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5100" tabRatio="585" firstSheet="1" activeTab="1" autoFilterDateGrouping="1"/>
  </bookViews>
  <sheets>
    <sheet name="MASTER BP" sheetId="1" state="hidden" r:id="rId1"/>
    <sheet name="DASHBOARD" sheetId="2" state="visible" r:id="rId2"/>
    <sheet name="CONTROL" sheetId="3" state="visible" r:id="rId3"/>
    <sheet name="KIT_MW" sheetId="4" state="visible" r:id="rId4"/>
    <sheet name="KIT_MVAR" sheetId="5" state="visible" r:id="rId5"/>
    <sheet name="Trans_VBus" sheetId="6" state="visible" r:id="rId6"/>
    <sheet name="Trans_MW" sheetId="7" state="visible" r:id="rId7"/>
    <sheet name="Trans_MVar" sheetId="8" state="visible" r:id="rId8"/>
    <sheet name="Trans_Amp" sheetId="9" state="visible" r:id="rId9"/>
    <sheet name="TRAFO" sheetId="10" state="visible" r:id="rId10"/>
    <sheet name="PLTS_ISIMUbackup" sheetId="11" state="hidden" r:id="rId11"/>
    <sheet name="matrix_ptitl2" sheetId="12" state="hidden" r:id="rId12"/>
    <sheet name="matrix_ptitl_desc" sheetId="13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_______________________ERR1" hidden="1">{#N/A,#N/A,FALSE,"M.42"}</definedName>
    <definedName name="_______________________ERR1" hidden="1">{#N/A,#N/A,FALSE,"M.42"}</definedName>
    <definedName name="_____________________ERR1" hidden="1">{#N/A,#N/A,FALSE,"M.42"}</definedName>
    <definedName name="___________________ERR1" hidden="1">{#N/A,#N/A,FALSE,"M.42"}</definedName>
    <definedName name="_________________ERR1" hidden="1">{#N/A,#N/A,FALSE,"M.42"}</definedName>
    <definedName name="_______________ERR1" hidden="1">{#N/A,#N/A,FALSE,"M.42"}</definedName>
    <definedName name="_____________ERR1" hidden="1">{#N/A,#N/A,FALSE,"M.42"}</definedName>
    <definedName name="____________aya108" hidden="1">#REF!</definedName>
    <definedName name="___________aya108" hidden="1">#REF!</definedName>
    <definedName name="___________ERR1" hidden="1">{#N/A,#N/A,FALSE,"M.42"}</definedName>
    <definedName name="__________aya108" hidden="1">#REF!</definedName>
    <definedName name="_________aya108" hidden="1">#REF!</definedName>
    <definedName name="_________ERR1" hidden="1">{#N/A,#N/A,FALSE,"M.42"}</definedName>
    <definedName name="________aya108" hidden="1">#REF!</definedName>
    <definedName name="_______aya108" hidden="1">#REF!</definedName>
    <definedName name="_______ERR1" hidden="1">{#N/A,#N/A,FALSE,"M.42"}</definedName>
    <definedName name="______aya108" hidden="1">#REF!</definedName>
    <definedName name="_____1__123Graph_ACHART_1" hidden="1">[1]trenprod2001!$C$7:$C$33</definedName>
    <definedName name="_____10__123Graph_ACHART_18" hidden="1">#REF!</definedName>
    <definedName name="_____100__123Graph_FCHART_9" hidden="1">#REF!</definedName>
    <definedName name="_____101__123Graph_LBL_ACHART_16" hidden="1">#REF!</definedName>
    <definedName name="_____102__123Graph_LBL_ACHART_47" hidden="1">#REF!</definedName>
    <definedName name="_____103__123Graph_LBL_ACHART_48" hidden="1">#REF!</definedName>
    <definedName name="_____104__123Graph_LBL_ACHART_49" hidden="1">[1]Kin1TH!$D$54:$D$60</definedName>
    <definedName name="_____105__123Graph_LBL_BCHART_16" hidden="1">#REF!</definedName>
    <definedName name="_____106__123Graph_LBL_BCHART_49" hidden="1">[1]Kin1TH!$E$54:$E$60</definedName>
    <definedName name="_____107__123Graph_LBL_CCHART_16" hidden="1">#REF!</definedName>
    <definedName name="_____108__123Graph_LBL_DCHART_16" hidden="1">#REF!</definedName>
    <definedName name="_____109__123Graph_LBL_DCHART_9" hidden="1">#REF!</definedName>
    <definedName name="_____11__123Graph_ACHART_19" hidden="1">#REF!</definedName>
    <definedName name="_____110__123Graph_LBL_ECHART_16" hidden="1">#REF!</definedName>
    <definedName name="_____111__123Graph_LBL_FCHART_9" hidden="1">#REF!</definedName>
    <definedName name="_____112__123Graph_XCHART_13" hidden="1">#REF!</definedName>
    <definedName name="_____113__123Graph_XCHART_16" hidden="1">#REF!</definedName>
    <definedName name="_____114__123Graph_XCHART_18" hidden="1">#REF!</definedName>
    <definedName name="_____115__123Graph_XCHART_20" hidden="1">#REF!</definedName>
    <definedName name="_____116__123Graph_XCHART_24" hidden="1">#REF!</definedName>
    <definedName name="_____117__123Graph_XCHART_26" hidden="1">[1]Res142001!$M$45:$M$49</definedName>
    <definedName name="_____118__123Graph_XCHART_3" hidden="1">[1]GrafikProd!$B$5:$B$16</definedName>
    <definedName name="_____119__123Graph_XCHART_34" hidden="1">[1]Kin3BLN!$D$79:$O$79</definedName>
    <definedName name="_____12__123Graph_ACHART_2" hidden="1">[1]GrafikProd!$C$19:$C$30</definedName>
    <definedName name="_____120__123Graph_XCHART_37" hidden="1">[1]Res142001!$M$125:$M$129</definedName>
    <definedName name="_____121__123Graph_XCHART_4" hidden="1">[1]GrafikProd!$B$5:$B$16</definedName>
    <definedName name="_____122__123Graph_XCHART_43" hidden="1">[1]Kin1BLN!$C$155:$C$166</definedName>
    <definedName name="_____123__123Graph_XCHART_45" hidden="1">#REF!</definedName>
    <definedName name="_____124__123Graph_XCHART_48" hidden="1">#REF!</definedName>
    <definedName name="_____125__123Graph_XCHART_5" hidden="1">[1]GrafikProd!$B$5:$B$16</definedName>
    <definedName name="_____126__123Graph_XCHART_6" hidden="1">[1]GrafikProd!$B$5:$B$16</definedName>
    <definedName name="_____127__123Graph_XCHART_7" hidden="1">[1]GrafikProd!$B$5:$B$16</definedName>
    <definedName name="_____13__123Graph_ACHART_20" hidden="1">#REF!</definedName>
    <definedName name="_____14__123Graph_ACHART_21" hidden="1">#REF!</definedName>
    <definedName name="_____15__123Graph_ACHART_22" hidden="1">#REF!</definedName>
    <definedName name="_____16__123Graph_ACHART_23" hidden="1">#REF!</definedName>
    <definedName name="_____17__123Graph_ACHART_24" hidden="1">#REF!</definedName>
    <definedName name="_____18__123Graph_ACHART_25" hidden="1">[1]Res142001!$N$8:$N$11</definedName>
    <definedName name="_____19__123Graph_ACHART_26" hidden="1">[1]Res142001!$N$45:$N$49</definedName>
    <definedName name="_____2__123Graph_ACHART_10" hidden="1">#REF!</definedName>
    <definedName name="_____20__123Graph_ACHART_27" hidden="1">#REF!</definedName>
    <definedName name="_____21__123Graph_ACHART_28" hidden="1">#REF!</definedName>
    <definedName name="_____22__123Graph_ACHART_29" hidden="1">[1]Kin2TH!$Q$27:$Q$32</definedName>
    <definedName name="_____23__123Graph_ACHART_3" hidden="1">[1]GrafikProd!$F$5:$F$16</definedName>
    <definedName name="_____24__123Graph_ACHART_31" hidden="1">[1]Kin1BLN!$D$46:$D$57</definedName>
    <definedName name="_____25__123Graph_ACHART_32" hidden="1">[1]Kin2BLN!$D$37:$D$48</definedName>
    <definedName name="_____26__123Graph_ACHART_33" hidden="1">[1]Kin3BLN!$D$35:$O$35</definedName>
    <definedName name="_____27__123Graph_ACHART_34" hidden="1">[1]Kin3BLN!$D$80:$O$80</definedName>
    <definedName name="_____28__123Graph_ACHART_35" hidden="1">#REF!</definedName>
    <definedName name="_____29__123Graph_ACHART_36" hidden="1">[1]Res142001!$N$84:$Q$84</definedName>
    <definedName name="_____3__123Graph_ACHART_11" hidden="1">#REF!</definedName>
    <definedName name="_____30__123Graph_ACHART_37" hidden="1">[1]Res142001!$N$125:$N$129</definedName>
    <definedName name="_____31__123Graph_ACHART_4" hidden="1">[1]GrafikProd!$I$5:$I$16</definedName>
    <definedName name="_____32__123Graph_ACHART_41" hidden="1">#REF!</definedName>
    <definedName name="_____33__123Graph_ACHART_42" hidden="1">[1]Kin1BLN!$D$101:$D$112</definedName>
    <definedName name="_____34__123Graph_ACHART_43" hidden="1">[1]Kin1BLN!$D$155:$D$166</definedName>
    <definedName name="_____35__123Graph_ACHART_44" hidden="1">#REF!</definedName>
    <definedName name="_____36__123Graph_ACHART_45" hidden="1">#REF!</definedName>
    <definedName name="_____37__123Graph_ACHART_46" hidden="1">#REF!</definedName>
    <definedName name="_____38__123Graph_ACHART_47" hidden="1">#REF!</definedName>
    <definedName name="_____39__123Graph_ACHART_48" hidden="1">#REF!</definedName>
    <definedName name="_____4__123Graph_ACHART_12" hidden="1">#REF!</definedName>
    <definedName name="_____40__123Graph_ACHART_49" hidden="1">[1]Kin1TH!$D$54:$D$60</definedName>
    <definedName name="_____41__123Graph_ACHART_5" hidden="1">[1]GrafikProd!$L$5:$L$16</definedName>
    <definedName name="_____42__123Graph_ACHART_6" hidden="1">[1]GrafikProd!$O$19:$O$30</definedName>
    <definedName name="_____43__123Graph_ACHART_7" hidden="1">[1]GrafikProd!$R$5:$R$16</definedName>
    <definedName name="_____44__123Graph_ACHART_8" hidden="1">#REF!</definedName>
    <definedName name="_____45__123Graph_ACHART_9" hidden="1">#REF!</definedName>
    <definedName name="_____46__123Graph_BCHART_10" hidden="1">#REF!</definedName>
    <definedName name="_____47__123Graph_BCHART_13" hidden="1">#REF!</definedName>
    <definedName name="_____48__123Graph_BCHART_16" hidden="1">#REF!</definedName>
    <definedName name="_____49__123Graph_BCHART_17" hidden="1">#REF!</definedName>
    <definedName name="_____5__123Graph_ACHART_13" hidden="1">#REF!</definedName>
    <definedName name="_____50__123Graph_BCHART_19" hidden="1">#REF!</definedName>
    <definedName name="_____51__123Graph_BCHART_2" hidden="1">[1]GrafikProd!$D$19:$D$30</definedName>
    <definedName name="_____52__123Graph_BCHART_20" hidden="1">#REF!</definedName>
    <definedName name="_____53__123Graph_BCHART_21" hidden="1">#REF!</definedName>
    <definedName name="_____54__123Graph_BCHART_22" hidden="1">#REF!</definedName>
    <definedName name="_____55__123Graph_BCHART_27" hidden="1">#REF!</definedName>
    <definedName name="_____56__123Graph_BCHART_28" hidden="1">#REF!</definedName>
    <definedName name="_____57__123Graph_BCHART_29" hidden="1">[1]Kin2TH!$R$27:$R$32</definedName>
    <definedName name="_____58__123Graph_BCHART_3" hidden="1">[1]GrafikProd!$H$5:$H$16</definedName>
    <definedName name="_____59__123Graph_BCHART_31" hidden="1">[1]Kin1BLN!$E$46:$E$57</definedName>
    <definedName name="_____6__123Graph_ACHART_14" hidden="1">#REF!</definedName>
    <definedName name="_____60__123Graph_BCHART_32" hidden="1">[1]Kin2BLN!$E$37:$E$48</definedName>
    <definedName name="_____61__123Graph_BCHART_33" hidden="1">[1]Kin3BLN!$D$36:$O$36</definedName>
    <definedName name="_____62__123Graph_BCHART_34" hidden="1">[1]Kin3BLN!$D$81:$O$81</definedName>
    <definedName name="_____63__123Graph_BCHART_35" hidden="1">#REF!</definedName>
    <definedName name="_____64__123Graph_BCHART_36" hidden="1">[1]Res142001!$N$85:$Q$85</definedName>
    <definedName name="_____65__123Graph_BCHART_4" hidden="1">[1]GrafikProd!$J$5:$J$16</definedName>
    <definedName name="_____66__123Graph_BCHART_41" hidden="1">#REF!</definedName>
    <definedName name="_____67__123Graph_BCHART_42" hidden="1">[1]Kin1BLN!$E$101:$E$112</definedName>
    <definedName name="_____68__123Graph_BCHART_43" hidden="1">[1]Kin1BLN!$E$155:$E$166</definedName>
    <definedName name="_____69__123Graph_BCHART_44" hidden="1">#REF!</definedName>
    <definedName name="_____7__123Graph_ACHART_15" hidden="1">#REF!</definedName>
    <definedName name="_____70__123Graph_BCHART_45" hidden="1">#REF!</definedName>
    <definedName name="_____71__123Graph_BCHART_46" hidden="1">#REF!</definedName>
    <definedName name="_____72__123Graph_BCHART_49" hidden="1">[1]Kin1TH!$E$54:$E$60</definedName>
    <definedName name="_____73__123Graph_BCHART_5" hidden="1">[1]GrafikProd!$M$5:$M$16</definedName>
    <definedName name="_____74__123Graph_BCHART_6" hidden="1">[1]GrafikProd!$P$19:$P$30</definedName>
    <definedName name="_____75__123Graph_BCHART_7" hidden="1">[1]GrafikProd!$S$5:$S$16</definedName>
    <definedName name="_____76__123Graph_BCHART_8" hidden="1">#REF!</definedName>
    <definedName name="_____77__123Graph_BCHART_9" hidden="1">#REF!</definedName>
    <definedName name="_____78__123Graph_CCHART_16" hidden="1">#REF!</definedName>
    <definedName name="_____79__123Graph_CCHART_20" hidden="1">#REF!</definedName>
    <definedName name="_____8__123Graph_ACHART_16" hidden="1">#REF!</definedName>
    <definedName name="_____80__123Graph_CCHART_21" hidden="1">#REF!</definedName>
    <definedName name="_____81__123Graph_CCHART_22" hidden="1">#REF!</definedName>
    <definedName name="_____82__123Graph_CCHART_27" hidden="1">#REF!</definedName>
    <definedName name="_____83__123Graph_CCHART_31" hidden="1">[1]Kin1BLN!$F$46:$F$57</definedName>
    <definedName name="_____84__123Graph_CCHART_33" hidden="1">[1]Kin3BLN!$D$37:$O$37</definedName>
    <definedName name="_____85__123Graph_CCHART_35" hidden="1">#REF!</definedName>
    <definedName name="_____86__123Graph_CCHART_41" hidden="1">#REF!</definedName>
    <definedName name="_____87__123Graph_CCHART_42" hidden="1">[1]Kin1BLN!$F$101:$F$112</definedName>
    <definedName name="_____88__123Graph_CCHART_44" hidden="1">#REF!</definedName>
    <definedName name="_____89__123Graph_CCHART_46" hidden="1">#REF!</definedName>
    <definedName name="_____9__123Graph_ACHART_17" hidden="1">#REF!</definedName>
    <definedName name="_____90__123Graph_CCHART_8" hidden="1">#REF!</definedName>
    <definedName name="_____91__123Graph_CCHART_9" hidden="1">#REF!</definedName>
    <definedName name="_____92__123Graph_DCHART_16" hidden="1">#REF!</definedName>
    <definedName name="_____93__123Graph_DCHART_22" hidden="1">#REF!</definedName>
    <definedName name="_____94__123Graph_DCHART_44" hidden="1">#REF!</definedName>
    <definedName name="_____95__123Graph_DCHART_9" hidden="1">#REF!</definedName>
    <definedName name="_____96__123Graph_ECHART_16" hidden="1">#REF!</definedName>
    <definedName name="_____97__123Graph_ECHART_22" hidden="1">#REF!</definedName>
    <definedName name="_____98__123Graph_ECHART_9" hidden="1">#REF!</definedName>
    <definedName name="_____99__123Graph_FCHART_22" hidden="1">#REF!</definedName>
    <definedName name="_____aya108" hidden="1">#REF!</definedName>
    <definedName name="____1__123Graph_ACHART_1" hidden="1">[1]trenprod2001!$C$7:$C$33</definedName>
    <definedName name="____10__123Graph_ACHART_18" hidden="1">#REF!</definedName>
    <definedName name="____100__123Graph_FCHART_9" hidden="1">#REF!</definedName>
    <definedName name="____101__123Graph_LBL_ACHART_16" hidden="1">#REF!</definedName>
    <definedName name="____102__123Graph_LBL_ACHART_47" hidden="1">#REF!</definedName>
    <definedName name="____103__123Graph_LBL_ACHART_48" hidden="1">#REF!</definedName>
    <definedName name="____104__123Graph_LBL_ACHART_49" hidden="1">[1]Kin1TH!$D$54:$D$60</definedName>
    <definedName name="____105__123Graph_LBL_BCHART_16" hidden="1">#REF!</definedName>
    <definedName name="____106__123Graph_LBL_BCHART_49" hidden="1">[1]Kin1TH!$E$54:$E$60</definedName>
    <definedName name="____107__123Graph_LBL_CCHART_16" hidden="1">#REF!</definedName>
    <definedName name="____108__123Graph_LBL_DCHART_16" hidden="1">#REF!</definedName>
    <definedName name="____109__123Graph_LBL_DCHART_9" hidden="1">#REF!</definedName>
    <definedName name="____11__123Graph_ACHART_19" hidden="1">#REF!</definedName>
    <definedName name="____110__123Graph_LBL_ECHART_16" hidden="1">#REF!</definedName>
    <definedName name="____111__123Graph_LBL_FCHART_9" hidden="1">#REF!</definedName>
    <definedName name="____112__123Graph_XCHART_13" hidden="1">#REF!</definedName>
    <definedName name="____113__123Graph_XCHART_16" hidden="1">#REF!</definedName>
    <definedName name="____114__123Graph_XCHART_18" hidden="1">#REF!</definedName>
    <definedName name="____115__123Graph_XCHART_20" hidden="1">#REF!</definedName>
    <definedName name="____116__123Graph_XCHART_24" hidden="1">#REF!</definedName>
    <definedName name="____117__123Graph_XCHART_26" hidden="1">[1]Res142001!$M$45:$M$49</definedName>
    <definedName name="____118__123Graph_XCHART_3" hidden="1">[1]GrafikProd!$B$5:$B$16</definedName>
    <definedName name="____119__123Graph_XCHART_34" hidden="1">[1]Kin3BLN!$D$79:$O$79</definedName>
    <definedName name="____12__123Graph_ACHART_2" hidden="1">[1]GrafikProd!$C$19:$C$30</definedName>
    <definedName name="____120__123Graph_XCHART_37" hidden="1">[1]Res142001!$M$125:$M$129</definedName>
    <definedName name="____121__123Graph_XCHART_4" hidden="1">[1]GrafikProd!$B$5:$B$16</definedName>
    <definedName name="____122__123Graph_XCHART_43" hidden="1">[1]Kin1BLN!$C$155:$C$166</definedName>
    <definedName name="____123__123Graph_XCHART_45" hidden="1">#REF!</definedName>
    <definedName name="____124__123Graph_XCHART_48" hidden="1">#REF!</definedName>
    <definedName name="____125__123Graph_XCHART_5" hidden="1">[1]GrafikProd!$B$5:$B$16</definedName>
    <definedName name="____126__123Graph_XCHART_6" hidden="1">[1]GrafikProd!$B$5:$B$16</definedName>
    <definedName name="____127__123Graph_XCHART_7" hidden="1">[1]GrafikProd!$B$5:$B$16</definedName>
    <definedName name="____13__123Graph_ACHART_20" hidden="1">#REF!</definedName>
    <definedName name="____14__123Graph_ACHART_21" hidden="1">#REF!</definedName>
    <definedName name="____15__123Graph_ACHART_22" hidden="1">#REF!</definedName>
    <definedName name="____16__123Graph_ACHART_23" hidden="1">#REF!</definedName>
    <definedName name="____17__123Graph_ACHART_24" hidden="1">#REF!</definedName>
    <definedName name="____18__123Graph_ACHART_25" hidden="1">[1]Res142001!$N$8:$N$11</definedName>
    <definedName name="____19__123Graph_ACHART_26" hidden="1">[1]Res142001!$N$45:$N$49</definedName>
    <definedName name="____2__123Graph_ACHART_10" hidden="1">#REF!</definedName>
    <definedName name="____20__123Graph_ACHART_27" hidden="1">#REF!</definedName>
    <definedName name="____21__123Graph_ACHART_28" hidden="1">#REF!</definedName>
    <definedName name="____22__123Graph_ACHART_29" hidden="1">[1]Kin2TH!$Q$27:$Q$32</definedName>
    <definedName name="____23__123Graph_ACHART_3" hidden="1">[1]GrafikProd!$F$5:$F$16</definedName>
    <definedName name="____24__123Graph_ACHART_31" hidden="1">[1]Kin1BLN!$D$46:$D$57</definedName>
    <definedName name="____25__123Graph_ACHART_32" hidden="1">[1]Kin2BLN!$D$37:$D$48</definedName>
    <definedName name="____26__123Graph_ACHART_33" hidden="1">[1]Kin3BLN!$D$35:$O$35</definedName>
    <definedName name="____27__123Graph_ACHART_34" hidden="1">[1]Kin3BLN!$D$80:$O$80</definedName>
    <definedName name="____28__123Graph_ACHART_35" hidden="1">#REF!</definedName>
    <definedName name="____29__123Graph_ACHART_36" hidden="1">[1]Res142001!$N$84:$Q$84</definedName>
    <definedName name="____3__123Graph_ACHART_11" hidden="1">#REF!</definedName>
    <definedName name="____30__123Graph_ACHART_37" hidden="1">[1]Res142001!$N$125:$N$129</definedName>
    <definedName name="____31__123Graph_ACHART_4" hidden="1">[1]GrafikProd!$I$5:$I$16</definedName>
    <definedName name="____32__123Graph_ACHART_41" hidden="1">#REF!</definedName>
    <definedName name="____33__123Graph_ACHART_42" hidden="1">[1]Kin1BLN!$D$101:$D$112</definedName>
    <definedName name="____34__123Graph_ACHART_43" hidden="1">[1]Kin1BLN!$D$155:$D$166</definedName>
    <definedName name="____35__123Graph_ACHART_44" hidden="1">#REF!</definedName>
    <definedName name="____36__123Graph_ACHART_45" hidden="1">#REF!</definedName>
    <definedName name="____37__123Graph_ACHART_46" hidden="1">#REF!</definedName>
    <definedName name="____38__123Graph_ACHART_47" hidden="1">#REF!</definedName>
    <definedName name="____39__123Graph_ACHART_48" hidden="1">#REF!</definedName>
    <definedName name="____4__123Graph_ACHART_12" hidden="1">#REF!</definedName>
    <definedName name="____40__123Graph_ACHART_49" hidden="1">[1]Kin1TH!$D$54:$D$60</definedName>
    <definedName name="____41__123Graph_ACHART_5" hidden="1">[1]GrafikProd!$L$5:$L$16</definedName>
    <definedName name="____42__123Graph_ACHART_6" hidden="1">[1]GrafikProd!$O$19:$O$30</definedName>
    <definedName name="____43__123Graph_ACHART_7" hidden="1">[1]GrafikProd!$R$5:$R$16</definedName>
    <definedName name="____44__123Graph_ACHART_8" hidden="1">#REF!</definedName>
    <definedName name="____45__123Graph_ACHART_9" hidden="1">#REF!</definedName>
    <definedName name="____46__123Graph_BCHART_10" hidden="1">#REF!</definedName>
    <definedName name="____47__123Graph_BCHART_13" hidden="1">#REF!</definedName>
    <definedName name="____48__123Graph_BCHART_16" hidden="1">#REF!</definedName>
    <definedName name="____49__123Graph_BCHART_17" hidden="1">#REF!</definedName>
    <definedName name="____5__123Graph_ACHART_13" hidden="1">#REF!</definedName>
    <definedName name="____50__123Graph_BCHART_19" hidden="1">#REF!</definedName>
    <definedName name="____51__123Graph_BCHART_2" hidden="1">[1]GrafikProd!$D$19:$D$30</definedName>
    <definedName name="____52__123Graph_BCHART_20" hidden="1">#REF!</definedName>
    <definedName name="____53__123Graph_BCHART_21" hidden="1">#REF!</definedName>
    <definedName name="____54__123Graph_BCHART_22" hidden="1">#REF!</definedName>
    <definedName name="____55__123Graph_BCHART_27" hidden="1">#REF!</definedName>
    <definedName name="____56__123Graph_BCHART_28" hidden="1">#REF!</definedName>
    <definedName name="____57__123Graph_BCHART_29" hidden="1">[1]Kin2TH!$R$27:$R$32</definedName>
    <definedName name="____58__123Graph_BCHART_3" hidden="1">[1]GrafikProd!$H$5:$H$16</definedName>
    <definedName name="____59__123Graph_BCHART_31" hidden="1">[1]Kin1BLN!$E$46:$E$57</definedName>
    <definedName name="____6__123Graph_ACHART_14" hidden="1">#REF!</definedName>
    <definedName name="____60__123Graph_BCHART_32" hidden="1">[1]Kin2BLN!$E$37:$E$48</definedName>
    <definedName name="____61__123Graph_BCHART_33" hidden="1">[1]Kin3BLN!$D$36:$O$36</definedName>
    <definedName name="____62__123Graph_BCHART_34" hidden="1">[1]Kin3BLN!$D$81:$O$81</definedName>
    <definedName name="____63__123Graph_BCHART_35" hidden="1">#REF!</definedName>
    <definedName name="____64__123Graph_BCHART_36" hidden="1">[1]Res142001!$N$85:$Q$85</definedName>
    <definedName name="____65__123Graph_BCHART_4" hidden="1">[1]GrafikProd!$J$5:$J$16</definedName>
    <definedName name="____66__123Graph_BCHART_41" hidden="1">#REF!</definedName>
    <definedName name="____67__123Graph_BCHART_42" hidden="1">[1]Kin1BLN!$E$101:$E$112</definedName>
    <definedName name="____68__123Graph_BCHART_43" hidden="1">[1]Kin1BLN!$E$155:$E$166</definedName>
    <definedName name="____69__123Graph_BCHART_44" hidden="1">#REF!</definedName>
    <definedName name="____7__123Graph_ACHART_15" hidden="1">#REF!</definedName>
    <definedName name="____70__123Graph_BCHART_45" hidden="1">#REF!</definedName>
    <definedName name="____71__123Graph_BCHART_46" hidden="1">#REF!</definedName>
    <definedName name="____72__123Graph_BCHART_49" hidden="1">[1]Kin1TH!$E$54:$E$60</definedName>
    <definedName name="____73__123Graph_BCHART_5" hidden="1">[1]GrafikProd!$M$5:$M$16</definedName>
    <definedName name="____74__123Graph_BCHART_6" hidden="1">[1]GrafikProd!$P$19:$P$30</definedName>
    <definedName name="____75__123Graph_BCHART_7" hidden="1">[1]GrafikProd!$S$5:$S$16</definedName>
    <definedName name="____76__123Graph_BCHART_8" hidden="1">#REF!</definedName>
    <definedName name="____77__123Graph_BCHART_9" hidden="1">#REF!</definedName>
    <definedName name="____78__123Graph_CCHART_16" hidden="1">#REF!</definedName>
    <definedName name="____79__123Graph_CCHART_20" hidden="1">#REF!</definedName>
    <definedName name="____8__123Graph_ACHART_16" hidden="1">#REF!</definedName>
    <definedName name="____80__123Graph_CCHART_21" hidden="1">#REF!</definedName>
    <definedName name="____81__123Graph_CCHART_22" hidden="1">#REF!</definedName>
    <definedName name="____82__123Graph_CCHART_27" hidden="1">#REF!</definedName>
    <definedName name="____83__123Graph_CCHART_31" hidden="1">[1]Kin1BLN!$F$46:$F$57</definedName>
    <definedName name="____84__123Graph_CCHART_33" hidden="1">[1]Kin3BLN!$D$37:$O$37</definedName>
    <definedName name="____85__123Graph_CCHART_35" hidden="1">#REF!</definedName>
    <definedName name="____86__123Graph_CCHART_41" hidden="1">#REF!</definedName>
    <definedName name="____87__123Graph_CCHART_42" hidden="1">[1]Kin1BLN!$F$101:$F$112</definedName>
    <definedName name="____88__123Graph_CCHART_44" hidden="1">#REF!</definedName>
    <definedName name="____89__123Graph_CCHART_46" hidden="1">#REF!</definedName>
    <definedName name="____9__123Graph_ACHART_17" hidden="1">#REF!</definedName>
    <definedName name="____90__123Graph_CCHART_8" hidden="1">#REF!</definedName>
    <definedName name="____91__123Graph_CCHART_9" hidden="1">#REF!</definedName>
    <definedName name="____92__123Graph_DCHART_16" hidden="1">#REF!</definedName>
    <definedName name="____93__123Graph_DCHART_22" hidden="1">#REF!</definedName>
    <definedName name="____94__123Graph_DCHART_44" hidden="1">#REF!</definedName>
    <definedName name="____95__123Graph_DCHART_9" hidden="1">#REF!</definedName>
    <definedName name="____96__123Graph_ECHART_16" hidden="1">#REF!</definedName>
    <definedName name="____97__123Graph_ECHART_22" hidden="1">#REF!</definedName>
    <definedName name="____98__123Graph_ECHART_9" hidden="1">#REF!</definedName>
    <definedName name="____99__123Graph_FCHART_22" hidden="1">#REF!</definedName>
    <definedName name="____aya108" hidden="1">#REF!</definedName>
    <definedName name="____ERR1" hidden="1">{#N/A,#N/A,FALSE,"M.42"}</definedName>
    <definedName name="___1___123Graph_ACHART_1" hidden="1">[1]trenprod2001!$C$7:$C$33</definedName>
    <definedName name="___1__123Graph_ACHART_1" hidden="1">[1]trenprod2001!$C$7:$C$33</definedName>
    <definedName name="___10___123Graph_ACHART_18" hidden="1">#REF!</definedName>
    <definedName name="___10__123Graph_ACHART_18" hidden="1">#REF!</definedName>
    <definedName name="___100___123Graph_FCHART_9" hidden="1">#REF!</definedName>
    <definedName name="___100__123Graph_FCHART_9" hidden="1">#REF!</definedName>
    <definedName name="___101___123Graph_LBL_ACHART_16" hidden="1">#REF!</definedName>
    <definedName name="___101__123Graph_LBL_ACHART_16" hidden="1">#REF!</definedName>
    <definedName name="___102___123Graph_LBL_ACHART_47" hidden="1">#REF!</definedName>
    <definedName name="___102__123Graph_LBL_ACHART_47" hidden="1">#REF!</definedName>
    <definedName name="___103___123Graph_LBL_ACHART_48" hidden="1">#REF!</definedName>
    <definedName name="___103__123Graph_LBL_ACHART_48" hidden="1">#REF!</definedName>
    <definedName name="___104___123Graph_LBL_ACHART_49" hidden="1">[1]Kin1TH!$D$54:$D$60</definedName>
    <definedName name="___104__123Graph_LBL_ACHART_49" hidden="1">[1]Kin1TH!$D$54:$D$60</definedName>
    <definedName name="___105___123Graph_LBL_BCHART_16" hidden="1">#REF!</definedName>
    <definedName name="___105__123Graph_LBL_BCHART_16" hidden="1">#REF!</definedName>
    <definedName name="___106___123Graph_LBL_BCHART_49" hidden="1">[1]Kin1TH!$E$54:$E$60</definedName>
    <definedName name="___106__123Graph_LBL_BCHART_49" hidden="1">[1]Kin1TH!$E$54:$E$60</definedName>
    <definedName name="___107___123Graph_LBL_CCHART_16" hidden="1">#REF!</definedName>
    <definedName name="___107__123Graph_LBL_CCHART_16" hidden="1">#REF!</definedName>
    <definedName name="___108___123Graph_LBL_DCHART_16" hidden="1">#REF!</definedName>
    <definedName name="___108__123Graph_LBL_DCHART_16" hidden="1">#REF!</definedName>
    <definedName name="___109___123Graph_LBL_DCHART_9" hidden="1">#REF!</definedName>
    <definedName name="___109__123Graph_LBL_DCHART_9" hidden="1">#REF!</definedName>
    <definedName name="___11___123Graph_ACHART_19" hidden="1">#REF!</definedName>
    <definedName name="___11__123Graph_ACHART_19" hidden="1">#REF!</definedName>
    <definedName name="___110___123Graph_LBL_ECHART_16" hidden="1">#REF!</definedName>
    <definedName name="___110__123Graph_LBL_ECHART_16" hidden="1">#REF!</definedName>
    <definedName name="___111___123Graph_LBL_FCHART_9" hidden="1">#REF!</definedName>
    <definedName name="___111__123Graph_LBL_FCHART_9" hidden="1">#REF!</definedName>
    <definedName name="___112___123Graph_XCHART_13" hidden="1">#REF!</definedName>
    <definedName name="___112__123Graph_XCHART_13" hidden="1">#REF!</definedName>
    <definedName name="___113___123Graph_XCHART_16" hidden="1">#REF!</definedName>
    <definedName name="___113__123Graph_XCHART_16" hidden="1">#REF!</definedName>
    <definedName name="___114___123Graph_XCHART_18" hidden="1">#REF!</definedName>
    <definedName name="___114__123Graph_XCHART_18" hidden="1">#REF!</definedName>
    <definedName name="___115___123Graph_XCHART_20" hidden="1">#REF!</definedName>
    <definedName name="___115__123Graph_XCHART_20" hidden="1">#REF!</definedName>
    <definedName name="___116___123Graph_XCHART_24" hidden="1">#REF!</definedName>
    <definedName name="___116__123Graph_XCHART_24" hidden="1">#REF!</definedName>
    <definedName name="___117___123Graph_XCHART_26" hidden="1">[1]Res142001!$M$45:$M$49</definedName>
    <definedName name="___117__123Graph_XCHART_26" hidden="1">[1]Res142001!$M$45:$M$49</definedName>
    <definedName name="___118___123Graph_XCHART_3" hidden="1">[1]GrafikProd!$B$5:$B$16</definedName>
    <definedName name="___118__123Graph_XCHART_3" hidden="1">[1]GrafikProd!$B$5:$B$16</definedName>
    <definedName name="___119___123Graph_XCHART_34" hidden="1">[1]Kin3BLN!$D$79:$O$79</definedName>
    <definedName name="___119__123Graph_XCHART_34" hidden="1">[1]Kin3BLN!$D$79:$O$79</definedName>
    <definedName name="___12___123Graph_ACHART_2" hidden="1">[1]GrafikProd!$C$19:$C$30</definedName>
    <definedName name="___12__123Graph_ACHART_2" hidden="1">[1]GrafikProd!$C$19:$C$30</definedName>
    <definedName name="___120___123Graph_XCHART_37" hidden="1">[1]Res142001!$M$125:$M$129</definedName>
    <definedName name="___120__123Graph_XCHART_37" hidden="1">[1]Res142001!$M$125:$M$129</definedName>
    <definedName name="___121___123Graph_XCHART_4" hidden="1">[1]GrafikProd!$B$5:$B$16</definedName>
    <definedName name="___121__123Graph_XCHART_4" hidden="1">[1]GrafikProd!$B$5:$B$16</definedName>
    <definedName name="___122___123Graph_XCHART_43" hidden="1">[1]Kin1BLN!$C$155:$C$166</definedName>
    <definedName name="___122__123Graph_XCHART_43" hidden="1">[1]Kin1BLN!$C$155:$C$166</definedName>
    <definedName name="___123___123Graph_XCHART_45" hidden="1">#REF!</definedName>
    <definedName name="___123__123Graph_XCHART_45" hidden="1">#REF!</definedName>
    <definedName name="___124___123Graph_XCHART_48" hidden="1">#REF!</definedName>
    <definedName name="___124__123Graph_XCHART_48" hidden="1">#REF!</definedName>
    <definedName name="___125___123Graph_XCHART_5" hidden="1">[1]GrafikProd!$B$5:$B$16</definedName>
    <definedName name="___125__123Graph_XCHART_5" hidden="1">[1]GrafikProd!$B$5:$B$16</definedName>
    <definedName name="___126___123Graph_XCHART_6" hidden="1">[1]GrafikProd!$B$5:$B$16</definedName>
    <definedName name="___126__123Graph_XCHART_6" hidden="1">[1]GrafikProd!$B$5:$B$16</definedName>
    <definedName name="___127___123Graph_XCHART_7" hidden="1">[1]GrafikProd!$B$5:$B$16</definedName>
    <definedName name="___127__123Graph_XCHART_7" hidden="1">[1]GrafikProd!$B$5:$B$16</definedName>
    <definedName name="___128__123Graph_ACHART_1" hidden="1">[1]trenprod2001!$C$7:$C$33</definedName>
    <definedName name="___129__123Graph_ACHART_10" hidden="1">#REF!</definedName>
    <definedName name="___13___123Graph_ACHART_20" hidden="1">#REF!</definedName>
    <definedName name="___13__123Graph_ACHART_20" hidden="1">#REF!</definedName>
    <definedName name="___130__123Graph_ACHART_11" hidden="1">#REF!</definedName>
    <definedName name="___131__123Graph_ACHART_12" hidden="1">#REF!</definedName>
    <definedName name="___132__123Graph_ACHART_13" hidden="1">#REF!</definedName>
    <definedName name="___133__123Graph_ACHART_14" hidden="1">#REF!</definedName>
    <definedName name="___134__123Graph_ACHART_15" hidden="1">#REF!</definedName>
    <definedName name="___135__123Graph_ACHART_16" hidden="1">#REF!</definedName>
    <definedName name="___136__123Graph_ACHART_17" hidden="1">#REF!</definedName>
    <definedName name="___137__123Graph_ACHART_18" hidden="1">#REF!</definedName>
    <definedName name="___138__123Graph_ACHART_19" hidden="1">#REF!</definedName>
    <definedName name="___139__123Graph_ACHART_2" hidden="1">[1]GrafikProd!$C$19:$C$30</definedName>
    <definedName name="___14___123Graph_ACHART_21" hidden="1">#REF!</definedName>
    <definedName name="___14__123Graph_ACHART_21" hidden="1">#REF!</definedName>
    <definedName name="___140__123Graph_ACHART_20" hidden="1">#REF!</definedName>
    <definedName name="___141__123Graph_ACHART_21" hidden="1">#REF!</definedName>
    <definedName name="___142__123Graph_ACHART_22" hidden="1">#REF!</definedName>
    <definedName name="___143__123Graph_ACHART_23" hidden="1">#REF!</definedName>
    <definedName name="___144__123Graph_ACHART_24" hidden="1">#REF!</definedName>
    <definedName name="___145__123Graph_ACHART_25" hidden="1">[1]Res142001!$N$8:$N$11</definedName>
    <definedName name="___146__123Graph_ACHART_26" hidden="1">[1]Res142001!$N$45:$N$49</definedName>
    <definedName name="___147__123Graph_ACHART_27" hidden="1">#REF!</definedName>
    <definedName name="___148__123Graph_ACHART_28" hidden="1">#REF!</definedName>
    <definedName name="___149__123Graph_ACHART_29" hidden="1">[1]Kin2TH!$Q$27:$Q$32</definedName>
    <definedName name="___15___123Graph_ACHART_22" hidden="1">#REF!</definedName>
    <definedName name="___15__123Graph_ACHART_22" hidden="1">#REF!</definedName>
    <definedName name="___150__123Graph_ACHART_3" hidden="1">[1]GrafikProd!$F$5:$F$16</definedName>
    <definedName name="___151__123Graph_ACHART_31" hidden="1">[1]Kin1BLN!$D$46:$D$57</definedName>
    <definedName name="___152__123Graph_ACHART_32" hidden="1">[1]Kin2BLN!$D$37:$D$48</definedName>
    <definedName name="___153__123Graph_ACHART_33" hidden="1">[1]Kin3BLN!$D$35:$O$35</definedName>
    <definedName name="___154__123Graph_ACHART_34" hidden="1">[1]Kin3BLN!$D$80:$O$80</definedName>
    <definedName name="___155__123Graph_ACHART_35" hidden="1">#REF!</definedName>
    <definedName name="___156__123Graph_ACHART_36" hidden="1">[1]Res142001!$N$84:$Q$84</definedName>
    <definedName name="___157__123Graph_ACHART_37" hidden="1">[1]Res142001!$N$125:$N$129</definedName>
    <definedName name="___158__123Graph_ACHART_4" hidden="1">[1]GrafikProd!$I$5:$I$16</definedName>
    <definedName name="___159__123Graph_ACHART_41" hidden="1">#REF!</definedName>
    <definedName name="___16___123Graph_ACHART_23" hidden="1">#REF!</definedName>
    <definedName name="___16__123Graph_ACHART_23" hidden="1">#REF!</definedName>
    <definedName name="___160__123Graph_ACHART_42" hidden="1">[1]Kin1BLN!$D$101:$D$112</definedName>
    <definedName name="___161__123Graph_ACHART_43" hidden="1">[1]Kin1BLN!$D$155:$D$166</definedName>
    <definedName name="___162__123Graph_ACHART_44" hidden="1">#REF!</definedName>
    <definedName name="___163__123Graph_ACHART_45" hidden="1">#REF!</definedName>
    <definedName name="___164__123Graph_ACHART_46" hidden="1">#REF!</definedName>
    <definedName name="___165__123Graph_ACHART_47" hidden="1">#REF!</definedName>
    <definedName name="___166__123Graph_ACHART_48" hidden="1">#REF!</definedName>
    <definedName name="___167__123Graph_ACHART_49" hidden="1">[1]Kin1TH!$D$54:$D$60</definedName>
    <definedName name="___168__123Graph_ACHART_5" hidden="1">[1]GrafikProd!$L$5:$L$16</definedName>
    <definedName name="___169__123Graph_ACHART_6" hidden="1">[1]GrafikProd!$O$19:$O$30</definedName>
    <definedName name="___17___123Graph_ACHART_24" hidden="1">#REF!</definedName>
    <definedName name="___17__123Graph_ACHART_24" hidden="1">#REF!</definedName>
    <definedName name="___170__123Graph_ACHART_7" hidden="1">[1]GrafikProd!$R$5:$R$16</definedName>
    <definedName name="___171__123Graph_ACHART_8" hidden="1">#REF!</definedName>
    <definedName name="___172__123Graph_ACHART_9" hidden="1">#REF!</definedName>
    <definedName name="___173__123Graph_BCHART_10" hidden="1">#REF!</definedName>
    <definedName name="___174__123Graph_BCHART_13" hidden="1">#REF!</definedName>
    <definedName name="___175__123Graph_BCHART_16" hidden="1">#REF!</definedName>
    <definedName name="___176__123Graph_BCHART_17" hidden="1">#REF!</definedName>
    <definedName name="___177__123Graph_BCHART_19" hidden="1">#REF!</definedName>
    <definedName name="___178__123Graph_BCHART_2" hidden="1">[1]GrafikProd!$D$19:$D$30</definedName>
    <definedName name="___179__123Graph_BCHART_20" hidden="1">#REF!</definedName>
    <definedName name="___18___123Graph_ACHART_25" hidden="1">[1]Res142001!$N$8:$N$11</definedName>
    <definedName name="___18__123Graph_ACHART_25" hidden="1">[1]Res142001!$N$8:$N$11</definedName>
    <definedName name="___180__123Graph_BCHART_21" hidden="1">#REF!</definedName>
    <definedName name="___181__123Graph_BCHART_22" hidden="1">#REF!</definedName>
    <definedName name="___182__123Graph_BCHART_27" hidden="1">#REF!</definedName>
    <definedName name="___183__123Graph_BCHART_28" hidden="1">#REF!</definedName>
    <definedName name="___184__123Graph_BCHART_29" hidden="1">[1]Kin2TH!$R$27:$R$32</definedName>
    <definedName name="___185__123Graph_BCHART_3" hidden="1">[1]GrafikProd!$H$5:$H$16</definedName>
    <definedName name="___186__123Graph_BCHART_31" hidden="1">[1]Kin1BLN!$E$46:$E$57</definedName>
    <definedName name="___187__123Graph_BCHART_32" hidden="1">[1]Kin2BLN!$E$37:$E$48</definedName>
    <definedName name="___188__123Graph_BCHART_33" hidden="1">[1]Kin3BLN!$D$36:$O$36</definedName>
    <definedName name="___189__123Graph_BCHART_34" hidden="1">[1]Kin3BLN!$D$81:$O$81</definedName>
    <definedName name="___19___123Graph_ACHART_26" hidden="1">[1]Res142001!$N$45:$N$49</definedName>
    <definedName name="___19__123Graph_ACHART_26" hidden="1">[1]Res142001!$N$45:$N$49</definedName>
    <definedName name="___190__123Graph_BCHART_35" hidden="1">#REF!</definedName>
    <definedName name="___191__123Graph_BCHART_36" hidden="1">[1]Res142001!$N$85:$Q$85</definedName>
    <definedName name="___192__123Graph_BCHART_4" hidden="1">[1]GrafikProd!$J$5:$J$16</definedName>
    <definedName name="___193__123Graph_BCHART_41" hidden="1">#REF!</definedName>
    <definedName name="___194__123Graph_BCHART_42" hidden="1">[1]Kin1BLN!$E$101:$E$112</definedName>
    <definedName name="___195__123Graph_BCHART_43" hidden="1">[1]Kin1BLN!$E$155:$E$166</definedName>
    <definedName name="___196__123Graph_BCHART_44" hidden="1">#REF!</definedName>
    <definedName name="___197__123Graph_BCHART_45" hidden="1">#REF!</definedName>
    <definedName name="___198__123Graph_BCHART_46" hidden="1">#REF!</definedName>
    <definedName name="___199__123Graph_BCHART_49" hidden="1">[1]Kin1TH!$E$54:$E$60</definedName>
    <definedName name="___2___123Graph_ACHART_10" hidden="1">#REF!</definedName>
    <definedName name="___2__123Graph_ACHART_10" hidden="1">#REF!</definedName>
    <definedName name="___20___123Graph_ACHART_27" hidden="1">#REF!</definedName>
    <definedName name="___20__123Graph_ACHART_27" hidden="1">#REF!</definedName>
    <definedName name="___200__123Graph_BCHART_5" hidden="1">[1]GrafikProd!$M$5:$M$16</definedName>
    <definedName name="___201__123Graph_BCHART_6" hidden="1">[1]GrafikProd!$P$19:$P$30</definedName>
    <definedName name="___202__123Graph_BCHART_7" hidden="1">[1]GrafikProd!$S$5:$S$16</definedName>
    <definedName name="___203__123Graph_BCHART_8" hidden="1">#REF!</definedName>
    <definedName name="___204__123Graph_BCHART_9" hidden="1">#REF!</definedName>
    <definedName name="___205__123Graph_CCHART_16" hidden="1">#REF!</definedName>
    <definedName name="___206__123Graph_CCHART_20" hidden="1">#REF!</definedName>
    <definedName name="___207__123Graph_CCHART_21" hidden="1">#REF!</definedName>
    <definedName name="___208__123Graph_CCHART_22" hidden="1">#REF!</definedName>
    <definedName name="___209__123Graph_CCHART_27" hidden="1">#REF!</definedName>
    <definedName name="___21___123Graph_ACHART_28" hidden="1">#REF!</definedName>
    <definedName name="___21__123Graph_ACHART_28" hidden="1">#REF!</definedName>
    <definedName name="___210__123Graph_CCHART_31" hidden="1">[1]Kin1BLN!$F$46:$F$57</definedName>
    <definedName name="___211__123Graph_CCHART_33" hidden="1">[1]Kin3BLN!$D$37:$O$37</definedName>
    <definedName name="___212__123Graph_CCHART_35" hidden="1">#REF!</definedName>
    <definedName name="___213__123Graph_CCHART_41" hidden="1">#REF!</definedName>
    <definedName name="___214__123Graph_CCHART_42" hidden="1">[1]Kin1BLN!$F$101:$F$112</definedName>
    <definedName name="___215__123Graph_CCHART_44" hidden="1">#REF!</definedName>
    <definedName name="___216__123Graph_CCHART_46" hidden="1">#REF!</definedName>
    <definedName name="___217__123Graph_CCHART_8" hidden="1">#REF!</definedName>
    <definedName name="___218__123Graph_CCHART_9" hidden="1">#REF!</definedName>
    <definedName name="___219__123Graph_DCHART_16" hidden="1">#REF!</definedName>
    <definedName name="___22___123Graph_ACHART_29" hidden="1">[1]Kin2TH!$Q$27:$Q$32</definedName>
    <definedName name="___22__123Graph_ACHART_29" hidden="1">[1]Kin2TH!$Q$27:$Q$32</definedName>
    <definedName name="___220__123Graph_DCHART_22" hidden="1">#REF!</definedName>
    <definedName name="___221__123Graph_DCHART_44" hidden="1">#REF!</definedName>
    <definedName name="___222__123Graph_DCHART_9" hidden="1">#REF!</definedName>
    <definedName name="___223__123Graph_ECHART_16" hidden="1">#REF!</definedName>
    <definedName name="___224__123Graph_ECHART_22" hidden="1">#REF!</definedName>
    <definedName name="___225__123Graph_ECHART_9" hidden="1">#REF!</definedName>
    <definedName name="___226__123Graph_FCHART_22" hidden="1">#REF!</definedName>
    <definedName name="___227__123Graph_FCHART_9" hidden="1">#REF!</definedName>
    <definedName name="___228__123Graph_LBL_ACHART_16" hidden="1">#REF!</definedName>
    <definedName name="___229__123Graph_LBL_ACHART_47" hidden="1">#REF!</definedName>
    <definedName name="___23___123Graph_ACHART_3" hidden="1">[1]GrafikProd!$F$5:$F$16</definedName>
    <definedName name="___23__123Graph_ACHART_3" hidden="1">[1]GrafikProd!$F$5:$F$16</definedName>
    <definedName name="___230__123Graph_LBL_ACHART_48" hidden="1">#REF!</definedName>
    <definedName name="___231__123Graph_LBL_ACHART_49" hidden="1">[1]Kin1TH!$D$54:$D$60</definedName>
    <definedName name="___232__123Graph_LBL_BCHART_16" hidden="1">#REF!</definedName>
    <definedName name="___233__123Graph_LBL_BCHART_49" hidden="1">[1]Kin1TH!$E$54:$E$60</definedName>
    <definedName name="___234__123Graph_LBL_CCHART_16" hidden="1">#REF!</definedName>
    <definedName name="___235__123Graph_LBL_DCHART_16" hidden="1">#REF!</definedName>
    <definedName name="___236__123Graph_LBL_DCHART_9" hidden="1">#REF!</definedName>
    <definedName name="___237__123Graph_LBL_ECHART_16" hidden="1">#REF!</definedName>
    <definedName name="___238__123Graph_LBL_FCHART_9" hidden="1">#REF!</definedName>
    <definedName name="___239__123Graph_XCHART_13" hidden="1">#REF!</definedName>
    <definedName name="___24___123Graph_ACHART_31" hidden="1">[1]Kin1BLN!$D$46:$D$57</definedName>
    <definedName name="___24__123Graph_ACHART_31" hidden="1">[1]Kin1BLN!$D$46:$D$57</definedName>
    <definedName name="___240__123Graph_XCHART_16" hidden="1">#REF!</definedName>
    <definedName name="___241__123Graph_XCHART_18" hidden="1">#REF!</definedName>
    <definedName name="___242__123Graph_XCHART_20" hidden="1">#REF!</definedName>
    <definedName name="___243__123Graph_XCHART_24" hidden="1">#REF!</definedName>
    <definedName name="___244__123Graph_XCHART_26" hidden="1">[1]Res142001!$M$45:$M$49</definedName>
    <definedName name="___245__123Graph_XCHART_3" hidden="1">[1]GrafikProd!$B$5:$B$16</definedName>
    <definedName name="___246__123Graph_XCHART_34" hidden="1">[1]Kin3BLN!$D$79:$O$79</definedName>
    <definedName name="___247__123Graph_XCHART_37" hidden="1">[1]Res142001!$M$125:$M$129</definedName>
    <definedName name="___248__123Graph_XCHART_4" hidden="1">[1]GrafikProd!$B$5:$B$16</definedName>
    <definedName name="___249__123Graph_XCHART_43" hidden="1">[1]Kin1BLN!$C$155:$C$166</definedName>
    <definedName name="___25___123Graph_ACHART_32" hidden="1">[1]Kin2BLN!$D$37:$D$48</definedName>
    <definedName name="___25__123Graph_ACHART_32" hidden="1">[1]Kin2BLN!$D$37:$D$48</definedName>
    <definedName name="___250__123Graph_XCHART_45" hidden="1">#REF!</definedName>
    <definedName name="___251__123Graph_XCHART_48" hidden="1">#REF!</definedName>
    <definedName name="___252__123Graph_XCHART_5" hidden="1">[1]GrafikProd!$B$5:$B$16</definedName>
    <definedName name="___253__123Graph_XCHART_6" hidden="1">[1]GrafikProd!$B$5:$B$16</definedName>
    <definedName name="___254__123Graph_XCHART_7" hidden="1">[1]GrafikProd!$B$5:$B$16</definedName>
    <definedName name="___26___123Graph_ACHART_33" hidden="1">[1]Kin3BLN!$D$35:$O$35</definedName>
    <definedName name="___26__123Graph_ACHART_33" hidden="1">[1]Kin3BLN!$D$35:$O$35</definedName>
    <definedName name="___27___123Graph_ACHART_34" hidden="1">[1]Kin3BLN!$D$80:$O$80</definedName>
    <definedName name="___27__123Graph_ACHART_34" hidden="1">[1]Kin3BLN!$D$80:$O$80</definedName>
    <definedName name="___28___123Graph_ACHART_35" hidden="1">#REF!</definedName>
    <definedName name="___28__123Graph_ACHART_35" hidden="1">#REF!</definedName>
    <definedName name="___29___123Graph_ACHART_36" hidden="1">[1]Res142001!$N$84:$Q$84</definedName>
    <definedName name="___29__123Graph_ACHART_36" hidden="1">[1]Res142001!$N$84:$Q$84</definedName>
    <definedName name="___3___123Graph_ACHART_11" hidden="1">#REF!</definedName>
    <definedName name="___3__123Graph_ACHART_11" hidden="1">#REF!</definedName>
    <definedName name="___30___123Graph_ACHART_37" hidden="1">[1]Res142001!$N$125:$N$129</definedName>
    <definedName name="___30__123Graph_ACHART_37" hidden="1">[1]Res142001!$N$125:$N$129</definedName>
    <definedName name="___31___123Graph_ACHART_4" hidden="1">[1]GrafikProd!$I$5:$I$16</definedName>
    <definedName name="___31__123Graph_ACHART_4" hidden="1">[1]GrafikProd!$I$5:$I$16</definedName>
    <definedName name="___32___123Graph_ACHART_41" hidden="1">#REF!</definedName>
    <definedName name="___32__123Graph_ACHART_41" hidden="1">#REF!</definedName>
    <definedName name="___33___123Graph_ACHART_42" hidden="1">[1]Kin1BLN!$D$101:$D$112</definedName>
    <definedName name="___33__123Graph_ACHART_42" hidden="1">[1]Kin1BLN!$D$101:$D$112</definedName>
    <definedName name="___34___123Graph_ACHART_43" hidden="1">[1]Kin1BLN!$D$155:$D$166</definedName>
    <definedName name="___34__123Graph_ACHART_43" hidden="1">[1]Kin1BLN!$D$155:$D$166</definedName>
    <definedName name="___35___123Graph_ACHART_44" hidden="1">#REF!</definedName>
    <definedName name="___35__123Graph_ACHART_44" hidden="1">#REF!</definedName>
    <definedName name="___36___123Graph_ACHART_45" hidden="1">#REF!</definedName>
    <definedName name="___36__123Graph_ACHART_45" hidden="1">#REF!</definedName>
    <definedName name="___37___123Graph_ACHART_46" hidden="1">#REF!</definedName>
    <definedName name="___37__123Graph_ACHART_46" hidden="1">#REF!</definedName>
    <definedName name="___38___123Graph_ACHART_47" hidden="1">#REF!</definedName>
    <definedName name="___38__123Graph_ACHART_47" hidden="1">#REF!</definedName>
    <definedName name="___39___123Graph_ACHART_48" hidden="1">#REF!</definedName>
    <definedName name="___39__123Graph_ACHART_48" hidden="1">#REF!</definedName>
    <definedName name="___4___123Graph_ACHART_12" hidden="1">#REF!</definedName>
    <definedName name="___4__123Graph_ACHART_12" hidden="1">#REF!</definedName>
    <definedName name="___40___123Graph_ACHART_49" hidden="1">[1]Kin1TH!$D$54:$D$60</definedName>
    <definedName name="___40__123Graph_ACHART_49" hidden="1">[1]Kin1TH!$D$54:$D$60</definedName>
    <definedName name="___41___123Graph_ACHART_5" hidden="1">[1]GrafikProd!$L$5:$L$16</definedName>
    <definedName name="___41__123Graph_ACHART_5" hidden="1">[1]GrafikProd!$L$5:$L$16</definedName>
    <definedName name="___42___123Graph_ACHART_6" hidden="1">[1]GrafikProd!$O$19:$O$30</definedName>
    <definedName name="___42__123Graph_ACHART_6" hidden="1">[1]GrafikProd!$O$19:$O$30</definedName>
    <definedName name="___43___123Graph_ACHART_7" hidden="1">[1]GrafikProd!$R$5:$R$16</definedName>
    <definedName name="___43__123Graph_ACHART_7" hidden="1">[1]GrafikProd!$R$5:$R$16</definedName>
    <definedName name="___44___123Graph_ACHART_8" hidden="1">#REF!</definedName>
    <definedName name="___44__123Graph_ACHART_8" hidden="1">#REF!</definedName>
    <definedName name="___45___123Graph_ACHART_9" hidden="1">#REF!</definedName>
    <definedName name="___45__123Graph_ACHART_9" hidden="1">#REF!</definedName>
    <definedName name="___46___123Graph_BCHART_10" hidden="1">#REF!</definedName>
    <definedName name="___46__123Graph_BCHART_10" hidden="1">#REF!</definedName>
    <definedName name="___47___123Graph_BCHART_13" hidden="1">#REF!</definedName>
    <definedName name="___47__123Graph_BCHART_13" hidden="1">#REF!</definedName>
    <definedName name="___48___123Graph_BCHART_16" hidden="1">#REF!</definedName>
    <definedName name="___48__123Graph_BCHART_16" hidden="1">#REF!</definedName>
    <definedName name="___49___123Graph_BCHART_17" hidden="1">#REF!</definedName>
    <definedName name="___49__123Graph_BCHART_17" hidden="1">#REF!</definedName>
    <definedName name="___5___123Graph_ACHART_13" hidden="1">#REF!</definedName>
    <definedName name="___5__123Graph_ACHART_13" hidden="1">#REF!</definedName>
    <definedName name="___50___123Graph_BCHART_19" hidden="1">#REF!</definedName>
    <definedName name="___50__123Graph_BCHART_19" hidden="1">#REF!</definedName>
    <definedName name="___51___123Graph_BCHART_2" hidden="1">[1]GrafikProd!$D$19:$D$30</definedName>
    <definedName name="___51__123Graph_BCHART_2" hidden="1">[1]GrafikProd!$D$19:$D$30</definedName>
    <definedName name="___52___123Graph_BCHART_20" hidden="1">#REF!</definedName>
    <definedName name="___52__123Graph_BCHART_20" hidden="1">#REF!</definedName>
    <definedName name="___53___123Graph_BCHART_21" hidden="1">#REF!</definedName>
    <definedName name="___53__123Graph_BCHART_21" hidden="1">#REF!</definedName>
    <definedName name="___54___123Graph_BCHART_22" hidden="1">#REF!</definedName>
    <definedName name="___54__123Graph_BCHART_22" hidden="1">#REF!</definedName>
    <definedName name="___55___123Graph_BCHART_27" hidden="1">#REF!</definedName>
    <definedName name="___55__123Graph_BCHART_27" hidden="1">#REF!</definedName>
    <definedName name="___56___123Graph_BCHART_28" hidden="1">#REF!</definedName>
    <definedName name="___56__123Graph_BCHART_28" hidden="1">#REF!</definedName>
    <definedName name="___57___123Graph_BCHART_29" hidden="1">[1]Kin2TH!$R$27:$R$32</definedName>
    <definedName name="___57__123Graph_BCHART_29" hidden="1">[1]Kin2TH!$R$27:$R$32</definedName>
    <definedName name="___58___123Graph_BCHART_3" hidden="1">[1]GrafikProd!$H$5:$H$16</definedName>
    <definedName name="___58__123Graph_BCHART_3" hidden="1">[1]GrafikProd!$H$5:$H$16</definedName>
    <definedName name="___59___123Graph_BCHART_31" hidden="1">[1]Kin1BLN!$E$46:$E$57</definedName>
    <definedName name="___59__123Graph_BCHART_31" hidden="1">[1]Kin1BLN!$E$46:$E$57</definedName>
    <definedName name="___6___123Graph_ACHART_14" hidden="1">#REF!</definedName>
    <definedName name="___6__123Graph_ACHART_14" hidden="1">#REF!</definedName>
    <definedName name="___60___123Graph_BCHART_32" hidden="1">[1]Kin2BLN!$E$37:$E$48</definedName>
    <definedName name="___60__123Graph_BCHART_32" hidden="1">[1]Kin2BLN!$E$37:$E$48</definedName>
    <definedName name="___61___123Graph_BCHART_33" hidden="1">[1]Kin3BLN!$D$36:$O$36</definedName>
    <definedName name="___61__123Graph_BCHART_33" hidden="1">[1]Kin3BLN!$D$36:$O$36</definedName>
    <definedName name="___62___123Graph_BCHART_34" hidden="1">[1]Kin3BLN!$D$81:$O$81</definedName>
    <definedName name="___62__123Graph_BCHART_34" hidden="1">[1]Kin3BLN!$D$81:$O$81</definedName>
    <definedName name="___63___123Graph_BCHART_35" hidden="1">#REF!</definedName>
    <definedName name="___63__123Graph_BCHART_35" hidden="1">#REF!</definedName>
    <definedName name="___64___123Graph_BCHART_36" hidden="1">[1]Res142001!$N$85:$Q$85</definedName>
    <definedName name="___64__123Graph_BCHART_36" hidden="1">[1]Res142001!$N$85:$Q$85</definedName>
    <definedName name="___65___123Graph_BCHART_4" hidden="1">[1]GrafikProd!$J$5:$J$16</definedName>
    <definedName name="___65__123Graph_BCHART_4" hidden="1">[1]GrafikProd!$J$5:$J$16</definedName>
    <definedName name="___66___123Graph_BCHART_41" hidden="1">#REF!</definedName>
    <definedName name="___66__123Graph_BCHART_41" hidden="1">#REF!</definedName>
    <definedName name="___67___123Graph_BCHART_42" hidden="1">[1]Kin1BLN!$E$101:$E$112</definedName>
    <definedName name="___67__123Graph_BCHART_42" hidden="1">[1]Kin1BLN!$E$101:$E$112</definedName>
    <definedName name="___68___123Graph_BCHART_43" hidden="1">[1]Kin1BLN!$E$155:$E$166</definedName>
    <definedName name="___68__123Graph_BCHART_43" hidden="1">[1]Kin1BLN!$E$155:$E$166</definedName>
    <definedName name="___69___123Graph_BCHART_44" hidden="1">#REF!</definedName>
    <definedName name="___69__123Graph_BCHART_44" hidden="1">#REF!</definedName>
    <definedName name="___7___123Graph_ACHART_15" hidden="1">#REF!</definedName>
    <definedName name="___7__123Graph_ACHART_15" hidden="1">#REF!</definedName>
    <definedName name="___70___123Graph_BCHART_45" hidden="1">#REF!</definedName>
    <definedName name="___70__123Graph_BCHART_45" hidden="1">#REF!</definedName>
    <definedName name="___71___123Graph_BCHART_46" hidden="1">#REF!</definedName>
    <definedName name="___71__123Graph_BCHART_46" hidden="1">#REF!</definedName>
    <definedName name="___72___123Graph_BCHART_49" hidden="1">[1]Kin1TH!$E$54:$E$60</definedName>
    <definedName name="___72__123Graph_BCHART_49" hidden="1">[1]Kin1TH!$E$54:$E$60</definedName>
    <definedName name="___73___123Graph_BCHART_5" hidden="1">[1]GrafikProd!$M$5:$M$16</definedName>
    <definedName name="___73__123Graph_BCHART_5" hidden="1">[1]GrafikProd!$M$5:$M$16</definedName>
    <definedName name="___74___123Graph_BCHART_6" hidden="1">[1]GrafikProd!$P$19:$P$30</definedName>
    <definedName name="___74__123Graph_BCHART_6" hidden="1">[1]GrafikProd!$P$19:$P$30</definedName>
    <definedName name="___75___123Graph_BCHART_7" hidden="1">[1]GrafikProd!$S$5:$S$16</definedName>
    <definedName name="___75__123Graph_BCHART_7" hidden="1">[1]GrafikProd!$S$5:$S$16</definedName>
    <definedName name="___76___123Graph_BCHART_8" hidden="1">#REF!</definedName>
    <definedName name="___76__123Graph_BCHART_8" hidden="1">#REF!</definedName>
    <definedName name="___77___123Graph_BCHART_9" hidden="1">#REF!</definedName>
    <definedName name="___77__123Graph_BCHART_9" hidden="1">#REF!</definedName>
    <definedName name="___78___123Graph_CCHART_16" hidden="1">#REF!</definedName>
    <definedName name="___78__123Graph_CCHART_16" hidden="1">#REF!</definedName>
    <definedName name="___79___123Graph_CCHART_20" hidden="1">#REF!</definedName>
    <definedName name="___79__123Graph_CCHART_20" hidden="1">#REF!</definedName>
    <definedName name="___8___123Graph_ACHART_16" hidden="1">#REF!</definedName>
    <definedName name="___8__123Graph_ACHART_16" hidden="1">#REF!</definedName>
    <definedName name="___80___123Graph_CCHART_21" hidden="1">#REF!</definedName>
    <definedName name="___80__123Graph_CCHART_21" hidden="1">#REF!</definedName>
    <definedName name="___81___123Graph_CCHART_22" hidden="1">#REF!</definedName>
    <definedName name="___81__123Graph_CCHART_22" hidden="1">#REF!</definedName>
    <definedName name="___82___123Graph_CCHART_27" hidden="1">#REF!</definedName>
    <definedName name="___82__123Graph_CCHART_27" hidden="1">#REF!</definedName>
    <definedName name="___83___123Graph_CCHART_31" hidden="1">[1]Kin1BLN!$F$46:$F$57</definedName>
    <definedName name="___83__123Graph_CCHART_31" hidden="1">[1]Kin1BLN!$F$46:$F$57</definedName>
    <definedName name="___84___123Graph_CCHART_33" hidden="1">[1]Kin3BLN!$D$37:$O$37</definedName>
    <definedName name="___84__123Graph_CCHART_33" hidden="1">[1]Kin3BLN!$D$37:$O$37</definedName>
    <definedName name="___85___123Graph_CCHART_35" hidden="1">#REF!</definedName>
    <definedName name="___85__123Graph_CCHART_35" hidden="1">#REF!</definedName>
    <definedName name="___86___123Graph_CCHART_41" hidden="1">#REF!</definedName>
    <definedName name="___86__123Graph_CCHART_41" hidden="1">#REF!</definedName>
    <definedName name="___87___123Graph_CCHART_42" hidden="1">[1]Kin1BLN!$F$101:$F$112</definedName>
    <definedName name="___87__123Graph_CCHART_42" hidden="1">[1]Kin1BLN!$F$101:$F$112</definedName>
    <definedName name="___88___123Graph_CCHART_44" hidden="1">#REF!</definedName>
    <definedName name="___88__123Graph_CCHART_44" hidden="1">#REF!</definedName>
    <definedName name="___89___123Graph_CCHART_46" hidden="1">#REF!</definedName>
    <definedName name="___89__123Graph_CCHART_46" hidden="1">#REF!</definedName>
    <definedName name="___9___123Graph_ACHART_17" hidden="1">#REF!</definedName>
    <definedName name="___9__123Graph_ACHART_17" hidden="1">#REF!</definedName>
    <definedName name="___90___123Graph_CCHART_8" hidden="1">#REF!</definedName>
    <definedName name="___90__123Graph_CCHART_8" hidden="1">#REF!</definedName>
    <definedName name="___91___123Graph_CCHART_9" hidden="1">#REF!</definedName>
    <definedName name="___91__123Graph_CCHART_9" hidden="1">#REF!</definedName>
    <definedName name="___92___123Graph_DCHART_16" hidden="1">#REF!</definedName>
    <definedName name="___92__123Graph_DCHART_16" hidden="1">#REF!</definedName>
    <definedName name="___93___123Graph_DCHART_22" hidden="1">#REF!</definedName>
    <definedName name="___93__123Graph_DCHART_22" hidden="1">#REF!</definedName>
    <definedName name="___94___123Graph_DCHART_44" hidden="1">#REF!</definedName>
    <definedName name="___94__123Graph_DCHART_44" hidden="1">#REF!</definedName>
    <definedName name="___95___123Graph_DCHART_9" hidden="1">#REF!</definedName>
    <definedName name="___95__123Graph_DCHART_9" hidden="1">#REF!</definedName>
    <definedName name="___96___123Graph_ECHART_16" hidden="1">#REF!</definedName>
    <definedName name="___96__123Graph_ECHART_16" hidden="1">#REF!</definedName>
    <definedName name="___97___123Graph_ECHART_22" hidden="1">#REF!</definedName>
    <definedName name="___97__123Graph_ECHART_22" hidden="1">#REF!</definedName>
    <definedName name="___98___123Graph_ECHART_9" hidden="1">#REF!</definedName>
    <definedName name="___98__123Graph_ECHART_9" hidden="1">#REF!</definedName>
    <definedName name="___99___123Graph_FCHART_22" hidden="1">#REF!</definedName>
    <definedName name="___99__123Graph_FCHART_22" hidden="1">#REF!</definedName>
    <definedName name="___aya108" hidden="1">#REF!</definedName>
    <definedName name="___ERR1" hidden="1">{#N/A,#N/A,FALSE,"M.42"}</definedName>
    <definedName name="___xlcn.WorksheetConnection_PrioritasEfisiensi.xlsxTable11" hidden="1">#REF!</definedName>
    <definedName name="__1___123Graph_ACHART_1" hidden="1">[1]trenprod2001!$C$7:$C$33</definedName>
    <definedName name="__1__123Graph_ACHART_1" hidden="1">[1]trenprod2001!$C$7:$C$33</definedName>
    <definedName name="__10___123Graph_ACHART_18" hidden="1">#REF!</definedName>
    <definedName name="__10__123Graph_ACHART_18" hidden="1">#REF!</definedName>
    <definedName name="__100___123Graph_FCHART_9" hidden="1">#REF!</definedName>
    <definedName name="__100__123Graph_FCHART_9" hidden="1">#REF!</definedName>
    <definedName name="__101___123Graph_LBL_ACHART_16" hidden="1">#REF!</definedName>
    <definedName name="__101__123Graph_LBL_ACHART_16" hidden="1">#REF!</definedName>
    <definedName name="__102___123Graph_LBL_ACHART_47" hidden="1">#REF!</definedName>
    <definedName name="__102__123Graph_LBL_ACHART_47" hidden="1">#REF!</definedName>
    <definedName name="__103___123Graph_LBL_ACHART_48" hidden="1">#REF!</definedName>
    <definedName name="__103__123Graph_LBL_ACHART_48" hidden="1">#REF!</definedName>
    <definedName name="__104___123Graph_LBL_ACHART_49" hidden="1">[1]Kin1TH!$D$54:$D$60</definedName>
    <definedName name="__104__123Graph_LBL_ACHART_49" hidden="1">[1]Kin1TH!$D$54:$D$60</definedName>
    <definedName name="__105___123Graph_LBL_BCHART_16" hidden="1">#REF!</definedName>
    <definedName name="__105__123Graph_LBL_BCHART_16" hidden="1">#REF!</definedName>
    <definedName name="__106___123Graph_LBL_BCHART_49" hidden="1">[1]Kin1TH!$E$54:$E$60</definedName>
    <definedName name="__106__123Graph_LBL_BCHART_49" hidden="1">[1]Kin1TH!$E$54:$E$60</definedName>
    <definedName name="__107___123Graph_LBL_CCHART_16" hidden="1">#REF!</definedName>
    <definedName name="__107__123Graph_LBL_CCHART_16" hidden="1">#REF!</definedName>
    <definedName name="__108___123Graph_LBL_DCHART_16" hidden="1">#REF!</definedName>
    <definedName name="__108__123Graph_LBL_DCHART_16" hidden="1">#REF!</definedName>
    <definedName name="__109___123Graph_LBL_DCHART_9" hidden="1">#REF!</definedName>
    <definedName name="__109__123Graph_LBL_DCHART_9" hidden="1">#REF!</definedName>
    <definedName name="__11___123Graph_ACHART_19" hidden="1">#REF!</definedName>
    <definedName name="__11__123Graph_ACHART_19" hidden="1">#REF!</definedName>
    <definedName name="__110___123Graph_LBL_ECHART_16" hidden="1">#REF!</definedName>
    <definedName name="__110__123Graph_LBL_ECHART_16" hidden="1">#REF!</definedName>
    <definedName name="__111___123Graph_LBL_FCHART_9" hidden="1">#REF!</definedName>
    <definedName name="__111__123Graph_LBL_FCHART_9" hidden="1">#REF!</definedName>
    <definedName name="__112___123Graph_XCHART_13" hidden="1">#REF!</definedName>
    <definedName name="__112__123Graph_XCHART_13" hidden="1">#REF!</definedName>
    <definedName name="__113___123Graph_XCHART_16" hidden="1">#REF!</definedName>
    <definedName name="__113__123Graph_XCHART_16" hidden="1">#REF!</definedName>
    <definedName name="__114___123Graph_XCHART_18" hidden="1">#REF!</definedName>
    <definedName name="__114__123Graph_XCHART_18" hidden="1">#REF!</definedName>
    <definedName name="__115___123Graph_XCHART_20" hidden="1">#REF!</definedName>
    <definedName name="__115__123Graph_XCHART_20" hidden="1">#REF!</definedName>
    <definedName name="__116___123Graph_XCHART_24" hidden="1">#REF!</definedName>
    <definedName name="__116__123Graph_XCHART_24" hidden="1">#REF!</definedName>
    <definedName name="__117___123Graph_XCHART_26" hidden="1">[1]Res142001!$M$45:$M$49</definedName>
    <definedName name="__117__123Graph_XCHART_26" hidden="1">[1]Res142001!$M$45:$M$49</definedName>
    <definedName name="__118___123Graph_XCHART_3" hidden="1">[1]GrafikProd!$B$5:$B$16</definedName>
    <definedName name="__118__123Graph_XCHART_3" hidden="1">[1]GrafikProd!$B$5:$B$16</definedName>
    <definedName name="__119___123Graph_XCHART_34" hidden="1">[1]Kin3BLN!$D$79:$O$79</definedName>
    <definedName name="__119__123Graph_XCHART_34" hidden="1">[1]Kin3BLN!$D$79:$O$79</definedName>
    <definedName name="__12___123Graph_ACHART_2" hidden="1">[1]GrafikProd!$C$19:$C$30</definedName>
    <definedName name="__12__123Graph_ACHART_2" hidden="1">[1]GrafikProd!$C$19:$C$30</definedName>
    <definedName name="__120___123Graph_XCHART_37" hidden="1">[1]Res142001!$M$125:$M$129</definedName>
    <definedName name="__120__123Graph_XCHART_37" hidden="1">[1]Res142001!$M$125:$M$129</definedName>
    <definedName name="__121___123Graph_XCHART_4" hidden="1">[1]GrafikProd!$B$5:$B$16</definedName>
    <definedName name="__121__123Graph_XCHART_4" hidden="1">[1]GrafikProd!$B$5:$B$16</definedName>
    <definedName name="__122___123Graph_XCHART_43" hidden="1">[1]Kin1BLN!$C$155:$C$166</definedName>
    <definedName name="__122__123Graph_XCHART_43" hidden="1">[1]Kin1BLN!$C$155:$C$166</definedName>
    <definedName name="__123___123Graph_XCHART_45" hidden="1">#REF!</definedName>
    <definedName name="__123__123Graph_XCHART_45" hidden="1">#REF!</definedName>
    <definedName name="__123Graph_A" hidden="1">'[2]TRNS-C1'!#REF!</definedName>
    <definedName name="__123Graph_A1" hidden="1">[3]C!$D$322:$K$322</definedName>
    <definedName name="__123Graph_A2" hidden="1">[3]C!$D$372:$K$372</definedName>
    <definedName name="__123Graph_ACPEXIND" hidden="1">[3]M!$F$18:$N$18</definedName>
    <definedName name="__123Graph_ACPEXJAVA" hidden="1">[3]M!$V$18:$AD$18</definedName>
    <definedName name="__123Graph_ACPEXOUTS" hidden="1">[3]M!$AL$18:$AT$18</definedName>
    <definedName name="__123Graph_AFININDO" hidden="1">[3]M!$F$27:$N$27</definedName>
    <definedName name="__123Graph_AFINJAVA" hidden="1">[3]M!$V$27:$AD$27</definedName>
    <definedName name="__123Graph_AFINOUTS" hidden="1">[3]M!$AL$27:$AT$27</definedName>
    <definedName name="__123Graph_AFUELINDO" hidden="1">[3]M!$F$5:$N$5</definedName>
    <definedName name="__123Graph_AFUELJAVA" hidden="1">[3]M!$V$5:$AD$5</definedName>
    <definedName name="__123Graph_AFUELOUTS" hidden="1">[3]M!$AL$5:$AT$5</definedName>
    <definedName name="__123Graph_AKWH" hidden="1">[4]CMK!#REF!</definedName>
    <definedName name="__123Graph_AOPEXIND" hidden="1">[3]M!$F$11:$N$11</definedName>
    <definedName name="__123Graph_AOPEXJAVA" hidden="1">[3]M!$V$11:$AD$11</definedName>
    <definedName name="__123Graph_AOPEXOUTS" hidden="1">[3]M!$AL$11:$AT$11</definedName>
    <definedName name="__123Graph_AREIND" hidden="1">[3]M!$F$23:$N$23</definedName>
    <definedName name="__123Graph_AREJAVA" hidden="1">[3]M!$V$23:$AD$23</definedName>
    <definedName name="__123Graph_AREOUTSIDE" hidden="1">[3]M!$AL$23:$AT$23</definedName>
    <definedName name="__123Graph_AVAPLG" hidden="1">[4]CMK!#REF!</definedName>
    <definedName name="__123Graph_B" hidden="1">'[2]TRNS-C1'!#REF!</definedName>
    <definedName name="__123Graph_B1" hidden="1">[3]C!$D$323:$K$323</definedName>
    <definedName name="__123Graph_B2" hidden="1">[3]C!$D$373:$K$373</definedName>
    <definedName name="__123Graph_BBIOPER" hidden="1">[5]A!#REF!</definedName>
    <definedName name="__123Graph_BCPEXIND" hidden="1">[3]M!$F$17:$N$17</definedName>
    <definedName name="__123Graph_BCPEXJAVA" hidden="1">[3]M!$V$17:$AD$17</definedName>
    <definedName name="__123Graph_BCPEXOUTS" hidden="1">[3]M!$AL$17:$AT$17</definedName>
    <definedName name="__123Graph_BFININDO" hidden="1">[3]M!$F$28:$N$28</definedName>
    <definedName name="__123Graph_BFINJAVA" hidden="1">[3]M!$V$28:$AD$28</definedName>
    <definedName name="__123Graph_BFINOUTS" hidden="1">[3]M!$AL$28:$AT$28</definedName>
    <definedName name="__123Graph_BFUELINDO" hidden="1">[3]M!$F$6:$N$6</definedName>
    <definedName name="__123Graph_BFUELJAVA" hidden="1">[3]M!$V$6:$AD$6</definedName>
    <definedName name="__123Graph_BFUELOUTS" hidden="1">[3]M!$AL$6:$AT$6</definedName>
    <definedName name="__123Graph_BKWH" hidden="1">[4]CMK!#REF!</definedName>
    <definedName name="__123Graph_BOPEXIND" hidden="1">[3]M!$F$12:$N$12</definedName>
    <definedName name="__123Graph_BOPEXJAVA" hidden="1">[3]M!$V$12:$AD$12</definedName>
    <definedName name="__123Graph_BOPEXOUTS" hidden="1">[3]M!$AL$12:$AT$12</definedName>
    <definedName name="__123Graph_BREIND" hidden="1">[3]M!$F$24:$N$24</definedName>
    <definedName name="__123Graph_BREJAVA" hidden="1">[3]M!$V$24:$AD$24</definedName>
    <definedName name="__123Graph_BREOUTSIDE" hidden="1">[3]M!$AL$24:$AT$24</definedName>
    <definedName name="__123Graph_BVAPLG" hidden="1">[4]CMK!#REF!</definedName>
    <definedName name="__123Graph_C" hidden="1">[4]CMK!#REF!</definedName>
    <definedName name="__123Graph_CCPEXIND" hidden="1">[3]M!$F$20:$N$20</definedName>
    <definedName name="__123Graph_CCPEXJAVA" hidden="1">[3]M!$V$20:$AD$20</definedName>
    <definedName name="__123Graph_CCPEXOUTS" hidden="1">[3]M!$AL$20:$AT$20</definedName>
    <definedName name="__123Graph_CFININDO" hidden="1">[3]M!$F$29:$N$29</definedName>
    <definedName name="__123Graph_CFINJAVA" hidden="1">[3]M!$V$29:$AD$29</definedName>
    <definedName name="__123Graph_CFINOUTS" hidden="1">[3]M!$F$29:$N$29</definedName>
    <definedName name="__123Graph_CFUELINDO" hidden="1">[3]M!$F$7:$N$7</definedName>
    <definedName name="__123Graph_CFUELJAVA" hidden="1">[3]M!$V$7:$AD$7</definedName>
    <definedName name="__123Graph_CFUELOUTS" hidden="1">[3]M!$AL$7:$AT$7</definedName>
    <definedName name="__123Graph_CKWH" hidden="1">[4]CMK!#REF!</definedName>
    <definedName name="__123Graph_COPEXIND" hidden="1">[3]M!$F$13:$N$13</definedName>
    <definedName name="__123Graph_COPEXJAVA" hidden="1">[3]M!$V$13:$AD$13</definedName>
    <definedName name="__123Graph_COPEXOUTS" hidden="1">[3]M!$AL$13:$AT$13</definedName>
    <definedName name="__123Graph_CVAPLG" hidden="1">[4]CMK!#REF!</definedName>
    <definedName name="__123Graph_D" hidden="1">[6]Pk!#REF!</definedName>
    <definedName name="__123Graph_DCPEXIND" hidden="1">[3]M!$F$19:$N$19</definedName>
    <definedName name="__123Graph_DCPEXJAVA" hidden="1">[3]M!$V$19:$AD$19</definedName>
    <definedName name="__123Graph_DCPEXOUTS" hidden="1">[3]M!$AL$19:$AT$19</definedName>
    <definedName name="__123Graph_DFUELINDO" hidden="1">[3]M!$F$8:$N$8</definedName>
    <definedName name="__123Graph_DFUELJAVA" hidden="1">[3]M!$V$8:$AD$8</definedName>
    <definedName name="__123Graph_DFUELOUTS" hidden="1">[3]M!$AL$8:$AT$8</definedName>
    <definedName name="__123Graph_DOPEXIND" hidden="1">[3]M!$F$14:$N$14</definedName>
    <definedName name="__123Graph_DOPEXJAVA" hidden="1">[3]M!$V$14:$AD$14</definedName>
    <definedName name="__123Graph_DOPEXOUTS" hidden="1">[3]M!$AL$14:$AT$14</definedName>
    <definedName name="__123Graph_E" hidden="1">#REF!</definedName>
    <definedName name="__123Graph_F" hidden="1">'[7]summary-1'!#REF!</definedName>
    <definedName name="__123Graph_X" hidden="1">'[2]TRNS-C1'!#REF!</definedName>
    <definedName name="__123Graph_XCPEXIND" hidden="1">[3]M!$F$3:$N$3</definedName>
    <definedName name="__123Graph_XCPEXJAVA" hidden="1">[3]M!$V$3:$AD$3</definedName>
    <definedName name="__123Graph_XCPEXOUTS" hidden="1">[3]M!$AL$3:$AT$3</definedName>
    <definedName name="__123Graph_XFININDO" hidden="1">[3]M!$F$3:$N$3</definedName>
    <definedName name="__123Graph_XFINJAVA" hidden="1">[3]M!$V$3:$AD$3</definedName>
    <definedName name="__123Graph_XFUELINDO" hidden="1">[3]M!$F$3:$N$3</definedName>
    <definedName name="__123Graph_XFUELJAVA" hidden="1">[3]M!$V$3:$AD$3</definedName>
    <definedName name="__123Graph_XFUELOUTS" hidden="1">[3]M!$AL$3:$AT$3</definedName>
    <definedName name="__123Graph_XKWH" hidden="1">[4]CMK!#REF!</definedName>
    <definedName name="__123Graph_XOPEXIND" hidden="1">[3]M!$F$3:$N$3</definedName>
    <definedName name="__123Graph_XOPEXJAVA" hidden="1">[3]M!$V$3:$AD$3</definedName>
    <definedName name="__123Graph_XOPEXOUTS" hidden="1">[3]M!$AL$3:$AT$3</definedName>
    <definedName name="__123Graph_XREJAVA" hidden="1">[3]M!$V$3:$AD$3</definedName>
    <definedName name="__123Graph_XREOUTSIDE" hidden="1">[3]M!$AL$3:$AT$3</definedName>
    <definedName name="__123Graph_XVAPLG" hidden="1">[4]CMK!#REF!</definedName>
    <definedName name="__124___123Graph_XCHART_48" hidden="1">#REF!</definedName>
    <definedName name="__124__123Graph_XCHART_48" hidden="1">#REF!</definedName>
    <definedName name="__125___123Graph_XCHART_5" hidden="1">[1]GrafikProd!$B$5:$B$16</definedName>
    <definedName name="__125__123Graph_XCHART_5" hidden="1">[1]GrafikProd!$B$5:$B$16</definedName>
    <definedName name="__126___123Graph_XCHART_6" hidden="1">[1]GrafikProd!$B$5:$B$16</definedName>
    <definedName name="__126__123Graph_XCHART_6" hidden="1">[1]GrafikProd!$B$5:$B$16</definedName>
    <definedName name="__127___123Graph_XCHART_7" hidden="1">[1]GrafikProd!$B$5:$B$16</definedName>
    <definedName name="__127__123Graph_XCHART_7" hidden="1">[1]GrafikProd!$B$5:$B$16</definedName>
    <definedName name="__128__123Graph_ACHART_1" hidden="1">[1]trenprod2001!$C$7:$C$33</definedName>
    <definedName name="__129__123Graph_ACHART_10" hidden="1">#REF!</definedName>
    <definedName name="__13___123Graph_ACHART_20" hidden="1">#REF!</definedName>
    <definedName name="__13__123Graph_ACHART_20" hidden="1">#REF!</definedName>
    <definedName name="__130__123Graph_ACHART_11" hidden="1">#REF!</definedName>
    <definedName name="__131__123Graph_ACHART_12" hidden="1">#REF!</definedName>
    <definedName name="__132__123Graph_ACHART_13" hidden="1">#REF!</definedName>
    <definedName name="__133__123Graph_ACHART_14" hidden="1">#REF!</definedName>
    <definedName name="__134__123Graph_ACHART_15" hidden="1">#REF!</definedName>
    <definedName name="__135__123Graph_ACHART_16" hidden="1">#REF!</definedName>
    <definedName name="__136__123Graph_ACHART_17" hidden="1">#REF!</definedName>
    <definedName name="__137__123Graph_ACHART_18" hidden="1">#REF!</definedName>
    <definedName name="__138__123Graph_ACHART_19" hidden="1">#REF!</definedName>
    <definedName name="__139__123Graph_ACHART_2" hidden="1">[1]GrafikProd!$C$19:$C$30</definedName>
    <definedName name="__14___123Graph_ACHART_21" hidden="1">#REF!</definedName>
    <definedName name="__14__123Graph_ACHART_21" hidden="1">#REF!</definedName>
    <definedName name="__140__123Graph_ACHART_20" hidden="1">#REF!</definedName>
    <definedName name="__141__123Graph_ACHART_21" hidden="1">#REF!</definedName>
    <definedName name="__142__123Graph_ACHART_22" hidden="1">#REF!</definedName>
    <definedName name="__143__123Graph_ACHART_23" hidden="1">#REF!</definedName>
    <definedName name="__144__123Graph_ACHART_24" hidden="1">#REF!</definedName>
    <definedName name="__145__123Graph_ACHART_25" hidden="1">[1]Res142001!$N$8:$N$11</definedName>
    <definedName name="__146__123Graph_ACHART_26" hidden="1">[1]Res142001!$N$45:$N$49</definedName>
    <definedName name="__147__123Graph_ACHART_27" hidden="1">#REF!</definedName>
    <definedName name="__148__123Graph_ACHART_28" hidden="1">#REF!</definedName>
    <definedName name="__149__123Graph_ACHART_29" hidden="1">[1]Kin2TH!$Q$27:$Q$32</definedName>
    <definedName name="__15___123Graph_ACHART_22" hidden="1">#REF!</definedName>
    <definedName name="__15__123Graph_ACHART_22" hidden="1">#REF!</definedName>
    <definedName name="__150__123Graph_ACHART_3" hidden="1">[1]GrafikProd!$F$5:$F$16</definedName>
    <definedName name="__151__123Graph_ACHART_31" hidden="1">[1]Kin1BLN!$D$46:$D$57</definedName>
    <definedName name="__152__123Graph_ACHART_32" hidden="1">[1]Kin2BLN!$D$37:$D$48</definedName>
    <definedName name="__153__123Graph_ACHART_33" hidden="1">[1]Kin3BLN!$D$35:$O$35</definedName>
    <definedName name="__154__123Graph_ACHART_34" hidden="1">[1]Kin3BLN!$D$80:$O$80</definedName>
    <definedName name="__155__123Graph_ACHART_35" hidden="1">#REF!</definedName>
    <definedName name="__156__123Graph_ACHART_36" hidden="1">[1]Res142001!$N$84:$Q$84</definedName>
    <definedName name="__157__123Graph_ACHART_37" hidden="1">[1]Res142001!$N$125:$N$129</definedName>
    <definedName name="__158__123Graph_ACHART_4" hidden="1">[1]GrafikProd!$I$5:$I$16</definedName>
    <definedName name="__159__123Graph_ACHART_41" hidden="1">#REF!</definedName>
    <definedName name="__16___123Graph_ACHART_23" hidden="1">#REF!</definedName>
    <definedName name="__16__123Graph_ACHART_23" hidden="1">#REF!</definedName>
    <definedName name="__160__123Graph_ACHART_42" hidden="1">[1]Kin1BLN!$D$101:$D$112</definedName>
    <definedName name="__161__123Graph_ACHART_43" hidden="1">[1]Kin1BLN!$D$155:$D$166</definedName>
    <definedName name="__162__123Graph_ACHART_44" hidden="1">#REF!</definedName>
    <definedName name="__163__123Graph_ACHART_45" hidden="1">#REF!</definedName>
    <definedName name="__164__123Graph_ACHART_46" hidden="1">#REF!</definedName>
    <definedName name="__165__123Graph_ACHART_47" hidden="1">#REF!</definedName>
    <definedName name="__166__123Graph_ACHART_48" hidden="1">#REF!</definedName>
    <definedName name="__167__123Graph_ACHART_49" hidden="1">[1]Kin1TH!$D$54:$D$60</definedName>
    <definedName name="__168__123Graph_ACHART_5" hidden="1">[1]GrafikProd!$L$5:$L$16</definedName>
    <definedName name="__169__123Graph_ACHART_6" hidden="1">[1]GrafikProd!$O$19:$O$30</definedName>
    <definedName name="__17___123Graph_ACHART_24" hidden="1">#REF!</definedName>
    <definedName name="__17__123Graph_ACHART_24" hidden="1">#REF!</definedName>
    <definedName name="__170__123Graph_ACHART_7" hidden="1">[1]GrafikProd!$R$5:$R$16</definedName>
    <definedName name="__171__123Graph_ACHART_8" hidden="1">#REF!</definedName>
    <definedName name="__172__123Graph_ACHART_9" hidden="1">#REF!</definedName>
    <definedName name="__173__123Graph_BCHART_10" hidden="1">#REF!</definedName>
    <definedName name="__174__123Graph_BCHART_13" hidden="1">#REF!</definedName>
    <definedName name="__175__123Graph_BCHART_16" hidden="1">#REF!</definedName>
    <definedName name="__176__123Graph_BCHART_17" hidden="1">#REF!</definedName>
    <definedName name="__177__123Graph_BCHART_19" hidden="1">#REF!</definedName>
    <definedName name="__178__123Graph_BCHART_2" hidden="1">[1]GrafikProd!$D$19:$D$30</definedName>
    <definedName name="__179__123Graph_BCHART_20" hidden="1">#REF!</definedName>
    <definedName name="__18___123Graph_ACHART_25" hidden="1">[1]Res142001!$N$8:$N$11</definedName>
    <definedName name="__18__123Graph_ACHART_25" hidden="1">[1]Res142001!$N$8:$N$11</definedName>
    <definedName name="__180__123Graph_BCHART_21" hidden="1">#REF!</definedName>
    <definedName name="__181__123Graph_BCHART_22" hidden="1">#REF!</definedName>
    <definedName name="__182__123Graph_BCHART_27" hidden="1">#REF!</definedName>
    <definedName name="__183__123Graph_BCHART_28" hidden="1">#REF!</definedName>
    <definedName name="__184__123Graph_BCHART_29" hidden="1">[1]Kin2TH!$R$27:$R$32</definedName>
    <definedName name="__185__123Graph_BCHART_3" hidden="1">[1]GrafikProd!$H$5:$H$16</definedName>
    <definedName name="__186__123Graph_BCHART_31" hidden="1">[1]Kin1BLN!$E$46:$E$57</definedName>
    <definedName name="__187__123Graph_BCHART_32" hidden="1">[1]Kin2BLN!$E$37:$E$48</definedName>
    <definedName name="__188__123Graph_BCHART_33" hidden="1">[1]Kin3BLN!$D$36:$O$36</definedName>
    <definedName name="__189__123Graph_BCHART_34" hidden="1">[1]Kin3BLN!$D$81:$O$81</definedName>
    <definedName name="__19___123Graph_ACHART_26" hidden="1">[1]Res142001!$N$45:$N$49</definedName>
    <definedName name="__19__123Graph_ACHART_26" hidden="1">[1]Res142001!$N$45:$N$49</definedName>
    <definedName name="__190__123Graph_BCHART_35" hidden="1">#REF!</definedName>
    <definedName name="__191__123Graph_BCHART_36" hidden="1">[1]Res142001!$N$85:$Q$85</definedName>
    <definedName name="__192__123Graph_BCHART_4" hidden="1">[1]GrafikProd!$J$5:$J$16</definedName>
    <definedName name="__193__123Graph_BCHART_41" hidden="1">#REF!</definedName>
    <definedName name="__194__123Graph_BCHART_42" hidden="1">[1]Kin1BLN!$E$101:$E$112</definedName>
    <definedName name="__195__123Graph_BCHART_43" hidden="1">[1]Kin1BLN!$E$155:$E$166</definedName>
    <definedName name="__196__123Graph_BCHART_44" hidden="1">#REF!</definedName>
    <definedName name="__197__123Graph_BCHART_45" hidden="1">#REF!</definedName>
    <definedName name="__198__123Graph_BCHART_46" hidden="1">#REF!</definedName>
    <definedName name="__199__123Graph_BCHART_49" hidden="1">[1]Kin1TH!$E$54:$E$60</definedName>
    <definedName name="__2___123Graph_ACHART_10" hidden="1">#REF!</definedName>
    <definedName name="__2__123Graph_ACHART_10" hidden="1">#REF!</definedName>
    <definedName name="__20___123Graph_ACHART_27" hidden="1">#REF!</definedName>
    <definedName name="__20__123Graph_ACHART_27" hidden="1">#REF!</definedName>
    <definedName name="__200__123Graph_BCHART_5" hidden="1">[1]GrafikProd!$M$5:$M$16</definedName>
    <definedName name="__201__123Graph_BCHART_6" hidden="1">[1]GrafikProd!$P$19:$P$30</definedName>
    <definedName name="__202__123Graph_BCHART_7" hidden="1">[1]GrafikProd!$S$5:$S$16</definedName>
    <definedName name="__203__123Graph_BCHART_8" hidden="1">#REF!</definedName>
    <definedName name="__204__123Graph_BCHART_9" hidden="1">#REF!</definedName>
    <definedName name="__205__123Graph_CCHART_16" hidden="1">#REF!</definedName>
    <definedName name="__206__123Graph_CCHART_20" hidden="1">#REF!</definedName>
    <definedName name="__207__123Graph_CCHART_21" hidden="1">#REF!</definedName>
    <definedName name="__208__123Graph_CCHART_22" hidden="1">#REF!</definedName>
    <definedName name="__209__123Graph_CCHART_27" hidden="1">#REF!</definedName>
    <definedName name="__21___123Graph_ACHART_28" hidden="1">#REF!</definedName>
    <definedName name="__21__123Graph_ACHART_28" hidden="1">#REF!</definedName>
    <definedName name="__210__123Graph_CCHART_31" hidden="1">[1]Kin1BLN!$F$46:$F$57</definedName>
    <definedName name="__211__123Graph_CCHART_33" hidden="1">[1]Kin3BLN!$D$37:$O$37</definedName>
    <definedName name="__212__123Graph_CCHART_35" hidden="1">#REF!</definedName>
    <definedName name="__213__123Graph_CCHART_41" hidden="1">#REF!</definedName>
    <definedName name="__214__123Graph_CCHART_42" hidden="1">[1]Kin1BLN!$F$101:$F$112</definedName>
    <definedName name="__215__123Graph_CCHART_44" hidden="1">#REF!</definedName>
    <definedName name="__216__123Graph_CCHART_46" hidden="1">#REF!</definedName>
    <definedName name="__217__123Graph_CCHART_8" hidden="1">#REF!</definedName>
    <definedName name="__218__123Graph_CCHART_9" hidden="1">#REF!</definedName>
    <definedName name="__219__123Graph_DCHART_16" hidden="1">#REF!</definedName>
    <definedName name="__22___123Graph_ACHART_29" hidden="1">[1]Kin2TH!$Q$27:$Q$32</definedName>
    <definedName name="__22__123Graph_ACHART_29" hidden="1">[1]Kin2TH!$Q$27:$Q$32</definedName>
    <definedName name="__220__123Graph_DCHART_22" hidden="1">#REF!</definedName>
    <definedName name="__221__123Graph_DCHART_44" hidden="1">#REF!</definedName>
    <definedName name="__222__123Graph_DCHART_9" hidden="1">#REF!</definedName>
    <definedName name="__223__123Graph_ECHART_16" hidden="1">#REF!</definedName>
    <definedName name="__224__123Graph_ECHART_22" hidden="1">#REF!</definedName>
    <definedName name="__225__123Graph_ECHART_9" hidden="1">#REF!</definedName>
    <definedName name="__226__123Graph_FCHART_22" hidden="1">#REF!</definedName>
    <definedName name="__227__123Graph_FCHART_9" hidden="1">#REF!</definedName>
    <definedName name="__228__123Graph_LBL_ACHART_16" hidden="1">#REF!</definedName>
    <definedName name="__229__123Graph_LBL_ACHART_47" hidden="1">#REF!</definedName>
    <definedName name="__23___123Graph_ACHART_3" hidden="1">[1]GrafikProd!$F$5:$F$16</definedName>
    <definedName name="__23__123Graph_ACHART_3" hidden="1">[1]GrafikProd!$F$5:$F$16</definedName>
    <definedName name="__230__123Graph_LBL_ACHART_48" hidden="1">#REF!</definedName>
    <definedName name="__231__123Graph_LBL_ACHART_49" hidden="1">[1]Kin1TH!$D$54:$D$60</definedName>
    <definedName name="__232__123Graph_LBL_BCHART_16" hidden="1">#REF!</definedName>
    <definedName name="__233__123Graph_LBL_BCHART_49" hidden="1">[1]Kin1TH!$E$54:$E$60</definedName>
    <definedName name="__234__123Graph_LBL_CCHART_16" hidden="1">#REF!</definedName>
    <definedName name="__235__123Graph_LBL_DCHART_16" hidden="1">#REF!</definedName>
    <definedName name="__236__123Graph_LBL_DCHART_9" hidden="1">#REF!</definedName>
    <definedName name="__237__123Graph_LBL_ECHART_16" hidden="1">#REF!</definedName>
    <definedName name="__238__123Graph_LBL_FCHART_9" hidden="1">#REF!</definedName>
    <definedName name="__239__123Graph_XCHART_13" hidden="1">#REF!</definedName>
    <definedName name="__24___123Graph_ACHART_31" hidden="1">[1]Kin1BLN!$D$46:$D$57</definedName>
    <definedName name="__24__123Graph_ACHART_31" hidden="1">[1]Kin1BLN!$D$46:$D$57</definedName>
    <definedName name="__240__123Graph_XCHART_16" hidden="1">#REF!</definedName>
    <definedName name="__241__123Graph_XCHART_18" hidden="1">#REF!</definedName>
    <definedName name="__242__123Graph_XCHART_20" hidden="1">#REF!</definedName>
    <definedName name="__243__123Graph_XCHART_24" hidden="1">#REF!</definedName>
    <definedName name="__244__123Graph_XCHART_26" hidden="1">[1]Res142001!$M$45:$M$49</definedName>
    <definedName name="__245__123Graph_XCHART_3" hidden="1">[1]GrafikProd!$B$5:$B$16</definedName>
    <definedName name="__246__123Graph_XCHART_34" hidden="1">[1]Kin3BLN!$D$79:$O$79</definedName>
    <definedName name="__247__123Graph_XCHART_37" hidden="1">[1]Res142001!$M$125:$M$129</definedName>
    <definedName name="__248__123Graph_XCHART_4" hidden="1">[1]GrafikProd!$B$5:$B$16</definedName>
    <definedName name="__249__123Graph_XCHART_43" hidden="1">[1]Kin1BLN!$C$155:$C$166</definedName>
    <definedName name="__25___123Graph_ACHART_32" hidden="1">[1]Kin2BLN!$D$37:$D$48</definedName>
    <definedName name="__25__123Graph_ACHART_32" hidden="1">[1]Kin2BLN!$D$37:$D$48</definedName>
    <definedName name="__250__123Graph_XCHART_45" hidden="1">#REF!</definedName>
    <definedName name="__251__123Graph_XCHART_48" hidden="1">#REF!</definedName>
    <definedName name="__252__123Graph_XCHART_5" hidden="1">[1]GrafikProd!$B$5:$B$16</definedName>
    <definedName name="__253__123Graph_XCHART_6" hidden="1">[1]GrafikProd!$B$5:$B$16</definedName>
    <definedName name="__254__123Graph_XCHART_7" hidden="1">[1]GrafikProd!$B$5:$B$16</definedName>
    <definedName name="__26___123Graph_ACHART_33" hidden="1">[1]Kin3BLN!$D$35:$O$35</definedName>
    <definedName name="__26__123Graph_ACHART_33" hidden="1">[1]Kin3BLN!$D$35:$O$35</definedName>
    <definedName name="__27___123Graph_ACHART_34" hidden="1">[1]Kin3BLN!$D$80:$O$80</definedName>
    <definedName name="__27__123Graph_ACHART_34" hidden="1">[1]Kin3BLN!$D$80:$O$80</definedName>
    <definedName name="__28___123Graph_ACHART_35" hidden="1">#REF!</definedName>
    <definedName name="__28__123Graph_ACHART_35" hidden="1">#REF!</definedName>
    <definedName name="__29___123Graph_ACHART_36" hidden="1">[1]Res142001!$N$84:$Q$84</definedName>
    <definedName name="__29__123Graph_ACHART_36" hidden="1">[1]Res142001!$N$84:$Q$84</definedName>
    <definedName name="__3___123Graph_ACHART_11" hidden="1">#REF!</definedName>
    <definedName name="__3__123Graph_ACHART_11" hidden="1">#REF!</definedName>
    <definedName name="__30___123Graph_ACHART_37" hidden="1">[1]Res142001!$N$125:$N$129</definedName>
    <definedName name="__30__123Graph_ACHART_37" hidden="1">[1]Res142001!$N$125:$N$129</definedName>
    <definedName name="__31___123Graph_ACHART_4" hidden="1">[1]GrafikProd!$I$5:$I$16</definedName>
    <definedName name="__31__123Graph_ACHART_4" hidden="1">[1]GrafikProd!$I$5:$I$16</definedName>
    <definedName name="__32___123Graph_ACHART_41" hidden="1">#REF!</definedName>
    <definedName name="__32__123Graph_ACHART_41" hidden="1">#REF!</definedName>
    <definedName name="__33___123Graph_ACHART_42" hidden="1">[1]Kin1BLN!$D$101:$D$112</definedName>
    <definedName name="__33__123Graph_ACHART_42" hidden="1">[1]Kin1BLN!$D$101:$D$112</definedName>
    <definedName name="__34___123Graph_ACHART_43" hidden="1">[1]Kin1BLN!$D$155:$D$166</definedName>
    <definedName name="__34__123Graph_ACHART_43" hidden="1">[1]Kin1BLN!$D$155:$D$166</definedName>
    <definedName name="__35___123Graph_ACHART_44" hidden="1">#REF!</definedName>
    <definedName name="__35__123Graph_ACHART_44" hidden="1">#REF!</definedName>
    <definedName name="__36___123Graph_ACHART_45" hidden="1">#REF!</definedName>
    <definedName name="__36__123Graph_ACHART_45" hidden="1">#REF!</definedName>
    <definedName name="__37___123Graph_ACHART_46" hidden="1">#REF!</definedName>
    <definedName name="__37__123Graph_ACHART_46" hidden="1">#REF!</definedName>
    <definedName name="__38___123Graph_ACHART_47" hidden="1">#REF!</definedName>
    <definedName name="__38__123Graph_ACHART_47" hidden="1">#REF!</definedName>
    <definedName name="__39___123Graph_ACHART_48" hidden="1">#REF!</definedName>
    <definedName name="__39__123Graph_ACHART_48" hidden="1">#REF!</definedName>
    <definedName name="__4___123Graph_ACHART_12" hidden="1">#REF!</definedName>
    <definedName name="__4__123Graph_ACHART_12" hidden="1">#REF!</definedName>
    <definedName name="__40___123Graph_ACHART_49" hidden="1">[1]Kin1TH!$D$54:$D$60</definedName>
    <definedName name="__40__123Graph_ACHART_49" hidden="1">[1]Kin1TH!$D$54:$D$60</definedName>
    <definedName name="__41___123Graph_ACHART_5" hidden="1">[1]GrafikProd!$L$5:$L$16</definedName>
    <definedName name="__41__123Graph_ACHART_5" hidden="1">[1]GrafikProd!$L$5:$L$16</definedName>
    <definedName name="__42___123Graph_ACHART_6" hidden="1">[1]GrafikProd!$O$19:$O$30</definedName>
    <definedName name="__42__123Graph_ACHART_6" hidden="1">[1]GrafikProd!$O$19:$O$30</definedName>
    <definedName name="__43___123Graph_ACHART_7" hidden="1">[1]GrafikProd!$R$5:$R$16</definedName>
    <definedName name="__43__123Graph_ACHART_7" hidden="1">[1]GrafikProd!$R$5:$R$16</definedName>
    <definedName name="__44___123Graph_ACHART_8" hidden="1">#REF!</definedName>
    <definedName name="__44__123Graph_ACHART_8" hidden="1">#REF!</definedName>
    <definedName name="__45___123Graph_ACHART_9" hidden="1">#REF!</definedName>
    <definedName name="__45__123Graph_ACHART_9" hidden="1">#REF!</definedName>
    <definedName name="__46___123Graph_BCHART_10" hidden="1">#REF!</definedName>
    <definedName name="__46__123Graph_BCHART_10" hidden="1">#REF!</definedName>
    <definedName name="__47___123Graph_BCHART_13" hidden="1">#REF!</definedName>
    <definedName name="__47__123Graph_BCHART_13" hidden="1">#REF!</definedName>
    <definedName name="__48___123Graph_BCHART_16" hidden="1">#REF!</definedName>
    <definedName name="__48__123Graph_BCHART_16" hidden="1">#REF!</definedName>
    <definedName name="__49___123Graph_BCHART_17" hidden="1">#REF!</definedName>
    <definedName name="__49__123Graph_BCHART_17" hidden="1">#REF!</definedName>
    <definedName name="__5___123Graph_ACHART_13" hidden="1">#REF!</definedName>
    <definedName name="__5__123Graph_ACHART_13" hidden="1">#REF!</definedName>
    <definedName name="__50___123Graph_BCHART_19" hidden="1">#REF!</definedName>
    <definedName name="__50__123Graph_BCHART_19" hidden="1">#REF!</definedName>
    <definedName name="__51___123Graph_BCHART_2" hidden="1">[1]GrafikProd!$D$19:$D$30</definedName>
    <definedName name="__51__123Graph_BCHART_2" hidden="1">[1]GrafikProd!$D$19:$D$30</definedName>
    <definedName name="__52___123Graph_BCHART_20" hidden="1">#REF!</definedName>
    <definedName name="__52__123Graph_BCHART_20" hidden="1">#REF!</definedName>
    <definedName name="__53___123Graph_BCHART_21" hidden="1">#REF!</definedName>
    <definedName name="__53__123Graph_BCHART_21" hidden="1">#REF!</definedName>
    <definedName name="__54___123Graph_BCHART_22" hidden="1">#REF!</definedName>
    <definedName name="__54__123Graph_BCHART_22" hidden="1">#REF!</definedName>
    <definedName name="__55___123Graph_BCHART_27" hidden="1">#REF!</definedName>
    <definedName name="__55__123Graph_BCHART_27" hidden="1">#REF!</definedName>
    <definedName name="__56___123Graph_BCHART_28" hidden="1">#REF!</definedName>
    <definedName name="__56__123Graph_BCHART_28" hidden="1">#REF!</definedName>
    <definedName name="__57___123Graph_BCHART_29" hidden="1">[1]Kin2TH!$R$27:$R$32</definedName>
    <definedName name="__57__123Graph_BCHART_29" hidden="1">[1]Kin2TH!$R$27:$R$32</definedName>
    <definedName name="__58___123Graph_BCHART_3" hidden="1">[1]GrafikProd!$H$5:$H$16</definedName>
    <definedName name="__58__123Graph_BCHART_3" hidden="1">[1]GrafikProd!$H$5:$H$16</definedName>
    <definedName name="__59___123Graph_BCHART_31" hidden="1">[1]Kin1BLN!$E$46:$E$57</definedName>
    <definedName name="__59__123Graph_BCHART_31" hidden="1">[1]Kin1BLN!$E$46:$E$57</definedName>
    <definedName name="__6___123Graph_ACHART_14" hidden="1">#REF!</definedName>
    <definedName name="__6__123Graph_ACHART_14" hidden="1">#REF!</definedName>
    <definedName name="__60___123Graph_BCHART_32" hidden="1">[1]Kin2BLN!$E$37:$E$48</definedName>
    <definedName name="__60__123Graph_BCHART_32" hidden="1">[1]Kin2BLN!$E$37:$E$48</definedName>
    <definedName name="__61___123Graph_BCHART_33" hidden="1">[1]Kin3BLN!$D$36:$O$36</definedName>
    <definedName name="__61__123Graph_BCHART_33" hidden="1">[1]Kin3BLN!$D$36:$O$36</definedName>
    <definedName name="__62___123Graph_BCHART_34" hidden="1">[1]Kin3BLN!$D$81:$O$81</definedName>
    <definedName name="__62__123Graph_BCHART_34" hidden="1">[1]Kin3BLN!$D$81:$O$81</definedName>
    <definedName name="__63___123Graph_BCHART_35" hidden="1">#REF!</definedName>
    <definedName name="__63__123Graph_BCHART_35" hidden="1">#REF!</definedName>
    <definedName name="__64___123Graph_BCHART_36" hidden="1">[1]Res142001!$N$85:$Q$85</definedName>
    <definedName name="__64__123Graph_BCHART_36" hidden="1">[1]Res142001!$N$85:$Q$85</definedName>
    <definedName name="__65___123Graph_BCHART_4" hidden="1">[1]GrafikProd!$J$5:$J$16</definedName>
    <definedName name="__65__123Graph_BCHART_4" hidden="1">[1]GrafikProd!$J$5:$J$16</definedName>
    <definedName name="__66___123Graph_BCHART_41" hidden="1">#REF!</definedName>
    <definedName name="__66__123Graph_BCHART_41" hidden="1">#REF!</definedName>
    <definedName name="__67___123Graph_BCHART_42" hidden="1">[1]Kin1BLN!$E$101:$E$112</definedName>
    <definedName name="__67__123Graph_BCHART_42" hidden="1">[1]Kin1BLN!$E$101:$E$112</definedName>
    <definedName name="__68___123Graph_BCHART_43" hidden="1">[1]Kin1BLN!$E$155:$E$166</definedName>
    <definedName name="__68__123Graph_BCHART_43" hidden="1">[1]Kin1BLN!$E$155:$E$166</definedName>
    <definedName name="__69___123Graph_BCHART_44" hidden="1">#REF!</definedName>
    <definedName name="__69__123Graph_BCHART_44" hidden="1">#REF!</definedName>
    <definedName name="__7___123Graph_ACHART_15" hidden="1">#REF!</definedName>
    <definedName name="__7__123Graph_ACHART_15" hidden="1">#REF!</definedName>
    <definedName name="__70___123Graph_BCHART_45" hidden="1">#REF!</definedName>
    <definedName name="__70__123Graph_BCHART_45" hidden="1">#REF!</definedName>
    <definedName name="__71___123Graph_BCHART_46" hidden="1">#REF!</definedName>
    <definedName name="__71__123Graph_BCHART_46" hidden="1">#REF!</definedName>
    <definedName name="__72___123Graph_BCHART_49" hidden="1">[1]Kin1TH!$E$54:$E$60</definedName>
    <definedName name="__72__123Graph_BCHART_49" hidden="1">[1]Kin1TH!$E$54:$E$60</definedName>
    <definedName name="__73___123Graph_BCHART_5" hidden="1">[1]GrafikProd!$M$5:$M$16</definedName>
    <definedName name="__73__123Graph_BCHART_5" hidden="1">[1]GrafikProd!$M$5:$M$16</definedName>
    <definedName name="__74___123Graph_BCHART_6" hidden="1">[1]GrafikProd!$P$19:$P$30</definedName>
    <definedName name="__74__123Graph_BCHART_6" hidden="1">[1]GrafikProd!$P$19:$P$30</definedName>
    <definedName name="__75___123Graph_BCHART_7" hidden="1">[1]GrafikProd!$S$5:$S$16</definedName>
    <definedName name="__75__123Graph_BCHART_7" hidden="1">[1]GrafikProd!$S$5:$S$16</definedName>
    <definedName name="__76___123Graph_BCHART_8" hidden="1">#REF!</definedName>
    <definedName name="__76__123Graph_BCHART_8" hidden="1">#REF!</definedName>
    <definedName name="__77___123Graph_BCHART_9" hidden="1">#REF!</definedName>
    <definedName name="__77__123Graph_BCHART_9" hidden="1">#REF!</definedName>
    <definedName name="__78___123Graph_CCHART_16" hidden="1">#REF!</definedName>
    <definedName name="__78__123Graph_CCHART_16" hidden="1">#REF!</definedName>
    <definedName name="__79___123Graph_CCHART_20" hidden="1">#REF!</definedName>
    <definedName name="__79__123Graph_CCHART_20" hidden="1">#REF!</definedName>
    <definedName name="__8___123Graph_ACHART_16" hidden="1">#REF!</definedName>
    <definedName name="__8__123Graph_ACHART_16" hidden="1">#REF!</definedName>
    <definedName name="__80___123Graph_CCHART_21" hidden="1">#REF!</definedName>
    <definedName name="__80__123Graph_CCHART_21" hidden="1">#REF!</definedName>
    <definedName name="__81___123Graph_CCHART_22" hidden="1">#REF!</definedName>
    <definedName name="__81__123Graph_CCHART_22" hidden="1">#REF!</definedName>
    <definedName name="__82___123Graph_CCHART_27" hidden="1">#REF!</definedName>
    <definedName name="__82__123Graph_CCHART_27" hidden="1">#REF!</definedName>
    <definedName name="__83___123Graph_CCHART_31" hidden="1">[1]Kin1BLN!$F$46:$F$57</definedName>
    <definedName name="__83__123Graph_CCHART_31" hidden="1">[1]Kin1BLN!$F$46:$F$57</definedName>
    <definedName name="__84___123Graph_CCHART_33" hidden="1">[1]Kin3BLN!$D$37:$O$37</definedName>
    <definedName name="__84__123Graph_CCHART_33" hidden="1">[1]Kin3BLN!$D$37:$O$37</definedName>
    <definedName name="__85___123Graph_CCHART_35" hidden="1">#REF!</definedName>
    <definedName name="__85__123Graph_CCHART_35" hidden="1">#REF!</definedName>
    <definedName name="__86___123Graph_CCHART_41" hidden="1">#REF!</definedName>
    <definedName name="__86__123Graph_CCHART_41" hidden="1">#REF!</definedName>
    <definedName name="__87___123Graph_CCHART_42" hidden="1">[1]Kin1BLN!$F$101:$F$112</definedName>
    <definedName name="__87__123Graph_CCHART_42" hidden="1">[1]Kin1BLN!$F$101:$F$112</definedName>
    <definedName name="__88___123Graph_CCHART_44" hidden="1">#REF!</definedName>
    <definedName name="__88__123Graph_CCHART_44" hidden="1">#REF!</definedName>
    <definedName name="__89___123Graph_CCHART_46" hidden="1">#REF!</definedName>
    <definedName name="__89__123Graph_CCHART_46" hidden="1">#REF!</definedName>
    <definedName name="__9___123Graph_ACHART_17" hidden="1">#REF!</definedName>
    <definedName name="__9__123Graph_ACHART_17" hidden="1">#REF!</definedName>
    <definedName name="__90___123Graph_CCHART_8" hidden="1">#REF!</definedName>
    <definedName name="__90__123Graph_CCHART_8" hidden="1">#REF!</definedName>
    <definedName name="__91___123Graph_CCHART_9" hidden="1">#REF!</definedName>
    <definedName name="__91__123Graph_CCHART_9" hidden="1">#REF!</definedName>
    <definedName name="__92___123Graph_DCHART_16" hidden="1">#REF!</definedName>
    <definedName name="__92__123Graph_DCHART_16" hidden="1">#REF!</definedName>
    <definedName name="__93___123Graph_DCHART_22" hidden="1">#REF!</definedName>
    <definedName name="__93__123Graph_DCHART_22" hidden="1">#REF!</definedName>
    <definedName name="__94___123Graph_DCHART_44" hidden="1">#REF!</definedName>
    <definedName name="__94__123Graph_DCHART_44" hidden="1">#REF!</definedName>
    <definedName name="__95___123Graph_DCHART_9" hidden="1">#REF!</definedName>
    <definedName name="__95__123Graph_DCHART_9" hidden="1">#REF!</definedName>
    <definedName name="__96___123Graph_ECHART_16" hidden="1">#REF!</definedName>
    <definedName name="__96__123Graph_ECHART_16" hidden="1">#REF!</definedName>
    <definedName name="__97___123Graph_ECHART_22" hidden="1">#REF!</definedName>
    <definedName name="__97__123Graph_ECHART_22" hidden="1">#REF!</definedName>
    <definedName name="__98___123Graph_ECHART_9" hidden="1">#REF!</definedName>
    <definedName name="__98__123Graph_ECHART_9" hidden="1">#REF!</definedName>
    <definedName name="__99___123Graph_FCHART_22" hidden="1">#REF!</definedName>
    <definedName name="__99__123Graph_FCHART_22" hidden="1">#REF!</definedName>
    <definedName name="__aya108" hidden="1">#REF!</definedName>
    <definedName name="__ERR1" hidden="1">{#N/A,#N/A,FALSE,"M.42"}</definedName>
    <definedName name="__xlcn.WorksheetConnection_PrioritasEfisiensi.xlsxTable11" hidden="1">#REF!</definedName>
    <definedName name="_1_______123Graph_ACHART_1" hidden="1">[1]trenprod2001!$C$7:$C$33</definedName>
    <definedName name="_1_____123Graph_ACHART_1" hidden="1">[1]trenprod2001!$C$7:$C$33</definedName>
    <definedName name="_1___123Graph_ACHART_1" hidden="1">[1]trenprod2001!$C$7:$C$33</definedName>
    <definedName name="_1__123Graph_ACHART_1" hidden="1">[4]CMK!#REF!</definedName>
    <definedName name="_1__123Graph_ACHART_10" hidden="1">#REF!</definedName>
    <definedName name="_10_______123Graph_ACHART_18" hidden="1">#REF!</definedName>
    <definedName name="_10_____123Graph_ACHART_18" hidden="1">#REF!</definedName>
    <definedName name="_10___123Graph_ACHART_18" hidden="1">#REF!</definedName>
    <definedName name="_10__123Graph_ACHART_18" hidden="1">#REF!</definedName>
    <definedName name="_10__123Graph_ACHART_19" hidden="1">#REF!</definedName>
    <definedName name="_10__123Graph_BCHART_5" hidden="1">[4]CMK!#REF!</definedName>
    <definedName name="_100_______123Graph_FCHART_9" hidden="1">#REF!</definedName>
    <definedName name="_100_____123Graph_FCHART_9" hidden="1">#REF!</definedName>
    <definedName name="_100___123Graph_FCHART_9" hidden="1">#REF!</definedName>
    <definedName name="_100__123Graph_FCHART_9" hidden="1">#REF!</definedName>
    <definedName name="_101_______123Graph_LBL_ACHART_16" hidden="1">#REF!</definedName>
    <definedName name="_101_____123Graph_LBL_ACHART_16" hidden="1">#REF!</definedName>
    <definedName name="_101___123Graph_LBL_ACHART_16" hidden="1">#REF!</definedName>
    <definedName name="_101__123Graph_LBL_ACHART_16" hidden="1">#REF!</definedName>
    <definedName name="_102_______123Graph_LBL_ACHART_47" hidden="1">#REF!</definedName>
    <definedName name="_102_____123Graph_LBL_ACHART_47" hidden="1">#REF!</definedName>
    <definedName name="_102___123Graph_LBL_ACHART_47" hidden="1">#REF!</definedName>
    <definedName name="_102__123Graph_LBL_ACHART_47" hidden="1">#REF!</definedName>
    <definedName name="_103_______123Graph_LBL_ACHART_48" hidden="1">#REF!</definedName>
    <definedName name="_103_____123Graph_LBL_ACHART_48" hidden="1">#REF!</definedName>
    <definedName name="_103___123Graph_LBL_ACHART_48" hidden="1">#REF!</definedName>
    <definedName name="_103__123Graph_LBL_ACHART_48" hidden="1">#REF!</definedName>
    <definedName name="_104_______123Graph_LBL_ACHART_49" hidden="1">[1]Kin1TH!$D$54:$D$60</definedName>
    <definedName name="_104_____123Graph_LBL_ACHART_49" hidden="1">[1]Kin1TH!$D$54:$D$60</definedName>
    <definedName name="_104___123Graph_LBL_ACHART_49" hidden="1">[1]Kin1TH!$D$54:$D$60</definedName>
    <definedName name="_104__123Graph_LBL_ACHART_49" hidden="1">[1]Kin1TH!$D$54:$D$60</definedName>
    <definedName name="_105_______123Graph_LBL_BCHART_16" hidden="1">#REF!</definedName>
    <definedName name="_105_____123Graph_LBL_BCHART_16" hidden="1">#REF!</definedName>
    <definedName name="_105___123Graph_LBL_BCHART_16" hidden="1">#REF!</definedName>
    <definedName name="_105__123Graph_LBL_BCHART_16" hidden="1">#REF!</definedName>
    <definedName name="_106_______123Graph_LBL_BCHART_49" hidden="1">[1]Kin1TH!$E$54:$E$60</definedName>
    <definedName name="_106_____123Graph_LBL_BCHART_49" hidden="1">[1]Kin1TH!$E$54:$E$60</definedName>
    <definedName name="_106___123Graph_LBL_BCHART_49" hidden="1">[1]Kin1TH!$E$54:$E$60</definedName>
    <definedName name="_106__123Graph_LBL_BCHART_49" hidden="1">[1]Kin1TH!$E$54:$E$60</definedName>
    <definedName name="_107_______123Graph_LBL_CCHART_16" hidden="1">#REF!</definedName>
    <definedName name="_107_____123Graph_LBL_CCHART_16" hidden="1">#REF!</definedName>
    <definedName name="_107___123Graph_LBL_CCHART_16" hidden="1">#REF!</definedName>
    <definedName name="_107__123Graph_LBL_CCHART_16" hidden="1">#REF!</definedName>
    <definedName name="_108_______123Graph_LBL_DCHART_16" hidden="1">#REF!</definedName>
    <definedName name="_108_____123Graph_LBL_DCHART_16" hidden="1">#REF!</definedName>
    <definedName name="_108___123Graph_LBL_DCHART_16" hidden="1">#REF!</definedName>
    <definedName name="_108__123Graph_LBL_DCHART_16" hidden="1">#REF!</definedName>
    <definedName name="_109_______123Graph_LBL_DCHART_9" hidden="1">#REF!</definedName>
    <definedName name="_109_____123Graph_LBL_DCHART_9" hidden="1">#REF!</definedName>
    <definedName name="_109___123Graph_LBL_DCHART_9" hidden="1">#REF!</definedName>
    <definedName name="_109__123Graph_LBL_DCHART_9" hidden="1">#REF!</definedName>
    <definedName name="_11_______123Graph_ACHART_19" hidden="1">#REF!</definedName>
    <definedName name="_11_____123Graph_ACHART_19" hidden="1">#REF!</definedName>
    <definedName name="_11___123Graph_ACHART_19" hidden="1">#REF!</definedName>
    <definedName name="_11__123Graph_ACHART_19" hidden="1">#REF!</definedName>
    <definedName name="_11__123Graph_ACHART_2" hidden="1">[8]GrafikProd!$C$19:$C$30</definedName>
    <definedName name="_11__123Graph_CCHART_1" hidden="1">[4]CMK!#REF!</definedName>
    <definedName name="_110_______123Graph_LBL_ECHART_16" hidden="1">#REF!</definedName>
    <definedName name="_110_____123Graph_LBL_ECHART_16" hidden="1">#REF!</definedName>
    <definedName name="_110___123Graph_LBL_ECHART_16" hidden="1">#REF!</definedName>
    <definedName name="_110__123Graph_LBL_ECHART_16" hidden="1">#REF!</definedName>
    <definedName name="_111_______123Graph_LBL_FCHART_9" hidden="1">#REF!</definedName>
    <definedName name="_111_____123Graph_LBL_FCHART_9" hidden="1">#REF!</definedName>
    <definedName name="_111___123Graph_LBL_FCHART_9" hidden="1">#REF!</definedName>
    <definedName name="_111__123Graph_LBL_FCHART_9" hidden="1">#REF!</definedName>
    <definedName name="_112_______123Graph_XCHART_13" hidden="1">#REF!</definedName>
    <definedName name="_112_____123Graph_XCHART_13" hidden="1">#REF!</definedName>
    <definedName name="_112___123Graph_XCHART_13" hidden="1">#REF!</definedName>
    <definedName name="_112__123Graph_XCHART_13" hidden="1">#REF!</definedName>
    <definedName name="_113_______123Graph_XCHART_16" hidden="1">#REF!</definedName>
    <definedName name="_113_____123Graph_XCHART_16" hidden="1">#REF!</definedName>
    <definedName name="_113___123Graph_XCHART_16" hidden="1">#REF!</definedName>
    <definedName name="_113__123Graph_XCHART_16" hidden="1">#REF!</definedName>
    <definedName name="_114_______123Graph_XCHART_18" hidden="1">#REF!</definedName>
    <definedName name="_114_____123Graph_XCHART_18" hidden="1">#REF!</definedName>
    <definedName name="_114___123Graph_XCHART_18" hidden="1">#REF!</definedName>
    <definedName name="_114__123Graph_XCHART_18" hidden="1">#REF!</definedName>
    <definedName name="_115_______123Graph_XCHART_20" hidden="1">#REF!</definedName>
    <definedName name="_115_____123Graph_XCHART_20" hidden="1">#REF!</definedName>
    <definedName name="_115___123Graph_XCHART_20" hidden="1">#REF!</definedName>
    <definedName name="_115__123Graph_XCHART_20" hidden="1">#REF!</definedName>
    <definedName name="_116_______123Graph_XCHART_24" hidden="1">#REF!</definedName>
    <definedName name="_116_____123Graph_XCHART_24" hidden="1">#REF!</definedName>
    <definedName name="_116___123Graph_XCHART_24" hidden="1">#REF!</definedName>
    <definedName name="_116__123Graph_XCHART_24" hidden="1">#REF!</definedName>
    <definedName name="_117_______123Graph_XCHART_26" hidden="1">[1]Res142001!$M$45:$M$49</definedName>
    <definedName name="_117_____123Graph_XCHART_26" hidden="1">[1]Res142001!$M$45:$M$49</definedName>
    <definedName name="_117___123Graph_XCHART_26" hidden="1">[1]Res142001!$M$45:$M$49</definedName>
    <definedName name="_117__123Graph_XCHART_26" hidden="1">[1]Res142001!$M$45:$M$49</definedName>
    <definedName name="_118_______123Graph_XCHART_3" hidden="1">[1]GrafikProd!$B$5:$B$16</definedName>
    <definedName name="_118_____123Graph_XCHART_3" hidden="1">[1]GrafikProd!$B$5:$B$16</definedName>
    <definedName name="_118___123Graph_XCHART_3" hidden="1">[1]GrafikProd!$B$5:$B$16</definedName>
    <definedName name="_118__123Graph_XCHART_3" hidden="1">[1]GrafikProd!$B$5:$B$16</definedName>
    <definedName name="_119_______123Graph_XCHART_34" hidden="1">[1]Kin3BLN!$D$79:$O$79</definedName>
    <definedName name="_119_____123Graph_XCHART_34" hidden="1">[1]Kin3BLN!$D$79:$O$79</definedName>
    <definedName name="_119___123Graph_XCHART_34" hidden="1">[1]Kin3BLN!$D$79:$O$79</definedName>
    <definedName name="_119__123Graph_XCHART_34" hidden="1">[1]Kin3BLN!$D$79:$O$79</definedName>
    <definedName name="_12_______123Graph_ACHART_2" hidden="1">[1]GrafikProd!$C$19:$C$30</definedName>
    <definedName name="_12_____123Graph_ACHART_2" hidden="1">[1]GrafikProd!$C$19:$C$30</definedName>
    <definedName name="_12___123Graph_ACHART_2" hidden="1">[1]GrafikProd!$C$19:$C$30</definedName>
    <definedName name="_12__123Graph_ACHART_2" hidden="1">[1]GrafikProd!$C$19:$C$30</definedName>
    <definedName name="_12__123Graph_ACHART_20" hidden="1">#REF!</definedName>
    <definedName name="_12__123Graph_CCHART_2" hidden="1">[4]CMK!#REF!</definedName>
    <definedName name="_120_______123Graph_XCHART_37" hidden="1">[1]Res142001!$M$125:$M$129</definedName>
    <definedName name="_120_____123Graph_XCHART_37" hidden="1">[1]Res142001!$M$125:$M$129</definedName>
    <definedName name="_120___123Graph_XCHART_37" hidden="1">[1]Res142001!$M$125:$M$129</definedName>
    <definedName name="_120__123Graph_XCHART_37" hidden="1">[1]Res142001!$M$125:$M$129</definedName>
    <definedName name="_121_______123Graph_XCHART_4" hidden="1">[1]GrafikProd!$B$5:$B$16</definedName>
    <definedName name="_121_____123Graph_XCHART_4" hidden="1">[1]GrafikProd!$B$5:$B$16</definedName>
    <definedName name="_121___123Graph_XCHART_4" hidden="1">[1]GrafikProd!$B$5:$B$16</definedName>
    <definedName name="_121__123Graph_XCHART_4" hidden="1">[1]GrafikProd!$B$5:$B$16</definedName>
    <definedName name="_122_______123Graph_XCHART_43" hidden="1">[1]Kin1BLN!$C$155:$C$166</definedName>
    <definedName name="_122_____123Graph_XCHART_43" hidden="1">[1]Kin1BLN!$C$155:$C$166</definedName>
    <definedName name="_122___123Graph_XCHART_43" hidden="1">[1]Kin1BLN!$C$155:$C$166</definedName>
    <definedName name="_122__123Graph_XCHART_43" hidden="1">[1]Kin1BLN!$C$155:$C$166</definedName>
    <definedName name="_123_______123Graph_XCHART_45" hidden="1">#REF!</definedName>
    <definedName name="_123_____123Graph_XCHART_45" hidden="1">#REF!</definedName>
    <definedName name="_123___123Graph_XCHART_45" hidden="1">#REF!</definedName>
    <definedName name="_123__123Graph_XCHART_45" hidden="1">#REF!</definedName>
    <definedName name="_124_______123Graph_XCHART_48" hidden="1">#REF!</definedName>
    <definedName name="_124_____123Graph_XCHART_48" hidden="1">#REF!</definedName>
    <definedName name="_124___123Graph_XCHART_48" hidden="1">#REF!</definedName>
    <definedName name="_124__123Graph_XCHART_48" hidden="1">#REF!</definedName>
    <definedName name="_125_______123Graph_XCHART_5" hidden="1">[1]GrafikProd!$B$5:$B$16</definedName>
    <definedName name="_125_____123Graph_XCHART_5" hidden="1">[1]GrafikProd!$B$5:$B$16</definedName>
    <definedName name="_125___123Graph_XCHART_5" hidden="1">[1]GrafikProd!$B$5:$B$16</definedName>
    <definedName name="_125__123Graph_XCHART_5" hidden="1">[1]GrafikProd!$B$5:$B$16</definedName>
    <definedName name="_126_______123Graph_XCHART_6" hidden="1">[1]GrafikProd!$B$5:$B$16</definedName>
    <definedName name="_126_____123Graph_XCHART_6" hidden="1">[1]GrafikProd!$B$5:$B$16</definedName>
    <definedName name="_126___123Graph_XCHART_6" hidden="1">[1]GrafikProd!$B$5:$B$16</definedName>
    <definedName name="_126__123Graph_XCHART_6" hidden="1">[1]GrafikProd!$B$5:$B$16</definedName>
    <definedName name="_127_______123Graph_XCHART_7" hidden="1">[1]GrafikProd!$B$5:$B$16</definedName>
    <definedName name="_127_____123Graph_XCHART_7" hidden="1">[1]GrafikProd!$B$5:$B$16</definedName>
    <definedName name="_127___123Graph_XCHART_7" hidden="1">[1]GrafikProd!$B$5:$B$16</definedName>
    <definedName name="_127__123Graph_XCHART_7" hidden="1">[1]GrafikProd!$B$5:$B$16</definedName>
    <definedName name="_128______123Graph_ACHART_1" hidden="1">[1]trenprod2001!$C$7:$C$33</definedName>
    <definedName name="_128____123Graph_ACHART_1" hidden="1">[1]trenprod2001!$C$7:$C$33</definedName>
    <definedName name="_128__123Graph_ACHART_1" hidden="1">[1]trenprod2001!$C$7:$C$33</definedName>
    <definedName name="_129______123Graph_ACHART_10" hidden="1">#REF!</definedName>
    <definedName name="_129____123Graph_ACHART_10" hidden="1">#REF!</definedName>
    <definedName name="_129__123Graph_ACHART_10" hidden="1">#REF!</definedName>
    <definedName name="_13_______123Graph_ACHART_20" hidden="1">#REF!</definedName>
    <definedName name="_13_____123Graph_ACHART_20" hidden="1">#REF!</definedName>
    <definedName name="_13___123Graph_ACHART_20" hidden="1">#REF!</definedName>
    <definedName name="_13__123Graph_ACHART_20" hidden="1">#REF!</definedName>
    <definedName name="_13__123Graph_ACHART_21" hidden="1">#REF!</definedName>
    <definedName name="_13__123Graph_CCHART_3" hidden="1">[4]CMK!#REF!</definedName>
    <definedName name="_130______123Graph_ACHART_11" hidden="1">#REF!</definedName>
    <definedName name="_130____123Graph_ACHART_11" hidden="1">#REF!</definedName>
    <definedName name="_130__123Graph_ACHART_11" hidden="1">#REF!</definedName>
    <definedName name="_131______123Graph_ACHART_12" hidden="1">#REF!</definedName>
    <definedName name="_131____123Graph_ACHART_12" hidden="1">#REF!</definedName>
    <definedName name="_131__123Graph_ACHART_12" hidden="1">#REF!</definedName>
    <definedName name="_132______123Graph_ACHART_13" hidden="1">#REF!</definedName>
    <definedName name="_132____123Graph_ACHART_13" hidden="1">#REF!</definedName>
    <definedName name="_132__123Graph_ACHART_13" hidden="1">#REF!</definedName>
    <definedName name="_133______123Graph_ACHART_14" hidden="1">#REF!</definedName>
    <definedName name="_133____123Graph_ACHART_14" hidden="1">#REF!</definedName>
    <definedName name="_133__123Graph_ACHART_14" hidden="1">#REF!</definedName>
    <definedName name="_134______123Graph_ACHART_15" hidden="1">#REF!</definedName>
    <definedName name="_134____123Graph_ACHART_15" hidden="1">#REF!</definedName>
    <definedName name="_134__123Graph_ACHART_15" hidden="1">#REF!</definedName>
    <definedName name="_135______123Graph_ACHART_16" hidden="1">#REF!</definedName>
    <definedName name="_135____123Graph_ACHART_16" hidden="1">#REF!</definedName>
    <definedName name="_135__123Graph_ACHART_16" hidden="1">#REF!</definedName>
    <definedName name="_136______123Graph_ACHART_17" hidden="1">#REF!</definedName>
    <definedName name="_136____123Graph_ACHART_17" hidden="1">#REF!</definedName>
    <definedName name="_136__123Graph_ACHART_17" hidden="1">#REF!</definedName>
    <definedName name="_137______123Graph_ACHART_18" hidden="1">#REF!</definedName>
    <definedName name="_137____123Graph_ACHART_18" hidden="1">#REF!</definedName>
    <definedName name="_137__123Graph_ACHART_18" hidden="1">#REF!</definedName>
    <definedName name="_138______123Graph_ACHART_19" hidden="1">#REF!</definedName>
    <definedName name="_138____123Graph_ACHART_19" hidden="1">#REF!</definedName>
    <definedName name="_138__123Graph_ACHART_19" hidden="1">#REF!</definedName>
    <definedName name="_139______123Graph_ACHART_2" hidden="1">[1]GrafikProd!$C$19:$C$30</definedName>
    <definedName name="_139____123Graph_ACHART_2" hidden="1">[1]GrafikProd!$C$19:$C$30</definedName>
    <definedName name="_139__123Graph_ACHART_2" hidden="1">[1]GrafikProd!$C$19:$C$30</definedName>
    <definedName name="_14_______123Graph_ACHART_21" hidden="1">#REF!</definedName>
    <definedName name="_14_____123Graph_ACHART_21" hidden="1">#REF!</definedName>
    <definedName name="_14___123Graph_ACHART_21" hidden="1">#REF!</definedName>
    <definedName name="_14__123Graph_ACHART_21" hidden="1">#REF!</definedName>
    <definedName name="_14__123Graph_ACHART_22" hidden="1">#REF!</definedName>
    <definedName name="_14__123Graph_CCHART_4" hidden="1">[4]CMK!#REF!</definedName>
    <definedName name="_140______123Graph_ACHART_20" hidden="1">#REF!</definedName>
    <definedName name="_140____123Graph_ACHART_20" hidden="1">#REF!</definedName>
    <definedName name="_140__123Graph_ACHART_20" hidden="1">#REF!</definedName>
    <definedName name="_141______123Graph_ACHART_21" hidden="1">#REF!</definedName>
    <definedName name="_141____123Graph_ACHART_21" hidden="1">#REF!</definedName>
    <definedName name="_141__123Graph_ACHART_21" hidden="1">#REF!</definedName>
    <definedName name="_142______123Graph_ACHART_22" hidden="1">#REF!</definedName>
    <definedName name="_142____123Graph_ACHART_22" hidden="1">#REF!</definedName>
    <definedName name="_142__123Graph_ACHART_22" hidden="1">#REF!</definedName>
    <definedName name="_143______123Graph_ACHART_23" hidden="1">#REF!</definedName>
    <definedName name="_143____123Graph_ACHART_23" hidden="1">#REF!</definedName>
    <definedName name="_143__123Graph_ACHART_23" hidden="1">#REF!</definedName>
    <definedName name="_144______123Graph_ACHART_24" hidden="1">#REF!</definedName>
    <definedName name="_144____123Graph_ACHART_24" hidden="1">#REF!</definedName>
    <definedName name="_144__123Graph_ACHART_24" hidden="1">#REF!</definedName>
    <definedName name="_145______123Graph_ACHART_25" hidden="1">[1]Res142001!$N$8:$N$11</definedName>
    <definedName name="_145____123Graph_ACHART_25" hidden="1">[1]Res142001!$N$8:$N$11</definedName>
    <definedName name="_145__123Graph_ACHART_25" hidden="1">[1]Res142001!$N$8:$N$11</definedName>
    <definedName name="_146______123Graph_ACHART_26" hidden="1">[1]Res142001!$N$45:$N$49</definedName>
    <definedName name="_146____123Graph_ACHART_26" hidden="1">[1]Res142001!$N$45:$N$49</definedName>
    <definedName name="_146__123Graph_ACHART_26" hidden="1">[1]Res142001!$N$45:$N$49</definedName>
    <definedName name="_147______123Graph_ACHART_27" hidden="1">#REF!</definedName>
    <definedName name="_147____123Graph_ACHART_27" hidden="1">#REF!</definedName>
    <definedName name="_147__123Graph_ACHART_27" hidden="1">#REF!</definedName>
    <definedName name="_148______123Graph_ACHART_28" hidden="1">#REF!</definedName>
    <definedName name="_148____123Graph_ACHART_28" hidden="1">#REF!</definedName>
    <definedName name="_148__123Graph_ACHART_28" hidden="1">#REF!</definedName>
    <definedName name="_149______123Graph_ACHART_29" hidden="1">[1]Kin2TH!$Q$27:$Q$32</definedName>
    <definedName name="_149____123Graph_ACHART_29" hidden="1">[1]Kin2TH!$Q$27:$Q$32</definedName>
    <definedName name="_149__123Graph_ACHART_29" hidden="1">[1]Kin2TH!$Q$27:$Q$32</definedName>
    <definedName name="_15_______123Graph_ACHART_22" hidden="1">#REF!</definedName>
    <definedName name="_15_____123Graph_ACHART_22" hidden="1">#REF!</definedName>
    <definedName name="_15___123Graph_ACHART_22" hidden="1">#REF!</definedName>
    <definedName name="_15__123Graph_ACHART_22" hidden="1">#REF!</definedName>
    <definedName name="_15__123Graph_ACHART_23" hidden="1">#REF!</definedName>
    <definedName name="_15__123Graph_CCHART_5" hidden="1">[4]CMK!#REF!</definedName>
    <definedName name="_150______123Graph_ACHART_3" hidden="1">[1]GrafikProd!$F$5:$F$16</definedName>
    <definedName name="_150____123Graph_ACHART_3" hidden="1">[1]GrafikProd!$F$5:$F$16</definedName>
    <definedName name="_150__123Graph_ACHART_3" hidden="1">[1]GrafikProd!$F$5:$F$16</definedName>
    <definedName name="_151______123Graph_ACHART_31" hidden="1">[1]Kin1BLN!$D$46:$D$57</definedName>
    <definedName name="_151____123Graph_ACHART_31" hidden="1">[1]Kin1BLN!$D$46:$D$57</definedName>
    <definedName name="_151__123Graph_ACHART_31" hidden="1">[1]Kin1BLN!$D$46:$D$57</definedName>
    <definedName name="_152______123Graph_ACHART_32" hidden="1">[1]Kin2BLN!$D$37:$D$48</definedName>
    <definedName name="_152____123Graph_ACHART_32" hidden="1">[1]Kin2BLN!$D$37:$D$48</definedName>
    <definedName name="_152__123Graph_ACHART_32" hidden="1">[1]Kin2BLN!$D$37:$D$48</definedName>
    <definedName name="_153______123Graph_ACHART_33" hidden="1">[1]Kin3BLN!$D$35:$O$35</definedName>
    <definedName name="_153____123Graph_ACHART_33" hidden="1">[1]Kin3BLN!$D$35:$O$35</definedName>
    <definedName name="_153__123Graph_ACHART_33" hidden="1">[1]Kin3BLN!$D$35:$O$35</definedName>
    <definedName name="_154______123Graph_ACHART_34" hidden="1">[1]Kin3BLN!$D$80:$O$80</definedName>
    <definedName name="_154____123Graph_ACHART_34" hidden="1">[1]Kin3BLN!$D$80:$O$80</definedName>
    <definedName name="_154__123Graph_ACHART_34" hidden="1">[1]Kin3BLN!$D$80:$O$80</definedName>
    <definedName name="_155______123Graph_ACHART_35" hidden="1">#REF!</definedName>
    <definedName name="_155____123Graph_ACHART_35" hidden="1">#REF!</definedName>
    <definedName name="_155__123Graph_ACHART_35" hidden="1">#REF!</definedName>
    <definedName name="_156______123Graph_ACHART_36" hidden="1">[1]Res142001!$N$84:$Q$84</definedName>
    <definedName name="_156____123Graph_ACHART_36" hidden="1">[1]Res142001!$N$84:$Q$84</definedName>
    <definedName name="_156__123Graph_ACHART_36" hidden="1">[1]Res142001!$N$84:$Q$84</definedName>
    <definedName name="_157______123Graph_ACHART_37" hidden="1">[1]Res142001!$N$125:$N$129</definedName>
    <definedName name="_157____123Graph_ACHART_37" hidden="1">[1]Res142001!$N$125:$N$129</definedName>
    <definedName name="_157__123Graph_ACHART_37" hidden="1">[1]Res142001!$N$125:$N$129</definedName>
    <definedName name="_158______123Graph_ACHART_4" hidden="1">[1]GrafikProd!$I$5:$I$16</definedName>
    <definedName name="_158____123Graph_ACHART_4" hidden="1">[1]GrafikProd!$I$5:$I$16</definedName>
    <definedName name="_158__123Graph_ACHART_4" hidden="1">[1]GrafikProd!$I$5:$I$16</definedName>
    <definedName name="_159______123Graph_ACHART_41" hidden="1">#REF!</definedName>
    <definedName name="_159____123Graph_ACHART_41" hidden="1">#REF!</definedName>
    <definedName name="_159__123Graph_ACHART_41" hidden="1">#REF!</definedName>
    <definedName name="_16_______123Graph_ACHART_23" hidden="1">#REF!</definedName>
    <definedName name="_16_____123Graph_ACHART_23" hidden="1">#REF!</definedName>
    <definedName name="_16___123Graph_ACHART_23" hidden="1">#REF!</definedName>
    <definedName name="_16__123Graph_ACHART_23" hidden="1">#REF!</definedName>
    <definedName name="_16__123Graph_ACHART_24" hidden="1">#REF!</definedName>
    <definedName name="_16__123Graph_DCHART_5" hidden="1">[4]CMK!#REF!</definedName>
    <definedName name="_160______123Graph_ACHART_42" hidden="1">[1]Kin1BLN!$D$101:$D$112</definedName>
    <definedName name="_160____123Graph_ACHART_42" hidden="1">[1]Kin1BLN!$D$101:$D$112</definedName>
    <definedName name="_160__123Graph_ACHART_42" hidden="1">[1]Kin1BLN!$D$101:$D$112</definedName>
    <definedName name="_161______123Graph_ACHART_43" hidden="1">[1]Kin1BLN!$D$155:$D$166</definedName>
    <definedName name="_161____123Graph_ACHART_43" hidden="1">[1]Kin1BLN!$D$155:$D$166</definedName>
    <definedName name="_161__123Graph_ACHART_43" hidden="1">[1]Kin1BLN!$D$155:$D$166</definedName>
    <definedName name="_162______123Graph_ACHART_44" hidden="1">#REF!</definedName>
    <definedName name="_162____123Graph_ACHART_44" hidden="1">#REF!</definedName>
    <definedName name="_162__123Graph_ACHART_44" hidden="1">#REF!</definedName>
    <definedName name="_163______123Graph_ACHART_45" hidden="1">#REF!</definedName>
    <definedName name="_163____123Graph_ACHART_45" hidden="1">#REF!</definedName>
    <definedName name="_163__123Graph_ACHART_45" hidden="1">#REF!</definedName>
    <definedName name="_164______123Graph_ACHART_46" hidden="1">#REF!</definedName>
    <definedName name="_164____123Graph_ACHART_46" hidden="1">#REF!</definedName>
    <definedName name="_164__123Graph_ACHART_46" hidden="1">#REF!</definedName>
    <definedName name="_165______123Graph_ACHART_47" hidden="1">#REF!</definedName>
    <definedName name="_165____123Graph_ACHART_47" hidden="1">#REF!</definedName>
    <definedName name="_165__123Graph_ACHART_47" hidden="1">#REF!</definedName>
    <definedName name="_166______123Graph_ACHART_48" hidden="1">#REF!</definedName>
    <definedName name="_166____123Graph_ACHART_48" hidden="1">#REF!</definedName>
    <definedName name="_166__123Graph_ACHART_48" hidden="1">#REF!</definedName>
    <definedName name="_167______123Graph_ACHART_49" hidden="1">[1]Kin1TH!$D$54:$D$60</definedName>
    <definedName name="_167____123Graph_ACHART_49" hidden="1">[1]Kin1TH!$D$54:$D$60</definedName>
    <definedName name="_167__123Graph_ACHART_49" hidden="1">[1]Kin1TH!$D$54:$D$60</definedName>
    <definedName name="_168______123Graph_ACHART_5" hidden="1">[1]GrafikProd!$L$5:$L$16</definedName>
    <definedName name="_168____123Graph_ACHART_5" hidden="1">[1]GrafikProd!$L$5:$L$16</definedName>
    <definedName name="_168__123Graph_ACHART_5" hidden="1">[1]GrafikProd!$L$5:$L$16</definedName>
    <definedName name="_169______123Graph_ACHART_6" hidden="1">[1]GrafikProd!$O$19:$O$30</definedName>
    <definedName name="_169____123Graph_ACHART_6" hidden="1">[1]GrafikProd!$O$19:$O$30</definedName>
    <definedName name="_169__123Graph_ACHART_6" hidden="1">[1]GrafikProd!$O$19:$O$30</definedName>
    <definedName name="_17_______123Graph_ACHART_24" hidden="1">#REF!</definedName>
    <definedName name="_17_____123Graph_ACHART_24" hidden="1">#REF!</definedName>
    <definedName name="_17___123Graph_ACHART_24" hidden="1">#REF!</definedName>
    <definedName name="_17__123Graph_ACHART_24" hidden="1">#REF!</definedName>
    <definedName name="_17__123Graph_ACHART_27" hidden="1">#REF!</definedName>
    <definedName name="_17__123Graph_XCHART_1" hidden="1">[4]CMK!#REF!</definedName>
    <definedName name="_170______123Graph_ACHART_7" hidden="1">[1]GrafikProd!$R$5:$R$16</definedName>
    <definedName name="_170____123Graph_ACHART_7" hidden="1">[1]GrafikProd!$R$5:$R$16</definedName>
    <definedName name="_170__123Graph_ACHART_7" hidden="1">[1]GrafikProd!$R$5:$R$16</definedName>
    <definedName name="_171______123Graph_ACHART_8" hidden="1">#REF!</definedName>
    <definedName name="_171____123Graph_ACHART_8" hidden="1">#REF!</definedName>
    <definedName name="_171__123Graph_ACHART_8" hidden="1">#REF!</definedName>
    <definedName name="_172______123Graph_ACHART_9" hidden="1">#REF!</definedName>
    <definedName name="_172____123Graph_ACHART_9" hidden="1">#REF!</definedName>
    <definedName name="_172__123Graph_ACHART_9" hidden="1">#REF!</definedName>
    <definedName name="_173______123Graph_BCHART_10" hidden="1">#REF!</definedName>
    <definedName name="_173____123Graph_BCHART_10" hidden="1">#REF!</definedName>
    <definedName name="_173__123Graph_BCHART_10" hidden="1">#REF!</definedName>
    <definedName name="_174______123Graph_BCHART_13" hidden="1">#REF!</definedName>
    <definedName name="_174____123Graph_BCHART_13" hidden="1">#REF!</definedName>
    <definedName name="_174__123Graph_BCHART_13" hidden="1">#REF!</definedName>
    <definedName name="_175______123Graph_BCHART_16" hidden="1">#REF!</definedName>
    <definedName name="_175____123Graph_BCHART_16" hidden="1">#REF!</definedName>
    <definedName name="_175__123Graph_BCHART_16" hidden="1">#REF!</definedName>
    <definedName name="_176______123Graph_BCHART_17" hidden="1">#REF!</definedName>
    <definedName name="_176____123Graph_BCHART_17" hidden="1">#REF!</definedName>
    <definedName name="_176__123Graph_BCHART_17" hidden="1">#REF!</definedName>
    <definedName name="_177______123Graph_BCHART_19" hidden="1">#REF!</definedName>
    <definedName name="_177____123Graph_BCHART_19" hidden="1">#REF!</definedName>
    <definedName name="_177__123Graph_BCHART_19" hidden="1">#REF!</definedName>
    <definedName name="_178______123Graph_BCHART_2" hidden="1">[1]GrafikProd!$D$19:$D$30</definedName>
    <definedName name="_178____123Graph_BCHART_2" hidden="1">[1]GrafikProd!$D$19:$D$30</definedName>
    <definedName name="_178__123Graph_BCHART_2" hidden="1">[1]GrafikProd!$D$19:$D$30</definedName>
    <definedName name="_179______123Graph_BCHART_20" hidden="1">#REF!</definedName>
    <definedName name="_179____123Graph_BCHART_20" hidden="1">#REF!</definedName>
    <definedName name="_179__123Graph_BCHART_20" hidden="1">#REF!</definedName>
    <definedName name="_18_______123Graph_ACHART_25" hidden="1">[1]Res142001!$N$8:$N$11</definedName>
    <definedName name="_18_____123Graph_ACHART_25" hidden="1">[1]Res142001!$N$8:$N$11</definedName>
    <definedName name="_18___123Graph_ACHART_25" hidden="1">[1]Res142001!$N$8:$N$11</definedName>
    <definedName name="_18__123Graph_ACHART_25" hidden="1">[1]Res142001!$N$8:$N$11</definedName>
    <definedName name="_18__123Graph_ACHART_28" hidden="1">#REF!</definedName>
    <definedName name="_18__123Graph_XCHART_2" hidden="1">[4]CMK!#REF!</definedName>
    <definedName name="_180______123Graph_BCHART_21" hidden="1">#REF!</definedName>
    <definedName name="_180____123Graph_BCHART_21" hidden="1">#REF!</definedName>
    <definedName name="_180__123Graph_BCHART_21" hidden="1">#REF!</definedName>
    <definedName name="_181______123Graph_BCHART_22" hidden="1">#REF!</definedName>
    <definedName name="_181____123Graph_BCHART_22" hidden="1">#REF!</definedName>
    <definedName name="_181__123Graph_BCHART_22" hidden="1">#REF!</definedName>
    <definedName name="_182______123Graph_BCHART_27" hidden="1">#REF!</definedName>
    <definedName name="_182____123Graph_BCHART_27" hidden="1">#REF!</definedName>
    <definedName name="_182__123Graph_BCHART_27" hidden="1">#REF!</definedName>
    <definedName name="_183______123Graph_BCHART_28" hidden="1">#REF!</definedName>
    <definedName name="_183____123Graph_BCHART_28" hidden="1">#REF!</definedName>
    <definedName name="_183__123Graph_BCHART_28" hidden="1">#REF!</definedName>
    <definedName name="_184______123Graph_BCHART_29" hidden="1">[1]Kin2TH!$R$27:$R$32</definedName>
    <definedName name="_184____123Graph_BCHART_29" hidden="1">[1]Kin2TH!$R$27:$R$32</definedName>
    <definedName name="_184__123Graph_BCHART_29" hidden="1">[1]Kin2TH!$R$27:$R$32</definedName>
    <definedName name="_185______123Graph_BCHART_3" hidden="1">[1]GrafikProd!$H$5:$H$16</definedName>
    <definedName name="_185____123Graph_BCHART_3" hidden="1">[1]GrafikProd!$H$5:$H$16</definedName>
    <definedName name="_185__123Graph_BCHART_3" hidden="1">[1]GrafikProd!$H$5:$H$16</definedName>
    <definedName name="_186______123Graph_BCHART_31" hidden="1">[1]Kin1BLN!$E$46:$E$57</definedName>
    <definedName name="_186____123Graph_BCHART_31" hidden="1">[1]Kin1BLN!$E$46:$E$57</definedName>
    <definedName name="_186__123Graph_BCHART_31" hidden="1">[1]Kin1BLN!$E$46:$E$57</definedName>
    <definedName name="_187______123Graph_BCHART_32" hidden="1">[1]Kin2BLN!$E$37:$E$48</definedName>
    <definedName name="_187____123Graph_BCHART_32" hidden="1">[1]Kin2BLN!$E$37:$E$48</definedName>
    <definedName name="_187__123Graph_BCHART_32" hidden="1">[1]Kin2BLN!$E$37:$E$48</definedName>
    <definedName name="_188______123Graph_BCHART_33" hidden="1">[1]Kin3BLN!$D$36:$O$36</definedName>
    <definedName name="_188____123Graph_BCHART_33" hidden="1">[1]Kin3BLN!$D$36:$O$36</definedName>
    <definedName name="_188__123Graph_BCHART_33" hidden="1">[1]Kin3BLN!$D$36:$O$36</definedName>
    <definedName name="_189______123Graph_BCHART_34" hidden="1">[1]Kin3BLN!$D$81:$O$81</definedName>
    <definedName name="_189____123Graph_BCHART_34" hidden="1">[1]Kin3BLN!$D$81:$O$81</definedName>
    <definedName name="_189__123Graph_BCHART_34" hidden="1">[1]Kin3BLN!$D$81:$O$81</definedName>
    <definedName name="_19_______123Graph_ACHART_26" hidden="1">[1]Res142001!$N$45:$N$49</definedName>
    <definedName name="_19_____123Graph_ACHART_26" hidden="1">[1]Res142001!$N$45:$N$49</definedName>
    <definedName name="_19___123Graph_ACHART_26" hidden="1">[1]Res142001!$N$45:$N$49</definedName>
    <definedName name="_19__123Graph_ACHART_26" hidden="1">[1]Res142001!$N$45:$N$49</definedName>
    <definedName name="_19__123Graph_ACHART_3" hidden="1">[8]GrafikProd!$F$5:$F$16</definedName>
    <definedName name="_19__123Graph_XCHART_3" hidden="1">[4]CMK!#REF!</definedName>
    <definedName name="_190______123Graph_BCHART_35" hidden="1">#REF!</definedName>
    <definedName name="_190____123Graph_BCHART_35" hidden="1">#REF!</definedName>
    <definedName name="_190__123Graph_BCHART_35" hidden="1">#REF!</definedName>
    <definedName name="_191______123Graph_BCHART_36" hidden="1">[1]Res142001!$N$85:$Q$85</definedName>
    <definedName name="_191____123Graph_BCHART_36" hidden="1">[1]Res142001!$N$85:$Q$85</definedName>
    <definedName name="_191__123Graph_BCHART_36" hidden="1">[1]Res142001!$N$85:$Q$85</definedName>
    <definedName name="_192______123Graph_BCHART_4" hidden="1">[1]GrafikProd!$J$5:$J$16</definedName>
    <definedName name="_192____123Graph_BCHART_4" hidden="1">[1]GrafikProd!$J$5:$J$16</definedName>
    <definedName name="_192__123Graph_BCHART_4" hidden="1">[1]GrafikProd!$J$5:$J$16</definedName>
    <definedName name="_193______123Graph_BCHART_41" hidden="1">#REF!</definedName>
    <definedName name="_193____123Graph_BCHART_41" hidden="1">#REF!</definedName>
    <definedName name="_193__123Graph_BCHART_41" hidden="1">#REF!</definedName>
    <definedName name="_194______123Graph_BCHART_42" hidden="1">[1]Kin1BLN!$E$101:$E$112</definedName>
    <definedName name="_194____123Graph_BCHART_42" hidden="1">[1]Kin1BLN!$E$101:$E$112</definedName>
    <definedName name="_194__123Graph_BCHART_42" hidden="1">[1]Kin1BLN!$E$101:$E$112</definedName>
    <definedName name="_195______123Graph_BCHART_43" hidden="1">[1]Kin1BLN!$E$155:$E$166</definedName>
    <definedName name="_195____123Graph_BCHART_43" hidden="1">[1]Kin1BLN!$E$155:$E$166</definedName>
    <definedName name="_195__123Graph_BCHART_43" hidden="1">[1]Kin1BLN!$E$155:$E$166</definedName>
    <definedName name="_196______123Graph_BCHART_44" hidden="1">#REF!</definedName>
    <definedName name="_196____123Graph_BCHART_44" hidden="1">#REF!</definedName>
    <definedName name="_196__123Graph_BCHART_44" hidden="1">#REF!</definedName>
    <definedName name="_197______123Graph_BCHART_45" hidden="1">#REF!</definedName>
    <definedName name="_197____123Graph_BCHART_45" hidden="1">#REF!</definedName>
    <definedName name="_197__123Graph_BCHART_45" hidden="1">#REF!</definedName>
    <definedName name="_198______123Graph_BCHART_46" hidden="1">#REF!</definedName>
    <definedName name="_198____123Graph_BCHART_46" hidden="1">#REF!</definedName>
    <definedName name="_198__123Graph_BCHART_46" hidden="1">#REF!</definedName>
    <definedName name="_199______123Graph_BCHART_49" hidden="1">[1]Kin1TH!$E$54:$E$60</definedName>
    <definedName name="_199____123Graph_BCHART_49" hidden="1">[1]Kin1TH!$E$54:$E$60</definedName>
    <definedName name="_199__123Graph_BCHART_49" hidden="1">[1]Kin1TH!$E$54:$E$60</definedName>
    <definedName name="_2_______123Graph_ACHART_10" hidden="1">#REF!</definedName>
    <definedName name="_2_____123Graph_ACHART_10" hidden="1">#REF!</definedName>
    <definedName name="_2___123Graph_ACHART_10" hidden="1">#REF!</definedName>
    <definedName name="_2__123Graph_ACHART_10" hidden="1">#REF!</definedName>
    <definedName name="_2__123Graph_ACHART_11" hidden="1">#REF!</definedName>
    <definedName name="_2__123Graph_ACHART_2" hidden="1">[4]CMK!#REF!</definedName>
    <definedName name="_20_______123Graph_ACHART_27" hidden="1">#REF!</definedName>
    <definedName name="_20_____123Graph_ACHART_27" hidden="1">#REF!</definedName>
    <definedName name="_20___123Graph_ACHART_27" hidden="1">#REF!</definedName>
    <definedName name="_20__123Graph_ACHART_27" hidden="1">#REF!</definedName>
    <definedName name="_20__123Graph_ACHART_35" hidden="1">#REF!</definedName>
    <definedName name="_20__123Graph_XCHART_4" hidden="1">[4]CMK!#REF!</definedName>
    <definedName name="_200______123Graph_BCHART_5" hidden="1">[1]GrafikProd!$M$5:$M$16</definedName>
    <definedName name="_200____123Graph_BCHART_5" hidden="1">[1]GrafikProd!$M$5:$M$16</definedName>
    <definedName name="_200__123Graph_BCHART_5" hidden="1">[1]GrafikProd!$M$5:$M$16</definedName>
    <definedName name="_201______123Graph_BCHART_6" hidden="1">[1]GrafikProd!$P$19:$P$30</definedName>
    <definedName name="_201____123Graph_BCHART_6" hidden="1">[1]GrafikProd!$P$19:$P$30</definedName>
    <definedName name="_201__123Graph_BCHART_6" hidden="1">[1]GrafikProd!$P$19:$P$30</definedName>
    <definedName name="_202______123Graph_BCHART_7" hidden="1">[1]GrafikProd!$S$5:$S$16</definedName>
    <definedName name="_202____123Graph_BCHART_7" hidden="1">[1]GrafikProd!$S$5:$S$16</definedName>
    <definedName name="_202__123Graph_BCHART_7" hidden="1">[1]GrafikProd!$S$5:$S$16</definedName>
    <definedName name="_203______123Graph_BCHART_8" hidden="1">#REF!</definedName>
    <definedName name="_203____123Graph_BCHART_8" hidden="1">#REF!</definedName>
    <definedName name="_203__123Graph_BCHART_8" hidden="1">#REF!</definedName>
    <definedName name="_204______123Graph_BCHART_9" hidden="1">#REF!</definedName>
    <definedName name="_204____123Graph_BCHART_9" hidden="1">#REF!</definedName>
    <definedName name="_204__123Graph_BCHART_9" hidden="1">#REF!</definedName>
    <definedName name="_205______123Graph_CCHART_16" hidden="1">#REF!</definedName>
    <definedName name="_205____123Graph_CCHART_16" hidden="1">#REF!</definedName>
    <definedName name="_205__123Graph_CCHART_16" hidden="1">#REF!</definedName>
    <definedName name="_206______123Graph_CCHART_20" hidden="1">#REF!</definedName>
    <definedName name="_206____123Graph_CCHART_20" hidden="1">#REF!</definedName>
    <definedName name="_206__123Graph_CCHART_20" hidden="1">#REF!</definedName>
    <definedName name="_207______123Graph_CCHART_21" hidden="1">#REF!</definedName>
    <definedName name="_207____123Graph_CCHART_21" hidden="1">#REF!</definedName>
    <definedName name="_207__123Graph_CCHART_21" hidden="1">#REF!</definedName>
    <definedName name="_208______123Graph_CCHART_22" hidden="1">#REF!</definedName>
    <definedName name="_208____123Graph_CCHART_22" hidden="1">#REF!</definedName>
    <definedName name="_208__123Graph_CCHART_22" hidden="1">#REF!</definedName>
    <definedName name="_209______123Graph_CCHART_27" hidden="1">#REF!</definedName>
    <definedName name="_209____123Graph_CCHART_27" hidden="1">#REF!</definedName>
    <definedName name="_209__123Graph_CCHART_27" hidden="1">#REF!</definedName>
    <definedName name="_21_______123Graph_ACHART_28" hidden="1">#REF!</definedName>
    <definedName name="_21_____123Graph_ACHART_28" hidden="1">#REF!</definedName>
    <definedName name="_21___123Graph_ACHART_28" hidden="1">#REF!</definedName>
    <definedName name="_21__123Graph_ACHART_28" hidden="1">#REF!</definedName>
    <definedName name="_21__123Graph_ACHART_4" hidden="1">[8]GrafikProd!$I$5:$I$16</definedName>
    <definedName name="_21__123Graph_XCHART_5" hidden="1">[4]CMK!#REF!</definedName>
    <definedName name="_210______123Graph_CCHART_31" hidden="1">[1]Kin1BLN!$F$46:$F$57</definedName>
    <definedName name="_210____123Graph_CCHART_31" hidden="1">[1]Kin1BLN!$F$46:$F$57</definedName>
    <definedName name="_210__123Graph_CCHART_31" hidden="1">[1]Kin1BLN!$F$46:$F$57</definedName>
    <definedName name="_211______123Graph_CCHART_33" hidden="1">[1]Kin3BLN!$D$37:$O$37</definedName>
    <definedName name="_211____123Graph_CCHART_33" hidden="1">[1]Kin3BLN!$D$37:$O$37</definedName>
    <definedName name="_211__123Graph_CCHART_33" hidden="1">[1]Kin3BLN!$D$37:$O$37</definedName>
    <definedName name="_212______123Graph_CCHART_35" hidden="1">#REF!</definedName>
    <definedName name="_212____123Graph_CCHART_35" hidden="1">#REF!</definedName>
    <definedName name="_212__123Graph_CCHART_35" hidden="1">#REF!</definedName>
    <definedName name="_213______123Graph_CCHART_41" hidden="1">#REF!</definedName>
    <definedName name="_213____123Graph_CCHART_41" hidden="1">#REF!</definedName>
    <definedName name="_213__123Graph_CCHART_41" hidden="1">#REF!</definedName>
    <definedName name="_214______123Graph_CCHART_42" hidden="1">[1]Kin1BLN!$F$101:$F$112</definedName>
    <definedName name="_214____123Graph_CCHART_42" hidden="1">[1]Kin1BLN!$F$101:$F$112</definedName>
    <definedName name="_214__123Graph_CCHART_42" hidden="1">[1]Kin1BLN!$F$101:$F$112</definedName>
    <definedName name="_215______123Graph_CCHART_44" hidden="1">#REF!</definedName>
    <definedName name="_215____123Graph_CCHART_44" hidden="1">#REF!</definedName>
    <definedName name="_215__123Graph_CCHART_44" hidden="1">#REF!</definedName>
    <definedName name="_216______123Graph_CCHART_46" hidden="1">#REF!</definedName>
    <definedName name="_216____123Graph_CCHART_46" hidden="1">#REF!</definedName>
    <definedName name="_216__123Graph_CCHART_46" hidden="1">#REF!</definedName>
    <definedName name="_217______123Graph_CCHART_8" hidden="1">#REF!</definedName>
    <definedName name="_217____123Graph_CCHART_8" hidden="1">#REF!</definedName>
    <definedName name="_217__123Graph_CCHART_8" hidden="1">#REF!</definedName>
    <definedName name="_218______123Graph_CCHART_9" hidden="1">#REF!</definedName>
    <definedName name="_218____123Graph_CCHART_9" hidden="1">#REF!</definedName>
    <definedName name="_218__123Graph_CCHART_9" hidden="1">#REF!</definedName>
    <definedName name="_219______123Graph_DCHART_16" hidden="1">#REF!</definedName>
    <definedName name="_219____123Graph_DCHART_16" hidden="1">#REF!</definedName>
    <definedName name="_219__123Graph_DCHART_16" hidden="1">#REF!</definedName>
    <definedName name="_22_______123Graph_ACHART_29" hidden="1">[1]Kin2TH!$Q$27:$Q$32</definedName>
    <definedName name="_22_____123Graph_ACHART_29" hidden="1">[1]Kin2TH!$Q$27:$Q$32</definedName>
    <definedName name="_22___123Graph_ACHART_29" hidden="1">[1]Kin2TH!$Q$27:$Q$32</definedName>
    <definedName name="_22__123Graph_ACHART_29" hidden="1">[1]Kin2TH!$Q$27:$Q$32</definedName>
    <definedName name="_22__123Graph_ACHART_41" hidden="1">#REF!</definedName>
    <definedName name="_220______123Graph_DCHART_22" hidden="1">#REF!</definedName>
    <definedName name="_220____123Graph_DCHART_22" hidden="1">#REF!</definedName>
    <definedName name="_220__123Graph_DCHART_22" hidden="1">#REF!</definedName>
    <definedName name="_221______123Graph_DCHART_44" hidden="1">#REF!</definedName>
    <definedName name="_221____123Graph_DCHART_44" hidden="1">#REF!</definedName>
    <definedName name="_221__123Graph_DCHART_44" hidden="1">#REF!</definedName>
    <definedName name="_222______123Graph_DCHART_9" hidden="1">#REF!</definedName>
    <definedName name="_222____123Graph_DCHART_9" hidden="1">#REF!</definedName>
    <definedName name="_222__123Graph_DCHART_9" hidden="1">#REF!</definedName>
    <definedName name="_223______123Graph_ECHART_16" hidden="1">#REF!</definedName>
    <definedName name="_223____123Graph_ECHART_16" hidden="1">#REF!</definedName>
    <definedName name="_223__123Graph_ECHART_16" hidden="1">#REF!</definedName>
    <definedName name="_224______123Graph_ECHART_22" hidden="1">#REF!</definedName>
    <definedName name="_224____123Graph_ECHART_22" hidden="1">#REF!</definedName>
    <definedName name="_224__123Graph_ECHART_22" hidden="1">#REF!</definedName>
    <definedName name="_225______123Graph_ECHART_9" hidden="1">#REF!</definedName>
    <definedName name="_225____123Graph_ECHART_9" hidden="1">#REF!</definedName>
    <definedName name="_225__123Graph_ECHART_9" hidden="1">#REF!</definedName>
    <definedName name="_226______123Graph_FCHART_22" hidden="1">#REF!</definedName>
    <definedName name="_226____123Graph_FCHART_22" hidden="1">#REF!</definedName>
    <definedName name="_226__123Graph_FCHART_22" hidden="1">#REF!</definedName>
    <definedName name="_227______123Graph_FCHART_9" hidden="1">#REF!</definedName>
    <definedName name="_227____123Graph_FCHART_9" hidden="1">#REF!</definedName>
    <definedName name="_227__123Graph_FCHART_9" hidden="1">#REF!</definedName>
    <definedName name="_228______123Graph_LBL_ACHART_16" hidden="1">#REF!</definedName>
    <definedName name="_228____123Graph_LBL_ACHART_16" hidden="1">#REF!</definedName>
    <definedName name="_228__123Graph_LBL_ACHART_16" hidden="1">#REF!</definedName>
    <definedName name="_229______123Graph_LBL_ACHART_47" hidden="1">#REF!</definedName>
    <definedName name="_229____123Graph_LBL_ACHART_47" hidden="1">#REF!</definedName>
    <definedName name="_229__123Graph_LBL_ACHART_47" hidden="1">#REF!</definedName>
    <definedName name="_23_______123Graph_ACHART_3" hidden="1">[1]GrafikProd!$F$5:$F$16</definedName>
    <definedName name="_23_____123Graph_ACHART_3" hidden="1">[1]GrafikProd!$F$5:$F$16</definedName>
    <definedName name="_23___123Graph_ACHART_3" hidden="1">[1]GrafikProd!$F$5:$F$16</definedName>
    <definedName name="_23__123Graph_ACHART_3" hidden="1">[1]GrafikProd!$F$5:$F$16</definedName>
    <definedName name="_23__123Graph_ACHART_44" hidden="1">#REF!</definedName>
    <definedName name="_230______123Graph_LBL_ACHART_48" hidden="1">#REF!</definedName>
    <definedName name="_230____123Graph_LBL_ACHART_48" hidden="1">#REF!</definedName>
    <definedName name="_230__123Graph_LBL_ACHART_48" hidden="1">#REF!</definedName>
    <definedName name="_231______123Graph_LBL_ACHART_49" hidden="1">[1]Kin1TH!$D$54:$D$60</definedName>
    <definedName name="_231____123Graph_LBL_ACHART_49" hidden="1">[1]Kin1TH!$D$54:$D$60</definedName>
    <definedName name="_231__123Graph_LBL_ACHART_49" hidden="1">[1]Kin1TH!$D$54:$D$60</definedName>
    <definedName name="_232______123Graph_LBL_BCHART_16" hidden="1">#REF!</definedName>
    <definedName name="_232____123Graph_LBL_BCHART_16" hidden="1">#REF!</definedName>
    <definedName name="_232__123Graph_LBL_BCHART_16" hidden="1">#REF!</definedName>
    <definedName name="_233______123Graph_LBL_BCHART_49" hidden="1">[1]Kin1TH!$E$54:$E$60</definedName>
    <definedName name="_233____123Graph_LBL_BCHART_49" hidden="1">[1]Kin1TH!$E$54:$E$60</definedName>
    <definedName name="_233__123Graph_LBL_BCHART_49" hidden="1">[1]Kin1TH!$E$54:$E$60</definedName>
    <definedName name="_234______123Graph_LBL_CCHART_16" hidden="1">#REF!</definedName>
    <definedName name="_234____123Graph_LBL_CCHART_16" hidden="1">#REF!</definedName>
    <definedName name="_234__123Graph_LBL_CCHART_16" hidden="1">#REF!</definedName>
    <definedName name="_235______123Graph_LBL_DCHART_16" hidden="1">#REF!</definedName>
    <definedName name="_235____123Graph_LBL_DCHART_16" hidden="1">#REF!</definedName>
    <definedName name="_235__123Graph_LBL_DCHART_16" hidden="1">#REF!</definedName>
    <definedName name="_236______123Graph_LBL_DCHART_9" hidden="1">#REF!</definedName>
    <definedName name="_236____123Graph_LBL_DCHART_9" hidden="1">#REF!</definedName>
    <definedName name="_236__123Graph_LBL_DCHART_9" hidden="1">#REF!</definedName>
    <definedName name="_237______123Graph_LBL_ECHART_16" hidden="1">#REF!</definedName>
    <definedName name="_237____123Graph_LBL_ECHART_16" hidden="1">#REF!</definedName>
    <definedName name="_237__123Graph_LBL_ECHART_16" hidden="1">#REF!</definedName>
    <definedName name="_238______123Graph_LBL_FCHART_9" hidden="1">#REF!</definedName>
    <definedName name="_238____123Graph_LBL_FCHART_9" hidden="1">#REF!</definedName>
    <definedName name="_238__123Graph_LBL_FCHART_9" hidden="1">#REF!</definedName>
    <definedName name="_239______123Graph_XCHART_13" hidden="1">#REF!</definedName>
    <definedName name="_239____123Graph_XCHART_13" hidden="1">#REF!</definedName>
    <definedName name="_239__123Graph_XCHART_13" hidden="1">#REF!</definedName>
    <definedName name="_24_______123Graph_ACHART_31" hidden="1">[1]Kin1BLN!$D$46:$D$57</definedName>
    <definedName name="_24_____123Graph_ACHART_31" hidden="1">[1]Kin1BLN!$D$46:$D$57</definedName>
    <definedName name="_24___123Graph_ACHART_31" hidden="1">[1]Kin1BLN!$D$46:$D$57</definedName>
    <definedName name="_24__123Graph_ACHART_31" hidden="1">[1]Kin1BLN!$D$46:$D$57</definedName>
    <definedName name="_24__123Graph_ACHART_45" hidden="1">#REF!</definedName>
    <definedName name="_240______123Graph_XCHART_16" hidden="1">#REF!</definedName>
    <definedName name="_240____123Graph_XCHART_16" hidden="1">#REF!</definedName>
    <definedName name="_240__123Graph_XCHART_16" hidden="1">#REF!</definedName>
    <definedName name="_241______123Graph_XCHART_18" hidden="1">#REF!</definedName>
    <definedName name="_241____123Graph_XCHART_18" hidden="1">#REF!</definedName>
    <definedName name="_241__123Graph_XCHART_18" hidden="1">#REF!</definedName>
    <definedName name="_242______123Graph_XCHART_20" hidden="1">#REF!</definedName>
    <definedName name="_242____123Graph_XCHART_20" hidden="1">#REF!</definedName>
    <definedName name="_242__123Graph_XCHART_20" hidden="1">#REF!</definedName>
    <definedName name="_243______123Graph_XCHART_24" hidden="1">#REF!</definedName>
    <definedName name="_243____123Graph_XCHART_24" hidden="1">#REF!</definedName>
    <definedName name="_243__123Graph_XCHART_24" hidden="1">#REF!</definedName>
    <definedName name="_244______123Graph_XCHART_26" hidden="1">[1]Res142001!$M$45:$M$49</definedName>
    <definedName name="_244____123Graph_XCHART_26" hidden="1">[1]Res142001!$M$45:$M$49</definedName>
    <definedName name="_244__123Graph_XCHART_26" hidden="1">[1]Res142001!$M$45:$M$49</definedName>
    <definedName name="_245______123Graph_XCHART_3" hidden="1">[1]GrafikProd!$B$5:$B$16</definedName>
    <definedName name="_245____123Graph_XCHART_3" hidden="1">[1]GrafikProd!$B$5:$B$16</definedName>
    <definedName name="_245__123Graph_XCHART_3" hidden="1">[1]GrafikProd!$B$5:$B$16</definedName>
    <definedName name="_246______123Graph_XCHART_34" hidden="1">[1]Kin3BLN!$D$79:$O$79</definedName>
    <definedName name="_246____123Graph_XCHART_34" hidden="1">[1]Kin3BLN!$D$79:$O$79</definedName>
    <definedName name="_246__123Graph_XCHART_34" hidden="1">[1]Kin3BLN!$D$79:$O$79</definedName>
    <definedName name="_247______123Graph_XCHART_37" hidden="1">[1]Res142001!$M$125:$M$129</definedName>
    <definedName name="_247____123Graph_XCHART_37" hidden="1">[1]Res142001!$M$125:$M$129</definedName>
    <definedName name="_247__123Graph_XCHART_37" hidden="1">[1]Res142001!$M$125:$M$129</definedName>
    <definedName name="_248______123Graph_XCHART_4" hidden="1">[1]GrafikProd!$B$5:$B$16</definedName>
    <definedName name="_248____123Graph_XCHART_4" hidden="1">[1]GrafikProd!$B$5:$B$16</definedName>
    <definedName name="_248__123Graph_XCHART_4" hidden="1">[1]GrafikProd!$B$5:$B$16</definedName>
    <definedName name="_249______123Graph_XCHART_43" hidden="1">[1]Kin1BLN!$C$155:$C$166</definedName>
    <definedName name="_249____123Graph_XCHART_43" hidden="1">[1]Kin1BLN!$C$155:$C$166</definedName>
    <definedName name="_249__123Graph_XCHART_43" hidden="1">[1]Kin1BLN!$C$155:$C$166</definedName>
    <definedName name="_25_______123Graph_ACHART_32" hidden="1">[1]Kin2BLN!$D$37:$D$48</definedName>
    <definedName name="_25_____123Graph_ACHART_32" hidden="1">[1]Kin2BLN!$D$37:$D$48</definedName>
    <definedName name="_25___123Graph_ACHART_32" hidden="1">[1]Kin2BLN!$D$37:$D$48</definedName>
    <definedName name="_25__123Graph_ACHART_32" hidden="1">[1]Kin2BLN!$D$37:$D$48</definedName>
    <definedName name="_25__123Graph_ACHART_46" hidden="1">#REF!</definedName>
    <definedName name="_250______123Graph_XCHART_45" hidden="1">#REF!</definedName>
    <definedName name="_250____123Graph_XCHART_45" hidden="1">#REF!</definedName>
    <definedName name="_250__123Graph_XCHART_45" hidden="1">#REF!</definedName>
    <definedName name="_251______123Graph_XCHART_48" hidden="1">#REF!</definedName>
    <definedName name="_251____123Graph_XCHART_48" hidden="1">#REF!</definedName>
    <definedName name="_251__123Graph_XCHART_48" hidden="1">#REF!</definedName>
    <definedName name="_252______123Graph_XCHART_5" hidden="1">[1]GrafikProd!$B$5:$B$16</definedName>
    <definedName name="_252____123Graph_XCHART_5" hidden="1">[1]GrafikProd!$B$5:$B$16</definedName>
    <definedName name="_252__123Graph_XCHART_5" hidden="1">[1]GrafikProd!$B$5:$B$16</definedName>
    <definedName name="_253______123Graph_XCHART_6" hidden="1">[1]GrafikProd!$B$5:$B$16</definedName>
    <definedName name="_253____123Graph_XCHART_6" hidden="1">[1]GrafikProd!$B$5:$B$16</definedName>
    <definedName name="_253__123Graph_XCHART_6" hidden="1">[1]GrafikProd!$B$5:$B$16</definedName>
    <definedName name="_254______123Graph_XCHART_7" hidden="1">[1]GrafikProd!$B$5:$B$16</definedName>
    <definedName name="_254____123Graph_XCHART_7" hidden="1">[1]GrafikProd!$B$5:$B$16</definedName>
    <definedName name="_254__123Graph_XCHART_7" hidden="1">[1]GrafikProd!$B$5:$B$16</definedName>
    <definedName name="_255_____123Graph_ACHART_1" hidden="1">[1]trenprod2001!$C$7:$C$33</definedName>
    <definedName name="_256_____123Graph_ACHART_10" hidden="1">#REF!</definedName>
    <definedName name="_257_____123Graph_ACHART_11" hidden="1">#REF!</definedName>
    <definedName name="_258_____123Graph_ACHART_12" hidden="1">#REF!</definedName>
    <definedName name="_259_____123Graph_ACHART_13" hidden="1">#REF!</definedName>
    <definedName name="_26_______123Graph_ACHART_33" hidden="1">[1]Kin3BLN!$D$35:$O$35</definedName>
    <definedName name="_26_____123Graph_ACHART_33" hidden="1">[1]Kin3BLN!$D$35:$O$35</definedName>
    <definedName name="_26___123Graph_ACHART_33" hidden="1">[1]Kin3BLN!$D$35:$O$35</definedName>
    <definedName name="_26__123Graph_ACHART_33" hidden="1">[1]Kin3BLN!$D$35:$O$35</definedName>
    <definedName name="_26__123Graph_ACHART_47" hidden="1">#REF!</definedName>
    <definedName name="_260_____123Graph_ACHART_14" hidden="1">#REF!</definedName>
    <definedName name="_261_____123Graph_ACHART_15" hidden="1">#REF!</definedName>
    <definedName name="_262_____123Graph_ACHART_16" hidden="1">#REF!</definedName>
    <definedName name="_263_____123Graph_ACHART_17" hidden="1">#REF!</definedName>
    <definedName name="_264_____123Graph_ACHART_18" hidden="1">#REF!</definedName>
    <definedName name="_265_____123Graph_ACHART_19" hidden="1">#REF!</definedName>
    <definedName name="_266_____123Graph_ACHART_2" hidden="1">[1]GrafikProd!$C$19:$C$30</definedName>
    <definedName name="_267_____123Graph_ACHART_20" hidden="1">#REF!</definedName>
    <definedName name="_268_____123Graph_ACHART_21" hidden="1">#REF!</definedName>
    <definedName name="_269_____123Graph_ACHART_22" hidden="1">#REF!</definedName>
    <definedName name="_27_______123Graph_ACHART_34" hidden="1">[1]Kin3BLN!$D$80:$O$80</definedName>
    <definedName name="_27_____123Graph_ACHART_34" hidden="1">[1]Kin3BLN!$D$80:$O$80</definedName>
    <definedName name="_27___123Graph_ACHART_34" hidden="1">[1]Kin3BLN!$D$80:$O$80</definedName>
    <definedName name="_27__123Graph_ACHART_34" hidden="1">[1]Kin3BLN!$D$80:$O$80</definedName>
    <definedName name="_27__123Graph_ACHART_48" hidden="1">#REF!</definedName>
    <definedName name="_270_____123Graph_ACHART_23" hidden="1">#REF!</definedName>
    <definedName name="_271_____123Graph_ACHART_24" hidden="1">#REF!</definedName>
    <definedName name="_272_____123Graph_ACHART_25" hidden="1">[1]Res142001!$N$8:$N$11</definedName>
    <definedName name="_273_____123Graph_ACHART_26" hidden="1">[1]Res142001!$N$45:$N$49</definedName>
    <definedName name="_274_____123Graph_ACHART_27" hidden="1">#REF!</definedName>
    <definedName name="_275_____123Graph_ACHART_28" hidden="1">#REF!</definedName>
    <definedName name="_276_____123Graph_ACHART_29" hidden="1">[1]Kin2TH!$Q$27:$Q$32</definedName>
    <definedName name="_277_____123Graph_ACHART_3" hidden="1">[1]GrafikProd!$F$5:$F$16</definedName>
    <definedName name="_278_____123Graph_ACHART_31" hidden="1">[1]Kin1BLN!$D$46:$D$57</definedName>
    <definedName name="_279_____123Graph_ACHART_32" hidden="1">[1]Kin2BLN!$D$37:$D$48</definedName>
    <definedName name="_28_______123Graph_ACHART_35" hidden="1">#REF!</definedName>
    <definedName name="_28_____123Graph_ACHART_35" hidden="1">#REF!</definedName>
    <definedName name="_28___123Graph_ACHART_35" hidden="1">#REF!</definedName>
    <definedName name="_28__123Graph_ACHART_35" hidden="1">#REF!</definedName>
    <definedName name="_28__123Graph_ACHART_5" hidden="1">[8]GrafikProd!$L$5:$L$16</definedName>
    <definedName name="_280_____123Graph_ACHART_33" hidden="1">[1]Kin3BLN!$D$35:$O$35</definedName>
    <definedName name="_281_____123Graph_ACHART_34" hidden="1">[1]Kin3BLN!$D$80:$O$80</definedName>
    <definedName name="_282_____123Graph_ACHART_35" hidden="1">#REF!</definedName>
    <definedName name="_283_____123Graph_ACHART_36" hidden="1">[1]Res142001!$N$84:$Q$84</definedName>
    <definedName name="_284_____123Graph_ACHART_37" hidden="1">[1]Res142001!$N$125:$N$129</definedName>
    <definedName name="_285_____123Graph_ACHART_4" hidden="1">[1]GrafikProd!$I$5:$I$16</definedName>
    <definedName name="_286_____123Graph_ACHART_41" hidden="1">#REF!</definedName>
    <definedName name="_287_____123Graph_ACHART_42" hidden="1">[1]Kin1BLN!$D$101:$D$112</definedName>
    <definedName name="_288_____123Graph_ACHART_43" hidden="1">[1]Kin1BLN!$D$155:$D$166</definedName>
    <definedName name="_289_____123Graph_ACHART_44" hidden="1">#REF!</definedName>
    <definedName name="_29_______123Graph_ACHART_36" hidden="1">[1]Res142001!$N$84:$Q$84</definedName>
    <definedName name="_29_____123Graph_ACHART_36" hidden="1">[1]Res142001!$N$84:$Q$84</definedName>
    <definedName name="_29___123Graph_ACHART_36" hidden="1">[1]Res142001!$N$84:$Q$84</definedName>
    <definedName name="_29__123Graph_ACHART_36" hidden="1">[1]Res142001!$N$84:$Q$84</definedName>
    <definedName name="_29__123Graph_ACHART_6" hidden="1">[8]GrafikProd!$O$19:$O$30</definedName>
    <definedName name="_290_____123Graph_ACHART_45" hidden="1">#REF!</definedName>
    <definedName name="_291_____123Graph_ACHART_46" hidden="1">#REF!</definedName>
    <definedName name="_292_____123Graph_ACHART_47" hidden="1">#REF!</definedName>
    <definedName name="_293_____123Graph_ACHART_48" hidden="1">#REF!</definedName>
    <definedName name="_294_____123Graph_ACHART_49" hidden="1">[1]Kin1TH!$D$54:$D$60</definedName>
    <definedName name="_295_____123Graph_ACHART_5" hidden="1">[1]GrafikProd!$L$5:$L$16</definedName>
    <definedName name="_296_____123Graph_ACHART_6" hidden="1">[1]GrafikProd!$O$19:$O$30</definedName>
    <definedName name="_297_____123Graph_ACHART_7" hidden="1">[1]GrafikProd!$R$5:$R$16</definedName>
    <definedName name="_298_____123Graph_ACHART_8" hidden="1">#REF!</definedName>
    <definedName name="_299_____123Graph_ACHART_9" hidden="1">#REF!</definedName>
    <definedName name="_3_______123Graph_ACHART_11" hidden="1">#REF!</definedName>
    <definedName name="_3_____123Graph_ACHART_11" hidden="1">#REF!</definedName>
    <definedName name="_3___123Graph_ACHART_11" hidden="1">#REF!</definedName>
    <definedName name="_3__123Graph_ACHART_11" hidden="1">#REF!</definedName>
    <definedName name="_3__123Graph_ACHART_12" hidden="1">#REF!</definedName>
    <definedName name="_3__123Graph_ACHART_3" hidden="1">[4]CMK!#REF!</definedName>
    <definedName name="_30_______123Graph_ACHART_37" hidden="1">[1]Res142001!$N$125:$N$129</definedName>
    <definedName name="_30_____123Graph_ACHART_37" hidden="1">[1]Res142001!$N$125:$N$129</definedName>
    <definedName name="_30___123Graph_ACHART_37" hidden="1">[1]Res142001!$N$125:$N$129</definedName>
    <definedName name="_30__123Graph_ACHART_37" hidden="1">[1]Res142001!$N$125:$N$129</definedName>
    <definedName name="_30__123Graph_ACHART_7" hidden="1">[8]GrafikProd!$R$5:$R$16</definedName>
    <definedName name="_300_____123Graph_BCHART_10" hidden="1">#REF!</definedName>
    <definedName name="_301_____123Graph_BCHART_13" hidden="1">#REF!</definedName>
    <definedName name="_302_____123Graph_BCHART_16" hidden="1">#REF!</definedName>
    <definedName name="_303_____123Graph_BCHART_17" hidden="1">#REF!</definedName>
    <definedName name="_304_____123Graph_BCHART_19" hidden="1">#REF!</definedName>
    <definedName name="_305_____123Graph_BCHART_2" hidden="1">[1]GrafikProd!$D$19:$D$30</definedName>
    <definedName name="_306_____123Graph_BCHART_20" hidden="1">#REF!</definedName>
    <definedName name="_307_____123Graph_BCHART_21" hidden="1">#REF!</definedName>
    <definedName name="_308_____123Graph_BCHART_22" hidden="1">#REF!</definedName>
    <definedName name="_309_____123Graph_BCHART_27" hidden="1">#REF!</definedName>
    <definedName name="_31_______123Graph_ACHART_4" hidden="1">[1]GrafikProd!$I$5:$I$16</definedName>
    <definedName name="_31_____123Graph_ACHART_4" hidden="1">[1]GrafikProd!$I$5:$I$16</definedName>
    <definedName name="_31___123Graph_ACHART_4" hidden="1">[1]GrafikProd!$I$5:$I$16</definedName>
    <definedName name="_31__123Graph_ACHART_4" hidden="1">[1]GrafikProd!$I$5:$I$16</definedName>
    <definedName name="_31__123Graph_ACHART_8" hidden="1">#REF!</definedName>
    <definedName name="_310_____123Graph_BCHART_28" hidden="1">#REF!</definedName>
    <definedName name="_311_____123Graph_BCHART_29" hidden="1">[1]Kin2TH!$R$27:$R$32</definedName>
    <definedName name="_312_____123Graph_BCHART_3" hidden="1">[1]GrafikProd!$H$5:$H$16</definedName>
    <definedName name="_313_____123Graph_BCHART_31" hidden="1">[1]Kin1BLN!$E$46:$E$57</definedName>
    <definedName name="_314_____123Graph_BCHART_32" hidden="1">[1]Kin2BLN!$E$37:$E$48</definedName>
    <definedName name="_315_____123Graph_BCHART_33" hidden="1">[1]Kin3BLN!$D$36:$O$36</definedName>
    <definedName name="_316_____123Graph_BCHART_34" hidden="1">[1]Kin3BLN!$D$81:$O$81</definedName>
    <definedName name="_317_____123Graph_BCHART_35" hidden="1">#REF!</definedName>
    <definedName name="_318_____123Graph_BCHART_36" hidden="1">[1]Res142001!$N$85:$Q$85</definedName>
    <definedName name="_319_____123Graph_BCHART_4" hidden="1">[1]GrafikProd!$J$5:$J$16</definedName>
    <definedName name="_32_______123Graph_ACHART_41" hidden="1">#REF!</definedName>
    <definedName name="_32_____123Graph_ACHART_41" hidden="1">#REF!</definedName>
    <definedName name="_32___123Graph_ACHART_41" hidden="1">#REF!</definedName>
    <definedName name="_32__123Graph_ACHART_41" hidden="1">#REF!</definedName>
    <definedName name="_32__123Graph_ACHART_9" hidden="1">#REF!</definedName>
    <definedName name="_320_____123Graph_BCHART_41" hidden="1">#REF!</definedName>
    <definedName name="_321_____123Graph_BCHART_42" hidden="1">[1]Kin1BLN!$E$101:$E$112</definedName>
    <definedName name="_322_____123Graph_BCHART_43" hidden="1">[1]Kin1BLN!$E$155:$E$166</definedName>
    <definedName name="_323_____123Graph_BCHART_44" hidden="1">#REF!</definedName>
    <definedName name="_324_____123Graph_BCHART_45" hidden="1">#REF!</definedName>
    <definedName name="_325_____123Graph_BCHART_46" hidden="1">#REF!</definedName>
    <definedName name="_326_____123Graph_BCHART_49" hidden="1">[1]Kin1TH!$E$54:$E$60</definedName>
    <definedName name="_327_____123Graph_BCHART_5" hidden="1">[1]GrafikProd!$M$5:$M$16</definedName>
    <definedName name="_328_____123Graph_BCHART_6" hidden="1">[1]GrafikProd!$P$19:$P$30</definedName>
    <definedName name="_329_____123Graph_BCHART_7" hidden="1">[1]GrafikProd!$S$5:$S$16</definedName>
    <definedName name="_33_______123Graph_ACHART_42" hidden="1">[1]Kin1BLN!$D$101:$D$112</definedName>
    <definedName name="_33_____123Graph_ACHART_42" hidden="1">[1]Kin1BLN!$D$101:$D$112</definedName>
    <definedName name="_33___123Graph_ACHART_42" hidden="1">[1]Kin1BLN!$D$101:$D$112</definedName>
    <definedName name="_33__123Graph_ACHART_42" hidden="1">[1]Kin1BLN!$D$101:$D$112</definedName>
    <definedName name="_33__123Graph_BCHART_10" hidden="1">#REF!</definedName>
    <definedName name="_330_____123Graph_BCHART_8" hidden="1">#REF!</definedName>
    <definedName name="_331_____123Graph_BCHART_9" hidden="1">#REF!</definedName>
    <definedName name="_332_____123Graph_CCHART_16" hidden="1">#REF!</definedName>
    <definedName name="_333_____123Graph_CCHART_20" hidden="1">#REF!</definedName>
    <definedName name="_334_____123Graph_CCHART_21" hidden="1">#REF!</definedName>
    <definedName name="_335_____123Graph_CCHART_22" hidden="1">#REF!</definedName>
    <definedName name="_336_____123Graph_CCHART_27" hidden="1">#REF!</definedName>
    <definedName name="_337_____123Graph_CCHART_31" hidden="1">[1]Kin1BLN!$F$46:$F$57</definedName>
    <definedName name="_338_____123Graph_CCHART_33" hidden="1">[1]Kin3BLN!$D$37:$O$37</definedName>
    <definedName name="_339_____123Graph_CCHART_35" hidden="1">#REF!</definedName>
    <definedName name="_34_______123Graph_ACHART_43" hidden="1">[1]Kin1BLN!$D$155:$D$166</definedName>
    <definedName name="_34_____123Graph_ACHART_43" hidden="1">[1]Kin1BLN!$D$155:$D$166</definedName>
    <definedName name="_34___123Graph_ACHART_43" hidden="1">[1]Kin1BLN!$D$155:$D$166</definedName>
    <definedName name="_34__123Graph_ACHART_43" hidden="1">[1]Kin1BLN!$D$155:$D$166</definedName>
    <definedName name="_34__123Graph_BCHART_13" hidden="1">#REF!</definedName>
    <definedName name="_340_____123Graph_CCHART_41" hidden="1">#REF!</definedName>
    <definedName name="_341_____123Graph_CCHART_42" hidden="1">[1]Kin1BLN!$F$101:$F$112</definedName>
    <definedName name="_342_____123Graph_CCHART_44" hidden="1">#REF!</definedName>
    <definedName name="_343_____123Graph_CCHART_46" hidden="1">#REF!</definedName>
    <definedName name="_344_____123Graph_CCHART_8" hidden="1">#REF!</definedName>
    <definedName name="_345_____123Graph_CCHART_9" hidden="1">#REF!</definedName>
    <definedName name="_346_____123Graph_DCHART_16" hidden="1">#REF!</definedName>
    <definedName name="_347_____123Graph_DCHART_22" hidden="1">#REF!</definedName>
    <definedName name="_348_____123Graph_DCHART_44" hidden="1">#REF!</definedName>
    <definedName name="_349_____123Graph_DCHART_9" hidden="1">#REF!</definedName>
    <definedName name="_35_______123Graph_ACHART_44" hidden="1">#REF!</definedName>
    <definedName name="_35_____123Graph_ACHART_44" hidden="1">#REF!</definedName>
    <definedName name="_35___123Graph_ACHART_44" hidden="1">#REF!</definedName>
    <definedName name="_35__123Graph_ACHART_44" hidden="1">#REF!</definedName>
    <definedName name="_35__123Graph_BCHART_16" hidden="1">#REF!</definedName>
    <definedName name="_350_____123Graph_ECHART_16" hidden="1">#REF!</definedName>
    <definedName name="_351_____123Graph_ECHART_22" hidden="1">#REF!</definedName>
    <definedName name="_352_____123Graph_ECHART_9" hidden="1">#REF!</definedName>
    <definedName name="_353_____123Graph_FCHART_22" hidden="1">#REF!</definedName>
    <definedName name="_354_____123Graph_FCHART_9" hidden="1">#REF!</definedName>
    <definedName name="_355_____123Graph_LBL_ACHART_16" hidden="1">#REF!</definedName>
    <definedName name="_356_____123Graph_LBL_ACHART_47" hidden="1">#REF!</definedName>
    <definedName name="_357_____123Graph_LBL_ACHART_48" hidden="1">#REF!</definedName>
    <definedName name="_358_____123Graph_LBL_ACHART_49" hidden="1">[1]Kin1TH!$D$54:$D$60</definedName>
    <definedName name="_359_____123Graph_LBL_BCHART_16" hidden="1">#REF!</definedName>
    <definedName name="_36_______123Graph_ACHART_45" hidden="1">#REF!</definedName>
    <definedName name="_36_____123Graph_ACHART_45" hidden="1">#REF!</definedName>
    <definedName name="_36___123Graph_ACHART_45" hidden="1">#REF!</definedName>
    <definedName name="_36__123Graph_ACHART_45" hidden="1">#REF!</definedName>
    <definedName name="_36__123Graph_BCHART_17" hidden="1">#REF!</definedName>
    <definedName name="_360_____123Graph_LBL_BCHART_49" hidden="1">[1]Kin1TH!$E$54:$E$60</definedName>
    <definedName name="_361_____123Graph_LBL_CCHART_16" hidden="1">#REF!</definedName>
    <definedName name="_362_____123Graph_LBL_DCHART_16" hidden="1">#REF!</definedName>
    <definedName name="_363_____123Graph_LBL_DCHART_9" hidden="1">#REF!</definedName>
    <definedName name="_364_____123Graph_LBL_ECHART_16" hidden="1">#REF!</definedName>
    <definedName name="_365_____123Graph_LBL_FCHART_9" hidden="1">#REF!</definedName>
    <definedName name="_366_____123Graph_XCHART_13" hidden="1">#REF!</definedName>
    <definedName name="_367_____123Graph_XCHART_16" hidden="1">#REF!</definedName>
    <definedName name="_368_____123Graph_XCHART_18" hidden="1">#REF!</definedName>
    <definedName name="_369_____123Graph_XCHART_20" hidden="1">#REF!</definedName>
    <definedName name="_37_______123Graph_ACHART_46" hidden="1">#REF!</definedName>
    <definedName name="_37_____123Graph_ACHART_46" hidden="1">#REF!</definedName>
    <definedName name="_37___123Graph_ACHART_46" hidden="1">#REF!</definedName>
    <definedName name="_37__123Graph_ACHART_46" hidden="1">#REF!</definedName>
    <definedName name="_37__123Graph_BCHART_19" hidden="1">#REF!</definedName>
    <definedName name="_370_____123Graph_XCHART_24" hidden="1">#REF!</definedName>
    <definedName name="_371_____123Graph_XCHART_26" hidden="1">[1]Res142001!$M$45:$M$49</definedName>
    <definedName name="_372_____123Graph_XCHART_3" hidden="1">[1]GrafikProd!$B$5:$B$16</definedName>
    <definedName name="_373_____123Graph_XCHART_34" hidden="1">[1]Kin3BLN!$D$79:$O$79</definedName>
    <definedName name="_374_____123Graph_XCHART_37" hidden="1">[1]Res142001!$M$125:$M$129</definedName>
    <definedName name="_375_____123Graph_XCHART_4" hidden="1">[1]GrafikProd!$B$5:$B$16</definedName>
    <definedName name="_376_____123Graph_XCHART_43" hidden="1">[1]Kin1BLN!$C$155:$C$166</definedName>
    <definedName name="_377_____123Graph_XCHART_45" hidden="1">#REF!</definedName>
    <definedName name="_378_____123Graph_XCHART_48" hidden="1">#REF!</definedName>
    <definedName name="_379_____123Graph_XCHART_5" hidden="1">[1]GrafikProd!$B$5:$B$16</definedName>
    <definedName name="_38_______123Graph_ACHART_47" hidden="1">#REF!</definedName>
    <definedName name="_38_____123Graph_ACHART_47" hidden="1">#REF!</definedName>
    <definedName name="_38___123Graph_ACHART_47" hidden="1">#REF!</definedName>
    <definedName name="_38__123Graph_ACHART_47" hidden="1">#REF!</definedName>
    <definedName name="_38__123Graph_BCHART_2" hidden="1">[8]GrafikProd!$D$19:$D$30</definedName>
    <definedName name="_380_____123Graph_XCHART_6" hidden="1">[1]GrafikProd!$B$5:$B$16</definedName>
    <definedName name="_381_____123Graph_XCHART_7" hidden="1">[1]GrafikProd!$B$5:$B$16</definedName>
    <definedName name="_382____123Graph_ACHART_1" hidden="1">[1]trenprod2001!$C$7:$C$33</definedName>
    <definedName name="_383____123Graph_ACHART_10" hidden="1">#REF!</definedName>
    <definedName name="_384____123Graph_ACHART_11" hidden="1">#REF!</definedName>
    <definedName name="_385____123Graph_ACHART_12" hidden="1">#REF!</definedName>
    <definedName name="_386____123Graph_ACHART_13" hidden="1">#REF!</definedName>
    <definedName name="_387____123Graph_ACHART_14" hidden="1">#REF!</definedName>
    <definedName name="_388____123Graph_ACHART_15" hidden="1">#REF!</definedName>
    <definedName name="_389____123Graph_ACHART_16" hidden="1">#REF!</definedName>
    <definedName name="_39_______123Graph_ACHART_48" hidden="1">#REF!</definedName>
    <definedName name="_39_____123Graph_ACHART_48" hidden="1">#REF!</definedName>
    <definedName name="_39___123Graph_ACHART_48" hidden="1">#REF!</definedName>
    <definedName name="_39__123Graph_ACHART_48" hidden="1">#REF!</definedName>
    <definedName name="_39__123Graph_BCHART_20" hidden="1">#REF!</definedName>
    <definedName name="_390____123Graph_ACHART_17" hidden="1">#REF!</definedName>
    <definedName name="_391____123Graph_ACHART_18" hidden="1">#REF!</definedName>
    <definedName name="_392____123Graph_ACHART_19" hidden="1">#REF!</definedName>
    <definedName name="_393____123Graph_ACHART_2" hidden="1">[1]GrafikProd!$C$19:$C$30</definedName>
    <definedName name="_394____123Graph_ACHART_20" hidden="1">#REF!</definedName>
    <definedName name="_395____123Graph_ACHART_21" hidden="1">#REF!</definedName>
    <definedName name="_396____123Graph_ACHART_22" hidden="1">#REF!</definedName>
    <definedName name="_397____123Graph_ACHART_23" hidden="1">#REF!</definedName>
    <definedName name="_398____123Graph_ACHART_24" hidden="1">#REF!</definedName>
    <definedName name="_399____123Graph_ACHART_25" hidden="1">[1]Res142001!$N$8:$N$11</definedName>
    <definedName name="_4_______123Graph_ACHART_12" hidden="1">#REF!</definedName>
    <definedName name="_4_____123Graph_ACHART_12" hidden="1">#REF!</definedName>
    <definedName name="_4___123Graph_ACHART_12" hidden="1">#REF!</definedName>
    <definedName name="_4__123Graph_ACHART_12" hidden="1">#REF!</definedName>
    <definedName name="_4__123Graph_ACHART_13" hidden="1">#REF!</definedName>
    <definedName name="_4__123Graph_ACHART_4" hidden="1">[4]CMK!#REF!</definedName>
    <definedName name="_40_______123Graph_ACHART_49" hidden="1">[1]Kin1TH!$D$54:$D$60</definedName>
    <definedName name="_40_____123Graph_ACHART_49" hidden="1">[1]Kin1TH!$D$54:$D$60</definedName>
    <definedName name="_40___123Graph_ACHART_49" hidden="1">[1]Kin1TH!$D$54:$D$60</definedName>
    <definedName name="_40__123Graph_ACHART_49" hidden="1">[1]Kin1TH!$D$54:$D$60</definedName>
    <definedName name="_40__123Graph_BCHART_21" hidden="1">#REF!</definedName>
    <definedName name="_400____123Graph_ACHART_26" hidden="1">[1]Res142001!$N$45:$N$49</definedName>
    <definedName name="_401____123Graph_ACHART_27" hidden="1">#REF!</definedName>
    <definedName name="_402____123Graph_ACHART_28" hidden="1">#REF!</definedName>
    <definedName name="_403____123Graph_ACHART_29" hidden="1">[1]Kin2TH!$Q$27:$Q$32</definedName>
    <definedName name="_404____123Graph_ACHART_3" hidden="1">[1]GrafikProd!$F$5:$F$16</definedName>
    <definedName name="_405____123Graph_ACHART_31" hidden="1">[1]Kin1BLN!$D$46:$D$57</definedName>
    <definedName name="_406____123Graph_ACHART_32" hidden="1">[1]Kin2BLN!$D$37:$D$48</definedName>
    <definedName name="_407____123Graph_ACHART_33" hidden="1">[1]Kin3BLN!$D$35:$O$35</definedName>
    <definedName name="_408____123Graph_ACHART_34" hidden="1">[1]Kin3BLN!$D$80:$O$80</definedName>
    <definedName name="_409____123Graph_ACHART_35" hidden="1">#REF!</definedName>
    <definedName name="_41_______123Graph_ACHART_5" hidden="1">[1]GrafikProd!$L$5:$L$16</definedName>
    <definedName name="_41_____123Graph_ACHART_5" hidden="1">[1]GrafikProd!$L$5:$L$16</definedName>
    <definedName name="_41___123Graph_ACHART_5" hidden="1">[1]GrafikProd!$L$5:$L$16</definedName>
    <definedName name="_41__123Graph_ACHART_5" hidden="1">[1]GrafikProd!$L$5:$L$16</definedName>
    <definedName name="_41__123Graph_BCHART_22" hidden="1">#REF!</definedName>
    <definedName name="_410____123Graph_ACHART_36" hidden="1">[1]Res142001!$N$84:$Q$84</definedName>
    <definedName name="_411____123Graph_ACHART_37" hidden="1">[1]Res142001!$N$125:$N$129</definedName>
    <definedName name="_412____123Graph_ACHART_4" hidden="1">[1]GrafikProd!$I$5:$I$16</definedName>
    <definedName name="_413____123Graph_ACHART_41" hidden="1">#REF!</definedName>
    <definedName name="_414____123Graph_ACHART_42" hidden="1">[1]Kin1BLN!$D$101:$D$112</definedName>
    <definedName name="_415____123Graph_ACHART_43" hidden="1">[1]Kin1BLN!$D$155:$D$166</definedName>
    <definedName name="_416____123Graph_ACHART_44" hidden="1">#REF!</definedName>
    <definedName name="_417____123Graph_ACHART_45" hidden="1">#REF!</definedName>
    <definedName name="_418____123Graph_ACHART_46" hidden="1">#REF!</definedName>
    <definedName name="_419____123Graph_ACHART_47" hidden="1">#REF!</definedName>
    <definedName name="_42_______123Graph_ACHART_6" hidden="1">[1]GrafikProd!$O$19:$O$30</definedName>
    <definedName name="_42_____123Graph_ACHART_6" hidden="1">[1]GrafikProd!$O$19:$O$30</definedName>
    <definedName name="_42___123Graph_ACHART_6" hidden="1">[1]GrafikProd!$O$19:$O$30</definedName>
    <definedName name="_42__123Graph_ACHART_6" hidden="1">[1]GrafikProd!$O$19:$O$30</definedName>
    <definedName name="_42__123Graph_BCHART_27" hidden="1">#REF!</definedName>
    <definedName name="_420____123Graph_ACHART_48" hidden="1">#REF!</definedName>
    <definedName name="_421____123Graph_ACHART_49" hidden="1">[1]Kin1TH!$D$54:$D$60</definedName>
    <definedName name="_422____123Graph_ACHART_5" hidden="1">[1]GrafikProd!$L$5:$L$16</definedName>
    <definedName name="_423____123Graph_ACHART_6" hidden="1">[1]GrafikProd!$O$19:$O$30</definedName>
    <definedName name="_424____123Graph_ACHART_7" hidden="1">[1]GrafikProd!$R$5:$R$16</definedName>
    <definedName name="_425____123Graph_ACHART_8" hidden="1">#REF!</definedName>
    <definedName name="_426____123Graph_ACHART_9" hidden="1">#REF!</definedName>
    <definedName name="_427____123Graph_BCHART_10" hidden="1">#REF!</definedName>
    <definedName name="_428____123Graph_BCHART_13" hidden="1">#REF!</definedName>
    <definedName name="_429____123Graph_BCHART_16" hidden="1">#REF!</definedName>
    <definedName name="_43_______123Graph_ACHART_7" hidden="1">[1]GrafikProd!$R$5:$R$16</definedName>
    <definedName name="_43_____123Graph_ACHART_7" hidden="1">[1]GrafikProd!$R$5:$R$16</definedName>
    <definedName name="_43___123Graph_ACHART_7" hidden="1">[1]GrafikProd!$R$5:$R$16</definedName>
    <definedName name="_43__123Graph_ACHART_7" hidden="1">[1]GrafikProd!$R$5:$R$16</definedName>
    <definedName name="_43__123Graph_BCHART_28" hidden="1">#REF!</definedName>
    <definedName name="_430____123Graph_BCHART_17" hidden="1">#REF!</definedName>
    <definedName name="_431____123Graph_BCHART_19" hidden="1">#REF!</definedName>
    <definedName name="_432____123Graph_BCHART_2" hidden="1">[1]GrafikProd!$D$19:$D$30</definedName>
    <definedName name="_433____123Graph_BCHART_20" hidden="1">#REF!</definedName>
    <definedName name="_434____123Graph_BCHART_21" hidden="1">#REF!</definedName>
    <definedName name="_435____123Graph_BCHART_22" hidden="1">#REF!</definedName>
    <definedName name="_436____123Graph_BCHART_27" hidden="1">#REF!</definedName>
    <definedName name="_437____123Graph_BCHART_28" hidden="1">#REF!</definedName>
    <definedName name="_438____123Graph_BCHART_29" hidden="1">[1]Kin2TH!$R$27:$R$32</definedName>
    <definedName name="_439____123Graph_BCHART_3" hidden="1">[1]GrafikProd!$H$5:$H$16</definedName>
    <definedName name="_44_______123Graph_ACHART_8" hidden="1">#REF!</definedName>
    <definedName name="_44_____123Graph_ACHART_8" hidden="1">#REF!</definedName>
    <definedName name="_44___123Graph_ACHART_8" hidden="1">#REF!</definedName>
    <definedName name="_44__123Graph_ACHART_8" hidden="1">#REF!</definedName>
    <definedName name="_44__123Graph_BCHART_3" hidden="1">[8]GrafikProd!$H$5:$H$16</definedName>
    <definedName name="_440____123Graph_BCHART_31" hidden="1">[1]Kin1BLN!$E$46:$E$57</definedName>
    <definedName name="_441____123Graph_BCHART_32" hidden="1">[1]Kin2BLN!$E$37:$E$48</definedName>
    <definedName name="_442____123Graph_BCHART_33" hidden="1">[1]Kin3BLN!$D$36:$O$36</definedName>
    <definedName name="_443____123Graph_BCHART_34" hidden="1">[1]Kin3BLN!$D$81:$O$81</definedName>
    <definedName name="_444____123Graph_BCHART_35" hidden="1">#REF!</definedName>
    <definedName name="_445____123Graph_BCHART_36" hidden="1">[1]Res142001!$N$85:$Q$85</definedName>
    <definedName name="_446____123Graph_BCHART_4" hidden="1">[1]GrafikProd!$J$5:$J$16</definedName>
    <definedName name="_447____123Graph_BCHART_41" hidden="1">#REF!</definedName>
    <definedName name="_448____123Graph_BCHART_42" hidden="1">[1]Kin1BLN!$E$101:$E$112</definedName>
    <definedName name="_449____123Graph_BCHART_43" hidden="1">[1]Kin1BLN!$E$155:$E$166</definedName>
    <definedName name="_45_______123Graph_ACHART_9" hidden="1">#REF!</definedName>
    <definedName name="_45_____123Graph_ACHART_9" hidden="1">#REF!</definedName>
    <definedName name="_45___123Graph_ACHART_9" hidden="1">#REF!</definedName>
    <definedName name="_45__123Graph_ACHART_9" hidden="1">#REF!</definedName>
    <definedName name="_45__123Graph_BCHART_35" hidden="1">#REF!</definedName>
    <definedName name="_450____123Graph_BCHART_44" hidden="1">#REF!</definedName>
    <definedName name="_451____123Graph_BCHART_45" hidden="1">#REF!</definedName>
    <definedName name="_452____123Graph_BCHART_46" hidden="1">#REF!</definedName>
    <definedName name="_453____123Graph_BCHART_49" hidden="1">[1]Kin1TH!$E$54:$E$60</definedName>
    <definedName name="_454____123Graph_BCHART_5" hidden="1">[1]GrafikProd!$M$5:$M$16</definedName>
    <definedName name="_455____123Graph_BCHART_6" hidden="1">[1]GrafikProd!$P$19:$P$30</definedName>
    <definedName name="_456____123Graph_BCHART_7" hidden="1">[1]GrafikProd!$S$5:$S$16</definedName>
    <definedName name="_457____123Graph_BCHART_8" hidden="1">#REF!</definedName>
    <definedName name="_458____123Graph_BCHART_9" hidden="1">#REF!</definedName>
    <definedName name="_459____123Graph_CCHART_16" hidden="1">#REF!</definedName>
    <definedName name="_46_______123Graph_BCHART_10" hidden="1">#REF!</definedName>
    <definedName name="_46_____123Graph_BCHART_10" hidden="1">#REF!</definedName>
    <definedName name="_46___123Graph_BCHART_10" hidden="1">#REF!</definedName>
    <definedName name="_46__123Graph_BCHART_10" hidden="1">#REF!</definedName>
    <definedName name="_46__123Graph_BCHART_4" hidden="1">[8]GrafikProd!$J$5:$J$16</definedName>
    <definedName name="_460____123Graph_CCHART_20" hidden="1">#REF!</definedName>
    <definedName name="_461____123Graph_CCHART_21" hidden="1">#REF!</definedName>
    <definedName name="_462____123Graph_CCHART_22" hidden="1">#REF!</definedName>
    <definedName name="_463____123Graph_CCHART_27" hidden="1">#REF!</definedName>
    <definedName name="_464____123Graph_CCHART_31" hidden="1">[1]Kin1BLN!$F$46:$F$57</definedName>
    <definedName name="_465____123Graph_CCHART_33" hidden="1">[1]Kin3BLN!$D$37:$O$37</definedName>
    <definedName name="_466____123Graph_CCHART_35" hidden="1">#REF!</definedName>
    <definedName name="_467____123Graph_CCHART_41" hidden="1">#REF!</definedName>
    <definedName name="_468____123Graph_CCHART_42" hidden="1">[1]Kin1BLN!$F$101:$F$112</definedName>
    <definedName name="_469____123Graph_CCHART_44" hidden="1">#REF!</definedName>
    <definedName name="_47_______123Graph_BCHART_13" hidden="1">#REF!</definedName>
    <definedName name="_47_____123Graph_BCHART_13" hidden="1">#REF!</definedName>
    <definedName name="_47___123Graph_BCHART_13" hidden="1">#REF!</definedName>
    <definedName name="_47__123Graph_BCHART_13" hidden="1">#REF!</definedName>
    <definedName name="_47__123Graph_BCHART_41" hidden="1">#REF!</definedName>
    <definedName name="_470____123Graph_CCHART_46" hidden="1">#REF!</definedName>
    <definedName name="_471____123Graph_CCHART_8" hidden="1">#REF!</definedName>
    <definedName name="_472____123Graph_CCHART_9" hidden="1">#REF!</definedName>
    <definedName name="_473____123Graph_DCHART_16" hidden="1">#REF!</definedName>
    <definedName name="_474____123Graph_DCHART_22" hidden="1">#REF!</definedName>
    <definedName name="_475____123Graph_DCHART_44" hidden="1">#REF!</definedName>
    <definedName name="_476____123Graph_DCHART_9" hidden="1">#REF!</definedName>
    <definedName name="_477____123Graph_ECHART_16" hidden="1">#REF!</definedName>
    <definedName name="_478____123Graph_ECHART_22" hidden="1">#REF!</definedName>
    <definedName name="_479____123Graph_ECHART_9" hidden="1">#REF!</definedName>
    <definedName name="_48_______123Graph_BCHART_16" hidden="1">#REF!</definedName>
    <definedName name="_48_____123Graph_BCHART_16" hidden="1">#REF!</definedName>
    <definedName name="_48___123Graph_BCHART_16" hidden="1">#REF!</definedName>
    <definedName name="_48__123Graph_BCHART_16" hidden="1">#REF!</definedName>
    <definedName name="_48__123Graph_BCHART_44" hidden="1">#REF!</definedName>
    <definedName name="_480____123Graph_FCHART_22" hidden="1">#REF!</definedName>
    <definedName name="_481____123Graph_FCHART_9" hidden="1">#REF!</definedName>
    <definedName name="_482____123Graph_LBL_ACHART_16" hidden="1">#REF!</definedName>
    <definedName name="_483____123Graph_LBL_ACHART_47" hidden="1">#REF!</definedName>
    <definedName name="_484____123Graph_LBL_ACHART_48" hidden="1">#REF!</definedName>
    <definedName name="_485____123Graph_LBL_ACHART_49" hidden="1">[1]Kin1TH!$D$54:$D$60</definedName>
    <definedName name="_486____123Graph_LBL_BCHART_16" hidden="1">#REF!</definedName>
    <definedName name="_487____123Graph_LBL_BCHART_49" hidden="1">[1]Kin1TH!$E$54:$E$60</definedName>
    <definedName name="_488____123Graph_LBL_CCHART_16" hidden="1">#REF!</definedName>
    <definedName name="_489____123Graph_LBL_DCHART_16" hidden="1">#REF!</definedName>
    <definedName name="_49_______123Graph_BCHART_17" hidden="1">#REF!</definedName>
    <definedName name="_49_____123Graph_BCHART_17" hidden="1">#REF!</definedName>
    <definedName name="_49___123Graph_BCHART_17" hidden="1">#REF!</definedName>
    <definedName name="_49__123Graph_BCHART_17" hidden="1">#REF!</definedName>
    <definedName name="_49__123Graph_BCHART_45" hidden="1">#REF!</definedName>
    <definedName name="_490____123Graph_LBL_DCHART_9" hidden="1">#REF!</definedName>
    <definedName name="_491____123Graph_LBL_ECHART_16" hidden="1">#REF!</definedName>
    <definedName name="_492____123Graph_LBL_FCHART_9" hidden="1">#REF!</definedName>
    <definedName name="_493____123Graph_XCHART_13" hidden="1">#REF!</definedName>
    <definedName name="_494____123Graph_XCHART_16" hidden="1">#REF!</definedName>
    <definedName name="_495____123Graph_XCHART_18" hidden="1">#REF!</definedName>
    <definedName name="_496____123Graph_XCHART_20" hidden="1">#REF!</definedName>
    <definedName name="_497____123Graph_XCHART_24" hidden="1">#REF!</definedName>
    <definedName name="_498____123Graph_XCHART_26" hidden="1">[1]Res142001!$M$45:$M$49</definedName>
    <definedName name="_499____123Graph_XCHART_3" hidden="1">[1]GrafikProd!$B$5:$B$16</definedName>
    <definedName name="_5_______123Graph_ACHART_13" hidden="1">#REF!</definedName>
    <definedName name="_5_____123Graph_ACHART_13" hidden="1">#REF!</definedName>
    <definedName name="_5___123Graph_ACHART_13" hidden="1">#REF!</definedName>
    <definedName name="_5__123Graph_ACHART_13" hidden="1">#REF!</definedName>
    <definedName name="_5__123Graph_ACHART_14" hidden="1">#REF!</definedName>
    <definedName name="_5__123Graph_ACHART_5" hidden="1">[4]CMK!#REF!</definedName>
    <definedName name="_50_______123Graph_BCHART_19" hidden="1">#REF!</definedName>
    <definedName name="_50_____123Graph_BCHART_19" hidden="1">#REF!</definedName>
    <definedName name="_50___123Graph_BCHART_19" hidden="1">#REF!</definedName>
    <definedName name="_50__123Graph_BCHART_19" hidden="1">#REF!</definedName>
    <definedName name="_50__123Graph_BCHART_46" hidden="1">#REF!</definedName>
    <definedName name="_500____123Graph_XCHART_34" hidden="1">[1]Kin3BLN!$D$79:$O$79</definedName>
    <definedName name="_501____123Graph_XCHART_37" hidden="1">[1]Res142001!$M$125:$M$129</definedName>
    <definedName name="_502____123Graph_XCHART_4" hidden="1">[1]GrafikProd!$B$5:$B$16</definedName>
    <definedName name="_503____123Graph_XCHART_43" hidden="1">[1]Kin1BLN!$C$155:$C$166</definedName>
    <definedName name="_504____123Graph_XCHART_45" hidden="1">#REF!</definedName>
    <definedName name="_505____123Graph_XCHART_48" hidden="1">#REF!</definedName>
    <definedName name="_506____123Graph_XCHART_5" hidden="1">[1]GrafikProd!$B$5:$B$16</definedName>
    <definedName name="_507____123Graph_XCHART_6" hidden="1">[1]GrafikProd!$B$5:$B$16</definedName>
    <definedName name="_508____123Graph_XCHART_7" hidden="1">[1]GrafikProd!$B$5:$B$16</definedName>
    <definedName name="_509___123Graph_ACHART_1" hidden="1">[1]trenprod2001!$C$7:$C$33</definedName>
    <definedName name="_51_______123Graph_BCHART_2" hidden="1">[1]GrafikProd!$D$19:$D$30</definedName>
    <definedName name="_51_____123Graph_BCHART_2" hidden="1">[1]GrafikProd!$D$19:$D$30</definedName>
    <definedName name="_51___123Graph_BCHART_2" hidden="1">[1]GrafikProd!$D$19:$D$30</definedName>
    <definedName name="_51__123Graph_BCHART_2" hidden="1">[1]GrafikProd!$D$19:$D$30</definedName>
    <definedName name="_51__123Graph_BCHART_5" hidden="1">[8]GrafikProd!$M$5:$M$16</definedName>
    <definedName name="_510___123Graph_ACHART_10" hidden="1">#REF!</definedName>
    <definedName name="_511___123Graph_ACHART_11" hidden="1">#REF!</definedName>
    <definedName name="_512___123Graph_ACHART_12" hidden="1">#REF!</definedName>
    <definedName name="_513___123Graph_ACHART_13" hidden="1">#REF!</definedName>
    <definedName name="_514___123Graph_ACHART_14" hidden="1">#REF!</definedName>
    <definedName name="_515___123Graph_ACHART_15" hidden="1">#REF!</definedName>
    <definedName name="_516___123Graph_ACHART_16" hidden="1">#REF!</definedName>
    <definedName name="_517___123Graph_ACHART_17" hidden="1">#REF!</definedName>
    <definedName name="_518___123Graph_ACHART_18" hidden="1">#REF!</definedName>
    <definedName name="_519___123Graph_ACHART_19" hidden="1">#REF!</definedName>
    <definedName name="_52_______123Graph_BCHART_20" hidden="1">#REF!</definedName>
    <definedName name="_52_____123Graph_BCHART_20" hidden="1">#REF!</definedName>
    <definedName name="_52___123Graph_BCHART_20" hidden="1">#REF!</definedName>
    <definedName name="_52__123Graph_BCHART_20" hidden="1">#REF!</definedName>
    <definedName name="_52__123Graph_BCHART_6" hidden="1">[8]GrafikProd!$P$19:$P$30</definedName>
    <definedName name="_520___123Graph_ACHART_2" hidden="1">[1]GrafikProd!$C$19:$C$30</definedName>
    <definedName name="_521___123Graph_ACHART_20" hidden="1">#REF!</definedName>
    <definedName name="_522___123Graph_ACHART_21" hidden="1">#REF!</definedName>
    <definedName name="_523___123Graph_ACHART_22" hidden="1">#REF!</definedName>
    <definedName name="_524___123Graph_ACHART_23" hidden="1">#REF!</definedName>
    <definedName name="_525___123Graph_ACHART_24" hidden="1">#REF!</definedName>
    <definedName name="_526___123Graph_ACHART_25" hidden="1">[1]Res142001!$N$8:$N$11</definedName>
    <definedName name="_527___123Graph_ACHART_26" hidden="1">[1]Res142001!$N$45:$N$49</definedName>
    <definedName name="_528___123Graph_ACHART_27" hidden="1">#REF!</definedName>
    <definedName name="_529___123Graph_ACHART_28" hidden="1">#REF!</definedName>
    <definedName name="_53_______123Graph_BCHART_21" hidden="1">#REF!</definedName>
    <definedName name="_53_____123Graph_BCHART_21" hidden="1">#REF!</definedName>
    <definedName name="_53___123Graph_BCHART_21" hidden="1">#REF!</definedName>
    <definedName name="_53__123Graph_BCHART_21" hidden="1">#REF!</definedName>
    <definedName name="_53__123Graph_BCHART_7" hidden="1">[8]GrafikProd!$S$5:$S$16</definedName>
    <definedName name="_530___123Graph_ACHART_29" hidden="1">[1]Kin2TH!$Q$27:$Q$32</definedName>
    <definedName name="_531___123Graph_ACHART_3" hidden="1">[1]GrafikProd!$F$5:$F$16</definedName>
    <definedName name="_532___123Graph_ACHART_31" hidden="1">[1]Kin1BLN!$D$46:$D$57</definedName>
    <definedName name="_533___123Graph_ACHART_32" hidden="1">[1]Kin2BLN!$D$37:$D$48</definedName>
    <definedName name="_534___123Graph_ACHART_33" hidden="1">[1]Kin3BLN!$D$35:$O$35</definedName>
    <definedName name="_535___123Graph_ACHART_34" hidden="1">[1]Kin3BLN!$D$80:$O$80</definedName>
    <definedName name="_536___123Graph_ACHART_35" hidden="1">#REF!</definedName>
    <definedName name="_537___123Graph_ACHART_36" hidden="1">[1]Res142001!$N$84:$Q$84</definedName>
    <definedName name="_538___123Graph_ACHART_37" hidden="1">[1]Res142001!$N$125:$N$129</definedName>
    <definedName name="_539___123Graph_ACHART_4" hidden="1">[1]GrafikProd!$I$5:$I$16</definedName>
    <definedName name="_54_______123Graph_BCHART_22" hidden="1">#REF!</definedName>
    <definedName name="_54_____123Graph_BCHART_22" hidden="1">#REF!</definedName>
    <definedName name="_54___123Graph_BCHART_22" hidden="1">#REF!</definedName>
    <definedName name="_54__123Graph_BCHART_22" hidden="1">#REF!</definedName>
    <definedName name="_54__123Graph_BCHART_8" hidden="1">#REF!</definedName>
    <definedName name="_540___123Graph_ACHART_41" hidden="1">#REF!</definedName>
    <definedName name="_541___123Graph_ACHART_42" hidden="1">[1]Kin1BLN!$D$101:$D$112</definedName>
    <definedName name="_542___123Graph_ACHART_43" hidden="1">[1]Kin1BLN!$D$155:$D$166</definedName>
    <definedName name="_543___123Graph_ACHART_44" hidden="1">#REF!</definedName>
    <definedName name="_544___123Graph_ACHART_45" hidden="1">#REF!</definedName>
    <definedName name="_545___123Graph_ACHART_46" hidden="1">#REF!</definedName>
    <definedName name="_546___123Graph_ACHART_47" hidden="1">#REF!</definedName>
    <definedName name="_547___123Graph_ACHART_48" hidden="1">#REF!</definedName>
    <definedName name="_548___123Graph_ACHART_49" hidden="1">[1]Kin1TH!$D$54:$D$60</definedName>
    <definedName name="_549___123Graph_ACHART_5" hidden="1">[1]GrafikProd!$L$5:$L$16</definedName>
    <definedName name="_55_______123Graph_BCHART_27" hidden="1">#REF!</definedName>
    <definedName name="_55_____123Graph_BCHART_27" hidden="1">#REF!</definedName>
    <definedName name="_55___123Graph_BCHART_27" hidden="1">#REF!</definedName>
    <definedName name="_55__123Graph_BCHART_27" hidden="1">#REF!</definedName>
    <definedName name="_55__123Graph_BCHART_9" hidden="1">#REF!</definedName>
    <definedName name="_550___123Graph_ACHART_6" hidden="1">[1]GrafikProd!$O$19:$O$30</definedName>
    <definedName name="_551___123Graph_ACHART_7" hidden="1">[1]GrafikProd!$R$5:$R$16</definedName>
    <definedName name="_552___123Graph_ACHART_8" hidden="1">#REF!</definedName>
    <definedName name="_553___123Graph_ACHART_9" hidden="1">#REF!</definedName>
    <definedName name="_554___123Graph_BCHART_10" hidden="1">#REF!</definedName>
    <definedName name="_555___123Graph_BCHART_13" hidden="1">#REF!</definedName>
    <definedName name="_556___123Graph_BCHART_16" hidden="1">#REF!</definedName>
    <definedName name="_557___123Graph_BCHART_17" hidden="1">#REF!</definedName>
    <definedName name="_558___123Graph_BCHART_19" hidden="1">#REF!</definedName>
    <definedName name="_559___123Graph_BCHART_2" hidden="1">[1]GrafikProd!$D$19:$D$30</definedName>
    <definedName name="_56_______123Graph_BCHART_28" hidden="1">#REF!</definedName>
    <definedName name="_56_____123Graph_BCHART_28" hidden="1">#REF!</definedName>
    <definedName name="_56___123Graph_BCHART_28" hidden="1">#REF!</definedName>
    <definedName name="_56__123Graph_BCHART_28" hidden="1">#REF!</definedName>
    <definedName name="_56__123Graph_CCHART_16" hidden="1">#REF!</definedName>
    <definedName name="_560___123Graph_BCHART_20" hidden="1">#REF!</definedName>
    <definedName name="_561___123Graph_BCHART_21" hidden="1">#REF!</definedName>
    <definedName name="_562___123Graph_BCHART_22" hidden="1">#REF!</definedName>
    <definedName name="_563___123Graph_BCHART_27" hidden="1">#REF!</definedName>
    <definedName name="_564___123Graph_BCHART_28" hidden="1">#REF!</definedName>
    <definedName name="_565___123Graph_BCHART_29" hidden="1">[1]Kin2TH!$R$27:$R$32</definedName>
    <definedName name="_566___123Graph_BCHART_3" hidden="1">[1]GrafikProd!$H$5:$H$16</definedName>
    <definedName name="_567___123Graph_BCHART_31" hidden="1">[1]Kin1BLN!$E$46:$E$57</definedName>
    <definedName name="_568___123Graph_BCHART_32" hidden="1">[1]Kin2BLN!$E$37:$E$48</definedName>
    <definedName name="_569___123Graph_BCHART_33" hidden="1">[1]Kin3BLN!$D$36:$O$36</definedName>
    <definedName name="_57_______123Graph_BCHART_29" hidden="1">[1]Kin2TH!$R$27:$R$32</definedName>
    <definedName name="_57_____123Graph_BCHART_29" hidden="1">[1]Kin2TH!$R$27:$R$32</definedName>
    <definedName name="_57___123Graph_BCHART_29" hidden="1">[1]Kin2TH!$R$27:$R$32</definedName>
    <definedName name="_57__123Graph_BCHART_29" hidden="1">[1]Kin2TH!$R$27:$R$32</definedName>
    <definedName name="_57__123Graph_CCHART_20" hidden="1">#REF!</definedName>
    <definedName name="_570___123Graph_BCHART_34" hidden="1">[1]Kin3BLN!$D$81:$O$81</definedName>
    <definedName name="_571___123Graph_BCHART_35" hidden="1">#REF!</definedName>
    <definedName name="_572___123Graph_BCHART_36" hidden="1">[1]Res142001!$N$85:$Q$85</definedName>
    <definedName name="_573___123Graph_BCHART_4" hidden="1">[1]GrafikProd!$J$5:$J$16</definedName>
    <definedName name="_574___123Graph_BCHART_41" hidden="1">#REF!</definedName>
    <definedName name="_575___123Graph_BCHART_42" hidden="1">[1]Kin1BLN!$E$101:$E$112</definedName>
    <definedName name="_576___123Graph_BCHART_43" hidden="1">[1]Kin1BLN!$E$155:$E$166</definedName>
    <definedName name="_577___123Graph_BCHART_44" hidden="1">#REF!</definedName>
    <definedName name="_578___123Graph_BCHART_45" hidden="1">#REF!</definedName>
    <definedName name="_579___123Graph_BCHART_46" hidden="1">#REF!</definedName>
    <definedName name="_58_______123Graph_BCHART_3" hidden="1">[1]GrafikProd!$H$5:$H$16</definedName>
    <definedName name="_58_____123Graph_BCHART_3" hidden="1">[1]GrafikProd!$H$5:$H$16</definedName>
    <definedName name="_58___123Graph_BCHART_3" hidden="1">[1]GrafikProd!$H$5:$H$16</definedName>
    <definedName name="_58__123Graph_BCHART_3" hidden="1">[1]GrafikProd!$H$5:$H$16</definedName>
    <definedName name="_58__123Graph_CCHART_21" hidden="1">#REF!</definedName>
    <definedName name="_580___123Graph_BCHART_49" hidden="1">[1]Kin1TH!$E$54:$E$60</definedName>
    <definedName name="_581___123Graph_BCHART_5" hidden="1">[1]GrafikProd!$M$5:$M$16</definedName>
    <definedName name="_582___123Graph_BCHART_6" hidden="1">[1]GrafikProd!$P$19:$P$30</definedName>
    <definedName name="_583___123Graph_BCHART_7" hidden="1">[1]GrafikProd!$S$5:$S$16</definedName>
    <definedName name="_584___123Graph_BCHART_8" hidden="1">#REF!</definedName>
    <definedName name="_585___123Graph_BCHART_9" hidden="1">#REF!</definedName>
    <definedName name="_586___123Graph_CCHART_16" hidden="1">#REF!</definedName>
    <definedName name="_587___123Graph_CCHART_20" hidden="1">#REF!</definedName>
    <definedName name="_588___123Graph_CCHART_21" hidden="1">#REF!</definedName>
    <definedName name="_589___123Graph_CCHART_22" hidden="1">#REF!</definedName>
    <definedName name="_59_______123Graph_BCHART_31" hidden="1">[1]Kin1BLN!$E$46:$E$57</definedName>
    <definedName name="_59_____123Graph_BCHART_31" hidden="1">[1]Kin1BLN!$E$46:$E$57</definedName>
    <definedName name="_59___123Graph_BCHART_31" hidden="1">[1]Kin1BLN!$E$46:$E$57</definedName>
    <definedName name="_59__123Graph_BCHART_31" hidden="1">[1]Kin1BLN!$E$46:$E$57</definedName>
    <definedName name="_59__123Graph_CCHART_22" hidden="1">#REF!</definedName>
    <definedName name="_590___123Graph_CCHART_27" hidden="1">#REF!</definedName>
    <definedName name="_591___123Graph_CCHART_31" hidden="1">[1]Kin1BLN!$F$46:$F$57</definedName>
    <definedName name="_592___123Graph_CCHART_33" hidden="1">[1]Kin3BLN!$D$37:$O$37</definedName>
    <definedName name="_593___123Graph_CCHART_35" hidden="1">#REF!</definedName>
    <definedName name="_594___123Graph_CCHART_41" hidden="1">#REF!</definedName>
    <definedName name="_595___123Graph_CCHART_42" hidden="1">[1]Kin1BLN!$F$101:$F$112</definedName>
    <definedName name="_596___123Graph_CCHART_44" hidden="1">#REF!</definedName>
    <definedName name="_597___123Graph_CCHART_46" hidden="1">#REF!</definedName>
    <definedName name="_598___123Graph_CCHART_8" hidden="1">#REF!</definedName>
    <definedName name="_599___123Graph_CCHART_9" hidden="1">#REF!</definedName>
    <definedName name="_6_______123Graph_ACHART_14" hidden="1">#REF!</definedName>
    <definedName name="_6_____123Graph_ACHART_14" hidden="1">#REF!</definedName>
    <definedName name="_6___123Graph_ACHART_14" hidden="1">#REF!</definedName>
    <definedName name="_6__123Graph_ACHART_14" hidden="1">#REF!</definedName>
    <definedName name="_6__123Graph_ACHART_15" hidden="1">#REF!</definedName>
    <definedName name="_6__123Graph_BCHART_1" hidden="1">[4]CMK!#REF!</definedName>
    <definedName name="_60_______123Graph_BCHART_32" hidden="1">[1]Kin2BLN!$E$37:$E$48</definedName>
    <definedName name="_60_____123Graph_BCHART_32" hidden="1">[1]Kin2BLN!$E$37:$E$48</definedName>
    <definedName name="_60___123Graph_BCHART_32" hidden="1">[1]Kin2BLN!$E$37:$E$48</definedName>
    <definedName name="_60__123Graph_BCHART_32" hidden="1">[1]Kin2BLN!$E$37:$E$48</definedName>
    <definedName name="_60__123Graph_CCHART_27" hidden="1">#REF!</definedName>
    <definedName name="_600___123Graph_DCHART_16" hidden="1">#REF!</definedName>
    <definedName name="_601___123Graph_DCHART_22" hidden="1">#REF!</definedName>
    <definedName name="_602___123Graph_DCHART_44" hidden="1">#REF!</definedName>
    <definedName name="_603___123Graph_DCHART_9" hidden="1">#REF!</definedName>
    <definedName name="_604___123Graph_ECHART_16" hidden="1">#REF!</definedName>
    <definedName name="_605___123Graph_ECHART_22" hidden="1">#REF!</definedName>
    <definedName name="_606___123Graph_ECHART_9" hidden="1">#REF!</definedName>
    <definedName name="_607___123Graph_FCHART_22" hidden="1">#REF!</definedName>
    <definedName name="_608___123Graph_FCHART_9" hidden="1">#REF!</definedName>
    <definedName name="_609___123Graph_LBL_ACHART_16" hidden="1">#REF!</definedName>
    <definedName name="_61_______123Graph_BCHART_33" hidden="1">[1]Kin3BLN!$D$36:$O$36</definedName>
    <definedName name="_61_____123Graph_BCHART_33" hidden="1">[1]Kin3BLN!$D$36:$O$36</definedName>
    <definedName name="_61___123Graph_BCHART_33" hidden="1">[1]Kin3BLN!$D$36:$O$36</definedName>
    <definedName name="_61__123Graph_BCHART_33" hidden="1">[1]Kin3BLN!$D$36:$O$36</definedName>
    <definedName name="_61__123Graph_CCHART_35" hidden="1">#REF!</definedName>
    <definedName name="_610___123Graph_LBL_ACHART_47" hidden="1">#REF!</definedName>
    <definedName name="_611___123Graph_LBL_ACHART_48" hidden="1">#REF!</definedName>
    <definedName name="_612___123Graph_LBL_ACHART_49" hidden="1">[1]Kin1TH!$D$54:$D$60</definedName>
    <definedName name="_613___123Graph_LBL_BCHART_16" hidden="1">#REF!</definedName>
    <definedName name="_614___123Graph_LBL_BCHART_49" hidden="1">[1]Kin1TH!$E$54:$E$60</definedName>
    <definedName name="_615___123Graph_LBL_CCHART_16" hidden="1">#REF!</definedName>
    <definedName name="_616___123Graph_LBL_DCHART_16" hidden="1">#REF!</definedName>
    <definedName name="_617___123Graph_LBL_DCHART_9" hidden="1">#REF!</definedName>
    <definedName name="_618___123Graph_LBL_ECHART_16" hidden="1">#REF!</definedName>
    <definedName name="_619___123Graph_LBL_FCHART_9" hidden="1">#REF!</definedName>
    <definedName name="_62_______123Graph_BCHART_34" hidden="1">[1]Kin3BLN!$D$81:$O$81</definedName>
    <definedName name="_62_____123Graph_BCHART_34" hidden="1">[1]Kin3BLN!$D$81:$O$81</definedName>
    <definedName name="_62___123Graph_BCHART_34" hidden="1">[1]Kin3BLN!$D$81:$O$81</definedName>
    <definedName name="_62__123Graph_BCHART_34" hidden="1">[1]Kin3BLN!$D$81:$O$81</definedName>
    <definedName name="_62__123Graph_CCHART_41" hidden="1">#REF!</definedName>
    <definedName name="_620___123Graph_XCHART_13" hidden="1">#REF!</definedName>
    <definedName name="_621___123Graph_XCHART_16" hidden="1">#REF!</definedName>
    <definedName name="_622___123Graph_XCHART_18" hidden="1">#REF!</definedName>
    <definedName name="_623___123Graph_XCHART_20" hidden="1">#REF!</definedName>
    <definedName name="_624___123Graph_XCHART_24" hidden="1">#REF!</definedName>
    <definedName name="_625___123Graph_XCHART_26" hidden="1">[1]Res142001!$M$45:$M$49</definedName>
    <definedName name="_626___123Graph_XCHART_3" hidden="1">[1]GrafikProd!$B$5:$B$16</definedName>
    <definedName name="_627___123Graph_XCHART_34" hidden="1">[1]Kin3BLN!$D$79:$O$79</definedName>
    <definedName name="_628___123Graph_XCHART_37" hidden="1">[1]Res142001!$M$125:$M$129</definedName>
    <definedName name="_629___123Graph_XCHART_4" hidden="1">[1]GrafikProd!$B$5:$B$16</definedName>
    <definedName name="_63_______123Graph_BCHART_35" hidden="1">#REF!</definedName>
    <definedName name="_63_____123Graph_BCHART_35" hidden="1">#REF!</definedName>
    <definedName name="_63___123Graph_BCHART_35" hidden="1">#REF!</definedName>
    <definedName name="_63__123Graph_BCHART_35" hidden="1">#REF!</definedName>
    <definedName name="_63__123Graph_CCHART_44" hidden="1">#REF!</definedName>
    <definedName name="_630___123Graph_XCHART_43" hidden="1">[1]Kin1BLN!$C$155:$C$166</definedName>
    <definedName name="_631___123Graph_XCHART_45" hidden="1">#REF!</definedName>
    <definedName name="_632___123Graph_XCHART_48" hidden="1">#REF!</definedName>
    <definedName name="_633___123Graph_XCHART_5" hidden="1">[1]GrafikProd!$B$5:$B$16</definedName>
    <definedName name="_634___123Graph_XCHART_6" hidden="1">[1]GrafikProd!$B$5:$B$16</definedName>
    <definedName name="_635___123Graph_XCHART_7" hidden="1">[1]GrafikProd!$B$5:$B$16</definedName>
    <definedName name="_636__123Graph_ACHART_1" hidden="1">[1]trenprod2001!$C$7:$C$33</definedName>
    <definedName name="_637__123Graph_ACHART_10" hidden="1">#REF!</definedName>
    <definedName name="_638__123Graph_ACHART_11" hidden="1">#REF!</definedName>
    <definedName name="_639__123Graph_ACHART_12" hidden="1">#REF!</definedName>
    <definedName name="_64_______123Graph_BCHART_36" hidden="1">[1]Res142001!$N$85:$Q$85</definedName>
    <definedName name="_64_____123Graph_BCHART_36" hidden="1">[1]Res142001!$N$85:$Q$85</definedName>
    <definedName name="_64___123Graph_BCHART_36" hidden="1">[1]Res142001!$N$85:$Q$85</definedName>
    <definedName name="_64__123Graph_BCHART_36" hidden="1">[1]Res142001!$N$85:$Q$85</definedName>
    <definedName name="_64__123Graph_CCHART_46" hidden="1">#REF!</definedName>
    <definedName name="_640__123Graph_ACHART_13" hidden="1">#REF!</definedName>
    <definedName name="_641__123Graph_ACHART_14" hidden="1">#REF!</definedName>
    <definedName name="_642__123Graph_ACHART_15" hidden="1">#REF!</definedName>
    <definedName name="_643__123Graph_ACHART_16" hidden="1">#REF!</definedName>
    <definedName name="_644__123Graph_ACHART_17" hidden="1">#REF!</definedName>
    <definedName name="_645__123Graph_ACHART_18" hidden="1">#REF!</definedName>
    <definedName name="_646__123Graph_ACHART_19" hidden="1">#REF!</definedName>
    <definedName name="_647__123Graph_ACHART_2" hidden="1">[1]GrafikProd!$C$19:$C$30</definedName>
    <definedName name="_648__123Graph_ACHART_20" hidden="1">#REF!</definedName>
    <definedName name="_649__123Graph_ACHART_21" hidden="1">#REF!</definedName>
    <definedName name="_65_______123Graph_BCHART_4" hidden="1">[1]GrafikProd!$J$5:$J$16</definedName>
    <definedName name="_65_____123Graph_BCHART_4" hidden="1">[1]GrafikProd!$J$5:$J$16</definedName>
    <definedName name="_65___123Graph_BCHART_4" hidden="1">[1]GrafikProd!$J$5:$J$16</definedName>
    <definedName name="_65__123Graph_BCHART_4" hidden="1">[1]GrafikProd!$J$5:$J$16</definedName>
    <definedName name="_65__123Graph_CCHART_8" hidden="1">#REF!</definedName>
    <definedName name="_650__123Graph_ACHART_22" hidden="1">#REF!</definedName>
    <definedName name="_651__123Graph_ACHART_23" hidden="1">#REF!</definedName>
    <definedName name="_652__123Graph_ACHART_24" hidden="1">#REF!</definedName>
    <definedName name="_653__123Graph_ACHART_25" hidden="1">[1]Res142001!$N$8:$N$11</definedName>
    <definedName name="_654__123Graph_ACHART_26" hidden="1">[1]Res142001!$N$45:$N$49</definedName>
    <definedName name="_655__123Graph_ACHART_27" hidden="1">#REF!</definedName>
    <definedName name="_656__123Graph_ACHART_28" hidden="1">#REF!</definedName>
    <definedName name="_657__123Graph_ACHART_29" hidden="1">[1]Kin2TH!$Q$27:$Q$32</definedName>
    <definedName name="_658__123Graph_ACHART_3" hidden="1">[1]GrafikProd!$F$5:$F$16</definedName>
    <definedName name="_659__123Graph_ACHART_31" hidden="1">[1]Kin1BLN!$D$46:$D$57</definedName>
    <definedName name="_66_______123Graph_BCHART_41" hidden="1">#REF!</definedName>
    <definedName name="_66_____123Graph_BCHART_41" hidden="1">#REF!</definedName>
    <definedName name="_66___123Graph_BCHART_41" hidden="1">#REF!</definedName>
    <definedName name="_66__123Graph_BCHART_41" hidden="1">#REF!</definedName>
    <definedName name="_66__123Graph_CCHART_9" hidden="1">#REF!</definedName>
    <definedName name="_660__123Graph_ACHART_32" hidden="1">[1]Kin2BLN!$D$37:$D$48</definedName>
    <definedName name="_661__123Graph_ACHART_33" hidden="1">[1]Kin3BLN!$D$35:$O$35</definedName>
    <definedName name="_662__123Graph_ACHART_34" hidden="1">[1]Kin3BLN!$D$80:$O$80</definedName>
    <definedName name="_663__123Graph_ACHART_35" hidden="1">#REF!</definedName>
    <definedName name="_664__123Graph_ACHART_36" hidden="1">[1]Res142001!$N$84:$Q$84</definedName>
    <definedName name="_665__123Graph_ACHART_37" hidden="1">[1]Res142001!$N$125:$N$129</definedName>
    <definedName name="_666__123Graph_ACHART_4" hidden="1">[1]GrafikProd!$I$5:$I$16</definedName>
    <definedName name="_667__123Graph_ACHART_41" hidden="1">#REF!</definedName>
    <definedName name="_668__123Graph_ACHART_42" hidden="1">[1]Kin1BLN!$D$101:$D$112</definedName>
    <definedName name="_669__123Graph_ACHART_43" hidden="1">[1]Kin1BLN!$D$155:$D$166</definedName>
    <definedName name="_67_______123Graph_BCHART_42" hidden="1">[1]Kin1BLN!$E$101:$E$112</definedName>
    <definedName name="_67_____123Graph_BCHART_42" hidden="1">[1]Kin1BLN!$E$101:$E$112</definedName>
    <definedName name="_67___123Graph_BCHART_42" hidden="1">[1]Kin1BLN!$E$101:$E$112</definedName>
    <definedName name="_67__123Graph_BCHART_42" hidden="1">[1]Kin1BLN!$E$101:$E$112</definedName>
    <definedName name="_67__123Graph_DCHART_16" hidden="1">#REF!</definedName>
    <definedName name="_670__123Graph_ACHART_44" hidden="1">#REF!</definedName>
    <definedName name="_671__123Graph_ACHART_45" hidden="1">#REF!</definedName>
    <definedName name="_672__123Graph_ACHART_46" hidden="1">#REF!</definedName>
    <definedName name="_673__123Graph_ACHART_47" hidden="1">#REF!</definedName>
    <definedName name="_674__123Graph_ACHART_48" hidden="1">#REF!</definedName>
    <definedName name="_675__123Graph_ACHART_49" hidden="1">[1]Kin1TH!$D$54:$D$60</definedName>
    <definedName name="_676__123Graph_ACHART_5" hidden="1">[1]GrafikProd!$L$5:$L$16</definedName>
    <definedName name="_677__123Graph_ACHART_6" hidden="1">[1]GrafikProd!$O$19:$O$30</definedName>
    <definedName name="_678__123Graph_ACHART_7" hidden="1">[1]GrafikProd!$R$5:$R$16</definedName>
    <definedName name="_679__123Graph_ACHART_8" hidden="1">#REF!</definedName>
    <definedName name="_68_______123Graph_BCHART_43" hidden="1">[1]Kin1BLN!$E$155:$E$166</definedName>
    <definedName name="_68_____123Graph_BCHART_43" hidden="1">[1]Kin1BLN!$E$155:$E$166</definedName>
    <definedName name="_68___123Graph_BCHART_43" hidden="1">[1]Kin1BLN!$E$155:$E$166</definedName>
    <definedName name="_68__123Graph_BCHART_43" hidden="1">[1]Kin1BLN!$E$155:$E$166</definedName>
    <definedName name="_68__123Graph_DCHART_22" hidden="1">#REF!</definedName>
    <definedName name="_680__123Graph_ACHART_9" hidden="1">#REF!</definedName>
    <definedName name="_681__123Graph_BCHART_10" hidden="1">#REF!</definedName>
    <definedName name="_682__123Graph_BCHART_13" hidden="1">#REF!</definedName>
    <definedName name="_683__123Graph_BCHART_16" hidden="1">#REF!</definedName>
    <definedName name="_684__123Graph_BCHART_17" hidden="1">#REF!</definedName>
    <definedName name="_685__123Graph_BCHART_19" hidden="1">#REF!</definedName>
    <definedName name="_686__123Graph_BCHART_2" hidden="1">[1]GrafikProd!$D$19:$D$30</definedName>
    <definedName name="_687__123Graph_BCHART_20" hidden="1">#REF!</definedName>
    <definedName name="_688__123Graph_BCHART_21" hidden="1">#REF!</definedName>
    <definedName name="_689__123Graph_BCHART_22" hidden="1">#REF!</definedName>
    <definedName name="_69_______123Graph_BCHART_44" hidden="1">#REF!</definedName>
    <definedName name="_69_____123Graph_BCHART_44" hidden="1">#REF!</definedName>
    <definedName name="_69___123Graph_BCHART_44" hidden="1">#REF!</definedName>
    <definedName name="_69__123Graph_BCHART_44" hidden="1">#REF!</definedName>
    <definedName name="_69__123Graph_DCHART_44" hidden="1">#REF!</definedName>
    <definedName name="_690__123Graph_BCHART_27" hidden="1">#REF!</definedName>
    <definedName name="_691__123Graph_BCHART_28" hidden="1">#REF!</definedName>
    <definedName name="_692__123Graph_BCHART_29" hidden="1">[1]Kin2TH!$R$27:$R$32</definedName>
    <definedName name="_693__123Graph_BCHART_3" hidden="1">[1]GrafikProd!$H$5:$H$16</definedName>
    <definedName name="_694__123Graph_BCHART_31" hidden="1">[1]Kin1BLN!$E$46:$E$57</definedName>
    <definedName name="_695__123Graph_BCHART_32" hidden="1">[1]Kin2BLN!$E$37:$E$48</definedName>
    <definedName name="_696__123Graph_BCHART_33" hidden="1">[1]Kin3BLN!$D$36:$O$36</definedName>
    <definedName name="_697__123Graph_BCHART_34" hidden="1">[1]Kin3BLN!$D$81:$O$81</definedName>
    <definedName name="_698__123Graph_BCHART_35" hidden="1">#REF!</definedName>
    <definedName name="_699__123Graph_BCHART_36" hidden="1">[1]Res142001!$N$85:$Q$85</definedName>
    <definedName name="_7_______123Graph_ACHART_15" hidden="1">#REF!</definedName>
    <definedName name="_7_____123Graph_ACHART_15" hidden="1">#REF!</definedName>
    <definedName name="_7___123Graph_ACHART_15" hidden="1">#REF!</definedName>
    <definedName name="_7__123Graph_ACHART_15" hidden="1">#REF!</definedName>
    <definedName name="_7__123Graph_ACHART_16" hidden="1">#REF!</definedName>
    <definedName name="_7__123Graph_BCHART_2" hidden="1">[4]CMK!#REF!</definedName>
    <definedName name="_70_______123Graph_BCHART_45" hidden="1">#REF!</definedName>
    <definedName name="_70_____123Graph_BCHART_45" hidden="1">#REF!</definedName>
    <definedName name="_70___123Graph_BCHART_45" hidden="1">#REF!</definedName>
    <definedName name="_70__123Graph_BCHART_45" hidden="1">#REF!</definedName>
    <definedName name="_70__123Graph_DCHART_9" hidden="1">#REF!</definedName>
    <definedName name="_700__123Graph_BCHART_4" hidden="1">[1]GrafikProd!$J$5:$J$16</definedName>
    <definedName name="_701__123Graph_BCHART_41" hidden="1">#REF!</definedName>
    <definedName name="_702__123Graph_BCHART_42" hidden="1">[1]Kin1BLN!$E$101:$E$112</definedName>
    <definedName name="_703__123Graph_BCHART_43" hidden="1">[1]Kin1BLN!$E$155:$E$166</definedName>
    <definedName name="_704__123Graph_BCHART_44" hidden="1">#REF!</definedName>
    <definedName name="_705__123Graph_BCHART_45" hidden="1">#REF!</definedName>
    <definedName name="_706__123Graph_BCHART_46" hidden="1">#REF!</definedName>
    <definedName name="_707__123Graph_BCHART_49" hidden="1">[1]Kin1TH!$E$54:$E$60</definedName>
    <definedName name="_708__123Graph_BCHART_5" hidden="1">[1]GrafikProd!$M$5:$M$16</definedName>
    <definedName name="_709__123Graph_BCHART_6" hidden="1">[1]GrafikProd!$P$19:$P$30</definedName>
    <definedName name="_71_______123Graph_BCHART_46" hidden="1">#REF!</definedName>
    <definedName name="_71_____123Graph_BCHART_46" hidden="1">#REF!</definedName>
    <definedName name="_71___123Graph_BCHART_46" hidden="1">#REF!</definedName>
    <definedName name="_71__123Graph_BCHART_46" hidden="1">#REF!</definedName>
    <definedName name="_71__123Graph_ECHART_16" hidden="1">#REF!</definedName>
    <definedName name="_710__123Graph_BCHART_7" hidden="1">[1]GrafikProd!$S$5:$S$16</definedName>
    <definedName name="_711__123Graph_BCHART_8" hidden="1">#REF!</definedName>
    <definedName name="_712__123Graph_BCHART_9" hidden="1">#REF!</definedName>
    <definedName name="_713__123Graph_CCHART_16" hidden="1">#REF!</definedName>
    <definedName name="_714__123Graph_CCHART_20" hidden="1">#REF!</definedName>
    <definedName name="_715__123Graph_CCHART_21" hidden="1">#REF!</definedName>
    <definedName name="_716__123Graph_CCHART_22" hidden="1">#REF!</definedName>
    <definedName name="_717__123Graph_CCHART_27" hidden="1">#REF!</definedName>
    <definedName name="_718__123Graph_CCHART_31" hidden="1">[1]Kin1BLN!$F$46:$F$57</definedName>
    <definedName name="_719__123Graph_CCHART_33" hidden="1">[1]Kin3BLN!$D$37:$O$37</definedName>
    <definedName name="_72_______123Graph_BCHART_49" hidden="1">[1]Kin1TH!$E$54:$E$60</definedName>
    <definedName name="_72_____123Graph_BCHART_49" hidden="1">[1]Kin1TH!$E$54:$E$60</definedName>
    <definedName name="_72___123Graph_BCHART_49" hidden="1">[1]Kin1TH!$E$54:$E$60</definedName>
    <definedName name="_72__123Graph_BCHART_49" hidden="1">[1]Kin1TH!$E$54:$E$60</definedName>
    <definedName name="_72__123Graph_ECHART_22" hidden="1">#REF!</definedName>
    <definedName name="_720__123Graph_CCHART_35" hidden="1">#REF!</definedName>
    <definedName name="_721__123Graph_CCHART_41" hidden="1">#REF!</definedName>
    <definedName name="_722__123Graph_CCHART_42" hidden="1">[1]Kin1BLN!$F$101:$F$112</definedName>
    <definedName name="_723__123Graph_CCHART_44" hidden="1">#REF!</definedName>
    <definedName name="_724__123Graph_CCHART_46" hidden="1">#REF!</definedName>
    <definedName name="_725__123Graph_CCHART_8" hidden="1">#REF!</definedName>
    <definedName name="_726__123Graph_CCHART_9" hidden="1">#REF!</definedName>
    <definedName name="_727__123Graph_DCHART_16" hidden="1">#REF!</definedName>
    <definedName name="_728__123Graph_DCHART_22" hidden="1">#REF!</definedName>
    <definedName name="_729__123Graph_DCHART_44" hidden="1">#REF!</definedName>
    <definedName name="_73_______123Graph_BCHART_5" hidden="1">[1]GrafikProd!$M$5:$M$16</definedName>
    <definedName name="_73_____123Graph_BCHART_5" hidden="1">[1]GrafikProd!$M$5:$M$16</definedName>
    <definedName name="_73___123Graph_BCHART_5" hidden="1">[1]GrafikProd!$M$5:$M$16</definedName>
    <definedName name="_73__123Graph_BCHART_5" hidden="1">[1]GrafikProd!$M$5:$M$16</definedName>
    <definedName name="_73__123Graph_ECHART_9" hidden="1">#REF!</definedName>
    <definedName name="_730__123Graph_DCHART_9" hidden="1">#REF!</definedName>
    <definedName name="_731__123Graph_ECHART_16" hidden="1">#REF!</definedName>
    <definedName name="_732__123Graph_ECHART_22" hidden="1">#REF!</definedName>
    <definedName name="_733__123Graph_ECHART_9" hidden="1">#REF!</definedName>
    <definedName name="_734__123Graph_FCHART_22" hidden="1">#REF!</definedName>
    <definedName name="_735__123Graph_FCHART_9" hidden="1">#REF!</definedName>
    <definedName name="_736__123Graph_LBL_ACHART_16" hidden="1">#REF!</definedName>
    <definedName name="_737__123Graph_LBL_ACHART_47" hidden="1">#REF!</definedName>
    <definedName name="_738__123Graph_LBL_ACHART_48" hidden="1">#REF!</definedName>
    <definedName name="_739__123Graph_LBL_ACHART_49" hidden="1">[1]Kin1TH!$D$54:$D$60</definedName>
    <definedName name="_74_______123Graph_BCHART_6" hidden="1">[1]GrafikProd!$P$19:$P$30</definedName>
    <definedName name="_74_____123Graph_BCHART_6" hidden="1">[1]GrafikProd!$P$19:$P$30</definedName>
    <definedName name="_74___123Graph_BCHART_6" hidden="1">[1]GrafikProd!$P$19:$P$30</definedName>
    <definedName name="_74__123Graph_BCHART_6" hidden="1">[1]GrafikProd!$P$19:$P$30</definedName>
    <definedName name="_74__123Graph_FCHART_22" hidden="1">#REF!</definedName>
    <definedName name="_740__123Graph_LBL_BCHART_16" hidden="1">#REF!</definedName>
    <definedName name="_741__123Graph_LBL_BCHART_49" hidden="1">[1]Kin1TH!$E$54:$E$60</definedName>
    <definedName name="_742__123Graph_LBL_CCHART_16" hidden="1">#REF!</definedName>
    <definedName name="_743__123Graph_LBL_DCHART_16" hidden="1">#REF!</definedName>
    <definedName name="_744__123Graph_LBL_DCHART_9" hidden="1">#REF!</definedName>
    <definedName name="_745__123Graph_LBL_ECHART_16" hidden="1">#REF!</definedName>
    <definedName name="_746__123Graph_LBL_FCHART_9" hidden="1">#REF!</definedName>
    <definedName name="_747__123Graph_XCHART_13" hidden="1">#REF!</definedName>
    <definedName name="_748__123Graph_XCHART_16" hidden="1">#REF!</definedName>
    <definedName name="_749__123Graph_XCHART_18" hidden="1">#REF!</definedName>
    <definedName name="_75_______123Graph_BCHART_7" hidden="1">[1]GrafikProd!$S$5:$S$16</definedName>
    <definedName name="_75_____123Graph_BCHART_7" hidden="1">[1]GrafikProd!$S$5:$S$16</definedName>
    <definedName name="_75___123Graph_BCHART_7" hidden="1">[1]GrafikProd!$S$5:$S$16</definedName>
    <definedName name="_75__123Graph_BCHART_7" hidden="1">[1]GrafikProd!$S$5:$S$16</definedName>
    <definedName name="_75__123Graph_FCHART_9" hidden="1">#REF!</definedName>
    <definedName name="_750__123Graph_XCHART_20" hidden="1">#REF!</definedName>
    <definedName name="_751__123Graph_XCHART_24" hidden="1">#REF!</definedName>
    <definedName name="_752__123Graph_XCHART_26" hidden="1">[1]Res142001!$M$45:$M$49</definedName>
    <definedName name="_753__123Graph_XCHART_3" hidden="1">[1]GrafikProd!$B$5:$B$16</definedName>
    <definedName name="_754__123Graph_XCHART_34" hidden="1">[1]Kin3BLN!$D$79:$O$79</definedName>
    <definedName name="_755__123Graph_XCHART_37" hidden="1">[1]Res142001!$M$125:$M$129</definedName>
    <definedName name="_756__123Graph_XCHART_4" hidden="1">[1]GrafikProd!$B$5:$B$16</definedName>
    <definedName name="_757__123Graph_XCHART_43" hidden="1">[1]Kin1BLN!$C$155:$C$166</definedName>
    <definedName name="_758__123Graph_XCHART_45" hidden="1">#REF!</definedName>
    <definedName name="_759__123Graph_XCHART_48" hidden="1">#REF!</definedName>
    <definedName name="_76_______123Graph_BCHART_8" hidden="1">#REF!</definedName>
    <definedName name="_76_____123Graph_BCHART_8" hidden="1">#REF!</definedName>
    <definedName name="_76___123Graph_BCHART_8" hidden="1">#REF!</definedName>
    <definedName name="_76__123Graph_BCHART_8" hidden="1">#REF!</definedName>
    <definedName name="_76__123Graph_LBL_ACHART_16" hidden="1">#REF!</definedName>
    <definedName name="_760__123Graph_XCHART_5" hidden="1">[1]GrafikProd!$B$5:$B$16</definedName>
    <definedName name="_761__123Graph_XCHART_6" hidden="1">[1]GrafikProd!$B$5:$B$16</definedName>
    <definedName name="_762__123Graph_XCHART_7" hidden="1">[1]GrafikProd!$B$5:$B$16</definedName>
    <definedName name="_77_______123Graph_BCHART_9" hidden="1">#REF!</definedName>
    <definedName name="_77_____123Graph_BCHART_9" hidden="1">#REF!</definedName>
    <definedName name="_77___123Graph_BCHART_9" hidden="1">#REF!</definedName>
    <definedName name="_77__123Graph_BCHART_9" hidden="1">#REF!</definedName>
    <definedName name="_77__123Graph_LBL_ACHART_47" hidden="1">#REF!</definedName>
    <definedName name="_78_______123Graph_CCHART_16" hidden="1">#REF!</definedName>
    <definedName name="_78_____123Graph_CCHART_16" hidden="1">#REF!</definedName>
    <definedName name="_78___123Graph_CCHART_16" hidden="1">#REF!</definedName>
    <definedName name="_78__123Graph_CCHART_16" hidden="1">#REF!</definedName>
    <definedName name="_78__123Graph_LBL_ACHART_48" hidden="1">#REF!</definedName>
    <definedName name="_79_______123Graph_CCHART_20" hidden="1">#REF!</definedName>
    <definedName name="_79_____123Graph_CCHART_20" hidden="1">#REF!</definedName>
    <definedName name="_79___123Graph_CCHART_20" hidden="1">#REF!</definedName>
    <definedName name="_79__123Graph_CCHART_20" hidden="1">#REF!</definedName>
    <definedName name="_79__123Graph_LBL_BCHART_16" hidden="1">#REF!</definedName>
    <definedName name="_8_______123Graph_ACHART_16" hidden="1">#REF!</definedName>
    <definedName name="_8_____123Graph_ACHART_16" hidden="1">#REF!</definedName>
    <definedName name="_8___123Graph_ACHART_16" hidden="1">#REF!</definedName>
    <definedName name="_8__123Graph_ACHART_16" hidden="1">#REF!</definedName>
    <definedName name="_8__123Graph_ACHART_17" hidden="1">#REF!</definedName>
    <definedName name="_8__123Graph_BCHART_3" hidden="1">[4]CMK!#REF!</definedName>
    <definedName name="_80_______123Graph_CCHART_21" hidden="1">#REF!</definedName>
    <definedName name="_80_____123Graph_CCHART_21" hidden="1">#REF!</definedName>
    <definedName name="_80___123Graph_CCHART_21" hidden="1">#REF!</definedName>
    <definedName name="_80__123Graph_CCHART_21" hidden="1">#REF!</definedName>
    <definedName name="_80__123Graph_LBL_CCHART_16" hidden="1">#REF!</definedName>
    <definedName name="_81_______123Graph_CCHART_22" hidden="1">#REF!</definedName>
    <definedName name="_81_____123Graph_CCHART_22" hidden="1">#REF!</definedName>
    <definedName name="_81___123Graph_CCHART_22" hidden="1">#REF!</definedName>
    <definedName name="_81__123Graph_CCHART_22" hidden="1">#REF!</definedName>
    <definedName name="_81__123Graph_LBL_DCHART_16" hidden="1">#REF!</definedName>
    <definedName name="_82_______123Graph_CCHART_27" hidden="1">#REF!</definedName>
    <definedName name="_82_____123Graph_CCHART_27" hidden="1">#REF!</definedName>
    <definedName name="_82___123Graph_CCHART_27" hidden="1">#REF!</definedName>
    <definedName name="_82__123Graph_CCHART_27" hidden="1">#REF!</definedName>
    <definedName name="_82__123Graph_LBL_DCHART_9" hidden="1">#REF!</definedName>
    <definedName name="_83_______123Graph_CCHART_31" hidden="1">[1]Kin1BLN!$F$46:$F$57</definedName>
    <definedName name="_83_____123Graph_CCHART_31" hidden="1">[1]Kin1BLN!$F$46:$F$57</definedName>
    <definedName name="_83___123Graph_CCHART_31" hidden="1">[1]Kin1BLN!$F$46:$F$57</definedName>
    <definedName name="_83__123Graph_CCHART_31" hidden="1">[1]Kin1BLN!$F$46:$F$57</definedName>
    <definedName name="_83__123Graph_LBL_ECHART_16" hidden="1">#REF!</definedName>
    <definedName name="_84_______123Graph_CCHART_33" hidden="1">[1]Kin3BLN!$D$37:$O$37</definedName>
    <definedName name="_84_____123Graph_CCHART_33" hidden="1">[1]Kin3BLN!$D$37:$O$37</definedName>
    <definedName name="_84___123Graph_CCHART_33" hidden="1">[1]Kin3BLN!$D$37:$O$37</definedName>
    <definedName name="_84__123Graph_CCHART_33" hidden="1">[1]Kin3BLN!$D$37:$O$37</definedName>
    <definedName name="_84__123Graph_LBL_FCHART_9" hidden="1">#REF!</definedName>
    <definedName name="_85_______123Graph_CCHART_35" hidden="1">#REF!</definedName>
    <definedName name="_85_____123Graph_CCHART_35" hidden="1">#REF!</definedName>
    <definedName name="_85___123Graph_CCHART_35" hidden="1">#REF!</definedName>
    <definedName name="_85__123Graph_CCHART_35" hidden="1">#REF!</definedName>
    <definedName name="_85__123Graph_XCHART_13" hidden="1">#REF!</definedName>
    <definedName name="_86_______123Graph_CCHART_41" hidden="1">#REF!</definedName>
    <definedName name="_86_____123Graph_CCHART_41" hidden="1">#REF!</definedName>
    <definedName name="_86___123Graph_CCHART_41" hidden="1">#REF!</definedName>
    <definedName name="_86__123Graph_CCHART_41" hidden="1">#REF!</definedName>
    <definedName name="_86__123Graph_XCHART_16" hidden="1">#REF!</definedName>
    <definedName name="_87_______123Graph_CCHART_42" hidden="1">[1]Kin1BLN!$F$101:$F$112</definedName>
    <definedName name="_87_____123Graph_CCHART_42" hidden="1">[1]Kin1BLN!$F$101:$F$112</definedName>
    <definedName name="_87___123Graph_CCHART_42" hidden="1">[1]Kin1BLN!$F$101:$F$112</definedName>
    <definedName name="_87__123Graph_CCHART_42" hidden="1">[1]Kin1BLN!$F$101:$F$112</definedName>
    <definedName name="_87__123Graph_XCHART_18" hidden="1">#REF!</definedName>
    <definedName name="_88_______123Graph_CCHART_44" hidden="1">#REF!</definedName>
    <definedName name="_88_____123Graph_CCHART_44" hidden="1">#REF!</definedName>
    <definedName name="_88___123Graph_CCHART_44" hidden="1">#REF!</definedName>
    <definedName name="_88__123Graph_CCHART_44" hidden="1">#REF!</definedName>
    <definedName name="_88__123Graph_XCHART_20" hidden="1">#REF!</definedName>
    <definedName name="_89_______123Graph_CCHART_46" hidden="1">#REF!</definedName>
    <definedName name="_89_____123Graph_CCHART_46" hidden="1">#REF!</definedName>
    <definedName name="_89___123Graph_CCHART_46" hidden="1">#REF!</definedName>
    <definedName name="_89__123Graph_CCHART_46" hidden="1">#REF!</definedName>
    <definedName name="_89__123Graph_XCHART_24" hidden="1">#REF!</definedName>
    <definedName name="_9_______123Graph_ACHART_17" hidden="1">#REF!</definedName>
    <definedName name="_9_____123Graph_ACHART_17" hidden="1">#REF!</definedName>
    <definedName name="_9___123Graph_ACHART_17" hidden="1">#REF!</definedName>
    <definedName name="_9__123Graph_ACHART_17" hidden="1">#REF!</definedName>
    <definedName name="_9__123Graph_ACHART_18" hidden="1">#REF!</definedName>
    <definedName name="_9__123Graph_BCHART_4" hidden="1">[4]CMK!#REF!</definedName>
    <definedName name="_90_______123Graph_CCHART_8" hidden="1">#REF!</definedName>
    <definedName name="_90_____123Graph_CCHART_8" hidden="1">#REF!</definedName>
    <definedName name="_90___123Graph_CCHART_8" hidden="1">#REF!</definedName>
    <definedName name="_90__123Graph_CCHART_8" hidden="1">#REF!</definedName>
    <definedName name="_90__123Graph_XCHART_3" hidden="1">[8]GrafikProd!$B$5:$B$16</definedName>
    <definedName name="_91_______123Graph_CCHART_9" hidden="1">#REF!</definedName>
    <definedName name="_91_____123Graph_CCHART_9" hidden="1">#REF!</definedName>
    <definedName name="_91___123Graph_CCHART_9" hidden="1">#REF!</definedName>
    <definedName name="_91__123Graph_CCHART_9" hidden="1">#REF!</definedName>
    <definedName name="_91__123Graph_XCHART_4" hidden="1">[8]GrafikProd!$B$5:$B$16</definedName>
    <definedName name="_92_______123Graph_DCHART_16" hidden="1">#REF!</definedName>
    <definedName name="_92_____123Graph_DCHART_16" hidden="1">#REF!</definedName>
    <definedName name="_92___123Graph_DCHART_16" hidden="1">#REF!</definedName>
    <definedName name="_92__123Graph_DCHART_16" hidden="1">#REF!</definedName>
    <definedName name="_92__123Graph_XCHART_45" hidden="1">#REF!</definedName>
    <definedName name="_93_______123Graph_DCHART_22" hidden="1">#REF!</definedName>
    <definedName name="_93_____123Graph_DCHART_22" hidden="1">#REF!</definedName>
    <definedName name="_93___123Graph_DCHART_22" hidden="1">#REF!</definedName>
    <definedName name="_93__123Graph_DCHART_22" hidden="1">#REF!</definedName>
    <definedName name="_93__123Graph_XCHART_48" hidden="1">#REF!</definedName>
    <definedName name="_94_______123Graph_DCHART_44" hidden="1">#REF!</definedName>
    <definedName name="_94_____123Graph_DCHART_44" hidden="1">#REF!</definedName>
    <definedName name="_94___123Graph_DCHART_44" hidden="1">#REF!</definedName>
    <definedName name="_94__123Graph_DCHART_44" hidden="1">#REF!</definedName>
    <definedName name="_94__123Graph_XCHART_5" hidden="1">[8]GrafikProd!$B$5:$B$16</definedName>
    <definedName name="_95_______123Graph_DCHART_9" hidden="1">#REF!</definedName>
    <definedName name="_95_____123Graph_DCHART_9" hidden="1">#REF!</definedName>
    <definedName name="_95___123Graph_DCHART_9" hidden="1">#REF!</definedName>
    <definedName name="_95__123Graph_DCHART_9" hidden="1">#REF!</definedName>
    <definedName name="_95__123Graph_XCHART_6" hidden="1">[8]GrafikProd!$B$5:$B$16</definedName>
    <definedName name="_96_______123Graph_ECHART_16" hidden="1">#REF!</definedName>
    <definedName name="_96_____123Graph_ECHART_16" hidden="1">#REF!</definedName>
    <definedName name="_96___123Graph_ECHART_16" hidden="1">#REF!</definedName>
    <definedName name="_96__123Graph_ECHART_16" hidden="1">#REF!</definedName>
    <definedName name="_96__123Graph_XCHART_7" hidden="1">[8]GrafikProd!$B$5:$B$16</definedName>
    <definedName name="_97_______123Graph_ECHART_22" hidden="1">#REF!</definedName>
    <definedName name="_97_____123Graph_ECHART_22" hidden="1">#REF!</definedName>
    <definedName name="_97___123Graph_ECHART_22" hidden="1">#REF!</definedName>
    <definedName name="_97__123Graph_ECHART_22" hidden="1">#REF!</definedName>
    <definedName name="_98_______123Graph_ECHART_9" hidden="1">#REF!</definedName>
    <definedName name="_98_____123Graph_ECHART_9" hidden="1">#REF!</definedName>
    <definedName name="_98___123Graph_ECHART_9" hidden="1">#REF!</definedName>
    <definedName name="_98__123Graph_ECHART_9" hidden="1">#REF!</definedName>
    <definedName name="_99_______123Graph_FCHART_22" hidden="1">#REF!</definedName>
    <definedName name="_99_____123Graph_FCHART_22" hidden="1">#REF!</definedName>
    <definedName name="_99___123Graph_FCHART_22" hidden="1">#REF!</definedName>
    <definedName name="_99__123Graph_FCHART_22" hidden="1">#REF!</definedName>
    <definedName name="_aya108" hidden="1">#REF!</definedName>
    <definedName name="_Dist_Bin" hidden="1">#REF!</definedName>
    <definedName name="_Dist_Values" hidden="1">#REF!</definedName>
    <definedName name="_ERR1" hidden="1">{#N/A,#N/A,FALSE,"M.42"}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res" hidden="1">#REF!</definedName>
    <definedName name="_Regression_Int" hidden="1">1</definedName>
    <definedName name="_Regression_X" hidden="1">#REF!</definedName>
    <definedName name="_Regression_Y" hidden="1">#REF!</definedName>
    <definedName name="_Sort" hidden="1">#REF!</definedName>
    <definedName name="_Sort_2" hidden="1">[9]UshDeb00!#REF!</definedName>
    <definedName name="_Table1_In1" hidden="1">[10]GAB!$D$31:$D$31</definedName>
    <definedName name="_Table1_Out" hidden="1">[10]GAB!$D$31:$N$31</definedName>
    <definedName name="_Table2_In1" hidden="1">#REF!</definedName>
    <definedName name="_Table2_In2" hidden="1">#REF!</definedName>
    <definedName name="_Table2_Out" hidden="1">#REF!</definedName>
    <definedName name="A3warna" hidden="1">[11]PkRp!#REF!</definedName>
    <definedName name="AA" hidden="1">#REF!</definedName>
    <definedName name="ab" hidden="1">{#N/A,#N/A,FALSE,"M.42"}</definedName>
    <definedName name="ADSAD" hidden="1">[12]CiMaPlbStd!#REF!</definedName>
    <definedName name="ANNA" hidden="1">#REF!</definedName>
    <definedName name="anscount" hidden="1">1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AF" hidden="1">{#N/A,#N/A,FALSE,"M.01"}</definedName>
    <definedName name="asf" hidden="1">#REF!</definedName>
    <definedName name="ASSDWAFFSEF" hidden="1">[9]UshDeb00!#REF!</definedName>
    <definedName name="batangtoru" hidden="1">#REF!</definedName>
    <definedName name="bb" hidden="1">[13]SATPAM!#REF!</definedName>
    <definedName name="bbbbes" hidden="1">{#N/A,#N/A,FALSE,"M.42"}</definedName>
    <definedName name="bbbes" hidden="1">{#N/A,#N/A,FALSE,"M.01"}</definedName>
    <definedName name="bbss" hidden="1">{#N/A,#N/A,FALSE,"M.31"}</definedName>
    <definedName name="bebanluop2" hidden="1">[9]UshDeb00!#REF!</definedName>
    <definedName name="BG_Del" hidden="1">15</definedName>
    <definedName name="BG_Ins" hidden="1">4</definedName>
    <definedName name="BG_Mod" hidden="1">6</definedName>
    <definedName name="bnhkg" hidden="1">#REF!</definedName>
    <definedName name="bnuyi" hidden="1">#REF!</definedName>
    <definedName name="Bp" hidden="1">{#N/A,#N/A,FALSE,"M.31"}</definedName>
    <definedName name="BS" hidden="1">#REF!</definedName>
    <definedName name="BTLG" hidden="1">#REF!</definedName>
    <definedName name="cahya0987" hidden="1">#REF!</definedName>
    <definedName name="cantik" hidden="1">#REF!</definedName>
    <definedName name="CIPHSJ" hidden="1">#REF!</definedName>
    <definedName name="COBA" hidden="1">#REF!</definedName>
    <definedName name="Code" hidden="1">#REF!</definedName>
    <definedName name="DADSAF" hidden="1">[11]PkRp!#REF!</definedName>
    <definedName name="dai" hidden="1">#REF!</definedName>
    <definedName name="DASFSDF" hidden="1">[14]L_23!#REF!</definedName>
    <definedName name="dddd" hidden="1">[11]PkRp!#REF!</definedName>
    <definedName name="DDGSDGSDGSDG" hidden="1">[15]L_23!#REF!</definedName>
    <definedName name="DFGDGRETREGE" hidden="1">[16]M!$V$19:$AD$19</definedName>
    <definedName name="DFGGEREGERGRG" hidden="1">[16]M!$F$8:$N$8</definedName>
    <definedName name="DFRGFFDDDD" hidden="1">#REF!</definedName>
    <definedName name="DFVAFAEF" hidden="1">[15]L_23!#REF!</definedName>
    <definedName name="display_area_2" hidden="1">#REF!</definedName>
    <definedName name="DSADAD" hidden="1">[16]M!$V$12:$AD$12</definedName>
    <definedName name="DSERETETERT" hidden="1">[16]M!$F$13:$N$13</definedName>
    <definedName name="DSR" hidden="1">[17]L_23!#REF!</definedName>
    <definedName name="DSSAD" hidden="1">[16]M!$F$12:$N$12</definedName>
    <definedName name="DVFFVFE" hidden="1">[9]UshDeb00!#REF!</definedName>
    <definedName name="EDSDA" hidden="1">[16]M!$F$24:$N$24</definedName>
    <definedName name="EFAEFAEFEF" hidden="1">[9]UshDeb00!#REF!</definedName>
    <definedName name="EGO" hidden="1">#REF!</definedName>
    <definedName name="err" hidden="1">{#N/A,#N/A,FALSE,"M.42"}</definedName>
    <definedName name="EWE" hidden="1">[12]CiMaPlbStd!#REF!</definedName>
    <definedName name="EWRWRWW" hidden="1">[16]M!$V$3:$AD$3</definedName>
    <definedName name="FCode" hidden="1">#REF!</definedName>
    <definedName name="FDGDGDFGDGDG" hidden="1">[16]M!$V$29:$AD$29</definedName>
    <definedName name="FFDFDSFDS" hidden="1">[16]M!$V$20:$AD$20</definedName>
    <definedName name="FFDFSD" hidden="1">[16]M!$V$24:$AD$24</definedName>
    <definedName name="FGDGDFGD" hidden="1">[16]M!$F$29:$N$29</definedName>
    <definedName name="FGDGDGDF" hidden="1">[16]M!$AL$20:$AT$20</definedName>
    <definedName name="FGDGDGDGF" hidden="1">[11]PkRp!#REF!</definedName>
    <definedName name="FGDGEGESRS" hidden="1">[16]M!$AL$19:$AT$19</definedName>
    <definedName name="FGFGFG" hidden="1">[16]M!$F$20:$N$20</definedName>
    <definedName name="fif" hidden="1">#REF!</definedName>
    <definedName name="FILL" hidden="1">[9]UshDeb00!#REF!</definedName>
    <definedName name="FITTING2" hidden="1">#REF!</definedName>
    <definedName name="fxhfdjygu" hidden="1">#REF!</definedName>
    <definedName name="gdfgfdgfdgfgfdgfgd" hidden="1">[16]M!$AL$3:$AT$3</definedName>
    <definedName name="GDGDGDFGDGF" hidden="1">[16]M!$F$19:$N$19</definedName>
    <definedName name="GEGGEGWEEGR" hidden="1">[16]M!$V$8:$AD$8</definedName>
    <definedName name="GGTRTHTH" hidden="1">[16]M!$V$3:$AD$3</definedName>
    <definedName name="GJGHJGJGJGJ" hidden="1">[16]M!$F$7:$N$7</definedName>
    <definedName name="gkkjl" hidden="1">#REF!</definedName>
    <definedName name="goblok" hidden="1">[9]UshDeb00!#REF!</definedName>
    <definedName name="GTG" hidden="1">{#N/A,#N/A,FALSE,"M.42"}</definedName>
    <definedName name="hgf" hidden="1">#REF!</definedName>
    <definedName name="HiddenRows" hidden="1">#REF!</definedName>
    <definedName name="hjdkufiltj" hidden="1">#REF!</definedName>
    <definedName name="HTML_CodePage" hidden="1">1252</definedName>
    <definedName name="HTML_Control" hidden="1">{"'GRAF.BUL'!$B$56:$F$79"}</definedName>
    <definedName name="HTML_Description" hidden="1">""</definedName>
    <definedName name="HTML_Email" hidden="1">""</definedName>
    <definedName name="HTML_Header" hidden="1">"GRAF.BUL"</definedName>
    <definedName name="HTML_LastUpdate" hidden="1">"30-Apr-98"</definedName>
    <definedName name="HTML_LineAfter" hidden="1">FALSE</definedName>
    <definedName name="HTML_LineBefore" hidden="1">FALSE</definedName>
    <definedName name="HTML_Name" hidden="1">"p3b"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"koefisien baru"</definedName>
    <definedName name="IkhtisarBiop_Pusat" hidden="1">[18]UshDeb00!#REF!</definedName>
    <definedName name="ira" hidden="1">#REF!</definedName>
    <definedName name="JEMB" hidden="1">[19]L_23!#REF!</definedName>
    <definedName name="JFHG" hidden="1">[9]UshDeb00!#REF!</definedName>
    <definedName name="JHJGGHJGHJGJ" hidden="1">[16]M!$V$7:$AD$7</definedName>
    <definedName name="Juni" hidden="1">#REF!</definedName>
    <definedName name="kamus" hidden="1">{#N/A,#N/A,FALSE,"M.42"}</definedName>
    <definedName name="KHU" hidden="1">[9]UshDeb00!#REF!</definedName>
    <definedName name="kwh" hidden="1">[9]UshDeb00!#REF!</definedName>
    <definedName name="lajur" hidden="1">#REF!</definedName>
    <definedName name="LajurMei" hidden="1">#REF!</definedName>
    <definedName name="limcount" hidden="1">1</definedName>
    <definedName name="lllrr" hidden="1">{#N/A,#N/A,FALSE,"M.02"}</definedName>
    <definedName name="LR" hidden="1">{#N/A,#N/A,FALSE,"M.31"}</definedName>
    <definedName name="lrrr" hidden="1">{#N/A,#N/A,FALSE,"M.42"}</definedName>
    <definedName name="lurkal" hidden="1">#REF!</definedName>
    <definedName name="MIT_MEI" hidden="1">#REF!</definedName>
    <definedName name="mnbcgfd" hidden="1">#REF!</definedName>
    <definedName name="Msk" hidden="1">[12]CiMaPlbStd!#REF!</definedName>
    <definedName name="Mtr" hidden="1">#REF!</definedName>
    <definedName name="mutasi" hidden="1">#REF!</definedName>
    <definedName name="na" hidden="1">{#N/A,#N/A,FALSE,"M.42"}</definedName>
    <definedName name="nama" hidden="1">{#N/A,#N/A,FALSE,"M.31"}</definedName>
    <definedName name="New" hidden="1">{#N/A,#N/A,FALSE,"M.42"}</definedName>
    <definedName name="o" hidden="1">[9]UshDeb00!#REF!</definedName>
    <definedName name="OK" hidden="1">{#N/A,#N/A,FALSE,"M.31"}</definedName>
    <definedName name="OPEXP" hidden="1">#REF!</definedName>
    <definedName name="opo" hidden="1">[17]L_23!#REF!</definedName>
    <definedName name="OrderTable" hidden="1">#REF!</definedName>
    <definedName name="pdi" hidden="1">[9]UshDeb00!#REF!</definedName>
    <definedName name="pdp" hidden="1">{#N/A,#N/A,FALSE,"M.31"}</definedName>
    <definedName name="PP" hidden="1">{#N/A,#N/A,FALSE,"M.42"}</definedName>
    <definedName name="PPP\" hidden="1">{#N/A,#N/A,FALSE,"M.42"}</definedName>
    <definedName name="Presentes" hidden="1">#REF!</definedName>
    <definedName name="ProdForm" hidden="1">#REF!</definedName>
    <definedName name="Product" hidden="1">#REF!</definedName>
    <definedName name="qwee" hidden="1">[11]PkRp!#REF!</definedName>
    <definedName name="RCArea" hidden="1">#REF!</definedName>
    <definedName name="REGREGREGRGERG" hidden="1">[16]M!$F$14:$N$14</definedName>
    <definedName name="REGREGREGRGREGREG" hidden="1">'[20]TRNS-C1'!#REF!</definedName>
    <definedName name="rempem" hidden="1">'[21]hal 14b'!#REF!</definedName>
    <definedName name="RES" hidden="1">{"'Juli'!$A$1:$J$57","'Juli'!$A$24:$J$57"}</definedName>
    <definedName name="RETETETETETRE" hidden="1">[16]M!$V$3:$AD$3</definedName>
    <definedName name="RFRFRF" hidden="1">[16]M!$AL$24:$AT$24</definedName>
    <definedName name="RGEGREGRGREG" hidden="1">[16]M!$AL$8:$AT$8</definedName>
    <definedName name="RGERGRREER" hidden="1">[16]M!$F$3:$N$3</definedName>
    <definedName name="RGREGES" hidden="1">[16]M!$AL$14:$AT$14</definedName>
    <definedName name="RGREGRGGEGRE" hidden="1">[16]M!$V$14:$AD$14</definedName>
    <definedName name="RRR" hidden="1">{#N/A,#N/A,FALSE,"M.42"}</definedName>
    <definedName name="RTERTERGDDFG" hidden="1">[16]M!$AL$3:$AT$3</definedName>
    <definedName name="RTETET" hidden="1">[16]M!$V$13:$AD$13</definedName>
    <definedName name="RTREGDFGD" hidden="1">[16]M!$AL$13:$AT$13</definedName>
    <definedName name="RTRETRETETETRERT" hidden="1">[16]M!$F$3:$N$3</definedName>
    <definedName name="SALES" hidden="1">{#N/A,#N/A,FALSE,"M.43"}</definedName>
    <definedName name="SAPBEXrevision" hidden="1">1</definedName>
    <definedName name="SAPBEXsysID" hidden="1">"PB1"</definedName>
    <definedName name="SAPBEXwbID" hidden="1">"41NCAAE5PJZ8D7N0HEXL0B90R"</definedName>
    <definedName name="SDA" hidden="1">[16]M!$AL$6:$AT$6</definedName>
    <definedName name="SDD" hidden="1">[9]UshDeb00!#REF!</definedName>
    <definedName name="sdfasdf" hidden="1">[22]CiMaPlbStd!#REF!</definedName>
    <definedName name="SDS" hidden="1">[16]M!$F$6:$N$6</definedName>
    <definedName name="sencount" hidden="1">1</definedName>
    <definedName name="sghdfht" hidden="1">#REF!</definedName>
    <definedName name="skbm" hidden="1">#REF!</definedName>
    <definedName name="SpecialPrice" hidden="1">#REF!</definedName>
    <definedName name="sudah" hidden="1">{#N/A,#N/A,FALSE,"M.42"}</definedName>
    <definedName name="SWD" hidden="1">[23]PkRp!#REF!</definedName>
    <definedName name="Taklur" hidden="1">'[24]Dasar Pemadaman'!$C$8:$C$234</definedName>
    <definedName name="tbl_ProdInfo" hidden="1">#REF!</definedName>
    <definedName name="TELKOM_BUNGO" hidden="1">[11]PkRp!#REF!</definedName>
    <definedName name="TextRefCopyRangeCount" hidden="1">1</definedName>
    <definedName name="TRETERTRETRETET" hidden="1">[16]M!$AL$3:$AT$3</definedName>
    <definedName name="TTT" hidden="1">{#N/A,#N/A,FALSE,"M.42"}</definedName>
    <definedName name="TTTT" hidden="1">{#N/A,#N/A,FALSE,"M.42"}</definedName>
    <definedName name="TTYRYYTRYRTY" hidden="1">[16]M!$F$3:$N$3</definedName>
    <definedName name="TYRYETETET" hidden="1">[16]M!$AL$7:$AT$7</definedName>
    <definedName name="UJUKUKKUYK" hidden="1">[16]M!$F$3:$N$3</definedName>
    <definedName name="ukl" hidden="1">'[20]TRNS-C1'!#REF!</definedName>
    <definedName name="UKUKYUJYUJYJYU" hidden="1">[16]M!$V$3:$AD$3</definedName>
    <definedName name="v" hidden="1">'[20]TRNS-C1'!#REF!</definedName>
    <definedName name="warna" hidden="1">[9]UshDeb00!#REF!</definedName>
    <definedName name="WFASFSF" hidden="1">[9]UshDeb00!#REF!</definedName>
    <definedName name="wqwqw" hidden="1">{#N/A,#N/A,FALSE,"M.42"}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" hidden="1">{#N/A,#N/A,FALSE,"M.41"}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WEQEQQ" hidden="1">[16]M!$V$3:$AD$3</definedName>
    <definedName name="ww" hidden="1">#REF!</definedName>
    <definedName name="x" hidden="1">{#N/A,#N/A,FALSE,"M.42"}</definedName>
    <definedName name="XGDGSGRG" hidden="1">[9]UshDeb00!#REF!</definedName>
    <definedName name="XREF_COLUMN_1" hidden="1">[25]TOP!#REF!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'[26]Test Accrue'!#REF!</definedName>
    <definedName name="XREF_COLUMN_33" hidden="1">#REF!</definedName>
    <definedName name="XREF_COLUMN_34" hidden="1">#REF!</definedName>
    <definedName name="XREF_COLUMN_35" hidden="1">#REF!</definedName>
    <definedName name="XREF_COLUMN_42" hidden="1">#REF!</definedName>
    <definedName name="XREF_COLUMN_45" hidden="1">#REF!</definedName>
    <definedName name="XREF_COLUMN_5" hidden="1">'[27]For Report-Akum'!#REF!</definedName>
    <definedName name="XREF_COLUMN_54" hidden="1">#REF!</definedName>
    <definedName name="XREF_COLUMN_61" hidden="1">[28]Top!$K$1:$K$65536</definedName>
    <definedName name="XREF_COLUMN_66" hidden="1">[28]Top!$E$1:$E$65536</definedName>
    <definedName name="XREF_COLUMN_67" hidden="1">[28]Top!$G$1:$G$65536</definedName>
    <definedName name="XREF_COLUMN_7" hidden="1">'[26]Test Accrue'!#REF!</definedName>
    <definedName name="XREF_COLUMN_70" hidden="1">'[26]Test Accrue'!#REF!</definedName>
    <definedName name="XRefActiveRow" hidden="1">#REF!</definedName>
    <definedName name="XRefColumnsCount" hidden="1">2</definedName>
    <definedName name="XRefCopy1" hidden="1">#REF!</definedName>
    <definedName name="XRefCopy19Row" hidden="1">#REF!</definedName>
    <definedName name="XRefCopy1Row" hidden="1">#REF!</definedName>
    <definedName name="XRefCopy20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[29]XREF!#REF!</definedName>
    <definedName name="XRefCopy3" hidden="1">'[26]Test Accrue'!#REF!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8" hidden="1">#REF!</definedName>
    <definedName name="XRefCopy38Row" hidden="1">[30]XREF!#REF!</definedName>
    <definedName name="XRefCopy48Row" hidden="1">[30]XREF!#REF!</definedName>
    <definedName name="XRefCopy49Row" hidden="1">[30]XREF!#REF!</definedName>
    <definedName name="XRefCopy5" hidden="1">'[26]Test Accrue'!#REF!</definedName>
    <definedName name="XRefCopy5Row" hidden="1">#REF!</definedName>
    <definedName name="XRefCopy6Row" hidden="1">#REF!</definedName>
    <definedName name="XRefCopy7" hidden="1">'[26]Test Accrue'!#REF!</definedName>
    <definedName name="XRefCopy74" hidden="1">'[26]Test Accrue'!#REF!</definedName>
    <definedName name="XRefCopy77" hidden="1">'[26]Test Accrue'!#REF!</definedName>
    <definedName name="XRefCopy82" hidden="1">'[26]Test Accrue'!#REF!</definedName>
    <definedName name="XRefCopy83" hidden="1">'[26]Test Accrue'!#REF!</definedName>
    <definedName name="XRefCopy8Row" hidden="1">#REF!</definedName>
    <definedName name="XRefCopyRangeCount" hidden="1">1</definedName>
    <definedName name="XRefPaste1" hidden="1">'[26]Test Accrue'!#REF!</definedName>
    <definedName name="XRefPaste10" hidden="1">'[26]Test Accrue'!#REF!</definedName>
    <definedName name="XRefPaste14" hidden="1">'[26]Test Accrue'!#REF!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Row" hidden="1">#REF!</definedName>
    <definedName name="XRefPaste40Row" hidden="1">[30]XREF!#REF!</definedName>
    <definedName name="XRefPaste43" hidden="1">[30]PDPKonstruksi!#REF!</definedName>
    <definedName name="XRefPaste43Row" hidden="1">[30]XREF!#REF!</definedName>
    <definedName name="XRefPaste44" hidden="1">[30]PDPKonstruksi!#REF!</definedName>
    <definedName name="XRefPaste44Row" hidden="1">[30]XREF!#REF!</definedName>
    <definedName name="XRefPaste49Row" hidden="1">[30]XREF!#REF!</definedName>
    <definedName name="XRefPaste5" hidden="1">'[26]Test Accrue'!#REF!</definedName>
    <definedName name="XRefPaste58" hidden="1">[28]Top!$J$53</definedName>
    <definedName name="XRefPaste62" hidden="1">[28]Top!$F$53</definedName>
    <definedName name="XRefPaste63" hidden="1">[28]Top!$D$53</definedName>
    <definedName name="XRefPaste7" hidden="1">'[26]Test Accrue'!#REF!</definedName>
    <definedName name="XRefPaste72" hidden="1">'[26]Test Accrue'!#REF!</definedName>
    <definedName name="XRefPaste8" hidden="1">'[26]Test Accrue'!#REF!</definedName>
    <definedName name="XRefPasteRangeCount" hidden="1">2</definedName>
    <definedName name="XYZ" hidden="1">#REF!</definedName>
    <definedName name="XZZ" hidden="1">[9]UshDeb00!#REF!</definedName>
    <definedName name="YJUYJUYJUY" hidden="1">[16]M!$AL$3:$AT$3</definedName>
    <definedName name="YTYRTYTRTYRYRY" hidden="1">[16]M!$F$29:$N$29</definedName>
    <definedName name="Z_D1BD63AA_3F2A_4BB7_9190_E67636CCACC4_.wvu.Cols" localSheetId="1" hidden="1">DASHBOARD!#REF!</definedName>
    <definedName name="Z_03983F9E_569B_416E_8F52_FF7CB59574F8_.wvu.Cols" localSheetId="5" hidden="1">Trans_VBus!#REF!</definedName>
    <definedName name="Z_03983F9E_569B_416E_8F52_FF7CB59574F8_.wvu.PrintArea" localSheetId="5" hidden="1">Trans_VBus!$B$1:$BB$126</definedName>
    <definedName name="Z_03983F9E_569B_416E_8F52_FF7CB59574F8_.wvu.Rows" localSheetId="5" hidden="1">Trans_VBus!$1:$2,Trans_VBus!#REF!,Trans_VBus!#REF!</definedName>
    <definedName name="Z_04D270E0_8AC6_440B_B4A6_9E071C763D80_.wvu.PrintArea" localSheetId="5" hidden="1">Trans_VBus!$B$3:$BB$126</definedName>
    <definedName name="Z_07B14319_7F42_4C5C_9C5F_4F3584DC5DFB_.wvu.PrintArea" localSheetId="5" hidden="1">Trans_VBus!$B$3:$BB$126</definedName>
    <definedName name="Z_083E0CC3_6289_4FAE_84BE_60BA82FFE77C_.wvu.PrintArea" localSheetId="5" hidden="1">Trans_VBus!$B$3:$BB$126</definedName>
    <definedName name="Z_083E0CC3_6289_4FAE_84BE_60BA82FFE77C_.wvu.Rows" localSheetId="5" hidden="1">Trans_VBus!$1:$2,Trans_VBus!#REF!,Trans_VBus!#REF!,Trans_VBus!#REF!,Trans_VBus!#REF!</definedName>
    <definedName name="Z_098B2FA7_9DC1_408B_A83A_3D0273BE0167_.wvu.PrintArea" localSheetId="5" hidden="1">Trans_VBus!$B$3:$BB$126</definedName>
    <definedName name="Z_098B2FA7_9DC1_408B_A83A_3D0273BE0167_.wvu.Rows" localSheetId="5" hidden="1">Trans_VBus!$1:$2,Trans_VBus!$106:$106,Trans_VBus!#REF!,Trans_VBus!#REF!,Trans_VBus!#REF!</definedName>
    <definedName name="Z_0C612BF2_D5AB_4FDB_9588_E065A8F28E4A_.wvu.PrintArea" localSheetId="5" hidden="1">Trans_VBus!$B$3:$BB$126</definedName>
    <definedName name="Z_0C612BF2_D5AB_4FDB_9588_E065A8F28E4A_.wvu.Rows" localSheetId="5" hidden="1">Trans_VBus!$1:$2</definedName>
    <definedName name="Z_11C69A0A_1CBB_6341_A6A2_D5355C0DD0A6_.wvu.PrintArea" localSheetId="5" hidden="1">Trans_VBus!$B$3:$BB$126</definedName>
    <definedName name="Z_12C17257_5D8B_4502_A90D_2D0ED93D64A4_.wvu.PrintArea" localSheetId="5" hidden="1">Trans_VBus!$B$3:$BB$126</definedName>
    <definedName name="Z_12E1A52C_BB08_4EB5_91D5_30315BF531E2_.wvu.PrintArea" localSheetId="5" hidden="1">Trans_VBus!$B$3:$BB$126</definedName>
    <definedName name="Z_12E1A52C_BB08_4EB5_91D5_30315BF531E2_.wvu.Rows" localSheetId="5" hidden="1">Trans_VBus!$1:$1</definedName>
    <definedName name="Z_142F8D61_28C6_4983_A0E3_882E28F9E4F4_.wvu.PrintArea" localSheetId="5" hidden="1">Trans_VBus!$B$3:$BB$126</definedName>
    <definedName name="Z_142F8D61_28C6_4983_A0E3_882E28F9E4F4_.wvu.Rows" localSheetId="5" hidden="1">Trans_VBus!$1:$2</definedName>
    <definedName name="Z_15F94415_5CEC_42B9_B795_1D401A8C52AD_.wvu.Cols" localSheetId="5" hidden="1">Trans_VBus!#REF!</definedName>
    <definedName name="Z_15F94415_5CEC_42B9_B795_1D401A8C52AD_.wvu.PrintArea" localSheetId="5" hidden="1">Trans_VBus!$B$1:$BB$126</definedName>
    <definedName name="Z_15F94415_5CEC_42B9_B795_1D401A8C52AD_.wvu.Rows" localSheetId="5" hidden="1">Trans_VBus!$1:$2,Trans_VBus!#REF!,Trans_VBus!#REF!</definedName>
    <definedName name="Z_16B455C1_9DE8_4CE0_BEAD_96F613D14EA0_.wvu.Cols" localSheetId="5" hidden="1">Trans_VBus!#REF!</definedName>
    <definedName name="Z_16B455C1_9DE8_4CE0_BEAD_96F613D14EA0_.wvu.PrintArea" localSheetId="5" hidden="1">Trans_VBus!$B$1:$BB$126</definedName>
    <definedName name="Z_16B455C1_9DE8_4CE0_BEAD_96F613D14EA0_.wvu.Rows" localSheetId="5" hidden="1">Trans_VBus!$1:$2,Trans_VBus!#REF!,Trans_VBus!#REF!</definedName>
    <definedName name="Z_1FDDF3BD_5210_47D8_87A5_70A2E3F8B99F_.wvu.PrintArea" localSheetId="5" hidden="1">Trans_VBus!$B$3:$BB$126</definedName>
    <definedName name="Z_1FDDF3BD_5210_47D8_87A5_70A2E3F8B99F_.wvu.Rows" localSheetId="5" hidden="1">Trans_VBus!$1:$2</definedName>
    <definedName name="Z_24B42F72_920C_4D8D_B151_2FEA843783CE_.wvu.PrintArea" localSheetId="5" hidden="1">Trans_VBus!$B$3:$BB$126</definedName>
    <definedName name="Z_28B2011A_BEA7_4B3F_8ED1_3BE5E87886DE_.wvu.PrintArea" localSheetId="5" hidden="1">Trans_VBus!$B$3:$BB$126</definedName>
    <definedName name="Z_28B2011A_BEA7_4B3F_8ED1_3BE5E87886DE_.wvu.Rows" localSheetId="5" hidden="1">Trans_VBus!$1:$2,Trans_VBus!#REF!,Trans_VBus!#REF!,Trans_VBus!#REF!,Trans_VBus!#REF!</definedName>
    <definedName name="Z_2EA49FBA_CFB7_472B_9A75_A062DA4C3985_.wvu.PrintArea" localSheetId="5" hidden="1">Trans_VBus!$B$2:$BB$126</definedName>
    <definedName name="Z_32B37EE3_A012_445D_A976_098AC21504D2_.wvu.PrintArea" localSheetId="5" hidden="1">Trans_VBus!$B$3:$BB$126</definedName>
    <definedName name="Z_32B37EE3_A012_445D_A976_098AC21504D2_.wvu.Rows" localSheetId="5" hidden="1">Trans_VBus!$1:$2</definedName>
    <definedName name="Z_358671EF_D18C_4A44_8139_27EEF9C4D73B_.wvu.PrintArea" localSheetId="5" hidden="1">Trans_VBus!$B$3:$BB$126</definedName>
    <definedName name="Z_358671EF_D18C_4A44_8139_27EEF9C4D73B_.wvu.Rows" localSheetId="5" hidden="1">Trans_VBus!$1:$2</definedName>
    <definedName name="Z_3D015A10_DBD2_4AEB_9219_391670DD9F3C_.wvu.PrintArea" localSheetId="5" hidden="1">Trans_VBus!$B$3:$BB$126</definedName>
    <definedName name="Z_3E6EAAD1_F47A_4C13_9246_5B83986777D0_.wvu.PrintArea" localSheetId="5" hidden="1">Trans_VBus!$B$3:$BB$126</definedName>
    <definedName name="Z_3FF8B108_14C5_46D9_8323_5E9D60634B7A_.wvu.PrintArea" localSheetId="5" hidden="1">Trans_VBus!$B$3:$BB$126</definedName>
    <definedName name="Z_3FF8B108_14C5_46D9_8323_5E9D60634B7A_.wvu.Rows" localSheetId="5" hidden="1">Trans_VBus!$1:$2</definedName>
    <definedName name="Z_403DF109_3476_49F8_A713_2FE5633AD1F9_.wvu.PrintArea" localSheetId="5" hidden="1">Trans_VBus!$B$3:$BB$126</definedName>
    <definedName name="Z_403DF109_3476_49F8_A713_2FE5633AD1F9_.wvu.Rows" localSheetId="5" hidden="1">Trans_VBus!$1:$2</definedName>
    <definedName name="Z_43CEC422_3483_4A63_BF05_3EFAC62BD8AC_.wvu.PrintArea" localSheetId="5" hidden="1">Trans_VBus!$B$3:$BB$126</definedName>
    <definedName name="Z_46D74247_CE52_4DC9_B9E7_2DD873563031_.wvu.PrintArea" localSheetId="5" hidden="1">Trans_VBus!$B$3:$BB$126</definedName>
    <definedName name="Z_4BAA5E9D_FF93_4624_90A7_CF15D6CC9789_.wvu.PrintArea" localSheetId="5" hidden="1">Trans_VBus!$B$3:$BB$126</definedName>
    <definedName name="Z_516CD54C_53A4_4304_BB20_B4AD8478AD82_.wvu.PrintArea" localSheetId="5" hidden="1">Trans_VBus!$B$3:$BB$126</definedName>
    <definedName name="Z_57555BD5_9F7C_452B_B02A_354C6CBF1721_.wvu.PrintArea" localSheetId="5" hidden="1">Trans_VBus!$B$3:$BB$126</definedName>
    <definedName name="Z_57555BD5_9F7C_452B_B02A_354C6CBF1721_.wvu.Rows" localSheetId="5" hidden="1">Trans_VBus!$1:$2</definedName>
    <definedName name="Z_5817CE3A_A422_4BC3_9C01_15E9042FB7EF_.wvu.Cols" localSheetId="5" hidden="1">Trans_VBus!$AF:$BD</definedName>
    <definedName name="Z_5817CE3A_A422_4BC3_9C01_15E9042FB7EF_.wvu.PrintArea" localSheetId="5" hidden="1">Trans_VBus!$B$3:$BB$126</definedName>
    <definedName name="Z_5817CE3A_A422_4BC3_9C01_15E9042FB7EF_.wvu.Rows" localSheetId="5" hidden="1">Trans_VBus!$1:$2,Trans_VBus!#REF!,Trans_VBus!#REF!,Trans_VBus!#REF!</definedName>
    <definedName name="Z_5ACD26C0_4A95_44D5_9417_0A7BDACBCA10_.wvu.PrintArea" localSheetId="5" hidden="1">Trans_VBus!$B$3:$BB$126</definedName>
    <definedName name="Z_5ACD26C0_4A95_44D5_9417_0A7BDACBCA10_.wvu.Rows" localSheetId="5" hidden="1">Trans_VBus!$1:$2</definedName>
    <definedName name="Z_648A134E_7E4C_42E8_AEEA_CB5715D95186_.wvu.PrintArea" localSheetId="5" hidden="1">Trans_VBus!$B$3:$BB$126</definedName>
    <definedName name="Z_6C8CB147_9A53_4C9F_9D9B_6FBE191546C6_.wvu.PrintArea" localSheetId="5" hidden="1">Trans_VBus!$B$3:$BB$126</definedName>
    <definedName name="Z_6FDBFBAB_D78A_45B1_B4D4_8ADAB05D91CD_.wvu.Cols" localSheetId="5" hidden="1">Trans_VBus!#REF!</definedName>
    <definedName name="Z_6FDBFBAB_D78A_45B1_B4D4_8ADAB05D91CD_.wvu.PrintArea" localSheetId="5" hidden="1">Trans_VBus!$B$1:$BB$126</definedName>
    <definedName name="Z_6FDBFBAB_D78A_45B1_B4D4_8ADAB05D91CD_.wvu.Rows" localSheetId="5" hidden="1">Trans_VBus!$1:$2,Trans_VBus!#REF!,Trans_VBus!#REF!</definedName>
    <definedName name="Z_72692955_E933_4A50_8343_8B28FF2FCCCA_.wvu.PrintArea" localSheetId="5" hidden="1">Trans_VBus!$B$3:$BB$126</definedName>
    <definedName name="Z_72692955_E933_4A50_8343_8B28FF2FCCCA_.wvu.Rows" localSheetId="5" hidden="1">Trans_VBus!$1:$2,Trans_VBus!$106:$126,Trans_VBus!#REF!,Trans_VBus!#REF!,Trans_VBus!#REF!</definedName>
    <definedName name="Z_7561F89D_2BD8_4B8D_A51C_2CBEE02848BD_.wvu.Cols" localSheetId="5" hidden="1">Trans_VBus!#REF!</definedName>
    <definedName name="Z_7561F89D_2BD8_4B8D_A51C_2CBEE02848BD_.wvu.PrintArea" localSheetId="5" hidden="1">Trans_VBus!$B$3:$BB$126</definedName>
    <definedName name="Z_7561F89D_2BD8_4B8D_A51C_2CBEE02848BD_.wvu.Rows" localSheetId="5" hidden="1">Trans_VBus!$1:$2,Trans_VBus!#REF!,Trans_VBus!#REF!</definedName>
    <definedName name="Z_76C40FA6_EED6_4521_9F64_81DAED1B8E41_.wvu.PrintArea" localSheetId="5" hidden="1">Trans_VBus!$B$3:$BB$126</definedName>
    <definedName name="Z_76C40FA6_EED6_4521_9F64_81DAED1B8E41_.wvu.Rows" localSheetId="5" hidden="1">Trans_VBus!$1:$2,Trans_VBus!#REF!,Trans_VBus!#REF!,Trans_VBus!#REF!,Trans_VBus!#REF!</definedName>
    <definedName name="Z_76D482BA_015D_4B08_86A4_67C1BE96E205_.wvu.PrintArea" localSheetId="5" hidden="1">Trans_VBus!$B$3:$BB$126</definedName>
    <definedName name="Z_76D482BA_015D_4B08_86A4_67C1BE96E205_.wvu.Rows" localSheetId="5" hidden="1">Trans_VBus!$1:$2</definedName>
    <definedName name="Z_8374AE7B_1D2C_4D99_A0E8_9FDDEA4FE07D_.wvu.PrintArea" localSheetId="5" hidden="1">Trans_VBus!$B$3:$BB$126</definedName>
    <definedName name="Z_893F82BC_6483_411D_91C0_618FB6F5EAA2_.wvu.Cols" localSheetId="5" hidden="1">Trans_VBus!#REF!</definedName>
    <definedName name="Z_893F82BC_6483_411D_91C0_618FB6F5EAA2_.wvu.PrintArea" localSheetId="5" hidden="1">Trans_VBus!$B$1:$BB$126</definedName>
    <definedName name="Z_893F82BC_6483_411D_91C0_618FB6F5EAA2_.wvu.Rows" localSheetId="5" hidden="1">Trans_VBus!$1:$2,Trans_VBus!#REF!,Trans_VBus!#REF!</definedName>
    <definedName name="Z_8CFB3097_2F10_421D_A4FF_202FA9647C15_.wvu.Cols" localSheetId="5" hidden="1">Trans_VBus!#REF!</definedName>
    <definedName name="Z_8CFB3097_2F10_421D_A4FF_202FA9647C15_.wvu.PrintArea" localSheetId="5" hidden="1">Trans_VBus!$B$1:$BB$126</definedName>
    <definedName name="Z_8CFB3097_2F10_421D_A4FF_202FA9647C15_.wvu.Rows" localSheetId="5" hidden="1">Trans_VBus!$1:$2,Trans_VBus!#REF!,Trans_VBus!#REF!</definedName>
    <definedName name="Z_8EDF4166_F9F4_4CBC_A409_1F967C6F6E66_.wvu.PrintArea" localSheetId="5" hidden="1">Trans_VBus!$B$3:$BB$126</definedName>
    <definedName name="Z_8EDF4166_F9F4_4CBC_A409_1F967C6F6E66_.wvu.Rows" localSheetId="5" hidden="1">Trans_VBus!$1:$2,Trans_VBus!#REF!</definedName>
    <definedName name="Z_91BBFA7F_22A9_4434_A7C4_FDA9A49F0DE5_.wvu.PrintArea" localSheetId="5" hidden="1">Trans_VBus!$B$3:$BB$126</definedName>
    <definedName name="Z_91BBFA7F_22A9_4434_A7C4_FDA9A49F0DE5_.wvu.Rows" localSheetId="5" hidden="1">Trans_VBus!$1:$2,Trans_VBus!#REF!,Trans_VBus!#REF!,Trans_VBus!#REF!</definedName>
    <definedName name="Z_A9F0663D_F7CF_4F85_9325_431534BC9943_.wvu.Cols" localSheetId="5" hidden="1">Trans_VBus!#REF!</definedName>
    <definedName name="Z_A9F0663D_F7CF_4F85_9325_431534BC9943_.wvu.PrintArea" localSheetId="5" hidden="1">Trans_VBus!$B$3:$BB$126</definedName>
    <definedName name="Z_A9F0663D_F7CF_4F85_9325_431534BC9943_.wvu.Rows" localSheetId="5" hidden="1">Trans_VBus!$1:$2,Trans_VBus!#REF!</definedName>
    <definedName name="Z_AA920917_A9E4_4FC7_A86D_759BC2A51B91_.wvu.PrintArea" localSheetId="5" hidden="1">Trans_VBus!$B$3:$BB$126</definedName>
    <definedName name="Z_AA920917_A9E4_4FC7_A86D_759BC2A51B91_.wvu.Rows" localSheetId="5" hidden="1">Trans_VBus!$1:$2</definedName>
    <definedName name="Z_ACBFD551_A191_40FB_AD8D_C790DE733E81_.wvu.PrintArea" localSheetId="5" hidden="1">Trans_VBus!$B$3:$BB$126</definedName>
    <definedName name="Z_AED8EF35_B7B0_4197_9241_62BA8D34D289_.wvu.Cols" localSheetId="5" hidden="1">Trans_VBus!#REF!</definedName>
    <definedName name="Z_AED8EF35_B7B0_4197_9241_62BA8D34D289_.wvu.PrintArea" localSheetId="5" hidden="1">Trans_VBus!$B$1:$BB$126</definedName>
    <definedName name="Z_AED8EF35_B7B0_4197_9241_62BA8D34D289_.wvu.Rows" localSheetId="5" hidden="1">Trans_VBus!$1:$2,Trans_VBus!#REF!,Trans_VBus!#REF!</definedName>
    <definedName name="Z_AF458C92_3359_4302_9B37_332D73B8822D_.wvu.PrintArea" localSheetId="5" hidden="1">Trans_VBus!$B$3:$BB$126</definedName>
    <definedName name="Z_B2CBEFE6_81A1_454D_A7C0_94561F0BF132_.wvu.PrintArea" localSheetId="5" hidden="1">Trans_VBus!$B$3:$BB$126</definedName>
    <definedName name="Z_B2CBEFE6_81A1_454D_A7C0_94561F0BF132_.wvu.Rows" localSheetId="5" hidden="1">Trans_VBus!$1:$2,Trans_VBus!#REF!</definedName>
    <definedName name="Z_B31AE37C_E2F2_4B0E_9716_7A6081D8391C_.wvu.PrintArea" localSheetId="5" hidden="1">Trans_VBus!$B$3:$BB$126</definedName>
    <definedName name="Z_B31AE37C_E2F2_4B0E_9716_7A6081D8391C_.wvu.Rows" localSheetId="5" hidden="1">Trans_VBus!$1:$2,Trans_VBus!#REF!</definedName>
    <definedName name="Z_B43B38D4_20EA_466C_AD6A_8C1A76E64101_.wvu.PrintArea" localSheetId="5" hidden="1">Trans_VBus!$B$3:$BB$126</definedName>
    <definedName name="Z_B43B38D4_20EA_466C_AD6A_8C1A76E64101_.wvu.Rows" localSheetId="5" hidden="1">Trans_VBus!$1:$1</definedName>
    <definedName name="Z_B61BBFD5_56B1_4C48_9422_33CBF87FEEBC_.wvu.Cols" localSheetId="5" hidden="1">Trans_VBus!#REF!</definedName>
    <definedName name="Z_B61BBFD5_56B1_4C48_9422_33CBF87FEEBC_.wvu.PrintArea" localSheetId="5" hidden="1">Trans_VBus!$B$3:$BB$126</definedName>
    <definedName name="Z_B61BBFD5_56B1_4C48_9422_33CBF87FEEBC_.wvu.Rows" localSheetId="5" hidden="1">Trans_VBus!$1:$2,Trans_VBus!#REF!</definedName>
    <definedName name="Z_B6791A82_CABC_476A_BF1F_E2C0FED1395E_.wvu.Cols" localSheetId="5" hidden="1">Trans_VBus!#REF!</definedName>
    <definedName name="Z_B6791A82_CABC_476A_BF1F_E2C0FED1395E_.wvu.PrintArea" localSheetId="5" hidden="1">Trans_VBus!$B$1:$BB$126</definedName>
    <definedName name="Z_B6791A82_CABC_476A_BF1F_E2C0FED1395E_.wvu.Rows" localSheetId="5" hidden="1">Trans_VBus!$1:$2,Trans_VBus!#REF!,Trans_VBus!#REF!</definedName>
    <definedName name="Z_B86D5C00_63A4_4045_923C_EC7E8B31815C_.wvu.PrintArea" localSheetId="5" hidden="1">Trans_VBus!$B$2:$BB$126</definedName>
    <definedName name="Z_C7A73C58_A40D_4652_BF7F_CF260AD68FDC_.wvu.PrintArea" localSheetId="5" hidden="1">Trans_VBus!$B$3:$BB$126</definedName>
    <definedName name="Z_E5943DB6_30BE_497B_ACDD_2210AE72745A_.wvu.PrintArea" localSheetId="5" hidden="1">Trans_VBus!$B$3:$BB$126</definedName>
    <definedName name="Z_E5943DB6_30BE_497B_ACDD_2210AE72745A_.wvu.Rows" localSheetId="5" hidden="1">Trans_VBus!$1:$2,Trans_VBus!#REF!</definedName>
    <definedName name="Z_E6B67521_BCFB_4B9A_9B93_A2EED29C582A_.wvu.PrintArea" localSheetId="5" hidden="1">Trans_VBus!$B$3:$BB$126</definedName>
    <definedName name="Z_E6B67521_BCFB_4B9A_9B93_A2EED29C582A_.wvu.Rows" localSheetId="5" hidden="1">Trans_VBus!$1:$2</definedName>
    <definedName name="Z_F4FD4E3E_6990_4B78_BFA2_DBD719F0B346_.wvu.PrintArea" localSheetId="5" hidden="1">Trans_VBus!$B$3:$BB$126</definedName>
    <definedName name="Z_FCB5315B_D2DD_11DB_8E50_0050BAC36A8E_.wvu.Cols" localSheetId="5" hidden="1">Trans_VBus!#REF!</definedName>
    <definedName name="Z_FCB5315B_D2DD_11DB_8E50_0050BAC36A8E_.wvu.PrintArea" localSheetId="5" hidden="1">Trans_VBus!$B$1:$BB$126</definedName>
    <definedName name="Z_FCB5315B_D2DD_11DB_8E50_0050BAC36A8E_.wvu.Rows" localSheetId="5" hidden="1">Trans_VBus!$1:$2,Trans_VBus!#REF!,Trans_VBus!#REF!</definedName>
    <definedName name="Z_FE482957_6163_48F9_B1DC_55E0D8C4FCE0_.wvu.PrintArea" localSheetId="5" hidden="1">Trans_VBus!$B$3:$BB$126</definedName>
    <definedName name="_________________________ERR1" localSheetId="6" hidden="1">{#N/A,#N/A,FALSE,"M.42"}</definedName>
    <definedName name="_______________________ERR1" localSheetId="6" hidden="1">{#N/A,#N/A,FALSE,"M.42"}</definedName>
    <definedName name="_____________________ERR1" localSheetId="6" hidden="1">{#N/A,#N/A,FALSE,"M.42"}</definedName>
    <definedName name="___________________ERR1" localSheetId="6" hidden="1">{#N/A,#N/A,FALSE,"M.42"}</definedName>
    <definedName name="_________________ERR1" localSheetId="6" hidden="1">{#N/A,#N/A,FALSE,"M.42"}</definedName>
    <definedName name="_______________ERR1" localSheetId="6" hidden="1">{#N/A,#N/A,FALSE,"M.42"}</definedName>
    <definedName name="_____________ERR1" localSheetId="6" hidden="1">{#N/A,#N/A,FALSE,"M.42"}</definedName>
    <definedName name="____________aya108" localSheetId="6" hidden="1">#REF!</definedName>
    <definedName name="___________aya108" localSheetId="6" hidden="1">#REF!</definedName>
    <definedName name="___________ERR1" localSheetId="6" hidden="1">{#N/A,#N/A,FALSE,"M.42"}</definedName>
    <definedName name="__________aya108" localSheetId="6" hidden="1">#REF!</definedName>
    <definedName name="_________aya108" localSheetId="6" hidden="1">#REF!</definedName>
    <definedName name="_________ERR1" localSheetId="6" hidden="1">{#N/A,#N/A,FALSE,"M.42"}</definedName>
    <definedName name="________aya108" localSheetId="6" hidden="1">#REF!</definedName>
    <definedName name="_______aya108" localSheetId="6" hidden="1">#REF!</definedName>
    <definedName name="_______ERR1" localSheetId="6" hidden="1">{#N/A,#N/A,FALSE,"M.42"}</definedName>
    <definedName name="______aya108" localSheetId="6" hidden="1">#REF!</definedName>
    <definedName name="_____10__123Graph_ACHART_18" localSheetId="6" hidden="1">#REF!</definedName>
    <definedName name="_____100__123Graph_FCHART_9" localSheetId="6" hidden="1">#REF!</definedName>
    <definedName name="_____101__123Graph_LBL_ACHART_16" localSheetId="6" hidden="1">#REF!</definedName>
    <definedName name="_____102__123Graph_LBL_ACHART_47" localSheetId="6" hidden="1">#REF!</definedName>
    <definedName name="_____103__123Graph_LBL_ACHART_48" localSheetId="6" hidden="1">#REF!</definedName>
    <definedName name="_____105__123Graph_LBL_BCHART_16" localSheetId="6" hidden="1">#REF!</definedName>
    <definedName name="_____107__123Graph_LBL_CCHART_16" localSheetId="6" hidden="1">#REF!</definedName>
    <definedName name="_____108__123Graph_LBL_DCHART_16" localSheetId="6" hidden="1">#REF!</definedName>
    <definedName name="_____109__123Graph_LBL_DCHART_9" localSheetId="6" hidden="1">#REF!</definedName>
    <definedName name="_____11__123Graph_ACHART_19" localSheetId="6" hidden="1">#REF!</definedName>
    <definedName name="_____110__123Graph_LBL_ECHART_16" localSheetId="6" hidden="1">#REF!</definedName>
    <definedName name="_____111__123Graph_LBL_FCHART_9" localSheetId="6" hidden="1">#REF!</definedName>
    <definedName name="_____112__123Graph_XCHART_13" localSheetId="6" hidden="1">#REF!</definedName>
    <definedName name="_____113__123Graph_XCHART_16" localSheetId="6" hidden="1">#REF!</definedName>
    <definedName name="_____114__123Graph_XCHART_18" localSheetId="6" hidden="1">#REF!</definedName>
    <definedName name="_____115__123Graph_XCHART_20" localSheetId="6" hidden="1">#REF!</definedName>
    <definedName name="_____116__123Graph_XCHART_24" localSheetId="6" hidden="1">#REF!</definedName>
    <definedName name="_____123__123Graph_XCHART_45" localSheetId="6" hidden="1">#REF!</definedName>
    <definedName name="_____124__123Graph_XCHART_48" localSheetId="6" hidden="1">#REF!</definedName>
    <definedName name="_____13__123Graph_ACHART_20" localSheetId="6" hidden="1">#REF!</definedName>
    <definedName name="_____14__123Graph_ACHART_21" localSheetId="6" hidden="1">#REF!</definedName>
    <definedName name="_____15__123Graph_ACHART_22" localSheetId="6" hidden="1">#REF!</definedName>
    <definedName name="_____16__123Graph_ACHART_23" localSheetId="6" hidden="1">#REF!</definedName>
    <definedName name="_____17__123Graph_ACHART_24" localSheetId="6" hidden="1">#REF!</definedName>
    <definedName name="_____2__123Graph_ACHART_10" localSheetId="6" hidden="1">#REF!</definedName>
    <definedName name="_____20__123Graph_ACHART_27" localSheetId="6" hidden="1">#REF!</definedName>
    <definedName name="_____21__123Graph_ACHART_28" localSheetId="6" hidden="1">#REF!</definedName>
    <definedName name="_____28__123Graph_ACHART_35" localSheetId="6" hidden="1">#REF!</definedName>
    <definedName name="_____3__123Graph_ACHART_11" localSheetId="6" hidden="1">#REF!</definedName>
    <definedName name="_____32__123Graph_ACHART_41" localSheetId="6" hidden="1">#REF!</definedName>
    <definedName name="_____35__123Graph_ACHART_44" localSheetId="6" hidden="1">#REF!</definedName>
    <definedName name="_____36__123Graph_ACHART_45" localSheetId="6" hidden="1">#REF!</definedName>
    <definedName name="_____37__123Graph_ACHART_46" localSheetId="6" hidden="1">#REF!</definedName>
    <definedName name="_____38__123Graph_ACHART_47" localSheetId="6" hidden="1">#REF!</definedName>
    <definedName name="_____39__123Graph_ACHART_48" localSheetId="6" hidden="1">#REF!</definedName>
    <definedName name="_____4__123Graph_ACHART_12" localSheetId="6" hidden="1">#REF!</definedName>
    <definedName name="_____44__123Graph_ACHART_8" localSheetId="6" hidden="1">#REF!</definedName>
    <definedName name="_____45__123Graph_ACHART_9" localSheetId="6" hidden="1">#REF!</definedName>
    <definedName name="_____46__123Graph_BCHART_10" localSheetId="6" hidden="1">#REF!</definedName>
    <definedName name="_____47__123Graph_BCHART_13" localSheetId="6" hidden="1">#REF!</definedName>
    <definedName name="_____48__123Graph_BCHART_16" localSheetId="6" hidden="1">#REF!</definedName>
    <definedName name="_____49__123Graph_BCHART_17" localSheetId="6" hidden="1">#REF!</definedName>
    <definedName name="_____5__123Graph_ACHART_13" localSheetId="6" hidden="1">#REF!</definedName>
    <definedName name="_____50__123Graph_BCHART_19" localSheetId="6" hidden="1">#REF!</definedName>
    <definedName name="_____52__123Graph_BCHART_20" localSheetId="6" hidden="1">#REF!</definedName>
    <definedName name="_____53__123Graph_BCHART_21" localSheetId="6" hidden="1">#REF!</definedName>
    <definedName name="_____54__123Graph_BCHART_22" localSheetId="6" hidden="1">#REF!</definedName>
    <definedName name="_____55__123Graph_BCHART_27" localSheetId="6" hidden="1">#REF!</definedName>
    <definedName name="_____56__123Graph_BCHART_28" localSheetId="6" hidden="1">#REF!</definedName>
    <definedName name="_____6__123Graph_ACHART_14" localSheetId="6" hidden="1">#REF!</definedName>
    <definedName name="_____63__123Graph_BCHART_35" localSheetId="6" hidden="1">#REF!</definedName>
    <definedName name="_____66__123Graph_BCHART_41" localSheetId="6" hidden="1">#REF!</definedName>
    <definedName name="_____69__123Graph_BCHART_44" localSheetId="6" hidden="1">#REF!</definedName>
    <definedName name="_____7__123Graph_ACHART_15" localSheetId="6" hidden="1">#REF!</definedName>
    <definedName name="_____70__123Graph_BCHART_45" localSheetId="6" hidden="1">#REF!</definedName>
    <definedName name="_____71__123Graph_BCHART_46" localSheetId="6" hidden="1">#REF!</definedName>
    <definedName name="_____76__123Graph_BCHART_8" localSheetId="6" hidden="1">#REF!</definedName>
    <definedName name="_____77__123Graph_BCHART_9" localSheetId="6" hidden="1">#REF!</definedName>
    <definedName name="_____78__123Graph_CCHART_16" localSheetId="6" hidden="1">#REF!</definedName>
    <definedName name="_____79__123Graph_CCHART_20" localSheetId="6" hidden="1">#REF!</definedName>
    <definedName name="_____8__123Graph_ACHART_16" localSheetId="6" hidden="1">#REF!</definedName>
    <definedName name="_____80__123Graph_CCHART_21" localSheetId="6" hidden="1">#REF!</definedName>
    <definedName name="_____81__123Graph_CCHART_22" localSheetId="6" hidden="1">#REF!</definedName>
    <definedName name="_____82__123Graph_CCHART_27" localSheetId="6" hidden="1">#REF!</definedName>
    <definedName name="_____85__123Graph_CCHART_35" localSheetId="6" hidden="1">#REF!</definedName>
    <definedName name="_____86__123Graph_CCHART_41" localSheetId="6" hidden="1">#REF!</definedName>
    <definedName name="_____88__123Graph_CCHART_44" localSheetId="6" hidden="1">#REF!</definedName>
    <definedName name="_____89__123Graph_CCHART_46" localSheetId="6" hidden="1">#REF!</definedName>
    <definedName name="_____9__123Graph_ACHART_17" localSheetId="6" hidden="1">#REF!</definedName>
    <definedName name="_____90__123Graph_CCHART_8" localSheetId="6" hidden="1">#REF!</definedName>
    <definedName name="_____91__123Graph_CCHART_9" localSheetId="6" hidden="1">#REF!</definedName>
    <definedName name="_____92__123Graph_DCHART_16" localSheetId="6" hidden="1">#REF!</definedName>
    <definedName name="_____93__123Graph_DCHART_22" localSheetId="6" hidden="1">#REF!</definedName>
    <definedName name="_____94__123Graph_DCHART_44" localSheetId="6" hidden="1">#REF!</definedName>
    <definedName name="_____95__123Graph_DCHART_9" localSheetId="6" hidden="1">#REF!</definedName>
    <definedName name="_____96__123Graph_ECHART_16" localSheetId="6" hidden="1">#REF!</definedName>
    <definedName name="_____97__123Graph_ECHART_22" localSheetId="6" hidden="1">#REF!</definedName>
    <definedName name="_____98__123Graph_ECHART_9" localSheetId="6" hidden="1">#REF!</definedName>
    <definedName name="_____99__123Graph_FCHART_22" localSheetId="6" hidden="1">#REF!</definedName>
    <definedName name="_____aya108" localSheetId="6" hidden="1">#REF!</definedName>
    <definedName name="____10__123Graph_ACHART_18" localSheetId="6" hidden="1">#REF!</definedName>
    <definedName name="____100__123Graph_FCHART_9" localSheetId="6" hidden="1">#REF!</definedName>
    <definedName name="____101__123Graph_LBL_ACHART_16" localSheetId="6" hidden="1">#REF!</definedName>
    <definedName name="____102__123Graph_LBL_ACHART_47" localSheetId="6" hidden="1">#REF!</definedName>
    <definedName name="____103__123Graph_LBL_ACHART_48" localSheetId="6" hidden="1">#REF!</definedName>
    <definedName name="____105__123Graph_LBL_BCHART_16" localSheetId="6" hidden="1">#REF!</definedName>
    <definedName name="____107__123Graph_LBL_CCHART_16" localSheetId="6" hidden="1">#REF!</definedName>
    <definedName name="____108__123Graph_LBL_DCHART_16" localSheetId="6" hidden="1">#REF!</definedName>
    <definedName name="____109__123Graph_LBL_DCHART_9" localSheetId="6" hidden="1">#REF!</definedName>
    <definedName name="____11__123Graph_ACHART_19" localSheetId="6" hidden="1">#REF!</definedName>
    <definedName name="____110__123Graph_LBL_ECHART_16" localSheetId="6" hidden="1">#REF!</definedName>
    <definedName name="____111__123Graph_LBL_FCHART_9" localSheetId="6" hidden="1">#REF!</definedName>
    <definedName name="____112__123Graph_XCHART_13" localSheetId="6" hidden="1">#REF!</definedName>
    <definedName name="____113__123Graph_XCHART_16" localSheetId="6" hidden="1">#REF!</definedName>
    <definedName name="____114__123Graph_XCHART_18" localSheetId="6" hidden="1">#REF!</definedName>
    <definedName name="____115__123Graph_XCHART_20" localSheetId="6" hidden="1">#REF!</definedName>
    <definedName name="____116__123Graph_XCHART_24" localSheetId="6" hidden="1">#REF!</definedName>
    <definedName name="____123__123Graph_XCHART_45" localSheetId="6" hidden="1">#REF!</definedName>
    <definedName name="____124__123Graph_XCHART_48" localSheetId="6" hidden="1">#REF!</definedName>
    <definedName name="____13__123Graph_ACHART_20" localSheetId="6" hidden="1">#REF!</definedName>
    <definedName name="____14__123Graph_ACHART_21" localSheetId="6" hidden="1">#REF!</definedName>
    <definedName name="____15__123Graph_ACHART_22" localSheetId="6" hidden="1">#REF!</definedName>
    <definedName name="____16__123Graph_ACHART_23" localSheetId="6" hidden="1">#REF!</definedName>
    <definedName name="____17__123Graph_ACHART_24" localSheetId="6" hidden="1">#REF!</definedName>
    <definedName name="____2__123Graph_ACHART_10" localSheetId="6" hidden="1">#REF!</definedName>
    <definedName name="____20__123Graph_ACHART_27" localSheetId="6" hidden="1">#REF!</definedName>
    <definedName name="____21__123Graph_ACHART_28" localSheetId="6" hidden="1">#REF!</definedName>
    <definedName name="____28__123Graph_ACHART_35" localSheetId="6" hidden="1">#REF!</definedName>
    <definedName name="____3__123Graph_ACHART_11" localSheetId="6" hidden="1">#REF!</definedName>
    <definedName name="____32__123Graph_ACHART_41" localSheetId="6" hidden="1">#REF!</definedName>
    <definedName name="____35__123Graph_ACHART_44" localSheetId="6" hidden="1">#REF!</definedName>
    <definedName name="____36__123Graph_ACHART_45" localSheetId="6" hidden="1">#REF!</definedName>
    <definedName name="____37__123Graph_ACHART_46" localSheetId="6" hidden="1">#REF!</definedName>
    <definedName name="____38__123Graph_ACHART_47" localSheetId="6" hidden="1">#REF!</definedName>
    <definedName name="____39__123Graph_ACHART_48" localSheetId="6" hidden="1">#REF!</definedName>
    <definedName name="____4__123Graph_ACHART_12" localSheetId="6" hidden="1">#REF!</definedName>
    <definedName name="____44__123Graph_ACHART_8" localSheetId="6" hidden="1">#REF!</definedName>
    <definedName name="____45__123Graph_ACHART_9" localSheetId="6" hidden="1">#REF!</definedName>
    <definedName name="____46__123Graph_BCHART_10" localSheetId="6" hidden="1">#REF!</definedName>
    <definedName name="____47__123Graph_BCHART_13" localSheetId="6" hidden="1">#REF!</definedName>
    <definedName name="____48__123Graph_BCHART_16" localSheetId="6" hidden="1">#REF!</definedName>
    <definedName name="____49__123Graph_BCHART_17" localSheetId="6" hidden="1">#REF!</definedName>
    <definedName name="____5__123Graph_ACHART_13" localSheetId="6" hidden="1">#REF!</definedName>
    <definedName name="____50__123Graph_BCHART_19" localSheetId="6" hidden="1">#REF!</definedName>
    <definedName name="____52__123Graph_BCHART_20" localSheetId="6" hidden="1">#REF!</definedName>
    <definedName name="____53__123Graph_BCHART_21" localSheetId="6" hidden="1">#REF!</definedName>
    <definedName name="____54__123Graph_BCHART_22" localSheetId="6" hidden="1">#REF!</definedName>
    <definedName name="____55__123Graph_BCHART_27" localSheetId="6" hidden="1">#REF!</definedName>
    <definedName name="____56__123Graph_BCHART_28" localSheetId="6" hidden="1">#REF!</definedName>
    <definedName name="____6__123Graph_ACHART_14" localSheetId="6" hidden="1">#REF!</definedName>
    <definedName name="____63__123Graph_BCHART_35" localSheetId="6" hidden="1">#REF!</definedName>
    <definedName name="____66__123Graph_BCHART_41" localSheetId="6" hidden="1">#REF!</definedName>
    <definedName name="____69__123Graph_BCHART_44" localSheetId="6" hidden="1">#REF!</definedName>
    <definedName name="____7__123Graph_ACHART_15" localSheetId="6" hidden="1">#REF!</definedName>
    <definedName name="____70__123Graph_BCHART_45" localSheetId="6" hidden="1">#REF!</definedName>
    <definedName name="____71__123Graph_BCHART_46" localSheetId="6" hidden="1">#REF!</definedName>
    <definedName name="____76__123Graph_BCHART_8" localSheetId="6" hidden="1">#REF!</definedName>
    <definedName name="____77__123Graph_BCHART_9" localSheetId="6" hidden="1">#REF!</definedName>
    <definedName name="____78__123Graph_CCHART_16" localSheetId="6" hidden="1">#REF!</definedName>
    <definedName name="____79__123Graph_CCHART_20" localSheetId="6" hidden="1">#REF!</definedName>
    <definedName name="____8__123Graph_ACHART_16" localSheetId="6" hidden="1">#REF!</definedName>
    <definedName name="____80__123Graph_CCHART_21" localSheetId="6" hidden="1">#REF!</definedName>
    <definedName name="____81__123Graph_CCHART_22" localSheetId="6" hidden="1">#REF!</definedName>
    <definedName name="____82__123Graph_CCHART_27" localSheetId="6" hidden="1">#REF!</definedName>
    <definedName name="____85__123Graph_CCHART_35" localSheetId="6" hidden="1">#REF!</definedName>
    <definedName name="____86__123Graph_CCHART_41" localSheetId="6" hidden="1">#REF!</definedName>
    <definedName name="____88__123Graph_CCHART_44" localSheetId="6" hidden="1">#REF!</definedName>
    <definedName name="____89__123Graph_CCHART_46" localSheetId="6" hidden="1">#REF!</definedName>
    <definedName name="____9__123Graph_ACHART_17" localSheetId="6" hidden="1">#REF!</definedName>
    <definedName name="____90__123Graph_CCHART_8" localSheetId="6" hidden="1">#REF!</definedName>
    <definedName name="____91__123Graph_CCHART_9" localSheetId="6" hidden="1">#REF!</definedName>
    <definedName name="____92__123Graph_DCHART_16" localSheetId="6" hidden="1">#REF!</definedName>
    <definedName name="____93__123Graph_DCHART_22" localSheetId="6" hidden="1">#REF!</definedName>
    <definedName name="____94__123Graph_DCHART_44" localSheetId="6" hidden="1">#REF!</definedName>
    <definedName name="____95__123Graph_DCHART_9" localSheetId="6" hidden="1">#REF!</definedName>
    <definedName name="____96__123Graph_ECHART_16" localSheetId="6" hidden="1">#REF!</definedName>
    <definedName name="____97__123Graph_ECHART_22" localSheetId="6" hidden="1">#REF!</definedName>
    <definedName name="____98__123Graph_ECHART_9" localSheetId="6" hidden="1">#REF!</definedName>
    <definedName name="____99__123Graph_FCHART_22" localSheetId="6" hidden="1">#REF!</definedName>
    <definedName name="____aya108" localSheetId="6" hidden="1">#REF!</definedName>
    <definedName name="____ERR1" localSheetId="6" hidden="1">{#N/A,#N/A,FALSE,"M.42"}</definedName>
    <definedName name="___10___123Graph_ACHART_18" localSheetId="6" hidden="1">#REF!</definedName>
    <definedName name="___10__123Graph_ACHART_18" localSheetId="6" hidden="1">#REF!</definedName>
    <definedName name="___100___123Graph_FCHART_9" localSheetId="6" hidden="1">#REF!</definedName>
    <definedName name="___100__123Graph_FCHART_9" localSheetId="6" hidden="1">#REF!</definedName>
    <definedName name="___101___123Graph_LBL_ACHART_16" localSheetId="6" hidden="1">#REF!</definedName>
    <definedName name="___101__123Graph_LBL_ACHART_16" localSheetId="6" hidden="1">#REF!</definedName>
    <definedName name="___102___123Graph_LBL_ACHART_47" localSheetId="6" hidden="1">#REF!</definedName>
    <definedName name="___102__123Graph_LBL_ACHART_47" localSheetId="6" hidden="1">#REF!</definedName>
    <definedName name="___103___123Graph_LBL_ACHART_48" localSheetId="6" hidden="1">#REF!</definedName>
    <definedName name="___103__123Graph_LBL_ACHART_48" localSheetId="6" hidden="1">#REF!</definedName>
    <definedName name="___105___123Graph_LBL_BCHART_16" localSheetId="6" hidden="1">#REF!</definedName>
    <definedName name="___105__123Graph_LBL_BCHART_16" localSheetId="6" hidden="1">#REF!</definedName>
    <definedName name="___107___123Graph_LBL_CCHART_16" localSheetId="6" hidden="1">#REF!</definedName>
    <definedName name="___107__123Graph_LBL_CCHART_16" localSheetId="6" hidden="1">#REF!</definedName>
    <definedName name="___108___123Graph_LBL_DCHART_16" localSheetId="6" hidden="1">#REF!</definedName>
    <definedName name="___108__123Graph_LBL_DCHART_16" localSheetId="6" hidden="1">#REF!</definedName>
    <definedName name="___109___123Graph_LBL_DCHART_9" localSheetId="6" hidden="1">#REF!</definedName>
    <definedName name="___109__123Graph_LBL_DCHART_9" localSheetId="6" hidden="1">#REF!</definedName>
    <definedName name="___11___123Graph_ACHART_19" localSheetId="6" hidden="1">#REF!</definedName>
    <definedName name="___11__123Graph_ACHART_19" localSheetId="6" hidden="1">#REF!</definedName>
    <definedName name="___110___123Graph_LBL_ECHART_16" localSheetId="6" hidden="1">#REF!</definedName>
    <definedName name="___110__123Graph_LBL_ECHART_16" localSheetId="6" hidden="1">#REF!</definedName>
    <definedName name="___111___123Graph_LBL_FCHART_9" localSheetId="6" hidden="1">#REF!</definedName>
    <definedName name="___111__123Graph_LBL_FCHART_9" localSheetId="6" hidden="1">#REF!</definedName>
    <definedName name="___112___123Graph_XCHART_13" localSheetId="6" hidden="1">#REF!</definedName>
    <definedName name="___112__123Graph_XCHART_13" localSheetId="6" hidden="1">#REF!</definedName>
    <definedName name="___113___123Graph_XCHART_16" localSheetId="6" hidden="1">#REF!</definedName>
    <definedName name="___113__123Graph_XCHART_16" localSheetId="6" hidden="1">#REF!</definedName>
    <definedName name="___114___123Graph_XCHART_18" localSheetId="6" hidden="1">#REF!</definedName>
    <definedName name="___114__123Graph_XCHART_18" localSheetId="6" hidden="1">#REF!</definedName>
    <definedName name="___115___123Graph_XCHART_20" localSheetId="6" hidden="1">#REF!</definedName>
    <definedName name="___115__123Graph_XCHART_20" localSheetId="6" hidden="1">#REF!</definedName>
    <definedName name="___116___123Graph_XCHART_24" localSheetId="6" hidden="1">#REF!</definedName>
    <definedName name="___116__123Graph_XCHART_24" localSheetId="6" hidden="1">#REF!</definedName>
    <definedName name="___123___123Graph_XCHART_45" localSheetId="6" hidden="1">#REF!</definedName>
    <definedName name="___123__123Graph_XCHART_45" localSheetId="6" hidden="1">#REF!</definedName>
    <definedName name="___124___123Graph_XCHART_48" localSheetId="6" hidden="1">#REF!</definedName>
    <definedName name="___124__123Graph_XCHART_48" localSheetId="6" hidden="1">#REF!</definedName>
    <definedName name="___129__123Graph_ACHART_10" localSheetId="6" hidden="1">#REF!</definedName>
    <definedName name="___13___123Graph_ACHART_20" localSheetId="6" hidden="1">#REF!</definedName>
    <definedName name="___13__123Graph_ACHART_20" localSheetId="6" hidden="1">#REF!</definedName>
    <definedName name="___130__123Graph_ACHART_11" localSheetId="6" hidden="1">#REF!</definedName>
    <definedName name="___131__123Graph_ACHART_12" localSheetId="6" hidden="1">#REF!</definedName>
    <definedName name="___132__123Graph_ACHART_13" localSheetId="6" hidden="1">#REF!</definedName>
    <definedName name="___133__123Graph_ACHART_14" localSheetId="6" hidden="1">#REF!</definedName>
    <definedName name="___134__123Graph_ACHART_15" localSheetId="6" hidden="1">#REF!</definedName>
    <definedName name="___135__123Graph_ACHART_16" localSheetId="6" hidden="1">#REF!</definedName>
    <definedName name="___136__123Graph_ACHART_17" localSheetId="6" hidden="1">#REF!</definedName>
    <definedName name="___137__123Graph_ACHART_18" localSheetId="6" hidden="1">#REF!</definedName>
    <definedName name="___138__123Graph_ACHART_19" localSheetId="6" hidden="1">#REF!</definedName>
    <definedName name="___14___123Graph_ACHART_21" localSheetId="6" hidden="1">#REF!</definedName>
    <definedName name="___14__123Graph_ACHART_21" localSheetId="6" hidden="1">#REF!</definedName>
    <definedName name="___140__123Graph_ACHART_20" localSheetId="6" hidden="1">#REF!</definedName>
    <definedName name="___141__123Graph_ACHART_21" localSheetId="6" hidden="1">#REF!</definedName>
    <definedName name="___142__123Graph_ACHART_22" localSheetId="6" hidden="1">#REF!</definedName>
    <definedName name="___143__123Graph_ACHART_23" localSheetId="6" hidden="1">#REF!</definedName>
    <definedName name="___144__123Graph_ACHART_24" localSheetId="6" hidden="1">#REF!</definedName>
    <definedName name="___147__123Graph_ACHART_27" localSheetId="6" hidden="1">#REF!</definedName>
    <definedName name="___148__123Graph_ACHART_28" localSheetId="6" hidden="1">#REF!</definedName>
    <definedName name="___15___123Graph_ACHART_22" localSheetId="6" hidden="1">#REF!</definedName>
    <definedName name="___15__123Graph_ACHART_22" localSheetId="6" hidden="1">#REF!</definedName>
    <definedName name="___155__123Graph_ACHART_35" localSheetId="6" hidden="1">#REF!</definedName>
    <definedName name="___159__123Graph_ACHART_41" localSheetId="6" hidden="1">#REF!</definedName>
    <definedName name="___16___123Graph_ACHART_23" localSheetId="6" hidden="1">#REF!</definedName>
    <definedName name="___16__123Graph_ACHART_23" localSheetId="6" hidden="1">#REF!</definedName>
    <definedName name="___162__123Graph_ACHART_44" localSheetId="6" hidden="1">#REF!</definedName>
    <definedName name="___163__123Graph_ACHART_45" localSheetId="6" hidden="1">#REF!</definedName>
    <definedName name="___164__123Graph_ACHART_46" localSheetId="6" hidden="1">#REF!</definedName>
    <definedName name="___165__123Graph_ACHART_47" localSheetId="6" hidden="1">#REF!</definedName>
    <definedName name="___166__123Graph_ACHART_48" localSheetId="6" hidden="1">#REF!</definedName>
    <definedName name="___17___123Graph_ACHART_24" localSheetId="6" hidden="1">#REF!</definedName>
    <definedName name="___17__123Graph_ACHART_24" localSheetId="6" hidden="1">#REF!</definedName>
    <definedName name="___171__123Graph_ACHART_8" localSheetId="6" hidden="1">#REF!</definedName>
    <definedName name="___172__123Graph_ACHART_9" localSheetId="6" hidden="1">#REF!</definedName>
    <definedName name="___173__123Graph_BCHART_10" localSheetId="6" hidden="1">#REF!</definedName>
    <definedName name="___174__123Graph_BCHART_13" localSheetId="6" hidden="1">#REF!</definedName>
    <definedName name="___175__123Graph_BCHART_16" localSheetId="6" hidden="1">#REF!</definedName>
    <definedName name="___176__123Graph_BCHART_17" localSheetId="6" hidden="1">#REF!</definedName>
    <definedName name="___177__123Graph_BCHART_19" localSheetId="6" hidden="1">#REF!</definedName>
    <definedName name="___179__123Graph_BCHART_20" localSheetId="6" hidden="1">#REF!</definedName>
    <definedName name="___180__123Graph_BCHART_21" localSheetId="6" hidden="1">#REF!</definedName>
    <definedName name="___181__123Graph_BCHART_22" localSheetId="6" hidden="1">#REF!</definedName>
    <definedName name="___182__123Graph_BCHART_27" localSheetId="6" hidden="1">#REF!</definedName>
    <definedName name="___183__123Graph_BCHART_28" localSheetId="6" hidden="1">#REF!</definedName>
    <definedName name="___190__123Graph_BCHART_35" localSheetId="6" hidden="1">#REF!</definedName>
    <definedName name="___193__123Graph_BCHART_41" localSheetId="6" hidden="1">#REF!</definedName>
    <definedName name="___196__123Graph_BCHART_44" localSheetId="6" hidden="1">#REF!</definedName>
    <definedName name="___197__123Graph_BCHART_45" localSheetId="6" hidden="1">#REF!</definedName>
    <definedName name="___198__123Graph_BCHART_46" localSheetId="6" hidden="1">#REF!</definedName>
    <definedName name="___2___123Graph_ACHART_10" localSheetId="6" hidden="1">#REF!</definedName>
    <definedName name="___2__123Graph_ACHART_10" localSheetId="6" hidden="1">#REF!</definedName>
    <definedName name="___20___123Graph_ACHART_27" localSheetId="6" hidden="1">#REF!</definedName>
    <definedName name="___20__123Graph_ACHART_27" localSheetId="6" hidden="1">#REF!</definedName>
    <definedName name="___203__123Graph_BCHART_8" localSheetId="6" hidden="1">#REF!</definedName>
    <definedName name="___204__123Graph_BCHART_9" localSheetId="6" hidden="1">#REF!</definedName>
    <definedName name="___205__123Graph_CCHART_16" localSheetId="6" hidden="1">#REF!</definedName>
    <definedName name="___206__123Graph_CCHART_20" localSheetId="6" hidden="1">#REF!</definedName>
    <definedName name="___207__123Graph_CCHART_21" localSheetId="6" hidden="1">#REF!</definedName>
    <definedName name="___208__123Graph_CCHART_22" localSheetId="6" hidden="1">#REF!</definedName>
    <definedName name="___209__123Graph_CCHART_27" localSheetId="6" hidden="1">#REF!</definedName>
    <definedName name="___21___123Graph_ACHART_28" localSheetId="6" hidden="1">#REF!</definedName>
    <definedName name="___21__123Graph_ACHART_28" localSheetId="6" hidden="1">#REF!</definedName>
    <definedName name="___212__123Graph_CCHART_35" localSheetId="6" hidden="1">#REF!</definedName>
    <definedName name="___213__123Graph_CCHART_41" localSheetId="6" hidden="1">#REF!</definedName>
    <definedName name="___215__123Graph_CCHART_44" localSheetId="6" hidden="1">#REF!</definedName>
    <definedName name="___216__123Graph_CCHART_46" localSheetId="6" hidden="1">#REF!</definedName>
    <definedName name="___217__123Graph_CCHART_8" localSheetId="6" hidden="1">#REF!</definedName>
    <definedName name="___218__123Graph_CCHART_9" localSheetId="6" hidden="1">#REF!</definedName>
    <definedName name="___219__123Graph_DCHART_16" localSheetId="6" hidden="1">#REF!</definedName>
    <definedName name="___220__123Graph_DCHART_22" localSheetId="6" hidden="1">#REF!</definedName>
    <definedName name="___221__123Graph_DCHART_44" localSheetId="6" hidden="1">#REF!</definedName>
    <definedName name="___222__123Graph_DCHART_9" localSheetId="6" hidden="1">#REF!</definedName>
    <definedName name="___223__123Graph_ECHART_16" localSheetId="6" hidden="1">#REF!</definedName>
    <definedName name="___224__123Graph_ECHART_22" localSheetId="6" hidden="1">#REF!</definedName>
    <definedName name="___225__123Graph_ECHART_9" localSheetId="6" hidden="1">#REF!</definedName>
    <definedName name="___226__123Graph_FCHART_22" localSheetId="6" hidden="1">#REF!</definedName>
    <definedName name="___227__123Graph_FCHART_9" localSheetId="6" hidden="1">#REF!</definedName>
    <definedName name="___228__123Graph_LBL_ACHART_16" localSheetId="6" hidden="1">#REF!</definedName>
    <definedName name="___229__123Graph_LBL_ACHART_47" localSheetId="6" hidden="1">#REF!</definedName>
    <definedName name="___230__123Graph_LBL_ACHART_48" localSheetId="6" hidden="1">#REF!</definedName>
    <definedName name="___232__123Graph_LBL_BCHART_16" localSheetId="6" hidden="1">#REF!</definedName>
    <definedName name="___234__123Graph_LBL_CCHART_16" localSheetId="6" hidden="1">#REF!</definedName>
    <definedName name="___235__123Graph_LBL_DCHART_16" localSheetId="6" hidden="1">#REF!</definedName>
    <definedName name="___236__123Graph_LBL_DCHART_9" localSheetId="6" hidden="1">#REF!</definedName>
    <definedName name="___237__123Graph_LBL_ECHART_16" localSheetId="6" hidden="1">#REF!</definedName>
    <definedName name="___238__123Graph_LBL_FCHART_9" localSheetId="6" hidden="1">#REF!</definedName>
    <definedName name="___239__123Graph_XCHART_13" localSheetId="6" hidden="1">#REF!</definedName>
    <definedName name="___240__123Graph_XCHART_16" localSheetId="6" hidden="1">#REF!</definedName>
    <definedName name="___241__123Graph_XCHART_18" localSheetId="6" hidden="1">#REF!</definedName>
    <definedName name="___242__123Graph_XCHART_20" localSheetId="6" hidden="1">#REF!</definedName>
    <definedName name="___243__123Graph_XCHART_24" localSheetId="6" hidden="1">#REF!</definedName>
    <definedName name="___250__123Graph_XCHART_45" localSheetId="6" hidden="1">#REF!</definedName>
    <definedName name="___251__123Graph_XCHART_48" localSheetId="6" hidden="1">#REF!</definedName>
    <definedName name="___28___123Graph_ACHART_35" localSheetId="6" hidden="1">#REF!</definedName>
    <definedName name="___28__123Graph_ACHART_35" localSheetId="6" hidden="1">#REF!</definedName>
    <definedName name="___3___123Graph_ACHART_11" localSheetId="6" hidden="1">#REF!</definedName>
    <definedName name="___3__123Graph_ACHART_11" localSheetId="6" hidden="1">#REF!</definedName>
    <definedName name="___32___123Graph_ACHART_41" localSheetId="6" hidden="1">#REF!</definedName>
    <definedName name="___32__123Graph_ACHART_41" localSheetId="6" hidden="1">#REF!</definedName>
    <definedName name="___35___123Graph_ACHART_44" localSheetId="6" hidden="1">#REF!</definedName>
    <definedName name="___35__123Graph_ACHART_44" localSheetId="6" hidden="1">#REF!</definedName>
    <definedName name="___36___123Graph_ACHART_45" localSheetId="6" hidden="1">#REF!</definedName>
    <definedName name="___36__123Graph_ACHART_45" localSheetId="6" hidden="1">#REF!</definedName>
    <definedName name="___37___123Graph_ACHART_46" localSheetId="6" hidden="1">#REF!</definedName>
    <definedName name="___37__123Graph_ACHART_46" localSheetId="6" hidden="1">#REF!</definedName>
    <definedName name="___38___123Graph_ACHART_47" localSheetId="6" hidden="1">#REF!</definedName>
    <definedName name="___38__123Graph_ACHART_47" localSheetId="6" hidden="1">#REF!</definedName>
    <definedName name="___39___123Graph_ACHART_48" localSheetId="6" hidden="1">#REF!</definedName>
    <definedName name="___39__123Graph_ACHART_48" localSheetId="6" hidden="1">#REF!</definedName>
    <definedName name="___4___123Graph_ACHART_12" localSheetId="6" hidden="1">#REF!</definedName>
    <definedName name="___4__123Graph_ACHART_12" localSheetId="6" hidden="1">#REF!</definedName>
    <definedName name="___44___123Graph_ACHART_8" localSheetId="6" hidden="1">#REF!</definedName>
    <definedName name="___44__123Graph_ACHART_8" localSheetId="6" hidden="1">#REF!</definedName>
    <definedName name="___45___123Graph_ACHART_9" localSheetId="6" hidden="1">#REF!</definedName>
    <definedName name="___45__123Graph_ACHART_9" localSheetId="6" hidden="1">#REF!</definedName>
    <definedName name="___46___123Graph_BCHART_10" localSheetId="6" hidden="1">#REF!</definedName>
    <definedName name="___46__123Graph_BCHART_10" localSheetId="6" hidden="1">#REF!</definedName>
    <definedName name="___47___123Graph_BCHART_13" localSheetId="6" hidden="1">#REF!</definedName>
    <definedName name="___47__123Graph_BCHART_13" localSheetId="6" hidden="1">#REF!</definedName>
    <definedName name="___48___123Graph_BCHART_16" localSheetId="6" hidden="1">#REF!</definedName>
    <definedName name="___48__123Graph_BCHART_16" localSheetId="6" hidden="1">#REF!</definedName>
    <definedName name="___49___123Graph_BCHART_17" localSheetId="6" hidden="1">#REF!</definedName>
    <definedName name="___49__123Graph_BCHART_17" localSheetId="6" hidden="1">#REF!</definedName>
    <definedName name="___5___123Graph_ACHART_13" localSheetId="6" hidden="1">#REF!</definedName>
    <definedName name="___5__123Graph_ACHART_13" localSheetId="6" hidden="1">#REF!</definedName>
    <definedName name="___50___123Graph_BCHART_19" localSheetId="6" hidden="1">#REF!</definedName>
    <definedName name="___50__123Graph_BCHART_19" localSheetId="6" hidden="1">#REF!</definedName>
    <definedName name="___52___123Graph_BCHART_20" localSheetId="6" hidden="1">#REF!</definedName>
    <definedName name="___52__123Graph_BCHART_20" localSheetId="6" hidden="1">#REF!</definedName>
    <definedName name="___53___123Graph_BCHART_21" localSheetId="6" hidden="1">#REF!</definedName>
    <definedName name="___53__123Graph_BCHART_21" localSheetId="6" hidden="1">#REF!</definedName>
    <definedName name="___54___123Graph_BCHART_22" localSheetId="6" hidden="1">#REF!</definedName>
    <definedName name="___54__123Graph_BCHART_22" localSheetId="6" hidden="1">#REF!</definedName>
    <definedName name="___55___123Graph_BCHART_27" localSheetId="6" hidden="1">#REF!</definedName>
    <definedName name="___55__123Graph_BCHART_27" localSheetId="6" hidden="1">#REF!</definedName>
    <definedName name="___56___123Graph_BCHART_28" localSheetId="6" hidden="1">#REF!</definedName>
    <definedName name="___56__123Graph_BCHART_28" localSheetId="6" hidden="1">#REF!</definedName>
    <definedName name="___6___123Graph_ACHART_14" localSheetId="6" hidden="1">#REF!</definedName>
    <definedName name="___6__123Graph_ACHART_14" localSheetId="6" hidden="1">#REF!</definedName>
    <definedName name="___63___123Graph_BCHART_35" localSheetId="6" hidden="1">#REF!</definedName>
    <definedName name="___63__123Graph_BCHART_35" localSheetId="6" hidden="1">#REF!</definedName>
    <definedName name="___66___123Graph_BCHART_41" localSheetId="6" hidden="1">#REF!</definedName>
    <definedName name="___66__123Graph_BCHART_41" localSheetId="6" hidden="1">#REF!</definedName>
    <definedName name="___69___123Graph_BCHART_44" localSheetId="6" hidden="1">#REF!</definedName>
    <definedName name="___69__123Graph_BCHART_44" localSheetId="6" hidden="1">#REF!</definedName>
    <definedName name="___7___123Graph_ACHART_15" localSheetId="6" hidden="1">#REF!</definedName>
    <definedName name="___7__123Graph_ACHART_15" localSheetId="6" hidden="1">#REF!</definedName>
    <definedName name="___70___123Graph_BCHART_45" localSheetId="6" hidden="1">#REF!</definedName>
    <definedName name="___70__123Graph_BCHART_45" localSheetId="6" hidden="1">#REF!</definedName>
    <definedName name="___71___123Graph_BCHART_46" localSheetId="6" hidden="1">#REF!</definedName>
    <definedName name="___71__123Graph_BCHART_46" localSheetId="6" hidden="1">#REF!</definedName>
    <definedName name="___76___123Graph_BCHART_8" localSheetId="6" hidden="1">#REF!</definedName>
    <definedName name="___76__123Graph_BCHART_8" localSheetId="6" hidden="1">#REF!</definedName>
    <definedName name="___77___123Graph_BCHART_9" localSheetId="6" hidden="1">#REF!</definedName>
    <definedName name="___77__123Graph_BCHART_9" localSheetId="6" hidden="1">#REF!</definedName>
    <definedName name="___78___123Graph_CCHART_16" localSheetId="6" hidden="1">#REF!</definedName>
    <definedName name="___78__123Graph_CCHART_16" localSheetId="6" hidden="1">#REF!</definedName>
    <definedName name="___79___123Graph_CCHART_20" localSheetId="6" hidden="1">#REF!</definedName>
    <definedName name="___79__123Graph_CCHART_20" localSheetId="6" hidden="1">#REF!</definedName>
    <definedName name="___8___123Graph_ACHART_16" localSheetId="6" hidden="1">#REF!</definedName>
    <definedName name="___8__123Graph_ACHART_16" localSheetId="6" hidden="1">#REF!</definedName>
    <definedName name="___80___123Graph_CCHART_21" localSheetId="6" hidden="1">#REF!</definedName>
    <definedName name="___80__123Graph_CCHART_21" localSheetId="6" hidden="1">#REF!</definedName>
    <definedName name="___81___123Graph_CCHART_22" localSheetId="6" hidden="1">#REF!</definedName>
    <definedName name="___81__123Graph_CCHART_22" localSheetId="6" hidden="1">#REF!</definedName>
    <definedName name="___82___123Graph_CCHART_27" localSheetId="6" hidden="1">#REF!</definedName>
    <definedName name="___82__123Graph_CCHART_27" localSheetId="6" hidden="1">#REF!</definedName>
    <definedName name="___85___123Graph_CCHART_35" localSheetId="6" hidden="1">#REF!</definedName>
    <definedName name="___85__123Graph_CCHART_35" localSheetId="6" hidden="1">#REF!</definedName>
    <definedName name="___86___123Graph_CCHART_41" localSheetId="6" hidden="1">#REF!</definedName>
    <definedName name="___86__123Graph_CCHART_41" localSheetId="6" hidden="1">#REF!</definedName>
    <definedName name="___88___123Graph_CCHART_44" localSheetId="6" hidden="1">#REF!</definedName>
    <definedName name="___88__123Graph_CCHART_44" localSheetId="6" hidden="1">#REF!</definedName>
    <definedName name="___89___123Graph_CCHART_46" localSheetId="6" hidden="1">#REF!</definedName>
    <definedName name="___89__123Graph_CCHART_46" localSheetId="6" hidden="1">#REF!</definedName>
    <definedName name="___9___123Graph_ACHART_17" localSheetId="6" hidden="1">#REF!</definedName>
    <definedName name="___9__123Graph_ACHART_17" localSheetId="6" hidden="1">#REF!</definedName>
    <definedName name="___90___123Graph_CCHART_8" localSheetId="6" hidden="1">#REF!</definedName>
    <definedName name="___90__123Graph_CCHART_8" localSheetId="6" hidden="1">#REF!</definedName>
    <definedName name="___91___123Graph_CCHART_9" localSheetId="6" hidden="1">#REF!</definedName>
    <definedName name="___91__123Graph_CCHART_9" localSheetId="6" hidden="1">#REF!</definedName>
    <definedName name="___92___123Graph_DCHART_16" localSheetId="6" hidden="1">#REF!</definedName>
    <definedName name="___92__123Graph_DCHART_16" localSheetId="6" hidden="1">#REF!</definedName>
    <definedName name="___93___123Graph_DCHART_22" localSheetId="6" hidden="1">#REF!</definedName>
    <definedName name="___93__123Graph_DCHART_22" localSheetId="6" hidden="1">#REF!</definedName>
    <definedName name="___94___123Graph_DCHART_44" localSheetId="6" hidden="1">#REF!</definedName>
    <definedName name="___94__123Graph_DCHART_44" localSheetId="6" hidden="1">#REF!</definedName>
    <definedName name="___95___123Graph_DCHART_9" localSheetId="6" hidden="1">#REF!</definedName>
    <definedName name="___95__123Graph_DCHART_9" localSheetId="6" hidden="1">#REF!</definedName>
    <definedName name="___96___123Graph_ECHART_16" localSheetId="6" hidden="1">#REF!</definedName>
    <definedName name="___96__123Graph_ECHART_16" localSheetId="6" hidden="1">#REF!</definedName>
    <definedName name="___97___123Graph_ECHART_22" localSheetId="6" hidden="1">#REF!</definedName>
    <definedName name="___97__123Graph_ECHART_22" localSheetId="6" hidden="1">#REF!</definedName>
    <definedName name="___98___123Graph_ECHART_9" localSheetId="6" hidden="1">#REF!</definedName>
    <definedName name="___98__123Graph_ECHART_9" localSheetId="6" hidden="1">#REF!</definedName>
    <definedName name="___99___123Graph_FCHART_22" localSheetId="6" hidden="1">#REF!</definedName>
    <definedName name="___99__123Graph_FCHART_22" localSheetId="6" hidden="1">#REF!</definedName>
    <definedName name="___aya108" localSheetId="6" hidden="1">#REF!</definedName>
    <definedName name="___ERR1" localSheetId="6" hidden="1">{#N/A,#N/A,FALSE,"M.42"}</definedName>
    <definedName name="___xlcn.WorksheetConnection_PrioritasEfisiensi.xlsxTable11" localSheetId="6" hidden="1">#REF!</definedName>
    <definedName name="__10___123Graph_ACHART_18" localSheetId="6" hidden="1">#REF!</definedName>
    <definedName name="__10__123Graph_ACHART_18" localSheetId="6" hidden="1">#REF!</definedName>
    <definedName name="__100___123Graph_FCHART_9" localSheetId="6" hidden="1">#REF!</definedName>
    <definedName name="__100__123Graph_FCHART_9" localSheetId="6" hidden="1">#REF!</definedName>
    <definedName name="__101___123Graph_LBL_ACHART_16" localSheetId="6" hidden="1">#REF!</definedName>
    <definedName name="__101__123Graph_LBL_ACHART_16" localSheetId="6" hidden="1">#REF!</definedName>
    <definedName name="__102___123Graph_LBL_ACHART_47" localSheetId="6" hidden="1">#REF!</definedName>
    <definedName name="__102__123Graph_LBL_ACHART_47" localSheetId="6" hidden="1">#REF!</definedName>
    <definedName name="__103___123Graph_LBL_ACHART_48" localSheetId="6" hidden="1">#REF!</definedName>
    <definedName name="__103__123Graph_LBL_ACHART_48" localSheetId="6" hidden="1">#REF!</definedName>
    <definedName name="__105___123Graph_LBL_BCHART_16" localSheetId="6" hidden="1">#REF!</definedName>
    <definedName name="__105__123Graph_LBL_BCHART_16" localSheetId="6" hidden="1">#REF!</definedName>
    <definedName name="__107___123Graph_LBL_CCHART_16" localSheetId="6" hidden="1">#REF!</definedName>
    <definedName name="__107__123Graph_LBL_CCHART_16" localSheetId="6" hidden="1">#REF!</definedName>
    <definedName name="__108___123Graph_LBL_DCHART_16" localSheetId="6" hidden="1">#REF!</definedName>
    <definedName name="__108__123Graph_LBL_DCHART_16" localSheetId="6" hidden="1">#REF!</definedName>
    <definedName name="__109___123Graph_LBL_DCHART_9" localSheetId="6" hidden="1">#REF!</definedName>
    <definedName name="__109__123Graph_LBL_DCHART_9" localSheetId="6" hidden="1">#REF!</definedName>
    <definedName name="__11___123Graph_ACHART_19" localSheetId="6" hidden="1">#REF!</definedName>
    <definedName name="__11__123Graph_ACHART_19" localSheetId="6" hidden="1">#REF!</definedName>
    <definedName name="__110___123Graph_LBL_ECHART_16" localSheetId="6" hidden="1">#REF!</definedName>
    <definedName name="__110__123Graph_LBL_ECHART_16" localSheetId="6" hidden="1">#REF!</definedName>
    <definedName name="__111___123Graph_LBL_FCHART_9" localSheetId="6" hidden="1">#REF!</definedName>
    <definedName name="__111__123Graph_LBL_FCHART_9" localSheetId="6" hidden="1">#REF!</definedName>
    <definedName name="__112___123Graph_XCHART_13" localSheetId="6" hidden="1">#REF!</definedName>
    <definedName name="__112__123Graph_XCHART_13" localSheetId="6" hidden="1">#REF!</definedName>
    <definedName name="__113___123Graph_XCHART_16" localSheetId="6" hidden="1">#REF!</definedName>
    <definedName name="__113__123Graph_XCHART_16" localSheetId="6" hidden="1">#REF!</definedName>
    <definedName name="__114___123Graph_XCHART_18" localSheetId="6" hidden="1">#REF!</definedName>
    <definedName name="__114__123Graph_XCHART_18" localSheetId="6" hidden="1">#REF!</definedName>
    <definedName name="__115___123Graph_XCHART_20" localSheetId="6" hidden="1">#REF!</definedName>
    <definedName name="__115__123Graph_XCHART_20" localSheetId="6" hidden="1">#REF!</definedName>
    <definedName name="__116___123Graph_XCHART_24" localSheetId="6" hidden="1">#REF!</definedName>
    <definedName name="__116__123Graph_XCHART_24" localSheetId="6" hidden="1">#REF!</definedName>
    <definedName name="__123___123Graph_XCHART_45" localSheetId="6" hidden="1">#REF!</definedName>
    <definedName name="__123__123Graph_XCHART_45" localSheetId="6" hidden="1">#REF!</definedName>
    <definedName name="__123Graph_A" localSheetId="6" hidden="1">'[2]TRNS-C1'!#REF!</definedName>
    <definedName name="__123Graph_AKWH" localSheetId="6" hidden="1">[4]CMK!#REF!</definedName>
    <definedName name="__123Graph_AVAPLG" localSheetId="6" hidden="1">[4]CMK!#REF!</definedName>
    <definedName name="__123Graph_B" localSheetId="6" hidden="1">'[2]TRNS-C1'!#REF!</definedName>
    <definedName name="__123Graph_BBIOPER" localSheetId="6" hidden="1">[5]A!#REF!</definedName>
    <definedName name="__123Graph_BKWH" localSheetId="6" hidden="1">[4]CMK!#REF!</definedName>
    <definedName name="__123Graph_BVAPLG" localSheetId="6" hidden="1">[4]CMK!#REF!</definedName>
    <definedName name="__123Graph_C" localSheetId="6" hidden="1">[4]CMK!#REF!</definedName>
    <definedName name="__123Graph_CKWH" localSheetId="6" hidden="1">[4]CMK!#REF!</definedName>
    <definedName name="__123Graph_CVAPLG" localSheetId="6" hidden="1">[4]CMK!#REF!</definedName>
    <definedName name="__123Graph_D" localSheetId="6" hidden="1">[6]Pk!#REF!</definedName>
    <definedName name="__123Graph_E" localSheetId="6" hidden="1">#REF!</definedName>
    <definedName name="__123Graph_F" localSheetId="6" hidden="1">'[7]summary-1'!#REF!</definedName>
    <definedName name="__123Graph_X" localSheetId="6" hidden="1">'[2]TRNS-C1'!#REF!</definedName>
    <definedName name="__123Graph_XKWH" localSheetId="6" hidden="1">[4]CMK!#REF!</definedName>
    <definedName name="__123Graph_XVAPLG" localSheetId="6" hidden="1">[4]CMK!#REF!</definedName>
    <definedName name="__124___123Graph_XCHART_48" localSheetId="6" hidden="1">#REF!</definedName>
    <definedName name="__124__123Graph_XCHART_48" localSheetId="6" hidden="1">#REF!</definedName>
    <definedName name="__129__123Graph_ACHART_10" localSheetId="6" hidden="1">#REF!</definedName>
    <definedName name="__13___123Graph_ACHART_20" localSheetId="6" hidden="1">#REF!</definedName>
    <definedName name="__13__123Graph_ACHART_20" localSheetId="6" hidden="1">#REF!</definedName>
    <definedName name="__130__123Graph_ACHART_11" localSheetId="6" hidden="1">#REF!</definedName>
    <definedName name="__131__123Graph_ACHART_12" localSheetId="6" hidden="1">#REF!</definedName>
    <definedName name="__132__123Graph_ACHART_13" localSheetId="6" hidden="1">#REF!</definedName>
    <definedName name="__133__123Graph_ACHART_14" localSheetId="6" hidden="1">#REF!</definedName>
    <definedName name="__134__123Graph_ACHART_15" localSheetId="6" hidden="1">#REF!</definedName>
    <definedName name="__135__123Graph_ACHART_16" localSheetId="6" hidden="1">#REF!</definedName>
    <definedName name="__136__123Graph_ACHART_17" localSheetId="6" hidden="1">#REF!</definedName>
    <definedName name="__137__123Graph_ACHART_18" localSheetId="6" hidden="1">#REF!</definedName>
    <definedName name="__138__123Graph_ACHART_19" localSheetId="6" hidden="1">#REF!</definedName>
    <definedName name="__14___123Graph_ACHART_21" localSheetId="6" hidden="1">#REF!</definedName>
    <definedName name="__14__123Graph_ACHART_21" localSheetId="6" hidden="1">#REF!</definedName>
    <definedName name="__140__123Graph_ACHART_20" localSheetId="6" hidden="1">#REF!</definedName>
    <definedName name="__141__123Graph_ACHART_21" localSheetId="6" hidden="1">#REF!</definedName>
    <definedName name="__142__123Graph_ACHART_22" localSheetId="6" hidden="1">#REF!</definedName>
    <definedName name="__143__123Graph_ACHART_23" localSheetId="6" hidden="1">#REF!</definedName>
    <definedName name="__144__123Graph_ACHART_24" localSheetId="6" hidden="1">#REF!</definedName>
    <definedName name="__147__123Graph_ACHART_27" localSheetId="6" hidden="1">#REF!</definedName>
    <definedName name="__148__123Graph_ACHART_28" localSheetId="6" hidden="1">#REF!</definedName>
    <definedName name="__15___123Graph_ACHART_22" localSheetId="6" hidden="1">#REF!</definedName>
    <definedName name="__15__123Graph_ACHART_22" localSheetId="6" hidden="1">#REF!</definedName>
    <definedName name="__155__123Graph_ACHART_35" localSheetId="6" hidden="1">#REF!</definedName>
    <definedName name="__159__123Graph_ACHART_41" localSheetId="6" hidden="1">#REF!</definedName>
    <definedName name="__16___123Graph_ACHART_23" localSheetId="6" hidden="1">#REF!</definedName>
    <definedName name="__16__123Graph_ACHART_23" localSheetId="6" hidden="1">#REF!</definedName>
    <definedName name="__162__123Graph_ACHART_44" localSheetId="6" hidden="1">#REF!</definedName>
    <definedName name="__163__123Graph_ACHART_45" localSheetId="6" hidden="1">#REF!</definedName>
    <definedName name="__164__123Graph_ACHART_46" localSheetId="6" hidden="1">#REF!</definedName>
    <definedName name="__165__123Graph_ACHART_47" localSheetId="6" hidden="1">#REF!</definedName>
    <definedName name="__166__123Graph_ACHART_48" localSheetId="6" hidden="1">#REF!</definedName>
    <definedName name="__17___123Graph_ACHART_24" localSheetId="6" hidden="1">#REF!</definedName>
    <definedName name="__17__123Graph_ACHART_24" localSheetId="6" hidden="1">#REF!</definedName>
    <definedName name="__171__123Graph_ACHART_8" localSheetId="6" hidden="1">#REF!</definedName>
    <definedName name="__172__123Graph_ACHART_9" localSheetId="6" hidden="1">#REF!</definedName>
    <definedName name="__173__123Graph_BCHART_10" localSheetId="6" hidden="1">#REF!</definedName>
    <definedName name="__174__123Graph_BCHART_13" localSheetId="6" hidden="1">#REF!</definedName>
    <definedName name="__175__123Graph_BCHART_16" localSheetId="6" hidden="1">#REF!</definedName>
    <definedName name="__176__123Graph_BCHART_17" localSheetId="6" hidden="1">#REF!</definedName>
    <definedName name="__177__123Graph_BCHART_19" localSheetId="6" hidden="1">#REF!</definedName>
    <definedName name="__179__123Graph_BCHART_20" localSheetId="6" hidden="1">#REF!</definedName>
    <definedName name="__180__123Graph_BCHART_21" localSheetId="6" hidden="1">#REF!</definedName>
    <definedName name="__181__123Graph_BCHART_22" localSheetId="6" hidden="1">#REF!</definedName>
    <definedName name="__182__123Graph_BCHART_27" localSheetId="6" hidden="1">#REF!</definedName>
    <definedName name="__183__123Graph_BCHART_28" localSheetId="6" hidden="1">#REF!</definedName>
    <definedName name="__190__123Graph_BCHART_35" localSheetId="6" hidden="1">#REF!</definedName>
    <definedName name="__193__123Graph_BCHART_41" localSheetId="6" hidden="1">#REF!</definedName>
    <definedName name="__196__123Graph_BCHART_44" localSheetId="6" hidden="1">#REF!</definedName>
    <definedName name="__197__123Graph_BCHART_45" localSheetId="6" hidden="1">#REF!</definedName>
    <definedName name="__198__123Graph_BCHART_46" localSheetId="6" hidden="1">#REF!</definedName>
    <definedName name="__2___123Graph_ACHART_10" localSheetId="6" hidden="1">#REF!</definedName>
    <definedName name="__2__123Graph_ACHART_10" localSheetId="6" hidden="1">#REF!</definedName>
    <definedName name="__20___123Graph_ACHART_27" localSheetId="6" hidden="1">#REF!</definedName>
    <definedName name="__20__123Graph_ACHART_27" localSheetId="6" hidden="1">#REF!</definedName>
    <definedName name="__203__123Graph_BCHART_8" localSheetId="6" hidden="1">#REF!</definedName>
    <definedName name="__204__123Graph_BCHART_9" localSheetId="6" hidden="1">#REF!</definedName>
    <definedName name="__205__123Graph_CCHART_16" localSheetId="6" hidden="1">#REF!</definedName>
    <definedName name="__206__123Graph_CCHART_20" localSheetId="6" hidden="1">#REF!</definedName>
    <definedName name="__207__123Graph_CCHART_21" localSheetId="6" hidden="1">#REF!</definedName>
    <definedName name="__208__123Graph_CCHART_22" localSheetId="6" hidden="1">#REF!</definedName>
    <definedName name="__209__123Graph_CCHART_27" localSheetId="6" hidden="1">#REF!</definedName>
    <definedName name="__21___123Graph_ACHART_28" localSheetId="6" hidden="1">#REF!</definedName>
    <definedName name="__21__123Graph_ACHART_28" localSheetId="6" hidden="1">#REF!</definedName>
    <definedName name="__212__123Graph_CCHART_35" localSheetId="6" hidden="1">#REF!</definedName>
    <definedName name="__213__123Graph_CCHART_41" localSheetId="6" hidden="1">#REF!</definedName>
    <definedName name="__215__123Graph_CCHART_44" localSheetId="6" hidden="1">#REF!</definedName>
    <definedName name="__216__123Graph_CCHART_46" localSheetId="6" hidden="1">#REF!</definedName>
    <definedName name="__217__123Graph_CCHART_8" localSheetId="6" hidden="1">#REF!</definedName>
    <definedName name="__218__123Graph_CCHART_9" localSheetId="6" hidden="1">#REF!</definedName>
    <definedName name="__219__123Graph_DCHART_16" localSheetId="6" hidden="1">#REF!</definedName>
    <definedName name="__220__123Graph_DCHART_22" localSheetId="6" hidden="1">#REF!</definedName>
    <definedName name="__221__123Graph_DCHART_44" localSheetId="6" hidden="1">#REF!</definedName>
    <definedName name="__222__123Graph_DCHART_9" localSheetId="6" hidden="1">#REF!</definedName>
    <definedName name="__223__123Graph_ECHART_16" localSheetId="6" hidden="1">#REF!</definedName>
    <definedName name="__224__123Graph_ECHART_22" localSheetId="6" hidden="1">#REF!</definedName>
    <definedName name="__225__123Graph_ECHART_9" localSheetId="6" hidden="1">#REF!</definedName>
    <definedName name="__226__123Graph_FCHART_22" localSheetId="6" hidden="1">#REF!</definedName>
    <definedName name="__227__123Graph_FCHART_9" localSheetId="6" hidden="1">#REF!</definedName>
    <definedName name="__228__123Graph_LBL_ACHART_16" localSheetId="6" hidden="1">#REF!</definedName>
    <definedName name="__229__123Graph_LBL_ACHART_47" localSheetId="6" hidden="1">#REF!</definedName>
    <definedName name="__230__123Graph_LBL_ACHART_48" localSheetId="6" hidden="1">#REF!</definedName>
    <definedName name="__232__123Graph_LBL_BCHART_16" localSheetId="6" hidden="1">#REF!</definedName>
    <definedName name="__234__123Graph_LBL_CCHART_16" localSheetId="6" hidden="1">#REF!</definedName>
    <definedName name="__235__123Graph_LBL_DCHART_16" localSheetId="6" hidden="1">#REF!</definedName>
    <definedName name="__236__123Graph_LBL_DCHART_9" localSheetId="6" hidden="1">#REF!</definedName>
    <definedName name="__237__123Graph_LBL_ECHART_16" localSheetId="6" hidden="1">#REF!</definedName>
    <definedName name="__238__123Graph_LBL_FCHART_9" localSheetId="6" hidden="1">#REF!</definedName>
    <definedName name="__239__123Graph_XCHART_13" localSheetId="6" hidden="1">#REF!</definedName>
    <definedName name="__240__123Graph_XCHART_16" localSheetId="6" hidden="1">#REF!</definedName>
    <definedName name="__241__123Graph_XCHART_18" localSheetId="6" hidden="1">#REF!</definedName>
    <definedName name="__242__123Graph_XCHART_20" localSheetId="6" hidden="1">#REF!</definedName>
    <definedName name="__243__123Graph_XCHART_24" localSheetId="6" hidden="1">#REF!</definedName>
    <definedName name="__250__123Graph_XCHART_45" localSheetId="6" hidden="1">#REF!</definedName>
    <definedName name="__251__123Graph_XCHART_48" localSheetId="6" hidden="1">#REF!</definedName>
    <definedName name="__28___123Graph_ACHART_35" localSheetId="6" hidden="1">#REF!</definedName>
    <definedName name="__28__123Graph_ACHART_35" localSheetId="6" hidden="1">#REF!</definedName>
    <definedName name="__3___123Graph_ACHART_11" localSheetId="6" hidden="1">#REF!</definedName>
    <definedName name="__3__123Graph_ACHART_11" localSheetId="6" hidden="1">#REF!</definedName>
    <definedName name="__32___123Graph_ACHART_41" localSheetId="6" hidden="1">#REF!</definedName>
    <definedName name="__32__123Graph_ACHART_41" localSheetId="6" hidden="1">#REF!</definedName>
    <definedName name="__35___123Graph_ACHART_44" localSheetId="6" hidden="1">#REF!</definedName>
    <definedName name="__35__123Graph_ACHART_44" localSheetId="6" hidden="1">#REF!</definedName>
    <definedName name="__36___123Graph_ACHART_45" localSheetId="6" hidden="1">#REF!</definedName>
    <definedName name="__36__123Graph_ACHART_45" localSheetId="6" hidden="1">#REF!</definedName>
    <definedName name="__37___123Graph_ACHART_46" localSheetId="6" hidden="1">#REF!</definedName>
    <definedName name="__37__123Graph_ACHART_46" localSheetId="6" hidden="1">#REF!</definedName>
    <definedName name="__38___123Graph_ACHART_47" localSheetId="6" hidden="1">#REF!</definedName>
    <definedName name="__38__123Graph_ACHART_47" localSheetId="6" hidden="1">#REF!</definedName>
    <definedName name="__39___123Graph_ACHART_48" localSheetId="6" hidden="1">#REF!</definedName>
    <definedName name="__39__123Graph_ACHART_48" localSheetId="6" hidden="1">#REF!</definedName>
    <definedName name="__4___123Graph_ACHART_12" localSheetId="6" hidden="1">#REF!</definedName>
    <definedName name="__4__123Graph_ACHART_12" localSheetId="6" hidden="1">#REF!</definedName>
    <definedName name="__44___123Graph_ACHART_8" localSheetId="6" hidden="1">#REF!</definedName>
    <definedName name="__44__123Graph_ACHART_8" localSheetId="6" hidden="1">#REF!</definedName>
    <definedName name="__45___123Graph_ACHART_9" localSheetId="6" hidden="1">#REF!</definedName>
    <definedName name="__45__123Graph_ACHART_9" localSheetId="6" hidden="1">#REF!</definedName>
    <definedName name="__46___123Graph_BCHART_10" localSheetId="6" hidden="1">#REF!</definedName>
    <definedName name="__46__123Graph_BCHART_10" localSheetId="6" hidden="1">#REF!</definedName>
    <definedName name="__47___123Graph_BCHART_13" localSheetId="6" hidden="1">#REF!</definedName>
    <definedName name="__47__123Graph_BCHART_13" localSheetId="6" hidden="1">#REF!</definedName>
    <definedName name="__48___123Graph_BCHART_16" localSheetId="6" hidden="1">#REF!</definedName>
    <definedName name="__48__123Graph_BCHART_16" localSheetId="6" hidden="1">#REF!</definedName>
    <definedName name="__49___123Graph_BCHART_17" localSheetId="6" hidden="1">#REF!</definedName>
    <definedName name="__49__123Graph_BCHART_17" localSheetId="6" hidden="1">#REF!</definedName>
    <definedName name="__5___123Graph_ACHART_13" localSheetId="6" hidden="1">#REF!</definedName>
    <definedName name="__5__123Graph_ACHART_13" localSheetId="6" hidden="1">#REF!</definedName>
    <definedName name="__50___123Graph_BCHART_19" localSheetId="6" hidden="1">#REF!</definedName>
    <definedName name="__50__123Graph_BCHART_19" localSheetId="6" hidden="1">#REF!</definedName>
    <definedName name="__52___123Graph_BCHART_20" localSheetId="6" hidden="1">#REF!</definedName>
    <definedName name="__52__123Graph_BCHART_20" localSheetId="6" hidden="1">#REF!</definedName>
    <definedName name="__53___123Graph_BCHART_21" localSheetId="6" hidden="1">#REF!</definedName>
    <definedName name="__53__123Graph_BCHART_21" localSheetId="6" hidden="1">#REF!</definedName>
    <definedName name="__54___123Graph_BCHART_22" localSheetId="6" hidden="1">#REF!</definedName>
    <definedName name="__54__123Graph_BCHART_22" localSheetId="6" hidden="1">#REF!</definedName>
    <definedName name="__55___123Graph_BCHART_27" localSheetId="6" hidden="1">#REF!</definedName>
    <definedName name="__55__123Graph_BCHART_27" localSheetId="6" hidden="1">#REF!</definedName>
    <definedName name="__56___123Graph_BCHART_28" localSheetId="6" hidden="1">#REF!</definedName>
    <definedName name="__56__123Graph_BCHART_28" localSheetId="6" hidden="1">#REF!</definedName>
    <definedName name="__6___123Graph_ACHART_14" localSheetId="6" hidden="1">#REF!</definedName>
    <definedName name="__6__123Graph_ACHART_14" localSheetId="6" hidden="1">#REF!</definedName>
    <definedName name="__63___123Graph_BCHART_35" localSheetId="6" hidden="1">#REF!</definedName>
    <definedName name="__63__123Graph_BCHART_35" localSheetId="6" hidden="1">#REF!</definedName>
    <definedName name="__66___123Graph_BCHART_41" localSheetId="6" hidden="1">#REF!</definedName>
    <definedName name="__66__123Graph_BCHART_41" localSheetId="6" hidden="1">#REF!</definedName>
    <definedName name="__69___123Graph_BCHART_44" localSheetId="6" hidden="1">#REF!</definedName>
    <definedName name="__69__123Graph_BCHART_44" localSheetId="6" hidden="1">#REF!</definedName>
    <definedName name="__7___123Graph_ACHART_15" localSheetId="6" hidden="1">#REF!</definedName>
    <definedName name="__7__123Graph_ACHART_15" localSheetId="6" hidden="1">#REF!</definedName>
    <definedName name="__70___123Graph_BCHART_45" localSheetId="6" hidden="1">#REF!</definedName>
    <definedName name="__70__123Graph_BCHART_45" localSheetId="6" hidden="1">#REF!</definedName>
    <definedName name="__71___123Graph_BCHART_46" localSheetId="6" hidden="1">#REF!</definedName>
    <definedName name="__71__123Graph_BCHART_46" localSheetId="6" hidden="1">#REF!</definedName>
    <definedName name="__76___123Graph_BCHART_8" localSheetId="6" hidden="1">#REF!</definedName>
    <definedName name="__76__123Graph_BCHART_8" localSheetId="6" hidden="1">#REF!</definedName>
    <definedName name="__77___123Graph_BCHART_9" localSheetId="6" hidden="1">#REF!</definedName>
    <definedName name="__77__123Graph_BCHART_9" localSheetId="6" hidden="1">#REF!</definedName>
    <definedName name="__78___123Graph_CCHART_16" localSheetId="6" hidden="1">#REF!</definedName>
    <definedName name="__78__123Graph_CCHART_16" localSheetId="6" hidden="1">#REF!</definedName>
    <definedName name="__79___123Graph_CCHART_20" localSheetId="6" hidden="1">#REF!</definedName>
    <definedName name="__79__123Graph_CCHART_20" localSheetId="6" hidden="1">#REF!</definedName>
    <definedName name="__8___123Graph_ACHART_16" localSheetId="6" hidden="1">#REF!</definedName>
    <definedName name="__8__123Graph_ACHART_16" localSheetId="6" hidden="1">#REF!</definedName>
    <definedName name="__80___123Graph_CCHART_21" localSheetId="6" hidden="1">#REF!</definedName>
    <definedName name="__80__123Graph_CCHART_21" localSheetId="6" hidden="1">#REF!</definedName>
    <definedName name="__81___123Graph_CCHART_22" localSheetId="6" hidden="1">#REF!</definedName>
    <definedName name="__81__123Graph_CCHART_22" localSheetId="6" hidden="1">#REF!</definedName>
    <definedName name="__82___123Graph_CCHART_27" localSheetId="6" hidden="1">#REF!</definedName>
    <definedName name="__82__123Graph_CCHART_27" localSheetId="6" hidden="1">#REF!</definedName>
    <definedName name="__85___123Graph_CCHART_35" localSheetId="6" hidden="1">#REF!</definedName>
    <definedName name="__85__123Graph_CCHART_35" localSheetId="6" hidden="1">#REF!</definedName>
    <definedName name="__86___123Graph_CCHART_41" localSheetId="6" hidden="1">#REF!</definedName>
    <definedName name="__86__123Graph_CCHART_41" localSheetId="6" hidden="1">#REF!</definedName>
    <definedName name="__88___123Graph_CCHART_44" localSheetId="6" hidden="1">#REF!</definedName>
    <definedName name="__88__123Graph_CCHART_44" localSheetId="6" hidden="1">#REF!</definedName>
    <definedName name="__89___123Graph_CCHART_46" localSheetId="6" hidden="1">#REF!</definedName>
    <definedName name="__89__123Graph_CCHART_46" localSheetId="6" hidden="1">#REF!</definedName>
    <definedName name="__9___123Graph_ACHART_17" localSheetId="6" hidden="1">#REF!</definedName>
    <definedName name="__9__123Graph_ACHART_17" localSheetId="6" hidden="1">#REF!</definedName>
    <definedName name="__90___123Graph_CCHART_8" localSheetId="6" hidden="1">#REF!</definedName>
    <definedName name="__90__123Graph_CCHART_8" localSheetId="6" hidden="1">#REF!</definedName>
    <definedName name="__91___123Graph_CCHART_9" localSheetId="6" hidden="1">#REF!</definedName>
    <definedName name="__91__123Graph_CCHART_9" localSheetId="6" hidden="1">#REF!</definedName>
    <definedName name="__92___123Graph_DCHART_16" localSheetId="6" hidden="1">#REF!</definedName>
    <definedName name="__92__123Graph_DCHART_16" localSheetId="6" hidden="1">#REF!</definedName>
    <definedName name="__93___123Graph_DCHART_22" localSheetId="6" hidden="1">#REF!</definedName>
    <definedName name="__93__123Graph_DCHART_22" localSheetId="6" hidden="1">#REF!</definedName>
    <definedName name="__94___123Graph_DCHART_44" localSheetId="6" hidden="1">#REF!</definedName>
    <definedName name="__94__123Graph_DCHART_44" localSheetId="6" hidden="1">#REF!</definedName>
    <definedName name="__95___123Graph_DCHART_9" localSheetId="6" hidden="1">#REF!</definedName>
    <definedName name="__95__123Graph_DCHART_9" localSheetId="6" hidden="1">#REF!</definedName>
    <definedName name="__96___123Graph_ECHART_16" localSheetId="6" hidden="1">#REF!</definedName>
    <definedName name="__96__123Graph_ECHART_16" localSheetId="6" hidden="1">#REF!</definedName>
    <definedName name="__97___123Graph_ECHART_22" localSheetId="6" hidden="1">#REF!</definedName>
    <definedName name="__97__123Graph_ECHART_22" localSheetId="6" hidden="1">#REF!</definedName>
    <definedName name="__98___123Graph_ECHART_9" localSheetId="6" hidden="1">#REF!</definedName>
    <definedName name="__98__123Graph_ECHART_9" localSheetId="6" hidden="1">#REF!</definedName>
    <definedName name="__99___123Graph_FCHART_22" localSheetId="6" hidden="1">#REF!</definedName>
    <definedName name="__99__123Graph_FCHART_22" localSheetId="6" hidden="1">#REF!</definedName>
    <definedName name="__aya108" localSheetId="6" hidden="1">#REF!</definedName>
    <definedName name="__ERR1" localSheetId="6" hidden="1">{#N/A,#N/A,FALSE,"M.42"}</definedName>
    <definedName name="__xlcn.WorksheetConnection_PrioritasEfisiensi.xlsxTable11" localSheetId="6" hidden="1">#REF!</definedName>
    <definedName name="_1__123Graph_ACHART_1" localSheetId="6" hidden="1">[4]CMK!#REF!</definedName>
    <definedName name="_1__123Graph_ACHART_10" localSheetId="6" hidden="1">#REF!</definedName>
    <definedName name="_10_______123Graph_ACHART_18" localSheetId="6" hidden="1">#REF!</definedName>
    <definedName name="_10_____123Graph_ACHART_18" localSheetId="6" hidden="1">#REF!</definedName>
    <definedName name="_10___123Graph_ACHART_18" localSheetId="6" hidden="1">#REF!</definedName>
    <definedName name="_10__123Graph_ACHART_18" localSheetId="6" hidden="1">#REF!</definedName>
    <definedName name="_10__123Graph_ACHART_19" localSheetId="6" hidden="1">#REF!</definedName>
    <definedName name="_10__123Graph_BCHART_5" localSheetId="6" hidden="1">[4]CMK!#REF!</definedName>
    <definedName name="_100_______123Graph_FCHART_9" localSheetId="6" hidden="1">#REF!</definedName>
    <definedName name="_100_____123Graph_FCHART_9" localSheetId="6" hidden="1">#REF!</definedName>
    <definedName name="_100___123Graph_FCHART_9" localSheetId="6" hidden="1">#REF!</definedName>
    <definedName name="_100__123Graph_FCHART_9" localSheetId="6" hidden="1">#REF!</definedName>
    <definedName name="_101_______123Graph_LBL_ACHART_16" localSheetId="6" hidden="1">#REF!</definedName>
    <definedName name="_101_____123Graph_LBL_ACHART_16" localSheetId="6" hidden="1">#REF!</definedName>
    <definedName name="_101___123Graph_LBL_ACHART_16" localSheetId="6" hidden="1">#REF!</definedName>
    <definedName name="_101__123Graph_LBL_ACHART_16" localSheetId="6" hidden="1">#REF!</definedName>
    <definedName name="_102_______123Graph_LBL_ACHART_47" localSheetId="6" hidden="1">#REF!</definedName>
    <definedName name="_102_____123Graph_LBL_ACHART_47" localSheetId="6" hidden="1">#REF!</definedName>
    <definedName name="_102___123Graph_LBL_ACHART_47" localSheetId="6" hidden="1">#REF!</definedName>
    <definedName name="_102__123Graph_LBL_ACHART_47" localSheetId="6" hidden="1">#REF!</definedName>
    <definedName name="_103_______123Graph_LBL_ACHART_48" localSheetId="6" hidden="1">#REF!</definedName>
    <definedName name="_103_____123Graph_LBL_ACHART_48" localSheetId="6" hidden="1">#REF!</definedName>
    <definedName name="_103___123Graph_LBL_ACHART_48" localSheetId="6" hidden="1">#REF!</definedName>
    <definedName name="_103__123Graph_LBL_ACHART_48" localSheetId="6" hidden="1">#REF!</definedName>
    <definedName name="_105_______123Graph_LBL_BCHART_16" localSheetId="6" hidden="1">#REF!</definedName>
    <definedName name="_105_____123Graph_LBL_BCHART_16" localSheetId="6" hidden="1">#REF!</definedName>
    <definedName name="_105___123Graph_LBL_BCHART_16" localSheetId="6" hidden="1">#REF!</definedName>
    <definedName name="_105__123Graph_LBL_BCHART_16" localSheetId="6" hidden="1">#REF!</definedName>
    <definedName name="_107_______123Graph_LBL_CCHART_16" localSheetId="6" hidden="1">#REF!</definedName>
    <definedName name="_107_____123Graph_LBL_CCHART_16" localSheetId="6" hidden="1">#REF!</definedName>
    <definedName name="_107___123Graph_LBL_CCHART_16" localSheetId="6" hidden="1">#REF!</definedName>
    <definedName name="_107__123Graph_LBL_CCHART_16" localSheetId="6" hidden="1">#REF!</definedName>
    <definedName name="_108_______123Graph_LBL_DCHART_16" localSheetId="6" hidden="1">#REF!</definedName>
    <definedName name="_108_____123Graph_LBL_DCHART_16" localSheetId="6" hidden="1">#REF!</definedName>
    <definedName name="_108___123Graph_LBL_DCHART_16" localSheetId="6" hidden="1">#REF!</definedName>
    <definedName name="_108__123Graph_LBL_DCHART_16" localSheetId="6" hidden="1">#REF!</definedName>
    <definedName name="_109_______123Graph_LBL_DCHART_9" localSheetId="6" hidden="1">#REF!</definedName>
    <definedName name="_109_____123Graph_LBL_DCHART_9" localSheetId="6" hidden="1">#REF!</definedName>
    <definedName name="_109___123Graph_LBL_DCHART_9" localSheetId="6" hidden="1">#REF!</definedName>
    <definedName name="_109__123Graph_LBL_DCHART_9" localSheetId="6" hidden="1">#REF!</definedName>
    <definedName name="_11_______123Graph_ACHART_19" localSheetId="6" hidden="1">#REF!</definedName>
    <definedName name="_11_____123Graph_ACHART_19" localSheetId="6" hidden="1">#REF!</definedName>
    <definedName name="_11___123Graph_ACHART_19" localSheetId="6" hidden="1">#REF!</definedName>
    <definedName name="_11__123Graph_ACHART_19" localSheetId="6" hidden="1">#REF!</definedName>
    <definedName name="_11__123Graph_CCHART_1" localSheetId="6" hidden="1">[4]CMK!#REF!</definedName>
    <definedName name="_110_______123Graph_LBL_ECHART_16" localSheetId="6" hidden="1">#REF!</definedName>
    <definedName name="_110_____123Graph_LBL_ECHART_16" localSheetId="6" hidden="1">#REF!</definedName>
    <definedName name="_110___123Graph_LBL_ECHART_16" localSheetId="6" hidden="1">#REF!</definedName>
    <definedName name="_110__123Graph_LBL_ECHART_16" localSheetId="6" hidden="1">#REF!</definedName>
    <definedName name="_111_______123Graph_LBL_FCHART_9" localSheetId="6" hidden="1">#REF!</definedName>
    <definedName name="_111_____123Graph_LBL_FCHART_9" localSheetId="6" hidden="1">#REF!</definedName>
    <definedName name="_111___123Graph_LBL_FCHART_9" localSheetId="6" hidden="1">#REF!</definedName>
    <definedName name="_111__123Graph_LBL_FCHART_9" localSheetId="6" hidden="1">#REF!</definedName>
    <definedName name="_112_______123Graph_XCHART_13" localSheetId="6" hidden="1">#REF!</definedName>
    <definedName name="_112_____123Graph_XCHART_13" localSheetId="6" hidden="1">#REF!</definedName>
    <definedName name="_112___123Graph_XCHART_13" localSheetId="6" hidden="1">#REF!</definedName>
    <definedName name="_112__123Graph_XCHART_13" localSheetId="6" hidden="1">#REF!</definedName>
    <definedName name="_113_______123Graph_XCHART_16" localSheetId="6" hidden="1">#REF!</definedName>
    <definedName name="_113_____123Graph_XCHART_16" localSheetId="6" hidden="1">#REF!</definedName>
    <definedName name="_113___123Graph_XCHART_16" localSheetId="6" hidden="1">#REF!</definedName>
    <definedName name="_113__123Graph_XCHART_16" localSheetId="6" hidden="1">#REF!</definedName>
    <definedName name="_114_______123Graph_XCHART_18" localSheetId="6" hidden="1">#REF!</definedName>
    <definedName name="_114_____123Graph_XCHART_18" localSheetId="6" hidden="1">#REF!</definedName>
    <definedName name="_114___123Graph_XCHART_18" localSheetId="6" hidden="1">#REF!</definedName>
    <definedName name="_114__123Graph_XCHART_18" localSheetId="6" hidden="1">#REF!</definedName>
    <definedName name="_115_______123Graph_XCHART_20" localSheetId="6" hidden="1">#REF!</definedName>
    <definedName name="_115_____123Graph_XCHART_20" localSheetId="6" hidden="1">#REF!</definedName>
    <definedName name="_115___123Graph_XCHART_20" localSheetId="6" hidden="1">#REF!</definedName>
    <definedName name="_115__123Graph_XCHART_20" localSheetId="6" hidden="1">#REF!</definedName>
    <definedName name="_116_______123Graph_XCHART_24" localSheetId="6" hidden="1">#REF!</definedName>
    <definedName name="_116_____123Graph_XCHART_24" localSheetId="6" hidden="1">#REF!</definedName>
    <definedName name="_116___123Graph_XCHART_24" localSheetId="6" hidden="1">#REF!</definedName>
    <definedName name="_116__123Graph_XCHART_24" localSheetId="6" hidden="1">#REF!</definedName>
    <definedName name="_12__123Graph_ACHART_20" localSheetId="6" hidden="1">#REF!</definedName>
    <definedName name="_12__123Graph_CCHART_2" localSheetId="6" hidden="1">[4]CMK!#REF!</definedName>
    <definedName name="_123_______123Graph_XCHART_45" localSheetId="6" hidden="1">#REF!</definedName>
    <definedName name="_123_____123Graph_XCHART_45" localSheetId="6" hidden="1">#REF!</definedName>
    <definedName name="_123___123Graph_XCHART_45" localSheetId="6" hidden="1">#REF!</definedName>
    <definedName name="_123__123Graph_XCHART_45" localSheetId="6" hidden="1">#REF!</definedName>
    <definedName name="_124_______123Graph_XCHART_48" localSheetId="6" hidden="1">#REF!</definedName>
    <definedName name="_124_____123Graph_XCHART_48" localSheetId="6" hidden="1">#REF!</definedName>
    <definedName name="_124___123Graph_XCHART_48" localSheetId="6" hidden="1">#REF!</definedName>
    <definedName name="_124__123Graph_XCHART_48" localSheetId="6" hidden="1">#REF!</definedName>
    <definedName name="_129______123Graph_ACHART_10" localSheetId="6" hidden="1">#REF!</definedName>
    <definedName name="_129____123Graph_ACHART_10" localSheetId="6" hidden="1">#REF!</definedName>
    <definedName name="_129__123Graph_ACHART_10" localSheetId="6" hidden="1">#REF!</definedName>
    <definedName name="_13_______123Graph_ACHART_20" localSheetId="6" hidden="1">#REF!</definedName>
    <definedName name="_13_____123Graph_ACHART_20" localSheetId="6" hidden="1">#REF!</definedName>
    <definedName name="_13___123Graph_ACHART_20" localSheetId="6" hidden="1">#REF!</definedName>
    <definedName name="_13__123Graph_ACHART_20" localSheetId="6" hidden="1">#REF!</definedName>
    <definedName name="_13__123Graph_ACHART_21" localSheetId="6" hidden="1">#REF!</definedName>
    <definedName name="_13__123Graph_CCHART_3" localSheetId="6" hidden="1">[4]CMK!#REF!</definedName>
    <definedName name="_130______123Graph_ACHART_11" localSheetId="6" hidden="1">#REF!</definedName>
    <definedName name="_130____123Graph_ACHART_11" localSheetId="6" hidden="1">#REF!</definedName>
    <definedName name="_130__123Graph_ACHART_11" localSheetId="6" hidden="1">#REF!</definedName>
    <definedName name="_131______123Graph_ACHART_12" localSheetId="6" hidden="1">#REF!</definedName>
    <definedName name="_131____123Graph_ACHART_12" localSheetId="6" hidden="1">#REF!</definedName>
    <definedName name="_131__123Graph_ACHART_12" localSheetId="6" hidden="1">#REF!</definedName>
    <definedName name="_132______123Graph_ACHART_13" localSheetId="6" hidden="1">#REF!</definedName>
    <definedName name="_132____123Graph_ACHART_13" localSheetId="6" hidden="1">#REF!</definedName>
    <definedName name="_132__123Graph_ACHART_13" localSheetId="6" hidden="1">#REF!</definedName>
    <definedName name="_133______123Graph_ACHART_14" localSheetId="6" hidden="1">#REF!</definedName>
    <definedName name="_133____123Graph_ACHART_14" localSheetId="6" hidden="1">#REF!</definedName>
    <definedName name="_133__123Graph_ACHART_14" localSheetId="6" hidden="1">#REF!</definedName>
    <definedName name="_134______123Graph_ACHART_15" localSheetId="6" hidden="1">#REF!</definedName>
    <definedName name="_134____123Graph_ACHART_15" localSheetId="6" hidden="1">#REF!</definedName>
    <definedName name="_134__123Graph_ACHART_15" localSheetId="6" hidden="1">#REF!</definedName>
    <definedName name="_135______123Graph_ACHART_16" localSheetId="6" hidden="1">#REF!</definedName>
    <definedName name="_135____123Graph_ACHART_16" localSheetId="6" hidden="1">#REF!</definedName>
    <definedName name="_135__123Graph_ACHART_16" localSheetId="6" hidden="1">#REF!</definedName>
    <definedName name="_136______123Graph_ACHART_17" localSheetId="6" hidden="1">#REF!</definedName>
    <definedName name="_136____123Graph_ACHART_17" localSheetId="6" hidden="1">#REF!</definedName>
    <definedName name="_136__123Graph_ACHART_17" localSheetId="6" hidden="1">#REF!</definedName>
    <definedName name="_137______123Graph_ACHART_18" localSheetId="6" hidden="1">#REF!</definedName>
    <definedName name="_137____123Graph_ACHART_18" localSheetId="6" hidden="1">#REF!</definedName>
    <definedName name="_137__123Graph_ACHART_18" localSheetId="6" hidden="1">#REF!</definedName>
    <definedName name="_138______123Graph_ACHART_19" localSheetId="6" hidden="1">#REF!</definedName>
    <definedName name="_138____123Graph_ACHART_19" localSheetId="6" hidden="1">#REF!</definedName>
    <definedName name="_138__123Graph_ACHART_19" localSheetId="6" hidden="1">#REF!</definedName>
    <definedName name="_14_______123Graph_ACHART_21" localSheetId="6" hidden="1">#REF!</definedName>
    <definedName name="_14_____123Graph_ACHART_21" localSheetId="6" hidden="1">#REF!</definedName>
    <definedName name="_14___123Graph_ACHART_21" localSheetId="6" hidden="1">#REF!</definedName>
    <definedName name="_14__123Graph_ACHART_21" localSheetId="6" hidden="1">#REF!</definedName>
    <definedName name="_14__123Graph_ACHART_22" localSheetId="6" hidden="1">#REF!</definedName>
    <definedName name="_14__123Graph_CCHART_4" localSheetId="6" hidden="1">[4]CMK!#REF!</definedName>
    <definedName name="_140______123Graph_ACHART_20" localSheetId="6" hidden="1">#REF!</definedName>
    <definedName name="_140____123Graph_ACHART_20" localSheetId="6" hidden="1">#REF!</definedName>
    <definedName name="_140__123Graph_ACHART_20" localSheetId="6" hidden="1">#REF!</definedName>
    <definedName name="_141______123Graph_ACHART_21" localSheetId="6" hidden="1">#REF!</definedName>
    <definedName name="_141____123Graph_ACHART_21" localSheetId="6" hidden="1">#REF!</definedName>
    <definedName name="_141__123Graph_ACHART_21" localSheetId="6" hidden="1">#REF!</definedName>
    <definedName name="_142______123Graph_ACHART_22" localSheetId="6" hidden="1">#REF!</definedName>
    <definedName name="_142____123Graph_ACHART_22" localSheetId="6" hidden="1">#REF!</definedName>
    <definedName name="_142__123Graph_ACHART_22" localSheetId="6" hidden="1">#REF!</definedName>
    <definedName name="_143______123Graph_ACHART_23" localSheetId="6" hidden="1">#REF!</definedName>
    <definedName name="_143____123Graph_ACHART_23" localSheetId="6" hidden="1">#REF!</definedName>
    <definedName name="_143__123Graph_ACHART_23" localSheetId="6" hidden="1">#REF!</definedName>
    <definedName name="_144______123Graph_ACHART_24" localSheetId="6" hidden="1">#REF!</definedName>
    <definedName name="_144____123Graph_ACHART_24" localSheetId="6" hidden="1">#REF!</definedName>
    <definedName name="_144__123Graph_ACHART_24" localSheetId="6" hidden="1">#REF!</definedName>
    <definedName name="_147______123Graph_ACHART_27" localSheetId="6" hidden="1">#REF!</definedName>
    <definedName name="_147____123Graph_ACHART_27" localSheetId="6" hidden="1">#REF!</definedName>
    <definedName name="_147__123Graph_ACHART_27" localSheetId="6" hidden="1">#REF!</definedName>
    <definedName name="_148______123Graph_ACHART_28" localSheetId="6" hidden="1">#REF!</definedName>
    <definedName name="_148____123Graph_ACHART_28" localSheetId="6" hidden="1">#REF!</definedName>
    <definedName name="_148__123Graph_ACHART_28" localSheetId="6" hidden="1">#REF!</definedName>
    <definedName name="_15_______123Graph_ACHART_22" localSheetId="6" hidden="1">#REF!</definedName>
    <definedName name="_15_____123Graph_ACHART_22" localSheetId="6" hidden="1">#REF!</definedName>
    <definedName name="_15___123Graph_ACHART_22" localSheetId="6" hidden="1">#REF!</definedName>
    <definedName name="_15__123Graph_ACHART_22" localSheetId="6" hidden="1">#REF!</definedName>
    <definedName name="_15__123Graph_ACHART_23" localSheetId="6" hidden="1">#REF!</definedName>
    <definedName name="_15__123Graph_CCHART_5" localSheetId="6" hidden="1">[4]CMK!#REF!</definedName>
    <definedName name="_155______123Graph_ACHART_35" localSheetId="6" hidden="1">#REF!</definedName>
    <definedName name="_155____123Graph_ACHART_35" localSheetId="6" hidden="1">#REF!</definedName>
    <definedName name="_155__123Graph_ACHART_35" localSheetId="6" hidden="1">#REF!</definedName>
    <definedName name="_159______123Graph_ACHART_41" localSheetId="6" hidden="1">#REF!</definedName>
    <definedName name="_159____123Graph_ACHART_41" localSheetId="6" hidden="1">#REF!</definedName>
    <definedName name="_159__123Graph_ACHART_41" localSheetId="6" hidden="1">#REF!</definedName>
    <definedName name="_16_______123Graph_ACHART_23" localSheetId="6" hidden="1">#REF!</definedName>
    <definedName name="_16_____123Graph_ACHART_23" localSheetId="6" hidden="1">#REF!</definedName>
    <definedName name="_16___123Graph_ACHART_23" localSheetId="6" hidden="1">#REF!</definedName>
    <definedName name="_16__123Graph_ACHART_23" localSheetId="6" hidden="1">#REF!</definedName>
    <definedName name="_16__123Graph_ACHART_24" localSheetId="6" hidden="1">#REF!</definedName>
    <definedName name="_16__123Graph_DCHART_5" localSheetId="6" hidden="1">[4]CMK!#REF!</definedName>
    <definedName name="_162______123Graph_ACHART_44" localSheetId="6" hidden="1">#REF!</definedName>
    <definedName name="_162____123Graph_ACHART_44" localSheetId="6" hidden="1">#REF!</definedName>
    <definedName name="_162__123Graph_ACHART_44" localSheetId="6" hidden="1">#REF!</definedName>
    <definedName name="_163______123Graph_ACHART_45" localSheetId="6" hidden="1">#REF!</definedName>
    <definedName name="_163____123Graph_ACHART_45" localSheetId="6" hidden="1">#REF!</definedName>
    <definedName name="_163__123Graph_ACHART_45" localSheetId="6" hidden="1">#REF!</definedName>
    <definedName name="_164______123Graph_ACHART_46" localSheetId="6" hidden="1">#REF!</definedName>
    <definedName name="_164____123Graph_ACHART_46" localSheetId="6" hidden="1">#REF!</definedName>
    <definedName name="_164__123Graph_ACHART_46" localSheetId="6" hidden="1">#REF!</definedName>
    <definedName name="_165______123Graph_ACHART_47" localSheetId="6" hidden="1">#REF!</definedName>
    <definedName name="_165____123Graph_ACHART_47" localSheetId="6" hidden="1">#REF!</definedName>
    <definedName name="_165__123Graph_ACHART_47" localSheetId="6" hidden="1">#REF!</definedName>
    <definedName name="_166______123Graph_ACHART_48" localSheetId="6" hidden="1">#REF!</definedName>
    <definedName name="_166____123Graph_ACHART_48" localSheetId="6" hidden="1">#REF!</definedName>
    <definedName name="_166__123Graph_ACHART_48" localSheetId="6" hidden="1">#REF!</definedName>
    <definedName name="_17_______123Graph_ACHART_24" localSheetId="6" hidden="1">#REF!</definedName>
    <definedName name="_17_____123Graph_ACHART_24" localSheetId="6" hidden="1">#REF!</definedName>
    <definedName name="_17___123Graph_ACHART_24" localSheetId="6" hidden="1">#REF!</definedName>
    <definedName name="_17__123Graph_ACHART_24" localSheetId="6" hidden="1">#REF!</definedName>
    <definedName name="_17__123Graph_ACHART_27" localSheetId="6" hidden="1">#REF!</definedName>
    <definedName name="_17__123Graph_XCHART_1" localSheetId="6" hidden="1">[4]CMK!#REF!</definedName>
    <definedName name="_171______123Graph_ACHART_8" localSheetId="6" hidden="1">#REF!</definedName>
    <definedName name="_171____123Graph_ACHART_8" localSheetId="6" hidden="1">#REF!</definedName>
    <definedName name="_171__123Graph_ACHART_8" localSheetId="6" hidden="1">#REF!</definedName>
    <definedName name="_172______123Graph_ACHART_9" localSheetId="6" hidden="1">#REF!</definedName>
    <definedName name="_172____123Graph_ACHART_9" localSheetId="6" hidden="1">#REF!</definedName>
    <definedName name="_172__123Graph_ACHART_9" localSheetId="6" hidden="1">#REF!</definedName>
    <definedName name="_173______123Graph_BCHART_10" localSheetId="6" hidden="1">#REF!</definedName>
    <definedName name="_173____123Graph_BCHART_10" localSheetId="6" hidden="1">#REF!</definedName>
    <definedName name="_173__123Graph_BCHART_10" localSheetId="6" hidden="1">#REF!</definedName>
    <definedName name="_174______123Graph_BCHART_13" localSheetId="6" hidden="1">#REF!</definedName>
    <definedName name="_174____123Graph_BCHART_13" localSheetId="6" hidden="1">#REF!</definedName>
    <definedName name="_174__123Graph_BCHART_13" localSheetId="6" hidden="1">#REF!</definedName>
    <definedName name="_175______123Graph_BCHART_16" localSheetId="6" hidden="1">#REF!</definedName>
    <definedName name="_175____123Graph_BCHART_16" localSheetId="6" hidden="1">#REF!</definedName>
    <definedName name="_175__123Graph_BCHART_16" localSheetId="6" hidden="1">#REF!</definedName>
    <definedName name="_176______123Graph_BCHART_17" localSheetId="6" hidden="1">#REF!</definedName>
    <definedName name="_176____123Graph_BCHART_17" localSheetId="6" hidden="1">#REF!</definedName>
    <definedName name="_176__123Graph_BCHART_17" localSheetId="6" hidden="1">#REF!</definedName>
    <definedName name="_177______123Graph_BCHART_19" localSheetId="6" hidden="1">#REF!</definedName>
    <definedName name="_177____123Graph_BCHART_19" localSheetId="6" hidden="1">#REF!</definedName>
    <definedName name="_177__123Graph_BCHART_19" localSheetId="6" hidden="1">#REF!</definedName>
    <definedName name="_179______123Graph_BCHART_20" localSheetId="6" hidden="1">#REF!</definedName>
    <definedName name="_179____123Graph_BCHART_20" localSheetId="6" hidden="1">#REF!</definedName>
    <definedName name="_179__123Graph_BCHART_20" localSheetId="6" hidden="1">#REF!</definedName>
    <definedName name="_18__123Graph_ACHART_28" localSheetId="6" hidden="1">#REF!</definedName>
    <definedName name="_18__123Graph_XCHART_2" localSheetId="6" hidden="1">[4]CMK!#REF!</definedName>
    <definedName name="_180______123Graph_BCHART_21" localSheetId="6" hidden="1">#REF!</definedName>
    <definedName name="_180____123Graph_BCHART_21" localSheetId="6" hidden="1">#REF!</definedName>
    <definedName name="_180__123Graph_BCHART_21" localSheetId="6" hidden="1">#REF!</definedName>
    <definedName name="_181______123Graph_BCHART_22" localSheetId="6" hidden="1">#REF!</definedName>
    <definedName name="_181____123Graph_BCHART_22" localSheetId="6" hidden="1">#REF!</definedName>
    <definedName name="_181__123Graph_BCHART_22" localSheetId="6" hidden="1">#REF!</definedName>
    <definedName name="_182______123Graph_BCHART_27" localSheetId="6" hidden="1">#REF!</definedName>
    <definedName name="_182____123Graph_BCHART_27" localSheetId="6" hidden="1">#REF!</definedName>
    <definedName name="_182__123Graph_BCHART_27" localSheetId="6" hidden="1">#REF!</definedName>
    <definedName name="_183______123Graph_BCHART_28" localSheetId="6" hidden="1">#REF!</definedName>
    <definedName name="_183____123Graph_BCHART_28" localSheetId="6" hidden="1">#REF!</definedName>
    <definedName name="_183__123Graph_BCHART_28" localSheetId="6" hidden="1">#REF!</definedName>
    <definedName name="_19__123Graph_XCHART_3" localSheetId="6" hidden="1">[4]CMK!#REF!</definedName>
    <definedName name="_190______123Graph_BCHART_35" localSheetId="6" hidden="1">#REF!</definedName>
    <definedName name="_190____123Graph_BCHART_35" localSheetId="6" hidden="1">#REF!</definedName>
    <definedName name="_190__123Graph_BCHART_35" localSheetId="6" hidden="1">#REF!</definedName>
    <definedName name="_193______123Graph_BCHART_41" localSheetId="6" hidden="1">#REF!</definedName>
    <definedName name="_193____123Graph_BCHART_41" localSheetId="6" hidden="1">#REF!</definedName>
    <definedName name="_193__123Graph_BCHART_41" localSheetId="6" hidden="1">#REF!</definedName>
    <definedName name="_196______123Graph_BCHART_44" localSheetId="6" hidden="1">#REF!</definedName>
    <definedName name="_196____123Graph_BCHART_44" localSheetId="6" hidden="1">#REF!</definedName>
    <definedName name="_196__123Graph_BCHART_44" localSheetId="6" hidden="1">#REF!</definedName>
    <definedName name="_197______123Graph_BCHART_45" localSheetId="6" hidden="1">#REF!</definedName>
    <definedName name="_197____123Graph_BCHART_45" localSheetId="6" hidden="1">#REF!</definedName>
    <definedName name="_197__123Graph_BCHART_45" localSheetId="6" hidden="1">#REF!</definedName>
    <definedName name="_198______123Graph_BCHART_46" localSheetId="6" hidden="1">#REF!</definedName>
    <definedName name="_198____123Graph_BCHART_46" localSheetId="6" hidden="1">#REF!</definedName>
    <definedName name="_198__123Graph_BCHART_46" localSheetId="6" hidden="1">#REF!</definedName>
    <definedName name="_2_______123Graph_ACHART_10" localSheetId="6" hidden="1">#REF!</definedName>
    <definedName name="_2_____123Graph_ACHART_10" localSheetId="6" hidden="1">#REF!</definedName>
    <definedName name="_2___123Graph_ACHART_10" localSheetId="6" hidden="1">#REF!</definedName>
    <definedName name="_2__123Graph_ACHART_10" localSheetId="6" hidden="1">#REF!</definedName>
    <definedName name="_2__123Graph_ACHART_11" localSheetId="6" hidden="1">#REF!</definedName>
    <definedName name="_2__123Graph_ACHART_2" localSheetId="6" hidden="1">[4]CMK!#REF!</definedName>
    <definedName name="_20_______123Graph_ACHART_27" localSheetId="6" hidden="1">#REF!</definedName>
    <definedName name="_20_____123Graph_ACHART_27" localSheetId="6" hidden="1">#REF!</definedName>
    <definedName name="_20___123Graph_ACHART_27" localSheetId="6" hidden="1">#REF!</definedName>
    <definedName name="_20__123Graph_ACHART_27" localSheetId="6" hidden="1">#REF!</definedName>
    <definedName name="_20__123Graph_ACHART_35" localSheetId="6" hidden="1">#REF!</definedName>
    <definedName name="_20__123Graph_XCHART_4" localSheetId="6" hidden="1">[4]CMK!#REF!</definedName>
    <definedName name="_203______123Graph_BCHART_8" localSheetId="6" hidden="1">#REF!</definedName>
    <definedName name="_203____123Graph_BCHART_8" localSheetId="6" hidden="1">#REF!</definedName>
    <definedName name="_203__123Graph_BCHART_8" localSheetId="6" hidden="1">#REF!</definedName>
    <definedName name="_204______123Graph_BCHART_9" localSheetId="6" hidden="1">#REF!</definedName>
    <definedName name="_204____123Graph_BCHART_9" localSheetId="6" hidden="1">#REF!</definedName>
    <definedName name="_204__123Graph_BCHART_9" localSheetId="6" hidden="1">#REF!</definedName>
    <definedName name="_205______123Graph_CCHART_16" localSheetId="6" hidden="1">#REF!</definedName>
    <definedName name="_205____123Graph_CCHART_16" localSheetId="6" hidden="1">#REF!</definedName>
    <definedName name="_205__123Graph_CCHART_16" localSheetId="6" hidden="1">#REF!</definedName>
    <definedName name="_206______123Graph_CCHART_20" localSheetId="6" hidden="1">#REF!</definedName>
    <definedName name="_206____123Graph_CCHART_20" localSheetId="6" hidden="1">#REF!</definedName>
    <definedName name="_206__123Graph_CCHART_20" localSheetId="6" hidden="1">#REF!</definedName>
    <definedName name="_207______123Graph_CCHART_21" localSheetId="6" hidden="1">#REF!</definedName>
    <definedName name="_207____123Graph_CCHART_21" localSheetId="6" hidden="1">#REF!</definedName>
    <definedName name="_207__123Graph_CCHART_21" localSheetId="6" hidden="1">#REF!</definedName>
    <definedName name="_208______123Graph_CCHART_22" localSheetId="6" hidden="1">#REF!</definedName>
    <definedName name="_208____123Graph_CCHART_22" localSheetId="6" hidden="1">#REF!</definedName>
    <definedName name="_208__123Graph_CCHART_22" localSheetId="6" hidden="1">#REF!</definedName>
    <definedName name="_209______123Graph_CCHART_27" localSheetId="6" hidden="1">#REF!</definedName>
    <definedName name="_209____123Graph_CCHART_27" localSheetId="6" hidden="1">#REF!</definedName>
    <definedName name="_209__123Graph_CCHART_27" localSheetId="6" hidden="1">#REF!</definedName>
    <definedName name="_21_______123Graph_ACHART_28" localSheetId="6" hidden="1">#REF!</definedName>
    <definedName name="_21_____123Graph_ACHART_28" localSheetId="6" hidden="1">#REF!</definedName>
    <definedName name="_21___123Graph_ACHART_28" localSheetId="6" hidden="1">#REF!</definedName>
    <definedName name="_21__123Graph_ACHART_28" localSheetId="6" hidden="1">#REF!</definedName>
    <definedName name="_21__123Graph_XCHART_5" localSheetId="6" hidden="1">[4]CMK!#REF!</definedName>
    <definedName name="_212______123Graph_CCHART_35" localSheetId="6" hidden="1">#REF!</definedName>
    <definedName name="_212____123Graph_CCHART_35" localSheetId="6" hidden="1">#REF!</definedName>
    <definedName name="_212__123Graph_CCHART_35" localSheetId="6" hidden="1">#REF!</definedName>
    <definedName name="_213______123Graph_CCHART_41" localSheetId="6" hidden="1">#REF!</definedName>
    <definedName name="_213____123Graph_CCHART_41" localSheetId="6" hidden="1">#REF!</definedName>
    <definedName name="_213__123Graph_CCHART_41" localSheetId="6" hidden="1">#REF!</definedName>
    <definedName name="_215______123Graph_CCHART_44" localSheetId="6" hidden="1">#REF!</definedName>
    <definedName name="_215____123Graph_CCHART_44" localSheetId="6" hidden="1">#REF!</definedName>
    <definedName name="_215__123Graph_CCHART_44" localSheetId="6" hidden="1">#REF!</definedName>
    <definedName name="_216______123Graph_CCHART_46" localSheetId="6" hidden="1">#REF!</definedName>
    <definedName name="_216____123Graph_CCHART_46" localSheetId="6" hidden="1">#REF!</definedName>
    <definedName name="_216__123Graph_CCHART_46" localSheetId="6" hidden="1">#REF!</definedName>
    <definedName name="_217______123Graph_CCHART_8" localSheetId="6" hidden="1">#REF!</definedName>
    <definedName name="_217____123Graph_CCHART_8" localSheetId="6" hidden="1">#REF!</definedName>
    <definedName name="_217__123Graph_CCHART_8" localSheetId="6" hidden="1">#REF!</definedName>
    <definedName name="_218______123Graph_CCHART_9" localSheetId="6" hidden="1">#REF!</definedName>
    <definedName name="_218____123Graph_CCHART_9" localSheetId="6" hidden="1">#REF!</definedName>
    <definedName name="_218__123Graph_CCHART_9" localSheetId="6" hidden="1">#REF!</definedName>
    <definedName name="_219______123Graph_DCHART_16" localSheetId="6" hidden="1">#REF!</definedName>
    <definedName name="_219____123Graph_DCHART_16" localSheetId="6" hidden="1">#REF!</definedName>
    <definedName name="_219__123Graph_DCHART_16" localSheetId="6" hidden="1">#REF!</definedName>
    <definedName name="_22__123Graph_ACHART_41" localSheetId="6" hidden="1">#REF!</definedName>
    <definedName name="_220______123Graph_DCHART_22" localSheetId="6" hidden="1">#REF!</definedName>
    <definedName name="_220____123Graph_DCHART_22" localSheetId="6" hidden="1">#REF!</definedName>
    <definedName name="_220__123Graph_DCHART_22" localSheetId="6" hidden="1">#REF!</definedName>
    <definedName name="_221______123Graph_DCHART_44" localSheetId="6" hidden="1">#REF!</definedName>
    <definedName name="_221____123Graph_DCHART_44" localSheetId="6" hidden="1">#REF!</definedName>
    <definedName name="_221__123Graph_DCHART_44" localSheetId="6" hidden="1">#REF!</definedName>
    <definedName name="_222______123Graph_DCHART_9" localSheetId="6" hidden="1">#REF!</definedName>
    <definedName name="_222____123Graph_DCHART_9" localSheetId="6" hidden="1">#REF!</definedName>
    <definedName name="_222__123Graph_DCHART_9" localSheetId="6" hidden="1">#REF!</definedName>
    <definedName name="_223______123Graph_ECHART_16" localSheetId="6" hidden="1">#REF!</definedName>
    <definedName name="_223____123Graph_ECHART_16" localSheetId="6" hidden="1">#REF!</definedName>
    <definedName name="_223__123Graph_ECHART_16" localSheetId="6" hidden="1">#REF!</definedName>
    <definedName name="_224______123Graph_ECHART_22" localSheetId="6" hidden="1">#REF!</definedName>
    <definedName name="_224____123Graph_ECHART_22" localSheetId="6" hidden="1">#REF!</definedName>
    <definedName name="_224__123Graph_ECHART_22" localSheetId="6" hidden="1">#REF!</definedName>
    <definedName name="_225______123Graph_ECHART_9" localSheetId="6" hidden="1">#REF!</definedName>
    <definedName name="_225____123Graph_ECHART_9" localSheetId="6" hidden="1">#REF!</definedName>
    <definedName name="_225__123Graph_ECHART_9" localSheetId="6" hidden="1">#REF!</definedName>
    <definedName name="_226______123Graph_FCHART_22" localSheetId="6" hidden="1">#REF!</definedName>
    <definedName name="_226____123Graph_FCHART_22" localSheetId="6" hidden="1">#REF!</definedName>
    <definedName name="_226__123Graph_FCHART_22" localSheetId="6" hidden="1">#REF!</definedName>
    <definedName name="_227______123Graph_FCHART_9" localSheetId="6" hidden="1">#REF!</definedName>
    <definedName name="_227____123Graph_FCHART_9" localSheetId="6" hidden="1">#REF!</definedName>
    <definedName name="_227__123Graph_FCHART_9" localSheetId="6" hidden="1">#REF!</definedName>
    <definedName name="_228______123Graph_LBL_ACHART_16" localSheetId="6" hidden="1">#REF!</definedName>
    <definedName name="_228____123Graph_LBL_ACHART_16" localSheetId="6" hidden="1">#REF!</definedName>
    <definedName name="_228__123Graph_LBL_ACHART_16" localSheetId="6" hidden="1">#REF!</definedName>
    <definedName name="_229______123Graph_LBL_ACHART_47" localSheetId="6" hidden="1">#REF!</definedName>
    <definedName name="_229____123Graph_LBL_ACHART_47" localSheetId="6" hidden="1">#REF!</definedName>
    <definedName name="_229__123Graph_LBL_ACHART_47" localSheetId="6" hidden="1">#REF!</definedName>
    <definedName name="_23__123Graph_ACHART_44" localSheetId="6" hidden="1">#REF!</definedName>
    <definedName name="_230______123Graph_LBL_ACHART_48" localSheetId="6" hidden="1">#REF!</definedName>
    <definedName name="_230____123Graph_LBL_ACHART_48" localSheetId="6" hidden="1">#REF!</definedName>
    <definedName name="_230__123Graph_LBL_ACHART_48" localSheetId="6" hidden="1">#REF!</definedName>
    <definedName name="_232______123Graph_LBL_BCHART_16" localSheetId="6" hidden="1">#REF!</definedName>
    <definedName name="_232____123Graph_LBL_BCHART_16" localSheetId="6" hidden="1">#REF!</definedName>
    <definedName name="_232__123Graph_LBL_BCHART_16" localSheetId="6" hidden="1">#REF!</definedName>
    <definedName name="_234______123Graph_LBL_CCHART_16" localSheetId="6" hidden="1">#REF!</definedName>
    <definedName name="_234____123Graph_LBL_CCHART_16" localSheetId="6" hidden="1">#REF!</definedName>
    <definedName name="_234__123Graph_LBL_CCHART_16" localSheetId="6" hidden="1">#REF!</definedName>
    <definedName name="_235______123Graph_LBL_DCHART_16" localSheetId="6" hidden="1">#REF!</definedName>
    <definedName name="_235____123Graph_LBL_DCHART_16" localSheetId="6" hidden="1">#REF!</definedName>
    <definedName name="_235__123Graph_LBL_DCHART_16" localSheetId="6" hidden="1">#REF!</definedName>
    <definedName name="_236______123Graph_LBL_DCHART_9" localSheetId="6" hidden="1">#REF!</definedName>
    <definedName name="_236____123Graph_LBL_DCHART_9" localSheetId="6" hidden="1">#REF!</definedName>
    <definedName name="_236__123Graph_LBL_DCHART_9" localSheetId="6" hidden="1">#REF!</definedName>
    <definedName name="_237______123Graph_LBL_ECHART_16" localSheetId="6" hidden="1">#REF!</definedName>
    <definedName name="_237____123Graph_LBL_ECHART_16" localSheetId="6" hidden="1">#REF!</definedName>
    <definedName name="_237__123Graph_LBL_ECHART_16" localSheetId="6" hidden="1">#REF!</definedName>
    <definedName name="_238______123Graph_LBL_FCHART_9" localSheetId="6" hidden="1">#REF!</definedName>
    <definedName name="_238____123Graph_LBL_FCHART_9" localSheetId="6" hidden="1">#REF!</definedName>
    <definedName name="_238__123Graph_LBL_FCHART_9" localSheetId="6" hidden="1">#REF!</definedName>
    <definedName name="_239______123Graph_XCHART_13" localSheetId="6" hidden="1">#REF!</definedName>
    <definedName name="_239____123Graph_XCHART_13" localSheetId="6" hidden="1">#REF!</definedName>
    <definedName name="_239__123Graph_XCHART_13" localSheetId="6" hidden="1">#REF!</definedName>
    <definedName name="_24__123Graph_ACHART_45" localSheetId="6" hidden="1">#REF!</definedName>
    <definedName name="_240______123Graph_XCHART_16" localSheetId="6" hidden="1">#REF!</definedName>
    <definedName name="_240____123Graph_XCHART_16" localSheetId="6" hidden="1">#REF!</definedName>
    <definedName name="_240__123Graph_XCHART_16" localSheetId="6" hidden="1">#REF!</definedName>
    <definedName name="_241______123Graph_XCHART_18" localSheetId="6" hidden="1">#REF!</definedName>
    <definedName name="_241____123Graph_XCHART_18" localSheetId="6" hidden="1">#REF!</definedName>
    <definedName name="_241__123Graph_XCHART_18" localSheetId="6" hidden="1">#REF!</definedName>
    <definedName name="_242______123Graph_XCHART_20" localSheetId="6" hidden="1">#REF!</definedName>
    <definedName name="_242____123Graph_XCHART_20" localSheetId="6" hidden="1">#REF!</definedName>
    <definedName name="_242__123Graph_XCHART_20" localSheetId="6" hidden="1">#REF!</definedName>
    <definedName name="_243______123Graph_XCHART_24" localSheetId="6" hidden="1">#REF!</definedName>
    <definedName name="_243____123Graph_XCHART_24" localSheetId="6" hidden="1">#REF!</definedName>
    <definedName name="_243__123Graph_XCHART_24" localSheetId="6" hidden="1">#REF!</definedName>
    <definedName name="_25__123Graph_ACHART_46" localSheetId="6" hidden="1">#REF!</definedName>
    <definedName name="_250______123Graph_XCHART_45" localSheetId="6" hidden="1">#REF!</definedName>
    <definedName name="_250____123Graph_XCHART_45" localSheetId="6" hidden="1">#REF!</definedName>
    <definedName name="_250__123Graph_XCHART_45" localSheetId="6" hidden="1">#REF!</definedName>
    <definedName name="_251______123Graph_XCHART_48" localSheetId="6" hidden="1">#REF!</definedName>
    <definedName name="_251____123Graph_XCHART_48" localSheetId="6" hidden="1">#REF!</definedName>
    <definedName name="_251__123Graph_XCHART_48" localSheetId="6" hidden="1">#REF!</definedName>
    <definedName name="_256_____123Graph_ACHART_10" localSheetId="6" hidden="1">#REF!</definedName>
    <definedName name="_257_____123Graph_ACHART_11" localSheetId="6" hidden="1">#REF!</definedName>
    <definedName name="_258_____123Graph_ACHART_12" localSheetId="6" hidden="1">#REF!</definedName>
    <definedName name="_259_____123Graph_ACHART_13" localSheetId="6" hidden="1">#REF!</definedName>
    <definedName name="_26__123Graph_ACHART_47" localSheetId="6" hidden="1">#REF!</definedName>
    <definedName name="_260_____123Graph_ACHART_14" localSheetId="6" hidden="1">#REF!</definedName>
    <definedName name="_261_____123Graph_ACHART_15" localSheetId="6" hidden="1">#REF!</definedName>
    <definedName name="_262_____123Graph_ACHART_16" localSheetId="6" hidden="1">#REF!</definedName>
    <definedName name="_263_____123Graph_ACHART_17" localSheetId="6" hidden="1">#REF!</definedName>
    <definedName name="_264_____123Graph_ACHART_18" localSheetId="6" hidden="1">#REF!</definedName>
    <definedName name="_265_____123Graph_ACHART_19" localSheetId="6" hidden="1">#REF!</definedName>
    <definedName name="_267_____123Graph_ACHART_20" localSheetId="6" hidden="1">#REF!</definedName>
    <definedName name="_268_____123Graph_ACHART_21" localSheetId="6" hidden="1">#REF!</definedName>
    <definedName name="_269_____123Graph_ACHART_22" localSheetId="6" hidden="1">#REF!</definedName>
    <definedName name="_27__123Graph_ACHART_48" localSheetId="6" hidden="1">#REF!</definedName>
    <definedName name="_270_____123Graph_ACHART_23" localSheetId="6" hidden="1">#REF!</definedName>
    <definedName name="_271_____123Graph_ACHART_24" localSheetId="6" hidden="1">#REF!</definedName>
    <definedName name="_274_____123Graph_ACHART_27" localSheetId="6" hidden="1">#REF!</definedName>
    <definedName name="_275_____123Graph_ACHART_28" localSheetId="6" hidden="1">#REF!</definedName>
    <definedName name="_28_______123Graph_ACHART_35" localSheetId="6" hidden="1">#REF!</definedName>
    <definedName name="_28_____123Graph_ACHART_35" localSheetId="6" hidden="1">#REF!</definedName>
    <definedName name="_28___123Graph_ACHART_35" localSheetId="6" hidden="1">#REF!</definedName>
    <definedName name="_28__123Graph_ACHART_35" localSheetId="6" hidden="1">#REF!</definedName>
    <definedName name="_282_____123Graph_ACHART_35" localSheetId="6" hidden="1">#REF!</definedName>
    <definedName name="_286_____123Graph_ACHART_41" localSheetId="6" hidden="1">#REF!</definedName>
    <definedName name="_289_____123Graph_ACHART_44" localSheetId="6" hidden="1">#REF!</definedName>
    <definedName name="_290_____123Graph_ACHART_45" localSheetId="6" hidden="1">#REF!</definedName>
    <definedName name="_291_____123Graph_ACHART_46" localSheetId="6" hidden="1">#REF!</definedName>
    <definedName name="_292_____123Graph_ACHART_47" localSheetId="6" hidden="1">#REF!</definedName>
    <definedName name="_293_____123Graph_ACHART_48" localSheetId="6" hidden="1">#REF!</definedName>
    <definedName name="_298_____123Graph_ACHART_8" localSheetId="6" hidden="1">#REF!</definedName>
    <definedName name="_299_____123Graph_ACHART_9" localSheetId="6" hidden="1">#REF!</definedName>
    <definedName name="_3_______123Graph_ACHART_11" localSheetId="6" hidden="1">#REF!</definedName>
    <definedName name="_3_____123Graph_ACHART_11" localSheetId="6" hidden="1">#REF!</definedName>
    <definedName name="_3___123Graph_ACHART_11" localSheetId="6" hidden="1">#REF!</definedName>
    <definedName name="_3__123Graph_ACHART_11" localSheetId="6" hidden="1">#REF!</definedName>
    <definedName name="_3__123Graph_ACHART_12" localSheetId="6" hidden="1">#REF!</definedName>
    <definedName name="_3__123Graph_ACHART_3" localSheetId="6" hidden="1">[4]CMK!#REF!</definedName>
    <definedName name="_300_____123Graph_BCHART_10" localSheetId="6" hidden="1">#REF!</definedName>
    <definedName name="_301_____123Graph_BCHART_13" localSheetId="6" hidden="1">#REF!</definedName>
    <definedName name="_302_____123Graph_BCHART_16" localSheetId="6" hidden="1">#REF!</definedName>
    <definedName name="_303_____123Graph_BCHART_17" localSheetId="6" hidden="1">#REF!</definedName>
    <definedName name="_304_____123Graph_BCHART_19" localSheetId="6" hidden="1">#REF!</definedName>
    <definedName name="_306_____123Graph_BCHART_20" localSheetId="6" hidden="1">#REF!</definedName>
    <definedName name="_307_____123Graph_BCHART_21" localSheetId="6" hidden="1">#REF!</definedName>
    <definedName name="_308_____123Graph_BCHART_22" localSheetId="6" hidden="1">#REF!</definedName>
    <definedName name="_309_____123Graph_BCHART_27" localSheetId="6" hidden="1">#REF!</definedName>
    <definedName name="_31__123Graph_ACHART_8" localSheetId="6" hidden="1">#REF!</definedName>
    <definedName name="_310_____123Graph_BCHART_28" localSheetId="6" hidden="1">#REF!</definedName>
    <definedName name="_317_____123Graph_BCHART_35" localSheetId="6" hidden="1">#REF!</definedName>
    <definedName name="_32_______123Graph_ACHART_41" localSheetId="6" hidden="1">#REF!</definedName>
    <definedName name="_32_____123Graph_ACHART_41" localSheetId="6" hidden="1">#REF!</definedName>
    <definedName name="_32___123Graph_ACHART_41" localSheetId="6" hidden="1">#REF!</definedName>
    <definedName name="_32__123Graph_ACHART_41" localSheetId="6" hidden="1">#REF!</definedName>
    <definedName name="_32__123Graph_ACHART_9" localSheetId="6" hidden="1">#REF!</definedName>
    <definedName name="_320_____123Graph_BCHART_41" localSheetId="6" hidden="1">#REF!</definedName>
    <definedName name="_323_____123Graph_BCHART_44" localSheetId="6" hidden="1">#REF!</definedName>
    <definedName name="_324_____123Graph_BCHART_45" localSheetId="6" hidden="1">#REF!</definedName>
    <definedName name="_325_____123Graph_BCHART_46" localSheetId="6" hidden="1">#REF!</definedName>
    <definedName name="_33__123Graph_BCHART_10" localSheetId="6" hidden="1">#REF!</definedName>
    <definedName name="_330_____123Graph_BCHART_8" localSheetId="6" hidden="1">#REF!</definedName>
    <definedName name="_331_____123Graph_BCHART_9" localSheetId="6" hidden="1">#REF!</definedName>
    <definedName name="_332_____123Graph_CCHART_16" localSheetId="6" hidden="1">#REF!</definedName>
    <definedName name="_333_____123Graph_CCHART_20" localSheetId="6" hidden="1">#REF!</definedName>
    <definedName name="_334_____123Graph_CCHART_21" localSheetId="6" hidden="1">#REF!</definedName>
    <definedName name="_335_____123Graph_CCHART_22" localSheetId="6" hidden="1">#REF!</definedName>
    <definedName name="_336_____123Graph_CCHART_27" localSheetId="6" hidden="1">#REF!</definedName>
    <definedName name="_339_____123Graph_CCHART_35" localSheetId="6" hidden="1">#REF!</definedName>
    <definedName name="_34__123Graph_BCHART_13" localSheetId="6" hidden="1">#REF!</definedName>
    <definedName name="_340_____123Graph_CCHART_41" localSheetId="6" hidden="1">#REF!</definedName>
    <definedName name="_342_____123Graph_CCHART_44" localSheetId="6" hidden="1">#REF!</definedName>
    <definedName name="_343_____123Graph_CCHART_46" localSheetId="6" hidden="1">#REF!</definedName>
    <definedName name="_344_____123Graph_CCHART_8" localSheetId="6" hidden="1">#REF!</definedName>
    <definedName name="_345_____123Graph_CCHART_9" localSheetId="6" hidden="1">#REF!</definedName>
    <definedName name="_346_____123Graph_DCHART_16" localSheetId="6" hidden="1">#REF!</definedName>
    <definedName name="_347_____123Graph_DCHART_22" localSheetId="6" hidden="1">#REF!</definedName>
    <definedName name="_348_____123Graph_DCHART_44" localSheetId="6" hidden="1">#REF!</definedName>
    <definedName name="_349_____123Graph_DCHART_9" localSheetId="6" hidden="1">#REF!</definedName>
    <definedName name="_35_______123Graph_ACHART_44" localSheetId="6" hidden="1">#REF!</definedName>
    <definedName name="_35_____123Graph_ACHART_44" localSheetId="6" hidden="1">#REF!</definedName>
    <definedName name="_35___123Graph_ACHART_44" localSheetId="6" hidden="1">#REF!</definedName>
    <definedName name="_35__123Graph_ACHART_44" localSheetId="6" hidden="1">#REF!</definedName>
    <definedName name="_35__123Graph_BCHART_16" localSheetId="6" hidden="1">#REF!</definedName>
    <definedName name="_350_____123Graph_ECHART_16" localSheetId="6" hidden="1">#REF!</definedName>
    <definedName name="_351_____123Graph_ECHART_22" localSheetId="6" hidden="1">#REF!</definedName>
    <definedName name="_352_____123Graph_ECHART_9" localSheetId="6" hidden="1">#REF!</definedName>
    <definedName name="_353_____123Graph_FCHART_22" localSheetId="6" hidden="1">#REF!</definedName>
    <definedName name="_354_____123Graph_FCHART_9" localSheetId="6" hidden="1">#REF!</definedName>
    <definedName name="_355_____123Graph_LBL_ACHART_16" localSheetId="6" hidden="1">#REF!</definedName>
    <definedName name="_356_____123Graph_LBL_ACHART_47" localSheetId="6" hidden="1">#REF!</definedName>
    <definedName name="_357_____123Graph_LBL_ACHART_48" localSheetId="6" hidden="1">#REF!</definedName>
    <definedName name="_359_____123Graph_LBL_BCHART_16" localSheetId="6" hidden="1">#REF!</definedName>
    <definedName name="_36_______123Graph_ACHART_45" localSheetId="6" hidden="1">#REF!</definedName>
    <definedName name="_36_____123Graph_ACHART_45" localSheetId="6" hidden="1">#REF!</definedName>
    <definedName name="_36___123Graph_ACHART_45" localSheetId="6" hidden="1">#REF!</definedName>
    <definedName name="_36__123Graph_ACHART_45" localSheetId="6" hidden="1">#REF!</definedName>
    <definedName name="_36__123Graph_BCHART_17" localSheetId="6" hidden="1">#REF!</definedName>
    <definedName name="_361_____123Graph_LBL_CCHART_16" localSheetId="6" hidden="1">#REF!</definedName>
    <definedName name="_362_____123Graph_LBL_DCHART_16" localSheetId="6" hidden="1">#REF!</definedName>
    <definedName name="_363_____123Graph_LBL_DCHART_9" localSheetId="6" hidden="1">#REF!</definedName>
    <definedName name="_364_____123Graph_LBL_ECHART_16" localSheetId="6" hidden="1">#REF!</definedName>
    <definedName name="_365_____123Graph_LBL_FCHART_9" localSheetId="6" hidden="1">#REF!</definedName>
    <definedName name="_366_____123Graph_XCHART_13" localSheetId="6" hidden="1">#REF!</definedName>
    <definedName name="_367_____123Graph_XCHART_16" localSheetId="6" hidden="1">#REF!</definedName>
    <definedName name="_368_____123Graph_XCHART_18" localSheetId="6" hidden="1">#REF!</definedName>
    <definedName name="_369_____123Graph_XCHART_20" localSheetId="6" hidden="1">#REF!</definedName>
    <definedName name="_37_______123Graph_ACHART_46" localSheetId="6" hidden="1">#REF!</definedName>
    <definedName name="_37_____123Graph_ACHART_46" localSheetId="6" hidden="1">#REF!</definedName>
    <definedName name="_37___123Graph_ACHART_46" localSheetId="6" hidden="1">#REF!</definedName>
    <definedName name="_37__123Graph_ACHART_46" localSheetId="6" hidden="1">#REF!</definedName>
    <definedName name="_37__123Graph_BCHART_19" localSheetId="6" hidden="1">#REF!</definedName>
    <definedName name="_370_____123Graph_XCHART_24" localSheetId="6" hidden="1">#REF!</definedName>
    <definedName name="_377_____123Graph_XCHART_45" localSheetId="6" hidden="1">#REF!</definedName>
    <definedName name="_378_____123Graph_XCHART_48" localSheetId="6" hidden="1">#REF!</definedName>
    <definedName name="_38_______123Graph_ACHART_47" localSheetId="6" hidden="1">#REF!</definedName>
    <definedName name="_38_____123Graph_ACHART_47" localSheetId="6" hidden="1">#REF!</definedName>
    <definedName name="_38___123Graph_ACHART_47" localSheetId="6" hidden="1">#REF!</definedName>
    <definedName name="_38__123Graph_ACHART_47" localSheetId="6" hidden="1">#REF!</definedName>
    <definedName name="_383____123Graph_ACHART_10" localSheetId="6" hidden="1">#REF!</definedName>
    <definedName name="_384____123Graph_ACHART_11" localSheetId="6" hidden="1">#REF!</definedName>
    <definedName name="_385____123Graph_ACHART_12" localSheetId="6" hidden="1">#REF!</definedName>
    <definedName name="_386____123Graph_ACHART_13" localSheetId="6" hidden="1">#REF!</definedName>
    <definedName name="_387____123Graph_ACHART_14" localSheetId="6" hidden="1">#REF!</definedName>
    <definedName name="_388____123Graph_ACHART_15" localSheetId="6" hidden="1">#REF!</definedName>
    <definedName name="_389____123Graph_ACHART_16" localSheetId="6" hidden="1">#REF!</definedName>
    <definedName name="_39_______123Graph_ACHART_48" localSheetId="6" hidden="1">#REF!</definedName>
    <definedName name="_39_____123Graph_ACHART_48" localSheetId="6" hidden="1">#REF!</definedName>
    <definedName name="_39___123Graph_ACHART_48" localSheetId="6" hidden="1">#REF!</definedName>
    <definedName name="_39__123Graph_ACHART_48" localSheetId="6" hidden="1">#REF!</definedName>
    <definedName name="_39__123Graph_BCHART_20" localSheetId="6" hidden="1">#REF!</definedName>
    <definedName name="_390____123Graph_ACHART_17" localSheetId="6" hidden="1">#REF!</definedName>
    <definedName name="_391____123Graph_ACHART_18" localSheetId="6" hidden="1">#REF!</definedName>
    <definedName name="_392____123Graph_ACHART_19" localSheetId="6" hidden="1">#REF!</definedName>
    <definedName name="_394____123Graph_ACHART_20" localSheetId="6" hidden="1">#REF!</definedName>
    <definedName name="_395____123Graph_ACHART_21" localSheetId="6" hidden="1">#REF!</definedName>
    <definedName name="_396____123Graph_ACHART_22" localSheetId="6" hidden="1">#REF!</definedName>
    <definedName name="_397____123Graph_ACHART_23" localSheetId="6" hidden="1">#REF!</definedName>
    <definedName name="_398____123Graph_ACHART_24" localSheetId="6" hidden="1">#REF!</definedName>
    <definedName name="_4_______123Graph_ACHART_12" localSheetId="6" hidden="1">#REF!</definedName>
    <definedName name="_4_____123Graph_ACHART_12" localSheetId="6" hidden="1">#REF!</definedName>
    <definedName name="_4___123Graph_ACHART_12" localSheetId="6" hidden="1">#REF!</definedName>
    <definedName name="_4__123Graph_ACHART_12" localSheetId="6" hidden="1">#REF!</definedName>
    <definedName name="_4__123Graph_ACHART_13" localSheetId="6" hidden="1">#REF!</definedName>
    <definedName name="_4__123Graph_ACHART_4" localSheetId="6" hidden="1">[4]CMK!#REF!</definedName>
    <definedName name="_40__123Graph_BCHART_21" localSheetId="6" hidden="1">#REF!</definedName>
    <definedName name="_401____123Graph_ACHART_27" localSheetId="6" hidden="1">#REF!</definedName>
    <definedName name="_402____123Graph_ACHART_28" localSheetId="6" hidden="1">#REF!</definedName>
    <definedName name="_409____123Graph_ACHART_35" localSheetId="6" hidden="1">#REF!</definedName>
    <definedName name="_41__123Graph_BCHART_22" localSheetId="6" hidden="1">#REF!</definedName>
    <definedName name="_413____123Graph_ACHART_41" localSheetId="6" hidden="1">#REF!</definedName>
    <definedName name="_416____123Graph_ACHART_44" localSheetId="6" hidden="1">#REF!</definedName>
    <definedName name="_417____123Graph_ACHART_45" localSheetId="6" hidden="1">#REF!</definedName>
    <definedName name="_418____123Graph_ACHART_46" localSheetId="6" hidden="1">#REF!</definedName>
    <definedName name="_419____123Graph_ACHART_47" localSheetId="6" hidden="1">#REF!</definedName>
    <definedName name="_42__123Graph_BCHART_27" localSheetId="6" hidden="1">#REF!</definedName>
    <definedName name="_420____123Graph_ACHART_48" localSheetId="6" hidden="1">#REF!</definedName>
    <definedName name="_425____123Graph_ACHART_8" localSheetId="6" hidden="1">#REF!</definedName>
    <definedName name="_426____123Graph_ACHART_9" localSheetId="6" hidden="1">#REF!</definedName>
    <definedName name="_427____123Graph_BCHART_10" localSheetId="6" hidden="1">#REF!</definedName>
    <definedName name="_428____123Graph_BCHART_13" localSheetId="6" hidden="1">#REF!</definedName>
    <definedName name="_429____123Graph_BCHART_16" localSheetId="6" hidden="1">#REF!</definedName>
    <definedName name="_43__123Graph_BCHART_28" localSheetId="6" hidden="1">#REF!</definedName>
    <definedName name="_430____123Graph_BCHART_17" localSheetId="6" hidden="1">#REF!</definedName>
    <definedName name="_431____123Graph_BCHART_19" localSheetId="6" hidden="1">#REF!</definedName>
    <definedName name="_433____123Graph_BCHART_20" localSheetId="6" hidden="1">#REF!</definedName>
    <definedName name="_434____123Graph_BCHART_21" localSheetId="6" hidden="1">#REF!</definedName>
    <definedName name="_435____123Graph_BCHART_22" localSheetId="6" hidden="1">#REF!</definedName>
    <definedName name="_436____123Graph_BCHART_27" localSheetId="6" hidden="1">#REF!</definedName>
    <definedName name="_437____123Graph_BCHART_28" localSheetId="6" hidden="1">#REF!</definedName>
    <definedName name="_44_______123Graph_ACHART_8" localSheetId="6" hidden="1">#REF!</definedName>
    <definedName name="_44_____123Graph_ACHART_8" localSheetId="6" hidden="1">#REF!</definedName>
    <definedName name="_44___123Graph_ACHART_8" localSheetId="6" hidden="1">#REF!</definedName>
    <definedName name="_44__123Graph_ACHART_8" localSheetId="6" hidden="1">#REF!</definedName>
    <definedName name="_444____123Graph_BCHART_35" localSheetId="6" hidden="1">#REF!</definedName>
    <definedName name="_447____123Graph_BCHART_41" localSheetId="6" hidden="1">#REF!</definedName>
    <definedName name="_45_______123Graph_ACHART_9" localSheetId="6" hidden="1">#REF!</definedName>
    <definedName name="_45_____123Graph_ACHART_9" localSheetId="6" hidden="1">#REF!</definedName>
    <definedName name="_45___123Graph_ACHART_9" localSheetId="6" hidden="1">#REF!</definedName>
    <definedName name="_45__123Graph_ACHART_9" localSheetId="6" hidden="1">#REF!</definedName>
    <definedName name="_45__123Graph_BCHART_35" localSheetId="6" hidden="1">#REF!</definedName>
    <definedName name="_450____123Graph_BCHART_44" localSheetId="6" hidden="1">#REF!</definedName>
    <definedName name="_451____123Graph_BCHART_45" localSheetId="6" hidden="1">#REF!</definedName>
    <definedName name="_452____123Graph_BCHART_46" localSheetId="6" hidden="1">#REF!</definedName>
    <definedName name="_457____123Graph_BCHART_8" localSheetId="6" hidden="1">#REF!</definedName>
    <definedName name="_458____123Graph_BCHART_9" localSheetId="6" hidden="1">#REF!</definedName>
    <definedName name="_459____123Graph_CCHART_16" localSheetId="6" hidden="1">#REF!</definedName>
    <definedName name="_46_______123Graph_BCHART_10" localSheetId="6" hidden="1">#REF!</definedName>
    <definedName name="_46_____123Graph_BCHART_10" localSheetId="6" hidden="1">#REF!</definedName>
    <definedName name="_46___123Graph_BCHART_10" localSheetId="6" hidden="1">#REF!</definedName>
    <definedName name="_46__123Graph_BCHART_10" localSheetId="6" hidden="1">#REF!</definedName>
    <definedName name="_460____123Graph_CCHART_20" localSheetId="6" hidden="1">#REF!</definedName>
    <definedName name="_461____123Graph_CCHART_21" localSheetId="6" hidden="1">#REF!</definedName>
    <definedName name="_462____123Graph_CCHART_22" localSheetId="6" hidden="1">#REF!</definedName>
    <definedName name="_463____123Graph_CCHART_27" localSheetId="6" hidden="1">#REF!</definedName>
    <definedName name="_466____123Graph_CCHART_35" localSheetId="6" hidden="1">#REF!</definedName>
    <definedName name="_467____123Graph_CCHART_41" localSheetId="6" hidden="1">#REF!</definedName>
    <definedName name="_469____123Graph_CCHART_44" localSheetId="6" hidden="1">#REF!</definedName>
    <definedName name="_47_______123Graph_BCHART_13" localSheetId="6" hidden="1">#REF!</definedName>
    <definedName name="_47_____123Graph_BCHART_13" localSheetId="6" hidden="1">#REF!</definedName>
    <definedName name="_47___123Graph_BCHART_13" localSheetId="6" hidden="1">#REF!</definedName>
    <definedName name="_47__123Graph_BCHART_13" localSheetId="6" hidden="1">#REF!</definedName>
    <definedName name="_47__123Graph_BCHART_41" localSheetId="6" hidden="1">#REF!</definedName>
    <definedName name="_470____123Graph_CCHART_46" localSheetId="6" hidden="1">#REF!</definedName>
    <definedName name="_471____123Graph_CCHART_8" localSheetId="6" hidden="1">#REF!</definedName>
    <definedName name="_472____123Graph_CCHART_9" localSheetId="6" hidden="1">#REF!</definedName>
    <definedName name="_473____123Graph_DCHART_16" localSheetId="6" hidden="1">#REF!</definedName>
    <definedName name="_474____123Graph_DCHART_22" localSheetId="6" hidden="1">#REF!</definedName>
    <definedName name="_475____123Graph_DCHART_44" localSheetId="6" hidden="1">#REF!</definedName>
    <definedName name="_476____123Graph_DCHART_9" localSheetId="6" hidden="1">#REF!</definedName>
    <definedName name="_477____123Graph_ECHART_16" localSheetId="6" hidden="1">#REF!</definedName>
    <definedName name="_478____123Graph_ECHART_22" localSheetId="6" hidden="1">#REF!</definedName>
    <definedName name="_479____123Graph_ECHART_9" localSheetId="6" hidden="1">#REF!</definedName>
    <definedName name="_48_______123Graph_BCHART_16" localSheetId="6" hidden="1">#REF!</definedName>
    <definedName name="_48_____123Graph_BCHART_16" localSheetId="6" hidden="1">#REF!</definedName>
    <definedName name="_48___123Graph_BCHART_16" localSheetId="6" hidden="1">#REF!</definedName>
    <definedName name="_48__123Graph_BCHART_16" localSheetId="6" hidden="1">#REF!</definedName>
    <definedName name="_48__123Graph_BCHART_44" localSheetId="6" hidden="1">#REF!</definedName>
    <definedName name="_480____123Graph_FCHART_22" localSheetId="6" hidden="1">#REF!</definedName>
    <definedName name="_481____123Graph_FCHART_9" localSheetId="6" hidden="1">#REF!</definedName>
    <definedName name="_482____123Graph_LBL_ACHART_16" localSheetId="6" hidden="1">#REF!</definedName>
    <definedName name="_483____123Graph_LBL_ACHART_47" localSheetId="6" hidden="1">#REF!</definedName>
    <definedName name="_484____123Graph_LBL_ACHART_48" localSheetId="6" hidden="1">#REF!</definedName>
    <definedName name="_486____123Graph_LBL_BCHART_16" localSheetId="6" hidden="1">#REF!</definedName>
    <definedName name="_488____123Graph_LBL_CCHART_16" localSheetId="6" hidden="1">#REF!</definedName>
    <definedName name="_489____123Graph_LBL_DCHART_16" localSheetId="6" hidden="1">#REF!</definedName>
    <definedName name="_49_______123Graph_BCHART_17" localSheetId="6" hidden="1">#REF!</definedName>
    <definedName name="_49_____123Graph_BCHART_17" localSheetId="6" hidden="1">#REF!</definedName>
    <definedName name="_49___123Graph_BCHART_17" localSheetId="6" hidden="1">#REF!</definedName>
    <definedName name="_49__123Graph_BCHART_17" localSheetId="6" hidden="1">#REF!</definedName>
    <definedName name="_49__123Graph_BCHART_45" localSheetId="6" hidden="1">#REF!</definedName>
    <definedName name="_490____123Graph_LBL_DCHART_9" localSheetId="6" hidden="1">#REF!</definedName>
    <definedName name="_491____123Graph_LBL_ECHART_16" localSheetId="6" hidden="1">#REF!</definedName>
    <definedName name="_492____123Graph_LBL_FCHART_9" localSheetId="6" hidden="1">#REF!</definedName>
    <definedName name="_493____123Graph_XCHART_13" localSheetId="6" hidden="1">#REF!</definedName>
    <definedName name="_494____123Graph_XCHART_16" localSheetId="6" hidden="1">#REF!</definedName>
    <definedName name="_495____123Graph_XCHART_18" localSheetId="6" hidden="1">#REF!</definedName>
    <definedName name="_496____123Graph_XCHART_20" localSheetId="6" hidden="1">#REF!</definedName>
    <definedName name="_497____123Graph_XCHART_24" localSheetId="6" hidden="1">#REF!</definedName>
    <definedName name="_5_______123Graph_ACHART_13" localSheetId="6" hidden="1">#REF!</definedName>
    <definedName name="_5_____123Graph_ACHART_13" localSheetId="6" hidden="1">#REF!</definedName>
    <definedName name="_5___123Graph_ACHART_13" localSheetId="6" hidden="1">#REF!</definedName>
    <definedName name="_5__123Graph_ACHART_13" localSheetId="6" hidden="1">#REF!</definedName>
    <definedName name="_5__123Graph_ACHART_14" localSheetId="6" hidden="1">#REF!</definedName>
    <definedName name="_5__123Graph_ACHART_5" localSheetId="6" hidden="1">[4]CMK!#REF!</definedName>
    <definedName name="_50_______123Graph_BCHART_19" localSheetId="6" hidden="1">#REF!</definedName>
    <definedName name="_50_____123Graph_BCHART_19" localSheetId="6" hidden="1">#REF!</definedName>
    <definedName name="_50___123Graph_BCHART_19" localSheetId="6" hidden="1">#REF!</definedName>
    <definedName name="_50__123Graph_BCHART_19" localSheetId="6" hidden="1">#REF!</definedName>
    <definedName name="_50__123Graph_BCHART_46" localSheetId="6" hidden="1">#REF!</definedName>
    <definedName name="_504____123Graph_XCHART_45" localSheetId="6" hidden="1">#REF!</definedName>
    <definedName name="_505____123Graph_XCHART_48" localSheetId="6" hidden="1">#REF!</definedName>
    <definedName name="_510___123Graph_ACHART_10" localSheetId="6" hidden="1">#REF!</definedName>
    <definedName name="_511___123Graph_ACHART_11" localSheetId="6" hidden="1">#REF!</definedName>
    <definedName name="_512___123Graph_ACHART_12" localSheetId="6" hidden="1">#REF!</definedName>
    <definedName name="_513___123Graph_ACHART_13" localSheetId="6" hidden="1">#REF!</definedName>
    <definedName name="_514___123Graph_ACHART_14" localSheetId="6" hidden="1">#REF!</definedName>
    <definedName name="_515___123Graph_ACHART_15" localSheetId="6" hidden="1">#REF!</definedName>
    <definedName name="_516___123Graph_ACHART_16" localSheetId="6" hidden="1">#REF!</definedName>
    <definedName name="_517___123Graph_ACHART_17" localSheetId="6" hidden="1">#REF!</definedName>
    <definedName name="_518___123Graph_ACHART_18" localSheetId="6" hidden="1">#REF!</definedName>
    <definedName name="_519___123Graph_ACHART_19" localSheetId="6" hidden="1">#REF!</definedName>
    <definedName name="_52_______123Graph_BCHART_20" localSheetId="6" hidden="1">#REF!</definedName>
    <definedName name="_52_____123Graph_BCHART_20" localSheetId="6" hidden="1">#REF!</definedName>
    <definedName name="_52___123Graph_BCHART_20" localSheetId="6" hidden="1">#REF!</definedName>
    <definedName name="_52__123Graph_BCHART_20" localSheetId="6" hidden="1">#REF!</definedName>
    <definedName name="_521___123Graph_ACHART_20" localSheetId="6" hidden="1">#REF!</definedName>
    <definedName name="_522___123Graph_ACHART_21" localSheetId="6" hidden="1">#REF!</definedName>
    <definedName name="_523___123Graph_ACHART_22" localSheetId="6" hidden="1">#REF!</definedName>
    <definedName name="_524___123Graph_ACHART_23" localSheetId="6" hidden="1">#REF!</definedName>
    <definedName name="_525___123Graph_ACHART_24" localSheetId="6" hidden="1">#REF!</definedName>
    <definedName name="_528___123Graph_ACHART_27" localSheetId="6" hidden="1">#REF!</definedName>
    <definedName name="_529___123Graph_ACHART_28" localSheetId="6" hidden="1">#REF!</definedName>
    <definedName name="_53_______123Graph_BCHART_21" localSheetId="6" hidden="1">#REF!</definedName>
    <definedName name="_53_____123Graph_BCHART_21" localSheetId="6" hidden="1">#REF!</definedName>
    <definedName name="_53___123Graph_BCHART_21" localSheetId="6" hidden="1">#REF!</definedName>
    <definedName name="_53__123Graph_BCHART_21" localSheetId="6" hidden="1">#REF!</definedName>
    <definedName name="_536___123Graph_ACHART_35" localSheetId="6" hidden="1">#REF!</definedName>
    <definedName name="_54_______123Graph_BCHART_22" localSheetId="6" hidden="1">#REF!</definedName>
    <definedName name="_54_____123Graph_BCHART_22" localSheetId="6" hidden="1">#REF!</definedName>
    <definedName name="_54___123Graph_BCHART_22" localSheetId="6" hidden="1">#REF!</definedName>
    <definedName name="_54__123Graph_BCHART_22" localSheetId="6" hidden="1">#REF!</definedName>
    <definedName name="_54__123Graph_BCHART_8" localSheetId="6" hidden="1">#REF!</definedName>
    <definedName name="_540___123Graph_ACHART_41" localSheetId="6" hidden="1">#REF!</definedName>
    <definedName name="_543___123Graph_ACHART_44" localSheetId="6" hidden="1">#REF!</definedName>
    <definedName name="_544___123Graph_ACHART_45" localSheetId="6" hidden="1">#REF!</definedName>
    <definedName name="_545___123Graph_ACHART_46" localSheetId="6" hidden="1">#REF!</definedName>
    <definedName name="_546___123Graph_ACHART_47" localSheetId="6" hidden="1">#REF!</definedName>
    <definedName name="_547___123Graph_ACHART_48" localSheetId="6" hidden="1">#REF!</definedName>
    <definedName name="_55_______123Graph_BCHART_27" localSheetId="6" hidden="1">#REF!</definedName>
    <definedName name="_55_____123Graph_BCHART_27" localSheetId="6" hidden="1">#REF!</definedName>
    <definedName name="_55___123Graph_BCHART_27" localSheetId="6" hidden="1">#REF!</definedName>
    <definedName name="_55__123Graph_BCHART_27" localSheetId="6" hidden="1">#REF!</definedName>
    <definedName name="_55__123Graph_BCHART_9" localSheetId="6" hidden="1">#REF!</definedName>
    <definedName name="_552___123Graph_ACHART_8" localSheetId="6" hidden="1">#REF!</definedName>
    <definedName name="_553___123Graph_ACHART_9" localSheetId="6" hidden="1">#REF!</definedName>
    <definedName name="_554___123Graph_BCHART_10" localSheetId="6" hidden="1">#REF!</definedName>
    <definedName name="_555___123Graph_BCHART_13" localSheetId="6" hidden="1">#REF!</definedName>
    <definedName name="_556___123Graph_BCHART_16" localSheetId="6" hidden="1">#REF!</definedName>
    <definedName name="_557___123Graph_BCHART_17" localSheetId="6" hidden="1">#REF!</definedName>
    <definedName name="_558___123Graph_BCHART_19" localSheetId="6" hidden="1">#REF!</definedName>
    <definedName name="_56_______123Graph_BCHART_28" localSheetId="6" hidden="1">#REF!</definedName>
    <definedName name="_56_____123Graph_BCHART_28" localSheetId="6" hidden="1">#REF!</definedName>
    <definedName name="_56___123Graph_BCHART_28" localSheetId="6" hidden="1">#REF!</definedName>
    <definedName name="_56__123Graph_BCHART_28" localSheetId="6" hidden="1">#REF!</definedName>
    <definedName name="_56__123Graph_CCHART_16" localSheetId="6" hidden="1">#REF!</definedName>
    <definedName name="_560___123Graph_BCHART_20" localSheetId="6" hidden="1">#REF!</definedName>
    <definedName name="_561___123Graph_BCHART_21" localSheetId="6" hidden="1">#REF!</definedName>
    <definedName name="_562___123Graph_BCHART_22" localSheetId="6" hidden="1">#REF!</definedName>
    <definedName name="_563___123Graph_BCHART_27" localSheetId="6" hidden="1">#REF!</definedName>
    <definedName name="_564___123Graph_BCHART_28" localSheetId="6" hidden="1">#REF!</definedName>
    <definedName name="_57__123Graph_CCHART_20" localSheetId="6" hidden="1">#REF!</definedName>
    <definedName name="_571___123Graph_BCHART_35" localSheetId="6" hidden="1">#REF!</definedName>
    <definedName name="_574___123Graph_BCHART_41" localSheetId="6" hidden="1">#REF!</definedName>
    <definedName name="_577___123Graph_BCHART_44" localSheetId="6" hidden="1">#REF!</definedName>
    <definedName name="_578___123Graph_BCHART_45" localSheetId="6" hidden="1">#REF!</definedName>
    <definedName name="_579___123Graph_BCHART_46" localSheetId="6" hidden="1">#REF!</definedName>
    <definedName name="_58__123Graph_CCHART_21" localSheetId="6" hidden="1">#REF!</definedName>
    <definedName name="_584___123Graph_BCHART_8" localSheetId="6" hidden="1">#REF!</definedName>
    <definedName name="_585___123Graph_BCHART_9" localSheetId="6" hidden="1">#REF!</definedName>
    <definedName name="_586___123Graph_CCHART_16" localSheetId="6" hidden="1">#REF!</definedName>
    <definedName name="_587___123Graph_CCHART_20" localSheetId="6" hidden="1">#REF!</definedName>
    <definedName name="_588___123Graph_CCHART_21" localSheetId="6" hidden="1">#REF!</definedName>
    <definedName name="_589___123Graph_CCHART_22" localSheetId="6" hidden="1">#REF!</definedName>
    <definedName name="_59__123Graph_CCHART_22" localSheetId="6" hidden="1">#REF!</definedName>
    <definedName name="_590___123Graph_CCHART_27" localSheetId="6" hidden="1">#REF!</definedName>
    <definedName name="_593___123Graph_CCHART_35" localSheetId="6" hidden="1">#REF!</definedName>
    <definedName name="_594___123Graph_CCHART_41" localSheetId="6" hidden="1">#REF!</definedName>
    <definedName name="_596___123Graph_CCHART_44" localSheetId="6" hidden="1">#REF!</definedName>
    <definedName name="_597___123Graph_CCHART_46" localSheetId="6" hidden="1">#REF!</definedName>
    <definedName name="_598___123Graph_CCHART_8" localSheetId="6" hidden="1">#REF!</definedName>
    <definedName name="_599___123Graph_CCHART_9" localSheetId="6" hidden="1">#REF!</definedName>
    <definedName name="_6_______123Graph_ACHART_14" localSheetId="6" hidden="1">#REF!</definedName>
    <definedName name="_6_____123Graph_ACHART_14" localSheetId="6" hidden="1">#REF!</definedName>
    <definedName name="_6___123Graph_ACHART_14" localSheetId="6" hidden="1">#REF!</definedName>
    <definedName name="_6__123Graph_ACHART_14" localSheetId="6" hidden="1">#REF!</definedName>
    <definedName name="_6__123Graph_ACHART_15" localSheetId="6" hidden="1">#REF!</definedName>
    <definedName name="_6__123Graph_BCHART_1" localSheetId="6" hidden="1">[4]CMK!#REF!</definedName>
    <definedName name="_60__123Graph_CCHART_27" localSheetId="6" hidden="1">#REF!</definedName>
    <definedName name="_600___123Graph_DCHART_16" localSheetId="6" hidden="1">#REF!</definedName>
    <definedName name="_601___123Graph_DCHART_22" localSheetId="6" hidden="1">#REF!</definedName>
    <definedName name="_602___123Graph_DCHART_44" localSheetId="6" hidden="1">#REF!</definedName>
    <definedName name="_603___123Graph_DCHART_9" localSheetId="6" hidden="1">#REF!</definedName>
    <definedName name="_604___123Graph_ECHART_16" localSheetId="6" hidden="1">#REF!</definedName>
    <definedName name="_605___123Graph_ECHART_22" localSheetId="6" hidden="1">#REF!</definedName>
    <definedName name="_606___123Graph_ECHART_9" localSheetId="6" hidden="1">#REF!</definedName>
    <definedName name="_607___123Graph_FCHART_22" localSheetId="6" hidden="1">#REF!</definedName>
    <definedName name="_608___123Graph_FCHART_9" localSheetId="6" hidden="1">#REF!</definedName>
    <definedName name="_609___123Graph_LBL_ACHART_16" localSheetId="6" hidden="1">#REF!</definedName>
    <definedName name="_61__123Graph_CCHART_35" localSheetId="6" hidden="1">#REF!</definedName>
    <definedName name="_610___123Graph_LBL_ACHART_47" localSheetId="6" hidden="1">#REF!</definedName>
    <definedName name="_611___123Graph_LBL_ACHART_48" localSheetId="6" hidden="1">#REF!</definedName>
    <definedName name="_613___123Graph_LBL_BCHART_16" localSheetId="6" hidden="1">#REF!</definedName>
    <definedName name="_615___123Graph_LBL_CCHART_16" localSheetId="6" hidden="1">#REF!</definedName>
    <definedName name="_616___123Graph_LBL_DCHART_16" localSheetId="6" hidden="1">#REF!</definedName>
    <definedName name="_617___123Graph_LBL_DCHART_9" localSheetId="6" hidden="1">#REF!</definedName>
    <definedName name="_618___123Graph_LBL_ECHART_16" localSheetId="6" hidden="1">#REF!</definedName>
    <definedName name="_619___123Graph_LBL_FCHART_9" localSheetId="6" hidden="1">#REF!</definedName>
    <definedName name="_62__123Graph_CCHART_41" localSheetId="6" hidden="1">#REF!</definedName>
    <definedName name="_620___123Graph_XCHART_13" localSheetId="6" hidden="1">#REF!</definedName>
    <definedName name="_621___123Graph_XCHART_16" localSheetId="6" hidden="1">#REF!</definedName>
    <definedName name="_622___123Graph_XCHART_18" localSheetId="6" hidden="1">#REF!</definedName>
    <definedName name="_623___123Graph_XCHART_20" localSheetId="6" hidden="1">#REF!</definedName>
    <definedName name="_624___123Graph_XCHART_24" localSheetId="6" hidden="1">#REF!</definedName>
    <definedName name="_63_______123Graph_BCHART_35" localSheetId="6" hidden="1">#REF!</definedName>
    <definedName name="_63_____123Graph_BCHART_35" localSheetId="6" hidden="1">#REF!</definedName>
    <definedName name="_63___123Graph_BCHART_35" localSheetId="6" hidden="1">#REF!</definedName>
    <definedName name="_63__123Graph_BCHART_35" localSheetId="6" hidden="1">#REF!</definedName>
    <definedName name="_63__123Graph_CCHART_44" localSheetId="6" hidden="1">#REF!</definedName>
    <definedName name="_631___123Graph_XCHART_45" localSheetId="6" hidden="1">#REF!</definedName>
    <definedName name="_632___123Graph_XCHART_48" localSheetId="6" hidden="1">#REF!</definedName>
    <definedName name="_637__123Graph_ACHART_10" localSheetId="6" hidden="1">#REF!</definedName>
    <definedName name="_638__123Graph_ACHART_11" localSheetId="6" hidden="1">#REF!</definedName>
    <definedName name="_639__123Graph_ACHART_12" localSheetId="6" hidden="1">#REF!</definedName>
    <definedName name="_64__123Graph_CCHART_46" localSheetId="6" hidden="1">#REF!</definedName>
    <definedName name="_640__123Graph_ACHART_13" localSheetId="6" hidden="1">#REF!</definedName>
    <definedName name="_641__123Graph_ACHART_14" localSheetId="6" hidden="1">#REF!</definedName>
    <definedName name="_642__123Graph_ACHART_15" localSheetId="6" hidden="1">#REF!</definedName>
    <definedName name="_643__123Graph_ACHART_16" localSheetId="6" hidden="1">#REF!</definedName>
    <definedName name="_644__123Graph_ACHART_17" localSheetId="6" hidden="1">#REF!</definedName>
    <definedName name="_645__123Graph_ACHART_18" localSheetId="6" hidden="1">#REF!</definedName>
    <definedName name="_646__123Graph_ACHART_19" localSheetId="6" hidden="1">#REF!</definedName>
    <definedName name="_648__123Graph_ACHART_20" localSheetId="6" hidden="1">#REF!</definedName>
    <definedName name="_649__123Graph_ACHART_21" localSheetId="6" hidden="1">#REF!</definedName>
    <definedName name="_65__123Graph_CCHART_8" localSheetId="6" hidden="1">#REF!</definedName>
    <definedName name="_650__123Graph_ACHART_22" localSheetId="6" hidden="1">#REF!</definedName>
    <definedName name="_651__123Graph_ACHART_23" localSheetId="6" hidden="1">#REF!</definedName>
    <definedName name="_652__123Graph_ACHART_24" localSheetId="6" hidden="1">#REF!</definedName>
    <definedName name="_655__123Graph_ACHART_27" localSheetId="6" hidden="1">#REF!</definedName>
    <definedName name="_656__123Graph_ACHART_28" localSheetId="6" hidden="1">#REF!</definedName>
    <definedName name="_66_______123Graph_BCHART_41" localSheetId="6" hidden="1">#REF!</definedName>
    <definedName name="_66_____123Graph_BCHART_41" localSheetId="6" hidden="1">#REF!</definedName>
    <definedName name="_66___123Graph_BCHART_41" localSheetId="6" hidden="1">#REF!</definedName>
    <definedName name="_66__123Graph_BCHART_41" localSheetId="6" hidden="1">#REF!</definedName>
    <definedName name="_66__123Graph_CCHART_9" localSheetId="6" hidden="1">#REF!</definedName>
    <definedName name="_663__123Graph_ACHART_35" localSheetId="6" hidden="1">#REF!</definedName>
    <definedName name="_667__123Graph_ACHART_41" localSheetId="6" hidden="1">#REF!</definedName>
    <definedName name="_67__123Graph_DCHART_16" localSheetId="6" hidden="1">#REF!</definedName>
    <definedName name="_670__123Graph_ACHART_44" localSheetId="6" hidden="1">#REF!</definedName>
    <definedName name="_671__123Graph_ACHART_45" localSheetId="6" hidden="1">#REF!</definedName>
    <definedName name="_672__123Graph_ACHART_46" localSheetId="6" hidden="1">#REF!</definedName>
    <definedName name="_673__123Graph_ACHART_47" localSheetId="6" hidden="1">#REF!</definedName>
    <definedName name="_674__123Graph_ACHART_48" localSheetId="6" hidden="1">#REF!</definedName>
    <definedName name="_679__123Graph_ACHART_8" localSheetId="6" hidden="1">#REF!</definedName>
    <definedName name="_68__123Graph_DCHART_22" localSheetId="6" hidden="1">#REF!</definedName>
    <definedName name="_680__123Graph_ACHART_9" localSheetId="6" hidden="1">#REF!</definedName>
    <definedName name="_681__123Graph_BCHART_10" localSheetId="6" hidden="1">#REF!</definedName>
    <definedName name="_682__123Graph_BCHART_13" localSheetId="6" hidden="1">#REF!</definedName>
    <definedName name="_683__123Graph_BCHART_16" localSheetId="6" hidden="1">#REF!</definedName>
    <definedName name="_684__123Graph_BCHART_17" localSheetId="6" hidden="1">#REF!</definedName>
    <definedName name="_685__123Graph_BCHART_19" localSheetId="6" hidden="1">#REF!</definedName>
    <definedName name="_687__123Graph_BCHART_20" localSheetId="6" hidden="1">#REF!</definedName>
    <definedName name="_688__123Graph_BCHART_21" localSheetId="6" hidden="1">#REF!</definedName>
    <definedName name="_689__123Graph_BCHART_22" localSheetId="6" hidden="1">#REF!</definedName>
    <definedName name="_69_______123Graph_BCHART_44" localSheetId="6" hidden="1">#REF!</definedName>
    <definedName name="_69_____123Graph_BCHART_44" localSheetId="6" hidden="1">#REF!</definedName>
    <definedName name="_69___123Graph_BCHART_44" localSheetId="6" hidden="1">#REF!</definedName>
    <definedName name="_69__123Graph_BCHART_44" localSheetId="6" hidden="1">#REF!</definedName>
    <definedName name="_69__123Graph_DCHART_44" localSheetId="6" hidden="1">#REF!</definedName>
    <definedName name="_690__123Graph_BCHART_27" localSheetId="6" hidden="1">#REF!</definedName>
    <definedName name="_691__123Graph_BCHART_28" localSheetId="6" hidden="1">#REF!</definedName>
    <definedName name="_698__123Graph_BCHART_35" localSheetId="6" hidden="1">#REF!</definedName>
    <definedName name="_7_______123Graph_ACHART_15" localSheetId="6" hidden="1">#REF!</definedName>
    <definedName name="_7_____123Graph_ACHART_15" localSheetId="6" hidden="1">#REF!</definedName>
    <definedName name="_7___123Graph_ACHART_15" localSheetId="6" hidden="1">#REF!</definedName>
    <definedName name="_7__123Graph_ACHART_15" localSheetId="6" hidden="1">#REF!</definedName>
    <definedName name="_7__123Graph_ACHART_16" localSheetId="6" hidden="1">#REF!</definedName>
    <definedName name="_7__123Graph_BCHART_2" localSheetId="6" hidden="1">[4]CMK!#REF!</definedName>
    <definedName name="_70_______123Graph_BCHART_45" localSheetId="6" hidden="1">#REF!</definedName>
    <definedName name="_70_____123Graph_BCHART_45" localSheetId="6" hidden="1">#REF!</definedName>
    <definedName name="_70___123Graph_BCHART_45" localSheetId="6" hidden="1">#REF!</definedName>
    <definedName name="_70__123Graph_BCHART_45" localSheetId="6" hidden="1">#REF!</definedName>
    <definedName name="_70__123Graph_DCHART_9" localSheetId="6" hidden="1">#REF!</definedName>
    <definedName name="_701__123Graph_BCHART_41" localSheetId="6" hidden="1">#REF!</definedName>
    <definedName name="_704__123Graph_BCHART_44" localSheetId="6" hidden="1">#REF!</definedName>
    <definedName name="_705__123Graph_BCHART_45" localSheetId="6" hidden="1">#REF!</definedName>
    <definedName name="_706__123Graph_BCHART_46" localSheetId="6" hidden="1">#REF!</definedName>
    <definedName name="_71_______123Graph_BCHART_46" localSheetId="6" hidden="1">#REF!</definedName>
    <definedName name="_71_____123Graph_BCHART_46" localSheetId="6" hidden="1">#REF!</definedName>
    <definedName name="_71___123Graph_BCHART_46" localSheetId="6" hidden="1">#REF!</definedName>
    <definedName name="_71__123Graph_BCHART_46" localSheetId="6" hidden="1">#REF!</definedName>
    <definedName name="_71__123Graph_ECHART_16" localSheetId="6" hidden="1">#REF!</definedName>
    <definedName name="_711__123Graph_BCHART_8" localSheetId="6" hidden="1">#REF!</definedName>
    <definedName name="_712__123Graph_BCHART_9" localSheetId="6" hidden="1">#REF!</definedName>
    <definedName name="_713__123Graph_CCHART_16" localSheetId="6" hidden="1">#REF!</definedName>
    <definedName name="_714__123Graph_CCHART_20" localSheetId="6" hidden="1">#REF!</definedName>
    <definedName name="_715__123Graph_CCHART_21" localSheetId="6" hidden="1">#REF!</definedName>
    <definedName name="_716__123Graph_CCHART_22" localSheetId="6" hidden="1">#REF!</definedName>
    <definedName name="_717__123Graph_CCHART_27" localSheetId="6" hidden="1">#REF!</definedName>
    <definedName name="_72__123Graph_ECHART_22" localSheetId="6" hidden="1">#REF!</definedName>
    <definedName name="_720__123Graph_CCHART_35" localSheetId="6" hidden="1">#REF!</definedName>
    <definedName name="_721__123Graph_CCHART_41" localSheetId="6" hidden="1">#REF!</definedName>
    <definedName name="_723__123Graph_CCHART_44" localSheetId="6" hidden="1">#REF!</definedName>
    <definedName name="_724__123Graph_CCHART_46" localSheetId="6" hidden="1">#REF!</definedName>
    <definedName name="_725__123Graph_CCHART_8" localSheetId="6" hidden="1">#REF!</definedName>
    <definedName name="_726__123Graph_CCHART_9" localSheetId="6" hidden="1">#REF!</definedName>
    <definedName name="_727__123Graph_DCHART_16" localSheetId="6" hidden="1">#REF!</definedName>
    <definedName name="_728__123Graph_DCHART_22" localSheetId="6" hidden="1">#REF!</definedName>
    <definedName name="_729__123Graph_DCHART_44" localSheetId="6" hidden="1">#REF!</definedName>
    <definedName name="_73__123Graph_ECHART_9" localSheetId="6" hidden="1">#REF!</definedName>
    <definedName name="_730__123Graph_DCHART_9" localSheetId="6" hidden="1">#REF!</definedName>
    <definedName name="_731__123Graph_ECHART_16" localSheetId="6" hidden="1">#REF!</definedName>
    <definedName name="_732__123Graph_ECHART_22" localSheetId="6" hidden="1">#REF!</definedName>
    <definedName name="_733__123Graph_ECHART_9" localSheetId="6" hidden="1">#REF!</definedName>
    <definedName name="_734__123Graph_FCHART_22" localSheetId="6" hidden="1">#REF!</definedName>
    <definedName name="_735__123Graph_FCHART_9" localSheetId="6" hidden="1">#REF!</definedName>
    <definedName name="_736__123Graph_LBL_ACHART_16" localSheetId="6" hidden="1">#REF!</definedName>
    <definedName name="_737__123Graph_LBL_ACHART_47" localSheetId="6" hidden="1">#REF!</definedName>
    <definedName name="_738__123Graph_LBL_ACHART_48" localSheetId="6" hidden="1">#REF!</definedName>
    <definedName name="_74__123Graph_FCHART_22" localSheetId="6" hidden="1">#REF!</definedName>
    <definedName name="_740__123Graph_LBL_BCHART_16" localSheetId="6" hidden="1">#REF!</definedName>
    <definedName name="_742__123Graph_LBL_CCHART_16" localSheetId="6" hidden="1">#REF!</definedName>
    <definedName name="_743__123Graph_LBL_DCHART_16" localSheetId="6" hidden="1">#REF!</definedName>
    <definedName name="_744__123Graph_LBL_DCHART_9" localSheetId="6" hidden="1">#REF!</definedName>
    <definedName name="_745__123Graph_LBL_ECHART_16" localSheetId="6" hidden="1">#REF!</definedName>
    <definedName name="_746__123Graph_LBL_FCHART_9" localSheetId="6" hidden="1">#REF!</definedName>
    <definedName name="_747__123Graph_XCHART_13" localSheetId="6" hidden="1">#REF!</definedName>
    <definedName name="_748__123Graph_XCHART_16" localSheetId="6" hidden="1">#REF!</definedName>
    <definedName name="_749__123Graph_XCHART_18" localSheetId="6" hidden="1">#REF!</definedName>
    <definedName name="_75__123Graph_FCHART_9" localSheetId="6" hidden="1">#REF!</definedName>
    <definedName name="_750__123Graph_XCHART_20" localSheetId="6" hidden="1">#REF!</definedName>
    <definedName name="_751__123Graph_XCHART_24" localSheetId="6" hidden="1">#REF!</definedName>
    <definedName name="_758__123Graph_XCHART_45" localSheetId="6" hidden="1">#REF!</definedName>
    <definedName name="_759__123Graph_XCHART_48" localSheetId="6" hidden="1">#REF!</definedName>
    <definedName name="_76_______123Graph_BCHART_8" localSheetId="6" hidden="1">#REF!</definedName>
    <definedName name="_76_____123Graph_BCHART_8" localSheetId="6" hidden="1">#REF!</definedName>
    <definedName name="_76___123Graph_BCHART_8" localSheetId="6" hidden="1">#REF!</definedName>
    <definedName name="_76__123Graph_BCHART_8" localSheetId="6" hidden="1">#REF!</definedName>
    <definedName name="_76__123Graph_LBL_ACHART_16" localSheetId="6" hidden="1">#REF!</definedName>
    <definedName name="_77_______123Graph_BCHART_9" localSheetId="6" hidden="1">#REF!</definedName>
    <definedName name="_77_____123Graph_BCHART_9" localSheetId="6" hidden="1">#REF!</definedName>
    <definedName name="_77___123Graph_BCHART_9" localSheetId="6" hidden="1">#REF!</definedName>
    <definedName name="_77__123Graph_BCHART_9" localSheetId="6" hidden="1">#REF!</definedName>
    <definedName name="_77__123Graph_LBL_ACHART_47" localSheetId="6" hidden="1">#REF!</definedName>
    <definedName name="_78_______123Graph_CCHART_16" localSheetId="6" hidden="1">#REF!</definedName>
    <definedName name="_78_____123Graph_CCHART_16" localSheetId="6" hidden="1">#REF!</definedName>
    <definedName name="_78___123Graph_CCHART_16" localSheetId="6" hidden="1">#REF!</definedName>
    <definedName name="_78__123Graph_CCHART_16" localSheetId="6" hidden="1">#REF!</definedName>
    <definedName name="_78__123Graph_LBL_ACHART_48" localSheetId="6" hidden="1">#REF!</definedName>
    <definedName name="_79_______123Graph_CCHART_20" localSheetId="6" hidden="1">#REF!</definedName>
    <definedName name="_79_____123Graph_CCHART_20" localSheetId="6" hidden="1">#REF!</definedName>
    <definedName name="_79___123Graph_CCHART_20" localSheetId="6" hidden="1">#REF!</definedName>
    <definedName name="_79__123Graph_CCHART_20" localSheetId="6" hidden="1">#REF!</definedName>
    <definedName name="_79__123Graph_LBL_BCHART_16" localSheetId="6" hidden="1">#REF!</definedName>
    <definedName name="_8_______123Graph_ACHART_16" localSheetId="6" hidden="1">#REF!</definedName>
    <definedName name="_8_____123Graph_ACHART_16" localSheetId="6" hidden="1">#REF!</definedName>
    <definedName name="_8___123Graph_ACHART_16" localSheetId="6" hidden="1">#REF!</definedName>
    <definedName name="_8__123Graph_ACHART_16" localSheetId="6" hidden="1">#REF!</definedName>
    <definedName name="_8__123Graph_ACHART_17" localSheetId="6" hidden="1">#REF!</definedName>
    <definedName name="_8__123Graph_BCHART_3" localSheetId="6" hidden="1">[4]CMK!#REF!</definedName>
    <definedName name="_80_______123Graph_CCHART_21" localSheetId="6" hidden="1">#REF!</definedName>
    <definedName name="_80_____123Graph_CCHART_21" localSheetId="6" hidden="1">#REF!</definedName>
    <definedName name="_80___123Graph_CCHART_21" localSheetId="6" hidden="1">#REF!</definedName>
    <definedName name="_80__123Graph_CCHART_21" localSheetId="6" hidden="1">#REF!</definedName>
    <definedName name="_80__123Graph_LBL_CCHART_16" localSheetId="6" hidden="1">#REF!</definedName>
    <definedName name="_81_______123Graph_CCHART_22" localSheetId="6" hidden="1">#REF!</definedName>
    <definedName name="_81_____123Graph_CCHART_22" localSheetId="6" hidden="1">#REF!</definedName>
    <definedName name="_81___123Graph_CCHART_22" localSheetId="6" hidden="1">#REF!</definedName>
    <definedName name="_81__123Graph_CCHART_22" localSheetId="6" hidden="1">#REF!</definedName>
    <definedName name="_81__123Graph_LBL_DCHART_16" localSheetId="6" hidden="1">#REF!</definedName>
    <definedName name="_82_______123Graph_CCHART_27" localSheetId="6" hidden="1">#REF!</definedName>
    <definedName name="_82_____123Graph_CCHART_27" localSheetId="6" hidden="1">#REF!</definedName>
    <definedName name="_82___123Graph_CCHART_27" localSheetId="6" hidden="1">#REF!</definedName>
    <definedName name="_82__123Graph_CCHART_27" localSheetId="6" hidden="1">#REF!</definedName>
    <definedName name="_82__123Graph_LBL_DCHART_9" localSheetId="6" hidden="1">#REF!</definedName>
    <definedName name="_83__123Graph_LBL_ECHART_16" localSheetId="6" hidden="1">#REF!</definedName>
    <definedName name="_84__123Graph_LBL_FCHART_9" localSheetId="6" hidden="1">#REF!</definedName>
    <definedName name="_85_______123Graph_CCHART_35" localSheetId="6" hidden="1">#REF!</definedName>
    <definedName name="_85_____123Graph_CCHART_35" localSheetId="6" hidden="1">#REF!</definedName>
    <definedName name="_85___123Graph_CCHART_35" localSheetId="6" hidden="1">#REF!</definedName>
    <definedName name="_85__123Graph_CCHART_35" localSheetId="6" hidden="1">#REF!</definedName>
    <definedName name="_85__123Graph_XCHART_13" localSheetId="6" hidden="1">#REF!</definedName>
    <definedName name="_86_______123Graph_CCHART_41" localSheetId="6" hidden="1">#REF!</definedName>
    <definedName name="_86_____123Graph_CCHART_41" localSheetId="6" hidden="1">#REF!</definedName>
    <definedName name="_86___123Graph_CCHART_41" localSheetId="6" hidden="1">#REF!</definedName>
    <definedName name="_86__123Graph_CCHART_41" localSheetId="6" hidden="1">#REF!</definedName>
    <definedName name="_86__123Graph_XCHART_16" localSheetId="6" hidden="1">#REF!</definedName>
    <definedName name="_87__123Graph_XCHART_18" localSheetId="6" hidden="1">#REF!</definedName>
    <definedName name="_88_______123Graph_CCHART_44" localSheetId="6" hidden="1">#REF!</definedName>
    <definedName name="_88_____123Graph_CCHART_44" localSheetId="6" hidden="1">#REF!</definedName>
    <definedName name="_88___123Graph_CCHART_44" localSheetId="6" hidden="1">#REF!</definedName>
    <definedName name="_88__123Graph_CCHART_44" localSheetId="6" hidden="1">#REF!</definedName>
    <definedName name="_88__123Graph_XCHART_20" localSheetId="6" hidden="1">#REF!</definedName>
    <definedName name="_89_______123Graph_CCHART_46" localSheetId="6" hidden="1">#REF!</definedName>
    <definedName name="_89_____123Graph_CCHART_46" localSheetId="6" hidden="1">#REF!</definedName>
    <definedName name="_89___123Graph_CCHART_46" localSheetId="6" hidden="1">#REF!</definedName>
    <definedName name="_89__123Graph_CCHART_46" localSheetId="6" hidden="1">#REF!</definedName>
    <definedName name="_89__123Graph_XCHART_24" localSheetId="6" hidden="1">#REF!</definedName>
    <definedName name="_9_______123Graph_ACHART_17" localSheetId="6" hidden="1">#REF!</definedName>
    <definedName name="_9_____123Graph_ACHART_17" localSheetId="6" hidden="1">#REF!</definedName>
    <definedName name="_9___123Graph_ACHART_17" localSheetId="6" hidden="1">#REF!</definedName>
    <definedName name="_9__123Graph_ACHART_17" localSheetId="6" hidden="1">#REF!</definedName>
    <definedName name="_9__123Graph_ACHART_18" localSheetId="6" hidden="1">#REF!</definedName>
    <definedName name="_9__123Graph_BCHART_4" localSheetId="6" hidden="1">[4]CMK!#REF!</definedName>
    <definedName name="_90_______123Graph_CCHART_8" localSheetId="6" hidden="1">#REF!</definedName>
    <definedName name="_90_____123Graph_CCHART_8" localSheetId="6" hidden="1">#REF!</definedName>
    <definedName name="_90___123Graph_CCHART_8" localSheetId="6" hidden="1">#REF!</definedName>
    <definedName name="_90__123Graph_CCHART_8" localSheetId="6" hidden="1">#REF!</definedName>
    <definedName name="_91_______123Graph_CCHART_9" localSheetId="6" hidden="1">#REF!</definedName>
    <definedName name="_91_____123Graph_CCHART_9" localSheetId="6" hidden="1">#REF!</definedName>
    <definedName name="_91___123Graph_CCHART_9" localSheetId="6" hidden="1">#REF!</definedName>
    <definedName name="_91__123Graph_CCHART_9" localSheetId="6" hidden="1">#REF!</definedName>
    <definedName name="_92_______123Graph_DCHART_16" localSheetId="6" hidden="1">#REF!</definedName>
    <definedName name="_92_____123Graph_DCHART_16" localSheetId="6" hidden="1">#REF!</definedName>
    <definedName name="_92___123Graph_DCHART_16" localSheetId="6" hidden="1">#REF!</definedName>
    <definedName name="_92__123Graph_DCHART_16" localSheetId="6" hidden="1">#REF!</definedName>
    <definedName name="_92__123Graph_XCHART_45" localSheetId="6" hidden="1">#REF!</definedName>
    <definedName name="_93_______123Graph_DCHART_22" localSheetId="6" hidden="1">#REF!</definedName>
    <definedName name="_93_____123Graph_DCHART_22" localSheetId="6" hidden="1">#REF!</definedName>
    <definedName name="_93___123Graph_DCHART_22" localSheetId="6" hidden="1">#REF!</definedName>
    <definedName name="_93__123Graph_DCHART_22" localSheetId="6" hidden="1">#REF!</definedName>
    <definedName name="_93__123Graph_XCHART_48" localSheetId="6" hidden="1">#REF!</definedName>
    <definedName name="_94_______123Graph_DCHART_44" localSheetId="6" hidden="1">#REF!</definedName>
    <definedName name="_94_____123Graph_DCHART_44" localSheetId="6" hidden="1">#REF!</definedName>
    <definedName name="_94___123Graph_DCHART_44" localSheetId="6" hidden="1">#REF!</definedName>
    <definedName name="_94__123Graph_DCHART_44" localSheetId="6" hidden="1">#REF!</definedName>
    <definedName name="_95_______123Graph_DCHART_9" localSheetId="6" hidden="1">#REF!</definedName>
    <definedName name="_95_____123Graph_DCHART_9" localSheetId="6" hidden="1">#REF!</definedName>
    <definedName name="_95___123Graph_DCHART_9" localSheetId="6" hidden="1">#REF!</definedName>
    <definedName name="_95__123Graph_DCHART_9" localSheetId="6" hidden="1">#REF!</definedName>
    <definedName name="_96_______123Graph_ECHART_16" localSheetId="6" hidden="1">#REF!</definedName>
    <definedName name="_96_____123Graph_ECHART_16" localSheetId="6" hidden="1">#REF!</definedName>
    <definedName name="_96___123Graph_ECHART_16" localSheetId="6" hidden="1">#REF!</definedName>
    <definedName name="_96__123Graph_ECHART_16" localSheetId="6" hidden="1">#REF!</definedName>
    <definedName name="_97_______123Graph_ECHART_22" localSheetId="6" hidden="1">#REF!</definedName>
    <definedName name="_97_____123Graph_ECHART_22" localSheetId="6" hidden="1">#REF!</definedName>
    <definedName name="_97___123Graph_ECHART_22" localSheetId="6" hidden="1">#REF!</definedName>
    <definedName name="_97__123Graph_ECHART_22" localSheetId="6" hidden="1">#REF!</definedName>
    <definedName name="_98_______123Graph_ECHART_9" localSheetId="6" hidden="1">#REF!</definedName>
    <definedName name="_98_____123Graph_ECHART_9" localSheetId="6" hidden="1">#REF!</definedName>
    <definedName name="_98___123Graph_ECHART_9" localSheetId="6" hidden="1">#REF!</definedName>
    <definedName name="_98__123Graph_ECHART_9" localSheetId="6" hidden="1">#REF!</definedName>
    <definedName name="_99_______123Graph_FCHART_22" localSheetId="6" hidden="1">#REF!</definedName>
    <definedName name="_99_____123Graph_FCHART_22" localSheetId="6" hidden="1">#REF!</definedName>
    <definedName name="_99___123Graph_FCHART_22" localSheetId="6" hidden="1">#REF!</definedName>
    <definedName name="_99__123Graph_FCHART_22" localSheetId="6" hidden="1">#REF!</definedName>
    <definedName name="_aya108" localSheetId="6" hidden="1">#REF!</definedName>
    <definedName name="_Dist_Bin" localSheetId="6" hidden="1">#REF!</definedName>
    <definedName name="_Dist_Values" localSheetId="6" hidden="1">#REF!</definedName>
    <definedName name="_ERR1" localSheetId="6" hidden="1">{#N/A,#N/A,FALSE,"M.42"}</definedName>
    <definedName name="_Fill" localSheetId="6" hidden="1">#REF!</definedName>
    <definedName name="_Key1" localSheetId="6" hidden="1">#REF!</definedName>
    <definedName name="_Key2" localSheetId="6" hidden="1">#REF!</definedName>
    <definedName name="_Parse_In" localSheetId="6" hidden="1">#REF!</definedName>
    <definedName name="_Parse_Out" localSheetId="6" hidden="1">#REF!</definedName>
    <definedName name="_Pres" localSheetId="6" hidden="1">#REF!</definedName>
    <definedName name="_Regression_X" localSheetId="6" hidden="1">#REF!</definedName>
    <definedName name="_Regression_Y" localSheetId="6" hidden="1">#REF!</definedName>
    <definedName name="_Sort" localSheetId="6" hidden="1">#REF!</definedName>
    <definedName name="_Sort_2" localSheetId="6" hidden="1">[9]UshDeb00!#REF!</definedName>
    <definedName name="_Table2_In1" localSheetId="6" hidden="1">#REF!</definedName>
    <definedName name="_Table2_In2" localSheetId="6" hidden="1">#REF!</definedName>
    <definedName name="_Table2_Out" localSheetId="6" hidden="1">#REF!</definedName>
    <definedName name="A3warna" localSheetId="6" hidden="1">[11]PkRp!#REF!</definedName>
    <definedName name="AA" localSheetId="6" hidden="1">#REF!</definedName>
    <definedName name="ab" localSheetId="6" hidden="1">{#N/A,#N/A,FALSE,"M.42"}</definedName>
    <definedName name="ADSAD" localSheetId="6" hidden="1">[12]CiMaPlbStd!#REF!</definedName>
    <definedName name="ANNA" localSheetId="6" hidden="1">#REF!</definedName>
    <definedName name="AS2TickmarkLS" localSheetId="6" hidden="1">#REF!</definedName>
    <definedName name="ASDFAF" localSheetId="6" hidden="1">{#N/A,#N/A,FALSE,"M.01"}</definedName>
    <definedName name="asf" localSheetId="6" hidden="1">#REF!</definedName>
    <definedName name="ASSDWAFFSEF" localSheetId="6" hidden="1">[9]UshDeb00!#REF!</definedName>
    <definedName name="batangtoru" localSheetId="6" hidden="1">#REF!</definedName>
    <definedName name="bb" localSheetId="6" hidden="1">[13]SATPAM!#REF!</definedName>
    <definedName name="bbbbes" localSheetId="6" hidden="1">{#N/A,#N/A,FALSE,"M.42"}</definedName>
    <definedName name="bbbes" localSheetId="6" hidden="1">{#N/A,#N/A,FALSE,"M.01"}</definedName>
    <definedName name="bbss" localSheetId="6" hidden="1">{#N/A,#N/A,FALSE,"M.31"}</definedName>
    <definedName name="bebanluop2" localSheetId="6" hidden="1">[9]UshDeb00!#REF!</definedName>
    <definedName name="bnhkg" localSheetId="6" hidden="1">#REF!</definedName>
    <definedName name="bnuyi" localSheetId="6" hidden="1">#REF!</definedName>
    <definedName name="Bp" localSheetId="6" hidden="1">{#N/A,#N/A,FALSE,"M.31"}</definedName>
    <definedName name="BS" localSheetId="6" hidden="1">#REF!</definedName>
    <definedName name="BTLG" localSheetId="6" hidden="1">#REF!</definedName>
    <definedName name="cahya0987" localSheetId="6" hidden="1">#REF!</definedName>
    <definedName name="cantik" localSheetId="6" hidden="1">#REF!</definedName>
    <definedName name="CIPHSJ" localSheetId="6" hidden="1">#REF!</definedName>
    <definedName name="COBA" localSheetId="6" hidden="1">#REF!</definedName>
    <definedName name="Code" localSheetId="6" hidden="1">#REF!</definedName>
    <definedName name="DADSAF" localSheetId="6" hidden="1">[11]PkRp!#REF!</definedName>
    <definedName name="dai" localSheetId="6" hidden="1">#REF!</definedName>
    <definedName name="DASFSDF" localSheetId="6" hidden="1">[14]L_23!#REF!</definedName>
    <definedName name="dddd" localSheetId="6" hidden="1">[11]PkRp!#REF!</definedName>
    <definedName name="DDGSDGSDGSDG" localSheetId="6" hidden="1">[15]L_23!#REF!</definedName>
    <definedName name="DFRGFFDDDD" localSheetId="6" hidden="1">#REF!</definedName>
    <definedName name="DFVAFAEF" localSheetId="6" hidden="1">[15]L_23!#REF!</definedName>
    <definedName name="display_area_2" localSheetId="6" hidden="1">#REF!</definedName>
    <definedName name="DSR" localSheetId="6" hidden="1">[17]L_23!#REF!</definedName>
    <definedName name="DVFFVFE" localSheetId="6" hidden="1">[9]UshDeb00!#REF!</definedName>
    <definedName name="EFAEFAEFEF" localSheetId="6" hidden="1">[9]UshDeb00!#REF!</definedName>
    <definedName name="EGO" localSheetId="6" hidden="1">#REF!</definedName>
    <definedName name="err" localSheetId="6" hidden="1">{#N/A,#N/A,FALSE,"M.42"}</definedName>
    <definedName name="EWE" localSheetId="6" hidden="1">[12]CiMaPlbStd!#REF!</definedName>
    <definedName name="FCode" localSheetId="6" hidden="1">#REF!</definedName>
    <definedName name="FGDGDGDGF" localSheetId="6" hidden="1">[11]PkRp!#REF!</definedName>
    <definedName name="fif" localSheetId="6" hidden="1">#REF!</definedName>
    <definedName name="FILL" localSheetId="6" hidden="1">[9]UshDeb00!#REF!</definedName>
    <definedName name="FITTING2" localSheetId="6" hidden="1">#REF!</definedName>
    <definedName name="fxhfdjygu" localSheetId="6" hidden="1">#REF!</definedName>
    <definedName name="gkkjl" localSheetId="6" hidden="1">#REF!</definedName>
    <definedName name="goblok" localSheetId="6" hidden="1">[9]UshDeb00!#REF!</definedName>
    <definedName name="GTG" localSheetId="6" hidden="1">{#N/A,#N/A,FALSE,"M.42"}</definedName>
    <definedName name="hgf" localSheetId="6" hidden="1">#REF!</definedName>
    <definedName name="HiddenRows" localSheetId="6" hidden="1">#REF!</definedName>
    <definedName name="hjdkufiltj" localSheetId="6" hidden="1">#REF!</definedName>
    <definedName name="HTML_Control" localSheetId="6" hidden="1">{"'GRAF.BUL'!$B$56:$F$79"}</definedName>
    <definedName name="IkhtisarBiop_Pusat" localSheetId="6" hidden="1">[18]UshDeb00!#REF!</definedName>
    <definedName name="ira" localSheetId="6" hidden="1">#REF!</definedName>
    <definedName name="JEMB" localSheetId="6" hidden="1">[19]L_23!#REF!</definedName>
    <definedName name="JFHG" localSheetId="6" hidden="1">[9]UshDeb00!#REF!</definedName>
    <definedName name="Juni" localSheetId="6" hidden="1">#REF!</definedName>
    <definedName name="kamus" localSheetId="6" hidden="1">{#N/A,#N/A,FALSE,"M.42"}</definedName>
    <definedName name="KHU" localSheetId="6" hidden="1">[9]UshDeb00!#REF!</definedName>
    <definedName name="kwh" localSheetId="6" hidden="1">[9]UshDeb00!#REF!</definedName>
    <definedName name="lajur" localSheetId="6" hidden="1">#REF!</definedName>
    <definedName name="LajurMei" localSheetId="6" hidden="1">#REF!</definedName>
    <definedName name="lllrr" localSheetId="6" hidden="1">{#N/A,#N/A,FALSE,"M.02"}</definedName>
    <definedName name="LR" localSheetId="6" hidden="1">{#N/A,#N/A,FALSE,"M.31"}</definedName>
    <definedName name="lrrr" localSheetId="6" hidden="1">{#N/A,#N/A,FALSE,"M.42"}</definedName>
    <definedName name="lurkal" localSheetId="6" hidden="1">#REF!</definedName>
    <definedName name="MIT_MEI" localSheetId="6" hidden="1">#REF!</definedName>
    <definedName name="mnbcgfd" localSheetId="6" hidden="1">#REF!</definedName>
    <definedName name="Msk" localSheetId="6" hidden="1">[12]CiMaPlbStd!#REF!</definedName>
    <definedName name="Mtr" localSheetId="6" hidden="1">#REF!</definedName>
    <definedName name="mutasi" localSheetId="6" hidden="1">#REF!</definedName>
    <definedName name="na" localSheetId="6" hidden="1">{#N/A,#N/A,FALSE,"M.42"}</definedName>
    <definedName name="nama" localSheetId="6" hidden="1">{#N/A,#N/A,FALSE,"M.31"}</definedName>
    <definedName name="New" localSheetId="6" hidden="1">{#N/A,#N/A,FALSE,"M.42"}</definedName>
    <definedName name="o" localSheetId="6" hidden="1">[9]UshDeb00!#REF!</definedName>
    <definedName name="OK" localSheetId="6" hidden="1">{#N/A,#N/A,FALSE,"M.31"}</definedName>
    <definedName name="OPEXP" localSheetId="6" hidden="1">#REF!</definedName>
    <definedName name="opo" localSheetId="6" hidden="1">[17]L_23!#REF!</definedName>
    <definedName name="OrderTable" localSheetId="6" hidden="1">#REF!</definedName>
    <definedName name="pdi" localSheetId="6" hidden="1">[9]UshDeb00!#REF!</definedName>
    <definedName name="pdp" localSheetId="6" hidden="1">{#N/A,#N/A,FALSE,"M.31"}</definedName>
    <definedName name="PP" localSheetId="6" hidden="1">{#N/A,#N/A,FALSE,"M.42"}</definedName>
    <definedName name="PPP\" localSheetId="6" hidden="1">{#N/A,#N/A,FALSE,"M.42"}</definedName>
    <definedName name="Presentes" localSheetId="6" hidden="1">#REF!</definedName>
    <definedName name="ProdForm" localSheetId="6" hidden="1">#REF!</definedName>
    <definedName name="Product" localSheetId="6" hidden="1">#REF!</definedName>
    <definedName name="qwee" localSheetId="6" hidden="1">[11]PkRp!#REF!</definedName>
    <definedName name="RCArea" localSheetId="6" hidden="1">#REF!</definedName>
    <definedName name="REGREGREGRGREGREG" localSheetId="6" hidden="1">'[20]TRNS-C1'!#REF!</definedName>
    <definedName name="rempem" localSheetId="6" hidden="1">'[21]hal 14b'!#REF!</definedName>
    <definedName name="RES" localSheetId="6" hidden="1">{"'Juli'!$A$1:$J$57","'Juli'!$A$24:$J$57"}</definedName>
    <definedName name="RRR" localSheetId="6" hidden="1">{#N/A,#N/A,FALSE,"M.42"}</definedName>
    <definedName name="SALES" localSheetId="6" hidden="1">{#N/A,#N/A,FALSE,"M.43"}</definedName>
    <definedName name="SDD" localSheetId="6" hidden="1">[9]UshDeb00!#REF!</definedName>
    <definedName name="sdfasdf" localSheetId="6" hidden="1">[22]CiMaPlbStd!#REF!</definedName>
    <definedName name="sghdfht" localSheetId="6" hidden="1">#REF!</definedName>
    <definedName name="skbm" localSheetId="6" hidden="1">#REF!</definedName>
    <definedName name="SpecialPrice" localSheetId="6" hidden="1">#REF!</definedName>
    <definedName name="sudah" localSheetId="6" hidden="1">{#N/A,#N/A,FALSE,"M.42"}</definedName>
    <definedName name="SWD" localSheetId="6" hidden="1">[23]PkRp!#REF!</definedName>
    <definedName name="tbl_ProdInfo" localSheetId="6" hidden="1">#REF!</definedName>
    <definedName name="TELKOM_BUNGO" localSheetId="6" hidden="1">[11]PkRp!#REF!</definedName>
    <definedName name="TTT" localSheetId="6" hidden="1">{#N/A,#N/A,FALSE,"M.42"}</definedName>
    <definedName name="TTTT" localSheetId="6" hidden="1">{#N/A,#N/A,FALSE,"M.42"}</definedName>
    <definedName name="ukl" localSheetId="6" hidden="1">'[20]TRNS-C1'!#REF!</definedName>
    <definedName name="v" localSheetId="6" hidden="1">'[20]TRNS-C1'!#REF!</definedName>
    <definedName name="warna" localSheetId="6" hidden="1">[9]UshDeb00!#REF!</definedName>
    <definedName name="WFASFSF" localSheetId="6" hidden="1">[9]UshDeb00!#REF!</definedName>
    <definedName name="wqwqw" localSheetId="6" hidden="1">{#N/A,#N/A,FALSE,"M.42"}</definedName>
    <definedName name="wrn.M.01." localSheetId="6" hidden="1">{#N/A,#N/A,FALSE,"M.01"}</definedName>
    <definedName name="wrn.M.01D." localSheetId="6" hidden="1">{#N/A,#N/A,FALSE,"M.01";#N/A,#N/A,FALSE,"M.01"}</definedName>
    <definedName name="wrn.M.02." localSheetId="6" hidden="1">{#N/A,#N/A,FALSE,"M.02"}</definedName>
    <definedName name="wrn.M.31." localSheetId="6" hidden="1">{#N/A,#N/A,FALSE,"M.31"}</definedName>
    <definedName name="wrn.M.32." localSheetId="6" hidden="1">{#N/A,#N/A,FALSE,"M.32"}</definedName>
    <definedName name="wrn.M.33." localSheetId="6" hidden="1">{#N/A,#N/A,FALSE,"M.33"}</definedName>
    <definedName name="wrn.M.34." localSheetId="6" hidden="1">{#N/A,#N/A,FALSE,"M.34"}</definedName>
    <definedName name="wrn.M.41" localSheetId="6" hidden="1">{#N/A,#N/A,FALSE,"M.41"}</definedName>
    <definedName name="wrn.M.41." localSheetId="6" hidden="1">{#N/A,#N/A,FALSE,"M.41"}</definedName>
    <definedName name="wrn.M.42." localSheetId="6" hidden="1">{#N/A,#N/A,FALSE,"M.42"}</definedName>
    <definedName name="wrn.M.43." localSheetId="6" hidden="1">{#N/A,#N/A,FALSE,"M.43"}</definedName>
    <definedName name="ww" localSheetId="6" hidden="1">#REF!</definedName>
    <definedName name="x" localSheetId="6" hidden="1">{#N/A,#N/A,FALSE,"M.42"}</definedName>
    <definedName name="XGDGSGRG" localSheetId="6" hidden="1">[9]UshDeb00!#REF!</definedName>
    <definedName name="XREF_COLUMN_1" localSheetId="6" hidden="1">[25]TOP!#REF!</definedName>
    <definedName name="XREF_COLUMN_13" localSheetId="6" hidden="1">#REF!</definedName>
    <definedName name="XREF_COLUMN_14" localSheetId="6" hidden="1">#REF!</definedName>
    <definedName name="XREF_COLUMN_15" localSheetId="6" hidden="1">#REF!</definedName>
    <definedName name="XREF_COLUMN_16" localSheetId="6" hidden="1">#REF!</definedName>
    <definedName name="XREF_COLUMN_17" localSheetId="6" hidden="1">#REF!</definedName>
    <definedName name="XREF_COLUMN_18" localSheetId="6" hidden="1">#REF!</definedName>
    <definedName name="XREF_COLUMN_19" localSheetId="6" hidden="1">#REF!</definedName>
    <definedName name="XREF_COLUMN_2" localSheetId="6" hidden="1">#REF!</definedName>
    <definedName name="XREF_COLUMN_20" localSheetId="6" hidden="1">#REF!</definedName>
    <definedName name="XREF_COLUMN_21" localSheetId="6" hidden="1">#REF!</definedName>
    <definedName name="XREF_COLUMN_22" localSheetId="6" hidden="1">#REF!</definedName>
    <definedName name="XREF_COLUMN_23" localSheetId="6" hidden="1">#REF!</definedName>
    <definedName name="XREF_COLUMN_24" localSheetId="6" hidden="1">#REF!</definedName>
    <definedName name="XREF_COLUMN_25" localSheetId="6" hidden="1">#REF!</definedName>
    <definedName name="XREF_COLUMN_26" localSheetId="6" hidden="1">#REF!</definedName>
    <definedName name="XREF_COLUMN_27" localSheetId="6" hidden="1">#REF!</definedName>
    <definedName name="XREF_COLUMN_28" localSheetId="6" hidden="1">#REF!</definedName>
    <definedName name="XREF_COLUMN_29" localSheetId="6" hidden="1">#REF!</definedName>
    <definedName name="XREF_COLUMN_3" localSheetId="6" hidden="1">'[26]Test Accrue'!#REF!</definedName>
    <definedName name="XREF_COLUMN_33" localSheetId="6" hidden="1">#REF!</definedName>
    <definedName name="XREF_COLUMN_34" localSheetId="6" hidden="1">#REF!</definedName>
    <definedName name="XREF_COLUMN_35" localSheetId="6" hidden="1">#REF!</definedName>
    <definedName name="XREF_COLUMN_42" localSheetId="6" hidden="1">#REF!</definedName>
    <definedName name="XREF_COLUMN_45" localSheetId="6" hidden="1">#REF!</definedName>
    <definedName name="XREF_COLUMN_5" localSheetId="6" hidden="1">'[27]For Report-Akum'!#REF!</definedName>
    <definedName name="XREF_COLUMN_54" localSheetId="6" hidden="1">#REF!</definedName>
    <definedName name="XREF_COLUMN_7" localSheetId="6" hidden="1">'[26]Test Accrue'!#REF!</definedName>
    <definedName name="XREF_COLUMN_70" localSheetId="6" hidden="1">'[26]Test Accrue'!#REF!</definedName>
    <definedName name="XRefActiveRow" localSheetId="6" hidden="1">#REF!</definedName>
    <definedName name="XRefCopy1" localSheetId="6" hidden="1">#REF!</definedName>
    <definedName name="XRefCopy19Row" localSheetId="6" hidden="1">#REF!</definedName>
    <definedName name="XRefCopy1Row" localSheetId="6" hidden="1">#REF!</definedName>
    <definedName name="XRefCopy20" localSheetId="6" hidden="1">#REF!</definedName>
    <definedName name="XRefCopy21" localSheetId="6" hidden="1">#REF!</definedName>
    <definedName name="XRefCopy21Row" localSheetId="6" hidden="1">#REF!</definedName>
    <definedName name="XRefCopy22" localSheetId="6" hidden="1">#REF!</definedName>
    <definedName name="XRefCopy22Row" localSheetId="6" hidden="1">#REF!</definedName>
    <definedName name="XRefCopy23" localSheetId="6" hidden="1">#REF!</definedName>
    <definedName name="XRefCopy23Row" localSheetId="6" hidden="1">#REF!</definedName>
    <definedName name="XRefCopy24" localSheetId="6" hidden="1">#REF!</definedName>
    <definedName name="XRefCopy24Row" localSheetId="6" hidden="1">#REF!</definedName>
    <definedName name="XRefCopy25" localSheetId="6" hidden="1">#REF!</definedName>
    <definedName name="XRefCopy25Row" localSheetId="6" hidden="1">#REF!</definedName>
    <definedName name="XRefCopy26" localSheetId="6" hidden="1">#REF!</definedName>
    <definedName name="XRefCopy26Row" localSheetId="6" hidden="1">#REF!</definedName>
    <definedName name="XRefCopy27" localSheetId="6" hidden="1">#REF!</definedName>
    <definedName name="XRefCopy28" localSheetId="6" hidden="1">#REF!</definedName>
    <definedName name="XRefCopy28Row" localSheetId="6" hidden="1">#REF!</definedName>
    <definedName name="XRefCopy29" localSheetId="6" hidden="1">#REF!</definedName>
    <definedName name="XRefCopy29Row" localSheetId="6" hidden="1">#REF!</definedName>
    <definedName name="XRefCopy2Row" localSheetId="6" hidden="1">[29]XREF!#REF!</definedName>
    <definedName name="XRefCopy3" localSheetId="6" hidden="1">'[26]Test Accrue'!#REF!</definedName>
    <definedName name="XRefCopy31Row" localSheetId="6" hidden="1">#REF!</definedName>
    <definedName name="XRefCopy32" localSheetId="6" hidden="1">#REF!</definedName>
    <definedName name="XRefCopy32Row" localSheetId="6" hidden="1">#REF!</definedName>
    <definedName name="XRefCopy33" localSheetId="6" hidden="1">#REF!</definedName>
    <definedName name="XRefCopy33Row" localSheetId="6" hidden="1">#REF!</definedName>
    <definedName name="XRefCopy34" localSheetId="6" hidden="1">#REF!</definedName>
    <definedName name="XRefCopy34Row" localSheetId="6" hidden="1">#REF!</definedName>
    <definedName name="XRefCopy38" localSheetId="6" hidden="1">#REF!</definedName>
    <definedName name="XRefCopy38Row" localSheetId="6" hidden="1">[30]XREF!#REF!</definedName>
    <definedName name="XRefCopy48Row" localSheetId="6" hidden="1">[30]XREF!#REF!</definedName>
    <definedName name="XRefCopy49Row" localSheetId="6" hidden="1">[30]XREF!#REF!</definedName>
    <definedName name="XRefCopy5" localSheetId="6" hidden="1">'[26]Test Accrue'!#REF!</definedName>
    <definedName name="XRefCopy5Row" localSheetId="6" hidden="1">#REF!</definedName>
    <definedName name="XRefCopy6Row" localSheetId="6" hidden="1">#REF!</definedName>
    <definedName name="XRefCopy7" localSheetId="6" hidden="1">'[26]Test Accrue'!#REF!</definedName>
    <definedName name="XRefCopy74" localSheetId="6" hidden="1">'[26]Test Accrue'!#REF!</definedName>
    <definedName name="XRefCopy77" localSheetId="6" hidden="1">'[26]Test Accrue'!#REF!</definedName>
    <definedName name="XRefCopy82" localSheetId="6" hidden="1">'[26]Test Accrue'!#REF!</definedName>
    <definedName name="XRefCopy83" localSheetId="6" hidden="1">'[26]Test Accrue'!#REF!</definedName>
    <definedName name="XRefCopy8Row" localSheetId="6" hidden="1">#REF!</definedName>
    <definedName name="XRefPaste1" localSheetId="6" hidden="1">'[26]Test Accrue'!#REF!</definedName>
    <definedName name="XRefPaste10" localSheetId="6" hidden="1">'[26]Test Accrue'!#REF!</definedName>
    <definedName name="XRefPaste14" localSheetId="6" hidden="1">'[26]Test Accrue'!#REF!</definedName>
    <definedName name="XRefPaste17Row" localSheetId="6" hidden="1">#REF!</definedName>
    <definedName name="XRefPaste18" localSheetId="6" hidden="1">#REF!</definedName>
    <definedName name="XRefPaste18Row" localSheetId="6" hidden="1">#REF!</definedName>
    <definedName name="XRefPaste19" localSheetId="6" hidden="1">#REF!</definedName>
    <definedName name="XRefPaste19Row" localSheetId="6" hidden="1">#REF!</definedName>
    <definedName name="XRefPaste1Row" localSheetId="6" hidden="1">#REF!</definedName>
    <definedName name="XRefPaste2" localSheetId="6" hidden="1">#REF!</definedName>
    <definedName name="XRefPaste20" localSheetId="6" hidden="1">#REF!</definedName>
    <definedName name="XRefPaste20Row" localSheetId="6" hidden="1">#REF!</definedName>
    <definedName name="XRefPaste21" localSheetId="6" hidden="1">#REF!</definedName>
    <definedName name="XRefPaste21Row" localSheetId="6" hidden="1">#REF!</definedName>
    <definedName name="XRefPaste22" localSheetId="6" hidden="1">#REF!</definedName>
    <definedName name="XRefPaste22Row" localSheetId="6" hidden="1">#REF!</definedName>
    <definedName name="XRefPaste23" localSheetId="6" hidden="1">#REF!</definedName>
    <definedName name="XRefPaste23Row" localSheetId="6" hidden="1">#REF!</definedName>
    <definedName name="XRefPaste24" localSheetId="6" hidden="1">#REF!</definedName>
    <definedName name="XRefPaste24Row" localSheetId="6" hidden="1">#REF!</definedName>
    <definedName name="XRefPaste25" localSheetId="6" hidden="1">#REF!</definedName>
    <definedName name="XRefPaste25Row" localSheetId="6" hidden="1">#REF!</definedName>
    <definedName name="XRefPaste26" localSheetId="6" hidden="1">#REF!</definedName>
    <definedName name="XRefPaste26Row" localSheetId="6" hidden="1">#REF!</definedName>
    <definedName name="XRefPaste27" localSheetId="6" hidden="1">#REF!</definedName>
    <definedName name="XRefPaste27Row" localSheetId="6" hidden="1">#REF!</definedName>
    <definedName name="XRefPaste28" localSheetId="6" hidden="1">#REF!</definedName>
    <definedName name="XRefPaste28Row" localSheetId="6" hidden="1">#REF!</definedName>
    <definedName name="XRefPaste29" localSheetId="6" hidden="1">#REF!</definedName>
    <definedName name="XRefPaste29Row" localSheetId="6" hidden="1">#REF!</definedName>
    <definedName name="XRefPaste2Row" localSheetId="6" hidden="1">#REF!</definedName>
    <definedName name="XRefPaste30" localSheetId="6" hidden="1">#REF!</definedName>
    <definedName name="XRefPaste30Row" localSheetId="6" hidden="1">#REF!</definedName>
    <definedName name="XRefPaste31" localSheetId="6" hidden="1">#REF!</definedName>
    <definedName name="XRefPaste31Row" localSheetId="6" hidden="1">#REF!</definedName>
    <definedName name="XRefPaste32" localSheetId="6" hidden="1">#REF!</definedName>
    <definedName name="XRefPaste32Row" localSheetId="6" hidden="1">#REF!</definedName>
    <definedName name="XRefPaste33" localSheetId="6" hidden="1">#REF!</definedName>
    <definedName name="XRefPaste33Row" localSheetId="6" hidden="1">#REF!</definedName>
    <definedName name="XRefPaste34" localSheetId="6" hidden="1">#REF!</definedName>
    <definedName name="XRefPaste34Row" localSheetId="6" hidden="1">#REF!</definedName>
    <definedName name="XRefPaste35" localSheetId="6" hidden="1">#REF!</definedName>
    <definedName name="XRefPaste35Row" localSheetId="6" hidden="1">#REF!</definedName>
    <definedName name="XRefPaste36" localSheetId="6" hidden="1">#REF!</definedName>
    <definedName name="XRefPaste36Row" localSheetId="6" hidden="1">#REF!</definedName>
    <definedName name="XRefPaste3Row" localSheetId="6" hidden="1">#REF!</definedName>
    <definedName name="XRefPaste40Row" localSheetId="6" hidden="1">[30]XREF!#REF!</definedName>
    <definedName name="XRefPaste43" localSheetId="6" hidden="1">[30]PDPKonstruksi!#REF!</definedName>
    <definedName name="XRefPaste43Row" localSheetId="6" hidden="1">[30]XREF!#REF!</definedName>
    <definedName name="XRefPaste44" localSheetId="6" hidden="1">[30]PDPKonstruksi!#REF!</definedName>
    <definedName name="XRefPaste44Row" localSheetId="6" hidden="1">[30]XREF!#REF!</definedName>
    <definedName name="XRefPaste49Row" localSheetId="6" hidden="1">[30]XREF!#REF!</definedName>
    <definedName name="XRefPaste5" localSheetId="6" hidden="1">'[26]Test Accrue'!#REF!</definedName>
    <definedName name="XRefPaste7" localSheetId="6" hidden="1">'[26]Test Accrue'!#REF!</definedName>
    <definedName name="XRefPaste72" localSheetId="6" hidden="1">'[26]Test Accrue'!#REF!</definedName>
    <definedName name="XRefPaste8" localSheetId="6" hidden="1">'[26]Test Accrue'!#REF!</definedName>
    <definedName name="XYZ" localSheetId="6" hidden="1">#REF!</definedName>
    <definedName name="XZZ" localSheetId="6" hidden="1">[9]UshDeb00!#REF!</definedName>
    <definedName name="Z_03983F9E_569B_416E_8F52_FF7CB59574F8_.wvu.Cols" localSheetId="6" hidden="1">Trans_MW!#REF!</definedName>
    <definedName name="Z_03983F9E_569B_416E_8F52_FF7CB59574F8_.wvu.PrintArea" localSheetId="6" hidden="1">Trans_MW!$B$1:$BB$444</definedName>
    <definedName name="Z_03983F9E_569B_416E_8F52_FF7CB59574F8_.wvu.Rows" localSheetId="6" hidden="1">Trans_MW!$1:$2,Trans_MW!#REF!,Trans_MW!#REF!</definedName>
    <definedName name="Z_04D270E0_8AC6_440B_B4A6_9E071C763D80_.wvu.PrintArea" localSheetId="6" hidden="1">Trans_MW!$B$3:$BB$444</definedName>
    <definedName name="Z_07B14319_7F42_4C5C_9C5F_4F3584DC5DFB_.wvu.PrintArea" localSheetId="6" hidden="1">Trans_MW!$B$3:$BB$444</definedName>
    <definedName name="Z_083E0CC3_6289_4FAE_84BE_60BA82FFE77C_.wvu.PrintArea" localSheetId="6" hidden="1">Trans_MW!$B$3:$BB$444</definedName>
    <definedName name="Z_083E0CC3_6289_4FAE_84BE_60BA82FFE77C_.wvu.Rows" localSheetId="6" hidden="1">Trans_MW!$1:$2,Trans_MW!#REF!,Trans_MW!#REF!,Trans_MW!#REF!,Trans_MW!#REF!</definedName>
    <definedName name="Z_098B2FA7_9DC1_408B_A83A_3D0273BE0167_.wvu.PrintArea" localSheetId="6" hidden="1">Trans_MW!$B$3:$BB$444</definedName>
    <definedName name="Z_098B2FA7_9DC1_408B_A83A_3D0273BE0167_.wvu.Rows" localSheetId="6" hidden="1">Trans_MW!$1:$2,Trans_MW!$422:$422,Trans_MW!#REF!,Trans_MW!#REF!,Trans_MW!#REF!</definedName>
    <definedName name="Z_0C612BF2_D5AB_4FDB_9588_E065A8F28E4A_.wvu.PrintArea" localSheetId="6" hidden="1">Trans_MW!$B$3:$BB$444</definedName>
    <definedName name="Z_0C612BF2_D5AB_4FDB_9588_E065A8F28E4A_.wvu.Rows" localSheetId="6" hidden="1">Trans_MW!$1:$2</definedName>
    <definedName name="Z_11C69A0A_1CBB_6341_A6A2_D5355C0DD0A6_.wvu.PrintArea" localSheetId="6" hidden="1">Trans_MW!$B$3:$BB$444</definedName>
    <definedName name="Z_12C17257_5D8B_4502_A90D_2D0ED93D64A4_.wvu.PrintArea" localSheetId="6" hidden="1">Trans_MW!$B$3:$BB$444</definedName>
    <definedName name="Z_12E1A52C_BB08_4EB5_91D5_30315BF531E2_.wvu.PrintArea" localSheetId="6" hidden="1">Trans_MW!$B$3:$BB$444</definedName>
    <definedName name="Z_12E1A52C_BB08_4EB5_91D5_30315BF531E2_.wvu.Rows" localSheetId="6" hidden="1">Trans_MW!$1:$1</definedName>
    <definedName name="Z_142F8D61_28C6_4983_A0E3_882E28F9E4F4_.wvu.PrintArea" localSheetId="6" hidden="1">Trans_MW!$B$3:$BB$444</definedName>
    <definedName name="Z_142F8D61_28C6_4983_A0E3_882E28F9E4F4_.wvu.Rows" localSheetId="6" hidden="1">Trans_MW!$1:$2</definedName>
    <definedName name="Z_15F94415_5CEC_42B9_B795_1D401A8C52AD_.wvu.Cols" localSheetId="6" hidden="1">Trans_MW!#REF!</definedName>
    <definedName name="Z_15F94415_5CEC_42B9_B795_1D401A8C52AD_.wvu.PrintArea" localSheetId="6" hidden="1">Trans_MW!$B$1:$BB$444</definedName>
    <definedName name="Z_15F94415_5CEC_42B9_B795_1D401A8C52AD_.wvu.Rows" localSheetId="6" hidden="1">Trans_MW!$1:$2,Trans_MW!#REF!,Trans_MW!#REF!</definedName>
    <definedName name="Z_16B455C1_9DE8_4CE0_BEAD_96F613D14EA0_.wvu.Cols" localSheetId="6" hidden="1">Trans_MW!#REF!</definedName>
    <definedName name="Z_16B455C1_9DE8_4CE0_BEAD_96F613D14EA0_.wvu.PrintArea" localSheetId="6" hidden="1">Trans_MW!$B$1:$BB$444</definedName>
    <definedName name="Z_16B455C1_9DE8_4CE0_BEAD_96F613D14EA0_.wvu.Rows" localSheetId="6" hidden="1">Trans_MW!$1:$2,Trans_MW!#REF!,Trans_MW!#REF!</definedName>
    <definedName name="Z_1FDDF3BD_5210_47D8_87A5_70A2E3F8B99F_.wvu.PrintArea" localSheetId="6" hidden="1">Trans_MW!$B$3:$BB$444</definedName>
    <definedName name="Z_1FDDF3BD_5210_47D8_87A5_70A2E3F8B99F_.wvu.Rows" localSheetId="6" hidden="1">Trans_MW!$1:$2</definedName>
    <definedName name="Z_24B42F72_920C_4D8D_B151_2FEA843783CE_.wvu.PrintArea" localSheetId="6" hidden="1">Trans_MW!$B$3:$BB$444</definedName>
    <definedName name="Z_28B2011A_BEA7_4B3F_8ED1_3BE5E87886DE_.wvu.PrintArea" localSheetId="6" hidden="1">Trans_MW!$B$3:$BB$444</definedName>
    <definedName name="Z_28B2011A_BEA7_4B3F_8ED1_3BE5E87886DE_.wvu.Rows" localSheetId="6" hidden="1">Trans_MW!$1:$2,Trans_MW!#REF!,Trans_MW!#REF!,Trans_MW!#REF!,Trans_MW!#REF!</definedName>
    <definedName name="Z_2EA49FBA_CFB7_472B_9A75_A062DA4C3985_.wvu.PrintArea" localSheetId="6" hidden="1">Trans_MW!$B$2:$BB$444</definedName>
    <definedName name="Z_32B37EE3_A012_445D_A976_098AC21504D2_.wvu.PrintArea" localSheetId="6" hidden="1">Trans_MW!$B$3:$BB$444</definedName>
    <definedName name="Z_32B37EE3_A012_445D_A976_098AC21504D2_.wvu.Rows" localSheetId="6" hidden="1">Trans_MW!$1:$2</definedName>
    <definedName name="Z_358671EF_D18C_4A44_8139_27EEF9C4D73B_.wvu.PrintArea" localSheetId="6" hidden="1">Trans_MW!$B$3:$BB$444</definedName>
    <definedName name="Z_358671EF_D18C_4A44_8139_27EEF9C4D73B_.wvu.Rows" localSheetId="6" hidden="1">Trans_MW!$1:$2</definedName>
    <definedName name="Z_3D015A10_DBD2_4AEB_9219_391670DD9F3C_.wvu.PrintArea" localSheetId="6" hidden="1">Trans_MW!$B$3:$BB$444</definedName>
    <definedName name="Z_3E6EAAD1_F47A_4C13_9246_5B83986777D0_.wvu.PrintArea" localSheetId="6" hidden="1">Trans_MW!$B$3:$BB$444</definedName>
    <definedName name="Z_3FF8B108_14C5_46D9_8323_5E9D60634B7A_.wvu.PrintArea" localSheetId="6" hidden="1">Trans_MW!$B$3:$BB$444</definedName>
    <definedName name="Z_3FF8B108_14C5_46D9_8323_5E9D60634B7A_.wvu.Rows" localSheetId="6" hidden="1">Trans_MW!$1:$2</definedName>
    <definedName name="Z_403DF109_3476_49F8_A713_2FE5633AD1F9_.wvu.PrintArea" localSheetId="6" hidden="1">Trans_MW!$B$3:$BB$444</definedName>
    <definedName name="Z_403DF109_3476_49F8_A713_2FE5633AD1F9_.wvu.Rows" localSheetId="6" hidden="1">Trans_MW!$1:$2</definedName>
    <definedName name="Z_43CEC422_3483_4A63_BF05_3EFAC62BD8AC_.wvu.PrintArea" localSheetId="6" hidden="1">Trans_MW!$B$3:$BB$444</definedName>
    <definedName name="Z_46D74247_CE52_4DC9_B9E7_2DD873563031_.wvu.PrintArea" localSheetId="6" hidden="1">Trans_MW!$B$3:$BB$444</definedName>
    <definedName name="Z_4BAA5E9D_FF93_4624_90A7_CF15D6CC9789_.wvu.PrintArea" localSheetId="6" hidden="1">Trans_MW!$B$3:$BB$444</definedName>
    <definedName name="Z_516CD54C_53A4_4304_BB20_B4AD8478AD82_.wvu.PrintArea" localSheetId="6" hidden="1">Trans_MW!$B$3:$BB$444</definedName>
    <definedName name="Z_57555BD5_9F7C_452B_B02A_354C6CBF1721_.wvu.PrintArea" localSheetId="6" hidden="1">Trans_MW!$B$3:$BB$444</definedName>
    <definedName name="Z_57555BD5_9F7C_452B_B02A_354C6CBF1721_.wvu.Rows" localSheetId="6" hidden="1">Trans_MW!$1:$2</definedName>
    <definedName name="Z_5817CE3A_A422_4BC3_9C01_15E9042FB7EF_.wvu.Cols" localSheetId="6" hidden="1">Trans_MW!$AF:$BD</definedName>
    <definedName name="Z_5817CE3A_A422_4BC3_9C01_15E9042FB7EF_.wvu.PrintArea" localSheetId="6" hidden="1">Trans_MW!$B$3:$BB$444</definedName>
    <definedName name="Z_5817CE3A_A422_4BC3_9C01_15E9042FB7EF_.wvu.Rows" localSheetId="6" hidden="1">Trans_MW!$1:$2,Trans_MW!#REF!,Trans_MW!#REF!,Trans_MW!#REF!</definedName>
    <definedName name="Z_5ACD26C0_4A95_44D5_9417_0A7BDACBCA10_.wvu.PrintArea" localSheetId="6" hidden="1">Trans_MW!$B$3:$BB$444</definedName>
    <definedName name="Z_5ACD26C0_4A95_44D5_9417_0A7BDACBCA10_.wvu.Rows" localSheetId="6" hidden="1">Trans_MW!$1:$2</definedName>
    <definedName name="Z_648A134E_7E4C_42E8_AEEA_CB5715D95186_.wvu.PrintArea" localSheetId="6" hidden="1">Trans_MW!$B$3:$BB$444</definedName>
    <definedName name="Z_6C8CB147_9A53_4C9F_9D9B_6FBE191546C6_.wvu.PrintArea" localSheetId="6" hidden="1">Trans_MW!$B$3:$BB$444</definedName>
    <definedName name="Z_6FDBFBAB_D78A_45B1_B4D4_8ADAB05D91CD_.wvu.Cols" localSheetId="6" hidden="1">Trans_MW!#REF!</definedName>
    <definedName name="Z_6FDBFBAB_D78A_45B1_B4D4_8ADAB05D91CD_.wvu.PrintArea" localSheetId="6" hidden="1">Trans_MW!$B$1:$BB$444</definedName>
    <definedName name="Z_6FDBFBAB_D78A_45B1_B4D4_8ADAB05D91CD_.wvu.Rows" localSheetId="6" hidden="1">Trans_MW!$1:$2,Trans_MW!#REF!,Trans_MW!#REF!</definedName>
    <definedName name="Z_72692955_E933_4A50_8343_8B28FF2FCCCA_.wvu.PrintArea" localSheetId="6" hidden="1">Trans_MW!$B$3:$BB$444</definedName>
    <definedName name="Z_72692955_E933_4A50_8343_8B28FF2FCCCA_.wvu.Rows" localSheetId="6" hidden="1">Trans_MW!$1:$2,Trans_MW!$422:$444,Trans_MW!#REF!,Trans_MW!#REF!,Trans_MW!#REF!</definedName>
    <definedName name="Z_7561F89D_2BD8_4B8D_A51C_2CBEE02848BD_.wvu.Cols" localSheetId="6" hidden="1">Trans_MW!#REF!</definedName>
    <definedName name="Z_7561F89D_2BD8_4B8D_A51C_2CBEE02848BD_.wvu.PrintArea" localSheetId="6" hidden="1">Trans_MW!$B$3:$BB$444</definedName>
    <definedName name="Z_7561F89D_2BD8_4B8D_A51C_2CBEE02848BD_.wvu.Rows" localSheetId="6" hidden="1">Trans_MW!$1:$2,Trans_MW!#REF!,Trans_MW!#REF!</definedName>
    <definedName name="Z_76C40FA6_EED6_4521_9F64_81DAED1B8E41_.wvu.PrintArea" localSheetId="6" hidden="1">Trans_MW!$B$3:$BB$444</definedName>
    <definedName name="Z_76C40FA6_EED6_4521_9F64_81DAED1B8E41_.wvu.Rows" localSheetId="6" hidden="1">Trans_MW!$1:$2,Trans_MW!#REF!,Trans_MW!#REF!,Trans_MW!#REF!,Trans_MW!#REF!</definedName>
    <definedName name="Z_76D482BA_015D_4B08_86A4_67C1BE96E205_.wvu.PrintArea" localSheetId="6" hidden="1">Trans_MW!$B$3:$BB$444</definedName>
    <definedName name="Z_76D482BA_015D_4B08_86A4_67C1BE96E205_.wvu.Rows" localSheetId="6" hidden="1">Trans_MW!$1:$2</definedName>
    <definedName name="Z_893F82BC_6483_411D_91C0_618FB6F5EAA2_.wvu.Cols" localSheetId="6" hidden="1">Trans_MW!#REF!</definedName>
    <definedName name="Z_893F82BC_6483_411D_91C0_618FB6F5EAA2_.wvu.PrintArea" localSheetId="6" hidden="1">Trans_MW!$B$1:$BB$444</definedName>
    <definedName name="Z_893F82BC_6483_411D_91C0_618FB6F5EAA2_.wvu.Rows" localSheetId="6" hidden="1">Trans_MW!$1:$2,Trans_MW!#REF!,Trans_MW!#REF!</definedName>
    <definedName name="Z_8CFB3097_2F10_421D_A4FF_202FA9647C15_.wvu.Cols" localSheetId="6" hidden="1">Trans_MW!#REF!</definedName>
    <definedName name="Z_8CFB3097_2F10_421D_A4FF_202FA9647C15_.wvu.PrintArea" localSheetId="6" hidden="1">Trans_MW!$B$1:$BB$444</definedName>
    <definedName name="Z_8CFB3097_2F10_421D_A4FF_202FA9647C15_.wvu.Rows" localSheetId="6" hidden="1">Trans_MW!$1:$2,Trans_MW!#REF!,Trans_MW!#REF!</definedName>
    <definedName name="Z_8EDF4166_F9F4_4CBC_A409_1F967C6F6E66_.wvu.PrintArea" localSheetId="6" hidden="1">Trans_MW!$B$3:$BB$444</definedName>
    <definedName name="Z_8EDF4166_F9F4_4CBC_A409_1F967C6F6E66_.wvu.Rows" localSheetId="6" hidden="1">Trans_MW!$1:$2,Trans_MW!#REF!</definedName>
    <definedName name="Z_91BBFA7F_22A9_4434_A7C4_FDA9A49F0DE5_.wvu.PrintArea" localSheetId="6" hidden="1">Trans_MW!$B$3:$BB$444</definedName>
    <definedName name="Z_91BBFA7F_22A9_4434_A7C4_FDA9A49F0DE5_.wvu.Rows" localSheetId="6" hidden="1">Trans_MW!$1:$2,Trans_MW!#REF!,Trans_MW!#REF!,Trans_MW!#REF!</definedName>
    <definedName name="Z_A9F0663D_F7CF_4F85_9325_431534BC9943_.wvu.Cols" localSheetId="6" hidden="1">Trans_MW!#REF!</definedName>
    <definedName name="Z_A9F0663D_F7CF_4F85_9325_431534BC9943_.wvu.PrintArea" localSheetId="6" hidden="1">Trans_MW!$B$3:$BB$444</definedName>
    <definedName name="Z_A9F0663D_F7CF_4F85_9325_431534BC9943_.wvu.Rows" localSheetId="6" hidden="1">Trans_MW!$1:$2,Trans_MW!#REF!</definedName>
    <definedName name="Z_AA920917_A9E4_4FC7_A86D_759BC2A51B91_.wvu.PrintArea" localSheetId="6" hidden="1">Trans_MW!$B$3:$BB$444</definedName>
    <definedName name="Z_AA920917_A9E4_4FC7_A86D_759BC2A51B91_.wvu.Rows" localSheetId="6" hidden="1">Trans_MW!$1:$2</definedName>
    <definedName name="Z_ACBFD551_A191_40FB_AD8D_C790DE733E81_.wvu.PrintArea" localSheetId="6" hidden="1">Trans_MW!$B$3:$BB$444</definedName>
    <definedName name="Z_AED8EF35_B7B0_4197_9241_62BA8D34D289_.wvu.Cols" localSheetId="6" hidden="1">Trans_MW!#REF!</definedName>
    <definedName name="Z_AED8EF35_B7B0_4197_9241_62BA8D34D289_.wvu.PrintArea" localSheetId="6" hidden="1">Trans_MW!$B$1:$BB$444</definedName>
    <definedName name="Z_AED8EF35_B7B0_4197_9241_62BA8D34D289_.wvu.Rows" localSheetId="6" hidden="1">Trans_MW!$1:$2,Trans_MW!#REF!,Trans_MW!#REF!</definedName>
    <definedName name="Z_AF458C92_3359_4302_9B37_332D73B8822D_.wvu.PrintArea" localSheetId="6" hidden="1">Trans_MW!$B$3:$BB$444</definedName>
    <definedName name="Z_B2CBEFE6_81A1_454D_A7C0_94561F0BF132_.wvu.PrintArea" localSheetId="6" hidden="1">Trans_MW!$B$3:$BB$444</definedName>
    <definedName name="Z_B2CBEFE6_81A1_454D_A7C0_94561F0BF132_.wvu.Rows" localSheetId="6" hidden="1">Trans_MW!$1:$2,Trans_MW!#REF!</definedName>
    <definedName name="Z_B31AE37C_E2F2_4B0E_9716_7A6081D8391C_.wvu.PrintArea" localSheetId="6" hidden="1">Trans_MW!$B$3:$BB$444</definedName>
    <definedName name="Z_B31AE37C_E2F2_4B0E_9716_7A6081D8391C_.wvu.Rows" localSheetId="6" hidden="1">Trans_MW!$1:$2,Trans_MW!#REF!</definedName>
    <definedName name="Z_B43B38D4_20EA_466C_AD6A_8C1A76E64101_.wvu.PrintArea" localSheetId="6" hidden="1">Trans_MW!$B$3:$BB$444</definedName>
    <definedName name="Z_B43B38D4_20EA_466C_AD6A_8C1A76E64101_.wvu.Rows" localSheetId="6" hidden="1">Trans_MW!$1:$1</definedName>
    <definedName name="Z_B61BBFD5_56B1_4C48_9422_33CBF87FEEBC_.wvu.Cols" localSheetId="6" hidden="1">Trans_MW!#REF!</definedName>
    <definedName name="Z_B61BBFD5_56B1_4C48_9422_33CBF87FEEBC_.wvu.PrintArea" localSheetId="6" hidden="1">Trans_MW!$B$3:$BB$444</definedName>
    <definedName name="Z_B61BBFD5_56B1_4C48_9422_33CBF87FEEBC_.wvu.Rows" localSheetId="6" hidden="1">Trans_MW!$1:$2,Trans_MW!#REF!</definedName>
    <definedName name="Z_B6791A82_CABC_476A_BF1F_E2C0FED1395E_.wvu.Cols" localSheetId="6" hidden="1">Trans_MW!#REF!</definedName>
    <definedName name="Z_B6791A82_CABC_476A_BF1F_E2C0FED1395E_.wvu.PrintArea" localSheetId="6" hidden="1">Trans_MW!$B$1:$BB$444</definedName>
    <definedName name="Z_B6791A82_CABC_476A_BF1F_E2C0FED1395E_.wvu.Rows" localSheetId="6" hidden="1">Trans_MW!$1:$2,Trans_MW!#REF!,Trans_MW!#REF!</definedName>
    <definedName name="Z_B86D5C00_63A4_4045_923C_EC7E8B31815C_.wvu.PrintArea" localSheetId="6" hidden="1">Trans_MW!$B$2:$BB$444</definedName>
    <definedName name="Z_C7A73C58_A40D_4652_BF7F_CF260AD68FDC_.wvu.PrintArea" localSheetId="6" hidden="1">Trans_MW!$B$3:$BB$444</definedName>
    <definedName name="Z_E5943DB6_30BE_497B_ACDD_2210AE72745A_.wvu.PrintArea" localSheetId="6" hidden="1">Trans_MW!$B$3:$BB$444</definedName>
    <definedName name="Z_E5943DB6_30BE_497B_ACDD_2210AE72745A_.wvu.Rows" localSheetId="6" hidden="1">Trans_MW!$1:$2,Trans_MW!#REF!</definedName>
    <definedName name="Z_E6B67521_BCFB_4B9A_9B93_A2EED29C582A_.wvu.PrintArea" localSheetId="6" hidden="1">Trans_MW!$B$3:$BB$444</definedName>
    <definedName name="Z_E6B67521_BCFB_4B9A_9B93_A2EED29C582A_.wvu.Rows" localSheetId="6" hidden="1">Trans_MW!$1:$2</definedName>
    <definedName name="Z_F4FD4E3E_6990_4B78_BFA2_DBD719F0B346_.wvu.PrintArea" localSheetId="6" hidden="1">Trans_MW!$B$3:$BB$444</definedName>
    <definedName name="Z_FCB5315B_D2DD_11DB_8E50_0050BAC36A8E_.wvu.Cols" localSheetId="6" hidden="1">Trans_MW!#REF!</definedName>
    <definedName name="Z_FCB5315B_D2DD_11DB_8E50_0050BAC36A8E_.wvu.PrintArea" localSheetId="6" hidden="1">Trans_MW!$B$1:$BB$444</definedName>
    <definedName name="Z_FCB5315B_D2DD_11DB_8E50_0050BAC36A8E_.wvu.Rows" localSheetId="6" hidden="1">Trans_MW!$1:$2,Trans_MW!#REF!,Trans_MW!#REF!</definedName>
    <definedName name="Z_FE482957_6163_48F9_B1DC_55E0D8C4FCE0_.wvu.PrintArea" localSheetId="6" hidden="1">Trans_MW!$B$3:$BB$444</definedName>
    <definedName name="_________________________ERR1" localSheetId="7" hidden="1">{#N/A,#N/A,FALSE,"M.42"}</definedName>
    <definedName name="_______________________ERR1" localSheetId="7" hidden="1">{#N/A,#N/A,FALSE,"M.42"}</definedName>
    <definedName name="_____________________ERR1" localSheetId="7" hidden="1">{#N/A,#N/A,FALSE,"M.42"}</definedName>
    <definedName name="___________________ERR1" localSheetId="7" hidden="1">{#N/A,#N/A,FALSE,"M.42"}</definedName>
    <definedName name="_________________ERR1" localSheetId="7" hidden="1">{#N/A,#N/A,FALSE,"M.42"}</definedName>
    <definedName name="_______________ERR1" localSheetId="7" hidden="1">{#N/A,#N/A,FALSE,"M.42"}</definedName>
    <definedName name="_____________ERR1" localSheetId="7" hidden="1">{#N/A,#N/A,FALSE,"M.42"}</definedName>
    <definedName name="____________aya108" localSheetId="7" hidden="1">#REF!</definedName>
    <definedName name="___________aya108" localSheetId="7" hidden="1">#REF!</definedName>
    <definedName name="___________ERR1" localSheetId="7" hidden="1">{#N/A,#N/A,FALSE,"M.42"}</definedName>
    <definedName name="__________aya108" localSheetId="7" hidden="1">#REF!</definedName>
    <definedName name="_________aya108" localSheetId="7" hidden="1">#REF!</definedName>
    <definedName name="_________ERR1" localSheetId="7" hidden="1">{#N/A,#N/A,FALSE,"M.42"}</definedName>
    <definedName name="________aya108" localSheetId="7" hidden="1">#REF!</definedName>
    <definedName name="_______aya108" localSheetId="7" hidden="1">#REF!</definedName>
    <definedName name="_______ERR1" localSheetId="7" hidden="1">{#N/A,#N/A,FALSE,"M.42"}</definedName>
    <definedName name="______aya108" localSheetId="7" hidden="1">#REF!</definedName>
    <definedName name="_____10__123Graph_ACHART_18" localSheetId="7" hidden="1">#REF!</definedName>
    <definedName name="_____100__123Graph_FCHART_9" localSheetId="7" hidden="1">#REF!</definedName>
    <definedName name="_____101__123Graph_LBL_ACHART_16" localSheetId="7" hidden="1">#REF!</definedName>
    <definedName name="_____102__123Graph_LBL_ACHART_47" localSheetId="7" hidden="1">#REF!</definedName>
    <definedName name="_____103__123Graph_LBL_ACHART_48" localSheetId="7" hidden="1">#REF!</definedName>
    <definedName name="_____105__123Graph_LBL_BCHART_16" localSheetId="7" hidden="1">#REF!</definedName>
    <definedName name="_____107__123Graph_LBL_CCHART_16" localSheetId="7" hidden="1">#REF!</definedName>
    <definedName name="_____108__123Graph_LBL_DCHART_16" localSheetId="7" hidden="1">#REF!</definedName>
    <definedName name="_____109__123Graph_LBL_DCHART_9" localSheetId="7" hidden="1">#REF!</definedName>
    <definedName name="_____11__123Graph_ACHART_19" localSheetId="7" hidden="1">#REF!</definedName>
    <definedName name="_____110__123Graph_LBL_ECHART_16" localSheetId="7" hidden="1">#REF!</definedName>
    <definedName name="_____111__123Graph_LBL_FCHART_9" localSheetId="7" hidden="1">#REF!</definedName>
    <definedName name="_____112__123Graph_XCHART_13" localSheetId="7" hidden="1">#REF!</definedName>
    <definedName name="_____113__123Graph_XCHART_16" localSheetId="7" hidden="1">#REF!</definedName>
    <definedName name="_____114__123Graph_XCHART_18" localSheetId="7" hidden="1">#REF!</definedName>
    <definedName name="_____115__123Graph_XCHART_20" localSheetId="7" hidden="1">#REF!</definedName>
    <definedName name="_____116__123Graph_XCHART_24" localSheetId="7" hidden="1">#REF!</definedName>
    <definedName name="_____123__123Graph_XCHART_45" localSheetId="7" hidden="1">#REF!</definedName>
    <definedName name="_____124__123Graph_XCHART_48" localSheetId="7" hidden="1">#REF!</definedName>
    <definedName name="_____13__123Graph_ACHART_20" localSheetId="7" hidden="1">#REF!</definedName>
    <definedName name="_____14__123Graph_ACHART_21" localSheetId="7" hidden="1">#REF!</definedName>
    <definedName name="_____15__123Graph_ACHART_22" localSheetId="7" hidden="1">#REF!</definedName>
    <definedName name="_____16__123Graph_ACHART_23" localSheetId="7" hidden="1">#REF!</definedName>
    <definedName name="_____17__123Graph_ACHART_24" localSheetId="7" hidden="1">#REF!</definedName>
    <definedName name="_____2__123Graph_ACHART_10" localSheetId="7" hidden="1">#REF!</definedName>
    <definedName name="_____20__123Graph_ACHART_27" localSheetId="7" hidden="1">#REF!</definedName>
    <definedName name="_____21__123Graph_ACHART_28" localSheetId="7" hidden="1">#REF!</definedName>
    <definedName name="_____28__123Graph_ACHART_35" localSheetId="7" hidden="1">#REF!</definedName>
    <definedName name="_____3__123Graph_ACHART_11" localSheetId="7" hidden="1">#REF!</definedName>
    <definedName name="_____32__123Graph_ACHART_41" localSheetId="7" hidden="1">#REF!</definedName>
    <definedName name="_____35__123Graph_ACHART_44" localSheetId="7" hidden="1">#REF!</definedName>
    <definedName name="_____36__123Graph_ACHART_45" localSheetId="7" hidden="1">#REF!</definedName>
    <definedName name="_____37__123Graph_ACHART_46" localSheetId="7" hidden="1">#REF!</definedName>
    <definedName name="_____38__123Graph_ACHART_47" localSheetId="7" hidden="1">#REF!</definedName>
    <definedName name="_____39__123Graph_ACHART_48" localSheetId="7" hidden="1">#REF!</definedName>
    <definedName name="_____4__123Graph_ACHART_12" localSheetId="7" hidden="1">#REF!</definedName>
    <definedName name="_____44__123Graph_ACHART_8" localSheetId="7" hidden="1">#REF!</definedName>
    <definedName name="_____45__123Graph_ACHART_9" localSheetId="7" hidden="1">#REF!</definedName>
    <definedName name="_____46__123Graph_BCHART_10" localSheetId="7" hidden="1">#REF!</definedName>
    <definedName name="_____47__123Graph_BCHART_13" localSheetId="7" hidden="1">#REF!</definedName>
    <definedName name="_____48__123Graph_BCHART_16" localSheetId="7" hidden="1">#REF!</definedName>
    <definedName name="_____49__123Graph_BCHART_17" localSheetId="7" hidden="1">#REF!</definedName>
    <definedName name="_____5__123Graph_ACHART_13" localSheetId="7" hidden="1">#REF!</definedName>
    <definedName name="_____50__123Graph_BCHART_19" localSheetId="7" hidden="1">#REF!</definedName>
    <definedName name="_____52__123Graph_BCHART_20" localSheetId="7" hidden="1">#REF!</definedName>
    <definedName name="_____53__123Graph_BCHART_21" localSheetId="7" hidden="1">#REF!</definedName>
    <definedName name="_____54__123Graph_BCHART_22" localSheetId="7" hidden="1">#REF!</definedName>
    <definedName name="_____55__123Graph_BCHART_27" localSheetId="7" hidden="1">#REF!</definedName>
    <definedName name="_____56__123Graph_BCHART_28" localSheetId="7" hidden="1">#REF!</definedName>
    <definedName name="_____6__123Graph_ACHART_14" localSheetId="7" hidden="1">#REF!</definedName>
    <definedName name="_____63__123Graph_BCHART_35" localSheetId="7" hidden="1">#REF!</definedName>
    <definedName name="_____66__123Graph_BCHART_41" localSheetId="7" hidden="1">#REF!</definedName>
    <definedName name="_____69__123Graph_BCHART_44" localSheetId="7" hidden="1">#REF!</definedName>
    <definedName name="_____7__123Graph_ACHART_15" localSheetId="7" hidden="1">#REF!</definedName>
    <definedName name="_____70__123Graph_BCHART_45" localSheetId="7" hidden="1">#REF!</definedName>
    <definedName name="_____71__123Graph_BCHART_46" localSheetId="7" hidden="1">#REF!</definedName>
    <definedName name="_____76__123Graph_BCHART_8" localSheetId="7" hidden="1">#REF!</definedName>
    <definedName name="_____77__123Graph_BCHART_9" localSheetId="7" hidden="1">#REF!</definedName>
    <definedName name="_____78__123Graph_CCHART_16" localSheetId="7" hidden="1">#REF!</definedName>
    <definedName name="_____79__123Graph_CCHART_20" localSheetId="7" hidden="1">#REF!</definedName>
    <definedName name="_____8__123Graph_ACHART_16" localSheetId="7" hidden="1">#REF!</definedName>
    <definedName name="_____80__123Graph_CCHART_21" localSheetId="7" hidden="1">#REF!</definedName>
    <definedName name="_____81__123Graph_CCHART_22" localSheetId="7" hidden="1">#REF!</definedName>
    <definedName name="_____82__123Graph_CCHART_27" localSheetId="7" hidden="1">#REF!</definedName>
    <definedName name="_____85__123Graph_CCHART_35" localSheetId="7" hidden="1">#REF!</definedName>
    <definedName name="_____86__123Graph_CCHART_41" localSheetId="7" hidden="1">#REF!</definedName>
    <definedName name="_____88__123Graph_CCHART_44" localSheetId="7" hidden="1">#REF!</definedName>
    <definedName name="_____89__123Graph_CCHART_46" localSheetId="7" hidden="1">#REF!</definedName>
    <definedName name="_____9__123Graph_ACHART_17" localSheetId="7" hidden="1">#REF!</definedName>
    <definedName name="_____90__123Graph_CCHART_8" localSheetId="7" hidden="1">#REF!</definedName>
    <definedName name="_____91__123Graph_CCHART_9" localSheetId="7" hidden="1">#REF!</definedName>
    <definedName name="_____92__123Graph_DCHART_16" localSheetId="7" hidden="1">#REF!</definedName>
    <definedName name="_____93__123Graph_DCHART_22" localSheetId="7" hidden="1">#REF!</definedName>
    <definedName name="_____94__123Graph_DCHART_44" localSheetId="7" hidden="1">#REF!</definedName>
    <definedName name="_____95__123Graph_DCHART_9" localSheetId="7" hidden="1">#REF!</definedName>
    <definedName name="_____96__123Graph_ECHART_16" localSheetId="7" hidden="1">#REF!</definedName>
    <definedName name="_____97__123Graph_ECHART_22" localSheetId="7" hidden="1">#REF!</definedName>
    <definedName name="_____98__123Graph_ECHART_9" localSheetId="7" hidden="1">#REF!</definedName>
    <definedName name="_____99__123Graph_FCHART_22" localSheetId="7" hidden="1">#REF!</definedName>
    <definedName name="_____aya108" localSheetId="7" hidden="1">#REF!</definedName>
    <definedName name="____10__123Graph_ACHART_18" localSheetId="7" hidden="1">#REF!</definedName>
    <definedName name="____100__123Graph_FCHART_9" localSheetId="7" hidden="1">#REF!</definedName>
    <definedName name="____101__123Graph_LBL_ACHART_16" localSheetId="7" hidden="1">#REF!</definedName>
    <definedName name="____102__123Graph_LBL_ACHART_47" localSheetId="7" hidden="1">#REF!</definedName>
    <definedName name="____103__123Graph_LBL_ACHART_48" localSheetId="7" hidden="1">#REF!</definedName>
    <definedName name="____105__123Graph_LBL_BCHART_16" localSheetId="7" hidden="1">#REF!</definedName>
    <definedName name="____107__123Graph_LBL_CCHART_16" localSheetId="7" hidden="1">#REF!</definedName>
    <definedName name="____108__123Graph_LBL_DCHART_16" localSheetId="7" hidden="1">#REF!</definedName>
    <definedName name="____109__123Graph_LBL_DCHART_9" localSheetId="7" hidden="1">#REF!</definedName>
    <definedName name="____11__123Graph_ACHART_19" localSheetId="7" hidden="1">#REF!</definedName>
    <definedName name="____110__123Graph_LBL_ECHART_16" localSheetId="7" hidden="1">#REF!</definedName>
    <definedName name="____111__123Graph_LBL_FCHART_9" localSheetId="7" hidden="1">#REF!</definedName>
    <definedName name="____112__123Graph_XCHART_13" localSheetId="7" hidden="1">#REF!</definedName>
    <definedName name="____113__123Graph_XCHART_16" localSheetId="7" hidden="1">#REF!</definedName>
    <definedName name="____114__123Graph_XCHART_18" localSheetId="7" hidden="1">#REF!</definedName>
    <definedName name="____115__123Graph_XCHART_20" localSheetId="7" hidden="1">#REF!</definedName>
    <definedName name="____116__123Graph_XCHART_24" localSheetId="7" hidden="1">#REF!</definedName>
    <definedName name="____123__123Graph_XCHART_45" localSheetId="7" hidden="1">#REF!</definedName>
    <definedName name="____124__123Graph_XCHART_48" localSheetId="7" hidden="1">#REF!</definedName>
    <definedName name="____13__123Graph_ACHART_20" localSheetId="7" hidden="1">#REF!</definedName>
    <definedName name="____14__123Graph_ACHART_21" localSheetId="7" hidden="1">#REF!</definedName>
    <definedName name="____15__123Graph_ACHART_22" localSheetId="7" hidden="1">#REF!</definedName>
    <definedName name="____16__123Graph_ACHART_23" localSheetId="7" hidden="1">#REF!</definedName>
    <definedName name="____17__123Graph_ACHART_24" localSheetId="7" hidden="1">#REF!</definedName>
    <definedName name="____2__123Graph_ACHART_10" localSheetId="7" hidden="1">#REF!</definedName>
    <definedName name="____20__123Graph_ACHART_27" localSheetId="7" hidden="1">#REF!</definedName>
    <definedName name="____21__123Graph_ACHART_28" localSheetId="7" hidden="1">#REF!</definedName>
    <definedName name="____28__123Graph_ACHART_35" localSheetId="7" hidden="1">#REF!</definedName>
    <definedName name="____3__123Graph_ACHART_11" localSheetId="7" hidden="1">#REF!</definedName>
    <definedName name="____32__123Graph_ACHART_41" localSheetId="7" hidden="1">#REF!</definedName>
    <definedName name="____35__123Graph_ACHART_44" localSheetId="7" hidden="1">#REF!</definedName>
    <definedName name="____36__123Graph_ACHART_45" localSheetId="7" hidden="1">#REF!</definedName>
    <definedName name="____37__123Graph_ACHART_46" localSheetId="7" hidden="1">#REF!</definedName>
    <definedName name="____38__123Graph_ACHART_47" localSheetId="7" hidden="1">#REF!</definedName>
    <definedName name="____39__123Graph_ACHART_48" localSheetId="7" hidden="1">#REF!</definedName>
    <definedName name="____4__123Graph_ACHART_12" localSheetId="7" hidden="1">#REF!</definedName>
    <definedName name="____44__123Graph_ACHART_8" localSheetId="7" hidden="1">#REF!</definedName>
    <definedName name="____45__123Graph_ACHART_9" localSheetId="7" hidden="1">#REF!</definedName>
    <definedName name="____46__123Graph_BCHART_10" localSheetId="7" hidden="1">#REF!</definedName>
    <definedName name="____47__123Graph_BCHART_13" localSheetId="7" hidden="1">#REF!</definedName>
    <definedName name="____48__123Graph_BCHART_16" localSheetId="7" hidden="1">#REF!</definedName>
    <definedName name="____49__123Graph_BCHART_17" localSheetId="7" hidden="1">#REF!</definedName>
    <definedName name="____5__123Graph_ACHART_13" localSheetId="7" hidden="1">#REF!</definedName>
    <definedName name="____50__123Graph_BCHART_19" localSheetId="7" hidden="1">#REF!</definedName>
    <definedName name="____52__123Graph_BCHART_20" localSheetId="7" hidden="1">#REF!</definedName>
    <definedName name="____53__123Graph_BCHART_21" localSheetId="7" hidden="1">#REF!</definedName>
    <definedName name="____54__123Graph_BCHART_22" localSheetId="7" hidden="1">#REF!</definedName>
    <definedName name="____55__123Graph_BCHART_27" localSheetId="7" hidden="1">#REF!</definedName>
    <definedName name="____56__123Graph_BCHART_28" localSheetId="7" hidden="1">#REF!</definedName>
    <definedName name="____6__123Graph_ACHART_14" localSheetId="7" hidden="1">#REF!</definedName>
    <definedName name="____63__123Graph_BCHART_35" localSheetId="7" hidden="1">#REF!</definedName>
    <definedName name="____66__123Graph_BCHART_41" localSheetId="7" hidden="1">#REF!</definedName>
    <definedName name="____69__123Graph_BCHART_44" localSheetId="7" hidden="1">#REF!</definedName>
    <definedName name="____7__123Graph_ACHART_15" localSheetId="7" hidden="1">#REF!</definedName>
    <definedName name="____70__123Graph_BCHART_45" localSheetId="7" hidden="1">#REF!</definedName>
    <definedName name="____71__123Graph_BCHART_46" localSheetId="7" hidden="1">#REF!</definedName>
    <definedName name="____76__123Graph_BCHART_8" localSheetId="7" hidden="1">#REF!</definedName>
    <definedName name="____77__123Graph_BCHART_9" localSheetId="7" hidden="1">#REF!</definedName>
    <definedName name="____78__123Graph_CCHART_16" localSheetId="7" hidden="1">#REF!</definedName>
    <definedName name="____79__123Graph_CCHART_20" localSheetId="7" hidden="1">#REF!</definedName>
    <definedName name="____8__123Graph_ACHART_16" localSheetId="7" hidden="1">#REF!</definedName>
    <definedName name="____80__123Graph_CCHART_21" localSheetId="7" hidden="1">#REF!</definedName>
    <definedName name="____81__123Graph_CCHART_22" localSheetId="7" hidden="1">#REF!</definedName>
    <definedName name="____82__123Graph_CCHART_27" localSheetId="7" hidden="1">#REF!</definedName>
    <definedName name="____85__123Graph_CCHART_35" localSheetId="7" hidden="1">#REF!</definedName>
    <definedName name="____86__123Graph_CCHART_41" localSheetId="7" hidden="1">#REF!</definedName>
    <definedName name="____88__123Graph_CCHART_44" localSheetId="7" hidden="1">#REF!</definedName>
    <definedName name="____89__123Graph_CCHART_46" localSheetId="7" hidden="1">#REF!</definedName>
    <definedName name="____9__123Graph_ACHART_17" localSheetId="7" hidden="1">#REF!</definedName>
    <definedName name="____90__123Graph_CCHART_8" localSheetId="7" hidden="1">#REF!</definedName>
    <definedName name="____91__123Graph_CCHART_9" localSheetId="7" hidden="1">#REF!</definedName>
    <definedName name="____92__123Graph_DCHART_16" localSheetId="7" hidden="1">#REF!</definedName>
    <definedName name="____93__123Graph_DCHART_22" localSheetId="7" hidden="1">#REF!</definedName>
    <definedName name="____94__123Graph_DCHART_44" localSheetId="7" hidden="1">#REF!</definedName>
    <definedName name="____95__123Graph_DCHART_9" localSheetId="7" hidden="1">#REF!</definedName>
    <definedName name="____96__123Graph_ECHART_16" localSheetId="7" hidden="1">#REF!</definedName>
    <definedName name="____97__123Graph_ECHART_22" localSheetId="7" hidden="1">#REF!</definedName>
    <definedName name="____98__123Graph_ECHART_9" localSheetId="7" hidden="1">#REF!</definedName>
    <definedName name="____99__123Graph_FCHART_22" localSheetId="7" hidden="1">#REF!</definedName>
    <definedName name="____aya108" localSheetId="7" hidden="1">#REF!</definedName>
    <definedName name="____ERR1" localSheetId="7" hidden="1">{#N/A,#N/A,FALSE,"M.42"}</definedName>
    <definedName name="___10___123Graph_ACHART_18" localSheetId="7" hidden="1">#REF!</definedName>
    <definedName name="___10__123Graph_ACHART_18" localSheetId="7" hidden="1">#REF!</definedName>
    <definedName name="___100___123Graph_FCHART_9" localSheetId="7" hidden="1">#REF!</definedName>
    <definedName name="___100__123Graph_FCHART_9" localSheetId="7" hidden="1">#REF!</definedName>
    <definedName name="___101___123Graph_LBL_ACHART_16" localSheetId="7" hidden="1">#REF!</definedName>
    <definedName name="___101__123Graph_LBL_ACHART_16" localSheetId="7" hidden="1">#REF!</definedName>
    <definedName name="___102___123Graph_LBL_ACHART_47" localSheetId="7" hidden="1">#REF!</definedName>
    <definedName name="___102__123Graph_LBL_ACHART_47" localSheetId="7" hidden="1">#REF!</definedName>
    <definedName name="___103___123Graph_LBL_ACHART_48" localSheetId="7" hidden="1">#REF!</definedName>
    <definedName name="___103__123Graph_LBL_ACHART_48" localSheetId="7" hidden="1">#REF!</definedName>
    <definedName name="___105___123Graph_LBL_BCHART_16" localSheetId="7" hidden="1">#REF!</definedName>
    <definedName name="___105__123Graph_LBL_BCHART_16" localSheetId="7" hidden="1">#REF!</definedName>
    <definedName name="___107___123Graph_LBL_CCHART_16" localSheetId="7" hidden="1">#REF!</definedName>
    <definedName name="___107__123Graph_LBL_CCHART_16" localSheetId="7" hidden="1">#REF!</definedName>
    <definedName name="___108___123Graph_LBL_DCHART_16" localSheetId="7" hidden="1">#REF!</definedName>
    <definedName name="___108__123Graph_LBL_DCHART_16" localSheetId="7" hidden="1">#REF!</definedName>
    <definedName name="___109___123Graph_LBL_DCHART_9" localSheetId="7" hidden="1">#REF!</definedName>
    <definedName name="___109__123Graph_LBL_DCHART_9" localSheetId="7" hidden="1">#REF!</definedName>
    <definedName name="___11___123Graph_ACHART_19" localSheetId="7" hidden="1">#REF!</definedName>
    <definedName name="___11__123Graph_ACHART_19" localSheetId="7" hidden="1">#REF!</definedName>
    <definedName name="___110___123Graph_LBL_ECHART_16" localSheetId="7" hidden="1">#REF!</definedName>
    <definedName name="___110__123Graph_LBL_ECHART_16" localSheetId="7" hidden="1">#REF!</definedName>
    <definedName name="___111___123Graph_LBL_FCHART_9" localSheetId="7" hidden="1">#REF!</definedName>
    <definedName name="___111__123Graph_LBL_FCHART_9" localSheetId="7" hidden="1">#REF!</definedName>
    <definedName name="___112___123Graph_XCHART_13" localSheetId="7" hidden="1">#REF!</definedName>
    <definedName name="___112__123Graph_XCHART_13" localSheetId="7" hidden="1">#REF!</definedName>
    <definedName name="___113___123Graph_XCHART_16" localSheetId="7" hidden="1">#REF!</definedName>
    <definedName name="___113__123Graph_XCHART_16" localSheetId="7" hidden="1">#REF!</definedName>
    <definedName name="___114___123Graph_XCHART_18" localSheetId="7" hidden="1">#REF!</definedName>
    <definedName name="___114__123Graph_XCHART_18" localSheetId="7" hidden="1">#REF!</definedName>
    <definedName name="___115___123Graph_XCHART_20" localSheetId="7" hidden="1">#REF!</definedName>
    <definedName name="___115__123Graph_XCHART_20" localSheetId="7" hidden="1">#REF!</definedName>
    <definedName name="___116___123Graph_XCHART_24" localSheetId="7" hidden="1">#REF!</definedName>
    <definedName name="___116__123Graph_XCHART_24" localSheetId="7" hidden="1">#REF!</definedName>
    <definedName name="___123___123Graph_XCHART_45" localSheetId="7" hidden="1">#REF!</definedName>
    <definedName name="___123__123Graph_XCHART_45" localSheetId="7" hidden="1">#REF!</definedName>
    <definedName name="___124___123Graph_XCHART_48" localSheetId="7" hidden="1">#REF!</definedName>
    <definedName name="___124__123Graph_XCHART_48" localSheetId="7" hidden="1">#REF!</definedName>
    <definedName name="___129__123Graph_ACHART_10" localSheetId="7" hidden="1">#REF!</definedName>
    <definedName name="___13___123Graph_ACHART_20" localSheetId="7" hidden="1">#REF!</definedName>
    <definedName name="___13__123Graph_ACHART_20" localSheetId="7" hidden="1">#REF!</definedName>
    <definedName name="___130__123Graph_ACHART_11" localSheetId="7" hidden="1">#REF!</definedName>
    <definedName name="___131__123Graph_ACHART_12" localSheetId="7" hidden="1">#REF!</definedName>
    <definedName name="___132__123Graph_ACHART_13" localSheetId="7" hidden="1">#REF!</definedName>
    <definedName name="___133__123Graph_ACHART_14" localSheetId="7" hidden="1">#REF!</definedName>
    <definedName name="___134__123Graph_ACHART_15" localSheetId="7" hidden="1">#REF!</definedName>
    <definedName name="___135__123Graph_ACHART_16" localSheetId="7" hidden="1">#REF!</definedName>
    <definedName name="___136__123Graph_ACHART_17" localSheetId="7" hidden="1">#REF!</definedName>
    <definedName name="___137__123Graph_ACHART_18" localSheetId="7" hidden="1">#REF!</definedName>
    <definedName name="___138__123Graph_ACHART_19" localSheetId="7" hidden="1">#REF!</definedName>
    <definedName name="___14___123Graph_ACHART_21" localSheetId="7" hidden="1">#REF!</definedName>
    <definedName name="___14__123Graph_ACHART_21" localSheetId="7" hidden="1">#REF!</definedName>
    <definedName name="___140__123Graph_ACHART_20" localSheetId="7" hidden="1">#REF!</definedName>
    <definedName name="___141__123Graph_ACHART_21" localSheetId="7" hidden="1">#REF!</definedName>
    <definedName name="___142__123Graph_ACHART_22" localSheetId="7" hidden="1">#REF!</definedName>
    <definedName name="___143__123Graph_ACHART_23" localSheetId="7" hidden="1">#REF!</definedName>
    <definedName name="___144__123Graph_ACHART_24" localSheetId="7" hidden="1">#REF!</definedName>
    <definedName name="___147__123Graph_ACHART_27" localSheetId="7" hidden="1">#REF!</definedName>
    <definedName name="___148__123Graph_ACHART_28" localSheetId="7" hidden="1">#REF!</definedName>
    <definedName name="___15___123Graph_ACHART_22" localSheetId="7" hidden="1">#REF!</definedName>
    <definedName name="___15__123Graph_ACHART_22" localSheetId="7" hidden="1">#REF!</definedName>
    <definedName name="___155__123Graph_ACHART_35" localSheetId="7" hidden="1">#REF!</definedName>
    <definedName name="___159__123Graph_ACHART_41" localSheetId="7" hidden="1">#REF!</definedName>
    <definedName name="___16___123Graph_ACHART_23" localSheetId="7" hidden="1">#REF!</definedName>
    <definedName name="___16__123Graph_ACHART_23" localSheetId="7" hidden="1">#REF!</definedName>
    <definedName name="___162__123Graph_ACHART_44" localSheetId="7" hidden="1">#REF!</definedName>
    <definedName name="___163__123Graph_ACHART_45" localSheetId="7" hidden="1">#REF!</definedName>
    <definedName name="___164__123Graph_ACHART_46" localSheetId="7" hidden="1">#REF!</definedName>
    <definedName name="___165__123Graph_ACHART_47" localSheetId="7" hidden="1">#REF!</definedName>
    <definedName name="___166__123Graph_ACHART_48" localSheetId="7" hidden="1">#REF!</definedName>
    <definedName name="___17___123Graph_ACHART_24" localSheetId="7" hidden="1">#REF!</definedName>
    <definedName name="___17__123Graph_ACHART_24" localSheetId="7" hidden="1">#REF!</definedName>
    <definedName name="___171__123Graph_ACHART_8" localSheetId="7" hidden="1">#REF!</definedName>
    <definedName name="___172__123Graph_ACHART_9" localSheetId="7" hidden="1">#REF!</definedName>
    <definedName name="___173__123Graph_BCHART_10" localSheetId="7" hidden="1">#REF!</definedName>
    <definedName name="___174__123Graph_BCHART_13" localSheetId="7" hidden="1">#REF!</definedName>
    <definedName name="___175__123Graph_BCHART_16" localSheetId="7" hidden="1">#REF!</definedName>
    <definedName name="___176__123Graph_BCHART_17" localSheetId="7" hidden="1">#REF!</definedName>
    <definedName name="___177__123Graph_BCHART_19" localSheetId="7" hidden="1">#REF!</definedName>
    <definedName name="___179__123Graph_BCHART_20" localSheetId="7" hidden="1">#REF!</definedName>
    <definedName name="___180__123Graph_BCHART_21" localSheetId="7" hidden="1">#REF!</definedName>
    <definedName name="___181__123Graph_BCHART_22" localSheetId="7" hidden="1">#REF!</definedName>
    <definedName name="___182__123Graph_BCHART_27" localSheetId="7" hidden="1">#REF!</definedName>
    <definedName name="___183__123Graph_BCHART_28" localSheetId="7" hidden="1">#REF!</definedName>
    <definedName name="___190__123Graph_BCHART_35" localSheetId="7" hidden="1">#REF!</definedName>
    <definedName name="___193__123Graph_BCHART_41" localSheetId="7" hidden="1">#REF!</definedName>
    <definedName name="___196__123Graph_BCHART_44" localSheetId="7" hidden="1">#REF!</definedName>
    <definedName name="___197__123Graph_BCHART_45" localSheetId="7" hidden="1">#REF!</definedName>
    <definedName name="___198__123Graph_BCHART_46" localSheetId="7" hidden="1">#REF!</definedName>
    <definedName name="___2___123Graph_ACHART_10" localSheetId="7" hidden="1">#REF!</definedName>
    <definedName name="___2__123Graph_ACHART_10" localSheetId="7" hidden="1">#REF!</definedName>
    <definedName name="___20___123Graph_ACHART_27" localSheetId="7" hidden="1">#REF!</definedName>
    <definedName name="___20__123Graph_ACHART_27" localSheetId="7" hidden="1">#REF!</definedName>
    <definedName name="___203__123Graph_BCHART_8" localSheetId="7" hidden="1">#REF!</definedName>
    <definedName name="___204__123Graph_BCHART_9" localSheetId="7" hidden="1">#REF!</definedName>
    <definedName name="___205__123Graph_CCHART_16" localSheetId="7" hidden="1">#REF!</definedName>
    <definedName name="___206__123Graph_CCHART_20" localSheetId="7" hidden="1">#REF!</definedName>
    <definedName name="___207__123Graph_CCHART_21" localSheetId="7" hidden="1">#REF!</definedName>
    <definedName name="___208__123Graph_CCHART_22" localSheetId="7" hidden="1">#REF!</definedName>
    <definedName name="___209__123Graph_CCHART_27" localSheetId="7" hidden="1">#REF!</definedName>
    <definedName name="___21___123Graph_ACHART_28" localSheetId="7" hidden="1">#REF!</definedName>
    <definedName name="___21__123Graph_ACHART_28" localSheetId="7" hidden="1">#REF!</definedName>
    <definedName name="___212__123Graph_CCHART_35" localSheetId="7" hidden="1">#REF!</definedName>
    <definedName name="___213__123Graph_CCHART_41" localSheetId="7" hidden="1">#REF!</definedName>
    <definedName name="___215__123Graph_CCHART_44" localSheetId="7" hidden="1">#REF!</definedName>
    <definedName name="___216__123Graph_CCHART_46" localSheetId="7" hidden="1">#REF!</definedName>
    <definedName name="___217__123Graph_CCHART_8" localSheetId="7" hidden="1">#REF!</definedName>
    <definedName name="___218__123Graph_CCHART_9" localSheetId="7" hidden="1">#REF!</definedName>
    <definedName name="___219__123Graph_DCHART_16" localSheetId="7" hidden="1">#REF!</definedName>
    <definedName name="___220__123Graph_DCHART_22" localSheetId="7" hidden="1">#REF!</definedName>
    <definedName name="___221__123Graph_DCHART_44" localSheetId="7" hidden="1">#REF!</definedName>
    <definedName name="___222__123Graph_DCHART_9" localSheetId="7" hidden="1">#REF!</definedName>
    <definedName name="___223__123Graph_ECHART_16" localSheetId="7" hidden="1">#REF!</definedName>
    <definedName name="___224__123Graph_ECHART_22" localSheetId="7" hidden="1">#REF!</definedName>
    <definedName name="___225__123Graph_ECHART_9" localSheetId="7" hidden="1">#REF!</definedName>
    <definedName name="___226__123Graph_FCHART_22" localSheetId="7" hidden="1">#REF!</definedName>
    <definedName name="___227__123Graph_FCHART_9" localSheetId="7" hidden="1">#REF!</definedName>
    <definedName name="___228__123Graph_LBL_ACHART_16" localSheetId="7" hidden="1">#REF!</definedName>
    <definedName name="___229__123Graph_LBL_ACHART_47" localSheetId="7" hidden="1">#REF!</definedName>
    <definedName name="___230__123Graph_LBL_ACHART_48" localSheetId="7" hidden="1">#REF!</definedName>
    <definedName name="___232__123Graph_LBL_BCHART_16" localSheetId="7" hidden="1">#REF!</definedName>
    <definedName name="___234__123Graph_LBL_CCHART_16" localSheetId="7" hidden="1">#REF!</definedName>
    <definedName name="___235__123Graph_LBL_DCHART_16" localSheetId="7" hidden="1">#REF!</definedName>
    <definedName name="___236__123Graph_LBL_DCHART_9" localSheetId="7" hidden="1">#REF!</definedName>
    <definedName name="___237__123Graph_LBL_ECHART_16" localSheetId="7" hidden="1">#REF!</definedName>
    <definedName name="___238__123Graph_LBL_FCHART_9" localSheetId="7" hidden="1">#REF!</definedName>
    <definedName name="___239__123Graph_XCHART_13" localSheetId="7" hidden="1">#REF!</definedName>
    <definedName name="___240__123Graph_XCHART_16" localSheetId="7" hidden="1">#REF!</definedName>
    <definedName name="___241__123Graph_XCHART_18" localSheetId="7" hidden="1">#REF!</definedName>
    <definedName name="___242__123Graph_XCHART_20" localSheetId="7" hidden="1">#REF!</definedName>
    <definedName name="___243__123Graph_XCHART_24" localSheetId="7" hidden="1">#REF!</definedName>
    <definedName name="___250__123Graph_XCHART_45" localSheetId="7" hidden="1">#REF!</definedName>
    <definedName name="___251__123Graph_XCHART_48" localSheetId="7" hidden="1">#REF!</definedName>
    <definedName name="___28___123Graph_ACHART_35" localSheetId="7" hidden="1">#REF!</definedName>
    <definedName name="___28__123Graph_ACHART_35" localSheetId="7" hidden="1">#REF!</definedName>
    <definedName name="___3___123Graph_ACHART_11" localSheetId="7" hidden="1">#REF!</definedName>
    <definedName name="___3__123Graph_ACHART_11" localSheetId="7" hidden="1">#REF!</definedName>
    <definedName name="___32___123Graph_ACHART_41" localSheetId="7" hidden="1">#REF!</definedName>
    <definedName name="___32__123Graph_ACHART_41" localSheetId="7" hidden="1">#REF!</definedName>
    <definedName name="___35___123Graph_ACHART_44" localSheetId="7" hidden="1">#REF!</definedName>
    <definedName name="___35__123Graph_ACHART_44" localSheetId="7" hidden="1">#REF!</definedName>
    <definedName name="___36___123Graph_ACHART_45" localSheetId="7" hidden="1">#REF!</definedName>
    <definedName name="___36__123Graph_ACHART_45" localSheetId="7" hidden="1">#REF!</definedName>
    <definedName name="___37___123Graph_ACHART_46" localSheetId="7" hidden="1">#REF!</definedName>
    <definedName name="___37__123Graph_ACHART_46" localSheetId="7" hidden="1">#REF!</definedName>
    <definedName name="___38___123Graph_ACHART_47" localSheetId="7" hidden="1">#REF!</definedName>
    <definedName name="___38__123Graph_ACHART_47" localSheetId="7" hidden="1">#REF!</definedName>
    <definedName name="___39___123Graph_ACHART_48" localSheetId="7" hidden="1">#REF!</definedName>
    <definedName name="___39__123Graph_ACHART_48" localSheetId="7" hidden="1">#REF!</definedName>
    <definedName name="___4___123Graph_ACHART_12" localSheetId="7" hidden="1">#REF!</definedName>
    <definedName name="___4__123Graph_ACHART_12" localSheetId="7" hidden="1">#REF!</definedName>
    <definedName name="___44___123Graph_ACHART_8" localSheetId="7" hidden="1">#REF!</definedName>
    <definedName name="___44__123Graph_ACHART_8" localSheetId="7" hidden="1">#REF!</definedName>
    <definedName name="___45___123Graph_ACHART_9" localSheetId="7" hidden="1">#REF!</definedName>
    <definedName name="___45__123Graph_ACHART_9" localSheetId="7" hidden="1">#REF!</definedName>
    <definedName name="___46___123Graph_BCHART_10" localSheetId="7" hidden="1">#REF!</definedName>
    <definedName name="___46__123Graph_BCHART_10" localSheetId="7" hidden="1">#REF!</definedName>
    <definedName name="___47___123Graph_BCHART_13" localSheetId="7" hidden="1">#REF!</definedName>
    <definedName name="___47__123Graph_BCHART_13" localSheetId="7" hidden="1">#REF!</definedName>
    <definedName name="___48___123Graph_BCHART_16" localSheetId="7" hidden="1">#REF!</definedName>
    <definedName name="___48__123Graph_BCHART_16" localSheetId="7" hidden="1">#REF!</definedName>
    <definedName name="___49___123Graph_BCHART_17" localSheetId="7" hidden="1">#REF!</definedName>
    <definedName name="___49__123Graph_BCHART_17" localSheetId="7" hidden="1">#REF!</definedName>
    <definedName name="___5___123Graph_ACHART_13" localSheetId="7" hidden="1">#REF!</definedName>
    <definedName name="___5__123Graph_ACHART_13" localSheetId="7" hidden="1">#REF!</definedName>
    <definedName name="___50___123Graph_BCHART_19" localSheetId="7" hidden="1">#REF!</definedName>
    <definedName name="___50__123Graph_BCHART_19" localSheetId="7" hidden="1">#REF!</definedName>
    <definedName name="___52___123Graph_BCHART_20" localSheetId="7" hidden="1">#REF!</definedName>
    <definedName name="___52__123Graph_BCHART_20" localSheetId="7" hidden="1">#REF!</definedName>
    <definedName name="___53___123Graph_BCHART_21" localSheetId="7" hidden="1">#REF!</definedName>
    <definedName name="___53__123Graph_BCHART_21" localSheetId="7" hidden="1">#REF!</definedName>
    <definedName name="___54___123Graph_BCHART_22" localSheetId="7" hidden="1">#REF!</definedName>
    <definedName name="___54__123Graph_BCHART_22" localSheetId="7" hidden="1">#REF!</definedName>
    <definedName name="___55___123Graph_BCHART_27" localSheetId="7" hidden="1">#REF!</definedName>
    <definedName name="___55__123Graph_BCHART_27" localSheetId="7" hidden="1">#REF!</definedName>
    <definedName name="___56___123Graph_BCHART_28" localSheetId="7" hidden="1">#REF!</definedName>
    <definedName name="___56__123Graph_BCHART_28" localSheetId="7" hidden="1">#REF!</definedName>
    <definedName name="___6___123Graph_ACHART_14" localSheetId="7" hidden="1">#REF!</definedName>
    <definedName name="___6__123Graph_ACHART_14" localSheetId="7" hidden="1">#REF!</definedName>
    <definedName name="___63___123Graph_BCHART_35" localSheetId="7" hidden="1">#REF!</definedName>
    <definedName name="___63__123Graph_BCHART_35" localSheetId="7" hidden="1">#REF!</definedName>
    <definedName name="___66___123Graph_BCHART_41" localSheetId="7" hidden="1">#REF!</definedName>
    <definedName name="___66__123Graph_BCHART_41" localSheetId="7" hidden="1">#REF!</definedName>
    <definedName name="___69___123Graph_BCHART_44" localSheetId="7" hidden="1">#REF!</definedName>
    <definedName name="___69__123Graph_BCHART_44" localSheetId="7" hidden="1">#REF!</definedName>
    <definedName name="___7___123Graph_ACHART_15" localSheetId="7" hidden="1">#REF!</definedName>
    <definedName name="___7__123Graph_ACHART_15" localSheetId="7" hidden="1">#REF!</definedName>
    <definedName name="___70___123Graph_BCHART_45" localSheetId="7" hidden="1">#REF!</definedName>
    <definedName name="___70__123Graph_BCHART_45" localSheetId="7" hidden="1">#REF!</definedName>
    <definedName name="___71___123Graph_BCHART_46" localSheetId="7" hidden="1">#REF!</definedName>
    <definedName name="___71__123Graph_BCHART_46" localSheetId="7" hidden="1">#REF!</definedName>
    <definedName name="___76___123Graph_BCHART_8" localSheetId="7" hidden="1">#REF!</definedName>
    <definedName name="___76__123Graph_BCHART_8" localSheetId="7" hidden="1">#REF!</definedName>
    <definedName name="___77___123Graph_BCHART_9" localSheetId="7" hidden="1">#REF!</definedName>
    <definedName name="___77__123Graph_BCHART_9" localSheetId="7" hidden="1">#REF!</definedName>
    <definedName name="___78___123Graph_CCHART_16" localSheetId="7" hidden="1">#REF!</definedName>
    <definedName name="___78__123Graph_CCHART_16" localSheetId="7" hidden="1">#REF!</definedName>
    <definedName name="___79___123Graph_CCHART_20" localSheetId="7" hidden="1">#REF!</definedName>
    <definedName name="___79__123Graph_CCHART_20" localSheetId="7" hidden="1">#REF!</definedName>
    <definedName name="___8___123Graph_ACHART_16" localSheetId="7" hidden="1">#REF!</definedName>
    <definedName name="___8__123Graph_ACHART_16" localSheetId="7" hidden="1">#REF!</definedName>
    <definedName name="___80___123Graph_CCHART_21" localSheetId="7" hidden="1">#REF!</definedName>
    <definedName name="___80__123Graph_CCHART_21" localSheetId="7" hidden="1">#REF!</definedName>
    <definedName name="___81___123Graph_CCHART_22" localSheetId="7" hidden="1">#REF!</definedName>
    <definedName name="___81__123Graph_CCHART_22" localSheetId="7" hidden="1">#REF!</definedName>
    <definedName name="___82___123Graph_CCHART_27" localSheetId="7" hidden="1">#REF!</definedName>
    <definedName name="___82__123Graph_CCHART_27" localSheetId="7" hidden="1">#REF!</definedName>
    <definedName name="___85___123Graph_CCHART_35" localSheetId="7" hidden="1">#REF!</definedName>
    <definedName name="___85__123Graph_CCHART_35" localSheetId="7" hidden="1">#REF!</definedName>
    <definedName name="___86___123Graph_CCHART_41" localSheetId="7" hidden="1">#REF!</definedName>
    <definedName name="___86__123Graph_CCHART_41" localSheetId="7" hidden="1">#REF!</definedName>
    <definedName name="___88___123Graph_CCHART_44" localSheetId="7" hidden="1">#REF!</definedName>
    <definedName name="___88__123Graph_CCHART_44" localSheetId="7" hidden="1">#REF!</definedName>
    <definedName name="___89___123Graph_CCHART_46" localSheetId="7" hidden="1">#REF!</definedName>
    <definedName name="___89__123Graph_CCHART_46" localSheetId="7" hidden="1">#REF!</definedName>
    <definedName name="___9___123Graph_ACHART_17" localSheetId="7" hidden="1">#REF!</definedName>
    <definedName name="___9__123Graph_ACHART_17" localSheetId="7" hidden="1">#REF!</definedName>
    <definedName name="___90___123Graph_CCHART_8" localSheetId="7" hidden="1">#REF!</definedName>
    <definedName name="___90__123Graph_CCHART_8" localSheetId="7" hidden="1">#REF!</definedName>
    <definedName name="___91___123Graph_CCHART_9" localSheetId="7" hidden="1">#REF!</definedName>
    <definedName name="___91__123Graph_CCHART_9" localSheetId="7" hidden="1">#REF!</definedName>
    <definedName name="___92___123Graph_DCHART_16" localSheetId="7" hidden="1">#REF!</definedName>
    <definedName name="___92__123Graph_DCHART_16" localSheetId="7" hidden="1">#REF!</definedName>
    <definedName name="___93___123Graph_DCHART_22" localSheetId="7" hidden="1">#REF!</definedName>
    <definedName name="___93__123Graph_DCHART_22" localSheetId="7" hidden="1">#REF!</definedName>
    <definedName name="___94___123Graph_DCHART_44" localSheetId="7" hidden="1">#REF!</definedName>
    <definedName name="___94__123Graph_DCHART_44" localSheetId="7" hidden="1">#REF!</definedName>
    <definedName name="___95___123Graph_DCHART_9" localSheetId="7" hidden="1">#REF!</definedName>
    <definedName name="___95__123Graph_DCHART_9" localSheetId="7" hidden="1">#REF!</definedName>
    <definedName name="___96___123Graph_ECHART_16" localSheetId="7" hidden="1">#REF!</definedName>
    <definedName name="___96__123Graph_ECHART_16" localSheetId="7" hidden="1">#REF!</definedName>
    <definedName name="___97___123Graph_ECHART_22" localSheetId="7" hidden="1">#REF!</definedName>
    <definedName name="___97__123Graph_ECHART_22" localSheetId="7" hidden="1">#REF!</definedName>
    <definedName name="___98___123Graph_ECHART_9" localSheetId="7" hidden="1">#REF!</definedName>
    <definedName name="___98__123Graph_ECHART_9" localSheetId="7" hidden="1">#REF!</definedName>
    <definedName name="___99___123Graph_FCHART_22" localSheetId="7" hidden="1">#REF!</definedName>
    <definedName name="___99__123Graph_FCHART_22" localSheetId="7" hidden="1">#REF!</definedName>
    <definedName name="___aya108" localSheetId="7" hidden="1">#REF!</definedName>
    <definedName name="___ERR1" localSheetId="7" hidden="1">{#N/A,#N/A,FALSE,"M.42"}</definedName>
    <definedName name="___xlcn.WorksheetConnection_PrioritasEfisiensi.xlsxTable11" localSheetId="7" hidden="1">#REF!</definedName>
    <definedName name="__10___123Graph_ACHART_18" localSheetId="7" hidden="1">#REF!</definedName>
    <definedName name="__10__123Graph_ACHART_18" localSheetId="7" hidden="1">#REF!</definedName>
    <definedName name="__100___123Graph_FCHART_9" localSheetId="7" hidden="1">#REF!</definedName>
    <definedName name="__100__123Graph_FCHART_9" localSheetId="7" hidden="1">#REF!</definedName>
    <definedName name="__101___123Graph_LBL_ACHART_16" localSheetId="7" hidden="1">#REF!</definedName>
    <definedName name="__101__123Graph_LBL_ACHART_16" localSheetId="7" hidden="1">#REF!</definedName>
    <definedName name="__102___123Graph_LBL_ACHART_47" localSheetId="7" hidden="1">#REF!</definedName>
    <definedName name="__102__123Graph_LBL_ACHART_47" localSheetId="7" hidden="1">#REF!</definedName>
    <definedName name="__103___123Graph_LBL_ACHART_48" localSheetId="7" hidden="1">#REF!</definedName>
    <definedName name="__103__123Graph_LBL_ACHART_48" localSheetId="7" hidden="1">#REF!</definedName>
    <definedName name="__105___123Graph_LBL_BCHART_16" localSheetId="7" hidden="1">#REF!</definedName>
    <definedName name="__105__123Graph_LBL_BCHART_16" localSheetId="7" hidden="1">#REF!</definedName>
    <definedName name="__107___123Graph_LBL_CCHART_16" localSheetId="7" hidden="1">#REF!</definedName>
    <definedName name="__107__123Graph_LBL_CCHART_16" localSheetId="7" hidden="1">#REF!</definedName>
    <definedName name="__108___123Graph_LBL_DCHART_16" localSheetId="7" hidden="1">#REF!</definedName>
    <definedName name="__108__123Graph_LBL_DCHART_16" localSheetId="7" hidden="1">#REF!</definedName>
    <definedName name="__109___123Graph_LBL_DCHART_9" localSheetId="7" hidden="1">#REF!</definedName>
    <definedName name="__109__123Graph_LBL_DCHART_9" localSheetId="7" hidden="1">#REF!</definedName>
    <definedName name="__11___123Graph_ACHART_19" localSheetId="7" hidden="1">#REF!</definedName>
    <definedName name="__11__123Graph_ACHART_19" localSheetId="7" hidden="1">#REF!</definedName>
    <definedName name="__110___123Graph_LBL_ECHART_16" localSheetId="7" hidden="1">#REF!</definedName>
    <definedName name="__110__123Graph_LBL_ECHART_16" localSheetId="7" hidden="1">#REF!</definedName>
    <definedName name="__111___123Graph_LBL_FCHART_9" localSheetId="7" hidden="1">#REF!</definedName>
    <definedName name="__111__123Graph_LBL_FCHART_9" localSheetId="7" hidden="1">#REF!</definedName>
    <definedName name="__112___123Graph_XCHART_13" localSheetId="7" hidden="1">#REF!</definedName>
    <definedName name="__112__123Graph_XCHART_13" localSheetId="7" hidden="1">#REF!</definedName>
    <definedName name="__113___123Graph_XCHART_16" localSheetId="7" hidden="1">#REF!</definedName>
    <definedName name="__113__123Graph_XCHART_16" localSheetId="7" hidden="1">#REF!</definedName>
    <definedName name="__114___123Graph_XCHART_18" localSheetId="7" hidden="1">#REF!</definedName>
    <definedName name="__114__123Graph_XCHART_18" localSheetId="7" hidden="1">#REF!</definedName>
    <definedName name="__115___123Graph_XCHART_20" localSheetId="7" hidden="1">#REF!</definedName>
    <definedName name="__115__123Graph_XCHART_20" localSheetId="7" hidden="1">#REF!</definedName>
    <definedName name="__116___123Graph_XCHART_24" localSheetId="7" hidden="1">#REF!</definedName>
    <definedName name="__116__123Graph_XCHART_24" localSheetId="7" hidden="1">#REF!</definedName>
    <definedName name="__123___123Graph_XCHART_45" localSheetId="7" hidden="1">#REF!</definedName>
    <definedName name="__123__123Graph_XCHART_45" localSheetId="7" hidden="1">#REF!</definedName>
    <definedName name="__123Graph_A" localSheetId="7" hidden="1">'[2]TRNS-C1'!#REF!</definedName>
    <definedName name="__123Graph_AKWH" localSheetId="7" hidden="1">[4]CMK!#REF!</definedName>
    <definedName name="__123Graph_AVAPLG" localSheetId="7" hidden="1">[4]CMK!#REF!</definedName>
    <definedName name="__123Graph_B" localSheetId="7" hidden="1">'[2]TRNS-C1'!#REF!</definedName>
    <definedName name="__123Graph_BBIOPER" localSheetId="7" hidden="1">[5]A!#REF!</definedName>
    <definedName name="__123Graph_BKWH" localSheetId="7" hidden="1">[4]CMK!#REF!</definedName>
    <definedName name="__123Graph_BVAPLG" localSheetId="7" hidden="1">[4]CMK!#REF!</definedName>
    <definedName name="__123Graph_C" localSheetId="7" hidden="1">[4]CMK!#REF!</definedName>
    <definedName name="__123Graph_CKWH" localSheetId="7" hidden="1">[4]CMK!#REF!</definedName>
    <definedName name="__123Graph_CVAPLG" localSheetId="7" hidden="1">[4]CMK!#REF!</definedName>
    <definedName name="__123Graph_D" localSheetId="7" hidden="1">[6]Pk!#REF!</definedName>
    <definedName name="__123Graph_E" localSheetId="7" hidden="1">#REF!</definedName>
    <definedName name="__123Graph_F" localSheetId="7" hidden="1">'[7]summary-1'!#REF!</definedName>
    <definedName name="__123Graph_X" localSheetId="7" hidden="1">'[2]TRNS-C1'!#REF!</definedName>
    <definedName name="__123Graph_XKWH" localSheetId="7" hidden="1">[4]CMK!#REF!</definedName>
    <definedName name="__123Graph_XVAPLG" localSheetId="7" hidden="1">[4]CMK!#REF!</definedName>
    <definedName name="__124___123Graph_XCHART_48" localSheetId="7" hidden="1">#REF!</definedName>
    <definedName name="__124__123Graph_XCHART_48" localSheetId="7" hidden="1">#REF!</definedName>
    <definedName name="__129__123Graph_ACHART_10" localSheetId="7" hidden="1">#REF!</definedName>
    <definedName name="__13___123Graph_ACHART_20" localSheetId="7" hidden="1">#REF!</definedName>
    <definedName name="__13__123Graph_ACHART_20" localSheetId="7" hidden="1">#REF!</definedName>
    <definedName name="__130__123Graph_ACHART_11" localSheetId="7" hidden="1">#REF!</definedName>
    <definedName name="__131__123Graph_ACHART_12" localSheetId="7" hidden="1">#REF!</definedName>
    <definedName name="__132__123Graph_ACHART_13" localSheetId="7" hidden="1">#REF!</definedName>
    <definedName name="__133__123Graph_ACHART_14" localSheetId="7" hidden="1">#REF!</definedName>
    <definedName name="__134__123Graph_ACHART_15" localSheetId="7" hidden="1">#REF!</definedName>
    <definedName name="__135__123Graph_ACHART_16" localSheetId="7" hidden="1">#REF!</definedName>
    <definedName name="__136__123Graph_ACHART_17" localSheetId="7" hidden="1">#REF!</definedName>
    <definedName name="__137__123Graph_ACHART_18" localSheetId="7" hidden="1">#REF!</definedName>
    <definedName name="__138__123Graph_ACHART_19" localSheetId="7" hidden="1">#REF!</definedName>
    <definedName name="__14___123Graph_ACHART_21" localSheetId="7" hidden="1">#REF!</definedName>
    <definedName name="__14__123Graph_ACHART_21" localSheetId="7" hidden="1">#REF!</definedName>
    <definedName name="__140__123Graph_ACHART_20" localSheetId="7" hidden="1">#REF!</definedName>
    <definedName name="__141__123Graph_ACHART_21" localSheetId="7" hidden="1">#REF!</definedName>
    <definedName name="__142__123Graph_ACHART_22" localSheetId="7" hidden="1">#REF!</definedName>
    <definedName name="__143__123Graph_ACHART_23" localSheetId="7" hidden="1">#REF!</definedName>
    <definedName name="__144__123Graph_ACHART_24" localSheetId="7" hidden="1">#REF!</definedName>
    <definedName name="__147__123Graph_ACHART_27" localSheetId="7" hidden="1">#REF!</definedName>
    <definedName name="__148__123Graph_ACHART_28" localSheetId="7" hidden="1">#REF!</definedName>
    <definedName name="__15___123Graph_ACHART_22" localSheetId="7" hidden="1">#REF!</definedName>
    <definedName name="__15__123Graph_ACHART_22" localSheetId="7" hidden="1">#REF!</definedName>
    <definedName name="__155__123Graph_ACHART_35" localSheetId="7" hidden="1">#REF!</definedName>
    <definedName name="__159__123Graph_ACHART_41" localSheetId="7" hidden="1">#REF!</definedName>
    <definedName name="__16___123Graph_ACHART_23" localSheetId="7" hidden="1">#REF!</definedName>
    <definedName name="__16__123Graph_ACHART_23" localSheetId="7" hidden="1">#REF!</definedName>
    <definedName name="__162__123Graph_ACHART_44" localSheetId="7" hidden="1">#REF!</definedName>
    <definedName name="__163__123Graph_ACHART_45" localSheetId="7" hidden="1">#REF!</definedName>
    <definedName name="__164__123Graph_ACHART_46" localSheetId="7" hidden="1">#REF!</definedName>
    <definedName name="__165__123Graph_ACHART_47" localSheetId="7" hidden="1">#REF!</definedName>
    <definedName name="__166__123Graph_ACHART_48" localSheetId="7" hidden="1">#REF!</definedName>
    <definedName name="__17___123Graph_ACHART_24" localSheetId="7" hidden="1">#REF!</definedName>
    <definedName name="__17__123Graph_ACHART_24" localSheetId="7" hidden="1">#REF!</definedName>
    <definedName name="__171__123Graph_ACHART_8" localSheetId="7" hidden="1">#REF!</definedName>
    <definedName name="__172__123Graph_ACHART_9" localSheetId="7" hidden="1">#REF!</definedName>
    <definedName name="__173__123Graph_BCHART_10" localSheetId="7" hidden="1">#REF!</definedName>
    <definedName name="__174__123Graph_BCHART_13" localSheetId="7" hidden="1">#REF!</definedName>
    <definedName name="__175__123Graph_BCHART_16" localSheetId="7" hidden="1">#REF!</definedName>
    <definedName name="__176__123Graph_BCHART_17" localSheetId="7" hidden="1">#REF!</definedName>
    <definedName name="__177__123Graph_BCHART_19" localSheetId="7" hidden="1">#REF!</definedName>
    <definedName name="__179__123Graph_BCHART_20" localSheetId="7" hidden="1">#REF!</definedName>
    <definedName name="__180__123Graph_BCHART_21" localSheetId="7" hidden="1">#REF!</definedName>
    <definedName name="__181__123Graph_BCHART_22" localSheetId="7" hidden="1">#REF!</definedName>
    <definedName name="__182__123Graph_BCHART_27" localSheetId="7" hidden="1">#REF!</definedName>
    <definedName name="__183__123Graph_BCHART_28" localSheetId="7" hidden="1">#REF!</definedName>
    <definedName name="__190__123Graph_BCHART_35" localSheetId="7" hidden="1">#REF!</definedName>
    <definedName name="__193__123Graph_BCHART_41" localSheetId="7" hidden="1">#REF!</definedName>
    <definedName name="__196__123Graph_BCHART_44" localSheetId="7" hidden="1">#REF!</definedName>
    <definedName name="__197__123Graph_BCHART_45" localSheetId="7" hidden="1">#REF!</definedName>
    <definedName name="__198__123Graph_BCHART_46" localSheetId="7" hidden="1">#REF!</definedName>
    <definedName name="__2___123Graph_ACHART_10" localSheetId="7" hidden="1">#REF!</definedName>
    <definedName name="__2__123Graph_ACHART_10" localSheetId="7" hidden="1">#REF!</definedName>
    <definedName name="__20___123Graph_ACHART_27" localSheetId="7" hidden="1">#REF!</definedName>
    <definedName name="__20__123Graph_ACHART_27" localSheetId="7" hidden="1">#REF!</definedName>
    <definedName name="__203__123Graph_BCHART_8" localSheetId="7" hidden="1">#REF!</definedName>
    <definedName name="__204__123Graph_BCHART_9" localSheetId="7" hidden="1">#REF!</definedName>
    <definedName name="__205__123Graph_CCHART_16" localSheetId="7" hidden="1">#REF!</definedName>
    <definedName name="__206__123Graph_CCHART_20" localSheetId="7" hidden="1">#REF!</definedName>
    <definedName name="__207__123Graph_CCHART_21" localSheetId="7" hidden="1">#REF!</definedName>
    <definedName name="__208__123Graph_CCHART_22" localSheetId="7" hidden="1">#REF!</definedName>
    <definedName name="__209__123Graph_CCHART_27" localSheetId="7" hidden="1">#REF!</definedName>
    <definedName name="__21___123Graph_ACHART_28" localSheetId="7" hidden="1">#REF!</definedName>
    <definedName name="__21__123Graph_ACHART_28" localSheetId="7" hidden="1">#REF!</definedName>
    <definedName name="__212__123Graph_CCHART_35" localSheetId="7" hidden="1">#REF!</definedName>
    <definedName name="__213__123Graph_CCHART_41" localSheetId="7" hidden="1">#REF!</definedName>
    <definedName name="__215__123Graph_CCHART_44" localSheetId="7" hidden="1">#REF!</definedName>
    <definedName name="__216__123Graph_CCHART_46" localSheetId="7" hidden="1">#REF!</definedName>
    <definedName name="__217__123Graph_CCHART_8" localSheetId="7" hidden="1">#REF!</definedName>
    <definedName name="__218__123Graph_CCHART_9" localSheetId="7" hidden="1">#REF!</definedName>
    <definedName name="__219__123Graph_DCHART_16" localSheetId="7" hidden="1">#REF!</definedName>
    <definedName name="__220__123Graph_DCHART_22" localSheetId="7" hidden="1">#REF!</definedName>
    <definedName name="__221__123Graph_DCHART_44" localSheetId="7" hidden="1">#REF!</definedName>
    <definedName name="__222__123Graph_DCHART_9" localSheetId="7" hidden="1">#REF!</definedName>
    <definedName name="__223__123Graph_ECHART_16" localSheetId="7" hidden="1">#REF!</definedName>
    <definedName name="__224__123Graph_ECHART_22" localSheetId="7" hidden="1">#REF!</definedName>
    <definedName name="__225__123Graph_ECHART_9" localSheetId="7" hidden="1">#REF!</definedName>
    <definedName name="__226__123Graph_FCHART_22" localSheetId="7" hidden="1">#REF!</definedName>
    <definedName name="__227__123Graph_FCHART_9" localSheetId="7" hidden="1">#REF!</definedName>
    <definedName name="__228__123Graph_LBL_ACHART_16" localSheetId="7" hidden="1">#REF!</definedName>
    <definedName name="__229__123Graph_LBL_ACHART_47" localSheetId="7" hidden="1">#REF!</definedName>
    <definedName name="__230__123Graph_LBL_ACHART_48" localSheetId="7" hidden="1">#REF!</definedName>
    <definedName name="__232__123Graph_LBL_BCHART_16" localSheetId="7" hidden="1">#REF!</definedName>
    <definedName name="__234__123Graph_LBL_CCHART_16" localSheetId="7" hidden="1">#REF!</definedName>
    <definedName name="__235__123Graph_LBL_DCHART_16" localSheetId="7" hidden="1">#REF!</definedName>
    <definedName name="__236__123Graph_LBL_DCHART_9" localSheetId="7" hidden="1">#REF!</definedName>
    <definedName name="__237__123Graph_LBL_ECHART_16" localSheetId="7" hidden="1">#REF!</definedName>
    <definedName name="__238__123Graph_LBL_FCHART_9" localSheetId="7" hidden="1">#REF!</definedName>
    <definedName name="__239__123Graph_XCHART_13" localSheetId="7" hidden="1">#REF!</definedName>
    <definedName name="__240__123Graph_XCHART_16" localSheetId="7" hidden="1">#REF!</definedName>
    <definedName name="__241__123Graph_XCHART_18" localSheetId="7" hidden="1">#REF!</definedName>
    <definedName name="__242__123Graph_XCHART_20" localSheetId="7" hidden="1">#REF!</definedName>
    <definedName name="__243__123Graph_XCHART_24" localSheetId="7" hidden="1">#REF!</definedName>
    <definedName name="__250__123Graph_XCHART_45" localSheetId="7" hidden="1">#REF!</definedName>
    <definedName name="__251__123Graph_XCHART_48" localSheetId="7" hidden="1">#REF!</definedName>
    <definedName name="__28___123Graph_ACHART_35" localSheetId="7" hidden="1">#REF!</definedName>
    <definedName name="__28__123Graph_ACHART_35" localSheetId="7" hidden="1">#REF!</definedName>
    <definedName name="__3___123Graph_ACHART_11" localSheetId="7" hidden="1">#REF!</definedName>
    <definedName name="__3__123Graph_ACHART_11" localSheetId="7" hidden="1">#REF!</definedName>
    <definedName name="__32___123Graph_ACHART_41" localSheetId="7" hidden="1">#REF!</definedName>
    <definedName name="__32__123Graph_ACHART_41" localSheetId="7" hidden="1">#REF!</definedName>
    <definedName name="__35___123Graph_ACHART_44" localSheetId="7" hidden="1">#REF!</definedName>
    <definedName name="__35__123Graph_ACHART_44" localSheetId="7" hidden="1">#REF!</definedName>
    <definedName name="__36___123Graph_ACHART_45" localSheetId="7" hidden="1">#REF!</definedName>
    <definedName name="__36__123Graph_ACHART_45" localSheetId="7" hidden="1">#REF!</definedName>
    <definedName name="__37___123Graph_ACHART_46" localSheetId="7" hidden="1">#REF!</definedName>
    <definedName name="__37__123Graph_ACHART_46" localSheetId="7" hidden="1">#REF!</definedName>
    <definedName name="__38___123Graph_ACHART_47" localSheetId="7" hidden="1">#REF!</definedName>
    <definedName name="__38__123Graph_ACHART_47" localSheetId="7" hidden="1">#REF!</definedName>
    <definedName name="__39___123Graph_ACHART_48" localSheetId="7" hidden="1">#REF!</definedName>
    <definedName name="__39__123Graph_ACHART_48" localSheetId="7" hidden="1">#REF!</definedName>
    <definedName name="__4___123Graph_ACHART_12" localSheetId="7" hidden="1">#REF!</definedName>
    <definedName name="__4__123Graph_ACHART_12" localSheetId="7" hidden="1">#REF!</definedName>
    <definedName name="__44___123Graph_ACHART_8" localSheetId="7" hidden="1">#REF!</definedName>
    <definedName name="__44__123Graph_ACHART_8" localSheetId="7" hidden="1">#REF!</definedName>
    <definedName name="__45___123Graph_ACHART_9" localSheetId="7" hidden="1">#REF!</definedName>
    <definedName name="__45__123Graph_ACHART_9" localSheetId="7" hidden="1">#REF!</definedName>
    <definedName name="__46___123Graph_BCHART_10" localSheetId="7" hidden="1">#REF!</definedName>
    <definedName name="__46__123Graph_BCHART_10" localSheetId="7" hidden="1">#REF!</definedName>
    <definedName name="__47___123Graph_BCHART_13" localSheetId="7" hidden="1">#REF!</definedName>
    <definedName name="__47__123Graph_BCHART_13" localSheetId="7" hidden="1">#REF!</definedName>
    <definedName name="__48___123Graph_BCHART_16" localSheetId="7" hidden="1">#REF!</definedName>
    <definedName name="__48__123Graph_BCHART_16" localSheetId="7" hidden="1">#REF!</definedName>
    <definedName name="__49___123Graph_BCHART_17" localSheetId="7" hidden="1">#REF!</definedName>
    <definedName name="__49__123Graph_BCHART_17" localSheetId="7" hidden="1">#REF!</definedName>
    <definedName name="__5___123Graph_ACHART_13" localSheetId="7" hidden="1">#REF!</definedName>
    <definedName name="__5__123Graph_ACHART_13" localSheetId="7" hidden="1">#REF!</definedName>
    <definedName name="__50___123Graph_BCHART_19" localSheetId="7" hidden="1">#REF!</definedName>
    <definedName name="__50__123Graph_BCHART_19" localSheetId="7" hidden="1">#REF!</definedName>
    <definedName name="__52___123Graph_BCHART_20" localSheetId="7" hidden="1">#REF!</definedName>
    <definedName name="__52__123Graph_BCHART_20" localSheetId="7" hidden="1">#REF!</definedName>
    <definedName name="__53___123Graph_BCHART_21" localSheetId="7" hidden="1">#REF!</definedName>
    <definedName name="__53__123Graph_BCHART_21" localSheetId="7" hidden="1">#REF!</definedName>
    <definedName name="__54___123Graph_BCHART_22" localSheetId="7" hidden="1">#REF!</definedName>
    <definedName name="__54__123Graph_BCHART_22" localSheetId="7" hidden="1">#REF!</definedName>
    <definedName name="__55___123Graph_BCHART_27" localSheetId="7" hidden="1">#REF!</definedName>
    <definedName name="__55__123Graph_BCHART_27" localSheetId="7" hidden="1">#REF!</definedName>
    <definedName name="__56___123Graph_BCHART_28" localSheetId="7" hidden="1">#REF!</definedName>
    <definedName name="__56__123Graph_BCHART_28" localSheetId="7" hidden="1">#REF!</definedName>
    <definedName name="__6___123Graph_ACHART_14" localSheetId="7" hidden="1">#REF!</definedName>
    <definedName name="__6__123Graph_ACHART_14" localSheetId="7" hidden="1">#REF!</definedName>
    <definedName name="__63___123Graph_BCHART_35" localSheetId="7" hidden="1">#REF!</definedName>
    <definedName name="__63__123Graph_BCHART_35" localSheetId="7" hidden="1">#REF!</definedName>
    <definedName name="__66___123Graph_BCHART_41" localSheetId="7" hidden="1">#REF!</definedName>
    <definedName name="__66__123Graph_BCHART_41" localSheetId="7" hidden="1">#REF!</definedName>
    <definedName name="__69___123Graph_BCHART_44" localSheetId="7" hidden="1">#REF!</definedName>
    <definedName name="__69__123Graph_BCHART_44" localSheetId="7" hidden="1">#REF!</definedName>
    <definedName name="__7___123Graph_ACHART_15" localSheetId="7" hidden="1">#REF!</definedName>
    <definedName name="__7__123Graph_ACHART_15" localSheetId="7" hidden="1">#REF!</definedName>
    <definedName name="__70___123Graph_BCHART_45" localSheetId="7" hidden="1">#REF!</definedName>
    <definedName name="__70__123Graph_BCHART_45" localSheetId="7" hidden="1">#REF!</definedName>
    <definedName name="__71___123Graph_BCHART_46" localSheetId="7" hidden="1">#REF!</definedName>
    <definedName name="__71__123Graph_BCHART_46" localSheetId="7" hidden="1">#REF!</definedName>
    <definedName name="__76___123Graph_BCHART_8" localSheetId="7" hidden="1">#REF!</definedName>
    <definedName name="__76__123Graph_BCHART_8" localSheetId="7" hidden="1">#REF!</definedName>
    <definedName name="__77___123Graph_BCHART_9" localSheetId="7" hidden="1">#REF!</definedName>
    <definedName name="__77__123Graph_BCHART_9" localSheetId="7" hidden="1">#REF!</definedName>
    <definedName name="__78___123Graph_CCHART_16" localSheetId="7" hidden="1">#REF!</definedName>
    <definedName name="__78__123Graph_CCHART_16" localSheetId="7" hidden="1">#REF!</definedName>
    <definedName name="__79___123Graph_CCHART_20" localSheetId="7" hidden="1">#REF!</definedName>
    <definedName name="__79__123Graph_CCHART_20" localSheetId="7" hidden="1">#REF!</definedName>
    <definedName name="__8___123Graph_ACHART_16" localSheetId="7" hidden="1">#REF!</definedName>
    <definedName name="__8__123Graph_ACHART_16" localSheetId="7" hidden="1">#REF!</definedName>
    <definedName name="__80___123Graph_CCHART_21" localSheetId="7" hidden="1">#REF!</definedName>
    <definedName name="__80__123Graph_CCHART_21" localSheetId="7" hidden="1">#REF!</definedName>
    <definedName name="__81___123Graph_CCHART_22" localSheetId="7" hidden="1">#REF!</definedName>
    <definedName name="__81__123Graph_CCHART_22" localSheetId="7" hidden="1">#REF!</definedName>
    <definedName name="__82___123Graph_CCHART_27" localSheetId="7" hidden="1">#REF!</definedName>
    <definedName name="__82__123Graph_CCHART_27" localSheetId="7" hidden="1">#REF!</definedName>
    <definedName name="__85___123Graph_CCHART_35" localSheetId="7" hidden="1">#REF!</definedName>
    <definedName name="__85__123Graph_CCHART_35" localSheetId="7" hidden="1">#REF!</definedName>
    <definedName name="__86___123Graph_CCHART_41" localSheetId="7" hidden="1">#REF!</definedName>
    <definedName name="__86__123Graph_CCHART_41" localSheetId="7" hidden="1">#REF!</definedName>
    <definedName name="__88___123Graph_CCHART_44" localSheetId="7" hidden="1">#REF!</definedName>
    <definedName name="__88__123Graph_CCHART_44" localSheetId="7" hidden="1">#REF!</definedName>
    <definedName name="__89___123Graph_CCHART_46" localSheetId="7" hidden="1">#REF!</definedName>
    <definedName name="__89__123Graph_CCHART_46" localSheetId="7" hidden="1">#REF!</definedName>
    <definedName name="__9___123Graph_ACHART_17" localSheetId="7" hidden="1">#REF!</definedName>
    <definedName name="__9__123Graph_ACHART_17" localSheetId="7" hidden="1">#REF!</definedName>
    <definedName name="__90___123Graph_CCHART_8" localSheetId="7" hidden="1">#REF!</definedName>
    <definedName name="__90__123Graph_CCHART_8" localSheetId="7" hidden="1">#REF!</definedName>
    <definedName name="__91___123Graph_CCHART_9" localSheetId="7" hidden="1">#REF!</definedName>
    <definedName name="__91__123Graph_CCHART_9" localSheetId="7" hidden="1">#REF!</definedName>
    <definedName name="__92___123Graph_DCHART_16" localSheetId="7" hidden="1">#REF!</definedName>
    <definedName name="__92__123Graph_DCHART_16" localSheetId="7" hidden="1">#REF!</definedName>
    <definedName name="__93___123Graph_DCHART_22" localSheetId="7" hidden="1">#REF!</definedName>
    <definedName name="__93__123Graph_DCHART_22" localSheetId="7" hidden="1">#REF!</definedName>
    <definedName name="__94___123Graph_DCHART_44" localSheetId="7" hidden="1">#REF!</definedName>
    <definedName name="__94__123Graph_DCHART_44" localSheetId="7" hidden="1">#REF!</definedName>
    <definedName name="__95___123Graph_DCHART_9" localSheetId="7" hidden="1">#REF!</definedName>
    <definedName name="__95__123Graph_DCHART_9" localSheetId="7" hidden="1">#REF!</definedName>
    <definedName name="__96___123Graph_ECHART_16" localSheetId="7" hidden="1">#REF!</definedName>
    <definedName name="__96__123Graph_ECHART_16" localSheetId="7" hidden="1">#REF!</definedName>
    <definedName name="__97___123Graph_ECHART_22" localSheetId="7" hidden="1">#REF!</definedName>
    <definedName name="__97__123Graph_ECHART_22" localSheetId="7" hidden="1">#REF!</definedName>
    <definedName name="__98___123Graph_ECHART_9" localSheetId="7" hidden="1">#REF!</definedName>
    <definedName name="__98__123Graph_ECHART_9" localSheetId="7" hidden="1">#REF!</definedName>
    <definedName name="__99___123Graph_FCHART_22" localSheetId="7" hidden="1">#REF!</definedName>
    <definedName name="__99__123Graph_FCHART_22" localSheetId="7" hidden="1">#REF!</definedName>
    <definedName name="__aya108" localSheetId="7" hidden="1">#REF!</definedName>
    <definedName name="__ERR1" localSheetId="7" hidden="1">{#N/A,#N/A,FALSE,"M.42"}</definedName>
    <definedName name="__xlcn.WorksheetConnection_PrioritasEfisiensi.xlsxTable11" localSheetId="7" hidden="1">#REF!</definedName>
    <definedName name="_1__123Graph_ACHART_1" localSheetId="7" hidden="1">[4]CMK!#REF!</definedName>
    <definedName name="_1__123Graph_ACHART_10" localSheetId="7" hidden="1">#REF!</definedName>
    <definedName name="_10_______123Graph_ACHART_18" localSheetId="7" hidden="1">#REF!</definedName>
    <definedName name="_10_____123Graph_ACHART_18" localSheetId="7" hidden="1">#REF!</definedName>
    <definedName name="_10___123Graph_ACHART_18" localSheetId="7" hidden="1">#REF!</definedName>
    <definedName name="_10__123Graph_ACHART_18" localSheetId="7" hidden="1">#REF!</definedName>
    <definedName name="_10__123Graph_ACHART_19" localSheetId="7" hidden="1">#REF!</definedName>
    <definedName name="_10__123Graph_BCHART_5" localSheetId="7" hidden="1">[4]CMK!#REF!</definedName>
    <definedName name="_100_______123Graph_FCHART_9" localSheetId="7" hidden="1">#REF!</definedName>
    <definedName name="_100_____123Graph_FCHART_9" localSheetId="7" hidden="1">#REF!</definedName>
    <definedName name="_100___123Graph_FCHART_9" localSheetId="7" hidden="1">#REF!</definedName>
    <definedName name="_100__123Graph_FCHART_9" localSheetId="7" hidden="1">#REF!</definedName>
    <definedName name="_101_______123Graph_LBL_ACHART_16" localSheetId="7" hidden="1">#REF!</definedName>
    <definedName name="_101_____123Graph_LBL_ACHART_16" localSheetId="7" hidden="1">#REF!</definedName>
    <definedName name="_101___123Graph_LBL_ACHART_16" localSheetId="7" hidden="1">#REF!</definedName>
    <definedName name="_101__123Graph_LBL_ACHART_16" localSheetId="7" hidden="1">#REF!</definedName>
    <definedName name="_102_______123Graph_LBL_ACHART_47" localSheetId="7" hidden="1">#REF!</definedName>
    <definedName name="_102_____123Graph_LBL_ACHART_47" localSheetId="7" hidden="1">#REF!</definedName>
    <definedName name="_102___123Graph_LBL_ACHART_47" localSheetId="7" hidden="1">#REF!</definedName>
    <definedName name="_102__123Graph_LBL_ACHART_47" localSheetId="7" hidden="1">#REF!</definedName>
    <definedName name="_103_______123Graph_LBL_ACHART_48" localSheetId="7" hidden="1">#REF!</definedName>
    <definedName name="_103_____123Graph_LBL_ACHART_48" localSheetId="7" hidden="1">#REF!</definedName>
    <definedName name="_103___123Graph_LBL_ACHART_48" localSheetId="7" hidden="1">#REF!</definedName>
    <definedName name="_103__123Graph_LBL_ACHART_48" localSheetId="7" hidden="1">#REF!</definedName>
    <definedName name="_105_______123Graph_LBL_BCHART_16" localSheetId="7" hidden="1">#REF!</definedName>
    <definedName name="_105_____123Graph_LBL_BCHART_16" localSheetId="7" hidden="1">#REF!</definedName>
    <definedName name="_105___123Graph_LBL_BCHART_16" localSheetId="7" hidden="1">#REF!</definedName>
    <definedName name="_105__123Graph_LBL_BCHART_16" localSheetId="7" hidden="1">#REF!</definedName>
    <definedName name="_107_______123Graph_LBL_CCHART_16" localSheetId="7" hidden="1">#REF!</definedName>
    <definedName name="_107_____123Graph_LBL_CCHART_16" localSheetId="7" hidden="1">#REF!</definedName>
    <definedName name="_107___123Graph_LBL_CCHART_16" localSheetId="7" hidden="1">#REF!</definedName>
    <definedName name="_107__123Graph_LBL_CCHART_16" localSheetId="7" hidden="1">#REF!</definedName>
    <definedName name="_108_______123Graph_LBL_DCHART_16" localSheetId="7" hidden="1">#REF!</definedName>
    <definedName name="_108_____123Graph_LBL_DCHART_16" localSheetId="7" hidden="1">#REF!</definedName>
    <definedName name="_108___123Graph_LBL_DCHART_16" localSheetId="7" hidden="1">#REF!</definedName>
    <definedName name="_108__123Graph_LBL_DCHART_16" localSheetId="7" hidden="1">#REF!</definedName>
    <definedName name="_109_______123Graph_LBL_DCHART_9" localSheetId="7" hidden="1">#REF!</definedName>
    <definedName name="_109_____123Graph_LBL_DCHART_9" localSheetId="7" hidden="1">#REF!</definedName>
    <definedName name="_109___123Graph_LBL_DCHART_9" localSheetId="7" hidden="1">#REF!</definedName>
    <definedName name="_109__123Graph_LBL_DCHART_9" localSheetId="7" hidden="1">#REF!</definedName>
    <definedName name="_11_______123Graph_ACHART_19" localSheetId="7" hidden="1">#REF!</definedName>
    <definedName name="_11_____123Graph_ACHART_19" localSheetId="7" hidden="1">#REF!</definedName>
    <definedName name="_11___123Graph_ACHART_19" localSheetId="7" hidden="1">#REF!</definedName>
    <definedName name="_11__123Graph_ACHART_19" localSheetId="7" hidden="1">#REF!</definedName>
    <definedName name="_11__123Graph_CCHART_1" localSheetId="7" hidden="1">[4]CMK!#REF!</definedName>
    <definedName name="_110_______123Graph_LBL_ECHART_16" localSheetId="7" hidden="1">#REF!</definedName>
    <definedName name="_110_____123Graph_LBL_ECHART_16" localSheetId="7" hidden="1">#REF!</definedName>
    <definedName name="_110___123Graph_LBL_ECHART_16" localSheetId="7" hidden="1">#REF!</definedName>
    <definedName name="_110__123Graph_LBL_ECHART_16" localSheetId="7" hidden="1">#REF!</definedName>
    <definedName name="_111_______123Graph_LBL_FCHART_9" localSheetId="7" hidden="1">#REF!</definedName>
    <definedName name="_111_____123Graph_LBL_FCHART_9" localSheetId="7" hidden="1">#REF!</definedName>
    <definedName name="_111___123Graph_LBL_FCHART_9" localSheetId="7" hidden="1">#REF!</definedName>
    <definedName name="_111__123Graph_LBL_FCHART_9" localSheetId="7" hidden="1">#REF!</definedName>
    <definedName name="_112_______123Graph_XCHART_13" localSheetId="7" hidden="1">#REF!</definedName>
    <definedName name="_112_____123Graph_XCHART_13" localSheetId="7" hidden="1">#REF!</definedName>
    <definedName name="_112___123Graph_XCHART_13" localSheetId="7" hidden="1">#REF!</definedName>
    <definedName name="_112__123Graph_XCHART_13" localSheetId="7" hidden="1">#REF!</definedName>
    <definedName name="_113_______123Graph_XCHART_16" localSheetId="7" hidden="1">#REF!</definedName>
    <definedName name="_113_____123Graph_XCHART_16" localSheetId="7" hidden="1">#REF!</definedName>
    <definedName name="_113___123Graph_XCHART_16" localSheetId="7" hidden="1">#REF!</definedName>
    <definedName name="_113__123Graph_XCHART_16" localSheetId="7" hidden="1">#REF!</definedName>
    <definedName name="_114_______123Graph_XCHART_18" localSheetId="7" hidden="1">#REF!</definedName>
    <definedName name="_114_____123Graph_XCHART_18" localSheetId="7" hidden="1">#REF!</definedName>
    <definedName name="_114___123Graph_XCHART_18" localSheetId="7" hidden="1">#REF!</definedName>
    <definedName name="_114__123Graph_XCHART_18" localSheetId="7" hidden="1">#REF!</definedName>
    <definedName name="_115_______123Graph_XCHART_20" localSheetId="7" hidden="1">#REF!</definedName>
    <definedName name="_115_____123Graph_XCHART_20" localSheetId="7" hidden="1">#REF!</definedName>
    <definedName name="_115___123Graph_XCHART_20" localSheetId="7" hidden="1">#REF!</definedName>
    <definedName name="_115__123Graph_XCHART_20" localSheetId="7" hidden="1">#REF!</definedName>
    <definedName name="_116_______123Graph_XCHART_24" localSheetId="7" hidden="1">#REF!</definedName>
    <definedName name="_116_____123Graph_XCHART_24" localSheetId="7" hidden="1">#REF!</definedName>
    <definedName name="_116___123Graph_XCHART_24" localSheetId="7" hidden="1">#REF!</definedName>
    <definedName name="_116__123Graph_XCHART_24" localSheetId="7" hidden="1">#REF!</definedName>
    <definedName name="_12__123Graph_ACHART_20" localSheetId="7" hidden="1">#REF!</definedName>
    <definedName name="_12__123Graph_CCHART_2" localSheetId="7" hidden="1">[4]CMK!#REF!</definedName>
    <definedName name="_123_______123Graph_XCHART_45" localSheetId="7" hidden="1">#REF!</definedName>
    <definedName name="_123_____123Graph_XCHART_45" localSheetId="7" hidden="1">#REF!</definedName>
    <definedName name="_123___123Graph_XCHART_45" localSheetId="7" hidden="1">#REF!</definedName>
    <definedName name="_123__123Graph_XCHART_45" localSheetId="7" hidden="1">#REF!</definedName>
    <definedName name="_124_______123Graph_XCHART_48" localSheetId="7" hidden="1">#REF!</definedName>
    <definedName name="_124_____123Graph_XCHART_48" localSheetId="7" hidden="1">#REF!</definedName>
    <definedName name="_124___123Graph_XCHART_48" localSheetId="7" hidden="1">#REF!</definedName>
    <definedName name="_124__123Graph_XCHART_48" localSheetId="7" hidden="1">#REF!</definedName>
    <definedName name="_129______123Graph_ACHART_10" localSheetId="7" hidden="1">#REF!</definedName>
    <definedName name="_129____123Graph_ACHART_10" localSheetId="7" hidden="1">#REF!</definedName>
    <definedName name="_129__123Graph_ACHART_10" localSheetId="7" hidden="1">#REF!</definedName>
    <definedName name="_13_______123Graph_ACHART_20" localSheetId="7" hidden="1">#REF!</definedName>
    <definedName name="_13_____123Graph_ACHART_20" localSheetId="7" hidden="1">#REF!</definedName>
    <definedName name="_13___123Graph_ACHART_20" localSheetId="7" hidden="1">#REF!</definedName>
    <definedName name="_13__123Graph_ACHART_20" localSheetId="7" hidden="1">#REF!</definedName>
    <definedName name="_13__123Graph_ACHART_21" localSheetId="7" hidden="1">#REF!</definedName>
    <definedName name="_13__123Graph_CCHART_3" localSheetId="7" hidden="1">[4]CMK!#REF!</definedName>
    <definedName name="_130______123Graph_ACHART_11" localSheetId="7" hidden="1">#REF!</definedName>
    <definedName name="_130____123Graph_ACHART_11" localSheetId="7" hidden="1">#REF!</definedName>
    <definedName name="_130__123Graph_ACHART_11" localSheetId="7" hidden="1">#REF!</definedName>
    <definedName name="_131______123Graph_ACHART_12" localSheetId="7" hidden="1">#REF!</definedName>
    <definedName name="_131____123Graph_ACHART_12" localSheetId="7" hidden="1">#REF!</definedName>
    <definedName name="_131__123Graph_ACHART_12" localSheetId="7" hidden="1">#REF!</definedName>
    <definedName name="_132______123Graph_ACHART_13" localSheetId="7" hidden="1">#REF!</definedName>
    <definedName name="_132____123Graph_ACHART_13" localSheetId="7" hidden="1">#REF!</definedName>
    <definedName name="_132__123Graph_ACHART_13" localSheetId="7" hidden="1">#REF!</definedName>
    <definedName name="_133______123Graph_ACHART_14" localSheetId="7" hidden="1">#REF!</definedName>
    <definedName name="_133____123Graph_ACHART_14" localSheetId="7" hidden="1">#REF!</definedName>
    <definedName name="_133__123Graph_ACHART_14" localSheetId="7" hidden="1">#REF!</definedName>
    <definedName name="_134______123Graph_ACHART_15" localSheetId="7" hidden="1">#REF!</definedName>
    <definedName name="_134____123Graph_ACHART_15" localSheetId="7" hidden="1">#REF!</definedName>
    <definedName name="_134__123Graph_ACHART_15" localSheetId="7" hidden="1">#REF!</definedName>
    <definedName name="_135______123Graph_ACHART_16" localSheetId="7" hidden="1">#REF!</definedName>
    <definedName name="_135____123Graph_ACHART_16" localSheetId="7" hidden="1">#REF!</definedName>
    <definedName name="_135__123Graph_ACHART_16" localSheetId="7" hidden="1">#REF!</definedName>
    <definedName name="_136______123Graph_ACHART_17" localSheetId="7" hidden="1">#REF!</definedName>
    <definedName name="_136____123Graph_ACHART_17" localSheetId="7" hidden="1">#REF!</definedName>
    <definedName name="_136__123Graph_ACHART_17" localSheetId="7" hidden="1">#REF!</definedName>
    <definedName name="_137______123Graph_ACHART_18" localSheetId="7" hidden="1">#REF!</definedName>
    <definedName name="_137____123Graph_ACHART_18" localSheetId="7" hidden="1">#REF!</definedName>
    <definedName name="_137__123Graph_ACHART_18" localSheetId="7" hidden="1">#REF!</definedName>
    <definedName name="_138______123Graph_ACHART_19" localSheetId="7" hidden="1">#REF!</definedName>
    <definedName name="_138____123Graph_ACHART_19" localSheetId="7" hidden="1">#REF!</definedName>
    <definedName name="_138__123Graph_ACHART_19" localSheetId="7" hidden="1">#REF!</definedName>
    <definedName name="_14_______123Graph_ACHART_21" localSheetId="7" hidden="1">#REF!</definedName>
    <definedName name="_14_____123Graph_ACHART_21" localSheetId="7" hidden="1">#REF!</definedName>
    <definedName name="_14___123Graph_ACHART_21" localSheetId="7" hidden="1">#REF!</definedName>
    <definedName name="_14__123Graph_ACHART_21" localSheetId="7" hidden="1">#REF!</definedName>
    <definedName name="_14__123Graph_ACHART_22" localSheetId="7" hidden="1">#REF!</definedName>
    <definedName name="_14__123Graph_CCHART_4" localSheetId="7" hidden="1">[4]CMK!#REF!</definedName>
    <definedName name="_140______123Graph_ACHART_20" localSheetId="7" hidden="1">#REF!</definedName>
    <definedName name="_140____123Graph_ACHART_20" localSheetId="7" hidden="1">#REF!</definedName>
    <definedName name="_140__123Graph_ACHART_20" localSheetId="7" hidden="1">#REF!</definedName>
    <definedName name="_141______123Graph_ACHART_21" localSheetId="7" hidden="1">#REF!</definedName>
    <definedName name="_141____123Graph_ACHART_21" localSheetId="7" hidden="1">#REF!</definedName>
    <definedName name="_141__123Graph_ACHART_21" localSheetId="7" hidden="1">#REF!</definedName>
    <definedName name="_142______123Graph_ACHART_22" localSheetId="7" hidden="1">#REF!</definedName>
    <definedName name="_142____123Graph_ACHART_22" localSheetId="7" hidden="1">#REF!</definedName>
    <definedName name="_142__123Graph_ACHART_22" localSheetId="7" hidden="1">#REF!</definedName>
    <definedName name="_143______123Graph_ACHART_23" localSheetId="7" hidden="1">#REF!</definedName>
    <definedName name="_143____123Graph_ACHART_23" localSheetId="7" hidden="1">#REF!</definedName>
    <definedName name="_143__123Graph_ACHART_23" localSheetId="7" hidden="1">#REF!</definedName>
    <definedName name="_144______123Graph_ACHART_24" localSheetId="7" hidden="1">#REF!</definedName>
    <definedName name="_144____123Graph_ACHART_24" localSheetId="7" hidden="1">#REF!</definedName>
    <definedName name="_144__123Graph_ACHART_24" localSheetId="7" hidden="1">#REF!</definedName>
    <definedName name="_147______123Graph_ACHART_27" localSheetId="7" hidden="1">#REF!</definedName>
    <definedName name="_147____123Graph_ACHART_27" localSheetId="7" hidden="1">#REF!</definedName>
    <definedName name="_147__123Graph_ACHART_27" localSheetId="7" hidden="1">#REF!</definedName>
    <definedName name="_148______123Graph_ACHART_28" localSheetId="7" hidden="1">#REF!</definedName>
    <definedName name="_148____123Graph_ACHART_28" localSheetId="7" hidden="1">#REF!</definedName>
    <definedName name="_148__123Graph_ACHART_28" localSheetId="7" hidden="1">#REF!</definedName>
    <definedName name="_15_______123Graph_ACHART_22" localSheetId="7" hidden="1">#REF!</definedName>
    <definedName name="_15_____123Graph_ACHART_22" localSheetId="7" hidden="1">#REF!</definedName>
    <definedName name="_15___123Graph_ACHART_22" localSheetId="7" hidden="1">#REF!</definedName>
    <definedName name="_15__123Graph_ACHART_22" localSheetId="7" hidden="1">#REF!</definedName>
    <definedName name="_15__123Graph_ACHART_23" localSheetId="7" hidden="1">#REF!</definedName>
    <definedName name="_15__123Graph_CCHART_5" localSheetId="7" hidden="1">[4]CMK!#REF!</definedName>
    <definedName name="_155______123Graph_ACHART_35" localSheetId="7" hidden="1">#REF!</definedName>
    <definedName name="_155____123Graph_ACHART_35" localSheetId="7" hidden="1">#REF!</definedName>
    <definedName name="_155__123Graph_ACHART_35" localSheetId="7" hidden="1">#REF!</definedName>
    <definedName name="_159______123Graph_ACHART_41" localSheetId="7" hidden="1">#REF!</definedName>
    <definedName name="_159____123Graph_ACHART_41" localSheetId="7" hidden="1">#REF!</definedName>
    <definedName name="_159__123Graph_ACHART_41" localSheetId="7" hidden="1">#REF!</definedName>
    <definedName name="_16_______123Graph_ACHART_23" localSheetId="7" hidden="1">#REF!</definedName>
    <definedName name="_16_____123Graph_ACHART_23" localSheetId="7" hidden="1">#REF!</definedName>
    <definedName name="_16___123Graph_ACHART_23" localSheetId="7" hidden="1">#REF!</definedName>
    <definedName name="_16__123Graph_ACHART_23" localSheetId="7" hidden="1">#REF!</definedName>
    <definedName name="_16__123Graph_ACHART_24" localSheetId="7" hidden="1">#REF!</definedName>
    <definedName name="_16__123Graph_DCHART_5" localSheetId="7" hidden="1">[4]CMK!#REF!</definedName>
    <definedName name="_162______123Graph_ACHART_44" localSheetId="7" hidden="1">#REF!</definedName>
    <definedName name="_162____123Graph_ACHART_44" localSheetId="7" hidden="1">#REF!</definedName>
    <definedName name="_162__123Graph_ACHART_44" localSheetId="7" hidden="1">#REF!</definedName>
    <definedName name="_163______123Graph_ACHART_45" localSheetId="7" hidden="1">#REF!</definedName>
    <definedName name="_163____123Graph_ACHART_45" localSheetId="7" hidden="1">#REF!</definedName>
    <definedName name="_163__123Graph_ACHART_45" localSheetId="7" hidden="1">#REF!</definedName>
    <definedName name="_164______123Graph_ACHART_46" localSheetId="7" hidden="1">#REF!</definedName>
    <definedName name="_164____123Graph_ACHART_46" localSheetId="7" hidden="1">#REF!</definedName>
    <definedName name="_164__123Graph_ACHART_46" localSheetId="7" hidden="1">#REF!</definedName>
    <definedName name="_165______123Graph_ACHART_47" localSheetId="7" hidden="1">#REF!</definedName>
    <definedName name="_165____123Graph_ACHART_47" localSheetId="7" hidden="1">#REF!</definedName>
    <definedName name="_165__123Graph_ACHART_47" localSheetId="7" hidden="1">#REF!</definedName>
    <definedName name="_166______123Graph_ACHART_48" localSheetId="7" hidden="1">#REF!</definedName>
    <definedName name="_166____123Graph_ACHART_48" localSheetId="7" hidden="1">#REF!</definedName>
    <definedName name="_166__123Graph_ACHART_48" localSheetId="7" hidden="1">#REF!</definedName>
    <definedName name="_17_______123Graph_ACHART_24" localSheetId="7" hidden="1">#REF!</definedName>
    <definedName name="_17_____123Graph_ACHART_24" localSheetId="7" hidden="1">#REF!</definedName>
    <definedName name="_17___123Graph_ACHART_24" localSheetId="7" hidden="1">#REF!</definedName>
    <definedName name="_17__123Graph_ACHART_24" localSheetId="7" hidden="1">#REF!</definedName>
    <definedName name="_17__123Graph_ACHART_27" localSheetId="7" hidden="1">#REF!</definedName>
    <definedName name="_17__123Graph_XCHART_1" localSheetId="7" hidden="1">[4]CMK!#REF!</definedName>
    <definedName name="_171______123Graph_ACHART_8" localSheetId="7" hidden="1">#REF!</definedName>
    <definedName name="_171____123Graph_ACHART_8" localSheetId="7" hidden="1">#REF!</definedName>
    <definedName name="_171__123Graph_ACHART_8" localSheetId="7" hidden="1">#REF!</definedName>
    <definedName name="_172______123Graph_ACHART_9" localSheetId="7" hidden="1">#REF!</definedName>
    <definedName name="_172____123Graph_ACHART_9" localSheetId="7" hidden="1">#REF!</definedName>
    <definedName name="_172__123Graph_ACHART_9" localSheetId="7" hidden="1">#REF!</definedName>
    <definedName name="_173______123Graph_BCHART_10" localSheetId="7" hidden="1">#REF!</definedName>
    <definedName name="_173____123Graph_BCHART_10" localSheetId="7" hidden="1">#REF!</definedName>
    <definedName name="_173__123Graph_BCHART_10" localSheetId="7" hidden="1">#REF!</definedName>
    <definedName name="_174______123Graph_BCHART_13" localSheetId="7" hidden="1">#REF!</definedName>
    <definedName name="_174____123Graph_BCHART_13" localSheetId="7" hidden="1">#REF!</definedName>
    <definedName name="_174__123Graph_BCHART_13" localSheetId="7" hidden="1">#REF!</definedName>
    <definedName name="_175______123Graph_BCHART_16" localSheetId="7" hidden="1">#REF!</definedName>
    <definedName name="_175____123Graph_BCHART_16" localSheetId="7" hidden="1">#REF!</definedName>
    <definedName name="_175__123Graph_BCHART_16" localSheetId="7" hidden="1">#REF!</definedName>
    <definedName name="_176______123Graph_BCHART_17" localSheetId="7" hidden="1">#REF!</definedName>
    <definedName name="_176____123Graph_BCHART_17" localSheetId="7" hidden="1">#REF!</definedName>
    <definedName name="_176__123Graph_BCHART_17" localSheetId="7" hidden="1">#REF!</definedName>
    <definedName name="_177______123Graph_BCHART_19" localSheetId="7" hidden="1">#REF!</definedName>
    <definedName name="_177____123Graph_BCHART_19" localSheetId="7" hidden="1">#REF!</definedName>
    <definedName name="_177__123Graph_BCHART_19" localSheetId="7" hidden="1">#REF!</definedName>
    <definedName name="_179______123Graph_BCHART_20" localSheetId="7" hidden="1">#REF!</definedName>
    <definedName name="_179____123Graph_BCHART_20" localSheetId="7" hidden="1">#REF!</definedName>
    <definedName name="_179__123Graph_BCHART_20" localSheetId="7" hidden="1">#REF!</definedName>
    <definedName name="_18__123Graph_ACHART_28" localSheetId="7" hidden="1">#REF!</definedName>
    <definedName name="_18__123Graph_XCHART_2" localSheetId="7" hidden="1">[4]CMK!#REF!</definedName>
    <definedName name="_180______123Graph_BCHART_21" localSheetId="7" hidden="1">#REF!</definedName>
    <definedName name="_180____123Graph_BCHART_21" localSheetId="7" hidden="1">#REF!</definedName>
    <definedName name="_180__123Graph_BCHART_21" localSheetId="7" hidden="1">#REF!</definedName>
    <definedName name="_181______123Graph_BCHART_22" localSheetId="7" hidden="1">#REF!</definedName>
    <definedName name="_181____123Graph_BCHART_22" localSheetId="7" hidden="1">#REF!</definedName>
    <definedName name="_181__123Graph_BCHART_22" localSheetId="7" hidden="1">#REF!</definedName>
    <definedName name="_182______123Graph_BCHART_27" localSheetId="7" hidden="1">#REF!</definedName>
    <definedName name="_182____123Graph_BCHART_27" localSheetId="7" hidden="1">#REF!</definedName>
    <definedName name="_182__123Graph_BCHART_27" localSheetId="7" hidden="1">#REF!</definedName>
    <definedName name="_183______123Graph_BCHART_28" localSheetId="7" hidden="1">#REF!</definedName>
    <definedName name="_183____123Graph_BCHART_28" localSheetId="7" hidden="1">#REF!</definedName>
    <definedName name="_183__123Graph_BCHART_28" localSheetId="7" hidden="1">#REF!</definedName>
    <definedName name="_19__123Graph_XCHART_3" localSheetId="7" hidden="1">[4]CMK!#REF!</definedName>
    <definedName name="_190______123Graph_BCHART_35" localSheetId="7" hidden="1">#REF!</definedName>
    <definedName name="_190____123Graph_BCHART_35" localSheetId="7" hidden="1">#REF!</definedName>
    <definedName name="_190__123Graph_BCHART_35" localSheetId="7" hidden="1">#REF!</definedName>
    <definedName name="_193______123Graph_BCHART_41" localSheetId="7" hidden="1">#REF!</definedName>
    <definedName name="_193____123Graph_BCHART_41" localSheetId="7" hidden="1">#REF!</definedName>
    <definedName name="_193__123Graph_BCHART_41" localSheetId="7" hidden="1">#REF!</definedName>
    <definedName name="_196______123Graph_BCHART_44" localSheetId="7" hidden="1">#REF!</definedName>
    <definedName name="_196____123Graph_BCHART_44" localSheetId="7" hidden="1">#REF!</definedName>
    <definedName name="_196__123Graph_BCHART_44" localSheetId="7" hidden="1">#REF!</definedName>
    <definedName name="_197______123Graph_BCHART_45" localSheetId="7" hidden="1">#REF!</definedName>
    <definedName name="_197____123Graph_BCHART_45" localSheetId="7" hidden="1">#REF!</definedName>
    <definedName name="_197__123Graph_BCHART_45" localSheetId="7" hidden="1">#REF!</definedName>
    <definedName name="_198______123Graph_BCHART_46" localSheetId="7" hidden="1">#REF!</definedName>
    <definedName name="_198____123Graph_BCHART_46" localSheetId="7" hidden="1">#REF!</definedName>
    <definedName name="_198__123Graph_BCHART_46" localSheetId="7" hidden="1">#REF!</definedName>
    <definedName name="_2_______123Graph_ACHART_10" localSheetId="7" hidden="1">#REF!</definedName>
    <definedName name="_2_____123Graph_ACHART_10" localSheetId="7" hidden="1">#REF!</definedName>
    <definedName name="_2___123Graph_ACHART_10" localSheetId="7" hidden="1">#REF!</definedName>
    <definedName name="_2__123Graph_ACHART_10" localSheetId="7" hidden="1">#REF!</definedName>
    <definedName name="_2__123Graph_ACHART_11" localSheetId="7" hidden="1">#REF!</definedName>
    <definedName name="_2__123Graph_ACHART_2" localSheetId="7" hidden="1">[4]CMK!#REF!</definedName>
    <definedName name="_20_______123Graph_ACHART_27" localSheetId="7" hidden="1">#REF!</definedName>
    <definedName name="_20_____123Graph_ACHART_27" localSheetId="7" hidden="1">#REF!</definedName>
    <definedName name="_20___123Graph_ACHART_27" localSheetId="7" hidden="1">#REF!</definedName>
    <definedName name="_20__123Graph_ACHART_27" localSheetId="7" hidden="1">#REF!</definedName>
    <definedName name="_20__123Graph_ACHART_35" localSheetId="7" hidden="1">#REF!</definedName>
    <definedName name="_20__123Graph_XCHART_4" localSheetId="7" hidden="1">[4]CMK!#REF!</definedName>
    <definedName name="_203______123Graph_BCHART_8" localSheetId="7" hidden="1">#REF!</definedName>
    <definedName name="_203____123Graph_BCHART_8" localSheetId="7" hidden="1">#REF!</definedName>
    <definedName name="_203__123Graph_BCHART_8" localSheetId="7" hidden="1">#REF!</definedName>
    <definedName name="_204______123Graph_BCHART_9" localSheetId="7" hidden="1">#REF!</definedName>
    <definedName name="_204____123Graph_BCHART_9" localSheetId="7" hidden="1">#REF!</definedName>
    <definedName name="_204__123Graph_BCHART_9" localSheetId="7" hidden="1">#REF!</definedName>
    <definedName name="_205______123Graph_CCHART_16" localSheetId="7" hidden="1">#REF!</definedName>
    <definedName name="_205____123Graph_CCHART_16" localSheetId="7" hidden="1">#REF!</definedName>
    <definedName name="_205__123Graph_CCHART_16" localSheetId="7" hidden="1">#REF!</definedName>
    <definedName name="_206______123Graph_CCHART_20" localSheetId="7" hidden="1">#REF!</definedName>
    <definedName name="_206____123Graph_CCHART_20" localSheetId="7" hidden="1">#REF!</definedName>
    <definedName name="_206__123Graph_CCHART_20" localSheetId="7" hidden="1">#REF!</definedName>
    <definedName name="_207______123Graph_CCHART_21" localSheetId="7" hidden="1">#REF!</definedName>
    <definedName name="_207____123Graph_CCHART_21" localSheetId="7" hidden="1">#REF!</definedName>
    <definedName name="_207__123Graph_CCHART_21" localSheetId="7" hidden="1">#REF!</definedName>
    <definedName name="_208______123Graph_CCHART_22" localSheetId="7" hidden="1">#REF!</definedName>
    <definedName name="_208____123Graph_CCHART_22" localSheetId="7" hidden="1">#REF!</definedName>
    <definedName name="_208__123Graph_CCHART_22" localSheetId="7" hidden="1">#REF!</definedName>
    <definedName name="_209______123Graph_CCHART_27" localSheetId="7" hidden="1">#REF!</definedName>
    <definedName name="_209____123Graph_CCHART_27" localSheetId="7" hidden="1">#REF!</definedName>
    <definedName name="_209__123Graph_CCHART_27" localSheetId="7" hidden="1">#REF!</definedName>
    <definedName name="_21_______123Graph_ACHART_28" localSheetId="7" hidden="1">#REF!</definedName>
    <definedName name="_21_____123Graph_ACHART_28" localSheetId="7" hidden="1">#REF!</definedName>
    <definedName name="_21___123Graph_ACHART_28" localSheetId="7" hidden="1">#REF!</definedName>
    <definedName name="_21__123Graph_ACHART_28" localSheetId="7" hidden="1">#REF!</definedName>
    <definedName name="_21__123Graph_XCHART_5" localSheetId="7" hidden="1">[4]CMK!#REF!</definedName>
    <definedName name="_212______123Graph_CCHART_35" localSheetId="7" hidden="1">#REF!</definedName>
    <definedName name="_212____123Graph_CCHART_35" localSheetId="7" hidden="1">#REF!</definedName>
    <definedName name="_212__123Graph_CCHART_35" localSheetId="7" hidden="1">#REF!</definedName>
    <definedName name="_213______123Graph_CCHART_41" localSheetId="7" hidden="1">#REF!</definedName>
    <definedName name="_213____123Graph_CCHART_41" localSheetId="7" hidden="1">#REF!</definedName>
    <definedName name="_213__123Graph_CCHART_41" localSheetId="7" hidden="1">#REF!</definedName>
    <definedName name="_215______123Graph_CCHART_44" localSheetId="7" hidden="1">#REF!</definedName>
    <definedName name="_215____123Graph_CCHART_44" localSheetId="7" hidden="1">#REF!</definedName>
    <definedName name="_215__123Graph_CCHART_44" localSheetId="7" hidden="1">#REF!</definedName>
    <definedName name="_216______123Graph_CCHART_46" localSheetId="7" hidden="1">#REF!</definedName>
    <definedName name="_216____123Graph_CCHART_46" localSheetId="7" hidden="1">#REF!</definedName>
    <definedName name="_216__123Graph_CCHART_46" localSheetId="7" hidden="1">#REF!</definedName>
    <definedName name="_217______123Graph_CCHART_8" localSheetId="7" hidden="1">#REF!</definedName>
    <definedName name="_217____123Graph_CCHART_8" localSheetId="7" hidden="1">#REF!</definedName>
    <definedName name="_217__123Graph_CCHART_8" localSheetId="7" hidden="1">#REF!</definedName>
    <definedName name="_218______123Graph_CCHART_9" localSheetId="7" hidden="1">#REF!</definedName>
    <definedName name="_218____123Graph_CCHART_9" localSheetId="7" hidden="1">#REF!</definedName>
    <definedName name="_218__123Graph_CCHART_9" localSheetId="7" hidden="1">#REF!</definedName>
    <definedName name="_219______123Graph_DCHART_16" localSheetId="7" hidden="1">#REF!</definedName>
    <definedName name="_219____123Graph_DCHART_16" localSheetId="7" hidden="1">#REF!</definedName>
    <definedName name="_219__123Graph_DCHART_16" localSheetId="7" hidden="1">#REF!</definedName>
    <definedName name="_22__123Graph_ACHART_41" localSheetId="7" hidden="1">#REF!</definedName>
    <definedName name="_220______123Graph_DCHART_22" localSheetId="7" hidden="1">#REF!</definedName>
    <definedName name="_220____123Graph_DCHART_22" localSheetId="7" hidden="1">#REF!</definedName>
    <definedName name="_220__123Graph_DCHART_22" localSheetId="7" hidden="1">#REF!</definedName>
    <definedName name="_221______123Graph_DCHART_44" localSheetId="7" hidden="1">#REF!</definedName>
    <definedName name="_221____123Graph_DCHART_44" localSheetId="7" hidden="1">#REF!</definedName>
    <definedName name="_221__123Graph_DCHART_44" localSheetId="7" hidden="1">#REF!</definedName>
    <definedName name="_222______123Graph_DCHART_9" localSheetId="7" hidden="1">#REF!</definedName>
    <definedName name="_222____123Graph_DCHART_9" localSheetId="7" hidden="1">#REF!</definedName>
    <definedName name="_222__123Graph_DCHART_9" localSheetId="7" hidden="1">#REF!</definedName>
    <definedName name="_223______123Graph_ECHART_16" localSheetId="7" hidden="1">#REF!</definedName>
    <definedName name="_223____123Graph_ECHART_16" localSheetId="7" hidden="1">#REF!</definedName>
    <definedName name="_223__123Graph_ECHART_16" localSheetId="7" hidden="1">#REF!</definedName>
    <definedName name="_224______123Graph_ECHART_22" localSheetId="7" hidden="1">#REF!</definedName>
    <definedName name="_224____123Graph_ECHART_22" localSheetId="7" hidden="1">#REF!</definedName>
    <definedName name="_224__123Graph_ECHART_22" localSheetId="7" hidden="1">#REF!</definedName>
    <definedName name="_225______123Graph_ECHART_9" localSheetId="7" hidden="1">#REF!</definedName>
    <definedName name="_225____123Graph_ECHART_9" localSheetId="7" hidden="1">#REF!</definedName>
    <definedName name="_225__123Graph_ECHART_9" localSheetId="7" hidden="1">#REF!</definedName>
    <definedName name="_226______123Graph_FCHART_22" localSheetId="7" hidden="1">#REF!</definedName>
    <definedName name="_226____123Graph_FCHART_22" localSheetId="7" hidden="1">#REF!</definedName>
    <definedName name="_226__123Graph_FCHART_22" localSheetId="7" hidden="1">#REF!</definedName>
    <definedName name="_227______123Graph_FCHART_9" localSheetId="7" hidden="1">#REF!</definedName>
    <definedName name="_227____123Graph_FCHART_9" localSheetId="7" hidden="1">#REF!</definedName>
    <definedName name="_227__123Graph_FCHART_9" localSheetId="7" hidden="1">#REF!</definedName>
    <definedName name="_228______123Graph_LBL_ACHART_16" localSheetId="7" hidden="1">#REF!</definedName>
    <definedName name="_228____123Graph_LBL_ACHART_16" localSheetId="7" hidden="1">#REF!</definedName>
    <definedName name="_228__123Graph_LBL_ACHART_16" localSheetId="7" hidden="1">#REF!</definedName>
    <definedName name="_229______123Graph_LBL_ACHART_47" localSheetId="7" hidden="1">#REF!</definedName>
    <definedName name="_229____123Graph_LBL_ACHART_47" localSheetId="7" hidden="1">#REF!</definedName>
    <definedName name="_229__123Graph_LBL_ACHART_47" localSheetId="7" hidden="1">#REF!</definedName>
    <definedName name="_23__123Graph_ACHART_44" localSheetId="7" hidden="1">#REF!</definedName>
    <definedName name="_230______123Graph_LBL_ACHART_48" localSheetId="7" hidden="1">#REF!</definedName>
    <definedName name="_230____123Graph_LBL_ACHART_48" localSheetId="7" hidden="1">#REF!</definedName>
    <definedName name="_230__123Graph_LBL_ACHART_48" localSheetId="7" hidden="1">#REF!</definedName>
    <definedName name="_232______123Graph_LBL_BCHART_16" localSheetId="7" hidden="1">#REF!</definedName>
    <definedName name="_232____123Graph_LBL_BCHART_16" localSheetId="7" hidden="1">#REF!</definedName>
    <definedName name="_232__123Graph_LBL_BCHART_16" localSheetId="7" hidden="1">#REF!</definedName>
    <definedName name="_234______123Graph_LBL_CCHART_16" localSheetId="7" hidden="1">#REF!</definedName>
    <definedName name="_234____123Graph_LBL_CCHART_16" localSheetId="7" hidden="1">#REF!</definedName>
    <definedName name="_234__123Graph_LBL_CCHART_16" localSheetId="7" hidden="1">#REF!</definedName>
    <definedName name="_235______123Graph_LBL_DCHART_16" localSheetId="7" hidden="1">#REF!</definedName>
    <definedName name="_235____123Graph_LBL_DCHART_16" localSheetId="7" hidden="1">#REF!</definedName>
    <definedName name="_235__123Graph_LBL_DCHART_16" localSheetId="7" hidden="1">#REF!</definedName>
    <definedName name="_236______123Graph_LBL_DCHART_9" localSheetId="7" hidden="1">#REF!</definedName>
    <definedName name="_236____123Graph_LBL_DCHART_9" localSheetId="7" hidden="1">#REF!</definedName>
    <definedName name="_236__123Graph_LBL_DCHART_9" localSheetId="7" hidden="1">#REF!</definedName>
    <definedName name="_237______123Graph_LBL_ECHART_16" localSheetId="7" hidden="1">#REF!</definedName>
    <definedName name="_237____123Graph_LBL_ECHART_16" localSheetId="7" hidden="1">#REF!</definedName>
    <definedName name="_237__123Graph_LBL_ECHART_16" localSheetId="7" hidden="1">#REF!</definedName>
    <definedName name="_238______123Graph_LBL_FCHART_9" localSheetId="7" hidden="1">#REF!</definedName>
    <definedName name="_238____123Graph_LBL_FCHART_9" localSheetId="7" hidden="1">#REF!</definedName>
    <definedName name="_238__123Graph_LBL_FCHART_9" localSheetId="7" hidden="1">#REF!</definedName>
    <definedName name="_239______123Graph_XCHART_13" localSheetId="7" hidden="1">#REF!</definedName>
    <definedName name="_239____123Graph_XCHART_13" localSheetId="7" hidden="1">#REF!</definedName>
    <definedName name="_239__123Graph_XCHART_13" localSheetId="7" hidden="1">#REF!</definedName>
    <definedName name="_24__123Graph_ACHART_45" localSheetId="7" hidden="1">#REF!</definedName>
    <definedName name="_240______123Graph_XCHART_16" localSheetId="7" hidden="1">#REF!</definedName>
    <definedName name="_240____123Graph_XCHART_16" localSheetId="7" hidden="1">#REF!</definedName>
    <definedName name="_240__123Graph_XCHART_16" localSheetId="7" hidden="1">#REF!</definedName>
    <definedName name="_241______123Graph_XCHART_18" localSheetId="7" hidden="1">#REF!</definedName>
    <definedName name="_241____123Graph_XCHART_18" localSheetId="7" hidden="1">#REF!</definedName>
    <definedName name="_241__123Graph_XCHART_18" localSheetId="7" hidden="1">#REF!</definedName>
    <definedName name="_242______123Graph_XCHART_20" localSheetId="7" hidden="1">#REF!</definedName>
    <definedName name="_242____123Graph_XCHART_20" localSheetId="7" hidden="1">#REF!</definedName>
    <definedName name="_242__123Graph_XCHART_20" localSheetId="7" hidden="1">#REF!</definedName>
    <definedName name="_243______123Graph_XCHART_24" localSheetId="7" hidden="1">#REF!</definedName>
    <definedName name="_243____123Graph_XCHART_24" localSheetId="7" hidden="1">#REF!</definedName>
    <definedName name="_243__123Graph_XCHART_24" localSheetId="7" hidden="1">#REF!</definedName>
    <definedName name="_25__123Graph_ACHART_46" localSheetId="7" hidden="1">#REF!</definedName>
    <definedName name="_250______123Graph_XCHART_45" localSheetId="7" hidden="1">#REF!</definedName>
    <definedName name="_250____123Graph_XCHART_45" localSheetId="7" hidden="1">#REF!</definedName>
    <definedName name="_250__123Graph_XCHART_45" localSheetId="7" hidden="1">#REF!</definedName>
    <definedName name="_251______123Graph_XCHART_48" localSheetId="7" hidden="1">#REF!</definedName>
    <definedName name="_251____123Graph_XCHART_48" localSheetId="7" hidden="1">#REF!</definedName>
    <definedName name="_251__123Graph_XCHART_48" localSheetId="7" hidden="1">#REF!</definedName>
    <definedName name="_256_____123Graph_ACHART_10" localSheetId="7" hidden="1">#REF!</definedName>
    <definedName name="_257_____123Graph_ACHART_11" localSheetId="7" hidden="1">#REF!</definedName>
    <definedName name="_258_____123Graph_ACHART_12" localSheetId="7" hidden="1">#REF!</definedName>
    <definedName name="_259_____123Graph_ACHART_13" localSheetId="7" hidden="1">#REF!</definedName>
    <definedName name="_26__123Graph_ACHART_47" localSheetId="7" hidden="1">#REF!</definedName>
    <definedName name="_260_____123Graph_ACHART_14" localSheetId="7" hidden="1">#REF!</definedName>
    <definedName name="_261_____123Graph_ACHART_15" localSheetId="7" hidden="1">#REF!</definedName>
    <definedName name="_262_____123Graph_ACHART_16" localSheetId="7" hidden="1">#REF!</definedName>
    <definedName name="_263_____123Graph_ACHART_17" localSheetId="7" hidden="1">#REF!</definedName>
    <definedName name="_264_____123Graph_ACHART_18" localSheetId="7" hidden="1">#REF!</definedName>
    <definedName name="_265_____123Graph_ACHART_19" localSheetId="7" hidden="1">#REF!</definedName>
    <definedName name="_267_____123Graph_ACHART_20" localSheetId="7" hidden="1">#REF!</definedName>
    <definedName name="_268_____123Graph_ACHART_21" localSheetId="7" hidden="1">#REF!</definedName>
    <definedName name="_269_____123Graph_ACHART_22" localSheetId="7" hidden="1">#REF!</definedName>
    <definedName name="_27__123Graph_ACHART_48" localSheetId="7" hidden="1">#REF!</definedName>
    <definedName name="_270_____123Graph_ACHART_23" localSheetId="7" hidden="1">#REF!</definedName>
    <definedName name="_271_____123Graph_ACHART_24" localSheetId="7" hidden="1">#REF!</definedName>
    <definedName name="_274_____123Graph_ACHART_27" localSheetId="7" hidden="1">#REF!</definedName>
    <definedName name="_275_____123Graph_ACHART_28" localSheetId="7" hidden="1">#REF!</definedName>
    <definedName name="_28_______123Graph_ACHART_35" localSheetId="7" hidden="1">#REF!</definedName>
    <definedName name="_28_____123Graph_ACHART_35" localSheetId="7" hidden="1">#REF!</definedName>
    <definedName name="_28___123Graph_ACHART_35" localSheetId="7" hidden="1">#REF!</definedName>
    <definedName name="_28__123Graph_ACHART_35" localSheetId="7" hidden="1">#REF!</definedName>
    <definedName name="_282_____123Graph_ACHART_35" localSheetId="7" hidden="1">#REF!</definedName>
    <definedName name="_286_____123Graph_ACHART_41" localSheetId="7" hidden="1">#REF!</definedName>
    <definedName name="_289_____123Graph_ACHART_44" localSheetId="7" hidden="1">#REF!</definedName>
    <definedName name="_290_____123Graph_ACHART_45" localSheetId="7" hidden="1">#REF!</definedName>
    <definedName name="_291_____123Graph_ACHART_46" localSheetId="7" hidden="1">#REF!</definedName>
    <definedName name="_292_____123Graph_ACHART_47" localSheetId="7" hidden="1">#REF!</definedName>
    <definedName name="_293_____123Graph_ACHART_48" localSheetId="7" hidden="1">#REF!</definedName>
    <definedName name="_298_____123Graph_ACHART_8" localSheetId="7" hidden="1">#REF!</definedName>
    <definedName name="_299_____123Graph_ACHART_9" localSheetId="7" hidden="1">#REF!</definedName>
    <definedName name="_3_______123Graph_ACHART_11" localSheetId="7" hidden="1">#REF!</definedName>
    <definedName name="_3_____123Graph_ACHART_11" localSheetId="7" hidden="1">#REF!</definedName>
    <definedName name="_3___123Graph_ACHART_11" localSheetId="7" hidden="1">#REF!</definedName>
    <definedName name="_3__123Graph_ACHART_11" localSheetId="7" hidden="1">#REF!</definedName>
    <definedName name="_3__123Graph_ACHART_12" localSheetId="7" hidden="1">#REF!</definedName>
    <definedName name="_3__123Graph_ACHART_3" localSheetId="7" hidden="1">[4]CMK!#REF!</definedName>
    <definedName name="_300_____123Graph_BCHART_10" localSheetId="7" hidden="1">#REF!</definedName>
    <definedName name="_301_____123Graph_BCHART_13" localSheetId="7" hidden="1">#REF!</definedName>
    <definedName name="_302_____123Graph_BCHART_16" localSheetId="7" hidden="1">#REF!</definedName>
    <definedName name="_303_____123Graph_BCHART_17" localSheetId="7" hidden="1">#REF!</definedName>
    <definedName name="_304_____123Graph_BCHART_19" localSheetId="7" hidden="1">#REF!</definedName>
    <definedName name="_306_____123Graph_BCHART_20" localSheetId="7" hidden="1">#REF!</definedName>
    <definedName name="_307_____123Graph_BCHART_21" localSheetId="7" hidden="1">#REF!</definedName>
    <definedName name="_308_____123Graph_BCHART_22" localSheetId="7" hidden="1">#REF!</definedName>
    <definedName name="_309_____123Graph_BCHART_27" localSheetId="7" hidden="1">#REF!</definedName>
    <definedName name="_31__123Graph_ACHART_8" localSheetId="7" hidden="1">#REF!</definedName>
    <definedName name="_310_____123Graph_BCHART_28" localSheetId="7" hidden="1">#REF!</definedName>
    <definedName name="_317_____123Graph_BCHART_35" localSheetId="7" hidden="1">#REF!</definedName>
    <definedName name="_32_______123Graph_ACHART_41" localSheetId="7" hidden="1">#REF!</definedName>
    <definedName name="_32_____123Graph_ACHART_41" localSheetId="7" hidden="1">#REF!</definedName>
    <definedName name="_32___123Graph_ACHART_41" localSheetId="7" hidden="1">#REF!</definedName>
    <definedName name="_32__123Graph_ACHART_41" localSheetId="7" hidden="1">#REF!</definedName>
    <definedName name="_32__123Graph_ACHART_9" localSheetId="7" hidden="1">#REF!</definedName>
    <definedName name="_320_____123Graph_BCHART_41" localSheetId="7" hidden="1">#REF!</definedName>
    <definedName name="_323_____123Graph_BCHART_44" localSheetId="7" hidden="1">#REF!</definedName>
    <definedName name="_324_____123Graph_BCHART_45" localSheetId="7" hidden="1">#REF!</definedName>
    <definedName name="_325_____123Graph_BCHART_46" localSheetId="7" hidden="1">#REF!</definedName>
    <definedName name="_33__123Graph_BCHART_10" localSheetId="7" hidden="1">#REF!</definedName>
    <definedName name="_330_____123Graph_BCHART_8" localSheetId="7" hidden="1">#REF!</definedName>
    <definedName name="_331_____123Graph_BCHART_9" localSheetId="7" hidden="1">#REF!</definedName>
    <definedName name="_332_____123Graph_CCHART_16" localSheetId="7" hidden="1">#REF!</definedName>
    <definedName name="_333_____123Graph_CCHART_20" localSheetId="7" hidden="1">#REF!</definedName>
    <definedName name="_334_____123Graph_CCHART_21" localSheetId="7" hidden="1">#REF!</definedName>
    <definedName name="_335_____123Graph_CCHART_22" localSheetId="7" hidden="1">#REF!</definedName>
    <definedName name="_336_____123Graph_CCHART_27" localSheetId="7" hidden="1">#REF!</definedName>
    <definedName name="_339_____123Graph_CCHART_35" localSheetId="7" hidden="1">#REF!</definedName>
    <definedName name="_34__123Graph_BCHART_13" localSheetId="7" hidden="1">#REF!</definedName>
    <definedName name="_340_____123Graph_CCHART_41" localSheetId="7" hidden="1">#REF!</definedName>
    <definedName name="_342_____123Graph_CCHART_44" localSheetId="7" hidden="1">#REF!</definedName>
    <definedName name="_343_____123Graph_CCHART_46" localSheetId="7" hidden="1">#REF!</definedName>
    <definedName name="_344_____123Graph_CCHART_8" localSheetId="7" hidden="1">#REF!</definedName>
    <definedName name="_345_____123Graph_CCHART_9" localSheetId="7" hidden="1">#REF!</definedName>
    <definedName name="_346_____123Graph_DCHART_16" localSheetId="7" hidden="1">#REF!</definedName>
    <definedName name="_347_____123Graph_DCHART_22" localSheetId="7" hidden="1">#REF!</definedName>
    <definedName name="_348_____123Graph_DCHART_44" localSheetId="7" hidden="1">#REF!</definedName>
    <definedName name="_349_____123Graph_DCHART_9" localSheetId="7" hidden="1">#REF!</definedName>
    <definedName name="_35_______123Graph_ACHART_44" localSheetId="7" hidden="1">#REF!</definedName>
    <definedName name="_35_____123Graph_ACHART_44" localSheetId="7" hidden="1">#REF!</definedName>
    <definedName name="_35___123Graph_ACHART_44" localSheetId="7" hidden="1">#REF!</definedName>
    <definedName name="_35__123Graph_ACHART_44" localSheetId="7" hidden="1">#REF!</definedName>
    <definedName name="_35__123Graph_BCHART_16" localSheetId="7" hidden="1">#REF!</definedName>
    <definedName name="_350_____123Graph_ECHART_16" localSheetId="7" hidden="1">#REF!</definedName>
    <definedName name="_351_____123Graph_ECHART_22" localSheetId="7" hidden="1">#REF!</definedName>
    <definedName name="_352_____123Graph_ECHART_9" localSheetId="7" hidden="1">#REF!</definedName>
    <definedName name="_353_____123Graph_FCHART_22" localSheetId="7" hidden="1">#REF!</definedName>
    <definedName name="_354_____123Graph_FCHART_9" localSheetId="7" hidden="1">#REF!</definedName>
    <definedName name="_355_____123Graph_LBL_ACHART_16" localSheetId="7" hidden="1">#REF!</definedName>
    <definedName name="_356_____123Graph_LBL_ACHART_47" localSheetId="7" hidden="1">#REF!</definedName>
    <definedName name="_357_____123Graph_LBL_ACHART_48" localSheetId="7" hidden="1">#REF!</definedName>
    <definedName name="_359_____123Graph_LBL_BCHART_16" localSheetId="7" hidden="1">#REF!</definedName>
    <definedName name="_36_______123Graph_ACHART_45" localSheetId="7" hidden="1">#REF!</definedName>
    <definedName name="_36_____123Graph_ACHART_45" localSheetId="7" hidden="1">#REF!</definedName>
    <definedName name="_36___123Graph_ACHART_45" localSheetId="7" hidden="1">#REF!</definedName>
    <definedName name="_36__123Graph_ACHART_45" localSheetId="7" hidden="1">#REF!</definedName>
    <definedName name="_36__123Graph_BCHART_17" localSheetId="7" hidden="1">#REF!</definedName>
    <definedName name="_361_____123Graph_LBL_CCHART_16" localSheetId="7" hidden="1">#REF!</definedName>
    <definedName name="_362_____123Graph_LBL_DCHART_16" localSheetId="7" hidden="1">#REF!</definedName>
    <definedName name="_363_____123Graph_LBL_DCHART_9" localSheetId="7" hidden="1">#REF!</definedName>
    <definedName name="_364_____123Graph_LBL_ECHART_16" localSheetId="7" hidden="1">#REF!</definedName>
    <definedName name="_365_____123Graph_LBL_FCHART_9" localSheetId="7" hidden="1">#REF!</definedName>
    <definedName name="_366_____123Graph_XCHART_13" localSheetId="7" hidden="1">#REF!</definedName>
    <definedName name="_367_____123Graph_XCHART_16" localSheetId="7" hidden="1">#REF!</definedName>
    <definedName name="_368_____123Graph_XCHART_18" localSheetId="7" hidden="1">#REF!</definedName>
    <definedName name="_369_____123Graph_XCHART_20" localSheetId="7" hidden="1">#REF!</definedName>
    <definedName name="_37_______123Graph_ACHART_46" localSheetId="7" hidden="1">#REF!</definedName>
    <definedName name="_37_____123Graph_ACHART_46" localSheetId="7" hidden="1">#REF!</definedName>
    <definedName name="_37___123Graph_ACHART_46" localSheetId="7" hidden="1">#REF!</definedName>
    <definedName name="_37__123Graph_ACHART_46" localSheetId="7" hidden="1">#REF!</definedName>
    <definedName name="_37__123Graph_BCHART_19" localSheetId="7" hidden="1">#REF!</definedName>
    <definedName name="_370_____123Graph_XCHART_24" localSheetId="7" hidden="1">#REF!</definedName>
    <definedName name="_377_____123Graph_XCHART_45" localSheetId="7" hidden="1">#REF!</definedName>
    <definedName name="_378_____123Graph_XCHART_48" localSheetId="7" hidden="1">#REF!</definedName>
    <definedName name="_38_______123Graph_ACHART_47" localSheetId="7" hidden="1">#REF!</definedName>
    <definedName name="_38_____123Graph_ACHART_47" localSheetId="7" hidden="1">#REF!</definedName>
    <definedName name="_38___123Graph_ACHART_47" localSheetId="7" hidden="1">#REF!</definedName>
    <definedName name="_38__123Graph_ACHART_47" localSheetId="7" hidden="1">#REF!</definedName>
    <definedName name="_383____123Graph_ACHART_10" localSheetId="7" hidden="1">#REF!</definedName>
    <definedName name="_384____123Graph_ACHART_11" localSheetId="7" hidden="1">#REF!</definedName>
    <definedName name="_385____123Graph_ACHART_12" localSheetId="7" hidden="1">#REF!</definedName>
    <definedName name="_386____123Graph_ACHART_13" localSheetId="7" hidden="1">#REF!</definedName>
    <definedName name="_387____123Graph_ACHART_14" localSheetId="7" hidden="1">#REF!</definedName>
    <definedName name="_388____123Graph_ACHART_15" localSheetId="7" hidden="1">#REF!</definedName>
    <definedName name="_389____123Graph_ACHART_16" localSheetId="7" hidden="1">#REF!</definedName>
    <definedName name="_39_______123Graph_ACHART_48" localSheetId="7" hidden="1">#REF!</definedName>
    <definedName name="_39_____123Graph_ACHART_48" localSheetId="7" hidden="1">#REF!</definedName>
    <definedName name="_39___123Graph_ACHART_48" localSheetId="7" hidden="1">#REF!</definedName>
    <definedName name="_39__123Graph_ACHART_48" localSheetId="7" hidden="1">#REF!</definedName>
    <definedName name="_39__123Graph_BCHART_20" localSheetId="7" hidden="1">#REF!</definedName>
    <definedName name="_390____123Graph_ACHART_17" localSheetId="7" hidden="1">#REF!</definedName>
    <definedName name="_391____123Graph_ACHART_18" localSheetId="7" hidden="1">#REF!</definedName>
    <definedName name="_392____123Graph_ACHART_19" localSheetId="7" hidden="1">#REF!</definedName>
    <definedName name="_394____123Graph_ACHART_20" localSheetId="7" hidden="1">#REF!</definedName>
    <definedName name="_395____123Graph_ACHART_21" localSheetId="7" hidden="1">#REF!</definedName>
    <definedName name="_396____123Graph_ACHART_22" localSheetId="7" hidden="1">#REF!</definedName>
    <definedName name="_397____123Graph_ACHART_23" localSheetId="7" hidden="1">#REF!</definedName>
    <definedName name="_398____123Graph_ACHART_24" localSheetId="7" hidden="1">#REF!</definedName>
    <definedName name="_4_______123Graph_ACHART_12" localSheetId="7" hidden="1">#REF!</definedName>
    <definedName name="_4_____123Graph_ACHART_12" localSheetId="7" hidden="1">#REF!</definedName>
    <definedName name="_4___123Graph_ACHART_12" localSheetId="7" hidden="1">#REF!</definedName>
    <definedName name="_4__123Graph_ACHART_12" localSheetId="7" hidden="1">#REF!</definedName>
    <definedName name="_4__123Graph_ACHART_13" localSheetId="7" hidden="1">#REF!</definedName>
    <definedName name="_4__123Graph_ACHART_4" localSheetId="7" hidden="1">[4]CMK!#REF!</definedName>
    <definedName name="_40__123Graph_BCHART_21" localSheetId="7" hidden="1">#REF!</definedName>
    <definedName name="_401____123Graph_ACHART_27" localSheetId="7" hidden="1">#REF!</definedName>
    <definedName name="_402____123Graph_ACHART_28" localSheetId="7" hidden="1">#REF!</definedName>
    <definedName name="_409____123Graph_ACHART_35" localSheetId="7" hidden="1">#REF!</definedName>
    <definedName name="_41__123Graph_BCHART_22" localSheetId="7" hidden="1">#REF!</definedName>
    <definedName name="_413____123Graph_ACHART_41" localSheetId="7" hidden="1">#REF!</definedName>
    <definedName name="_416____123Graph_ACHART_44" localSheetId="7" hidden="1">#REF!</definedName>
    <definedName name="_417____123Graph_ACHART_45" localSheetId="7" hidden="1">#REF!</definedName>
    <definedName name="_418____123Graph_ACHART_46" localSheetId="7" hidden="1">#REF!</definedName>
    <definedName name="_419____123Graph_ACHART_47" localSheetId="7" hidden="1">#REF!</definedName>
    <definedName name="_42__123Graph_BCHART_27" localSheetId="7" hidden="1">#REF!</definedName>
    <definedName name="_420____123Graph_ACHART_48" localSheetId="7" hidden="1">#REF!</definedName>
    <definedName name="_425____123Graph_ACHART_8" localSheetId="7" hidden="1">#REF!</definedName>
    <definedName name="_426____123Graph_ACHART_9" localSheetId="7" hidden="1">#REF!</definedName>
    <definedName name="_427____123Graph_BCHART_10" localSheetId="7" hidden="1">#REF!</definedName>
    <definedName name="_428____123Graph_BCHART_13" localSheetId="7" hidden="1">#REF!</definedName>
    <definedName name="_429____123Graph_BCHART_16" localSheetId="7" hidden="1">#REF!</definedName>
    <definedName name="_43__123Graph_BCHART_28" localSheetId="7" hidden="1">#REF!</definedName>
    <definedName name="_430____123Graph_BCHART_17" localSheetId="7" hidden="1">#REF!</definedName>
    <definedName name="_431____123Graph_BCHART_19" localSheetId="7" hidden="1">#REF!</definedName>
    <definedName name="_433____123Graph_BCHART_20" localSheetId="7" hidden="1">#REF!</definedName>
    <definedName name="_434____123Graph_BCHART_21" localSheetId="7" hidden="1">#REF!</definedName>
    <definedName name="_435____123Graph_BCHART_22" localSheetId="7" hidden="1">#REF!</definedName>
    <definedName name="_436____123Graph_BCHART_27" localSheetId="7" hidden="1">#REF!</definedName>
    <definedName name="_437____123Graph_BCHART_28" localSheetId="7" hidden="1">#REF!</definedName>
    <definedName name="_44_______123Graph_ACHART_8" localSheetId="7" hidden="1">#REF!</definedName>
    <definedName name="_44_____123Graph_ACHART_8" localSheetId="7" hidden="1">#REF!</definedName>
    <definedName name="_44___123Graph_ACHART_8" localSheetId="7" hidden="1">#REF!</definedName>
    <definedName name="_44__123Graph_ACHART_8" localSheetId="7" hidden="1">#REF!</definedName>
    <definedName name="_444____123Graph_BCHART_35" localSheetId="7" hidden="1">#REF!</definedName>
    <definedName name="_447____123Graph_BCHART_41" localSheetId="7" hidden="1">#REF!</definedName>
    <definedName name="_45_______123Graph_ACHART_9" localSheetId="7" hidden="1">#REF!</definedName>
    <definedName name="_45_____123Graph_ACHART_9" localSheetId="7" hidden="1">#REF!</definedName>
    <definedName name="_45___123Graph_ACHART_9" localSheetId="7" hidden="1">#REF!</definedName>
    <definedName name="_45__123Graph_ACHART_9" localSheetId="7" hidden="1">#REF!</definedName>
    <definedName name="_45__123Graph_BCHART_35" localSheetId="7" hidden="1">#REF!</definedName>
    <definedName name="_450____123Graph_BCHART_44" localSheetId="7" hidden="1">#REF!</definedName>
    <definedName name="_451____123Graph_BCHART_45" localSheetId="7" hidden="1">#REF!</definedName>
    <definedName name="_452____123Graph_BCHART_46" localSheetId="7" hidden="1">#REF!</definedName>
    <definedName name="_457____123Graph_BCHART_8" localSheetId="7" hidden="1">#REF!</definedName>
    <definedName name="_458____123Graph_BCHART_9" localSheetId="7" hidden="1">#REF!</definedName>
    <definedName name="_459____123Graph_CCHART_16" localSheetId="7" hidden="1">#REF!</definedName>
    <definedName name="_46_______123Graph_BCHART_10" localSheetId="7" hidden="1">#REF!</definedName>
    <definedName name="_46_____123Graph_BCHART_10" localSheetId="7" hidden="1">#REF!</definedName>
    <definedName name="_46___123Graph_BCHART_10" localSheetId="7" hidden="1">#REF!</definedName>
    <definedName name="_46__123Graph_BCHART_10" localSheetId="7" hidden="1">#REF!</definedName>
    <definedName name="_460____123Graph_CCHART_20" localSheetId="7" hidden="1">#REF!</definedName>
    <definedName name="_461____123Graph_CCHART_21" localSheetId="7" hidden="1">#REF!</definedName>
    <definedName name="_462____123Graph_CCHART_22" localSheetId="7" hidden="1">#REF!</definedName>
    <definedName name="_463____123Graph_CCHART_27" localSheetId="7" hidden="1">#REF!</definedName>
    <definedName name="_466____123Graph_CCHART_35" localSheetId="7" hidden="1">#REF!</definedName>
    <definedName name="_467____123Graph_CCHART_41" localSheetId="7" hidden="1">#REF!</definedName>
    <definedName name="_469____123Graph_CCHART_44" localSheetId="7" hidden="1">#REF!</definedName>
    <definedName name="_47_______123Graph_BCHART_13" localSheetId="7" hidden="1">#REF!</definedName>
    <definedName name="_47_____123Graph_BCHART_13" localSheetId="7" hidden="1">#REF!</definedName>
    <definedName name="_47___123Graph_BCHART_13" localSheetId="7" hidden="1">#REF!</definedName>
    <definedName name="_47__123Graph_BCHART_13" localSheetId="7" hidden="1">#REF!</definedName>
    <definedName name="_47__123Graph_BCHART_41" localSheetId="7" hidden="1">#REF!</definedName>
    <definedName name="_470____123Graph_CCHART_46" localSheetId="7" hidden="1">#REF!</definedName>
    <definedName name="_471____123Graph_CCHART_8" localSheetId="7" hidden="1">#REF!</definedName>
    <definedName name="_472____123Graph_CCHART_9" localSheetId="7" hidden="1">#REF!</definedName>
    <definedName name="_473____123Graph_DCHART_16" localSheetId="7" hidden="1">#REF!</definedName>
    <definedName name="_474____123Graph_DCHART_22" localSheetId="7" hidden="1">#REF!</definedName>
    <definedName name="_475____123Graph_DCHART_44" localSheetId="7" hidden="1">#REF!</definedName>
    <definedName name="_476____123Graph_DCHART_9" localSheetId="7" hidden="1">#REF!</definedName>
    <definedName name="_477____123Graph_ECHART_16" localSheetId="7" hidden="1">#REF!</definedName>
    <definedName name="_478____123Graph_ECHART_22" localSheetId="7" hidden="1">#REF!</definedName>
    <definedName name="_479____123Graph_ECHART_9" localSheetId="7" hidden="1">#REF!</definedName>
    <definedName name="_48_______123Graph_BCHART_16" localSheetId="7" hidden="1">#REF!</definedName>
    <definedName name="_48_____123Graph_BCHART_16" localSheetId="7" hidden="1">#REF!</definedName>
    <definedName name="_48___123Graph_BCHART_16" localSheetId="7" hidden="1">#REF!</definedName>
    <definedName name="_48__123Graph_BCHART_16" localSheetId="7" hidden="1">#REF!</definedName>
    <definedName name="_48__123Graph_BCHART_44" localSheetId="7" hidden="1">#REF!</definedName>
    <definedName name="_480____123Graph_FCHART_22" localSheetId="7" hidden="1">#REF!</definedName>
    <definedName name="_481____123Graph_FCHART_9" localSheetId="7" hidden="1">#REF!</definedName>
    <definedName name="_482____123Graph_LBL_ACHART_16" localSheetId="7" hidden="1">#REF!</definedName>
    <definedName name="_483____123Graph_LBL_ACHART_47" localSheetId="7" hidden="1">#REF!</definedName>
    <definedName name="_484____123Graph_LBL_ACHART_48" localSheetId="7" hidden="1">#REF!</definedName>
    <definedName name="_486____123Graph_LBL_BCHART_16" localSheetId="7" hidden="1">#REF!</definedName>
    <definedName name="_488____123Graph_LBL_CCHART_16" localSheetId="7" hidden="1">#REF!</definedName>
    <definedName name="_489____123Graph_LBL_DCHART_16" localSheetId="7" hidden="1">#REF!</definedName>
    <definedName name="_49_______123Graph_BCHART_17" localSheetId="7" hidden="1">#REF!</definedName>
    <definedName name="_49_____123Graph_BCHART_17" localSheetId="7" hidden="1">#REF!</definedName>
    <definedName name="_49___123Graph_BCHART_17" localSheetId="7" hidden="1">#REF!</definedName>
    <definedName name="_49__123Graph_BCHART_17" localSheetId="7" hidden="1">#REF!</definedName>
    <definedName name="_49__123Graph_BCHART_45" localSheetId="7" hidden="1">#REF!</definedName>
    <definedName name="_490____123Graph_LBL_DCHART_9" localSheetId="7" hidden="1">#REF!</definedName>
    <definedName name="_491____123Graph_LBL_ECHART_16" localSheetId="7" hidden="1">#REF!</definedName>
    <definedName name="_492____123Graph_LBL_FCHART_9" localSheetId="7" hidden="1">#REF!</definedName>
    <definedName name="_493____123Graph_XCHART_13" localSheetId="7" hidden="1">#REF!</definedName>
    <definedName name="_494____123Graph_XCHART_16" localSheetId="7" hidden="1">#REF!</definedName>
    <definedName name="_495____123Graph_XCHART_18" localSheetId="7" hidden="1">#REF!</definedName>
    <definedName name="_496____123Graph_XCHART_20" localSheetId="7" hidden="1">#REF!</definedName>
    <definedName name="_497____123Graph_XCHART_24" localSheetId="7" hidden="1">#REF!</definedName>
    <definedName name="_5_______123Graph_ACHART_13" localSheetId="7" hidden="1">#REF!</definedName>
    <definedName name="_5_____123Graph_ACHART_13" localSheetId="7" hidden="1">#REF!</definedName>
    <definedName name="_5___123Graph_ACHART_13" localSheetId="7" hidden="1">#REF!</definedName>
    <definedName name="_5__123Graph_ACHART_13" localSheetId="7" hidden="1">#REF!</definedName>
    <definedName name="_5__123Graph_ACHART_14" localSheetId="7" hidden="1">#REF!</definedName>
    <definedName name="_5__123Graph_ACHART_5" localSheetId="7" hidden="1">[4]CMK!#REF!</definedName>
    <definedName name="_50_______123Graph_BCHART_19" localSheetId="7" hidden="1">#REF!</definedName>
    <definedName name="_50_____123Graph_BCHART_19" localSheetId="7" hidden="1">#REF!</definedName>
    <definedName name="_50___123Graph_BCHART_19" localSheetId="7" hidden="1">#REF!</definedName>
    <definedName name="_50__123Graph_BCHART_19" localSheetId="7" hidden="1">#REF!</definedName>
    <definedName name="_50__123Graph_BCHART_46" localSheetId="7" hidden="1">#REF!</definedName>
    <definedName name="_504____123Graph_XCHART_45" localSheetId="7" hidden="1">#REF!</definedName>
    <definedName name="_505____123Graph_XCHART_48" localSheetId="7" hidden="1">#REF!</definedName>
    <definedName name="_510___123Graph_ACHART_10" localSheetId="7" hidden="1">#REF!</definedName>
    <definedName name="_511___123Graph_ACHART_11" localSheetId="7" hidden="1">#REF!</definedName>
    <definedName name="_512___123Graph_ACHART_12" localSheetId="7" hidden="1">#REF!</definedName>
    <definedName name="_513___123Graph_ACHART_13" localSheetId="7" hidden="1">#REF!</definedName>
    <definedName name="_514___123Graph_ACHART_14" localSheetId="7" hidden="1">#REF!</definedName>
    <definedName name="_515___123Graph_ACHART_15" localSheetId="7" hidden="1">#REF!</definedName>
    <definedName name="_516___123Graph_ACHART_16" localSheetId="7" hidden="1">#REF!</definedName>
    <definedName name="_517___123Graph_ACHART_17" localSheetId="7" hidden="1">#REF!</definedName>
    <definedName name="_518___123Graph_ACHART_18" localSheetId="7" hidden="1">#REF!</definedName>
    <definedName name="_519___123Graph_ACHART_19" localSheetId="7" hidden="1">#REF!</definedName>
    <definedName name="_52_______123Graph_BCHART_20" localSheetId="7" hidden="1">#REF!</definedName>
    <definedName name="_52_____123Graph_BCHART_20" localSheetId="7" hidden="1">#REF!</definedName>
    <definedName name="_52___123Graph_BCHART_20" localSheetId="7" hidden="1">#REF!</definedName>
    <definedName name="_52__123Graph_BCHART_20" localSheetId="7" hidden="1">#REF!</definedName>
    <definedName name="_521___123Graph_ACHART_20" localSheetId="7" hidden="1">#REF!</definedName>
    <definedName name="_522___123Graph_ACHART_21" localSheetId="7" hidden="1">#REF!</definedName>
    <definedName name="_523___123Graph_ACHART_22" localSheetId="7" hidden="1">#REF!</definedName>
    <definedName name="_524___123Graph_ACHART_23" localSheetId="7" hidden="1">#REF!</definedName>
    <definedName name="_525___123Graph_ACHART_24" localSheetId="7" hidden="1">#REF!</definedName>
    <definedName name="_528___123Graph_ACHART_27" localSheetId="7" hidden="1">#REF!</definedName>
    <definedName name="_529___123Graph_ACHART_28" localSheetId="7" hidden="1">#REF!</definedName>
    <definedName name="_53_______123Graph_BCHART_21" localSheetId="7" hidden="1">#REF!</definedName>
    <definedName name="_53_____123Graph_BCHART_21" localSheetId="7" hidden="1">#REF!</definedName>
    <definedName name="_53___123Graph_BCHART_21" localSheetId="7" hidden="1">#REF!</definedName>
    <definedName name="_53__123Graph_BCHART_21" localSheetId="7" hidden="1">#REF!</definedName>
    <definedName name="_536___123Graph_ACHART_35" localSheetId="7" hidden="1">#REF!</definedName>
    <definedName name="_54_______123Graph_BCHART_22" localSheetId="7" hidden="1">#REF!</definedName>
    <definedName name="_54_____123Graph_BCHART_22" localSheetId="7" hidden="1">#REF!</definedName>
    <definedName name="_54___123Graph_BCHART_22" localSheetId="7" hidden="1">#REF!</definedName>
    <definedName name="_54__123Graph_BCHART_22" localSheetId="7" hidden="1">#REF!</definedName>
    <definedName name="_54__123Graph_BCHART_8" localSheetId="7" hidden="1">#REF!</definedName>
    <definedName name="_540___123Graph_ACHART_41" localSheetId="7" hidden="1">#REF!</definedName>
    <definedName name="_543___123Graph_ACHART_44" localSheetId="7" hidden="1">#REF!</definedName>
    <definedName name="_544___123Graph_ACHART_45" localSheetId="7" hidden="1">#REF!</definedName>
    <definedName name="_545___123Graph_ACHART_46" localSheetId="7" hidden="1">#REF!</definedName>
    <definedName name="_546___123Graph_ACHART_47" localSheetId="7" hidden="1">#REF!</definedName>
    <definedName name="_547___123Graph_ACHART_48" localSheetId="7" hidden="1">#REF!</definedName>
    <definedName name="_55_______123Graph_BCHART_27" localSheetId="7" hidden="1">#REF!</definedName>
    <definedName name="_55_____123Graph_BCHART_27" localSheetId="7" hidden="1">#REF!</definedName>
    <definedName name="_55___123Graph_BCHART_27" localSheetId="7" hidden="1">#REF!</definedName>
    <definedName name="_55__123Graph_BCHART_27" localSheetId="7" hidden="1">#REF!</definedName>
    <definedName name="_55__123Graph_BCHART_9" localSheetId="7" hidden="1">#REF!</definedName>
    <definedName name="_552___123Graph_ACHART_8" localSheetId="7" hidden="1">#REF!</definedName>
    <definedName name="_553___123Graph_ACHART_9" localSheetId="7" hidden="1">#REF!</definedName>
    <definedName name="_554___123Graph_BCHART_10" localSheetId="7" hidden="1">#REF!</definedName>
    <definedName name="_555___123Graph_BCHART_13" localSheetId="7" hidden="1">#REF!</definedName>
    <definedName name="_556___123Graph_BCHART_16" localSheetId="7" hidden="1">#REF!</definedName>
    <definedName name="_557___123Graph_BCHART_17" localSheetId="7" hidden="1">#REF!</definedName>
    <definedName name="_558___123Graph_BCHART_19" localSheetId="7" hidden="1">#REF!</definedName>
    <definedName name="_56_______123Graph_BCHART_28" localSheetId="7" hidden="1">#REF!</definedName>
    <definedName name="_56_____123Graph_BCHART_28" localSheetId="7" hidden="1">#REF!</definedName>
    <definedName name="_56___123Graph_BCHART_28" localSheetId="7" hidden="1">#REF!</definedName>
    <definedName name="_56__123Graph_BCHART_28" localSheetId="7" hidden="1">#REF!</definedName>
    <definedName name="_56__123Graph_CCHART_16" localSheetId="7" hidden="1">#REF!</definedName>
    <definedName name="_560___123Graph_BCHART_20" localSheetId="7" hidden="1">#REF!</definedName>
    <definedName name="_561___123Graph_BCHART_21" localSheetId="7" hidden="1">#REF!</definedName>
    <definedName name="_562___123Graph_BCHART_22" localSheetId="7" hidden="1">#REF!</definedName>
    <definedName name="_563___123Graph_BCHART_27" localSheetId="7" hidden="1">#REF!</definedName>
    <definedName name="_564___123Graph_BCHART_28" localSheetId="7" hidden="1">#REF!</definedName>
    <definedName name="_57__123Graph_CCHART_20" localSheetId="7" hidden="1">#REF!</definedName>
    <definedName name="_571___123Graph_BCHART_35" localSheetId="7" hidden="1">#REF!</definedName>
    <definedName name="_574___123Graph_BCHART_41" localSheetId="7" hidden="1">#REF!</definedName>
    <definedName name="_577___123Graph_BCHART_44" localSheetId="7" hidden="1">#REF!</definedName>
    <definedName name="_578___123Graph_BCHART_45" localSheetId="7" hidden="1">#REF!</definedName>
    <definedName name="_579___123Graph_BCHART_46" localSheetId="7" hidden="1">#REF!</definedName>
    <definedName name="_58__123Graph_CCHART_21" localSheetId="7" hidden="1">#REF!</definedName>
    <definedName name="_584___123Graph_BCHART_8" localSheetId="7" hidden="1">#REF!</definedName>
    <definedName name="_585___123Graph_BCHART_9" localSheetId="7" hidden="1">#REF!</definedName>
    <definedName name="_586___123Graph_CCHART_16" localSheetId="7" hidden="1">#REF!</definedName>
    <definedName name="_587___123Graph_CCHART_20" localSheetId="7" hidden="1">#REF!</definedName>
    <definedName name="_588___123Graph_CCHART_21" localSheetId="7" hidden="1">#REF!</definedName>
    <definedName name="_589___123Graph_CCHART_22" localSheetId="7" hidden="1">#REF!</definedName>
    <definedName name="_59__123Graph_CCHART_22" localSheetId="7" hidden="1">#REF!</definedName>
    <definedName name="_590___123Graph_CCHART_27" localSheetId="7" hidden="1">#REF!</definedName>
    <definedName name="_593___123Graph_CCHART_35" localSheetId="7" hidden="1">#REF!</definedName>
    <definedName name="_594___123Graph_CCHART_41" localSheetId="7" hidden="1">#REF!</definedName>
    <definedName name="_596___123Graph_CCHART_44" localSheetId="7" hidden="1">#REF!</definedName>
    <definedName name="_597___123Graph_CCHART_46" localSheetId="7" hidden="1">#REF!</definedName>
    <definedName name="_598___123Graph_CCHART_8" localSheetId="7" hidden="1">#REF!</definedName>
    <definedName name="_599___123Graph_CCHART_9" localSheetId="7" hidden="1">#REF!</definedName>
    <definedName name="_6_______123Graph_ACHART_14" localSheetId="7" hidden="1">#REF!</definedName>
    <definedName name="_6_____123Graph_ACHART_14" localSheetId="7" hidden="1">#REF!</definedName>
    <definedName name="_6___123Graph_ACHART_14" localSheetId="7" hidden="1">#REF!</definedName>
    <definedName name="_6__123Graph_ACHART_14" localSheetId="7" hidden="1">#REF!</definedName>
    <definedName name="_6__123Graph_ACHART_15" localSheetId="7" hidden="1">#REF!</definedName>
    <definedName name="_6__123Graph_BCHART_1" localSheetId="7" hidden="1">[4]CMK!#REF!</definedName>
    <definedName name="_60__123Graph_CCHART_27" localSheetId="7" hidden="1">#REF!</definedName>
    <definedName name="_600___123Graph_DCHART_16" localSheetId="7" hidden="1">#REF!</definedName>
    <definedName name="_601___123Graph_DCHART_22" localSheetId="7" hidden="1">#REF!</definedName>
    <definedName name="_602___123Graph_DCHART_44" localSheetId="7" hidden="1">#REF!</definedName>
    <definedName name="_603___123Graph_DCHART_9" localSheetId="7" hidden="1">#REF!</definedName>
    <definedName name="_604___123Graph_ECHART_16" localSheetId="7" hidden="1">#REF!</definedName>
    <definedName name="_605___123Graph_ECHART_22" localSheetId="7" hidden="1">#REF!</definedName>
    <definedName name="_606___123Graph_ECHART_9" localSheetId="7" hidden="1">#REF!</definedName>
    <definedName name="_607___123Graph_FCHART_22" localSheetId="7" hidden="1">#REF!</definedName>
    <definedName name="_608___123Graph_FCHART_9" localSheetId="7" hidden="1">#REF!</definedName>
    <definedName name="_609___123Graph_LBL_ACHART_16" localSheetId="7" hidden="1">#REF!</definedName>
    <definedName name="_61__123Graph_CCHART_35" localSheetId="7" hidden="1">#REF!</definedName>
    <definedName name="_610___123Graph_LBL_ACHART_47" localSheetId="7" hidden="1">#REF!</definedName>
    <definedName name="_611___123Graph_LBL_ACHART_48" localSheetId="7" hidden="1">#REF!</definedName>
    <definedName name="_613___123Graph_LBL_BCHART_16" localSheetId="7" hidden="1">#REF!</definedName>
    <definedName name="_615___123Graph_LBL_CCHART_16" localSheetId="7" hidden="1">#REF!</definedName>
    <definedName name="_616___123Graph_LBL_DCHART_16" localSheetId="7" hidden="1">#REF!</definedName>
    <definedName name="_617___123Graph_LBL_DCHART_9" localSheetId="7" hidden="1">#REF!</definedName>
    <definedName name="_618___123Graph_LBL_ECHART_16" localSheetId="7" hidden="1">#REF!</definedName>
    <definedName name="_619___123Graph_LBL_FCHART_9" localSheetId="7" hidden="1">#REF!</definedName>
    <definedName name="_62__123Graph_CCHART_41" localSheetId="7" hidden="1">#REF!</definedName>
    <definedName name="_620___123Graph_XCHART_13" localSheetId="7" hidden="1">#REF!</definedName>
    <definedName name="_621___123Graph_XCHART_16" localSheetId="7" hidden="1">#REF!</definedName>
    <definedName name="_622___123Graph_XCHART_18" localSheetId="7" hidden="1">#REF!</definedName>
    <definedName name="_623___123Graph_XCHART_20" localSheetId="7" hidden="1">#REF!</definedName>
    <definedName name="_624___123Graph_XCHART_24" localSheetId="7" hidden="1">#REF!</definedName>
    <definedName name="_63_______123Graph_BCHART_35" localSheetId="7" hidden="1">#REF!</definedName>
    <definedName name="_63_____123Graph_BCHART_35" localSheetId="7" hidden="1">#REF!</definedName>
    <definedName name="_63___123Graph_BCHART_35" localSheetId="7" hidden="1">#REF!</definedName>
    <definedName name="_63__123Graph_BCHART_35" localSheetId="7" hidden="1">#REF!</definedName>
    <definedName name="_63__123Graph_CCHART_44" localSheetId="7" hidden="1">#REF!</definedName>
    <definedName name="_631___123Graph_XCHART_45" localSheetId="7" hidden="1">#REF!</definedName>
    <definedName name="_632___123Graph_XCHART_48" localSheetId="7" hidden="1">#REF!</definedName>
    <definedName name="_637__123Graph_ACHART_10" localSheetId="7" hidden="1">#REF!</definedName>
    <definedName name="_638__123Graph_ACHART_11" localSheetId="7" hidden="1">#REF!</definedName>
    <definedName name="_639__123Graph_ACHART_12" localSheetId="7" hidden="1">#REF!</definedName>
    <definedName name="_64__123Graph_CCHART_46" localSheetId="7" hidden="1">#REF!</definedName>
    <definedName name="_640__123Graph_ACHART_13" localSheetId="7" hidden="1">#REF!</definedName>
    <definedName name="_641__123Graph_ACHART_14" localSheetId="7" hidden="1">#REF!</definedName>
    <definedName name="_642__123Graph_ACHART_15" localSheetId="7" hidden="1">#REF!</definedName>
    <definedName name="_643__123Graph_ACHART_16" localSheetId="7" hidden="1">#REF!</definedName>
    <definedName name="_644__123Graph_ACHART_17" localSheetId="7" hidden="1">#REF!</definedName>
    <definedName name="_645__123Graph_ACHART_18" localSheetId="7" hidden="1">#REF!</definedName>
    <definedName name="_646__123Graph_ACHART_19" localSheetId="7" hidden="1">#REF!</definedName>
    <definedName name="_648__123Graph_ACHART_20" localSheetId="7" hidden="1">#REF!</definedName>
    <definedName name="_649__123Graph_ACHART_21" localSheetId="7" hidden="1">#REF!</definedName>
    <definedName name="_65__123Graph_CCHART_8" localSheetId="7" hidden="1">#REF!</definedName>
    <definedName name="_650__123Graph_ACHART_22" localSheetId="7" hidden="1">#REF!</definedName>
    <definedName name="_651__123Graph_ACHART_23" localSheetId="7" hidden="1">#REF!</definedName>
    <definedName name="_652__123Graph_ACHART_24" localSheetId="7" hidden="1">#REF!</definedName>
    <definedName name="_655__123Graph_ACHART_27" localSheetId="7" hidden="1">#REF!</definedName>
    <definedName name="_656__123Graph_ACHART_28" localSheetId="7" hidden="1">#REF!</definedName>
    <definedName name="_66_______123Graph_BCHART_41" localSheetId="7" hidden="1">#REF!</definedName>
    <definedName name="_66_____123Graph_BCHART_41" localSheetId="7" hidden="1">#REF!</definedName>
    <definedName name="_66___123Graph_BCHART_41" localSheetId="7" hidden="1">#REF!</definedName>
    <definedName name="_66__123Graph_BCHART_41" localSheetId="7" hidden="1">#REF!</definedName>
    <definedName name="_66__123Graph_CCHART_9" localSheetId="7" hidden="1">#REF!</definedName>
    <definedName name="_663__123Graph_ACHART_35" localSheetId="7" hidden="1">#REF!</definedName>
    <definedName name="_667__123Graph_ACHART_41" localSheetId="7" hidden="1">#REF!</definedName>
    <definedName name="_67__123Graph_DCHART_16" localSheetId="7" hidden="1">#REF!</definedName>
    <definedName name="_670__123Graph_ACHART_44" localSheetId="7" hidden="1">#REF!</definedName>
    <definedName name="_671__123Graph_ACHART_45" localSheetId="7" hidden="1">#REF!</definedName>
    <definedName name="_672__123Graph_ACHART_46" localSheetId="7" hidden="1">#REF!</definedName>
    <definedName name="_673__123Graph_ACHART_47" localSheetId="7" hidden="1">#REF!</definedName>
    <definedName name="_674__123Graph_ACHART_48" localSheetId="7" hidden="1">#REF!</definedName>
    <definedName name="_679__123Graph_ACHART_8" localSheetId="7" hidden="1">#REF!</definedName>
    <definedName name="_68__123Graph_DCHART_22" localSheetId="7" hidden="1">#REF!</definedName>
    <definedName name="_680__123Graph_ACHART_9" localSheetId="7" hidden="1">#REF!</definedName>
    <definedName name="_681__123Graph_BCHART_10" localSheetId="7" hidden="1">#REF!</definedName>
    <definedName name="_682__123Graph_BCHART_13" localSheetId="7" hidden="1">#REF!</definedName>
    <definedName name="_683__123Graph_BCHART_16" localSheetId="7" hidden="1">#REF!</definedName>
    <definedName name="_684__123Graph_BCHART_17" localSheetId="7" hidden="1">#REF!</definedName>
    <definedName name="_685__123Graph_BCHART_19" localSheetId="7" hidden="1">#REF!</definedName>
    <definedName name="_687__123Graph_BCHART_20" localSheetId="7" hidden="1">#REF!</definedName>
    <definedName name="_688__123Graph_BCHART_21" localSheetId="7" hidden="1">#REF!</definedName>
    <definedName name="_689__123Graph_BCHART_22" localSheetId="7" hidden="1">#REF!</definedName>
    <definedName name="_69_______123Graph_BCHART_44" localSheetId="7" hidden="1">#REF!</definedName>
    <definedName name="_69_____123Graph_BCHART_44" localSheetId="7" hidden="1">#REF!</definedName>
    <definedName name="_69___123Graph_BCHART_44" localSheetId="7" hidden="1">#REF!</definedName>
    <definedName name="_69__123Graph_BCHART_44" localSheetId="7" hidden="1">#REF!</definedName>
    <definedName name="_69__123Graph_DCHART_44" localSheetId="7" hidden="1">#REF!</definedName>
    <definedName name="_690__123Graph_BCHART_27" localSheetId="7" hidden="1">#REF!</definedName>
    <definedName name="_691__123Graph_BCHART_28" localSheetId="7" hidden="1">#REF!</definedName>
    <definedName name="_698__123Graph_BCHART_35" localSheetId="7" hidden="1">#REF!</definedName>
    <definedName name="_7_______123Graph_ACHART_15" localSheetId="7" hidden="1">#REF!</definedName>
    <definedName name="_7_____123Graph_ACHART_15" localSheetId="7" hidden="1">#REF!</definedName>
    <definedName name="_7___123Graph_ACHART_15" localSheetId="7" hidden="1">#REF!</definedName>
    <definedName name="_7__123Graph_ACHART_15" localSheetId="7" hidden="1">#REF!</definedName>
    <definedName name="_7__123Graph_ACHART_16" localSheetId="7" hidden="1">#REF!</definedName>
    <definedName name="_7__123Graph_BCHART_2" localSheetId="7" hidden="1">[4]CMK!#REF!</definedName>
    <definedName name="_70_______123Graph_BCHART_45" localSheetId="7" hidden="1">#REF!</definedName>
    <definedName name="_70_____123Graph_BCHART_45" localSheetId="7" hidden="1">#REF!</definedName>
    <definedName name="_70___123Graph_BCHART_45" localSheetId="7" hidden="1">#REF!</definedName>
    <definedName name="_70__123Graph_BCHART_45" localSheetId="7" hidden="1">#REF!</definedName>
    <definedName name="_70__123Graph_DCHART_9" localSheetId="7" hidden="1">#REF!</definedName>
    <definedName name="_701__123Graph_BCHART_41" localSheetId="7" hidden="1">#REF!</definedName>
    <definedName name="_704__123Graph_BCHART_44" localSheetId="7" hidden="1">#REF!</definedName>
    <definedName name="_705__123Graph_BCHART_45" localSheetId="7" hidden="1">#REF!</definedName>
    <definedName name="_706__123Graph_BCHART_46" localSheetId="7" hidden="1">#REF!</definedName>
    <definedName name="_71_______123Graph_BCHART_46" localSheetId="7" hidden="1">#REF!</definedName>
    <definedName name="_71_____123Graph_BCHART_46" localSheetId="7" hidden="1">#REF!</definedName>
    <definedName name="_71___123Graph_BCHART_46" localSheetId="7" hidden="1">#REF!</definedName>
    <definedName name="_71__123Graph_BCHART_46" localSheetId="7" hidden="1">#REF!</definedName>
    <definedName name="_71__123Graph_ECHART_16" localSheetId="7" hidden="1">#REF!</definedName>
    <definedName name="_711__123Graph_BCHART_8" localSheetId="7" hidden="1">#REF!</definedName>
    <definedName name="_712__123Graph_BCHART_9" localSheetId="7" hidden="1">#REF!</definedName>
    <definedName name="_713__123Graph_CCHART_16" localSheetId="7" hidden="1">#REF!</definedName>
    <definedName name="_714__123Graph_CCHART_20" localSheetId="7" hidden="1">#REF!</definedName>
    <definedName name="_715__123Graph_CCHART_21" localSheetId="7" hidden="1">#REF!</definedName>
    <definedName name="_716__123Graph_CCHART_22" localSheetId="7" hidden="1">#REF!</definedName>
    <definedName name="_717__123Graph_CCHART_27" localSheetId="7" hidden="1">#REF!</definedName>
    <definedName name="_72__123Graph_ECHART_22" localSheetId="7" hidden="1">#REF!</definedName>
    <definedName name="_720__123Graph_CCHART_35" localSheetId="7" hidden="1">#REF!</definedName>
    <definedName name="_721__123Graph_CCHART_41" localSheetId="7" hidden="1">#REF!</definedName>
    <definedName name="_723__123Graph_CCHART_44" localSheetId="7" hidden="1">#REF!</definedName>
    <definedName name="_724__123Graph_CCHART_46" localSheetId="7" hidden="1">#REF!</definedName>
    <definedName name="_725__123Graph_CCHART_8" localSheetId="7" hidden="1">#REF!</definedName>
    <definedName name="_726__123Graph_CCHART_9" localSheetId="7" hidden="1">#REF!</definedName>
    <definedName name="_727__123Graph_DCHART_16" localSheetId="7" hidden="1">#REF!</definedName>
    <definedName name="_728__123Graph_DCHART_22" localSheetId="7" hidden="1">#REF!</definedName>
    <definedName name="_729__123Graph_DCHART_44" localSheetId="7" hidden="1">#REF!</definedName>
    <definedName name="_73__123Graph_ECHART_9" localSheetId="7" hidden="1">#REF!</definedName>
    <definedName name="_730__123Graph_DCHART_9" localSheetId="7" hidden="1">#REF!</definedName>
    <definedName name="_731__123Graph_ECHART_16" localSheetId="7" hidden="1">#REF!</definedName>
    <definedName name="_732__123Graph_ECHART_22" localSheetId="7" hidden="1">#REF!</definedName>
    <definedName name="_733__123Graph_ECHART_9" localSheetId="7" hidden="1">#REF!</definedName>
    <definedName name="_734__123Graph_FCHART_22" localSheetId="7" hidden="1">#REF!</definedName>
    <definedName name="_735__123Graph_FCHART_9" localSheetId="7" hidden="1">#REF!</definedName>
    <definedName name="_736__123Graph_LBL_ACHART_16" localSheetId="7" hidden="1">#REF!</definedName>
    <definedName name="_737__123Graph_LBL_ACHART_47" localSheetId="7" hidden="1">#REF!</definedName>
    <definedName name="_738__123Graph_LBL_ACHART_48" localSheetId="7" hidden="1">#REF!</definedName>
    <definedName name="_74__123Graph_FCHART_22" localSheetId="7" hidden="1">#REF!</definedName>
    <definedName name="_740__123Graph_LBL_BCHART_16" localSheetId="7" hidden="1">#REF!</definedName>
    <definedName name="_742__123Graph_LBL_CCHART_16" localSheetId="7" hidden="1">#REF!</definedName>
    <definedName name="_743__123Graph_LBL_DCHART_16" localSheetId="7" hidden="1">#REF!</definedName>
    <definedName name="_744__123Graph_LBL_DCHART_9" localSheetId="7" hidden="1">#REF!</definedName>
    <definedName name="_745__123Graph_LBL_ECHART_16" localSheetId="7" hidden="1">#REF!</definedName>
    <definedName name="_746__123Graph_LBL_FCHART_9" localSheetId="7" hidden="1">#REF!</definedName>
    <definedName name="_747__123Graph_XCHART_13" localSheetId="7" hidden="1">#REF!</definedName>
    <definedName name="_748__123Graph_XCHART_16" localSheetId="7" hidden="1">#REF!</definedName>
    <definedName name="_749__123Graph_XCHART_18" localSheetId="7" hidden="1">#REF!</definedName>
    <definedName name="_75__123Graph_FCHART_9" localSheetId="7" hidden="1">#REF!</definedName>
    <definedName name="_750__123Graph_XCHART_20" localSheetId="7" hidden="1">#REF!</definedName>
    <definedName name="_751__123Graph_XCHART_24" localSheetId="7" hidden="1">#REF!</definedName>
    <definedName name="_758__123Graph_XCHART_45" localSheetId="7" hidden="1">#REF!</definedName>
    <definedName name="_759__123Graph_XCHART_48" localSheetId="7" hidden="1">#REF!</definedName>
    <definedName name="_76_______123Graph_BCHART_8" localSheetId="7" hidden="1">#REF!</definedName>
    <definedName name="_76_____123Graph_BCHART_8" localSheetId="7" hidden="1">#REF!</definedName>
    <definedName name="_76___123Graph_BCHART_8" localSheetId="7" hidden="1">#REF!</definedName>
    <definedName name="_76__123Graph_BCHART_8" localSheetId="7" hidden="1">#REF!</definedName>
    <definedName name="_76__123Graph_LBL_ACHART_16" localSheetId="7" hidden="1">#REF!</definedName>
    <definedName name="_77_______123Graph_BCHART_9" localSheetId="7" hidden="1">#REF!</definedName>
    <definedName name="_77_____123Graph_BCHART_9" localSheetId="7" hidden="1">#REF!</definedName>
    <definedName name="_77___123Graph_BCHART_9" localSheetId="7" hidden="1">#REF!</definedName>
    <definedName name="_77__123Graph_BCHART_9" localSheetId="7" hidden="1">#REF!</definedName>
    <definedName name="_77__123Graph_LBL_ACHART_47" localSheetId="7" hidden="1">#REF!</definedName>
    <definedName name="_78_______123Graph_CCHART_16" localSheetId="7" hidden="1">#REF!</definedName>
    <definedName name="_78_____123Graph_CCHART_16" localSheetId="7" hidden="1">#REF!</definedName>
    <definedName name="_78___123Graph_CCHART_16" localSheetId="7" hidden="1">#REF!</definedName>
    <definedName name="_78__123Graph_CCHART_16" localSheetId="7" hidden="1">#REF!</definedName>
    <definedName name="_78__123Graph_LBL_ACHART_48" localSheetId="7" hidden="1">#REF!</definedName>
    <definedName name="_79_______123Graph_CCHART_20" localSheetId="7" hidden="1">#REF!</definedName>
    <definedName name="_79_____123Graph_CCHART_20" localSheetId="7" hidden="1">#REF!</definedName>
    <definedName name="_79___123Graph_CCHART_20" localSheetId="7" hidden="1">#REF!</definedName>
    <definedName name="_79__123Graph_CCHART_20" localSheetId="7" hidden="1">#REF!</definedName>
    <definedName name="_79__123Graph_LBL_BCHART_16" localSheetId="7" hidden="1">#REF!</definedName>
    <definedName name="_8_______123Graph_ACHART_16" localSheetId="7" hidden="1">#REF!</definedName>
    <definedName name="_8_____123Graph_ACHART_16" localSheetId="7" hidden="1">#REF!</definedName>
    <definedName name="_8___123Graph_ACHART_16" localSheetId="7" hidden="1">#REF!</definedName>
    <definedName name="_8__123Graph_ACHART_16" localSheetId="7" hidden="1">#REF!</definedName>
    <definedName name="_8__123Graph_ACHART_17" localSheetId="7" hidden="1">#REF!</definedName>
    <definedName name="_8__123Graph_BCHART_3" localSheetId="7" hidden="1">[4]CMK!#REF!</definedName>
    <definedName name="_80_______123Graph_CCHART_21" localSheetId="7" hidden="1">#REF!</definedName>
    <definedName name="_80_____123Graph_CCHART_21" localSheetId="7" hidden="1">#REF!</definedName>
    <definedName name="_80___123Graph_CCHART_21" localSheetId="7" hidden="1">#REF!</definedName>
    <definedName name="_80__123Graph_CCHART_21" localSheetId="7" hidden="1">#REF!</definedName>
    <definedName name="_80__123Graph_LBL_CCHART_16" localSheetId="7" hidden="1">#REF!</definedName>
    <definedName name="_81_______123Graph_CCHART_22" localSheetId="7" hidden="1">#REF!</definedName>
    <definedName name="_81_____123Graph_CCHART_22" localSheetId="7" hidden="1">#REF!</definedName>
    <definedName name="_81___123Graph_CCHART_22" localSheetId="7" hidden="1">#REF!</definedName>
    <definedName name="_81__123Graph_CCHART_22" localSheetId="7" hidden="1">#REF!</definedName>
    <definedName name="_81__123Graph_LBL_DCHART_16" localSheetId="7" hidden="1">#REF!</definedName>
    <definedName name="_82_______123Graph_CCHART_27" localSheetId="7" hidden="1">#REF!</definedName>
    <definedName name="_82_____123Graph_CCHART_27" localSheetId="7" hidden="1">#REF!</definedName>
    <definedName name="_82___123Graph_CCHART_27" localSheetId="7" hidden="1">#REF!</definedName>
    <definedName name="_82__123Graph_CCHART_27" localSheetId="7" hidden="1">#REF!</definedName>
    <definedName name="_82__123Graph_LBL_DCHART_9" localSheetId="7" hidden="1">#REF!</definedName>
    <definedName name="_83__123Graph_LBL_ECHART_16" localSheetId="7" hidden="1">#REF!</definedName>
    <definedName name="_84__123Graph_LBL_FCHART_9" localSheetId="7" hidden="1">#REF!</definedName>
    <definedName name="_85_______123Graph_CCHART_35" localSheetId="7" hidden="1">#REF!</definedName>
    <definedName name="_85_____123Graph_CCHART_35" localSheetId="7" hidden="1">#REF!</definedName>
    <definedName name="_85___123Graph_CCHART_35" localSheetId="7" hidden="1">#REF!</definedName>
    <definedName name="_85__123Graph_CCHART_35" localSheetId="7" hidden="1">#REF!</definedName>
    <definedName name="_85__123Graph_XCHART_13" localSheetId="7" hidden="1">#REF!</definedName>
    <definedName name="_86_______123Graph_CCHART_41" localSheetId="7" hidden="1">#REF!</definedName>
    <definedName name="_86_____123Graph_CCHART_41" localSheetId="7" hidden="1">#REF!</definedName>
    <definedName name="_86___123Graph_CCHART_41" localSheetId="7" hidden="1">#REF!</definedName>
    <definedName name="_86__123Graph_CCHART_41" localSheetId="7" hidden="1">#REF!</definedName>
    <definedName name="_86__123Graph_XCHART_16" localSheetId="7" hidden="1">#REF!</definedName>
    <definedName name="_87__123Graph_XCHART_18" localSheetId="7" hidden="1">#REF!</definedName>
    <definedName name="_88_______123Graph_CCHART_44" localSheetId="7" hidden="1">#REF!</definedName>
    <definedName name="_88_____123Graph_CCHART_44" localSheetId="7" hidden="1">#REF!</definedName>
    <definedName name="_88___123Graph_CCHART_44" localSheetId="7" hidden="1">#REF!</definedName>
    <definedName name="_88__123Graph_CCHART_44" localSheetId="7" hidden="1">#REF!</definedName>
    <definedName name="_88__123Graph_XCHART_20" localSheetId="7" hidden="1">#REF!</definedName>
    <definedName name="_89_______123Graph_CCHART_46" localSheetId="7" hidden="1">#REF!</definedName>
    <definedName name="_89_____123Graph_CCHART_46" localSheetId="7" hidden="1">#REF!</definedName>
    <definedName name="_89___123Graph_CCHART_46" localSheetId="7" hidden="1">#REF!</definedName>
    <definedName name="_89__123Graph_CCHART_46" localSheetId="7" hidden="1">#REF!</definedName>
    <definedName name="_89__123Graph_XCHART_24" localSheetId="7" hidden="1">#REF!</definedName>
    <definedName name="_9_______123Graph_ACHART_17" localSheetId="7" hidden="1">#REF!</definedName>
    <definedName name="_9_____123Graph_ACHART_17" localSheetId="7" hidden="1">#REF!</definedName>
    <definedName name="_9___123Graph_ACHART_17" localSheetId="7" hidden="1">#REF!</definedName>
    <definedName name="_9__123Graph_ACHART_17" localSheetId="7" hidden="1">#REF!</definedName>
    <definedName name="_9__123Graph_ACHART_18" localSheetId="7" hidden="1">#REF!</definedName>
    <definedName name="_9__123Graph_BCHART_4" localSheetId="7" hidden="1">[4]CMK!#REF!</definedName>
    <definedName name="_90_______123Graph_CCHART_8" localSheetId="7" hidden="1">#REF!</definedName>
    <definedName name="_90_____123Graph_CCHART_8" localSheetId="7" hidden="1">#REF!</definedName>
    <definedName name="_90___123Graph_CCHART_8" localSheetId="7" hidden="1">#REF!</definedName>
    <definedName name="_90__123Graph_CCHART_8" localSheetId="7" hidden="1">#REF!</definedName>
    <definedName name="_91_______123Graph_CCHART_9" localSheetId="7" hidden="1">#REF!</definedName>
    <definedName name="_91_____123Graph_CCHART_9" localSheetId="7" hidden="1">#REF!</definedName>
    <definedName name="_91___123Graph_CCHART_9" localSheetId="7" hidden="1">#REF!</definedName>
    <definedName name="_91__123Graph_CCHART_9" localSheetId="7" hidden="1">#REF!</definedName>
    <definedName name="_92_______123Graph_DCHART_16" localSheetId="7" hidden="1">#REF!</definedName>
    <definedName name="_92_____123Graph_DCHART_16" localSheetId="7" hidden="1">#REF!</definedName>
    <definedName name="_92___123Graph_DCHART_16" localSheetId="7" hidden="1">#REF!</definedName>
    <definedName name="_92__123Graph_DCHART_16" localSheetId="7" hidden="1">#REF!</definedName>
    <definedName name="_92__123Graph_XCHART_45" localSheetId="7" hidden="1">#REF!</definedName>
    <definedName name="_93_______123Graph_DCHART_22" localSheetId="7" hidden="1">#REF!</definedName>
    <definedName name="_93_____123Graph_DCHART_22" localSheetId="7" hidden="1">#REF!</definedName>
    <definedName name="_93___123Graph_DCHART_22" localSheetId="7" hidden="1">#REF!</definedName>
    <definedName name="_93__123Graph_DCHART_22" localSheetId="7" hidden="1">#REF!</definedName>
    <definedName name="_93__123Graph_XCHART_48" localSheetId="7" hidden="1">#REF!</definedName>
    <definedName name="_94_______123Graph_DCHART_44" localSheetId="7" hidden="1">#REF!</definedName>
    <definedName name="_94_____123Graph_DCHART_44" localSheetId="7" hidden="1">#REF!</definedName>
    <definedName name="_94___123Graph_DCHART_44" localSheetId="7" hidden="1">#REF!</definedName>
    <definedName name="_94__123Graph_DCHART_44" localSheetId="7" hidden="1">#REF!</definedName>
    <definedName name="_95_______123Graph_DCHART_9" localSheetId="7" hidden="1">#REF!</definedName>
    <definedName name="_95_____123Graph_DCHART_9" localSheetId="7" hidden="1">#REF!</definedName>
    <definedName name="_95___123Graph_DCHART_9" localSheetId="7" hidden="1">#REF!</definedName>
    <definedName name="_95__123Graph_DCHART_9" localSheetId="7" hidden="1">#REF!</definedName>
    <definedName name="_96_______123Graph_ECHART_16" localSheetId="7" hidden="1">#REF!</definedName>
    <definedName name="_96_____123Graph_ECHART_16" localSheetId="7" hidden="1">#REF!</definedName>
    <definedName name="_96___123Graph_ECHART_16" localSheetId="7" hidden="1">#REF!</definedName>
    <definedName name="_96__123Graph_ECHART_16" localSheetId="7" hidden="1">#REF!</definedName>
    <definedName name="_97_______123Graph_ECHART_22" localSheetId="7" hidden="1">#REF!</definedName>
    <definedName name="_97_____123Graph_ECHART_22" localSheetId="7" hidden="1">#REF!</definedName>
    <definedName name="_97___123Graph_ECHART_22" localSheetId="7" hidden="1">#REF!</definedName>
    <definedName name="_97__123Graph_ECHART_22" localSheetId="7" hidden="1">#REF!</definedName>
    <definedName name="_98_______123Graph_ECHART_9" localSheetId="7" hidden="1">#REF!</definedName>
    <definedName name="_98_____123Graph_ECHART_9" localSheetId="7" hidden="1">#REF!</definedName>
    <definedName name="_98___123Graph_ECHART_9" localSheetId="7" hidden="1">#REF!</definedName>
    <definedName name="_98__123Graph_ECHART_9" localSheetId="7" hidden="1">#REF!</definedName>
    <definedName name="_99_______123Graph_FCHART_22" localSheetId="7" hidden="1">#REF!</definedName>
    <definedName name="_99_____123Graph_FCHART_22" localSheetId="7" hidden="1">#REF!</definedName>
    <definedName name="_99___123Graph_FCHART_22" localSheetId="7" hidden="1">#REF!</definedName>
    <definedName name="_99__123Graph_FCHART_22" localSheetId="7" hidden="1">#REF!</definedName>
    <definedName name="_aya108" localSheetId="7" hidden="1">#REF!</definedName>
    <definedName name="_Dist_Bin" localSheetId="7" hidden="1">#REF!</definedName>
    <definedName name="_Dist_Values" localSheetId="7" hidden="1">#REF!</definedName>
    <definedName name="_ERR1" localSheetId="7" hidden="1">{#N/A,#N/A,FALSE,"M.42"}</definedName>
    <definedName name="_Fill" localSheetId="7" hidden="1">#REF!</definedName>
    <definedName name="_Key1" localSheetId="7" hidden="1">#REF!</definedName>
    <definedName name="_Key2" localSheetId="7" hidden="1">#REF!</definedName>
    <definedName name="_Parse_In" localSheetId="7" hidden="1">#REF!</definedName>
    <definedName name="_Parse_Out" localSheetId="7" hidden="1">#REF!</definedName>
    <definedName name="_Pres" localSheetId="7" hidden="1">#REF!</definedName>
    <definedName name="_Regression_X" localSheetId="7" hidden="1">#REF!</definedName>
    <definedName name="_Regression_Y" localSheetId="7" hidden="1">#REF!</definedName>
    <definedName name="_Sort" localSheetId="7" hidden="1">#REF!</definedName>
    <definedName name="_Sort_2" localSheetId="7" hidden="1">[9]UshDeb00!#REF!</definedName>
    <definedName name="_Table2_In1" localSheetId="7" hidden="1">#REF!</definedName>
    <definedName name="_Table2_In2" localSheetId="7" hidden="1">#REF!</definedName>
    <definedName name="_Table2_Out" localSheetId="7" hidden="1">#REF!</definedName>
    <definedName name="A3warna" localSheetId="7" hidden="1">[11]PkRp!#REF!</definedName>
    <definedName name="AA" localSheetId="7" hidden="1">#REF!</definedName>
    <definedName name="ab" localSheetId="7" hidden="1">{#N/A,#N/A,FALSE,"M.42"}</definedName>
    <definedName name="ADSAD" localSheetId="7" hidden="1">[12]CiMaPlbStd!#REF!</definedName>
    <definedName name="ANNA" localSheetId="7" hidden="1">#REF!</definedName>
    <definedName name="AS2TickmarkLS" localSheetId="7" hidden="1">#REF!</definedName>
    <definedName name="ASDFAF" localSheetId="7" hidden="1">{#N/A,#N/A,FALSE,"M.01"}</definedName>
    <definedName name="asf" localSheetId="7" hidden="1">#REF!</definedName>
    <definedName name="ASSDWAFFSEF" localSheetId="7" hidden="1">[9]UshDeb00!#REF!</definedName>
    <definedName name="batangtoru" localSheetId="7" hidden="1">#REF!</definedName>
    <definedName name="bb" localSheetId="7" hidden="1">[13]SATPAM!#REF!</definedName>
    <definedName name="bbbbes" localSheetId="7" hidden="1">{#N/A,#N/A,FALSE,"M.42"}</definedName>
    <definedName name="bbbes" localSheetId="7" hidden="1">{#N/A,#N/A,FALSE,"M.01"}</definedName>
    <definedName name="bbss" localSheetId="7" hidden="1">{#N/A,#N/A,FALSE,"M.31"}</definedName>
    <definedName name="bebanluop2" localSheetId="7" hidden="1">[9]UshDeb00!#REF!</definedName>
    <definedName name="bnhkg" localSheetId="7" hidden="1">#REF!</definedName>
    <definedName name="bnuyi" localSheetId="7" hidden="1">#REF!</definedName>
    <definedName name="Bp" localSheetId="7" hidden="1">{#N/A,#N/A,FALSE,"M.31"}</definedName>
    <definedName name="BS" localSheetId="7" hidden="1">#REF!</definedName>
    <definedName name="BTLG" localSheetId="7" hidden="1">#REF!</definedName>
    <definedName name="cahya0987" localSheetId="7" hidden="1">#REF!</definedName>
    <definedName name="cantik" localSheetId="7" hidden="1">#REF!</definedName>
    <definedName name="CIPHSJ" localSheetId="7" hidden="1">#REF!</definedName>
    <definedName name="COBA" localSheetId="7" hidden="1">#REF!</definedName>
    <definedName name="Code" localSheetId="7" hidden="1">#REF!</definedName>
    <definedName name="DADSAF" localSheetId="7" hidden="1">[11]PkRp!#REF!</definedName>
    <definedName name="dai" localSheetId="7" hidden="1">#REF!</definedName>
    <definedName name="DASFSDF" localSheetId="7" hidden="1">[14]L_23!#REF!</definedName>
    <definedName name="dddd" localSheetId="7" hidden="1">[11]PkRp!#REF!</definedName>
    <definedName name="DDGSDGSDGSDG" localSheetId="7" hidden="1">[15]L_23!#REF!</definedName>
    <definedName name="DFRGFFDDDD" localSheetId="7" hidden="1">#REF!</definedName>
    <definedName name="DFVAFAEF" localSheetId="7" hidden="1">[15]L_23!#REF!</definedName>
    <definedName name="display_area_2" localSheetId="7" hidden="1">#REF!</definedName>
    <definedName name="DSR" localSheetId="7" hidden="1">[17]L_23!#REF!</definedName>
    <definedName name="DVFFVFE" localSheetId="7" hidden="1">[9]UshDeb00!#REF!</definedName>
    <definedName name="EFAEFAEFEF" localSheetId="7" hidden="1">[9]UshDeb00!#REF!</definedName>
    <definedName name="EGO" localSheetId="7" hidden="1">#REF!</definedName>
    <definedName name="err" localSheetId="7" hidden="1">{#N/A,#N/A,FALSE,"M.42"}</definedName>
    <definedName name="EWE" localSheetId="7" hidden="1">[12]CiMaPlbStd!#REF!</definedName>
    <definedName name="FCode" localSheetId="7" hidden="1">#REF!</definedName>
    <definedName name="FGDGDGDGF" localSheetId="7" hidden="1">[11]PkRp!#REF!</definedName>
    <definedName name="fif" localSheetId="7" hidden="1">#REF!</definedName>
    <definedName name="FILL" localSheetId="7" hidden="1">[9]UshDeb00!#REF!</definedName>
    <definedName name="FITTING2" localSheetId="7" hidden="1">#REF!</definedName>
    <definedName name="fxhfdjygu" localSheetId="7" hidden="1">#REF!</definedName>
    <definedName name="gkkjl" localSheetId="7" hidden="1">#REF!</definedName>
    <definedName name="goblok" localSheetId="7" hidden="1">[9]UshDeb00!#REF!</definedName>
    <definedName name="GTG" localSheetId="7" hidden="1">{#N/A,#N/A,FALSE,"M.42"}</definedName>
    <definedName name="hgf" localSheetId="7" hidden="1">#REF!</definedName>
    <definedName name="HiddenRows" localSheetId="7" hidden="1">#REF!</definedName>
    <definedName name="hjdkufiltj" localSheetId="7" hidden="1">#REF!</definedName>
    <definedName name="HTML_Control" localSheetId="7" hidden="1">{"'GRAF.BUL'!$B$56:$F$79"}</definedName>
    <definedName name="IkhtisarBiop_Pusat" localSheetId="7" hidden="1">[18]UshDeb00!#REF!</definedName>
    <definedName name="ira" localSheetId="7" hidden="1">#REF!</definedName>
    <definedName name="JEMB" localSheetId="7" hidden="1">[19]L_23!#REF!</definedName>
    <definedName name="JFHG" localSheetId="7" hidden="1">[9]UshDeb00!#REF!</definedName>
    <definedName name="Juni" localSheetId="7" hidden="1">#REF!</definedName>
    <definedName name="kamus" localSheetId="7" hidden="1">{#N/A,#N/A,FALSE,"M.42"}</definedName>
    <definedName name="KHU" localSheetId="7" hidden="1">[9]UshDeb00!#REF!</definedName>
    <definedName name="kwh" localSheetId="7" hidden="1">[9]UshDeb00!#REF!</definedName>
    <definedName name="lajur" localSheetId="7" hidden="1">#REF!</definedName>
    <definedName name="LajurMei" localSheetId="7" hidden="1">#REF!</definedName>
    <definedName name="lllrr" localSheetId="7" hidden="1">{#N/A,#N/A,FALSE,"M.02"}</definedName>
    <definedName name="LR" localSheetId="7" hidden="1">{#N/A,#N/A,FALSE,"M.31"}</definedName>
    <definedName name="lrrr" localSheetId="7" hidden="1">{#N/A,#N/A,FALSE,"M.42"}</definedName>
    <definedName name="lurkal" localSheetId="7" hidden="1">#REF!</definedName>
    <definedName name="MIT_MEI" localSheetId="7" hidden="1">#REF!</definedName>
    <definedName name="mnbcgfd" localSheetId="7" hidden="1">#REF!</definedName>
    <definedName name="Msk" localSheetId="7" hidden="1">[12]CiMaPlbStd!#REF!</definedName>
    <definedName name="Mtr" localSheetId="7" hidden="1">#REF!</definedName>
    <definedName name="mutasi" localSheetId="7" hidden="1">#REF!</definedName>
    <definedName name="na" localSheetId="7" hidden="1">{#N/A,#N/A,FALSE,"M.42"}</definedName>
    <definedName name="nama" localSheetId="7" hidden="1">{#N/A,#N/A,FALSE,"M.31"}</definedName>
    <definedName name="New" localSheetId="7" hidden="1">{#N/A,#N/A,FALSE,"M.42"}</definedName>
    <definedName name="o" localSheetId="7" hidden="1">[9]UshDeb00!#REF!</definedName>
    <definedName name="OK" localSheetId="7" hidden="1">{#N/A,#N/A,FALSE,"M.31"}</definedName>
    <definedName name="OPEXP" localSheetId="7" hidden="1">#REF!</definedName>
    <definedName name="opo" localSheetId="7" hidden="1">[17]L_23!#REF!</definedName>
    <definedName name="OrderTable" localSheetId="7" hidden="1">#REF!</definedName>
    <definedName name="pdi" localSheetId="7" hidden="1">[9]UshDeb00!#REF!</definedName>
    <definedName name="pdp" localSheetId="7" hidden="1">{#N/A,#N/A,FALSE,"M.31"}</definedName>
    <definedName name="PP" localSheetId="7" hidden="1">{#N/A,#N/A,FALSE,"M.42"}</definedName>
    <definedName name="PPP\" localSheetId="7" hidden="1">{#N/A,#N/A,FALSE,"M.42"}</definedName>
    <definedName name="Presentes" localSheetId="7" hidden="1">#REF!</definedName>
    <definedName name="ProdForm" localSheetId="7" hidden="1">#REF!</definedName>
    <definedName name="Product" localSheetId="7" hidden="1">#REF!</definedName>
    <definedName name="qwee" localSheetId="7" hidden="1">[11]PkRp!#REF!</definedName>
    <definedName name="RCArea" localSheetId="7" hidden="1">#REF!</definedName>
    <definedName name="REGREGREGRGREGREG" localSheetId="7" hidden="1">'[20]TRNS-C1'!#REF!</definedName>
    <definedName name="rempem" localSheetId="7" hidden="1">'[21]hal 14b'!#REF!</definedName>
    <definedName name="RES" localSheetId="7" hidden="1">{"'Juli'!$A$1:$J$57","'Juli'!$A$24:$J$57"}</definedName>
    <definedName name="RRR" localSheetId="7" hidden="1">{#N/A,#N/A,FALSE,"M.42"}</definedName>
    <definedName name="SALES" localSheetId="7" hidden="1">{#N/A,#N/A,FALSE,"M.43"}</definedName>
    <definedName name="SDD" localSheetId="7" hidden="1">[9]UshDeb00!#REF!</definedName>
    <definedName name="sdfasdf" localSheetId="7" hidden="1">[22]CiMaPlbStd!#REF!</definedName>
    <definedName name="sghdfht" localSheetId="7" hidden="1">#REF!</definedName>
    <definedName name="skbm" localSheetId="7" hidden="1">#REF!</definedName>
    <definedName name="SpecialPrice" localSheetId="7" hidden="1">#REF!</definedName>
    <definedName name="sudah" localSheetId="7" hidden="1">{#N/A,#N/A,FALSE,"M.42"}</definedName>
    <definedName name="SWD" localSheetId="7" hidden="1">[23]PkRp!#REF!</definedName>
    <definedName name="tbl_ProdInfo" localSheetId="7" hidden="1">#REF!</definedName>
    <definedName name="TELKOM_BUNGO" localSheetId="7" hidden="1">[11]PkRp!#REF!</definedName>
    <definedName name="TTT" localSheetId="7" hidden="1">{#N/A,#N/A,FALSE,"M.42"}</definedName>
    <definedName name="TTTT" localSheetId="7" hidden="1">{#N/A,#N/A,FALSE,"M.42"}</definedName>
    <definedName name="ukl" localSheetId="7" hidden="1">'[20]TRNS-C1'!#REF!</definedName>
    <definedName name="v" localSheetId="7" hidden="1">'[20]TRNS-C1'!#REF!</definedName>
    <definedName name="warna" localSheetId="7" hidden="1">[9]UshDeb00!#REF!</definedName>
    <definedName name="WFASFSF" localSheetId="7" hidden="1">[9]UshDeb00!#REF!</definedName>
    <definedName name="wqwqw" localSheetId="7" hidden="1">{#N/A,#N/A,FALSE,"M.42"}</definedName>
    <definedName name="wrn.M.01." localSheetId="7" hidden="1">{#N/A,#N/A,FALSE,"M.01"}</definedName>
    <definedName name="wrn.M.01D." localSheetId="7" hidden="1">{#N/A,#N/A,FALSE,"M.01";#N/A,#N/A,FALSE,"M.01"}</definedName>
    <definedName name="wrn.M.02." localSheetId="7" hidden="1">{#N/A,#N/A,FALSE,"M.02"}</definedName>
    <definedName name="wrn.M.31." localSheetId="7" hidden="1">{#N/A,#N/A,FALSE,"M.31"}</definedName>
    <definedName name="wrn.M.32." localSheetId="7" hidden="1">{#N/A,#N/A,FALSE,"M.32"}</definedName>
    <definedName name="wrn.M.33." localSheetId="7" hidden="1">{#N/A,#N/A,FALSE,"M.33"}</definedName>
    <definedName name="wrn.M.34." localSheetId="7" hidden="1">{#N/A,#N/A,FALSE,"M.34"}</definedName>
    <definedName name="wrn.M.41" localSheetId="7" hidden="1">{#N/A,#N/A,FALSE,"M.41"}</definedName>
    <definedName name="wrn.M.41." localSheetId="7" hidden="1">{#N/A,#N/A,FALSE,"M.41"}</definedName>
    <definedName name="wrn.M.42." localSheetId="7" hidden="1">{#N/A,#N/A,FALSE,"M.42"}</definedName>
    <definedName name="wrn.M.43." localSheetId="7" hidden="1">{#N/A,#N/A,FALSE,"M.43"}</definedName>
    <definedName name="ww" localSheetId="7" hidden="1">#REF!</definedName>
    <definedName name="x" localSheetId="7" hidden="1">{#N/A,#N/A,FALSE,"M.42"}</definedName>
    <definedName name="XGDGSGRG" localSheetId="7" hidden="1">[9]UshDeb00!#REF!</definedName>
    <definedName name="XREF_COLUMN_1" localSheetId="7" hidden="1">[25]TOP!#REF!</definedName>
    <definedName name="XREF_COLUMN_13" localSheetId="7" hidden="1">#REF!</definedName>
    <definedName name="XREF_COLUMN_14" localSheetId="7" hidden="1">#REF!</definedName>
    <definedName name="XREF_COLUMN_15" localSheetId="7" hidden="1">#REF!</definedName>
    <definedName name="XREF_COLUMN_16" localSheetId="7" hidden="1">#REF!</definedName>
    <definedName name="XREF_COLUMN_17" localSheetId="7" hidden="1">#REF!</definedName>
    <definedName name="XREF_COLUMN_18" localSheetId="7" hidden="1">#REF!</definedName>
    <definedName name="XREF_COLUMN_19" localSheetId="7" hidden="1">#REF!</definedName>
    <definedName name="XREF_COLUMN_2" localSheetId="7" hidden="1">#REF!</definedName>
    <definedName name="XREF_COLUMN_20" localSheetId="7" hidden="1">#REF!</definedName>
    <definedName name="XREF_COLUMN_21" localSheetId="7" hidden="1">#REF!</definedName>
    <definedName name="XREF_COLUMN_22" localSheetId="7" hidden="1">#REF!</definedName>
    <definedName name="XREF_COLUMN_23" localSheetId="7" hidden="1">#REF!</definedName>
    <definedName name="XREF_COLUMN_24" localSheetId="7" hidden="1">#REF!</definedName>
    <definedName name="XREF_COLUMN_25" localSheetId="7" hidden="1">#REF!</definedName>
    <definedName name="XREF_COLUMN_26" localSheetId="7" hidden="1">#REF!</definedName>
    <definedName name="XREF_COLUMN_27" localSheetId="7" hidden="1">#REF!</definedName>
    <definedName name="XREF_COLUMN_28" localSheetId="7" hidden="1">#REF!</definedName>
    <definedName name="XREF_COLUMN_29" localSheetId="7" hidden="1">#REF!</definedName>
    <definedName name="XREF_COLUMN_3" localSheetId="7" hidden="1">'[26]Test Accrue'!#REF!</definedName>
    <definedName name="XREF_COLUMN_33" localSheetId="7" hidden="1">#REF!</definedName>
    <definedName name="XREF_COLUMN_34" localSheetId="7" hidden="1">#REF!</definedName>
    <definedName name="XREF_COLUMN_35" localSheetId="7" hidden="1">#REF!</definedName>
    <definedName name="XREF_COLUMN_42" localSheetId="7" hidden="1">#REF!</definedName>
    <definedName name="XREF_COLUMN_45" localSheetId="7" hidden="1">#REF!</definedName>
    <definedName name="XREF_COLUMN_5" localSheetId="7" hidden="1">'[27]For Report-Akum'!#REF!</definedName>
    <definedName name="XREF_COLUMN_54" localSheetId="7" hidden="1">#REF!</definedName>
    <definedName name="XREF_COLUMN_7" localSheetId="7" hidden="1">'[26]Test Accrue'!#REF!</definedName>
    <definedName name="XREF_COLUMN_70" localSheetId="7" hidden="1">'[26]Test Accrue'!#REF!</definedName>
    <definedName name="XRefActiveRow" localSheetId="7" hidden="1">#REF!</definedName>
    <definedName name="XRefCopy1" localSheetId="7" hidden="1">#REF!</definedName>
    <definedName name="XRefCopy19Row" localSheetId="7" hidden="1">#REF!</definedName>
    <definedName name="XRefCopy1Row" localSheetId="7" hidden="1">#REF!</definedName>
    <definedName name="XRefCopy20" localSheetId="7" hidden="1">#REF!</definedName>
    <definedName name="XRefCopy21" localSheetId="7" hidden="1">#REF!</definedName>
    <definedName name="XRefCopy21Row" localSheetId="7" hidden="1">#REF!</definedName>
    <definedName name="XRefCopy22" localSheetId="7" hidden="1">#REF!</definedName>
    <definedName name="XRefCopy22Row" localSheetId="7" hidden="1">#REF!</definedName>
    <definedName name="XRefCopy23" localSheetId="7" hidden="1">#REF!</definedName>
    <definedName name="XRefCopy23Row" localSheetId="7" hidden="1">#REF!</definedName>
    <definedName name="XRefCopy24" localSheetId="7" hidden="1">#REF!</definedName>
    <definedName name="XRefCopy24Row" localSheetId="7" hidden="1">#REF!</definedName>
    <definedName name="XRefCopy25" localSheetId="7" hidden="1">#REF!</definedName>
    <definedName name="XRefCopy25Row" localSheetId="7" hidden="1">#REF!</definedName>
    <definedName name="XRefCopy26" localSheetId="7" hidden="1">#REF!</definedName>
    <definedName name="XRefCopy26Row" localSheetId="7" hidden="1">#REF!</definedName>
    <definedName name="XRefCopy27" localSheetId="7" hidden="1">#REF!</definedName>
    <definedName name="XRefCopy28" localSheetId="7" hidden="1">#REF!</definedName>
    <definedName name="XRefCopy28Row" localSheetId="7" hidden="1">#REF!</definedName>
    <definedName name="XRefCopy29" localSheetId="7" hidden="1">#REF!</definedName>
    <definedName name="XRefCopy29Row" localSheetId="7" hidden="1">#REF!</definedName>
    <definedName name="XRefCopy2Row" localSheetId="7" hidden="1">[29]XREF!#REF!</definedName>
    <definedName name="XRefCopy3" localSheetId="7" hidden="1">'[26]Test Accrue'!#REF!</definedName>
    <definedName name="XRefCopy31Row" localSheetId="7" hidden="1">#REF!</definedName>
    <definedName name="XRefCopy32" localSheetId="7" hidden="1">#REF!</definedName>
    <definedName name="XRefCopy32Row" localSheetId="7" hidden="1">#REF!</definedName>
    <definedName name="XRefCopy33" localSheetId="7" hidden="1">#REF!</definedName>
    <definedName name="XRefCopy33Row" localSheetId="7" hidden="1">#REF!</definedName>
    <definedName name="XRefCopy34" localSheetId="7" hidden="1">#REF!</definedName>
    <definedName name="XRefCopy34Row" localSheetId="7" hidden="1">#REF!</definedName>
    <definedName name="XRefCopy38" localSheetId="7" hidden="1">#REF!</definedName>
    <definedName name="XRefCopy38Row" localSheetId="7" hidden="1">[30]XREF!#REF!</definedName>
    <definedName name="XRefCopy48Row" localSheetId="7" hidden="1">[30]XREF!#REF!</definedName>
    <definedName name="XRefCopy49Row" localSheetId="7" hidden="1">[30]XREF!#REF!</definedName>
    <definedName name="XRefCopy5" localSheetId="7" hidden="1">'[26]Test Accrue'!#REF!</definedName>
    <definedName name="XRefCopy5Row" localSheetId="7" hidden="1">#REF!</definedName>
    <definedName name="XRefCopy6Row" localSheetId="7" hidden="1">#REF!</definedName>
    <definedName name="XRefCopy7" localSheetId="7" hidden="1">'[26]Test Accrue'!#REF!</definedName>
    <definedName name="XRefCopy74" localSheetId="7" hidden="1">'[26]Test Accrue'!#REF!</definedName>
    <definedName name="XRefCopy77" localSheetId="7" hidden="1">'[26]Test Accrue'!#REF!</definedName>
    <definedName name="XRefCopy82" localSheetId="7" hidden="1">'[26]Test Accrue'!#REF!</definedName>
    <definedName name="XRefCopy83" localSheetId="7" hidden="1">'[26]Test Accrue'!#REF!</definedName>
    <definedName name="XRefCopy8Row" localSheetId="7" hidden="1">#REF!</definedName>
    <definedName name="XRefPaste1" localSheetId="7" hidden="1">'[26]Test Accrue'!#REF!</definedName>
    <definedName name="XRefPaste10" localSheetId="7" hidden="1">'[26]Test Accrue'!#REF!</definedName>
    <definedName name="XRefPaste14" localSheetId="7" hidden="1">'[26]Test Accrue'!#REF!</definedName>
    <definedName name="XRefPaste17Row" localSheetId="7" hidden="1">#REF!</definedName>
    <definedName name="XRefPaste18" localSheetId="7" hidden="1">#REF!</definedName>
    <definedName name="XRefPaste18Row" localSheetId="7" hidden="1">#REF!</definedName>
    <definedName name="XRefPaste19" localSheetId="7" hidden="1">#REF!</definedName>
    <definedName name="XRefPaste19Row" localSheetId="7" hidden="1">#REF!</definedName>
    <definedName name="XRefPaste1Row" localSheetId="7" hidden="1">#REF!</definedName>
    <definedName name="XRefPaste2" localSheetId="7" hidden="1">#REF!</definedName>
    <definedName name="XRefPaste20" localSheetId="7" hidden="1">#REF!</definedName>
    <definedName name="XRefPaste20Row" localSheetId="7" hidden="1">#REF!</definedName>
    <definedName name="XRefPaste21" localSheetId="7" hidden="1">#REF!</definedName>
    <definedName name="XRefPaste21Row" localSheetId="7" hidden="1">#REF!</definedName>
    <definedName name="XRefPaste22" localSheetId="7" hidden="1">#REF!</definedName>
    <definedName name="XRefPaste22Row" localSheetId="7" hidden="1">#REF!</definedName>
    <definedName name="XRefPaste23" localSheetId="7" hidden="1">#REF!</definedName>
    <definedName name="XRefPaste23Row" localSheetId="7" hidden="1">#REF!</definedName>
    <definedName name="XRefPaste24" localSheetId="7" hidden="1">#REF!</definedName>
    <definedName name="XRefPaste24Row" localSheetId="7" hidden="1">#REF!</definedName>
    <definedName name="XRefPaste25" localSheetId="7" hidden="1">#REF!</definedName>
    <definedName name="XRefPaste25Row" localSheetId="7" hidden="1">#REF!</definedName>
    <definedName name="XRefPaste26" localSheetId="7" hidden="1">#REF!</definedName>
    <definedName name="XRefPaste26Row" localSheetId="7" hidden="1">#REF!</definedName>
    <definedName name="XRefPaste27" localSheetId="7" hidden="1">#REF!</definedName>
    <definedName name="XRefPaste27Row" localSheetId="7" hidden="1">#REF!</definedName>
    <definedName name="XRefPaste28" localSheetId="7" hidden="1">#REF!</definedName>
    <definedName name="XRefPaste28Row" localSheetId="7" hidden="1">#REF!</definedName>
    <definedName name="XRefPaste29" localSheetId="7" hidden="1">#REF!</definedName>
    <definedName name="XRefPaste29Row" localSheetId="7" hidden="1">#REF!</definedName>
    <definedName name="XRefPaste2Row" localSheetId="7" hidden="1">#REF!</definedName>
    <definedName name="XRefPaste30" localSheetId="7" hidden="1">#REF!</definedName>
    <definedName name="XRefPaste30Row" localSheetId="7" hidden="1">#REF!</definedName>
    <definedName name="XRefPaste31" localSheetId="7" hidden="1">#REF!</definedName>
    <definedName name="XRefPaste31Row" localSheetId="7" hidden="1">#REF!</definedName>
    <definedName name="XRefPaste32" localSheetId="7" hidden="1">#REF!</definedName>
    <definedName name="XRefPaste32Row" localSheetId="7" hidden="1">#REF!</definedName>
    <definedName name="XRefPaste33" localSheetId="7" hidden="1">#REF!</definedName>
    <definedName name="XRefPaste33Row" localSheetId="7" hidden="1">#REF!</definedName>
    <definedName name="XRefPaste34" localSheetId="7" hidden="1">#REF!</definedName>
    <definedName name="XRefPaste34Row" localSheetId="7" hidden="1">#REF!</definedName>
    <definedName name="XRefPaste35" localSheetId="7" hidden="1">#REF!</definedName>
    <definedName name="XRefPaste35Row" localSheetId="7" hidden="1">#REF!</definedName>
    <definedName name="XRefPaste36" localSheetId="7" hidden="1">#REF!</definedName>
    <definedName name="XRefPaste36Row" localSheetId="7" hidden="1">#REF!</definedName>
    <definedName name="XRefPaste3Row" localSheetId="7" hidden="1">#REF!</definedName>
    <definedName name="XRefPaste40Row" localSheetId="7" hidden="1">[30]XREF!#REF!</definedName>
    <definedName name="XRefPaste43" localSheetId="7" hidden="1">[30]PDPKonstruksi!#REF!</definedName>
    <definedName name="XRefPaste43Row" localSheetId="7" hidden="1">[30]XREF!#REF!</definedName>
    <definedName name="XRefPaste44" localSheetId="7" hidden="1">[30]PDPKonstruksi!#REF!</definedName>
    <definedName name="XRefPaste44Row" localSheetId="7" hidden="1">[30]XREF!#REF!</definedName>
    <definedName name="XRefPaste49Row" localSheetId="7" hidden="1">[30]XREF!#REF!</definedName>
    <definedName name="XRefPaste5" localSheetId="7" hidden="1">'[26]Test Accrue'!#REF!</definedName>
    <definedName name="XRefPaste7" localSheetId="7" hidden="1">'[26]Test Accrue'!#REF!</definedName>
    <definedName name="XRefPaste72" localSheetId="7" hidden="1">'[26]Test Accrue'!#REF!</definedName>
    <definedName name="XRefPaste8" localSheetId="7" hidden="1">'[26]Test Accrue'!#REF!</definedName>
    <definedName name="XYZ" localSheetId="7" hidden="1">#REF!</definedName>
    <definedName name="XZZ" localSheetId="7" hidden="1">[9]UshDeb00!#REF!</definedName>
    <definedName name="Z_03983F9E_569B_416E_8F52_FF7CB59574F8_.wvu.Cols" localSheetId="7" hidden="1">Trans_MVar!#REF!</definedName>
    <definedName name="Z_03983F9E_569B_416E_8F52_FF7CB59574F8_.wvu.PrintArea" localSheetId="7" hidden="1">Trans_MVar!$B$1:$BB$431</definedName>
    <definedName name="Z_03983F9E_569B_416E_8F52_FF7CB59574F8_.wvu.Rows" localSheetId="7" hidden="1">Trans_MVar!$1:$2,Trans_MVar!#REF!,Trans_MVar!#REF!</definedName>
    <definedName name="Z_04D270E0_8AC6_440B_B4A6_9E071C763D80_.wvu.PrintArea" localSheetId="7" hidden="1">Trans_MVar!$B$3:$BB$431</definedName>
    <definedName name="Z_07B14319_7F42_4C5C_9C5F_4F3584DC5DFB_.wvu.PrintArea" localSheetId="7" hidden="1">Trans_MVar!$B$3:$BB$431</definedName>
    <definedName name="Z_083E0CC3_6289_4FAE_84BE_60BA82FFE77C_.wvu.PrintArea" localSheetId="7" hidden="1">Trans_MVar!$B$3:$BB$431</definedName>
    <definedName name="Z_083E0CC3_6289_4FAE_84BE_60BA82FFE77C_.wvu.Rows" localSheetId="7" hidden="1">Trans_MVar!$1:$2,Trans_MVar!#REF!,Trans_MVar!#REF!,Trans_MVar!#REF!,Trans_MVar!#REF!</definedName>
    <definedName name="Z_098B2FA7_9DC1_408B_A83A_3D0273BE0167_.wvu.PrintArea" localSheetId="7" hidden="1">Trans_MVar!$B$3:$BB$431</definedName>
    <definedName name="Z_098B2FA7_9DC1_408B_A83A_3D0273BE0167_.wvu.Rows" localSheetId="7" hidden="1">Trans_MVar!$1:$2,Trans_MVar!$421:$421,Trans_MVar!#REF!,Trans_MVar!#REF!,Trans_MVar!#REF!</definedName>
    <definedName name="Z_0C612BF2_D5AB_4FDB_9588_E065A8F28E4A_.wvu.PrintArea" localSheetId="7" hidden="1">Trans_MVar!$B$3:$BB$431</definedName>
    <definedName name="Z_0C612BF2_D5AB_4FDB_9588_E065A8F28E4A_.wvu.Rows" localSheetId="7" hidden="1">Trans_MVar!$1:$2</definedName>
    <definedName name="Z_11C69A0A_1CBB_6341_A6A2_D5355C0DD0A6_.wvu.PrintArea" localSheetId="7" hidden="1">Trans_MVar!$B$3:$BB$431</definedName>
    <definedName name="Z_12C17257_5D8B_4502_A90D_2D0ED93D64A4_.wvu.PrintArea" localSheetId="7" hidden="1">Trans_MVar!$B$3:$BB$431</definedName>
    <definedName name="Z_12E1A52C_BB08_4EB5_91D5_30315BF531E2_.wvu.PrintArea" localSheetId="7" hidden="1">Trans_MVar!$B$3:$BB$431</definedName>
    <definedName name="Z_12E1A52C_BB08_4EB5_91D5_30315BF531E2_.wvu.Rows" localSheetId="7" hidden="1">Trans_MVar!$1:$1</definedName>
    <definedName name="Z_142F8D61_28C6_4983_A0E3_882E28F9E4F4_.wvu.PrintArea" localSheetId="7" hidden="1">Trans_MVar!$B$3:$BB$431</definedName>
    <definedName name="Z_142F8D61_28C6_4983_A0E3_882E28F9E4F4_.wvu.Rows" localSheetId="7" hidden="1">Trans_MVar!$1:$2</definedName>
    <definedName name="Z_15F94415_5CEC_42B9_B795_1D401A8C52AD_.wvu.Cols" localSheetId="7" hidden="1">Trans_MVar!#REF!</definedName>
    <definedName name="Z_15F94415_5CEC_42B9_B795_1D401A8C52AD_.wvu.PrintArea" localSheetId="7" hidden="1">Trans_MVar!$B$1:$BB$431</definedName>
    <definedName name="Z_15F94415_5CEC_42B9_B795_1D401A8C52AD_.wvu.Rows" localSheetId="7" hidden="1">Trans_MVar!$1:$2,Trans_MVar!#REF!,Trans_MVar!#REF!</definedName>
    <definedName name="Z_16B455C1_9DE8_4CE0_BEAD_96F613D14EA0_.wvu.Cols" localSheetId="7" hidden="1">Trans_MVar!#REF!</definedName>
    <definedName name="Z_16B455C1_9DE8_4CE0_BEAD_96F613D14EA0_.wvu.PrintArea" localSheetId="7" hidden="1">Trans_MVar!$B$1:$BB$431</definedName>
    <definedName name="Z_16B455C1_9DE8_4CE0_BEAD_96F613D14EA0_.wvu.Rows" localSheetId="7" hidden="1">Trans_MVar!$1:$2,Trans_MVar!#REF!,Trans_MVar!#REF!</definedName>
    <definedName name="Z_1FDDF3BD_5210_47D8_87A5_70A2E3F8B99F_.wvu.PrintArea" localSheetId="7" hidden="1">Trans_MVar!$B$3:$BB$431</definedName>
    <definedName name="Z_1FDDF3BD_5210_47D8_87A5_70A2E3F8B99F_.wvu.Rows" localSheetId="7" hidden="1">Trans_MVar!$1:$2</definedName>
    <definedName name="Z_24B42F72_920C_4D8D_B151_2FEA843783CE_.wvu.PrintArea" localSheetId="7" hidden="1">Trans_MVar!$B$3:$BB$431</definedName>
    <definedName name="Z_28B2011A_BEA7_4B3F_8ED1_3BE5E87886DE_.wvu.PrintArea" localSheetId="7" hidden="1">Trans_MVar!$B$3:$BB$431</definedName>
    <definedName name="Z_28B2011A_BEA7_4B3F_8ED1_3BE5E87886DE_.wvu.Rows" localSheetId="7" hidden="1">Trans_MVar!$1:$2,Trans_MVar!#REF!,Trans_MVar!#REF!,Trans_MVar!#REF!,Trans_MVar!#REF!</definedName>
    <definedName name="Z_2EA49FBA_CFB7_472B_9A75_A062DA4C3985_.wvu.PrintArea" localSheetId="7" hidden="1">Trans_MVar!$B$2:$BB$431</definedName>
    <definedName name="Z_32B37EE3_A012_445D_A976_098AC21504D2_.wvu.PrintArea" localSheetId="7" hidden="1">Trans_MVar!$B$3:$BB$431</definedName>
    <definedName name="Z_32B37EE3_A012_445D_A976_098AC21504D2_.wvu.Rows" localSheetId="7" hidden="1">Trans_MVar!$1:$2</definedName>
    <definedName name="Z_358671EF_D18C_4A44_8139_27EEF9C4D73B_.wvu.PrintArea" localSheetId="7" hidden="1">Trans_MVar!$B$3:$BB$431</definedName>
    <definedName name="Z_358671EF_D18C_4A44_8139_27EEF9C4D73B_.wvu.Rows" localSheetId="7" hidden="1">Trans_MVar!$1:$2</definedName>
    <definedName name="Z_3D015A10_DBD2_4AEB_9219_391670DD9F3C_.wvu.PrintArea" localSheetId="7" hidden="1">Trans_MVar!$B$3:$BB$431</definedName>
    <definedName name="Z_3E6EAAD1_F47A_4C13_9246_5B83986777D0_.wvu.PrintArea" localSheetId="7" hidden="1">Trans_MVar!$B$3:$BB$431</definedName>
    <definedName name="Z_3FF8B108_14C5_46D9_8323_5E9D60634B7A_.wvu.PrintArea" localSheetId="7" hidden="1">Trans_MVar!$B$3:$BB$431</definedName>
    <definedName name="Z_3FF8B108_14C5_46D9_8323_5E9D60634B7A_.wvu.Rows" localSheetId="7" hidden="1">Trans_MVar!$1:$2</definedName>
    <definedName name="Z_403DF109_3476_49F8_A713_2FE5633AD1F9_.wvu.PrintArea" localSheetId="7" hidden="1">Trans_MVar!$B$3:$BB$431</definedName>
    <definedName name="Z_403DF109_3476_49F8_A713_2FE5633AD1F9_.wvu.Rows" localSheetId="7" hidden="1">Trans_MVar!$1:$2</definedName>
    <definedName name="Z_43CEC422_3483_4A63_BF05_3EFAC62BD8AC_.wvu.PrintArea" localSheetId="7" hidden="1">Trans_MVar!$B$3:$BB$431</definedName>
    <definedName name="Z_46D74247_CE52_4DC9_B9E7_2DD873563031_.wvu.PrintArea" localSheetId="7" hidden="1">Trans_MVar!$B$3:$BB$431</definedName>
    <definedName name="Z_4BAA5E9D_FF93_4624_90A7_CF15D6CC9789_.wvu.PrintArea" localSheetId="7" hidden="1">Trans_MVar!$B$3:$BB$431</definedName>
    <definedName name="Z_516CD54C_53A4_4304_BB20_B4AD8478AD82_.wvu.PrintArea" localSheetId="7" hidden="1">Trans_MVar!$B$3:$BB$431</definedName>
    <definedName name="Z_57555BD5_9F7C_452B_B02A_354C6CBF1721_.wvu.PrintArea" localSheetId="7" hidden="1">Trans_MVar!$B$3:$BB$431</definedName>
    <definedName name="Z_57555BD5_9F7C_452B_B02A_354C6CBF1721_.wvu.Rows" localSheetId="7" hidden="1">Trans_MVar!$1:$2</definedName>
    <definedName name="Z_5817CE3A_A422_4BC3_9C01_15E9042FB7EF_.wvu.Cols" localSheetId="7" hidden="1">Trans_MVar!$AF:$BD</definedName>
    <definedName name="Z_5817CE3A_A422_4BC3_9C01_15E9042FB7EF_.wvu.PrintArea" localSheetId="7" hidden="1">Trans_MVar!$B$3:$BB$431</definedName>
    <definedName name="Z_5817CE3A_A422_4BC3_9C01_15E9042FB7EF_.wvu.Rows" localSheetId="7" hidden="1">Trans_MVar!$1:$2,Trans_MVar!#REF!,Trans_MVar!#REF!,Trans_MVar!#REF!</definedName>
    <definedName name="Z_5ACD26C0_4A95_44D5_9417_0A7BDACBCA10_.wvu.PrintArea" localSheetId="7" hidden="1">Trans_MVar!$B$3:$BB$431</definedName>
    <definedName name="Z_5ACD26C0_4A95_44D5_9417_0A7BDACBCA10_.wvu.Rows" localSheetId="7" hidden="1">Trans_MVar!$1:$2</definedName>
    <definedName name="Z_648A134E_7E4C_42E8_AEEA_CB5715D95186_.wvu.PrintArea" localSheetId="7" hidden="1">Trans_MVar!$B$3:$BB$431</definedName>
    <definedName name="Z_6C8CB147_9A53_4C9F_9D9B_6FBE191546C6_.wvu.PrintArea" localSheetId="7" hidden="1">Trans_MVar!$B$3:$BB$431</definedName>
    <definedName name="Z_6FDBFBAB_D78A_45B1_B4D4_8ADAB05D91CD_.wvu.Cols" localSheetId="7" hidden="1">Trans_MVar!#REF!</definedName>
    <definedName name="Z_6FDBFBAB_D78A_45B1_B4D4_8ADAB05D91CD_.wvu.PrintArea" localSheetId="7" hidden="1">Trans_MVar!$B$1:$BB$431</definedName>
    <definedName name="Z_6FDBFBAB_D78A_45B1_B4D4_8ADAB05D91CD_.wvu.Rows" localSheetId="7" hidden="1">Trans_MVar!$1:$2,Trans_MVar!#REF!,Trans_MVar!#REF!</definedName>
    <definedName name="Z_72692955_E933_4A50_8343_8B28FF2FCCCA_.wvu.PrintArea" localSheetId="7" hidden="1">Trans_MVar!$B$3:$BB$431</definedName>
    <definedName name="Z_72692955_E933_4A50_8343_8B28FF2FCCCA_.wvu.Rows" localSheetId="7" hidden="1">Trans_MVar!$1:$2,Trans_MVar!$421:$431,Trans_MVar!#REF!,Trans_MVar!#REF!,Trans_MVar!#REF!</definedName>
    <definedName name="Z_7561F89D_2BD8_4B8D_A51C_2CBEE02848BD_.wvu.Cols" localSheetId="7" hidden="1">Trans_MVar!#REF!</definedName>
    <definedName name="Z_7561F89D_2BD8_4B8D_A51C_2CBEE02848BD_.wvu.PrintArea" localSheetId="7" hidden="1">Trans_MVar!$B$3:$BB$431</definedName>
    <definedName name="Z_7561F89D_2BD8_4B8D_A51C_2CBEE02848BD_.wvu.Rows" localSheetId="7" hidden="1">Trans_MVar!$1:$2,Trans_MVar!#REF!,Trans_MVar!#REF!</definedName>
    <definedName name="Z_76C40FA6_EED6_4521_9F64_81DAED1B8E41_.wvu.PrintArea" localSheetId="7" hidden="1">Trans_MVar!$B$3:$BB$431</definedName>
    <definedName name="Z_76C40FA6_EED6_4521_9F64_81DAED1B8E41_.wvu.Rows" localSheetId="7" hidden="1">Trans_MVar!$1:$2,Trans_MVar!#REF!,Trans_MVar!#REF!,Trans_MVar!#REF!,Trans_MVar!#REF!</definedName>
    <definedName name="Z_76D482BA_015D_4B08_86A4_67C1BE96E205_.wvu.PrintArea" localSheetId="7" hidden="1">Trans_MVar!$B$3:$BB$431</definedName>
    <definedName name="Z_76D482BA_015D_4B08_86A4_67C1BE96E205_.wvu.Rows" localSheetId="7" hidden="1">Trans_MVar!$1:$2</definedName>
    <definedName name="Z_893F82BC_6483_411D_91C0_618FB6F5EAA2_.wvu.Cols" localSheetId="7" hidden="1">Trans_MVar!#REF!</definedName>
    <definedName name="Z_893F82BC_6483_411D_91C0_618FB6F5EAA2_.wvu.PrintArea" localSheetId="7" hidden="1">Trans_MVar!$B$1:$BB$431</definedName>
    <definedName name="Z_893F82BC_6483_411D_91C0_618FB6F5EAA2_.wvu.Rows" localSheetId="7" hidden="1">Trans_MVar!$1:$2,Trans_MVar!#REF!,Trans_MVar!#REF!</definedName>
    <definedName name="Z_8CFB3097_2F10_421D_A4FF_202FA9647C15_.wvu.Cols" localSheetId="7" hidden="1">Trans_MVar!#REF!</definedName>
    <definedName name="Z_8CFB3097_2F10_421D_A4FF_202FA9647C15_.wvu.PrintArea" localSheetId="7" hidden="1">Trans_MVar!$B$1:$BB$431</definedName>
    <definedName name="Z_8CFB3097_2F10_421D_A4FF_202FA9647C15_.wvu.Rows" localSheetId="7" hidden="1">Trans_MVar!$1:$2,Trans_MVar!#REF!,Trans_MVar!#REF!</definedName>
    <definedName name="Z_8EDF4166_F9F4_4CBC_A409_1F967C6F6E66_.wvu.PrintArea" localSheetId="7" hidden="1">Trans_MVar!$B$3:$BB$431</definedName>
    <definedName name="Z_8EDF4166_F9F4_4CBC_A409_1F967C6F6E66_.wvu.Rows" localSheetId="7" hidden="1">Trans_MVar!$1:$2,Trans_MVar!#REF!</definedName>
    <definedName name="Z_91BBFA7F_22A9_4434_A7C4_FDA9A49F0DE5_.wvu.PrintArea" localSheetId="7" hidden="1">Trans_MVar!$B$3:$BB$431</definedName>
    <definedName name="Z_91BBFA7F_22A9_4434_A7C4_FDA9A49F0DE5_.wvu.Rows" localSheetId="7" hidden="1">Trans_MVar!$1:$2,Trans_MVar!#REF!,Trans_MVar!#REF!,Trans_MVar!#REF!</definedName>
    <definedName name="Z_A9F0663D_F7CF_4F85_9325_431534BC9943_.wvu.Cols" localSheetId="7" hidden="1">Trans_MVar!#REF!</definedName>
    <definedName name="Z_A9F0663D_F7CF_4F85_9325_431534BC9943_.wvu.PrintArea" localSheetId="7" hidden="1">Trans_MVar!$B$3:$BB$431</definedName>
    <definedName name="Z_A9F0663D_F7CF_4F85_9325_431534BC9943_.wvu.Rows" localSheetId="7" hidden="1">Trans_MVar!$1:$2,Trans_MVar!#REF!</definedName>
    <definedName name="Z_AA920917_A9E4_4FC7_A86D_759BC2A51B91_.wvu.PrintArea" localSheetId="7" hidden="1">Trans_MVar!$B$3:$BB$431</definedName>
    <definedName name="Z_AA920917_A9E4_4FC7_A86D_759BC2A51B91_.wvu.Rows" localSheetId="7" hidden="1">Trans_MVar!$1:$2</definedName>
    <definedName name="Z_ACBFD551_A191_40FB_AD8D_C790DE733E81_.wvu.PrintArea" localSheetId="7" hidden="1">Trans_MVar!$B$3:$BB$431</definedName>
    <definedName name="Z_AED8EF35_B7B0_4197_9241_62BA8D34D289_.wvu.Cols" localSheetId="7" hidden="1">Trans_MVar!#REF!</definedName>
    <definedName name="Z_AED8EF35_B7B0_4197_9241_62BA8D34D289_.wvu.PrintArea" localSheetId="7" hidden="1">Trans_MVar!$B$1:$BB$431</definedName>
    <definedName name="Z_AED8EF35_B7B0_4197_9241_62BA8D34D289_.wvu.Rows" localSheetId="7" hidden="1">Trans_MVar!$1:$2,Trans_MVar!#REF!,Trans_MVar!#REF!</definedName>
    <definedName name="Z_AF458C92_3359_4302_9B37_332D73B8822D_.wvu.PrintArea" localSheetId="7" hidden="1">Trans_MVar!$B$3:$BB$431</definedName>
    <definedName name="Z_B2CBEFE6_81A1_454D_A7C0_94561F0BF132_.wvu.PrintArea" localSheetId="7" hidden="1">Trans_MVar!$B$3:$BB$431</definedName>
    <definedName name="Z_B2CBEFE6_81A1_454D_A7C0_94561F0BF132_.wvu.Rows" localSheetId="7" hidden="1">Trans_MVar!$1:$2,Trans_MVar!#REF!</definedName>
    <definedName name="Z_B31AE37C_E2F2_4B0E_9716_7A6081D8391C_.wvu.PrintArea" localSheetId="7" hidden="1">Trans_MVar!$B$3:$BB$431</definedName>
    <definedName name="Z_B31AE37C_E2F2_4B0E_9716_7A6081D8391C_.wvu.Rows" localSheetId="7" hidden="1">Trans_MVar!$1:$2,Trans_MVar!#REF!</definedName>
    <definedName name="Z_B43B38D4_20EA_466C_AD6A_8C1A76E64101_.wvu.PrintArea" localSheetId="7" hidden="1">Trans_MVar!$B$3:$BB$431</definedName>
    <definedName name="Z_B43B38D4_20EA_466C_AD6A_8C1A76E64101_.wvu.Rows" localSheetId="7" hidden="1">Trans_MVar!$1:$1</definedName>
    <definedName name="Z_B61BBFD5_56B1_4C48_9422_33CBF87FEEBC_.wvu.Cols" localSheetId="7" hidden="1">Trans_MVar!#REF!</definedName>
    <definedName name="Z_B61BBFD5_56B1_4C48_9422_33CBF87FEEBC_.wvu.PrintArea" localSheetId="7" hidden="1">Trans_MVar!$B$3:$BB$431</definedName>
    <definedName name="Z_B61BBFD5_56B1_4C48_9422_33CBF87FEEBC_.wvu.Rows" localSheetId="7" hidden="1">Trans_MVar!$1:$2,Trans_MVar!#REF!</definedName>
    <definedName name="Z_B6791A82_CABC_476A_BF1F_E2C0FED1395E_.wvu.Cols" localSheetId="7" hidden="1">Trans_MVar!#REF!</definedName>
    <definedName name="Z_B6791A82_CABC_476A_BF1F_E2C0FED1395E_.wvu.PrintArea" localSheetId="7" hidden="1">Trans_MVar!$B$1:$BB$431</definedName>
    <definedName name="Z_B6791A82_CABC_476A_BF1F_E2C0FED1395E_.wvu.Rows" localSheetId="7" hidden="1">Trans_MVar!$1:$2,Trans_MVar!#REF!,Trans_MVar!#REF!</definedName>
    <definedName name="Z_B86D5C00_63A4_4045_923C_EC7E8B31815C_.wvu.PrintArea" localSheetId="7" hidden="1">Trans_MVar!$B$2:$BB$431</definedName>
    <definedName name="Z_C7A73C58_A40D_4652_BF7F_CF260AD68FDC_.wvu.PrintArea" localSheetId="7" hidden="1">Trans_MVar!$B$3:$BB$431</definedName>
    <definedName name="Z_E5943DB6_30BE_497B_ACDD_2210AE72745A_.wvu.PrintArea" localSheetId="7" hidden="1">Trans_MVar!$B$3:$BB$431</definedName>
    <definedName name="Z_E5943DB6_30BE_497B_ACDD_2210AE72745A_.wvu.Rows" localSheetId="7" hidden="1">Trans_MVar!$1:$2,Trans_MVar!#REF!</definedName>
    <definedName name="Z_E6B67521_BCFB_4B9A_9B93_A2EED29C582A_.wvu.PrintArea" localSheetId="7" hidden="1">Trans_MVar!$B$3:$BB$431</definedName>
    <definedName name="Z_E6B67521_BCFB_4B9A_9B93_A2EED29C582A_.wvu.Rows" localSheetId="7" hidden="1">Trans_MVar!$1:$2</definedName>
    <definedName name="Z_F4FD4E3E_6990_4B78_BFA2_DBD719F0B346_.wvu.PrintArea" localSheetId="7" hidden="1">Trans_MVar!$B$3:$BB$431</definedName>
    <definedName name="Z_FCB5315B_D2DD_11DB_8E50_0050BAC36A8E_.wvu.Cols" localSheetId="7" hidden="1">Trans_MVar!#REF!</definedName>
    <definedName name="Z_FCB5315B_D2DD_11DB_8E50_0050BAC36A8E_.wvu.PrintArea" localSheetId="7" hidden="1">Trans_MVar!$B$1:$BB$431</definedName>
    <definedName name="Z_FCB5315B_D2DD_11DB_8E50_0050BAC36A8E_.wvu.Rows" localSheetId="7" hidden="1">Trans_MVar!$1:$2,Trans_MVar!#REF!,Trans_MVar!#REF!</definedName>
    <definedName name="Z_FE482957_6163_48F9_B1DC_55E0D8C4FCE0_.wvu.PrintArea" localSheetId="7" hidden="1">Trans_MVar!$B$3:$BB$431</definedName>
    <definedName name="_________________________ERR1" localSheetId="8" hidden="1">{#N/A,#N/A,FALSE,"M.42"}</definedName>
    <definedName name="_______________________ERR1" localSheetId="8" hidden="1">{#N/A,#N/A,FALSE,"M.42"}</definedName>
    <definedName name="_____________________ERR1" localSheetId="8" hidden="1">{#N/A,#N/A,FALSE,"M.42"}</definedName>
    <definedName name="___________________ERR1" localSheetId="8" hidden="1">{#N/A,#N/A,FALSE,"M.42"}</definedName>
    <definedName name="_________________ERR1" localSheetId="8" hidden="1">{#N/A,#N/A,FALSE,"M.42"}</definedName>
    <definedName name="_______________ERR1" localSheetId="8" hidden="1">{#N/A,#N/A,FALSE,"M.42"}</definedName>
    <definedName name="_____________ERR1" localSheetId="8" hidden="1">{#N/A,#N/A,FALSE,"M.42"}</definedName>
    <definedName name="____________aya108" localSheetId="8" hidden="1">#REF!</definedName>
    <definedName name="___________aya108" localSheetId="8" hidden="1">#REF!</definedName>
    <definedName name="___________ERR1" localSheetId="8" hidden="1">{#N/A,#N/A,FALSE,"M.42"}</definedName>
    <definedName name="__________aya108" localSheetId="8" hidden="1">#REF!</definedName>
    <definedName name="_________aya108" localSheetId="8" hidden="1">#REF!</definedName>
    <definedName name="_________ERR1" localSheetId="8" hidden="1">{#N/A,#N/A,FALSE,"M.42"}</definedName>
    <definedName name="________aya108" localSheetId="8" hidden="1">#REF!</definedName>
    <definedName name="_______aya108" localSheetId="8" hidden="1">#REF!</definedName>
    <definedName name="_______ERR1" localSheetId="8" hidden="1">{#N/A,#N/A,FALSE,"M.42"}</definedName>
    <definedName name="______aya108" localSheetId="8" hidden="1">#REF!</definedName>
    <definedName name="_____10__123Graph_ACHART_18" localSheetId="8" hidden="1">#REF!</definedName>
    <definedName name="_____100__123Graph_FCHART_9" localSheetId="8" hidden="1">#REF!</definedName>
    <definedName name="_____101__123Graph_LBL_ACHART_16" localSheetId="8" hidden="1">#REF!</definedName>
    <definedName name="_____102__123Graph_LBL_ACHART_47" localSheetId="8" hidden="1">#REF!</definedName>
    <definedName name="_____103__123Graph_LBL_ACHART_48" localSheetId="8" hidden="1">#REF!</definedName>
    <definedName name="_____105__123Graph_LBL_BCHART_16" localSheetId="8" hidden="1">#REF!</definedName>
    <definedName name="_____107__123Graph_LBL_CCHART_16" localSheetId="8" hidden="1">#REF!</definedName>
    <definedName name="_____108__123Graph_LBL_DCHART_16" localSheetId="8" hidden="1">#REF!</definedName>
    <definedName name="_____109__123Graph_LBL_DCHART_9" localSheetId="8" hidden="1">#REF!</definedName>
    <definedName name="_____11__123Graph_ACHART_19" localSheetId="8" hidden="1">#REF!</definedName>
    <definedName name="_____110__123Graph_LBL_ECHART_16" localSheetId="8" hidden="1">#REF!</definedName>
    <definedName name="_____111__123Graph_LBL_FCHART_9" localSheetId="8" hidden="1">#REF!</definedName>
    <definedName name="_____112__123Graph_XCHART_13" localSheetId="8" hidden="1">#REF!</definedName>
    <definedName name="_____113__123Graph_XCHART_16" localSheetId="8" hidden="1">#REF!</definedName>
    <definedName name="_____114__123Graph_XCHART_18" localSheetId="8" hidden="1">#REF!</definedName>
    <definedName name="_____115__123Graph_XCHART_20" localSheetId="8" hidden="1">#REF!</definedName>
    <definedName name="_____116__123Graph_XCHART_24" localSheetId="8" hidden="1">#REF!</definedName>
    <definedName name="_____123__123Graph_XCHART_45" localSheetId="8" hidden="1">#REF!</definedName>
    <definedName name="_____124__123Graph_XCHART_48" localSheetId="8" hidden="1">#REF!</definedName>
    <definedName name="_____13__123Graph_ACHART_20" localSheetId="8" hidden="1">#REF!</definedName>
    <definedName name="_____14__123Graph_ACHART_21" localSheetId="8" hidden="1">#REF!</definedName>
    <definedName name="_____15__123Graph_ACHART_22" localSheetId="8" hidden="1">#REF!</definedName>
    <definedName name="_____16__123Graph_ACHART_23" localSheetId="8" hidden="1">#REF!</definedName>
    <definedName name="_____17__123Graph_ACHART_24" localSheetId="8" hidden="1">#REF!</definedName>
    <definedName name="_____2__123Graph_ACHART_10" localSheetId="8" hidden="1">#REF!</definedName>
    <definedName name="_____20__123Graph_ACHART_27" localSheetId="8" hidden="1">#REF!</definedName>
    <definedName name="_____21__123Graph_ACHART_28" localSheetId="8" hidden="1">#REF!</definedName>
    <definedName name="_____28__123Graph_ACHART_35" localSheetId="8" hidden="1">#REF!</definedName>
    <definedName name="_____3__123Graph_ACHART_11" localSheetId="8" hidden="1">#REF!</definedName>
    <definedName name="_____32__123Graph_ACHART_41" localSheetId="8" hidden="1">#REF!</definedName>
    <definedName name="_____35__123Graph_ACHART_44" localSheetId="8" hidden="1">#REF!</definedName>
    <definedName name="_____36__123Graph_ACHART_45" localSheetId="8" hidden="1">#REF!</definedName>
    <definedName name="_____37__123Graph_ACHART_46" localSheetId="8" hidden="1">#REF!</definedName>
    <definedName name="_____38__123Graph_ACHART_47" localSheetId="8" hidden="1">#REF!</definedName>
    <definedName name="_____39__123Graph_ACHART_48" localSheetId="8" hidden="1">#REF!</definedName>
    <definedName name="_____4__123Graph_ACHART_12" localSheetId="8" hidden="1">#REF!</definedName>
    <definedName name="_____44__123Graph_ACHART_8" localSheetId="8" hidden="1">#REF!</definedName>
    <definedName name="_____45__123Graph_ACHART_9" localSheetId="8" hidden="1">#REF!</definedName>
    <definedName name="_____46__123Graph_BCHART_10" localSheetId="8" hidden="1">#REF!</definedName>
    <definedName name="_____47__123Graph_BCHART_13" localSheetId="8" hidden="1">#REF!</definedName>
    <definedName name="_____48__123Graph_BCHART_16" localSheetId="8" hidden="1">#REF!</definedName>
    <definedName name="_____49__123Graph_BCHART_17" localSheetId="8" hidden="1">#REF!</definedName>
    <definedName name="_____5__123Graph_ACHART_13" localSheetId="8" hidden="1">#REF!</definedName>
    <definedName name="_____50__123Graph_BCHART_19" localSheetId="8" hidden="1">#REF!</definedName>
    <definedName name="_____52__123Graph_BCHART_20" localSheetId="8" hidden="1">#REF!</definedName>
    <definedName name="_____53__123Graph_BCHART_21" localSheetId="8" hidden="1">#REF!</definedName>
    <definedName name="_____54__123Graph_BCHART_22" localSheetId="8" hidden="1">#REF!</definedName>
    <definedName name="_____55__123Graph_BCHART_27" localSheetId="8" hidden="1">#REF!</definedName>
    <definedName name="_____56__123Graph_BCHART_28" localSheetId="8" hidden="1">#REF!</definedName>
    <definedName name="_____6__123Graph_ACHART_14" localSheetId="8" hidden="1">#REF!</definedName>
    <definedName name="_____63__123Graph_BCHART_35" localSheetId="8" hidden="1">#REF!</definedName>
    <definedName name="_____66__123Graph_BCHART_41" localSheetId="8" hidden="1">#REF!</definedName>
    <definedName name="_____69__123Graph_BCHART_44" localSheetId="8" hidden="1">#REF!</definedName>
    <definedName name="_____7__123Graph_ACHART_15" localSheetId="8" hidden="1">#REF!</definedName>
    <definedName name="_____70__123Graph_BCHART_45" localSheetId="8" hidden="1">#REF!</definedName>
    <definedName name="_____71__123Graph_BCHART_46" localSheetId="8" hidden="1">#REF!</definedName>
    <definedName name="_____76__123Graph_BCHART_8" localSheetId="8" hidden="1">#REF!</definedName>
    <definedName name="_____77__123Graph_BCHART_9" localSheetId="8" hidden="1">#REF!</definedName>
    <definedName name="_____78__123Graph_CCHART_16" localSheetId="8" hidden="1">#REF!</definedName>
    <definedName name="_____79__123Graph_CCHART_20" localSheetId="8" hidden="1">#REF!</definedName>
    <definedName name="_____8__123Graph_ACHART_16" localSheetId="8" hidden="1">#REF!</definedName>
    <definedName name="_____80__123Graph_CCHART_21" localSheetId="8" hidden="1">#REF!</definedName>
    <definedName name="_____81__123Graph_CCHART_22" localSheetId="8" hidden="1">#REF!</definedName>
    <definedName name="_____82__123Graph_CCHART_27" localSheetId="8" hidden="1">#REF!</definedName>
    <definedName name="_____85__123Graph_CCHART_35" localSheetId="8" hidden="1">#REF!</definedName>
    <definedName name="_____86__123Graph_CCHART_41" localSheetId="8" hidden="1">#REF!</definedName>
    <definedName name="_____88__123Graph_CCHART_44" localSheetId="8" hidden="1">#REF!</definedName>
    <definedName name="_____89__123Graph_CCHART_46" localSheetId="8" hidden="1">#REF!</definedName>
    <definedName name="_____9__123Graph_ACHART_17" localSheetId="8" hidden="1">#REF!</definedName>
    <definedName name="_____90__123Graph_CCHART_8" localSheetId="8" hidden="1">#REF!</definedName>
    <definedName name="_____91__123Graph_CCHART_9" localSheetId="8" hidden="1">#REF!</definedName>
    <definedName name="_____92__123Graph_DCHART_16" localSheetId="8" hidden="1">#REF!</definedName>
    <definedName name="_____93__123Graph_DCHART_22" localSheetId="8" hidden="1">#REF!</definedName>
    <definedName name="_____94__123Graph_DCHART_44" localSheetId="8" hidden="1">#REF!</definedName>
    <definedName name="_____95__123Graph_DCHART_9" localSheetId="8" hidden="1">#REF!</definedName>
    <definedName name="_____96__123Graph_ECHART_16" localSheetId="8" hidden="1">#REF!</definedName>
    <definedName name="_____97__123Graph_ECHART_22" localSheetId="8" hidden="1">#REF!</definedName>
    <definedName name="_____98__123Graph_ECHART_9" localSheetId="8" hidden="1">#REF!</definedName>
    <definedName name="_____99__123Graph_FCHART_22" localSheetId="8" hidden="1">#REF!</definedName>
    <definedName name="_____aya108" localSheetId="8" hidden="1">#REF!</definedName>
    <definedName name="____10__123Graph_ACHART_18" localSheetId="8" hidden="1">#REF!</definedName>
    <definedName name="____100__123Graph_FCHART_9" localSheetId="8" hidden="1">#REF!</definedName>
    <definedName name="____101__123Graph_LBL_ACHART_16" localSheetId="8" hidden="1">#REF!</definedName>
    <definedName name="____102__123Graph_LBL_ACHART_47" localSheetId="8" hidden="1">#REF!</definedName>
    <definedName name="____103__123Graph_LBL_ACHART_48" localSheetId="8" hidden="1">#REF!</definedName>
    <definedName name="____105__123Graph_LBL_BCHART_16" localSheetId="8" hidden="1">#REF!</definedName>
    <definedName name="____107__123Graph_LBL_CCHART_16" localSheetId="8" hidden="1">#REF!</definedName>
    <definedName name="____108__123Graph_LBL_DCHART_16" localSheetId="8" hidden="1">#REF!</definedName>
    <definedName name="____109__123Graph_LBL_DCHART_9" localSheetId="8" hidden="1">#REF!</definedName>
    <definedName name="____11__123Graph_ACHART_19" localSheetId="8" hidden="1">#REF!</definedName>
    <definedName name="____110__123Graph_LBL_ECHART_16" localSheetId="8" hidden="1">#REF!</definedName>
    <definedName name="____111__123Graph_LBL_FCHART_9" localSheetId="8" hidden="1">#REF!</definedName>
    <definedName name="____112__123Graph_XCHART_13" localSheetId="8" hidden="1">#REF!</definedName>
    <definedName name="____113__123Graph_XCHART_16" localSheetId="8" hidden="1">#REF!</definedName>
    <definedName name="____114__123Graph_XCHART_18" localSheetId="8" hidden="1">#REF!</definedName>
    <definedName name="____115__123Graph_XCHART_20" localSheetId="8" hidden="1">#REF!</definedName>
    <definedName name="____116__123Graph_XCHART_24" localSheetId="8" hidden="1">#REF!</definedName>
    <definedName name="____123__123Graph_XCHART_45" localSheetId="8" hidden="1">#REF!</definedName>
    <definedName name="____124__123Graph_XCHART_48" localSheetId="8" hidden="1">#REF!</definedName>
    <definedName name="____13__123Graph_ACHART_20" localSheetId="8" hidden="1">#REF!</definedName>
    <definedName name="____14__123Graph_ACHART_21" localSheetId="8" hidden="1">#REF!</definedName>
    <definedName name="____15__123Graph_ACHART_22" localSheetId="8" hidden="1">#REF!</definedName>
    <definedName name="____16__123Graph_ACHART_23" localSheetId="8" hidden="1">#REF!</definedName>
    <definedName name="____17__123Graph_ACHART_24" localSheetId="8" hidden="1">#REF!</definedName>
    <definedName name="____2__123Graph_ACHART_10" localSheetId="8" hidden="1">#REF!</definedName>
    <definedName name="____20__123Graph_ACHART_27" localSheetId="8" hidden="1">#REF!</definedName>
    <definedName name="____21__123Graph_ACHART_28" localSheetId="8" hidden="1">#REF!</definedName>
    <definedName name="____28__123Graph_ACHART_35" localSheetId="8" hidden="1">#REF!</definedName>
    <definedName name="____3__123Graph_ACHART_11" localSheetId="8" hidden="1">#REF!</definedName>
    <definedName name="____32__123Graph_ACHART_41" localSheetId="8" hidden="1">#REF!</definedName>
    <definedName name="____35__123Graph_ACHART_44" localSheetId="8" hidden="1">#REF!</definedName>
    <definedName name="____36__123Graph_ACHART_45" localSheetId="8" hidden="1">#REF!</definedName>
    <definedName name="____37__123Graph_ACHART_46" localSheetId="8" hidden="1">#REF!</definedName>
    <definedName name="____38__123Graph_ACHART_47" localSheetId="8" hidden="1">#REF!</definedName>
    <definedName name="____39__123Graph_ACHART_48" localSheetId="8" hidden="1">#REF!</definedName>
    <definedName name="____4__123Graph_ACHART_12" localSheetId="8" hidden="1">#REF!</definedName>
    <definedName name="____44__123Graph_ACHART_8" localSheetId="8" hidden="1">#REF!</definedName>
    <definedName name="____45__123Graph_ACHART_9" localSheetId="8" hidden="1">#REF!</definedName>
    <definedName name="____46__123Graph_BCHART_10" localSheetId="8" hidden="1">#REF!</definedName>
    <definedName name="____47__123Graph_BCHART_13" localSheetId="8" hidden="1">#REF!</definedName>
    <definedName name="____48__123Graph_BCHART_16" localSheetId="8" hidden="1">#REF!</definedName>
    <definedName name="____49__123Graph_BCHART_17" localSheetId="8" hidden="1">#REF!</definedName>
    <definedName name="____5__123Graph_ACHART_13" localSheetId="8" hidden="1">#REF!</definedName>
    <definedName name="____50__123Graph_BCHART_19" localSheetId="8" hidden="1">#REF!</definedName>
    <definedName name="____52__123Graph_BCHART_20" localSheetId="8" hidden="1">#REF!</definedName>
    <definedName name="____53__123Graph_BCHART_21" localSheetId="8" hidden="1">#REF!</definedName>
    <definedName name="____54__123Graph_BCHART_22" localSheetId="8" hidden="1">#REF!</definedName>
    <definedName name="____55__123Graph_BCHART_27" localSheetId="8" hidden="1">#REF!</definedName>
    <definedName name="____56__123Graph_BCHART_28" localSheetId="8" hidden="1">#REF!</definedName>
    <definedName name="____6__123Graph_ACHART_14" localSheetId="8" hidden="1">#REF!</definedName>
    <definedName name="____63__123Graph_BCHART_35" localSheetId="8" hidden="1">#REF!</definedName>
    <definedName name="____66__123Graph_BCHART_41" localSheetId="8" hidden="1">#REF!</definedName>
    <definedName name="____69__123Graph_BCHART_44" localSheetId="8" hidden="1">#REF!</definedName>
    <definedName name="____7__123Graph_ACHART_15" localSheetId="8" hidden="1">#REF!</definedName>
    <definedName name="____70__123Graph_BCHART_45" localSheetId="8" hidden="1">#REF!</definedName>
    <definedName name="____71__123Graph_BCHART_46" localSheetId="8" hidden="1">#REF!</definedName>
    <definedName name="____76__123Graph_BCHART_8" localSheetId="8" hidden="1">#REF!</definedName>
    <definedName name="____77__123Graph_BCHART_9" localSheetId="8" hidden="1">#REF!</definedName>
    <definedName name="____78__123Graph_CCHART_16" localSheetId="8" hidden="1">#REF!</definedName>
    <definedName name="____79__123Graph_CCHART_20" localSheetId="8" hidden="1">#REF!</definedName>
    <definedName name="____8__123Graph_ACHART_16" localSheetId="8" hidden="1">#REF!</definedName>
    <definedName name="____80__123Graph_CCHART_21" localSheetId="8" hidden="1">#REF!</definedName>
    <definedName name="____81__123Graph_CCHART_22" localSheetId="8" hidden="1">#REF!</definedName>
    <definedName name="____82__123Graph_CCHART_27" localSheetId="8" hidden="1">#REF!</definedName>
    <definedName name="____85__123Graph_CCHART_35" localSheetId="8" hidden="1">#REF!</definedName>
    <definedName name="____86__123Graph_CCHART_41" localSheetId="8" hidden="1">#REF!</definedName>
    <definedName name="____88__123Graph_CCHART_44" localSheetId="8" hidden="1">#REF!</definedName>
    <definedName name="____89__123Graph_CCHART_46" localSheetId="8" hidden="1">#REF!</definedName>
    <definedName name="____9__123Graph_ACHART_17" localSheetId="8" hidden="1">#REF!</definedName>
    <definedName name="____90__123Graph_CCHART_8" localSheetId="8" hidden="1">#REF!</definedName>
    <definedName name="____91__123Graph_CCHART_9" localSheetId="8" hidden="1">#REF!</definedName>
    <definedName name="____92__123Graph_DCHART_16" localSheetId="8" hidden="1">#REF!</definedName>
    <definedName name="____93__123Graph_DCHART_22" localSheetId="8" hidden="1">#REF!</definedName>
    <definedName name="____94__123Graph_DCHART_44" localSheetId="8" hidden="1">#REF!</definedName>
    <definedName name="____95__123Graph_DCHART_9" localSheetId="8" hidden="1">#REF!</definedName>
    <definedName name="____96__123Graph_ECHART_16" localSheetId="8" hidden="1">#REF!</definedName>
    <definedName name="____97__123Graph_ECHART_22" localSheetId="8" hidden="1">#REF!</definedName>
    <definedName name="____98__123Graph_ECHART_9" localSheetId="8" hidden="1">#REF!</definedName>
    <definedName name="____99__123Graph_FCHART_22" localSheetId="8" hidden="1">#REF!</definedName>
    <definedName name="____aya108" localSheetId="8" hidden="1">#REF!</definedName>
    <definedName name="____ERR1" localSheetId="8" hidden="1">{#N/A,#N/A,FALSE,"M.42"}</definedName>
    <definedName name="___10___123Graph_ACHART_18" localSheetId="8" hidden="1">#REF!</definedName>
    <definedName name="___10__123Graph_ACHART_18" localSheetId="8" hidden="1">#REF!</definedName>
    <definedName name="___100___123Graph_FCHART_9" localSheetId="8" hidden="1">#REF!</definedName>
    <definedName name="___100__123Graph_FCHART_9" localSheetId="8" hidden="1">#REF!</definedName>
    <definedName name="___101___123Graph_LBL_ACHART_16" localSheetId="8" hidden="1">#REF!</definedName>
    <definedName name="___101__123Graph_LBL_ACHART_16" localSheetId="8" hidden="1">#REF!</definedName>
    <definedName name="___102___123Graph_LBL_ACHART_47" localSheetId="8" hidden="1">#REF!</definedName>
    <definedName name="___102__123Graph_LBL_ACHART_47" localSheetId="8" hidden="1">#REF!</definedName>
    <definedName name="___103___123Graph_LBL_ACHART_48" localSheetId="8" hidden="1">#REF!</definedName>
    <definedName name="___103__123Graph_LBL_ACHART_48" localSheetId="8" hidden="1">#REF!</definedName>
    <definedName name="___105___123Graph_LBL_BCHART_16" localSheetId="8" hidden="1">#REF!</definedName>
    <definedName name="___105__123Graph_LBL_BCHART_16" localSheetId="8" hidden="1">#REF!</definedName>
    <definedName name="___107___123Graph_LBL_CCHART_16" localSheetId="8" hidden="1">#REF!</definedName>
    <definedName name="___107__123Graph_LBL_CCHART_16" localSheetId="8" hidden="1">#REF!</definedName>
    <definedName name="___108___123Graph_LBL_DCHART_16" localSheetId="8" hidden="1">#REF!</definedName>
    <definedName name="___108__123Graph_LBL_DCHART_16" localSheetId="8" hidden="1">#REF!</definedName>
    <definedName name="___109___123Graph_LBL_DCHART_9" localSheetId="8" hidden="1">#REF!</definedName>
    <definedName name="___109__123Graph_LBL_DCHART_9" localSheetId="8" hidden="1">#REF!</definedName>
    <definedName name="___11___123Graph_ACHART_19" localSheetId="8" hidden="1">#REF!</definedName>
    <definedName name="___11__123Graph_ACHART_19" localSheetId="8" hidden="1">#REF!</definedName>
    <definedName name="___110___123Graph_LBL_ECHART_16" localSheetId="8" hidden="1">#REF!</definedName>
    <definedName name="___110__123Graph_LBL_ECHART_16" localSheetId="8" hidden="1">#REF!</definedName>
    <definedName name="___111___123Graph_LBL_FCHART_9" localSheetId="8" hidden="1">#REF!</definedName>
    <definedName name="___111__123Graph_LBL_FCHART_9" localSheetId="8" hidden="1">#REF!</definedName>
    <definedName name="___112___123Graph_XCHART_13" localSheetId="8" hidden="1">#REF!</definedName>
    <definedName name="___112__123Graph_XCHART_13" localSheetId="8" hidden="1">#REF!</definedName>
    <definedName name="___113___123Graph_XCHART_16" localSheetId="8" hidden="1">#REF!</definedName>
    <definedName name="___113__123Graph_XCHART_16" localSheetId="8" hidden="1">#REF!</definedName>
    <definedName name="___114___123Graph_XCHART_18" localSheetId="8" hidden="1">#REF!</definedName>
    <definedName name="___114__123Graph_XCHART_18" localSheetId="8" hidden="1">#REF!</definedName>
    <definedName name="___115___123Graph_XCHART_20" localSheetId="8" hidden="1">#REF!</definedName>
    <definedName name="___115__123Graph_XCHART_20" localSheetId="8" hidden="1">#REF!</definedName>
    <definedName name="___116___123Graph_XCHART_24" localSheetId="8" hidden="1">#REF!</definedName>
    <definedName name="___116__123Graph_XCHART_24" localSheetId="8" hidden="1">#REF!</definedName>
    <definedName name="___123___123Graph_XCHART_45" localSheetId="8" hidden="1">#REF!</definedName>
    <definedName name="___123__123Graph_XCHART_45" localSheetId="8" hidden="1">#REF!</definedName>
    <definedName name="___124___123Graph_XCHART_48" localSheetId="8" hidden="1">#REF!</definedName>
    <definedName name="___124__123Graph_XCHART_48" localSheetId="8" hidden="1">#REF!</definedName>
    <definedName name="___129__123Graph_ACHART_10" localSheetId="8" hidden="1">#REF!</definedName>
    <definedName name="___13___123Graph_ACHART_20" localSheetId="8" hidden="1">#REF!</definedName>
    <definedName name="___13__123Graph_ACHART_20" localSheetId="8" hidden="1">#REF!</definedName>
    <definedName name="___130__123Graph_ACHART_11" localSheetId="8" hidden="1">#REF!</definedName>
    <definedName name="___131__123Graph_ACHART_12" localSheetId="8" hidden="1">#REF!</definedName>
    <definedName name="___132__123Graph_ACHART_13" localSheetId="8" hidden="1">#REF!</definedName>
    <definedName name="___133__123Graph_ACHART_14" localSheetId="8" hidden="1">#REF!</definedName>
    <definedName name="___134__123Graph_ACHART_15" localSheetId="8" hidden="1">#REF!</definedName>
    <definedName name="___135__123Graph_ACHART_16" localSheetId="8" hidden="1">#REF!</definedName>
    <definedName name="___136__123Graph_ACHART_17" localSheetId="8" hidden="1">#REF!</definedName>
    <definedName name="___137__123Graph_ACHART_18" localSheetId="8" hidden="1">#REF!</definedName>
    <definedName name="___138__123Graph_ACHART_19" localSheetId="8" hidden="1">#REF!</definedName>
    <definedName name="___14___123Graph_ACHART_21" localSheetId="8" hidden="1">#REF!</definedName>
    <definedName name="___14__123Graph_ACHART_21" localSheetId="8" hidden="1">#REF!</definedName>
    <definedName name="___140__123Graph_ACHART_20" localSheetId="8" hidden="1">#REF!</definedName>
    <definedName name="___141__123Graph_ACHART_21" localSheetId="8" hidden="1">#REF!</definedName>
    <definedName name="___142__123Graph_ACHART_22" localSheetId="8" hidden="1">#REF!</definedName>
    <definedName name="___143__123Graph_ACHART_23" localSheetId="8" hidden="1">#REF!</definedName>
    <definedName name="___144__123Graph_ACHART_24" localSheetId="8" hidden="1">#REF!</definedName>
    <definedName name="___147__123Graph_ACHART_27" localSheetId="8" hidden="1">#REF!</definedName>
    <definedName name="___148__123Graph_ACHART_28" localSheetId="8" hidden="1">#REF!</definedName>
    <definedName name="___15___123Graph_ACHART_22" localSheetId="8" hidden="1">#REF!</definedName>
    <definedName name="___15__123Graph_ACHART_22" localSheetId="8" hidden="1">#REF!</definedName>
    <definedName name="___155__123Graph_ACHART_35" localSheetId="8" hidden="1">#REF!</definedName>
    <definedName name="___159__123Graph_ACHART_41" localSheetId="8" hidden="1">#REF!</definedName>
    <definedName name="___16___123Graph_ACHART_23" localSheetId="8" hidden="1">#REF!</definedName>
    <definedName name="___16__123Graph_ACHART_23" localSheetId="8" hidden="1">#REF!</definedName>
    <definedName name="___162__123Graph_ACHART_44" localSheetId="8" hidden="1">#REF!</definedName>
    <definedName name="___163__123Graph_ACHART_45" localSheetId="8" hidden="1">#REF!</definedName>
    <definedName name="___164__123Graph_ACHART_46" localSheetId="8" hidden="1">#REF!</definedName>
    <definedName name="___165__123Graph_ACHART_47" localSheetId="8" hidden="1">#REF!</definedName>
    <definedName name="___166__123Graph_ACHART_48" localSheetId="8" hidden="1">#REF!</definedName>
    <definedName name="___17___123Graph_ACHART_24" localSheetId="8" hidden="1">#REF!</definedName>
    <definedName name="___17__123Graph_ACHART_24" localSheetId="8" hidden="1">#REF!</definedName>
    <definedName name="___171__123Graph_ACHART_8" localSheetId="8" hidden="1">#REF!</definedName>
    <definedName name="___172__123Graph_ACHART_9" localSheetId="8" hidden="1">#REF!</definedName>
    <definedName name="___173__123Graph_BCHART_10" localSheetId="8" hidden="1">#REF!</definedName>
    <definedName name="___174__123Graph_BCHART_13" localSheetId="8" hidden="1">#REF!</definedName>
    <definedName name="___175__123Graph_BCHART_16" localSheetId="8" hidden="1">#REF!</definedName>
    <definedName name="___176__123Graph_BCHART_17" localSheetId="8" hidden="1">#REF!</definedName>
    <definedName name="___177__123Graph_BCHART_19" localSheetId="8" hidden="1">#REF!</definedName>
    <definedName name="___179__123Graph_BCHART_20" localSheetId="8" hidden="1">#REF!</definedName>
    <definedName name="___180__123Graph_BCHART_21" localSheetId="8" hidden="1">#REF!</definedName>
    <definedName name="___181__123Graph_BCHART_22" localSheetId="8" hidden="1">#REF!</definedName>
    <definedName name="___182__123Graph_BCHART_27" localSheetId="8" hidden="1">#REF!</definedName>
    <definedName name="___183__123Graph_BCHART_28" localSheetId="8" hidden="1">#REF!</definedName>
    <definedName name="___190__123Graph_BCHART_35" localSheetId="8" hidden="1">#REF!</definedName>
    <definedName name="___193__123Graph_BCHART_41" localSheetId="8" hidden="1">#REF!</definedName>
    <definedName name="___196__123Graph_BCHART_44" localSheetId="8" hidden="1">#REF!</definedName>
    <definedName name="___197__123Graph_BCHART_45" localSheetId="8" hidden="1">#REF!</definedName>
    <definedName name="___198__123Graph_BCHART_46" localSheetId="8" hidden="1">#REF!</definedName>
    <definedName name="___2___123Graph_ACHART_10" localSheetId="8" hidden="1">#REF!</definedName>
    <definedName name="___2__123Graph_ACHART_10" localSheetId="8" hidden="1">#REF!</definedName>
    <definedName name="___20___123Graph_ACHART_27" localSheetId="8" hidden="1">#REF!</definedName>
    <definedName name="___20__123Graph_ACHART_27" localSheetId="8" hidden="1">#REF!</definedName>
    <definedName name="___203__123Graph_BCHART_8" localSheetId="8" hidden="1">#REF!</definedName>
    <definedName name="___204__123Graph_BCHART_9" localSheetId="8" hidden="1">#REF!</definedName>
    <definedName name="___205__123Graph_CCHART_16" localSheetId="8" hidden="1">#REF!</definedName>
    <definedName name="___206__123Graph_CCHART_20" localSheetId="8" hidden="1">#REF!</definedName>
    <definedName name="___207__123Graph_CCHART_21" localSheetId="8" hidden="1">#REF!</definedName>
    <definedName name="___208__123Graph_CCHART_22" localSheetId="8" hidden="1">#REF!</definedName>
    <definedName name="___209__123Graph_CCHART_27" localSheetId="8" hidden="1">#REF!</definedName>
    <definedName name="___21___123Graph_ACHART_28" localSheetId="8" hidden="1">#REF!</definedName>
    <definedName name="___21__123Graph_ACHART_28" localSheetId="8" hidden="1">#REF!</definedName>
    <definedName name="___212__123Graph_CCHART_35" localSheetId="8" hidden="1">#REF!</definedName>
    <definedName name="___213__123Graph_CCHART_41" localSheetId="8" hidden="1">#REF!</definedName>
    <definedName name="___215__123Graph_CCHART_44" localSheetId="8" hidden="1">#REF!</definedName>
    <definedName name="___216__123Graph_CCHART_46" localSheetId="8" hidden="1">#REF!</definedName>
    <definedName name="___217__123Graph_CCHART_8" localSheetId="8" hidden="1">#REF!</definedName>
    <definedName name="___218__123Graph_CCHART_9" localSheetId="8" hidden="1">#REF!</definedName>
    <definedName name="___219__123Graph_DCHART_16" localSheetId="8" hidden="1">#REF!</definedName>
    <definedName name="___220__123Graph_DCHART_22" localSheetId="8" hidden="1">#REF!</definedName>
    <definedName name="___221__123Graph_DCHART_44" localSheetId="8" hidden="1">#REF!</definedName>
    <definedName name="___222__123Graph_DCHART_9" localSheetId="8" hidden="1">#REF!</definedName>
    <definedName name="___223__123Graph_ECHART_16" localSheetId="8" hidden="1">#REF!</definedName>
    <definedName name="___224__123Graph_ECHART_22" localSheetId="8" hidden="1">#REF!</definedName>
    <definedName name="___225__123Graph_ECHART_9" localSheetId="8" hidden="1">#REF!</definedName>
    <definedName name="___226__123Graph_FCHART_22" localSheetId="8" hidden="1">#REF!</definedName>
    <definedName name="___227__123Graph_FCHART_9" localSheetId="8" hidden="1">#REF!</definedName>
    <definedName name="___228__123Graph_LBL_ACHART_16" localSheetId="8" hidden="1">#REF!</definedName>
    <definedName name="___229__123Graph_LBL_ACHART_47" localSheetId="8" hidden="1">#REF!</definedName>
    <definedName name="___230__123Graph_LBL_ACHART_48" localSheetId="8" hidden="1">#REF!</definedName>
    <definedName name="___232__123Graph_LBL_BCHART_16" localSheetId="8" hidden="1">#REF!</definedName>
    <definedName name="___234__123Graph_LBL_CCHART_16" localSheetId="8" hidden="1">#REF!</definedName>
    <definedName name="___235__123Graph_LBL_DCHART_16" localSheetId="8" hidden="1">#REF!</definedName>
    <definedName name="___236__123Graph_LBL_DCHART_9" localSheetId="8" hidden="1">#REF!</definedName>
    <definedName name="___237__123Graph_LBL_ECHART_16" localSheetId="8" hidden="1">#REF!</definedName>
    <definedName name="___238__123Graph_LBL_FCHART_9" localSheetId="8" hidden="1">#REF!</definedName>
    <definedName name="___239__123Graph_XCHART_13" localSheetId="8" hidden="1">#REF!</definedName>
    <definedName name="___240__123Graph_XCHART_16" localSheetId="8" hidden="1">#REF!</definedName>
    <definedName name="___241__123Graph_XCHART_18" localSheetId="8" hidden="1">#REF!</definedName>
    <definedName name="___242__123Graph_XCHART_20" localSheetId="8" hidden="1">#REF!</definedName>
    <definedName name="___243__123Graph_XCHART_24" localSheetId="8" hidden="1">#REF!</definedName>
    <definedName name="___250__123Graph_XCHART_45" localSheetId="8" hidden="1">#REF!</definedName>
    <definedName name="___251__123Graph_XCHART_48" localSheetId="8" hidden="1">#REF!</definedName>
    <definedName name="___28___123Graph_ACHART_35" localSheetId="8" hidden="1">#REF!</definedName>
    <definedName name="___28__123Graph_ACHART_35" localSheetId="8" hidden="1">#REF!</definedName>
    <definedName name="___3___123Graph_ACHART_11" localSheetId="8" hidden="1">#REF!</definedName>
    <definedName name="___3__123Graph_ACHART_11" localSheetId="8" hidden="1">#REF!</definedName>
    <definedName name="___32___123Graph_ACHART_41" localSheetId="8" hidden="1">#REF!</definedName>
    <definedName name="___32__123Graph_ACHART_41" localSheetId="8" hidden="1">#REF!</definedName>
    <definedName name="___35___123Graph_ACHART_44" localSheetId="8" hidden="1">#REF!</definedName>
    <definedName name="___35__123Graph_ACHART_44" localSheetId="8" hidden="1">#REF!</definedName>
    <definedName name="___36___123Graph_ACHART_45" localSheetId="8" hidden="1">#REF!</definedName>
    <definedName name="___36__123Graph_ACHART_45" localSheetId="8" hidden="1">#REF!</definedName>
    <definedName name="___37___123Graph_ACHART_46" localSheetId="8" hidden="1">#REF!</definedName>
    <definedName name="___37__123Graph_ACHART_46" localSheetId="8" hidden="1">#REF!</definedName>
    <definedName name="___38___123Graph_ACHART_47" localSheetId="8" hidden="1">#REF!</definedName>
    <definedName name="___38__123Graph_ACHART_47" localSheetId="8" hidden="1">#REF!</definedName>
    <definedName name="___39___123Graph_ACHART_48" localSheetId="8" hidden="1">#REF!</definedName>
    <definedName name="___39__123Graph_ACHART_48" localSheetId="8" hidden="1">#REF!</definedName>
    <definedName name="___4___123Graph_ACHART_12" localSheetId="8" hidden="1">#REF!</definedName>
    <definedName name="___4__123Graph_ACHART_12" localSheetId="8" hidden="1">#REF!</definedName>
    <definedName name="___44___123Graph_ACHART_8" localSheetId="8" hidden="1">#REF!</definedName>
    <definedName name="___44__123Graph_ACHART_8" localSheetId="8" hidden="1">#REF!</definedName>
    <definedName name="___45___123Graph_ACHART_9" localSheetId="8" hidden="1">#REF!</definedName>
    <definedName name="___45__123Graph_ACHART_9" localSheetId="8" hidden="1">#REF!</definedName>
    <definedName name="___46___123Graph_BCHART_10" localSheetId="8" hidden="1">#REF!</definedName>
    <definedName name="___46__123Graph_BCHART_10" localSheetId="8" hidden="1">#REF!</definedName>
    <definedName name="___47___123Graph_BCHART_13" localSheetId="8" hidden="1">#REF!</definedName>
    <definedName name="___47__123Graph_BCHART_13" localSheetId="8" hidden="1">#REF!</definedName>
    <definedName name="___48___123Graph_BCHART_16" localSheetId="8" hidden="1">#REF!</definedName>
    <definedName name="___48__123Graph_BCHART_16" localSheetId="8" hidden="1">#REF!</definedName>
    <definedName name="___49___123Graph_BCHART_17" localSheetId="8" hidden="1">#REF!</definedName>
    <definedName name="___49__123Graph_BCHART_17" localSheetId="8" hidden="1">#REF!</definedName>
    <definedName name="___5___123Graph_ACHART_13" localSheetId="8" hidden="1">#REF!</definedName>
    <definedName name="___5__123Graph_ACHART_13" localSheetId="8" hidden="1">#REF!</definedName>
    <definedName name="___50___123Graph_BCHART_19" localSheetId="8" hidden="1">#REF!</definedName>
    <definedName name="___50__123Graph_BCHART_19" localSheetId="8" hidden="1">#REF!</definedName>
    <definedName name="___52___123Graph_BCHART_20" localSheetId="8" hidden="1">#REF!</definedName>
    <definedName name="___52__123Graph_BCHART_20" localSheetId="8" hidden="1">#REF!</definedName>
    <definedName name="___53___123Graph_BCHART_21" localSheetId="8" hidden="1">#REF!</definedName>
    <definedName name="___53__123Graph_BCHART_21" localSheetId="8" hidden="1">#REF!</definedName>
    <definedName name="___54___123Graph_BCHART_22" localSheetId="8" hidden="1">#REF!</definedName>
    <definedName name="___54__123Graph_BCHART_22" localSheetId="8" hidden="1">#REF!</definedName>
    <definedName name="___55___123Graph_BCHART_27" localSheetId="8" hidden="1">#REF!</definedName>
    <definedName name="___55__123Graph_BCHART_27" localSheetId="8" hidden="1">#REF!</definedName>
    <definedName name="___56___123Graph_BCHART_28" localSheetId="8" hidden="1">#REF!</definedName>
    <definedName name="___56__123Graph_BCHART_28" localSheetId="8" hidden="1">#REF!</definedName>
    <definedName name="___6___123Graph_ACHART_14" localSheetId="8" hidden="1">#REF!</definedName>
    <definedName name="___6__123Graph_ACHART_14" localSheetId="8" hidden="1">#REF!</definedName>
    <definedName name="___63___123Graph_BCHART_35" localSheetId="8" hidden="1">#REF!</definedName>
    <definedName name="___63__123Graph_BCHART_35" localSheetId="8" hidden="1">#REF!</definedName>
    <definedName name="___66___123Graph_BCHART_41" localSheetId="8" hidden="1">#REF!</definedName>
    <definedName name="___66__123Graph_BCHART_41" localSheetId="8" hidden="1">#REF!</definedName>
    <definedName name="___69___123Graph_BCHART_44" localSheetId="8" hidden="1">#REF!</definedName>
    <definedName name="___69__123Graph_BCHART_44" localSheetId="8" hidden="1">#REF!</definedName>
    <definedName name="___7___123Graph_ACHART_15" localSheetId="8" hidden="1">#REF!</definedName>
    <definedName name="___7__123Graph_ACHART_15" localSheetId="8" hidden="1">#REF!</definedName>
    <definedName name="___70___123Graph_BCHART_45" localSheetId="8" hidden="1">#REF!</definedName>
    <definedName name="___70__123Graph_BCHART_45" localSheetId="8" hidden="1">#REF!</definedName>
    <definedName name="___71___123Graph_BCHART_46" localSheetId="8" hidden="1">#REF!</definedName>
    <definedName name="___71__123Graph_BCHART_46" localSheetId="8" hidden="1">#REF!</definedName>
    <definedName name="___76___123Graph_BCHART_8" localSheetId="8" hidden="1">#REF!</definedName>
    <definedName name="___76__123Graph_BCHART_8" localSheetId="8" hidden="1">#REF!</definedName>
    <definedName name="___77___123Graph_BCHART_9" localSheetId="8" hidden="1">#REF!</definedName>
    <definedName name="___77__123Graph_BCHART_9" localSheetId="8" hidden="1">#REF!</definedName>
    <definedName name="___78___123Graph_CCHART_16" localSheetId="8" hidden="1">#REF!</definedName>
    <definedName name="___78__123Graph_CCHART_16" localSheetId="8" hidden="1">#REF!</definedName>
    <definedName name="___79___123Graph_CCHART_20" localSheetId="8" hidden="1">#REF!</definedName>
    <definedName name="___79__123Graph_CCHART_20" localSheetId="8" hidden="1">#REF!</definedName>
    <definedName name="___8___123Graph_ACHART_16" localSheetId="8" hidden="1">#REF!</definedName>
    <definedName name="___8__123Graph_ACHART_16" localSheetId="8" hidden="1">#REF!</definedName>
    <definedName name="___80___123Graph_CCHART_21" localSheetId="8" hidden="1">#REF!</definedName>
    <definedName name="___80__123Graph_CCHART_21" localSheetId="8" hidden="1">#REF!</definedName>
    <definedName name="___81___123Graph_CCHART_22" localSheetId="8" hidden="1">#REF!</definedName>
    <definedName name="___81__123Graph_CCHART_22" localSheetId="8" hidden="1">#REF!</definedName>
    <definedName name="___82___123Graph_CCHART_27" localSheetId="8" hidden="1">#REF!</definedName>
    <definedName name="___82__123Graph_CCHART_27" localSheetId="8" hidden="1">#REF!</definedName>
    <definedName name="___85___123Graph_CCHART_35" localSheetId="8" hidden="1">#REF!</definedName>
    <definedName name="___85__123Graph_CCHART_35" localSheetId="8" hidden="1">#REF!</definedName>
    <definedName name="___86___123Graph_CCHART_41" localSheetId="8" hidden="1">#REF!</definedName>
    <definedName name="___86__123Graph_CCHART_41" localSheetId="8" hidden="1">#REF!</definedName>
    <definedName name="___88___123Graph_CCHART_44" localSheetId="8" hidden="1">#REF!</definedName>
    <definedName name="___88__123Graph_CCHART_44" localSheetId="8" hidden="1">#REF!</definedName>
    <definedName name="___89___123Graph_CCHART_46" localSheetId="8" hidden="1">#REF!</definedName>
    <definedName name="___89__123Graph_CCHART_46" localSheetId="8" hidden="1">#REF!</definedName>
    <definedName name="___9___123Graph_ACHART_17" localSheetId="8" hidden="1">#REF!</definedName>
    <definedName name="___9__123Graph_ACHART_17" localSheetId="8" hidden="1">#REF!</definedName>
    <definedName name="___90___123Graph_CCHART_8" localSheetId="8" hidden="1">#REF!</definedName>
    <definedName name="___90__123Graph_CCHART_8" localSheetId="8" hidden="1">#REF!</definedName>
    <definedName name="___91___123Graph_CCHART_9" localSheetId="8" hidden="1">#REF!</definedName>
    <definedName name="___91__123Graph_CCHART_9" localSheetId="8" hidden="1">#REF!</definedName>
    <definedName name="___92___123Graph_DCHART_16" localSheetId="8" hidden="1">#REF!</definedName>
    <definedName name="___92__123Graph_DCHART_16" localSheetId="8" hidden="1">#REF!</definedName>
    <definedName name="___93___123Graph_DCHART_22" localSheetId="8" hidden="1">#REF!</definedName>
    <definedName name="___93__123Graph_DCHART_22" localSheetId="8" hidden="1">#REF!</definedName>
    <definedName name="___94___123Graph_DCHART_44" localSheetId="8" hidden="1">#REF!</definedName>
    <definedName name="___94__123Graph_DCHART_44" localSheetId="8" hidden="1">#REF!</definedName>
    <definedName name="___95___123Graph_DCHART_9" localSheetId="8" hidden="1">#REF!</definedName>
    <definedName name="___95__123Graph_DCHART_9" localSheetId="8" hidden="1">#REF!</definedName>
    <definedName name="___96___123Graph_ECHART_16" localSheetId="8" hidden="1">#REF!</definedName>
    <definedName name="___96__123Graph_ECHART_16" localSheetId="8" hidden="1">#REF!</definedName>
    <definedName name="___97___123Graph_ECHART_22" localSheetId="8" hidden="1">#REF!</definedName>
    <definedName name="___97__123Graph_ECHART_22" localSheetId="8" hidden="1">#REF!</definedName>
    <definedName name="___98___123Graph_ECHART_9" localSheetId="8" hidden="1">#REF!</definedName>
    <definedName name="___98__123Graph_ECHART_9" localSheetId="8" hidden="1">#REF!</definedName>
    <definedName name="___99___123Graph_FCHART_22" localSheetId="8" hidden="1">#REF!</definedName>
    <definedName name="___99__123Graph_FCHART_22" localSheetId="8" hidden="1">#REF!</definedName>
    <definedName name="___aya108" localSheetId="8" hidden="1">#REF!</definedName>
    <definedName name="___ERR1" localSheetId="8" hidden="1">{#N/A,#N/A,FALSE,"M.42"}</definedName>
    <definedName name="___xlcn.WorksheetConnection_PrioritasEfisiensi.xlsxTable11" localSheetId="8" hidden="1">#REF!</definedName>
    <definedName name="__10___123Graph_ACHART_18" localSheetId="8" hidden="1">#REF!</definedName>
    <definedName name="__10__123Graph_ACHART_18" localSheetId="8" hidden="1">#REF!</definedName>
    <definedName name="__100___123Graph_FCHART_9" localSheetId="8" hidden="1">#REF!</definedName>
    <definedName name="__100__123Graph_FCHART_9" localSheetId="8" hidden="1">#REF!</definedName>
    <definedName name="__101___123Graph_LBL_ACHART_16" localSheetId="8" hidden="1">#REF!</definedName>
    <definedName name="__101__123Graph_LBL_ACHART_16" localSheetId="8" hidden="1">#REF!</definedName>
    <definedName name="__102___123Graph_LBL_ACHART_47" localSheetId="8" hidden="1">#REF!</definedName>
    <definedName name="__102__123Graph_LBL_ACHART_47" localSheetId="8" hidden="1">#REF!</definedName>
    <definedName name="__103___123Graph_LBL_ACHART_48" localSheetId="8" hidden="1">#REF!</definedName>
    <definedName name="__103__123Graph_LBL_ACHART_48" localSheetId="8" hidden="1">#REF!</definedName>
    <definedName name="__105___123Graph_LBL_BCHART_16" localSheetId="8" hidden="1">#REF!</definedName>
    <definedName name="__105__123Graph_LBL_BCHART_16" localSheetId="8" hidden="1">#REF!</definedName>
    <definedName name="__107___123Graph_LBL_CCHART_16" localSheetId="8" hidden="1">#REF!</definedName>
    <definedName name="__107__123Graph_LBL_CCHART_16" localSheetId="8" hidden="1">#REF!</definedName>
    <definedName name="__108___123Graph_LBL_DCHART_16" localSheetId="8" hidden="1">#REF!</definedName>
    <definedName name="__108__123Graph_LBL_DCHART_16" localSheetId="8" hidden="1">#REF!</definedName>
    <definedName name="__109___123Graph_LBL_DCHART_9" localSheetId="8" hidden="1">#REF!</definedName>
    <definedName name="__109__123Graph_LBL_DCHART_9" localSheetId="8" hidden="1">#REF!</definedName>
    <definedName name="__11___123Graph_ACHART_19" localSheetId="8" hidden="1">#REF!</definedName>
    <definedName name="__11__123Graph_ACHART_19" localSheetId="8" hidden="1">#REF!</definedName>
    <definedName name="__110___123Graph_LBL_ECHART_16" localSheetId="8" hidden="1">#REF!</definedName>
    <definedName name="__110__123Graph_LBL_ECHART_16" localSheetId="8" hidden="1">#REF!</definedName>
    <definedName name="__111___123Graph_LBL_FCHART_9" localSheetId="8" hidden="1">#REF!</definedName>
    <definedName name="__111__123Graph_LBL_FCHART_9" localSheetId="8" hidden="1">#REF!</definedName>
    <definedName name="__112___123Graph_XCHART_13" localSheetId="8" hidden="1">#REF!</definedName>
    <definedName name="__112__123Graph_XCHART_13" localSheetId="8" hidden="1">#REF!</definedName>
    <definedName name="__113___123Graph_XCHART_16" localSheetId="8" hidden="1">#REF!</definedName>
    <definedName name="__113__123Graph_XCHART_16" localSheetId="8" hidden="1">#REF!</definedName>
    <definedName name="__114___123Graph_XCHART_18" localSheetId="8" hidden="1">#REF!</definedName>
    <definedName name="__114__123Graph_XCHART_18" localSheetId="8" hidden="1">#REF!</definedName>
    <definedName name="__115___123Graph_XCHART_20" localSheetId="8" hidden="1">#REF!</definedName>
    <definedName name="__115__123Graph_XCHART_20" localSheetId="8" hidden="1">#REF!</definedName>
    <definedName name="__116___123Graph_XCHART_24" localSheetId="8" hidden="1">#REF!</definedName>
    <definedName name="__116__123Graph_XCHART_24" localSheetId="8" hidden="1">#REF!</definedName>
    <definedName name="__123___123Graph_XCHART_45" localSheetId="8" hidden="1">#REF!</definedName>
    <definedName name="__123__123Graph_XCHART_45" localSheetId="8" hidden="1">#REF!</definedName>
    <definedName name="__123Graph_A" localSheetId="8" hidden="1">'[2]TRNS-C1'!#REF!</definedName>
    <definedName name="__123Graph_AKWH" localSheetId="8" hidden="1">[4]CMK!#REF!</definedName>
    <definedName name="__123Graph_AVAPLG" localSheetId="8" hidden="1">[4]CMK!#REF!</definedName>
    <definedName name="__123Graph_B" localSheetId="8" hidden="1">'[2]TRNS-C1'!#REF!</definedName>
    <definedName name="__123Graph_BBIOPER" localSheetId="8" hidden="1">[5]A!#REF!</definedName>
    <definedName name="__123Graph_BKWH" localSheetId="8" hidden="1">[4]CMK!#REF!</definedName>
    <definedName name="__123Graph_BVAPLG" localSheetId="8" hidden="1">[4]CMK!#REF!</definedName>
    <definedName name="__123Graph_C" localSheetId="8" hidden="1">[4]CMK!#REF!</definedName>
    <definedName name="__123Graph_CKWH" localSheetId="8" hidden="1">[4]CMK!#REF!</definedName>
    <definedName name="__123Graph_CVAPLG" localSheetId="8" hidden="1">[4]CMK!#REF!</definedName>
    <definedName name="__123Graph_D" localSheetId="8" hidden="1">[6]Pk!#REF!</definedName>
    <definedName name="__123Graph_E" localSheetId="8" hidden="1">#REF!</definedName>
    <definedName name="__123Graph_F" localSheetId="8" hidden="1">'[7]summary-1'!#REF!</definedName>
    <definedName name="__123Graph_X" localSheetId="8" hidden="1">'[2]TRNS-C1'!#REF!</definedName>
    <definedName name="__123Graph_XKWH" localSheetId="8" hidden="1">[4]CMK!#REF!</definedName>
    <definedName name="__123Graph_XVAPLG" localSheetId="8" hidden="1">[4]CMK!#REF!</definedName>
    <definedName name="__124___123Graph_XCHART_48" localSheetId="8" hidden="1">#REF!</definedName>
    <definedName name="__124__123Graph_XCHART_48" localSheetId="8" hidden="1">#REF!</definedName>
    <definedName name="__129__123Graph_ACHART_10" localSheetId="8" hidden="1">#REF!</definedName>
    <definedName name="__13___123Graph_ACHART_20" localSheetId="8" hidden="1">#REF!</definedName>
    <definedName name="__13__123Graph_ACHART_20" localSheetId="8" hidden="1">#REF!</definedName>
    <definedName name="__130__123Graph_ACHART_11" localSheetId="8" hidden="1">#REF!</definedName>
    <definedName name="__131__123Graph_ACHART_12" localSheetId="8" hidden="1">#REF!</definedName>
    <definedName name="__132__123Graph_ACHART_13" localSheetId="8" hidden="1">#REF!</definedName>
    <definedName name="__133__123Graph_ACHART_14" localSheetId="8" hidden="1">#REF!</definedName>
    <definedName name="__134__123Graph_ACHART_15" localSheetId="8" hidden="1">#REF!</definedName>
    <definedName name="__135__123Graph_ACHART_16" localSheetId="8" hidden="1">#REF!</definedName>
    <definedName name="__136__123Graph_ACHART_17" localSheetId="8" hidden="1">#REF!</definedName>
    <definedName name="__137__123Graph_ACHART_18" localSheetId="8" hidden="1">#REF!</definedName>
    <definedName name="__138__123Graph_ACHART_19" localSheetId="8" hidden="1">#REF!</definedName>
    <definedName name="__14___123Graph_ACHART_21" localSheetId="8" hidden="1">#REF!</definedName>
    <definedName name="__14__123Graph_ACHART_21" localSheetId="8" hidden="1">#REF!</definedName>
    <definedName name="__140__123Graph_ACHART_20" localSheetId="8" hidden="1">#REF!</definedName>
    <definedName name="__141__123Graph_ACHART_21" localSheetId="8" hidden="1">#REF!</definedName>
    <definedName name="__142__123Graph_ACHART_22" localSheetId="8" hidden="1">#REF!</definedName>
    <definedName name="__143__123Graph_ACHART_23" localSheetId="8" hidden="1">#REF!</definedName>
    <definedName name="__144__123Graph_ACHART_24" localSheetId="8" hidden="1">#REF!</definedName>
    <definedName name="__147__123Graph_ACHART_27" localSheetId="8" hidden="1">#REF!</definedName>
    <definedName name="__148__123Graph_ACHART_28" localSheetId="8" hidden="1">#REF!</definedName>
    <definedName name="__15___123Graph_ACHART_22" localSheetId="8" hidden="1">#REF!</definedName>
    <definedName name="__15__123Graph_ACHART_22" localSheetId="8" hidden="1">#REF!</definedName>
    <definedName name="__155__123Graph_ACHART_35" localSheetId="8" hidden="1">#REF!</definedName>
    <definedName name="__159__123Graph_ACHART_41" localSheetId="8" hidden="1">#REF!</definedName>
    <definedName name="__16___123Graph_ACHART_23" localSheetId="8" hidden="1">#REF!</definedName>
    <definedName name="__16__123Graph_ACHART_23" localSheetId="8" hidden="1">#REF!</definedName>
    <definedName name="__162__123Graph_ACHART_44" localSheetId="8" hidden="1">#REF!</definedName>
    <definedName name="__163__123Graph_ACHART_45" localSheetId="8" hidden="1">#REF!</definedName>
    <definedName name="__164__123Graph_ACHART_46" localSheetId="8" hidden="1">#REF!</definedName>
    <definedName name="__165__123Graph_ACHART_47" localSheetId="8" hidden="1">#REF!</definedName>
    <definedName name="__166__123Graph_ACHART_48" localSheetId="8" hidden="1">#REF!</definedName>
    <definedName name="__17___123Graph_ACHART_24" localSheetId="8" hidden="1">#REF!</definedName>
    <definedName name="__17__123Graph_ACHART_24" localSheetId="8" hidden="1">#REF!</definedName>
    <definedName name="__171__123Graph_ACHART_8" localSheetId="8" hidden="1">#REF!</definedName>
    <definedName name="__172__123Graph_ACHART_9" localSheetId="8" hidden="1">#REF!</definedName>
    <definedName name="__173__123Graph_BCHART_10" localSheetId="8" hidden="1">#REF!</definedName>
    <definedName name="__174__123Graph_BCHART_13" localSheetId="8" hidden="1">#REF!</definedName>
    <definedName name="__175__123Graph_BCHART_16" localSheetId="8" hidden="1">#REF!</definedName>
    <definedName name="__176__123Graph_BCHART_17" localSheetId="8" hidden="1">#REF!</definedName>
    <definedName name="__177__123Graph_BCHART_19" localSheetId="8" hidden="1">#REF!</definedName>
    <definedName name="__179__123Graph_BCHART_20" localSheetId="8" hidden="1">#REF!</definedName>
    <definedName name="__180__123Graph_BCHART_21" localSheetId="8" hidden="1">#REF!</definedName>
    <definedName name="__181__123Graph_BCHART_22" localSheetId="8" hidden="1">#REF!</definedName>
    <definedName name="__182__123Graph_BCHART_27" localSheetId="8" hidden="1">#REF!</definedName>
    <definedName name="__183__123Graph_BCHART_28" localSheetId="8" hidden="1">#REF!</definedName>
    <definedName name="__190__123Graph_BCHART_35" localSheetId="8" hidden="1">#REF!</definedName>
    <definedName name="__193__123Graph_BCHART_41" localSheetId="8" hidden="1">#REF!</definedName>
    <definedName name="__196__123Graph_BCHART_44" localSheetId="8" hidden="1">#REF!</definedName>
    <definedName name="__197__123Graph_BCHART_45" localSheetId="8" hidden="1">#REF!</definedName>
    <definedName name="__198__123Graph_BCHART_46" localSheetId="8" hidden="1">#REF!</definedName>
    <definedName name="__2___123Graph_ACHART_10" localSheetId="8" hidden="1">#REF!</definedName>
    <definedName name="__2__123Graph_ACHART_10" localSheetId="8" hidden="1">#REF!</definedName>
    <definedName name="__20___123Graph_ACHART_27" localSheetId="8" hidden="1">#REF!</definedName>
    <definedName name="__20__123Graph_ACHART_27" localSheetId="8" hidden="1">#REF!</definedName>
    <definedName name="__203__123Graph_BCHART_8" localSheetId="8" hidden="1">#REF!</definedName>
    <definedName name="__204__123Graph_BCHART_9" localSheetId="8" hidden="1">#REF!</definedName>
    <definedName name="__205__123Graph_CCHART_16" localSheetId="8" hidden="1">#REF!</definedName>
    <definedName name="__206__123Graph_CCHART_20" localSheetId="8" hidden="1">#REF!</definedName>
    <definedName name="__207__123Graph_CCHART_21" localSheetId="8" hidden="1">#REF!</definedName>
    <definedName name="__208__123Graph_CCHART_22" localSheetId="8" hidden="1">#REF!</definedName>
    <definedName name="__209__123Graph_CCHART_27" localSheetId="8" hidden="1">#REF!</definedName>
    <definedName name="__21___123Graph_ACHART_28" localSheetId="8" hidden="1">#REF!</definedName>
    <definedName name="__21__123Graph_ACHART_28" localSheetId="8" hidden="1">#REF!</definedName>
    <definedName name="__212__123Graph_CCHART_35" localSheetId="8" hidden="1">#REF!</definedName>
    <definedName name="__213__123Graph_CCHART_41" localSheetId="8" hidden="1">#REF!</definedName>
    <definedName name="__215__123Graph_CCHART_44" localSheetId="8" hidden="1">#REF!</definedName>
    <definedName name="__216__123Graph_CCHART_46" localSheetId="8" hidden="1">#REF!</definedName>
    <definedName name="__217__123Graph_CCHART_8" localSheetId="8" hidden="1">#REF!</definedName>
    <definedName name="__218__123Graph_CCHART_9" localSheetId="8" hidden="1">#REF!</definedName>
    <definedName name="__219__123Graph_DCHART_16" localSheetId="8" hidden="1">#REF!</definedName>
    <definedName name="__220__123Graph_DCHART_22" localSheetId="8" hidden="1">#REF!</definedName>
    <definedName name="__221__123Graph_DCHART_44" localSheetId="8" hidden="1">#REF!</definedName>
    <definedName name="__222__123Graph_DCHART_9" localSheetId="8" hidden="1">#REF!</definedName>
    <definedName name="__223__123Graph_ECHART_16" localSheetId="8" hidden="1">#REF!</definedName>
    <definedName name="__224__123Graph_ECHART_22" localSheetId="8" hidden="1">#REF!</definedName>
    <definedName name="__225__123Graph_ECHART_9" localSheetId="8" hidden="1">#REF!</definedName>
    <definedName name="__226__123Graph_FCHART_22" localSheetId="8" hidden="1">#REF!</definedName>
    <definedName name="__227__123Graph_FCHART_9" localSheetId="8" hidden="1">#REF!</definedName>
    <definedName name="__228__123Graph_LBL_ACHART_16" localSheetId="8" hidden="1">#REF!</definedName>
    <definedName name="__229__123Graph_LBL_ACHART_47" localSheetId="8" hidden="1">#REF!</definedName>
    <definedName name="__230__123Graph_LBL_ACHART_48" localSheetId="8" hidden="1">#REF!</definedName>
    <definedName name="__232__123Graph_LBL_BCHART_16" localSheetId="8" hidden="1">#REF!</definedName>
    <definedName name="__234__123Graph_LBL_CCHART_16" localSheetId="8" hidden="1">#REF!</definedName>
    <definedName name="__235__123Graph_LBL_DCHART_16" localSheetId="8" hidden="1">#REF!</definedName>
    <definedName name="__236__123Graph_LBL_DCHART_9" localSheetId="8" hidden="1">#REF!</definedName>
    <definedName name="__237__123Graph_LBL_ECHART_16" localSheetId="8" hidden="1">#REF!</definedName>
    <definedName name="__238__123Graph_LBL_FCHART_9" localSheetId="8" hidden="1">#REF!</definedName>
    <definedName name="__239__123Graph_XCHART_13" localSheetId="8" hidden="1">#REF!</definedName>
    <definedName name="__240__123Graph_XCHART_16" localSheetId="8" hidden="1">#REF!</definedName>
    <definedName name="__241__123Graph_XCHART_18" localSheetId="8" hidden="1">#REF!</definedName>
    <definedName name="__242__123Graph_XCHART_20" localSheetId="8" hidden="1">#REF!</definedName>
    <definedName name="__243__123Graph_XCHART_24" localSheetId="8" hidden="1">#REF!</definedName>
    <definedName name="__250__123Graph_XCHART_45" localSheetId="8" hidden="1">#REF!</definedName>
    <definedName name="__251__123Graph_XCHART_48" localSheetId="8" hidden="1">#REF!</definedName>
    <definedName name="__28___123Graph_ACHART_35" localSheetId="8" hidden="1">#REF!</definedName>
    <definedName name="__28__123Graph_ACHART_35" localSheetId="8" hidden="1">#REF!</definedName>
    <definedName name="__3___123Graph_ACHART_11" localSheetId="8" hidden="1">#REF!</definedName>
    <definedName name="__3__123Graph_ACHART_11" localSheetId="8" hidden="1">#REF!</definedName>
    <definedName name="__32___123Graph_ACHART_41" localSheetId="8" hidden="1">#REF!</definedName>
    <definedName name="__32__123Graph_ACHART_41" localSheetId="8" hidden="1">#REF!</definedName>
    <definedName name="__35___123Graph_ACHART_44" localSheetId="8" hidden="1">#REF!</definedName>
    <definedName name="__35__123Graph_ACHART_44" localSheetId="8" hidden="1">#REF!</definedName>
    <definedName name="__36___123Graph_ACHART_45" localSheetId="8" hidden="1">#REF!</definedName>
    <definedName name="__36__123Graph_ACHART_45" localSheetId="8" hidden="1">#REF!</definedName>
    <definedName name="__37___123Graph_ACHART_46" localSheetId="8" hidden="1">#REF!</definedName>
    <definedName name="__37__123Graph_ACHART_46" localSheetId="8" hidden="1">#REF!</definedName>
    <definedName name="__38___123Graph_ACHART_47" localSheetId="8" hidden="1">#REF!</definedName>
    <definedName name="__38__123Graph_ACHART_47" localSheetId="8" hidden="1">#REF!</definedName>
    <definedName name="__39___123Graph_ACHART_48" localSheetId="8" hidden="1">#REF!</definedName>
    <definedName name="__39__123Graph_ACHART_48" localSheetId="8" hidden="1">#REF!</definedName>
    <definedName name="__4___123Graph_ACHART_12" localSheetId="8" hidden="1">#REF!</definedName>
    <definedName name="__4__123Graph_ACHART_12" localSheetId="8" hidden="1">#REF!</definedName>
    <definedName name="__44___123Graph_ACHART_8" localSheetId="8" hidden="1">#REF!</definedName>
    <definedName name="__44__123Graph_ACHART_8" localSheetId="8" hidden="1">#REF!</definedName>
    <definedName name="__45___123Graph_ACHART_9" localSheetId="8" hidden="1">#REF!</definedName>
    <definedName name="__45__123Graph_ACHART_9" localSheetId="8" hidden="1">#REF!</definedName>
    <definedName name="__46___123Graph_BCHART_10" localSheetId="8" hidden="1">#REF!</definedName>
    <definedName name="__46__123Graph_BCHART_10" localSheetId="8" hidden="1">#REF!</definedName>
    <definedName name="__47___123Graph_BCHART_13" localSheetId="8" hidden="1">#REF!</definedName>
    <definedName name="__47__123Graph_BCHART_13" localSheetId="8" hidden="1">#REF!</definedName>
    <definedName name="__48___123Graph_BCHART_16" localSheetId="8" hidden="1">#REF!</definedName>
    <definedName name="__48__123Graph_BCHART_16" localSheetId="8" hidden="1">#REF!</definedName>
    <definedName name="__49___123Graph_BCHART_17" localSheetId="8" hidden="1">#REF!</definedName>
    <definedName name="__49__123Graph_BCHART_17" localSheetId="8" hidden="1">#REF!</definedName>
    <definedName name="__5___123Graph_ACHART_13" localSheetId="8" hidden="1">#REF!</definedName>
    <definedName name="__5__123Graph_ACHART_13" localSheetId="8" hidden="1">#REF!</definedName>
    <definedName name="__50___123Graph_BCHART_19" localSheetId="8" hidden="1">#REF!</definedName>
    <definedName name="__50__123Graph_BCHART_19" localSheetId="8" hidden="1">#REF!</definedName>
    <definedName name="__52___123Graph_BCHART_20" localSheetId="8" hidden="1">#REF!</definedName>
    <definedName name="__52__123Graph_BCHART_20" localSheetId="8" hidden="1">#REF!</definedName>
    <definedName name="__53___123Graph_BCHART_21" localSheetId="8" hidden="1">#REF!</definedName>
    <definedName name="__53__123Graph_BCHART_21" localSheetId="8" hidden="1">#REF!</definedName>
    <definedName name="__54___123Graph_BCHART_22" localSheetId="8" hidden="1">#REF!</definedName>
    <definedName name="__54__123Graph_BCHART_22" localSheetId="8" hidden="1">#REF!</definedName>
    <definedName name="__55___123Graph_BCHART_27" localSheetId="8" hidden="1">#REF!</definedName>
    <definedName name="__55__123Graph_BCHART_27" localSheetId="8" hidden="1">#REF!</definedName>
    <definedName name="__56___123Graph_BCHART_28" localSheetId="8" hidden="1">#REF!</definedName>
    <definedName name="__56__123Graph_BCHART_28" localSheetId="8" hidden="1">#REF!</definedName>
    <definedName name="__6___123Graph_ACHART_14" localSheetId="8" hidden="1">#REF!</definedName>
    <definedName name="__6__123Graph_ACHART_14" localSheetId="8" hidden="1">#REF!</definedName>
    <definedName name="__63___123Graph_BCHART_35" localSheetId="8" hidden="1">#REF!</definedName>
    <definedName name="__63__123Graph_BCHART_35" localSheetId="8" hidden="1">#REF!</definedName>
    <definedName name="__66___123Graph_BCHART_41" localSheetId="8" hidden="1">#REF!</definedName>
    <definedName name="__66__123Graph_BCHART_41" localSheetId="8" hidden="1">#REF!</definedName>
    <definedName name="__69___123Graph_BCHART_44" localSheetId="8" hidden="1">#REF!</definedName>
    <definedName name="__69__123Graph_BCHART_44" localSheetId="8" hidden="1">#REF!</definedName>
    <definedName name="__7___123Graph_ACHART_15" localSheetId="8" hidden="1">#REF!</definedName>
    <definedName name="__7__123Graph_ACHART_15" localSheetId="8" hidden="1">#REF!</definedName>
    <definedName name="__70___123Graph_BCHART_45" localSheetId="8" hidden="1">#REF!</definedName>
    <definedName name="__70__123Graph_BCHART_45" localSheetId="8" hidden="1">#REF!</definedName>
    <definedName name="__71___123Graph_BCHART_46" localSheetId="8" hidden="1">#REF!</definedName>
    <definedName name="__71__123Graph_BCHART_46" localSheetId="8" hidden="1">#REF!</definedName>
    <definedName name="__76___123Graph_BCHART_8" localSheetId="8" hidden="1">#REF!</definedName>
    <definedName name="__76__123Graph_BCHART_8" localSheetId="8" hidden="1">#REF!</definedName>
    <definedName name="__77___123Graph_BCHART_9" localSheetId="8" hidden="1">#REF!</definedName>
    <definedName name="__77__123Graph_BCHART_9" localSheetId="8" hidden="1">#REF!</definedName>
    <definedName name="__78___123Graph_CCHART_16" localSheetId="8" hidden="1">#REF!</definedName>
    <definedName name="__78__123Graph_CCHART_16" localSheetId="8" hidden="1">#REF!</definedName>
    <definedName name="__79___123Graph_CCHART_20" localSheetId="8" hidden="1">#REF!</definedName>
    <definedName name="__79__123Graph_CCHART_20" localSheetId="8" hidden="1">#REF!</definedName>
    <definedName name="__8___123Graph_ACHART_16" localSheetId="8" hidden="1">#REF!</definedName>
    <definedName name="__8__123Graph_ACHART_16" localSheetId="8" hidden="1">#REF!</definedName>
    <definedName name="__80___123Graph_CCHART_21" localSheetId="8" hidden="1">#REF!</definedName>
    <definedName name="__80__123Graph_CCHART_21" localSheetId="8" hidden="1">#REF!</definedName>
    <definedName name="__81___123Graph_CCHART_22" localSheetId="8" hidden="1">#REF!</definedName>
    <definedName name="__81__123Graph_CCHART_22" localSheetId="8" hidden="1">#REF!</definedName>
    <definedName name="__82___123Graph_CCHART_27" localSheetId="8" hidden="1">#REF!</definedName>
    <definedName name="__82__123Graph_CCHART_27" localSheetId="8" hidden="1">#REF!</definedName>
    <definedName name="__85___123Graph_CCHART_35" localSheetId="8" hidden="1">#REF!</definedName>
    <definedName name="__85__123Graph_CCHART_35" localSheetId="8" hidden="1">#REF!</definedName>
    <definedName name="__86___123Graph_CCHART_41" localSheetId="8" hidden="1">#REF!</definedName>
    <definedName name="__86__123Graph_CCHART_41" localSheetId="8" hidden="1">#REF!</definedName>
    <definedName name="__88___123Graph_CCHART_44" localSheetId="8" hidden="1">#REF!</definedName>
    <definedName name="__88__123Graph_CCHART_44" localSheetId="8" hidden="1">#REF!</definedName>
    <definedName name="__89___123Graph_CCHART_46" localSheetId="8" hidden="1">#REF!</definedName>
    <definedName name="__89__123Graph_CCHART_46" localSheetId="8" hidden="1">#REF!</definedName>
    <definedName name="__9___123Graph_ACHART_17" localSheetId="8" hidden="1">#REF!</definedName>
    <definedName name="__9__123Graph_ACHART_17" localSheetId="8" hidden="1">#REF!</definedName>
    <definedName name="__90___123Graph_CCHART_8" localSheetId="8" hidden="1">#REF!</definedName>
    <definedName name="__90__123Graph_CCHART_8" localSheetId="8" hidden="1">#REF!</definedName>
    <definedName name="__91___123Graph_CCHART_9" localSheetId="8" hidden="1">#REF!</definedName>
    <definedName name="__91__123Graph_CCHART_9" localSheetId="8" hidden="1">#REF!</definedName>
    <definedName name="__92___123Graph_DCHART_16" localSheetId="8" hidden="1">#REF!</definedName>
    <definedName name="__92__123Graph_DCHART_16" localSheetId="8" hidden="1">#REF!</definedName>
    <definedName name="__93___123Graph_DCHART_22" localSheetId="8" hidden="1">#REF!</definedName>
    <definedName name="__93__123Graph_DCHART_22" localSheetId="8" hidden="1">#REF!</definedName>
    <definedName name="__94___123Graph_DCHART_44" localSheetId="8" hidden="1">#REF!</definedName>
    <definedName name="__94__123Graph_DCHART_44" localSheetId="8" hidden="1">#REF!</definedName>
    <definedName name="__95___123Graph_DCHART_9" localSheetId="8" hidden="1">#REF!</definedName>
    <definedName name="__95__123Graph_DCHART_9" localSheetId="8" hidden="1">#REF!</definedName>
    <definedName name="__96___123Graph_ECHART_16" localSheetId="8" hidden="1">#REF!</definedName>
    <definedName name="__96__123Graph_ECHART_16" localSheetId="8" hidden="1">#REF!</definedName>
    <definedName name="__97___123Graph_ECHART_22" localSheetId="8" hidden="1">#REF!</definedName>
    <definedName name="__97__123Graph_ECHART_22" localSheetId="8" hidden="1">#REF!</definedName>
    <definedName name="__98___123Graph_ECHART_9" localSheetId="8" hidden="1">#REF!</definedName>
    <definedName name="__98__123Graph_ECHART_9" localSheetId="8" hidden="1">#REF!</definedName>
    <definedName name="__99___123Graph_FCHART_22" localSheetId="8" hidden="1">#REF!</definedName>
    <definedName name="__99__123Graph_FCHART_22" localSheetId="8" hidden="1">#REF!</definedName>
    <definedName name="__aya108" localSheetId="8" hidden="1">#REF!</definedName>
    <definedName name="__ERR1" localSheetId="8" hidden="1">{#N/A,#N/A,FALSE,"M.42"}</definedName>
    <definedName name="__xlcn.WorksheetConnection_PrioritasEfisiensi.xlsxTable11" localSheetId="8" hidden="1">#REF!</definedName>
    <definedName name="_1__123Graph_ACHART_1" localSheetId="8" hidden="1">[4]CMK!#REF!</definedName>
    <definedName name="_1__123Graph_ACHART_10" localSheetId="8" hidden="1">#REF!</definedName>
    <definedName name="_10_______123Graph_ACHART_18" localSheetId="8" hidden="1">#REF!</definedName>
    <definedName name="_10_____123Graph_ACHART_18" localSheetId="8" hidden="1">#REF!</definedName>
    <definedName name="_10___123Graph_ACHART_18" localSheetId="8" hidden="1">#REF!</definedName>
    <definedName name="_10__123Graph_ACHART_18" localSheetId="8" hidden="1">#REF!</definedName>
    <definedName name="_10__123Graph_ACHART_19" localSheetId="8" hidden="1">#REF!</definedName>
    <definedName name="_10__123Graph_BCHART_5" localSheetId="8" hidden="1">[4]CMK!#REF!</definedName>
    <definedName name="_100_______123Graph_FCHART_9" localSheetId="8" hidden="1">#REF!</definedName>
    <definedName name="_100_____123Graph_FCHART_9" localSheetId="8" hidden="1">#REF!</definedName>
    <definedName name="_100___123Graph_FCHART_9" localSheetId="8" hidden="1">#REF!</definedName>
    <definedName name="_100__123Graph_FCHART_9" localSheetId="8" hidden="1">#REF!</definedName>
    <definedName name="_101_______123Graph_LBL_ACHART_16" localSheetId="8" hidden="1">#REF!</definedName>
    <definedName name="_101_____123Graph_LBL_ACHART_16" localSheetId="8" hidden="1">#REF!</definedName>
    <definedName name="_101___123Graph_LBL_ACHART_16" localSheetId="8" hidden="1">#REF!</definedName>
    <definedName name="_101__123Graph_LBL_ACHART_16" localSheetId="8" hidden="1">#REF!</definedName>
    <definedName name="_102_______123Graph_LBL_ACHART_47" localSheetId="8" hidden="1">#REF!</definedName>
    <definedName name="_102_____123Graph_LBL_ACHART_47" localSheetId="8" hidden="1">#REF!</definedName>
    <definedName name="_102___123Graph_LBL_ACHART_47" localSheetId="8" hidden="1">#REF!</definedName>
    <definedName name="_102__123Graph_LBL_ACHART_47" localSheetId="8" hidden="1">#REF!</definedName>
    <definedName name="_103_______123Graph_LBL_ACHART_48" localSheetId="8" hidden="1">#REF!</definedName>
    <definedName name="_103_____123Graph_LBL_ACHART_48" localSheetId="8" hidden="1">#REF!</definedName>
    <definedName name="_103___123Graph_LBL_ACHART_48" localSheetId="8" hidden="1">#REF!</definedName>
    <definedName name="_103__123Graph_LBL_ACHART_48" localSheetId="8" hidden="1">#REF!</definedName>
    <definedName name="_105_______123Graph_LBL_BCHART_16" localSheetId="8" hidden="1">#REF!</definedName>
    <definedName name="_105_____123Graph_LBL_BCHART_16" localSheetId="8" hidden="1">#REF!</definedName>
    <definedName name="_105___123Graph_LBL_BCHART_16" localSheetId="8" hidden="1">#REF!</definedName>
    <definedName name="_105__123Graph_LBL_BCHART_16" localSheetId="8" hidden="1">#REF!</definedName>
    <definedName name="_107_______123Graph_LBL_CCHART_16" localSheetId="8" hidden="1">#REF!</definedName>
    <definedName name="_107_____123Graph_LBL_CCHART_16" localSheetId="8" hidden="1">#REF!</definedName>
    <definedName name="_107___123Graph_LBL_CCHART_16" localSheetId="8" hidden="1">#REF!</definedName>
    <definedName name="_107__123Graph_LBL_CCHART_16" localSheetId="8" hidden="1">#REF!</definedName>
    <definedName name="_108_______123Graph_LBL_DCHART_16" localSheetId="8" hidden="1">#REF!</definedName>
    <definedName name="_108_____123Graph_LBL_DCHART_16" localSheetId="8" hidden="1">#REF!</definedName>
    <definedName name="_108___123Graph_LBL_DCHART_16" localSheetId="8" hidden="1">#REF!</definedName>
    <definedName name="_108__123Graph_LBL_DCHART_16" localSheetId="8" hidden="1">#REF!</definedName>
    <definedName name="_109_______123Graph_LBL_DCHART_9" localSheetId="8" hidden="1">#REF!</definedName>
    <definedName name="_109_____123Graph_LBL_DCHART_9" localSheetId="8" hidden="1">#REF!</definedName>
    <definedName name="_109___123Graph_LBL_DCHART_9" localSheetId="8" hidden="1">#REF!</definedName>
    <definedName name="_109__123Graph_LBL_DCHART_9" localSheetId="8" hidden="1">#REF!</definedName>
    <definedName name="_11_______123Graph_ACHART_19" localSheetId="8" hidden="1">#REF!</definedName>
    <definedName name="_11_____123Graph_ACHART_19" localSheetId="8" hidden="1">#REF!</definedName>
    <definedName name="_11___123Graph_ACHART_19" localSheetId="8" hidden="1">#REF!</definedName>
    <definedName name="_11__123Graph_ACHART_19" localSheetId="8" hidden="1">#REF!</definedName>
    <definedName name="_11__123Graph_CCHART_1" localSheetId="8" hidden="1">[4]CMK!#REF!</definedName>
    <definedName name="_110_______123Graph_LBL_ECHART_16" localSheetId="8" hidden="1">#REF!</definedName>
    <definedName name="_110_____123Graph_LBL_ECHART_16" localSheetId="8" hidden="1">#REF!</definedName>
    <definedName name="_110___123Graph_LBL_ECHART_16" localSheetId="8" hidden="1">#REF!</definedName>
    <definedName name="_110__123Graph_LBL_ECHART_16" localSheetId="8" hidden="1">#REF!</definedName>
    <definedName name="_111_______123Graph_LBL_FCHART_9" localSheetId="8" hidden="1">#REF!</definedName>
    <definedName name="_111_____123Graph_LBL_FCHART_9" localSheetId="8" hidden="1">#REF!</definedName>
    <definedName name="_111___123Graph_LBL_FCHART_9" localSheetId="8" hidden="1">#REF!</definedName>
    <definedName name="_111__123Graph_LBL_FCHART_9" localSheetId="8" hidden="1">#REF!</definedName>
    <definedName name="_112_______123Graph_XCHART_13" localSheetId="8" hidden="1">#REF!</definedName>
    <definedName name="_112_____123Graph_XCHART_13" localSheetId="8" hidden="1">#REF!</definedName>
    <definedName name="_112___123Graph_XCHART_13" localSheetId="8" hidden="1">#REF!</definedName>
    <definedName name="_112__123Graph_XCHART_13" localSheetId="8" hidden="1">#REF!</definedName>
    <definedName name="_113_______123Graph_XCHART_16" localSheetId="8" hidden="1">#REF!</definedName>
    <definedName name="_113_____123Graph_XCHART_16" localSheetId="8" hidden="1">#REF!</definedName>
    <definedName name="_113___123Graph_XCHART_16" localSheetId="8" hidden="1">#REF!</definedName>
    <definedName name="_113__123Graph_XCHART_16" localSheetId="8" hidden="1">#REF!</definedName>
    <definedName name="_114_______123Graph_XCHART_18" localSheetId="8" hidden="1">#REF!</definedName>
    <definedName name="_114_____123Graph_XCHART_18" localSheetId="8" hidden="1">#REF!</definedName>
    <definedName name="_114___123Graph_XCHART_18" localSheetId="8" hidden="1">#REF!</definedName>
    <definedName name="_114__123Graph_XCHART_18" localSheetId="8" hidden="1">#REF!</definedName>
    <definedName name="_115_______123Graph_XCHART_20" localSheetId="8" hidden="1">#REF!</definedName>
    <definedName name="_115_____123Graph_XCHART_20" localSheetId="8" hidden="1">#REF!</definedName>
    <definedName name="_115___123Graph_XCHART_20" localSheetId="8" hidden="1">#REF!</definedName>
    <definedName name="_115__123Graph_XCHART_20" localSheetId="8" hidden="1">#REF!</definedName>
    <definedName name="_116_______123Graph_XCHART_24" localSheetId="8" hidden="1">#REF!</definedName>
    <definedName name="_116_____123Graph_XCHART_24" localSheetId="8" hidden="1">#REF!</definedName>
    <definedName name="_116___123Graph_XCHART_24" localSheetId="8" hidden="1">#REF!</definedName>
    <definedName name="_116__123Graph_XCHART_24" localSheetId="8" hidden="1">#REF!</definedName>
    <definedName name="_12__123Graph_ACHART_20" localSheetId="8" hidden="1">#REF!</definedName>
    <definedName name="_12__123Graph_CCHART_2" localSheetId="8" hidden="1">[4]CMK!#REF!</definedName>
    <definedName name="_123_______123Graph_XCHART_45" localSheetId="8" hidden="1">#REF!</definedName>
    <definedName name="_123_____123Graph_XCHART_45" localSheetId="8" hidden="1">#REF!</definedName>
    <definedName name="_123___123Graph_XCHART_45" localSheetId="8" hidden="1">#REF!</definedName>
    <definedName name="_123__123Graph_XCHART_45" localSheetId="8" hidden="1">#REF!</definedName>
    <definedName name="_124_______123Graph_XCHART_48" localSheetId="8" hidden="1">#REF!</definedName>
    <definedName name="_124_____123Graph_XCHART_48" localSheetId="8" hidden="1">#REF!</definedName>
    <definedName name="_124___123Graph_XCHART_48" localSheetId="8" hidden="1">#REF!</definedName>
    <definedName name="_124__123Graph_XCHART_48" localSheetId="8" hidden="1">#REF!</definedName>
    <definedName name="_129______123Graph_ACHART_10" localSheetId="8" hidden="1">#REF!</definedName>
    <definedName name="_129____123Graph_ACHART_10" localSheetId="8" hidden="1">#REF!</definedName>
    <definedName name="_129__123Graph_ACHART_10" localSheetId="8" hidden="1">#REF!</definedName>
    <definedName name="_13_______123Graph_ACHART_20" localSheetId="8" hidden="1">#REF!</definedName>
    <definedName name="_13_____123Graph_ACHART_20" localSheetId="8" hidden="1">#REF!</definedName>
    <definedName name="_13___123Graph_ACHART_20" localSheetId="8" hidden="1">#REF!</definedName>
    <definedName name="_13__123Graph_ACHART_20" localSheetId="8" hidden="1">#REF!</definedName>
    <definedName name="_13__123Graph_ACHART_21" localSheetId="8" hidden="1">#REF!</definedName>
    <definedName name="_13__123Graph_CCHART_3" localSheetId="8" hidden="1">[4]CMK!#REF!</definedName>
    <definedName name="_130______123Graph_ACHART_11" localSheetId="8" hidden="1">#REF!</definedName>
    <definedName name="_130____123Graph_ACHART_11" localSheetId="8" hidden="1">#REF!</definedName>
    <definedName name="_130__123Graph_ACHART_11" localSheetId="8" hidden="1">#REF!</definedName>
    <definedName name="_131______123Graph_ACHART_12" localSheetId="8" hidden="1">#REF!</definedName>
    <definedName name="_131____123Graph_ACHART_12" localSheetId="8" hidden="1">#REF!</definedName>
    <definedName name="_131__123Graph_ACHART_12" localSheetId="8" hidden="1">#REF!</definedName>
    <definedName name="_132______123Graph_ACHART_13" localSheetId="8" hidden="1">#REF!</definedName>
    <definedName name="_132____123Graph_ACHART_13" localSheetId="8" hidden="1">#REF!</definedName>
    <definedName name="_132__123Graph_ACHART_13" localSheetId="8" hidden="1">#REF!</definedName>
    <definedName name="_133______123Graph_ACHART_14" localSheetId="8" hidden="1">#REF!</definedName>
    <definedName name="_133____123Graph_ACHART_14" localSheetId="8" hidden="1">#REF!</definedName>
    <definedName name="_133__123Graph_ACHART_14" localSheetId="8" hidden="1">#REF!</definedName>
    <definedName name="_134______123Graph_ACHART_15" localSheetId="8" hidden="1">#REF!</definedName>
    <definedName name="_134____123Graph_ACHART_15" localSheetId="8" hidden="1">#REF!</definedName>
    <definedName name="_134__123Graph_ACHART_15" localSheetId="8" hidden="1">#REF!</definedName>
    <definedName name="_135______123Graph_ACHART_16" localSheetId="8" hidden="1">#REF!</definedName>
    <definedName name="_135____123Graph_ACHART_16" localSheetId="8" hidden="1">#REF!</definedName>
    <definedName name="_135__123Graph_ACHART_16" localSheetId="8" hidden="1">#REF!</definedName>
    <definedName name="_136______123Graph_ACHART_17" localSheetId="8" hidden="1">#REF!</definedName>
    <definedName name="_136____123Graph_ACHART_17" localSheetId="8" hidden="1">#REF!</definedName>
    <definedName name="_136__123Graph_ACHART_17" localSheetId="8" hidden="1">#REF!</definedName>
    <definedName name="_137______123Graph_ACHART_18" localSheetId="8" hidden="1">#REF!</definedName>
    <definedName name="_137____123Graph_ACHART_18" localSheetId="8" hidden="1">#REF!</definedName>
    <definedName name="_137__123Graph_ACHART_18" localSheetId="8" hidden="1">#REF!</definedName>
    <definedName name="_138______123Graph_ACHART_19" localSheetId="8" hidden="1">#REF!</definedName>
    <definedName name="_138____123Graph_ACHART_19" localSheetId="8" hidden="1">#REF!</definedName>
    <definedName name="_138__123Graph_ACHART_19" localSheetId="8" hidden="1">#REF!</definedName>
    <definedName name="_14_______123Graph_ACHART_21" localSheetId="8" hidden="1">#REF!</definedName>
    <definedName name="_14_____123Graph_ACHART_21" localSheetId="8" hidden="1">#REF!</definedName>
    <definedName name="_14___123Graph_ACHART_21" localSheetId="8" hidden="1">#REF!</definedName>
    <definedName name="_14__123Graph_ACHART_21" localSheetId="8" hidden="1">#REF!</definedName>
    <definedName name="_14__123Graph_ACHART_22" localSheetId="8" hidden="1">#REF!</definedName>
    <definedName name="_14__123Graph_CCHART_4" localSheetId="8" hidden="1">[4]CMK!#REF!</definedName>
    <definedName name="_140______123Graph_ACHART_20" localSheetId="8" hidden="1">#REF!</definedName>
    <definedName name="_140____123Graph_ACHART_20" localSheetId="8" hidden="1">#REF!</definedName>
    <definedName name="_140__123Graph_ACHART_20" localSheetId="8" hidden="1">#REF!</definedName>
    <definedName name="_141______123Graph_ACHART_21" localSheetId="8" hidden="1">#REF!</definedName>
    <definedName name="_141____123Graph_ACHART_21" localSheetId="8" hidden="1">#REF!</definedName>
    <definedName name="_141__123Graph_ACHART_21" localSheetId="8" hidden="1">#REF!</definedName>
    <definedName name="_142______123Graph_ACHART_22" localSheetId="8" hidden="1">#REF!</definedName>
    <definedName name="_142____123Graph_ACHART_22" localSheetId="8" hidden="1">#REF!</definedName>
    <definedName name="_142__123Graph_ACHART_22" localSheetId="8" hidden="1">#REF!</definedName>
    <definedName name="_143______123Graph_ACHART_23" localSheetId="8" hidden="1">#REF!</definedName>
    <definedName name="_143____123Graph_ACHART_23" localSheetId="8" hidden="1">#REF!</definedName>
    <definedName name="_143__123Graph_ACHART_23" localSheetId="8" hidden="1">#REF!</definedName>
    <definedName name="_144______123Graph_ACHART_24" localSheetId="8" hidden="1">#REF!</definedName>
    <definedName name="_144____123Graph_ACHART_24" localSheetId="8" hidden="1">#REF!</definedName>
    <definedName name="_144__123Graph_ACHART_24" localSheetId="8" hidden="1">#REF!</definedName>
    <definedName name="_147______123Graph_ACHART_27" localSheetId="8" hidden="1">#REF!</definedName>
    <definedName name="_147____123Graph_ACHART_27" localSheetId="8" hidden="1">#REF!</definedName>
    <definedName name="_147__123Graph_ACHART_27" localSheetId="8" hidden="1">#REF!</definedName>
    <definedName name="_148______123Graph_ACHART_28" localSheetId="8" hidden="1">#REF!</definedName>
    <definedName name="_148____123Graph_ACHART_28" localSheetId="8" hidden="1">#REF!</definedName>
    <definedName name="_148__123Graph_ACHART_28" localSheetId="8" hidden="1">#REF!</definedName>
    <definedName name="_15_______123Graph_ACHART_22" localSheetId="8" hidden="1">#REF!</definedName>
    <definedName name="_15_____123Graph_ACHART_22" localSheetId="8" hidden="1">#REF!</definedName>
    <definedName name="_15___123Graph_ACHART_22" localSheetId="8" hidden="1">#REF!</definedName>
    <definedName name="_15__123Graph_ACHART_22" localSheetId="8" hidden="1">#REF!</definedName>
    <definedName name="_15__123Graph_ACHART_23" localSheetId="8" hidden="1">#REF!</definedName>
    <definedName name="_15__123Graph_CCHART_5" localSheetId="8" hidden="1">[4]CMK!#REF!</definedName>
    <definedName name="_155______123Graph_ACHART_35" localSheetId="8" hidden="1">#REF!</definedName>
    <definedName name="_155____123Graph_ACHART_35" localSheetId="8" hidden="1">#REF!</definedName>
    <definedName name="_155__123Graph_ACHART_35" localSheetId="8" hidden="1">#REF!</definedName>
    <definedName name="_159______123Graph_ACHART_41" localSheetId="8" hidden="1">#REF!</definedName>
    <definedName name="_159____123Graph_ACHART_41" localSheetId="8" hidden="1">#REF!</definedName>
    <definedName name="_159__123Graph_ACHART_41" localSheetId="8" hidden="1">#REF!</definedName>
    <definedName name="_16_______123Graph_ACHART_23" localSheetId="8" hidden="1">#REF!</definedName>
    <definedName name="_16_____123Graph_ACHART_23" localSheetId="8" hidden="1">#REF!</definedName>
    <definedName name="_16___123Graph_ACHART_23" localSheetId="8" hidden="1">#REF!</definedName>
    <definedName name="_16__123Graph_ACHART_23" localSheetId="8" hidden="1">#REF!</definedName>
    <definedName name="_16__123Graph_ACHART_24" localSheetId="8" hidden="1">#REF!</definedName>
    <definedName name="_16__123Graph_DCHART_5" localSheetId="8" hidden="1">[4]CMK!#REF!</definedName>
    <definedName name="_162______123Graph_ACHART_44" localSheetId="8" hidden="1">#REF!</definedName>
    <definedName name="_162____123Graph_ACHART_44" localSheetId="8" hidden="1">#REF!</definedName>
    <definedName name="_162__123Graph_ACHART_44" localSheetId="8" hidden="1">#REF!</definedName>
    <definedName name="_163______123Graph_ACHART_45" localSheetId="8" hidden="1">#REF!</definedName>
    <definedName name="_163____123Graph_ACHART_45" localSheetId="8" hidden="1">#REF!</definedName>
    <definedName name="_163__123Graph_ACHART_45" localSheetId="8" hidden="1">#REF!</definedName>
    <definedName name="_164______123Graph_ACHART_46" localSheetId="8" hidden="1">#REF!</definedName>
    <definedName name="_164____123Graph_ACHART_46" localSheetId="8" hidden="1">#REF!</definedName>
    <definedName name="_164__123Graph_ACHART_46" localSheetId="8" hidden="1">#REF!</definedName>
    <definedName name="_165______123Graph_ACHART_47" localSheetId="8" hidden="1">#REF!</definedName>
    <definedName name="_165____123Graph_ACHART_47" localSheetId="8" hidden="1">#REF!</definedName>
    <definedName name="_165__123Graph_ACHART_47" localSheetId="8" hidden="1">#REF!</definedName>
    <definedName name="_166______123Graph_ACHART_48" localSheetId="8" hidden="1">#REF!</definedName>
    <definedName name="_166____123Graph_ACHART_48" localSheetId="8" hidden="1">#REF!</definedName>
    <definedName name="_166__123Graph_ACHART_48" localSheetId="8" hidden="1">#REF!</definedName>
    <definedName name="_17_______123Graph_ACHART_24" localSheetId="8" hidden="1">#REF!</definedName>
    <definedName name="_17_____123Graph_ACHART_24" localSheetId="8" hidden="1">#REF!</definedName>
    <definedName name="_17___123Graph_ACHART_24" localSheetId="8" hidden="1">#REF!</definedName>
    <definedName name="_17__123Graph_ACHART_24" localSheetId="8" hidden="1">#REF!</definedName>
    <definedName name="_17__123Graph_ACHART_27" localSheetId="8" hidden="1">#REF!</definedName>
    <definedName name="_17__123Graph_XCHART_1" localSheetId="8" hidden="1">[4]CMK!#REF!</definedName>
    <definedName name="_171______123Graph_ACHART_8" localSheetId="8" hidden="1">#REF!</definedName>
    <definedName name="_171____123Graph_ACHART_8" localSheetId="8" hidden="1">#REF!</definedName>
    <definedName name="_171__123Graph_ACHART_8" localSheetId="8" hidden="1">#REF!</definedName>
    <definedName name="_172______123Graph_ACHART_9" localSheetId="8" hidden="1">#REF!</definedName>
    <definedName name="_172____123Graph_ACHART_9" localSheetId="8" hidden="1">#REF!</definedName>
    <definedName name="_172__123Graph_ACHART_9" localSheetId="8" hidden="1">#REF!</definedName>
    <definedName name="_173______123Graph_BCHART_10" localSheetId="8" hidden="1">#REF!</definedName>
    <definedName name="_173____123Graph_BCHART_10" localSheetId="8" hidden="1">#REF!</definedName>
    <definedName name="_173__123Graph_BCHART_10" localSheetId="8" hidden="1">#REF!</definedName>
    <definedName name="_174______123Graph_BCHART_13" localSheetId="8" hidden="1">#REF!</definedName>
    <definedName name="_174____123Graph_BCHART_13" localSheetId="8" hidden="1">#REF!</definedName>
    <definedName name="_174__123Graph_BCHART_13" localSheetId="8" hidden="1">#REF!</definedName>
    <definedName name="_175______123Graph_BCHART_16" localSheetId="8" hidden="1">#REF!</definedName>
    <definedName name="_175____123Graph_BCHART_16" localSheetId="8" hidden="1">#REF!</definedName>
    <definedName name="_175__123Graph_BCHART_16" localSheetId="8" hidden="1">#REF!</definedName>
    <definedName name="_176______123Graph_BCHART_17" localSheetId="8" hidden="1">#REF!</definedName>
    <definedName name="_176____123Graph_BCHART_17" localSheetId="8" hidden="1">#REF!</definedName>
    <definedName name="_176__123Graph_BCHART_17" localSheetId="8" hidden="1">#REF!</definedName>
    <definedName name="_177______123Graph_BCHART_19" localSheetId="8" hidden="1">#REF!</definedName>
    <definedName name="_177____123Graph_BCHART_19" localSheetId="8" hidden="1">#REF!</definedName>
    <definedName name="_177__123Graph_BCHART_19" localSheetId="8" hidden="1">#REF!</definedName>
    <definedName name="_179______123Graph_BCHART_20" localSheetId="8" hidden="1">#REF!</definedName>
    <definedName name="_179____123Graph_BCHART_20" localSheetId="8" hidden="1">#REF!</definedName>
    <definedName name="_179__123Graph_BCHART_20" localSheetId="8" hidden="1">#REF!</definedName>
    <definedName name="_18__123Graph_ACHART_28" localSheetId="8" hidden="1">#REF!</definedName>
    <definedName name="_18__123Graph_XCHART_2" localSheetId="8" hidden="1">[4]CMK!#REF!</definedName>
    <definedName name="_180______123Graph_BCHART_21" localSheetId="8" hidden="1">#REF!</definedName>
    <definedName name="_180____123Graph_BCHART_21" localSheetId="8" hidden="1">#REF!</definedName>
    <definedName name="_180__123Graph_BCHART_21" localSheetId="8" hidden="1">#REF!</definedName>
    <definedName name="_181______123Graph_BCHART_22" localSheetId="8" hidden="1">#REF!</definedName>
    <definedName name="_181____123Graph_BCHART_22" localSheetId="8" hidden="1">#REF!</definedName>
    <definedName name="_181__123Graph_BCHART_22" localSheetId="8" hidden="1">#REF!</definedName>
    <definedName name="_182______123Graph_BCHART_27" localSheetId="8" hidden="1">#REF!</definedName>
    <definedName name="_182____123Graph_BCHART_27" localSheetId="8" hidden="1">#REF!</definedName>
    <definedName name="_182__123Graph_BCHART_27" localSheetId="8" hidden="1">#REF!</definedName>
    <definedName name="_183______123Graph_BCHART_28" localSheetId="8" hidden="1">#REF!</definedName>
    <definedName name="_183____123Graph_BCHART_28" localSheetId="8" hidden="1">#REF!</definedName>
    <definedName name="_183__123Graph_BCHART_28" localSheetId="8" hidden="1">#REF!</definedName>
    <definedName name="_19__123Graph_XCHART_3" localSheetId="8" hidden="1">[4]CMK!#REF!</definedName>
    <definedName name="_190______123Graph_BCHART_35" localSheetId="8" hidden="1">#REF!</definedName>
    <definedName name="_190____123Graph_BCHART_35" localSheetId="8" hidden="1">#REF!</definedName>
    <definedName name="_190__123Graph_BCHART_35" localSheetId="8" hidden="1">#REF!</definedName>
    <definedName name="_193______123Graph_BCHART_41" localSheetId="8" hidden="1">#REF!</definedName>
    <definedName name="_193____123Graph_BCHART_41" localSheetId="8" hidden="1">#REF!</definedName>
    <definedName name="_193__123Graph_BCHART_41" localSheetId="8" hidden="1">#REF!</definedName>
    <definedName name="_196______123Graph_BCHART_44" localSheetId="8" hidden="1">#REF!</definedName>
    <definedName name="_196____123Graph_BCHART_44" localSheetId="8" hidden="1">#REF!</definedName>
    <definedName name="_196__123Graph_BCHART_44" localSheetId="8" hidden="1">#REF!</definedName>
    <definedName name="_197______123Graph_BCHART_45" localSheetId="8" hidden="1">#REF!</definedName>
    <definedName name="_197____123Graph_BCHART_45" localSheetId="8" hidden="1">#REF!</definedName>
    <definedName name="_197__123Graph_BCHART_45" localSheetId="8" hidden="1">#REF!</definedName>
    <definedName name="_198______123Graph_BCHART_46" localSheetId="8" hidden="1">#REF!</definedName>
    <definedName name="_198____123Graph_BCHART_46" localSheetId="8" hidden="1">#REF!</definedName>
    <definedName name="_198__123Graph_BCHART_46" localSheetId="8" hidden="1">#REF!</definedName>
    <definedName name="_2_______123Graph_ACHART_10" localSheetId="8" hidden="1">#REF!</definedName>
    <definedName name="_2_____123Graph_ACHART_10" localSheetId="8" hidden="1">#REF!</definedName>
    <definedName name="_2___123Graph_ACHART_10" localSheetId="8" hidden="1">#REF!</definedName>
    <definedName name="_2__123Graph_ACHART_10" localSheetId="8" hidden="1">#REF!</definedName>
    <definedName name="_2__123Graph_ACHART_11" localSheetId="8" hidden="1">#REF!</definedName>
    <definedName name="_2__123Graph_ACHART_2" localSheetId="8" hidden="1">[4]CMK!#REF!</definedName>
    <definedName name="_20_______123Graph_ACHART_27" localSheetId="8" hidden="1">#REF!</definedName>
    <definedName name="_20_____123Graph_ACHART_27" localSheetId="8" hidden="1">#REF!</definedName>
    <definedName name="_20___123Graph_ACHART_27" localSheetId="8" hidden="1">#REF!</definedName>
    <definedName name="_20__123Graph_ACHART_27" localSheetId="8" hidden="1">#REF!</definedName>
    <definedName name="_20__123Graph_ACHART_35" localSheetId="8" hidden="1">#REF!</definedName>
    <definedName name="_20__123Graph_XCHART_4" localSheetId="8" hidden="1">[4]CMK!#REF!</definedName>
    <definedName name="_203______123Graph_BCHART_8" localSheetId="8" hidden="1">#REF!</definedName>
    <definedName name="_203____123Graph_BCHART_8" localSheetId="8" hidden="1">#REF!</definedName>
    <definedName name="_203__123Graph_BCHART_8" localSheetId="8" hidden="1">#REF!</definedName>
    <definedName name="_204______123Graph_BCHART_9" localSheetId="8" hidden="1">#REF!</definedName>
    <definedName name="_204____123Graph_BCHART_9" localSheetId="8" hidden="1">#REF!</definedName>
    <definedName name="_204__123Graph_BCHART_9" localSheetId="8" hidden="1">#REF!</definedName>
    <definedName name="_205______123Graph_CCHART_16" localSheetId="8" hidden="1">#REF!</definedName>
    <definedName name="_205____123Graph_CCHART_16" localSheetId="8" hidden="1">#REF!</definedName>
    <definedName name="_205__123Graph_CCHART_16" localSheetId="8" hidden="1">#REF!</definedName>
    <definedName name="_206______123Graph_CCHART_20" localSheetId="8" hidden="1">#REF!</definedName>
    <definedName name="_206____123Graph_CCHART_20" localSheetId="8" hidden="1">#REF!</definedName>
    <definedName name="_206__123Graph_CCHART_20" localSheetId="8" hidden="1">#REF!</definedName>
    <definedName name="_207______123Graph_CCHART_21" localSheetId="8" hidden="1">#REF!</definedName>
    <definedName name="_207____123Graph_CCHART_21" localSheetId="8" hidden="1">#REF!</definedName>
    <definedName name="_207__123Graph_CCHART_21" localSheetId="8" hidden="1">#REF!</definedName>
    <definedName name="_208______123Graph_CCHART_22" localSheetId="8" hidden="1">#REF!</definedName>
    <definedName name="_208____123Graph_CCHART_22" localSheetId="8" hidden="1">#REF!</definedName>
    <definedName name="_208__123Graph_CCHART_22" localSheetId="8" hidden="1">#REF!</definedName>
    <definedName name="_209______123Graph_CCHART_27" localSheetId="8" hidden="1">#REF!</definedName>
    <definedName name="_209____123Graph_CCHART_27" localSheetId="8" hidden="1">#REF!</definedName>
    <definedName name="_209__123Graph_CCHART_27" localSheetId="8" hidden="1">#REF!</definedName>
    <definedName name="_21_______123Graph_ACHART_28" localSheetId="8" hidden="1">#REF!</definedName>
    <definedName name="_21_____123Graph_ACHART_28" localSheetId="8" hidden="1">#REF!</definedName>
    <definedName name="_21___123Graph_ACHART_28" localSheetId="8" hidden="1">#REF!</definedName>
    <definedName name="_21__123Graph_ACHART_28" localSheetId="8" hidden="1">#REF!</definedName>
    <definedName name="_21__123Graph_XCHART_5" localSheetId="8" hidden="1">[4]CMK!#REF!</definedName>
    <definedName name="_212______123Graph_CCHART_35" localSheetId="8" hidden="1">#REF!</definedName>
    <definedName name="_212____123Graph_CCHART_35" localSheetId="8" hidden="1">#REF!</definedName>
    <definedName name="_212__123Graph_CCHART_35" localSheetId="8" hidden="1">#REF!</definedName>
    <definedName name="_213______123Graph_CCHART_41" localSheetId="8" hidden="1">#REF!</definedName>
    <definedName name="_213____123Graph_CCHART_41" localSheetId="8" hidden="1">#REF!</definedName>
    <definedName name="_213__123Graph_CCHART_41" localSheetId="8" hidden="1">#REF!</definedName>
    <definedName name="_215______123Graph_CCHART_44" localSheetId="8" hidden="1">#REF!</definedName>
    <definedName name="_215____123Graph_CCHART_44" localSheetId="8" hidden="1">#REF!</definedName>
    <definedName name="_215__123Graph_CCHART_44" localSheetId="8" hidden="1">#REF!</definedName>
    <definedName name="_216______123Graph_CCHART_46" localSheetId="8" hidden="1">#REF!</definedName>
    <definedName name="_216____123Graph_CCHART_46" localSheetId="8" hidden="1">#REF!</definedName>
    <definedName name="_216__123Graph_CCHART_46" localSheetId="8" hidden="1">#REF!</definedName>
    <definedName name="_217______123Graph_CCHART_8" localSheetId="8" hidden="1">#REF!</definedName>
    <definedName name="_217____123Graph_CCHART_8" localSheetId="8" hidden="1">#REF!</definedName>
    <definedName name="_217__123Graph_CCHART_8" localSheetId="8" hidden="1">#REF!</definedName>
    <definedName name="_218______123Graph_CCHART_9" localSheetId="8" hidden="1">#REF!</definedName>
    <definedName name="_218____123Graph_CCHART_9" localSheetId="8" hidden="1">#REF!</definedName>
    <definedName name="_218__123Graph_CCHART_9" localSheetId="8" hidden="1">#REF!</definedName>
    <definedName name="_219______123Graph_DCHART_16" localSheetId="8" hidden="1">#REF!</definedName>
    <definedName name="_219____123Graph_DCHART_16" localSheetId="8" hidden="1">#REF!</definedName>
    <definedName name="_219__123Graph_DCHART_16" localSheetId="8" hidden="1">#REF!</definedName>
    <definedName name="_22__123Graph_ACHART_41" localSheetId="8" hidden="1">#REF!</definedName>
    <definedName name="_220______123Graph_DCHART_22" localSheetId="8" hidden="1">#REF!</definedName>
    <definedName name="_220____123Graph_DCHART_22" localSheetId="8" hidden="1">#REF!</definedName>
    <definedName name="_220__123Graph_DCHART_22" localSheetId="8" hidden="1">#REF!</definedName>
    <definedName name="_221______123Graph_DCHART_44" localSheetId="8" hidden="1">#REF!</definedName>
    <definedName name="_221____123Graph_DCHART_44" localSheetId="8" hidden="1">#REF!</definedName>
    <definedName name="_221__123Graph_DCHART_44" localSheetId="8" hidden="1">#REF!</definedName>
    <definedName name="_222______123Graph_DCHART_9" localSheetId="8" hidden="1">#REF!</definedName>
    <definedName name="_222____123Graph_DCHART_9" localSheetId="8" hidden="1">#REF!</definedName>
    <definedName name="_222__123Graph_DCHART_9" localSheetId="8" hidden="1">#REF!</definedName>
    <definedName name="_223______123Graph_ECHART_16" localSheetId="8" hidden="1">#REF!</definedName>
    <definedName name="_223____123Graph_ECHART_16" localSheetId="8" hidden="1">#REF!</definedName>
    <definedName name="_223__123Graph_ECHART_16" localSheetId="8" hidden="1">#REF!</definedName>
    <definedName name="_224______123Graph_ECHART_22" localSheetId="8" hidden="1">#REF!</definedName>
    <definedName name="_224____123Graph_ECHART_22" localSheetId="8" hidden="1">#REF!</definedName>
    <definedName name="_224__123Graph_ECHART_22" localSheetId="8" hidden="1">#REF!</definedName>
    <definedName name="_225______123Graph_ECHART_9" localSheetId="8" hidden="1">#REF!</definedName>
    <definedName name="_225____123Graph_ECHART_9" localSheetId="8" hidden="1">#REF!</definedName>
    <definedName name="_225__123Graph_ECHART_9" localSheetId="8" hidden="1">#REF!</definedName>
    <definedName name="_226______123Graph_FCHART_22" localSheetId="8" hidden="1">#REF!</definedName>
    <definedName name="_226____123Graph_FCHART_22" localSheetId="8" hidden="1">#REF!</definedName>
    <definedName name="_226__123Graph_FCHART_22" localSheetId="8" hidden="1">#REF!</definedName>
    <definedName name="_227______123Graph_FCHART_9" localSheetId="8" hidden="1">#REF!</definedName>
    <definedName name="_227____123Graph_FCHART_9" localSheetId="8" hidden="1">#REF!</definedName>
    <definedName name="_227__123Graph_FCHART_9" localSheetId="8" hidden="1">#REF!</definedName>
    <definedName name="_228______123Graph_LBL_ACHART_16" localSheetId="8" hidden="1">#REF!</definedName>
    <definedName name="_228____123Graph_LBL_ACHART_16" localSheetId="8" hidden="1">#REF!</definedName>
    <definedName name="_228__123Graph_LBL_ACHART_16" localSheetId="8" hidden="1">#REF!</definedName>
    <definedName name="_229______123Graph_LBL_ACHART_47" localSheetId="8" hidden="1">#REF!</definedName>
    <definedName name="_229____123Graph_LBL_ACHART_47" localSheetId="8" hidden="1">#REF!</definedName>
    <definedName name="_229__123Graph_LBL_ACHART_47" localSheetId="8" hidden="1">#REF!</definedName>
    <definedName name="_23__123Graph_ACHART_44" localSheetId="8" hidden="1">#REF!</definedName>
    <definedName name="_230______123Graph_LBL_ACHART_48" localSheetId="8" hidden="1">#REF!</definedName>
    <definedName name="_230____123Graph_LBL_ACHART_48" localSheetId="8" hidden="1">#REF!</definedName>
    <definedName name="_230__123Graph_LBL_ACHART_48" localSheetId="8" hidden="1">#REF!</definedName>
    <definedName name="_232______123Graph_LBL_BCHART_16" localSheetId="8" hidden="1">#REF!</definedName>
    <definedName name="_232____123Graph_LBL_BCHART_16" localSheetId="8" hidden="1">#REF!</definedName>
    <definedName name="_232__123Graph_LBL_BCHART_16" localSheetId="8" hidden="1">#REF!</definedName>
    <definedName name="_234______123Graph_LBL_CCHART_16" localSheetId="8" hidden="1">#REF!</definedName>
    <definedName name="_234____123Graph_LBL_CCHART_16" localSheetId="8" hidden="1">#REF!</definedName>
    <definedName name="_234__123Graph_LBL_CCHART_16" localSheetId="8" hidden="1">#REF!</definedName>
    <definedName name="_235______123Graph_LBL_DCHART_16" localSheetId="8" hidden="1">#REF!</definedName>
    <definedName name="_235____123Graph_LBL_DCHART_16" localSheetId="8" hidden="1">#REF!</definedName>
    <definedName name="_235__123Graph_LBL_DCHART_16" localSheetId="8" hidden="1">#REF!</definedName>
    <definedName name="_236______123Graph_LBL_DCHART_9" localSheetId="8" hidden="1">#REF!</definedName>
    <definedName name="_236____123Graph_LBL_DCHART_9" localSheetId="8" hidden="1">#REF!</definedName>
    <definedName name="_236__123Graph_LBL_DCHART_9" localSheetId="8" hidden="1">#REF!</definedName>
    <definedName name="_237______123Graph_LBL_ECHART_16" localSheetId="8" hidden="1">#REF!</definedName>
    <definedName name="_237____123Graph_LBL_ECHART_16" localSheetId="8" hidden="1">#REF!</definedName>
    <definedName name="_237__123Graph_LBL_ECHART_16" localSheetId="8" hidden="1">#REF!</definedName>
    <definedName name="_238______123Graph_LBL_FCHART_9" localSheetId="8" hidden="1">#REF!</definedName>
    <definedName name="_238____123Graph_LBL_FCHART_9" localSheetId="8" hidden="1">#REF!</definedName>
    <definedName name="_238__123Graph_LBL_FCHART_9" localSheetId="8" hidden="1">#REF!</definedName>
    <definedName name="_239______123Graph_XCHART_13" localSheetId="8" hidden="1">#REF!</definedName>
    <definedName name="_239____123Graph_XCHART_13" localSheetId="8" hidden="1">#REF!</definedName>
    <definedName name="_239__123Graph_XCHART_13" localSheetId="8" hidden="1">#REF!</definedName>
    <definedName name="_24__123Graph_ACHART_45" localSheetId="8" hidden="1">#REF!</definedName>
    <definedName name="_240______123Graph_XCHART_16" localSheetId="8" hidden="1">#REF!</definedName>
    <definedName name="_240____123Graph_XCHART_16" localSheetId="8" hidden="1">#REF!</definedName>
    <definedName name="_240__123Graph_XCHART_16" localSheetId="8" hidden="1">#REF!</definedName>
    <definedName name="_241______123Graph_XCHART_18" localSheetId="8" hidden="1">#REF!</definedName>
    <definedName name="_241____123Graph_XCHART_18" localSheetId="8" hidden="1">#REF!</definedName>
    <definedName name="_241__123Graph_XCHART_18" localSheetId="8" hidden="1">#REF!</definedName>
    <definedName name="_242______123Graph_XCHART_20" localSheetId="8" hidden="1">#REF!</definedName>
    <definedName name="_242____123Graph_XCHART_20" localSheetId="8" hidden="1">#REF!</definedName>
    <definedName name="_242__123Graph_XCHART_20" localSheetId="8" hidden="1">#REF!</definedName>
    <definedName name="_243______123Graph_XCHART_24" localSheetId="8" hidden="1">#REF!</definedName>
    <definedName name="_243____123Graph_XCHART_24" localSheetId="8" hidden="1">#REF!</definedName>
    <definedName name="_243__123Graph_XCHART_24" localSheetId="8" hidden="1">#REF!</definedName>
    <definedName name="_25__123Graph_ACHART_46" localSheetId="8" hidden="1">#REF!</definedName>
    <definedName name="_250______123Graph_XCHART_45" localSheetId="8" hidden="1">#REF!</definedName>
    <definedName name="_250____123Graph_XCHART_45" localSheetId="8" hidden="1">#REF!</definedName>
    <definedName name="_250__123Graph_XCHART_45" localSheetId="8" hidden="1">#REF!</definedName>
    <definedName name="_251______123Graph_XCHART_48" localSheetId="8" hidden="1">#REF!</definedName>
    <definedName name="_251____123Graph_XCHART_48" localSheetId="8" hidden="1">#REF!</definedName>
    <definedName name="_251__123Graph_XCHART_48" localSheetId="8" hidden="1">#REF!</definedName>
    <definedName name="_256_____123Graph_ACHART_10" localSheetId="8" hidden="1">#REF!</definedName>
    <definedName name="_257_____123Graph_ACHART_11" localSheetId="8" hidden="1">#REF!</definedName>
    <definedName name="_258_____123Graph_ACHART_12" localSheetId="8" hidden="1">#REF!</definedName>
    <definedName name="_259_____123Graph_ACHART_13" localSheetId="8" hidden="1">#REF!</definedName>
    <definedName name="_26__123Graph_ACHART_47" localSheetId="8" hidden="1">#REF!</definedName>
    <definedName name="_260_____123Graph_ACHART_14" localSheetId="8" hidden="1">#REF!</definedName>
    <definedName name="_261_____123Graph_ACHART_15" localSheetId="8" hidden="1">#REF!</definedName>
    <definedName name="_262_____123Graph_ACHART_16" localSheetId="8" hidden="1">#REF!</definedName>
    <definedName name="_263_____123Graph_ACHART_17" localSheetId="8" hidden="1">#REF!</definedName>
    <definedName name="_264_____123Graph_ACHART_18" localSheetId="8" hidden="1">#REF!</definedName>
    <definedName name="_265_____123Graph_ACHART_19" localSheetId="8" hidden="1">#REF!</definedName>
    <definedName name="_267_____123Graph_ACHART_20" localSheetId="8" hidden="1">#REF!</definedName>
    <definedName name="_268_____123Graph_ACHART_21" localSheetId="8" hidden="1">#REF!</definedName>
    <definedName name="_269_____123Graph_ACHART_22" localSheetId="8" hidden="1">#REF!</definedName>
    <definedName name="_27__123Graph_ACHART_48" localSheetId="8" hidden="1">#REF!</definedName>
    <definedName name="_270_____123Graph_ACHART_23" localSheetId="8" hidden="1">#REF!</definedName>
    <definedName name="_271_____123Graph_ACHART_24" localSheetId="8" hidden="1">#REF!</definedName>
    <definedName name="_274_____123Graph_ACHART_27" localSheetId="8" hidden="1">#REF!</definedName>
    <definedName name="_275_____123Graph_ACHART_28" localSheetId="8" hidden="1">#REF!</definedName>
    <definedName name="_28_______123Graph_ACHART_35" localSheetId="8" hidden="1">#REF!</definedName>
    <definedName name="_28_____123Graph_ACHART_35" localSheetId="8" hidden="1">#REF!</definedName>
    <definedName name="_28___123Graph_ACHART_35" localSheetId="8" hidden="1">#REF!</definedName>
    <definedName name="_28__123Graph_ACHART_35" localSheetId="8" hidden="1">#REF!</definedName>
    <definedName name="_282_____123Graph_ACHART_35" localSheetId="8" hidden="1">#REF!</definedName>
    <definedName name="_286_____123Graph_ACHART_41" localSheetId="8" hidden="1">#REF!</definedName>
    <definedName name="_289_____123Graph_ACHART_44" localSheetId="8" hidden="1">#REF!</definedName>
    <definedName name="_290_____123Graph_ACHART_45" localSheetId="8" hidden="1">#REF!</definedName>
    <definedName name="_291_____123Graph_ACHART_46" localSheetId="8" hidden="1">#REF!</definedName>
    <definedName name="_292_____123Graph_ACHART_47" localSheetId="8" hidden="1">#REF!</definedName>
    <definedName name="_293_____123Graph_ACHART_48" localSheetId="8" hidden="1">#REF!</definedName>
    <definedName name="_298_____123Graph_ACHART_8" localSheetId="8" hidden="1">#REF!</definedName>
    <definedName name="_299_____123Graph_ACHART_9" localSheetId="8" hidden="1">#REF!</definedName>
    <definedName name="_3_______123Graph_ACHART_11" localSheetId="8" hidden="1">#REF!</definedName>
    <definedName name="_3_____123Graph_ACHART_11" localSheetId="8" hidden="1">#REF!</definedName>
    <definedName name="_3___123Graph_ACHART_11" localSheetId="8" hidden="1">#REF!</definedName>
    <definedName name="_3__123Graph_ACHART_11" localSheetId="8" hidden="1">#REF!</definedName>
    <definedName name="_3__123Graph_ACHART_12" localSheetId="8" hidden="1">#REF!</definedName>
    <definedName name="_3__123Graph_ACHART_3" localSheetId="8" hidden="1">[4]CMK!#REF!</definedName>
    <definedName name="_300_____123Graph_BCHART_10" localSheetId="8" hidden="1">#REF!</definedName>
    <definedName name="_301_____123Graph_BCHART_13" localSheetId="8" hidden="1">#REF!</definedName>
    <definedName name="_302_____123Graph_BCHART_16" localSheetId="8" hidden="1">#REF!</definedName>
    <definedName name="_303_____123Graph_BCHART_17" localSheetId="8" hidden="1">#REF!</definedName>
    <definedName name="_304_____123Graph_BCHART_19" localSheetId="8" hidden="1">#REF!</definedName>
    <definedName name="_306_____123Graph_BCHART_20" localSheetId="8" hidden="1">#REF!</definedName>
    <definedName name="_307_____123Graph_BCHART_21" localSheetId="8" hidden="1">#REF!</definedName>
    <definedName name="_308_____123Graph_BCHART_22" localSheetId="8" hidden="1">#REF!</definedName>
    <definedName name="_309_____123Graph_BCHART_27" localSheetId="8" hidden="1">#REF!</definedName>
    <definedName name="_31__123Graph_ACHART_8" localSheetId="8" hidden="1">#REF!</definedName>
    <definedName name="_310_____123Graph_BCHART_28" localSheetId="8" hidden="1">#REF!</definedName>
    <definedName name="_317_____123Graph_BCHART_35" localSheetId="8" hidden="1">#REF!</definedName>
    <definedName name="_32_______123Graph_ACHART_41" localSheetId="8" hidden="1">#REF!</definedName>
    <definedName name="_32_____123Graph_ACHART_41" localSheetId="8" hidden="1">#REF!</definedName>
    <definedName name="_32___123Graph_ACHART_41" localSheetId="8" hidden="1">#REF!</definedName>
    <definedName name="_32__123Graph_ACHART_41" localSheetId="8" hidden="1">#REF!</definedName>
    <definedName name="_32__123Graph_ACHART_9" localSheetId="8" hidden="1">#REF!</definedName>
    <definedName name="_320_____123Graph_BCHART_41" localSheetId="8" hidden="1">#REF!</definedName>
    <definedName name="_323_____123Graph_BCHART_44" localSheetId="8" hidden="1">#REF!</definedName>
    <definedName name="_324_____123Graph_BCHART_45" localSheetId="8" hidden="1">#REF!</definedName>
    <definedName name="_325_____123Graph_BCHART_46" localSheetId="8" hidden="1">#REF!</definedName>
    <definedName name="_33__123Graph_BCHART_10" localSheetId="8" hidden="1">#REF!</definedName>
    <definedName name="_330_____123Graph_BCHART_8" localSheetId="8" hidden="1">#REF!</definedName>
    <definedName name="_331_____123Graph_BCHART_9" localSheetId="8" hidden="1">#REF!</definedName>
    <definedName name="_332_____123Graph_CCHART_16" localSheetId="8" hidden="1">#REF!</definedName>
    <definedName name="_333_____123Graph_CCHART_20" localSheetId="8" hidden="1">#REF!</definedName>
    <definedName name="_334_____123Graph_CCHART_21" localSheetId="8" hidden="1">#REF!</definedName>
    <definedName name="_335_____123Graph_CCHART_22" localSheetId="8" hidden="1">#REF!</definedName>
    <definedName name="_336_____123Graph_CCHART_27" localSheetId="8" hidden="1">#REF!</definedName>
    <definedName name="_339_____123Graph_CCHART_35" localSheetId="8" hidden="1">#REF!</definedName>
    <definedName name="_34__123Graph_BCHART_13" localSheetId="8" hidden="1">#REF!</definedName>
    <definedName name="_340_____123Graph_CCHART_41" localSheetId="8" hidden="1">#REF!</definedName>
    <definedName name="_342_____123Graph_CCHART_44" localSheetId="8" hidden="1">#REF!</definedName>
    <definedName name="_343_____123Graph_CCHART_46" localSheetId="8" hidden="1">#REF!</definedName>
    <definedName name="_344_____123Graph_CCHART_8" localSheetId="8" hidden="1">#REF!</definedName>
    <definedName name="_345_____123Graph_CCHART_9" localSheetId="8" hidden="1">#REF!</definedName>
    <definedName name="_346_____123Graph_DCHART_16" localSheetId="8" hidden="1">#REF!</definedName>
    <definedName name="_347_____123Graph_DCHART_22" localSheetId="8" hidden="1">#REF!</definedName>
    <definedName name="_348_____123Graph_DCHART_44" localSheetId="8" hidden="1">#REF!</definedName>
    <definedName name="_349_____123Graph_DCHART_9" localSheetId="8" hidden="1">#REF!</definedName>
    <definedName name="_35_______123Graph_ACHART_44" localSheetId="8" hidden="1">#REF!</definedName>
    <definedName name="_35_____123Graph_ACHART_44" localSheetId="8" hidden="1">#REF!</definedName>
    <definedName name="_35___123Graph_ACHART_44" localSheetId="8" hidden="1">#REF!</definedName>
    <definedName name="_35__123Graph_ACHART_44" localSheetId="8" hidden="1">#REF!</definedName>
    <definedName name="_35__123Graph_BCHART_16" localSheetId="8" hidden="1">#REF!</definedName>
    <definedName name="_350_____123Graph_ECHART_16" localSheetId="8" hidden="1">#REF!</definedName>
    <definedName name="_351_____123Graph_ECHART_22" localSheetId="8" hidden="1">#REF!</definedName>
    <definedName name="_352_____123Graph_ECHART_9" localSheetId="8" hidden="1">#REF!</definedName>
    <definedName name="_353_____123Graph_FCHART_22" localSheetId="8" hidden="1">#REF!</definedName>
    <definedName name="_354_____123Graph_FCHART_9" localSheetId="8" hidden="1">#REF!</definedName>
    <definedName name="_355_____123Graph_LBL_ACHART_16" localSheetId="8" hidden="1">#REF!</definedName>
    <definedName name="_356_____123Graph_LBL_ACHART_47" localSheetId="8" hidden="1">#REF!</definedName>
    <definedName name="_357_____123Graph_LBL_ACHART_48" localSheetId="8" hidden="1">#REF!</definedName>
    <definedName name="_359_____123Graph_LBL_BCHART_16" localSheetId="8" hidden="1">#REF!</definedName>
    <definedName name="_36_______123Graph_ACHART_45" localSheetId="8" hidden="1">#REF!</definedName>
    <definedName name="_36_____123Graph_ACHART_45" localSheetId="8" hidden="1">#REF!</definedName>
    <definedName name="_36___123Graph_ACHART_45" localSheetId="8" hidden="1">#REF!</definedName>
    <definedName name="_36__123Graph_ACHART_45" localSheetId="8" hidden="1">#REF!</definedName>
    <definedName name="_36__123Graph_BCHART_17" localSheetId="8" hidden="1">#REF!</definedName>
    <definedName name="_361_____123Graph_LBL_CCHART_16" localSheetId="8" hidden="1">#REF!</definedName>
    <definedName name="_362_____123Graph_LBL_DCHART_16" localSheetId="8" hidden="1">#REF!</definedName>
    <definedName name="_363_____123Graph_LBL_DCHART_9" localSheetId="8" hidden="1">#REF!</definedName>
    <definedName name="_364_____123Graph_LBL_ECHART_16" localSheetId="8" hidden="1">#REF!</definedName>
    <definedName name="_365_____123Graph_LBL_FCHART_9" localSheetId="8" hidden="1">#REF!</definedName>
    <definedName name="_366_____123Graph_XCHART_13" localSheetId="8" hidden="1">#REF!</definedName>
    <definedName name="_367_____123Graph_XCHART_16" localSheetId="8" hidden="1">#REF!</definedName>
    <definedName name="_368_____123Graph_XCHART_18" localSheetId="8" hidden="1">#REF!</definedName>
    <definedName name="_369_____123Graph_XCHART_20" localSheetId="8" hidden="1">#REF!</definedName>
    <definedName name="_37_______123Graph_ACHART_46" localSheetId="8" hidden="1">#REF!</definedName>
    <definedName name="_37_____123Graph_ACHART_46" localSheetId="8" hidden="1">#REF!</definedName>
    <definedName name="_37___123Graph_ACHART_46" localSheetId="8" hidden="1">#REF!</definedName>
    <definedName name="_37__123Graph_ACHART_46" localSheetId="8" hidden="1">#REF!</definedName>
    <definedName name="_37__123Graph_BCHART_19" localSheetId="8" hidden="1">#REF!</definedName>
    <definedName name="_370_____123Graph_XCHART_24" localSheetId="8" hidden="1">#REF!</definedName>
    <definedName name="_377_____123Graph_XCHART_45" localSheetId="8" hidden="1">#REF!</definedName>
    <definedName name="_378_____123Graph_XCHART_48" localSheetId="8" hidden="1">#REF!</definedName>
    <definedName name="_38_______123Graph_ACHART_47" localSheetId="8" hidden="1">#REF!</definedName>
    <definedName name="_38_____123Graph_ACHART_47" localSheetId="8" hidden="1">#REF!</definedName>
    <definedName name="_38___123Graph_ACHART_47" localSheetId="8" hidden="1">#REF!</definedName>
    <definedName name="_38__123Graph_ACHART_47" localSheetId="8" hidden="1">#REF!</definedName>
    <definedName name="_383____123Graph_ACHART_10" localSheetId="8" hidden="1">#REF!</definedName>
    <definedName name="_384____123Graph_ACHART_11" localSheetId="8" hidden="1">#REF!</definedName>
    <definedName name="_385____123Graph_ACHART_12" localSheetId="8" hidden="1">#REF!</definedName>
    <definedName name="_386____123Graph_ACHART_13" localSheetId="8" hidden="1">#REF!</definedName>
    <definedName name="_387____123Graph_ACHART_14" localSheetId="8" hidden="1">#REF!</definedName>
    <definedName name="_388____123Graph_ACHART_15" localSheetId="8" hidden="1">#REF!</definedName>
    <definedName name="_389____123Graph_ACHART_16" localSheetId="8" hidden="1">#REF!</definedName>
    <definedName name="_39_______123Graph_ACHART_48" localSheetId="8" hidden="1">#REF!</definedName>
    <definedName name="_39_____123Graph_ACHART_48" localSheetId="8" hidden="1">#REF!</definedName>
    <definedName name="_39___123Graph_ACHART_48" localSheetId="8" hidden="1">#REF!</definedName>
    <definedName name="_39__123Graph_ACHART_48" localSheetId="8" hidden="1">#REF!</definedName>
    <definedName name="_39__123Graph_BCHART_20" localSheetId="8" hidden="1">#REF!</definedName>
    <definedName name="_390____123Graph_ACHART_17" localSheetId="8" hidden="1">#REF!</definedName>
    <definedName name="_391____123Graph_ACHART_18" localSheetId="8" hidden="1">#REF!</definedName>
    <definedName name="_392____123Graph_ACHART_19" localSheetId="8" hidden="1">#REF!</definedName>
    <definedName name="_394____123Graph_ACHART_20" localSheetId="8" hidden="1">#REF!</definedName>
    <definedName name="_395____123Graph_ACHART_21" localSheetId="8" hidden="1">#REF!</definedName>
    <definedName name="_396____123Graph_ACHART_22" localSheetId="8" hidden="1">#REF!</definedName>
    <definedName name="_397____123Graph_ACHART_23" localSheetId="8" hidden="1">#REF!</definedName>
    <definedName name="_398____123Graph_ACHART_24" localSheetId="8" hidden="1">#REF!</definedName>
    <definedName name="_4_______123Graph_ACHART_12" localSheetId="8" hidden="1">#REF!</definedName>
    <definedName name="_4_____123Graph_ACHART_12" localSheetId="8" hidden="1">#REF!</definedName>
    <definedName name="_4___123Graph_ACHART_12" localSheetId="8" hidden="1">#REF!</definedName>
    <definedName name="_4__123Graph_ACHART_12" localSheetId="8" hidden="1">#REF!</definedName>
    <definedName name="_4__123Graph_ACHART_13" localSheetId="8" hidden="1">#REF!</definedName>
    <definedName name="_4__123Graph_ACHART_4" localSheetId="8" hidden="1">[4]CMK!#REF!</definedName>
    <definedName name="_40__123Graph_BCHART_21" localSheetId="8" hidden="1">#REF!</definedName>
    <definedName name="_401____123Graph_ACHART_27" localSheetId="8" hidden="1">#REF!</definedName>
    <definedName name="_402____123Graph_ACHART_28" localSheetId="8" hidden="1">#REF!</definedName>
    <definedName name="_409____123Graph_ACHART_35" localSheetId="8" hidden="1">#REF!</definedName>
    <definedName name="_41__123Graph_BCHART_22" localSheetId="8" hidden="1">#REF!</definedName>
    <definedName name="_413____123Graph_ACHART_41" localSheetId="8" hidden="1">#REF!</definedName>
    <definedName name="_416____123Graph_ACHART_44" localSheetId="8" hidden="1">#REF!</definedName>
    <definedName name="_417____123Graph_ACHART_45" localSheetId="8" hidden="1">#REF!</definedName>
    <definedName name="_418____123Graph_ACHART_46" localSheetId="8" hidden="1">#REF!</definedName>
    <definedName name="_419____123Graph_ACHART_47" localSheetId="8" hidden="1">#REF!</definedName>
    <definedName name="_42__123Graph_BCHART_27" localSheetId="8" hidden="1">#REF!</definedName>
    <definedName name="_420____123Graph_ACHART_48" localSheetId="8" hidden="1">#REF!</definedName>
    <definedName name="_425____123Graph_ACHART_8" localSheetId="8" hidden="1">#REF!</definedName>
    <definedName name="_426____123Graph_ACHART_9" localSheetId="8" hidden="1">#REF!</definedName>
    <definedName name="_427____123Graph_BCHART_10" localSheetId="8" hidden="1">#REF!</definedName>
    <definedName name="_428____123Graph_BCHART_13" localSheetId="8" hidden="1">#REF!</definedName>
    <definedName name="_429____123Graph_BCHART_16" localSheetId="8" hidden="1">#REF!</definedName>
    <definedName name="_43__123Graph_BCHART_28" localSheetId="8" hidden="1">#REF!</definedName>
    <definedName name="_430____123Graph_BCHART_17" localSheetId="8" hidden="1">#REF!</definedName>
    <definedName name="_431____123Graph_BCHART_19" localSheetId="8" hidden="1">#REF!</definedName>
    <definedName name="_433____123Graph_BCHART_20" localSheetId="8" hidden="1">#REF!</definedName>
    <definedName name="_434____123Graph_BCHART_21" localSheetId="8" hidden="1">#REF!</definedName>
    <definedName name="_435____123Graph_BCHART_22" localSheetId="8" hidden="1">#REF!</definedName>
    <definedName name="_436____123Graph_BCHART_27" localSheetId="8" hidden="1">#REF!</definedName>
    <definedName name="_437____123Graph_BCHART_28" localSheetId="8" hidden="1">#REF!</definedName>
    <definedName name="_44_______123Graph_ACHART_8" localSheetId="8" hidden="1">#REF!</definedName>
    <definedName name="_44_____123Graph_ACHART_8" localSheetId="8" hidden="1">#REF!</definedName>
    <definedName name="_44___123Graph_ACHART_8" localSheetId="8" hidden="1">#REF!</definedName>
    <definedName name="_44__123Graph_ACHART_8" localSheetId="8" hidden="1">#REF!</definedName>
    <definedName name="_444____123Graph_BCHART_35" localSheetId="8" hidden="1">#REF!</definedName>
    <definedName name="_447____123Graph_BCHART_41" localSheetId="8" hidden="1">#REF!</definedName>
    <definedName name="_45_______123Graph_ACHART_9" localSheetId="8" hidden="1">#REF!</definedName>
    <definedName name="_45_____123Graph_ACHART_9" localSheetId="8" hidden="1">#REF!</definedName>
    <definedName name="_45___123Graph_ACHART_9" localSheetId="8" hidden="1">#REF!</definedName>
    <definedName name="_45__123Graph_ACHART_9" localSheetId="8" hidden="1">#REF!</definedName>
    <definedName name="_45__123Graph_BCHART_35" localSheetId="8" hidden="1">#REF!</definedName>
    <definedName name="_450____123Graph_BCHART_44" localSheetId="8" hidden="1">#REF!</definedName>
    <definedName name="_451____123Graph_BCHART_45" localSheetId="8" hidden="1">#REF!</definedName>
    <definedName name="_452____123Graph_BCHART_46" localSheetId="8" hidden="1">#REF!</definedName>
    <definedName name="_457____123Graph_BCHART_8" localSheetId="8" hidden="1">#REF!</definedName>
    <definedName name="_458____123Graph_BCHART_9" localSheetId="8" hidden="1">#REF!</definedName>
    <definedName name="_459____123Graph_CCHART_16" localSheetId="8" hidden="1">#REF!</definedName>
    <definedName name="_46_______123Graph_BCHART_10" localSheetId="8" hidden="1">#REF!</definedName>
    <definedName name="_46_____123Graph_BCHART_10" localSheetId="8" hidden="1">#REF!</definedName>
    <definedName name="_46___123Graph_BCHART_10" localSheetId="8" hidden="1">#REF!</definedName>
    <definedName name="_46__123Graph_BCHART_10" localSheetId="8" hidden="1">#REF!</definedName>
    <definedName name="_460____123Graph_CCHART_20" localSheetId="8" hidden="1">#REF!</definedName>
    <definedName name="_461____123Graph_CCHART_21" localSheetId="8" hidden="1">#REF!</definedName>
    <definedName name="_462____123Graph_CCHART_22" localSheetId="8" hidden="1">#REF!</definedName>
    <definedName name="_463____123Graph_CCHART_27" localSheetId="8" hidden="1">#REF!</definedName>
    <definedName name="_466____123Graph_CCHART_35" localSheetId="8" hidden="1">#REF!</definedName>
    <definedName name="_467____123Graph_CCHART_41" localSheetId="8" hidden="1">#REF!</definedName>
    <definedName name="_469____123Graph_CCHART_44" localSheetId="8" hidden="1">#REF!</definedName>
    <definedName name="_47_______123Graph_BCHART_13" localSheetId="8" hidden="1">#REF!</definedName>
    <definedName name="_47_____123Graph_BCHART_13" localSheetId="8" hidden="1">#REF!</definedName>
    <definedName name="_47___123Graph_BCHART_13" localSheetId="8" hidden="1">#REF!</definedName>
    <definedName name="_47__123Graph_BCHART_13" localSheetId="8" hidden="1">#REF!</definedName>
    <definedName name="_47__123Graph_BCHART_41" localSheetId="8" hidden="1">#REF!</definedName>
    <definedName name="_470____123Graph_CCHART_46" localSheetId="8" hidden="1">#REF!</definedName>
    <definedName name="_471____123Graph_CCHART_8" localSheetId="8" hidden="1">#REF!</definedName>
    <definedName name="_472____123Graph_CCHART_9" localSheetId="8" hidden="1">#REF!</definedName>
    <definedName name="_473____123Graph_DCHART_16" localSheetId="8" hidden="1">#REF!</definedName>
    <definedName name="_474____123Graph_DCHART_22" localSheetId="8" hidden="1">#REF!</definedName>
    <definedName name="_475____123Graph_DCHART_44" localSheetId="8" hidden="1">#REF!</definedName>
    <definedName name="_476____123Graph_DCHART_9" localSheetId="8" hidden="1">#REF!</definedName>
    <definedName name="_477____123Graph_ECHART_16" localSheetId="8" hidden="1">#REF!</definedName>
    <definedName name="_478____123Graph_ECHART_22" localSheetId="8" hidden="1">#REF!</definedName>
    <definedName name="_479____123Graph_ECHART_9" localSheetId="8" hidden="1">#REF!</definedName>
    <definedName name="_48_______123Graph_BCHART_16" localSheetId="8" hidden="1">#REF!</definedName>
    <definedName name="_48_____123Graph_BCHART_16" localSheetId="8" hidden="1">#REF!</definedName>
    <definedName name="_48___123Graph_BCHART_16" localSheetId="8" hidden="1">#REF!</definedName>
    <definedName name="_48__123Graph_BCHART_16" localSheetId="8" hidden="1">#REF!</definedName>
    <definedName name="_48__123Graph_BCHART_44" localSheetId="8" hidden="1">#REF!</definedName>
    <definedName name="_480____123Graph_FCHART_22" localSheetId="8" hidden="1">#REF!</definedName>
    <definedName name="_481____123Graph_FCHART_9" localSheetId="8" hidden="1">#REF!</definedName>
    <definedName name="_482____123Graph_LBL_ACHART_16" localSheetId="8" hidden="1">#REF!</definedName>
    <definedName name="_483____123Graph_LBL_ACHART_47" localSheetId="8" hidden="1">#REF!</definedName>
    <definedName name="_484____123Graph_LBL_ACHART_48" localSheetId="8" hidden="1">#REF!</definedName>
    <definedName name="_486____123Graph_LBL_BCHART_16" localSheetId="8" hidden="1">#REF!</definedName>
    <definedName name="_488____123Graph_LBL_CCHART_16" localSheetId="8" hidden="1">#REF!</definedName>
    <definedName name="_489____123Graph_LBL_DCHART_16" localSheetId="8" hidden="1">#REF!</definedName>
    <definedName name="_49_______123Graph_BCHART_17" localSheetId="8" hidden="1">#REF!</definedName>
    <definedName name="_49_____123Graph_BCHART_17" localSheetId="8" hidden="1">#REF!</definedName>
    <definedName name="_49___123Graph_BCHART_17" localSheetId="8" hidden="1">#REF!</definedName>
    <definedName name="_49__123Graph_BCHART_17" localSheetId="8" hidden="1">#REF!</definedName>
    <definedName name="_49__123Graph_BCHART_45" localSheetId="8" hidden="1">#REF!</definedName>
    <definedName name="_490____123Graph_LBL_DCHART_9" localSheetId="8" hidden="1">#REF!</definedName>
    <definedName name="_491____123Graph_LBL_ECHART_16" localSheetId="8" hidden="1">#REF!</definedName>
    <definedName name="_492____123Graph_LBL_FCHART_9" localSheetId="8" hidden="1">#REF!</definedName>
    <definedName name="_493____123Graph_XCHART_13" localSheetId="8" hidden="1">#REF!</definedName>
    <definedName name="_494____123Graph_XCHART_16" localSheetId="8" hidden="1">#REF!</definedName>
    <definedName name="_495____123Graph_XCHART_18" localSheetId="8" hidden="1">#REF!</definedName>
    <definedName name="_496____123Graph_XCHART_20" localSheetId="8" hidden="1">#REF!</definedName>
    <definedName name="_497____123Graph_XCHART_24" localSheetId="8" hidden="1">#REF!</definedName>
    <definedName name="_5_______123Graph_ACHART_13" localSheetId="8" hidden="1">#REF!</definedName>
    <definedName name="_5_____123Graph_ACHART_13" localSheetId="8" hidden="1">#REF!</definedName>
    <definedName name="_5___123Graph_ACHART_13" localSheetId="8" hidden="1">#REF!</definedName>
    <definedName name="_5__123Graph_ACHART_13" localSheetId="8" hidden="1">#REF!</definedName>
    <definedName name="_5__123Graph_ACHART_14" localSheetId="8" hidden="1">#REF!</definedName>
    <definedName name="_5__123Graph_ACHART_5" localSheetId="8" hidden="1">[4]CMK!#REF!</definedName>
    <definedName name="_50_______123Graph_BCHART_19" localSheetId="8" hidden="1">#REF!</definedName>
    <definedName name="_50_____123Graph_BCHART_19" localSheetId="8" hidden="1">#REF!</definedName>
    <definedName name="_50___123Graph_BCHART_19" localSheetId="8" hidden="1">#REF!</definedName>
    <definedName name="_50__123Graph_BCHART_19" localSheetId="8" hidden="1">#REF!</definedName>
    <definedName name="_50__123Graph_BCHART_46" localSheetId="8" hidden="1">#REF!</definedName>
    <definedName name="_504____123Graph_XCHART_45" localSheetId="8" hidden="1">#REF!</definedName>
    <definedName name="_505____123Graph_XCHART_48" localSheetId="8" hidden="1">#REF!</definedName>
    <definedName name="_510___123Graph_ACHART_10" localSheetId="8" hidden="1">#REF!</definedName>
    <definedName name="_511___123Graph_ACHART_11" localSheetId="8" hidden="1">#REF!</definedName>
    <definedName name="_512___123Graph_ACHART_12" localSheetId="8" hidden="1">#REF!</definedName>
    <definedName name="_513___123Graph_ACHART_13" localSheetId="8" hidden="1">#REF!</definedName>
    <definedName name="_514___123Graph_ACHART_14" localSheetId="8" hidden="1">#REF!</definedName>
    <definedName name="_515___123Graph_ACHART_15" localSheetId="8" hidden="1">#REF!</definedName>
    <definedName name="_516___123Graph_ACHART_16" localSheetId="8" hidden="1">#REF!</definedName>
    <definedName name="_517___123Graph_ACHART_17" localSheetId="8" hidden="1">#REF!</definedName>
    <definedName name="_518___123Graph_ACHART_18" localSheetId="8" hidden="1">#REF!</definedName>
    <definedName name="_519___123Graph_ACHART_19" localSheetId="8" hidden="1">#REF!</definedName>
    <definedName name="_52_______123Graph_BCHART_20" localSheetId="8" hidden="1">#REF!</definedName>
    <definedName name="_52_____123Graph_BCHART_20" localSheetId="8" hidden="1">#REF!</definedName>
    <definedName name="_52___123Graph_BCHART_20" localSheetId="8" hidden="1">#REF!</definedName>
    <definedName name="_52__123Graph_BCHART_20" localSheetId="8" hidden="1">#REF!</definedName>
    <definedName name="_521___123Graph_ACHART_20" localSheetId="8" hidden="1">#REF!</definedName>
    <definedName name="_522___123Graph_ACHART_21" localSheetId="8" hidden="1">#REF!</definedName>
    <definedName name="_523___123Graph_ACHART_22" localSheetId="8" hidden="1">#REF!</definedName>
    <definedName name="_524___123Graph_ACHART_23" localSheetId="8" hidden="1">#REF!</definedName>
    <definedName name="_525___123Graph_ACHART_24" localSheetId="8" hidden="1">#REF!</definedName>
    <definedName name="_528___123Graph_ACHART_27" localSheetId="8" hidden="1">#REF!</definedName>
    <definedName name="_529___123Graph_ACHART_28" localSheetId="8" hidden="1">#REF!</definedName>
    <definedName name="_53_______123Graph_BCHART_21" localSheetId="8" hidden="1">#REF!</definedName>
    <definedName name="_53_____123Graph_BCHART_21" localSheetId="8" hidden="1">#REF!</definedName>
    <definedName name="_53___123Graph_BCHART_21" localSheetId="8" hidden="1">#REF!</definedName>
    <definedName name="_53__123Graph_BCHART_21" localSheetId="8" hidden="1">#REF!</definedName>
    <definedName name="_536___123Graph_ACHART_35" localSheetId="8" hidden="1">#REF!</definedName>
    <definedName name="_54_______123Graph_BCHART_22" localSheetId="8" hidden="1">#REF!</definedName>
    <definedName name="_54_____123Graph_BCHART_22" localSheetId="8" hidden="1">#REF!</definedName>
    <definedName name="_54___123Graph_BCHART_22" localSheetId="8" hidden="1">#REF!</definedName>
    <definedName name="_54__123Graph_BCHART_22" localSheetId="8" hidden="1">#REF!</definedName>
    <definedName name="_54__123Graph_BCHART_8" localSheetId="8" hidden="1">#REF!</definedName>
    <definedName name="_540___123Graph_ACHART_41" localSheetId="8" hidden="1">#REF!</definedName>
    <definedName name="_543___123Graph_ACHART_44" localSheetId="8" hidden="1">#REF!</definedName>
    <definedName name="_544___123Graph_ACHART_45" localSheetId="8" hidden="1">#REF!</definedName>
    <definedName name="_545___123Graph_ACHART_46" localSheetId="8" hidden="1">#REF!</definedName>
    <definedName name="_546___123Graph_ACHART_47" localSheetId="8" hidden="1">#REF!</definedName>
    <definedName name="_547___123Graph_ACHART_48" localSheetId="8" hidden="1">#REF!</definedName>
    <definedName name="_55_______123Graph_BCHART_27" localSheetId="8" hidden="1">#REF!</definedName>
    <definedName name="_55_____123Graph_BCHART_27" localSheetId="8" hidden="1">#REF!</definedName>
    <definedName name="_55___123Graph_BCHART_27" localSheetId="8" hidden="1">#REF!</definedName>
    <definedName name="_55__123Graph_BCHART_27" localSheetId="8" hidden="1">#REF!</definedName>
    <definedName name="_55__123Graph_BCHART_9" localSheetId="8" hidden="1">#REF!</definedName>
    <definedName name="_552___123Graph_ACHART_8" localSheetId="8" hidden="1">#REF!</definedName>
    <definedName name="_553___123Graph_ACHART_9" localSheetId="8" hidden="1">#REF!</definedName>
    <definedName name="_554___123Graph_BCHART_10" localSheetId="8" hidden="1">#REF!</definedName>
    <definedName name="_555___123Graph_BCHART_13" localSheetId="8" hidden="1">#REF!</definedName>
    <definedName name="_556___123Graph_BCHART_16" localSheetId="8" hidden="1">#REF!</definedName>
    <definedName name="_557___123Graph_BCHART_17" localSheetId="8" hidden="1">#REF!</definedName>
    <definedName name="_558___123Graph_BCHART_19" localSheetId="8" hidden="1">#REF!</definedName>
    <definedName name="_56_______123Graph_BCHART_28" localSheetId="8" hidden="1">#REF!</definedName>
    <definedName name="_56_____123Graph_BCHART_28" localSheetId="8" hidden="1">#REF!</definedName>
    <definedName name="_56___123Graph_BCHART_28" localSheetId="8" hidden="1">#REF!</definedName>
    <definedName name="_56__123Graph_BCHART_28" localSheetId="8" hidden="1">#REF!</definedName>
    <definedName name="_56__123Graph_CCHART_16" localSheetId="8" hidden="1">#REF!</definedName>
    <definedName name="_560___123Graph_BCHART_20" localSheetId="8" hidden="1">#REF!</definedName>
    <definedName name="_561___123Graph_BCHART_21" localSheetId="8" hidden="1">#REF!</definedName>
    <definedName name="_562___123Graph_BCHART_22" localSheetId="8" hidden="1">#REF!</definedName>
    <definedName name="_563___123Graph_BCHART_27" localSheetId="8" hidden="1">#REF!</definedName>
    <definedName name="_564___123Graph_BCHART_28" localSheetId="8" hidden="1">#REF!</definedName>
    <definedName name="_57__123Graph_CCHART_20" localSheetId="8" hidden="1">#REF!</definedName>
    <definedName name="_571___123Graph_BCHART_35" localSheetId="8" hidden="1">#REF!</definedName>
    <definedName name="_574___123Graph_BCHART_41" localSheetId="8" hidden="1">#REF!</definedName>
    <definedName name="_577___123Graph_BCHART_44" localSheetId="8" hidden="1">#REF!</definedName>
    <definedName name="_578___123Graph_BCHART_45" localSheetId="8" hidden="1">#REF!</definedName>
    <definedName name="_579___123Graph_BCHART_46" localSheetId="8" hidden="1">#REF!</definedName>
    <definedName name="_58__123Graph_CCHART_21" localSheetId="8" hidden="1">#REF!</definedName>
    <definedName name="_584___123Graph_BCHART_8" localSheetId="8" hidden="1">#REF!</definedName>
    <definedName name="_585___123Graph_BCHART_9" localSheetId="8" hidden="1">#REF!</definedName>
    <definedName name="_586___123Graph_CCHART_16" localSheetId="8" hidden="1">#REF!</definedName>
    <definedName name="_587___123Graph_CCHART_20" localSheetId="8" hidden="1">#REF!</definedName>
    <definedName name="_588___123Graph_CCHART_21" localSheetId="8" hidden="1">#REF!</definedName>
    <definedName name="_589___123Graph_CCHART_22" localSheetId="8" hidden="1">#REF!</definedName>
    <definedName name="_59__123Graph_CCHART_22" localSheetId="8" hidden="1">#REF!</definedName>
    <definedName name="_590___123Graph_CCHART_27" localSheetId="8" hidden="1">#REF!</definedName>
    <definedName name="_593___123Graph_CCHART_35" localSheetId="8" hidden="1">#REF!</definedName>
    <definedName name="_594___123Graph_CCHART_41" localSheetId="8" hidden="1">#REF!</definedName>
    <definedName name="_596___123Graph_CCHART_44" localSheetId="8" hidden="1">#REF!</definedName>
    <definedName name="_597___123Graph_CCHART_46" localSheetId="8" hidden="1">#REF!</definedName>
    <definedName name="_598___123Graph_CCHART_8" localSheetId="8" hidden="1">#REF!</definedName>
    <definedName name="_599___123Graph_CCHART_9" localSheetId="8" hidden="1">#REF!</definedName>
    <definedName name="_6_______123Graph_ACHART_14" localSheetId="8" hidden="1">#REF!</definedName>
    <definedName name="_6_____123Graph_ACHART_14" localSheetId="8" hidden="1">#REF!</definedName>
    <definedName name="_6___123Graph_ACHART_14" localSheetId="8" hidden="1">#REF!</definedName>
    <definedName name="_6__123Graph_ACHART_14" localSheetId="8" hidden="1">#REF!</definedName>
    <definedName name="_6__123Graph_ACHART_15" localSheetId="8" hidden="1">#REF!</definedName>
    <definedName name="_6__123Graph_BCHART_1" localSheetId="8" hidden="1">[4]CMK!#REF!</definedName>
    <definedName name="_60__123Graph_CCHART_27" localSheetId="8" hidden="1">#REF!</definedName>
    <definedName name="_600___123Graph_DCHART_16" localSheetId="8" hidden="1">#REF!</definedName>
    <definedName name="_601___123Graph_DCHART_22" localSheetId="8" hidden="1">#REF!</definedName>
    <definedName name="_602___123Graph_DCHART_44" localSheetId="8" hidden="1">#REF!</definedName>
    <definedName name="_603___123Graph_DCHART_9" localSheetId="8" hidden="1">#REF!</definedName>
    <definedName name="_604___123Graph_ECHART_16" localSheetId="8" hidden="1">#REF!</definedName>
    <definedName name="_605___123Graph_ECHART_22" localSheetId="8" hidden="1">#REF!</definedName>
    <definedName name="_606___123Graph_ECHART_9" localSheetId="8" hidden="1">#REF!</definedName>
    <definedName name="_607___123Graph_FCHART_22" localSheetId="8" hidden="1">#REF!</definedName>
    <definedName name="_608___123Graph_FCHART_9" localSheetId="8" hidden="1">#REF!</definedName>
    <definedName name="_609___123Graph_LBL_ACHART_16" localSheetId="8" hidden="1">#REF!</definedName>
    <definedName name="_61__123Graph_CCHART_35" localSheetId="8" hidden="1">#REF!</definedName>
    <definedName name="_610___123Graph_LBL_ACHART_47" localSheetId="8" hidden="1">#REF!</definedName>
    <definedName name="_611___123Graph_LBL_ACHART_48" localSheetId="8" hidden="1">#REF!</definedName>
    <definedName name="_613___123Graph_LBL_BCHART_16" localSheetId="8" hidden="1">#REF!</definedName>
    <definedName name="_615___123Graph_LBL_CCHART_16" localSheetId="8" hidden="1">#REF!</definedName>
    <definedName name="_616___123Graph_LBL_DCHART_16" localSheetId="8" hidden="1">#REF!</definedName>
    <definedName name="_617___123Graph_LBL_DCHART_9" localSheetId="8" hidden="1">#REF!</definedName>
    <definedName name="_618___123Graph_LBL_ECHART_16" localSheetId="8" hidden="1">#REF!</definedName>
    <definedName name="_619___123Graph_LBL_FCHART_9" localSheetId="8" hidden="1">#REF!</definedName>
    <definedName name="_62__123Graph_CCHART_41" localSheetId="8" hidden="1">#REF!</definedName>
    <definedName name="_620___123Graph_XCHART_13" localSheetId="8" hidden="1">#REF!</definedName>
    <definedName name="_621___123Graph_XCHART_16" localSheetId="8" hidden="1">#REF!</definedName>
    <definedName name="_622___123Graph_XCHART_18" localSheetId="8" hidden="1">#REF!</definedName>
    <definedName name="_623___123Graph_XCHART_20" localSheetId="8" hidden="1">#REF!</definedName>
    <definedName name="_624___123Graph_XCHART_24" localSheetId="8" hidden="1">#REF!</definedName>
    <definedName name="_63_______123Graph_BCHART_35" localSheetId="8" hidden="1">#REF!</definedName>
    <definedName name="_63_____123Graph_BCHART_35" localSheetId="8" hidden="1">#REF!</definedName>
    <definedName name="_63___123Graph_BCHART_35" localSheetId="8" hidden="1">#REF!</definedName>
    <definedName name="_63__123Graph_BCHART_35" localSheetId="8" hidden="1">#REF!</definedName>
    <definedName name="_63__123Graph_CCHART_44" localSheetId="8" hidden="1">#REF!</definedName>
    <definedName name="_631___123Graph_XCHART_45" localSheetId="8" hidden="1">#REF!</definedName>
    <definedName name="_632___123Graph_XCHART_48" localSheetId="8" hidden="1">#REF!</definedName>
    <definedName name="_637__123Graph_ACHART_10" localSheetId="8" hidden="1">#REF!</definedName>
    <definedName name="_638__123Graph_ACHART_11" localSheetId="8" hidden="1">#REF!</definedName>
    <definedName name="_639__123Graph_ACHART_12" localSheetId="8" hidden="1">#REF!</definedName>
    <definedName name="_64__123Graph_CCHART_46" localSheetId="8" hidden="1">#REF!</definedName>
    <definedName name="_640__123Graph_ACHART_13" localSheetId="8" hidden="1">#REF!</definedName>
    <definedName name="_641__123Graph_ACHART_14" localSheetId="8" hidden="1">#REF!</definedName>
    <definedName name="_642__123Graph_ACHART_15" localSheetId="8" hidden="1">#REF!</definedName>
    <definedName name="_643__123Graph_ACHART_16" localSheetId="8" hidden="1">#REF!</definedName>
    <definedName name="_644__123Graph_ACHART_17" localSheetId="8" hidden="1">#REF!</definedName>
    <definedName name="_645__123Graph_ACHART_18" localSheetId="8" hidden="1">#REF!</definedName>
    <definedName name="_646__123Graph_ACHART_19" localSheetId="8" hidden="1">#REF!</definedName>
    <definedName name="_648__123Graph_ACHART_20" localSheetId="8" hidden="1">#REF!</definedName>
    <definedName name="_649__123Graph_ACHART_21" localSheetId="8" hidden="1">#REF!</definedName>
    <definedName name="_65__123Graph_CCHART_8" localSheetId="8" hidden="1">#REF!</definedName>
    <definedName name="_650__123Graph_ACHART_22" localSheetId="8" hidden="1">#REF!</definedName>
    <definedName name="_651__123Graph_ACHART_23" localSheetId="8" hidden="1">#REF!</definedName>
    <definedName name="_652__123Graph_ACHART_24" localSheetId="8" hidden="1">#REF!</definedName>
    <definedName name="_655__123Graph_ACHART_27" localSheetId="8" hidden="1">#REF!</definedName>
    <definedName name="_656__123Graph_ACHART_28" localSheetId="8" hidden="1">#REF!</definedName>
    <definedName name="_66_______123Graph_BCHART_41" localSheetId="8" hidden="1">#REF!</definedName>
    <definedName name="_66_____123Graph_BCHART_41" localSheetId="8" hidden="1">#REF!</definedName>
    <definedName name="_66___123Graph_BCHART_41" localSheetId="8" hidden="1">#REF!</definedName>
    <definedName name="_66__123Graph_BCHART_41" localSheetId="8" hidden="1">#REF!</definedName>
    <definedName name="_66__123Graph_CCHART_9" localSheetId="8" hidden="1">#REF!</definedName>
    <definedName name="_663__123Graph_ACHART_35" localSheetId="8" hidden="1">#REF!</definedName>
    <definedName name="_667__123Graph_ACHART_41" localSheetId="8" hidden="1">#REF!</definedName>
    <definedName name="_67__123Graph_DCHART_16" localSheetId="8" hidden="1">#REF!</definedName>
    <definedName name="_670__123Graph_ACHART_44" localSheetId="8" hidden="1">#REF!</definedName>
    <definedName name="_671__123Graph_ACHART_45" localSheetId="8" hidden="1">#REF!</definedName>
    <definedName name="_672__123Graph_ACHART_46" localSheetId="8" hidden="1">#REF!</definedName>
    <definedName name="_673__123Graph_ACHART_47" localSheetId="8" hidden="1">#REF!</definedName>
    <definedName name="_674__123Graph_ACHART_48" localSheetId="8" hidden="1">#REF!</definedName>
    <definedName name="_679__123Graph_ACHART_8" localSheetId="8" hidden="1">#REF!</definedName>
    <definedName name="_68__123Graph_DCHART_22" localSheetId="8" hidden="1">#REF!</definedName>
    <definedName name="_680__123Graph_ACHART_9" localSheetId="8" hidden="1">#REF!</definedName>
    <definedName name="_681__123Graph_BCHART_10" localSheetId="8" hidden="1">#REF!</definedName>
    <definedName name="_682__123Graph_BCHART_13" localSheetId="8" hidden="1">#REF!</definedName>
    <definedName name="_683__123Graph_BCHART_16" localSheetId="8" hidden="1">#REF!</definedName>
    <definedName name="_684__123Graph_BCHART_17" localSheetId="8" hidden="1">#REF!</definedName>
    <definedName name="_685__123Graph_BCHART_19" localSheetId="8" hidden="1">#REF!</definedName>
    <definedName name="_687__123Graph_BCHART_20" localSheetId="8" hidden="1">#REF!</definedName>
    <definedName name="_688__123Graph_BCHART_21" localSheetId="8" hidden="1">#REF!</definedName>
    <definedName name="_689__123Graph_BCHART_22" localSheetId="8" hidden="1">#REF!</definedName>
    <definedName name="_69_______123Graph_BCHART_44" localSheetId="8" hidden="1">#REF!</definedName>
    <definedName name="_69_____123Graph_BCHART_44" localSheetId="8" hidden="1">#REF!</definedName>
    <definedName name="_69___123Graph_BCHART_44" localSheetId="8" hidden="1">#REF!</definedName>
    <definedName name="_69__123Graph_BCHART_44" localSheetId="8" hidden="1">#REF!</definedName>
    <definedName name="_69__123Graph_DCHART_44" localSheetId="8" hidden="1">#REF!</definedName>
    <definedName name="_690__123Graph_BCHART_27" localSheetId="8" hidden="1">#REF!</definedName>
    <definedName name="_691__123Graph_BCHART_28" localSheetId="8" hidden="1">#REF!</definedName>
    <definedName name="_698__123Graph_BCHART_35" localSheetId="8" hidden="1">#REF!</definedName>
    <definedName name="_7_______123Graph_ACHART_15" localSheetId="8" hidden="1">#REF!</definedName>
    <definedName name="_7_____123Graph_ACHART_15" localSheetId="8" hidden="1">#REF!</definedName>
    <definedName name="_7___123Graph_ACHART_15" localSheetId="8" hidden="1">#REF!</definedName>
    <definedName name="_7__123Graph_ACHART_15" localSheetId="8" hidden="1">#REF!</definedName>
    <definedName name="_7__123Graph_ACHART_16" localSheetId="8" hidden="1">#REF!</definedName>
    <definedName name="_7__123Graph_BCHART_2" localSheetId="8" hidden="1">[4]CMK!#REF!</definedName>
    <definedName name="_70_______123Graph_BCHART_45" localSheetId="8" hidden="1">#REF!</definedName>
    <definedName name="_70_____123Graph_BCHART_45" localSheetId="8" hidden="1">#REF!</definedName>
    <definedName name="_70___123Graph_BCHART_45" localSheetId="8" hidden="1">#REF!</definedName>
    <definedName name="_70__123Graph_BCHART_45" localSheetId="8" hidden="1">#REF!</definedName>
    <definedName name="_70__123Graph_DCHART_9" localSheetId="8" hidden="1">#REF!</definedName>
    <definedName name="_701__123Graph_BCHART_41" localSheetId="8" hidden="1">#REF!</definedName>
    <definedName name="_704__123Graph_BCHART_44" localSheetId="8" hidden="1">#REF!</definedName>
    <definedName name="_705__123Graph_BCHART_45" localSheetId="8" hidden="1">#REF!</definedName>
    <definedName name="_706__123Graph_BCHART_46" localSheetId="8" hidden="1">#REF!</definedName>
    <definedName name="_71_______123Graph_BCHART_46" localSheetId="8" hidden="1">#REF!</definedName>
    <definedName name="_71_____123Graph_BCHART_46" localSheetId="8" hidden="1">#REF!</definedName>
    <definedName name="_71___123Graph_BCHART_46" localSheetId="8" hidden="1">#REF!</definedName>
    <definedName name="_71__123Graph_BCHART_46" localSheetId="8" hidden="1">#REF!</definedName>
    <definedName name="_71__123Graph_ECHART_16" localSheetId="8" hidden="1">#REF!</definedName>
    <definedName name="_711__123Graph_BCHART_8" localSheetId="8" hidden="1">#REF!</definedName>
    <definedName name="_712__123Graph_BCHART_9" localSheetId="8" hidden="1">#REF!</definedName>
    <definedName name="_713__123Graph_CCHART_16" localSheetId="8" hidden="1">#REF!</definedName>
    <definedName name="_714__123Graph_CCHART_20" localSheetId="8" hidden="1">#REF!</definedName>
    <definedName name="_715__123Graph_CCHART_21" localSheetId="8" hidden="1">#REF!</definedName>
    <definedName name="_716__123Graph_CCHART_22" localSheetId="8" hidden="1">#REF!</definedName>
    <definedName name="_717__123Graph_CCHART_27" localSheetId="8" hidden="1">#REF!</definedName>
    <definedName name="_72__123Graph_ECHART_22" localSheetId="8" hidden="1">#REF!</definedName>
    <definedName name="_720__123Graph_CCHART_35" localSheetId="8" hidden="1">#REF!</definedName>
    <definedName name="_721__123Graph_CCHART_41" localSheetId="8" hidden="1">#REF!</definedName>
    <definedName name="_723__123Graph_CCHART_44" localSheetId="8" hidden="1">#REF!</definedName>
    <definedName name="_724__123Graph_CCHART_46" localSheetId="8" hidden="1">#REF!</definedName>
    <definedName name="_725__123Graph_CCHART_8" localSheetId="8" hidden="1">#REF!</definedName>
    <definedName name="_726__123Graph_CCHART_9" localSheetId="8" hidden="1">#REF!</definedName>
    <definedName name="_727__123Graph_DCHART_16" localSheetId="8" hidden="1">#REF!</definedName>
    <definedName name="_728__123Graph_DCHART_22" localSheetId="8" hidden="1">#REF!</definedName>
    <definedName name="_729__123Graph_DCHART_44" localSheetId="8" hidden="1">#REF!</definedName>
    <definedName name="_73__123Graph_ECHART_9" localSheetId="8" hidden="1">#REF!</definedName>
    <definedName name="_730__123Graph_DCHART_9" localSheetId="8" hidden="1">#REF!</definedName>
    <definedName name="_731__123Graph_ECHART_16" localSheetId="8" hidden="1">#REF!</definedName>
    <definedName name="_732__123Graph_ECHART_22" localSheetId="8" hidden="1">#REF!</definedName>
    <definedName name="_733__123Graph_ECHART_9" localSheetId="8" hidden="1">#REF!</definedName>
    <definedName name="_734__123Graph_FCHART_22" localSheetId="8" hidden="1">#REF!</definedName>
    <definedName name="_735__123Graph_FCHART_9" localSheetId="8" hidden="1">#REF!</definedName>
    <definedName name="_736__123Graph_LBL_ACHART_16" localSheetId="8" hidden="1">#REF!</definedName>
    <definedName name="_737__123Graph_LBL_ACHART_47" localSheetId="8" hidden="1">#REF!</definedName>
    <definedName name="_738__123Graph_LBL_ACHART_48" localSheetId="8" hidden="1">#REF!</definedName>
    <definedName name="_74__123Graph_FCHART_22" localSheetId="8" hidden="1">#REF!</definedName>
    <definedName name="_740__123Graph_LBL_BCHART_16" localSheetId="8" hidden="1">#REF!</definedName>
    <definedName name="_742__123Graph_LBL_CCHART_16" localSheetId="8" hidden="1">#REF!</definedName>
    <definedName name="_743__123Graph_LBL_DCHART_16" localSheetId="8" hidden="1">#REF!</definedName>
    <definedName name="_744__123Graph_LBL_DCHART_9" localSheetId="8" hidden="1">#REF!</definedName>
    <definedName name="_745__123Graph_LBL_ECHART_16" localSheetId="8" hidden="1">#REF!</definedName>
    <definedName name="_746__123Graph_LBL_FCHART_9" localSheetId="8" hidden="1">#REF!</definedName>
    <definedName name="_747__123Graph_XCHART_13" localSheetId="8" hidden="1">#REF!</definedName>
    <definedName name="_748__123Graph_XCHART_16" localSheetId="8" hidden="1">#REF!</definedName>
    <definedName name="_749__123Graph_XCHART_18" localSheetId="8" hidden="1">#REF!</definedName>
    <definedName name="_75__123Graph_FCHART_9" localSheetId="8" hidden="1">#REF!</definedName>
    <definedName name="_750__123Graph_XCHART_20" localSheetId="8" hidden="1">#REF!</definedName>
    <definedName name="_751__123Graph_XCHART_24" localSheetId="8" hidden="1">#REF!</definedName>
    <definedName name="_758__123Graph_XCHART_45" localSheetId="8" hidden="1">#REF!</definedName>
    <definedName name="_759__123Graph_XCHART_48" localSheetId="8" hidden="1">#REF!</definedName>
    <definedName name="_76_______123Graph_BCHART_8" localSheetId="8" hidden="1">#REF!</definedName>
    <definedName name="_76_____123Graph_BCHART_8" localSheetId="8" hidden="1">#REF!</definedName>
    <definedName name="_76___123Graph_BCHART_8" localSheetId="8" hidden="1">#REF!</definedName>
    <definedName name="_76__123Graph_BCHART_8" localSheetId="8" hidden="1">#REF!</definedName>
    <definedName name="_76__123Graph_LBL_ACHART_16" localSheetId="8" hidden="1">#REF!</definedName>
    <definedName name="_77_______123Graph_BCHART_9" localSheetId="8" hidden="1">#REF!</definedName>
    <definedName name="_77_____123Graph_BCHART_9" localSheetId="8" hidden="1">#REF!</definedName>
    <definedName name="_77___123Graph_BCHART_9" localSheetId="8" hidden="1">#REF!</definedName>
    <definedName name="_77__123Graph_BCHART_9" localSheetId="8" hidden="1">#REF!</definedName>
    <definedName name="_77__123Graph_LBL_ACHART_47" localSheetId="8" hidden="1">#REF!</definedName>
    <definedName name="_78_______123Graph_CCHART_16" localSheetId="8" hidden="1">#REF!</definedName>
    <definedName name="_78_____123Graph_CCHART_16" localSheetId="8" hidden="1">#REF!</definedName>
    <definedName name="_78___123Graph_CCHART_16" localSheetId="8" hidden="1">#REF!</definedName>
    <definedName name="_78__123Graph_CCHART_16" localSheetId="8" hidden="1">#REF!</definedName>
    <definedName name="_78__123Graph_LBL_ACHART_48" localSheetId="8" hidden="1">#REF!</definedName>
    <definedName name="_79_______123Graph_CCHART_20" localSheetId="8" hidden="1">#REF!</definedName>
    <definedName name="_79_____123Graph_CCHART_20" localSheetId="8" hidden="1">#REF!</definedName>
    <definedName name="_79___123Graph_CCHART_20" localSheetId="8" hidden="1">#REF!</definedName>
    <definedName name="_79__123Graph_CCHART_20" localSheetId="8" hidden="1">#REF!</definedName>
    <definedName name="_79__123Graph_LBL_BCHART_16" localSheetId="8" hidden="1">#REF!</definedName>
    <definedName name="_8_______123Graph_ACHART_16" localSheetId="8" hidden="1">#REF!</definedName>
    <definedName name="_8_____123Graph_ACHART_16" localSheetId="8" hidden="1">#REF!</definedName>
    <definedName name="_8___123Graph_ACHART_16" localSheetId="8" hidden="1">#REF!</definedName>
    <definedName name="_8__123Graph_ACHART_16" localSheetId="8" hidden="1">#REF!</definedName>
    <definedName name="_8__123Graph_ACHART_17" localSheetId="8" hidden="1">#REF!</definedName>
    <definedName name="_8__123Graph_BCHART_3" localSheetId="8" hidden="1">[4]CMK!#REF!</definedName>
    <definedName name="_80_______123Graph_CCHART_21" localSheetId="8" hidden="1">#REF!</definedName>
    <definedName name="_80_____123Graph_CCHART_21" localSheetId="8" hidden="1">#REF!</definedName>
    <definedName name="_80___123Graph_CCHART_21" localSheetId="8" hidden="1">#REF!</definedName>
    <definedName name="_80__123Graph_CCHART_21" localSheetId="8" hidden="1">#REF!</definedName>
    <definedName name="_80__123Graph_LBL_CCHART_16" localSheetId="8" hidden="1">#REF!</definedName>
    <definedName name="_81_______123Graph_CCHART_22" localSheetId="8" hidden="1">#REF!</definedName>
    <definedName name="_81_____123Graph_CCHART_22" localSheetId="8" hidden="1">#REF!</definedName>
    <definedName name="_81___123Graph_CCHART_22" localSheetId="8" hidden="1">#REF!</definedName>
    <definedName name="_81__123Graph_CCHART_22" localSheetId="8" hidden="1">#REF!</definedName>
    <definedName name="_81__123Graph_LBL_DCHART_16" localSheetId="8" hidden="1">#REF!</definedName>
    <definedName name="_82_______123Graph_CCHART_27" localSheetId="8" hidden="1">#REF!</definedName>
    <definedName name="_82_____123Graph_CCHART_27" localSheetId="8" hidden="1">#REF!</definedName>
    <definedName name="_82___123Graph_CCHART_27" localSheetId="8" hidden="1">#REF!</definedName>
    <definedName name="_82__123Graph_CCHART_27" localSheetId="8" hidden="1">#REF!</definedName>
    <definedName name="_82__123Graph_LBL_DCHART_9" localSheetId="8" hidden="1">#REF!</definedName>
    <definedName name="_83__123Graph_LBL_ECHART_16" localSheetId="8" hidden="1">#REF!</definedName>
    <definedName name="_84__123Graph_LBL_FCHART_9" localSheetId="8" hidden="1">#REF!</definedName>
    <definedName name="_85_______123Graph_CCHART_35" localSheetId="8" hidden="1">#REF!</definedName>
    <definedName name="_85_____123Graph_CCHART_35" localSheetId="8" hidden="1">#REF!</definedName>
    <definedName name="_85___123Graph_CCHART_35" localSheetId="8" hidden="1">#REF!</definedName>
    <definedName name="_85__123Graph_CCHART_35" localSheetId="8" hidden="1">#REF!</definedName>
    <definedName name="_85__123Graph_XCHART_13" localSheetId="8" hidden="1">#REF!</definedName>
    <definedName name="_86_______123Graph_CCHART_41" localSheetId="8" hidden="1">#REF!</definedName>
    <definedName name="_86_____123Graph_CCHART_41" localSheetId="8" hidden="1">#REF!</definedName>
    <definedName name="_86___123Graph_CCHART_41" localSheetId="8" hidden="1">#REF!</definedName>
    <definedName name="_86__123Graph_CCHART_41" localSheetId="8" hidden="1">#REF!</definedName>
    <definedName name="_86__123Graph_XCHART_16" localSheetId="8" hidden="1">#REF!</definedName>
    <definedName name="_87__123Graph_XCHART_18" localSheetId="8" hidden="1">#REF!</definedName>
    <definedName name="_88_______123Graph_CCHART_44" localSheetId="8" hidden="1">#REF!</definedName>
    <definedName name="_88_____123Graph_CCHART_44" localSheetId="8" hidden="1">#REF!</definedName>
    <definedName name="_88___123Graph_CCHART_44" localSheetId="8" hidden="1">#REF!</definedName>
    <definedName name="_88__123Graph_CCHART_44" localSheetId="8" hidden="1">#REF!</definedName>
    <definedName name="_88__123Graph_XCHART_20" localSheetId="8" hidden="1">#REF!</definedName>
    <definedName name="_89_______123Graph_CCHART_46" localSheetId="8" hidden="1">#REF!</definedName>
    <definedName name="_89_____123Graph_CCHART_46" localSheetId="8" hidden="1">#REF!</definedName>
    <definedName name="_89___123Graph_CCHART_46" localSheetId="8" hidden="1">#REF!</definedName>
    <definedName name="_89__123Graph_CCHART_46" localSheetId="8" hidden="1">#REF!</definedName>
    <definedName name="_89__123Graph_XCHART_24" localSheetId="8" hidden="1">#REF!</definedName>
    <definedName name="_9_______123Graph_ACHART_17" localSheetId="8" hidden="1">#REF!</definedName>
    <definedName name="_9_____123Graph_ACHART_17" localSheetId="8" hidden="1">#REF!</definedName>
    <definedName name="_9___123Graph_ACHART_17" localSheetId="8" hidden="1">#REF!</definedName>
    <definedName name="_9__123Graph_ACHART_17" localSheetId="8" hidden="1">#REF!</definedName>
    <definedName name="_9__123Graph_ACHART_18" localSheetId="8" hidden="1">#REF!</definedName>
    <definedName name="_9__123Graph_BCHART_4" localSheetId="8" hidden="1">[4]CMK!#REF!</definedName>
    <definedName name="_90_______123Graph_CCHART_8" localSheetId="8" hidden="1">#REF!</definedName>
    <definedName name="_90_____123Graph_CCHART_8" localSheetId="8" hidden="1">#REF!</definedName>
    <definedName name="_90___123Graph_CCHART_8" localSheetId="8" hidden="1">#REF!</definedName>
    <definedName name="_90__123Graph_CCHART_8" localSheetId="8" hidden="1">#REF!</definedName>
    <definedName name="_91_______123Graph_CCHART_9" localSheetId="8" hidden="1">#REF!</definedName>
    <definedName name="_91_____123Graph_CCHART_9" localSheetId="8" hidden="1">#REF!</definedName>
    <definedName name="_91___123Graph_CCHART_9" localSheetId="8" hidden="1">#REF!</definedName>
    <definedName name="_91__123Graph_CCHART_9" localSheetId="8" hidden="1">#REF!</definedName>
    <definedName name="_92_______123Graph_DCHART_16" localSheetId="8" hidden="1">#REF!</definedName>
    <definedName name="_92_____123Graph_DCHART_16" localSheetId="8" hidden="1">#REF!</definedName>
    <definedName name="_92___123Graph_DCHART_16" localSheetId="8" hidden="1">#REF!</definedName>
    <definedName name="_92__123Graph_DCHART_16" localSheetId="8" hidden="1">#REF!</definedName>
    <definedName name="_92__123Graph_XCHART_45" localSheetId="8" hidden="1">#REF!</definedName>
    <definedName name="_93_______123Graph_DCHART_22" localSheetId="8" hidden="1">#REF!</definedName>
    <definedName name="_93_____123Graph_DCHART_22" localSheetId="8" hidden="1">#REF!</definedName>
    <definedName name="_93___123Graph_DCHART_22" localSheetId="8" hidden="1">#REF!</definedName>
    <definedName name="_93__123Graph_DCHART_22" localSheetId="8" hidden="1">#REF!</definedName>
    <definedName name="_93__123Graph_XCHART_48" localSheetId="8" hidden="1">#REF!</definedName>
    <definedName name="_94_______123Graph_DCHART_44" localSheetId="8" hidden="1">#REF!</definedName>
    <definedName name="_94_____123Graph_DCHART_44" localSheetId="8" hidden="1">#REF!</definedName>
    <definedName name="_94___123Graph_DCHART_44" localSheetId="8" hidden="1">#REF!</definedName>
    <definedName name="_94__123Graph_DCHART_44" localSheetId="8" hidden="1">#REF!</definedName>
    <definedName name="_95_______123Graph_DCHART_9" localSheetId="8" hidden="1">#REF!</definedName>
    <definedName name="_95_____123Graph_DCHART_9" localSheetId="8" hidden="1">#REF!</definedName>
    <definedName name="_95___123Graph_DCHART_9" localSheetId="8" hidden="1">#REF!</definedName>
    <definedName name="_95__123Graph_DCHART_9" localSheetId="8" hidden="1">#REF!</definedName>
    <definedName name="_96_______123Graph_ECHART_16" localSheetId="8" hidden="1">#REF!</definedName>
    <definedName name="_96_____123Graph_ECHART_16" localSheetId="8" hidden="1">#REF!</definedName>
    <definedName name="_96___123Graph_ECHART_16" localSheetId="8" hidden="1">#REF!</definedName>
    <definedName name="_96__123Graph_ECHART_16" localSheetId="8" hidden="1">#REF!</definedName>
    <definedName name="_97_______123Graph_ECHART_22" localSheetId="8" hidden="1">#REF!</definedName>
    <definedName name="_97_____123Graph_ECHART_22" localSheetId="8" hidden="1">#REF!</definedName>
    <definedName name="_97___123Graph_ECHART_22" localSheetId="8" hidden="1">#REF!</definedName>
    <definedName name="_97__123Graph_ECHART_22" localSheetId="8" hidden="1">#REF!</definedName>
    <definedName name="_98_______123Graph_ECHART_9" localSheetId="8" hidden="1">#REF!</definedName>
    <definedName name="_98_____123Graph_ECHART_9" localSheetId="8" hidden="1">#REF!</definedName>
    <definedName name="_98___123Graph_ECHART_9" localSheetId="8" hidden="1">#REF!</definedName>
    <definedName name="_98__123Graph_ECHART_9" localSheetId="8" hidden="1">#REF!</definedName>
    <definedName name="_99_______123Graph_FCHART_22" localSheetId="8" hidden="1">#REF!</definedName>
    <definedName name="_99_____123Graph_FCHART_22" localSheetId="8" hidden="1">#REF!</definedName>
    <definedName name="_99___123Graph_FCHART_22" localSheetId="8" hidden="1">#REF!</definedName>
    <definedName name="_99__123Graph_FCHART_22" localSheetId="8" hidden="1">#REF!</definedName>
    <definedName name="_aya108" localSheetId="8" hidden="1">#REF!</definedName>
    <definedName name="_Dist_Bin" localSheetId="8" hidden="1">#REF!</definedName>
    <definedName name="_Dist_Values" localSheetId="8" hidden="1">#REF!</definedName>
    <definedName name="_ERR1" localSheetId="8" hidden="1">{#N/A,#N/A,FALSE,"M.42"}</definedName>
    <definedName name="_Fill" localSheetId="8" hidden="1">#REF!</definedName>
    <definedName name="_Key1" localSheetId="8" hidden="1">#REF!</definedName>
    <definedName name="_Key2" localSheetId="8" hidden="1">#REF!</definedName>
    <definedName name="_Parse_In" localSheetId="8" hidden="1">#REF!</definedName>
    <definedName name="_Parse_Out" localSheetId="8" hidden="1">#REF!</definedName>
    <definedName name="_Pres" localSheetId="8" hidden="1">#REF!</definedName>
    <definedName name="_Regression_X" localSheetId="8" hidden="1">#REF!</definedName>
    <definedName name="_Regression_Y" localSheetId="8" hidden="1">#REF!</definedName>
    <definedName name="_Sort" localSheetId="8" hidden="1">#REF!</definedName>
    <definedName name="_Sort_2" localSheetId="8" hidden="1">[9]UshDeb00!#REF!</definedName>
    <definedName name="_Table2_In1" localSheetId="8" hidden="1">#REF!</definedName>
    <definedName name="_Table2_In2" localSheetId="8" hidden="1">#REF!</definedName>
    <definedName name="_Table2_Out" localSheetId="8" hidden="1">#REF!</definedName>
    <definedName name="A3warna" localSheetId="8" hidden="1">[11]PkRp!#REF!</definedName>
    <definedName name="AA" localSheetId="8" hidden="1">#REF!</definedName>
    <definedName name="ab" localSheetId="8" hidden="1">{#N/A,#N/A,FALSE,"M.42"}</definedName>
    <definedName name="ADSAD" localSheetId="8" hidden="1">[12]CiMaPlbStd!#REF!</definedName>
    <definedName name="ANNA" localSheetId="8" hidden="1">#REF!</definedName>
    <definedName name="AS2TickmarkLS" localSheetId="8" hidden="1">#REF!</definedName>
    <definedName name="ASDFAF" localSheetId="8" hidden="1">{#N/A,#N/A,FALSE,"M.01"}</definedName>
    <definedName name="asf" localSheetId="8" hidden="1">#REF!</definedName>
    <definedName name="ASSDWAFFSEF" localSheetId="8" hidden="1">[9]UshDeb00!#REF!</definedName>
    <definedName name="batangtoru" localSheetId="8" hidden="1">#REF!</definedName>
    <definedName name="bb" localSheetId="8" hidden="1">[13]SATPAM!#REF!</definedName>
    <definedName name="bbbbes" localSheetId="8" hidden="1">{#N/A,#N/A,FALSE,"M.42"}</definedName>
    <definedName name="bbbes" localSheetId="8" hidden="1">{#N/A,#N/A,FALSE,"M.01"}</definedName>
    <definedName name="bbss" localSheetId="8" hidden="1">{#N/A,#N/A,FALSE,"M.31"}</definedName>
    <definedName name="bebanluop2" localSheetId="8" hidden="1">[9]UshDeb00!#REF!</definedName>
    <definedName name="bnhkg" localSheetId="8" hidden="1">#REF!</definedName>
    <definedName name="bnuyi" localSheetId="8" hidden="1">#REF!</definedName>
    <definedName name="Bp" localSheetId="8" hidden="1">{#N/A,#N/A,FALSE,"M.31"}</definedName>
    <definedName name="BS" localSheetId="8" hidden="1">#REF!</definedName>
    <definedName name="BTLG" localSheetId="8" hidden="1">#REF!</definedName>
    <definedName name="cahya0987" localSheetId="8" hidden="1">#REF!</definedName>
    <definedName name="cantik" localSheetId="8" hidden="1">#REF!</definedName>
    <definedName name="CIPHSJ" localSheetId="8" hidden="1">#REF!</definedName>
    <definedName name="COBA" localSheetId="8" hidden="1">#REF!</definedName>
    <definedName name="Code" localSheetId="8" hidden="1">#REF!</definedName>
    <definedName name="DADSAF" localSheetId="8" hidden="1">[11]PkRp!#REF!</definedName>
    <definedName name="dai" localSheetId="8" hidden="1">#REF!</definedName>
    <definedName name="DASFSDF" localSheetId="8" hidden="1">[14]L_23!#REF!</definedName>
    <definedName name="dddd" localSheetId="8" hidden="1">[11]PkRp!#REF!</definedName>
    <definedName name="DDGSDGSDGSDG" localSheetId="8" hidden="1">[15]L_23!#REF!</definedName>
    <definedName name="DFRGFFDDDD" localSheetId="8" hidden="1">#REF!</definedName>
    <definedName name="DFVAFAEF" localSheetId="8" hidden="1">[15]L_23!#REF!</definedName>
    <definedName name="display_area_2" localSheetId="8" hidden="1">#REF!</definedName>
    <definedName name="DSR" localSheetId="8" hidden="1">[17]L_23!#REF!</definedName>
    <definedName name="DVFFVFE" localSheetId="8" hidden="1">[9]UshDeb00!#REF!</definedName>
    <definedName name="EFAEFAEFEF" localSheetId="8" hidden="1">[9]UshDeb00!#REF!</definedName>
    <definedName name="EGO" localSheetId="8" hidden="1">#REF!</definedName>
    <definedName name="err" localSheetId="8" hidden="1">{#N/A,#N/A,FALSE,"M.42"}</definedName>
    <definedName name="EWE" localSheetId="8" hidden="1">[12]CiMaPlbStd!#REF!</definedName>
    <definedName name="FCode" localSheetId="8" hidden="1">#REF!</definedName>
    <definedName name="FGDGDGDGF" localSheetId="8" hidden="1">[11]PkRp!#REF!</definedName>
    <definedName name="fif" localSheetId="8" hidden="1">#REF!</definedName>
    <definedName name="FILL" localSheetId="8" hidden="1">[9]UshDeb00!#REF!</definedName>
    <definedName name="FITTING2" localSheetId="8" hidden="1">#REF!</definedName>
    <definedName name="fxhfdjygu" localSheetId="8" hidden="1">#REF!</definedName>
    <definedName name="gkkjl" localSheetId="8" hidden="1">#REF!</definedName>
    <definedName name="goblok" localSheetId="8" hidden="1">[9]UshDeb00!#REF!</definedName>
    <definedName name="GTG" localSheetId="8" hidden="1">{#N/A,#N/A,FALSE,"M.42"}</definedName>
    <definedName name="hgf" localSheetId="8" hidden="1">#REF!</definedName>
    <definedName name="HiddenRows" localSheetId="8" hidden="1">#REF!</definedName>
    <definedName name="hjdkufiltj" localSheetId="8" hidden="1">#REF!</definedName>
    <definedName name="HTML_Control" localSheetId="8" hidden="1">{"'GRAF.BUL'!$B$56:$F$79"}</definedName>
    <definedName name="IkhtisarBiop_Pusat" localSheetId="8" hidden="1">[18]UshDeb00!#REF!</definedName>
    <definedName name="ira" localSheetId="8" hidden="1">#REF!</definedName>
    <definedName name="JEMB" localSheetId="8" hidden="1">[19]L_23!#REF!</definedName>
    <definedName name="JFHG" localSheetId="8" hidden="1">[9]UshDeb00!#REF!</definedName>
    <definedName name="Juni" localSheetId="8" hidden="1">#REF!</definedName>
    <definedName name="kamus" localSheetId="8" hidden="1">{#N/A,#N/A,FALSE,"M.42"}</definedName>
    <definedName name="KHU" localSheetId="8" hidden="1">[9]UshDeb00!#REF!</definedName>
    <definedName name="kwh" localSheetId="8" hidden="1">[9]UshDeb00!#REF!</definedName>
    <definedName name="lajur" localSheetId="8" hidden="1">#REF!</definedName>
    <definedName name="LajurMei" localSheetId="8" hidden="1">#REF!</definedName>
    <definedName name="lllrr" localSheetId="8" hidden="1">{#N/A,#N/A,FALSE,"M.02"}</definedName>
    <definedName name="LR" localSheetId="8" hidden="1">{#N/A,#N/A,FALSE,"M.31"}</definedName>
    <definedName name="lrrr" localSheetId="8" hidden="1">{#N/A,#N/A,FALSE,"M.42"}</definedName>
    <definedName name="lurkal" localSheetId="8" hidden="1">#REF!</definedName>
    <definedName name="MIT_MEI" localSheetId="8" hidden="1">#REF!</definedName>
    <definedName name="mnbcgfd" localSheetId="8" hidden="1">#REF!</definedName>
    <definedName name="Msk" localSheetId="8" hidden="1">[12]CiMaPlbStd!#REF!</definedName>
    <definedName name="Mtr" localSheetId="8" hidden="1">#REF!</definedName>
    <definedName name="mutasi" localSheetId="8" hidden="1">#REF!</definedName>
    <definedName name="na" localSheetId="8" hidden="1">{#N/A,#N/A,FALSE,"M.42"}</definedName>
    <definedName name="nama" localSheetId="8" hidden="1">{#N/A,#N/A,FALSE,"M.31"}</definedName>
    <definedName name="New" localSheetId="8" hidden="1">{#N/A,#N/A,FALSE,"M.42"}</definedName>
    <definedName name="o" localSheetId="8" hidden="1">[9]UshDeb00!#REF!</definedName>
    <definedName name="OK" localSheetId="8" hidden="1">{#N/A,#N/A,FALSE,"M.31"}</definedName>
    <definedName name="OPEXP" localSheetId="8" hidden="1">#REF!</definedName>
    <definedName name="opo" localSheetId="8" hidden="1">[17]L_23!#REF!</definedName>
    <definedName name="OrderTable" localSheetId="8" hidden="1">#REF!</definedName>
    <definedName name="pdi" localSheetId="8" hidden="1">[9]UshDeb00!#REF!</definedName>
    <definedName name="pdp" localSheetId="8" hidden="1">{#N/A,#N/A,FALSE,"M.31"}</definedName>
    <definedName name="PP" localSheetId="8" hidden="1">{#N/A,#N/A,FALSE,"M.42"}</definedName>
    <definedName name="PPP\" localSheetId="8" hidden="1">{#N/A,#N/A,FALSE,"M.42"}</definedName>
    <definedName name="Presentes" localSheetId="8" hidden="1">#REF!</definedName>
    <definedName name="ProdForm" localSheetId="8" hidden="1">#REF!</definedName>
    <definedName name="Product" localSheetId="8" hidden="1">#REF!</definedName>
    <definedName name="qwee" localSheetId="8" hidden="1">[11]PkRp!#REF!</definedName>
    <definedName name="RCArea" localSheetId="8" hidden="1">#REF!</definedName>
    <definedName name="REGREGREGRGREGREG" localSheetId="8" hidden="1">'[20]TRNS-C1'!#REF!</definedName>
    <definedName name="rempem" localSheetId="8" hidden="1">'[21]hal 14b'!#REF!</definedName>
    <definedName name="RES" localSheetId="8" hidden="1">{"'Juli'!$A$1:$J$57","'Juli'!$A$24:$J$57"}</definedName>
    <definedName name="RRR" localSheetId="8" hidden="1">{#N/A,#N/A,FALSE,"M.42"}</definedName>
    <definedName name="SALES" localSheetId="8" hidden="1">{#N/A,#N/A,FALSE,"M.43"}</definedName>
    <definedName name="SDD" localSheetId="8" hidden="1">[9]UshDeb00!#REF!</definedName>
    <definedName name="sdfasdf" localSheetId="8" hidden="1">[22]CiMaPlbStd!#REF!</definedName>
    <definedName name="sghdfht" localSheetId="8" hidden="1">#REF!</definedName>
    <definedName name="skbm" localSheetId="8" hidden="1">#REF!</definedName>
    <definedName name="SpecialPrice" localSheetId="8" hidden="1">#REF!</definedName>
    <definedName name="sudah" localSheetId="8" hidden="1">{#N/A,#N/A,FALSE,"M.42"}</definedName>
    <definedName name="SWD" localSheetId="8" hidden="1">[23]PkRp!#REF!</definedName>
    <definedName name="tbl_ProdInfo" localSheetId="8" hidden="1">#REF!</definedName>
    <definedName name="TELKOM_BUNGO" localSheetId="8" hidden="1">[11]PkRp!#REF!</definedName>
    <definedName name="TTT" localSheetId="8" hidden="1">{#N/A,#N/A,FALSE,"M.42"}</definedName>
    <definedName name="TTTT" localSheetId="8" hidden="1">{#N/A,#N/A,FALSE,"M.42"}</definedName>
    <definedName name="ukl" localSheetId="8" hidden="1">'[20]TRNS-C1'!#REF!</definedName>
    <definedName name="v" localSheetId="8" hidden="1">'[20]TRNS-C1'!#REF!</definedName>
    <definedName name="warna" localSheetId="8" hidden="1">[9]UshDeb00!#REF!</definedName>
    <definedName name="WFASFSF" localSheetId="8" hidden="1">[9]UshDeb00!#REF!</definedName>
    <definedName name="wqwqw" localSheetId="8" hidden="1">{#N/A,#N/A,FALSE,"M.42"}</definedName>
    <definedName name="wrn.M.01." localSheetId="8" hidden="1">{#N/A,#N/A,FALSE,"M.01"}</definedName>
    <definedName name="wrn.M.01D." localSheetId="8" hidden="1">{#N/A,#N/A,FALSE,"M.01";#N/A,#N/A,FALSE,"M.01"}</definedName>
    <definedName name="wrn.M.02." localSheetId="8" hidden="1">{#N/A,#N/A,FALSE,"M.02"}</definedName>
    <definedName name="wrn.M.31." localSheetId="8" hidden="1">{#N/A,#N/A,FALSE,"M.31"}</definedName>
    <definedName name="wrn.M.32." localSheetId="8" hidden="1">{#N/A,#N/A,FALSE,"M.32"}</definedName>
    <definedName name="wrn.M.33." localSheetId="8" hidden="1">{#N/A,#N/A,FALSE,"M.33"}</definedName>
    <definedName name="wrn.M.34." localSheetId="8" hidden="1">{#N/A,#N/A,FALSE,"M.34"}</definedName>
    <definedName name="wrn.M.41" localSheetId="8" hidden="1">{#N/A,#N/A,FALSE,"M.41"}</definedName>
    <definedName name="wrn.M.41." localSheetId="8" hidden="1">{#N/A,#N/A,FALSE,"M.41"}</definedName>
    <definedName name="wrn.M.42." localSheetId="8" hidden="1">{#N/A,#N/A,FALSE,"M.42"}</definedName>
    <definedName name="wrn.M.43." localSheetId="8" hidden="1">{#N/A,#N/A,FALSE,"M.43"}</definedName>
    <definedName name="ww" localSheetId="8" hidden="1">#REF!</definedName>
    <definedName name="x" localSheetId="8" hidden="1">{#N/A,#N/A,FALSE,"M.42"}</definedName>
    <definedName name="XGDGSGRG" localSheetId="8" hidden="1">[9]UshDeb00!#REF!</definedName>
    <definedName name="XREF_COLUMN_1" localSheetId="8" hidden="1">[25]TOP!#REF!</definedName>
    <definedName name="XREF_COLUMN_13" localSheetId="8" hidden="1">#REF!</definedName>
    <definedName name="XREF_COLUMN_14" localSheetId="8" hidden="1">#REF!</definedName>
    <definedName name="XREF_COLUMN_15" localSheetId="8" hidden="1">#REF!</definedName>
    <definedName name="XREF_COLUMN_16" localSheetId="8" hidden="1">#REF!</definedName>
    <definedName name="XREF_COLUMN_17" localSheetId="8" hidden="1">#REF!</definedName>
    <definedName name="XREF_COLUMN_18" localSheetId="8" hidden="1">#REF!</definedName>
    <definedName name="XREF_COLUMN_19" localSheetId="8" hidden="1">#REF!</definedName>
    <definedName name="XREF_COLUMN_2" localSheetId="8" hidden="1">#REF!</definedName>
    <definedName name="XREF_COLUMN_20" localSheetId="8" hidden="1">#REF!</definedName>
    <definedName name="XREF_COLUMN_21" localSheetId="8" hidden="1">#REF!</definedName>
    <definedName name="XREF_COLUMN_22" localSheetId="8" hidden="1">#REF!</definedName>
    <definedName name="XREF_COLUMN_23" localSheetId="8" hidden="1">#REF!</definedName>
    <definedName name="XREF_COLUMN_24" localSheetId="8" hidden="1">#REF!</definedName>
    <definedName name="XREF_COLUMN_25" localSheetId="8" hidden="1">#REF!</definedName>
    <definedName name="XREF_COLUMN_26" localSheetId="8" hidden="1">#REF!</definedName>
    <definedName name="XREF_COLUMN_27" localSheetId="8" hidden="1">#REF!</definedName>
    <definedName name="XREF_COLUMN_28" localSheetId="8" hidden="1">#REF!</definedName>
    <definedName name="XREF_COLUMN_29" localSheetId="8" hidden="1">#REF!</definedName>
    <definedName name="XREF_COLUMN_3" localSheetId="8" hidden="1">'[26]Test Accrue'!#REF!</definedName>
    <definedName name="XREF_COLUMN_33" localSheetId="8" hidden="1">#REF!</definedName>
    <definedName name="XREF_COLUMN_34" localSheetId="8" hidden="1">#REF!</definedName>
    <definedName name="XREF_COLUMN_35" localSheetId="8" hidden="1">#REF!</definedName>
    <definedName name="XREF_COLUMN_42" localSheetId="8" hidden="1">#REF!</definedName>
    <definedName name="XREF_COLUMN_45" localSheetId="8" hidden="1">#REF!</definedName>
    <definedName name="XREF_COLUMN_5" localSheetId="8" hidden="1">'[27]For Report-Akum'!#REF!</definedName>
    <definedName name="XREF_COLUMN_54" localSheetId="8" hidden="1">#REF!</definedName>
    <definedName name="XREF_COLUMN_7" localSheetId="8" hidden="1">'[26]Test Accrue'!#REF!</definedName>
    <definedName name="XREF_COLUMN_70" localSheetId="8" hidden="1">'[26]Test Accrue'!#REF!</definedName>
    <definedName name="XRefActiveRow" localSheetId="8" hidden="1">#REF!</definedName>
    <definedName name="XRefCopy1" localSheetId="8" hidden="1">#REF!</definedName>
    <definedName name="XRefCopy19Row" localSheetId="8" hidden="1">#REF!</definedName>
    <definedName name="XRefCopy1Row" localSheetId="8" hidden="1">#REF!</definedName>
    <definedName name="XRefCopy20" localSheetId="8" hidden="1">#REF!</definedName>
    <definedName name="XRefCopy21" localSheetId="8" hidden="1">#REF!</definedName>
    <definedName name="XRefCopy21Row" localSheetId="8" hidden="1">#REF!</definedName>
    <definedName name="XRefCopy22" localSheetId="8" hidden="1">#REF!</definedName>
    <definedName name="XRefCopy22Row" localSheetId="8" hidden="1">#REF!</definedName>
    <definedName name="XRefCopy23" localSheetId="8" hidden="1">#REF!</definedName>
    <definedName name="XRefCopy23Row" localSheetId="8" hidden="1">#REF!</definedName>
    <definedName name="XRefCopy24" localSheetId="8" hidden="1">#REF!</definedName>
    <definedName name="XRefCopy24Row" localSheetId="8" hidden="1">#REF!</definedName>
    <definedName name="XRefCopy25" localSheetId="8" hidden="1">#REF!</definedName>
    <definedName name="XRefCopy25Row" localSheetId="8" hidden="1">#REF!</definedName>
    <definedName name="XRefCopy26" localSheetId="8" hidden="1">#REF!</definedName>
    <definedName name="XRefCopy26Row" localSheetId="8" hidden="1">#REF!</definedName>
    <definedName name="XRefCopy27" localSheetId="8" hidden="1">#REF!</definedName>
    <definedName name="XRefCopy28" localSheetId="8" hidden="1">#REF!</definedName>
    <definedName name="XRefCopy28Row" localSheetId="8" hidden="1">#REF!</definedName>
    <definedName name="XRefCopy29" localSheetId="8" hidden="1">#REF!</definedName>
    <definedName name="XRefCopy29Row" localSheetId="8" hidden="1">#REF!</definedName>
    <definedName name="XRefCopy2Row" localSheetId="8" hidden="1">[29]XREF!#REF!</definedName>
    <definedName name="XRefCopy3" localSheetId="8" hidden="1">'[26]Test Accrue'!#REF!</definedName>
    <definedName name="XRefCopy31Row" localSheetId="8" hidden="1">#REF!</definedName>
    <definedName name="XRefCopy32" localSheetId="8" hidden="1">#REF!</definedName>
    <definedName name="XRefCopy32Row" localSheetId="8" hidden="1">#REF!</definedName>
    <definedName name="XRefCopy33" localSheetId="8" hidden="1">#REF!</definedName>
    <definedName name="XRefCopy33Row" localSheetId="8" hidden="1">#REF!</definedName>
    <definedName name="XRefCopy34" localSheetId="8" hidden="1">#REF!</definedName>
    <definedName name="XRefCopy34Row" localSheetId="8" hidden="1">#REF!</definedName>
    <definedName name="XRefCopy38" localSheetId="8" hidden="1">#REF!</definedName>
    <definedName name="XRefCopy38Row" localSheetId="8" hidden="1">[30]XREF!#REF!</definedName>
    <definedName name="XRefCopy48Row" localSheetId="8" hidden="1">[30]XREF!#REF!</definedName>
    <definedName name="XRefCopy49Row" localSheetId="8" hidden="1">[30]XREF!#REF!</definedName>
    <definedName name="XRefCopy5" localSheetId="8" hidden="1">'[26]Test Accrue'!#REF!</definedName>
    <definedName name="XRefCopy5Row" localSheetId="8" hidden="1">#REF!</definedName>
    <definedName name="XRefCopy6Row" localSheetId="8" hidden="1">#REF!</definedName>
    <definedName name="XRefCopy7" localSheetId="8" hidden="1">'[26]Test Accrue'!#REF!</definedName>
    <definedName name="XRefCopy74" localSheetId="8" hidden="1">'[26]Test Accrue'!#REF!</definedName>
    <definedName name="XRefCopy77" localSheetId="8" hidden="1">'[26]Test Accrue'!#REF!</definedName>
    <definedName name="XRefCopy82" localSheetId="8" hidden="1">'[26]Test Accrue'!#REF!</definedName>
    <definedName name="XRefCopy83" localSheetId="8" hidden="1">'[26]Test Accrue'!#REF!</definedName>
    <definedName name="XRefCopy8Row" localSheetId="8" hidden="1">#REF!</definedName>
    <definedName name="XRefPaste1" localSheetId="8" hidden="1">'[26]Test Accrue'!#REF!</definedName>
    <definedName name="XRefPaste10" localSheetId="8" hidden="1">'[26]Test Accrue'!#REF!</definedName>
    <definedName name="XRefPaste14" localSheetId="8" hidden="1">'[26]Test Accrue'!#REF!</definedName>
    <definedName name="XRefPaste17Row" localSheetId="8" hidden="1">#REF!</definedName>
    <definedName name="XRefPaste18" localSheetId="8" hidden="1">#REF!</definedName>
    <definedName name="XRefPaste18Row" localSheetId="8" hidden="1">#REF!</definedName>
    <definedName name="XRefPaste19" localSheetId="8" hidden="1">#REF!</definedName>
    <definedName name="XRefPaste19Row" localSheetId="8" hidden="1">#REF!</definedName>
    <definedName name="XRefPaste1Row" localSheetId="8" hidden="1">#REF!</definedName>
    <definedName name="XRefPaste2" localSheetId="8" hidden="1">#REF!</definedName>
    <definedName name="XRefPaste20" localSheetId="8" hidden="1">#REF!</definedName>
    <definedName name="XRefPaste20Row" localSheetId="8" hidden="1">#REF!</definedName>
    <definedName name="XRefPaste21" localSheetId="8" hidden="1">#REF!</definedName>
    <definedName name="XRefPaste21Row" localSheetId="8" hidden="1">#REF!</definedName>
    <definedName name="XRefPaste22" localSheetId="8" hidden="1">#REF!</definedName>
    <definedName name="XRefPaste22Row" localSheetId="8" hidden="1">#REF!</definedName>
    <definedName name="XRefPaste23" localSheetId="8" hidden="1">#REF!</definedName>
    <definedName name="XRefPaste23Row" localSheetId="8" hidden="1">#REF!</definedName>
    <definedName name="XRefPaste24" localSheetId="8" hidden="1">#REF!</definedName>
    <definedName name="XRefPaste24Row" localSheetId="8" hidden="1">#REF!</definedName>
    <definedName name="XRefPaste25" localSheetId="8" hidden="1">#REF!</definedName>
    <definedName name="XRefPaste25Row" localSheetId="8" hidden="1">#REF!</definedName>
    <definedName name="XRefPaste26" localSheetId="8" hidden="1">#REF!</definedName>
    <definedName name="XRefPaste26Row" localSheetId="8" hidden="1">#REF!</definedName>
    <definedName name="XRefPaste27" localSheetId="8" hidden="1">#REF!</definedName>
    <definedName name="XRefPaste27Row" localSheetId="8" hidden="1">#REF!</definedName>
    <definedName name="XRefPaste28" localSheetId="8" hidden="1">#REF!</definedName>
    <definedName name="XRefPaste28Row" localSheetId="8" hidden="1">#REF!</definedName>
    <definedName name="XRefPaste29" localSheetId="8" hidden="1">#REF!</definedName>
    <definedName name="XRefPaste29Row" localSheetId="8" hidden="1">#REF!</definedName>
    <definedName name="XRefPaste2Row" localSheetId="8" hidden="1">#REF!</definedName>
    <definedName name="XRefPaste30" localSheetId="8" hidden="1">#REF!</definedName>
    <definedName name="XRefPaste30Row" localSheetId="8" hidden="1">#REF!</definedName>
    <definedName name="XRefPaste31" localSheetId="8" hidden="1">#REF!</definedName>
    <definedName name="XRefPaste31Row" localSheetId="8" hidden="1">#REF!</definedName>
    <definedName name="XRefPaste32" localSheetId="8" hidden="1">#REF!</definedName>
    <definedName name="XRefPaste32Row" localSheetId="8" hidden="1">#REF!</definedName>
    <definedName name="XRefPaste33" localSheetId="8" hidden="1">#REF!</definedName>
    <definedName name="XRefPaste33Row" localSheetId="8" hidden="1">#REF!</definedName>
    <definedName name="XRefPaste34" localSheetId="8" hidden="1">#REF!</definedName>
    <definedName name="XRefPaste34Row" localSheetId="8" hidden="1">#REF!</definedName>
    <definedName name="XRefPaste35" localSheetId="8" hidden="1">#REF!</definedName>
    <definedName name="XRefPaste35Row" localSheetId="8" hidden="1">#REF!</definedName>
    <definedName name="XRefPaste36" localSheetId="8" hidden="1">#REF!</definedName>
    <definedName name="XRefPaste36Row" localSheetId="8" hidden="1">#REF!</definedName>
    <definedName name="XRefPaste3Row" localSheetId="8" hidden="1">#REF!</definedName>
    <definedName name="XRefPaste40Row" localSheetId="8" hidden="1">[30]XREF!#REF!</definedName>
    <definedName name="XRefPaste43" localSheetId="8" hidden="1">[30]PDPKonstruksi!#REF!</definedName>
    <definedName name="XRefPaste43Row" localSheetId="8" hidden="1">[30]XREF!#REF!</definedName>
    <definedName name="XRefPaste44" localSheetId="8" hidden="1">[30]PDPKonstruksi!#REF!</definedName>
    <definedName name="XRefPaste44Row" localSheetId="8" hidden="1">[30]XREF!#REF!</definedName>
    <definedName name="XRefPaste49Row" localSheetId="8" hidden="1">[30]XREF!#REF!</definedName>
    <definedName name="XRefPaste5" localSheetId="8" hidden="1">'[26]Test Accrue'!#REF!</definedName>
    <definedName name="XRefPaste7" localSheetId="8" hidden="1">'[26]Test Accrue'!#REF!</definedName>
    <definedName name="XRefPaste72" localSheetId="8" hidden="1">'[26]Test Accrue'!#REF!</definedName>
    <definedName name="XRefPaste8" localSheetId="8" hidden="1">'[26]Test Accrue'!#REF!</definedName>
    <definedName name="XYZ" localSheetId="8" hidden="1">#REF!</definedName>
    <definedName name="XZZ" localSheetId="8" hidden="1">[9]UshDeb00!#REF!</definedName>
    <definedName name="Z_03983F9E_569B_416E_8F52_FF7CB59574F8_.wvu.Cols" localSheetId="8" hidden="1">Trans_Amp!#REF!</definedName>
    <definedName name="Z_03983F9E_569B_416E_8F52_FF7CB59574F8_.wvu.PrintArea" localSheetId="8" hidden="1">Trans_Amp!$B$1:$BB$443</definedName>
    <definedName name="Z_03983F9E_569B_416E_8F52_FF7CB59574F8_.wvu.Rows" localSheetId="8" hidden="1">Trans_Amp!$1:$2,Trans_Amp!#REF!,Trans_Amp!#REF!</definedName>
    <definedName name="Z_04D270E0_8AC6_440B_B4A6_9E071C763D80_.wvu.PrintArea" localSheetId="8" hidden="1">Trans_Amp!$B$3:$BB$443</definedName>
    <definedName name="Z_07B14319_7F42_4C5C_9C5F_4F3584DC5DFB_.wvu.PrintArea" localSheetId="8" hidden="1">Trans_Amp!$B$3:$BB$443</definedName>
    <definedName name="Z_083E0CC3_6289_4FAE_84BE_60BA82FFE77C_.wvu.PrintArea" localSheetId="8" hidden="1">Trans_Amp!$B$3:$BB$443</definedName>
    <definedName name="Z_083E0CC3_6289_4FAE_84BE_60BA82FFE77C_.wvu.Rows" localSheetId="8" hidden="1">Trans_Amp!$1:$2,Trans_Amp!#REF!,Trans_Amp!#REF!,Trans_Amp!#REF!,Trans_Amp!#REF!</definedName>
    <definedName name="Z_098B2FA7_9DC1_408B_A83A_3D0273BE0167_.wvu.PrintArea" localSheetId="8" hidden="1">Trans_Amp!$B$3:$BB$443</definedName>
    <definedName name="Z_098B2FA7_9DC1_408B_A83A_3D0273BE0167_.wvu.Rows" localSheetId="8" hidden="1">Trans_Amp!$1:$2,Trans_Amp!$421:$421,Trans_Amp!#REF!,Trans_Amp!#REF!,Trans_Amp!#REF!</definedName>
    <definedName name="Z_0C612BF2_D5AB_4FDB_9588_E065A8F28E4A_.wvu.PrintArea" localSheetId="8" hidden="1">Trans_Amp!$B$3:$BB$443</definedName>
    <definedName name="Z_0C612BF2_D5AB_4FDB_9588_E065A8F28E4A_.wvu.Rows" localSheetId="8" hidden="1">Trans_Amp!$1:$2</definedName>
    <definedName name="Z_11C69A0A_1CBB_6341_A6A2_D5355C0DD0A6_.wvu.PrintArea" localSheetId="8" hidden="1">Trans_Amp!$B$3:$BB$443</definedName>
    <definedName name="Z_12C17257_5D8B_4502_A90D_2D0ED93D64A4_.wvu.PrintArea" localSheetId="8" hidden="1">Trans_Amp!$B$3:$BB$443</definedName>
    <definedName name="Z_12E1A52C_BB08_4EB5_91D5_30315BF531E2_.wvu.PrintArea" localSheetId="8" hidden="1">Trans_Amp!$B$3:$BB$443</definedName>
    <definedName name="Z_12E1A52C_BB08_4EB5_91D5_30315BF531E2_.wvu.Rows" localSheetId="8" hidden="1">Trans_Amp!$1:$1</definedName>
    <definedName name="Z_142F8D61_28C6_4983_A0E3_882E28F9E4F4_.wvu.PrintArea" localSheetId="8" hidden="1">Trans_Amp!$B$3:$BB$443</definedName>
    <definedName name="Z_142F8D61_28C6_4983_A0E3_882E28F9E4F4_.wvu.Rows" localSheetId="8" hidden="1">Trans_Amp!$1:$2</definedName>
    <definedName name="Z_15F94415_5CEC_42B9_B795_1D401A8C52AD_.wvu.Cols" localSheetId="8" hidden="1">Trans_Amp!#REF!</definedName>
    <definedName name="Z_15F94415_5CEC_42B9_B795_1D401A8C52AD_.wvu.PrintArea" localSheetId="8" hidden="1">Trans_Amp!$B$1:$BB$443</definedName>
    <definedName name="Z_15F94415_5CEC_42B9_B795_1D401A8C52AD_.wvu.Rows" localSheetId="8" hidden="1">Trans_Amp!$1:$2,Trans_Amp!#REF!,Trans_Amp!#REF!</definedName>
    <definedName name="Z_16B455C1_9DE8_4CE0_BEAD_96F613D14EA0_.wvu.Cols" localSheetId="8" hidden="1">Trans_Amp!#REF!</definedName>
    <definedName name="Z_16B455C1_9DE8_4CE0_BEAD_96F613D14EA0_.wvu.PrintArea" localSheetId="8" hidden="1">Trans_Amp!$B$1:$BB$443</definedName>
    <definedName name="Z_16B455C1_9DE8_4CE0_BEAD_96F613D14EA0_.wvu.Rows" localSheetId="8" hidden="1">Trans_Amp!$1:$2,Trans_Amp!#REF!,Trans_Amp!#REF!</definedName>
    <definedName name="Z_1FDDF3BD_5210_47D8_87A5_70A2E3F8B99F_.wvu.PrintArea" localSheetId="8" hidden="1">Trans_Amp!$B$3:$BB$443</definedName>
    <definedName name="Z_1FDDF3BD_5210_47D8_87A5_70A2E3F8B99F_.wvu.Rows" localSheetId="8" hidden="1">Trans_Amp!$1:$2</definedName>
    <definedName name="Z_24B42F72_920C_4D8D_B151_2FEA843783CE_.wvu.PrintArea" localSheetId="8" hidden="1">Trans_Amp!$B$3:$BB$443</definedName>
    <definedName name="Z_28B2011A_BEA7_4B3F_8ED1_3BE5E87886DE_.wvu.PrintArea" localSheetId="8" hidden="1">Trans_Amp!$B$3:$BB$443</definedName>
    <definedName name="Z_28B2011A_BEA7_4B3F_8ED1_3BE5E87886DE_.wvu.Rows" localSheetId="8" hidden="1">Trans_Amp!$1:$2,Trans_Amp!#REF!,Trans_Amp!#REF!,Trans_Amp!#REF!,Trans_Amp!#REF!</definedName>
    <definedName name="Z_2EA49FBA_CFB7_472B_9A75_A062DA4C3985_.wvu.PrintArea" localSheetId="8" hidden="1">Trans_Amp!$B$2:$BB$443</definedName>
    <definedName name="Z_32B37EE3_A012_445D_A976_098AC21504D2_.wvu.PrintArea" localSheetId="8" hidden="1">Trans_Amp!$B$3:$BB$443</definedName>
    <definedName name="Z_32B37EE3_A012_445D_A976_098AC21504D2_.wvu.Rows" localSheetId="8" hidden="1">Trans_Amp!$1:$2</definedName>
    <definedName name="Z_358671EF_D18C_4A44_8139_27EEF9C4D73B_.wvu.PrintArea" localSheetId="8" hidden="1">Trans_Amp!$B$3:$BB$443</definedName>
    <definedName name="Z_358671EF_D18C_4A44_8139_27EEF9C4D73B_.wvu.Rows" localSheetId="8" hidden="1">Trans_Amp!$1:$2</definedName>
    <definedName name="Z_3D015A10_DBD2_4AEB_9219_391670DD9F3C_.wvu.PrintArea" localSheetId="8" hidden="1">Trans_Amp!$B$3:$BB$443</definedName>
    <definedName name="Z_3E6EAAD1_F47A_4C13_9246_5B83986777D0_.wvu.PrintArea" localSheetId="8" hidden="1">Trans_Amp!$B$3:$BB$443</definedName>
    <definedName name="Z_3FF8B108_14C5_46D9_8323_5E9D60634B7A_.wvu.PrintArea" localSheetId="8" hidden="1">Trans_Amp!$B$3:$BB$443</definedName>
    <definedName name="Z_3FF8B108_14C5_46D9_8323_5E9D60634B7A_.wvu.Rows" localSheetId="8" hidden="1">Trans_Amp!$1:$2</definedName>
    <definedName name="Z_403DF109_3476_49F8_A713_2FE5633AD1F9_.wvu.PrintArea" localSheetId="8" hidden="1">Trans_Amp!$B$3:$BB$443</definedName>
    <definedName name="Z_403DF109_3476_49F8_A713_2FE5633AD1F9_.wvu.Rows" localSheetId="8" hidden="1">Trans_Amp!$1:$2</definedName>
    <definedName name="Z_43CEC422_3483_4A63_BF05_3EFAC62BD8AC_.wvu.PrintArea" localSheetId="8" hidden="1">Trans_Amp!$B$3:$BB$443</definedName>
    <definedName name="Z_46D74247_CE52_4DC9_B9E7_2DD873563031_.wvu.PrintArea" localSheetId="8" hidden="1">Trans_Amp!$B$3:$BB$443</definedName>
    <definedName name="Z_4BAA5E9D_FF93_4624_90A7_CF15D6CC9789_.wvu.PrintArea" localSheetId="8" hidden="1">Trans_Amp!$B$3:$BB$443</definedName>
    <definedName name="Z_516CD54C_53A4_4304_BB20_B4AD8478AD82_.wvu.PrintArea" localSheetId="8" hidden="1">Trans_Amp!$B$3:$BB$443</definedName>
    <definedName name="Z_57555BD5_9F7C_452B_B02A_354C6CBF1721_.wvu.PrintArea" localSheetId="8" hidden="1">Trans_Amp!$B$3:$BB$443</definedName>
    <definedName name="Z_57555BD5_9F7C_452B_B02A_354C6CBF1721_.wvu.Rows" localSheetId="8" hidden="1">Trans_Amp!$1:$2</definedName>
    <definedName name="Z_5817CE3A_A422_4BC3_9C01_15E9042FB7EF_.wvu.Cols" localSheetId="8" hidden="1">Trans_Amp!$AF:$BD</definedName>
    <definedName name="Z_5817CE3A_A422_4BC3_9C01_15E9042FB7EF_.wvu.PrintArea" localSheetId="8" hidden="1">Trans_Amp!$B$3:$BB$443</definedName>
    <definedName name="Z_5817CE3A_A422_4BC3_9C01_15E9042FB7EF_.wvu.Rows" localSheetId="8" hidden="1">Trans_Amp!$1:$2,Trans_Amp!#REF!,Trans_Amp!#REF!,Trans_Amp!#REF!</definedName>
    <definedName name="Z_5ACD26C0_4A95_44D5_9417_0A7BDACBCA10_.wvu.PrintArea" localSheetId="8" hidden="1">Trans_Amp!$B$3:$BB$443</definedName>
    <definedName name="Z_5ACD26C0_4A95_44D5_9417_0A7BDACBCA10_.wvu.Rows" localSheetId="8" hidden="1">Trans_Amp!$1:$2</definedName>
    <definedName name="Z_648A134E_7E4C_42E8_AEEA_CB5715D95186_.wvu.PrintArea" localSheetId="8" hidden="1">Trans_Amp!$B$3:$BB$443</definedName>
    <definedName name="Z_6C8CB147_9A53_4C9F_9D9B_6FBE191546C6_.wvu.PrintArea" localSheetId="8" hidden="1">Trans_Amp!$B$3:$BB$443</definedName>
    <definedName name="Z_6FDBFBAB_D78A_45B1_B4D4_8ADAB05D91CD_.wvu.Cols" localSheetId="8" hidden="1">Trans_Amp!#REF!</definedName>
    <definedName name="Z_6FDBFBAB_D78A_45B1_B4D4_8ADAB05D91CD_.wvu.PrintArea" localSheetId="8" hidden="1">Trans_Amp!$B$1:$BB$443</definedName>
    <definedName name="Z_6FDBFBAB_D78A_45B1_B4D4_8ADAB05D91CD_.wvu.Rows" localSheetId="8" hidden="1">Trans_Amp!$1:$2,Trans_Amp!#REF!,Trans_Amp!#REF!</definedName>
    <definedName name="Z_72692955_E933_4A50_8343_8B28FF2FCCCA_.wvu.PrintArea" localSheetId="8" hidden="1">Trans_Amp!$B$3:$BB$443</definedName>
    <definedName name="Z_72692955_E933_4A50_8343_8B28FF2FCCCA_.wvu.Rows" localSheetId="8" hidden="1">Trans_Amp!$1:$2,Trans_Amp!$421:$443,Trans_Amp!#REF!,Trans_Amp!#REF!,Trans_Amp!#REF!</definedName>
    <definedName name="Z_7561F89D_2BD8_4B8D_A51C_2CBEE02848BD_.wvu.Cols" localSheetId="8" hidden="1">Trans_Amp!#REF!</definedName>
    <definedName name="Z_7561F89D_2BD8_4B8D_A51C_2CBEE02848BD_.wvu.PrintArea" localSheetId="8" hidden="1">Trans_Amp!$B$3:$BB$443</definedName>
    <definedName name="Z_7561F89D_2BD8_4B8D_A51C_2CBEE02848BD_.wvu.Rows" localSheetId="8" hidden="1">Trans_Amp!$1:$2,Trans_Amp!#REF!,Trans_Amp!#REF!</definedName>
    <definedName name="Z_76C40FA6_EED6_4521_9F64_81DAED1B8E41_.wvu.PrintArea" localSheetId="8" hidden="1">Trans_Amp!$B$3:$BB$443</definedName>
    <definedName name="Z_76C40FA6_EED6_4521_9F64_81DAED1B8E41_.wvu.Rows" localSheetId="8" hidden="1">Trans_Amp!$1:$2,Trans_Amp!#REF!,Trans_Amp!#REF!,Trans_Amp!#REF!,Trans_Amp!#REF!</definedName>
    <definedName name="Z_76D482BA_015D_4B08_86A4_67C1BE96E205_.wvu.PrintArea" localSheetId="8" hidden="1">Trans_Amp!$B$3:$BB$443</definedName>
    <definedName name="Z_76D482BA_015D_4B08_86A4_67C1BE96E205_.wvu.Rows" localSheetId="8" hidden="1">Trans_Amp!$1:$2</definedName>
    <definedName name="Z_893F82BC_6483_411D_91C0_618FB6F5EAA2_.wvu.Cols" localSheetId="8" hidden="1">Trans_Amp!#REF!</definedName>
    <definedName name="Z_893F82BC_6483_411D_91C0_618FB6F5EAA2_.wvu.PrintArea" localSheetId="8" hidden="1">Trans_Amp!$B$1:$BB$443</definedName>
    <definedName name="Z_893F82BC_6483_411D_91C0_618FB6F5EAA2_.wvu.Rows" localSheetId="8" hidden="1">Trans_Amp!$1:$2,Trans_Amp!#REF!,Trans_Amp!#REF!</definedName>
    <definedName name="Z_8CFB3097_2F10_421D_A4FF_202FA9647C15_.wvu.Cols" localSheetId="8" hidden="1">Trans_Amp!#REF!</definedName>
    <definedName name="Z_8CFB3097_2F10_421D_A4FF_202FA9647C15_.wvu.PrintArea" localSheetId="8" hidden="1">Trans_Amp!$B$1:$BB$443</definedName>
    <definedName name="Z_8CFB3097_2F10_421D_A4FF_202FA9647C15_.wvu.Rows" localSheetId="8" hidden="1">Trans_Amp!$1:$2,Trans_Amp!#REF!,Trans_Amp!#REF!</definedName>
    <definedName name="Z_8EDF4166_F9F4_4CBC_A409_1F967C6F6E66_.wvu.PrintArea" localSheetId="8" hidden="1">Trans_Amp!$B$3:$BB$443</definedName>
    <definedName name="Z_8EDF4166_F9F4_4CBC_A409_1F967C6F6E66_.wvu.Rows" localSheetId="8" hidden="1">Trans_Amp!$1:$2,Trans_Amp!#REF!</definedName>
    <definedName name="Z_91BBFA7F_22A9_4434_A7C4_FDA9A49F0DE5_.wvu.PrintArea" localSheetId="8" hidden="1">Trans_Amp!$B$3:$BB$443</definedName>
    <definedName name="Z_91BBFA7F_22A9_4434_A7C4_FDA9A49F0DE5_.wvu.Rows" localSheetId="8" hidden="1">Trans_Amp!$1:$2,Trans_Amp!#REF!,Trans_Amp!#REF!,Trans_Amp!#REF!</definedName>
    <definedName name="Z_A9F0663D_F7CF_4F85_9325_431534BC9943_.wvu.Cols" localSheetId="8" hidden="1">Trans_Amp!#REF!</definedName>
    <definedName name="Z_A9F0663D_F7CF_4F85_9325_431534BC9943_.wvu.PrintArea" localSheetId="8" hidden="1">Trans_Amp!$B$3:$BB$443</definedName>
    <definedName name="Z_A9F0663D_F7CF_4F85_9325_431534BC9943_.wvu.Rows" localSheetId="8" hidden="1">Trans_Amp!$1:$2,Trans_Amp!#REF!</definedName>
    <definedName name="Z_AA920917_A9E4_4FC7_A86D_759BC2A51B91_.wvu.PrintArea" localSheetId="8" hidden="1">Trans_Amp!$B$3:$BB$443</definedName>
    <definedName name="Z_AA920917_A9E4_4FC7_A86D_759BC2A51B91_.wvu.Rows" localSheetId="8" hidden="1">Trans_Amp!$1:$2</definedName>
    <definedName name="Z_ACBFD551_A191_40FB_AD8D_C790DE733E81_.wvu.PrintArea" localSheetId="8" hidden="1">Trans_Amp!$B$3:$BB$443</definedName>
    <definedName name="Z_AED8EF35_B7B0_4197_9241_62BA8D34D289_.wvu.Cols" localSheetId="8" hidden="1">Trans_Amp!#REF!</definedName>
    <definedName name="Z_AED8EF35_B7B0_4197_9241_62BA8D34D289_.wvu.PrintArea" localSheetId="8" hidden="1">Trans_Amp!$B$1:$BB$443</definedName>
    <definedName name="Z_AED8EF35_B7B0_4197_9241_62BA8D34D289_.wvu.Rows" localSheetId="8" hidden="1">Trans_Amp!$1:$2,Trans_Amp!#REF!,Trans_Amp!#REF!</definedName>
    <definedName name="Z_AF458C92_3359_4302_9B37_332D73B8822D_.wvu.PrintArea" localSheetId="8" hidden="1">Trans_Amp!$B$3:$BB$443</definedName>
    <definedName name="Z_B2CBEFE6_81A1_454D_A7C0_94561F0BF132_.wvu.PrintArea" localSheetId="8" hidden="1">Trans_Amp!$B$3:$BB$443</definedName>
    <definedName name="Z_B2CBEFE6_81A1_454D_A7C0_94561F0BF132_.wvu.Rows" localSheetId="8" hidden="1">Trans_Amp!$1:$2,Trans_Amp!#REF!</definedName>
    <definedName name="Z_B31AE37C_E2F2_4B0E_9716_7A6081D8391C_.wvu.PrintArea" localSheetId="8" hidden="1">Trans_Amp!$B$3:$BB$443</definedName>
    <definedName name="Z_B31AE37C_E2F2_4B0E_9716_7A6081D8391C_.wvu.Rows" localSheetId="8" hidden="1">Trans_Amp!$1:$2,Trans_Amp!#REF!</definedName>
    <definedName name="Z_B43B38D4_20EA_466C_AD6A_8C1A76E64101_.wvu.PrintArea" localSheetId="8" hidden="1">Trans_Amp!$B$3:$BB$443</definedName>
    <definedName name="Z_B43B38D4_20EA_466C_AD6A_8C1A76E64101_.wvu.Rows" localSheetId="8" hidden="1">Trans_Amp!$1:$1</definedName>
    <definedName name="Z_B61BBFD5_56B1_4C48_9422_33CBF87FEEBC_.wvu.Cols" localSheetId="8" hidden="1">Trans_Amp!#REF!</definedName>
    <definedName name="Z_B61BBFD5_56B1_4C48_9422_33CBF87FEEBC_.wvu.PrintArea" localSheetId="8" hidden="1">Trans_Amp!$B$3:$BB$443</definedName>
    <definedName name="Z_B61BBFD5_56B1_4C48_9422_33CBF87FEEBC_.wvu.Rows" localSheetId="8" hidden="1">Trans_Amp!$1:$2,Trans_Amp!#REF!</definedName>
    <definedName name="Z_B6791A82_CABC_476A_BF1F_E2C0FED1395E_.wvu.Cols" localSheetId="8" hidden="1">Trans_Amp!#REF!</definedName>
    <definedName name="Z_B6791A82_CABC_476A_BF1F_E2C0FED1395E_.wvu.PrintArea" localSheetId="8" hidden="1">Trans_Amp!$B$1:$BB$443</definedName>
    <definedName name="Z_B6791A82_CABC_476A_BF1F_E2C0FED1395E_.wvu.Rows" localSheetId="8" hidden="1">Trans_Amp!$1:$2,Trans_Amp!#REF!,Trans_Amp!#REF!</definedName>
    <definedName name="Z_B86D5C00_63A4_4045_923C_EC7E8B31815C_.wvu.PrintArea" localSheetId="8" hidden="1">Trans_Amp!$B$2:$BB$443</definedName>
    <definedName name="Z_C7A73C58_A40D_4652_BF7F_CF260AD68FDC_.wvu.PrintArea" localSheetId="8" hidden="1">Trans_Amp!$B$3:$BB$443</definedName>
    <definedName name="Z_E5943DB6_30BE_497B_ACDD_2210AE72745A_.wvu.PrintArea" localSheetId="8" hidden="1">Trans_Amp!$B$3:$BB$443</definedName>
    <definedName name="Z_E5943DB6_30BE_497B_ACDD_2210AE72745A_.wvu.Rows" localSheetId="8" hidden="1">Trans_Amp!$1:$2,Trans_Amp!#REF!</definedName>
    <definedName name="Z_E6B67521_BCFB_4B9A_9B93_A2EED29C582A_.wvu.PrintArea" localSheetId="8" hidden="1">Trans_Amp!$B$3:$BB$443</definedName>
    <definedName name="Z_E6B67521_BCFB_4B9A_9B93_A2EED29C582A_.wvu.Rows" localSheetId="8" hidden="1">Trans_Amp!$1:$2</definedName>
    <definedName name="Z_F4FD4E3E_6990_4B78_BFA2_DBD719F0B346_.wvu.PrintArea" localSheetId="8" hidden="1">Trans_Amp!$B$3:$BB$443</definedName>
    <definedName name="Z_FCB5315B_D2DD_11DB_8E50_0050BAC36A8E_.wvu.Cols" localSheetId="8" hidden="1">Trans_Amp!#REF!</definedName>
    <definedName name="Z_FCB5315B_D2DD_11DB_8E50_0050BAC36A8E_.wvu.PrintArea" localSheetId="8" hidden="1">Trans_Amp!$B$1:$BB$443</definedName>
    <definedName name="Z_FCB5315B_D2DD_11DB_8E50_0050BAC36A8E_.wvu.Rows" localSheetId="8" hidden="1">Trans_Amp!$1:$2,Trans_Amp!#REF!,Trans_Amp!#REF!</definedName>
    <definedName name="Z_FE482957_6163_48F9_B1DC_55E0D8C4FCE0_.wvu.PrintArea" localSheetId="8" hidden="1">Trans_Amp!$B$3:$BB$443</definedName>
    <definedName name="_________________________ERR1" localSheetId="9" hidden="1">{#N/A,#N/A,FALSE,"M.42"}</definedName>
    <definedName name="_______________________ERR1" localSheetId="9" hidden="1">{#N/A,#N/A,FALSE,"M.42"}</definedName>
    <definedName name="_____________________ERR1" localSheetId="9" hidden="1">{#N/A,#N/A,FALSE,"M.42"}</definedName>
    <definedName name="___________________ERR1" localSheetId="9" hidden="1">{#N/A,#N/A,FALSE,"M.42"}</definedName>
    <definedName name="_________________ERR1" localSheetId="9" hidden="1">{#N/A,#N/A,FALSE,"M.42"}</definedName>
    <definedName name="_______________ERR1" localSheetId="9" hidden="1">{#N/A,#N/A,FALSE,"M.42"}</definedName>
    <definedName name="_____________ERR1" localSheetId="9" hidden="1">{#N/A,#N/A,FALSE,"M.42"}</definedName>
    <definedName name="____________aya108" localSheetId="9" hidden="1">#REF!</definedName>
    <definedName name="___________aya108" localSheetId="9" hidden="1">#REF!</definedName>
    <definedName name="___________ERR1" localSheetId="9" hidden="1">{#N/A,#N/A,FALSE,"M.42"}</definedName>
    <definedName name="__________aya108" localSheetId="9" hidden="1">#REF!</definedName>
    <definedName name="_________aya108" localSheetId="9" hidden="1">#REF!</definedName>
    <definedName name="_________ERR1" localSheetId="9" hidden="1">{#N/A,#N/A,FALSE,"M.42"}</definedName>
    <definedName name="________aya108" localSheetId="9" hidden="1">#REF!</definedName>
    <definedName name="_______aya108" localSheetId="9" hidden="1">#REF!</definedName>
    <definedName name="_______ERR1" localSheetId="9" hidden="1">{#N/A,#N/A,FALSE,"M.42"}</definedName>
    <definedName name="______aya108" localSheetId="9" hidden="1">#REF!</definedName>
    <definedName name="_____10__123Graph_ACHART_18" localSheetId="9" hidden="1">#REF!</definedName>
    <definedName name="_____100__123Graph_FCHART_9" localSheetId="9" hidden="1">#REF!</definedName>
    <definedName name="_____101__123Graph_LBL_ACHART_16" localSheetId="9" hidden="1">#REF!</definedName>
    <definedName name="_____102__123Graph_LBL_ACHART_47" localSheetId="9" hidden="1">#REF!</definedName>
    <definedName name="_____103__123Graph_LBL_ACHART_48" localSheetId="9" hidden="1">#REF!</definedName>
    <definedName name="_____105__123Graph_LBL_BCHART_16" localSheetId="9" hidden="1">#REF!</definedName>
    <definedName name="_____107__123Graph_LBL_CCHART_16" localSheetId="9" hidden="1">#REF!</definedName>
    <definedName name="_____108__123Graph_LBL_DCHART_16" localSheetId="9" hidden="1">#REF!</definedName>
    <definedName name="_____109__123Graph_LBL_DCHART_9" localSheetId="9" hidden="1">#REF!</definedName>
    <definedName name="_____11__123Graph_ACHART_19" localSheetId="9" hidden="1">#REF!</definedName>
    <definedName name="_____110__123Graph_LBL_ECHART_16" localSheetId="9" hidden="1">#REF!</definedName>
    <definedName name="_____111__123Graph_LBL_FCHART_9" localSheetId="9" hidden="1">#REF!</definedName>
    <definedName name="_____112__123Graph_XCHART_13" localSheetId="9" hidden="1">#REF!</definedName>
    <definedName name="_____113__123Graph_XCHART_16" localSheetId="9" hidden="1">#REF!</definedName>
    <definedName name="_____114__123Graph_XCHART_18" localSheetId="9" hidden="1">#REF!</definedName>
    <definedName name="_____115__123Graph_XCHART_20" localSheetId="9" hidden="1">#REF!</definedName>
    <definedName name="_____116__123Graph_XCHART_24" localSheetId="9" hidden="1">#REF!</definedName>
    <definedName name="_____123__123Graph_XCHART_45" localSheetId="9" hidden="1">#REF!</definedName>
    <definedName name="_____124__123Graph_XCHART_48" localSheetId="9" hidden="1">#REF!</definedName>
    <definedName name="_____13__123Graph_ACHART_20" localSheetId="9" hidden="1">#REF!</definedName>
    <definedName name="_____14__123Graph_ACHART_21" localSheetId="9" hidden="1">#REF!</definedName>
    <definedName name="_____15__123Graph_ACHART_22" localSheetId="9" hidden="1">#REF!</definedName>
    <definedName name="_____16__123Graph_ACHART_23" localSheetId="9" hidden="1">#REF!</definedName>
    <definedName name="_____17__123Graph_ACHART_24" localSheetId="9" hidden="1">#REF!</definedName>
    <definedName name="_____2__123Graph_ACHART_10" localSheetId="9" hidden="1">#REF!</definedName>
    <definedName name="_____20__123Graph_ACHART_27" localSheetId="9" hidden="1">#REF!</definedName>
    <definedName name="_____21__123Graph_ACHART_28" localSheetId="9" hidden="1">#REF!</definedName>
    <definedName name="_____28__123Graph_ACHART_35" localSheetId="9" hidden="1">#REF!</definedName>
    <definedName name="_____3__123Graph_ACHART_11" localSheetId="9" hidden="1">#REF!</definedName>
    <definedName name="_____32__123Graph_ACHART_41" localSheetId="9" hidden="1">#REF!</definedName>
    <definedName name="_____35__123Graph_ACHART_44" localSheetId="9" hidden="1">#REF!</definedName>
    <definedName name="_____36__123Graph_ACHART_45" localSheetId="9" hidden="1">#REF!</definedName>
    <definedName name="_____37__123Graph_ACHART_46" localSheetId="9" hidden="1">#REF!</definedName>
    <definedName name="_____38__123Graph_ACHART_47" localSheetId="9" hidden="1">#REF!</definedName>
    <definedName name="_____39__123Graph_ACHART_48" localSheetId="9" hidden="1">#REF!</definedName>
    <definedName name="_____4__123Graph_ACHART_12" localSheetId="9" hidden="1">#REF!</definedName>
    <definedName name="_____44__123Graph_ACHART_8" localSheetId="9" hidden="1">#REF!</definedName>
    <definedName name="_____45__123Graph_ACHART_9" localSheetId="9" hidden="1">#REF!</definedName>
    <definedName name="_____46__123Graph_BCHART_10" localSheetId="9" hidden="1">#REF!</definedName>
    <definedName name="_____47__123Graph_BCHART_13" localSheetId="9" hidden="1">#REF!</definedName>
    <definedName name="_____48__123Graph_BCHART_16" localSheetId="9" hidden="1">#REF!</definedName>
    <definedName name="_____49__123Graph_BCHART_17" localSheetId="9" hidden="1">#REF!</definedName>
    <definedName name="_____5__123Graph_ACHART_13" localSheetId="9" hidden="1">#REF!</definedName>
    <definedName name="_____50__123Graph_BCHART_19" localSheetId="9" hidden="1">#REF!</definedName>
    <definedName name="_____52__123Graph_BCHART_20" localSheetId="9" hidden="1">#REF!</definedName>
    <definedName name="_____53__123Graph_BCHART_21" localSheetId="9" hidden="1">#REF!</definedName>
    <definedName name="_____54__123Graph_BCHART_22" localSheetId="9" hidden="1">#REF!</definedName>
    <definedName name="_____55__123Graph_BCHART_27" localSheetId="9" hidden="1">#REF!</definedName>
    <definedName name="_____56__123Graph_BCHART_28" localSheetId="9" hidden="1">#REF!</definedName>
    <definedName name="_____6__123Graph_ACHART_14" localSheetId="9" hidden="1">#REF!</definedName>
    <definedName name="_____63__123Graph_BCHART_35" localSheetId="9" hidden="1">#REF!</definedName>
    <definedName name="_____66__123Graph_BCHART_41" localSheetId="9" hidden="1">#REF!</definedName>
    <definedName name="_____69__123Graph_BCHART_44" localSheetId="9" hidden="1">#REF!</definedName>
    <definedName name="_____7__123Graph_ACHART_15" localSheetId="9" hidden="1">#REF!</definedName>
    <definedName name="_____70__123Graph_BCHART_45" localSheetId="9" hidden="1">#REF!</definedName>
    <definedName name="_____71__123Graph_BCHART_46" localSheetId="9" hidden="1">#REF!</definedName>
    <definedName name="_____76__123Graph_BCHART_8" localSheetId="9" hidden="1">#REF!</definedName>
    <definedName name="_____77__123Graph_BCHART_9" localSheetId="9" hidden="1">#REF!</definedName>
    <definedName name="_____78__123Graph_CCHART_16" localSheetId="9" hidden="1">#REF!</definedName>
    <definedName name="_____79__123Graph_CCHART_20" localSheetId="9" hidden="1">#REF!</definedName>
    <definedName name="_____8__123Graph_ACHART_16" localSheetId="9" hidden="1">#REF!</definedName>
    <definedName name="_____80__123Graph_CCHART_21" localSheetId="9" hidden="1">#REF!</definedName>
    <definedName name="_____81__123Graph_CCHART_22" localSheetId="9" hidden="1">#REF!</definedName>
    <definedName name="_____82__123Graph_CCHART_27" localSheetId="9" hidden="1">#REF!</definedName>
    <definedName name="_____85__123Graph_CCHART_35" localSheetId="9" hidden="1">#REF!</definedName>
    <definedName name="_____86__123Graph_CCHART_41" localSheetId="9" hidden="1">#REF!</definedName>
    <definedName name="_____88__123Graph_CCHART_44" localSheetId="9" hidden="1">#REF!</definedName>
    <definedName name="_____89__123Graph_CCHART_46" localSheetId="9" hidden="1">#REF!</definedName>
    <definedName name="_____9__123Graph_ACHART_17" localSheetId="9" hidden="1">#REF!</definedName>
    <definedName name="_____90__123Graph_CCHART_8" localSheetId="9" hidden="1">#REF!</definedName>
    <definedName name="_____91__123Graph_CCHART_9" localSheetId="9" hidden="1">#REF!</definedName>
    <definedName name="_____92__123Graph_DCHART_16" localSheetId="9" hidden="1">#REF!</definedName>
    <definedName name="_____93__123Graph_DCHART_22" localSheetId="9" hidden="1">#REF!</definedName>
    <definedName name="_____94__123Graph_DCHART_44" localSheetId="9" hidden="1">#REF!</definedName>
    <definedName name="_____95__123Graph_DCHART_9" localSheetId="9" hidden="1">#REF!</definedName>
    <definedName name="_____96__123Graph_ECHART_16" localSheetId="9" hidden="1">#REF!</definedName>
    <definedName name="_____97__123Graph_ECHART_22" localSheetId="9" hidden="1">#REF!</definedName>
    <definedName name="_____98__123Graph_ECHART_9" localSheetId="9" hidden="1">#REF!</definedName>
    <definedName name="_____99__123Graph_FCHART_22" localSheetId="9" hidden="1">#REF!</definedName>
    <definedName name="_____aya108" localSheetId="9" hidden="1">#REF!</definedName>
    <definedName name="____10__123Graph_ACHART_18" localSheetId="9" hidden="1">#REF!</definedName>
    <definedName name="____100__123Graph_FCHART_9" localSheetId="9" hidden="1">#REF!</definedName>
    <definedName name="____101__123Graph_LBL_ACHART_16" localSheetId="9" hidden="1">#REF!</definedName>
    <definedName name="____102__123Graph_LBL_ACHART_47" localSheetId="9" hidden="1">#REF!</definedName>
    <definedName name="____103__123Graph_LBL_ACHART_48" localSheetId="9" hidden="1">#REF!</definedName>
    <definedName name="____105__123Graph_LBL_BCHART_16" localSheetId="9" hidden="1">#REF!</definedName>
    <definedName name="____107__123Graph_LBL_CCHART_16" localSheetId="9" hidden="1">#REF!</definedName>
    <definedName name="____108__123Graph_LBL_DCHART_16" localSheetId="9" hidden="1">#REF!</definedName>
    <definedName name="____109__123Graph_LBL_DCHART_9" localSheetId="9" hidden="1">#REF!</definedName>
    <definedName name="____11__123Graph_ACHART_19" localSheetId="9" hidden="1">#REF!</definedName>
    <definedName name="____110__123Graph_LBL_ECHART_16" localSheetId="9" hidden="1">#REF!</definedName>
    <definedName name="____111__123Graph_LBL_FCHART_9" localSheetId="9" hidden="1">#REF!</definedName>
    <definedName name="____112__123Graph_XCHART_13" localSheetId="9" hidden="1">#REF!</definedName>
    <definedName name="____113__123Graph_XCHART_16" localSheetId="9" hidden="1">#REF!</definedName>
    <definedName name="____114__123Graph_XCHART_18" localSheetId="9" hidden="1">#REF!</definedName>
    <definedName name="____115__123Graph_XCHART_20" localSheetId="9" hidden="1">#REF!</definedName>
    <definedName name="____116__123Graph_XCHART_24" localSheetId="9" hidden="1">#REF!</definedName>
    <definedName name="____123__123Graph_XCHART_45" localSheetId="9" hidden="1">#REF!</definedName>
    <definedName name="____124__123Graph_XCHART_48" localSheetId="9" hidden="1">#REF!</definedName>
    <definedName name="____13__123Graph_ACHART_20" localSheetId="9" hidden="1">#REF!</definedName>
    <definedName name="____14__123Graph_ACHART_21" localSheetId="9" hidden="1">#REF!</definedName>
    <definedName name="____15__123Graph_ACHART_22" localSheetId="9" hidden="1">#REF!</definedName>
    <definedName name="____16__123Graph_ACHART_23" localSheetId="9" hidden="1">#REF!</definedName>
    <definedName name="____17__123Graph_ACHART_24" localSheetId="9" hidden="1">#REF!</definedName>
    <definedName name="____2__123Graph_ACHART_10" localSheetId="9" hidden="1">#REF!</definedName>
    <definedName name="____20__123Graph_ACHART_27" localSheetId="9" hidden="1">#REF!</definedName>
    <definedName name="____21__123Graph_ACHART_28" localSheetId="9" hidden="1">#REF!</definedName>
    <definedName name="____28__123Graph_ACHART_35" localSheetId="9" hidden="1">#REF!</definedName>
    <definedName name="____3__123Graph_ACHART_11" localSheetId="9" hidden="1">#REF!</definedName>
    <definedName name="____32__123Graph_ACHART_41" localSheetId="9" hidden="1">#REF!</definedName>
    <definedName name="____35__123Graph_ACHART_44" localSheetId="9" hidden="1">#REF!</definedName>
    <definedName name="____36__123Graph_ACHART_45" localSheetId="9" hidden="1">#REF!</definedName>
    <definedName name="____37__123Graph_ACHART_46" localSheetId="9" hidden="1">#REF!</definedName>
    <definedName name="____38__123Graph_ACHART_47" localSheetId="9" hidden="1">#REF!</definedName>
    <definedName name="____39__123Graph_ACHART_48" localSheetId="9" hidden="1">#REF!</definedName>
    <definedName name="____4__123Graph_ACHART_12" localSheetId="9" hidden="1">#REF!</definedName>
    <definedName name="____44__123Graph_ACHART_8" localSheetId="9" hidden="1">#REF!</definedName>
    <definedName name="____45__123Graph_ACHART_9" localSheetId="9" hidden="1">#REF!</definedName>
    <definedName name="____46__123Graph_BCHART_10" localSheetId="9" hidden="1">#REF!</definedName>
    <definedName name="____47__123Graph_BCHART_13" localSheetId="9" hidden="1">#REF!</definedName>
    <definedName name="____48__123Graph_BCHART_16" localSheetId="9" hidden="1">#REF!</definedName>
    <definedName name="____49__123Graph_BCHART_17" localSheetId="9" hidden="1">#REF!</definedName>
    <definedName name="____5__123Graph_ACHART_13" localSheetId="9" hidden="1">#REF!</definedName>
    <definedName name="____50__123Graph_BCHART_19" localSheetId="9" hidden="1">#REF!</definedName>
    <definedName name="____52__123Graph_BCHART_20" localSheetId="9" hidden="1">#REF!</definedName>
    <definedName name="____53__123Graph_BCHART_21" localSheetId="9" hidden="1">#REF!</definedName>
    <definedName name="____54__123Graph_BCHART_22" localSheetId="9" hidden="1">#REF!</definedName>
    <definedName name="____55__123Graph_BCHART_27" localSheetId="9" hidden="1">#REF!</definedName>
    <definedName name="____56__123Graph_BCHART_28" localSheetId="9" hidden="1">#REF!</definedName>
    <definedName name="____6__123Graph_ACHART_14" localSheetId="9" hidden="1">#REF!</definedName>
    <definedName name="____63__123Graph_BCHART_35" localSheetId="9" hidden="1">#REF!</definedName>
    <definedName name="____66__123Graph_BCHART_41" localSheetId="9" hidden="1">#REF!</definedName>
    <definedName name="____69__123Graph_BCHART_44" localSheetId="9" hidden="1">#REF!</definedName>
    <definedName name="____7__123Graph_ACHART_15" localSheetId="9" hidden="1">#REF!</definedName>
    <definedName name="____70__123Graph_BCHART_45" localSheetId="9" hidden="1">#REF!</definedName>
    <definedName name="____71__123Graph_BCHART_46" localSheetId="9" hidden="1">#REF!</definedName>
    <definedName name="____76__123Graph_BCHART_8" localSheetId="9" hidden="1">#REF!</definedName>
    <definedName name="____77__123Graph_BCHART_9" localSheetId="9" hidden="1">#REF!</definedName>
    <definedName name="____78__123Graph_CCHART_16" localSheetId="9" hidden="1">#REF!</definedName>
    <definedName name="____79__123Graph_CCHART_20" localSheetId="9" hidden="1">#REF!</definedName>
    <definedName name="____8__123Graph_ACHART_16" localSheetId="9" hidden="1">#REF!</definedName>
    <definedName name="____80__123Graph_CCHART_21" localSheetId="9" hidden="1">#REF!</definedName>
    <definedName name="____81__123Graph_CCHART_22" localSheetId="9" hidden="1">#REF!</definedName>
    <definedName name="____82__123Graph_CCHART_27" localSheetId="9" hidden="1">#REF!</definedName>
    <definedName name="____85__123Graph_CCHART_35" localSheetId="9" hidden="1">#REF!</definedName>
    <definedName name="____86__123Graph_CCHART_41" localSheetId="9" hidden="1">#REF!</definedName>
    <definedName name="____88__123Graph_CCHART_44" localSheetId="9" hidden="1">#REF!</definedName>
    <definedName name="____89__123Graph_CCHART_46" localSheetId="9" hidden="1">#REF!</definedName>
    <definedName name="____9__123Graph_ACHART_17" localSheetId="9" hidden="1">#REF!</definedName>
    <definedName name="____90__123Graph_CCHART_8" localSheetId="9" hidden="1">#REF!</definedName>
    <definedName name="____91__123Graph_CCHART_9" localSheetId="9" hidden="1">#REF!</definedName>
    <definedName name="____92__123Graph_DCHART_16" localSheetId="9" hidden="1">#REF!</definedName>
    <definedName name="____93__123Graph_DCHART_22" localSheetId="9" hidden="1">#REF!</definedName>
    <definedName name="____94__123Graph_DCHART_44" localSheetId="9" hidden="1">#REF!</definedName>
    <definedName name="____95__123Graph_DCHART_9" localSheetId="9" hidden="1">#REF!</definedName>
    <definedName name="____96__123Graph_ECHART_16" localSheetId="9" hidden="1">#REF!</definedName>
    <definedName name="____97__123Graph_ECHART_22" localSheetId="9" hidden="1">#REF!</definedName>
    <definedName name="____98__123Graph_ECHART_9" localSheetId="9" hidden="1">#REF!</definedName>
    <definedName name="____99__123Graph_FCHART_22" localSheetId="9" hidden="1">#REF!</definedName>
    <definedName name="____aya108" localSheetId="9" hidden="1">#REF!</definedName>
    <definedName name="____ERR1" localSheetId="9" hidden="1">{#N/A,#N/A,FALSE,"M.42"}</definedName>
    <definedName name="___10___123Graph_ACHART_18" localSheetId="9" hidden="1">#REF!</definedName>
    <definedName name="___10__123Graph_ACHART_18" localSheetId="9" hidden="1">#REF!</definedName>
    <definedName name="___100___123Graph_FCHART_9" localSheetId="9" hidden="1">#REF!</definedName>
    <definedName name="___100__123Graph_FCHART_9" localSheetId="9" hidden="1">#REF!</definedName>
    <definedName name="___101___123Graph_LBL_ACHART_16" localSheetId="9" hidden="1">#REF!</definedName>
    <definedName name="___101__123Graph_LBL_ACHART_16" localSheetId="9" hidden="1">#REF!</definedName>
    <definedName name="___102___123Graph_LBL_ACHART_47" localSheetId="9" hidden="1">#REF!</definedName>
    <definedName name="___102__123Graph_LBL_ACHART_47" localSheetId="9" hidden="1">#REF!</definedName>
    <definedName name="___103___123Graph_LBL_ACHART_48" localSheetId="9" hidden="1">#REF!</definedName>
    <definedName name="___103__123Graph_LBL_ACHART_48" localSheetId="9" hidden="1">#REF!</definedName>
    <definedName name="___105___123Graph_LBL_BCHART_16" localSheetId="9" hidden="1">#REF!</definedName>
    <definedName name="___105__123Graph_LBL_BCHART_16" localSheetId="9" hidden="1">#REF!</definedName>
    <definedName name="___107___123Graph_LBL_CCHART_16" localSheetId="9" hidden="1">#REF!</definedName>
    <definedName name="___107__123Graph_LBL_CCHART_16" localSheetId="9" hidden="1">#REF!</definedName>
    <definedName name="___108___123Graph_LBL_DCHART_16" localSheetId="9" hidden="1">#REF!</definedName>
    <definedName name="___108__123Graph_LBL_DCHART_16" localSheetId="9" hidden="1">#REF!</definedName>
    <definedName name="___109___123Graph_LBL_DCHART_9" localSheetId="9" hidden="1">#REF!</definedName>
    <definedName name="___109__123Graph_LBL_DCHART_9" localSheetId="9" hidden="1">#REF!</definedName>
    <definedName name="___11___123Graph_ACHART_19" localSheetId="9" hidden="1">#REF!</definedName>
    <definedName name="___11__123Graph_ACHART_19" localSheetId="9" hidden="1">#REF!</definedName>
    <definedName name="___110___123Graph_LBL_ECHART_16" localSheetId="9" hidden="1">#REF!</definedName>
    <definedName name="___110__123Graph_LBL_ECHART_16" localSheetId="9" hidden="1">#REF!</definedName>
    <definedName name="___111___123Graph_LBL_FCHART_9" localSheetId="9" hidden="1">#REF!</definedName>
    <definedName name="___111__123Graph_LBL_FCHART_9" localSheetId="9" hidden="1">#REF!</definedName>
    <definedName name="___112___123Graph_XCHART_13" localSheetId="9" hidden="1">#REF!</definedName>
    <definedName name="___112__123Graph_XCHART_13" localSheetId="9" hidden="1">#REF!</definedName>
    <definedName name="___113___123Graph_XCHART_16" localSheetId="9" hidden="1">#REF!</definedName>
    <definedName name="___113__123Graph_XCHART_16" localSheetId="9" hidden="1">#REF!</definedName>
    <definedName name="___114___123Graph_XCHART_18" localSheetId="9" hidden="1">#REF!</definedName>
    <definedName name="___114__123Graph_XCHART_18" localSheetId="9" hidden="1">#REF!</definedName>
    <definedName name="___115___123Graph_XCHART_20" localSheetId="9" hidden="1">#REF!</definedName>
    <definedName name="___115__123Graph_XCHART_20" localSheetId="9" hidden="1">#REF!</definedName>
    <definedName name="___116___123Graph_XCHART_24" localSheetId="9" hidden="1">#REF!</definedName>
    <definedName name="___116__123Graph_XCHART_24" localSheetId="9" hidden="1">#REF!</definedName>
    <definedName name="___123___123Graph_XCHART_45" localSheetId="9" hidden="1">#REF!</definedName>
    <definedName name="___123__123Graph_XCHART_45" localSheetId="9" hidden="1">#REF!</definedName>
    <definedName name="___124___123Graph_XCHART_48" localSheetId="9" hidden="1">#REF!</definedName>
    <definedName name="___124__123Graph_XCHART_48" localSheetId="9" hidden="1">#REF!</definedName>
    <definedName name="___129__123Graph_ACHART_10" localSheetId="9" hidden="1">#REF!</definedName>
    <definedName name="___13___123Graph_ACHART_20" localSheetId="9" hidden="1">#REF!</definedName>
    <definedName name="___13__123Graph_ACHART_20" localSheetId="9" hidden="1">#REF!</definedName>
    <definedName name="___130__123Graph_ACHART_11" localSheetId="9" hidden="1">#REF!</definedName>
    <definedName name="___131__123Graph_ACHART_12" localSheetId="9" hidden="1">#REF!</definedName>
    <definedName name="___132__123Graph_ACHART_13" localSheetId="9" hidden="1">#REF!</definedName>
    <definedName name="___133__123Graph_ACHART_14" localSheetId="9" hidden="1">#REF!</definedName>
    <definedName name="___134__123Graph_ACHART_15" localSheetId="9" hidden="1">#REF!</definedName>
    <definedName name="___135__123Graph_ACHART_16" localSheetId="9" hidden="1">#REF!</definedName>
    <definedName name="___136__123Graph_ACHART_17" localSheetId="9" hidden="1">#REF!</definedName>
    <definedName name="___137__123Graph_ACHART_18" localSheetId="9" hidden="1">#REF!</definedName>
    <definedName name="___138__123Graph_ACHART_19" localSheetId="9" hidden="1">#REF!</definedName>
    <definedName name="___14___123Graph_ACHART_21" localSheetId="9" hidden="1">#REF!</definedName>
    <definedName name="___14__123Graph_ACHART_21" localSheetId="9" hidden="1">#REF!</definedName>
    <definedName name="___140__123Graph_ACHART_20" localSheetId="9" hidden="1">#REF!</definedName>
    <definedName name="___141__123Graph_ACHART_21" localSheetId="9" hidden="1">#REF!</definedName>
    <definedName name="___142__123Graph_ACHART_22" localSheetId="9" hidden="1">#REF!</definedName>
    <definedName name="___143__123Graph_ACHART_23" localSheetId="9" hidden="1">#REF!</definedName>
    <definedName name="___144__123Graph_ACHART_24" localSheetId="9" hidden="1">#REF!</definedName>
    <definedName name="___147__123Graph_ACHART_27" localSheetId="9" hidden="1">#REF!</definedName>
    <definedName name="___148__123Graph_ACHART_28" localSheetId="9" hidden="1">#REF!</definedName>
    <definedName name="___15___123Graph_ACHART_22" localSheetId="9" hidden="1">#REF!</definedName>
    <definedName name="___15__123Graph_ACHART_22" localSheetId="9" hidden="1">#REF!</definedName>
    <definedName name="___155__123Graph_ACHART_35" localSheetId="9" hidden="1">#REF!</definedName>
    <definedName name="___159__123Graph_ACHART_41" localSheetId="9" hidden="1">#REF!</definedName>
    <definedName name="___16___123Graph_ACHART_23" localSheetId="9" hidden="1">#REF!</definedName>
    <definedName name="___16__123Graph_ACHART_23" localSheetId="9" hidden="1">#REF!</definedName>
    <definedName name="___162__123Graph_ACHART_44" localSheetId="9" hidden="1">#REF!</definedName>
    <definedName name="___163__123Graph_ACHART_45" localSheetId="9" hidden="1">#REF!</definedName>
    <definedName name="___164__123Graph_ACHART_46" localSheetId="9" hidden="1">#REF!</definedName>
    <definedName name="___165__123Graph_ACHART_47" localSheetId="9" hidden="1">#REF!</definedName>
    <definedName name="___166__123Graph_ACHART_48" localSheetId="9" hidden="1">#REF!</definedName>
    <definedName name="___17___123Graph_ACHART_24" localSheetId="9" hidden="1">#REF!</definedName>
    <definedName name="___17__123Graph_ACHART_24" localSheetId="9" hidden="1">#REF!</definedName>
    <definedName name="___171__123Graph_ACHART_8" localSheetId="9" hidden="1">#REF!</definedName>
    <definedName name="___172__123Graph_ACHART_9" localSheetId="9" hidden="1">#REF!</definedName>
    <definedName name="___173__123Graph_BCHART_10" localSheetId="9" hidden="1">#REF!</definedName>
    <definedName name="___174__123Graph_BCHART_13" localSheetId="9" hidden="1">#REF!</definedName>
    <definedName name="___175__123Graph_BCHART_16" localSheetId="9" hidden="1">#REF!</definedName>
    <definedName name="___176__123Graph_BCHART_17" localSheetId="9" hidden="1">#REF!</definedName>
    <definedName name="___177__123Graph_BCHART_19" localSheetId="9" hidden="1">#REF!</definedName>
    <definedName name="___179__123Graph_BCHART_20" localSheetId="9" hidden="1">#REF!</definedName>
    <definedName name="___180__123Graph_BCHART_21" localSheetId="9" hidden="1">#REF!</definedName>
    <definedName name="___181__123Graph_BCHART_22" localSheetId="9" hidden="1">#REF!</definedName>
    <definedName name="___182__123Graph_BCHART_27" localSheetId="9" hidden="1">#REF!</definedName>
    <definedName name="___183__123Graph_BCHART_28" localSheetId="9" hidden="1">#REF!</definedName>
    <definedName name="___190__123Graph_BCHART_35" localSheetId="9" hidden="1">#REF!</definedName>
    <definedName name="___193__123Graph_BCHART_41" localSheetId="9" hidden="1">#REF!</definedName>
    <definedName name="___196__123Graph_BCHART_44" localSheetId="9" hidden="1">#REF!</definedName>
    <definedName name="___197__123Graph_BCHART_45" localSheetId="9" hidden="1">#REF!</definedName>
    <definedName name="___198__123Graph_BCHART_46" localSheetId="9" hidden="1">#REF!</definedName>
    <definedName name="___2___123Graph_ACHART_10" localSheetId="9" hidden="1">#REF!</definedName>
    <definedName name="___2__123Graph_ACHART_10" localSheetId="9" hidden="1">#REF!</definedName>
    <definedName name="___20___123Graph_ACHART_27" localSheetId="9" hidden="1">#REF!</definedName>
    <definedName name="___20__123Graph_ACHART_27" localSheetId="9" hidden="1">#REF!</definedName>
    <definedName name="___203__123Graph_BCHART_8" localSheetId="9" hidden="1">#REF!</definedName>
    <definedName name="___204__123Graph_BCHART_9" localSheetId="9" hidden="1">#REF!</definedName>
    <definedName name="___205__123Graph_CCHART_16" localSheetId="9" hidden="1">#REF!</definedName>
    <definedName name="___206__123Graph_CCHART_20" localSheetId="9" hidden="1">#REF!</definedName>
    <definedName name="___207__123Graph_CCHART_21" localSheetId="9" hidden="1">#REF!</definedName>
    <definedName name="___208__123Graph_CCHART_22" localSheetId="9" hidden="1">#REF!</definedName>
    <definedName name="___209__123Graph_CCHART_27" localSheetId="9" hidden="1">#REF!</definedName>
    <definedName name="___21___123Graph_ACHART_28" localSheetId="9" hidden="1">#REF!</definedName>
    <definedName name="___21__123Graph_ACHART_28" localSheetId="9" hidden="1">#REF!</definedName>
    <definedName name="___212__123Graph_CCHART_35" localSheetId="9" hidden="1">#REF!</definedName>
    <definedName name="___213__123Graph_CCHART_41" localSheetId="9" hidden="1">#REF!</definedName>
    <definedName name="___215__123Graph_CCHART_44" localSheetId="9" hidden="1">#REF!</definedName>
    <definedName name="___216__123Graph_CCHART_46" localSheetId="9" hidden="1">#REF!</definedName>
    <definedName name="___217__123Graph_CCHART_8" localSheetId="9" hidden="1">#REF!</definedName>
    <definedName name="___218__123Graph_CCHART_9" localSheetId="9" hidden="1">#REF!</definedName>
    <definedName name="___219__123Graph_DCHART_16" localSheetId="9" hidden="1">#REF!</definedName>
    <definedName name="___220__123Graph_DCHART_22" localSheetId="9" hidden="1">#REF!</definedName>
    <definedName name="___221__123Graph_DCHART_44" localSheetId="9" hidden="1">#REF!</definedName>
    <definedName name="___222__123Graph_DCHART_9" localSheetId="9" hidden="1">#REF!</definedName>
    <definedName name="___223__123Graph_ECHART_16" localSheetId="9" hidden="1">#REF!</definedName>
    <definedName name="___224__123Graph_ECHART_22" localSheetId="9" hidden="1">#REF!</definedName>
    <definedName name="___225__123Graph_ECHART_9" localSheetId="9" hidden="1">#REF!</definedName>
    <definedName name="___226__123Graph_FCHART_22" localSheetId="9" hidden="1">#REF!</definedName>
    <definedName name="___227__123Graph_FCHART_9" localSheetId="9" hidden="1">#REF!</definedName>
    <definedName name="___228__123Graph_LBL_ACHART_16" localSheetId="9" hidden="1">#REF!</definedName>
    <definedName name="___229__123Graph_LBL_ACHART_47" localSheetId="9" hidden="1">#REF!</definedName>
    <definedName name="___230__123Graph_LBL_ACHART_48" localSheetId="9" hidden="1">#REF!</definedName>
    <definedName name="___232__123Graph_LBL_BCHART_16" localSheetId="9" hidden="1">#REF!</definedName>
    <definedName name="___234__123Graph_LBL_CCHART_16" localSheetId="9" hidden="1">#REF!</definedName>
    <definedName name="___235__123Graph_LBL_DCHART_16" localSheetId="9" hidden="1">#REF!</definedName>
    <definedName name="___236__123Graph_LBL_DCHART_9" localSheetId="9" hidden="1">#REF!</definedName>
    <definedName name="___237__123Graph_LBL_ECHART_16" localSheetId="9" hidden="1">#REF!</definedName>
    <definedName name="___238__123Graph_LBL_FCHART_9" localSheetId="9" hidden="1">#REF!</definedName>
    <definedName name="___239__123Graph_XCHART_13" localSheetId="9" hidden="1">#REF!</definedName>
    <definedName name="___240__123Graph_XCHART_16" localSheetId="9" hidden="1">#REF!</definedName>
    <definedName name="___241__123Graph_XCHART_18" localSheetId="9" hidden="1">#REF!</definedName>
    <definedName name="___242__123Graph_XCHART_20" localSheetId="9" hidden="1">#REF!</definedName>
    <definedName name="___243__123Graph_XCHART_24" localSheetId="9" hidden="1">#REF!</definedName>
    <definedName name="___250__123Graph_XCHART_45" localSheetId="9" hidden="1">#REF!</definedName>
    <definedName name="___251__123Graph_XCHART_48" localSheetId="9" hidden="1">#REF!</definedName>
    <definedName name="___28___123Graph_ACHART_35" localSheetId="9" hidden="1">#REF!</definedName>
    <definedName name="___28__123Graph_ACHART_35" localSheetId="9" hidden="1">#REF!</definedName>
    <definedName name="___3___123Graph_ACHART_11" localSheetId="9" hidden="1">#REF!</definedName>
    <definedName name="___3__123Graph_ACHART_11" localSheetId="9" hidden="1">#REF!</definedName>
    <definedName name="___32___123Graph_ACHART_41" localSheetId="9" hidden="1">#REF!</definedName>
    <definedName name="___32__123Graph_ACHART_41" localSheetId="9" hidden="1">#REF!</definedName>
    <definedName name="___35___123Graph_ACHART_44" localSheetId="9" hidden="1">#REF!</definedName>
    <definedName name="___35__123Graph_ACHART_44" localSheetId="9" hidden="1">#REF!</definedName>
    <definedName name="___36___123Graph_ACHART_45" localSheetId="9" hidden="1">#REF!</definedName>
    <definedName name="___36__123Graph_ACHART_45" localSheetId="9" hidden="1">#REF!</definedName>
    <definedName name="___37___123Graph_ACHART_46" localSheetId="9" hidden="1">#REF!</definedName>
    <definedName name="___37__123Graph_ACHART_46" localSheetId="9" hidden="1">#REF!</definedName>
    <definedName name="___38___123Graph_ACHART_47" localSheetId="9" hidden="1">#REF!</definedName>
    <definedName name="___38__123Graph_ACHART_47" localSheetId="9" hidden="1">#REF!</definedName>
    <definedName name="___39___123Graph_ACHART_48" localSheetId="9" hidden="1">#REF!</definedName>
    <definedName name="___39__123Graph_ACHART_48" localSheetId="9" hidden="1">#REF!</definedName>
    <definedName name="___4___123Graph_ACHART_12" localSheetId="9" hidden="1">#REF!</definedName>
    <definedName name="___4__123Graph_ACHART_12" localSheetId="9" hidden="1">#REF!</definedName>
    <definedName name="___44___123Graph_ACHART_8" localSheetId="9" hidden="1">#REF!</definedName>
    <definedName name="___44__123Graph_ACHART_8" localSheetId="9" hidden="1">#REF!</definedName>
    <definedName name="___45___123Graph_ACHART_9" localSheetId="9" hidden="1">#REF!</definedName>
    <definedName name="___45__123Graph_ACHART_9" localSheetId="9" hidden="1">#REF!</definedName>
    <definedName name="___46___123Graph_BCHART_10" localSheetId="9" hidden="1">#REF!</definedName>
    <definedName name="___46__123Graph_BCHART_10" localSheetId="9" hidden="1">#REF!</definedName>
    <definedName name="___47___123Graph_BCHART_13" localSheetId="9" hidden="1">#REF!</definedName>
    <definedName name="___47__123Graph_BCHART_13" localSheetId="9" hidden="1">#REF!</definedName>
    <definedName name="___48___123Graph_BCHART_16" localSheetId="9" hidden="1">#REF!</definedName>
    <definedName name="___48__123Graph_BCHART_16" localSheetId="9" hidden="1">#REF!</definedName>
    <definedName name="___49___123Graph_BCHART_17" localSheetId="9" hidden="1">#REF!</definedName>
    <definedName name="___49__123Graph_BCHART_17" localSheetId="9" hidden="1">#REF!</definedName>
    <definedName name="___5___123Graph_ACHART_13" localSheetId="9" hidden="1">#REF!</definedName>
    <definedName name="___5__123Graph_ACHART_13" localSheetId="9" hidden="1">#REF!</definedName>
    <definedName name="___50___123Graph_BCHART_19" localSheetId="9" hidden="1">#REF!</definedName>
    <definedName name="___50__123Graph_BCHART_19" localSheetId="9" hidden="1">#REF!</definedName>
    <definedName name="___52___123Graph_BCHART_20" localSheetId="9" hidden="1">#REF!</definedName>
    <definedName name="___52__123Graph_BCHART_20" localSheetId="9" hidden="1">#REF!</definedName>
    <definedName name="___53___123Graph_BCHART_21" localSheetId="9" hidden="1">#REF!</definedName>
    <definedName name="___53__123Graph_BCHART_21" localSheetId="9" hidden="1">#REF!</definedName>
    <definedName name="___54___123Graph_BCHART_22" localSheetId="9" hidden="1">#REF!</definedName>
    <definedName name="___54__123Graph_BCHART_22" localSheetId="9" hidden="1">#REF!</definedName>
    <definedName name="___55___123Graph_BCHART_27" localSheetId="9" hidden="1">#REF!</definedName>
    <definedName name="___55__123Graph_BCHART_27" localSheetId="9" hidden="1">#REF!</definedName>
    <definedName name="___56___123Graph_BCHART_28" localSheetId="9" hidden="1">#REF!</definedName>
    <definedName name="___56__123Graph_BCHART_28" localSheetId="9" hidden="1">#REF!</definedName>
    <definedName name="___6___123Graph_ACHART_14" localSheetId="9" hidden="1">#REF!</definedName>
    <definedName name="___6__123Graph_ACHART_14" localSheetId="9" hidden="1">#REF!</definedName>
    <definedName name="___63___123Graph_BCHART_35" localSheetId="9" hidden="1">#REF!</definedName>
    <definedName name="___63__123Graph_BCHART_35" localSheetId="9" hidden="1">#REF!</definedName>
    <definedName name="___66___123Graph_BCHART_41" localSheetId="9" hidden="1">#REF!</definedName>
    <definedName name="___66__123Graph_BCHART_41" localSheetId="9" hidden="1">#REF!</definedName>
    <definedName name="___69___123Graph_BCHART_44" localSheetId="9" hidden="1">#REF!</definedName>
    <definedName name="___69__123Graph_BCHART_44" localSheetId="9" hidden="1">#REF!</definedName>
    <definedName name="___7___123Graph_ACHART_15" localSheetId="9" hidden="1">#REF!</definedName>
    <definedName name="___7__123Graph_ACHART_15" localSheetId="9" hidden="1">#REF!</definedName>
    <definedName name="___70___123Graph_BCHART_45" localSheetId="9" hidden="1">#REF!</definedName>
    <definedName name="___70__123Graph_BCHART_45" localSheetId="9" hidden="1">#REF!</definedName>
    <definedName name="___71___123Graph_BCHART_46" localSheetId="9" hidden="1">#REF!</definedName>
    <definedName name="___71__123Graph_BCHART_46" localSheetId="9" hidden="1">#REF!</definedName>
    <definedName name="___76___123Graph_BCHART_8" localSheetId="9" hidden="1">#REF!</definedName>
    <definedName name="___76__123Graph_BCHART_8" localSheetId="9" hidden="1">#REF!</definedName>
    <definedName name="___77___123Graph_BCHART_9" localSheetId="9" hidden="1">#REF!</definedName>
    <definedName name="___77__123Graph_BCHART_9" localSheetId="9" hidden="1">#REF!</definedName>
    <definedName name="___78___123Graph_CCHART_16" localSheetId="9" hidden="1">#REF!</definedName>
    <definedName name="___78__123Graph_CCHART_16" localSheetId="9" hidden="1">#REF!</definedName>
    <definedName name="___79___123Graph_CCHART_20" localSheetId="9" hidden="1">#REF!</definedName>
    <definedName name="___79__123Graph_CCHART_20" localSheetId="9" hidden="1">#REF!</definedName>
    <definedName name="___8___123Graph_ACHART_16" localSheetId="9" hidden="1">#REF!</definedName>
    <definedName name="___8__123Graph_ACHART_16" localSheetId="9" hidden="1">#REF!</definedName>
    <definedName name="___80___123Graph_CCHART_21" localSheetId="9" hidden="1">#REF!</definedName>
    <definedName name="___80__123Graph_CCHART_21" localSheetId="9" hidden="1">#REF!</definedName>
    <definedName name="___81___123Graph_CCHART_22" localSheetId="9" hidden="1">#REF!</definedName>
    <definedName name="___81__123Graph_CCHART_22" localSheetId="9" hidden="1">#REF!</definedName>
    <definedName name="___82___123Graph_CCHART_27" localSheetId="9" hidden="1">#REF!</definedName>
    <definedName name="___82__123Graph_CCHART_27" localSheetId="9" hidden="1">#REF!</definedName>
    <definedName name="___85___123Graph_CCHART_35" localSheetId="9" hidden="1">#REF!</definedName>
    <definedName name="___85__123Graph_CCHART_35" localSheetId="9" hidden="1">#REF!</definedName>
    <definedName name="___86___123Graph_CCHART_41" localSheetId="9" hidden="1">#REF!</definedName>
    <definedName name="___86__123Graph_CCHART_41" localSheetId="9" hidden="1">#REF!</definedName>
    <definedName name="___88___123Graph_CCHART_44" localSheetId="9" hidden="1">#REF!</definedName>
    <definedName name="___88__123Graph_CCHART_44" localSheetId="9" hidden="1">#REF!</definedName>
    <definedName name="___89___123Graph_CCHART_46" localSheetId="9" hidden="1">#REF!</definedName>
    <definedName name="___89__123Graph_CCHART_46" localSheetId="9" hidden="1">#REF!</definedName>
    <definedName name="___9___123Graph_ACHART_17" localSheetId="9" hidden="1">#REF!</definedName>
    <definedName name="___9__123Graph_ACHART_17" localSheetId="9" hidden="1">#REF!</definedName>
    <definedName name="___90___123Graph_CCHART_8" localSheetId="9" hidden="1">#REF!</definedName>
    <definedName name="___90__123Graph_CCHART_8" localSheetId="9" hidden="1">#REF!</definedName>
    <definedName name="___91___123Graph_CCHART_9" localSheetId="9" hidden="1">#REF!</definedName>
    <definedName name="___91__123Graph_CCHART_9" localSheetId="9" hidden="1">#REF!</definedName>
    <definedName name="___92___123Graph_DCHART_16" localSheetId="9" hidden="1">#REF!</definedName>
    <definedName name="___92__123Graph_DCHART_16" localSheetId="9" hidden="1">#REF!</definedName>
    <definedName name="___93___123Graph_DCHART_22" localSheetId="9" hidden="1">#REF!</definedName>
    <definedName name="___93__123Graph_DCHART_22" localSheetId="9" hidden="1">#REF!</definedName>
    <definedName name="___94___123Graph_DCHART_44" localSheetId="9" hidden="1">#REF!</definedName>
    <definedName name="___94__123Graph_DCHART_44" localSheetId="9" hidden="1">#REF!</definedName>
    <definedName name="___95___123Graph_DCHART_9" localSheetId="9" hidden="1">#REF!</definedName>
    <definedName name="___95__123Graph_DCHART_9" localSheetId="9" hidden="1">#REF!</definedName>
    <definedName name="___96___123Graph_ECHART_16" localSheetId="9" hidden="1">#REF!</definedName>
    <definedName name="___96__123Graph_ECHART_16" localSheetId="9" hidden="1">#REF!</definedName>
    <definedName name="___97___123Graph_ECHART_22" localSheetId="9" hidden="1">#REF!</definedName>
    <definedName name="___97__123Graph_ECHART_22" localSheetId="9" hidden="1">#REF!</definedName>
    <definedName name="___98___123Graph_ECHART_9" localSheetId="9" hidden="1">#REF!</definedName>
    <definedName name="___98__123Graph_ECHART_9" localSheetId="9" hidden="1">#REF!</definedName>
    <definedName name="___99___123Graph_FCHART_22" localSheetId="9" hidden="1">#REF!</definedName>
    <definedName name="___99__123Graph_FCHART_22" localSheetId="9" hidden="1">#REF!</definedName>
    <definedName name="___aya108" localSheetId="9" hidden="1">#REF!</definedName>
    <definedName name="___ERR1" localSheetId="9" hidden="1">{#N/A,#N/A,FALSE,"M.42"}</definedName>
    <definedName name="___xlcn.WorksheetConnection_PrioritasEfisiensi.xlsxTable11" localSheetId="9" hidden="1">#REF!</definedName>
    <definedName name="__10___123Graph_ACHART_18" localSheetId="9" hidden="1">#REF!</definedName>
    <definedName name="__10__123Graph_ACHART_18" localSheetId="9" hidden="1">#REF!</definedName>
    <definedName name="__100___123Graph_FCHART_9" localSheetId="9" hidden="1">#REF!</definedName>
    <definedName name="__100__123Graph_FCHART_9" localSheetId="9" hidden="1">#REF!</definedName>
    <definedName name="__101___123Graph_LBL_ACHART_16" localSheetId="9" hidden="1">#REF!</definedName>
    <definedName name="__101__123Graph_LBL_ACHART_16" localSheetId="9" hidden="1">#REF!</definedName>
    <definedName name="__102___123Graph_LBL_ACHART_47" localSheetId="9" hidden="1">#REF!</definedName>
    <definedName name="__102__123Graph_LBL_ACHART_47" localSheetId="9" hidden="1">#REF!</definedName>
    <definedName name="__103___123Graph_LBL_ACHART_48" localSheetId="9" hidden="1">#REF!</definedName>
    <definedName name="__103__123Graph_LBL_ACHART_48" localSheetId="9" hidden="1">#REF!</definedName>
    <definedName name="__105___123Graph_LBL_BCHART_16" localSheetId="9" hidden="1">#REF!</definedName>
    <definedName name="__105__123Graph_LBL_BCHART_16" localSheetId="9" hidden="1">#REF!</definedName>
    <definedName name="__107___123Graph_LBL_CCHART_16" localSheetId="9" hidden="1">#REF!</definedName>
    <definedName name="__107__123Graph_LBL_CCHART_16" localSheetId="9" hidden="1">#REF!</definedName>
    <definedName name="__108___123Graph_LBL_DCHART_16" localSheetId="9" hidden="1">#REF!</definedName>
    <definedName name="__108__123Graph_LBL_DCHART_16" localSheetId="9" hidden="1">#REF!</definedName>
    <definedName name="__109___123Graph_LBL_DCHART_9" localSheetId="9" hidden="1">#REF!</definedName>
    <definedName name="__109__123Graph_LBL_DCHART_9" localSheetId="9" hidden="1">#REF!</definedName>
    <definedName name="__11___123Graph_ACHART_19" localSheetId="9" hidden="1">#REF!</definedName>
    <definedName name="__11__123Graph_ACHART_19" localSheetId="9" hidden="1">#REF!</definedName>
    <definedName name="__110___123Graph_LBL_ECHART_16" localSheetId="9" hidden="1">#REF!</definedName>
    <definedName name="__110__123Graph_LBL_ECHART_16" localSheetId="9" hidden="1">#REF!</definedName>
    <definedName name="__111___123Graph_LBL_FCHART_9" localSheetId="9" hidden="1">#REF!</definedName>
    <definedName name="__111__123Graph_LBL_FCHART_9" localSheetId="9" hidden="1">#REF!</definedName>
    <definedName name="__112___123Graph_XCHART_13" localSheetId="9" hidden="1">#REF!</definedName>
    <definedName name="__112__123Graph_XCHART_13" localSheetId="9" hidden="1">#REF!</definedName>
    <definedName name="__113___123Graph_XCHART_16" localSheetId="9" hidden="1">#REF!</definedName>
    <definedName name="__113__123Graph_XCHART_16" localSheetId="9" hidden="1">#REF!</definedName>
    <definedName name="__114___123Graph_XCHART_18" localSheetId="9" hidden="1">#REF!</definedName>
    <definedName name="__114__123Graph_XCHART_18" localSheetId="9" hidden="1">#REF!</definedName>
    <definedName name="__115___123Graph_XCHART_20" localSheetId="9" hidden="1">#REF!</definedName>
    <definedName name="__115__123Graph_XCHART_20" localSheetId="9" hidden="1">#REF!</definedName>
    <definedName name="__116___123Graph_XCHART_24" localSheetId="9" hidden="1">#REF!</definedName>
    <definedName name="__116__123Graph_XCHART_24" localSheetId="9" hidden="1">#REF!</definedName>
    <definedName name="__123___123Graph_XCHART_45" localSheetId="9" hidden="1">#REF!</definedName>
    <definedName name="__123__123Graph_XCHART_45" localSheetId="9" hidden="1">#REF!</definedName>
    <definedName name="__123Graph_A" localSheetId="9" hidden="1">'[2]TRNS-C1'!#REF!</definedName>
    <definedName name="__123Graph_AKWH" localSheetId="9" hidden="1">[4]CMK!#REF!</definedName>
    <definedName name="__123Graph_AVAPLG" localSheetId="9" hidden="1">[4]CMK!#REF!</definedName>
    <definedName name="__123Graph_B" localSheetId="9" hidden="1">'[2]TRNS-C1'!#REF!</definedName>
    <definedName name="__123Graph_BBIOPER" localSheetId="9" hidden="1">[5]A!#REF!</definedName>
    <definedName name="__123Graph_BKWH" localSheetId="9" hidden="1">[4]CMK!#REF!</definedName>
    <definedName name="__123Graph_BVAPLG" localSheetId="9" hidden="1">[4]CMK!#REF!</definedName>
    <definedName name="__123Graph_C" localSheetId="9" hidden="1">[4]CMK!#REF!</definedName>
    <definedName name="__123Graph_CKWH" localSheetId="9" hidden="1">[4]CMK!#REF!</definedName>
    <definedName name="__123Graph_CVAPLG" localSheetId="9" hidden="1">[4]CMK!#REF!</definedName>
    <definedName name="__123Graph_D" localSheetId="9" hidden="1">[6]Pk!#REF!</definedName>
    <definedName name="__123Graph_E" localSheetId="9" hidden="1">#REF!</definedName>
    <definedName name="__123Graph_F" localSheetId="9" hidden="1">'[7]summary-1'!#REF!</definedName>
    <definedName name="__123Graph_X" localSheetId="9" hidden="1">'[2]TRNS-C1'!#REF!</definedName>
    <definedName name="__123Graph_XKWH" localSheetId="9" hidden="1">[4]CMK!#REF!</definedName>
    <definedName name="__123Graph_XVAPLG" localSheetId="9" hidden="1">[4]CMK!#REF!</definedName>
    <definedName name="__124___123Graph_XCHART_48" localSheetId="9" hidden="1">#REF!</definedName>
    <definedName name="__124__123Graph_XCHART_48" localSheetId="9" hidden="1">#REF!</definedName>
    <definedName name="__129__123Graph_ACHART_10" localSheetId="9" hidden="1">#REF!</definedName>
    <definedName name="__13___123Graph_ACHART_20" localSheetId="9" hidden="1">#REF!</definedName>
    <definedName name="__13__123Graph_ACHART_20" localSheetId="9" hidden="1">#REF!</definedName>
    <definedName name="__130__123Graph_ACHART_11" localSheetId="9" hidden="1">#REF!</definedName>
    <definedName name="__131__123Graph_ACHART_12" localSheetId="9" hidden="1">#REF!</definedName>
    <definedName name="__132__123Graph_ACHART_13" localSheetId="9" hidden="1">#REF!</definedName>
    <definedName name="__133__123Graph_ACHART_14" localSheetId="9" hidden="1">#REF!</definedName>
    <definedName name="__134__123Graph_ACHART_15" localSheetId="9" hidden="1">#REF!</definedName>
    <definedName name="__135__123Graph_ACHART_16" localSheetId="9" hidden="1">#REF!</definedName>
    <definedName name="__136__123Graph_ACHART_17" localSheetId="9" hidden="1">#REF!</definedName>
    <definedName name="__137__123Graph_ACHART_18" localSheetId="9" hidden="1">#REF!</definedName>
    <definedName name="__138__123Graph_ACHART_19" localSheetId="9" hidden="1">#REF!</definedName>
    <definedName name="__14___123Graph_ACHART_21" localSheetId="9" hidden="1">#REF!</definedName>
    <definedName name="__14__123Graph_ACHART_21" localSheetId="9" hidden="1">#REF!</definedName>
    <definedName name="__140__123Graph_ACHART_20" localSheetId="9" hidden="1">#REF!</definedName>
    <definedName name="__141__123Graph_ACHART_21" localSheetId="9" hidden="1">#REF!</definedName>
    <definedName name="__142__123Graph_ACHART_22" localSheetId="9" hidden="1">#REF!</definedName>
    <definedName name="__143__123Graph_ACHART_23" localSheetId="9" hidden="1">#REF!</definedName>
    <definedName name="__144__123Graph_ACHART_24" localSheetId="9" hidden="1">#REF!</definedName>
    <definedName name="__147__123Graph_ACHART_27" localSheetId="9" hidden="1">#REF!</definedName>
    <definedName name="__148__123Graph_ACHART_28" localSheetId="9" hidden="1">#REF!</definedName>
    <definedName name="__15___123Graph_ACHART_22" localSheetId="9" hidden="1">#REF!</definedName>
    <definedName name="__15__123Graph_ACHART_22" localSheetId="9" hidden="1">#REF!</definedName>
    <definedName name="__155__123Graph_ACHART_35" localSheetId="9" hidden="1">#REF!</definedName>
    <definedName name="__159__123Graph_ACHART_41" localSheetId="9" hidden="1">#REF!</definedName>
    <definedName name="__16___123Graph_ACHART_23" localSheetId="9" hidden="1">#REF!</definedName>
    <definedName name="__16__123Graph_ACHART_23" localSheetId="9" hidden="1">#REF!</definedName>
    <definedName name="__162__123Graph_ACHART_44" localSheetId="9" hidden="1">#REF!</definedName>
    <definedName name="__163__123Graph_ACHART_45" localSheetId="9" hidden="1">#REF!</definedName>
    <definedName name="__164__123Graph_ACHART_46" localSheetId="9" hidden="1">#REF!</definedName>
    <definedName name="__165__123Graph_ACHART_47" localSheetId="9" hidden="1">#REF!</definedName>
    <definedName name="__166__123Graph_ACHART_48" localSheetId="9" hidden="1">#REF!</definedName>
    <definedName name="__17___123Graph_ACHART_24" localSheetId="9" hidden="1">#REF!</definedName>
    <definedName name="__17__123Graph_ACHART_24" localSheetId="9" hidden="1">#REF!</definedName>
    <definedName name="__171__123Graph_ACHART_8" localSheetId="9" hidden="1">#REF!</definedName>
    <definedName name="__172__123Graph_ACHART_9" localSheetId="9" hidden="1">#REF!</definedName>
    <definedName name="__173__123Graph_BCHART_10" localSheetId="9" hidden="1">#REF!</definedName>
    <definedName name="__174__123Graph_BCHART_13" localSheetId="9" hidden="1">#REF!</definedName>
    <definedName name="__175__123Graph_BCHART_16" localSheetId="9" hidden="1">#REF!</definedName>
    <definedName name="__176__123Graph_BCHART_17" localSheetId="9" hidden="1">#REF!</definedName>
    <definedName name="__177__123Graph_BCHART_19" localSheetId="9" hidden="1">#REF!</definedName>
    <definedName name="__179__123Graph_BCHART_20" localSheetId="9" hidden="1">#REF!</definedName>
    <definedName name="__180__123Graph_BCHART_21" localSheetId="9" hidden="1">#REF!</definedName>
    <definedName name="__181__123Graph_BCHART_22" localSheetId="9" hidden="1">#REF!</definedName>
    <definedName name="__182__123Graph_BCHART_27" localSheetId="9" hidden="1">#REF!</definedName>
    <definedName name="__183__123Graph_BCHART_28" localSheetId="9" hidden="1">#REF!</definedName>
    <definedName name="__190__123Graph_BCHART_35" localSheetId="9" hidden="1">#REF!</definedName>
    <definedName name="__193__123Graph_BCHART_41" localSheetId="9" hidden="1">#REF!</definedName>
    <definedName name="__196__123Graph_BCHART_44" localSheetId="9" hidden="1">#REF!</definedName>
    <definedName name="__197__123Graph_BCHART_45" localSheetId="9" hidden="1">#REF!</definedName>
    <definedName name="__198__123Graph_BCHART_46" localSheetId="9" hidden="1">#REF!</definedName>
    <definedName name="__2___123Graph_ACHART_10" localSheetId="9" hidden="1">#REF!</definedName>
    <definedName name="__2__123Graph_ACHART_10" localSheetId="9" hidden="1">#REF!</definedName>
    <definedName name="__20___123Graph_ACHART_27" localSheetId="9" hidden="1">#REF!</definedName>
    <definedName name="__20__123Graph_ACHART_27" localSheetId="9" hidden="1">#REF!</definedName>
    <definedName name="__203__123Graph_BCHART_8" localSheetId="9" hidden="1">#REF!</definedName>
    <definedName name="__204__123Graph_BCHART_9" localSheetId="9" hidden="1">#REF!</definedName>
    <definedName name="__205__123Graph_CCHART_16" localSheetId="9" hidden="1">#REF!</definedName>
    <definedName name="__206__123Graph_CCHART_20" localSheetId="9" hidden="1">#REF!</definedName>
    <definedName name="__207__123Graph_CCHART_21" localSheetId="9" hidden="1">#REF!</definedName>
    <definedName name="__208__123Graph_CCHART_22" localSheetId="9" hidden="1">#REF!</definedName>
    <definedName name="__209__123Graph_CCHART_27" localSheetId="9" hidden="1">#REF!</definedName>
    <definedName name="__21___123Graph_ACHART_28" localSheetId="9" hidden="1">#REF!</definedName>
    <definedName name="__21__123Graph_ACHART_28" localSheetId="9" hidden="1">#REF!</definedName>
    <definedName name="__212__123Graph_CCHART_35" localSheetId="9" hidden="1">#REF!</definedName>
    <definedName name="__213__123Graph_CCHART_41" localSheetId="9" hidden="1">#REF!</definedName>
    <definedName name="__215__123Graph_CCHART_44" localSheetId="9" hidden="1">#REF!</definedName>
    <definedName name="__216__123Graph_CCHART_46" localSheetId="9" hidden="1">#REF!</definedName>
    <definedName name="__217__123Graph_CCHART_8" localSheetId="9" hidden="1">#REF!</definedName>
    <definedName name="__218__123Graph_CCHART_9" localSheetId="9" hidden="1">#REF!</definedName>
    <definedName name="__219__123Graph_DCHART_16" localSheetId="9" hidden="1">#REF!</definedName>
    <definedName name="__220__123Graph_DCHART_22" localSheetId="9" hidden="1">#REF!</definedName>
    <definedName name="__221__123Graph_DCHART_44" localSheetId="9" hidden="1">#REF!</definedName>
    <definedName name="__222__123Graph_DCHART_9" localSheetId="9" hidden="1">#REF!</definedName>
    <definedName name="__223__123Graph_ECHART_16" localSheetId="9" hidden="1">#REF!</definedName>
    <definedName name="__224__123Graph_ECHART_22" localSheetId="9" hidden="1">#REF!</definedName>
    <definedName name="__225__123Graph_ECHART_9" localSheetId="9" hidden="1">#REF!</definedName>
    <definedName name="__226__123Graph_FCHART_22" localSheetId="9" hidden="1">#REF!</definedName>
    <definedName name="__227__123Graph_FCHART_9" localSheetId="9" hidden="1">#REF!</definedName>
    <definedName name="__228__123Graph_LBL_ACHART_16" localSheetId="9" hidden="1">#REF!</definedName>
    <definedName name="__229__123Graph_LBL_ACHART_47" localSheetId="9" hidden="1">#REF!</definedName>
    <definedName name="__230__123Graph_LBL_ACHART_48" localSheetId="9" hidden="1">#REF!</definedName>
    <definedName name="__232__123Graph_LBL_BCHART_16" localSheetId="9" hidden="1">#REF!</definedName>
    <definedName name="__234__123Graph_LBL_CCHART_16" localSheetId="9" hidden="1">#REF!</definedName>
    <definedName name="__235__123Graph_LBL_DCHART_16" localSheetId="9" hidden="1">#REF!</definedName>
    <definedName name="__236__123Graph_LBL_DCHART_9" localSheetId="9" hidden="1">#REF!</definedName>
    <definedName name="__237__123Graph_LBL_ECHART_16" localSheetId="9" hidden="1">#REF!</definedName>
    <definedName name="__238__123Graph_LBL_FCHART_9" localSheetId="9" hidden="1">#REF!</definedName>
    <definedName name="__239__123Graph_XCHART_13" localSheetId="9" hidden="1">#REF!</definedName>
    <definedName name="__240__123Graph_XCHART_16" localSheetId="9" hidden="1">#REF!</definedName>
    <definedName name="__241__123Graph_XCHART_18" localSheetId="9" hidden="1">#REF!</definedName>
    <definedName name="__242__123Graph_XCHART_20" localSheetId="9" hidden="1">#REF!</definedName>
    <definedName name="__243__123Graph_XCHART_24" localSheetId="9" hidden="1">#REF!</definedName>
    <definedName name="__250__123Graph_XCHART_45" localSheetId="9" hidden="1">#REF!</definedName>
    <definedName name="__251__123Graph_XCHART_48" localSheetId="9" hidden="1">#REF!</definedName>
    <definedName name="__28___123Graph_ACHART_35" localSheetId="9" hidden="1">#REF!</definedName>
    <definedName name="__28__123Graph_ACHART_35" localSheetId="9" hidden="1">#REF!</definedName>
    <definedName name="__3___123Graph_ACHART_11" localSheetId="9" hidden="1">#REF!</definedName>
    <definedName name="__3__123Graph_ACHART_11" localSheetId="9" hidden="1">#REF!</definedName>
    <definedName name="__32___123Graph_ACHART_41" localSheetId="9" hidden="1">#REF!</definedName>
    <definedName name="__32__123Graph_ACHART_41" localSheetId="9" hidden="1">#REF!</definedName>
    <definedName name="__35___123Graph_ACHART_44" localSheetId="9" hidden="1">#REF!</definedName>
    <definedName name="__35__123Graph_ACHART_44" localSheetId="9" hidden="1">#REF!</definedName>
    <definedName name="__36___123Graph_ACHART_45" localSheetId="9" hidden="1">#REF!</definedName>
    <definedName name="__36__123Graph_ACHART_45" localSheetId="9" hidden="1">#REF!</definedName>
    <definedName name="__37___123Graph_ACHART_46" localSheetId="9" hidden="1">#REF!</definedName>
    <definedName name="__37__123Graph_ACHART_46" localSheetId="9" hidden="1">#REF!</definedName>
    <definedName name="__38___123Graph_ACHART_47" localSheetId="9" hidden="1">#REF!</definedName>
    <definedName name="__38__123Graph_ACHART_47" localSheetId="9" hidden="1">#REF!</definedName>
    <definedName name="__39___123Graph_ACHART_48" localSheetId="9" hidden="1">#REF!</definedName>
    <definedName name="__39__123Graph_ACHART_48" localSheetId="9" hidden="1">#REF!</definedName>
    <definedName name="__4___123Graph_ACHART_12" localSheetId="9" hidden="1">#REF!</definedName>
    <definedName name="__4__123Graph_ACHART_12" localSheetId="9" hidden="1">#REF!</definedName>
    <definedName name="__44___123Graph_ACHART_8" localSheetId="9" hidden="1">#REF!</definedName>
    <definedName name="__44__123Graph_ACHART_8" localSheetId="9" hidden="1">#REF!</definedName>
    <definedName name="__45___123Graph_ACHART_9" localSheetId="9" hidden="1">#REF!</definedName>
    <definedName name="__45__123Graph_ACHART_9" localSheetId="9" hidden="1">#REF!</definedName>
    <definedName name="__46___123Graph_BCHART_10" localSheetId="9" hidden="1">#REF!</definedName>
    <definedName name="__46__123Graph_BCHART_10" localSheetId="9" hidden="1">#REF!</definedName>
    <definedName name="__47___123Graph_BCHART_13" localSheetId="9" hidden="1">#REF!</definedName>
    <definedName name="__47__123Graph_BCHART_13" localSheetId="9" hidden="1">#REF!</definedName>
    <definedName name="__48___123Graph_BCHART_16" localSheetId="9" hidden="1">#REF!</definedName>
    <definedName name="__48__123Graph_BCHART_16" localSheetId="9" hidden="1">#REF!</definedName>
    <definedName name="__49___123Graph_BCHART_17" localSheetId="9" hidden="1">#REF!</definedName>
    <definedName name="__49__123Graph_BCHART_17" localSheetId="9" hidden="1">#REF!</definedName>
    <definedName name="__5___123Graph_ACHART_13" localSheetId="9" hidden="1">#REF!</definedName>
    <definedName name="__5__123Graph_ACHART_13" localSheetId="9" hidden="1">#REF!</definedName>
    <definedName name="__50___123Graph_BCHART_19" localSheetId="9" hidden="1">#REF!</definedName>
    <definedName name="__50__123Graph_BCHART_19" localSheetId="9" hidden="1">#REF!</definedName>
    <definedName name="__52___123Graph_BCHART_20" localSheetId="9" hidden="1">#REF!</definedName>
    <definedName name="__52__123Graph_BCHART_20" localSheetId="9" hidden="1">#REF!</definedName>
    <definedName name="__53___123Graph_BCHART_21" localSheetId="9" hidden="1">#REF!</definedName>
    <definedName name="__53__123Graph_BCHART_21" localSheetId="9" hidden="1">#REF!</definedName>
    <definedName name="__54___123Graph_BCHART_22" localSheetId="9" hidden="1">#REF!</definedName>
    <definedName name="__54__123Graph_BCHART_22" localSheetId="9" hidden="1">#REF!</definedName>
    <definedName name="__55___123Graph_BCHART_27" localSheetId="9" hidden="1">#REF!</definedName>
    <definedName name="__55__123Graph_BCHART_27" localSheetId="9" hidden="1">#REF!</definedName>
    <definedName name="__56___123Graph_BCHART_28" localSheetId="9" hidden="1">#REF!</definedName>
    <definedName name="__56__123Graph_BCHART_28" localSheetId="9" hidden="1">#REF!</definedName>
    <definedName name="__6___123Graph_ACHART_14" localSheetId="9" hidden="1">#REF!</definedName>
    <definedName name="__6__123Graph_ACHART_14" localSheetId="9" hidden="1">#REF!</definedName>
    <definedName name="__63___123Graph_BCHART_35" localSheetId="9" hidden="1">#REF!</definedName>
    <definedName name="__63__123Graph_BCHART_35" localSheetId="9" hidden="1">#REF!</definedName>
    <definedName name="__66___123Graph_BCHART_41" localSheetId="9" hidden="1">#REF!</definedName>
    <definedName name="__66__123Graph_BCHART_41" localSheetId="9" hidden="1">#REF!</definedName>
    <definedName name="__69___123Graph_BCHART_44" localSheetId="9" hidden="1">#REF!</definedName>
    <definedName name="__69__123Graph_BCHART_44" localSheetId="9" hidden="1">#REF!</definedName>
    <definedName name="__7___123Graph_ACHART_15" localSheetId="9" hidden="1">#REF!</definedName>
    <definedName name="__7__123Graph_ACHART_15" localSheetId="9" hidden="1">#REF!</definedName>
    <definedName name="__70___123Graph_BCHART_45" localSheetId="9" hidden="1">#REF!</definedName>
    <definedName name="__70__123Graph_BCHART_45" localSheetId="9" hidden="1">#REF!</definedName>
    <definedName name="__71___123Graph_BCHART_46" localSheetId="9" hidden="1">#REF!</definedName>
    <definedName name="__71__123Graph_BCHART_46" localSheetId="9" hidden="1">#REF!</definedName>
    <definedName name="__76___123Graph_BCHART_8" localSheetId="9" hidden="1">#REF!</definedName>
    <definedName name="__76__123Graph_BCHART_8" localSheetId="9" hidden="1">#REF!</definedName>
    <definedName name="__77___123Graph_BCHART_9" localSheetId="9" hidden="1">#REF!</definedName>
    <definedName name="__77__123Graph_BCHART_9" localSheetId="9" hidden="1">#REF!</definedName>
    <definedName name="__78___123Graph_CCHART_16" localSheetId="9" hidden="1">#REF!</definedName>
    <definedName name="__78__123Graph_CCHART_16" localSheetId="9" hidden="1">#REF!</definedName>
    <definedName name="__79___123Graph_CCHART_20" localSheetId="9" hidden="1">#REF!</definedName>
    <definedName name="__79__123Graph_CCHART_20" localSheetId="9" hidden="1">#REF!</definedName>
    <definedName name="__8___123Graph_ACHART_16" localSheetId="9" hidden="1">#REF!</definedName>
    <definedName name="__8__123Graph_ACHART_16" localSheetId="9" hidden="1">#REF!</definedName>
    <definedName name="__80___123Graph_CCHART_21" localSheetId="9" hidden="1">#REF!</definedName>
    <definedName name="__80__123Graph_CCHART_21" localSheetId="9" hidden="1">#REF!</definedName>
    <definedName name="__81___123Graph_CCHART_22" localSheetId="9" hidden="1">#REF!</definedName>
    <definedName name="__81__123Graph_CCHART_22" localSheetId="9" hidden="1">#REF!</definedName>
    <definedName name="__82___123Graph_CCHART_27" localSheetId="9" hidden="1">#REF!</definedName>
    <definedName name="__82__123Graph_CCHART_27" localSheetId="9" hidden="1">#REF!</definedName>
    <definedName name="__85___123Graph_CCHART_35" localSheetId="9" hidden="1">#REF!</definedName>
    <definedName name="__85__123Graph_CCHART_35" localSheetId="9" hidden="1">#REF!</definedName>
    <definedName name="__86___123Graph_CCHART_41" localSheetId="9" hidden="1">#REF!</definedName>
    <definedName name="__86__123Graph_CCHART_41" localSheetId="9" hidden="1">#REF!</definedName>
    <definedName name="__88___123Graph_CCHART_44" localSheetId="9" hidden="1">#REF!</definedName>
    <definedName name="__88__123Graph_CCHART_44" localSheetId="9" hidden="1">#REF!</definedName>
    <definedName name="__89___123Graph_CCHART_46" localSheetId="9" hidden="1">#REF!</definedName>
    <definedName name="__89__123Graph_CCHART_46" localSheetId="9" hidden="1">#REF!</definedName>
    <definedName name="__9___123Graph_ACHART_17" localSheetId="9" hidden="1">#REF!</definedName>
    <definedName name="__9__123Graph_ACHART_17" localSheetId="9" hidden="1">#REF!</definedName>
    <definedName name="__90___123Graph_CCHART_8" localSheetId="9" hidden="1">#REF!</definedName>
    <definedName name="__90__123Graph_CCHART_8" localSheetId="9" hidden="1">#REF!</definedName>
    <definedName name="__91___123Graph_CCHART_9" localSheetId="9" hidden="1">#REF!</definedName>
    <definedName name="__91__123Graph_CCHART_9" localSheetId="9" hidden="1">#REF!</definedName>
    <definedName name="__92___123Graph_DCHART_16" localSheetId="9" hidden="1">#REF!</definedName>
    <definedName name="__92__123Graph_DCHART_16" localSheetId="9" hidden="1">#REF!</definedName>
    <definedName name="__93___123Graph_DCHART_22" localSheetId="9" hidden="1">#REF!</definedName>
    <definedName name="__93__123Graph_DCHART_22" localSheetId="9" hidden="1">#REF!</definedName>
    <definedName name="__94___123Graph_DCHART_44" localSheetId="9" hidden="1">#REF!</definedName>
    <definedName name="__94__123Graph_DCHART_44" localSheetId="9" hidden="1">#REF!</definedName>
    <definedName name="__95___123Graph_DCHART_9" localSheetId="9" hidden="1">#REF!</definedName>
    <definedName name="__95__123Graph_DCHART_9" localSheetId="9" hidden="1">#REF!</definedName>
    <definedName name="__96___123Graph_ECHART_16" localSheetId="9" hidden="1">#REF!</definedName>
    <definedName name="__96__123Graph_ECHART_16" localSheetId="9" hidden="1">#REF!</definedName>
    <definedName name="__97___123Graph_ECHART_22" localSheetId="9" hidden="1">#REF!</definedName>
    <definedName name="__97__123Graph_ECHART_22" localSheetId="9" hidden="1">#REF!</definedName>
    <definedName name="__98___123Graph_ECHART_9" localSheetId="9" hidden="1">#REF!</definedName>
    <definedName name="__98__123Graph_ECHART_9" localSheetId="9" hidden="1">#REF!</definedName>
    <definedName name="__99___123Graph_FCHART_22" localSheetId="9" hidden="1">#REF!</definedName>
    <definedName name="__99__123Graph_FCHART_22" localSheetId="9" hidden="1">#REF!</definedName>
    <definedName name="__aya108" localSheetId="9" hidden="1">#REF!</definedName>
    <definedName name="__ERR1" localSheetId="9" hidden="1">{#N/A,#N/A,FALSE,"M.42"}</definedName>
    <definedName name="__xlcn.WorksheetConnection_PrioritasEfisiensi.xlsxTable11" localSheetId="9" hidden="1">#REF!</definedName>
    <definedName name="_1__123Graph_ACHART_1" localSheetId="9" hidden="1">[4]CMK!#REF!</definedName>
    <definedName name="_1__123Graph_ACHART_10" localSheetId="9" hidden="1">#REF!</definedName>
    <definedName name="_10_______123Graph_ACHART_18" localSheetId="9" hidden="1">#REF!</definedName>
    <definedName name="_10_____123Graph_ACHART_18" localSheetId="9" hidden="1">#REF!</definedName>
    <definedName name="_10___123Graph_ACHART_18" localSheetId="9" hidden="1">#REF!</definedName>
    <definedName name="_10__123Graph_ACHART_18" localSheetId="9" hidden="1">#REF!</definedName>
    <definedName name="_10__123Graph_ACHART_19" localSheetId="9" hidden="1">#REF!</definedName>
    <definedName name="_10__123Graph_BCHART_5" localSheetId="9" hidden="1">[4]CMK!#REF!</definedName>
    <definedName name="_100_______123Graph_FCHART_9" localSheetId="9" hidden="1">#REF!</definedName>
    <definedName name="_100_____123Graph_FCHART_9" localSheetId="9" hidden="1">#REF!</definedName>
    <definedName name="_100___123Graph_FCHART_9" localSheetId="9" hidden="1">#REF!</definedName>
    <definedName name="_100__123Graph_FCHART_9" localSheetId="9" hidden="1">#REF!</definedName>
    <definedName name="_101_______123Graph_LBL_ACHART_16" localSheetId="9" hidden="1">#REF!</definedName>
    <definedName name="_101_____123Graph_LBL_ACHART_16" localSheetId="9" hidden="1">#REF!</definedName>
    <definedName name="_101___123Graph_LBL_ACHART_16" localSheetId="9" hidden="1">#REF!</definedName>
    <definedName name="_101__123Graph_LBL_ACHART_16" localSheetId="9" hidden="1">#REF!</definedName>
    <definedName name="_102_______123Graph_LBL_ACHART_47" localSheetId="9" hidden="1">#REF!</definedName>
    <definedName name="_102_____123Graph_LBL_ACHART_47" localSheetId="9" hidden="1">#REF!</definedName>
    <definedName name="_102___123Graph_LBL_ACHART_47" localSheetId="9" hidden="1">#REF!</definedName>
    <definedName name="_102__123Graph_LBL_ACHART_47" localSheetId="9" hidden="1">#REF!</definedName>
    <definedName name="_103_______123Graph_LBL_ACHART_48" localSheetId="9" hidden="1">#REF!</definedName>
    <definedName name="_103_____123Graph_LBL_ACHART_48" localSheetId="9" hidden="1">#REF!</definedName>
    <definedName name="_103___123Graph_LBL_ACHART_48" localSheetId="9" hidden="1">#REF!</definedName>
    <definedName name="_103__123Graph_LBL_ACHART_48" localSheetId="9" hidden="1">#REF!</definedName>
    <definedName name="_105_______123Graph_LBL_BCHART_16" localSheetId="9" hidden="1">#REF!</definedName>
    <definedName name="_105_____123Graph_LBL_BCHART_16" localSheetId="9" hidden="1">#REF!</definedName>
    <definedName name="_105___123Graph_LBL_BCHART_16" localSheetId="9" hidden="1">#REF!</definedName>
    <definedName name="_105__123Graph_LBL_BCHART_16" localSheetId="9" hidden="1">#REF!</definedName>
    <definedName name="_107_______123Graph_LBL_CCHART_16" localSheetId="9" hidden="1">#REF!</definedName>
    <definedName name="_107_____123Graph_LBL_CCHART_16" localSheetId="9" hidden="1">#REF!</definedName>
    <definedName name="_107___123Graph_LBL_CCHART_16" localSheetId="9" hidden="1">#REF!</definedName>
    <definedName name="_107__123Graph_LBL_CCHART_16" localSheetId="9" hidden="1">#REF!</definedName>
    <definedName name="_108_______123Graph_LBL_DCHART_16" localSheetId="9" hidden="1">#REF!</definedName>
    <definedName name="_108_____123Graph_LBL_DCHART_16" localSheetId="9" hidden="1">#REF!</definedName>
    <definedName name="_108___123Graph_LBL_DCHART_16" localSheetId="9" hidden="1">#REF!</definedName>
    <definedName name="_108__123Graph_LBL_DCHART_16" localSheetId="9" hidden="1">#REF!</definedName>
    <definedName name="_109_______123Graph_LBL_DCHART_9" localSheetId="9" hidden="1">#REF!</definedName>
    <definedName name="_109_____123Graph_LBL_DCHART_9" localSheetId="9" hidden="1">#REF!</definedName>
    <definedName name="_109___123Graph_LBL_DCHART_9" localSheetId="9" hidden="1">#REF!</definedName>
    <definedName name="_109__123Graph_LBL_DCHART_9" localSheetId="9" hidden="1">#REF!</definedName>
    <definedName name="_11_______123Graph_ACHART_19" localSheetId="9" hidden="1">#REF!</definedName>
    <definedName name="_11_____123Graph_ACHART_19" localSheetId="9" hidden="1">#REF!</definedName>
    <definedName name="_11___123Graph_ACHART_19" localSheetId="9" hidden="1">#REF!</definedName>
    <definedName name="_11__123Graph_ACHART_19" localSheetId="9" hidden="1">#REF!</definedName>
    <definedName name="_11__123Graph_CCHART_1" localSheetId="9" hidden="1">[4]CMK!#REF!</definedName>
    <definedName name="_110_______123Graph_LBL_ECHART_16" localSheetId="9" hidden="1">#REF!</definedName>
    <definedName name="_110_____123Graph_LBL_ECHART_16" localSheetId="9" hidden="1">#REF!</definedName>
    <definedName name="_110___123Graph_LBL_ECHART_16" localSheetId="9" hidden="1">#REF!</definedName>
    <definedName name="_110__123Graph_LBL_ECHART_16" localSheetId="9" hidden="1">#REF!</definedName>
    <definedName name="_111_______123Graph_LBL_FCHART_9" localSheetId="9" hidden="1">#REF!</definedName>
    <definedName name="_111_____123Graph_LBL_FCHART_9" localSheetId="9" hidden="1">#REF!</definedName>
    <definedName name="_111___123Graph_LBL_FCHART_9" localSheetId="9" hidden="1">#REF!</definedName>
    <definedName name="_111__123Graph_LBL_FCHART_9" localSheetId="9" hidden="1">#REF!</definedName>
    <definedName name="_112_______123Graph_XCHART_13" localSheetId="9" hidden="1">#REF!</definedName>
    <definedName name="_112_____123Graph_XCHART_13" localSheetId="9" hidden="1">#REF!</definedName>
    <definedName name="_112___123Graph_XCHART_13" localSheetId="9" hidden="1">#REF!</definedName>
    <definedName name="_112__123Graph_XCHART_13" localSheetId="9" hidden="1">#REF!</definedName>
    <definedName name="_113_______123Graph_XCHART_16" localSheetId="9" hidden="1">#REF!</definedName>
    <definedName name="_113_____123Graph_XCHART_16" localSheetId="9" hidden="1">#REF!</definedName>
    <definedName name="_113___123Graph_XCHART_16" localSheetId="9" hidden="1">#REF!</definedName>
    <definedName name="_113__123Graph_XCHART_16" localSheetId="9" hidden="1">#REF!</definedName>
    <definedName name="_114_______123Graph_XCHART_18" localSheetId="9" hidden="1">#REF!</definedName>
    <definedName name="_114_____123Graph_XCHART_18" localSheetId="9" hidden="1">#REF!</definedName>
    <definedName name="_114___123Graph_XCHART_18" localSheetId="9" hidden="1">#REF!</definedName>
    <definedName name="_114__123Graph_XCHART_18" localSheetId="9" hidden="1">#REF!</definedName>
    <definedName name="_115_______123Graph_XCHART_20" localSheetId="9" hidden="1">#REF!</definedName>
    <definedName name="_115_____123Graph_XCHART_20" localSheetId="9" hidden="1">#REF!</definedName>
    <definedName name="_115___123Graph_XCHART_20" localSheetId="9" hidden="1">#REF!</definedName>
    <definedName name="_115__123Graph_XCHART_20" localSheetId="9" hidden="1">#REF!</definedName>
    <definedName name="_116_______123Graph_XCHART_24" localSheetId="9" hidden="1">#REF!</definedName>
    <definedName name="_116_____123Graph_XCHART_24" localSheetId="9" hidden="1">#REF!</definedName>
    <definedName name="_116___123Graph_XCHART_24" localSheetId="9" hidden="1">#REF!</definedName>
    <definedName name="_116__123Graph_XCHART_24" localSheetId="9" hidden="1">#REF!</definedName>
    <definedName name="_12__123Graph_ACHART_20" localSheetId="9" hidden="1">#REF!</definedName>
    <definedName name="_12__123Graph_CCHART_2" localSheetId="9" hidden="1">[4]CMK!#REF!</definedName>
    <definedName name="_123_______123Graph_XCHART_45" localSheetId="9" hidden="1">#REF!</definedName>
    <definedName name="_123_____123Graph_XCHART_45" localSheetId="9" hidden="1">#REF!</definedName>
    <definedName name="_123___123Graph_XCHART_45" localSheetId="9" hidden="1">#REF!</definedName>
    <definedName name="_123__123Graph_XCHART_45" localSheetId="9" hidden="1">#REF!</definedName>
    <definedName name="_124_______123Graph_XCHART_48" localSheetId="9" hidden="1">#REF!</definedName>
    <definedName name="_124_____123Graph_XCHART_48" localSheetId="9" hidden="1">#REF!</definedName>
    <definedName name="_124___123Graph_XCHART_48" localSheetId="9" hidden="1">#REF!</definedName>
    <definedName name="_124__123Graph_XCHART_48" localSheetId="9" hidden="1">#REF!</definedName>
    <definedName name="_129______123Graph_ACHART_10" localSheetId="9" hidden="1">#REF!</definedName>
    <definedName name="_129____123Graph_ACHART_10" localSheetId="9" hidden="1">#REF!</definedName>
    <definedName name="_129__123Graph_ACHART_10" localSheetId="9" hidden="1">#REF!</definedName>
    <definedName name="_13_______123Graph_ACHART_20" localSheetId="9" hidden="1">#REF!</definedName>
    <definedName name="_13_____123Graph_ACHART_20" localSheetId="9" hidden="1">#REF!</definedName>
    <definedName name="_13___123Graph_ACHART_20" localSheetId="9" hidden="1">#REF!</definedName>
    <definedName name="_13__123Graph_ACHART_20" localSheetId="9" hidden="1">#REF!</definedName>
    <definedName name="_13__123Graph_ACHART_21" localSheetId="9" hidden="1">#REF!</definedName>
    <definedName name="_13__123Graph_CCHART_3" localSheetId="9" hidden="1">[4]CMK!#REF!</definedName>
    <definedName name="_130______123Graph_ACHART_11" localSheetId="9" hidden="1">#REF!</definedName>
    <definedName name="_130____123Graph_ACHART_11" localSheetId="9" hidden="1">#REF!</definedName>
    <definedName name="_130__123Graph_ACHART_11" localSheetId="9" hidden="1">#REF!</definedName>
    <definedName name="_131______123Graph_ACHART_12" localSheetId="9" hidden="1">#REF!</definedName>
    <definedName name="_131____123Graph_ACHART_12" localSheetId="9" hidden="1">#REF!</definedName>
    <definedName name="_131__123Graph_ACHART_12" localSheetId="9" hidden="1">#REF!</definedName>
    <definedName name="_132______123Graph_ACHART_13" localSheetId="9" hidden="1">#REF!</definedName>
    <definedName name="_132____123Graph_ACHART_13" localSheetId="9" hidden="1">#REF!</definedName>
    <definedName name="_132__123Graph_ACHART_13" localSheetId="9" hidden="1">#REF!</definedName>
    <definedName name="_133______123Graph_ACHART_14" localSheetId="9" hidden="1">#REF!</definedName>
    <definedName name="_133____123Graph_ACHART_14" localSheetId="9" hidden="1">#REF!</definedName>
    <definedName name="_133__123Graph_ACHART_14" localSheetId="9" hidden="1">#REF!</definedName>
    <definedName name="_134______123Graph_ACHART_15" localSheetId="9" hidden="1">#REF!</definedName>
    <definedName name="_134____123Graph_ACHART_15" localSheetId="9" hidden="1">#REF!</definedName>
    <definedName name="_134__123Graph_ACHART_15" localSheetId="9" hidden="1">#REF!</definedName>
    <definedName name="_135______123Graph_ACHART_16" localSheetId="9" hidden="1">#REF!</definedName>
    <definedName name="_135____123Graph_ACHART_16" localSheetId="9" hidden="1">#REF!</definedName>
    <definedName name="_135__123Graph_ACHART_16" localSheetId="9" hidden="1">#REF!</definedName>
    <definedName name="_136______123Graph_ACHART_17" localSheetId="9" hidden="1">#REF!</definedName>
    <definedName name="_136____123Graph_ACHART_17" localSheetId="9" hidden="1">#REF!</definedName>
    <definedName name="_136__123Graph_ACHART_17" localSheetId="9" hidden="1">#REF!</definedName>
    <definedName name="_137______123Graph_ACHART_18" localSheetId="9" hidden="1">#REF!</definedName>
    <definedName name="_137____123Graph_ACHART_18" localSheetId="9" hidden="1">#REF!</definedName>
    <definedName name="_137__123Graph_ACHART_18" localSheetId="9" hidden="1">#REF!</definedName>
    <definedName name="_138______123Graph_ACHART_19" localSheetId="9" hidden="1">#REF!</definedName>
    <definedName name="_138____123Graph_ACHART_19" localSheetId="9" hidden="1">#REF!</definedName>
    <definedName name="_138__123Graph_ACHART_19" localSheetId="9" hidden="1">#REF!</definedName>
    <definedName name="_14_______123Graph_ACHART_21" localSheetId="9" hidden="1">#REF!</definedName>
    <definedName name="_14_____123Graph_ACHART_21" localSheetId="9" hidden="1">#REF!</definedName>
    <definedName name="_14___123Graph_ACHART_21" localSheetId="9" hidden="1">#REF!</definedName>
    <definedName name="_14__123Graph_ACHART_21" localSheetId="9" hidden="1">#REF!</definedName>
    <definedName name="_14__123Graph_ACHART_22" localSheetId="9" hidden="1">#REF!</definedName>
    <definedName name="_14__123Graph_CCHART_4" localSheetId="9" hidden="1">[4]CMK!#REF!</definedName>
    <definedName name="_140______123Graph_ACHART_20" localSheetId="9" hidden="1">#REF!</definedName>
    <definedName name="_140____123Graph_ACHART_20" localSheetId="9" hidden="1">#REF!</definedName>
    <definedName name="_140__123Graph_ACHART_20" localSheetId="9" hidden="1">#REF!</definedName>
    <definedName name="_141______123Graph_ACHART_21" localSheetId="9" hidden="1">#REF!</definedName>
    <definedName name="_141____123Graph_ACHART_21" localSheetId="9" hidden="1">#REF!</definedName>
    <definedName name="_141__123Graph_ACHART_21" localSheetId="9" hidden="1">#REF!</definedName>
    <definedName name="_142______123Graph_ACHART_22" localSheetId="9" hidden="1">#REF!</definedName>
    <definedName name="_142____123Graph_ACHART_22" localSheetId="9" hidden="1">#REF!</definedName>
    <definedName name="_142__123Graph_ACHART_22" localSheetId="9" hidden="1">#REF!</definedName>
    <definedName name="_143______123Graph_ACHART_23" localSheetId="9" hidden="1">#REF!</definedName>
    <definedName name="_143____123Graph_ACHART_23" localSheetId="9" hidden="1">#REF!</definedName>
    <definedName name="_143__123Graph_ACHART_23" localSheetId="9" hidden="1">#REF!</definedName>
    <definedName name="_144______123Graph_ACHART_24" localSheetId="9" hidden="1">#REF!</definedName>
    <definedName name="_144____123Graph_ACHART_24" localSheetId="9" hidden="1">#REF!</definedName>
    <definedName name="_144__123Graph_ACHART_24" localSheetId="9" hidden="1">#REF!</definedName>
    <definedName name="_147______123Graph_ACHART_27" localSheetId="9" hidden="1">#REF!</definedName>
    <definedName name="_147____123Graph_ACHART_27" localSheetId="9" hidden="1">#REF!</definedName>
    <definedName name="_147__123Graph_ACHART_27" localSheetId="9" hidden="1">#REF!</definedName>
    <definedName name="_148______123Graph_ACHART_28" localSheetId="9" hidden="1">#REF!</definedName>
    <definedName name="_148____123Graph_ACHART_28" localSheetId="9" hidden="1">#REF!</definedName>
    <definedName name="_148__123Graph_ACHART_28" localSheetId="9" hidden="1">#REF!</definedName>
    <definedName name="_15_______123Graph_ACHART_22" localSheetId="9" hidden="1">#REF!</definedName>
    <definedName name="_15_____123Graph_ACHART_22" localSheetId="9" hidden="1">#REF!</definedName>
    <definedName name="_15___123Graph_ACHART_22" localSheetId="9" hidden="1">#REF!</definedName>
    <definedName name="_15__123Graph_ACHART_22" localSheetId="9" hidden="1">#REF!</definedName>
    <definedName name="_15__123Graph_ACHART_23" localSheetId="9" hidden="1">#REF!</definedName>
    <definedName name="_15__123Graph_CCHART_5" localSheetId="9" hidden="1">[4]CMK!#REF!</definedName>
    <definedName name="_155______123Graph_ACHART_35" localSheetId="9" hidden="1">#REF!</definedName>
    <definedName name="_155____123Graph_ACHART_35" localSheetId="9" hidden="1">#REF!</definedName>
    <definedName name="_155__123Graph_ACHART_35" localSheetId="9" hidden="1">#REF!</definedName>
    <definedName name="_159______123Graph_ACHART_41" localSheetId="9" hidden="1">#REF!</definedName>
    <definedName name="_159____123Graph_ACHART_41" localSheetId="9" hidden="1">#REF!</definedName>
    <definedName name="_159__123Graph_ACHART_41" localSheetId="9" hidden="1">#REF!</definedName>
    <definedName name="_16_______123Graph_ACHART_23" localSheetId="9" hidden="1">#REF!</definedName>
    <definedName name="_16_____123Graph_ACHART_23" localSheetId="9" hidden="1">#REF!</definedName>
    <definedName name="_16___123Graph_ACHART_23" localSheetId="9" hidden="1">#REF!</definedName>
    <definedName name="_16__123Graph_ACHART_23" localSheetId="9" hidden="1">#REF!</definedName>
    <definedName name="_16__123Graph_ACHART_24" localSheetId="9" hidden="1">#REF!</definedName>
    <definedName name="_16__123Graph_DCHART_5" localSheetId="9" hidden="1">[4]CMK!#REF!</definedName>
    <definedName name="_162______123Graph_ACHART_44" localSheetId="9" hidden="1">#REF!</definedName>
    <definedName name="_162____123Graph_ACHART_44" localSheetId="9" hidden="1">#REF!</definedName>
    <definedName name="_162__123Graph_ACHART_44" localSheetId="9" hidden="1">#REF!</definedName>
    <definedName name="_163______123Graph_ACHART_45" localSheetId="9" hidden="1">#REF!</definedName>
    <definedName name="_163____123Graph_ACHART_45" localSheetId="9" hidden="1">#REF!</definedName>
    <definedName name="_163__123Graph_ACHART_45" localSheetId="9" hidden="1">#REF!</definedName>
    <definedName name="_164______123Graph_ACHART_46" localSheetId="9" hidden="1">#REF!</definedName>
    <definedName name="_164____123Graph_ACHART_46" localSheetId="9" hidden="1">#REF!</definedName>
    <definedName name="_164__123Graph_ACHART_46" localSheetId="9" hidden="1">#REF!</definedName>
    <definedName name="_165______123Graph_ACHART_47" localSheetId="9" hidden="1">#REF!</definedName>
    <definedName name="_165____123Graph_ACHART_47" localSheetId="9" hidden="1">#REF!</definedName>
    <definedName name="_165__123Graph_ACHART_47" localSheetId="9" hidden="1">#REF!</definedName>
    <definedName name="_166______123Graph_ACHART_48" localSheetId="9" hidden="1">#REF!</definedName>
    <definedName name="_166____123Graph_ACHART_48" localSheetId="9" hidden="1">#REF!</definedName>
    <definedName name="_166__123Graph_ACHART_48" localSheetId="9" hidden="1">#REF!</definedName>
    <definedName name="_17_______123Graph_ACHART_24" localSheetId="9" hidden="1">#REF!</definedName>
    <definedName name="_17_____123Graph_ACHART_24" localSheetId="9" hidden="1">#REF!</definedName>
    <definedName name="_17___123Graph_ACHART_24" localSheetId="9" hidden="1">#REF!</definedName>
    <definedName name="_17__123Graph_ACHART_24" localSheetId="9" hidden="1">#REF!</definedName>
    <definedName name="_17__123Graph_ACHART_27" localSheetId="9" hidden="1">#REF!</definedName>
    <definedName name="_17__123Graph_XCHART_1" localSheetId="9" hidden="1">[4]CMK!#REF!</definedName>
    <definedName name="_171______123Graph_ACHART_8" localSheetId="9" hidden="1">#REF!</definedName>
    <definedName name="_171____123Graph_ACHART_8" localSheetId="9" hidden="1">#REF!</definedName>
    <definedName name="_171__123Graph_ACHART_8" localSheetId="9" hidden="1">#REF!</definedName>
    <definedName name="_172______123Graph_ACHART_9" localSheetId="9" hidden="1">#REF!</definedName>
    <definedName name="_172____123Graph_ACHART_9" localSheetId="9" hidden="1">#REF!</definedName>
    <definedName name="_172__123Graph_ACHART_9" localSheetId="9" hidden="1">#REF!</definedName>
    <definedName name="_173______123Graph_BCHART_10" localSheetId="9" hidden="1">#REF!</definedName>
    <definedName name="_173____123Graph_BCHART_10" localSheetId="9" hidden="1">#REF!</definedName>
    <definedName name="_173__123Graph_BCHART_10" localSheetId="9" hidden="1">#REF!</definedName>
    <definedName name="_174______123Graph_BCHART_13" localSheetId="9" hidden="1">#REF!</definedName>
    <definedName name="_174____123Graph_BCHART_13" localSheetId="9" hidden="1">#REF!</definedName>
    <definedName name="_174__123Graph_BCHART_13" localSheetId="9" hidden="1">#REF!</definedName>
    <definedName name="_175______123Graph_BCHART_16" localSheetId="9" hidden="1">#REF!</definedName>
    <definedName name="_175____123Graph_BCHART_16" localSheetId="9" hidden="1">#REF!</definedName>
    <definedName name="_175__123Graph_BCHART_16" localSheetId="9" hidden="1">#REF!</definedName>
    <definedName name="_176______123Graph_BCHART_17" localSheetId="9" hidden="1">#REF!</definedName>
    <definedName name="_176____123Graph_BCHART_17" localSheetId="9" hidden="1">#REF!</definedName>
    <definedName name="_176__123Graph_BCHART_17" localSheetId="9" hidden="1">#REF!</definedName>
    <definedName name="_177______123Graph_BCHART_19" localSheetId="9" hidden="1">#REF!</definedName>
    <definedName name="_177____123Graph_BCHART_19" localSheetId="9" hidden="1">#REF!</definedName>
    <definedName name="_177__123Graph_BCHART_19" localSheetId="9" hidden="1">#REF!</definedName>
    <definedName name="_179______123Graph_BCHART_20" localSheetId="9" hidden="1">#REF!</definedName>
    <definedName name="_179____123Graph_BCHART_20" localSheetId="9" hidden="1">#REF!</definedName>
    <definedName name="_179__123Graph_BCHART_20" localSheetId="9" hidden="1">#REF!</definedName>
    <definedName name="_18__123Graph_ACHART_28" localSheetId="9" hidden="1">#REF!</definedName>
    <definedName name="_18__123Graph_XCHART_2" localSheetId="9" hidden="1">[4]CMK!#REF!</definedName>
    <definedName name="_180______123Graph_BCHART_21" localSheetId="9" hidden="1">#REF!</definedName>
    <definedName name="_180____123Graph_BCHART_21" localSheetId="9" hidden="1">#REF!</definedName>
    <definedName name="_180__123Graph_BCHART_21" localSheetId="9" hidden="1">#REF!</definedName>
    <definedName name="_181______123Graph_BCHART_22" localSheetId="9" hidden="1">#REF!</definedName>
    <definedName name="_181____123Graph_BCHART_22" localSheetId="9" hidden="1">#REF!</definedName>
    <definedName name="_181__123Graph_BCHART_22" localSheetId="9" hidden="1">#REF!</definedName>
    <definedName name="_182______123Graph_BCHART_27" localSheetId="9" hidden="1">#REF!</definedName>
    <definedName name="_182____123Graph_BCHART_27" localSheetId="9" hidden="1">#REF!</definedName>
    <definedName name="_182__123Graph_BCHART_27" localSheetId="9" hidden="1">#REF!</definedName>
    <definedName name="_183______123Graph_BCHART_28" localSheetId="9" hidden="1">#REF!</definedName>
    <definedName name="_183____123Graph_BCHART_28" localSheetId="9" hidden="1">#REF!</definedName>
    <definedName name="_183__123Graph_BCHART_28" localSheetId="9" hidden="1">#REF!</definedName>
    <definedName name="_19__123Graph_XCHART_3" localSheetId="9" hidden="1">[4]CMK!#REF!</definedName>
    <definedName name="_190______123Graph_BCHART_35" localSheetId="9" hidden="1">#REF!</definedName>
    <definedName name="_190____123Graph_BCHART_35" localSheetId="9" hidden="1">#REF!</definedName>
    <definedName name="_190__123Graph_BCHART_35" localSheetId="9" hidden="1">#REF!</definedName>
    <definedName name="_193______123Graph_BCHART_41" localSheetId="9" hidden="1">#REF!</definedName>
    <definedName name="_193____123Graph_BCHART_41" localSheetId="9" hidden="1">#REF!</definedName>
    <definedName name="_193__123Graph_BCHART_41" localSheetId="9" hidden="1">#REF!</definedName>
    <definedName name="_196______123Graph_BCHART_44" localSheetId="9" hidden="1">#REF!</definedName>
    <definedName name="_196____123Graph_BCHART_44" localSheetId="9" hidden="1">#REF!</definedName>
    <definedName name="_196__123Graph_BCHART_44" localSheetId="9" hidden="1">#REF!</definedName>
    <definedName name="_197______123Graph_BCHART_45" localSheetId="9" hidden="1">#REF!</definedName>
    <definedName name="_197____123Graph_BCHART_45" localSheetId="9" hidden="1">#REF!</definedName>
    <definedName name="_197__123Graph_BCHART_45" localSheetId="9" hidden="1">#REF!</definedName>
    <definedName name="_198______123Graph_BCHART_46" localSheetId="9" hidden="1">#REF!</definedName>
    <definedName name="_198____123Graph_BCHART_46" localSheetId="9" hidden="1">#REF!</definedName>
    <definedName name="_198__123Graph_BCHART_46" localSheetId="9" hidden="1">#REF!</definedName>
    <definedName name="_2_______123Graph_ACHART_10" localSheetId="9" hidden="1">#REF!</definedName>
    <definedName name="_2_____123Graph_ACHART_10" localSheetId="9" hidden="1">#REF!</definedName>
    <definedName name="_2___123Graph_ACHART_10" localSheetId="9" hidden="1">#REF!</definedName>
    <definedName name="_2__123Graph_ACHART_10" localSheetId="9" hidden="1">#REF!</definedName>
    <definedName name="_2__123Graph_ACHART_11" localSheetId="9" hidden="1">#REF!</definedName>
    <definedName name="_2__123Graph_ACHART_2" localSheetId="9" hidden="1">[4]CMK!#REF!</definedName>
    <definedName name="_20_______123Graph_ACHART_27" localSheetId="9" hidden="1">#REF!</definedName>
    <definedName name="_20_____123Graph_ACHART_27" localSheetId="9" hidden="1">#REF!</definedName>
    <definedName name="_20___123Graph_ACHART_27" localSheetId="9" hidden="1">#REF!</definedName>
    <definedName name="_20__123Graph_ACHART_27" localSheetId="9" hidden="1">#REF!</definedName>
    <definedName name="_20__123Graph_ACHART_35" localSheetId="9" hidden="1">#REF!</definedName>
    <definedName name="_20__123Graph_XCHART_4" localSheetId="9" hidden="1">[4]CMK!#REF!</definedName>
    <definedName name="_203______123Graph_BCHART_8" localSheetId="9" hidden="1">#REF!</definedName>
    <definedName name="_203____123Graph_BCHART_8" localSheetId="9" hidden="1">#REF!</definedName>
    <definedName name="_203__123Graph_BCHART_8" localSheetId="9" hidden="1">#REF!</definedName>
    <definedName name="_204______123Graph_BCHART_9" localSheetId="9" hidden="1">#REF!</definedName>
    <definedName name="_204____123Graph_BCHART_9" localSheetId="9" hidden="1">#REF!</definedName>
    <definedName name="_204__123Graph_BCHART_9" localSheetId="9" hidden="1">#REF!</definedName>
    <definedName name="_205______123Graph_CCHART_16" localSheetId="9" hidden="1">#REF!</definedName>
    <definedName name="_205____123Graph_CCHART_16" localSheetId="9" hidden="1">#REF!</definedName>
    <definedName name="_205__123Graph_CCHART_16" localSheetId="9" hidden="1">#REF!</definedName>
    <definedName name="_206______123Graph_CCHART_20" localSheetId="9" hidden="1">#REF!</definedName>
    <definedName name="_206____123Graph_CCHART_20" localSheetId="9" hidden="1">#REF!</definedName>
    <definedName name="_206__123Graph_CCHART_20" localSheetId="9" hidden="1">#REF!</definedName>
    <definedName name="_207______123Graph_CCHART_21" localSheetId="9" hidden="1">#REF!</definedName>
    <definedName name="_207____123Graph_CCHART_21" localSheetId="9" hidden="1">#REF!</definedName>
    <definedName name="_207__123Graph_CCHART_21" localSheetId="9" hidden="1">#REF!</definedName>
    <definedName name="_208______123Graph_CCHART_22" localSheetId="9" hidden="1">#REF!</definedName>
    <definedName name="_208____123Graph_CCHART_22" localSheetId="9" hidden="1">#REF!</definedName>
    <definedName name="_208__123Graph_CCHART_22" localSheetId="9" hidden="1">#REF!</definedName>
    <definedName name="_209______123Graph_CCHART_27" localSheetId="9" hidden="1">#REF!</definedName>
    <definedName name="_209____123Graph_CCHART_27" localSheetId="9" hidden="1">#REF!</definedName>
    <definedName name="_209__123Graph_CCHART_27" localSheetId="9" hidden="1">#REF!</definedName>
    <definedName name="_21_______123Graph_ACHART_28" localSheetId="9" hidden="1">#REF!</definedName>
    <definedName name="_21_____123Graph_ACHART_28" localSheetId="9" hidden="1">#REF!</definedName>
    <definedName name="_21___123Graph_ACHART_28" localSheetId="9" hidden="1">#REF!</definedName>
    <definedName name="_21__123Graph_ACHART_28" localSheetId="9" hidden="1">#REF!</definedName>
    <definedName name="_21__123Graph_XCHART_5" localSheetId="9" hidden="1">[4]CMK!#REF!</definedName>
    <definedName name="_212______123Graph_CCHART_35" localSheetId="9" hidden="1">#REF!</definedName>
    <definedName name="_212____123Graph_CCHART_35" localSheetId="9" hidden="1">#REF!</definedName>
    <definedName name="_212__123Graph_CCHART_35" localSheetId="9" hidden="1">#REF!</definedName>
    <definedName name="_213______123Graph_CCHART_41" localSheetId="9" hidden="1">#REF!</definedName>
    <definedName name="_213____123Graph_CCHART_41" localSheetId="9" hidden="1">#REF!</definedName>
    <definedName name="_213__123Graph_CCHART_41" localSheetId="9" hidden="1">#REF!</definedName>
    <definedName name="_215______123Graph_CCHART_44" localSheetId="9" hidden="1">#REF!</definedName>
    <definedName name="_215____123Graph_CCHART_44" localSheetId="9" hidden="1">#REF!</definedName>
    <definedName name="_215__123Graph_CCHART_44" localSheetId="9" hidden="1">#REF!</definedName>
    <definedName name="_216______123Graph_CCHART_46" localSheetId="9" hidden="1">#REF!</definedName>
    <definedName name="_216____123Graph_CCHART_46" localSheetId="9" hidden="1">#REF!</definedName>
    <definedName name="_216__123Graph_CCHART_46" localSheetId="9" hidden="1">#REF!</definedName>
    <definedName name="_217______123Graph_CCHART_8" localSheetId="9" hidden="1">#REF!</definedName>
    <definedName name="_217____123Graph_CCHART_8" localSheetId="9" hidden="1">#REF!</definedName>
    <definedName name="_217__123Graph_CCHART_8" localSheetId="9" hidden="1">#REF!</definedName>
    <definedName name="_218______123Graph_CCHART_9" localSheetId="9" hidden="1">#REF!</definedName>
    <definedName name="_218____123Graph_CCHART_9" localSheetId="9" hidden="1">#REF!</definedName>
    <definedName name="_218__123Graph_CCHART_9" localSheetId="9" hidden="1">#REF!</definedName>
    <definedName name="_219______123Graph_DCHART_16" localSheetId="9" hidden="1">#REF!</definedName>
    <definedName name="_219____123Graph_DCHART_16" localSheetId="9" hidden="1">#REF!</definedName>
    <definedName name="_219__123Graph_DCHART_16" localSheetId="9" hidden="1">#REF!</definedName>
    <definedName name="_22__123Graph_ACHART_41" localSheetId="9" hidden="1">#REF!</definedName>
    <definedName name="_220______123Graph_DCHART_22" localSheetId="9" hidden="1">#REF!</definedName>
    <definedName name="_220____123Graph_DCHART_22" localSheetId="9" hidden="1">#REF!</definedName>
    <definedName name="_220__123Graph_DCHART_22" localSheetId="9" hidden="1">#REF!</definedName>
    <definedName name="_221______123Graph_DCHART_44" localSheetId="9" hidden="1">#REF!</definedName>
    <definedName name="_221____123Graph_DCHART_44" localSheetId="9" hidden="1">#REF!</definedName>
    <definedName name="_221__123Graph_DCHART_44" localSheetId="9" hidden="1">#REF!</definedName>
    <definedName name="_222______123Graph_DCHART_9" localSheetId="9" hidden="1">#REF!</definedName>
    <definedName name="_222____123Graph_DCHART_9" localSheetId="9" hidden="1">#REF!</definedName>
    <definedName name="_222__123Graph_DCHART_9" localSheetId="9" hidden="1">#REF!</definedName>
    <definedName name="_223______123Graph_ECHART_16" localSheetId="9" hidden="1">#REF!</definedName>
    <definedName name="_223____123Graph_ECHART_16" localSheetId="9" hidden="1">#REF!</definedName>
    <definedName name="_223__123Graph_ECHART_16" localSheetId="9" hidden="1">#REF!</definedName>
    <definedName name="_224______123Graph_ECHART_22" localSheetId="9" hidden="1">#REF!</definedName>
    <definedName name="_224____123Graph_ECHART_22" localSheetId="9" hidden="1">#REF!</definedName>
    <definedName name="_224__123Graph_ECHART_22" localSheetId="9" hidden="1">#REF!</definedName>
    <definedName name="_225______123Graph_ECHART_9" localSheetId="9" hidden="1">#REF!</definedName>
    <definedName name="_225____123Graph_ECHART_9" localSheetId="9" hidden="1">#REF!</definedName>
    <definedName name="_225__123Graph_ECHART_9" localSheetId="9" hidden="1">#REF!</definedName>
    <definedName name="_226______123Graph_FCHART_22" localSheetId="9" hidden="1">#REF!</definedName>
    <definedName name="_226____123Graph_FCHART_22" localSheetId="9" hidden="1">#REF!</definedName>
    <definedName name="_226__123Graph_FCHART_22" localSheetId="9" hidden="1">#REF!</definedName>
    <definedName name="_227______123Graph_FCHART_9" localSheetId="9" hidden="1">#REF!</definedName>
    <definedName name="_227____123Graph_FCHART_9" localSheetId="9" hidden="1">#REF!</definedName>
    <definedName name="_227__123Graph_FCHART_9" localSheetId="9" hidden="1">#REF!</definedName>
    <definedName name="_228______123Graph_LBL_ACHART_16" localSheetId="9" hidden="1">#REF!</definedName>
    <definedName name="_228____123Graph_LBL_ACHART_16" localSheetId="9" hidden="1">#REF!</definedName>
    <definedName name="_228__123Graph_LBL_ACHART_16" localSheetId="9" hidden="1">#REF!</definedName>
    <definedName name="_229______123Graph_LBL_ACHART_47" localSheetId="9" hidden="1">#REF!</definedName>
    <definedName name="_229____123Graph_LBL_ACHART_47" localSheetId="9" hidden="1">#REF!</definedName>
    <definedName name="_229__123Graph_LBL_ACHART_47" localSheetId="9" hidden="1">#REF!</definedName>
    <definedName name="_23__123Graph_ACHART_44" localSheetId="9" hidden="1">#REF!</definedName>
    <definedName name="_230______123Graph_LBL_ACHART_48" localSheetId="9" hidden="1">#REF!</definedName>
    <definedName name="_230____123Graph_LBL_ACHART_48" localSheetId="9" hidden="1">#REF!</definedName>
    <definedName name="_230__123Graph_LBL_ACHART_48" localSheetId="9" hidden="1">#REF!</definedName>
    <definedName name="_232______123Graph_LBL_BCHART_16" localSheetId="9" hidden="1">#REF!</definedName>
    <definedName name="_232____123Graph_LBL_BCHART_16" localSheetId="9" hidden="1">#REF!</definedName>
    <definedName name="_232__123Graph_LBL_BCHART_16" localSheetId="9" hidden="1">#REF!</definedName>
    <definedName name="_234______123Graph_LBL_CCHART_16" localSheetId="9" hidden="1">#REF!</definedName>
    <definedName name="_234____123Graph_LBL_CCHART_16" localSheetId="9" hidden="1">#REF!</definedName>
    <definedName name="_234__123Graph_LBL_CCHART_16" localSheetId="9" hidden="1">#REF!</definedName>
    <definedName name="_235______123Graph_LBL_DCHART_16" localSheetId="9" hidden="1">#REF!</definedName>
    <definedName name="_235____123Graph_LBL_DCHART_16" localSheetId="9" hidden="1">#REF!</definedName>
    <definedName name="_235__123Graph_LBL_DCHART_16" localSheetId="9" hidden="1">#REF!</definedName>
    <definedName name="_236______123Graph_LBL_DCHART_9" localSheetId="9" hidden="1">#REF!</definedName>
    <definedName name="_236____123Graph_LBL_DCHART_9" localSheetId="9" hidden="1">#REF!</definedName>
    <definedName name="_236__123Graph_LBL_DCHART_9" localSheetId="9" hidden="1">#REF!</definedName>
    <definedName name="_237______123Graph_LBL_ECHART_16" localSheetId="9" hidden="1">#REF!</definedName>
    <definedName name="_237____123Graph_LBL_ECHART_16" localSheetId="9" hidden="1">#REF!</definedName>
    <definedName name="_237__123Graph_LBL_ECHART_16" localSheetId="9" hidden="1">#REF!</definedName>
    <definedName name="_238______123Graph_LBL_FCHART_9" localSheetId="9" hidden="1">#REF!</definedName>
    <definedName name="_238____123Graph_LBL_FCHART_9" localSheetId="9" hidden="1">#REF!</definedName>
    <definedName name="_238__123Graph_LBL_FCHART_9" localSheetId="9" hidden="1">#REF!</definedName>
    <definedName name="_239______123Graph_XCHART_13" localSheetId="9" hidden="1">#REF!</definedName>
    <definedName name="_239____123Graph_XCHART_13" localSheetId="9" hidden="1">#REF!</definedName>
    <definedName name="_239__123Graph_XCHART_13" localSheetId="9" hidden="1">#REF!</definedName>
    <definedName name="_24__123Graph_ACHART_45" localSheetId="9" hidden="1">#REF!</definedName>
    <definedName name="_240______123Graph_XCHART_16" localSheetId="9" hidden="1">#REF!</definedName>
    <definedName name="_240____123Graph_XCHART_16" localSheetId="9" hidden="1">#REF!</definedName>
    <definedName name="_240__123Graph_XCHART_16" localSheetId="9" hidden="1">#REF!</definedName>
    <definedName name="_241______123Graph_XCHART_18" localSheetId="9" hidden="1">#REF!</definedName>
    <definedName name="_241____123Graph_XCHART_18" localSheetId="9" hidden="1">#REF!</definedName>
    <definedName name="_241__123Graph_XCHART_18" localSheetId="9" hidden="1">#REF!</definedName>
    <definedName name="_242______123Graph_XCHART_20" localSheetId="9" hidden="1">#REF!</definedName>
    <definedName name="_242____123Graph_XCHART_20" localSheetId="9" hidden="1">#REF!</definedName>
    <definedName name="_242__123Graph_XCHART_20" localSheetId="9" hidden="1">#REF!</definedName>
    <definedName name="_243______123Graph_XCHART_24" localSheetId="9" hidden="1">#REF!</definedName>
    <definedName name="_243____123Graph_XCHART_24" localSheetId="9" hidden="1">#REF!</definedName>
    <definedName name="_243__123Graph_XCHART_24" localSheetId="9" hidden="1">#REF!</definedName>
    <definedName name="_25__123Graph_ACHART_46" localSheetId="9" hidden="1">#REF!</definedName>
    <definedName name="_250______123Graph_XCHART_45" localSheetId="9" hidden="1">#REF!</definedName>
    <definedName name="_250____123Graph_XCHART_45" localSheetId="9" hidden="1">#REF!</definedName>
    <definedName name="_250__123Graph_XCHART_45" localSheetId="9" hidden="1">#REF!</definedName>
    <definedName name="_251______123Graph_XCHART_48" localSheetId="9" hidden="1">#REF!</definedName>
    <definedName name="_251____123Graph_XCHART_48" localSheetId="9" hidden="1">#REF!</definedName>
    <definedName name="_251__123Graph_XCHART_48" localSheetId="9" hidden="1">#REF!</definedName>
    <definedName name="_256_____123Graph_ACHART_10" localSheetId="9" hidden="1">#REF!</definedName>
    <definedName name="_257_____123Graph_ACHART_11" localSheetId="9" hidden="1">#REF!</definedName>
    <definedName name="_258_____123Graph_ACHART_12" localSheetId="9" hidden="1">#REF!</definedName>
    <definedName name="_259_____123Graph_ACHART_13" localSheetId="9" hidden="1">#REF!</definedName>
    <definedName name="_26__123Graph_ACHART_47" localSheetId="9" hidden="1">#REF!</definedName>
    <definedName name="_260_____123Graph_ACHART_14" localSheetId="9" hidden="1">#REF!</definedName>
    <definedName name="_261_____123Graph_ACHART_15" localSheetId="9" hidden="1">#REF!</definedName>
    <definedName name="_262_____123Graph_ACHART_16" localSheetId="9" hidden="1">#REF!</definedName>
    <definedName name="_263_____123Graph_ACHART_17" localSheetId="9" hidden="1">#REF!</definedName>
    <definedName name="_264_____123Graph_ACHART_18" localSheetId="9" hidden="1">#REF!</definedName>
    <definedName name="_265_____123Graph_ACHART_19" localSheetId="9" hidden="1">#REF!</definedName>
    <definedName name="_267_____123Graph_ACHART_20" localSheetId="9" hidden="1">#REF!</definedName>
    <definedName name="_268_____123Graph_ACHART_21" localSheetId="9" hidden="1">#REF!</definedName>
    <definedName name="_269_____123Graph_ACHART_22" localSheetId="9" hidden="1">#REF!</definedName>
    <definedName name="_27__123Graph_ACHART_48" localSheetId="9" hidden="1">#REF!</definedName>
    <definedName name="_270_____123Graph_ACHART_23" localSheetId="9" hidden="1">#REF!</definedName>
    <definedName name="_271_____123Graph_ACHART_24" localSheetId="9" hidden="1">#REF!</definedName>
    <definedName name="_274_____123Graph_ACHART_27" localSheetId="9" hidden="1">#REF!</definedName>
    <definedName name="_275_____123Graph_ACHART_28" localSheetId="9" hidden="1">#REF!</definedName>
    <definedName name="_28_______123Graph_ACHART_35" localSheetId="9" hidden="1">#REF!</definedName>
    <definedName name="_28_____123Graph_ACHART_35" localSheetId="9" hidden="1">#REF!</definedName>
    <definedName name="_28___123Graph_ACHART_35" localSheetId="9" hidden="1">#REF!</definedName>
    <definedName name="_28__123Graph_ACHART_35" localSheetId="9" hidden="1">#REF!</definedName>
    <definedName name="_282_____123Graph_ACHART_35" localSheetId="9" hidden="1">#REF!</definedName>
    <definedName name="_286_____123Graph_ACHART_41" localSheetId="9" hidden="1">#REF!</definedName>
    <definedName name="_289_____123Graph_ACHART_44" localSheetId="9" hidden="1">#REF!</definedName>
    <definedName name="_290_____123Graph_ACHART_45" localSheetId="9" hidden="1">#REF!</definedName>
    <definedName name="_291_____123Graph_ACHART_46" localSheetId="9" hidden="1">#REF!</definedName>
    <definedName name="_292_____123Graph_ACHART_47" localSheetId="9" hidden="1">#REF!</definedName>
    <definedName name="_293_____123Graph_ACHART_48" localSheetId="9" hidden="1">#REF!</definedName>
    <definedName name="_298_____123Graph_ACHART_8" localSheetId="9" hidden="1">#REF!</definedName>
    <definedName name="_299_____123Graph_ACHART_9" localSheetId="9" hidden="1">#REF!</definedName>
    <definedName name="_3_______123Graph_ACHART_11" localSheetId="9" hidden="1">#REF!</definedName>
    <definedName name="_3_____123Graph_ACHART_11" localSheetId="9" hidden="1">#REF!</definedName>
    <definedName name="_3___123Graph_ACHART_11" localSheetId="9" hidden="1">#REF!</definedName>
    <definedName name="_3__123Graph_ACHART_11" localSheetId="9" hidden="1">#REF!</definedName>
    <definedName name="_3__123Graph_ACHART_12" localSheetId="9" hidden="1">#REF!</definedName>
    <definedName name="_3__123Graph_ACHART_3" localSheetId="9" hidden="1">[4]CMK!#REF!</definedName>
    <definedName name="_300_____123Graph_BCHART_10" localSheetId="9" hidden="1">#REF!</definedName>
    <definedName name="_301_____123Graph_BCHART_13" localSheetId="9" hidden="1">#REF!</definedName>
    <definedName name="_302_____123Graph_BCHART_16" localSheetId="9" hidden="1">#REF!</definedName>
    <definedName name="_303_____123Graph_BCHART_17" localSheetId="9" hidden="1">#REF!</definedName>
    <definedName name="_304_____123Graph_BCHART_19" localSheetId="9" hidden="1">#REF!</definedName>
    <definedName name="_306_____123Graph_BCHART_20" localSheetId="9" hidden="1">#REF!</definedName>
    <definedName name="_307_____123Graph_BCHART_21" localSheetId="9" hidden="1">#REF!</definedName>
    <definedName name="_308_____123Graph_BCHART_22" localSheetId="9" hidden="1">#REF!</definedName>
    <definedName name="_309_____123Graph_BCHART_27" localSheetId="9" hidden="1">#REF!</definedName>
    <definedName name="_31__123Graph_ACHART_8" localSheetId="9" hidden="1">#REF!</definedName>
    <definedName name="_310_____123Graph_BCHART_28" localSheetId="9" hidden="1">#REF!</definedName>
    <definedName name="_317_____123Graph_BCHART_35" localSheetId="9" hidden="1">#REF!</definedName>
    <definedName name="_32_______123Graph_ACHART_41" localSheetId="9" hidden="1">#REF!</definedName>
    <definedName name="_32_____123Graph_ACHART_41" localSheetId="9" hidden="1">#REF!</definedName>
    <definedName name="_32___123Graph_ACHART_41" localSheetId="9" hidden="1">#REF!</definedName>
    <definedName name="_32__123Graph_ACHART_41" localSheetId="9" hidden="1">#REF!</definedName>
    <definedName name="_32__123Graph_ACHART_9" localSheetId="9" hidden="1">#REF!</definedName>
    <definedName name="_320_____123Graph_BCHART_41" localSheetId="9" hidden="1">#REF!</definedName>
    <definedName name="_323_____123Graph_BCHART_44" localSheetId="9" hidden="1">#REF!</definedName>
    <definedName name="_324_____123Graph_BCHART_45" localSheetId="9" hidden="1">#REF!</definedName>
    <definedName name="_325_____123Graph_BCHART_46" localSheetId="9" hidden="1">#REF!</definedName>
    <definedName name="_33__123Graph_BCHART_10" localSheetId="9" hidden="1">#REF!</definedName>
    <definedName name="_330_____123Graph_BCHART_8" localSheetId="9" hidden="1">#REF!</definedName>
    <definedName name="_331_____123Graph_BCHART_9" localSheetId="9" hidden="1">#REF!</definedName>
    <definedName name="_332_____123Graph_CCHART_16" localSheetId="9" hidden="1">#REF!</definedName>
    <definedName name="_333_____123Graph_CCHART_20" localSheetId="9" hidden="1">#REF!</definedName>
    <definedName name="_334_____123Graph_CCHART_21" localSheetId="9" hidden="1">#REF!</definedName>
    <definedName name="_335_____123Graph_CCHART_22" localSheetId="9" hidden="1">#REF!</definedName>
    <definedName name="_336_____123Graph_CCHART_27" localSheetId="9" hidden="1">#REF!</definedName>
    <definedName name="_339_____123Graph_CCHART_35" localSheetId="9" hidden="1">#REF!</definedName>
    <definedName name="_34__123Graph_BCHART_13" localSheetId="9" hidden="1">#REF!</definedName>
    <definedName name="_340_____123Graph_CCHART_41" localSheetId="9" hidden="1">#REF!</definedName>
    <definedName name="_342_____123Graph_CCHART_44" localSheetId="9" hidden="1">#REF!</definedName>
    <definedName name="_343_____123Graph_CCHART_46" localSheetId="9" hidden="1">#REF!</definedName>
    <definedName name="_344_____123Graph_CCHART_8" localSheetId="9" hidden="1">#REF!</definedName>
    <definedName name="_345_____123Graph_CCHART_9" localSheetId="9" hidden="1">#REF!</definedName>
    <definedName name="_346_____123Graph_DCHART_16" localSheetId="9" hidden="1">#REF!</definedName>
    <definedName name="_347_____123Graph_DCHART_22" localSheetId="9" hidden="1">#REF!</definedName>
    <definedName name="_348_____123Graph_DCHART_44" localSheetId="9" hidden="1">#REF!</definedName>
    <definedName name="_349_____123Graph_DCHART_9" localSheetId="9" hidden="1">#REF!</definedName>
    <definedName name="_35_______123Graph_ACHART_44" localSheetId="9" hidden="1">#REF!</definedName>
    <definedName name="_35_____123Graph_ACHART_44" localSheetId="9" hidden="1">#REF!</definedName>
    <definedName name="_35___123Graph_ACHART_44" localSheetId="9" hidden="1">#REF!</definedName>
    <definedName name="_35__123Graph_ACHART_44" localSheetId="9" hidden="1">#REF!</definedName>
    <definedName name="_35__123Graph_BCHART_16" localSheetId="9" hidden="1">#REF!</definedName>
    <definedName name="_350_____123Graph_ECHART_16" localSheetId="9" hidden="1">#REF!</definedName>
    <definedName name="_351_____123Graph_ECHART_22" localSheetId="9" hidden="1">#REF!</definedName>
    <definedName name="_352_____123Graph_ECHART_9" localSheetId="9" hidden="1">#REF!</definedName>
    <definedName name="_353_____123Graph_FCHART_22" localSheetId="9" hidden="1">#REF!</definedName>
    <definedName name="_354_____123Graph_FCHART_9" localSheetId="9" hidden="1">#REF!</definedName>
    <definedName name="_355_____123Graph_LBL_ACHART_16" localSheetId="9" hidden="1">#REF!</definedName>
    <definedName name="_356_____123Graph_LBL_ACHART_47" localSheetId="9" hidden="1">#REF!</definedName>
    <definedName name="_357_____123Graph_LBL_ACHART_48" localSheetId="9" hidden="1">#REF!</definedName>
    <definedName name="_359_____123Graph_LBL_BCHART_16" localSheetId="9" hidden="1">#REF!</definedName>
    <definedName name="_36_______123Graph_ACHART_45" localSheetId="9" hidden="1">#REF!</definedName>
    <definedName name="_36_____123Graph_ACHART_45" localSheetId="9" hidden="1">#REF!</definedName>
    <definedName name="_36___123Graph_ACHART_45" localSheetId="9" hidden="1">#REF!</definedName>
    <definedName name="_36__123Graph_ACHART_45" localSheetId="9" hidden="1">#REF!</definedName>
    <definedName name="_36__123Graph_BCHART_17" localSheetId="9" hidden="1">#REF!</definedName>
    <definedName name="_361_____123Graph_LBL_CCHART_16" localSheetId="9" hidden="1">#REF!</definedName>
    <definedName name="_362_____123Graph_LBL_DCHART_16" localSheetId="9" hidden="1">#REF!</definedName>
    <definedName name="_363_____123Graph_LBL_DCHART_9" localSheetId="9" hidden="1">#REF!</definedName>
    <definedName name="_364_____123Graph_LBL_ECHART_16" localSheetId="9" hidden="1">#REF!</definedName>
    <definedName name="_365_____123Graph_LBL_FCHART_9" localSheetId="9" hidden="1">#REF!</definedName>
    <definedName name="_366_____123Graph_XCHART_13" localSheetId="9" hidden="1">#REF!</definedName>
    <definedName name="_367_____123Graph_XCHART_16" localSheetId="9" hidden="1">#REF!</definedName>
    <definedName name="_368_____123Graph_XCHART_18" localSheetId="9" hidden="1">#REF!</definedName>
    <definedName name="_369_____123Graph_XCHART_20" localSheetId="9" hidden="1">#REF!</definedName>
    <definedName name="_37_______123Graph_ACHART_46" localSheetId="9" hidden="1">#REF!</definedName>
    <definedName name="_37_____123Graph_ACHART_46" localSheetId="9" hidden="1">#REF!</definedName>
    <definedName name="_37___123Graph_ACHART_46" localSheetId="9" hidden="1">#REF!</definedName>
    <definedName name="_37__123Graph_ACHART_46" localSheetId="9" hidden="1">#REF!</definedName>
    <definedName name="_37__123Graph_BCHART_19" localSheetId="9" hidden="1">#REF!</definedName>
    <definedName name="_370_____123Graph_XCHART_24" localSheetId="9" hidden="1">#REF!</definedName>
    <definedName name="_377_____123Graph_XCHART_45" localSheetId="9" hidden="1">#REF!</definedName>
    <definedName name="_378_____123Graph_XCHART_48" localSheetId="9" hidden="1">#REF!</definedName>
    <definedName name="_38_______123Graph_ACHART_47" localSheetId="9" hidden="1">#REF!</definedName>
    <definedName name="_38_____123Graph_ACHART_47" localSheetId="9" hidden="1">#REF!</definedName>
    <definedName name="_38___123Graph_ACHART_47" localSheetId="9" hidden="1">#REF!</definedName>
    <definedName name="_38__123Graph_ACHART_47" localSheetId="9" hidden="1">#REF!</definedName>
    <definedName name="_383____123Graph_ACHART_10" localSheetId="9" hidden="1">#REF!</definedName>
    <definedName name="_384____123Graph_ACHART_11" localSheetId="9" hidden="1">#REF!</definedName>
    <definedName name="_385____123Graph_ACHART_12" localSheetId="9" hidden="1">#REF!</definedName>
    <definedName name="_386____123Graph_ACHART_13" localSheetId="9" hidden="1">#REF!</definedName>
    <definedName name="_387____123Graph_ACHART_14" localSheetId="9" hidden="1">#REF!</definedName>
    <definedName name="_388____123Graph_ACHART_15" localSheetId="9" hidden="1">#REF!</definedName>
    <definedName name="_389____123Graph_ACHART_16" localSheetId="9" hidden="1">#REF!</definedName>
    <definedName name="_39_______123Graph_ACHART_48" localSheetId="9" hidden="1">#REF!</definedName>
    <definedName name="_39_____123Graph_ACHART_48" localSheetId="9" hidden="1">#REF!</definedName>
    <definedName name="_39___123Graph_ACHART_48" localSheetId="9" hidden="1">#REF!</definedName>
    <definedName name="_39__123Graph_ACHART_48" localSheetId="9" hidden="1">#REF!</definedName>
    <definedName name="_39__123Graph_BCHART_20" localSheetId="9" hidden="1">#REF!</definedName>
    <definedName name="_390____123Graph_ACHART_17" localSheetId="9" hidden="1">#REF!</definedName>
    <definedName name="_391____123Graph_ACHART_18" localSheetId="9" hidden="1">#REF!</definedName>
    <definedName name="_392____123Graph_ACHART_19" localSheetId="9" hidden="1">#REF!</definedName>
    <definedName name="_394____123Graph_ACHART_20" localSheetId="9" hidden="1">#REF!</definedName>
    <definedName name="_395____123Graph_ACHART_21" localSheetId="9" hidden="1">#REF!</definedName>
    <definedName name="_396____123Graph_ACHART_22" localSheetId="9" hidden="1">#REF!</definedName>
    <definedName name="_397____123Graph_ACHART_23" localSheetId="9" hidden="1">#REF!</definedName>
    <definedName name="_398____123Graph_ACHART_24" localSheetId="9" hidden="1">#REF!</definedName>
    <definedName name="_4_______123Graph_ACHART_12" localSheetId="9" hidden="1">#REF!</definedName>
    <definedName name="_4_____123Graph_ACHART_12" localSheetId="9" hidden="1">#REF!</definedName>
    <definedName name="_4___123Graph_ACHART_12" localSheetId="9" hidden="1">#REF!</definedName>
    <definedName name="_4__123Graph_ACHART_12" localSheetId="9" hidden="1">#REF!</definedName>
    <definedName name="_4__123Graph_ACHART_13" localSheetId="9" hidden="1">#REF!</definedName>
    <definedName name="_4__123Graph_ACHART_4" localSheetId="9" hidden="1">[4]CMK!#REF!</definedName>
    <definedName name="_40__123Graph_BCHART_21" localSheetId="9" hidden="1">#REF!</definedName>
    <definedName name="_401____123Graph_ACHART_27" localSheetId="9" hidden="1">#REF!</definedName>
    <definedName name="_402____123Graph_ACHART_28" localSheetId="9" hidden="1">#REF!</definedName>
    <definedName name="_409____123Graph_ACHART_35" localSheetId="9" hidden="1">#REF!</definedName>
    <definedName name="_41__123Graph_BCHART_22" localSheetId="9" hidden="1">#REF!</definedName>
    <definedName name="_413____123Graph_ACHART_41" localSheetId="9" hidden="1">#REF!</definedName>
    <definedName name="_416____123Graph_ACHART_44" localSheetId="9" hidden="1">#REF!</definedName>
    <definedName name="_417____123Graph_ACHART_45" localSheetId="9" hidden="1">#REF!</definedName>
    <definedName name="_418____123Graph_ACHART_46" localSheetId="9" hidden="1">#REF!</definedName>
    <definedName name="_419____123Graph_ACHART_47" localSheetId="9" hidden="1">#REF!</definedName>
    <definedName name="_42__123Graph_BCHART_27" localSheetId="9" hidden="1">#REF!</definedName>
    <definedName name="_420____123Graph_ACHART_48" localSheetId="9" hidden="1">#REF!</definedName>
    <definedName name="_425____123Graph_ACHART_8" localSheetId="9" hidden="1">#REF!</definedName>
    <definedName name="_426____123Graph_ACHART_9" localSheetId="9" hidden="1">#REF!</definedName>
    <definedName name="_427____123Graph_BCHART_10" localSheetId="9" hidden="1">#REF!</definedName>
    <definedName name="_428____123Graph_BCHART_13" localSheetId="9" hidden="1">#REF!</definedName>
    <definedName name="_429____123Graph_BCHART_16" localSheetId="9" hidden="1">#REF!</definedName>
    <definedName name="_43__123Graph_BCHART_28" localSheetId="9" hidden="1">#REF!</definedName>
    <definedName name="_430____123Graph_BCHART_17" localSheetId="9" hidden="1">#REF!</definedName>
    <definedName name="_431____123Graph_BCHART_19" localSheetId="9" hidden="1">#REF!</definedName>
    <definedName name="_433____123Graph_BCHART_20" localSheetId="9" hidden="1">#REF!</definedName>
    <definedName name="_434____123Graph_BCHART_21" localSheetId="9" hidden="1">#REF!</definedName>
    <definedName name="_435____123Graph_BCHART_22" localSheetId="9" hidden="1">#REF!</definedName>
    <definedName name="_436____123Graph_BCHART_27" localSheetId="9" hidden="1">#REF!</definedName>
    <definedName name="_437____123Graph_BCHART_28" localSheetId="9" hidden="1">#REF!</definedName>
    <definedName name="_44_______123Graph_ACHART_8" localSheetId="9" hidden="1">#REF!</definedName>
    <definedName name="_44_____123Graph_ACHART_8" localSheetId="9" hidden="1">#REF!</definedName>
    <definedName name="_44___123Graph_ACHART_8" localSheetId="9" hidden="1">#REF!</definedName>
    <definedName name="_44__123Graph_ACHART_8" localSheetId="9" hidden="1">#REF!</definedName>
    <definedName name="_444____123Graph_BCHART_35" localSheetId="9" hidden="1">#REF!</definedName>
    <definedName name="_447____123Graph_BCHART_41" localSheetId="9" hidden="1">#REF!</definedName>
    <definedName name="_45_______123Graph_ACHART_9" localSheetId="9" hidden="1">#REF!</definedName>
    <definedName name="_45_____123Graph_ACHART_9" localSheetId="9" hidden="1">#REF!</definedName>
    <definedName name="_45___123Graph_ACHART_9" localSheetId="9" hidden="1">#REF!</definedName>
    <definedName name="_45__123Graph_ACHART_9" localSheetId="9" hidden="1">#REF!</definedName>
    <definedName name="_45__123Graph_BCHART_35" localSheetId="9" hidden="1">#REF!</definedName>
    <definedName name="_450____123Graph_BCHART_44" localSheetId="9" hidden="1">#REF!</definedName>
    <definedName name="_451____123Graph_BCHART_45" localSheetId="9" hidden="1">#REF!</definedName>
    <definedName name="_452____123Graph_BCHART_46" localSheetId="9" hidden="1">#REF!</definedName>
    <definedName name="_457____123Graph_BCHART_8" localSheetId="9" hidden="1">#REF!</definedName>
    <definedName name="_458____123Graph_BCHART_9" localSheetId="9" hidden="1">#REF!</definedName>
    <definedName name="_459____123Graph_CCHART_16" localSheetId="9" hidden="1">#REF!</definedName>
    <definedName name="_46_______123Graph_BCHART_10" localSheetId="9" hidden="1">#REF!</definedName>
    <definedName name="_46_____123Graph_BCHART_10" localSheetId="9" hidden="1">#REF!</definedName>
    <definedName name="_46___123Graph_BCHART_10" localSheetId="9" hidden="1">#REF!</definedName>
    <definedName name="_46__123Graph_BCHART_10" localSheetId="9" hidden="1">#REF!</definedName>
    <definedName name="_460____123Graph_CCHART_20" localSheetId="9" hidden="1">#REF!</definedName>
    <definedName name="_461____123Graph_CCHART_21" localSheetId="9" hidden="1">#REF!</definedName>
    <definedName name="_462____123Graph_CCHART_22" localSheetId="9" hidden="1">#REF!</definedName>
    <definedName name="_463____123Graph_CCHART_27" localSheetId="9" hidden="1">#REF!</definedName>
    <definedName name="_466____123Graph_CCHART_35" localSheetId="9" hidden="1">#REF!</definedName>
    <definedName name="_467____123Graph_CCHART_41" localSheetId="9" hidden="1">#REF!</definedName>
    <definedName name="_469____123Graph_CCHART_44" localSheetId="9" hidden="1">#REF!</definedName>
    <definedName name="_47_______123Graph_BCHART_13" localSheetId="9" hidden="1">#REF!</definedName>
    <definedName name="_47_____123Graph_BCHART_13" localSheetId="9" hidden="1">#REF!</definedName>
    <definedName name="_47___123Graph_BCHART_13" localSheetId="9" hidden="1">#REF!</definedName>
    <definedName name="_47__123Graph_BCHART_13" localSheetId="9" hidden="1">#REF!</definedName>
    <definedName name="_47__123Graph_BCHART_41" localSheetId="9" hidden="1">#REF!</definedName>
    <definedName name="_470____123Graph_CCHART_46" localSheetId="9" hidden="1">#REF!</definedName>
    <definedName name="_471____123Graph_CCHART_8" localSheetId="9" hidden="1">#REF!</definedName>
    <definedName name="_472____123Graph_CCHART_9" localSheetId="9" hidden="1">#REF!</definedName>
    <definedName name="_473____123Graph_DCHART_16" localSheetId="9" hidden="1">#REF!</definedName>
    <definedName name="_474____123Graph_DCHART_22" localSheetId="9" hidden="1">#REF!</definedName>
    <definedName name="_475____123Graph_DCHART_44" localSheetId="9" hidden="1">#REF!</definedName>
    <definedName name="_476____123Graph_DCHART_9" localSheetId="9" hidden="1">#REF!</definedName>
    <definedName name="_477____123Graph_ECHART_16" localSheetId="9" hidden="1">#REF!</definedName>
    <definedName name="_478____123Graph_ECHART_22" localSheetId="9" hidden="1">#REF!</definedName>
    <definedName name="_479____123Graph_ECHART_9" localSheetId="9" hidden="1">#REF!</definedName>
    <definedName name="_48_______123Graph_BCHART_16" localSheetId="9" hidden="1">#REF!</definedName>
    <definedName name="_48_____123Graph_BCHART_16" localSheetId="9" hidden="1">#REF!</definedName>
    <definedName name="_48___123Graph_BCHART_16" localSheetId="9" hidden="1">#REF!</definedName>
    <definedName name="_48__123Graph_BCHART_16" localSheetId="9" hidden="1">#REF!</definedName>
    <definedName name="_48__123Graph_BCHART_44" localSheetId="9" hidden="1">#REF!</definedName>
    <definedName name="_480____123Graph_FCHART_22" localSheetId="9" hidden="1">#REF!</definedName>
    <definedName name="_481____123Graph_FCHART_9" localSheetId="9" hidden="1">#REF!</definedName>
    <definedName name="_482____123Graph_LBL_ACHART_16" localSheetId="9" hidden="1">#REF!</definedName>
    <definedName name="_483____123Graph_LBL_ACHART_47" localSheetId="9" hidden="1">#REF!</definedName>
    <definedName name="_484____123Graph_LBL_ACHART_48" localSheetId="9" hidden="1">#REF!</definedName>
    <definedName name="_486____123Graph_LBL_BCHART_16" localSheetId="9" hidden="1">#REF!</definedName>
    <definedName name="_488____123Graph_LBL_CCHART_16" localSheetId="9" hidden="1">#REF!</definedName>
    <definedName name="_489____123Graph_LBL_DCHART_16" localSheetId="9" hidden="1">#REF!</definedName>
    <definedName name="_49_______123Graph_BCHART_17" localSheetId="9" hidden="1">#REF!</definedName>
    <definedName name="_49_____123Graph_BCHART_17" localSheetId="9" hidden="1">#REF!</definedName>
    <definedName name="_49___123Graph_BCHART_17" localSheetId="9" hidden="1">#REF!</definedName>
    <definedName name="_49__123Graph_BCHART_17" localSheetId="9" hidden="1">#REF!</definedName>
    <definedName name="_49__123Graph_BCHART_45" localSheetId="9" hidden="1">#REF!</definedName>
    <definedName name="_490____123Graph_LBL_DCHART_9" localSheetId="9" hidden="1">#REF!</definedName>
    <definedName name="_491____123Graph_LBL_ECHART_16" localSheetId="9" hidden="1">#REF!</definedName>
    <definedName name="_492____123Graph_LBL_FCHART_9" localSheetId="9" hidden="1">#REF!</definedName>
    <definedName name="_493____123Graph_XCHART_13" localSheetId="9" hidden="1">#REF!</definedName>
    <definedName name="_494____123Graph_XCHART_16" localSheetId="9" hidden="1">#REF!</definedName>
    <definedName name="_495____123Graph_XCHART_18" localSheetId="9" hidden="1">#REF!</definedName>
    <definedName name="_496____123Graph_XCHART_20" localSheetId="9" hidden="1">#REF!</definedName>
    <definedName name="_497____123Graph_XCHART_24" localSheetId="9" hidden="1">#REF!</definedName>
    <definedName name="_5_______123Graph_ACHART_13" localSheetId="9" hidden="1">#REF!</definedName>
    <definedName name="_5_____123Graph_ACHART_13" localSheetId="9" hidden="1">#REF!</definedName>
    <definedName name="_5___123Graph_ACHART_13" localSheetId="9" hidden="1">#REF!</definedName>
    <definedName name="_5__123Graph_ACHART_13" localSheetId="9" hidden="1">#REF!</definedName>
    <definedName name="_5__123Graph_ACHART_14" localSheetId="9" hidden="1">#REF!</definedName>
    <definedName name="_5__123Graph_ACHART_5" localSheetId="9" hidden="1">[4]CMK!#REF!</definedName>
    <definedName name="_50_______123Graph_BCHART_19" localSheetId="9" hidden="1">#REF!</definedName>
    <definedName name="_50_____123Graph_BCHART_19" localSheetId="9" hidden="1">#REF!</definedName>
    <definedName name="_50___123Graph_BCHART_19" localSheetId="9" hidden="1">#REF!</definedName>
    <definedName name="_50__123Graph_BCHART_19" localSheetId="9" hidden="1">#REF!</definedName>
    <definedName name="_50__123Graph_BCHART_46" localSheetId="9" hidden="1">#REF!</definedName>
    <definedName name="_504____123Graph_XCHART_45" localSheetId="9" hidden="1">#REF!</definedName>
    <definedName name="_505____123Graph_XCHART_48" localSheetId="9" hidden="1">#REF!</definedName>
    <definedName name="_510___123Graph_ACHART_10" localSheetId="9" hidden="1">#REF!</definedName>
    <definedName name="_511___123Graph_ACHART_11" localSheetId="9" hidden="1">#REF!</definedName>
    <definedName name="_512___123Graph_ACHART_12" localSheetId="9" hidden="1">#REF!</definedName>
    <definedName name="_513___123Graph_ACHART_13" localSheetId="9" hidden="1">#REF!</definedName>
    <definedName name="_514___123Graph_ACHART_14" localSheetId="9" hidden="1">#REF!</definedName>
    <definedName name="_515___123Graph_ACHART_15" localSheetId="9" hidden="1">#REF!</definedName>
    <definedName name="_516___123Graph_ACHART_16" localSheetId="9" hidden="1">#REF!</definedName>
    <definedName name="_517___123Graph_ACHART_17" localSheetId="9" hidden="1">#REF!</definedName>
    <definedName name="_518___123Graph_ACHART_18" localSheetId="9" hidden="1">#REF!</definedName>
    <definedName name="_519___123Graph_ACHART_19" localSheetId="9" hidden="1">#REF!</definedName>
    <definedName name="_52_______123Graph_BCHART_20" localSheetId="9" hidden="1">#REF!</definedName>
    <definedName name="_52_____123Graph_BCHART_20" localSheetId="9" hidden="1">#REF!</definedName>
    <definedName name="_52___123Graph_BCHART_20" localSheetId="9" hidden="1">#REF!</definedName>
    <definedName name="_52__123Graph_BCHART_20" localSheetId="9" hidden="1">#REF!</definedName>
    <definedName name="_521___123Graph_ACHART_20" localSheetId="9" hidden="1">#REF!</definedName>
    <definedName name="_522___123Graph_ACHART_21" localSheetId="9" hidden="1">#REF!</definedName>
    <definedName name="_523___123Graph_ACHART_22" localSheetId="9" hidden="1">#REF!</definedName>
    <definedName name="_524___123Graph_ACHART_23" localSheetId="9" hidden="1">#REF!</definedName>
    <definedName name="_525___123Graph_ACHART_24" localSheetId="9" hidden="1">#REF!</definedName>
    <definedName name="_528___123Graph_ACHART_27" localSheetId="9" hidden="1">#REF!</definedName>
    <definedName name="_529___123Graph_ACHART_28" localSheetId="9" hidden="1">#REF!</definedName>
    <definedName name="_53_______123Graph_BCHART_21" localSheetId="9" hidden="1">#REF!</definedName>
    <definedName name="_53_____123Graph_BCHART_21" localSheetId="9" hidden="1">#REF!</definedName>
    <definedName name="_53___123Graph_BCHART_21" localSheetId="9" hidden="1">#REF!</definedName>
    <definedName name="_53__123Graph_BCHART_21" localSheetId="9" hidden="1">#REF!</definedName>
    <definedName name="_536___123Graph_ACHART_35" localSheetId="9" hidden="1">#REF!</definedName>
    <definedName name="_54_______123Graph_BCHART_22" localSheetId="9" hidden="1">#REF!</definedName>
    <definedName name="_54_____123Graph_BCHART_22" localSheetId="9" hidden="1">#REF!</definedName>
    <definedName name="_54___123Graph_BCHART_22" localSheetId="9" hidden="1">#REF!</definedName>
    <definedName name="_54__123Graph_BCHART_22" localSheetId="9" hidden="1">#REF!</definedName>
    <definedName name="_54__123Graph_BCHART_8" localSheetId="9" hidden="1">#REF!</definedName>
    <definedName name="_540___123Graph_ACHART_41" localSheetId="9" hidden="1">#REF!</definedName>
    <definedName name="_543___123Graph_ACHART_44" localSheetId="9" hidden="1">#REF!</definedName>
    <definedName name="_544___123Graph_ACHART_45" localSheetId="9" hidden="1">#REF!</definedName>
    <definedName name="_545___123Graph_ACHART_46" localSheetId="9" hidden="1">#REF!</definedName>
    <definedName name="_546___123Graph_ACHART_47" localSheetId="9" hidden="1">#REF!</definedName>
    <definedName name="_547___123Graph_ACHART_48" localSheetId="9" hidden="1">#REF!</definedName>
    <definedName name="_55_______123Graph_BCHART_27" localSheetId="9" hidden="1">#REF!</definedName>
    <definedName name="_55_____123Graph_BCHART_27" localSheetId="9" hidden="1">#REF!</definedName>
    <definedName name="_55___123Graph_BCHART_27" localSheetId="9" hidden="1">#REF!</definedName>
    <definedName name="_55__123Graph_BCHART_27" localSheetId="9" hidden="1">#REF!</definedName>
    <definedName name="_55__123Graph_BCHART_9" localSheetId="9" hidden="1">#REF!</definedName>
    <definedName name="_552___123Graph_ACHART_8" localSheetId="9" hidden="1">#REF!</definedName>
    <definedName name="_553___123Graph_ACHART_9" localSheetId="9" hidden="1">#REF!</definedName>
    <definedName name="_554___123Graph_BCHART_10" localSheetId="9" hidden="1">#REF!</definedName>
    <definedName name="_555___123Graph_BCHART_13" localSheetId="9" hidden="1">#REF!</definedName>
    <definedName name="_556___123Graph_BCHART_16" localSheetId="9" hidden="1">#REF!</definedName>
    <definedName name="_557___123Graph_BCHART_17" localSheetId="9" hidden="1">#REF!</definedName>
    <definedName name="_558___123Graph_BCHART_19" localSheetId="9" hidden="1">#REF!</definedName>
    <definedName name="_56_______123Graph_BCHART_28" localSheetId="9" hidden="1">#REF!</definedName>
    <definedName name="_56_____123Graph_BCHART_28" localSheetId="9" hidden="1">#REF!</definedName>
    <definedName name="_56___123Graph_BCHART_28" localSheetId="9" hidden="1">#REF!</definedName>
    <definedName name="_56__123Graph_BCHART_28" localSheetId="9" hidden="1">#REF!</definedName>
    <definedName name="_56__123Graph_CCHART_16" localSheetId="9" hidden="1">#REF!</definedName>
    <definedName name="_560___123Graph_BCHART_20" localSheetId="9" hidden="1">#REF!</definedName>
    <definedName name="_561___123Graph_BCHART_21" localSheetId="9" hidden="1">#REF!</definedName>
    <definedName name="_562___123Graph_BCHART_22" localSheetId="9" hidden="1">#REF!</definedName>
    <definedName name="_563___123Graph_BCHART_27" localSheetId="9" hidden="1">#REF!</definedName>
    <definedName name="_564___123Graph_BCHART_28" localSheetId="9" hidden="1">#REF!</definedName>
    <definedName name="_57__123Graph_CCHART_20" localSheetId="9" hidden="1">#REF!</definedName>
    <definedName name="_571___123Graph_BCHART_35" localSheetId="9" hidden="1">#REF!</definedName>
    <definedName name="_574___123Graph_BCHART_41" localSheetId="9" hidden="1">#REF!</definedName>
    <definedName name="_577___123Graph_BCHART_44" localSheetId="9" hidden="1">#REF!</definedName>
    <definedName name="_578___123Graph_BCHART_45" localSheetId="9" hidden="1">#REF!</definedName>
    <definedName name="_579___123Graph_BCHART_46" localSheetId="9" hidden="1">#REF!</definedName>
    <definedName name="_58__123Graph_CCHART_21" localSheetId="9" hidden="1">#REF!</definedName>
    <definedName name="_584___123Graph_BCHART_8" localSheetId="9" hidden="1">#REF!</definedName>
    <definedName name="_585___123Graph_BCHART_9" localSheetId="9" hidden="1">#REF!</definedName>
    <definedName name="_586___123Graph_CCHART_16" localSheetId="9" hidden="1">#REF!</definedName>
    <definedName name="_587___123Graph_CCHART_20" localSheetId="9" hidden="1">#REF!</definedName>
    <definedName name="_588___123Graph_CCHART_21" localSheetId="9" hidden="1">#REF!</definedName>
    <definedName name="_589___123Graph_CCHART_22" localSheetId="9" hidden="1">#REF!</definedName>
    <definedName name="_59__123Graph_CCHART_22" localSheetId="9" hidden="1">#REF!</definedName>
    <definedName name="_590___123Graph_CCHART_27" localSheetId="9" hidden="1">#REF!</definedName>
    <definedName name="_593___123Graph_CCHART_35" localSheetId="9" hidden="1">#REF!</definedName>
    <definedName name="_594___123Graph_CCHART_41" localSheetId="9" hidden="1">#REF!</definedName>
    <definedName name="_596___123Graph_CCHART_44" localSheetId="9" hidden="1">#REF!</definedName>
    <definedName name="_597___123Graph_CCHART_46" localSheetId="9" hidden="1">#REF!</definedName>
    <definedName name="_598___123Graph_CCHART_8" localSheetId="9" hidden="1">#REF!</definedName>
    <definedName name="_599___123Graph_CCHART_9" localSheetId="9" hidden="1">#REF!</definedName>
    <definedName name="_6_______123Graph_ACHART_14" localSheetId="9" hidden="1">#REF!</definedName>
    <definedName name="_6_____123Graph_ACHART_14" localSheetId="9" hidden="1">#REF!</definedName>
    <definedName name="_6___123Graph_ACHART_14" localSheetId="9" hidden="1">#REF!</definedName>
    <definedName name="_6__123Graph_ACHART_14" localSheetId="9" hidden="1">#REF!</definedName>
    <definedName name="_6__123Graph_ACHART_15" localSheetId="9" hidden="1">#REF!</definedName>
    <definedName name="_6__123Graph_BCHART_1" localSheetId="9" hidden="1">[4]CMK!#REF!</definedName>
    <definedName name="_60__123Graph_CCHART_27" localSheetId="9" hidden="1">#REF!</definedName>
    <definedName name="_600___123Graph_DCHART_16" localSheetId="9" hidden="1">#REF!</definedName>
    <definedName name="_601___123Graph_DCHART_22" localSheetId="9" hidden="1">#REF!</definedName>
    <definedName name="_602___123Graph_DCHART_44" localSheetId="9" hidden="1">#REF!</definedName>
    <definedName name="_603___123Graph_DCHART_9" localSheetId="9" hidden="1">#REF!</definedName>
    <definedName name="_604___123Graph_ECHART_16" localSheetId="9" hidden="1">#REF!</definedName>
    <definedName name="_605___123Graph_ECHART_22" localSheetId="9" hidden="1">#REF!</definedName>
    <definedName name="_606___123Graph_ECHART_9" localSheetId="9" hidden="1">#REF!</definedName>
    <definedName name="_607___123Graph_FCHART_22" localSheetId="9" hidden="1">#REF!</definedName>
    <definedName name="_608___123Graph_FCHART_9" localSheetId="9" hidden="1">#REF!</definedName>
    <definedName name="_609___123Graph_LBL_ACHART_16" localSheetId="9" hidden="1">#REF!</definedName>
    <definedName name="_61__123Graph_CCHART_35" localSheetId="9" hidden="1">#REF!</definedName>
    <definedName name="_610___123Graph_LBL_ACHART_47" localSheetId="9" hidden="1">#REF!</definedName>
    <definedName name="_611___123Graph_LBL_ACHART_48" localSheetId="9" hidden="1">#REF!</definedName>
    <definedName name="_613___123Graph_LBL_BCHART_16" localSheetId="9" hidden="1">#REF!</definedName>
    <definedName name="_615___123Graph_LBL_CCHART_16" localSheetId="9" hidden="1">#REF!</definedName>
    <definedName name="_616___123Graph_LBL_DCHART_16" localSheetId="9" hidden="1">#REF!</definedName>
    <definedName name="_617___123Graph_LBL_DCHART_9" localSheetId="9" hidden="1">#REF!</definedName>
    <definedName name="_618___123Graph_LBL_ECHART_16" localSheetId="9" hidden="1">#REF!</definedName>
    <definedName name="_619___123Graph_LBL_FCHART_9" localSheetId="9" hidden="1">#REF!</definedName>
    <definedName name="_62__123Graph_CCHART_41" localSheetId="9" hidden="1">#REF!</definedName>
    <definedName name="_620___123Graph_XCHART_13" localSheetId="9" hidden="1">#REF!</definedName>
    <definedName name="_621___123Graph_XCHART_16" localSheetId="9" hidden="1">#REF!</definedName>
    <definedName name="_622___123Graph_XCHART_18" localSheetId="9" hidden="1">#REF!</definedName>
    <definedName name="_623___123Graph_XCHART_20" localSheetId="9" hidden="1">#REF!</definedName>
    <definedName name="_624___123Graph_XCHART_24" localSheetId="9" hidden="1">#REF!</definedName>
    <definedName name="_63_______123Graph_BCHART_35" localSheetId="9" hidden="1">#REF!</definedName>
    <definedName name="_63_____123Graph_BCHART_35" localSheetId="9" hidden="1">#REF!</definedName>
    <definedName name="_63___123Graph_BCHART_35" localSheetId="9" hidden="1">#REF!</definedName>
    <definedName name="_63__123Graph_BCHART_35" localSheetId="9" hidden="1">#REF!</definedName>
    <definedName name="_63__123Graph_CCHART_44" localSheetId="9" hidden="1">#REF!</definedName>
    <definedName name="_631___123Graph_XCHART_45" localSheetId="9" hidden="1">#REF!</definedName>
    <definedName name="_632___123Graph_XCHART_48" localSheetId="9" hidden="1">#REF!</definedName>
    <definedName name="_637__123Graph_ACHART_10" localSheetId="9" hidden="1">#REF!</definedName>
    <definedName name="_638__123Graph_ACHART_11" localSheetId="9" hidden="1">#REF!</definedName>
    <definedName name="_639__123Graph_ACHART_12" localSheetId="9" hidden="1">#REF!</definedName>
    <definedName name="_64__123Graph_CCHART_46" localSheetId="9" hidden="1">#REF!</definedName>
    <definedName name="_640__123Graph_ACHART_13" localSheetId="9" hidden="1">#REF!</definedName>
    <definedName name="_641__123Graph_ACHART_14" localSheetId="9" hidden="1">#REF!</definedName>
    <definedName name="_642__123Graph_ACHART_15" localSheetId="9" hidden="1">#REF!</definedName>
    <definedName name="_643__123Graph_ACHART_16" localSheetId="9" hidden="1">#REF!</definedName>
    <definedName name="_644__123Graph_ACHART_17" localSheetId="9" hidden="1">#REF!</definedName>
    <definedName name="_645__123Graph_ACHART_18" localSheetId="9" hidden="1">#REF!</definedName>
    <definedName name="_646__123Graph_ACHART_19" localSheetId="9" hidden="1">#REF!</definedName>
    <definedName name="_648__123Graph_ACHART_20" localSheetId="9" hidden="1">#REF!</definedName>
    <definedName name="_649__123Graph_ACHART_21" localSheetId="9" hidden="1">#REF!</definedName>
    <definedName name="_65__123Graph_CCHART_8" localSheetId="9" hidden="1">#REF!</definedName>
    <definedName name="_650__123Graph_ACHART_22" localSheetId="9" hidden="1">#REF!</definedName>
    <definedName name="_651__123Graph_ACHART_23" localSheetId="9" hidden="1">#REF!</definedName>
    <definedName name="_652__123Graph_ACHART_24" localSheetId="9" hidden="1">#REF!</definedName>
    <definedName name="_655__123Graph_ACHART_27" localSheetId="9" hidden="1">#REF!</definedName>
    <definedName name="_656__123Graph_ACHART_28" localSheetId="9" hidden="1">#REF!</definedName>
    <definedName name="_66_______123Graph_BCHART_41" localSheetId="9" hidden="1">#REF!</definedName>
    <definedName name="_66_____123Graph_BCHART_41" localSheetId="9" hidden="1">#REF!</definedName>
    <definedName name="_66___123Graph_BCHART_41" localSheetId="9" hidden="1">#REF!</definedName>
    <definedName name="_66__123Graph_BCHART_41" localSheetId="9" hidden="1">#REF!</definedName>
    <definedName name="_66__123Graph_CCHART_9" localSheetId="9" hidden="1">#REF!</definedName>
    <definedName name="_663__123Graph_ACHART_35" localSheetId="9" hidden="1">#REF!</definedName>
    <definedName name="_667__123Graph_ACHART_41" localSheetId="9" hidden="1">#REF!</definedName>
    <definedName name="_67__123Graph_DCHART_16" localSheetId="9" hidden="1">#REF!</definedName>
    <definedName name="_670__123Graph_ACHART_44" localSheetId="9" hidden="1">#REF!</definedName>
    <definedName name="_671__123Graph_ACHART_45" localSheetId="9" hidden="1">#REF!</definedName>
    <definedName name="_672__123Graph_ACHART_46" localSheetId="9" hidden="1">#REF!</definedName>
    <definedName name="_673__123Graph_ACHART_47" localSheetId="9" hidden="1">#REF!</definedName>
    <definedName name="_674__123Graph_ACHART_48" localSheetId="9" hidden="1">#REF!</definedName>
    <definedName name="_679__123Graph_ACHART_8" localSheetId="9" hidden="1">#REF!</definedName>
    <definedName name="_68__123Graph_DCHART_22" localSheetId="9" hidden="1">#REF!</definedName>
    <definedName name="_680__123Graph_ACHART_9" localSheetId="9" hidden="1">#REF!</definedName>
    <definedName name="_681__123Graph_BCHART_10" localSheetId="9" hidden="1">#REF!</definedName>
    <definedName name="_682__123Graph_BCHART_13" localSheetId="9" hidden="1">#REF!</definedName>
    <definedName name="_683__123Graph_BCHART_16" localSheetId="9" hidden="1">#REF!</definedName>
    <definedName name="_684__123Graph_BCHART_17" localSheetId="9" hidden="1">#REF!</definedName>
    <definedName name="_685__123Graph_BCHART_19" localSheetId="9" hidden="1">#REF!</definedName>
    <definedName name="_687__123Graph_BCHART_20" localSheetId="9" hidden="1">#REF!</definedName>
    <definedName name="_688__123Graph_BCHART_21" localSheetId="9" hidden="1">#REF!</definedName>
    <definedName name="_689__123Graph_BCHART_22" localSheetId="9" hidden="1">#REF!</definedName>
    <definedName name="_69_______123Graph_BCHART_44" localSheetId="9" hidden="1">#REF!</definedName>
    <definedName name="_69_____123Graph_BCHART_44" localSheetId="9" hidden="1">#REF!</definedName>
    <definedName name="_69___123Graph_BCHART_44" localSheetId="9" hidden="1">#REF!</definedName>
    <definedName name="_69__123Graph_BCHART_44" localSheetId="9" hidden="1">#REF!</definedName>
    <definedName name="_69__123Graph_DCHART_44" localSheetId="9" hidden="1">#REF!</definedName>
    <definedName name="_690__123Graph_BCHART_27" localSheetId="9" hidden="1">#REF!</definedName>
    <definedName name="_691__123Graph_BCHART_28" localSheetId="9" hidden="1">#REF!</definedName>
    <definedName name="_698__123Graph_BCHART_35" localSheetId="9" hidden="1">#REF!</definedName>
    <definedName name="_7_______123Graph_ACHART_15" localSheetId="9" hidden="1">#REF!</definedName>
    <definedName name="_7_____123Graph_ACHART_15" localSheetId="9" hidden="1">#REF!</definedName>
    <definedName name="_7___123Graph_ACHART_15" localSheetId="9" hidden="1">#REF!</definedName>
    <definedName name="_7__123Graph_ACHART_15" localSheetId="9" hidden="1">#REF!</definedName>
    <definedName name="_7__123Graph_ACHART_16" localSheetId="9" hidden="1">#REF!</definedName>
    <definedName name="_7__123Graph_BCHART_2" localSheetId="9" hidden="1">[4]CMK!#REF!</definedName>
    <definedName name="_70_______123Graph_BCHART_45" localSheetId="9" hidden="1">#REF!</definedName>
    <definedName name="_70_____123Graph_BCHART_45" localSheetId="9" hidden="1">#REF!</definedName>
    <definedName name="_70___123Graph_BCHART_45" localSheetId="9" hidden="1">#REF!</definedName>
    <definedName name="_70__123Graph_BCHART_45" localSheetId="9" hidden="1">#REF!</definedName>
    <definedName name="_70__123Graph_DCHART_9" localSheetId="9" hidden="1">#REF!</definedName>
    <definedName name="_701__123Graph_BCHART_41" localSheetId="9" hidden="1">#REF!</definedName>
    <definedName name="_704__123Graph_BCHART_44" localSheetId="9" hidden="1">#REF!</definedName>
    <definedName name="_705__123Graph_BCHART_45" localSheetId="9" hidden="1">#REF!</definedName>
    <definedName name="_706__123Graph_BCHART_46" localSheetId="9" hidden="1">#REF!</definedName>
    <definedName name="_71_______123Graph_BCHART_46" localSheetId="9" hidden="1">#REF!</definedName>
    <definedName name="_71_____123Graph_BCHART_46" localSheetId="9" hidden="1">#REF!</definedName>
    <definedName name="_71___123Graph_BCHART_46" localSheetId="9" hidden="1">#REF!</definedName>
    <definedName name="_71__123Graph_BCHART_46" localSheetId="9" hidden="1">#REF!</definedName>
    <definedName name="_71__123Graph_ECHART_16" localSheetId="9" hidden="1">#REF!</definedName>
    <definedName name="_711__123Graph_BCHART_8" localSheetId="9" hidden="1">#REF!</definedName>
    <definedName name="_712__123Graph_BCHART_9" localSheetId="9" hidden="1">#REF!</definedName>
    <definedName name="_713__123Graph_CCHART_16" localSheetId="9" hidden="1">#REF!</definedName>
    <definedName name="_714__123Graph_CCHART_20" localSheetId="9" hidden="1">#REF!</definedName>
    <definedName name="_715__123Graph_CCHART_21" localSheetId="9" hidden="1">#REF!</definedName>
    <definedName name="_716__123Graph_CCHART_22" localSheetId="9" hidden="1">#REF!</definedName>
    <definedName name="_717__123Graph_CCHART_27" localSheetId="9" hidden="1">#REF!</definedName>
    <definedName name="_72__123Graph_ECHART_22" localSheetId="9" hidden="1">#REF!</definedName>
    <definedName name="_720__123Graph_CCHART_35" localSheetId="9" hidden="1">#REF!</definedName>
    <definedName name="_721__123Graph_CCHART_41" localSheetId="9" hidden="1">#REF!</definedName>
    <definedName name="_723__123Graph_CCHART_44" localSheetId="9" hidden="1">#REF!</definedName>
    <definedName name="_724__123Graph_CCHART_46" localSheetId="9" hidden="1">#REF!</definedName>
    <definedName name="_725__123Graph_CCHART_8" localSheetId="9" hidden="1">#REF!</definedName>
    <definedName name="_726__123Graph_CCHART_9" localSheetId="9" hidden="1">#REF!</definedName>
    <definedName name="_727__123Graph_DCHART_16" localSheetId="9" hidden="1">#REF!</definedName>
    <definedName name="_728__123Graph_DCHART_22" localSheetId="9" hidden="1">#REF!</definedName>
    <definedName name="_729__123Graph_DCHART_44" localSheetId="9" hidden="1">#REF!</definedName>
    <definedName name="_73__123Graph_ECHART_9" localSheetId="9" hidden="1">#REF!</definedName>
    <definedName name="_730__123Graph_DCHART_9" localSheetId="9" hidden="1">#REF!</definedName>
    <definedName name="_731__123Graph_ECHART_16" localSheetId="9" hidden="1">#REF!</definedName>
    <definedName name="_732__123Graph_ECHART_22" localSheetId="9" hidden="1">#REF!</definedName>
    <definedName name="_733__123Graph_ECHART_9" localSheetId="9" hidden="1">#REF!</definedName>
    <definedName name="_734__123Graph_FCHART_22" localSheetId="9" hidden="1">#REF!</definedName>
    <definedName name="_735__123Graph_FCHART_9" localSheetId="9" hidden="1">#REF!</definedName>
    <definedName name="_736__123Graph_LBL_ACHART_16" localSheetId="9" hidden="1">#REF!</definedName>
    <definedName name="_737__123Graph_LBL_ACHART_47" localSheetId="9" hidden="1">#REF!</definedName>
    <definedName name="_738__123Graph_LBL_ACHART_48" localSheetId="9" hidden="1">#REF!</definedName>
    <definedName name="_74__123Graph_FCHART_22" localSheetId="9" hidden="1">#REF!</definedName>
    <definedName name="_740__123Graph_LBL_BCHART_16" localSheetId="9" hidden="1">#REF!</definedName>
    <definedName name="_742__123Graph_LBL_CCHART_16" localSheetId="9" hidden="1">#REF!</definedName>
    <definedName name="_743__123Graph_LBL_DCHART_16" localSheetId="9" hidden="1">#REF!</definedName>
    <definedName name="_744__123Graph_LBL_DCHART_9" localSheetId="9" hidden="1">#REF!</definedName>
    <definedName name="_745__123Graph_LBL_ECHART_16" localSheetId="9" hidden="1">#REF!</definedName>
    <definedName name="_746__123Graph_LBL_FCHART_9" localSheetId="9" hidden="1">#REF!</definedName>
    <definedName name="_747__123Graph_XCHART_13" localSheetId="9" hidden="1">#REF!</definedName>
    <definedName name="_748__123Graph_XCHART_16" localSheetId="9" hidden="1">#REF!</definedName>
    <definedName name="_749__123Graph_XCHART_18" localSheetId="9" hidden="1">#REF!</definedName>
    <definedName name="_75__123Graph_FCHART_9" localSheetId="9" hidden="1">#REF!</definedName>
    <definedName name="_750__123Graph_XCHART_20" localSheetId="9" hidden="1">#REF!</definedName>
    <definedName name="_751__123Graph_XCHART_24" localSheetId="9" hidden="1">#REF!</definedName>
    <definedName name="_758__123Graph_XCHART_45" localSheetId="9" hidden="1">#REF!</definedName>
    <definedName name="_759__123Graph_XCHART_48" localSheetId="9" hidden="1">#REF!</definedName>
    <definedName name="_76_______123Graph_BCHART_8" localSheetId="9" hidden="1">#REF!</definedName>
    <definedName name="_76_____123Graph_BCHART_8" localSheetId="9" hidden="1">#REF!</definedName>
    <definedName name="_76___123Graph_BCHART_8" localSheetId="9" hidden="1">#REF!</definedName>
    <definedName name="_76__123Graph_BCHART_8" localSheetId="9" hidden="1">#REF!</definedName>
    <definedName name="_76__123Graph_LBL_ACHART_16" localSheetId="9" hidden="1">#REF!</definedName>
    <definedName name="_77_______123Graph_BCHART_9" localSheetId="9" hidden="1">#REF!</definedName>
    <definedName name="_77_____123Graph_BCHART_9" localSheetId="9" hidden="1">#REF!</definedName>
    <definedName name="_77___123Graph_BCHART_9" localSheetId="9" hidden="1">#REF!</definedName>
    <definedName name="_77__123Graph_BCHART_9" localSheetId="9" hidden="1">#REF!</definedName>
    <definedName name="_77__123Graph_LBL_ACHART_47" localSheetId="9" hidden="1">#REF!</definedName>
    <definedName name="_78_______123Graph_CCHART_16" localSheetId="9" hidden="1">#REF!</definedName>
    <definedName name="_78_____123Graph_CCHART_16" localSheetId="9" hidden="1">#REF!</definedName>
    <definedName name="_78___123Graph_CCHART_16" localSheetId="9" hidden="1">#REF!</definedName>
    <definedName name="_78__123Graph_CCHART_16" localSheetId="9" hidden="1">#REF!</definedName>
    <definedName name="_78__123Graph_LBL_ACHART_48" localSheetId="9" hidden="1">#REF!</definedName>
    <definedName name="_79_______123Graph_CCHART_20" localSheetId="9" hidden="1">#REF!</definedName>
    <definedName name="_79_____123Graph_CCHART_20" localSheetId="9" hidden="1">#REF!</definedName>
    <definedName name="_79___123Graph_CCHART_20" localSheetId="9" hidden="1">#REF!</definedName>
    <definedName name="_79__123Graph_CCHART_20" localSheetId="9" hidden="1">#REF!</definedName>
    <definedName name="_79__123Graph_LBL_BCHART_16" localSheetId="9" hidden="1">#REF!</definedName>
    <definedName name="_8_______123Graph_ACHART_16" localSheetId="9" hidden="1">#REF!</definedName>
    <definedName name="_8_____123Graph_ACHART_16" localSheetId="9" hidden="1">#REF!</definedName>
    <definedName name="_8___123Graph_ACHART_16" localSheetId="9" hidden="1">#REF!</definedName>
    <definedName name="_8__123Graph_ACHART_16" localSheetId="9" hidden="1">#REF!</definedName>
    <definedName name="_8__123Graph_ACHART_17" localSheetId="9" hidden="1">#REF!</definedName>
    <definedName name="_8__123Graph_BCHART_3" localSheetId="9" hidden="1">[4]CMK!#REF!</definedName>
    <definedName name="_80_______123Graph_CCHART_21" localSheetId="9" hidden="1">#REF!</definedName>
    <definedName name="_80_____123Graph_CCHART_21" localSheetId="9" hidden="1">#REF!</definedName>
    <definedName name="_80___123Graph_CCHART_21" localSheetId="9" hidden="1">#REF!</definedName>
    <definedName name="_80__123Graph_CCHART_21" localSheetId="9" hidden="1">#REF!</definedName>
    <definedName name="_80__123Graph_LBL_CCHART_16" localSheetId="9" hidden="1">#REF!</definedName>
    <definedName name="_81_______123Graph_CCHART_22" localSheetId="9" hidden="1">#REF!</definedName>
    <definedName name="_81_____123Graph_CCHART_22" localSheetId="9" hidden="1">#REF!</definedName>
    <definedName name="_81___123Graph_CCHART_22" localSheetId="9" hidden="1">#REF!</definedName>
    <definedName name="_81__123Graph_CCHART_22" localSheetId="9" hidden="1">#REF!</definedName>
    <definedName name="_81__123Graph_LBL_DCHART_16" localSheetId="9" hidden="1">#REF!</definedName>
    <definedName name="_82_______123Graph_CCHART_27" localSheetId="9" hidden="1">#REF!</definedName>
    <definedName name="_82_____123Graph_CCHART_27" localSheetId="9" hidden="1">#REF!</definedName>
    <definedName name="_82___123Graph_CCHART_27" localSheetId="9" hidden="1">#REF!</definedName>
    <definedName name="_82__123Graph_CCHART_27" localSheetId="9" hidden="1">#REF!</definedName>
    <definedName name="_82__123Graph_LBL_DCHART_9" localSheetId="9" hidden="1">#REF!</definedName>
    <definedName name="_83__123Graph_LBL_ECHART_16" localSheetId="9" hidden="1">#REF!</definedName>
    <definedName name="_84__123Graph_LBL_FCHART_9" localSheetId="9" hidden="1">#REF!</definedName>
    <definedName name="_85_______123Graph_CCHART_35" localSheetId="9" hidden="1">#REF!</definedName>
    <definedName name="_85_____123Graph_CCHART_35" localSheetId="9" hidden="1">#REF!</definedName>
    <definedName name="_85___123Graph_CCHART_35" localSheetId="9" hidden="1">#REF!</definedName>
    <definedName name="_85__123Graph_CCHART_35" localSheetId="9" hidden="1">#REF!</definedName>
    <definedName name="_85__123Graph_XCHART_13" localSheetId="9" hidden="1">#REF!</definedName>
    <definedName name="_86_______123Graph_CCHART_41" localSheetId="9" hidden="1">#REF!</definedName>
    <definedName name="_86_____123Graph_CCHART_41" localSheetId="9" hidden="1">#REF!</definedName>
    <definedName name="_86___123Graph_CCHART_41" localSheetId="9" hidden="1">#REF!</definedName>
    <definedName name="_86__123Graph_CCHART_41" localSheetId="9" hidden="1">#REF!</definedName>
    <definedName name="_86__123Graph_XCHART_16" localSheetId="9" hidden="1">#REF!</definedName>
    <definedName name="_87__123Graph_XCHART_18" localSheetId="9" hidden="1">#REF!</definedName>
    <definedName name="_88_______123Graph_CCHART_44" localSheetId="9" hidden="1">#REF!</definedName>
    <definedName name="_88_____123Graph_CCHART_44" localSheetId="9" hidden="1">#REF!</definedName>
    <definedName name="_88___123Graph_CCHART_44" localSheetId="9" hidden="1">#REF!</definedName>
    <definedName name="_88__123Graph_CCHART_44" localSheetId="9" hidden="1">#REF!</definedName>
    <definedName name="_88__123Graph_XCHART_20" localSheetId="9" hidden="1">#REF!</definedName>
    <definedName name="_89_______123Graph_CCHART_46" localSheetId="9" hidden="1">#REF!</definedName>
    <definedName name="_89_____123Graph_CCHART_46" localSheetId="9" hidden="1">#REF!</definedName>
    <definedName name="_89___123Graph_CCHART_46" localSheetId="9" hidden="1">#REF!</definedName>
    <definedName name="_89__123Graph_CCHART_46" localSheetId="9" hidden="1">#REF!</definedName>
    <definedName name="_89__123Graph_XCHART_24" localSheetId="9" hidden="1">#REF!</definedName>
    <definedName name="_9_______123Graph_ACHART_17" localSheetId="9" hidden="1">#REF!</definedName>
    <definedName name="_9_____123Graph_ACHART_17" localSheetId="9" hidden="1">#REF!</definedName>
    <definedName name="_9___123Graph_ACHART_17" localSheetId="9" hidden="1">#REF!</definedName>
    <definedName name="_9__123Graph_ACHART_17" localSheetId="9" hidden="1">#REF!</definedName>
    <definedName name="_9__123Graph_ACHART_18" localSheetId="9" hidden="1">#REF!</definedName>
    <definedName name="_9__123Graph_BCHART_4" localSheetId="9" hidden="1">[4]CMK!#REF!</definedName>
    <definedName name="_90_______123Graph_CCHART_8" localSheetId="9" hidden="1">#REF!</definedName>
    <definedName name="_90_____123Graph_CCHART_8" localSheetId="9" hidden="1">#REF!</definedName>
    <definedName name="_90___123Graph_CCHART_8" localSheetId="9" hidden="1">#REF!</definedName>
    <definedName name="_90__123Graph_CCHART_8" localSheetId="9" hidden="1">#REF!</definedName>
    <definedName name="_91_______123Graph_CCHART_9" localSheetId="9" hidden="1">#REF!</definedName>
    <definedName name="_91_____123Graph_CCHART_9" localSheetId="9" hidden="1">#REF!</definedName>
    <definedName name="_91___123Graph_CCHART_9" localSheetId="9" hidden="1">#REF!</definedName>
    <definedName name="_91__123Graph_CCHART_9" localSheetId="9" hidden="1">#REF!</definedName>
    <definedName name="_92_______123Graph_DCHART_16" localSheetId="9" hidden="1">#REF!</definedName>
    <definedName name="_92_____123Graph_DCHART_16" localSheetId="9" hidden="1">#REF!</definedName>
    <definedName name="_92___123Graph_DCHART_16" localSheetId="9" hidden="1">#REF!</definedName>
    <definedName name="_92__123Graph_DCHART_16" localSheetId="9" hidden="1">#REF!</definedName>
    <definedName name="_92__123Graph_XCHART_45" localSheetId="9" hidden="1">#REF!</definedName>
    <definedName name="_93_______123Graph_DCHART_22" localSheetId="9" hidden="1">#REF!</definedName>
    <definedName name="_93_____123Graph_DCHART_22" localSheetId="9" hidden="1">#REF!</definedName>
    <definedName name="_93___123Graph_DCHART_22" localSheetId="9" hidden="1">#REF!</definedName>
    <definedName name="_93__123Graph_DCHART_22" localSheetId="9" hidden="1">#REF!</definedName>
    <definedName name="_93__123Graph_XCHART_48" localSheetId="9" hidden="1">#REF!</definedName>
    <definedName name="_94_______123Graph_DCHART_44" localSheetId="9" hidden="1">#REF!</definedName>
    <definedName name="_94_____123Graph_DCHART_44" localSheetId="9" hidden="1">#REF!</definedName>
    <definedName name="_94___123Graph_DCHART_44" localSheetId="9" hidden="1">#REF!</definedName>
    <definedName name="_94__123Graph_DCHART_44" localSheetId="9" hidden="1">#REF!</definedName>
    <definedName name="_95_______123Graph_DCHART_9" localSheetId="9" hidden="1">#REF!</definedName>
    <definedName name="_95_____123Graph_DCHART_9" localSheetId="9" hidden="1">#REF!</definedName>
    <definedName name="_95___123Graph_DCHART_9" localSheetId="9" hidden="1">#REF!</definedName>
    <definedName name="_95__123Graph_DCHART_9" localSheetId="9" hidden="1">#REF!</definedName>
    <definedName name="_96_______123Graph_ECHART_16" localSheetId="9" hidden="1">#REF!</definedName>
    <definedName name="_96_____123Graph_ECHART_16" localSheetId="9" hidden="1">#REF!</definedName>
    <definedName name="_96___123Graph_ECHART_16" localSheetId="9" hidden="1">#REF!</definedName>
    <definedName name="_96__123Graph_ECHART_16" localSheetId="9" hidden="1">#REF!</definedName>
    <definedName name="_97_______123Graph_ECHART_22" localSheetId="9" hidden="1">#REF!</definedName>
    <definedName name="_97_____123Graph_ECHART_22" localSheetId="9" hidden="1">#REF!</definedName>
    <definedName name="_97___123Graph_ECHART_22" localSheetId="9" hidden="1">#REF!</definedName>
    <definedName name="_97__123Graph_ECHART_22" localSheetId="9" hidden="1">#REF!</definedName>
    <definedName name="_98_______123Graph_ECHART_9" localSheetId="9" hidden="1">#REF!</definedName>
    <definedName name="_98_____123Graph_ECHART_9" localSheetId="9" hidden="1">#REF!</definedName>
    <definedName name="_98___123Graph_ECHART_9" localSheetId="9" hidden="1">#REF!</definedName>
    <definedName name="_98__123Graph_ECHART_9" localSheetId="9" hidden="1">#REF!</definedName>
    <definedName name="_99_______123Graph_FCHART_22" localSheetId="9" hidden="1">#REF!</definedName>
    <definedName name="_99_____123Graph_FCHART_22" localSheetId="9" hidden="1">#REF!</definedName>
    <definedName name="_99___123Graph_FCHART_22" localSheetId="9" hidden="1">#REF!</definedName>
    <definedName name="_99__123Graph_FCHART_22" localSheetId="9" hidden="1">#REF!</definedName>
    <definedName name="_aya108" localSheetId="9" hidden="1">#REF!</definedName>
    <definedName name="_Dist_Bin" localSheetId="9" hidden="1">#REF!</definedName>
    <definedName name="_Dist_Values" localSheetId="9" hidden="1">#REF!</definedName>
    <definedName name="_ERR1" localSheetId="9" hidden="1">{#N/A,#N/A,FALSE,"M.42"}</definedName>
    <definedName name="_Fill" localSheetId="9" hidden="1">#REF!</definedName>
    <definedName name="_Key1" localSheetId="9" hidden="1">#REF!</definedName>
    <definedName name="_Key2" localSheetId="9" hidden="1">#REF!</definedName>
    <definedName name="_Parse_In" localSheetId="9" hidden="1">#REF!</definedName>
    <definedName name="_Parse_Out" localSheetId="9" hidden="1">#REF!</definedName>
    <definedName name="_Pres" localSheetId="9" hidden="1">#REF!</definedName>
    <definedName name="_Regression_X" localSheetId="9" hidden="1">#REF!</definedName>
    <definedName name="_Regression_Y" localSheetId="9" hidden="1">#REF!</definedName>
    <definedName name="_Sort" localSheetId="9" hidden="1">#REF!</definedName>
    <definedName name="_Sort_2" localSheetId="9" hidden="1">[9]UshDeb00!#REF!</definedName>
    <definedName name="_Table2_In1" localSheetId="9" hidden="1">#REF!</definedName>
    <definedName name="_Table2_In2" localSheetId="9" hidden="1">#REF!</definedName>
    <definedName name="_Table2_Out" localSheetId="9" hidden="1">#REF!</definedName>
    <definedName name="A3warna" localSheetId="9" hidden="1">[11]PkRp!#REF!</definedName>
    <definedName name="AA" localSheetId="9" hidden="1">#REF!</definedName>
    <definedName name="ab" localSheetId="9" hidden="1">{#N/A,#N/A,FALSE,"M.42"}</definedName>
    <definedName name="ADSAD" localSheetId="9" hidden="1">[12]CiMaPlbStd!#REF!</definedName>
    <definedName name="ANNA" localSheetId="9" hidden="1">#REF!</definedName>
    <definedName name="AS2TickmarkLS" localSheetId="9" hidden="1">#REF!</definedName>
    <definedName name="ASDFAF" localSheetId="9" hidden="1">{#N/A,#N/A,FALSE,"M.01"}</definedName>
    <definedName name="asf" localSheetId="9" hidden="1">#REF!</definedName>
    <definedName name="ASSDWAFFSEF" localSheetId="9" hidden="1">[9]UshDeb00!#REF!</definedName>
    <definedName name="batangtoru" localSheetId="9" hidden="1">#REF!</definedName>
    <definedName name="bb" localSheetId="9" hidden="1">[13]SATPAM!#REF!</definedName>
    <definedName name="bbbbes" localSheetId="9" hidden="1">{#N/A,#N/A,FALSE,"M.42"}</definedName>
    <definedName name="bbbes" localSheetId="9" hidden="1">{#N/A,#N/A,FALSE,"M.01"}</definedName>
    <definedName name="bbss" localSheetId="9" hidden="1">{#N/A,#N/A,FALSE,"M.31"}</definedName>
    <definedName name="bebanluop2" localSheetId="9" hidden="1">[9]UshDeb00!#REF!</definedName>
    <definedName name="bnhkg" localSheetId="9" hidden="1">#REF!</definedName>
    <definedName name="bnuyi" localSheetId="9" hidden="1">#REF!</definedName>
    <definedName name="Bp" localSheetId="9" hidden="1">{#N/A,#N/A,FALSE,"M.31"}</definedName>
    <definedName name="BS" localSheetId="9" hidden="1">#REF!</definedName>
    <definedName name="BTLG" localSheetId="9" hidden="1">#REF!</definedName>
    <definedName name="cahya0987" localSheetId="9" hidden="1">#REF!</definedName>
    <definedName name="cantik" localSheetId="9" hidden="1">#REF!</definedName>
    <definedName name="CIPHSJ" localSheetId="9" hidden="1">#REF!</definedName>
    <definedName name="COBA" localSheetId="9" hidden="1">#REF!</definedName>
    <definedName name="Code" localSheetId="9" hidden="1">#REF!</definedName>
    <definedName name="DADSAF" localSheetId="9" hidden="1">[11]PkRp!#REF!</definedName>
    <definedName name="dai" localSheetId="9" hidden="1">#REF!</definedName>
    <definedName name="DASFSDF" localSheetId="9" hidden="1">[14]L_23!#REF!</definedName>
    <definedName name="dddd" localSheetId="9" hidden="1">[11]PkRp!#REF!</definedName>
    <definedName name="DDGSDGSDGSDG" localSheetId="9" hidden="1">[15]L_23!#REF!</definedName>
    <definedName name="DFRGFFDDDD" localSheetId="9" hidden="1">#REF!</definedName>
    <definedName name="DFVAFAEF" localSheetId="9" hidden="1">[15]L_23!#REF!</definedName>
    <definedName name="display_area_2" localSheetId="9" hidden="1">#REF!</definedName>
    <definedName name="DSR" localSheetId="9" hidden="1">[17]L_23!#REF!</definedName>
    <definedName name="DVFFVFE" localSheetId="9" hidden="1">[9]UshDeb00!#REF!</definedName>
    <definedName name="EFAEFAEFEF" localSheetId="9" hidden="1">[9]UshDeb00!#REF!</definedName>
    <definedName name="EGO" localSheetId="9" hidden="1">#REF!</definedName>
    <definedName name="err" localSheetId="9" hidden="1">{#N/A,#N/A,FALSE,"M.42"}</definedName>
    <definedName name="EWE" localSheetId="9" hidden="1">[12]CiMaPlbStd!#REF!</definedName>
    <definedName name="FCode" localSheetId="9" hidden="1">#REF!</definedName>
    <definedName name="FGDGDGDGF" localSheetId="9" hidden="1">[11]PkRp!#REF!</definedName>
    <definedName name="fif" localSheetId="9" hidden="1">#REF!</definedName>
    <definedName name="FILL" localSheetId="9" hidden="1">[9]UshDeb00!#REF!</definedName>
    <definedName name="FITTING2" localSheetId="9" hidden="1">#REF!</definedName>
    <definedName name="fxhfdjygu" localSheetId="9" hidden="1">#REF!</definedName>
    <definedName name="gkkjl" localSheetId="9" hidden="1">#REF!</definedName>
    <definedName name="goblok" localSheetId="9" hidden="1">[9]UshDeb00!#REF!</definedName>
    <definedName name="GTG" localSheetId="9" hidden="1">{#N/A,#N/A,FALSE,"M.42"}</definedName>
    <definedName name="hgf" localSheetId="9" hidden="1">#REF!</definedName>
    <definedName name="HiddenRows" localSheetId="9" hidden="1">#REF!</definedName>
    <definedName name="hjdkufiltj" localSheetId="9" hidden="1">#REF!</definedName>
    <definedName name="HTML_Control" localSheetId="9" hidden="1">{"'GRAF.BUL'!$B$56:$F$79"}</definedName>
    <definedName name="IkhtisarBiop_Pusat" localSheetId="9" hidden="1">[18]UshDeb00!#REF!</definedName>
    <definedName name="ira" localSheetId="9" hidden="1">#REF!</definedName>
    <definedName name="JEMB" localSheetId="9" hidden="1">[19]L_23!#REF!</definedName>
    <definedName name="JFHG" localSheetId="9" hidden="1">[9]UshDeb00!#REF!</definedName>
    <definedName name="Juni" localSheetId="9" hidden="1">#REF!</definedName>
    <definedName name="kamus" localSheetId="9" hidden="1">{#N/A,#N/A,FALSE,"M.42"}</definedName>
    <definedName name="KHU" localSheetId="9" hidden="1">[9]UshDeb00!#REF!</definedName>
    <definedName name="kwh" localSheetId="9" hidden="1">[9]UshDeb00!#REF!</definedName>
    <definedName name="lajur" localSheetId="9" hidden="1">#REF!</definedName>
    <definedName name="LajurMei" localSheetId="9" hidden="1">#REF!</definedName>
    <definedName name="lllrr" localSheetId="9" hidden="1">{#N/A,#N/A,FALSE,"M.02"}</definedName>
    <definedName name="LR" localSheetId="9" hidden="1">{#N/A,#N/A,FALSE,"M.31"}</definedName>
    <definedName name="lrrr" localSheetId="9" hidden="1">{#N/A,#N/A,FALSE,"M.42"}</definedName>
    <definedName name="lurkal" localSheetId="9" hidden="1">#REF!</definedName>
    <definedName name="MIT_MEI" localSheetId="9" hidden="1">#REF!</definedName>
    <definedName name="mnbcgfd" localSheetId="9" hidden="1">#REF!</definedName>
    <definedName name="Msk" localSheetId="9" hidden="1">[12]CiMaPlbStd!#REF!</definedName>
    <definedName name="Mtr" localSheetId="9" hidden="1">#REF!</definedName>
    <definedName name="mutasi" localSheetId="9" hidden="1">#REF!</definedName>
    <definedName name="na" localSheetId="9" hidden="1">{#N/A,#N/A,FALSE,"M.42"}</definedName>
    <definedName name="nama" localSheetId="9" hidden="1">{#N/A,#N/A,FALSE,"M.31"}</definedName>
    <definedName name="New" localSheetId="9" hidden="1">{#N/A,#N/A,FALSE,"M.42"}</definedName>
    <definedName name="o" localSheetId="9" hidden="1">[9]UshDeb00!#REF!</definedName>
    <definedName name="OK" localSheetId="9" hidden="1">{#N/A,#N/A,FALSE,"M.31"}</definedName>
    <definedName name="OPEXP" localSheetId="9" hidden="1">#REF!</definedName>
    <definedName name="opo" localSheetId="9" hidden="1">[17]L_23!#REF!</definedName>
    <definedName name="OrderTable" localSheetId="9" hidden="1">#REF!</definedName>
    <definedName name="pdi" localSheetId="9" hidden="1">[9]UshDeb00!#REF!</definedName>
    <definedName name="pdp" localSheetId="9" hidden="1">{#N/A,#N/A,FALSE,"M.31"}</definedName>
    <definedName name="PP" localSheetId="9" hidden="1">{#N/A,#N/A,FALSE,"M.42"}</definedName>
    <definedName name="PPP\" localSheetId="9" hidden="1">{#N/A,#N/A,FALSE,"M.42"}</definedName>
    <definedName name="Presentes" localSheetId="9" hidden="1">#REF!</definedName>
    <definedName name="ProdForm" localSheetId="9" hidden="1">#REF!</definedName>
    <definedName name="Product" localSheetId="9" hidden="1">#REF!</definedName>
    <definedName name="qwee" localSheetId="9" hidden="1">[11]PkRp!#REF!</definedName>
    <definedName name="RCArea" localSheetId="9" hidden="1">#REF!</definedName>
    <definedName name="REGREGREGRGREGREG" localSheetId="9" hidden="1">'[20]TRNS-C1'!#REF!</definedName>
    <definedName name="rempem" localSheetId="9" hidden="1">'[21]hal 14b'!#REF!</definedName>
    <definedName name="RES" localSheetId="9" hidden="1">{"'Juli'!$A$1:$J$57","'Juli'!$A$24:$J$57"}</definedName>
    <definedName name="RRR" localSheetId="9" hidden="1">{#N/A,#N/A,FALSE,"M.42"}</definedName>
    <definedName name="SALES" localSheetId="9" hidden="1">{#N/A,#N/A,FALSE,"M.43"}</definedName>
    <definedName name="SDD" localSheetId="9" hidden="1">[9]UshDeb00!#REF!</definedName>
    <definedName name="sdfasdf" localSheetId="9" hidden="1">[22]CiMaPlbStd!#REF!</definedName>
    <definedName name="sghdfht" localSheetId="9" hidden="1">#REF!</definedName>
    <definedName name="skbm" localSheetId="9" hidden="1">#REF!</definedName>
    <definedName name="SpecialPrice" localSheetId="9" hidden="1">#REF!</definedName>
    <definedName name="sudah" localSheetId="9" hidden="1">{#N/A,#N/A,FALSE,"M.42"}</definedName>
    <definedName name="SWD" localSheetId="9" hidden="1">[23]PkRp!#REF!</definedName>
    <definedName name="tbl_ProdInfo" localSheetId="9" hidden="1">#REF!</definedName>
    <definedName name="TELKOM_BUNGO" localSheetId="9" hidden="1">[11]PkRp!#REF!</definedName>
    <definedName name="TTT" localSheetId="9" hidden="1">{#N/A,#N/A,FALSE,"M.42"}</definedName>
    <definedName name="TTTT" localSheetId="9" hidden="1">{#N/A,#N/A,FALSE,"M.42"}</definedName>
    <definedName name="ukl" localSheetId="9" hidden="1">'[20]TRNS-C1'!#REF!</definedName>
    <definedName name="v" localSheetId="9" hidden="1">'[20]TRNS-C1'!#REF!</definedName>
    <definedName name="warna" localSheetId="9" hidden="1">[9]UshDeb00!#REF!</definedName>
    <definedName name="WFASFSF" localSheetId="9" hidden="1">[9]UshDeb00!#REF!</definedName>
    <definedName name="wqwqw" localSheetId="9" hidden="1">{#N/A,#N/A,FALSE,"M.42"}</definedName>
    <definedName name="wrn.M.01." localSheetId="9" hidden="1">{#N/A,#N/A,FALSE,"M.01"}</definedName>
    <definedName name="wrn.M.01D." localSheetId="9" hidden="1">{#N/A,#N/A,FALSE,"M.01";#N/A,#N/A,FALSE,"M.01"}</definedName>
    <definedName name="wrn.M.02." localSheetId="9" hidden="1">{#N/A,#N/A,FALSE,"M.02"}</definedName>
    <definedName name="wrn.M.31." localSheetId="9" hidden="1">{#N/A,#N/A,FALSE,"M.31"}</definedName>
    <definedName name="wrn.M.32." localSheetId="9" hidden="1">{#N/A,#N/A,FALSE,"M.32"}</definedName>
    <definedName name="wrn.M.33." localSheetId="9" hidden="1">{#N/A,#N/A,FALSE,"M.33"}</definedName>
    <definedName name="wrn.M.34." localSheetId="9" hidden="1">{#N/A,#N/A,FALSE,"M.34"}</definedName>
    <definedName name="wrn.M.41" localSheetId="9" hidden="1">{#N/A,#N/A,FALSE,"M.41"}</definedName>
    <definedName name="wrn.M.41." localSheetId="9" hidden="1">{#N/A,#N/A,FALSE,"M.41"}</definedName>
    <definedName name="wrn.M.42." localSheetId="9" hidden="1">{#N/A,#N/A,FALSE,"M.42"}</definedName>
    <definedName name="wrn.M.43." localSheetId="9" hidden="1">{#N/A,#N/A,FALSE,"M.43"}</definedName>
    <definedName name="ww" localSheetId="9" hidden="1">#REF!</definedName>
    <definedName name="x" localSheetId="9" hidden="1">{#N/A,#N/A,FALSE,"M.42"}</definedName>
    <definedName name="XGDGSGRG" localSheetId="9" hidden="1">[9]UshDeb00!#REF!</definedName>
    <definedName name="XREF_COLUMN_1" localSheetId="9" hidden="1">[25]TOP!#REF!</definedName>
    <definedName name="XREF_COLUMN_13" localSheetId="9" hidden="1">#REF!</definedName>
    <definedName name="XREF_COLUMN_14" localSheetId="9" hidden="1">#REF!</definedName>
    <definedName name="XREF_COLUMN_15" localSheetId="9" hidden="1">#REF!</definedName>
    <definedName name="XREF_COLUMN_16" localSheetId="9" hidden="1">#REF!</definedName>
    <definedName name="XREF_COLUMN_17" localSheetId="9" hidden="1">#REF!</definedName>
    <definedName name="XREF_COLUMN_18" localSheetId="9" hidden="1">#REF!</definedName>
    <definedName name="XREF_COLUMN_19" localSheetId="9" hidden="1">#REF!</definedName>
    <definedName name="XREF_COLUMN_2" localSheetId="9" hidden="1">#REF!</definedName>
    <definedName name="XREF_COLUMN_20" localSheetId="9" hidden="1">#REF!</definedName>
    <definedName name="XREF_COLUMN_21" localSheetId="9" hidden="1">#REF!</definedName>
    <definedName name="XREF_COLUMN_22" localSheetId="9" hidden="1">#REF!</definedName>
    <definedName name="XREF_COLUMN_23" localSheetId="9" hidden="1">#REF!</definedName>
    <definedName name="XREF_COLUMN_24" localSheetId="9" hidden="1">#REF!</definedName>
    <definedName name="XREF_COLUMN_25" localSheetId="9" hidden="1">#REF!</definedName>
    <definedName name="XREF_COLUMN_26" localSheetId="9" hidden="1">#REF!</definedName>
    <definedName name="XREF_COLUMN_27" localSheetId="9" hidden="1">#REF!</definedName>
    <definedName name="XREF_COLUMN_28" localSheetId="9" hidden="1">#REF!</definedName>
    <definedName name="XREF_COLUMN_29" localSheetId="9" hidden="1">#REF!</definedName>
    <definedName name="XREF_COLUMN_3" localSheetId="9" hidden="1">'[26]Test Accrue'!#REF!</definedName>
    <definedName name="XREF_COLUMN_33" localSheetId="9" hidden="1">#REF!</definedName>
    <definedName name="XREF_COLUMN_34" localSheetId="9" hidden="1">#REF!</definedName>
    <definedName name="XREF_COLUMN_35" localSheetId="9" hidden="1">#REF!</definedName>
    <definedName name="XREF_COLUMN_42" localSheetId="9" hidden="1">#REF!</definedName>
    <definedName name="XREF_COLUMN_45" localSheetId="9" hidden="1">#REF!</definedName>
    <definedName name="XREF_COLUMN_5" localSheetId="9" hidden="1">'[27]For Report-Akum'!#REF!</definedName>
    <definedName name="XREF_COLUMN_54" localSheetId="9" hidden="1">#REF!</definedName>
    <definedName name="XREF_COLUMN_7" localSheetId="9" hidden="1">'[26]Test Accrue'!#REF!</definedName>
    <definedName name="XREF_COLUMN_70" localSheetId="9" hidden="1">'[26]Test Accrue'!#REF!</definedName>
    <definedName name="XRefActiveRow" localSheetId="9" hidden="1">#REF!</definedName>
    <definedName name="XRefCopy1" localSheetId="9" hidden="1">#REF!</definedName>
    <definedName name="XRefCopy19Row" localSheetId="9" hidden="1">#REF!</definedName>
    <definedName name="XRefCopy1Row" localSheetId="9" hidden="1">#REF!</definedName>
    <definedName name="XRefCopy20" localSheetId="9" hidden="1">#REF!</definedName>
    <definedName name="XRefCopy21" localSheetId="9" hidden="1">#REF!</definedName>
    <definedName name="XRefCopy21Row" localSheetId="9" hidden="1">#REF!</definedName>
    <definedName name="XRefCopy22" localSheetId="9" hidden="1">#REF!</definedName>
    <definedName name="XRefCopy22Row" localSheetId="9" hidden="1">#REF!</definedName>
    <definedName name="XRefCopy23" localSheetId="9" hidden="1">#REF!</definedName>
    <definedName name="XRefCopy23Row" localSheetId="9" hidden="1">#REF!</definedName>
    <definedName name="XRefCopy24" localSheetId="9" hidden="1">#REF!</definedName>
    <definedName name="XRefCopy24Row" localSheetId="9" hidden="1">#REF!</definedName>
    <definedName name="XRefCopy25" localSheetId="9" hidden="1">#REF!</definedName>
    <definedName name="XRefCopy25Row" localSheetId="9" hidden="1">#REF!</definedName>
    <definedName name="XRefCopy26" localSheetId="9" hidden="1">#REF!</definedName>
    <definedName name="XRefCopy26Row" localSheetId="9" hidden="1">#REF!</definedName>
    <definedName name="XRefCopy27" localSheetId="9" hidden="1">#REF!</definedName>
    <definedName name="XRefCopy28" localSheetId="9" hidden="1">#REF!</definedName>
    <definedName name="XRefCopy28Row" localSheetId="9" hidden="1">#REF!</definedName>
    <definedName name="XRefCopy29" localSheetId="9" hidden="1">#REF!</definedName>
    <definedName name="XRefCopy29Row" localSheetId="9" hidden="1">#REF!</definedName>
    <definedName name="XRefCopy2Row" localSheetId="9" hidden="1">[29]XREF!#REF!</definedName>
    <definedName name="XRefCopy3" localSheetId="9" hidden="1">'[26]Test Accrue'!#REF!</definedName>
    <definedName name="XRefCopy31Row" localSheetId="9" hidden="1">#REF!</definedName>
    <definedName name="XRefCopy32" localSheetId="9" hidden="1">#REF!</definedName>
    <definedName name="XRefCopy32Row" localSheetId="9" hidden="1">#REF!</definedName>
    <definedName name="XRefCopy33" localSheetId="9" hidden="1">#REF!</definedName>
    <definedName name="XRefCopy33Row" localSheetId="9" hidden="1">#REF!</definedName>
    <definedName name="XRefCopy34" localSheetId="9" hidden="1">#REF!</definedName>
    <definedName name="XRefCopy34Row" localSheetId="9" hidden="1">#REF!</definedName>
    <definedName name="XRefCopy38" localSheetId="9" hidden="1">#REF!</definedName>
    <definedName name="XRefCopy38Row" localSheetId="9" hidden="1">[30]XREF!#REF!</definedName>
    <definedName name="XRefCopy48Row" localSheetId="9" hidden="1">[30]XREF!#REF!</definedName>
    <definedName name="XRefCopy49Row" localSheetId="9" hidden="1">[30]XREF!#REF!</definedName>
    <definedName name="XRefCopy5" localSheetId="9" hidden="1">'[26]Test Accrue'!#REF!</definedName>
    <definedName name="XRefCopy5Row" localSheetId="9" hidden="1">#REF!</definedName>
    <definedName name="XRefCopy6Row" localSheetId="9" hidden="1">#REF!</definedName>
    <definedName name="XRefCopy7" localSheetId="9" hidden="1">'[26]Test Accrue'!#REF!</definedName>
    <definedName name="XRefCopy74" localSheetId="9" hidden="1">'[26]Test Accrue'!#REF!</definedName>
    <definedName name="XRefCopy77" localSheetId="9" hidden="1">'[26]Test Accrue'!#REF!</definedName>
    <definedName name="XRefCopy82" localSheetId="9" hidden="1">'[26]Test Accrue'!#REF!</definedName>
    <definedName name="XRefCopy83" localSheetId="9" hidden="1">'[26]Test Accrue'!#REF!</definedName>
    <definedName name="XRefCopy8Row" localSheetId="9" hidden="1">#REF!</definedName>
    <definedName name="XRefPaste1" localSheetId="9" hidden="1">'[26]Test Accrue'!#REF!</definedName>
    <definedName name="XRefPaste10" localSheetId="9" hidden="1">'[26]Test Accrue'!#REF!</definedName>
    <definedName name="XRefPaste14" localSheetId="9" hidden="1">'[26]Test Accrue'!#REF!</definedName>
    <definedName name="XRefPaste17Row" localSheetId="9" hidden="1">#REF!</definedName>
    <definedName name="XRefPaste18" localSheetId="9" hidden="1">#REF!</definedName>
    <definedName name="XRefPaste18Row" localSheetId="9" hidden="1">#REF!</definedName>
    <definedName name="XRefPaste19" localSheetId="9" hidden="1">#REF!</definedName>
    <definedName name="XRefPaste19Row" localSheetId="9" hidden="1">#REF!</definedName>
    <definedName name="XRefPaste1Row" localSheetId="9" hidden="1">#REF!</definedName>
    <definedName name="XRefPaste2" localSheetId="9" hidden="1">#REF!</definedName>
    <definedName name="XRefPaste20" localSheetId="9" hidden="1">#REF!</definedName>
    <definedName name="XRefPaste20Row" localSheetId="9" hidden="1">#REF!</definedName>
    <definedName name="XRefPaste21" localSheetId="9" hidden="1">#REF!</definedName>
    <definedName name="XRefPaste21Row" localSheetId="9" hidden="1">#REF!</definedName>
    <definedName name="XRefPaste22" localSheetId="9" hidden="1">#REF!</definedName>
    <definedName name="XRefPaste22Row" localSheetId="9" hidden="1">#REF!</definedName>
    <definedName name="XRefPaste23" localSheetId="9" hidden="1">#REF!</definedName>
    <definedName name="XRefPaste23Row" localSheetId="9" hidden="1">#REF!</definedName>
    <definedName name="XRefPaste24" localSheetId="9" hidden="1">#REF!</definedName>
    <definedName name="XRefPaste24Row" localSheetId="9" hidden="1">#REF!</definedName>
    <definedName name="XRefPaste25" localSheetId="9" hidden="1">#REF!</definedName>
    <definedName name="XRefPaste25Row" localSheetId="9" hidden="1">#REF!</definedName>
    <definedName name="XRefPaste26" localSheetId="9" hidden="1">#REF!</definedName>
    <definedName name="XRefPaste26Row" localSheetId="9" hidden="1">#REF!</definedName>
    <definedName name="XRefPaste27" localSheetId="9" hidden="1">#REF!</definedName>
    <definedName name="XRefPaste27Row" localSheetId="9" hidden="1">#REF!</definedName>
    <definedName name="XRefPaste28" localSheetId="9" hidden="1">#REF!</definedName>
    <definedName name="XRefPaste28Row" localSheetId="9" hidden="1">#REF!</definedName>
    <definedName name="XRefPaste29" localSheetId="9" hidden="1">#REF!</definedName>
    <definedName name="XRefPaste29Row" localSheetId="9" hidden="1">#REF!</definedName>
    <definedName name="XRefPaste2Row" localSheetId="9" hidden="1">#REF!</definedName>
    <definedName name="XRefPaste30" localSheetId="9" hidden="1">#REF!</definedName>
    <definedName name="XRefPaste30Row" localSheetId="9" hidden="1">#REF!</definedName>
    <definedName name="XRefPaste31" localSheetId="9" hidden="1">#REF!</definedName>
    <definedName name="XRefPaste31Row" localSheetId="9" hidden="1">#REF!</definedName>
    <definedName name="XRefPaste32" localSheetId="9" hidden="1">#REF!</definedName>
    <definedName name="XRefPaste32Row" localSheetId="9" hidden="1">#REF!</definedName>
    <definedName name="XRefPaste33" localSheetId="9" hidden="1">#REF!</definedName>
    <definedName name="XRefPaste33Row" localSheetId="9" hidden="1">#REF!</definedName>
    <definedName name="XRefPaste34" localSheetId="9" hidden="1">#REF!</definedName>
    <definedName name="XRefPaste34Row" localSheetId="9" hidden="1">#REF!</definedName>
    <definedName name="XRefPaste35" localSheetId="9" hidden="1">#REF!</definedName>
    <definedName name="XRefPaste35Row" localSheetId="9" hidden="1">#REF!</definedName>
    <definedName name="XRefPaste36" localSheetId="9" hidden="1">#REF!</definedName>
    <definedName name="XRefPaste36Row" localSheetId="9" hidden="1">#REF!</definedName>
    <definedName name="XRefPaste3Row" localSheetId="9" hidden="1">#REF!</definedName>
    <definedName name="XRefPaste40Row" localSheetId="9" hidden="1">[30]XREF!#REF!</definedName>
    <definedName name="XRefPaste43" localSheetId="9" hidden="1">[30]PDPKonstruksi!#REF!</definedName>
    <definedName name="XRefPaste43Row" localSheetId="9" hidden="1">[30]XREF!#REF!</definedName>
    <definedName name="XRefPaste44" localSheetId="9" hidden="1">[30]PDPKonstruksi!#REF!</definedName>
    <definedName name="XRefPaste44Row" localSheetId="9" hidden="1">[30]XREF!#REF!</definedName>
    <definedName name="XRefPaste49Row" localSheetId="9" hidden="1">[30]XREF!#REF!</definedName>
    <definedName name="XRefPaste5" localSheetId="9" hidden="1">'[26]Test Accrue'!#REF!</definedName>
    <definedName name="XRefPaste7" localSheetId="9" hidden="1">'[26]Test Accrue'!#REF!</definedName>
    <definedName name="XRefPaste72" localSheetId="9" hidden="1">'[26]Test Accrue'!#REF!</definedName>
    <definedName name="XRefPaste8" localSheetId="9" hidden="1">'[26]Test Accrue'!#REF!</definedName>
    <definedName name="XYZ" localSheetId="9" hidden="1">#REF!</definedName>
    <definedName name="XZZ" localSheetId="9" hidden="1">[9]UshDeb00!#REF!</definedName>
    <definedName name="Z_07B14319_7F42_4C5C_9C5F_4F3584DC5DFB_.wvu.Rows" localSheetId="9" hidden="1">TRAFO!#REF!,TRAFO!$37:$41,TRAFO!$76:$76,TRAFO!$101:$111,TRAFO!$126:$135,TRAFO!$154:$154,TRAFO!$178:$185,TRAFO!$205:$209,TRAFO!$223:$230,TRAFO!$262:$272</definedName>
    <definedName name="Z_11C69A0A_1CBB_6341_A6A2_D5355C0DD0A6_.wvu.Rows" localSheetId="9" hidden="1">TRAFO!$12:$13,TRAFO!$17:$17,TRAFO!$20:$21,TRAFO!$24:$25,TRAFO!$28:$29,TRAFO!$33:$41,TRAFO!$44:$44,TRAFO!$47:$48,TRAFO!$52:$53,TRAFO!$57:$58,TRAFO!$62:$63,TRAFO!$66:$68,TRAFO!$70:$71,TRAFO!$73:$76,TRAFO!$83:$84,TRAFO!$86:$87,TRAFO!$91:$93,TRAFO!$96:$97,TRAFO!$99:$111,TRAFO!$115:$115,TRAFO!$118:$119,TRAFO!$121:$122,TRAFO!$124:$135,TRAFO!$139:$140,TRAFO!$144:$145,TRAFO!$149:$149,TRAFO!$152:$154,TRAFO!$164:$165,TRAFO!$168:$169,TRAFO!$171:$173,TRAFO!$176:$185,TRAFO!$190:$190,TRAFO!$193:$194,TRAFO!$196:$197,TRAFO!$199:$209,TRAFO!$213:$214,TRAFO!$216:$216,TRAFO!$218:$218,TRAFO!$221:$230,TRAFO!$232:$233,TRAFO!$237:$238,TRAFO!$241:$242,TRAFO!$244:$245,TRAFO!$247:$248,TRAFO!$250:$251,TRAFO!$253:$254,TRAFO!$256:$272,TRAFO!$274:$275,TRAFO!$277:$277,TRAFO!$279:$279,TRAFO!$282:$283,TRAFO!$287:$288,TRAFO!$291:$292,TRAFO!$294:$298</definedName>
    <definedName name="Z_12C17257_5D8B_4502_A90D_2D0ED93D64A4_.wvu.Rows" localSheetId="9" hidden="1">TRAFO!#REF!,TRAFO!$37:$41,TRAFO!$76:$76,TRAFO!$101:$111,TRAFO!$126:$135,TRAFO!$154:$154,TRAFO!$178:$185,TRAFO!$205:$209,TRAFO!$223:$230,TRAFO!$262:$272</definedName>
    <definedName name="Z_3D015A10_DBD2_4AEB_9219_391670DD9F3C_.wvu.Rows" localSheetId="9" hidden="1">TRAFO!#REF!,TRAFO!$37:$41,TRAFO!$76:$76,TRAFO!$101:$111,TRAFO!$126:$135,TRAFO!$154:$154,TRAFO!$178:$185,TRAFO!$205:$209,TRAFO!$223:$230,TRAFO!$262:$272</definedName>
    <definedName name="Z_46D74247_CE52_4DC9_B9E7_2DD873563031_.wvu.Rows" localSheetId="9" hidden="1">TRAFO!#REF!,TRAFO!$37:$41,TRAFO!#REF!,TRAFO!$101:$111,TRAFO!$126:$135,TRAFO!#REF!,TRAFO!$178:$185,TRAFO!$207:$209,TRAFO!$223:$230,TRAFO!$263:$272</definedName>
    <definedName name="Z_6C8CB147_9A53_4C9F_9D9B_6FBE191546C6_.wvu.Rows" localSheetId="9" hidden="1">TRAFO!$12:$13,TRAFO!$17:$17,TRAFO!$20:$21,TRAFO!$24:$25,TRAFO!$33:$41,TRAFO!$44:$44,TRAFO!$47:$48,TRAFO!$52:$53,TRAFO!$57:$58,TRAFO!$62:$63,TRAFO!$66:$68,TRAFO!$70:$71,TRAFO!$73:$76,TRAFO!$83:$84,TRAFO!$86:$87,TRAFO!$91:$93,TRAFO!$96:$97,TRAFO!$99:$111,TRAFO!$115:$115,TRAFO!$118:$119,TRAFO!$121:$122,TRAFO!$124:$135,TRAFO!$139:$140,TRAFO!$144:$145,TRAFO!$148:$149,TRAFO!$152:$154,TRAFO!$164:$165,TRAFO!$168:$169,TRAFO!$171:$173,TRAFO!$176:$185,TRAFO!$190:$190,TRAFO!$193:$194,TRAFO!$196:$197,TRAFO!$199:$209,TRAFO!$213:$214,TRAFO!$216:$216,TRAFO!$218:$218,TRAFO!$221:$230,TRAFO!$232:$233,TRAFO!$237:$238,TRAFO!$241:$242,TRAFO!$244:$245,TRAFO!$247:$248,TRAFO!$250:$251,TRAFO!$253:$254,TRAFO!$256:$272,TRAFO!$274:$275,TRAFO!$277:$277,TRAFO!$279:$279,TRAFO!$282:$283,TRAFO!$287:$288,TRAFO!$291:$292,TRAFO!$294:$298</definedName>
    <definedName name="Z_AF458C92_3359_4302_9B37_332D73B8822D_.wvu.Rows" localSheetId="9" hidden="1">TRAFO!$34:$41,TRAFO!$76:$76,TRAFO!$101:$111,TRAFO!$126:$135,TRAFO!$154:$154,TRAFO!$178:$185,TRAFO!$203:$209,TRAFO!$223:$230,TRAFO!$258:$272,TRAFO!$294:$295</definedName>
    <definedName name="Z_C7A73C58_A40D_4652_BF7F_CF260AD68FDC_.wvu.Rows" localSheetId="9" hidden="1">TRAFO!#REF!,TRAFO!$37:$41,TRAFO!$76:$76,TRAFO!$101:$111,TRAFO!$126:$135,TRAFO!$154:$154,TRAFO!$178:$185,TRAFO!$205:$209,TRAFO!$223:$230,TRAFO!$262:$272</definedName>
  </definedNames>
  <calcPr calcId="144525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[$-13809]h:mm;@"/>
    <numFmt numFmtId="166" formatCode="m/d/yyyy\ h:mm:ss"/>
    <numFmt numFmtId="167" formatCode="0.000"/>
    <numFmt numFmtId="168" formatCode="h:mm;@"/>
    <numFmt numFmtId="169" formatCode="[$-421]dddd\,\ dd\ mmmm\ yyyy"/>
    <numFmt numFmtId="170" formatCode="[$-421]dd\ mmmm\ yyyy;@"/>
    <numFmt numFmtId="171" formatCode="yyyy\-mm\-dd;@"/>
    <numFmt numFmtId="172" formatCode="00.00"/>
    <numFmt numFmtId="173" formatCode="0.00_)"/>
    <numFmt numFmtId="174" formatCode="_(* #,##0.0_);_(* \(#,##0.0\);_(* &quot;-&quot;?_);_(@_)"/>
    <numFmt numFmtId="175" formatCode="_(* #,##0.0_);_(* \(#,##0.0\);_(* &quot;-&quot;??_);_(@_)"/>
  </numFmts>
  <fonts count="189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14"/>
      <scheme val="minor"/>
    </font>
    <font>
      <name val="Tahoma"/>
      <family val="2"/>
      <b val="1"/>
      <sz val="10"/>
    </font>
    <font>
      <name val="Tahoma"/>
      <family val="2"/>
      <b val="1"/>
      <color theme="9" tint="-0.499984740745262"/>
      <sz val="10"/>
    </font>
    <font>
      <name val="Calibri"/>
      <family val="2"/>
      <color indexed="8"/>
      <sz val="11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Footlight MT Light"/>
      <family val="1"/>
      <color theme="10"/>
      <sz val="12.65"/>
      <u val="single"/>
    </font>
    <font>
      <name val="Arial"/>
      <family val="2"/>
      <sz val="10"/>
    </font>
    <font>
      <name val="Arial"/>
      <family val="2"/>
      <sz val="12"/>
    </font>
    <font>
      <name val="SWISS"/>
      <charset val="134"/>
      <sz val="9"/>
    </font>
    <font>
      <name val="Calibri"/>
      <family val="2"/>
      <color theme="1"/>
      <sz val="11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9"/>
    </font>
    <font>
      <name val="Arial"/>
      <family val="2"/>
      <b val="1"/>
      <color indexed="12"/>
      <sz val="12"/>
    </font>
    <font>
      <name val="Arial"/>
      <family val="2"/>
      <b val="1"/>
      <sz val="12"/>
    </font>
    <font>
      <name val="Arial"/>
      <family val="2"/>
      <b val="1"/>
      <color rgb="FF280977"/>
      <sz val="12"/>
    </font>
    <font>
      <name val="Arial"/>
      <family val="2"/>
      <b val="1"/>
      <color indexed="39"/>
      <sz val="12"/>
    </font>
    <font>
      <name val="Arial"/>
      <family val="2"/>
      <b val="1"/>
      <color indexed="39"/>
      <sz val="11"/>
    </font>
    <font>
      <name val="Arial"/>
      <family val="2"/>
      <b val="1"/>
      <color rgb="FF002060"/>
      <sz val="12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rgb="FF6600FF"/>
      <sz val="16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0" tint="-0.1499984740745262"/>
      <sz val="12"/>
    </font>
    <font>
      <name val="Calibri"/>
      <family val="1"/>
      <b val="1"/>
      <color theme="1"/>
      <sz val="14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1"/>
      <b val="1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6600"/>
      <sz val="12"/>
    </font>
    <font>
      <name val="Arial"/>
      <family val="2"/>
      <b val="1"/>
      <color rgb="FF006600"/>
      <sz val="14"/>
    </font>
    <font>
      <name val="Arial"/>
      <family val="2"/>
      <sz val="16"/>
    </font>
    <font>
      <name val="Arial"/>
      <family val="2"/>
      <b val="1"/>
      <color theme="1"/>
      <sz val="14"/>
    </font>
    <font>
      <name val="Calibri"/>
      <family val="2"/>
      <b val="1"/>
      <color theme="0"/>
      <sz val="9"/>
      <scheme val="minor"/>
    </font>
    <font>
      <name val="Arial"/>
      <family val="2"/>
      <sz val="11"/>
    </font>
    <font>
      <name val="Arial"/>
      <family val="2"/>
      <b val="1"/>
      <color indexed="12"/>
      <sz val="16"/>
    </font>
    <font>
      <name val="Tahoma"/>
      <family val="2"/>
      <b val="1"/>
      <color theme="0"/>
      <sz val="10"/>
    </font>
    <font>
      <name val="Tahoma"/>
      <family val="2"/>
      <b val="1"/>
      <color theme="1"/>
      <sz val="10"/>
    </font>
    <font>
      <name val="SWISS"/>
      <sz val="9"/>
    </font>
    <font>
      <name val="Arial"/>
      <family val="2"/>
      <i val="1"/>
      <sz val="12"/>
    </font>
    <font>
      <name val="Arial"/>
      <family val="2"/>
      <b val="1"/>
      <i val="1"/>
      <color indexed="39"/>
      <sz val="12"/>
    </font>
    <font>
      <name val="Arial"/>
      <family val="2"/>
      <b val="1"/>
      <color indexed="10"/>
      <sz val="24"/>
    </font>
    <font>
      <name val="Arial"/>
      <family val="2"/>
      <b val="1"/>
      <color indexed="10"/>
      <sz val="12"/>
    </font>
    <font>
      <name val="Arial"/>
      <family val="2"/>
      <b val="1"/>
      <sz val="36"/>
    </font>
    <font>
      <name val="Arial"/>
      <family val="2"/>
      <b val="1"/>
      <color indexed="18"/>
      <sz val="12"/>
    </font>
    <font>
      <name val="Arial"/>
      <family val="2"/>
      <b val="1"/>
      <color indexed="18"/>
      <sz val="20"/>
    </font>
    <font>
      <name val="Arial"/>
      <family val="2"/>
      <b val="1"/>
      <color indexed="18"/>
      <sz val="22"/>
    </font>
    <font>
      <name val="Arial"/>
      <family val="2"/>
      <b val="1"/>
      <color indexed="18"/>
      <sz val="18"/>
    </font>
    <font>
      <name val="Arial"/>
      <family val="2"/>
      <b val="1"/>
      <color indexed="18"/>
      <sz val="14"/>
    </font>
    <font>
      <name val="Arial"/>
      <family val="2"/>
      <b val="1"/>
      <color theme="1"/>
      <sz val="16"/>
    </font>
    <font>
      <name val="Arial"/>
      <family val="2"/>
      <sz val="14"/>
    </font>
    <font>
      <name val="Arial"/>
      <family val="2"/>
      <b val="1"/>
      <i val="1"/>
      <sz val="10"/>
    </font>
    <font>
      <name val="Arial"/>
      <family val="2"/>
      <b val="1"/>
      <color rgb="FFFF0000"/>
      <sz val="12"/>
    </font>
    <font>
      <name val="Arial"/>
      <family val="2"/>
      <b val="1"/>
      <color theme="0"/>
      <sz val="36"/>
    </font>
    <font>
      <name val="Arial"/>
      <family val="2"/>
      <b val="1"/>
      <i val="1"/>
      <color rgb="FFFF0000"/>
      <sz val="14"/>
    </font>
    <font>
      <name val="Tahoma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color rgb="FF0000FF"/>
      <sz val="12"/>
    </font>
    <font>
      <name val="Arial"/>
      <family val="2"/>
      <b val="1"/>
      <i val="1"/>
      <color rgb="FF00B050"/>
      <sz val="14"/>
    </font>
    <font>
      <name val="Arial"/>
      <family val="2"/>
      <b val="1"/>
      <i val="1"/>
      <color indexed="18"/>
      <sz val="14"/>
    </font>
    <font>
      <name val="Arial"/>
      <family val="2"/>
      <b val="1"/>
      <color indexed="18"/>
      <sz val="28"/>
    </font>
    <font>
      <name val="Arial"/>
      <family val="2"/>
      <b val="1"/>
      <i val="1"/>
      <color indexed="18"/>
      <sz val="18"/>
    </font>
    <font>
      <name val="Arial"/>
      <family val="2"/>
      <b val="1"/>
      <color theme="0"/>
      <sz val="24"/>
    </font>
    <font>
      <name val="Arial"/>
      <family val="2"/>
      <b val="1"/>
      <color indexed="18"/>
      <sz val="26"/>
    </font>
    <font>
      <name val="Arial"/>
      <family val="2"/>
      <b val="1"/>
      <color indexed="18"/>
      <sz val="16"/>
    </font>
    <font>
      <name val="Arial"/>
      <family val="2"/>
      <color indexed="10"/>
      <sz val="16"/>
    </font>
    <font>
      <name val="Arial"/>
      <family val="2"/>
      <color indexed="12"/>
      <sz val="12"/>
    </font>
    <font>
      <name val="Arial"/>
      <family val="2"/>
      <color indexed="10"/>
      <sz val="12"/>
    </font>
    <font>
      <name val="Arial"/>
      <family val="2"/>
      <color rgb="FFFF0000"/>
      <sz val="12"/>
    </font>
    <font>
      <name val="Arial"/>
      <family val="2"/>
      <i val="1"/>
      <color indexed="12"/>
      <sz val="12"/>
    </font>
    <font>
      <name val="Arial"/>
      <family val="2"/>
      <b val="1"/>
      <color indexed="57"/>
      <sz val="12"/>
    </font>
    <font>
      <name val="Arial"/>
      <family val="2"/>
      <b val="1"/>
      <i val="1"/>
      <color indexed="57"/>
      <sz val="12"/>
    </font>
    <font>
      <name val="Arial"/>
      <family val="2"/>
      <color indexed="57"/>
      <sz val="12"/>
    </font>
    <font>
      <name val="Arial"/>
      <family val="2"/>
      <i val="1"/>
      <color indexed="57"/>
      <sz val="12"/>
    </font>
    <font>
      <name val="Arial"/>
      <family val="2"/>
      <color rgb="FF0000FF"/>
      <sz val="12"/>
    </font>
    <font>
      <name val="Arial"/>
      <family val="2"/>
      <i val="1"/>
      <color indexed="10"/>
      <sz val="12"/>
    </font>
    <font>
      <name val="Arial"/>
      <family val="2"/>
      <color indexed="10"/>
      <sz val="9"/>
    </font>
    <font>
      <name val="Arial"/>
      <family val="2"/>
      <b val="1"/>
      <color indexed="53"/>
      <sz val="12"/>
    </font>
    <font>
      <name val="Arial"/>
      <family val="2"/>
      <color indexed="10"/>
      <sz val="11"/>
    </font>
    <font>
      <name val="Arial"/>
      <family val="2"/>
      <color indexed="53"/>
      <sz val="12"/>
    </font>
    <font>
      <name val="Arial"/>
      <family val="2"/>
      <b val="1"/>
      <color rgb="FF0070C0"/>
      <sz val="16"/>
    </font>
    <font>
      <name val="Arial"/>
      <family val="2"/>
      <color rgb="FF0070C0"/>
      <sz val="16"/>
    </font>
    <font>
      <name val="Calibri"/>
      <family val="2"/>
      <b val="1"/>
      <color theme="1"/>
      <sz val="20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sz val="28"/>
    </font>
    <font>
      <name val="Arial"/>
      <family val="2"/>
      <color rgb="FF66CCFF"/>
      <sz val="14"/>
    </font>
    <font>
      <name val="Arial"/>
      <family val="2"/>
      <b val="1"/>
      <sz val="9"/>
    </font>
    <font>
      <name val="Arial"/>
      <family val="2"/>
      <b val="1"/>
      <i val="1"/>
      <color rgb="FFFFC000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i val="1"/>
      <color rgb="FFFFFF00"/>
      <sz val="14"/>
    </font>
    <font>
      <name val="Arial"/>
      <family val="2"/>
      <b val="1"/>
      <color rgb="FF000080"/>
      <sz val="14"/>
    </font>
    <font>
      <name val="Calibri"/>
      <family val="2"/>
      <color theme="0"/>
      <sz val="11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Tahoma"/>
      <family val="2"/>
      <color theme="1"/>
      <sz val="9"/>
    </font>
    <font>
      <name val="Tahoma"/>
      <family val="2"/>
      <b val="1"/>
      <color theme="1"/>
      <sz val="9"/>
    </font>
    <font>
      <name val="Arial"/>
      <family val="2"/>
      <color rgb="FF000000"/>
      <sz val="10"/>
    </font>
    <font>
      <name val="Tahoma"/>
      <family val="2"/>
      <b val="1"/>
      <sz val="9"/>
    </font>
    <font>
      <name val="Tahoma"/>
      <family val="2"/>
      <color theme="0"/>
      <sz val="9"/>
    </font>
    <font>
      <name val="Arial"/>
      <family val="2"/>
      <b val="1"/>
      <color indexed="12"/>
      <sz val="8"/>
    </font>
    <font>
      <name val="Arial"/>
      <family val="2"/>
      <b val="1"/>
      <color theme="1"/>
      <sz val="8"/>
    </font>
    <font>
      <name val="Arial"/>
      <family val="2"/>
      <b val="1"/>
      <color indexed="12"/>
      <sz val="10"/>
    </font>
    <font>
      <name val="Arial"/>
      <family val="2"/>
      <b val="1"/>
      <color theme="1"/>
      <sz val="20"/>
    </font>
    <font>
      <name val="Arial"/>
      <family val="2"/>
      <color theme="1"/>
      <sz val="11"/>
    </font>
    <font>
      <name val="Arial"/>
      <family val="2"/>
      <b val="1"/>
      <color indexed="10"/>
      <sz val="11"/>
    </font>
    <font>
      <name val="Arial"/>
      <family val="2"/>
      <b val="1"/>
      <color indexed="12"/>
      <sz val="11"/>
    </font>
    <font>
      <name val="Arial"/>
      <family val="2"/>
      <color theme="0"/>
      <sz val="12"/>
    </font>
    <font>
      <name val="Footlight MT Light"/>
      <family val="2"/>
      <color theme="10"/>
      <sz val="12.65"/>
      <u val="single"/>
    </font>
    <font>
      <name val="Arial"/>
      <family val="2"/>
      <b val="1"/>
      <color rgb="FF66CCFF"/>
      <sz val="9"/>
    </font>
    <font>
      <name val="Arial"/>
      <family val="2"/>
      <b val="1"/>
      <color theme="1"/>
      <sz val="9"/>
    </font>
    <font>
      <name val="Tahoma"/>
      <family val="2"/>
      <b val="1"/>
      <i val="1"/>
      <color theme="0"/>
      <sz val="14"/>
    </font>
    <font>
      <name val="Tahoma"/>
      <family val="2"/>
      <color theme="1"/>
      <sz val="8"/>
    </font>
    <font>
      <name val="Arial"/>
      <family val="2"/>
      <color theme="1"/>
      <sz val="8"/>
    </font>
    <font>
      <name val="Tahoma"/>
      <family val="2"/>
      <color theme="0"/>
      <sz val="8"/>
    </font>
    <font>
      <name val="Tahoma"/>
      <family val="2"/>
      <b val="1"/>
      <i val="1"/>
      <color theme="1"/>
      <sz val="9"/>
    </font>
    <font>
      <name val="Arial"/>
      <family val="2"/>
      <b val="1"/>
      <color theme="0"/>
      <sz val="9"/>
    </font>
    <font>
      <name val="Arial"/>
      <family val="2"/>
      <b val="1"/>
      <color rgb="FF66CCFF"/>
      <sz val="12"/>
    </font>
    <font>
      <name val="Arial"/>
      <family val="2"/>
      <color theme="1"/>
      <sz val="9"/>
    </font>
    <font>
      <name val="Tahoma"/>
      <family val="2"/>
      <color rgb="FF000000"/>
      <sz val="9"/>
    </font>
    <font>
      <name val="Tahoma"/>
      <family val="2"/>
      <color rgb="FFFF0000"/>
      <sz val="9"/>
    </font>
    <font>
      <name val="Tahoma"/>
      <family val="2"/>
      <b val="1"/>
      <color rgb="FF66CCFF"/>
      <sz val="12"/>
    </font>
    <font>
      <name val="Tahoma"/>
      <family val="2"/>
      <sz val="9"/>
    </font>
    <font>
      <name val="Tahoma"/>
      <family val="2"/>
      <b val="1"/>
      <i val="1"/>
      <color theme="1"/>
      <sz val="16"/>
    </font>
    <font>
      <name val="Tahoma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b val="1"/>
      <color rgb="FFFFFF00"/>
      <sz val="10"/>
    </font>
    <font>
      <name val="Arial"/>
      <family val="2"/>
      <color rgb="FF000000"/>
      <sz val="9"/>
    </font>
    <font>
      <name val="Arial"/>
      <family val="2"/>
      <b val="1"/>
      <i val="1"/>
      <color rgb="FF000000"/>
      <sz val="9"/>
    </font>
    <font>
      <name val="Arial"/>
      <family val="2"/>
      <b val="1"/>
      <i val="1"/>
      <sz val="9"/>
    </font>
    <font>
      <name val="Arial"/>
      <family val="2"/>
      <b val="1"/>
      <i val="1"/>
      <color theme="1"/>
      <sz val="9"/>
    </font>
    <font>
      <name val="Tahoma"/>
      <family val="2"/>
      <b val="1"/>
      <i val="1"/>
      <color rgb="FFFFC000"/>
      <sz val="9"/>
    </font>
    <font>
      <name val="Arial"/>
      <family val="2"/>
      <b val="1"/>
      <color rgb="FF0000FF"/>
      <sz val="8"/>
    </font>
    <font>
      <name val="Tahoma"/>
      <family val="2"/>
      <b val="1"/>
      <i val="1"/>
      <color theme="1"/>
      <sz val="14"/>
    </font>
    <font>
      <name val="Arial"/>
      <family val="2"/>
      <b val="1"/>
      <color rgb="FFFF0000"/>
      <sz val="14"/>
    </font>
    <font>
      <name val="Arial"/>
      <family val="2"/>
      <b val="1"/>
      <color rgb="FF3333CC"/>
      <sz val="10"/>
    </font>
    <font>
      <name val="Arial"/>
      <family val="2"/>
      <color rgb="FF3333CC"/>
      <sz val="10"/>
    </font>
    <font>
      <name val="Arial"/>
      <family val="2"/>
      <b val="1"/>
      <color rgb="FFFF0000"/>
      <sz val="10"/>
    </font>
    <font>
      <name val="Arial Narrow"/>
      <family val="2"/>
      <b val="1"/>
      <color rgb="FFFF0000"/>
      <sz val="10"/>
    </font>
    <font>
      <name val="Tahoma"/>
      <family val="2"/>
      <b val="1"/>
      <color rgb="FFFF0000"/>
      <sz val="9"/>
    </font>
    <font>
      <name val="Tahoma"/>
      <family val="2"/>
      <color theme="1"/>
      <sz val="14"/>
    </font>
    <font>
      <name val="Tahoma"/>
      <family val="2"/>
      <b val="1"/>
      <color rgb="FF000000"/>
      <sz val="11"/>
    </font>
    <font>
      <name val="Arial"/>
      <family val="2"/>
      <color rgb="FF3333CC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i val="1"/>
      <color theme="0"/>
      <sz val="14"/>
    </font>
    <font>
      <name val="Calibri"/>
      <family val="2"/>
      <b val="1"/>
      <sz val="9"/>
      <scheme val="minor"/>
    </font>
    <font>
      <name val="Arial"/>
      <family val="2"/>
      <b val="1"/>
      <color rgb="FF000099"/>
      <sz val="14"/>
    </font>
    <font>
      <name val="Arial"/>
      <family val="2"/>
      <color rgb="FF000099"/>
      <sz val="14"/>
    </font>
    <font>
      <name val="Arial"/>
      <family val="2"/>
      <color rgb="FF000099"/>
      <sz val="12"/>
    </font>
    <font>
      <name val="Arial"/>
      <family val="2"/>
      <b val="1"/>
      <color rgb="FF000099"/>
      <sz val="20"/>
    </font>
    <font>
      <name val="Arial"/>
      <family val="2"/>
      <b val="1"/>
      <sz val="25"/>
    </font>
    <font>
      <name val="Arial"/>
      <family val="2"/>
      <b val="1"/>
      <color theme="0"/>
      <sz val="25"/>
    </font>
    <font>
      <name val="Arial"/>
      <family val="2"/>
      <b val="1"/>
      <color rgb="FF000099"/>
      <sz val="26"/>
    </font>
    <font>
      <name val="Calibri"/>
      <family val="2"/>
      <color rgb="FF000000"/>
      <sz val="11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gradientFill type="linear">
        <stop position="0">
          <color rgb="FFFFFFCC"/>
        </stop>
        <stop position="1">
          <color rgb="FF9FEE12"/>
        </stop>
      </gradientFill>
    </fill>
    <fill>
      <patternFill patternType="solid">
        <fgColor rgb="FFFFCCFF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/>
        <bgColor indexed="64"/>
      </patternFill>
    </fill>
    <fill>
      <gradientFill type="linear" degree="90">
        <stop position="0">
          <color rgb="FFFFC000"/>
        </stop>
        <stop position="1">
          <color rgb="FFFFFF00"/>
        </stop>
      </gradientFill>
    </fill>
    <fill>
      <patternFill patternType="solid">
        <fgColor indexed="15"/>
        <bgColor indexed="15"/>
      </patternFill>
    </fill>
    <fill>
      <gradientFill type="linear" degree="90">
        <stop position="0">
          <color rgb="FFFFFF00"/>
        </stop>
        <stop position="1">
          <color rgb="FF92D050"/>
        </stop>
      </gradientFill>
    </fill>
    <fill>
      <patternFill patternType="solid">
        <fgColor rgb="FF00FFFF"/>
        <bgColor indexed="13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gradientFill type="linear">
        <stop position="0">
          <color rgb="FF66CCFF"/>
        </stop>
        <stop position="1">
          <color rgb="FF3399FF"/>
        </stop>
      </gradientFill>
    </fill>
    <fill>
      <patternFill patternType="solid">
        <fgColor rgb="FFFFCC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99FF"/>
        <bgColor rgb="FFFFFFFF"/>
      </patternFill>
    </fill>
    <fill>
      <patternFill patternType="solid">
        <fgColor rgb="FF6699FF"/>
        <bgColor rgb="FFC9DAF8"/>
      </patternFill>
    </fill>
    <fill>
      <patternFill patternType="solid">
        <fgColor rgb="FF3399FF"/>
        <bgColor auto="1"/>
      </patternFill>
    </fill>
    <fill>
      <patternFill patternType="solid">
        <fgColor rgb="FF66CCFF"/>
        <bgColor indexed="64"/>
      </patternFill>
    </fill>
    <fill>
      <patternFill patternType="solid">
        <fgColor indexed="9"/>
        <bgColor indexed="64"/>
      </patternFill>
    </fill>
    <fill>
      <gradientFill type="linear" degree="90">
        <stop position="0">
          <color theme="8" tint="0.8000122074037904"/>
        </stop>
        <stop position="1">
          <color rgb="FFFEFDC7"/>
        </stop>
      </gradient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 tint="0.3499862666707358"/>
        <bgColor auto="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5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/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/>
      <top style="double">
        <color rgb="FFC00000"/>
      </top>
      <bottom/>
      <diagonal/>
    </border>
    <border>
      <left/>
      <right style="thin">
        <color rgb="FFC00000"/>
      </right>
      <top style="double">
        <color rgb="FFC00000"/>
      </top>
      <bottom/>
      <diagonal/>
    </border>
    <border>
      <left style="thin">
        <color rgb="FFC00000"/>
      </left>
      <right/>
      <top style="double">
        <color rgb="FFC00000"/>
      </top>
      <bottom style="thin">
        <color rgb="FFC00000"/>
      </bottom>
      <diagonal/>
    </border>
    <border>
      <left/>
      <right/>
      <top style="double">
        <color rgb="FFC00000"/>
      </top>
      <bottom style="thin">
        <color rgb="FFC00000"/>
      </bottom>
      <diagonal/>
    </border>
    <border>
      <left/>
      <right style="double">
        <color rgb="FFC00000"/>
      </right>
      <top style="double">
        <color rgb="FFC00000"/>
      </top>
      <bottom style="thin">
        <color rgb="FFC00000"/>
      </bottom>
      <diagonal/>
    </border>
    <border>
      <left style="double">
        <color rgb="FFC00000"/>
      </left>
      <right/>
      <top/>
      <bottom/>
      <diagonal/>
    </border>
    <border>
      <left style="double">
        <color rgb="FFC00000"/>
      </left>
      <right style="double">
        <color rgb="FFC00000"/>
      </right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double">
        <color rgb="FF6666FF"/>
      </left>
      <right style="double">
        <color rgb="FF6666FF"/>
      </right>
      <top style="double">
        <color rgb="FF6666FF"/>
      </top>
      <bottom/>
      <diagonal/>
    </border>
    <border>
      <left style="double">
        <color rgb="FF6666FF"/>
      </left>
      <right style="medium">
        <color rgb="FF6666FF"/>
      </right>
      <top style="double">
        <color rgb="FF6666FF"/>
      </top>
      <bottom/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 style="hair">
        <color rgb="FF002060"/>
      </bottom>
      <diagonal/>
    </border>
    <border>
      <left/>
      <right style="thin">
        <color rgb="FF002060"/>
      </right>
      <top style="double">
        <color rgb="FF6666FF"/>
      </top>
      <bottom style="hair">
        <color rgb="FF002060"/>
      </bottom>
      <diagonal/>
    </border>
    <border>
      <left style="double">
        <color rgb="FF6666FF"/>
      </left>
      <right style="double">
        <color rgb="FF6666FF"/>
      </right>
      <top/>
      <bottom/>
      <diagonal/>
    </border>
    <border>
      <left style="double">
        <color rgb="FF6666FF"/>
      </left>
      <right style="medium">
        <color rgb="FF6666FF"/>
      </right>
      <top/>
      <bottom/>
      <diagonal/>
    </border>
    <border>
      <left style="medium">
        <color rgb="FF6666FF"/>
      </left>
      <right style="medium">
        <color rgb="FF6666FF"/>
      </right>
      <top style="hair">
        <color rgb="FF002060"/>
      </top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double">
        <color rgb="FF6666FF"/>
      </left>
      <right style="medium">
        <color rgb="FF6666FF"/>
      </right>
      <top/>
      <bottom style="double">
        <color rgb="FF6666FF"/>
      </bottom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 style="hair">
        <color auto="1"/>
      </bottom>
      <diagonal/>
    </border>
    <border>
      <left/>
      <right style="thin">
        <color theme="5" tint="-0.249946592608417"/>
      </right>
      <top style="double">
        <color rgb="FF6666FF"/>
      </top>
      <bottom style="hair">
        <color auto="1"/>
      </bottom>
      <diagonal/>
    </border>
    <border>
      <left style="medium">
        <color rgb="FF6666FF"/>
      </left>
      <right style="medium">
        <color rgb="FF6666FF"/>
      </right>
      <top style="hair">
        <color auto="1"/>
      </top>
      <bottom style="hair">
        <color auto="1"/>
      </bottom>
      <diagonal/>
    </border>
    <border>
      <left/>
      <right style="thin">
        <color theme="5" tint="-0.249946592608417"/>
      </right>
      <top style="hair">
        <color auto="1"/>
      </top>
      <bottom style="hair">
        <color auto="1"/>
      </bottom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/>
      <diagonal/>
    </border>
    <border>
      <left style="medium">
        <color rgb="FF6666FF"/>
      </left>
      <right style="medium">
        <color rgb="FF6666FF"/>
      </right>
      <top/>
      <bottom style="double">
        <color rgb="FF6666FF"/>
      </bottom>
      <diagonal/>
    </border>
    <border>
      <left/>
      <right style="thin">
        <color theme="7" tint="-0.499984740745262"/>
      </right>
      <top style="double">
        <color rgb="FF6666FF"/>
      </top>
      <bottom style="hair">
        <color auto="1"/>
      </bottom>
      <diagonal/>
    </border>
    <border>
      <left/>
      <right style="thin">
        <color theme="7" tint="-0.499984740745262"/>
      </right>
      <top style="hair">
        <color auto="1"/>
      </top>
      <bottom style="hair">
        <color auto="1"/>
      </bottom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 style="hair">
        <color rgb="FFFF99FF"/>
      </bottom>
      <diagonal/>
    </border>
    <border>
      <left/>
      <right style="thin">
        <color rgb="FFFF99FF"/>
      </right>
      <top style="double">
        <color rgb="FF6666FF"/>
      </top>
      <bottom style="hair">
        <color rgb="FFFF99FF"/>
      </bottom>
      <diagonal/>
    </border>
    <border>
      <left style="medium">
        <color rgb="FF6666FF"/>
      </left>
      <right style="medium">
        <color rgb="FF6666FF"/>
      </right>
      <top style="hair">
        <color rgb="FFFF99FF"/>
      </top>
      <bottom style="hair">
        <color rgb="FFFF99FF"/>
      </bottom>
      <diagonal/>
    </border>
    <border>
      <left/>
      <right style="thin">
        <color rgb="FFFF99FF"/>
      </right>
      <top style="hair">
        <color rgb="FFFF99FF"/>
      </top>
      <bottom style="hair">
        <color rgb="FFFF99FF"/>
      </bottom>
      <diagonal/>
    </border>
    <border>
      <left/>
      <right style="thin">
        <color rgb="FFFF99FF"/>
      </right>
      <top style="hair">
        <color rgb="FFFF99FF"/>
      </top>
      <bottom/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 style="thin">
        <color rgb="FF6666FF"/>
      </bottom>
      <diagonal/>
    </border>
    <border>
      <left/>
      <right style="thin">
        <color rgb="FF6666FF"/>
      </right>
      <top style="double">
        <color rgb="FF6666FF"/>
      </top>
      <bottom style="thin">
        <color rgb="FF6666FF"/>
      </bottom>
      <diagonal/>
    </border>
    <border>
      <left style="medium">
        <color rgb="FF6666FF"/>
      </left>
      <right style="medium">
        <color rgb="FF6666FF"/>
      </right>
      <top style="thin">
        <color rgb="FF6666FF"/>
      </top>
      <bottom style="thin">
        <color rgb="FF6666FF"/>
      </bottom>
      <diagonal/>
    </border>
    <border>
      <left/>
      <right style="thin">
        <color rgb="FF6666FF"/>
      </right>
      <top style="thin">
        <color rgb="FF6666FF"/>
      </top>
      <bottom style="thin">
        <color rgb="FF6666FF"/>
      </bottom>
      <diagonal/>
    </border>
    <border>
      <left style="medium">
        <color rgb="FF6666FF"/>
      </left>
      <right style="medium">
        <color rgb="FF6666FF"/>
      </right>
      <top style="thin">
        <color rgb="FF6666FF"/>
      </top>
      <bottom style="double">
        <color rgb="FF6666FF"/>
      </bottom>
      <diagonal/>
    </border>
    <border>
      <left/>
      <right style="thin">
        <color rgb="FF6666FF"/>
      </right>
      <top style="thin">
        <color rgb="FF6666FF"/>
      </top>
      <bottom style="double">
        <color rgb="FF6666FF"/>
      </bottom>
      <diagonal/>
    </border>
    <border>
      <left style="medium">
        <color rgb="FF6666FF"/>
      </left>
      <right style="medium">
        <color rgb="FF6666FF"/>
      </right>
      <top/>
      <bottom/>
      <diagonal/>
    </border>
    <border>
      <left/>
      <right style="thin">
        <color rgb="FF002060"/>
      </right>
      <top/>
      <bottom style="hair">
        <color rgb="FF002060"/>
      </bottom>
      <diagonal/>
    </border>
    <border>
      <left style="medium">
        <color rgb="FF6666FF"/>
      </left>
      <right style="medium">
        <color rgb="FF6666FF"/>
      </right>
      <top/>
      <bottom style="double">
        <color rgb="FF002060"/>
      </bottom>
      <diagonal/>
    </border>
    <border>
      <left/>
      <right style="thin">
        <color rgb="FF002060"/>
      </right>
      <top style="hair">
        <color rgb="FF002060"/>
      </top>
      <bottom style="double">
        <color rgb="FF002060"/>
      </bottom>
      <diagonal/>
    </border>
    <border>
      <left/>
      <right style="thin">
        <color rgb="FF002060"/>
      </right>
      <top style="hair">
        <color rgb="FF002060"/>
      </top>
      <bottom/>
      <diagonal/>
    </border>
    <border>
      <left style="medium">
        <color rgb="FF6666FF"/>
      </left>
      <right style="thin">
        <color rgb="FF002060"/>
      </right>
      <top style="hair">
        <color rgb="FF002060"/>
      </top>
      <bottom style="double">
        <color rgb="FF6666FF"/>
      </bottom>
      <diagonal/>
    </border>
    <border>
      <left/>
      <right style="thin">
        <color rgb="FF002060"/>
      </right>
      <top style="double">
        <color rgb="FF002060"/>
      </top>
      <bottom style="hair">
        <color rgb="FF002060"/>
      </bottom>
      <diagonal/>
    </border>
    <border>
      <left/>
      <right style="thin">
        <color theme="5" tint="-0.249946592608417"/>
      </right>
      <top/>
      <bottom style="hair">
        <color auto="1"/>
      </bottom>
      <diagonal/>
    </border>
    <border>
      <left style="medium">
        <color rgb="FF6666FF"/>
      </left>
      <right style="thin">
        <color rgb="FF002060"/>
      </right>
      <top style="double">
        <color rgb="FF6666FF"/>
      </top>
      <bottom style="thin">
        <color rgb="FFC00000"/>
      </bottom>
      <diagonal/>
    </border>
    <border>
      <left style="medium">
        <color rgb="FF6666FF"/>
      </left>
      <right style="medium">
        <color rgb="FF6666FF"/>
      </right>
      <top/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rgb="FF00B050"/>
      </left>
      <right style="thin">
        <color rgb="FF00B050"/>
      </right>
      <top style="double">
        <color auto="1"/>
      </top>
      <bottom/>
      <diagonal/>
    </border>
    <border>
      <left style="thin">
        <color rgb="FF00B050"/>
      </left>
      <right style="thin">
        <color rgb="FF00B050"/>
      </right>
      <top style="double">
        <color indexed="64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double">
        <color theme="9" tint="-0.249946592608417"/>
      </left>
      <right style="thin">
        <color theme="9" tint="-0.249946592608417"/>
      </right>
      <top/>
      <bottom/>
      <diagonal/>
    </border>
    <border>
      <left style="thin">
        <color theme="9" tint="-0.249946592608417"/>
      </left>
      <right style="thin">
        <color theme="9" tint="-0.249946592608417"/>
      </right>
      <top/>
      <bottom/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double">
        <color theme="9" tint="-0.249946592608417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FF99FF"/>
      </left>
      <right style="thin">
        <color rgb="FFFF99FF"/>
      </right>
      <top style="double">
        <color theme="7" tint="-0.499984740745262"/>
      </top>
      <bottom/>
      <diagonal/>
    </border>
    <border>
      <left style="thin">
        <color rgb="FFFF99FF"/>
      </left>
      <right style="thin">
        <color rgb="FFFF99FF"/>
      </right>
      <top style="double">
        <color theme="7" tint="-0.499984740745262"/>
      </top>
      <bottom style="hair">
        <color rgb="FFFF99FF"/>
      </bottom>
      <diagonal/>
    </border>
    <border>
      <left style="thin">
        <color rgb="FF00B050"/>
      </left>
      <right style="thin">
        <color rgb="FF00B050"/>
      </right>
      <top style="double">
        <color theme="7" tint="-0.499984740745262"/>
      </top>
      <bottom style="thin">
        <color rgb="FF00B050"/>
      </bottom>
      <diagonal/>
    </border>
    <border>
      <left style="thin">
        <color rgb="FFFF99FF"/>
      </left>
      <right style="thin">
        <color rgb="FFFF99FF"/>
      </right>
      <top/>
      <bottom/>
      <diagonal/>
    </border>
    <border>
      <left style="thin">
        <color rgb="FFFF99FF"/>
      </left>
      <right style="thin">
        <color rgb="FFFF99FF"/>
      </right>
      <top/>
      <bottom style="hair">
        <color rgb="FFFF99FF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double">
        <color theme="9" tint="-0.249946592608417"/>
      </left>
      <right style="thin">
        <color theme="9" tint="-0.249946592608417"/>
      </right>
      <top style="double">
        <color theme="7" tint="-0.499984740745262"/>
      </top>
      <bottom/>
      <diagonal/>
    </border>
    <border>
      <left style="thin">
        <color theme="9" tint="-0.249946592608417"/>
      </left>
      <right style="thin">
        <color theme="9" tint="-0.249946592608417"/>
      </right>
      <top style="double">
        <color theme="7" tint="-0.499984740745262"/>
      </top>
      <bottom/>
      <diagonal/>
    </border>
    <border>
      <left/>
      <right style="thin">
        <color rgb="FFFF99FF"/>
      </right>
      <top style="double">
        <color theme="7" tint="-0.499984740745262"/>
      </top>
      <bottom style="hair">
        <color rgb="FFFF99FF"/>
      </bottom>
      <diagonal/>
    </border>
    <border>
      <left style="double">
        <color theme="9" tint="-0.249946592608417"/>
      </left>
      <right style="thin">
        <color theme="9" tint="-0.249946592608417"/>
      </right>
      <top/>
      <bottom style="double">
        <color theme="9" tint="-0.249946592608417"/>
      </bottom>
      <diagonal/>
    </border>
    <border>
      <left style="thin">
        <color theme="9" tint="-0.249946592608417"/>
      </left>
      <right style="thin">
        <color theme="9" tint="-0.249946592608417"/>
      </right>
      <top/>
      <bottom style="double">
        <color theme="9" tint="-0.249946592608417"/>
      </bottom>
      <diagonal/>
    </border>
    <border>
      <left style="double">
        <color theme="9" tint="-0.249946592608417"/>
      </left>
      <right style="thin">
        <color theme="9" tint="-0.249946592608417"/>
      </right>
      <top style="double">
        <color theme="9" tint="-0.249946592608417"/>
      </top>
      <bottom/>
      <diagonal/>
    </border>
    <border>
      <left style="thin">
        <color theme="9" tint="-0.249946592608417"/>
      </left>
      <right style="thin">
        <color theme="9" tint="-0.249946592608417"/>
      </right>
      <top style="double">
        <color theme="9" tint="-0.249946592608417"/>
      </top>
      <bottom/>
      <diagonal/>
    </border>
    <border>
      <left style="thin">
        <color rgb="FF00B050"/>
      </left>
      <right style="thin">
        <color rgb="FF00B050"/>
      </right>
      <top style="double">
        <color rgb="FFFF6600"/>
      </top>
      <bottom style="hair">
        <color rgb="FFFF6600"/>
      </bottom>
      <diagonal/>
    </border>
    <border>
      <left style="thin">
        <color rgb="FF00B050"/>
      </left>
      <right style="thin">
        <color rgb="FF00B050"/>
      </right>
      <top style="hair">
        <color rgb="FFFF6600"/>
      </top>
      <bottom style="hair">
        <color rgb="FFFF6600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double">
        <color theme="9" tint="-0.249946592608417"/>
      </bottom>
      <diagonal/>
    </border>
    <border>
      <left style="thin">
        <color rgb="FF00B050"/>
      </left>
      <right style="thin">
        <color rgb="FF00B050"/>
      </right>
      <top style="hair">
        <color rgb="FFFF6600"/>
      </top>
      <bottom style="double">
        <color rgb="FFFF6600"/>
      </bottom>
      <diagonal/>
    </border>
    <border>
      <left/>
      <right style="thin">
        <color rgb="FF00B050"/>
      </right>
      <top style="double">
        <color theme="9" tint="-0.249946592608417"/>
      </top>
      <bottom/>
      <diagonal/>
    </border>
    <border>
      <left style="thin">
        <color theme="9" tint="-0.249946592608417"/>
      </left>
      <right style="thin">
        <color theme="7" tint="-0.499984740745262"/>
      </right>
      <top style="hair">
        <color auto="1"/>
      </top>
      <bottom style="hair">
        <color auto="1"/>
      </bottom>
      <diagonal/>
    </border>
    <border>
      <left style="double">
        <color theme="9" tint="-0.249946592608417"/>
      </left>
      <right style="thin">
        <color rgb="FFFF99FF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thin">
        <color rgb="FFFF99FF"/>
      </right>
      <top/>
      <bottom style="double">
        <color theme="9" tint="-0.249946592608417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theme="9" tint="-0.249946592608417"/>
      </left>
      <right style="thin">
        <color rgb="FF00B050"/>
      </right>
      <top style="double">
        <color theme="9" tint="-0.249946592608417"/>
      </top>
      <bottom/>
      <diagonal/>
    </border>
    <border>
      <left style="thin">
        <color theme="9" tint="-0.249946592608417"/>
      </left>
      <right style="thin">
        <color rgb="FF00B050"/>
      </right>
      <top/>
      <bottom/>
      <diagonal/>
    </border>
    <border>
      <left style="thin">
        <color theme="9" tint="-0.249946592608417"/>
      </left>
      <right style="thin">
        <color rgb="FF00B050"/>
      </right>
      <top/>
      <bottom style="hair">
        <color theme="9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 style="thin">
        <color indexed="64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8"/>
      </left>
      <right/>
      <top style="double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/>
      <right style="double">
        <color indexed="8"/>
      </right>
      <top style="double">
        <color indexed="64"/>
      </top>
      <bottom style="hair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8"/>
      </left>
      <right/>
      <top style="hair">
        <color indexed="64"/>
      </top>
      <bottom/>
      <diagonal/>
    </border>
    <border>
      <left/>
      <right style="thin">
        <color indexed="8"/>
      </right>
      <top style="hair">
        <color indexed="64"/>
      </top>
      <bottom/>
      <diagonal/>
    </border>
    <border>
      <left/>
      <right style="double">
        <color indexed="8"/>
      </right>
      <top style="hair">
        <color indexed="64"/>
      </top>
      <bottom/>
      <diagonal/>
    </border>
    <border>
      <left style="double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8"/>
      </left>
      <right/>
      <top style="double">
        <color indexed="8"/>
      </top>
      <bottom style="hair">
        <color indexed="64"/>
      </bottom>
      <diagonal/>
    </border>
    <border>
      <left/>
      <right style="double">
        <color indexed="8"/>
      </right>
      <top style="double">
        <color indexed="8"/>
      </top>
      <bottom style="hair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 style="hair">
        <color indexed="64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/>
      <right style="double">
        <color indexed="8"/>
      </right>
      <top style="hair">
        <color indexed="64"/>
      </top>
      <bottom style="double">
        <color indexed="8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/>
      <right style="double">
        <color indexed="8"/>
      </right>
      <top style="hair">
        <color indexed="64"/>
      </top>
      <bottom style="double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/>
      <right style="double">
        <color indexed="8"/>
      </right>
      <top style="hair">
        <color indexed="64"/>
      </top>
      <bottom style="double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8"/>
      </right>
      <top style="hair">
        <color indexed="64"/>
      </top>
      <bottom style="double">
        <color indexed="8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 style="thin">
        <color indexed="64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double">
        <color auto="1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8"/>
      </right>
      <top style="double">
        <color indexed="64"/>
      </top>
      <bottom/>
      <diagonal/>
    </border>
    <border>
      <left/>
      <right style="double">
        <color indexed="8"/>
      </right>
      <top style="double">
        <color indexed="64"/>
      </top>
      <bottom style="hair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64"/>
      </left>
      <right style="double">
        <color indexed="8"/>
      </right>
      <top/>
      <bottom/>
      <diagonal/>
    </border>
    <border>
      <left style="double">
        <color indexed="8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8"/>
      </right>
      <top/>
      <bottom style="hair">
        <color indexed="64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64"/>
      </bottom>
      <diagonal/>
    </border>
    <border>
      <left style="double">
        <color indexed="8"/>
      </left>
      <right/>
      <top style="double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/>
      <right style="double">
        <color indexed="8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indexed="64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indexed="8"/>
      </left>
      <right style="double">
        <color indexed="8"/>
      </right>
      <top style="double">
        <color indexed="64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CC99"/>
      </left>
      <right style="thin">
        <color rgb="FF00CC99"/>
      </right>
      <top style="thin">
        <color rgb="FF00CC99"/>
      </top>
      <bottom style="thin">
        <color rgb="FF00CC99"/>
      </bottom>
      <diagonal/>
    </border>
    <border>
      <left style="thin">
        <color rgb="FF00CC99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indexed="8"/>
      </top>
      <bottom/>
      <diagonal/>
    </border>
    <border>
      <left/>
      <right style="thin">
        <color auto="1"/>
      </right>
      <top style="double">
        <color indexed="8"/>
      </top>
      <bottom/>
      <diagonal/>
    </border>
    <border>
      <left style="thin">
        <color auto="1"/>
      </left>
      <right/>
      <top style="double">
        <color indexed="8"/>
      </top>
      <bottom style="thin">
        <color auto="1"/>
      </bottom>
      <diagonal/>
    </border>
    <border>
      <left/>
      <right/>
      <top style="double">
        <color indexed="8"/>
      </top>
      <bottom style="thin">
        <color auto="1"/>
      </bottom>
      <diagonal/>
    </border>
    <border>
      <left/>
      <right style="thin">
        <color auto="1"/>
      </right>
      <top style="double">
        <color indexed="8"/>
      </top>
      <bottom style="thin">
        <color auto="1"/>
      </bottom>
      <diagonal/>
    </border>
    <border>
      <left style="thin">
        <color rgb="FF00CC99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CC99"/>
      </left>
      <right/>
      <top style="thin">
        <color rgb="FF00CC99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rgb="FF3399FF"/>
      </right>
      <top style="thin">
        <color indexed="64"/>
      </top>
      <bottom style="hair">
        <color rgb="FF3399FF"/>
      </bottom>
      <diagonal/>
    </border>
    <border>
      <left style="thin">
        <color rgb="FF00CC99"/>
      </left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399FF"/>
      </left>
      <right style="thin">
        <color rgb="FF3399FF"/>
      </right>
      <top style="hair">
        <color rgb="FF3399FF"/>
      </top>
      <bottom style="hair">
        <color rgb="FF3399FF"/>
      </bottom>
      <diagonal/>
    </border>
    <border>
      <left style="thin">
        <color auto="1"/>
      </left>
      <right style="thin">
        <color rgb="FF3399FF"/>
      </right>
      <top style="hair">
        <color rgb="FF3399FF"/>
      </top>
      <bottom/>
      <diagonal/>
    </border>
    <border>
      <left style="thin">
        <color rgb="FF3399FF"/>
      </left>
      <right style="thin">
        <color rgb="FF3399FF"/>
      </right>
      <top style="hair">
        <color rgb="FF3399FF"/>
      </top>
      <bottom/>
      <diagonal/>
    </border>
    <border>
      <left style="thin">
        <color auto="1"/>
      </left>
      <right style="thin">
        <color rgb="FF3399FF"/>
      </right>
      <top style="hair">
        <color rgb="FF3399FF"/>
      </top>
      <bottom style="thin">
        <color indexed="64"/>
      </bottom>
      <diagonal/>
    </border>
    <border>
      <left style="thin">
        <color rgb="FF3399FF"/>
      </left>
      <right style="thin">
        <color rgb="FF3399FF"/>
      </right>
      <top style="hair">
        <color rgb="FF3399FF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 style="thin">
        <color rgb="FF3399FF"/>
      </right>
      <top/>
      <bottom/>
      <diagonal/>
    </border>
    <border>
      <left style="thin">
        <color rgb="FF3399FF"/>
      </left>
      <right style="thin">
        <color rgb="FF3399FF"/>
      </right>
      <top/>
      <bottom/>
      <diagonal/>
    </border>
    <border>
      <left style="thin">
        <color rgb="FF00CC99"/>
      </left>
      <right/>
      <top/>
      <bottom style="thin">
        <color rgb="FF00CC99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3399FF"/>
      </right>
      <top/>
      <bottom style="thin">
        <color theme="1"/>
      </bottom>
      <diagonal/>
    </border>
    <border>
      <left/>
      <right style="thin">
        <color rgb="FF00CC99"/>
      </right>
      <top/>
      <bottom/>
      <diagonal/>
    </border>
    <border>
      <left style="thin">
        <color rgb="FF3399FF"/>
      </left>
      <right style="thin">
        <color rgb="FF3399FF"/>
      </right>
      <top/>
      <bottom style="thin">
        <color auto="1"/>
      </bottom>
      <diagonal/>
    </border>
    <border>
      <left/>
      <right/>
      <top style="thin">
        <color rgb="FF00CC99"/>
      </top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rgb="FF3399FF"/>
      </right>
      <top/>
      <bottom style="thin">
        <color auto="1"/>
      </bottom>
      <diagonal/>
    </border>
    <border>
      <left/>
      <right/>
      <top/>
      <bottom style="thin">
        <color rgb="FF00CC9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399FF"/>
      </left>
      <right style="thin">
        <color rgb="FF3399FF"/>
      </right>
      <top style="thin">
        <color auto="1"/>
      </top>
      <bottom/>
      <diagonal/>
    </border>
    <border>
      <left style="thin">
        <color auto="1"/>
      </left>
      <right style="thin">
        <color rgb="FF3399FF"/>
      </right>
      <top style="thin">
        <color auto="1"/>
      </top>
      <bottom/>
      <diagonal/>
    </border>
    <border>
      <left style="thin">
        <color indexed="64"/>
      </left>
      <right style="thin">
        <color rgb="FF3399FF"/>
      </right>
      <top style="thin">
        <color indexed="64"/>
      </top>
      <bottom style="thin">
        <color indexed="64"/>
      </bottom>
      <diagonal/>
    </border>
    <border>
      <left style="thin">
        <color rgb="FF20CAF8"/>
      </left>
      <right style="thin">
        <color rgb="FF20CAF8"/>
      </right>
      <top style="thin">
        <color indexed="64"/>
      </top>
      <bottom style="hair">
        <color rgb="FF3399FF"/>
      </bottom>
      <diagonal/>
    </border>
    <border>
      <left style="thin">
        <color rgb="FF20CAF8"/>
      </left>
      <right style="thin">
        <color rgb="FF20CAF8"/>
      </right>
      <top style="hair">
        <color rgb="FF3399FF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/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medium">
        <color auto="1"/>
      </top>
      <bottom/>
      <diagonal/>
    </border>
    <border>
      <left style="thin">
        <color theme="0"/>
      </left>
      <right/>
      <top/>
      <bottom style="medium">
        <color auto="1"/>
      </bottom>
      <diagonal/>
    </border>
    <border>
      <left/>
      <right style="thin">
        <color rgb="FF3399FF"/>
      </right>
      <top/>
      <bottom style="medium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rgb="FFFF0000"/>
      </bottom>
      <diagonal/>
    </border>
    <border>
      <left style="double">
        <color indexed="64"/>
      </left>
      <right/>
      <top style="hair">
        <color rgb="FFFF0000"/>
      </top>
      <bottom style="hair">
        <color rgb="FFFF0000"/>
      </bottom>
      <diagonal/>
    </border>
    <border>
      <left/>
      <right/>
      <top style="hair">
        <color rgb="FFFF0000"/>
      </top>
      <bottom style="hair">
        <color rgb="FFFF0000"/>
      </bottom>
      <diagonal/>
    </border>
    <border>
      <left/>
      <right style="thin">
        <color indexed="64"/>
      </right>
      <top style="hair">
        <color rgb="FFFF0000"/>
      </top>
      <bottom style="hair">
        <color rgb="FFFF0000"/>
      </bottom>
      <diagonal/>
    </border>
    <border>
      <left style="thin">
        <color indexed="64"/>
      </left>
      <right style="thin">
        <color indexed="64"/>
      </right>
      <top/>
      <bottom style="hair">
        <color rgb="FFFF0000"/>
      </bottom>
      <diagonal/>
    </border>
    <border>
      <left style="double">
        <color indexed="64"/>
      </left>
      <right/>
      <top style="double">
        <color indexed="64"/>
      </top>
      <bottom style="hair">
        <color rgb="FFFF0000"/>
      </bottom>
      <diagonal/>
    </border>
    <border>
      <left/>
      <right/>
      <top style="double">
        <color indexed="64"/>
      </top>
      <bottom style="hair">
        <color rgb="FFFF0000"/>
      </bottom>
      <diagonal/>
    </border>
    <border>
      <left/>
      <right style="thin">
        <color indexed="64"/>
      </right>
      <top style="double">
        <color indexed="64"/>
      </top>
      <bottom style="hair">
        <color rgb="FFFF0000"/>
      </bottom>
      <diagonal/>
    </border>
    <border>
      <left style="thin">
        <color indexed="64"/>
      </left>
      <right style="thin">
        <color indexed="64"/>
      </right>
      <top style="hair">
        <color rgb="FFFF0000"/>
      </top>
      <bottom style="hair">
        <color rgb="FFFF0000"/>
      </bottom>
      <diagonal/>
    </border>
    <border>
      <left style="thin">
        <color indexed="64"/>
      </left>
      <right style="thin">
        <color indexed="64"/>
      </right>
      <top style="hair">
        <color rgb="FFFF0000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rgb="FFFF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3399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theme="9" tint="-0.249946592608417"/>
      </left>
      <right/>
      <top/>
      <bottom/>
      <diagonal/>
    </border>
    <border>
      <left/>
      <right/>
      <top style="hair">
        <color rgb="FFFF99FF"/>
      </top>
      <bottom/>
      <diagonal/>
    </border>
    <border>
      <left/>
      <right/>
      <top/>
      <bottom style="double">
        <color theme="7" tint="-0.499984740745262"/>
      </bottom>
      <diagonal/>
    </border>
    <border>
      <left/>
      <right/>
      <top style="double">
        <color rgb="FF6666FF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rgb="FF6666FF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8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double">
        <color indexed="8"/>
      </left>
      <right style="double">
        <color indexed="64"/>
      </right>
      <top style="double">
        <color auto="1"/>
      </top>
      <bottom/>
      <diagonal/>
    </border>
    <border>
      <left style="double">
        <color indexed="8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auto="1"/>
      </right>
      <top style="double">
        <color auto="1"/>
      </top>
      <bottom/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double">
        <color indexed="8"/>
      </right>
      <top/>
      <bottom style="hair">
        <color indexed="8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 style="thin">
        <color rgb="FF3399FF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rgb="FF3399FF"/>
      </left>
      <right style="thin">
        <color rgb="FF3399FF"/>
      </right>
      <top/>
      <bottom style="hair">
        <color rgb="FF3399FF"/>
      </bottom>
      <diagonal/>
    </border>
    <border>
      <left style="thin">
        <color rgb="FF3399FF"/>
      </left>
      <right style="thin">
        <color auto="1"/>
      </right>
      <top style="hair">
        <color rgb="FF3399FF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8"/>
      </left>
      <right/>
      <top style="hair">
        <color indexed="64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/>
      <right style="double">
        <color indexed="8"/>
      </right>
      <top style="double">
        <color indexed="64"/>
      </top>
      <bottom/>
      <diagonal/>
    </border>
    <border>
      <left/>
      <right/>
      <top style="hair">
        <color rgb="FFFF0000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hair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/>
      <right style="double">
        <color indexed="8"/>
      </right>
      <top style="hair">
        <color indexed="64"/>
      </top>
      <bottom/>
      <diagonal/>
    </border>
    <border>
      <left style="double">
        <color indexed="8"/>
      </left>
      <right style="double">
        <color indexed="8"/>
      </right>
      <top style="hair">
        <color indexed="8"/>
      </top>
      <bottom/>
      <diagonal/>
    </border>
    <border>
      <left style="double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double">
        <color indexed="8"/>
      </right>
      <top style="hair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indexed="64"/>
      </left>
      <right style="double">
        <color auto="1"/>
      </right>
      <top style="double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indexed="64"/>
      </top>
      <bottom/>
      <diagonal/>
    </border>
    <border>
      <left/>
      <right style="double">
        <color auto="1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thin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thin">
        <color theme="9" tint="-0.249946592608417"/>
      </left>
      <right style="thin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thin">
        <color theme="9" tint="-0.249946592608417"/>
      </left>
      <right/>
      <top/>
      <bottom/>
      <diagonal/>
    </border>
    <border>
      <left style="thin">
        <color rgb="FFC00000"/>
      </left>
      <right style="double">
        <color rgb="FFC00000"/>
      </right>
      <top style="double">
        <color rgb="FFC00000"/>
      </top>
      <bottom style="thin">
        <color rgb="FFC00000"/>
      </bottom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rgb="FF6666FF"/>
      </left>
      <right/>
      <top/>
      <bottom/>
      <diagonal/>
    </border>
    <border>
      <left style="double">
        <color rgb="FFC00000"/>
      </left>
      <right style="thin">
        <color rgb="FFC00000"/>
      </right>
      <top/>
      <bottom/>
      <diagonal/>
    </border>
    <border>
      <left style="double">
        <color theme="9" tint="-0.249946592608417"/>
      </left>
      <right style="thin">
        <color rgb="FFFF99FF"/>
      </right>
      <top style="double">
        <color theme="9" tint="-0.249946592608417"/>
      </top>
      <bottom style="double">
        <color theme="9" tint="-0.249946592608417"/>
      </bottom>
      <diagonal/>
    </border>
    <border>
      <left style="double">
        <color theme="9" tint="-0.249946592608417"/>
      </left>
      <right style="thin">
        <color rgb="FFFF99FF"/>
      </right>
      <top/>
      <bottom/>
      <diagonal/>
    </border>
    <border>
      <left style="thin">
        <color rgb="FFFF99FF"/>
      </left>
      <right/>
      <top/>
      <bottom/>
      <diagonal/>
    </border>
    <border>
      <left/>
      <right/>
      <top style="hair">
        <color rgb="FFFF99FF"/>
      </top>
      <bottom style="double">
        <color theme="7" tint="-0.499984740745262"/>
      </bottom>
      <diagonal/>
    </border>
    <border>
      <left style="double">
        <color rgb="FFC00000"/>
      </left>
      <right style="thin">
        <color rgb="FFC00000"/>
      </right>
      <top style="double">
        <color rgb="FFC00000"/>
      </top>
      <bottom/>
      <diagonal/>
    </border>
    <border>
      <left style="medium">
        <color rgb="FF6666FF"/>
      </left>
      <right/>
      <top/>
      <bottom/>
      <diagonal/>
    </border>
    <border>
      <left style="double">
        <color rgb="FF6666FF"/>
      </left>
      <right style="medium">
        <color rgb="FF6666FF"/>
      </right>
      <top style="double">
        <color rgb="FF6666FF"/>
      </top>
      <bottom style="double">
        <color rgb="FF6666FF"/>
      </bottom>
      <diagonal/>
    </border>
    <border>
      <left style="medium">
        <color rgb="FF6666FF"/>
      </left>
      <right style="medium">
        <color rgb="FF6666FF"/>
      </right>
      <top/>
      <bottom style="thin">
        <color rgb="FF6666FF"/>
      </bottom>
      <diagonal/>
    </border>
    <border>
      <left style="medium">
        <color rgb="FF6666FF"/>
      </left>
      <right style="medium">
        <color rgb="FF6666FF"/>
      </right>
      <top style="double">
        <color rgb="FF6666FF"/>
      </top>
      <bottom style="double">
        <color rgb="FF6666FF"/>
      </bottom>
      <diagonal/>
    </border>
    <border>
      <left/>
      <right/>
      <top style="double">
        <color rgb="FF6666FF"/>
      </top>
      <bottom style="double">
        <color indexed="64"/>
      </bottom>
      <diagonal/>
    </border>
    <border>
      <left style="double">
        <color theme="9" tint="-0.249946592608417"/>
      </left>
      <right style="thin">
        <color theme="9" tint="-0.249946592608417"/>
      </right>
      <top style="double">
        <color theme="7" tint="-0.499984740745262"/>
      </top>
      <bottom style="double">
        <color theme="9" tint="-0.249946592608417"/>
      </bottom>
      <diagonal/>
    </border>
    <border>
      <left style="thin">
        <color theme="9" tint="-0.249946592608417"/>
      </left>
      <right style="thin">
        <color theme="9" tint="-0.249946592608417"/>
      </right>
      <top style="double">
        <color theme="7" tint="-0.499984740745262"/>
      </top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thin">
        <color theme="9" tint="-0.249946592608417"/>
      </left>
      <right style="thin">
        <color rgb="FF00B050"/>
      </right>
      <top style="double">
        <color theme="9" tint="-0.249946592608417"/>
      </top>
      <bottom style="hair">
        <color theme="9" tint="-0.249946592608417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8"/>
      </left>
      <right style="thin">
        <color indexed="64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8"/>
      </top>
      <bottom style="double">
        <color indexed="64"/>
      </bottom>
      <diagonal/>
    </border>
    <border>
      <left/>
      <right/>
      <top style="double">
        <color indexed="8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8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auto="1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CC99"/>
      </top>
      <bottom style="thin">
        <color rgb="FF00CC99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rgb="FFFF0000"/>
      </top>
      <bottom style="hair">
        <color rgb="FFFF0000"/>
      </bottom>
      <diagonal/>
    </border>
    <border>
      <left/>
      <right style="thin">
        <color indexed="64"/>
      </right>
      <top style="hair">
        <color rgb="FFFF0000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rgb="FFFF0000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CC99"/>
      </left>
      <right/>
      <top style="thin">
        <color rgb="FF00CC99"/>
      </top>
      <bottom style="thin">
        <color rgb="FF00CC99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CC99"/>
      </left>
      <right style="thin">
        <color rgb="FF00CC99"/>
      </right>
      <top/>
      <bottom/>
      <diagonal/>
    </border>
    <border>
      <left style="thin">
        <color rgb="FF00CC99"/>
      </left>
      <right style="thin">
        <color rgb="FF00CC99"/>
      </right>
      <top/>
      <bottom style="thin">
        <color rgb="FF00CC99"/>
      </bottom>
      <diagonal/>
    </border>
    <border>
      <left style="thin">
        <color rgb="FF00CC99"/>
      </left>
      <right style="thin">
        <color auto="1"/>
      </right>
      <top/>
      <bottom/>
      <diagonal/>
    </border>
    <border>
      <left style="thin">
        <color rgb="FF00CC99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64">
    <xf numFmtId="0" fontId="0" fillId="0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7" borderId="0"/>
    <xf numFmtId="0" fontId="32" fillId="7" borderId="0"/>
    <xf numFmtId="9" fontId="42" fillId="0" borderId="0"/>
    <xf numFmtId="0" fontId="32" fillId="6" borderId="0"/>
    <xf numFmtId="0" fontId="32" fillId="6" borderId="0"/>
    <xf numFmtId="0" fontId="32" fillId="6" borderId="0"/>
    <xf numFmtId="0" fontId="32" fillId="7" borderId="0"/>
    <xf numFmtId="0" fontId="32" fillId="7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6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4" fillId="0" borderId="0" applyAlignment="1" applyProtection="1">
      <alignment vertical="top"/>
      <protection locked="0" hidden="0"/>
    </xf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0" fontId="32" fillId="7" borderId="0"/>
    <xf numFmtId="41" fontId="35" fillId="0" borderId="0"/>
    <xf numFmtId="41" fontId="35" fillId="0" borderId="0"/>
    <xf numFmtId="43" fontId="35" fillId="0" borderId="0"/>
    <xf numFmtId="173" fontId="35" fillId="0" borderId="0"/>
    <xf numFmtId="0" fontId="35" fillId="0" borderId="0"/>
    <xf numFmtId="173" fontId="36" fillId="0" borderId="0"/>
    <xf numFmtId="169" fontId="37" fillId="0" borderId="0"/>
    <xf numFmtId="169" fontId="35" fillId="0" borderId="0"/>
    <xf numFmtId="0" fontId="37" fillId="0" borderId="0"/>
    <xf numFmtId="0" fontId="35" fillId="0" borderId="0"/>
    <xf numFmtId="169" fontId="42" fillId="0" borderId="0"/>
    <xf numFmtId="0" fontId="42" fillId="0" borderId="0"/>
    <xf numFmtId="169" fontId="42" fillId="0" borderId="0"/>
    <xf numFmtId="169" fontId="42" fillId="0" borderId="0"/>
    <xf numFmtId="169" fontId="42" fillId="0" borderId="0"/>
    <xf numFmtId="169" fontId="42" fillId="0" borderId="0"/>
    <xf numFmtId="169" fontId="42" fillId="0" borderId="0"/>
    <xf numFmtId="169" fontId="42" fillId="0" borderId="0"/>
    <xf numFmtId="9" fontId="35" fillId="0" borderId="0"/>
    <xf numFmtId="0" fontId="41" fillId="0" borderId="0"/>
    <xf numFmtId="41" fontId="42" fillId="0" borderId="0"/>
    <xf numFmtId="41" fontId="42" fillId="0" borderId="0"/>
    <xf numFmtId="0" fontId="72" fillId="0" borderId="0"/>
    <xf numFmtId="43" fontId="42" fillId="0" borderId="0"/>
    <xf numFmtId="0" fontId="42" fillId="0" borderId="0"/>
    <xf numFmtId="43" fontId="42" fillId="0" borderId="0"/>
    <xf numFmtId="0" fontId="42" fillId="0" borderId="0"/>
    <xf numFmtId="0" fontId="42" fillId="0" borderId="0"/>
    <xf numFmtId="0" fontId="131" fillId="0" borderId="0"/>
    <xf numFmtId="0" fontId="142" fillId="0" borderId="0" applyAlignment="1" applyProtection="1">
      <alignment vertical="top"/>
      <protection locked="0" hidden="0"/>
    </xf>
    <xf numFmtId="9" fontId="42" fillId="0" borderId="0"/>
    <xf numFmtId="43" fontId="42" fillId="0" borderId="0"/>
  </cellStyleXfs>
  <cellXfs count="1604">
    <xf numFmtId="0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2" fillId="2" borderId="1" pivotButton="0" quotePrefix="0" xfId="0"/>
    <xf numFmtId="0" fontId="22" fillId="2" borderId="2" pivotButton="0" quotePrefix="0" xfId="0"/>
    <xf numFmtId="2" fontId="22" fillId="2" borderId="2" pivotButton="0" quotePrefix="0" xfId="0"/>
    <xf numFmtId="0" fontId="23" fillId="2" borderId="3" applyAlignment="1" pivotButton="0" quotePrefix="0" xfId="0">
      <alignment horizontal="center"/>
    </xf>
    <xf numFmtId="0" fontId="24" fillId="2" borderId="4" pivotButton="0" quotePrefix="0" xfId="0"/>
    <xf numFmtId="0" fontId="24" fillId="2" borderId="5" applyAlignment="1" pivotButton="0" quotePrefix="0" xfId="0">
      <alignment vertical="center" textRotation="90"/>
    </xf>
    <xf numFmtId="0" fontId="24" fillId="2" borderId="6" pivotButton="0" quotePrefix="0" xfId="0"/>
    <xf numFmtId="0" fontId="24" fillId="2" borderId="6" applyAlignment="1" pivotButton="0" quotePrefix="0" xfId="0">
      <alignment horizontal="center" vertical="center"/>
    </xf>
    <xf numFmtId="0" fontId="24" fillId="2" borderId="6" applyAlignment="1" pivotButton="0" quotePrefix="0" xfId="0">
      <alignment vertical="center"/>
    </xf>
    <xf numFmtId="164" fontId="24" fillId="2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0" borderId="6" pivotButton="0" quotePrefix="0" xfId="0"/>
    <xf numFmtId="0" fontId="0" fillId="3" borderId="6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  <xf numFmtId="165" fontId="25" fillId="0" borderId="6" applyAlignment="1" pivotButton="0" quotePrefix="0" xfId="0">
      <alignment horizontal="center" vertical="center" wrapText="1"/>
    </xf>
    <xf numFmtId="165" fontId="19" fillId="0" borderId="6" applyAlignment="1" pivotButton="0" quotePrefix="0" xfId="0">
      <alignment horizontal="center"/>
    </xf>
    <xf numFmtId="1" fontId="0" fillId="0" borderId="6" pivotButton="0" quotePrefix="0" xfId="0"/>
    <xf numFmtId="10" fontId="0" fillId="0" borderId="6" pivotButton="0" quotePrefix="0" xfId="7"/>
    <xf numFmtId="1" fontId="0" fillId="0" borderId="6" pivotButton="0" quotePrefix="0" xfId="7"/>
    <xf numFmtId="165" fontId="25" fillId="0" borderId="6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6" fontId="27" fillId="0" borderId="0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/>
    </xf>
    <xf numFmtId="167" fontId="0" fillId="0" borderId="10" applyAlignment="1" pivotButton="0" quotePrefix="0" xfId="0">
      <alignment horizontal="center"/>
    </xf>
    <xf numFmtId="0" fontId="28" fillId="0" borderId="0" applyAlignment="1" pivotButton="0" quotePrefix="0" xfId="0">
      <alignment vertical="center"/>
    </xf>
    <xf numFmtId="1" fontId="30" fillId="5" borderId="10" applyAlignment="1" pivotButton="0" quotePrefix="0" xfId="144">
      <alignment horizontal="center" vertical="center"/>
    </xf>
    <xf numFmtId="2" fontId="0" fillId="5" borderId="10" pivotButton="0" quotePrefix="0" xfId="0"/>
    <xf numFmtId="0" fontId="28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center" vertical="center"/>
    </xf>
    <xf numFmtId="167" fontId="0" fillId="5" borderId="10" pivotButton="0" quotePrefix="0" xfId="0"/>
    <xf numFmtId="1" fontId="0" fillId="5" borderId="10" applyAlignment="1" pivotButton="0" quotePrefix="0" xfId="0">
      <alignment horizontal="right"/>
    </xf>
    <xf numFmtId="168" fontId="0" fillId="0" borderId="0" pivotButton="0" quotePrefix="0" xfId="0"/>
    <xf numFmtId="168" fontId="26" fillId="0" borderId="0" pivotButton="0" quotePrefix="0" xfId="0"/>
    <xf numFmtId="0" fontId="26" fillId="0" borderId="0" pivotButton="0" quotePrefix="0" xfId="0"/>
    <xf numFmtId="0" fontId="0" fillId="3" borderId="0" pivotButton="0" quotePrefix="0" xfId="0"/>
    <xf numFmtId="165" fontId="19" fillId="0" borderId="6" applyAlignment="1" pivotButton="0" quotePrefix="1" xfId="0">
      <alignment horizontal="center"/>
    </xf>
    <xf numFmtId="165" fontId="39" fillId="0" borderId="6" applyAlignment="1" pivotButton="0" quotePrefix="0" xfId="0">
      <alignment horizontal="center" vertical="center" wrapText="1"/>
    </xf>
    <xf numFmtId="1" fontId="40" fillId="0" borderId="6" applyAlignment="1" pivotButton="0" quotePrefix="0" xfId="0">
      <alignment horizontal="center" vertical="center"/>
    </xf>
    <xf numFmtId="0" fontId="18" fillId="0" borderId="0" pivotButton="0" quotePrefix="0" xfId="0"/>
    <xf numFmtId="2" fontId="0" fillId="0" borderId="6" pivotButton="0" quotePrefix="0" xfId="7"/>
    <xf numFmtId="2" fontId="0" fillId="0" borderId="0" pivotButton="0" quotePrefix="0" xfId="0"/>
    <xf numFmtId="0" fontId="40" fillId="0" borderId="6" applyAlignment="1" pivotButton="0" quotePrefix="0" xfId="0">
      <alignment horizontal="center" vertical="center" wrapText="1"/>
    </xf>
    <xf numFmtId="1" fontId="30" fillId="5" borderId="10" applyAlignment="1" pivotButton="0" quotePrefix="1" xfId="144">
      <alignment horizontal="center" vertical="center"/>
    </xf>
    <xf numFmtId="0" fontId="26" fillId="5" borderId="10" applyAlignment="1" pivotButton="0" quotePrefix="0" xfId="0">
      <alignment horizontal="center" vertical="center"/>
    </xf>
    <xf numFmtId="169" fontId="44" fillId="0" borderId="0" pivotButton="0" quotePrefix="0" xfId="138"/>
    <xf numFmtId="169" fontId="45" fillId="0" borderId="0" applyAlignment="1" pivotButton="0" quotePrefix="0" xfId="138">
      <alignment vertical="center"/>
    </xf>
    <xf numFmtId="169" fontId="46" fillId="0" borderId="0" pivotButton="0" quotePrefix="0" xfId="138"/>
    <xf numFmtId="169" fontId="48" fillId="0" borderId="0" applyAlignment="1" pivotButton="0" quotePrefix="0" xfId="138">
      <alignment horizontal="center"/>
    </xf>
    <xf numFmtId="170" fontId="49" fillId="0" borderId="0" pivotButton="0" quotePrefix="0" xfId="138"/>
    <xf numFmtId="170" fontId="48" fillId="0" borderId="0" applyAlignment="1" pivotButton="0" quotePrefix="0" xfId="138">
      <alignment horizontal="left"/>
    </xf>
    <xf numFmtId="171" fontId="48" fillId="0" borderId="0" pivotButton="0" quotePrefix="0" xfId="138"/>
    <xf numFmtId="0" fontId="0" fillId="0" borderId="0" applyAlignment="1" pivotButton="0" quotePrefix="0" xfId="0">
      <alignment horizontal="center" vertical="center"/>
    </xf>
    <xf numFmtId="169" fontId="51" fillId="0" borderId="0" applyAlignment="1" pivotButton="0" quotePrefix="0" xfId="138">
      <alignment horizontal="left" indent="1"/>
    </xf>
    <xf numFmtId="0" fontId="55" fillId="0" borderId="29" applyAlignment="1" pivotButton="0" quotePrefix="0" xfId="0">
      <alignment horizontal="center" vertical="center"/>
    </xf>
    <xf numFmtId="0" fontId="55" fillId="11" borderId="30" applyAlignment="1" pivotButton="0" quotePrefix="0" xfId="0">
      <alignment horizontal="left"/>
    </xf>
    <xf numFmtId="2" fontId="56" fillId="0" borderId="31" applyAlignment="1" pivotButton="0" quotePrefix="0" xfId="138">
      <alignment horizontal="center" vertical="center"/>
    </xf>
    <xf numFmtId="0" fontId="55" fillId="0" borderId="33" applyAlignment="1" pivotButton="0" quotePrefix="0" xfId="0">
      <alignment horizontal="center" vertical="center"/>
    </xf>
    <xf numFmtId="0" fontId="55" fillId="11" borderId="34" applyAlignment="1" pivotButton="0" quotePrefix="0" xfId="0">
      <alignment horizontal="left"/>
    </xf>
    <xf numFmtId="0" fontId="57" fillId="11" borderId="34" applyAlignment="1" pivotButton="0" quotePrefix="0" xfId="0">
      <alignment horizontal="left"/>
    </xf>
    <xf numFmtId="0" fontId="55" fillId="0" borderId="36" applyAlignment="1" pivotButton="0" quotePrefix="0" xfId="0">
      <alignment horizontal="center" vertical="center"/>
    </xf>
    <xf numFmtId="0" fontId="55" fillId="11" borderId="37" pivotButton="0" quotePrefix="0" xfId="0"/>
    <xf numFmtId="0" fontId="55" fillId="0" borderId="38" applyAlignment="1" pivotButton="0" quotePrefix="0" xfId="0">
      <alignment horizontal="center" vertical="center"/>
    </xf>
    <xf numFmtId="0" fontId="55" fillId="11" borderId="39" pivotButton="0" quotePrefix="0" xfId="0"/>
    <xf numFmtId="0" fontId="55" fillId="11" borderId="42" pivotButton="0" quotePrefix="0" xfId="0"/>
    <xf numFmtId="0" fontId="55" fillId="11" borderId="43" pivotButton="0" quotePrefix="0" xfId="0"/>
    <xf numFmtId="0" fontId="55" fillId="0" borderId="44" applyAlignment="1" pivotButton="0" quotePrefix="0" xfId="0">
      <alignment horizontal="center" vertical="center"/>
    </xf>
    <xf numFmtId="0" fontId="55" fillId="11" borderId="45" pivotButton="0" quotePrefix="0" xfId="0"/>
    <xf numFmtId="0" fontId="55" fillId="0" borderId="46" applyAlignment="1" pivotButton="0" quotePrefix="0" xfId="0">
      <alignment horizontal="center" vertical="center"/>
    </xf>
    <xf numFmtId="0" fontId="55" fillId="11" borderId="47" pivotButton="0" quotePrefix="0" xfId="0"/>
    <xf numFmtId="0" fontId="55" fillId="11" borderId="50" pivotButton="0" quotePrefix="0" xfId="0"/>
    <xf numFmtId="0" fontId="55" fillId="11" borderId="52" pivotButton="0" quotePrefix="0" xfId="0"/>
    <xf numFmtId="0" fontId="55" fillId="11" borderId="54" pivotButton="0" quotePrefix="0" xfId="0"/>
    <xf numFmtId="0" fontId="55" fillId="11" borderId="56" pivotButton="0" quotePrefix="0" xfId="0"/>
    <xf numFmtId="0" fontId="55" fillId="11" borderId="34" pivotButton="0" quotePrefix="0" xfId="0"/>
    <xf numFmtId="0" fontId="55" fillId="11" borderId="58" pivotButton="0" quotePrefix="0" xfId="0"/>
    <xf numFmtId="0" fontId="55" fillId="11" borderId="59" pivotButton="0" quotePrefix="0" xfId="0"/>
    <xf numFmtId="0" fontId="55" fillId="11" borderId="60" pivotButton="0" quotePrefix="0" xfId="0"/>
    <xf numFmtId="0" fontId="55" fillId="11" borderId="61" pivotButton="0" quotePrefix="0" xfId="0"/>
    <xf numFmtId="0" fontId="55" fillId="11" borderId="62" pivotButton="0" quotePrefix="0" xfId="0"/>
    <xf numFmtId="0" fontId="61" fillId="0" borderId="36" applyAlignment="1" pivotButton="0" quotePrefix="0" xfId="0">
      <alignment horizontal="center" vertical="center"/>
    </xf>
    <xf numFmtId="0" fontId="55" fillId="11" borderId="63" pivotButton="0" quotePrefix="0" xfId="0"/>
    <xf numFmtId="0" fontId="61" fillId="0" borderId="64" applyAlignment="1" pivotButton="0" quotePrefix="0" xfId="0">
      <alignment horizontal="center" vertical="center"/>
    </xf>
    <xf numFmtId="169" fontId="44" fillId="9" borderId="65" pivotButton="0" quotePrefix="0" xfId="138"/>
    <xf numFmtId="0" fontId="0" fillId="9" borderId="66" applyAlignment="1" pivotButton="0" quotePrefix="0" xfId="0">
      <alignment vertical="center" textRotation="255"/>
    </xf>
    <xf numFmtId="169" fontId="63" fillId="9" borderId="67" applyAlignment="1" pivotButton="0" quotePrefix="0" xfId="138">
      <alignment horizontal="center" vertical="center"/>
    </xf>
    <xf numFmtId="169" fontId="64" fillId="9" borderId="67" applyAlignment="1" pivotButton="0" quotePrefix="0" xfId="138">
      <alignment horizontal="left" vertical="center" indent="1"/>
    </xf>
    <xf numFmtId="2" fontId="56" fillId="9" borderId="31" applyAlignment="1" pivotButton="0" quotePrefix="0" xfId="138">
      <alignment horizontal="center" vertical="center"/>
    </xf>
    <xf numFmtId="0" fontId="55" fillId="0" borderId="76" applyAlignment="1" pivotButton="0" quotePrefix="0" xfId="0">
      <alignment horizontal="center" vertical="center"/>
    </xf>
    <xf numFmtId="0" fontId="55" fillId="11" borderId="76" pivotButton="0" quotePrefix="0" xfId="0"/>
    <xf numFmtId="0" fontId="61" fillId="0" borderId="79" applyAlignment="1" pivotButton="0" quotePrefix="0" xfId="0">
      <alignment horizontal="center" vertical="center"/>
    </xf>
    <xf numFmtId="0" fontId="55" fillId="11" borderId="83" pivotButton="0" quotePrefix="0" xfId="0"/>
    <xf numFmtId="0" fontId="55" fillId="11" borderId="48" pivotButton="0" quotePrefix="0" xfId="0"/>
    <xf numFmtId="0" fontId="55" fillId="11" borderId="92" pivotButton="0" quotePrefix="0" xfId="0"/>
    <xf numFmtId="0" fontId="55" fillId="11" borderId="93" pivotButton="0" quotePrefix="0" xfId="0"/>
    <xf numFmtId="169" fontId="47" fillId="0" borderId="0" applyAlignment="1" pivotButton="0" quotePrefix="0" xfId="138">
      <alignment vertical="center"/>
    </xf>
    <xf numFmtId="0" fontId="48" fillId="0" borderId="0" pivotButton="0" quotePrefix="0" xfId="138"/>
    <xf numFmtId="41" fontId="70" fillId="21" borderId="10" applyAlignment="1" applyProtection="1" pivotButton="0" quotePrefix="0" xfId="144">
      <alignment horizontal="center" vertical="center" wrapText="1"/>
      <protection locked="1" hidden="1"/>
    </xf>
    <xf numFmtId="0" fontId="21" fillId="4" borderId="0" applyAlignment="1" pivotButton="0" quotePrefix="0" xfId="0">
      <alignment horizontal="center" vertical="center"/>
    </xf>
    <xf numFmtId="41" fontId="70" fillId="21" borderId="10" applyAlignment="1" applyProtection="1" pivotButton="0" quotePrefix="0" xfId="144">
      <alignment horizontal="center" vertical="center" wrapText="1"/>
      <protection locked="1" hidden="1"/>
    </xf>
    <xf numFmtId="0" fontId="36" fillId="0" borderId="0" applyAlignment="1" applyProtection="1" pivotButton="0" quotePrefix="0" xfId="154">
      <alignment vertical="center"/>
      <protection locked="1" hidden="1"/>
    </xf>
    <xf numFmtId="0" fontId="36" fillId="0" borderId="0" applyAlignment="1" applyProtection="1" pivotButton="0" quotePrefix="0" xfId="154">
      <alignment horizontal="left" vertical="center"/>
      <protection locked="1" hidden="1"/>
    </xf>
    <xf numFmtId="0" fontId="73" fillId="0" borderId="0" applyAlignment="1" applyProtection="1" pivotButton="0" quotePrefix="0" xfId="154">
      <alignment vertical="center"/>
      <protection locked="1" hidden="1"/>
    </xf>
    <xf numFmtId="0" fontId="36" fillId="0" borderId="0" applyAlignment="1" applyProtection="1" pivotButton="0" quotePrefix="0" xfId="154">
      <alignment vertical="center" shrinkToFit="1"/>
      <protection locked="1" hidden="1"/>
    </xf>
    <xf numFmtId="2" fontId="36" fillId="0" borderId="0" applyAlignment="1" applyProtection="1" pivotButton="0" quotePrefix="0" xfId="154">
      <alignment vertical="center"/>
      <protection locked="1" hidden="1"/>
    </xf>
    <xf numFmtId="0" fontId="44" fillId="0" borderId="0" applyAlignment="1" applyProtection="1" pivotButton="0" quotePrefix="0" xfId="154">
      <alignment vertical="center"/>
      <protection locked="1" hidden="1"/>
    </xf>
    <xf numFmtId="0" fontId="36" fillId="0" borderId="101" applyAlignment="1" applyProtection="1" pivotButton="0" quotePrefix="0" xfId="154">
      <alignment vertical="center"/>
      <protection locked="1" hidden="1"/>
    </xf>
    <xf numFmtId="0" fontId="45" fillId="0" borderId="102" applyAlignment="1" applyProtection="1" pivotButton="0" quotePrefix="0" xfId="154">
      <alignment horizontal="left" vertical="center"/>
      <protection locked="1" hidden="1"/>
    </xf>
    <xf numFmtId="0" fontId="74" fillId="0" borderId="102" applyAlignment="1" applyProtection="1" pivotButton="0" quotePrefix="0" xfId="154">
      <alignment horizontal="centerContinuous" vertical="center"/>
      <protection locked="1" hidden="1"/>
    </xf>
    <xf numFmtId="0" fontId="48" fillId="0" borderId="102" applyAlignment="1" applyProtection="1" pivotButton="0" quotePrefix="0" xfId="154">
      <alignment horizontal="centerContinuous" vertical="center" shrinkToFit="1"/>
      <protection locked="1" hidden="1"/>
    </xf>
    <xf numFmtId="0" fontId="36" fillId="0" borderId="102" applyAlignment="1" applyProtection="1" pivotButton="0" quotePrefix="0" xfId="154">
      <alignment vertical="center" shrinkToFit="1"/>
      <protection locked="1" hidden="1"/>
    </xf>
    <xf numFmtId="0" fontId="75" fillId="0" borderId="102" applyAlignment="1" applyProtection="1" pivotButton="0" quotePrefix="0" xfId="154">
      <alignment vertical="center" shrinkToFit="1"/>
      <protection locked="1" hidden="1"/>
    </xf>
    <xf numFmtId="0" fontId="36" fillId="0" borderId="103" applyAlignment="1" applyProtection="1" pivotButton="0" quotePrefix="0" xfId="154">
      <alignment vertical="center" shrinkToFit="1"/>
      <protection locked="1" hidden="1"/>
    </xf>
    <xf numFmtId="0" fontId="36" fillId="0" borderId="104" applyAlignment="1" applyProtection="1" pivotButton="0" quotePrefix="0" xfId="154">
      <alignment vertical="center" shrinkToFit="1"/>
      <protection locked="1" hidden="1"/>
    </xf>
    <xf numFmtId="0" fontId="45" fillId="0" borderId="102" applyAlignment="1" applyProtection="1" pivotButton="0" quotePrefix="0" xfId="154">
      <alignment vertical="center" shrinkToFit="1"/>
      <protection locked="1" hidden="1"/>
    </xf>
    <xf numFmtId="2" fontId="45" fillId="0" borderId="105" applyAlignment="1" applyProtection="1" pivotButton="0" quotePrefix="0" xfId="154">
      <alignment vertical="center"/>
      <protection locked="1" hidden="1"/>
    </xf>
    <xf numFmtId="0" fontId="45" fillId="0" borderId="0" applyAlignment="1" applyProtection="1" pivotButton="0" quotePrefix="0" xfId="154">
      <alignment vertical="center"/>
      <protection locked="1" hidden="1"/>
    </xf>
    <xf numFmtId="0" fontId="36" fillId="0" borderId="106" applyAlignment="1" applyProtection="1" pivotButton="0" quotePrefix="0" xfId="154">
      <alignment vertical="center"/>
      <protection locked="1" hidden="1"/>
    </xf>
    <xf numFmtId="0" fontId="45" fillId="0" borderId="0" applyAlignment="1" applyProtection="1" pivotButton="0" quotePrefix="0" xfId="154">
      <alignment horizontal="left" vertical="center"/>
      <protection locked="1" hidden="1"/>
    </xf>
    <xf numFmtId="0" fontId="74" fillId="0" borderId="0" applyAlignment="1" applyProtection="1" pivotButton="0" quotePrefix="0" xfId="154">
      <alignment horizontal="centerContinuous" vertical="center"/>
      <protection locked="1" hidden="1"/>
    </xf>
    <xf numFmtId="0" fontId="48" fillId="0" borderId="0" applyAlignment="1" applyProtection="1" pivotButton="0" quotePrefix="0" xfId="154">
      <alignment horizontal="centerContinuous" vertical="center" shrinkToFit="1"/>
      <protection locked="1" hidden="1"/>
    </xf>
    <xf numFmtId="0" fontId="76" fillId="0" borderId="0" applyAlignment="1" applyProtection="1" pivotButton="0" quotePrefix="0" xfId="154">
      <alignment horizontal="centerContinuous" vertical="center" shrinkToFit="1"/>
      <protection locked="1" hidden="1"/>
    </xf>
    <xf numFmtId="0" fontId="46" fillId="0" borderId="0" applyAlignment="1" applyProtection="1" pivotButton="0" quotePrefix="0" xfId="154">
      <alignment horizontal="centerContinuous" vertical="center" shrinkToFit="1"/>
      <protection locked="1" hidden="1"/>
    </xf>
    <xf numFmtId="0" fontId="75" fillId="0" borderId="0" applyAlignment="1" applyProtection="1" pivotButton="0" quotePrefix="0" xfId="154">
      <alignment vertical="center" shrinkToFit="1"/>
      <protection locked="1" hidden="1"/>
    </xf>
    <xf numFmtId="0" fontId="46" fillId="0" borderId="107" applyAlignment="1" applyProtection="1" pivotButton="0" quotePrefix="0" xfId="154">
      <alignment horizontal="center" vertical="center" shrinkToFit="1"/>
      <protection locked="1" hidden="1"/>
    </xf>
    <xf numFmtId="0" fontId="45" fillId="0" borderId="108" applyAlignment="1" applyProtection="1" pivotButton="0" quotePrefix="0" xfId="154">
      <alignment horizontal="right" vertical="center" shrinkToFit="1"/>
      <protection locked="1" hidden="1"/>
    </xf>
    <xf numFmtId="0" fontId="36" fillId="0" borderId="107" applyAlignment="1" applyProtection="1" pivotButton="0" quotePrefix="0" xfId="154">
      <alignment vertical="center" shrinkToFit="1"/>
      <protection locked="1" hidden="1"/>
    </xf>
    <xf numFmtId="170" fontId="45" fillId="0" borderId="0" applyAlignment="1" applyProtection="1" pivotButton="0" quotePrefix="0" xfId="154">
      <alignment horizontal="left" vertical="center"/>
      <protection locked="1" hidden="1"/>
    </xf>
    <xf numFmtId="0" fontId="45" fillId="0" borderId="110" applyAlignment="1" applyProtection="1" pivotButton="0" quotePrefix="0" xfId="154">
      <alignment vertical="center"/>
      <protection locked="1" hidden="1"/>
    </xf>
    <xf numFmtId="0" fontId="45" fillId="0" borderId="111" applyAlignment="1" applyProtection="1" pivotButton="0" quotePrefix="0" xfId="154">
      <alignment vertical="center"/>
      <protection locked="1" hidden="1"/>
    </xf>
    <xf numFmtId="0" fontId="45" fillId="0" borderId="111" applyAlignment="1" applyProtection="1" pivotButton="0" quotePrefix="0" xfId="154">
      <alignment horizontal="left" vertical="center"/>
      <protection locked="1" hidden="1"/>
    </xf>
    <xf numFmtId="0" fontId="75" fillId="0" borderId="111" applyAlignment="1" applyProtection="1" pivotButton="0" quotePrefix="0" xfId="154">
      <alignment vertical="center" shrinkToFit="1"/>
      <protection locked="1" hidden="1"/>
    </xf>
    <xf numFmtId="0" fontId="36" fillId="0" borderId="112" applyAlignment="1" applyProtection="1" pivotButton="0" quotePrefix="0" xfId="154">
      <alignment vertical="center" shrinkToFit="1"/>
      <protection locked="1" hidden="1"/>
    </xf>
    <xf numFmtId="0" fontId="45" fillId="0" borderId="113" applyAlignment="1" applyProtection="1" pivotButton="0" quotePrefix="0" xfId="154">
      <alignment vertical="center" shrinkToFit="1"/>
      <protection locked="1" hidden="1"/>
    </xf>
    <xf numFmtId="0" fontId="45" fillId="0" borderId="111" applyAlignment="1" applyProtection="1" pivotButton="0" quotePrefix="0" xfId="154">
      <alignment vertical="center" shrinkToFit="1"/>
      <protection locked="1" hidden="1"/>
    </xf>
    <xf numFmtId="2" fontId="45" fillId="0" borderId="114" applyAlignment="1" applyProtection="1" pivotButton="0" quotePrefix="0" xfId="154">
      <alignment vertical="center"/>
      <protection locked="1" hidden="1"/>
    </xf>
    <xf numFmtId="172" fontId="78" fillId="0" borderId="0" applyAlignment="1" applyProtection="1" pivotButton="0" quotePrefix="0" xfId="154">
      <alignment horizontal="center" vertical="center" shrinkToFit="1"/>
      <protection locked="1" hidden="1"/>
    </xf>
    <xf numFmtId="0" fontId="78" fillId="22" borderId="117" applyAlignment="1" applyProtection="1" pivotButton="0" quotePrefix="0" xfId="154">
      <alignment vertical="center"/>
      <protection locked="1" hidden="1"/>
    </xf>
    <xf numFmtId="0" fontId="78" fillId="0" borderId="0" applyAlignment="1" applyProtection="1" pivotButton="0" quotePrefix="0" xfId="154">
      <alignment horizontal="center" vertical="center"/>
      <protection locked="1" hidden="1"/>
    </xf>
    <xf numFmtId="0" fontId="46" fillId="0" borderId="0" applyAlignment="1" applyProtection="1" pivotButton="0" quotePrefix="0" xfId="154">
      <alignment vertical="center"/>
      <protection locked="1" hidden="1"/>
    </xf>
    <xf numFmtId="0" fontId="46" fillId="19" borderId="121" applyAlignment="1" applyProtection="1" pivotButton="0" quotePrefix="0" xfId="154">
      <alignment horizontal="center" vertical="center"/>
      <protection locked="1" hidden="1"/>
    </xf>
    <xf numFmtId="0" fontId="46" fillId="19" borderId="122" applyAlignment="1" applyProtection="1" pivotButton="0" quotePrefix="0" xfId="154">
      <alignment horizontal="center" vertical="center"/>
      <protection locked="1" hidden="1"/>
    </xf>
    <xf numFmtId="0" fontId="36" fillId="0" borderId="0" applyAlignment="1" applyProtection="1" pivotButton="0" quotePrefix="0" xfId="154">
      <alignment horizontal="center" vertical="center"/>
      <protection locked="1" hidden="1"/>
    </xf>
    <xf numFmtId="41" fontId="78" fillId="24" borderId="125" applyAlignment="1" applyProtection="1" pivotButton="0" quotePrefix="0" xfId="154">
      <alignment horizontal="center" vertical="center"/>
      <protection locked="1" hidden="1"/>
    </xf>
    <xf numFmtId="41" fontId="78" fillId="24" borderId="126" applyAlignment="1" applyProtection="1" pivotButton="0" quotePrefix="0" xfId="155">
      <alignment vertical="center" shrinkToFit="1"/>
      <protection locked="1" hidden="1"/>
    </xf>
    <xf numFmtId="172" fontId="46" fillId="19" borderId="128" applyAlignment="1" applyProtection="1" pivotButton="0" quotePrefix="0" xfId="154">
      <alignment horizontal="center" vertical="center"/>
      <protection locked="1" hidden="1"/>
    </xf>
    <xf numFmtId="172" fontId="46" fillId="19" borderId="129" applyAlignment="1" applyProtection="1" pivotButton="0" quotePrefix="0" xfId="154">
      <alignment horizontal="center" vertical="center"/>
      <protection locked="1" hidden="1"/>
    </xf>
    <xf numFmtId="0" fontId="78" fillId="22" borderId="134" applyAlignment="1" applyProtection="1" pivotButton="0" quotePrefix="0" xfId="154">
      <alignment horizontal="centerContinuous" vertical="center"/>
      <protection locked="1" hidden="1"/>
    </xf>
    <xf numFmtId="172" fontId="82" fillId="22" borderId="135" applyAlignment="1" applyProtection="1" pivotButton="0" quotePrefix="0" xfId="154">
      <alignment horizontal="center" vertical="center" shrinkToFit="1"/>
      <protection locked="1" hidden="1"/>
    </xf>
    <xf numFmtId="172" fontId="82" fillId="22" borderId="136" applyAlignment="1" applyProtection="1" pivotButton="0" quotePrefix="0" xfId="154">
      <alignment horizontal="center" vertical="center" shrinkToFit="1"/>
      <protection locked="1" hidden="1"/>
    </xf>
    <xf numFmtId="172" fontId="82" fillId="22" borderId="137" applyAlignment="1" applyProtection="1" pivotButton="0" quotePrefix="0" xfId="154">
      <alignment horizontal="center" shrinkToFit="1"/>
      <protection locked="1" hidden="1"/>
    </xf>
    <xf numFmtId="0" fontId="82" fillId="0" borderId="0" applyAlignment="1" applyProtection="1" pivotButton="0" quotePrefix="0" xfId="154">
      <alignment horizontal="center" vertical="center"/>
      <protection locked="1" hidden="1"/>
    </xf>
    <xf numFmtId="0" fontId="66" fillId="23" borderId="138" applyAlignment="1" applyProtection="1" pivotButton="0" quotePrefix="0" xfId="154">
      <alignment horizontal="center" vertical="center"/>
      <protection locked="1" hidden="1"/>
    </xf>
    <xf numFmtId="0" fontId="66" fillId="23" borderId="139" applyAlignment="1" applyProtection="1" pivotButton="0" quotePrefix="0" xfId="154">
      <alignment horizontal="center" vertical="center"/>
      <protection locked="1" hidden="1"/>
    </xf>
    <xf numFmtId="0" fontId="66" fillId="23" borderId="140" applyAlignment="1" applyProtection="1" pivotButton="0" quotePrefix="0" xfId="154">
      <alignment horizontal="center" vertical="center"/>
      <protection locked="1" hidden="1"/>
    </xf>
    <xf numFmtId="0" fontId="66" fillId="23" borderId="141" applyAlignment="1" applyProtection="1" pivotButton="0" quotePrefix="0" xfId="154">
      <alignment horizontal="center" vertical="center"/>
      <protection locked="1" hidden="1"/>
    </xf>
    <xf numFmtId="0" fontId="51" fillId="0" borderId="0" applyAlignment="1" applyProtection="1" pivotButton="0" quotePrefix="0" xfId="154">
      <alignment vertical="center"/>
      <protection locked="1" hidden="1"/>
    </xf>
    <xf numFmtId="173" fontId="51" fillId="25" borderId="128" applyAlignment="1" applyProtection="1" pivotButton="0" quotePrefix="0" xfId="154">
      <alignment horizontal="center" vertical="center"/>
      <protection locked="1" hidden="1"/>
    </xf>
    <xf numFmtId="173" fontId="51" fillId="25" borderId="129" applyAlignment="1" applyProtection="1" pivotButton="0" quotePrefix="0" xfId="154">
      <alignment horizontal="center" vertical="center"/>
      <protection locked="1" hidden="1"/>
    </xf>
    <xf numFmtId="0" fontId="84" fillId="0" borderId="0" applyAlignment="1" applyProtection="1" pivotButton="0" quotePrefix="0" xfId="154">
      <alignment horizontal="center" vertical="center"/>
      <protection locked="1" hidden="1"/>
    </xf>
    <xf numFmtId="0" fontId="84" fillId="0" borderId="0" applyAlignment="1" applyProtection="1" pivotButton="0" quotePrefix="0" xfId="154">
      <alignment vertical="center"/>
      <protection locked="1" hidden="1"/>
    </xf>
    <xf numFmtId="0" fontId="82" fillId="0" borderId="143" applyAlignment="1" applyProtection="1" pivotButton="0" quotePrefix="0" xfId="154">
      <alignment horizontal="left" vertical="center"/>
      <protection locked="1" hidden="1"/>
    </xf>
    <xf numFmtId="0" fontId="88" fillId="11" borderId="144" applyAlignment="1" applyProtection="1" pivotButton="0" quotePrefix="0" xfId="154">
      <alignment horizontal="centerContinuous" vertical="center"/>
      <protection locked="1" hidden="1"/>
    </xf>
    <xf numFmtId="43" fontId="89" fillId="0" borderId="145" applyAlignment="1" applyProtection="1" pivotButton="0" quotePrefix="0" xfId="156">
      <alignment horizontal="center" vertical="center"/>
      <protection locked="1" hidden="1"/>
    </xf>
    <xf numFmtId="2" fontId="90" fillId="20" borderId="146" applyAlignment="1" applyProtection="1" pivotButton="0" quotePrefix="0" xfId="154">
      <alignment horizontal="center" vertical="center" shrinkToFit="1"/>
      <protection locked="1" hidden="1"/>
    </xf>
    <xf numFmtId="0" fontId="45" fillId="0" borderId="147" applyAlignment="1" applyProtection="1" pivotButton="0" quotePrefix="0" xfId="154">
      <alignment horizontal="center" vertical="center"/>
      <protection locked="1" hidden="1"/>
    </xf>
    <xf numFmtId="172" fontId="45" fillId="0" borderId="147" applyAlignment="1" applyProtection="1" pivotButton="0" quotePrefix="0" xfId="154">
      <alignment horizontal="center" vertical="center"/>
      <protection locked="1" hidden="1"/>
    </xf>
    <xf numFmtId="173" fontId="91" fillId="0" borderId="148" applyAlignment="1" applyProtection="1" pivotButton="0" quotePrefix="0" xfId="154">
      <alignment horizontal="center" vertical="center"/>
      <protection locked="1" hidden="1"/>
    </xf>
    <xf numFmtId="173" fontId="91" fillId="0" borderId="149" applyAlignment="1" applyProtection="1" pivotButton="0" quotePrefix="0" xfId="154">
      <alignment horizontal="center" vertical="center"/>
      <protection locked="1" hidden="1"/>
    </xf>
    <xf numFmtId="0" fontId="82" fillId="0" borderId="151" applyAlignment="1" applyProtection="1" pivotButton="0" quotePrefix="0" xfId="154">
      <alignment horizontal="left" vertical="center"/>
      <protection locked="1" hidden="1"/>
    </xf>
    <xf numFmtId="0" fontId="92" fillId="11" borderId="152" applyAlignment="1" applyProtection="1" pivotButton="0" quotePrefix="0" xfId="154">
      <alignment horizontal="centerContinuous" vertical="center"/>
      <protection locked="1" hidden="1"/>
    </xf>
    <xf numFmtId="2" fontId="90" fillId="20" borderId="153" applyAlignment="1" applyProtection="1" pivotButton="0" quotePrefix="0" xfId="154">
      <alignment horizontal="center" vertical="center" shrinkToFit="1"/>
      <protection locked="1" hidden="1"/>
    </xf>
    <xf numFmtId="0" fontId="45" fillId="0" borderId="154" applyAlignment="1" applyProtection="1" pivotButton="0" quotePrefix="0" xfId="154">
      <alignment horizontal="center" vertical="center"/>
      <protection locked="1" hidden="1"/>
    </xf>
    <xf numFmtId="172" fontId="45" fillId="0" borderId="154" applyAlignment="1" applyProtection="1" pivotButton="0" quotePrefix="0" xfId="154">
      <alignment horizontal="center" vertical="center"/>
      <protection locked="1" hidden="1"/>
    </xf>
    <xf numFmtId="173" fontId="91" fillId="0" borderId="155" applyAlignment="1" applyProtection="1" pivotButton="0" quotePrefix="0" xfId="154">
      <alignment horizontal="center" vertical="center"/>
      <protection locked="1" hidden="1"/>
    </xf>
    <xf numFmtId="173" fontId="91" fillId="0" borderId="156" applyAlignment="1" applyProtection="1" pivotButton="0" quotePrefix="0" xfId="154">
      <alignment horizontal="center" vertical="center"/>
      <protection locked="1" hidden="1"/>
    </xf>
    <xf numFmtId="0" fontId="82" fillId="0" borderId="157" applyAlignment="1" applyProtection="1" pivotButton="0" quotePrefix="0" xfId="154">
      <alignment horizontal="left" vertical="center"/>
      <protection locked="1" hidden="1"/>
    </xf>
    <xf numFmtId="0" fontId="88" fillId="11" borderId="152" applyAlignment="1" applyProtection="1" pivotButton="0" quotePrefix="0" xfId="154">
      <alignment horizontal="centerContinuous" vertical="center"/>
      <protection locked="1" hidden="1"/>
    </xf>
    <xf numFmtId="43" fontId="89" fillId="0" borderId="145" applyAlignment="1" applyProtection="1" pivotButton="0" quotePrefix="0" xfId="156">
      <alignment horizontal="center" vertical="center"/>
      <protection locked="1" hidden="1"/>
    </xf>
    <xf numFmtId="0" fontId="93" fillId="11" borderId="152" applyAlignment="1" applyProtection="1" pivotButton="0" quotePrefix="0" xfId="154">
      <alignment horizontal="centerContinuous" vertical="center"/>
      <protection locked="1" hidden="1"/>
    </xf>
    <xf numFmtId="43" fontId="89" fillId="4" borderId="145" applyAlignment="1" applyProtection="1" pivotButton="0" quotePrefix="0" xfId="156">
      <alignment horizontal="center" vertical="center"/>
      <protection locked="1" hidden="1"/>
    </xf>
    <xf numFmtId="43" fontId="89" fillId="4" borderId="145" applyAlignment="1" applyProtection="1" pivotButton="0" quotePrefix="0" xfId="156">
      <alignment horizontal="center" vertical="center"/>
      <protection locked="1" hidden="1"/>
    </xf>
    <xf numFmtId="0" fontId="82" fillId="0" borderId="159" applyAlignment="1" applyProtection="1" pivotButton="0" quotePrefix="0" xfId="154">
      <alignment horizontal="left" vertical="center"/>
      <protection locked="1" hidden="1"/>
    </xf>
    <xf numFmtId="0" fontId="93" fillId="11" borderId="160" applyAlignment="1" applyProtection="1" pivotButton="0" quotePrefix="0" xfId="154">
      <alignment horizontal="centerContinuous" vertical="center"/>
      <protection locked="1" hidden="1"/>
    </xf>
    <xf numFmtId="174" fontId="78" fillId="4" borderId="161" applyAlignment="1" applyProtection="1" pivotButton="0" quotePrefix="0" xfId="156">
      <alignment horizontal="center" vertical="center" shrinkToFit="1"/>
      <protection locked="1" hidden="1"/>
    </xf>
    <xf numFmtId="2" fontId="90" fillId="20" borderId="162" applyAlignment="1" applyProtection="1" pivotButton="0" quotePrefix="0" xfId="154">
      <alignment horizontal="center" vertical="center" shrinkToFit="1"/>
      <protection locked="1" hidden="1"/>
    </xf>
    <xf numFmtId="0" fontId="45" fillId="0" borderId="163" applyAlignment="1" applyProtection="1" pivotButton="0" quotePrefix="0" xfId="154">
      <alignment horizontal="center" vertical="center"/>
      <protection locked="1" hidden="1"/>
    </xf>
    <xf numFmtId="172" fontId="45" fillId="0" borderId="163" applyAlignment="1" applyProtection="1" pivotButton="0" quotePrefix="0" xfId="154">
      <alignment horizontal="center" vertical="center"/>
      <protection locked="1" hidden="1"/>
    </xf>
    <xf numFmtId="173" fontId="91" fillId="0" borderId="164" applyAlignment="1" applyProtection="1" pivotButton="0" quotePrefix="0" xfId="154">
      <alignment horizontal="center" vertical="center"/>
      <protection locked="1" hidden="1"/>
    </xf>
    <xf numFmtId="173" fontId="91" fillId="0" borderId="165" applyAlignment="1" applyProtection="1" pivotButton="0" quotePrefix="0" xfId="154">
      <alignment horizontal="center" vertical="center"/>
      <protection locked="1" hidden="1"/>
    </xf>
    <xf numFmtId="0" fontId="92" fillId="11" borderId="167" applyAlignment="1" applyProtection="1" pivotButton="0" quotePrefix="0" xfId="154">
      <alignment horizontal="centerContinuous" vertical="center"/>
      <protection locked="1" hidden="1"/>
    </xf>
    <xf numFmtId="2" fontId="90" fillId="20" borderId="168" applyAlignment="1" applyProtection="1" pivotButton="0" quotePrefix="0" xfId="154">
      <alignment horizontal="center" vertical="center" shrinkToFit="1"/>
      <protection locked="1" hidden="1"/>
    </xf>
    <xf numFmtId="173" fontId="91" fillId="0" borderId="169" applyAlignment="1" applyProtection="1" pivotButton="0" quotePrefix="0" xfId="154">
      <alignment horizontal="center" vertical="center"/>
      <protection locked="1" hidden="1"/>
    </xf>
    <xf numFmtId="173" fontId="91" fillId="0" borderId="170" applyAlignment="1" applyProtection="1" pivotButton="0" quotePrefix="0" xfId="154">
      <alignment horizontal="center" vertical="center"/>
      <protection locked="1" hidden="1"/>
    </xf>
    <xf numFmtId="0" fontId="45" fillId="0" borderId="172" applyAlignment="1" applyProtection="1" pivotButton="0" quotePrefix="0" xfId="154">
      <alignment horizontal="center" vertical="center"/>
      <protection locked="1" hidden="1"/>
    </xf>
    <xf numFmtId="172" fontId="45" fillId="0" borderId="172" applyAlignment="1" applyProtection="1" pivotButton="0" quotePrefix="0" xfId="154">
      <alignment horizontal="center" vertical="center"/>
      <protection locked="1" hidden="1"/>
    </xf>
    <xf numFmtId="173" fontId="91" fillId="0" borderId="173" applyAlignment="1" applyProtection="1" pivotButton="0" quotePrefix="0" xfId="154">
      <alignment horizontal="center" vertical="center"/>
      <protection locked="1" hidden="1"/>
    </xf>
    <xf numFmtId="173" fontId="91" fillId="0" borderId="174" applyAlignment="1" applyProtection="1" pivotButton="0" quotePrefix="0" xfId="154">
      <alignment horizontal="center" vertical="center"/>
      <protection locked="1" hidden="1"/>
    </xf>
    <xf numFmtId="43" fontId="89" fillId="0" borderId="175" applyAlignment="1" applyProtection="1" pivotButton="0" quotePrefix="0" xfId="156">
      <alignment horizontal="center" vertical="center"/>
      <protection locked="1" hidden="1"/>
    </xf>
    <xf numFmtId="2" fontId="90" fillId="20" borderId="176" applyAlignment="1" applyProtection="1" pivotButton="0" quotePrefix="0" xfId="154">
      <alignment horizontal="center" vertical="center" shrinkToFit="1"/>
      <protection locked="1" hidden="1"/>
    </xf>
    <xf numFmtId="0" fontId="45" fillId="0" borderId="177" applyAlignment="1" applyProtection="1" pivotButton="0" quotePrefix="0" xfId="154">
      <alignment horizontal="center" vertical="center"/>
      <protection locked="1" hidden="1"/>
    </xf>
    <xf numFmtId="172" fontId="45" fillId="0" borderId="177" applyAlignment="1" applyProtection="1" pivotButton="0" quotePrefix="0" xfId="154">
      <alignment horizontal="center" vertical="center"/>
      <protection locked="1" hidden="1"/>
    </xf>
    <xf numFmtId="173" fontId="91" fillId="0" borderId="178" applyAlignment="1" applyProtection="1" pivotButton="0" quotePrefix="0" xfId="154">
      <alignment horizontal="center" vertical="center"/>
      <protection locked="1" hidden="1"/>
    </xf>
    <xf numFmtId="173" fontId="91" fillId="0" borderId="179" applyAlignment="1" applyProtection="1" pivotButton="0" quotePrefix="0" xfId="154">
      <alignment horizontal="center" vertical="center"/>
      <protection locked="1" hidden="1"/>
    </xf>
    <xf numFmtId="0" fontId="88" fillId="11" borderId="167" applyAlignment="1" applyProtection="1" pivotButton="0" quotePrefix="0" xfId="154">
      <alignment horizontal="centerContinuous" vertical="center"/>
      <protection locked="1" hidden="1"/>
    </xf>
    <xf numFmtId="0" fontId="45" fillId="0" borderId="180" applyAlignment="1" applyProtection="1" pivotButton="0" quotePrefix="0" xfId="154">
      <alignment horizontal="center" vertical="center"/>
      <protection locked="1" hidden="1"/>
    </xf>
    <xf numFmtId="172" fontId="45" fillId="0" borderId="180" applyAlignment="1" applyProtection="1" pivotButton="0" quotePrefix="0" xfId="154">
      <alignment horizontal="center" vertical="center"/>
      <protection locked="1" hidden="1"/>
    </xf>
    <xf numFmtId="173" fontId="91" fillId="0" borderId="181" applyAlignment="1" applyProtection="1" pivotButton="0" quotePrefix="0" xfId="154">
      <alignment horizontal="center" vertical="center"/>
      <protection locked="1" hidden="1"/>
    </xf>
    <xf numFmtId="173" fontId="91" fillId="0" borderId="182" applyAlignment="1" applyProtection="1" pivotButton="0" quotePrefix="0" xfId="154">
      <alignment horizontal="center" vertical="center"/>
      <protection locked="1" hidden="1"/>
    </xf>
    <xf numFmtId="43" fontId="89" fillId="2" borderId="145" applyAlignment="1" applyProtection="1" pivotButton="0" quotePrefix="0" xfId="156">
      <alignment horizontal="center" vertical="center"/>
      <protection locked="1" hidden="1"/>
    </xf>
    <xf numFmtId="0" fontId="82" fillId="0" borderId="184" applyAlignment="1" applyProtection="1" pivotButton="0" quotePrefix="0" xfId="154">
      <alignment horizontal="left" vertical="center"/>
      <protection locked="1" hidden="1"/>
    </xf>
    <xf numFmtId="0" fontId="93" fillId="11" borderId="185" applyAlignment="1" applyProtection="1" pivotButton="0" quotePrefix="0" xfId="154">
      <alignment horizontal="centerContinuous" vertical="center"/>
      <protection locked="1" hidden="1"/>
    </xf>
    <xf numFmtId="43" fontId="89" fillId="2" borderId="175" applyAlignment="1" applyProtection="1" pivotButton="0" quotePrefix="0" xfId="156">
      <alignment horizontal="center" vertical="center"/>
      <protection locked="1" hidden="1"/>
    </xf>
    <xf numFmtId="2" fontId="90" fillId="20" borderId="186" applyAlignment="1" applyProtection="1" pivotButton="0" quotePrefix="0" xfId="154">
      <alignment horizontal="center" vertical="center" shrinkToFit="1"/>
      <protection locked="1" hidden="1"/>
    </xf>
    <xf numFmtId="0" fontId="82" fillId="2" borderId="157" applyAlignment="1" applyProtection="1" pivotButton="0" quotePrefix="0" xfId="154">
      <alignment horizontal="left" vertical="center"/>
      <protection locked="1" hidden="1"/>
    </xf>
    <xf numFmtId="173" fontId="91" fillId="0" borderId="121" applyAlignment="1" applyProtection="1" pivotButton="0" quotePrefix="0" xfId="154">
      <alignment horizontal="center" vertical="center"/>
      <protection locked="1" hidden="1"/>
    </xf>
    <xf numFmtId="173" fontId="91" fillId="0" borderId="122" applyAlignment="1" applyProtection="1" pivotButton="0" quotePrefix="0" xfId="154">
      <alignment horizontal="center" vertical="center"/>
      <protection locked="1" hidden="1"/>
    </xf>
    <xf numFmtId="173" fontId="91" fillId="0" borderId="128" applyAlignment="1" applyProtection="1" pivotButton="0" quotePrefix="0" xfId="154">
      <alignment horizontal="center" vertical="center"/>
      <protection locked="1" hidden="1"/>
    </xf>
    <xf numFmtId="173" fontId="91" fillId="0" borderId="129" applyAlignment="1" applyProtection="1" pivotButton="0" quotePrefix="0" xfId="154">
      <alignment horizontal="center" vertical="center"/>
      <protection locked="1" hidden="1"/>
    </xf>
    <xf numFmtId="173" fontId="91" fillId="0" borderId="190" applyAlignment="1" applyProtection="1" pivotButton="0" quotePrefix="0" xfId="154">
      <alignment horizontal="center" vertical="center"/>
      <protection locked="1" hidden="1"/>
    </xf>
    <xf numFmtId="173" fontId="91" fillId="0" borderId="191" applyAlignment="1" applyProtection="1" pivotButton="0" quotePrefix="0" xfId="154">
      <alignment horizontal="center" vertical="center"/>
      <protection locked="1" hidden="1"/>
    </xf>
    <xf numFmtId="0" fontId="82" fillId="0" borderId="193" applyAlignment="1" applyProtection="1" pivotButton="0" quotePrefix="0" xfId="154">
      <alignment horizontal="left" vertical="center"/>
      <protection locked="1" hidden="1"/>
    </xf>
    <xf numFmtId="0" fontId="82" fillId="0" borderId="195" applyAlignment="1" applyProtection="1" pivotButton="0" quotePrefix="0" xfId="154">
      <alignment horizontal="left" vertical="center"/>
      <protection locked="1" hidden="1"/>
    </xf>
    <xf numFmtId="0" fontId="93" fillId="11" borderId="197" applyAlignment="1" applyProtection="1" pivotButton="0" quotePrefix="0" xfId="154">
      <alignment horizontal="centerContinuous" vertical="center"/>
      <protection locked="1" hidden="1"/>
    </xf>
    <xf numFmtId="2" fontId="90" fillId="20" borderId="198" applyAlignment="1" applyProtection="1" pivotButton="0" quotePrefix="0" xfId="154">
      <alignment horizontal="center" vertical="center" shrinkToFit="1"/>
      <protection locked="1" hidden="1"/>
    </xf>
    <xf numFmtId="0" fontId="82" fillId="0" borderId="200" applyAlignment="1" applyProtection="1" pivotButton="0" quotePrefix="0" xfId="154">
      <alignment horizontal="left" vertical="center"/>
      <protection locked="1" hidden="1"/>
    </xf>
    <xf numFmtId="0" fontId="93" fillId="11" borderId="201" applyAlignment="1" applyProtection="1" pivotButton="0" quotePrefix="0" xfId="154">
      <alignment horizontal="centerContinuous" vertical="center"/>
      <protection locked="1" hidden="1"/>
    </xf>
    <xf numFmtId="43" fontId="89" fillId="0" borderId="175" applyAlignment="1" applyProtection="1" pivotButton="0" quotePrefix="0" xfId="156">
      <alignment horizontal="center" vertical="center"/>
      <protection locked="1" hidden="1"/>
    </xf>
    <xf numFmtId="2" fontId="90" fillId="20" borderId="202" applyAlignment="1" applyProtection="1" pivotButton="0" quotePrefix="0" xfId="154">
      <alignment horizontal="center" vertical="center" shrinkToFit="1"/>
      <protection locked="1" hidden="1"/>
    </xf>
    <xf numFmtId="2" fontId="90" fillId="20" borderId="205" applyAlignment="1" applyProtection="1" pivotButton="0" quotePrefix="0" xfId="154">
      <alignment horizontal="center" vertical="center" shrinkToFit="1"/>
      <protection locked="1" hidden="1"/>
    </xf>
    <xf numFmtId="0" fontId="93" fillId="0" borderId="207" applyAlignment="1" applyProtection="1" pivotButton="0" quotePrefix="0" xfId="154">
      <alignment horizontal="left" vertical="center"/>
      <protection locked="1" hidden="1"/>
    </xf>
    <xf numFmtId="0" fontId="93" fillId="11" borderId="208" applyAlignment="1" applyProtection="1" pivotButton="0" quotePrefix="0" xfId="154">
      <alignment horizontal="centerContinuous" vertical="center"/>
      <protection locked="1" hidden="1"/>
    </xf>
    <xf numFmtId="2" fontId="90" fillId="20" borderId="209" applyAlignment="1" applyProtection="1" pivotButton="0" quotePrefix="0" xfId="154">
      <alignment horizontal="center" vertical="center" shrinkToFit="1"/>
      <protection locked="1" hidden="1"/>
    </xf>
    <xf numFmtId="0" fontId="36" fillId="0" borderId="0" applyProtection="1" pivotButton="0" quotePrefix="0" xfId="154">
      <protection locked="1" hidden="1"/>
    </xf>
    <xf numFmtId="0" fontId="93" fillId="0" borderId="210" applyAlignment="1" applyProtection="1" pivotButton="0" quotePrefix="0" xfId="154">
      <alignment horizontal="left" vertical="center"/>
      <protection locked="1" hidden="1"/>
    </xf>
    <xf numFmtId="0" fontId="93" fillId="11" borderId="211" applyAlignment="1" applyProtection="1" pivotButton="0" quotePrefix="0" xfId="154">
      <alignment horizontal="centerContinuous" vertical="center"/>
      <protection locked="1" hidden="1"/>
    </xf>
    <xf numFmtId="2" fontId="90" fillId="20" borderId="210" applyAlignment="1" applyProtection="1" pivotButton="0" quotePrefix="0" xfId="154">
      <alignment horizontal="center" vertical="center" shrinkToFit="1"/>
      <protection locked="1" hidden="1"/>
    </xf>
    <xf numFmtId="0" fontId="81" fillId="0" borderId="210" applyAlignment="1" applyProtection="1" pivotButton="0" quotePrefix="0" xfId="154">
      <alignment horizontal="left" vertical="center"/>
      <protection locked="1" hidden="1"/>
    </xf>
    <xf numFmtId="0" fontId="95" fillId="11" borderId="211" applyAlignment="1" applyProtection="1" pivotButton="0" quotePrefix="0" xfId="154">
      <alignment horizontal="centerContinuous" vertical="center"/>
      <protection locked="1" hidden="1"/>
    </xf>
    <xf numFmtId="0" fontId="36" fillId="0" borderId="214" applyAlignment="1" applyProtection="1" pivotButton="0" quotePrefix="0" xfId="154">
      <alignment horizontal="left" shrinkToFit="1"/>
      <protection locked="1" hidden="1"/>
    </xf>
    <xf numFmtId="0" fontId="73" fillId="11" borderId="215" applyAlignment="1" applyProtection="1" pivotButton="0" quotePrefix="0" xfId="154">
      <alignment horizontal="centerContinuous" shrinkToFit="1"/>
      <protection locked="1" hidden="1"/>
    </xf>
    <xf numFmtId="2" fontId="90" fillId="20" borderId="216" applyAlignment="1" applyProtection="1" pivotButton="0" quotePrefix="0" xfId="154">
      <alignment horizontal="center" vertical="center" shrinkToFit="1"/>
      <protection locked="1" hidden="1"/>
    </xf>
    <xf numFmtId="0" fontId="36" fillId="0" borderId="0" applyAlignment="1" applyProtection="1" pivotButton="0" quotePrefix="0" xfId="154">
      <alignment horizontal="centerContinuous" shrinkToFit="1"/>
      <protection locked="1" hidden="1"/>
    </xf>
    <xf numFmtId="0" fontId="36" fillId="0" borderId="0" applyAlignment="1" applyProtection="1" pivotButton="0" quotePrefix="0" xfId="154">
      <alignment horizontal="left" shrinkToFit="1"/>
      <protection locked="1" hidden="1"/>
    </xf>
    <xf numFmtId="0" fontId="73" fillId="0" borderId="0" applyAlignment="1" applyProtection="1" pivotButton="0" quotePrefix="0" xfId="154">
      <alignment horizontal="centerContinuous" shrinkToFit="1"/>
      <protection locked="1" hidden="1"/>
    </xf>
    <xf numFmtId="2" fontId="36" fillId="0" borderId="0" applyProtection="1" pivotButton="0" quotePrefix="0" xfId="154">
      <protection locked="1" hidden="1"/>
    </xf>
    <xf numFmtId="39" fontId="76" fillId="0" borderId="0" applyAlignment="1" applyProtection="1" pivotButton="0" quotePrefix="0" xfId="154">
      <alignment horizontal="center"/>
      <protection locked="1" hidden="1"/>
    </xf>
    <xf numFmtId="39" fontId="45" fillId="0" borderId="0" applyAlignment="1" applyProtection="1" pivotButton="0" quotePrefix="0" xfId="154">
      <alignment horizontal="center"/>
      <protection locked="1" hidden="1"/>
    </xf>
    <xf numFmtId="0" fontId="36" fillId="0" borderId="0" applyAlignment="1" applyProtection="1" pivotButton="0" quotePrefix="0" xfId="154">
      <alignment vertical="center"/>
      <protection locked="1" hidden="1"/>
    </xf>
    <xf numFmtId="0" fontId="46" fillId="0" borderId="0" applyAlignment="1" applyProtection="1" pivotButton="0" quotePrefix="0" xfId="154">
      <alignment vertical="center"/>
      <protection locked="1" hidden="1"/>
    </xf>
    <xf numFmtId="0" fontId="36" fillId="0" borderId="0" applyAlignment="1" applyProtection="1" pivotButton="0" quotePrefix="0" xfId="154">
      <alignment horizontal="centerContinuous" shrinkToFit="1"/>
      <protection locked="1" hidden="1"/>
    </xf>
    <xf numFmtId="0" fontId="85" fillId="0" borderId="0" applyAlignment="1" applyProtection="1" pivotButton="0" quotePrefix="0" xfId="154">
      <alignment horizontal="right" vertical="center"/>
      <protection locked="1" hidden="1"/>
    </xf>
    <xf numFmtId="173" fontId="46" fillId="0" borderId="0" applyAlignment="1" applyProtection="1" pivotButton="0" quotePrefix="0" xfId="154">
      <alignment horizontal="center" vertical="center"/>
      <protection locked="1" hidden="1"/>
    </xf>
    <xf numFmtId="173" fontId="98" fillId="29" borderId="221" applyAlignment="1" applyProtection="1" pivotButton="0" quotePrefix="0" xfId="154">
      <alignment horizontal="center" vertical="center"/>
      <protection locked="1" hidden="1"/>
    </xf>
    <xf numFmtId="164" fontId="99" fillId="29" borderId="126" applyAlignment="1" applyProtection="1" pivotButton="0" quotePrefix="0" xfId="154">
      <alignment horizontal="center" vertical="center"/>
      <protection locked="1" hidden="1"/>
    </xf>
    <xf numFmtId="164" fontId="99" fillId="29" borderId="228" applyAlignment="1" applyProtection="1" pivotButton="0" quotePrefix="0" xfId="154">
      <alignment horizontal="center" vertical="center"/>
      <protection locked="1" hidden="1"/>
    </xf>
    <xf numFmtId="164" fontId="99" fillId="29" borderId="129" applyAlignment="1" applyProtection="1" pivotButton="0" quotePrefix="0" xfId="154">
      <alignment horizontal="center" vertical="center"/>
      <protection locked="1" hidden="1"/>
    </xf>
    <xf numFmtId="0" fontId="90" fillId="0" borderId="0" applyAlignment="1" applyProtection="1" pivotButton="0" quotePrefix="0" xfId="154">
      <alignment vertical="center"/>
      <protection locked="1" hidden="1"/>
    </xf>
    <xf numFmtId="0" fontId="100" fillId="0" borderId="0" applyAlignment="1" applyProtection="1" pivotButton="0" quotePrefix="0" xfId="154">
      <alignment vertical="center"/>
      <protection locked="1" hidden="1"/>
    </xf>
    <xf numFmtId="173" fontId="98" fillId="0" borderId="126" applyAlignment="1" applyProtection="1" pivotButton="0" quotePrefix="0" xfId="154">
      <alignment horizontal="center" vertical="center"/>
      <protection locked="1" hidden="1"/>
    </xf>
    <xf numFmtId="164" fontId="99" fillId="0" borderId="126" applyAlignment="1" applyProtection="1" pivotButton="0" quotePrefix="0" xfId="156">
      <alignment horizontal="center" vertical="center"/>
      <protection locked="1" hidden="1"/>
    </xf>
    <xf numFmtId="164" fontId="99" fillId="27" borderId="126" applyAlignment="1" applyProtection="1" pivotButton="0" quotePrefix="0" xfId="156">
      <alignment horizontal="center" vertical="center"/>
      <protection locked="1" hidden="1"/>
    </xf>
    <xf numFmtId="164" fontId="99" fillId="0" borderId="126" applyAlignment="1" applyProtection="1" pivotButton="0" quotePrefix="0" xfId="154">
      <alignment horizontal="center" vertical="center"/>
      <protection locked="1" hidden="1"/>
    </xf>
    <xf numFmtId="164" fontId="99" fillId="0" borderId="129" applyAlignment="1" applyProtection="1" pivotButton="0" quotePrefix="0" xfId="154">
      <alignment horizontal="center" vertical="center"/>
      <protection locked="1" hidden="1"/>
    </xf>
    <xf numFmtId="0" fontId="101" fillId="0" borderId="0" applyAlignment="1" applyProtection="1" pivotButton="0" quotePrefix="0" xfId="154">
      <alignment vertical="center"/>
      <protection locked="1" hidden="1"/>
    </xf>
    <xf numFmtId="1" fontId="45" fillId="0" borderId="0" applyAlignment="1" applyProtection="1" pivotButton="0" quotePrefix="0" xfId="154">
      <alignment vertical="center"/>
      <protection locked="1" hidden="1"/>
    </xf>
    <xf numFmtId="1" fontId="45" fillId="0" borderId="0" applyAlignment="1" applyProtection="1" pivotButton="0" quotePrefix="0" xfId="154">
      <alignment vertical="center"/>
      <protection locked="1" hidden="1"/>
    </xf>
    <xf numFmtId="164" fontId="99" fillId="29" borderId="222" applyAlignment="1" applyProtection="1" pivotButton="0" quotePrefix="0" xfId="156">
      <alignment horizontal="center" vertical="center"/>
      <protection locked="1" hidden="1"/>
    </xf>
    <xf numFmtId="164" fontId="99" fillId="29" borderId="126" applyAlignment="1" applyProtection="1" pivotButton="0" quotePrefix="0" xfId="156">
      <alignment horizontal="center" vertical="center"/>
      <protection locked="1" hidden="1"/>
    </xf>
    <xf numFmtId="164" fontId="99" fillId="29" borderId="129" applyAlignment="1" applyProtection="1" pivotButton="0" quotePrefix="0" xfId="156">
      <alignment horizontal="center" vertical="center"/>
      <protection locked="1" hidden="1"/>
    </xf>
    <xf numFmtId="173" fontId="98" fillId="0" borderId="231" applyAlignment="1" applyProtection="1" pivotButton="0" quotePrefix="0" xfId="154">
      <alignment horizontal="center" vertical="center"/>
      <protection locked="1" hidden="1"/>
    </xf>
    <xf numFmtId="164" fontId="99" fillId="0" borderId="231" applyAlignment="1" applyProtection="1" pivotButton="0" quotePrefix="0" xfId="156">
      <alignment horizontal="center" vertical="center"/>
      <protection locked="1" hidden="1"/>
    </xf>
    <xf numFmtId="164" fontId="99" fillId="27" borderId="231" applyAlignment="1" applyProtection="1" pivotButton="0" quotePrefix="0" xfId="156">
      <alignment horizontal="center" vertical="center"/>
      <protection locked="1" hidden="1"/>
    </xf>
    <xf numFmtId="164" fontId="99" fillId="0" borderId="231" applyAlignment="1" applyProtection="1" pivotButton="0" quotePrefix="0" xfId="156">
      <alignment horizontal="center" vertical="center"/>
      <protection locked="1" hidden="1"/>
    </xf>
    <xf numFmtId="164" fontId="99" fillId="0" borderId="231" applyAlignment="1" applyProtection="1" pivotButton="0" quotePrefix="0" xfId="154">
      <alignment horizontal="center" vertical="center"/>
      <protection locked="1" hidden="1"/>
    </xf>
    <xf numFmtId="164" fontId="99" fillId="0" borderId="191" applyAlignment="1" applyProtection="1" pivotButton="0" quotePrefix="0" xfId="154">
      <alignment horizontal="center" vertical="center"/>
      <protection locked="1" hidden="1"/>
    </xf>
    <xf numFmtId="0" fontId="102" fillId="0" borderId="0" applyAlignment="1" applyProtection="1" pivotButton="0" quotePrefix="0" xfId="154">
      <alignment vertical="center"/>
      <protection locked="1" hidden="1"/>
    </xf>
    <xf numFmtId="0" fontId="45" fillId="0" borderId="106" applyAlignment="1" applyProtection="1" pivotButton="0" quotePrefix="0" xfId="154">
      <alignment vertical="center"/>
      <protection locked="1" hidden="1"/>
    </xf>
    <xf numFmtId="0" fontId="102" fillId="0" borderId="0" applyAlignment="1" applyProtection="1" pivotButton="0" quotePrefix="0" xfId="154">
      <alignment vertical="center"/>
      <protection locked="1" hidden="1"/>
    </xf>
    <xf numFmtId="0" fontId="100" fillId="0" borderId="0" applyAlignment="1" applyProtection="1" pivotButton="0" quotePrefix="0" xfId="154">
      <alignment horizontal="center" vertical="center"/>
      <protection locked="1" hidden="1"/>
    </xf>
    <xf numFmtId="0" fontId="45" fillId="0" borderId="0" applyAlignment="1" applyProtection="1" pivotButton="0" quotePrefix="0" xfId="154">
      <alignment horizontal="center" vertical="center"/>
      <protection locked="1" hidden="1"/>
    </xf>
    <xf numFmtId="0" fontId="105" fillId="0" borderId="0" applyAlignment="1" applyProtection="1" pivotButton="0" quotePrefix="0" xfId="154">
      <alignment vertical="center"/>
      <protection locked="1" hidden="1"/>
    </xf>
    <xf numFmtId="0" fontId="101" fillId="0" borderId="0" applyAlignment="1" applyProtection="1" pivotButton="0" quotePrefix="0" xfId="154">
      <alignment horizontal="center" vertical="center"/>
      <protection locked="1" hidden="1"/>
    </xf>
    <xf numFmtId="0" fontId="76" fillId="0" borderId="0" applyAlignment="1" applyProtection="1" pivotButton="0" quotePrefix="0" xfId="154">
      <alignment horizontal="center" vertical="center"/>
      <protection locked="1" hidden="1"/>
    </xf>
    <xf numFmtId="0" fontId="86" fillId="0" borderId="0" applyAlignment="1" applyProtection="1" pivotButton="0" quotePrefix="0" xfId="154">
      <alignment horizontal="center" vertical="center"/>
      <protection locked="1" hidden="1"/>
    </xf>
    <xf numFmtId="2" fontId="104" fillId="0" borderId="0" applyAlignment="1" applyProtection="1" pivotButton="0" quotePrefix="0" xfId="154">
      <alignment horizontal="left" vertical="center"/>
      <protection locked="1" hidden="1"/>
    </xf>
    <xf numFmtId="0" fontId="105" fillId="0" borderId="0" applyAlignment="1" applyProtection="1" pivotButton="0" quotePrefix="0" xfId="154">
      <alignment horizontal="center" vertical="center"/>
      <protection locked="1" hidden="1"/>
    </xf>
    <xf numFmtId="0" fontId="104" fillId="0" borderId="0" applyAlignment="1" applyProtection="1" pivotButton="0" quotePrefix="0" xfId="154">
      <alignment horizontal="center" vertical="center" shrinkToFit="1"/>
      <protection locked="1" hidden="1"/>
    </xf>
    <xf numFmtId="2" fontId="106" fillId="0" borderId="0" applyAlignment="1" applyProtection="1" pivotButton="0" quotePrefix="0" xfId="154">
      <alignment horizontal="left" vertical="center"/>
      <protection locked="1" hidden="1"/>
    </xf>
    <xf numFmtId="0" fontId="107" fillId="0" borderId="0" applyAlignment="1" applyProtection="1" pivotButton="0" quotePrefix="0" xfId="154">
      <alignment horizontal="center" vertical="center"/>
      <protection locked="1" hidden="1"/>
    </xf>
    <xf numFmtId="0" fontId="106" fillId="0" borderId="0" applyAlignment="1" applyProtection="1" pivotButton="0" quotePrefix="0" xfId="154">
      <alignment horizontal="center" vertical="center" shrinkToFit="1"/>
      <protection locked="1" hidden="1"/>
    </xf>
    <xf numFmtId="0" fontId="91" fillId="0" borderId="0" applyAlignment="1" applyProtection="1" pivotButton="0" quotePrefix="0" xfId="154">
      <alignment horizontal="center" vertical="center"/>
      <protection locked="1" hidden="1"/>
    </xf>
    <xf numFmtId="20" fontId="36" fillId="0" borderId="0" applyAlignment="1" applyProtection="1" pivotButton="0" quotePrefix="0" xfId="154">
      <alignment vertical="center" shrinkToFit="1"/>
      <protection locked="1" hidden="1"/>
    </xf>
    <xf numFmtId="0" fontId="91" fillId="0" borderId="0" applyAlignment="1" applyProtection="1" pivotButton="0" quotePrefix="0" xfId="154">
      <alignment vertical="center"/>
      <protection locked="1" hidden="1"/>
    </xf>
    <xf numFmtId="0" fontId="108" fillId="0" borderId="0" applyAlignment="1" applyProtection="1" pivotButton="0" quotePrefix="0" xfId="154">
      <alignment horizontal="center" vertical="center"/>
      <protection locked="1" hidden="1"/>
    </xf>
    <xf numFmtId="0" fontId="68" fillId="0" borderId="0" applyAlignment="1" applyProtection="1" pivotButton="0" quotePrefix="0" xfId="154">
      <alignment vertical="center" shrinkToFit="1"/>
      <protection locked="1" hidden="1"/>
    </xf>
    <xf numFmtId="0" fontId="103" fillId="0" borderId="0" applyAlignment="1" applyProtection="1" pivotButton="0" quotePrefix="0" xfId="154">
      <alignment horizontal="center" vertical="center"/>
      <protection locked="1" hidden="1"/>
    </xf>
    <xf numFmtId="0" fontId="100" fillId="0" borderId="0" applyAlignment="1" applyProtection="1" pivotButton="0" quotePrefix="0" xfId="154">
      <alignment horizontal="centerContinuous" vertical="center"/>
      <protection locked="1" hidden="1"/>
    </xf>
    <xf numFmtId="0" fontId="109" fillId="0" borderId="0" applyAlignment="1" applyProtection="1" pivotButton="0" quotePrefix="0" xfId="154">
      <alignment horizontal="center" vertical="center"/>
      <protection locked="1" hidden="1"/>
    </xf>
    <xf numFmtId="0" fontId="110" fillId="0" borderId="0" applyAlignment="1" applyProtection="1" pivotButton="0" quotePrefix="0" xfId="154">
      <alignment horizontal="center" vertical="center"/>
      <protection locked="1" hidden="1"/>
    </xf>
    <xf numFmtId="0" fontId="111" fillId="0" borderId="0" applyAlignment="1" applyProtection="1" pivotButton="0" quotePrefix="0" xfId="154">
      <alignment horizontal="centerContinuous" vertical="center"/>
      <protection locked="1" hidden="1"/>
    </xf>
    <xf numFmtId="0" fontId="36" fillId="0" borderId="0" applyAlignment="1" applyProtection="1" pivotButton="0" quotePrefix="0" xfId="154">
      <alignment horizontal="left" vertical="center" shrinkToFit="1"/>
      <protection locked="1" hidden="1"/>
    </xf>
    <xf numFmtId="0" fontId="73" fillId="0" borderId="0" applyAlignment="1" applyProtection="1" pivotButton="0" quotePrefix="0" xfId="154">
      <alignment vertical="center" shrinkToFit="1"/>
      <protection locked="1" hidden="1"/>
    </xf>
    <xf numFmtId="0" fontId="112" fillId="0" borderId="0" applyAlignment="1" applyProtection="1" pivotButton="0" quotePrefix="0" xfId="154">
      <alignment horizontal="center" vertical="center"/>
      <protection locked="1" hidden="1"/>
    </xf>
    <xf numFmtId="0" fontId="113" fillId="0" borderId="0" applyAlignment="1" applyProtection="1" pivotButton="0" quotePrefix="0" xfId="154">
      <alignment horizontal="centerContinuous" vertical="center"/>
      <protection locked="1" hidden="1"/>
    </xf>
    <xf numFmtId="0" fontId="45" fillId="0" borderId="0" applyAlignment="1" applyProtection="1" pivotButton="0" quotePrefix="0" xfId="154">
      <alignment vertical="center"/>
      <protection locked="1" hidden="1"/>
    </xf>
    <xf numFmtId="0" fontId="45" fillId="0" borderId="0" applyAlignment="1" applyProtection="1" pivotButton="0" quotePrefix="0" xfId="154">
      <alignment horizontal="left" vertical="center"/>
      <protection locked="1" hidden="1"/>
    </xf>
    <xf numFmtId="0" fontId="77" fillId="0" borderId="0" applyAlignment="1" applyProtection="1" pivotButton="0" quotePrefix="0" xfId="154">
      <alignment horizontal="center" vertical="center" shrinkToFit="1"/>
      <protection locked="1" hidden="1"/>
    </xf>
    <xf numFmtId="2" fontId="45" fillId="0" borderId="0" applyAlignment="1" applyProtection="1" pivotButton="0" quotePrefix="0" xfId="154">
      <alignment vertical="center"/>
      <protection locked="1" hidden="1"/>
    </xf>
    <xf numFmtId="0" fontId="114" fillId="0" borderId="0" applyAlignment="1" applyProtection="1" pivotButton="0" quotePrefix="0" xfId="154">
      <alignment horizontal="center" vertical="center" shrinkToFit="1"/>
      <protection locked="1" hidden="1"/>
    </xf>
    <xf numFmtId="0" fontId="114" fillId="0" borderId="0" applyAlignment="1" applyProtection="1" pivotButton="0" quotePrefix="0" xfId="154">
      <alignment vertical="center" shrinkToFit="1"/>
      <protection locked="1" hidden="1"/>
    </xf>
    <xf numFmtId="0" fontId="115" fillId="0" borderId="0" applyAlignment="1" applyProtection="1" pivotButton="0" quotePrefix="0" xfId="154">
      <alignment vertical="center" shrinkToFit="1"/>
      <protection locked="1" hidden="1"/>
    </xf>
    <xf numFmtId="41" fontId="70" fillId="21" borderId="232" applyAlignment="1" applyProtection="1" pivotButton="0" quotePrefix="0" xfId="144">
      <alignment horizontal="center" vertical="center" wrapText="1"/>
      <protection locked="1" hidden="1"/>
    </xf>
    <xf numFmtId="41" fontId="70" fillId="21" borderId="233" applyAlignment="1" applyProtection="1" pivotButton="0" quotePrefix="0" xfId="144">
      <alignment horizontal="center" vertical="center" wrapText="1"/>
      <protection locked="1" hidden="1"/>
    </xf>
    <xf numFmtId="0" fontId="16" fillId="0" borderId="0" pivotButton="0" quotePrefix="0" xfId="0"/>
    <xf numFmtId="43" fontId="89" fillId="0" borderId="234" applyAlignment="1" applyProtection="1" pivotButton="0" quotePrefix="0" xfId="156">
      <alignment horizontal="center" vertical="center"/>
      <protection locked="1" hidden="1"/>
    </xf>
    <xf numFmtId="174" fontId="78" fillId="4" borderId="234" applyAlignment="1" applyProtection="1" pivotButton="0" quotePrefix="0" xfId="156">
      <alignment horizontal="center" vertical="center" shrinkToFit="1"/>
      <protection locked="1" hidden="1"/>
    </xf>
    <xf numFmtId="43" fontId="89" fillId="0" borderId="235" applyAlignment="1" applyProtection="1" pivotButton="0" quotePrefix="0" xfId="156">
      <alignment horizontal="center" vertical="center"/>
      <protection locked="1" hidden="1"/>
    </xf>
    <xf numFmtId="0" fontId="82" fillId="0" borderId="143" applyAlignment="1" applyProtection="1" pivotButton="0" quotePrefix="0" xfId="154">
      <alignment horizontal="left" vertical="center"/>
      <protection locked="1" hidden="1"/>
    </xf>
    <xf numFmtId="0" fontId="82" fillId="0" borderId="157" applyAlignment="1" applyProtection="1" pivotButton="0" quotePrefix="0" xfId="154">
      <alignment horizontal="left" vertical="center"/>
      <protection locked="1" hidden="1"/>
    </xf>
    <xf numFmtId="2" fontId="26" fillId="5" borderId="10" applyAlignment="1" pivotButton="0" quotePrefix="0" xfId="0">
      <alignment horizontal="center"/>
    </xf>
    <xf numFmtId="2" fontId="26" fillId="5" borderId="233" applyAlignment="1" pivotButton="0" quotePrefix="0" xfId="0">
      <alignment horizontal="center"/>
    </xf>
    <xf numFmtId="169" fontId="90" fillId="0" borderId="0" applyAlignment="1" pivotButton="0" quotePrefix="0" xfId="138">
      <alignment vertical="center"/>
    </xf>
    <xf numFmtId="169" fontId="90" fillId="0" borderId="0" pivotButton="0" quotePrefix="0" xfId="138"/>
    <xf numFmtId="169" fontId="90" fillId="0" borderId="0" applyAlignment="1" pivotButton="0" quotePrefix="0" xfId="138">
      <alignment horizontal="center" vertical="center"/>
    </xf>
    <xf numFmtId="169" fontId="66" fillId="0" borderId="0" applyAlignment="1" pivotButton="0" quotePrefix="0" xfId="138">
      <alignment vertical="center"/>
    </xf>
    <xf numFmtId="0" fontId="117" fillId="0" borderId="0" applyAlignment="1" pivotButton="0" quotePrefix="0" xfId="138">
      <alignment horizontal="center"/>
    </xf>
    <xf numFmtId="172" fontId="90" fillId="10" borderId="26" applyAlignment="1" pivotButton="0" quotePrefix="0" xfId="138">
      <alignment horizontal="center" vertical="center"/>
    </xf>
    <xf numFmtId="2" fontId="90" fillId="10" borderId="26" applyAlignment="1" pivotButton="0" quotePrefix="0" xfId="138">
      <alignment horizontal="center" vertical="center"/>
    </xf>
    <xf numFmtId="39" fontId="118" fillId="0" borderId="96" applyAlignment="1" applyProtection="1" pivotButton="0" quotePrefix="0" xfId="0">
      <alignment horizontal="center"/>
      <protection locked="0" hidden="0"/>
    </xf>
    <xf numFmtId="39" fontId="90" fillId="9" borderId="68" applyAlignment="1" pivotButton="0" quotePrefix="0" xfId="138">
      <alignment horizontal="center" vertical="center"/>
    </xf>
    <xf numFmtId="39" fontId="90" fillId="2" borderId="73" applyAlignment="1" pivotButton="0" quotePrefix="0" xfId="138">
      <alignment horizontal="center" vertical="center"/>
    </xf>
    <xf numFmtId="39" fontId="90" fillId="0" borderId="77" applyAlignment="1" pivotButton="0" quotePrefix="0" xfId="138">
      <alignment horizontal="center" vertical="center"/>
    </xf>
    <xf numFmtId="39" fontId="90" fillId="0" borderId="80" applyAlignment="1" pivotButton="0" quotePrefix="0" xfId="138">
      <alignment horizontal="center" vertical="center"/>
    </xf>
    <xf numFmtId="39" fontId="90" fillId="0" borderId="88" applyAlignment="1" pivotButton="0" quotePrefix="0" xfId="138">
      <alignment horizontal="center" vertical="center"/>
    </xf>
    <xf numFmtId="39" fontId="90" fillId="0" borderId="89" applyAlignment="1" pivotButton="0" quotePrefix="0" xfId="138">
      <alignment horizontal="center" vertical="center"/>
    </xf>
    <xf numFmtId="39" fontId="90" fillId="2" borderId="89" applyAlignment="1" pivotButton="0" quotePrefix="0" xfId="138">
      <alignment horizontal="center" vertical="center"/>
    </xf>
    <xf numFmtId="39" fontId="90" fillId="0" borderId="91" applyAlignment="1" pivotButton="0" quotePrefix="0" xfId="138">
      <alignment horizontal="center" vertical="center"/>
    </xf>
    <xf numFmtId="39" fontId="90" fillId="2" borderId="91" applyAlignment="1" pivotButton="0" quotePrefix="0" xfId="138">
      <alignment horizontal="center" vertical="center"/>
    </xf>
    <xf numFmtId="39" fontId="90" fillId="0" borderId="74" applyAlignment="1" pivotButton="0" quotePrefix="0" xfId="138">
      <alignment horizontal="center" vertical="center"/>
    </xf>
    <xf numFmtId="39" fontId="90" fillId="0" borderId="73" applyAlignment="1" pivotButton="0" quotePrefix="0" xfId="138">
      <alignment horizontal="center" vertical="center"/>
    </xf>
    <xf numFmtId="0" fontId="26" fillId="8" borderId="0" pivotButton="0" quotePrefix="0" xfId="0"/>
    <xf numFmtId="1" fontId="26" fillId="4" borderId="10" applyAlignment="1" pivotButton="0" quotePrefix="0" xfId="0">
      <alignment horizontal="center"/>
    </xf>
    <xf numFmtId="1" fontId="26" fillId="8" borderId="10" applyAlignment="1" pivotButton="0" quotePrefix="0" xfId="0">
      <alignment horizontal="center"/>
    </xf>
    <xf numFmtId="1" fontId="71" fillId="8" borderId="6" applyAlignment="1" pivotButton="0" quotePrefix="0" xfId="0">
      <alignment horizontal="center"/>
    </xf>
    <xf numFmtId="41" fontId="29" fillId="8" borderId="6" applyAlignment="1" applyProtection="1" pivotButton="0" quotePrefix="0" xfId="144">
      <alignment horizontal="center" vertical="center" wrapText="1"/>
      <protection locked="1" hidden="1"/>
    </xf>
    <xf numFmtId="0" fontId="0" fillId="8" borderId="0" pivotButton="0" quotePrefix="0" xfId="0"/>
    <xf numFmtId="0" fontId="45" fillId="0" borderId="0" applyAlignment="1" applyProtection="1" pivotButton="0" quotePrefix="0" xfId="154">
      <alignment horizontal="left" vertical="center"/>
      <protection locked="1" hidden="1"/>
    </xf>
    <xf numFmtId="170" fontId="45" fillId="0" borderId="0" applyAlignment="1" applyProtection="1" pivotButton="0" quotePrefix="0" xfId="154">
      <alignment horizontal="left" vertical="center"/>
      <protection locked="1" hidden="1"/>
    </xf>
    <xf numFmtId="0" fontId="73" fillId="0" borderId="0" applyAlignment="1" applyProtection="1" pivotButton="0" quotePrefix="0" xfId="154">
      <alignment horizontal="left" vertical="center"/>
      <protection locked="1" hidden="1"/>
    </xf>
    <xf numFmtId="0" fontId="36" fillId="0" borderId="241" applyAlignment="1" applyProtection="1" pivotButton="0" quotePrefix="0" xfId="154">
      <alignment vertical="center"/>
      <protection locked="1" hidden="1"/>
    </xf>
    <xf numFmtId="0" fontId="45" fillId="0" borderId="242" applyAlignment="1" applyProtection="1" pivotButton="0" quotePrefix="0" xfId="154">
      <alignment horizontal="left" vertical="center"/>
      <protection locked="1" hidden="1"/>
    </xf>
    <xf numFmtId="0" fontId="74" fillId="0" borderId="242" applyAlignment="1" applyProtection="1" pivotButton="0" quotePrefix="0" xfId="154">
      <alignment horizontal="left" vertical="center"/>
      <protection locked="1" hidden="1"/>
    </xf>
    <xf numFmtId="0" fontId="48" fillId="0" borderId="242" applyAlignment="1" applyProtection="1" pivotButton="0" quotePrefix="0" xfId="154">
      <alignment horizontal="centerContinuous" vertical="center" shrinkToFit="1"/>
      <protection locked="1" hidden="1"/>
    </xf>
    <xf numFmtId="0" fontId="36" fillId="0" borderId="242" applyAlignment="1" applyProtection="1" pivotButton="0" quotePrefix="0" xfId="154">
      <alignment vertical="center" shrinkToFit="1"/>
      <protection locked="1" hidden="1"/>
    </xf>
    <xf numFmtId="0" fontId="75" fillId="0" borderId="242" applyAlignment="1" applyProtection="1" pivotButton="0" quotePrefix="0" xfId="154">
      <alignment vertical="center" shrinkToFit="1"/>
      <protection locked="1" hidden="1"/>
    </xf>
    <xf numFmtId="0" fontId="36" fillId="0" borderId="243" applyAlignment="1" applyProtection="1" pivotButton="0" quotePrefix="0" xfId="154">
      <alignment vertical="center" shrinkToFit="1"/>
      <protection locked="1" hidden="1"/>
    </xf>
    <xf numFmtId="0" fontId="36" fillId="0" borderId="244" applyAlignment="1" applyProtection="1" pivotButton="0" quotePrefix="0" xfId="154">
      <alignment vertical="center" shrinkToFit="1"/>
      <protection locked="1" hidden="1"/>
    </xf>
    <xf numFmtId="0" fontId="45" fillId="0" borderId="242" applyAlignment="1" applyProtection="1" pivotButton="0" quotePrefix="0" xfId="154">
      <alignment vertical="center" shrinkToFit="1"/>
      <protection locked="1" hidden="1"/>
    </xf>
    <xf numFmtId="2" fontId="45" fillId="0" borderId="245" applyAlignment="1" applyProtection="1" pivotButton="0" quotePrefix="0" xfId="154">
      <alignment vertical="center"/>
      <protection locked="1" hidden="1"/>
    </xf>
    <xf numFmtId="0" fontId="74" fillId="0" borderId="0" applyAlignment="1" applyProtection="1" pivotButton="0" quotePrefix="0" xfId="154">
      <alignment horizontal="left" vertical="center"/>
      <protection locked="1" hidden="1"/>
    </xf>
    <xf numFmtId="0" fontId="36" fillId="0" borderId="0" applyAlignment="1" applyProtection="1" pivotButton="0" quotePrefix="0" xfId="154">
      <alignment horizontal="centerContinuous" vertical="center"/>
      <protection locked="1" hidden="1"/>
    </xf>
    <xf numFmtId="0" fontId="78" fillId="22" borderId="248" applyAlignment="1" applyProtection="1" pivotButton="0" quotePrefix="0" xfId="154">
      <alignment horizontal="left" vertical="center"/>
      <protection locked="1" hidden="1"/>
    </xf>
    <xf numFmtId="0" fontId="46" fillId="19" borderId="252" applyAlignment="1" applyProtection="1" pivotButton="0" quotePrefix="0" xfId="154">
      <alignment horizontal="center" vertical="center"/>
      <protection locked="1" hidden="1"/>
    </xf>
    <xf numFmtId="0" fontId="46" fillId="19" borderId="253" applyAlignment="1" applyProtection="1" pivotButton="0" quotePrefix="0" xfId="154">
      <alignment horizontal="center" vertical="center"/>
      <protection locked="1" hidden="1"/>
    </xf>
    <xf numFmtId="41" fontId="78" fillId="24" borderId="125" applyAlignment="1" applyProtection="1" pivotButton="0" quotePrefix="0" xfId="154">
      <alignment horizontal="left" vertical="center"/>
      <protection locked="1" hidden="1"/>
    </xf>
    <xf numFmtId="41" fontId="78" fillId="24" borderId="126" applyAlignment="1" applyProtection="1" pivotButton="0" quotePrefix="0" xfId="157">
      <alignment vertical="center" shrinkToFit="1"/>
      <protection locked="1" hidden="1"/>
    </xf>
    <xf numFmtId="0" fontId="78" fillId="22" borderId="134" applyAlignment="1" applyProtection="1" pivotButton="0" quotePrefix="0" xfId="154">
      <alignment horizontal="left" vertical="center"/>
      <protection locked="1" hidden="1"/>
    </xf>
    <xf numFmtId="172" fontId="82" fillId="22" borderId="255" applyAlignment="1" applyProtection="1" pivotButton="0" quotePrefix="0" xfId="154">
      <alignment horizontal="center" shrinkToFit="1"/>
      <protection locked="1" hidden="1"/>
    </xf>
    <xf numFmtId="0" fontId="66" fillId="23" borderId="256" applyAlignment="1" applyProtection="1" pivotButton="0" quotePrefix="0" xfId="154">
      <alignment horizontal="center" vertical="center"/>
      <protection locked="1" hidden="1"/>
    </xf>
    <xf numFmtId="0" fontId="66" fillId="23" borderId="257" applyAlignment="1" applyProtection="1" pivotButton="0" quotePrefix="0" xfId="154">
      <alignment horizontal="center" vertical="center"/>
      <protection locked="1" hidden="1"/>
    </xf>
    <xf numFmtId="0" fontId="66" fillId="23" borderId="258" applyAlignment="1" applyProtection="1" pivotButton="0" quotePrefix="0" xfId="154">
      <alignment horizontal="center" vertical="center"/>
      <protection locked="1" hidden="1"/>
    </xf>
    <xf numFmtId="0" fontId="66" fillId="23" borderId="259" applyAlignment="1" applyProtection="1" pivotButton="0" quotePrefix="0" xfId="154">
      <alignment horizontal="center" vertical="center"/>
      <protection locked="1" hidden="1"/>
    </xf>
    <xf numFmtId="0" fontId="88" fillId="2" borderId="144" applyAlignment="1" applyProtection="1" pivotButton="0" quotePrefix="0" xfId="154">
      <alignment horizontal="left" vertical="center"/>
      <protection locked="1" hidden="1"/>
    </xf>
    <xf numFmtId="43" fontId="89" fillId="2" borderId="145" applyAlignment="1" applyProtection="1" pivotButton="0" quotePrefix="0" xfId="158">
      <alignment horizontal="center" vertical="center"/>
      <protection locked="1" hidden="1"/>
    </xf>
    <xf numFmtId="2" fontId="90" fillId="20" borderId="262" applyAlignment="1" applyProtection="1" pivotButton="0" quotePrefix="0" xfId="154">
      <alignment horizontal="center" vertical="center" shrinkToFit="1"/>
      <protection locked="1" hidden="1"/>
    </xf>
    <xf numFmtId="0" fontId="45" fillId="0" borderId="263" applyAlignment="1" applyProtection="1" pivotButton="0" quotePrefix="0" xfId="154">
      <alignment horizontal="center" vertical="center"/>
      <protection locked="1" hidden="1"/>
    </xf>
    <xf numFmtId="172" fontId="45" fillId="0" borderId="263" applyAlignment="1" applyProtection="1" pivotButton="0" quotePrefix="0" xfId="154">
      <alignment horizontal="center" vertical="center"/>
      <protection locked="1" hidden="1"/>
    </xf>
    <xf numFmtId="0" fontId="120" fillId="0" borderId="124" applyAlignment="1" applyProtection="1" pivotButton="0" quotePrefix="0" xfId="154">
      <alignment horizontal="center" vertical="center"/>
      <protection locked="1" hidden="1"/>
    </xf>
    <xf numFmtId="0" fontId="88" fillId="2" borderId="265" applyAlignment="1" applyProtection="1" pivotButton="0" quotePrefix="0" xfId="154">
      <alignment horizontal="left" vertical="center"/>
      <protection locked="1" hidden="1"/>
    </xf>
    <xf numFmtId="41" fontId="121" fillId="0" borderId="0" applyAlignment="1" applyProtection="1" pivotButton="0" quotePrefix="0" xfId="154">
      <alignment horizontal="center" vertical="center"/>
      <protection locked="1" hidden="1"/>
    </xf>
    <xf numFmtId="0" fontId="82" fillId="0" borderId="193" applyAlignment="1" applyProtection="1" pivotButton="0" quotePrefix="0" xfId="154">
      <alignment vertical="center"/>
      <protection locked="1" hidden="1"/>
    </xf>
    <xf numFmtId="0" fontId="82" fillId="0" borderId="267" applyAlignment="1" applyProtection="1" pivotButton="0" quotePrefix="0" xfId="154">
      <alignment vertical="center"/>
      <protection locked="1" hidden="1"/>
    </xf>
    <xf numFmtId="0" fontId="82" fillId="0" borderId="266" applyAlignment="1" applyProtection="1" pivotButton="0" quotePrefix="0" xfId="154">
      <alignment vertical="center"/>
      <protection locked="1" hidden="1"/>
    </xf>
    <xf numFmtId="0" fontId="122" fillId="2" borderId="265" applyAlignment="1" applyProtection="1" pivotButton="0" quotePrefix="0" xfId="154">
      <alignment horizontal="left" vertical="center"/>
      <protection locked="1" hidden="1"/>
    </xf>
    <xf numFmtId="0" fontId="123" fillId="2" borderId="265" applyAlignment="1" applyProtection="1" pivotButton="0" quotePrefix="0" xfId="154">
      <alignment horizontal="left" vertical="center"/>
      <protection locked="1" hidden="1"/>
    </xf>
    <xf numFmtId="0" fontId="88" fillId="2" borderId="106" applyAlignment="1" applyProtection="1" pivotButton="0" quotePrefix="0" xfId="154">
      <alignment horizontal="left" vertical="center"/>
      <protection locked="1" hidden="1"/>
    </xf>
    <xf numFmtId="0" fontId="82" fillId="0" borderId="268" applyAlignment="1" applyProtection="1" pivotButton="0" quotePrefix="0" xfId="154">
      <alignment horizontal="left" vertical="center"/>
      <protection locked="1" hidden="1"/>
    </xf>
    <xf numFmtId="0" fontId="122" fillId="2" borderId="269" applyAlignment="1" applyProtection="1" pivotButton="0" quotePrefix="0" xfId="154">
      <alignment horizontal="left" vertical="center"/>
      <protection locked="1" hidden="1"/>
    </xf>
    <xf numFmtId="43" fontId="89" fillId="2" borderId="270" applyAlignment="1" applyProtection="1" pivotButton="0" quotePrefix="0" xfId="158">
      <alignment horizontal="center" vertical="center"/>
      <protection locked="1" hidden="1"/>
    </xf>
    <xf numFmtId="0" fontId="121" fillId="0" borderId="0" applyAlignment="1" applyProtection="1" pivotButton="0" quotePrefix="0" xfId="154">
      <alignment horizontal="center" vertical="center"/>
      <protection locked="1" hidden="1"/>
    </xf>
    <xf numFmtId="0" fontId="92" fillId="2" borderId="152" applyAlignment="1" applyProtection="1" pivotButton="0" quotePrefix="0" xfId="154">
      <alignment horizontal="left" vertical="center"/>
      <protection locked="1" hidden="1"/>
    </xf>
    <xf numFmtId="0" fontId="123" fillId="2" borderId="152" applyAlignment="1" applyProtection="1" pivotButton="0" quotePrefix="0" xfId="154">
      <alignment horizontal="left" vertical="center"/>
      <protection locked="1" hidden="1"/>
    </xf>
    <xf numFmtId="0" fontId="88" fillId="2" borderId="152" applyAlignment="1" applyProtection="1" pivotButton="0" quotePrefix="0" xfId="154">
      <alignment horizontal="left" vertical="center"/>
      <protection locked="1" hidden="1"/>
    </xf>
    <xf numFmtId="0" fontId="93" fillId="2" borderId="152" applyAlignment="1" applyProtection="1" pivotButton="0" quotePrefix="0" xfId="154">
      <alignment horizontal="left" vertical="center"/>
      <protection locked="1" hidden="1"/>
    </xf>
    <xf numFmtId="0" fontId="88" fillId="2" borderId="271" applyAlignment="1" applyProtection="1" pivotButton="0" quotePrefix="0" xfId="154">
      <alignment horizontal="left" vertical="center"/>
      <protection locked="1" hidden="1"/>
    </xf>
    <xf numFmtId="0" fontId="82" fillId="0" borderId="272" applyAlignment="1" applyProtection="1" pivotButton="0" quotePrefix="0" xfId="154">
      <alignment horizontal="left" vertical="center"/>
      <protection locked="1" hidden="1"/>
    </xf>
    <xf numFmtId="0" fontId="93" fillId="2" borderId="273" applyAlignment="1" applyProtection="1" pivotButton="0" quotePrefix="0" xfId="154">
      <alignment horizontal="left" vertical="center"/>
      <protection locked="1" hidden="1"/>
    </xf>
    <xf numFmtId="43" fontId="89" fillId="2" borderId="127" applyAlignment="1" applyProtection="1" pivotButton="0" quotePrefix="0" xfId="158">
      <alignment horizontal="center" vertical="center"/>
      <protection locked="1" hidden="1"/>
    </xf>
    <xf numFmtId="0" fontId="120" fillId="0" borderId="274" applyAlignment="1" applyProtection="1" pivotButton="0" quotePrefix="0" xfId="154">
      <alignment horizontal="center" vertical="center"/>
      <protection locked="1" hidden="1"/>
    </xf>
    <xf numFmtId="43" fontId="89" fillId="2" borderId="235" applyAlignment="1" applyProtection="1" pivotButton="0" quotePrefix="0" xfId="158">
      <alignment horizontal="center" vertical="center"/>
      <protection locked="1" hidden="1"/>
    </xf>
    <xf numFmtId="0" fontId="93" fillId="2" borderId="277" applyAlignment="1" applyProtection="1" pivotButton="0" quotePrefix="0" xfId="154">
      <alignment horizontal="left" vertical="center"/>
      <protection locked="1" hidden="1"/>
    </xf>
    <xf numFmtId="2" fontId="90" fillId="20" borderId="278" applyAlignment="1" applyProtection="1" pivotButton="0" quotePrefix="0" xfId="154">
      <alignment horizontal="center" vertical="center" shrinkToFit="1"/>
      <protection locked="1" hidden="1"/>
    </xf>
    <xf numFmtId="0" fontId="88" fillId="2" borderId="269" applyAlignment="1" applyProtection="1" pivotButton="0" quotePrefix="0" xfId="154">
      <alignment horizontal="left" vertical="center"/>
      <protection locked="1" hidden="1"/>
    </xf>
    <xf numFmtId="2" fontId="90" fillId="20" borderId="279" applyAlignment="1" applyProtection="1" pivotButton="0" quotePrefix="0" xfId="154">
      <alignment horizontal="center" vertical="center" shrinkToFit="1"/>
      <protection locked="1" hidden="1"/>
    </xf>
    <xf numFmtId="0" fontId="88" fillId="2" borderId="277" applyAlignment="1" applyProtection="1" pivotButton="0" quotePrefix="0" xfId="154">
      <alignment horizontal="left" vertical="center"/>
      <protection locked="1" hidden="1"/>
    </xf>
    <xf numFmtId="0" fontId="88" fillId="2" borderId="282" applyAlignment="1" applyProtection="1" pivotButton="0" quotePrefix="0" xfId="154">
      <alignment horizontal="left" vertical="center"/>
      <protection locked="1" hidden="1"/>
    </xf>
    <xf numFmtId="43" fontId="89" fillId="2" borderId="281" applyAlignment="1" applyProtection="1" pivotButton="0" quotePrefix="0" xfId="158">
      <alignment horizontal="center" vertical="center"/>
      <protection locked="1" hidden="1"/>
    </xf>
    <xf numFmtId="0" fontId="122" fillId="2" borderId="271" applyAlignment="1" applyProtection="1" pivotButton="0" quotePrefix="0" xfId="154">
      <alignment horizontal="left" vertical="center"/>
      <protection locked="1" hidden="1"/>
    </xf>
    <xf numFmtId="43" fontId="89" fillId="0" borderId="270" applyAlignment="1" applyProtection="1" pivotButton="0" quotePrefix="0" xfId="158">
      <alignment horizontal="center" vertical="center"/>
      <protection locked="1" hidden="1"/>
    </xf>
    <xf numFmtId="43" fontId="89" fillId="0" borderId="145" applyAlignment="1" applyProtection="1" pivotButton="0" quotePrefix="0" xfId="158">
      <alignment horizontal="center" vertical="center"/>
      <protection locked="1" hidden="1"/>
    </xf>
    <xf numFmtId="0" fontId="122" fillId="2" borderId="152" applyAlignment="1" applyProtection="1" pivotButton="0" quotePrefix="0" xfId="154">
      <alignment horizontal="left" vertical="center"/>
      <protection locked="1" hidden="1"/>
    </xf>
    <xf numFmtId="0" fontId="124" fillId="2" borderId="152" applyAlignment="1" applyProtection="1" pivotButton="0" quotePrefix="0" xfId="154">
      <alignment horizontal="left" vertical="center"/>
      <protection locked="1" hidden="1"/>
    </xf>
    <xf numFmtId="43" fontId="89" fillId="0" borderId="127" applyAlignment="1" applyProtection="1" pivotButton="0" quotePrefix="0" xfId="158">
      <alignment horizontal="center" vertical="center"/>
      <protection locked="1" hidden="1"/>
    </xf>
    <xf numFmtId="0" fontId="82" fillId="0" borderId="0" applyAlignment="1" applyProtection="1" pivotButton="0" quotePrefix="0" xfId="154">
      <alignment horizontal="left" vertical="center"/>
      <protection locked="1" hidden="1"/>
    </xf>
    <xf numFmtId="0" fontId="82" fillId="0" borderId="284" applyAlignment="1" applyProtection="1" pivotButton="0" quotePrefix="0" xfId="154">
      <alignment horizontal="left" vertical="center"/>
      <protection locked="1" hidden="1"/>
    </xf>
    <xf numFmtId="0" fontId="82" fillId="0" borderId="286" applyAlignment="1" applyProtection="1" pivotButton="0" quotePrefix="0" xfId="154">
      <alignment horizontal="left" vertical="center"/>
      <protection locked="1" hidden="1"/>
    </xf>
    <xf numFmtId="0" fontId="93" fillId="2" borderId="287" applyAlignment="1" applyProtection="1" pivotButton="0" quotePrefix="0" xfId="154">
      <alignment horizontal="left" vertical="center"/>
      <protection locked="1" hidden="1"/>
    </xf>
    <xf numFmtId="43" fontId="89" fillId="0" borderId="281" applyAlignment="1" applyProtection="1" pivotButton="0" quotePrefix="0" xfId="158">
      <alignment horizontal="center" vertical="center"/>
      <protection locked="1" hidden="1"/>
    </xf>
    <xf numFmtId="43" fontId="89" fillId="0" borderId="270" applyAlignment="1" applyProtection="1" pivotButton="0" quotePrefix="0" xfId="158">
      <alignment horizontal="center" vertical="center"/>
      <protection locked="1" hidden="1"/>
    </xf>
    <xf numFmtId="43" fontId="89" fillId="0" borderId="145" applyAlignment="1" applyProtection="1" pivotButton="0" quotePrefix="0" xfId="158">
      <alignment horizontal="center" vertical="center"/>
      <protection locked="1" hidden="1"/>
    </xf>
    <xf numFmtId="43" fontId="89" fillId="0" borderId="127" applyAlignment="1" applyProtection="1" pivotButton="0" quotePrefix="0" xfId="158">
      <alignment horizontal="center" vertical="center"/>
      <protection locked="1" hidden="1"/>
    </xf>
    <xf numFmtId="0" fontId="93" fillId="2" borderId="290" applyAlignment="1" applyProtection="1" pivotButton="0" quotePrefix="0" xfId="154">
      <alignment horizontal="left" vertical="center"/>
      <protection locked="1" hidden="1"/>
    </xf>
    <xf numFmtId="43" fontId="89" fillId="0" borderId="281" applyAlignment="1" applyProtection="1" pivotButton="0" quotePrefix="0" xfId="158">
      <alignment horizontal="center" vertical="center"/>
      <protection locked="1" hidden="1"/>
    </xf>
    <xf numFmtId="0" fontId="82" fillId="0" borderId="289" applyAlignment="1" applyProtection="1" pivotButton="0" quotePrefix="0" xfId="154">
      <alignment horizontal="left" vertical="center"/>
      <protection locked="1" hidden="1"/>
    </xf>
    <xf numFmtId="0" fontId="93" fillId="2" borderId="292" applyAlignment="1" applyProtection="1" pivotButton="0" quotePrefix="0" xfId="154">
      <alignment horizontal="left" vertical="center"/>
      <protection locked="1" hidden="1"/>
    </xf>
    <xf numFmtId="0" fontId="93" fillId="2" borderId="208" applyAlignment="1" applyProtection="1" pivotButton="0" quotePrefix="0" xfId="154">
      <alignment horizontal="left" vertical="center"/>
      <protection locked="1" hidden="1"/>
    </xf>
    <xf numFmtId="175" fontId="89" fillId="0" borderId="145" applyAlignment="1" applyProtection="1" pivotButton="0" quotePrefix="0" xfId="158">
      <alignment horizontal="center" vertical="center"/>
      <protection locked="1" hidden="1"/>
    </xf>
    <xf numFmtId="0" fontId="93" fillId="0" borderId="209" applyAlignment="1" applyProtection="1" pivotButton="0" quotePrefix="0" xfId="154">
      <alignment horizontal="left" vertical="center"/>
      <protection locked="1" hidden="1"/>
    </xf>
    <xf numFmtId="0" fontId="93" fillId="2" borderId="211" applyAlignment="1" applyProtection="1" pivotButton="0" quotePrefix="0" xfId="154">
      <alignment horizontal="left" vertical="center"/>
      <protection locked="1" hidden="1"/>
    </xf>
    <xf numFmtId="0" fontId="93" fillId="0" borderId="216" applyAlignment="1" applyProtection="1" pivotButton="0" quotePrefix="0" xfId="154">
      <alignment horizontal="left" vertical="center"/>
      <protection locked="1" hidden="1"/>
    </xf>
    <xf numFmtId="0" fontId="36" fillId="0" borderId="296" applyAlignment="1" applyProtection="1" pivotButton="0" quotePrefix="0" xfId="154">
      <alignment horizontal="left" shrinkToFit="1"/>
      <protection locked="1" hidden="1"/>
    </xf>
    <xf numFmtId="0" fontId="73" fillId="2" borderId="297" applyAlignment="1" applyProtection="1" pivotButton="0" quotePrefix="0" xfId="154">
      <alignment horizontal="left" shrinkToFit="1"/>
      <protection locked="1" hidden="1"/>
    </xf>
    <xf numFmtId="2" fontId="90" fillId="20" borderId="298" applyAlignment="1" applyProtection="1" pivotButton="0" quotePrefix="0" xfId="154">
      <alignment horizontal="center" vertical="center" shrinkToFit="1"/>
      <protection locked="1" hidden="1"/>
    </xf>
    <xf numFmtId="0" fontId="45" fillId="0" borderId="299" applyAlignment="1" applyProtection="1" pivotButton="0" quotePrefix="0" xfId="154">
      <alignment horizontal="center" vertical="center"/>
      <protection locked="1" hidden="1"/>
    </xf>
    <xf numFmtId="172" fontId="45" fillId="0" borderId="299" applyAlignment="1" applyProtection="1" pivotButton="0" quotePrefix="0" xfId="154">
      <alignment horizontal="center" vertical="center"/>
      <protection locked="1" hidden="1"/>
    </xf>
    <xf numFmtId="0" fontId="103" fillId="0" borderId="0" applyAlignment="1" applyProtection="1" pivotButton="0" quotePrefix="0" xfId="154">
      <alignment horizontal="left" vertical="center"/>
      <protection locked="1" hidden="1"/>
    </xf>
    <xf numFmtId="0" fontId="109" fillId="0" borderId="0" applyAlignment="1" applyProtection="1" pivotButton="0" quotePrefix="0" xfId="154">
      <alignment horizontal="left" vertical="center"/>
      <protection locked="1" hidden="1"/>
    </xf>
    <xf numFmtId="0" fontId="73" fillId="0" borderId="0" applyAlignment="1" applyProtection="1" pivotButton="0" quotePrefix="0" xfId="154">
      <alignment horizontal="left" vertical="center" shrinkToFit="1"/>
      <protection locked="1" hidden="1"/>
    </xf>
    <xf numFmtId="0" fontId="46" fillId="0" borderId="242" applyAlignment="1" applyProtection="1" pivotButton="0" quotePrefix="0" xfId="154">
      <alignment vertical="center"/>
      <protection locked="1" hidden="1"/>
    </xf>
    <xf numFmtId="2" fontId="45" fillId="0" borderId="109" applyAlignment="1" applyProtection="1" pivotButton="0" quotePrefix="0" xfId="154">
      <alignment vertical="center"/>
      <protection locked="1" hidden="1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129" fillId="0" borderId="0" applyProtection="1" pivotButton="0" quotePrefix="0" xfId="159">
      <protection locked="0" hidden="0"/>
    </xf>
    <xf numFmtId="0" fontId="130" fillId="0" borderId="0" applyAlignment="1" applyProtection="1" pivotButton="0" quotePrefix="0" xfId="159">
      <alignment horizontal="center" vertical="center"/>
      <protection locked="0" hidden="0"/>
    </xf>
    <xf numFmtId="0" fontId="129" fillId="0" borderId="0" applyAlignment="1" applyProtection="1" pivotButton="0" quotePrefix="0" xfId="159">
      <alignment horizontal="center" vertical="center"/>
      <protection locked="0" hidden="0"/>
    </xf>
    <xf numFmtId="0" fontId="132" fillId="0" borderId="0" applyAlignment="1" applyProtection="1" pivotButton="0" quotePrefix="0" xfId="160">
      <alignment horizontal="center"/>
      <protection locked="0" hidden="0"/>
    </xf>
    <xf numFmtId="0" fontId="133" fillId="0" borderId="0" applyAlignment="1" applyProtection="1" pivotButton="0" quotePrefix="0" xfId="159">
      <alignment vertical="center"/>
      <protection locked="0" hidden="0"/>
    </xf>
    <xf numFmtId="0" fontId="129" fillId="0" borderId="0" pivotButton="0" quotePrefix="0" xfId="159"/>
    <xf numFmtId="0" fontId="36" fillId="0" borderId="106" applyProtection="1" pivotButton="0" quotePrefix="0" xfId="154">
      <protection locked="0" hidden="0"/>
    </xf>
    <xf numFmtId="0" fontId="134" fillId="0" borderId="242" applyAlignment="1" applyProtection="1" pivotButton="0" quotePrefix="0" xfId="154">
      <alignment horizontal="left"/>
      <protection locked="0" hidden="0"/>
    </xf>
    <xf numFmtId="0" fontId="135" fillId="0" borderId="242" applyAlignment="1" applyProtection="1" pivotButton="0" quotePrefix="0" xfId="154">
      <alignment horizontal="left"/>
      <protection locked="0" hidden="0"/>
    </xf>
    <xf numFmtId="0" fontId="134" fillId="2" borderId="242" applyAlignment="1" applyProtection="1" pivotButton="0" quotePrefix="0" xfId="154">
      <alignment horizontal="left"/>
      <protection locked="0" hidden="0"/>
    </xf>
    <xf numFmtId="0" fontId="136" fillId="0" borderId="242" applyAlignment="1" applyProtection="1" pivotButton="0" quotePrefix="0" xfId="154">
      <alignment horizontal="left"/>
      <protection locked="0" hidden="0"/>
    </xf>
    <xf numFmtId="0" fontId="138" fillId="0" borderId="242" applyProtection="1" pivotButton="0" quotePrefix="0" xfId="159">
      <protection locked="0" hidden="0"/>
    </xf>
    <xf numFmtId="0" fontId="139" fillId="0" borderId="242" applyAlignment="1" applyProtection="1" pivotButton="0" quotePrefix="0" xfId="154">
      <alignment horizontal="center" vertical="center"/>
      <protection locked="0" hidden="0"/>
    </xf>
    <xf numFmtId="0" fontId="140" fillId="0" borderId="242" applyAlignment="1" applyProtection="1" pivotButton="0" quotePrefix="0" xfId="154">
      <alignment horizontal="left"/>
      <protection locked="0" hidden="0"/>
    </xf>
    <xf numFmtId="0" fontId="128" fillId="0" borderId="0" applyAlignment="1" applyProtection="1" pivotButton="0" quotePrefix="0" xfId="154">
      <alignment vertical="center"/>
      <protection locked="0" hidden="0"/>
    </xf>
    <xf numFmtId="0" fontId="36" fillId="0" borderId="0" applyProtection="1" pivotButton="0" quotePrefix="0" xfId="154">
      <protection locked="0" hidden="0"/>
    </xf>
    <xf numFmtId="0" fontId="134" fillId="0" borderId="0" applyAlignment="1" applyProtection="1" pivotButton="0" quotePrefix="0" xfId="154">
      <alignment horizontal="left"/>
      <protection locked="0" hidden="0"/>
    </xf>
    <xf numFmtId="0" fontId="135" fillId="0" borderId="0" applyAlignment="1" applyProtection="1" pivotButton="0" quotePrefix="0" xfId="154">
      <alignment horizontal="left"/>
      <protection locked="0" hidden="0"/>
    </xf>
    <xf numFmtId="0" fontId="134" fillId="2" borderId="0" applyAlignment="1" applyProtection="1" pivotButton="0" quotePrefix="0" xfId="154">
      <alignment horizontal="left"/>
      <protection locked="0" hidden="0"/>
    </xf>
    <xf numFmtId="0" fontId="136" fillId="0" borderId="0" applyAlignment="1" applyProtection="1" pivotButton="0" quotePrefix="0" xfId="154">
      <alignment horizontal="left"/>
      <protection locked="0" hidden="0"/>
    </xf>
    <xf numFmtId="0" fontId="139" fillId="0" borderId="0" applyAlignment="1" applyProtection="1" pivotButton="0" quotePrefix="0" xfId="154">
      <alignment vertical="center"/>
      <protection locked="0" hidden="0"/>
    </xf>
    <xf numFmtId="0" fontId="138" fillId="0" borderId="0" applyProtection="1" pivotButton="0" quotePrefix="0" xfId="159">
      <protection locked="0" hidden="0"/>
    </xf>
    <xf numFmtId="0" fontId="126" fillId="0" borderId="0" applyAlignment="1" applyProtection="1" pivotButton="0" quotePrefix="0" xfId="159">
      <alignment vertical="center"/>
      <protection locked="0" hidden="0"/>
    </xf>
    <xf numFmtId="0" fontId="45" fillId="0" borderId="106" applyAlignment="1" applyProtection="1" pivotButton="0" quotePrefix="0" xfId="154">
      <alignment horizontal="center"/>
      <protection locked="0" hidden="0"/>
    </xf>
    <xf numFmtId="0" fontId="142" fillId="0" borderId="111" applyAlignment="1" applyProtection="1" pivotButton="0" quotePrefix="0" xfId="161">
      <alignment horizontal="center" vertical="center"/>
      <protection locked="0" hidden="0"/>
    </xf>
    <xf numFmtId="0" fontId="138" fillId="0" borderId="111" applyProtection="1" pivotButton="0" quotePrefix="0" xfId="159">
      <protection locked="0" hidden="0"/>
    </xf>
    <xf numFmtId="0" fontId="138" fillId="2" borderId="111" applyProtection="1" pivotButton="0" quotePrefix="0" xfId="159">
      <protection locked="0" hidden="0"/>
    </xf>
    <xf numFmtId="0" fontId="145" fillId="0" borderId="0" applyAlignment="1" applyProtection="1" pivotButton="0" quotePrefix="0" xfId="159">
      <alignment horizontal="center" vertical="center"/>
      <protection locked="0" hidden="0"/>
    </xf>
    <xf numFmtId="41" fontId="146" fillId="0" borderId="0" applyProtection="1" pivotButton="0" quotePrefix="0" xfId="159">
      <protection locked="0" hidden="0"/>
    </xf>
    <xf numFmtId="41" fontId="147" fillId="3" borderId="300" applyProtection="1" pivotButton="0" quotePrefix="0" xfId="159">
      <protection locked="0" hidden="0"/>
    </xf>
    <xf numFmtId="41" fontId="148" fillId="0" borderId="0" applyAlignment="1" applyProtection="1" pivotButton="0" quotePrefix="0" xfId="159">
      <alignment horizontal="center" vertical="center"/>
      <protection locked="0" hidden="0"/>
    </xf>
    <xf numFmtId="0" fontId="133" fillId="0" borderId="0" applyAlignment="1" applyProtection="1" pivotButton="0" quotePrefix="0" xfId="159">
      <alignment horizontal="center" vertical="center"/>
      <protection locked="0" hidden="0"/>
    </xf>
    <xf numFmtId="0" fontId="150" fillId="33" borderId="315" applyAlignment="1" applyProtection="1" pivotButton="0" quotePrefix="0" xfId="160">
      <alignment horizontal="center" vertical="center" wrapText="1"/>
      <protection locked="0" hidden="0"/>
    </xf>
    <xf numFmtId="0" fontId="150" fillId="33" borderId="315" applyAlignment="1" applyProtection="1" pivotButton="0" quotePrefix="0" xfId="160">
      <alignment vertical="center" wrapText="1"/>
      <protection locked="0" hidden="0"/>
    </xf>
    <xf numFmtId="172" fontId="144" fillId="34" borderId="300" applyAlignment="1" applyProtection="1" pivotButton="0" quotePrefix="0" xfId="159">
      <alignment horizontal="center" vertical="center"/>
      <protection locked="0" hidden="0"/>
    </xf>
    <xf numFmtId="172" fontId="70" fillId="0" borderId="0" applyAlignment="1" applyProtection="1" pivotButton="0" quotePrefix="0" xfId="159">
      <alignment horizontal="center" vertical="center"/>
      <protection locked="0" hidden="0"/>
    </xf>
    <xf numFmtId="0" fontId="129" fillId="35" borderId="0" applyProtection="1" pivotButton="0" quotePrefix="0" xfId="159">
      <protection locked="0" hidden="0"/>
    </xf>
    <xf numFmtId="0" fontId="152" fillId="0" borderId="318" applyAlignment="1" applyProtection="1" pivotButton="0" quotePrefix="0" xfId="159">
      <alignment horizontal="center" vertical="center"/>
      <protection locked="0" hidden="0"/>
    </xf>
    <xf numFmtId="0" fontId="152" fillId="36" borderId="319" applyAlignment="1" applyProtection="1" pivotButton="0" quotePrefix="0" xfId="160">
      <alignment horizontal="center"/>
      <protection locked="0" hidden="0"/>
    </xf>
    <xf numFmtId="43" fontId="129" fillId="2" borderId="320" applyAlignment="1" applyProtection="1" pivotButton="0" quotePrefix="0" xfId="159">
      <alignment horizontal="center" vertical="center" shrinkToFit="1"/>
      <protection locked="0" hidden="0"/>
    </xf>
    <xf numFmtId="43" fontId="133" fillId="0" borderId="0" applyAlignment="1" applyProtection="1" pivotButton="0" quotePrefix="0" xfId="159">
      <alignment horizontal="center" vertical="center"/>
      <protection locked="1" hidden="1"/>
    </xf>
    <xf numFmtId="0" fontId="152" fillId="0" borderId="323" applyAlignment="1" applyProtection="1" pivotButton="0" quotePrefix="0" xfId="159">
      <alignment horizontal="center" vertical="center"/>
      <protection locked="0" hidden="0"/>
    </xf>
    <xf numFmtId="0" fontId="152" fillId="36" borderId="324" applyAlignment="1" applyProtection="1" pivotButton="0" quotePrefix="0" xfId="160">
      <alignment horizontal="center"/>
      <protection locked="0" hidden="0"/>
    </xf>
    <xf numFmtId="43" fontId="129" fillId="2" borderId="325" applyAlignment="1" applyProtection="1" pivotButton="0" quotePrefix="0" xfId="159">
      <alignment horizontal="center" vertical="center" shrinkToFit="1"/>
      <protection locked="0" hidden="0"/>
    </xf>
    <xf numFmtId="43" fontId="129" fillId="2" borderId="326" applyAlignment="1" applyProtection="1" pivotButton="0" quotePrefix="0" xfId="159">
      <alignment horizontal="center" vertical="center" shrinkToFit="1"/>
      <protection locked="0" hidden="0"/>
    </xf>
    <xf numFmtId="43" fontId="129" fillId="2" borderId="327" applyAlignment="1" applyProtection="1" pivotButton="0" quotePrefix="0" xfId="159">
      <alignment horizontal="center" vertical="center" shrinkToFit="1"/>
      <protection locked="0" hidden="0"/>
    </xf>
    <xf numFmtId="0" fontId="152" fillId="0" borderId="311" applyAlignment="1" applyProtection="1" pivotButton="0" quotePrefix="0" xfId="159">
      <alignment horizontal="center" vertical="center"/>
      <protection locked="0" hidden="0"/>
    </xf>
    <xf numFmtId="0" fontId="152" fillId="36" borderId="312" applyAlignment="1" applyProtection="1" pivotButton="0" quotePrefix="0" xfId="160">
      <alignment horizontal="center"/>
      <protection locked="0" hidden="0"/>
    </xf>
    <xf numFmtId="43" fontId="129" fillId="2" borderId="328" applyAlignment="1" applyProtection="1" pivotButton="0" quotePrefix="0" xfId="159">
      <alignment horizontal="center" vertical="center" shrinkToFit="1"/>
      <protection locked="0" hidden="0"/>
    </xf>
    <xf numFmtId="43" fontId="129" fillId="2" borderId="329" applyAlignment="1" applyProtection="1" pivotButton="0" quotePrefix="0" xfId="159">
      <alignment horizontal="center" vertical="center" shrinkToFit="1"/>
      <protection locked="0" hidden="0"/>
    </xf>
    <xf numFmtId="0" fontId="152" fillId="0" borderId="331" applyAlignment="1" applyProtection="1" pivotButton="0" quotePrefix="0" xfId="159">
      <alignment horizontal="center" vertical="center"/>
      <protection locked="0" hidden="0"/>
    </xf>
    <xf numFmtId="0" fontId="152" fillId="36" borderId="330" applyAlignment="1" applyProtection="1" pivotButton="0" quotePrefix="0" xfId="160">
      <alignment horizontal="center"/>
      <protection locked="0" hidden="0"/>
    </xf>
    <xf numFmtId="43" fontId="129" fillId="2" borderId="333" applyAlignment="1" applyProtection="1" pivotButton="0" quotePrefix="0" xfId="159">
      <alignment horizontal="center" vertical="center" shrinkToFit="1"/>
      <protection locked="0" hidden="0"/>
    </xf>
    <xf numFmtId="0" fontId="152" fillId="0" borderId="331" applyAlignment="1" applyProtection="1" pivotButton="0" quotePrefix="0" xfId="159">
      <alignment horizontal="center" vertical="center" wrapText="1"/>
      <protection locked="0" hidden="0"/>
    </xf>
    <xf numFmtId="0" fontId="152" fillId="0" borderId="323" applyAlignment="1" applyProtection="1" pivotButton="0" quotePrefix="0" xfId="159">
      <alignment horizontal="center" vertical="center" wrapText="1"/>
      <protection locked="0" hidden="0"/>
    </xf>
    <xf numFmtId="0" fontId="152" fillId="0" borderId="311" applyAlignment="1" applyProtection="1" pivotButton="0" quotePrefix="0" xfId="159">
      <alignment horizontal="center" vertical="center" wrapText="1"/>
      <protection locked="0" hidden="0"/>
    </xf>
    <xf numFmtId="0" fontId="129" fillId="0" borderId="323" applyAlignment="1" applyProtection="1" pivotButton="0" quotePrefix="0" xfId="159">
      <alignment horizontal="center" vertical="center"/>
      <protection locked="0" hidden="0"/>
    </xf>
    <xf numFmtId="0" fontId="129" fillId="36" borderId="324" applyAlignment="1" applyProtection="1" pivotButton="0" quotePrefix="0" xfId="160">
      <alignment horizontal="center" vertical="center"/>
      <protection locked="0" hidden="0"/>
    </xf>
    <xf numFmtId="0" fontId="129" fillId="36" borderId="324" applyAlignment="1" applyProtection="1" pivotButton="0" quotePrefix="0" xfId="160">
      <alignment horizontal="center"/>
      <protection locked="0" hidden="0"/>
    </xf>
    <xf numFmtId="0" fontId="155" fillId="32" borderId="321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322" applyAlignment="1" applyProtection="1" pivotButton="0" quotePrefix="0" xfId="159">
      <alignment horizontal="center" vertical="center"/>
      <protection locked="0" hidden="0"/>
    </xf>
    <xf numFmtId="0" fontId="129" fillId="0" borderId="331" applyAlignment="1" applyProtection="1" pivotButton="0" quotePrefix="0" xfId="159">
      <alignment horizontal="center" vertical="center"/>
      <protection locked="0" hidden="0"/>
    </xf>
    <xf numFmtId="0" fontId="129" fillId="36" borderId="330" applyAlignment="1" applyProtection="1" pivotButton="0" quotePrefix="0" xfId="160">
      <alignment horizontal="center"/>
      <protection locked="0" hidden="0"/>
    </xf>
    <xf numFmtId="0" fontId="129" fillId="0" borderId="311" applyAlignment="1" applyProtection="1" pivotButton="0" quotePrefix="0" xfId="159">
      <alignment horizontal="center" vertical="center"/>
      <protection locked="0" hidden="0"/>
    </xf>
    <xf numFmtId="0" fontId="129" fillId="36" borderId="312" applyAlignment="1" applyProtection="1" pivotButton="0" quotePrefix="0" xfId="160">
      <alignment horizontal="center"/>
      <protection locked="0" hidden="0"/>
    </xf>
    <xf numFmtId="43" fontId="129" fillId="2" borderId="337" applyAlignment="1" applyProtection="1" pivotButton="0" quotePrefix="0" xfId="159">
      <alignment horizontal="center" vertical="center" shrinkToFit="1"/>
      <protection locked="0" hidden="0"/>
    </xf>
    <xf numFmtId="0" fontId="129" fillId="0" borderId="314" applyProtection="1" pivotButton="0" quotePrefix="0" xfId="159">
      <protection locked="0" hidden="0"/>
    </xf>
    <xf numFmtId="0" fontId="129" fillId="35" borderId="338" applyProtection="1" pivotButton="0" quotePrefix="0" xfId="159">
      <protection locked="0" hidden="0"/>
    </xf>
    <xf numFmtId="0" fontId="129" fillId="0" borderId="301" applyAlignment="1" applyProtection="1" pivotButton="0" quotePrefix="0" xfId="159">
      <alignment horizontal="center" vertical="center"/>
      <protection locked="0" hidden="0"/>
    </xf>
    <xf numFmtId="0" fontId="129" fillId="36" borderId="301" applyAlignment="1" applyProtection="1" pivotButton="0" quotePrefix="0" xfId="160">
      <alignment horizontal="center"/>
      <protection locked="0" hidden="0"/>
    </xf>
    <xf numFmtId="0" fontId="129" fillId="0" borderId="302" applyAlignment="1" applyProtection="1" pivotButton="0" quotePrefix="0" xfId="159">
      <alignment horizontal="center" vertical="center"/>
      <protection locked="0" hidden="0"/>
    </xf>
    <xf numFmtId="0" fontId="129" fillId="36" borderId="302" applyAlignment="1" applyProtection="1" pivotButton="0" quotePrefix="0" xfId="160">
      <alignment horizontal="center"/>
      <protection locked="0" hidden="0"/>
    </xf>
    <xf numFmtId="0" fontId="129" fillId="0" borderId="312" applyAlignment="1" applyProtection="1" pivotButton="0" quotePrefix="0" xfId="159">
      <alignment horizontal="center" vertical="center"/>
      <protection locked="0" hidden="0"/>
    </xf>
    <xf numFmtId="0" fontId="129" fillId="0" borderId="239" applyAlignment="1" applyProtection="1" pivotButton="0" quotePrefix="0" xfId="159">
      <alignment horizontal="center" vertical="center"/>
      <protection locked="0" hidden="0"/>
    </xf>
    <xf numFmtId="0" fontId="129" fillId="36" borderId="240" applyAlignment="1" applyProtection="1" pivotButton="0" quotePrefix="0" xfId="160">
      <alignment horizontal="center"/>
      <protection locked="0" hidden="0"/>
    </xf>
    <xf numFmtId="43" fontId="133" fillId="2" borderId="0" applyAlignment="1" applyProtection="1" pivotButton="0" quotePrefix="0" xfId="159">
      <alignment horizontal="center" vertical="center"/>
      <protection locked="1" hidden="1"/>
    </xf>
    <xf numFmtId="43" fontId="133" fillId="0" borderId="314" applyAlignment="1" applyProtection="1" pivotButton="0" quotePrefix="0" xfId="159">
      <alignment horizontal="center" vertical="center"/>
      <protection locked="1" hidden="1"/>
    </xf>
    <xf numFmtId="0" fontId="129" fillId="0" borderId="344" applyAlignment="1" applyProtection="1" pivotButton="0" quotePrefix="0" xfId="159">
      <alignment horizontal="center" vertical="center"/>
      <protection locked="0" hidden="0"/>
    </xf>
    <xf numFmtId="0" fontId="129" fillId="36" borderId="345" applyAlignment="1" applyProtection="1" pivotButton="0" quotePrefix="0" xfId="160">
      <alignment horizontal="center"/>
      <protection locked="0" hidden="0"/>
    </xf>
    <xf numFmtId="0" fontId="129" fillId="36" borderId="334" applyAlignment="1" applyProtection="1" pivotButton="0" quotePrefix="0" xfId="160">
      <alignment horizontal="center"/>
      <protection locked="0" hidden="0"/>
    </xf>
    <xf numFmtId="0" fontId="129" fillId="36" borderId="339" applyAlignment="1" applyProtection="1" pivotButton="0" quotePrefix="0" xfId="160">
      <alignment horizontal="center"/>
      <protection locked="0" hidden="0"/>
    </xf>
    <xf numFmtId="0" fontId="129" fillId="0" borderId="346" applyAlignment="1" applyProtection="1" pivotButton="0" quotePrefix="0" xfId="159">
      <alignment horizontal="center" vertical="center"/>
      <protection locked="0" hidden="0"/>
    </xf>
    <xf numFmtId="0" fontId="129" fillId="0" borderId="333" applyAlignment="1" applyProtection="1" pivotButton="0" quotePrefix="0" xfId="159">
      <alignment horizontal="center" vertical="center"/>
      <protection locked="0" hidden="0"/>
    </xf>
    <xf numFmtId="0" fontId="129" fillId="0" borderId="342" applyAlignment="1" applyProtection="1" pivotButton="0" quotePrefix="0" xfId="159">
      <alignment horizontal="center" vertical="center"/>
      <protection locked="0" hidden="0"/>
    </xf>
    <xf numFmtId="0" fontId="129" fillId="36" borderId="0" applyAlignment="1" applyProtection="1" pivotButton="0" quotePrefix="0" xfId="160">
      <alignment horizontal="center"/>
      <protection locked="0" hidden="0"/>
    </xf>
    <xf numFmtId="0" fontId="129" fillId="0" borderId="300" applyAlignment="1" applyProtection="1" pivotButton="0" quotePrefix="0" xfId="159">
      <alignment horizontal="center" vertical="center"/>
      <protection locked="0" hidden="0"/>
    </xf>
    <xf numFmtId="43" fontId="129" fillId="2" borderId="347" applyAlignment="1" applyProtection="1" pivotButton="0" quotePrefix="0" xfId="159">
      <alignment horizontal="center" vertical="center" shrinkToFit="1"/>
      <protection locked="0" hidden="0"/>
    </xf>
    <xf numFmtId="43" fontId="129" fillId="27" borderId="333" applyAlignment="1" applyProtection="1" pivotButton="0" quotePrefix="0" xfId="159">
      <alignment horizontal="center" vertical="center" shrinkToFit="1"/>
      <protection locked="0" hidden="0"/>
    </xf>
    <xf numFmtId="43" fontId="129" fillId="27" borderId="348" applyAlignment="1" applyProtection="1" pivotButton="0" quotePrefix="0" xfId="159">
      <alignment horizontal="center" vertical="center" shrinkToFit="1"/>
      <protection locked="0" hidden="0"/>
    </xf>
    <xf numFmtId="0" fontId="129" fillId="0" borderId="274" applyAlignment="1" applyProtection="1" pivotButton="0" quotePrefix="0" xfId="159">
      <alignment vertical="center"/>
      <protection locked="0" hidden="0"/>
    </xf>
    <xf numFmtId="0" fontId="129" fillId="0" borderId="100" applyAlignment="1" applyProtection="1" pivotButton="0" quotePrefix="0" xfId="159">
      <alignment vertical="center"/>
      <protection locked="0" hidden="0"/>
    </xf>
    <xf numFmtId="43" fontId="129" fillId="27" borderId="349" applyAlignment="1" applyProtection="1" pivotButton="0" quotePrefix="0" xfId="159">
      <alignment horizontal="center" vertical="center" shrinkToFit="1"/>
      <protection locked="0" hidden="0"/>
    </xf>
    <xf numFmtId="43" fontId="133" fillId="0" borderId="0" applyAlignment="1" applyProtection="1" pivotButton="0" quotePrefix="0" xfId="159">
      <alignment vertical="center"/>
      <protection locked="0" hidden="0"/>
    </xf>
    <xf numFmtId="0" fontId="129" fillId="2" borderId="300" applyAlignment="1" applyProtection="1" pivotButton="0" quotePrefix="0" xfId="159">
      <alignment horizontal="center" vertical="center"/>
      <protection locked="0" hidden="0"/>
    </xf>
    <xf numFmtId="0" fontId="129" fillId="36" borderId="300" applyAlignment="1" applyProtection="1" pivotButton="0" quotePrefix="0" xfId="160">
      <alignment horizontal="center"/>
      <protection locked="0" hidden="0"/>
    </xf>
    <xf numFmtId="0" fontId="156" fillId="0" borderId="0" applyAlignment="1" applyProtection="1" pivotButton="0" quotePrefix="0" xfId="160">
      <alignment horizontal="center"/>
      <protection locked="0" hidden="0"/>
    </xf>
    <xf numFmtId="43" fontId="133" fillId="2" borderId="0" applyAlignment="1" applyProtection="1" pivotButton="0" quotePrefix="0" xfId="159">
      <alignment vertical="center"/>
      <protection locked="0" hidden="0"/>
    </xf>
    <xf numFmtId="0" fontId="130" fillId="0" borderId="0" applyProtection="1" pivotButton="0" quotePrefix="0" xfId="159">
      <protection locked="0" hidden="0"/>
    </xf>
    <xf numFmtId="0" fontId="157" fillId="0" borderId="0" applyProtection="1" pivotButton="0" quotePrefix="0" xfId="159">
      <protection locked="0" hidden="0"/>
    </xf>
    <xf numFmtId="175" fontId="158" fillId="0" borderId="0" applyProtection="1" pivotButton="0" quotePrefix="0" xfId="159">
      <protection locked="0" hidden="0"/>
    </xf>
    <xf numFmtId="0" fontId="55" fillId="39" borderId="317" applyAlignment="1" applyProtection="1" pivotButton="0" quotePrefix="0" xfId="160">
      <alignment horizontal="left" vertical="center"/>
      <protection locked="0" hidden="0"/>
    </xf>
    <xf numFmtId="0" fontId="55" fillId="39" borderId="317" applyAlignment="1" applyProtection="1" pivotButton="0" quotePrefix="0" xfId="160">
      <alignment horizontal="center" vertical="center"/>
      <protection locked="0" hidden="0"/>
    </xf>
    <xf numFmtId="0" fontId="55" fillId="39" borderId="353" applyAlignment="1" applyProtection="1" pivotButton="0" quotePrefix="0" xfId="160">
      <alignment horizontal="center" vertical="center"/>
      <protection locked="0" hidden="0"/>
    </xf>
    <xf numFmtId="0" fontId="146" fillId="35" borderId="0" applyProtection="1" pivotButton="0" quotePrefix="0" xfId="159">
      <protection locked="0" hidden="0"/>
    </xf>
    <xf numFmtId="172" fontId="158" fillId="34" borderId="300" applyAlignment="1" applyProtection="1" pivotButton="0" quotePrefix="0" xfId="159">
      <alignment horizontal="center" vertical="center"/>
      <protection locked="0" hidden="0"/>
    </xf>
    <xf numFmtId="172" fontId="158" fillId="34" borderId="355" applyAlignment="1" applyProtection="1" pivotButton="0" quotePrefix="0" xfId="159">
      <alignment horizontal="center" vertical="center"/>
      <protection locked="0" hidden="0"/>
    </xf>
    <xf numFmtId="0" fontId="146" fillId="0" borderId="0" applyProtection="1" pivotButton="0" quotePrefix="0" xfId="159">
      <protection locked="0" hidden="0"/>
    </xf>
    <xf numFmtId="0" fontId="160" fillId="40" borderId="356" applyAlignment="1" applyProtection="1" pivotButton="0" quotePrefix="0" xfId="159">
      <alignment horizontal="right" vertical="center" wrapText="1"/>
      <protection locked="0" hidden="0"/>
    </xf>
    <xf numFmtId="0" fontId="161" fillId="0" borderId="331" applyAlignment="1" applyProtection="1" pivotButton="0" quotePrefix="0" xfId="160">
      <alignment horizontal="center" vertical="center"/>
      <protection locked="0" hidden="0"/>
    </xf>
    <xf numFmtId="0" fontId="162" fillId="41" borderId="336" applyAlignment="1" applyProtection="1" pivotButton="0" quotePrefix="0" xfId="160">
      <alignment horizontal="center" vertical="center"/>
      <protection locked="0" hidden="0"/>
    </xf>
    <xf numFmtId="0" fontId="160" fillId="40" borderId="358" applyAlignment="1" applyProtection="1" pivotButton="0" quotePrefix="0" xfId="159">
      <alignment horizontal="right" vertical="center" wrapText="1"/>
      <protection locked="0" hidden="0"/>
    </xf>
    <xf numFmtId="0" fontId="161" fillId="0" borderId="323" applyAlignment="1" applyProtection="1" pivotButton="0" quotePrefix="0" xfId="160">
      <alignment horizontal="center" vertical="center"/>
      <protection locked="0" hidden="0"/>
    </xf>
    <xf numFmtId="0" fontId="162" fillId="41" borderId="0" applyAlignment="1" applyProtection="1" pivotButton="0" quotePrefix="0" xfId="160">
      <alignment horizontal="center" vertical="center"/>
      <protection locked="0" hidden="0"/>
    </xf>
    <xf numFmtId="0" fontId="160" fillId="40" borderId="360" applyAlignment="1" applyProtection="1" pivotButton="0" quotePrefix="0" xfId="159">
      <alignment horizontal="right" vertical="center" wrapText="1"/>
      <protection locked="0" hidden="0"/>
    </xf>
    <xf numFmtId="0" fontId="161" fillId="0" borderId="362" applyAlignment="1" applyProtection="1" pivotButton="0" quotePrefix="0" xfId="160">
      <alignment horizontal="center" vertical="center"/>
      <protection locked="0" hidden="0"/>
    </xf>
    <xf numFmtId="0" fontId="162" fillId="41" borderId="363" applyAlignment="1" applyProtection="1" pivotButton="0" quotePrefix="0" xfId="160">
      <alignment horizontal="center" vertical="center"/>
      <protection locked="0" hidden="0"/>
    </xf>
    <xf numFmtId="0" fontId="160" fillId="40" borderId="364" applyAlignment="1" applyProtection="1" pivotButton="0" quotePrefix="0" xfId="159">
      <alignment horizontal="right" vertical="center" wrapText="1"/>
      <protection locked="0" hidden="0"/>
    </xf>
    <xf numFmtId="0" fontId="161" fillId="0" borderId="4" applyAlignment="1" applyProtection="1" pivotButton="0" quotePrefix="0" xfId="160">
      <alignment horizontal="center" vertical="center"/>
      <protection locked="0" hidden="0"/>
    </xf>
    <xf numFmtId="0" fontId="162" fillId="41" borderId="4" applyAlignment="1" applyProtection="1" pivotButton="0" quotePrefix="0" xfId="160">
      <alignment horizontal="center" vertical="center"/>
      <protection locked="0" hidden="0"/>
    </xf>
    <xf numFmtId="0" fontId="161" fillId="0" borderId="0" applyAlignment="1" applyProtection="1" pivotButton="0" quotePrefix="0" xfId="160">
      <alignment horizontal="center" vertical="center"/>
      <protection locked="0" hidden="0"/>
    </xf>
    <xf numFmtId="0" fontId="44" fillId="0" borderId="4" applyAlignment="1" applyProtection="1" pivotButton="0" quotePrefix="0" xfId="160">
      <alignment horizontal="center" vertical="center"/>
      <protection locked="0" hidden="0"/>
    </xf>
    <xf numFmtId="0" fontId="163" fillId="41" borderId="4" applyAlignment="1" applyProtection="1" pivotButton="0" quotePrefix="0" xfId="160">
      <alignment horizontal="center" vertical="center"/>
      <protection locked="0" hidden="0"/>
    </xf>
    <xf numFmtId="0" fontId="160" fillId="40" borderId="369" applyAlignment="1" applyProtection="1" pivotButton="0" quotePrefix="0" xfId="159">
      <alignment horizontal="right" vertical="center" wrapText="1"/>
      <protection locked="0" hidden="0"/>
    </xf>
    <xf numFmtId="0" fontId="44" fillId="0" borderId="363" applyAlignment="1" applyProtection="1" pivotButton="0" quotePrefix="0" xfId="160">
      <alignment horizontal="center" vertical="center"/>
      <protection locked="0" hidden="0"/>
    </xf>
    <xf numFmtId="0" fontId="163" fillId="41" borderId="363" applyAlignment="1" applyProtection="1" pivotButton="0" quotePrefix="0" xfId="160">
      <alignment horizontal="center" vertical="center"/>
      <protection locked="0" hidden="0"/>
    </xf>
    <xf numFmtId="0" fontId="160" fillId="40" borderId="371" applyAlignment="1" applyProtection="1" pivotButton="0" quotePrefix="0" xfId="159">
      <alignment horizontal="right" vertical="center" wrapText="1"/>
      <protection locked="0" hidden="0"/>
    </xf>
    <xf numFmtId="0" fontId="152" fillId="0" borderId="4" applyAlignment="1" applyProtection="1" pivotButton="0" quotePrefix="0" xfId="159">
      <alignment horizontal="center" vertical="center"/>
      <protection locked="0" hidden="0"/>
    </xf>
    <xf numFmtId="0" fontId="164" fillId="41" borderId="4" applyAlignment="1" applyProtection="1" pivotButton="0" quotePrefix="0" xfId="159">
      <alignment horizontal="center" vertical="center"/>
      <protection locked="0" hidden="0"/>
    </xf>
    <xf numFmtId="0" fontId="160" fillId="40" borderId="372" applyAlignment="1" applyProtection="1" pivotButton="0" quotePrefix="0" xfId="159">
      <alignment horizontal="right" vertical="center" wrapText="1"/>
      <protection locked="0" hidden="0"/>
    </xf>
    <xf numFmtId="0" fontId="152" fillId="0" borderId="0" applyAlignment="1" applyProtection="1" pivotButton="0" quotePrefix="0" xfId="159">
      <alignment horizontal="center" vertical="center"/>
      <protection locked="0" hidden="0"/>
    </xf>
    <xf numFmtId="0" fontId="164" fillId="41" borderId="0" applyAlignment="1" applyProtection="1" pivotButton="0" quotePrefix="0" xfId="159">
      <alignment horizontal="center" vertical="center"/>
      <protection locked="0" hidden="0"/>
    </xf>
    <xf numFmtId="0" fontId="152" fillId="0" borderId="363" applyAlignment="1" applyProtection="1" pivotButton="0" quotePrefix="0" xfId="159">
      <alignment horizontal="center" vertical="center"/>
      <protection locked="0" hidden="0"/>
    </xf>
    <xf numFmtId="0" fontId="164" fillId="41" borderId="363" applyAlignment="1" applyProtection="1" pivotButton="0" quotePrefix="0" xfId="159">
      <alignment horizontal="center" vertical="center"/>
      <protection locked="0" hidden="0"/>
    </xf>
    <xf numFmtId="0" fontId="129" fillId="0" borderId="363" applyAlignment="1" applyProtection="1" pivotButton="0" quotePrefix="0" xfId="159">
      <alignment horizontal="center" vertical="center"/>
      <protection locked="0" hidden="0"/>
    </xf>
    <xf numFmtId="0" fontId="164" fillId="41" borderId="378" applyAlignment="1" applyProtection="1" pivotButton="0" quotePrefix="0" xfId="159">
      <alignment horizontal="center" vertical="center"/>
      <protection locked="0" hidden="0"/>
    </xf>
    <xf numFmtId="0" fontId="149" fillId="41" borderId="363" applyAlignment="1" applyProtection="1" pivotButton="0" quotePrefix="0" xfId="159">
      <alignment horizontal="center" vertical="center"/>
      <protection locked="0" hidden="0"/>
    </xf>
    <xf numFmtId="0" fontId="165" fillId="32" borderId="0" applyAlignment="1" applyProtection="1" pivotButton="0" quotePrefix="0" xfId="160">
      <alignment horizontal="center"/>
      <protection locked="0" hidden="0"/>
    </xf>
    <xf numFmtId="172" fontId="158" fillId="34" borderId="313" applyAlignment="1" applyProtection="1" pivotButton="0" quotePrefix="0" xfId="159">
      <alignment horizontal="center" vertical="center"/>
      <protection locked="0" hidden="0"/>
    </xf>
    <xf numFmtId="0" fontId="133" fillId="32" borderId="0" applyAlignment="1" applyProtection="1" pivotButton="0" quotePrefix="0" xfId="160">
      <alignment horizontal="center"/>
      <protection locked="0" hidden="0"/>
    </xf>
    <xf numFmtId="172" fontId="130" fillId="34" borderId="381" applyAlignment="1" applyProtection="1" pivotButton="0" quotePrefix="0" xfId="159">
      <alignment horizontal="center" vertical="center"/>
      <protection locked="0" hidden="0"/>
    </xf>
    <xf numFmtId="172" fontId="130" fillId="34" borderId="382" applyAlignment="1" applyProtection="1" pivotButton="0" quotePrefix="0" xfId="159">
      <alignment horizontal="center" vertical="center"/>
      <protection locked="0" hidden="0"/>
    </xf>
    <xf numFmtId="0" fontId="168" fillId="42" borderId="0" applyAlignment="1" applyProtection="1" pivotButton="0" quotePrefix="0" xfId="154">
      <alignment vertical="center" wrapText="1"/>
      <protection locked="0" hidden="0"/>
    </xf>
    <xf numFmtId="0" fontId="170" fillId="41" borderId="386" applyAlignment="1" applyProtection="1" pivotButton="0" quotePrefix="0" xfId="154">
      <alignment horizontal="center" vertical="center"/>
      <protection locked="0" hidden="0"/>
    </xf>
    <xf numFmtId="2" fontId="141" fillId="2" borderId="0" applyAlignment="1" applyProtection="1" pivotButton="0" quotePrefix="0" xfId="154">
      <alignment vertical="center"/>
      <protection locked="0" hidden="0"/>
    </xf>
    <xf numFmtId="0" fontId="36" fillId="42" borderId="0" applyAlignment="1" applyProtection="1" pivotButton="0" quotePrefix="0" xfId="154">
      <alignment vertical="center"/>
      <protection locked="0" hidden="0"/>
    </xf>
    <xf numFmtId="0" fontId="170" fillId="41" borderId="387" applyAlignment="1" applyProtection="1" pivotButton="0" quotePrefix="0" xfId="154">
      <alignment horizontal="center" vertical="center"/>
      <protection locked="0" hidden="0"/>
    </xf>
    <xf numFmtId="0" fontId="170" fillId="41" borderId="388" applyAlignment="1" applyProtection="1" pivotButton="0" quotePrefix="0" xfId="154">
      <alignment horizontal="center" vertical="center"/>
      <protection locked="0" hidden="0"/>
    </xf>
    <xf numFmtId="0" fontId="168" fillId="35" borderId="0" applyAlignment="1" applyProtection="1" pivotButton="0" quotePrefix="0" xfId="154">
      <alignment vertical="center" wrapText="1"/>
      <protection locked="0" hidden="0"/>
    </xf>
    <xf numFmtId="0" fontId="171" fillId="41" borderId="392" applyAlignment="1" applyProtection="1" pivotButton="0" quotePrefix="0" xfId="154">
      <alignment horizontal="center" vertical="center"/>
      <protection locked="0" hidden="0"/>
    </xf>
    <xf numFmtId="0" fontId="171" fillId="41" borderId="396" applyAlignment="1" applyProtection="1" pivotButton="0" quotePrefix="0" xfId="154">
      <alignment horizontal="center" vertical="center"/>
      <protection locked="0" hidden="0"/>
    </xf>
    <xf numFmtId="0" fontId="171" fillId="41" borderId="274" applyAlignment="1" applyProtection="1" pivotButton="0" quotePrefix="0" xfId="154">
      <alignment horizontal="center" vertical="center"/>
      <protection locked="0" hidden="0"/>
    </xf>
    <xf numFmtId="2" fontId="141" fillId="0" borderId="0" applyAlignment="1" applyProtection="1" pivotButton="0" quotePrefix="0" xfId="154">
      <alignment vertical="center"/>
      <protection locked="0" hidden="0"/>
    </xf>
    <xf numFmtId="0" fontId="172" fillId="41" borderId="400" applyAlignment="1" applyProtection="1" pivotButton="0" quotePrefix="0" xfId="154">
      <alignment horizontal="center" vertical="center"/>
      <protection locked="0" hidden="0"/>
    </xf>
    <xf numFmtId="2" fontId="171" fillId="41" borderId="400" applyAlignment="1" applyProtection="1" pivotButton="0" quotePrefix="0" xfId="154">
      <alignment horizontal="center"/>
      <protection locked="0" hidden="0"/>
    </xf>
    <xf numFmtId="0" fontId="171" fillId="41" borderId="400" applyAlignment="1" applyProtection="1" pivotButton="0" quotePrefix="0" xfId="154">
      <alignment horizontal="center" vertical="center"/>
      <protection locked="0" hidden="0"/>
    </xf>
    <xf numFmtId="0" fontId="99" fillId="35" borderId="0" applyAlignment="1" applyProtection="1" pivotButton="0" quotePrefix="0" xfId="154">
      <alignment vertical="center"/>
      <protection locked="0" hidden="0"/>
    </xf>
    <xf numFmtId="0" fontId="171" fillId="41" borderId="401" applyAlignment="1" applyProtection="1" pivotButton="0" quotePrefix="0" xfId="154">
      <alignment horizontal="center" vertical="center"/>
      <protection locked="0" hidden="0"/>
    </xf>
    <xf numFmtId="0" fontId="154" fillId="0" borderId="332" applyProtection="1" pivotButton="0" quotePrefix="0" xfId="159">
      <protection locked="0" hidden="0"/>
    </xf>
    <xf numFmtId="0" fontId="173" fillId="0" borderId="0" applyAlignment="1" applyProtection="1" pivotButton="0" quotePrefix="0" xfId="159">
      <alignment horizontal="center" vertical="center"/>
      <protection locked="0" hidden="0"/>
    </xf>
    <xf numFmtId="0" fontId="154" fillId="0" borderId="0" applyAlignment="1" applyProtection="1" pivotButton="0" quotePrefix="0" xfId="159">
      <alignment horizontal="center" vertical="center"/>
      <protection locked="0" hidden="0"/>
    </xf>
    <xf numFmtId="0" fontId="129" fillId="0" borderId="341" applyProtection="1" pivotButton="0" quotePrefix="0" xfId="159">
      <protection locked="0" hidden="0"/>
    </xf>
    <xf numFmtId="2" fontId="176" fillId="42" borderId="392" applyAlignment="1" applyProtection="1" pivotButton="0" quotePrefix="0" xfId="154">
      <alignment horizontal="center" vertical="center"/>
      <protection locked="0" hidden="0"/>
    </xf>
    <xf numFmtId="2" fontId="176" fillId="42" borderId="403" applyAlignment="1" applyProtection="1" pivotButton="0" quotePrefix="0" xfId="154">
      <alignment horizontal="center" vertical="center"/>
      <protection locked="0" hidden="0"/>
    </xf>
    <xf numFmtId="2" fontId="176" fillId="42" borderId="401" applyAlignment="1" applyProtection="1" pivotButton="0" quotePrefix="0" xfId="154">
      <alignment horizontal="center" vertical="center"/>
      <protection locked="0" hidden="0"/>
    </xf>
    <xf numFmtId="2" fontId="176" fillId="42" borderId="405" applyAlignment="1" applyProtection="1" pivotButton="0" quotePrefix="0" xfId="154">
      <alignment horizontal="center" vertical="center"/>
      <protection locked="0" hidden="0"/>
    </xf>
    <xf numFmtId="4" fontId="133" fillId="2" borderId="0" applyProtection="1" pivotButton="0" quotePrefix="0" xfId="159">
      <protection locked="0" hidden="0"/>
    </xf>
    <xf numFmtId="164" fontId="129" fillId="0" borderId="0" applyProtection="1" pivotButton="0" quotePrefix="0" xfId="159">
      <protection locked="0" hidden="0"/>
    </xf>
    <xf numFmtId="0" fontId="153" fillId="0" borderId="0" applyAlignment="1" applyProtection="1" pivotButton="0" quotePrefix="0" xfId="160">
      <alignment horizontal="center"/>
      <protection locked="0" hidden="0"/>
    </xf>
    <xf numFmtId="0" fontId="143" fillId="32" borderId="316" applyAlignment="1" applyProtection="1" pivotButton="0" quotePrefix="0" xfId="159">
      <alignment horizontal="center" vertical="center"/>
      <protection locked="0" hidden="0"/>
    </xf>
    <xf numFmtId="0" fontId="144" fillId="33" borderId="0" applyAlignment="1" applyProtection="1" pivotButton="0" quotePrefix="0" xfId="159">
      <alignment horizontal="center" vertical="center"/>
      <protection locked="0" hidden="0"/>
    </xf>
    <xf numFmtId="0" fontId="150" fillId="33" borderId="323" applyAlignment="1" applyProtection="1" pivotButton="0" quotePrefix="0" xfId="160">
      <alignment horizontal="center" vertical="center" wrapText="1"/>
      <protection locked="0" hidden="0"/>
    </xf>
    <xf numFmtId="0" fontId="150" fillId="33" borderId="324" applyAlignment="1" applyProtection="1" pivotButton="0" quotePrefix="0" xfId="160">
      <alignment vertical="center" wrapText="1"/>
      <protection locked="0" hidden="0"/>
    </xf>
    <xf numFmtId="43" fontId="129" fillId="2" borderId="406" applyAlignment="1" applyProtection="1" pivotButton="0" quotePrefix="0" xfId="159">
      <alignment horizontal="center" vertical="center" shrinkToFit="1"/>
      <protection locked="0" hidden="0"/>
    </xf>
    <xf numFmtId="0" fontId="0" fillId="31" borderId="6" pivotButton="0" quotePrefix="0" xfId="0"/>
    <xf numFmtId="0" fontId="0" fillId="31" borderId="300" pivotButton="0" quotePrefix="0" xfId="0"/>
    <xf numFmtId="0" fontId="26" fillId="31" borderId="6" applyAlignment="1" pivotButton="0" quotePrefix="0" xfId="0">
      <alignment horizontal="center" vertical="center"/>
    </xf>
    <xf numFmtId="0" fontId="26" fillId="31" borderId="6" pivotButton="0" quotePrefix="0" xfId="0"/>
    <xf numFmtId="0" fontId="15" fillId="31" borderId="6" pivotButton="0" quotePrefix="0" xfId="0"/>
    <xf numFmtId="0" fontId="26" fillId="31" borderId="300" pivotButton="0" quotePrefix="0" xfId="0"/>
    <xf numFmtId="0" fontId="62" fillId="31" borderId="6" pivotButton="0" quotePrefix="0" xfId="0"/>
    <xf numFmtId="0" fontId="14" fillId="31" borderId="300" pivotButton="0" quotePrefix="0" xfId="0"/>
    <xf numFmtId="0" fontId="13" fillId="31" borderId="300" pivotButton="0" quotePrefix="0" xfId="0"/>
    <xf numFmtId="0" fontId="26" fillId="3" borderId="6" pivotButton="0" quotePrefix="0" xfId="0"/>
    <xf numFmtId="0" fontId="82" fillId="0" borderId="264" applyAlignment="1" applyProtection="1" pivotButton="0" quotePrefix="0" xfId="154">
      <alignment vertical="center"/>
      <protection locked="1" hidden="1"/>
    </xf>
    <xf numFmtId="0" fontId="12" fillId="0" borderId="0" pivotButton="0" quotePrefix="0" xfId="0"/>
    <xf numFmtId="0" fontId="0" fillId="0" borderId="407" pivotButton="0" quotePrefix="0" xfId="0"/>
    <xf numFmtId="0" fontId="26" fillId="44" borderId="407" pivotButton="0" quotePrefix="0" xfId="0"/>
    <xf numFmtId="0" fontId="26" fillId="44" borderId="407" applyAlignment="1" pivotButton="0" quotePrefix="0" xfId="0">
      <alignment horizontal="center"/>
    </xf>
    <xf numFmtId="0" fontId="26" fillId="3" borderId="407" pivotButton="0" quotePrefix="0" xfId="0"/>
    <xf numFmtId="0" fontId="26" fillId="0" borderId="407" pivotButton="0" quotePrefix="0" xfId="0"/>
    <xf numFmtId="43" fontId="89" fillId="2" borderId="408" applyAlignment="1" applyProtection="1" pivotButton="0" quotePrefix="0" xfId="158">
      <alignment horizontal="center" vertical="center"/>
      <protection locked="1" hidden="1"/>
    </xf>
    <xf numFmtId="0" fontId="45" fillId="0" borderId="409" applyAlignment="1" applyProtection="1" pivotButton="0" quotePrefix="0" xfId="154">
      <alignment horizontal="center" vertical="center"/>
      <protection locked="1" hidden="1"/>
    </xf>
    <xf numFmtId="172" fontId="45" fillId="0" borderId="409" applyAlignment="1" applyProtection="1" pivotButton="0" quotePrefix="0" xfId="154">
      <alignment horizontal="center" vertical="center"/>
      <protection locked="1" hidden="1"/>
    </xf>
    <xf numFmtId="173" fontId="91" fillId="0" borderId="410" applyAlignment="1" applyProtection="1" pivotButton="0" quotePrefix="0" xfId="154">
      <alignment horizontal="center" vertical="center"/>
      <protection locked="1" hidden="1"/>
    </xf>
    <xf numFmtId="173" fontId="91" fillId="0" borderId="411" applyAlignment="1" applyProtection="1" pivotButton="0" quotePrefix="0" xfId="154">
      <alignment horizontal="center" vertical="center"/>
      <protection locked="1" hidden="1"/>
    </xf>
    <xf numFmtId="43" fontId="45" fillId="0" borderId="147" applyAlignment="1" applyProtection="1" pivotButton="0" quotePrefix="0" xfId="154">
      <alignment horizontal="center" vertical="center"/>
      <protection locked="1" hidden="1"/>
    </xf>
    <xf numFmtId="0" fontId="11" fillId="0" borderId="0" pivotButton="0" quotePrefix="0" xfId="0"/>
    <xf numFmtId="169" fontId="65" fillId="3" borderId="72" applyAlignment="1" pivotButton="0" quotePrefix="0" xfId="138">
      <alignment horizontal="center" vertical="center" textRotation="255"/>
    </xf>
    <xf numFmtId="169" fontId="52" fillId="0" borderId="0" applyAlignment="1" pivotButton="0" quotePrefix="0" xfId="138">
      <alignment horizontal="center" vertical="center" textRotation="255" wrapText="1"/>
    </xf>
    <xf numFmtId="0" fontId="10" fillId="0" borderId="407" pivotButton="0" quotePrefix="0" xfId="0"/>
    <xf numFmtId="0" fontId="0" fillId="31" borderId="407" pivotButton="0" quotePrefix="0" xfId="0"/>
    <xf numFmtId="169" fontId="68" fillId="2" borderId="416" applyAlignment="1" pivotButton="0" quotePrefix="0" xfId="138">
      <alignment horizontal="center" vertical="center" textRotation="255"/>
    </xf>
    <xf numFmtId="39" fontId="90" fillId="2" borderId="74" applyAlignment="1" pivotButton="0" quotePrefix="0" xfId="138">
      <alignment horizontal="center" vertical="center"/>
    </xf>
    <xf numFmtId="169" fontId="53" fillId="17" borderId="0" applyAlignment="1" pivotButton="0" quotePrefix="0" xfId="138">
      <alignment horizontal="center" vertical="center" textRotation="255"/>
    </xf>
    <xf numFmtId="0" fontId="43" fillId="16" borderId="0" applyAlignment="1" pivotButton="0" quotePrefix="0" xfId="0">
      <alignment horizontal="center" vertical="center"/>
    </xf>
    <xf numFmtId="0" fontId="55" fillId="11" borderId="0" pivotButton="0" quotePrefix="0" xfId="0"/>
    <xf numFmtId="0" fontId="43" fillId="45" borderId="0" applyAlignment="1" pivotButton="0" quotePrefix="0" xfId="0">
      <alignment horizontal="center" vertical="center"/>
    </xf>
    <xf numFmtId="2" fontId="56" fillId="0" borderId="421" applyAlignment="1" pivotButton="0" quotePrefix="0" xfId="138">
      <alignment horizontal="center" vertical="center"/>
    </xf>
    <xf numFmtId="39" fontId="118" fillId="0" borderId="107" applyAlignment="1" applyProtection="1" pivotButton="0" quotePrefix="0" xfId="0">
      <alignment horizontal="center"/>
      <protection locked="0" hidden="0"/>
    </xf>
    <xf numFmtId="39" fontId="118" fillId="0" borderId="407" applyAlignment="1" applyProtection="1" pivotButton="0" quotePrefix="0" xfId="0">
      <alignment horizontal="center"/>
      <protection locked="0" hidden="0"/>
    </xf>
    <xf numFmtId="43" fontId="36" fillId="0" borderId="0" applyAlignment="1" applyProtection="1" pivotButton="0" quotePrefix="0" xfId="154">
      <alignment vertical="center" shrinkToFit="1"/>
      <protection locked="1" hidden="1"/>
    </xf>
    <xf numFmtId="0" fontId="0" fillId="0" borderId="422" pivotButton="0" quotePrefix="0" xfId="0"/>
    <xf numFmtId="0" fontId="54" fillId="14" borderId="32" applyAlignment="1" pivotButton="0" quotePrefix="0" xfId="0">
      <alignment horizontal="center" vertical="center" textRotation="255" wrapText="1"/>
    </xf>
    <xf numFmtId="0" fontId="55" fillId="0" borderId="55" applyAlignment="1" pivotButton="0" quotePrefix="0" xfId="0">
      <alignment horizontal="center" vertical="center"/>
    </xf>
    <xf numFmtId="169" fontId="53" fillId="11" borderId="31" applyAlignment="1" pivotButton="0" quotePrefix="0" xfId="138">
      <alignment horizontal="center" vertical="center" textRotation="255"/>
    </xf>
    <xf numFmtId="0" fontId="58" fillId="13" borderId="32" applyAlignment="1" pivotButton="0" quotePrefix="0" xfId="0">
      <alignment horizontal="center" vertical="center" textRotation="255"/>
    </xf>
    <xf numFmtId="0" fontId="129" fillId="0" borderId="301" applyAlignment="1" applyProtection="1" pivotButton="0" quotePrefix="0" xfId="159">
      <alignment horizontal="center" vertical="center"/>
      <protection locked="0" hidden="0"/>
    </xf>
    <xf numFmtId="0" fontId="129" fillId="0" borderId="302" applyAlignment="1" applyProtection="1" pivotButton="0" quotePrefix="0" xfId="159">
      <alignment horizontal="center" vertical="center"/>
      <protection locked="0" hidden="0"/>
    </xf>
    <xf numFmtId="0" fontId="9" fillId="0" borderId="0" pivotButton="0" quotePrefix="0" xfId="0"/>
    <xf numFmtId="0" fontId="26" fillId="3" borderId="274" pivotButton="0" quotePrefix="0" xfId="0"/>
    <xf numFmtId="0" fontId="151" fillId="32" borderId="321" applyAlignment="1" applyProtection="1" pivotButton="0" quotePrefix="0" xfId="159">
      <alignment horizontal="center" vertical="center" textRotation="90" wrapText="1"/>
      <protection locked="0" hidden="0"/>
    </xf>
    <xf numFmtId="0" fontId="152" fillId="0" borderId="324" applyAlignment="1" applyProtection="1" pivotButton="0" quotePrefix="0" xfId="159">
      <alignment horizontal="center" vertical="center"/>
      <protection locked="0" hidden="0"/>
    </xf>
    <xf numFmtId="0" fontId="129" fillId="0" borderId="423" applyAlignment="1" applyProtection="1" pivotButton="0" quotePrefix="0" xfId="159">
      <alignment horizontal="center" vertical="center"/>
      <protection locked="0" hidden="0"/>
    </xf>
    <xf numFmtId="172" fontId="144" fillId="34" borderId="274" applyAlignment="1" applyProtection="1" pivotButton="0" quotePrefix="0" xfId="159">
      <alignment horizontal="center" vertical="center"/>
      <protection locked="0" hidden="0"/>
    </xf>
    <xf numFmtId="164" fontId="129" fillId="27" borderId="0" applyProtection="1" pivotButton="0" quotePrefix="0" xfId="159">
      <protection locked="0" hidden="0"/>
    </xf>
    <xf numFmtId="172" fontId="144" fillId="34" borderId="0" applyAlignment="1" applyProtection="1" pivotButton="0" quotePrefix="0" xfId="159">
      <alignment horizontal="center" vertical="center"/>
      <protection locked="0" hidden="0"/>
    </xf>
    <xf numFmtId="0" fontId="8" fillId="0" borderId="0" pivotButton="0" quotePrefix="0" xfId="0"/>
    <xf numFmtId="0" fontId="55" fillId="2" borderId="44" applyAlignment="1" pivotButton="0" quotePrefix="0" xfId="0">
      <alignment horizontal="center" vertical="center"/>
    </xf>
    <xf numFmtId="0" fontId="26" fillId="0" borderId="6" pivotButton="0" quotePrefix="0" xfId="0"/>
    <xf numFmtId="0" fontId="0" fillId="0" borderId="6" pivotButton="0" quotePrefix="0" xfId="0"/>
    <xf numFmtId="0" fontId="45" fillId="0" borderId="433" applyAlignment="1" applyProtection="1" pivotButton="0" quotePrefix="0" xfId="154">
      <alignment horizontal="center" vertical="center"/>
      <protection locked="1" hidden="1"/>
    </xf>
    <xf numFmtId="172" fontId="45" fillId="0" borderId="433" applyAlignment="1" applyProtection="1" pivotButton="0" quotePrefix="0" xfId="154">
      <alignment horizontal="center" vertical="center"/>
      <protection locked="1" hidden="1"/>
    </xf>
    <xf numFmtId="173" fontId="91" fillId="0" borderId="434" applyAlignment="1" applyProtection="1" pivotButton="0" quotePrefix="0" xfId="154">
      <alignment horizontal="center" vertical="center"/>
      <protection locked="1" hidden="1"/>
    </xf>
    <xf numFmtId="173" fontId="91" fillId="0" borderId="435" applyAlignment="1" applyProtection="1" pivotButton="0" quotePrefix="0" xfId="154">
      <alignment horizontal="center" vertical="center"/>
      <protection locked="1" hidden="1"/>
    </xf>
    <xf numFmtId="0" fontId="88" fillId="11" borderId="265" applyAlignment="1" applyProtection="1" pivotButton="0" quotePrefix="0" xfId="154">
      <alignment horizontal="centerContinuous" vertical="center"/>
      <protection locked="1" hidden="1"/>
    </xf>
    <xf numFmtId="0" fontId="45" fillId="0" borderId="436" applyAlignment="1" applyProtection="1" pivotButton="0" quotePrefix="0" xfId="154">
      <alignment horizontal="center" vertical="center"/>
      <protection locked="1" hidden="1"/>
    </xf>
    <xf numFmtId="172" fontId="45" fillId="0" borderId="436" applyAlignment="1" applyProtection="1" pivotButton="0" quotePrefix="0" xfId="154">
      <alignment horizontal="center" vertical="center"/>
      <protection locked="1" hidden="1"/>
    </xf>
    <xf numFmtId="173" fontId="91" fillId="0" borderId="437" applyAlignment="1" applyProtection="1" pivotButton="0" quotePrefix="0" xfId="154">
      <alignment horizontal="center" vertical="center"/>
      <protection locked="1" hidden="1"/>
    </xf>
    <xf numFmtId="173" fontId="91" fillId="0" borderId="438" applyAlignment="1" applyProtection="1" pivotButton="0" quotePrefix="0" xfId="154">
      <alignment horizontal="center" vertical="center"/>
      <protection locked="1" hidden="1"/>
    </xf>
    <xf numFmtId="43" fontId="129" fillId="2" borderId="440" applyAlignment="1" applyProtection="1" pivotButton="0" quotePrefix="0" xfId="159">
      <alignment horizontal="center" vertical="center" shrinkToFit="1"/>
      <protection locked="0" hidden="0"/>
    </xf>
    <xf numFmtId="0" fontId="152" fillId="0" borderId="442" applyAlignment="1" applyProtection="1" pivotButton="0" quotePrefix="0" xfId="159">
      <alignment horizontal="center" vertical="center"/>
      <protection locked="0" hidden="0"/>
    </xf>
    <xf numFmtId="0" fontId="152" fillId="36" borderId="423" applyAlignment="1" applyProtection="1" pivotButton="0" quotePrefix="0" xfId="160">
      <alignment horizontal="center"/>
      <protection locked="0" hidden="0"/>
    </xf>
    <xf numFmtId="0" fontId="152" fillId="0" borderId="344" applyAlignment="1" applyProtection="1" pivotButton="0" quotePrefix="0" xfId="159">
      <alignment horizontal="center" vertical="center"/>
      <protection locked="0" hidden="0"/>
    </xf>
    <xf numFmtId="0" fontId="152" fillId="36" borderId="441" applyAlignment="1" applyProtection="1" pivotButton="0" quotePrefix="0" xfId="160">
      <alignment horizontal="center"/>
      <protection locked="0" hidden="0"/>
    </xf>
    <xf numFmtId="0" fontId="129" fillId="0" borderId="442" applyAlignment="1" applyProtection="1" pivotButton="0" quotePrefix="0" xfId="159">
      <alignment horizontal="center" vertical="center"/>
      <protection locked="0" hidden="0"/>
    </xf>
    <xf numFmtId="0" fontId="129" fillId="36" borderId="423" applyAlignment="1" applyProtection="1" pivotButton="0" quotePrefix="0" xfId="160">
      <alignment horizontal="center" vertical="center"/>
      <protection locked="0" hidden="0"/>
    </xf>
    <xf numFmtId="0" fontId="129" fillId="36" borderId="441" applyAlignment="1" applyProtection="1" pivotButton="0" quotePrefix="0" xfId="160">
      <alignment horizontal="center" vertical="center"/>
      <protection locked="0" hidden="0"/>
    </xf>
    <xf numFmtId="0" fontId="129" fillId="0" borderId="312" applyAlignment="1" applyProtection="1" pivotButton="0" quotePrefix="0" xfId="159">
      <alignment vertical="center"/>
      <protection locked="0" hidden="0"/>
    </xf>
    <xf numFmtId="0" fontId="88" fillId="3" borderId="152" applyAlignment="1" applyProtection="1" pivotButton="0" quotePrefix="0" xfId="154">
      <alignment horizontal="left" vertical="center"/>
      <protection locked="1" hidden="1"/>
    </xf>
    <xf numFmtId="0" fontId="129" fillId="3" borderId="323" applyAlignment="1" applyProtection="1" pivotButton="0" quotePrefix="0" xfId="159">
      <alignment horizontal="center" vertical="center"/>
      <protection locked="0" hidden="0"/>
    </xf>
    <xf numFmtId="0" fontId="129" fillId="3" borderId="344" applyAlignment="1" applyProtection="1" pivotButton="0" quotePrefix="0" xfId="159">
      <alignment horizontal="center" vertical="center"/>
      <protection locked="0" hidden="0"/>
    </xf>
    <xf numFmtId="0" fontId="88" fillId="0" borderId="152" applyAlignment="1" applyProtection="1" pivotButton="0" quotePrefix="0" xfId="154">
      <alignment horizontal="left" vertical="center"/>
      <protection locked="1" hidden="1"/>
    </xf>
    <xf numFmtId="43" fontId="129" fillId="2" borderId="444" applyAlignment="1" applyProtection="1" pivotButton="0" quotePrefix="0" xfId="159">
      <alignment horizontal="center" vertical="center" shrinkToFit="1"/>
      <protection locked="0" hidden="0"/>
    </xf>
    <xf numFmtId="43" fontId="129" fillId="2" borderId="445" applyAlignment="1" applyProtection="1" pivotButton="0" quotePrefix="0" xfId="159">
      <alignment horizontal="center" vertical="center" shrinkToFit="1"/>
      <protection locked="0" hidden="0"/>
    </xf>
    <xf numFmtId="0" fontId="129" fillId="36" borderId="423" applyAlignment="1" applyProtection="1" pivotButton="0" quotePrefix="0" xfId="160">
      <alignment horizontal="center"/>
      <protection locked="0" hidden="0"/>
    </xf>
    <xf numFmtId="0" fontId="7" fillId="0" borderId="0" pivotButton="0" quotePrefix="0" xfId="0"/>
    <xf numFmtId="0" fontId="7" fillId="0" borderId="407" pivotButton="0" quotePrefix="0" xfId="0"/>
    <xf numFmtId="1" fontId="26" fillId="8" borderId="413" applyAlignment="1" pivotButton="0" quotePrefix="0" xfId="0">
      <alignment horizontal="center"/>
    </xf>
    <xf numFmtId="2" fontId="26" fillId="5" borderId="413" applyAlignment="1" pivotButton="0" quotePrefix="0" xfId="0">
      <alignment horizontal="center"/>
    </xf>
    <xf numFmtId="0" fontId="0" fillId="0" borderId="446" pivotButton="0" quotePrefix="0" xfId="0"/>
    <xf numFmtId="0" fontId="26" fillId="8" borderId="443" applyAlignment="1" pivotButton="0" quotePrefix="0" xfId="0">
      <alignment horizontal="center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79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0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79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0" fillId="0" borderId="276" applyAlignment="1" applyProtection="1" pivotButton="0" quotePrefix="0" xfId="154">
      <alignment horizontal="center" vertical="center" textRotation="90" wrapText="1"/>
      <protection locked="1" hidden="1"/>
    </xf>
    <xf numFmtId="2" fontId="90" fillId="20" borderId="447" applyAlignment="1" applyProtection="1" pivotButton="0" quotePrefix="0" xfId="154">
      <alignment horizontal="center" vertical="center" shrinkToFit="1"/>
      <protection locked="1" hidden="1"/>
    </xf>
    <xf numFmtId="0" fontId="45" fillId="0" borderId="448" applyAlignment="1" applyProtection="1" pivotButton="0" quotePrefix="0" xfId="154">
      <alignment horizontal="center" vertical="center"/>
      <protection locked="1" hidden="1"/>
    </xf>
    <xf numFmtId="172" fontId="45" fillId="0" borderId="448" applyAlignment="1" applyProtection="1" pivotButton="0" quotePrefix="0" xfId="154">
      <alignment horizontal="center" vertical="center"/>
      <protection locked="1" hidden="1"/>
    </xf>
    <xf numFmtId="173" fontId="91" fillId="0" borderId="449" applyAlignment="1" applyProtection="1" pivotButton="0" quotePrefix="0" xfId="154">
      <alignment horizontal="center" vertical="center"/>
      <protection locked="1" hidden="1"/>
    </xf>
    <xf numFmtId="173" fontId="91" fillId="0" borderId="450" applyAlignment="1" applyProtection="1" pivotButton="0" quotePrefix="0" xfId="154">
      <alignment horizontal="center" vertical="center"/>
      <protection locked="1" hidden="1"/>
    </xf>
    <xf numFmtId="169" fontId="65" fillId="3" borderId="72" applyAlignment="1" pivotButton="0" quotePrefix="0" xfId="138">
      <alignment horizontal="center" vertical="center" textRotation="255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79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0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8" fillId="2" borderId="452" applyAlignment="1" applyProtection="1" pivotButton="0" quotePrefix="0" xfId="154">
      <alignment horizontal="left" vertical="center"/>
      <protection locked="1" hidden="1"/>
    </xf>
    <xf numFmtId="0" fontId="79" fillId="0" borderId="274" applyAlignment="1" applyProtection="1" pivotButton="0" quotePrefix="0" xfId="154">
      <alignment horizontal="center" vertical="center" textRotation="90"/>
      <protection locked="1" hidden="1"/>
    </xf>
    <xf numFmtId="0" fontId="87" fillId="8" borderId="0" applyAlignment="1" applyProtection="1" pivotButton="0" quotePrefix="0" xfId="154">
      <alignment horizontal="center" vertical="center" textRotation="90"/>
      <protection locked="1" hidden="1"/>
    </xf>
    <xf numFmtId="0" fontId="94" fillId="0" borderId="274" applyAlignment="1" applyProtection="1" pivotButton="0" quotePrefix="0" xfId="154">
      <alignment horizontal="center" vertical="center" textRotation="90"/>
      <protection locked="1" hidden="1"/>
    </xf>
    <xf numFmtId="0" fontId="82" fillId="0" borderId="323" applyAlignment="1" applyProtection="1" pivotButton="0" quotePrefix="0" xfId="154">
      <alignment horizontal="left" vertical="center"/>
      <protection locked="1" hidden="1"/>
    </xf>
    <xf numFmtId="0" fontId="88" fillId="2" borderId="193" applyAlignment="1" applyProtection="1" pivotButton="0" quotePrefix="0" xfId="154">
      <alignment horizontal="left" vertical="center"/>
      <protection locked="1" hidden="1"/>
    </xf>
    <xf numFmtId="2" fontId="90" fillId="20" borderId="453" applyAlignment="1" applyProtection="1" pivotButton="0" quotePrefix="0" xfId="154">
      <alignment horizontal="center" vertical="center" shrinkToFit="1"/>
      <protection locked="1" hidden="1"/>
    </xf>
    <xf numFmtId="2" fontId="90" fillId="20" borderId="454" applyAlignment="1" applyProtection="1" pivotButton="0" quotePrefix="0" xfId="154">
      <alignment horizontal="center" vertical="center" shrinkToFit="1"/>
      <protection locked="1" hidden="1"/>
    </xf>
    <xf numFmtId="0" fontId="172" fillId="41" borderId="0" applyAlignment="1" applyProtection="1" pivotButton="0" quotePrefix="0" xfId="154">
      <alignment horizontal="center" vertical="center"/>
      <protection locked="0" hidden="0"/>
    </xf>
    <xf numFmtId="43" fontId="129" fillId="2" borderId="0" applyAlignment="1" applyProtection="1" pivotButton="0" quotePrefix="0" xfId="159">
      <alignment horizontal="center" vertical="center" shrinkToFit="1"/>
      <protection locked="0" hidden="0"/>
    </xf>
    <xf numFmtId="0" fontId="6" fillId="0" borderId="0" pivotButton="0" quotePrefix="0" xfId="0"/>
    <xf numFmtId="0" fontId="5" fillId="0" borderId="0" pivotButton="0" quotePrefix="0" xfId="0"/>
    <xf numFmtId="0" fontId="155" fillId="32" borderId="0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300" applyAlignment="1" applyProtection="1" pivotButton="0" quotePrefix="0" xfId="159">
      <alignment horizontal="center" vertical="center"/>
      <protection locked="0" hidden="0"/>
    </xf>
    <xf numFmtId="0" fontId="93" fillId="2" borderId="452" applyAlignment="1" applyProtection="1" pivotButton="0" quotePrefix="0" xfId="154">
      <alignment horizontal="left" vertical="center"/>
      <protection locked="1" hidden="1"/>
    </xf>
    <xf numFmtId="0" fontId="36" fillId="0" borderId="407" applyAlignment="1" applyProtection="1" pivotButton="0" quotePrefix="0" xfId="154">
      <alignment horizontal="left" vertical="center"/>
      <protection locked="1" hidden="1"/>
    </xf>
    <xf numFmtId="0" fontId="88" fillId="2" borderId="457" applyAlignment="1" applyProtection="1" pivotButton="0" quotePrefix="0" xfId="154">
      <alignment horizontal="left" vertical="center"/>
      <protection locked="1" hidden="1"/>
    </xf>
    <xf numFmtId="0" fontId="36" fillId="0" borderId="457" applyAlignment="1" applyProtection="1" pivotButton="0" quotePrefix="0" xfId="154">
      <alignment horizontal="left" vertical="center"/>
      <protection locked="1" hidden="1"/>
    </xf>
    <xf numFmtId="0" fontId="88" fillId="0" borderId="457" applyAlignment="1" applyProtection="1" pivotButton="0" quotePrefix="0" xfId="154">
      <alignment horizontal="left" vertical="center"/>
      <protection locked="1" hidden="1"/>
    </xf>
    <xf numFmtId="0" fontId="82" fillId="0" borderId="456" applyAlignment="1" applyProtection="1" pivotButton="0" quotePrefix="0" xfId="154">
      <alignment horizontal="left" vertical="center"/>
      <protection locked="1" hidden="1"/>
    </xf>
    <xf numFmtId="0" fontId="181" fillId="0" borderId="458" applyAlignment="1" applyProtection="1" pivotButton="0" quotePrefix="0" xfId="154">
      <alignment horizontal="left" vertical="center"/>
      <protection locked="1" hidden="1"/>
    </xf>
    <xf numFmtId="0" fontId="36" fillId="0" borderId="407" applyAlignment="1" applyProtection="1" pivotButton="0" quotePrefix="0" xfId="154">
      <alignment vertical="center" shrinkToFit="1"/>
      <protection locked="1" hidden="1"/>
    </xf>
    <xf numFmtId="0" fontId="36" fillId="0" borderId="461" applyAlignment="1" applyProtection="1" pivotButton="0" quotePrefix="0" xfId="154">
      <alignment horizontal="left" shrinkToFit="1"/>
      <protection locked="1" hidden="1"/>
    </xf>
    <xf numFmtId="0" fontId="36" fillId="0" borderId="124" applyAlignment="1" applyProtection="1" pivotButton="0" quotePrefix="0" xfId="154">
      <alignment horizontal="left" vertical="center"/>
      <protection locked="1" hidden="1"/>
    </xf>
    <xf numFmtId="0" fontId="36" fillId="0" borderId="302" applyAlignment="1" applyProtection="1" pivotButton="0" quotePrefix="0" xfId="154">
      <alignment horizontal="left" vertical="center"/>
      <protection locked="1" hidden="1"/>
    </xf>
    <xf numFmtId="0" fontId="36" fillId="0" borderId="407" applyAlignment="1" applyProtection="1" pivotButton="0" quotePrefix="0" xfId="154">
      <alignment horizontal="left" shrinkToFit="1"/>
      <protection locked="1" hidden="1"/>
    </xf>
    <xf numFmtId="0" fontId="36" fillId="0" borderId="407" applyAlignment="1" applyProtection="1" pivotButton="0" quotePrefix="0" xfId="154">
      <alignment horizontal="center" shrinkToFit="1"/>
      <protection locked="1" hidden="1"/>
    </xf>
    <xf numFmtId="0" fontId="36" fillId="0" borderId="407" applyAlignment="1" applyProtection="1" pivotButton="0" quotePrefix="0" xfId="154">
      <alignment horizontal="centerContinuous" shrinkToFit="1"/>
      <protection locked="1" hidden="1"/>
    </xf>
    <xf numFmtId="0" fontId="4" fillId="0" borderId="0" pivotButton="0" quotePrefix="0" xfId="0"/>
    <xf numFmtId="0" fontId="4" fillId="0" borderId="407" pivotButton="0" quotePrefix="0" xfId="0"/>
    <xf numFmtId="0" fontId="36" fillId="0" borderId="5" applyProtection="1" pivotButton="0" quotePrefix="0" xfId="154">
      <protection locked="1" hidden="1"/>
    </xf>
    <xf numFmtId="0" fontId="36" fillId="0" borderId="7" applyProtection="1" pivotButton="0" quotePrefix="0" xfId="154">
      <protection locked="1" hidden="1"/>
    </xf>
    <xf numFmtId="43" fontId="89" fillId="0" borderId="127" applyAlignment="1" applyProtection="1" pivotButton="0" quotePrefix="0" xfId="156">
      <alignment horizontal="center" vertical="center"/>
      <protection locked="1" hidden="1"/>
    </xf>
    <xf numFmtId="43" fontId="89" fillId="0" borderId="462" applyAlignment="1" applyProtection="1" pivotButton="0" quotePrefix="0" xfId="156">
      <alignment horizontal="center" vertical="center"/>
      <protection locked="1" hidden="1"/>
    </xf>
    <xf numFmtId="43" fontId="89" fillId="0" borderId="463" applyAlignment="1" applyProtection="1" pivotButton="0" quotePrefix="0" xfId="156">
      <alignment horizontal="center" vertical="center"/>
      <protection locked="1" hidden="1"/>
    </xf>
    <xf numFmtId="43" fontId="89" fillId="0" borderId="464" applyAlignment="1" applyProtection="1" pivotButton="0" quotePrefix="0" xfId="156">
      <alignment horizontal="center" vertical="center"/>
      <protection locked="1" hidden="1"/>
    </xf>
    <xf numFmtId="43" fontId="89" fillId="0" borderId="192" applyAlignment="1" applyProtection="1" pivotButton="0" quotePrefix="0" xfId="156">
      <alignment horizontal="center" vertical="center"/>
      <protection locked="1" hidden="1"/>
    </xf>
    <xf numFmtId="43" fontId="89" fillId="0" borderId="465" applyAlignment="1" applyProtection="1" pivotButton="0" quotePrefix="0" xfId="156">
      <alignment horizontal="center" vertical="center"/>
      <protection locked="1" hidden="1"/>
    </xf>
    <xf numFmtId="43" fontId="89" fillId="0" borderId="466" applyAlignment="1" applyProtection="1" pivotButton="0" quotePrefix="0" xfId="156">
      <alignment horizontal="center" vertical="center"/>
      <protection locked="1" hidden="1"/>
    </xf>
    <xf numFmtId="43" fontId="89" fillId="0" borderId="467" applyAlignment="1" applyProtection="1" pivotButton="0" quotePrefix="0" xfId="156">
      <alignment horizontal="center" vertical="center"/>
      <protection locked="1" hidden="1"/>
    </xf>
    <xf numFmtId="43" fontId="89" fillId="3" borderId="175" applyAlignment="1" applyProtection="1" pivotButton="0" quotePrefix="0" xfId="156">
      <alignment horizontal="center" vertical="center"/>
      <protection locked="1" hidden="1"/>
    </xf>
    <xf numFmtId="0" fontId="181" fillId="0" borderId="3" applyAlignment="1" applyProtection="1" pivotButton="0" quotePrefix="0" xfId="154">
      <alignment horizontal="left" shrinkToFit="1"/>
      <protection locked="1" hidden="1"/>
    </xf>
    <xf numFmtId="0" fontId="181" fillId="0" borderId="5" applyProtection="1" pivotButton="0" quotePrefix="0" xfId="154">
      <protection locked="1" hidden="1"/>
    </xf>
    <xf numFmtId="0" fontId="88" fillId="11" borderId="208" applyAlignment="1" applyProtection="1" pivotButton="0" quotePrefix="0" xfId="154">
      <alignment horizontal="centerContinuous" vertical="center"/>
      <protection locked="1" hidden="1"/>
    </xf>
    <xf numFmtId="0" fontId="88" fillId="11" borderId="211" applyAlignment="1" applyProtection="1" pivotButton="0" quotePrefix="0" xfId="154">
      <alignment horizontal="centerContinuous" vertical="center"/>
      <protection locked="1" hidden="1"/>
    </xf>
    <xf numFmtId="2" fontId="90" fillId="20" borderId="468" applyAlignment="1" applyProtection="1" pivotButton="0" quotePrefix="0" xfId="154">
      <alignment horizontal="center" vertical="center" shrinkToFit="1"/>
      <protection locked="1" hidden="1"/>
    </xf>
    <xf numFmtId="0" fontId="45" fillId="0" borderId="469" applyAlignment="1" applyProtection="1" pivotButton="0" quotePrefix="0" xfId="154">
      <alignment horizontal="center" vertical="center"/>
      <protection locked="1" hidden="1"/>
    </xf>
    <xf numFmtId="172" fontId="45" fillId="0" borderId="469" applyAlignment="1" applyProtection="1" pivotButton="0" quotePrefix="0" xfId="154">
      <alignment horizontal="center" vertical="center"/>
      <protection locked="1" hidden="1"/>
    </xf>
    <xf numFmtId="173" fontId="91" fillId="0" borderId="470" applyAlignment="1" applyProtection="1" pivotButton="0" quotePrefix="0" xfId="154">
      <alignment horizontal="center" vertical="center"/>
      <protection locked="1" hidden="1"/>
    </xf>
    <xf numFmtId="173" fontId="91" fillId="0" borderId="471" applyAlignment="1" applyProtection="1" pivotButton="0" quotePrefix="0" xfId="154">
      <alignment horizontal="center" vertical="center"/>
      <protection locked="1" hidden="1"/>
    </xf>
    <xf numFmtId="0" fontId="82" fillId="0" borderId="204" applyAlignment="1" applyProtection="1" pivotButton="0" quotePrefix="0" xfId="154">
      <alignment horizontal="left" vertical="center"/>
      <protection locked="1" hidden="1"/>
    </xf>
    <xf numFmtId="0" fontId="26" fillId="48" borderId="424" applyAlignment="1" pivotButton="0" quotePrefix="0" xfId="0">
      <alignment horizontal="center"/>
    </xf>
    <xf numFmtId="0" fontId="26" fillId="48" borderId="407" applyAlignment="1" pivotButton="0" quotePrefix="0" xfId="0">
      <alignment horizontal="center"/>
    </xf>
    <xf numFmtId="0" fontId="3" fillId="0" borderId="0" pivotButton="0" quotePrefix="0" xfId="0"/>
    <xf numFmtId="173" fontId="91" fillId="0" borderId="474" applyAlignment="1" applyProtection="1" pivotButton="0" quotePrefix="0" xfId="154">
      <alignment horizontal="center" vertical="center"/>
      <protection locked="1" hidden="1"/>
    </xf>
    <xf numFmtId="173" fontId="91" fillId="0" borderId="254" applyAlignment="1" applyProtection="1" pivotButton="0" quotePrefix="0" xfId="154">
      <alignment horizontal="center" vertical="center"/>
      <protection locked="1" hidden="1"/>
    </xf>
    <xf numFmtId="0" fontId="3" fillId="0" borderId="407" pivotButton="0" quotePrefix="0" xfId="0"/>
    <xf numFmtId="1" fontId="30" fillId="5" borderId="475" applyAlignment="1" pivotButton="0" quotePrefix="0" xfId="144">
      <alignment horizontal="center" vertical="center"/>
    </xf>
    <xf numFmtId="43" fontId="89" fillId="0" borderId="478" applyAlignment="1" applyProtection="1" pivotButton="0" quotePrefix="0" xfId="156">
      <alignment horizontal="center" vertical="center"/>
      <protection locked="1" hidden="1"/>
    </xf>
    <xf numFmtId="0" fontId="2" fillId="0" borderId="0" pivotButton="0" quotePrefix="0" xfId="0"/>
    <xf numFmtId="20" fontId="0" fillId="0" borderId="0" pivotButton="0" quotePrefix="0" xfId="0"/>
    <xf numFmtId="20" fontId="26" fillId="0" borderId="407" pivotButton="0" quotePrefix="0" xfId="0"/>
    <xf numFmtId="0" fontId="26" fillId="31" borderId="6" applyAlignment="1" pivotButton="0" quotePrefix="0" xfId="0">
      <alignment horizontal="center" vertical="center"/>
    </xf>
    <xf numFmtId="0" fontId="3" fillId="0" borderId="407" applyAlignment="1" pivotButton="0" quotePrefix="0" xfId="0">
      <alignment horizontal="center" vertical="center"/>
    </xf>
    <xf numFmtId="0" fontId="0" fillId="0" borderId="407" applyAlignment="1" pivotButton="0" quotePrefix="0" xfId="0">
      <alignment horizontal="center" vertical="center"/>
    </xf>
    <xf numFmtId="0" fontId="10" fillId="0" borderId="407" applyAlignment="1" pivotButton="0" quotePrefix="0" xfId="0">
      <alignment horizontal="center" vertical="center"/>
    </xf>
    <xf numFmtId="169" fontId="30" fillId="5" borderId="413" applyAlignment="1" pivotButton="0" quotePrefix="0" xfId="144">
      <alignment horizontal="center" vertical="center" wrapText="1"/>
    </xf>
    <xf numFmtId="169" fontId="30" fillId="5" borderId="414" applyAlignment="1" pivotButton="0" quotePrefix="0" xfId="144">
      <alignment horizontal="center" vertical="center" wrapText="1"/>
    </xf>
    <xf numFmtId="169" fontId="30" fillId="5" borderId="415" applyAlignment="1" pivotButton="0" quotePrefix="0" xfId="144">
      <alignment horizontal="center" vertical="center" wrapText="1"/>
    </xf>
    <xf numFmtId="1" fontId="30" fillId="5" borderId="413" applyAlignment="1" pivotButton="0" quotePrefix="0" xfId="144">
      <alignment horizontal="center" vertical="center"/>
    </xf>
    <xf numFmtId="1" fontId="30" fillId="5" borderId="415" applyAlignment="1" pivotButton="0" quotePrefix="0" xfId="144">
      <alignment horizontal="center" vertical="center"/>
    </xf>
    <xf numFmtId="0" fontId="14" fillId="31" borderId="301" applyAlignment="1" pivotButton="0" quotePrefix="0" xfId="0">
      <alignment horizontal="center" vertical="center"/>
    </xf>
    <xf numFmtId="0" fontId="14" fillId="31" borderId="274" applyAlignment="1" pivotButton="0" quotePrefix="0" xfId="0">
      <alignment horizontal="center" vertical="center"/>
    </xf>
    <xf numFmtId="0" fontId="14" fillId="31" borderId="302" applyAlignment="1" pivotButton="0" quotePrefix="0" xfId="0">
      <alignment horizontal="center" vertical="center"/>
    </xf>
    <xf numFmtId="0" fontId="14" fillId="31" borderId="300" applyAlignment="1" pivotButton="0" quotePrefix="0" xfId="0">
      <alignment horizontal="center" vertical="center"/>
    </xf>
    <xf numFmtId="0" fontId="62" fillId="31" borderId="6" applyAlignment="1" pivotButton="0" quotePrefix="0" xfId="0">
      <alignment horizontal="center" vertical="center"/>
    </xf>
    <xf numFmtId="169" fontId="30" fillId="5" borderId="11" applyAlignment="1" pivotButton="0" quotePrefix="0" xfId="144">
      <alignment horizontal="left" vertical="center" wrapText="1"/>
    </xf>
    <xf numFmtId="169" fontId="30" fillId="5" borderId="15" applyAlignment="1" pivotButton="0" quotePrefix="0" xfId="144">
      <alignment horizontal="left" vertical="center" wrapText="1"/>
    </xf>
    <xf numFmtId="169" fontId="30" fillId="5" borderId="12" applyAlignment="1" pivotButton="0" quotePrefix="0" xfId="144">
      <alignment horizontal="left" vertical="center" wrapText="1"/>
    </xf>
    <xf numFmtId="1" fontId="30" fillId="5" borderId="476" applyAlignment="1" pivotButton="0" quotePrefix="0" xfId="144">
      <alignment horizontal="center" vertical="center"/>
    </xf>
    <xf numFmtId="1" fontId="30" fillId="5" borderId="15" applyAlignment="1" pivotButton="0" quotePrefix="0" xfId="144">
      <alignment horizontal="center" vertical="center"/>
    </xf>
    <xf numFmtId="1" fontId="30" fillId="5" borderId="477" applyAlignment="1" pivotButton="0" quotePrefix="0" xfId="144">
      <alignment horizontal="center" vertical="center"/>
    </xf>
    <xf numFmtId="0" fontId="0" fillId="31" borderId="6" applyAlignment="1" pivotButton="0" quotePrefix="0" xfId="0">
      <alignment horizontal="center" vertical="center"/>
    </xf>
    <xf numFmtId="41" fontId="70" fillId="21" borderId="13" applyAlignment="1" applyProtection="1" pivotButton="0" quotePrefix="0" xfId="144">
      <alignment horizontal="center" vertical="center" wrapText="1"/>
      <protection locked="1" hidden="1"/>
    </xf>
    <xf numFmtId="41" fontId="70" fillId="21" borderId="14" applyAlignment="1" applyProtection="1" pivotButton="0" quotePrefix="0" xfId="144">
      <alignment horizontal="center" vertical="center" wrapText="1"/>
      <protection locked="1" hidden="1"/>
    </xf>
    <xf numFmtId="41" fontId="70" fillId="21" borderId="10" applyAlignment="1" applyProtection="1" pivotButton="0" quotePrefix="0" xfId="144">
      <alignment horizontal="center" vertical="center" wrapText="1"/>
      <protection locked="1" hidden="1"/>
    </xf>
    <xf numFmtId="169" fontId="30" fillId="5" borderId="11" applyAlignment="1" pivotButton="0" quotePrefix="0" xfId="144">
      <alignment horizontal="center" vertical="center" wrapText="1"/>
    </xf>
    <xf numFmtId="169" fontId="30" fillId="5" borderId="12" applyAlignment="1" pivotButton="0" quotePrefix="0" xfId="144">
      <alignment horizontal="center" vertical="center" wrapText="1"/>
    </xf>
    <xf numFmtId="166" fontId="27" fillId="4" borderId="0" applyAlignment="1" pivotButton="0" quotePrefix="0" xfId="0">
      <alignment horizontal="center" vertical="center"/>
    </xf>
    <xf numFmtId="41" fontId="29" fillId="4" borderId="11" applyAlignment="1" applyProtection="1" pivotButton="0" quotePrefix="0" xfId="144">
      <alignment horizontal="center" vertical="center" wrapText="1"/>
      <protection locked="1" hidden="1"/>
    </xf>
    <xf numFmtId="41" fontId="29" fillId="4" borderId="12" applyAlignment="1" applyProtection="1" pivotButton="0" quotePrefix="0" xfId="144">
      <alignment horizontal="center" vertical="center" wrapText="1"/>
      <protection locked="1" hidden="1"/>
    </xf>
    <xf numFmtId="41" fontId="29" fillId="4" borderId="10" applyAlignment="1" applyProtection="1" pivotButton="0" quotePrefix="0" xfId="144">
      <alignment horizontal="center" vertical="center"/>
      <protection locked="1" hidden="1"/>
    </xf>
    <xf numFmtId="41" fontId="29" fillId="4" borderId="10" applyAlignment="1" applyProtection="1" pivotButton="0" quotePrefix="0" xfId="144">
      <alignment horizontal="center" vertical="center" wrapText="1"/>
      <protection locked="1" hidden="1"/>
    </xf>
    <xf numFmtId="41" fontId="29" fillId="4" borderId="11" applyAlignment="1" applyProtection="1" pivotButton="0" quotePrefix="0" xfId="144">
      <alignment horizontal="center" vertical="center"/>
      <protection locked="1" hidden="1"/>
    </xf>
    <xf numFmtId="41" fontId="29" fillId="4" borderId="12" applyAlignment="1" applyProtection="1" pivotButton="0" quotePrefix="0" xfId="144">
      <alignment horizontal="center" vertical="center"/>
      <protection locked="1" hidden="1"/>
    </xf>
    <xf numFmtId="0" fontId="21" fillId="4" borderId="133" applyAlignment="1" pivotButton="0" quotePrefix="0" xfId="0">
      <alignment horizontal="center" vertical="center"/>
    </xf>
    <xf numFmtId="167" fontId="116" fillId="0" borderId="236" applyAlignment="1" pivotButton="0" quotePrefix="0" xfId="0">
      <alignment horizontal="center" vertical="center"/>
    </xf>
    <xf numFmtId="167" fontId="116" fillId="0" borderId="237" applyAlignment="1" pivotButton="0" quotePrefix="0" xfId="0">
      <alignment horizontal="center" vertical="center"/>
    </xf>
    <xf numFmtId="41" fontId="29" fillId="8" borderId="6" applyAlignment="1" applyProtection="1" pivotButton="0" quotePrefix="0" xfId="144">
      <alignment horizontal="center" vertical="center" wrapText="1"/>
      <protection locked="1" hidden="1"/>
    </xf>
    <xf numFmtId="41" fontId="29" fillId="8" borderId="239" applyAlignment="1" applyProtection="1" pivotButton="0" quotePrefix="0" xfId="144">
      <alignment horizontal="center" vertical="center" wrapText="1"/>
      <protection locked="1" hidden="1"/>
    </xf>
    <xf numFmtId="41" fontId="29" fillId="8" borderId="240" applyAlignment="1" applyProtection="1" pivotButton="0" quotePrefix="0" xfId="144">
      <alignment horizontal="center" vertical="center" wrapText="1"/>
      <protection locked="1" hidden="1"/>
    </xf>
    <xf numFmtId="0" fontId="26" fillId="46" borderId="422" applyAlignment="1" pivotButton="0" quotePrefix="0" xfId="0">
      <alignment horizontal="center" vertical="center"/>
    </xf>
    <xf numFmtId="0" fontId="4" fillId="0" borderId="461" applyAlignment="1" pivotButton="0" quotePrefix="0" xfId="0">
      <alignment horizontal="center" vertical="center"/>
    </xf>
    <xf numFmtId="0" fontId="4" fillId="0" borderId="124" applyAlignment="1" pivotButton="0" quotePrefix="0" xfId="0">
      <alignment horizontal="center" vertical="center"/>
    </xf>
    <xf numFmtId="0" fontId="4" fillId="0" borderId="302" applyAlignment="1" pivotButton="0" quotePrefix="0" xfId="0">
      <alignment horizontal="center" vertical="center"/>
    </xf>
    <xf numFmtId="0" fontId="4" fillId="0" borderId="407" applyAlignment="1" pivotButton="0" quotePrefix="0" xfId="0">
      <alignment horizontal="center" vertical="center"/>
    </xf>
    <xf numFmtId="0" fontId="7" fillId="0" borderId="443" applyAlignment="1" pivotButton="0" quotePrefix="0" xfId="0">
      <alignment horizontal="center" vertical="center"/>
    </xf>
    <xf numFmtId="0" fontId="7" fillId="0" borderId="274" applyAlignment="1" pivotButton="0" quotePrefix="0" xfId="0">
      <alignment horizontal="center" vertical="center"/>
    </xf>
    <xf numFmtId="0" fontId="8" fillId="0" borderId="32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3" fillId="31" borderId="301" applyAlignment="1" pivotButton="0" quotePrefix="0" xfId="0">
      <alignment horizontal="center" vertical="center"/>
    </xf>
    <xf numFmtId="0" fontId="13" fillId="31" borderId="274" applyAlignment="1" pivotButton="0" quotePrefix="0" xfId="0">
      <alignment horizontal="center" vertical="center"/>
    </xf>
    <xf numFmtId="0" fontId="13" fillId="31" borderId="100" applyAlignment="1" pivotButton="0" quotePrefix="0" xfId="0">
      <alignment horizontal="center" vertical="center"/>
    </xf>
    <xf numFmtId="0" fontId="26" fillId="8" borderId="40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5" fillId="11" borderId="97" applyAlignment="1" pivotButton="0" quotePrefix="0" xfId="0">
      <alignment horizontal="center" vertical="center"/>
    </xf>
    <xf numFmtId="0" fontId="55" fillId="11" borderId="98" applyAlignment="1" pivotButton="0" quotePrefix="0" xfId="0">
      <alignment horizontal="center" vertical="center"/>
    </xf>
    <xf numFmtId="0" fontId="55" fillId="11" borderId="99" applyAlignment="1" pivotButton="0" quotePrefix="0" xfId="0">
      <alignment horizontal="center" vertical="center"/>
    </xf>
    <xf numFmtId="0" fontId="59" fillId="13" borderId="0" applyAlignment="1" pivotButton="0" quotePrefix="0" xfId="0">
      <alignment horizontal="center" vertical="center"/>
    </xf>
    <xf numFmtId="0" fontId="59" fillId="13" borderId="418" applyAlignment="1" pivotButton="0" quotePrefix="0" xfId="0">
      <alignment horizontal="center" vertical="center"/>
    </xf>
    <xf numFmtId="0" fontId="61" fillId="0" borderId="417" applyAlignment="1" pivotButton="0" quotePrefix="0" xfId="0">
      <alignment horizontal="center" vertical="center"/>
    </xf>
    <xf numFmtId="0" fontId="61" fillId="0" borderId="418" applyAlignment="1" pivotButton="0" quotePrefix="0" xfId="0">
      <alignment horizontal="center" vertical="center"/>
    </xf>
    <xf numFmtId="0" fontId="180" fillId="3" borderId="32" applyAlignment="1" pivotButton="0" quotePrefix="0" xfId="0">
      <alignment horizontal="center" vertical="center" textRotation="255"/>
    </xf>
    <xf numFmtId="0" fontId="180" fillId="3" borderId="35" applyAlignment="1" pivotButton="0" quotePrefix="0" xfId="0">
      <alignment horizontal="center" vertical="center" textRotation="255"/>
    </xf>
    <xf numFmtId="0" fontId="58" fillId="13" borderId="28" applyAlignment="1" pivotButton="0" quotePrefix="0" xfId="0">
      <alignment horizontal="center" vertical="center" textRotation="255"/>
    </xf>
    <xf numFmtId="0" fontId="58" fillId="13" borderId="32" applyAlignment="1" pivotButton="0" quotePrefix="0" xfId="0">
      <alignment horizontal="center" vertical="center" textRotation="255"/>
    </xf>
    <xf numFmtId="0" fontId="58" fillId="13" borderId="35" applyAlignment="1" pivotButton="0" quotePrefix="0" xfId="0">
      <alignment horizontal="center" vertical="center" textRotation="255"/>
    </xf>
    <xf numFmtId="0" fontId="67" fillId="15" borderId="28" applyAlignment="1" pivotButton="0" quotePrefix="0" xfId="0">
      <alignment horizontal="center" vertical="center" textRotation="255"/>
    </xf>
    <xf numFmtId="0" fontId="67" fillId="15" borderId="32" applyAlignment="1" pivotButton="0" quotePrefix="0" xfId="0">
      <alignment horizontal="center" vertical="center" textRotation="255"/>
    </xf>
    <xf numFmtId="169" fontId="65" fillId="19" borderId="71" applyAlignment="1" pivotButton="0" quotePrefix="0" xfId="138">
      <alignment horizontal="center" vertical="center" textRotation="255"/>
    </xf>
    <xf numFmtId="169" fontId="65" fillId="19" borderId="72" applyAlignment="1" pivotButton="0" quotePrefix="0" xfId="138">
      <alignment horizontal="center" vertical="center" textRotation="255"/>
    </xf>
    <xf numFmtId="169" fontId="46" fillId="2" borderId="71" applyAlignment="1" pivotButton="0" quotePrefix="0" xfId="138">
      <alignment horizontal="center" vertical="center" textRotation="255"/>
    </xf>
    <xf numFmtId="169" fontId="46" fillId="2" borderId="72" applyAlignment="1" pivotButton="0" quotePrefix="0" xfId="138">
      <alignment horizontal="center" vertical="center" textRotation="255"/>
    </xf>
    <xf numFmtId="0" fontId="59" fillId="13" borderId="81" applyAlignment="1" pivotButton="0" quotePrefix="0" xfId="0">
      <alignment horizontal="center" vertical="center"/>
    </xf>
    <xf numFmtId="0" fontId="59" fillId="13" borderId="69" applyAlignment="1" pivotButton="0" quotePrefix="0" xfId="0">
      <alignment horizontal="center" vertical="center"/>
    </xf>
    <xf numFmtId="0" fontId="59" fillId="13" borderId="84" applyAlignment="1" pivotButton="0" quotePrefix="0" xfId="0">
      <alignment horizontal="center" vertical="center"/>
    </xf>
    <xf numFmtId="0" fontId="55" fillId="0" borderId="82" applyAlignment="1" pivotButton="0" quotePrefix="0" xfId="0">
      <alignment horizontal="center" vertical="center"/>
    </xf>
    <xf numFmtId="0" fontId="55" fillId="0" borderId="70" applyAlignment="1" pivotButton="0" quotePrefix="0" xfId="0">
      <alignment horizontal="center" vertical="center"/>
    </xf>
    <xf numFmtId="0" fontId="55" fillId="0" borderId="85" applyAlignment="1" pivotButton="0" quotePrefix="0" xfId="0">
      <alignment horizontal="center" vertical="center"/>
    </xf>
    <xf numFmtId="169" fontId="65" fillId="2" borderId="71" applyAlignment="1" pivotButton="0" quotePrefix="0" xfId="138">
      <alignment horizontal="center" vertical="center" textRotation="255"/>
    </xf>
    <xf numFmtId="169" fontId="65" fillId="2" borderId="72" applyAlignment="1" pivotButton="0" quotePrefix="0" xfId="138">
      <alignment horizontal="center" vertical="center" textRotation="255"/>
    </xf>
    <xf numFmtId="169" fontId="65" fillId="2" borderId="90" applyAlignment="1" pivotButton="0" quotePrefix="0" xfId="138">
      <alignment horizontal="center" vertical="center" textRotation="255"/>
    </xf>
    <xf numFmtId="0" fontId="59" fillId="15" borderId="86" applyAlignment="1" pivotButton="0" quotePrefix="0" xfId="0">
      <alignment horizontal="center" vertical="center"/>
    </xf>
    <xf numFmtId="0" fontId="59" fillId="15" borderId="69" applyAlignment="1" pivotButton="0" quotePrefix="0" xfId="0">
      <alignment horizontal="center" vertical="center"/>
    </xf>
    <xf numFmtId="0" fontId="59" fillId="15" borderId="84" applyAlignment="1" pivotButton="0" quotePrefix="0" xfId="0">
      <alignment horizontal="center" vertical="center"/>
    </xf>
    <xf numFmtId="0" fontId="26" fillId="0" borderId="87" applyAlignment="1" pivotButton="0" quotePrefix="0" xfId="0">
      <alignment horizontal="center" vertical="center"/>
    </xf>
    <xf numFmtId="0" fontId="26" fillId="0" borderId="70" applyAlignment="1" pivotButton="0" quotePrefix="0" xfId="0">
      <alignment horizontal="center" vertical="center"/>
    </xf>
    <xf numFmtId="0" fontId="26" fillId="0" borderId="85" applyAlignment="1" pivotButton="0" quotePrefix="0" xfId="0">
      <alignment horizontal="center" vertical="center"/>
    </xf>
    <xf numFmtId="0" fontId="50" fillId="10" borderId="16" applyAlignment="1" pivotButton="0" quotePrefix="0" xfId="152">
      <alignment horizontal="center" vertical="center" wrapText="1"/>
    </xf>
    <xf numFmtId="0" fontId="50" fillId="10" borderId="24" applyAlignment="1" pivotButton="0" quotePrefix="0" xfId="152">
      <alignment horizontal="center" vertical="center" wrapText="1"/>
    </xf>
    <xf numFmtId="169" fontId="50" fillId="10" borderId="17" applyAlignment="1" pivotButton="0" quotePrefix="0" xfId="138">
      <alignment horizontal="center"/>
    </xf>
    <xf numFmtId="169" fontId="50" fillId="10" borderId="18" applyAlignment="1" pivotButton="0" quotePrefix="0" xfId="138">
      <alignment horizontal="center"/>
    </xf>
    <xf numFmtId="169" fontId="50" fillId="10" borderId="19" applyAlignment="1" pivotButton="0" quotePrefix="0" xfId="138">
      <alignment horizontal="center"/>
    </xf>
    <xf numFmtId="169" fontId="65" fillId="3" borderId="72" applyAlignment="1" pivotButton="0" quotePrefix="0" xfId="138">
      <alignment horizontal="center" vertical="center" textRotation="255"/>
    </xf>
    <xf numFmtId="0" fontId="55" fillId="0" borderId="40" applyAlignment="1" pivotButton="0" quotePrefix="0" xfId="0">
      <alignment horizontal="center" vertical="center" wrapText="1"/>
    </xf>
    <xf numFmtId="0" fontId="55" fillId="0" borderId="55" applyAlignment="1" pivotButton="0" quotePrefix="0" xfId="0">
      <alignment horizontal="center" vertical="center" wrapText="1"/>
    </xf>
    <xf numFmtId="0" fontId="55" fillId="0" borderId="40" applyAlignment="1" pivotButton="0" quotePrefix="0" xfId="0">
      <alignment horizontal="center" vertical="center"/>
    </xf>
    <xf numFmtId="0" fontId="55" fillId="0" borderId="55" applyAlignment="1" pivotButton="0" quotePrefix="0" xfId="0">
      <alignment horizontal="center" vertical="center"/>
    </xf>
    <xf numFmtId="0" fontId="62" fillId="3" borderId="28" applyAlignment="1" pivotButton="0" quotePrefix="0" xfId="0">
      <alignment horizontal="center" vertical="center"/>
    </xf>
    <xf numFmtId="0" fontId="62" fillId="3" borderId="35" applyAlignment="1" pivotButton="0" quotePrefix="0" xfId="0">
      <alignment horizontal="center" vertical="center"/>
    </xf>
    <xf numFmtId="169" fontId="53" fillId="17" borderId="27" applyAlignment="1" pivotButton="0" quotePrefix="0" xfId="138">
      <alignment horizontal="center" vertical="center" textRotation="255"/>
    </xf>
    <xf numFmtId="169" fontId="53" fillId="17" borderId="31" applyAlignment="1" pivotButton="0" quotePrefix="0" xfId="138">
      <alignment horizontal="center" vertical="center" textRotation="255"/>
    </xf>
    <xf numFmtId="0" fontId="54" fillId="18" borderId="28" applyAlignment="1" pivotButton="0" quotePrefix="0" xfId="0">
      <alignment horizontal="center" vertical="center" textRotation="255" wrapText="1"/>
    </xf>
    <xf numFmtId="0" fontId="54" fillId="18" borderId="32" applyAlignment="1" pivotButton="0" quotePrefix="0" xfId="0">
      <alignment horizontal="center" vertical="center" textRotation="255" wrapText="1"/>
    </xf>
    <xf numFmtId="0" fontId="55" fillId="0" borderId="49" applyAlignment="1" pivotButton="0" quotePrefix="0" xfId="0">
      <alignment horizontal="center" vertical="center" wrapText="1"/>
    </xf>
    <xf numFmtId="0" fontId="55" fillId="0" borderId="51" applyAlignment="1" pivotButton="0" quotePrefix="0" xfId="0">
      <alignment horizontal="center" vertical="center" wrapText="1"/>
    </xf>
    <xf numFmtId="0" fontId="55" fillId="0" borderId="53" applyAlignment="1" pivotButton="0" quotePrefix="0" xfId="0">
      <alignment horizontal="center" vertical="center" wrapText="1"/>
    </xf>
    <xf numFmtId="0" fontId="55" fillId="0" borderId="57" applyAlignment="1" pivotButton="0" quotePrefix="0" xfId="0">
      <alignment horizontal="center" vertical="center" wrapText="1"/>
    </xf>
    <xf numFmtId="0" fontId="43" fillId="16" borderId="28" applyAlignment="1" pivotButton="0" quotePrefix="0" xfId="0">
      <alignment horizontal="center" vertical="center"/>
    </xf>
    <xf numFmtId="0" fontId="43" fillId="16" borderId="35" applyAlignment="1" pivotButton="0" quotePrefix="0" xfId="0">
      <alignment horizontal="center" vertical="center"/>
    </xf>
    <xf numFmtId="0" fontId="60" fillId="0" borderId="40" applyAlignment="1" pivotButton="0" quotePrefix="0" xfId="0">
      <alignment horizontal="center" vertical="center"/>
    </xf>
    <xf numFmtId="0" fontId="60" fillId="0" borderId="41" applyAlignment="1" pivotButton="0" quotePrefix="0" xfId="0">
      <alignment horizontal="center" vertical="center"/>
    </xf>
    <xf numFmtId="169" fontId="53" fillId="11" borderId="27" applyAlignment="1" pivotButton="0" quotePrefix="0" xfId="138">
      <alignment horizontal="center" vertical="center" textRotation="255"/>
    </xf>
    <xf numFmtId="169" fontId="53" fillId="11" borderId="31" applyAlignment="1" pivotButton="0" quotePrefix="0" xfId="138">
      <alignment horizontal="center" vertical="center" textRotation="255"/>
    </xf>
    <xf numFmtId="0" fontId="60" fillId="0" borderId="419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0" fillId="0" borderId="420" applyAlignment="1" pivotButton="0" quotePrefix="0" xfId="0">
      <alignment horizontal="center" vertical="center"/>
    </xf>
    <xf numFmtId="169" fontId="52" fillId="0" borderId="0" applyAlignment="1" pivotButton="0" quotePrefix="0" xfId="138">
      <alignment horizontal="center" vertical="center" textRotation="255" wrapText="1"/>
    </xf>
    <xf numFmtId="169" fontId="52" fillId="0" borderId="420" applyAlignment="1" pivotButton="0" quotePrefix="0" xfId="138">
      <alignment horizontal="center" vertical="center" textRotation="255" wrapText="1"/>
    </xf>
    <xf numFmtId="169" fontId="69" fillId="0" borderId="0" applyAlignment="1" pivotButton="0" quotePrefix="0" xfId="138">
      <alignment horizontal="center" vertical="center" wrapText="1"/>
    </xf>
    <xf numFmtId="169" fontId="45" fillId="0" borderId="0" applyAlignment="1" pivotButton="0" quotePrefix="0" xfId="138">
      <alignment horizontal="center" vertical="center"/>
    </xf>
    <xf numFmtId="169" fontId="90" fillId="10" borderId="20" applyAlignment="1" pivotButton="0" quotePrefix="0" xfId="138">
      <alignment horizontal="center" vertical="center"/>
    </xf>
    <xf numFmtId="169" fontId="90" fillId="10" borderId="21" applyAlignment="1" pivotButton="0" quotePrefix="0" xfId="138">
      <alignment horizontal="center" vertical="center"/>
    </xf>
    <xf numFmtId="169" fontId="90" fillId="10" borderId="22" applyAlignment="1" pivotButton="0" quotePrefix="0" xfId="138">
      <alignment horizontal="center" vertical="center"/>
    </xf>
    <xf numFmtId="169" fontId="50" fillId="10" borderId="16" applyAlignment="1" pivotButton="0" quotePrefix="0" xfId="138">
      <alignment horizontal="center" vertical="center"/>
    </xf>
    <xf numFmtId="169" fontId="50" fillId="10" borderId="24" applyAlignment="1" pivotButton="0" quotePrefix="0" xfId="138">
      <alignment horizontal="center" vertical="center"/>
    </xf>
    <xf numFmtId="0" fontId="54" fillId="14" borderId="28" applyAlignment="1" pivotButton="0" quotePrefix="0" xfId="0">
      <alignment horizontal="center" vertical="center" textRotation="255" wrapText="1"/>
    </xf>
    <xf numFmtId="0" fontId="54" fillId="14" borderId="32" applyAlignment="1" pivotButton="0" quotePrefix="0" xfId="0">
      <alignment horizontal="center" vertical="center" textRotation="255" wrapText="1"/>
    </xf>
    <xf numFmtId="169" fontId="50" fillId="10" borderId="23" applyAlignment="1" pivotButton="0" quotePrefix="0" xfId="138">
      <alignment horizontal="center"/>
    </xf>
    <xf numFmtId="169" fontId="50" fillId="10" borderId="0" applyAlignment="1" pivotButton="0" quotePrefix="0" xfId="138">
      <alignment horizontal="center"/>
    </xf>
    <xf numFmtId="169" fontId="50" fillId="10" borderId="25" applyAlignment="1" pivotButton="0" quotePrefix="0" xfId="138">
      <alignment horizontal="center"/>
    </xf>
    <xf numFmtId="0" fontId="54" fillId="12" borderId="28" applyAlignment="1" pivotButton="0" quotePrefix="0" xfId="0">
      <alignment horizontal="center" vertical="center" textRotation="255" wrapText="1"/>
    </xf>
    <xf numFmtId="0" fontId="54" fillId="12" borderId="32" applyAlignment="1" pivotButton="0" quotePrefix="0" xfId="0">
      <alignment horizontal="center" vertical="center" textRotation="255" wrapText="1"/>
    </xf>
    <xf numFmtId="0" fontId="58" fillId="13" borderId="28" applyAlignment="1" pivotButton="0" quotePrefix="0" xfId="0">
      <alignment horizontal="center" vertical="center" textRotation="255" wrapText="1"/>
    </xf>
    <xf numFmtId="0" fontId="58" fillId="13" borderId="32" applyAlignment="1" pivotButton="0" quotePrefix="0" xfId="0">
      <alignment horizontal="center" vertical="center" textRotation="255" wrapText="1"/>
    </xf>
    <xf numFmtId="169" fontId="66" fillId="20" borderId="71" applyAlignment="1" pivotButton="0" quotePrefix="0" xfId="138">
      <alignment horizontal="center" vertical="center" textRotation="255"/>
    </xf>
    <xf numFmtId="169" fontId="66" fillId="20" borderId="72" applyAlignment="1" pivotButton="0" quotePrefix="0" xfId="138">
      <alignment horizontal="center" vertical="center" textRotation="255"/>
    </xf>
    <xf numFmtId="0" fontId="59" fillId="13" borderId="86" applyAlignment="1" pivotButton="0" quotePrefix="0" xfId="0">
      <alignment horizontal="center" vertical="center"/>
    </xf>
    <xf numFmtId="0" fontId="55" fillId="0" borderId="87" applyAlignment="1" pivotButton="0" quotePrefix="0" xfId="0">
      <alignment horizontal="center" vertical="center"/>
    </xf>
    <xf numFmtId="169" fontId="68" fillId="2" borderId="94" applyAlignment="1" pivotButton="0" quotePrefix="0" xfId="138">
      <alignment horizontal="center" vertical="center" textRotation="255"/>
    </xf>
    <xf numFmtId="169" fontId="68" fillId="2" borderId="95" applyAlignment="1" pivotButton="0" quotePrefix="0" xfId="138">
      <alignment horizontal="center" vertical="center" textRotation="255"/>
    </xf>
    <xf numFmtId="0" fontId="59" fillId="15" borderId="75" applyAlignment="1" pivotButton="0" quotePrefix="0" xfId="0">
      <alignment horizontal="center" vertical="center"/>
    </xf>
    <xf numFmtId="0" fontId="59" fillId="15" borderId="78" applyAlignment="1" pivotButton="0" quotePrefix="0" xfId="0">
      <alignment horizontal="center" vertical="center"/>
    </xf>
    <xf numFmtId="0" fontId="83" fillId="23" borderId="101" applyAlignment="1" applyProtection="1" pivotButton="0" quotePrefix="0" xfId="154">
      <alignment horizontal="center" vertical="center"/>
      <protection locked="1" hidden="1"/>
    </xf>
    <xf numFmtId="0" fontId="83" fillId="23" borderId="102" applyAlignment="1" applyProtection="1" pivotButton="0" quotePrefix="0" xfId="154">
      <alignment horizontal="center" vertical="center"/>
      <protection locked="1" hidden="1"/>
    </xf>
    <xf numFmtId="0" fontId="83" fillId="23" borderId="105" applyAlignment="1" applyProtection="1" pivotButton="0" quotePrefix="0" xfId="154">
      <alignment horizontal="center" vertical="center"/>
      <protection locked="1" hidden="1"/>
    </xf>
    <xf numFmtId="0" fontId="83" fillId="23" borderId="110" applyAlignment="1" applyProtection="1" pivotButton="0" quotePrefix="0" xfId="154">
      <alignment horizontal="center" vertical="center"/>
      <protection locked="1" hidden="1"/>
    </xf>
    <xf numFmtId="0" fontId="83" fillId="23" borderId="111" applyAlignment="1" applyProtection="1" pivotButton="0" quotePrefix="0" xfId="154">
      <alignment horizontal="center" vertical="center"/>
      <protection locked="1" hidden="1"/>
    </xf>
    <xf numFmtId="0" fontId="83" fillId="23" borderId="114" applyAlignment="1" applyProtection="1" pivotButton="0" quotePrefix="0" xfId="154">
      <alignment horizontal="center" vertical="center"/>
      <protection locked="1" hidden="1"/>
    </xf>
    <xf numFmtId="0" fontId="45" fillId="0" borderId="0" applyAlignment="1" applyProtection="1" pivotButton="0" quotePrefix="0" xfId="154">
      <alignment horizontal="left" vertical="center"/>
      <protection locked="1" hidden="1"/>
    </xf>
    <xf numFmtId="0" fontId="45" fillId="0" borderId="109" applyAlignment="1" applyProtection="1" pivotButton="0" quotePrefix="0" xfId="154">
      <alignment horizontal="left" vertical="center"/>
      <protection locked="1" hidden="1"/>
    </xf>
    <xf numFmtId="170" fontId="45" fillId="0" borderId="0" applyAlignment="1" applyProtection="1" pivotButton="0" quotePrefix="0" xfId="154">
      <alignment horizontal="left" vertical="center"/>
      <protection locked="1" hidden="1"/>
    </xf>
    <xf numFmtId="170" fontId="45" fillId="0" borderId="109" applyAlignment="1" applyProtection="1" pivotButton="0" quotePrefix="0" xfId="154">
      <alignment horizontal="left" vertical="center"/>
      <protection locked="1" hidden="1"/>
    </xf>
    <xf numFmtId="0" fontId="119" fillId="0" borderId="111" applyAlignment="1" applyProtection="1" pivotButton="0" quotePrefix="0" xfId="154">
      <alignment horizontal="center" vertical="center" shrinkToFit="1"/>
      <protection locked="1" hidden="1"/>
    </xf>
    <xf numFmtId="0" fontId="79" fillId="22" borderId="115" applyAlignment="1" applyProtection="1" pivotButton="0" quotePrefix="0" xfId="154">
      <alignment horizontal="center" vertical="center"/>
      <protection locked="1" hidden="1"/>
    </xf>
    <xf numFmtId="0" fontId="79" fillId="22" borderId="123" applyAlignment="1" applyProtection="1" pivotButton="0" quotePrefix="0" xfId="154">
      <alignment horizontal="center" vertical="center"/>
      <protection locked="1" hidden="1"/>
    </xf>
    <xf numFmtId="0" fontId="79" fillId="22" borderId="131" applyAlignment="1" applyProtection="1" pivotButton="0" quotePrefix="0" xfId="154">
      <alignment horizontal="center" vertical="center"/>
      <protection locked="1" hidden="1"/>
    </xf>
    <xf numFmtId="0" fontId="80" fillId="22" borderId="116" applyAlignment="1" applyProtection="1" pivotButton="0" quotePrefix="0" xfId="154">
      <alignment horizontal="center" vertical="center"/>
      <protection locked="1" hidden="1"/>
    </xf>
    <xf numFmtId="0" fontId="80" fillId="22" borderId="124" applyAlignment="1" applyProtection="1" pivotButton="0" quotePrefix="0" xfId="154">
      <alignment horizontal="center" vertical="center"/>
      <protection locked="1" hidden="1"/>
    </xf>
    <xf numFmtId="0" fontId="80" fillId="22" borderId="132" applyAlignment="1" applyProtection="1" pivotButton="0" quotePrefix="0" xfId="154">
      <alignment horizontal="center" vertical="center"/>
      <protection locked="1" hidden="1"/>
    </xf>
    <xf numFmtId="0" fontId="79" fillId="22" borderId="102" applyAlignment="1" applyProtection="1" pivotButton="0" quotePrefix="0" xfId="154">
      <alignment horizontal="center" vertical="center"/>
      <protection locked="1" hidden="1"/>
    </xf>
    <xf numFmtId="0" fontId="79" fillId="22" borderId="0" applyAlignment="1" applyProtection="1" pivotButton="0" quotePrefix="0" xfId="154">
      <alignment horizontal="center" vertical="center"/>
      <protection locked="1" hidden="1"/>
    </xf>
    <xf numFmtId="0" fontId="79" fillId="22" borderId="133" applyAlignment="1" applyProtection="1" pivotButton="0" quotePrefix="0" xfId="154">
      <alignment horizontal="center" vertical="center"/>
      <protection locked="1" hidden="1"/>
    </xf>
    <xf numFmtId="0" fontId="81" fillId="22" borderId="118" applyAlignment="1" applyProtection="1" pivotButton="0" quotePrefix="0" xfId="154">
      <alignment horizontal="center" vertical="center" shrinkToFit="1"/>
      <protection locked="1" hidden="1"/>
    </xf>
    <xf numFmtId="0" fontId="81" fillId="22" borderId="119" applyAlignment="1" applyProtection="1" pivotButton="0" quotePrefix="0" xfId="154">
      <alignment horizontal="center" vertical="center" shrinkToFit="1"/>
      <protection locked="1" hidden="1"/>
    </xf>
    <xf numFmtId="172" fontId="82" fillId="22" borderId="120" applyAlignment="1" applyProtection="1" pivotButton="0" quotePrefix="0" xfId="154">
      <alignment horizontal="center" vertical="center" wrapText="1" shrinkToFit="1"/>
      <protection locked="1" hidden="1"/>
    </xf>
    <xf numFmtId="172" fontId="82" fillId="22" borderId="127" applyAlignment="1" applyProtection="1" pivotButton="0" quotePrefix="0" xfId="154">
      <alignment horizontal="center" vertical="center" shrinkToFit="1"/>
      <protection locked="1" hidden="1"/>
    </xf>
    <xf numFmtId="0" fontId="87" fillId="8" borderId="106" applyAlignment="1" applyProtection="1" pivotButton="0" quotePrefix="0" xfId="154">
      <alignment horizontal="center" vertical="center" textRotation="90"/>
      <protection locked="1" hidden="1"/>
    </xf>
    <xf numFmtId="0" fontId="79" fillId="0" borderId="142" applyAlignment="1" applyProtection="1" pivotButton="0" quotePrefix="0" xfId="154">
      <alignment horizontal="center" vertical="center" textRotation="90"/>
      <protection locked="1" hidden="1"/>
    </xf>
    <xf numFmtId="0" fontId="79" fillId="0" borderId="150" applyAlignment="1" applyProtection="1" pivotButton="0" quotePrefix="0" xfId="154">
      <alignment horizontal="center" vertical="center" textRotation="90"/>
      <protection locked="1" hidden="1"/>
    </xf>
    <xf numFmtId="0" fontId="79" fillId="0" borderId="194" applyAlignment="1" applyProtection="1" pivotButton="0" quotePrefix="0" xfId="154">
      <alignment horizontal="center" vertical="center" textRotation="90"/>
      <protection locked="1" hidden="1"/>
    </xf>
    <xf numFmtId="0" fontId="79" fillId="0" borderId="199" applyAlignment="1" applyProtection="1" pivotButton="0" quotePrefix="0" xfId="154">
      <alignment horizontal="center" vertical="center" textRotation="90"/>
      <protection locked="1" hidden="1"/>
    </xf>
    <xf numFmtId="0" fontId="94" fillId="0" borderId="142" applyAlignment="1" applyProtection="1" pivotButton="0" quotePrefix="0" xfId="154">
      <alignment horizontal="center" vertical="center" textRotation="90"/>
      <protection locked="1" hidden="1"/>
    </xf>
    <xf numFmtId="0" fontId="94" fillId="0" borderId="150" applyAlignment="1" applyProtection="1" pivotButton="0" quotePrefix="0" xfId="154">
      <alignment horizontal="center" vertical="center" textRotation="90"/>
      <protection locked="1" hidden="1"/>
    </xf>
    <xf numFmtId="0" fontId="94" fillId="0" borderId="203" applyAlignment="1" applyProtection="1" pivotButton="0" quotePrefix="0" xfId="154">
      <alignment horizontal="center" vertical="center" textRotation="90"/>
      <protection locked="1" hidden="1"/>
    </xf>
    <xf numFmtId="0" fontId="79" fillId="0" borderId="187" applyAlignment="1" applyProtection="1" pivotButton="0" quotePrefix="0" xfId="154">
      <alignment horizontal="center" vertical="center" textRotation="90"/>
      <protection locked="1" hidden="1"/>
    </xf>
    <xf numFmtId="0" fontId="79" fillId="0" borderId="188" applyAlignment="1" applyProtection="1" pivotButton="0" quotePrefix="0" xfId="154">
      <alignment horizontal="center" vertical="center" textRotation="90"/>
      <protection locked="1" hidden="1"/>
    </xf>
    <xf numFmtId="0" fontId="79" fillId="0" borderId="189" applyAlignment="1" applyProtection="1" pivotButton="0" quotePrefix="0" xfId="154">
      <alignment horizontal="center" vertical="center" textRotation="90"/>
      <protection locked="1" hidden="1"/>
    </xf>
    <xf numFmtId="0" fontId="87" fillId="26" borderId="429" applyAlignment="1" applyProtection="1" pivotButton="0" quotePrefix="0" xfId="154">
      <alignment horizontal="center" vertical="center" textRotation="90"/>
      <protection locked="1" hidden="1"/>
    </xf>
    <xf numFmtId="0" fontId="87" fillId="26" borderId="106" applyAlignment="1" applyProtection="1" pivotButton="0" quotePrefix="0" xfId="154">
      <alignment horizontal="center" vertical="center" textRotation="90"/>
      <protection locked="1" hidden="1"/>
    </xf>
    <xf numFmtId="0" fontId="79" fillId="0" borderId="187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88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89" applyAlignment="1" applyProtection="1" pivotButton="0" quotePrefix="0" xfId="154">
      <alignment horizontal="center" vertical="center" textRotation="90" wrapText="1"/>
      <protection locked="1" hidden="1"/>
    </xf>
    <xf numFmtId="0" fontId="80" fillId="0" borderId="187" applyAlignment="1" applyProtection="1" pivotButton="0" quotePrefix="0" xfId="154">
      <alignment horizontal="center" vertical="center" textRotation="90" wrapText="1"/>
      <protection locked="1" hidden="1"/>
    </xf>
    <xf numFmtId="0" fontId="80" fillId="0" borderId="188" applyAlignment="1" applyProtection="1" pivotButton="0" quotePrefix="0" xfId="154">
      <alignment horizontal="center" vertical="center" textRotation="90" wrapText="1"/>
      <protection locked="1" hidden="1"/>
    </xf>
    <xf numFmtId="0" fontId="80" fillId="0" borderId="189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58" applyAlignment="1" applyProtection="1" pivotButton="0" quotePrefix="0" xfId="154">
      <alignment horizontal="center" vertical="center" textRotation="90"/>
      <protection locked="1" hidden="1"/>
    </xf>
    <xf numFmtId="0" fontId="79" fillId="0" borderId="142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50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83" applyAlignment="1" applyProtection="1" pivotButton="0" quotePrefix="0" xfId="154">
      <alignment horizontal="center" vertical="center" textRotation="90" wrapText="1"/>
      <protection locked="1" hidden="1"/>
    </xf>
    <xf numFmtId="0" fontId="79" fillId="0" borderId="391" applyAlignment="1" applyProtection="1" pivotButton="0" quotePrefix="0" xfId="154">
      <alignment horizontal="center" vertical="center" textRotation="90" wrapText="1"/>
      <protection locked="1" hidden="1"/>
    </xf>
    <xf numFmtId="0" fontId="79" fillId="0" borderId="324" applyAlignment="1" applyProtection="1" pivotButton="0" quotePrefix="0" xfId="154">
      <alignment horizontal="center" vertical="center" textRotation="90" wrapText="1"/>
      <protection locked="1" hidden="1"/>
    </xf>
    <xf numFmtId="0" fontId="79" fillId="0" borderId="439" applyAlignment="1" applyProtection="1" pivotButton="0" quotePrefix="0" xfId="154">
      <alignment horizontal="center" vertical="center" textRotation="90" wrapText="1"/>
      <protection locked="1" hidden="1"/>
    </xf>
    <xf numFmtId="0" fontId="79" fillId="0" borderId="391" applyAlignment="1" applyProtection="1" pivotButton="0" quotePrefix="0" xfId="154">
      <alignment horizontal="center" vertical="center" textRotation="90"/>
      <protection locked="1" hidden="1"/>
    </xf>
    <xf numFmtId="0" fontId="79" fillId="0" borderId="472" applyAlignment="1" applyProtection="1" pivotButton="0" quotePrefix="0" xfId="154">
      <alignment horizontal="center" vertical="center" textRotation="90"/>
      <protection locked="1" hidden="1"/>
    </xf>
    <xf numFmtId="0" fontId="96" fillId="18" borderId="206" applyAlignment="1" applyProtection="1" pivotButton="0" quotePrefix="0" xfId="154">
      <alignment horizontal="center" vertical="center" textRotation="90"/>
      <protection locked="1" hidden="1"/>
    </xf>
    <xf numFmtId="0" fontId="96" fillId="18" borderId="171" applyAlignment="1" applyProtection="1" pivotButton="0" quotePrefix="0" xfId="154">
      <alignment horizontal="center" vertical="center" textRotation="90"/>
      <protection locked="1" hidden="1"/>
    </xf>
    <xf numFmtId="0" fontId="96" fillId="18" borderId="212" applyAlignment="1" applyProtection="1" pivotButton="0" quotePrefix="0" xfId="154">
      <alignment horizontal="center" vertical="center" textRotation="90"/>
      <protection locked="1" hidden="1"/>
    </xf>
    <xf numFmtId="0" fontId="97" fillId="0" borderId="142" applyAlignment="1" applyProtection="1" pivotButton="0" quotePrefix="0" xfId="154">
      <alignment horizontal="center" vertical="center" wrapText="1"/>
      <protection locked="1" hidden="1"/>
    </xf>
    <xf numFmtId="0" fontId="97" fillId="0" borderId="150" applyAlignment="1" applyProtection="1" pivotButton="0" quotePrefix="0" xfId="154">
      <alignment horizontal="center" vertical="center" wrapText="1"/>
      <protection locked="1" hidden="1"/>
    </xf>
    <xf numFmtId="0" fontId="97" fillId="0" borderId="213" applyAlignment="1" applyProtection="1" pivotButton="0" quotePrefix="0" xfId="154">
      <alignment horizontal="center" vertical="center" wrapText="1"/>
      <protection locked="1" hidden="1"/>
    </xf>
    <xf numFmtId="0" fontId="52" fillId="0" borderId="0" applyAlignment="1" applyProtection="1" pivotButton="0" quotePrefix="0" xfId="154">
      <alignment horizontal="center" shrinkToFit="1"/>
      <protection locked="1" hidden="1"/>
    </xf>
    <xf numFmtId="173" fontId="52" fillId="28" borderId="101" applyAlignment="1" applyProtection="1" pivotButton="0" quotePrefix="0" xfId="154">
      <alignment horizontal="center" vertical="center"/>
      <protection locked="1" hidden="1"/>
    </xf>
    <xf numFmtId="173" fontId="52" fillId="28" borderId="103" applyAlignment="1" applyProtection="1" pivotButton="0" quotePrefix="0" xfId="154">
      <alignment horizontal="center" vertical="center"/>
      <protection locked="1" hidden="1"/>
    </xf>
    <xf numFmtId="173" fontId="52" fillId="28" borderId="219" applyAlignment="1" applyProtection="1" pivotButton="0" quotePrefix="0" xfId="154">
      <alignment horizontal="center" vertical="center"/>
      <protection locked="1" hidden="1"/>
    </xf>
    <xf numFmtId="173" fontId="52" fillId="28" borderId="96" applyAlignment="1" applyProtection="1" pivotButton="0" quotePrefix="0" xfId="154">
      <alignment horizontal="center" vertical="center"/>
      <protection locked="1" hidden="1"/>
    </xf>
    <xf numFmtId="0" fontId="52" fillId="28" borderId="120" applyAlignment="1" applyProtection="1" pivotButton="0" quotePrefix="0" xfId="154">
      <alignment horizontal="center" vertical="center"/>
      <protection locked="1" hidden="1"/>
    </xf>
    <xf numFmtId="0" fontId="52" fillId="28" borderId="220" applyAlignment="1" applyProtection="1" pivotButton="0" quotePrefix="0" xfId="154">
      <alignment horizontal="center" vertical="center"/>
      <protection locked="1" hidden="1"/>
    </xf>
    <xf numFmtId="0" fontId="127" fillId="26" borderId="430" applyAlignment="1" applyProtection="1" pivotButton="0" quotePrefix="0" xfId="154">
      <alignment horizontal="center" vertical="center" textRotation="90"/>
      <protection locked="1" hidden="1"/>
    </xf>
    <xf numFmtId="0" fontId="127" fillId="26" borderId="431" applyAlignment="1" applyProtection="1" pivotButton="0" quotePrefix="0" xfId="154">
      <alignment horizontal="center" vertical="center" textRotation="90"/>
      <protection locked="1" hidden="1"/>
    </xf>
    <xf numFmtId="0" fontId="79" fillId="0" borderId="432" applyAlignment="1" applyProtection="1" pivotButton="0" quotePrefix="0" xfId="154">
      <alignment horizontal="center" vertical="center" textRotation="90" wrapText="1"/>
      <protection locked="1" hidden="1"/>
    </xf>
    <xf numFmtId="0" fontId="79" fillId="0" borderId="427" applyAlignment="1" applyProtection="1" pivotButton="0" quotePrefix="0" xfId="154">
      <alignment horizontal="center" vertical="center" textRotation="90" wrapText="1"/>
      <protection locked="1" hidden="1"/>
    </xf>
    <xf numFmtId="0" fontId="187" fillId="0" borderId="236" applyAlignment="1" applyProtection="1" pivotButton="0" quotePrefix="0" xfId="154">
      <alignment horizontal="center" textRotation="90" shrinkToFit="1"/>
      <protection locked="1" hidden="1"/>
    </xf>
    <xf numFmtId="0" fontId="183" fillId="0" borderId="458" applyAlignment="1" applyProtection="1" pivotButton="0" quotePrefix="0" xfId="154">
      <alignment horizontal="center" textRotation="90" shrinkToFit="1"/>
      <protection locked="1" hidden="1"/>
    </xf>
    <xf numFmtId="0" fontId="183" fillId="0" borderId="237" applyAlignment="1" applyProtection="1" pivotButton="0" quotePrefix="0" xfId="154">
      <alignment horizontal="center" textRotation="90" shrinkToFit="1"/>
      <protection locked="1" hidden="1"/>
    </xf>
    <xf numFmtId="0" fontId="96" fillId="49" borderId="0" applyAlignment="1" applyProtection="1" pivotButton="0" quotePrefix="0" xfId="154">
      <alignment horizontal="center" textRotation="90" shrinkToFit="1"/>
      <protection locked="1" hidden="1"/>
    </xf>
    <xf numFmtId="49" fontId="46" fillId="28" borderId="120" applyAlignment="1" applyProtection="1" pivotButton="0" quotePrefix="0" xfId="154">
      <alignment horizontal="center" vertical="center"/>
      <protection locked="1" hidden="1"/>
    </xf>
    <xf numFmtId="49" fontId="46" fillId="28" borderId="220" applyAlignment="1" applyProtection="1" pivotButton="0" quotePrefix="0" xfId="154">
      <alignment horizontal="center" vertical="center"/>
      <protection locked="1" hidden="1"/>
    </xf>
    <xf numFmtId="49" fontId="51" fillId="28" borderId="196" applyAlignment="1" applyProtection="1" pivotButton="0" quotePrefix="0" xfId="154">
      <alignment horizontal="center" vertical="center"/>
      <protection locked="1" hidden="1"/>
    </xf>
    <xf numFmtId="49" fontId="51" fillId="28" borderId="225" applyAlignment="1" applyProtection="1" pivotButton="0" quotePrefix="0" xfId="154">
      <alignment horizontal="center" vertical="center"/>
      <protection locked="1" hidden="1"/>
    </xf>
    <xf numFmtId="0" fontId="98" fillId="0" borderId="229" applyAlignment="1" applyProtection="1" pivotButton="0" quotePrefix="0" xfId="154">
      <alignment horizontal="center" vertical="center"/>
      <protection locked="1" hidden="1"/>
    </xf>
    <xf numFmtId="0" fontId="98" fillId="0" borderId="230" applyAlignment="1" applyProtection="1" pivotButton="0" quotePrefix="0" xfId="154">
      <alignment horizontal="center" vertical="center"/>
      <protection locked="1" hidden="1"/>
    </xf>
    <xf numFmtId="0" fontId="98" fillId="0" borderId="134" applyAlignment="1" applyProtection="1" pivotButton="0" quotePrefix="0" xfId="154">
      <alignment horizontal="center" vertical="center"/>
      <protection locked="1" hidden="1"/>
    </xf>
    <xf numFmtId="0" fontId="98" fillId="0" borderId="226" applyAlignment="1" applyProtection="1" pivotButton="0" quotePrefix="0" xfId="154">
      <alignment horizontal="center" vertical="center"/>
      <protection locked="1" hidden="1"/>
    </xf>
    <xf numFmtId="0" fontId="98" fillId="0" borderId="219" applyAlignment="1" applyProtection="1" pivotButton="0" quotePrefix="0" xfId="154">
      <alignment horizontal="center" vertical="center"/>
      <protection locked="1" hidden="1"/>
    </xf>
    <xf numFmtId="0" fontId="98" fillId="0" borderId="96" applyAlignment="1" applyProtection="1" pivotButton="0" quotePrefix="0" xfId="154">
      <alignment horizontal="center" vertical="center"/>
      <protection locked="1" hidden="1"/>
    </xf>
    <xf numFmtId="164" fontId="99" fillId="29" borderId="227" applyAlignment="1" applyProtection="1" pivotButton="0" quotePrefix="0" xfId="154">
      <alignment horizontal="center" vertical="center"/>
      <protection locked="1" hidden="1"/>
    </xf>
    <xf numFmtId="164" fontId="99" fillId="29" borderId="222" applyAlignment="1" applyProtection="1" pivotButton="0" quotePrefix="0" xfId="154">
      <alignment horizontal="center" vertical="center"/>
      <protection locked="1" hidden="1"/>
    </xf>
    <xf numFmtId="164" fontId="99" fillId="29" borderId="224" applyAlignment="1" applyProtection="1" pivotButton="0" quotePrefix="0" xfId="154">
      <alignment horizontal="center" vertical="center"/>
      <protection locked="1" hidden="1"/>
    </xf>
    <xf numFmtId="0" fontId="98" fillId="0" borderId="125" applyAlignment="1" applyProtection="1" pivotButton="0" quotePrefix="0" xfId="154">
      <alignment horizontal="center" vertical="center"/>
      <protection locked="1" hidden="1"/>
    </xf>
    <xf numFmtId="0" fontId="98" fillId="0" borderId="222" applyAlignment="1" applyProtection="1" pivotButton="0" quotePrefix="0" xfId="154">
      <alignment horizontal="center" vertical="center"/>
      <protection locked="1" hidden="1"/>
    </xf>
    <xf numFmtId="0" fontId="52" fillId="28" borderId="221" applyAlignment="1" applyProtection="1" pivotButton="0" quotePrefix="0" xfId="154">
      <alignment horizontal="center" vertical="center"/>
      <protection locked="1" hidden="1"/>
    </xf>
    <xf numFmtId="0" fontId="52" fillId="28" borderId="222" applyAlignment="1" applyProtection="1" pivotButton="0" quotePrefix="0" xfId="154">
      <alignment horizontal="center" vertical="center"/>
      <protection locked="1" hidden="1"/>
    </xf>
    <xf numFmtId="0" fontId="52" fillId="28" borderId="224" applyAlignment="1" applyProtection="1" pivotButton="0" quotePrefix="0" xfId="154">
      <alignment horizontal="center" vertical="center"/>
      <protection locked="1" hidden="1"/>
    </xf>
    <xf numFmtId="173" fontId="52" fillId="28" borderId="130" applyAlignment="1" applyProtection="1" pivotButton="0" quotePrefix="0" xfId="154">
      <alignment horizontal="center" vertical="center"/>
      <protection locked="1" hidden="1"/>
    </xf>
    <xf numFmtId="173" fontId="52" fillId="28" borderId="119" applyAlignment="1" applyProtection="1" pivotButton="0" quotePrefix="0" xfId="154">
      <alignment horizontal="center" vertical="center"/>
      <protection locked="1" hidden="1"/>
    </xf>
    <xf numFmtId="49" fontId="51" fillId="28" borderId="217" applyAlignment="1" applyProtection="1" pivotButton="0" quotePrefix="0" xfId="154">
      <alignment horizontal="center" vertical="center"/>
      <protection locked="1" hidden="1"/>
    </xf>
    <xf numFmtId="49" fontId="51" fillId="28" borderId="223" applyAlignment="1" applyProtection="1" pivotButton="0" quotePrefix="0" xfId="154">
      <alignment horizontal="center" vertical="center"/>
      <protection locked="1" hidden="1"/>
    </xf>
    <xf numFmtId="173" fontId="52" fillId="28" borderId="218" applyAlignment="1" applyProtection="1" pivotButton="0" quotePrefix="0" xfId="154">
      <alignment horizontal="center" vertical="center"/>
      <protection locked="1" hidden="1"/>
    </xf>
    <xf numFmtId="0" fontId="82" fillId="0" borderId="323" applyAlignment="1" applyProtection="1" pivotButton="0" quotePrefix="0" xfId="154">
      <alignment horizontal="left" vertical="center"/>
      <protection locked="1" hidden="1"/>
    </xf>
    <xf numFmtId="0" fontId="94" fillId="0" borderId="473" applyAlignment="1" applyProtection="1" pivotButton="0" quotePrefix="0" xfId="154">
      <alignment horizontal="center" vertical="center" textRotation="90"/>
      <protection locked="1" hidden="1"/>
    </xf>
    <xf numFmtId="0" fontId="94" fillId="0" borderId="274" applyAlignment="1" applyProtection="1" pivotButton="0" quotePrefix="0" xfId="154">
      <alignment horizontal="center" vertical="center" textRotation="90"/>
      <protection locked="1" hidden="1"/>
    </xf>
    <xf numFmtId="0" fontId="94" fillId="0" borderId="132" applyAlignment="1" applyProtection="1" pivotButton="0" quotePrefix="0" xfId="154">
      <alignment horizontal="center" vertical="center" textRotation="90"/>
      <protection locked="1" hidden="1"/>
    </xf>
    <xf numFmtId="0" fontId="96" fillId="18" borderId="166" applyAlignment="1" applyProtection="1" pivotButton="0" quotePrefix="0" xfId="154">
      <alignment horizontal="center" vertical="center" textRotation="90"/>
      <protection locked="1" hidden="1"/>
    </xf>
    <xf numFmtId="0" fontId="96" fillId="18" borderId="295" applyAlignment="1" applyProtection="1" pivotButton="0" quotePrefix="0" xfId="154">
      <alignment horizontal="center" vertical="center" textRotation="90"/>
      <protection locked="1" hidden="1"/>
    </xf>
    <xf numFmtId="0" fontId="97" fillId="0" borderId="260" applyAlignment="1" applyProtection="1" pivotButton="0" quotePrefix="0" xfId="154">
      <alignment horizontal="center" vertical="center" wrapText="1"/>
      <protection locked="1" hidden="1"/>
    </xf>
    <xf numFmtId="0" fontId="97" fillId="0" borderId="192" applyAlignment="1" applyProtection="1" pivotButton="0" quotePrefix="0" xfId="154">
      <alignment horizontal="center" vertical="center" wrapText="1"/>
      <protection locked="1" hidden="1"/>
    </xf>
    <xf numFmtId="0" fontId="97" fillId="0" borderId="288" applyAlignment="1" applyProtection="1" pivotButton="0" quotePrefix="0" xfId="154">
      <alignment horizontal="center" vertical="center" wrapText="1"/>
      <protection locked="1" hidden="1"/>
    </xf>
    <xf numFmtId="0" fontId="93" fillId="0" borderId="291" applyAlignment="1" applyProtection="1" pivotButton="0" quotePrefix="0" xfId="154">
      <alignment horizontal="left" vertical="center"/>
      <protection locked="1" hidden="1"/>
    </xf>
    <xf numFmtId="0" fontId="93" fillId="0" borderId="293" applyAlignment="1" applyProtection="1" pivotButton="0" quotePrefix="0" xfId="154">
      <alignment horizontal="left" vertical="center"/>
      <protection locked="1" hidden="1"/>
    </xf>
    <xf numFmtId="0" fontId="93" fillId="0" borderId="209" applyAlignment="1" applyProtection="1" pivotButton="0" quotePrefix="0" xfId="154">
      <alignment horizontal="left" vertical="center"/>
      <protection locked="1" hidden="1"/>
    </xf>
    <xf numFmtId="0" fontId="93" fillId="0" borderId="294" applyAlignment="1" applyProtection="1" pivotButton="0" quotePrefix="0" xfId="154">
      <alignment horizontal="left" vertical="center"/>
      <protection locked="1" hidden="1"/>
    </xf>
    <xf numFmtId="0" fontId="93" fillId="0" borderId="294" applyAlignment="1" applyProtection="1" pivotButton="0" quotePrefix="0" xfId="154">
      <alignment horizontal="left" vertical="center"/>
      <protection locked="1" hidden="1"/>
    </xf>
    <xf numFmtId="0" fontId="93" fillId="0" borderId="209" applyAlignment="1" applyProtection="1" pivotButton="0" quotePrefix="0" xfId="154">
      <alignment horizontal="left" vertical="center"/>
      <protection locked="1" hidden="1"/>
    </xf>
    <xf numFmtId="0" fontId="79" fillId="0" borderId="260" applyAlignment="1" applyProtection="1" pivotButton="0" quotePrefix="0" xfId="154">
      <alignment horizontal="center" vertical="center" textRotation="90"/>
      <protection locked="1" hidden="1"/>
    </xf>
    <xf numFmtId="0" fontId="79" fillId="0" borderId="192" applyAlignment="1" applyProtection="1" pivotButton="0" quotePrefix="0" xfId="154">
      <alignment horizontal="center" vertical="center" textRotation="90"/>
      <protection locked="1" hidden="1"/>
    </xf>
    <xf numFmtId="0" fontId="79" fillId="0" borderId="283" applyAlignment="1" applyProtection="1" pivotButton="0" quotePrefix="0" xfId="154">
      <alignment horizontal="center" vertical="center" textRotation="90"/>
      <protection locked="1" hidden="1"/>
    </xf>
    <xf numFmtId="0" fontId="82" fillId="0" borderId="261" applyAlignment="1" applyProtection="1" pivotButton="0" quotePrefix="0" xfId="154">
      <alignment horizontal="left" vertical="center"/>
      <protection locked="1" hidden="1"/>
    </xf>
    <xf numFmtId="0" fontId="82" fillId="0" borderId="266" applyAlignment="1" applyProtection="1" pivotButton="0" quotePrefix="0" xfId="154">
      <alignment horizontal="left" vertical="center"/>
      <protection locked="1" hidden="1"/>
    </xf>
    <xf numFmtId="0" fontId="82" fillId="31" borderId="267" applyAlignment="1" applyProtection="1" pivotButton="0" quotePrefix="0" xfId="154">
      <alignment horizontal="left" vertical="center"/>
      <protection locked="1" hidden="1"/>
    </xf>
    <xf numFmtId="0" fontId="82" fillId="31" borderId="264" applyAlignment="1" applyProtection="1" pivotButton="0" quotePrefix="0" xfId="154">
      <alignment horizontal="left" vertical="center"/>
      <protection locked="1" hidden="1"/>
    </xf>
    <xf numFmtId="0" fontId="82" fillId="31" borderId="266" applyAlignment="1" applyProtection="1" pivotButton="0" quotePrefix="0" xfId="154">
      <alignment horizontal="left" vertical="center"/>
      <protection locked="1" hidden="1"/>
    </xf>
    <xf numFmtId="0" fontId="82" fillId="0" borderId="267" applyAlignment="1" applyProtection="1" pivotButton="0" quotePrefix="0" xfId="154">
      <alignment horizontal="left" vertical="center"/>
      <protection locked="1" hidden="1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82" fillId="0" borderId="267" applyAlignment="1" applyProtection="1" pivotButton="0" quotePrefix="0" xfId="154">
      <alignment horizontal="left" vertical="center"/>
      <protection locked="1" hidden="1"/>
    </xf>
    <xf numFmtId="0" fontId="82" fillId="0" borderId="264" applyAlignment="1" applyProtection="1" pivotButton="0" quotePrefix="0" xfId="154">
      <alignment horizontal="left" vertical="center"/>
      <protection locked="1" hidden="1"/>
    </xf>
    <xf numFmtId="0" fontId="82" fillId="0" borderId="266" applyAlignment="1" applyProtection="1" pivotButton="0" quotePrefix="0" xfId="154">
      <alignment horizontal="left" vertical="center"/>
      <protection locked="1" hidden="1"/>
    </xf>
    <xf numFmtId="0" fontId="79" fillId="0" borderId="288" applyAlignment="1" applyProtection="1" pivotButton="0" quotePrefix="0" xfId="154">
      <alignment horizontal="center" vertical="center" textRotation="90"/>
      <protection locked="1" hidden="1"/>
    </xf>
    <xf numFmtId="0" fontId="125" fillId="0" borderId="267" applyAlignment="1" applyProtection="1" pivotButton="0" quotePrefix="0" xfId="154">
      <alignment horizontal="left" vertical="center"/>
      <protection locked="1" hidden="1"/>
    </xf>
    <xf numFmtId="0" fontId="125" fillId="0" borderId="264" applyAlignment="1" applyProtection="1" pivotButton="0" quotePrefix="0" xfId="154">
      <alignment horizontal="left" vertical="center"/>
      <protection locked="1" hidden="1"/>
    </xf>
    <xf numFmtId="0" fontId="125" fillId="0" borderId="266" applyAlignment="1" applyProtection="1" pivotButton="0" quotePrefix="0" xfId="154">
      <alignment horizontal="left" vertical="center"/>
      <protection locked="1" hidden="1"/>
    </xf>
    <xf numFmtId="0" fontId="79" fillId="0" borderId="451" applyAlignment="1" applyProtection="1" pivotButton="0" quotePrefix="0" xfId="154">
      <alignment horizontal="center" vertical="center" textRotation="90"/>
      <protection locked="1" hidden="1"/>
    </xf>
    <xf numFmtId="0" fontId="79" fillId="0" borderId="285" applyAlignment="1" applyProtection="1" pivotButton="0" quotePrefix="0" xfId="154">
      <alignment horizontal="center" vertical="center" textRotation="90"/>
      <protection locked="1" hidden="1"/>
    </xf>
    <xf numFmtId="0" fontId="80" fillId="0" borderId="275" applyAlignment="1" applyProtection="1" pivotButton="0" quotePrefix="0" xfId="154">
      <alignment horizontal="center" vertical="center" textRotation="90" wrapText="1"/>
      <protection locked="1" hidden="1"/>
    </xf>
    <xf numFmtId="0" fontId="80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14" fillId="0" borderId="264" applyAlignment="1" pivotButton="0" quotePrefix="0" xfId="158">
      <alignment horizontal="left"/>
    </xf>
    <xf numFmtId="0" fontId="79" fillId="0" borderId="275" applyAlignment="1" applyProtection="1" pivotButton="0" quotePrefix="0" xfId="154">
      <alignment horizontal="center" vertical="center" textRotation="90"/>
      <protection locked="1" hidden="1"/>
    </xf>
    <xf numFmtId="0" fontId="79" fillId="0" borderId="276" applyAlignment="1" applyProtection="1" pivotButton="0" quotePrefix="0" xfId="154">
      <alignment horizontal="center" vertical="center" textRotation="90"/>
      <protection locked="1" hidden="1"/>
    </xf>
    <xf numFmtId="0" fontId="79" fillId="0" borderId="280" applyAlignment="1" applyProtection="1" pivotButton="0" quotePrefix="0" xfId="154">
      <alignment horizontal="center" vertical="center" textRotation="90"/>
      <protection locked="1" hidden="1"/>
    </xf>
    <xf numFmtId="0" fontId="79" fillId="22" borderId="246" applyAlignment="1" applyProtection="1" pivotButton="0" quotePrefix="0" xfId="154">
      <alignment horizontal="center" vertical="center"/>
      <protection locked="1" hidden="1"/>
    </xf>
    <xf numFmtId="0" fontId="80" fillId="22" borderId="247" applyAlignment="1" applyProtection="1" pivotButton="0" quotePrefix="0" xfId="154">
      <alignment horizontal="center" vertical="center"/>
      <protection locked="1" hidden="1"/>
    </xf>
    <xf numFmtId="0" fontId="79" fillId="22" borderId="242" applyAlignment="1" applyProtection="1" pivotButton="0" quotePrefix="0" xfId="154">
      <alignment horizontal="center" vertical="center"/>
      <protection locked="1" hidden="1"/>
    </xf>
    <xf numFmtId="0" fontId="81" fillId="22" borderId="249" applyAlignment="1" applyProtection="1" pivotButton="0" quotePrefix="0" xfId="154">
      <alignment horizontal="center" vertical="center" shrinkToFit="1"/>
      <protection locked="1" hidden="1"/>
    </xf>
    <xf numFmtId="0" fontId="81" fillId="22" borderId="250" applyAlignment="1" applyProtection="1" pivotButton="0" quotePrefix="0" xfId="154">
      <alignment horizontal="center" vertical="center" shrinkToFit="1"/>
      <protection locked="1" hidden="1"/>
    </xf>
    <xf numFmtId="172" fontId="82" fillId="22" borderId="251" applyAlignment="1" applyProtection="1" pivotButton="0" quotePrefix="0" xfId="154">
      <alignment horizontal="center" vertical="center" wrapText="1" shrinkToFit="1"/>
      <protection locked="1" hidden="1"/>
    </xf>
    <xf numFmtId="172" fontId="82" fillId="22" borderId="254" applyAlignment="1" applyProtection="1" pivotButton="0" quotePrefix="0" xfId="154">
      <alignment horizontal="center" vertical="center" shrinkToFit="1"/>
      <protection locked="1" hidden="1"/>
    </xf>
    <xf numFmtId="0" fontId="83" fillId="23" borderId="241" applyAlignment="1" applyProtection="1" pivotButton="0" quotePrefix="0" xfId="154">
      <alignment horizontal="center" vertical="center"/>
      <protection locked="1" hidden="1"/>
    </xf>
    <xf numFmtId="0" fontId="83" fillId="23" borderId="242" applyAlignment="1" applyProtection="1" pivotButton="0" quotePrefix="0" xfId="154">
      <alignment horizontal="center" vertical="center"/>
      <protection locked="1" hidden="1"/>
    </xf>
    <xf numFmtId="0" fontId="83" fillId="23" borderId="245" applyAlignment="1" applyProtection="1" pivotButton="0" quotePrefix="0" xfId="154">
      <alignment horizontal="center" vertical="center"/>
      <protection locked="1" hidden="1"/>
    </xf>
    <xf numFmtId="0" fontId="120" fillId="30" borderId="0" applyAlignment="1" applyProtection="1" pivotButton="0" quotePrefix="0" xfId="154">
      <alignment horizontal="center" vertical="center" textRotation="90"/>
      <protection locked="1" hidden="1"/>
    </xf>
    <xf numFmtId="0" fontId="82" fillId="0" borderId="261" applyAlignment="1" applyProtection="1" pivotButton="0" quotePrefix="0" xfId="154">
      <alignment vertical="center"/>
      <protection locked="1" hidden="1"/>
    </xf>
    <xf numFmtId="0" fontId="82" fillId="0" borderId="264" applyAlignment="1" applyProtection="1" pivotButton="0" quotePrefix="0" xfId="154">
      <alignment vertical="center"/>
      <protection locked="1" hidden="1"/>
    </xf>
    <xf numFmtId="0" fontId="82" fillId="0" borderId="266" applyAlignment="1" applyProtection="1" pivotButton="0" quotePrefix="0" xfId="154">
      <alignment vertical="center"/>
      <protection locked="1" hidden="1"/>
    </xf>
    <xf numFmtId="0" fontId="82" fillId="0" borderId="267" applyAlignment="1" applyProtection="1" pivotButton="0" quotePrefix="0" xfId="154">
      <alignment vertical="center"/>
      <protection locked="1" hidden="1"/>
    </xf>
    <xf numFmtId="0" fontId="77" fillId="0" borderId="111" applyAlignment="1" applyProtection="1" pivotButton="0" quotePrefix="0" xfId="154">
      <alignment horizontal="center" vertical="center" shrinkToFit="1"/>
      <protection locked="1" hidden="1"/>
    </xf>
    <xf numFmtId="0" fontId="181" fillId="0" borderId="236" applyAlignment="1" applyProtection="1" pivotButton="0" quotePrefix="0" xfId="154">
      <alignment horizontal="left" vertical="center" shrinkToFit="1"/>
      <protection locked="1" hidden="1"/>
    </xf>
    <xf numFmtId="0" fontId="182" fillId="0" borderId="458" applyAlignment="1" applyProtection="1" pivotButton="0" quotePrefix="0" xfId="154">
      <alignment horizontal="left" vertical="center" shrinkToFit="1"/>
      <protection locked="1" hidden="1"/>
    </xf>
    <xf numFmtId="0" fontId="181" fillId="0" borderId="458" applyAlignment="1" applyProtection="1" pivotButton="0" quotePrefix="0" xfId="154">
      <alignment horizontal="left" vertical="center"/>
      <protection locked="1" hidden="1"/>
    </xf>
    <xf numFmtId="0" fontId="181" fillId="0" borderId="237" applyAlignment="1" applyProtection="1" pivotButton="0" quotePrefix="0" xfId="154">
      <alignment horizontal="left" vertical="center"/>
      <protection locked="1" hidden="1"/>
    </xf>
    <xf numFmtId="0" fontId="184" fillId="0" borderId="9" applyAlignment="1" applyProtection="1" pivotButton="0" quotePrefix="0" xfId="154">
      <alignment horizontal="center" vertical="center" textRotation="90"/>
      <protection locked="1" hidden="1"/>
    </xf>
    <xf numFmtId="0" fontId="36" fillId="0" borderId="459" applyAlignment="1" applyProtection="1" pivotButton="0" quotePrefix="0" xfId="154">
      <alignment horizontal="center" vertical="center" textRotation="90"/>
      <protection locked="1" hidden="1"/>
    </xf>
    <xf numFmtId="0" fontId="36" fillId="0" borderId="460" applyAlignment="1" applyProtection="1" pivotButton="0" quotePrefix="0" xfId="154">
      <alignment horizontal="center" vertical="center" textRotation="90"/>
      <protection locked="1" hidden="1"/>
    </xf>
    <xf numFmtId="0" fontId="186" fillId="49" borderId="236" applyAlignment="1" applyProtection="1" pivotButton="0" quotePrefix="0" xfId="154">
      <alignment horizontal="center" vertical="center" textRotation="90"/>
      <protection locked="1" hidden="1"/>
    </xf>
    <xf numFmtId="0" fontId="185" fillId="49" borderId="458" applyAlignment="1" applyProtection="1" pivotButton="0" quotePrefix="0" xfId="154">
      <alignment horizontal="center" vertical="center" textRotation="90"/>
      <protection locked="1" hidden="1"/>
    </xf>
    <xf numFmtId="0" fontId="185" fillId="49" borderId="237" applyAlignment="1" applyProtection="1" pivotButton="0" quotePrefix="0" xfId="154">
      <alignment horizontal="center" vertical="center" textRotation="90"/>
      <protection locked="1" hidden="1"/>
    </xf>
    <xf numFmtId="0" fontId="87" fillId="26" borderId="430" applyAlignment="1" applyProtection="1" pivotButton="0" quotePrefix="0" xfId="154">
      <alignment horizontal="center" vertical="center" textRotation="90"/>
      <protection locked="1" hidden="1"/>
    </xf>
    <xf numFmtId="0" fontId="87" fillId="26" borderId="431" applyAlignment="1" applyProtection="1" pivotButton="0" quotePrefix="0" xfId="154">
      <alignment horizontal="center" vertical="center" textRotation="90"/>
      <protection locked="1" hidden="1"/>
    </xf>
    <xf numFmtId="0" fontId="79" fillId="0" borderId="426" applyAlignment="1" applyProtection="1" pivotButton="0" quotePrefix="0" xfId="154">
      <alignment horizontal="center" vertical="center" textRotation="90" wrapText="1"/>
      <protection locked="1" hidden="1"/>
    </xf>
    <xf numFmtId="0" fontId="79" fillId="0" borderId="428" applyAlignment="1" applyProtection="1" pivotButton="0" quotePrefix="0" xfId="154">
      <alignment horizontal="center" vertical="center" textRotation="90" wrapText="1"/>
      <protection locked="1" hidden="1"/>
    </xf>
    <xf numFmtId="0" fontId="82" fillId="0" borderId="412" applyAlignment="1" applyProtection="1" pivotButton="0" quotePrefix="0" xfId="154">
      <alignment horizontal="left" vertical="center"/>
      <protection locked="1" hidden="1"/>
    </xf>
    <xf numFmtId="0" fontId="79" fillId="0" borderId="275" applyAlignment="1" applyProtection="1" pivotButton="0" quotePrefix="0" xfId="154">
      <alignment horizontal="center" vertical="center" textRotation="90" wrapText="1"/>
      <protection locked="1" hidden="1"/>
    </xf>
    <xf numFmtId="0" fontId="79" fillId="0" borderId="276" applyAlignment="1" applyProtection="1" pivotButton="0" quotePrefix="0" xfId="154">
      <alignment horizontal="center" vertical="center" textRotation="90" wrapText="1"/>
      <protection locked="1" hidden="1"/>
    </xf>
    <xf numFmtId="0" fontId="82" fillId="2" borderId="267" applyAlignment="1" applyProtection="1" pivotButton="0" quotePrefix="0" xfId="154">
      <alignment horizontal="left" vertical="center"/>
      <protection locked="1" hidden="1"/>
    </xf>
    <xf numFmtId="0" fontId="82" fillId="2" borderId="264" applyAlignment="1" applyProtection="1" pivotButton="0" quotePrefix="0" xfId="154">
      <alignment horizontal="left" vertical="center"/>
      <protection locked="1" hidden="1"/>
    </xf>
    <xf numFmtId="0" fontId="82" fillId="2" borderId="266" applyAlignment="1" applyProtection="1" pivotButton="0" quotePrefix="0" xfId="154">
      <alignment horizontal="left" vertical="center"/>
      <protection locked="1" hidden="1"/>
    </xf>
    <xf numFmtId="0" fontId="79" fillId="0" borderId="260" applyAlignment="1" applyProtection="1" pivotButton="0" quotePrefix="0" xfId="154">
      <alignment horizontal="center" vertical="center" textRotation="90" wrapText="1"/>
      <protection locked="1" hidden="1"/>
    </xf>
    <xf numFmtId="0" fontId="79" fillId="0" borderId="192" applyAlignment="1" applyProtection="1" pivotButton="0" quotePrefix="0" xfId="154">
      <alignment horizontal="center" vertical="center" textRotation="90" wrapText="1"/>
      <protection locked="1" hidden="1"/>
    </xf>
    <xf numFmtId="0" fontId="79" fillId="0" borderId="213" applyAlignment="1" applyProtection="1" pivotButton="0" quotePrefix="0" xfId="154">
      <alignment horizontal="center" vertical="center" textRotation="90" wrapText="1"/>
      <protection locked="1" hidden="1"/>
    </xf>
    <xf numFmtId="0" fontId="94" fillId="0" borderId="260" applyAlignment="1" applyProtection="1" pivotButton="0" quotePrefix="0" xfId="154">
      <alignment horizontal="center" vertical="center" textRotation="90"/>
      <protection locked="1" hidden="1"/>
    </xf>
    <xf numFmtId="0" fontId="94" fillId="0" borderId="192" applyAlignment="1" applyProtection="1" pivotButton="0" quotePrefix="0" xfId="154">
      <alignment horizontal="center" vertical="center" textRotation="90"/>
      <protection locked="1" hidden="1"/>
    </xf>
    <xf numFmtId="0" fontId="94" fillId="0" borderId="283" applyAlignment="1" applyProtection="1" pivotButton="0" quotePrefix="0" xfId="154">
      <alignment horizontal="center" vertical="center" textRotation="90"/>
      <protection locked="1" hidden="1"/>
    </xf>
    <xf numFmtId="0" fontId="94" fillId="0" borderId="451" applyAlignment="1" applyProtection="1" pivotButton="0" quotePrefix="0" xfId="154">
      <alignment horizontal="center" vertical="center" textRotation="90"/>
      <protection locked="1" hidden="1"/>
    </xf>
    <xf numFmtId="0" fontId="82" fillId="0" borderId="412" applyAlignment="1" applyProtection="1" pivotButton="0" quotePrefix="0" xfId="154">
      <alignment horizontal="center" vertical="center"/>
      <protection locked="1" hidden="1"/>
    </xf>
    <xf numFmtId="0" fontId="82" fillId="0" borderId="264" applyAlignment="1" applyProtection="1" pivotButton="0" quotePrefix="0" xfId="154">
      <alignment horizontal="center" vertical="center"/>
      <protection locked="1" hidden="1"/>
    </xf>
    <xf numFmtId="0" fontId="82" fillId="0" borderId="266" applyAlignment="1" applyProtection="1" pivotButton="0" quotePrefix="0" xfId="154">
      <alignment horizontal="center" vertical="center"/>
      <protection locked="1" hidden="1"/>
    </xf>
    <xf numFmtId="0" fontId="77" fillId="49" borderId="236" applyAlignment="1" applyProtection="1" pivotButton="0" quotePrefix="0" xfId="154">
      <alignment horizontal="center" vertical="center" textRotation="90"/>
      <protection locked="1" hidden="1"/>
    </xf>
    <xf numFmtId="0" fontId="79" fillId="0" borderId="206" applyAlignment="1" applyProtection="1" pivotButton="0" quotePrefix="0" xfId="154">
      <alignment horizontal="center" vertical="center" textRotation="90" wrapText="1"/>
      <protection locked="1" hidden="1"/>
    </xf>
    <xf numFmtId="0" fontId="138" fillId="0" borderId="0" applyAlignment="1" applyProtection="1" pivotButton="0" quotePrefix="0" xfId="159">
      <alignment horizontal="left"/>
      <protection locked="0" hidden="0"/>
    </xf>
    <xf numFmtId="0" fontId="151" fillId="32" borderId="316" applyAlignment="1" applyProtection="1" pivotButton="0" quotePrefix="0" xfId="159">
      <alignment horizontal="center" vertical="center" textRotation="90" wrapText="1"/>
      <protection locked="0" hidden="0"/>
    </xf>
    <xf numFmtId="0" fontId="151" fillId="32" borderId="321" applyAlignment="1" applyProtection="1" pivotButton="0" quotePrefix="0" xfId="159">
      <alignment horizontal="center" vertical="center" textRotation="90" wrapText="1"/>
      <protection locked="0" hidden="0"/>
    </xf>
    <xf numFmtId="0" fontId="151" fillId="32" borderId="335" applyAlignment="1" applyProtection="1" pivotButton="0" quotePrefix="0" xfId="159">
      <alignment horizontal="center" vertical="center" textRotation="90" wrapText="1"/>
      <protection locked="0" hidden="0"/>
    </xf>
    <xf numFmtId="0" fontId="152" fillId="0" borderId="336" applyAlignment="1" applyProtection="1" pivotButton="0" quotePrefix="0" xfId="159">
      <alignment horizontal="center" vertical="center"/>
      <protection locked="0" hidden="0"/>
    </xf>
    <xf numFmtId="0" fontId="152" fillId="0" borderId="0" applyAlignment="1" applyProtection="1" pivotButton="0" quotePrefix="0" xfId="159">
      <alignment horizontal="center" vertical="center"/>
      <protection locked="0" hidden="0"/>
    </xf>
    <xf numFmtId="0" fontId="152" fillId="0" borderId="314" applyAlignment="1" applyProtection="1" pivotButton="0" quotePrefix="0" xfId="159">
      <alignment horizontal="center" vertical="center"/>
      <protection locked="0" hidden="0"/>
    </xf>
    <xf numFmtId="0" fontId="152" fillId="0" borderId="322" applyAlignment="1" applyProtection="1" pivotButton="0" quotePrefix="0" xfId="159">
      <alignment horizontal="center" vertical="center"/>
      <protection locked="0" hidden="0"/>
    </xf>
    <xf numFmtId="0" fontId="155" fillId="32" borderId="316" applyAlignment="1" applyProtection="1" pivotButton="0" quotePrefix="0" xfId="159">
      <alignment horizontal="center" vertical="center" textRotation="90" wrapText="1"/>
      <protection locked="0" hidden="0"/>
    </xf>
    <xf numFmtId="0" fontId="155" fillId="32" borderId="321" applyAlignment="1" applyProtection="1" pivotButton="0" quotePrefix="0" xfId="159">
      <alignment horizontal="center" vertical="center" textRotation="90" wrapText="1"/>
      <protection locked="0" hidden="0"/>
    </xf>
    <xf numFmtId="0" fontId="155" fillId="32" borderId="335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322" applyAlignment="1" applyProtection="1" pivotButton="0" quotePrefix="0" xfId="159">
      <alignment horizontal="center" vertical="center"/>
      <protection locked="0" hidden="0"/>
    </xf>
    <xf numFmtId="170" fontId="139" fillId="0" borderId="0" applyAlignment="1" applyProtection="1" pivotButton="0" quotePrefix="0" xfId="154">
      <alignment horizontal="left" vertical="center"/>
      <protection locked="0" hidden="0"/>
    </xf>
    <xf numFmtId="0" fontId="143" fillId="32" borderId="303" applyAlignment="1" applyProtection="1" pivotButton="0" quotePrefix="0" xfId="159">
      <alignment horizontal="center" vertical="center"/>
      <protection locked="0" hidden="0"/>
    </xf>
    <xf numFmtId="0" fontId="144" fillId="33" borderId="304" applyAlignment="1" applyProtection="1" pivotButton="0" quotePrefix="0" xfId="159">
      <alignment horizontal="center" vertical="center"/>
      <protection locked="0" hidden="0"/>
    </xf>
    <xf numFmtId="0" fontId="144" fillId="33" borderId="310" applyAlignment="1" applyProtection="1" pivotButton="0" quotePrefix="0" xfId="159">
      <alignment horizontal="center" vertical="center"/>
      <protection locked="0" hidden="0"/>
    </xf>
    <xf numFmtId="0" fontId="144" fillId="33" borderId="305" applyAlignment="1" applyProtection="1" pivotButton="0" quotePrefix="0" xfId="160">
      <alignment horizontal="center" vertical="center" wrapText="1"/>
      <protection locked="0" hidden="0"/>
    </xf>
    <xf numFmtId="0" fontId="144" fillId="33" borderId="306" applyAlignment="1" applyProtection="1" pivotButton="0" quotePrefix="0" xfId="160">
      <alignment horizontal="center" vertical="center" wrapText="1"/>
      <protection locked="0" hidden="0"/>
    </xf>
    <xf numFmtId="0" fontId="144" fillId="33" borderId="311" applyAlignment="1" applyProtection="1" pivotButton="0" quotePrefix="0" xfId="160">
      <alignment horizontal="center" vertical="center" wrapText="1"/>
      <protection locked="0" hidden="0"/>
    </xf>
    <xf numFmtId="0" fontId="144" fillId="33" borderId="312" applyAlignment="1" applyProtection="1" pivotButton="0" quotePrefix="0" xfId="160">
      <alignment horizontal="center" vertical="center" wrapText="1"/>
      <protection locked="0" hidden="0"/>
    </xf>
    <xf numFmtId="0" fontId="123" fillId="33" borderId="307" applyAlignment="1" applyProtection="1" pivotButton="0" quotePrefix="0" xfId="159">
      <alignment horizontal="center" vertical="center"/>
      <protection locked="0" hidden="0"/>
    </xf>
    <xf numFmtId="0" fontId="123" fillId="33" borderId="308" applyAlignment="1" applyProtection="1" pivotButton="0" quotePrefix="0" xfId="159">
      <alignment horizontal="center" vertical="center"/>
      <protection locked="0" hidden="0"/>
    </xf>
    <xf numFmtId="0" fontId="123" fillId="33" borderId="309" applyAlignment="1" applyProtection="1" pivotButton="0" quotePrefix="0" xfId="159">
      <alignment horizontal="center" vertical="center"/>
      <protection locked="0" hidden="0"/>
    </xf>
    <xf numFmtId="0" fontId="152" fillId="0" borderId="423" applyAlignment="1" applyProtection="1" pivotButton="0" quotePrefix="0" xfId="159">
      <alignment horizontal="center" vertical="center"/>
      <protection locked="0" hidden="0"/>
    </xf>
    <xf numFmtId="0" fontId="152" fillId="0" borderId="441" applyAlignment="1" applyProtection="1" pivotButton="0" quotePrefix="0" xfId="159">
      <alignment horizontal="center" vertical="center"/>
      <protection locked="0" hidden="0"/>
    </xf>
    <xf numFmtId="0" fontId="152" fillId="0" borderId="322" applyAlignment="1" applyProtection="1" pivotButton="0" quotePrefix="0" xfId="159">
      <alignment horizontal="center" vertical="center" wrapText="1"/>
      <protection locked="0" hidden="0"/>
    </xf>
    <xf numFmtId="0" fontId="152" fillId="0" borderId="312" applyAlignment="1" applyProtection="1" pivotButton="0" quotePrefix="0" xfId="159">
      <alignment horizontal="center" vertical="center"/>
      <protection locked="0" hidden="0"/>
    </xf>
    <xf numFmtId="0" fontId="152" fillId="0" borderId="317" applyAlignment="1" applyProtection="1" pivotButton="0" quotePrefix="0" xfId="159">
      <alignment horizontal="center" vertical="center"/>
      <protection locked="0" hidden="0"/>
    </xf>
    <xf numFmtId="0" fontId="152" fillId="0" borderId="330" applyAlignment="1" applyProtection="1" pivotButton="0" quotePrefix="0" xfId="159">
      <alignment horizontal="center" vertical="center"/>
      <protection locked="0" hidden="0"/>
    </xf>
    <xf numFmtId="0" fontId="152" fillId="0" borderId="324" applyAlignment="1" applyProtection="1" pivotButton="0" quotePrefix="0" xfId="159">
      <alignment horizontal="center" vertical="center"/>
      <protection locked="0" hidden="0"/>
    </xf>
    <xf numFmtId="0" fontId="137" fillId="0" borderId="242" applyAlignment="1" applyProtection="1" pivotButton="0" quotePrefix="0" xfId="154">
      <alignment horizontal="center" vertical="center"/>
      <protection locked="0" hidden="0"/>
    </xf>
    <xf numFmtId="0" fontId="137" fillId="0" borderId="0" applyAlignment="1" applyProtection="1" pivotButton="0" quotePrefix="0" xfId="154">
      <alignment horizontal="center" vertical="center"/>
      <protection locked="0" hidden="0"/>
    </xf>
    <xf numFmtId="0" fontId="137" fillId="0" borderId="111" applyAlignment="1" applyProtection="1" pivotButton="0" quotePrefix="0" xfId="154">
      <alignment horizontal="center" vertical="center"/>
      <protection locked="0" hidden="0"/>
    </xf>
    <xf numFmtId="0" fontId="152" fillId="0" borderId="322" applyAlignment="1" applyProtection="1" pivotButton="0" quotePrefix="0" xfId="159">
      <alignment horizontal="center" vertical="center"/>
      <protection locked="0" hidden="0"/>
    </xf>
    <xf numFmtId="0" fontId="129" fillId="0" borderId="301" applyAlignment="1" applyProtection="1" pivotButton="0" quotePrefix="0" xfId="159">
      <alignment horizontal="center" vertical="center"/>
      <protection locked="0" hidden="0"/>
    </xf>
    <xf numFmtId="0" fontId="129" fillId="0" borderId="274" applyAlignment="1" applyProtection="1" pivotButton="0" quotePrefix="0" xfId="159">
      <alignment horizontal="center" vertical="center"/>
      <protection locked="0" hidden="0"/>
    </xf>
    <xf numFmtId="0" fontId="129" fillId="0" borderId="302" applyAlignment="1" applyProtection="1" pivotButton="0" quotePrefix="0" xfId="159">
      <alignment horizontal="center" vertical="center"/>
      <protection locked="0" hidden="0"/>
    </xf>
    <xf numFmtId="0" fontId="129" fillId="0" borderId="330" applyAlignment="1" applyProtection="1" pivotButton="0" quotePrefix="0" xfId="159">
      <alignment horizontal="center" vertical="center"/>
      <protection locked="0" hidden="0"/>
    </xf>
    <xf numFmtId="0" fontId="129" fillId="0" borderId="324" applyAlignment="1" applyProtection="1" pivotButton="0" quotePrefix="0" xfId="159">
      <alignment horizontal="center" vertical="center"/>
      <protection locked="0" hidden="0"/>
    </xf>
    <xf numFmtId="0" fontId="129" fillId="0" borderId="312" applyAlignment="1" applyProtection="1" pivotButton="0" quotePrefix="0" xfId="159">
      <alignment horizontal="center" vertical="center"/>
      <protection locked="0" hidden="0"/>
    </xf>
    <xf numFmtId="0" fontId="129" fillId="0" borderId="240" applyAlignment="1" applyProtection="1" pivotButton="0" quotePrefix="0" xfId="159">
      <alignment horizontal="center" vertical="center"/>
      <protection locked="0" hidden="0"/>
    </xf>
    <xf numFmtId="0" fontId="155" fillId="32" borderId="340" applyAlignment="1" applyProtection="1" pivotButton="0" quotePrefix="0" xfId="159">
      <alignment horizontal="center" vertical="center" textRotation="90" wrapText="1"/>
      <protection locked="0" hidden="0"/>
    </xf>
    <xf numFmtId="0" fontId="155" fillId="32" borderId="0" applyAlignment="1" applyProtection="1" pivotButton="0" quotePrefix="0" xfId="159">
      <alignment horizontal="center" vertical="center" textRotation="90" wrapText="1"/>
      <protection locked="0" hidden="0"/>
    </xf>
    <xf numFmtId="0" fontId="155" fillId="32" borderId="343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300" applyAlignment="1" applyProtection="1" pivotButton="0" quotePrefix="0" xfId="159">
      <alignment horizontal="center" vertical="center"/>
      <protection locked="0" hidden="0"/>
    </xf>
    <xf numFmtId="0" fontId="129" fillId="0" borderId="100" applyAlignment="1" applyProtection="1" pivotButton="0" quotePrefix="0" xfId="159">
      <alignment horizontal="center" vertical="center"/>
      <protection locked="0" hidden="0"/>
    </xf>
    <xf numFmtId="0" fontId="129" fillId="0" borderId="443" applyAlignment="1" applyProtection="1" pivotButton="0" quotePrefix="0" xfId="159">
      <alignment horizontal="center" vertical="center"/>
      <protection locked="0" hidden="0"/>
    </xf>
    <xf numFmtId="0" fontId="174" fillId="0" borderId="402" applyAlignment="1" applyProtection="1" pivotButton="0" quotePrefix="0" xfId="159">
      <alignment horizontal="center" vertical="center" wrapText="1"/>
      <protection locked="0" hidden="0"/>
    </xf>
    <xf numFmtId="0" fontId="174" fillId="0" borderId="381" applyAlignment="1" applyProtection="1" pivotButton="0" quotePrefix="0" xfId="159">
      <alignment horizontal="center" vertical="center" wrapText="1"/>
      <protection locked="0" hidden="0"/>
    </xf>
    <xf numFmtId="0" fontId="174" fillId="0" borderId="350" applyAlignment="1" applyProtection="1" pivotButton="0" quotePrefix="0" xfId="159">
      <alignment horizontal="center" vertical="center" wrapText="1"/>
      <protection locked="0" hidden="0"/>
    </xf>
    <xf numFmtId="0" fontId="174" fillId="0" borderId="404" applyAlignment="1" applyProtection="1" pivotButton="0" quotePrefix="0" xfId="159">
      <alignment horizontal="center" vertical="center" wrapText="1"/>
      <protection locked="0" hidden="0"/>
    </xf>
    <xf numFmtId="0" fontId="166" fillId="3" borderId="331" applyAlignment="1" applyProtection="1" pivotButton="0" quotePrefix="0" xfId="159">
      <alignment horizontal="right" vertical="center"/>
      <protection locked="0" hidden="0"/>
    </xf>
    <xf numFmtId="0" fontId="166" fillId="3" borderId="336" applyAlignment="1" applyProtection="1" pivotButton="0" quotePrefix="0" xfId="159">
      <alignment horizontal="right" vertical="center"/>
      <protection locked="0" hidden="0"/>
    </xf>
    <xf numFmtId="0" fontId="166" fillId="3" borderId="330" applyAlignment="1" applyProtection="1" pivotButton="0" quotePrefix="0" xfId="159">
      <alignment horizontal="right" vertical="center"/>
      <protection locked="0" hidden="0"/>
    </xf>
    <xf numFmtId="0" fontId="171" fillId="0" borderId="455" applyAlignment="1" applyProtection="1" pivotButton="0" quotePrefix="0" xfId="154">
      <alignment horizontal="center"/>
      <protection locked="0" hidden="0"/>
    </xf>
    <xf numFmtId="0" fontId="171" fillId="0" borderId="394" applyAlignment="1" applyProtection="1" pivotButton="0" quotePrefix="0" xfId="154">
      <alignment horizontal="center"/>
      <protection locked="0" hidden="0"/>
    </xf>
    <xf numFmtId="0" fontId="171" fillId="0" borderId="393" applyAlignment="1" applyProtection="1" pivotButton="0" quotePrefix="0" xfId="154">
      <alignment horizontal="center"/>
      <protection locked="0" hidden="0"/>
    </xf>
    <xf numFmtId="0" fontId="171" fillId="0" borderId="395" applyAlignment="1" applyProtection="1" pivotButton="0" quotePrefix="0" xfId="154">
      <alignment horizontal="center"/>
      <protection locked="0" hidden="0"/>
    </xf>
    <xf numFmtId="0" fontId="171" fillId="0" borderId="332" applyAlignment="1" applyProtection="1" pivotButton="0" quotePrefix="0" xfId="154">
      <alignment horizontal="center"/>
      <protection locked="0" hidden="0"/>
    </xf>
    <xf numFmtId="0" fontId="171" fillId="0" borderId="0" applyAlignment="1" applyProtection="1" pivotButton="0" quotePrefix="0" xfId="154">
      <alignment horizontal="center"/>
      <protection locked="0" hidden="0"/>
    </xf>
    <xf numFmtId="0" fontId="171" fillId="0" borderId="324" applyAlignment="1" applyProtection="1" pivotButton="0" quotePrefix="0" xfId="154">
      <alignment horizontal="center"/>
      <protection locked="0" hidden="0"/>
    </xf>
    <xf numFmtId="0" fontId="160" fillId="40" borderId="368" applyAlignment="1" applyProtection="1" pivotButton="0" quotePrefix="0" xfId="159">
      <alignment horizontal="center" vertical="center"/>
      <protection locked="0" hidden="0"/>
    </xf>
    <xf numFmtId="0" fontId="160" fillId="40" borderId="370" applyAlignment="1" applyProtection="1" pivotButton="0" quotePrefix="0" xfId="159">
      <alignment horizontal="center" vertical="center"/>
      <protection locked="0" hidden="0"/>
    </xf>
    <xf numFmtId="0" fontId="160" fillId="40" borderId="373" applyAlignment="1" applyProtection="1" pivotButton="0" quotePrefix="0" xfId="159">
      <alignment horizontal="center" vertical="center"/>
      <protection locked="0" hidden="0"/>
    </xf>
    <xf numFmtId="0" fontId="160" fillId="40" borderId="374" applyAlignment="1" applyProtection="1" pivotButton="0" quotePrefix="0" xfId="159">
      <alignment horizontal="center" vertical="center"/>
      <protection locked="0" hidden="0"/>
    </xf>
    <xf numFmtId="0" fontId="160" fillId="40" borderId="375" applyAlignment="1" applyProtection="1" pivotButton="0" quotePrefix="0" xfId="159">
      <alignment horizontal="center" vertical="center"/>
      <protection locked="0" hidden="0"/>
    </xf>
    <xf numFmtId="0" fontId="175" fillId="8" borderId="381" applyAlignment="1" applyProtection="1" pivotButton="0" quotePrefix="0" xfId="159">
      <alignment horizontal="center" vertical="center" wrapText="1"/>
      <protection locked="0" hidden="0"/>
    </xf>
    <xf numFmtId="0" fontId="175" fillId="8" borderId="404" applyAlignment="1" applyProtection="1" pivotButton="0" quotePrefix="0" xfId="159">
      <alignment horizontal="center" vertical="center" wrapText="1"/>
      <protection locked="0" hidden="0"/>
    </xf>
    <xf numFmtId="0" fontId="169" fillId="43" borderId="383" applyAlignment="1" applyProtection="1" pivotButton="0" quotePrefix="0" xfId="154">
      <alignment horizontal="right" vertical="center"/>
      <protection locked="0" hidden="0"/>
    </xf>
    <xf numFmtId="0" fontId="169" fillId="43" borderId="384" applyAlignment="1" applyProtection="1" pivotButton="0" quotePrefix="0" xfId="154">
      <alignment horizontal="right" vertical="center"/>
      <protection locked="0" hidden="0"/>
    </xf>
    <xf numFmtId="0" fontId="169" fillId="43" borderId="385" applyAlignment="1" applyProtection="1" pivotButton="0" quotePrefix="0" xfId="154">
      <alignment horizontal="right" vertical="center"/>
      <protection locked="0" hidden="0"/>
    </xf>
    <xf numFmtId="0" fontId="171" fillId="0" borderId="389" applyAlignment="1" applyProtection="1" pivotButton="0" quotePrefix="0" xfId="154">
      <alignment horizontal="center"/>
      <protection locked="0" hidden="0"/>
    </xf>
    <xf numFmtId="0" fontId="171" fillId="0" borderId="390" applyAlignment="1" applyProtection="1" pivotButton="0" quotePrefix="0" xfId="154">
      <alignment horizontal="center"/>
      <protection locked="0" hidden="0"/>
    </xf>
    <xf numFmtId="0" fontId="171" fillId="0" borderId="391" applyAlignment="1" applyProtection="1" pivotButton="0" quotePrefix="0" xfId="154">
      <alignment horizontal="center"/>
      <protection locked="0" hidden="0"/>
    </xf>
    <xf numFmtId="0" fontId="171" fillId="42" borderId="397" applyAlignment="1" applyProtection="1" pivotButton="0" quotePrefix="0" xfId="154">
      <alignment horizontal="center"/>
      <protection locked="0" hidden="0"/>
    </xf>
    <xf numFmtId="0" fontId="171" fillId="42" borderId="398" applyAlignment="1" applyProtection="1" pivotButton="0" quotePrefix="0" xfId="154">
      <alignment horizontal="center"/>
      <protection locked="0" hidden="0"/>
    </xf>
    <xf numFmtId="0" fontId="171" fillId="42" borderId="399" applyAlignment="1" applyProtection="1" pivotButton="0" quotePrefix="0" xfId="154">
      <alignment horizontal="center"/>
      <protection locked="0" hidden="0"/>
    </xf>
    <xf numFmtId="0" fontId="171" fillId="42" borderId="393" applyAlignment="1" applyProtection="1" pivotButton="0" quotePrefix="0" xfId="154">
      <alignment horizontal="center"/>
      <protection locked="0" hidden="0"/>
    </xf>
    <xf numFmtId="0" fontId="171" fillId="42" borderId="394" applyAlignment="1" applyProtection="1" pivotButton="0" quotePrefix="0" xfId="154">
      <alignment horizontal="center"/>
      <protection locked="0" hidden="0"/>
    </xf>
    <xf numFmtId="0" fontId="171" fillId="42" borderId="395" applyAlignment="1" applyProtection="1" pivotButton="0" quotePrefix="0" xfId="154">
      <alignment horizontal="center"/>
      <protection locked="0" hidden="0"/>
    </xf>
    <xf numFmtId="0" fontId="123" fillId="33" borderId="425" applyAlignment="1" applyProtection="1" pivotButton="0" quotePrefix="0" xfId="159">
      <alignment horizontal="center" vertical="center"/>
      <protection locked="0" hidden="0"/>
    </xf>
    <xf numFmtId="0" fontId="179" fillId="47" borderId="425" applyAlignment="1" applyProtection="1" pivotButton="0" quotePrefix="0" xfId="159">
      <alignment horizontal="center" vertical="center"/>
      <protection locked="0" hidden="0"/>
    </xf>
    <xf numFmtId="0" fontId="166" fillId="3" borderId="344" applyAlignment="1" applyProtection="1" pivotButton="0" quotePrefix="0" xfId="159">
      <alignment horizontal="right" vertical="center"/>
      <protection locked="0" hidden="0"/>
    </xf>
    <xf numFmtId="0" fontId="166" fillId="3" borderId="314" applyAlignment="1" applyProtection="1" pivotButton="0" quotePrefix="0" xfId="159">
      <alignment horizontal="right" vertical="center"/>
      <protection locked="0" hidden="0"/>
    </xf>
    <xf numFmtId="0" fontId="166" fillId="3" borderId="312" applyAlignment="1" applyProtection="1" pivotButton="0" quotePrefix="0" xfId="159">
      <alignment horizontal="right" vertical="center"/>
      <protection locked="0" hidden="0"/>
    </xf>
    <xf numFmtId="0" fontId="166" fillId="3" borderId="323" applyAlignment="1" applyProtection="1" pivotButton="0" quotePrefix="0" xfId="159">
      <alignment horizontal="right" vertical="center"/>
      <protection locked="0" hidden="0"/>
    </xf>
    <xf numFmtId="0" fontId="166" fillId="3" borderId="0" applyAlignment="1" applyProtection="1" pivotButton="0" quotePrefix="0" xfId="159">
      <alignment horizontal="right" vertical="center"/>
      <protection locked="0" hidden="0"/>
    </xf>
    <xf numFmtId="0" fontId="166" fillId="3" borderId="324" applyAlignment="1" applyProtection="1" pivotButton="0" quotePrefix="0" xfId="159">
      <alignment horizontal="right" vertical="center"/>
      <protection locked="0" hidden="0"/>
    </xf>
    <xf numFmtId="0" fontId="167" fillId="4" borderId="238" applyAlignment="1" applyProtection="1" pivotButton="0" quotePrefix="0" xfId="159">
      <alignment horizontal="center"/>
      <protection locked="0" hidden="0"/>
    </xf>
    <xf numFmtId="0" fontId="167" fillId="4" borderId="379" applyAlignment="1" applyProtection="1" pivotButton="0" quotePrefix="0" xfId="159">
      <alignment horizontal="center"/>
      <protection locked="0" hidden="0"/>
    </xf>
    <xf numFmtId="0" fontId="167" fillId="4" borderId="380" applyAlignment="1" applyProtection="1" pivotButton="0" quotePrefix="0" xfId="159">
      <alignment horizontal="center"/>
      <protection locked="0" hidden="0"/>
    </xf>
    <xf numFmtId="0" fontId="160" fillId="40" borderId="376" applyAlignment="1" applyProtection="1" pivotButton="0" quotePrefix="0" xfId="159">
      <alignment horizontal="center" vertical="center"/>
      <protection locked="0" hidden="0"/>
    </xf>
    <xf numFmtId="0" fontId="160" fillId="40" borderId="377" applyAlignment="1" applyProtection="1" pivotButton="0" quotePrefix="0" xfId="159">
      <alignment horizontal="center" vertical="center"/>
      <protection locked="0" hidden="0"/>
    </xf>
    <xf numFmtId="0" fontId="159" fillId="37" borderId="351" applyAlignment="1" applyProtection="1" pivotButton="0" quotePrefix="0" xfId="159">
      <alignment horizontal="center" vertical="center"/>
      <protection locked="0" hidden="0"/>
    </xf>
    <xf numFmtId="0" fontId="159" fillId="37" borderId="354" applyAlignment="1" applyProtection="1" pivotButton="0" quotePrefix="0" xfId="159">
      <alignment horizontal="center" vertical="center"/>
      <protection locked="0" hidden="0"/>
    </xf>
    <xf numFmtId="0" fontId="150" fillId="37" borderId="352" applyAlignment="1" applyProtection="1" pivotButton="0" quotePrefix="0" xfId="159">
      <alignment horizontal="center" vertical="center" wrapText="1"/>
      <protection locked="0" hidden="0"/>
    </xf>
    <xf numFmtId="0" fontId="150" fillId="37" borderId="100" applyAlignment="1" applyProtection="1" pivotButton="0" quotePrefix="0" xfId="159">
      <alignment horizontal="center" vertical="center" wrapText="1"/>
      <protection locked="0" hidden="0"/>
    </xf>
    <xf numFmtId="0" fontId="150" fillId="38" borderId="352" applyAlignment="1" applyProtection="1" pivotButton="0" quotePrefix="0" xfId="160">
      <alignment horizontal="center" vertical="center" wrapText="1"/>
      <protection locked="0" hidden="0"/>
    </xf>
    <xf numFmtId="0" fontId="150" fillId="38" borderId="100" applyAlignment="1" applyProtection="1" pivotButton="0" quotePrefix="0" xfId="160">
      <alignment horizontal="center" vertical="center" wrapText="1"/>
      <protection locked="0" hidden="0"/>
    </xf>
    <xf numFmtId="0" fontId="150" fillId="38" borderId="318" applyAlignment="1" applyProtection="1" pivotButton="0" quotePrefix="0" xfId="160">
      <alignment horizontal="center" vertical="center" wrapText="1"/>
      <protection locked="0" hidden="0"/>
    </xf>
    <xf numFmtId="0" fontId="150" fillId="38" borderId="344" applyAlignment="1" applyProtection="1" pivotButton="0" quotePrefix="0" xfId="160">
      <alignment horizontal="center" vertical="center" wrapText="1"/>
      <protection locked="0" hidden="0"/>
    </xf>
    <xf numFmtId="0" fontId="160" fillId="40" borderId="357" applyAlignment="1" applyProtection="1" pivotButton="0" quotePrefix="0" xfId="159">
      <alignment horizontal="center" vertical="center"/>
      <protection locked="0" hidden="0"/>
    </xf>
    <xf numFmtId="0" fontId="160" fillId="40" borderId="359" applyAlignment="1" applyProtection="1" pivotButton="0" quotePrefix="0" xfId="159">
      <alignment horizontal="center" vertical="center"/>
      <protection locked="0" hidden="0"/>
    </xf>
    <xf numFmtId="0" fontId="160" fillId="40" borderId="361" applyAlignment="1" applyProtection="1" pivotButton="0" quotePrefix="0" xfId="159">
      <alignment horizontal="center" vertical="center"/>
      <protection locked="0" hidden="0"/>
    </xf>
    <xf numFmtId="0" fontId="160" fillId="40" borderId="365" applyAlignment="1" applyProtection="1" pivotButton="0" quotePrefix="0" xfId="159">
      <alignment horizontal="center" vertical="center"/>
      <protection locked="0" hidden="0"/>
    </xf>
    <xf numFmtId="0" fontId="160" fillId="40" borderId="366" applyAlignment="1" applyProtection="1" pivotButton="0" quotePrefix="0" xfId="159">
      <alignment horizontal="center" vertical="center"/>
      <protection locked="0" hidden="0"/>
    </xf>
    <xf numFmtId="0" fontId="160" fillId="40" borderId="367" applyAlignment="1" applyProtection="1" pivotButton="0" quotePrefix="0" xfId="159">
      <alignment horizontal="center" vertical="center"/>
      <protection locked="0" hidden="0"/>
    </xf>
    <xf numFmtId="0" fontId="129" fillId="0" borderId="423" applyAlignment="1" applyProtection="1" pivotButton="0" quotePrefix="0" xfId="159">
      <alignment horizontal="center" vertical="center"/>
      <protection locked="0" hidden="0"/>
    </xf>
    <xf numFmtId="0" fontId="129" fillId="0" borderId="441" applyAlignment="1" applyProtection="1" pivotButton="0" quotePrefix="0" xfId="159">
      <alignment horizontal="center" vertical="center"/>
      <protection locked="0" hidden="0"/>
    </xf>
    <xf numFmtId="0" fontId="22" fillId="0" borderId="2" applyAlignment="1" pivotButton="0" quotePrefix="0" xfId="0">
      <alignment horizontal="center"/>
    </xf>
    <xf numFmtId="0" fontId="22" fillId="0" borderId="8" applyAlignment="1" pivotButton="0" quotePrefix="0" xfId="0">
      <alignment horizont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textRotation="90"/>
    </xf>
    <xf numFmtId="0" fontId="0" fillId="2" borderId="7" applyAlignment="1" pivotButton="0" quotePrefix="0" xfId="0">
      <alignment horizontal="center" vertical="center" textRotation="90"/>
    </xf>
    <xf numFmtId="0" fontId="1" fillId="0" borderId="0" pivotButton="0" quotePrefix="0" xfId="0"/>
    <xf numFmtId="168" fontId="0" fillId="0" borderId="0" pivotButton="0" quotePrefix="0" xfId="0"/>
    <xf numFmtId="168" fontId="26" fillId="0" borderId="0" pivotButton="0" quotePrefix="0" xfId="0"/>
    <xf numFmtId="166" fontId="27" fillId="4" borderId="0" applyAlignment="1" pivotButton="0" quotePrefix="0" xfId="0">
      <alignment horizontal="center" vertical="center"/>
    </xf>
    <xf numFmtId="167" fontId="116" fillId="0" borderId="484" applyAlignment="1" pivotButton="0" quotePrefix="0" xfId="0">
      <alignment horizontal="center" vertical="center"/>
    </xf>
    <xf numFmtId="0" fontId="0" fillId="0" borderId="237" pivotButton="0" quotePrefix="0" xfId="0"/>
    <xf numFmtId="166" fontId="27" fillId="0" borderId="0" applyAlignment="1" pivotButton="0" quotePrefix="0" xfId="0">
      <alignment horizontal="center" vertical="center"/>
    </xf>
    <xf numFmtId="0" fontId="21" fillId="4" borderId="420" applyAlignment="1" pivotButton="0" quotePrefix="0" xfId="0">
      <alignment horizontal="center" vertical="center"/>
    </xf>
    <xf numFmtId="0" fontId="0" fillId="0" borderId="420" pivotButton="0" quotePrefix="0" xfId="0"/>
    <xf numFmtId="167" fontId="0" fillId="0" borderId="1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41" fontId="29" fillId="4" borderId="233" applyAlignment="1" applyProtection="1" pivotButton="0" quotePrefix="0" xfId="144">
      <alignment horizontal="center" vertical="center" wrapText="1"/>
      <protection locked="1" hidden="1"/>
    </xf>
    <xf numFmtId="41" fontId="29" fillId="4" borderId="233" applyAlignment="1" applyProtection="1" pivotButton="0" quotePrefix="0" xfId="144">
      <alignment horizontal="center" vertical="center"/>
      <protection locked="1" hidden="1"/>
    </xf>
    <xf numFmtId="41" fontId="70" fillId="21" borderId="489" applyAlignment="1" applyProtection="1" pivotButton="0" quotePrefix="0" xfId="144">
      <alignment horizontal="center" vertical="center" wrapText="1"/>
      <protection locked="1" hidden="1"/>
    </xf>
    <xf numFmtId="0" fontId="0" fillId="0" borderId="491" applyProtection="1" pivotButton="0" quotePrefix="0" xfId="0">
      <protection locked="1" hidden="1"/>
    </xf>
    <xf numFmtId="0" fontId="0" fillId="0" borderId="424" applyProtection="1" pivotButton="0" quotePrefix="0" xfId="0">
      <protection locked="1" hidden="1"/>
    </xf>
    <xf numFmtId="0" fontId="0" fillId="0" borderId="415" applyProtection="1" pivotButton="0" quotePrefix="0" xfId="0">
      <protection locked="1" hidden="1"/>
    </xf>
    <xf numFmtId="0" fontId="0" fillId="0" borderId="488" pivotButton="0" quotePrefix="0" xfId="0"/>
    <xf numFmtId="0" fontId="0" fillId="0" borderId="100" applyProtection="1" pivotButton="0" quotePrefix="0" xfId="0">
      <protection locked="1" hidden="1"/>
    </xf>
    <xf numFmtId="169" fontId="30" fillId="5" borderId="233" applyAlignment="1" pivotButton="0" quotePrefix="0" xfId="144">
      <alignment horizontal="left" vertical="center" wrapText="1"/>
    </xf>
    <xf numFmtId="167" fontId="0" fillId="5" borderId="10" pivotButton="0" quotePrefix="0" xfId="0"/>
    <xf numFmtId="0" fontId="0" fillId="0" borderId="415" pivotButton="0" quotePrefix="0" xfId="0"/>
    <xf numFmtId="0" fontId="0" fillId="0" borderId="414" pivotButton="0" quotePrefix="0" xfId="0"/>
    <xf numFmtId="169" fontId="30" fillId="5" borderId="233" applyAlignment="1" pivotButton="0" quotePrefix="0" xfId="144">
      <alignment horizontal="center" vertical="center" wrapText="1"/>
    </xf>
    <xf numFmtId="1" fontId="30" fillId="5" borderId="233" applyAlignment="1" pivotButton="0" quotePrefix="0" xfId="144">
      <alignment horizontal="center" vertical="center"/>
    </xf>
    <xf numFmtId="0" fontId="0" fillId="0" borderId="477" pivotButton="0" quotePrefix="0" xfId="0"/>
    <xf numFmtId="0" fontId="0" fillId="0" borderId="274" pivotButton="0" quotePrefix="0" xfId="0"/>
    <xf numFmtId="0" fontId="0" fillId="0" borderId="100" pivotButton="0" quotePrefix="0" xfId="0"/>
    <xf numFmtId="0" fontId="0" fillId="0" borderId="323" pivotButton="0" quotePrefix="0" xfId="0"/>
    <xf numFmtId="0" fontId="14" fillId="31" borderId="407" applyAlignment="1" pivotButton="0" quotePrefix="0" xfId="0">
      <alignment horizontal="center" vertical="center"/>
    </xf>
    <xf numFmtId="0" fontId="0" fillId="0" borderId="124" pivotButton="0" quotePrefix="0" xfId="0"/>
    <xf numFmtId="0" fontId="0" fillId="0" borderId="302" pivotButton="0" quotePrefix="0" xfId="0"/>
    <xf numFmtId="0" fontId="13" fillId="31" borderId="482" applyAlignment="1" pivotButton="0" quotePrefix="0" xfId="0">
      <alignment horizontal="center" vertical="center"/>
    </xf>
    <xf numFmtId="0" fontId="0" fillId="0" borderId="483" pivotButton="0" quotePrefix="0" xfId="0"/>
    <xf numFmtId="0" fontId="0" fillId="0" borderId="481" pivotButton="0" quotePrefix="0" xfId="0"/>
    <xf numFmtId="0" fontId="0" fillId="0" borderId="493" pivotButton="0" quotePrefix="0" xfId="0"/>
    <xf numFmtId="0" fontId="0" fillId="0" borderId="457" pivotButton="0" quotePrefix="0" xfId="0"/>
    <xf numFmtId="172" fontId="90" fillId="10" borderId="26" applyAlignment="1" pivotButton="0" quotePrefix="0" xfId="138">
      <alignment horizontal="center" vertical="center"/>
    </xf>
    <xf numFmtId="169" fontId="44" fillId="0" borderId="0" pivotButton="0" quotePrefix="0" xfId="138"/>
    <xf numFmtId="169" fontId="90" fillId="0" borderId="0" applyAlignment="1" pivotButton="0" quotePrefix="0" xfId="138">
      <alignment vertical="center"/>
    </xf>
    <xf numFmtId="169" fontId="90" fillId="0" borderId="0" pivotButton="0" quotePrefix="0" xfId="138"/>
    <xf numFmtId="169" fontId="90" fillId="0" borderId="0" applyAlignment="1" pivotButton="0" quotePrefix="0" xfId="138">
      <alignment horizontal="center" vertical="center"/>
    </xf>
    <xf numFmtId="169" fontId="66" fillId="0" borderId="0" applyAlignment="1" pivotButton="0" quotePrefix="0" xfId="138">
      <alignment vertical="center"/>
    </xf>
    <xf numFmtId="169" fontId="45" fillId="0" borderId="0" applyAlignment="1" pivotButton="0" quotePrefix="0" xfId="138">
      <alignment vertical="center"/>
    </xf>
    <xf numFmtId="169" fontId="69" fillId="0" borderId="0" applyAlignment="1" pivotButton="0" quotePrefix="0" xfId="138">
      <alignment horizontal="center" vertical="center" wrapText="1"/>
    </xf>
    <xf numFmtId="170" fontId="49" fillId="0" borderId="0" pivotButton="0" quotePrefix="0" xfId="138"/>
    <xf numFmtId="170" fontId="48" fillId="0" borderId="0" applyAlignment="1" pivotButton="0" quotePrefix="0" xfId="138">
      <alignment horizontal="left"/>
    </xf>
    <xf numFmtId="171" fontId="48" fillId="0" borderId="0" pivotButton="0" quotePrefix="0" xfId="138"/>
    <xf numFmtId="169" fontId="46" fillId="0" borderId="0" pivotButton="0" quotePrefix="0" xfId="138"/>
    <xf numFmtId="169" fontId="51" fillId="0" borderId="0" applyAlignment="1" pivotButton="0" quotePrefix="0" xfId="138">
      <alignment horizontal="left" indent="1"/>
    </xf>
    <xf numFmtId="169" fontId="50" fillId="10" borderId="505" applyAlignment="1" pivotButton="0" quotePrefix="0" xfId="138">
      <alignment horizontal="center"/>
    </xf>
    <xf numFmtId="0" fontId="0" fillId="0" borderId="18" pivotButton="0" quotePrefix="0" xfId="0"/>
    <xf numFmtId="0" fontId="0" fillId="0" borderId="19" pivotButton="0" quotePrefix="0" xfId="0"/>
    <xf numFmtId="169" fontId="90" fillId="10" borderId="497" applyAlignment="1" pivotButton="0" quotePrefix="0" xfId="138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9" fontId="50" fillId="10" borderId="16" applyAlignment="1" pivotButton="0" quotePrefix="0" xfId="138">
      <alignment horizontal="center" vertical="center"/>
    </xf>
    <xf numFmtId="0" fontId="0" fillId="0" borderId="24" pivotButton="0" quotePrefix="0" xfId="0"/>
    <xf numFmtId="169" fontId="50" fillId="10" borderId="500" applyAlignment="1" pivotButton="0" quotePrefix="0" xfId="138">
      <alignment horizontal="center"/>
    </xf>
    <xf numFmtId="0" fontId="0" fillId="0" borderId="25" pivotButton="0" quotePrefix="0" xfId="0"/>
    <xf numFmtId="169" fontId="52" fillId="0" borderId="420" applyAlignment="1" pivotButton="0" quotePrefix="0" xfId="138">
      <alignment horizontal="center" vertical="center" textRotation="255" wrapText="1"/>
    </xf>
    <xf numFmtId="169" fontId="53" fillId="11" borderId="27" applyAlignment="1" pivotButton="0" quotePrefix="0" xfId="138">
      <alignment horizontal="center" vertical="center" textRotation="255"/>
    </xf>
    <xf numFmtId="0" fontId="0" fillId="0" borderId="31" pivotButton="0" quotePrefix="0" xfId="0"/>
    <xf numFmtId="0" fontId="0" fillId="0" borderId="32" pivotButton="0" quotePrefix="0" xfId="0"/>
    <xf numFmtId="169" fontId="53" fillId="11" borderId="31" applyAlignment="1" pivotButton="0" quotePrefix="0" xfId="138">
      <alignment horizontal="center" vertical="center" textRotation="255"/>
    </xf>
    <xf numFmtId="0" fontId="0" fillId="0" borderId="35" pivotButton="0" quotePrefix="0" xfId="0"/>
    <xf numFmtId="169" fontId="53" fillId="17" borderId="27" applyAlignment="1" pivotButton="0" quotePrefix="0" xfId="138">
      <alignment horizontal="center" vertical="center" textRotation="255"/>
    </xf>
    <xf numFmtId="0" fontId="0" fillId="0" borderId="55" pivotButton="0" quotePrefix="0" xfId="0"/>
    <xf numFmtId="0" fontId="0" fillId="0" borderId="508" pivotButton="0" quotePrefix="0" xfId="0"/>
    <xf numFmtId="0" fontId="0" fillId="0" borderId="57" pivotButton="0" quotePrefix="0" xfId="0"/>
    <xf numFmtId="0" fontId="58" fillId="13" borderId="507" applyAlignment="1" pivotButton="0" quotePrefix="0" xfId="0">
      <alignment horizontal="center" vertical="center" textRotation="255"/>
    </xf>
    <xf numFmtId="0" fontId="62" fillId="3" borderId="507" applyAlignment="1" pivotButton="0" quotePrefix="0" xfId="0">
      <alignment horizontal="center" vertical="center"/>
    </xf>
    <xf numFmtId="0" fontId="43" fillId="16" borderId="507" applyAlignment="1" pivotButton="0" quotePrefix="0" xfId="0">
      <alignment horizontal="center" vertical="center"/>
    </xf>
    <xf numFmtId="0" fontId="60" fillId="0" borderId="509" applyAlignment="1" pivotButton="0" quotePrefix="0" xfId="0">
      <alignment horizontal="center" vertical="center"/>
    </xf>
    <xf numFmtId="0" fontId="0" fillId="0" borderId="41" pivotButton="0" quotePrefix="0" xfId="0"/>
    <xf numFmtId="169" fontId="53" fillId="17" borderId="0" applyAlignment="1" pivotButton="0" quotePrefix="0" xfId="138">
      <alignment horizontal="center" vertical="center" textRotation="255"/>
    </xf>
    <xf numFmtId="0" fontId="60" fillId="0" borderId="510" applyAlignment="1" pivotButton="0" quotePrefix="0" xfId="0">
      <alignment horizontal="center" vertical="center"/>
    </xf>
    <xf numFmtId="169" fontId="44" fillId="9" borderId="65" pivotButton="0" quotePrefix="0" xfId="138"/>
    <xf numFmtId="169" fontId="63" fillId="9" borderId="67" applyAlignment="1" pivotButton="0" quotePrefix="0" xfId="138">
      <alignment horizontal="center" vertical="center"/>
    </xf>
    <xf numFmtId="169" fontId="64" fillId="9" borderId="67" applyAlignment="1" pivotButton="0" quotePrefix="0" xfId="138">
      <alignment horizontal="left" vertical="center" indent="1"/>
    </xf>
    <xf numFmtId="169" fontId="65" fillId="3" borderId="72" applyAlignment="1" pivotButton="0" quotePrefix="0" xfId="138">
      <alignment horizontal="center" vertical="center" textRotation="255"/>
    </xf>
    <xf numFmtId="169" fontId="68" fillId="2" borderId="501" applyAlignment="1" pivotButton="0" quotePrefix="0" xfId="138">
      <alignment horizontal="center" vertical="center" textRotation="255"/>
    </xf>
    <xf numFmtId="0" fontId="0" fillId="0" borderId="72" pivotButton="0" quotePrefix="0" xfId="0"/>
    <xf numFmtId="0" fontId="0" fillId="0" borderId="95" pivotButton="0" quotePrefix="0" xfId="0"/>
    <xf numFmtId="0" fontId="0" fillId="0" borderId="78" pivotButton="0" quotePrefix="0" xfId="0"/>
    <xf numFmtId="169" fontId="68" fillId="2" borderId="416" applyAlignment="1" pivotButton="0" quotePrefix="0" xfId="138">
      <alignment horizontal="center" vertical="center" textRotation="255"/>
    </xf>
    <xf numFmtId="0" fontId="61" fillId="0" borderId="504" applyAlignment="1" pivotButton="0" quotePrefix="0" xfId="0">
      <alignment horizontal="center" vertical="center"/>
    </xf>
    <xf numFmtId="0" fontId="0" fillId="0" borderId="418" pivotButton="0" quotePrefix="0" xfId="0"/>
    <xf numFmtId="169" fontId="65" fillId="19" borderId="71" applyAlignment="1" pivotButton="0" quotePrefix="0" xfId="138">
      <alignment horizontal="center" vertical="center" textRotation="255"/>
    </xf>
    <xf numFmtId="169" fontId="46" fillId="2" borderId="71" applyAlignment="1" pivotButton="0" quotePrefix="0" xfId="138">
      <alignment horizontal="center" vertical="center" textRotation="255"/>
    </xf>
    <xf numFmtId="0" fontId="59" fillId="13" borderId="511" applyAlignment="1" pivotButton="0" quotePrefix="0" xfId="0">
      <alignment horizontal="center" vertical="center"/>
    </xf>
    <xf numFmtId="0" fontId="55" fillId="0" borderId="512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84" pivotButton="0" quotePrefix="0" xfId="0"/>
    <xf numFmtId="0" fontId="0" fillId="0" borderId="85" pivotButton="0" quotePrefix="0" xfId="0"/>
    <xf numFmtId="169" fontId="65" fillId="2" borderId="513" applyAlignment="1" pivotButton="0" quotePrefix="0" xfId="138">
      <alignment horizontal="center" vertical="center" textRotation="255"/>
    </xf>
    <xf numFmtId="0" fontId="59" fillId="15" borderId="494" applyAlignment="1" pivotButton="0" quotePrefix="0" xfId="0">
      <alignment horizontal="center" vertical="center"/>
    </xf>
    <xf numFmtId="0" fontId="26" fillId="0" borderId="495" applyAlignment="1" pivotButton="0" quotePrefix="0" xfId="0">
      <alignment horizontal="center" vertical="center"/>
    </xf>
    <xf numFmtId="0" fontId="55" fillId="11" borderId="514" applyAlignment="1" pivotButton="0" quotePrefix="0" xfId="0">
      <alignment horizontal="center" vertical="center"/>
    </xf>
    <xf numFmtId="0" fontId="0" fillId="0" borderId="98" pivotButton="0" quotePrefix="0" xfId="0"/>
    <xf numFmtId="0" fontId="0" fillId="0" borderId="99" pivotButton="0" quotePrefix="0" xfId="0"/>
    <xf numFmtId="0" fontId="0" fillId="0" borderId="90" pivotButton="0" quotePrefix="0" xfId="0"/>
    <xf numFmtId="169" fontId="66" fillId="20" borderId="71" applyAlignment="1" pivotButton="0" quotePrefix="0" xfId="138">
      <alignment horizontal="center" vertical="center" textRotation="255"/>
    </xf>
    <xf numFmtId="169" fontId="47" fillId="0" borderId="0" applyAlignment="1" pivotButton="0" quotePrefix="0" xfId="138">
      <alignment vertical="center"/>
    </xf>
    <xf numFmtId="169" fontId="48" fillId="0" borderId="0" applyAlignment="1" pivotButton="0" quotePrefix="0" xfId="138">
      <alignment horizontal="center"/>
    </xf>
    <xf numFmtId="169" fontId="52" fillId="0" borderId="0" applyAlignment="1" pivotButton="0" quotePrefix="0" xfId="138">
      <alignment horizontal="center" vertical="center" textRotation="255" wrapText="1"/>
    </xf>
    <xf numFmtId="0" fontId="0" fillId="0" borderId="0" applyProtection="1" pivotButton="0" quotePrefix="0" xfId="0">
      <protection locked="1" hidden="1"/>
    </xf>
    <xf numFmtId="0" fontId="0" fillId="0" borderId="109" applyProtection="1" pivotButton="0" quotePrefix="0" xfId="0">
      <protection locked="1" hidden="1"/>
    </xf>
    <xf numFmtId="170" fontId="45" fillId="0" borderId="109" applyAlignment="1" applyProtection="1" pivotButton="0" quotePrefix="0" xfId="154">
      <alignment horizontal="left" vertical="center"/>
      <protection locked="1" hidden="1"/>
    </xf>
    <xf numFmtId="170" fontId="45" fillId="0" borderId="0" applyAlignment="1" applyProtection="1" pivotButton="0" quotePrefix="0" xfId="154">
      <alignment horizontal="left" vertical="center"/>
      <protection locked="1" hidden="1"/>
    </xf>
    <xf numFmtId="0" fontId="0" fillId="0" borderId="111" applyProtection="1" pivotButton="0" quotePrefix="0" xfId="0">
      <protection locked="1" hidden="1"/>
    </xf>
    <xf numFmtId="172" fontId="78" fillId="0" borderId="0" applyAlignment="1" applyProtection="1" pivotButton="0" quotePrefix="0" xfId="154">
      <alignment horizontal="center" vertical="center" shrinkToFit="1"/>
      <protection locked="1" hidden="1"/>
    </xf>
    <xf numFmtId="0" fontId="79" fillId="22" borderId="523" applyAlignment="1" applyProtection="1" pivotButton="0" quotePrefix="0" xfId="154">
      <alignment horizontal="center" vertical="center"/>
      <protection locked="1" hidden="1"/>
    </xf>
    <xf numFmtId="0" fontId="80" fillId="22" borderId="524" applyAlignment="1" applyProtection="1" pivotButton="0" quotePrefix="0" xfId="154">
      <alignment horizontal="center" vertical="center"/>
      <protection locked="1" hidden="1"/>
    </xf>
    <xf numFmtId="0" fontId="79" fillId="22" borderId="525" applyAlignment="1" applyProtection="1" pivotButton="0" quotePrefix="0" xfId="154">
      <alignment horizontal="center" vertical="center"/>
      <protection locked="1" hidden="1"/>
    </xf>
    <xf numFmtId="0" fontId="0" fillId="0" borderId="249" applyProtection="1" pivotButton="0" quotePrefix="0" xfId="0">
      <protection locked="1" hidden="1"/>
    </xf>
    <xf numFmtId="0" fontId="0" fillId="0" borderId="250" applyProtection="1" pivotButton="0" quotePrefix="0" xfId="0">
      <protection locked="1" hidden="1"/>
    </xf>
    <xf numFmtId="172" fontId="82" fillId="22" borderId="120" applyAlignment="1" applyProtection="1" pivotButton="0" quotePrefix="0" xfId="154">
      <alignment horizontal="center" vertical="center" wrapText="1" shrinkToFit="1"/>
      <protection locked="1" hidden="1"/>
    </xf>
    <xf numFmtId="0" fontId="83" fillId="23" borderId="299" applyAlignment="1" applyProtection="1" pivotButton="0" quotePrefix="0" xfId="154">
      <alignment horizontal="center" vertical="center"/>
      <protection locked="1" hidden="1"/>
    </xf>
    <xf numFmtId="0" fontId="0" fillId="0" borderId="242" applyProtection="1" pivotButton="0" quotePrefix="0" xfId="0">
      <protection locked="1" hidden="1"/>
    </xf>
    <xf numFmtId="0" fontId="0" fillId="0" borderId="245" applyProtection="1" pivotButton="0" quotePrefix="0" xfId="0">
      <protection locked="1" hidden="1"/>
    </xf>
    <xf numFmtId="0" fontId="0" fillId="0" borderId="123" applyProtection="1" pivotButton="0" quotePrefix="0" xfId="0">
      <protection locked="1" hidden="1"/>
    </xf>
    <xf numFmtId="0" fontId="0" fillId="0" borderId="124" applyProtection="1" pivotButton="0" quotePrefix="0" xfId="0">
      <protection locked="1" hidden="1"/>
    </xf>
    <xf numFmtId="0" fontId="0" fillId="0" borderId="127" applyProtection="1" pivotButton="0" quotePrefix="0" xfId="0">
      <protection locked="1" hidden="1"/>
    </xf>
    <xf numFmtId="0" fontId="0" fillId="0" borderId="110" applyProtection="1" pivotButton="0" quotePrefix="0" xfId="0">
      <protection locked="1" hidden="1"/>
    </xf>
    <xf numFmtId="0" fontId="0" fillId="0" borderId="114" applyProtection="1" pivotButton="0" quotePrefix="0" xfId="0">
      <protection locked="1" hidden="1"/>
    </xf>
    <xf numFmtId="172" fontId="46" fillId="19" borderId="128" applyAlignment="1" applyProtection="1" pivotButton="0" quotePrefix="0" xfId="154">
      <alignment horizontal="center" vertical="center"/>
      <protection locked="1" hidden="1"/>
    </xf>
    <xf numFmtId="172" fontId="46" fillId="19" borderId="129" applyAlignment="1" applyProtection="1" pivotButton="0" quotePrefix="0" xfId="154">
      <alignment horizontal="center" vertical="center"/>
      <protection locked="1" hidden="1"/>
    </xf>
    <xf numFmtId="0" fontId="0" fillId="0" borderId="131" applyProtection="1" pivotButton="0" quotePrefix="0" xfId="0">
      <protection locked="1" hidden="1"/>
    </xf>
    <xf numFmtId="0" fontId="0" fillId="0" borderId="132" applyProtection="1" pivotButton="0" quotePrefix="0" xfId="0">
      <protection locked="1" hidden="1"/>
    </xf>
    <xf numFmtId="0" fontId="0" fillId="0" borderId="420" applyProtection="1" pivotButton="0" quotePrefix="0" xfId="0">
      <protection locked="1" hidden="1"/>
    </xf>
    <xf numFmtId="172" fontId="82" fillId="22" borderId="135" applyAlignment="1" applyProtection="1" pivotButton="0" quotePrefix="0" xfId="154">
      <alignment horizontal="center" vertical="center" shrinkToFit="1"/>
      <protection locked="1" hidden="1"/>
    </xf>
    <xf numFmtId="172" fontId="82" fillId="22" borderId="136" applyAlignment="1" applyProtection="1" pivotButton="0" quotePrefix="0" xfId="154">
      <alignment horizontal="center" vertical="center" shrinkToFit="1"/>
      <protection locked="1" hidden="1"/>
    </xf>
    <xf numFmtId="172" fontId="82" fillId="22" borderId="137" applyAlignment="1" applyProtection="1" pivotButton="0" quotePrefix="0" xfId="154">
      <alignment horizontal="center" shrinkToFit="1"/>
      <protection locked="1" hidden="1"/>
    </xf>
    <xf numFmtId="173" fontId="51" fillId="25" borderId="128" applyAlignment="1" applyProtection="1" pivotButton="0" quotePrefix="0" xfId="154">
      <alignment horizontal="center" vertical="center"/>
      <protection locked="1" hidden="1"/>
    </xf>
    <xf numFmtId="173" fontId="51" fillId="25" borderId="129" applyAlignment="1" applyProtection="1" pivotButton="0" quotePrefix="0" xfId="154">
      <alignment horizontal="center" vertical="center"/>
      <protection locked="1" hidden="1"/>
    </xf>
    <xf numFmtId="172" fontId="45" fillId="0" borderId="147" applyAlignment="1" applyProtection="1" pivotButton="0" quotePrefix="0" xfId="154">
      <alignment horizontal="center" vertical="center"/>
      <protection locked="1" hidden="1"/>
    </xf>
    <xf numFmtId="173" fontId="91" fillId="0" borderId="148" applyAlignment="1" applyProtection="1" pivotButton="0" quotePrefix="0" xfId="154">
      <alignment horizontal="center" vertical="center"/>
      <protection locked="1" hidden="1"/>
    </xf>
    <xf numFmtId="173" fontId="91" fillId="0" borderId="149" applyAlignment="1" applyProtection="1" pivotButton="0" quotePrefix="0" xfId="154">
      <alignment horizontal="center" vertical="center"/>
      <protection locked="1" hidden="1"/>
    </xf>
    <xf numFmtId="0" fontId="0" fillId="0" borderId="106" applyProtection="1" pivotButton="0" quotePrefix="0" xfId="0">
      <protection locked="1" hidden="1"/>
    </xf>
    <xf numFmtId="172" fontId="45" fillId="0" borderId="154" applyAlignment="1" applyProtection="1" pivotButton="0" quotePrefix="0" xfId="154">
      <alignment horizontal="center" vertical="center"/>
      <protection locked="1" hidden="1"/>
    </xf>
    <xf numFmtId="173" fontId="91" fillId="0" borderId="155" applyAlignment="1" applyProtection="1" pivotButton="0" quotePrefix="0" xfId="154">
      <alignment horizontal="center" vertical="center"/>
      <protection locked="1" hidden="1"/>
    </xf>
    <xf numFmtId="173" fontId="91" fillId="0" borderId="156" applyAlignment="1" applyProtection="1" pivotButton="0" quotePrefix="0" xfId="154">
      <alignment horizontal="center" vertical="center"/>
      <protection locked="1" hidden="1"/>
    </xf>
    <xf numFmtId="0" fontId="0" fillId="0" borderId="192" applyProtection="1" pivotButton="0" quotePrefix="0" xfId="0">
      <protection locked="1" hidden="1"/>
    </xf>
    <xf numFmtId="172" fontId="45" fillId="0" borderId="163" applyAlignment="1" applyProtection="1" pivotButton="0" quotePrefix="0" xfId="154">
      <alignment horizontal="center" vertical="center"/>
      <protection locked="1" hidden="1"/>
    </xf>
    <xf numFmtId="173" fontId="91" fillId="0" borderId="164" applyAlignment="1" applyProtection="1" pivotButton="0" quotePrefix="0" xfId="154">
      <alignment horizontal="center" vertical="center"/>
      <protection locked="1" hidden="1"/>
    </xf>
    <xf numFmtId="173" fontId="91" fillId="0" borderId="165" applyAlignment="1" applyProtection="1" pivotButton="0" quotePrefix="0" xfId="154">
      <alignment horizontal="center" vertical="center"/>
      <protection locked="1" hidden="1"/>
    </xf>
    <xf numFmtId="0" fontId="79" fillId="0" borderId="521" applyAlignment="1" applyProtection="1" pivotButton="0" quotePrefix="0" xfId="154">
      <alignment horizontal="center" vertical="center" textRotation="90" wrapText="1"/>
      <protection locked="1" hidden="1"/>
    </xf>
    <xf numFmtId="173" fontId="91" fillId="0" borderId="169" applyAlignment="1" applyProtection="1" pivotButton="0" quotePrefix="0" xfId="154">
      <alignment horizontal="center" vertical="center"/>
      <protection locked="1" hidden="1"/>
    </xf>
    <xf numFmtId="173" fontId="91" fillId="0" borderId="170" applyAlignment="1" applyProtection="1" pivotButton="0" quotePrefix="0" xfId="154">
      <alignment horizontal="center" vertical="center"/>
      <protection locked="1" hidden="1"/>
    </xf>
    <xf numFmtId="0" fontId="0" fillId="0" borderId="472" applyProtection="1" pivotButton="0" quotePrefix="0" xfId="0">
      <protection locked="1" hidden="1"/>
    </xf>
    <xf numFmtId="172" fontId="45" fillId="0" borderId="172" applyAlignment="1" applyProtection="1" pivotButton="0" quotePrefix="0" xfId="154">
      <alignment horizontal="center" vertical="center"/>
      <protection locked="1" hidden="1"/>
    </xf>
    <xf numFmtId="173" fontId="91" fillId="0" borderId="173" applyAlignment="1" applyProtection="1" pivotButton="0" quotePrefix="0" xfId="154">
      <alignment horizontal="center" vertical="center"/>
      <protection locked="1" hidden="1"/>
    </xf>
    <xf numFmtId="173" fontId="91" fillId="0" borderId="174" applyAlignment="1" applyProtection="1" pivotButton="0" quotePrefix="0" xfId="154">
      <alignment horizontal="center" vertical="center"/>
      <protection locked="1" hidden="1"/>
    </xf>
    <xf numFmtId="0" fontId="0" fillId="0" borderId="522" applyProtection="1" pivotButton="0" quotePrefix="0" xfId="0">
      <protection locked="1" hidden="1"/>
    </xf>
    <xf numFmtId="172" fontId="45" fillId="0" borderId="436" applyAlignment="1" applyProtection="1" pivotButton="0" quotePrefix="0" xfId="154">
      <alignment horizontal="center" vertical="center"/>
      <protection locked="1" hidden="1"/>
    </xf>
    <xf numFmtId="173" fontId="91" fillId="0" borderId="437" applyAlignment="1" applyProtection="1" pivotButton="0" quotePrefix="0" xfId="154">
      <alignment horizontal="center" vertical="center"/>
      <protection locked="1" hidden="1"/>
    </xf>
    <xf numFmtId="173" fontId="91" fillId="0" borderId="438" applyAlignment="1" applyProtection="1" pivotButton="0" quotePrefix="0" xfId="154">
      <alignment horizontal="center" vertical="center"/>
      <protection locked="1" hidden="1"/>
    </xf>
    <xf numFmtId="172" fontId="45" fillId="0" borderId="180" applyAlignment="1" applyProtection="1" pivotButton="0" quotePrefix="0" xfId="154">
      <alignment horizontal="center" vertical="center"/>
      <protection locked="1" hidden="1"/>
    </xf>
    <xf numFmtId="173" fontId="91" fillId="0" borderId="181" applyAlignment="1" applyProtection="1" pivotButton="0" quotePrefix="0" xfId="154">
      <alignment horizontal="center" vertical="center"/>
      <protection locked="1" hidden="1"/>
    </xf>
    <xf numFmtId="173" fontId="91" fillId="0" borderId="182" applyAlignment="1" applyProtection="1" pivotButton="0" quotePrefix="0" xfId="154">
      <alignment horizontal="center" vertical="center"/>
      <protection locked="1" hidden="1"/>
    </xf>
    <xf numFmtId="172" fontId="45" fillId="0" borderId="177" applyAlignment="1" applyProtection="1" pivotButton="0" quotePrefix="0" xfId="154">
      <alignment horizontal="center" vertical="center"/>
      <protection locked="1" hidden="1"/>
    </xf>
    <xf numFmtId="173" fontId="91" fillId="0" borderId="178" applyAlignment="1" applyProtection="1" pivotButton="0" quotePrefix="0" xfId="154">
      <alignment horizontal="center" vertical="center"/>
      <protection locked="1" hidden="1"/>
    </xf>
    <xf numFmtId="173" fontId="91" fillId="0" borderId="179" applyAlignment="1" applyProtection="1" pivotButton="0" quotePrefix="0" xfId="154">
      <alignment horizontal="center" vertical="center"/>
      <protection locked="1" hidden="1"/>
    </xf>
    <xf numFmtId="0" fontId="0" fillId="0" borderId="276" applyProtection="1" pivotButton="0" quotePrefix="0" xfId="0">
      <protection locked="1" hidden="1"/>
    </xf>
    <xf numFmtId="173" fontId="91" fillId="0" borderId="121" applyAlignment="1" applyProtection="1" pivotButton="0" quotePrefix="0" xfId="154">
      <alignment horizontal="center" vertical="center"/>
      <protection locked="1" hidden="1"/>
    </xf>
    <xf numFmtId="173" fontId="91" fillId="0" borderId="122" applyAlignment="1" applyProtection="1" pivotButton="0" quotePrefix="0" xfId="154">
      <alignment horizontal="center" vertical="center"/>
      <protection locked="1" hidden="1"/>
    </xf>
    <xf numFmtId="173" fontId="91" fillId="0" borderId="128" applyAlignment="1" applyProtection="1" pivotButton="0" quotePrefix="0" xfId="154">
      <alignment horizontal="center" vertical="center"/>
      <protection locked="1" hidden="1"/>
    </xf>
    <xf numFmtId="173" fontId="91" fillId="0" borderId="129" applyAlignment="1" applyProtection="1" pivotButton="0" quotePrefix="0" xfId="154">
      <alignment horizontal="center" vertical="center"/>
      <protection locked="1" hidden="1"/>
    </xf>
    <xf numFmtId="173" fontId="91" fillId="0" borderId="190" applyAlignment="1" applyProtection="1" pivotButton="0" quotePrefix="0" xfId="154">
      <alignment horizontal="center" vertical="center"/>
      <protection locked="1" hidden="1"/>
    </xf>
    <xf numFmtId="173" fontId="91" fillId="0" borderId="191" applyAlignment="1" applyProtection="1" pivotButton="0" quotePrefix="0" xfId="154">
      <alignment horizontal="center" vertical="center"/>
      <protection locked="1" hidden="1"/>
    </xf>
    <xf numFmtId="172" fontId="45" fillId="0" borderId="469" applyAlignment="1" applyProtection="1" pivotButton="0" quotePrefix="0" xfId="154">
      <alignment horizontal="center" vertical="center"/>
      <protection locked="1" hidden="1"/>
    </xf>
    <xf numFmtId="173" fontId="91" fillId="0" borderId="474" applyAlignment="1" applyProtection="1" pivotButton="0" quotePrefix="0" xfId="154">
      <alignment horizontal="center" vertical="center"/>
      <protection locked="1" hidden="1"/>
    </xf>
    <xf numFmtId="173" fontId="91" fillId="0" borderId="254" applyAlignment="1" applyProtection="1" pivotButton="0" quotePrefix="0" xfId="154">
      <alignment horizontal="center" vertical="center"/>
      <protection locked="1" hidden="1"/>
    </xf>
    <xf numFmtId="173" fontId="91" fillId="0" borderId="470" applyAlignment="1" applyProtection="1" pivotButton="0" quotePrefix="0" xfId="154">
      <alignment horizontal="center" vertical="center"/>
      <protection locked="1" hidden="1"/>
    </xf>
    <xf numFmtId="173" fontId="91" fillId="0" borderId="471" applyAlignment="1" applyProtection="1" pivotButton="0" quotePrefix="0" xfId="154">
      <alignment horizontal="center" vertical="center"/>
      <protection locked="1" hidden="1"/>
    </xf>
    <xf numFmtId="172" fontId="45" fillId="0" borderId="433" applyAlignment="1" applyProtection="1" pivotButton="0" quotePrefix="0" xfId="154">
      <alignment horizontal="center" vertical="center"/>
      <protection locked="1" hidden="1"/>
    </xf>
    <xf numFmtId="173" fontId="91" fillId="0" borderId="434" applyAlignment="1" applyProtection="1" pivotButton="0" quotePrefix="0" xfId="154">
      <alignment horizontal="center" vertical="center"/>
      <protection locked="1" hidden="1"/>
    </xf>
    <xf numFmtId="173" fontId="91" fillId="0" borderId="435" applyAlignment="1" applyProtection="1" pivotButton="0" quotePrefix="0" xfId="154">
      <alignment horizontal="center" vertical="center"/>
      <protection locked="1" hidden="1"/>
    </xf>
    <xf numFmtId="0" fontId="0" fillId="0" borderId="427" applyProtection="1" pivotButton="0" quotePrefix="0" xfId="0">
      <protection locked="1" hidden="1"/>
    </xf>
    <xf numFmtId="0" fontId="0" fillId="0" borderId="206" applyProtection="1" pivotButton="0" quotePrefix="0" xfId="0">
      <protection locked="1" hidden="1"/>
    </xf>
    <xf numFmtId="0" fontId="0" fillId="0" borderId="431" applyProtection="1" pivotButton="0" quotePrefix="0" xfId="0">
      <protection locked="1" hidden="1"/>
    </xf>
    <xf numFmtId="0" fontId="0" fillId="0" borderId="520" applyProtection="1" pivotButton="0" quotePrefix="0" xfId="0">
      <protection locked="1" hidden="1"/>
    </xf>
    <xf numFmtId="0" fontId="187" fillId="0" borderId="484" applyAlignment="1" applyProtection="1" pivotButton="0" quotePrefix="0" xfId="154">
      <alignment horizontal="center" textRotation="90" shrinkToFit="1"/>
      <protection locked="1" hidden="1"/>
    </xf>
    <xf numFmtId="0" fontId="0" fillId="0" borderId="458" applyProtection="1" pivotButton="0" quotePrefix="0" xfId="0">
      <protection locked="1" hidden="1"/>
    </xf>
    <xf numFmtId="0" fontId="0" fillId="0" borderId="237" applyProtection="1" pivotButton="0" quotePrefix="0" xfId="0">
      <protection locked="1" hidden="1"/>
    </xf>
    <xf numFmtId="173" fontId="46" fillId="0" borderId="0" applyAlignment="1" applyProtection="1" pivotButton="0" quotePrefix="0" xfId="154">
      <alignment horizontal="center" vertical="center"/>
      <protection locked="1" hidden="1"/>
    </xf>
    <xf numFmtId="173" fontId="52" fillId="28" borderId="252" applyAlignment="1" applyProtection="1" pivotButton="0" quotePrefix="0" xfId="154">
      <alignment horizontal="center" vertical="center"/>
      <protection locked="1" hidden="1"/>
    </xf>
    <xf numFmtId="0" fontId="0" fillId="0" borderId="243" applyProtection="1" pivotButton="0" quotePrefix="0" xfId="0">
      <protection locked="1" hidden="1"/>
    </xf>
    <xf numFmtId="0" fontId="52" fillId="28" borderId="515" applyAlignment="1" applyProtection="1" pivotButton="0" quotePrefix="0" xfId="154">
      <alignment horizontal="center" vertical="center"/>
      <protection locked="1" hidden="1"/>
    </xf>
    <xf numFmtId="173" fontId="52" fillId="28" borderId="515" applyAlignment="1" applyProtection="1" pivotButton="0" quotePrefix="0" xfId="154">
      <alignment horizontal="center" vertical="center"/>
      <protection locked="1" hidden="1"/>
    </xf>
    <xf numFmtId="49" fontId="46" fillId="28" borderId="515" applyAlignment="1" applyProtection="1" pivotButton="0" quotePrefix="0" xfId="154">
      <alignment horizontal="center" vertical="center"/>
      <protection locked="1" hidden="1"/>
    </xf>
    <xf numFmtId="49" fontId="51" fillId="28" borderId="517" applyAlignment="1" applyProtection="1" pivotButton="0" quotePrefix="0" xfId="154">
      <alignment horizontal="center" vertical="center"/>
      <protection locked="1" hidden="1"/>
    </xf>
    <xf numFmtId="173" fontId="52" fillId="28" borderId="519" applyAlignment="1" applyProtection="1" pivotButton="0" quotePrefix="0" xfId="154">
      <alignment horizontal="center" vertical="center"/>
      <protection locked="1" hidden="1"/>
    </xf>
    <xf numFmtId="49" fontId="51" fillId="28" borderId="253" applyAlignment="1" applyProtection="1" pivotButton="0" quotePrefix="0" xfId="154">
      <alignment horizontal="center" vertical="center"/>
      <protection locked="1" hidden="1"/>
    </xf>
    <xf numFmtId="0" fontId="0" fillId="0" borderId="219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386" applyProtection="1" pivotButton="0" quotePrefix="0" xfId="0">
      <protection locked="1" hidden="1"/>
    </xf>
    <xf numFmtId="0" fontId="52" fillId="28" borderId="387" applyAlignment="1" applyProtection="1" pivotButton="0" quotePrefix="0" xfId="154">
      <alignment horizontal="center" vertical="center"/>
      <protection locked="1" hidden="1"/>
    </xf>
    <xf numFmtId="0" fontId="0" fillId="0" borderId="222" applyProtection="1" pivotButton="0" quotePrefix="0" xfId="0">
      <protection locked="1" hidden="1"/>
    </xf>
    <xf numFmtId="0" fontId="0" fillId="0" borderId="223" applyProtection="1" pivotButton="0" quotePrefix="0" xfId="0">
      <protection locked="1" hidden="1"/>
    </xf>
    <xf numFmtId="0" fontId="52" fillId="28" borderId="516" applyAlignment="1" applyProtection="1" pivotButton="0" quotePrefix="0" xfId="154">
      <alignment horizontal="center" vertical="center"/>
      <protection locked="1" hidden="1"/>
    </xf>
    <xf numFmtId="0" fontId="0" fillId="0" borderId="225" applyProtection="1" pivotButton="0" quotePrefix="0" xfId="0">
      <protection locked="1" hidden="1"/>
    </xf>
    <xf numFmtId="0" fontId="98" fillId="0" borderId="128" applyAlignment="1" applyProtection="1" pivotButton="0" quotePrefix="0" xfId="154">
      <alignment horizontal="center" vertical="center"/>
      <protection locked="1" hidden="1"/>
    </xf>
    <xf numFmtId="0" fontId="0" fillId="0" borderId="385" applyProtection="1" pivotButton="0" quotePrefix="0" xfId="0">
      <protection locked="1" hidden="1"/>
    </xf>
    <xf numFmtId="173" fontId="98" fillId="29" borderId="221" applyAlignment="1" applyProtection="1" pivotButton="0" quotePrefix="0" xfId="154">
      <alignment horizontal="center" vertical="center"/>
      <protection locked="1" hidden="1"/>
    </xf>
    <xf numFmtId="164" fontId="99" fillId="29" borderId="222" applyAlignment="1" applyProtection="1" pivotButton="0" quotePrefix="0" xfId="154">
      <alignment horizontal="center" vertical="center"/>
      <protection locked="1" hidden="1"/>
    </xf>
    <xf numFmtId="164" fontId="99" fillId="29" borderId="126" applyAlignment="1" applyProtection="1" pivotButton="0" quotePrefix="0" xfId="154">
      <alignment horizontal="center" vertical="center"/>
      <protection locked="1" hidden="1"/>
    </xf>
    <xf numFmtId="164" fontId="99" fillId="29" borderId="228" applyAlignment="1" applyProtection="1" pivotButton="0" quotePrefix="0" xfId="154">
      <alignment horizontal="center" vertical="center"/>
      <protection locked="1" hidden="1"/>
    </xf>
    <xf numFmtId="164" fontId="99" fillId="29" borderId="516" applyAlignment="1" applyProtection="1" pivotButton="0" quotePrefix="0" xfId="154">
      <alignment horizontal="center" vertical="center"/>
      <protection locked="1" hidden="1"/>
    </xf>
    <xf numFmtId="164" fontId="99" fillId="29" borderId="129" applyAlignment="1" applyProtection="1" pivotButton="0" quotePrefix="0" xfId="154">
      <alignment horizontal="center" vertical="center"/>
      <protection locked="1" hidden="1"/>
    </xf>
    <xf numFmtId="173" fontId="98" fillId="0" borderId="126" applyAlignment="1" applyProtection="1" pivotButton="0" quotePrefix="0" xfId="154">
      <alignment horizontal="center" vertical="center"/>
      <protection locked="1" hidden="1"/>
    </xf>
    <xf numFmtId="164" fontId="99" fillId="0" borderId="126" applyAlignment="1" applyProtection="1" pivotButton="0" quotePrefix="0" xfId="156">
      <alignment horizontal="center" vertical="center"/>
      <protection locked="1" hidden="1"/>
    </xf>
    <xf numFmtId="164" fontId="99" fillId="27" borderId="126" applyAlignment="1" applyProtection="1" pivotButton="0" quotePrefix="0" xfId="156">
      <alignment horizontal="center" vertical="center"/>
      <protection locked="1" hidden="1"/>
    </xf>
    <xf numFmtId="164" fontId="99" fillId="0" borderId="126" applyAlignment="1" applyProtection="1" pivotButton="0" quotePrefix="0" xfId="154">
      <alignment horizontal="center" vertical="center"/>
      <protection locked="1" hidden="1"/>
    </xf>
    <xf numFmtId="164" fontId="99" fillId="0" borderId="129" applyAlignment="1" applyProtection="1" pivotButton="0" quotePrefix="0" xfId="154">
      <alignment horizontal="center" vertical="center"/>
      <protection locked="1" hidden="1"/>
    </xf>
    <xf numFmtId="164" fontId="99" fillId="29" borderId="222" applyAlignment="1" applyProtection="1" pivotButton="0" quotePrefix="0" xfId="156">
      <alignment horizontal="center" vertical="center"/>
      <protection locked="1" hidden="1"/>
    </xf>
    <xf numFmtId="164" fontId="99" fillId="29" borderId="126" applyAlignment="1" applyProtection="1" pivotButton="0" quotePrefix="0" xfId="156">
      <alignment horizontal="center" vertical="center"/>
      <protection locked="1" hidden="1"/>
    </xf>
    <xf numFmtId="164" fontId="99" fillId="29" borderId="129" applyAlignment="1" applyProtection="1" pivotButton="0" quotePrefix="0" xfId="156">
      <alignment horizontal="center" vertical="center"/>
      <protection locked="1" hidden="1"/>
    </xf>
    <xf numFmtId="0" fontId="98" fillId="0" borderId="190" applyAlignment="1" applyProtection="1" pivotButton="0" quotePrefix="0" xfId="154">
      <alignment horizontal="center" vertical="center"/>
      <protection locked="1" hidden="1"/>
    </xf>
    <xf numFmtId="0" fontId="0" fillId="0" borderId="230" applyProtection="1" pivotButton="0" quotePrefix="0" xfId="0">
      <protection locked="1" hidden="1"/>
    </xf>
    <xf numFmtId="173" fontId="98" fillId="0" borderId="231" applyAlignment="1" applyProtection="1" pivotButton="0" quotePrefix="0" xfId="154">
      <alignment horizontal="center" vertical="center"/>
      <protection locked="1" hidden="1"/>
    </xf>
    <xf numFmtId="164" fontId="99" fillId="0" borderId="231" applyAlignment="1" applyProtection="1" pivotButton="0" quotePrefix="0" xfId="156">
      <alignment horizontal="center" vertical="center"/>
      <protection locked="1" hidden="1"/>
    </xf>
    <xf numFmtId="164" fontId="99" fillId="27" borderId="231" applyAlignment="1" applyProtection="1" pivotButton="0" quotePrefix="0" xfId="156">
      <alignment horizontal="center" vertical="center"/>
      <protection locked="1" hidden="1"/>
    </xf>
    <xf numFmtId="164" fontId="99" fillId="0" borderId="231" applyAlignment="1" applyProtection="1" pivotButton="0" quotePrefix="0" xfId="154">
      <alignment horizontal="center" vertical="center"/>
      <protection locked="1" hidden="1"/>
    </xf>
    <xf numFmtId="164" fontId="99" fillId="0" borderId="191" applyAlignment="1" applyProtection="1" pivotButton="0" quotePrefix="0" xfId="154">
      <alignment horizontal="center" vertical="center"/>
      <protection locked="1" hidden="1"/>
    </xf>
    <xf numFmtId="172" fontId="82" fillId="22" borderId="251" applyAlignment="1" applyProtection="1" pivotButton="0" quotePrefix="0" xfId="154">
      <alignment horizontal="center" vertical="center" wrapText="1" shrinkToFit="1"/>
      <protection locked="1" hidden="1"/>
    </xf>
    <xf numFmtId="0" fontId="0" fillId="0" borderId="254" applyProtection="1" pivotButton="0" quotePrefix="0" xfId="0">
      <protection locked="1" hidden="1"/>
    </xf>
    <xf numFmtId="172" fontId="82" fillId="22" borderId="255" applyAlignment="1" applyProtection="1" pivotButton="0" quotePrefix="0" xfId="154">
      <alignment horizontal="center" shrinkToFit="1"/>
      <protection locked="1" hidden="1"/>
    </xf>
    <xf numFmtId="0" fontId="82" fillId="0" borderId="531" applyAlignment="1" applyProtection="1" pivotButton="0" quotePrefix="0" xfId="154">
      <alignment vertical="center"/>
      <protection locked="1" hidden="1"/>
    </xf>
    <xf numFmtId="172" fontId="45" fillId="0" borderId="263" applyAlignment="1" applyProtection="1" pivotButton="0" quotePrefix="0" xfId="154">
      <alignment horizontal="center" vertical="center"/>
      <protection locked="1" hidden="1"/>
    </xf>
    <xf numFmtId="0" fontId="0" fillId="0" borderId="264" applyProtection="1" pivotButton="0" quotePrefix="0" xfId="0">
      <protection locked="1" hidden="1"/>
    </xf>
    <xf numFmtId="0" fontId="0" fillId="0" borderId="266" applyProtection="1" pivotButton="0" quotePrefix="0" xfId="0">
      <protection locked="1" hidden="1"/>
    </xf>
    <xf numFmtId="0" fontId="82" fillId="0" borderId="530" applyAlignment="1" applyProtection="1" pivotButton="0" quotePrefix="0" xfId="154">
      <alignment vertical="center"/>
      <protection locked="1" hidden="1"/>
    </xf>
    <xf numFmtId="172" fontId="45" fillId="0" borderId="409" applyAlignment="1" applyProtection="1" pivotButton="0" quotePrefix="0" xfId="154">
      <alignment horizontal="center" vertical="center"/>
      <protection locked="1" hidden="1"/>
    </xf>
    <xf numFmtId="173" fontId="91" fillId="0" borderId="410" applyAlignment="1" applyProtection="1" pivotButton="0" quotePrefix="0" xfId="154">
      <alignment horizontal="center" vertical="center"/>
      <protection locked="1" hidden="1"/>
    </xf>
    <xf numFmtId="173" fontId="91" fillId="0" borderId="411" applyAlignment="1" applyProtection="1" pivotButton="0" quotePrefix="0" xfId="154">
      <alignment horizontal="center" vertical="center"/>
      <protection locked="1" hidden="1"/>
    </xf>
    <xf numFmtId="0" fontId="79" fillId="0" borderId="529" applyAlignment="1" applyProtection="1" pivotButton="0" quotePrefix="0" xfId="154">
      <alignment horizontal="center" vertical="center" textRotation="90" wrapText="1"/>
      <protection locked="1" hidden="1"/>
    </xf>
    <xf numFmtId="0" fontId="82" fillId="0" borderId="530" applyAlignment="1" applyProtection="1" pivotButton="0" quotePrefix="0" xfId="154">
      <alignment horizontal="left" vertical="center"/>
      <protection locked="1" hidden="1"/>
    </xf>
    <xf numFmtId="0" fontId="0" fillId="0" borderId="428" applyProtection="1" pivotButton="0" quotePrefix="0" xfId="0">
      <protection locked="1" hidden="1"/>
    </xf>
    <xf numFmtId="0" fontId="82" fillId="0" borderId="531" applyAlignment="1" applyProtection="1" pivotButton="0" quotePrefix="0" xfId="154">
      <alignment horizontal="left" vertical="center"/>
      <protection locked="1" hidden="1"/>
    </xf>
    <xf numFmtId="0" fontId="82" fillId="2" borderId="530" applyAlignment="1" applyProtection="1" pivotButton="0" quotePrefix="0" xfId="154">
      <alignment horizontal="left" vertical="center"/>
      <protection locked="1" hidden="1"/>
    </xf>
    <xf numFmtId="173" fontId="91" fillId="0" borderId="449" applyAlignment="1" applyProtection="1" pivotButton="0" quotePrefix="0" xfId="154">
      <alignment horizontal="center" vertical="center"/>
      <protection locked="1" hidden="1"/>
    </xf>
    <xf numFmtId="173" fontId="91" fillId="0" borderId="450" applyAlignment="1" applyProtection="1" pivotButton="0" quotePrefix="0" xfId="154">
      <alignment horizontal="center" vertical="center"/>
      <protection locked="1" hidden="1"/>
    </xf>
    <xf numFmtId="172" fontId="45" fillId="0" borderId="448" applyAlignment="1" applyProtection="1" pivotButton="0" quotePrefix="0" xfId="154">
      <alignment horizontal="center" vertical="center"/>
      <protection locked="1" hidden="1"/>
    </xf>
    <xf numFmtId="0" fontId="82" fillId="31" borderId="530" applyAlignment="1" applyProtection="1" pivotButton="0" quotePrefix="0" xfId="154">
      <alignment horizontal="left" vertical="center"/>
      <protection locked="1" hidden="1"/>
    </xf>
    <xf numFmtId="0" fontId="125" fillId="0" borderId="530" applyAlignment="1" applyProtection="1" pivotButton="0" quotePrefix="0" xfId="154">
      <alignment horizontal="left" vertical="center"/>
      <protection locked="1" hidden="1"/>
    </xf>
    <xf numFmtId="0" fontId="94" fillId="0" borderId="532" applyAlignment="1" applyProtection="1" pivotButton="0" quotePrefix="0" xfId="154">
      <alignment horizontal="center" vertical="center" textRotation="90"/>
      <protection locked="1" hidden="1"/>
    </xf>
    <xf numFmtId="0" fontId="0" fillId="0" borderId="481" applyProtection="1" pivotButton="0" quotePrefix="0" xfId="0">
      <protection locked="1" hidden="1"/>
    </xf>
    <xf numFmtId="0" fontId="0" fillId="0" borderId="323" applyProtection="1" pivotButton="0" quotePrefix="0" xfId="0">
      <protection locked="1" hidden="1"/>
    </xf>
    <xf numFmtId="0" fontId="0" fillId="0" borderId="533" applyProtection="1" pivotButton="0" quotePrefix="0" xfId="0">
      <protection locked="1" hidden="1"/>
    </xf>
    <xf numFmtId="0" fontId="0" fillId="0" borderId="293" applyProtection="1" pivotButton="0" quotePrefix="0" xfId="0">
      <protection locked="1" hidden="1"/>
    </xf>
    <xf numFmtId="0" fontId="0" fillId="0" borderId="209" applyProtection="1" pivotButton="0" quotePrefix="0" xfId="0">
      <protection locked="1" hidden="1"/>
    </xf>
    <xf numFmtId="0" fontId="93" fillId="0" borderId="534" applyAlignment="1" applyProtection="1" pivotButton="0" quotePrefix="0" xfId="154">
      <alignment horizontal="left" vertical="center"/>
      <protection locked="1" hidden="1"/>
    </xf>
    <xf numFmtId="0" fontId="0" fillId="0" borderId="536" applyProtection="1" pivotButton="0" quotePrefix="0" xfId="0">
      <protection locked="1" hidden="1"/>
    </xf>
    <xf numFmtId="172" fontId="45" fillId="0" borderId="299" applyAlignment="1" applyProtection="1" pivotButton="0" quotePrefix="0" xfId="154">
      <alignment horizontal="center" vertical="center"/>
      <protection locked="1" hidden="1"/>
    </xf>
    <xf numFmtId="0" fontId="186" fillId="49" borderId="484" applyAlignment="1" applyProtection="1" pivotButton="0" quotePrefix="0" xfId="154">
      <alignment horizontal="center" vertical="center" textRotation="90"/>
      <protection locked="1" hidden="1"/>
    </xf>
    <xf numFmtId="0" fontId="184" fillId="0" borderId="526" applyAlignment="1" applyProtection="1" pivotButton="0" quotePrefix="0" xfId="154">
      <alignment horizontal="center" vertical="center" textRotation="90"/>
      <protection locked="1" hidden="1"/>
    </xf>
    <xf numFmtId="0" fontId="0" fillId="0" borderId="527" applyProtection="1" pivotButton="0" quotePrefix="0" xfId="0">
      <protection locked="1" hidden="1"/>
    </xf>
    <xf numFmtId="0" fontId="0" fillId="0" borderId="528" applyProtection="1" pivotButton="0" quotePrefix="0" xfId="0">
      <protection locked="1" hidden="1"/>
    </xf>
    <xf numFmtId="0" fontId="82" fillId="0" borderId="530" applyAlignment="1" applyProtection="1" pivotButton="0" quotePrefix="0" xfId="154">
      <alignment horizontal="center" vertical="center"/>
      <protection locked="1" hidden="1"/>
    </xf>
    <xf numFmtId="0" fontId="79" fillId="0" borderId="166" applyAlignment="1" applyProtection="1" pivotButton="0" quotePrefix="0" xfId="154">
      <alignment horizontal="center" vertical="center" textRotation="90" wrapText="1"/>
      <protection locked="1" hidden="1"/>
    </xf>
    <xf numFmtId="0" fontId="77" fillId="49" borderId="484" applyAlignment="1" applyProtection="1" pivotButton="0" quotePrefix="0" xfId="154">
      <alignment horizontal="center" vertical="center" textRotation="90"/>
      <protection locked="1" hidden="1"/>
    </xf>
    <xf numFmtId="0" fontId="79" fillId="0" borderId="539" applyAlignment="1" applyProtection="1" pivotButton="0" quotePrefix="0" xfId="154">
      <alignment horizontal="center" vertical="center" textRotation="90" wrapText="1"/>
      <protection locked="1" hidden="1"/>
    </xf>
    <xf numFmtId="0" fontId="0" fillId="0" borderId="540" applyProtection="1" pivotButton="0" quotePrefix="0" xfId="0">
      <protection locked="1" hidden="1"/>
    </xf>
    <xf numFmtId="0" fontId="79" fillId="0" borderId="537" applyAlignment="1" applyProtection="1" pivotButton="0" quotePrefix="0" xfId="154">
      <alignment horizontal="center" vertical="center" textRotation="90" wrapText="1"/>
      <protection locked="1" hidden="1"/>
    </xf>
    <xf numFmtId="0" fontId="0" fillId="0" borderId="538" applyProtection="1" pivotButton="0" quotePrefix="0" xfId="0">
      <protection locked="1" hidden="1"/>
    </xf>
    <xf numFmtId="0" fontId="137" fillId="0" borderId="574" applyAlignment="1" applyProtection="1" pivotButton="0" quotePrefix="0" xfId="154">
      <alignment horizontal="center" vertical="center"/>
      <protection locked="0" hidden="0"/>
    </xf>
    <xf numFmtId="0" fontId="0" fillId="0" borderId="24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70" fontId="139" fillId="0" borderId="0" applyAlignment="1" applyProtection="1" pivotButton="0" quotePrefix="0" xfId="154">
      <alignment horizontal="left" vertical="center"/>
      <protection locked="0" hidden="0"/>
    </xf>
    <xf numFmtId="0" fontId="0" fillId="0" borderId="111" applyProtection="1" pivotButton="0" quotePrefix="0" xfId="0">
      <protection locked="0" hidden="0"/>
    </xf>
    <xf numFmtId="0" fontId="144" fillId="33" borderId="570" applyAlignment="1" applyProtection="1" pivotButton="0" quotePrefix="0" xfId="160">
      <alignment horizontal="center" vertical="center" wrapText="1"/>
      <protection locked="0" hidden="0"/>
    </xf>
    <xf numFmtId="0" fontId="0" fillId="0" borderId="306" applyProtection="1" pivotButton="0" quotePrefix="0" xfId="0">
      <protection locked="0" hidden="0"/>
    </xf>
    <xf numFmtId="0" fontId="123" fillId="33" borderId="570" applyAlignment="1" applyProtection="1" pivotButton="0" quotePrefix="0" xfId="159">
      <alignment horizontal="center" vertical="center"/>
      <protection locked="0" hidden="0"/>
    </xf>
    <xf numFmtId="0" fontId="0" fillId="0" borderId="425" applyProtection="1" pivotButton="0" quotePrefix="0" xfId="0">
      <protection locked="0" hidden="0"/>
    </xf>
    <xf numFmtId="0" fontId="0" fillId="0" borderId="309" applyProtection="1" pivotButton="0" quotePrefix="0" xfId="0">
      <protection locked="0" hidden="0"/>
    </xf>
    <xf numFmtId="172" fontId="144" fillId="34" borderId="274" applyAlignment="1" applyProtection="1" pivotButton="0" quotePrefix="0" xfId="159">
      <alignment horizontal="center" vertical="center"/>
      <protection locked="0" hidden="0"/>
    </xf>
    <xf numFmtId="0" fontId="0" fillId="0" borderId="566" applyProtection="1" pivotButton="0" quotePrefix="0" xfId="0">
      <protection locked="0" hidden="0"/>
    </xf>
    <xf numFmtId="0" fontId="0" fillId="0" borderId="568" applyProtection="1" pivotButton="0" quotePrefix="0" xfId="0">
      <protection locked="0" hidden="0"/>
    </xf>
    <xf numFmtId="0" fontId="0" fillId="0" borderId="571" applyProtection="1" pivotButton="0" quotePrefix="0" xfId="0">
      <protection locked="0" hidden="0"/>
    </xf>
    <xf numFmtId="0" fontId="0" fillId="0" borderId="312" applyProtection="1" pivotButton="0" quotePrefix="0" xfId="0">
      <protection locked="0" hidden="0"/>
    </xf>
    <xf numFmtId="0" fontId="0" fillId="0" borderId="567" applyProtection="1" pivotButton="0" quotePrefix="0" xfId="0">
      <protection locked="0" hidden="0"/>
    </xf>
    <xf numFmtId="0" fontId="0" fillId="0" borderId="569" applyProtection="1" pivotButton="0" quotePrefix="0" xfId="0">
      <protection locked="0" hidden="0"/>
    </xf>
    <xf numFmtId="172" fontId="144" fillId="34" borderId="300" applyAlignment="1" applyProtection="1" pivotButton="0" quotePrefix="0" xfId="159">
      <alignment horizontal="center" vertical="center"/>
      <protection locked="0" hidden="0"/>
    </xf>
    <xf numFmtId="172" fontId="70" fillId="0" borderId="0" applyAlignment="1" applyProtection="1" pivotButton="0" quotePrefix="0" xfId="159">
      <alignment horizontal="center" vertical="center"/>
      <protection locked="0" hidden="0"/>
    </xf>
    <xf numFmtId="0" fontId="151" fillId="32" borderId="564" applyAlignment="1" applyProtection="1" pivotButton="0" quotePrefix="0" xfId="159">
      <alignment horizontal="center" vertical="center" textRotation="90" wrapText="1"/>
      <protection locked="0" hidden="0"/>
    </xf>
    <xf numFmtId="0" fontId="0" fillId="0" borderId="321" applyProtection="1" pivotButton="0" quotePrefix="0" xfId="0">
      <protection locked="0" hidden="0"/>
    </xf>
    <xf numFmtId="0" fontId="0" fillId="0" borderId="314" applyProtection="1" pivotButton="0" quotePrefix="0" xfId="0">
      <protection locked="0" hidden="0"/>
    </xf>
    <xf numFmtId="0" fontId="0" fillId="0" borderId="324" applyProtection="1" pivotButton="0" quotePrefix="0" xfId="0">
      <protection locked="0" hidden="0"/>
    </xf>
    <xf numFmtId="0" fontId="152" fillId="0" borderId="565" applyAlignment="1" applyProtection="1" pivotButton="0" quotePrefix="0" xfId="159">
      <alignment horizontal="center" vertical="center"/>
      <protection locked="0" hidden="0"/>
    </xf>
    <xf numFmtId="0" fontId="0" fillId="0" borderId="335" applyProtection="1" pivotButton="0" quotePrefix="0" xfId="0">
      <protection locked="0" hidden="0"/>
    </xf>
    <xf numFmtId="0" fontId="152" fillId="0" borderId="572" applyAlignment="1" applyProtection="1" pivotButton="0" quotePrefix="0" xfId="159">
      <alignment horizontal="center" vertical="center"/>
      <protection locked="0" hidden="0"/>
    </xf>
    <xf numFmtId="0" fontId="0" fillId="0" borderId="573" applyProtection="1" pivotButton="0" quotePrefix="0" xfId="0">
      <protection locked="0" hidden="0"/>
    </xf>
    <xf numFmtId="0" fontId="152" fillId="0" borderId="457" applyAlignment="1" applyProtection="1" pivotButton="0" quotePrefix="0" xfId="159">
      <alignment horizontal="center" vertical="center"/>
      <protection locked="0" hidden="0"/>
    </xf>
    <xf numFmtId="0" fontId="0" fillId="0" borderId="554" applyProtection="1" pivotButton="0" quotePrefix="0" xfId="0">
      <protection locked="0" hidden="0"/>
    </xf>
    <xf numFmtId="0" fontId="152" fillId="0" borderId="563" applyAlignment="1" applyProtection="1" pivotButton="0" quotePrefix="0" xfId="159">
      <alignment horizontal="center" vertical="center"/>
      <protection locked="0" hidden="0"/>
    </xf>
    <xf numFmtId="0" fontId="129" fillId="0" borderId="457" applyAlignment="1" applyProtection="1" pivotButton="0" quotePrefix="0" xfId="159">
      <alignment horizontal="center" vertical="center"/>
      <protection locked="0" hidden="0"/>
    </xf>
    <xf numFmtId="0" fontId="0" fillId="0" borderId="472" applyProtection="1" pivotButton="0" quotePrefix="0" xfId="0">
      <protection locked="0" hidden="0"/>
    </xf>
    <xf numFmtId="0" fontId="155" fillId="32" borderId="564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565" applyAlignment="1" applyProtection="1" pivotButton="0" quotePrefix="0" xfId="159">
      <alignment horizontal="center" vertical="center"/>
      <protection locked="0" hidden="0"/>
    </xf>
    <xf numFmtId="0" fontId="129" fillId="0" borderId="424" applyAlignment="1" applyProtection="1" pivotButton="0" quotePrefix="0" xfId="159">
      <alignment horizontal="center" vertical="center"/>
      <protection locked="0" hidden="0"/>
    </xf>
    <xf numFmtId="0" fontId="155" fillId="32" borderId="555" applyAlignment="1" applyProtection="1" pivotButton="0" quotePrefix="0" xfId="159">
      <alignment horizontal="center" vertical="center" textRotation="90" wrapText="1"/>
      <protection locked="0" hidden="0"/>
    </xf>
    <xf numFmtId="0" fontId="129" fillId="0" borderId="407" applyAlignment="1" applyProtection="1" pivotButton="0" quotePrefix="0" xfId="159">
      <alignment horizontal="center" vertical="center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302" applyProtection="1" pivotButton="0" quotePrefix="0" xfId="0">
      <protection locked="0" hidden="0"/>
    </xf>
    <xf numFmtId="0" fontId="0" fillId="0" borderId="343" applyProtection="1" pivotButton="0" quotePrefix="0" xfId="0">
      <protection locked="0" hidden="0"/>
    </xf>
    <xf numFmtId="0" fontId="129" fillId="0" borderId="562" applyAlignment="1" applyProtection="1" pivotButton="0" quotePrefix="0" xfId="159">
      <alignment horizontal="center" vertical="center"/>
      <protection locked="0" hidden="0"/>
    </xf>
    <xf numFmtId="0" fontId="0" fillId="0" borderId="542" applyProtection="1" pivotButton="0" quotePrefix="0" xfId="0">
      <protection locked="0" hidden="0"/>
    </xf>
    <xf numFmtId="0" fontId="0" fillId="0" borderId="274" applyProtection="1" pivotButton="0" quotePrefix="0" xfId="0">
      <protection locked="0" hidden="0"/>
    </xf>
    <xf numFmtId="0" fontId="129" fillId="0" borderId="482" applyAlignment="1" applyProtection="1" pivotButton="0" quotePrefix="0" xfId="159">
      <alignment horizontal="center" vertical="center"/>
      <protection locked="0" hidden="0"/>
    </xf>
    <xf numFmtId="0" fontId="0" fillId="0" borderId="483" applyProtection="1" pivotButton="0" quotePrefix="0" xfId="0">
      <protection locked="0" hidden="0"/>
    </xf>
    <xf numFmtId="172" fontId="144" fillId="34" borderId="0" applyAlignment="1" applyProtection="1" pivotButton="0" quotePrefix="0" xfId="159">
      <alignment horizontal="center" vertical="center"/>
      <protection locked="0" hidden="0"/>
    </xf>
    <xf numFmtId="164" fontId="129" fillId="27" borderId="0" applyProtection="1" pivotButton="0" quotePrefix="0" xfId="159">
      <protection locked="0" hidden="0"/>
    </xf>
    <xf numFmtId="0" fontId="159" fillId="37" borderId="549" applyAlignment="1" applyProtection="1" pivotButton="0" quotePrefix="0" xfId="159">
      <alignment horizontal="center" vertical="center"/>
      <protection locked="0" hidden="0"/>
    </xf>
    <xf numFmtId="0" fontId="150" fillId="37" borderId="551" applyAlignment="1" applyProtection="1" pivotButton="0" quotePrefix="0" xfId="159">
      <alignment horizontal="center" vertical="center" wrapText="1"/>
      <protection locked="0" hidden="0"/>
    </xf>
    <xf numFmtId="0" fontId="150" fillId="38" borderId="551" applyAlignment="1" applyProtection="1" pivotButton="0" quotePrefix="0" xfId="160">
      <alignment horizontal="center" vertical="center" wrapText="1"/>
      <protection locked="0" hidden="0"/>
    </xf>
    <xf numFmtId="0" fontId="150" fillId="38" borderId="552" applyAlignment="1" applyProtection="1" pivotButton="0" quotePrefix="0" xfId="160">
      <alignment horizontal="center" vertical="center" wrapText="1"/>
      <protection locked="0" hidden="0"/>
    </xf>
    <xf numFmtId="0" fontId="0" fillId="0" borderId="550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0" fontId="0" fillId="0" borderId="344" applyProtection="1" pivotButton="0" quotePrefix="0" xfId="0">
      <protection locked="0" hidden="0"/>
    </xf>
    <xf numFmtId="172" fontId="158" fillId="34" borderId="300" applyAlignment="1" applyProtection="1" pivotButton="0" quotePrefix="0" xfId="159">
      <alignment horizontal="center" vertical="center"/>
      <protection locked="0" hidden="0"/>
    </xf>
    <xf numFmtId="172" fontId="158" fillId="34" borderId="355" applyAlignment="1" applyProtection="1" pivotButton="0" quotePrefix="0" xfId="159">
      <alignment horizontal="center" vertical="center"/>
      <protection locked="0" hidden="0"/>
    </xf>
    <xf numFmtId="0" fontId="0" fillId="0" borderId="553" applyProtection="1" pivotButton="0" quotePrefix="0" xfId="0">
      <protection locked="0" hidden="0"/>
    </xf>
    <xf numFmtId="0" fontId="0" fillId="0" borderId="366" applyProtection="1" pivotButton="0" quotePrefix="0" xfId="0">
      <protection locked="0" hidden="0"/>
    </xf>
    <xf numFmtId="0" fontId="0" fillId="0" borderId="374" applyProtection="1" pivotButton="0" quotePrefix="0" xfId="0">
      <protection locked="0" hidden="0"/>
    </xf>
    <xf numFmtId="0" fontId="0" fillId="0" borderId="548" applyProtection="1" pivotButton="0" quotePrefix="0" xfId="0">
      <protection locked="0" hidden="0"/>
    </xf>
    <xf numFmtId="0" fontId="160" fillId="40" borderId="547" applyAlignment="1" applyProtection="1" pivotButton="0" quotePrefix="0" xfId="159">
      <alignment horizontal="center" vertical="center"/>
      <protection locked="0" hidden="0"/>
    </xf>
    <xf numFmtId="0" fontId="0" fillId="0" borderId="377" applyProtection="1" pivotButton="0" quotePrefix="0" xfId="0">
      <protection locked="0" hidden="0"/>
    </xf>
    <xf numFmtId="172" fontId="158" fillId="34" borderId="313" applyAlignment="1" applyProtection="1" pivotButton="0" quotePrefix="0" xfId="159">
      <alignment horizontal="center" vertical="center"/>
      <protection locked="0" hidden="0"/>
    </xf>
    <xf numFmtId="0" fontId="166" fillId="3" borderId="541" applyAlignment="1" applyProtection="1" pivotButton="0" quotePrefix="0" xfId="159">
      <alignment horizontal="right" vertical="center"/>
      <protection locked="0" hidden="0"/>
    </xf>
    <xf numFmtId="0" fontId="0" fillId="0" borderId="336" applyProtection="1" pivotButton="0" quotePrefix="0" xfId="0">
      <protection locked="0" hidden="0"/>
    </xf>
    <xf numFmtId="0" fontId="0" fillId="0" borderId="486" applyProtection="1" pivotButton="0" quotePrefix="0" xfId="0">
      <protection locked="0" hidden="0"/>
    </xf>
    <xf numFmtId="0" fontId="166" fillId="3" borderId="542" applyAlignment="1" applyProtection="1" pivotButton="0" quotePrefix="0" xfId="159">
      <alignment horizontal="right" vertical="center"/>
      <protection locked="0" hidden="0"/>
    </xf>
    <xf numFmtId="0" fontId="0" fillId="0" borderId="543" applyProtection="1" pivotButton="0" quotePrefix="0" xfId="0">
      <protection locked="0" hidden="0"/>
    </xf>
    <xf numFmtId="0" fontId="0" fillId="0" borderId="441" applyProtection="1" pivotButton="0" quotePrefix="0" xfId="0">
      <protection locked="0" hidden="0"/>
    </xf>
    <xf numFmtId="0" fontId="166" fillId="3" borderId="274" applyAlignment="1" applyProtection="1" pivotButton="0" quotePrefix="0" xfId="159">
      <alignment horizontal="right" vertical="center"/>
      <protection locked="0" hidden="0"/>
    </xf>
    <xf numFmtId="0" fontId="167" fillId="4" borderId="544" applyAlignment="1" applyProtection="1" pivotButton="0" quotePrefix="0" xfId="159">
      <alignment horizontal="center"/>
      <protection locked="0" hidden="0"/>
    </xf>
    <xf numFmtId="0" fontId="0" fillId="0" borderId="379" applyProtection="1" pivotButton="0" quotePrefix="0" xfId="0">
      <protection locked="0" hidden="0"/>
    </xf>
    <xf numFmtId="0" fontId="0" fillId="0" borderId="380" applyProtection="1" pivotButton="0" quotePrefix="0" xfId="0">
      <protection locked="0" hidden="0"/>
    </xf>
    <xf numFmtId="172" fontId="130" fillId="34" borderId="381" applyAlignment="1" applyProtection="1" pivotButton="0" quotePrefix="0" xfId="159">
      <alignment horizontal="center" vertical="center"/>
      <protection locked="0" hidden="0"/>
    </xf>
    <xf numFmtId="172" fontId="130" fillId="34" borderId="382" applyAlignment="1" applyProtection="1" pivotButton="0" quotePrefix="0" xfId="159">
      <alignment horizontal="center" vertical="center"/>
      <protection locked="0" hidden="0"/>
    </xf>
    <xf numFmtId="0" fontId="169" fillId="43" borderId="546" applyAlignment="1" applyProtection="1" pivotButton="0" quotePrefix="0" xfId="154">
      <alignment horizontal="right" vertical="center"/>
      <protection locked="0" hidden="0"/>
    </xf>
    <xf numFmtId="0" fontId="0" fillId="0" borderId="384" applyProtection="1" pivotButton="0" quotePrefix="0" xfId="0">
      <protection locked="0" hidden="0"/>
    </xf>
    <xf numFmtId="0" fontId="0" fillId="0" borderId="385" applyProtection="1" pivotButton="0" quotePrefix="0" xfId="0">
      <protection locked="0" hidden="0"/>
    </xf>
    <xf numFmtId="0" fontId="171" fillId="0" borderId="426" applyAlignment="1" applyProtection="1" pivotButton="0" quotePrefix="0" xfId="154">
      <alignment horizontal="center"/>
      <protection locked="0" hidden="0"/>
    </xf>
    <xf numFmtId="0" fontId="0" fillId="0" borderId="390" applyProtection="1" pivotButton="0" quotePrefix="0" xfId="0">
      <protection locked="0" hidden="0"/>
    </xf>
    <xf numFmtId="0" fontId="0" fillId="0" borderId="391" applyProtection="1" pivotButton="0" quotePrefix="0" xfId="0">
      <protection locked="0" hidden="0"/>
    </xf>
    <xf numFmtId="0" fontId="171" fillId="0" borderId="558" applyAlignment="1" applyProtection="1" pivotButton="0" quotePrefix="0" xfId="154">
      <alignment horizontal="center"/>
      <protection locked="0" hidden="0"/>
    </xf>
    <xf numFmtId="0" fontId="0" fillId="0" borderId="394" applyProtection="1" pivotButton="0" quotePrefix="0" xfId="0">
      <protection locked="0" hidden="0"/>
    </xf>
    <xf numFmtId="0" fontId="0" fillId="0" borderId="395" applyProtection="1" pivotButton="0" quotePrefix="0" xfId="0">
      <protection locked="0" hidden="0"/>
    </xf>
    <xf numFmtId="0" fontId="171" fillId="0" borderId="520" applyAlignment="1" applyProtection="1" pivotButton="0" quotePrefix="0" xfId="154">
      <alignment horizontal="center"/>
      <protection locked="0" hidden="0"/>
    </xf>
    <xf numFmtId="0" fontId="171" fillId="42" borderId="560" applyAlignment="1" applyProtection="1" pivotButton="0" quotePrefix="0" xfId="154">
      <alignment horizontal="center"/>
      <protection locked="0" hidden="0"/>
    </xf>
    <xf numFmtId="0" fontId="0" fillId="0" borderId="398" applyProtection="1" pivotButton="0" quotePrefix="0" xfId="0">
      <protection locked="0" hidden="0"/>
    </xf>
    <xf numFmtId="0" fontId="0" fillId="0" borderId="399" applyProtection="1" pivotButton="0" quotePrefix="0" xfId="0">
      <protection locked="0" hidden="0"/>
    </xf>
    <xf numFmtId="0" fontId="171" fillId="42" borderId="558" applyAlignment="1" applyProtection="1" pivotButton="0" quotePrefix="0" xfId="154">
      <alignment horizontal="center"/>
      <protection locked="0" hidden="0"/>
    </xf>
    <xf numFmtId="0" fontId="0" fillId="0" borderId="455" applyProtection="1" pivotButton="0" quotePrefix="0" xfId="0">
      <protection locked="0" hidden="0"/>
    </xf>
    <xf numFmtId="0" fontId="0" fillId="0" borderId="556" applyProtection="1" pivotButton="0" quotePrefix="0" xfId="0">
      <protection locked="0" hidden="0"/>
    </xf>
    <xf numFmtId="0" fontId="0" fillId="0" borderId="561" applyProtection="1" pivotButton="0" quotePrefix="0" xfId="0">
      <protection locked="0" hidden="0"/>
    </xf>
    <xf numFmtId="0" fontId="0" fillId="0" borderId="557" applyProtection="1" pivotButton="0" quotePrefix="0" xfId="0">
      <protection locked="0" hidden="0"/>
    </xf>
    <xf numFmtId="164" fontId="129" fillId="0" borderId="0" applyProtection="1" pivotButton="0" quotePrefix="0" xfId="159">
      <protection locked="0" hidden="0"/>
    </xf>
    <xf numFmtId="165" fontId="25" fillId="0" borderId="6" applyAlignment="1" pivotButton="0" quotePrefix="0" xfId="0">
      <alignment horizontal="center" vertical="center" wrapText="1"/>
    </xf>
    <xf numFmtId="165" fontId="39" fillId="0" borderId="6" applyAlignment="1" pivotButton="0" quotePrefix="0" xfId="0">
      <alignment horizontal="center" vertical="center" wrapText="1"/>
    </xf>
    <xf numFmtId="165" fontId="19" fillId="0" borderId="6" applyAlignment="1" pivotButton="0" quotePrefix="0" xfId="0">
      <alignment horizontal="center"/>
    </xf>
    <xf numFmtId="165" fontId="19" fillId="0" borderId="6" applyAlignment="1" pivotButton="0" quotePrefix="1" xfId="0">
      <alignment horizontal="center"/>
    </xf>
    <xf numFmtId="0" fontId="0" fillId="0" borderId="2" pivotButton="0" quotePrefix="0" xfId="0"/>
    <xf numFmtId="0" fontId="0" fillId="0" borderId="8" pivotButton="0" quotePrefix="0" xfId="0"/>
    <xf numFmtId="0" fontId="0" fillId="2" borderId="57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9" pivotButton="0" quotePrefix="0" xfId="0"/>
    <xf numFmtId="164" fontId="24" fillId="2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</cellXfs>
  <cellStyles count="164">
    <cellStyle name="Normal" xfId="0" builtinId="0"/>
    <cellStyle name="20% - Accent1 24" xfId="1"/>
    <cellStyle name="20% - Accent1 19" xfId="2"/>
    <cellStyle name="20% - Accent1 68" xfId="3"/>
    <cellStyle name="20% - Accent1 13" xfId="4"/>
    <cellStyle name="20% - Accent2 21" xfId="5"/>
    <cellStyle name="20% - Accent2 16" xfId="6"/>
    <cellStyle name="Percent" xfId="7" builtinId="5"/>
    <cellStyle name="20% - Accent1 10 2" xfId="8"/>
    <cellStyle name="20% - Accent1 69" xfId="9"/>
    <cellStyle name="20% - Accent1 2 2" xfId="10"/>
    <cellStyle name="20% - Accent2 34" xfId="11"/>
    <cellStyle name="20% - Accent2 29" xfId="12"/>
    <cellStyle name="20% - Accent1 30" xfId="13"/>
    <cellStyle name="20% - Accent1 25" xfId="14"/>
    <cellStyle name="20% - Accent1 17" xfId="15"/>
    <cellStyle name="20% - Accent1 22" xfId="16"/>
    <cellStyle name="20% - Accent1 23" xfId="17"/>
    <cellStyle name="20% - Accent1 18" xfId="18"/>
    <cellStyle name="20% - Accent1 10" xfId="19"/>
    <cellStyle name="20% - Accent1 2" xfId="20"/>
    <cellStyle name="20% - Accent1 11" xfId="21"/>
    <cellStyle name="20% - Accent1 12" xfId="22"/>
    <cellStyle name="20% - Accent1 14" xfId="23"/>
    <cellStyle name="20% - Accent1 15" xfId="24"/>
    <cellStyle name="20% - Accent1 20" xfId="25"/>
    <cellStyle name="20% - Accent1 16" xfId="26"/>
    <cellStyle name="20% - Accent1 21" xfId="27"/>
    <cellStyle name="20% - Accent1 31" xfId="28"/>
    <cellStyle name="20% - Accent1 26" xfId="29"/>
    <cellStyle name="20% - Accent1 32" xfId="30"/>
    <cellStyle name="20% - Accent1 27" xfId="31"/>
    <cellStyle name="20% - Accent1 33" xfId="32"/>
    <cellStyle name="20% - Accent1 28" xfId="33"/>
    <cellStyle name="20% - Accent1 34" xfId="34"/>
    <cellStyle name="20% - Accent1 29" xfId="35"/>
    <cellStyle name="20% - Accent1 3" xfId="36"/>
    <cellStyle name="20% - Accent1 3 2" xfId="37"/>
    <cellStyle name="20% - Accent1 40" xfId="38"/>
    <cellStyle name="20% - Accent1 35" xfId="39"/>
    <cellStyle name="20% - Accent1 41" xfId="40"/>
    <cellStyle name="20% - Accent1 36" xfId="41"/>
    <cellStyle name="20% - Accent1 42" xfId="42"/>
    <cellStyle name="20% - Accent1 37" xfId="43"/>
    <cellStyle name="20% - Accent1 43" xfId="44"/>
    <cellStyle name="20% - Accent1 38" xfId="45"/>
    <cellStyle name="20% - Accent1 44" xfId="46"/>
    <cellStyle name="20% - Accent1 39" xfId="47"/>
    <cellStyle name="20% - Accent1 4" xfId="48"/>
    <cellStyle name="20% - Accent1 4 2" xfId="49"/>
    <cellStyle name="20% - Accent1 50" xfId="50"/>
    <cellStyle name="20% - Accent1 45" xfId="51"/>
    <cellStyle name="20% - Accent1 51" xfId="52"/>
    <cellStyle name="20% - Accent1 46" xfId="53"/>
    <cellStyle name="20% - Accent1 52" xfId="54"/>
    <cellStyle name="20% - Accent1 47" xfId="55"/>
    <cellStyle name="20% - Accent1 53" xfId="56"/>
    <cellStyle name="20% - Accent1 48" xfId="57"/>
    <cellStyle name="20% - Accent1 54" xfId="58"/>
    <cellStyle name="20% - Accent1 49" xfId="59"/>
    <cellStyle name="20% - Accent1 5" xfId="60"/>
    <cellStyle name="20% - Accent1 5 2" xfId="61"/>
    <cellStyle name="20% - Accent1 60" xfId="62"/>
    <cellStyle name="20% - Accent1 55" xfId="63"/>
    <cellStyle name="20% - Accent1 61" xfId="64"/>
    <cellStyle name="20% - Accent1 56" xfId="65"/>
    <cellStyle name="20% - Accent1 62" xfId="66"/>
    <cellStyle name="20% - Accent1 57" xfId="67"/>
    <cellStyle name="20% - Accent1 63" xfId="68"/>
    <cellStyle name="20% - Accent1 58" xfId="69"/>
    <cellStyle name="20% - Accent1 64" xfId="70"/>
    <cellStyle name="20% - Accent1 59" xfId="71"/>
    <cellStyle name="20% - Accent1 6" xfId="72"/>
    <cellStyle name="20% - Accent1 6 2" xfId="73"/>
    <cellStyle name="20% - Accent1 70" xfId="74"/>
    <cellStyle name="20% - Accent1 65" xfId="75"/>
    <cellStyle name="20% - Accent1 66" xfId="76"/>
    <cellStyle name="20% - Accent1 67" xfId="77"/>
    <cellStyle name="20% - Accent1 7" xfId="78"/>
    <cellStyle name="20% - Accent1 7 2" xfId="79"/>
    <cellStyle name="20% - Accent1 8" xfId="80"/>
    <cellStyle name="20% - Accent1 8 2" xfId="81"/>
    <cellStyle name="20% - Accent1 9" xfId="82"/>
    <cellStyle name="20% - Accent1 9 2" xfId="83"/>
    <cellStyle name="20% - Accent2 10" xfId="84"/>
    <cellStyle name="20% - Accent2 10 2" xfId="85"/>
    <cellStyle name="20% - Accent2 11" xfId="86"/>
    <cellStyle name="20% - Accent2 12" xfId="87"/>
    <cellStyle name="20% - Accent2 13" xfId="88"/>
    <cellStyle name="20% - Accent2 14" xfId="89"/>
    <cellStyle name="20% - Accent2 20" xfId="90"/>
    <cellStyle name="20% - Accent2 15" xfId="91"/>
    <cellStyle name="Hyperlink 2" xfId="92"/>
    <cellStyle name="20% - Accent2 22" xfId="93"/>
    <cellStyle name="20% - Accent2 17" xfId="94"/>
    <cellStyle name="20% - Accent2 23" xfId="95"/>
    <cellStyle name="20% - Accent2 18" xfId="96"/>
    <cellStyle name="20% - Accent2 24" xfId="97"/>
    <cellStyle name="20% - Accent2 19" xfId="98"/>
    <cellStyle name="20% - Accent2 2" xfId="99"/>
    <cellStyle name="20% - Accent2 2 2" xfId="100"/>
    <cellStyle name="20% - Accent2 2 2 2" xfId="101"/>
    <cellStyle name="20% - Accent2 2 2 3" xfId="102"/>
    <cellStyle name="20% - Accent2 2_ISI" xfId="103"/>
    <cellStyle name="20% - Accent2 30" xfId="104"/>
    <cellStyle name="20% - Accent2 25" xfId="105"/>
    <cellStyle name="20% - Accent2 31" xfId="106"/>
    <cellStyle name="20% - Accent2 26" xfId="107"/>
    <cellStyle name="20% - Accent2 32" xfId="108"/>
    <cellStyle name="20% - Accent2 27" xfId="109"/>
    <cellStyle name="20% - Accent2 33" xfId="110"/>
    <cellStyle name="20% - Accent2 28" xfId="111"/>
    <cellStyle name="20% - Accent2 3" xfId="112"/>
    <cellStyle name="20% - Accent2 3 2" xfId="113"/>
    <cellStyle name="20% - Accent2 40" xfId="114"/>
    <cellStyle name="20% - Accent2 35" xfId="115"/>
    <cellStyle name="20% - Accent2 41" xfId="116"/>
    <cellStyle name="20% - Accent2 36" xfId="117"/>
    <cellStyle name="20% - Accent2 42" xfId="118"/>
    <cellStyle name="20% - Accent2 37" xfId="119"/>
    <cellStyle name="20% - Accent2 43" xfId="120"/>
    <cellStyle name="20% - Accent2 38" xfId="121"/>
    <cellStyle name="20% - Accent2 44" xfId="122"/>
    <cellStyle name="20% - Accent2 39" xfId="123"/>
    <cellStyle name="20% - Accent2 4" xfId="124"/>
    <cellStyle name="20% - Accent2 4 2" xfId="125"/>
    <cellStyle name="20% - Accent2 45" xfId="126"/>
    <cellStyle name="20% - Accent2 46" xfId="127"/>
    <cellStyle name="20% - Accent2 47" xfId="128"/>
    <cellStyle name="20% - Accent2 48" xfId="129"/>
    <cellStyle name="20% - Accent2 49" xfId="130"/>
    <cellStyle name="20% - Accent2 5" xfId="131"/>
    <cellStyle name="Comma [0] 2" xfId="132"/>
    <cellStyle name="Comma [0] 3" xfId="133"/>
    <cellStyle name="Comma 2" xfId="134"/>
    <cellStyle name="Currency [0] 2" xfId="135"/>
    <cellStyle name="Normal 10" xfId="136"/>
    <cellStyle name="Normal 11" xfId="137"/>
    <cellStyle name="Normal 2" xfId="138"/>
    <cellStyle name="Normal 2 2" xfId="139"/>
    <cellStyle name="Normal 2 3" xfId="140"/>
    <cellStyle name="Normal 2 4" xfId="141"/>
    <cellStyle name="Normal 3" xfId="142"/>
    <cellStyle name="Normal 3 2" xfId="143"/>
    <cellStyle name="Normal 4" xfId="144"/>
    <cellStyle name="Normal 5" xfId="145"/>
    <cellStyle name="Normal 6" xfId="146"/>
    <cellStyle name="Normal 7" xfId="147"/>
    <cellStyle name="Normal 8" xfId="148"/>
    <cellStyle name="Normal 9" xfId="149"/>
    <cellStyle name="Percent 2" xfId="150"/>
    <cellStyle name="Normal 12" xfId="151"/>
    <cellStyle name="Comma [0]" xfId="152" builtinId="6"/>
    <cellStyle name="Comma [0] 11" xfId="153"/>
    <cellStyle name="Normal 2 5" xfId="154"/>
    <cellStyle name="Comma 3" xfId="155"/>
    <cellStyle name="Normal 13" xfId="156"/>
    <cellStyle name="Comma 4" xfId="157"/>
    <cellStyle name="Normal 14" xfId="158"/>
    <cellStyle name="Normal 15" xfId="159"/>
    <cellStyle name="Normal 3 10" xfId="160"/>
    <cellStyle name="Hyperlink" xfId="161" builtinId="8"/>
    <cellStyle name="Percent 3" xfId="162"/>
    <cellStyle name="Comma 5" xfId="163"/>
  </cellStyles>
  <dxfs count="18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 val="1"/>
        <color auto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>
          <bgColor rgb="FFFFC000"/>
        </patternFill>
      </fill>
    </dxf>
    <dxf>
      <font>
        <b val="1"/>
        <color theme="1"/>
      </font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externalLink" Target="/xl/externalLinks/externalLink5.xml" Id="rId18" /><Relationship Type="http://schemas.openxmlformats.org/officeDocument/2006/relationships/externalLink" Target="/xl/externalLinks/externalLink6.xml" Id="rId19" /><Relationship Type="http://schemas.openxmlformats.org/officeDocument/2006/relationships/externalLink" Target="/xl/externalLinks/externalLink7.xml" Id="rId20" /><Relationship Type="http://schemas.openxmlformats.org/officeDocument/2006/relationships/externalLink" Target="/xl/externalLinks/externalLink8.xml" Id="rId21" /><Relationship Type="http://schemas.openxmlformats.org/officeDocument/2006/relationships/externalLink" Target="/xl/externalLinks/externalLink9.xml" Id="rId22" /><Relationship Type="http://schemas.openxmlformats.org/officeDocument/2006/relationships/externalLink" Target="/xl/externalLinks/externalLink10.xml" Id="rId23" /><Relationship Type="http://schemas.openxmlformats.org/officeDocument/2006/relationships/externalLink" Target="/xl/externalLinks/externalLink11.xml" Id="rId24" /><Relationship Type="http://schemas.openxmlformats.org/officeDocument/2006/relationships/externalLink" Target="/xl/externalLinks/externalLink12.xml" Id="rId25" /><Relationship Type="http://schemas.openxmlformats.org/officeDocument/2006/relationships/externalLink" Target="/xl/externalLinks/externalLink13.xml" Id="rId26" /><Relationship Type="http://schemas.openxmlformats.org/officeDocument/2006/relationships/externalLink" Target="/xl/externalLinks/externalLink14.xml" Id="rId27" /><Relationship Type="http://schemas.openxmlformats.org/officeDocument/2006/relationships/externalLink" Target="/xl/externalLinks/externalLink15.xml" Id="rId28" /><Relationship Type="http://schemas.openxmlformats.org/officeDocument/2006/relationships/externalLink" Target="/xl/externalLinks/externalLink16.xml" Id="rId29" /><Relationship Type="http://schemas.openxmlformats.org/officeDocument/2006/relationships/externalLink" Target="/xl/externalLinks/externalLink17.xml" Id="rId30" /><Relationship Type="http://schemas.openxmlformats.org/officeDocument/2006/relationships/externalLink" Target="/xl/externalLinks/externalLink18.xml" Id="rId31" /><Relationship Type="http://schemas.openxmlformats.org/officeDocument/2006/relationships/externalLink" Target="/xl/externalLinks/externalLink19.xml" Id="rId32" /><Relationship Type="http://schemas.openxmlformats.org/officeDocument/2006/relationships/externalLink" Target="/xl/externalLinks/externalLink20.xml" Id="rId33" /><Relationship Type="http://schemas.openxmlformats.org/officeDocument/2006/relationships/externalLink" Target="/xl/externalLinks/externalLink21.xml" Id="rId34" /><Relationship Type="http://schemas.openxmlformats.org/officeDocument/2006/relationships/externalLink" Target="/xl/externalLinks/externalLink22.xml" Id="rId35" /><Relationship Type="http://schemas.openxmlformats.org/officeDocument/2006/relationships/externalLink" Target="/xl/externalLinks/externalLink23.xml" Id="rId36" /><Relationship Type="http://schemas.openxmlformats.org/officeDocument/2006/relationships/externalLink" Target="/xl/externalLinks/externalLink24.xml" Id="rId37" /><Relationship Type="http://schemas.openxmlformats.org/officeDocument/2006/relationships/externalLink" Target="/xl/externalLinks/externalLink25.xml" Id="rId38" /><Relationship Type="http://schemas.openxmlformats.org/officeDocument/2006/relationships/externalLink" Target="/xl/externalLinks/externalLink26.xml" Id="rId39" /><Relationship Type="http://schemas.openxmlformats.org/officeDocument/2006/relationships/externalLink" Target="/xl/externalLinks/externalLink27.xml" Id="rId40" /><Relationship Type="http://schemas.openxmlformats.org/officeDocument/2006/relationships/externalLink" Target="/xl/externalLinks/externalLink28.xml" Id="rId41" /><Relationship Type="http://schemas.openxmlformats.org/officeDocument/2006/relationships/externalLink" Target="/xl/externalLinks/externalLink29.xml" Id="rId42" /><Relationship Type="http://schemas.openxmlformats.org/officeDocument/2006/relationships/externalLink" Target="/xl/externalLinks/externalLink30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comments/comment1.xml><?xml version="1.0" encoding="utf-8"?>
<comments xmlns="http://schemas.openxmlformats.org/spreadsheetml/2006/main">
  <authors>
    <author>FASOP-02</author>
  </authors>
  <commentList>
    <comment ref="B350" authorId="0" shapeId="0">
      <text>
        <t>FASOP-02:
line 1 n 2 tnsa34 (sum)
atau di tnsa34 tf-2</t>
      </text>
    </comment>
    <comment ref="B351" authorId="0" shapeId="0">
      <text>
        <t>FASOP-02:
sum trfo 1 n 2</t>
      </text>
    </comment>
    <comment ref="B353" authorId="0" shapeId="0">
      <text>
        <t xml:space="preserve">FASOP-02:
trf1 btgsm5
</t>
      </text>
    </comment>
    <comment ref="B354" authorId="0" shapeId="0">
      <text>
        <t xml:space="preserve">FASOP-02:
smlter-2
</t>
      </text>
    </comment>
    <comment ref="B355" authorId="0" shapeId="0">
      <text>
        <t xml:space="preserve">FASOP-02:
smelter-3
</t>
      </text>
    </comment>
    <comment ref="B356" authorId="0" shapeId="0">
      <text>
        <t xml:space="preserve">FASOP-02:
smelter-3
</t>
      </text>
    </comment>
    <comment ref="B357" authorId="0" shapeId="0">
      <text>
        <t xml:space="preserve">FASOP-02:
smelter-3
</t>
      </text>
    </comment>
    <comment ref="B358" authorId="0" shapeId="0">
      <text>
        <t xml:space="preserve">FASOP-02:
ambil dr feeder Indofood Tlama
</t>
      </text>
    </comment>
    <comment ref="B370" authorId="0" shapeId="0">
      <text>
        <t>FASOP-02:
line 1 n 2 tnsa34 (sum)
atau di tnsa34 tf-2</t>
      </text>
    </comment>
    <comment ref="B371" authorId="0" shapeId="0">
      <text>
        <t>FASOP-02:
sum trfo 1 n 2</t>
      </text>
    </comment>
    <comment ref="B373" authorId="0" shapeId="0">
      <text>
        <t xml:space="preserve">FASOP-02:
trf1 btgsm5
</t>
      </text>
    </comment>
    <comment ref="B374" authorId="0" shapeId="0">
      <text>
        <t xml:space="preserve">FASOP-02:
smlter-2
</t>
      </text>
    </comment>
    <comment ref="B375" authorId="0" shapeId="0">
      <text>
        <t xml:space="preserve">FASOP-02:
smelter-3
</t>
      </text>
    </comment>
    <comment ref="B376" authorId="0" shapeId="0">
      <text>
        <t xml:space="preserve">FASOP-02:
smelter-3
</t>
      </text>
    </comment>
    <comment ref="B377" authorId="0" shapeId="0">
      <text>
        <t xml:space="preserve">FASOP-02:
smelter-3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28575</rowOff>
    </from>
    <to>
      <col>0</col>
      <colOff>600075</colOff>
      <row>2</row>
      <rowOff>219075</rowOff>
    </to>
    <pic>
      <nvPicPr>
        <cNvPr id="2" name="Picture 1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6200" y="28575"/>
          <a:ext cx="523875" cy="6477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66675</colOff>
      <row>0</row>
      <rowOff>38101</rowOff>
    </from>
    <to>
      <col>0</col>
      <colOff>590550</colOff>
      <row>3</row>
      <rowOff>1</rowOff>
    </to>
    <pic>
      <nvPicPr>
        <cNvPr id="2" name="Picture 1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6675" y="38101"/>
          <a:ext cx="523875" cy="64770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251012</colOff>
      <row>2</row>
      <rowOff>24450</rowOff>
    </from>
    <to>
      <col>2</col>
      <colOff>4483</colOff>
      <row>5</row>
      <rowOff>37633</rowOff>
    </to>
    <pic>
      <nvPicPr>
        <cNvPr id="4" name="Picture 3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36494" y="427862"/>
          <a:ext cx="533401" cy="604853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247073</colOff>
      <row>2</row>
      <rowOff>43873</rowOff>
    </from>
    <to>
      <col>1</col>
      <colOff>660401</colOff>
      <row>5</row>
      <rowOff>4602</rowOff>
    </to>
    <pic>
      <nvPicPr>
        <cNvPr id="3" name="Picture 2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40773" y="450273"/>
          <a:ext cx="413328" cy="570329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247073</colOff>
      <row>2</row>
      <rowOff>43873</rowOff>
    </from>
    <to>
      <col>1</col>
      <colOff>660401</colOff>
      <row>5</row>
      <rowOff>4602</rowOff>
    </to>
    <pic>
      <nvPicPr>
        <cNvPr id="2" name="Picture 1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35693" y="447733"/>
          <a:ext cx="413328" cy="555089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247073</colOff>
      <row>2</row>
      <rowOff>43873</rowOff>
    </from>
    <to>
      <col>1</col>
      <colOff>660401</colOff>
      <row>5</row>
      <rowOff>4602</rowOff>
    </to>
    <pic>
      <nvPicPr>
        <cNvPr id="2" name="Picture 1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35693" y="447733"/>
          <a:ext cx="413328" cy="555089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38100</colOff>
      <row>1</row>
      <rowOff>16435</rowOff>
    </from>
    <to>
      <col>1</col>
      <colOff>372102</colOff>
      <row>4</row>
      <rowOff>0</rowOff>
    </to>
    <pic>
      <nvPicPr>
        <cNvPr id="2" name="Picture 1" descr="Logo_PLN.jp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9080" y="153595"/>
          <a:ext cx="334002" cy="47124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Hendra\hendra#5-7\HENDRA#5-7\kinerja5-7\RKAP\RESUME%20TAHUNAN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01%20RKAP\RKAP-2015%20UNIT\RIAU\Divaga-dni-pc3\c\windows\TEMP\UAI-2000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H\My%20Document%20Rusdi\SUBSIDI%20LISTRIK\SUBSIDI%202007\ESTIMASI%20SUBSIDI%202007%20DEPKEU%2017%20MEI%2006-OK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\data\My%20Documents\SARTUL\Koreksi%20Rek\Koreksi%20Rekening%20Desember%202003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J:\Users\aspireone\Documents\DATA%20BAPAK%20JOKO\Documents\Documents\RKAP-MEDAN%202%20JULI%202010\medan\Documents%20and%20Settings\Administrator\My%20Documents\Vie\TJB\Keuangan\RKAP\2008\CF%2082%25\Bu%20Tutu\cashflow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LK2005\2005\2005Unit\GTunjang\JDKP\LK200512-0216Min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Documents%20and%20Settings\yuliyu1\My%20Documents\MY%20CLIENT\DUNI0001\DVP%202003\Data%20from%20Client%202003\DOCUME~1\YOKEDE~1\LOCALS~1\Temp\FA2001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Hendra\kinerja5-7\laporan%20bulanan%20rutin\RESUME%20TAHUNAN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A:\LKTW101\LAPORAN\CashFlow012001Anggaran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Buku_Peng_04\BEBAN%20PUNCAK%20SISTEM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Clients\PLN\PLN%20Budget\PLN%20budget%20forms\Lk200312-02-03-04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Documents%20and%20Settings\Administrator\Desktop\JONI\LELANG%20-%20MANREN-BATAL\lelang-2002\01\041-L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SDM\AMANDEMEN\2008\HPS%20Outsourcing%20addendum%202008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AREA%20BENGKULU\Gawean\SKKI%20AREA%20BENGKULU\SKKI%20BENGKULU%202014\Pembahasan%20SKKI\RKAP\2007\PENETAPAN%2009FEB07\TM109FEB07\unzipped\RKAP%20Laba_Rugi%201\LKTW201\@PJB\LKSEM2001PJB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PIKITRINGKAL\RKAP%202005\unzipped\RKAP%20Laba_Rugi%201\LKTW201\@PJB\LKSEM2001PJB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6F755C5D\ESTIMASI%20SUBSIDI%202007%20DEPKEU%2017%20MEI%2006-OK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I:\Rapat_Palembang_140113\Anggaran_2013\Tempory\2013_Yovan\Data%20RKAP2009\unzipped\RKAP%20Laba_Rugi%201\LKTW201\@PJB\LKSEM2001PJB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17294735\Temporary%20Intern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C:\DOCUME~1\HAQSAL~1\LOCALS~1\Temp\DOCUME~1\Owner\LOCALS~1\Temp\Rar$DI00.078\Data%20RKAP2009\unzipped\RKAP%20Laba_Rugi%201\LKTW201\@PJB\LKSEM2001PJB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C:\Divaga-dni-pc3\c\windows\TEMP\UAI-2000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Opsist\operasi%20sist\PUNGUSHAAN_OP\Pengusahaan\LAP%20%20PENG-Mei%20011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tribagus\AppData\Local\Temp\tanjung%20karang\Documents%20and%20Settings\Administrator\Desktop\JONI\LELANG%20-%20MANREN-BATAL\lelang-2002\01\041-L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C:\PIKITRINGKAL\RKAP%202005\Clients\PLN\PLN%20Budget\PLN%20budget%20forms\Lk200312-02-03-04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2%20wil\Desember\SSCABANG\Juli%202005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LK%202009-TW%20IV\AUDIT%202009\KK-MRA\Long-term%20investments.xlsx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Akuntansi\KKP-KAP.Delloite\Temuan%20Auditor\Kertas%20Kerja%20Audit%20KIT%20KALINUSA\Kertas%20Kerja%20Perhitungan%20PDP%20Konstruksi_Fajar.xls" TargetMode="External" Id="rId1" 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Worksheet%20in%205635%20Detail%20for%20Report%20-%20Fixed%20Assets%20%2031%20Des%202010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C:\2501%20PT%20PLN%20(PERSERO)%20KANTOR%20INDUK%20KITLUR%20SULAWESI\2500%20LAPORAN%20KEUANGAN%20KITLUR%20SULAWESI\2501%20KANTOR%20INDUK\2019\MARET%202019\LK\Worksheet%20in%205642.2%20TEST%20CIP%20BALANCE%20-%20PDP%20MATERIAL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LK%202010-TW%20III\KK-MRA\TAXES\6431%20Deferred%20taxation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C:\Users\narsingh\Documents\KLIEN\PIKITRING%20SBS\LAST%20YEAR%20WP\Worksheet%20in%205632%20TEST%20CIP%20BALANC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1TH"/>
      <sheetName val="Kin3TH (2)"/>
      <sheetName val="Kinerja17"/>
      <sheetName val="trenprod2001"/>
      <sheetName val="Res142001"/>
      <sheetName val="Efisiensi"/>
      <sheetName val="Prod842001"/>
      <sheetName val="Kin1BLN"/>
      <sheetName val="Kin1TH"/>
      <sheetName val="Kin2BLN"/>
      <sheetName val="Kin2TH"/>
      <sheetName val="Kin3BLN"/>
      <sheetName val="Kin3TH"/>
      <sheetName val="gangguan57"/>
      <sheetName val="MO14"/>
      <sheetName val="MO57"/>
      <sheetName val="PO17"/>
      <sheetName val="SB14"/>
      <sheetName val="SB57"/>
      <sheetName val="Derated14"/>
      <sheetName val="jadualOH17"/>
      <sheetName val="GrafikProd"/>
      <sheetName val="BiayaProd17"/>
      <sheetName val="Ikhtisar5th"/>
      <sheetName val="tisarBulanan200"/>
      <sheetName val="PemakaianMat"/>
      <sheetName val="AJ"/>
      <sheetName val="AK"/>
      <sheetName val="LOGRESUME"/>
      <sheetName val="Sheet3"/>
      <sheetName val="UshDeb00"/>
      <sheetName val="RESUME TAHUNAN"/>
      <sheetName val="Usia"/>
      <sheetName val="ca"/>
      <sheetName val="PERIODIK"/>
      <sheetName val="pddk"/>
      <sheetName val="TRANS"/>
      <sheetName val="tabel JHT"/>
      <sheetName val="W-NAD"/>
      <sheetName val="M-PEG"/>
      <sheetName val="Sudah Berjalan"/>
      <sheetName val="Wil-2"/>
      <sheetName val="2008"/>
      <sheetName val="tabel-JHT"/>
      <sheetName val="01 A"/>
      <sheetName val="R-SM-KIN"/>
      <sheetName val="Submission Form"/>
      <sheetName val="RKA 2010"/>
      <sheetName val="grafi kesiapan versi p3b dan pe"/>
      <sheetName val="W1"/>
      <sheetName val="CAL"/>
      <sheetName val="LabaRugi"/>
      <sheetName val="Location"/>
      <sheetName val="jabatan-07"/>
      <sheetName val="NRCPTK01"/>
      <sheetName val="PkRp"/>
      <sheetName val="Twr (15)"/>
      <sheetName val="List Unit &amp; AP"/>
      <sheetName val="KMS-DIS5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Asumsi"/>
      <sheetName val="L-PENGUS-24.00"/>
      <sheetName val="A"/>
      <sheetName val="B"/>
      <sheetName val="ROH,DMA, PROD"/>
      <sheetName val="ROH PBS"/>
      <sheetName val="ROH JAM 00-06"/>
      <sheetName val="MEK"/>
      <sheetName val="AkumAT"/>
      <sheetName val="Rekap Start UP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TRNS-C1"/>
    </sheetNames>
    <sheetDataSet>
      <sheetData sheetId="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"/>
      <sheetName val="M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000"/>
      <sheetName val="REKAP"/>
      <sheetName val="GABUNGAN"/>
      <sheetName val="CMK"/>
      <sheetName val="CPR"/>
      <sheetName val="CWP"/>
      <sheetName val="CKD"/>
      <sheetName val="CPG"/>
      <sheetName val="CPL"/>
      <sheetName val="CBK"/>
      <sheetName val="CBB"/>
      <sheetName val="Rekap Cetak"/>
      <sheetName val="R_ccode"/>
      <sheetName val="StU"/>
      <sheetName val="FLI - Sec.1"/>
      <sheetName val="C"/>
      <sheetName val="M"/>
      <sheetName val="TRNS-C1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WAN"/>
      <sheetName val="DivVII"/>
      <sheetName val="JTM"/>
      <sheetName val="sept"/>
      <sheetName val="L_23"/>
      <sheetName val="Sheet2"/>
      <sheetName val="PkRp"/>
      <sheetName val="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Sheet1"/>
      <sheetName val="A"/>
      <sheetName val="Sheet3"/>
      <sheetName val="Sheet1 (2)"/>
      <sheetName val="Sheet2 (2)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NRCPTK01"/>
      <sheetName val="C"/>
      <sheetName val="M"/>
      <sheetName val="TRNS-C1"/>
      <sheetName val="WAN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CM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Pk"/>
      <sheetName val="PkJt"/>
      <sheetName val="By"/>
      <sheetName val="ByDkp"/>
      <sheetName val="ByDkpJt"/>
      <sheetName val="PkV"/>
      <sheetName val="PkJTV"/>
      <sheetName val="ByV"/>
      <sheetName val="ByDkpV"/>
      <sheetName val="ByDkpJtV"/>
      <sheetName val="Kurs"/>
      <sheetName val="UshDeb00"/>
      <sheetName val="L_23"/>
      <sheetName val="Bln3_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ummary-1"/>
    </sheetNames>
    <sheetDataSet>
      <sheetData sheetId="0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GrafikProd"/>
    </sheetNames>
    <sheetDataSet>
      <sheetData sheetId="0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UshDeb00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3001"/>
      <sheetName val="GABUNGAN"/>
      <sheetName val="Sheet1"/>
      <sheetName val="Sheet2"/>
      <sheetName val="Sheet3"/>
      <sheetName val="CFLK2 01"/>
      <sheetName val="L_23"/>
      <sheetName val="NRC ENERGI"/>
      <sheetName val="1"/>
      <sheetName val="BiInves-Ikhtisar CJI3"/>
      <sheetName val="Persd-Mat APDP"/>
      <sheetName val="Persd-Mat KTP"/>
      <sheetName val="Persd-Mat skp"/>
      <sheetName val="Persd-Mat ptk"/>
      <sheetName val="Persd-Mat skw"/>
      <sheetName val="Persd-Mat kwl"/>
      <sheetName val="Persd-Mat SGU"/>
      <sheetName val="BukuBesar"/>
      <sheetName val="CashFlow012001Anggaran"/>
      <sheetName val="DENPASAR"/>
      <sheetName val="Asumsi"/>
      <sheetName val="Ref"/>
      <sheetName val="ca"/>
      <sheetName val="Resume"/>
      <sheetName val="Sheet5"/>
      <sheetName val="Submission Form"/>
      <sheetName val="Penjualan"/>
      <sheetName val="PdptBP"/>
      <sheetName val="PdptLain"/>
      <sheetName val="ProdVolBiaya"/>
      <sheetName val="IPP"/>
      <sheetName val="Sewa"/>
      <sheetName val="Har"/>
      <sheetName val="BPeg"/>
      <sheetName val="Depr"/>
      <sheetName val="BAdmin"/>
      <sheetName val="LuarOperasi"/>
      <sheetName val="A1 pri123"/>
      <sheetName val="SL3"/>
      <sheetName val="ENERGI MIX 2005-2010-OK-rev2"/>
      <sheetName val="Bln2.1"/>
      <sheetName val="Data_Gang_U1"/>
      <sheetName val="NERACA DAYA"/>
      <sheetName val="PRK"/>
      <sheetName val="Rtn-09"/>
      <sheetName val="Rek-1"/>
      <sheetName val="PRK-09"/>
      <sheetName val="SKTM-SD JAN (24)"/>
      <sheetName val="Harga BBM Indonesia"/>
      <sheetName val="L20Keu"/>
      <sheetName val="Sheet1 (2)"/>
      <sheetName val="PkRp"/>
      <sheetName val="ProdSendiri"/>
      <sheetName val="PS&amp;Susut TL"/>
      <sheetName val="SewaBeli"/>
      <sheetName val="Transfer"/>
      <sheetName val="Listing"/>
      <sheetName val="prod03"/>
      <sheetName val="THN-7"/>
      <sheetName val="A"/>
      <sheetName val="HON-KT"/>
      <sheetName val="Meter merek Ganz"/>
      <sheetName val="NerSubsis"/>
      <sheetName val="SortSheet"/>
      <sheetName val="JAN09"/>
      <sheetName val="Resource Plan (2)"/>
      <sheetName val="JML MDU"/>
      <sheetName val="Mar 2004"/>
      <sheetName val="WAN"/>
      <sheetName val="list"/>
      <sheetName val="Menu"/>
      <sheetName val="SBS-SBT"/>
      <sheetName val="NRCPTK01"/>
      <sheetName val="Source1"/>
      <sheetName val="Source2"/>
      <sheetName val="Sheet6"/>
      <sheetName val="sept"/>
      <sheetName val="neraca 1999-2000"/>
      <sheetName val="TRANS"/>
      <sheetName val="FAS"/>
      <sheetName val="TRNS-C1"/>
      <sheetName val="Preventif"/>
      <sheetName val="Mat&amp;PDP YAD"/>
      <sheetName val="MyTugas"/>
      <sheetName val="Data I"/>
      <sheetName val="B.3.a.3"/>
      <sheetName val="LOAD"/>
      <sheetName val="Inv_NAD"/>
      <sheetName val="Inv_RIAU"/>
      <sheetName val="Inv_MALUKU"/>
      <sheetName val="Inv_SUMUT"/>
      <sheetName val="Kuantitas &amp; Harga"/>
      <sheetName val="GrafikProd"/>
      <sheetName val="GenlistHI"/>
      <sheetName val="the list"/>
      <sheetName val="Kontrol"/>
      <sheetName val="L-R"/>
      <sheetName val="assumption"/>
      <sheetName val="Proyeksi Produksi"/>
      <sheetName val="Bipeg-U(12D2)"/>
      <sheetName val="DATA"/>
      <sheetName val="PESUT TW2"/>
      <sheetName val="Hg.Sat"/>
      <sheetName val="FORM BQ TL PRATU 4cct"/>
      <sheetName val="REKAP"/>
      <sheetName val="Penyulang Padam"/>
      <sheetName val="LabaRugi"/>
      <sheetName val="matr aux"/>
      <sheetName val="matr engine"/>
      <sheetName val="jasa rehab"/>
      <sheetName val="jasa pondasi"/>
      <sheetName val="jasa rekon material"/>
      <sheetName val="aruskas"/>
      <sheetName val="bakup1"/>
      <sheetName val="ExchangeRate"/>
      <sheetName val="Premi Iuran"/>
      <sheetName val="61005"/>
      <sheetName val="61007"/>
      <sheetName val="MAP"/>
      <sheetName val="H.Dasar"/>
      <sheetName val="PREDIKSI PRODUKSI"/>
      <sheetName val="W-NAD"/>
      <sheetName val="RAB GI"/>
      <sheetName val="Uraian"/>
      <sheetName val="INLAND FACTOR DISTANCE"/>
      <sheetName val=""/>
      <sheetName val="8.b Lamp B-1 BAHP Evaluasi SPH"/>
      <sheetName val="FORM.A3"/>
      <sheetName val="Rekap 2011"/>
      <sheetName val="pddk"/>
      <sheetName val="tabel JHT"/>
      <sheetName val="Usi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UAN"/>
      <sheetName val="Rekap rutin psb"/>
      <sheetName val="Program Strategis"/>
      <sheetName val="Twr (15)"/>
      <sheetName val="rkap2008"/>
      <sheetName val="KMS-DIS5"/>
      <sheetName val="CFLK2_01"/>
      <sheetName val="NRC_ENERGI"/>
      <sheetName val="BiInves-Ikhtisar_CJI3"/>
      <sheetName val="Persd-Mat_APDP"/>
      <sheetName val="Persd-Mat_KTP"/>
      <sheetName val="Persd-Mat_skp"/>
      <sheetName val="Persd-Mat_ptk"/>
      <sheetName val="Persd-Mat_skw"/>
      <sheetName val="Persd-Mat_kwl"/>
      <sheetName val="Persd-Mat_SGU"/>
      <sheetName val="Submission_Form"/>
      <sheetName val="A1_pri123"/>
      <sheetName val="ENERGI_MIX_2005-2010-OK-rev2"/>
      <sheetName val="Bln2_1"/>
      <sheetName val="NERACA_DAYA"/>
      <sheetName val="Meter_merek_Ganz"/>
      <sheetName val="Resource_Plan_(2)"/>
      <sheetName val="SKTM-SD_JAN_(24)"/>
      <sheetName val="Harga_BBM_Indonesia"/>
      <sheetName val="Sheet1_(2)"/>
      <sheetName val="PS&amp;Susut_TL"/>
      <sheetName val="JML_MDU"/>
      <sheetName val="Mar_2004"/>
      <sheetName val="B_3_a_3"/>
      <sheetName val="neraca_1999-2000"/>
      <sheetName val="Data_I"/>
      <sheetName val="Kuantitas_&amp;_Harga"/>
      <sheetName val="the_list"/>
      <sheetName val="Mat&amp;PDP_YAD"/>
      <sheetName val="Proyeksi_Produksi"/>
      <sheetName val="PESUT_TW2"/>
      <sheetName val="Hg_Sat"/>
      <sheetName val="FORM_BQ_TL_PRATU_4cct"/>
      <sheetName val="Penyulang_Padam"/>
      <sheetName val="matr_aux"/>
      <sheetName val="matr_engine"/>
      <sheetName val="jasa_rehab"/>
      <sheetName val="jasa_pondasi"/>
      <sheetName val="jasa_rekon_material"/>
      <sheetName val="Premi_Iuran"/>
      <sheetName val="H_Dasar"/>
      <sheetName val="PREDIKSI_PRODUKSI"/>
      <sheetName val="RAB_GI"/>
      <sheetName val="INLAND_FACTOR_DISTANCE"/>
      <sheetName val="CALC"/>
      <sheetName val="BOQ-Indonesia"/>
      <sheetName val="Calc Inst"/>
      <sheetName val="Assumptions (2)"/>
      <sheetName val="Pk"/>
      <sheetName val="Transver kWh"/>
      <sheetName val="DbGab"/>
      <sheetName val="Grafik Wil"/>
      <sheetName val="W1"/>
      <sheetName val="Cover"/>
      <sheetName val="Kamus"/>
      <sheetName val="RPBL"/>
      <sheetName val="C"/>
      <sheetName val="M"/>
      <sheetName val="CashFlow"/>
      <sheetName val="Model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XREF"/>
      <sheetName val="AkumAT"/>
      <sheetName val="QlocSgl"/>
      <sheetName val="COVER A1_A3"/>
      <sheetName val="Balance Sheet"/>
      <sheetName val="Income Statement"/>
      <sheetName val="LK2004"/>
      <sheetName val="Macro"/>
      <sheetName val="prev-i"/>
      <sheetName val="D"/>
      <sheetName val="E"/>
      <sheetName val="PERHITUNGAN 2009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Kontrak vs Realisasi Gas"/>
      <sheetName val="SATPAM"/>
      <sheetName val="Breakfast"/>
      <sheetName val="Lunch"/>
      <sheetName val="mainDishes"/>
      <sheetName val="sideDishes"/>
      <sheetName val="Snacks"/>
      <sheetName val="REFERENSI"/>
      <sheetName val="DAF- PEG"/>
      <sheetName val="KONTRAK"/>
      <sheetName val="FailureMode_PLTU"/>
      <sheetName val="FailureMode_PLTG"/>
      <sheetName val="Analisa"/>
      <sheetName val="Sub"/>
      <sheetName val="RAB"/>
      <sheetName val="Factor"/>
      <sheetName val="RAP"/>
      <sheetName val="BBM-03"/>
      <sheetName val="dengan pembangkitan"/>
      <sheetName val="Yearly_acc"/>
      <sheetName val="TAP"/>
      <sheetName val="DSCR"/>
      <sheetName val="REAL"/>
      <sheetName val="1.2 SAIDI"/>
      <sheetName val="4.1 BPP"/>
      <sheetName val="Kurs"/>
      <sheetName val="DIV2"/>
      <sheetName val="DIV5"/>
      <sheetName val="Hal-1"/>
      <sheetName val="ENBB"/>
      <sheetName val="LOGRESUME"/>
      <sheetName val="AKTIVA"/>
      <sheetName val="Sudah Berjalan"/>
      <sheetName val="Scope"/>
      <sheetName val="Prdk 2000 (2)"/>
      <sheetName val="Laba Rugi"/>
      <sheetName val="Form-B-R1"/>
      <sheetName val="huruf"/>
      <sheetName val="harga"/>
      <sheetName val="Valuation"/>
      <sheetName val="CiMaPlbStd"/>
      <sheetName val="TOP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PRK-SUTT"/>
      <sheetName val="Grf Pedp Lain2"/>
      <sheetName val="06b"/>
      <sheetName val="grafik-010B"/>
      <sheetName val="Template-WBS APP"/>
      <sheetName val="HPSI-Portion"/>
      <sheetName val="Parameter"/>
      <sheetName val="Rek.Analisa"/>
      <sheetName val="BIAYA TIDAK LANGSUNG"/>
      <sheetName val="GABLUARJAWA1 (2)"/>
      <sheetName val="HARKIT"/>
      <sheetName val="AHS-JTR"/>
      <sheetName val="Akun"/>
      <sheetName val="CAL"/>
      <sheetName val="Material Distribusi"/>
      <sheetName val="TB"/>
      <sheetName val="Tabel Kode"/>
      <sheetName val="Database"/>
      <sheetName val="SAA"/>
      <sheetName val="Dasar Pemadaman"/>
      <sheetName val="hal 14b"/>
      <sheetName val="PUNCAK-89"/>
      <sheetName val="Rekap 2002 mod"/>
      <sheetName val="Tabel Istilah"/>
      <sheetName val="QSS"/>
      <sheetName val="E7"/>
      <sheetName val="NERACA SESUAI PROGRAM GL MAGIC"/>
      <sheetName val="Wil-2"/>
      <sheetName val="LOAN"/>
      <sheetName val="GAB"/>
      <sheetName val="WIL"/>
      <sheetName val="form"/>
      <sheetName val="PAL"/>
      <sheetName val="PPJ"/>
      <sheetName val="PPN"/>
      <sheetName val="TAGSUS"/>
      <sheetName val="MATERAI"/>
      <sheetName val="BAK"/>
      <sheetName val="SMS"/>
      <sheetName val="UMTL"/>
      <sheetName val="Rekap HAR"/>
      <sheetName val="Ref Unggulan"/>
      <sheetName val="Sheet4"/>
      <sheetName val="Project Data"/>
      <sheetName val="Basic Price"/>
      <sheetName val="BOM"/>
      <sheetName val="Breakdown"/>
      <sheetName val="Selling Price"/>
      <sheetName val="SCH2"/>
      <sheetName val="Instalasi"/>
      <sheetName val="FORM-B"/>
      <sheetName val="data_val"/>
      <sheetName val="data_ee_&lt;nra(1)"/>
      <sheetName val="data_ee_&lt;nra(2)"/>
      <sheetName val="table"/>
      <sheetName val="HS"/>
      <sheetName val="FORM A12 BJI"/>
      <sheetName val="FORM A12MED"/>
      <sheetName val="FORM A12PKM"/>
      <sheetName val="FORM A12PMS 2011"/>
      <sheetName val="FORM A12PSP"/>
      <sheetName val="FORM A12 SBG"/>
      <sheetName val="BAG-2"/>
      <sheetName val="Cover1"/>
      <sheetName val="mu"/>
      <sheetName val="DAF-1"/>
      <sheetName val="Pt"/>
      <sheetName val="Download_Data"/>
      <sheetName val="Hitung_Energi"/>
      <sheetName val="Kerusakan Trafo"/>
      <sheetName val="KLP"/>
      <sheetName val="KSN"/>
      <sheetName val="RYN"/>
      <sheetName val="TLK"/>
      <sheetName val="CFLK2_011"/>
      <sheetName val="NRC_ENERGI1"/>
      <sheetName val="BiInves-Ikhtisar_CJI31"/>
      <sheetName val="Persd-Mat_APDP1"/>
      <sheetName val="Persd-Mat_KTP1"/>
      <sheetName val="Persd-Mat_skp1"/>
      <sheetName val="Persd-Mat_ptk1"/>
      <sheetName val="Persd-Mat_skw1"/>
      <sheetName val="Persd-Mat_kwl1"/>
      <sheetName val="Persd-Mat_SGU1"/>
      <sheetName val="Submission_Form1"/>
      <sheetName val="A1_pri1231"/>
      <sheetName val="ENERGI_MIX_2005-2010-OK-rev21"/>
      <sheetName val="Bln2_11"/>
      <sheetName val="NERACA_DAYA1"/>
      <sheetName val="SKTM-SD_JAN_(24)1"/>
      <sheetName val="Harga_BBM_Indonesia1"/>
      <sheetName val="Sheet1_(2)1"/>
      <sheetName val="PS&amp;Susut_TL1"/>
      <sheetName val="Meter_merek_Ganz1"/>
      <sheetName val="Resource_Plan_(2)1"/>
      <sheetName val="JML_MDU1"/>
      <sheetName val="Mar_20041"/>
      <sheetName val="neraca_1999-20001"/>
      <sheetName val="Mat&amp;PDP_YAD1"/>
      <sheetName val="Data_I1"/>
      <sheetName val="B_3_a_31"/>
      <sheetName val="Kuantitas_&amp;_Harga1"/>
      <sheetName val="the_list1"/>
      <sheetName val="Proyeksi_Produksi1"/>
      <sheetName val="PESUT_TW21"/>
      <sheetName val="Hg_Sat1"/>
      <sheetName val="FORM_BQ_TL_PRATU_4cct1"/>
      <sheetName val="Penyulang_Padam1"/>
      <sheetName val="matr_aux1"/>
      <sheetName val="matr_engine1"/>
      <sheetName val="jasa_rehab1"/>
      <sheetName val="jasa_pondasi1"/>
      <sheetName val="jasa_rekon_material1"/>
      <sheetName val="Premi_Iuran1"/>
      <sheetName val="H_Dasar1"/>
      <sheetName val="PREDIKSI_PRODUKSI1"/>
      <sheetName val="RAB_GI1"/>
      <sheetName val="INLAND_FACTOR_DISTANCE1"/>
      <sheetName val="8_b_Lamp_B-1_BAHP_Evaluasi_SPH"/>
      <sheetName val="FORM_A3"/>
      <sheetName val="Rekap_2011"/>
      <sheetName val="tabel_JH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UAN"/>
      <sheetName val="Rekap_rutin_psb"/>
      <sheetName val="Program_Strategis"/>
      <sheetName val="Twr_(15)"/>
      <sheetName val="Calc_Inst"/>
      <sheetName val="Gab_Cab"/>
      <sheetName val="Assumptions_(2)"/>
      <sheetName val="Transver_kWh"/>
      <sheetName val="Grafik_Wil"/>
      <sheetName val="COVER_A1_A3"/>
      <sheetName val="PERHITUNGAN_2009"/>
      <sheetName val="I-Rutin_Switchgear"/>
      <sheetName val="I-Rutin_SUTT"/>
      <sheetName val="I-Rutin_Banghal"/>
      <sheetName val="I-R_Kendaraan"/>
      <sheetName val="I-R_Perlengkapan_Um"/>
      <sheetName val="V-Rutin_Banghal"/>
      <sheetName val="V-R_Kendaraan"/>
      <sheetName val="V-R_Perlengkapan_Umum"/>
      <sheetName val="V-NR_Banghal"/>
      <sheetName val="I-Rutin_Transformator"/>
      <sheetName val="Balance_Sheet"/>
      <sheetName val="Income_Statement"/>
      <sheetName val="DAF-_PEG"/>
      <sheetName val="Kontrak_vs_Realisasi_Gas"/>
      <sheetName val="dengan_pembangkitan"/>
      <sheetName val="Prdk_2000_(2)"/>
      <sheetName val="1_2_SAIDI"/>
      <sheetName val="4_1_BPP"/>
      <sheetName val="Sudah_Berjalan"/>
      <sheetName val="Laba_Rugi"/>
      <sheetName val="APP CAWANG"/>
      <sheetName val="PGT 2.2"/>
      <sheetName val="BAHAN BAKAR(19-21)"/>
      <sheetName val="Bln1.3"/>
      <sheetName val="R"/>
      <sheetName val="AHSP PAKAI"/>
      <sheetName val="LIST HARGA"/>
      <sheetName val="R-SM-KIN"/>
      <sheetName val="4SM00369 &amp; 4SM00370 "/>
      <sheetName val="HRG BHN"/>
      <sheetName val="AKTIVA TETAP"/>
      <sheetName val="Daftar Tabel"/>
      <sheetName val="HRG BAHAN &amp; UPAH okk"/>
      <sheetName val="Analis Kusen okk"/>
      <sheetName val="salary"/>
      <sheetName val="bahan"/>
      <sheetName val="sch 1.2"/>
      <sheetName val="R_ccode"/>
      <sheetName val="StU"/>
      <sheetName val="FE-1770-I"/>
      <sheetName val="FE-1770.P1"/>
      <sheetName val="FE-1770-II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LR"/>
      <sheetName val="Isian Biodata"/>
      <sheetName val="DATA-BASE SUTT"/>
      <sheetName val="Bln3_4"/>
      <sheetName val="PROG"/>
      <sheetName val="Land Clearing-pnw"/>
      <sheetName val="laporan pemakaian blangko"/>
      <sheetName val="Anal HPS"/>
      <sheetName val="PDPT - BL"/>
      <sheetName val="AHS "/>
      <sheetName val="pricing"/>
      <sheetName val="B"/>
      <sheetName val="FLI - Sec.1"/>
      <sheetName val="BLC 2016"/>
      <sheetName val="FORM A12BJI"/>
      <sheetName val="FORM A12NIA"/>
      <sheetName val="FORM A12RAP"/>
      <sheetName val="FORM A12PMS"/>
      <sheetName val="FORM A12SBG"/>
      <sheetName val="F-1"/>
      <sheetName val="data-1"/>
      <sheetName val="REK-PEG"/>
      <sheetName val="Budget Import"/>
      <sheetName val="Budget Jasa"/>
      <sheetName val="anal"/>
      <sheetName val="uba"/>
      <sheetName val="Rekap Biaya"/>
      <sheetName val="BOQ GI BELAWAN"/>
      <sheetName val="H.Satuan"/>
      <sheetName val="Sch-5"/>
      <sheetName val="chemcal"/>
      <sheetName val="Config"/>
      <sheetName val="WBS 2"/>
      <sheetName val="Summary"/>
      <sheetName val="USAHA"/>
      <sheetName val="LK-1"/>
      <sheetName val="DB"/>
      <sheetName val="PERIODIK"/>
      <sheetName val="SCRAP"/>
      <sheetName val="ATTB-AKTV"/>
      <sheetName val="AN-MAJOR"/>
      <sheetName val="Daftar Kegiatan"/>
      <sheetName val="Input GENERATION-DATA"/>
      <sheetName val="A1 PRY"/>
      <sheetName val="Periode"/>
      <sheetName val="Mobilisasi"/>
      <sheetName val="4-Basic Price"/>
      <sheetName val="D7(1)"/>
      <sheetName val="FORM A1_A2 APD"/>
      <sheetName val="tabel1"/>
      <sheetName val="Ex-Rate"/>
      <sheetName val="F1771-2"/>
      <sheetName val="summary-1"/>
      <sheetName val="VALUE"/>
      <sheetName val="10 Trafo"/>
      <sheetName val="2008-rev1"/>
      <sheetName val="2008_rev1"/>
      <sheetName val="Upah"/>
      <sheetName val="Inv_SULSELRA"/>
      <sheetName val="Inv_NTB"/>
      <sheetName val="DivVII"/>
      <sheetName val="136.01(piutang belum faktur)"/>
      <sheetName val="8LT 12"/>
      <sheetName val="For Report-Akum"/>
      <sheetName val="Sheet7"/>
      <sheetName val="F-JKM"/>
      <sheetName val="rekmodiPtk (MAP)"/>
      <sheetName val="GABIP07"/>
      <sheetName val="Marshal"/>
      <sheetName val="ACUAN"/>
      <sheetName val="ACUANBARU"/>
      <sheetName val="|PRIVATE|Datasheets"/>
      <sheetName val="|PRIVATE|Template"/>
      <sheetName val="01 A"/>
      <sheetName val="analis"/>
      <sheetName val="Non-Statistical Sampling Master"/>
      <sheetName val="Two Step Revenue Testing Master"/>
      <sheetName val="Global Data"/>
      <sheetName val="Markup"/>
      <sheetName val="GRP"/>
      <sheetName val="GLVA"/>
      <sheetName val="GKWH"/>
      <sheetName val="kemphis"/>
      <sheetName val="EXPERTISE ALL_Ceritified"/>
      <sheetName val="A.W. TIGER"/>
      <sheetName val="A.W. VANAMEI"/>
      <sheetName val="HARGA SWAL+SKT"/>
      <sheetName val="grafi kesiapan versi p3b dan pe"/>
      <sheetName val="R_SM_KIN"/>
      <sheetName val="Assumptions"/>
      <sheetName val="Construction Period Costs"/>
      <sheetName val="Plant Characteristics"/>
      <sheetName val="Answer"/>
      <sheetName val="Productivity"/>
      <sheetName val="name"/>
      <sheetName val="DynamicChart"/>
      <sheetName val="DataTable"/>
      <sheetName val="2013"/>
      <sheetName val="tabel-JHT"/>
      <sheetName val="RKA 2010"/>
      <sheetName val="Asli"/>
      <sheetName val="Final"/>
      <sheetName val="CMK"/>
      <sheetName val="Aug-06"/>
      <sheetName val="DivVI"/>
      <sheetName val="DATA AKHIR"/>
      <sheetName val="buku"/>
      <sheetName val="scada 2001"/>
      <sheetName val="Hopf"/>
      <sheetName val="LAMPUNG"/>
      <sheetName val="RekapKinerja2005"/>
      <sheetName val="RekapSusut2005"/>
      <sheetName val="lpb"/>
      <sheetName val="APBN"/>
      <sheetName val="Vendor UJH"/>
      <sheetName val="1721-A1"/>
      <sheetName val="1770S "/>
      <sheetName val="simulasi tb 5"/>
      <sheetName val="Peralatan-ok jgn dirubah lagi"/>
      <sheetName val="Ref-Trx"/>
      <sheetName val="Smg"/>
      <sheetName val="GMTN 201710Y"/>
      <sheetName val="GMTN 201730Y"/>
      <sheetName val="H MAT"/>
      <sheetName val="LOADDAT"/>
      <sheetName val="UshDeb0"/>
      <sheetName val="KH-Q1,Q2,01"/>
      <sheetName val="REKAP PER SPK"/>
      <sheetName val="RKAP 2016"/>
      <sheetName val="SISTEM SUMBAGSEL"/>
      <sheetName val="NOTES "/>
      <sheetName val="WORKING"/>
      <sheetName val="OLDMAP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A1"/>
      <sheetName val="HOME"/>
      <sheetName val="Data Input"/>
      <sheetName val="Gangguan"/>
      <sheetName val="BP"/>
      <sheetName val="MATERIAL"/>
      <sheetName val="Piutang Normal Psrt"/>
      <sheetName val="trenprod2001"/>
      <sheetName val="Kin1TH"/>
      <sheetName val="Res142001"/>
      <sheetName val="Kin3BLN"/>
      <sheetName val="Kin1BLN"/>
      <sheetName val="Kin2TH"/>
      <sheetName val="Kin2BLN"/>
      <sheetName val="Equity"/>
      <sheetName val="FG"/>
      <sheetName val="Data Validasi"/>
      <sheetName val="Sensitivitas"/>
      <sheetName val="Catatan"/>
      <sheetName val="Beli"/>
      <sheetName val="BBkr"/>
      <sheetName val="Jual"/>
      <sheetName val="Prod2"/>
      <sheetName val="RKAP"/>
      <sheetName val="kCal"/>
      <sheetName val="Dana"/>
      <sheetName val="DrDown"/>
      <sheetName val="RkpDrDown"/>
      <sheetName val="bayar_04_fak"/>
      <sheetName val="M-01-PJB"/>
      <sheetName val="Har R.Corr &amp; NR OH"/>
      <sheetName val="DISC Profile"/>
      <sheetName val="Taksonomi Risiko"/>
      <sheetName val="K.6DEPOSIT"/>
      <sheetName val="I.5 ADDITION"/>
      <sheetName val="PLTD Bitung"/>
      <sheetName val="tunj"/>
      <sheetName val="tabel tarip grade"/>
      <sheetName val="Data_Mutation"/>
      <sheetName val="Harga BBM"/>
      <sheetName val="Data_Opname"/>
      <sheetName val="sr, jtr &amp; trafo"/>
      <sheetName val="jtm"/>
      <sheetName val="Detail_313"/>
      <sheetName val="P&amp;L98"/>
      <sheetName val="Rumus"/>
      <sheetName val="Dashboard"/>
      <sheetName val="BQ Gardu Induk"/>
      <sheetName val="BQ Training"/>
      <sheetName val="GeneralInfo"/>
      <sheetName val="Pola Beban (2)"/>
      <sheetName val="P2-i3"/>
      <sheetName val="LAIN2"/>
      <sheetName val="Tabel PTKP"/>
      <sheetName val="25"/>
      <sheetName val="Kuit"/>
      <sheetName val="DataReferensi"/>
      <sheetName val="divI"/>
      <sheetName val="divII"/>
      <sheetName val="Ana"/>
      <sheetName val="CRITERIA3"/>
      <sheetName val="11b"/>
      <sheetName val="TBM"/>
      <sheetName val="MOTOSO"/>
      <sheetName val="CATALOG"/>
      <sheetName val="RINCIAN HARGA MATERIAL"/>
      <sheetName val="DIL"/>
      <sheetName val="Detil Timeline (Week)"/>
      <sheetName val="Program VS Position"/>
      <sheetName val="RAB Total"/>
      <sheetName val="REK"/>
      <sheetName val="SMD "/>
      <sheetName val="ICT "/>
      <sheetName val="OJT "/>
      <sheetName val="INTRS "/>
      <sheetName val="PRESENT PA"/>
      <sheetName val="SER DJK"/>
      <sheetName val="SER DAMKAR D"/>
      <sheetName val="REFRESH "/>
      <sheetName val="TA"/>
      <sheetName val="Kebutuhan Sertifikasi"/>
      <sheetName val="Matriks SKTTK Har"/>
      <sheetName val="Matriks SKTTK Op"/>
      <sheetName val="KODE OP KORP &amp; UNIT"/>
      <sheetName val="RAB &amp; RCO OWNER VERS."/>
      <sheetName val="Links"/>
      <sheetName val="Lead"/>
      <sheetName val="Detail_311.01"/>
      <sheetName val="Detail_311.02"/>
      <sheetName val="Detail_312"/>
      <sheetName val="SUMMARY_NOV09"/>
      <sheetName val="Permanent info"/>
      <sheetName val="WH21"/>
      <sheetName val="WH23"/>
      <sheetName val="9"/>
      <sheetName val="Pendapatan IPTL 2008 23"/>
      <sheetName val="P&amp;L"/>
      <sheetName val="PSP Master JEI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GAB"/>
    </sheetNames>
    <sheetDataSet>
      <sheetData sheetId="0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Kode"/>
      <sheetName val="HARGA SATUAN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REKAP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THN-7"/>
      <sheetName val="Da AN BRAT TWR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6"/>
      <sheetName val="Sheet3"/>
      <sheetName val="Jenis Pelatihan"/>
      <sheetName val="prod03"/>
      <sheetName val="Sheet5"/>
      <sheetName val="scada 2001"/>
      <sheetName val="A"/>
      <sheetName val="KUMULATIP"/>
      <sheetName val="KMS-DIS5"/>
      <sheetName val="WORKPLAN GROWS R KARANGNUNGGAL"/>
      <sheetName val="MENU"/>
      <sheetName val="PARAMETER"/>
      <sheetName val="analis"/>
      <sheetName val="DGGKIT+ Derating"/>
      <sheetName val="F-1"/>
      <sheetName val="TRANS"/>
      <sheetName val="PTG"/>
      <sheetName val="Daftar"/>
      <sheetName val="MST"/>
      <sheetName val="B"/>
      <sheetName val="FLI - Sec.1"/>
      <sheetName val="Transfer"/>
      <sheetName val="SewaBeli"/>
      <sheetName val="Sheet1"/>
      <sheetName val="REK-PEG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CMK"/>
      <sheetName val="JTM"/>
      <sheetName val="TUL III-09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graf2"/>
      <sheetName val="Pareto_SKR#4"/>
      <sheetName val="FDR"/>
      <sheetName val="beban"/>
      <sheetName val="FORM-B"/>
      <sheetName val="SAA"/>
      <sheetName val="A1 pri123"/>
      <sheetName val="A1 PRY"/>
      <sheetName val="ACUANBARU"/>
      <sheetName val="Div2"/>
      <sheetName val="Div3"/>
      <sheetName val="DivVII"/>
      <sheetName val="Daftar Harga"/>
      <sheetName val="Kuantitas"/>
      <sheetName val="Beltra  (7)"/>
      <sheetName val="Peralatan"/>
      <sheetName val="Basic Price"/>
      <sheetName val="NP-7"/>
      <sheetName val="HSLAIN-LAIN"/>
      <sheetName val="Master Edit"/>
      <sheetName val="2008"/>
      <sheetName val="AC"/>
      <sheetName val="DAFGED"/>
      <sheetName val="Prog Desc"/>
      <sheetName val="Grafik Wil"/>
      <sheetName val="Bipeg-U(12D2)"/>
      <sheetName val="RAB"/>
      <sheetName val="Summary"/>
      <sheetName val="rekmodiPtk (MAP)"/>
      <sheetName val="FUNGSI"/>
      <sheetName val="W1"/>
      <sheetName val="RATE TENAGA KERJA"/>
      <sheetName val="Peralatan (2)"/>
      <sheetName val="se006t"/>
      <sheetName val="4.2-BPP"/>
      <sheetName val="4.3-HargaJual"/>
      <sheetName val="Assumptions (2)"/>
      <sheetName val="CashFlow"/>
      <sheetName val="PANDUAN"/>
      <sheetName val="HIDE"/>
      <sheetName val="HPE"/>
      <sheetName val="gvl"/>
      <sheetName val="HARDIBLD"/>
      <sheetName val="Perm. Test"/>
      <sheetName val="2"/>
      <sheetName val="1"/>
      <sheetName val="master rab"/>
      <sheetName val="TRIP TRAFO APR"/>
      <sheetName val="METER"/>
      <sheetName val="HAR APR"/>
      <sheetName val="GRAFIK"/>
      <sheetName val="sept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bayar_per_02082018"/>
      <sheetName val="bbtest2"/>
      <sheetName val="Sect-1a"/>
      <sheetName val="Cover_sheet"/>
      <sheetName val="Calc Inst"/>
      <sheetName val="AHS-JTR"/>
      <sheetName val="matr aux"/>
      <sheetName val="matr engine"/>
      <sheetName val="jasa rehab"/>
      <sheetName val="jasa pondasi"/>
      <sheetName val="jasa rekon material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CiMaPlbStd"/>
      <sheetName val="Beli"/>
      <sheetName val="Sewa"/>
      <sheetName val="BBkr"/>
      <sheetName val="NerSubsis"/>
      <sheetName val="Jual"/>
      <sheetName val="Prod2"/>
      <sheetName val="RKAP"/>
      <sheetName val="kCal"/>
      <sheetName val="kumpulan"/>
      <sheetName val="BOQ"/>
      <sheetName val="Basic"/>
      <sheetName val="Alat"/>
      <sheetName val="STRUKTUR"/>
      <sheetName val="PUNCAK-89"/>
      <sheetName val="DGGKIT+_Derating"/>
      <sheetName val="WORKPLAN_GROWS_R_KARANGNUNGGAL"/>
      <sheetName val="FLI_-_Sec_1"/>
      <sheetName val="TUL_III-09"/>
      <sheetName val="Vendor UJH"/>
      <sheetName val="02"/>
      <sheetName val="06"/>
      <sheetName val="66"/>
      <sheetName val="Pk"/>
      <sheetName val="RAP"/>
      <sheetName val="Sheet2"/>
      <sheetName val="JAN"/>
      <sheetName val="4-Basic Price"/>
      <sheetName val="5-ALAT(1)"/>
      <sheetName val="Mobilisasi"/>
      <sheetName val="vendor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Cover1"/>
      <sheetName val="mu"/>
      <sheetName val="DAF-1"/>
      <sheetName val="Pt"/>
      <sheetName val="F1771-2"/>
      <sheetName val="LAIN2"/>
      <sheetName val="Keterangan"/>
      <sheetName val="LABA RUGI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al 14b"/>
      <sheetName val="REKAP KINERJA"/>
      <sheetName val="summary-1"/>
      <sheetName val="Dasar Pemadaman"/>
      <sheetName val="COP"/>
      <sheetName val="ATTB-AKTV"/>
      <sheetName val="Ref Additional Payment"/>
      <sheetName val="PENYEBAB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FJ per BLN"/>
      <sheetName val="DC REAL PER TW"/>
      <sheetName val=""/>
      <sheetName val="H MAT"/>
      <sheetName val="Analisa 600"/>
      <sheetName val="laporan pemakaian blangko"/>
      <sheetName val="terbilang"/>
      <sheetName val="H.BAHAN"/>
      <sheetName val="HPP"/>
      <sheetName val="uts"/>
      <sheetName val="Assumptions"/>
      <sheetName val="Construction Period Costs"/>
      <sheetName val="Plant Characteristics"/>
      <sheetName val="SCH2"/>
      <sheetName val="Preventif"/>
      <sheetName val="DATA ACUAN"/>
      <sheetName val="Jenis Pemeliharaan"/>
      <sheetName val="Kode User"/>
      <sheetName val="Agregat Halus &amp; Kasar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RekapLEP"/>
      <sheetName val="Project Data"/>
      <sheetName val="Confidential PAS HMI"/>
      <sheetName val="P-SA"/>
      <sheetName val="APP CAWANG"/>
      <sheetName val="PRK"/>
      <sheetName val="61005"/>
      <sheetName val="61007"/>
      <sheetName val="MAP"/>
      <sheetName val="H.Dasar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FAS"/>
      <sheetName val="BA_Rapen"/>
      <sheetName val="GI"/>
      <sheetName val="LOAD2010"/>
      <sheetName val="JAN09"/>
      <sheetName val="BHN"/>
      <sheetName val="DFTR GARDIST"/>
      <sheetName val="CH"/>
      <sheetName val="HARGA"/>
      <sheetName val="SATUAN"/>
      <sheetName val="LOGRESUME"/>
      <sheetName val="List of Inventory"/>
      <sheetName val="Currency Rate"/>
      <sheetName val="SEX"/>
      <sheetName val="LISDES"/>
      <sheetName val="APBN"/>
      <sheetName val="ATRIBUT"/>
      <sheetName val="CPI"/>
      <sheetName val="KURS"/>
      <sheetName val="IKK 2018"/>
      <sheetName val="INKINDO 2018"/>
      <sheetName val="IKK 2017"/>
      <sheetName val="new kinerja"/>
      <sheetName val="Data Kit"/>
      <sheetName val="Data Kit Kaltim"/>
      <sheetName val="Hg.Sat"/>
      <sheetName val="Upah Bahan"/>
      <sheetName val="JSO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Section 2 MastlisteRev02"/>
      <sheetName val="TAP"/>
      <sheetName val="Overview"/>
      <sheetName val="Material"/>
      <sheetName val="VALIDASI PRK"/>
      <sheetName val="Daftar Peserta"/>
      <sheetName val="Simulasi SPPD"/>
      <sheetName val="Data asli"/>
      <sheetName val="Database SPPD ke JKT"/>
      <sheetName val="divI"/>
      <sheetName val="divII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KWH"/>
      <sheetName val="Macro"/>
      <sheetName val="Amr"/>
      <sheetName val="SAPITO"/>
      <sheetName val="SALDO PERSEDIAAN"/>
      <sheetName val="JOURNAL"/>
      <sheetName val="JOURNAL2"/>
      <sheetName val="JURNAL JAN'98"/>
      <sheetName val="grafi kesiapan versi p3b dan pe"/>
      <sheetName val="Rekap rutin psb"/>
      <sheetName val="DAF- PEG"/>
      <sheetName val="R_ccode"/>
      <sheetName val="StU"/>
      <sheetName val="BAG-2"/>
      <sheetName val="Formula"/>
      <sheetName val="Upah"/>
      <sheetName val="WP"/>
      <sheetName val="LISTS"/>
      <sheetName val="RKS"/>
      <sheetName val="I.5 ADDITION"/>
      <sheetName val="chemcal"/>
      <sheetName val="2008_rev1"/>
      <sheetName val="R_SM_KIN"/>
      <sheetName val="BBaku(12C3)"/>
      <sheetName val="BBMJenis(12B1)"/>
      <sheetName val="BiLuOp(14)"/>
      <sheetName val="BiPinjamin(15)"/>
      <sheetName val="BOLain(12E2)"/>
      <sheetName val="BPeg-F(12D1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roduksiTL(12B2)"/>
      <sheetName val="SewaPemb(12A2)"/>
      <sheetName val="LOAD"/>
      <sheetName val="DATA PENGUSAHAAN"/>
      <sheetName val="KATALOG"/>
      <sheetName val="Rekap per Jenis"/>
      <sheetName val="Sentra"/>
      <sheetName val="LK-1"/>
      <sheetName val="USAHA"/>
      <sheetName val="Hal-1"/>
      <sheetName val="aruskas"/>
      <sheetName val="06b"/>
      <sheetName val="WBS 2"/>
      <sheetName val="TUL III-09 UNIT"/>
      <sheetName val="D7(1)"/>
      <sheetName val="PDPT - BL"/>
      <sheetName val="AHS "/>
      <sheetName val="pricing"/>
      <sheetName val="01 A"/>
      <sheetName val="5-Peralatan"/>
      <sheetName val="000000"/>
      <sheetName val="dataKIT"/>
      <sheetName val="dataPHT"/>
      <sheetName val="dataIBT"/>
      <sheetName val="Sheet42"/>
      <sheetName val="POWER"/>
      <sheetName val="DExp.Lmb"/>
      <sheetName val="For Report-Akum"/>
      <sheetName val="TOP"/>
      <sheetName val="Input"/>
      <sheetName val="Posisi"/>
      <sheetName val="Pengalaman Per"/>
      <sheetName val="SITE-E"/>
      <sheetName val="WIL"/>
      <sheetName val="AKTIVA TETAP"/>
      <sheetName val="anal"/>
      <sheetName val="uba"/>
      <sheetName val="Galian 1"/>
      <sheetName val="2013"/>
      <sheetName val="GAJI"/>
      <sheetName val="Energi Disalurkan"/>
      <sheetName val="spta"/>
      <sheetName val="bakup1"/>
      <sheetName val="Invoice"/>
      <sheetName val="Detil Timeline (Week)"/>
      <sheetName val="Program VS Position"/>
      <sheetName val="RAB Total"/>
      <sheetName val="REK"/>
      <sheetName val="SMD "/>
      <sheetName val="ICT "/>
      <sheetName val="OJT "/>
      <sheetName val="INTRS "/>
      <sheetName val="PRESENT PA"/>
      <sheetName val="SER DJK"/>
      <sheetName val="SER DAMKAR D"/>
      <sheetName val="REFRESH "/>
      <sheetName val="TA"/>
      <sheetName val="Kebutuhan Sertifikasi"/>
      <sheetName val="Matriks SKTTK Har"/>
      <sheetName val="Matriks SKTTK Op"/>
      <sheetName val="KODE OP KORP &amp; UNIT"/>
      <sheetName val="URA E450"/>
      <sheetName val="2-JTW"/>
      <sheetName val="Komposisi"/>
      <sheetName val="Umum"/>
      <sheetName val="Hitung_Energi"/>
      <sheetName val="Marshal"/>
      <sheetName val="GeneralInfo"/>
      <sheetName val="KH"/>
      <sheetName val="QlocSgl"/>
      <sheetName val="KWH_RPJual"/>
      <sheetName val="AkumAT"/>
      <sheetName val="KWH 12BL (2)"/>
      <sheetName val="MAIN"/>
      <sheetName val="PESANTREN"/>
      <sheetName val="G"/>
      <sheetName val="Curup"/>
      <sheetName val="Prabu"/>
      <sheetName val="On Time"/>
      <sheetName val="BQ"/>
      <sheetName val="NERACA SESUAI PROGRAM GL MAGIC"/>
      <sheetName val="Links"/>
      <sheetName val="Lead"/>
      <sheetName val="Adj"/>
      <sheetName val="Valuation"/>
      <sheetName val="DESEMBER"/>
      <sheetName val="Data Penyulang"/>
      <sheetName val="Progress"/>
      <sheetName val="Konstruksi"/>
      <sheetName val="Daftar Tabel"/>
      <sheetName val="analhps"/>
      <sheetName val="Data Realisasi"/>
      <sheetName val="Curah Hujan Bulanan"/>
      <sheetName val="Pola Beban (2)"/>
      <sheetName val="Permanent info"/>
      <sheetName val="BiPinjaman(15)"/>
      <sheetName val="LabaRugi Fungsi th (t-1)(21B)"/>
      <sheetName val="LabaRugi Lainnya(20)"/>
      <sheetName val="LabaRugi Unsur th(t-1)(21A)"/>
      <sheetName val="PembelianTL(12A1)"/>
      <sheetName val="mob (2)"/>
      <sheetName val="LOADDAT"/>
      <sheetName val="Mobilisasi-pnw"/>
      <sheetName val="Land Clearing-pnw"/>
      <sheetName val="Note"/>
      <sheetName val="Download_Data"/>
      <sheetName val="K.6DEPOSIT"/>
      <sheetName val="Contract &amp; Assumptions"/>
      <sheetName val="Grf Pedp Lain2"/>
      <sheetName val="Ex-Rate"/>
      <sheetName val="AKTIVA"/>
      <sheetName val="Bln3_4"/>
      <sheetName val="Akun"/>
      <sheetName val="DataReferensi"/>
      <sheetName val="ProdSendiri"/>
      <sheetName val="Resource Plan (2)"/>
      <sheetName val="Rekap 2002 mod"/>
      <sheetName val="Penjualan"/>
      <sheetName val="PS&amp;Susut TL"/>
      <sheetName val="neraca 1999-2000"/>
      <sheetName val="KONTRAK"/>
      <sheetName val="PROG"/>
      <sheetName val="MyTugas"/>
      <sheetName val="Listing"/>
      <sheetName val="Test Accrue"/>
      <sheetName val="XREF"/>
      <sheetName val="PDPKonstruksi"/>
      <sheetName val="FG"/>
      <sheetName val="Sensitivitas"/>
      <sheetName val="R.A.B"/>
      <sheetName val="Quer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CiMaPlbStd"/>
    </sheetNames>
    <sheetDataSet>
      <sheetData sheetId="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ATPAM"/>
    </sheetNames>
    <sheetDataSet>
      <sheetData sheetId="0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L_23"/>
    </sheetNames>
    <sheetDataSet>
      <sheetData sheetId="0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L_23"/>
    </sheetNames>
    <sheetDataSet>
      <sheetData sheetId="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  <sheetName val="Sheet3"/>
      <sheetName val="TRNS-C1"/>
      <sheetName val="PERHITUNGAN"/>
      <sheetName val="GABUNGAN"/>
      <sheetName val="Uraian"/>
      <sheetName val="Catatan"/>
      <sheetName val="UshDeb00"/>
      <sheetName val="SCRAP"/>
      <sheetName val="ATTB-AKT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L_23"/>
      <sheetName val="000000"/>
      <sheetName val="DAFISI"/>
      <sheetName val="Jelas"/>
      <sheetName val="Neraca"/>
      <sheetName val="LR"/>
      <sheetName val="LR_F"/>
      <sheetName val="Arus_Kas"/>
      <sheetName val="RE"/>
      <sheetName val="Cat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GABUNGAN"/>
      <sheetName val="Sheet1"/>
      <sheetName val="Sheet2"/>
      <sheetName val="Sheet3"/>
      <sheetName val="Asumsi"/>
      <sheetName val="GABIP07"/>
      <sheetName val="LK"/>
      <sheetName val="FLI - Sec.1"/>
      <sheetName val="An. Alat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Menu"/>
      <sheetName val="Periode"/>
      <sheetName val="DaftarIsi (2)"/>
      <sheetName val="DaftarIsi"/>
      <sheetName val="Perubahan"/>
      <sheetName val="LabaRugi"/>
      <sheetName val="Penjelas"/>
      <sheetName val="Penyert-anak"/>
      <sheetName val="Penyert lainnya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AkunPenutup AP"/>
      <sheetName val="UtPiut-Anak"/>
      <sheetName val="PendBP"/>
      <sheetName val="DaftarBP"/>
      <sheetName val="HutBank-3"/>
      <sheetName val="UtBiProy"/>
      <sheetName val="UtangUsh"/>
      <sheetName val="UmurUtang"/>
      <sheetName val="UtangValas"/>
      <sheetName val="IPS-IPK"/>
      <sheetName val="ManfPs"/>
      <sheetName val="UT-Pajak"/>
      <sheetName val="HutLain"/>
      <sheetName val="UtangBiaya"/>
      <sheetName val="JualGTarif"/>
      <sheetName val="JualGLangg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-Unit"/>
      <sheetName val="LRU-Unit"/>
      <sheetName val="NrcKWh"/>
      <sheetName val="KOR-PAJAK"/>
      <sheetName val="Pot-Jual"/>
      <sheetName val="Extra1"/>
      <sheetName val="Extra2"/>
      <sheetName val="[LKSEM2001PJB.xlsUL_28b"/>
      <sheetName val="ROB AGUST'06"/>
      <sheetName val="_LKSEM2001PJB.xlsUL_28b"/>
      <sheetName val="LKSEM2001PJB"/>
      <sheetName val="UshDeb00"/>
      <sheetName val="Form-B-R1"/>
      <sheetName val="ca"/>
      <sheetName val="TARGET 10.20 - 2005"/>
      <sheetName val="NERACA DAYA"/>
      <sheetName val="A1 pri123"/>
      <sheetName val="Assumptions (2)"/>
      <sheetName val="HARGA SATUAN"/>
      <sheetName val="Kontrol"/>
      <sheetName val="INLAND FACTOR DISTANCE"/>
      <sheetName val="AkumAT"/>
      <sheetName val="SAA"/>
      <sheetName val="NRCPTK01"/>
      <sheetName val="DivVII"/>
      <sheetName val="Analisa"/>
      <sheetName val="RKA 2010"/>
      <sheetName val="L-R"/>
      <sheetName val="01 A"/>
      <sheetName val="chooser"/>
      <sheetName val="Kontrak vs Realisasi Gas"/>
      <sheetName val="DAF- PEG"/>
      <sheetName val="Tabel Istilah"/>
      <sheetName val="DivVI"/>
      <sheetName val="bahan"/>
      <sheetName val="Bipeg-U(12D2)"/>
      <sheetName val="M"/>
      <sheetName val="W-NAD"/>
      <sheetName val="gvl"/>
      <sheetName val="PkRp"/>
      <sheetName val="BiLuOp(14)"/>
      <sheetName val="BiPinjamin(15)"/>
      <sheetName val="BPeg-F(12D1)"/>
      <sheetName val="IkhtisarBiop(12.0)"/>
      <sheetName val="JualGTarif(11A)"/>
      <sheetName val="LabaRugi Fungsi2004(21B)"/>
      <sheetName val="LabaRugi Lainnya 2005(20)"/>
      <sheetName val="LabaRugi Unsur2004(21A)"/>
      <sheetName val="PendaLuOp(13)"/>
      <sheetName val="PendOpLain(11B)"/>
      <sheetName val="ProduksiTL(12B2)"/>
      <sheetName val="SewaPemb(12A2)"/>
      <sheetName val="prod03"/>
      <sheetName val="CBOX"/>
      <sheetName val="TRANS"/>
      <sheetName val="FAS"/>
      <sheetName val="SCRAP"/>
      <sheetName val="kroscek BBM"/>
      <sheetName val="simulasi droping"/>
      <sheetName val="ATTB-AKTV"/>
      <sheetName val="ACUAN"/>
      <sheetName val="L20Keu"/>
      <sheetName val="Kamus"/>
      <sheetName val="tunj"/>
      <sheetName val="tabel tarip grade"/>
      <sheetName val="C"/>
      <sheetName val="PB(B)"/>
      <sheetName val="GAB"/>
      <sheetName val="data-1"/>
      <sheetName val="Agregat Halus &amp; Kasar"/>
      <sheetName val="DATA"/>
      <sheetName val="Calc Inst"/>
      <sheetName val="CashFlow"/>
      <sheetName val="KMS-DIS5"/>
      <sheetName val="Bill_Qua"/>
      <sheetName val="REKAP"/>
      <sheetName val="Tabel ND(Tb8)"/>
      <sheetName val="LAIN2"/>
      <sheetName val="analhps"/>
      <sheetName val="dft-harga"/>
      <sheetName val="Tabels"/>
      <sheetName val="RKAP"/>
      <sheetName val="kali-2001"/>
      <sheetName val="Markup"/>
      <sheetName val="NerSubsis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Resume"/>
      <sheetName val="Preventif"/>
      <sheetName val="DaftarIsi_(2)"/>
      <sheetName val="Penyert_lainnya"/>
      <sheetName val="AkunPenutup_AP"/>
      <sheetName val="KursNota_"/>
      <sheetName val="[LKSEM2001PJB_xlsUL_28b"/>
      <sheetName val="ROB_AGUST'06"/>
      <sheetName val="_LKSEM2001PJB_xlsUL_28b"/>
      <sheetName val="TARGET_10_20_-_2005"/>
      <sheetName val="NERACA_DAYA"/>
      <sheetName val="HARGA_SATUAN"/>
      <sheetName val="INLAND_FACTOR_DISTANCE"/>
      <sheetName val="FLI_-_Sec_1"/>
      <sheetName val="GrafikProd"/>
      <sheetName val="Assumptions_(2)"/>
      <sheetName val="Rekapitulasi"/>
      <sheetName val="pddk"/>
      <sheetName val="tabel JHT"/>
      <sheetName val="Usia"/>
      <sheetName val="PRK"/>
      <sheetName val="PROFIL"/>
      <sheetName val="hal 14b"/>
      <sheetName val="EPC"/>
      <sheetName val="List of Eqp"/>
      <sheetName val="UPA"/>
      <sheetName val="BoQ"/>
      <sheetName val="Catatan"/>
      <sheetName val="Sewa"/>
      <sheetName val="BBkr"/>
      <sheetName val="Uraian"/>
      <sheetName val="kCal"/>
      <sheetName val="BLC 2016"/>
      <sheetName val="REF"/>
      <sheetName val="assumption"/>
      <sheetName val="Du_lieu"/>
      <sheetName val="APBN"/>
      <sheetName val="Project Data"/>
      <sheetName val="Basic Price"/>
      <sheetName val="BOM"/>
      <sheetName val="Breakdown"/>
      <sheetName val="Selling Price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Pareto Per Bay Trafo"/>
      <sheetName val="Code"/>
      <sheetName val="DATA-BASE SUTT"/>
      <sheetName val="TAP"/>
      <sheetName val="Sch-5"/>
      <sheetName val="REFERENSI"/>
      <sheetName val="Bln3_4"/>
      <sheetName val="TRNS-C1"/>
      <sheetName val="Daftar Kegiatan"/>
      <sheetName val="5-ALAT(1)"/>
      <sheetName val="4-Basic Price"/>
      <sheetName val="Pk"/>
      <sheetName val="MS"/>
      <sheetName val="Bill of Qty MEP"/>
      <sheetName val="REKAP_AN"/>
      <sheetName val="UBAS"/>
      <sheetName val="#REF"/>
      <sheetName val="Twr (15)"/>
      <sheetName val="Invoice"/>
      <sheetName val="LOAD"/>
      <sheetName val="E7"/>
      <sheetName val="Sheet7"/>
      <sheetName val="Sudah Berjalan"/>
      <sheetName val="WAN"/>
      <sheetName val="PARAMETER"/>
      <sheetName val="DebtH12012"/>
      <sheetName val="Penjualan"/>
      <sheetName val="ProdSendiri"/>
      <sheetName val="PS&amp;Susut TL"/>
      <sheetName val="SewaBeli"/>
      <sheetName val="Transfer"/>
      <sheetName val="Listing"/>
      <sheetName val="SEKTOR"/>
      <sheetName val="Usulan"/>
      <sheetName val="Laba (Rugi) Per Unsur"/>
      <sheetName val="CiMaPlbStd"/>
      <sheetName val="SAT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000000"/>
      <sheetName val="DAFISI"/>
      <sheetName val="Jelas"/>
      <sheetName val="Neraca"/>
      <sheetName val="LR"/>
      <sheetName val="LR_F"/>
      <sheetName val="Arus_Kas"/>
      <sheetName val="RE"/>
      <sheetName val="Cat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GABUNGAN"/>
      <sheetName val="Sheet1"/>
      <sheetName val="Sheet2"/>
      <sheetName val="Sheet3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"/>
      <sheetName val="TUL III-09"/>
      <sheetName val="FAKTORMWHJUAL (2)"/>
      <sheetName val="FAKTORMWHJUAL"/>
      <sheetName val="Submission Form"/>
      <sheetName val="Feuil2"/>
      <sheetName val="XL4Test5"/>
      <sheetName val="ANALISABBM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KINERJA"/>
      <sheetName val="LABARUGI"/>
      <sheetName val="SPDN"/>
      <sheetName val="CASHFLOW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Pendukung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00000000"/>
      <sheetName val="By Non HPP"/>
      <sheetName val="Beban-Usaha"/>
      <sheetName val="LK2004"/>
      <sheetName val="DPN"/>
      <sheetName val="AT 2004"/>
      <sheetName val="Biaya&amp;NrcKWh"/>
      <sheetName val="NE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TENG"/>
      <sheetName val="JABAR"/>
      <sheetName val="dki"/>
      <sheetName val="P3B"/>
      <sheetName val="BENGKEL"/>
      <sheetName val="GABDIS"/>
      <sheetName val="DKP"/>
      <sheetName val="LMK"/>
      <sheetName val="JASDIK"/>
      <sheetName val="PPE"/>
      <sheetName val="pusat"/>
      <sheetName val="PENGUS"/>
      <sheetName val="DAK"/>
      <sheetName val="HOLDING"/>
      <sheetName val="PJB1"/>
      <sheetName val="PJB2"/>
      <sheetName val="ANAK"/>
      <sheetName val="KONSOLIDASI"/>
      <sheetName val="PkRp"/>
      <sheetName val="prod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L_23"/>
    </sheetNames>
    <sheetDataSet>
      <sheetData sheetId="0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TRNS-C1"/>
    </sheetNames>
    <sheetDataSet>
      <sheetData sheetId="0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hal 14b"/>
    </sheetNames>
    <sheetDataSet>
      <sheetData sheetId="0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CiMaPlbStd"/>
    </sheetNames>
    <sheetDataSet>
      <sheetData sheetId="0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PkRp"/>
    </sheetNames>
    <sheetDataSet>
      <sheetData sheetId="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Dasar Pemadaman"/>
    </sheetNames>
    <sheetDataSet>
      <sheetData sheetId="0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TOP"/>
      <sheetName val="Geo Dipa"/>
      <sheetName val="Unelec"/>
      <sheetName val="Banko Tengah"/>
      <sheetName val="Jurnal Koreksi "/>
      <sheetName val="Tickmarks"/>
      <sheetName val="Jurnal Koreksi 2"/>
      <sheetName val="MyTugas"/>
      <sheetName val="Parameter"/>
      <sheetName val=" DATA 2"/>
      <sheetName val="Data"/>
      <sheetName val="UshDeb00"/>
      <sheetName val="XREF"/>
      <sheetName val="PDPKonstruksi"/>
      <sheetName val="LabaRugi"/>
      <sheetName val="Geo_Dipa"/>
      <sheetName val="Banko_Tengah"/>
      <sheetName val="Jurnal_Koreksi_"/>
      <sheetName val="Jurnal_Koreksi_2"/>
      <sheetName val="Test Accrue"/>
      <sheetName val="SewaBeli"/>
      <sheetName val="A"/>
      <sheetName val="M"/>
      <sheetName val="L_23"/>
      <sheetName val="Penjualan"/>
      <sheetName val="ProdSendiri"/>
      <sheetName val="PS&amp;Susut TL"/>
      <sheetName val="Transfer"/>
      <sheetName val="Listing"/>
      <sheetName val="neraca 1999-2000"/>
      <sheetName val="Equity"/>
      <sheetName val="K.6DEPOSIT"/>
      <sheetName val="Rekap Piutang"/>
      <sheetName val="KONTRAK"/>
      <sheetName val="PROG"/>
      <sheetName val="bahan"/>
      <sheetName val="Upah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Test Accrue"/>
      <sheetName val="Perhitungan Kurs"/>
      <sheetName val="Rekap PDP Kons"/>
      <sheetName val="Tickmarks"/>
      <sheetName val="Kurs BI USD"/>
      <sheetName val="TOP"/>
      <sheetName val="Submission Form"/>
      <sheetName val="neraca 1999-2000"/>
      <sheetName val="LabaRugi"/>
      <sheetName val="Test_Accrue"/>
      <sheetName val="Perhitungan_Kurs"/>
      <sheetName val="Rekap_PDP_Kons"/>
      <sheetName val="Kurs_BI_USD"/>
      <sheetName val="GABLUARJAWA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Notes to FS"/>
      <sheetName val="Procedure"/>
      <sheetName val="grouping"/>
      <sheetName val="For Report-in million (value)"/>
      <sheetName val="For Report-in million"/>
      <sheetName val="For Report "/>
      <sheetName val="For Report-Cost"/>
      <sheetName val="For Report-Akum"/>
      <sheetName val="Cost AT (1A)-Audited"/>
      <sheetName val="Akum AT (1B)-Audited"/>
      <sheetName val="Beban Depre-Audited"/>
      <sheetName val="AJE RJE AT"/>
      <sheetName val="Detail AJE-P3B Jawa Bali"/>
      <sheetName val="Unaudited Cost AT"/>
      <sheetName val="Unaudited Accum AT"/>
      <sheetName val="Tickmarks"/>
      <sheetName val="TOP"/>
      <sheetName val=" DATA 2"/>
      <sheetName val="Parameter"/>
      <sheetName val="DATA"/>
      <sheetName val="Kuantitas &amp; Harga"/>
      <sheetName val="UshDeb00"/>
      <sheetName val="PkRp"/>
      <sheetName val="Neraca Energ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Top"/>
      <sheetName val="MutasiMaterial-PI"/>
      <sheetName val="Detail PDP Material"/>
      <sheetName val="Temuan-material lama"/>
      <sheetName val="Mutasi Material"/>
      <sheetName val="XREF"/>
      <sheetName val="Tickmarks"/>
      <sheetName val="Test Accrue"/>
      <sheetName val="GABLUARJAWA1 (2)"/>
      <sheetName val="LabaRugi"/>
      <sheetName val="Sheet1"/>
      <sheetName val="Submission Form"/>
      <sheetName val="PDPKonstruksi"/>
      <sheetName val="neraca 1999-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Pajak kini"/>
      <sheetName val="Deferred TAX"/>
      <sheetName val="Unrecognized DT"/>
      <sheetName val="DPP &amp; proyeksi"/>
      <sheetName val="Pajak penghasilan"/>
      <sheetName val="Perbedaan Temporer"/>
      <sheetName val="AT"/>
      <sheetName val="BP"/>
      <sheetName val="Allowance"/>
      <sheetName val="REFF WP"/>
      <sheetName val="Lampiran 19"/>
      <sheetName val="Lampiran 14"/>
      <sheetName val="XREF"/>
      <sheetName val="Tickmarks"/>
      <sheetName val="Top"/>
      <sheetName val="For Report-Akum"/>
      <sheetName val="Grf Pedp Lain2"/>
      <sheetName val=" DATA 2"/>
      <sheetName val="Parameter"/>
      <sheetName val="GABLUARJAWA1 (2)"/>
      <sheetName val="LabaRugi"/>
      <sheetName val="Pajak_kini"/>
      <sheetName val="Deferred_TAX"/>
      <sheetName val="Unrecognized_DT"/>
      <sheetName val="DPP_&amp;_proyeksi"/>
      <sheetName val="Pajak_penghasilan"/>
      <sheetName val="Perbedaan_Temporer"/>
      <sheetName val="REFF_WP"/>
      <sheetName val="Lampiran_19"/>
      <sheetName val="Lampiran_14"/>
      <sheetName val="For_Report-Akum"/>
      <sheetName val="PDPKonstruksi"/>
      <sheetName val="Periode"/>
      <sheetName val="neraca 1999-2000"/>
      <sheetName val="L_23"/>
      <sheetName val="UshDeb00"/>
      <sheetName val="Kontrol"/>
      <sheetName val="BBM-03"/>
      <sheetName val="SewaBeli"/>
      <sheetName val="E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Rekap PDP"/>
      <sheetName val="PDP "/>
      <sheetName val="PDPKonstruksi"/>
      <sheetName val="PDPMaterialProyek"/>
      <sheetName val="MutasiMaterial-PI "/>
      <sheetName val="PDPPembMuka"/>
      <sheetName val="BiInves-Ikhtisar"/>
      <sheetName val="XREF"/>
      <sheetName val="Tickmarks"/>
      <sheetName val="#REF"/>
      <sheetName val="GABLUARJAWA1 (2)"/>
      <sheetName val="neraca 1999-2000"/>
      <sheetName val="Rekap_PDP"/>
      <sheetName val="PDP_"/>
      <sheetName val="MutasiMaterial-PI_"/>
      <sheetName val="Submission Form"/>
      <sheetName val="SewaBel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7">
    <tabColor theme="3"/>
    <outlinePr summaryBelow="1" summaryRight="1"/>
    <pageSetUpPr/>
  </sheetPr>
  <dimension ref="A2:DN421"/>
  <sheetViews>
    <sheetView workbookViewId="0">
      <selection activeCell="A1" sqref="A1"/>
    </sheetView>
  </sheetViews>
  <sheetFormatPr baseColWidth="8" defaultColWidth="9.140625" defaultRowHeight="15"/>
  <cols>
    <col width="9.140625" customWidth="1" style="1231" min="2" max="2"/>
  </cols>
  <sheetData>
    <row r="2">
      <c r="B2" s="1232" t="inlineStr">
        <is>
          <t>TRAFO DISTRIBUSI</t>
        </is>
      </c>
    </row>
    <row r="3">
      <c r="C3" t="inlineStr">
        <is>
          <t>Amurang 150 kV</t>
        </is>
      </c>
      <c r="E3" t="inlineStr">
        <is>
          <t>Buroko 150 kV</t>
        </is>
      </c>
      <c r="G3" t="inlineStr">
        <is>
          <t>Botupingge 150 kV</t>
        </is>
      </c>
      <c r="K3" t="inlineStr">
        <is>
          <t>Isimu 150 kV</t>
        </is>
      </c>
      <c r="O3" t="inlineStr">
        <is>
          <t>Kawangkoan 150 kV</t>
        </is>
      </c>
      <c r="U3" t="inlineStr">
        <is>
          <t>Lolak 150 kV</t>
        </is>
      </c>
      <c r="W3" t="inlineStr">
        <is>
          <t>Lopana 150 kV</t>
        </is>
      </c>
      <c r="AA3" t="inlineStr">
        <is>
          <t>Marisa 150 kV</t>
        </is>
      </c>
      <c r="AC3" t="inlineStr">
        <is>
          <t>Otam 150 kV</t>
        </is>
      </c>
      <c r="AG3" t="inlineStr">
        <is>
          <t>Teling 150 kV</t>
        </is>
      </c>
      <c r="AK3" t="inlineStr">
        <is>
          <t>Tanjung Merah 150 kV</t>
        </is>
      </c>
      <c r="AO3" t="inlineStr">
        <is>
          <t>Paniki 150 kV</t>
        </is>
      </c>
      <c r="AS3" t="inlineStr">
        <is>
          <t>Anggrek 150 kV</t>
        </is>
      </c>
      <c r="AU3" t="inlineStr">
        <is>
          <t>Sinsingon 150 kV</t>
        </is>
      </c>
      <c r="AW3" t="inlineStr">
        <is>
          <t>Bitung 70 kV</t>
        </is>
      </c>
      <c r="BC3" t="inlineStr">
        <is>
          <t>Likupang 70 kV</t>
        </is>
      </c>
      <c r="BG3" t="inlineStr">
        <is>
          <t>Ranomuut 70 kV</t>
        </is>
      </c>
      <c r="BO3" t="inlineStr">
        <is>
          <t>Sawangan 70 kV</t>
        </is>
      </c>
    </row>
    <row r="4">
      <c r="B4" s="1231" t="inlineStr">
        <is>
          <t>JAM</t>
        </is>
      </c>
      <c r="C4" t="inlineStr">
        <is>
          <t xml:space="preserve">Trafo 1 150/20 kV </t>
        </is>
      </c>
      <c r="E4" t="inlineStr">
        <is>
          <t xml:space="preserve">Trafo 1 150/20 kV </t>
        </is>
      </c>
      <c r="G4" t="inlineStr">
        <is>
          <t xml:space="preserve">Trafo 1 150/20 kV </t>
        </is>
      </c>
      <c r="I4" t="inlineStr">
        <is>
          <t xml:space="preserve">Trafo 2 150/20 kV </t>
        </is>
      </c>
      <c r="K4" t="inlineStr">
        <is>
          <t xml:space="preserve">Trafo 1 150/20 kV </t>
        </is>
      </c>
      <c r="M4" t="inlineStr">
        <is>
          <t xml:space="preserve">Trafo 2 150/20 kV </t>
        </is>
      </c>
      <c r="O4" t="inlineStr">
        <is>
          <t xml:space="preserve">Trafo 1 150/20 kV </t>
        </is>
      </c>
      <c r="Q4" t="inlineStr">
        <is>
          <t xml:space="preserve">Trafo 2 150/20 kV </t>
        </is>
      </c>
      <c r="S4" t="inlineStr">
        <is>
          <t xml:space="preserve">Trafo 3 150/20 kV </t>
        </is>
      </c>
      <c r="U4" t="inlineStr">
        <is>
          <t xml:space="preserve">Trafo 1 150/20 kV </t>
        </is>
      </c>
      <c r="W4" t="inlineStr">
        <is>
          <t xml:space="preserve">Trafo 1 150/20 kV </t>
        </is>
      </c>
      <c r="Y4" t="inlineStr">
        <is>
          <t xml:space="preserve">Trafo 2 150/20 kV </t>
        </is>
      </c>
      <c r="AA4" t="inlineStr">
        <is>
          <t xml:space="preserve">Trafo 1 150/20 kV </t>
        </is>
      </c>
      <c r="AC4" t="inlineStr">
        <is>
          <t xml:space="preserve">Trafo 1 150/20 kV </t>
        </is>
      </c>
      <c r="AE4" t="inlineStr">
        <is>
          <t xml:space="preserve">Trafo 2 150/20 kV </t>
        </is>
      </c>
      <c r="AG4" t="inlineStr">
        <is>
          <t xml:space="preserve">Trafo 1 150/20 kV </t>
        </is>
      </c>
      <c r="AI4" t="inlineStr">
        <is>
          <t xml:space="preserve">Trafo Mobile 1 150/20 kV </t>
        </is>
      </c>
      <c r="AK4" t="inlineStr">
        <is>
          <t xml:space="preserve">Trafo 1 150/20 kV </t>
        </is>
      </c>
      <c r="AM4" t="inlineStr">
        <is>
          <t xml:space="preserve">Trafo 2 150/20 kV </t>
        </is>
      </c>
      <c r="AO4" t="inlineStr">
        <is>
          <t xml:space="preserve">Trafo 1 150/20 kV </t>
        </is>
      </c>
      <c r="AQ4" t="inlineStr">
        <is>
          <t xml:space="preserve">Trafo 2 150/20 kV </t>
        </is>
      </c>
      <c r="AS4" t="inlineStr">
        <is>
          <t xml:space="preserve">Trafo 1 150/20 kV </t>
        </is>
      </c>
      <c r="AU4" t="inlineStr">
        <is>
          <t xml:space="preserve">Trafo 1 150/20 kV </t>
        </is>
      </c>
      <c r="AW4" t="inlineStr">
        <is>
          <t xml:space="preserve">Trafo 1 70/20 kV </t>
        </is>
      </c>
      <c r="AY4" t="inlineStr">
        <is>
          <t xml:space="preserve">Trafo 4 70/20 kV </t>
        </is>
      </c>
      <c r="BA4" t="inlineStr">
        <is>
          <t xml:space="preserve">Trafo 6 70/20 kV </t>
        </is>
      </c>
      <c r="BC4" t="inlineStr">
        <is>
          <t xml:space="preserve">Trafo 1 70/20 kV </t>
        </is>
      </c>
      <c r="BE4" t="inlineStr">
        <is>
          <t xml:space="preserve">Trafo 2 70/20 kV </t>
        </is>
      </c>
      <c r="BG4" t="inlineStr">
        <is>
          <t xml:space="preserve">Trafo 1 70/20 kV </t>
        </is>
      </c>
      <c r="BI4" t="inlineStr">
        <is>
          <t xml:space="preserve">Trafo 2 70/20 kV </t>
        </is>
      </c>
      <c r="BK4" t="inlineStr">
        <is>
          <t xml:space="preserve">Trafo 3 70/20 kV </t>
        </is>
      </c>
      <c r="BM4" t="inlineStr">
        <is>
          <t xml:space="preserve">Trafo 4 70/20 kV </t>
        </is>
      </c>
      <c r="BO4" t="inlineStr">
        <is>
          <t xml:space="preserve">Trafo 1 70/20 kV </t>
        </is>
      </c>
      <c r="BQ4" t="inlineStr">
        <is>
          <t xml:space="preserve">Trafo 2 70/20 kV </t>
        </is>
      </c>
    </row>
    <row r="5">
      <c r="C5" t="inlineStr">
        <is>
          <t>MW</t>
        </is>
      </c>
      <c r="D5" t="inlineStr">
        <is>
          <t>MVAR</t>
        </is>
      </c>
      <c r="E5" t="inlineStr">
        <is>
          <t>MW</t>
        </is>
      </c>
      <c r="F5" t="inlineStr">
        <is>
          <t>MVAR</t>
        </is>
      </c>
      <c r="G5" t="inlineStr">
        <is>
          <t>MW</t>
        </is>
      </c>
      <c r="H5" t="inlineStr">
        <is>
          <t>MVAR</t>
        </is>
      </c>
      <c r="I5" t="inlineStr">
        <is>
          <t>MW</t>
        </is>
      </c>
      <c r="J5" t="inlineStr">
        <is>
          <t>MVAR</t>
        </is>
      </c>
      <c r="K5" t="inlineStr">
        <is>
          <t>MW</t>
        </is>
      </c>
      <c r="L5" t="inlineStr">
        <is>
          <t>MVAR</t>
        </is>
      </c>
      <c r="M5" t="inlineStr">
        <is>
          <t>MW</t>
        </is>
      </c>
      <c r="N5" t="inlineStr">
        <is>
          <t>MVAR</t>
        </is>
      </c>
      <c r="O5" t="inlineStr">
        <is>
          <t>MW</t>
        </is>
      </c>
      <c r="P5" t="inlineStr">
        <is>
          <t>MVAR</t>
        </is>
      </c>
      <c r="Q5" t="inlineStr">
        <is>
          <t>MW</t>
        </is>
      </c>
      <c r="R5" t="inlineStr">
        <is>
          <t>MVAR</t>
        </is>
      </c>
      <c r="S5" t="inlineStr">
        <is>
          <t>MW</t>
        </is>
      </c>
      <c r="T5" t="inlineStr">
        <is>
          <t>MVAR</t>
        </is>
      </c>
      <c r="U5" t="inlineStr">
        <is>
          <t>MW</t>
        </is>
      </c>
      <c r="V5" t="inlineStr">
        <is>
          <t>MVAR</t>
        </is>
      </c>
      <c r="W5" t="inlineStr">
        <is>
          <t>MW</t>
        </is>
      </c>
      <c r="X5" t="inlineStr">
        <is>
          <t>MVAR</t>
        </is>
      </c>
      <c r="Y5" t="inlineStr">
        <is>
          <t>MW</t>
        </is>
      </c>
      <c r="Z5" t="inlineStr">
        <is>
          <t>MVAR</t>
        </is>
      </c>
      <c r="AA5" t="inlineStr">
        <is>
          <t>MW</t>
        </is>
      </c>
      <c r="AB5" t="inlineStr">
        <is>
          <t>MVAR</t>
        </is>
      </c>
      <c r="AC5" t="inlineStr">
        <is>
          <t>MW</t>
        </is>
      </c>
      <c r="AD5" t="inlineStr">
        <is>
          <t>MVAR</t>
        </is>
      </c>
      <c r="AE5" t="inlineStr">
        <is>
          <t>MW</t>
        </is>
      </c>
      <c r="AF5" t="inlineStr">
        <is>
          <t>MVAR</t>
        </is>
      </c>
      <c r="AG5" t="inlineStr">
        <is>
          <t>MW</t>
        </is>
      </c>
      <c r="AH5" t="inlineStr">
        <is>
          <t>MVAR</t>
        </is>
      </c>
      <c r="AI5" t="inlineStr">
        <is>
          <t>MW</t>
        </is>
      </c>
      <c r="AJ5" t="inlineStr">
        <is>
          <t>MVAR</t>
        </is>
      </c>
      <c r="AK5" t="inlineStr">
        <is>
          <t>MW</t>
        </is>
      </c>
      <c r="AL5" t="inlineStr">
        <is>
          <t>MVAR</t>
        </is>
      </c>
      <c r="AM5" t="inlineStr">
        <is>
          <t>MW</t>
        </is>
      </c>
      <c r="AN5" t="inlineStr">
        <is>
          <t>MVAR</t>
        </is>
      </c>
      <c r="AO5" t="inlineStr">
        <is>
          <t>MW</t>
        </is>
      </c>
      <c r="AP5" t="inlineStr">
        <is>
          <t>MVAR</t>
        </is>
      </c>
      <c r="AQ5" t="inlineStr">
        <is>
          <t>MW</t>
        </is>
      </c>
      <c r="AR5" t="inlineStr">
        <is>
          <t>MVAR</t>
        </is>
      </c>
      <c r="AS5" t="inlineStr">
        <is>
          <t>MW</t>
        </is>
      </c>
      <c r="AT5" t="inlineStr">
        <is>
          <t>MVAR</t>
        </is>
      </c>
      <c r="AU5" t="inlineStr">
        <is>
          <t>MW</t>
        </is>
      </c>
      <c r="AV5" t="inlineStr">
        <is>
          <t>MVAR</t>
        </is>
      </c>
      <c r="AW5" t="inlineStr">
        <is>
          <t>MW</t>
        </is>
      </c>
      <c r="AX5" t="inlineStr">
        <is>
          <t>MVAR</t>
        </is>
      </c>
      <c r="AY5" t="inlineStr">
        <is>
          <t>MW</t>
        </is>
      </c>
      <c r="AZ5" t="inlineStr">
        <is>
          <t>MVAR</t>
        </is>
      </c>
      <c r="BA5" t="inlineStr">
        <is>
          <t>MW</t>
        </is>
      </c>
      <c r="BB5" t="inlineStr">
        <is>
          <t>MVAR</t>
        </is>
      </c>
      <c r="BC5" t="inlineStr">
        <is>
          <t>MW</t>
        </is>
      </c>
      <c r="BD5" t="inlineStr">
        <is>
          <t>MVAR</t>
        </is>
      </c>
      <c r="BE5" t="inlineStr">
        <is>
          <t>MW</t>
        </is>
      </c>
      <c r="BF5" t="inlineStr">
        <is>
          <t>MVAR</t>
        </is>
      </c>
      <c r="BG5" t="inlineStr">
        <is>
          <t>MW</t>
        </is>
      </c>
      <c r="BH5" t="inlineStr">
        <is>
          <t>MVAR</t>
        </is>
      </c>
      <c r="BI5" t="inlineStr">
        <is>
          <t>MW</t>
        </is>
      </c>
      <c r="BJ5" t="inlineStr">
        <is>
          <t>MVAR</t>
        </is>
      </c>
      <c r="BK5" t="inlineStr">
        <is>
          <t>MW</t>
        </is>
      </c>
      <c r="BL5" t="inlineStr">
        <is>
          <t>MVAR</t>
        </is>
      </c>
      <c r="BM5" t="inlineStr">
        <is>
          <t>MW</t>
        </is>
      </c>
      <c r="BN5" t="inlineStr">
        <is>
          <t>MVAR</t>
        </is>
      </c>
      <c r="BO5" t="inlineStr">
        <is>
          <t>MW</t>
        </is>
      </c>
      <c r="BP5" t="inlineStr">
        <is>
          <t>MVAR</t>
        </is>
      </c>
      <c r="BQ5" t="inlineStr">
        <is>
          <t>MW</t>
        </is>
      </c>
      <c r="BR5" t="inlineStr">
        <is>
          <t>MVAR</t>
        </is>
      </c>
    </row>
    <row r="7">
      <c r="B7" s="1231" t="n">
        <v>0</v>
      </c>
    </row>
    <row r="8">
      <c r="B8" s="1231" t="n">
        <v>0.02083333333333333</v>
      </c>
      <c r="C8" t="n">
        <v>0</v>
      </c>
      <c r="D8" t="n">
        <v>0</v>
      </c>
      <c r="E8" t="n">
        <v>2.83900022506714</v>
      </c>
      <c r="F8" t="n">
        <v>0.555000007152557</v>
      </c>
      <c r="G8" t="n">
        <v>24.0990009307861</v>
      </c>
      <c r="H8" t="n">
        <v>7.26600027084351</v>
      </c>
      <c r="I8" t="n">
        <v>5.00866603851318</v>
      </c>
      <c r="J8" t="n">
        <v>0.7590817809104921</v>
      </c>
      <c r="K8" t="n">
        <v>0</v>
      </c>
      <c r="L8" t="n">
        <v>0</v>
      </c>
      <c r="M8" t="n">
        <v>10.7718849182129</v>
      </c>
      <c r="N8" t="n">
        <v>2.011794090271</v>
      </c>
      <c r="O8" t="n">
        <v>0</v>
      </c>
      <c r="P8" t="n">
        <v>0</v>
      </c>
      <c r="Q8" t="n">
        <v>0</v>
      </c>
      <c r="R8" t="n">
        <v>0</v>
      </c>
      <c r="S8" t="n">
        <v>9.59294319152832</v>
      </c>
      <c r="T8" t="n">
        <v>2.79601359367371</v>
      </c>
      <c r="U8" t="n">
        <v>7.35400056838989</v>
      </c>
      <c r="V8" t="n">
        <v>1.79800009727478</v>
      </c>
      <c r="W8" t="n">
        <v>8.565000534057621</v>
      </c>
      <c r="X8" t="n">
        <v>3.24400019645691</v>
      </c>
      <c r="Y8" t="n">
        <v>1.85500013828278</v>
      </c>
      <c r="Z8" t="n">
        <v>0.466000020503998</v>
      </c>
      <c r="AA8" t="n">
        <v>8.434000015258791</v>
      </c>
      <c r="AB8" t="n">
        <v>14.2210006713867</v>
      </c>
      <c r="AC8" t="n">
        <v>10.1420001983643</v>
      </c>
      <c r="AD8" t="n">
        <v>3.4610002040863</v>
      </c>
      <c r="AE8" t="n">
        <v>2.75934243202209</v>
      </c>
      <c r="AF8" t="n">
        <v>0.638443946838379</v>
      </c>
      <c r="AG8" t="n">
        <v>15.2754192352295</v>
      </c>
      <c r="AH8" t="n">
        <v>3.38171434402466</v>
      </c>
      <c r="AI8" t="n">
        <v>14.3608016967773</v>
      </c>
      <c r="AJ8" t="n">
        <v>3.46494650840759</v>
      </c>
      <c r="AK8" t="n">
        <v>11.8410005569458</v>
      </c>
      <c r="AL8" t="n">
        <v>3.13300013542175</v>
      </c>
      <c r="AM8" t="n">
        <v>5.53277063369751</v>
      </c>
      <c r="AN8" t="n">
        <v>1.78038799762726</v>
      </c>
      <c r="AO8" t="n">
        <v>0</v>
      </c>
      <c r="AP8" t="n">
        <v>0</v>
      </c>
      <c r="AQ8" t="n">
        <v>20.8664207458496</v>
      </c>
      <c r="AR8" t="n">
        <v>6.70137310028076</v>
      </c>
      <c r="AS8" t="n">
        <v>6.73400020599365</v>
      </c>
      <c r="AT8" t="n">
        <v>-1.08200001716614</v>
      </c>
      <c r="AU8" t="n">
        <v>1.8567191362381</v>
      </c>
      <c r="AV8" t="n">
        <v>0.425228595733643</v>
      </c>
      <c r="AW8" t="n">
        <v>3.23600006103516</v>
      </c>
      <c r="AX8" t="n">
        <v>-1.20200002193451</v>
      </c>
      <c r="AY8" t="n">
        <v>6.31800031661987</v>
      </c>
      <c r="AZ8" t="n">
        <v>4.65799999237061</v>
      </c>
      <c r="BA8" t="n">
        <v>6.8870005607605</v>
      </c>
      <c r="BB8" t="n">
        <v>2.81100010871887</v>
      </c>
      <c r="BC8" t="n">
        <v>3.21200013160706</v>
      </c>
      <c r="BD8" t="n">
        <v>0.772000014781952</v>
      </c>
      <c r="BE8" t="n">
        <v>0</v>
      </c>
      <c r="BF8" t="n">
        <v>0</v>
      </c>
      <c r="BG8" t="n">
        <v>6.43000030517578</v>
      </c>
      <c r="BH8" t="n">
        <v>1.67700004577637</v>
      </c>
      <c r="BI8" t="n">
        <v>3.7480001449585</v>
      </c>
      <c r="BJ8" t="n">
        <v>0.544000029563904</v>
      </c>
      <c r="BK8" t="n">
        <v>0</v>
      </c>
      <c r="BL8" t="n">
        <v>0</v>
      </c>
      <c r="BM8" t="n">
        <v>2.79000020027161</v>
      </c>
      <c r="BN8" t="n">
        <v>0.987000048160553</v>
      </c>
      <c r="BO8" t="n">
        <v>0</v>
      </c>
      <c r="BP8" t="n">
        <v>0</v>
      </c>
      <c r="BQ8" t="n">
        <v>0</v>
      </c>
      <c r="BR8" t="n">
        <v>0</v>
      </c>
    </row>
    <row r="9">
      <c r="B9" s="1231" t="n">
        <v>0.04166666666666666</v>
      </c>
      <c r="C9" t="n">
        <v>0</v>
      </c>
      <c r="D9" t="n">
        <v>0</v>
      </c>
      <c r="E9" t="n">
        <v>2.75200009346008</v>
      </c>
      <c r="F9" t="n">
        <v>0.5680000185966489</v>
      </c>
      <c r="G9" t="n">
        <v>24.0990009307861</v>
      </c>
      <c r="H9" t="n">
        <v>7.16000032424927</v>
      </c>
      <c r="I9" t="n">
        <v>4.86314630508423</v>
      </c>
      <c r="J9" t="n">
        <v>0.764804601669312</v>
      </c>
      <c r="K9" t="n">
        <v>0</v>
      </c>
      <c r="L9" t="n">
        <v>0</v>
      </c>
      <c r="M9" t="n">
        <v>10.5434589385986</v>
      </c>
      <c r="N9" t="n">
        <v>2.01517963409424</v>
      </c>
      <c r="O9" t="n">
        <v>0</v>
      </c>
      <c r="P9" t="n">
        <v>0</v>
      </c>
      <c r="Q9" t="n">
        <v>0</v>
      </c>
      <c r="R9" t="n">
        <v>0</v>
      </c>
      <c r="S9" t="n">
        <v>9.246757507324221</v>
      </c>
      <c r="T9" t="n">
        <v>2.68832063674927</v>
      </c>
      <c r="U9" t="n">
        <v>7.20100021362305</v>
      </c>
      <c r="V9" t="n">
        <v>1.75300014019012</v>
      </c>
      <c r="W9" t="n">
        <v>8.36300086975098</v>
      </c>
      <c r="X9" t="n">
        <v>3.27000021934509</v>
      </c>
      <c r="Y9" t="n">
        <v>1.81800007820129</v>
      </c>
      <c r="Z9" t="n">
        <v>0.483000010251999</v>
      </c>
      <c r="AA9" t="n">
        <v>8.17600059509277</v>
      </c>
      <c r="AB9" t="n">
        <v>14.2830009460449</v>
      </c>
      <c r="AC9" t="n">
        <v>10.1420001983643</v>
      </c>
      <c r="AD9" t="n">
        <v>3.18500018119812</v>
      </c>
      <c r="AE9" t="n">
        <v>2.67807245254517</v>
      </c>
      <c r="AF9" t="n">
        <v>0.64142906665802</v>
      </c>
      <c r="AG9" t="n">
        <v>14.8934841156006</v>
      </c>
      <c r="AH9" t="n">
        <v>3.34441637992859</v>
      </c>
      <c r="AI9" t="n">
        <v>14.0508813858032</v>
      </c>
      <c r="AJ9" t="n">
        <v>3.44691705703735</v>
      </c>
      <c r="AK9" t="n">
        <v>11.488000869751</v>
      </c>
      <c r="AL9" t="n">
        <v>3.15400004386902</v>
      </c>
      <c r="AM9" t="n">
        <v>5.38561296463013</v>
      </c>
      <c r="AN9" t="n">
        <v>1.71577906608582</v>
      </c>
      <c r="AO9" t="n">
        <v>0</v>
      </c>
      <c r="AP9" t="n">
        <v>0</v>
      </c>
      <c r="AQ9" t="n">
        <v>20.4493217468262</v>
      </c>
      <c r="AR9" t="n">
        <v>6.62776041030884</v>
      </c>
      <c r="AS9" t="n">
        <v>6.73700046539307</v>
      </c>
      <c r="AT9" t="n">
        <v>-1.25699996948242</v>
      </c>
      <c r="AU9" t="n">
        <v>1.82019853591919</v>
      </c>
      <c r="AV9" t="n">
        <v>0.405436486005783</v>
      </c>
      <c r="AW9" t="n">
        <v>3.12700009346008</v>
      </c>
      <c r="AX9" t="n">
        <v>-1.125</v>
      </c>
      <c r="AY9" t="n">
        <v>6.92800045013428</v>
      </c>
      <c r="AZ9" t="n">
        <v>4.78600025177002</v>
      </c>
      <c r="BA9" t="n">
        <v>6.88200044631958</v>
      </c>
      <c r="BB9" t="n">
        <v>2.80600023269653</v>
      </c>
      <c r="BC9" t="n">
        <v>3.16200017929077</v>
      </c>
      <c r="BD9" t="n">
        <v>0.767000019550323</v>
      </c>
      <c r="BE9" t="n">
        <v>0</v>
      </c>
      <c r="BF9" t="n">
        <v>0</v>
      </c>
      <c r="BG9" t="n">
        <v>6.29900026321411</v>
      </c>
      <c r="BH9" t="n">
        <v>1.70600008964539</v>
      </c>
      <c r="BI9" t="n">
        <v>3.61900019645691</v>
      </c>
      <c r="BJ9" t="n">
        <v>0.496000021696091</v>
      </c>
      <c r="BK9" t="n">
        <v>0</v>
      </c>
      <c r="BL9" t="n">
        <v>0</v>
      </c>
      <c r="BM9" t="n">
        <v>2.74600005149841</v>
      </c>
      <c r="BN9" t="n">
        <v>0.980000019073486</v>
      </c>
      <c r="BO9" t="n">
        <v>0</v>
      </c>
      <c r="BP9" t="n">
        <v>0</v>
      </c>
      <c r="BQ9" t="n">
        <v>0</v>
      </c>
      <c r="BR9" t="n">
        <v>0</v>
      </c>
    </row>
    <row r="10">
      <c r="B10" s="1231" t="n">
        <v>0.0625</v>
      </c>
      <c r="C10" t="n">
        <v>0</v>
      </c>
      <c r="D10" t="n">
        <v>0</v>
      </c>
      <c r="E10" t="n">
        <v>2.6800000667572</v>
      </c>
      <c r="F10" t="n">
        <v>0.544000029563904</v>
      </c>
      <c r="G10" t="n">
        <v>23.0870018005371</v>
      </c>
      <c r="H10" t="n">
        <v>7.10100030899048</v>
      </c>
      <c r="I10" t="n">
        <v>4.70845079421997</v>
      </c>
      <c r="J10" t="n">
        <v>0.743052542209625</v>
      </c>
      <c r="K10" t="n">
        <v>0</v>
      </c>
      <c r="L10" t="n">
        <v>0</v>
      </c>
      <c r="M10" t="n">
        <v>10.2651500701904</v>
      </c>
      <c r="N10" t="n">
        <v>1.94782638549805</v>
      </c>
      <c r="O10" t="n">
        <v>0</v>
      </c>
      <c r="P10" t="n">
        <v>0</v>
      </c>
      <c r="Q10" t="n">
        <v>0</v>
      </c>
      <c r="R10" t="n">
        <v>0</v>
      </c>
      <c r="S10" t="n">
        <v>9.127205848693849</v>
      </c>
      <c r="T10" t="n">
        <v>2.67079758644104</v>
      </c>
      <c r="U10" t="n">
        <v>7.02000045776367</v>
      </c>
      <c r="V10" t="n">
        <v>1.74600005149841</v>
      </c>
      <c r="W10" t="n">
        <v>8.217000007629389</v>
      </c>
      <c r="X10" t="n">
        <v>3.23200011253357</v>
      </c>
      <c r="Y10" t="n">
        <v>1.73400008678436</v>
      </c>
      <c r="Z10" t="n">
        <v>0.474000036716461</v>
      </c>
      <c r="AA10" t="n">
        <v>7.91000032424927</v>
      </c>
      <c r="AB10" t="n">
        <v>14.3370008468628</v>
      </c>
      <c r="AC10" t="n">
        <v>10.1420001983643</v>
      </c>
      <c r="AD10" t="n">
        <v>3.17500019073486</v>
      </c>
      <c r="AE10" t="n">
        <v>2.57476019859314</v>
      </c>
      <c r="AF10" t="n">
        <v>0.59940767288208</v>
      </c>
      <c r="AG10" t="n">
        <v>14.5183687210083</v>
      </c>
      <c r="AH10" t="n">
        <v>3.27666139602661</v>
      </c>
      <c r="AI10" t="n">
        <v>13.7081899642944</v>
      </c>
      <c r="AJ10" t="n">
        <v>3.39408254623413</v>
      </c>
      <c r="AK10" t="n">
        <v>11.2370004653931</v>
      </c>
      <c r="AL10" t="n">
        <v>3.08100008964539</v>
      </c>
      <c r="AM10" t="n">
        <v>5.30580949783325</v>
      </c>
      <c r="AN10" t="n">
        <v>1.65815019607544</v>
      </c>
      <c r="AO10" t="n">
        <v>0</v>
      </c>
      <c r="AP10" t="n">
        <v>0</v>
      </c>
      <c r="AQ10" t="n">
        <v>19.9564113616943</v>
      </c>
      <c r="AR10" t="n">
        <v>6.54291248321533</v>
      </c>
      <c r="AS10" t="n">
        <v>6.54100036621094</v>
      </c>
      <c r="AT10" t="n">
        <v>-1.24799990653992</v>
      </c>
      <c r="AU10" t="n">
        <v>1.63880932331085</v>
      </c>
      <c r="AV10" t="n">
        <v>0.394913375377655</v>
      </c>
      <c r="AW10" t="n">
        <v>3.05200004577637</v>
      </c>
      <c r="AX10" t="n">
        <v>-1.10400009155273</v>
      </c>
      <c r="AY10" t="n">
        <v>7.20400047302246</v>
      </c>
      <c r="AZ10" t="n">
        <v>4.88500022888184</v>
      </c>
      <c r="BA10" t="n">
        <v>6.64800024032593</v>
      </c>
      <c r="BB10" t="n">
        <v>2.78600001335144</v>
      </c>
      <c r="BC10" t="n">
        <v>3.10800004005432</v>
      </c>
      <c r="BD10" t="n">
        <v>0.710000038146973</v>
      </c>
      <c r="BE10" t="n">
        <v>0</v>
      </c>
      <c r="BF10" t="n">
        <v>0</v>
      </c>
      <c r="BG10" t="n">
        <v>6.12400007247925</v>
      </c>
      <c r="BH10" t="n">
        <v>1.70500004291534</v>
      </c>
      <c r="BI10" t="n">
        <v>3.52500009536743</v>
      </c>
      <c r="BJ10" t="n">
        <v>0.47900003194809</v>
      </c>
      <c r="BK10" t="n">
        <v>0</v>
      </c>
      <c r="BL10" t="n">
        <v>0</v>
      </c>
      <c r="BM10" t="n">
        <v>2.72000002861023</v>
      </c>
      <c r="BN10" t="n">
        <v>1.0090000629425</v>
      </c>
      <c r="BO10" t="n">
        <v>0</v>
      </c>
      <c r="BP10" t="n">
        <v>0</v>
      </c>
      <c r="BQ10" t="n">
        <v>0</v>
      </c>
      <c r="BR10" t="n">
        <v>0</v>
      </c>
    </row>
    <row r="11">
      <c r="B11" s="1231" t="n">
        <v>0.08333333333333333</v>
      </c>
      <c r="C11" t="n">
        <v>0</v>
      </c>
      <c r="D11" t="n">
        <v>0</v>
      </c>
      <c r="E11" t="n">
        <v>2.62600016593933</v>
      </c>
      <c r="F11" t="n">
        <v>0.594000041484833</v>
      </c>
      <c r="G11" t="n">
        <v>21.6730003356934</v>
      </c>
      <c r="H11" t="n">
        <v>6.66400051116943</v>
      </c>
      <c r="I11" t="n">
        <v>4.56423139572144</v>
      </c>
      <c r="J11" t="n">
        <v>0.743358254432678</v>
      </c>
      <c r="K11" t="n">
        <v>0</v>
      </c>
      <c r="L11" t="n">
        <v>0</v>
      </c>
      <c r="M11" t="n">
        <v>10.097339630127</v>
      </c>
      <c r="N11" t="n">
        <v>2.19096183776855</v>
      </c>
      <c r="O11" t="n">
        <v>0</v>
      </c>
      <c r="P11" t="n">
        <v>0</v>
      </c>
      <c r="Q11" t="n">
        <v>0</v>
      </c>
      <c r="R11" t="n">
        <v>0</v>
      </c>
      <c r="S11" t="n">
        <v>8.974339485168461</v>
      </c>
      <c r="T11" t="n">
        <v>2.69495010375977</v>
      </c>
      <c r="U11" t="n">
        <v>6.90300035476685</v>
      </c>
      <c r="V11" t="n">
        <v>1.78800010681152</v>
      </c>
      <c r="W11" t="n">
        <v>7.93000030517578</v>
      </c>
      <c r="X11" t="n">
        <v>3.23800015449524</v>
      </c>
      <c r="Y11" t="n">
        <v>1.69400012493134</v>
      </c>
      <c r="Z11" t="n">
        <v>0.486000031232834</v>
      </c>
      <c r="AA11" t="n">
        <v>7.76600027084351</v>
      </c>
      <c r="AB11" t="n">
        <v>14.5260009765625</v>
      </c>
      <c r="AC11" t="n">
        <v>9.078000068664551</v>
      </c>
      <c r="AD11" t="n">
        <v>3.09500002861023</v>
      </c>
      <c r="AE11" t="n">
        <v>2.53640413284302</v>
      </c>
      <c r="AF11" t="n">
        <v>0.640603065490723</v>
      </c>
      <c r="AG11" t="n">
        <v>14.170464515686</v>
      </c>
      <c r="AH11" t="n">
        <v>3.38783168792725</v>
      </c>
      <c r="AI11" t="n">
        <v>13.4016056060791</v>
      </c>
      <c r="AJ11" t="n">
        <v>3.4836049079895</v>
      </c>
      <c r="AK11" t="n">
        <v>10.9750003814697</v>
      </c>
      <c r="AL11" t="n">
        <v>3.07400012016296</v>
      </c>
      <c r="AM11" t="n">
        <v>5.21375894546509</v>
      </c>
      <c r="AN11" t="n">
        <v>1.75125968456268</v>
      </c>
      <c r="AO11" t="n">
        <v>0</v>
      </c>
      <c r="AP11" t="n">
        <v>0</v>
      </c>
      <c r="AQ11" t="n">
        <v>19.5295715332031</v>
      </c>
      <c r="AR11" t="n">
        <v>6.73461627960205</v>
      </c>
      <c r="AS11" t="n">
        <v>6.16600036621094</v>
      </c>
      <c r="AT11" t="n">
        <v>-1.29299998283386</v>
      </c>
      <c r="AU11" t="n">
        <v>1.77829849720001</v>
      </c>
      <c r="AV11" t="n">
        <v>0.417807430028915</v>
      </c>
      <c r="AW11" t="n">
        <v>3.09000015258789</v>
      </c>
      <c r="AX11" t="n">
        <v>-1.00700008869171</v>
      </c>
      <c r="AY11" t="n">
        <v>6.92800045013428</v>
      </c>
      <c r="AZ11" t="n">
        <v>4.89100027084351</v>
      </c>
      <c r="BA11" t="n">
        <v>5.31100034713745</v>
      </c>
      <c r="BB11" t="n">
        <v>2.11900019645691</v>
      </c>
      <c r="BC11" t="n">
        <v>2.98900008201599</v>
      </c>
      <c r="BD11" t="n">
        <v>0.697000026702881</v>
      </c>
      <c r="BE11" t="n">
        <v>0</v>
      </c>
      <c r="BF11" t="n">
        <v>0</v>
      </c>
      <c r="BG11" t="n">
        <v>5.98600006103516</v>
      </c>
      <c r="BH11" t="n">
        <v>1.69000005722046</v>
      </c>
      <c r="BI11" t="n">
        <v>3.54700016975403</v>
      </c>
      <c r="BJ11" t="n">
        <v>0.6060000061988829</v>
      </c>
      <c r="BK11" t="n">
        <v>0</v>
      </c>
      <c r="BL11" t="n">
        <v>0</v>
      </c>
      <c r="BM11" t="n">
        <v>2.64500021934509</v>
      </c>
      <c r="BN11" t="n">
        <v>0.941000044345856</v>
      </c>
      <c r="BO11" t="n">
        <v>0</v>
      </c>
      <c r="BP11" t="n">
        <v>0</v>
      </c>
      <c r="BQ11" t="n">
        <v>0</v>
      </c>
      <c r="BR11" t="n">
        <v>0</v>
      </c>
    </row>
    <row r="12">
      <c r="B12" s="1231" t="n">
        <v>0.1041666666666667</v>
      </c>
      <c r="C12" t="n">
        <v>0</v>
      </c>
      <c r="D12" t="n">
        <v>0</v>
      </c>
      <c r="E12" t="n">
        <v>2.54900002479553</v>
      </c>
      <c r="F12" t="n">
        <v>0.484000027179718</v>
      </c>
      <c r="G12" t="n">
        <v>21.2280006408691</v>
      </c>
      <c r="H12" t="n">
        <v>6.66700029373169</v>
      </c>
      <c r="I12" t="n">
        <v>4.42697191238403</v>
      </c>
      <c r="J12" t="n">
        <v>0.7233346700668331</v>
      </c>
      <c r="K12" t="n">
        <v>0</v>
      </c>
      <c r="L12" t="n">
        <v>0</v>
      </c>
      <c r="M12" t="n">
        <v>9.9502067565918</v>
      </c>
      <c r="N12" t="n">
        <v>2.08016800880432</v>
      </c>
      <c r="O12" t="n">
        <v>0</v>
      </c>
      <c r="P12" t="n">
        <v>0</v>
      </c>
      <c r="Q12" t="n">
        <v>0</v>
      </c>
      <c r="R12" t="n">
        <v>0</v>
      </c>
      <c r="S12" t="n">
        <v>8.847629547119141</v>
      </c>
      <c r="T12" t="n">
        <v>2.72619724273682</v>
      </c>
      <c r="U12" t="n">
        <v>6.83500051498413</v>
      </c>
      <c r="V12" t="n">
        <v>1.75700008869171</v>
      </c>
      <c r="W12" t="n">
        <v>7.9680004119873</v>
      </c>
      <c r="X12" t="n">
        <v>3.22900009155273</v>
      </c>
      <c r="Y12" t="n">
        <v>1.69800007343292</v>
      </c>
      <c r="Z12" t="n">
        <v>0.484000027179718</v>
      </c>
      <c r="AA12" t="n">
        <v>7.63600015640259</v>
      </c>
      <c r="AB12" t="n">
        <v>14.5440006256104</v>
      </c>
      <c r="AC12" t="n">
        <v>9.078000068664551</v>
      </c>
      <c r="AD12" t="n">
        <v>3.05100011825562</v>
      </c>
      <c r="AE12" t="n">
        <v>2.49286293983459</v>
      </c>
      <c r="AF12" t="n">
        <v>0.659394562244415</v>
      </c>
      <c r="AG12" t="n">
        <v>13.9730358123779</v>
      </c>
      <c r="AH12" t="n">
        <v>3.42752742767334</v>
      </c>
      <c r="AI12" t="n">
        <v>13.02952003479</v>
      </c>
      <c r="AJ12" t="n">
        <v>3.20741152763367</v>
      </c>
      <c r="AK12" t="n">
        <v>10.7510004043579</v>
      </c>
      <c r="AL12" t="n">
        <v>3.1470000743866</v>
      </c>
      <c r="AM12" t="n">
        <v>5.12259244918823</v>
      </c>
      <c r="AN12" t="n">
        <v>1.75636208057404</v>
      </c>
      <c r="AO12" t="n">
        <v>0</v>
      </c>
      <c r="AP12" t="n">
        <v>0</v>
      </c>
      <c r="AQ12" t="n">
        <v>19.032901763916</v>
      </c>
      <c r="AR12" t="n">
        <v>6.62396669387817</v>
      </c>
      <c r="AS12" t="n">
        <v>5.89400005340576</v>
      </c>
      <c r="AT12" t="n">
        <v>-1.2090003490448</v>
      </c>
      <c r="AU12" t="n">
        <v>1.76855635643005</v>
      </c>
      <c r="AV12" t="n">
        <v>0.417518705129623</v>
      </c>
      <c r="AW12" t="n">
        <v>3.07900023460388</v>
      </c>
      <c r="AX12" t="n">
        <v>-1.11100006103516</v>
      </c>
      <c r="AY12" t="n">
        <v>6.95600032806396</v>
      </c>
      <c r="AZ12" t="n">
        <v>4.80200004577637</v>
      </c>
      <c r="BA12" t="n">
        <v>4.73000001907349</v>
      </c>
      <c r="BB12" t="n">
        <v>1.6100001335144</v>
      </c>
      <c r="BC12" t="n">
        <v>3.00300025939941</v>
      </c>
      <c r="BD12" t="n">
        <v>0.723000049591064</v>
      </c>
      <c r="BE12" t="n">
        <v>0</v>
      </c>
      <c r="BF12" t="n">
        <v>0</v>
      </c>
      <c r="BG12" t="n">
        <v>5.91000032424927</v>
      </c>
      <c r="BH12" t="n">
        <v>1.69200003147125</v>
      </c>
      <c r="BI12" t="n">
        <v>3.50100016593933</v>
      </c>
      <c r="BJ12" t="n">
        <v>0.647000014781952</v>
      </c>
      <c r="BK12" t="n">
        <v>0</v>
      </c>
      <c r="BL12" t="n">
        <v>0</v>
      </c>
      <c r="BM12" t="n">
        <v>2.60800004005432</v>
      </c>
      <c r="BN12" t="n">
        <v>0.956000030040741</v>
      </c>
      <c r="BO12" t="n">
        <v>0</v>
      </c>
      <c r="BP12" t="n">
        <v>0</v>
      </c>
      <c r="BQ12" t="n">
        <v>0</v>
      </c>
      <c r="BR12" t="n">
        <v>0</v>
      </c>
    </row>
    <row r="13">
      <c r="B13" s="1231" t="n">
        <v>0.125</v>
      </c>
      <c r="C13" t="n">
        <v>0</v>
      </c>
      <c r="D13" t="n">
        <v>0</v>
      </c>
      <c r="E13" t="n">
        <v>2.53300023078918</v>
      </c>
      <c r="F13" t="n">
        <v>0.480000019073486</v>
      </c>
      <c r="G13" t="n">
        <v>20.9480018615723</v>
      </c>
      <c r="H13" t="n">
        <v>6.57000017166138</v>
      </c>
      <c r="I13" t="n">
        <v>4.41931581497192</v>
      </c>
      <c r="J13" t="n">
        <v>0.728209614753723</v>
      </c>
      <c r="K13" t="n">
        <v>0</v>
      </c>
      <c r="L13" t="n">
        <v>0</v>
      </c>
      <c r="M13" t="n">
        <v>9.835475921630859</v>
      </c>
      <c r="N13" t="n">
        <v>1.99033725261688</v>
      </c>
      <c r="O13" t="n">
        <v>0</v>
      </c>
      <c r="P13" t="n">
        <v>0</v>
      </c>
      <c r="Q13" t="n">
        <v>0</v>
      </c>
      <c r="R13" t="n">
        <v>0</v>
      </c>
      <c r="S13" t="n">
        <v>8.78755474090576</v>
      </c>
      <c r="T13" t="n">
        <v>2.65697741508484</v>
      </c>
      <c r="U13" t="n">
        <v>6.76300048828125</v>
      </c>
      <c r="V13" t="n">
        <v>1.72500002384186</v>
      </c>
      <c r="W13" t="n">
        <v>7.94900035858154</v>
      </c>
      <c r="X13" t="n">
        <v>3.27800011634827</v>
      </c>
      <c r="Y13" t="n">
        <v>1.71000003814697</v>
      </c>
      <c r="Z13" t="n">
        <v>0.513999998569489</v>
      </c>
      <c r="AA13" t="n">
        <v>7.5580005645752</v>
      </c>
      <c r="AB13" t="n">
        <v>14.6670007705688</v>
      </c>
      <c r="AC13" t="n">
        <v>9.078000068664551</v>
      </c>
      <c r="AD13" t="n">
        <v>2.80600023269653</v>
      </c>
      <c r="AE13" t="n">
        <v>2.46713280677795</v>
      </c>
      <c r="AF13" t="n">
        <v>0.6434671878814699</v>
      </c>
      <c r="AG13" t="n">
        <v>13.7753219604492</v>
      </c>
      <c r="AH13" t="n">
        <v>3.30696272850037</v>
      </c>
      <c r="AI13" t="n">
        <v>12.8484592437744</v>
      </c>
      <c r="AJ13" t="n">
        <v>3.14250349998474</v>
      </c>
      <c r="AK13" t="n">
        <v>10.7710008621216</v>
      </c>
      <c r="AL13" t="n">
        <v>3.00600004196167</v>
      </c>
      <c r="AM13" t="n">
        <v>5.0845103263855</v>
      </c>
      <c r="AN13" t="n">
        <v>1.71234703063965</v>
      </c>
      <c r="AO13" t="n">
        <v>0</v>
      </c>
      <c r="AP13" t="n">
        <v>0</v>
      </c>
      <c r="AQ13" t="n">
        <v>18.8098907470703</v>
      </c>
      <c r="AR13" t="n">
        <v>6.55102825164795</v>
      </c>
      <c r="AS13" t="n">
        <v>6.00600051879883</v>
      </c>
      <c r="AT13" t="n">
        <v>-1.43100023269653</v>
      </c>
      <c r="AU13" t="n">
        <v>1.75452101230621</v>
      </c>
      <c r="AV13" t="n">
        <v>0.394353598356247</v>
      </c>
      <c r="AW13" t="n">
        <v>3.04100012779236</v>
      </c>
      <c r="AX13" t="n">
        <v>-1.11400008201599</v>
      </c>
      <c r="AY13" t="n">
        <v>6.61400032043457</v>
      </c>
      <c r="AZ13" t="n">
        <v>4.65100002288818</v>
      </c>
      <c r="BA13" t="n">
        <v>4.94800043106079</v>
      </c>
      <c r="BB13" t="n">
        <v>1.65900003910065</v>
      </c>
      <c r="BC13" t="n">
        <v>2.97200012207031</v>
      </c>
      <c r="BD13" t="n">
        <v>0.706000030040741</v>
      </c>
      <c r="BE13" t="n">
        <v>0</v>
      </c>
      <c r="BF13" t="n">
        <v>0</v>
      </c>
      <c r="BG13" t="n">
        <v>5.86200046539307</v>
      </c>
      <c r="BH13" t="n">
        <v>1.66800010204315</v>
      </c>
      <c r="BI13" t="n">
        <v>3.37900018692017</v>
      </c>
      <c r="BJ13" t="n">
        <v>0.499000012874603</v>
      </c>
      <c r="BK13" t="n">
        <v>0</v>
      </c>
      <c r="BL13" t="n">
        <v>0</v>
      </c>
      <c r="BM13" t="n">
        <v>2.71700024604797</v>
      </c>
      <c r="BN13" t="n">
        <v>0.983000040054321</v>
      </c>
      <c r="BO13" t="n">
        <v>0</v>
      </c>
      <c r="BP13" t="n">
        <v>0</v>
      </c>
      <c r="BQ13" t="n">
        <v>0</v>
      </c>
      <c r="BR13" t="n">
        <v>0</v>
      </c>
    </row>
    <row r="14">
      <c r="B14" s="1231" t="n">
        <v>0.1458333333333333</v>
      </c>
      <c r="C14" t="n">
        <v>0</v>
      </c>
      <c r="D14" t="n">
        <v>0</v>
      </c>
      <c r="E14" t="n">
        <v>2.48200011253357</v>
      </c>
      <c r="F14" t="n">
        <v>0.436000019311905</v>
      </c>
      <c r="G14" t="n">
        <v>20.9480018615723</v>
      </c>
      <c r="H14" t="n">
        <v>6.40000009536743</v>
      </c>
      <c r="I14" t="n">
        <v>4.29599571228027</v>
      </c>
      <c r="J14" t="n">
        <v>0.6423549056053161</v>
      </c>
      <c r="K14" t="n">
        <v>0</v>
      </c>
      <c r="L14" t="n">
        <v>0</v>
      </c>
      <c r="M14" t="n">
        <v>9.75188159942627</v>
      </c>
      <c r="N14" t="n">
        <v>1.97460234165192</v>
      </c>
      <c r="O14" t="n">
        <v>0</v>
      </c>
      <c r="P14" t="n">
        <v>0</v>
      </c>
      <c r="Q14" t="n">
        <v>0</v>
      </c>
      <c r="R14" t="n">
        <v>0</v>
      </c>
      <c r="S14" t="n">
        <v>8.726138114929199</v>
      </c>
      <c r="T14" t="n">
        <v>2.50808453559875</v>
      </c>
      <c r="U14" t="n">
        <v>6.67700052261353</v>
      </c>
      <c r="V14" t="n">
        <v>1.66500008106232</v>
      </c>
      <c r="W14" t="n">
        <v>7.89700031280518</v>
      </c>
      <c r="X14" t="n">
        <v>3.09300017356873</v>
      </c>
      <c r="Y14" t="n">
        <v>1.682000041008</v>
      </c>
      <c r="Z14" t="n">
        <v>0.480000019073486</v>
      </c>
      <c r="AA14" t="n">
        <v>7.49100017547607</v>
      </c>
      <c r="AB14" t="n">
        <v>14.5470008850098</v>
      </c>
      <c r="AC14" t="n">
        <v>9.078000068664551</v>
      </c>
      <c r="AD14" t="n">
        <v>2.86600017547607</v>
      </c>
      <c r="AE14" t="n">
        <v>2.43264245986938</v>
      </c>
      <c r="AF14" t="n">
        <v>0.574655175209045</v>
      </c>
      <c r="AG14" t="n">
        <v>13.4163789749146</v>
      </c>
      <c r="AH14" t="n">
        <v>3.12004232406616</v>
      </c>
      <c r="AI14" t="n">
        <v>12.6681575775146</v>
      </c>
      <c r="AJ14" t="n">
        <v>3.02193760871887</v>
      </c>
      <c r="AK14" t="n">
        <v>10.5350008010864</v>
      </c>
      <c r="AL14" t="n">
        <v>2.87400007247925</v>
      </c>
      <c r="AM14" t="n">
        <v>5.01254606246948</v>
      </c>
      <c r="AN14" t="n">
        <v>1.66537344455719</v>
      </c>
      <c r="AO14" t="n">
        <v>0</v>
      </c>
      <c r="AP14" t="n">
        <v>0</v>
      </c>
      <c r="AQ14" t="n">
        <v>18.4404697418213</v>
      </c>
      <c r="AR14" t="n">
        <v>6.16935968399048</v>
      </c>
      <c r="AS14" t="n">
        <v>5.84400033950806</v>
      </c>
      <c r="AT14" t="n">
        <v>-1.41700005531311</v>
      </c>
      <c r="AU14" t="n">
        <v>1.73902821540833</v>
      </c>
      <c r="AV14" t="n">
        <v>0.386448413133621</v>
      </c>
      <c r="AW14" t="n">
        <v>2.88100004196167</v>
      </c>
      <c r="AX14" t="n">
        <v>-1.1580001115799</v>
      </c>
      <c r="AY14" t="n">
        <v>6.91300010681152</v>
      </c>
      <c r="AZ14" t="n">
        <v>4.22100019454956</v>
      </c>
      <c r="BA14" t="n">
        <v>5.82000017166138</v>
      </c>
      <c r="BB14" t="n">
        <v>2.382000207901</v>
      </c>
      <c r="BC14" t="n">
        <v>2.92600011825562</v>
      </c>
      <c r="BD14" t="n">
        <v>0.692000031471252</v>
      </c>
      <c r="BE14" t="n">
        <v>0</v>
      </c>
      <c r="BF14" t="n">
        <v>0</v>
      </c>
      <c r="BG14" t="n">
        <v>5.66800022125244</v>
      </c>
      <c r="BH14" t="n">
        <v>1.55300009250641</v>
      </c>
      <c r="BI14" t="n">
        <v>3.43200016021728</v>
      </c>
      <c r="BJ14" t="n">
        <v>0.53300005197525</v>
      </c>
      <c r="BK14" t="n">
        <v>0</v>
      </c>
      <c r="BL14" t="n">
        <v>0</v>
      </c>
      <c r="BM14" t="n">
        <v>2.57400012016296</v>
      </c>
      <c r="BN14" t="n">
        <v>0.862000048160553</v>
      </c>
      <c r="BO14" t="n">
        <v>0</v>
      </c>
      <c r="BP14" t="n">
        <v>0</v>
      </c>
      <c r="BQ14" t="n">
        <v>0</v>
      </c>
      <c r="BR14" t="n">
        <v>0</v>
      </c>
    </row>
    <row r="15">
      <c r="B15" s="1231" t="n">
        <v>0.1666666666666667</v>
      </c>
      <c r="C15" t="n">
        <v>0</v>
      </c>
      <c r="D15" t="n">
        <v>0</v>
      </c>
      <c r="E15" t="n">
        <v>2.44500017166138</v>
      </c>
      <c r="F15" t="n">
        <v>0.403000026941299</v>
      </c>
      <c r="G15" t="n">
        <v>20.5150012969971</v>
      </c>
      <c r="H15" t="n">
        <v>6.22500038146973</v>
      </c>
      <c r="I15" t="n">
        <v>4.23914337158203</v>
      </c>
      <c r="J15" t="n">
        <v>0.638098180294037</v>
      </c>
      <c r="K15" t="n">
        <v>0</v>
      </c>
      <c r="L15" t="n">
        <v>0</v>
      </c>
      <c r="M15" t="n">
        <v>9.673740386962891</v>
      </c>
      <c r="N15" t="n">
        <v>1.8572473526001</v>
      </c>
      <c r="O15" t="n">
        <v>0</v>
      </c>
      <c r="P15" t="n">
        <v>0</v>
      </c>
      <c r="Q15" t="n">
        <v>0</v>
      </c>
      <c r="R15" t="n">
        <v>0</v>
      </c>
      <c r="S15" t="n">
        <v>8.763216972351071</v>
      </c>
      <c r="T15" t="n">
        <v>2.51999282836914</v>
      </c>
      <c r="U15" t="n">
        <v>6.70800018310547</v>
      </c>
      <c r="V15" t="n">
        <v>1.65300011634827</v>
      </c>
      <c r="W15" t="n">
        <v>7.91900014877319</v>
      </c>
      <c r="X15" t="n">
        <v>3.04100012779236</v>
      </c>
      <c r="Y15" t="n">
        <v>1.69000005722046</v>
      </c>
      <c r="Z15" t="n">
        <v>0.473000019788742</v>
      </c>
      <c r="AA15" t="n">
        <v>7.41600036621094</v>
      </c>
      <c r="AB15" t="n">
        <v>14.4020004272461</v>
      </c>
      <c r="AC15" t="n">
        <v>9.078000068664551</v>
      </c>
      <c r="AD15" t="n">
        <v>2.70000004768372</v>
      </c>
      <c r="AE15" t="n">
        <v>2.43474102020264</v>
      </c>
      <c r="AF15" t="n">
        <v>0.592321574687958</v>
      </c>
      <c r="AG15" t="n">
        <v>13.3128967285156</v>
      </c>
      <c r="AH15" t="n">
        <v>2.98797082901001</v>
      </c>
      <c r="AI15" t="n">
        <v>12.3858518600464</v>
      </c>
      <c r="AJ15" t="n">
        <v>2.78733372688293</v>
      </c>
      <c r="AK15" t="n">
        <v>10.3330001831055</v>
      </c>
      <c r="AL15" t="n">
        <v>2.77400016784668</v>
      </c>
      <c r="AM15" t="n">
        <v>4.95295143127441</v>
      </c>
      <c r="AN15" t="n">
        <v>1.53216528892517</v>
      </c>
      <c r="AO15" t="n">
        <v>0</v>
      </c>
      <c r="AP15" t="n">
        <v>0</v>
      </c>
      <c r="AQ15" t="n">
        <v>18.2612209320068</v>
      </c>
      <c r="AR15" t="n">
        <v>6.04752969741821</v>
      </c>
      <c r="AS15" t="n">
        <v>5.68200016021729</v>
      </c>
      <c r="AT15" t="n">
        <v>-1.53200006484985</v>
      </c>
      <c r="AU15" t="n">
        <v>1.72731173038483</v>
      </c>
      <c r="AV15" t="n">
        <v>0.367101281881332</v>
      </c>
      <c r="AW15" t="n">
        <v>2.79200005531311</v>
      </c>
      <c r="AX15" t="n">
        <v>-1.17800009250641</v>
      </c>
      <c r="AY15" t="n">
        <v>6.76100015640259</v>
      </c>
      <c r="AZ15" t="n">
        <v>3.82000017166138</v>
      </c>
      <c r="BA15" t="n">
        <v>6.15000009536743</v>
      </c>
      <c r="BB15" t="n">
        <v>2.38100004196167</v>
      </c>
      <c r="BC15" t="n">
        <v>2.96200013160706</v>
      </c>
      <c r="BD15" t="n">
        <v>0.742000043392181</v>
      </c>
      <c r="BE15" t="n">
        <v>0</v>
      </c>
      <c r="BF15" t="n">
        <v>0</v>
      </c>
      <c r="BG15" t="n">
        <v>5.62100028991699</v>
      </c>
      <c r="BH15" t="n">
        <v>1.44300007820129</v>
      </c>
      <c r="BI15" t="n">
        <v>3.44100022315979</v>
      </c>
      <c r="BJ15" t="n">
        <v>0.461000025272369</v>
      </c>
      <c r="BK15" t="n">
        <v>0</v>
      </c>
      <c r="BL15" t="n">
        <v>0</v>
      </c>
      <c r="BM15" t="n">
        <v>2.53000020980835</v>
      </c>
      <c r="BN15" t="n">
        <v>0.807000041007996</v>
      </c>
      <c r="BO15" t="n">
        <v>0</v>
      </c>
      <c r="BP15" t="n">
        <v>0</v>
      </c>
      <c r="BQ15" t="n">
        <v>0</v>
      </c>
      <c r="BR15" t="n">
        <v>0</v>
      </c>
    </row>
    <row r="16">
      <c r="B16" s="1231" t="n">
        <v>0.1875</v>
      </c>
      <c r="C16" t="n">
        <v>0</v>
      </c>
      <c r="D16" t="n">
        <v>0</v>
      </c>
      <c r="E16" t="n">
        <v>2.48400020599365</v>
      </c>
      <c r="F16" t="n">
        <v>0.416000008583069</v>
      </c>
      <c r="G16" t="n">
        <v>20.121000289917</v>
      </c>
      <c r="H16" t="n">
        <v>6.31500053405762</v>
      </c>
      <c r="I16" t="n">
        <v>4.23044443130493</v>
      </c>
      <c r="J16" t="n">
        <v>0.6709442734718321</v>
      </c>
      <c r="K16" t="n">
        <v>0</v>
      </c>
      <c r="L16" t="n">
        <v>0</v>
      </c>
      <c r="M16" t="n">
        <v>9.73154830932617</v>
      </c>
      <c r="N16" t="n">
        <v>1.84024298191071</v>
      </c>
      <c r="O16" t="n">
        <v>0</v>
      </c>
      <c r="P16" t="n">
        <v>0</v>
      </c>
      <c r="Q16" t="n">
        <v>0</v>
      </c>
      <c r="R16" t="n">
        <v>0</v>
      </c>
      <c r="S16" t="n">
        <v>8.964897155761721</v>
      </c>
      <c r="T16" t="n">
        <v>2.56682515144348</v>
      </c>
      <c r="U16" t="n">
        <v>6.79000043869019</v>
      </c>
      <c r="V16" t="n">
        <v>1.65200006961823</v>
      </c>
      <c r="W16" t="n">
        <v>7.78700017929077</v>
      </c>
      <c r="X16" t="n">
        <v>3.02100014686584</v>
      </c>
      <c r="Y16" t="n">
        <v>1.67800009250641</v>
      </c>
      <c r="Z16" t="n">
        <v>0.46900001168251</v>
      </c>
      <c r="AA16" t="n">
        <v>7.48600053787231</v>
      </c>
      <c r="AB16" t="n">
        <v>14.5510005950928</v>
      </c>
      <c r="AC16" t="n">
        <v>9.078000068664551</v>
      </c>
      <c r="AD16" t="n">
        <v>2.82600021362305</v>
      </c>
      <c r="AE16" t="n">
        <v>2.48628163337708</v>
      </c>
      <c r="AF16" t="n">
        <v>0.616451680660248</v>
      </c>
      <c r="AG16" t="n">
        <v>13.3395471572876</v>
      </c>
      <c r="AH16" t="n">
        <v>3.11656737327576</v>
      </c>
      <c r="AI16" t="n">
        <v>12.4647350311279</v>
      </c>
      <c r="AJ16" t="n">
        <v>2.96350884437561</v>
      </c>
      <c r="AK16" t="n">
        <v>10.4250001907349</v>
      </c>
      <c r="AL16" t="n">
        <v>2.85300016403198</v>
      </c>
      <c r="AM16" t="n">
        <v>5.15040111541748</v>
      </c>
      <c r="AN16" t="n">
        <v>1.62575805187225</v>
      </c>
      <c r="AO16" t="n">
        <v>0</v>
      </c>
      <c r="AP16" t="n">
        <v>0</v>
      </c>
      <c r="AQ16" t="n">
        <v>18.37131690979</v>
      </c>
      <c r="AR16" t="n">
        <v>6.21085071563721</v>
      </c>
      <c r="AS16" t="n">
        <v>5.6830005645752</v>
      </c>
      <c r="AT16" t="n">
        <v>-1.51300024986267</v>
      </c>
      <c r="AU16" t="n">
        <v>1.76325559616089</v>
      </c>
      <c r="AV16" t="n">
        <v>0.384971171617508</v>
      </c>
      <c r="AW16" t="n">
        <v>2.84200024604797</v>
      </c>
      <c r="AX16" t="n">
        <v>-1.15400004386902</v>
      </c>
      <c r="AY16" t="n">
        <v>6.33800029754639</v>
      </c>
      <c r="AZ16" t="n">
        <v>4.12900018692017</v>
      </c>
      <c r="BA16" t="n">
        <v>6.10900020599365</v>
      </c>
      <c r="BB16" t="n">
        <v>2.54000020027161</v>
      </c>
      <c r="BC16" t="n">
        <v>2.94400024414062</v>
      </c>
      <c r="BD16" t="n">
        <v>0.646000027656555</v>
      </c>
      <c r="BE16" t="n">
        <v>0</v>
      </c>
      <c r="BF16" t="n">
        <v>0</v>
      </c>
      <c r="BG16" t="n">
        <v>5.75100040435791</v>
      </c>
      <c r="BH16" t="n">
        <v>1.55100011825562</v>
      </c>
      <c r="BI16" t="n">
        <v>3.47200012207031</v>
      </c>
      <c r="BJ16" t="n">
        <v>0.521000027656555</v>
      </c>
      <c r="BK16" t="n">
        <v>0</v>
      </c>
      <c r="BL16" t="n">
        <v>0</v>
      </c>
      <c r="BM16" t="n">
        <v>2.48400020599365</v>
      </c>
      <c r="BN16" t="n">
        <v>0.901000022888184</v>
      </c>
      <c r="BO16" t="n">
        <v>0</v>
      </c>
      <c r="BP16" t="n">
        <v>0</v>
      </c>
      <c r="BQ16" t="n">
        <v>0</v>
      </c>
      <c r="BR16" t="n">
        <v>0</v>
      </c>
    </row>
    <row r="17">
      <c r="B17" s="1231" t="n">
        <v>0.2083333333333333</v>
      </c>
      <c r="C17" t="n">
        <v>0</v>
      </c>
      <c r="D17" t="n">
        <v>0</v>
      </c>
      <c r="E17" t="n">
        <v>2.58000016212463</v>
      </c>
      <c r="F17" t="n">
        <v>0.423000007867813</v>
      </c>
      <c r="G17" t="n">
        <v>20.576000213623</v>
      </c>
      <c r="H17" t="n">
        <v>6.33500051498413</v>
      </c>
      <c r="I17" t="n">
        <v>4.30254220962524</v>
      </c>
      <c r="J17" t="n">
        <v>0.670647859573364</v>
      </c>
      <c r="K17" t="n">
        <v>0</v>
      </c>
      <c r="L17" t="n">
        <v>0</v>
      </c>
      <c r="M17" t="n">
        <v>10.0678682327271</v>
      </c>
      <c r="N17" t="n">
        <v>1.85458445549011</v>
      </c>
      <c r="O17" t="n">
        <v>0</v>
      </c>
      <c r="P17" t="n">
        <v>0</v>
      </c>
      <c r="Q17" t="n">
        <v>0</v>
      </c>
      <c r="R17" t="n">
        <v>0</v>
      </c>
      <c r="S17" t="n">
        <v>9.31538677215576</v>
      </c>
      <c r="T17" t="n">
        <v>2.64404773712158</v>
      </c>
      <c r="U17" t="n">
        <v>6.99600028991699</v>
      </c>
      <c r="V17" t="n">
        <v>1.6580001115799</v>
      </c>
      <c r="W17" t="n">
        <v>7.97100019454956</v>
      </c>
      <c r="X17" t="n">
        <v>3.11400008201599</v>
      </c>
      <c r="Y17" t="n">
        <v>1.76000010967255</v>
      </c>
      <c r="Z17" t="n">
        <v>0.502000033855438</v>
      </c>
      <c r="AA17" t="n">
        <v>7.69500017166138</v>
      </c>
      <c r="AB17" t="n">
        <v>14.5080003738403</v>
      </c>
      <c r="AC17" t="n">
        <v>9.078000068664551</v>
      </c>
      <c r="AD17" t="n">
        <v>2.84400010108948</v>
      </c>
      <c r="AE17" t="n">
        <v>2.57516145706177</v>
      </c>
      <c r="AF17" t="n">
        <v>0.593689382076263</v>
      </c>
      <c r="AG17" t="n">
        <v>13.445987701416</v>
      </c>
      <c r="AH17" t="n">
        <v>3.0422580242157</v>
      </c>
      <c r="AI17" t="n">
        <v>12.9096851348877</v>
      </c>
      <c r="AJ17" t="n">
        <v>3.14459180831909</v>
      </c>
      <c r="AK17" t="n">
        <v>10.2130002975464</v>
      </c>
      <c r="AL17" t="n">
        <v>2.79300022125244</v>
      </c>
      <c r="AM17" t="n">
        <v>5.15218162536621</v>
      </c>
      <c r="AN17" t="n">
        <v>1.62520611286163</v>
      </c>
      <c r="AO17" t="n">
        <v>0</v>
      </c>
      <c r="AP17" t="n">
        <v>0</v>
      </c>
      <c r="AQ17" t="n">
        <v>18.6412296295166</v>
      </c>
      <c r="AR17" t="n">
        <v>6.23631620407104</v>
      </c>
      <c r="AS17" t="n">
        <v>5.69100046157837</v>
      </c>
      <c r="AT17" t="n">
        <v>-1.43200016021729</v>
      </c>
      <c r="AU17" t="n">
        <v>1.80551695823669</v>
      </c>
      <c r="AV17" t="n">
        <v>0.370402246713638</v>
      </c>
      <c r="AW17" t="n">
        <v>2.8600001335144</v>
      </c>
      <c r="AX17" t="n">
        <v>-1.15299999713898</v>
      </c>
      <c r="AY17" t="n">
        <v>6.62100028991699</v>
      </c>
      <c r="AZ17" t="n">
        <v>4.06800031661987</v>
      </c>
      <c r="BA17" t="n">
        <v>6.24100017547607</v>
      </c>
      <c r="BB17" t="n">
        <v>2.63900017738342</v>
      </c>
      <c r="BC17" t="n">
        <v>2.93900012969971</v>
      </c>
      <c r="BD17" t="n">
        <v>0.569000005722046</v>
      </c>
      <c r="BE17" t="n">
        <v>0</v>
      </c>
      <c r="BF17" t="n">
        <v>0</v>
      </c>
      <c r="BG17" t="n">
        <v>5.84000015258789</v>
      </c>
      <c r="BH17" t="n">
        <v>1.55400002002716</v>
      </c>
      <c r="BI17" t="n">
        <v>3.45400023460388</v>
      </c>
      <c r="BJ17" t="n">
        <v>0.481000036001205</v>
      </c>
      <c r="BK17" t="n">
        <v>0</v>
      </c>
      <c r="BL17" t="n">
        <v>0</v>
      </c>
      <c r="BM17" t="n">
        <v>2.65500020980835</v>
      </c>
      <c r="BN17" t="n">
        <v>0.946000039577484</v>
      </c>
      <c r="BO17" t="n">
        <v>0</v>
      </c>
      <c r="BP17" t="n">
        <v>0</v>
      </c>
      <c r="BQ17" t="n">
        <v>0</v>
      </c>
      <c r="BR17" t="n">
        <v>0</v>
      </c>
    </row>
    <row r="18">
      <c r="B18" s="1231" t="n">
        <v>0.2291666666666667</v>
      </c>
      <c r="C18" t="n">
        <v>0</v>
      </c>
      <c r="D18" t="n">
        <v>0</v>
      </c>
      <c r="E18" t="n">
        <v>2.63000011444092</v>
      </c>
      <c r="F18" t="n">
        <v>0.401000022888184</v>
      </c>
      <c r="G18" t="n">
        <v>20.576000213623</v>
      </c>
      <c r="H18" t="n">
        <v>6.26100015640259</v>
      </c>
      <c r="I18" t="n">
        <v>4.22094821929932</v>
      </c>
      <c r="J18" t="n">
        <v>0.627762079238892</v>
      </c>
      <c r="K18" t="n">
        <v>0</v>
      </c>
      <c r="L18" t="n">
        <v>0</v>
      </c>
      <c r="M18" t="n">
        <v>10.0423402786255</v>
      </c>
      <c r="N18" t="n">
        <v>1.95935809612274</v>
      </c>
      <c r="O18" t="n">
        <v>0</v>
      </c>
      <c r="P18" t="n">
        <v>0</v>
      </c>
      <c r="Q18" t="n">
        <v>0</v>
      </c>
      <c r="R18" t="n">
        <v>0</v>
      </c>
      <c r="S18" t="n">
        <v>9.79244899749756</v>
      </c>
      <c r="T18" t="n">
        <v>2.69208288192749</v>
      </c>
      <c r="U18" t="n">
        <v>7.22900056838989</v>
      </c>
      <c r="V18" t="n">
        <v>1.73600006103516</v>
      </c>
      <c r="W18" t="n">
        <v>7.7350001335144</v>
      </c>
      <c r="X18" t="n">
        <v>3.00400018692017</v>
      </c>
      <c r="Y18" t="n">
        <v>1.72900009155273</v>
      </c>
      <c r="Z18" t="n">
        <v>0.413000017404556</v>
      </c>
      <c r="AA18" t="n">
        <v>7.74300050735474</v>
      </c>
      <c r="AB18" t="n">
        <v>14.5120010375977</v>
      </c>
      <c r="AC18" t="n">
        <v>9.078000068664551</v>
      </c>
      <c r="AD18" t="n">
        <v>2.86900019645691</v>
      </c>
      <c r="AE18" t="n">
        <v>2.66612267494202</v>
      </c>
      <c r="AF18" t="n">
        <v>0.612676739692688</v>
      </c>
      <c r="AG18" t="n">
        <v>13.6888971328735</v>
      </c>
      <c r="AH18" t="n">
        <v>3.05938792228699</v>
      </c>
      <c r="AI18" t="n">
        <v>13.4533281326294</v>
      </c>
      <c r="AJ18" t="n">
        <v>3.2165355682373</v>
      </c>
      <c r="AK18" t="n">
        <v>10.1300001144409</v>
      </c>
      <c r="AL18" t="n">
        <v>2.72700023651123</v>
      </c>
      <c r="AM18" t="n">
        <v>5.25491762161255</v>
      </c>
      <c r="AN18" t="n">
        <v>1.8030002117157</v>
      </c>
      <c r="AO18" t="n">
        <v>0</v>
      </c>
      <c r="AP18" t="n">
        <v>0</v>
      </c>
      <c r="AQ18" t="n">
        <v>19.1440029144287</v>
      </c>
      <c r="AR18" t="n">
        <v>6.33901691436768</v>
      </c>
      <c r="AS18" t="n">
        <v>5.55999994277954</v>
      </c>
      <c r="AT18" t="n">
        <v>-1.17899990081787</v>
      </c>
      <c r="AU18" t="n">
        <v>1.87798857688904</v>
      </c>
      <c r="AV18" t="n">
        <v>0.381133019924164</v>
      </c>
      <c r="AW18" t="n">
        <v>2.8840000629425</v>
      </c>
      <c r="AX18" t="n">
        <v>-1.15400004386902</v>
      </c>
      <c r="AY18" t="n">
        <v>7.10900020599365</v>
      </c>
      <c r="AZ18" t="n">
        <v>4.14800024032593</v>
      </c>
      <c r="BA18" t="n">
        <v>6.33000040054321</v>
      </c>
      <c r="BB18" t="n">
        <v>2.5860002040863</v>
      </c>
      <c r="BC18" t="n">
        <v>3.00500011444092</v>
      </c>
      <c r="BD18" t="n">
        <v>0.614000022411346</v>
      </c>
      <c r="BE18" t="n">
        <v>0</v>
      </c>
      <c r="BF18" t="n">
        <v>0</v>
      </c>
      <c r="BG18" t="n">
        <v>6.02000045776367</v>
      </c>
      <c r="BH18" t="n">
        <v>1.55800008773804</v>
      </c>
      <c r="BI18" t="n">
        <v>3.55400013923645</v>
      </c>
      <c r="BJ18" t="n">
        <v>0.50900000333786</v>
      </c>
      <c r="BK18" t="n">
        <v>0</v>
      </c>
      <c r="BL18" t="n">
        <v>0</v>
      </c>
      <c r="BM18" t="n">
        <v>2.60500001907349</v>
      </c>
      <c r="BN18" t="n">
        <v>0.897000014781952</v>
      </c>
      <c r="BO18" t="n">
        <v>0</v>
      </c>
      <c r="BP18" t="n">
        <v>0</v>
      </c>
      <c r="BQ18" t="n">
        <v>0</v>
      </c>
      <c r="BR18" t="n">
        <v>0</v>
      </c>
    </row>
    <row r="19">
      <c r="B19" s="1231" t="n">
        <v>0.25</v>
      </c>
      <c r="C19" t="n">
        <v>0</v>
      </c>
      <c r="D19" t="n">
        <v>0</v>
      </c>
      <c r="E19" t="n">
        <v>2.68300008773804</v>
      </c>
      <c r="F19" t="n">
        <v>0.513000011444092</v>
      </c>
      <c r="G19" t="n">
        <v>20.0450000762939</v>
      </c>
      <c r="H19" t="n">
        <v>6.44200038909912</v>
      </c>
      <c r="I19" t="n">
        <v>4.18402767181396</v>
      </c>
      <c r="J19" t="n">
        <v>0.713381946086884</v>
      </c>
      <c r="K19" t="n">
        <v>0</v>
      </c>
      <c r="L19" t="n">
        <v>0</v>
      </c>
      <c r="M19" t="n">
        <v>10.0700302124023</v>
      </c>
      <c r="N19" t="n">
        <v>2.24557161331177</v>
      </c>
      <c r="O19" t="n">
        <v>0</v>
      </c>
      <c r="P19" t="n">
        <v>0</v>
      </c>
      <c r="Q19" t="n">
        <v>0</v>
      </c>
      <c r="R19" t="n">
        <v>0</v>
      </c>
      <c r="S19" t="n">
        <v>10.2682275772095</v>
      </c>
      <c r="T19" t="n">
        <v>3.04600739479065</v>
      </c>
      <c r="U19" t="n">
        <v>7.30400037765503</v>
      </c>
      <c r="V19" t="n">
        <v>2.01500010490417</v>
      </c>
      <c r="W19" t="n">
        <v>8.215000152587891</v>
      </c>
      <c r="X19" t="n">
        <v>3.11600017547607</v>
      </c>
      <c r="Y19" t="n">
        <v>1.72800004482269</v>
      </c>
      <c r="Z19" t="n">
        <v>0.462000012397766</v>
      </c>
      <c r="AA19" t="n">
        <v>7.68800020217896</v>
      </c>
      <c r="AB19" t="n">
        <v>14.5490007400513</v>
      </c>
      <c r="AC19" t="n">
        <v>9.078000068664551</v>
      </c>
      <c r="AD19" t="n">
        <v>2.98400020599365</v>
      </c>
      <c r="AE19" t="n">
        <v>2.75880527496338</v>
      </c>
      <c r="AF19" t="n">
        <v>0.696452796459198</v>
      </c>
      <c r="AG19" t="n">
        <v>13.6159086227417</v>
      </c>
      <c r="AH19" t="n">
        <v>3.08962678909302</v>
      </c>
      <c r="AI19" t="n">
        <v>13.7317991256714</v>
      </c>
      <c r="AJ19" t="n">
        <v>3.49032354354858</v>
      </c>
      <c r="AK19" t="n">
        <v>9.9980001449585</v>
      </c>
      <c r="AL19" t="n">
        <v>2.77600002288818</v>
      </c>
      <c r="AM19" t="n">
        <v>5.11940479278564</v>
      </c>
      <c r="AN19" t="n">
        <v>1.81708836555481</v>
      </c>
      <c r="AO19" t="n">
        <v>0</v>
      </c>
      <c r="AP19" t="n">
        <v>0</v>
      </c>
      <c r="AQ19" t="n">
        <v>19.077995300293</v>
      </c>
      <c r="AR19" t="n">
        <v>6.41476726531982</v>
      </c>
      <c r="AS19" t="n">
        <v>5.43100023269653</v>
      </c>
      <c r="AT19" t="n">
        <v>-1.2720000743866</v>
      </c>
      <c r="AU19" t="n">
        <v>1.90194296836853</v>
      </c>
      <c r="AV19" t="n">
        <v>0.359849363565445</v>
      </c>
      <c r="AW19" t="n">
        <v>2.79000020027161</v>
      </c>
      <c r="AX19" t="n">
        <v>-1.20400011539459</v>
      </c>
      <c r="AY19" t="n">
        <v>6.94900035858154</v>
      </c>
      <c r="AZ19" t="n">
        <v>4.10900020599365</v>
      </c>
      <c r="BA19" t="n">
        <v>5.98000049591064</v>
      </c>
      <c r="BB19" t="n">
        <v>2.44400000572205</v>
      </c>
      <c r="BC19" t="n">
        <v>3.06800007820129</v>
      </c>
      <c r="BD19" t="n">
        <v>0.650000035762787</v>
      </c>
      <c r="BE19" t="n">
        <v>0</v>
      </c>
      <c r="BF19" t="n">
        <v>0</v>
      </c>
      <c r="BG19" t="n">
        <v>6.19000005722046</v>
      </c>
      <c r="BH19" t="n">
        <v>1.67600011825562</v>
      </c>
      <c r="BI19" t="n">
        <v>3.5990002155304</v>
      </c>
      <c r="BJ19" t="n">
        <v>0.529000043869019</v>
      </c>
      <c r="BK19" t="n">
        <v>0</v>
      </c>
      <c r="BL19" t="n">
        <v>0</v>
      </c>
      <c r="BM19" t="n">
        <v>2.65300011634827</v>
      </c>
      <c r="BN19" t="n">
        <v>0.965000033378601</v>
      </c>
      <c r="BO19" t="n">
        <v>0</v>
      </c>
      <c r="BP19" t="n">
        <v>0</v>
      </c>
      <c r="BQ19" t="n">
        <v>0</v>
      </c>
      <c r="BR19" t="n">
        <v>0</v>
      </c>
    </row>
    <row r="20">
      <c r="B20" s="1231" t="n">
        <v>0.2708333333333333</v>
      </c>
      <c r="C20" t="n">
        <v>0</v>
      </c>
      <c r="D20" t="n">
        <v>0</v>
      </c>
      <c r="E20" t="n">
        <v>2.69500017166138</v>
      </c>
      <c r="F20" t="n">
        <v>0.704000055789948</v>
      </c>
      <c r="G20" t="n">
        <v>19.8350009918213</v>
      </c>
      <c r="H20" t="n">
        <v>7.4060001373291</v>
      </c>
      <c r="I20" t="n">
        <v>4.30240297317505</v>
      </c>
      <c r="J20" t="n">
        <v>0.904581427574158</v>
      </c>
      <c r="K20" t="n">
        <v>0</v>
      </c>
      <c r="L20" t="n">
        <v>0</v>
      </c>
      <c r="M20" t="n">
        <v>9.052463531494141</v>
      </c>
      <c r="N20" t="n">
        <v>2.5383472442627</v>
      </c>
      <c r="O20" t="n">
        <v>0</v>
      </c>
      <c r="P20" t="n">
        <v>0</v>
      </c>
      <c r="Q20" t="n">
        <v>0</v>
      </c>
      <c r="R20" t="n">
        <v>0</v>
      </c>
      <c r="S20" t="n">
        <v>10.6463718414307</v>
      </c>
      <c r="T20" t="n">
        <v>3.3747410774231</v>
      </c>
      <c r="U20" t="n">
        <v>7.18800020217896</v>
      </c>
      <c r="V20" t="n">
        <v>2.26900005340576</v>
      </c>
      <c r="W20" t="n">
        <v>8.66200065612793</v>
      </c>
      <c r="X20" t="n">
        <v>3.3840000629425</v>
      </c>
      <c r="Y20" t="n">
        <v>1.8620001077652</v>
      </c>
      <c r="Z20" t="n">
        <v>0.578000009059906</v>
      </c>
      <c r="AA20" t="n">
        <v>7.60000038146973</v>
      </c>
      <c r="AB20" t="n">
        <v>15.206000328064</v>
      </c>
      <c r="AC20" t="n">
        <v>10.0870008468628</v>
      </c>
      <c r="AD20" t="n">
        <v>3.09700012207031</v>
      </c>
      <c r="AE20" t="n">
        <v>2.79820775985718</v>
      </c>
      <c r="AF20" t="n">
        <v>0.759094595909119</v>
      </c>
      <c r="AG20" t="n">
        <v>14.1020650863647</v>
      </c>
      <c r="AH20" t="n">
        <v>3.50193071365356</v>
      </c>
      <c r="AI20" t="n">
        <v>14.6260957717896</v>
      </c>
      <c r="AJ20" t="n">
        <v>4.08769512176514</v>
      </c>
      <c r="AK20" t="n">
        <v>10.2130002975464</v>
      </c>
      <c r="AL20" t="n">
        <v>2.93800020217895</v>
      </c>
      <c r="AM20" t="n">
        <v>4.97156143188477</v>
      </c>
      <c r="AN20" t="n">
        <v>1.78455889225006</v>
      </c>
      <c r="AO20" t="n">
        <v>0</v>
      </c>
      <c r="AP20" t="n">
        <v>0</v>
      </c>
      <c r="AQ20" t="n">
        <v>19.32643699646</v>
      </c>
      <c r="AR20" t="n">
        <v>6.9396390914917</v>
      </c>
      <c r="AS20" t="n">
        <v>5.34000015258789</v>
      </c>
      <c r="AT20" t="n">
        <v>-1.17600011825562</v>
      </c>
      <c r="AU20" t="n">
        <v>1.95283627510071</v>
      </c>
      <c r="AV20" t="n">
        <v>0.411582857370377</v>
      </c>
      <c r="AW20" t="n">
        <v>3.08800005912781</v>
      </c>
      <c r="AX20" t="n">
        <v>-1.07300007343292</v>
      </c>
      <c r="AY20" t="n">
        <v>6.16600036621094</v>
      </c>
      <c r="AZ20" t="n">
        <v>4.48000001907349</v>
      </c>
      <c r="BA20" t="n">
        <v>6.26200008392334</v>
      </c>
      <c r="BB20" t="n">
        <v>2.65900015830994</v>
      </c>
      <c r="BC20" t="n">
        <v>3.07100009918213</v>
      </c>
      <c r="BD20" t="n">
        <v>0.728000044822693</v>
      </c>
      <c r="BE20" t="n">
        <v>0</v>
      </c>
      <c r="BF20" t="n">
        <v>0</v>
      </c>
      <c r="BG20" t="n">
        <v>6.08600044250488</v>
      </c>
      <c r="BH20" t="n">
        <v>1.69400012493134</v>
      </c>
      <c r="BI20" t="n">
        <v>3.83000016212463</v>
      </c>
      <c r="BJ20" t="n">
        <v>0.695000052452087</v>
      </c>
      <c r="BK20" t="n">
        <v>0</v>
      </c>
      <c r="BL20" t="n">
        <v>0</v>
      </c>
      <c r="BM20" t="n">
        <v>2.84200024604797</v>
      </c>
      <c r="BN20" t="n">
        <v>1.0090000629425</v>
      </c>
      <c r="BO20" t="n">
        <v>0</v>
      </c>
      <c r="BP20" t="n">
        <v>0</v>
      </c>
      <c r="BQ20" t="n">
        <v>0</v>
      </c>
      <c r="BR20" t="n">
        <v>0</v>
      </c>
    </row>
    <row r="21">
      <c r="B21" s="1231" t="n">
        <v>0.2916666666666667</v>
      </c>
      <c r="C21" t="n">
        <v>0</v>
      </c>
      <c r="D21" t="n">
        <v>0</v>
      </c>
      <c r="E21" t="n">
        <v>2.53800010681152</v>
      </c>
      <c r="F21" t="n">
        <v>0.726000010967255</v>
      </c>
      <c r="G21" t="n">
        <v>20.3050003051758</v>
      </c>
      <c r="H21" t="n">
        <v>7.78600025177002</v>
      </c>
      <c r="I21" t="n">
        <v>4.33668231964111</v>
      </c>
      <c r="J21" t="n">
        <v>0.986171007156372</v>
      </c>
      <c r="K21" t="n">
        <v>0</v>
      </c>
      <c r="L21" t="n">
        <v>0</v>
      </c>
      <c r="M21" t="n">
        <v>8.07647609710693</v>
      </c>
      <c r="N21" t="n">
        <v>2.73696088790894</v>
      </c>
      <c r="O21" t="n">
        <v>0</v>
      </c>
      <c r="P21" t="n">
        <v>0</v>
      </c>
      <c r="Q21" t="n">
        <v>0</v>
      </c>
      <c r="R21" t="n">
        <v>0</v>
      </c>
      <c r="S21" t="n">
        <v>10.4044284820557</v>
      </c>
      <c r="T21" t="n">
        <v>3.65007019042969</v>
      </c>
      <c r="U21" t="n">
        <v>6.66400051116943</v>
      </c>
      <c r="V21" t="n">
        <v>2.27100014686584</v>
      </c>
      <c r="W21" t="n">
        <v>8.63300037384033</v>
      </c>
      <c r="X21" t="n">
        <v>3.50100016593933</v>
      </c>
      <c r="Y21" t="n">
        <v>1.78900003433228</v>
      </c>
      <c r="Z21" t="n">
        <v>0.65200001001358</v>
      </c>
      <c r="AA21" t="n">
        <v>7.07800054550171</v>
      </c>
      <c r="AB21" t="n">
        <v>15.2330007553101</v>
      </c>
      <c r="AC21" t="n">
        <v>9.086000442504879</v>
      </c>
      <c r="AD21" t="n">
        <v>3.15300011634827</v>
      </c>
      <c r="AE21" t="n">
        <v>2.64063477516174</v>
      </c>
      <c r="AF21" t="n">
        <v>0.797189652919769</v>
      </c>
      <c r="AG21" t="n">
        <v>15.0618438720703</v>
      </c>
      <c r="AH21" t="n">
        <v>4.0299825668335</v>
      </c>
      <c r="AI21" t="n">
        <v>15.4542236328125</v>
      </c>
      <c r="AJ21" t="n">
        <v>4.62298727035522</v>
      </c>
      <c r="AK21" t="n">
        <v>10.0590000152588</v>
      </c>
      <c r="AL21" t="n">
        <v>3.12900018692017</v>
      </c>
      <c r="AM21" t="n">
        <v>5.21288633346558</v>
      </c>
      <c r="AN21" t="n">
        <v>2.18748307228088</v>
      </c>
      <c r="AO21" t="n">
        <v>0</v>
      </c>
      <c r="AP21" t="n">
        <v>0</v>
      </c>
      <c r="AQ21" t="n">
        <v>19.7715587615967</v>
      </c>
      <c r="AR21" t="n">
        <v>7.79693412780762</v>
      </c>
      <c r="AS21" t="n">
        <v>4.97399997711182</v>
      </c>
      <c r="AT21" t="n">
        <v>-1.10699987411499</v>
      </c>
      <c r="AU21" t="n">
        <v>1.83619141578674</v>
      </c>
      <c r="AV21" t="n">
        <v>0.431398928165436</v>
      </c>
      <c r="AW21" t="n">
        <v>3.06800007820129</v>
      </c>
      <c r="AX21" t="n">
        <v>-0.987000048160553</v>
      </c>
      <c r="AY21" t="n">
        <v>6.31600046157837</v>
      </c>
      <c r="AZ21" t="n">
        <v>4.69700002670288</v>
      </c>
      <c r="BA21" t="n">
        <v>6.16200017929077</v>
      </c>
      <c r="BB21" t="n">
        <v>2.67300009727478</v>
      </c>
      <c r="BC21" t="n">
        <v>2.99500012397766</v>
      </c>
      <c r="BD21" t="n">
        <v>0.816000044345856</v>
      </c>
      <c r="BE21" t="n">
        <v>0</v>
      </c>
      <c r="BF21" t="n">
        <v>0</v>
      </c>
      <c r="BG21" t="n">
        <v>5.88100004196167</v>
      </c>
      <c r="BH21" t="n">
        <v>1.81800007820129</v>
      </c>
      <c r="BI21" t="n">
        <v>3.90800023078918</v>
      </c>
      <c r="BJ21" t="n">
        <v>0.831000030040741</v>
      </c>
      <c r="BK21" t="n">
        <v>0</v>
      </c>
      <c r="BL21" t="n">
        <v>0</v>
      </c>
      <c r="BM21" t="n">
        <v>3.19900012016296</v>
      </c>
      <c r="BN21" t="n">
        <v>1.18700003623962</v>
      </c>
      <c r="BO21" t="n">
        <v>0</v>
      </c>
      <c r="BP21" t="n">
        <v>0</v>
      </c>
      <c r="BQ21" t="n">
        <v>0</v>
      </c>
      <c r="BR21" t="n">
        <v>0</v>
      </c>
    </row>
    <row r="22">
      <c r="B22" s="1231" t="n">
        <v>0.3125</v>
      </c>
      <c r="C22" t="n">
        <v>0</v>
      </c>
      <c r="D22" t="n">
        <v>0</v>
      </c>
      <c r="E22" t="n">
        <v>2.51500010490417</v>
      </c>
      <c r="F22" t="n">
        <v>0.7980000376701351</v>
      </c>
      <c r="G22" t="n">
        <v>20.3050003051758</v>
      </c>
      <c r="H22" t="n">
        <v>8.02600002288818</v>
      </c>
      <c r="I22" t="n">
        <v>4.50251531600952</v>
      </c>
      <c r="J22" t="n">
        <v>0.9966083168983459</v>
      </c>
      <c r="K22" t="n">
        <v>0</v>
      </c>
      <c r="L22" t="n">
        <v>0</v>
      </c>
      <c r="M22" t="n">
        <v>5.15649843215942</v>
      </c>
      <c r="N22" t="n">
        <v>2.90775203704834</v>
      </c>
      <c r="O22" t="n">
        <v>0</v>
      </c>
      <c r="P22" t="n">
        <v>0</v>
      </c>
      <c r="Q22" t="n">
        <v>0</v>
      </c>
      <c r="R22" t="n">
        <v>0</v>
      </c>
      <c r="S22" t="n">
        <v>10.1413335800171</v>
      </c>
      <c r="T22" t="n">
        <v>3.71136832237244</v>
      </c>
      <c r="U22" t="n">
        <v>6.69800043106079</v>
      </c>
      <c r="V22" t="n">
        <v>2.48000001907349</v>
      </c>
      <c r="W22" t="n">
        <v>9.053000450134279</v>
      </c>
      <c r="X22" t="n">
        <v>3.86800026893616</v>
      </c>
      <c r="Y22" t="n">
        <v>1.84800004959106</v>
      </c>
      <c r="Z22" t="n">
        <v>0.696000039577484</v>
      </c>
      <c r="AA22" t="n">
        <v>7.0450005531311</v>
      </c>
      <c r="AB22" t="n">
        <v>15.202000617981</v>
      </c>
      <c r="AC22" t="n">
        <v>9.086000442504879</v>
      </c>
      <c r="AD22" t="n">
        <v>3.3510000705719</v>
      </c>
      <c r="AE22" t="n">
        <v>2.58887386322021</v>
      </c>
      <c r="AF22" t="n">
        <v>0.8139524459838871</v>
      </c>
      <c r="AG22" t="n">
        <v>16.1922931671143</v>
      </c>
      <c r="AH22" t="n">
        <v>4.33459663391113</v>
      </c>
      <c r="AI22" t="n">
        <v>16.4691333770752</v>
      </c>
      <c r="AJ22" t="n">
        <v>4.86234140396118</v>
      </c>
      <c r="AK22" t="n">
        <v>10.3130006790161</v>
      </c>
      <c r="AL22" t="n">
        <v>3.22100019454956</v>
      </c>
      <c r="AM22" t="n">
        <v>5.28057718276978</v>
      </c>
      <c r="AN22" t="n">
        <v>2.29169917106628</v>
      </c>
      <c r="AO22" t="n">
        <v>0</v>
      </c>
      <c r="AP22" t="n">
        <v>0</v>
      </c>
      <c r="AQ22" t="n">
        <v>20.1688041687012</v>
      </c>
      <c r="AR22" t="n">
        <v>7.85525274276733</v>
      </c>
      <c r="AS22" t="n">
        <v>4.85300064086914</v>
      </c>
      <c r="AT22" t="n">
        <v>-1.10300016403198</v>
      </c>
      <c r="AU22" t="n">
        <v>1.82191944122314</v>
      </c>
      <c r="AV22" t="n">
        <v>0.482006728649139</v>
      </c>
      <c r="AW22" t="n">
        <v>3.15200018882751</v>
      </c>
      <c r="AX22" t="n">
        <v>-1.03500008583069</v>
      </c>
      <c r="AY22" t="n">
        <v>6.41000032424927</v>
      </c>
      <c r="AZ22" t="n">
        <v>4.56599998474121</v>
      </c>
      <c r="BA22" t="n">
        <v>6.70800018310547</v>
      </c>
      <c r="BB22" t="n">
        <v>2.89100003242493</v>
      </c>
      <c r="BC22" t="n">
        <v>2.95000004768372</v>
      </c>
      <c r="BD22" t="n">
        <v>0.850000023841858</v>
      </c>
      <c r="BE22" t="n">
        <v>0</v>
      </c>
      <c r="BF22" t="n">
        <v>0</v>
      </c>
      <c r="BG22" t="n">
        <v>5.82800006866455</v>
      </c>
      <c r="BH22" t="n">
        <v>1.88500010967255</v>
      </c>
      <c r="BI22" t="n">
        <v>4.06599998474121</v>
      </c>
      <c r="BJ22" t="n">
        <v>0.8850000500679021</v>
      </c>
      <c r="BK22" t="n">
        <v>0</v>
      </c>
      <c r="BL22" t="n">
        <v>0</v>
      </c>
      <c r="BM22" t="n">
        <v>3.5860002040863</v>
      </c>
      <c r="BN22" t="n">
        <v>1.28700006008148</v>
      </c>
      <c r="BO22" t="n">
        <v>0</v>
      </c>
      <c r="BP22" t="n">
        <v>0</v>
      </c>
      <c r="BQ22" t="n">
        <v>0</v>
      </c>
      <c r="BR22" t="n">
        <v>0</v>
      </c>
    </row>
    <row r="23">
      <c r="B23" s="1231" t="n">
        <v>0.3333333333333333</v>
      </c>
      <c r="C23" t="n">
        <v>0</v>
      </c>
      <c r="D23" t="n">
        <v>0</v>
      </c>
      <c r="E23" t="n">
        <v>2.51000022888184</v>
      </c>
      <c r="F23" t="n">
        <v>0.80100005865097</v>
      </c>
      <c r="G23" t="n">
        <v>21.480001449585</v>
      </c>
      <c r="H23" t="n">
        <v>8.38899993896484</v>
      </c>
      <c r="I23" t="n">
        <v>4.66545963287354</v>
      </c>
      <c r="J23" t="n">
        <v>1.00136351585388</v>
      </c>
      <c r="K23" t="n">
        <v>0</v>
      </c>
      <c r="L23" t="n">
        <v>0</v>
      </c>
      <c r="M23" t="n">
        <v>4.35259532928467</v>
      </c>
      <c r="N23" t="n">
        <v>3.21817207336426</v>
      </c>
      <c r="O23" t="n">
        <v>0</v>
      </c>
      <c r="P23" t="n">
        <v>0</v>
      </c>
      <c r="Q23" t="n">
        <v>0</v>
      </c>
      <c r="R23" t="n">
        <v>0</v>
      </c>
      <c r="S23" t="n">
        <v>10.1123657226562</v>
      </c>
      <c r="T23" t="n">
        <v>3.91058588027954</v>
      </c>
      <c r="U23" t="n">
        <v>6.73900032043457</v>
      </c>
      <c r="V23" t="n">
        <v>2.52600002288818</v>
      </c>
      <c r="W23" t="n">
        <v>8.960000038146971</v>
      </c>
      <c r="X23" t="n">
        <v>3.84800028800964</v>
      </c>
      <c r="Y23" t="n">
        <v>1.89200007915497</v>
      </c>
      <c r="Z23" t="n">
        <v>0.709000051021576</v>
      </c>
      <c r="AA23" t="n">
        <v>7.24500036239624</v>
      </c>
      <c r="AB23" t="n">
        <v>15.1430006027222</v>
      </c>
      <c r="AC23" t="n">
        <v>9.086000442504879</v>
      </c>
      <c r="AD23" t="n">
        <v>3.42200016975403</v>
      </c>
      <c r="AE23" t="n">
        <v>2.60470223426819</v>
      </c>
      <c r="AF23" t="n">
        <v>0.845569372177124</v>
      </c>
      <c r="AG23" t="n">
        <v>17.0529098510742</v>
      </c>
      <c r="AH23" t="n">
        <v>4.42541646957397</v>
      </c>
      <c r="AI23" t="n">
        <v>17.5315265655518</v>
      </c>
      <c r="AJ23" t="n">
        <v>5.09152030944824</v>
      </c>
      <c r="AK23" t="n">
        <v>10.4150009155273</v>
      </c>
      <c r="AL23" t="n">
        <v>3.15800023078918</v>
      </c>
      <c r="AM23" t="n">
        <v>5.36567354202271</v>
      </c>
      <c r="AN23" t="n">
        <v>2.34680032730103</v>
      </c>
      <c r="AO23" t="n">
        <v>0</v>
      </c>
      <c r="AP23" t="n">
        <v>0</v>
      </c>
      <c r="AQ23" t="n">
        <v>20.6340389251709</v>
      </c>
      <c r="AR23" t="n">
        <v>8.13690853118896</v>
      </c>
      <c r="AS23" t="n">
        <v>4.9970006942749</v>
      </c>
      <c r="AT23" t="n">
        <v>-0.912000179290771</v>
      </c>
      <c r="AU23" t="n">
        <v>1.83115601539612</v>
      </c>
      <c r="AV23" t="n">
        <v>0.5544558167457579</v>
      </c>
      <c r="AW23" t="n">
        <v>3.12400007247925</v>
      </c>
      <c r="AX23" t="n">
        <v>-0.995000064373016</v>
      </c>
      <c r="AY23" t="n">
        <v>6.05100011825562</v>
      </c>
      <c r="AZ23" t="n">
        <v>4.31100034713745</v>
      </c>
      <c r="BA23" t="n">
        <v>7.28700017929077</v>
      </c>
      <c r="BB23" t="n">
        <v>2.99300003051758</v>
      </c>
      <c r="BC23" t="n">
        <v>2.96600008010864</v>
      </c>
      <c r="BD23" t="n">
        <v>0.828000068664551</v>
      </c>
      <c r="BE23" t="n">
        <v>0</v>
      </c>
      <c r="BF23" t="n">
        <v>0</v>
      </c>
      <c r="BG23" t="n">
        <v>5.8580002784729</v>
      </c>
      <c r="BH23" t="n">
        <v>1.94300007820129</v>
      </c>
      <c r="BI23" t="n">
        <v>4.24200010299683</v>
      </c>
      <c r="BJ23" t="n">
        <v>0.884000062942505</v>
      </c>
      <c r="BK23" t="n">
        <v>0</v>
      </c>
      <c r="BL23" t="n">
        <v>0</v>
      </c>
      <c r="BM23" t="n">
        <v>4.07300043106079</v>
      </c>
      <c r="BN23" t="n">
        <v>1.41500008106232</v>
      </c>
      <c r="BO23" t="n">
        <v>0</v>
      </c>
      <c r="BP23" t="n">
        <v>0</v>
      </c>
      <c r="BQ23" t="n">
        <v>0</v>
      </c>
      <c r="BR23" t="n">
        <v>0</v>
      </c>
    </row>
    <row r="24">
      <c r="B24" s="1231" t="n">
        <v>0.3541666666666667</v>
      </c>
      <c r="C24" t="n">
        <v>0</v>
      </c>
      <c r="D24" t="n">
        <v>0</v>
      </c>
      <c r="E24" t="n">
        <v>2.48800015449524</v>
      </c>
      <c r="F24" t="n">
        <v>0.7980000376701351</v>
      </c>
      <c r="G24" t="n">
        <v>22.7230014801025</v>
      </c>
      <c r="H24" t="n">
        <v>8.89500045776367</v>
      </c>
      <c r="I24" t="n">
        <v>5.03421545028687</v>
      </c>
      <c r="J24" t="n">
        <v>1.07122111320496</v>
      </c>
      <c r="K24" t="n">
        <v>0</v>
      </c>
      <c r="L24" t="n">
        <v>0</v>
      </c>
      <c r="M24" t="n">
        <v>0.9500579237937929</v>
      </c>
      <c r="N24" t="n">
        <v>3.92294549942017</v>
      </c>
      <c r="O24" t="n">
        <v>0</v>
      </c>
      <c r="P24" t="n">
        <v>0</v>
      </c>
      <c r="Q24" t="n">
        <v>0</v>
      </c>
      <c r="R24" t="n">
        <v>0</v>
      </c>
      <c r="S24" t="n">
        <v>10.1716938018799</v>
      </c>
      <c r="T24" t="n">
        <v>3.94579148292541</v>
      </c>
      <c r="U24" t="n">
        <v>6.80300045013428</v>
      </c>
      <c r="V24" t="n">
        <v>2.6010000705719</v>
      </c>
      <c r="W24" t="n">
        <v>9.347000122070311</v>
      </c>
      <c r="X24" t="n">
        <v>4.38100004196167</v>
      </c>
      <c r="Y24" t="n">
        <v>1.89800012111664</v>
      </c>
      <c r="Z24" t="n">
        <v>0.936000049114227</v>
      </c>
      <c r="AA24" t="n">
        <v>7.51900053024292</v>
      </c>
      <c r="AB24" t="n">
        <v>15.0970010757446</v>
      </c>
      <c r="AC24" t="n">
        <v>9.086000442504879</v>
      </c>
      <c r="AD24" t="n">
        <v>3.45100021362305</v>
      </c>
      <c r="AE24" t="n">
        <v>2.6518075466156</v>
      </c>
      <c r="AF24" t="n">
        <v>0.85823267698288</v>
      </c>
      <c r="AG24" t="n">
        <v>17.8378677368164</v>
      </c>
      <c r="AH24" t="n">
        <v>4.32098817825317</v>
      </c>
      <c r="AI24" t="n">
        <v>18.3392200469971</v>
      </c>
      <c r="AJ24" t="n">
        <v>5.41954755783081</v>
      </c>
      <c r="AK24" t="n">
        <v>11.0100002288818</v>
      </c>
      <c r="AL24" t="n">
        <v>3.6540002822876</v>
      </c>
      <c r="AM24" t="n">
        <v>5.35313653945923</v>
      </c>
      <c r="AN24" t="n">
        <v>2.35320138931274</v>
      </c>
      <c r="AO24" t="n">
        <v>0</v>
      </c>
      <c r="AP24" t="n">
        <v>0</v>
      </c>
      <c r="AQ24" t="n">
        <v>21.6728782653809</v>
      </c>
      <c r="AR24" t="n">
        <v>8.329306602478029</v>
      </c>
      <c r="AS24" t="n">
        <v>5.03700065612793</v>
      </c>
      <c r="AT24" t="n">
        <v>-0.831000089645386</v>
      </c>
      <c r="AU24" t="n">
        <v>1.8097859621048</v>
      </c>
      <c r="AV24" t="n">
        <v>0.5850706696510311</v>
      </c>
      <c r="AW24" t="n">
        <v>3.25100016593933</v>
      </c>
      <c r="AX24" t="n">
        <v>-0.951000034809113</v>
      </c>
      <c r="AY24" t="n">
        <v>5.47300004959106</v>
      </c>
      <c r="AZ24" t="n">
        <v>4.13199996948242</v>
      </c>
      <c r="BA24" t="n">
        <v>7.53200054168701</v>
      </c>
      <c r="BB24" t="n">
        <v>2.97100019454956</v>
      </c>
      <c r="BC24" t="n">
        <v>3.25500011444092</v>
      </c>
      <c r="BD24" t="n">
        <v>1.14300000667572</v>
      </c>
      <c r="BE24" t="n">
        <v>0</v>
      </c>
      <c r="BF24" t="n">
        <v>0</v>
      </c>
      <c r="BG24" t="n">
        <v>6.08900022506714</v>
      </c>
      <c r="BH24" t="n">
        <v>2.06500005722046</v>
      </c>
      <c r="BI24" t="n">
        <v>4.47399997711182</v>
      </c>
      <c r="BJ24" t="n">
        <v>1.07000005245209</v>
      </c>
      <c r="BK24" t="n">
        <v>0</v>
      </c>
      <c r="BL24" t="n">
        <v>0</v>
      </c>
      <c r="BM24" t="n">
        <v>4.75400018692017</v>
      </c>
      <c r="BN24" t="n">
        <v>1.63200008869171</v>
      </c>
      <c r="BO24" t="n">
        <v>0</v>
      </c>
      <c r="BP24" t="n">
        <v>0</v>
      </c>
      <c r="BQ24" t="n">
        <v>0</v>
      </c>
      <c r="BR24" t="n">
        <v>0</v>
      </c>
    </row>
    <row r="25">
      <c r="B25" s="1231" t="n">
        <v>0.375</v>
      </c>
      <c r="C25" t="n">
        <v>0</v>
      </c>
      <c r="D25" t="n">
        <v>0</v>
      </c>
      <c r="E25" t="n">
        <v>2.63300013542175</v>
      </c>
      <c r="F25" t="n">
        <v>0.942000031471252</v>
      </c>
      <c r="G25" t="n">
        <v>23.7860012054443</v>
      </c>
      <c r="H25" t="n">
        <v>9.22700023651123</v>
      </c>
      <c r="I25" t="n">
        <v>5.32441759109497</v>
      </c>
      <c r="J25" t="n">
        <v>1.19014251232147</v>
      </c>
      <c r="K25" t="n">
        <v>0</v>
      </c>
      <c r="L25" t="n">
        <v>0</v>
      </c>
      <c r="M25" t="n">
        <v>3.3121817111969</v>
      </c>
      <c r="N25" t="n">
        <v>3.59164905548096</v>
      </c>
      <c r="O25" t="n">
        <v>0</v>
      </c>
      <c r="P25" t="n">
        <v>0</v>
      </c>
      <c r="Q25" t="n">
        <v>0</v>
      </c>
      <c r="R25" t="n">
        <v>0</v>
      </c>
      <c r="S25" t="n">
        <v>10.1085548400879</v>
      </c>
      <c r="T25" t="n">
        <v>3.97163867950439</v>
      </c>
      <c r="U25" t="n">
        <v>6.79700040817261</v>
      </c>
      <c r="V25" t="n">
        <v>2.5</v>
      </c>
      <c r="W25" t="n">
        <v>9.046000480651861</v>
      </c>
      <c r="X25" t="n">
        <v>4.25200033187866</v>
      </c>
      <c r="Y25" t="n">
        <v>1.92300009727478</v>
      </c>
      <c r="Z25" t="n">
        <v>0.811000049114227</v>
      </c>
      <c r="AA25" t="n">
        <v>7.57500028610229</v>
      </c>
      <c r="AB25" t="n">
        <v>14.7170009613037</v>
      </c>
      <c r="AC25" t="n">
        <v>10.1310005187988</v>
      </c>
      <c r="AD25" t="n">
        <v>4.27600002288818</v>
      </c>
      <c r="AE25" t="n">
        <v>2.79500937461853</v>
      </c>
      <c r="AF25" t="n">
        <v>1.00207042694092</v>
      </c>
      <c r="AG25" t="n">
        <v>18.8795948028564</v>
      </c>
      <c r="AH25" t="n">
        <v>5.28129291534424</v>
      </c>
      <c r="AI25" t="n">
        <v>18.6608142852783</v>
      </c>
      <c r="AJ25" t="n">
        <v>5.65163087844849</v>
      </c>
      <c r="AK25" t="n">
        <v>11.3330001831055</v>
      </c>
      <c r="AL25" t="n">
        <v>3.67100024223328</v>
      </c>
      <c r="AM25" t="n">
        <v>5.26888799667358</v>
      </c>
      <c r="AN25" t="n">
        <v>2.4612865447998</v>
      </c>
      <c r="AO25" t="n">
        <v>0</v>
      </c>
      <c r="AP25" t="n">
        <v>0</v>
      </c>
      <c r="AQ25" t="n">
        <v>22.6601905822754</v>
      </c>
      <c r="AR25" t="n">
        <v>8.88542461395264</v>
      </c>
      <c r="AS25" t="n">
        <v>5.05000019073486</v>
      </c>
      <c r="AT25" t="n">
        <v>-0.88100004196167</v>
      </c>
      <c r="AU25" t="n">
        <v>1.78770041465759</v>
      </c>
      <c r="AV25" t="n">
        <v>0.570300459861755</v>
      </c>
      <c r="AW25" t="n">
        <v>3.31000018119812</v>
      </c>
      <c r="AX25" t="n">
        <v>-0.950000047683716</v>
      </c>
      <c r="AY25" t="n">
        <v>5.87700033187866</v>
      </c>
      <c r="AZ25" t="n">
        <v>4.39200019836426</v>
      </c>
      <c r="BA25" t="n">
        <v>7.4830002784729</v>
      </c>
      <c r="BB25" t="n">
        <v>3.05600023269653</v>
      </c>
      <c r="BC25" t="n">
        <v>3.257000207901</v>
      </c>
      <c r="BD25" t="n">
        <v>1.18100011348724</v>
      </c>
      <c r="BE25" t="n">
        <v>0</v>
      </c>
      <c r="BF25" t="n">
        <v>0</v>
      </c>
      <c r="BG25" t="n">
        <v>6.04800033569336</v>
      </c>
      <c r="BH25" t="n">
        <v>2.03700017929077</v>
      </c>
      <c r="BI25" t="n">
        <v>4.56400012969971</v>
      </c>
      <c r="BJ25" t="n">
        <v>1.07500004768372</v>
      </c>
      <c r="BK25" t="n">
        <v>0</v>
      </c>
      <c r="BL25" t="n">
        <v>0</v>
      </c>
      <c r="BM25" t="n">
        <v>5.11800003051758</v>
      </c>
      <c r="BN25" t="n">
        <v>1.73000013828278</v>
      </c>
      <c r="BO25" t="n">
        <v>0</v>
      </c>
      <c r="BP25" t="n">
        <v>0</v>
      </c>
      <c r="BQ25" t="n">
        <v>0</v>
      </c>
      <c r="BR25" t="n">
        <v>0</v>
      </c>
    </row>
    <row r="26">
      <c r="B26" s="1231" t="n">
        <v>0.3958333333333333</v>
      </c>
      <c r="C26" t="n">
        <v>0</v>
      </c>
      <c r="D26" t="n">
        <v>0</v>
      </c>
      <c r="E26" t="n">
        <v>2.6780002117157</v>
      </c>
      <c r="F26" t="n">
        <v>1.05300009250641</v>
      </c>
      <c r="G26" t="n">
        <v>25.9030017852783</v>
      </c>
      <c r="H26" t="n">
        <v>10.3380002975464</v>
      </c>
      <c r="I26" t="n">
        <v>5.49643468856812</v>
      </c>
      <c r="J26" t="n">
        <v>1.25043749809265</v>
      </c>
      <c r="K26" t="n">
        <v>0</v>
      </c>
      <c r="L26" t="n">
        <v>0</v>
      </c>
      <c r="M26" t="n">
        <v>1.27816379070282</v>
      </c>
      <c r="N26" t="n">
        <v>4.21038246154785</v>
      </c>
      <c r="O26" t="n">
        <v>0</v>
      </c>
      <c r="P26" t="n">
        <v>0</v>
      </c>
      <c r="Q26" t="n">
        <v>0</v>
      </c>
      <c r="R26" t="n">
        <v>0</v>
      </c>
      <c r="S26" t="n">
        <v>10.0750160217285</v>
      </c>
      <c r="T26" t="n">
        <v>3.99850654602051</v>
      </c>
      <c r="U26" t="n">
        <v>6.96900033950806</v>
      </c>
      <c r="V26" t="n">
        <v>2.94200015068054</v>
      </c>
      <c r="W26" t="n">
        <v>9.01400089263916</v>
      </c>
      <c r="X26" t="n">
        <v>4.28600025177002</v>
      </c>
      <c r="Y26" t="n">
        <v>1.88000011444092</v>
      </c>
      <c r="Z26" t="n">
        <v>0.8360000252723691</v>
      </c>
      <c r="AA26" t="n">
        <v>7.70300054550171</v>
      </c>
      <c r="AB26" t="n">
        <v>3.33300018310547</v>
      </c>
      <c r="AC26" t="n">
        <v>10.1310005187988</v>
      </c>
      <c r="AD26" t="n">
        <v>5.25900030136108</v>
      </c>
      <c r="AE26" t="n">
        <v>2.83638405799866</v>
      </c>
      <c r="AF26" t="n">
        <v>1.06604588031769</v>
      </c>
      <c r="AG26" t="n">
        <v>18.7308826446533</v>
      </c>
      <c r="AH26" t="n">
        <v>4.91237354278564</v>
      </c>
      <c r="AI26" t="n">
        <v>18.6035423278809</v>
      </c>
      <c r="AJ26" t="n">
        <v>5.75036716461182</v>
      </c>
      <c r="AK26" t="n">
        <v>11.6080007553101</v>
      </c>
      <c r="AL26" t="n">
        <v>3.74300026893616</v>
      </c>
      <c r="AM26" t="n">
        <v>5.47473573684692</v>
      </c>
      <c r="AN26" t="n">
        <v>2.65009164810181</v>
      </c>
      <c r="AO26" t="n">
        <v>0</v>
      </c>
      <c r="AP26" t="n">
        <v>0</v>
      </c>
      <c r="AQ26" t="n">
        <v>23.1001644134521</v>
      </c>
      <c r="AR26" t="n">
        <v>9.348366737365721</v>
      </c>
      <c r="AS26" t="n">
        <v>5.40799999237061</v>
      </c>
      <c r="AT26" t="n">
        <v>-0.717000007629395</v>
      </c>
      <c r="AU26" t="n">
        <v>1.74411332607269</v>
      </c>
      <c r="AV26" t="n">
        <v>0.606294274330139</v>
      </c>
      <c r="AW26" t="n">
        <v>3.31600022315979</v>
      </c>
      <c r="AX26" t="n">
        <v>-0.873000025749207</v>
      </c>
      <c r="AY26" t="n">
        <v>5.69900035858154</v>
      </c>
      <c r="AZ26" t="n">
        <v>4.18900012969971</v>
      </c>
      <c r="BA26" t="n">
        <v>7.80100059509277</v>
      </c>
      <c r="BB26" t="n">
        <v>3.20800018310547</v>
      </c>
      <c r="BC26" t="n">
        <v>3.25100016593933</v>
      </c>
      <c r="BD26" t="n">
        <v>1.27300000190735</v>
      </c>
      <c r="BE26" t="n">
        <v>0</v>
      </c>
      <c r="BF26" t="n">
        <v>0</v>
      </c>
      <c r="BG26" t="n">
        <v>6.01800012588501</v>
      </c>
      <c r="BH26" t="n">
        <v>2.06400012969971</v>
      </c>
      <c r="BI26" t="n">
        <v>4.61400032043457</v>
      </c>
      <c r="BJ26" t="n">
        <v>1.11700010299683</v>
      </c>
      <c r="BK26" t="n">
        <v>0</v>
      </c>
      <c r="BL26" t="n">
        <v>0</v>
      </c>
      <c r="BM26" t="n">
        <v>5.29900026321411</v>
      </c>
      <c r="BN26" t="n">
        <v>1.73800003528595</v>
      </c>
      <c r="BO26" t="n">
        <v>0</v>
      </c>
      <c r="BP26" t="n">
        <v>0</v>
      </c>
      <c r="BQ26" t="n">
        <v>0</v>
      </c>
      <c r="BR26" t="n">
        <v>0</v>
      </c>
    </row>
    <row r="27">
      <c r="B27" s="1231" t="n">
        <v>0.4166666666666667</v>
      </c>
      <c r="C27" t="n">
        <v>0</v>
      </c>
      <c r="D27" t="n">
        <v>0</v>
      </c>
      <c r="E27" t="n">
        <v>2.70400023460388</v>
      </c>
      <c r="F27" t="n">
        <v>1.04000008106232</v>
      </c>
      <c r="G27" t="n">
        <v>26.9230003356934</v>
      </c>
      <c r="H27" t="n">
        <v>10.7970008850098</v>
      </c>
      <c r="I27" t="n">
        <v>5.79933834075928</v>
      </c>
      <c r="J27" t="n">
        <v>1.40863966941833</v>
      </c>
      <c r="K27" t="n">
        <v>0</v>
      </c>
      <c r="L27" t="n">
        <v>0</v>
      </c>
      <c r="M27" t="n">
        <v>2.29590058326721</v>
      </c>
      <c r="N27" t="n">
        <v>4.2397313117981</v>
      </c>
      <c r="O27" t="n">
        <v>0</v>
      </c>
      <c r="P27" t="n">
        <v>0</v>
      </c>
      <c r="Q27" t="n">
        <v>0</v>
      </c>
      <c r="R27" t="n">
        <v>0</v>
      </c>
      <c r="S27" t="n">
        <v>9.71953105926514</v>
      </c>
      <c r="T27" t="n">
        <v>4.08256673812866</v>
      </c>
      <c r="U27" t="n">
        <v>7.02700042724609</v>
      </c>
      <c r="V27" t="n">
        <v>3.05400013923645</v>
      </c>
      <c r="W27" t="n">
        <v>9.23900032043457</v>
      </c>
      <c r="X27" t="n">
        <v>4.36900043487549</v>
      </c>
      <c r="Y27" t="n">
        <v>1.82600009441376</v>
      </c>
      <c r="Z27" t="n">
        <v>0.830000042915344</v>
      </c>
      <c r="AA27" t="n">
        <v>7.84700059890747</v>
      </c>
      <c r="AB27" t="n">
        <v>3.39000010490417</v>
      </c>
      <c r="AC27" t="n">
        <v>10.1310005187988</v>
      </c>
      <c r="AD27" t="n">
        <v>5.35000038146973</v>
      </c>
      <c r="AE27" t="n">
        <v>2.80663895606995</v>
      </c>
      <c r="AF27" t="n">
        <v>1.10730445384979</v>
      </c>
      <c r="AG27" t="n">
        <v>19.81321144104</v>
      </c>
      <c r="AH27" t="n">
        <v>5.42369031906128</v>
      </c>
      <c r="AI27" t="n">
        <v>20.290397644043</v>
      </c>
      <c r="AJ27" t="n">
        <v>6.61134719848633</v>
      </c>
      <c r="AK27" t="n">
        <v>11.246000289917</v>
      </c>
      <c r="AL27" t="n">
        <v>3.7480001449585</v>
      </c>
      <c r="AM27" t="n">
        <v>5.61924076080322</v>
      </c>
      <c r="AN27" t="n">
        <v>2.88342332839966</v>
      </c>
      <c r="AO27" t="n">
        <v>0</v>
      </c>
      <c r="AP27" t="n">
        <v>0</v>
      </c>
      <c r="AQ27" t="n">
        <v>23.0555381774902</v>
      </c>
      <c r="AR27" t="n">
        <v>9.627914428710939</v>
      </c>
      <c r="AS27" t="n">
        <v>5.27000045776367</v>
      </c>
      <c r="AT27" t="n">
        <v>-0.415999889373779</v>
      </c>
      <c r="AU27" t="n">
        <v>1.64662718772888</v>
      </c>
      <c r="AV27" t="n">
        <v>0.6135130524635311</v>
      </c>
      <c r="AW27" t="n">
        <v>3.22500014305115</v>
      </c>
      <c r="AX27" t="n">
        <v>-0.867000043392181</v>
      </c>
      <c r="AY27" t="n">
        <v>5.764000415802</v>
      </c>
      <c r="AZ27" t="n">
        <v>4.24200010299683</v>
      </c>
      <c r="BA27" t="n">
        <v>7.94400024414062</v>
      </c>
      <c r="BB27" t="n">
        <v>3.20000004768372</v>
      </c>
      <c r="BC27" t="n">
        <v>3.20900011062622</v>
      </c>
      <c r="BD27" t="n">
        <v>1.21100008487701</v>
      </c>
      <c r="BE27" t="n">
        <v>0</v>
      </c>
      <c r="BF27" t="n">
        <v>0</v>
      </c>
      <c r="BG27" t="n">
        <v>5.99400043487549</v>
      </c>
      <c r="BH27" t="n">
        <v>2.08400011062622</v>
      </c>
      <c r="BI27" t="n">
        <v>4.4810004234314</v>
      </c>
      <c r="BJ27" t="n">
        <v>1.06100010871887</v>
      </c>
      <c r="BK27" t="n">
        <v>0</v>
      </c>
      <c r="BL27" t="n">
        <v>0</v>
      </c>
      <c r="BM27" t="n">
        <v>5.66800022125244</v>
      </c>
      <c r="BN27" t="n">
        <v>1.82400012016296</v>
      </c>
      <c r="BO27" t="n">
        <v>0</v>
      </c>
      <c r="BP27" t="n">
        <v>0</v>
      </c>
      <c r="BQ27" t="n">
        <v>0</v>
      </c>
      <c r="BR27" t="n">
        <v>0</v>
      </c>
    </row>
    <row r="28">
      <c r="B28" s="1231" t="n">
        <v>0.4375</v>
      </c>
      <c r="C28" t="n">
        <v>0</v>
      </c>
      <c r="D28" t="n">
        <v>0</v>
      </c>
      <c r="E28" t="n">
        <v>2.77500009536743</v>
      </c>
      <c r="F28" t="n">
        <v>1.02900004386902</v>
      </c>
      <c r="G28" t="n">
        <v>27.9600009918213</v>
      </c>
      <c r="H28" t="n">
        <v>10.8980007171631</v>
      </c>
      <c r="I28" t="n">
        <v>6.03044319152832</v>
      </c>
      <c r="J28" t="n">
        <v>1.39962923526764</v>
      </c>
      <c r="K28" t="n">
        <v>0</v>
      </c>
      <c r="L28" t="n">
        <v>0</v>
      </c>
      <c r="M28" t="n">
        <v>1.22986841201782</v>
      </c>
      <c r="N28" t="n">
        <v>4.58345079421997</v>
      </c>
      <c r="O28" t="n">
        <v>0</v>
      </c>
      <c r="P28" t="n">
        <v>0</v>
      </c>
      <c r="Q28" t="n">
        <v>0</v>
      </c>
      <c r="R28" t="n">
        <v>0</v>
      </c>
      <c r="S28" t="n">
        <v>9.74777889251709</v>
      </c>
      <c r="T28" t="n">
        <v>4.05652904510498</v>
      </c>
      <c r="U28" t="n">
        <v>6.91300010681152</v>
      </c>
      <c r="V28" t="n">
        <v>2.90800023078918</v>
      </c>
      <c r="W28" t="n">
        <v>9.35000038146973</v>
      </c>
      <c r="X28" t="n">
        <v>4.45300006866455</v>
      </c>
      <c r="Y28" t="n">
        <v>1.84800004959106</v>
      </c>
      <c r="Z28" t="n">
        <v>0.813000023365021</v>
      </c>
      <c r="AA28" t="n">
        <v>7.82900047302246</v>
      </c>
      <c r="AB28" t="n">
        <v>3.32600021362305</v>
      </c>
      <c r="AC28" t="n">
        <v>10.1310005187988</v>
      </c>
      <c r="AD28" t="n">
        <v>5.18900012969971</v>
      </c>
      <c r="AE28" t="n">
        <v>2.84797644615173</v>
      </c>
      <c r="AF28" t="n">
        <v>1.11307847499847</v>
      </c>
      <c r="AG28" t="n">
        <v>21.5795078277588</v>
      </c>
      <c r="AH28" t="n">
        <v>5.94597339630127</v>
      </c>
      <c r="AI28" t="n">
        <v>21.221019744873</v>
      </c>
      <c r="AJ28" t="n">
        <v>7.07626581192017</v>
      </c>
      <c r="AK28" t="n">
        <v>11.4440002441406</v>
      </c>
      <c r="AL28" t="n">
        <v>3.7350001335144</v>
      </c>
      <c r="AM28" t="n">
        <v>5.97398376464844</v>
      </c>
      <c r="AN28" t="n">
        <v>2.77624845504761</v>
      </c>
      <c r="AO28" t="n">
        <v>0</v>
      </c>
      <c r="AP28" t="n">
        <v>0</v>
      </c>
      <c r="AQ28" t="n">
        <v>24.3833923339844</v>
      </c>
      <c r="AR28" t="n">
        <v>10.1337699890137</v>
      </c>
      <c r="AS28" t="n">
        <v>5.75700092315674</v>
      </c>
      <c r="AT28" t="n">
        <v>-0.413000106811523</v>
      </c>
      <c r="AU28" t="n">
        <v>1.61886048316956</v>
      </c>
      <c r="AV28" t="n">
        <v>0.605378925800323</v>
      </c>
      <c r="AW28" t="n">
        <v>3.19900012016296</v>
      </c>
      <c r="AX28" t="n">
        <v>-0.861000061035156</v>
      </c>
      <c r="AY28" t="n">
        <v>5.98400020599365</v>
      </c>
      <c r="AZ28" t="n">
        <v>4.40100002288818</v>
      </c>
      <c r="BA28" t="n">
        <v>7.32400035858154</v>
      </c>
      <c r="BB28" t="n">
        <v>3.72900009155273</v>
      </c>
      <c r="BC28" t="n">
        <v>3.29000020027161</v>
      </c>
      <c r="BD28" t="n">
        <v>1.32400012016296</v>
      </c>
      <c r="BE28" t="n">
        <v>0</v>
      </c>
      <c r="BF28" t="n">
        <v>0</v>
      </c>
      <c r="BG28" t="n">
        <v>2.77900004386902</v>
      </c>
      <c r="BH28" t="n">
        <v>0.925000071525574</v>
      </c>
      <c r="BI28" t="n">
        <v>4.54000043869019</v>
      </c>
      <c r="BJ28" t="n">
        <v>1.12900006771088</v>
      </c>
      <c r="BK28" t="n">
        <v>0</v>
      </c>
      <c r="BL28" t="n">
        <v>0</v>
      </c>
      <c r="BM28" t="n">
        <v>5.72400045394897</v>
      </c>
      <c r="BN28" t="n">
        <v>1.97100007534027</v>
      </c>
      <c r="BO28" t="n">
        <v>0</v>
      </c>
      <c r="BP28" t="n">
        <v>0</v>
      </c>
      <c r="BQ28" t="n">
        <v>0</v>
      </c>
      <c r="BR28" t="n">
        <v>0</v>
      </c>
    </row>
    <row r="29">
      <c r="B29" s="1231" t="n">
        <v>0.4583333333333333</v>
      </c>
      <c r="C29" t="n">
        <v>0</v>
      </c>
      <c r="D29" t="n">
        <v>0</v>
      </c>
      <c r="E29" t="n">
        <v>2.83000016212463</v>
      </c>
      <c r="F29" t="n">
        <v>1.00300002098083</v>
      </c>
      <c r="G29" t="n">
        <v>28.9810009002686</v>
      </c>
      <c r="H29" t="n">
        <v>11.0540008544922</v>
      </c>
      <c r="I29" t="n">
        <v>6.24073219299316</v>
      </c>
      <c r="J29" t="n">
        <v>1.34844303131104</v>
      </c>
      <c r="K29" t="n">
        <v>0</v>
      </c>
      <c r="L29" t="n">
        <v>0</v>
      </c>
      <c r="M29" t="n">
        <v>1.19310569763184</v>
      </c>
      <c r="N29" t="n">
        <v>4.6279501914978</v>
      </c>
      <c r="O29" t="n">
        <v>0</v>
      </c>
      <c r="P29" t="n">
        <v>0</v>
      </c>
      <c r="Q29" t="n">
        <v>0</v>
      </c>
      <c r="R29" t="n">
        <v>0</v>
      </c>
      <c r="S29" t="n">
        <v>9.84797477722168</v>
      </c>
      <c r="T29" t="n">
        <v>4.07117795944214</v>
      </c>
      <c r="U29" t="n">
        <v>6.98200035095215</v>
      </c>
      <c r="V29" t="n">
        <v>2.8970000743866</v>
      </c>
      <c r="W29" t="n">
        <v>9.09400081634521</v>
      </c>
      <c r="X29" t="n">
        <v>4.13199996948242</v>
      </c>
      <c r="Y29" t="n">
        <v>1.84900009632111</v>
      </c>
      <c r="Z29" t="n">
        <v>0.831000030040741</v>
      </c>
      <c r="AA29" t="n">
        <v>7.89900016784668</v>
      </c>
      <c r="AB29" t="n">
        <v>3.20700025558472</v>
      </c>
      <c r="AC29" t="n">
        <v>10.1310005187988</v>
      </c>
      <c r="AD29" t="n">
        <v>5.17300033569336</v>
      </c>
      <c r="AE29" t="n">
        <v>2.86884689331055</v>
      </c>
      <c r="AF29" t="n">
        <v>1.11572802066803</v>
      </c>
      <c r="AG29" t="n">
        <v>21.5875492095947</v>
      </c>
      <c r="AH29" t="n">
        <v>5.69147491455078</v>
      </c>
      <c r="AI29" t="n">
        <v>21.6237697601318</v>
      </c>
      <c r="AJ29" t="n">
        <v>7.30748891830444</v>
      </c>
      <c r="AK29" t="n">
        <v>11.5300006866455</v>
      </c>
      <c r="AL29" t="n">
        <v>3.58800005912781</v>
      </c>
      <c r="AM29" t="n">
        <v>5.63875150680542</v>
      </c>
      <c r="AN29" t="n">
        <v>2.5992591381073</v>
      </c>
      <c r="AO29" t="n">
        <v>0</v>
      </c>
      <c r="AP29" t="n">
        <v>0</v>
      </c>
      <c r="AQ29" t="n">
        <v>23.9670562744141</v>
      </c>
      <c r="AR29" t="n">
        <v>9.63996505737305</v>
      </c>
      <c r="AS29" t="n">
        <v>6.05700016021729</v>
      </c>
      <c r="AT29" t="n">
        <v>-0.49500036239624</v>
      </c>
      <c r="AU29" t="n">
        <v>1.59641361236572</v>
      </c>
      <c r="AV29" t="n">
        <v>0.593855202198029</v>
      </c>
      <c r="AW29" t="n">
        <v>3.29500007629395</v>
      </c>
      <c r="AX29" t="n">
        <v>-0.843000054359436</v>
      </c>
      <c r="AY29" t="n">
        <v>6.06900024414062</v>
      </c>
      <c r="AZ29" t="n">
        <v>4.40100002288818</v>
      </c>
      <c r="BA29" t="n">
        <v>7.53700017929077</v>
      </c>
      <c r="BB29" t="n">
        <v>3.23600006103516</v>
      </c>
      <c r="BC29" t="n">
        <v>3.15800023078918</v>
      </c>
      <c r="BD29" t="n">
        <v>1.26700007915497</v>
      </c>
      <c r="BE29" t="n">
        <v>0</v>
      </c>
      <c r="BF29" t="n">
        <v>0</v>
      </c>
      <c r="BG29" t="n">
        <v>2.89200019836426</v>
      </c>
      <c r="BH29" t="n">
        <v>0.968000054359436</v>
      </c>
      <c r="BI29" t="n">
        <v>4.50800037384033</v>
      </c>
      <c r="BJ29" t="n">
        <v>1.05300009250641</v>
      </c>
      <c r="BK29" t="n">
        <v>0</v>
      </c>
      <c r="BL29" t="n">
        <v>0</v>
      </c>
      <c r="BM29" t="n">
        <v>5.86500024795532</v>
      </c>
      <c r="BN29" t="n">
        <v>2.01300001144409</v>
      </c>
      <c r="BO29" t="n">
        <v>0</v>
      </c>
      <c r="BP29" t="n">
        <v>0</v>
      </c>
      <c r="BQ29" t="n">
        <v>0</v>
      </c>
      <c r="BR29" t="n">
        <v>0</v>
      </c>
    </row>
    <row r="30">
      <c r="B30" s="1231" t="n">
        <v>0.4791666666666667</v>
      </c>
      <c r="C30" t="n">
        <v>0</v>
      </c>
      <c r="D30" t="n">
        <v>0</v>
      </c>
      <c r="E30" t="n">
        <v>2.882000207901</v>
      </c>
      <c r="F30" t="n">
        <v>1.09800004959106</v>
      </c>
      <c r="G30" t="n">
        <v>28.0770015716553</v>
      </c>
      <c r="H30" t="n">
        <v>10.4240007400513</v>
      </c>
      <c r="I30" t="n">
        <v>6.41975069046021</v>
      </c>
      <c r="J30" t="n">
        <v>1.49251794815063</v>
      </c>
      <c r="K30" t="n">
        <v>0</v>
      </c>
      <c r="L30" t="n">
        <v>0</v>
      </c>
      <c r="M30" t="n">
        <v>1.37198579311371</v>
      </c>
      <c r="N30" t="n">
        <v>4.77669715881348</v>
      </c>
      <c r="O30" t="n">
        <v>0</v>
      </c>
      <c r="P30" t="n">
        <v>0</v>
      </c>
      <c r="Q30" t="n">
        <v>0</v>
      </c>
      <c r="R30" t="n">
        <v>0</v>
      </c>
      <c r="S30" t="n">
        <v>9.73008823394775</v>
      </c>
      <c r="T30" t="n">
        <v>4.17037582397461</v>
      </c>
      <c r="U30" t="n">
        <v>7.02100038528442</v>
      </c>
      <c r="V30" t="n">
        <v>2.98000025749207</v>
      </c>
      <c r="W30" t="n">
        <v>9.16400051116943</v>
      </c>
      <c r="X30" t="n">
        <v>4.2790002822876</v>
      </c>
      <c r="Y30" t="n">
        <v>1.90500009059906</v>
      </c>
      <c r="Z30" t="n">
        <v>0.91700005531311</v>
      </c>
      <c r="AA30" t="n">
        <v>8.11500072479248</v>
      </c>
      <c r="AB30" t="n">
        <v>3.38300013542175</v>
      </c>
      <c r="AC30" t="n">
        <v>11.157000541687</v>
      </c>
      <c r="AD30" t="n">
        <v>5.55400037765503</v>
      </c>
      <c r="AE30" t="n">
        <v>2.90747165679932</v>
      </c>
      <c r="AF30" t="n">
        <v>1.15292847156525</v>
      </c>
      <c r="AG30" t="n">
        <v>21.600513458252</v>
      </c>
      <c r="AH30" t="n">
        <v>6.38689851760864</v>
      </c>
      <c r="AI30" t="n">
        <v>21.7482032775879</v>
      </c>
      <c r="AJ30" t="n">
        <v>7.46291732788086</v>
      </c>
      <c r="AK30" t="n">
        <v>11.4170007705688</v>
      </c>
      <c r="AL30" t="n">
        <v>3.6080002784729</v>
      </c>
      <c r="AM30" t="n">
        <v>5.45854043960571</v>
      </c>
      <c r="AN30" t="n">
        <v>2.49557971954346</v>
      </c>
      <c r="AO30" t="n">
        <v>0</v>
      </c>
      <c r="AP30" t="n">
        <v>0</v>
      </c>
      <c r="AQ30" t="n">
        <v>24.1513824462891</v>
      </c>
      <c r="AR30" t="n">
        <v>9.90630435943604</v>
      </c>
      <c r="AS30" t="n">
        <v>6.1560001373291</v>
      </c>
      <c r="AT30" t="n">
        <v>-0.489999771118164</v>
      </c>
      <c r="AU30" t="n">
        <v>1.74878227710724</v>
      </c>
      <c r="AV30" t="n">
        <v>0.649381160736084</v>
      </c>
      <c r="AW30" t="n">
        <v>3.4060001373291</v>
      </c>
      <c r="AX30" t="n">
        <v>-0.8360000252723691</v>
      </c>
      <c r="AY30" t="n">
        <v>5.89900016784668</v>
      </c>
      <c r="AZ30" t="n">
        <v>4.41100025177002</v>
      </c>
      <c r="BA30" t="n">
        <v>7.42200040817261</v>
      </c>
      <c r="BB30" t="n">
        <v>3.08700013160706</v>
      </c>
      <c r="BC30" t="n">
        <v>3.04600024223328</v>
      </c>
      <c r="BD30" t="n">
        <v>1.15600001811981</v>
      </c>
      <c r="BE30" t="n">
        <v>0</v>
      </c>
      <c r="BF30" t="n">
        <v>0</v>
      </c>
      <c r="BG30" t="n">
        <v>2.86700010299683</v>
      </c>
      <c r="BH30" t="n">
        <v>0.97900003194809</v>
      </c>
      <c r="BI30" t="n">
        <v>4.50400018692017</v>
      </c>
      <c r="BJ30" t="n">
        <v>1.12800002098083</v>
      </c>
      <c r="BK30" t="n">
        <v>0</v>
      </c>
      <c r="BL30" t="n">
        <v>0</v>
      </c>
      <c r="BM30" t="n">
        <v>5.81900024414062</v>
      </c>
      <c r="BN30" t="n">
        <v>2.03700017929077</v>
      </c>
      <c r="BO30" t="n">
        <v>0</v>
      </c>
      <c r="BP30" t="n">
        <v>0</v>
      </c>
      <c r="BQ30" t="n">
        <v>0</v>
      </c>
      <c r="BR30" t="n">
        <v>0</v>
      </c>
    </row>
    <row r="31">
      <c r="B31" s="1231" t="n">
        <v>0.5</v>
      </c>
      <c r="C31" t="n">
        <v>0</v>
      </c>
      <c r="D31" t="n">
        <v>0</v>
      </c>
      <c r="E31" t="n">
        <v>2.91600012779236</v>
      </c>
      <c r="F31" t="n">
        <v>1.06300008296967</v>
      </c>
      <c r="G31" t="n">
        <v>30.0980014801025</v>
      </c>
      <c r="H31" t="n">
        <v>10.8870000839233</v>
      </c>
      <c r="I31" t="n">
        <v>6.47123384475708</v>
      </c>
      <c r="J31" t="n">
        <v>1.37336933612823</v>
      </c>
      <c r="K31" t="n">
        <v>0</v>
      </c>
      <c r="L31" t="n">
        <v>0</v>
      </c>
      <c r="M31" t="n">
        <v>1.294353723526</v>
      </c>
      <c r="N31" t="n">
        <v>4.44794702529907</v>
      </c>
      <c r="O31" t="n">
        <v>0</v>
      </c>
      <c r="P31" t="n">
        <v>0</v>
      </c>
      <c r="Q31" t="n">
        <v>0</v>
      </c>
      <c r="R31" t="n">
        <v>0</v>
      </c>
      <c r="S31" t="n">
        <v>9.957645416259769</v>
      </c>
      <c r="T31" t="n">
        <v>4.13911771774292</v>
      </c>
      <c r="U31" t="n">
        <v>7.29600048065186</v>
      </c>
      <c r="V31" t="n">
        <v>3.08500003814697</v>
      </c>
      <c r="W31" t="n">
        <v>9.23600006103516</v>
      </c>
      <c r="X31" t="n">
        <v>4.12400007247925</v>
      </c>
      <c r="Y31" t="n">
        <v>1.86900007724762</v>
      </c>
      <c r="Z31" t="n">
        <v>0.871000051498413</v>
      </c>
      <c r="AA31" t="n">
        <v>8.25699996948242</v>
      </c>
      <c r="AB31" t="n">
        <v>3.3050000667572</v>
      </c>
      <c r="AC31" t="n">
        <v>11.157000541687</v>
      </c>
      <c r="AD31" t="n">
        <v>5.26300048828125</v>
      </c>
      <c r="AE31" t="n">
        <v>2.9094409942627</v>
      </c>
      <c r="AF31" t="n">
        <v>1.14263153076172</v>
      </c>
      <c r="AG31" t="n">
        <v>21.4112777709961</v>
      </c>
      <c r="AH31" t="n">
        <v>6.18405437469482</v>
      </c>
      <c r="AI31" t="n">
        <v>21.6905078887939</v>
      </c>
      <c r="AJ31" t="n">
        <v>7.40458297729492</v>
      </c>
      <c r="AK31" t="n">
        <v>11.8110008239746</v>
      </c>
      <c r="AL31" t="n">
        <v>3.73700022697449</v>
      </c>
      <c r="AM31" t="n">
        <v>5.5459361076355</v>
      </c>
      <c r="AN31" t="n">
        <v>2.61259078979492</v>
      </c>
      <c r="AO31" t="n">
        <v>0</v>
      </c>
      <c r="AP31" t="n">
        <v>0</v>
      </c>
      <c r="AQ31" t="n">
        <v>23.0338249206543</v>
      </c>
      <c r="AR31" t="n">
        <v>9.18217945098877</v>
      </c>
      <c r="AS31" t="n">
        <v>6.3080005645752</v>
      </c>
      <c r="AT31" t="n">
        <v>-0.586999893188477</v>
      </c>
      <c r="AU31" t="n">
        <v>1.74407756328583</v>
      </c>
      <c r="AV31" t="n">
        <v>0.643469035625458</v>
      </c>
      <c r="AW31" t="n">
        <v>3.21300005912781</v>
      </c>
      <c r="AX31" t="n">
        <v>-0.888000071048737</v>
      </c>
      <c r="AY31" t="n">
        <v>5.64900016784668</v>
      </c>
      <c r="AZ31" t="n">
        <v>3.93400025367737</v>
      </c>
      <c r="BA31" t="n">
        <v>8.034000396728519</v>
      </c>
      <c r="BB31" t="n">
        <v>3.12000012397766</v>
      </c>
      <c r="BC31" t="n">
        <v>2.95100021362305</v>
      </c>
      <c r="BD31" t="n">
        <v>1.01800000667572</v>
      </c>
      <c r="BE31" t="n">
        <v>0</v>
      </c>
      <c r="BF31" t="n">
        <v>0</v>
      </c>
      <c r="BG31" t="n">
        <v>5.95300006866455</v>
      </c>
      <c r="BH31" t="n">
        <v>2.07000017166138</v>
      </c>
      <c r="BI31" t="n">
        <v>4.53700017929077</v>
      </c>
      <c r="BJ31" t="n">
        <v>1.11100006103516</v>
      </c>
      <c r="BK31" t="n">
        <v>0</v>
      </c>
      <c r="BL31" t="n">
        <v>0</v>
      </c>
      <c r="BM31" t="n">
        <v>5.90800046920776</v>
      </c>
      <c r="BN31" t="n">
        <v>2.01300001144409</v>
      </c>
      <c r="BO31" t="n">
        <v>0</v>
      </c>
      <c r="BP31" t="n">
        <v>0</v>
      </c>
      <c r="BQ31" t="n">
        <v>0</v>
      </c>
      <c r="BR31" t="n">
        <v>0</v>
      </c>
    </row>
    <row r="32">
      <c r="B32" s="1231" t="n">
        <v>0.5208333333333334</v>
      </c>
      <c r="C32" t="n">
        <v>0</v>
      </c>
      <c r="D32" t="n">
        <v>0</v>
      </c>
      <c r="E32" t="n">
        <v>3.01600003242493</v>
      </c>
      <c r="F32" t="n">
        <v>1.12999999523163</v>
      </c>
      <c r="G32" t="n">
        <v>31.4630012512207</v>
      </c>
      <c r="H32" t="n">
        <v>11.3440008163452</v>
      </c>
      <c r="I32" t="n">
        <v>6.63675832748413</v>
      </c>
      <c r="J32" t="n">
        <v>1.38177394866943</v>
      </c>
      <c r="K32" t="n">
        <v>0</v>
      </c>
      <c r="L32" t="n">
        <v>0</v>
      </c>
      <c r="M32" t="n">
        <v>7.17753267288208</v>
      </c>
      <c r="N32" t="n">
        <v>4.70428133010864</v>
      </c>
      <c r="O32" t="n">
        <v>0</v>
      </c>
      <c r="P32" t="n">
        <v>0</v>
      </c>
      <c r="Q32" t="n">
        <v>0</v>
      </c>
      <c r="R32" t="n">
        <v>0</v>
      </c>
      <c r="S32" t="n">
        <v>9.854146957397459</v>
      </c>
      <c r="T32" t="n">
        <v>4.13928318023682</v>
      </c>
      <c r="U32" t="n">
        <v>7.3600001335144</v>
      </c>
      <c r="V32" t="n">
        <v>3.14400005340576</v>
      </c>
      <c r="W32" t="n">
        <v>9.318000793457029</v>
      </c>
      <c r="X32" t="n">
        <v>4.18100023269653</v>
      </c>
      <c r="Y32" t="n">
        <v>1.82400012016296</v>
      </c>
      <c r="Z32" t="n">
        <v>0.829000055789948</v>
      </c>
      <c r="AA32" t="n">
        <v>8.461000442504879</v>
      </c>
      <c r="AB32" t="n">
        <v>3.34200024604797</v>
      </c>
      <c r="AC32" t="n">
        <v>11.157000541687</v>
      </c>
      <c r="AD32" t="n">
        <v>5.36100006103516</v>
      </c>
      <c r="AE32" t="n">
        <v>2.98463940620422</v>
      </c>
      <c r="AF32" t="n">
        <v>1.19227802753448</v>
      </c>
      <c r="AG32" t="n">
        <v>21.5957279205322</v>
      </c>
      <c r="AH32" t="n">
        <v>6.13026142120361</v>
      </c>
      <c r="AI32" t="n">
        <v>22.0242233276367</v>
      </c>
      <c r="AJ32" t="n">
        <v>7.45477867126465</v>
      </c>
      <c r="AK32" t="n">
        <v>11.7580003738403</v>
      </c>
      <c r="AL32" t="n">
        <v>3.9060001373291</v>
      </c>
      <c r="AM32" t="n">
        <v>5.70337533950806</v>
      </c>
      <c r="AN32" t="n">
        <v>2.62876749038696</v>
      </c>
      <c r="AO32" t="n">
        <v>0</v>
      </c>
      <c r="AP32" t="n">
        <v>0</v>
      </c>
      <c r="AQ32" t="n">
        <v>22.6218509674072</v>
      </c>
      <c r="AR32" t="n">
        <v>8.907862663269039</v>
      </c>
      <c r="AS32" t="n">
        <v>6.32299995422363</v>
      </c>
      <c r="AT32" t="n">
        <v>-0.401000022888184</v>
      </c>
      <c r="AU32" t="n">
        <v>1.8151992559433</v>
      </c>
      <c r="AV32" t="n">
        <v>0.690397441387177</v>
      </c>
      <c r="AW32" t="n">
        <v>3.32100009918213</v>
      </c>
      <c r="AX32" t="n">
        <v>-0.900000035762787</v>
      </c>
      <c r="AY32" t="n">
        <v>5.36500024795532</v>
      </c>
      <c r="AZ32" t="n">
        <v>3.86400008201599</v>
      </c>
      <c r="BA32" t="n">
        <v>7.82800054550171</v>
      </c>
      <c r="BB32" t="n">
        <v>3.02900004386902</v>
      </c>
      <c r="BC32" t="n">
        <v>2.93900012969971</v>
      </c>
      <c r="BD32" t="n">
        <v>1.06100010871887</v>
      </c>
      <c r="BE32" t="n">
        <v>0</v>
      </c>
      <c r="BF32" t="n">
        <v>0</v>
      </c>
      <c r="BG32" t="n">
        <v>6.01700019836426</v>
      </c>
      <c r="BH32" t="n">
        <v>2.02700018882751</v>
      </c>
      <c r="BI32" t="n">
        <v>4.55200004577637</v>
      </c>
      <c r="BJ32" t="n">
        <v>1.12000000476837</v>
      </c>
      <c r="BK32" t="n">
        <v>0</v>
      </c>
      <c r="BL32" t="n">
        <v>0</v>
      </c>
      <c r="BM32" t="n">
        <v>5.87900018692017</v>
      </c>
      <c r="BN32" t="n">
        <v>2.01999998092651</v>
      </c>
      <c r="BO32" t="n">
        <v>0</v>
      </c>
      <c r="BP32" t="n">
        <v>0</v>
      </c>
      <c r="BQ32" t="n">
        <v>0</v>
      </c>
      <c r="BR32" t="n">
        <v>0</v>
      </c>
    </row>
    <row r="33">
      <c r="B33" s="1231" t="n">
        <v>0.5416666666666666</v>
      </c>
      <c r="C33" t="n">
        <v>0</v>
      </c>
      <c r="D33" t="n">
        <v>0</v>
      </c>
      <c r="E33" t="n">
        <v>3.0090000629425</v>
      </c>
      <c r="F33" t="n">
        <v>1.08300006389618</v>
      </c>
      <c r="G33" t="n">
        <v>32.4850006103516</v>
      </c>
      <c r="H33" t="n">
        <v>11.4970006942749</v>
      </c>
      <c r="I33" t="n">
        <v>6.71552753448486</v>
      </c>
      <c r="J33" t="n">
        <v>1.35217595100403</v>
      </c>
      <c r="K33" t="n">
        <v>0</v>
      </c>
      <c r="L33" t="n">
        <v>0</v>
      </c>
      <c r="M33" t="n">
        <v>4.47007989883423</v>
      </c>
      <c r="N33" t="n">
        <v>5.03958749771118</v>
      </c>
      <c r="O33" t="n">
        <v>0</v>
      </c>
      <c r="P33" t="n">
        <v>0</v>
      </c>
      <c r="Q33" t="n">
        <v>0</v>
      </c>
      <c r="R33" t="n">
        <v>0</v>
      </c>
      <c r="S33" t="n">
        <v>9.73122596740723</v>
      </c>
      <c r="T33" t="n">
        <v>4.02897930145264</v>
      </c>
      <c r="U33" t="n">
        <v>7.27600049972534</v>
      </c>
      <c r="V33" t="n">
        <v>3.07400012016296</v>
      </c>
      <c r="W33" t="n">
        <v>9.434000015258791</v>
      </c>
      <c r="X33" t="n">
        <v>4.34899997711182</v>
      </c>
      <c r="Y33" t="n">
        <v>1.83600008487701</v>
      </c>
      <c r="Z33" t="n">
        <v>0.845000028610229</v>
      </c>
      <c r="AA33" t="n">
        <v>8.46900081634521</v>
      </c>
      <c r="AB33" t="n">
        <v>3.29900026321411</v>
      </c>
      <c r="AC33" t="n">
        <v>11.157000541687</v>
      </c>
      <c r="AD33" t="n">
        <v>5.36600017547607</v>
      </c>
      <c r="AE33" t="n">
        <v>2.9448721408844</v>
      </c>
      <c r="AF33" t="n">
        <v>1.1484090089798</v>
      </c>
      <c r="AG33" t="n">
        <v>20.6747608184814</v>
      </c>
      <c r="AH33" t="n">
        <v>6.06424379348755</v>
      </c>
      <c r="AI33" t="n">
        <v>22.3413963317871</v>
      </c>
      <c r="AJ33" t="n">
        <v>7.42665004730225</v>
      </c>
      <c r="AK33" t="n">
        <v>11.6990003585815</v>
      </c>
      <c r="AL33" t="n">
        <v>3.82500028610229</v>
      </c>
      <c r="AM33" t="n">
        <v>5.80104637145996</v>
      </c>
      <c r="AN33" t="n">
        <v>2.63909530639648</v>
      </c>
      <c r="AO33" t="n">
        <v>0</v>
      </c>
      <c r="AP33" t="n">
        <v>0</v>
      </c>
      <c r="AQ33" t="n">
        <v>21.7308216094971</v>
      </c>
      <c r="AR33" t="n">
        <v>8.61394214630127</v>
      </c>
      <c r="AS33" t="n">
        <v>6.53900146484375</v>
      </c>
      <c r="AT33" t="n">
        <v>-0.313000202178955</v>
      </c>
      <c r="AU33" t="n">
        <v>1.9023185968399</v>
      </c>
      <c r="AV33" t="n">
        <v>0.722808957099915</v>
      </c>
      <c r="AW33" t="n">
        <v>3.28700017929077</v>
      </c>
      <c r="AX33" t="n">
        <v>-0.907000064849854</v>
      </c>
      <c r="AY33" t="n">
        <v>5.72000026702881</v>
      </c>
      <c r="AZ33" t="n">
        <v>3.9040002822876</v>
      </c>
      <c r="BA33" t="n">
        <v>8.50500011444092</v>
      </c>
      <c r="BB33" t="n">
        <v>3.24200010299683</v>
      </c>
      <c r="BC33" t="n">
        <v>3.06100010871887</v>
      </c>
      <c r="BD33" t="n">
        <v>1.1710000038147</v>
      </c>
      <c r="BE33" t="n">
        <v>0</v>
      </c>
      <c r="BF33" t="n">
        <v>0</v>
      </c>
      <c r="BG33" t="n">
        <v>6.00800037384033</v>
      </c>
      <c r="BH33" t="n">
        <v>2.01300001144409</v>
      </c>
      <c r="BI33" t="n">
        <v>4.56100034713745</v>
      </c>
      <c r="BJ33" t="n">
        <v>1.06300008296967</v>
      </c>
      <c r="BK33" t="n">
        <v>0</v>
      </c>
      <c r="BL33" t="n">
        <v>0</v>
      </c>
      <c r="BM33" t="n">
        <v>5.97100019454956</v>
      </c>
      <c r="BN33" t="n">
        <v>2.02500009536743</v>
      </c>
      <c r="BO33" t="n">
        <v>0</v>
      </c>
      <c r="BP33" t="n">
        <v>0</v>
      </c>
      <c r="BQ33" t="n">
        <v>0</v>
      </c>
      <c r="BR33" t="n">
        <v>0</v>
      </c>
    </row>
    <row r="34">
      <c r="B34" s="1231" t="n">
        <v>0.5625</v>
      </c>
      <c r="C34" t="n">
        <v>0</v>
      </c>
      <c r="D34" t="n">
        <v>0</v>
      </c>
      <c r="E34" t="n">
        <v>2.98900008201599</v>
      </c>
      <c r="F34" t="n">
        <v>1.06100010871887</v>
      </c>
      <c r="G34" t="n">
        <v>32.4850006103516</v>
      </c>
      <c r="H34" t="n">
        <v>12.1540002822876</v>
      </c>
      <c r="I34" t="n">
        <v>6.86275005340576</v>
      </c>
      <c r="J34" t="n">
        <v>1.48047614097595</v>
      </c>
      <c r="K34" t="n">
        <v>0</v>
      </c>
      <c r="L34" t="n">
        <v>0</v>
      </c>
      <c r="M34" t="n">
        <v>4.93665170669556</v>
      </c>
      <c r="N34" t="n">
        <v>5.52567052841187</v>
      </c>
      <c r="O34" t="n">
        <v>0</v>
      </c>
      <c r="P34" t="n">
        <v>0</v>
      </c>
      <c r="Q34" t="n">
        <v>0</v>
      </c>
      <c r="R34" t="n">
        <v>0</v>
      </c>
      <c r="S34" t="n">
        <v>8.739797592163089</v>
      </c>
      <c r="T34" t="n">
        <v>3.62698936462402</v>
      </c>
      <c r="U34" t="n">
        <v>7.31400012969971</v>
      </c>
      <c r="V34" t="n">
        <v>3.08100008964539</v>
      </c>
      <c r="W34" t="n">
        <v>9.323000907897949</v>
      </c>
      <c r="X34" t="n">
        <v>4.27600002288818</v>
      </c>
      <c r="Y34" t="n">
        <v>1.84600007534027</v>
      </c>
      <c r="Z34" t="n">
        <v>0.806000053882599</v>
      </c>
      <c r="AA34" t="n">
        <v>8.55700016021729</v>
      </c>
      <c r="AB34" t="n">
        <v>3.35300016403198</v>
      </c>
      <c r="AC34" t="n">
        <v>11.157000541687</v>
      </c>
      <c r="AD34" t="n">
        <v>5.40700006484985</v>
      </c>
      <c r="AE34" t="n">
        <v>2.93635320663452</v>
      </c>
      <c r="AF34" t="n">
        <v>1.16065573692322</v>
      </c>
      <c r="AG34" t="n">
        <v>21.3565082550049</v>
      </c>
      <c r="AH34" t="n">
        <v>6.045814037323</v>
      </c>
      <c r="AI34" t="n">
        <v>22.613977432251</v>
      </c>
      <c r="AJ34" t="n">
        <v>7.50596618652344</v>
      </c>
      <c r="AK34" t="n">
        <v>11.6850004196167</v>
      </c>
      <c r="AL34" t="n">
        <v>3.74600028991699</v>
      </c>
      <c r="AM34" t="n">
        <v>5.68471479415894</v>
      </c>
      <c r="AN34" t="n">
        <v>2.63043427467346</v>
      </c>
      <c r="AO34" t="n">
        <v>0</v>
      </c>
      <c r="AP34" t="n">
        <v>0</v>
      </c>
      <c r="AQ34" t="n">
        <v>23.9807109832764</v>
      </c>
      <c r="AR34" t="n">
        <v>9.75619316101074</v>
      </c>
      <c r="AS34" t="n">
        <v>6.61199951171875</v>
      </c>
      <c r="AT34" t="n">
        <v>-0.308000087738037</v>
      </c>
      <c r="AU34" t="n">
        <v>1.89792263507843</v>
      </c>
      <c r="AV34" t="n">
        <v>0.71958714723587</v>
      </c>
      <c r="AW34" t="n">
        <v>3.35300016403198</v>
      </c>
      <c r="AX34" t="n">
        <v>-0.970000028610229</v>
      </c>
      <c r="AY34" t="n">
        <v>5.69200038909912</v>
      </c>
      <c r="AZ34" t="n">
        <v>3.81000018119812</v>
      </c>
      <c r="BA34" t="n">
        <v>7.97300052642822</v>
      </c>
      <c r="BB34" t="n">
        <v>3.07500004768372</v>
      </c>
      <c r="BC34" t="n">
        <v>3.18500018119812</v>
      </c>
      <c r="BD34" t="n">
        <v>1.24100005626678</v>
      </c>
      <c r="BE34" t="n">
        <v>0</v>
      </c>
      <c r="BF34" t="n">
        <v>0</v>
      </c>
      <c r="BG34" t="n">
        <v>6.22800016403198</v>
      </c>
      <c r="BH34" t="n">
        <v>2.09600019454956</v>
      </c>
      <c r="BI34" t="n">
        <v>4.63600015640259</v>
      </c>
      <c r="BJ34" t="n">
        <v>1.11800003051758</v>
      </c>
      <c r="BK34" t="n">
        <v>0</v>
      </c>
      <c r="BL34" t="n">
        <v>0</v>
      </c>
      <c r="BM34" t="n">
        <v>6.03700017929077</v>
      </c>
      <c r="BN34" t="n">
        <v>2.02400016784668</v>
      </c>
      <c r="BO34" t="n">
        <v>0</v>
      </c>
      <c r="BP34" t="n">
        <v>0</v>
      </c>
      <c r="BQ34" t="n">
        <v>0</v>
      </c>
      <c r="BR34" t="n">
        <v>0</v>
      </c>
    </row>
    <row r="35">
      <c r="B35" s="1231" t="n">
        <v>0.5833333333333334</v>
      </c>
      <c r="C35" t="n">
        <v>0</v>
      </c>
      <c r="D35" t="n">
        <v>0</v>
      </c>
      <c r="E35" t="n">
        <v>2.9610002040863</v>
      </c>
      <c r="F35" t="n">
        <v>1.10199999809265</v>
      </c>
      <c r="G35" t="n">
        <v>32.6750030517578</v>
      </c>
      <c r="H35" t="n">
        <v>12.2440004348755</v>
      </c>
      <c r="I35" t="n">
        <v>6.81143045425415</v>
      </c>
      <c r="J35" t="n">
        <v>1.49953353404999</v>
      </c>
      <c r="K35" t="n">
        <v>0</v>
      </c>
      <c r="L35" t="n">
        <v>0</v>
      </c>
      <c r="M35" t="n">
        <v>5.30046272277832</v>
      </c>
      <c r="N35" t="n">
        <v>5.60524320602417</v>
      </c>
      <c r="O35" t="n">
        <v>0</v>
      </c>
      <c r="P35" t="n">
        <v>0</v>
      </c>
      <c r="Q35" t="n">
        <v>0</v>
      </c>
      <c r="R35" t="n">
        <v>0</v>
      </c>
      <c r="S35" t="n">
        <v>9.98457622528076</v>
      </c>
      <c r="T35" t="n">
        <v>4.26201629638672</v>
      </c>
      <c r="U35" t="n">
        <v>7.30600023269653</v>
      </c>
      <c r="V35" t="n">
        <v>3.10900020599365</v>
      </c>
      <c r="W35" t="n">
        <v>9.679000854492189</v>
      </c>
      <c r="X35" t="n">
        <v>4.41500043869019</v>
      </c>
      <c r="Y35" t="n">
        <v>1.83500003814697</v>
      </c>
      <c r="Z35" t="n">
        <v>0.603000044822693</v>
      </c>
      <c r="AA35" t="n">
        <v>8.584000587463381</v>
      </c>
      <c r="AB35" t="n">
        <v>3.36500024795532</v>
      </c>
      <c r="AC35" t="n">
        <v>11.157000541687</v>
      </c>
      <c r="AD35" t="n">
        <v>5.35700035095215</v>
      </c>
      <c r="AE35" t="n">
        <v>2.84267973899841</v>
      </c>
      <c r="AF35" t="n">
        <v>1.14088273048401</v>
      </c>
      <c r="AG35" t="n">
        <v>22.344144821167</v>
      </c>
      <c r="AH35" t="n">
        <v>6.42281770706177</v>
      </c>
      <c r="AI35" t="n">
        <v>22.741397857666</v>
      </c>
      <c r="AJ35" t="n">
        <v>7.66167783737183</v>
      </c>
      <c r="AK35" t="n">
        <v>11.8040008544922</v>
      </c>
      <c r="AL35" t="n">
        <v>3.87700009346008</v>
      </c>
      <c r="AM35" t="n">
        <v>5.56917381286621</v>
      </c>
      <c r="AN35" t="n">
        <v>2.56747531890869</v>
      </c>
      <c r="AO35" t="n">
        <v>0</v>
      </c>
      <c r="AP35" t="n">
        <v>0</v>
      </c>
      <c r="AQ35" t="n">
        <v>24.1160945892334</v>
      </c>
      <c r="AR35" t="n">
        <v>9.83526039123535</v>
      </c>
      <c r="AS35" t="n">
        <v>6.83699989318848</v>
      </c>
      <c r="AT35" t="n">
        <v>-0.313000202178955</v>
      </c>
      <c r="AU35" t="n">
        <v>1.82144045829773</v>
      </c>
      <c r="AV35" t="n">
        <v>0.660091578960419</v>
      </c>
      <c r="AW35" t="n">
        <v>3.40800023078918</v>
      </c>
      <c r="AX35" t="n">
        <v>-0.940000057220459</v>
      </c>
      <c r="AY35" t="n">
        <v>2.96800017356873</v>
      </c>
      <c r="AZ35" t="n">
        <v>2.52900004386902</v>
      </c>
      <c r="BA35" t="n">
        <v>8.135000228881839</v>
      </c>
      <c r="BB35" t="n">
        <v>3.26400017738342</v>
      </c>
      <c r="BC35" t="n">
        <v>3.14900016784668</v>
      </c>
      <c r="BD35" t="n">
        <v>1.19800007343292</v>
      </c>
      <c r="BE35" t="n">
        <v>0</v>
      </c>
      <c r="BF35" t="n">
        <v>0</v>
      </c>
      <c r="BG35" t="n">
        <v>6.2810001373291</v>
      </c>
      <c r="BH35" t="n">
        <v>2.2039999961853</v>
      </c>
      <c r="BI35" t="n">
        <v>4.81500005722046</v>
      </c>
      <c r="BJ35" t="n">
        <v>1.26400005817413</v>
      </c>
      <c r="BK35" t="n">
        <v>0</v>
      </c>
      <c r="BL35" t="n">
        <v>0</v>
      </c>
      <c r="BM35" t="n">
        <v>5.9980001449585</v>
      </c>
      <c r="BN35" t="n">
        <v>2.05700016021729</v>
      </c>
      <c r="BO35" t="n">
        <v>0</v>
      </c>
      <c r="BP35" t="n">
        <v>0</v>
      </c>
      <c r="BQ35" t="n">
        <v>0</v>
      </c>
      <c r="BR35" t="n">
        <v>0</v>
      </c>
    </row>
    <row r="36">
      <c r="B36" s="1231" t="n">
        <v>0.6041666666666666</v>
      </c>
      <c r="C36" t="n">
        <v>0</v>
      </c>
      <c r="D36" t="n">
        <v>0</v>
      </c>
      <c r="E36" t="n">
        <v>2.9610002040863</v>
      </c>
      <c r="F36" t="n">
        <v>1.07600009441376</v>
      </c>
      <c r="G36" t="n">
        <v>33.1160011291504</v>
      </c>
      <c r="H36" t="n">
        <v>12.3820009231567</v>
      </c>
      <c r="I36" t="n">
        <v>6.85471248626709</v>
      </c>
      <c r="J36" t="n">
        <v>1.57342767715454</v>
      </c>
      <c r="K36" t="n">
        <v>0</v>
      </c>
      <c r="L36" t="n">
        <v>0</v>
      </c>
      <c r="M36" t="n">
        <v>10.0960111618042</v>
      </c>
      <c r="N36" t="n">
        <v>5.17604875564575</v>
      </c>
      <c r="O36" t="n">
        <v>0</v>
      </c>
      <c r="P36" t="n">
        <v>0</v>
      </c>
      <c r="Q36" t="n">
        <v>0</v>
      </c>
      <c r="R36" t="n">
        <v>0</v>
      </c>
      <c r="S36" t="n">
        <v>9.97853469848633</v>
      </c>
      <c r="T36" t="n">
        <v>4.31435966491699</v>
      </c>
      <c r="U36" t="n">
        <v>7.22700023651123</v>
      </c>
      <c r="V36" t="n">
        <v>3.10900020599365</v>
      </c>
      <c r="W36" t="n">
        <v>9.86200046539307</v>
      </c>
      <c r="X36" t="n">
        <v>4.59500026702881</v>
      </c>
      <c r="Y36" t="n">
        <v>1.86900007724762</v>
      </c>
      <c r="Z36" t="n">
        <v>0.807000041007996</v>
      </c>
      <c r="AA36" t="n">
        <v>8.584000587463381</v>
      </c>
      <c r="AB36" t="n">
        <v>3.35300016403198</v>
      </c>
      <c r="AC36" t="n">
        <v>5.64200019836426</v>
      </c>
      <c r="AD36" t="n">
        <v>2.35400009155273</v>
      </c>
      <c r="AE36" t="n">
        <v>7.67265892028809</v>
      </c>
      <c r="AF36" t="n">
        <v>4.10115385055542</v>
      </c>
      <c r="AG36" t="n">
        <v>18.2629127502441</v>
      </c>
      <c r="AH36" t="n">
        <v>5.62708044052124</v>
      </c>
      <c r="AI36" t="n">
        <v>21.8061618804932</v>
      </c>
      <c r="AJ36" t="n">
        <v>7.62617015838623</v>
      </c>
      <c r="AK36" t="n">
        <v>11.6340007781982</v>
      </c>
      <c r="AL36" t="n">
        <v>3.97900009155273</v>
      </c>
      <c r="AM36" t="n">
        <v>5.77859306335449</v>
      </c>
      <c r="AN36" t="n">
        <v>2.75129580497742</v>
      </c>
      <c r="AO36" t="n">
        <v>0</v>
      </c>
      <c r="AP36" t="n">
        <v>0</v>
      </c>
      <c r="AQ36" t="n">
        <v>23.3050155639648</v>
      </c>
      <c r="AR36" t="n">
        <v>9.86377429962158</v>
      </c>
      <c r="AS36" t="n">
        <v>6.83300018310547</v>
      </c>
      <c r="AT36" t="n">
        <v>-0.050999641418457</v>
      </c>
      <c r="AU36" t="n">
        <v>1.80636155605316</v>
      </c>
      <c r="AV36" t="n">
        <v>0.635522663593292</v>
      </c>
      <c r="AW36" t="n">
        <v>3.31600022315979</v>
      </c>
      <c r="AX36" t="n">
        <v>-0.868000030517578</v>
      </c>
      <c r="AY36" t="n">
        <v>4.93800020217896</v>
      </c>
      <c r="AZ36" t="n">
        <v>3.93000030517578</v>
      </c>
      <c r="BA36" t="n">
        <v>8.197000503540041</v>
      </c>
      <c r="BB36" t="n">
        <v>3.34500026702881</v>
      </c>
      <c r="BC36" t="n">
        <v>3.14800024032593</v>
      </c>
      <c r="BD36" t="n">
        <v>1.182000041008</v>
      </c>
      <c r="BE36" t="n">
        <v>0</v>
      </c>
      <c r="BF36" t="n">
        <v>0</v>
      </c>
      <c r="BG36" t="n">
        <v>6.25400018692017</v>
      </c>
      <c r="BH36" t="n">
        <v>2.25200009346008</v>
      </c>
      <c r="BI36" t="n">
        <v>4.51900005340576</v>
      </c>
      <c r="BJ36" t="n">
        <v>1.15400004386902</v>
      </c>
      <c r="BK36" t="n">
        <v>0</v>
      </c>
      <c r="BL36" t="n">
        <v>0</v>
      </c>
      <c r="BM36" t="n">
        <v>6.04000043869019</v>
      </c>
      <c r="BN36" t="n">
        <v>2.07600021362305</v>
      </c>
      <c r="BO36" t="n">
        <v>0</v>
      </c>
      <c r="BP36" t="n">
        <v>0</v>
      </c>
      <c r="BQ36" t="n">
        <v>0</v>
      </c>
      <c r="BR36" t="n">
        <v>0</v>
      </c>
    </row>
    <row r="37">
      <c r="B37" s="1231" t="n">
        <v>0.625</v>
      </c>
      <c r="C37" t="n">
        <v>0</v>
      </c>
      <c r="D37" t="n">
        <v>0</v>
      </c>
      <c r="E37" t="n">
        <v>2.94500017166138</v>
      </c>
      <c r="F37" t="n">
        <v>1.08600008487701</v>
      </c>
      <c r="G37" t="n">
        <v>33.0320014953613</v>
      </c>
      <c r="H37" t="n">
        <v>12.0570001602173</v>
      </c>
      <c r="I37" t="n">
        <v>6.86608219146729</v>
      </c>
      <c r="J37" t="n">
        <v>1.44221556186676</v>
      </c>
      <c r="K37" t="n">
        <v>0</v>
      </c>
      <c r="L37" t="n">
        <v>0</v>
      </c>
      <c r="M37" t="n">
        <v>8.043337821960449</v>
      </c>
      <c r="N37" t="n">
        <v>4.92004776000977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7.22200012207031</v>
      </c>
      <c r="V37" t="n">
        <v>3.10500025749207</v>
      </c>
      <c r="W37" t="n">
        <v>9.680000305175779</v>
      </c>
      <c r="X37" t="n">
        <v>4.51300001144409</v>
      </c>
      <c r="Y37" t="n">
        <v>1.90100014209747</v>
      </c>
      <c r="Z37" t="n">
        <v>0.840000033378601</v>
      </c>
      <c r="AA37" t="n">
        <v>8.660000801086429</v>
      </c>
      <c r="AB37" t="n">
        <v>3.31800007820129</v>
      </c>
      <c r="AC37" t="n">
        <v>5.64200019836426</v>
      </c>
      <c r="AD37" t="n">
        <v>2.36800003051758</v>
      </c>
      <c r="AE37" t="n">
        <v>7.53715133666992</v>
      </c>
      <c r="AF37" t="n">
        <v>4.13045120239258</v>
      </c>
      <c r="AG37" t="n">
        <v>21.1322574615479</v>
      </c>
      <c r="AH37" t="n">
        <v>5.98729181289673</v>
      </c>
      <c r="AI37" t="n">
        <v>21.6831970214844</v>
      </c>
      <c r="AJ37" t="n">
        <v>7.22485876083374</v>
      </c>
      <c r="AK37" t="n">
        <v>0</v>
      </c>
      <c r="AL37" t="n">
        <v>0</v>
      </c>
      <c r="AM37" t="n">
        <v>5.74884653091431</v>
      </c>
      <c r="AN37" t="n">
        <v>2.56938457489014</v>
      </c>
      <c r="AO37" t="n">
        <v>0</v>
      </c>
      <c r="AP37" t="n">
        <v>0</v>
      </c>
      <c r="AQ37" t="n">
        <v>23.3204536437988</v>
      </c>
      <c r="AR37" t="n">
        <v>9.18222045898437</v>
      </c>
      <c r="AS37" t="n">
        <v>6.94099998474121</v>
      </c>
      <c r="AT37" t="n">
        <v>-0.296999931335449</v>
      </c>
      <c r="AU37" t="n">
        <v>1.87350130081177</v>
      </c>
      <c r="AV37" t="n">
        <v>0.670534610748291</v>
      </c>
      <c r="AW37" t="n">
        <v>3.78300023078918</v>
      </c>
      <c r="AX37" t="n">
        <v>-1.1360000371933</v>
      </c>
      <c r="AY37" t="n">
        <v>5.29300022125244</v>
      </c>
      <c r="AZ37" t="n">
        <v>4.40200042724609</v>
      </c>
      <c r="BA37" t="n">
        <v>8.440999984741209</v>
      </c>
      <c r="BB37" t="n">
        <v>3.2720000743866</v>
      </c>
      <c r="BC37" t="n">
        <v>3.21900010108948</v>
      </c>
      <c r="BD37" t="n">
        <v>1.21900010108948</v>
      </c>
      <c r="BE37" t="n">
        <v>0</v>
      </c>
      <c r="BF37" t="n">
        <v>0</v>
      </c>
      <c r="BG37" t="n">
        <v>6.21400022506714</v>
      </c>
      <c r="BH37" t="n">
        <v>2.11100006103516</v>
      </c>
      <c r="BI37" t="n">
        <v>4.57500028610229</v>
      </c>
      <c r="BJ37" t="n">
        <v>1.10300004482269</v>
      </c>
      <c r="BK37" t="n">
        <v>0</v>
      </c>
      <c r="BL37" t="n">
        <v>0</v>
      </c>
      <c r="BM37" t="n">
        <v>5.88300037384033</v>
      </c>
      <c r="BN37" t="n">
        <v>1.93700003623962</v>
      </c>
      <c r="BO37" t="n">
        <v>0</v>
      </c>
      <c r="BP37" t="n">
        <v>0</v>
      </c>
      <c r="BQ37" t="n">
        <v>0</v>
      </c>
      <c r="BR37" t="n">
        <v>0</v>
      </c>
    </row>
    <row r="38">
      <c r="B38" s="1231" t="n">
        <v>0.6458333333333334</v>
      </c>
      <c r="C38" t="n">
        <v>0</v>
      </c>
      <c r="D38" t="n">
        <v>0</v>
      </c>
      <c r="E38" t="n">
        <v>2.94500017166138</v>
      </c>
      <c r="F38" t="n">
        <v>1.08600008487701</v>
      </c>
      <c r="G38" t="n">
        <v>33.0320014953613</v>
      </c>
      <c r="H38" t="n">
        <v>12.0020008087158</v>
      </c>
      <c r="I38" t="n">
        <v>6.71667003631592</v>
      </c>
      <c r="J38" t="n">
        <v>1.53152430057526</v>
      </c>
      <c r="K38" t="n">
        <v>0</v>
      </c>
      <c r="L38" t="n">
        <v>0</v>
      </c>
      <c r="M38" t="n">
        <v>9.655660629272459</v>
      </c>
      <c r="N38" t="n">
        <v>4.94443845748901</v>
      </c>
      <c r="O38" t="n">
        <v>0</v>
      </c>
      <c r="P38" t="n">
        <v>0</v>
      </c>
      <c r="Q38" t="n">
        <v>0</v>
      </c>
      <c r="R38" t="n">
        <v>0</v>
      </c>
      <c r="S38" t="n">
        <v>10.0946130752563</v>
      </c>
      <c r="T38" t="n">
        <v>4.14835500717163</v>
      </c>
      <c r="U38" t="n">
        <v>7.22200012207031</v>
      </c>
      <c r="V38" t="n">
        <v>3.10500025749207</v>
      </c>
      <c r="W38" t="n">
        <v>9.680000305175779</v>
      </c>
      <c r="X38" t="n">
        <v>4.51300001144409</v>
      </c>
      <c r="Y38" t="n">
        <v>1.90100014209747</v>
      </c>
      <c r="Z38" t="n">
        <v>0.840000033378601</v>
      </c>
      <c r="AA38" t="n">
        <v>8.65200042724609</v>
      </c>
      <c r="AB38" t="n">
        <v>3.35000014305115</v>
      </c>
      <c r="AC38" t="n">
        <v>5.64200019836426</v>
      </c>
      <c r="AD38" t="n">
        <v>2.36800003051758</v>
      </c>
      <c r="AE38" t="n">
        <v>7.53715133666992</v>
      </c>
      <c r="AF38" t="n">
        <v>4.13045120239258</v>
      </c>
      <c r="AG38" t="n">
        <v>21.3724784851074</v>
      </c>
      <c r="AH38" t="n">
        <v>6.13751840591431</v>
      </c>
      <c r="AI38" t="n">
        <v>21.7651596069336</v>
      </c>
      <c r="AJ38" t="n">
        <v>7.33571243286133</v>
      </c>
      <c r="AK38" t="n">
        <v>0</v>
      </c>
      <c r="AL38" t="n">
        <v>0</v>
      </c>
      <c r="AM38" t="n">
        <v>5.63221645355225</v>
      </c>
      <c r="AN38" t="n">
        <v>2.59787821769714</v>
      </c>
      <c r="AO38" t="n">
        <v>0</v>
      </c>
      <c r="AP38" t="n">
        <v>0</v>
      </c>
      <c r="AQ38" t="n">
        <v>23.4135265350342</v>
      </c>
      <c r="AR38" t="n">
        <v>9.487137794494631</v>
      </c>
      <c r="AS38" t="n">
        <v>6.81099987030029</v>
      </c>
      <c r="AT38" t="n">
        <v>-0.151999950408936</v>
      </c>
      <c r="AU38" t="n">
        <v>1.87738764286041</v>
      </c>
      <c r="AV38" t="n">
        <v>0.669926881790161</v>
      </c>
      <c r="AW38" t="n">
        <v>3.53600025177002</v>
      </c>
      <c r="AX38" t="n">
        <v>-1.00200009346008</v>
      </c>
      <c r="AY38" t="n">
        <v>5.81800031661987</v>
      </c>
      <c r="AZ38" t="n">
        <v>4.35500001907349</v>
      </c>
      <c r="BA38" t="n">
        <v>8.186000823974609</v>
      </c>
      <c r="BB38" t="n">
        <v>3.08500003814697</v>
      </c>
      <c r="BC38" t="n">
        <v>3.2110002040863</v>
      </c>
      <c r="BD38" t="n">
        <v>1.23100006580353</v>
      </c>
      <c r="BE38" t="n">
        <v>0</v>
      </c>
      <c r="BF38" t="n">
        <v>0</v>
      </c>
      <c r="BG38" t="n">
        <v>6.29800033569336</v>
      </c>
      <c r="BH38" t="n">
        <v>2.18200016021729</v>
      </c>
      <c r="BI38" t="n">
        <v>4.5460000038147</v>
      </c>
      <c r="BJ38" t="n">
        <v>1.13800001144409</v>
      </c>
      <c r="BK38" t="n">
        <v>0</v>
      </c>
      <c r="BL38" t="n">
        <v>0</v>
      </c>
      <c r="BM38" t="n">
        <v>5.82600021362305</v>
      </c>
      <c r="BN38" t="n">
        <v>1.95500004291534</v>
      </c>
      <c r="BO38" t="n">
        <v>0</v>
      </c>
      <c r="BP38" t="n">
        <v>0</v>
      </c>
      <c r="BQ38" t="n">
        <v>0</v>
      </c>
      <c r="BR38" t="n">
        <v>0</v>
      </c>
    </row>
    <row r="39">
      <c r="B39" s="1231" t="n">
        <v>0.6666666666666666</v>
      </c>
      <c r="C39" t="n">
        <v>0</v>
      </c>
      <c r="D39" t="n">
        <v>0</v>
      </c>
      <c r="E39" t="n">
        <v>2.90900015830994</v>
      </c>
      <c r="F39" t="n">
        <v>1.13500010967255</v>
      </c>
      <c r="G39" t="n">
        <v>28.4860019683838</v>
      </c>
      <c r="H39" t="n">
        <v>11.5000009536743</v>
      </c>
      <c r="I39" t="n">
        <v>5.89701700210571</v>
      </c>
      <c r="J39" t="n">
        <v>1.4238840341568</v>
      </c>
      <c r="K39" t="n">
        <v>0</v>
      </c>
      <c r="L39" t="n">
        <v>0</v>
      </c>
      <c r="M39" t="n">
        <v>10.6731882095337</v>
      </c>
      <c r="N39" t="n">
        <v>4.97533798217773</v>
      </c>
      <c r="O39" t="n">
        <v>0</v>
      </c>
      <c r="P39" t="n">
        <v>0</v>
      </c>
      <c r="Q39" t="n">
        <v>0</v>
      </c>
      <c r="R39" t="n">
        <v>0</v>
      </c>
      <c r="S39" t="n">
        <v>9.736142158508301</v>
      </c>
      <c r="T39" t="n">
        <v>3.98044538497925</v>
      </c>
      <c r="U39" t="n">
        <v>7.02100038528442</v>
      </c>
      <c r="V39" t="n">
        <v>2.92900013923645</v>
      </c>
      <c r="W39" t="n">
        <v>9.88300037384033</v>
      </c>
      <c r="X39" t="n">
        <v>4.55100011825562</v>
      </c>
      <c r="Y39" t="n">
        <v>1.96300005912781</v>
      </c>
      <c r="Z39" t="n">
        <v>0.692000031471252</v>
      </c>
      <c r="AA39" t="n">
        <v>7.94300031661987</v>
      </c>
      <c r="AB39" t="n">
        <v>3.29900026321411</v>
      </c>
      <c r="AC39" t="n">
        <v>5.64200019836426</v>
      </c>
      <c r="AD39" t="n">
        <v>2.25100016593933</v>
      </c>
      <c r="AE39" t="n">
        <v>7.56399250030518</v>
      </c>
      <c r="AF39" t="n">
        <v>3.7649655342102</v>
      </c>
      <c r="AG39" t="n">
        <v>21.6472682952881</v>
      </c>
      <c r="AH39" t="n">
        <v>6.3418288230896</v>
      </c>
      <c r="AI39" t="n">
        <v>21.7731418609619</v>
      </c>
      <c r="AJ39" t="n">
        <v>7.49951219558716</v>
      </c>
      <c r="AK39" t="n">
        <v>11.9340009689331</v>
      </c>
      <c r="AL39" t="n">
        <v>3.89100027084351</v>
      </c>
      <c r="AM39" t="n">
        <v>5.6285195350647</v>
      </c>
      <c r="AN39" t="n">
        <v>2.60308170318604</v>
      </c>
      <c r="AO39" t="n">
        <v>0</v>
      </c>
      <c r="AP39" t="n">
        <v>0</v>
      </c>
      <c r="AQ39" t="n">
        <v>23.180513381958</v>
      </c>
      <c r="AR39" t="n">
        <v>9.397852897644039</v>
      </c>
      <c r="AS39" t="n">
        <v>4.31700038909912</v>
      </c>
      <c r="AT39" t="n">
        <v>-1.4040002822876</v>
      </c>
      <c r="AU39" t="n">
        <v>1.89838683605194</v>
      </c>
      <c r="AV39" t="n">
        <v>0.6782879233360291</v>
      </c>
      <c r="AW39" t="n">
        <v>3.46000027656555</v>
      </c>
      <c r="AX39" t="n">
        <v>-0.959000051021576</v>
      </c>
      <c r="AY39" t="n">
        <v>5.40200042724609</v>
      </c>
      <c r="AZ39" t="n">
        <v>4.37200021743774</v>
      </c>
      <c r="BA39" t="n">
        <v>8.13899993896484</v>
      </c>
      <c r="BB39" t="n">
        <v>3.19700026512146</v>
      </c>
      <c r="BC39" t="n">
        <v>3.15800023078918</v>
      </c>
      <c r="BD39" t="n">
        <v>1.21200001239777</v>
      </c>
      <c r="BE39" t="n">
        <v>0</v>
      </c>
      <c r="BF39" t="n">
        <v>0</v>
      </c>
      <c r="BG39" t="n">
        <v>6.35000038146973</v>
      </c>
      <c r="BH39" t="n">
        <v>2.20600008964539</v>
      </c>
      <c r="BI39" t="n">
        <v>4.51000022888184</v>
      </c>
      <c r="BJ39" t="n">
        <v>1.182000041008</v>
      </c>
      <c r="BK39" t="n">
        <v>0</v>
      </c>
      <c r="BL39" t="n">
        <v>0</v>
      </c>
      <c r="BM39" t="n">
        <v>5.72100019454956</v>
      </c>
      <c r="BN39" t="n">
        <v>1.96400010585785</v>
      </c>
      <c r="BO39" t="n">
        <v>0</v>
      </c>
      <c r="BP39" t="n">
        <v>0</v>
      </c>
      <c r="BQ39" t="n">
        <v>0</v>
      </c>
      <c r="BR39" t="n">
        <v>0</v>
      </c>
    </row>
    <row r="40">
      <c r="B40" s="1231" t="n">
        <v>0.6875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B41" s="1231" t="n">
        <v>0.7083333333333334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B42" s="1231" t="n">
        <v>0.7291666666666666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B43" s="1231" t="n">
        <v>0.7395833333333334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B44" s="1231" t="n">
        <v>0.75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B45" s="1231" t="n">
        <v>0.7604166666666666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B46" s="1231" t="n">
        <v>0.7708333333333334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B47" s="1231" t="n">
        <v>0.78125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B48" s="1231" t="n">
        <v>0.7916666666666666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B49" s="1231" t="n">
        <v>0.8020833333333334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B50" s="1231" t="n">
        <v>0.8125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B51" s="1231" t="n">
        <v>0.8229166666666666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B52" s="1231" t="n">
        <v>0.8333333333333334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B53" s="1231" t="n">
        <v>0.8541666666666666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B54" s="1231" t="n">
        <v>0.875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B55" s="1231" t="n">
        <v>0.8958333333333334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B56" s="1231" t="n">
        <v>0.9166666666666666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B57" s="1231" t="n">
        <v>0.9375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B58" s="1231" t="n">
        <v>0.9583333333333334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B59" s="1231" t="n">
        <v>0.9791666666666666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B60" s="1231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s="43" t="inlineStr">
        <is>
          <t>BP SIANG</t>
        </is>
      </c>
    </row>
    <row r="62">
      <c r="A62" t="inlineStr">
        <is>
          <t>max</t>
        </is>
      </c>
      <c r="C62">
        <f>MAX(C23:C39)</f>
        <v/>
      </c>
      <c r="D62">
        <f>INDEX(D23:D39,MATCH(C63,$B23:$B39,0))</f>
        <v/>
      </c>
      <c r="E62">
        <f>MAX(E23:E39)</f>
        <v/>
      </c>
      <c r="F62">
        <f>INDEX(F23:F39,MATCH(E63,$B$23:$B$39,0))</f>
        <v/>
      </c>
      <c r="G62">
        <f>MAX(G23:G39)</f>
        <v/>
      </c>
      <c r="H62">
        <f>INDEX(H23:H39,MATCH(G63,$B$23:$B$39,0))</f>
        <v/>
      </c>
      <c r="I62">
        <f>MAX(I23:I39)</f>
        <v/>
      </c>
      <c r="J62">
        <f>INDEX(J23:J39,MATCH(I63,$B$23:$B$39,0))</f>
        <v/>
      </c>
      <c r="K62">
        <f>MAX(K23:K39)</f>
        <v/>
      </c>
      <c r="L62">
        <f>INDEX(L23:L39,MATCH(K63,$B$23:$B$39,0))</f>
        <v/>
      </c>
      <c r="M62">
        <f>MAX(M23:M39)</f>
        <v/>
      </c>
      <c r="N62">
        <f>INDEX(N23:N39,MATCH(M63,$B$23:$B$39,0))</f>
        <v/>
      </c>
      <c r="O62">
        <f>MAX(O23:O39)</f>
        <v/>
      </c>
      <c r="P62">
        <f>INDEX(P23:P39,MATCH(O63,$B$23:$B$39,0))</f>
        <v/>
      </c>
      <c r="Q62">
        <f>MAX(Q23:Q39)</f>
        <v/>
      </c>
      <c r="R62">
        <f>INDEX(R23:R39,MATCH(Q63,$B$23:$B$39,0))</f>
        <v/>
      </c>
      <c r="S62">
        <f>MAX(S23:S39)</f>
        <v/>
      </c>
      <c r="T62">
        <f>INDEX(T23:T39,MATCH(S63,$B$23:$B$39,0))</f>
        <v/>
      </c>
      <c r="U62">
        <f>MAX(U23:U39)</f>
        <v/>
      </c>
      <c r="V62">
        <f>INDEX(V23:V39,MATCH(U63,$B$23:$B$39,0))</f>
        <v/>
      </c>
      <c r="W62">
        <f>MAX(W23:W39)</f>
        <v/>
      </c>
      <c r="X62">
        <f>INDEX(X23:X39,MATCH(W63,$B$23:$B$39,0))</f>
        <v/>
      </c>
      <c r="Y62">
        <f>MAX(Y23:Y39)</f>
        <v/>
      </c>
      <c r="Z62">
        <f>INDEX(Z23:Z39,MATCH(Y63,$B$23:$B$39,0))</f>
        <v/>
      </c>
      <c r="AA62">
        <f>MAX(AA$23:AA$39)</f>
        <v/>
      </c>
      <c r="AB62">
        <f>INDEX(AB23:AB39,MATCH(AA63,$B$23:$B$39,0))</f>
        <v/>
      </c>
      <c r="AC62">
        <f>MAX(AC23:AC39)</f>
        <v/>
      </c>
      <c r="AD62">
        <f>INDEX(AD23:AD39,MATCH(AC63,$B$23:$B$39,0))</f>
        <v/>
      </c>
      <c r="AE62">
        <f>MAX(AE23:AE39)</f>
        <v/>
      </c>
      <c r="AF62">
        <f>INDEX(AF23:AF39,MATCH(AE63,$B$23:$B$39,0))</f>
        <v/>
      </c>
      <c r="AG62">
        <f>MAX(AG23:AG39)</f>
        <v/>
      </c>
      <c r="AH62">
        <f>INDEX(AH23:AH39,MATCH(AG63,$B$23:$B$39,0))</f>
        <v/>
      </c>
      <c r="AI62">
        <f>MAX(AI23:AI39)</f>
        <v/>
      </c>
      <c r="AJ62">
        <f>INDEX(AJ23:AJ39,MATCH(AI63,$B$23:$B$39,0))</f>
        <v/>
      </c>
      <c r="AK62">
        <f>MAX(AK23:AK39)</f>
        <v/>
      </c>
      <c r="AL62">
        <f>INDEX(AL23:AL39,MATCH(AK63,$B$23:$B$39,0))</f>
        <v/>
      </c>
      <c r="AM62">
        <f>MAX(AM23:AM39)</f>
        <v/>
      </c>
      <c r="AN62">
        <f>INDEX(AN23:AN39,MATCH(AM63,$B$23:$B$39,0))</f>
        <v/>
      </c>
      <c r="AO62">
        <f>MAX(AO23:AO39)</f>
        <v/>
      </c>
      <c r="AP62">
        <f>INDEX(AP23:AP39,MATCH(AO63,$B$23:$B$39,0))</f>
        <v/>
      </c>
      <c r="AQ62">
        <f>MAX(AQ23:AQ39)</f>
        <v/>
      </c>
      <c r="AR62">
        <f>INDEX(AR23:AR39,MATCH(AQ63,$B$23:$B$39,0))</f>
        <v/>
      </c>
      <c r="AS62">
        <f>MAX(AS23:AS39)</f>
        <v/>
      </c>
      <c r="AT62">
        <f>INDEX(AT23:AT39,MATCH(AS63,$B$23:$B$39,0))</f>
        <v/>
      </c>
      <c r="AU62">
        <f>MAX(AU23:AU39)</f>
        <v/>
      </c>
      <c r="AV62">
        <f>INDEX(AV23:AV39,MATCH(AU63,$B$23:$B$39,0))</f>
        <v/>
      </c>
      <c r="AW62">
        <f>MAX(AW23:AW39)</f>
        <v/>
      </c>
      <c r="AX62">
        <f>INDEX(AX23:AX39,MATCH(AW63,$B$23:$B$39,0))</f>
        <v/>
      </c>
      <c r="AY62">
        <f>MAX(AY23:AY39)</f>
        <v/>
      </c>
      <c r="AZ62">
        <f>INDEX(AZ23:AZ39,MATCH(AY63,$B$23:$B$39,0))</f>
        <v/>
      </c>
      <c r="BA62">
        <f>MAX(BA23:BA39)</f>
        <v/>
      </c>
      <c r="BB62">
        <f>INDEX(BB23:BB39,MATCH(BA63,$B$23:$B$39,0))</f>
        <v/>
      </c>
      <c r="BC62">
        <f>MAX(BC23:BC39)</f>
        <v/>
      </c>
      <c r="BD62">
        <f>INDEX(BD23:BD39,MATCH(BC63,$B$23:$B$39,0))</f>
        <v/>
      </c>
      <c r="BE62">
        <f>MAX(BE23:BE39)</f>
        <v/>
      </c>
      <c r="BF62">
        <f>INDEX(BF23:BF39,MATCH(BE63,$B$23:$B$39,0))</f>
        <v/>
      </c>
      <c r="BG62">
        <f>MAX(BG23:BG39)</f>
        <v/>
      </c>
      <c r="BH62">
        <f>INDEX(BH23:BH39,MATCH(BG63,$B$23:$B$39,0))</f>
        <v/>
      </c>
      <c r="BI62">
        <f>MAX(BI23:BI39)</f>
        <v/>
      </c>
      <c r="BJ62">
        <f>INDEX(BJ23:BJ39,MATCH(BI63,$B$23:$B$39,0))</f>
        <v/>
      </c>
      <c r="BK62">
        <f>MAX(BK23:BK39)</f>
        <v/>
      </c>
      <c r="BL62">
        <f>INDEX(BL23:BL39,MATCH(BK63,$B$23:$B$39,0))</f>
        <v/>
      </c>
      <c r="BM62">
        <f>MAX(BM23:BM39)</f>
        <v/>
      </c>
      <c r="BN62">
        <f>INDEX(BN23:BN39,MATCH(BM63,$B$23:$B$39,0))</f>
        <v/>
      </c>
      <c r="BO62">
        <f>MAX(BO23:BO39)</f>
        <v/>
      </c>
      <c r="BP62">
        <f>INDEX(BP23:BP39,MATCH(BO63,$B$23:$B$39,0))</f>
        <v/>
      </c>
      <c r="BQ62">
        <f>MAX(BQ23:BQ39)</f>
        <v/>
      </c>
      <c r="BR62">
        <f>INDEX(BR23:BR39,MATCH(BQ63,$B$23:$B$39,0))</f>
        <v/>
      </c>
    </row>
    <row r="63" customFormat="1" s="1231">
      <c r="A63" s="1231" t="inlineStr">
        <is>
          <t>time</t>
        </is>
      </c>
      <c r="C63" s="1231">
        <f>INDEX($B23:$B39,MATCH(C62,C23:C39,0))</f>
        <v/>
      </c>
      <c r="E63" s="1231">
        <f>INDEX($B$23:$B$39,MATCH(E62,E23:E39,0))</f>
        <v/>
      </c>
      <c r="G63" s="1231">
        <f>INDEX($B$23:$B$39,MATCH(G62,G23:G39,0))</f>
        <v/>
      </c>
      <c r="I63" s="1231">
        <f>INDEX($B$23:$B$39,MATCH(I62,I23:I39,0))</f>
        <v/>
      </c>
      <c r="K63" s="1231">
        <f>INDEX($B$23:$B$39,MATCH(K62,K23:K39,0))</f>
        <v/>
      </c>
      <c r="M63" s="1231">
        <f>INDEX($B$23:$B$39,MATCH(M62,M23:M39,0))</f>
        <v/>
      </c>
      <c r="O63" s="1231">
        <f>INDEX($B$23:$B$39,MATCH(O62,O23:O39,0))</f>
        <v/>
      </c>
      <c r="Q63" s="1231">
        <f>INDEX($B$23:$B$39,MATCH(Q62,Q23:Q39,0))</f>
        <v/>
      </c>
      <c r="S63" s="1231">
        <f>INDEX($B$23:$B$39,MATCH(S62,S23:S39,0))</f>
        <v/>
      </c>
      <c r="U63" s="1231">
        <f>INDEX($B$23:$B$39,MATCH(U62,U23:U39,0))</f>
        <v/>
      </c>
      <c r="W63" s="1231">
        <f>INDEX($B$23:$B$39,MATCH(W62,W23:W39,0))</f>
        <v/>
      </c>
      <c r="Y63" s="1231">
        <f>INDEX($B$23:$B$39,MATCH(Y62,Y23:Y39,0))</f>
        <v/>
      </c>
      <c r="AA63" s="1231">
        <f>INDEX($B$23:$B$39,MATCH(AA62,AA23:AA39,0))</f>
        <v/>
      </c>
      <c r="AC63" s="1231">
        <f>INDEX($B$23:$B$39,MATCH(AC62,AC23:AC39,0))</f>
        <v/>
      </c>
      <c r="AE63" s="1231">
        <f>INDEX($B$23:$B$39,MATCH(AE62,AE23:AE39,0))</f>
        <v/>
      </c>
      <c r="AG63" s="1231">
        <f>INDEX($B$23:$B$39,MATCH(AG62,AG23:AG39,0))</f>
        <v/>
      </c>
      <c r="AI63" s="1231">
        <f>INDEX($B$23:$B$39,MATCH(AI62,AI23:AI39,0))</f>
        <v/>
      </c>
      <c r="AK63" s="1231">
        <f>INDEX($B$23:$B$39,MATCH(AK62,AK23:AK39,0))</f>
        <v/>
      </c>
      <c r="AM63" s="1231">
        <f>INDEX($B$23:$B$39,MATCH(AM62,AM23:AM39,0))</f>
        <v/>
      </c>
      <c r="AO63" s="1231">
        <f>INDEX($B$23:$B$39,MATCH(AO62,AO23:AO39,0))</f>
        <v/>
      </c>
      <c r="AQ63" s="1231">
        <f>INDEX($B$23:$B$39,MATCH(AQ62,AQ23:AQ39,0))</f>
        <v/>
      </c>
      <c r="AS63" s="1231">
        <f>INDEX($B$23:$B$39,MATCH(AS62,AS23:AS39,0))</f>
        <v/>
      </c>
      <c r="AU63" s="1231">
        <f>INDEX($B$23:$B$39,MATCH(AU62,AU23:AU39,0))</f>
        <v/>
      </c>
      <c r="AW63" s="1231">
        <f>INDEX($B$23:$B$39,MATCH(AW62,AW23:AW39,0))</f>
        <v/>
      </c>
      <c r="AY63" s="1231">
        <f>INDEX($B$23:$B$39,MATCH(AY62,AY23:AY39,0))</f>
        <v/>
      </c>
      <c r="BA63" s="1231">
        <f>INDEX($B$23:$B$39,MATCH(BA62,BA23:BA39,0))</f>
        <v/>
      </c>
      <c r="BC63" s="1231">
        <f>INDEX($B$23:$B$39,MATCH(BC62,BC23:BC39,0))</f>
        <v/>
      </c>
      <c r="BE63" s="1231">
        <f>INDEX($B$23:$B$39,MATCH(BE62,BE23:BE39,0))</f>
        <v/>
      </c>
      <c r="BG63" s="1231">
        <f>INDEX($B$23:$B$39,MATCH(BG62,BG23:BG39,0))</f>
        <v/>
      </c>
      <c r="BI63" s="1231">
        <f>INDEX($B$23:$B$39,MATCH(BI62,BI23:BI39,0))</f>
        <v/>
      </c>
      <c r="BK63" s="1231">
        <f>INDEX($B$23:$B$39,MATCH(BK62,BK23:BK39,0))</f>
        <v/>
      </c>
      <c r="BM63" s="1231">
        <f>INDEX($B$23:$B$39,MATCH(BM62,BM23:BM39,0))</f>
        <v/>
      </c>
      <c r="BO63" s="1231">
        <f>INDEX($B$23:$B$39,MATCH(BO62,BO23:BO39,0))</f>
        <v/>
      </c>
      <c r="BQ63" s="1231">
        <f>INDEX($B$23:$B$39,MATCH(BQ62,BQ23:BQ39,0))</f>
        <v/>
      </c>
    </row>
    <row r="64" customFormat="1" s="1231">
      <c r="A64" s="1231" t="inlineStr">
        <is>
          <t>average</t>
        </is>
      </c>
      <c r="C64">
        <f>AVERAGE(C$23:C$39)</f>
        <v/>
      </c>
      <c r="D64">
        <f>AVERAGE(D$23:D$39)</f>
        <v/>
      </c>
      <c r="E64">
        <f>AVERAGE(E$23:E$39)</f>
        <v/>
      </c>
      <c r="F64">
        <f>AVERAGE(F$23:F$39)</f>
        <v/>
      </c>
      <c r="G64">
        <f>AVERAGE(G$23:G$39)</f>
        <v/>
      </c>
      <c r="H64">
        <f>AVERAGE(H$23:H$39)</f>
        <v/>
      </c>
      <c r="I64">
        <f>AVERAGE(I$23:I$39)</f>
        <v/>
      </c>
      <c r="J64">
        <f>AVERAGE(J$23:J$39)</f>
        <v/>
      </c>
      <c r="K64">
        <f>AVERAGE(K$23:K$39)</f>
        <v/>
      </c>
      <c r="L64">
        <f>AVERAGE(L$23:L$39)</f>
        <v/>
      </c>
      <c r="M64">
        <f>AVERAGE(M$23:M$39)</f>
        <v/>
      </c>
      <c r="N64">
        <f>AVERAGE(N$23:N$39)</f>
        <v/>
      </c>
      <c r="O64">
        <f>AVERAGE(O$23:O$39)</f>
        <v/>
      </c>
      <c r="P64">
        <f>AVERAGE(P$23:P$39)</f>
        <v/>
      </c>
      <c r="Q64">
        <f>AVERAGE(Q$23:Q$39)</f>
        <v/>
      </c>
      <c r="R64">
        <f>AVERAGE(R$23:R$39)</f>
        <v/>
      </c>
      <c r="S64">
        <f>AVERAGE(S$23:S$39)</f>
        <v/>
      </c>
      <c r="T64">
        <f>AVERAGE(T$23:T$39)</f>
        <v/>
      </c>
      <c r="U64">
        <f>AVERAGE(U$23:U$39)</f>
        <v/>
      </c>
      <c r="V64">
        <f>AVERAGE(V$23:V$39)</f>
        <v/>
      </c>
      <c r="W64">
        <f>AVERAGE(W$23:W$39)</f>
        <v/>
      </c>
      <c r="X64">
        <f>AVERAGE(X$23:X$39)</f>
        <v/>
      </c>
      <c r="Y64">
        <f>AVERAGE(Y$23:Y$39)</f>
        <v/>
      </c>
      <c r="Z64">
        <f>AVERAGE(Z$23:Z$39)</f>
        <v/>
      </c>
      <c r="AA64">
        <f>AVERAGE(AA$23:AA$39)</f>
        <v/>
      </c>
      <c r="AB64">
        <f>AVERAGE(AB$23:AB$39)</f>
        <v/>
      </c>
      <c r="AC64">
        <f>AVERAGE(AC$23:AC$39)</f>
        <v/>
      </c>
      <c r="AD64">
        <f>AVERAGE(AD$23:AD$39)</f>
        <v/>
      </c>
      <c r="AE64">
        <f>AVERAGE(AE$23:AE$39)</f>
        <v/>
      </c>
      <c r="AF64">
        <f>AVERAGE(AF$23:AF$39)</f>
        <v/>
      </c>
      <c r="AG64">
        <f>AVERAGE(AG$23:AG$39)</f>
        <v/>
      </c>
      <c r="AH64">
        <f>AVERAGE(AH$23:AH$39)</f>
        <v/>
      </c>
      <c r="AI64">
        <f>AVERAGE(AI$23:AI$39)</f>
        <v/>
      </c>
      <c r="AJ64">
        <f>AVERAGE(AJ$23:AJ$39)</f>
        <v/>
      </c>
      <c r="AK64">
        <f>AVERAGE(AK$23:AK$39)</f>
        <v/>
      </c>
      <c r="AL64">
        <f>AVERAGE(AL$23:AL$39)</f>
        <v/>
      </c>
      <c r="AM64">
        <f>AVERAGE(AM$23:AM$39)</f>
        <v/>
      </c>
      <c r="AN64">
        <f>AVERAGE(AN$23:AN$39)</f>
        <v/>
      </c>
      <c r="AO64">
        <f>AVERAGE(AO$23:AO$39)</f>
        <v/>
      </c>
      <c r="AP64">
        <f>AVERAGE(AP$23:AP$39)</f>
        <v/>
      </c>
      <c r="AQ64">
        <f>AVERAGE(AQ$23:AQ$39)</f>
        <v/>
      </c>
      <c r="AR64">
        <f>AVERAGE(AR$23:AR$39)</f>
        <v/>
      </c>
      <c r="AS64">
        <f>AVERAGE(AS$23:AS$39)</f>
        <v/>
      </c>
      <c r="AT64">
        <f>AVERAGE(AT$23:AT$39)</f>
        <v/>
      </c>
      <c r="AU64">
        <f>AVERAGE(AU$23:AU$39)</f>
        <v/>
      </c>
      <c r="AV64">
        <f>AVERAGE(AV$23:AV$39)</f>
        <v/>
      </c>
      <c r="AW64">
        <f>AVERAGE(AW$23:AW$39)</f>
        <v/>
      </c>
      <c r="AX64">
        <f>AVERAGE(AX$23:AX$39)</f>
        <v/>
      </c>
      <c r="AY64">
        <f>AVERAGE(AY$23:AY$39)</f>
        <v/>
      </c>
      <c r="AZ64">
        <f>AVERAGE(AZ$23:AZ$39)</f>
        <v/>
      </c>
      <c r="BA64">
        <f>AVERAGE(BA$23:BA$39)</f>
        <v/>
      </c>
      <c r="BB64">
        <f>AVERAGE(BB$23:BB$39)</f>
        <v/>
      </c>
      <c r="BC64">
        <f>AVERAGE(BC$23:BC$39)</f>
        <v/>
      </c>
      <c r="BD64">
        <f>AVERAGE(BD$23:BD$39)</f>
        <v/>
      </c>
      <c r="BE64">
        <f>AVERAGE(BE$23:BE$39)</f>
        <v/>
      </c>
      <c r="BF64">
        <f>AVERAGE(BF$23:BF$39)</f>
        <v/>
      </c>
      <c r="BG64">
        <f>AVERAGE(BG$23:BG$39)</f>
        <v/>
      </c>
      <c r="BH64">
        <f>AVERAGE(BH$23:BH$39)</f>
        <v/>
      </c>
      <c r="BI64">
        <f>AVERAGE(BI$23:BI$39)</f>
        <v/>
      </c>
      <c r="BJ64">
        <f>AVERAGE(BJ$23:BJ$39)</f>
        <v/>
      </c>
      <c r="BK64">
        <f>AVERAGE(BK$23:BK$39)</f>
        <v/>
      </c>
      <c r="BL64">
        <f>AVERAGE(BL$23:BL$39)</f>
        <v/>
      </c>
      <c r="BM64">
        <f>AVERAGE(BM$23:BM$39)</f>
        <v/>
      </c>
      <c r="BN64">
        <f>AVERAGE(BN$23:BN$39)</f>
        <v/>
      </c>
      <c r="BO64">
        <f>AVERAGE(BO$23:BO$39)</f>
        <v/>
      </c>
      <c r="BP64">
        <f>AVERAGE(BP$23:BP$39)</f>
        <v/>
      </c>
      <c r="BQ64">
        <f>AVERAGE(BQ$23:BQ$39)</f>
        <v/>
      </c>
      <c r="BR64">
        <f>AVERAGE(BR$23:BR$39)</f>
        <v/>
      </c>
    </row>
    <row r="66">
      <c r="A66" s="43" t="inlineStr">
        <is>
          <t>BP MALAM</t>
        </is>
      </c>
    </row>
    <row r="67">
      <c r="A67" t="inlineStr">
        <is>
          <t>max</t>
        </is>
      </c>
      <c r="C67">
        <f>MAX(C$40:C$56)</f>
        <v/>
      </c>
      <c r="D67">
        <f>INDEX(D40:D56,MATCH(C68,$B40:$B56,0))</f>
        <v/>
      </c>
      <c r="E67">
        <f>MAX(E40:E56)</f>
        <v/>
      </c>
      <c r="F67">
        <f>INDEX(F40:F56,MATCH(E68,$B40:$B56,0))</f>
        <v/>
      </c>
      <c r="G67">
        <f>MAX(G40:G56)</f>
        <v/>
      </c>
      <c r="H67">
        <f>INDEX(H40:H56,MATCH(G68,$B40:$B56,0))</f>
        <v/>
      </c>
      <c r="I67">
        <f>MAX(I40:I56)</f>
        <v/>
      </c>
      <c r="J67">
        <f>INDEX(J40:J56,MATCH(I68,$B40:$B56,0))</f>
        <v/>
      </c>
      <c r="K67">
        <f>MAX(K40:K56)</f>
        <v/>
      </c>
      <c r="L67">
        <f>INDEX(L40:L56,MATCH(K68,$B40:$B56,0))</f>
        <v/>
      </c>
      <c r="M67">
        <f>MAX(M40:M56)</f>
        <v/>
      </c>
      <c r="N67">
        <f>INDEX(N40:N56,MATCH(M68,$B40:$B56,0))</f>
        <v/>
      </c>
      <c r="O67">
        <f>MAX(O40:O56)</f>
        <v/>
      </c>
      <c r="P67">
        <f>INDEX(P40:P56,MATCH(O68,$B40:$B56,0))</f>
        <v/>
      </c>
      <c r="Q67">
        <f>MAX(Q40:Q56)</f>
        <v/>
      </c>
      <c r="R67">
        <f>INDEX(R40:R56,MATCH(Q68,$B40:$B56,0))</f>
        <v/>
      </c>
      <c r="S67">
        <f>MAX(S40:S56)</f>
        <v/>
      </c>
      <c r="T67">
        <f>INDEX(T40:T56,MATCH(S68,$B40:$B56,0))</f>
        <v/>
      </c>
      <c r="U67">
        <f>MAX(U40:U56)</f>
        <v/>
      </c>
      <c r="V67">
        <f>INDEX(V40:V56,MATCH(U68,$B40:$B56,0))</f>
        <v/>
      </c>
      <c r="W67">
        <f>MAX(W40:W56)</f>
        <v/>
      </c>
      <c r="X67">
        <f>INDEX(X40:X56,MATCH(W68,$B40:$B56,0))</f>
        <v/>
      </c>
      <c r="Y67">
        <f>MAX(Y40:Y56)</f>
        <v/>
      </c>
      <c r="Z67">
        <f>INDEX(Z40:Z56,MATCH(Y68,$B40:$B56,0))</f>
        <v/>
      </c>
      <c r="AA67">
        <f>MAX(AA40:AA56)</f>
        <v/>
      </c>
      <c r="AB67">
        <f>INDEX(AB40:AB56,MATCH(AA68,$B40:$B56,0))</f>
        <v/>
      </c>
      <c r="AC67">
        <f>MAX(AC40:AC56)</f>
        <v/>
      </c>
      <c r="AD67">
        <f>INDEX(AD40:AD56,MATCH(AC68,$B40:$B56,0))</f>
        <v/>
      </c>
      <c r="AE67">
        <f>MAX(AE40:AE56)</f>
        <v/>
      </c>
      <c r="AF67">
        <f>INDEX(AF40:AF56,MATCH(AE68,$B40:$B56,0))</f>
        <v/>
      </c>
      <c r="AG67">
        <f>MAX(AG40:AG56)</f>
        <v/>
      </c>
      <c r="AH67">
        <f>INDEX(AH40:AH56,MATCH(AG68,$B40:$B56,0))</f>
        <v/>
      </c>
      <c r="AI67">
        <f>MAX(AI40:AI56)</f>
        <v/>
      </c>
      <c r="AJ67">
        <f>INDEX(AJ40:AJ56,MATCH(AI68,$B40:$B56,0))</f>
        <v/>
      </c>
      <c r="AK67">
        <f>MAX(AK40:AK56)</f>
        <v/>
      </c>
      <c r="AL67">
        <f>INDEX(AL40:AL56,MATCH(AK68,$B40:$B56,0))</f>
        <v/>
      </c>
      <c r="AM67">
        <f>MAX(AM40:AM56)</f>
        <v/>
      </c>
      <c r="AN67">
        <f>INDEX(AN40:AN56,MATCH(AM68,$B40:$B56,0))</f>
        <v/>
      </c>
      <c r="AO67">
        <f>MAX(AO40:AO56)</f>
        <v/>
      </c>
      <c r="AP67">
        <f>INDEX(AP40:AP56,MATCH(AO68,$B40:$B56,0))</f>
        <v/>
      </c>
      <c r="AQ67">
        <f>MAX(AQ40:AQ56)</f>
        <v/>
      </c>
      <c r="AR67">
        <f>INDEX(AR40:AR56,MATCH(AQ68,$B40:$B56,0))</f>
        <v/>
      </c>
      <c r="AS67">
        <f>MAX(AS40:AS56)</f>
        <v/>
      </c>
      <c r="AT67">
        <f>INDEX(AT40:AT56,MATCH(AS68,$B40:$B56,0))</f>
        <v/>
      </c>
      <c r="AU67">
        <f>MAX(AU40:AU56)</f>
        <v/>
      </c>
      <c r="AV67">
        <f>INDEX(AV40:AV56,MATCH(AU68,$B40:$B56,0))</f>
        <v/>
      </c>
      <c r="AW67">
        <f>MAX(AW40:AW56)</f>
        <v/>
      </c>
      <c r="AX67">
        <f>INDEX(AX40:AX56,MATCH(AW68,$B40:$B56,0))</f>
        <v/>
      </c>
      <c r="AY67">
        <f>MAX(AY40:AY56)</f>
        <v/>
      </c>
      <c r="AZ67">
        <f>INDEX(AZ40:AZ56,MATCH(AY68,$B40:$B56,0))</f>
        <v/>
      </c>
      <c r="BA67">
        <f>MAX(BA40:BA56)</f>
        <v/>
      </c>
      <c r="BB67">
        <f>INDEX(BB40:BB56,MATCH(BA68,$B40:$B56,0))</f>
        <v/>
      </c>
      <c r="BC67">
        <f>MAX(BC40:BC56)</f>
        <v/>
      </c>
      <c r="BD67">
        <f>INDEX(BD40:BD56,MATCH(BC68,$B40:$B56,0))</f>
        <v/>
      </c>
      <c r="BE67">
        <f>MAX(BE40:BE56)</f>
        <v/>
      </c>
      <c r="BF67">
        <f>INDEX(BF40:BF56,MATCH(BE68,$B40:$B56,0))</f>
        <v/>
      </c>
      <c r="BG67">
        <f>MAX(BG40:BG56)</f>
        <v/>
      </c>
      <c r="BH67">
        <f>INDEX(BH40:BH56,MATCH(BG68,$B40:$B56,0))</f>
        <v/>
      </c>
      <c r="BI67">
        <f>MAX(BI40:BI56)</f>
        <v/>
      </c>
      <c r="BJ67">
        <f>INDEX(BJ40:BJ56,MATCH(BI68,$B40:$B56,0))</f>
        <v/>
      </c>
      <c r="BK67">
        <f>MAX(BK40:BK56)</f>
        <v/>
      </c>
      <c r="BL67">
        <f>INDEX(BL40:BL56,MATCH(BK68,$B40:$B56,0))</f>
        <v/>
      </c>
      <c r="BM67">
        <f>MAX(BM40:BM56)</f>
        <v/>
      </c>
      <c r="BN67">
        <f>INDEX(BN40:BN56,MATCH(BM68,$B40:$B56,0))</f>
        <v/>
      </c>
      <c r="BO67">
        <f>MAX(BO40:BO56)</f>
        <v/>
      </c>
      <c r="BP67">
        <f>INDEX(BP40:BP56,MATCH(BO68,$B40:$B56,0))</f>
        <v/>
      </c>
      <c r="BQ67">
        <f>MAX(BQ40:BQ56)</f>
        <v/>
      </c>
      <c r="BR67">
        <f>INDEX(BR40:BR56,MATCH(BQ68,$B40:$B56,0))</f>
        <v/>
      </c>
    </row>
    <row r="68">
      <c r="A68" t="inlineStr">
        <is>
          <t>time</t>
        </is>
      </c>
      <c r="C68" s="1231">
        <f>INDEX($B40:$B56,MATCH(C67,C40:C56,0))</f>
        <v/>
      </c>
      <c r="D68" s="1231" t="n"/>
      <c r="E68" s="1231">
        <f>INDEX($B40:$B56,MATCH(E67,E40:E56,0))</f>
        <v/>
      </c>
      <c r="F68" s="1231" t="n"/>
      <c r="G68" s="1231">
        <f>INDEX($B40:$B56,MATCH(G67,G40:G56,0))</f>
        <v/>
      </c>
      <c r="H68" s="1231" t="n"/>
      <c r="I68" s="1231">
        <f>INDEX($B40:$B56,MATCH(I67,I40:I56,0))</f>
        <v/>
      </c>
      <c r="J68" s="1231" t="n"/>
      <c r="K68" s="1231">
        <f>INDEX($B40:$B56,MATCH(K67,K40:K56,0))</f>
        <v/>
      </c>
      <c r="L68" s="1231" t="n"/>
      <c r="M68" s="1231">
        <f>INDEX($B40:$B56,MATCH(M67,M40:M56,0))</f>
        <v/>
      </c>
      <c r="N68" s="1231" t="n"/>
      <c r="O68" s="1231">
        <f>INDEX($B40:$B56,MATCH(O67,O40:O56,0))</f>
        <v/>
      </c>
      <c r="P68" s="1231" t="n"/>
      <c r="Q68" s="1231">
        <f>INDEX($B40:$B56,MATCH(Q67,Q40:Q56,0))</f>
        <v/>
      </c>
      <c r="R68" s="1231" t="n"/>
      <c r="S68" s="1231">
        <f>INDEX($B40:$B56,MATCH(S67,S40:S56,0))</f>
        <v/>
      </c>
      <c r="T68" s="1231" t="n"/>
      <c r="U68" s="1231">
        <f>INDEX($B40:$B56,MATCH(U67,U40:U56,0))</f>
        <v/>
      </c>
      <c r="V68" s="1231" t="n"/>
      <c r="W68" s="1231">
        <f>INDEX($B40:$B56,MATCH(W67,W40:W56,0))</f>
        <v/>
      </c>
      <c r="X68" s="1231" t="n"/>
      <c r="Y68" s="1231">
        <f>INDEX($B40:$B56,MATCH(Y67,Y40:Y56,0))</f>
        <v/>
      </c>
      <c r="Z68" s="1231" t="n"/>
      <c r="AA68" s="1231">
        <f>INDEX($B40:$B56,MATCH(AA67,AA40:AA56,0))</f>
        <v/>
      </c>
      <c r="AB68" s="1231" t="n"/>
      <c r="AC68" s="1231">
        <f>INDEX($B40:$B56,MATCH(AC67,AC40:AC56,0))</f>
        <v/>
      </c>
      <c r="AD68" s="1231" t="n"/>
      <c r="AE68" s="1231">
        <f>INDEX($B40:$B56,MATCH(AE67,AE40:AE56,0))</f>
        <v/>
      </c>
      <c r="AF68" s="1231" t="n"/>
      <c r="AG68" s="1231">
        <f>INDEX($B40:$B56,MATCH(AG67,AG40:AG56,0))</f>
        <v/>
      </c>
      <c r="AH68" s="1231" t="n"/>
      <c r="AI68" s="1231">
        <f>INDEX($B40:$B56,MATCH(AI67,AI40:AI56,0))</f>
        <v/>
      </c>
      <c r="AJ68" s="1231" t="n"/>
      <c r="AK68" s="1231">
        <f>INDEX($B40:$B56,MATCH(AK67,AK40:AK56,0))</f>
        <v/>
      </c>
      <c r="AL68" s="1231" t="n"/>
      <c r="AM68" s="1231">
        <f>INDEX($B40:$B56,MATCH(AM67,AM40:AM56,0))</f>
        <v/>
      </c>
      <c r="AN68" s="1231" t="n"/>
      <c r="AO68" s="1231">
        <f>INDEX($B40:$B56,MATCH(AO67,AO40:AO56,0))</f>
        <v/>
      </c>
      <c r="AP68" s="1231" t="n"/>
      <c r="AQ68" s="1231">
        <f>INDEX($B40:$B56,MATCH(AQ67,AQ40:AQ56,0))</f>
        <v/>
      </c>
      <c r="AR68" s="1231" t="n"/>
      <c r="AS68" s="1231">
        <f>INDEX($B40:$B56,MATCH(AS67,AS40:AS56,0))</f>
        <v/>
      </c>
      <c r="AT68" s="1231" t="n"/>
      <c r="AU68" s="1231">
        <f>INDEX($B40:$B56,MATCH(AU67,AU40:AU56,0))</f>
        <v/>
      </c>
      <c r="AV68" s="1231" t="n"/>
      <c r="AW68" s="1231">
        <f>INDEX($B40:$B56,MATCH(AW67,AW40:AW56,0))</f>
        <v/>
      </c>
      <c r="AX68" s="1231" t="n"/>
      <c r="AY68" s="1231">
        <f>INDEX($B40:$B56,MATCH(AY67,AY40:AY56,0))</f>
        <v/>
      </c>
      <c r="AZ68" s="1231" t="n"/>
      <c r="BA68" s="1231">
        <f>INDEX($B40:$B56,MATCH(BA67,BA40:BA56,0))</f>
        <v/>
      </c>
      <c r="BB68" s="1231" t="n"/>
      <c r="BC68" s="1231">
        <f>INDEX($B40:$B56,MATCH(BC67,BC40:BC56,0))</f>
        <v/>
      </c>
      <c r="BD68" s="1231" t="n"/>
      <c r="BE68" s="1231">
        <f>INDEX($B40:$B56,MATCH(BE67,BE40:BE56,0))</f>
        <v/>
      </c>
      <c r="BF68" s="1231" t="n"/>
      <c r="BG68" s="1231">
        <f>INDEX($B40:$B56,MATCH(BG67,BG40:BG56,0))</f>
        <v/>
      </c>
      <c r="BH68" s="1231" t="n"/>
      <c r="BI68" s="1231">
        <f>INDEX($B40:$B56,MATCH(BI67,BI40:BI56,0))</f>
        <v/>
      </c>
      <c r="BJ68" s="1231" t="n"/>
      <c r="BK68" s="1231">
        <f>INDEX($B40:$B56,MATCH(BK67,BK40:BK56,0))</f>
        <v/>
      </c>
      <c r="BL68" s="1231" t="n"/>
      <c r="BM68" s="1231">
        <f>INDEX($B40:$B56,MATCH(BM67,BM40:BM56,0))</f>
        <v/>
      </c>
      <c r="BN68" s="1231" t="n"/>
      <c r="BO68" s="1231">
        <f>INDEX($B40:$B56,MATCH(BO67,BO40:BO56,0))</f>
        <v/>
      </c>
      <c r="BP68" s="1231" t="n"/>
      <c r="BQ68" s="1231">
        <f>INDEX($B40:$B56,MATCH(BQ67,BQ40:BQ56,0))</f>
        <v/>
      </c>
      <c r="BR68" s="1231" t="n"/>
    </row>
    <row r="69">
      <c r="A69" t="inlineStr">
        <is>
          <t>average</t>
        </is>
      </c>
      <c r="C69">
        <f>AVERAGE(C$40:C$56)</f>
        <v/>
      </c>
      <c r="D69">
        <f>AVERAGE(D$40:D$56)</f>
        <v/>
      </c>
      <c r="E69">
        <f>AVERAGE(E$40:E$56)</f>
        <v/>
      </c>
      <c r="F69">
        <f>AVERAGE(F$40:F$56)</f>
        <v/>
      </c>
      <c r="G69">
        <f>AVERAGE(G$40:G$56)</f>
        <v/>
      </c>
      <c r="H69">
        <f>AVERAGE(H$40:H$56)</f>
        <v/>
      </c>
      <c r="I69">
        <f>AVERAGE(I$40:I$56)</f>
        <v/>
      </c>
      <c r="J69">
        <f>AVERAGE(J$40:J$56)</f>
        <v/>
      </c>
      <c r="K69">
        <f>AVERAGE(K$40:K$56)</f>
        <v/>
      </c>
      <c r="L69">
        <f>AVERAGE(L$40:L$56)</f>
        <v/>
      </c>
      <c r="M69">
        <f>AVERAGE(M$40:M$56)</f>
        <v/>
      </c>
      <c r="N69">
        <f>AVERAGE(N$40:N$56)</f>
        <v/>
      </c>
      <c r="O69">
        <f>AVERAGE(O$40:O$56)</f>
        <v/>
      </c>
      <c r="P69">
        <f>AVERAGE(P$40:P$56)</f>
        <v/>
      </c>
      <c r="Q69">
        <f>AVERAGE(Q$40:Q$56)</f>
        <v/>
      </c>
      <c r="R69">
        <f>AVERAGE(R$40:R$56)</f>
        <v/>
      </c>
      <c r="S69">
        <f>AVERAGE(S$40:S$56)</f>
        <v/>
      </c>
      <c r="T69">
        <f>AVERAGE(T$40:T$56)</f>
        <v/>
      </c>
      <c r="U69">
        <f>AVERAGE(U$40:U$56)</f>
        <v/>
      </c>
      <c r="V69">
        <f>AVERAGE(V$40:V$56)</f>
        <v/>
      </c>
      <c r="W69">
        <f>AVERAGE(W$40:W$56)</f>
        <v/>
      </c>
      <c r="X69">
        <f>AVERAGE(X$40:X$56)</f>
        <v/>
      </c>
      <c r="Y69">
        <f>AVERAGE(Y$40:Y$56)</f>
        <v/>
      </c>
      <c r="Z69">
        <f>AVERAGE(Z$40:Z$56)</f>
        <v/>
      </c>
      <c r="AA69">
        <f>AVERAGE(AA$40:AA$56)</f>
        <v/>
      </c>
      <c r="AB69">
        <f>AVERAGE(AB$40:AB$56)</f>
        <v/>
      </c>
      <c r="AC69">
        <f>AVERAGE(AC$40:AC$56)</f>
        <v/>
      </c>
      <c r="AD69">
        <f>AVERAGE(AD$40:AD$56)</f>
        <v/>
      </c>
      <c r="AE69">
        <f>AVERAGE(AE$40:AE$56)</f>
        <v/>
      </c>
      <c r="AF69">
        <f>AVERAGE(AF$40:AF$56)</f>
        <v/>
      </c>
      <c r="AG69">
        <f>AVERAGE(AG$40:AG$56)</f>
        <v/>
      </c>
      <c r="AH69">
        <f>AVERAGE(AH$40:AH$56)</f>
        <v/>
      </c>
      <c r="AI69">
        <f>AVERAGE(AI$40:AI$56)</f>
        <v/>
      </c>
      <c r="AJ69">
        <f>AVERAGE(AJ$40:AJ$56)</f>
        <v/>
      </c>
      <c r="AK69">
        <f>AVERAGE(AK$40:AK$56)</f>
        <v/>
      </c>
      <c r="AL69">
        <f>AVERAGE(AL$40:AL$56)</f>
        <v/>
      </c>
      <c r="AM69">
        <f>AVERAGE(AM$40:AM$56)</f>
        <v/>
      </c>
      <c r="AN69">
        <f>AVERAGE(AN$40:AN$56)</f>
        <v/>
      </c>
      <c r="AO69">
        <f>AVERAGE(AO$40:AO$56)</f>
        <v/>
      </c>
      <c r="AP69">
        <f>AVERAGE(AP$40:AP$56)</f>
        <v/>
      </c>
      <c r="AQ69">
        <f>AVERAGE(AQ$40:AQ$56)</f>
        <v/>
      </c>
      <c r="AR69">
        <f>AVERAGE(AR$40:AR$56)</f>
        <v/>
      </c>
      <c r="AS69">
        <f>AVERAGE(AS$40:AS$56)</f>
        <v/>
      </c>
      <c r="AT69">
        <f>AVERAGE(AT$40:AT$56)</f>
        <v/>
      </c>
      <c r="AU69">
        <f>AVERAGE(AU$40:AU$56)</f>
        <v/>
      </c>
      <c r="AV69">
        <f>AVERAGE(AV$40:AV$56)</f>
        <v/>
      </c>
      <c r="AW69">
        <f>AVERAGE(AW$40:AW$56)</f>
        <v/>
      </c>
      <c r="AX69">
        <f>AVERAGE(AX$40:AX$56)</f>
        <v/>
      </c>
      <c r="AY69">
        <f>AVERAGE(AY$40:AY$56)</f>
        <v/>
      </c>
      <c r="AZ69">
        <f>AVERAGE(AZ$40:AZ$56)</f>
        <v/>
      </c>
      <c r="BA69">
        <f>AVERAGE(BA$40:BA$56)</f>
        <v/>
      </c>
      <c r="BB69">
        <f>AVERAGE(BB$40:BB$56)</f>
        <v/>
      </c>
      <c r="BC69">
        <f>AVERAGE(BC$40:BC$56)</f>
        <v/>
      </c>
      <c r="BD69">
        <f>AVERAGE(BD$40:BD$56)</f>
        <v/>
      </c>
      <c r="BE69">
        <f>AVERAGE(BE$40:BE$56)</f>
        <v/>
      </c>
      <c r="BF69">
        <f>AVERAGE(BF$40:BF$56)</f>
        <v/>
      </c>
      <c r="BG69">
        <f>AVERAGE(BG$40:BG$56)</f>
        <v/>
      </c>
      <c r="BH69">
        <f>AVERAGE(BH$40:BH$56)</f>
        <v/>
      </c>
      <c r="BI69">
        <f>AVERAGE(BI$40:BI$56)</f>
        <v/>
      </c>
      <c r="BJ69">
        <f>AVERAGE(BJ$40:BJ$56)</f>
        <v/>
      </c>
      <c r="BK69">
        <f>AVERAGE(BK$40:BK$56)</f>
        <v/>
      </c>
      <c r="BL69">
        <f>AVERAGE(BL$40:BL$56)</f>
        <v/>
      </c>
      <c r="BM69">
        <f>AVERAGE(BM$40:BM$56)</f>
        <v/>
      </c>
      <c r="BN69">
        <f>AVERAGE(BN$40:BN$56)</f>
        <v/>
      </c>
      <c r="BO69">
        <f>AVERAGE(BO$40:BO$56)</f>
        <v/>
      </c>
      <c r="BP69">
        <f>AVERAGE(BP$40:BP$56)</f>
        <v/>
      </c>
      <c r="BQ69">
        <f>AVERAGE(BQ$40:BQ$56)</f>
        <v/>
      </c>
      <c r="BR69">
        <f>AVERAGE(BR$40:BR$56)</f>
        <v/>
      </c>
    </row>
    <row r="73">
      <c r="B73" s="1232" t="inlineStr">
        <is>
          <t>MW MVAR 70KV LINE TRANSMISSION</t>
        </is>
      </c>
    </row>
    <row r="74">
      <c r="C74" t="inlineStr">
        <is>
          <t xml:space="preserve"> G I  RANOMUUT</t>
        </is>
      </c>
      <c r="K74" t="inlineStr">
        <is>
          <t xml:space="preserve"> G I  BITUNG</t>
        </is>
      </c>
      <c r="S74" t="inlineStr">
        <is>
          <t xml:space="preserve"> G I  LIKUPANG</t>
        </is>
      </c>
      <c r="W74" t="inlineStr">
        <is>
          <t xml:space="preserve"> G I  SAWANGAN</t>
        </is>
      </c>
      <c r="AQ74" t="inlineStr">
        <is>
          <t xml:space="preserve"> PLTA TANGGARI  1</t>
        </is>
      </c>
      <c r="AU74" t="inlineStr">
        <is>
          <t xml:space="preserve"> PLTA TANGGARI  2</t>
        </is>
      </c>
      <c r="AY74" t="inlineStr">
        <is>
          <t xml:space="preserve"> PLTA TONSEALAMA</t>
        </is>
      </c>
      <c r="BC74" t="inlineStr">
        <is>
          <t xml:space="preserve"> G I  TONSEALAMA</t>
        </is>
      </c>
      <c r="BK74" t="inlineStr">
        <is>
          <t xml:space="preserve"> G I  TELING</t>
        </is>
      </c>
      <c r="BS74" t="inlineStr">
        <is>
          <t xml:space="preserve"> G I  TASIKRIA</t>
        </is>
      </c>
      <c r="BW74" t="inlineStr">
        <is>
          <t xml:space="preserve"> G I  TOMOHON 70 KV</t>
        </is>
      </c>
      <c r="CI74" t="inlineStr">
        <is>
          <t>PT MSM 70 KV</t>
        </is>
      </c>
    </row>
    <row r="75">
      <c r="B75" s="1231" t="inlineStr">
        <is>
          <t>JAM</t>
        </is>
      </c>
      <c r="C75" t="inlineStr">
        <is>
          <t xml:space="preserve"> TELING</t>
        </is>
      </c>
      <c r="E75" t="inlineStr">
        <is>
          <t xml:space="preserve"> TELING</t>
        </is>
      </c>
      <c r="G75" t="inlineStr">
        <is>
          <t xml:space="preserve"> SAWANGAN</t>
        </is>
      </c>
      <c r="I75" t="inlineStr">
        <is>
          <t xml:space="preserve"> SAWANGAN</t>
        </is>
      </c>
      <c r="K75" t="inlineStr">
        <is>
          <t xml:space="preserve"> SAWANGAN</t>
        </is>
      </c>
      <c r="M75" t="inlineStr">
        <is>
          <t xml:space="preserve"> SAWANGAN</t>
        </is>
      </c>
      <c r="O75" t="inlineStr">
        <is>
          <t>MSM</t>
        </is>
      </c>
      <c r="Q75" t="inlineStr">
        <is>
          <t xml:space="preserve"> LIKUPANG</t>
        </is>
      </c>
      <c r="S75" t="inlineStr">
        <is>
          <t>MSM</t>
        </is>
      </c>
      <c r="U75" t="inlineStr">
        <is>
          <t xml:space="preserve"> BITUNG</t>
        </is>
      </c>
      <c r="W75" t="inlineStr">
        <is>
          <t xml:space="preserve"> PLTA  TANGGARI  1</t>
        </is>
      </c>
      <c r="Y75" t="inlineStr">
        <is>
          <t xml:space="preserve"> PLTA  TANGGARI  1</t>
        </is>
      </c>
      <c r="AA75" t="inlineStr">
        <is>
          <t xml:space="preserve"> TONSEALAMA</t>
        </is>
      </c>
      <c r="AC75" t="inlineStr">
        <is>
          <t xml:space="preserve"> TONSEALAMA</t>
        </is>
      </c>
      <c r="AE75" t="inlineStr">
        <is>
          <t xml:space="preserve"> BITUNG</t>
        </is>
      </c>
      <c r="AG75" t="inlineStr">
        <is>
          <t xml:space="preserve"> BITUNG</t>
        </is>
      </c>
      <c r="AI75" t="inlineStr">
        <is>
          <t xml:space="preserve"> RANOMUUT</t>
        </is>
      </c>
      <c r="AK75" t="inlineStr">
        <is>
          <t xml:space="preserve"> RANOMUUT</t>
        </is>
      </c>
      <c r="AM75" t="inlineStr">
        <is>
          <t xml:space="preserve"> PLTA  TANGGARI  2</t>
        </is>
      </c>
      <c r="AO75" t="inlineStr">
        <is>
          <t xml:space="preserve"> PLTA  TANGGARI  2</t>
        </is>
      </c>
      <c r="AQ75" t="inlineStr">
        <is>
          <t xml:space="preserve"> SAWANGAN</t>
        </is>
      </c>
      <c r="AS75" t="inlineStr">
        <is>
          <t xml:space="preserve"> SAWANGAN</t>
        </is>
      </c>
      <c r="AU75" t="inlineStr">
        <is>
          <t xml:space="preserve"> SAWANGAN</t>
        </is>
      </c>
      <c r="AW75" t="inlineStr">
        <is>
          <t xml:space="preserve"> SAWANGAN</t>
        </is>
      </c>
      <c r="AY75" t="inlineStr">
        <is>
          <t xml:space="preserve"> GI TONSEALAMA</t>
        </is>
      </c>
      <c r="BA75" t="inlineStr">
        <is>
          <t xml:space="preserve"> GI TONSEALAMA</t>
        </is>
      </c>
      <c r="BC75" t="inlineStr">
        <is>
          <t xml:space="preserve"> SAWANGAN</t>
        </is>
      </c>
      <c r="BE75" t="inlineStr">
        <is>
          <t xml:space="preserve"> SAWANGAN</t>
        </is>
      </c>
      <c r="BG75" t="inlineStr">
        <is>
          <t xml:space="preserve"> TOMOHON</t>
        </is>
      </c>
      <c r="BI75" t="inlineStr">
        <is>
          <t xml:space="preserve"> TOMOHON</t>
        </is>
      </c>
      <c r="BK75" t="inlineStr">
        <is>
          <t xml:space="preserve"> TOMOHON</t>
        </is>
      </c>
      <c r="BM75" t="inlineStr">
        <is>
          <t xml:space="preserve"> TOMOHON</t>
        </is>
      </c>
      <c r="BO75" t="inlineStr">
        <is>
          <t xml:space="preserve"> RANOMUUT</t>
        </is>
      </c>
      <c r="BQ75" t="inlineStr">
        <is>
          <t xml:space="preserve"> RANOMUUT</t>
        </is>
      </c>
      <c r="BS75" t="inlineStr">
        <is>
          <t xml:space="preserve"> TOMOHON</t>
        </is>
      </c>
      <c r="BU75" t="inlineStr">
        <is>
          <t xml:space="preserve"> TOMOHON</t>
        </is>
      </c>
      <c r="BW75" t="inlineStr">
        <is>
          <t xml:space="preserve"> TELING</t>
        </is>
      </c>
      <c r="BY75" t="inlineStr">
        <is>
          <t xml:space="preserve"> TELING</t>
        </is>
      </c>
      <c r="CA75" t="inlineStr">
        <is>
          <t xml:space="preserve"> TONSEALAMA</t>
        </is>
      </c>
      <c r="CC75" t="inlineStr">
        <is>
          <t xml:space="preserve"> TONSEALAMA</t>
        </is>
      </c>
      <c r="CE75" t="inlineStr">
        <is>
          <t xml:space="preserve"> TASIKRIA</t>
        </is>
      </c>
      <c r="CG75" t="inlineStr">
        <is>
          <t xml:space="preserve"> TASIKRIA</t>
        </is>
      </c>
      <c r="CI75" t="inlineStr">
        <is>
          <t>BITUNG</t>
        </is>
      </c>
      <c r="CK75" t="inlineStr">
        <is>
          <t>LIKUPANG</t>
        </is>
      </c>
    </row>
    <row r="76">
      <c r="C76" t="inlineStr">
        <is>
          <t>LINE 1</t>
        </is>
      </c>
      <c r="E76" t="inlineStr">
        <is>
          <t>LINE 2</t>
        </is>
      </c>
      <c r="G76" t="inlineStr">
        <is>
          <t>LINE 1</t>
        </is>
      </c>
      <c r="I76" t="inlineStr">
        <is>
          <t>LINE 2</t>
        </is>
      </c>
      <c r="K76" t="inlineStr">
        <is>
          <t>LINE 1</t>
        </is>
      </c>
      <c r="M76" t="inlineStr">
        <is>
          <t>LINE 2</t>
        </is>
      </c>
      <c r="O76" t="inlineStr">
        <is>
          <t>LINE 1</t>
        </is>
      </c>
      <c r="Q76" t="inlineStr">
        <is>
          <t>LINE 1</t>
        </is>
      </c>
      <c r="S76" t="inlineStr">
        <is>
          <t>LINE 1</t>
        </is>
      </c>
      <c r="U76" t="inlineStr">
        <is>
          <t>LINE 1</t>
        </is>
      </c>
      <c r="W76" t="inlineStr">
        <is>
          <t>LINE 1</t>
        </is>
      </c>
      <c r="Y76" t="inlineStr">
        <is>
          <t>LINE 2</t>
        </is>
      </c>
      <c r="AA76" t="inlineStr">
        <is>
          <t>LINE 1</t>
        </is>
      </c>
      <c r="AC76" t="inlineStr">
        <is>
          <t>LINE 2</t>
        </is>
      </c>
      <c r="AE76" t="inlineStr">
        <is>
          <t>LINE 1</t>
        </is>
      </c>
      <c r="AG76" t="inlineStr">
        <is>
          <t>LINE 2</t>
        </is>
      </c>
      <c r="AI76" t="inlineStr">
        <is>
          <t>LINE 1</t>
        </is>
      </c>
      <c r="AK76" t="inlineStr">
        <is>
          <t>LINE 2</t>
        </is>
      </c>
      <c r="AM76" t="inlineStr">
        <is>
          <t>LINE 1</t>
        </is>
      </c>
      <c r="AO76" t="inlineStr">
        <is>
          <t>LINE 2</t>
        </is>
      </c>
      <c r="AQ76" t="inlineStr">
        <is>
          <t>LINE 1</t>
        </is>
      </c>
      <c r="AS76" t="inlineStr">
        <is>
          <t>LINE 2</t>
        </is>
      </c>
      <c r="AU76" t="inlineStr">
        <is>
          <t>LINE 1</t>
        </is>
      </c>
      <c r="AW76" t="inlineStr">
        <is>
          <t>LINE 2</t>
        </is>
      </c>
      <c r="AY76" t="inlineStr">
        <is>
          <t>LINE 1</t>
        </is>
      </c>
      <c r="BA76" t="inlineStr">
        <is>
          <t>LINE 2</t>
        </is>
      </c>
      <c r="BC76" t="inlineStr">
        <is>
          <t>LINE 1</t>
        </is>
      </c>
      <c r="BE76" t="inlineStr">
        <is>
          <t>LINE 2</t>
        </is>
      </c>
      <c r="BG76" t="inlineStr">
        <is>
          <t>LINE 1</t>
        </is>
      </c>
      <c r="BI76" t="inlineStr">
        <is>
          <t>LINE 2</t>
        </is>
      </c>
      <c r="BK76" t="inlineStr">
        <is>
          <t>LINE 1</t>
        </is>
      </c>
      <c r="BM76" t="inlineStr">
        <is>
          <t>LINE 2</t>
        </is>
      </c>
      <c r="BO76" t="inlineStr">
        <is>
          <t>LINE 1</t>
        </is>
      </c>
      <c r="BQ76" t="inlineStr">
        <is>
          <t>LINE 2</t>
        </is>
      </c>
      <c r="BS76" t="inlineStr">
        <is>
          <t>LINE 1</t>
        </is>
      </c>
      <c r="BU76" t="inlineStr">
        <is>
          <t>LINE 2</t>
        </is>
      </c>
      <c r="BW76" t="inlineStr">
        <is>
          <t>LINE 1</t>
        </is>
      </c>
      <c r="BY76" t="inlineStr">
        <is>
          <t>LINE 2</t>
        </is>
      </c>
      <c r="CA76" t="inlineStr">
        <is>
          <t>LINE 1</t>
        </is>
      </c>
      <c r="CC76" t="inlineStr">
        <is>
          <t>LINE 2</t>
        </is>
      </c>
      <c r="CE76" t="inlineStr">
        <is>
          <t>LINE 1</t>
        </is>
      </c>
      <c r="CG76" t="inlineStr">
        <is>
          <t>LINE 2</t>
        </is>
      </c>
      <c r="CI76" t="inlineStr">
        <is>
          <t>LINE 1</t>
        </is>
      </c>
      <c r="CK76" t="inlineStr">
        <is>
          <t>LINE 2</t>
        </is>
      </c>
    </row>
    <row r="77">
      <c r="C77" t="inlineStr">
        <is>
          <t>MW</t>
        </is>
      </c>
      <c r="D77" t="inlineStr">
        <is>
          <t>MVAR</t>
        </is>
      </c>
      <c r="E77" t="inlineStr">
        <is>
          <t>MW</t>
        </is>
      </c>
      <c r="F77" t="inlineStr">
        <is>
          <t>MVAR</t>
        </is>
      </c>
      <c r="G77" t="inlineStr">
        <is>
          <t>MW</t>
        </is>
      </c>
      <c r="H77" t="inlineStr">
        <is>
          <t>MVAR</t>
        </is>
      </c>
      <c r="I77" t="inlineStr">
        <is>
          <t>MW</t>
        </is>
      </c>
      <c r="J77" t="inlineStr">
        <is>
          <t>MVAR</t>
        </is>
      </c>
      <c r="K77" t="inlineStr">
        <is>
          <t>MW</t>
        </is>
      </c>
      <c r="L77" t="inlineStr">
        <is>
          <t>MVAR</t>
        </is>
      </c>
      <c r="M77" t="inlineStr">
        <is>
          <t>MW</t>
        </is>
      </c>
      <c r="N77" t="inlineStr">
        <is>
          <t>MVAR</t>
        </is>
      </c>
      <c r="O77" t="inlineStr">
        <is>
          <t>MW</t>
        </is>
      </c>
      <c r="P77" t="inlineStr">
        <is>
          <t>MVAR</t>
        </is>
      </c>
      <c r="Q77" t="inlineStr">
        <is>
          <t>MW</t>
        </is>
      </c>
      <c r="R77" t="inlineStr">
        <is>
          <t>MVAR</t>
        </is>
      </c>
      <c r="S77" t="inlineStr">
        <is>
          <t>MW</t>
        </is>
      </c>
      <c r="T77" t="inlineStr">
        <is>
          <t>MVAR</t>
        </is>
      </c>
      <c r="U77" t="inlineStr">
        <is>
          <t>MW</t>
        </is>
      </c>
      <c r="V77" t="inlineStr">
        <is>
          <t>MVAR</t>
        </is>
      </c>
      <c r="W77" t="inlineStr">
        <is>
          <t>MW</t>
        </is>
      </c>
      <c r="X77" t="inlineStr">
        <is>
          <t>MVAR</t>
        </is>
      </c>
      <c r="Y77" t="inlineStr">
        <is>
          <t>MW</t>
        </is>
      </c>
      <c r="Z77" t="inlineStr">
        <is>
          <t>MVAR</t>
        </is>
      </c>
      <c r="AA77" t="inlineStr">
        <is>
          <t>MW</t>
        </is>
      </c>
      <c r="AB77" t="inlineStr">
        <is>
          <t>MVAR</t>
        </is>
      </c>
      <c r="AC77" t="inlineStr">
        <is>
          <t>MW</t>
        </is>
      </c>
      <c r="AD77" t="inlineStr">
        <is>
          <t>MVAR</t>
        </is>
      </c>
      <c r="AE77" t="inlineStr">
        <is>
          <t>MW</t>
        </is>
      </c>
      <c r="AF77" t="inlineStr">
        <is>
          <t>MVAR</t>
        </is>
      </c>
      <c r="AG77" t="inlineStr">
        <is>
          <t>MW</t>
        </is>
      </c>
      <c r="AH77" t="inlineStr">
        <is>
          <t>MVAR</t>
        </is>
      </c>
      <c r="AI77" t="inlineStr">
        <is>
          <t>MW</t>
        </is>
      </c>
      <c r="AJ77" t="inlineStr">
        <is>
          <t>MVAR</t>
        </is>
      </c>
      <c r="AK77" t="inlineStr">
        <is>
          <t>MW</t>
        </is>
      </c>
      <c r="AL77" t="inlineStr">
        <is>
          <t>MVAR</t>
        </is>
      </c>
      <c r="AM77" t="inlineStr">
        <is>
          <t>MW</t>
        </is>
      </c>
      <c r="AN77" t="inlineStr">
        <is>
          <t>MVAR</t>
        </is>
      </c>
      <c r="AO77" t="inlineStr">
        <is>
          <t>MW</t>
        </is>
      </c>
      <c r="AP77" t="inlineStr">
        <is>
          <t>MVAR</t>
        </is>
      </c>
      <c r="AQ77" t="inlineStr">
        <is>
          <t>MW</t>
        </is>
      </c>
      <c r="AR77" t="inlineStr">
        <is>
          <t>MVAR</t>
        </is>
      </c>
      <c r="AS77" t="inlineStr">
        <is>
          <t>MW</t>
        </is>
      </c>
      <c r="AT77" t="inlineStr">
        <is>
          <t>MVAR</t>
        </is>
      </c>
      <c r="AU77" t="inlineStr">
        <is>
          <t>MW</t>
        </is>
      </c>
      <c r="AV77" t="inlineStr">
        <is>
          <t>MVAR</t>
        </is>
      </c>
      <c r="AW77" t="inlineStr">
        <is>
          <t>MW</t>
        </is>
      </c>
      <c r="AX77" t="inlineStr">
        <is>
          <t>MVAR</t>
        </is>
      </c>
      <c r="AY77" t="inlineStr">
        <is>
          <t>MW</t>
        </is>
      </c>
      <c r="AZ77" t="inlineStr">
        <is>
          <t>MVAR</t>
        </is>
      </c>
      <c r="BA77" t="inlineStr">
        <is>
          <t>MW</t>
        </is>
      </c>
      <c r="BB77" t="inlineStr">
        <is>
          <t>MVAR</t>
        </is>
      </c>
      <c r="BC77" t="inlineStr">
        <is>
          <t>MW</t>
        </is>
      </c>
      <c r="BD77" t="inlineStr">
        <is>
          <t>MVAR</t>
        </is>
      </c>
      <c r="BE77" t="inlineStr">
        <is>
          <t>MW</t>
        </is>
      </c>
      <c r="BF77" t="inlineStr">
        <is>
          <t>MVAR</t>
        </is>
      </c>
      <c r="BG77" t="inlineStr">
        <is>
          <t>MW</t>
        </is>
      </c>
      <c r="BH77" t="inlineStr">
        <is>
          <t>MVAR</t>
        </is>
      </c>
      <c r="BI77" t="inlineStr">
        <is>
          <t>MW</t>
        </is>
      </c>
      <c r="BJ77" t="inlineStr">
        <is>
          <t>MVAR</t>
        </is>
      </c>
      <c r="BK77" t="inlineStr">
        <is>
          <t>MW</t>
        </is>
      </c>
      <c r="BL77" t="inlineStr">
        <is>
          <t>MVAR</t>
        </is>
      </c>
      <c r="BM77" t="inlineStr">
        <is>
          <t>MW</t>
        </is>
      </c>
      <c r="BN77" t="inlineStr">
        <is>
          <t>MVAR</t>
        </is>
      </c>
      <c r="BO77" t="inlineStr">
        <is>
          <t>MW</t>
        </is>
      </c>
      <c r="BP77" t="inlineStr">
        <is>
          <t>MVAR</t>
        </is>
      </c>
      <c r="BQ77" t="inlineStr">
        <is>
          <t>MW</t>
        </is>
      </c>
      <c r="BR77" t="inlineStr">
        <is>
          <t>MVAR</t>
        </is>
      </c>
      <c r="BS77" t="inlineStr">
        <is>
          <t>MW</t>
        </is>
      </c>
      <c r="BT77" t="inlineStr">
        <is>
          <t>MVAR</t>
        </is>
      </c>
      <c r="BU77" t="inlineStr">
        <is>
          <t>MW</t>
        </is>
      </c>
      <c r="BV77" t="inlineStr">
        <is>
          <t>MVAR</t>
        </is>
      </c>
      <c r="BW77" t="inlineStr">
        <is>
          <t>MW</t>
        </is>
      </c>
      <c r="BX77" t="inlineStr">
        <is>
          <t>MVAR</t>
        </is>
      </c>
      <c r="BY77" t="inlineStr">
        <is>
          <t>MW</t>
        </is>
      </c>
      <c r="BZ77" t="inlineStr">
        <is>
          <t>MVAR</t>
        </is>
      </c>
      <c r="CA77" t="inlineStr">
        <is>
          <t>MW</t>
        </is>
      </c>
      <c r="CB77" t="inlineStr">
        <is>
          <t>MVAR</t>
        </is>
      </c>
      <c r="CC77" t="inlineStr">
        <is>
          <t>MW</t>
        </is>
      </c>
      <c r="CD77" t="inlineStr">
        <is>
          <t>MVAR</t>
        </is>
      </c>
      <c r="CE77" t="inlineStr">
        <is>
          <t>MW</t>
        </is>
      </c>
      <c r="CF77" t="inlineStr">
        <is>
          <t>MVAR</t>
        </is>
      </c>
      <c r="CG77" t="inlineStr">
        <is>
          <t>MW</t>
        </is>
      </c>
      <c r="CH77" t="inlineStr">
        <is>
          <t>MVAR</t>
        </is>
      </c>
      <c r="CI77" t="inlineStr">
        <is>
          <t>MW</t>
        </is>
      </c>
      <c r="CJ77" t="inlineStr">
        <is>
          <t>MVAR</t>
        </is>
      </c>
      <c r="CK77" t="inlineStr">
        <is>
          <t>MW</t>
        </is>
      </c>
      <c r="CL77" t="inlineStr">
        <is>
          <t>MVAR</t>
        </is>
      </c>
    </row>
    <row r="78">
      <c r="B78" s="1231" t="n">
        <v>0</v>
      </c>
    </row>
    <row r="79">
      <c r="B79" s="1231" t="n">
        <v>0.02083333333333333</v>
      </c>
      <c r="C79" t="n">
        <v>-12.1750001907349</v>
      </c>
      <c r="D79" t="n">
        <v>-2.01500010490417</v>
      </c>
      <c r="E79" t="n">
        <v>-11.66100025177</v>
      </c>
      <c r="F79" t="n">
        <v>-1.22300004959106</v>
      </c>
      <c r="G79" t="n">
        <v>0.963000059127808</v>
      </c>
      <c r="H79" t="n">
        <v>-1.47700011730194</v>
      </c>
      <c r="I79" t="n">
        <v>0.964000046253204</v>
      </c>
      <c r="J79" t="n">
        <v>-1.47100007534027</v>
      </c>
      <c r="K79" t="n">
        <v>-17.488000869751</v>
      </c>
      <c r="L79" t="n">
        <v>1.91600012779236</v>
      </c>
      <c r="M79" t="n">
        <v>-18.4730014801025</v>
      </c>
      <c r="N79" t="n">
        <v>0.852000057697296</v>
      </c>
      <c r="O79" t="n">
        <v>9.460000038146971</v>
      </c>
      <c r="P79" t="n">
        <v>-6.35700035095215</v>
      </c>
      <c r="Q79" t="n">
        <v>6.63200044631958</v>
      </c>
      <c r="R79" t="n">
        <v>-7.4980001449585</v>
      </c>
      <c r="S79" t="n">
        <v>3.49000024795532</v>
      </c>
      <c r="T79" t="n">
        <v>10.2190008163452</v>
      </c>
      <c r="U79" t="n">
        <v>-6.72100019454956</v>
      </c>
      <c r="V79" t="n">
        <v>7.32800054550171</v>
      </c>
      <c r="W79" t="n">
        <v>0.00100000004749745</v>
      </c>
      <c r="X79" t="n">
        <v>-0.0390000008046627</v>
      </c>
      <c r="Y79" t="n">
        <v>-6.99200010299683</v>
      </c>
      <c r="Z79" t="n">
        <v>-1.18500006198883</v>
      </c>
      <c r="AA79" t="n">
        <v>-13.4610004425049</v>
      </c>
      <c r="AB79" t="n">
        <v>-0.569000005722046</v>
      </c>
      <c r="AC79" t="n">
        <v>-13.3160009384155</v>
      </c>
      <c r="AD79" t="n">
        <v>-0.472000032663345</v>
      </c>
      <c r="AE79" t="n">
        <v>11.9050006866455</v>
      </c>
      <c r="AF79" t="n">
        <v>-1.01600003242493</v>
      </c>
      <c r="AG79" t="n">
        <v>18.8650016784668</v>
      </c>
      <c r="AH79" t="n">
        <v>-0.146000012755394</v>
      </c>
      <c r="AI79" t="n">
        <v>-0.918000042438507</v>
      </c>
      <c r="AJ79" t="n">
        <v>1.21300005912781</v>
      </c>
      <c r="AK79" t="n">
        <v>-0.925000071525574</v>
      </c>
      <c r="AL79" t="n">
        <v>1.25</v>
      </c>
      <c r="AM79" t="n">
        <v>0</v>
      </c>
      <c r="AN79" t="n">
        <v>0</v>
      </c>
      <c r="AO79" t="n">
        <v>-3.33299994468689</v>
      </c>
      <c r="AP79" t="n">
        <v>-0.381000012159348</v>
      </c>
      <c r="AQ79" t="n">
        <v>0</v>
      </c>
      <c r="AR79" t="n">
        <v>0</v>
      </c>
      <c r="AS79" t="n">
        <v>0.115000002086163</v>
      </c>
      <c r="AT79" t="n">
        <v>0.0140000004321337</v>
      </c>
      <c r="AU79" t="n">
        <v>2.24400019645691</v>
      </c>
      <c r="AV79" t="n">
        <v>0.135000005364418</v>
      </c>
      <c r="AW79" t="n">
        <v>2.22699999809265</v>
      </c>
      <c r="AX79" t="n">
        <v>0.170000001788139</v>
      </c>
      <c r="AY79" t="n">
        <v>0</v>
      </c>
      <c r="AZ79" t="n">
        <v>0</v>
      </c>
      <c r="BA79" t="n">
        <v>2.01800012588501</v>
      </c>
      <c r="BB79" t="n">
        <v>1.66254878044128</v>
      </c>
      <c r="BC79" t="n">
        <v>14.2110004425049</v>
      </c>
      <c r="BD79" t="n">
        <v>3.84200024604797</v>
      </c>
      <c r="BE79" t="n">
        <v>14.3400011062622</v>
      </c>
      <c r="BF79" t="n">
        <v>3.85400009155273</v>
      </c>
      <c r="BG79" t="n">
        <v>-12.3810005187988</v>
      </c>
      <c r="BH79" t="n">
        <v>-3.68500018119812</v>
      </c>
      <c r="BI79" t="n">
        <v>-12.3620004653931</v>
      </c>
      <c r="BJ79" t="n">
        <v>-3.7110002040863</v>
      </c>
      <c r="BK79" t="n">
        <v>-10.7340002059937</v>
      </c>
      <c r="BL79" t="n">
        <v>-0.978000044822693</v>
      </c>
      <c r="BM79" t="n">
        <v>-10.7210006713867</v>
      </c>
      <c r="BN79" t="n">
        <v>-0.968000054359436</v>
      </c>
      <c r="BO79" t="n">
        <v>12.1260004043579</v>
      </c>
      <c r="BP79" t="n">
        <v>2.0789999961853</v>
      </c>
      <c r="BQ79" t="n">
        <v>11.5229997634888</v>
      </c>
      <c r="BR79" t="n">
        <v>0.908999979496002</v>
      </c>
      <c r="BS79" t="n">
        <v>-1.92700004577637</v>
      </c>
      <c r="BT79" t="n">
        <v>-0.439000010490417</v>
      </c>
      <c r="BU79" t="n">
        <v>-1.93300008773804</v>
      </c>
      <c r="BV79" t="n">
        <v>-0.445000022649765</v>
      </c>
      <c r="BW79" t="n">
        <v>10.903000831604</v>
      </c>
      <c r="BX79" t="n">
        <v>0.825000047683716</v>
      </c>
      <c r="BY79" t="n">
        <v>10.9250001907349</v>
      </c>
      <c r="BZ79" t="n">
        <v>0.795000016689301</v>
      </c>
      <c r="CA79" t="n">
        <v>13.3120002746582</v>
      </c>
      <c r="CB79" t="n">
        <v>0.583000004291534</v>
      </c>
      <c r="CC79" t="n">
        <v>13.4580001831055</v>
      </c>
      <c r="CD79" t="n">
        <v>0.544000029563904</v>
      </c>
      <c r="CE79" t="n">
        <v>2.03700017929077</v>
      </c>
      <c r="CF79" t="n">
        <v>0.150000005960464</v>
      </c>
      <c r="CG79" t="n">
        <v>1.96500015258789</v>
      </c>
      <c r="CH79" t="n">
        <v>0.14300000667572</v>
      </c>
      <c r="CI79" t="n">
        <v>-9.628227233886721</v>
      </c>
      <c r="CJ79" t="n">
        <v>6.16684246063232</v>
      </c>
      <c r="CK79" t="n">
        <v>-6.0123929977417</v>
      </c>
      <c r="CL79" t="n">
        <v>-10.2175779342651</v>
      </c>
    </row>
    <row r="80">
      <c r="B80" s="1231" t="n">
        <v>0.04166666666666666</v>
      </c>
      <c r="C80" t="n">
        <v>-11.9450006484985</v>
      </c>
      <c r="D80" t="n">
        <v>-1.98200011253357</v>
      </c>
      <c r="E80" t="n">
        <v>-11.4290008544922</v>
      </c>
      <c r="F80" t="n">
        <v>-1.20800006389618</v>
      </c>
      <c r="G80" t="n">
        <v>1.02700006961823</v>
      </c>
      <c r="H80" t="n">
        <v>-1.42500007152557</v>
      </c>
      <c r="I80" t="n">
        <v>1.06700003147125</v>
      </c>
      <c r="J80" t="n">
        <v>-1.44900012016296</v>
      </c>
      <c r="K80" t="n">
        <v>-17.4790000915527</v>
      </c>
      <c r="L80" t="n">
        <v>1.95100009441376</v>
      </c>
      <c r="M80" t="n">
        <v>-18.5970001220703</v>
      </c>
      <c r="N80" t="n">
        <v>0.825000047683716</v>
      </c>
      <c r="O80" t="n">
        <v>9.39500045776367</v>
      </c>
      <c r="P80" t="n">
        <v>-6.39600038528442</v>
      </c>
      <c r="Q80" t="n">
        <v>6.51000022888184</v>
      </c>
      <c r="R80" t="n">
        <v>-7.54900026321411</v>
      </c>
      <c r="S80" t="n">
        <v>3.41900014877319</v>
      </c>
      <c r="T80" t="n">
        <v>10.2480001449585</v>
      </c>
      <c r="U80" t="n">
        <v>-6.58900022506714</v>
      </c>
      <c r="V80" t="n">
        <v>7.38200044631958</v>
      </c>
      <c r="W80" t="n">
        <v>0.00100000004749745</v>
      </c>
      <c r="X80" t="n">
        <v>-0.0380000025033951</v>
      </c>
      <c r="Y80" t="n">
        <v>-6.96900033950806</v>
      </c>
      <c r="Z80" t="n">
        <v>-1.11500000953674</v>
      </c>
      <c r="AA80" t="n">
        <v>-13.2960004806519</v>
      </c>
      <c r="AB80" t="n">
        <v>-0.503000020980835</v>
      </c>
      <c r="AC80" t="n">
        <v>-13.2640008926392</v>
      </c>
      <c r="AD80" t="n">
        <v>-0.436000019311905</v>
      </c>
      <c r="AE80" t="n">
        <v>11.9950008392334</v>
      </c>
      <c r="AF80" t="n">
        <v>-1.02500009536743</v>
      </c>
      <c r="AG80" t="n">
        <v>18.9730014801025</v>
      </c>
      <c r="AH80" t="n">
        <v>-0.124000005424023</v>
      </c>
      <c r="AI80" t="n">
        <v>-1.0789999961853</v>
      </c>
      <c r="AJ80" t="n">
        <v>1.20100009441376</v>
      </c>
      <c r="AK80" t="n">
        <v>-1.07200002670288</v>
      </c>
      <c r="AL80" t="n">
        <v>1.2370001077652</v>
      </c>
      <c r="AM80" t="n">
        <v>0</v>
      </c>
      <c r="AN80" t="n">
        <v>0</v>
      </c>
      <c r="AO80" t="n">
        <v>-3.39300012588501</v>
      </c>
      <c r="AP80" t="n">
        <v>-0.476999998092651</v>
      </c>
      <c r="AQ80" t="n">
        <v>0</v>
      </c>
      <c r="AR80" t="n">
        <v>0</v>
      </c>
      <c r="AS80" t="n">
        <v>0.107000008225441</v>
      </c>
      <c r="AT80" t="n">
        <v>0.017000000923872</v>
      </c>
      <c r="AU80" t="n">
        <v>2.23600006103516</v>
      </c>
      <c r="AV80" t="n">
        <v>0.181000009179115</v>
      </c>
      <c r="AW80" t="n">
        <v>2.26800012588501</v>
      </c>
      <c r="AX80" t="n">
        <v>0.200000002980232</v>
      </c>
      <c r="AY80" t="n">
        <v>0</v>
      </c>
      <c r="AZ80" t="n">
        <v>0</v>
      </c>
      <c r="BA80" t="n">
        <v>1.99100005626678</v>
      </c>
      <c r="BB80" t="n">
        <v>1.66254878044128</v>
      </c>
      <c r="BC80" t="n">
        <v>14.2110004425049</v>
      </c>
      <c r="BD80" t="n">
        <v>3.84200024604797</v>
      </c>
      <c r="BE80" t="n">
        <v>14.3400011062622</v>
      </c>
      <c r="BF80" t="n">
        <v>3.85400009155273</v>
      </c>
      <c r="BG80" t="n">
        <v>-12.3810005187988</v>
      </c>
      <c r="BH80" t="n">
        <v>-3.68500018119812</v>
      </c>
      <c r="BI80" t="n">
        <v>-12.3620004653931</v>
      </c>
      <c r="BJ80" t="n">
        <v>-3.7110002040863</v>
      </c>
      <c r="BK80" t="n">
        <v>-10.5140008926392</v>
      </c>
      <c r="BL80" t="n">
        <v>-0.912000060081482</v>
      </c>
      <c r="BM80" t="n">
        <v>-10.5090007781982</v>
      </c>
      <c r="BN80" t="n">
        <v>-0.912000060081482</v>
      </c>
      <c r="BO80" t="n">
        <v>11.8580007553101</v>
      </c>
      <c r="BP80" t="n">
        <v>2.05100011825562</v>
      </c>
      <c r="BQ80" t="n">
        <v>11.3520002365112</v>
      </c>
      <c r="BR80" t="n">
        <v>0.908999979496002</v>
      </c>
      <c r="BS80" t="n">
        <v>-1.85600006580353</v>
      </c>
      <c r="BT80" t="n">
        <v>-0.41200003027916</v>
      </c>
      <c r="BU80" t="n">
        <v>-1.87900006771088</v>
      </c>
      <c r="BV80" t="n">
        <v>-0.425000011920929</v>
      </c>
      <c r="BW80" t="n">
        <v>10.6780004501343</v>
      </c>
      <c r="BX80" t="n">
        <v>0.762000024318695</v>
      </c>
      <c r="BY80" t="n">
        <v>10.7260007858276</v>
      </c>
      <c r="BZ80" t="n">
        <v>0.7400000095367431</v>
      </c>
      <c r="CA80" t="n">
        <v>13.2850008010864</v>
      </c>
      <c r="CB80" t="n">
        <v>0.575000047683716</v>
      </c>
      <c r="CC80" t="n">
        <v>13.3970003128052</v>
      </c>
      <c r="CD80" t="n">
        <v>0.483000010251999</v>
      </c>
      <c r="CE80" t="n">
        <v>1.96700012683868</v>
      </c>
      <c r="CF80" t="n">
        <v>0.136000007390976</v>
      </c>
      <c r="CG80" t="n">
        <v>1.8970000743866</v>
      </c>
      <c r="CH80" t="n">
        <v>0.124000005424023</v>
      </c>
      <c r="CI80" t="n">
        <v>-9.628227233886721</v>
      </c>
      <c r="CJ80" t="n">
        <v>6.2117772102356</v>
      </c>
      <c r="CK80" t="n">
        <v>-6.0123929977417</v>
      </c>
      <c r="CL80" t="n">
        <v>-10.2133255004883</v>
      </c>
    </row>
    <row r="81">
      <c r="B81" s="1231" t="n">
        <v>0.0625</v>
      </c>
      <c r="C81" t="n">
        <v>-11.7620000839233</v>
      </c>
      <c r="D81" t="n">
        <v>-2.00200009346008</v>
      </c>
      <c r="E81" t="n">
        <v>-11.2870006561279</v>
      </c>
      <c r="F81" t="n">
        <v>-1.21700000762939</v>
      </c>
      <c r="G81" t="n">
        <v>1.08900010585785</v>
      </c>
      <c r="H81" t="n">
        <v>-1.45900011062622</v>
      </c>
      <c r="I81" t="n">
        <v>1.08200001716614</v>
      </c>
      <c r="J81" t="n">
        <v>-1.42300009727478</v>
      </c>
      <c r="K81" t="n">
        <v>-17.3530006408691</v>
      </c>
      <c r="L81" t="n">
        <v>1.99100005626678</v>
      </c>
      <c r="M81" t="n">
        <v>-18.3460006713867</v>
      </c>
      <c r="N81" t="n">
        <v>0.916000068187714</v>
      </c>
      <c r="O81" t="n">
        <v>9.309000015258791</v>
      </c>
      <c r="P81" t="n">
        <v>-6.47400045394897</v>
      </c>
      <c r="Q81" t="n">
        <v>6.47700023651123</v>
      </c>
      <c r="R81" t="n">
        <v>-7.61300039291382</v>
      </c>
      <c r="S81" t="n">
        <v>3.36400008201599</v>
      </c>
      <c r="T81" t="n">
        <v>10.2950000762939</v>
      </c>
      <c r="U81" t="n">
        <v>-6.43800020217896</v>
      </c>
      <c r="V81" t="n">
        <v>7.50800037384033</v>
      </c>
      <c r="W81" t="n">
        <v>0.00100000004749745</v>
      </c>
      <c r="X81" t="n">
        <v>-0.0390000008046627</v>
      </c>
      <c r="Y81" t="n">
        <v>-7.02400016784668</v>
      </c>
      <c r="Z81" t="n">
        <v>-1.07100009918213</v>
      </c>
      <c r="AA81" t="n">
        <v>-13.1280002593994</v>
      </c>
      <c r="AB81" t="n">
        <v>-0.431000024080276</v>
      </c>
      <c r="AC81" t="n">
        <v>-12.9950008392334</v>
      </c>
      <c r="AD81" t="n">
        <v>-0.329000025987625</v>
      </c>
      <c r="AE81" t="n">
        <v>11.9170007705688</v>
      </c>
      <c r="AF81" t="n">
        <v>-1.057000041008</v>
      </c>
      <c r="AG81" t="n">
        <v>18.6950016021729</v>
      </c>
      <c r="AH81" t="n">
        <v>-0.266000002622604</v>
      </c>
      <c r="AI81" t="n">
        <v>-1.06700003147125</v>
      </c>
      <c r="AJ81" t="n">
        <v>1.20800006389618</v>
      </c>
      <c r="AK81" t="n">
        <v>-1.03500008583069</v>
      </c>
      <c r="AL81" t="n">
        <v>1.21900010108948</v>
      </c>
      <c r="AM81" t="n">
        <v>0</v>
      </c>
      <c r="AN81" t="n">
        <v>0</v>
      </c>
      <c r="AO81" t="n">
        <v>-3.35400009155273</v>
      </c>
      <c r="AP81" t="n">
        <v>-0.425999999046326</v>
      </c>
      <c r="AQ81" t="n">
        <v>0</v>
      </c>
      <c r="AR81" t="n">
        <v>0</v>
      </c>
      <c r="AS81" t="n">
        <v>0.113000005483627</v>
      </c>
      <c r="AT81" t="n">
        <v>0.0190000012516975</v>
      </c>
      <c r="AU81" t="n">
        <v>2.26900005340576</v>
      </c>
      <c r="AV81" t="n">
        <v>0.169000014662743</v>
      </c>
      <c r="AW81" t="n">
        <v>2.27100014686584</v>
      </c>
      <c r="AX81" t="n">
        <v>0.193000003695488</v>
      </c>
      <c r="AY81" t="n">
        <v>0</v>
      </c>
      <c r="AZ81" t="n">
        <v>0</v>
      </c>
      <c r="BA81" t="n">
        <v>2.01800012588501</v>
      </c>
      <c r="BB81" t="n">
        <v>1.66254878044128</v>
      </c>
      <c r="BC81" t="n">
        <v>14.2110004425049</v>
      </c>
      <c r="BD81" t="n">
        <v>3.84200024604797</v>
      </c>
      <c r="BE81" t="n">
        <v>14.3400011062622</v>
      </c>
      <c r="BF81" t="n">
        <v>3.85400009155273</v>
      </c>
      <c r="BG81" t="n">
        <v>-12.3810005187988</v>
      </c>
      <c r="BH81" t="n">
        <v>-3.68500018119812</v>
      </c>
      <c r="BI81" t="n">
        <v>-12.3620004653931</v>
      </c>
      <c r="BJ81" t="n">
        <v>-3.7110002040863</v>
      </c>
      <c r="BK81" t="n">
        <v>-10.3550004959106</v>
      </c>
      <c r="BL81" t="n">
        <v>-0.852000057697296</v>
      </c>
      <c r="BM81" t="n">
        <v>-10.3340005874634</v>
      </c>
      <c r="BN81" t="n">
        <v>-0.826000034809113</v>
      </c>
      <c r="BO81" t="n">
        <v>11.6850004196167</v>
      </c>
      <c r="BP81" t="n">
        <v>2.06100010871887</v>
      </c>
      <c r="BQ81" t="n">
        <v>11.1149997711182</v>
      </c>
      <c r="BR81" t="n">
        <v>0.951000034809113</v>
      </c>
      <c r="BS81" t="n">
        <v>-1.83000004291534</v>
      </c>
      <c r="BT81" t="n">
        <v>-0.433000028133392</v>
      </c>
      <c r="BU81" t="n">
        <v>-1.84400010108948</v>
      </c>
      <c r="BV81" t="n">
        <v>-0.449000030755997</v>
      </c>
      <c r="BW81" t="n">
        <v>10.5170001983643</v>
      </c>
      <c r="BX81" t="n">
        <v>0.691000044345856</v>
      </c>
      <c r="BY81" t="n">
        <v>10.5300006866455</v>
      </c>
      <c r="BZ81" t="n">
        <v>0.655000030994415</v>
      </c>
      <c r="CA81" t="n">
        <v>13.0740003585815</v>
      </c>
      <c r="CB81" t="n">
        <v>0.5100000500679021</v>
      </c>
      <c r="CC81" t="n">
        <v>13.1540002822876</v>
      </c>
      <c r="CD81" t="n">
        <v>0.427000015974045</v>
      </c>
      <c r="CE81" t="n">
        <v>1.93800008296967</v>
      </c>
      <c r="CF81" t="n">
        <v>0.13400000333786</v>
      </c>
      <c r="CG81" t="n">
        <v>1.86300003528595</v>
      </c>
      <c r="CH81" t="n">
        <v>0.123000003397465</v>
      </c>
      <c r="CI81" t="n">
        <v>-9.628227233886721</v>
      </c>
      <c r="CJ81" t="n">
        <v>6.30857515335083</v>
      </c>
      <c r="CK81" t="n">
        <v>-6.0123929977417</v>
      </c>
      <c r="CL81" t="n">
        <v>-10.2765769958496</v>
      </c>
    </row>
    <row r="82">
      <c r="B82" s="1231" t="n">
        <v>0.08333333333333333</v>
      </c>
      <c r="C82" t="n">
        <v>-10.9540004730225</v>
      </c>
      <c r="D82" t="n">
        <v>-1.94600009918213</v>
      </c>
      <c r="E82" t="n">
        <v>-10.5590009689331</v>
      </c>
      <c r="F82" t="n">
        <v>-1.27300000190735</v>
      </c>
      <c r="G82" t="n">
        <v>0.550999999046326</v>
      </c>
      <c r="H82" t="n">
        <v>-1.45600008964539</v>
      </c>
      <c r="I82" t="n">
        <v>0.564000010490417</v>
      </c>
      <c r="J82" t="n">
        <v>-1.53500008583069</v>
      </c>
      <c r="K82" t="n">
        <v>-16.3990001678467</v>
      </c>
      <c r="L82" t="n">
        <v>2.18600010871887</v>
      </c>
      <c r="M82" t="n">
        <v>-17.3680000305176</v>
      </c>
      <c r="N82" t="n">
        <v>1.1910001039505</v>
      </c>
      <c r="O82" t="n">
        <v>9.09500026702881</v>
      </c>
      <c r="P82" t="n">
        <v>-6.4980001449585</v>
      </c>
      <c r="Q82" t="n">
        <v>6.28600025177002</v>
      </c>
      <c r="R82" t="n">
        <v>-7.64400053024292</v>
      </c>
      <c r="S82" t="n">
        <v>3.36500024795532</v>
      </c>
      <c r="T82" t="n">
        <v>10.3130006790161</v>
      </c>
      <c r="U82" t="n">
        <v>-6.30100011825562</v>
      </c>
      <c r="V82" t="n">
        <v>7.49900054931641</v>
      </c>
      <c r="W82" t="n">
        <v>-0.0020000000949949</v>
      </c>
      <c r="X82" t="n">
        <v>-0.0390000008046627</v>
      </c>
      <c r="Y82" t="n">
        <v>-7.03000020980835</v>
      </c>
      <c r="Z82" t="n">
        <v>-1.0110000371933</v>
      </c>
      <c r="AA82" t="n">
        <v>-12.4820003509521</v>
      </c>
      <c r="AB82" t="n">
        <v>-0.271000027656555</v>
      </c>
      <c r="AC82" t="n">
        <v>-12.3620004653931</v>
      </c>
      <c r="AD82" t="n">
        <v>-0.182000011205673</v>
      </c>
      <c r="AE82" t="n">
        <v>11.3060007095337</v>
      </c>
      <c r="AF82" t="n">
        <v>-1.24600005149841</v>
      </c>
      <c r="AG82" t="n">
        <v>17.6979999542236</v>
      </c>
      <c r="AH82" t="n">
        <v>-0.607000052928925</v>
      </c>
      <c r="AI82" t="n">
        <v>-0.537000000476837</v>
      </c>
      <c r="AJ82" t="n">
        <v>1.21900010108948</v>
      </c>
      <c r="AK82" t="n">
        <v>-0.593000054359436</v>
      </c>
      <c r="AL82" t="n">
        <v>1.26200008392334</v>
      </c>
      <c r="AM82" t="n">
        <v>0</v>
      </c>
      <c r="AN82" t="n">
        <v>0</v>
      </c>
      <c r="AO82" t="n">
        <v>-3.33899998664856</v>
      </c>
      <c r="AP82" t="n">
        <v>-0.38400000333786</v>
      </c>
      <c r="AQ82" t="n">
        <v>0</v>
      </c>
      <c r="AR82" t="n">
        <v>0</v>
      </c>
      <c r="AS82" t="n">
        <v>0.113000005483627</v>
      </c>
      <c r="AT82" t="n">
        <v>0.0220000017434359</v>
      </c>
      <c r="AU82" t="n">
        <v>2.22100019454956</v>
      </c>
      <c r="AV82" t="n">
        <v>0.153000012040138</v>
      </c>
      <c r="AW82" t="n">
        <v>2.24500012397766</v>
      </c>
      <c r="AX82" t="n">
        <v>0.176000013947487</v>
      </c>
      <c r="AY82" t="n">
        <v>0</v>
      </c>
      <c r="AZ82" t="n">
        <v>0</v>
      </c>
      <c r="BA82" t="n">
        <v>2.20800018310547</v>
      </c>
      <c r="BB82" t="n">
        <v>1.66254878044128</v>
      </c>
      <c r="BC82" t="n">
        <v>14.2110004425049</v>
      </c>
      <c r="BD82" t="n">
        <v>3.84200024604797</v>
      </c>
      <c r="BE82" t="n">
        <v>14.3400011062622</v>
      </c>
      <c r="BF82" t="n">
        <v>3.85400009155273</v>
      </c>
      <c r="BG82" t="n">
        <v>-12.3810005187988</v>
      </c>
      <c r="BH82" t="n">
        <v>-3.68500018119812</v>
      </c>
      <c r="BI82" t="n">
        <v>-12.3620004653931</v>
      </c>
      <c r="BJ82" t="n">
        <v>-3.7110002040863</v>
      </c>
      <c r="BK82" t="n">
        <v>-10.0650005340576</v>
      </c>
      <c r="BL82" t="n">
        <v>-0.867000043392181</v>
      </c>
      <c r="BM82" t="n">
        <v>-10.0480003356934</v>
      </c>
      <c r="BN82" t="n">
        <v>-0.851000010967255</v>
      </c>
      <c r="BO82" t="n">
        <v>10.9910001754761</v>
      </c>
      <c r="BP82" t="n">
        <v>2.02100014686584</v>
      </c>
      <c r="BQ82" t="n">
        <v>10.4580001831055</v>
      </c>
      <c r="BR82" t="n">
        <v>0.995999991893768</v>
      </c>
      <c r="BS82" t="n">
        <v>-1.79000008106232</v>
      </c>
      <c r="BT82" t="n">
        <v>-0.459000021219254</v>
      </c>
      <c r="BU82" t="n">
        <v>-1.81500005722046</v>
      </c>
      <c r="BV82" t="n">
        <v>-0.473000019788742</v>
      </c>
      <c r="BW82" t="n">
        <v>10.2480001449585</v>
      </c>
      <c r="BX82" t="n">
        <v>0.703000009059906</v>
      </c>
      <c r="BY82" t="n">
        <v>10.2580003738403</v>
      </c>
      <c r="BZ82" t="n">
        <v>0.678000032901764</v>
      </c>
      <c r="CA82" t="n">
        <v>12.1290006637573</v>
      </c>
      <c r="CB82" t="n">
        <v>0.489000022411346</v>
      </c>
      <c r="CC82" t="n">
        <v>12.1830005645752</v>
      </c>
      <c r="CD82" t="n">
        <v>0.403000026941299</v>
      </c>
      <c r="CE82" t="n">
        <v>1.90900003910065</v>
      </c>
      <c r="CF82" t="n">
        <v>0.164000004529953</v>
      </c>
      <c r="CG82" t="n">
        <v>1.83300006389618</v>
      </c>
      <c r="CH82" t="n">
        <v>0.154000014066696</v>
      </c>
      <c r="CI82" t="n">
        <v>-9.628227233886721</v>
      </c>
      <c r="CJ82" t="n">
        <v>6.31125783920288</v>
      </c>
      <c r="CK82" t="n">
        <v>-6.0123929977417</v>
      </c>
      <c r="CL82" t="n">
        <v>-10.2653551101685</v>
      </c>
    </row>
    <row r="83">
      <c r="B83" s="1231" t="n">
        <v>0.1041666666666667</v>
      </c>
      <c r="C83" t="n">
        <v>-10.8250007629395</v>
      </c>
      <c r="D83" t="n">
        <v>-1.66400003433228</v>
      </c>
      <c r="E83" t="n">
        <v>-10.3290004730225</v>
      </c>
      <c r="F83" t="n">
        <v>-1.00800001621246</v>
      </c>
      <c r="G83" t="n">
        <v>0.484000027179718</v>
      </c>
      <c r="H83" t="n">
        <v>-1.73300004005432</v>
      </c>
      <c r="I83" t="n">
        <v>0.530000030994415</v>
      </c>
      <c r="J83" t="n">
        <v>-1.79800009727478</v>
      </c>
      <c r="K83" t="n">
        <v>-15.9250011444092</v>
      </c>
      <c r="L83" t="n">
        <v>2.84300017356873</v>
      </c>
      <c r="M83" t="n">
        <v>-16.8790016174316</v>
      </c>
      <c r="N83" t="n">
        <v>1.91700005531311</v>
      </c>
      <c r="O83" t="n">
        <v>9.07000064849854</v>
      </c>
      <c r="P83" t="n">
        <v>-6.79200029373169</v>
      </c>
      <c r="Q83" t="n">
        <v>6.27200031280518</v>
      </c>
      <c r="R83" t="n">
        <v>-7.9040002822876</v>
      </c>
      <c r="S83" t="n">
        <v>3.31000018119812</v>
      </c>
      <c r="T83" t="n">
        <v>10.3420009613037</v>
      </c>
      <c r="U83" t="n">
        <v>-6.31800031661987</v>
      </c>
      <c r="V83" t="n">
        <v>7.75500059127808</v>
      </c>
      <c r="W83" t="n">
        <v>0.0020000000949949</v>
      </c>
      <c r="X83" t="n">
        <v>-0.0400000028312206</v>
      </c>
      <c r="Y83" t="n">
        <v>-7.05400037765503</v>
      </c>
      <c r="Z83" t="n">
        <v>-0.9230000376701351</v>
      </c>
      <c r="AA83" t="n">
        <v>-12.1490001678467</v>
      </c>
      <c r="AB83" t="n">
        <v>0.266000002622604</v>
      </c>
      <c r="AC83" t="n">
        <v>-12.0630006790161</v>
      </c>
      <c r="AD83" t="n">
        <v>0.329000025987625</v>
      </c>
      <c r="AE83" t="n">
        <v>10.8960008621216</v>
      </c>
      <c r="AF83" t="n">
        <v>-1.73200011253357</v>
      </c>
      <c r="AG83" t="n">
        <v>17.3010005950928</v>
      </c>
      <c r="AH83" t="n">
        <v>-1.4080001115799</v>
      </c>
      <c r="AI83" t="n">
        <v>-0.51800000667572</v>
      </c>
      <c r="AJ83" t="n">
        <v>1.48500001430511</v>
      </c>
      <c r="AK83" t="n">
        <v>-0.459000021219254</v>
      </c>
      <c r="AL83" t="n">
        <v>1.51800012588501</v>
      </c>
      <c r="AM83" t="n">
        <v>0</v>
      </c>
      <c r="AN83" t="n">
        <v>0</v>
      </c>
      <c r="AO83" t="n">
        <v>-3.37800002098083</v>
      </c>
      <c r="AP83" t="n">
        <v>-0.40200001001358</v>
      </c>
      <c r="AQ83" t="n">
        <v>0</v>
      </c>
      <c r="AR83" t="n">
        <v>0</v>
      </c>
      <c r="AS83" t="n">
        <v>0.11600000411272</v>
      </c>
      <c r="AT83" t="n">
        <v>0.0260000005364418</v>
      </c>
      <c r="AU83" t="n">
        <v>2.2720000743866</v>
      </c>
      <c r="AV83" t="n">
        <v>0.153000012040138</v>
      </c>
      <c r="AW83" t="n">
        <v>2.257000207901</v>
      </c>
      <c r="AX83" t="n">
        <v>0.19200000166893</v>
      </c>
      <c r="AY83" t="n">
        <v>0</v>
      </c>
      <c r="AZ83" t="n">
        <v>0</v>
      </c>
      <c r="BA83" t="n">
        <v>2.0550000667572</v>
      </c>
      <c r="BB83" t="n">
        <v>1.66254878044128</v>
      </c>
      <c r="BC83" t="n">
        <v>14.2110004425049</v>
      </c>
      <c r="BD83" t="n">
        <v>3.84200024604797</v>
      </c>
      <c r="BE83" t="n">
        <v>14.3400011062622</v>
      </c>
      <c r="BF83" t="n">
        <v>3.85400009155273</v>
      </c>
      <c r="BG83" t="n">
        <v>-12.3810005187988</v>
      </c>
      <c r="BH83" t="n">
        <v>-3.68500018119812</v>
      </c>
      <c r="BI83" t="n">
        <v>-12.3620004653931</v>
      </c>
      <c r="BJ83" t="n">
        <v>-3.7110002040863</v>
      </c>
      <c r="BK83" t="n">
        <v>-9.91400051116943</v>
      </c>
      <c r="BL83" t="n">
        <v>-0.694000005722046</v>
      </c>
      <c r="BM83" t="n">
        <v>-9.88000011444092</v>
      </c>
      <c r="BN83" t="n">
        <v>-0.687000036239624</v>
      </c>
      <c r="BO83" t="n">
        <v>10.7600002288818</v>
      </c>
      <c r="BP83" t="n">
        <v>1.76900005340576</v>
      </c>
      <c r="BQ83" t="n">
        <v>10.1400003433228</v>
      </c>
      <c r="BR83" t="n">
        <v>0.755999982357025</v>
      </c>
      <c r="BS83" t="n">
        <v>-1.76400005817413</v>
      </c>
      <c r="BT83" t="n">
        <v>-0.444000035524368</v>
      </c>
      <c r="BU83" t="n">
        <v>-1.79500007629395</v>
      </c>
      <c r="BV83" t="n">
        <v>-0.448000013828278</v>
      </c>
      <c r="BW83" t="n">
        <v>10.0550003051758</v>
      </c>
      <c r="BX83" t="n">
        <v>0.517000019550323</v>
      </c>
      <c r="BY83" t="n">
        <v>10.0580005645752</v>
      </c>
      <c r="BZ83" t="n">
        <v>0.486000031232834</v>
      </c>
      <c r="CA83" t="n">
        <v>11.871000289917</v>
      </c>
      <c r="CB83" t="n">
        <v>0.0130000002682209</v>
      </c>
      <c r="CC83" t="n">
        <v>11.9310007095337</v>
      </c>
      <c r="CD83" t="n">
        <v>-0.0659999996423721</v>
      </c>
      <c r="CE83" t="n">
        <v>1.87800014019012</v>
      </c>
      <c r="CF83" t="n">
        <v>0.144000008702278</v>
      </c>
      <c r="CG83" t="n">
        <v>1.8050000667572</v>
      </c>
      <c r="CH83" t="n">
        <v>0.131999999284744</v>
      </c>
      <c r="CI83" t="n">
        <v>-9.628227233886721</v>
      </c>
      <c r="CJ83" t="n">
        <v>6.61616468429565</v>
      </c>
      <c r="CK83" t="n">
        <v>-6.0123929977417</v>
      </c>
      <c r="CL83" t="n">
        <v>-10.3470163345337</v>
      </c>
    </row>
    <row r="84">
      <c r="B84" s="1231" t="n">
        <v>0.125</v>
      </c>
      <c r="C84" t="n">
        <v>-10.9140005111694</v>
      </c>
      <c r="D84" t="n">
        <v>-1.62800002098083</v>
      </c>
      <c r="E84" t="n">
        <v>-10.4240007400513</v>
      </c>
      <c r="F84" t="n">
        <v>-0.9430000185966489</v>
      </c>
      <c r="G84" t="n">
        <v>0.64000004529953</v>
      </c>
      <c r="H84" t="n">
        <v>-1.72300004959106</v>
      </c>
      <c r="I84" t="n">
        <v>0.612000048160553</v>
      </c>
      <c r="J84" t="n">
        <v>-1.74100005626678</v>
      </c>
      <c r="K84" t="n">
        <v>-16.1870002746582</v>
      </c>
      <c r="L84" t="n">
        <v>2.86400008201599</v>
      </c>
      <c r="M84" t="n">
        <v>-17.1319999694824</v>
      </c>
      <c r="N84" t="n">
        <v>1.91000008583069</v>
      </c>
      <c r="O84" t="n">
        <v>9.51100063323975</v>
      </c>
      <c r="P84" t="n">
        <v>-6.66700029373169</v>
      </c>
      <c r="Q84" t="n">
        <v>6.57100009918213</v>
      </c>
      <c r="R84" t="n">
        <v>-7.8410005569458</v>
      </c>
      <c r="S84" t="n">
        <v>3.6010000705719</v>
      </c>
      <c r="T84" t="n">
        <v>10.5830001831055</v>
      </c>
      <c r="U84" t="n">
        <v>-6.5770001411438</v>
      </c>
      <c r="V84" t="n">
        <v>7.70800018310547</v>
      </c>
      <c r="W84" t="n">
        <v>0</v>
      </c>
      <c r="X84" t="n">
        <v>-0.0380000025033951</v>
      </c>
      <c r="Y84" t="n">
        <v>-6.9350004196167</v>
      </c>
      <c r="Z84" t="n">
        <v>-0.942000031471252</v>
      </c>
      <c r="AA84" t="n">
        <v>-12.1760005950928</v>
      </c>
      <c r="AB84" t="n">
        <v>0.359000027179718</v>
      </c>
      <c r="AC84" t="n">
        <v>-11.9950008392334</v>
      </c>
      <c r="AD84" t="n">
        <v>0.439000010490417</v>
      </c>
      <c r="AE84" t="n">
        <v>11.0310001373291</v>
      </c>
      <c r="AF84" t="n">
        <v>-1.74900007247925</v>
      </c>
      <c r="AG84" t="n">
        <v>17.3900012969971</v>
      </c>
      <c r="AH84" t="n">
        <v>-1.45700001716614</v>
      </c>
      <c r="AI84" t="n">
        <v>-0.593000054359436</v>
      </c>
      <c r="AJ84" t="n">
        <v>1.47200012207031</v>
      </c>
      <c r="AK84" t="n">
        <v>-0.619000017642975</v>
      </c>
      <c r="AL84" t="n">
        <v>1.49100005626678</v>
      </c>
      <c r="AM84" t="n">
        <v>0</v>
      </c>
      <c r="AN84" t="n">
        <v>0</v>
      </c>
      <c r="AO84" t="n">
        <v>-3.35700011253357</v>
      </c>
      <c r="AP84" t="n">
        <v>-0.420000016689301</v>
      </c>
      <c r="AQ84" t="n">
        <v>0</v>
      </c>
      <c r="AR84" t="n">
        <v>0</v>
      </c>
      <c r="AS84" t="n">
        <v>0.123000003397465</v>
      </c>
      <c r="AT84" t="n">
        <v>0.025000000372529</v>
      </c>
      <c r="AU84" t="n">
        <v>2.26300001144409</v>
      </c>
      <c r="AV84" t="n">
        <v>0.138000011444092</v>
      </c>
      <c r="AW84" t="n">
        <v>2.26900005340576</v>
      </c>
      <c r="AX84" t="n">
        <v>0.16100001335144</v>
      </c>
      <c r="AY84" t="n">
        <v>0</v>
      </c>
      <c r="AZ84" t="n">
        <v>0</v>
      </c>
      <c r="BA84" t="n">
        <v>1.87800014019012</v>
      </c>
      <c r="BB84" t="n">
        <v>1.66254878044128</v>
      </c>
      <c r="BC84" t="n">
        <v>14.2110004425049</v>
      </c>
      <c r="BD84" t="n">
        <v>3.84200024604797</v>
      </c>
      <c r="BE84" t="n">
        <v>14.3400011062622</v>
      </c>
      <c r="BF84" t="n">
        <v>3.85400009155273</v>
      </c>
      <c r="BG84" t="n">
        <v>-12.3810005187988</v>
      </c>
      <c r="BH84" t="n">
        <v>-3.68500018119812</v>
      </c>
      <c r="BI84" t="n">
        <v>-12.3620004653931</v>
      </c>
      <c r="BJ84" t="n">
        <v>-3.7110002040863</v>
      </c>
      <c r="BK84" t="n">
        <v>-9.86500072479248</v>
      </c>
      <c r="BL84" t="n">
        <v>-0.553000032901764</v>
      </c>
      <c r="BM84" t="n">
        <v>-9.866000175476071</v>
      </c>
      <c r="BN84" t="n">
        <v>-0.545000016689301</v>
      </c>
      <c r="BO84" t="n">
        <v>10.8770008087158</v>
      </c>
      <c r="BP84" t="n">
        <v>1.66400003433228</v>
      </c>
      <c r="BQ84" t="n">
        <v>10.2690000534058</v>
      </c>
      <c r="BR84" t="n">
        <v>0.644999980926514</v>
      </c>
      <c r="BS84" t="n">
        <v>-1.72700011730194</v>
      </c>
      <c r="BT84" t="n">
        <v>-0.416000008583069</v>
      </c>
      <c r="BU84" t="n">
        <v>-1.75400006771088</v>
      </c>
      <c r="BV84" t="n">
        <v>-0.438000023365021</v>
      </c>
      <c r="BW84" t="n">
        <v>10.0050001144409</v>
      </c>
      <c r="BX84" t="n">
        <v>0.396000027656555</v>
      </c>
      <c r="BY84" t="n">
        <v>10.0430002212524</v>
      </c>
      <c r="BZ84" t="n">
        <v>0.350000023841858</v>
      </c>
      <c r="CA84" t="n">
        <v>11.9660005569458</v>
      </c>
      <c r="CB84" t="n">
        <v>-0.0840000063180923</v>
      </c>
      <c r="CC84" t="n">
        <v>12.0870008468628</v>
      </c>
      <c r="CD84" t="n">
        <v>-0.174000009894371</v>
      </c>
      <c r="CE84" t="n">
        <v>1.83800005912781</v>
      </c>
      <c r="CF84" t="n">
        <v>0.122000008821487</v>
      </c>
      <c r="CG84" t="n">
        <v>1.75500011444092</v>
      </c>
      <c r="CH84" t="n">
        <v>0.102000005543232</v>
      </c>
      <c r="CI84" t="n">
        <v>-9.628227233886721</v>
      </c>
      <c r="CJ84" t="n">
        <v>6.55110120773315</v>
      </c>
      <c r="CK84" t="n">
        <v>-6.0123929977417</v>
      </c>
      <c r="CL84" t="n">
        <v>-10.5458135604858</v>
      </c>
    </row>
    <row r="85">
      <c r="B85" s="1231" t="n">
        <v>0.1458333333333333</v>
      </c>
      <c r="C85" t="n">
        <v>-10.9450006484985</v>
      </c>
      <c r="D85" t="n">
        <v>-3.36400008201599</v>
      </c>
      <c r="E85" t="n">
        <v>-10.5160007476807</v>
      </c>
      <c r="F85" t="n">
        <v>-2.57800006866455</v>
      </c>
      <c r="G85" t="n">
        <v>0.918000042438507</v>
      </c>
      <c r="H85" t="n">
        <v>0.155000001192093</v>
      </c>
      <c r="I85" t="n">
        <v>1.0110000371933</v>
      </c>
      <c r="J85" t="n">
        <v>0.167000010609627</v>
      </c>
      <c r="K85" t="n">
        <v>-16.5420017242432</v>
      </c>
      <c r="L85" t="n">
        <v>-1.76500010490417</v>
      </c>
      <c r="M85" t="n">
        <v>-17.4180011749268</v>
      </c>
      <c r="N85" t="n">
        <v>-3.02800011634827</v>
      </c>
      <c r="O85" t="n">
        <v>9.22500038146973</v>
      </c>
      <c r="P85" t="n">
        <v>-1.80100011825562</v>
      </c>
      <c r="Q85" t="n">
        <v>6.37900018692017</v>
      </c>
      <c r="R85" t="n">
        <v>-2.87700009346008</v>
      </c>
      <c r="S85" t="n">
        <v>3.44700026512146</v>
      </c>
      <c r="T85" t="n">
        <v>5.42400026321411</v>
      </c>
      <c r="U85" t="n">
        <v>-6.50600051879883</v>
      </c>
      <c r="V85" t="n">
        <v>2.50800013542175</v>
      </c>
      <c r="W85" t="n">
        <v>0</v>
      </c>
      <c r="X85" t="n">
        <v>-0.0380000025033951</v>
      </c>
      <c r="Y85" t="n">
        <v>-6.92600011825562</v>
      </c>
      <c r="Z85" t="n">
        <v>-1.22400009632111</v>
      </c>
      <c r="AA85" t="n">
        <v>-12.2740001678467</v>
      </c>
      <c r="AB85" t="n">
        <v>-2.48700022697449</v>
      </c>
      <c r="AC85" t="n">
        <v>-12.1120004653931</v>
      </c>
      <c r="AD85" t="n">
        <v>-2.39400005340576</v>
      </c>
      <c r="AE85" t="n">
        <v>11.3920001983643</v>
      </c>
      <c r="AF85" t="n">
        <v>1.41800010204315</v>
      </c>
      <c r="AG85" t="n">
        <v>17.5890007019043</v>
      </c>
      <c r="AH85" t="n">
        <v>3.56300020217895</v>
      </c>
      <c r="AI85" t="n">
        <v>-0.965000033378601</v>
      </c>
      <c r="AJ85" t="n">
        <v>-0.41200003027916</v>
      </c>
      <c r="AK85" t="n">
        <v>-0.980000019073486</v>
      </c>
      <c r="AL85" t="n">
        <v>-0.397000014781952</v>
      </c>
      <c r="AM85" t="n">
        <v>0</v>
      </c>
      <c r="AN85" t="n">
        <v>0</v>
      </c>
      <c r="AO85" t="n">
        <v>-3.38100004196167</v>
      </c>
      <c r="AP85" t="n">
        <v>-0.405000001192093</v>
      </c>
      <c r="AQ85" t="n">
        <v>0</v>
      </c>
      <c r="AR85" t="n">
        <v>0</v>
      </c>
      <c r="AS85" t="n">
        <v>0.122000008821487</v>
      </c>
      <c r="AT85" t="n">
        <v>0.0310000013560057</v>
      </c>
      <c r="AU85" t="n">
        <v>2.25200009346008</v>
      </c>
      <c r="AV85" t="n">
        <v>0.146999999880791</v>
      </c>
      <c r="AW85" t="n">
        <v>2.27700018882751</v>
      </c>
      <c r="AX85" t="n">
        <v>0.168000012636185</v>
      </c>
      <c r="AY85" t="n">
        <v>0</v>
      </c>
      <c r="AZ85" t="n">
        <v>0</v>
      </c>
      <c r="BA85" t="n">
        <v>1.98800003528595</v>
      </c>
      <c r="BB85" t="n">
        <v>1.66254878044128</v>
      </c>
      <c r="BC85" t="n">
        <v>14.2110004425049</v>
      </c>
      <c r="BD85" t="n">
        <v>3.84200024604797</v>
      </c>
      <c r="BE85" t="n">
        <v>14.3400011062622</v>
      </c>
      <c r="BF85" t="n">
        <v>3.85400009155273</v>
      </c>
      <c r="BG85" t="n">
        <v>-12.3810005187988</v>
      </c>
      <c r="BH85" t="n">
        <v>-3.68500018119812</v>
      </c>
      <c r="BI85" t="n">
        <v>-12.3620004653931</v>
      </c>
      <c r="BJ85" t="n">
        <v>-3.7110002040863</v>
      </c>
      <c r="BK85" t="n">
        <v>-9.718000411987299</v>
      </c>
      <c r="BL85" t="n">
        <v>-0.98800003528595</v>
      </c>
      <c r="BM85" t="n">
        <v>-9.68800067901611</v>
      </c>
      <c r="BN85" t="n">
        <v>-0.964000046253204</v>
      </c>
      <c r="BO85" t="n">
        <v>10.8830003738403</v>
      </c>
      <c r="BP85" t="n">
        <v>3.40100026130676</v>
      </c>
      <c r="BQ85" t="n">
        <v>10.4490003585815</v>
      </c>
      <c r="BR85" t="n">
        <v>2.29800009727478</v>
      </c>
      <c r="BS85" t="n">
        <v>-1.6910001039505</v>
      </c>
      <c r="BT85" t="n">
        <v>-0.391000032424927</v>
      </c>
      <c r="BU85" t="n">
        <v>-1.72500002384186</v>
      </c>
      <c r="BV85" t="n">
        <v>-0.399000018835068</v>
      </c>
      <c r="BW85" t="n">
        <v>9.85100078582764</v>
      </c>
      <c r="BX85" t="n">
        <v>0.848000049591064</v>
      </c>
      <c r="BY85" t="n">
        <v>9.867000579833981</v>
      </c>
      <c r="BZ85" t="n">
        <v>0.79200005531311</v>
      </c>
      <c r="CA85" t="n">
        <v>12.0070009231567</v>
      </c>
      <c r="CB85" t="n">
        <v>2.35700011253357</v>
      </c>
      <c r="CC85" t="n">
        <v>12.1190004348755</v>
      </c>
      <c r="CD85" t="n">
        <v>2.30599999427795</v>
      </c>
      <c r="CE85" t="n">
        <v>1.81000006198883</v>
      </c>
      <c r="CF85" t="n">
        <v>0.08900000154972081</v>
      </c>
      <c r="CG85" t="n">
        <v>1.71900010108948</v>
      </c>
      <c r="CH85" t="n">
        <v>0.0720000043511391</v>
      </c>
      <c r="CI85" t="n">
        <v>-9.628227233886721</v>
      </c>
      <c r="CJ85" t="n">
        <v>1.60698807239532</v>
      </c>
      <c r="CK85" t="n">
        <v>-6.0123929977417</v>
      </c>
      <c r="CL85" t="n">
        <v>-5.53021049499512</v>
      </c>
    </row>
    <row r="86">
      <c r="B86" s="1231" t="n">
        <v>0.1666666666666667</v>
      </c>
      <c r="C86" t="n">
        <v>-12.3080005645752</v>
      </c>
      <c r="D86" t="n">
        <v>-4.55400037765503</v>
      </c>
      <c r="E86" t="n">
        <v>-11.9440002441406</v>
      </c>
      <c r="F86" t="n">
        <v>-3.57800006866455</v>
      </c>
      <c r="G86" t="n">
        <v>2.3730001449585</v>
      </c>
      <c r="H86" t="n">
        <v>1.43400001525879</v>
      </c>
      <c r="I86" t="n">
        <v>2.49700021743774</v>
      </c>
      <c r="J86" t="n">
        <v>1.48000001907349</v>
      </c>
      <c r="K86" t="n">
        <v>-19.8810005187988</v>
      </c>
      <c r="L86" t="n">
        <v>-4.59500026702881</v>
      </c>
      <c r="M86" t="n">
        <v>-20.5490016937256</v>
      </c>
      <c r="N86" t="n">
        <v>-6.16100025177002</v>
      </c>
      <c r="O86" t="n">
        <v>13.3100004196167</v>
      </c>
      <c r="P86" t="n">
        <v>2.30900001525879</v>
      </c>
      <c r="Q86" t="n">
        <v>8.93200016021729</v>
      </c>
      <c r="R86" t="n">
        <v>-0.176000013947487</v>
      </c>
      <c r="S86" t="n">
        <v>5.89700031280518</v>
      </c>
      <c r="T86" t="n">
        <v>7.2160005569458</v>
      </c>
      <c r="U86" t="n">
        <v>-8.88199996948242</v>
      </c>
      <c r="V86" t="n">
        <v>-0.0270000007003546</v>
      </c>
      <c r="W86" t="n">
        <v>0.0020000000949949</v>
      </c>
      <c r="X86" t="n">
        <v>-0.0380000025033951</v>
      </c>
      <c r="Y86" t="n">
        <v>-6.85200023651123</v>
      </c>
      <c r="Z86" t="n">
        <v>-1.6800000667572</v>
      </c>
      <c r="AA86" t="n">
        <v>-14.2640008926392</v>
      </c>
      <c r="AB86" t="n">
        <v>-4.514000415802</v>
      </c>
      <c r="AC86" t="n">
        <v>-14.1310005187988</v>
      </c>
      <c r="AD86" t="n">
        <v>-4.45000028610229</v>
      </c>
      <c r="AE86" t="n">
        <v>13.7540006637573</v>
      </c>
      <c r="AF86" t="n">
        <v>3.57300019264221</v>
      </c>
      <c r="AG86" t="n">
        <v>21.0930004119873</v>
      </c>
      <c r="AH86" t="n">
        <v>7.28900051116943</v>
      </c>
      <c r="AI86" t="n">
        <v>-2.46000003814697</v>
      </c>
      <c r="AJ86" t="n">
        <v>-1.74600005149841</v>
      </c>
      <c r="AK86" t="n">
        <v>-2.54500007629395</v>
      </c>
      <c r="AL86" t="n">
        <v>-1.72900009155273</v>
      </c>
      <c r="AM86" t="n">
        <v>0</v>
      </c>
      <c r="AN86" t="n">
        <v>0</v>
      </c>
      <c r="AO86" t="n">
        <v>-3.37800002098083</v>
      </c>
      <c r="AP86" t="n">
        <v>-0.432000011205673</v>
      </c>
      <c r="AQ86" t="n">
        <v>0</v>
      </c>
      <c r="AR86" t="n">
        <v>0</v>
      </c>
      <c r="AS86" t="n">
        <v>0.107000008225441</v>
      </c>
      <c r="AT86" t="n">
        <v>0.0260000005364418</v>
      </c>
      <c r="AU86" t="n">
        <v>2.25200009346008</v>
      </c>
      <c r="AV86" t="n">
        <v>0.155000001192093</v>
      </c>
      <c r="AW86" t="n">
        <v>2.28200006484985</v>
      </c>
      <c r="AX86" t="n">
        <v>0.177000001072884</v>
      </c>
      <c r="AY86" t="n">
        <v>0</v>
      </c>
      <c r="AZ86" t="n">
        <v>0</v>
      </c>
      <c r="BA86" t="n">
        <v>2.00300002098083</v>
      </c>
      <c r="BB86" t="n">
        <v>1.66254878044128</v>
      </c>
      <c r="BC86" t="n">
        <v>14.2110004425049</v>
      </c>
      <c r="BD86" t="n">
        <v>3.84200024604797</v>
      </c>
      <c r="BE86" t="n">
        <v>14.3400011062622</v>
      </c>
      <c r="BF86" t="n">
        <v>3.85400009155273</v>
      </c>
      <c r="BG86" t="n">
        <v>-12.3810005187988</v>
      </c>
      <c r="BH86" t="n">
        <v>-3.68500018119812</v>
      </c>
      <c r="BI86" t="n">
        <v>-12.3620004653931</v>
      </c>
      <c r="BJ86" t="n">
        <v>-3.7110002040863</v>
      </c>
      <c r="BK86" t="n">
        <v>-9.946000099182131</v>
      </c>
      <c r="BL86" t="n">
        <v>-1.25200009346008</v>
      </c>
      <c r="BM86" t="n">
        <v>-9.955000877380369</v>
      </c>
      <c r="BN86" t="n">
        <v>-1.25700008869171</v>
      </c>
      <c r="BO86" t="n">
        <v>12.3080005645752</v>
      </c>
      <c r="BP86" t="n">
        <v>4.59100008010864</v>
      </c>
      <c r="BQ86" t="n">
        <v>11.9429998397827</v>
      </c>
      <c r="BR86" t="n">
        <v>3.26399993896484</v>
      </c>
      <c r="BS86" t="n">
        <v>-1.67500007152557</v>
      </c>
      <c r="BT86" t="n">
        <v>-0.347000002861023</v>
      </c>
      <c r="BU86" t="n">
        <v>-1.6910001039505</v>
      </c>
      <c r="BV86" t="n">
        <v>-0.360000014305115</v>
      </c>
      <c r="BW86" t="n">
        <v>10.1110000610352</v>
      </c>
      <c r="BX86" t="n">
        <v>1.10199999809265</v>
      </c>
      <c r="BY86" t="n">
        <v>10.1420001983643</v>
      </c>
      <c r="BZ86" t="n">
        <v>1.08100008964539</v>
      </c>
      <c r="CA86" t="n">
        <v>13.9730005264282</v>
      </c>
      <c r="CB86" t="n">
        <v>3.98200011253357</v>
      </c>
      <c r="CC86" t="n">
        <v>14.1260004043579</v>
      </c>
      <c r="CD86" t="n">
        <v>3.98000025749207</v>
      </c>
      <c r="CE86" t="n">
        <v>1.7720000743866</v>
      </c>
      <c r="CF86" t="n">
        <v>0.0690000057220459</v>
      </c>
      <c r="CG86" t="n">
        <v>1.69700002670288</v>
      </c>
      <c r="CH86" t="n">
        <v>0.0590000040829182</v>
      </c>
      <c r="CI86" t="n">
        <v>-9.628227233886721</v>
      </c>
      <c r="CJ86" t="n">
        <v>-2.17028522491455</v>
      </c>
      <c r="CK86" t="n">
        <v>-6.0123929977417</v>
      </c>
      <c r="CL86" t="n">
        <v>-7.27820301055908</v>
      </c>
    </row>
    <row r="87">
      <c r="B87" s="1231" t="n">
        <v>0.1875</v>
      </c>
      <c r="C87" t="n">
        <v>-12.3240003585815</v>
      </c>
      <c r="D87" t="n">
        <v>-3.04600024223328</v>
      </c>
      <c r="E87" t="n">
        <v>-11.8590002059937</v>
      </c>
      <c r="F87" t="n">
        <v>-2.20700001716614</v>
      </c>
      <c r="G87" t="n">
        <v>2.31100010871887</v>
      </c>
      <c r="H87" t="n">
        <v>-0.306000024080276</v>
      </c>
      <c r="I87" t="n">
        <v>2.32200002670288</v>
      </c>
      <c r="J87" t="n">
        <v>-0.303000003099442</v>
      </c>
      <c r="K87" t="n">
        <v>-19.6150016784668</v>
      </c>
      <c r="L87" t="n">
        <v>-0.403000026941299</v>
      </c>
      <c r="M87" t="n">
        <v>-20.57200050354</v>
      </c>
      <c r="N87" t="n">
        <v>-1.72200012207031</v>
      </c>
      <c r="O87" t="n">
        <v>13.4000005722046</v>
      </c>
      <c r="P87" t="n">
        <v>-2.34000015258789</v>
      </c>
      <c r="Q87" t="n">
        <v>8.959000587463381</v>
      </c>
      <c r="R87" t="n">
        <v>-4.92800045013428</v>
      </c>
      <c r="S87" t="n">
        <v>6.08800029754639</v>
      </c>
      <c r="T87" t="n">
        <v>12.0920009613037</v>
      </c>
      <c r="U87" t="n">
        <v>-9.079000473022459</v>
      </c>
      <c r="V87" t="n">
        <v>4.80900001525879</v>
      </c>
      <c r="W87" t="n">
        <v>0.00100000004749745</v>
      </c>
      <c r="X87" t="n">
        <v>-0.0380000025033951</v>
      </c>
      <c r="Y87" t="n">
        <v>-6.86500024795532</v>
      </c>
      <c r="Z87" t="n">
        <v>-1.19800007343292</v>
      </c>
      <c r="AA87" t="n">
        <v>-14.1270008087158</v>
      </c>
      <c r="AB87" t="n">
        <v>-1.93500006198883</v>
      </c>
      <c r="AC87" t="n">
        <v>-14.1880006790161</v>
      </c>
      <c r="AD87" t="n">
        <v>-1.83700013160706</v>
      </c>
      <c r="AE87" t="n">
        <v>13.6550006866455</v>
      </c>
      <c r="AF87" t="n">
        <v>0.679000020027161</v>
      </c>
      <c r="AG87" t="n">
        <v>21.226001739502</v>
      </c>
      <c r="AH87" t="n">
        <v>2.70900011062622</v>
      </c>
      <c r="AI87" t="n">
        <v>-2.3270001411438</v>
      </c>
      <c r="AJ87" t="n">
        <v>0.0560000017285347</v>
      </c>
      <c r="AK87" t="n">
        <v>-2.32100009918213</v>
      </c>
      <c r="AL87" t="n">
        <v>0.068000003695488</v>
      </c>
      <c r="AM87" t="n">
        <v>0</v>
      </c>
      <c r="AN87" t="n">
        <v>0</v>
      </c>
      <c r="AO87" t="n">
        <v>-3.3270001411438</v>
      </c>
      <c r="AP87" t="n">
        <v>-0.40200001001358</v>
      </c>
      <c r="AQ87" t="n">
        <v>0</v>
      </c>
      <c r="AR87" t="n">
        <v>0</v>
      </c>
      <c r="AS87" t="n">
        <v>0.112000003457069</v>
      </c>
      <c r="AT87" t="n">
        <v>0.025000000372529</v>
      </c>
      <c r="AU87" t="n">
        <v>2.25</v>
      </c>
      <c r="AV87" t="n">
        <v>0.155000001192093</v>
      </c>
      <c r="AW87" t="n">
        <v>2.28700017929077</v>
      </c>
      <c r="AX87" t="n">
        <v>0.173000007867813</v>
      </c>
      <c r="AY87" t="n">
        <v>0</v>
      </c>
      <c r="AZ87" t="n">
        <v>0</v>
      </c>
      <c r="BA87" t="n">
        <v>1.97200012207031</v>
      </c>
      <c r="BB87" t="n">
        <v>1.66254878044128</v>
      </c>
      <c r="BC87" t="n">
        <v>14.2110004425049</v>
      </c>
      <c r="BD87" t="n">
        <v>3.84200024604797</v>
      </c>
      <c r="BE87" t="n">
        <v>14.3400011062622</v>
      </c>
      <c r="BF87" t="n">
        <v>3.85400009155273</v>
      </c>
      <c r="BG87" t="n">
        <v>-12.3810005187988</v>
      </c>
      <c r="BH87" t="n">
        <v>-3.68500018119812</v>
      </c>
      <c r="BI87" t="n">
        <v>-12.3620004653931</v>
      </c>
      <c r="BJ87" t="n">
        <v>-3.7110002040863</v>
      </c>
      <c r="BK87" t="n">
        <v>-9.992000579833981</v>
      </c>
      <c r="BL87" t="n">
        <v>-0.879000067710876</v>
      </c>
      <c r="BM87" t="n">
        <v>-10.0130004882812</v>
      </c>
      <c r="BN87" t="n">
        <v>-0.871000051498413</v>
      </c>
      <c r="BO87" t="n">
        <v>12.3550004959106</v>
      </c>
      <c r="BP87" t="n">
        <v>3.11200022697449</v>
      </c>
      <c r="BQ87" t="n">
        <v>11.8680000305176</v>
      </c>
      <c r="BR87" t="n">
        <v>1.85399997234344</v>
      </c>
      <c r="BS87" t="n">
        <v>-1.67800009250641</v>
      </c>
      <c r="BT87" t="n">
        <v>-0.374000012874603</v>
      </c>
      <c r="BU87" t="n">
        <v>-1.70300006866455</v>
      </c>
      <c r="BV87" t="n">
        <v>-0.378000020980835</v>
      </c>
      <c r="BW87" t="n">
        <v>10.1700000762939</v>
      </c>
      <c r="BX87" t="n">
        <v>0.7400000095367431</v>
      </c>
      <c r="BY87" t="n">
        <v>10.1940002441406</v>
      </c>
      <c r="BZ87" t="n">
        <v>0.7020000219345091</v>
      </c>
      <c r="CA87" t="n">
        <v>14.0790004730225</v>
      </c>
      <c r="CB87" t="n">
        <v>1.87600004673004</v>
      </c>
      <c r="CC87" t="n">
        <v>14.3190002441406</v>
      </c>
      <c r="CD87" t="n">
        <v>1.83100008964539</v>
      </c>
      <c r="CE87" t="n">
        <v>1.78600013256073</v>
      </c>
      <c r="CF87" t="n">
        <v>0.0790000036358833</v>
      </c>
      <c r="CG87" t="n">
        <v>1.71100008487701</v>
      </c>
      <c r="CH87" t="n">
        <v>0.0590000040829182</v>
      </c>
      <c r="CI87" t="n">
        <v>-9.628227233886721</v>
      </c>
      <c r="CJ87" t="n">
        <v>2.44326114654541</v>
      </c>
      <c r="CK87" t="n">
        <v>-6.0123929977417</v>
      </c>
      <c r="CL87" t="n">
        <v>-12.0143308639526</v>
      </c>
    </row>
    <row r="88">
      <c r="B88" s="1231" t="n">
        <v>0.2083333333333333</v>
      </c>
      <c r="C88" t="n">
        <v>-12.7750005722046</v>
      </c>
      <c r="D88" t="n">
        <v>-3.17700004577637</v>
      </c>
      <c r="E88" t="n">
        <v>-12.3240003585815</v>
      </c>
      <c r="F88" t="n">
        <v>-2.32300019264221</v>
      </c>
      <c r="G88" t="n">
        <v>2.58300018310547</v>
      </c>
      <c r="H88" t="n">
        <v>-0.176000013947487</v>
      </c>
      <c r="I88" t="n">
        <v>2.56200003623962</v>
      </c>
      <c r="J88" t="n">
        <v>-0.217000007629395</v>
      </c>
      <c r="K88" t="n">
        <v>-20.0580005645752</v>
      </c>
      <c r="L88" t="n">
        <v>-0.617000043392181</v>
      </c>
      <c r="M88" t="n">
        <v>-21.113000869751</v>
      </c>
      <c r="N88" t="n">
        <v>-2.00400018692017</v>
      </c>
      <c r="O88" t="n">
        <v>13.6740007400513</v>
      </c>
      <c r="P88" t="n">
        <v>-2.10000014305115</v>
      </c>
      <c r="Q88" t="n">
        <v>9.11200046539307</v>
      </c>
      <c r="R88" t="n">
        <v>-4.79800033569336</v>
      </c>
      <c r="S88" t="n">
        <v>6.34100008010864</v>
      </c>
      <c r="T88" t="n">
        <v>12.246000289917</v>
      </c>
      <c r="U88" t="n">
        <v>-9.27000045776367</v>
      </c>
      <c r="V88" t="n">
        <v>4.61600017547607</v>
      </c>
      <c r="W88" t="n">
        <v>0</v>
      </c>
      <c r="X88" t="n">
        <v>-0.0370000004768372</v>
      </c>
      <c r="Y88" t="n">
        <v>-6.94000053405762</v>
      </c>
      <c r="Z88" t="n">
        <v>-1.28400003910065</v>
      </c>
      <c r="AA88" t="n">
        <v>-14.4810009002686</v>
      </c>
      <c r="AB88" t="n">
        <v>-2.14500021934509</v>
      </c>
      <c r="AC88" t="n">
        <v>-14.4970006942749</v>
      </c>
      <c r="AD88" t="n">
        <v>-2.06000018119812</v>
      </c>
      <c r="AE88" t="n">
        <v>13.9910011291504</v>
      </c>
      <c r="AF88" t="n">
        <v>0.882000029087067</v>
      </c>
      <c r="AG88" t="n">
        <v>21.7070007324219</v>
      </c>
      <c r="AH88" t="n">
        <v>3.07200002670288</v>
      </c>
      <c r="AI88" t="n">
        <v>-2.60900020599365</v>
      </c>
      <c r="AJ88" t="n">
        <v>-0.0590000040829182</v>
      </c>
      <c r="AK88" t="n">
        <v>-2.62200021743774</v>
      </c>
      <c r="AL88" t="n">
        <v>-0.0310000013560057</v>
      </c>
      <c r="AM88" t="n">
        <v>0</v>
      </c>
      <c r="AN88" t="n">
        <v>0</v>
      </c>
      <c r="AO88" t="n">
        <v>-3.26399993896484</v>
      </c>
      <c r="AP88" t="n">
        <v>-0.420000016689301</v>
      </c>
      <c r="AQ88" t="n">
        <v>0</v>
      </c>
      <c r="AR88" t="n">
        <v>0</v>
      </c>
      <c r="AS88" t="n">
        <v>0.110000006854534</v>
      </c>
      <c r="AT88" t="n">
        <v>0.0190000012516975</v>
      </c>
      <c r="AU88" t="n">
        <v>2.19700002670288</v>
      </c>
      <c r="AV88" t="n">
        <v>0.190000012516975</v>
      </c>
      <c r="AW88" t="n">
        <v>2.24700021743774</v>
      </c>
      <c r="AX88" t="n">
        <v>0.204000011086464</v>
      </c>
      <c r="AY88" t="n">
        <v>0</v>
      </c>
      <c r="AZ88" t="n">
        <v>0</v>
      </c>
      <c r="BA88" t="n">
        <v>1.83500003814697</v>
      </c>
      <c r="BB88" t="n">
        <v>1.66254878044128</v>
      </c>
      <c r="BC88" t="n">
        <v>14.2110004425049</v>
      </c>
      <c r="BD88" t="n">
        <v>3.84200024604797</v>
      </c>
      <c r="BE88" t="n">
        <v>14.3400011062622</v>
      </c>
      <c r="BF88" t="n">
        <v>3.85400009155273</v>
      </c>
      <c r="BG88" t="n">
        <v>-12.3810005187988</v>
      </c>
      <c r="BH88" t="n">
        <v>-3.68500018119812</v>
      </c>
      <c r="BI88" t="n">
        <v>-12.3620004653931</v>
      </c>
      <c r="BJ88" t="n">
        <v>-3.7110002040863</v>
      </c>
      <c r="BK88" t="n">
        <v>-10.1580009460449</v>
      </c>
      <c r="BL88" t="n">
        <v>-0.937000036239624</v>
      </c>
      <c r="BM88" t="n">
        <v>-10.1520004272461</v>
      </c>
      <c r="BN88" t="n">
        <v>-0.925000071525574</v>
      </c>
      <c r="BO88" t="n">
        <v>12.8510007858276</v>
      </c>
      <c r="BP88" t="n">
        <v>3.29000020027161</v>
      </c>
      <c r="BQ88" t="n">
        <v>12.3240003585815</v>
      </c>
      <c r="BR88" t="n">
        <v>2.00099992752075</v>
      </c>
      <c r="BS88" t="n">
        <v>-1.69700002670288</v>
      </c>
      <c r="BT88" t="n">
        <v>-0.381000012159348</v>
      </c>
      <c r="BU88" t="n">
        <v>-1.71400010585785</v>
      </c>
      <c r="BV88" t="n">
        <v>-0.388000011444092</v>
      </c>
      <c r="BW88" t="n">
        <v>10.3170003890991</v>
      </c>
      <c r="BX88" t="n">
        <v>0.795000016689301</v>
      </c>
      <c r="BY88" t="n">
        <v>10.3600006103516</v>
      </c>
      <c r="BZ88" t="n">
        <v>0.767000019550323</v>
      </c>
      <c r="CA88" t="n">
        <v>14.6860008239746</v>
      </c>
      <c r="CB88" t="n">
        <v>2.04700016975403</v>
      </c>
      <c r="CC88" t="n">
        <v>14.9060010910034</v>
      </c>
      <c r="CD88" t="n">
        <v>1.99300014972687</v>
      </c>
      <c r="CE88" t="n">
        <v>1.80800008773804</v>
      </c>
      <c r="CF88" t="n">
        <v>0.08100000023841861</v>
      </c>
      <c r="CG88" t="n">
        <v>1.72800004482269</v>
      </c>
      <c r="CH88" t="n">
        <v>0.0620000027120113</v>
      </c>
      <c r="CI88" t="n">
        <v>-9.628227233886721</v>
      </c>
      <c r="CJ88" t="n">
        <v>2.2590160369873</v>
      </c>
      <c r="CK88" t="n">
        <v>-6.0123929977417</v>
      </c>
      <c r="CL88" t="n">
        <v>-12.0814685821533</v>
      </c>
    </row>
    <row r="89">
      <c r="B89" s="1231" t="n">
        <v>0.2291666666666667</v>
      </c>
      <c r="C89" t="n">
        <v>-13.3120002746582</v>
      </c>
      <c r="D89" t="n">
        <v>-3.33300018310547</v>
      </c>
      <c r="E89" t="n">
        <v>-12.7920007705688</v>
      </c>
      <c r="F89" t="n">
        <v>-2.43400001525879</v>
      </c>
      <c r="G89" t="n">
        <v>2.74400019645691</v>
      </c>
      <c r="H89" t="n">
        <v>-0.0870000049471855</v>
      </c>
      <c r="I89" t="n">
        <v>2.92400002479553</v>
      </c>
      <c r="J89" t="n">
        <v>-0.0460000038146973</v>
      </c>
      <c r="K89" t="n">
        <v>-20.7890014648438</v>
      </c>
      <c r="L89" t="n">
        <v>-0.92600005865097</v>
      </c>
      <c r="M89" t="n">
        <v>-21.8580017089844</v>
      </c>
      <c r="N89" t="n">
        <v>-2.3970000743866</v>
      </c>
      <c r="O89" t="n">
        <v>14.0750007629395</v>
      </c>
      <c r="P89" t="n">
        <v>-1.81000006198883</v>
      </c>
      <c r="Q89" t="n">
        <v>9.461000442504879</v>
      </c>
      <c r="R89" t="n">
        <v>-4.52400016784668</v>
      </c>
      <c r="S89" t="n">
        <v>6.42200040817261</v>
      </c>
      <c r="T89" t="n">
        <v>12.1920003890991</v>
      </c>
      <c r="U89" t="n">
        <v>-9.4060001373291</v>
      </c>
      <c r="V89" t="n">
        <v>4.46300029754639</v>
      </c>
      <c r="W89" t="n">
        <v>-0.00100000004749745</v>
      </c>
      <c r="X89" t="n">
        <v>-0.0390000008046627</v>
      </c>
      <c r="Y89" t="n">
        <v>-6.76900053024292</v>
      </c>
      <c r="Z89" t="n">
        <v>-1.39100003242493</v>
      </c>
      <c r="AA89" t="n">
        <v>-15.0260009765625</v>
      </c>
      <c r="AB89" t="n">
        <v>-2.38800001144409</v>
      </c>
      <c r="AC89" t="n">
        <v>-14.91100025177</v>
      </c>
      <c r="AD89" t="n">
        <v>-2.24400019645691</v>
      </c>
      <c r="AE89" t="n">
        <v>14.2890005111694</v>
      </c>
      <c r="AF89" t="n">
        <v>1.11500000953674</v>
      </c>
      <c r="AG89" t="n">
        <v>22.2720012664795</v>
      </c>
      <c r="AH89" t="n">
        <v>3.54000020027161</v>
      </c>
      <c r="AI89" t="n">
        <v>-2.86700010299683</v>
      </c>
      <c r="AJ89" t="n">
        <v>-0.172000005841255</v>
      </c>
      <c r="AK89" t="n">
        <v>-2.92600011825562</v>
      </c>
      <c r="AL89" t="n">
        <v>-0.146999999880791</v>
      </c>
      <c r="AM89" t="n">
        <v>0</v>
      </c>
      <c r="AN89" t="n">
        <v>0</v>
      </c>
      <c r="AO89" t="n">
        <v>-3.34800004959106</v>
      </c>
      <c r="AP89" t="n">
        <v>-0.467999994754791</v>
      </c>
      <c r="AQ89" t="n">
        <v>0</v>
      </c>
      <c r="AR89" t="n">
        <v>0</v>
      </c>
      <c r="AS89" t="n">
        <v>0.11600000411272</v>
      </c>
      <c r="AT89" t="n">
        <v>0.0180000010877848</v>
      </c>
      <c r="AU89" t="n">
        <v>2.19700002670288</v>
      </c>
      <c r="AV89" t="n">
        <v>0.186000004410744</v>
      </c>
      <c r="AW89" t="n">
        <v>2.17300009727478</v>
      </c>
      <c r="AX89" t="n">
        <v>0.225000008940697</v>
      </c>
      <c r="AY89" t="n">
        <v>0</v>
      </c>
      <c r="AZ89" t="n">
        <v>0</v>
      </c>
      <c r="BA89" t="n">
        <v>2.01700019836426</v>
      </c>
      <c r="BB89" t="n">
        <v>1.66254878044128</v>
      </c>
      <c r="BC89" t="n">
        <v>14.2110004425049</v>
      </c>
      <c r="BD89" t="n">
        <v>3.84200024604797</v>
      </c>
      <c r="BE89" t="n">
        <v>14.3400011062622</v>
      </c>
      <c r="BF89" t="n">
        <v>3.85400009155273</v>
      </c>
      <c r="BG89" t="n">
        <v>-12.3810005187988</v>
      </c>
      <c r="BH89" t="n">
        <v>-3.68500018119812</v>
      </c>
      <c r="BI89" t="n">
        <v>-12.3620004653931</v>
      </c>
      <c r="BJ89" t="n">
        <v>-3.7110002040863</v>
      </c>
      <c r="BK89" t="n">
        <v>-10.3740005493164</v>
      </c>
      <c r="BL89" t="n">
        <v>-1.01600003242493</v>
      </c>
      <c r="BM89" t="n">
        <v>-10.3610000610352</v>
      </c>
      <c r="BN89" t="n">
        <v>-0.998000025749207</v>
      </c>
      <c r="BO89" t="n">
        <v>13.3500003814697</v>
      </c>
      <c r="BP89" t="n">
        <v>3.44700026512146</v>
      </c>
      <c r="BQ89" t="n">
        <v>12.7049999237061</v>
      </c>
      <c r="BR89" t="n">
        <v>2.11500000953674</v>
      </c>
      <c r="BS89" t="n">
        <v>-1.74700009822845</v>
      </c>
      <c r="BT89" t="n">
        <v>-0.405000030994415</v>
      </c>
      <c r="BU89" t="n">
        <v>-1.76600003242493</v>
      </c>
      <c r="BV89" t="n">
        <v>-0.423000007867813</v>
      </c>
      <c r="BW89" t="n">
        <v>10.5310001373291</v>
      </c>
      <c r="BX89" t="n">
        <v>0.8650000691413881</v>
      </c>
      <c r="BY89" t="n">
        <v>10.5590009689331</v>
      </c>
      <c r="BZ89" t="n">
        <v>0.850000023841858</v>
      </c>
      <c r="CA89" t="n">
        <v>15.1160011291504</v>
      </c>
      <c r="CB89" t="n">
        <v>2.25999999046326</v>
      </c>
      <c r="CC89" t="n">
        <v>15.2360010147095</v>
      </c>
      <c r="CD89" t="n">
        <v>2.20500016212463</v>
      </c>
      <c r="CE89" t="n">
        <v>1.84500002861023</v>
      </c>
      <c r="CF89" t="n">
        <v>0.115000002086163</v>
      </c>
      <c r="CG89" t="n">
        <v>1.78400003910065</v>
      </c>
      <c r="CH89" t="n">
        <v>0.108000002801418</v>
      </c>
      <c r="CI89" t="n">
        <v>-9.628227233886721</v>
      </c>
      <c r="CJ89" t="n">
        <v>1.88517832756042</v>
      </c>
      <c r="CK89" t="n">
        <v>-6.0123929977417</v>
      </c>
      <c r="CL89" t="n">
        <v>-12.1457967758179</v>
      </c>
    </row>
    <row r="90">
      <c r="B90" s="1231" t="n">
        <v>0.25</v>
      </c>
      <c r="C90" t="n">
        <v>-13.1730003356934</v>
      </c>
      <c r="D90" t="n">
        <v>-3.30000019073486</v>
      </c>
      <c r="E90" t="n">
        <v>-12.6440010070801</v>
      </c>
      <c r="F90" t="n">
        <v>-2.39500021934509</v>
      </c>
      <c r="G90" t="n">
        <v>2.53300023078918</v>
      </c>
      <c r="H90" t="n">
        <v>-0.283000022172928</v>
      </c>
      <c r="I90" t="n">
        <v>2.64800024032593</v>
      </c>
      <c r="J90" t="n">
        <v>-0.248000010848045</v>
      </c>
      <c r="K90" t="n">
        <v>-20.1040000915527</v>
      </c>
      <c r="L90" t="n">
        <v>-0.5390000343322749</v>
      </c>
      <c r="M90" t="n">
        <v>-21.0460014343262</v>
      </c>
      <c r="N90" t="n">
        <v>-1.90300011634827</v>
      </c>
      <c r="O90" t="n">
        <v>13.8090009689331</v>
      </c>
      <c r="P90" t="n">
        <v>-2.05700016021729</v>
      </c>
      <c r="Q90" t="n">
        <v>9.231000900268549</v>
      </c>
      <c r="R90" t="n">
        <v>-4.69000005722046</v>
      </c>
      <c r="S90" t="n">
        <v>6.39900016784668</v>
      </c>
      <c r="T90" t="n">
        <v>12.1140003204346</v>
      </c>
      <c r="U90" t="n">
        <v>-9.116000175476071</v>
      </c>
      <c r="V90" t="n">
        <v>4.66100025177002</v>
      </c>
      <c r="W90" t="n">
        <v>-0.0020000000949949</v>
      </c>
      <c r="X90" t="n">
        <v>-0.0380000025033951</v>
      </c>
      <c r="Y90" t="n">
        <v>-6.87000036239624</v>
      </c>
      <c r="Z90" t="n">
        <v>-1.34700012207031</v>
      </c>
      <c r="AA90" t="n">
        <v>-14.621000289917</v>
      </c>
      <c r="AB90" t="n">
        <v>-2.12000012397766</v>
      </c>
      <c r="AC90" t="n">
        <v>-14.657000541687</v>
      </c>
      <c r="AD90" t="n">
        <v>-2.08100008964539</v>
      </c>
      <c r="AE90" t="n">
        <v>13.8860006332397</v>
      </c>
      <c r="AF90" t="n">
        <v>0.799000024795532</v>
      </c>
      <c r="AG90" t="n">
        <v>21.609001159668</v>
      </c>
      <c r="AH90" t="n">
        <v>2.96200013160706</v>
      </c>
      <c r="AI90" t="n">
        <v>-2.5460000038147</v>
      </c>
      <c r="AJ90" t="n">
        <v>0.0360000021755695</v>
      </c>
      <c r="AK90" t="n">
        <v>-2.59500002861023</v>
      </c>
      <c r="AL90" t="n">
        <v>0.0620000027120113</v>
      </c>
      <c r="AM90" t="n">
        <v>0</v>
      </c>
      <c r="AN90" t="n">
        <v>0</v>
      </c>
      <c r="AO90" t="n">
        <v>-3.36599993705749</v>
      </c>
      <c r="AP90" t="n">
        <v>-0.432000011205673</v>
      </c>
      <c r="AQ90" t="n">
        <v>0</v>
      </c>
      <c r="AR90" t="n">
        <v>0</v>
      </c>
      <c r="AS90" t="n">
        <v>0.104000002145767</v>
      </c>
      <c r="AT90" t="n">
        <v>0.0320000015199184</v>
      </c>
      <c r="AU90" t="n">
        <v>2.2720000743866</v>
      </c>
      <c r="AV90" t="n">
        <v>0.138000011444092</v>
      </c>
      <c r="AW90" t="n">
        <v>2.25200009346008</v>
      </c>
      <c r="AX90" t="n">
        <v>0.180000007152557</v>
      </c>
      <c r="AY90" t="n">
        <v>0</v>
      </c>
      <c r="AZ90" t="n">
        <v>0</v>
      </c>
      <c r="BA90" t="n">
        <v>2.09700012207031</v>
      </c>
      <c r="BB90" t="n">
        <v>1.66254878044128</v>
      </c>
      <c r="BC90" t="n">
        <v>14.2110004425049</v>
      </c>
      <c r="BD90" t="n">
        <v>3.84200024604797</v>
      </c>
      <c r="BE90" t="n">
        <v>14.3400011062622</v>
      </c>
      <c r="BF90" t="n">
        <v>3.85400009155273</v>
      </c>
      <c r="BG90" t="n">
        <v>-12.3810005187988</v>
      </c>
      <c r="BH90" t="n">
        <v>-3.68500018119812</v>
      </c>
      <c r="BI90" t="n">
        <v>-12.3620004653931</v>
      </c>
      <c r="BJ90" t="n">
        <v>-3.7110002040863</v>
      </c>
      <c r="BK90" t="n">
        <v>-10.2620000839233</v>
      </c>
      <c r="BL90" t="n">
        <v>-1.04800009727478</v>
      </c>
      <c r="BM90" t="n">
        <v>-10.2760000228882</v>
      </c>
      <c r="BN90" t="n">
        <v>-1.03700006008148</v>
      </c>
      <c r="BO90" t="n">
        <v>13.1040010452271</v>
      </c>
      <c r="BP90" t="n">
        <v>3.34500026702881</v>
      </c>
      <c r="BQ90" t="n">
        <v>12.5670003890991</v>
      </c>
      <c r="BR90" t="n">
        <v>2.03399991989136</v>
      </c>
      <c r="BS90" t="n">
        <v>-1.81000006198883</v>
      </c>
      <c r="BT90" t="n">
        <v>-0.454000025987625</v>
      </c>
      <c r="BU90" t="n">
        <v>-1.84100008010864</v>
      </c>
      <c r="BV90" t="n">
        <v>-0.466000020503998</v>
      </c>
      <c r="BW90" t="n">
        <v>10.4170007705688</v>
      </c>
      <c r="BX90" t="n">
        <v>0.89900004863739</v>
      </c>
      <c r="BY90" t="n">
        <v>10.4710006713867</v>
      </c>
      <c r="BZ90" t="n">
        <v>0.883000016212463</v>
      </c>
      <c r="CA90" t="n">
        <v>14.6900005340576</v>
      </c>
      <c r="CB90" t="n">
        <v>2.03700017929077</v>
      </c>
      <c r="CC90" t="n">
        <v>14.8360004425049</v>
      </c>
      <c r="CD90" t="n">
        <v>2.01999998092651</v>
      </c>
      <c r="CE90" t="n">
        <v>1.93100011348724</v>
      </c>
      <c r="CF90" t="n">
        <v>0.164000004529953</v>
      </c>
      <c r="CG90" t="n">
        <v>1.87400007247925</v>
      </c>
      <c r="CH90" t="n">
        <v>0.155000001192093</v>
      </c>
      <c r="CI90" t="n">
        <v>-9.628227233886721</v>
      </c>
      <c r="CJ90" t="n">
        <v>2.15069222450256</v>
      </c>
      <c r="CK90" t="n">
        <v>-6.0123929977417</v>
      </c>
      <c r="CL90" t="n">
        <v>-12.0282602310181</v>
      </c>
    </row>
    <row r="91">
      <c r="B91" s="1231" t="n">
        <v>0.2708333333333333</v>
      </c>
      <c r="C91" t="n">
        <v>-12.8590002059937</v>
      </c>
      <c r="D91" t="n">
        <v>-3.66400027275085</v>
      </c>
      <c r="E91" t="n">
        <v>-12.451000213623</v>
      </c>
      <c r="F91" t="n">
        <v>-2.7020001411438</v>
      </c>
      <c r="G91" t="n">
        <v>2.08800005912781</v>
      </c>
      <c r="H91" t="n">
        <v>-0.0120000001043081</v>
      </c>
      <c r="I91" t="n">
        <v>2.13900017738342</v>
      </c>
      <c r="J91" t="n">
        <v>0.00600000005215406</v>
      </c>
      <c r="K91" t="n">
        <v>-19.6880016326904</v>
      </c>
      <c r="L91" t="n">
        <v>-1.19400000572205</v>
      </c>
      <c r="M91" t="n">
        <v>-20.6080017089844</v>
      </c>
      <c r="N91" t="n">
        <v>-2.61800003051758</v>
      </c>
      <c r="O91" t="n">
        <v>13.1260004043579</v>
      </c>
      <c r="P91" t="n">
        <v>-2.03800010681152</v>
      </c>
      <c r="Q91" t="n">
        <v>8.73800086975098</v>
      </c>
      <c r="R91" t="n">
        <v>-4.58100032806396</v>
      </c>
      <c r="S91" t="n">
        <v>6.67200040817261</v>
      </c>
      <c r="T91" t="n">
        <v>11.9660005569458</v>
      </c>
      <c r="U91" t="n">
        <v>-8.660000801086429</v>
      </c>
      <c r="V91" t="n">
        <v>4.49400043487549</v>
      </c>
      <c r="W91" t="n">
        <v>0.00100000004749745</v>
      </c>
      <c r="X91" t="n">
        <v>-0.0380000025033951</v>
      </c>
      <c r="Y91" t="n">
        <v>-6.89700031280518</v>
      </c>
      <c r="Z91" t="n">
        <v>-1.45000004768372</v>
      </c>
      <c r="AA91" t="n">
        <v>-14.0860004425049</v>
      </c>
      <c r="AB91" t="n">
        <v>-2.51000022888184</v>
      </c>
      <c r="AC91" t="n">
        <v>-13.9610004425049</v>
      </c>
      <c r="AD91" t="n">
        <v>-2.44100022315979</v>
      </c>
      <c r="AE91" t="n">
        <v>13.4900007247925</v>
      </c>
      <c r="AF91" t="n">
        <v>1.20000004768372</v>
      </c>
      <c r="AG91" t="n">
        <v>20.9680004119873</v>
      </c>
      <c r="AH91" t="n">
        <v>3.60400009155273</v>
      </c>
      <c r="AI91" t="n">
        <v>-2.12100005149841</v>
      </c>
      <c r="AJ91" t="n">
        <v>-0.251000016927719</v>
      </c>
      <c r="AK91" t="n">
        <v>-2.17300009727478</v>
      </c>
      <c r="AL91" t="n">
        <v>-0.237000018358231</v>
      </c>
      <c r="AM91" t="n">
        <v>0</v>
      </c>
      <c r="AN91" t="n">
        <v>0</v>
      </c>
      <c r="AO91" t="n">
        <v>-3.84899997711182</v>
      </c>
      <c r="AP91" t="n">
        <v>-0.344999998807907</v>
      </c>
      <c r="AQ91" t="n">
        <v>0</v>
      </c>
      <c r="AR91" t="n">
        <v>0</v>
      </c>
      <c r="AS91" t="n">
        <v>0.100000001490116</v>
      </c>
      <c r="AT91" t="n">
        <v>0.0329999998211861</v>
      </c>
      <c r="AU91" t="n">
        <v>2.52800011634827</v>
      </c>
      <c r="AV91" t="n">
        <v>0.0710000023245811</v>
      </c>
      <c r="AW91" t="n">
        <v>2.56500005722046</v>
      </c>
      <c r="AX91" t="n">
        <v>0.0880000069737434</v>
      </c>
      <c r="AY91" t="n">
        <v>0</v>
      </c>
      <c r="AZ91" t="n">
        <v>0</v>
      </c>
      <c r="BA91" t="n">
        <v>1.95900011062622</v>
      </c>
      <c r="BB91" t="n">
        <v>1.66254878044128</v>
      </c>
      <c r="BC91" t="n">
        <v>14.2110004425049</v>
      </c>
      <c r="BD91" t="n">
        <v>3.84200024604797</v>
      </c>
      <c r="BE91" t="n">
        <v>14.3400011062622</v>
      </c>
      <c r="BF91" t="n">
        <v>3.85400009155273</v>
      </c>
      <c r="BG91" t="n">
        <v>-12.3810005187988</v>
      </c>
      <c r="BH91" t="n">
        <v>-3.68500018119812</v>
      </c>
      <c r="BI91" t="n">
        <v>-12.3620004653931</v>
      </c>
      <c r="BJ91" t="n">
        <v>-3.7110002040863</v>
      </c>
      <c r="BK91" t="n">
        <v>-10.3400001525879</v>
      </c>
      <c r="BL91" t="n">
        <v>-1.20200002193451</v>
      </c>
      <c r="BM91" t="n">
        <v>-10.3300008773804</v>
      </c>
      <c r="BN91" t="n">
        <v>-1.20000004768372</v>
      </c>
      <c r="BO91" t="n">
        <v>12.8440008163452</v>
      </c>
      <c r="BP91" t="n">
        <v>3.757000207901</v>
      </c>
      <c r="BQ91" t="n">
        <v>12.3360004425049</v>
      </c>
      <c r="BR91" t="n">
        <v>2.37899994850159</v>
      </c>
      <c r="BS91" t="n">
        <v>-1.76900005340576</v>
      </c>
      <c r="BT91" t="n">
        <v>-0.434000015258789</v>
      </c>
      <c r="BU91" t="n">
        <v>-1.79500007629395</v>
      </c>
      <c r="BV91" t="n">
        <v>-0.465000033378601</v>
      </c>
      <c r="BW91" t="n">
        <v>10.5130004882812</v>
      </c>
      <c r="BX91" t="n">
        <v>1.06200003623962</v>
      </c>
      <c r="BY91" t="n">
        <v>10.5130004882812</v>
      </c>
      <c r="BZ91" t="n">
        <v>1.02900004386902</v>
      </c>
      <c r="CA91" t="n">
        <v>14.5660009384155</v>
      </c>
      <c r="CB91" t="n">
        <v>2.62100005149841</v>
      </c>
      <c r="CC91" t="n">
        <v>14.6270008087158</v>
      </c>
      <c r="CD91" t="n">
        <v>2.56100010871887</v>
      </c>
      <c r="CE91" t="n">
        <v>1.89800012111664</v>
      </c>
      <c r="CF91" t="n">
        <v>0.168000012636185</v>
      </c>
      <c r="CG91" t="n">
        <v>1.82300007343292</v>
      </c>
      <c r="CH91" t="n">
        <v>0.160000011324883</v>
      </c>
      <c r="CI91" t="n">
        <v>-9.628227233886721</v>
      </c>
      <c r="CJ91" t="n">
        <v>2.00894451141357</v>
      </c>
      <c r="CK91" t="n">
        <v>-6.0123929977417</v>
      </c>
      <c r="CL91" t="n">
        <v>-11.8731164932251</v>
      </c>
    </row>
    <row r="92">
      <c r="B92" s="1231" t="n">
        <v>0.2916666666666667</v>
      </c>
      <c r="C92" t="n">
        <v>-12.8370008468628</v>
      </c>
      <c r="D92" t="n">
        <v>-4.35400009155273</v>
      </c>
      <c r="E92" t="n">
        <v>-12.3020009994507</v>
      </c>
      <c r="F92" t="n">
        <v>-3.39400005340576</v>
      </c>
      <c r="G92" t="n">
        <v>1.92400014400482</v>
      </c>
      <c r="H92" t="n">
        <v>0.374000012874603</v>
      </c>
      <c r="I92" t="n">
        <v>1.87100005149841</v>
      </c>
      <c r="J92" t="n">
        <v>0.379000008106232</v>
      </c>
      <c r="K92" t="n">
        <v>-18.326000213623</v>
      </c>
      <c r="L92" t="n">
        <v>-1.41400003433228</v>
      </c>
      <c r="M92" t="n">
        <v>-19.1000003814697</v>
      </c>
      <c r="N92" t="n">
        <v>-2.73700022697449</v>
      </c>
      <c r="O92" t="n">
        <v>11.8020009994507</v>
      </c>
      <c r="P92" t="n">
        <v>-1.97700011730194</v>
      </c>
      <c r="Q92" t="n">
        <v>7.30700016021729</v>
      </c>
      <c r="R92" t="n">
        <v>-4.60900020599365</v>
      </c>
      <c r="S92" t="n">
        <v>8.065999984741209</v>
      </c>
      <c r="T92" t="n">
        <v>12.1800003051758</v>
      </c>
      <c r="U92" t="n">
        <v>-7.19500017166138</v>
      </c>
      <c r="V92" t="n">
        <v>4.49400043487549</v>
      </c>
      <c r="W92" t="n">
        <v>0</v>
      </c>
      <c r="X92" t="n">
        <v>-0.0380000025033951</v>
      </c>
      <c r="Y92" t="n">
        <v>-7.08100032806396</v>
      </c>
      <c r="Z92" t="n">
        <v>-1.36800003051758</v>
      </c>
      <c r="AA92" t="n">
        <v>-11.8690004348755</v>
      </c>
      <c r="AB92" t="n">
        <v>-2.26400017738342</v>
      </c>
      <c r="AC92" t="n">
        <v>-11.8230009078979</v>
      </c>
      <c r="AD92" t="n">
        <v>-2.16100001335144</v>
      </c>
      <c r="AE92" t="n">
        <v>12.528000831604</v>
      </c>
      <c r="AF92" t="n">
        <v>1.24800002574921</v>
      </c>
      <c r="AG92" t="n">
        <v>19.488000869751</v>
      </c>
      <c r="AH92" t="n">
        <v>3.48200011253357</v>
      </c>
      <c r="AI92" t="n">
        <v>-1.92000007629395</v>
      </c>
      <c r="AJ92" t="n">
        <v>-0.605000019073486</v>
      </c>
      <c r="AK92" t="n">
        <v>-1.86300003528595</v>
      </c>
      <c r="AL92" t="n">
        <v>-0.584000051021576</v>
      </c>
      <c r="AM92" t="n">
        <v>0</v>
      </c>
      <c r="AN92" t="n">
        <v>0</v>
      </c>
      <c r="AO92" t="n">
        <v>-4.56900024414062</v>
      </c>
      <c r="AP92" t="n">
        <v>-0.212999999523163</v>
      </c>
      <c r="AQ92" t="n">
        <v>0</v>
      </c>
      <c r="AR92" t="n">
        <v>0</v>
      </c>
      <c r="AS92" t="n">
        <v>0.106000006198883</v>
      </c>
      <c r="AT92" t="n">
        <v>0.0290000010281801</v>
      </c>
      <c r="AU92" t="n">
        <v>3.05000019073486</v>
      </c>
      <c r="AV92" t="n">
        <v>0.0350000001490116</v>
      </c>
      <c r="AW92" t="n">
        <v>3.06500005722046</v>
      </c>
      <c r="AX92" t="n">
        <v>0.0750000029802322</v>
      </c>
      <c r="AY92" t="n">
        <v>0</v>
      </c>
      <c r="AZ92" t="n">
        <v>0</v>
      </c>
      <c r="BA92" t="n">
        <v>2.14600014686584</v>
      </c>
      <c r="BB92" t="n">
        <v>1.66254878044128</v>
      </c>
      <c r="BC92" t="n">
        <v>14.2110004425049</v>
      </c>
      <c r="BD92" t="n">
        <v>3.84200024604797</v>
      </c>
      <c r="BE92" t="n">
        <v>14.3400011062622</v>
      </c>
      <c r="BF92" t="n">
        <v>3.85400009155273</v>
      </c>
      <c r="BG92" t="n">
        <v>-12.3810005187988</v>
      </c>
      <c r="BH92" t="n">
        <v>-3.68500018119812</v>
      </c>
      <c r="BI92" t="n">
        <v>-12.3620004653931</v>
      </c>
      <c r="BJ92" t="n">
        <v>-3.7110002040863</v>
      </c>
      <c r="BK92" t="n">
        <v>-8.093000411987299</v>
      </c>
      <c r="BL92" t="n">
        <v>-0.647000014781952</v>
      </c>
      <c r="BM92" t="n">
        <v>-8.086000442504879</v>
      </c>
      <c r="BN92" t="n">
        <v>-0.6350000500679021</v>
      </c>
      <c r="BO92" t="n">
        <v>12.7570009231567</v>
      </c>
      <c r="BP92" t="n">
        <v>4.44300031661987</v>
      </c>
      <c r="BQ92" t="n">
        <v>12.3299999237061</v>
      </c>
      <c r="BR92" t="n">
        <v>3</v>
      </c>
      <c r="BS92" t="n">
        <v>-1.73100006580353</v>
      </c>
      <c r="BT92" t="n">
        <v>-0.468000024557114</v>
      </c>
      <c r="BU92" t="n">
        <v>-1.75600004196167</v>
      </c>
      <c r="BV92" t="n">
        <v>-0.47900003194809</v>
      </c>
      <c r="BW92" t="n">
        <v>8.1870002746582</v>
      </c>
      <c r="BX92" t="n">
        <v>0.42100003361702</v>
      </c>
      <c r="BY92" t="n">
        <v>8.242000579833981</v>
      </c>
      <c r="BZ92" t="n">
        <v>0.405000030994415</v>
      </c>
      <c r="CA92" t="n">
        <v>11.818000793457</v>
      </c>
      <c r="CB92" t="n">
        <v>2.5220000743866</v>
      </c>
      <c r="CC92" t="n">
        <v>11.94700050354</v>
      </c>
      <c r="CD92" t="n">
        <v>2.46800017356873</v>
      </c>
      <c r="CE92" t="n">
        <v>1.83700013160706</v>
      </c>
      <c r="CF92" t="n">
        <v>0.19700001180172</v>
      </c>
      <c r="CG92" t="n">
        <v>1.76000010967255</v>
      </c>
      <c r="CH92" t="n">
        <v>0.179000005125999</v>
      </c>
      <c r="CI92" t="n">
        <v>-9.628227233886721</v>
      </c>
      <c r="CJ92" t="n">
        <v>1.8904093503952</v>
      </c>
      <c r="CK92" t="n">
        <v>-6.0123929977417</v>
      </c>
      <c r="CL92" t="n">
        <v>-12.0926160812378</v>
      </c>
    </row>
    <row r="93">
      <c r="B93" s="1231" t="n">
        <v>0.3125</v>
      </c>
      <c r="C93" t="n">
        <v>-12.7200002670288</v>
      </c>
      <c r="D93" t="n">
        <v>-4.49000024795532</v>
      </c>
      <c r="E93" t="n">
        <v>-12.2760009765625</v>
      </c>
      <c r="F93" t="n">
        <v>-3.46300005912781</v>
      </c>
      <c r="G93" t="n">
        <v>1.41100001335144</v>
      </c>
      <c r="H93" t="n">
        <v>0.263000011444092</v>
      </c>
      <c r="I93" t="n">
        <v>1.54700005054474</v>
      </c>
      <c r="J93" t="n">
        <v>0.271000027656555</v>
      </c>
      <c r="K93" t="n">
        <v>-17.5090007781982</v>
      </c>
      <c r="L93" t="n">
        <v>-1.57400012016296</v>
      </c>
      <c r="M93" t="n">
        <v>-18.2970008850098</v>
      </c>
      <c r="N93" t="n">
        <v>-2.86700010299683</v>
      </c>
      <c r="O93" t="n">
        <v>10.5980005264282</v>
      </c>
      <c r="P93" t="n">
        <v>-1.86800003051758</v>
      </c>
      <c r="Q93" t="n">
        <v>5.98900032043457</v>
      </c>
      <c r="R93" t="n">
        <v>-4.55500030517578</v>
      </c>
      <c r="S93" t="n">
        <v>9.616000175476071</v>
      </c>
      <c r="T93" t="n">
        <v>12.1240005493164</v>
      </c>
      <c r="U93" t="n">
        <v>-6.06800031661987</v>
      </c>
      <c r="V93" t="n">
        <v>4.33500003814697</v>
      </c>
      <c r="W93" t="n">
        <v>-0.00100000004749745</v>
      </c>
      <c r="X93" t="n">
        <v>-0.0380000025033951</v>
      </c>
      <c r="Y93" t="n">
        <v>-7.13500022888184</v>
      </c>
      <c r="Z93" t="n">
        <v>-1.44200003147125</v>
      </c>
      <c r="AA93" t="n">
        <v>-11.6600008010864</v>
      </c>
      <c r="AB93" t="n">
        <v>-2.55100011825562</v>
      </c>
      <c r="AC93" t="n">
        <v>-11.6250009536743</v>
      </c>
      <c r="AD93" t="n">
        <v>-2.50100016593933</v>
      </c>
      <c r="AE93" t="n">
        <v>12.0020008087158</v>
      </c>
      <c r="AF93" t="n">
        <v>1.33400011062622</v>
      </c>
      <c r="AG93" t="n">
        <v>18.5510005950928</v>
      </c>
      <c r="AH93" t="n">
        <v>3.58000016212463</v>
      </c>
      <c r="AI93" t="n">
        <v>-1.45500004291534</v>
      </c>
      <c r="AJ93" t="n">
        <v>-0.51800000667572</v>
      </c>
      <c r="AK93" t="n">
        <v>-1.51800012588501</v>
      </c>
      <c r="AL93" t="n">
        <v>-0.496000021696091</v>
      </c>
      <c r="AM93" t="n">
        <v>0</v>
      </c>
      <c r="AN93" t="n">
        <v>0</v>
      </c>
      <c r="AO93" t="n">
        <v>-4.60500001907349</v>
      </c>
      <c r="AP93" t="n">
        <v>-0.240000009536743</v>
      </c>
      <c r="AQ93" t="n">
        <v>0</v>
      </c>
      <c r="AR93" t="n">
        <v>0</v>
      </c>
      <c r="AS93" t="n">
        <v>0.0980000048875809</v>
      </c>
      <c r="AT93" t="n">
        <v>0.034000001847744</v>
      </c>
      <c r="AU93" t="n">
        <v>3.04800009727478</v>
      </c>
      <c r="AV93" t="n">
        <v>0.0460000038146973</v>
      </c>
      <c r="AW93" t="n">
        <v>3.09000015258789</v>
      </c>
      <c r="AX93" t="n">
        <v>0.0710000023245811</v>
      </c>
      <c r="AY93" t="n">
        <v>0</v>
      </c>
      <c r="AZ93" t="n">
        <v>0</v>
      </c>
      <c r="BA93" t="n">
        <v>2.22200012207031</v>
      </c>
      <c r="BB93" t="n">
        <v>1.66254878044128</v>
      </c>
      <c r="BC93" t="n">
        <v>14.2110004425049</v>
      </c>
      <c r="BD93" t="n">
        <v>3.84200024604797</v>
      </c>
      <c r="BE93" t="n">
        <v>14.3400011062622</v>
      </c>
      <c r="BF93" t="n">
        <v>3.85400009155273</v>
      </c>
      <c r="BG93" t="n">
        <v>-12.3810005187988</v>
      </c>
      <c r="BH93" t="n">
        <v>-3.68500018119812</v>
      </c>
      <c r="BI93" t="n">
        <v>-12.3620004653931</v>
      </c>
      <c r="BJ93" t="n">
        <v>-3.7110002040863</v>
      </c>
      <c r="BK93" t="n">
        <v>-8.2810001373291</v>
      </c>
      <c r="BL93" t="n">
        <v>-0.882000029087067</v>
      </c>
      <c r="BM93" t="n">
        <v>-8.278000831604</v>
      </c>
      <c r="BN93" t="n">
        <v>-0.880000054836273</v>
      </c>
      <c r="BO93" t="n">
        <v>12.66100025177</v>
      </c>
      <c r="BP93" t="n">
        <v>4.55700016021729</v>
      </c>
      <c r="BQ93" t="n">
        <v>12.210000038147</v>
      </c>
      <c r="BR93" t="n">
        <v>3.17400002479553</v>
      </c>
      <c r="BS93" t="n">
        <v>-1.73300004005432</v>
      </c>
      <c r="BT93" t="n">
        <v>-0.471000015735626</v>
      </c>
      <c r="BU93" t="n">
        <v>-1.73800003528595</v>
      </c>
      <c r="BV93" t="n">
        <v>-0.483000010251999</v>
      </c>
      <c r="BW93" t="n">
        <v>8.433000564575201</v>
      </c>
      <c r="BX93" t="n">
        <v>0.705000042915344</v>
      </c>
      <c r="BY93" t="n">
        <v>8.39600086212158</v>
      </c>
      <c r="BZ93" t="n">
        <v>0.653000056743622</v>
      </c>
      <c r="CA93" t="n">
        <v>11.7450008392334</v>
      </c>
      <c r="CB93" t="n">
        <v>2.64300012588501</v>
      </c>
      <c r="CC93" t="n">
        <v>11.818000793457</v>
      </c>
      <c r="CD93" t="n">
        <v>2.5990002155304</v>
      </c>
      <c r="CE93" t="n">
        <v>1.84500002861023</v>
      </c>
      <c r="CF93" t="n">
        <v>0.196000009775162</v>
      </c>
      <c r="CG93" t="n">
        <v>1.75200009346008</v>
      </c>
      <c r="CH93" t="n">
        <v>0.177000001072884</v>
      </c>
      <c r="CI93" t="n">
        <v>-9.628227233886721</v>
      </c>
      <c r="CJ93" t="n">
        <v>1.76477634906769</v>
      </c>
      <c r="CK93" t="n">
        <v>-6.0123929977417</v>
      </c>
      <c r="CL93" t="n">
        <v>-11.9746427536011</v>
      </c>
    </row>
    <row r="94">
      <c r="B94" s="1231" t="n">
        <v>0.3333333333333333</v>
      </c>
      <c r="C94" t="n">
        <v>-12.5590009689331</v>
      </c>
      <c r="D94" t="n">
        <v>-4.36800003051758</v>
      </c>
      <c r="E94" t="n">
        <v>-12.1680002212524</v>
      </c>
      <c r="F94" t="n">
        <v>-3.39800024032593</v>
      </c>
      <c r="G94" t="n">
        <v>0.720000028610229</v>
      </c>
      <c r="H94" t="n">
        <v>0</v>
      </c>
      <c r="I94" t="n">
        <v>0.646000027656555</v>
      </c>
      <c r="J94" t="n">
        <v>0.0210000015795231</v>
      </c>
      <c r="K94" t="n">
        <v>-15.9950008392334</v>
      </c>
      <c r="L94" t="n">
        <v>-1.58200001716614</v>
      </c>
      <c r="M94" t="n">
        <v>-16.5930004119873</v>
      </c>
      <c r="N94" t="n">
        <v>-2.72500014305115</v>
      </c>
      <c r="O94" t="n">
        <v>8.91400051116943</v>
      </c>
      <c r="P94" t="n">
        <v>-1.90000009536743</v>
      </c>
      <c r="Q94" t="n">
        <v>4.30700016021729</v>
      </c>
      <c r="R94" t="n">
        <v>-4.54200029373169</v>
      </c>
      <c r="S94" t="n">
        <v>11.1000003814697</v>
      </c>
      <c r="T94" t="n">
        <v>12.0960006713867</v>
      </c>
      <c r="U94" t="n">
        <v>-4.33200025558472</v>
      </c>
      <c r="V94" t="n">
        <v>4.30200004577637</v>
      </c>
      <c r="W94" t="n">
        <v>0.00100000004749745</v>
      </c>
      <c r="X94" t="n">
        <v>-0.0370000004768372</v>
      </c>
      <c r="Y94" t="n">
        <v>-7.13000011444092</v>
      </c>
      <c r="Z94" t="n">
        <v>-1.53700006008148</v>
      </c>
      <c r="AA94" t="n">
        <v>-10.9200000762939</v>
      </c>
      <c r="AB94" t="n">
        <v>-2.57900023460388</v>
      </c>
      <c r="AC94" t="n">
        <v>-10.8820009231567</v>
      </c>
      <c r="AD94" t="n">
        <v>-2.47000002861023</v>
      </c>
      <c r="AE94" t="n">
        <v>10.8450002670288</v>
      </c>
      <c r="AF94" t="n">
        <v>1.21300005912781</v>
      </c>
      <c r="AG94" t="n">
        <v>16.8720016479492</v>
      </c>
      <c r="AH94" t="n">
        <v>3.1780002117157</v>
      </c>
      <c r="AI94" t="n">
        <v>-0.713000059127808</v>
      </c>
      <c r="AJ94" t="n">
        <v>-0.25900000333786</v>
      </c>
      <c r="AK94" t="n">
        <v>-0.688000023365021</v>
      </c>
      <c r="AL94" t="n">
        <v>-0.235000014305115</v>
      </c>
      <c r="AM94" t="n">
        <v>0</v>
      </c>
      <c r="AN94" t="n">
        <v>0</v>
      </c>
      <c r="AO94" t="n">
        <v>-4.47900009155273</v>
      </c>
      <c r="AP94" t="n">
        <v>-0.24600000679493</v>
      </c>
      <c r="AQ94" t="n">
        <v>0</v>
      </c>
      <c r="AR94" t="n">
        <v>0</v>
      </c>
      <c r="AS94" t="n">
        <v>0.0870000049471855</v>
      </c>
      <c r="AT94" t="n">
        <v>0.0350000001490116</v>
      </c>
      <c r="AU94" t="n">
        <v>3.03500008583069</v>
      </c>
      <c r="AV94" t="n">
        <v>0.0430000014603138</v>
      </c>
      <c r="AW94" t="n">
        <v>3.06000018119812</v>
      </c>
      <c r="AX94" t="n">
        <v>0.073000006377697</v>
      </c>
      <c r="AY94" t="n">
        <v>0</v>
      </c>
      <c r="AZ94" t="n">
        <v>0</v>
      </c>
      <c r="BA94" t="n">
        <v>1.68100011348724</v>
      </c>
      <c r="BB94" t="n">
        <v>1.66254878044128</v>
      </c>
      <c r="BC94" t="n">
        <v>14.2110004425049</v>
      </c>
      <c r="BD94" t="n">
        <v>3.84200024604797</v>
      </c>
      <c r="BE94" t="n">
        <v>14.3400011062622</v>
      </c>
      <c r="BF94" t="n">
        <v>3.85400009155273</v>
      </c>
      <c r="BG94" t="n">
        <v>-12.3810005187988</v>
      </c>
      <c r="BH94" t="n">
        <v>-3.68500018119812</v>
      </c>
      <c r="BI94" t="n">
        <v>-12.3620004653931</v>
      </c>
      <c r="BJ94" t="n">
        <v>-3.7110002040863</v>
      </c>
      <c r="BK94" t="n">
        <v>-8.62400054931641</v>
      </c>
      <c r="BL94" t="n">
        <v>-1.01900005340576</v>
      </c>
      <c r="BM94" t="n">
        <v>-8.63400077819824</v>
      </c>
      <c r="BN94" t="n">
        <v>-0.998000025749207</v>
      </c>
      <c r="BO94" t="n">
        <v>12.6200008392334</v>
      </c>
      <c r="BP94" t="n">
        <v>4.45500040054321</v>
      </c>
      <c r="BQ94" t="n">
        <v>12.117000579834</v>
      </c>
      <c r="BR94" t="n">
        <v>3.04500007629395</v>
      </c>
      <c r="BS94" t="n">
        <v>-1.73600006103516</v>
      </c>
      <c r="BT94" t="n">
        <v>-0.492000013589859</v>
      </c>
      <c r="BU94" t="n">
        <v>-1.76300013065338</v>
      </c>
      <c r="BV94" t="n">
        <v>-0.512000024318695</v>
      </c>
      <c r="BW94" t="n">
        <v>8.74400043487549</v>
      </c>
      <c r="BX94" t="n">
        <v>0.830000042915344</v>
      </c>
      <c r="BY94" t="n">
        <v>8.791000366210939</v>
      </c>
      <c r="BZ94" t="n">
        <v>0.810000061988831</v>
      </c>
      <c r="CA94" t="n">
        <v>11.2770004272461</v>
      </c>
      <c r="CB94" t="n">
        <v>2.44300007820129</v>
      </c>
      <c r="CC94" t="n">
        <v>11.451000213623</v>
      </c>
      <c r="CD94" t="n">
        <v>2.42000007629395</v>
      </c>
      <c r="CE94" t="n">
        <v>1.85600006580353</v>
      </c>
      <c r="CF94" t="n">
        <v>0.226000010967255</v>
      </c>
      <c r="CG94" t="n">
        <v>1.7720000743866</v>
      </c>
      <c r="CH94" t="n">
        <v>0.200000002980232</v>
      </c>
      <c r="CI94" t="n">
        <v>-9.628227233886721</v>
      </c>
      <c r="CJ94" t="n">
        <v>1.8271586894989</v>
      </c>
      <c r="CK94" t="n">
        <v>-6.0123929977417</v>
      </c>
      <c r="CL94" t="n">
        <v>-11.9554767608643</v>
      </c>
    </row>
    <row r="95">
      <c r="B95" s="1231" t="n">
        <v>0.3541666666666667</v>
      </c>
      <c r="C95" t="n">
        <v>-12.9020004272461</v>
      </c>
      <c r="D95" t="n">
        <v>-4.90200042724609</v>
      </c>
      <c r="E95" t="n">
        <v>-12.5040006637573</v>
      </c>
      <c r="F95" t="n">
        <v>-3.88300013542175</v>
      </c>
      <c r="G95" t="n">
        <v>0.172000005841255</v>
      </c>
      <c r="H95" t="n">
        <v>0.0620000027120113</v>
      </c>
      <c r="I95" t="n">
        <v>0.154000014066696</v>
      </c>
      <c r="J95" t="n">
        <v>0.0930000022053719</v>
      </c>
      <c r="K95" t="n">
        <v>-14.9590005874634</v>
      </c>
      <c r="L95" t="n">
        <v>-2.19300007820129</v>
      </c>
      <c r="M95" t="n">
        <v>-15.4790010452271</v>
      </c>
      <c r="N95" t="n">
        <v>-3.3270001411438</v>
      </c>
      <c r="O95" t="n">
        <v>7.86800050735474</v>
      </c>
      <c r="P95" t="n">
        <v>-1.24900007247925</v>
      </c>
      <c r="Q95" t="n">
        <v>3.20500016212463</v>
      </c>
      <c r="R95" t="n">
        <v>-3.89000010490417</v>
      </c>
      <c r="S95" t="n">
        <v>12.28600025177</v>
      </c>
      <c r="T95" t="n">
        <v>11.6990003585815</v>
      </c>
      <c r="U95" t="n">
        <v>-3.35700011253357</v>
      </c>
      <c r="V95" t="n">
        <v>3.51200008392334</v>
      </c>
      <c r="W95" t="n">
        <v>0.00100000004749745</v>
      </c>
      <c r="X95" t="n">
        <v>-0.0370000004768372</v>
      </c>
      <c r="Y95" t="n">
        <v>-6.60000038146973</v>
      </c>
      <c r="Z95" t="n">
        <v>-1.6470000743866</v>
      </c>
      <c r="AA95" t="n">
        <v>-10.8840007781982</v>
      </c>
      <c r="AB95" t="n">
        <v>-3.19000005722046</v>
      </c>
      <c r="AC95" t="n">
        <v>-10.9230003356934</v>
      </c>
      <c r="AD95" t="n">
        <v>-3.09800004959106</v>
      </c>
      <c r="AE95" t="n">
        <v>10.327000617981</v>
      </c>
      <c r="AF95" t="n">
        <v>1.65100002288818</v>
      </c>
      <c r="AG95" t="n">
        <v>15.774001121521</v>
      </c>
      <c r="AH95" t="n">
        <v>3.77800011634827</v>
      </c>
      <c r="AI95" t="n">
        <v>-0.223000004887581</v>
      </c>
      <c r="AJ95" t="n">
        <v>-0.288000017404556</v>
      </c>
      <c r="AK95" t="n">
        <v>-0.168000012636185</v>
      </c>
      <c r="AL95" t="n">
        <v>-0.265000015497208</v>
      </c>
      <c r="AM95" t="n">
        <v>0</v>
      </c>
      <c r="AN95" t="n">
        <v>0</v>
      </c>
      <c r="AO95" t="n">
        <v>-4.52400016784668</v>
      </c>
      <c r="AP95" t="n">
        <v>-0.252000004053116</v>
      </c>
      <c r="AQ95" t="n">
        <v>0</v>
      </c>
      <c r="AR95" t="n">
        <v>0</v>
      </c>
      <c r="AS95" t="n">
        <v>0.0850000008940697</v>
      </c>
      <c r="AT95" t="n">
        <v>0.025000000372529</v>
      </c>
      <c r="AU95" t="n">
        <v>3.03500008583069</v>
      </c>
      <c r="AV95" t="n">
        <v>0.0720000043511391</v>
      </c>
      <c r="AW95" t="n">
        <v>3.07200002670288</v>
      </c>
      <c r="AX95" t="n">
        <v>0.09700000286102289</v>
      </c>
      <c r="AY95" t="n">
        <v>0</v>
      </c>
      <c r="AZ95" t="n">
        <v>0</v>
      </c>
      <c r="BA95" t="n">
        <v>1.8730001449585</v>
      </c>
      <c r="BB95" t="n">
        <v>1.66254878044128</v>
      </c>
      <c r="BC95" t="n">
        <v>14.2110004425049</v>
      </c>
      <c r="BD95" t="n">
        <v>3.84200024604797</v>
      </c>
      <c r="BE95" t="n">
        <v>14.3400011062622</v>
      </c>
      <c r="BF95" t="n">
        <v>3.85400009155273</v>
      </c>
      <c r="BG95" t="n">
        <v>-12.3810005187988</v>
      </c>
      <c r="BH95" t="n">
        <v>-3.68500018119812</v>
      </c>
      <c r="BI95" t="n">
        <v>-12.3620004653931</v>
      </c>
      <c r="BJ95" t="n">
        <v>-3.7110002040863</v>
      </c>
      <c r="BK95" t="n">
        <v>-8.997000694274901</v>
      </c>
      <c r="BL95" t="n">
        <v>-1.44200003147125</v>
      </c>
      <c r="BM95" t="n">
        <v>-8.984000205993651</v>
      </c>
      <c r="BN95" t="n">
        <v>-1.4410001039505</v>
      </c>
      <c r="BO95" t="n">
        <v>12.8790006637573</v>
      </c>
      <c r="BP95" t="n">
        <v>4.92200040817261</v>
      </c>
      <c r="BQ95" t="n">
        <v>12.5069999694824</v>
      </c>
      <c r="BR95" t="n">
        <v>3.49500012397766</v>
      </c>
      <c r="BS95" t="n">
        <v>-1.83600008487701</v>
      </c>
      <c r="BT95" t="n">
        <v>-0.592000007629395</v>
      </c>
      <c r="BU95" t="n">
        <v>-1.85400009155273</v>
      </c>
      <c r="BV95" t="n">
        <v>-0.585000038146973</v>
      </c>
      <c r="BW95" t="n">
        <v>9.1200008392334</v>
      </c>
      <c r="BX95" t="n">
        <v>1.28700006008148</v>
      </c>
      <c r="BY95" t="n">
        <v>9.1870002746582</v>
      </c>
      <c r="BZ95" t="n">
        <v>1.26400005817413</v>
      </c>
      <c r="CA95" t="n">
        <v>11.1460008621216</v>
      </c>
      <c r="CB95" t="n">
        <v>2.93900012969971</v>
      </c>
      <c r="CC95" t="n">
        <v>11.3330001831055</v>
      </c>
      <c r="CD95" t="n">
        <v>2.89100003242493</v>
      </c>
      <c r="CE95" t="n">
        <v>1.90500009059906</v>
      </c>
      <c r="CF95" t="n">
        <v>0.282000005245209</v>
      </c>
      <c r="CG95" t="n">
        <v>1.86900007724762</v>
      </c>
      <c r="CH95" t="n">
        <v>0.304000020027161</v>
      </c>
      <c r="CI95" t="n">
        <v>-9.628227233886721</v>
      </c>
      <c r="CJ95" t="n">
        <v>1.03903818130493</v>
      </c>
      <c r="CK95" t="n">
        <v>-6.0123929977417</v>
      </c>
      <c r="CL95" t="n">
        <v>-11.5177879333496</v>
      </c>
    </row>
    <row r="96">
      <c r="B96" s="1231" t="n">
        <v>0.375</v>
      </c>
      <c r="C96" t="n">
        <v>-14.149001121521</v>
      </c>
      <c r="D96" t="n">
        <v>-4.4350004196167</v>
      </c>
      <c r="E96" t="n">
        <v>-13.6460008621216</v>
      </c>
      <c r="F96" t="n">
        <v>-3.37700009346008</v>
      </c>
      <c r="G96" t="n">
        <v>0.963000059127808</v>
      </c>
      <c r="H96" t="n">
        <v>-0.504000008106232</v>
      </c>
      <c r="I96" t="n">
        <v>1.01900005340576</v>
      </c>
      <c r="J96" t="n">
        <v>-0.474000036716461</v>
      </c>
      <c r="K96" t="n">
        <v>-16.5230007171631</v>
      </c>
      <c r="L96" t="n">
        <v>-2.02300000190735</v>
      </c>
      <c r="M96" t="n">
        <v>-17.1610012054443</v>
      </c>
      <c r="N96" t="n">
        <v>-3.24000024795532</v>
      </c>
      <c r="O96" t="n">
        <v>9.36900043487549</v>
      </c>
      <c r="P96" t="n">
        <v>-1.62100005149841</v>
      </c>
      <c r="Q96" t="n">
        <v>4.75100040435791</v>
      </c>
      <c r="R96" t="n">
        <v>-4.23600006103516</v>
      </c>
      <c r="S96" t="n">
        <v>10.6270008087158</v>
      </c>
      <c r="T96" t="n">
        <v>11.8880004882812</v>
      </c>
      <c r="U96" t="n">
        <v>-4.81400012969971</v>
      </c>
      <c r="V96" t="n">
        <v>3.93200016021728</v>
      </c>
      <c r="W96" t="n">
        <v>0.00100000004749745</v>
      </c>
      <c r="X96" t="n">
        <v>-0.0370000004768372</v>
      </c>
      <c r="Y96" t="n">
        <v>-6.88000011444092</v>
      </c>
      <c r="Z96" t="n">
        <v>-1.58600008487701</v>
      </c>
      <c r="AA96" t="n">
        <v>-12.3440008163452</v>
      </c>
      <c r="AB96" t="n">
        <v>-3.77000021934509</v>
      </c>
      <c r="AC96" t="n">
        <v>-12.2480001449585</v>
      </c>
      <c r="AD96" t="n">
        <v>-3.65500020980835</v>
      </c>
      <c r="AE96" t="n">
        <v>11.3820009231567</v>
      </c>
      <c r="AF96" t="n">
        <v>1.59800004959106</v>
      </c>
      <c r="AG96" t="n">
        <v>17.605001449585</v>
      </c>
      <c r="AH96" t="n">
        <v>3.95500016212463</v>
      </c>
      <c r="AI96" t="n">
        <v>-0.982000052928925</v>
      </c>
      <c r="AJ96" t="n">
        <v>0.235000014305115</v>
      </c>
      <c r="AK96" t="n">
        <v>-0.969000041484833</v>
      </c>
      <c r="AL96" t="n">
        <v>0.247000008821487</v>
      </c>
      <c r="AM96" t="n">
        <v>0</v>
      </c>
      <c r="AN96" t="n">
        <v>0</v>
      </c>
      <c r="AO96" t="n">
        <v>-4.06199979782104</v>
      </c>
      <c r="AP96" t="n">
        <v>-0.36599999666214</v>
      </c>
      <c r="AQ96" t="n">
        <v>0</v>
      </c>
      <c r="AR96" t="n">
        <v>0</v>
      </c>
      <c r="AS96" t="n">
        <v>0.0950000062584877</v>
      </c>
      <c r="AT96" t="n">
        <v>0.0310000013560057</v>
      </c>
      <c r="AU96" t="n">
        <v>2.70700001716614</v>
      </c>
      <c r="AV96" t="n">
        <v>0.11600000411272</v>
      </c>
      <c r="AW96" t="n">
        <v>2.72200012207031</v>
      </c>
      <c r="AX96" t="n">
        <v>0.145000010728836</v>
      </c>
      <c r="AY96" t="n">
        <v>0</v>
      </c>
      <c r="AZ96" t="n">
        <v>0</v>
      </c>
      <c r="BA96" t="n">
        <v>1.67000007629395</v>
      </c>
      <c r="BB96" t="n">
        <v>1.66254878044128</v>
      </c>
      <c r="BC96" t="n">
        <v>14.2110004425049</v>
      </c>
      <c r="BD96" t="n">
        <v>3.84200024604797</v>
      </c>
      <c r="BE96" t="n">
        <v>14.3400011062622</v>
      </c>
      <c r="BF96" t="n">
        <v>3.85400009155273</v>
      </c>
      <c r="BG96" t="n">
        <v>-12.3810005187988</v>
      </c>
      <c r="BH96" t="n">
        <v>-3.68500018119812</v>
      </c>
      <c r="BI96" t="n">
        <v>-12.3620004653931</v>
      </c>
      <c r="BJ96" t="n">
        <v>-3.7110002040863</v>
      </c>
      <c r="BK96" t="n">
        <v>-9.659000396728519</v>
      </c>
      <c r="BL96" t="n">
        <v>-2.69400024414062</v>
      </c>
      <c r="BM96" t="n">
        <v>-9.667000770568849</v>
      </c>
      <c r="BN96" t="n">
        <v>-2.68700003623962</v>
      </c>
      <c r="BO96" t="n">
        <v>14.0450010299683</v>
      </c>
      <c r="BP96" t="n">
        <v>4.53299999237061</v>
      </c>
      <c r="BQ96" t="n">
        <v>13.6199998855591</v>
      </c>
      <c r="BR96" t="n">
        <v>3.01200008392334</v>
      </c>
      <c r="BS96" t="n">
        <v>-1.89200007915497</v>
      </c>
      <c r="BT96" t="n">
        <v>-0.560000002384186</v>
      </c>
      <c r="BU96" t="n">
        <v>-1.89900004863739</v>
      </c>
      <c r="BV96" t="n">
        <v>-0.571000039577484</v>
      </c>
      <c r="BW96" t="n">
        <v>9.840000152587891</v>
      </c>
      <c r="BX96" t="n">
        <v>2.58000016212463</v>
      </c>
      <c r="BY96" t="n">
        <v>9.86800003051758</v>
      </c>
      <c r="BZ96" t="n">
        <v>2.54400014877319</v>
      </c>
      <c r="CA96" t="n">
        <v>12.9220008850098</v>
      </c>
      <c r="CB96" t="n">
        <v>3.60500025749207</v>
      </c>
      <c r="CC96" t="n">
        <v>13.1100006103516</v>
      </c>
      <c r="CD96" t="n">
        <v>3.53800010681152</v>
      </c>
      <c r="CE96" t="n">
        <v>2.0310001373291</v>
      </c>
      <c r="CF96" t="n">
        <v>0.336000025272369</v>
      </c>
      <c r="CG96" t="n">
        <v>1.92400014400482</v>
      </c>
      <c r="CH96" t="n">
        <v>0.280000001192093</v>
      </c>
      <c r="CI96" t="n">
        <v>-9.628227233886721</v>
      </c>
      <c r="CJ96" t="n">
        <v>1.46638548374176</v>
      </c>
      <c r="CK96" t="n">
        <v>-6.0123929977417</v>
      </c>
      <c r="CL96" t="n">
        <v>-11.7877674102783</v>
      </c>
    </row>
    <row r="97">
      <c r="B97" s="1231" t="n">
        <v>0.3958333333333333</v>
      </c>
      <c r="C97" t="n">
        <v>-12.6540002822876</v>
      </c>
      <c r="D97" t="n">
        <v>-4.6540002822876</v>
      </c>
      <c r="E97" t="n">
        <v>-12.2290010452271</v>
      </c>
      <c r="F97" t="n">
        <v>-3.69800019264221</v>
      </c>
      <c r="G97" t="n">
        <v>-0.612000048160553</v>
      </c>
      <c r="H97" t="n">
        <v>-0.296000003814697</v>
      </c>
      <c r="I97" t="n">
        <v>-0.591000020503998</v>
      </c>
      <c r="J97" t="n">
        <v>-0.323000013828278</v>
      </c>
      <c r="K97" t="n">
        <v>-13.7810010910034</v>
      </c>
      <c r="L97" t="n">
        <v>-2.68200016021729</v>
      </c>
      <c r="M97" t="n">
        <v>-14.2870006561279</v>
      </c>
      <c r="N97" t="n">
        <v>-3.74600028991699</v>
      </c>
      <c r="O97" t="n">
        <v>6.56300020217896</v>
      </c>
      <c r="P97" t="n">
        <v>-1.06700003147125</v>
      </c>
      <c r="Q97" t="n">
        <v>1.72300004959106</v>
      </c>
      <c r="R97" t="n">
        <v>-3.75500011444092</v>
      </c>
      <c r="S97" t="n">
        <v>13.9870004653931</v>
      </c>
      <c r="T97" t="n">
        <v>11.6190004348755</v>
      </c>
      <c r="U97" t="n">
        <v>-1.80600011348724</v>
      </c>
      <c r="V97" t="n">
        <v>3.40800023078918</v>
      </c>
      <c r="W97" t="n">
        <v>0.00100000004749745</v>
      </c>
      <c r="X97" t="n">
        <v>-0.0370000004768372</v>
      </c>
      <c r="Y97" t="n">
        <v>-6.67400026321411</v>
      </c>
      <c r="Z97" t="n">
        <v>-1.62200009822845</v>
      </c>
      <c r="AA97" t="n">
        <v>-10.7480001449585</v>
      </c>
      <c r="AB97" t="n">
        <v>-3.82400012016296</v>
      </c>
      <c r="AC97" t="n">
        <v>-10.6440000534058</v>
      </c>
      <c r="AD97" t="n">
        <v>-3.82500028610229</v>
      </c>
      <c r="AE97" t="n">
        <v>9.49400043487549</v>
      </c>
      <c r="AF97" t="n">
        <v>1.87600004673004</v>
      </c>
      <c r="AG97" t="n">
        <v>14.5980005264282</v>
      </c>
      <c r="AH97" t="n">
        <v>4.12600040435791</v>
      </c>
      <c r="AI97" t="n">
        <v>0.6350000500679021</v>
      </c>
      <c r="AJ97" t="n">
        <v>0.0210000015795231</v>
      </c>
      <c r="AK97" t="n">
        <v>0.589000046253204</v>
      </c>
      <c r="AL97" t="n">
        <v>0.051000002771616</v>
      </c>
      <c r="AM97" t="n">
        <v>0</v>
      </c>
      <c r="AN97" t="n">
        <v>0</v>
      </c>
      <c r="AO97" t="n">
        <v>-4.26600027084351</v>
      </c>
      <c r="AP97" t="n">
        <v>-0.305999994277954</v>
      </c>
      <c r="AQ97" t="n">
        <v>0</v>
      </c>
      <c r="AR97" t="n">
        <v>0</v>
      </c>
      <c r="AS97" t="n">
        <v>0.0880000069737434</v>
      </c>
      <c r="AT97" t="n">
        <v>0.0240000002086163</v>
      </c>
      <c r="AU97" t="n">
        <v>2.84100008010864</v>
      </c>
      <c r="AV97" t="n">
        <v>0.0920000076293945</v>
      </c>
      <c r="AW97" t="n">
        <v>2.83900022506714</v>
      </c>
      <c r="AX97" t="n">
        <v>0.126000002026558</v>
      </c>
      <c r="AY97" t="n">
        <v>0</v>
      </c>
      <c r="AZ97" t="n">
        <v>0</v>
      </c>
      <c r="BA97" t="n">
        <v>1.95800006389618</v>
      </c>
      <c r="BB97" t="n">
        <v>1.66254878044128</v>
      </c>
      <c r="BC97" t="n">
        <v>14.2110004425049</v>
      </c>
      <c r="BD97" t="n">
        <v>3.84200024604797</v>
      </c>
      <c r="BE97" t="n">
        <v>14.3400011062622</v>
      </c>
      <c r="BF97" t="n">
        <v>3.85400009155273</v>
      </c>
      <c r="BG97" t="n">
        <v>-12.3810005187988</v>
      </c>
      <c r="BH97" t="n">
        <v>-3.68500018119812</v>
      </c>
      <c r="BI97" t="n">
        <v>-12.3620004653931</v>
      </c>
      <c r="BJ97" t="n">
        <v>-3.7110002040863</v>
      </c>
      <c r="BK97" t="n">
        <v>-9.565000534057621</v>
      </c>
      <c r="BL97" t="n">
        <v>-2.77900004386902</v>
      </c>
      <c r="BM97" t="n">
        <v>-9.56900024414062</v>
      </c>
      <c r="BN97" t="n">
        <v>-2.757000207901</v>
      </c>
      <c r="BO97" t="n">
        <v>12.5310001373291</v>
      </c>
      <c r="BP97" t="n">
        <v>4.71100044250488</v>
      </c>
      <c r="BQ97" t="n">
        <v>12.1979999542236</v>
      </c>
      <c r="BR97" t="n">
        <v>3.31800007820129</v>
      </c>
      <c r="BS97" t="n">
        <v>-1.90200006961823</v>
      </c>
      <c r="BT97" t="n">
        <v>-0.633000016212463</v>
      </c>
      <c r="BU97" t="n">
        <v>-1.91300010681152</v>
      </c>
      <c r="BV97" t="n">
        <v>-0.637000024318695</v>
      </c>
      <c r="BW97" t="n">
        <v>9.76300048828125</v>
      </c>
      <c r="BX97" t="n">
        <v>2.68100023269653</v>
      </c>
      <c r="BY97" t="n">
        <v>9.811000823974609</v>
      </c>
      <c r="BZ97" t="n">
        <v>2.63900017738342</v>
      </c>
      <c r="CA97" t="n">
        <v>10.653000831604</v>
      </c>
      <c r="CB97" t="n">
        <v>3.88400030136108</v>
      </c>
      <c r="CC97" t="n">
        <v>10.7470006942749</v>
      </c>
      <c r="CD97" t="n">
        <v>3.88700008392334</v>
      </c>
      <c r="CE97" t="n">
        <v>2.01200008392334</v>
      </c>
      <c r="CF97" t="n">
        <v>0.362000018358231</v>
      </c>
      <c r="CG97" t="n">
        <v>1.92400014400482</v>
      </c>
      <c r="CH97" t="n">
        <v>0.343000024557114</v>
      </c>
      <c r="CI97" t="n">
        <v>-9.628227233886721</v>
      </c>
      <c r="CJ97" t="n">
        <v>0.83557403087616</v>
      </c>
      <c r="CK97" t="n">
        <v>-6.0123929977417</v>
      </c>
      <c r="CL97" t="n">
        <v>-11.5092821121216</v>
      </c>
    </row>
    <row r="98">
      <c r="B98" s="1231" t="n">
        <v>0.4166666666666667</v>
      </c>
      <c r="C98" t="n">
        <v>-15.1340007781982</v>
      </c>
      <c r="D98" t="n">
        <v>-5.15800046920776</v>
      </c>
      <c r="E98" t="n">
        <v>-14.6990003585815</v>
      </c>
      <c r="F98" t="n">
        <v>-3.91800022125244</v>
      </c>
      <c r="G98" t="n">
        <v>1.71400010585785</v>
      </c>
      <c r="H98" t="n">
        <v>0.117000006139278</v>
      </c>
      <c r="I98" t="n">
        <v>1.83900010585785</v>
      </c>
      <c r="J98" t="n">
        <v>0.111000008881092</v>
      </c>
      <c r="K98" t="n">
        <v>-20.355001449585</v>
      </c>
      <c r="L98" t="n">
        <v>-2.84100008010864</v>
      </c>
      <c r="M98" t="n">
        <v>-21.1740016937256</v>
      </c>
      <c r="N98" t="n">
        <v>-4.41900014877319</v>
      </c>
      <c r="O98" t="n">
        <v>12.8980007171631</v>
      </c>
      <c r="P98" t="n">
        <v>-0.713000059127808</v>
      </c>
      <c r="Q98" t="n">
        <v>8.372000694274901</v>
      </c>
      <c r="R98" t="n">
        <v>-3.48900008201599</v>
      </c>
      <c r="S98" t="n">
        <v>7.514000415802</v>
      </c>
      <c r="T98" t="n">
        <v>11.5800008773804</v>
      </c>
      <c r="U98" t="n">
        <v>-8.309000015258791</v>
      </c>
      <c r="V98" t="n">
        <v>3.34400010108948</v>
      </c>
      <c r="W98" t="n">
        <v>0</v>
      </c>
      <c r="X98" t="n">
        <v>-0.0329999998211861</v>
      </c>
      <c r="Y98" t="n">
        <v>-7.93000030517578</v>
      </c>
      <c r="Z98" t="n">
        <v>-1.50000011920929</v>
      </c>
      <c r="AA98" t="n">
        <v>-14.2290010452271</v>
      </c>
      <c r="AB98" t="n">
        <v>-4.86800003051758</v>
      </c>
      <c r="AC98" t="n">
        <v>-14.1320009231567</v>
      </c>
      <c r="AD98" t="n">
        <v>-4.63700008392334</v>
      </c>
      <c r="AE98" t="n">
        <v>14.0340003967285</v>
      </c>
      <c r="AF98" t="n">
        <v>2.43900012969971</v>
      </c>
      <c r="AG98" t="n">
        <v>21.609001159668</v>
      </c>
      <c r="AH98" t="n">
        <v>5.50100040435791</v>
      </c>
      <c r="AI98" t="n">
        <v>-1.84500002861023</v>
      </c>
      <c r="AJ98" t="n">
        <v>-0.32600000500679</v>
      </c>
      <c r="AK98" t="n">
        <v>-1.80800008773804</v>
      </c>
      <c r="AL98" t="n">
        <v>-0.311000019311905</v>
      </c>
      <c r="AM98" t="n">
        <v>0</v>
      </c>
      <c r="AN98" t="n">
        <v>0</v>
      </c>
      <c r="AO98" t="n">
        <v>-4.55399990081787</v>
      </c>
      <c r="AP98" t="n">
        <v>-0.156000003218651</v>
      </c>
      <c r="AQ98" t="n">
        <v>0</v>
      </c>
      <c r="AR98" t="n">
        <v>0</v>
      </c>
      <c r="AS98" t="n">
        <v>0.0870000049471855</v>
      </c>
      <c r="AT98" t="n">
        <v>0.0210000015795231</v>
      </c>
      <c r="AU98" t="n">
        <v>3.04500007629395</v>
      </c>
      <c r="AV98" t="n">
        <v>-0.034000001847744</v>
      </c>
      <c r="AW98" t="n">
        <v>3.06600022315979</v>
      </c>
      <c r="AX98" t="n">
        <v>-0.00100000004749745</v>
      </c>
      <c r="AY98" t="n">
        <v>0</v>
      </c>
      <c r="AZ98" t="n">
        <v>0</v>
      </c>
      <c r="BA98" t="n">
        <v>1.24800002574921</v>
      </c>
      <c r="BB98" t="n">
        <v>1.66254878044128</v>
      </c>
      <c r="BC98" t="n">
        <v>14.2110004425049</v>
      </c>
      <c r="BD98" t="n">
        <v>3.84200024604797</v>
      </c>
      <c r="BE98" t="n">
        <v>14.3400011062622</v>
      </c>
      <c r="BF98" t="n">
        <v>3.85400009155273</v>
      </c>
      <c r="BG98" t="n">
        <v>-12.3810005187988</v>
      </c>
      <c r="BH98" t="n">
        <v>-3.68500018119812</v>
      </c>
      <c r="BI98" t="n">
        <v>-12.3620004653931</v>
      </c>
      <c r="BJ98" t="n">
        <v>-3.7110002040863</v>
      </c>
      <c r="BK98" t="n">
        <v>-10.3610000610352</v>
      </c>
      <c r="BL98" t="n">
        <v>-3.06500005722046</v>
      </c>
      <c r="BM98" t="n">
        <v>-10.3720006942749</v>
      </c>
      <c r="BN98" t="n">
        <v>-3.05100011825562</v>
      </c>
      <c r="BO98" t="n">
        <v>15.1830005645752</v>
      </c>
      <c r="BP98" t="n">
        <v>5.264000415802</v>
      </c>
      <c r="BQ98" t="n">
        <v>14.5860004425049</v>
      </c>
      <c r="BR98" t="n">
        <v>3.60899996757507</v>
      </c>
      <c r="BS98" t="n">
        <v>-1.93900012969971</v>
      </c>
      <c r="BT98" t="n">
        <v>-0.654000043869019</v>
      </c>
      <c r="BU98" t="n">
        <v>-1.9760000705719</v>
      </c>
      <c r="BV98" t="n">
        <v>-0.66100001335144</v>
      </c>
      <c r="BW98" t="n">
        <v>10.5430002212524</v>
      </c>
      <c r="BX98" t="n">
        <v>2.96700024604797</v>
      </c>
      <c r="BY98" t="n">
        <v>10.5660009384155</v>
      </c>
      <c r="BZ98" t="n">
        <v>2.94200015068054</v>
      </c>
      <c r="CA98" t="n">
        <v>14.4580011367798</v>
      </c>
      <c r="CB98" t="n">
        <v>4.73900032043457</v>
      </c>
      <c r="CC98" t="n">
        <v>14.5990009307861</v>
      </c>
      <c r="CD98" t="n">
        <v>4.65000009536743</v>
      </c>
      <c r="CE98" t="n">
        <v>2.04200005531311</v>
      </c>
      <c r="CF98" t="n">
        <v>0.404000014066696</v>
      </c>
      <c r="CG98" t="n">
        <v>1.95300006866455</v>
      </c>
      <c r="CH98" t="n">
        <v>0.361000031232834</v>
      </c>
      <c r="CI98" t="n">
        <v>-9.628227233886721</v>
      </c>
      <c r="CJ98" t="n">
        <v>0.735287129878998</v>
      </c>
      <c r="CK98" t="n">
        <v>-6.0123929977417</v>
      </c>
      <c r="CL98" t="n">
        <v>-11.4664278030396</v>
      </c>
    </row>
    <row r="99">
      <c r="B99" s="1231" t="n">
        <v>0.4375</v>
      </c>
      <c r="C99" t="n">
        <v>-12.4810009002686</v>
      </c>
      <c r="D99" t="n">
        <v>-4.33300018310547</v>
      </c>
      <c r="E99" t="n">
        <v>-12.0500001907349</v>
      </c>
      <c r="F99" t="n">
        <v>-3.41000008583069</v>
      </c>
      <c r="G99" t="n">
        <v>0.775000035762787</v>
      </c>
      <c r="H99" t="n">
        <v>-0.0580000020563602</v>
      </c>
      <c r="I99" t="n">
        <v>0.781000018119812</v>
      </c>
      <c r="J99" t="n">
        <v>-0.0390000008046627</v>
      </c>
      <c r="K99" t="n">
        <v>-17.8680000305176</v>
      </c>
      <c r="L99" t="n">
        <v>-2.76000022888184</v>
      </c>
      <c r="M99" t="n">
        <v>-18.6680011749268</v>
      </c>
      <c r="N99" t="n">
        <v>-4.14000034332275</v>
      </c>
      <c r="O99" t="n">
        <v>10.8950004577637</v>
      </c>
      <c r="P99" t="n">
        <v>-1.22800004482269</v>
      </c>
      <c r="Q99" t="n">
        <v>6.23000049591064</v>
      </c>
      <c r="R99" t="n">
        <v>-3.92100024223328</v>
      </c>
      <c r="S99" t="n">
        <v>9.218000411987299</v>
      </c>
      <c r="T99" t="n">
        <v>11.5900001525879</v>
      </c>
      <c r="U99" t="n">
        <v>-6.25200033187866</v>
      </c>
      <c r="V99" t="n">
        <v>3.63600015640259</v>
      </c>
      <c r="W99" t="n">
        <v>0</v>
      </c>
      <c r="X99" t="n">
        <v>-0.034000001847744</v>
      </c>
      <c r="Y99" t="n">
        <v>-7.86400032043457</v>
      </c>
      <c r="Z99" t="n">
        <v>-1.5220000743866</v>
      </c>
      <c r="AA99" t="n">
        <v>-12.7280006408691</v>
      </c>
      <c r="AB99" t="n">
        <v>-4.28700017929077</v>
      </c>
      <c r="AC99" t="n">
        <v>-12.6280002593994</v>
      </c>
      <c r="AD99" t="n">
        <v>-4.27500009536743</v>
      </c>
      <c r="AE99" t="n">
        <v>12.3520002365112</v>
      </c>
      <c r="AF99" t="n">
        <v>2.18400001525879</v>
      </c>
      <c r="AG99" t="n">
        <v>19.0450000762939</v>
      </c>
      <c r="AH99" t="n">
        <v>5.05200004577637</v>
      </c>
      <c r="AI99" t="n">
        <v>-0.674000024795532</v>
      </c>
      <c r="AJ99" t="n">
        <v>-0.21000000834465</v>
      </c>
      <c r="AK99" t="n">
        <v>-0.710000038146973</v>
      </c>
      <c r="AL99" t="n">
        <v>-0.20100000500679</v>
      </c>
      <c r="AM99" t="n">
        <v>0</v>
      </c>
      <c r="AN99" t="n">
        <v>0</v>
      </c>
      <c r="AO99" t="n">
        <v>-4.55700016021729</v>
      </c>
      <c r="AP99" t="n">
        <v>-0.312000006437302</v>
      </c>
      <c r="AQ99" t="n">
        <v>0</v>
      </c>
      <c r="AR99" t="n">
        <v>0</v>
      </c>
      <c r="AS99" t="n">
        <v>0.0800000056624413</v>
      </c>
      <c r="AT99" t="n">
        <v>0.0200000014156103</v>
      </c>
      <c r="AU99" t="n">
        <v>3.08900022506714</v>
      </c>
      <c r="AV99" t="n">
        <v>0.0840000063180923</v>
      </c>
      <c r="AW99" t="n">
        <v>3.08400011062622</v>
      </c>
      <c r="AX99" t="n">
        <v>0.131000012159348</v>
      </c>
      <c r="AY99" t="n">
        <v>0</v>
      </c>
      <c r="AZ99" t="n">
        <v>0</v>
      </c>
      <c r="BA99" t="n">
        <v>2.01200008392334</v>
      </c>
      <c r="BB99" t="n">
        <v>1.66254878044128</v>
      </c>
      <c r="BC99" t="n">
        <v>14.2110004425049</v>
      </c>
      <c r="BD99" t="n">
        <v>3.84200024604797</v>
      </c>
      <c r="BE99" t="n">
        <v>14.3400011062622</v>
      </c>
      <c r="BF99" t="n">
        <v>3.85400009155273</v>
      </c>
      <c r="BG99" t="n">
        <v>-12.3810005187988</v>
      </c>
      <c r="BH99" t="n">
        <v>-3.68500018119812</v>
      </c>
      <c r="BI99" t="n">
        <v>-12.3620004653931</v>
      </c>
      <c r="BJ99" t="n">
        <v>-3.7110002040863</v>
      </c>
      <c r="BK99" t="n">
        <v>-9.93200016021729</v>
      </c>
      <c r="BL99" t="n">
        <v>-2.99100017547607</v>
      </c>
      <c r="BM99" t="n">
        <v>-9.943000793457029</v>
      </c>
      <c r="BN99" t="n">
        <v>-3.00600004196167</v>
      </c>
      <c r="BO99" t="n">
        <v>12.4540004730225</v>
      </c>
      <c r="BP99" t="n">
        <v>4.39200019836426</v>
      </c>
      <c r="BQ99" t="n">
        <v>12</v>
      </c>
      <c r="BR99" t="n">
        <v>3.00300002098083</v>
      </c>
      <c r="BS99" t="n">
        <v>-1.93600010871887</v>
      </c>
      <c r="BT99" t="n">
        <v>-0.642000019550323</v>
      </c>
      <c r="BU99" t="n">
        <v>-1.95400011539459</v>
      </c>
      <c r="BV99" t="n">
        <v>-0.655000030994415</v>
      </c>
      <c r="BW99" t="n">
        <v>10.1820001602173</v>
      </c>
      <c r="BX99" t="n">
        <v>2.90900015830994</v>
      </c>
      <c r="BY99" t="n">
        <v>10.1580009460449</v>
      </c>
      <c r="BZ99" t="n">
        <v>2.8730001449585</v>
      </c>
      <c r="CA99" t="n">
        <v>12.2030010223389</v>
      </c>
      <c r="CB99" t="n">
        <v>4.3289999961853</v>
      </c>
      <c r="CC99" t="n">
        <v>12.2310009002686</v>
      </c>
      <c r="CD99" t="n">
        <v>4.31900024414062</v>
      </c>
      <c r="CE99" t="n">
        <v>2.02900004386902</v>
      </c>
      <c r="CF99" t="n">
        <v>0.382000029087067</v>
      </c>
      <c r="CG99" t="n">
        <v>1.9410001039505</v>
      </c>
      <c r="CH99" t="n">
        <v>0.358000010251999</v>
      </c>
      <c r="CI99" t="n">
        <v>-9.628227233886721</v>
      </c>
      <c r="CJ99" t="n">
        <v>1.1689600944519</v>
      </c>
      <c r="CK99" t="n">
        <v>-6.0123929977417</v>
      </c>
      <c r="CL99" t="n">
        <v>-11.5145053863525</v>
      </c>
    </row>
    <row r="100">
      <c r="B100" s="1231" t="n">
        <v>0.4583333333333333</v>
      </c>
      <c r="C100" t="n">
        <v>-12.8390007019043</v>
      </c>
      <c r="D100" t="n">
        <v>-4.05299997329712</v>
      </c>
      <c r="E100" t="n">
        <v>-12.363000869751</v>
      </c>
      <c r="F100" t="n">
        <v>-3.08000016212463</v>
      </c>
      <c r="G100" t="n">
        <v>0.744000017642975</v>
      </c>
      <c r="H100" t="n">
        <v>-0.375000029802322</v>
      </c>
      <c r="I100" t="n">
        <v>0.813000023365021</v>
      </c>
      <c r="J100" t="n">
        <v>-0.347000002861023</v>
      </c>
      <c r="K100" t="n">
        <v>-16.7639999389648</v>
      </c>
      <c r="L100" t="n">
        <v>-2.41200017929077</v>
      </c>
      <c r="M100" t="n">
        <v>-17.2569999694824</v>
      </c>
      <c r="N100" t="n">
        <v>-3.70300006866455</v>
      </c>
      <c r="O100" t="n">
        <v>9.587000846862789</v>
      </c>
      <c r="P100" t="n">
        <v>-1.41100001335144</v>
      </c>
      <c r="Q100" t="n">
        <v>4.81800031661987</v>
      </c>
      <c r="R100" t="n">
        <v>-4.05400037765503</v>
      </c>
      <c r="S100" t="n">
        <v>11.0410003662109</v>
      </c>
      <c r="T100" t="n">
        <v>11.826000213623</v>
      </c>
      <c r="U100" t="n">
        <v>-4.8100004196167</v>
      </c>
      <c r="V100" t="n">
        <v>3.78200006484985</v>
      </c>
      <c r="W100" t="n">
        <v>-0.00100000004749745</v>
      </c>
      <c r="X100" t="n">
        <v>-0.0370000004768372</v>
      </c>
      <c r="Y100" t="n">
        <v>-6.61900043487549</v>
      </c>
      <c r="Z100" t="n">
        <v>-1.70700013637543</v>
      </c>
      <c r="AA100" t="n">
        <v>-12.3330001831055</v>
      </c>
      <c r="AB100" t="n">
        <v>-3.97700023651123</v>
      </c>
      <c r="AC100" t="n">
        <v>-12.1990003585815</v>
      </c>
      <c r="AD100" t="n">
        <v>-3.81600022315979</v>
      </c>
      <c r="AE100" t="n">
        <v>11.3840007781982</v>
      </c>
      <c r="AF100" t="n">
        <v>1.84100008010864</v>
      </c>
      <c r="AG100" t="n">
        <v>17.576000213623</v>
      </c>
      <c r="AH100" t="n">
        <v>4.22700023651123</v>
      </c>
      <c r="AI100" t="n">
        <v>-0.771000027656555</v>
      </c>
      <c r="AJ100" t="n">
        <v>0.118000008165836</v>
      </c>
      <c r="AK100" t="n">
        <v>-0.6930000185966489</v>
      </c>
      <c r="AL100" t="n">
        <v>0.13000001013279</v>
      </c>
      <c r="AM100" t="n">
        <v>0</v>
      </c>
      <c r="AN100" t="n">
        <v>0</v>
      </c>
      <c r="AO100" t="n">
        <v>-4.09800004959106</v>
      </c>
      <c r="AP100" t="n">
        <v>-0.284999996423721</v>
      </c>
      <c r="AQ100" t="n">
        <v>0</v>
      </c>
      <c r="AR100" t="n">
        <v>0</v>
      </c>
      <c r="AS100" t="n">
        <v>0.0760000050067902</v>
      </c>
      <c r="AT100" t="n">
        <v>0.0260000005364418</v>
      </c>
      <c r="AU100" t="n">
        <v>2.81200003623962</v>
      </c>
      <c r="AV100" t="n">
        <v>0.0930000022053719</v>
      </c>
      <c r="AW100" t="n">
        <v>2.79100012779236</v>
      </c>
      <c r="AX100" t="n">
        <v>0.13400000333786</v>
      </c>
      <c r="AY100" t="n">
        <v>0</v>
      </c>
      <c r="AZ100" t="n">
        <v>0</v>
      </c>
      <c r="BA100" t="n">
        <v>1.79000008106232</v>
      </c>
      <c r="BB100" t="n">
        <v>1.66254878044128</v>
      </c>
      <c r="BC100" t="n">
        <v>14.2110004425049</v>
      </c>
      <c r="BD100" t="n">
        <v>3.84200024604797</v>
      </c>
      <c r="BE100" t="n">
        <v>14.3400011062622</v>
      </c>
      <c r="BF100" t="n">
        <v>3.85400009155273</v>
      </c>
      <c r="BG100" t="n">
        <v>-12.3810005187988</v>
      </c>
      <c r="BH100" t="n">
        <v>-3.68500018119812</v>
      </c>
      <c r="BI100" t="n">
        <v>-12.3620004653931</v>
      </c>
      <c r="BJ100" t="n">
        <v>-3.7110002040863</v>
      </c>
      <c r="BK100" t="n">
        <v>-10.1360006332397</v>
      </c>
      <c r="BL100" t="n">
        <v>-2.93200016021728</v>
      </c>
      <c r="BM100" t="n">
        <v>-10.1280002593994</v>
      </c>
      <c r="BN100" t="n">
        <v>-2.87700009346008</v>
      </c>
      <c r="BO100" t="n">
        <v>12.8360004425049</v>
      </c>
      <c r="BP100" t="n">
        <v>4.08800029754639</v>
      </c>
      <c r="BQ100" t="n">
        <v>12.3870000839233</v>
      </c>
      <c r="BR100" t="n">
        <v>2.68799996376038</v>
      </c>
      <c r="BS100" t="n">
        <v>-1.94000005722046</v>
      </c>
      <c r="BT100" t="n">
        <v>-0.636000037193298</v>
      </c>
      <c r="BU100" t="n">
        <v>-1.97000014781952</v>
      </c>
      <c r="BV100" t="n">
        <v>-0.655000030994415</v>
      </c>
      <c r="BW100" t="n">
        <v>10.3240003585815</v>
      </c>
      <c r="BX100" t="n">
        <v>2.81000018119812</v>
      </c>
      <c r="BY100" t="n">
        <v>10.2930002212524</v>
      </c>
      <c r="BZ100" t="n">
        <v>2.76200008392334</v>
      </c>
      <c r="CA100" t="n">
        <v>12.738000869751</v>
      </c>
      <c r="CB100" t="n">
        <v>3.74200010299683</v>
      </c>
      <c r="CC100" t="n">
        <v>12.778000831604</v>
      </c>
      <c r="CD100" t="n">
        <v>3.68300008773804</v>
      </c>
      <c r="CE100" t="n">
        <v>2.09000015258789</v>
      </c>
      <c r="CF100" t="n">
        <v>0.41100001335144</v>
      </c>
      <c r="CG100" t="n">
        <v>1.99100005626678</v>
      </c>
      <c r="CH100" t="n">
        <v>0.381000012159348</v>
      </c>
      <c r="CI100" t="n">
        <v>-9.628227233886721</v>
      </c>
      <c r="CJ100" t="n">
        <v>1.24434351921082</v>
      </c>
      <c r="CK100" t="n">
        <v>-6.0123929977417</v>
      </c>
      <c r="CL100" t="n">
        <v>-11.6898126602173</v>
      </c>
    </row>
    <row r="101">
      <c r="B101" s="1231" t="n">
        <v>0.4791666666666667</v>
      </c>
      <c r="C101" t="n">
        <v>-12.693000793457</v>
      </c>
      <c r="D101" t="n">
        <v>-4.0930004119873</v>
      </c>
      <c r="E101" t="n">
        <v>-12.2520008087158</v>
      </c>
      <c r="F101" t="n">
        <v>-3.15400004386902</v>
      </c>
      <c r="G101" t="n">
        <v>0.698000013828278</v>
      </c>
      <c r="H101" t="n">
        <v>-0.383000016212463</v>
      </c>
      <c r="I101" t="n">
        <v>0.79200005531311</v>
      </c>
      <c r="J101" t="n">
        <v>-0.449000030755997</v>
      </c>
      <c r="K101" t="n">
        <v>-16.6620006561279</v>
      </c>
      <c r="L101" t="n">
        <v>-2.3970000743866</v>
      </c>
      <c r="M101" t="n">
        <v>-17.326000213623</v>
      </c>
      <c r="N101" t="n">
        <v>-3.66100025177002</v>
      </c>
      <c r="O101" t="n">
        <v>9.52400016784668</v>
      </c>
      <c r="P101" t="n">
        <v>-1.47700011730194</v>
      </c>
      <c r="Q101" t="n">
        <v>4.80400037765503</v>
      </c>
      <c r="R101" t="n">
        <v>-4.10200023651123</v>
      </c>
      <c r="S101" t="n">
        <v>10.8970003128052</v>
      </c>
      <c r="T101" t="n">
        <v>11.7940006256104</v>
      </c>
      <c r="U101" t="n">
        <v>-4.8270001411438</v>
      </c>
      <c r="V101" t="n">
        <v>3.8120002746582</v>
      </c>
      <c r="W101" t="n">
        <v>0.00100000004749745</v>
      </c>
      <c r="X101" t="n">
        <v>-0.0360000021755695</v>
      </c>
      <c r="Y101" t="n">
        <v>-6.58900022506714</v>
      </c>
      <c r="Z101" t="n">
        <v>-1.5330001115799</v>
      </c>
      <c r="AA101" t="n">
        <v>-12.7090005874634</v>
      </c>
      <c r="AB101" t="n">
        <v>-4.03000020980835</v>
      </c>
      <c r="AC101" t="n">
        <v>-12.532000541687</v>
      </c>
      <c r="AD101" t="n">
        <v>-3.97700023651123</v>
      </c>
      <c r="AE101" t="n">
        <v>11.4170007705688</v>
      </c>
      <c r="AF101" t="n">
        <v>1.83700013160706</v>
      </c>
      <c r="AG101" t="n">
        <v>17.693000793457</v>
      </c>
      <c r="AH101" t="n">
        <v>4.33700037002563</v>
      </c>
      <c r="AI101" t="n">
        <v>-0.741000056266785</v>
      </c>
      <c r="AJ101" t="n">
        <v>0.155000001192093</v>
      </c>
      <c r="AK101" t="n">
        <v>-0.848000049591064</v>
      </c>
      <c r="AL101" t="n">
        <v>0.18800000846386</v>
      </c>
      <c r="AM101" t="n">
        <v>0</v>
      </c>
      <c r="AN101" t="n">
        <v>0</v>
      </c>
      <c r="AO101" t="n">
        <v>-4.03200006484985</v>
      </c>
      <c r="AP101" t="n">
        <v>-0.291000008583069</v>
      </c>
      <c r="AQ101" t="n">
        <v>0</v>
      </c>
      <c r="AR101" t="n">
        <v>0</v>
      </c>
      <c r="AS101" t="n">
        <v>0.08600000292062759</v>
      </c>
      <c r="AT101" t="n">
        <v>0.025000000372529</v>
      </c>
      <c r="AU101" t="n">
        <v>2.65300011634827</v>
      </c>
      <c r="AV101" t="n">
        <v>0.0870000049471855</v>
      </c>
      <c r="AW101" t="n">
        <v>2.70000004768372</v>
      </c>
      <c r="AX101" t="n">
        <v>0.111000008881092</v>
      </c>
      <c r="AY101" t="n">
        <v>0</v>
      </c>
      <c r="AZ101" t="n">
        <v>0</v>
      </c>
      <c r="BA101" t="n">
        <v>1.68700003623962</v>
      </c>
      <c r="BB101" t="n">
        <v>1.66254878044128</v>
      </c>
      <c r="BC101" t="n">
        <v>14.2110004425049</v>
      </c>
      <c r="BD101" t="n">
        <v>3.84200024604797</v>
      </c>
      <c r="BE101" t="n">
        <v>14.3400011062622</v>
      </c>
      <c r="BF101" t="n">
        <v>3.85400009155273</v>
      </c>
      <c r="BG101" t="n">
        <v>-12.3810005187988</v>
      </c>
      <c r="BH101" t="n">
        <v>-3.68500018119812</v>
      </c>
      <c r="BI101" t="n">
        <v>-12.3620004653931</v>
      </c>
      <c r="BJ101" t="n">
        <v>-3.7110002040863</v>
      </c>
      <c r="BK101" t="n">
        <v>-10.0140008926392</v>
      </c>
      <c r="BL101" t="n">
        <v>-3.007000207901</v>
      </c>
      <c r="BM101" t="n">
        <v>-10.0100002288818</v>
      </c>
      <c r="BN101" t="n">
        <v>-2.99400019645691</v>
      </c>
      <c r="BO101" t="n">
        <v>12.6430006027222</v>
      </c>
      <c r="BP101" t="n">
        <v>4.1710000038147</v>
      </c>
      <c r="BQ101" t="n">
        <v>12.2760000228882</v>
      </c>
      <c r="BR101" t="n">
        <v>2.73300004005432</v>
      </c>
      <c r="BS101" t="n">
        <v>-1.88500010967255</v>
      </c>
      <c r="BT101" t="n">
        <v>-0.619000017642975</v>
      </c>
      <c r="BU101" t="n">
        <v>-1.90700006484985</v>
      </c>
      <c r="BV101" t="n">
        <v>-0.629000008106232</v>
      </c>
      <c r="BW101" t="n">
        <v>10.2610006332397</v>
      </c>
      <c r="BX101" t="n">
        <v>2.93200016021728</v>
      </c>
      <c r="BY101" t="n">
        <v>10.282000541687</v>
      </c>
      <c r="BZ101" t="n">
        <v>2.8840000629425</v>
      </c>
      <c r="CA101" t="n">
        <v>12.4910001754761</v>
      </c>
      <c r="CB101" t="n">
        <v>3.92500019073486</v>
      </c>
      <c r="CC101" t="n">
        <v>12.5670003890991</v>
      </c>
      <c r="CD101" t="n">
        <v>3.93800020217895</v>
      </c>
      <c r="CE101" t="n">
        <v>2.00999999046326</v>
      </c>
      <c r="CF101" t="n">
        <v>0.368000030517578</v>
      </c>
      <c r="CG101" t="n">
        <v>1.93100011348724</v>
      </c>
      <c r="CH101" t="n">
        <v>0.340000003576279</v>
      </c>
      <c r="CI101" t="n">
        <v>-9.628227233886721</v>
      </c>
      <c r="CJ101" t="n">
        <v>1.34513652324677</v>
      </c>
      <c r="CK101" t="n">
        <v>-6.0123929977417</v>
      </c>
      <c r="CL101" t="n">
        <v>-11.6443872451782</v>
      </c>
    </row>
    <row r="102">
      <c r="B102" s="1231" t="n">
        <v>0.5</v>
      </c>
      <c r="C102" t="n">
        <v>-12.4670009613037</v>
      </c>
      <c r="D102" t="n">
        <v>-4.22000026702881</v>
      </c>
      <c r="E102" t="n">
        <v>-12.0970001220703</v>
      </c>
      <c r="F102" t="n">
        <v>-3.31300020217895</v>
      </c>
      <c r="G102" t="n">
        <v>-1.0110000371933</v>
      </c>
      <c r="H102" t="n">
        <v>-0.853000044822693</v>
      </c>
      <c r="I102" t="n">
        <v>-0.999000072479248</v>
      </c>
      <c r="J102" t="n">
        <v>-0.867000043392181</v>
      </c>
      <c r="K102" t="n">
        <v>-13.4540004730225</v>
      </c>
      <c r="L102" t="n">
        <v>-2.21000003814697</v>
      </c>
      <c r="M102" t="n">
        <v>-13.9270009994507</v>
      </c>
      <c r="N102" t="n">
        <v>-3.26500010490417</v>
      </c>
      <c r="O102" t="n">
        <v>6.07300043106079</v>
      </c>
      <c r="P102" t="n">
        <v>-1.37800002098083</v>
      </c>
      <c r="Q102" t="n">
        <v>1.2960000038147</v>
      </c>
      <c r="R102" t="n">
        <v>-3.94300007820129</v>
      </c>
      <c r="S102" t="n">
        <v>14.3910007476807</v>
      </c>
      <c r="T102" t="n">
        <v>11.6290006637573</v>
      </c>
      <c r="U102" t="n">
        <v>-1.24100005626678</v>
      </c>
      <c r="V102" t="n">
        <v>3.6560001373291</v>
      </c>
      <c r="W102" t="n">
        <v>-0.0020000000949949</v>
      </c>
      <c r="X102" t="n">
        <v>-0.0360000021755695</v>
      </c>
      <c r="Y102" t="n">
        <v>-6.57400035858154</v>
      </c>
      <c r="Z102" t="n">
        <v>-1.54000008106232</v>
      </c>
      <c r="AA102" t="n">
        <v>-10.7450008392334</v>
      </c>
      <c r="AB102" t="n">
        <v>-3.5550000667572</v>
      </c>
      <c r="AC102" t="n">
        <v>-10.7250003814697</v>
      </c>
      <c r="AD102" t="n">
        <v>-3.48900008201599</v>
      </c>
      <c r="AE102" t="n">
        <v>9.078000068664551</v>
      </c>
      <c r="AF102" t="n">
        <v>1.53600001335144</v>
      </c>
      <c r="AG102" t="n">
        <v>14.0490007400513</v>
      </c>
      <c r="AH102" t="n">
        <v>3.47300004959106</v>
      </c>
      <c r="AI102" t="n">
        <v>0.971000075340271</v>
      </c>
      <c r="AJ102" t="n">
        <v>0.530000030994415</v>
      </c>
      <c r="AK102" t="n">
        <v>0.950000047683716</v>
      </c>
      <c r="AL102" t="n">
        <v>0.592000007629395</v>
      </c>
      <c r="AM102" t="n">
        <v>0</v>
      </c>
      <c r="AN102" t="n">
        <v>0</v>
      </c>
      <c r="AO102" t="n">
        <v>-3.77999997138977</v>
      </c>
      <c r="AP102" t="n">
        <v>-0.354000002145767</v>
      </c>
      <c r="AQ102" t="n">
        <v>0</v>
      </c>
      <c r="AR102" t="n">
        <v>0</v>
      </c>
      <c r="AS102" t="n">
        <v>0.0870000049471855</v>
      </c>
      <c r="AT102" t="n">
        <v>0.0320000015199184</v>
      </c>
      <c r="AU102" t="n">
        <v>2.48700022697449</v>
      </c>
      <c r="AV102" t="n">
        <v>0.145000010728836</v>
      </c>
      <c r="AW102" t="n">
        <v>2.50500011444092</v>
      </c>
      <c r="AX102" t="n">
        <v>0.179000005125999</v>
      </c>
      <c r="AY102" t="n">
        <v>0</v>
      </c>
      <c r="AZ102" t="n">
        <v>0</v>
      </c>
      <c r="BA102" t="n">
        <v>1.74500012397766</v>
      </c>
      <c r="BB102" t="n">
        <v>1.66254878044128</v>
      </c>
      <c r="BC102" t="n">
        <v>14.2110004425049</v>
      </c>
      <c r="BD102" t="n">
        <v>3.84200024604797</v>
      </c>
      <c r="BE102" t="n">
        <v>14.3400011062622</v>
      </c>
      <c r="BF102" t="n">
        <v>3.85400009155273</v>
      </c>
      <c r="BG102" t="n">
        <v>-12.3810005187988</v>
      </c>
      <c r="BH102" t="n">
        <v>-3.68500018119812</v>
      </c>
      <c r="BI102" t="n">
        <v>-12.3620004653931</v>
      </c>
      <c r="BJ102" t="n">
        <v>-3.7110002040863</v>
      </c>
      <c r="BK102" t="n">
        <v>-10.2680006027222</v>
      </c>
      <c r="BL102" t="n">
        <v>-3.10300016403198</v>
      </c>
      <c r="BM102" t="n">
        <v>-10.2690000534058</v>
      </c>
      <c r="BN102" t="n">
        <v>-3.07600021362305</v>
      </c>
      <c r="BO102" t="n">
        <v>12.492000579834</v>
      </c>
      <c r="BP102" t="n">
        <v>4.30500030517578</v>
      </c>
      <c r="BQ102" t="n">
        <v>12.0989999771118</v>
      </c>
      <c r="BR102" t="n">
        <v>2.93700003623962</v>
      </c>
      <c r="BS102" t="n">
        <v>-1.84400010108948</v>
      </c>
      <c r="BT102" t="n">
        <v>-0.547000050544739</v>
      </c>
      <c r="BU102" t="n">
        <v>-1.8620001077652</v>
      </c>
      <c r="BV102" t="n">
        <v>-0.574000000953674</v>
      </c>
      <c r="BW102" t="n">
        <v>10.460000038147</v>
      </c>
      <c r="BX102" t="n">
        <v>2.99600005149841</v>
      </c>
      <c r="BY102" t="n">
        <v>10.4660005569458</v>
      </c>
      <c r="BZ102" t="n">
        <v>2.96400022506714</v>
      </c>
      <c r="CA102" t="n">
        <v>11.2270002365112</v>
      </c>
      <c r="CB102" t="n">
        <v>3.61100006103516</v>
      </c>
      <c r="CC102" t="n">
        <v>11.3560009002686</v>
      </c>
      <c r="CD102" t="n">
        <v>3.58200025558472</v>
      </c>
      <c r="CE102" t="n">
        <v>1.94500005245209</v>
      </c>
      <c r="CF102" t="n">
        <v>0.285000026226044</v>
      </c>
      <c r="CG102" t="n">
        <v>1.86900007724762</v>
      </c>
      <c r="CH102" t="n">
        <v>0.275000005960464</v>
      </c>
      <c r="CI102" t="n">
        <v>-9.628227233886721</v>
      </c>
      <c r="CJ102" t="n">
        <v>1.15492010116577</v>
      </c>
      <c r="CK102" t="n">
        <v>-6.0123929977417</v>
      </c>
      <c r="CL102" t="n">
        <v>-11.497857093811</v>
      </c>
    </row>
    <row r="103">
      <c r="B103" s="1231" t="n">
        <v>0.5208333333333334</v>
      </c>
      <c r="C103" t="n">
        <v>-12.7340002059937</v>
      </c>
      <c r="D103" t="n">
        <v>-4.22200012207031</v>
      </c>
      <c r="E103" t="n">
        <v>-12.2390003204346</v>
      </c>
      <c r="F103" t="n">
        <v>-3.30000019073486</v>
      </c>
      <c r="G103" t="n">
        <v>-0.934000015258789</v>
      </c>
      <c r="H103" t="n">
        <v>-0.850000023841858</v>
      </c>
      <c r="I103" t="n">
        <v>-0.849000036716461</v>
      </c>
      <c r="J103" t="n">
        <v>-0.933000028133392</v>
      </c>
      <c r="K103" t="n">
        <v>-13.2220010757446</v>
      </c>
      <c r="L103" t="n">
        <v>-2.132000207901</v>
      </c>
      <c r="M103" t="n">
        <v>-13.7620010375977</v>
      </c>
      <c r="N103" t="n">
        <v>-3.16000008583069</v>
      </c>
      <c r="O103" t="n">
        <v>5.96100044250488</v>
      </c>
      <c r="P103" t="n">
        <v>-1.45300006866455</v>
      </c>
      <c r="Q103" t="n">
        <v>1.21400010585785</v>
      </c>
      <c r="R103" t="n">
        <v>-4.02500009536743</v>
      </c>
      <c r="S103" t="n">
        <v>14.3120002746582</v>
      </c>
      <c r="T103" t="n">
        <v>11.5150003433228</v>
      </c>
      <c r="U103" t="n">
        <v>-1.28400003910065</v>
      </c>
      <c r="V103" t="n">
        <v>3.58500027656555</v>
      </c>
      <c r="W103" t="n">
        <v>0</v>
      </c>
      <c r="X103" t="n">
        <v>-0.0360000021755695</v>
      </c>
      <c r="Y103" t="n">
        <v>-6.02300024032593</v>
      </c>
      <c r="Z103" t="n">
        <v>-1.62900006771088</v>
      </c>
      <c r="AA103" t="n">
        <v>-11.2390003204346</v>
      </c>
      <c r="AB103" t="n">
        <v>-3.58500027656555</v>
      </c>
      <c r="AC103" t="n">
        <v>-11.1100006103516</v>
      </c>
      <c r="AD103" t="n">
        <v>-3.45900011062622</v>
      </c>
      <c r="AE103" t="n">
        <v>9.023000717163089</v>
      </c>
      <c r="AF103" t="n">
        <v>1.5330001115799</v>
      </c>
      <c r="AG103" t="n">
        <v>13.8090009689331</v>
      </c>
      <c r="AH103" t="n">
        <v>3.40800023078918</v>
      </c>
      <c r="AI103" t="n">
        <v>0.9430000185966489</v>
      </c>
      <c r="AJ103" t="n">
        <v>0.611000001430511</v>
      </c>
      <c r="AK103" t="n">
        <v>1.0460000038147</v>
      </c>
      <c r="AL103" t="n">
        <v>0.638000011444092</v>
      </c>
      <c r="AM103" t="n">
        <v>0</v>
      </c>
      <c r="AN103" t="n">
        <v>0</v>
      </c>
      <c r="AO103" t="n">
        <v>-3.41400003433228</v>
      </c>
      <c r="AP103" t="n">
        <v>-0.395999997854233</v>
      </c>
      <c r="AQ103" t="n">
        <v>0</v>
      </c>
      <c r="AR103" t="n">
        <v>0</v>
      </c>
      <c r="AS103" t="n">
        <v>0.08900000154972081</v>
      </c>
      <c r="AT103" t="n">
        <v>0.0260000005364418</v>
      </c>
      <c r="AU103" t="n">
        <v>2.24900007247925</v>
      </c>
      <c r="AV103" t="n">
        <v>0.164000004529953</v>
      </c>
      <c r="AW103" t="n">
        <v>2.2480001449585</v>
      </c>
      <c r="AX103" t="n">
        <v>0.193000003695488</v>
      </c>
      <c r="AY103" t="n">
        <v>0</v>
      </c>
      <c r="AZ103" t="n">
        <v>0</v>
      </c>
      <c r="BA103" t="n">
        <v>1.89600014686584</v>
      </c>
      <c r="BB103" t="n">
        <v>1.66254878044128</v>
      </c>
      <c r="BC103" t="n">
        <v>14.2110004425049</v>
      </c>
      <c r="BD103" t="n">
        <v>3.84200024604797</v>
      </c>
      <c r="BE103" t="n">
        <v>14.3400011062622</v>
      </c>
      <c r="BF103" t="n">
        <v>3.85400009155273</v>
      </c>
      <c r="BG103" t="n">
        <v>-12.3810005187988</v>
      </c>
      <c r="BH103" t="n">
        <v>-3.68500018119812</v>
      </c>
      <c r="BI103" t="n">
        <v>-12.3620004653931</v>
      </c>
      <c r="BJ103" t="n">
        <v>-3.7110002040863</v>
      </c>
      <c r="BK103" t="n">
        <v>-10.403000831604</v>
      </c>
      <c r="BL103" t="n">
        <v>-3.08100008964539</v>
      </c>
      <c r="BM103" t="n">
        <v>-10.4020004272461</v>
      </c>
      <c r="BN103" t="n">
        <v>-3.09100008010864</v>
      </c>
      <c r="BO103" t="n">
        <v>12.6850004196167</v>
      </c>
      <c r="BP103" t="n">
        <v>4.25300025939941</v>
      </c>
      <c r="BQ103" t="n">
        <v>12.3330001831055</v>
      </c>
      <c r="BR103" t="n">
        <v>2.88000011444092</v>
      </c>
      <c r="BS103" t="n">
        <v>-1.79600012302399</v>
      </c>
      <c r="BT103" t="n">
        <v>-0.523000001907349</v>
      </c>
      <c r="BU103" t="n">
        <v>-1.83000004291534</v>
      </c>
      <c r="BV103" t="n">
        <v>-0.537000000476837</v>
      </c>
      <c r="BW103" t="n">
        <v>10.5910005569458</v>
      </c>
      <c r="BX103" t="n">
        <v>2.99200010299683</v>
      </c>
      <c r="BY103" t="n">
        <v>10.6240005493164</v>
      </c>
      <c r="BZ103" t="n">
        <v>2.98700022697449</v>
      </c>
      <c r="CA103" t="n">
        <v>11.2450008392334</v>
      </c>
      <c r="CB103" t="n">
        <v>3.63700008392334</v>
      </c>
      <c r="CC103" t="n">
        <v>11.3990001678467</v>
      </c>
      <c r="CD103" t="n">
        <v>3.5990002155304</v>
      </c>
      <c r="CE103" t="n">
        <v>1.91900014877319</v>
      </c>
      <c r="CF103" t="n">
        <v>0.251000016927719</v>
      </c>
      <c r="CG103" t="n">
        <v>1.85400009155273</v>
      </c>
      <c r="CH103" t="n">
        <v>0.238000005483627</v>
      </c>
      <c r="CI103" t="n">
        <v>-9.628227233886721</v>
      </c>
      <c r="CJ103" t="n">
        <v>1.2194367647171</v>
      </c>
      <c r="CK103" t="n">
        <v>-6.0123929977417</v>
      </c>
      <c r="CL103" t="n">
        <v>-11.4006652832031</v>
      </c>
    </row>
    <row r="104">
      <c r="B104" s="1231" t="n">
        <v>0.5416666666666666</v>
      </c>
      <c r="C104" t="n">
        <v>-13.2970008850098</v>
      </c>
      <c r="D104" t="n">
        <v>-4.34200000762939</v>
      </c>
      <c r="E104" t="n">
        <v>-12.7640008926392</v>
      </c>
      <c r="F104" t="n">
        <v>-3.30600023269653</v>
      </c>
      <c r="G104" t="n">
        <v>-0.466000020503998</v>
      </c>
      <c r="H104" t="n">
        <v>-0.797000050544739</v>
      </c>
      <c r="I104" t="n">
        <v>-0.589000046253204</v>
      </c>
      <c r="J104" t="n">
        <v>-0.77700001001358</v>
      </c>
      <c r="K104" t="n">
        <v>-13.7210006713867</v>
      </c>
      <c r="L104" t="n">
        <v>-2.38100004196167</v>
      </c>
      <c r="M104" t="n">
        <v>-14.2750005722046</v>
      </c>
      <c r="N104" t="n">
        <v>-3.44200015068054</v>
      </c>
      <c r="O104" t="n">
        <v>6.12600040435791</v>
      </c>
      <c r="P104" t="n">
        <v>-1.31700003147125</v>
      </c>
      <c r="Q104" t="n">
        <v>1.28500008583069</v>
      </c>
      <c r="R104" t="n">
        <v>-3.88700008392334</v>
      </c>
      <c r="S104" t="n">
        <v>14.2470006942749</v>
      </c>
      <c r="T104" t="n">
        <v>11.2970008850098</v>
      </c>
      <c r="U104" t="n">
        <v>-1.31800007820129</v>
      </c>
      <c r="V104" t="n">
        <v>3.54800009727478</v>
      </c>
      <c r="W104" t="n">
        <v>0</v>
      </c>
      <c r="X104" t="n">
        <v>-0.0380000025033951</v>
      </c>
      <c r="Y104" t="n">
        <v>-6.11400032043457</v>
      </c>
      <c r="Z104" t="n">
        <v>-1.58100008964539</v>
      </c>
      <c r="AA104" t="n">
        <v>-11.7330007553101</v>
      </c>
      <c r="AB104" t="n">
        <v>-3.79700016975403</v>
      </c>
      <c r="AC104" t="n">
        <v>-11.6330003738403</v>
      </c>
      <c r="AD104" t="n">
        <v>-3.68100023269653</v>
      </c>
      <c r="AE104" t="n">
        <v>9.38100051879883</v>
      </c>
      <c r="AF104" t="n">
        <v>1.66700005531311</v>
      </c>
      <c r="AG104" t="n">
        <v>14.5980005264282</v>
      </c>
      <c r="AH104" t="n">
        <v>3.82800006866455</v>
      </c>
      <c r="AI104" t="n">
        <v>0.51500004529953</v>
      </c>
      <c r="AJ104" t="n">
        <v>0.484000027179718</v>
      </c>
      <c r="AK104" t="n">
        <v>0.605000019073486</v>
      </c>
      <c r="AL104" t="n">
        <v>0.486000031232834</v>
      </c>
      <c r="AM104" t="n">
        <v>0</v>
      </c>
      <c r="AN104" t="n">
        <v>0</v>
      </c>
      <c r="AO104" t="n">
        <v>-3.29999995231628</v>
      </c>
      <c r="AP104" t="n">
        <v>-0.425999999046326</v>
      </c>
      <c r="AQ104" t="n">
        <v>0</v>
      </c>
      <c r="AR104" t="n">
        <v>0</v>
      </c>
      <c r="AS104" t="n">
        <v>0.0820000022649765</v>
      </c>
      <c r="AT104" t="n">
        <v>0.0280000008642673</v>
      </c>
      <c r="AU104" t="n">
        <v>2.21200013160706</v>
      </c>
      <c r="AV104" t="n">
        <v>0.180000007152557</v>
      </c>
      <c r="AW104" t="n">
        <v>2.24700021743774</v>
      </c>
      <c r="AX104" t="n">
        <v>0.191000014543533</v>
      </c>
      <c r="AY104" t="n">
        <v>0</v>
      </c>
      <c r="AZ104" t="n">
        <v>0</v>
      </c>
      <c r="BA104" t="n">
        <v>1.74200010299683</v>
      </c>
      <c r="BB104" t="n">
        <v>1.66254878044128</v>
      </c>
      <c r="BC104" t="n">
        <v>14.2110004425049</v>
      </c>
      <c r="BD104" t="n">
        <v>3.84200024604797</v>
      </c>
      <c r="BE104" t="n">
        <v>14.3400011062622</v>
      </c>
      <c r="BF104" t="n">
        <v>3.85400009155273</v>
      </c>
      <c r="BG104" t="n">
        <v>-12.3810005187988</v>
      </c>
      <c r="BH104" t="n">
        <v>-3.68500018119812</v>
      </c>
      <c r="BI104" t="n">
        <v>-12.3620004653931</v>
      </c>
      <c r="BJ104" t="n">
        <v>-3.7110002040863</v>
      </c>
      <c r="BK104" t="n">
        <v>-10.5070009231567</v>
      </c>
      <c r="BL104" t="n">
        <v>-3.10000014305115</v>
      </c>
      <c r="BM104" t="n">
        <v>-10.5440006256104</v>
      </c>
      <c r="BN104" t="n">
        <v>-3.10800004005432</v>
      </c>
      <c r="BO104" t="n">
        <v>13.2660007476807</v>
      </c>
      <c r="BP104" t="n">
        <v>4.41200017929077</v>
      </c>
      <c r="BQ104" t="n">
        <v>12.8039999008179</v>
      </c>
      <c r="BR104" t="n">
        <v>2.90700006484985</v>
      </c>
      <c r="BS104" t="n">
        <v>-1.83900010585785</v>
      </c>
      <c r="BT104" t="n">
        <v>-0.554000020027161</v>
      </c>
      <c r="BU104" t="n">
        <v>-1.84700012207031</v>
      </c>
      <c r="BV104" t="n">
        <v>-0.557000041007996</v>
      </c>
      <c r="BW104" t="n">
        <v>10.657000541687</v>
      </c>
      <c r="BX104" t="n">
        <v>3.01900005340576</v>
      </c>
      <c r="BY104" t="n">
        <v>10.7330007553101</v>
      </c>
      <c r="BZ104" t="n">
        <v>2.99000024795532</v>
      </c>
      <c r="CA104" t="n">
        <v>11.778000831604</v>
      </c>
      <c r="CB104" t="n">
        <v>3.81400012969971</v>
      </c>
      <c r="CC104" t="n">
        <v>11.9800004959106</v>
      </c>
      <c r="CD104" t="n">
        <v>3.76200008392334</v>
      </c>
      <c r="CE104" t="n">
        <v>1.95300006866455</v>
      </c>
      <c r="CF104" t="n">
        <v>0.276000022888184</v>
      </c>
      <c r="CG104" t="n">
        <v>1.89200007915497</v>
      </c>
      <c r="CH104" t="n">
        <v>0.261000007390976</v>
      </c>
      <c r="CI104" t="n">
        <v>-9.628227233886721</v>
      </c>
      <c r="CJ104" t="n">
        <v>1.25010848045349</v>
      </c>
      <c r="CK104" t="n">
        <v>-6.0123929977417</v>
      </c>
      <c r="CL104" t="n">
        <v>-11.1959381103516</v>
      </c>
    </row>
    <row r="105">
      <c r="B105" s="1231" t="n">
        <v>0.5625</v>
      </c>
      <c r="C105" t="n">
        <v>-13.2740001678467</v>
      </c>
      <c r="D105" t="n">
        <v>-4.41900014877319</v>
      </c>
      <c r="E105" t="n">
        <v>-12.7870006561279</v>
      </c>
      <c r="F105" t="n">
        <v>-3.36600017547607</v>
      </c>
      <c r="G105" t="n">
        <v>-0.733000040054321</v>
      </c>
      <c r="H105" t="n">
        <v>-0.775000035762787</v>
      </c>
      <c r="I105" t="n">
        <v>-0.780000030994415</v>
      </c>
      <c r="J105" t="n">
        <v>-0.834000051021576</v>
      </c>
      <c r="K105" t="n">
        <v>-13.5490007400513</v>
      </c>
      <c r="L105" t="n">
        <v>-2.39400005340576</v>
      </c>
      <c r="M105" t="n">
        <v>-14.121000289917</v>
      </c>
      <c r="N105" t="n">
        <v>-3.47500014305115</v>
      </c>
      <c r="O105" t="n">
        <v>6.04100036621094</v>
      </c>
      <c r="P105" t="n">
        <v>-1.15400004386902</v>
      </c>
      <c r="Q105" t="n">
        <v>1.27500009536743</v>
      </c>
      <c r="R105" t="n">
        <v>-3.71400022506714</v>
      </c>
      <c r="S105" t="n">
        <v>14.1350002288818</v>
      </c>
      <c r="T105" t="n">
        <v>11.2360000610352</v>
      </c>
      <c r="U105" t="n">
        <v>-1.46100008487701</v>
      </c>
      <c r="V105" t="n">
        <v>3.26500010490417</v>
      </c>
      <c r="W105" t="n">
        <v>-0.0020000000949949</v>
      </c>
      <c r="X105" t="n">
        <v>-0.0360000021755695</v>
      </c>
      <c r="Y105" t="n">
        <v>-6.11900043487549</v>
      </c>
      <c r="Z105" t="n">
        <v>-1.6800000667572</v>
      </c>
      <c r="AA105" t="n">
        <v>-11.7850008010864</v>
      </c>
      <c r="AB105" t="n">
        <v>-3.97700023651123</v>
      </c>
      <c r="AC105" t="n">
        <v>-11.613000869751</v>
      </c>
      <c r="AD105" t="n">
        <v>-3.88700008392334</v>
      </c>
      <c r="AE105" t="n">
        <v>9.42400074005127</v>
      </c>
      <c r="AF105" t="n">
        <v>1.77800011634827</v>
      </c>
      <c r="AG105" t="n">
        <v>14.4460010528564</v>
      </c>
      <c r="AH105" t="n">
        <v>3.84100008010864</v>
      </c>
      <c r="AI105" t="n">
        <v>0.790000021457672</v>
      </c>
      <c r="AJ105" t="n">
        <v>0.520000040531158</v>
      </c>
      <c r="AK105" t="n">
        <v>0.848000049591064</v>
      </c>
      <c r="AL105" t="n">
        <v>0.520000040531158</v>
      </c>
      <c r="AM105" t="n">
        <v>0</v>
      </c>
      <c r="AN105" t="n">
        <v>0</v>
      </c>
      <c r="AO105" t="n">
        <v>-3.40499997138977</v>
      </c>
      <c r="AP105" t="n">
        <v>-0.344999998807907</v>
      </c>
      <c r="AQ105" t="n">
        <v>0</v>
      </c>
      <c r="AR105" t="n">
        <v>0</v>
      </c>
      <c r="AS105" t="n">
        <v>0.0930000022053719</v>
      </c>
      <c r="AT105" t="n">
        <v>0.0110000008717179</v>
      </c>
      <c r="AU105" t="n">
        <v>2.37200021743774</v>
      </c>
      <c r="AV105" t="n">
        <v>0.131000012159348</v>
      </c>
      <c r="AW105" t="n">
        <v>2.34400010108948</v>
      </c>
      <c r="AX105" t="n">
        <v>0.170000001788139</v>
      </c>
      <c r="AY105" t="n">
        <v>0</v>
      </c>
      <c r="AZ105" t="n">
        <v>0</v>
      </c>
      <c r="BA105" t="n">
        <v>1.90200006961823</v>
      </c>
      <c r="BB105" t="n">
        <v>1.66254878044128</v>
      </c>
      <c r="BC105" t="n">
        <v>14.2110004425049</v>
      </c>
      <c r="BD105" t="n">
        <v>3.84200024604797</v>
      </c>
      <c r="BE105" t="n">
        <v>14.3400011062622</v>
      </c>
      <c r="BF105" t="n">
        <v>3.85400009155273</v>
      </c>
      <c r="BG105" t="n">
        <v>-12.3810005187988</v>
      </c>
      <c r="BH105" t="n">
        <v>-3.68500018119812</v>
      </c>
      <c r="BI105" t="n">
        <v>-12.3620004653931</v>
      </c>
      <c r="BJ105" t="n">
        <v>-3.7110002040863</v>
      </c>
      <c r="BK105" t="n">
        <v>-10.7150001525879</v>
      </c>
      <c r="BL105" t="n">
        <v>-3.26600027084351</v>
      </c>
      <c r="BM105" t="n">
        <v>-10.738000869751</v>
      </c>
      <c r="BN105" t="n">
        <v>-3.28000020980835</v>
      </c>
      <c r="BO105" t="n">
        <v>13.2670001983643</v>
      </c>
      <c r="BP105" t="n">
        <v>4.46400022506714</v>
      </c>
      <c r="BQ105" t="n">
        <v>12.8489999771118</v>
      </c>
      <c r="BR105" t="n">
        <v>2.98200011253357</v>
      </c>
      <c r="BS105" t="n">
        <v>-1.91700005531311</v>
      </c>
      <c r="BT105" t="n">
        <v>-0.612000048160553</v>
      </c>
      <c r="BU105" t="n">
        <v>-1.94900012016296</v>
      </c>
      <c r="BV105" t="n">
        <v>-0.632000029087067</v>
      </c>
      <c r="BW105" t="n">
        <v>10.8830003738403</v>
      </c>
      <c r="BX105" t="n">
        <v>3.17900013923645</v>
      </c>
      <c r="BY105" t="n">
        <v>10.9340009689331</v>
      </c>
      <c r="BZ105" t="n">
        <v>3.16700005531311</v>
      </c>
      <c r="CA105" t="n">
        <v>11.7580003738403</v>
      </c>
      <c r="CB105" t="n">
        <v>3.89900016784668</v>
      </c>
      <c r="CC105" t="n">
        <v>11.9420003890991</v>
      </c>
      <c r="CD105" t="n">
        <v>3.83700013160706</v>
      </c>
      <c r="CE105" t="n">
        <v>2.03000020980835</v>
      </c>
      <c r="CF105" t="n">
        <v>0.365000009536743</v>
      </c>
      <c r="CG105" t="n">
        <v>1.94800007343292</v>
      </c>
      <c r="CH105" t="n">
        <v>0.329000025987625</v>
      </c>
      <c r="CI105" t="n">
        <v>-9.628227233886721</v>
      </c>
      <c r="CJ105" t="n">
        <v>0.815458238124847</v>
      </c>
      <c r="CK105" t="n">
        <v>-6.0123929977417</v>
      </c>
      <c r="CL105" t="n">
        <v>-11.2052965164185</v>
      </c>
    </row>
    <row r="106">
      <c r="B106" s="1231" t="n">
        <v>0.5833333333333334</v>
      </c>
      <c r="C106" t="n">
        <v>-14.0420007705688</v>
      </c>
      <c r="D106" t="n">
        <v>-3.87900018692017</v>
      </c>
      <c r="E106" t="n">
        <v>-13.5600004196167</v>
      </c>
      <c r="F106" t="n">
        <v>-2.8360002040863</v>
      </c>
      <c r="G106" t="n">
        <v>0.00100000004749745</v>
      </c>
      <c r="H106" t="n">
        <v>-1.53700006008148</v>
      </c>
      <c r="I106" t="n">
        <v>-0.0620000027120113</v>
      </c>
      <c r="J106" t="n">
        <v>-1.57500004768372</v>
      </c>
      <c r="K106" t="n">
        <v>-15.6560010910034</v>
      </c>
      <c r="L106" t="n">
        <v>-1.32300007343292</v>
      </c>
      <c r="M106" t="n">
        <v>-16.3860015869141</v>
      </c>
      <c r="N106" t="n">
        <v>-2.43700003623962</v>
      </c>
      <c r="O106" t="n">
        <v>9.443000793457029</v>
      </c>
      <c r="P106" t="n">
        <v>-1.64100003242493</v>
      </c>
      <c r="Q106" t="n">
        <v>4.72500038146973</v>
      </c>
      <c r="R106" t="n">
        <v>-4.3580002784729</v>
      </c>
      <c r="S106" t="n">
        <v>10.6820001602173</v>
      </c>
      <c r="T106" t="n">
        <v>11.9160003662109</v>
      </c>
      <c r="U106" t="n">
        <v>-4.84200000762939</v>
      </c>
      <c r="V106" t="n">
        <v>4.0460000038147</v>
      </c>
      <c r="W106" t="n">
        <v>-0.0020000000949949</v>
      </c>
      <c r="X106" t="n">
        <v>-0.0380000025033951</v>
      </c>
      <c r="Y106" t="n">
        <v>-6.48400020599365</v>
      </c>
      <c r="Z106" t="n">
        <v>-1.4300000667572</v>
      </c>
      <c r="AA106" t="n">
        <v>-13.0950002670288</v>
      </c>
      <c r="AB106" t="n">
        <v>-4.00600004196167</v>
      </c>
      <c r="AC106" t="n">
        <v>-12.8990001678467</v>
      </c>
      <c r="AD106" t="n">
        <v>-3.8730001449585</v>
      </c>
      <c r="AE106" t="n">
        <v>10.7580003738403</v>
      </c>
      <c r="AF106" t="n">
        <v>1.08900010585785</v>
      </c>
      <c r="AG106" t="n">
        <v>16.7330017089844</v>
      </c>
      <c r="AH106" t="n">
        <v>3.01900005340576</v>
      </c>
      <c r="AI106" t="n">
        <v>0.180000007152557</v>
      </c>
      <c r="AJ106" t="n">
        <v>1.31700003147125</v>
      </c>
      <c r="AK106" t="n">
        <v>0.168000012636185</v>
      </c>
      <c r="AL106" t="n">
        <v>1.3510000705719</v>
      </c>
      <c r="AM106" t="n">
        <v>0</v>
      </c>
      <c r="AN106" t="n">
        <v>0</v>
      </c>
      <c r="AO106" t="n">
        <v>-3.63599991798401</v>
      </c>
      <c r="AP106" t="n">
        <v>-0.372000008821487</v>
      </c>
      <c r="AQ106" t="n">
        <v>0</v>
      </c>
      <c r="AR106" t="n">
        <v>0</v>
      </c>
      <c r="AS106" t="n">
        <v>0.0980000048875809</v>
      </c>
      <c r="AT106" t="n">
        <v>0.0120000001043081</v>
      </c>
      <c r="AU106" t="n">
        <v>2.4210000038147</v>
      </c>
      <c r="AV106" t="n">
        <v>0.173000007867813</v>
      </c>
      <c r="AW106" t="n">
        <v>2.4740002155304</v>
      </c>
      <c r="AX106" t="n">
        <v>0.196000009775162</v>
      </c>
      <c r="AY106" t="n">
        <v>0</v>
      </c>
      <c r="AZ106" t="n">
        <v>0</v>
      </c>
      <c r="BA106" t="n">
        <v>2.14100003242493</v>
      </c>
      <c r="BB106" t="n">
        <v>1.66254878044128</v>
      </c>
      <c r="BC106" t="n">
        <v>14.2110004425049</v>
      </c>
      <c r="BD106" t="n">
        <v>3.84200024604797</v>
      </c>
      <c r="BE106" t="n">
        <v>14.3400011062622</v>
      </c>
      <c r="BF106" t="n">
        <v>3.85400009155273</v>
      </c>
      <c r="BG106" t="n">
        <v>-12.3810005187988</v>
      </c>
      <c r="BH106" t="n">
        <v>-3.68500018119812</v>
      </c>
      <c r="BI106" t="n">
        <v>-12.3620004653931</v>
      </c>
      <c r="BJ106" t="n">
        <v>-3.7110002040863</v>
      </c>
      <c r="BK106" t="n">
        <v>-11.0670003890991</v>
      </c>
      <c r="BL106" t="n">
        <v>-4.41900014877319</v>
      </c>
      <c r="BM106" t="n">
        <v>-11.1110000610352</v>
      </c>
      <c r="BN106" t="n">
        <v>-4.40300035476685</v>
      </c>
      <c r="BO106" t="n">
        <v>14.1480007171631</v>
      </c>
      <c r="BP106" t="n">
        <v>3.96700024604797</v>
      </c>
      <c r="BQ106" t="n">
        <v>13.53600025177</v>
      </c>
      <c r="BR106" t="n">
        <v>2.47499990463257</v>
      </c>
      <c r="BS106" t="n">
        <v>-1.95300006866455</v>
      </c>
      <c r="BT106" t="n">
        <v>-0.669000029563904</v>
      </c>
      <c r="BU106" t="n">
        <v>-1.96500015258789</v>
      </c>
      <c r="BV106" t="n">
        <v>-0.675000011920929</v>
      </c>
      <c r="BW106" t="n">
        <v>11.2940006256104</v>
      </c>
      <c r="BX106" t="n">
        <v>4.35400009155273</v>
      </c>
      <c r="BY106" t="n">
        <v>11.3540000915527</v>
      </c>
      <c r="BZ106" t="n">
        <v>4.31500005722046</v>
      </c>
      <c r="CA106" t="n">
        <v>12.8990001678467</v>
      </c>
      <c r="CB106" t="n">
        <v>4.48800039291382</v>
      </c>
      <c r="CC106" t="n">
        <v>13.1250009536743</v>
      </c>
      <c r="CD106" t="n">
        <v>4.39700031280518</v>
      </c>
      <c r="CE106" t="n">
        <v>2.04400014877319</v>
      </c>
      <c r="CF106" t="n">
        <v>0.403000026941299</v>
      </c>
      <c r="CG106" t="n">
        <v>1.96900010108948</v>
      </c>
      <c r="CH106" t="n">
        <v>0.379000008106232</v>
      </c>
      <c r="CI106" t="n">
        <v>-9.628227233886721</v>
      </c>
      <c r="CJ106" t="n">
        <v>1.5697466135025</v>
      </c>
      <c r="CK106" t="n">
        <v>-6.0123929977417</v>
      </c>
      <c r="CL106" t="n">
        <v>-11.834924697876</v>
      </c>
    </row>
    <row r="107">
      <c r="B107" s="1231" t="n">
        <v>0.6041666666666666</v>
      </c>
      <c r="C107" t="n">
        <v>-14.4330005645752</v>
      </c>
      <c r="D107" t="n">
        <v>-4.36100006103516</v>
      </c>
      <c r="E107" t="n">
        <v>-13.9000005722046</v>
      </c>
      <c r="F107" t="n">
        <v>-3.25800013542175</v>
      </c>
      <c r="G107" t="n">
        <v>0.432000011205673</v>
      </c>
      <c r="H107" t="n">
        <v>-1.13100004196167</v>
      </c>
      <c r="I107" t="n">
        <v>0.546000003814697</v>
      </c>
      <c r="J107" t="n">
        <v>-1.11800003051758</v>
      </c>
      <c r="K107" t="n">
        <v>-16.1690006256104</v>
      </c>
      <c r="L107" t="n">
        <v>-2.12800002098083</v>
      </c>
      <c r="M107" t="n">
        <v>-16.8570003509521</v>
      </c>
      <c r="N107" t="n">
        <v>-3.34700012207031</v>
      </c>
      <c r="O107" t="n">
        <v>8.677000045776371</v>
      </c>
      <c r="P107" t="n">
        <v>-1.57300007343292</v>
      </c>
      <c r="Q107" t="n">
        <v>4.09200000762939</v>
      </c>
      <c r="R107" t="n">
        <v>-4.25100040435791</v>
      </c>
      <c r="S107" t="n">
        <v>11.2730007171631</v>
      </c>
      <c r="T107" t="n">
        <v>11.7480001449585</v>
      </c>
      <c r="U107" t="n">
        <v>-3.97300028800964</v>
      </c>
      <c r="V107" t="n">
        <v>3.97900009155273</v>
      </c>
      <c r="W107" t="n">
        <v>0.0020000000949949</v>
      </c>
      <c r="X107" t="n">
        <v>-0.0380000025033951</v>
      </c>
      <c r="Y107" t="n">
        <v>-7.0310001373291</v>
      </c>
      <c r="Z107" t="n">
        <v>-1.48400008678436</v>
      </c>
      <c r="AA107" t="n">
        <v>-13.3020009994507</v>
      </c>
      <c r="AB107" t="n">
        <v>-4.42600011825562</v>
      </c>
      <c r="AC107" t="n">
        <v>-13.1110010147095</v>
      </c>
      <c r="AD107" t="n">
        <v>-4.32000017166138</v>
      </c>
      <c r="AE107" t="n">
        <v>10.9710006713867</v>
      </c>
      <c r="AF107" t="n">
        <v>1.6560001373291</v>
      </c>
      <c r="AG107" t="n">
        <v>16.8930015563965</v>
      </c>
      <c r="AH107" t="n">
        <v>3.91300010681152</v>
      </c>
      <c r="AI107" t="n">
        <v>-0.442000031471252</v>
      </c>
      <c r="AJ107" t="n">
        <v>0.859000027179718</v>
      </c>
      <c r="AK107" t="n">
        <v>-0.489000022411346</v>
      </c>
      <c r="AL107" t="n">
        <v>0.919000029563904</v>
      </c>
      <c r="AM107" t="n">
        <v>0</v>
      </c>
      <c r="AN107" t="n">
        <v>0</v>
      </c>
      <c r="AO107" t="n">
        <v>-2.89199995994568</v>
      </c>
      <c r="AP107" t="n">
        <v>-0.398999989032745</v>
      </c>
      <c r="AQ107" t="n">
        <v>0</v>
      </c>
      <c r="AR107" t="n">
        <v>0</v>
      </c>
      <c r="AS107" t="n">
        <v>0.0900000035762787</v>
      </c>
      <c r="AT107" t="n">
        <v>0.0180000010877848</v>
      </c>
      <c r="AU107" t="n">
        <v>1.97500014305115</v>
      </c>
      <c r="AV107" t="n">
        <v>0.153000012040138</v>
      </c>
      <c r="AW107" t="n">
        <v>1.96600008010864</v>
      </c>
      <c r="AX107" t="n">
        <v>0.180000007152557</v>
      </c>
      <c r="AY107" t="n">
        <v>0</v>
      </c>
      <c r="AZ107" t="n">
        <v>0</v>
      </c>
      <c r="BA107" t="n">
        <v>1.99600005149841</v>
      </c>
      <c r="BB107" t="n">
        <v>1.66254878044128</v>
      </c>
      <c r="BC107" t="n">
        <v>14.2110004425049</v>
      </c>
      <c r="BD107" t="n">
        <v>3.84200024604797</v>
      </c>
      <c r="BE107" t="n">
        <v>14.3400011062622</v>
      </c>
      <c r="BF107" t="n">
        <v>3.85400009155273</v>
      </c>
      <c r="BG107" t="n">
        <v>-12.3810005187988</v>
      </c>
      <c r="BH107" t="n">
        <v>-3.68500018119812</v>
      </c>
      <c r="BI107" t="n">
        <v>-12.3620004653931</v>
      </c>
      <c r="BJ107" t="n">
        <v>-3.7110002040863</v>
      </c>
      <c r="BK107" t="n">
        <v>-10.8890008926392</v>
      </c>
      <c r="BL107" t="n">
        <v>-4.47399997711182</v>
      </c>
      <c r="BM107" t="n">
        <v>-10.8470001220703</v>
      </c>
      <c r="BN107" t="n">
        <v>-4.43600034713745</v>
      </c>
      <c r="BO107" t="n">
        <v>14.4540004730225</v>
      </c>
      <c r="BP107" t="n">
        <v>4.44900035858154</v>
      </c>
      <c r="BQ107" t="n">
        <v>13.8179998397827</v>
      </c>
      <c r="BR107" t="n">
        <v>2.98799991607666</v>
      </c>
      <c r="BS107" t="n">
        <v>-1.92000007629395</v>
      </c>
      <c r="BT107" t="n">
        <v>-0.680000007152557</v>
      </c>
      <c r="BU107" t="n">
        <v>-1.94000005722046</v>
      </c>
      <c r="BV107" t="n">
        <v>-0.692000031471252</v>
      </c>
      <c r="BW107" t="n">
        <v>11.0640001296997</v>
      </c>
      <c r="BX107" t="n">
        <v>4.40000009536743</v>
      </c>
      <c r="BY107" t="n">
        <v>11.1060009002686</v>
      </c>
      <c r="BZ107" t="n">
        <v>4.28299999237061</v>
      </c>
      <c r="CA107" t="n">
        <v>13.2490005493164</v>
      </c>
      <c r="CB107" t="n">
        <v>4.96200037002563</v>
      </c>
      <c r="CC107" t="n">
        <v>13.4630002975464</v>
      </c>
      <c r="CD107" t="n">
        <v>4.98200035095215</v>
      </c>
      <c r="CE107" t="n">
        <v>2.0460000038147</v>
      </c>
      <c r="CF107" t="n">
        <v>0.409000009298325</v>
      </c>
      <c r="CG107" t="n">
        <v>1.9520001411438</v>
      </c>
      <c r="CH107" t="n">
        <v>0.390000015497208</v>
      </c>
      <c r="CI107" t="n">
        <v>-9.628227233886721</v>
      </c>
      <c r="CJ107" t="n">
        <v>1.44472503662109</v>
      </c>
      <c r="CK107" t="n">
        <v>-6.0123929977417</v>
      </c>
      <c r="CL107" t="n">
        <v>-11.6685600280762</v>
      </c>
    </row>
    <row r="108">
      <c r="B108" s="1231" t="n">
        <v>0.625</v>
      </c>
      <c r="C108" t="n">
        <v>-14.3320007324219</v>
      </c>
      <c r="D108" t="n">
        <v>-4.11300039291382</v>
      </c>
      <c r="E108" t="n">
        <v>-13.8930006027222</v>
      </c>
      <c r="F108" t="n">
        <v>-3.1560001373291</v>
      </c>
      <c r="G108" t="n">
        <v>0.619000017642975</v>
      </c>
      <c r="H108" t="n">
        <v>-1.07700002193451</v>
      </c>
      <c r="I108" t="n">
        <v>0.559000015258789</v>
      </c>
      <c r="J108" t="n">
        <v>-1.05300009250641</v>
      </c>
      <c r="K108" t="n">
        <v>-15.5250005722046</v>
      </c>
      <c r="L108" t="n">
        <v>-2.53900003433228</v>
      </c>
      <c r="M108" t="n">
        <v>-16.189001083374</v>
      </c>
      <c r="N108" t="n">
        <v>-3.74700021743774</v>
      </c>
      <c r="O108" t="n">
        <v>7.77600049972534</v>
      </c>
      <c r="P108" t="n">
        <v>-1.29000008106232</v>
      </c>
      <c r="Q108" t="n">
        <v>3.04200005531311</v>
      </c>
      <c r="R108" t="n">
        <v>-4.00300025939941</v>
      </c>
      <c r="S108" t="n">
        <v>12.6870002746582</v>
      </c>
      <c r="T108" t="n">
        <v>11.8300008773804</v>
      </c>
      <c r="U108" t="n">
        <v>-3.07300019264221</v>
      </c>
      <c r="V108" t="n">
        <v>3.76600027084351</v>
      </c>
      <c r="W108" t="n">
        <v>0.00100000004749745</v>
      </c>
      <c r="X108" t="n">
        <v>-0.0390000008046627</v>
      </c>
      <c r="Y108" t="n">
        <v>-7.14600038528442</v>
      </c>
      <c r="Z108" t="n">
        <v>-1.46000003814697</v>
      </c>
      <c r="AA108" t="n">
        <v>-12.9760007858276</v>
      </c>
      <c r="AB108" t="n">
        <v>-4.48900032043457</v>
      </c>
      <c r="AC108" t="n">
        <v>-12.8520002365112</v>
      </c>
      <c r="AD108" t="n">
        <v>-4.3560004234314</v>
      </c>
      <c r="AE108" t="n">
        <v>10.6370000839233</v>
      </c>
      <c r="AF108" t="n">
        <v>1.87900006771088</v>
      </c>
      <c r="AG108" t="n">
        <v>16.2690010070801</v>
      </c>
      <c r="AH108" t="n">
        <v>4.33400011062622</v>
      </c>
      <c r="AI108" t="n">
        <v>-0.5010000467300419</v>
      </c>
      <c r="AJ108" t="n">
        <v>0.794000029563904</v>
      </c>
      <c r="AK108" t="n">
        <v>-0.437000006437302</v>
      </c>
      <c r="AL108" t="n">
        <v>0.795000016689301</v>
      </c>
      <c r="AM108" t="n">
        <v>0</v>
      </c>
      <c r="AN108" t="n">
        <v>0</v>
      </c>
      <c r="AO108" t="n">
        <v>-2.34899997711182</v>
      </c>
      <c r="AP108" t="n">
        <v>-0.476999998092651</v>
      </c>
      <c r="AQ108" t="n">
        <v>0</v>
      </c>
      <c r="AR108" t="n">
        <v>0</v>
      </c>
      <c r="AS108" t="n">
        <v>0.09900000691413879</v>
      </c>
      <c r="AT108" t="n">
        <v>0.0150000005960464</v>
      </c>
      <c r="AU108" t="n">
        <v>1.58700013160706</v>
      </c>
      <c r="AV108" t="n">
        <v>0.215000003576279</v>
      </c>
      <c r="AW108" t="n">
        <v>1.54600012302399</v>
      </c>
      <c r="AX108" t="n">
        <v>0.245000004768372</v>
      </c>
      <c r="AY108" t="n">
        <v>0</v>
      </c>
      <c r="AZ108" t="n">
        <v>0</v>
      </c>
      <c r="BA108" t="n">
        <v>1.48500001430511</v>
      </c>
      <c r="BB108" t="n">
        <v>1.66254878044128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-10.7800006866455</v>
      </c>
      <c r="BL108" t="n">
        <v>-4.30000019073486</v>
      </c>
      <c r="BM108" t="n">
        <v>-10.8760004043579</v>
      </c>
      <c r="BN108" t="n">
        <v>-4.29000043869019</v>
      </c>
      <c r="BO108" t="n">
        <v>14.3380002975464</v>
      </c>
      <c r="BP108" t="n">
        <v>4.22100019454956</v>
      </c>
      <c r="BQ108" t="n">
        <v>13.8480005264282</v>
      </c>
      <c r="BR108" t="n">
        <v>2.73300004005432</v>
      </c>
      <c r="BS108" t="n">
        <v>-1.89600014686584</v>
      </c>
      <c r="BT108" t="n">
        <v>-0.6150000095367431</v>
      </c>
      <c r="BU108" t="n">
        <v>-1.90000009536743</v>
      </c>
      <c r="BV108" t="n">
        <v>-0.621000051498413</v>
      </c>
      <c r="BW108" t="n">
        <v>11.0990009307861</v>
      </c>
      <c r="BX108" t="n">
        <v>4.34500026702881</v>
      </c>
      <c r="BY108" t="n">
        <v>11.1480007171631</v>
      </c>
      <c r="BZ108" t="n">
        <v>4.30600023269653</v>
      </c>
      <c r="CA108" t="n">
        <v>13.5970010757446</v>
      </c>
      <c r="CB108" t="n">
        <v>4.58200025558472</v>
      </c>
      <c r="CC108" t="n">
        <v>13.8170003890991</v>
      </c>
      <c r="CD108" t="n">
        <v>4.61199998855591</v>
      </c>
      <c r="CE108" t="n">
        <v>2.01700019836426</v>
      </c>
      <c r="CF108" t="n">
        <v>0.399000018835068</v>
      </c>
      <c r="CG108" t="n">
        <v>1.93600010871887</v>
      </c>
      <c r="CH108" t="n">
        <v>0.379000008106232</v>
      </c>
      <c r="CI108" t="n">
        <v>-9.628227233886721</v>
      </c>
      <c r="CJ108" t="n">
        <v>1.12940359115601</v>
      </c>
      <c r="CK108" t="n">
        <v>-6.0123929977417</v>
      </c>
      <c r="CL108" t="n">
        <v>-11.731803894043</v>
      </c>
    </row>
    <row r="109">
      <c r="B109" s="1231" t="n">
        <v>0.6458333333333334</v>
      </c>
      <c r="C109" t="n">
        <v>-14.5520009994507</v>
      </c>
      <c r="D109" t="n">
        <v>-4.25200033187866</v>
      </c>
      <c r="E109" t="n">
        <v>-14.0940008163452</v>
      </c>
      <c r="F109" t="n">
        <v>-3.26300024986267</v>
      </c>
      <c r="G109" t="n">
        <v>0.845000028610229</v>
      </c>
      <c r="H109" t="n">
        <v>-0.998000025749207</v>
      </c>
      <c r="I109" t="n">
        <v>0.766000032424927</v>
      </c>
      <c r="J109" t="n">
        <v>-1.00100004673004</v>
      </c>
      <c r="K109" t="n">
        <v>-17.8229999542236</v>
      </c>
      <c r="L109" t="n">
        <v>-2.33400011062622</v>
      </c>
      <c r="M109" t="n">
        <v>-18.6310005187988</v>
      </c>
      <c r="N109" t="n">
        <v>-3.66500020027161</v>
      </c>
      <c r="O109" t="n">
        <v>10.0060005187988</v>
      </c>
      <c r="P109" t="n">
        <v>-1.4300000667572</v>
      </c>
      <c r="Q109" t="n">
        <v>5.41000032424927</v>
      </c>
      <c r="R109" t="n">
        <v>-4.12700033187866</v>
      </c>
      <c r="S109" t="n">
        <v>10.0620002746582</v>
      </c>
      <c r="T109" t="n">
        <v>11.8290004730225</v>
      </c>
      <c r="U109" t="n">
        <v>-5.48000049591064</v>
      </c>
      <c r="V109" t="n">
        <v>3.82400012016296</v>
      </c>
      <c r="W109" t="n">
        <v>0.00100000004749745</v>
      </c>
      <c r="X109" t="n">
        <v>-0.0370000004768372</v>
      </c>
      <c r="Y109" t="n">
        <v>-7.14200019836426</v>
      </c>
      <c r="Z109" t="n">
        <v>-1.46600008010864</v>
      </c>
      <c r="AA109" t="n">
        <v>-13.568000793457</v>
      </c>
      <c r="AB109" t="n">
        <v>-4.65000009536743</v>
      </c>
      <c r="AC109" t="n">
        <v>-13.5870008468628</v>
      </c>
      <c r="AD109" t="n">
        <v>-4.49000024795532</v>
      </c>
      <c r="AE109" t="n">
        <v>12.282000541687</v>
      </c>
      <c r="AF109" t="n">
        <v>1.89400005340576</v>
      </c>
      <c r="AG109" t="n">
        <v>19.0920009613037</v>
      </c>
      <c r="AH109" t="n">
        <v>4.57800006866455</v>
      </c>
      <c r="AI109" t="n">
        <v>-0.8360000252723691</v>
      </c>
      <c r="AJ109" t="n">
        <v>0.767000019550323</v>
      </c>
      <c r="AK109" t="n">
        <v>-0.7400000095367431</v>
      </c>
      <c r="AL109" t="n">
        <v>0.775000035762787</v>
      </c>
      <c r="AM109" t="n">
        <v>0</v>
      </c>
      <c r="AN109" t="n">
        <v>0</v>
      </c>
      <c r="AO109" t="n">
        <v>-3.81599998474121</v>
      </c>
      <c r="AP109" t="n">
        <v>-0.395999997854233</v>
      </c>
      <c r="AQ109" t="n">
        <v>0</v>
      </c>
      <c r="AR109" t="n">
        <v>0</v>
      </c>
      <c r="AS109" t="n">
        <v>0.0930000022053719</v>
      </c>
      <c r="AT109" t="n">
        <v>0.0160000007599592</v>
      </c>
      <c r="AU109" t="n">
        <v>2.61100006103516</v>
      </c>
      <c r="AV109" t="n">
        <v>0.13900001347065</v>
      </c>
      <c r="AW109" t="n">
        <v>2.59100008010864</v>
      </c>
      <c r="AX109" t="n">
        <v>0.184000015258789</v>
      </c>
      <c r="AY109" t="n">
        <v>0</v>
      </c>
      <c r="AZ109" t="n">
        <v>0</v>
      </c>
      <c r="BA109" t="n">
        <v>2.41600012779236</v>
      </c>
      <c r="BB109" t="n">
        <v>1.66254878044128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-10.9420003890991</v>
      </c>
      <c r="BL109" t="n">
        <v>-4.38700008392334</v>
      </c>
      <c r="BM109" t="n">
        <v>-10.9640007019043</v>
      </c>
      <c r="BN109" t="n">
        <v>-4.36500024795532</v>
      </c>
      <c r="BO109" t="n">
        <v>14.5940008163452</v>
      </c>
      <c r="BP109" t="n">
        <v>4.33200025558472</v>
      </c>
      <c r="BQ109" t="n">
        <v>14.0790004730225</v>
      </c>
      <c r="BR109" t="n">
        <v>2.75399994850159</v>
      </c>
      <c r="BS109" t="n">
        <v>-1.94000005722046</v>
      </c>
      <c r="BT109" t="n">
        <v>-0.650000035762787</v>
      </c>
      <c r="BU109" t="n">
        <v>-1.94500005245209</v>
      </c>
      <c r="BV109" t="n">
        <v>-0.663000047206879</v>
      </c>
      <c r="BW109" t="n">
        <v>11.0370006561279</v>
      </c>
      <c r="BX109" t="n">
        <v>4.23000001907349</v>
      </c>
      <c r="BY109" t="n">
        <v>11.0870008468628</v>
      </c>
      <c r="BZ109" t="n">
        <v>4.15900039672852</v>
      </c>
      <c r="CA109" t="n">
        <v>13.0970010757446</v>
      </c>
      <c r="CB109" t="n">
        <v>4.57100009918213</v>
      </c>
      <c r="CC109" t="n">
        <v>13.2960004806519</v>
      </c>
      <c r="CD109" t="n">
        <v>4.52400016784668</v>
      </c>
      <c r="CE109" t="n">
        <v>2.01800012588501</v>
      </c>
      <c r="CF109" t="n">
        <v>0.346000015735626</v>
      </c>
      <c r="CG109" t="n">
        <v>1.92600011825562</v>
      </c>
      <c r="CH109" t="n">
        <v>0.316000014543533</v>
      </c>
      <c r="CI109" t="n">
        <v>-9.628227233886721</v>
      </c>
      <c r="CJ109" t="n">
        <v>1.27012431621552</v>
      </c>
      <c r="CK109" t="n">
        <v>-6.0123929977417</v>
      </c>
      <c r="CL109" t="n">
        <v>-11.761510848999</v>
      </c>
    </row>
    <row r="110">
      <c r="B110" s="1231" t="n">
        <v>0.6666666666666666</v>
      </c>
      <c r="C110" t="n">
        <v>-14.621000289917</v>
      </c>
      <c r="D110" t="n">
        <v>-4.48600006103516</v>
      </c>
      <c r="E110" t="n">
        <v>-14.068000793457</v>
      </c>
      <c r="F110" t="n">
        <v>-3.4060001373291</v>
      </c>
      <c r="G110" t="n">
        <v>0.882000029087067</v>
      </c>
      <c r="H110" t="n">
        <v>-0.909000039100647</v>
      </c>
      <c r="I110" t="n">
        <v>0.778000056743622</v>
      </c>
      <c r="J110" t="n">
        <v>-0.919000029563904</v>
      </c>
      <c r="K110" t="n">
        <v>-17.7180004119873</v>
      </c>
      <c r="L110" t="n">
        <v>-2.507000207901</v>
      </c>
      <c r="M110" t="n">
        <v>-18.4330005645752</v>
      </c>
      <c r="N110" t="n">
        <v>-3.83800029754639</v>
      </c>
      <c r="O110" t="n">
        <v>10.3250007629395</v>
      </c>
      <c r="P110" t="n">
        <v>-1.15700006484985</v>
      </c>
      <c r="Q110" t="n">
        <v>5.57300043106079</v>
      </c>
      <c r="R110" t="n">
        <v>-4.01500034332275</v>
      </c>
      <c r="S110" t="n">
        <v>10.3550004959106</v>
      </c>
      <c r="T110" t="n">
        <v>12.068000793457</v>
      </c>
      <c r="U110" t="n">
        <v>-5.82200050354004</v>
      </c>
      <c r="V110" t="n">
        <v>3.69100022315979</v>
      </c>
      <c r="W110" t="n">
        <v>0.00100000004749745</v>
      </c>
      <c r="X110" t="n">
        <v>-0.0360000021755695</v>
      </c>
      <c r="Y110" t="n">
        <v>-7.1540002822876</v>
      </c>
      <c r="Z110" t="n">
        <v>-1.45100009441376</v>
      </c>
      <c r="AA110" t="n">
        <v>-13.4260005950928</v>
      </c>
      <c r="AB110" t="n">
        <v>-4.72100019454956</v>
      </c>
      <c r="AC110" t="n">
        <v>-13.4830007553101</v>
      </c>
      <c r="AD110" t="n">
        <v>-4.64500045776367</v>
      </c>
      <c r="AE110" t="n">
        <v>12.3830003738403</v>
      </c>
      <c r="AF110" t="n">
        <v>2.05900001525879</v>
      </c>
      <c r="AG110" t="n">
        <v>18.8450012207031</v>
      </c>
      <c r="AH110" t="n">
        <v>4.71500015258789</v>
      </c>
      <c r="AI110" t="n">
        <v>-0.868000030517578</v>
      </c>
      <c r="AJ110" t="n">
        <v>0.637000024318695</v>
      </c>
      <c r="AK110" t="n">
        <v>-0.910000026226044</v>
      </c>
      <c r="AL110" t="n">
        <v>0.669000029563904</v>
      </c>
      <c r="AM110" t="n">
        <v>0</v>
      </c>
      <c r="AN110" t="n">
        <v>0</v>
      </c>
      <c r="AO110" t="n">
        <v>-3.78299999237061</v>
      </c>
      <c r="AP110" t="n">
        <v>-0.39300000667572</v>
      </c>
      <c r="AQ110" t="n">
        <v>0</v>
      </c>
      <c r="AR110" t="n">
        <v>0</v>
      </c>
      <c r="AS110" t="n">
        <v>0.0880000069737434</v>
      </c>
      <c r="AT110" t="n">
        <v>0.0220000017434359</v>
      </c>
      <c r="AU110" t="n">
        <v>2.56100010871887</v>
      </c>
      <c r="AV110" t="n">
        <v>0.13900001347065</v>
      </c>
      <c r="AW110" t="n">
        <v>2.5990002155304</v>
      </c>
      <c r="AX110" t="n">
        <v>0.167000010609627</v>
      </c>
      <c r="AY110" t="n">
        <v>0</v>
      </c>
      <c r="AZ110" t="n">
        <v>0</v>
      </c>
      <c r="BA110" t="n">
        <v>2.59800004959106</v>
      </c>
      <c r="BB110" t="n">
        <v>1.66254878044128</v>
      </c>
      <c r="BC110" t="n">
        <v>14.2110004425049</v>
      </c>
      <c r="BD110" t="n">
        <v>3.84200024604797</v>
      </c>
      <c r="BE110" t="n">
        <v>14.3400011062622</v>
      </c>
      <c r="BF110" t="n">
        <v>3.85400009155273</v>
      </c>
      <c r="BG110" t="n">
        <v>-12.3810005187988</v>
      </c>
      <c r="BH110" t="n">
        <v>-3.68500018119812</v>
      </c>
      <c r="BI110" t="n">
        <v>-12.3620004653931</v>
      </c>
      <c r="BJ110" t="n">
        <v>-3.7110002040863</v>
      </c>
      <c r="BK110" t="n">
        <v>-10.9400005340576</v>
      </c>
      <c r="BL110" t="n">
        <v>-4.36300039291382</v>
      </c>
      <c r="BM110" t="n">
        <v>-10.9180002212524</v>
      </c>
      <c r="BN110" t="n">
        <v>-4.34800004959106</v>
      </c>
      <c r="BO110" t="n">
        <v>14.581000328064</v>
      </c>
      <c r="BP110" t="n">
        <v>4.59400033950806</v>
      </c>
      <c r="BQ110" t="n">
        <v>14.0279998779297</v>
      </c>
      <c r="BR110" t="n">
        <v>2.9760000705719</v>
      </c>
      <c r="BS110" t="n">
        <v>-1.79600012302399</v>
      </c>
      <c r="BT110" t="n">
        <v>-0.619000017642975</v>
      </c>
      <c r="BU110" t="n">
        <v>-1.82500004768372</v>
      </c>
      <c r="BV110" t="n">
        <v>-0.619000017642975</v>
      </c>
      <c r="BW110" t="n">
        <v>11.1900005340576</v>
      </c>
      <c r="BX110" t="n">
        <v>4.32400035858154</v>
      </c>
      <c r="BY110" t="n">
        <v>11.1800003051758</v>
      </c>
      <c r="BZ110" t="n">
        <v>4.25400018692017</v>
      </c>
      <c r="CA110" t="n">
        <v>13.956000328064</v>
      </c>
      <c r="CB110" t="n">
        <v>5.09200000762939</v>
      </c>
      <c r="CC110" t="n">
        <v>14.0150003433228</v>
      </c>
      <c r="CD110" t="n">
        <v>5.0620002746582</v>
      </c>
      <c r="CE110" t="n">
        <v>1.90200006961823</v>
      </c>
      <c r="CF110" t="n">
        <v>0.343000024557114</v>
      </c>
      <c r="CG110" t="n">
        <v>1.82500004768372</v>
      </c>
      <c r="CH110" t="n">
        <v>0.309000015258789</v>
      </c>
      <c r="CI110" t="n">
        <v>-9.628227233886721</v>
      </c>
      <c r="CJ110" t="n">
        <v>1.04892301559448</v>
      </c>
      <c r="CK110" t="n">
        <v>-6.0123929977417</v>
      </c>
      <c r="CL110" t="n">
        <v>-11.913046836853</v>
      </c>
    </row>
    <row r="111">
      <c r="B111" s="1231" t="n">
        <v>0.6875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B112" s="1231" t="n">
        <v>0.7083333333333334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B113" s="1231" t="n">
        <v>0.7291666666666666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</row>
    <row r="114">
      <c r="B114" s="1231" t="n">
        <v>0.7395833333333334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B115" s="1231" t="n">
        <v>0.75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B116" s="1231" t="n">
        <v>0.7604166666666666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B117" s="1231" t="n">
        <v>0.7708333333333334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B118" s="1231" t="n">
        <v>0.78125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B119" s="1231" t="n">
        <v>0.7916666666666666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B120" s="1231" t="n">
        <v>0.8020833333333334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B121" s="1231" t="n">
        <v>0.8125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B122" s="1231" t="n">
        <v>0.8229166666666666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B123" s="1231" t="n">
        <v>0.8333333333333334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B124" s="1231" t="n">
        <v>0.8541666666666666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B125" s="1231" t="n">
        <v>0.875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B126" s="1231" t="n">
        <v>0.8958333333333334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B127" s="1231" t="n">
        <v>0.9166666666666666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B128" s="1231" t="n">
        <v>0.9375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B129" s="1231" t="n">
        <v>0.9583333333333334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B130" s="1231" t="n">
        <v>0.9791666666666666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B131" s="12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</row>
    <row r="132">
      <c r="A132" s="43" t="inlineStr">
        <is>
          <t>BP SIANG</t>
        </is>
      </c>
    </row>
    <row r="133">
      <c r="A133" t="inlineStr">
        <is>
          <t>max MW, Q</t>
        </is>
      </c>
      <c r="C133">
        <f>MAX(C$94:C$110)</f>
        <v/>
      </c>
      <c r="D133">
        <f>INDEX(D94:D110,MATCH(C134,$B94:$B110,0))</f>
        <v/>
      </c>
      <c r="E133">
        <f>MAX(E94:E110)</f>
        <v/>
      </c>
      <c r="F133">
        <f>INDEX(F94:F110,MATCH(E134,$B94:$B110,0))</f>
        <v/>
      </c>
      <c r="G133">
        <f>MAX(G94:G110)</f>
        <v/>
      </c>
      <c r="H133">
        <f>INDEX(H94:H110,MATCH(G134,$B94:$B110,0))</f>
        <v/>
      </c>
      <c r="I133">
        <f>MAX(I94:I110)</f>
        <v/>
      </c>
      <c r="J133">
        <f>INDEX(J94:J110,MATCH(I134,$B94:$B110,0))</f>
        <v/>
      </c>
      <c r="K133">
        <f>MAX(K94:K110)</f>
        <v/>
      </c>
      <c r="L133">
        <f>INDEX(L94:L110,MATCH(K134,$B94:$B110,0))</f>
        <v/>
      </c>
      <c r="M133">
        <f>MAX(M94:M110)</f>
        <v/>
      </c>
      <c r="N133">
        <f>INDEX(N94:N110,MATCH(M134,$B94:$B110,0))</f>
        <v/>
      </c>
      <c r="O133">
        <f>MAX(O94:O110)</f>
        <v/>
      </c>
      <c r="P133">
        <f>INDEX(P94:P110,MATCH(O134,$B94:$B110,0))</f>
        <v/>
      </c>
      <c r="Q133">
        <f>MAX(Q94:Q110)</f>
        <v/>
      </c>
      <c r="R133">
        <f>INDEX(R94:R110,MATCH(Q134,$B94:$B110,0))</f>
        <v/>
      </c>
      <c r="S133">
        <f>MAX(S94:S110)</f>
        <v/>
      </c>
      <c r="T133">
        <f>INDEX(T94:T110,MATCH(S134,$B94:$B110,0))</f>
        <v/>
      </c>
      <c r="U133">
        <f>MAX(U94:U110)</f>
        <v/>
      </c>
      <c r="V133">
        <f>INDEX(V94:V110,MATCH(U134,$B94:$B110,0))</f>
        <v/>
      </c>
      <c r="W133">
        <f>MAX(W94:W110)</f>
        <v/>
      </c>
      <c r="X133">
        <f>INDEX(X94:X110,MATCH(W134,$B94:$B110,0))</f>
        <v/>
      </c>
      <c r="Y133">
        <f>MAX(Y94:Y110)</f>
        <v/>
      </c>
      <c r="Z133">
        <f>INDEX(Z94:Z110,MATCH(Y134,$B94:$B110,0))</f>
        <v/>
      </c>
      <c r="AA133">
        <f>MAX(AA94:AA110)</f>
        <v/>
      </c>
      <c r="AB133">
        <f>INDEX(AB94:AB110,MATCH(AA134,$B94:$B110,0))</f>
        <v/>
      </c>
      <c r="AC133">
        <f>MAX(AC94:AC110)</f>
        <v/>
      </c>
      <c r="AD133">
        <f>INDEX(AD94:AD110,MATCH(AC134,$B94:$B110,0))</f>
        <v/>
      </c>
      <c r="AE133">
        <f>MAX(AE94:AE110)</f>
        <v/>
      </c>
      <c r="AF133">
        <f>INDEX(AF94:AF110,MATCH(AE134,$B94:$B110,0))</f>
        <v/>
      </c>
      <c r="AG133">
        <f>MAX(AG94:AG110)</f>
        <v/>
      </c>
      <c r="AH133">
        <f>INDEX(AH94:AH110,MATCH(AG134,$B94:$B110,0))</f>
        <v/>
      </c>
      <c r="AI133">
        <f>MAX(AI94:AI110)</f>
        <v/>
      </c>
      <c r="AJ133">
        <f>INDEX(AJ94:AJ110,MATCH(AI134,$B94:$B110,0))</f>
        <v/>
      </c>
      <c r="AK133">
        <f>MAX(AK94:AK110)</f>
        <v/>
      </c>
      <c r="AL133">
        <f>INDEX(AL94:AL110,MATCH(AK134,$B94:$B110,0))</f>
        <v/>
      </c>
      <c r="AM133">
        <f>MAX(AM94:AM110)</f>
        <v/>
      </c>
      <c r="AN133">
        <f>INDEX(AN94:AN110,MATCH(AM134,$B94:$B110,0))</f>
        <v/>
      </c>
      <c r="AO133">
        <f>MAX(AO94:AO110)</f>
        <v/>
      </c>
      <c r="AP133">
        <f>INDEX(AP94:AP110,MATCH(AO134,$B94:$B110,0))</f>
        <v/>
      </c>
      <c r="AQ133">
        <f>MAX(AQ94:AQ110)</f>
        <v/>
      </c>
      <c r="AR133">
        <f>INDEX(AR94:AR110,MATCH(AQ134,$B94:$B110,0))</f>
        <v/>
      </c>
      <c r="AS133">
        <f>MAX(AS94:AS110)</f>
        <v/>
      </c>
      <c r="AT133">
        <f>INDEX(AT94:AT110,MATCH(AS134,$B94:$B110,0))</f>
        <v/>
      </c>
      <c r="AU133">
        <f>MAX(AU94:AU110)</f>
        <v/>
      </c>
      <c r="AV133">
        <f>INDEX(AV94:AV110,MATCH(AU134,$B94:$B110,0))</f>
        <v/>
      </c>
      <c r="AW133">
        <f>MAX(AW94:AW110)</f>
        <v/>
      </c>
      <c r="AX133">
        <f>INDEX(AX94:AX110,MATCH(AW134,$B94:$B110,0))</f>
        <v/>
      </c>
      <c r="AY133">
        <f>MAX(AY94:AY110)</f>
        <v/>
      </c>
      <c r="AZ133">
        <f>INDEX(AZ94:AZ110,MATCH(AY134,$B94:$B110,0))</f>
        <v/>
      </c>
      <c r="BA133">
        <f>MAX(BA94:BA110)</f>
        <v/>
      </c>
      <c r="BB133">
        <f>INDEX(BB94:BB110,MATCH(BA134,$B94:$B110,0))</f>
        <v/>
      </c>
      <c r="BC133">
        <f>MAX(BC94:BC110)</f>
        <v/>
      </c>
      <c r="BD133">
        <f>INDEX(BD94:BD110,MATCH(BC134,$B94:$B110,0))</f>
        <v/>
      </c>
      <c r="BE133">
        <f>MAX(BE94:BE110)</f>
        <v/>
      </c>
      <c r="BF133">
        <f>INDEX(BF94:BF110,MATCH(BE134,$B94:$B110,0))</f>
        <v/>
      </c>
      <c r="BG133">
        <f>MAX(BG94:BG110)</f>
        <v/>
      </c>
      <c r="BH133">
        <f>INDEX(BH94:BH110,MATCH(BG134,$B94:$B110,0))</f>
        <v/>
      </c>
      <c r="BI133">
        <f>MAX(BI94:BI110)</f>
        <v/>
      </c>
      <c r="BJ133">
        <f>INDEX(BJ94:BJ110,MATCH(BI134,$B94:$B110,0))</f>
        <v/>
      </c>
      <c r="BK133">
        <f>MAX(BK94:BK110)</f>
        <v/>
      </c>
      <c r="BL133">
        <f>INDEX(BL94:BL110,MATCH(BK134,$B94:$B110,0))</f>
        <v/>
      </c>
      <c r="BM133">
        <f>MAX(BM94:BM110)</f>
        <v/>
      </c>
      <c r="BN133">
        <f>INDEX(BN94:BN110,MATCH(BM134,$B94:$B110,0))</f>
        <v/>
      </c>
      <c r="BO133">
        <f>MAX(BO94:BO110)</f>
        <v/>
      </c>
      <c r="BP133">
        <f>INDEX(BP94:BP110,MATCH(BO134,$B94:$B110,0))</f>
        <v/>
      </c>
      <c r="BQ133">
        <f>MAX(BQ94:BQ110)</f>
        <v/>
      </c>
      <c r="BR133">
        <f>INDEX(BR94:BR110,MATCH(BQ134,$B94:$B110,0))</f>
        <v/>
      </c>
      <c r="BS133">
        <f>MAX(BS94:BS110)</f>
        <v/>
      </c>
      <c r="BT133">
        <f>INDEX(BT94:BT110,MATCH(BS134,$B94:$B110,0))</f>
        <v/>
      </c>
      <c r="BU133">
        <f>MAX(BU94:BU110)</f>
        <v/>
      </c>
      <c r="BV133">
        <f>INDEX(BV94:BV110,MATCH(BU134,$B94:$B110,0))</f>
        <v/>
      </c>
      <c r="BW133">
        <f>MAX(BW94:BW110)</f>
        <v/>
      </c>
      <c r="BX133">
        <f>INDEX(BX94:BX110,MATCH(BW134,$B94:$B110,0))</f>
        <v/>
      </c>
      <c r="BY133">
        <f>MAX(BY94:BY110)</f>
        <v/>
      </c>
      <c r="BZ133">
        <f>INDEX(BZ94:BZ110,MATCH(BY134,$B94:$B110,0))</f>
        <v/>
      </c>
      <c r="CA133">
        <f>MAX(CA94:CA110)</f>
        <v/>
      </c>
      <c r="CB133">
        <f>INDEX(CB94:CB110,MATCH(CA134,$B94:$B110,0))</f>
        <v/>
      </c>
      <c r="CC133">
        <f>MAX(CC94:CC110)</f>
        <v/>
      </c>
      <c r="CD133">
        <f>INDEX(CD94:CD110,MATCH(CC134,$B94:$B110,0))</f>
        <v/>
      </c>
      <c r="CE133">
        <f>MAX(CE94:CE110)</f>
        <v/>
      </c>
      <c r="CF133">
        <f>INDEX(CF94:CF110,MATCH(CE134,$B94:$B110,0))</f>
        <v/>
      </c>
      <c r="CG133">
        <f>MAX(CG94:CG110)</f>
        <v/>
      </c>
      <c r="CH133">
        <f>INDEX(CH94:CH110,MATCH(CG134,$B94:$B110,0))</f>
        <v/>
      </c>
      <c r="CI133">
        <f>MAX(CI94:CI110)</f>
        <v/>
      </c>
      <c r="CJ133">
        <f>INDEX(CJ94:CJ110,MATCH(CI134,$B94:$B110,0))</f>
        <v/>
      </c>
      <c r="CK133">
        <f>MAX(CK94:CK110)</f>
        <v/>
      </c>
      <c r="CL133">
        <f>INDEX(CL94:CL110,MATCH(CK134,$B94:$B110,0))</f>
        <v/>
      </c>
    </row>
    <row r="134">
      <c r="A134" s="1231" t="inlineStr">
        <is>
          <t>time</t>
        </is>
      </c>
      <c r="C134" s="1231">
        <f>INDEX($B94:$B110,MATCH(C133,C94:C110,0))</f>
        <v/>
      </c>
      <c r="D134" s="1231" t="n"/>
      <c r="E134" s="1231">
        <f>INDEX($B94:$B110,MATCH(E133,E94:E110,0))</f>
        <v/>
      </c>
      <c r="F134" s="1231" t="n"/>
      <c r="G134" s="1231">
        <f>INDEX($B94:$B110,MATCH(G133,G94:G110,0))</f>
        <v/>
      </c>
      <c r="H134" s="1231" t="n"/>
      <c r="I134" s="1231">
        <f>INDEX($B94:$B110,MATCH(I133,I94:I110,0))</f>
        <v/>
      </c>
      <c r="J134" s="1231" t="n"/>
      <c r="K134" s="1231">
        <f>INDEX($B94:$B110,MATCH(K133,K94:K110,0))</f>
        <v/>
      </c>
      <c r="L134" s="1231" t="n"/>
      <c r="M134" s="1231">
        <f>INDEX($B94:$B110,MATCH(M133,M94:M110,0))</f>
        <v/>
      </c>
      <c r="N134" s="1231" t="n"/>
      <c r="O134" s="1231">
        <f>INDEX($B94:$B110,MATCH(O133,O94:O110,0))</f>
        <v/>
      </c>
      <c r="P134" s="1231" t="n"/>
      <c r="Q134" s="1231">
        <f>INDEX($B94:$B110,MATCH(Q133,Q94:Q110,0))</f>
        <v/>
      </c>
      <c r="R134" s="1231" t="n"/>
      <c r="S134" s="1231">
        <f>INDEX($B94:$B110,MATCH(S133,S94:S110,0))</f>
        <v/>
      </c>
      <c r="T134" s="1231" t="n"/>
      <c r="U134" s="1231">
        <f>INDEX($B94:$B110,MATCH(U133,U94:U110,0))</f>
        <v/>
      </c>
      <c r="V134" s="1231" t="n"/>
      <c r="W134" s="1231">
        <f>INDEX($B94:$B110,MATCH(W133,W94:W110,0))</f>
        <v/>
      </c>
      <c r="X134" s="1231" t="n"/>
      <c r="Y134" s="1231">
        <f>INDEX($B94:$B110,MATCH(Y133,Y94:Y110,0))</f>
        <v/>
      </c>
      <c r="Z134" s="1231" t="n"/>
      <c r="AA134" s="1231">
        <f>INDEX($B94:$B110,MATCH(AA133,AA94:AA110,0))</f>
        <v/>
      </c>
      <c r="AB134" s="1231" t="n"/>
      <c r="AC134" s="1231">
        <f>INDEX($B94:$B110,MATCH(AC133,AC94:AC110,0))</f>
        <v/>
      </c>
      <c r="AD134" s="1231" t="n"/>
      <c r="AE134" s="1231">
        <f>INDEX($B94:$B110,MATCH(AE133,AE94:AE110,0))</f>
        <v/>
      </c>
      <c r="AF134" s="1231" t="n"/>
      <c r="AG134" s="1231">
        <f>INDEX($B94:$B110,MATCH(AG133,AG94:AG110,0))</f>
        <v/>
      </c>
      <c r="AH134" s="1231" t="n"/>
      <c r="AI134" s="1231">
        <f>INDEX($B94:$B110,MATCH(AI133,AI94:AI110,0))</f>
        <v/>
      </c>
      <c r="AJ134" s="1231" t="n"/>
      <c r="AK134" s="1231">
        <f>INDEX($B94:$B110,MATCH(AK133,AK94:AK110,0))</f>
        <v/>
      </c>
      <c r="AL134" s="1231" t="n"/>
      <c r="AM134" s="1231">
        <f>INDEX($B94:$B110,MATCH(AM133,AM94:AM110,0))</f>
        <v/>
      </c>
      <c r="AN134" s="1231" t="n"/>
      <c r="AO134" s="1231">
        <f>INDEX($B94:$B110,MATCH(AO133,AO94:AO110,0))</f>
        <v/>
      </c>
      <c r="AP134" s="1231" t="n"/>
      <c r="AQ134" s="1231">
        <f>INDEX($B94:$B110,MATCH(AQ133,AQ94:AQ110,0))</f>
        <v/>
      </c>
      <c r="AR134" s="1231" t="n"/>
      <c r="AS134" s="1231">
        <f>INDEX($B94:$B110,MATCH(AS133,AS94:AS110,0))</f>
        <v/>
      </c>
      <c r="AT134" s="1231" t="n"/>
      <c r="AU134" s="1231">
        <f>INDEX($B94:$B110,MATCH(AU133,AU94:AU110,0))</f>
        <v/>
      </c>
      <c r="AV134" s="1231" t="n"/>
      <c r="AW134" s="1231">
        <f>INDEX($B94:$B110,MATCH(AW133,AW94:AW110,0))</f>
        <v/>
      </c>
      <c r="AX134" s="1231" t="n"/>
      <c r="AY134" s="1231">
        <f>INDEX($B94:$B110,MATCH(AY133,AY94:AY110,0))</f>
        <v/>
      </c>
      <c r="AZ134" s="1231" t="n"/>
      <c r="BA134" s="1231">
        <f>INDEX($B94:$B110,MATCH(BA133,BA94:BA110,0))</f>
        <v/>
      </c>
      <c r="BB134" s="1231" t="n"/>
      <c r="BC134" s="1231">
        <f>INDEX($B94:$B110,MATCH(BC133,BC94:BC110,0))</f>
        <v/>
      </c>
      <c r="BD134" s="1231" t="n"/>
      <c r="BE134" s="1231">
        <f>INDEX($B94:$B110,MATCH(BE133,BE94:BE110,0))</f>
        <v/>
      </c>
      <c r="BF134" s="1231" t="n"/>
      <c r="BG134" s="1231">
        <f>INDEX($B94:$B110,MATCH(BG133,BG94:BG110,0))</f>
        <v/>
      </c>
      <c r="BH134" s="1231" t="n"/>
      <c r="BI134" s="1231">
        <f>INDEX($B94:$B110,MATCH(BI133,BI94:BI110,0))</f>
        <v/>
      </c>
      <c r="BJ134" s="1231" t="n"/>
      <c r="BK134" s="1231">
        <f>INDEX($B94:$B110,MATCH(BK133,BK94:BK110,0))</f>
        <v/>
      </c>
      <c r="BL134" s="1231" t="n"/>
      <c r="BM134" s="1231">
        <f>INDEX($B94:$B110,MATCH(BM133,BM94:BM110,0))</f>
        <v/>
      </c>
      <c r="BN134" s="1231" t="n"/>
      <c r="BO134" s="1231">
        <f>INDEX($B94:$B110,MATCH(BO133,BO94:BO110,0))</f>
        <v/>
      </c>
      <c r="BP134" s="1231" t="n"/>
      <c r="BQ134" s="1231">
        <f>INDEX($B94:$B110,MATCH(BQ133,BQ94:BQ110,0))</f>
        <v/>
      </c>
      <c r="BR134" s="1231" t="n"/>
      <c r="BS134" s="1231">
        <f>INDEX($B94:$B110,MATCH(BS133,BS94:BS110,0))</f>
        <v/>
      </c>
      <c r="BT134" s="1231" t="n"/>
      <c r="BU134" s="1231">
        <f>INDEX($B94:$B110,MATCH(BU133,BU94:BU110,0))</f>
        <v/>
      </c>
      <c r="BV134" s="1231" t="n"/>
      <c r="BW134" s="1231">
        <f>INDEX($B94:$B110,MATCH(BW133,BW94:BW110,0))</f>
        <v/>
      </c>
      <c r="BX134" s="1231" t="n"/>
      <c r="BY134" s="1231">
        <f>INDEX($B94:$B110,MATCH(BY133,BY94:BY110,0))</f>
        <v/>
      </c>
      <c r="BZ134" s="1231" t="n"/>
      <c r="CA134" s="1231">
        <f>INDEX($B94:$B110,MATCH(CA133,CA94:CA110,0))</f>
        <v/>
      </c>
      <c r="CB134" s="1231" t="n"/>
      <c r="CC134" s="1231">
        <f>INDEX($B94:$B110,MATCH(CC133,CC94:CC110,0))</f>
        <v/>
      </c>
      <c r="CD134" s="1231" t="n"/>
      <c r="CE134" s="1231">
        <f>INDEX($B94:$B110,MATCH(CE133,CE94:CE110,0))</f>
        <v/>
      </c>
      <c r="CF134" s="1231" t="n"/>
      <c r="CG134" s="1231">
        <f>INDEX($B94:$B110,MATCH(CG133,CG94:CG110,0))</f>
        <v/>
      </c>
      <c r="CH134" s="1231" t="n"/>
      <c r="CI134" s="1231">
        <f>INDEX($B94:$B110,MATCH(CI133,CI94:CI110,0))</f>
        <v/>
      </c>
      <c r="CJ134" s="1231" t="n"/>
      <c r="CK134" s="1231">
        <f>INDEX($B94:$B110,MATCH(CK133,CK94:CK110,0))</f>
        <v/>
      </c>
      <c r="CL134" s="1231" t="n"/>
      <c r="CM134" s="1231" t="n"/>
      <c r="CN134" s="1231" t="n"/>
    </row>
    <row r="135">
      <c r="A135" t="inlineStr">
        <is>
          <t>I,V</t>
        </is>
      </c>
      <c r="C135">
        <f>INDEX(C165:C181,MATCH(C134,$B94:$B110,0))</f>
        <v/>
      </c>
      <c r="D135">
        <f>INDEX(D165:D181,MATCH(C134,$B94:$B110,0))</f>
        <v/>
      </c>
      <c r="E135">
        <f>INDEX(E165:E181,MATCH(E134,$B94:$B110,0))</f>
        <v/>
      </c>
      <c r="F135">
        <f>INDEX(F165:F181,MATCH(E134,$B94:$B110,0))</f>
        <v/>
      </c>
      <c r="G135">
        <f>INDEX(G165:G181,MATCH(G134,$B94:$B110,0))</f>
        <v/>
      </c>
      <c r="H135">
        <f>INDEX(H165:H181,MATCH(G134,$B94:$B110,0))</f>
        <v/>
      </c>
      <c r="I135">
        <f>INDEX(I165:I181,MATCH(I134,$B94:$B110,0))</f>
        <v/>
      </c>
      <c r="J135">
        <f>INDEX(J165:J181,MATCH(I134,$B94:$B110,0))</f>
        <v/>
      </c>
      <c r="K135">
        <f>INDEX(K165:K181,MATCH(K134,$B94:$B110,0))</f>
        <v/>
      </c>
      <c r="L135">
        <f>INDEX(L165:L181,MATCH(K134,$B94:$B110,0))</f>
        <v/>
      </c>
      <c r="M135">
        <f>INDEX(M165:M181,MATCH(M134,$B94:$B110,0))</f>
        <v/>
      </c>
      <c r="N135">
        <f>INDEX(N165:N181,MATCH(M134,$B94:$B110,0))</f>
        <v/>
      </c>
      <c r="O135">
        <f>INDEX(O165:O181,MATCH(O134,$B94:$B110,0))</f>
        <v/>
      </c>
      <c r="P135">
        <f>INDEX(P165:P181,MATCH(O134,$B94:$B110,0))</f>
        <v/>
      </c>
      <c r="Q135">
        <f>INDEX(Q165:Q181,MATCH(Q134,$B94:$B110,0))</f>
        <v/>
      </c>
      <c r="R135">
        <f>INDEX(R165:R181,MATCH(Q134,$B94:$B110,0))</f>
        <v/>
      </c>
      <c r="S135">
        <f>INDEX(S165:S181,MATCH(S134,$B94:$B110,0))</f>
        <v/>
      </c>
      <c r="T135">
        <f>INDEX(T165:T181,MATCH(S134,$B94:$B110,0))</f>
        <v/>
      </c>
      <c r="U135">
        <f>INDEX(U165:U181,MATCH(U134,$B94:$B110,0))</f>
        <v/>
      </c>
      <c r="V135">
        <f>INDEX(V165:V181,MATCH(U134,$B94:$B110,0))</f>
        <v/>
      </c>
      <c r="W135">
        <f>INDEX(W165:W181,MATCH(W134,$B94:$B110,0))</f>
        <v/>
      </c>
      <c r="X135">
        <f>INDEX(X165:X181,MATCH(W134,$B94:$B110,0))</f>
        <v/>
      </c>
      <c r="Y135">
        <f>INDEX(Y165:Y181,MATCH(Y134,$B94:$B110,0))</f>
        <v/>
      </c>
      <c r="Z135">
        <f>INDEX(Z165:Z181,MATCH(Y134,$B94:$B110,0))</f>
        <v/>
      </c>
      <c r="AA135">
        <f>INDEX(AA165:AA181,MATCH(AA134,$B94:$B110,0))</f>
        <v/>
      </c>
      <c r="AB135">
        <f>INDEX(AB165:AB181,MATCH(AA134,$B94:$B110,0))</f>
        <v/>
      </c>
      <c r="AC135">
        <f>INDEX(AC165:AC181,MATCH(AC134,$B94:$B110,0))</f>
        <v/>
      </c>
      <c r="AD135">
        <f>INDEX(AD165:AD181,MATCH(AC134,$B94:$B110,0))</f>
        <v/>
      </c>
      <c r="AE135">
        <f>INDEX(AE165:AE181,MATCH(AE134,$B94:$B110,0))</f>
        <v/>
      </c>
      <c r="AF135">
        <f>INDEX(AF165:AF181,MATCH(AE134,$B94:$B110,0))</f>
        <v/>
      </c>
      <c r="AG135">
        <f>INDEX(AG165:AG181,MATCH(AG134,$B94:$B110,0))</f>
        <v/>
      </c>
      <c r="AH135">
        <f>INDEX(AH165:AH181,MATCH(AG134,$B94:$B110,0))</f>
        <v/>
      </c>
      <c r="AI135">
        <f>INDEX(AI165:AI181,MATCH(AI134,$B94:$B110,0))</f>
        <v/>
      </c>
      <c r="AJ135">
        <f>INDEX(AJ165:AJ181,MATCH(AI134,$B94:$B110,0))</f>
        <v/>
      </c>
      <c r="AK135">
        <f>INDEX(AK165:AK181,MATCH(AK134,$B94:$B110,0))</f>
        <v/>
      </c>
      <c r="AL135">
        <f>INDEX(AL165:AL181,MATCH(AK134,$B94:$B110,0))</f>
        <v/>
      </c>
      <c r="AM135">
        <f>INDEX(AM165:AM181,MATCH(AM134,$B94:$B110,0))</f>
        <v/>
      </c>
      <c r="AN135">
        <f>INDEX(AN165:AN181,MATCH(AM134,$B94:$B110,0))</f>
        <v/>
      </c>
      <c r="AO135">
        <f>INDEX(AO165:AO181,MATCH(AO134,$B94:$B110,0))</f>
        <v/>
      </c>
      <c r="AP135">
        <f>INDEX(AP165:AP181,MATCH(AO134,$B94:$B110,0))</f>
        <v/>
      </c>
      <c r="AQ135">
        <f>INDEX(AQ165:AQ181,MATCH(AQ134,$B94:$B110,0))</f>
        <v/>
      </c>
      <c r="AR135">
        <f>INDEX(AR165:AR181,MATCH(AQ134,$B94:$B110,0))</f>
        <v/>
      </c>
      <c r="AS135">
        <f>INDEX(AS165:AS181,MATCH(AS134,$B94:$B110,0))</f>
        <v/>
      </c>
      <c r="AT135">
        <f>INDEX(AT165:AT181,MATCH(AS134,$B94:$B110,0))</f>
        <v/>
      </c>
      <c r="AU135">
        <f>INDEX(AU165:AU181,MATCH(AU134,$B94:$B110,0))</f>
        <v/>
      </c>
      <c r="AV135">
        <f>INDEX(AV165:AV181,MATCH(AU134,$B94:$B110,0))</f>
        <v/>
      </c>
      <c r="AW135">
        <f>INDEX(AW165:AW181,MATCH(AW134,$B94:$B110,0))</f>
        <v/>
      </c>
      <c r="AX135">
        <f>INDEX(AX165:AX181,MATCH(AW134,$B94:$B110,0))</f>
        <v/>
      </c>
      <c r="AY135">
        <f>INDEX(AY165:AY181,MATCH(AY134,$B94:$B110,0))</f>
        <v/>
      </c>
      <c r="AZ135">
        <f>INDEX(AZ165:AZ181,MATCH(AY134,$B94:$B110,0))</f>
        <v/>
      </c>
      <c r="BA135">
        <f>INDEX(BA165:BA181,MATCH(BA134,$B94:$B110,0))</f>
        <v/>
      </c>
      <c r="BB135">
        <f>INDEX(BB165:BB181,MATCH(BA134,$B94:$B110,0))</f>
        <v/>
      </c>
      <c r="BC135">
        <f>INDEX(BC165:BC181,MATCH(BC134,$B94:$B110,0))</f>
        <v/>
      </c>
      <c r="BD135">
        <f>INDEX(BD165:BD181,MATCH(BC134,$B94:$B110,0))</f>
        <v/>
      </c>
      <c r="BE135">
        <f>INDEX(BE165:BE181,MATCH(BE134,$B94:$B110,0))</f>
        <v/>
      </c>
      <c r="BF135">
        <f>INDEX(BF165:BF181,MATCH(BE134,$B94:$B110,0))</f>
        <v/>
      </c>
      <c r="BG135">
        <f>INDEX(BG165:BG181,MATCH(BG134,$B94:$B110,0))</f>
        <v/>
      </c>
      <c r="BH135">
        <f>INDEX(BH165:BH181,MATCH(BG134,$B94:$B110,0))</f>
        <v/>
      </c>
      <c r="BI135">
        <f>INDEX(BI165:BI181,MATCH(BI134,$B94:$B110,0))</f>
        <v/>
      </c>
      <c r="BJ135">
        <f>INDEX(BJ165:BJ181,MATCH(BI134,$B94:$B110,0))</f>
        <v/>
      </c>
      <c r="BK135">
        <f>INDEX(BK165:BK181,MATCH(BK134,$B94:$B110,0))</f>
        <v/>
      </c>
      <c r="BL135">
        <f>INDEX(BL165:BL181,MATCH(BK134,$B94:$B110,0))</f>
        <v/>
      </c>
      <c r="BM135">
        <f>INDEX(BM165:BM181,MATCH(BM134,$B94:$B110,0))</f>
        <v/>
      </c>
      <c r="BN135">
        <f>INDEX(BN165:BN181,MATCH(BM134,$B94:$B110,0))</f>
        <v/>
      </c>
      <c r="BO135">
        <f>INDEX(BO165:BO181,MATCH(BO134,$B94:$B110,0))</f>
        <v/>
      </c>
      <c r="BP135">
        <f>INDEX(BP165:BP181,MATCH(BO134,$B94:$B110,0))</f>
        <v/>
      </c>
      <c r="BQ135">
        <f>INDEX(BQ165:BQ181,MATCH(BQ134,$B94:$B110,0))</f>
        <v/>
      </c>
      <c r="BR135">
        <f>INDEX(BR165:BR181,MATCH(BQ134,$B94:$B110,0))</f>
        <v/>
      </c>
      <c r="BS135">
        <f>INDEX(BS165:BS181,MATCH(BS134,$B94:$B110,0))</f>
        <v/>
      </c>
      <c r="BT135">
        <f>INDEX(BT165:BT181,MATCH(BS134,$B94:$B110,0))</f>
        <v/>
      </c>
      <c r="BU135">
        <f>INDEX(BU165:BU181,MATCH(BU134,$B94:$B110,0))</f>
        <v/>
      </c>
      <c r="BV135">
        <f>INDEX(BV165:BV181,MATCH(BU134,$B94:$B110,0))</f>
        <v/>
      </c>
      <c r="BW135">
        <f>INDEX(BW165:BW181,MATCH(BW134,$B94:$B110,0))</f>
        <v/>
      </c>
      <c r="BX135">
        <f>INDEX(BX165:BX181,MATCH(BW134,$B94:$B110,0))</f>
        <v/>
      </c>
      <c r="BY135">
        <f>INDEX(BY165:BY181,MATCH(BY134,$B94:$B110,0))</f>
        <v/>
      </c>
      <c r="BZ135">
        <f>INDEX(BZ165:BZ181,MATCH(BY134,$B94:$B110,0))</f>
        <v/>
      </c>
      <c r="CA135">
        <f>INDEX(CA165:CA181,MATCH(CA134,$B94:$B110,0))</f>
        <v/>
      </c>
      <c r="CB135">
        <f>INDEX(CB165:CB181,MATCH(CA134,$B94:$B110,0))</f>
        <v/>
      </c>
      <c r="CC135">
        <f>INDEX(CC165:CC181,MATCH(CC134,$B94:$B110,0))</f>
        <v/>
      </c>
      <c r="CD135">
        <f>INDEX(CD165:CD181,MATCH(CC134,$B94:$B110,0))</f>
        <v/>
      </c>
      <c r="CE135">
        <f>INDEX(CE165:CE181,MATCH(CE134,$B94:$B110,0))</f>
        <v/>
      </c>
      <c r="CF135">
        <f>INDEX(CF165:CF181,MATCH(CE134,$B94:$B110,0))</f>
        <v/>
      </c>
      <c r="CG135">
        <f>INDEX(CG165:CG181,MATCH(CG134,$B94:$B110,0))</f>
        <v/>
      </c>
      <c r="CH135">
        <f>INDEX(CH165:CH181,MATCH(CG134,$B94:$B110,0))</f>
        <v/>
      </c>
      <c r="CI135">
        <f>INDEX(CI165:CI181,MATCH(CI134,$B94:$B110,0))</f>
        <v/>
      </c>
      <c r="CJ135">
        <f>INDEX(CJ165:CJ181,MATCH(CI134,$B94:$B110,0))</f>
        <v/>
      </c>
      <c r="CK135">
        <f>INDEX(CK165:CK181,MATCH(CK134,$B94:$B110,0))</f>
        <v/>
      </c>
      <c r="CL135">
        <f>INDEX(CL165:CL181,MATCH(CK134,$B94:$B110,0))</f>
        <v/>
      </c>
    </row>
    <row r="136">
      <c r="A136" t="inlineStr">
        <is>
          <t>average</t>
        </is>
      </c>
      <c r="C136">
        <f>AVERAGE(C$94:C$110)</f>
        <v/>
      </c>
      <c r="D136">
        <f>AVERAGE(D$94:D$110)</f>
        <v/>
      </c>
      <c r="E136">
        <f>AVERAGE(E$94:E$110)</f>
        <v/>
      </c>
      <c r="F136">
        <f>AVERAGE(F$94:F$110)</f>
        <v/>
      </c>
      <c r="G136">
        <f>AVERAGE(G$94:G$110)</f>
        <v/>
      </c>
      <c r="H136">
        <f>AVERAGE(H$94:H$110)</f>
        <v/>
      </c>
      <c r="I136">
        <f>AVERAGE(I$94:I$110)</f>
        <v/>
      </c>
      <c r="J136">
        <f>AVERAGE(J$94:J$110)</f>
        <v/>
      </c>
      <c r="K136">
        <f>AVERAGE(K$94:K$110)</f>
        <v/>
      </c>
      <c r="L136">
        <f>AVERAGE(L$94:L$110)</f>
        <v/>
      </c>
      <c r="M136">
        <f>AVERAGE(M$94:M$110)</f>
        <v/>
      </c>
      <c r="N136">
        <f>AVERAGE(N$94:N$110)</f>
        <v/>
      </c>
      <c r="O136">
        <f>AVERAGE(O$94:O$110)</f>
        <v/>
      </c>
      <c r="P136">
        <f>AVERAGE(P$94:P$110)</f>
        <v/>
      </c>
      <c r="Q136">
        <f>AVERAGE(Q$94:Q$110)</f>
        <v/>
      </c>
      <c r="R136">
        <f>AVERAGE(R$94:R$110)</f>
        <v/>
      </c>
      <c r="S136">
        <f>AVERAGE(S$94:S$110)</f>
        <v/>
      </c>
      <c r="T136">
        <f>AVERAGE(T$94:T$110)</f>
        <v/>
      </c>
      <c r="U136">
        <f>AVERAGE(U$94:U$110)</f>
        <v/>
      </c>
      <c r="V136">
        <f>AVERAGE(V$94:V$110)</f>
        <v/>
      </c>
      <c r="W136">
        <f>AVERAGE(W$94:W$110)</f>
        <v/>
      </c>
      <c r="X136">
        <f>AVERAGE(X$94:X$110)</f>
        <v/>
      </c>
      <c r="Y136">
        <f>AVERAGE(Y$94:Y$110)</f>
        <v/>
      </c>
      <c r="Z136">
        <f>AVERAGE(Z$94:Z$110)</f>
        <v/>
      </c>
      <c r="AA136">
        <f>AVERAGE(AA$94:AA$110)</f>
        <v/>
      </c>
      <c r="AB136">
        <f>AVERAGE(AB$94:AB$110)</f>
        <v/>
      </c>
      <c r="AC136">
        <f>AVERAGE(AC$94:AC$110)</f>
        <v/>
      </c>
      <c r="AD136">
        <f>AVERAGE(AD$94:AD$110)</f>
        <v/>
      </c>
      <c r="AE136">
        <f>AVERAGE(AE$94:AE$110)</f>
        <v/>
      </c>
      <c r="AF136">
        <f>AVERAGE(AF$94:AF$110)</f>
        <v/>
      </c>
      <c r="AG136">
        <f>AVERAGE(AG$94:AG$110)</f>
        <v/>
      </c>
      <c r="AH136">
        <f>AVERAGE(AH$94:AH$110)</f>
        <v/>
      </c>
      <c r="AI136">
        <f>AVERAGE(AI$94:AI$110)</f>
        <v/>
      </c>
      <c r="AJ136">
        <f>AVERAGE(AJ$94:AJ$110)</f>
        <v/>
      </c>
      <c r="AK136">
        <f>AVERAGE(AK$94:AK$110)</f>
        <v/>
      </c>
      <c r="AL136">
        <f>AVERAGE(AL$94:AL$110)</f>
        <v/>
      </c>
      <c r="AM136">
        <f>AVERAGE(AM$94:AM$110)</f>
        <v/>
      </c>
      <c r="AN136">
        <f>AVERAGE(AN$94:AN$110)</f>
        <v/>
      </c>
      <c r="AO136">
        <f>AVERAGE(AO$94:AO$110)</f>
        <v/>
      </c>
      <c r="AP136">
        <f>AVERAGE(AP$94:AP$110)</f>
        <v/>
      </c>
      <c r="AQ136">
        <f>AVERAGE(AQ$94:AQ$110)</f>
        <v/>
      </c>
      <c r="AR136">
        <f>AVERAGE(AR$94:AR$110)</f>
        <v/>
      </c>
      <c r="AS136">
        <f>AVERAGE(AS$94:AS$110)</f>
        <v/>
      </c>
      <c r="AT136">
        <f>AVERAGE(AT$94:AT$110)</f>
        <v/>
      </c>
      <c r="AU136">
        <f>AVERAGE(AU$94:AU$110)</f>
        <v/>
      </c>
      <c r="AV136">
        <f>AVERAGE(AV$94:AV$110)</f>
        <v/>
      </c>
      <c r="AW136">
        <f>AVERAGE(AW$94:AW$110)</f>
        <v/>
      </c>
      <c r="AX136">
        <f>AVERAGE(AX$94:AX$110)</f>
        <v/>
      </c>
      <c r="AY136">
        <f>AVERAGE(AY$94:AY$110)</f>
        <v/>
      </c>
      <c r="AZ136">
        <f>AVERAGE(AZ$94:AZ$110)</f>
        <v/>
      </c>
      <c r="BA136">
        <f>AVERAGE(BA$94:BA$110)</f>
        <v/>
      </c>
      <c r="BB136">
        <f>AVERAGE(BB$94:BB$110)</f>
        <v/>
      </c>
      <c r="BC136">
        <f>AVERAGE(BC$94:BC$110)</f>
        <v/>
      </c>
      <c r="BD136">
        <f>AVERAGE(BD$94:BD$110)</f>
        <v/>
      </c>
      <c r="BE136">
        <f>AVERAGE(BE$94:BE$110)</f>
        <v/>
      </c>
      <c r="BF136">
        <f>AVERAGE(BF$94:BF$110)</f>
        <v/>
      </c>
      <c r="BG136">
        <f>AVERAGE(BG$94:BG$110)</f>
        <v/>
      </c>
      <c r="BH136">
        <f>AVERAGE(BH$94:BH$110)</f>
        <v/>
      </c>
      <c r="BI136">
        <f>AVERAGE(BI$94:BI$110)</f>
        <v/>
      </c>
      <c r="BJ136">
        <f>AVERAGE(BJ$94:BJ$110)</f>
        <v/>
      </c>
      <c r="BK136">
        <f>AVERAGE(BK$94:BK$110)</f>
        <v/>
      </c>
      <c r="BL136">
        <f>AVERAGE(BL$94:BL$110)</f>
        <v/>
      </c>
      <c r="BM136">
        <f>AVERAGE(BM$94:BM$110)</f>
        <v/>
      </c>
      <c r="BN136">
        <f>AVERAGE(BN$94:BN$110)</f>
        <v/>
      </c>
      <c r="BO136">
        <f>AVERAGE(BO$94:BO$110)</f>
        <v/>
      </c>
      <c r="BP136">
        <f>AVERAGE(BP$94:BP$110)</f>
        <v/>
      </c>
      <c r="BQ136">
        <f>AVERAGE(BQ$94:BQ$110)</f>
        <v/>
      </c>
      <c r="BR136">
        <f>AVERAGE(BR$94:BR$110)</f>
        <v/>
      </c>
      <c r="BS136">
        <f>AVERAGE(BS$94:BS$110)</f>
        <v/>
      </c>
      <c r="BT136">
        <f>AVERAGE(BT$94:BT$110)</f>
        <v/>
      </c>
      <c r="BU136">
        <f>AVERAGE(BU$94:BU$110)</f>
        <v/>
      </c>
      <c r="BV136">
        <f>AVERAGE(BV$94:BV$110)</f>
        <v/>
      </c>
      <c r="BW136">
        <f>AVERAGE(BW$94:BW$110)</f>
        <v/>
      </c>
      <c r="BX136">
        <f>AVERAGE(BX$94:BX$110)</f>
        <v/>
      </c>
      <c r="BY136">
        <f>AVERAGE(BY$94:BY$110)</f>
        <v/>
      </c>
      <c r="BZ136">
        <f>AVERAGE(BZ$94:BZ$110)</f>
        <v/>
      </c>
      <c r="CA136">
        <f>AVERAGE(CA$94:CA$110)</f>
        <v/>
      </c>
      <c r="CB136">
        <f>AVERAGE(CB$94:CB$110)</f>
        <v/>
      </c>
      <c r="CC136">
        <f>AVERAGE(CC$94:CC$110)</f>
        <v/>
      </c>
      <c r="CD136">
        <f>AVERAGE(CD$94:CD$110)</f>
        <v/>
      </c>
      <c r="CE136">
        <f>AVERAGE(CE$94:CE$110)</f>
        <v/>
      </c>
      <c r="CF136">
        <f>AVERAGE(CF$94:CF$110)</f>
        <v/>
      </c>
      <c r="CG136">
        <f>AVERAGE(CG$94:CG$110)</f>
        <v/>
      </c>
      <c r="CH136">
        <f>AVERAGE(CH$94:CH$110)</f>
        <v/>
      </c>
      <c r="CI136">
        <f>AVERAGE(CI$94:CI$110)</f>
        <v/>
      </c>
      <c r="CJ136">
        <f>AVERAGE(CJ$94:CJ$110)</f>
        <v/>
      </c>
      <c r="CK136">
        <f>AVERAGE(CK$94:CK$110)</f>
        <v/>
      </c>
      <c r="CL136">
        <f>AVERAGE(CL$94:CL$110)</f>
        <v/>
      </c>
    </row>
    <row r="137">
      <c r="A137" s="43" t="inlineStr">
        <is>
          <t>BP MALAM</t>
        </is>
      </c>
    </row>
    <row r="138">
      <c r="A138" t="inlineStr">
        <is>
          <t>max</t>
        </is>
      </c>
      <c r="C138">
        <f>MAX(C$111:C$127)</f>
        <v/>
      </c>
      <c r="D138">
        <f>INDEX(D111:D127,MATCH(C139,$B111:$B127,0))</f>
        <v/>
      </c>
      <c r="E138">
        <f>MAX(E111:E127)</f>
        <v/>
      </c>
      <c r="F138">
        <f>INDEX(F111:F127,MATCH(E139,$B111:$B127,0))</f>
        <v/>
      </c>
      <c r="G138">
        <f>MAX(G111:G127)</f>
        <v/>
      </c>
      <c r="H138">
        <f>INDEX(H111:H127,MATCH(G139,$B111:$B127,0))</f>
        <v/>
      </c>
      <c r="I138">
        <f>MAX(I111:I127)</f>
        <v/>
      </c>
      <c r="J138">
        <f>INDEX(J111:J127,MATCH(I139,$B111:$B127,0))</f>
        <v/>
      </c>
      <c r="K138">
        <f>MAX(K111:K127)</f>
        <v/>
      </c>
      <c r="L138">
        <f>INDEX(L111:L127,MATCH(K139,$B111:$B127,0))</f>
        <v/>
      </c>
      <c r="M138">
        <f>MAX(M111:M127)</f>
        <v/>
      </c>
      <c r="N138">
        <f>INDEX(N111:N127,MATCH(M139,$B111:$B127,0))</f>
        <v/>
      </c>
      <c r="O138">
        <f>MAX(O111:O127)</f>
        <v/>
      </c>
      <c r="P138">
        <f>INDEX(P111:P127,MATCH(O139,$B111:$B127,0))</f>
        <v/>
      </c>
      <c r="Q138">
        <f>MAX(Q111:Q127)</f>
        <v/>
      </c>
      <c r="R138">
        <f>INDEX(R111:R127,MATCH(Q139,$B111:$B127,0))</f>
        <v/>
      </c>
      <c r="S138">
        <f>MAX(S111:S127)</f>
        <v/>
      </c>
      <c r="T138">
        <f>INDEX(T111:T127,MATCH(S139,$B111:$B127,0))</f>
        <v/>
      </c>
      <c r="U138">
        <f>MAX(U111:U127)</f>
        <v/>
      </c>
      <c r="V138">
        <f>INDEX(V111:V127,MATCH(U139,$B111:$B127,0))</f>
        <v/>
      </c>
      <c r="W138">
        <f>MAX(W111:W127)</f>
        <v/>
      </c>
      <c r="X138">
        <f>INDEX(X111:X127,MATCH(W139,$B111:$B127,0))</f>
        <v/>
      </c>
      <c r="Y138">
        <f>MAX(Y111:Y127)</f>
        <v/>
      </c>
      <c r="Z138">
        <f>INDEX(Z111:Z127,MATCH(Y139,$B111:$B127,0))</f>
        <v/>
      </c>
      <c r="AA138">
        <f>MAX(AA111:AA127)</f>
        <v/>
      </c>
      <c r="AB138">
        <f>INDEX(AB111:AB127,MATCH(AA139,$B111:$B127,0))</f>
        <v/>
      </c>
      <c r="AC138">
        <f>MAX(AC111:AC127)</f>
        <v/>
      </c>
      <c r="AD138">
        <f>INDEX(AD111:AD127,MATCH(AC139,$B111:$B127,0))</f>
        <v/>
      </c>
      <c r="AE138">
        <f>MAX(AE111:AE127)</f>
        <v/>
      </c>
      <c r="AF138">
        <f>INDEX(AF111:AF127,MATCH(AE139,$B111:$B127,0))</f>
        <v/>
      </c>
      <c r="AG138">
        <f>MAX(AG111:AG127)</f>
        <v/>
      </c>
      <c r="AH138">
        <f>INDEX(AH111:AH127,MATCH(AG139,$B111:$B127,0))</f>
        <v/>
      </c>
      <c r="AI138">
        <f>MAX(AI111:AI127)</f>
        <v/>
      </c>
      <c r="AJ138">
        <f>INDEX(AJ111:AJ127,MATCH(AI139,$B111:$B127,0))</f>
        <v/>
      </c>
      <c r="AK138">
        <f>MAX(AK111:AK127)</f>
        <v/>
      </c>
      <c r="AL138">
        <f>INDEX(AL111:AL127,MATCH(AK139,$B111:$B127,0))</f>
        <v/>
      </c>
      <c r="AM138">
        <f>MAX(AM111:AM127)</f>
        <v/>
      </c>
      <c r="AN138">
        <f>INDEX(AN111:AN127,MATCH(AM139,$B111:$B127,0))</f>
        <v/>
      </c>
      <c r="AO138">
        <f>MAX(AO111:AO127)</f>
        <v/>
      </c>
      <c r="AP138">
        <f>INDEX(AP111:AP127,MATCH(AO139,$B111:$B127,0))</f>
        <v/>
      </c>
      <c r="AQ138">
        <f>MAX(AQ111:AQ127)</f>
        <v/>
      </c>
      <c r="AR138">
        <f>INDEX(AR111:AR127,MATCH(AQ139,$B111:$B127,0))</f>
        <v/>
      </c>
      <c r="AS138">
        <f>MAX(AS111:AS127)</f>
        <v/>
      </c>
      <c r="AT138">
        <f>INDEX(AT111:AT127,MATCH(AS139,$B111:$B127,0))</f>
        <v/>
      </c>
      <c r="AU138">
        <f>MAX(AU111:AU127)</f>
        <v/>
      </c>
      <c r="AV138">
        <f>INDEX(AV111:AV127,MATCH(AU139,$B111:$B127,0))</f>
        <v/>
      </c>
      <c r="AW138">
        <f>MAX(AW111:AW127)</f>
        <v/>
      </c>
      <c r="AX138">
        <f>INDEX(AX111:AX127,MATCH(AW139,$B111:$B127,0))</f>
        <v/>
      </c>
      <c r="AY138">
        <f>MAX(AY111:AY127)</f>
        <v/>
      </c>
      <c r="AZ138">
        <f>INDEX(AZ111:AZ127,MATCH(AY139,$B111:$B127,0))</f>
        <v/>
      </c>
      <c r="BA138">
        <f>MAX(BA111:BA127)</f>
        <v/>
      </c>
      <c r="BB138">
        <f>INDEX(BB111:BB127,MATCH(BA139,$B111:$B127,0))</f>
        <v/>
      </c>
      <c r="BC138">
        <f>MAX(BC111:BC127)</f>
        <v/>
      </c>
      <c r="BD138">
        <f>INDEX(BD111:BD127,MATCH(BC139,$B111:$B127,0))</f>
        <v/>
      </c>
      <c r="BE138">
        <f>MAX(BE111:BE127)</f>
        <v/>
      </c>
      <c r="BF138">
        <f>INDEX(BF111:BF127,MATCH(BE139,$B111:$B127,0))</f>
        <v/>
      </c>
      <c r="BG138">
        <f>MAX(BG111:BG127)</f>
        <v/>
      </c>
      <c r="BH138">
        <f>INDEX(BH111:BH127,MATCH(BG139,$B111:$B127,0))</f>
        <v/>
      </c>
      <c r="BI138">
        <f>MAX(BI111:BI127)</f>
        <v/>
      </c>
      <c r="BJ138">
        <f>INDEX(BJ111:BJ127,MATCH(BI139,$B111:$B127,0))</f>
        <v/>
      </c>
      <c r="BK138">
        <f>MAX(BK111:BK127)</f>
        <v/>
      </c>
      <c r="BL138">
        <f>INDEX(BL111:BL127,MATCH(BK139,$B111:$B127,0))</f>
        <v/>
      </c>
      <c r="BM138">
        <f>MAX(BM111:BM127)</f>
        <v/>
      </c>
      <c r="BN138">
        <f>INDEX(BN111:BN127,MATCH(BM139,$B111:$B127,0))</f>
        <v/>
      </c>
      <c r="BO138">
        <f>MAX(BO111:BO127)</f>
        <v/>
      </c>
      <c r="BP138">
        <f>INDEX(BP111:BP127,MATCH(BO139,$B111:$B127,0))</f>
        <v/>
      </c>
      <c r="BQ138">
        <f>MAX(BQ111:BQ127)</f>
        <v/>
      </c>
      <c r="BR138">
        <f>INDEX(BR111:BR127,MATCH(BQ139,$B111:$B127,0))</f>
        <v/>
      </c>
      <c r="BS138">
        <f>MAX(BS111:BS127)</f>
        <v/>
      </c>
      <c r="BT138">
        <f>INDEX(BT111:BT127,MATCH(BS139,$B111:$B127,0))</f>
        <v/>
      </c>
      <c r="BU138">
        <f>MAX(BU111:BU127)</f>
        <v/>
      </c>
      <c r="BV138">
        <f>INDEX(BV111:BV127,MATCH(BU139,$B111:$B127,0))</f>
        <v/>
      </c>
      <c r="BW138">
        <f>MAX(BW111:BW127)</f>
        <v/>
      </c>
      <c r="BX138">
        <f>INDEX(BX111:BX127,MATCH(BW139,$B111:$B127,0))</f>
        <v/>
      </c>
      <c r="BY138">
        <f>MAX(BY111:BY127)</f>
        <v/>
      </c>
      <c r="BZ138">
        <f>INDEX(BZ111:BZ127,MATCH(BY139,$B111:$B127,0))</f>
        <v/>
      </c>
      <c r="CA138">
        <f>MAX(CA111:CA127)</f>
        <v/>
      </c>
      <c r="CB138">
        <f>INDEX(CB111:CB127,MATCH(CA139,$B111:$B127,0))</f>
        <v/>
      </c>
      <c r="CC138">
        <f>MAX(CC111:CC127)</f>
        <v/>
      </c>
      <c r="CD138">
        <f>INDEX(CD111:CD127,MATCH(CC139,$B111:$B127,0))</f>
        <v/>
      </c>
      <c r="CE138">
        <f>MAX(CE111:CE127)</f>
        <v/>
      </c>
      <c r="CF138">
        <f>INDEX(CF111:CF127,MATCH(CE139,$B111:$B127,0))</f>
        <v/>
      </c>
      <c r="CG138">
        <f>MAX(CG111:CG127)</f>
        <v/>
      </c>
      <c r="CH138">
        <f>INDEX(CH111:CH127,MATCH(CG139,$B111:$B127,0))</f>
        <v/>
      </c>
      <c r="CI138">
        <f>MAX(CI111:CI127)</f>
        <v/>
      </c>
      <c r="CJ138">
        <f>INDEX(CJ111:CJ127,MATCH(CI139,$B111:$B127,0))</f>
        <v/>
      </c>
      <c r="CK138">
        <f>MAX(CK111:CK127)</f>
        <v/>
      </c>
      <c r="CL138">
        <f>INDEX(CL111:CL127,MATCH(CK139,$B111:$B127,0))</f>
        <v/>
      </c>
    </row>
    <row r="139">
      <c r="A139" t="inlineStr">
        <is>
          <t>time</t>
        </is>
      </c>
      <c r="C139" s="1231">
        <f>INDEX($B111:$B127,MATCH(C138,C111:C127,0))</f>
        <v/>
      </c>
      <c r="D139" s="1231" t="n"/>
      <c r="E139" s="1231">
        <f>INDEX($B111:$B127,MATCH(E138,E111:E127,0))</f>
        <v/>
      </c>
      <c r="F139" s="1231" t="n"/>
      <c r="G139" s="1231">
        <f>INDEX($B111:$B127,MATCH(G138,G111:G127,0))</f>
        <v/>
      </c>
      <c r="H139" s="1231" t="n"/>
      <c r="I139" s="1231">
        <f>INDEX($B111:$B127,MATCH(I138,I111:I127,0))</f>
        <v/>
      </c>
      <c r="J139" s="1231" t="n"/>
      <c r="K139" s="1231">
        <f>INDEX($B111:$B127,MATCH(K138,K111:K127,0))</f>
        <v/>
      </c>
      <c r="L139" s="1231" t="n"/>
      <c r="M139" s="1231">
        <f>INDEX($B111:$B127,MATCH(M138,M111:M127,0))</f>
        <v/>
      </c>
      <c r="N139" s="1231" t="n"/>
      <c r="O139" s="1231">
        <f>INDEX($B111:$B127,MATCH(O138,O111:O127,0))</f>
        <v/>
      </c>
      <c r="P139" s="1231" t="n"/>
      <c r="Q139" s="1231">
        <f>INDEX($B111:$B127,MATCH(Q138,Q111:Q127,0))</f>
        <v/>
      </c>
      <c r="R139" s="1231" t="n"/>
      <c r="S139" s="1231">
        <f>INDEX($B111:$B127,MATCH(S138,S111:S127,0))</f>
        <v/>
      </c>
      <c r="T139" s="1231" t="n"/>
      <c r="U139" s="1231">
        <f>INDEX($B111:$B127,MATCH(U138,U111:U127,0))</f>
        <v/>
      </c>
      <c r="V139" s="1231" t="n"/>
      <c r="W139" s="1231">
        <f>INDEX($B111:$B127,MATCH(W138,W111:W127,0))</f>
        <v/>
      </c>
      <c r="X139" s="1231" t="n"/>
      <c r="Y139" s="1231">
        <f>INDEX($B111:$B127,MATCH(Y138,Y111:Y127,0))</f>
        <v/>
      </c>
      <c r="Z139" s="1231" t="n"/>
      <c r="AA139" s="1231">
        <f>INDEX($B111:$B127,MATCH(AA138,AA111:AA127,0))</f>
        <v/>
      </c>
      <c r="AB139" s="1231" t="n"/>
      <c r="AC139" s="1231">
        <f>INDEX($B111:$B127,MATCH(AC138,AC111:AC127,0))</f>
        <v/>
      </c>
      <c r="AD139" s="1231" t="n"/>
      <c r="AE139" s="1231">
        <f>INDEX($B111:$B127,MATCH(AE138,AE111:AE127,0))</f>
        <v/>
      </c>
      <c r="AF139" s="1231" t="n"/>
      <c r="AG139" s="1231">
        <f>INDEX($B111:$B127,MATCH(AG138,AG111:AG127,0))</f>
        <v/>
      </c>
      <c r="AH139" s="1231" t="n"/>
      <c r="AI139" s="1231">
        <f>INDEX($B111:$B127,MATCH(AI138,AI111:AI127,0))</f>
        <v/>
      </c>
      <c r="AJ139" s="1231" t="n"/>
      <c r="AK139" s="1231">
        <f>INDEX($B111:$B127,MATCH(AK138,AK111:AK127,0))</f>
        <v/>
      </c>
      <c r="AL139" s="1231" t="n"/>
      <c r="AM139" s="1231">
        <f>INDEX($B111:$B127,MATCH(AM138,AM111:AM127,0))</f>
        <v/>
      </c>
      <c r="AN139" s="1231" t="n"/>
      <c r="AO139" s="1231">
        <f>INDEX($B111:$B127,MATCH(AO138,AO111:AO127,0))</f>
        <v/>
      </c>
      <c r="AP139" s="1231" t="n"/>
      <c r="AQ139" s="1231">
        <f>INDEX($B111:$B127,MATCH(AQ138,AQ111:AQ127,0))</f>
        <v/>
      </c>
      <c r="AR139" s="1231" t="n"/>
      <c r="AS139" s="1231">
        <f>INDEX($B111:$B127,MATCH(AS138,AS111:AS127,0))</f>
        <v/>
      </c>
      <c r="AT139" s="1231" t="n"/>
      <c r="AU139" s="1231">
        <f>INDEX($B111:$B127,MATCH(AU138,AU111:AU127,0))</f>
        <v/>
      </c>
      <c r="AV139" s="1231" t="n"/>
      <c r="AW139" s="1231">
        <f>INDEX($B111:$B127,MATCH(AW138,AW111:AW127,0))</f>
        <v/>
      </c>
      <c r="AX139" s="1231" t="n"/>
      <c r="AY139" s="1231">
        <f>INDEX($B111:$B127,MATCH(AY138,AY111:AY127,0))</f>
        <v/>
      </c>
      <c r="AZ139" s="1231" t="n"/>
      <c r="BA139" s="1231">
        <f>INDEX($B111:$B127,MATCH(BA138,BA111:BA127,0))</f>
        <v/>
      </c>
      <c r="BB139" s="1231" t="n"/>
      <c r="BC139" s="1231">
        <f>INDEX($B111:$B127,MATCH(BC138,BC111:BC127,0))</f>
        <v/>
      </c>
      <c r="BD139" s="1231" t="n"/>
      <c r="BE139" s="1231">
        <f>INDEX($B111:$B127,MATCH(BE138,BE111:BE127,0))</f>
        <v/>
      </c>
      <c r="BF139" s="1231" t="n"/>
      <c r="BG139" s="1231">
        <f>INDEX($B111:$B127,MATCH(BG138,BG111:BG127,0))</f>
        <v/>
      </c>
      <c r="BH139" s="1231" t="n"/>
      <c r="BI139" s="1231">
        <f>INDEX($B111:$B127,MATCH(BI138,BI111:BI127,0))</f>
        <v/>
      </c>
      <c r="BJ139" s="1231" t="n"/>
      <c r="BK139" s="1231">
        <f>INDEX($B111:$B127,MATCH(BK138,BK111:BK127,0))</f>
        <v/>
      </c>
      <c r="BL139" s="1231" t="n"/>
      <c r="BM139" s="1231">
        <f>INDEX($B111:$B127,MATCH(BM138,BM111:BM127,0))</f>
        <v/>
      </c>
      <c r="BN139" s="1231" t="n"/>
      <c r="BO139" s="1231">
        <f>INDEX($B111:$B127,MATCH(BO138,BO111:BO127,0))</f>
        <v/>
      </c>
      <c r="BP139" s="1231" t="n"/>
      <c r="BQ139" s="1231">
        <f>INDEX($B111:$B127,MATCH(BQ138,BQ111:BQ127,0))</f>
        <v/>
      </c>
      <c r="BR139" s="1231" t="n"/>
      <c r="BS139" s="1231">
        <f>INDEX($B111:$B127,MATCH(BS138,BS111:BS127,0))</f>
        <v/>
      </c>
      <c r="BT139" s="1231" t="n"/>
      <c r="BU139" s="1231">
        <f>INDEX($B111:$B127,MATCH(BU138,BU111:BU127,0))</f>
        <v/>
      </c>
      <c r="BV139" s="1231" t="n"/>
      <c r="BW139" s="1231">
        <f>INDEX($B111:$B127,MATCH(BW138,BW111:BW127,0))</f>
        <v/>
      </c>
      <c r="BX139" s="1231" t="n"/>
      <c r="BY139" s="1231">
        <f>INDEX($B111:$B127,MATCH(BY138,BY111:BY127,0))</f>
        <v/>
      </c>
      <c r="BZ139" s="1231" t="n"/>
      <c r="CA139" s="1231">
        <f>INDEX($B111:$B127,MATCH(CA138,CA111:CA127,0))</f>
        <v/>
      </c>
      <c r="CB139" s="1231" t="n"/>
      <c r="CC139" s="1231">
        <f>INDEX($B111:$B127,MATCH(CC138,CC111:CC127,0))</f>
        <v/>
      </c>
      <c r="CD139" s="1231" t="n"/>
      <c r="CE139" s="1231">
        <f>INDEX($B111:$B127,MATCH(CE138,CE111:CE127,0))</f>
        <v/>
      </c>
      <c r="CF139" s="1231" t="n"/>
      <c r="CG139" s="1231">
        <f>INDEX($B111:$B127,MATCH(CG138,CG111:CG127,0))</f>
        <v/>
      </c>
      <c r="CH139" s="1231" t="n"/>
      <c r="CI139" s="1231">
        <f>INDEX($B111:$B127,MATCH(CI138,CI111:CI127,0))</f>
        <v/>
      </c>
      <c r="CJ139" s="1231" t="n"/>
      <c r="CK139" s="1231">
        <f>INDEX($B111:$B127,MATCH(CK138,CK111:CK127,0))</f>
        <v/>
      </c>
      <c r="CL139" s="1231" t="n"/>
      <c r="CM139" s="1231" t="n"/>
      <c r="CN139" s="1231" t="n"/>
    </row>
    <row r="140">
      <c r="A140" t="inlineStr">
        <is>
          <t>I,V</t>
        </is>
      </c>
      <c r="C140">
        <f>INDEX(C182:C198,MATCH(C139,$B111:$B127,0))</f>
        <v/>
      </c>
      <c r="D140">
        <f>INDEX(D182:D198,MATCH(C139,$B111:$B127,0))</f>
        <v/>
      </c>
      <c r="E140">
        <f>INDEX(E182:E198,MATCH(E139,$B111:$B127,0))</f>
        <v/>
      </c>
      <c r="F140">
        <f>INDEX(F182:F198,MATCH(E139,$B111:$B127,0))</f>
        <v/>
      </c>
      <c r="G140">
        <f>INDEX(G182:G198,MATCH(G139,$B111:$B127,0))</f>
        <v/>
      </c>
      <c r="H140">
        <f>INDEX(H182:H198,MATCH(G139,$B111:$B127,0))</f>
        <v/>
      </c>
      <c r="I140">
        <f>INDEX(I182:I198,MATCH(I139,$B111:$B127,0))</f>
        <v/>
      </c>
      <c r="J140">
        <f>INDEX(J182:J198,MATCH(I139,$B111:$B127,0))</f>
        <v/>
      </c>
      <c r="K140">
        <f>INDEX(K182:K198,MATCH(K139,$B111:$B127,0))</f>
        <v/>
      </c>
      <c r="L140">
        <f>INDEX(L182:L198,MATCH(K139,$B111:$B127,0))</f>
        <v/>
      </c>
      <c r="M140">
        <f>INDEX(M182:M198,MATCH(M139,$B111:$B127,0))</f>
        <v/>
      </c>
      <c r="N140">
        <f>INDEX(N182:N198,MATCH(M139,$B111:$B127,0))</f>
        <v/>
      </c>
      <c r="O140">
        <f>INDEX(O182:O198,MATCH(O139,$B111:$B127,0))</f>
        <v/>
      </c>
      <c r="P140">
        <f>INDEX(P182:P198,MATCH(O139,$B111:$B127,0))</f>
        <v/>
      </c>
      <c r="Q140">
        <f>INDEX(Q182:Q198,MATCH(Q139,$B111:$B127,0))</f>
        <v/>
      </c>
      <c r="R140">
        <f>INDEX(R182:R198,MATCH(Q139,$B111:$B127,0))</f>
        <v/>
      </c>
      <c r="S140">
        <f>INDEX(S182:S198,MATCH(S139,$B111:$B127,0))</f>
        <v/>
      </c>
      <c r="T140">
        <f>INDEX(T182:T198,MATCH(S139,$B111:$B127,0))</f>
        <v/>
      </c>
      <c r="U140">
        <f>INDEX(U182:U198,MATCH(U139,$B111:$B127,0))</f>
        <v/>
      </c>
      <c r="V140">
        <f>INDEX(V182:V198,MATCH(U139,$B111:$B127,0))</f>
        <v/>
      </c>
      <c r="W140">
        <f>INDEX(W182:W198,MATCH(W139,$B111:$B127,0))</f>
        <v/>
      </c>
      <c r="X140">
        <f>INDEX(X182:X198,MATCH(W139,$B111:$B127,0))</f>
        <v/>
      </c>
      <c r="Y140">
        <f>INDEX(Y182:Y198,MATCH(Y139,$B111:$B127,0))</f>
        <v/>
      </c>
      <c r="Z140">
        <f>INDEX(Z182:Z198,MATCH(Y139,$B111:$B127,0))</f>
        <v/>
      </c>
      <c r="AA140">
        <f>INDEX(AA182:AA198,MATCH(AA139,$B111:$B127,0))</f>
        <v/>
      </c>
      <c r="AB140">
        <f>INDEX(AB182:AB198,MATCH(AA139,$B111:$B127,0))</f>
        <v/>
      </c>
      <c r="AC140">
        <f>INDEX(AC182:AC198,MATCH(AC139,$B111:$B127,0))</f>
        <v/>
      </c>
      <c r="AD140">
        <f>INDEX(AD182:AD198,MATCH(AC139,$B111:$B127,0))</f>
        <v/>
      </c>
      <c r="AE140">
        <f>INDEX(AE182:AE198,MATCH(AE139,$B111:$B127,0))</f>
        <v/>
      </c>
      <c r="AF140">
        <f>INDEX(AF182:AF198,MATCH(AE139,$B111:$B127,0))</f>
        <v/>
      </c>
      <c r="AG140">
        <f>INDEX(AG182:AG198,MATCH(AG139,$B111:$B127,0))</f>
        <v/>
      </c>
      <c r="AH140">
        <f>INDEX(AH182:AH198,MATCH(AG139,$B111:$B127,0))</f>
        <v/>
      </c>
      <c r="AI140">
        <f>INDEX(AI182:AI198,MATCH(AI139,$B111:$B127,0))</f>
        <v/>
      </c>
      <c r="AJ140">
        <f>INDEX(AJ182:AJ198,MATCH(AI139,$B111:$B127,0))</f>
        <v/>
      </c>
      <c r="AK140">
        <f>INDEX(AK182:AK198,MATCH(AK139,$B111:$B127,0))</f>
        <v/>
      </c>
      <c r="AL140">
        <f>INDEX(AL182:AL198,MATCH(AK139,$B111:$B127,0))</f>
        <v/>
      </c>
      <c r="AM140">
        <f>INDEX(AM182:AM198,MATCH(AM139,$B111:$B127,0))</f>
        <v/>
      </c>
      <c r="AN140">
        <f>INDEX(AN182:AN198,MATCH(AM139,$B111:$B127,0))</f>
        <v/>
      </c>
      <c r="AO140">
        <f>INDEX(AO182:AO198,MATCH(AO139,$B111:$B127,0))</f>
        <v/>
      </c>
      <c r="AP140">
        <f>INDEX(AP182:AP198,MATCH(AO139,$B111:$B127,0))</f>
        <v/>
      </c>
      <c r="AQ140">
        <f>INDEX(AQ182:AQ198,MATCH(AQ139,$B111:$B127,0))</f>
        <v/>
      </c>
      <c r="AR140">
        <f>INDEX(AR182:AR198,MATCH(AQ139,$B111:$B127,0))</f>
        <v/>
      </c>
      <c r="AS140">
        <f>INDEX(AS182:AS198,MATCH(AS139,$B111:$B127,0))</f>
        <v/>
      </c>
      <c r="AT140">
        <f>INDEX(AT182:AT198,MATCH(AS139,$B111:$B127,0))</f>
        <v/>
      </c>
      <c r="AU140">
        <f>INDEX(AU182:AU198,MATCH(AU139,$B111:$B127,0))</f>
        <v/>
      </c>
      <c r="AV140">
        <f>INDEX(AV182:AV198,MATCH(AU139,$B111:$B127,0))</f>
        <v/>
      </c>
      <c r="AW140">
        <f>INDEX(AW182:AW198,MATCH(AW139,$B111:$B127,0))</f>
        <v/>
      </c>
      <c r="AX140">
        <f>INDEX(AX182:AX198,MATCH(AW139,$B111:$B127,0))</f>
        <v/>
      </c>
      <c r="AY140">
        <f>INDEX(AY182:AY198,MATCH(AY139,$B111:$B127,0))</f>
        <v/>
      </c>
      <c r="AZ140">
        <f>INDEX(AZ182:AZ198,MATCH(AY139,$B111:$B127,0))</f>
        <v/>
      </c>
      <c r="BA140">
        <f>INDEX(BA182:BA198,MATCH(BA139,$B111:$B127,0))</f>
        <v/>
      </c>
      <c r="BB140">
        <f>INDEX(BB182:BB198,MATCH(BA139,$B111:$B127,0))</f>
        <v/>
      </c>
      <c r="BC140">
        <f>INDEX(BC182:BC198,MATCH(BC139,$B111:$B127,0))</f>
        <v/>
      </c>
      <c r="BD140">
        <f>INDEX(BD182:BD198,MATCH(BC139,$B111:$B127,0))</f>
        <v/>
      </c>
      <c r="BE140">
        <f>INDEX(BE182:BE198,MATCH(BE139,$B111:$B127,0))</f>
        <v/>
      </c>
      <c r="BF140">
        <f>INDEX(BF182:BF198,MATCH(BE139,$B111:$B127,0))</f>
        <v/>
      </c>
      <c r="BG140">
        <f>INDEX(BG182:BG198,MATCH(BG139,$B111:$B127,0))</f>
        <v/>
      </c>
      <c r="BH140">
        <f>INDEX(BH182:BH198,MATCH(BG139,$B111:$B127,0))</f>
        <v/>
      </c>
      <c r="BI140">
        <f>INDEX(BI182:BI198,MATCH(BI139,$B111:$B127,0))</f>
        <v/>
      </c>
      <c r="BJ140">
        <f>INDEX(BJ182:BJ198,MATCH(BI139,$B111:$B127,0))</f>
        <v/>
      </c>
      <c r="BK140">
        <f>INDEX(BK182:BK198,MATCH(BK139,$B111:$B127,0))</f>
        <v/>
      </c>
      <c r="BL140">
        <f>INDEX(BL182:BL198,MATCH(BK139,$B111:$B127,0))</f>
        <v/>
      </c>
      <c r="BM140">
        <f>INDEX(BM182:BM198,MATCH(BM139,$B111:$B127,0))</f>
        <v/>
      </c>
      <c r="BN140">
        <f>INDEX(BN182:BN198,MATCH(BM139,$B111:$B127,0))</f>
        <v/>
      </c>
      <c r="BO140">
        <f>INDEX(BO182:BO198,MATCH(BO139,$B111:$B127,0))</f>
        <v/>
      </c>
      <c r="BP140">
        <f>INDEX(BP182:BP198,MATCH(BO139,$B111:$B127,0))</f>
        <v/>
      </c>
      <c r="BQ140">
        <f>INDEX(BQ182:BQ198,MATCH(BQ139,$B111:$B127,0))</f>
        <v/>
      </c>
      <c r="BR140">
        <f>INDEX(BR182:BR198,MATCH(BQ139,$B111:$B127,0))</f>
        <v/>
      </c>
      <c r="BS140">
        <f>INDEX(BS182:BS198,MATCH(BS139,$B111:$B127,0))</f>
        <v/>
      </c>
      <c r="BT140">
        <f>INDEX(BT182:BT198,MATCH(BS139,$B111:$B127,0))</f>
        <v/>
      </c>
      <c r="BU140">
        <f>INDEX(BU182:BU198,MATCH(BU139,$B111:$B127,0))</f>
        <v/>
      </c>
      <c r="BV140">
        <f>INDEX(BV182:BV198,MATCH(BU139,$B111:$B127,0))</f>
        <v/>
      </c>
      <c r="BW140">
        <f>INDEX(BW182:BW198,MATCH(BW139,$B111:$B127,0))</f>
        <v/>
      </c>
      <c r="BX140">
        <f>INDEX(BX182:BX198,MATCH(BW139,$B111:$B127,0))</f>
        <v/>
      </c>
      <c r="BY140">
        <f>INDEX(BY182:BY198,MATCH(BY139,$B111:$B127,0))</f>
        <v/>
      </c>
      <c r="BZ140">
        <f>INDEX(BZ182:BZ198,MATCH(BY139,$B111:$B127,0))</f>
        <v/>
      </c>
      <c r="CA140">
        <f>INDEX(CA182:CA198,MATCH(CA139,$B111:$B127,0))</f>
        <v/>
      </c>
      <c r="CB140">
        <f>INDEX(CB182:CB198,MATCH(CA139,$B111:$B127,0))</f>
        <v/>
      </c>
      <c r="CC140">
        <f>INDEX(CC182:CC198,MATCH(CC139,$B111:$B127,0))</f>
        <v/>
      </c>
      <c r="CD140">
        <f>INDEX(CD182:CD198,MATCH(CC139,$B111:$B127,0))</f>
        <v/>
      </c>
      <c r="CE140">
        <f>INDEX(CE182:CE198,MATCH(CE139,$B111:$B127,0))</f>
        <v/>
      </c>
      <c r="CF140">
        <f>INDEX(CF182:CF198,MATCH(CE139,$B111:$B127,0))</f>
        <v/>
      </c>
      <c r="CG140">
        <f>INDEX(CG182:CG198,MATCH(CG139,$B111:$B127,0))</f>
        <v/>
      </c>
      <c r="CH140">
        <f>INDEX(CH182:CH198,MATCH(CG139,$B111:$B127,0))</f>
        <v/>
      </c>
      <c r="CI140">
        <f>INDEX(CI182:CI198,MATCH(CI139,$B111:$B127,0))</f>
        <v/>
      </c>
      <c r="CJ140">
        <f>INDEX(CJ182:CJ198,MATCH(CI139,$B111:$B127,0))</f>
        <v/>
      </c>
      <c r="CK140">
        <f>INDEX(CK182:CK198,MATCH(CK139,$B111:$B127,0))</f>
        <v/>
      </c>
      <c r="CL140">
        <f>INDEX(CL182:CL198,MATCH(CK139,$B111:$B127,0))</f>
        <v/>
      </c>
    </row>
    <row r="141">
      <c r="A141" t="inlineStr">
        <is>
          <t>average</t>
        </is>
      </c>
      <c r="C141">
        <f>AVERAGE(C$111:C$127)</f>
        <v/>
      </c>
      <c r="D141">
        <f>AVERAGE(D$111:D$127)</f>
        <v/>
      </c>
      <c r="E141">
        <f>AVERAGE(E$111:E$127)</f>
        <v/>
      </c>
      <c r="F141">
        <f>AVERAGE(F$111:F$127)</f>
        <v/>
      </c>
      <c r="G141">
        <f>AVERAGE(G$111:G$127)</f>
        <v/>
      </c>
      <c r="H141">
        <f>AVERAGE(H$111:H$127)</f>
        <v/>
      </c>
      <c r="I141">
        <f>AVERAGE(I$111:I$127)</f>
        <v/>
      </c>
      <c r="J141">
        <f>AVERAGE(J$111:J$127)</f>
        <v/>
      </c>
      <c r="K141">
        <f>AVERAGE(K$111:K$127)</f>
        <v/>
      </c>
      <c r="L141">
        <f>AVERAGE(L$111:L$127)</f>
        <v/>
      </c>
      <c r="M141">
        <f>AVERAGE(M$111:M$127)</f>
        <v/>
      </c>
      <c r="N141">
        <f>AVERAGE(N$111:N$127)</f>
        <v/>
      </c>
      <c r="O141">
        <f>AVERAGE(O$111:O$127)</f>
        <v/>
      </c>
      <c r="P141">
        <f>AVERAGE(P$111:P$127)</f>
        <v/>
      </c>
      <c r="Q141">
        <f>AVERAGE(Q$111:Q$127)</f>
        <v/>
      </c>
      <c r="R141">
        <f>AVERAGE(R$111:R$127)</f>
        <v/>
      </c>
      <c r="S141">
        <f>AVERAGE(S$111:S$127)</f>
        <v/>
      </c>
      <c r="T141">
        <f>AVERAGE(T$111:T$127)</f>
        <v/>
      </c>
      <c r="U141">
        <f>AVERAGE(U$111:U$127)</f>
        <v/>
      </c>
      <c r="V141">
        <f>AVERAGE(V$111:V$127)</f>
        <v/>
      </c>
      <c r="W141">
        <f>AVERAGE(W$111:W$127)</f>
        <v/>
      </c>
      <c r="X141">
        <f>AVERAGE(X$111:X$127)</f>
        <v/>
      </c>
      <c r="Y141">
        <f>AVERAGE(Y$111:Y$127)</f>
        <v/>
      </c>
      <c r="Z141">
        <f>AVERAGE(Z$111:Z$127)</f>
        <v/>
      </c>
      <c r="AA141">
        <f>AVERAGE(AA$111:AA$127)</f>
        <v/>
      </c>
      <c r="AB141">
        <f>AVERAGE(AB$111:AB$127)</f>
        <v/>
      </c>
      <c r="AC141">
        <f>AVERAGE(AC$111:AC$127)</f>
        <v/>
      </c>
      <c r="AD141">
        <f>AVERAGE(AD$111:AD$127)</f>
        <v/>
      </c>
      <c r="AE141">
        <f>AVERAGE(AE$111:AE$127)</f>
        <v/>
      </c>
      <c r="AF141">
        <f>AVERAGE(AF$111:AF$127)</f>
        <v/>
      </c>
      <c r="AG141">
        <f>AVERAGE(AG$111:AG$127)</f>
        <v/>
      </c>
      <c r="AH141">
        <f>AVERAGE(AH$111:AH$127)</f>
        <v/>
      </c>
      <c r="AI141">
        <f>AVERAGE(AI$111:AI$127)</f>
        <v/>
      </c>
      <c r="AJ141">
        <f>AVERAGE(AJ$111:AJ$127)</f>
        <v/>
      </c>
      <c r="AK141">
        <f>AVERAGE(AK$111:AK$127)</f>
        <v/>
      </c>
      <c r="AL141">
        <f>AVERAGE(AL$111:AL$127)</f>
        <v/>
      </c>
      <c r="AM141">
        <f>AVERAGE(AM$111:AM$127)</f>
        <v/>
      </c>
      <c r="AN141">
        <f>AVERAGE(AN$111:AN$127)</f>
        <v/>
      </c>
      <c r="AO141">
        <f>AVERAGE(AO$111:AO$127)</f>
        <v/>
      </c>
      <c r="AP141">
        <f>AVERAGE(AP$111:AP$127)</f>
        <v/>
      </c>
      <c r="AQ141">
        <f>AVERAGE(AQ$111:AQ$127)</f>
        <v/>
      </c>
      <c r="AR141">
        <f>AVERAGE(AR$111:AR$127)</f>
        <v/>
      </c>
      <c r="AS141">
        <f>AVERAGE(AS$111:AS$127)</f>
        <v/>
      </c>
      <c r="AT141">
        <f>AVERAGE(AT$111:AT$127)</f>
        <v/>
      </c>
      <c r="AU141">
        <f>AVERAGE(AU$111:AU$127)</f>
        <v/>
      </c>
      <c r="AV141">
        <f>AVERAGE(AV$111:AV$127)</f>
        <v/>
      </c>
      <c r="AW141">
        <f>AVERAGE(AW$111:AW$127)</f>
        <v/>
      </c>
      <c r="AX141">
        <f>AVERAGE(AX$111:AX$127)</f>
        <v/>
      </c>
      <c r="AY141">
        <f>AVERAGE(AY$111:AY$127)</f>
        <v/>
      </c>
      <c r="AZ141">
        <f>AVERAGE(AZ$111:AZ$127)</f>
        <v/>
      </c>
      <c r="BA141">
        <f>AVERAGE(BA$111:BA$127)</f>
        <v/>
      </c>
      <c r="BB141">
        <f>AVERAGE(BB$111:BB$127)</f>
        <v/>
      </c>
      <c r="BC141">
        <f>AVERAGE(BC$111:BC$127)</f>
        <v/>
      </c>
      <c r="BD141">
        <f>AVERAGE(BD$111:BD$127)</f>
        <v/>
      </c>
      <c r="BE141">
        <f>AVERAGE(BE$111:BE$127)</f>
        <v/>
      </c>
      <c r="BF141">
        <f>AVERAGE(BF$111:BF$127)</f>
        <v/>
      </c>
      <c r="BG141">
        <f>AVERAGE(BG$111:BG$127)</f>
        <v/>
      </c>
      <c r="BH141">
        <f>AVERAGE(BH$111:BH$127)</f>
        <v/>
      </c>
      <c r="BI141">
        <f>AVERAGE(BI$111:BI$127)</f>
        <v/>
      </c>
      <c r="BJ141">
        <f>AVERAGE(BJ$111:BJ$127)</f>
        <v/>
      </c>
      <c r="BK141">
        <f>AVERAGE(BK$111:BK$127)</f>
        <v/>
      </c>
      <c r="BL141">
        <f>AVERAGE(BL$111:BL$127)</f>
        <v/>
      </c>
      <c r="BM141">
        <f>AVERAGE(BM$111:BM$127)</f>
        <v/>
      </c>
      <c r="BN141">
        <f>AVERAGE(BN$111:BN$127)</f>
        <v/>
      </c>
      <c r="BO141">
        <f>AVERAGE(BO$111:BO$127)</f>
        <v/>
      </c>
      <c r="BP141">
        <f>AVERAGE(BP$111:BP$127)</f>
        <v/>
      </c>
      <c r="BQ141">
        <f>AVERAGE(BQ$111:BQ$127)</f>
        <v/>
      </c>
      <c r="BR141">
        <f>AVERAGE(BR$111:BR$127)</f>
        <v/>
      </c>
      <c r="BS141">
        <f>AVERAGE(BS$111:BS$127)</f>
        <v/>
      </c>
      <c r="BT141">
        <f>AVERAGE(BT$111:BT$127)</f>
        <v/>
      </c>
      <c r="BU141">
        <f>AVERAGE(BU$111:BU$127)</f>
        <v/>
      </c>
      <c r="BV141">
        <f>AVERAGE(BV$111:BV$127)</f>
        <v/>
      </c>
      <c r="BW141">
        <f>AVERAGE(BW$111:BW$127)</f>
        <v/>
      </c>
      <c r="BX141">
        <f>AVERAGE(BX$111:BX$127)</f>
        <v/>
      </c>
      <c r="BY141">
        <f>AVERAGE(BY$111:BY$127)</f>
        <v/>
      </c>
      <c r="BZ141">
        <f>AVERAGE(BZ$111:BZ$127)</f>
        <v/>
      </c>
      <c r="CA141">
        <f>AVERAGE(CA$111:CA$127)</f>
        <v/>
      </c>
      <c r="CB141">
        <f>AVERAGE(CB$111:CB$127)</f>
        <v/>
      </c>
      <c r="CC141">
        <f>AVERAGE(CC$111:CC$127)</f>
        <v/>
      </c>
      <c r="CD141">
        <f>AVERAGE(CD$111:CD$127)</f>
        <v/>
      </c>
      <c r="CE141">
        <f>AVERAGE(CE$111:CE$127)</f>
        <v/>
      </c>
      <c r="CF141">
        <f>AVERAGE(CF$111:CF$127)</f>
        <v/>
      </c>
      <c r="CG141">
        <f>AVERAGE(CG$111:CG$127)</f>
        <v/>
      </c>
      <c r="CH141">
        <f>AVERAGE(CH$111:CH$127)</f>
        <v/>
      </c>
      <c r="CI141">
        <f>AVERAGE(CI$111:CI$127)</f>
        <v/>
      </c>
      <c r="CJ141">
        <f>AVERAGE(CJ$111:CJ$127)</f>
        <v/>
      </c>
      <c r="CK141">
        <f>AVERAGE(CK$111:CK$127)</f>
        <v/>
      </c>
      <c r="CL141">
        <f>AVERAGE(CL$111:CL$127)</f>
        <v/>
      </c>
    </row>
    <row r="143">
      <c r="B143" s="1232" t="inlineStr">
        <is>
          <t>AMP KV 70KV LINE TRANSMISSION</t>
        </is>
      </c>
    </row>
    <row r="144">
      <c r="B144" s="1232" t="n"/>
    </row>
    <row r="145">
      <c r="C145" t="inlineStr">
        <is>
          <t xml:space="preserve"> G I  RANOMUUT</t>
        </is>
      </c>
      <c r="K145" t="inlineStr">
        <is>
          <t xml:space="preserve"> G I  BITUNG</t>
        </is>
      </c>
      <c r="S145" t="inlineStr">
        <is>
          <t xml:space="preserve"> G I  LIKUPANG</t>
        </is>
      </c>
      <c r="W145" t="inlineStr">
        <is>
          <t xml:space="preserve"> G I  SAWANGAN</t>
        </is>
      </c>
      <c r="AQ145" t="inlineStr">
        <is>
          <t xml:space="preserve"> PLTA TANGGARI  1</t>
        </is>
      </c>
      <c r="AU145" t="inlineStr">
        <is>
          <t xml:space="preserve"> PLTA TANGGARI  2</t>
        </is>
      </c>
      <c r="AY145" t="inlineStr">
        <is>
          <t xml:space="preserve"> PLTA TONSEALAMA</t>
        </is>
      </c>
      <c r="BC145" t="inlineStr">
        <is>
          <t xml:space="preserve"> G I  TONSEALAMA</t>
        </is>
      </c>
      <c r="BK145" t="inlineStr">
        <is>
          <t xml:space="preserve"> G I  TELING</t>
        </is>
      </c>
      <c r="BS145" t="inlineStr">
        <is>
          <t xml:space="preserve"> G I  TASIKRIA</t>
        </is>
      </c>
      <c r="BW145" t="inlineStr">
        <is>
          <t xml:space="preserve"> G I  TOMOHON 70 KV</t>
        </is>
      </c>
      <c r="CI145" t="inlineStr">
        <is>
          <t>PT MSM 70 KV</t>
        </is>
      </c>
    </row>
    <row r="146">
      <c r="B146" s="1231" t="inlineStr">
        <is>
          <t>JAM</t>
        </is>
      </c>
      <c r="C146" t="inlineStr">
        <is>
          <t xml:space="preserve"> TELING</t>
        </is>
      </c>
      <c r="E146" t="inlineStr">
        <is>
          <t xml:space="preserve"> TELING</t>
        </is>
      </c>
      <c r="G146" t="inlineStr">
        <is>
          <t xml:space="preserve"> SAWANGAN</t>
        </is>
      </c>
      <c r="I146" t="inlineStr">
        <is>
          <t xml:space="preserve"> SAWANGAN</t>
        </is>
      </c>
      <c r="K146" t="inlineStr">
        <is>
          <t xml:space="preserve"> SAWANGAN</t>
        </is>
      </c>
      <c r="M146" t="inlineStr">
        <is>
          <t xml:space="preserve"> SAWANGAN</t>
        </is>
      </c>
      <c r="O146" t="inlineStr">
        <is>
          <t>MSM</t>
        </is>
      </c>
      <c r="Q146" t="inlineStr">
        <is>
          <t xml:space="preserve"> LIKUPANG</t>
        </is>
      </c>
      <c r="S146" t="inlineStr">
        <is>
          <t>MSM</t>
        </is>
      </c>
      <c r="U146" t="inlineStr">
        <is>
          <t xml:space="preserve"> BITUNG</t>
        </is>
      </c>
      <c r="W146" t="inlineStr">
        <is>
          <t xml:space="preserve"> PLTA  TANGGARI  1</t>
        </is>
      </c>
      <c r="Y146" t="inlineStr">
        <is>
          <t xml:space="preserve"> PLTA  TANGGARI  1</t>
        </is>
      </c>
      <c r="AA146" t="inlineStr">
        <is>
          <t xml:space="preserve"> TONSEALAMA</t>
        </is>
      </c>
      <c r="AC146" t="inlineStr">
        <is>
          <t xml:space="preserve"> TONSEALAMA</t>
        </is>
      </c>
      <c r="AE146" t="inlineStr">
        <is>
          <t xml:space="preserve"> BITUNG</t>
        </is>
      </c>
      <c r="AG146" t="inlineStr">
        <is>
          <t xml:space="preserve"> BITUNG</t>
        </is>
      </c>
      <c r="AI146" t="inlineStr">
        <is>
          <t xml:space="preserve"> RANOMUUT</t>
        </is>
      </c>
      <c r="AK146" t="inlineStr">
        <is>
          <t xml:space="preserve"> RANOMUUT</t>
        </is>
      </c>
      <c r="AM146" t="inlineStr">
        <is>
          <t xml:space="preserve"> PLTA  TANGGARI  2</t>
        </is>
      </c>
      <c r="AO146" t="inlineStr">
        <is>
          <t xml:space="preserve"> PLTA  TANGGARI  2</t>
        </is>
      </c>
      <c r="AQ146" t="inlineStr">
        <is>
          <t xml:space="preserve"> SAWANGAN</t>
        </is>
      </c>
      <c r="AS146" t="inlineStr">
        <is>
          <t xml:space="preserve"> SAWANGAN</t>
        </is>
      </c>
      <c r="AU146" t="inlineStr">
        <is>
          <t xml:space="preserve"> SAWANGAN</t>
        </is>
      </c>
      <c r="AW146" t="inlineStr">
        <is>
          <t xml:space="preserve"> SAWANGAN</t>
        </is>
      </c>
      <c r="AY146" t="inlineStr">
        <is>
          <t xml:space="preserve"> GI TONSEALAMA</t>
        </is>
      </c>
      <c r="BA146" t="inlineStr">
        <is>
          <t xml:space="preserve"> GI TONSEALAMA</t>
        </is>
      </c>
      <c r="BC146" t="inlineStr">
        <is>
          <t xml:space="preserve"> SAWANGAN</t>
        </is>
      </c>
      <c r="BE146" t="inlineStr">
        <is>
          <t xml:space="preserve"> SAWANGAN</t>
        </is>
      </c>
      <c r="BG146" t="inlineStr">
        <is>
          <t xml:space="preserve"> TOMOHON</t>
        </is>
      </c>
      <c r="BI146" t="inlineStr">
        <is>
          <t xml:space="preserve"> TOMOHON</t>
        </is>
      </c>
      <c r="BK146" t="inlineStr">
        <is>
          <t xml:space="preserve"> TOMOHON</t>
        </is>
      </c>
      <c r="BM146" t="inlineStr">
        <is>
          <t xml:space="preserve"> TOMOHON</t>
        </is>
      </c>
      <c r="BO146" t="inlineStr">
        <is>
          <t xml:space="preserve"> RANOMUUT</t>
        </is>
      </c>
      <c r="BQ146" t="inlineStr">
        <is>
          <t xml:space="preserve"> RANOMUUT</t>
        </is>
      </c>
      <c r="BS146" t="inlineStr">
        <is>
          <t xml:space="preserve"> TOMOHON</t>
        </is>
      </c>
      <c r="BU146" t="inlineStr">
        <is>
          <t xml:space="preserve"> TOMOHON</t>
        </is>
      </c>
      <c r="BW146" t="inlineStr">
        <is>
          <t xml:space="preserve"> TELING</t>
        </is>
      </c>
      <c r="BY146" t="inlineStr">
        <is>
          <t xml:space="preserve"> TELING</t>
        </is>
      </c>
      <c r="CA146" t="inlineStr">
        <is>
          <t xml:space="preserve"> TONSEALAMA</t>
        </is>
      </c>
      <c r="CC146" t="inlineStr">
        <is>
          <t xml:space="preserve"> TONSEALAMA</t>
        </is>
      </c>
      <c r="CE146" t="inlineStr">
        <is>
          <t xml:space="preserve"> TASIKRIA</t>
        </is>
      </c>
      <c r="CG146" t="inlineStr">
        <is>
          <t xml:space="preserve"> TASIKRIA</t>
        </is>
      </c>
      <c r="CI146" t="inlineStr">
        <is>
          <t>BITUNG</t>
        </is>
      </c>
      <c r="CK146" t="inlineStr">
        <is>
          <t>LIKUPANG</t>
        </is>
      </c>
    </row>
    <row r="147">
      <c r="C147" t="inlineStr">
        <is>
          <t>LINE 1</t>
        </is>
      </c>
      <c r="E147" t="inlineStr">
        <is>
          <t>LINE 2</t>
        </is>
      </c>
      <c r="G147" t="inlineStr">
        <is>
          <t>LINE 1</t>
        </is>
      </c>
      <c r="I147" t="inlineStr">
        <is>
          <t>LINE 2</t>
        </is>
      </c>
      <c r="K147" t="inlineStr">
        <is>
          <t>LINE 1</t>
        </is>
      </c>
      <c r="M147" t="inlineStr">
        <is>
          <t>LINE 2</t>
        </is>
      </c>
      <c r="O147" t="inlineStr">
        <is>
          <t>LINE 1</t>
        </is>
      </c>
      <c r="Q147" t="inlineStr">
        <is>
          <t>LINE 1</t>
        </is>
      </c>
      <c r="S147" t="inlineStr">
        <is>
          <t>LINE 1</t>
        </is>
      </c>
      <c r="U147" t="inlineStr">
        <is>
          <t>LINE 1</t>
        </is>
      </c>
      <c r="W147" t="inlineStr">
        <is>
          <t>LINE 1</t>
        </is>
      </c>
      <c r="Y147" t="inlineStr">
        <is>
          <t>LINE 2</t>
        </is>
      </c>
      <c r="AA147" t="inlineStr">
        <is>
          <t>LINE 1</t>
        </is>
      </c>
      <c r="AC147" t="inlineStr">
        <is>
          <t>LINE 2</t>
        </is>
      </c>
      <c r="AE147" t="inlineStr">
        <is>
          <t>LINE 1</t>
        </is>
      </c>
      <c r="AG147" t="inlineStr">
        <is>
          <t>LINE 2</t>
        </is>
      </c>
      <c r="AI147" t="inlineStr">
        <is>
          <t>LINE 1</t>
        </is>
      </c>
      <c r="AK147" t="inlineStr">
        <is>
          <t>LINE 2</t>
        </is>
      </c>
      <c r="AM147" t="inlineStr">
        <is>
          <t>LINE 1</t>
        </is>
      </c>
      <c r="AO147" t="inlineStr">
        <is>
          <t>LINE 2</t>
        </is>
      </c>
      <c r="AQ147" t="inlineStr">
        <is>
          <t>LINE 1</t>
        </is>
      </c>
      <c r="AS147" t="inlineStr">
        <is>
          <t>LINE 2</t>
        </is>
      </c>
      <c r="AU147" t="inlineStr">
        <is>
          <t>LINE 1</t>
        </is>
      </c>
      <c r="AW147" t="inlineStr">
        <is>
          <t>LINE 2</t>
        </is>
      </c>
      <c r="AY147" t="inlineStr">
        <is>
          <t>LINE 1</t>
        </is>
      </c>
      <c r="BA147" t="inlineStr">
        <is>
          <t>LINE 2</t>
        </is>
      </c>
      <c r="BC147" t="inlineStr">
        <is>
          <t>LINE 1</t>
        </is>
      </c>
      <c r="BE147" t="inlineStr">
        <is>
          <t>LINE 2</t>
        </is>
      </c>
      <c r="BG147" t="inlineStr">
        <is>
          <t>LINE 1</t>
        </is>
      </c>
      <c r="BI147" t="inlineStr">
        <is>
          <t>LINE 2</t>
        </is>
      </c>
      <c r="BK147" t="inlineStr">
        <is>
          <t>LINE 1</t>
        </is>
      </c>
      <c r="BM147" t="inlineStr">
        <is>
          <t>LINE 2</t>
        </is>
      </c>
      <c r="BO147" t="inlineStr">
        <is>
          <t>LINE 1</t>
        </is>
      </c>
      <c r="BQ147" t="inlineStr">
        <is>
          <t>LINE 2</t>
        </is>
      </c>
      <c r="BS147" t="inlineStr">
        <is>
          <t>LINE 1</t>
        </is>
      </c>
      <c r="BU147" t="inlineStr">
        <is>
          <t>LINE 2</t>
        </is>
      </c>
      <c r="BW147" t="inlineStr">
        <is>
          <t>LINE 1</t>
        </is>
      </c>
      <c r="BY147" t="inlineStr">
        <is>
          <t>LINE 2</t>
        </is>
      </c>
      <c r="CA147" t="inlineStr">
        <is>
          <t>LINE 1</t>
        </is>
      </c>
      <c r="CC147" t="inlineStr">
        <is>
          <t>LINE 2</t>
        </is>
      </c>
      <c r="CE147" t="inlineStr">
        <is>
          <t>LINE 1</t>
        </is>
      </c>
      <c r="CG147" t="inlineStr">
        <is>
          <t>LINE 2</t>
        </is>
      </c>
      <c r="CI147" t="inlineStr">
        <is>
          <t>LINE 1</t>
        </is>
      </c>
      <c r="CK147" t="inlineStr">
        <is>
          <t>LINE 2</t>
        </is>
      </c>
    </row>
    <row r="148">
      <c r="C148" t="inlineStr">
        <is>
          <t>Amp</t>
        </is>
      </c>
      <c r="D148" t="inlineStr">
        <is>
          <t>KV</t>
        </is>
      </c>
      <c r="E148" t="inlineStr">
        <is>
          <t>Amp</t>
        </is>
      </c>
      <c r="F148" t="inlineStr">
        <is>
          <t>KV</t>
        </is>
      </c>
      <c r="G148" t="inlineStr">
        <is>
          <t>Amp</t>
        </is>
      </c>
      <c r="H148" t="inlineStr">
        <is>
          <t>KV</t>
        </is>
      </c>
      <c r="I148" t="inlineStr">
        <is>
          <t>Amp</t>
        </is>
      </c>
      <c r="J148" t="inlineStr">
        <is>
          <t>KV</t>
        </is>
      </c>
      <c r="K148" t="inlineStr">
        <is>
          <t>Amp</t>
        </is>
      </c>
      <c r="L148" t="inlineStr">
        <is>
          <t>KV</t>
        </is>
      </c>
      <c r="M148" t="inlineStr">
        <is>
          <t>Amp</t>
        </is>
      </c>
      <c r="N148" t="inlineStr">
        <is>
          <t>KV</t>
        </is>
      </c>
      <c r="O148" t="inlineStr">
        <is>
          <t>Amp</t>
        </is>
      </c>
      <c r="P148" t="inlineStr">
        <is>
          <t>KV</t>
        </is>
      </c>
      <c r="Q148" t="inlineStr">
        <is>
          <t>Amp</t>
        </is>
      </c>
      <c r="R148" t="inlineStr">
        <is>
          <t>KV</t>
        </is>
      </c>
      <c r="S148" t="inlineStr">
        <is>
          <t>Amp</t>
        </is>
      </c>
      <c r="T148" t="inlineStr">
        <is>
          <t>KV</t>
        </is>
      </c>
      <c r="U148" t="inlineStr">
        <is>
          <t>Amp</t>
        </is>
      </c>
      <c r="V148" t="inlineStr">
        <is>
          <t>KV</t>
        </is>
      </c>
      <c r="W148" t="inlineStr">
        <is>
          <t>Amp</t>
        </is>
      </c>
      <c r="X148" t="inlineStr">
        <is>
          <t>KV</t>
        </is>
      </c>
      <c r="Y148" t="inlineStr">
        <is>
          <t>Amp</t>
        </is>
      </c>
      <c r="Z148" t="inlineStr">
        <is>
          <t>KV</t>
        </is>
      </c>
      <c r="AA148" t="inlineStr">
        <is>
          <t>Amp</t>
        </is>
      </c>
      <c r="AB148" t="inlineStr">
        <is>
          <t>KV</t>
        </is>
      </c>
      <c r="AC148" t="inlineStr">
        <is>
          <t>Amp</t>
        </is>
      </c>
      <c r="AD148" t="inlineStr">
        <is>
          <t>KV</t>
        </is>
      </c>
      <c r="AE148" t="inlineStr">
        <is>
          <t>Amp</t>
        </is>
      </c>
      <c r="AF148" t="inlineStr">
        <is>
          <t>KV</t>
        </is>
      </c>
      <c r="AG148" t="inlineStr">
        <is>
          <t>Amp</t>
        </is>
      </c>
      <c r="AH148" t="inlineStr">
        <is>
          <t>KV</t>
        </is>
      </c>
      <c r="AI148" t="inlineStr">
        <is>
          <t>Amp</t>
        </is>
      </c>
      <c r="AJ148" t="inlineStr">
        <is>
          <t>KV</t>
        </is>
      </c>
      <c r="AK148" t="inlineStr">
        <is>
          <t>Amp</t>
        </is>
      </c>
      <c r="AL148" t="inlineStr">
        <is>
          <t>KV</t>
        </is>
      </c>
      <c r="AM148" t="inlineStr">
        <is>
          <t>Amp</t>
        </is>
      </c>
      <c r="AN148" t="inlineStr">
        <is>
          <t>KV</t>
        </is>
      </c>
      <c r="AO148" t="inlineStr">
        <is>
          <t>Amp</t>
        </is>
      </c>
      <c r="AP148" t="inlineStr">
        <is>
          <t>KV</t>
        </is>
      </c>
      <c r="AQ148" t="inlineStr">
        <is>
          <t>Amp</t>
        </is>
      </c>
      <c r="AR148" t="inlineStr">
        <is>
          <t>KV</t>
        </is>
      </c>
      <c r="AS148" t="inlineStr">
        <is>
          <t>Amp</t>
        </is>
      </c>
      <c r="AT148" t="inlineStr">
        <is>
          <t>KV</t>
        </is>
      </c>
      <c r="AU148" t="inlineStr">
        <is>
          <t>Amp</t>
        </is>
      </c>
      <c r="AV148" t="inlineStr">
        <is>
          <t>KV</t>
        </is>
      </c>
      <c r="AW148" t="inlineStr">
        <is>
          <t>Amp</t>
        </is>
      </c>
      <c r="AX148" t="inlineStr">
        <is>
          <t>KV</t>
        </is>
      </c>
      <c r="AY148" t="inlineStr">
        <is>
          <t>Amp</t>
        </is>
      </c>
      <c r="AZ148" t="inlineStr">
        <is>
          <t>KV</t>
        </is>
      </c>
      <c r="BA148" t="inlineStr">
        <is>
          <t>Amp</t>
        </is>
      </c>
      <c r="BB148" t="inlineStr">
        <is>
          <t>KV</t>
        </is>
      </c>
      <c r="BC148" t="inlineStr">
        <is>
          <t>Amp</t>
        </is>
      </c>
      <c r="BD148" t="inlineStr">
        <is>
          <t>KV</t>
        </is>
      </c>
      <c r="BE148" t="inlineStr">
        <is>
          <t>Amp</t>
        </is>
      </c>
      <c r="BF148" t="inlineStr">
        <is>
          <t>KV</t>
        </is>
      </c>
      <c r="BG148" t="inlineStr">
        <is>
          <t>Amp</t>
        </is>
      </c>
      <c r="BH148" t="inlineStr">
        <is>
          <t>KV</t>
        </is>
      </c>
      <c r="BI148" t="inlineStr">
        <is>
          <t>Amp</t>
        </is>
      </c>
      <c r="BJ148" t="inlineStr">
        <is>
          <t>KV</t>
        </is>
      </c>
      <c r="BK148" t="inlineStr">
        <is>
          <t>Amp</t>
        </is>
      </c>
      <c r="BL148" t="inlineStr">
        <is>
          <t>KV</t>
        </is>
      </c>
      <c r="BM148" t="inlineStr">
        <is>
          <t>Amp</t>
        </is>
      </c>
      <c r="BN148" t="inlineStr">
        <is>
          <t>KV</t>
        </is>
      </c>
      <c r="BO148" t="inlineStr">
        <is>
          <t>Amp</t>
        </is>
      </c>
      <c r="BP148" t="inlineStr">
        <is>
          <t>KV</t>
        </is>
      </c>
      <c r="BQ148" t="inlineStr">
        <is>
          <t>Amp</t>
        </is>
      </c>
      <c r="BR148" t="inlineStr">
        <is>
          <t>KV</t>
        </is>
      </c>
      <c r="BS148" t="inlineStr">
        <is>
          <t>Amp</t>
        </is>
      </c>
      <c r="BT148" t="inlineStr">
        <is>
          <t>KV</t>
        </is>
      </c>
      <c r="BU148" t="inlineStr">
        <is>
          <t>Amp</t>
        </is>
      </c>
      <c r="BV148" t="inlineStr">
        <is>
          <t>KV</t>
        </is>
      </c>
      <c r="BW148" t="inlineStr">
        <is>
          <t>Amp</t>
        </is>
      </c>
      <c r="BX148" t="inlineStr">
        <is>
          <t>KV</t>
        </is>
      </c>
      <c r="BY148" t="inlineStr">
        <is>
          <t>Amp</t>
        </is>
      </c>
      <c r="BZ148" t="inlineStr">
        <is>
          <t>KV</t>
        </is>
      </c>
      <c r="CA148" t="inlineStr">
        <is>
          <t>Amp</t>
        </is>
      </c>
      <c r="CB148" t="inlineStr">
        <is>
          <t>KV</t>
        </is>
      </c>
      <c r="CC148" t="inlineStr">
        <is>
          <t>Amp</t>
        </is>
      </c>
      <c r="CD148" t="inlineStr">
        <is>
          <t>KV</t>
        </is>
      </c>
      <c r="CE148" t="inlineStr">
        <is>
          <t>Amp</t>
        </is>
      </c>
      <c r="CF148" t="inlineStr">
        <is>
          <t>KV</t>
        </is>
      </c>
      <c r="CG148" t="inlineStr">
        <is>
          <t>Amp</t>
        </is>
      </c>
      <c r="CH148" t="inlineStr">
        <is>
          <t>KV</t>
        </is>
      </c>
      <c r="CI148" t="inlineStr">
        <is>
          <t>Amp</t>
        </is>
      </c>
      <c r="CJ148" t="inlineStr">
        <is>
          <t>KV</t>
        </is>
      </c>
      <c r="CK148" t="inlineStr">
        <is>
          <t>Amp</t>
        </is>
      </c>
      <c r="CL148" t="inlineStr">
        <is>
          <t>KV</t>
        </is>
      </c>
    </row>
    <row r="149">
      <c r="B149" s="1231" t="n">
        <v>0</v>
      </c>
    </row>
    <row r="150">
      <c r="B150" s="1231" t="n">
        <v>0.02083333333333333</v>
      </c>
      <c r="C150" t="n">
        <v>108.619995117187</v>
      </c>
      <c r="D150" t="n">
        <v>66.2360000610352</v>
      </c>
      <c r="E150" t="n">
        <v>103.930000305176</v>
      </c>
      <c r="F150" t="n">
        <v>65.8720016479492</v>
      </c>
      <c r="G150" t="n">
        <v>16.4300003051758</v>
      </c>
      <c r="H150" t="n">
        <v>65.995002746582</v>
      </c>
      <c r="I150" t="n">
        <v>16.0499992370605</v>
      </c>
      <c r="J150" t="n">
        <v>66.338005065918</v>
      </c>
      <c r="K150" t="n">
        <v>155.190002441406</v>
      </c>
      <c r="L150" t="n">
        <v>64.5570068359375</v>
      </c>
      <c r="M150" t="n">
        <v>162.160003662109</v>
      </c>
      <c r="N150" t="n">
        <v>65.08900451660161</v>
      </c>
      <c r="O150" t="n">
        <v>101.019996643066</v>
      </c>
      <c r="P150" t="n">
        <v>65.4300003051758</v>
      </c>
      <c r="Q150" t="n">
        <v>88.6999969482422</v>
      </c>
      <c r="R150" t="n">
        <v>65.3350067138672</v>
      </c>
      <c r="S150" t="n">
        <v>91.86000061035161</v>
      </c>
      <c r="T150" t="n">
        <v>66.2550048828125</v>
      </c>
      <c r="U150" t="n">
        <v>86.09999847412109</v>
      </c>
      <c r="V150" t="n">
        <v>66.27500152587891</v>
      </c>
      <c r="W150" t="n">
        <v>1.12000000476837</v>
      </c>
      <c r="X150" t="n">
        <v>65.2050018310547</v>
      </c>
      <c r="Y150" t="n">
        <v>60.7799987792969</v>
      </c>
      <c r="Z150" t="n">
        <v>66.1840057373047</v>
      </c>
      <c r="AA150" t="n">
        <v>116.790000915527</v>
      </c>
      <c r="AB150" t="n">
        <v>66.0660018920898</v>
      </c>
      <c r="AC150" t="n">
        <v>116.699996948242</v>
      </c>
      <c r="AD150" t="n">
        <v>65.97800445556641</v>
      </c>
      <c r="AE150" t="n">
        <v>158.209991455078</v>
      </c>
      <c r="AF150" t="n">
        <v>65.911003112793</v>
      </c>
      <c r="AG150" t="n">
        <v>164.179992675781</v>
      </c>
      <c r="AH150" t="n">
        <v>66.4180068969727</v>
      </c>
      <c r="AI150" t="n">
        <v>14.5799999237061</v>
      </c>
      <c r="AJ150" t="n">
        <v>66.3090057373047</v>
      </c>
      <c r="AK150" t="n">
        <v>14.5899991989136</v>
      </c>
      <c r="AL150" t="n">
        <v>66.5590057373047</v>
      </c>
      <c r="AM150" t="n">
        <v>31.0599994659424</v>
      </c>
      <c r="AN150" t="n">
        <v>0</v>
      </c>
      <c r="AO150" t="n">
        <v>29.5100002288818</v>
      </c>
      <c r="AP150" t="n">
        <v>66.1554718017578</v>
      </c>
      <c r="AQ150" t="n">
        <v>0</v>
      </c>
      <c r="AR150" t="n">
        <v>66.26800537109369</v>
      </c>
      <c r="AS150" t="n">
        <v>61.2799987792969</v>
      </c>
      <c r="AT150" t="n">
        <v>66.1990051269531</v>
      </c>
      <c r="AU150" t="n">
        <v>29.6499996185303</v>
      </c>
      <c r="AV150" t="n">
        <v>66.07900238037109</v>
      </c>
      <c r="AW150" t="n">
        <v>30.0900001525879</v>
      </c>
      <c r="AX150" t="n">
        <v>66.44200134277339</v>
      </c>
      <c r="AY150" t="n">
        <v>0.476500034332275</v>
      </c>
      <c r="AZ150" t="n">
        <v>0</v>
      </c>
      <c r="BA150" t="n">
        <v>0</v>
      </c>
      <c r="BB150" t="n">
        <v>0</v>
      </c>
      <c r="BC150" t="n">
        <v>133.110000610352</v>
      </c>
      <c r="BD150" t="n">
        <v>64.6730041503906</v>
      </c>
      <c r="BE150" t="n">
        <v>132.360000610352</v>
      </c>
      <c r="BF150" t="n">
        <v>65.2390060424805</v>
      </c>
      <c r="BG150" t="n">
        <v>115.069999694824</v>
      </c>
      <c r="BH150" t="n">
        <v>65.5030059814453</v>
      </c>
      <c r="BI150" t="n">
        <v>115.049995422363</v>
      </c>
      <c r="BJ150" t="n">
        <v>65.3640060424805</v>
      </c>
      <c r="BK150" t="n">
        <v>91.1999969482422</v>
      </c>
      <c r="BL150" t="n">
        <v>66.61500549316411</v>
      </c>
      <c r="BM150" t="n">
        <v>91.75999450683589</v>
      </c>
      <c r="BN150" t="n">
        <v>66.3630065917969</v>
      </c>
      <c r="BO150" t="n">
        <v>107.369995117187</v>
      </c>
      <c r="BP150" t="n">
        <v>66.7570037841797</v>
      </c>
      <c r="BQ150" t="n">
        <v>100.98999786377</v>
      </c>
      <c r="BR150" t="n">
        <v>66.3840026855469</v>
      </c>
      <c r="BS150" t="n">
        <v>17.1599998474121</v>
      </c>
      <c r="BT150" t="n">
        <v>66.0240020751953</v>
      </c>
      <c r="BU150" t="n">
        <v>17.9400005340576</v>
      </c>
      <c r="BV150" t="n">
        <v>66.2100067138672</v>
      </c>
      <c r="BW150" t="n">
        <v>91.9300003051758</v>
      </c>
      <c r="BX150" t="n">
        <v>67.2110061645508</v>
      </c>
      <c r="BY150" t="n">
        <v>91.51999664306641</v>
      </c>
      <c r="BZ150" t="n">
        <v>67.2690048217773</v>
      </c>
      <c r="CA150" t="n">
        <v>115.069999694824</v>
      </c>
      <c r="CB150" t="n">
        <v>67.1980056762695</v>
      </c>
      <c r="CC150" t="n">
        <v>115.629997253418</v>
      </c>
      <c r="CD150" t="n">
        <v>67.26800537109369</v>
      </c>
      <c r="CE150" t="n">
        <v>17.5799999237061</v>
      </c>
      <c r="CF150" t="n">
        <v>67.2220001220703</v>
      </c>
      <c r="CG150" t="n">
        <v>17.2099990844727</v>
      </c>
      <c r="CH150" t="n">
        <v>67.3160018920898</v>
      </c>
      <c r="CI150" t="n">
        <v>98.3529357910156</v>
      </c>
      <c r="CJ150" t="n">
        <v>66.0421829223633</v>
      </c>
      <c r="CK150" t="n">
        <v>92.02065277099609</v>
      </c>
      <c r="CL150" t="n">
        <v>65.7142868041992</v>
      </c>
    </row>
    <row r="151">
      <c r="B151" s="1231" t="n">
        <v>0.04166666666666666</v>
      </c>
      <c r="C151" t="n">
        <v>107.129997253418</v>
      </c>
      <c r="D151" t="n">
        <v>66.2900009155273</v>
      </c>
      <c r="E151" t="n">
        <v>102.809997558594</v>
      </c>
      <c r="F151" t="n">
        <v>65.9530029296875</v>
      </c>
      <c r="G151" t="n">
        <v>16.0599994659424</v>
      </c>
      <c r="H151" t="n">
        <v>66.0760040283203</v>
      </c>
      <c r="I151" t="n">
        <v>17.1700000762939</v>
      </c>
      <c r="J151" t="n">
        <v>66.49900054931641</v>
      </c>
      <c r="K151" t="n">
        <v>157.809997558594</v>
      </c>
      <c r="L151" t="n">
        <v>64.61000061035161</v>
      </c>
      <c r="M151" t="n">
        <v>164.779998779297</v>
      </c>
      <c r="N151" t="n">
        <v>65.14300537109369</v>
      </c>
      <c r="O151" t="n">
        <v>100.639999389648</v>
      </c>
      <c r="P151" t="n">
        <v>65.5380020141602</v>
      </c>
      <c r="Q151" t="n">
        <v>89.0699996948242</v>
      </c>
      <c r="R151" t="n">
        <v>65.42100524902339</v>
      </c>
      <c r="S151" t="n">
        <v>90.7399978637695</v>
      </c>
      <c r="T151" t="n">
        <v>66.3090057373047</v>
      </c>
      <c r="U151" t="n">
        <v>86.09999847412109</v>
      </c>
      <c r="V151" t="n">
        <v>66.30300140380859</v>
      </c>
      <c r="W151" t="n">
        <v>1.12000000476837</v>
      </c>
      <c r="X151" t="n">
        <v>65.37599945068359</v>
      </c>
      <c r="Y151" t="n">
        <v>62.8400001525879</v>
      </c>
      <c r="Z151" t="n">
        <v>66.32700347900391</v>
      </c>
      <c r="AA151" t="n">
        <v>115.669998168945</v>
      </c>
      <c r="AB151" t="n">
        <v>66.120002746582</v>
      </c>
      <c r="AC151" t="n">
        <v>115.199996948242</v>
      </c>
      <c r="AD151" t="n">
        <v>66.0590057373047</v>
      </c>
      <c r="AE151" t="n">
        <v>158.589996337891</v>
      </c>
      <c r="AF151" t="n">
        <v>65.9910049438477</v>
      </c>
      <c r="AG151" t="n">
        <v>164.550003051758</v>
      </c>
      <c r="AH151" t="n">
        <v>66.49900054931641</v>
      </c>
      <c r="AI151" t="n">
        <v>14.5799999237061</v>
      </c>
      <c r="AJ151" t="n">
        <v>66.5090026855469</v>
      </c>
      <c r="AK151" t="n">
        <v>14.960000038147</v>
      </c>
      <c r="AL151" t="n">
        <v>66.6130065917969</v>
      </c>
      <c r="AM151" t="n">
        <v>30.8199996948242</v>
      </c>
      <c r="AN151" t="n">
        <v>0</v>
      </c>
      <c r="AO151" t="n">
        <v>29.9699993133545</v>
      </c>
      <c r="AP151" t="n">
        <v>66.24900054931641</v>
      </c>
      <c r="AQ151" t="n">
        <v>0</v>
      </c>
      <c r="AR151" t="n">
        <v>66.35300445556641</v>
      </c>
      <c r="AS151" t="n">
        <v>61.2799987792969</v>
      </c>
      <c r="AT151" t="n">
        <v>66.31300354003911</v>
      </c>
      <c r="AU151" t="n">
        <v>29.6499996185303</v>
      </c>
      <c r="AV151" t="n">
        <v>66.1590042114258</v>
      </c>
      <c r="AW151" t="n">
        <v>29.3899993896484</v>
      </c>
      <c r="AX151" t="n">
        <v>66.5230026245117</v>
      </c>
      <c r="AY151" t="n">
        <v>0.492166668176651</v>
      </c>
      <c r="AZ151" t="n">
        <v>0</v>
      </c>
      <c r="BA151" t="n">
        <v>0</v>
      </c>
      <c r="BB151" t="n">
        <v>0</v>
      </c>
      <c r="BC151" t="n">
        <v>133.110000610352</v>
      </c>
      <c r="BD151" t="n">
        <v>64.6730041503906</v>
      </c>
      <c r="BE151" t="n">
        <v>132.360000610352</v>
      </c>
      <c r="BF151" t="n">
        <v>65.2390060424805</v>
      </c>
      <c r="BG151" t="n">
        <v>115.069999694824</v>
      </c>
      <c r="BH151" t="n">
        <v>65.5030059814453</v>
      </c>
      <c r="BI151" t="n">
        <v>115.049995422363</v>
      </c>
      <c r="BJ151" t="n">
        <v>65.3640060424805</v>
      </c>
      <c r="BK151" t="n">
        <v>89.6999969482422</v>
      </c>
      <c r="BL151" t="n">
        <v>66.6960067749023</v>
      </c>
      <c r="BM151" t="n">
        <v>90.63999938964839</v>
      </c>
      <c r="BN151" t="n">
        <v>66.4710006713867</v>
      </c>
      <c r="BO151" t="n">
        <v>106.619995117187</v>
      </c>
      <c r="BP151" t="n">
        <v>66.8100051879883</v>
      </c>
      <c r="BQ151" t="n">
        <v>99.5</v>
      </c>
      <c r="BR151" t="n">
        <v>66.54600524902339</v>
      </c>
      <c r="BS151" t="n">
        <v>16.4099998474121</v>
      </c>
      <c r="BT151" t="n">
        <v>66.0240020751953</v>
      </c>
      <c r="BU151" t="n">
        <v>17.1900005340576</v>
      </c>
      <c r="BV151" t="n">
        <v>66.2900009155273</v>
      </c>
      <c r="BW151" t="n">
        <v>90.4399948120117</v>
      </c>
      <c r="BX151" t="n">
        <v>67.2919998168945</v>
      </c>
      <c r="BY151" t="n">
        <v>90.40000152587891</v>
      </c>
      <c r="BZ151" t="n">
        <v>67.3830032348633</v>
      </c>
      <c r="CA151" t="n">
        <v>113.57999420166</v>
      </c>
      <c r="CB151" t="n">
        <v>67.3050003051758</v>
      </c>
      <c r="CC151" t="n">
        <v>114.879997253418</v>
      </c>
      <c r="CD151" t="n">
        <v>67.4029998779297</v>
      </c>
      <c r="CE151" t="n">
        <v>16.8299999237061</v>
      </c>
      <c r="CF151" t="n">
        <v>67.1949996948242</v>
      </c>
      <c r="CG151" t="n">
        <v>17.2099990844727</v>
      </c>
      <c r="CH151" t="n">
        <v>67.47800445556641</v>
      </c>
      <c r="CI151" t="n">
        <v>98.0734481811523</v>
      </c>
      <c r="CJ151" t="n">
        <v>66.1272048950195</v>
      </c>
      <c r="CK151" t="n">
        <v>92.24122619628911</v>
      </c>
      <c r="CL151" t="n">
        <v>65.8726272583008</v>
      </c>
    </row>
    <row r="152">
      <c r="B152" s="1231" t="n">
        <v>0.0625</v>
      </c>
      <c r="C152" t="n">
        <v>104.519996643066</v>
      </c>
      <c r="D152" t="n">
        <v>66.3980026245117</v>
      </c>
      <c r="E152" t="n">
        <v>100.189994812012</v>
      </c>
      <c r="F152" t="n">
        <v>66.088005065918</v>
      </c>
      <c r="G152" t="n">
        <v>16.7999992370605</v>
      </c>
      <c r="H152" t="n">
        <v>66.1840057373047</v>
      </c>
      <c r="I152" t="n">
        <v>16.7999992370605</v>
      </c>
      <c r="J152" t="n">
        <v>66.5800018310547</v>
      </c>
      <c r="K152" t="n">
        <v>154.06999206543</v>
      </c>
      <c r="L152" t="n">
        <v>64.745002746582</v>
      </c>
      <c r="M152" t="n">
        <v>162.160003662109</v>
      </c>
      <c r="N152" t="n">
        <v>65.3040008544922</v>
      </c>
      <c r="O152" t="n">
        <v>98.7799987792969</v>
      </c>
      <c r="P152" t="n">
        <v>65.672004699707</v>
      </c>
      <c r="Q152" t="n">
        <v>87.9499969482422</v>
      </c>
      <c r="R152" t="n">
        <v>65.6210021972656</v>
      </c>
      <c r="S152" t="n">
        <v>91.11000061035161</v>
      </c>
      <c r="T152" t="n">
        <v>66.443000793457</v>
      </c>
      <c r="U152" t="n">
        <v>85.7200012207031</v>
      </c>
      <c r="V152" t="n">
        <v>66.5030059814453</v>
      </c>
      <c r="W152" t="n">
        <v>1.12000000476837</v>
      </c>
      <c r="X152" t="n">
        <v>65.4610061645508</v>
      </c>
      <c r="Y152" t="n">
        <v>60.4099998474121</v>
      </c>
      <c r="Z152" t="n">
        <v>66.3560028076172</v>
      </c>
      <c r="AA152" t="n">
        <v>113.049995422363</v>
      </c>
      <c r="AB152" t="n">
        <v>66.281005859375</v>
      </c>
      <c r="AC152" t="n">
        <v>113.32999420166</v>
      </c>
      <c r="AD152" t="n">
        <v>66.1130065917969</v>
      </c>
      <c r="AE152" t="n">
        <v>156.339996337891</v>
      </c>
      <c r="AF152" t="n">
        <v>66.1800003051758</v>
      </c>
      <c r="AG152" t="n">
        <v>162.309997558594</v>
      </c>
      <c r="AH152" t="n">
        <v>66.57900238037109</v>
      </c>
      <c r="AI152" t="n">
        <v>14.960000038147</v>
      </c>
      <c r="AJ152" t="n">
        <v>66.5950012207031</v>
      </c>
      <c r="AK152" t="n">
        <v>14.960000038147</v>
      </c>
      <c r="AL152" t="n">
        <v>66.7480010986328</v>
      </c>
      <c r="AM152" t="n">
        <v>31.0599994659424</v>
      </c>
      <c r="AN152" t="n">
        <v>0</v>
      </c>
      <c r="AO152" t="n">
        <v>29.7399997711182</v>
      </c>
      <c r="AP152" t="n">
        <v>66.295768737793</v>
      </c>
      <c r="AQ152" t="n">
        <v>0</v>
      </c>
      <c r="AR152" t="n">
        <v>66.4670028686523</v>
      </c>
      <c r="AS152" t="n">
        <v>60.1599998474121</v>
      </c>
      <c r="AT152" t="n">
        <v>66.3990020751953</v>
      </c>
      <c r="AU152" t="n">
        <v>29.1799983978271</v>
      </c>
      <c r="AV152" t="n">
        <v>66.2670059204102</v>
      </c>
      <c r="AW152" t="n">
        <v>29.8599987030029</v>
      </c>
      <c r="AX152" t="n">
        <v>66.60300445556641</v>
      </c>
      <c r="AY152" t="n">
        <v>0.451666682958603</v>
      </c>
      <c r="AZ152" t="n">
        <v>0</v>
      </c>
      <c r="BA152" t="n">
        <v>0</v>
      </c>
      <c r="BB152" t="n">
        <v>0</v>
      </c>
      <c r="BC152" t="n">
        <v>133.110000610352</v>
      </c>
      <c r="BD152" t="n">
        <v>64.6730041503906</v>
      </c>
      <c r="BE152" t="n">
        <v>132.360000610352</v>
      </c>
      <c r="BF152" t="n">
        <v>65.2390060424805</v>
      </c>
      <c r="BG152" t="n">
        <v>115.069999694824</v>
      </c>
      <c r="BH152" t="n">
        <v>65.5030059814453</v>
      </c>
      <c r="BI152" t="n">
        <v>115.049995422363</v>
      </c>
      <c r="BJ152" t="n">
        <v>65.3640060424805</v>
      </c>
      <c r="BK152" t="n">
        <v>87.8300018310547</v>
      </c>
      <c r="BL152" t="n">
        <v>66.8570022583008</v>
      </c>
      <c r="BM152" t="n">
        <v>87.8399963378906</v>
      </c>
      <c r="BN152" t="n">
        <v>66.57900238037109</v>
      </c>
      <c r="BO152" t="n">
        <v>103.629997253418</v>
      </c>
      <c r="BP152" t="n">
        <v>66.9449996948242</v>
      </c>
      <c r="BQ152" t="n">
        <v>97.25</v>
      </c>
      <c r="BR152" t="n">
        <v>66.6270065307617</v>
      </c>
      <c r="BS152" t="n">
        <v>16.4099998474121</v>
      </c>
      <c r="BT152" t="n">
        <v>66.1860046386719</v>
      </c>
      <c r="BU152" t="n">
        <v>17.1900005340576</v>
      </c>
      <c r="BV152" t="n">
        <v>66.3980026245117</v>
      </c>
      <c r="BW152" t="n">
        <v>88.1999969482422</v>
      </c>
      <c r="BX152" t="n">
        <v>67.40000152587891</v>
      </c>
      <c r="BY152" t="n">
        <v>88.1599960327148</v>
      </c>
      <c r="BZ152" t="n">
        <v>67.4690017700195</v>
      </c>
      <c r="CA152" t="n">
        <v>111.339996337891</v>
      </c>
      <c r="CB152" t="n">
        <v>67.44000244140619</v>
      </c>
      <c r="CC152" t="n">
        <v>112.649993896484</v>
      </c>
      <c r="CD152" t="n">
        <v>67.4290008544922</v>
      </c>
      <c r="CE152" t="n">
        <v>16.4599990844727</v>
      </c>
      <c r="CF152" t="n">
        <v>67.30300140380859</v>
      </c>
      <c r="CG152" t="n">
        <v>16.4699993133545</v>
      </c>
      <c r="CH152" t="n">
        <v>67.53200531005859</v>
      </c>
      <c r="CI152" t="n">
        <v>96.65187072753911</v>
      </c>
      <c r="CJ152" t="n">
        <v>66.2636184692383</v>
      </c>
      <c r="CK152" t="n">
        <v>91.9934768676758</v>
      </c>
      <c r="CL152" t="n">
        <v>65.96409606933589</v>
      </c>
    </row>
    <row r="153">
      <c r="B153" s="1231" t="n">
        <v>0.08333333333333333</v>
      </c>
      <c r="C153" t="n">
        <v>99.6599960327148</v>
      </c>
      <c r="D153" t="n">
        <v>66.47800445556641</v>
      </c>
      <c r="E153" t="n">
        <v>94.9599990844727</v>
      </c>
      <c r="F153" t="n">
        <v>66.088005065918</v>
      </c>
      <c r="G153" t="n">
        <v>14.9399995803833</v>
      </c>
      <c r="H153" t="n">
        <v>66.2110061645508</v>
      </c>
      <c r="I153" t="n">
        <v>14.9299993515015</v>
      </c>
      <c r="J153" t="n">
        <v>66.6070022583008</v>
      </c>
      <c r="K153" t="n">
        <v>146.970001220703</v>
      </c>
      <c r="L153" t="n">
        <v>64.9610061645508</v>
      </c>
      <c r="M153" t="n">
        <v>153.550003051758</v>
      </c>
      <c r="N153" t="n">
        <v>65.46600341796869</v>
      </c>
      <c r="O153" t="n">
        <v>98.0299987792969</v>
      </c>
      <c r="P153" t="n">
        <v>65.8330001831055</v>
      </c>
      <c r="Q153" t="n">
        <v>87.5800018310547</v>
      </c>
      <c r="R153" t="n">
        <v>65.8210067749023</v>
      </c>
      <c r="S153" t="n">
        <v>91.11000061035161</v>
      </c>
      <c r="T153" t="n">
        <v>66.7120056152344</v>
      </c>
      <c r="U153" t="n">
        <v>84.9700012207031</v>
      </c>
      <c r="V153" t="n">
        <v>66.76100158691411</v>
      </c>
      <c r="W153" t="n">
        <v>1.12000000476837</v>
      </c>
      <c r="X153" t="n">
        <v>65.51800537109369</v>
      </c>
      <c r="Y153" t="n">
        <v>61.1599998474121</v>
      </c>
      <c r="Z153" t="n">
        <v>66.4410018920898</v>
      </c>
      <c r="AA153" t="n">
        <v>107.82999420166</v>
      </c>
      <c r="AB153" t="n">
        <v>66.3889999389648</v>
      </c>
      <c r="AC153" t="n">
        <v>108.089996337891</v>
      </c>
      <c r="AD153" t="n">
        <v>66.1669998168945</v>
      </c>
      <c r="AE153" t="n">
        <v>148.119995117187</v>
      </c>
      <c r="AF153" t="n">
        <v>66.1800003051758</v>
      </c>
      <c r="AG153" t="n">
        <v>153.330001831055</v>
      </c>
      <c r="AH153" t="n">
        <v>66.71400451660161</v>
      </c>
      <c r="AI153" t="n">
        <v>12.3400001525879</v>
      </c>
      <c r="AJ153" t="n">
        <v>66.5950012207031</v>
      </c>
      <c r="AK153" t="n">
        <v>12.7199993133545</v>
      </c>
      <c r="AL153" t="n">
        <v>66.802001953125</v>
      </c>
      <c r="AM153" t="n">
        <v>31.2899990081787</v>
      </c>
      <c r="AN153" t="n">
        <v>0</v>
      </c>
      <c r="AO153" t="n">
        <v>29.5100002288818</v>
      </c>
      <c r="AP153" t="n">
        <v>66.389289855957</v>
      </c>
      <c r="AQ153" t="n">
        <v>0</v>
      </c>
      <c r="AR153" t="n">
        <v>66.495002746582</v>
      </c>
      <c r="AS153" t="n">
        <v>60.5299987792969</v>
      </c>
      <c r="AT153" t="n">
        <v>66.4560012817383</v>
      </c>
      <c r="AU153" t="n">
        <v>29.4099998474121</v>
      </c>
      <c r="AV153" t="n">
        <v>66.34799957275391</v>
      </c>
      <c r="AW153" t="n">
        <v>29.3899993896484</v>
      </c>
      <c r="AX153" t="n">
        <v>66.6300048828125</v>
      </c>
      <c r="AY153" t="n">
        <v>0.558000028133392</v>
      </c>
      <c r="AZ153" t="n">
        <v>0</v>
      </c>
      <c r="BA153" t="n">
        <v>0</v>
      </c>
      <c r="BB153" t="n">
        <v>0</v>
      </c>
      <c r="BC153" t="n">
        <v>133.110000610352</v>
      </c>
      <c r="BD153" t="n">
        <v>64.6730041503906</v>
      </c>
      <c r="BE153" t="n">
        <v>132.360000610352</v>
      </c>
      <c r="BF153" t="n">
        <v>65.2390060424805</v>
      </c>
      <c r="BG153" t="n">
        <v>115.069999694824</v>
      </c>
      <c r="BH153" t="n">
        <v>65.5030059814453</v>
      </c>
      <c r="BI153" t="n">
        <v>115.049995422363</v>
      </c>
      <c r="BJ153" t="n">
        <v>65.3640060424805</v>
      </c>
      <c r="BK153" t="n">
        <v>85.5899963378906</v>
      </c>
      <c r="BL153" t="n">
        <v>66.8570022583008</v>
      </c>
      <c r="BM153" t="n">
        <v>86.1599960327148</v>
      </c>
      <c r="BN153" t="n">
        <v>66.6330032348633</v>
      </c>
      <c r="BO153" t="n">
        <v>98.38999938964839</v>
      </c>
      <c r="BP153" t="n">
        <v>66.9720001220703</v>
      </c>
      <c r="BQ153" t="n">
        <v>91.63999938964839</v>
      </c>
      <c r="BR153" t="n">
        <v>66.6529998779297</v>
      </c>
      <c r="BS153" t="n">
        <v>16.4099998474121</v>
      </c>
      <c r="BT153" t="n">
        <v>66.1320037841797</v>
      </c>
      <c r="BU153" t="n">
        <v>16.4499988555908</v>
      </c>
      <c r="BV153" t="n">
        <v>66.3440017700195</v>
      </c>
      <c r="BW153" t="n">
        <v>85.9499969482422</v>
      </c>
      <c r="BX153" t="n">
        <v>67.3730010986328</v>
      </c>
      <c r="BY153" t="n">
        <v>86.2900009155273</v>
      </c>
      <c r="BZ153" t="n">
        <v>67.4690017700195</v>
      </c>
      <c r="CA153" t="n">
        <v>102</v>
      </c>
      <c r="CB153" t="n">
        <v>67.46600341796869</v>
      </c>
      <c r="CC153" t="n">
        <v>102.949996948242</v>
      </c>
      <c r="CD153" t="n">
        <v>67.4290008544922</v>
      </c>
      <c r="CE153" t="n">
        <v>16.4599990844727</v>
      </c>
      <c r="CF153" t="n">
        <v>67.3300018310547</v>
      </c>
      <c r="CG153" t="n">
        <v>16.4699993133545</v>
      </c>
      <c r="CH153" t="n">
        <v>67.53200531005859</v>
      </c>
      <c r="CI153" t="n">
        <v>95.64149475097661</v>
      </c>
      <c r="CJ153" t="n">
        <v>66.386604309082</v>
      </c>
      <c r="CK153" t="n">
        <v>92.131103515625</v>
      </c>
      <c r="CL153" t="n">
        <v>66.12689208984369</v>
      </c>
    </row>
    <row r="154">
      <c r="B154" s="1231" t="n">
        <v>0.1041666666666667</v>
      </c>
      <c r="C154" t="n">
        <v>96.6800003051758</v>
      </c>
      <c r="D154" t="n">
        <v>66.7470016479492</v>
      </c>
      <c r="E154" t="n">
        <v>92.7099990844727</v>
      </c>
      <c r="F154" t="n">
        <v>66.3840026855469</v>
      </c>
      <c r="G154" t="n">
        <v>16.4300003051758</v>
      </c>
      <c r="H154" t="n">
        <v>66.5610046386719</v>
      </c>
      <c r="I154" t="n">
        <v>16.4300003051758</v>
      </c>
      <c r="J154" t="n">
        <v>66.9029998779297</v>
      </c>
      <c r="K154" t="n">
        <v>140.979995727539</v>
      </c>
      <c r="L154" t="n">
        <v>65.52700042724609</v>
      </c>
      <c r="M154" t="n">
        <v>148.309997558594</v>
      </c>
      <c r="N154" t="n">
        <v>66.0330047607422</v>
      </c>
      <c r="O154" t="n">
        <v>98.0299987792969</v>
      </c>
      <c r="P154" t="n">
        <v>66.3970031738281</v>
      </c>
      <c r="Q154" t="n">
        <v>87.9499969482422</v>
      </c>
      <c r="R154" t="n">
        <v>66.3360061645508</v>
      </c>
      <c r="S154" t="n">
        <v>90.3699951171875</v>
      </c>
      <c r="T154" t="n">
        <v>67.30300140380859</v>
      </c>
      <c r="U154" t="n">
        <v>86.09999847412109</v>
      </c>
      <c r="V154" t="n">
        <v>67.3050003051758</v>
      </c>
      <c r="W154" t="n">
        <v>1.12000000476837</v>
      </c>
      <c r="X154" t="n">
        <v>65.8320007324219</v>
      </c>
      <c r="Y154" t="n">
        <v>59.4699974060059</v>
      </c>
      <c r="Z154" t="n">
        <v>66.7550048828125</v>
      </c>
      <c r="AA154" t="n">
        <v>104.849998474121</v>
      </c>
      <c r="AB154" t="n">
        <v>66.6580047607422</v>
      </c>
      <c r="AC154" t="n">
        <v>103.979995727539</v>
      </c>
      <c r="AD154" t="n">
        <v>66.57200622558589</v>
      </c>
      <c r="AE154" t="n">
        <v>144.379989624023</v>
      </c>
      <c r="AF154" t="n">
        <v>66.5030059814453</v>
      </c>
      <c r="AG154" t="n">
        <v>149.589996337891</v>
      </c>
      <c r="AH154" t="n">
        <v>67.0640029907227</v>
      </c>
      <c r="AI154" t="n">
        <v>14.210000038147</v>
      </c>
      <c r="AJ154" t="n">
        <v>66.96600341796869</v>
      </c>
      <c r="AK154" t="n">
        <v>14.210000038147</v>
      </c>
      <c r="AL154" t="n">
        <v>67.1529998779297</v>
      </c>
      <c r="AM154" t="n">
        <v>30.8199996948242</v>
      </c>
      <c r="AN154" t="n">
        <v>0</v>
      </c>
      <c r="AO154" t="n">
        <v>29.7399997711182</v>
      </c>
      <c r="AP154" t="n">
        <v>66.76340484619141</v>
      </c>
      <c r="AQ154" t="n">
        <v>0</v>
      </c>
      <c r="AR154" t="n">
        <v>66.8370056152344</v>
      </c>
      <c r="AS154" t="n">
        <v>59.7899971008301</v>
      </c>
      <c r="AT154" t="n">
        <v>66.77000427246089</v>
      </c>
      <c r="AU154" t="n">
        <v>29.6499996185303</v>
      </c>
      <c r="AV154" t="n">
        <v>66.67100524902339</v>
      </c>
      <c r="AW154" t="n">
        <v>29.6199989318848</v>
      </c>
      <c r="AX154" t="n">
        <v>66.98000335693359</v>
      </c>
      <c r="AY154" t="n">
        <v>0.531500041484833</v>
      </c>
      <c r="AZ154" t="n">
        <v>0</v>
      </c>
      <c r="BA154" t="n">
        <v>0</v>
      </c>
      <c r="BB154" t="n">
        <v>0</v>
      </c>
      <c r="BC154" t="n">
        <v>133.110000610352</v>
      </c>
      <c r="BD154" t="n">
        <v>64.6730041503906</v>
      </c>
      <c r="BE154" t="n">
        <v>132.360000610352</v>
      </c>
      <c r="BF154" t="n">
        <v>65.2390060424805</v>
      </c>
      <c r="BG154" t="n">
        <v>115.069999694824</v>
      </c>
      <c r="BH154" t="n">
        <v>65.5030059814453</v>
      </c>
      <c r="BI154" t="n">
        <v>115.049995422363</v>
      </c>
      <c r="BJ154" t="n">
        <v>65.3640060424805</v>
      </c>
      <c r="BK154" t="n">
        <v>83.34999847412109</v>
      </c>
      <c r="BL154" t="n">
        <v>67.1540069580078</v>
      </c>
      <c r="BM154" t="n">
        <v>83.9300003051758</v>
      </c>
      <c r="BN154" t="n">
        <v>66.82200622558589</v>
      </c>
      <c r="BO154" t="n">
        <v>94.65000152587891</v>
      </c>
      <c r="BP154" t="n">
        <v>67.3210067749023</v>
      </c>
      <c r="BQ154" t="n">
        <v>88.2799987792969</v>
      </c>
      <c r="BR154" t="n">
        <v>66.9230041503906</v>
      </c>
      <c r="BS154" t="n">
        <v>15.6700000762939</v>
      </c>
      <c r="BT154" t="n">
        <v>66.4550018310547</v>
      </c>
      <c r="BU154" t="n">
        <v>16.4499988555908</v>
      </c>
      <c r="BV154" t="n">
        <v>66.6680068969727</v>
      </c>
      <c r="BW154" t="n">
        <v>84.0800018310547</v>
      </c>
      <c r="BX154" t="n">
        <v>67.6420059204102</v>
      </c>
      <c r="BY154" t="n">
        <v>84.4199981689453</v>
      </c>
      <c r="BZ154" t="n">
        <v>67.75400543212891</v>
      </c>
      <c r="CA154" t="n">
        <v>100.129997253418</v>
      </c>
      <c r="CB154" t="n">
        <v>67.6809997558594</v>
      </c>
      <c r="CC154" t="n">
        <v>101.459999084473</v>
      </c>
      <c r="CD154" t="n">
        <v>67.67100524902339</v>
      </c>
      <c r="CE154" t="n">
        <v>16.0900001525879</v>
      </c>
      <c r="CF154" t="n">
        <v>67.62599945068359</v>
      </c>
      <c r="CG154" t="n">
        <v>15.7199993133545</v>
      </c>
      <c r="CH154" t="n">
        <v>67.8280029296875</v>
      </c>
      <c r="CI154" t="n">
        <v>95.3632431030273</v>
      </c>
      <c r="CJ154" t="n">
        <v>66.96856689453119</v>
      </c>
      <c r="CK154" t="n">
        <v>91.44094085693359</v>
      </c>
      <c r="CL154" t="n">
        <v>66.6220703125</v>
      </c>
    </row>
    <row r="155">
      <c r="B155" s="1231" t="n">
        <v>0.125</v>
      </c>
      <c r="C155" t="n">
        <v>95.9300003051758</v>
      </c>
      <c r="D155" t="n">
        <v>66.99000549316411</v>
      </c>
      <c r="E155" t="n">
        <v>92.7099990844727</v>
      </c>
      <c r="F155" t="n">
        <v>66.6270065307617</v>
      </c>
      <c r="G155" t="n">
        <v>16.4300003051758</v>
      </c>
      <c r="H155" t="n">
        <v>66.72299957275391</v>
      </c>
      <c r="I155" t="n">
        <v>16.7999992370605</v>
      </c>
      <c r="J155" t="n">
        <v>67.1180038452148</v>
      </c>
      <c r="K155" t="n">
        <v>142.849990844727</v>
      </c>
      <c r="L155" t="n">
        <v>65.6080017089844</v>
      </c>
      <c r="M155" t="n">
        <v>150.179992675781</v>
      </c>
      <c r="N155" t="n">
        <v>66.1680068969727</v>
      </c>
      <c r="O155" t="n">
        <v>99.15000152587891</v>
      </c>
      <c r="P155" t="n">
        <v>66.531005859375</v>
      </c>
      <c r="Q155" t="n">
        <v>88.6999969482422</v>
      </c>
      <c r="R155" t="n">
        <v>66.536003112793</v>
      </c>
      <c r="S155" t="n">
        <v>92.97999572753911</v>
      </c>
      <c r="T155" t="n">
        <v>67.411003112793</v>
      </c>
      <c r="U155" t="n">
        <v>63.2599983215332</v>
      </c>
      <c r="V155" t="n">
        <v>67.41900634765619</v>
      </c>
      <c r="W155" t="n">
        <v>1.12000000476837</v>
      </c>
      <c r="X155" t="n">
        <v>66.00400543212891</v>
      </c>
      <c r="Y155" t="n">
        <v>60.7799987792969</v>
      </c>
      <c r="Z155" t="n">
        <v>66.984001159668</v>
      </c>
      <c r="AA155" t="n">
        <v>104.470001220703</v>
      </c>
      <c r="AB155" t="n">
        <v>66.8190002441406</v>
      </c>
      <c r="AC155" t="n">
        <v>103.979995727539</v>
      </c>
      <c r="AD155" t="n">
        <v>66.76100158691411</v>
      </c>
      <c r="AE155" t="n">
        <v>146.25</v>
      </c>
      <c r="AF155" t="n">
        <v>66.6650009155273</v>
      </c>
      <c r="AG155" t="n">
        <v>151.089996337891</v>
      </c>
      <c r="AH155" t="n">
        <v>67.1990051269531</v>
      </c>
      <c r="AI155" t="n">
        <v>13.8400001525879</v>
      </c>
      <c r="AJ155" t="n">
        <v>67.1080017089844</v>
      </c>
      <c r="AK155" t="n">
        <v>13.8400001525879</v>
      </c>
      <c r="AL155" t="n">
        <v>67.2880020141602</v>
      </c>
      <c r="AM155" t="n">
        <v>30.8199996948242</v>
      </c>
      <c r="AN155" t="n">
        <v>0</v>
      </c>
      <c r="AO155" t="n">
        <v>29.7399997711182</v>
      </c>
      <c r="AP155" t="n">
        <v>66.85693359375</v>
      </c>
      <c r="AQ155" t="n">
        <v>0</v>
      </c>
      <c r="AR155" t="n">
        <v>67.036003112793</v>
      </c>
      <c r="AS155" t="n">
        <v>60.9099998474121</v>
      </c>
      <c r="AT155" t="n">
        <v>67.02700042724609</v>
      </c>
      <c r="AU155" t="n">
        <v>29.1799983978271</v>
      </c>
      <c r="AV155" t="n">
        <v>66.8050003051758</v>
      </c>
      <c r="AW155" t="n">
        <v>29.6199989318848</v>
      </c>
      <c r="AX155" t="n">
        <v>67.1949996948242</v>
      </c>
      <c r="AY155" t="n">
        <v>0.501666724681854</v>
      </c>
      <c r="AZ155" t="n">
        <v>0</v>
      </c>
      <c r="BA155" t="n">
        <v>0</v>
      </c>
      <c r="BB155" t="n">
        <v>0</v>
      </c>
      <c r="BC155" t="n">
        <v>133.110000610352</v>
      </c>
      <c r="BD155" t="n">
        <v>64.6730041503906</v>
      </c>
      <c r="BE155" t="n">
        <v>132.360000610352</v>
      </c>
      <c r="BF155" t="n">
        <v>65.2390060424805</v>
      </c>
      <c r="BG155" t="n">
        <v>115.069999694824</v>
      </c>
      <c r="BH155" t="n">
        <v>65.5030059814453</v>
      </c>
      <c r="BI155" t="n">
        <v>115.049995422363</v>
      </c>
      <c r="BJ155" t="n">
        <v>65.3640060424805</v>
      </c>
      <c r="BK155" t="n">
        <v>82.9700012207031</v>
      </c>
      <c r="BL155" t="n">
        <v>67.370002746582</v>
      </c>
      <c r="BM155" t="n">
        <v>83.3699951171875</v>
      </c>
      <c r="BN155" t="n">
        <v>67.0640029907227</v>
      </c>
      <c r="BO155" t="n">
        <v>95.01999664306641</v>
      </c>
      <c r="BP155" t="n">
        <v>67.4560012817383</v>
      </c>
      <c r="BQ155" t="n">
        <v>89.01999664306641</v>
      </c>
      <c r="BR155" t="n">
        <v>67.1110000610352</v>
      </c>
      <c r="BS155" t="n">
        <v>15.6700000762939</v>
      </c>
      <c r="BT155" t="n">
        <v>66.58900451660161</v>
      </c>
      <c r="BU155" t="n">
        <v>15.6999998092651</v>
      </c>
      <c r="BV155" t="n">
        <v>66.8300018310547</v>
      </c>
      <c r="BW155" t="n">
        <v>83.3399963378906</v>
      </c>
      <c r="BX155" t="n">
        <v>67.8570022583008</v>
      </c>
      <c r="BY155" t="n">
        <v>83.6800003051758</v>
      </c>
      <c r="BZ155" t="n">
        <v>67.9250030517578</v>
      </c>
      <c r="CA155" t="n">
        <v>102</v>
      </c>
      <c r="CB155" t="n">
        <v>67.86900329589839</v>
      </c>
      <c r="CC155" t="n">
        <v>102.199996948242</v>
      </c>
      <c r="CD155" t="n">
        <v>67.88600158691411</v>
      </c>
      <c r="CE155" t="n">
        <v>15.710000038147</v>
      </c>
      <c r="CF155" t="n">
        <v>67.78700256347661</v>
      </c>
      <c r="CG155" t="n">
        <v>15.7199993133545</v>
      </c>
      <c r="CH155" t="n">
        <v>67.99000549316411</v>
      </c>
      <c r="CI155" t="n">
        <v>97.4369277954102</v>
      </c>
      <c r="CJ155" t="n">
        <v>67.1319580078125</v>
      </c>
      <c r="CK155" t="n">
        <v>93.7676239013672</v>
      </c>
      <c r="CL155" t="n">
        <v>66.8165817260742</v>
      </c>
    </row>
    <row r="156">
      <c r="B156" s="1231" t="n">
        <v>0.1458333333333333</v>
      </c>
      <c r="C156" t="n">
        <v>101.159996032715</v>
      </c>
      <c r="D156" t="n">
        <v>66.15500640869141</v>
      </c>
      <c r="E156" t="n">
        <v>97.1999969482422</v>
      </c>
      <c r="F156" t="n">
        <v>65.7639999389648</v>
      </c>
      <c r="G156" t="n">
        <v>9.710000038146971</v>
      </c>
      <c r="H156" t="n">
        <v>65.8610000610352</v>
      </c>
      <c r="I156" t="n">
        <v>9.710000038146971</v>
      </c>
      <c r="J156" t="n">
        <v>66.2840042114258</v>
      </c>
      <c r="K156" t="n">
        <v>151.449996948242</v>
      </c>
      <c r="L156" t="n">
        <v>63.6940040588379</v>
      </c>
      <c r="M156" t="n">
        <v>158.789993286133</v>
      </c>
      <c r="N156" t="n">
        <v>64.172004699707</v>
      </c>
      <c r="O156" t="n">
        <v>85.36000061035161</v>
      </c>
      <c r="P156" t="n">
        <v>64.5710067749023</v>
      </c>
      <c r="Q156" t="n">
        <v>64</v>
      </c>
      <c r="R156" t="n">
        <v>64.56300354003911</v>
      </c>
      <c r="S156" t="n">
        <v>59.3699989318848</v>
      </c>
      <c r="T156" t="n">
        <v>64.56300354003911</v>
      </c>
      <c r="U156" t="n">
        <v>62.5099983215332</v>
      </c>
      <c r="V156" t="n">
        <v>64.55800628662109</v>
      </c>
      <c r="W156" t="n">
        <v>1.12000000476837</v>
      </c>
      <c r="X156" t="n">
        <v>64.9480056762695</v>
      </c>
      <c r="Y156" t="n">
        <v>61.7199974060059</v>
      </c>
      <c r="Z156" t="n">
        <v>65.870002746582</v>
      </c>
      <c r="AA156" t="n">
        <v>108.57999420166</v>
      </c>
      <c r="AB156" t="n">
        <v>65.797004699707</v>
      </c>
      <c r="AC156" t="n">
        <v>108.839996337891</v>
      </c>
      <c r="AD156" t="n">
        <v>65.6809997558594</v>
      </c>
      <c r="AE156" t="n">
        <v>152.599990844727</v>
      </c>
      <c r="AF156" t="n">
        <v>65.6140060424805</v>
      </c>
      <c r="AG156" t="n">
        <v>159.690002441406</v>
      </c>
      <c r="AH156" t="n">
        <v>66.17600250244141</v>
      </c>
      <c r="AI156" t="n">
        <v>10.8400001525879</v>
      </c>
      <c r="AJ156" t="n">
        <v>66.13800048828119</v>
      </c>
      <c r="AK156" t="n">
        <v>10.8499994277954</v>
      </c>
      <c r="AL156" t="n">
        <v>66.28900146484369</v>
      </c>
      <c r="AM156" t="n">
        <v>31.2899990081787</v>
      </c>
      <c r="AN156" t="n">
        <v>0</v>
      </c>
      <c r="AO156" t="n">
        <v>30.2099990844727</v>
      </c>
      <c r="AP156" t="n">
        <v>65.874885559082</v>
      </c>
      <c r="AQ156" t="n">
        <v>0</v>
      </c>
      <c r="AR156" t="n">
        <v>65.9550018310547</v>
      </c>
      <c r="AS156" t="n">
        <v>60.9099998474121</v>
      </c>
      <c r="AT156" t="n">
        <v>65.94200134277339</v>
      </c>
      <c r="AU156" t="n">
        <v>29.4099998474121</v>
      </c>
      <c r="AV156" t="n">
        <v>65.8360061645508</v>
      </c>
      <c r="AW156" t="n">
        <v>29.3899993896484</v>
      </c>
      <c r="AX156" t="n">
        <v>66.11900329589839</v>
      </c>
      <c r="AY156" t="n">
        <v>0.473833352327347</v>
      </c>
      <c r="AZ156" t="n">
        <v>0</v>
      </c>
      <c r="BA156" t="n">
        <v>0</v>
      </c>
      <c r="BB156" t="n">
        <v>0</v>
      </c>
      <c r="BC156" t="n">
        <v>133.110000610352</v>
      </c>
      <c r="BD156" t="n">
        <v>64.6730041503906</v>
      </c>
      <c r="BE156" t="n">
        <v>132.360000610352</v>
      </c>
      <c r="BF156" t="n">
        <v>65.2390060424805</v>
      </c>
      <c r="BG156" t="n">
        <v>115.069999694824</v>
      </c>
      <c r="BH156" t="n">
        <v>65.5030059814453</v>
      </c>
      <c r="BI156" t="n">
        <v>115.049995422363</v>
      </c>
      <c r="BJ156" t="n">
        <v>65.3640060424805</v>
      </c>
      <c r="BK156" t="n">
        <v>82.59999847412109</v>
      </c>
      <c r="BL156" t="n">
        <v>66.5610046386719</v>
      </c>
      <c r="BM156" t="n">
        <v>83.3699951171875</v>
      </c>
      <c r="BN156" t="n">
        <v>66.3090057373047</v>
      </c>
      <c r="BO156" t="n">
        <v>100.259994506836</v>
      </c>
      <c r="BP156" t="n">
        <v>66.6220016479492</v>
      </c>
      <c r="BQ156" t="n">
        <v>93.50999450683589</v>
      </c>
      <c r="BR156" t="n">
        <v>66.3300018310547</v>
      </c>
      <c r="BS156" t="n">
        <v>14.9200000762939</v>
      </c>
      <c r="BT156" t="n">
        <v>65.8889999389648</v>
      </c>
      <c r="BU156" t="n">
        <v>15.6999998092651</v>
      </c>
      <c r="BV156" t="n">
        <v>66.1020050048828</v>
      </c>
      <c r="BW156" t="n">
        <v>83.3399963378906</v>
      </c>
      <c r="BX156" t="n">
        <v>67.1300048828125</v>
      </c>
      <c r="BY156" t="n">
        <v>83.2999954223633</v>
      </c>
      <c r="BZ156" t="n">
        <v>67.15500640869141</v>
      </c>
      <c r="CA156" t="n">
        <v>104.98999786377</v>
      </c>
      <c r="CB156" t="n">
        <v>67.11700439453119</v>
      </c>
      <c r="CC156" t="n">
        <v>106.309997558594</v>
      </c>
      <c r="CD156" t="n">
        <v>67.1080017089844</v>
      </c>
      <c r="CE156" t="n">
        <v>15.710000038147</v>
      </c>
      <c r="CF156" t="n">
        <v>67.0610046386719</v>
      </c>
      <c r="CG156" t="n">
        <v>15.7199993133545</v>
      </c>
      <c r="CH156" t="n">
        <v>67.1809997558594</v>
      </c>
      <c r="CI156" t="n">
        <v>84.92225646972661</v>
      </c>
      <c r="CJ156" t="n">
        <v>64.4808883666992</v>
      </c>
      <c r="CK156" t="n">
        <v>59.1949348449707</v>
      </c>
      <c r="CL156" t="n">
        <v>63.9713363647461</v>
      </c>
    </row>
    <row r="157">
      <c r="B157" s="1231" t="n">
        <v>0.1666666666666667</v>
      </c>
      <c r="C157" t="n">
        <v>117.959999084473</v>
      </c>
      <c r="D157" t="n">
        <v>65.375</v>
      </c>
      <c r="E157" t="n">
        <v>113.279998779297</v>
      </c>
      <c r="F157" t="n">
        <v>65.0090026855469</v>
      </c>
      <c r="G157" t="n">
        <v>27.2600002288818</v>
      </c>
      <c r="H157" t="n">
        <v>65.1330032348633</v>
      </c>
      <c r="I157" t="n">
        <v>27.6299991607666</v>
      </c>
      <c r="J157" t="n">
        <v>65.5030059814453</v>
      </c>
      <c r="K157" t="n">
        <v>191.089996337891</v>
      </c>
      <c r="L157" t="n">
        <v>61.7520027160645</v>
      </c>
      <c r="M157" t="n">
        <v>199.239990234375</v>
      </c>
      <c r="N157" t="n">
        <v>62.2560043334961</v>
      </c>
      <c r="O157" t="n">
        <v>125.98999786377</v>
      </c>
      <c r="P157" t="n">
        <v>62.5840034484863</v>
      </c>
      <c r="Q157" t="n">
        <v>83.4599990844727</v>
      </c>
      <c r="R157" t="n">
        <v>62.5890045166016</v>
      </c>
      <c r="S157" t="n">
        <v>89.25</v>
      </c>
      <c r="T157" t="n">
        <v>61.8760032653809</v>
      </c>
      <c r="U157" t="n">
        <v>84.2200012207031</v>
      </c>
      <c r="V157" t="n">
        <v>61.9540023803711</v>
      </c>
      <c r="W157" t="n">
        <v>1.12000000476837</v>
      </c>
      <c r="X157" t="n">
        <v>64.00600433349609</v>
      </c>
      <c r="Y157" t="n">
        <v>62.4699974060059</v>
      </c>
      <c r="Z157" t="n">
        <v>64.927001953125</v>
      </c>
      <c r="AA157" t="n">
        <v>132.459991455078</v>
      </c>
      <c r="AB157" t="n">
        <v>64.802001953125</v>
      </c>
      <c r="AC157" t="n">
        <v>133.149993896484</v>
      </c>
      <c r="AD157" t="n">
        <v>64.68300628662109</v>
      </c>
      <c r="AE157" t="n">
        <v>193</v>
      </c>
      <c r="AF157" t="n">
        <v>64.67100524902339</v>
      </c>
      <c r="AG157" t="n">
        <v>200.459991455078</v>
      </c>
      <c r="AH157" t="n">
        <v>65.099006652832</v>
      </c>
      <c r="AI157" t="n">
        <v>28.4200000762939</v>
      </c>
      <c r="AJ157" t="n">
        <v>65.11000061035161</v>
      </c>
      <c r="AK157" t="n">
        <v>28.4300003051758</v>
      </c>
      <c r="AL157" t="n">
        <v>65.26300048828119</v>
      </c>
      <c r="AM157" t="n">
        <v>31.7600002288818</v>
      </c>
      <c r="AN157" t="n">
        <v>0</v>
      </c>
      <c r="AO157" t="n">
        <v>30.2099990844727</v>
      </c>
      <c r="AP157" t="n">
        <v>64.84608459472661</v>
      </c>
      <c r="AQ157" t="n">
        <v>0</v>
      </c>
      <c r="AR157" t="n">
        <v>64.98699951171869</v>
      </c>
      <c r="AS157" t="n">
        <v>62.3999977111816</v>
      </c>
      <c r="AT157" t="n">
        <v>64.91400146484369</v>
      </c>
      <c r="AU157" t="n">
        <v>29.8799991607666</v>
      </c>
      <c r="AV157" t="n">
        <v>64.8140029907227</v>
      </c>
      <c r="AW157" t="n">
        <v>30.0900001525879</v>
      </c>
      <c r="AX157" t="n">
        <v>65.0970001220703</v>
      </c>
      <c r="AY157" t="n">
        <v>0.511500060558319</v>
      </c>
      <c r="AZ157" t="n">
        <v>0</v>
      </c>
      <c r="BA157" t="n">
        <v>0</v>
      </c>
      <c r="BB157" t="n">
        <v>0</v>
      </c>
      <c r="BC157" t="n">
        <v>133.110000610352</v>
      </c>
      <c r="BD157" t="n">
        <v>64.6730041503906</v>
      </c>
      <c r="BE157" t="n">
        <v>132.360000610352</v>
      </c>
      <c r="BF157" t="n">
        <v>65.2390060424805</v>
      </c>
      <c r="BG157" t="n">
        <v>115.069999694824</v>
      </c>
      <c r="BH157" t="n">
        <v>65.5030059814453</v>
      </c>
      <c r="BI157" t="n">
        <v>115.049995422363</v>
      </c>
      <c r="BJ157" t="n">
        <v>65.3640060424805</v>
      </c>
      <c r="BK157" t="n">
        <v>86.3399963378906</v>
      </c>
      <c r="BL157" t="n">
        <v>65.8330001831055</v>
      </c>
      <c r="BM157" t="n">
        <v>86.7200012207031</v>
      </c>
      <c r="BN157" t="n">
        <v>65.5</v>
      </c>
      <c r="BO157" t="n">
        <v>116.719993591309</v>
      </c>
      <c r="BP157" t="n">
        <v>65.8960037231445</v>
      </c>
      <c r="BQ157" t="n">
        <v>109.599998474121</v>
      </c>
      <c r="BR157" t="n">
        <v>65.5760040283203</v>
      </c>
      <c r="BS157" t="n">
        <v>14.9200000762939</v>
      </c>
      <c r="BT157" t="n">
        <v>65.21600341796869</v>
      </c>
      <c r="BU157" t="n">
        <v>15.6999998092651</v>
      </c>
      <c r="BV157" t="n">
        <v>65.40000152587891</v>
      </c>
      <c r="BW157" t="n">
        <v>86.6999969482422</v>
      </c>
      <c r="BX157" t="n">
        <v>66.3770065307617</v>
      </c>
      <c r="BY157" t="n">
        <v>86.6599960327148</v>
      </c>
      <c r="BZ157" t="n">
        <v>66.49900054931641</v>
      </c>
      <c r="CA157" t="n">
        <v>126.659996032715</v>
      </c>
      <c r="CB157" t="n">
        <v>66.4720001220703</v>
      </c>
      <c r="CC157" t="n">
        <v>127.569999694824</v>
      </c>
      <c r="CD157" t="n">
        <v>66.4370040893555</v>
      </c>
      <c r="CE157" t="n">
        <v>15.710000038147</v>
      </c>
      <c r="CF157" t="n">
        <v>66.36199951171869</v>
      </c>
      <c r="CG157" t="n">
        <v>14.9699993133545</v>
      </c>
      <c r="CH157" t="n">
        <v>66.5340042114258</v>
      </c>
      <c r="CI157" t="n">
        <v>126.423034667969</v>
      </c>
      <c r="CJ157" t="n">
        <v>61.7557754516602</v>
      </c>
      <c r="CK157" t="n">
        <v>89.97259521484369</v>
      </c>
      <c r="CL157" t="n">
        <v>61.1779098510742</v>
      </c>
    </row>
    <row r="158">
      <c r="B158" s="1231" t="n">
        <v>0.1875</v>
      </c>
      <c r="C158" t="n">
        <v>112.729995727539</v>
      </c>
      <c r="D158" t="n">
        <v>66.20899963378911</v>
      </c>
      <c r="E158" t="n">
        <v>108.419998168945</v>
      </c>
      <c r="F158" t="n">
        <v>65.79100036621089</v>
      </c>
      <c r="G158" t="n">
        <v>21.2799987792969</v>
      </c>
      <c r="H158" t="n">
        <v>65.9690017700195</v>
      </c>
      <c r="I158" t="n">
        <v>22.0299987792969</v>
      </c>
      <c r="J158" t="n">
        <v>66.2570037841797</v>
      </c>
      <c r="K158" t="n">
        <v>178.379989624023</v>
      </c>
      <c r="L158" t="n">
        <v>63.5860023498535</v>
      </c>
      <c r="M158" t="n">
        <v>186.879989624023</v>
      </c>
      <c r="N158" t="n">
        <v>64.09100341796869</v>
      </c>
      <c r="O158" t="n">
        <v>121.889999389648</v>
      </c>
      <c r="P158" t="n">
        <v>64.5170059204102</v>
      </c>
      <c r="Q158" t="n">
        <v>92.8199996948242</v>
      </c>
      <c r="R158" t="n">
        <v>64.39100646972661</v>
      </c>
      <c r="S158" t="n">
        <v>119.48999786377</v>
      </c>
      <c r="T158" t="n">
        <v>64.69700622558589</v>
      </c>
      <c r="U158" t="n">
        <v>91.3399963378906</v>
      </c>
      <c r="V158" t="n">
        <v>64.7010040283203</v>
      </c>
      <c r="W158" t="n">
        <v>1.12000000476837</v>
      </c>
      <c r="X158" t="n">
        <v>64.9760055541992</v>
      </c>
      <c r="Y158" t="n">
        <v>61.3400001525879</v>
      </c>
      <c r="Z158" t="n">
        <v>65.9560012817383</v>
      </c>
      <c r="AA158" t="n">
        <v>125.369995117187</v>
      </c>
      <c r="AB158" t="n">
        <v>65.8240051269531</v>
      </c>
      <c r="AC158" t="n">
        <v>124.930000305176</v>
      </c>
      <c r="AD158" t="n">
        <v>65.7620010375977</v>
      </c>
      <c r="AE158" t="n">
        <v>179.529998779297</v>
      </c>
      <c r="AF158" t="n">
        <v>65.7220001220703</v>
      </c>
      <c r="AG158" t="n">
        <v>186.239990234375</v>
      </c>
      <c r="AH158" t="n">
        <v>66.22900390625</v>
      </c>
      <c r="AI158" t="n">
        <v>21.3199996948242</v>
      </c>
      <c r="AJ158" t="n">
        <v>66.13800048828119</v>
      </c>
      <c r="AK158" t="n">
        <v>22.0699996948242</v>
      </c>
      <c r="AL158" t="n">
        <v>66.23500061035161</v>
      </c>
      <c r="AM158" t="n">
        <v>30.3599987030029</v>
      </c>
      <c r="AN158" t="n">
        <v>0</v>
      </c>
      <c r="AO158" t="n">
        <v>29.5100002288818</v>
      </c>
      <c r="AP158" t="n">
        <v>65.874885559082</v>
      </c>
      <c r="AQ158" t="n">
        <v>0</v>
      </c>
      <c r="AR158" t="n">
        <v>66.068000793457</v>
      </c>
      <c r="AS158" t="n">
        <v>61.2799987792969</v>
      </c>
      <c r="AT158" t="n">
        <v>65.9700012207031</v>
      </c>
      <c r="AU158" t="n">
        <v>29.4099998474121</v>
      </c>
      <c r="AV158" t="n">
        <v>65.8360061645508</v>
      </c>
      <c r="AW158" t="n">
        <v>29.8599987030029</v>
      </c>
      <c r="AX158" t="n">
        <v>66.1730041503906</v>
      </c>
      <c r="AY158" t="n">
        <v>0.488166689872742</v>
      </c>
      <c r="AZ158" t="n">
        <v>0</v>
      </c>
      <c r="BA158" t="n">
        <v>0</v>
      </c>
      <c r="BB158" t="n">
        <v>0</v>
      </c>
      <c r="BC158" t="n">
        <v>133.110000610352</v>
      </c>
      <c r="BD158" t="n">
        <v>64.6730041503906</v>
      </c>
      <c r="BE158" t="n">
        <v>132.360000610352</v>
      </c>
      <c r="BF158" t="n">
        <v>65.2390060424805</v>
      </c>
      <c r="BG158" t="n">
        <v>115.069999694824</v>
      </c>
      <c r="BH158" t="n">
        <v>65.5030059814453</v>
      </c>
      <c r="BI158" t="n">
        <v>115.049995422363</v>
      </c>
      <c r="BJ158" t="n">
        <v>65.3640060424805</v>
      </c>
      <c r="BK158" t="n">
        <v>85.5899963378906</v>
      </c>
      <c r="BL158" t="n">
        <v>66.5610046386719</v>
      </c>
      <c r="BM158" t="n">
        <v>86.1599960327148</v>
      </c>
      <c r="BN158" t="n">
        <v>66.3630065917969</v>
      </c>
      <c r="BO158" t="n">
        <v>112.229995727539</v>
      </c>
      <c r="BP158" t="n">
        <v>66.73000335693359</v>
      </c>
      <c r="BQ158" t="n">
        <v>105.110000610352</v>
      </c>
      <c r="BR158" t="n">
        <v>66.3300018310547</v>
      </c>
      <c r="BS158" t="n">
        <v>14.9200000762939</v>
      </c>
      <c r="BT158" t="n">
        <v>65.943000793457</v>
      </c>
      <c r="BU158" t="n">
        <v>15.6999998092651</v>
      </c>
      <c r="BV158" t="n">
        <v>66.12900543212891</v>
      </c>
      <c r="BW158" t="n">
        <v>86.3300018310547</v>
      </c>
      <c r="BX158" t="n">
        <v>67.15700531005859</v>
      </c>
      <c r="BY158" t="n">
        <v>86.2900009155273</v>
      </c>
      <c r="BZ158" t="n">
        <v>67.2120056152344</v>
      </c>
      <c r="CA158" t="n">
        <v>121.049995422363</v>
      </c>
      <c r="CB158" t="n">
        <v>67.17100524902339</v>
      </c>
      <c r="CC158" t="n">
        <v>122.349998474121</v>
      </c>
      <c r="CD158" t="n">
        <v>67.24200439453119</v>
      </c>
      <c r="CE158" t="n">
        <v>15.3399991989136</v>
      </c>
      <c r="CF158" t="n">
        <v>67.1420059204102</v>
      </c>
      <c r="CG158" t="n">
        <v>14.9699993133545</v>
      </c>
      <c r="CH158" t="n">
        <v>67.3160018920898</v>
      </c>
      <c r="CI158" t="n">
        <v>121.689613342285</v>
      </c>
      <c r="CJ158" t="n">
        <v>64.3722763061523</v>
      </c>
      <c r="CK158" t="n">
        <v>119.511192321777</v>
      </c>
      <c r="CL158" t="n">
        <v>63.9310836791992</v>
      </c>
    </row>
    <row r="159">
      <c r="B159" s="1231" t="n">
        <v>0.2083333333333333</v>
      </c>
      <c r="C159" t="n">
        <v>117.959999084473</v>
      </c>
      <c r="D159" t="n">
        <v>66.0480041503906</v>
      </c>
      <c r="E159" t="n">
        <v>112.899993896484</v>
      </c>
      <c r="F159" t="n">
        <v>65.7639999389648</v>
      </c>
      <c r="G159" t="n">
        <v>23.519998550415</v>
      </c>
      <c r="H159" t="n">
        <v>65.83399963378911</v>
      </c>
      <c r="I159" t="n">
        <v>24.6399993896484</v>
      </c>
      <c r="J159" t="n">
        <v>66.2570037841797</v>
      </c>
      <c r="K159" t="n">
        <v>182.119995117187</v>
      </c>
      <c r="L159" t="n">
        <v>63.3970031738281</v>
      </c>
      <c r="M159" t="n">
        <v>191.369995117187</v>
      </c>
      <c r="N159" t="n">
        <v>63.8750038146973</v>
      </c>
      <c r="O159" t="n">
        <v>124.129997253418</v>
      </c>
      <c r="P159" t="n">
        <v>64.30300140380859</v>
      </c>
      <c r="Q159" t="n">
        <v>93.55999755859369</v>
      </c>
      <c r="R159" t="n">
        <v>64.1910018920898</v>
      </c>
      <c r="S159" t="n">
        <v>121.729995727539</v>
      </c>
      <c r="T159" t="n">
        <v>64.42800140380859</v>
      </c>
      <c r="U159" t="n">
        <v>92.4599990844727</v>
      </c>
      <c r="V159" t="n">
        <v>64.5</v>
      </c>
      <c r="W159" t="n">
        <v>0.930000007152557</v>
      </c>
      <c r="X159" t="n">
        <v>64.91900634765619</v>
      </c>
      <c r="Y159" t="n">
        <v>62.0900001525879</v>
      </c>
      <c r="Z159" t="n">
        <v>65.81300354003911</v>
      </c>
      <c r="AA159" t="n">
        <v>128.349990844727</v>
      </c>
      <c r="AB159" t="n">
        <v>65.77000427246089</v>
      </c>
      <c r="AC159" t="n">
        <v>128.289993286133</v>
      </c>
      <c r="AD159" t="n">
        <v>65.6000061035156</v>
      </c>
      <c r="AE159" t="n">
        <v>183.269989013672</v>
      </c>
      <c r="AF159" t="n">
        <v>65.6140060424805</v>
      </c>
      <c r="AG159" t="n">
        <v>190.729995727539</v>
      </c>
      <c r="AH159" t="n">
        <v>66.1220016479492</v>
      </c>
      <c r="AI159" t="n">
        <v>23.189998626709</v>
      </c>
      <c r="AJ159" t="n">
        <v>65.995002746582</v>
      </c>
      <c r="AK159" t="n">
        <v>24.3099994659424</v>
      </c>
      <c r="AL159" t="n">
        <v>66.1539993286133</v>
      </c>
      <c r="AM159" t="n">
        <v>30.5900001525879</v>
      </c>
      <c r="AN159" t="n">
        <v>0</v>
      </c>
      <c r="AO159" t="n">
        <v>29.0399990081787</v>
      </c>
      <c r="AP159" t="n">
        <v>65.73459625244141</v>
      </c>
      <c r="AQ159" t="n">
        <v>0</v>
      </c>
      <c r="AR159" t="n">
        <v>65.86900329589839</v>
      </c>
      <c r="AS159" t="n">
        <v>61.6499977111816</v>
      </c>
      <c r="AT159" t="n">
        <v>65.9130020141602</v>
      </c>
      <c r="AU159" t="n">
        <v>29.4099998474121</v>
      </c>
      <c r="AV159" t="n">
        <v>65.70200347900391</v>
      </c>
      <c r="AW159" t="n">
        <v>29.3899993896484</v>
      </c>
      <c r="AX159" t="n">
        <v>66.0380020141602</v>
      </c>
      <c r="AY159" t="n">
        <v>0.437999993562698</v>
      </c>
      <c r="AZ159" t="n">
        <v>0</v>
      </c>
      <c r="BA159" t="n">
        <v>0</v>
      </c>
      <c r="BB159" t="n">
        <v>0</v>
      </c>
      <c r="BC159" t="n">
        <v>133.110000610352</v>
      </c>
      <c r="BD159" t="n">
        <v>64.6730041503906</v>
      </c>
      <c r="BE159" t="n">
        <v>132.360000610352</v>
      </c>
      <c r="BF159" t="n">
        <v>65.2390060424805</v>
      </c>
      <c r="BG159" t="n">
        <v>115.069999694824</v>
      </c>
      <c r="BH159" t="n">
        <v>65.5030059814453</v>
      </c>
      <c r="BI159" t="n">
        <v>115.049995422363</v>
      </c>
      <c r="BJ159" t="n">
        <v>65.3640060424805</v>
      </c>
      <c r="BK159" t="n">
        <v>86.7099990844727</v>
      </c>
      <c r="BL159" t="n">
        <v>66.5610046386719</v>
      </c>
      <c r="BM159" t="n">
        <v>87.2799987792969</v>
      </c>
      <c r="BN159" t="n">
        <v>66.3090057373047</v>
      </c>
      <c r="BO159" t="n">
        <v>116.339996337891</v>
      </c>
      <c r="BP159" t="n">
        <v>66.5950012207031</v>
      </c>
      <c r="BQ159" t="n">
        <v>109.220001220703</v>
      </c>
      <c r="BR159" t="n">
        <v>66.30300140380859</v>
      </c>
      <c r="BS159" t="n">
        <v>14.9200000762939</v>
      </c>
      <c r="BT159" t="n">
        <v>65.86199951171869</v>
      </c>
      <c r="BU159" t="n">
        <v>15.6999998092651</v>
      </c>
      <c r="BV159" t="n">
        <v>66.0750045776367</v>
      </c>
      <c r="BW159" t="n">
        <v>87.4499969482422</v>
      </c>
      <c r="BX159" t="n">
        <v>67.1300048828125</v>
      </c>
      <c r="BY159" t="n">
        <v>87.4099960327148</v>
      </c>
      <c r="BZ159" t="n">
        <v>67.2120056152344</v>
      </c>
      <c r="CA159" t="n">
        <v>127.029998779297</v>
      </c>
      <c r="CB159" t="n">
        <v>67.11700439453119</v>
      </c>
      <c r="CC159" t="n">
        <v>127.569999694824</v>
      </c>
      <c r="CD159" t="n">
        <v>67.1080017089844</v>
      </c>
      <c r="CE159" t="n">
        <v>15.710000038147</v>
      </c>
      <c r="CF159" t="n">
        <v>67.0340042114258</v>
      </c>
      <c r="CG159" t="n">
        <v>15.7199993133545</v>
      </c>
      <c r="CH159" t="n">
        <v>67.23500061035161</v>
      </c>
      <c r="CI159" t="n">
        <v>123.168937683105</v>
      </c>
      <c r="CJ159" t="n">
        <v>64.2147598266602</v>
      </c>
      <c r="CK159" t="n">
        <v>121.209358215332</v>
      </c>
      <c r="CL159" t="n">
        <v>63.8329086303711</v>
      </c>
    </row>
    <row r="160">
      <c r="B160" s="1231" t="n">
        <v>0.2291666666666667</v>
      </c>
      <c r="C160" t="n">
        <v>122.430000305176</v>
      </c>
      <c r="D160" t="n">
        <v>65.88600158691411</v>
      </c>
      <c r="E160" t="n">
        <v>117.389999389648</v>
      </c>
      <c r="F160" t="n">
        <v>65.62900543212891</v>
      </c>
      <c r="G160" t="n">
        <v>26.8799991607666</v>
      </c>
      <c r="H160" t="n">
        <v>65.6990051269531</v>
      </c>
      <c r="I160" t="n">
        <v>26.8799991607666</v>
      </c>
      <c r="J160" t="n">
        <v>66.0419998168945</v>
      </c>
      <c r="K160" t="n">
        <v>189.220001220703</v>
      </c>
      <c r="L160" t="n">
        <v>63.1000022888184</v>
      </c>
      <c r="M160" t="n">
        <v>197.369995117187</v>
      </c>
      <c r="N160" t="n">
        <v>63.5780029296875</v>
      </c>
      <c r="O160" t="n">
        <v>128.229995727539</v>
      </c>
      <c r="P160" t="n">
        <v>63.9800033569336</v>
      </c>
      <c r="Q160" t="n">
        <v>95.05999755859369</v>
      </c>
      <c r="R160" t="n">
        <v>63.9050025939941</v>
      </c>
      <c r="S160" t="n">
        <v>123.229995727539</v>
      </c>
      <c r="T160" t="n">
        <v>64.02500152587891</v>
      </c>
      <c r="U160" t="n">
        <v>93.5799942016602</v>
      </c>
      <c r="V160" t="n">
        <v>63.9570045471191</v>
      </c>
      <c r="W160" t="n">
        <v>1.12000000476837</v>
      </c>
      <c r="X160" t="n">
        <v>64.7190017700195</v>
      </c>
      <c r="Y160" t="n">
        <v>62.0900001525879</v>
      </c>
      <c r="Z160" t="n">
        <v>65.6130065917969</v>
      </c>
      <c r="AA160" t="n">
        <v>133.949996948242</v>
      </c>
      <c r="AB160" t="n">
        <v>65.5279998779297</v>
      </c>
      <c r="AC160" t="n">
        <v>133.529998779297</v>
      </c>
      <c r="AD160" t="n">
        <v>65.49200439453119</v>
      </c>
      <c r="AE160" t="n">
        <v>191.129989624023</v>
      </c>
      <c r="AF160" t="n">
        <v>65.3720016479492</v>
      </c>
      <c r="AG160" t="n">
        <v>198.209991455078</v>
      </c>
      <c r="AH160" t="n">
        <v>65.8520050048828</v>
      </c>
      <c r="AI160" t="n">
        <v>25.7999992370605</v>
      </c>
      <c r="AJ160" t="n">
        <v>65.88100433349609</v>
      </c>
      <c r="AK160" t="n">
        <v>26.5599994659424</v>
      </c>
      <c r="AL160" t="n">
        <v>66.0190048217773</v>
      </c>
      <c r="AM160" t="n">
        <v>30.3599987030029</v>
      </c>
      <c r="AN160" t="n">
        <v>0</v>
      </c>
      <c r="AO160" t="n">
        <v>29.7399997711182</v>
      </c>
      <c r="AP160" t="n">
        <v>65.5475387573242</v>
      </c>
      <c r="AQ160" t="n">
        <v>0</v>
      </c>
      <c r="AR160" t="n">
        <v>65.6990051269531</v>
      </c>
      <c r="AS160" t="n">
        <v>60.1599998474121</v>
      </c>
      <c r="AT160" t="n">
        <v>65.599006652832</v>
      </c>
      <c r="AU160" t="n">
        <v>29.4099998474121</v>
      </c>
      <c r="AV160" t="n">
        <v>65.5940017700195</v>
      </c>
      <c r="AW160" t="n">
        <v>29.1599998474121</v>
      </c>
      <c r="AX160" t="n">
        <v>65.9039993286133</v>
      </c>
      <c r="AY160" t="n">
        <v>0.469166666269302</v>
      </c>
      <c r="AZ160" t="n">
        <v>0</v>
      </c>
      <c r="BA160" t="n">
        <v>0</v>
      </c>
      <c r="BB160" t="n">
        <v>0</v>
      </c>
      <c r="BC160" t="n">
        <v>133.110000610352</v>
      </c>
      <c r="BD160" t="n">
        <v>64.6730041503906</v>
      </c>
      <c r="BE160" t="n">
        <v>132.360000610352</v>
      </c>
      <c r="BF160" t="n">
        <v>65.2390060424805</v>
      </c>
      <c r="BG160" t="n">
        <v>115.069999694824</v>
      </c>
      <c r="BH160" t="n">
        <v>65.5030059814453</v>
      </c>
      <c r="BI160" t="n">
        <v>115.049995422363</v>
      </c>
      <c r="BJ160" t="n">
        <v>65.3640060424805</v>
      </c>
      <c r="BK160" t="n">
        <v>88.9499969482422</v>
      </c>
      <c r="BL160" t="n">
        <v>66.3720016479492</v>
      </c>
      <c r="BM160" t="n">
        <v>88.9599990844727</v>
      </c>
      <c r="BN160" t="n">
        <v>66.1210021972656</v>
      </c>
      <c r="BO160" t="n">
        <v>120.459999084473</v>
      </c>
      <c r="BP160" t="n">
        <v>66.4610061645508</v>
      </c>
      <c r="BQ160" t="n">
        <v>112.959999084473</v>
      </c>
      <c r="BR160" t="n">
        <v>66.1420059204102</v>
      </c>
      <c r="BS160" t="n">
        <v>15.6700000762939</v>
      </c>
      <c r="BT160" t="n">
        <v>65.7010040283203</v>
      </c>
      <c r="BU160" t="n">
        <v>15.6999998092651</v>
      </c>
      <c r="BV160" t="n">
        <v>65.9670028686523</v>
      </c>
      <c r="BW160" t="n">
        <v>89.3199996948242</v>
      </c>
      <c r="BX160" t="n">
        <v>66.9690017700195</v>
      </c>
      <c r="BY160" t="n">
        <v>89.2799987792969</v>
      </c>
      <c r="BZ160" t="n">
        <v>67.04100036621089</v>
      </c>
      <c r="CA160" t="n">
        <v>133.379989624023</v>
      </c>
      <c r="CB160" t="n">
        <v>66.9290008544922</v>
      </c>
      <c r="CC160" t="n">
        <v>133.160003662109</v>
      </c>
      <c r="CD160" t="n">
        <v>67.02700042724609</v>
      </c>
      <c r="CE160" t="n">
        <v>16.0900001525879</v>
      </c>
      <c r="CF160" t="n">
        <v>66.8730010986328</v>
      </c>
      <c r="CG160" t="n">
        <v>15.7199993133545</v>
      </c>
      <c r="CH160" t="n">
        <v>67.0730056762695</v>
      </c>
      <c r="CI160" t="n">
        <v>127.792045593262</v>
      </c>
      <c r="CJ160" t="n">
        <v>63.7742156982422</v>
      </c>
      <c r="CK160" t="n">
        <v>123.834579467773</v>
      </c>
      <c r="CL160" t="n">
        <v>63.3013114929199</v>
      </c>
    </row>
    <row r="161">
      <c r="B161" s="1231" t="n">
        <v>0.25</v>
      </c>
      <c r="C161" t="n">
        <v>120.199996948242</v>
      </c>
      <c r="D161" t="n">
        <v>65.94000244140619</v>
      </c>
      <c r="E161" t="n">
        <v>114.769996643066</v>
      </c>
      <c r="F161" t="n">
        <v>65.5210037231445</v>
      </c>
      <c r="G161" t="n">
        <v>25.019998550415</v>
      </c>
      <c r="H161" t="n">
        <v>65.672004699707</v>
      </c>
      <c r="I161" t="n">
        <v>23.8899993896484</v>
      </c>
      <c r="J161" t="n">
        <v>65.9880065917969</v>
      </c>
      <c r="K161" t="n">
        <v>182.489990234375</v>
      </c>
      <c r="L161" t="n">
        <v>63.2890014648438</v>
      </c>
      <c r="M161" t="n">
        <v>192.119995117187</v>
      </c>
      <c r="N161" t="n">
        <v>63.7400016784668</v>
      </c>
      <c r="O161" t="n">
        <v>124.5</v>
      </c>
      <c r="P161" t="n">
        <v>64.0610046386719</v>
      </c>
      <c r="Q161" t="n">
        <v>93.55999755859369</v>
      </c>
      <c r="R161" t="n">
        <v>64.0760040283203</v>
      </c>
      <c r="S161" t="n">
        <v>121.729995727539</v>
      </c>
      <c r="T161" t="n">
        <v>64.1600036621094</v>
      </c>
      <c r="U161" t="n">
        <v>92.8299942016602</v>
      </c>
      <c r="V161" t="n">
        <v>64.1860046386719</v>
      </c>
      <c r="W161" t="n">
        <v>0.930000007152557</v>
      </c>
      <c r="X161" t="n">
        <v>64.6910018920898</v>
      </c>
      <c r="Y161" t="n">
        <v>61.9099998474121</v>
      </c>
      <c r="Z161" t="n">
        <v>65.58399963378911</v>
      </c>
      <c r="AA161" t="n">
        <v>130.589996337891</v>
      </c>
      <c r="AB161" t="n">
        <v>65.50099945068359</v>
      </c>
      <c r="AC161" t="n">
        <v>129.789993286133</v>
      </c>
      <c r="AD161" t="n">
        <v>65.411003112793</v>
      </c>
      <c r="AE161" t="n">
        <v>185.139999389648</v>
      </c>
      <c r="AF161" t="n">
        <v>65.3990020751953</v>
      </c>
      <c r="AG161" t="n">
        <v>192.599990844727</v>
      </c>
      <c r="AH161" t="n">
        <v>65.8520050048828</v>
      </c>
      <c r="AI161" t="n">
        <v>23.9300003051758</v>
      </c>
      <c r="AJ161" t="n">
        <v>65.8520050048828</v>
      </c>
      <c r="AK161" t="n">
        <v>23.939998626709</v>
      </c>
      <c r="AL161" t="n">
        <v>65.9650039672852</v>
      </c>
      <c r="AM161" t="n">
        <v>31.0599994659424</v>
      </c>
      <c r="AN161" t="n">
        <v>0</v>
      </c>
      <c r="AO161" t="n">
        <v>29.7399997711182</v>
      </c>
      <c r="AP161" t="n">
        <v>65.5475387573242</v>
      </c>
      <c r="AQ161" t="n">
        <v>0</v>
      </c>
      <c r="AR161" t="n">
        <v>65.6990051269531</v>
      </c>
      <c r="AS161" t="n">
        <v>61.6499977111816</v>
      </c>
      <c r="AT161" t="n">
        <v>65.656005859375</v>
      </c>
      <c r="AU161" t="n">
        <v>29.8799991607666</v>
      </c>
      <c r="AV161" t="n">
        <v>65.5400009155273</v>
      </c>
      <c r="AW161" t="n">
        <v>29.8599987030029</v>
      </c>
      <c r="AX161" t="n">
        <v>65.8500061035156</v>
      </c>
      <c r="AY161" t="n">
        <v>0.500666677951813</v>
      </c>
      <c r="AZ161" t="n">
        <v>0</v>
      </c>
      <c r="BA161" t="n">
        <v>0</v>
      </c>
      <c r="BB161" t="n">
        <v>0</v>
      </c>
      <c r="BC161" t="n">
        <v>133.110000610352</v>
      </c>
      <c r="BD161" t="n">
        <v>64.6730041503906</v>
      </c>
      <c r="BE161" t="n">
        <v>132.360000610352</v>
      </c>
      <c r="BF161" t="n">
        <v>65.2390060424805</v>
      </c>
      <c r="BG161" t="n">
        <v>115.069999694824</v>
      </c>
      <c r="BH161" t="n">
        <v>65.5030059814453</v>
      </c>
      <c r="BI161" t="n">
        <v>115.049995422363</v>
      </c>
      <c r="BJ161" t="n">
        <v>65.3640060424805</v>
      </c>
      <c r="BK161" t="n">
        <v>88.2099990844727</v>
      </c>
      <c r="BL161" t="n">
        <v>66.29100036621089</v>
      </c>
      <c r="BM161" t="n">
        <v>88.40000152587891</v>
      </c>
      <c r="BN161" t="n">
        <v>66.01300048828119</v>
      </c>
      <c r="BO161" t="n">
        <v>118.959999084473</v>
      </c>
      <c r="BP161" t="n">
        <v>66.4610061645508</v>
      </c>
      <c r="BQ161" t="n">
        <v>111.839996337891</v>
      </c>
      <c r="BR161" t="n">
        <v>66.0610046386719</v>
      </c>
      <c r="BS161" t="n">
        <v>16.4099998474121</v>
      </c>
      <c r="BT161" t="n">
        <v>65.620002746582</v>
      </c>
      <c r="BU161" t="n">
        <v>17.1900005340576</v>
      </c>
      <c r="BV161" t="n">
        <v>65.859001159668</v>
      </c>
      <c r="BW161" t="n">
        <v>88.5699996948242</v>
      </c>
      <c r="BX161" t="n">
        <v>66.88800048828119</v>
      </c>
      <c r="BY161" t="n">
        <v>88.5299987792969</v>
      </c>
      <c r="BZ161" t="n">
        <v>66.984001159668</v>
      </c>
      <c r="CA161" t="n">
        <v>128.529998779297</v>
      </c>
      <c r="CB161" t="n">
        <v>66.90200042724609</v>
      </c>
      <c r="CC161" t="n">
        <v>129.059997558594</v>
      </c>
      <c r="CD161" t="n">
        <v>66.97299957275391</v>
      </c>
      <c r="CE161" t="n">
        <v>16.8299999237061</v>
      </c>
      <c r="CF161" t="n">
        <v>66.8730010986328</v>
      </c>
      <c r="CG161" t="n">
        <v>16.4699993133545</v>
      </c>
      <c r="CH161" t="n">
        <v>67.02000427246089</v>
      </c>
      <c r="CI161" t="n">
        <v>124.919731140137</v>
      </c>
      <c r="CJ161" t="n">
        <v>63.8939666748047</v>
      </c>
      <c r="CK161" t="n">
        <v>122.261833190918</v>
      </c>
      <c r="CL161" t="n">
        <v>63.5176010131836</v>
      </c>
    </row>
    <row r="162">
      <c r="B162" s="1231" t="n">
        <v>0.2708333333333333</v>
      </c>
      <c r="C162" t="n">
        <v>119.449996948242</v>
      </c>
      <c r="D162" t="n">
        <v>65.375</v>
      </c>
      <c r="E162" t="n">
        <v>115.149993896484</v>
      </c>
      <c r="F162" t="n">
        <v>65.036003112793</v>
      </c>
      <c r="G162" t="n">
        <v>20.1599998474121</v>
      </c>
      <c r="H162" t="n">
        <v>65.21400451660161</v>
      </c>
      <c r="I162" t="n">
        <v>20.5299987792969</v>
      </c>
      <c r="J162" t="n">
        <v>65.5570068359375</v>
      </c>
      <c r="K162" t="n">
        <v>182.119995117187</v>
      </c>
      <c r="L162" t="n">
        <v>62.6960029602051</v>
      </c>
      <c r="M162" t="n">
        <v>190.25</v>
      </c>
      <c r="N162" t="n">
        <v>63.1740036010742</v>
      </c>
      <c r="O162" t="n">
        <v>123.009994506836</v>
      </c>
      <c r="P162" t="n">
        <v>63.5240020751953</v>
      </c>
      <c r="Q162" t="n">
        <v>90.5699996948242</v>
      </c>
      <c r="R162" t="n">
        <v>63.4180030822754</v>
      </c>
      <c r="S162" t="n">
        <v>122.849998474121</v>
      </c>
      <c r="T162" t="n">
        <v>63.6490020751953</v>
      </c>
      <c r="U162" t="n">
        <v>88.3399963378906</v>
      </c>
      <c r="V162" t="n">
        <v>63.7280044555664</v>
      </c>
      <c r="W162" t="n">
        <v>0.930000007152557</v>
      </c>
      <c r="X162" t="n">
        <v>64.234001159668</v>
      </c>
      <c r="Y162" t="n">
        <v>61.7199974060059</v>
      </c>
      <c r="Z162" t="n">
        <v>65.1270065307617</v>
      </c>
      <c r="AA162" t="n">
        <v>126.860000610352</v>
      </c>
      <c r="AB162" t="n">
        <v>65.04400634765619</v>
      </c>
      <c r="AC162" t="n">
        <v>126.419998168945</v>
      </c>
      <c r="AD162" t="n">
        <v>64.8720016479492</v>
      </c>
      <c r="AE162" t="n">
        <v>182.529998779297</v>
      </c>
      <c r="AF162" t="n">
        <v>64.91400146484369</v>
      </c>
      <c r="AG162" t="n">
        <v>189.979995727539</v>
      </c>
      <c r="AH162" t="n">
        <v>65.39500427246089</v>
      </c>
      <c r="AI162" t="n">
        <v>21.689998626709</v>
      </c>
      <c r="AJ162" t="n">
        <v>65.281005859375</v>
      </c>
      <c r="AK162" t="n">
        <v>20.9499988555908</v>
      </c>
      <c r="AL162" t="n">
        <v>65.50600433349609</v>
      </c>
      <c r="AM162" t="n">
        <v>35.2599983215332</v>
      </c>
      <c r="AN162" t="n">
        <v>0</v>
      </c>
      <c r="AO162" t="n">
        <v>34.189998626709</v>
      </c>
      <c r="AP162" t="n">
        <v>65.1266632080078</v>
      </c>
      <c r="AQ162" t="n">
        <v>0</v>
      </c>
      <c r="AR162" t="n">
        <v>65.1860046386719</v>
      </c>
      <c r="AS162" t="n">
        <v>61.2799987792969</v>
      </c>
      <c r="AT162" t="n">
        <v>65.17100524902339</v>
      </c>
      <c r="AU162" t="n">
        <v>34.0799980163574</v>
      </c>
      <c r="AV162" t="n">
        <v>64.9750061035156</v>
      </c>
      <c r="AW162" t="n">
        <v>34.5200004577637</v>
      </c>
      <c r="AX162" t="n">
        <v>65.39300537109369</v>
      </c>
      <c r="AY162" t="n">
        <v>0.470000028610229</v>
      </c>
      <c r="AZ162" t="n">
        <v>0</v>
      </c>
      <c r="BA162" t="n">
        <v>0</v>
      </c>
      <c r="BB162" t="n">
        <v>0</v>
      </c>
      <c r="BC162" t="n">
        <v>133.110000610352</v>
      </c>
      <c r="BD162" t="n">
        <v>64.6730041503906</v>
      </c>
      <c r="BE162" t="n">
        <v>132.360000610352</v>
      </c>
      <c r="BF162" t="n">
        <v>65.2390060424805</v>
      </c>
      <c r="BG162" t="n">
        <v>115.069999694824</v>
      </c>
      <c r="BH162" t="n">
        <v>65.5030059814453</v>
      </c>
      <c r="BI162" t="n">
        <v>115.049995422363</v>
      </c>
      <c r="BJ162" t="n">
        <v>65.3640060424805</v>
      </c>
      <c r="BK162" t="n">
        <v>89.3299942016602</v>
      </c>
      <c r="BL162" t="n">
        <v>65.86000061035161</v>
      </c>
      <c r="BM162" t="n">
        <v>90.63999938964839</v>
      </c>
      <c r="BN162" t="n">
        <v>65.6350021362305</v>
      </c>
      <c r="BO162" t="n">
        <v>119.339996337891</v>
      </c>
      <c r="BP162" t="n">
        <v>65.86900329589839</v>
      </c>
      <c r="BQ162" t="n">
        <v>111.089996337891</v>
      </c>
      <c r="BR162" t="n">
        <v>65.6300048828125</v>
      </c>
      <c r="BS162" t="n">
        <v>16.4099998474121</v>
      </c>
      <c r="BT162" t="n">
        <v>65.21600341796869</v>
      </c>
      <c r="BU162" t="n">
        <v>17.1900005340576</v>
      </c>
      <c r="BV162" t="n">
        <v>65.5080032348633</v>
      </c>
      <c r="BW162" t="n">
        <v>90.05999755859369</v>
      </c>
      <c r="BX162" t="n">
        <v>66.4309997558594</v>
      </c>
      <c r="BY162" t="n">
        <v>90.0299987792969</v>
      </c>
      <c r="BZ162" t="n">
        <v>66.5850067138672</v>
      </c>
      <c r="CA162" t="n">
        <v>126.659996032715</v>
      </c>
      <c r="CB162" t="n">
        <v>66.5260009765625</v>
      </c>
      <c r="CC162" t="n">
        <v>128.309997558594</v>
      </c>
      <c r="CD162" t="n">
        <v>66.5710067749023</v>
      </c>
      <c r="CE162" t="n">
        <v>16.4599990844727</v>
      </c>
      <c r="CF162" t="n">
        <v>66.36199951171869</v>
      </c>
      <c r="CG162" t="n">
        <v>17.2099990844727</v>
      </c>
      <c r="CH162" t="n">
        <v>66.5610046386719</v>
      </c>
      <c r="CI162" t="n">
        <v>120.31681060791</v>
      </c>
      <c r="CJ162" t="n">
        <v>63.3435745239258</v>
      </c>
      <c r="CK162" t="n">
        <v>123.364044189453</v>
      </c>
      <c r="CL162" t="n">
        <v>62.983814239502</v>
      </c>
    </row>
    <row r="163">
      <c r="B163" s="1231" t="n">
        <v>0.2916666666666667</v>
      </c>
      <c r="C163" t="n">
        <v>120.569999694824</v>
      </c>
      <c r="D163" t="n">
        <v>65.6440048217773</v>
      </c>
      <c r="E163" t="n">
        <v>115.149993896484</v>
      </c>
      <c r="F163" t="n">
        <v>65.2250061035156</v>
      </c>
      <c r="G163" t="n">
        <v>18.2999992370605</v>
      </c>
      <c r="H163" t="n">
        <v>65.37599945068359</v>
      </c>
      <c r="I163" t="n">
        <v>17.1700000762939</v>
      </c>
      <c r="J163" t="n">
        <v>65.7190017700195</v>
      </c>
      <c r="K163" t="n">
        <v>166.039993286133</v>
      </c>
      <c r="L163" t="n">
        <v>62.9390029907227</v>
      </c>
      <c r="M163" t="n">
        <v>174.149993896484</v>
      </c>
      <c r="N163" t="n">
        <v>63.4970016479492</v>
      </c>
      <c r="O163" t="n">
        <v>108.839996337891</v>
      </c>
      <c r="P163" t="n">
        <v>63.7660026550293</v>
      </c>
      <c r="Q163" t="n">
        <v>77.84999847412109</v>
      </c>
      <c r="R163" t="n">
        <v>63.7330017089844</v>
      </c>
      <c r="S163" t="n">
        <v>131.06999206543</v>
      </c>
      <c r="T163" t="n">
        <v>63.9720039367676</v>
      </c>
      <c r="U163" t="n">
        <v>76.7399978637695</v>
      </c>
      <c r="V163" t="n">
        <v>63.9570045471191</v>
      </c>
      <c r="W163" t="n">
        <v>0.930000007152557</v>
      </c>
      <c r="X163" t="n">
        <v>64.406005859375</v>
      </c>
      <c r="Y163" t="n">
        <v>63.0299987792969</v>
      </c>
      <c r="Z163" t="n">
        <v>65.32700347900391</v>
      </c>
      <c r="AA163" t="n">
        <v>107.459999084473</v>
      </c>
      <c r="AB163" t="n">
        <v>65.286003112793</v>
      </c>
      <c r="AC163" t="n">
        <v>106.970001220703</v>
      </c>
      <c r="AD163" t="n">
        <v>65.1140060424805</v>
      </c>
      <c r="AE163" t="n">
        <v>167.190002441406</v>
      </c>
      <c r="AF163" t="n">
        <v>65.12900543212891</v>
      </c>
      <c r="AG163" t="n">
        <v>175.769989013672</v>
      </c>
      <c r="AH163" t="n">
        <v>65.6370010375977</v>
      </c>
      <c r="AI163" t="n">
        <v>18.3199996948242</v>
      </c>
      <c r="AJ163" t="n">
        <v>65.4810028076172</v>
      </c>
      <c r="AK163" t="n">
        <v>18.6999988555908</v>
      </c>
      <c r="AL163" t="n">
        <v>65.7220001220703</v>
      </c>
      <c r="AM163" t="n">
        <v>42.2700004577637</v>
      </c>
      <c r="AN163" t="n">
        <v>0</v>
      </c>
      <c r="AO163" t="n">
        <v>40.5099983215332</v>
      </c>
      <c r="AP163" t="n">
        <v>65.266960144043</v>
      </c>
      <c r="AQ163" t="n">
        <v>0</v>
      </c>
      <c r="AR163" t="n">
        <v>65.41400146484369</v>
      </c>
      <c r="AS163" t="n">
        <v>63.1499977111816</v>
      </c>
      <c r="AT163" t="n">
        <v>65.3420028686523</v>
      </c>
      <c r="AU163" t="n">
        <v>40.8499984741211</v>
      </c>
      <c r="AV163" t="n">
        <v>65.2980041503906</v>
      </c>
      <c r="AW163" t="n">
        <v>40.8199996948242</v>
      </c>
      <c r="AX163" t="n">
        <v>65.5810012817383</v>
      </c>
      <c r="AY163" t="n">
        <v>0.531833350658417</v>
      </c>
      <c r="AZ163" t="n">
        <v>0</v>
      </c>
      <c r="BA163" t="n">
        <v>0</v>
      </c>
      <c r="BB163" t="n">
        <v>0</v>
      </c>
      <c r="BC163" t="n">
        <v>133.110000610352</v>
      </c>
      <c r="BD163" t="n">
        <v>64.6730041503906</v>
      </c>
      <c r="BE163" t="n">
        <v>132.360000610352</v>
      </c>
      <c r="BF163" t="n">
        <v>65.2390060424805</v>
      </c>
      <c r="BG163" t="n">
        <v>115.069999694824</v>
      </c>
      <c r="BH163" t="n">
        <v>65.5030059814453</v>
      </c>
      <c r="BI163" t="n">
        <v>115.049995422363</v>
      </c>
      <c r="BJ163" t="n">
        <v>65.3640060424805</v>
      </c>
      <c r="BK163" t="n">
        <v>69.51999664306641</v>
      </c>
      <c r="BL163" t="n">
        <v>66.0760040283203</v>
      </c>
      <c r="BM163" t="n">
        <v>69.9399948120117</v>
      </c>
      <c r="BN163" t="n">
        <v>65.8240051269531</v>
      </c>
      <c r="BO163" t="n">
        <v>119.339996337891</v>
      </c>
      <c r="BP163" t="n">
        <v>66.1650009155273</v>
      </c>
      <c r="BQ163" t="n">
        <v>111.839996337891</v>
      </c>
      <c r="BR163" t="n">
        <v>65.8730010986328</v>
      </c>
      <c r="BS163" t="n">
        <v>15.6700000762939</v>
      </c>
      <c r="BT163" t="n">
        <v>65.2430038452148</v>
      </c>
      <c r="BU163" t="n">
        <v>16.4499988555908</v>
      </c>
      <c r="BV163" t="n">
        <v>65.5350036621094</v>
      </c>
      <c r="BW163" t="n">
        <v>69.879997253418</v>
      </c>
      <c r="BX163" t="n">
        <v>66.56500244140619</v>
      </c>
      <c r="BY163" t="n">
        <v>69.84999847412109</v>
      </c>
      <c r="BZ163" t="n">
        <v>66.5559997558594</v>
      </c>
      <c r="CA163" t="n">
        <v>106.110000610352</v>
      </c>
      <c r="CB163" t="n">
        <v>66.49900054931641</v>
      </c>
      <c r="CC163" t="n">
        <v>106.680000305176</v>
      </c>
      <c r="CD163" t="n">
        <v>66.59799957275391</v>
      </c>
      <c r="CE163" t="n">
        <v>16.4599990844727</v>
      </c>
      <c r="CF163" t="n">
        <v>66.4690017700195</v>
      </c>
      <c r="CG163" t="n">
        <v>16.4699993133545</v>
      </c>
      <c r="CH163" t="n">
        <v>66.6420059204102</v>
      </c>
      <c r="CI163" t="n">
        <v>108.463722229004</v>
      </c>
      <c r="CJ163" t="n">
        <v>63.6171989440918</v>
      </c>
      <c r="CK163" t="n">
        <v>131.896194458008</v>
      </c>
      <c r="CL163" t="n">
        <v>63.1656112670898</v>
      </c>
    </row>
    <row r="164">
      <c r="B164" s="1231" t="n">
        <v>0.3125</v>
      </c>
      <c r="C164" t="n">
        <v>121.319999694824</v>
      </c>
      <c r="D164" t="n">
        <v>65.29400634765619</v>
      </c>
      <c r="E164" t="n">
        <v>116.269996643066</v>
      </c>
      <c r="F164" t="n">
        <v>64.9010009765625</v>
      </c>
      <c r="G164" t="n">
        <v>14.1899995803833</v>
      </c>
      <c r="H164" t="n">
        <v>65.052001953125</v>
      </c>
      <c r="I164" t="n">
        <v>14.5599994659424</v>
      </c>
      <c r="J164" t="n">
        <v>65.3960037231445</v>
      </c>
      <c r="K164" t="n">
        <v>160.800003051758</v>
      </c>
      <c r="L164" t="n">
        <v>62.6150016784668</v>
      </c>
      <c r="M164" t="n">
        <v>168.149993896484</v>
      </c>
      <c r="N164" t="n">
        <v>63.1470031738281</v>
      </c>
      <c r="O164" t="n">
        <v>99.15000152587891</v>
      </c>
      <c r="P164" t="n">
        <v>63.4700012207031</v>
      </c>
      <c r="Q164" t="n">
        <v>69.61000061035161</v>
      </c>
      <c r="R164" t="n">
        <v>63.4180030822754</v>
      </c>
      <c r="S164" t="n">
        <v>138.910003662109</v>
      </c>
      <c r="T164" t="n">
        <v>63.7840042114258</v>
      </c>
      <c r="U164" t="n">
        <v>67.379997253418</v>
      </c>
      <c r="V164" t="n">
        <v>63.8140029907227</v>
      </c>
      <c r="W164" t="n">
        <v>0.930000007152557</v>
      </c>
      <c r="X164" t="n">
        <v>64.120002746582</v>
      </c>
      <c r="Y164" t="n">
        <v>64.90000152587891</v>
      </c>
      <c r="Z164" t="n">
        <v>65.01300048828119</v>
      </c>
      <c r="AA164" t="n">
        <v>105.220001220703</v>
      </c>
      <c r="AB164" t="n">
        <v>64.8830032348633</v>
      </c>
      <c r="AC164" t="n">
        <v>106.220001220703</v>
      </c>
      <c r="AD164" t="n">
        <v>64.79100036621089</v>
      </c>
      <c r="AE164" t="n">
        <v>161.209991455078</v>
      </c>
      <c r="AF164" t="n">
        <v>64.7520065307617</v>
      </c>
      <c r="AG164" t="n">
        <v>170.160003662109</v>
      </c>
      <c r="AH164" t="n">
        <v>65.2330017089844</v>
      </c>
      <c r="AI164" t="n">
        <v>15.3299999237061</v>
      </c>
      <c r="AJ164" t="n">
        <v>65.1389999389648</v>
      </c>
      <c r="AK164" t="n">
        <v>14.960000038147</v>
      </c>
      <c r="AL164" t="n">
        <v>65.3440017700195</v>
      </c>
      <c r="AM164" t="n">
        <v>42.5</v>
      </c>
      <c r="AN164" t="n">
        <v>0</v>
      </c>
      <c r="AO164" t="n">
        <v>40.9799995422363</v>
      </c>
      <c r="AP164" t="n">
        <v>64.9863739013672</v>
      </c>
      <c r="AQ164" t="n">
        <v>0</v>
      </c>
      <c r="AR164" t="n">
        <v>65.1010055541992</v>
      </c>
      <c r="AS164" t="n">
        <v>64.26999664306641</v>
      </c>
      <c r="AT164" t="n">
        <v>65.0279998779297</v>
      </c>
      <c r="AU164" t="n">
        <v>40.6199989318848</v>
      </c>
      <c r="AV164" t="n">
        <v>64.8940048217773</v>
      </c>
      <c r="AW164" t="n">
        <v>40.8199996948242</v>
      </c>
      <c r="AX164" t="n">
        <v>65.20400238037109</v>
      </c>
      <c r="AY164" t="n">
        <v>0.49250003695488</v>
      </c>
      <c r="AZ164" t="n">
        <v>0</v>
      </c>
      <c r="BA164" t="n">
        <v>0</v>
      </c>
      <c r="BB164" t="n">
        <v>0</v>
      </c>
      <c r="BC164" t="n">
        <v>133.110000610352</v>
      </c>
      <c r="BD164" t="n">
        <v>64.6730041503906</v>
      </c>
      <c r="BE164" t="n">
        <v>132.360000610352</v>
      </c>
      <c r="BF164" t="n">
        <v>65.2390060424805</v>
      </c>
      <c r="BG164" t="n">
        <v>115.069999694824</v>
      </c>
      <c r="BH164" t="n">
        <v>65.5030059814453</v>
      </c>
      <c r="BI164" t="n">
        <v>115.049995422363</v>
      </c>
      <c r="BJ164" t="n">
        <v>65.3640060424805</v>
      </c>
      <c r="BK164" t="n">
        <v>71.38999938964839</v>
      </c>
      <c r="BL164" t="n">
        <v>65.6440048217773</v>
      </c>
      <c r="BM164" t="n">
        <v>72.1800003051758</v>
      </c>
      <c r="BN164" t="n">
        <v>65.5</v>
      </c>
      <c r="BO164" t="n">
        <v>119.709999084473</v>
      </c>
      <c r="BP164" t="n">
        <v>65.86900329589839</v>
      </c>
      <c r="BQ164" t="n">
        <v>111.839996337891</v>
      </c>
      <c r="BR164" t="n">
        <v>65.495002746582</v>
      </c>
      <c r="BS164" t="n">
        <v>15.6700000762939</v>
      </c>
      <c r="BT164" t="n">
        <v>65.00099945068359</v>
      </c>
      <c r="BU164" t="n">
        <v>16.4499988555908</v>
      </c>
      <c r="BV164" t="n">
        <v>65.2120056152344</v>
      </c>
      <c r="BW164" t="n">
        <v>71.75</v>
      </c>
      <c r="BX164" t="n">
        <v>66.161003112793</v>
      </c>
      <c r="BY164" t="n">
        <v>72.09999847412109</v>
      </c>
      <c r="BZ164" t="n">
        <v>66.2710037231445</v>
      </c>
      <c r="CA164" t="n">
        <v>103.869995117187</v>
      </c>
      <c r="CB164" t="n">
        <v>66.2570037841797</v>
      </c>
      <c r="CC164" t="n">
        <v>105.559997558594</v>
      </c>
      <c r="CD164" t="n">
        <v>66.2760009765625</v>
      </c>
      <c r="CE164" t="n">
        <v>16.0900001525879</v>
      </c>
      <c r="CF164" t="n">
        <v>66.1740036010742</v>
      </c>
      <c r="CG164" t="n">
        <v>15.7199993133545</v>
      </c>
      <c r="CH164" t="n">
        <v>66.3460006713867</v>
      </c>
      <c r="CI164" t="n">
        <v>97.75527191162109</v>
      </c>
      <c r="CJ164" t="n">
        <v>63.3655090332031</v>
      </c>
      <c r="CK164" t="n">
        <v>138.7705078125</v>
      </c>
      <c r="CL164" t="n">
        <v>62.9580383300781</v>
      </c>
    </row>
    <row r="165">
      <c r="B165" s="1231" t="n">
        <v>0.3333333333333333</v>
      </c>
      <c r="C165" t="n">
        <v>119.07999420166</v>
      </c>
      <c r="D165" t="n">
        <v>65.1060028076172</v>
      </c>
      <c r="E165" t="n">
        <v>114.399993896484</v>
      </c>
      <c r="F165" t="n">
        <v>64.76600646972661</v>
      </c>
      <c r="G165" t="n">
        <v>7.08999967575073</v>
      </c>
      <c r="H165" t="n">
        <v>64.9180068969727</v>
      </c>
      <c r="I165" t="n">
        <v>7.08999967575073</v>
      </c>
      <c r="J165" t="n">
        <v>65.234001159668</v>
      </c>
      <c r="K165" t="n">
        <v>145.849990844727</v>
      </c>
      <c r="L165" t="n">
        <v>62.7770042419434</v>
      </c>
      <c r="M165" t="n">
        <v>152.800003051758</v>
      </c>
      <c r="N165" t="n">
        <v>63.2540016174316</v>
      </c>
      <c r="O165" t="n">
        <v>83.5</v>
      </c>
      <c r="P165" t="n">
        <v>63.6050033569336</v>
      </c>
      <c r="Q165" t="n">
        <v>56.8899993896484</v>
      </c>
      <c r="R165" t="n">
        <v>63.5900039672852</v>
      </c>
      <c r="S165" t="n">
        <v>146.379989624023</v>
      </c>
      <c r="T165" t="n">
        <v>64.1330032348633</v>
      </c>
      <c r="U165" t="n">
        <v>54.6499977111816</v>
      </c>
      <c r="V165" t="n">
        <v>64.15700531005859</v>
      </c>
      <c r="W165" t="n">
        <v>1.12000000476837</v>
      </c>
      <c r="X165" t="n">
        <v>63.9770011901855</v>
      </c>
      <c r="Y165" t="n">
        <v>65.0899963378906</v>
      </c>
      <c r="Z165" t="n">
        <v>64.870002746582</v>
      </c>
      <c r="AA165" t="n">
        <v>100</v>
      </c>
      <c r="AB165" t="n">
        <v>64.8560028076172</v>
      </c>
      <c r="AC165" t="n">
        <v>99.4899978637695</v>
      </c>
      <c r="AD165" t="n">
        <v>64.68300628662109</v>
      </c>
      <c r="AE165" t="n">
        <v>147.369995117187</v>
      </c>
      <c r="AF165" t="n">
        <v>64.6980056762695</v>
      </c>
      <c r="AG165" t="n">
        <v>154.080001831055</v>
      </c>
      <c r="AH165" t="n">
        <v>65.2330017089844</v>
      </c>
      <c r="AI165" t="n">
        <v>7.48000001907349</v>
      </c>
      <c r="AJ165" t="n">
        <v>65.0820007324219</v>
      </c>
      <c r="AK165" t="n">
        <v>8.22999954223633</v>
      </c>
      <c r="AL165" t="n">
        <v>65.2360000610352</v>
      </c>
      <c r="AM165" t="n">
        <v>41.3299980163574</v>
      </c>
      <c r="AN165" t="n">
        <v>0</v>
      </c>
      <c r="AO165" t="n">
        <v>40.0400009155273</v>
      </c>
      <c r="AP165" t="n">
        <v>64.89284515380859</v>
      </c>
      <c r="AQ165" t="n">
        <v>0</v>
      </c>
      <c r="AR165" t="n">
        <v>64.95899963378911</v>
      </c>
      <c r="AS165" t="n">
        <v>64.63999938964839</v>
      </c>
      <c r="AT165" t="n">
        <v>64.94200134277339</v>
      </c>
      <c r="AU165" t="n">
        <v>40.1499977111816</v>
      </c>
      <c r="AV165" t="n">
        <v>64.84100341796869</v>
      </c>
      <c r="AW165" t="n">
        <v>40.3499984741211</v>
      </c>
      <c r="AX165" t="n">
        <v>65.1510009765625</v>
      </c>
      <c r="AY165" t="n">
        <v>0.445666670799255</v>
      </c>
      <c r="AZ165" t="n">
        <v>0</v>
      </c>
      <c r="BA165" t="n">
        <v>0</v>
      </c>
      <c r="BB165" t="n">
        <v>0</v>
      </c>
      <c r="BC165" t="n">
        <v>133.110000610352</v>
      </c>
      <c r="BD165" t="n">
        <v>64.6730041503906</v>
      </c>
      <c r="BE165" t="n">
        <v>132.360000610352</v>
      </c>
      <c r="BF165" t="n">
        <v>65.2390060424805</v>
      </c>
      <c r="BG165" t="n">
        <v>115.069999694824</v>
      </c>
      <c r="BH165" t="n">
        <v>65.5030059814453</v>
      </c>
      <c r="BI165" t="n">
        <v>115.049995422363</v>
      </c>
      <c r="BJ165" t="n">
        <v>65.3640060424805</v>
      </c>
      <c r="BK165" t="n">
        <v>74.379997253418</v>
      </c>
      <c r="BL165" t="n">
        <v>65.5900039672852</v>
      </c>
      <c r="BM165" t="n">
        <v>74.9700012207031</v>
      </c>
      <c r="BN165" t="n">
        <v>65.33900451660161</v>
      </c>
      <c r="BO165" t="n">
        <v>117.839996337891</v>
      </c>
      <c r="BP165" t="n">
        <v>65.7080001831055</v>
      </c>
      <c r="BQ165" t="n">
        <v>110.720001220703</v>
      </c>
      <c r="BR165" t="n">
        <v>65.33399963378911</v>
      </c>
      <c r="BS165" t="n">
        <v>16.4099998474121</v>
      </c>
      <c r="BT165" t="n">
        <v>64.7850036621094</v>
      </c>
      <c r="BU165" t="n">
        <v>16.4499988555908</v>
      </c>
      <c r="BV165" t="n">
        <v>65.07700347900391</v>
      </c>
      <c r="BW165" t="n">
        <v>75.1199951171875</v>
      </c>
      <c r="BX165" t="n">
        <v>66.1080017089844</v>
      </c>
      <c r="BY165" t="n">
        <v>75.0800018310547</v>
      </c>
      <c r="BZ165" t="n">
        <v>66.15700531005859</v>
      </c>
      <c r="CA165" t="n">
        <v>100.5</v>
      </c>
      <c r="CB165" t="n">
        <v>66.0960006713867</v>
      </c>
      <c r="CC165" t="n">
        <v>100.709999084473</v>
      </c>
      <c r="CD165" t="n">
        <v>66.1680068969727</v>
      </c>
      <c r="CE165" t="n">
        <v>16.4599990844727</v>
      </c>
      <c r="CF165" t="n">
        <v>66.03900146484369</v>
      </c>
      <c r="CG165" t="n">
        <v>16.4699993133545</v>
      </c>
      <c r="CH165" t="n">
        <v>66.2110061645508</v>
      </c>
      <c r="CI165" t="n">
        <v>82.48292541503911</v>
      </c>
      <c r="CJ165" t="n">
        <v>63.4075698852539</v>
      </c>
      <c r="CK165" t="n">
        <v>147.519882202148</v>
      </c>
      <c r="CL165" t="n">
        <v>63.2368774414063</v>
      </c>
    </row>
    <row r="166">
      <c r="B166" s="1231" t="n">
        <v>0.3541666666666667</v>
      </c>
      <c r="C166" t="n">
        <v>124.669998168945</v>
      </c>
      <c r="D166" t="n">
        <v>64.4600067138672</v>
      </c>
      <c r="E166" t="n">
        <v>119.629997253418</v>
      </c>
      <c r="F166" t="n">
        <v>64.11900329589839</v>
      </c>
      <c r="G166" t="n">
        <v>3.35999989509583</v>
      </c>
      <c r="H166" t="n">
        <v>64.24400329589839</v>
      </c>
      <c r="I166" t="n">
        <v>3.35999989509583</v>
      </c>
      <c r="J166" t="n">
        <v>64.61500549316411</v>
      </c>
      <c r="K166" t="n">
        <v>139.860000610352</v>
      </c>
      <c r="L166" t="n">
        <v>62.0760040283203</v>
      </c>
      <c r="M166" t="n">
        <v>146.809997558594</v>
      </c>
      <c r="N166" t="n">
        <v>62.5530014038086</v>
      </c>
      <c r="O166" t="n">
        <v>74.9199981689453</v>
      </c>
      <c r="P166" t="n">
        <v>62.9060020446777</v>
      </c>
      <c r="Q166" t="n">
        <v>46.4099998474121</v>
      </c>
      <c r="R166" t="n">
        <v>62.903003692627</v>
      </c>
      <c r="S166" t="n">
        <v>154.970001220703</v>
      </c>
      <c r="T166" t="n">
        <v>63.35400390625</v>
      </c>
      <c r="U166" t="n">
        <v>44.1699981689453</v>
      </c>
      <c r="V166" t="n">
        <v>63.2700042724609</v>
      </c>
      <c r="W166" t="n">
        <v>0.930000007152557</v>
      </c>
      <c r="X166" t="n">
        <v>63.3500022888184</v>
      </c>
      <c r="Y166" t="n">
        <v>60.4099998474121</v>
      </c>
      <c r="Z166" t="n">
        <v>64.2990036010742</v>
      </c>
      <c r="AA166" t="n">
        <v>102.229995727539</v>
      </c>
      <c r="AB166" t="n">
        <v>64.1840057373047</v>
      </c>
      <c r="AC166" t="n">
        <v>101.360000610352</v>
      </c>
      <c r="AD166" t="n">
        <v>64.08900451660161</v>
      </c>
      <c r="AE166" t="n">
        <v>141.009994506836</v>
      </c>
      <c r="AF166" t="n">
        <v>64.0240020751953</v>
      </c>
      <c r="AG166" t="n">
        <v>146.599990844727</v>
      </c>
      <c r="AH166" t="n">
        <v>64.5600051879883</v>
      </c>
      <c r="AI166" t="n">
        <v>4.85999965667725</v>
      </c>
      <c r="AJ166" t="n">
        <v>64.45400238037109</v>
      </c>
      <c r="AK166" t="n">
        <v>4.85999965667725</v>
      </c>
      <c r="AL166" t="n">
        <v>64.61500549316411</v>
      </c>
      <c r="AM166" t="n">
        <v>42.2700004577637</v>
      </c>
      <c r="AN166" t="n">
        <v>0</v>
      </c>
      <c r="AO166" t="n">
        <v>40.75</v>
      </c>
      <c r="AP166" t="n">
        <v>64.2364196777344</v>
      </c>
      <c r="AQ166" t="n">
        <v>0</v>
      </c>
      <c r="AR166" t="n">
        <v>64.3330001831055</v>
      </c>
      <c r="AS166" t="n">
        <v>60.5299987792969</v>
      </c>
      <c r="AT166" t="n">
        <v>64.3710021972656</v>
      </c>
      <c r="AU166" t="n">
        <v>40.8499984741211</v>
      </c>
      <c r="AV166" t="n">
        <v>64.1949996948242</v>
      </c>
      <c r="AW166" t="n">
        <v>41.2900009155273</v>
      </c>
      <c r="AX166" t="n">
        <v>64.5590057373047</v>
      </c>
      <c r="AY166" t="n">
        <v>0.459500044584274</v>
      </c>
      <c r="AZ166" t="n">
        <v>0</v>
      </c>
      <c r="BA166" t="n">
        <v>0</v>
      </c>
      <c r="BB166" t="n">
        <v>0</v>
      </c>
      <c r="BC166" t="n">
        <v>133.110000610352</v>
      </c>
      <c r="BD166" t="n">
        <v>64.6730041503906</v>
      </c>
      <c r="BE166" t="n">
        <v>132.360000610352</v>
      </c>
      <c r="BF166" t="n">
        <v>65.2390060424805</v>
      </c>
      <c r="BG166" t="n">
        <v>115.069999694824</v>
      </c>
      <c r="BH166" t="n">
        <v>65.5030059814453</v>
      </c>
      <c r="BI166" t="n">
        <v>115.049995422363</v>
      </c>
      <c r="BJ166" t="n">
        <v>65.3640060424805</v>
      </c>
      <c r="BK166" t="n">
        <v>79.2399978637695</v>
      </c>
      <c r="BL166" t="n">
        <v>64.943000793457</v>
      </c>
      <c r="BM166" t="n">
        <v>79.4499969482422</v>
      </c>
      <c r="BN166" t="n">
        <v>64.6910018920898</v>
      </c>
      <c r="BO166" t="n">
        <v>123.82999420166</v>
      </c>
      <c r="BP166" t="n">
        <v>65.0350036621094</v>
      </c>
      <c r="BQ166" t="n">
        <v>116.32999420166</v>
      </c>
      <c r="BR166" t="n">
        <v>64.7410049438477</v>
      </c>
      <c r="BS166" t="n">
        <v>17.1599998474121</v>
      </c>
      <c r="BT166" t="n">
        <v>64.2470016479492</v>
      </c>
      <c r="BU166" t="n">
        <v>17.1900005340576</v>
      </c>
      <c r="BV166" t="n">
        <v>64.5100021362305</v>
      </c>
      <c r="BW166" t="n">
        <v>79.59999847412109</v>
      </c>
      <c r="BX166" t="n">
        <v>65.5690002441406</v>
      </c>
      <c r="BY166" t="n">
        <v>79.5699996948242</v>
      </c>
      <c r="BZ166" t="n">
        <v>65.64300537109369</v>
      </c>
      <c r="CA166" t="n">
        <v>101.619995117187</v>
      </c>
      <c r="CB166" t="n">
        <v>65.5590057373047</v>
      </c>
      <c r="CC166" t="n">
        <v>102.199996948242</v>
      </c>
      <c r="CD166" t="n">
        <v>65.6320037841797</v>
      </c>
      <c r="CE166" t="n">
        <v>17.2099990844727</v>
      </c>
      <c r="CF166" t="n">
        <v>65.474006652832</v>
      </c>
      <c r="CG166" t="n">
        <v>17.2099990844727</v>
      </c>
      <c r="CH166" t="n">
        <v>65.64500427246089</v>
      </c>
      <c r="CI166" t="n">
        <v>73.67913818359369</v>
      </c>
      <c r="CJ166" t="n">
        <v>62.6629486083984</v>
      </c>
      <c r="CK166" t="n">
        <v>153.355422973633</v>
      </c>
      <c r="CL166" t="n">
        <v>62.3711395263672</v>
      </c>
    </row>
    <row r="167">
      <c r="B167" s="1231" t="n">
        <v>0.375</v>
      </c>
      <c r="C167" t="n">
        <v>133.629989624023</v>
      </c>
      <c r="D167" t="n">
        <v>64.88999938964839</v>
      </c>
      <c r="E167" t="n">
        <v>127.479995727539</v>
      </c>
      <c r="F167" t="n">
        <v>64.5240020751953</v>
      </c>
      <c r="G167" t="n">
        <v>10.4499998092651</v>
      </c>
      <c r="H167" t="n">
        <v>64.6480026245117</v>
      </c>
      <c r="I167" t="n">
        <v>10.4499998092651</v>
      </c>
      <c r="J167" t="n">
        <v>65.04600524902339</v>
      </c>
      <c r="K167" t="n">
        <v>156.690002441406</v>
      </c>
      <c r="L167" t="n">
        <v>62.4530029296875</v>
      </c>
      <c r="M167" t="n">
        <v>163.289993286133</v>
      </c>
      <c r="N167" t="n">
        <v>62.8770027160645</v>
      </c>
      <c r="O167" t="n">
        <v>90.2099990844727</v>
      </c>
      <c r="P167" t="n">
        <v>63.3090019226074</v>
      </c>
      <c r="Q167" t="n">
        <v>59.5099983215332</v>
      </c>
      <c r="R167" t="n">
        <v>63.1900024414063</v>
      </c>
      <c r="S167" t="n">
        <v>144.509994506836</v>
      </c>
      <c r="T167" t="n">
        <v>63.5950012207031</v>
      </c>
      <c r="U167" t="n">
        <v>57.2700004577637</v>
      </c>
      <c r="V167" t="n">
        <v>63.6420021057129</v>
      </c>
      <c r="W167" t="n">
        <v>1.12000000476837</v>
      </c>
      <c r="X167" t="n">
        <v>63.8060035705566</v>
      </c>
      <c r="Y167" t="n">
        <v>62.2799987792969</v>
      </c>
      <c r="Z167" t="n">
        <v>64.6990051269531</v>
      </c>
      <c r="AA167" t="n">
        <v>114.919998168945</v>
      </c>
      <c r="AB167" t="n">
        <v>64.6949996948242</v>
      </c>
      <c r="AC167" t="n">
        <v>115.199996948242</v>
      </c>
      <c r="AD167" t="n">
        <v>64.5210037231445</v>
      </c>
      <c r="AE167" t="n">
        <v>156.339996337891</v>
      </c>
      <c r="AF167" t="n">
        <v>64.56300354003911</v>
      </c>
      <c r="AG167" t="n">
        <v>161.559997558594</v>
      </c>
      <c r="AH167" t="n">
        <v>65.01800537109369</v>
      </c>
      <c r="AI167" t="n">
        <v>11.2199993133545</v>
      </c>
      <c r="AJ167" t="n">
        <v>64.8820037841797</v>
      </c>
      <c r="AK167" t="n">
        <v>10.8499994277954</v>
      </c>
      <c r="AL167" t="n">
        <v>65.1280059814453</v>
      </c>
      <c r="AM167" t="n">
        <v>37.8299980163574</v>
      </c>
      <c r="AN167" t="n">
        <v>0</v>
      </c>
      <c r="AO167" t="n">
        <v>36.2999992370605</v>
      </c>
      <c r="AP167" t="n">
        <v>64.752555847168</v>
      </c>
      <c r="AQ167" t="n">
        <v>0</v>
      </c>
      <c r="AR167" t="n">
        <v>64.8450012207031</v>
      </c>
      <c r="AS167" t="n">
        <v>62.3999977111816</v>
      </c>
      <c r="AT167" t="n">
        <v>64.7990036010742</v>
      </c>
      <c r="AU167" t="n">
        <v>35.9500007629395</v>
      </c>
      <c r="AV167" t="n">
        <v>64.59799957275391</v>
      </c>
      <c r="AW167" t="n">
        <v>36.6199989318848</v>
      </c>
      <c r="AX167" t="n">
        <v>64.9620056152344</v>
      </c>
      <c r="AY167" t="n">
        <v>0.302500009536743</v>
      </c>
      <c r="AZ167" t="n">
        <v>0</v>
      </c>
      <c r="BA167" t="n">
        <v>0</v>
      </c>
      <c r="BB167" t="n">
        <v>0</v>
      </c>
      <c r="BC167" t="n">
        <v>133.110000610352</v>
      </c>
      <c r="BD167" t="n">
        <v>64.6730041503906</v>
      </c>
      <c r="BE167" t="n">
        <v>132.360000610352</v>
      </c>
      <c r="BF167" t="n">
        <v>65.2390060424805</v>
      </c>
      <c r="BG167" t="n">
        <v>115.069999694824</v>
      </c>
      <c r="BH167" t="n">
        <v>65.5030059814453</v>
      </c>
      <c r="BI167" t="n">
        <v>115.049995422363</v>
      </c>
      <c r="BJ167" t="n">
        <v>65.3640060424805</v>
      </c>
      <c r="BK167" t="n">
        <v>87.0899963378906</v>
      </c>
      <c r="BL167" t="n">
        <v>65.40200042724609</v>
      </c>
      <c r="BM167" t="n">
        <v>87.8399963378906</v>
      </c>
      <c r="BN167" t="n">
        <v>65.2310028076172</v>
      </c>
      <c r="BO167" t="n">
        <v>133.550003051758</v>
      </c>
      <c r="BP167" t="n">
        <v>65.41200256347661</v>
      </c>
      <c r="BQ167" t="n">
        <v>124.189994812012</v>
      </c>
      <c r="BR167" t="n">
        <v>65.172004699707</v>
      </c>
      <c r="BS167" t="n">
        <v>17.8999996185303</v>
      </c>
      <c r="BT167" t="n">
        <v>64.7850036621094</v>
      </c>
      <c r="BU167" t="n">
        <v>17.9400005340576</v>
      </c>
      <c r="BV167" t="n">
        <v>65.07700347900391</v>
      </c>
      <c r="BW167" t="n">
        <v>87.0699996948242</v>
      </c>
      <c r="BX167" t="n">
        <v>66.161003112793</v>
      </c>
      <c r="BY167" t="n">
        <v>87.4099960327148</v>
      </c>
      <c r="BZ167" t="n">
        <v>66.21400451660161</v>
      </c>
      <c r="CA167" t="n">
        <v>117.319999694824</v>
      </c>
      <c r="CB167" t="n">
        <v>66.15000152587891</v>
      </c>
      <c r="CC167" t="n">
        <v>116.379997253418</v>
      </c>
      <c r="CD167" t="n">
        <v>66.1680068969727</v>
      </c>
      <c r="CE167" t="n">
        <v>17.5799999237061</v>
      </c>
      <c r="CF167" t="n">
        <v>66.0120010375977</v>
      </c>
      <c r="CG167" t="n">
        <v>17.9599990844727</v>
      </c>
      <c r="CH167" t="n">
        <v>66.3190002441406</v>
      </c>
      <c r="CI167" t="n">
        <v>89.3046875</v>
      </c>
      <c r="CJ167" t="n">
        <v>62.9899215698242</v>
      </c>
      <c r="CK167" t="n">
        <v>144.858215332031</v>
      </c>
      <c r="CL167" t="n">
        <v>62.6661949157715</v>
      </c>
    </row>
    <row r="168">
      <c r="B168" s="1231" t="n">
        <v>0.3958333333333333</v>
      </c>
      <c r="C168" t="n">
        <v>120.939994812012</v>
      </c>
      <c r="D168" t="n">
        <v>65.052001953125</v>
      </c>
      <c r="E168" t="n">
        <v>116.269996643066</v>
      </c>
      <c r="F168" t="n">
        <v>64.7390060424805</v>
      </c>
      <c r="G168" t="n">
        <v>4.84999990463257</v>
      </c>
      <c r="H168" t="n">
        <v>64.8100051879883</v>
      </c>
      <c r="I168" t="n">
        <v>5.23000001907349</v>
      </c>
      <c r="J168" t="n">
        <v>65.1800003051758</v>
      </c>
      <c r="K168" t="n">
        <v>129.020004272461</v>
      </c>
      <c r="L168" t="n">
        <v>62.8040046691895</v>
      </c>
      <c r="M168" t="n">
        <v>135.56999206543</v>
      </c>
      <c r="N168" t="n">
        <v>63.2810020446777</v>
      </c>
      <c r="O168" t="n">
        <v>61.879997253418</v>
      </c>
      <c r="P168" t="n">
        <v>63.7120018005371</v>
      </c>
      <c r="Q168" t="n">
        <v>38.5499992370605</v>
      </c>
      <c r="R168" t="n">
        <v>63.5900039672852</v>
      </c>
      <c r="S168" t="n">
        <v>163.179992675781</v>
      </c>
      <c r="T168" t="n">
        <v>64.1060028076172</v>
      </c>
      <c r="U168" t="n">
        <v>35.189998626709</v>
      </c>
      <c r="V168" t="n">
        <v>64.1000061035156</v>
      </c>
      <c r="W168" t="n">
        <v>0.930000007152557</v>
      </c>
      <c r="X168" t="n">
        <v>64.00600433349609</v>
      </c>
      <c r="Y168" t="n">
        <v>60.9699974060059</v>
      </c>
      <c r="Z168" t="n">
        <v>64.984001159668</v>
      </c>
      <c r="AA168" t="n">
        <v>101.48999786377</v>
      </c>
      <c r="AB168" t="n">
        <v>64.8560028076172</v>
      </c>
      <c r="AC168" t="n">
        <v>100.98999786377</v>
      </c>
      <c r="AD168" t="n">
        <v>64.7639999389648</v>
      </c>
      <c r="AE168" t="n">
        <v>130.539993286133</v>
      </c>
      <c r="AF168" t="n">
        <v>64.6980056762695</v>
      </c>
      <c r="AG168" t="n">
        <v>136.129989624023</v>
      </c>
      <c r="AH168" t="n">
        <v>65.15200042724609</v>
      </c>
      <c r="AI168" t="n">
        <v>4.1100001335144</v>
      </c>
      <c r="AJ168" t="n">
        <v>65.11000061035161</v>
      </c>
      <c r="AK168" t="n">
        <v>4.48999977111816</v>
      </c>
      <c r="AL168" t="n">
        <v>65.31700134277339</v>
      </c>
      <c r="AM168" t="n">
        <v>39.4599990844727</v>
      </c>
      <c r="AN168" t="n">
        <v>0</v>
      </c>
      <c r="AO168" t="n">
        <v>37.939998626709</v>
      </c>
      <c r="AP168" t="n">
        <v>64.9396057128906</v>
      </c>
      <c r="AQ168" t="n">
        <v>0</v>
      </c>
      <c r="AR168" t="n">
        <v>64.98699951171869</v>
      </c>
      <c r="AS168" t="n">
        <v>60.5299987792969</v>
      </c>
      <c r="AT168" t="n">
        <v>64.94200134277339</v>
      </c>
      <c r="AU168" t="n">
        <v>37.5799980163574</v>
      </c>
      <c r="AV168" t="n">
        <v>64.86700439453119</v>
      </c>
      <c r="AW168" t="n">
        <v>38.25</v>
      </c>
      <c r="AX168" t="n">
        <v>65.20400238037109</v>
      </c>
      <c r="AY168" t="n">
        <v>0.454500049352646</v>
      </c>
      <c r="AZ168" t="n">
        <v>0</v>
      </c>
      <c r="BA168" t="n">
        <v>0</v>
      </c>
      <c r="BB168" t="n">
        <v>0</v>
      </c>
      <c r="BC168" t="n">
        <v>133.110000610352</v>
      </c>
      <c r="BD168" t="n">
        <v>64.6730041503906</v>
      </c>
      <c r="BE168" t="n">
        <v>132.360000610352</v>
      </c>
      <c r="BF168" t="n">
        <v>65.2390060424805</v>
      </c>
      <c r="BG168" t="n">
        <v>115.069999694824</v>
      </c>
      <c r="BH168" t="n">
        <v>65.5030059814453</v>
      </c>
      <c r="BI168" t="n">
        <v>115.049995422363</v>
      </c>
      <c r="BJ168" t="n">
        <v>65.3640060424805</v>
      </c>
      <c r="BK168" t="n">
        <v>85.9599990844727</v>
      </c>
      <c r="BL168" t="n">
        <v>65.5090026855469</v>
      </c>
      <c r="BM168" t="n">
        <v>87.2799987792969</v>
      </c>
      <c r="BN168" t="n">
        <v>65.2310028076172</v>
      </c>
      <c r="BO168" t="n">
        <v>120.459999084473</v>
      </c>
      <c r="BP168" t="n">
        <v>65.5730056762695</v>
      </c>
      <c r="BQ168" t="n">
        <v>112.220001220703</v>
      </c>
      <c r="BR168" t="n">
        <v>65.33399963378911</v>
      </c>
      <c r="BS168" t="n">
        <v>17.8999996185303</v>
      </c>
      <c r="BT168" t="n">
        <v>64.89300537109369</v>
      </c>
      <c r="BU168" t="n">
        <v>17.9400005340576</v>
      </c>
      <c r="BV168" t="n">
        <v>65.1850051879883</v>
      </c>
      <c r="BW168" t="n">
        <v>86.3300018310547</v>
      </c>
      <c r="BX168" t="n">
        <v>66.24200439453119</v>
      </c>
      <c r="BY168" t="n">
        <v>86.2900009155273</v>
      </c>
      <c r="BZ168" t="n">
        <v>66.2990036010742</v>
      </c>
      <c r="CA168" t="n">
        <v>99.75999450683589</v>
      </c>
      <c r="CB168" t="n">
        <v>66.3110046386719</v>
      </c>
      <c r="CC168" t="n">
        <v>99.5899963378906</v>
      </c>
      <c r="CD168" t="n">
        <v>66.3560028076172</v>
      </c>
      <c r="CE168" t="n">
        <v>17.9599990844727</v>
      </c>
      <c r="CF168" t="n">
        <v>66.1740036010742</v>
      </c>
      <c r="CG168" t="n">
        <v>17.9599990844727</v>
      </c>
      <c r="CH168" t="n">
        <v>66.40000152587891</v>
      </c>
      <c r="CI168" t="n">
        <v>61.7302627563477</v>
      </c>
      <c r="CJ168" t="n">
        <v>63.420482635498</v>
      </c>
      <c r="CK168" t="n">
        <v>163.307846069336</v>
      </c>
      <c r="CL168" t="n">
        <v>63.117301940918</v>
      </c>
    </row>
    <row r="169">
      <c r="B169" s="1231" t="n">
        <v>0.4166666666666667</v>
      </c>
      <c r="C169" t="n">
        <v>146.31999206543</v>
      </c>
      <c r="D169" t="n">
        <v>64.2710037231445</v>
      </c>
      <c r="E169" t="n">
        <v>139.449996948242</v>
      </c>
      <c r="F169" t="n">
        <v>64.0380020141602</v>
      </c>
      <c r="G169" t="n">
        <v>17.9200000762939</v>
      </c>
      <c r="H169" t="n">
        <v>64.0279998779297</v>
      </c>
      <c r="I169" t="n">
        <v>17.9200000762939</v>
      </c>
      <c r="J169" t="n">
        <v>64.5080032348633</v>
      </c>
      <c r="K169" t="n">
        <v>191.839996337891</v>
      </c>
      <c r="L169" t="n">
        <v>61.0510025024414</v>
      </c>
      <c r="M169" t="n">
        <v>201.489990234375</v>
      </c>
      <c r="N169" t="n">
        <v>61.555004119873</v>
      </c>
      <c r="O169" t="n">
        <v>121.889999389648</v>
      </c>
      <c r="P169" t="n">
        <v>61.9670028686523</v>
      </c>
      <c r="Q169" t="n">
        <v>84.2099990844727</v>
      </c>
      <c r="R169" t="n">
        <v>61.8740043640137</v>
      </c>
      <c r="S169" t="n">
        <v>128.830001831055</v>
      </c>
      <c r="T169" t="n">
        <v>61.9570045471191</v>
      </c>
      <c r="U169" t="n">
        <v>83.84999847412109</v>
      </c>
      <c r="V169" t="n">
        <v>61.9540023803711</v>
      </c>
      <c r="W169" t="n">
        <v>0.930000007152557</v>
      </c>
      <c r="X169" t="n">
        <v>63.1500015258789</v>
      </c>
      <c r="Y169" t="n">
        <v>72.5699996948242</v>
      </c>
      <c r="Z169" t="n">
        <v>64.01300048828119</v>
      </c>
      <c r="AA169" t="n">
        <v>135.809997558594</v>
      </c>
      <c r="AB169" t="n">
        <v>63.9960021972656</v>
      </c>
      <c r="AC169" t="n">
        <v>136.149993896484</v>
      </c>
      <c r="AD169" t="n">
        <v>63.846004486084</v>
      </c>
      <c r="AE169" t="n">
        <v>193</v>
      </c>
      <c r="AF169" t="n">
        <v>63.7820014953613</v>
      </c>
      <c r="AG169" t="n">
        <v>200.830001831055</v>
      </c>
      <c r="AH169" t="n">
        <v>64.318000793457</v>
      </c>
      <c r="AI169" t="n">
        <v>18.6999988555908</v>
      </c>
      <c r="AJ169" t="n">
        <v>64.2250061035156</v>
      </c>
      <c r="AK169" t="n">
        <v>19.0799999237061</v>
      </c>
      <c r="AL169" t="n">
        <v>64.3190002441406</v>
      </c>
      <c r="AM169" t="n">
        <v>42.5</v>
      </c>
      <c r="AN169" t="n">
        <v>0</v>
      </c>
      <c r="AO169" t="n">
        <v>40.75</v>
      </c>
      <c r="AP169" t="n">
        <v>64.0025939941406</v>
      </c>
      <c r="AQ169" t="n">
        <v>0</v>
      </c>
      <c r="AR169" t="n">
        <v>64.10500335693359</v>
      </c>
      <c r="AS169" t="n">
        <v>72.1199951171875</v>
      </c>
      <c r="AT169" t="n">
        <v>64.0850067138672</v>
      </c>
      <c r="AU169" t="n">
        <v>41.5499992370605</v>
      </c>
      <c r="AV169" t="n">
        <v>63.97900390625</v>
      </c>
      <c r="AW169" t="n">
        <v>41.5200004577637</v>
      </c>
      <c r="AX169" t="n">
        <v>64.26300048828119</v>
      </c>
      <c r="AY169" t="n">
        <v>0.5168333649635311</v>
      </c>
      <c r="AZ169" t="n">
        <v>0</v>
      </c>
      <c r="BA169" t="n">
        <v>0</v>
      </c>
      <c r="BB169" t="n">
        <v>0</v>
      </c>
      <c r="BC169" t="n">
        <v>133.110000610352</v>
      </c>
      <c r="BD169" t="n">
        <v>64.6730041503906</v>
      </c>
      <c r="BE169" t="n">
        <v>132.360000610352</v>
      </c>
      <c r="BF169" t="n">
        <v>65.2390060424805</v>
      </c>
      <c r="BG169" t="n">
        <v>115.069999694824</v>
      </c>
      <c r="BH169" t="n">
        <v>65.5030059814453</v>
      </c>
      <c r="BI169" t="n">
        <v>115.049995422363</v>
      </c>
      <c r="BJ169" t="n">
        <v>65.3640060424805</v>
      </c>
      <c r="BK169" t="n">
        <v>94.1899948120117</v>
      </c>
      <c r="BL169" t="n">
        <v>64.78200531005859</v>
      </c>
      <c r="BM169" t="n">
        <v>95.1199951171875</v>
      </c>
      <c r="BN169" t="n">
        <v>64.5030059814453</v>
      </c>
      <c r="BO169" t="n">
        <v>144.029998779297</v>
      </c>
      <c r="BP169" t="n">
        <v>64.8470001220703</v>
      </c>
      <c r="BQ169" t="n">
        <v>134.289993286133</v>
      </c>
      <c r="BR169" t="n">
        <v>64.5800018310547</v>
      </c>
      <c r="BS169" t="n">
        <v>18.6499996185303</v>
      </c>
      <c r="BT169" t="n">
        <v>64.3820037841797</v>
      </c>
      <c r="BU169" t="n">
        <v>18.6900005340576</v>
      </c>
      <c r="BV169" t="n">
        <v>64.59100341796869</v>
      </c>
      <c r="BW169" t="n">
        <v>94.5499954223633</v>
      </c>
      <c r="BX169" t="n">
        <v>65.677001953125</v>
      </c>
      <c r="BY169" t="n">
        <v>94.879997253418</v>
      </c>
      <c r="BZ169" t="n">
        <v>65.7570037841797</v>
      </c>
      <c r="CA169" t="n">
        <v>132.629989624023</v>
      </c>
      <c r="CB169" t="n">
        <v>65.66600036621089</v>
      </c>
      <c r="CC169" t="n">
        <v>133.910003662109</v>
      </c>
      <c r="CD169" t="n">
        <v>65.6850051879883</v>
      </c>
      <c r="CE169" t="n">
        <v>18.6999988555908</v>
      </c>
      <c r="CF169" t="n">
        <v>65.5550003051758</v>
      </c>
      <c r="CG169" t="n">
        <v>18.7099990844727</v>
      </c>
      <c r="CH169" t="n">
        <v>65.8070068359375</v>
      </c>
      <c r="CI169" t="n">
        <v>120.678382873535</v>
      </c>
      <c r="CJ169" t="n">
        <v>61.616870880127</v>
      </c>
      <c r="CK169" t="n">
        <v>128.600616455078</v>
      </c>
      <c r="CL169" t="n">
        <v>61.131462097168</v>
      </c>
    </row>
    <row r="170">
      <c r="B170" s="1231" t="n">
        <v>0.4375</v>
      </c>
      <c r="C170" t="n">
        <v>120.199996948242</v>
      </c>
      <c r="D170" t="n">
        <v>64.6210021972656</v>
      </c>
      <c r="E170" t="n">
        <v>116.269996643066</v>
      </c>
      <c r="F170" t="n">
        <v>64.281005859375</v>
      </c>
      <c r="G170" t="n">
        <v>8.210000038146971</v>
      </c>
      <c r="H170" t="n">
        <v>64.43300628662109</v>
      </c>
      <c r="I170" t="n">
        <v>8.960000038146971</v>
      </c>
      <c r="J170" t="n">
        <v>64.75</v>
      </c>
      <c r="K170" t="n">
        <v>169.029998779297</v>
      </c>
      <c r="L170" t="n">
        <v>61.8330039978027</v>
      </c>
      <c r="M170" t="n">
        <v>177.889999389648</v>
      </c>
      <c r="N170" t="n">
        <v>62.3370018005371</v>
      </c>
      <c r="O170" t="n">
        <v>100.639999389648</v>
      </c>
      <c r="P170" t="n">
        <v>62.5840034484863</v>
      </c>
      <c r="Q170" t="n">
        <v>68.4899978637695</v>
      </c>
      <c r="R170" t="n">
        <v>62.6460037231445</v>
      </c>
      <c r="S170" t="n">
        <v>135.919998168945</v>
      </c>
      <c r="T170" t="n">
        <v>62.8160018920898</v>
      </c>
      <c r="U170" t="n">
        <v>67</v>
      </c>
      <c r="V170" t="n">
        <v>62.8690032958984</v>
      </c>
      <c r="W170" t="n">
        <v>1.12000000476837</v>
      </c>
      <c r="X170" t="n">
        <v>63.5490036010742</v>
      </c>
      <c r="Y170" t="n">
        <v>71.4399948120117</v>
      </c>
      <c r="Z170" t="n">
        <v>64.4700012207031</v>
      </c>
      <c r="AA170" t="n">
        <v>120.139999389648</v>
      </c>
      <c r="AB170" t="n">
        <v>64.3720016479492</v>
      </c>
      <c r="AC170" t="n">
        <v>120.059997558594</v>
      </c>
      <c r="AD170" t="n">
        <v>64.19700622558589</v>
      </c>
      <c r="AE170" t="n">
        <v>170.179992675781</v>
      </c>
      <c r="AF170" t="n">
        <v>64.1590042114258</v>
      </c>
      <c r="AG170" t="n">
        <v>176.519989013672</v>
      </c>
      <c r="AH170" t="n">
        <v>64.7220001220703</v>
      </c>
      <c r="AI170" t="n">
        <v>9.34999942779541</v>
      </c>
      <c r="AJ170" t="n">
        <v>64.5960006713867</v>
      </c>
      <c r="AK170" t="n">
        <v>8.59999942779541</v>
      </c>
      <c r="AL170" t="n">
        <v>64.8310012817383</v>
      </c>
      <c r="AM170" t="n">
        <v>43.2000007629395</v>
      </c>
      <c r="AN170" t="n">
        <v>0</v>
      </c>
      <c r="AO170" t="n">
        <v>40.75</v>
      </c>
      <c r="AP170" t="n">
        <v>64.4252090454102</v>
      </c>
      <c r="AQ170" t="n">
        <v>0</v>
      </c>
      <c r="AR170" t="n">
        <v>64.53200531005859</v>
      </c>
      <c r="AS170" t="n">
        <v>71.7399978637695</v>
      </c>
      <c r="AT170" t="n">
        <v>64.5139999389648</v>
      </c>
      <c r="AU170" t="n">
        <v>41.0799980163574</v>
      </c>
      <c r="AV170" t="n">
        <v>64.32900238037109</v>
      </c>
      <c r="AW170" t="n">
        <v>41.9899978637695</v>
      </c>
      <c r="AX170" t="n">
        <v>64.693000793457</v>
      </c>
      <c r="AY170" t="n">
        <v>0.58266669511795</v>
      </c>
      <c r="AZ170" t="n">
        <v>0</v>
      </c>
      <c r="BA170" t="n">
        <v>0</v>
      </c>
      <c r="BB170" t="n">
        <v>0</v>
      </c>
      <c r="BC170" t="n">
        <v>133.110000610352</v>
      </c>
      <c r="BD170" t="n">
        <v>64.6730041503906</v>
      </c>
      <c r="BE170" t="n">
        <v>132.360000610352</v>
      </c>
      <c r="BF170" t="n">
        <v>65.2390060424805</v>
      </c>
      <c r="BG170" t="n">
        <v>115.069999694824</v>
      </c>
      <c r="BH170" t="n">
        <v>65.5030059814453</v>
      </c>
      <c r="BI170" t="n">
        <v>115.049995422363</v>
      </c>
      <c r="BJ170" t="n">
        <v>65.3640060424805</v>
      </c>
      <c r="BK170" t="n">
        <v>90.4499969482422</v>
      </c>
      <c r="BL170" t="n">
        <v>65.0240020751953</v>
      </c>
      <c r="BM170" t="n">
        <v>91.1999969482422</v>
      </c>
      <c r="BN170" t="n">
        <v>64.85300445556641</v>
      </c>
      <c r="BO170" t="n">
        <v>119.709999084473</v>
      </c>
      <c r="BP170" t="n">
        <v>65.1700057983398</v>
      </c>
      <c r="BQ170" t="n">
        <v>110.349998474121</v>
      </c>
      <c r="BR170" t="n">
        <v>64.82200622558589</v>
      </c>
      <c r="BS170" t="n">
        <v>17.8999996185303</v>
      </c>
      <c r="BT170" t="n">
        <v>64.5699996948242</v>
      </c>
      <c r="BU170" t="n">
        <v>18.6900005340576</v>
      </c>
      <c r="BV170" t="n">
        <v>64.78000640869141</v>
      </c>
      <c r="BW170" t="n">
        <v>90.4399948120117</v>
      </c>
      <c r="BX170" t="n">
        <v>65.91900634765619</v>
      </c>
      <c r="BY170" t="n">
        <v>90.76999664306641</v>
      </c>
      <c r="BZ170" t="n">
        <v>65.92800140380859</v>
      </c>
      <c r="CA170" t="n">
        <v>113.209999084473</v>
      </c>
      <c r="CB170" t="n">
        <v>65.85400390625</v>
      </c>
      <c r="CC170" t="n">
        <v>114.509994506836</v>
      </c>
      <c r="CD170" t="n">
        <v>65.95400238037109</v>
      </c>
      <c r="CE170" t="n">
        <v>18.3299999237061</v>
      </c>
      <c r="CF170" t="n">
        <v>65.8780059814453</v>
      </c>
      <c r="CG170" t="n">
        <v>17.9599990844727</v>
      </c>
      <c r="CH170" t="n">
        <v>65.9690017700195</v>
      </c>
      <c r="CI170" t="n">
        <v>100.60277557373</v>
      </c>
      <c r="CJ170" t="n">
        <v>62.3162384033203</v>
      </c>
      <c r="CK170" t="n">
        <v>135.947814941406</v>
      </c>
      <c r="CL170" t="n">
        <v>61.9412231445313</v>
      </c>
    </row>
    <row r="171">
      <c r="B171" s="1231" t="n">
        <v>0.4583333333333333</v>
      </c>
      <c r="C171" t="n">
        <v>122.059997558594</v>
      </c>
      <c r="D171" t="n">
        <v>64.8370056152344</v>
      </c>
      <c r="E171" t="n">
        <v>115.889999389648</v>
      </c>
      <c r="F171" t="n">
        <v>64.41600036621089</v>
      </c>
      <c r="G171" t="n">
        <v>9.329999923706049</v>
      </c>
      <c r="H171" t="n">
        <v>64.5400009155273</v>
      </c>
      <c r="I171" t="n">
        <v>8.210000038146971</v>
      </c>
      <c r="J171" t="n">
        <v>64.93800354003911</v>
      </c>
      <c r="K171" t="n">
        <v>157.059997558594</v>
      </c>
      <c r="L171" t="n">
        <v>62.1840019226074</v>
      </c>
      <c r="M171" t="n">
        <v>163.289993286133</v>
      </c>
      <c r="N171" t="n">
        <v>62.7150039672852</v>
      </c>
      <c r="O171" t="n">
        <v>89.0899963378906</v>
      </c>
      <c r="P171" t="n">
        <v>63.1210021972656</v>
      </c>
      <c r="Q171" t="n">
        <v>58.0099983215332</v>
      </c>
      <c r="R171" t="n">
        <v>63.047004699707</v>
      </c>
      <c r="S171" t="n">
        <v>148.25</v>
      </c>
      <c r="T171" t="n">
        <v>63.5150032043457</v>
      </c>
      <c r="U171" t="n">
        <v>54.6499977111816</v>
      </c>
      <c r="V171" t="n">
        <v>63.4420013427734</v>
      </c>
      <c r="W171" t="n">
        <v>0.930000007152557</v>
      </c>
      <c r="X171" t="n">
        <v>63.6920013427734</v>
      </c>
      <c r="Y171" t="n">
        <v>60.9699974060059</v>
      </c>
      <c r="Z171" t="n">
        <v>64.6130065917969</v>
      </c>
      <c r="AA171" t="n">
        <v>115.290000915527</v>
      </c>
      <c r="AB171" t="n">
        <v>64.5600051879883</v>
      </c>
      <c r="AC171" t="n">
        <v>115.949996948242</v>
      </c>
      <c r="AD171" t="n">
        <v>64.4670028686523</v>
      </c>
      <c r="AE171" t="n">
        <v>156.339996337891</v>
      </c>
      <c r="AF171" t="n">
        <v>64.4560012817383</v>
      </c>
      <c r="AG171" t="n">
        <v>163.059997558594</v>
      </c>
      <c r="AH171" t="n">
        <v>64.9100036621094</v>
      </c>
      <c r="AI171" t="n">
        <v>8.97999954223633</v>
      </c>
      <c r="AJ171" t="n">
        <v>64.8820037841797</v>
      </c>
      <c r="AK171" t="n">
        <v>8.97999954223633</v>
      </c>
      <c r="AL171" t="n">
        <v>65.02000427246089</v>
      </c>
      <c r="AM171" t="n">
        <v>38.5299987792969</v>
      </c>
      <c r="AN171" t="n">
        <v>0</v>
      </c>
      <c r="AO171" t="n">
        <v>36.5299987792969</v>
      </c>
      <c r="AP171" t="n">
        <v>64.6590270996094</v>
      </c>
      <c r="AQ171" t="n">
        <v>0</v>
      </c>
      <c r="AR171" t="n">
        <v>64.7030029296875</v>
      </c>
      <c r="AS171" t="n">
        <v>61.2799987792969</v>
      </c>
      <c r="AT171" t="n">
        <v>64.74200439453119</v>
      </c>
      <c r="AU171" t="n">
        <v>37.8199996948242</v>
      </c>
      <c r="AV171" t="n">
        <v>64.54400634765619</v>
      </c>
      <c r="AW171" t="n">
        <v>38.0200004577637</v>
      </c>
      <c r="AX171" t="n">
        <v>64.8820037841797</v>
      </c>
      <c r="AY171" t="n">
        <v>0.33666667342186</v>
      </c>
      <c r="AZ171" t="n">
        <v>0</v>
      </c>
      <c r="BA171" t="n">
        <v>0</v>
      </c>
      <c r="BB171" t="n">
        <v>0</v>
      </c>
      <c r="BC171" t="n">
        <v>133.110000610352</v>
      </c>
      <c r="BD171" t="n">
        <v>64.6730041503906</v>
      </c>
      <c r="BE171" t="n">
        <v>132.360000610352</v>
      </c>
      <c r="BF171" t="n">
        <v>65.2390060424805</v>
      </c>
      <c r="BG171" t="n">
        <v>115.069999694824</v>
      </c>
      <c r="BH171" t="n">
        <v>65.5030059814453</v>
      </c>
      <c r="BI171" t="n">
        <v>115.049995422363</v>
      </c>
      <c r="BJ171" t="n">
        <v>65.3640060424805</v>
      </c>
      <c r="BK171" t="n">
        <v>91.5699996948242</v>
      </c>
      <c r="BL171" t="n">
        <v>65.24000549316411</v>
      </c>
      <c r="BM171" t="n">
        <v>91.75999450683589</v>
      </c>
      <c r="BN171" t="n">
        <v>65.01499938964839</v>
      </c>
      <c r="BO171" t="n">
        <v>120.82999420166</v>
      </c>
      <c r="BP171" t="n">
        <v>65.3310012817383</v>
      </c>
      <c r="BQ171" t="n">
        <v>112.959999084473</v>
      </c>
      <c r="BR171" t="n">
        <v>65.01100158691411</v>
      </c>
      <c r="BS171" t="n">
        <v>18.6499996185303</v>
      </c>
      <c r="BT171" t="n">
        <v>64.7580032348633</v>
      </c>
      <c r="BU171" t="n">
        <v>19.439998626709</v>
      </c>
      <c r="BV171" t="n">
        <v>64.9690017700195</v>
      </c>
      <c r="BW171" t="n">
        <v>91.55999755859369</v>
      </c>
      <c r="BX171" t="n">
        <v>66.1080017089844</v>
      </c>
      <c r="BY171" t="n">
        <v>91.51999664306641</v>
      </c>
      <c r="BZ171" t="n">
        <v>66.15700531005859</v>
      </c>
      <c r="CA171" t="n">
        <v>115.819999694824</v>
      </c>
      <c r="CB171" t="n">
        <v>66.15000152587891</v>
      </c>
      <c r="CC171" t="n">
        <v>117.5</v>
      </c>
      <c r="CD171" t="n">
        <v>66.088005065918</v>
      </c>
      <c r="CE171" t="n">
        <v>18.3299999237061</v>
      </c>
      <c r="CF171" t="n">
        <v>65.9320068359375</v>
      </c>
      <c r="CG171" t="n">
        <v>18.7099990844727</v>
      </c>
      <c r="CH171" t="n">
        <v>66.1300048828125</v>
      </c>
      <c r="CI171" t="n">
        <v>88.3049240112305</v>
      </c>
      <c r="CJ171" t="n">
        <v>62.8027076721191</v>
      </c>
      <c r="CK171" t="n">
        <v>147.895385742187</v>
      </c>
      <c r="CL171" t="n">
        <v>62.5614242553711</v>
      </c>
    </row>
    <row r="172">
      <c r="B172" s="1231" t="n">
        <v>0.4791666666666667</v>
      </c>
      <c r="C172" t="n">
        <v>122.059997558594</v>
      </c>
      <c r="D172" t="n">
        <v>64.72900390625</v>
      </c>
      <c r="E172" t="n">
        <v>116.639999389648</v>
      </c>
      <c r="F172" t="n">
        <v>64.30800628662109</v>
      </c>
      <c r="G172" t="n">
        <v>8.960000038146971</v>
      </c>
      <c r="H172" t="n">
        <v>64.43300628662109</v>
      </c>
      <c r="I172" t="n">
        <v>10.0799999237061</v>
      </c>
      <c r="J172" t="n">
        <v>64.8580017089844</v>
      </c>
      <c r="K172" t="n">
        <v>156.690002441406</v>
      </c>
      <c r="L172" t="n">
        <v>62.1300010681152</v>
      </c>
      <c r="M172" t="n">
        <v>164.039993286133</v>
      </c>
      <c r="N172" t="n">
        <v>62.661003112793</v>
      </c>
      <c r="O172" t="n">
        <v>90.9499969482422</v>
      </c>
      <c r="P172" t="n">
        <v>62.987003326416</v>
      </c>
      <c r="Q172" t="n">
        <v>59.129997253418</v>
      </c>
      <c r="R172" t="n">
        <v>62.9320030212402</v>
      </c>
      <c r="S172" t="n">
        <v>145.259994506836</v>
      </c>
      <c r="T172" t="n">
        <v>63.3810043334961</v>
      </c>
      <c r="U172" t="n">
        <v>56.8999977111816</v>
      </c>
      <c r="V172" t="n">
        <v>63.3270034790039</v>
      </c>
      <c r="W172" t="n">
        <v>0.930000007152557</v>
      </c>
      <c r="X172" t="n">
        <v>63.6640014648438</v>
      </c>
      <c r="Y172" t="n">
        <v>60.0399971008301</v>
      </c>
      <c r="Z172" t="n">
        <v>64.5559997558594</v>
      </c>
      <c r="AA172" t="n">
        <v>117.909996032715</v>
      </c>
      <c r="AB172" t="n">
        <v>64.42600250244141</v>
      </c>
      <c r="AC172" t="n">
        <v>118.939994812012</v>
      </c>
      <c r="AD172" t="n">
        <v>64.3320007324219</v>
      </c>
      <c r="AE172" t="n">
        <v>158.209991455078</v>
      </c>
      <c r="AF172" t="n">
        <v>64.34799957275391</v>
      </c>
      <c r="AG172" t="n">
        <v>163.059997558594</v>
      </c>
      <c r="AH172" t="n">
        <v>64.802001953125</v>
      </c>
      <c r="AI172" t="n">
        <v>8.97999954223633</v>
      </c>
      <c r="AJ172" t="n">
        <v>64.7390060424805</v>
      </c>
      <c r="AK172" t="n">
        <v>8.97999954223633</v>
      </c>
      <c r="AL172" t="n">
        <v>64.91200256347661</v>
      </c>
      <c r="AM172" t="n">
        <v>37.8299980163574</v>
      </c>
      <c r="AN172" t="n">
        <v>0</v>
      </c>
      <c r="AO172" t="n">
        <v>36.0599975585938</v>
      </c>
      <c r="AP172" t="n">
        <v>64.5187301635742</v>
      </c>
      <c r="AQ172" t="n">
        <v>0</v>
      </c>
      <c r="AR172" t="n">
        <v>64.58900451660161</v>
      </c>
      <c r="AS172" t="n">
        <v>60.1599998474121</v>
      </c>
      <c r="AT172" t="n">
        <v>64.5419998168945</v>
      </c>
      <c r="AU172" t="n">
        <v>36.1800003051758</v>
      </c>
      <c r="AV172" t="n">
        <v>64.4910049438477</v>
      </c>
      <c r="AW172" t="n">
        <v>36.1499977111816</v>
      </c>
      <c r="AX172" t="n">
        <v>64.7470016479492</v>
      </c>
      <c r="AY172" t="n">
        <v>0.483166694641113</v>
      </c>
      <c r="AZ172" t="n">
        <v>0</v>
      </c>
      <c r="BA172" t="n">
        <v>0</v>
      </c>
      <c r="BB172" t="n">
        <v>0</v>
      </c>
      <c r="BC172" t="n">
        <v>133.110000610352</v>
      </c>
      <c r="BD172" t="n">
        <v>64.6730041503906</v>
      </c>
      <c r="BE172" t="n">
        <v>132.360000610352</v>
      </c>
      <c r="BF172" t="n">
        <v>65.2390060424805</v>
      </c>
      <c r="BG172" t="n">
        <v>115.069999694824</v>
      </c>
      <c r="BH172" t="n">
        <v>65.5030059814453</v>
      </c>
      <c r="BI172" t="n">
        <v>115.049995422363</v>
      </c>
      <c r="BJ172" t="n">
        <v>65.3640060424805</v>
      </c>
      <c r="BK172" t="n">
        <v>91.5699996948242</v>
      </c>
      <c r="BL172" t="n">
        <v>65.10500335693359</v>
      </c>
      <c r="BM172" t="n">
        <v>92.3199996948242</v>
      </c>
      <c r="BN172" t="n">
        <v>64.90700531005859</v>
      </c>
      <c r="BO172" t="n">
        <v>120.82999420166</v>
      </c>
      <c r="BP172" t="n">
        <v>65.19700622558589</v>
      </c>
      <c r="BQ172" t="n">
        <v>112.220001220703</v>
      </c>
      <c r="BR172" t="n">
        <v>64.9570007324219</v>
      </c>
      <c r="BS172" t="n">
        <v>17.8999996185303</v>
      </c>
      <c r="BT172" t="n">
        <v>64.62400054931641</v>
      </c>
      <c r="BU172" t="n">
        <v>17.9400005340576</v>
      </c>
      <c r="BV172" t="n">
        <v>64.83399963378911</v>
      </c>
      <c r="BW172" t="n">
        <v>91.55999755859369</v>
      </c>
      <c r="BX172" t="n">
        <v>65.9460067749023</v>
      </c>
      <c r="BY172" t="n">
        <v>91.15000152587891</v>
      </c>
      <c r="BZ172" t="n">
        <v>66.0139999389648</v>
      </c>
      <c r="CA172" t="n">
        <v>115.449996948242</v>
      </c>
      <c r="CB172" t="n">
        <v>65.9620056152344</v>
      </c>
      <c r="CC172" t="n">
        <v>116</v>
      </c>
      <c r="CD172" t="n">
        <v>65.9810028076172</v>
      </c>
      <c r="CE172" t="n">
        <v>17.9599990844727</v>
      </c>
      <c r="CF172" t="n">
        <v>65.8780059814453</v>
      </c>
      <c r="CG172" t="n">
        <v>17.9599990844727</v>
      </c>
      <c r="CH172" t="n">
        <v>66.0490036010742</v>
      </c>
      <c r="CI172" t="n">
        <v>89.36744689941411</v>
      </c>
      <c r="CJ172" t="n">
        <v>62.7448234558105</v>
      </c>
      <c r="CK172" t="n">
        <v>145.473907470703</v>
      </c>
      <c r="CL172" t="n">
        <v>62.4087562561035</v>
      </c>
    </row>
    <row r="173">
      <c r="B173" s="1231" t="n">
        <v>0.5</v>
      </c>
      <c r="C173" t="n">
        <v>120.199996948242</v>
      </c>
      <c r="D173" t="n">
        <v>64.8630065917969</v>
      </c>
      <c r="E173" t="n">
        <v>115.149993896484</v>
      </c>
      <c r="F173" t="n">
        <v>64.5240020751953</v>
      </c>
      <c r="G173" t="n">
        <v>10.8299999237061</v>
      </c>
      <c r="H173" t="n">
        <v>64.6210021972656</v>
      </c>
      <c r="I173" t="n">
        <v>10.0799999237061</v>
      </c>
      <c r="J173" t="n">
        <v>65.0190048217773</v>
      </c>
      <c r="K173" t="n">
        <v>123.779998779297</v>
      </c>
      <c r="L173" t="n">
        <v>62.9120025634766</v>
      </c>
      <c r="M173" t="n">
        <v>129.580001831055</v>
      </c>
      <c r="N173" t="n">
        <v>63.3350028991699</v>
      </c>
      <c r="O173" t="n">
        <v>57.3999977111816</v>
      </c>
      <c r="P173" t="n">
        <v>63.6580047607422</v>
      </c>
      <c r="Q173" t="n">
        <v>38.9199981689453</v>
      </c>
      <c r="R173" t="n">
        <v>63.6190032958984</v>
      </c>
      <c r="S173" t="n">
        <v>166.169998168945</v>
      </c>
      <c r="T173" t="n">
        <v>64.3210067749023</v>
      </c>
      <c r="U173" t="n">
        <v>34.8099975585938</v>
      </c>
      <c r="V173" t="n">
        <v>64.2430038452148</v>
      </c>
      <c r="W173" t="n">
        <v>0.930000007152557</v>
      </c>
      <c r="X173" t="n">
        <v>63.8920021057129</v>
      </c>
      <c r="Y173" t="n">
        <v>60.4099998474121</v>
      </c>
      <c r="Z173" t="n">
        <v>64.927001953125</v>
      </c>
      <c r="AA173" t="n">
        <v>100.73999786377</v>
      </c>
      <c r="AB173" t="n">
        <v>64.82900238037109</v>
      </c>
      <c r="AC173" t="n">
        <v>100.23999786377</v>
      </c>
      <c r="AD173" t="n">
        <v>64.68300628662109</v>
      </c>
      <c r="AE173" t="n">
        <v>123.799995422363</v>
      </c>
      <c r="AF173" t="n">
        <v>64.5900039672852</v>
      </c>
      <c r="AG173" t="n">
        <v>130.889999389648</v>
      </c>
      <c r="AH173" t="n">
        <v>65.099006652832</v>
      </c>
      <c r="AI173" t="n">
        <v>8.59999942779541</v>
      </c>
      <c r="AJ173" t="n">
        <v>65.0820007324219</v>
      </c>
      <c r="AK173" t="n">
        <v>9.34999942779541</v>
      </c>
      <c r="AL173" t="n">
        <v>65.26300048828119</v>
      </c>
      <c r="AM173" t="n">
        <v>34.7900009155273</v>
      </c>
      <c r="AN173" t="n">
        <v>0</v>
      </c>
      <c r="AO173" t="n">
        <v>33.7199974060059</v>
      </c>
      <c r="AP173" t="n">
        <v>64.89284515380859</v>
      </c>
      <c r="AQ173" t="n">
        <v>0</v>
      </c>
      <c r="AR173" t="n">
        <v>64.90200042724609</v>
      </c>
      <c r="AS173" t="n">
        <v>60.5299987792969</v>
      </c>
      <c r="AT173" t="n">
        <v>64.91400146484369</v>
      </c>
      <c r="AU173" t="n">
        <v>34.3099975585938</v>
      </c>
      <c r="AV173" t="n">
        <v>64.7330017089844</v>
      </c>
      <c r="AW173" t="n">
        <v>33.8199996948242</v>
      </c>
      <c r="AX173" t="n">
        <v>65.0430068969727</v>
      </c>
      <c r="AY173" t="n">
        <v>0.431000024080276</v>
      </c>
      <c r="AZ173" t="n">
        <v>0</v>
      </c>
      <c r="BA173" t="n">
        <v>0</v>
      </c>
      <c r="BB173" t="n">
        <v>0</v>
      </c>
      <c r="BC173" t="n">
        <v>133.110000610352</v>
      </c>
      <c r="BD173" t="n">
        <v>64.6730041503906</v>
      </c>
      <c r="BE173" t="n">
        <v>132.360000610352</v>
      </c>
      <c r="BF173" t="n">
        <v>65.2390060424805</v>
      </c>
      <c r="BG173" t="n">
        <v>115.069999694824</v>
      </c>
      <c r="BH173" t="n">
        <v>65.5030059814453</v>
      </c>
      <c r="BI173" t="n">
        <v>115.049995422363</v>
      </c>
      <c r="BJ173" t="n">
        <v>65.3640060424805</v>
      </c>
      <c r="BK173" t="n">
        <v>92.6899948120117</v>
      </c>
      <c r="BL173" t="n">
        <v>65.29400634765619</v>
      </c>
      <c r="BM173" t="n">
        <v>94</v>
      </c>
      <c r="BN173" t="n">
        <v>65.0960006713867</v>
      </c>
      <c r="BO173" t="n">
        <v>118.589996337891</v>
      </c>
      <c r="BP173" t="n">
        <v>65.3850021362305</v>
      </c>
      <c r="BQ173" t="n">
        <v>110.720001220703</v>
      </c>
      <c r="BR173" t="n">
        <v>65.1180038452148</v>
      </c>
      <c r="BS173" t="n">
        <v>17.1599998474121</v>
      </c>
      <c r="BT173" t="n">
        <v>64.8660049438477</v>
      </c>
      <c r="BU173" t="n">
        <v>17.1900005340576</v>
      </c>
      <c r="BV173" t="n">
        <v>65.07700347900391</v>
      </c>
      <c r="BW173" t="n">
        <v>93.0499954223633</v>
      </c>
      <c r="BX173" t="n">
        <v>66.1340026855469</v>
      </c>
      <c r="BY173" t="n">
        <v>93.38999938964839</v>
      </c>
      <c r="BZ173" t="n">
        <v>66.24200439453119</v>
      </c>
      <c r="CA173" t="n">
        <v>101.25</v>
      </c>
      <c r="CB173" t="n">
        <v>66.15000152587891</v>
      </c>
      <c r="CC173" t="n">
        <v>102.57999420166</v>
      </c>
      <c r="CD173" t="n">
        <v>66.1949996948242</v>
      </c>
      <c r="CE173" t="n">
        <v>17.2099990844727</v>
      </c>
      <c r="CF173" t="n">
        <v>66.120002746582</v>
      </c>
      <c r="CG173" t="n">
        <v>17.2099990844727</v>
      </c>
      <c r="CH173" t="n">
        <v>66.2919998168945</v>
      </c>
      <c r="CI173" t="n">
        <v>58.0288734436035</v>
      </c>
      <c r="CJ173" t="n">
        <v>63.4237670898438</v>
      </c>
      <c r="CK173" t="n">
        <v>166.526062011719</v>
      </c>
      <c r="CL173" t="n">
        <v>63.2763214111328</v>
      </c>
    </row>
    <row r="174">
      <c r="B174" s="1231" t="n">
        <v>0.5208333333333334</v>
      </c>
      <c r="C174" t="n">
        <v>121.689994812012</v>
      </c>
      <c r="D174" t="n">
        <v>64.8370056152344</v>
      </c>
      <c r="E174" t="n">
        <v>116.639999389648</v>
      </c>
      <c r="F174" t="n">
        <v>64.443000793457</v>
      </c>
      <c r="G174" t="n">
        <v>10.0799999237061</v>
      </c>
      <c r="H174" t="n">
        <v>64.6210021972656</v>
      </c>
      <c r="I174" t="n">
        <v>10.4499998092651</v>
      </c>
      <c r="J174" t="n">
        <v>65.0190048217773</v>
      </c>
      <c r="K174" t="n">
        <v>122.290000915527</v>
      </c>
      <c r="L174" t="n">
        <v>62.8310012817383</v>
      </c>
      <c r="M174" t="n">
        <v>127.32999420166</v>
      </c>
      <c r="N174" t="n">
        <v>63.362003326416</v>
      </c>
      <c r="O174" t="n">
        <v>57.7799987792969</v>
      </c>
      <c r="P174" t="n">
        <v>63.7120018005371</v>
      </c>
      <c r="Q174" t="n">
        <v>38.9199981689453</v>
      </c>
      <c r="R174" t="n">
        <v>63.6470031738281</v>
      </c>
      <c r="S174" t="n">
        <v>165.419998168945</v>
      </c>
      <c r="T174" t="n">
        <v>64.3210067749023</v>
      </c>
      <c r="U174" t="n">
        <v>34.8099975585938</v>
      </c>
      <c r="V174" t="n">
        <v>64.1860046386719</v>
      </c>
      <c r="W174" t="n">
        <v>1.12000000476837</v>
      </c>
      <c r="X174" t="n">
        <v>63.9200019836426</v>
      </c>
      <c r="Y174" t="n">
        <v>55.7299995422363</v>
      </c>
      <c r="Z174" t="n">
        <v>64.870002746582</v>
      </c>
      <c r="AA174" t="n">
        <v>104.849998474121</v>
      </c>
      <c r="AB174" t="n">
        <v>64.77500152587891</v>
      </c>
      <c r="AC174" t="n">
        <v>104.349998474121</v>
      </c>
      <c r="AD174" t="n">
        <v>64.68300628662109</v>
      </c>
      <c r="AE174" t="n">
        <v>123.430000305176</v>
      </c>
      <c r="AF174" t="n">
        <v>64.56300354003911</v>
      </c>
      <c r="AG174" t="n">
        <v>128.649993896484</v>
      </c>
      <c r="AH174" t="n">
        <v>65.12599945068359</v>
      </c>
      <c r="AI174" t="n">
        <v>8.59999942779541</v>
      </c>
      <c r="AJ174" t="n">
        <v>65.02500152587891</v>
      </c>
      <c r="AK174" t="n">
        <v>8.97999954223633</v>
      </c>
      <c r="AL174" t="n">
        <v>65.1820068359375</v>
      </c>
      <c r="AM174" t="n">
        <v>32.2199974060059</v>
      </c>
      <c r="AN174" t="n">
        <v>0</v>
      </c>
      <c r="AO174" t="n">
        <v>30.6799983978271</v>
      </c>
      <c r="AP174" t="n">
        <v>64.79931640625</v>
      </c>
      <c r="AQ174" t="n">
        <v>0</v>
      </c>
      <c r="AR174" t="n">
        <v>64.90200042724609</v>
      </c>
      <c r="AS174" t="n">
        <v>55.2999992370605</v>
      </c>
      <c r="AT174" t="n">
        <v>64.91400146484369</v>
      </c>
      <c r="AU174" t="n">
        <v>31.0499992370605</v>
      </c>
      <c r="AV174" t="n">
        <v>64.65200042724609</v>
      </c>
      <c r="AW174" t="n">
        <v>31.2600002288818</v>
      </c>
      <c r="AX174" t="n">
        <v>65.01600646972661</v>
      </c>
      <c r="AY174" t="n">
        <v>0.519333362579346</v>
      </c>
      <c r="AZ174" t="n">
        <v>0</v>
      </c>
      <c r="BA174" t="n">
        <v>0</v>
      </c>
      <c r="BB174" t="n">
        <v>0</v>
      </c>
      <c r="BC174" t="n">
        <v>133.110000610352</v>
      </c>
      <c r="BD174" t="n">
        <v>64.6730041503906</v>
      </c>
      <c r="BE174" t="n">
        <v>132.360000610352</v>
      </c>
      <c r="BF174" t="n">
        <v>65.2390060424805</v>
      </c>
      <c r="BG174" t="n">
        <v>115.069999694824</v>
      </c>
      <c r="BH174" t="n">
        <v>65.5030059814453</v>
      </c>
      <c r="BI174" t="n">
        <v>115.049995422363</v>
      </c>
      <c r="BJ174" t="n">
        <v>65.3640060424805</v>
      </c>
      <c r="BK174" t="n">
        <v>94.55999755859369</v>
      </c>
      <c r="BL174" t="n">
        <v>65.2670059204102</v>
      </c>
      <c r="BM174" t="n">
        <v>95.1199951171875</v>
      </c>
      <c r="BN174" t="n">
        <v>65.0419998168945</v>
      </c>
      <c r="BO174" t="n">
        <v>120.82999420166</v>
      </c>
      <c r="BP174" t="n">
        <v>65.3310012817383</v>
      </c>
      <c r="BQ174" t="n">
        <v>112.959999084473</v>
      </c>
      <c r="BR174" t="n">
        <v>65.0380020141602</v>
      </c>
      <c r="BS174" t="n">
        <v>17.1599998474121</v>
      </c>
      <c r="BT174" t="n">
        <v>64.83900451660161</v>
      </c>
      <c r="BU174" t="n">
        <v>17.1900005340576</v>
      </c>
      <c r="BV174" t="n">
        <v>65.07700347900391</v>
      </c>
      <c r="BW174" t="n">
        <v>94.5499954223633</v>
      </c>
      <c r="BX174" t="n">
        <v>66.1340026855469</v>
      </c>
      <c r="BY174" t="n">
        <v>94.50999450683589</v>
      </c>
      <c r="BZ174" t="n">
        <v>66.24200439453119</v>
      </c>
      <c r="CA174" t="n">
        <v>102.369995117187</v>
      </c>
      <c r="CB174" t="n">
        <v>66.1230010986328</v>
      </c>
      <c r="CC174" t="n">
        <v>102.57999420166</v>
      </c>
      <c r="CD174" t="n">
        <v>66.2220001220703</v>
      </c>
      <c r="CE174" t="n">
        <v>17.2099990844727</v>
      </c>
      <c r="CF174" t="n">
        <v>66.03900146484369</v>
      </c>
      <c r="CG174" t="n">
        <v>17.2099990844727</v>
      </c>
      <c r="CH174" t="n">
        <v>66.2919998168945</v>
      </c>
      <c r="CI174" t="n">
        <v>56.4262351989746</v>
      </c>
      <c r="CJ174" t="n">
        <v>63.5252799987793</v>
      </c>
      <c r="CK174" t="n">
        <v>164.976058959961</v>
      </c>
      <c r="CL174" t="n">
        <v>63.2546157836914</v>
      </c>
    </row>
    <row r="175">
      <c r="B175" s="1231" t="n">
        <v>0.5416666666666666</v>
      </c>
      <c r="C175" t="n">
        <v>126.169998168945</v>
      </c>
      <c r="D175" t="n">
        <v>64.75600433349609</v>
      </c>
      <c r="E175" t="n">
        <v>121.129997253418</v>
      </c>
      <c r="F175" t="n">
        <v>64.36199951171869</v>
      </c>
      <c r="G175" t="n">
        <v>8.210000038146971</v>
      </c>
      <c r="H175" t="n">
        <v>64.51300048828119</v>
      </c>
      <c r="I175" t="n">
        <v>7.83999967575073</v>
      </c>
      <c r="J175" t="n">
        <v>64.8580017089844</v>
      </c>
      <c r="K175" t="n">
        <v>128.270004272461</v>
      </c>
      <c r="L175" t="n">
        <v>62.5340042114258</v>
      </c>
      <c r="M175" t="n">
        <v>134.449996948242</v>
      </c>
      <c r="N175" t="n">
        <v>63.0390014648438</v>
      </c>
      <c r="O175" t="n">
        <v>57.0299987792969</v>
      </c>
      <c r="P175" t="n">
        <v>63.4970016479492</v>
      </c>
      <c r="Q175" t="n">
        <v>38.9199981689453</v>
      </c>
      <c r="R175" t="n">
        <v>63.3900032043457</v>
      </c>
      <c r="S175" t="n">
        <v>163.929992675781</v>
      </c>
      <c r="T175" t="n">
        <v>63.9180030822754</v>
      </c>
      <c r="U175" t="n">
        <v>34.0599975585938</v>
      </c>
      <c r="V175" t="n">
        <v>63.9280014038086</v>
      </c>
      <c r="W175" t="n">
        <v>0.930000007152557</v>
      </c>
      <c r="X175" t="n">
        <v>63.7490043640137</v>
      </c>
      <c r="Y175" t="n">
        <v>55.5499992370605</v>
      </c>
      <c r="Z175" t="n">
        <v>64.6420059204102</v>
      </c>
      <c r="AA175" t="n">
        <v>109.699996948242</v>
      </c>
      <c r="AB175" t="n">
        <v>64.6140060424805</v>
      </c>
      <c r="AC175" t="n">
        <v>110.339996337891</v>
      </c>
      <c r="AD175" t="n">
        <v>64.4130020141602</v>
      </c>
      <c r="AE175" t="n">
        <v>129.039993286133</v>
      </c>
      <c r="AF175" t="n">
        <v>64.40200042724609</v>
      </c>
      <c r="AG175" t="n">
        <v>136.129989624023</v>
      </c>
      <c r="AH175" t="n">
        <v>64.9370040893555</v>
      </c>
      <c r="AI175" t="n">
        <v>5.60999965667725</v>
      </c>
      <c r="AJ175" t="n">
        <v>64.76800537109369</v>
      </c>
      <c r="AK175" t="n">
        <v>5.60999965667725</v>
      </c>
      <c r="AL175" t="n">
        <v>64.96600341796869</v>
      </c>
      <c r="AM175" t="n">
        <v>30.8199996948242</v>
      </c>
      <c r="AN175" t="n">
        <v>0</v>
      </c>
      <c r="AO175" t="n">
        <v>29.7399997711182</v>
      </c>
      <c r="AP175" t="n">
        <v>64.6590270996094</v>
      </c>
      <c r="AQ175" t="n">
        <v>0</v>
      </c>
      <c r="AR175" t="n">
        <v>64.7600021362305</v>
      </c>
      <c r="AS175" t="n">
        <v>55.6800003051758</v>
      </c>
      <c r="AT175" t="n">
        <v>64.656005859375</v>
      </c>
      <c r="AU175" t="n">
        <v>29.4099998474121</v>
      </c>
      <c r="AV175" t="n">
        <v>64.51800537109369</v>
      </c>
      <c r="AW175" t="n">
        <v>29.3899993896484</v>
      </c>
      <c r="AX175" t="n">
        <v>64.85500335693359</v>
      </c>
      <c r="AY175" t="n">
        <v>0.493000030517578</v>
      </c>
      <c r="AZ175" t="n">
        <v>0</v>
      </c>
      <c r="BA175" t="n">
        <v>0</v>
      </c>
      <c r="BB175" t="n">
        <v>0</v>
      </c>
      <c r="BC175" t="n">
        <v>133.110000610352</v>
      </c>
      <c r="BD175" t="n">
        <v>64.6730041503906</v>
      </c>
      <c r="BE175" t="n">
        <v>132.360000610352</v>
      </c>
      <c r="BF175" t="n">
        <v>65.2390060424805</v>
      </c>
      <c r="BG175" t="n">
        <v>115.069999694824</v>
      </c>
      <c r="BH175" t="n">
        <v>65.5030059814453</v>
      </c>
      <c r="BI175" t="n">
        <v>115.049995422363</v>
      </c>
      <c r="BJ175" t="n">
        <v>65.3640060424805</v>
      </c>
      <c r="BK175" t="n">
        <v>95.30999755859369</v>
      </c>
      <c r="BL175" t="n">
        <v>65.1860046386719</v>
      </c>
      <c r="BM175" t="n">
        <v>95.6800003051758</v>
      </c>
      <c r="BN175" t="n">
        <v>64.8800048828125</v>
      </c>
      <c r="BO175" t="n">
        <v>124.569999694824</v>
      </c>
      <c r="BP175" t="n">
        <v>65.27700042724609</v>
      </c>
      <c r="BQ175" t="n">
        <v>117.07999420166</v>
      </c>
      <c r="BR175" t="n">
        <v>64.9300003051758</v>
      </c>
      <c r="BS175" t="n">
        <v>17.1599998474121</v>
      </c>
      <c r="BT175" t="n">
        <v>64.7850036621094</v>
      </c>
      <c r="BU175" t="n">
        <v>17.1900005340576</v>
      </c>
      <c r="BV175" t="n">
        <v>64.9690017700195</v>
      </c>
      <c r="BW175" t="n">
        <v>95.2999954223633</v>
      </c>
      <c r="BX175" t="n">
        <v>66.02700042724609</v>
      </c>
      <c r="BY175" t="n">
        <v>95.25999450683589</v>
      </c>
      <c r="BZ175" t="n">
        <v>66.1280059814453</v>
      </c>
      <c r="CA175" t="n">
        <v>108.349998474121</v>
      </c>
      <c r="CB175" t="n">
        <v>66.0419998168945</v>
      </c>
      <c r="CC175" t="n">
        <v>108.169998168945</v>
      </c>
      <c r="CD175" t="n">
        <v>66.088005065918</v>
      </c>
      <c r="CE175" t="n">
        <v>17.2099990844727</v>
      </c>
      <c r="CF175" t="n">
        <v>65.90500640869141</v>
      </c>
      <c r="CG175" t="n">
        <v>17.2099990844727</v>
      </c>
      <c r="CH175" t="n">
        <v>66.15700531005859</v>
      </c>
      <c r="CI175" t="n">
        <v>57.8142318725586</v>
      </c>
      <c r="CJ175" t="n">
        <v>63.193531036377</v>
      </c>
      <c r="CK175" t="n">
        <v>164.269592285156</v>
      </c>
      <c r="CL175" t="n">
        <v>62.9792289733887</v>
      </c>
    </row>
    <row r="176">
      <c r="B176" s="1231" t="n">
        <v>0.5625</v>
      </c>
      <c r="C176" t="n">
        <v>127.659996032715</v>
      </c>
      <c r="D176" t="n">
        <v>64.37900543212891</v>
      </c>
      <c r="E176" t="n">
        <v>121.869995117187</v>
      </c>
      <c r="F176" t="n">
        <v>63.984001159668</v>
      </c>
      <c r="G176" t="n">
        <v>8.960000038146971</v>
      </c>
      <c r="H176" t="n">
        <v>64.2170028686523</v>
      </c>
      <c r="I176" t="n">
        <v>8.590000152587891</v>
      </c>
      <c r="J176" t="n">
        <v>64.5080032348633</v>
      </c>
      <c r="K176" t="n">
        <v>129.759994506836</v>
      </c>
      <c r="L176" t="n">
        <v>62.237003326416</v>
      </c>
      <c r="M176" t="n">
        <v>135.199996948242</v>
      </c>
      <c r="N176" t="n">
        <v>62.7690048217773</v>
      </c>
      <c r="O176" t="n">
        <v>60.0099983215332</v>
      </c>
      <c r="P176" t="n">
        <v>63.1210021972656</v>
      </c>
      <c r="Q176" t="n">
        <v>36.6800003051758</v>
      </c>
      <c r="R176" t="n">
        <v>63.047004699707</v>
      </c>
      <c r="S176" t="n">
        <v>164.300003051758</v>
      </c>
      <c r="T176" t="n">
        <v>63.5690040588379</v>
      </c>
      <c r="U176" t="n">
        <v>32.5699996948242</v>
      </c>
      <c r="V176" t="n">
        <v>63.6130027770996</v>
      </c>
      <c r="W176" t="n">
        <v>1.12000000476837</v>
      </c>
      <c r="X176" t="n">
        <v>63.4070014953613</v>
      </c>
      <c r="Y176" t="n">
        <v>55.5499992370605</v>
      </c>
      <c r="Z176" t="n">
        <v>64.3280029296875</v>
      </c>
      <c r="AA176" t="n">
        <v>110.819999694824</v>
      </c>
      <c r="AB176" t="n">
        <v>64.318000793457</v>
      </c>
      <c r="AC176" t="n">
        <v>111.459999084473</v>
      </c>
      <c r="AD176" t="n">
        <v>64.1700057983398</v>
      </c>
      <c r="AE176" t="n">
        <v>129.039993286133</v>
      </c>
      <c r="AF176" t="n">
        <v>64.0780029296875</v>
      </c>
      <c r="AG176" t="n">
        <v>134.629989624023</v>
      </c>
      <c r="AH176" t="n">
        <v>64.6679992675781</v>
      </c>
      <c r="AI176" t="n">
        <v>5.98000001907349</v>
      </c>
      <c r="AJ176" t="n">
        <v>64.45400238037109</v>
      </c>
      <c r="AK176" t="n">
        <v>6.35999965667725</v>
      </c>
      <c r="AL176" t="n">
        <v>64.66900634765619</v>
      </c>
      <c r="AM176" t="n">
        <v>32.4599990844727</v>
      </c>
      <c r="AN176" t="n">
        <v>0</v>
      </c>
      <c r="AO176" t="n">
        <v>30.6799983978271</v>
      </c>
      <c r="AP176" t="n">
        <v>64.37844085693359</v>
      </c>
      <c r="AQ176" t="n">
        <v>0</v>
      </c>
      <c r="AR176" t="n">
        <v>64.50400543212891</v>
      </c>
      <c r="AS176" t="n">
        <v>55.2999992370605</v>
      </c>
      <c r="AT176" t="n">
        <v>64.3420028686523</v>
      </c>
      <c r="AU176" t="n">
        <v>31.2799987792969</v>
      </c>
      <c r="AV176" t="n">
        <v>64.1679992675781</v>
      </c>
      <c r="AW176" t="n">
        <v>31.7199993133545</v>
      </c>
      <c r="AX176" t="n">
        <v>64.53200531005859</v>
      </c>
      <c r="AY176" t="n">
        <v>0.451333373785019</v>
      </c>
      <c r="AZ176" t="n">
        <v>0</v>
      </c>
      <c r="BA176" t="n">
        <v>0</v>
      </c>
      <c r="BB176" t="n">
        <v>0</v>
      </c>
      <c r="BC176" t="n">
        <v>133.110000610352</v>
      </c>
      <c r="BD176" t="n">
        <v>64.6730041503906</v>
      </c>
      <c r="BE176" t="n">
        <v>132.360000610352</v>
      </c>
      <c r="BF176" t="n">
        <v>65.2390060424805</v>
      </c>
      <c r="BG176" t="n">
        <v>115.069999694824</v>
      </c>
      <c r="BH176" t="n">
        <v>65.5030059814453</v>
      </c>
      <c r="BI176" t="n">
        <v>115.049995422363</v>
      </c>
      <c r="BJ176" t="n">
        <v>65.3640060424805</v>
      </c>
      <c r="BK176" t="n">
        <v>97.9199981689453</v>
      </c>
      <c r="BL176" t="n">
        <v>64.8350067138672</v>
      </c>
      <c r="BM176" t="n">
        <v>97.9099960327148</v>
      </c>
      <c r="BN176" t="n">
        <v>64.61000061035161</v>
      </c>
      <c r="BO176" t="n">
        <v>126.069999694824</v>
      </c>
      <c r="BP176" t="n">
        <v>64.9810028076172</v>
      </c>
      <c r="BQ176" t="n">
        <v>118.199996948242</v>
      </c>
      <c r="BR176" t="n">
        <v>64.661003112793</v>
      </c>
      <c r="BS176" t="n">
        <v>18.6499996185303</v>
      </c>
      <c r="BT176" t="n">
        <v>64.51600646972661</v>
      </c>
      <c r="BU176" t="n">
        <v>18.6900005340576</v>
      </c>
      <c r="BV176" t="n">
        <v>64.672004699707</v>
      </c>
      <c r="BW176" t="n">
        <v>98.2900009155273</v>
      </c>
      <c r="BX176" t="n">
        <v>65.70400238037109</v>
      </c>
      <c r="BY176" t="n">
        <v>97.5</v>
      </c>
      <c r="BZ176" t="n">
        <v>65.84300231933589</v>
      </c>
      <c r="CA176" t="n">
        <v>109.099998474121</v>
      </c>
      <c r="CB176" t="n">
        <v>65.7200012207031</v>
      </c>
      <c r="CC176" t="n">
        <v>110.040000915527</v>
      </c>
      <c r="CD176" t="n">
        <v>65.8460006713867</v>
      </c>
      <c r="CE176" t="n">
        <v>18.3299999237061</v>
      </c>
      <c r="CF176" t="n">
        <v>65.63600158691411</v>
      </c>
      <c r="CG176" t="n">
        <v>17.9599990844727</v>
      </c>
      <c r="CH176" t="n">
        <v>65.88800048828119</v>
      </c>
      <c r="CI176" t="n">
        <v>57.7488174438477</v>
      </c>
      <c r="CJ176" t="n">
        <v>62.886100769043</v>
      </c>
      <c r="CK176" t="n">
        <v>163.583694458008</v>
      </c>
      <c r="CL176" t="n">
        <v>62.4943008422852</v>
      </c>
    </row>
    <row r="177">
      <c r="B177" s="1231" t="n">
        <v>0.5833333333333334</v>
      </c>
      <c r="C177" t="n">
        <v>132.139999389648</v>
      </c>
      <c r="D177" t="n">
        <v>64.9980010986328</v>
      </c>
      <c r="E177" t="n">
        <v>125.98999786377</v>
      </c>
      <c r="F177" t="n">
        <v>64.6850051879883</v>
      </c>
      <c r="G177" t="n">
        <v>14.1899995803833</v>
      </c>
      <c r="H177" t="n">
        <v>64.7830047607422</v>
      </c>
      <c r="I177" t="n">
        <v>14.5599994659424</v>
      </c>
      <c r="J177" t="n">
        <v>65.1539993286133</v>
      </c>
      <c r="K177" t="n">
        <v>144.349990844727</v>
      </c>
      <c r="L177" t="n">
        <v>62.9390029907227</v>
      </c>
      <c r="M177" t="n">
        <v>150.929992675781</v>
      </c>
      <c r="N177" t="n">
        <v>63.4430046081543</v>
      </c>
      <c r="O177" t="n">
        <v>87.59999847412109</v>
      </c>
      <c r="P177" t="n">
        <v>63.7120018005371</v>
      </c>
      <c r="Q177" t="n">
        <v>59.5099983215332</v>
      </c>
      <c r="R177" t="n">
        <v>63.7040023803711</v>
      </c>
      <c r="S177" t="n">
        <v>144.509994506836</v>
      </c>
      <c r="T177" t="n">
        <v>64.1870040893555</v>
      </c>
      <c r="U177" t="n">
        <v>56.8999977111816</v>
      </c>
      <c r="V177" t="n">
        <v>64.21400451660161</v>
      </c>
      <c r="W177" t="n">
        <v>0.930000007152557</v>
      </c>
      <c r="X177" t="n">
        <v>64.1490020751953</v>
      </c>
      <c r="Y177" t="n">
        <v>57.5999984741211</v>
      </c>
      <c r="Z177" t="n">
        <v>65.0699996948242</v>
      </c>
      <c r="AA177" t="n">
        <v>119.769996643066</v>
      </c>
      <c r="AB177" t="n">
        <v>64.96400451660161</v>
      </c>
      <c r="AC177" t="n">
        <v>120.809997558594</v>
      </c>
      <c r="AD177" t="n">
        <v>64.8450012207031</v>
      </c>
      <c r="AE177" t="n">
        <v>144.75</v>
      </c>
      <c r="AF177" t="n">
        <v>64.7789993286133</v>
      </c>
      <c r="AG177" t="n">
        <v>151.839996337891</v>
      </c>
      <c r="AH177" t="n">
        <v>65.2600021362305</v>
      </c>
      <c r="AI177" t="n">
        <v>11.9699993133545</v>
      </c>
      <c r="AJ177" t="n">
        <v>65.224006652832</v>
      </c>
      <c r="AK177" t="n">
        <v>11.5900001525879</v>
      </c>
      <c r="AL177" t="n">
        <v>65.3980026245117</v>
      </c>
      <c r="AM177" t="n">
        <v>33.3899993896484</v>
      </c>
      <c r="AN177" t="n">
        <v>0</v>
      </c>
      <c r="AO177" t="n">
        <v>32.5499992370605</v>
      </c>
      <c r="AP177" t="n">
        <v>65.0331344604492</v>
      </c>
      <c r="AQ177" t="n">
        <v>0</v>
      </c>
      <c r="AR177" t="n">
        <v>65.1010055541992</v>
      </c>
      <c r="AS177" t="n">
        <v>57.1699981689453</v>
      </c>
      <c r="AT177" t="n">
        <v>65.0279998779297</v>
      </c>
      <c r="AU177" t="n">
        <v>31.75</v>
      </c>
      <c r="AV177" t="n">
        <v>64.92100524902339</v>
      </c>
      <c r="AW177" t="n">
        <v>32.4199981689453</v>
      </c>
      <c r="AX177" t="n">
        <v>65.20400238037109</v>
      </c>
      <c r="AY177" t="n">
        <v>0.502000033855438</v>
      </c>
      <c r="AZ177" t="n">
        <v>0</v>
      </c>
      <c r="BA177" t="n">
        <v>0</v>
      </c>
      <c r="BB177" t="n">
        <v>0</v>
      </c>
      <c r="BC177" t="n">
        <v>133.110000610352</v>
      </c>
      <c r="BD177" t="n">
        <v>64.6730041503906</v>
      </c>
      <c r="BE177" t="n">
        <v>132.360000610352</v>
      </c>
      <c r="BF177" t="n">
        <v>65.2390060424805</v>
      </c>
      <c r="BG177" t="n">
        <v>115.069999694824</v>
      </c>
      <c r="BH177" t="n">
        <v>65.5030059814453</v>
      </c>
      <c r="BI177" t="n">
        <v>115.049995422363</v>
      </c>
      <c r="BJ177" t="n">
        <v>65.3640060424805</v>
      </c>
      <c r="BK177" t="n">
        <v>103.529998779297</v>
      </c>
      <c r="BL177" t="n">
        <v>65.4550018310547</v>
      </c>
      <c r="BM177" t="n">
        <v>104.069999694824</v>
      </c>
      <c r="BN177" t="n">
        <v>65.20400238037109</v>
      </c>
      <c r="BO177" t="n">
        <v>129.809997558594</v>
      </c>
      <c r="BP177" t="n">
        <v>65.6270065307617</v>
      </c>
      <c r="BQ177" t="n">
        <v>121.939994812012</v>
      </c>
      <c r="BR177" t="n">
        <v>65.2530059814453</v>
      </c>
      <c r="BS177" t="n">
        <v>18.6499996185303</v>
      </c>
      <c r="BT177" t="n">
        <v>65.1890029907227</v>
      </c>
      <c r="BU177" t="n">
        <v>18.6900005340576</v>
      </c>
      <c r="BV177" t="n">
        <v>65.427001953125</v>
      </c>
      <c r="BW177" t="n">
        <v>103.889999389648</v>
      </c>
      <c r="BX177" t="n">
        <v>66.56500244140619</v>
      </c>
      <c r="BY177" t="n">
        <v>103.470001220703</v>
      </c>
      <c r="BZ177" t="n">
        <v>66.5850067138672</v>
      </c>
      <c r="CA177" t="n">
        <v>117.319999694824</v>
      </c>
      <c r="CB177" t="n">
        <v>66.49900054931641</v>
      </c>
      <c r="CC177" t="n">
        <v>118.619995117187</v>
      </c>
      <c r="CD177" t="n">
        <v>66.625</v>
      </c>
      <c r="CE177" t="n">
        <v>18.3299999237061</v>
      </c>
      <c r="CF177" t="n">
        <v>66.44200134277339</v>
      </c>
      <c r="CG177" t="n">
        <v>17.9599990844727</v>
      </c>
      <c r="CH177" t="n">
        <v>66.6420059204102</v>
      </c>
      <c r="CI177" t="n">
        <v>87.20445251464839</v>
      </c>
      <c r="CJ177" t="n">
        <v>63.5805053710938</v>
      </c>
      <c r="CK177" t="n">
        <v>143.872955322266</v>
      </c>
      <c r="CL177" t="n">
        <v>63.3815956115723</v>
      </c>
    </row>
    <row r="178">
      <c r="B178" s="1231" t="n">
        <v>0.6041666666666666</v>
      </c>
      <c r="C178" t="n">
        <v>135.5</v>
      </c>
      <c r="D178" t="n">
        <v>64.8630065917969</v>
      </c>
      <c r="E178" t="n">
        <v>130.470001220703</v>
      </c>
      <c r="F178" t="n">
        <v>64.55100250244141</v>
      </c>
      <c r="G178" t="n">
        <v>11.5799999237061</v>
      </c>
      <c r="H178" t="n">
        <v>64.6480026245117</v>
      </c>
      <c r="I178" t="n">
        <v>11.9499998092651</v>
      </c>
      <c r="J178" t="n">
        <v>65.04600524902339</v>
      </c>
      <c r="K178" t="n">
        <v>149.580001831055</v>
      </c>
      <c r="L178" t="n">
        <v>62.5610046386719</v>
      </c>
      <c r="M178" t="n">
        <v>156.169998168945</v>
      </c>
      <c r="N178" t="n">
        <v>63.0930023193359</v>
      </c>
      <c r="O178" t="n">
        <v>82.379997253418</v>
      </c>
      <c r="P178" t="n">
        <v>63.4170036315918</v>
      </c>
      <c r="Q178" t="n">
        <v>54.6399993896484</v>
      </c>
      <c r="R178" t="n">
        <v>63.3610038757324</v>
      </c>
      <c r="S178" t="n">
        <v>147.129989624023</v>
      </c>
      <c r="T178" t="n">
        <v>63.9720039367676</v>
      </c>
      <c r="U178" t="n">
        <v>51.6599998474121</v>
      </c>
      <c r="V178" t="n">
        <v>64.0139999389648</v>
      </c>
      <c r="W178" t="n">
        <v>0.930000007152557</v>
      </c>
      <c r="X178" t="n">
        <v>63.8630027770996</v>
      </c>
      <c r="Y178" t="n">
        <v>64.15000152587891</v>
      </c>
      <c r="Z178" t="n">
        <v>64.8990020751953</v>
      </c>
      <c r="AA178" t="n">
        <v>123.5</v>
      </c>
      <c r="AB178" t="n">
        <v>64.6949996948242</v>
      </c>
      <c r="AC178" t="n">
        <v>123.430000305176</v>
      </c>
      <c r="AD178" t="n">
        <v>64.656005859375</v>
      </c>
      <c r="AE178" t="n">
        <v>149.239990234375</v>
      </c>
      <c r="AF178" t="n">
        <v>64.56300354003911</v>
      </c>
      <c r="AG178" t="n">
        <v>155.580001831055</v>
      </c>
      <c r="AH178" t="n">
        <v>65.099006652832</v>
      </c>
      <c r="AI178" t="n">
        <v>9.34999942779541</v>
      </c>
      <c r="AJ178" t="n">
        <v>65.0820007324219</v>
      </c>
      <c r="AK178" t="n">
        <v>8.97999954223633</v>
      </c>
      <c r="AL178" t="n">
        <v>65.15500640869141</v>
      </c>
      <c r="AM178" t="n">
        <v>27.5499992370605</v>
      </c>
      <c r="AN178" t="n">
        <v>0</v>
      </c>
      <c r="AO178" t="n">
        <v>25.9899997711182</v>
      </c>
      <c r="AP178" t="n">
        <v>64.89284515380859</v>
      </c>
      <c r="AQ178" t="n">
        <v>0</v>
      </c>
      <c r="AR178" t="n">
        <v>64.90200042724609</v>
      </c>
      <c r="AS178" t="n">
        <v>64.63999938964839</v>
      </c>
      <c r="AT178" t="n">
        <v>64.8850021362305</v>
      </c>
      <c r="AU178" t="n">
        <v>25.9099998474121</v>
      </c>
      <c r="AV178" t="n">
        <v>64.6790008544922</v>
      </c>
      <c r="AW178" t="n">
        <v>26.5900001525879</v>
      </c>
      <c r="AX178" t="n">
        <v>65.01600646972661</v>
      </c>
      <c r="AY178" t="n">
        <v>0.483166694641113</v>
      </c>
      <c r="AZ178" t="n">
        <v>0</v>
      </c>
      <c r="BA178" t="n">
        <v>0</v>
      </c>
      <c r="BB178" t="n">
        <v>0</v>
      </c>
      <c r="BC178" t="n">
        <v>133.110000610352</v>
      </c>
      <c r="BD178" t="n">
        <v>64.6730041503906</v>
      </c>
      <c r="BE178" t="n">
        <v>132.360000610352</v>
      </c>
      <c r="BF178" t="n">
        <v>65.2390060424805</v>
      </c>
      <c r="BG178" t="n">
        <v>115.069999694824</v>
      </c>
      <c r="BH178" t="n">
        <v>65.5030059814453</v>
      </c>
      <c r="BI178" t="n">
        <v>115.049995422363</v>
      </c>
      <c r="BJ178" t="n">
        <v>65.3640060424805</v>
      </c>
      <c r="BK178" t="n">
        <v>102.040000915527</v>
      </c>
      <c r="BL178" t="n">
        <v>65.34799957275391</v>
      </c>
      <c r="BM178" t="n">
        <v>102.949996948242</v>
      </c>
      <c r="BN178" t="n">
        <v>65.0419998168945</v>
      </c>
      <c r="BO178" t="n">
        <v>134.679992675781</v>
      </c>
      <c r="BP178" t="n">
        <v>65.41200256347661</v>
      </c>
      <c r="BQ178" t="n">
        <v>125.680000305176</v>
      </c>
      <c r="BR178" t="n">
        <v>65.1990051269531</v>
      </c>
      <c r="BS178" t="n">
        <v>17.8999996185303</v>
      </c>
      <c r="BT178" t="n">
        <v>65.00099945068359</v>
      </c>
      <c r="BU178" t="n">
        <v>18.6900005340576</v>
      </c>
      <c r="BV178" t="n">
        <v>65.2930068969727</v>
      </c>
      <c r="BW178" t="n">
        <v>102.019996643066</v>
      </c>
      <c r="BX178" t="n">
        <v>66.3770065307617</v>
      </c>
      <c r="BY178" t="n">
        <v>101.229995727539</v>
      </c>
      <c r="BZ178" t="n">
        <v>66.44200134277339</v>
      </c>
      <c r="CA178" t="n">
        <v>123.290000915527</v>
      </c>
      <c r="CB178" t="n">
        <v>66.41900634765619</v>
      </c>
      <c r="CC178" t="n">
        <v>123.839996337891</v>
      </c>
      <c r="CD178" t="n">
        <v>66.4100036621094</v>
      </c>
      <c r="CE178" t="n">
        <v>18.3299999237061</v>
      </c>
      <c r="CF178" t="n">
        <v>66.3350067138672</v>
      </c>
      <c r="CG178" t="n">
        <v>17.9599990844727</v>
      </c>
      <c r="CH178" t="n">
        <v>66.427001953125</v>
      </c>
      <c r="CI178" t="n">
        <v>81.7181396484375</v>
      </c>
      <c r="CJ178" t="n">
        <v>63.4092330932617</v>
      </c>
      <c r="CK178" t="n">
        <v>146.493499755859</v>
      </c>
      <c r="CL178" t="n">
        <v>63.1620101928711</v>
      </c>
    </row>
    <row r="179">
      <c r="B179" s="1231" t="n">
        <v>0.625</v>
      </c>
      <c r="C179" t="n">
        <v>134.379989624023</v>
      </c>
      <c r="D179" t="n">
        <v>65.1330032348633</v>
      </c>
      <c r="E179" t="n">
        <v>128.229995727539</v>
      </c>
      <c r="F179" t="n">
        <v>64.76600646972661</v>
      </c>
      <c r="G179" t="n">
        <v>11.5799999237061</v>
      </c>
      <c r="H179" t="n">
        <v>64.89100646972661</v>
      </c>
      <c r="I179" t="n">
        <v>11.1999998092651</v>
      </c>
      <c r="J179" t="n">
        <v>65.26100158691411</v>
      </c>
      <c r="K179" t="n">
        <v>144.349990844727</v>
      </c>
      <c r="L179" t="n">
        <v>62.7230033874512</v>
      </c>
      <c r="M179" t="n">
        <v>151.300003051758</v>
      </c>
      <c r="N179" t="n">
        <v>63.2540016174316</v>
      </c>
      <c r="O179" t="n">
        <v>73.4300003051758</v>
      </c>
      <c r="P179" t="n">
        <v>63.5510025024414</v>
      </c>
      <c r="Q179" t="n">
        <v>47.1599998474121</v>
      </c>
      <c r="R179" t="n">
        <v>63.5610046386719</v>
      </c>
      <c r="S179" t="n">
        <v>155.709991455078</v>
      </c>
      <c r="T179" t="n">
        <v>63.9720039367676</v>
      </c>
      <c r="U179" t="n">
        <v>43.7999992370605</v>
      </c>
      <c r="V179" t="n">
        <v>64.0419998168945</v>
      </c>
      <c r="W179" t="n">
        <v>1.12000000476837</v>
      </c>
      <c r="X179" t="n">
        <v>64.0920028686523</v>
      </c>
      <c r="Y179" t="n">
        <v>63.7799987792969</v>
      </c>
      <c r="Z179" t="n">
        <v>65.01300048828119</v>
      </c>
      <c r="AA179" t="n">
        <v>120.889999389648</v>
      </c>
      <c r="AB179" t="n">
        <v>64.9100036621094</v>
      </c>
      <c r="AC179" t="n">
        <v>121.559997558594</v>
      </c>
      <c r="AD179" t="n">
        <v>64.8450012207031</v>
      </c>
      <c r="AE179" t="n">
        <v>145.5</v>
      </c>
      <c r="AF179" t="n">
        <v>64.8059997558594</v>
      </c>
      <c r="AG179" t="n">
        <v>150.339996337891</v>
      </c>
      <c r="AH179" t="n">
        <v>65.3140029907227</v>
      </c>
      <c r="AI179" t="n">
        <v>9.71999931335449</v>
      </c>
      <c r="AJ179" t="n">
        <v>65.224006652832</v>
      </c>
      <c r="AK179" t="n">
        <v>9.71999931335449</v>
      </c>
      <c r="AL179" t="n">
        <v>65.3440017700195</v>
      </c>
      <c r="AM179" t="n">
        <v>22.8799991607666</v>
      </c>
      <c r="AN179" t="n">
        <v>0</v>
      </c>
      <c r="AO179" t="n">
        <v>21.3099994659424</v>
      </c>
      <c r="AP179" t="n">
        <v>65.0331344604492</v>
      </c>
      <c r="AQ179" t="n">
        <v>0</v>
      </c>
      <c r="AR179" t="n">
        <v>65.1860046386719</v>
      </c>
      <c r="AS179" t="n">
        <v>63.5200004577637</v>
      </c>
      <c r="AT179" t="n">
        <v>65.0850067138672</v>
      </c>
      <c r="AU179" t="n">
        <v>21.7099990844727</v>
      </c>
      <c r="AV179" t="n">
        <v>64.86700439453119</v>
      </c>
      <c r="AW179" t="n">
        <v>21.689998626709</v>
      </c>
      <c r="AX179" t="n">
        <v>65.2310028076172</v>
      </c>
      <c r="AY179" t="n">
        <v>0.346000045537949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101.290000915527</v>
      </c>
      <c r="BL179" t="n">
        <v>65.56300354003911</v>
      </c>
      <c r="BM179" t="n">
        <v>101.269996643066</v>
      </c>
      <c r="BN179" t="n">
        <v>65.33900451660161</v>
      </c>
      <c r="BO179" t="n">
        <v>133.929992675781</v>
      </c>
      <c r="BP179" t="n">
        <v>65.6809997558594</v>
      </c>
      <c r="BQ179" t="n">
        <v>125.309997558594</v>
      </c>
      <c r="BR179" t="n">
        <v>65.3610000610352</v>
      </c>
      <c r="BS179" t="n">
        <v>17.8999996185303</v>
      </c>
      <c r="BT179" t="n">
        <v>65.297004699707</v>
      </c>
      <c r="BU179" t="n">
        <v>17.9400005340576</v>
      </c>
      <c r="BV179" t="n">
        <v>65.5080032348633</v>
      </c>
      <c r="BW179" t="n">
        <v>102.019996643066</v>
      </c>
      <c r="BX179" t="n">
        <v>66.4570007324219</v>
      </c>
      <c r="BY179" t="n">
        <v>101.610000610352</v>
      </c>
      <c r="BZ179" t="n">
        <v>66.4700012207031</v>
      </c>
      <c r="CA179" t="n">
        <v>125.540000915527</v>
      </c>
      <c r="CB179" t="n">
        <v>66.4449996948242</v>
      </c>
      <c r="CC179" t="n">
        <v>125.699996948242</v>
      </c>
      <c r="CD179" t="n">
        <v>66.5170059204102</v>
      </c>
      <c r="CE179" t="n">
        <v>18.3299999237061</v>
      </c>
      <c r="CF179" t="n">
        <v>66.44200134277339</v>
      </c>
      <c r="CG179" t="n">
        <v>17.9599990844727</v>
      </c>
      <c r="CH179" t="n">
        <v>66.5610046386719</v>
      </c>
      <c r="CI179" t="n">
        <v>72.93186950683589</v>
      </c>
      <c r="CJ179" t="n">
        <v>63.4276313781738</v>
      </c>
      <c r="CK179" t="n">
        <v>155.144775390625</v>
      </c>
      <c r="CL179" t="n">
        <v>63.1243324279785</v>
      </c>
    </row>
    <row r="180">
      <c r="B180" s="1231" t="n">
        <v>0.6458333333333334</v>
      </c>
      <c r="C180" t="n">
        <v>136.989990234375</v>
      </c>
      <c r="D180" t="n">
        <v>64.8630065917969</v>
      </c>
      <c r="E180" t="n">
        <v>131.589996337891</v>
      </c>
      <c r="F180" t="n">
        <v>64.5240020751953</v>
      </c>
      <c r="G180" t="n">
        <v>12.3199996948242</v>
      </c>
      <c r="H180" t="n">
        <v>64.70200347900391</v>
      </c>
      <c r="I180" t="n">
        <v>13.0699996948242</v>
      </c>
      <c r="J180" t="n">
        <v>64.99200439453119</v>
      </c>
      <c r="K180" t="n">
        <v>167.910003662109</v>
      </c>
      <c r="L180" t="n">
        <v>62.3180046081543</v>
      </c>
      <c r="M180" t="n">
        <v>174.899993896484</v>
      </c>
      <c r="N180" t="n">
        <v>62.8230018615723</v>
      </c>
      <c r="O180" t="n">
        <v>94.6800003051758</v>
      </c>
      <c r="P180" t="n">
        <v>63.1750030517578</v>
      </c>
      <c r="Q180" t="n">
        <v>63.25</v>
      </c>
      <c r="R180" t="n">
        <v>63.047004699707</v>
      </c>
      <c r="S180" t="n">
        <v>141.899993896484</v>
      </c>
      <c r="T180" t="n">
        <v>63.4070014953613</v>
      </c>
      <c r="U180" t="n">
        <v>59.8899993896484</v>
      </c>
      <c r="V180" t="n">
        <v>63.4420013427734</v>
      </c>
      <c r="W180" t="n">
        <v>1.12000000476837</v>
      </c>
      <c r="X180" t="n">
        <v>63.9490013122559</v>
      </c>
      <c r="Y180" t="n">
        <v>64.15000152587891</v>
      </c>
      <c r="Z180" t="n">
        <v>64.870002746582</v>
      </c>
      <c r="AA180" t="n">
        <v>128.729995727539</v>
      </c>
      <c r="AB180" t="n">
        <v>64.6949996948242</v>
      </c>
      <c r="AC180" t="n">
        <v>128.669998168945</v>
      </c>
      <c r="AD180" t="n">
        <v>64.62900543212891</v>
      </c>
      <c r="AE180" t="n">
        <v>168.309997558594</v>
      </c>
      <c r="AF180" t="n">
        <v>64.61700439453119</v>
      </c>
      <c r="AG180" t="n">
        <v>173.149993896484</v>
      </c>
      <c r="AH180" t="n">
        <v>65.099006652832</v>
      </c>
      <c r="AI180" t="n">
        <v>10.8400001525879</v>
      </c>
      <c r="AJ180" t="n">
        <v>65.02500152587891</v>
      </c>
      <c r="AK180" t="n">
        <v>11.5900001525879</v>
      </c>
      <c r="AL180" t="n">
        <v>65.20899963378911</v>
      </c>
      <c r="AM180" t="n">
        <v>35.4899978637695</v>
      </c>
      <c r="AN180" t="n">
        <v>0</v>
      </c>
      <c r="AO180" t="n">
        <v>34.189998626709</v>
      </c>
      <c r="AP180" t="n">
        <v>64.79931640625</v>
      </c>
      <c r="AQ180" t="n">
        <v>0</v>
      </c>
      <c r="AR180" t="n">
        <v>64.98699951171869</v>
      </c>
      <c r="AS180" t="n">
        <v>64.63999938964839</v>
      </c>
      <c r="AT180" t="n">
        <v>64.8560028076172</v>
      </c>
      <c r="AU180" t="n">
        <v>34.7799987792969</v>
      </c>
      <c r="AV180" t="n">
        <v>64.7330017089844</v>
      </c>
      <c r="AW180" t="n">
        <v>35.4500007629395</v>
      </c>
      <c r="AX180" t="n">
        <v>65.0699996948242</v>
      </c>
      <c r="AY180" t="n">
        <v>0.396333336830139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102.779998779297</v>
      </c>
      <c r="BL180" t="n">
        <v>65.4290008544922</v>
      </c>
      <c r="BM180" t="n">
        <v>102.949996948242</v>
      </c>
      <c r="BN180" t="n">
        <v>65.1230010986328</v>
      </c>
      <c r="BO180" t="n">
        <v>136.169998168945</v>
      </c>
      <c r="BP180" t="n">
        <v>65.49200439453119</v>
      </c>
      <c r="BQ180" t="n">
        <v>127.549995422363</v>
      </c>
      <c r="BR180" t="n">
        <v>65.0920028686523</v>
      </c>
      <c r="BS180" t="n">
        <v>18.6499996185303</v>
      </c>
      <c r="BT180" t="n">
        <v>65.0550003051758</v>
      </c>
      <c r="BU180" t="n">
        <v>18.6900005340576</v>
      </c>
      <c r="BV180" t="n">
        <v>65.3199996948242</v>
      </c>
      <c r="BW180" t="n">
        <v>100.900001525879</v>
      </c>
      <c r="BX180" t="n">
        <v>66.6730041503906</v>
      </c>
      <c r="BY180" t="n">
        <v>100.48999786377</v>
      </c>
      <c r="BZ180" t="n">
        <v>66.7270050048828</v>
      </c>
      <c r="CA180" t="n">
        <v>120.680000305176</v>
      </c>
      <c r="CB180" t="n">
        <v>66.71400451660161</v>
      </c>
      <c r="CC180" t="n">
        <v>120.849998474121</v>
      </c>
      <c r="CD180" t="n">
        <v>66.7590026855469</v>
      </c>
      <c r="CE180" t="n">
        <v>17.9599990844727</v>
      </c>
      <c r="CF180" t="n">
        <v>66.57700347900391</v>
      </c>
      <c r="CG180" t="n">
        <v>17.2099990844727</v>
      </c>
      <c r="CH180" t="n">
        <v>66.77700042724609</v>
      </c>
      <c r="CI180" t="n">
        <v>92.95347595214839</v>
      </c>
      <c r="CJ180" t="n">
        <v>62.8221282958984</v>
      </c>
      <c r="CK180" t="n">
        <v>142.449951171875</v>
      </c>
      <c r="CL180" t="n">
        <v>62.5203247070313</v>
      </c>
    </row>
    <row r="181">
      <c r="B181" s="1231" t="n">
        <v>0.6666666666666666</v>
      </c>
      <c r="C181" t="n">
        <v>138.110000610352</v>
      </c>
      <c r="D181" t="n">
        <v>65.1600036621094</v>
      </c>
      <c r="E181" t="n">
        <v>132.339996337891</v>
      </c>
      <c r="F181" t="n">
        <v>64.7390060424805</v>
      </c>
      <c r="G181" t="n">
        <v>11.5799999237061</v>
      </c>
      <c r="H181" t="n">
        <v>64.9180068969727</v>
      </c>
      <c r="I181" t="n">
        <v>12.6899995803833</v>
      </c>
      <c r="J181" t="n">
        <v>65.2070007324219</v>
      </c>
      <c r="K181" t="n">
        <v>166.039993286133</v>
      </c>
      <c r="L181" t="n">
        <v>62.4800033569336</v>
      </c>
      <c r="M181" t="n">
        <v>173.399993896484</v>
      </c>
      <c r="N181" t="n">
        <v>63.0120048522949</v>
      </c>
      <c r="O181" t="n">
        <v>98.0299987792969</v>
      </c>
      <c r="P181" t="n">
        <v>63.3360023498535</v>
      </c>
      <c r="Q181" t="n">
        <v>64.3699951171875</v>
      </c>
      <c r="R181" t="n">
        <v>63.2750015258789</v>
      </c>
      <c r="S181" t="n">
        <v>143.020004272461</v>
      </c>
      <c r="T181" t="n">
        <v>63.5950012207031</v>
      </c>
      <c r="U181" t="n">
        <v>62.5099983215332</v>
      </c>
      <c r="V181" t="n">
        <v>63.6130027770996</v>
      </c>
      <c r="W181" t="n">
        <v>1.12000000476837</v>
      </c>
      <c r="X181" t="n">
        <v>64.120002746582</v>
      </c>
      <c r="Y181" t="n">
        <v>64.15000152587891</v>
      </c>
      <c r="Z181" t="n">
        <v>65.0699996948242</v>
      </c>
      <c r="AA181" t="n">
        <v>127.229995727539</v>
      </c>
      <c r="AB181" t="n">
        <v>64.9100036621094</v>
      </c>
      <c r="AC181" t="n">
        <v>126.799995422363</v>
      </c>
      <c r="AD181" t="n">
        <v>64.818000793457</v>
      </c>
      <c r="AE181" t="n">
        <v>168.690002441406</v>
      </c>
      <c r="AF181" t="n">
        <v>64.7250061035156</v>
      </c>
      <c r="AG181" t="n">
        <v>173.149993896484</v>
      </c>
      <c r="AH181" t="n">
        <v>65.2600021362305</v>
      </c>
      <c r="AI181" t="n">
        <v>10.0999994277954</v>
      </c>
      <c r="AJ181" t="n">
        <v>65.11000061035161</v>
      </c>
      <c r="AK181" t="n">
        <v>10.4699993133545</v>
      </c>
      <c r="AL181" t="n">
        <v>65.3710021972656</v>
      </c>
      <c r="AM181" t="n">
        <v>35.9599990844727</v>
      </c>
      <c r="AN181" t="n">
        <v>0</v>
      </c>
      <c r="AO181" t="n">
        <v>33.7199974060059</v>
      </c>
      <c r="AP181" t="n">
        <v>64.9863739013672</v>
      </c>
      <c r="AQ181" t="n">
        <v>0</v>
      </c>
      <c r="AR181" t="n">
        <v>65.1010055541992</v>
      </c>
      <c r="AS181" t="n">
        <v>63.5200004577637</v>
      </c>
      <c r="AT181" t="n">
        <v>65.0559997558594</v>
      </c>
      <c r="AU181" t="n">
        <v>34.0799980163574</v>
      </c>
      <c r="AV181" t="n">
        <v>64.9480056762695</v>
      </c>
      <c r="AW181" t="n">
        <v>34.7599983215332</v>
      </c>
      <c r="AX181" t="n">
        <v>65.2310028076172</v>
      </c>
      <c r="AY181" t="n">
        <v>0.295500010251999</v>
      </c>
      <c r="AZ181" t="n">
        <v>0</v>
      </c>
      <c r="BA181" t="n">
        <v>0</v>
      </c>
      <c r="BB181" t="n">
        <v>0</v>
      </c>
      <c r="BC181" t="n">
        <v>133.110000610352</v>
      </c>
      <c r="BD181" t="n">
        <v>64.6730041503906</v>
      </c>
      <c r="BE181" t="n">
        <v>132.360000610352</v>
      </c>
      <c r="BF181" t="n">
        <v>65.2390060424805</v>
      </c>
      <c r="BG181" t="n">
        <v>115.069999694824</v>
      </c>
      <c r="BH181" t="n">
        <v>65.5030059814453</v>
      </c>
      <c r="BI181" t="n">
        <v>115.049995422363</v>
      </c>
      <c r="BJ181" t="n">
        <v>65.3640060424805</v>
      </c>
      <c r="BK181" t="n">
        <v>102.040000915527</v>
      </c>
      <c r="BL181" t="n">
        <v>65.56300354003911</v>
      </c>
      <c r="BM181" t="n">
        <v>102.949996948242</v>
      </c>
      <c r="BN181" t="n">
        <v>65.3660049438477</v>
      </c>
      <c r="BO181" t="n">
        <v>137.669998168945</v>
      </c>
      <c r="BP181" t="n">
        <v>65.6809997558594</v>
      </c>
      <c r="BQ181" t="n">
        <v>127.180000305176</v>
      </c>
      <c r="BR181" t="n">
        <v>65.33399963378911</v>
      </c>
      <c r="BS181" t="n">
        <v>17.1599998474121</v>
      </c>
      <c r="BT181" t="n">
        <v>65.297004699707</v>
      </c>
      <c r="BU181" t="n">
        <v>17.1900005340576</v>
      </c>
      <c r="BV181" t="n">
        <v>65.5080032348633</v>
      </c>
      <c r="BW181" t="n">
        <v>102.399993896484</v>
      </c>
      <c r="BX181" t="n">
        <v>66.61900329589839</v>
      </c>
      <c r="BY181" t="n">
        <v>102.349998474121</v>
      </c>
      <c r="BZ181" t="n">
        <v>66.6700057983398</v>
      </c>
      <c r="CA181" t="n">
        <v>128.149993896484</v>
      </c>
      <c r="CB181" t="n">
        <v>66.5800018310547</v>
      </c>
      <c r="CC181" t="n">
        <v>129.429992675781</v>
      </c>
      <c r="CD181" t="n">
        <v>66.59799957275391</v>
      </c>
      <c r="CE181" t="n">
        <v>16.8299999237061</v>
      </c>
      <c r="CF181" t="n">
        <v>66.5500030517578</v>
      </c>
      <c r="CG181" t="n">
        <v>17.2099990844727</v>
      </c>
      <c r="CH181" t="n">
        <v>66.66900634765619</v>
      </c>
      <c r="CI181" t="n">
        <v>95.96006774902339</v>
      </c>
      <c r="CJ181" t="n">
        <v>63.0310134887695</v>
      </c>
      <c r="CK181" t="n">
        <v>142.689147949219</v>
      </c>
      <c r="CL181" t="n">
        <v>62.7064018249512</v>
      </c>
    </row>
    <row r="182">
      <c r="B182" s="1231" t="n">
        <v>0.6875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</row>
    <row r="183">
      <c r="B183" s="1231" t="n">
        <v>0.7083333333333334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</row>
    <row r="184">
      <c r="B184" s="1231" t="n">
        <v>0.7291666666666666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B185" s="1231" t="n">
        <v>0.7395833333333334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B186" s="1231" t="n">
        <v>0.75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</row>
    <row r="187">
      <c r="B187" s="1231" t="n">
        <v>0.7604166666666666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</row>
    <row r="188">
      <c r="B188" s="1231" t="n">
        <v>0.7708333333333334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</row>
    <row r="189">
      <c r="B189" s="1231" t="n">
        <v>0.78125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</row>
    <row r="190">
      <c r="B190" s="1231" t="n">
        <v>0.7916666666666666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B191" s="1231" t="n">
        <v>0.8020833333333334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B192" s="1231" t="n">
        <v>0.8125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</row>
    <row r="193">
      <c r="B193" s="1231" t="n">
        <v>0.8229166666666666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</row>
    <row r="194">
      <c r="B194" s="1231" t="n">
        <v>0.8333333333333334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</row>
    <row r="195">
      <c r="B195" s="1231" t="n">
        <v>0.8541666666666666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B196" s="1231" t="n">
        <v>0.875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</row>
    <row r="197">
      <c r="B197" s="1231" t="n">
        <v>0.8958333333333334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</row>
    <row r="198">
      <c r="B198" s="1231" t="n">
        <v>0.9166666666666666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</row>
    <row r="199">
      <c r="B199" s="1231" t="n">
        <v>0.9375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</row>
    <row r="200">
      <c r="B200" s="1231" t="n">
        <v>0.9583333333333334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</row>
    <row r="201">
      <c r="B201" s="1231" t="n">
        <v>0.9791666666666666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B202" s="1231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</row>
    <row r="203">
      <c r="A203" s="43" t="n"/>
    </row>
    <row r="205">
      <c r="A205" s="1231" t="n"/>
      <c r="C205" s="1231" t="n"/>
      <c r="D205" s="1231" t="n"/>
      <c r="E205" s="1231" t="n"/>
      <c r="F205" s="1231" t="n"/>
      <c r="G205" s="1231" t="n"/>
      <c r="H205" s="1231" t="n"/>
      <c r="I205" s="1231" t="n"/>
      <c r="J205" s="1231" t="n"/>
      <c r="K205" s="1231" t="n"/>
      <c r="L205" s="1231" t="n"/>
      <c r="M205" s="1231" t="n"/>
      <c r="N205" s="1231" t="n"/>
      <c r="O205" s="1231" t="n"/>
      <c r="P205" s="1231" t="n"/>
      <c r="Q205" s="1231" t="n"/>
      <c r="R205" s="1231" t="n"/>
      <c r="S205" s="1231" t="n"/>
      <c r="T205" s="1231" t="n"/>
      <c r="U205" s="1231" t="n"/>
      <c r="V205" s="1231" t="n"/>
      <c r="W205" s="1231" t="n"/>
      <c r="X205" s="1231" t="n"/>
      <c r="Y205" s="1231" t="n"/>
      <c r="Z205" s="1231" t="n"/>
      <c r="AA205" s="1231" t="n"/>
      <c r="AB205" s="1231" t="n"/>
      <c r="AC205" s="1231" t="n"/>
      <c r="AD205" s="1231" t="n"/>
      <c r="AE205" s="1231" t="n"/>
      <c r="AF205" s="1231" t="n"/>
      <c r="AG205" s="1231" t="n"/>
      <c r="AH205" s="1231" t="n"/>
      <c r="AI205" s="1231" t="n"/>
      <c r="AJ205" s="1231" t="n"/>
      <c r="AK205" s="1231" t="n"/>
      <c r="AL205" s="1231" t="n"/>
      <c r="AM205" s="1231" t="n"/>
      <c r="AN205" s="1231" t="n"/>
      <c r="AO205" s="1231" t="n"/>
      <c r="AP205" s="1231" t="n"/>
      <c r="AQ205" s="1231" t="n"/>
      <c r="AR205" s="1231" t="n"/>
      <c r="AS205" s="1231" t="n"/>
      <c r="AT205" s="1231" t="n"/>
      <c r="AU205" s="1231" t="n"/>
      <c r="AV205" s="1231" t="n"/>
      <c r="AW205" s="1231" t="n"/>
      <c r="AX205" s="1231" t="n"/>
      <c r="AY205" s="1231" t="n"/>
      <c r="AZ205" s="1231" t="n"/>
      <c r="BA205" s="1231" t="n"/>
      <c r="BB205" s="1231" t="n"/>
      <c r="BC205" s="1231" t="n"/>
      <c r="BD205" s="1231" t="n"/>
      <c r="BE205" s="1231" t="n"/>
      <c r="BF205" s="1231" t="n"/>
      <c r="BG205" s="1231" t="n"/>
      <c r="BH205" s="1231" t="n"/>
      <c r="BI205" s="1231" t="n"/>
      <c r="BJ205" s="1231" t="n"/>
      <c r="BK205" s="1231" t="n"/>
      <c r="BL205" s="1231" t="n"/>
      <c r="BM205" s="1231" t="n"/>
      <c r="BN205" s="1231" t="n"/>
      <c r="BO205" s="1231" t="n"/>
      <c r="BP205" s="1231" t="n"/>
    </row>
    <row r="206">
      <c r="A206" s="43" t="n"/>
    </row>
    <row r="208">
      <c r="C208" s="1231" t="n"/>
      <c r="D208" s="1231" t="n"/>
      <c r="E208" s="1231" t="n"/>
      <c r="F208" s="1231" t="n"/>
      <c r="G208" s="1231" t="n"/>
      <c r="H208" s="1231" t="n"/>
      <c r="I208" s="1231" t="n"/>
      <c r="J208" s="1231" t="n"/>
      <c r="K208" s="1231" t="n"/>
      <c r="L208" s="1231" t="n"/>
      <c r="M208" s="1231" t="n"/>
      <c r="N208" s="1231" t="n"/>
      <c r="O208" s="1231" t="n"/>
      <c r="P208" s="1231" t="n"/>
      <c r="Q208" s="1231" t="n"/>
      <c r="R208" s="1231" t="n"/>
      <c r="S208" s="1231" t="n"/>
      <c r="T208" s="1231" t="n"/>
      <c r="U208" s="1231" t="n"/>
      <c r="V208" s="1231" t="n"/>
      <c r="W208" s="1231" t="n"/>
      <c r="X208" s="1231" t="n"/>
      <c r="Y208" s="1231" t="n"/>
      <c r="Z208" s="1231" t="n"/>
      <c r="AA208" s="1231" t="n"/>
      <c r="AB208" s="1231" t="n"/>
      <c r="AC208" s="1231" t="n"/>
      <c r="AD208" s="1231" t="n"/>
      <c r="AE208" s="1231" t="n"/>
      <c r="AF208" s="1231" t="n"/>
      <c r="AG208" s="1231" t="n"/>
      <c r="AH208" s="1231" t="n"/>
      <c r="AI208" s="1231" t="n"/>
      <c r="AJ208" s="1231" t="n"/>
      <c r="AK208" s="1231" t="n"/>
      <c r="AL208" s="1231" t="n"/>
      <c r="AM208" s="1231" t="n"/>
      <c r="AN208" s="1231" t="n"/>
      <c r="AO208" s="1231" t="n"/>
      <c r="AP208" s="1231" t="n"/>
      <c r="AQ208" s="1231" t="n"/>
      <c r="AR208" s="1231" t="n"/>
      <c r="AS208" s="1231" t="n"/>
      <c r="AT208" s="1231" t="n"/>
      <c r="AU208" s="1231" t="n"/>
      <c r="AV208" s="1231" t="n"/>
      <c r="AW208" s="1231" t="n"/>
      <c r="AX208" s="1231" t="n"/>
      <c r="AY208" s="1231" t="n"/>
      <c r="AZ208" s="1231" t="n"/>
      <c r="BA208" s="1231" t="n"/>
      <c r="BB208" s="1231" t="n"/>
      <c r="BC208" s="1231" t="n"/>
      <c r="BD208" s="1231" t="n"/>
      <c r="BE208" s="1231" t="n"/>
      <c r="BF208" s="1231" t="n"/>
      <c r="BG208" s="1231" t="n"/>
      <c r="BH208" s="1231" t="n"/>
      <c r="BI208" s="1231" t="n"/>
      <c r="BJ208" s="1231" t="n"/>
      <c r="BK208" s="1231" t="n"/>
      <c r="BL208" s="1231" t="n"/>
      <c r="BM208" s="1231" t="n"/>
      <c r="BN208" s="1231" t="n"/>
      <c r="BO208" s="1231" t="n"/>
      <c r="BP208" s="1231" t="n"/>
    </row>
    <row r="213">
      <c r="B213" s="1232" t="inlineStr">
        <is>
          <t>MW MVAR 150KV LINE TRANSMISSION</t>
        </is>
      </c>
    </row>
    <row r="214">
      <c r="B214" s="1232" t="n"/>
      <c r="C214" t="inlineStr">
        <is>
          <t xml:space="preserve"> G I  TOMOHON 150 KV</t>
        </is>
      </c>
      <c r="G214" t="inlineStr">
        <is>
          <t>PLTP LAHENDONG 1&amp;2</t>
        </is>
      </c>
      <c r="O214" t="inlineStr">
        <is>
          <t>PLTP LAHENDONG 3&amp;4</t>
        </is>
      </c>
      <c r="W214" t="inlineStr">
        <is>
          <t>G I   K A W A N G K O A N</t>
        </is>
      </c>
      <c r="AE214" t="inlineStr">
        <is>
          <t>G I    L O P A N A</t>
        </is>
      </c>
      <c r="AU214" t="inlineStr">
        <is>
          <t>G I S   T E L I N G</t>
        </is>
      </c>
      <c r="BC214" t="inlineStr">
        <is>
          <t>P L T U  A M U R A N G</t>
        </is>
      </c>
      <c r="BG214" t="inlineStr">
        <is>
          <t>G I   O T A M</t>
        </is>
      </c>
      <c r="BO214" t="inlineStr">
        <is>
          <t>G I   L O L A K</t>
        </is>
      </c>
      <c r="BW214" t="inlineStr">
        <is>
          <t>G I   BUROKO</t>
        </is>
      </c>
      <c r="CE214" t="inlineStr">
        <is>
          <t>G I   I S I M U</t>
        </is>
      </c>
      <c r="CQ214" t="inlineStr">
        <is>
          <t>G I   B O T U P I N G G E</t>
        </is>
      </c>
      <c r="CU214" t="inlineStr">
        <is>
          <t>G I   M A R I S A</t>
        </is>
      </c>
      <c r="CY214" t="inlineStr">
        <is>
          <t>G I   TANJUNG MERAH</t>
        </is>
      </c>
      <c r="DC214" t="inlineStr">
        <is>
          <t>GI PANIKI</t>
        </is>
      </c>
      <c r="DK214" t="inlineStr">
        <is>
          <t>ANGGREK</t>
        </is>
      </c>
    </row>
    <row r="215">
      <c r="C215" t="inlineStr">
        <is>
          <t xml:space="preserve"> G I  TOMOHON 150 KV</t>
        </is>
      </c>
      <c r="G215" t="inlineStr">
        <is>
          <t>PLTP LAHENDONG 1&amp;2</t>
        </is>
      </c>
      <c r="O215" t="inlineStr">
        <is>
          <t>PLTP LAHENDONG 3&amp;4</t>
        </is>
      </c>
      <c r="W215" t="inlineStr">
        <is>
          <t>G I   K A W A N G K O A N</t>
        </is>
      </c>
      <c r="AE215" t="inlineStr">
        <is>
          <t>G I    L O P A N A</t>
        </is>
      </c>
      <c r="AU215" t="inlineStr">
        <is>
          <t>G I S   T E L I N G</t>
        </is>
      </c>
      <c r="BC215" t="inlineStr">
        <is>
          <t>P L T U  A M U R A N G</t>
        </is>
      </c>
      <c r="BG215" t="inlineStr">
        <is>
          <t>G I   O T A M</t>
        </is>
      </c>
      <c r="BO215" t="inlineStr">
        <is>
          <t>G I   L O L A K</t>
        </is>
      </c>
      <c r="BW215" t="inlineStr">
        <is>
          <t>G I   BUROKO</t>
        </is>
      </c>
      <c r="CE215" t="inlineStr">
        <is>
          <t>G I   I S I M U</t>
        </is>
      </c>
      <c r="CM215" t="inlineStr">
        <is>
          <t>G I   B O T U P I N G G E</t>
        </is>
      </c>
      <c r="CQ215" t="inlineStr">
        <is>
          <t>G I   M A R I S A</t>
        </is>
      </c>
      <c r="CU215" t="inlineStr">
        <is>
          <t>G I   TANJUNG MERAH</t>
        </is>
      </c>
      <c r="CY215" t="inlineStr">
        <is>
          <t>GI PANIKI</t>
        </is>
      </c>
      <c r="DG215" t="inlineStr">
        <is>
          <t>ANGGREK</t>
        </is>
      </c>
      <c r="DK215" t="inlineStr">
        <is>
          <t>GI GOBAR</t>
        </is>
      </c>
    </row>
    <row r="216">
      <c r="B216" s="1231" t="inlineStr">
        <is>
          <t>JAM</t>
        </is>
      </c>
      <c r="C216" t="inlineStr">
        <is>
          <t xml:space="preserve"> LAHENDONG 3&amp;4</t>
        </is>
      </c>
      <c r="E216" t="inlineStr">
        <is>
          <t xml:space="preserve"> LAHENDONG 3&amp;4</t>
        </is>
      </c>
      <c r="G216" t="inlineStr">
        <is>
          <t xml:space="preserve"> LAHENDONG 3&amp;4</t>
        </is>
      </c>
      <c r="I216" t="inlineStr">
        <is>
          <t xml:space="preserve"> LAHENDONG 3&amp;4</t>
        </is>
      </c>
      <c r="K216" t="inlineStr">
        <is>
          <t xml:space="preserve"> KAWANGKOAN</t>
        </is>
      </c>
      <c r="M216" t="inlineStr">
        <is>
          <t xml:space="preserve"> KAWANGKOAN</t>
        </is>
      </c>
      <c r="O216" t="inlineStr">
        <is>
          <t xml:space="preserve"> TOMOHON </t>
        </is>
      </c>
      <c r="Q216" t="inlineStr">
        <is>
          <t xml:space="preserve"> TOMOHON </t>
        </is>
      </c>
      <c r="S216" t="inlineStr">
        <is>
          <t xml:space="preserve"> LAHENDONG 1&amp;2</t>
        </is>
      </c>
      <c r="U216" t="inlineStr">
        <is>
          <t xml:space="preserve"> LAHENDONG 1&amp;2</t>
        </is>
      </c>
      <c r="W216" t="inlineStr">
        <is>
          <t xml:space="preserve"> LAHENDONG 1&amp;2</t>
        </is>
      </c>
      <c r="Y216" t="inlineStr">
        <is>
          <t xml:space="preserve"> LAHENDONG 1&amp;3</t>
        </is>
      </c>
      <c r="AA216" t="inlineStr">
        <is>
          <t xml:space="preserve"> LOPANA</t>
        </is>
      </c>
      <c r="AC216" t="inlineStr">
        <is>
          <t xml:space="preserve"> LOPANA</t>
        </is>
      </c>
      <c r="AE216" t="inlineStr">
        <is>
          <t xml:space="preserve"> KAWANGKOAN</t>
        </is>
      </c>
      <c r="AG216" t="inlineStr">
        <is>
          <t xml:space="preserve"> KAWANGKOAN</t>
        </is>
      </c>
      <c r="AI216" t="inlineStr">
        <is>
          <t>PLTU AMURANG</t>
        </is>
      </c>
      <c r="AK216" t="inlineStr">
        <is>
          <t>PLTU AMURANG</t>
        </is>
      </c>
      <c r="AM216" t="inlineStr">
        <is>
          <t>GIS TELING</t>
        </is>
      </c>
      <c r="AO216" t="inlineStr">
        <is>
          <t>GIS TELING</t>
        </is>
      </c>
      <c r="AQ216" t="inlineStr">
        <is>
          <t>OTAM</t>
        </is>
      </c>
      <c r="AS216" t="inlineStr">
        <is>
          <t>OTAM</t>
        </is>
      </c>
      <c r="AU216" t="inlineStr">
        <is>
          <t xml:space="preserve"> LOPANA</t>
        </is>
      </c>
      <c r="AW216" t="inlineStr">
        <is>
          <t xml:space="preserve"> LOPANA</t>
        </is>
      </c>
      <c r="AY216" t="inlineStr">
        <is>
          <t>PANIKI</t>
        </is>
      </c>
      <c r="BA216" t="inlineStr">
        <is>
          <t>PANIKI</t>
        </is>
      </c>
      <c r="BC216" t="inlineStr">
        <is>
          <t xml:space="preserve"> LOPANA</t>
        </is>
      </c>
      <c r="BE216" t="inlineStr">
        <is>
          <t xml:space="preserve"> LOPANA</t>
        </is>
      </c>
      <c r="BG216" t="inlineStr">
        <is>
          <t xml:space="preserve"> LOPANA</t>
        </is>
      </c>
      <c r="BI216" t="inlineStr">
        <is>
          <t xml:space="preserve"> LOPANA</t>
        </is>
      </c>
      <c r="BK216" t="inlineStr">
        <is>
          <t>LOLAK</t>
        </is>
      </c>
      <c r="BM216" t="inlineStr">
        <is>
          <t>LOLAK</t>
        </is>
      </c>
      <c r="BO216" t="inlineStr">
        <is>
          <t xml:space="preserve"> OTAM</t>
        </is>
      </c>
      <c r="BQ216" t="inlineStr">
        <is>
          <t xml:space="preserve"> OTAM</t>
        </is>
      </c>
      <c r="BS216" t="inlineStr">
        <is>
          <t xml:space="preserve"> BUROKO</t>
        </is>
      </c>
      <c r="BU216" t="inlineStr">
        <is>
          <t xml:space="preserve"> BUROKO</t>
        </is>
      </c>
      <c r="BW216" t="inlineStr">
        <is>
          <t xml:space="preserve"> LOLAK</t>
        </is>
      </c>
      <c r="BY216" t="inlineStr">
        <is>
          <t xml:space="preserve"> LOLAK</t>
        </is>
      </c>
      <c r="CA216" t="inlineStr">
        <is>
          <t xml:space="preserve"> ISIMU</t>
        </is>
      </c>
      <c r="CC216" t="inlineStr">
        <is>
          <t>ANGGREK</t>
        </is>
      </c>
      <c r="CE216" t="inlineStr">
        <is>
          <t xml:space="preserve"> BUROKO</t>
        </is>
      </c>
      <c r="CG216" t="inlineStr">
        <is>
          <t>GOBAR</t>
        </is>
      </c>
      <c r="CI216" t="inlineStr">
        <is>
          <t>PLTU MOLOTABU</t>
        </is>
      </c>
      <c r="CK216" t="inlineStr">
        <is>
          <t>TILAMUTA</t>
        </is>
      </c>
      <c r="CM216" t="inlineStr">
        <is>
          <t>GOBAR</t>
        </is>
      </c>
      <c r="CO216" t="inlineStr">
        <is>
          <t>ISIMU/MOLOTABU</t>
        </is>
      </c>
      <c r="CQ216" t="inlineStr">
        <is>
          <t>TILAMUTA</t>
        </is>
      </c>
      <c r="CS216" t="inlineStr">
        <is>
          <t>TILAMUTA</t>
        </is>
      </c>
      <c r="CU216" t="inlineStr">
        <is>
          <t>PANIKI</t>
        </is>
      </c>
      <c r="CW216" t="inlineStr">
        <is>
          <t>PANIKI</t>
        </is>
      </c>
      <c r="CY216" t="inlineStr">
        <is>
          <t>TELING</t>
        </is>
      </c>
      <c r="DA216" t="inlineStr">
        <is>
          <t>TELING</t>
        </is>
      </c>
      <c r="DC216" t="inlineStr">
        <is>
          <t>TANJUNG MERAH</t>
        </is>
      </c>
      <c r="DE216" t="inlineStr">
        <is>
          <t>TANJUNG MERAH</t>
        </is>
      </c>
      <c r="DG216" t="inlineStr">
        <is>
          <t>BOROKO</t>
        </is>
      </c>
      <c r="DI216" t="inlineStr">
        <is>
          <t>TILAMUTA</t>
        </is>
      </c>
      <c r="DK216" t="inlineStr">
        <is>
          <t>ISIMU</t>
        </is>
      </c>
      <c r="DM216" t="inlineStr">
        <is>
          <t>ISIMU</t>
        </is>
      </c>
    </row>
    <row r="217">
      <c r="C217" t="inlineStr">
        <is>
          <t>LINE 1</t>
        </is>
      </c>
      <c r="E217" t="inlineStr">
        <is>
          <t>LINE 2</t>
        </is>
      </c>
      <c r="G217" t="inlineStr">
        <is>
          <t>LINE 1</t>
        </is>
      </c>
      <c r="I217" t="inlineStr">
        <is>
          <t>LINE 2</t>
        </is>
      </c>
      <c r="K217" t="inlineStr">
        <is>
          <t>LINE 1</t>
        </is>
      </c>
      <c r="M217" t="inlineStr">
        <is>
          <t>LINE 2</t>
        </is>
      </c>
      <c r="O217" t="inlineStr">
        <is>
          <t>LINE 1</t>
        </is>
      </c>
      <c r="Q217" t="inlineStr">
        <is>
          <t>LINE 2</t>
        </is>
      </c>
      <c r="S217" t="inlineStr">
        <is>
          <t>LINE 1</t>
        </is>
      </c>
      <c r="U217" t="inlineStr">
        <is>
          <t>LINE 2</t>
        </is>
      </c>
      <c r="W217" t="inlineStr">
        <is>
          <t>LINE 1</t>
        </is>
      </c>
      <c r="Y217" t="inlineStr">
        <is>
          <t>LINE 2</t>
        </is>
      </c>
      <c r="AA217" t="inlineStr">
        <is>
          <t>LINE 1</t>
        </is>
      </c>
      <c r="AC217" t="inlineStr">
        <is>
          <t>LINE 2</t>
        </is>
      </c>
      <c r="AE217" t="inlineStr">
        <is>
          <t>LINE 1</t>
        </is>
      </c>
      <c r="AG217" t="inlineStr">
        <is>
          <t>LINE 2</t>
        </is>
      </c>
      <c r="AI217" t="inlineStr">
        <is>
          <t>LINE 1</t>
        </is>
      </c>
      <c r="AK217" t="inlineStr">
        <is>
          <t>LINE 2</t>
        </is>
      </c>
      <c r="AM217" t="inlineStr">
        <is>
          <t>LINE 1</t>
        </is>
      </c>
      <c r="AO217" t="inlineStr">
        <is>
          <t>LINE 2</t>
        </is>
      </c>
      <c r="AQ217" t="inlineStr">
        <is>
          <t>LINE 1</t>
        </is>
      </c>
      <c r="AS217" t="inlineStr">
        <is>
          <t>LINE 2</t>
        </is>
      </c>
      <c r="AU217" t="inlineStr">
        <is>
          <t>LINE 1</t>
        </is>
      </c>
      <c r="AW217" t="inlineStr">
        <is>
          <t>LINE 2</t>
        </is>
      </c>
      <c r="AY217" t="inlineStr">
        <is>
          <t>LINE 1</t>
        </is>
      </c>
      <c r="BA217" t="inlineStr">
        <is>
          <t>LINE 2</t>
        </is>
      </c>
      <c r="BC217" t="inlineStr">
        <is>
          <t>LINE 1</t>
        </is>
      </c>
      <c r="BE217" t="inlineStr">
        <is>
          <t>LINE 2</t>
        </is>
      </c>
      <c r="BG217" t="inlineStr">
        <is>
          <t>LINE 1</t>
        </is>
      </c>
      <c r="BI217" t="inlineStr">
        <is>
          <t>LINE 2</t>
        </is>
      </c>
      <c r="BK217" t="inlineStr">
        <is>
          <t>LINE 1</t>
        </is>
      </c>
      <c r="BM217" t="inlineStr">
        <is>
          <t>LINE 2</t>
        </is>
      </c>
      <c r="BO217" t="inlineStr">
        <is>
          <t>LINE 1</t>
        </is>
      </c>
      <c r="BQ217" t="inlineStr">
        <is>
          <t>LINE 2</t>
        </is>
      </c>
      <c r="BS217" t="inlineStr">
        <is>
          <t>LINE 1</t>
        </is>
      </c>
      <c r="BU217" t="inlineStr">
        <is>
          <t>LINE 2</t>
        </is>
      </c>
      <c r="BW217" t="inlineStr">
        <is>
          <t>LINE 1</t>
        </is>
      </c>
      <c r="BY217" t="inlineStr">
        <is>
          <t>LINE 2</t>
        </is>
      </c>
      <c r="CA217" t="inlineStr">
        <is>
          <t>LINE 1</t>
        </is>
      </c>
      <c r="CC217" t="inlineStr">
        <is>
          <t>LINE 1</t>
        </is>
      </c>
      <c r="CE217" t="inlineStr">
        <is>
          <t>LINE 1</t>
        </is>
      </c>
      <c r="CG217" t="inlineStr">
        <is>
          <t>LINE 1</t>
        </is>
      </c>
      <c r="CI217" t="inlineStr">
        <is>
          <t>LINE 1</t>
        </is>
      </c>
      <c r="CK217" t="inlineStr">
        <is>
          <t>LINE 1</t>
        </is>
      </c>
      <c r="CM217" t="inlineStr">
        <is>
          <t>LINE 1</t>
        </is>
      </c>
      <c r="CO217" t="inlineStr">
        <is>
          <t>LINE 1</t>
        </is>
      </c>
      <c r="CQ217" t="inlineStr">
        <is>
          <t>LINE 1</t>
        </is>
      </c>
      <c r="CS217" t="inlineStr">
        <is>
          <t>LINE 2</t>
        </is>
      </c>
      <c r="CU217" t="inlineStr">
        <is>
          <t>LINE 1</t>
        </is>
      </c>
      <c r="CW217" t="inlineStr">
        <is>
          <t>LINE 2</t>
        </is>
      </c>
      <c r="CY217" t="inlineStr">
        <is>
          <t>LINE 1</t>
        </is>
      </c>
      <c r="DA217" t="inlineStr">
        <is>
          <t>LINE 2</t>
        </is>
      </c>
      <c r="DC217" t="inlineStr">
        <is>
          <t>LINE 1</t>
        </is>
      </c>
      <c r="DE217" t="inlineStr">
        <is>
          <t>LINE 2</t>
        </is>
      </c>
      <c r="DG217" t="inlineStr">
        <is>
          <t>LINE 1</t>
        </is>
      </c>
      <c r="DI217" t="inlineStr">
        <is>
          <t>LINE 1</t>
        </is>
      </c>
      <c r="DK217" t="inlineStr">
        <is>
          <t>LINE 1</t>
        </is>
      </c>
      <c r="DM217" t="inlineStr">
        <is>
          <t>LINE 2</t>
        </is>
      </c>
    </row>
    <row r="218">
      <c r="C218" t="inlineStr">
        <is>
          <t>MW</t>
        </is>
      </c>
      <c r="D218" t="inlineStr">
        <is>
          <t>MVAR</t>
        </is>
      </c>
      <c r="E218" t="inlineStr">
        <is>
          <t>MW</t>
        </is>
      </c>
      <c r="F218" t="inlineStr">
        <is>
          <t>MVAR</t>
        </is>
      </c>
      <c r="G218" t="inlineStr">
        <is>
          <t>MW</t>
        </is>
      </c>
      <c r="H218" t="inlineStr">
        <is>
          <t>MVAR</t>
        </is>
      </c>
      <c r="I218" t="inlineStr">
        <is>
          <t>MW</t>
        </is>
      </c>
      <c r="J218" t="inlineStr">
        <is>
          <t>MVAR</t>
        </is>
      </c>
      <c r="K218" t="inlineStr">
        <is>
          <t>MW</t>
        </is>
      </c>
      <c r="L218" t="inlineStr">
        <is>
          <t>MVAR</t>
        </is>
      </c>
      <c r="M218" t="inlineStr">
        <is>
          <t>MW</t>
        </is>
      </c>
      <c r="N218" t="inlineStr">
        <is>
          <t>MVAR</t>
        </is>
      </c>
      <c r="O218" t="inlineStr">
        <is>
          <t>MW</t>
        </is>
      </c>
      <c r="P218" t="inlineStr">
        <is>
          <t>MVAR</t>
        </is>
      </c>
      <c r="Q218" t="inlineStr">
        <is>
          <t>MW</t>
        </is>
      </c>
      <c r="R218" t="inlineStr">
        <is>
          <t>MVAR</t>
        </is>
      </c>
      <c r="S218" t="inlineStr">
        <is>
          <t>MW</t>
        </is>
      </c>
      <c r="T218" t="inlineStr">
        <is>
          <t>MVAR</t>
        </is>
      </c>
      <c r="U218" t="inlineStr">
        <is>
          <t>MW</t>
        </is>
      </c>
      <c r="V218" t="inlineStr">
        <is>
          <t>MVAR</t>
        </is>
      </c>
      <c r="W218" t="inlineStr">
        <is>
          <t>MW</t>
        </is>
      </c>
      <c r="X218" t="inlineStr">
        <is>
          <t>MVAR</t>
        </is>
      </c>
      <c r="Y218" t="inlineStr">
        <is>
          <t>MW</t>
        </is>
      </c>
      <c r="Z218" t="inlineStr">
        <is>
          <t>MVAR</t>
        </is>
      </c>
      <c r="AA218" t="inlineStr">
        <is>
          <t>MW</t>
        </is>
      </c>
      <c r="AB218" t="inlineStr">
        <is>
          <t>MVAR</t>
        </is>
      </c>
      <c r="AC218" t="inlineStr">
        <is>
          <t>MW</t>
        </is>
      </c>
      <c r="AD218" t="inlineStr">
        <is>
          <t>MVAR</t>
        </is>
      </c>
      <c r="AE218" t="inlineStr">
        <is>
          <t>MW</t>
        </is>
      </c>
      <c r="AF218" t="inlineStr">
        <is>
          <t>MVAR</t>
        </is>
      </c>
      <c r="AG218" t="inlineStr">
        <is>
          <t>MW</t>
        </is>
      </c>
      <c r="AH218" t="inlineStr">
        <is>
          <t>MVAR</t>
        </is>
      </c>
      <c r="AI218" t="inlineStr">
        <is>
          <t>MW</t>
        </is>
      </c>
      <c r="AJ218" t="inlineStr">
        <is>
          <t>MVAR</t>
        </is>
      </c>
      <c r="AK218" t="inlineStr">
        <is>
          <t>MW</t>
        </is>
      </c>
      <c r="AL218" t="inlineStr">
        <is>
          <t>MVAR</t>
        </is>
      </c>
      <c r="AM218" t="inlineStr">
        <is>
          <t>MW</t>
        </is>
      </c>
      <c r="AN218" t="inlineStr">
        <is>
          <t>MVAR</t>
        </is>
      </c>
      <c r="AO218" t="inlineStr">
        <is>
          <t>MW</t>
        </is>
      </c>
      <c r="AP218" t="inlineStr">
        <is>
          <t>MVAR</t>
        </is>
      </c>
      <c r="AQ218" t="inlineStr">
        <is>
          <t>MW</t>
        </is>
      </c>
      <c r="AR218" t="inlineStr">
        <is>
          <t>MVAR</t>
        </is>
      </c>
      <c r="AS218" t="inlineStr">
        <is>
          <t>MW</t>
        </is>
      </c>
      <c r="AT218" t="inlineStr">
        <is>
          <t>MVAR</t>
        </is>
      </c>
      <c r="AU218" t="inlineStr">
        <is>
          <t>MW</t>
        </is>
      </c>
      <c r="AV218" t="inlineStr">
        <is>
          <t>MVAR</t>
        </is>
      </c>
      <c r="AW218" t="inlineStr">
        <is>
          <t>MW</t>
        </is>
      </c>
      <c r="AX218" t="inlineStr">
        <is>
          <t>MVAR</t>
        </is>
      </c>
      <c r="AY218" t="inlineStr">
        <is>
          <t>MW</t>
        </is>
      </c>
      <c r="AZ218" t="inlineStr">
        <is>
          <t>MVAR</t>
        </is>
      </c>
      <c r="BA218" t="inlineStr">
        <is>
          <t>MW</t>
        </is>
      </c>
      <c r="BB218" t="inlineStr">
        <is>
          <t>MVAR</t>
        </is>
      </c>
      <c r="BC218" t="inlineStr">
        <is>
          <t>MW</t>
        </is>
      </c>
      <c r="BD218" t="inlineStr">
        <is>
          <t>MVAR</t>
        </is>
      </c>
      <c r="BE218" t="inlineStr">
        <is>
          <t>MW</t>
        </is>
      </c>
      <c r="BF218" t="inlineStr">
        <is>
          <t>MVAR</t>
        </is>
      </c>
      <c r="BG218" t="inlineStr">
        <is>
          <t>MW</t>
        </is>
      </c>
      <c r="BH218" t="inlineStr">
        <is>
          <t>MVAR</t>
        </is>
      </c>
      <c r="BI218" t="inlineStr">
        <is>
          <t>MW</t>
        </is>
      </c>
      <c r="BJ218" t="inlineStr">
        <is>
          <t>MVAR</t>
        </is>
      </c>
      <c r="BK218" t="inlineStr">
        <is>
          <t>MW</t>
        </is>
      </c>
      <c r="BL218" t="inlineStr">
        <is>
          <t>MVAR</t>
        </is>
      </c>
      <c r="BM218" t="inlineStr">
        <is>
          <t>MW</t>
        </is>
      </c>
      <c r="BN218" t="inlineStr">
        <is>
          <t>MVAR</t>
        </is>
      </c>
      <c r="BO218" t="inlineStr">
        <is>
          <t>MW</t>
        </is>
      </c>
      <c r="BP218" t="inlineStr">
        <is>
          <t>MVAR</t>
        </is>
      </c>
      <c r="BQ218" t="inlineStr">
        <is>
          <t>MW</t>
        </is>
      </c>
      <c r="BR218" t="inlineStr">
        <is>
          <t>MVAR</t>
        </is>
      </c>
      <c r="BS218" t="inlineStr">
        <is>
          <t>MW</t>
        </is>
      </c>
      <c r="BT218" t="inlineStr">
        <is>
          <t>MVAR</t>
        </is>
      </c>
      <c r="BU218" t="inlineStr">
        <is>
          <t>MW</t>
        </is>
      </c>
      <c r="BV218" t="inlineStr">
        <is>
          <t>MVAR</t>
        </is>
      </c>
      <c r="BW218" t="inlineStr">
        <is>
          <t>MW</t>
        </is>
      </c>
      <c r="BX218" t="inlineStr">
        <is>
          <t>MVAR</t>
        </is>
      </c>
      <c r="BY218" t="inlineStr">
        <is>
          <t>MW</t>
        </is>
      </c>
      <c r="BZ218" t="inlineStr">
        <is>
          <t>MVAR</t>
        </is>
      </c>
      <c r="CA218" t="inlineStr">
        <is>
          <t>MW</t>
        </is>
      </c>
      <c r="CB218" t="inlineStr">
        <is>
          <t>MVAR</t>
        </is>
      </c>
      <c r="CC218" t="inlineStr">
        <is>
          <t>MW</t>
        </is>
      </c>
      <c r="CD218" t="inlineStr">
        <is>
          <t>MVAR</t>
        </is>
      </c>
      <c r="CE218" t="inlineStr">
        <is>
          <t>MW</t>
        </is>
      </c>
      <c r="CF218" t="inlineStr">
        <is>
          <t>MVAR</t>
        </is>
      </c>
      <c r="CG218" t="inlineStr">
        <is>
          <t>MW</t>
        </is>
      </c>
      <c r="CH218" t="inlineStr">
        <is>
          <t>MVAR</t>
        </is>
      </c>
      <c r="CI218" t="inlineStr">
        <is>
          <t>MW</t>
        </is>
      </c>
      <c r="CJ218" t="inlineStr">
        <is>
          <t>MVAR</t>
        </is>
      </c>
      <c r="CK218" t="inlineStr">
        <is>
          <t>MW</t>
        </is>
      </c>
      <c r="CL218" t="inlineStr">
        <is>
          <t>MVAR</t>
        </is>
      </c>
      <c r="CM218" t="inlineStr">
        <is>
          <t>MW</t>
        </is>
      </c>
      <c r="CN218" t="inlineStr">
        <is>
          <t>MVAR</t>
        </is>
      </c>
      <c r="CO218" t="inlineStr">
        <is>
          <t>MW</t>
        </is>
      </c>
      <c r="CP218" t="inlineStr">
        <is>
          <t>MVAR</t>
        </is>
      </c>
      <c r="CQ218" t="inlineStr">
        <is>
          <t>MW</t>
        </is>
      </c>
      <c r="CR218" t="inlineStr">
        <is>
          <t>MVAR</t>
        </is>
      </c>
      <c r="CS218" t="inlineStr">
        <is>
          <t>MW</t>
        </is>
      </c>
      <c r="CT218" t="inlineStr">
        <is>
          <t>MVAR</t>
        </is>
      </c>
      <c r="CU218" t="inlineStr">
        <is>
          <t>MW</t>
        </is>
      </c>
      <c r="CV218" t="inlineStr">
        <is>
          <t>MVAR</t>
        </is>
      </c>
      <c r="CW218" t="inlineStr">
        <is>
          <t>MW</t>
        </is>
      </c>
      <c r="CX218" t="inlineStr">
        <is>
          <t>MVAR</t>
        </is>
      </c>
      <c r="CY218" t="inlineStr">
        <is>
          <t>MW</t>
        </is>
      </c>
      <c r="CZ218" t="inlineStr">
        <is>
          <t>MVAR</t>
        </is>
      </c>
      <c r="DA218" t="inlineStr">
        <is>
          <t>MW</t>
        </is>
      </c>
      <c r="DB218" t="inlineStr">
        <is>
          <t>MVAR</t>
        </is>
      </c>
      <c r="DC218" t="inlineStr">
        <is>
          <t>MW</t>
        </is>
      </c>
      <c r="DD218" t="inlineStr">
        <is>
          <t>MVAR</t>
        </is>
      </c>
      <c r="DE218" t="inlineStr">
        <is>
          <t>MW</t>
        </is>
      </c>
      <c r="DF218" t="inlineStr">
        <is>
          <t>MVAR</t>
        </is>
      </c>
      <c r="DG218" t="inlineStr">
        <is>
          <t>MW</t>
        </is>
      </c>
      <c r="DH218" t="inlineStr">
        <is>
          <t>MVAR</t>
        </is>
      </c>
      <c r="DI218" t="inlineStr">
        <is>
          <t>MW</t>
        </is>
      </c>
      <c r="DJ218" t="inlineStr">
        <is>
          <t>MVAR</t>
        </is>
      </c>
      <c r="DK218" t="inlineStr">
        <is>
          <t>MW</t>
        </is>
      </c>
      <c r="DL218" t="inlineStr">
        <is>
          <t>MVAR</t>
        </is>
      </c>
      <c r="DM218" t="inlineStr">
        <is>
          <t>MW</t>
        </is>
      </c>
      <c r="DN218" t="inlineStr">
        <is>
          <t>MVAR</t>
        </is>
      </c>
    </row>
    <row r="219">
      <c r="B219" s="1231" t="n">
        <v>0</v>
      </c>
    </row>
    <row r="220">
      <c r="B220" s="1231" t="n">
        <v>0.02083333333333333</v>
      </c>
      <c r="C220" t="n">
        <v>-30.1410007476807</v>
      </c>
      <c r="D220" t="n">
        <v>-4.264000415802</v>
      </c>
      <c r="E220" t="n">
        <v>-29.9260005950928</v>
      </c>
      <c r="F220" t="n">
        <v>-3.65900015830994</v>
      </c>
      <c r="G220" t="n">
        <v>16.2840003967285</v>
      </c>
      <c r="H220" t="n">
        <v>4.29200029373169</v>
      </c>
      <c r="I220" t="n">
        <v>16.5540008544922</v>
      </c>
      <c r="J220" t="n">
        <v>4.22200012207031</v>
      </c>
      <c r="K220" t="n">
        <v>-1.52800011634827</v>
      </c>
      <c r="L220" t="n">
        <v>-7.20700025558472</v>
      </c>
      <c r="M220" t="n">
        <v>-1.67300009727478</v>
      </c>
      <c r="N220" t="n">
        <v>-7.39300012588501</v>
      </c>
      <c r="O220" t="n">
        <v>30.5610008239746</v>
      </c>
      <c r="P220" t="n">
        <v>3.51900005340576</v>
      </c>
      <c r="Q220" t="n">
        <v>30.4610023498535</v>
      </c>
      <c r="R220" t="n">
        <v>3.65700006484985</v>
      </c>
      <c r="S220" t="n">
        <v>-16.1960010528564</v>
      </c>
      <c r="T220" t="n">
        <v>-4.53700017929077</v>
      </c>
      <c r="U220" t="n">
        <v>-16.2910003662109</v>
      </c>
      <c r="V220" t="n">
        <v>-4.6230001449585</v>
      </c>
      <c r="W220" t="n">
        <v>1.42900002002716</v>
      </c>
      <c r="X220" t="n">
        <v>6.39600038528442</v>
      </c>
      <c r="Y220" t="n">
        <v>1.2150000333786</v>
      </c>
      <c r="Z220" t="n">
        <v>6.50500011444092</v>
      </c>
      <c r="AA220" t="n">
        <v>14.3400011062622</v>
      </c>
      <c r="AB220" t="n">
        <v>-6.88500022888184</v>
      </c>
      <c r="AC220" t="n">
        <v>13.4730005264282</v>
      </c>
      <c r="AD220" t="n">
        <v>-6.82600021362305</v>
      </c>
      <c r="AE220" t="n">
        <v>-13.5070009231567</v>
      </c>
      <c r="AF220" t="n">
        <v>5.29800033569336</v>
      </c>
      <c r="AG220" t="n">
        <v>-14.0290002822876</v>
      </c>
      <c r="AH220" t="n">
        <v>5.42400026321411</v>
      </c>
      <c r="AI220" t="n">
        <v>-54.1470031738281</v>
      </c>
      <c r="AJ220" t="n">
        <v>-5.19300031661987</v>
      </c>
      <c r="AK220" t="n">
        <v>-54.851001739502</v>
      </c>
      <c r="AL220" t="n">
        <v>-5.24500036239624</v>
      </c>
      <c r="AM220" t="n">
        <v>27.9280014038086</v>
      </c>
      <c r="AN220" t="n">
        <v>-11.1430006027222</v>
      </c>
      <c r="AO220" t="n">
        <v>28.2640018463135</v>
      </c>
      <c r="AP220" t="n">
        <v>-11.2610006332397</v>
      </c>
      <c r="AQ220" t="n">
        <v>71.7060012817383</v>
      </c>
      <c r="AR220" t="n">
        <v>18.2160015106201</v>
      </c>
      <c r="AS220" t="n">
        <v>0</v>
      </c>
      <c r="AT220" t="n">
        <v>0</v>
      </c>
      <c r="AU220" t="n">
        <v>-42.9785575866699</v>
      </c>
      <c r="AV220" t="n">
        <v>-14.9800443649292</v>
      </c>
      <c r="AW220" t="n">
        <v>0</v>
      </c>
      <c r="AX220" t="n">
        <v>0</v>
      </c>
      <c r="AY220" t="n">
        <v>18.8440017700195</v>
      </c>
      <c r="AZ220" t="n">
        <v>3.73800015449524</v>
      </c>
      <c r="BA220" t="n">
        <v>32.9456558227539</v>
      </c>
      <c r="BB220" t="n">
        <v>6.17415046691895</v>
      </c>
      <c r="BC220" t="n">
        <v>55.6250038146973</v>
      </c>
      <c r="BD220" t="n">
        <v>4.19900035858154</v>
      </c>
      <c r="BE220" t="n">
        <v>55.3950042724609</v>
      </c>
      <c r="BF220" t="n">
        <v>4.58500003814697</v>
      </c>
      <c r="BG220" t="n">
        <v>-27.8910007476807</v>
      </c>
      <c r="BH220" t="n">
        <v>7.51900053024292</v>
      </c>
      <c r="BI220" t="n">
        <v>-25.8230018615723</v>
      </c>
      <c r="BJ220" t="n">
        <v>8.16100025177002</v>
      </c>
      <c r="BK220" t="n">
        <v>20.5770015716553</v>
      </c>
      <c r="BL220" t="n">
        <v>-9.855000495910639</v>
      </c>
      <c r="BM220" t="n">
        <v>20.5850009918213</v>
      </c>
      <c r="BN220" t="n">
        <v>-9.817000389099119</v>
      </c>
      <c r="BO220" t="n">
        <v>-20.4020004272461</v>
      </c>
      <c r="BP220" t="n">
        <v>7.54800033569336</v>
      </c>
      <c r="BQ220" t="n">
        <v>-20.3990001678467</v>
      </c>
      <c r="BR220" t="n">
        <v>7.57200050354004</v>
      </c>
      <c r="BS220" t="n">
        <v>16.7020015716553</v>
      </c>
      <c r="BT220" t="n">
        <v>-8.63000011444092</v>
      </c>
      <c r="BU220" t="n">
        <v>16.7900009155273</v>
      </c>
      <c r="BV220" t="n">
        <v>-8.51300048828125</v>
      </c>
      <c r="BW220" t="n">
        <v>-16.6880016326904</v>
      </c>
      <c r="BX220" t="n">
        <v>3.09500002861023</v>
      </c>
      <c r="BY220" t="n">
        <v>-16.5520000457764</v>
      </c>
      <c r="BZ220" t="n">
        <v>3.04400014877319</v>
      </c>
      <c r="CA220" t="n">
        <v>26.2700004577637</v>
      </c>
      <c r="CB220" t="n">
        <v>-1.78600013256073</v>
      </c>
      <c r="CC220" t="n">
        <v>3.42200016975403</v>
      </c>
      <c r="CD220" t="n">
        <v>-5.39700031280518</v>
      </c>
      <c r="CE220" t="n">
        <v>-26.2460021972656</v>
      </c>
      <c r="CF220" t="n">
        <v>-2.93700003623962</v>
      </c>
      <c r="CG220" t="n">
        <v>16.7900009155273</v>
      </c>
      <c r="CH220" t="n">
        <v>3.29700016975403</v>
      </c>
      <c r="CI220" t="n">
        <v>3.88600015640259</v>
      </c>
      <c r="CJ220" t="n">
        <v>0.701000034809113</v>
      </c>
      <c r="CK220" t="n">
        <v>-5.15300035476685</v>
      </c>
      <c r="CL220" t="n">
        <v>-2.79400014877319</v>
      </c>
      <c r="CM220" t="n">
        <v>-10.0560007095337</v>
      </c>
      <c r="CN220" t="n">
        <v>-4.37900018692017</v>
      </c>
      <c r="CO220" t="n">
        <v>-18.6220016479492</v>
      </c>
      <c r="CP220" t="n">
        <v>-3.57500028610229</v>
      </c>
      <c r="CQ220" t="n">
        <v>-4.29800033569336</v>
      </c>
      <c r="CR220" t="n">
        <v>-6.60300016403198</v>
      </c>
      <c r="CS220" t="n">
        <v>-4.35700035095215</v>
      </c>
      <c r="CT220" t="n">
        <v>-6.66900014877319</v>
      </c>
      <c r="CU220" t="n">
        <v>-8.12700080871582</v>
      </c>
      <c r="CV220" t="n">
        <v>2.31400012969971</v>
      </c>
      <c r="CW220" t="n">
        <v>-8.01100063323975</v>
      </c>
      <c r="CX220" t="n">
        <v>2.32000017166138</v>
      </c>
      <c r="CY220" t="n">
        <v>-18.8440017700195</v>
      </c>
      <c r="CZ220" t="n">
        <v>-3.73800015449524</v>
      </c>
      <c r="DA220" t="n">
        <v>-18.5370006561279</v>
      </c>
      <c r="DB220" t="n">
        <v>-3.7240002155304</v>
      </c>
      <c r="DC220" t="n">
        <v>7.9520001411438</v>
      </c>
      <c r="DD220" t="n">
        <v>-0.80100005865097</v>
      </c>
      <c r="DE220" t="n">
        <v>7.95000028610229</v>
      </c>
      <c r="DF220" t="n">
        <v>-0.670000016689301</v>
      </c>
      <c r="DG220" t="n">
        <v>-3.77999997138977</v>
      </c>
      <c r="DH220" t="n">
        <v>0.449999988079071</v>
      </c>
      <c r="DI220" t="n">
        <v>19.0799999237061</v>
      </c>
      <c r="DJ220" t="n">
        <v>0.359999984502792</v>
      </c>
      <c r="DK220" t="n">
        <v>0</v>
      </c>
      <c r="DL220" t="n">
        <v>0</v>
      </c>
      <c r="DM220" t="n">
        <v>-16.7900009155273</v>
      </c>
      <c r="DN220" t="n">
        <v>-3.29700016975403</v>
      </c>
    </row>
    <row r="221">
      <c r="B221" s="1231" t="n">
        <v>0.04166666666666666</v>
      </c>
      <c r="C221" t="n">
        <v>-29.5070018768311</v>
      </c>
      <c r="D221" t="n">
        <v>-4.04800033569336</v>
      </c>
      <c r="E221" t="n">
        <v>-29.427001953125</v>
      </c>
      <c r="F221" t="n">
        <v>-3.51000022888184</v>
      </c>
      <c r="G221" t="n">
        <v>15.8250007629395</v>
      </c>
      <c r="H221" t="n">
        <v>4.12000036239624</v>
      </c>
      <c r="I221" t="n">
        <v>15.8000011444092</v>
      </c>
      <c r="J221" t="n">
        <v>4.28800010681152</v>
      </c>
      <c r="K221" t="n">
        <v>-0.60400003194809</v>
      </c>
      <c r="L221" t="n">
        <v>-7.4060001373291</v>
      </c>
      <c r="M221" t="n">
        <v>-0.497000008821487</v>
      </c>
      <c r="N221" t="n">
        <v>-7.7020001411438</v>
      </c>
      <c r="O221" t="n">
        <v>30.0100021362305</v>
      </c>
      <c r="P221" t="n">
        <v>3.34200024604797</v>
      </c>
      <c r="Q221" t="n">
        <v>29.935001373291</v>
      </c>
      <c r="R221" t="n">
        <v>3.55700016021728</v>
      </c>
      <c r="S221" t="n">
        <v>-15.738000869751</v>
      </c>
      <c r="T221" t="n">
        <v>-4.50500011444092</v>
      </c>
      <c r="U221" t="n">
        <v>-16.0659999847412</v>
      </c>
      <c r="V221" t="n">
        <v>-4.51300001144409</v>
      </c>
      <c r="W221" t="n">
        <v>0.89900004863739</v>
      </c>
      <c r="X221" t="n">
        <v>6.39200019836426</v>
      </c>
      <c r="Y221" t="n">
        <v>1.07600009441376</v>
      </c>
      <c r="Z221" t="n">
        <v>6.49600028991699</v>
      </c>
      <c r="AA221" t="n">
        <v>15.274001121521</v>
      </c>
      <c r="AB221" t="n">
        <v>-6.92900037765503</v>
      </c>
      <c r="AC221" t="n">
        <v>15.07200050354</v>
      </c>
      <c r="AD221" t="n">
        <v>-7.12100028991699</v>
      </c>
      <c r="AE221" t="n">
        <v>-15.0070009231567</v>
      </c>
      <c r="AF221" t="n">
        <v>5.64500045776367</v>
      </c>
      <c r="AG221" t="n">
        <v>-13.9370002746582</v>
      </c>
      <c r="AH221" t="n">
        <v>5.28700017929077</v>
      </c>
      <c r="AI221" t="n">
        <v>-51.528003692627</v>
      </c>
      <c r="AJ221" t="n">
        <v>-4.81500005722046</v>
      </c>
      <c r="AK221" t="n">
        <v>-52.0130043029785</v>
      </c>
      <c r="AL221" t="n">
        <v>-4.6870002746582</v>
      </c>
      <c r="AM221" t="n">
        <v>26.2190017700195</v>
      </c>
      <c r="AN221" t="n">
        <v>-11.3830003738403</v>
      </c>
      <c r="AO221" t="n">
        <v>26.128002166748</v>
      </c>
      <c r="AP221" t="n">
        <v>-11.4100008010864</v>
      </c>
      <c r="AQ221" t="n">
        <v>70.03900146484369</v>
      </c>
      <c r="AR221" t="n">
        <v>17.734001159668</v>
      </c>
      <c r="AS221" t="n">
        <v>0</v>
      </c>
      <c r="AT221" t="n">
        <v>0</v>
      </c>
      <c r="AU221" t="n">
        <v>-42.9785575866699</v>
      </c>
      <c r="AV221" t="n">
        <v>-14.829553604126</v>
      </c>
      <c r="AW221" t="n">
        <v>0</v>
      </c>
      <c r="AX221" t="n">
        <v>0</v>
      </c>
      <c r="AY221" t="n">
        <v>18.4040012359619</v>
      </c>
      <c r="AZ221" t="n">
        <v>3.72800016403198</v>
      </c>
      <c r="BA221" t="n">
        <v>32.2108840942383</v>
      </c>
      <c r="BB221" t="n">
        <v>6.06857872009277</v>
      </c>
      <c r="BC221" t="n">
        <v>51.97900390625</v>
      </c>
      <c r="BD221" t="n">
        <v>3.90000009536743</v>
      </c>
      <c r="BE221" t="n">
        <v>52.2150039672852</v>
      </c>
      <c r="BF221" t="n">
        <v>3.99100017547607</v>
      </c>
      <c r="BG221" t="n">
        <v>-25.8320007324219</v>
      </c>
      <c r="BH221" t="n">
        <v>7.49700021743774</v>
      </c>
      <c r="BI221" t="n">
        <v>-24.2150020599365</v>
      </c>
      <c r="BJ221" t="n">
        <v>8.170000076293951</v>
      </c>
      <c r="BK221" t="n">
        <v>19.2810001373291</v>
      </c>
      <c r="BL221" t="n">
        <v>-9.766000747680661</v>
      </c>
      <c r="BM221" t="n">
        <v>19.0830001831055</v>
      </c>
      <c r="BN221" t="n">
        <v>-9.693000793457029</v>
      </c>
      <c r="BO221" t="n">
        <v>-19.0360012054443</v>
      </c>
      <c r="BP221" t="n">
        <v>7.44300031661987</v>
      </c>
      <c r="BQ221" t="n">
        <v>-18.8070011138916</v>
      </c>
      <c r="BR221" t="n">
        <v>7.33000040054321</v>
      </c>
      <c r="BS221" t="n">
        <v>15.6370010375977</v>
      </c>
      <c r="BT221" t="n">
        <v>-8.50100040435791</v>
      </c>
      <c r="BU221" t="n">
        <v>15.6960010528564</v>
      </c>
      <c r="BV221" t="n">
        <v>-8.47600078582764</v>
      </c>
      <c r="BW221" t="n">
        <v>-15.1410007476807</v>
      </c>
      <c r="BX221" t="n">
        <v>2.78200006484985</v>
      </c>
      <c r="BY221" t="n">
        <v>-15.4250011444092</v>
      </c>
      <c r="BZ221" t="n">
        <v>2.84000015258789</v>
      </c>
      <c r="CA221" t="n">
        <v>24.82200050354</v>
      </c>
      <c r="CB221" t="n">
        <v>-0.448000013828278</v>
      </c>
      <c r="CC221" t="n">
        <v>2.91600012779236</v>
      </c>
      <c r="CD221" t="n">
        <v>-5.12400007247925</v>
      </c>
      <c r="CE221" t="n">
        <v>-24.3860015869141</v>
      </c>
      <c r="CF221" t="n">
        <v>-3.39900016784668</v>
      </c>
      <c r="CG221" t="n">
        <v>15.9580011367798</v>
      </c>
      <c r="CH221" t="n">
        <v>3.29400014877319</v>
      </c>
      <c r="CI221" t="n">
        <v>3.28700017929077</v>
      </c>
      <c r="CJ221" t="n">
        <v>0.875000059604645</v>
      </c>
      <c r="CK221" t="n">
        <v>-4.99300003051758</v>
      </c>
      <c r="CL221" t="n">
        <v>-2.81900024414062</v>
      </c>
      <c r="CM221" t="n">
        <v>-9.221000671386721</v>
      </c>
      <c r="CN221" t="n">
        <v>-4.55100011825562</v>
      </c>
      <c r="CO221" t="n">
        <v>-18.605001449585</v>
      </c>
      <c r="CP221" t="n">
        <v>-3.41600012779236</v>
      </c>
      <c r="CQ221" t="n">
        <v>-4.14900016784668</v>
      </c>
      <c r="CR221" t="n">
        <v>-6.59200048446655</v>
      </c>
      <c r="CS221" t="n">
        <v>-4.18600034713745</v>
      </c>
      <c r="CT221" t="n">
        <v>-6.68200016021729</v>
      </c>
      <c r="CU221" t="n">
        <v>-7.82200050354004</v>
      </c>
      <c r="CV221" t="n">
        <v>2.35000014305115</v>
      </c>
      <c r="CW221" t="n">
        <v>-7.9040002822876</v>
      </c>
      <c r="CX221" t="n">
        <v>2.31900000572205</v>
      </c>
      <c r="CY221" t="n">
        <v>-18.4040012359619</v>
      </c>
      <c r="CZ221" t="n">
        <v>-3.72800016403198</v>
      </c>
      <c r="DA221" t="n">
        <v>-18.0729999542236</v>
      </c>
      <c r="DB221" t="n">
        <v>-3.62100028991699</v>
      </c>
      <c r="DC221" t="n">
        <v>7.80900049209595</v>
      </c>
      <c r="DD221" t="n">
        <v>-0.580000042915344</v>
      </c>
      <c r="DE221" t="n">
        <v>7.75400018692017</v>
      </c>
      <c r="DF221" t="n">
        <v>-0.65200001001358</v>
      </c>
      <c r="DG221" t="n">
        <v>-2.87999987602234</v>
      </c>
      <c r="DH221" t="n">
        <v>0.0899999961256981</v>
      </c>
      <c r="DI221" t="n">
        <v>18.0900001525879</v>
      </c>
      <c r="DJ221" t="n">
        <v>0.179999992251396</v>
      </c>
      <c r="DK221" t="n">
        <v>0</v>
      </c>
      <c r="DL221" t="n">
        <v>0</v>
      </c>
      <c r="DM221" t="n">
        <v>-15.9580011367798</v>
      </c>
      <c r="DN221" t="n">
        <v>-3.29400014877319</v>
      </c>
    </row>
    <row r="222">
      <c r="B222" s="1231" t="n">
        <v>0.0625</v>
      </c>
      <c r="C222" t="n">
        <v>-29.0500011444092</v>
      </c>
      <c r="D222" t="n">
        <v>-3.84100008010864</v>
      </c>
      <c r="E222" t="n">
        <v>-28.7880020141602</v>
      </c>
      <c r="F222" t="n">
        <v>-3.23200011253357</v>
      </c>
      <c r="G222" t="n">
        <v>15.1280002593994</v>
      </c>
      <c r="H222" t="n">
        <v>4.18200016021729</v>
      </c>
      <c r="I222" t="n">
        <v>15.3730010986328</v>
      </c>
      <c r="J222" t="n">
        <v>4.0930004119873</v>
      </c>
      <c r="K222" t="n">
        <v>-0.369000017642975</v>
      </c>
      <c r="L222" t="n">
        <v>-7.56900024414062</v>
      </c>
      <c r="M222" t="n">
        <v>-0.458000034093857</v>
      </c>
      <c r="N222" t="n">
        <v>-7.75300025939941</v>
      </c>
      <c r="O222" t="n">
        <v>29.4930019378662</v>
      </c>
      <c r="P222" t="n">
        <v>3.07900023460388</v>
      </c>
      <c r="Q222" t="n">
        <v>29.3900012969971</v>
      </c>
      <c r="R222" t="n">
        <v>3.20300006866455</v>
      </c>
      <c r="S222" t="n">
        <v>-15.1190004348755</v>
      </c>
      <c r="T222" t="n">
        <v>-4.40000009536743</v>
      </c>
      <c r="U222" t="n">
        <v>-15.2260007858276</v>
      </c>
      <c r="V222" t="n">
        <v>-4.50200033187866</v>
      </c>
      <c r="W222" t="n">
        <v>0.173000007867813</v>
      </c>
      <c r="X222" t="n">
        <v>6.76700019836426</v>
      </c>
      <c r="Y222" t="n">
        <v>0.397000014781952</v>
      </c>
      <c r="Z222" t="n">
        <v>6.75000047683716</v>
      </c>
      <c r="AA222" t="n">
        <v>15.8470010757446</v>
      </c>
      <c r="AB222" t="n">
        <v>-7.16500043869019</v>
      </c>
      <c r="AC222" t="n">
        <v>15.2770004272461</v>
      </c>
      <c r="AD222" t="n">
        <v>-7.28000020980835</v>
      </c>
      <c r="AE222" t="n">
        <v>-15.282000541687</v>
      </c>
      <c r="AF222" t="n">
        <v>5.77000045776367</v>
      </c>
      <c r="AG222" t="n">
        <v>-14.3930006027222</v>
      </c>
      <c r="AH222" t="n">
        <v>5.48000049591064</v>
      </c>
      <c r="AI222" t="n">
        <v>-48.7590026855469</v>
      </c>
      <c r="AJ222" t="n">
        <v>-4.42300033569336</v>
      </c>
      <c r="AK222" t="n">
        <v>-49.5150032043457</v>
      </c>
      <c r="AL222" t="n">
        <v>-4.27700042724609</v>
      </c>
      <c r="AM222" t="n">
        <v>24.7770004272461</v>
      </c>
      <c r="AN222" t="n">
        <v>-11.5500001907349</v>
      </c>
      <c r="AO222" t="n">
        <v>24.8620014190674</v>
      </c>
      <c r="AP222" t="n">
        <v>-11.5710000991821</v>
      </c>
      <c r="AQ222" t="n">
        <v>68.3500061035156</v>
      </c>
      <c r="AR222" t="n">
        <v>17.0290012359619</v>
      </c>
      <c r="AS222" t="n">
        <v>0</v>
      </c>
      <c r="AT222" t="n">
        <v>0</v>
      </c>
      <c r="AU222" t="n">
        <v>-42.9785575866699</v>
      </c>
      <c r="AV222" t="n">
        <v>-14.3101348876953</v>
      </c>
      <c r="AW222" t="n">
        <v>0</v>
      </c>
      <c r="AX222" t="n">
        <v>0</v>
      </c>
      <c r="AY222" t="n">
        <v>18.0120010375977</v>
      </c>
      <c r="AZ222" t="n">
        <v>3.51300024986267</v>
      </c>
      <c r="BA222" t="n">
        <v>31.5022106170654</v>
      </c>
      <c r="BB222" t="n">
        <v>5.8020453453064</v>
      </c>
      <c r="BC222" t="n">
        <v>48.1470031738281</v>
      </c>
      <c r="BD222" t="n">
        <v>3.70700025558472</v>
      </c>
      <c r="BE222" t="n">
        <v>49.5990028381348</v>
      </c>
      <c r="BF222" t="n">
        <v>3.65300011634827</v>
      </c>
      <c r="BG222" t="n">
        <v>-24.5320014953613</v>
      </c>
      <c r="BH222" t="n">
        <v>7.58300018310547</v>
      </c>
      <c r="BI222" t="n">
        <v>-23.1900005340576</v>
      </c>
      <c r="BJ222" t="n">
        <v>8.26800060272217</v>
      </c>
      <c r="BK222" t="n">
        <v>17.7620010375977</v>
      </c>
      <c r="BL222" t="n">
        <v>-9.74400043487549</v>
      </c>
      <c r="BM222" t="n">
        <v>18.2650012969971</v>
      </c>
      <c r="BN222" t="n">
        <v>-9.841000556945801</v>
      </c>
      <c r="BO222" t="n">
        <v>-17.8380012512207</v>
      </c>
      <c r="BP222" t="n">
        <v>7.39800024032593</v>
      </c>
      <c r="BQ222" t="n">
        <v>-17.8200016021729</v>
      </c>
      <c r="BR222" t="n">
        <v>7.37600040435791</v>
      </c>
      <c r="BS222" t="n">
        <v>14.1810007095337</v>
      </c>
      <c r="BT222" t="n">
        <v>-8.42600059509277</v>
      </c>
      <c r="BU222" t="n">
        <v>14.3940010070801</v>
      </c>
      <c r="BV222" t="n">
        <v>-8.40200042724609</v>
      </c>
      <c r="BW222" t="n">
        <v>-14.2530002593994</v>
      </c>
      <c r="BX222" t="n">
        <v>2.76300024986267</v>
      </c>
      <c r="BY222" t="n">
        <v>-14.117000579834</v>
      </c>
      <c r="BZ222" t="n">
        <v>2.66300010681152</v>
      </c>
      <c r="CA222" t="n">
        <v>23.2540016174316</v>
      </c>
      <c r="CB222" t="n">
        <v>-0.62200003862381</v>
      </c>
      <c r="CC222" t="n">
        <v>1.97800004482269</v>
      </c>
      <c r="CD222" t="n">
        <v>-4.87200021743774</v>
      </c>
      <c r="CE222" t="n">
        <v>-23.2750015258789</v>
      </c>
      <c r="CF222" t="n">
        <v>-3.38900017738342</v>
      </c>
      <c r="CG222" t="n">
        <v>15.1910009384155</v>
      </c>
      <c r="CH222" t="n">
        <v>3.40200018882751</v>
      </c>
      <c r="CI222" t="n">
        <v>2.84300017356873</v>
      </c>
      <c r="CJ222" t="n">
        <v>1.03800010681152</v>
      </c>
      <c r="CK222" t="n">
        <v>-4.84800004959106</v>
      </c>
      <c r="CL222" t="n">
        <v>-2.84200024604797</v>
      </c>
      <c r="CM222" t="n">
        <v>-8.65000057220459</v>
      </c>
      <c r="CN222" t="n">
        <v>-4.65000009536743</v>
      </c>
      <c r="CO222" t="n">
        <v>-18.4010009765625</v>
      </c>
      <c r="CP222" t="n">
        <v>-3.16100025177002</v>
      </c>
      <c r="CQ222" t="n">
        <v>-4.00800037384033</v>
      </c>
      <c r="CR222" t="n">
        <v>-6.61600017547607</v>
      </c>
      <c r="CS222" t="n">
        <v>-4.09000015258789</v>
      </c>
      <c r="CT222" t="n">
        <v>-6.74000024795532</v>
      </c>
      <c r="CU222" t="n">
        <v>-7.71100044250488</v>
      </c>
      <c r="CV222" t="n">
        <v>2.26200008392334</v>
      </c>
      <c r="CW222" t="n">
        <v>-7.66800022125244</v>
      </c>
      <c r="CX222" t="n">
        <v>2.18099999427795</v>
      </c>
      <c r="CY222" t="n">
        <v>-18.0120010375977</v>
      </c>
      <c r="CZ222" t="n">
        <v>-3.51300024986267</v>
      </c>
      <c r="DA222" t="n">
        <v>-17.7510013580322</v>
      </c>
      <c r="DB222" t="n">
        <v>-3.62500023841858</v>
      </c>
      <c r="DC222" t="n">
        <v>7.66600036621094</v>
      </c>
      <c r="DD222" t="n">
        <v>-0.591000020503998</v>
      </c>
      <c r="DE222" t="n">
        <v>7.61400032043457</v>
      </c>
      <c r="DF222" t="n">
        <v>-0.439000010490417</v>
      </c>
      <c r="DG222" t="n">
        <v>-2.25</v>
      </c>
      <c r="DH222" t="n">
        <v>-0.179999992251396</v>
      </c>
      <c r="DI222" t="n">
        <v>17.5499992370605</v>
      </c>
      <c r="DJ222" t="n">
        <v>0.0899999961256981</v>
      </c>
      <c r="DK222" t="n">
        <v>0</v>
      </c>
      <c r="DL222" t="n">
        <v>0</v>
      </c>
      <c r="DM222" t="n">
        <v>-15.1910009384155</v>
      </c>
      <c r="DN222" t="n">
        <v>-3.40200018882751</v>
      </c>
    </row>
    <row r="223">
      <c r="B223" s="1231" t="n">
        <v>0.08333333333333333</v>
      </c>
      <c r="C223" t="n">
        <v>-27.6940021514893</v>
      </c>
      <c r="D223" t="n">
        <v>-3.75800013542175</v>
      </c>
      <c r="E223" t="n">
        <v>-27.5920009613037</v>
      </c>
      <c r="F223" t="n">
        <v>-3.19100022315979</v>
      </c>
      <c r="G223" t="n">
        <v>13.6370010375977</v>
      </c>
      <c r="H223" t="inlineStr">
        <is>
          <t>+</t>
        </is>
      </c>
      <c r="I223" t="n">
        <v>13.8770008087158</v>
      </c>
      <c r="J223" t="n">
        <v>4.13400030136108</v>
      </c>
      <c r="K223" t="n">
        <v>1.47000002861023</v>
      </c>
      <c r="L223" t="n">
        <v>-7.5120005607605</v>
      </c>
      <c r="M223" t="n">
        <v>1.30100011825562</v>
      </c>
      <c r="N223" t="n">
        <v>-7.71900033950806</v>
      </c>
      <c r="O223" t="n">
        <v>28.0920009613037</v>
      </c>
      <c r="P223" t="n">
        <v>3.0860002040863</v>
      </c>
      <c r="Q223" t="n">
        <v>28.1220016479492</v>
      </c>
      <c r="R223" t="n">
        <v>3.20600008964539</v>
      </c>
      <c r="S223" t="n">
        <v>-13.9080009460449</v>
      </c>
      <c r="T223" t="n">
        <v>-4.2960000038147</v>
      </c>
      <c r="U223" t="n">
        <v>-13.9700002670288</v>
      </c>
      <c r="V223" t="n">
        <v>-4.3580002784729</v>
      </c>
      <c r="W223" t="n">
        <v>-1.31000006198883</v>
      </c>
      <c r="X223" t="n">
        <v>6.61100053787231</v>
      </c>
      <c r="Y223" t="n">
        <v>-0.741000056266785</v>
      </c>
      <c r="Z223" t="n">
        <v>6.61800050735474</v>
      </c>
      <c r="AA223" t="n">
        <v>16.6900005340576</v>
      </c>
      <c r="AB223" t="n">
        <v>-6.7350001335144</v>
      </c>
      <c r="AC223" t="n">
        <v>16.6660003662109</v>
      </c>
      <c r="AD223" t="n">
        <v>-6.95400047302246</v>
      </c>
      <c r="AE223" t="n">
        <v>-16.9940013885498</v>
      </c>
      <c r="AF223" t="n">
        <v>5.6540002822876</v>
      </c>
      <c r="AG223" t="n">
        <v>-16.0470008850098</v>
      </c>
      <c r="AH223" t="n">
        <v>5.35300016403198</v>
      </c>
      <c r="AI223" t="n">
        <v>-45.3550033569336</v>
      </c>
      <c r="AJ223" t="n">
        <v>-4.27700042724609</v>
      </c>
      <c r="AK223" t="n">
        <v>-46.0060005187988</v>
      </c>
      <c r="AL223" t="n">
        <v>-4.0789999961853</v>
      </c>
      <c r="AM223" t="n">
        <v>24.4010009765625</v>
      </c>
      <c r="AN223" t="n">
        <v>-11.581000328064</v>
      </c>
      <c r="AO223" t="n">
        <v>24.2960014343262</v>
      </c>
      <c r="AP223" t="n">
        <v>-11.5800008773804</v>
      </c>
      <c r="AQ223" t="n">
        <v>65.8850021362305</v>
      </c>
      <c r="AR223" t="n">
        <v>17.2830009460449</v>
      </c>
      <c r="AS223" t="n">
        <v>0</v>
      </c>
      <c r="AT223" t="n">
        <v>0</v>
      </c>
      <c r="AU223" t="n">
        <v>-42.9785575866699</v>
      </c>
      <c r="AV223" t="n">
        <v>-14.785436630249</v>
      </c>
      <c r="AW223" t="n">
        <v>0</v>
      </c>
      <c r="AX223" t="n">
        <v>0</v>
      </c>
      <c r="AY223" t="n">
        <v>17.6280002593994</v>
      </c>
      <c r="AZ223" t="n">
        <v>3.84200024604797</v>
      </c>
      <c r="BA223" t="n">
        <v>30.7784843444824</v>
      </c>
      <c r="BB223" t="n">
        <v>6.03976821899414</v>
      </c>
      <c r="BC223" t="n">
        <v>45.5830039978027</v>
      </c>
      <c r="BD223" t="n">
        <v>3.36300015449524</v>
      </c>
      <c r="BE223" t="n">
        <v>46.4090003967285</v>
      </c>
      <c r="BF223" t="n">
        <v>3.16500020027161</v>
      </c>
      <c r="BG223" t="n">
        <v>-24.0050010681152</v>
      </c>
      <c r="BH223" t="n">
        <v>7.62800025939941</v>
      </c>
      <c r="BI223" t="n">
        <v>-22.1860008239746</v>
      </c>
      <c r="BJ223" t="n">
        <v>8.26900005340576</v>
      </c>
      <c r="BK223" t="n">
        <v>17.7600002288818</v>
      </c>
      <c r="BL223" t="n">
        <v>-9.798000335693359</v>
      </c>
      <c r="BM223" t="n">
        <v>17.5740013122559</v>
      </c>
      <c r="BN223" t="n">
        <v>-9.77100086212158</v>
      </c>
      <c r="BO223" t="n">
        <v>-17.5280017852783</v>
      </c>
      <c r="BP223" t="n">
        <v>7.45500040054321</v>
      </c>
      <c r="BQ223" t="n">
        <v>-17.2610015869141</v>
      </c>
      <c r="BR223" t="n">
        <v>7.34000015258789</v>
      </c>
      <c r="BS223" t="n">
        <v>14.1560010910034</v>
      </c>
      <c r="BT223" t="n">
        <v>-8.50500011444092</v>
      </c>
      <c r="BU223" t="n">
        <v>14.3880004882812</v>
      </c>
      <c r="BV223" t="n">
        <v>-8.480000495910639</v>
      </c>
      <c r="BW223" t="n">
        <v>-13.9680004119873</v>
      </c>
      <c r="BX223" t="n">
        <v>2.80100011825562</v>
      </c>
      <c r="BY223" t="n">
        <v>-14.1020002365112</v>
      </c>
      <c r="BZ223" t="n">
        <v>2.8360002040863</v>
      </c>
      <c r="CA223" t="n">
        <v>23.310001373291</v>
      </c>
      <c r="CB223" t="n">
        <v>-2.31900000572205</v>
      </c>
      <c r="CC223" t="n">
        <v>1.93300008773804</v>
      </c>
      <c r="CD223" t="n">
        <v>-4.74100017547607</v>
      </c>
      <c r="CE223" t="n">
        <v>-22.9740009307861</v>
      </c>
      <c r="CF223" t="n">
        <v>-2.96900010108948</v>
      </c>
      <c r="CG223" t="n">
        <v>14.8640003204346</v>
      </c>
      <c r="CH223" t="n">
        <v>2.82500004768372</v>
      </c>
      <c r="CI223" t="n">
        <v>2.99000024795532</v>
      </c>
      <c r="CJ223" t="n">
        <v>0.442000031471252</v>
      </c>
      <c r="CK223" t="n">
        <v>-4.87400007247925</v>
      </c>
      <c r="CL223" t="n">
        <v>-2.20300006866455</v>
      </c>
      <c r="CM223" t="n">
        <v>-8.697999954223629</v>
      </c>
      <c r="CN223" t="n">
        <v>-4.11800003051758</v>
      </c>
      <c r="CO223" t="n">
        <v>-17.3500003814697</v>
      </c>
      <c r="CP223" t="n">
        <v>-3.34700012207031</v>
      </c>
      <c r="CQ223" t="n">
        <v>-3.93200016021728</v>
      </c>
      <c r="CR223" t="n">
        <v>-6.71900033950806</v>
      </c>
      <c r="CS223" t="n">
        <v>-3.99600028991699</v>
      </c>
      <c r="CT223" t="n">
        <v>-6.77200031280518</v>
      </c>
      <c r="CU223" t="n">
        <v>-7.59200048446655</v>
      </c>
      <c r="CV223" t="n">
        <v>2.35000014305115</v>
      </c>
      <c r="CW223" t="n">
        <v>-7.56600046157837</v>
      </c>
      <c r="CX223" t="n">
        <v>2.46600008010864</v>
      </c>
      <c r="CY223" t="n">
        <v>-17.6280002593994</v>
      </c>
      <c r="CZ223" t="n">
        <v>-3.84200024604797</v>
      </c>
      <c r="DA223" t="n">
        <v>-17.3040008544922</v>
      </c>
      <c r="DB223" t="n">
        <v>-3.65800023078918</v>
      </c>
      <c r="DC223" t="n">
        <v>7.50100040435791</v>
      </c>
      <c r="DD223" t="n">
        <v>-0.618000030517578</v>
      </c>
      <c r="DE223" t="n">
        <v>7.43100023269653</v>
      </c>
      <c r="DF223" t="n">
        <v>-0.662000060081482</v>
      </c>
      <c r="DG223" t="n">
        <v>-1.98000001907349</v>
      </c>
      <c r="DH223" t="n">
        <v>-0.270000010728836</v>
      </c>
      <c r="DI223" t="n">
        <v>17.6399993896484</v>
      </c>
      <c r="DJ223" t="n">
        <v>-0.0899999961256981</v>
      </c>
      <c r="DK223" t="n">
        <v>0</v>
      </c>
      <c r="DL223" t="n">
        <v>0</v>
      </c>
      <c r="DM223" t="n">
        <v>-14.8640003204346</v>
      </c>
      <c r="DN223" t="n">
        <v>-2.82500004768372</v>
      </c>
    </row>
    <row r="224">
      <c r="B224" s="1231" t="n">
        <v>0.1041666666666667</v>
      </c>
      <c r="C224" t="n">
        <v>-27.1610012054443</v>
      </c>
      <c r="D224" t="n">
        <v>-2.99300003051758</v>
      </c>
      <c r="E224" t="n">
        <v>-27.1250019073486</v>
      </c>
      <c r="F224" t="n">
        <v>-2.47300004959106</v>
      </c>
      <c r="G224" t="n">
        <v>13.3060007095337</v>
      </c>
      <c r="H224" t="inlineStr">
        <is>
          <t>32-+</t>
        </is>
      </c>
      <c r="I224" t="n">
        <v>13.6620006561279</v>
      </c>
      <c r="J224" t="n">
        <v>3.8270001411438</v>
      </c>
      <c r="K224" t="n">
        <v>1.51900005340576</v>
      </c>
      <c r="L224" t="n">
        <v>-7.80900049209595</v>
      </c>
      <c r="M224" t="n">
        <v>1.33100008964539</v>
      </c>
      <c r="N224" t="n">
        <v>-7.98800039291382</v>
      </c>
      <c r="O224" t="n">
        <v>27.7010021209717</v>
      </c>
      <c r="P224" t="n">
        <v>2.37200021743774</v>
      </c>
      <c r="Q224" t="n">
        <v>27.6700019836426</v>
      </c>
      <c r="R224" t="n">
        <v>2.49000000953674</v>
      </c>
      <c r="S224" t="n">
        <v>-13.4490003585815</v>
      </c>
      <c r="T224" t="n">
        <v>-4.04700040817261</v>
      </c>
      <c r="U224" t="n">
        <v>-13.4570007324219</v>
      </c>
      <c r="V224" t="n">
        <v>-4.1710000038147</v>
      </c>
      <c r="W224" t="n">
        <v>-1.40500009059906</v>
      </c>
      <c r="X224" t="n">
        <v>6.9200005531311</v>
      </c>
      <c r="Y224" t="n">
        <v>-1.47800004482269</v>
      </c>
      <c r="Z224" t="n">
        <v>7.08400011062622</v>
      </c>
      <c r="AA224" t="n">
        <v>18.0100002288818</v>
      </c>
      <c r="AB224" t="n">
        <v>-7.47200012207031</v>
      </c>
      <c r="AC224" t="n">
        <v>17.314001083374</v>
      </c>
      <c r="AD224" t="n">
        <v>-7.51000022888184</v>
      </c>
      <c r="AE224" t="n">
        <v>-17.3940010070801</v>
      </c>
      <c r="AF224" t="n">
        <v>6.06900024414062</v>
      </c>
      <c r="AG224" t="n">
        <v>-16.2910003662109</v>
      </c>
      <c r="AH224" t="n">
        <v>5.70800018310547</v>
      </c>
      <c r="AI224" t="n">
        <v>-43.4260025024414</v>
      </c>
      <c r="AJ224" t="n">
        <v>-4.00100040435791</v>
      </c>
      <c r="AK224" t="n">
        <v>-43.7140007019043</v>
      </c>
      <c r="AL224" t="n">
        <v>-3.84800028800964</v>
      </c>
      <c r="AM224" t="n">
        <v>23.7310009002686</v>
      </c>
      <c r="AN224" t="n">
        <v>-11.8130006790161</v>
      </c>
      <c r="AO224" t="n">
        <v>23.5350017547607</v>
      </c>
      <c r="AP224" t="n">
        <v>-11.7600002288818</v>
      </c>
      <c r="AQ224" t="n">
        <v>64.193000793457</v>
      </c>
      <c r="AR224" t="n">
        <v>16.1110000610352</v>
      </c>
      <c r="AS224" t="n">
        <v>0</v>
      </c>
      <c r="AT224" t="n">
        <v>0</v>
      </c>
      <c r="AU224" t="n">
        <v>-42.9785575866699</v>
      </c>
      <c r="AV224" t="n">
        <v>-14.2195262908936</v>
      </c>
      <c r="AW224" t="n">
        <v>0</v>
      </c>
      <c r="AX224" t="n">
        <v>0</v>
      </c>
      <c r="AY224" t="n">
        <v>17.1550006866455</v>
      </c>
      <c r="AZ224" t="n">
        <v>3.62400007247925</v>
      </c>
      <c r="BA224" t="n">
        <v>30.0326156616211</v>
      </c>
      <c r="BB224" t="n">
        <v>5.64600515365601</v>
      </c>
      <c r="BC224" t="n">
        <v>43.5740013122559</v>
      </c>
      <c r="BD224" t="n">
        <v>3.0550000667572</v>
      </c>
      <c r="BE224" t="n">
        <v>44.2190017700195</v>
      </c>
      <c r="BF224" t="n">
        <v>2.9980001449585</v>
      </c>
      <c r="BG224" t="n">
        <v>-23.4280014038086</v>
      </c>
      <c r="BH224" t="n">
        <v>7.78000020980835</v>
      </c>
      <c r="BI224" t="n">
        <v>-21.7470016479492</v>
      </c>
      <c r="BJ224" t="n">
        <v>8.42600059509277</v>
      </c>
      <c r="BK224" t="n">
        <v>16.7240009307861</v>
      </c>
      <c r="BL224" t="n">
        <v>-9.74600028991699</v>
      </c>
      <c r="BM224" t="n">
        <v>17.2820014953613</v>
      </c>
      <c r="BN224" t="n">
        <v>-9.940000534057621</v>
      </c>
      <c r="BO224" t="n">
        <v>-16.6940002441406</v>
      </c>
      <c r="BP224" t="n">
        <v>7.33100032806396</v>
      </c>
      <c r="BQ224" t="n">
        <v>-16.5869998931885</v>
      </c>
      <c r="BR224" t="n">
        <v>7.27200031280518</v>
      </c>
      <c r="BS224" t="n">
        <v>13.5100002288818</v>
      </c>
      <c r="BT224" t="n">
        <v>-8.43100070953369</v>
      </c>
      <c r="BU224" t="n">
        <v>13.6060009002686</v>
      </c>
      <c r="BV224" t="n">
        <v>-8.372000694274901</v>
      </c>
      <c r="BW224" t="n">
        <v>-13.3190002441406</v>
      </c>
      <c r="BX224" t="n">
        <v>2.70500016212463</v>
      </c>
      <c r="BY224" t="n">
        <v>-13.2330007553101</v>
      </c>
      <c r="BZ224" t="n">
        <v>2.56100010871887</v>
      </c>
      <c r="CA224" t="n">
        <v>22.3490009307861</v>
      </c>
      <c r="CB224" t="n">
        <v>-1.16800010204315</v>
      </c>
      <c r="CC224" t="n">
        <v>1.59400010108948</v>
      </c>
      <c r="CD224" t="n">
        <v>-4.46500015258789</v>
      </c>
      <c r="CE224" t="n">
        <v>-22.1920013427734</v>
      </c>
      <c r="CF224" t="n">
        <v>-3.27400016784668</v>
      </c>
      <c r="CG224" t="n">
        <v>14.3960008621216</v>
      </c>
      <c r="CH224" t="n">
        <v>2.96300005912781</v>
      </c>
      <c r="CI224" t="n">
        <v>2.77600002288818</v>
      </c>
      <c r="CJ224" t="n">
        <v>0.704000055789948</v>
      </c>
      <c r="CK224" t="n">
        <v>-4.74600028991699</v>
      </c>
      <c r="CL224" t="n">
        <v>-2.27100014686584</v>
      </c>
      <c r="CM224" t="n">
        <v>-8.50200080871582</v>
      </c>
      <c r="CN224" t="n">
        <v>-4.17200040817261</v>
      </c>
      <c r="CO224" t="n">
        <v>-17.1030006408691</v>
      </c>
      <c r="CP224" t="n">
        <v>-3.12000012397766</v>
      </c>
      <c r="CQ224" t="n">
        <v>-3.88700008392334</v>
      </c>
      <c r="CR224" t="n">
        <v>-6.75600051879883</v>
      </c>
      <c r="CS224" t="n">
        <v>-3.95400023460388</v>
      </c>
      <c r="CT224" t="n">
        <v>-6.85400009155273</v>
      </c>
      <c r="CU224" t="n">
        <v>-7.44900035858154</v>
      </c>
      <c r="CV224" t="n">
        <v>2.1560001373291</v>
      </c>
      <c r="CW224" t="n">
        <v>-7.39600038528442</v>
      </c>
      <c r="CX224" t="n">
        <v>2.35800004005432</v>
      </c>
      <c r="CY224" t="n">
        <v>-17.1550006866455</v>
      </c>
      <c r="CZ224" t="n">
        <v>-3.62400007247925</v>
      </c>
      <c r="DA224" t="n">
        <v>-16.9940013885498</v>
      </c>
      <c r="DB224" t="n">
        <v>-3.57600021362305</v>
      </c>
      <c r="DC224" t="n">
        <v>7.36300039291382</v>
      </c>
      <c r="DD224" t="n">
        <v>-0.592000007629395</v>
      </c>
      <c r="DE224" t="n">
        <v>7.40500020980835</v>
      </c>
      <c r="DF224" t="n">
        <v>-0.576000034809113</v>
      </c>
      <c r="DG224" t="n">
        <v>-1.52999997138977</v>
      </c>
      <c r="DH224" t="n">
        <v>-0.540000021457672</v>
      </c>
      <c r="DI224" t="n">
        <v>17.1900005340576</v>
      </c>
      <c r="DJ224" t="n">
        <v>-0.0899999961256981</v>
      </c>
      <c r="DK224" t="n">
        <v>0</v>
      </c>
      <c r="DL224" t="n">
        <v>0</v>
      </c>
      <c r="DM224" t="n">
        <v>-14.3960008621216</v>
      </c>
      <c r="DN224" t="n">
        <v>-2.96300005912781</v>
      </c>
    </row>
    <row r="225">
      <c r="B225" s="1231" t="n">
        <v>0.125</v>
      </c>
      <c r="C225" t="n">
        <v>-27.3370018005371</v>
      </c>
      <c r="D225" t="n">
        <v>-2.70700001716614</v>
      </c>
      <c r="E225" t="n">
        <v>-27.1060009002686</v>
      </c>
      <c r="F225" t="n">
        <v>-2.21700000762939</v>
      </c>
      <c r="G225" t="n">
        <v>13.5430002212524</v>
      </c>
      <c r="H225" t="n">
        <v>3.88900017738342</v>
      </c>
      <c r="I225" t="n">
        <v>13.3910007476807</v>
      </c>
      <c r="J225" t="n">
        <v>3.97000026702881</v>
      </c>
      <c r="K225" t="n">
        <v>1.64900004863739</v>
      </c>
      <c r="L225" t="n">
        <v>-8.45000076293945</v>
      </c>
      <c r="M225" t="n">
        <v>1.95800006389618</v>
      </c>
      <c r="N225" t="n">
        <v>-8.76500034332275</v>
      </c>
      <c r="O225" t="n">
        <v>27.6260013580322</v>
      </c>
      <c r="P225" t="n">
        <v>1.932000041008</v>
      </c>
      <c r="Q225" t="n">
        <v>27.5390014648438</v>
      </c>
      <c r="R225" t="n">
        <v>2.07100009918213</v>
      </c>
      <c r="S225" t="n">
        <v>-13.2410001754761</v>
      </c>
      <c r="T225" t="n">
        <v>-4.23600006103516</v>
      </c>
      <c r="U225" t="n">
        <v>-13.5530004501343</v>
      </c>
      <c r="V225" t="n">
        <v>-4.24500036239624</v>
      </c>
      <c r="W225" t="n">
        <v>-1.42100012302399</v>
      </c>
      <c r="X225" t="n">
        <v>7.59800052642822</v>
      </c>
      <c r="Y225" t="n">
        <v>-1.67300009727478</v>
      </c>
      <c r="Z225" t="n">
        <v>7.8270001411438</v>
      </c>
      <c r="AA225" t="n">
        <v>17.8780002593994</v>
      </c>
      <c r="AB225" t="n">
        <v>-8.065999984741209</v>
      </c>
      <c r="AC225" t="n">
        <v>16.9260005950928</v>
      </c>
      <c r="AD225" t="n">
        <v>-8.04400062561035</v>
      </c>
      <c r="AE225" t="n">
        <v>-17.4320011138916</v>
      </c>
      <c r="AF225" t="n">
        <v>6.64700031280518</v>
      </c>
      <c r="AG225" t="n">
        <v>-16.5980014801025</v>
      </c>
      <c r="AH225" t="n">
        <v>6.42700052261353</v>
      </c>
      <c r="AI225" t="n">
        <v>-41.4440002441406</v>
      </c>
      <c r="AJ225" t="n">
        <v>-3.95400023460388</v>
      </c>
      <c r="AK225" t="n">
        <v>-42.5550003051758</v>
      </c>
      <c r="AL225" t="n">
        <v>-3.60400009155273</v>
      </c>
      <c r="AM225" t="n">
        <v>22.3950004577637</v>
      </c>
      <c r="AN225" t="n">
        <v>-12.2620010375977</v>
      </c>
      <c r="AO225" t="n">
        <v>22.2770004272461</v>
      </c>
      <c r="AP225" t="n">
        <v>-12.2720003128052</v>
      </c>
      <c r="AQ225" t="n">
        <v>63.753002166748</v>
      </c>
      <c r="AR225" t="n">
        <v>15.5270004272461</v>
      </c>
      <c r="AS225" t="n">
        <v>0</v>
      </c>
      <c r="AT225" t="n">
        <v>0</v>
      </c>
      <c r="AU225" t="n">
        <v>-42.9785575866699</v>
      </c>
      <c r="AV225" t="n">
        <v>-13.5959367752075</v>
      </c>
      <c r="AW225" t="n">
        <v>0</v>
      </c>
      <c r="AX225" t="n">
        <v>0</v>
      </c>
      <c r="AY225" t="n">
        <v>16.9689998626709</v>
      </c>
      <c r="AZ225" t="n">
        <v>3.48000025749207</v>
      </c>
      <c r="BA225" t="n">
        <v>29.7210788726807</v>
      </c>
      <c r="BB225" t="n">
        <v>5.37726879119873</v>
      </c>
      <c r="BC225" t="n">
        <v>42.1940002441406</v>
      </c>
      <c r="BD225" t="n">
        <v>2.59300017356873</v>
      </c>
      <c r="BE225" t="n">
        <v>42.0470008850098</v>
      </c>
      <c r="BF225" t="n">
        <v>2.74900007247925</v>
      </c>
      <c r="BG225" t="n">
        <v>-22.2470016479492</v>
      </c>
      <c r="BH225" t="n">
        <v>8.193000793457029</v>
      </c>
      <c r="BI225" t="n">
        <v>-20.4870014190674</v>
      </c>
      <c r="BJ225" t="n">
        <v>8.78200054168701</v>
      </c>
      <c r="BK225" t="n">
        <v>15.5780010223389</v>
      </c>
      <c r="BL225" t="n">
        <v>-10.1500005722046</v>
      </c>
      <c r="BM225" t="n">
        <v>15.9650011062622</v>
      </c>
      <c r="BN225" t="n">
        <v>-10.2940006256104</v>
      </c>
      <c r="BO225" t="n">
        <v>-15.6580009460449</v>
      </c>
      <c r="BP225" t="n">
        <v>7.84000015258789</v>
      </c>
      <c r="BQ225" t="n">
        <v>-15.4640007019043</v>
      </c>
      <c r="BR225" t="n">
        <v>7.74200057983398</v>
      </c>
      <c r="BS225" t="n">
        <v>12.0850009918213</v>
      </c>
      <c r="BT225" t="n">
        <v>-8.78200054168701</v>
      </c>
      <c r="BU225" t="n">
        <v>12.4420003890991</v>
      </c>
      <c r="BV225" t="n">
        <v>-8.802000045776371</v>
      </c>
      <c r="BW225" t="n">
        <v>-12.0370006561279</v>
      </c>
      <c r="BX225" t="n">
        <v>2.83500003814697</v>
      </c>
      <c r="BY225" t="n">
        <v>-12.2510004043579</v>
      </c>
      <c r="BZ225" t="n">
        <v>2.89300012588501</v>
      </c>
      <c r="CA225" t="n">
        <v>20.4420013427734</v>
      </c>
      <c r="CB225" t="n">
        <v>-0.840000033378601</v>
      </c>
      <c r="CC225" t="n">
        <v>0.858000040054321</v>
      </c>
      <c r="CD225" t="n">
        <v>-4.36800003051758</v>
      </c>
      <c r="CE225" t="n">
        <v>-20.4290008544922</v>
      </c>
      <c r="CF225" t="n">
        <v>-2.9760000705719</v>
      </c>
      <c r="CG225" t="n">
        <v>13.2590007781982</v>
      </c>
      <c r="CH225" t="n">
        <v>2.73600006103516</v>
      </c>
      <c r="CI225" t="n">
        <v>1.31800007820129</v>
      </c>
      <c r="CJ225" t="n">
        <v>0.570000052452087</v>
      </c>
      <c r="CK225" t="n">
        <v>-3.9980001449585</v>
      </c>
      <c r="CL225" t="n">
        <v>-2.18600010871887</v>
      </c>
      <c r="CM225" t="n">
        <v>-7.25300025939941</v>
      </c>
      <c r="CN225" t="n">
        <v>-4.16700029373169</v>
      </c>
      <c r="CO225" t="n">
        <v>-17.7760009765625</v>
      </c>
      <c r="CP225" t="n">
        <v>-3.09600019454956</v>
      </c>
      <c r="CQ225" t="n">
        <v>-3.86400008201599</v>
      </c>
      <c r="CR225" t="n">
        <v>-6.79900026321411</v>
      </c>
      <c r="CS225" t="n">
        <v>-3.90700030326843</v>
      </c>
      <c r="CT225" t="n">
        <v>-6.89300012588501</v>
      </c>
      <c r="CU225" t="n">
        <v>-7.41800022125244</v>
      </c>
      <c r="CV225" t="n">
        <v>2.26500010490417</v>
      </c>
      <c r="CW225" t="n">
        <v>-7.36200046539307</v>
      </c>
      <c r="CX225" t="n">
        <v>2.23000001907349</v>
      </c>
      <c r="CY225" t="n">
        <v>-16.9689998626709</v>
      </c>
      <c r="CZ225" t="n">
        <v>-3.48000025749207</v>
      </c>
      <c r="DA225" t="n">
        <v>-16.6960010528564</v>
      </c>
      <c r="DB225" t="n">
        <v>-3.48100018501282</v>
      </c>
      <c r="DC225" t="n">
        <v>7.32600021362305</v>
      </c>
      <c r="DD225" t="n">
        <v>-0.556000053882599</v>
      </c>
      <c r="DE225" t="n">
        <v>7.30600023269653</v>
      </c>
      <c r="DF225" t="n">
        <v>-0.583000004291534</v>
      </c>
      <c r="DG225" t="n">
        <v>-1.16999995708466</v>
      </c>
      <c r="DH225" t="n">
        <v>-0.629999995231628</v>
      </c>
      <c r="DI225" t="n">
        <v>16.2899990081787</v>
      </c>
      <c r="DJ225" t="n">
        <v>-0.540000021457672</v>
      </c>
      <c r="DK225" t="n">
        <v>0</v>
      </c>
      <c r="DL225" t="n">
        <v>0</v>
      </c>
      <c r="DM225" t="n">
        <v>-13.2590007781982</v>
      </c>
      <c r="DN225" t="n">
        <v>-2.73600006103516</v>
      </c>
    </row>
    <row r="226">
      <c r="B226" s="1231" t="n">
        <v>0.1458333333333333</v>
      </c>
      <c r="C226" t="n">
        <v>-27.1390018463135</v>
      </c>
      <c r="D226" t="n">
        <v>-5.56900024414062</v>
      </c>
      <c r="E226" t="n">
        <v>-26.9510021209717</v>
      </c>
      <c r="F226" t="n">
        <v>-5.02600002288818</v>
      </c>
      <c r="G226" t="n">
        <v>13.3450002670288</v>
      </c>
      <c r="H226" t="n">
        <v>5.73400020599365</v>
      </c>
      <c r="I226" t="n">
        <v>13.2190008163452</v>
      </c>
      <c r="J226" t="n">
        <v>5.74000024795532</v>
      </c>
      <c r="K226" t="n">
        <v>1.80100011825562</v>
      </c>
      <c r="L226" t="n">
        <v>-8.966000556945801</v>
      </c>
      <c r="M226" t="n">
        <v>2.05800008773804</v>
      </c>
      <c r="N226" t="n">
        <v>-9.297000885009769</v>
      </c>
      <c r="O226" t="n">
        <v>27.5050010681152</v>
      </c>
      <c r="P226" t="n">
        <v>4.88600015640259</v>
      </c>
      <c r="Q226" t="n">
        <v>27.3450012207031</v>
      </c>
      <c r="R226" t="n">
        <v>4.94900035858154</v>
      </c>
      <c r="S226" t="n">
        <v>-13.0270004272461</v>
      </c>
      <c r="T226" t="n">
        <v>-6.05000019073486</v>
      </c>
      <c r="U226" t="n">
        <v>-13.3610010147095</v>
      </c>
      <c r="V226" t="n">
        <v>-6.16300010681152</v>
      </c>
      <c r="W226" t="n">
        <v>-1.81900012493134</v>
      </c>
      <c r="X226" t="n">
        <v>8.184000015258791</v>
      </c>
      <c r="Y226" t="n">
        <v>-1.77400004863739</v>
      </c>
      <c r="Z226" t="n">
        <v>8.24000072479248</v>
      </c>
      <c r="AA226" t="n">
        <v>16.2310009002686</v>
      </c>
      <c r="AB226" t="n">
        <v>-8.203000068664551</v>
      </c>
      <c r="AC226" t="n">
        <v>15.5270004272461</v>
      </c>
      <c r="AD226" t="n">
        <v>-8.196000099182131</v>
      </c>
      <c r="AE226" t="n">
        <v>-15.4490003585815</v>
      </c>
      <c r="AF226" t="n">
        <v>6.76500034332275</v>
      </c>
      <c r="AG226" t="n">
        <v>-14.8060007095337</v>
      </c>
      <c r="AH226" t="n">
        <v>6.54000043869019</v>
      </c>
      <c r="AI226" t="n">
        <v>-42.1230010986328</v>
      </c>
      <c r="AJ226" t="n">
        <v>-4.57800006866455</v>
      </c>
      <c r="AK226" t="n">
        <v>-42.3360023498535</v>
      </c>
      <c r="AL226" t="n">
        <v>-4.53500032424927</v>
      </c>
      <c r="AM226" t="n">
        <v>21.3490009307861</v>
      </c>
      <c r="AN226" t="n">
        <v>-12.4970006942749</v>
      </c>
      <c r="AO226" t="n">
        <v>21.4130001068115</v>
      </c>
      <c r="AP226" t="n">
        <v>-12.528000831604</v>
      </c>
      <c r="AQ226" t="n">
        <v>63.2820014953613</v>
      </c>
      <c r="AR226" t="n">
        <v>17.3830013275146</v>
      </c>
      <c r="AS226" t="n">
        <v>0</v>
      </c>
      <c r="AT226" t="n">
        <v>0</v>
      </c>
      <c r="AU226" t="n">
        <v>-42.9785575866699</v>
      </c>
      <c r="AV226" t="n">
        <v>-15.1652383804321</v>
      </c>
      <c r="AW226" t="n">
        <v>0</v>
      </c>
      <c r="AX226" t="n">
        <v>0</v>
      </c>
      <c r="AY226" t="n">
        <v>16.7480010986328</v>
      </c>
      <c r="AZ226" t="n">
        <v>3.27100014686584</v>
      </c>
      <c r="BA226" t="n">
        <v>29.1401767730713</v>
      </c>
      <c r="BB226" t="n">
        <v>5.01878261566162</v>
      </c>
      <c r="BC226" t="n">
        <v>41.7620010375977</v>
      </c>
      <c r="BD226" t="n">
        <v>3.71700024604797</v>
      </c>
      <c r="BE226" t="n">
        <v>43.1740036010742</v>
      </c>
      <c r="BF226" t="n">
        <v>3.4520001411438</v>
      </c>
      <c r="BG226" t="n">
        <v>-21.306001663208</v>
      </c>
      <c r="BH226" t="n">
        <v>8.420000076293951</v>
      </c>
      <c r="BI226" t="n">
        <v>-19.5570011138916</v>
      </c>
      <c r="BJ226" t="n">
        <v>9.03200054168701</v>
      </c>
      <c r="BK226" t="n">
        <v>14.9810009002686</v>
      </c>
      <c r="BL226" t="n">
        <v>-10.4220008850098</v>
      </c>
      <c r="BM226" t="n">
        <v>15.07200050354</v>
      </c>
      <c r="BN226" t="n">
        <v>-10.4090003967285</v>
      </c>
      <c r="BO226" t="n">
        <v>-14.8330011367798</v>
      </c>
      <c r="BP226" t="n">
        <v>7.98600053787231</v>
      </c>
      <c r="BQ226" t="n">
        <v>-14.7960004806519</v>
      </c>
      <c r="BR226" t="n">
        <v>7.93800020217896</v>
      </c>
      <c r="BS226" t="n">
        <v>11.3360004425049</v>
      </c>
      <c r="BT226" t="n">
        <v>-8.95700073242187</v>
      </c>
      <c r="BU226" t="n">
        <v>11.5440006256104</v>
      </c>
      <c r="BV226" t="n">
        <v>-8.897000312805179</v>
      </c>
      <c r="BW226" t="n">
        <v>-11.4570007324219</v>
      </c>
      <c r="BX226" t="n">
        <v>3.06600022315979</v>
      </c>
      <c r="BY226" t="n">
        <v>-11.4260005950928</v>
      </c>
      <c r="BZ226" t="n">
        <v>3.11100006103516</v>
      </c>
      <c r="CA226" t="n">
        <v>19.738000869751</v>
      </c>
      <c r="CB226" t="n">
        <v>-2.09400010108948</v>
      </c>
      <c r="CC226" t="n">
        <v>0.293000012636185</v>
      </c>
      <c r="CD226" t="n">
        <v>-4.50200033187866</v>
      </c>
      <c r="CE226" t="n">
        <v>-19.7530002593994</v>
      </c>
      <c r="CF226" t="n">
        <v>-2.68200016021729</v>
      </c>
      <c r="CG226" t="n">
        <v>12.9240007400513</v>
      </c>
      <c r="CH226" t="n">
        <v>2.55000019073486</v>
      </c>
      <c r="CI226" t="n">
        <v>1.26200008392334</v>
      </c>
      <c r="CJ226" t="n">
        <v>0.395000010728836</v>
      </c>
      <c r="CK226" t="n">
        <v>-4.07000017166138</v>
      </c>
      <c r="CL226" t="n">
        <v>-2.10199999809265</v>
      </c>
      <c r="CM226" t="n">
        <v>-7.08000040054321</v>
      </c>
      <c r="CN226" t="n">
        <v>-3.96700024604797</v>
      </c>
      <c r="CO226" t="n">
        <v>-17.5990009307861</v>
      </c>
      <c r="CP226" t="n">
        <v>-3.02800011634827</v>
      </c>
      <c r="CQ226" t="n">
        <v>-3.80800008773804</v>
      </c>
      <c r="CR226" t="n">
        <v>-6.7160005569458</v>
      </c>
      <c r="CS226" t="n">
        <v>-3.84200024604797</v>
      </c>
      <c r="CT226" t="n">
        <v>-6.86200046539307</v>
      </c>
      <c r="CU226" t="n">
        <v>-7.23600053787231</v>
      </c>
      <c r="CV226" t="n">
        <v>2.13800001144409</v>
      </c>
      <c r="CW226" t="n">
        <v>-7.15200042724609</v>
      </c>
      <c r="CX226" t="n">
        <v>2.26800012588501</v>
      </c>
      <c r="CY226" t="n">
        <v>-16.7480010986328</v>
      </c>
      <c r="CZ226" t="n">
        <v>-3.27100014686584</v>
      </c>
      <c r="DA226" t="n">
        <v>-16.4110012054443</v>
      </c>
      <c r="DB226" t="n">
        <v>-3.26200008392334</v>
      </c>
      <c r="DC226" t="n">
        <v>7.1560001373291</v>
      </c>
      <c r="DD226" t="n">
        <v>-0.46000000834465</v>
      </c>
      <c r="DE226" t="n">
        <v>7.12900018692017</v>
      </c>
      <c r="DF226" t="n">
        <v>-0.496000021696091</v>
      </c>
      <c r="DG226" t="n">
        <v>-0.540000021457672</v>
      </c>
      <c r="DH226" t="n">
        <v>-0.449999988079071</v>
      </c>
      <c r="DI226" t="n">
        <v>16.2899990081787</v>
      </c>
      <c r="DJ226" t="n">
        <v>-0.719999969005585</v>
      </c>
      <c r="DK226" t="n">
        <v>0</v>
      </c>
      <c r="DL226" t="n">
        <v>0</v>
      </c>
      <c r="DM226" t="n">
        <v>-12.9240007400513</v>
      </c>
      <c r="DN226" t="n">
        <v>-2.55000019073486</v>
      </c>
    </row>
    <row r="227">
      <c r="B227" s="1231" t="n">
        <v>0.1666666666666667</v>
      </c>
      <c r="C227" t="n">
        <v>-29.1980018615723</v>
      </c>
      <c r="D227" t="n">
        <v>-7.72200059890747</v>
      </c>
      <c r="E227" t="n">
        <v>-29.0260009765625</v>
      </c>
      <c r="F227" t="n">
        <v>-7.13000011444092</v>
      </c>
      <c r="G227" t="n">
        <v>15.5090007781982</v>
      </c>
      <c r="H227" t="n">
        <v>6.80800008773804</v>
      </c>
      <c r="I227" t="n">
        <v>15.3020009994507</v>
      </c>
      <c r="J227" t="n">
        <v>6.99900054931641</v>
      </c>
      <c r="K227" t="n">
        <v>0.244000017642975</v>
      </c>
      <c r="L227" t="n">
        <v>-8.76100063323975</v>
      </c>
      <c r="M227" t="n">
        <v>0.425000011920929</v>
      </c>
      <c r="N227" t="n">
        <v>-9.11100006103516</v>
      </c>
      <c r="O227" t="n">
        <v>29.6000022888184</v>
      </c>
      <c r="P227" t="n">
        <v>6.96100044250488</v>
      </c>
      <c r="Q227" t="n">
        <v>29.4640007019043</v>
      </c>
      <c r="R227" t="n">
        <v>7.21900033950806</v>
      </c>
      <c r="S227" t="n">
        <v>-15.3880004882812</v>
      </c>
      <c r="T227" t="n">
        <v>-7.19900035858154</v>
      </c>
      <c r="U227" t="n">
        <v>-15.6670007705688</v>
      </c>
      <c r="V227" t="n">
        <v>-7.21100044250488</v>
      </c>
      <c r="W227" t="n">
        <v>-0.140000000596046</v>
      </c>
      <c r="X227" t="n">
        <v>7.96900033950806</v>
      </c>
      <c r="Y227" t="n">
        <v>-0.0430000014603138</v>
      </c>
      <c r="Z227" t="n">
        <v>8.04400062561035</v>
      </c>
      <c r="AA227" t="n">
        <v>14.7190008163452</v>
      </c>
      <c r="AB227" t="n">
        <v>-8.25699996948242</v>
      </c>
      <c r="AC227" t="n">
        <v>13.8900003433228</v>
      </c>
      <c r="AD227" t="n">
        <v>-8.16200065612793</v>
      </c>
      <c r="AE227" t="n">
        <v>-13.5940008163452</v>
      </c>
      <c r="AF227" t="n">
        <v>6.57300043106079</v>
      </c>
      <c r="AG227" t="n">
        <v>-13.988000869751</v>
      </c>
      <c r="AH227" t="n">
        <v>6.6540002822876</v>
      </c>
      <c r="AI227" t="n">
        <v>-44.4210014343262</v>
      </c>
      <c r="AJ227" t="n">
        <v>-4.28400039672852</v>
      </c>
      <c r="AK227" t="n">
        <v>-44.4450035095215</v>
      </c>
      <c r="AL227" t="n">
        <v>-4.39200019836426</v>
      </c>
      <c r="AM227" t="n">
        <v>21.6870002746582</v>
      </c>
      <c r="AN227" t="n">
        <v>-13.2370004653931</v>
      </c>
      <c r="AO227" t="n">
        <v>21.8580017089844</v>
      </c>
      <c r="AP227" t="n">
        <v>-13.3370008468628</v>
      </c>
      <c r="AQ227" t="n">
        <v>64.61199951171869</v>
      </c>
      <c r="AR227" t="n">
        <v>18.6820011138916</v>
      </c>
      <c r="AS227" t="n">
        <v>0</v>
      </c>
      <c r="AT227" t="n">
        <v>0</v>
      </c>
      <c r="AU227" t="n">
        <v>-42.9785575866699</v>
      </c>
      <c r="AV227" t="n">
        <v>-16.1379585266113</v>
      </c>
      <c r="AW227" t="n">
        <v>0</v>
      </c>
      <c r="AX227" t="n">
        <v>0</v>
      </c>
      <c r="AY227" t="n">
        <v>16.5360012054443</v>
      </c>
      <c r="AZ227" t="n">
        <v>3.02600026130676</v>
      </c>
      <c r="BA227" t="n">
        <v>28.6726264953613</v>
      </c>
      <c r="BB227" t="n">
        <v>4.60230302810669</v>
      </c>
      <c r="BC227" t="n">
        <v>45.2410011291504</v>
      </c>
      <c r="BD227" t="n">
        <v>3.27800011634827</v>
      </c>
      <c r="BE227" t="n">
        <v>44.653003692627</v>
      </c>
      <c r="BF227" t="n">
        <v>3.53600025177002</v>
      </c>
      <c r="BG227" t="n">
        <v>-21.4710006713867</v>
      </c>
      <c r="BH227" t="n">
        <v>9.25699996948242</v>
      </c>
      <c r="BI227" t="n">
        <v>-19.8770008087158</v>
      </c>
      <c r="BJ227" t="n">
        <v>9.824000358581539</v>
      </c>
      <c r="BK227" t="n">
        <v>15.0760011672974</v>
      </c>
      <c r="BL227" t="n">
        <v>-11.1030006408691</v>
      </c>
      <c r="BM227" t="n">
        <v>15.2920007705688</v>
      </c>
      <c r="BN227" t="n">
        <v>-11.1830005645752</v>
      </c>
      <c r="BO227" t="n">
        <v>-15.16100025177</v>
      </c>
      <c r="BP227" t="n">
        <v>8.73800086975098</v>
      </c>
      <c r="BQ227" t="n">
        <v>-14.9890003204346</v>
      </c>
      <c r="BR227" t="n">
        <v>8.66400051116943</v>
      </c>
      <c r="BS227" t="n">
        <v>11.5300006866455</v>
      </c>
      <c r="BT227" t="n">
        <v>-9.63900089263916</v>
      </c>
      <c r="BU227" t="n">
        <v>11.8900003433228</v>
      </c>
      <c r="BV227" t="n">
        <v>-9.653000831604</v>
      </c>
      <c r="BW227" t="n">
        <v>-11.6790008544922</v>
      </c>
      <c r="BX227" t="n">
        <v>3.90100026130676</v>
      </c>
      <c r="BY227" t="n">
        <v>-11.3960008621216</v>
      </c>
      <c r="BZ227" t="n">
        <v>3.8030002117157</v>
      </c>
      <c r="CA227" t="n">
        <v>19.8620014190674</v>
      </c>
      <c r="CB227" t="n">
        <v>-2.12400007247925</v>
      </c>
      <c r="CC227" t="n">
        <v>0.458000034093857</v>
      </c>
      <c r="CD227" t="n">
        <v>-5.22900009155273</v>
      </c>
      <c r="CE227" t="n">
        <v>-19.9770011901855</v>
      </c>
      <c r="CF227" t="n">
        <v>-1.88500010967255</v>
      </c>
      <c r="CG227" t="n">
        <v>12.8740005493164</v>
      </c>
      <c r="CH227" t="n">
        <v>2.12700009346008</v>
      </c>
      <c r="CI227" t="n">
        <v>1.36900007724762</v>
      </c>
      <c r="CJ227" t="n">
        <v>0.0390000008046627</v>
      </c>
      <c r="CK227" t="n">
        <v>-3.98900008201599</v>
      </c>
      <c r="CL227" t="n">
        <v>-2.07200002670288</v>
      </c>
      <c r="CM227" t="n">
        <v>-7.19200038909912</v>
      </c>
      <c r="CN227" t="n">
        <v>-3.65900015830994</v>
      </c>
      <c r="CO227" t="n">
        <v>-17.0710010528564</v>
      </c>
      <c r="CP227" t="n">
        <v>-3.15400004386902</v>
      </c>
      <c r="CQ227" t="n">
        <v>-3.80000019073486</v>
      </c>
      <c r="CR227" t="n">
        <v>-6.65500020980835</v>
      </c>
      <c r="CS227" t="n">
        <v>-3.83200025558472</v>
      </c>
      <c r="CT227" t="n">
        <v>-6.78400039672852</v>
      </c>
      <c r="CU227" t="n">
        <v>-7.25600051879883</v>
      </c>
      <c r="CV227" t="n">
        <v>1.9870001077652</v>
      </c>
      <c r="CW227" t="n">
        <v>-7.16400051116943</v>
      </c>
      <c r="CX227" t="n">
        <v>2.14200019836426</v>
      </c>
      <c r="CY227" t="n">
        <v>-16.5360012054443</v>
      </c>
      <c r="CZ227" t="n">
        <v>-3.02600026130676</v>
      </c>
      <c r="DA227" t="n">
        <v>-16.1900005340576</v>
      </c>
      <c r="DB227" t="n">
        <v>-2.97200012207031</v>
      </c>
      <c r="DC227" t="n">
        <v>7.13200044631958</v>
      </c>
      <c r="DD227" t="n">
        <v>-0.25</v>
      </c>
      <c r="DE227" t="n">
        <v>7.04700040817261</v>
      </c>
      <c r="DF227" t="n">
        <v>-0.336000025272369</v>
      </c>
      <c r="DG227" t="n">
        <v>-0.629999995231628</v>
      </c>
      <c r="DH227" t="n">
        <v>0.179999992251396</v>
      </c>
      <c r="DI227" t="n">
        <v>16.3799991607666</v>
      </c>
      <c r="DJ227" t="n">
        <v>-0.629999995231628</v>
      </c>
      <c r="DK227" t="n">
        <v>0</v>
      </c>
      <c r="DL227" t="n">
        <v>0</v>
      </c>
      <c r="DM227" t="n">
        <v>-12.8740005493164</v>
      </c>
      <c r="DN227" t="n">
        <v>-2.12700009346008</v>
      </c>
    </row>
    <row r="228">
      <c r="B228" s="1231" t="n">
        <v>0.1875</v>
      </c>
      <c r="C228" t="n">
        <v>-29.4490013122559</v>
      </c>
      <c r="D228" t="n">
        <v>-5.09900045394897</v>
      </c>
      <c r="E228" t="n">
        <v>-29.3930015563965</v>
      </c>
      <c r="F228" t="n">
        <v>-4.60300016403198</v>
      </c>
      <c r="G228" t="n">
        <v>15.4110012054443</v>
      </c>
      <c r="H228" t="n">
        <v>5.27600002288818</v>
      </c>
      <c r="I228" t="n">
        <v>15.7280006408691</v>
      </c>
      <c r="J228" t="n">
        <v>5.35100030899048</v>
      </c>
      <c r="K228" t="n">
        <v>0.435000032186508</v>
      </c>
      <c r="L228" t="n">
        <v>-8.58100032806396</v>
      </c>
      <c r="M228" t="n">
        <v>0.0720000043511391</v>
      </c>
      <c r="N228" t="n">
        <v>-8.75900077819824</v>
      </c>
      <c r="O228" t="n">
        <v>29.855001449585</v>
      </c>
      <c r="P228" t="n">
        <v>4.42799997329712</v>
      </c>
      <c r="Q228" t="n">
        <v>29.7940006256104</v>
      </c>
      <c r="R228" t="n">
        <v>4.60700035095215</v>
      </c>
      <c r="S228" t="n">
        <v>-15.8120002746582</v>
      </c>
      <c r="T228" t="n">
        <v>-5.61600017547607</v>
      </c>
      <c r="U228" t="n">
        <v>-15.9440011978149</v>
      </c>
      <c r="V228" t="n">
        <v>-5.63500022888184</v>
      </c>
      <c r="W228" t="n">
        <v>-0.0310000013560057</v>
      </c>
      <c r="X228" t="n">
        <v>7.63200044631958</v>
      </c>
      <c r="Y228" t="n">
        <v>0.19700001180172</v>
      </c>
      <c r="Z228" t="n">
        <v>7.78600025177002</v>
      </c>
      <c r="AA228" t="n">
        <v>13.6320009231567</v>
      </c>
      <c r="AB228" t="n">
        <v>-7.86600017547607</v>
      </c>
      <c r="AC228" t="n">
        <v>13.6680002212524</v>
      </c>
      <c r="AD228" t="n">
        <v>-7.98000049591064</v>
      </c>
      <c r="AE228" t="n">
        <v>-13.5330009460449</v>
      </c>
      <c r="AF228" t="n">
        <v>6.57600021362305</v>
      </c>
      <c r="AG228" t="n">
        <v>-13.0220003128052</v>
      </c>
      <c r="AH228" t="n">
        <v>6.29600048065186</v>
      </c>
      <c r="AI228" t="n">
        <v>-44.4290008544922</v>
      </c>
      <c r="AJ228" t="n">
        <v>-3.95500016212463</v>
      </c>
      <c r="AK228" t="n">
        <v>-45.6360015869141</v>
      </c>
      <c r="AL228" t="n">
        <v>-3.6340000629425</v>
      </c>
      <c r="AM228" t="n">
        <v>21.2680015563965</v>
      </c>
      <c r="AN228" t="n">
        <v>-12.8150005340576</v>
      </c>
      <c r="AO228" t="n">
        <v>21.4320011138916</v>
      </c>
      <c r="AP228" t="n">
        <v>-12.814001083374</v>
      </c>
      <c r="AQ228" t="n">
        <v>65.1320037841797</v>
      </c>
      <c r="AR228" t="n">
        <v>16.7750015258789</v>
      </c>
      <c r="AS228" t="n">
        <v>0</v>
      </c>
      <c r="AT228" t="n">
        <v>0</v>
      </c>
      <c r="AU228" t="n">
        <v>-42.9785575866699</v>
      </c>
      <c r="AV228" t="n">
        <v>-14.6951999664307</v>
      </c>
      <c r="AW228" t="n">
        <v>0</v>
      </c>
      <c r="AX228" t="n">
        <v>0</v>
      </c>
      <c r="AY228" t="n">
        <v>16.6420001983643</v>
      </c>
      <c r="AZ228" t="n">
        <v>3.27900004386902</v>
      </c>
      <c r="BA228" t="n">
        <v>28.9805011749268</v>
      </c>
      <c r="BB228" t="n">
        <v>4.87790536880493</v>
      </c>
      <c r="BC228" t="n">
        <v>45.4900016784668</v>
      </c>
      <c r="BD228" t="n">
        <v>2.74200010299683</v>
      </c>
      <c r="BE228" t="n">
        <v>45.6100006103516</v>
      </c>
      <c r="BF228" t="n">
        <v>2.85800004005432</v>
      </c>
      <c r="BG228" t="n">
        <v>-21.185001373291</v>
      </c>
      <c r="BH228" t="n">
        <v>8.73900032043457</v>
      </c>
      <c r="BI228" t="n">
        <v>-19.4300003051758</v>
      </c>
      <c r="BJ228" t="n">
        <v>9.29900074005127</v>
      </c>
      <c r="BK228" t="n">
        <v>14.4270009994507</v>
      </c>
      <c r="BL228" t="n">
        <v>-10.6000003814697</v>
      </c>
      <c r="BM228" t="n">
        <v>14.5440006256104</v>
      </c>
      <c r="BN228" t="n">
        <v>-10.6470003128052</v>
      </c>
      <c r="BO228" t="n">
        <v>-14.5190010070801</v>
      </c>
      <c r="BP228" t="n">
        <v>8.25500011444092</v>
      </c>
      <c r="BQ228" t="n">
        <v>-14.3240003585815</v>
      </c>
      <c r="BR228" t="n">
        <v>8.11500072479248</v>
      </c>
      <c r="BS228" t="n">
        <v>11.1460008621216</v>
      </c>
      <c r="BT228" t="n">
        <v>-9.21900081634521</v>
      </c>
      <c r="BU228" t="n">
        <v>11.3170003890991</v>
      </c>
      <c r="BV228" t="n">
        <v>-9.20600032806396</v>
      </c>
      <c r="BW228" t="n">
        <v>-11.2390003204346</v>
      </c>
      <c r="BX228" t="n">
        <v>3.30800008773804</v>
      </c>
      <c r="BY228" t="n">
        <v>-11.0080003738403</v>
      </c>
      <c r="BZ228" t="n">
        <v>3.22700023651123</v>
      </c>
      <c r="CA228" t="n">
        <v>19.4080009460449</v>
      </c>
      <c r="CB228" t="n">
        <v>-1.62700009346008</v>
      </c>
      <c r="CC228" t="n">
        <v>0.0930000022053719</v>
      </c>
      <c r="CD228" t="n">
        <v>-4.64700031280518</v>
      </c>
      <c r="CE228" t="n">
        <v>-19.3290004730225</v>
      </c>
      <c r="CF228" t="n">
        <v>-2.51000022888184</v>
      </c>
      <c r="CG228" t="n">
        <v>12.6370010375977</v>
      </c>
      <c r="CH228" t="n">
        <v>2.42700004577637</v>
      </c>
      <c r="CI228" t="n">
        <v>1.21700000762939</v>
      </c>
      <c r="CJ228" t="n">
        <v>0.359000027179718</v>
      </c>
      <c r="CK228" t="n">
        <v>-4.13500022888184</v>
      </c>
      <c r="CL228" t="n">
        <v>-2.01999998092651</v>
      </c>
      <c r="CM228" t="n">
        <v>-6.95400047302246</v>
      </c>
      <c r="CN228" t="n">
        <v>-3.94000029563904</v>
      </c>
      <c r="CO228" t="n">
        <v>-17.4380016326904</v>
      </c>
      <c r="CP228" t="n">
        <v>-2.99200010299683</v>
      </c>
      <c r="CQ228" t="n">
        <v>-3.8030002117157</v>
      </c>
      <c r="CR228" t="n">
        <v>-6.7350001335144</v>
      </c>
      <c r="CS228" t="n">
        <v>-3.85600018501282</v>
      </c>
      <c r="CT228" t="n">
        <v>-6.82100009918213</v>
      </c>
      <c r="CU228" t="n">
        <v>-7.22700023651123</v>
      </c>
      <c r="CV228" t="n">
        <v>2.00600004196167</v>
      </c>
      <c r="CW228" t="n">
        <v>-7.24000024795532</v>
      </c>
      <c r="CX228" t="n">
        <v>2.11199998855591</v>
      </c>
      <c r="CY228" t="n">
        <v>-16.6420001983643</v>
      </c>
      <c r="CZ228" t="n">
        <v>-3.27900004386902</v>
      </c>
      <c r="DA228" t="n">
        <v>-16.3380012512207</v>
      </c>
      <c r="DB228" t="n">
        <v>-3.19300007820129</v>
      </c>
      <c r="DC228" t="n">
        <v>7.2790002822876</v>
      </c>
      <c r="DD228" t="n">
        <v>-0.476000010967255</v>
      </c>
      <c r="DE228" t="n">
        <v>7.15500020980835</v>
      </c>
      <c r="DF228" t="n">
        <v>-0.349000006914139</v>
      </c>
      <c r="DG228" t="n">
        <v>-0.179999992251396</v>
      </c>
      <c r="DH228" t="n">
        <v>-0.540000021457672</v>
      </c>
      <c r="DI228" t="n">
        <v>16.0200004577637</v>
      </c>
      <c r="DJ228" t="n">
        <v>-0.719999969005585</v>
      </c>
      <c r="DK228" t="n">
        <v>0</v>
      </c>
      <c r="DL228" t="n">
        <v>0</v>
      </c>
      <c r="DM228" t="n">
        <v>-12.6370010375977</v>
      </c>
      <c r="DN228" t="n">
        <v>-2.42700004577637</v>
      </c>
    </row>
    <row r="229">
      <c r="B229" s="1231" t="n">
        <v>0.2083333333333333</v>
      </c>
      <c r="C229" t="n">
        <v>-30.4670009613037</v>
      </c>
      <c r="D229" t="n">
        <v>-5.47100019454956</v>
      </c>
      <c r="E229" t="n">
        <v>-30.3480014801025</v>
      </c>
      <c r="F229" t="n">
        <v>-4.87900018692017</v>
      </c>
      <c r="G229" t="n">
        <v>16.4720001220703</v>
      </c>
      <c r="H229" t="n">
        <v>5.59800004959106</v>
      </c>
      <c r="I229" t="n">
        <v>16.7410011291504</v>
      </c>
      <c r="J229" t="n">
        <v>5.65000009536743</v>
      </c>
      <c r="K229" t="n">
        <v>0.38400000333786</v>
      </c>
      <c r="L229" t="n">
        <v>-8.96300029754639</v>
      </c>
      <c r="M229" t="n">
        <v>0.172000005841255</v>
      </c>
      <c r="N229" t="n">
        <v>-9.184000015258791</v>
      </c>
      <c r="O229" t="n">
        <v>30.8430023193359</v>
      </c>
      <c r="P229" t="n">
        <v>4.81800031661987</v>
      </c>
      <c r="Q229" t="n">
        <v>30.8000011444092</v>
      </c>
      <c r="R229" t="n">
        <v>4.94400024414062</v>
      </c>
      <c r="S229" t="n">
        <v>-16.8570003509521</v>
      </c>
      <c r="T229" t="n">
        <v>-5.87800025939941</v>
      </c>
      <c r="U229" t="n">
        <v>-16.9280014038086</v>
      </c>
      <c r="V229" t="n">
        <v>-5.91200017929077</v>
      </c>
      <c r="W229" t="n">
        <v>0.0390000008046627</v>
      </c>
      <c r="X229" t="n">
        <v>7.97300052642822</v>
      </c>
      <c r="Y229" t="n">
        <v>-0.131000012159348</v>
      </c>
      <c r="Z229" t="n">
        <v>8.17600059509277</v>
      </c>
      <c r="AA229" t="n">
        <v>13.3690004348755</v>
      </c>
      <c r="AB229" t="n">
        <v>-8.23300075531006</v>
      </c>
      <c r="AC229" t="n">
        <v>12.4460010528564</v>
      </c>
      <c r="AD229" t="n">
        <v>-8.11299991607666</v>
      </c>
      <c r="AE229" t="n">
        <v>-12.3810005187988</v>
      </c>
      <c r="AF229" t="n">
        <v>6.60100030899048</v>
      </c>
      <c r="AG229" t="n">
        <v>-12.6940002441406</v>
      </c>
      <c r="AH229" t="n">
        <v>6.63700008392334</v>
      </c>
      <c r="AI229" t="n">
        <v>-48.2100028991699</v>
      </c>
      <c r="AJ229" t="n">
        <v>-4.39300012588501</v>
      </c>
      <c r="AK229" t="n">
        <v>-48.7180023193359</v>
      </c>
      <c r="AL229" t="n">
        <v>-4.20600032806396</v>
      </c>
      <c r="AM229" t="n">
        <v>22.9380016326904</v>
      </c>
      <c r="AN229" t="n">
        <v>-12.7400007247925</v>
      </c>
      <c r="AO229" t="n">
        <v>23.0380020141602</v>
      </c>
      <c r="AP229" t="n">
        <v>-12.8190002441406</v>
      </c>
      <c r="AQ229" t="n">
        <v>66.26800537109369</v>
      </c>
      <c r="AR229" t="n">
        <v>17.4790000915527</v>
      </c>
      <c r="AS229" t="n">
        <v>0</v>
      </c>
      <c r="AT229" t="n">
        <v>0</v>
      </c>
      <c r="AU229" t="n">
        <v>-42.9785575866699</v>
      </c>
      <c r="AV229" t="n">
        <v>-14.8239459991455</v>
      </c>
      <c r="AW229" t="n">
        <v>0</v>
      </c>
      <c r="AX229" t="n">
        <v>0</v>
      </c>
      <c r="AY229" t="n">
        <v>16.6860008239746</v>
      </c>
      <c r="AZ229" t="n">
        <v>3.15800023078918</v>
      </c>
      <c r="BA229" t="n">
        <v>29.3949222564697</v>
      </c>
      <c r="BB229" t="n">
        <v>5.04004001617432</v>
      </c>
      <c r="BC229" t="n">
        <v>47.5200004577637</v>
      </c>
      <c r="BD229" t="n">
        <v>3.53800010681152</v>
      </c>
      <c r="BE229" t="n">
        <v>48.4860038757324</v>
      </c>
      <c r="BF229" t="n">
        <v>3.53000020980835</v>
      </c>
      <c r="BG229" t="n">
        <v>-22.7400016784668</v>
      </c>
      <c r="BH229" t="n">
        <v>8.717000007629389</v>
      </c>
      <c r="BI229" t="n">
        <v>-20.9170017242432</v>
      </c>
      <c r="BJ229" t="n">
        <v>9.356000900268549</v>
      </c>
      <c r="BK229" t="n">
        <v>15.9490003585815</v>
      </c>
      <c r="BL229" t="n">
        <v>-10.7260007858276</v>
      </c>
      <c r="BM229" t="n">
        <v>16.0580005645752</v>
      </c>
      <c r="BN229" t="n">
        <v>-10.7840003967285</v>
      </c>
      <c r="BO229" t="n">
        <v>-16.0890007019043</v>
      </c>
      <c r="BP229" t="n">
        <v>8.378000259399411</v>
      </c>
      <c r="BQ229" t="n">
        <v>-15.8240003585815</v>
      </c>
      <c r="BR229" t="n">
        <v>8.260000228881839</v>
      </c>
      <c r="BS229" t="n">
        <v>12.4210004806519</v>
      </c>
      <c r="BT229" t="n">
        <v>-9.297000885009769</v>
      </c>
      <c r="BU229" t="n">
        <v>12.746000289917</v>
      </c>
      <c r="BV229" t="n">
        <v>-9.329000473022459</v>
      </c>
      <c r="BW229" t="n">
        <v>-12.3170003890991</v>
      </c>
      <c r="BX229" t="n">
        <v>3.47100019454956</v>
      </c>
      <c r="BY229" t="n">
        <v>-12.2310009002686</v>
      </c>
      <c r="BZ229" t="n">
        <v>3.36900019645691</v>
      </c>
      <c r="CA229" t="n">
        <v>20.6780014038086</v>
      </c>
      <c r="CB229" t="n">
        <v>-2.13000011444092</v>
      </c>
      <c r="CC229" t="n">
        <v>1.1580001115799</v>
      </c>
      <c r="CD229" t="n">
        <v>-4.84600019454956</v>
      </c>
      <c r="CE229" t="n">
        <v>-20.556001663208</v>
      </c>
      <c r="CF229" t="n">
        <v>-2.33800005912781</v>
      </c>
      <c r="CG229" t="n">
        <v>13.0840005874634</v>
      </c>
      <c r="CH229" t="n">
        <v>2.37100005149841</v>
      </c>
      <c r="CI229" t="n">
        <v>1.58800005912781</v>
      </c>
      <c r="CJ229" t="n">
        <v>0.212000012397766</v>
      </c>
      <c r="CK229" t="n">
        <v>-4.07600021362305</v>
      </c>
      <c r="CL229" t="n">
        <v>-2.02600002288818</v>
      </c>
      <c r="CM229" t="n">
        <v>-7.39300012588501</v>
      </c>
      <c r="CN229" t="n">
        <v>-3.8030002117157</v>
      </c>
      <c r="CO229" t="n">
        <v>-17.246000289917</v>
      </c>
      <c r="CP229" t="n">
        <v>-3.05600023269653</v>
      </c>
      <c r="CQ229" t="n">
        <v>-3.91000008583069</v>
      </c>
      <c r="CR229" t="n">
        <v>-6.69500017166138</v>
      </c>
      <c r="CS229" t="n">
        <v>-3.9520001411438</v>
      </c>
      <c r="CT229" t="n">
        <v>-6.80500030517578</v>
      </c>
      <c r="CU229" t="n">
        <v>-7.18400049209595</v>
      </c>
      <c r="CV229" t="n">
        <v>2.06800007820129</v>
      </c>
      <c r="CW229" t="n">
        <v>-7.09500026702881</v>
      </c>
      <c r="CX229" t="n">
        <v>2.06000018119812</v>
      </c>
      <c r="CY229" t="n">
        <v>-16.6860008239746</v>
      </c>
      <c r="CZ229" t="n">
        <v>-3.15800023078918</v>
      </c>
      <c r="DA229" t="n">
        <v>-16.4070014953613</v>
      </c>
      <c r="DB229" t="n">
        <v>-3.19300007820129</v>
      </c>
      <c r="DC229" t="n">
        <v>7.04000043869019</v>
      </c>
      <c r="DD229" t="n">
        <v>-0.363000005483627</v>
      </c>
      <c r="DE229" t="n">
        <v>7.0770001411438</v>
      </c>
      <c r="DF229" t="n">
        <v>-0.339000016450882</v>
      </c>
      <c r="DG229" t="n">
        <v>-1.25999999046326</v>
      </c>
      <c r="DH229" t="n">
        <v>-0.270000010728836</v>
      </c>
      <c r="DI229" t="n">
        <v>16.3799991607666</v>
      </c>
      <c r="DJ229" t="n">
        <v>-0.719999969005585</v>
      </c>
      <c r="DK229" t="n">
        <v>0</v>
      </c>
      <c r="DL229" t="n">
        <v>0</v>
      </c>
      <c r="DM229" t="n">
        <v>-13.0840005874634</v>
      </c>
      <c r="DN229" t="n">
        <v>-2.37100005149841</v>
      </c>
    </row>
    <row r="230">
      <c r="B230" s="1231" t="n">
        <v>0.2291666666666667</v>
      </c>
      <c r="C230" t="n">
        <v>-31.6250019073486</v>
      </c>
      <c r="D230" t="n">
        <v>-6.05400037765503</v>
      </c>
      <c r="E230" t="n">
        <v>-31.3770008087158</v>
      </c>
      <c r="F230" t="n">
        <v>-5.4060001373291</v>
      </c>
      <c r="G230" t="n">
        <v>17.7310009002686</v>
      </c>
      <c r="H230" t="n">
        <v>5.91000032424927</v>
      </c>
      <c r="I230" t="n">
        <v>17.8680000305176</v>
      </c>
      <c r="J230" t="n">
        <v>5.9850001335144</v>
      </c>
      <c r="K230" t="n">
        <v>-0.576000034809113</v>
      </c>
      <c r="L230" t="n">
        <v>-8.88700008392334</v>
      </c>
      <c r="M230" t="n">
        <v>-0.855000019073486</v>
      </c>
      <c r="N230" t="n">
        <v>-9.125</v>
      </c>
      <c r="O230" t="n">
        <v>31.9030017852783</v>
      </c>
      <c r="P230" t="n">
        <v>5.29000043869019</v>
      </c>
      <c r="Q230" t="n">
        <v>31.8470020294189</v>
      </c>
      <c r="R230" t="n">
        <v>5.44600009918213</v>
      </c>
      <c r="S230" t="n">
        <v>-17.8150005340576</v>
      </c>
      <c r="T230" t="n">
        <v>-6.21600008010864</v>
      </c>
      <c r="U230" t="n">
        <v>-18.0750007629395</v>
      </c>
      <c r="V230" t="n">
        <v>-6.2350001335144</v>
      </c>
      <c r="W230" t="n">
        <v>0.697000026702881</v>
      </c>
      <c r="X230" t="n">
        <v>8.078000068664551</v>
      </c>
      <c r="Y230" t="n">
        <v>0.963000059127808</v>
      </c>
      <c r="Z230" t="n">
        <v>8.079000473022459</v>
      </c>
      <c r="AA230" t="n">
        <v>12.2840003967285</v>
      </c>
      <c r="AB230" t="n">
        <v>-8.208000183105471</v>
      </c>
      <c r="AC230" t="n">
        <v>11.5070009231567</v>
      </c>
      <c r="AD230" t="n">
        <v>-8.109000205993651</v>
      </c>
      <c r="AE230" t="n">
        <v>-11.9640007019043</v>
      </c>
      <c r="AF230" t="n">
        <v>6.71200037002563</v>
      </c>
      <c r="AG230" t="n">
        <v>-11.0200004577637</v>
      </c>
      <c r="AH230" t="n">
        <v>6.3600001335144</v>
      </c>
      <c r="AI230" t="n">
        <v>-49.6790008544922</v>
      </c>
      <c r="AJ230" t="n">
        <v>-4.79000043869019</v>
      </c>
      <c r="AK230" t="n">
        <v>-50.7950019836426</v>
      </c>
      <c r="AL230" t="n">
        <v>-4.44400024414062</v>
      </c>
      <c r="AM230" t="n">
        <v>22.7210006713867</v>
      </c>
      <c r="AN230" t="n">
        <v>-12.69700050354</v>
      </c>
      <c r="AO230" t="n">
        <v>22.5780010223389</v>
      </c>
      <c r="AP230" t="n">
        <v>-12.6500005722046</v>
      </c>
      <c r="AQ230" t="n">
        <v>68.2670059204102</v>
      </c>
      <c r="AR230" t="n">
        <v>18.1730003356934</v>
      </c>
      <c r="AS230" t="n">
        <v>0</v>
      </c>
      <c r="AT230" t="n">
        <v>0</v>
      </c>
      <c r="AU230" t="n">
        <v>-42.9785575866699</v>
      </c>
      <c r="AV230" t="n">
        <v>-15.3339815139771</v>
      </c>
      <c r="AW230" t="n">
        <v>0</v>
      </c>
      <c r="AX230" t="n">
        <v>0</v>
      </c>
      <c r="AY230" t="n">
        <v>16.9120006561279</v>
      </c>
      <c r="AZ230" t="n">
        <v>3.29000020027161</v>
      </c>
      <c r="BA230" t="n">
        <v>30.1730613708496</v>
      </c>
      <c r="BB230" t="n">
        <v>5.26709079742432</v>
      </c>
      <c r="BC230" t="n">
        <v>49.3990020751953</v>
      </c>
      <c r="BD230" t="n">
        <v>4.04700040817261</v>
      </c>
      <c r="BE230" t="n">
        <v>50.2380027770996</v>
      </c>
      <c r="BF230" t="n">
        <v>3.99900007247925</v>
      </c>
      <c r="BG230" t="n">
        <v>-22.1590003967285</v>
      </c>
      <c r="BH230" t="n">
        <v>8.535000801086429</v>
      </c>
      <c r="BI230" t="n">
        <v>-20.5310001373291</v>
      </c>
      <c r="BJ230" t="n">
        <v>9.199000358581539</v>
      </c>
      <c r="BK230" t="n">
        <v>15.3190011978149</v>
      </c>
      <c r="BL230" t="n">
        <v>-10.5730009078979</v>
      </c>
      <c r="BM230" t="n">
        <v>15.3650007247925</v>
      </c>
      <c r="BN230" t="n">
        <v>-10.5910005569458</v>
      </c>
      <c r="BO230" t="n">
        <v>-15.4720010757446</v>
      </c>
      <c r="BP230" t="n">
        <v>8.328000068664551</v>
      </c>
      <c r="BQ230" t="n">
        <v>-15.3120002746582</v>
      </c>
      <c r="BR230" t="n">
        <v>8.25900077819824</v>
      </c>
      <c r="BS230" t="n">
        <v>11.6450004577637</v>
      </c>
      <c r="BT230" t="n">
        <v>-9.18100070953369</v>
      </c>
      <c r="BU230" t="n">
        <v>11.9310007095337</v>
      </c>
      <c r="BV230" t="n">
        <v>-9.27500057220459</v>
      </c>
      <c r="BW230" t="n">
        <v>-11.6300001144409</v>
      </c>
      <c r="BX230" t="n">
        <v>3.34300017356873</v>
      </c>
      <c r="BY230" t="n">
        <v>-11.5920009613037</v>
      </c>
      <c r="BZ230" t="n">
        <v>3.35900020599365</v>
      </c>
      <c r="CA230" t="n">
        <v>19.7640018463135</v>
      </c>
      <c r="CB230" t="n">
        <v>-1.64100003242493</v>
      </c>
      <c r="CC230" t="n">
        <v>0.435000032186508</v>
      </c>
      <c r="CD230" t="n">
        <v>-4.67300033569336</v>
      </c>
      <c r="CE230" t="n">
        <v>-19.6310005187988</v>
      </c>
      <c r="CF230" t="n">
        <v>-2.44600009918213</v>
      </c>
      <c r="CG230" t="n">
        <v>12.4940004348755</v>
      </c>
      <c r="CH230" t="n">
        <v>2.38900017738342</v>
      </c>
      <c r="CI230" t="n">
        <v>1.15700006484985</v>
      </c>
      <c r="CJ230" t="n">
        <v>0.248000010848045</v>
      </c>
      <c r="CK230" t="n">
        <v>-3.7720000743866</v>
      </c>
      <c r="CL230" t="n">
        <v>-2.0220000743866</v>
      </c>
      <c r="CM230" t="n">
        <v>-6.93400049209595</v>
      </c>
      <c r="CN230" t="n">
        <v>-3.56800007820129</v>
      </c>
      <c r="CO230" t="n">
        <v>-17.4280014038086</v>
      </c>
      <c r="CP230" t="n">
        <v>-3.12100005149841</v>
      </c>
      <c r="CQ230" t="n">
        <v>-3.91900014877319</v>
      </c>
      <c r="CR230" t="n">
        <v>-6.75500011444092</v>
      </c>
      <c r="CS230" t="n">
        <v>-4.00800037384033</v>
      </c>
      <c r="CT230" t="n">
        <v>-6.80600023269653</v>
      </c>
      <c r="CU230" t="n">
        <v>-7.2310004234314</v>
      </c>
      <c r="CV230" t="n">
        <v>2.12600016593933</v>
      </c>
      <c r="CW230" t="n">
        <v>-7.12500047683716</v>
      </c>
      <c r="CX230" t="n">
        <v>2.20300006866455</v>
      </c>
      <c r="CY230" t="n">
        <v>-16.9120006561279</v>
      </c>
      <c r="CZ230" t="n">
        <v>-3.29000020027161</v>
      </c>
      <c r="DA230" t="n">
        <v>-16.810001373291</v>
      </c>
      <c r="DB230" t="n">
        <v>-3.19300007820129</v>
      </c>
      <c r="DC230" t="n">
        <v>7.14300012588501</v>
      </c>
      <c r="DD230" t="n">
        <v>-0.496000021696091</v>
      </c>
      <c r="DE230" t="n">
        <v>7.09600019454956</v>
      </c>
      <c r="DF230" t="n">
        <v>-0.417000025510788</v>
      </c>
      <c r="DG230" t="n">
        <v>-0.629999995231628</v>
      </c>
      <c r="DH230" t="n">
        <v>-0.270000010728836</v>
      </c>
      <c r="DI230" t="n">
        <v>16.2000007629395</v>
      </c>
      <c r="DJ230" t="n">
        <v>-0.629999995231628</v>
      </c>
      <c r="DK230" t="n">
        <v>0</v>
      </c>
      <c r="DL230" t="n">
        <v>0</v>
      </c>
      <c r="DM230" t="n">
        <v>-12.4940004348755</v>
      </c>
      <c r="DN230" t="n">
        <v>-2.38900017738342</v>
      </c>
    </row>
    <row r="231">
      <c r="B231" s="1231" t="n">
        <v>0.25</v>
      </c>
      <c r="C231" t="n">
        <v>-31.2580013275146</v>
      </c>
      <c r="D231" t="n">
        <v>-5.90300035476685</v>
      </c>
      <c r="E231" t="n">
        <v>-31.0760021209717</v>
      </c>
      <c r="F231" t="n">
        <v>-5.33600044250488</v>
      </c>
      <c r="G231" t="n">
        <v>17.4290008544922</v>
      </c>
      <c r="H231" t="n">
        <v>5.51600027084351</v>
      </c>
      <c r="I231" t="n">
        <v>17.7030010223389</v>
      </c>
      <c r="J231" t="n">
        <v>5.58800029754639</v>
      </c>
      <c r="K231" t="n">
        <v>-0.324000000953674</v>
      </c>
      <c r="L231" t="n">
        <v>-8.305000305175779</v>
      </c>
      <c r="M231" t="n">
        <v>-0.473000019788742</v>
      </c>
      <c r="N231" t="n">
        <v>-8.574000358581539</v>
      </c>
      <c r="O231" t="n">
        <v>31.8210010528564</v>
      </c>
      <c r="P231" t="n">
        <v>5.22000026702881</v>
      </c>
      <c r="Q231" t="n">
        <v>31.7450008392334</v>
      </c>
      <c r="R231" t="n">
        <v>5.34900045394897</v>
      </c>
      <c r="S231" t="n">
        <v>-17.6200008392334</v>
      </c>
      <c r="T231" t="n">
        <v>-5.80000019073486</v>
      </c>
      <c r="U231" t="n">
        <v>-17.8080005645752</v>
      </c>
      <c r="V231" t="n">
        <v>-5.82100009918213</v>
      </c>
      <c r="W231" t="n">
        <v>0.721000015735626</v>
      </c>
      <c r="X231" t="n">
        <v>7.46200037002563</v>
      </c>
      <c r="Y231" t="n">
        <v>0.697000026702881</v>
      </c>
      <c r="Z231" t="n">
        <v>7.46300029754639</v>
      </c>
      <c r="AA231" t="n">
        <v>12.3170003890991</v>
      </c>
      <c r="AB231" t="n">
        <v>-7.82900047302246</v>
      </c>
      <c r="AC231" t="n">
        <v>11.8940010070801</v>
      </c>
      <c r="AD231" t="n">
        <v>-7.86000061035156</v>
      </c>
      <c r="AE231" t="n">
        <v>-11.2950000762939</v>
      </c>
      <c r="AF231" t="n">
        <v>6.19600009918213</v>
      </c>
      <c r="AG231" t="n">
        <v>-11.0140008926392</v>
      </c>
      <c r="AH231" t="n">
        <v>6.12900018692017</v>
      </c>
      <c r="AI231" t="n">
        <v>-50.0040016174316</v>
      </c>
      <c r="AJ231" t="n">
        <v>-5.09900045394897</v>
      </c>
      <c r="AK231" t="n">
        <v>-50.443000793457</v>
      </c>
      <c r="AL231" t="n">
        <v>-5.05800008773804</v>
      </c>
      <c r="AM231" t="n">
        <v>23.1600017547607</v>
      </c>
      <c r="AN231" t="n">
        <v>-12.0780010223389</v>
      </c>
      <c r="AO231" t="n">
        <v>23.4700012207031</v>
      </c>
      <c r="AP231" t="n">
        <v>-12.202000617981</v>
      </c>
      <c r="AQ231" t="n">
        <v>67.7779998779297</v>
      </c>
      <c r="AR231" t="n">
        <v>18.3130016326904</v>
      </c>
      <c r="AS231" t="n">
        <v>0</v>
      </c>
      <c r="AT231" t="n">
        <v>0</v>
      </c>
      <c r="AU231" t="n">
        <v>-42.9785575866699</v>
      </c>
      <c r="AV231" t="n">
        <v>-15.6285810470581</v>
      </c>
      <c r="AW231" t="n">
        <v>0</v>
      </c>
      <c r="AX231" t="n">
        <v>0</v>
      </c>
      <c r="AY231" t="n">
        <v>16.8040008544922</v>
      </c>
      <c r="AZ231" t="n">
        <v>3.34200024604797</v>
      </c>
      <c r="BA231" t="n">
        <v>30.3862953186035</v>
      </c>
      <c r="BB231" t="n">
        <v>5.68995046615601</v>
      </c>
      <c r="BC231" t="n">
        <v>49.9830017089844</v>
      </c>
      <c r="BD231" t="n">
        <v>4.35000038146973</v>
      </c>
      <c r="BE231" t="n">
        <v>50.5080032348633</v>
      </c>
      <c r="BF231" t="n">
        <v>4.4060001373291</v>
      </c>
      <c r="BG231" t="n">
        <v>-22.7550010681152</v>
      </c>
      <c r="BH231" t="n">
        <v>8.04300022125244</v>
      </c>
      <c r="BI231" t="n">
        <v>-21.0170001983643</v>
      </c>
      <c r="BJ231" t="n">
        <v>8.6560001373291</v>
      </c>
      <c r="BK231" t="n">
        <v>16.0209999084473</v>
      </c>
      <c r="BL231" t="n">
        <v>-10.2140007019043</v>
      </c>
      <c r="BM231" t="n">
        <v>16.0700016021729</v>
      </c>
      <c r="BN231" t="n">
        <v>-10.2330007553101</v>
      </c>
      <c r="BO231" t="n">
        <v>-15.8800010681152</v>
      </c>
      <c r="BP231" t="n">
        <v>7.84600019454956</v>
      </c>
      <c r="BQ231" t="n">
        <v>-15.8120002746582</v>
      </c>
      <c r="BR231" t="n">
        <v>7.79700040817261</v>
      </c>
      <c r="BS231" t="n">
        <v>12.1020002365112</v>
      </c>
      <c r="BT231" t="n">
        <v>-8.91100025177002</v>
      </c>
      <c r="BU231" t="n">
        <v>12.2800006866455</v>
      </c>
      <c r="BV231" t="n">
        <v>-8.927000045776371</v>
      </c>
      <c r="BW231" t="n">
        <v>-12.2700004577637</v>
      </c>
      <c r="BX231" t="n">
        <v>3.21000003814697</v>
      </c>
      <c r="BY231" t="n">
        <v>-12.1340007781982</v>
      </c>
      <c r="BZ231" t="n">
        <v>3.12600016593933</v>
      </c>
      <c r="CA231" t="n">
        <v>20.2560005187988</v>
      </c>
      <c r="CB231" t="n">
        <v>-1.96300005912781</v>
      </c>
      <c r="CC231" t="n">
        <v>1.02600002288818</v>
      </c>
      <c r="CD231" t="n">
        <v>-4.58600044250488</v>
      </c>
      <c r="CE231" t="n">
        <v>-20.1410007476807</v>
      </c>
      <c r="CF231" t="n">
        <v>-2.54100012779236</v>
      </c>
      <c r="CG231" t="n">
        <v>12.5750007629395</v>
      </c>
      <c r="CH231" t="n">
        <v>2.28800010681152</v>
      </c>
      <c r="CI231" t="n">
        <v>1.49800002574921</v>
      </c>
      <c r="CJ231" t="n">
        <v>-0.0830000042915344</v>
      </c>
      <c r="CK231" t="n">
        <v>-3.71600008010864</v>
      </c>
      <c r="CL231" t="n">
        <v>-1.78400003910065</v>
      </c>
      <c r="CM231" t="n">
        <v>-7.14400053024292</v>
      </c>
      <c r="CN231" t="n">
        <v>-3.56000018119812</v>
      </c>
      <c r="CO231" t="n">
        <v>-16.8170013427734</v>
      </c>
      <c r="CP231" t="n">
        <v>-3.49100017547607</v>
      </c>
      <c r="CQ231" t="n">
        <v>-3.91200017929077</v>
      </c>
      <c r="CR231" t="n">
        <v>-6.74500036239624</v>
      </c>
      <c r="CS231" t="n">
        <v>-3.96500015258789</v>
      </c>
      <c r="CT231" t="n">
        <v>-6.83800029754639</v>
      </c>
      <c r="CU231" t="n">
        <v>-7.08900022506714</v>
      </c>
      <c r="CV231" t="n">
        <v>2.14600014686584</v>
      </c>
      <c r="CW231" t="n">
        <v>-7.07400035858154</v>
      </c>
      <c r="CX231" t="n">
        <v>2.22900009155273</v>
      </c>
      <c r="CY231" t="n">
        <v>-16.8040008544922</v>
      </c>
      <c r="CZ231" t="n">
        <v>-3.34200024604797</v>
      </c>
      <c r="DA231" t="n">
        <v>-16.5920009613037</v>
      </c>
      <c r="DB231" t="n">
        <v>-3.42400026321411</v>
      </c>
      <c r="DC231" t="n">
        <v>7.05200052261353</v>
      </c>
      <c r="DD231" t="n">
        <v>-0.465000033378601</v>
      </c>
      <c r="DE231" t="n">
        <v>6.88500022888184</v>
      </c>
      <c r="DF231" t="n">
        <v>-0.451000034809113</v>
      </c>
      <c r="DG231" t="n">
        <v>-0.9900000095367431</v>
      </c>
      <c r="DH231" t="n">
        <v>-0.449999988079071</v>
      </c>
      <c r="DI231" t="n">
        <v>16.2899990081787</v>
      </c>
      <c r="DJ231" t="n">
        <v>-0.449999988079071</v>
      </c>
      <c r="DK231" t="n">
        <v>0</v>
      </c>
      <c r="DL231" t="n">
        <v>0</v>
      </c>
      <c r="DM231" t="n">
        <v>-12.5750007629395</v>
      </c>
      <c r="DN231" t="n">
        <v>-2.28800010681152</v>
      </c>
    </row>
    <row r="232">
      <c r="B232" s="1231" t="n">
        <v>0.2708333333333333</v>
      </c>
      <c r="C232" t="n">
        <v>-31.1320018768311</v>
      </c>
      <c r="D232" t="n">
        <v>-6.72900009155273</v>
      </c>
      <c r="E232" t="n">
        <v>-31.0110015869141</v>
      </c>
      <c r="F232" t="n">
        <v>-6.12100028991699</v>
      </c>
      <c r="G232" t="n">
        <v>17.4500007629395</v>
      </c>
      <c r="H232" t="n">
        <v>5.47200012207031</v>
      </c>
      <c r="I232" t="n">
        <v>17.2410011291504</v>
      </c>
      <c r="J232" t="n">
        <v>5.5770001411438</v>
      </c>
      <c r="K232" t="n">
        <v>-1.50500011444092</v>
      </c>
      <c r="L232" t="n">
        <v>-6.87400054931641</v>
      </c>
      <c r="M232" t="n">
        <v>-1.1580001115799</v>
      </c>
      <c r="N232" t="n">
        <v>-7.21100044250488</v>
      </c>
      <c r="O232" t="n">
        <v>31.6140022277832</v>
      </c>
      <c r="P232" t="n">
        <v>6.05400037765503</v>
      </c>
      <c r="Q232" t="n">
        <v>31.4140014648438</v>
      </c>
      <c r="R232" t="n">
        <v>6.21000051498413</v>
      </c>
      <c r="S232" t="n">
        <v>-17.0390014648438</v>
      </c>
      <c r="T232" t="n">
        <v>-5.79400014877319</v>
      </c>
      <c r="U232" t="n">
        <v>-17.3840007781982</v>
      </c>
      <c r="V232" t="n">
        <v>-5.87400007247925</v>
      </c>
      <c r="W232" t="n">
        <v>1.3840000629425</v>
      </c>
      <c r="X232" t="n">
        <v>6.08400011062622</v>
      </c>
      <c r="Y232" t="n">
        <v>1.12400007247925</v>
      </c>
      <c r="Z232" t="n">
        <v>6.25500011444092</v>
      </c>
      <c r="AA232" t="n">
        <v>11.3900003433228</v>
      </c>
      <c r="AB232" t="n">
        <v>-6.80800008773804</v>
      </c>
      <c r="AC232" t="n">
        <v>10.3840007781982</v>
      </c>
      <c r="AD232" t="n">
        <v>-6.65700054168701</v>
      </c>
      <c r="AE232" t="n">
        <v>-10.4210004806519</v>
      </c>
      <c r="AF232" t="n">
        <v>5.19400024414062</v>
      </c>
      <c r="AG232" t="n">
        <v>-10.0970001220703</v>
      </c>
      <c r="AH232" t="n">
        <v>5.01800012588501</v>
      </c>
      <c r="AI232" t="n">
        <v>-51.1450042724609</v>
      </c>
      <c r="AJ232" t="n">
        <v>-4.80800008773804</v>
      </c>
      <c r="AK232" t="n">
        <v>-52.476001739502</v>
      </c>
      <c r="AL232" t="n">
        <v>-4.44000005722046</v>
      </c>
      <c r="AM232" t="n">
        <v>22.2820014953613</v>
      </c>
      <c r="AN232" t="n">
        <v>-11.3840007781982</v>
      </c>
      <c r="AO232" t="n">
        <v>22.6150016784668</v>
      </c>
      <c r="AP232" t="n">
        <v>-11.4360008239746</v>
      </c>
      <c r="AQ232" t="n">
        <v>69.0640029907227</v>
      </c>
      <c r="AR232" t="n">
        <v>17.8720016479492</v>
      </c>
      <c r="AS232" t="n">
        <v>0</v>
      </c>
      <c r="AT232" t="n">
        <v>0</v>
      </c>
      <c r="AU232" t="n">
        <v>-42.9785575866699</v>
      </c>
      <c r="AV232" t="n">
        <v>-15.0223865509033</v>
      </c>
      <c r="AW232" t="n">
        <v>-0.162277370691299</v>
      </c>
      <c r="AX232" t="n">
        <v>-3.1206636428833</v>
      </c>
      <c r="AY232" t="n">
        <v>16.9860000610352</v>
      </c>
      <c r="AZ232" t="n">
        <v>3.54300022125244</v>
      </c>
      <c r="BA232" t="n">
        <v>31.3729190826416</v>
      </c>
      <c r="BB232" t="n">
        <v>6.72263765335083</v>
      </c>
      <c r="BC232" t="n">
        <v>50.8550033569336</v>
      </c>
      <c r="BD232" t="n">
        <v>4.08500003814697</v>
      </c>
      <c r="BE232" t="n">
        <v>51.6450042724609</v>
      </c>
      <c r="BF232" t="n">
        <v>4.18600034713745</v>
      </c>
      <c r="BG232" t="n">
        <v>-22.3390007019043</v>
      </c>
      <c r="BH232" t="n">
        <v>7.44200038909912</v>
      </c>
      <c r="BI232" t="n">
        <v>-20.4260005950928</v>
      </c>
      <c r="BJ232" t="n">
        <v>7.98200035095215</v>
      </c>
      <c r="BK232" t="n">
        <v>14.992000579834</v>
      </c>
      <c r="BL232" t="n">
        <v>-9.548000335693359</v>
      </c>
      <c r="BM232" t="n">
        <v>15.1860008239746</v>
      </c>
      <c r="BN232" t="n">
        <v>-9.605000495910639</v>
      </c>
      <c r="BO232" t="n">
        <v>-14.9130010604858</v>
      </c>
      <c r="BP232" t="n">
        <v>7.16800022125244</v>
      </c>
      <c r="BQ232" t="n">
        <v>-14.7680006027222</v>
      </c>
      <c r="BR232" t="n">
        <v>7.08500051498413</v>
      </c>
      <c r="BS232" t="n">
        <v>11.6430006027222</v>
      </c>
      <c r="BT232" t="n">
        <v>-8.467000007629389</v>
      </c>
      <c r="BU232" t="n">
        <v>11.5960006713867</v>
      </c>
      <c r="BV232" t="n">
        <v>-8.462000846862789</v>
      </c>
      <c r="BW232" t="n">
        <v>-11.157000541687</v>
      </c>
      <c r="BX232" t="n">
        <v>2.63500022888184</v>
      </c>
      <c r="BY232" t="n">
        <v>-11.613000869751</v>
      </c>
      <c r="BZ232" t="n">
        <v>2.74900007247925</v>
      </c>
      <c r="CA232" t="n">
        <v>19.7320003509521</v>
      </c>
      <c r="CB232" t="n">
        <v>-1.7830001115799</v>
      </c>
      <c r="CC232" t="n">
        <v>0.348000019788742</v>
      </c>
      <c r="CD232" t="n">
        <v>-4.60700035095215</v>
      </c>
      <c r="CE232" t="n">
        <v>-19.6000003814697</v>
      </c>
      <c r="CF232" t="n">
        <v>-3.0860002040863</v>
      </c>
      <c r="CG232" t="n">
        <v>12.7520008087158</v>
      </c>
      <c r="CH232" t="n">
        <v>2.59000015258789</v>
      </c>
      <c r="CI232" t="n">
        <v>1.60900008678436</v>
      </c>
      <c r="CJ232" t="n">
        <v>-0.303000003099442</v>
      </c>
      <c r="CK232" t="n">
        <v>-3.7790002822876</v>
      </c>
      <c r="CL232" t="n">
        <v>-1.54600012302399</v>
      </c>
      <c r="CM232" t="n">
        <v>-7.31700038909912</v>
      </c>
      <c r="CN232" t="n">
        <v>-3.84200024604797</v>
      </c>
      <c r="CO232" t="n">
        <v>-16.8290004730225</v>
      </c>
      <c r="CP232" t="n">
        <v>-4.4810004234314</v>
      </c>
      <c r="CQ232" t="n">
        <v>-3.86200022697449</v>
      </c>
      <c r="CR232" t="n">
        <v>-7.0580005645752</v>
      </c>
      <c r="CS232" t="n">
        <v>-3.91600012779236</v>
      </c>
      <c r="CT232" t="n">
        <v>-7.17800045013428</v>
      </c>
      <c r="CU232" t="n">
        <v>-7.0580005645752</v>
      </c>
      <c r="CV232" t="n">
        <v>2.14800000190735</v>
      </c>
      <c r="CW232" t="n">
        <v>-6.93400049209595</v>
      </c>
      <c r="CX232" t="n">
        <v>2.18099999427795</v>
      </c>
      <c r="CY232" t="n">
        <v>-16.9860000610352</v>
      </c>
      <c r="CZ232" t="n">
        <v>-3.54300022125244</v>
      </c>
      <c r="DA232" t="n">
        <v>-16.5500011444092</v>
      </c>
      <c r="DB232" t="n">
        <v>-3.58900022506714</v>
      </c>
      <c r="DC232" t="n">
        <v>7.07200050354004</v>
      </c>
      <c r="DD232" t="n">
        <v>-0.47800001502037</v>
      </c>
      <c r="DE232" t="n">
        <v>6.99200010299683</v>
      </c>
      <c r="DF232" t="n">
        <v>-0.517000019550323</v>
      </c>
      <c r="DG232" t="n">
        <v>-0.359999984502792</v>
      </c>
      <c r="DH232" t="n">
        <v>-0.359999984502792</v>
      </c>
      <c r="DI232" t="n">
        <v>15.8400001525879</v>
      </c>
      <c r="DJ232" t="n">
        <v>0.359999984502792</v>
      </c>
      <c r="DK232" t="n">
        <v>0</v>
      </c>
      <c r="DL232" t="n">
        <v>0</v>
      </c>
      <c r="DM232" t="n">
        <v>-12.657000541687</v>
      </c>
      <c r="DN232" t="n">
        <v>-2.66600012779236</v>
      </c>
    </row>
    <row r="233">
      <c r="B233" s="1231" t="n">
        <v>0.2916666666666667</v>
      </c>
      <c r="C233" t="n">
        <v>-26.2400016784668</v>
      </c>
      <c r="D233" t="n">
        <v>-5.62600040435791</v>
      </c>
      <c r="E233" t="n">
        <v>-26.0270004272461</v>
      </c>
      <c r="F233" t="n">
        <v>-5.11300039291382</v>
      </c>
      <c r="G233" t="n">
        <v>12.0780010223389</v>
      </c>
      <c r="H233" t="n">
        <v>4.01200008392334</v>
      </c>
      <c r="I233" t="n">
        <v>12.4940004348755</v>
      </c>
      <c r="J233" t="n">
        <v>3.97500014305115</v>
      </c>
      <c r="K233" t="n">
        <v>2.81700015068054</v>
      </c>
      <c r="L233" t="n">
        <v>-4.86500024795532</v>
      </c>
      <c r="M233" t="n">
        <v>2.57900023460388</v>
      </c>
      <c r="N233" t="n">
        <v>-4.93100023269653</v>
      </c>
      <c r="O233" t="n">
        <v>26.5590019226074</v>
      </c>
      <c r="P233" t="n">
        <v>4.92400026321411</v>
      </c>
      <c r="Q233" t="n">
        <v>26.5150012969971</v>
      </c>
      <c r="R233" t="n">
        <v>5.07100009918213</v>
      </c>
      <c r="S233" t="n">
        <v>-12.3830003738403</v>
      </c>
      <c r="T233" t="n">
        <v>-4.14400005340576</v>
      </c>
      <c r="U233" t="n">
        <v>-12.3680009841919</v>
      </c>
      <c r="V233" t="n">
        <v>-4.27400016784668</v>
      </c>
      <c r="W233" t="n">
        <v>-2.85800004005432</v>
      </c>
      <c r="X233" t="n">
        <v>4.0600004196167</v>
      </c>
      <c r="Y233" t="n">
        <v>-2.65300011634827</v>
      </c>
      <c r="Z233" t="n">
        <v>4.17500019073486</v>
      </c>
      <c r="AA233" t="n">
        <v>14.5170011520386</v>
      </c>
      <c r="AB233" t="n">
        <v>-4.74300003051758</v>
      </c>
      <c r="AC233" t="n">
        <v>14.0870008468628</v>
      </c>
      <c r="AD233" t="n">
        <v>-4.80300045013428</v>
      </c>
      <c r="AE233" t="n">
        <v>-14.1540002822876</v>
      </c>
      <c r="AF233" t="n">
        <v>3.35000014305115</v>
      </c>
      <c r="AG233" t="n">
        <v>-13.1240005493164</v>
      </c>
      <c r="AH233" t="n">
        <v>3.02700018882751</v>
      </c>
      <c r="AI233" t="n">
        <v>-48.7950019836426</v>
      </c>
      <c r="AJ233" t="n">
        <v>-5.00600004196167</v>
      </c>
      <c r="AK233" t="n">
        <v>-50.4500007629395</v>
      </c>
      <c r="AL233" t="n">
        <v>-4.82800006866455</v>
      </c>
      <c r="AM233" t="n">
        <v>20.8930015563965</v>
      </c>
      <c r="AN233" t="n">
        <v>-11.2260007858276</v>
      </c>
      <c r="AO233" t="n">
        <v>20.8160018920898</v>
      </c>
      <c r="AP233" t="n">
        <v>-11.19700050354</v>
      </c>
      <c r="AQ233" t="n">
        <v>37.6270027160645</v>
      </c>
      <c r="AR233" t="n">
        <v>10.7090005874634</v>
      </c>
      <c r="AS233" t="n">
        <v>37.9420013427734</v>
      </c>
      <c r="AT233" t="n">
        <v>10.7070007324219</v>
      </c>
      <c r="AU233" t="n">
        <v>-37.6344146728516</v>
      </c>
      <c r="AV233" t="n">
        <v>-11.5861806869507</v>
      </c>
      <c r="AW233" t="n">
        <v>-37.7387580871582</v>
      </c>
      <c r="AX233" t="n">
        <v>-11.5874681472778</v>
      </c>
      <c r="AY233" t="n">
        <v>17.451000213623</v>
      </c>
      <c r="AZ233" t="n">
        <v>4.34200000762939</v>
      </c>
      <c r="BA233" t="n">
        <v>32.546085357666</v>
      </c>
      <c r="BB233" t="n">
        <v>8.021457672119141</v>
      </c>
      <c r="BC233" t="n">
        <v>49.1700019836426</v>
      </c>
      <c r="BD233" t="n">
        <v>3.96900010108948</v>
      </c>
      <c r="BE233" t="n">
        <v>50.0180015563965</v>
      </c>
      <c r="BF233" t="n">
        <v>4.11400032043457</v>
      </c>
      <c r="BG233" t="n">
        <v>-20.7830009460449</v>
      </c>
      <c r="BH233" t="n">
        <v>7.15100049972534</v>
      </c>
      <c r="BI233" t="n">
        <v>-19.0060005187988</v>
      </c>
      <c r="BJ233" t="n">
        <v>7.7950005531311</v>
      </c>
      <c r="BK233" t="n">
        <v>14.0380010604858</v>
      </c>
      <c r="BL233" t="n">
        <v>-9.38199996948242</v>
      </c>
      <c r="BM233" t="n">
        <v>14.0550003051758</v>
      </c>
      <c r="BN233" t="n">
        <v>-9.3700008392334</v>
      </c>
      <c r="BO233" t="n">
        <v>-14.0620002746582</v>
      </c>
      <c r="BP233" t="n">
        <v>7.05600023269653</v>
      </c>
      <c r="BQ233" t="n">
        <v>-13.8960008621216</v>
      </c>
      <c r="BR233" t="n">
        <v>7.00400018692017</v>
      </c>
      <c r="BS233" t="n">
        <v>10.4850006103516</v>
      </c>
      <c r="BT233" t="n">
        <v>-8.210000038146971</v>
      </c>
      <c r="BU233" t="n">
        <v>10.7900009155273</v>
      </c>
      <c r="BV233" t="n">
        <v>-8.247000694274901</v>
      </c>
      <c r="BW233" t="n">
        <v>-10.5020008087158</v>
      </c>
      <c r="BX233" t="n">
        <v>2.57100009918213</v>
      </c>
      <c r="BY233" t="n">
        <v>-10.443000793457</v>
      </c>
      <c r="BZ233" t="n">
        <v>2.4520001411438</v>
      </c>
      <c r="CA233" t="n">
        <v>18.5910015106201</v>
      </c>
      <c r="CB233" t="n">
        <v>-1.27600002288818</v>
      </c>
      <c r="CC233" t="n">
        <v>-0.148000001907349</v>
      </c>
      <c r="CD233" t="n">
        <v>-4.63800001144409</v>
      </c>
      <c r="CE233" t="n">
        <v>-18.4580001831055</v>
      </c>
      <c r="CF233" t="n">
        <v>-3.50400018692017</v>
      </c>
      <c r="CG233" t="n">
        <v>12.7840003967285</v>
      </c>
      <c r="CH233" t="n">
        <v>2.83900022506714</v>
      </c>
      <c r="CI233" t="n">
        <v>1.85800004005432</v>
      </c>
      <c r="CJ233" t="n">
        <v>-0.243000015616417</v>
      </c>
      <c r="CK233" t="n">
        <v>-4.0290002822876</v>
      </c>
      <c r="CL233" t="n">
        <v>-1.81000006198883</v>
      </c>
      <c r="CM233" t="n">
        <v>-7.86800050735474</v>
      </c>
      <c r="CN233" t="n">
        <v>-3.92700028419495</v>
      </c>
      <c r="CO233" t="n">
        <v>-16.7210006713867</v>
      </c>
      <c r="CP233" t="n">
        <v>-4.7480001449585</v>
      </c>
      <c r="CQ233" t="n">
        <v>-3.62500023841858</v>
      </c>
      <c r="CR233" t="n">
        <v>-7.07400035858154</v>
      </c>
      <c r="CS233" t="n">
        <v>-3.66000008583069</v>
      </c>
      <c r="CT233" t="n">
        <v>-7.1560001373291</v>
      </c>
      <c r="CU233" t="n">
        <v>-7.17300033569336</v>
      </c>
      <c r="CV233" t="n">
        <v>2.5860002040863</v>
      </c>
      <c r="CW233" t="n">
        <v>-7.05100011825562</v>
      </c>
      <c r="CX233" t="n">
        <v>2.5460000038147</v>
      </c>
      <c r="CY233" t="n">
        <v>-17.451000213623</v>
      </c>
      <c r="CZ233" t="n">
        <v>-4.34200000762939</v>
      </c>
      <c r="DA233" t="n">
        <v>-16.935001373291</v>
      </c>
      <c r="DB233" t="n">
        <v>-4.2310004234314</v>
      </c>
      <c r="DC233" t="n">
        <v>7.09200048446655</v>
      </c>
      <c r="DD233" t="n">
        <v>-0.861000061035156</v>
      </c>
      <c r="DE233" t="n">
        <v>7.05300045013428</v>
      </c>
      <c r="DF233" t="n">
        <v>-0.835000038146973</v>
      </c>
      <c r="DG233" t="n">
        <v>0.0899999961256981</v>
      </c>
      <c r="DH233" t="n">
        <v>-0.270000010728836</v>
      </c>
      <c r="DI233" t="n">
        <v>15.4799995422363</v>
      </c>
      <c r="DJ233" t="n">
        <v>0.540000021457672</v>
      </c>
      <c r="DK233" t="n">
        <v>0</v>
      </c>
      <c r="DL233" t="n">
        <v>0</v>
      </c>
      <c r="DM233" t="n">
        <v>-12.7840003967285</v>
      </c>
      <c r="DN233" t="n">
        <v>-2.83900022506714</v>
      </c>
    </row>
    <row r="234">
      <c r="B234" s="1231" t="n">
        <v>0.3125</v>
      </c>
      <c r="C234" t="n">
        <v>-26.1360015869141</v>
      </c>
      <c r="D234" t="n">
        <v>-6.15500020980835</v>
      </c>
      <c r="E234" t="n">
        <v>-26.1100006103516</v>
      </c>
      <c r="F234" t="n">
        <v>-5.6540002822876</v>
      </c>
      <c r="G234" t="n">
        <v>12.3870010375977</v>
      </c>
      <c r="H234" t="n">
        <v>3.77000021934509</v>
      </c>
      <c r="I234" t="n">
        <v>12.3770008087158</v>
      </c>
      <c r="J234" t="n">
        <v>3.90200018882751</v>
      </c>
      <c r="K234" t="n">
        <v>2.77300024032593</v>
      </c>
      <c r="L234" t="n">
        <v>-3.74900007247925</v>
      </c>
      <c r="M234" t="n">
        <v>3.07100009918213</v>
      </c>
      <c r="N234" t="n">
        <v>-3.91300010681152</v>
      </c>
      <c r="O234" t="n">
        <v>26.5930004119873</v>
      </c>
      <c r="P234" t="n">
        <v>5.51100015640259</v>
      </c>
      <c r="Q234" t="n">
        <v>26.5010013580322</v>
      </c>
      <c r="R234" t="n">
        <v>5.7020001411438</v>
      </c>
      <c r="S234" t="n">
        <v>-12.2170009613037</v>
      </c>
      <c r="T234" t="n">
        <v>-4.18600034713745</v>
      </c>
      <c r="U234" t="n">
        <v>-12.5470008850098</v>
      </c>
      <c r="V234" t="n">
        <v>-4.2310004234314</v>
      </c>
      <c r="W234" t="n">
        <v>-2.39300012588501</v>
      </c>
      <c r="X234" t="n">
        <v>2.89600014686584</v>
      </c>
      <c r="Y234" t="n">
        <v>-2.34600019454956</v>
      </c>
      <c r="Z234" t="n">
        <v>3.01100015640259</v>
      </c>
      <c r="AA234" t="n">
        <v>12.9350004196167</v>
      </c>
      <c r="AB234" t="n">
        <v>-3.4740002155304</v>
      </c>
      <c r="AC234" t="n">
        <v>13.1040010452271</v>
      </c>
      <c r="AD234" t="n">
        <v>-3.66400027275085</v>
      </c>
      <c r="AE234" t="n">
        <v>-13.2840003967285</v>
      </c>
      <c r="AF234" t="n">
        <v>2.33700013160706</v>
      </c>
      <c r="AG234" t="n">
        <v>-12.3880004882812</v>
      </c>
      <c r="AH234" t="n">
        <v>2.1010000705719</v>
      </c>
      <c r="AI234" t="n">
        <v>-49.8760032653809</v>
      </c>
      <c r="AJ234" t="n">
        <v>-5.22100019454956</v>
      </c>
      <c r="AK234" t="n">
        <v>-51.4320030212402</v>
      </c>
      <c r="AL234" t="n">
        <v>-4.78000020980835</v>
      </c>
      <c r="AM234" t="n">
        <v>19.2520008087158</v>
      </c>
      <c r="AN234" t="n">
        <v>-11.0040006637573</v>
      </c>
      <c r="AO234" t="n">
        <v>19.3700008392334</v>
      </c>
      <c r="AP234" t="n">
        <v>-11.0270004272461</v>
      </c>
      <c r="AQ234" t="n">
        <v>38.9610023498535</v>
      </c>
      <c r="AR234" t="n">
        <v>11.4650001525879</v>
      </c>
      <c r="AS234" t="n">
        <v>39.2670021057129</v>
      </c>
      <c r="AT234" t="n">
        <v>11.4790000915527</v>
      </c>
      <c r="AU234" t="n">
        <v>-38.7944183349609</v>
      </c>
      <c r="AV234" t="n">
        <v>-11.9041271209717</v>
      </c>
      <c r="AW234" t="n">
        <v>-38.8083534240723</v>
      </c>
      <c r="AX234" t="n">
        <v>-11.9677267074585</v>
      </c>
      <c r="AY234" t="n">
        <v>17.6770000457764</v>
      </c>
      <c r="AZ234" t="n">
        <v>4.53299999237061</v>
      </c>
      <c r="BA234" t="n">
        <v>33.6941566467285</v>
      </c>
      <c r="BB234" t="n">
        <v>8.41081523895264</v>
      </c>
      <c r="BC234" t="n">
        <v>50.2590026855469</v>
      </c>
      <c r="BD234" t="n">
        <v>4.18900012969971</v>
      </c>
      <c r="BE234" t="n">
        <v>50.7820014953613</v>
      </c>
      <c r="BF234" t="n">
        <v>4.34000015258789</v>
      </c>
      <c r="BG234" t="n">
        <v>-18.9170017242432</v>
      </c>
      <c r="BH234" t="n">
        <v>6.87000036239624</v>
      </c>
      <c r="BI234" t="n">
        <v>-17.1830005645752</v>
      </c>
      <c r="BJ234" t="n">
        <v>7.53300046920776</v>
      </c>
      <c r="BK234" t="n">
        <v>12.2980003356934</v>
      </c>
      <c r="BL234" t="n">
        <v>-9.21300029754639</v>
      </c>
      <c r="BM234" t="n">
        <v>12.5180006027222</v>
      </c>
      <c r="BN234" t="n">
        <v>-9.23800086975098</v>
      </c>
      <c r="BO234" t="n">
        <v>-12.3770008087158</v>
      </c>
      <c r="BP234" t="n">
        <v>6.87700033187866</v>
      </c>
      <c r="BQ234" t="n">
        <v>-12.4280004501343</v>
      </c>
      <c r="BR234" t="n">
        <v>6.8410005569458</v>
      </c>
      <c r="BS234" t="n">
        <v>9.06900024414062</v>
      </c>
      <c r="BT234" t="n">
        <v>-8.295000076293951</v>
      </c>
      <c r="BU234" t="n">
        <v>9.085000038146971</v>
      </c>
      <c r="BV234" t="n">
        <v>-8.22000026702881</v>
      </c>
      <c r="BW234" t="n">
        <v>-8.898000717163089</v>
      </c>
      <c r="BX234" t="n">
        <v>2.47000002861023</v>
      </c>
      <c r="BY234" t="n">
        <v>-8.980000495910639</v>
      </c>
      <c r="BZ234" t="n">
        <v>2.46500015258789</v>
      </c>
      <c r="CA234" t="n">
        <v>16.6389999389648</v>
      </c>
      <c r="CB234" t="n">
        <v>-1.12200009822845</v>
      </c>
      <c r="CC234" t="n">
        <v>-1.58900010585785</v>
      </c>
      <c r="CD234" t="n">
        <v>-4.61400032043457</v>
      </c>
      <c r="CE234" t="n">
        <v>-16.5810012817383</v>
      </c>
      <c r="CF234" t="n">
        <v>-3.56300020217895</v>
      </c>
      <c r="CG234" t="n">
        <v>13.1250009536743</v>
      </c>
      <c r="CH234" t="n">
        <v>2.89100003242493</v>
      </c>
      <c r="CI234" t="n">
        <v>2.03600001335144</v>
      </c>
      <c r="CJ234" t="n">
        <v>-0.339000016450882</v>
      </c>
      <c r="CK234" t="n">
        <v>-3.69700026512146</v>
      </c>
      <c r="CL234" t="n">
        <v>-1.74500012397766</v>
      </c>
      <c r="CM234" t="n">
        <v>-8.272000312805179</v>
      </c>
      <c r="CN234" t="n">
        <v>-3.99400019645691</v>
      </c>
      <c r="CO234" t="n">
        <v>-17.0330009460449</v>
      </c>
      <c r="CP234" t="n">
        <v>-5.1080002784729</v>
      </c>
      <c r="CQ234" t="n">
        <v>-3.57800006866455</v>
      </c>
      <c r="CR234" t="n">
        <v>-7.09000015258789</v>
      </c>
      <c r="CS234" t="n">
        <v>-3.6100001335144</v>
      </c>
      <c r="CT234" t="n">
        <v>-7.17900037765503</v>
      </c>
      <c r="CU234" t="n">
        <v>-7.32900047302246</v>
      </c>
      <c r="CV234" t="n">
        <v>2.52800011634827</v>
      </c>
      <c r="CW234" t="n">
        <v>-7.33200025558472</v>
      </c>
      <c r="CX234" t="n">
        <v>2.58100008964539</v>
      </c>
      <c r="CY234" t="n">
        <v>-17.6770000457764</v>
      </c>
      <c r="CZ234" t="n">
        <v>-4.53299999237061</v>
      </c>
      <c r="DA234" t="n">
        <v>-17.3080005645752</v>
      </c>
      <c r="DB234" t="n">
        <v>-4.62800025939941</v>
      </c>
      <c r="DC234" t="n">
        <v>7.35200023651123</v>
      </c>
      <c r="DD234" t="n">
        <v>-0.976000070571899</v>
      </c>
      <c r="DE234" t="n">
        <v>7.22500038146973</v>
      </c>
      <c r="DF234" t="n">
        <v>-0.975000023841858</v>
      </c>
      <c r="DG234" t="n">
        <v>0.9900000095367431</v>
      </c>
      <c r="DH234" t="n">
        <v>-0.179999992251396</v>
      </c>
      <c r="DI234" t="n">
        <v>15.0299997329712</v>
      </c>
      <c r="DJ234" t="n">
        <v>0.719999969005585</v>
      </c>
      <c r="DK234" t="n">
        <v>0</v>
      </c>
      <c r="DL234" t="n">
        <v>0</v>
      </c>
      <c r="DM234" t="n">
        <v>-13.1250009536743</v>
      </c>
      <c r="DN234" t="n">
        <v>-2.89100003242493</v>
      </c>
    </row>
    <row r="235">
      <c r="B235" s="1231" t="n">
        <v>0.3333333333333333</v>
      </c>
      <c r="C235" t="n">
        <v>-26.2350006103516</v>
      </c>
      <c r="D235" t="n">
        <v>-6.15500020980835</v>
      </c>
      <c r="E235" t="n">
        <v>-26.0150012969971</v>
      </c>
      <c r="F235" t="n">
        <v>-5.62100028991699</v>
      </c>
      <c r="G235" t="n">
        <v>12.0880002975464</v>
      </c>
      <c r="H235" t="n">
        <v>3.54900026321411</v>
      </c>
      <c r="I235" t="n">
        <v>12.5590009689331</v>
      </c>
      <c r="J235" t="n">
        <v>3.48700022697449</v>
      </c>
      <c r="K235" t="n">
        <v>4.14900016784668</v>
      </c>
      <c r="L235" t="n">
        <v>-3.13300013542175</v>
      </c>
      <c r="M235" t="n">
        <v>3.99500012397766</v>
      </c>
      <c r="N235" t="n">
        <v>-3.09000015258789</v>
      </c>
      <c r="O235" t="n">
        <v>26.5100021362305</v>
      </c>
      <c r="P235" t="n">
        <v>5.4680004119873</v>
      </c>
      <c r="Q235" t="n">
        <v>26.4980010986328</v>
      </c>
      <c r="R235" t="n">
        <v>5.57900047302246</v>
      </c>
      <c r="S235" t="n">
        <v>-12.3990001678467</v>
      </c>
      <c r="T235" t="n">
        <v>-3.69200015068054</v>
      </c>
      <c r="U235" t="n">
        <v>-12.3760004043579</v>
      </c>
      <c r="V235" t="n">
        <v>-3.81100010871887</v>
      </c>
      <c r="W235" t="n">
        <v>-4.3289999961853</v>
      </c>
      <c r="X235" t="n">
        <v>2.43300008773804</v>
      </c>
      <c r="Y235" t="n">
        <v>-3.91400027275085</v>
      </c>
      <c r="Z235" t="n">
        <v>2.38100004196167</v>
      </c>
      <c r="AA235" t="n">
        <v>15.9000005722046</v>
      </c>
      <c r="AB235" t="n">
        <v>-3.18100023269653</v>
      </c>
      <c r="AC235" t="n">
        <v>15.6480007171631</v>
      </c>
      <c r="AD235" t="n">
        <v>-3.35200023651123</v>
      </c>
      <c r="AE235" t="n">
        <v>-15.1520004272461</v>
      </c>
      <c r="AF235" t="n">
        <v>1.80900013446808</v>
      </c>
      <c r="AG235" t="n">
        <v>-15.1360006332397</v>
      </c>
      <c r="AH235" t="n">
        <v>1.83300006389618</v>
      </c>
      <c r="AI235" t="n">
        <v>-49.8120040893555</v>
      </c>
      <c r="AJ235" t="n">
        <v>-5.13200044631958</v>
      </c>
      <c r="AK235" t="n">
        <v>-50.6320037841797</v>
      </c>
      <c r="AL235" t="n">
        <v>-5.04500007629395</v>
      </c>
      <c r="AM235" t="n">
        <v>20.7070007324219</v>
      </c>
      <c r="AN235" t="n">
        <v>-10.9040002822876</v>
      </c>
      <c r="AO235" t="n">
        <v>21.1550006866455</v>
      </c>
      <c r="AP235" t="n">
        <v>-10.9930009841919</v>
      </c>
      <c r="AQ235" t="n">
        <v>39.9000015258789</v>
      </c>
      <c r="AR235" t="n">
        <v>11.826000213623</v>
      </c>
      <c r="AS235" t="n">
        <v>40.3270034790039</v>
      </c>
      <c r="AT235" t="n">
        <v>11.7910003662109</v>
      </c>
      <c r="AU235" t="n">
        <v>-40.2866439819336</v>
      </c>
      <c r="AV235" t="n">
        <v>-12.2486228942871</v>
      </c>
      <c r="AW235" t="n">
        <v>-40.4546737670898</v>
      </c>
      <c r="AX235" t="n">
        <v>-12.2643299102783</v>
      </c>
      <c r="AY235" t="n">
        <v>18.0370006561279</v>
      </c>
      <c r="AZ235" t="n">
        <v>4.80700016021729</v>
      </c>
      <c r="BA235" t="n">
        <v>35.2573051452637</v>
      </c>
      <c r="BB235" t="n">
        <v>8.976066589355471</v>
      </c>
      <c r="BC235" t="n">
        <v>50.5880012512207</v>
      </c>
      <c r="BD235" t="n">
        <v>4.13500022888184</v>
      </c>
      <c r="BE235" t="n">
        <v>51.2020034790039</v>
      </c>
      <c r="BF235" t="n">
        <v>4.34100008010864</v>
      </c>
      <c r="BG235" t="n">
        <v>-20.6480007171631</v>
      </c>
      <c r="BH235" t="n">
        <v>6.96100044250488</v>
      </c>
      <c r="BI235" t="n">
        <v>-18.730001449585</v>
      </c>
      <c r="BJ235" t="n">
        <v>7.61800050735474</v>
      </c>
      <c r="BK235" t="n">
        <v>14.0310010910034</v>
      </c>
      <c r="BL235" t="n">
        <v>-9.32000064849854</v>
      </c>
      <c r="BM235" t="n">
        <v>14.2230005264282</v>
      </c>
      <c r="BN235" t="n">
        <v>-9.40700054168701</v>
      </c>
      <c r="BO235" t="n">
        <v>-14.0940008163452</v>
      </c>
      <c r="BP235" t="n">
        <v>7.04200029373169</v>
      </c>
      <c r="BQ235" t="n">
        <v>-13.9530010223389</v>
      </c>
      <c r="BR235" t="n">
        <v>7.00500011444092</v>
      </c>
      <c r="BS235" t="n">
        <v>10.4760007858276</v>
      </c>
      <c r="BT235" t="n">
        <v>-8.35800075531006</v>
      </c>
      <c r="BU235" t="n">
        <v>10.7200002670288</v>
      </c>
      <c r="BV235" t="n">
        <v>-8.421000480651861</v>
      </c>
      <c r="BW235" t="n">
        <v>-10.3750009536743</v>
      </c>
      <c r="BX235" t="n">
        <v>2.72000002861023</v>
      </c>
      <c r="BY235" t="n">
        <v>-10.3160009384155</v>
      </c>
      <c r="BZ235" t="n">
        <v>2.7020001411438</v>
      </c>
      <c r="CA235" t="n">
        <v>18.3650016784668</v>
      </c>
      <c r="CB235" t="n">
        <v>-1.05099999904633</v>
      </c>
      <c r="CC235" t="n">
        <v>-0.253000020980835</v>
      </c>
      <c r="CD235" t="n">
        <v>-5.05000019073486</v>
      </c>
      <c r="CE235" t="n">
        <v>-18.5060005187988</v>
      </c>
      <c r="CF235" t="n">
        <v>-3.31600022315979</v>
      </c>
      <c r="CG235" t="n">
        <v>14.6480007171631</v>
      </c>
      <c r="CH235" t="n">
        <v>2.81800007820129</v>
      </c>
      <c r="CI235" t="n">
        <v>3.40200018882751</v>
      </c>
      <c r="CJ235" t="n">
        <v>-0.646000027656555</v>
      </c>
      <c r="CK235" t="n">
        <v>-3.83500027656555</v>
      </c>
      <c r="CL235" t="n">
        <v>-1.92000007629395</v>
      </c>
      <c r="CM235" t="n">
        <v>-9.65100002288818</v>
      </c>
      <c r="CN235" t="n">
        <v>-3.73000025749207</v>
      </c>
      <c r="CO235" t="n">
        <v>-16.9200000762939</v>
      </c>
      <c r="CP235" t="n">
        <v>-5.50100040435791</v>
      </c>
      <c r="CQ235" t="n">
        <v>-3.69000005722046</v>
      </c>
      <c r="CR235" t="n">
        <v>-7.01100015640259</v>
      </c>
      <c r="CS235" t="n">
        <v>-3.73700022697449</v>
      </c>
      <c r="CT235" t="n">
        <v>-7.11900043487549</v>
      </c>
      <c r="CU235" t="n">
        <v>-7.43100023269653</v>
      </c>
      <c r="CV235" t="n">
        <v>2.54100012779236</v>
      </c>
      <c r="CW235" t="n">
        <v>-7.38600015640259</v>
      </c>
      <c r="CX235" t="n">
        <v>2.66800022125244</v>
      </c>
      <c r="CY235" t="n">
        <v>-18.0370006561279</v>
      </c>
      <c r="CZ235" t="n">
        <v>-4.80700016021729</v>
      </c>
      <c r="DA235" t="n">
        <v>-17.5740013122559</v>
      </c>
      <c r="DB235" t="n">
        <v>-4.63200044631958</v>
      </c>
      <c r="DC235" t="n">
        <v>7.41100025177002</v>
      </c>
      <c r="DD235" t="n">
        <v>-0.895000040531158</v>
      </c>
      <c r="DE235" t="n">
        <v>7.29000043869019</v>
      </c>
      <c r="DF235" t="n">
        <v>-1.04200005531311</v>
      </c>
      <c r="DG235" t="n">
        <v>0.0899999961256981</v>
      </c>
      <c r="DH235" t="n">
        <v>0.179999992251396</v>
      </c>
      <c r="DI235" t="n">
        <v>15.5699996948242</v>
      </c>
      <c r="DJ235" t="n">
        <v>0.810000002384186</v>
      </c>
      <c r="DK235" t="n">
        <v>0</v>
      </c>
      <c r="DL235" t="n">
        <v>0</v>
      </c>
      <c r="DM235" t="n">
        <v>-14.6480007171631</v>
      </c>
      <c r="DN235" t="n">
        <v>-2.81800007820129</v>
      </c>
    </row>
    <row r="236">
      <c r="B236" s="1231" t="n">
        <v>0.3541666666666667</v>
      </c>
      <c r="C236" t="n">
        <v>-26.5950012207031</v>
      </c>
      <c r="D236" t="n">
        <v>-7.28800058364868</v>
      </c>
      <c r="E236" t="n">
        <v>-26.5070018768311</v>
      </c>
      <c r="F236" t="n">
        <v>-6.76500034332275</v>
      </c>
      <c r="G236" t="n">
        <v>12.7920007705688</v>
      </c>
      <c r="H236" t="n">
        <v>3.60600018501282</v>
      </c>
      <c r="I236" t="n">
        <v>13.0920009613037</v>
      </c>
      <c r="J236" t="n">
        <v>3.48800015449524</v>
      </c>
      <c r="K236" t="n">
        <v>3.27500009536743</v>
      </c>
      <c r="L236" t="n">
        <v>-1.45900011062622</v>
      </c>
      <c r="M236" t="n">
        <v>3.48100018501282</v>
      </c>
      <c r="N236" t="n">
        <v>-1.49000012874603</v>
      </c>
      <c r="O236" t="n">
        <v>27.0620021820068</v>
      </c>
      <c r="P236" t="n">
        <v>6.6540002822876</v>
      </c>
      <c r="Q236" t="n">
        <v>26.9660015106201</v>
      </c>
      <c r="R236" t="n">
        <v>6.74000024795532</v>
      </c>
      <c r="S236" t="n">
        <v>-12.7270002365112</v>
      </c>
      <c r="T236" t="n">
        <v>-3.80900025367737</v>
      </c>
      <c r="U236" t="n">
        <v>-12.7320003509521</v>
      </c>
      <c r="V236" t="n">
        <v>-3.92400026321411</v>
      </c>
      <c r="W236" t="n">
        <v>-3.60000014305115</v>
      </c>
      <c r="X236" t="n">
        <v>0.883000016212463</v>
      </c>
      <c r="Y236" t="n">
        <v>-3.51800012588501</v>
      </c>
      <c r="Z236" t="n">
        <v>0.901000022888184</v>
      </c>
      <c r="AA236" t="n">
        <v>15.314001083374</v>
      </c>
      <c r="AB236" t="n">
        <v>-1.51500010490417</v>
      </c>
      <c r="AC236" t="n">
        <v>14.8980007171631</v>
      </c>
      <c r="AD236" t="n">
        <v>-1.65200006961823</v>
      </c>
      <c r="AE236" t="n">
        <v>-14.7470006942749</v>
      </c>
      <c r="AF236" t="n">
        <v>0.279000014066696</v>
      </c>
      <c r="AG236" t="n">
        <v>-14.024001121521</v>
      </c>
      <c r="AH236" t="n">
        <v>0.0320000015199184</v>
      </c>
      <c r="AI236" t="n">
        <v>-51.8250007629395</v>
      </c>
      <c r="AJ236" t="n">
        <v>-5.07200002670288</v>
      </c>
      <c r="AK236" t="n">
        <v>-52.2810020446777</v>
      </c>
      <c r="AL236" t="n">
        <v>-5.10900020599365</v>
      </c>
      <c r="AM236" t="n">
        <v>19.4710006713867</v>
      </c>
      <c r="AN236" t="n">
        <v>-10.6480007171631</v>
      </c>
      <c r="AO236" t="n">
        <v>19.5550003051758</v>
      </c>
      <c r="AP236" t="n">
        <v>-10.5920009613037</v>
      </c>
      <c r="AQ236" t="n">
        <v>41.3880004882813</v>
      </c>
      <c r="AR236" t="n">
        <v>13.0330009460449</v>
      </c>
      <c r="AS236" t="n">
        <v>41.8900032043457</v>
      </c>
      <c r="AT236" t="n">
        <v>13.0660009384155</v>
      </c>
      <c r="AU236" t="n">
        <v>-41.2532157897949</v>
      </c>
      <c r="AV236" t="n">
        <v>-12.8852872848511</v>
      </c>
      <c r="AW236" t="n">
        <v>-41.3248825073242</v>
      </c>
      <c r="AX236" t="n">
        <v>-12.8924388885498</v>
      </c>
      <c r="AY236" t="n">
        <v>18.7320003509521</v>
      </c>
      <c r="AZ236" t="n">
        <v>5.06700038909912</v>
      </c>
      <c r="BA236" t="n">
        <v>36.8355331420898</v>
      </c>
      <c r="BB236" t="n">
        <v>9.759817123413089</v>
      </c>
      <c r="BC236" t="n">
        <v>51.8380012512207</v>
      </c>
      <c r="BD236" t="n">
        <v>4.47100019454956</v>
      </c>
      <c r="BE236" t="n">
        <v>52.7730026245117</v>
      </c>
      <c r="BF236" t="n">
        <v>4.48200035095215</v>
      </c>
      <c r="BG236" t="n">
        <v>-19.4710006713867</v>
      </c>
      <c r="BH236" t="n">
        <v>6.71200037002563</v>
      </c>
      <c r="BI236" t="n">
        <v>-17.738000869751</v>
      </c>
      <c r="BJ236" t="n">
        <v>7.42600011825562</v>
      </c>
      <c r="BK236" t="n">
        <v>12.6020002365112</v>
      </c>
      <c r="BL236" t="n">
        <v>-9.13600063323975</v>
      </c>
      <c r="BM236" t="n">
        <v>12.3850002288818</v>
      </c>
      <c r="BN236" t="n">
        <v>-9.087000846862789</v>
      </c>
      <c r="BO236" t="n">
        <v>-12.4100008010864</v>
      </c>
      <c r="BP236" t="n">
        <v>6.78300046920776</v>
      </c>
      <c r="BQ236" t="n">
        <v>-12.3000001907349</v>
      </c>
      <c r="BR236" t="n">
        <v>6.76000022888184</v>
      </c>
      <c r="BS236" t="n">
        <v>8.803000450134279</v>
      </c>
      <c r="BT236" t="n">
        <v>-8.15000057220459</v>
      </c>
      <c r="BU236" t="n">
        <v>9.092000007629389</v>
      </c>
      <c r="BV236" t="n">
        <v>-8.18200016021729</v>
      </c>
      <c r="BW236" t="n">
        <v>-9.077000617980961</v>
      </c>
      <c r="BX236" t="n">
        <v>2.59100008010864</v>
      </c>
      <c r="BY236" t="n">
        <v>-9</v>
      </c>
      <c r="BZ236" t="n">
        <v>2.63500022888184</v>
      </c>
      <c r="CA236" t="n">
        <v>16.5990009307861</v>
      </c>
      <c r="CB236" t="n">
        <v>-0.0520000010728836</v>
      </c>
      <c r="CC236" t="n">
        <v>-0.833000063896179</v>
      </c>
      <c r="CD236" t="n">
        <v>-5.50900030136108</v>
      </c>
      <c r="CE236" t="n">
        <v>-16.2920017242432</v>
      </c>
      <c r="CF236" t="n">
        <v>-4.00500011444092</v>
      </c>
      <c r="CG236" t="n">
        <v>14.9720010757446</v>
      </c>
      <c r="CH236" t="n">
        <v>3.11800003051758</v>
      </c>
      <c r="CI236" t="n">
        <v>2.84000015258789</v>
      </c>
      <c r="CJ236" t="n">
        <v>-0.537000000476837</v>
      </c>
      <c r="CK236" t="n">
        <v>-2.70100021362305</v>
      </c>
      <c r="CL236" t="n">
        <v>-2.2960000038147</v>
      </c>
      <c r="CM236" t="n">
        <v>-9.935000419616699</v>
      </c>
      <c r="CN236" t="n">
        <v>-3.94900012016296</v>
      </c>
      <c r="CO236" t="n">
        <v>-18.2970008850098</v>
      </c>
      <c r="CP236" t="n">
        <v>-6.00800037384033</v>
      </c>
      <c r="CQ236" t="n">
        <v>-3.82600021362305</v>
      </c>
      <c r="CR236" t="n">
        <v>-7.0310001373291</v>
      </c>
      <c r="CS236" t="n">
        <v>-3.90100026130676</v>
      </c>
      <c r="CT236" t="n">
        <v>-7.14100027084351</v>
      </c>
      <c r="CU236" t="n">
        <v>-7.60000038146973</v>
      </c>
      <c r="CV236" t="n">
        <v>2.86900019645691</v>
      </c>
      <c r="CW236" t="n">
        <v>-7.56800031661987</v>
      </c>
      <c r="CX236" t="n">
        <v>2.89500021934509</v>
      </c>
      <c r="CY236" t="n">
        <v>-18.7320003509521</v>
      </c>
      <c r="CZ236" t="n">
        <v>-5.06700038909912</v>
      </c>
      <c r="DA236" t="n">
        <v>-18.4260005950928</v>
      </c>
      <c r="DB236" t="n">
        <v>-5.08900022506714</v>
      </c>
      <c r="DC236" t="n">
        <v>7.56100034713745</v>
      </c>
      <c r="DD236" t="n">
        <v>-1.17700004577637</v>
      </c>
      <c r="DE236" t="n">
        <v>7.53300046920776</v>
      </c>
      <c r="DF236" t="n">
        <v>-1.15000009536743</v>
      </c>
      <c r="DG236" t="n">
        <v>0.719999969005585</v>
      </c>
      <c r="DH236" t="n">
        <v>0.449999988079071</v>
      </c>
      <c r="DI236" t="n">
        <v>14.7600002288818</v>
      </c>
      <c r="DJ236" t="n">
        <v>1.62000000476837</v>
      </c>
      <c r="DK236" t="n">
        <v>0</v>
      </c>
      <c r="DL236" t="n">
        <v>0</v>
      </c>
      <c r="DM236" t="n">
        <v>-14.9720010757446</v>
      </c>
      <c r="DN236" t="n">
        <v>-3.11800003051758</v>
      </c>
    </row>
    <row r="237">
      <c r="B237" s="1231" t="n">
        <v>0.375</v>
      </c>
      <c r="C237" t="n">
        <v>-29.230001449585</v>
      </c>
      <c r="D237" t="n">
        <v>-9.590000152587891</v>
      </c>
      <c r="E237" t="n">
        <v>-29.2450008392334</v>
      </c>
      <c r="F237" t="n">
        <v>-9.105000495910639</v>
      </c>
      <c r="G237" t="n">
        <v>15.6440010070801</v>
      </c>
      <c r="H237" t="n">
        <v>5.51900005340576</v>
      </c>
      <c r="I237" t="n">
        <v>15.4640007019043</v>
      </c>
      <c r="J237" t="n">
        <v>5.64400005340576</v>
      </c>
      <c r="K237" t="n">
        <v>1.21200001239777</v>
      </c>
      <c r="L237" t="n">
        <v>-3.20300006866455</v>
      </c>
      <c r="M237" t="n">
        <v>1.64200007915497</v>
      </c>
      <c r="N237" t="n">
        <v>-3.43500018119812</v>
      </c>
      <c r="O237" t="n">
        <v>29.6920013427734</v>
      </c>
      <c r="P237" t="n">
        <v>8.968000411987299</v>
      </c>
      <c r="Q237" t="n">
        <v>29.5660018920898</v>
      </c>
      <c r="R237" t="n">
        <v>9.154000282287599</v>
      </c>
      <c r="S237" t="n">
        <v>-15.3280010223389</v>
      </c>
      <c r="T237" t="n">
        <v>-5.97500038146973</v>
      </c>
      <c r="U237" t="n">
        <v>-15.6790008544922</v>
      </c>
      <c r="V237" t="n">
        <v>-5.98600006103516</v>
      </c>
      <c r="W237" t="n">
        <v>-1.18900001049042</v>
      </c>
      <c r="X237" t="n">
        <v>2.43300008773804</v>
      </c>
      <c r="Y237" t="n">
        <v>-1.57600009441376</v>
      </c>
      <c r="Z237" t="n">
        <v>2.54900002479553</v>
      </c>
      <c r="AA237" t="n">
        <v>13.4530010223389</v>
      </c>
      <c r="AB237" t="n">
        <v>-1.55000007152557</v>
      </c>
      <c r="AC237" t="n">
        <v>12.6430006027222</v>
      </c>
      <c r="AD237" t="n">
        <v>-1.56500005722046</v>
      </c>
      <c r="AE237" t="n">
        <v>-12.7500009536743</v>
      </c>
      <c r="AF237" t="n">
        <v>0.146000012755394</v>
      </c>
      <c r="AG237" t="n">
        <v>-12.9080009460449</v>
      </c>
      <c r="AH237" t="n">
        <v>0.224000006914139</v>
      </c>
      <c r="AI237" t="n">
        <v>-56.85400390625</v>
      </c>
      <c r="AJ237" t="n">
        <v>-5.53500032424927</v>
      </c>
      <c r="AK237" t="n">
        <v>-58.7570037841797</v>
      </c>
      <c r="AL237" t="n">
        <v>-5.14200019836426</v>
      </c>
      <c r="AM237" t="n">
        <v>21.5390014648438</v>
      </c>
      <c r="AN237" t="n">
        <v>-9.73300075531006</v>
      </c>
      <c r="AO237" t="n">
        <v>21.7050018310547</v>
      </c>
      <c r="AP237" t="n">
        <v>-9.77700042724609</v>
      </c>
      <c r="AQ237" t="n">
        <v>43.5420036315918</v>
      </c>
      <c r="AR237" t="n">
        <v>12.3190002441406</v>
      </c>
      <c r="AS237" t="n">
        <v>43.9480018615723</v>
      </c>
      <c r="AT237" t="n">
        <v>12.331000328064</v>
      </c>
      <c r="AU237" t="n">
        <v>-43.3889694213867</v>
      </c>
      <c r="AV237" t="n">
        <v>-12.5815029144287</v>
      </c>
      <c r="AW237" t="n">
        <v>-43.4671592712402</v>
      </c>
      <c r="AX237" t="n">
        <v>-12.5811891555786</v>
      </c>
      <c r="AY237" t="n">
        <v>19.4730014801025</v>
      </c>
      <c r="AZ237" t="n">
        <v>5.20600032806396</v>
      </c>
      <c r="BA237" t="n">
        <v>37.9014091491699</v>
      </c>
      <c r="BB237" t="n">
        <v>10.5853080749512</v>
      </c>
      <c r="BC237" t="n">
        <v>57.0730018615723</v>
      </c>
      <c r="BD237" t="n">
        <v>4.89400005340576</v>
      </c>
      <c r="BE237" t="n">
        <v>58.253002166748</v>
      </c>
      <c r="BF237" t="n">
        <v>4.99500036239624</v>
      </c>
      <c r="BG237" t="n">
        <v>-21.3190002441406</v>
      </c>
      <c r="BH237" t="n">
        <v>5.79200029373169</v>
      </c>
      <c r="BI237" t="n">
        <v>-19.7540016174316</v>
      </c>
      <c r="BJ237" t="n">
        <v>6.61100053787231</v>
      </c>
      <c r="BK237" t="n">
        <v>13.8020009994507</v>
      </c>
      <c r="BL237" t="n">
        <v>-8.73800086975098</v>
      </c>
      <c r="BM237" t="n">
        <v>14.076000213623</v>
      </c>
      <c r="BN237" t="n">
        <v>-8.723000526428221</v>
      </c>
      <c r="BO237" t="n">
        <v>-13.9720010757446</v>
      </c>
      <c r="BP237" t="n">
        <v>6.46700048446655</v>
      </c>
      <c r="BQ237" t="n">
        <v>-13.6670007705688</v>
      </c>
      <c r="BR237" t="n">
        <v>6.34700012207031</v>
      </c>
      <c r="BS237" t="n">
        <v>10.6340007781982</v>
      </c>
      <c r="BT237" t="n">
        <v>-7.84000015258789</v>
      </c>
      <c r="BU237" t="n">
        <v>10.8620004653931</v>
      </c>
      <c r="BV237" t="n">
        <v>-7.85700035095215</v>
      </c>
      <c r="BW237" t="n">
        <v>-10.4710006713867</v>
      </c>
      <c r="BX237" t="n">
        <v>2.25200009346008</v>
      </c>
      <c r="BY237" t="n">
        <v>-10.6400003433228</v>
      </c>
      <c r="BZ237" t="n">
        <v>2.29900002479553</v>
      </c>
      <c r="CA237" t="n">
        <v>18.6640014648438</v>
      </c>
      <c r="CB237" t="n">
        <v>-0.587000012397766</v>
      </c>
      <c r="CC237" t="n">
        <v>-0.35300001502037</v>
      </c>
      <c r="CD237" t="n">
        <v>-4.889000415802</v>
      </c>
      <c r="CE237" t="n">
        <v>-18.3880004882813</v>
      </c>
      <c r="CF237" t="n">
        <v>-3.882000207901</v>
      </c>
      <c r="CG237" t="n">
        <v>15.5710010528564</v>
      </c>
      <c r="CH237" t="n">
        <v>3.11600017547607</v>
      </c>
      <c r="CI237" t="n">
        <v>3.06900024414062</v>
      </c>
      <c r="CJ237" t="n">
        <v>-0.761000037193298</v>
      </c>
      <c r="CK237" t="n">
        <v>-3.41400027275085</v>
      </c>
      <c r="CL237" t="n">
        <v>-2.02800011634827</v>
      </c>
      <c r="CM237" t="n">
        <v>-10.2850008010864</v>
      </c>
      <c r="CN237" t="n">
        <v>-4.09100008010864</v>
      </c>
      <c r="CO237" t="n">
        <v>-19.0190010070801</v>
      </c>
      <c r="CP237" t="n">
        <v>-6.3600001335144</v>
      </c>
      <c r="CQ237" t="n">
        <v>-3.87800025939941</v>
      </c>
      <c r="CR237" t="n">
        <v>-6.8560004234314</v>
      </c>
      <c r="CS237" t="n">
        <v>-3.91200017929077</v>
      </c>
      <c r="CT237" t="n">
        <v>-6.94300031661987</v>
      </c>
      <c r="CU237" t="n">
        <v>-7.78800058364868</v>
      </c>
      <c r="CV237" t="n">
        <v>2.89300012588501</v>
      </c>
      <c r="CW237" t="n">
        <v>-7.60000038146973</v>
      </c>
      <c r="CX237" t="n">
        <v>2.88900017738342</v>
      </c>
      <c r="CY237" t="n">
        <v>-19.4730014801025</v>
      </c>
      <c r="CZ237" t="n">
        <v>-5.20600032806396</v>
      </c>
      <c r="DA237" t="n">
        <v>-19.0530014038086</v>
      </c>
      <c r="DB237" t="n">
        <v>-5.23000001907349</v>
      </c>
      <c r="DC237" t="n">
        <v>7.6700005531311</v>
      </c>
      <c r="DD237" t="n">
        <v>-1.31800007820129</v>
      </c>
      <c r="DE237" t="n">
        <v>7.63800048828125</v>
      </c>
      <c r="DF237" t="n">
        <v>-1.35200011730194</v>
      </c>
      <c r="DG237" t="n">
        <v>0.179999992251396</v>
      </c>
      <c r="DH237" t="n">
        <v>-0.0899999961256981</v>
      </c>
      <c r="DI237" t="n">
        <v>16.3799991607666</v>
      </c>
      <c r="DJ237" t="n">
        <v>0.9900000095367431</v>
      </c>
      <c r="DK237" t="n">
        <v>0</v>
      </c>
      <c r="DL237" t="n">
        <v>0</v>
      </c>
      <c r="DM237" t="n">
        <v>-15.5710010528564</v>
      </c>
      <c r="DN237" t="n">
        <v>-3.11600017547607</v>
      </c>
    </row>
    <row r="238">
      <c r="B238" s="1231" t="n">
        <v>0.3958333333333333</v>
      </c>
      <c r="C238" t="n">
        <v>-26.8750019073486</v>
      </c>
      <c r="D238" t="n">
        <v>-9.974000930786129</v>
      </c>
      <c r="E238" t="n">
        <v>-26.8740005493164</v>
      </c>
      <c r="F238" t="n">
        <v>-9.37100028991699</v>
      </c>
      <c r="G238" t="n">
        <v>13.0840005874634</v>
      </c>
      <c r="H238" t="n">
        <v>6.28500032424927</v>
      </c>
      <c r="I238" t="n">
        <v>13.2200002670288</v>
      </c>
      <c r="J238" t="n">
        <v>6.37900018692017</v>
      </c>
      <c r="K238" t="n">
        <v>2.67100024223328</v>
      </c>
      <c r="L238" t="n">
        <v>-4.60000038146973</v>
      </c>
      <c r="M238" t="n">
        <v>2.66300010681152</v>
      </c>
      <c r="N238" t="n">
        <v>-4.74600028991699</v>
      </c>
      <c r="O238" t="n">
        <v>27.3490009307861</v>
      </c>
      <c r="P238" t="n">
        <v>9.327000617980961</v>
      </c>
      <c r="Q238" t="n">
        <v>27.2720012664795</v>
      </c>
      <c r="R238" t="n">
        <v>9.455000877380369</v>
      </c>
      <c r="S238" t="n">
        <v>-13.2000007629395</v>
      </c>
      <c r="T238" t="n">
        <v>-6.63200044631958</v>
      </c>
      <c r="U238" t="n">
        <v>-13.4330005645752</v>
      </c>
      <c r="V238" t="n">
        <v>-6.65800046920776</v>
      </c>
      <c r="W238" t="n">
        <v>-2.07200002670288</v>
      </c>
      <c r="X238" t="n">
        <v>3.64500021934509</v>
      </c>
      <c r="Y238" t="n">
        <v>-2.35500001907349</v>
      </c>
      <c r="Z238" t="n">
        <v>3.87100028991699</v>
      </c>
      <c r="AA238" t="n">
        <v>13.6010007858276</v>
      </c>
      <c r="AB238" t="n">
        <v>-2.56500005722046</v>
      </c>
      <c r="AC238" t="n">
        <v>13.068000793457</v>
      </c>
      <c r="AD238" t="n">
        <v>-2.55900001525879</v>
      </c>
      <c r="AE238" t="n">
        <v>-13.452000617981</v>
      </c>
      <c r="AF238" t="n">
        <v>1.37700009346008</v>
      </c>
      <c r="AG238" t="n">
        <v>-12.6770009994507</v>
      </c>
      <c r="AH238" t="n">
        <v>1.0789999961853</v>
      </c>
      <c r="AI238" t="n">
        <v>-56.6870040893555</v>
      </c>
      <c r="AJ238" t="n">
        <v>-5.44900035858154</v>
      </c>
      <c r="AK238" t="n">
        <v>-58.234001159668</v>
      </c>
      <c r="AL238" t="n">
        <v>-5.10200023651123</v>
      </c>
      <c r="AM238" t="n">
        <v>22.5150012969971</v>
      </c>
      <c r="AN238" t="n">
        <v>-11.4260005950928</v>
      </c>
      <c r="AO238" t="n">
        <v>22.4180011749268</v>
      </c>
      <c r="AP238" t="n">
        <v>-11.4310007095337</v>
      </c>
      <c r="AQ238" t="n">
        <v>42.8160018920898</v>
      </c>
      <c r="AR238" t="n">
        <v>12.831000328064</v>
      </c>
      <c r="AS238" t="n">
        <v>43.1220016479492</v>
      </c>
      <c r="AT238" t="n">
        <v>12.8960008621216</v>
      </c>
      <c r="AU238" t="n">
        <v>-42.8536720275879</v>
      </c>
      <c r="AV238" t="n">
        <v>-13.0061645507812</v>
      </c>
      <c r="AW238" t="n">
        <v>-42.9048271179199</v>
      </c>
      <c r="AX238" t="n">
        <v>-13.077919960022</v>
      </c>
      <c r="AY238" t="n">
        <v>19.9360008239746</v>
      </c>
      <c r="AZ238" t="n">
        <v>5.81400012969971</v>
      </c>
      <c r="BA238" t="n">
        <v>38.2957992553711</v>
      </c>
      <c r="BB238" t="n">
        <v>11.137113571167</v>
      </c>
      <c r="BC238" t="n">
        <v>56.4310035705566</v>
      </c>
      <c r="BD238" t="n">
        <v>4.91300010681152</v>
      </c>
      <c r="BE238" t="n">
        <v>58.0020027160645</v>
      </c>
      <c r="BF238" t="n">
        <v>4.96400022506714</v>
      </c>
      <c r="BG238" t="n">
        <v>-22.0430011749268</v>
      </c>
      <c r="BH238" t="n">
        <v>7.47000026702881</v>
      </c>
      <c r="BI238" t="n">
        <v>-20.492000579834</v>
      </c>
      <c r="BJ238" t="n">
        <v>8.35200023651123</v>
      </c>
      <c r="BK238" t="n">
        <v>14.4300003051758</v>
      </c>
      <c r="BL238" t="n">
        <v>-11.0390005111694</v>
      </c>
      <c r="BM238" t="n">
        <v>14.617000579834</v>
      </c>
      <c r="BN238" t="n">
        <v>-10.9710006713867</v>
      </c>
      <c r="BO238" t="n">
        <v>-14.3740005493164</v>
      </c>
      <c r="BP238" t="n">
        <v>8.673000335693359</v>
      </c>
      <c r="BQ238" t="n">
        <v>-14.3890008926392</v>
      </c>
      <c r="BR238" t="n">
        <v>8.628000259399411</v>
      </c>
      <c r="BS238" t="n">
        <v>11.1300001144409</v>
      </c>
      <c r="BT238" t="n">
        <v>-10.3290004730225</v>
      </c>
      <c r="BU238" t="n">
        <v>11.1650009155273</v>
      </c>
      <c r="BV238" t="n">
        <v>-10.2670001983643</v>
      </c>
      <c r="BW238" t="n">
        <v>-10.9340009689331</v>
      </c>
      <c r="BX238" t="n">
        <v>4.89100027084351</v>
      </c>
      <c r="BY238" t="n">
        <v>-11.1330003738403</v>
      </c>
      <c r="BZ238" t="n">
        <v>4.90500020980835</v>
      </c>
      <c r="CA238" t="n">
        <v>19.3020000457764</v>
      </c>
      <c r="CB238" t="n">
        <v>-3.46900010108948</v>
      </c>
      <c r="CC238" t="n">
        <v>-0.351000010967255</v>
      </c>
      <c r="CD238" t="n">
        <v>-7.20400047302246</v>
      </c>
      <c r="CE238" t="n">
        <v>-19.1590003967285</v>
      </c>
      <c r="CF238" t="n">
        <v>-1.08900010585785</v>
      </c>
      <c r="CG238" t="n">
        <v>17.3570003509521</v>
      </c>
      <c r="CH238" t="n">
        <v>4.75500011444092</v>
      </c>
      <c r="CI238" t="n">
        <v>4.41400003433228</v>
      </c>
      <c r="CJ238" t="n">
        <v>0.755000054836273</v>
      </c>
      <c r="CK238" t="n">
        <v>-3.7810001373291</v>
      </c>
      <c r="CL238" t="n">
        <v>-8.574000358581539</v>
      </c>
      <c r="CM238" t="n">
        <v>-11.9490003585815</v>
      </c>
      <c r="CN238" t="n">
        <v>-5.47200012207031</v>
      </c>
      <c r="CO238" t="n">
        <v>-19.5310001373291</v>
      </c>
      <c r="CP238" t="n">
        <v>-5.93100023269653</v>
      </c>
      <c r="CQ238" t="n">
        <v>-3.84800028800964</v>
      </c>
      <c r="CR238" t="n">
        <v>-1.17900002002716</v>
      </c>
      <c r="CS238" t="n">
        <v>-3.96400022506714</v>
      </c>
      <c r="CT238" t="n">
        <v>-1.1910001039505</v>
      </c>
      <c r="CU238" t="n">
        <v>-7.92400026321411</v>
      </c>
      <c r="CV238" t="n">
        <v>3.07000017166138</v>
      </c>
      <c r="CW238" t="n">
        <v>-7.92900037765503</v>
      </c>
      <c r="CX238" t="n">
        <v>3.04400014877319</v>
      </c>
      <c r="CY238" t="n">
        <v>-19.9360008239746</v>
      </c>
      <c r="CZ238" t="n">
        <v>-5.81400012969971</v>
      </c>
      <c r="DA238" t="n">
        <v>-19.564001083374</v>
      </c>
      <c r="DB238" t="n">
        <v>-5.74200010299683</v>
      </c>
      <c r="DC238" t="n">
        <v>7.86100053787231</v>
      </c>
      <c r="DD238" t="n">
        <v>-1.45900011062622</v>
      </c>
      <c r="DE238" t="n">
        <v>7.90000057220459</v>
      </c>
      <c r="DF238" t="n">
        <v>-1.47900009155273</v>
      </c>
      <c r="DG238" t="n">
        <v>0.0899999961256981</v>
      </c>
      <c r="DH238" t="n">
        <v>2.0699999332428</v>
      </c>
      <c r="DI238" t="n">
        <v>16.5599994659424</v>
      </c>
      <c r="DJ238" t="n">
        <v>-3.86999988555908</v>
      </c>
      <c r="DK238" t="n">
        <v>0</v>
      </c>
      <c r="DL238" t="n">
        <v>0</v>
      </c>
      <c r="DM238" t="n">
        <v>-17.3570003509521</v>
      </c>
      <c r="DN238" t="n">
        <v>-4.75500011444092</v>
      </c>
    </row>
    <row r="239">
      <c r="B239" s="1231" t="n">
        <v>0.4166666666666667</v>
      </c>
      <c r="C239" t="n">
        <v>-31.4850006103516</v>
      </c>
      <c r="D239" t="n">
        <v>-11.7030010223389</v>
      </c>
      <c r="E239" t="n">
        <v>-31.4500007629395</v>
      </c>
      <c r="F239" t="n">
        <v>-11.1060009002686</v>
      </c>
      <c r="G239" t="n">
        <v>17.6030006408691</v>
      </c>
      <c r="H239" t="n">
        <v>6.94400024414062</v>
      </c>
      <c r="I239" t="n">
        <v>17.7569999694824</v>
      </c>
      <c r="J239" t="n">
        <v>7.01800012588501</v>
      </c>
      <c r="K239" t="n">
        <v>-0.492000013589859</v>
      </c>
      <c r="L239" t="n">
        <v>-3.62400007247925</v>
      </c>
      <c r="M239" t="n">
        <v>-0.342000007629395</v>
      </c>
      <c r="N239" t="n">
        <v>-3.76900029182434</v>
      </c>
      <c r="O239" t="n">
        <v>32.0180015563965</v>
      </c>
      <c r="P239" t="n">
        <v>11.1440000534058</v>
      </c>
      <c r="Q239" t="n">
        <v>31.8340015411377</v>
      </c>
      <c r="R239" t="n">
        <v>11.2950000762939</v>
      </c>
      <c r="S239" t="n">
        <v>-17.4670009613037</v>
      </c>
      <c r="T239" t="n">
        <v>-7.27100038528442</v>
      </c>
      <c r="U239" t="n">
        <v>-17.5780010223389</v>
      </c>
      <c r="V239" t="n">
        <v>-7.36400032043457</v>
      </c>
      <c r="W239" t="n">
        <v>-0.00800000037997961</v>
      </c>
      <c r="X239" t="n">
        <v>3.02400016784668</v>
      </c>
      <c r="Y239" t="n">
        <v>0.410000026226044</v>
      </c>
      <c r="Z239" t="n">
        <v>2.93800020217895</v>
      </c>
      <c r="AA239" t="n">
        <v>10.7870006561279</v>
      </c>
      <c r="AB239" t="n">
        <v>-1.83900010585785</v>
      </c>
      <c r="AC239" t="n">
        <v>10.7000007629395</v>
      </c>
      <c r="AD239" t="n">
        <v>-1.96300005912781</v>
      </c>
      <c r="AE239" t="n">
        <v>-10.7720003128052</v>
      </c>
      <c r="AF239" t="n">
        <v>0.567000031471252</v>
      </c>
      <c r="AG239" t="n">
        <v>-11.3650007247925</v>
      </c>
      <c r="AH239" t="n">
        <v>0.822000026702881</v>
      </c>
      <c r="AI239" t="n">
        <v>-64.922004699707</v>
      </c>
      <c r="AJ239" t="n">
        <v>-6.68000030517578</v>
      </c>
      <c r="AK239" t="n">
        <v>-65.3889999389648</v>
      </c>
      <c r="AL239" t="n">
        <v>-6.84800052642822</v>
      </c>
      <c r="AM239" t="n">
        <v>24.3830013275146</v>
      </c>
      <c r="AN239" t="n">
        <v>-11.2940006256104</v>
      </c>
      <c r="AO239" t="n">
        <v>24.5470008850098</v>
      </c>
      <c r="AP239" t="n">
        <v>-11.3210000991821</v>
      </c>
      <c r="AQ239" t="n">
        <v>46.4530029296875</v>
      </c>
      <c r="AR239" t="n">
        <v>14.8840007781982</v>
      </c>
      <c r="AS239" t="n">
        <v>47.0050010681152</v>
      </c>
      <c r="AT239" t="n">
        <v>14.8930006027222</v>
      </c>
      <c r="AU239" t="n">
        <v>-45.6824531555176</v>
      </c>
      <c r="AV239" t="n">
        <v>-14.3830337524414</v>
      </c>
      <c r="AW239" t="n">
        <v>-45.6571655273438</v>
      </c>
      <c r="AX239" t="n">
        <v>-14.4420280456543</v>
      </c>
      <c r="AY239" t="n">
        <v>19.7780017852783</v>
      </c>
      <c r="AZ239" t="n">
        <v>5.87500047683716</v>
      </c>
      <c r="BA239" t="n">
        <v>39.6137886047363</v>
      </c>
      <c r="BB239" t="n">
        <v>12.5300045013428</v>
      </c>
      <c r="BC239" t="n">
        <v>64.713005065918</v>
      </c>
      <c r="BD239" t="n">
        <v>6.78800010681152</v>
      </c>
      <c r="BE239" t="n">
        <v>65.6800003051758</v>
      </c>
      <c r="BF239" t="n">
        <v>6.889000415802</v>
      </c>
      <c r="BG239" t="n">
        <v>-24.1360015869141</v>
      </c>
      <c r="BH239" t="n">
        <v>7.67600059509277</v>
      </c>
      <c r="BI239" t="n">
        <v>-22.2780017852783</v>
      </c>
      <c r="BJ239" t="n">
        <v>8.39500045776367</v>
      </c>
      <c r="BK239" t="n">
        <v>17.1480007171631</v>
      </c>
      <c r="BL239" t="n">
        <v>-11.2560005187988</v>
      </c>
      <c r="BM239" t="n">
        <v>17.2350006103516</v>
      </c>
      <c r="BN239" t="n">
        <v>-11.238000869751</v>
      </c>
      <c r="BO239" t="n">
        <v>-16.9170017242432</v>
      </c>
      <c r="BP239" t="n">
        <v>9.00600051879883</v>
      </c>
      <c r="BQ239" t="n">
        <v>-16.9590015411377</v>
      </c>
      <c r="BR239" t="n">
        <v>8.99400043487549</v>
      </c>
      <c r="BS239" t="n">
        <v>13.4670009613037</v>
      </c>
      <c r="BT239" t="n">
        <v>-10.7200002670288</v>
      </c>
      <c r="BU239" t="n">
        <v>13.5210008621216</v>
      </c>
      <c r="BV239" t="n">
        <v>-10.6600008010864</v>
      </c>
      <c r="BW239" t="n">
        <v>-13.3080005645752</v>
      </c>
      <c r="BX239" t="n">
        <v>5.33000040054321</v>
      </c>
      <c r="BY239" t="n">
        <v>-13.2160005569458</v>
      </c>
      <c r="BZ239" t="n">
        <v>5.30600023269653</v>
      </c>
      <c r="CA239" t="n">
        <v>22.5100002288818</v>
      </c>
      <c r="CB239" t="n">
        <v>-3.84500026702881</v>
      </c>
      <c r="CC239" t="n">
        <v>1.26900005340576</v>
      </c>
      <c r="CD239" t="n">
        <v>-8.04300022125244</v>
      </c>
      <c r="CE239" t="n">
        <v>-22.4640007019043</v>
      </c>
      <c r="CF239" t="n">
        <v>-0.468000024557114</v>
      </c>
      <c r="CG239" t="n">
        <v>18.8910007476807</v>
      </c>
      <c r="CH239" t="n">
        <v>4.61600017547607</v>
      </c>
      <c r="CI239" t="n">
        <v>5.89700031280518</v>
      </c>
      <c r="CJ239" t="n">
        <v>0.267000019550323</v>
      </c>
      <c r="CK239" t="n">
        <v>-4.8430004119873</v>
      </c>
      <c r="CL239" t="n">
        <v>-8.459000587463381</v>
      </c>
      <c r="CM239" t="n">
        <v>-13.621000289917</v>
      </c>
      <c r="CN239" t="n">
        <v>-5.03200006484985</v>
      </c>
      <c r="CO239" t="n">
        <v>-19.1540012359619</v>
      </c>
      <c r="CP239" t="n">
        <v>-6.87400054931641</v>
      </c>
      <c r="CQ239" t="n">
        <v>-3.93500018119812</v>
      </c>
      <c r="CR239" t="n">
        <v>-1.18600010871887</v>
      </c>
      <c r="CS239" t="n">
        <v>-4.05800008773804</v>
      </c>
      <c r="CT239" t="n">
        <v>-1.23300004005432</v>
      </c>
      <c r="CU239" t="n">
        <v>-7.96900033950806</v>
      </c>
      <c r="CV239" t="n">
        <v>3.04000020027161</v>
      </c>
      <c r="CW239" t="n">
        <v>-7.83600044250488</v>
      </c>
      <c r="CX239" t="n">
        <v>3.15400004386902</v>
      </c>
      <c r="CY239" t="n">
        <v>-19.7780017852783</v>
      </c>
      <c r="CZ239" t="n">
        <v>-5.87500047683716</v>
      </c>
      <c r="DA239" t="n">
        <v>-19.3880004882813</v>
      </c>
      <c r="DB239" t="n">
        <v>-5.89800024032593</v>
      </c>
      <c r="DC239" t="n">
        <v>7.77400016784668</v>
      </c>
      <c r="DD239" t="n">
        <v>-1.67100012302399</v>
      </c>
      <c r="DE239" t="n">
        <v>7.74300050735474</v>
      </c>
      <c r="DF239" t="n">
        <v>-1.54000008106232</v>
      </c>
      <c r="DG239" t="n">
        <v>-1.71000003814697</v>
      </c>
      <c r="DH239" t="n">
        <v>3.50999999046326</v>
      </c>
      <c r="DI239" t="n">
        <v>18.2700004577637</v>
      </c>
      <c r="DJ239" t="n">
        <v>-3.32999992370605</v>
      </c>
      <c r="DK239" t="n">
        <v>0</v>
      </c>
      <c r="DL239" t="n">
        <v>0</v>
      </c>
      <c r="DM239" t="n">
        <v>-18.8910007476807</v>
      </c>
      <c r="DN239" t="n">
        <v>-4.61600017547607</v>
      </c>
    </row>
    <row r="240">
      <c r="B240" s="1231" t="n">
        <v>0.4375</v>
      </c>
      <c r="C240" t="n">
        <v>-28.8000011444092</v>
      </c>
      <c r="D240" t="n">
        <v>-10.951000213623</v>
      </c>
      <c r="E240" t="n">
        <v>-28.5840015411377</v>
      </c>
      <c r="F240" t="n">
        <v>-10.4120006561279</v>
      </c>
      <c r="G240" t="n">
        <v>14.827000617981</v>
      </c>
      <c r="H240" t="n">
        <v>6.57800054550171</v>
      </c>
      <c r="I240" t="n">
        <v>14.8390007019043</v>
      </c>
      <c r="J240" t="n">
        <v>6.66700029373169</v>
      </c>
      <c r="K240" t="n">
        <v>1.11100006103516</v>
      </c>
      <c r="L240" t="n">
        <v>-3.86900019645691</v>
      </c>
      <c r="M240" t="n">
        <v>1.03200006484985</v>
      </c>
      <c r="N240" t="n">
        <v>-3.95700025558472</v>
      </c>
      <c r="O240" t="n">
        <v>29.1440010070801</v>
      </c>
      <c r="P240" t="n">
        <v>10.3540000915527</v>
      </c>
      <c r="Q240" t="n">
        <v>29.0780010223389</v>
      </c>
      <c r="R240" t="n">
        <v>10.4900007247925</v>
      </c>
      <c r="S240" t="n">
        <v>-15.077000617981</v>
      </c>
      <c r="T240" t="n">
        <v>-6.91000032424927</v>
      </c>
      <c r="U240" t="n">
        <v>-15.3450002670288</v>
      </c>
      <c r="V240" t="n">
        <v>-6.91800022125244</v>
      </c>
      <c r="W240" t="n">
        <v>-0.415000021457672</v>
      </c>
      <c r="X240" t="n">
        <v>2.97700023651123</v>
      </c>
      <c r="Y240" t="n">
        <v>-0.950000047683716</v>
      </c>
      <c r="Z240" t="n">
        <v>3.17600011825562</v>
      </c>
      <c r="AA240" t="n">
        <v>11.6850004196167</v>
      </c>
      <c r="AB240" t="n">
        <v>-2.04800009727478</v>
      </c>
      <c r="AC240" t="n">
        <v>10.9630002975464</v>
      </c>
      <c r="AD240" t="n">
        <v>-2.02500009536743</v>
      </c>
      <c r="AE240" t="n">
        <v>-11.2140007019043</v>
      </c>
      <c r="AF240" t="n">
        <v>0.721000015735626</v>
      </c>
      <c r="AG240" t="n">
        <v>-10.7090005874634</v>
      </c>
      <c r="AH240" t="n">
        <v>0.544000029563904</v>
      </c>
      <c r="AI240" t="n">
        <v>-65.25099945068359</v>
      </c>
      <c r="AJ240" t="n">
        <v>-7.63600015640259</v>
      </c>
      <c r="AK240" t="n">
        <v>-67.02500152587891</v>
      </c>
      <c r="AL240" t="n">
        <v>-7.17100048065186</v>
      </c>
      <c r="AM240" t="n">
        <v>24.3910007476807</v>
      </c>
      <c r="AN240" t="n">
        <v>-11.1600008010864</v>
      </c>
      <c r="AO240" t="n">
        <v>24.0820007324219</v>
      </c>
      <c r="AP240" t="n">
        <v>-11.1280002593994</v>
      </c>
      <c r="AQ240" t="n">
        <v>46.9960021972656</v>
      </c>
      <c r="AR240" t="n">
        <v>15.3610010147095</v>
      </c>
      <c r="AS240" t="n">
        <v>47.4510040283203</v>
      </c>
      <c r="AT240" t="n">
        <v>15.4300003051758</v>
      </c>
      <c r="AU240" t="n">
        <v>-46.9834747314453</v>
      </c>
      <c r="AV240" t="n">
        <v>-14.9175882339478</v>
      </c>
      <c r="AW240" t="n">
        <v>-47.0858993530273</v>
      </c>
      <c r="AX240" t="n">
        <v>-14.9862518310547</v>
      </c>
      <c r="AY240" t="n">
        <v>20.6680011749268</v>
      </c>
      <c r="AZ240" t="n">
        <v>6.28000020980835</v>
      </c>
      <c r="BA240" t="n">
        <v>41.8112831115723</v>
      </c>
      <c r="BB240" t="n">
        <v>13.4045057296753</v>
      </c>
      <c r="BC240" t="n">
        <v>66.08399963378911</v>
      </c>
      <c r="BD240" t="n">
        <v>7.2160005569458</v>
      </c>
      <c r="BE240" t="n">
        <v>66.72299957275391</v>
      </c>
      <c r="BF240" t="n">
        <v>7.51900053024292</v>
      </c>
      <c r="BG240" t="n">
        <v>-24.0730018615723</v>
      </c>
      <c r="BH240" t="n">
        <v>7.47600030899048</v>
      </c>
      <c r="BI240" t="n">
        <v>-22.4600009918213</v>
      </c>
      <c r="BJ240" t="n">
        <v>8.309000015258791</v>
      </c>
      <c r="BK240" t="n">
        <v>16.5150012969971</v>
      </c>
      <c r="BL240" t="n">
        <v>-10.9270000457764</v>
      </c>
      <c r="BM240" t="n">
        <v>16.8920001983643</v>
      </c>
      <c r="BN240" t="n">
        <v>-11.0240001678467</v>
      </c>
      <c r="BO240" t="n">
        <v>-16.5980014801025</v>
      </c>
      <c r="BP240" t="n">
        <v>8.754000663757321</v>
      </c>
      <c r="BQ240" t="n">
        <v>-16.3900012969971</v>
      </c>
      <c r="BR240" t="n">
        <v>8.654000282287599</v>
      </c>
      <c r="BS240" t="n">
        <v>13.2700004577637</v>
      </c>
      <c r="BT240" t="n">
        <v>-10.403000831604</v>
      </c>
      <c r="BU240" t="n">
        <v>13.4710006713867</v>
      </c>
      <c r="BV240" t="n">
        <v>-10.3880004882812</v>
      </c>
      <c r="BW240" t="n">
        <v>-13.0300006866455</v>
      </c>
      <c r="BX240" t="n">
        <v>4.93300008773804</v>
      </c>
      <c r="BY240" t="n">
        <v>-13.2260007858276</v>
      </c>
      <c r="BZ240" t="n">
        <v>5.03000020980835</v>
      </c>
      <c r="CA240" t="n">
        <v>22.2820014953613</v>
      </c>
      <c r="CB240" t="n">
        <v>-3.18100023269653</v>
      </c>
      <c r="CC240" t="n">
        <v>0.665000021457672</v>
      </c>
      <c r="CD240" t="n">
        <v>-7.62500047683716</v>
      </c>
      <c r="CE240" t="n">
        <v>-22.0840015411377</v>
      </c>
      <c r="CF240" t="n">
        <v>-1.09200000762939</v>
      </c>
      <c r="CG240" t="n">
        <v>19.5730018615723</v>
      </c>
      <c r="CH240" t="n">
        <v>4.86700010299683</v>
      </c>
      <c r="CI240" t="n">
        <v>6.1560001373291</v>
      </c>
      <c r="CJ240" t="n">
        <v>0.340000003576279</v>
      </c>
      <c r="CK240" t="n">
        <v>-4.76700019836426</v>
      </c>
      <c r="CL240" t="n">
        <v>-8.65700054168701</v>
      </c>
      <c r="CM240" t="n">
        <v>-13.8160009384155</v>
      </c>
      <c r="CN240" t="n">
        <v>-5.28000020980835</v>
      </c>
      <c r="CO240" t="n">
        <v>-20.0670013427734</v>
      </c>
      <c r="CP240" t="n">
        <v>-6.83800029754639</v>
      </c>
      <c r="CQ240" t="n">
        <v>-3.9370002746582</v>
      </c>
      <c r="CR240" t="n">
        <v>-1.16800010204315</v>
      </c>
      <c r="CS240" t="n">
        <v>-4.04400014877319</v>
      </c>
      <c r="CT240" t="n">
        <v>-1.1800000667572</v>
      </c>
      <c r="CU240" t="n">
        <v>-8.197999954223629</v>
      </c>
      <c r="CV240" t="n">
        <v>3.13500022888184</v>
      </c>
      <c r="CW240" t="n">
        <v>-8.064000129699711</v>
      </c>
      <c r="CX240" t="n">
        <v>3.09100008010864</v>
      </c>
      <c r="CY240" t="n">
        <v>-20.7610015869141</v>
      </c>
      <c r="CZ240" t="n">
        <v>-6.27600049972534</v>
      </c>
      <c r="DA240" t="n">
        <v>-20.2740001678467</v>
      </c>
      <c r="DB240" t="n">
        <v>-6.21600008010864</v>
      </c>
      <c r="DC240" t="n">
        <v>8.028000831604</v>
      </c>
      <c r="DD240" t="n">
        <v>-1.45300006866455</v>
      </c>
      <c r="DE240" t="n">
        <v>8.028000831604</v>
      </c>
      <c r="DF240" t="n">
        <v>-1.55100011825562</v>
      </c>
      <c r="DG240" t="n">
        <v>-0.719999969005585</v>
      </c>
      <c r="DH240" t="n">
        <v>2.60999989509583</v>
      </c>
      <c r="DI240" t="n">
        <v>17.8199996948242</v>
      </c>
      <c r="DJ240" t="n">
        <v>-3.32999992370605</v>
      </c>
      <c r="DK240" t="n">
        <v>0</v>
      </c>
      <c r="DL240" t="n">
        <v>0</v>
      </c>
      <c r="DM240" t="n">
        <v>-19.5730018615723</v>
      </c>
      <c r="DN240" t="n">
        <v>-4.86700010299683</v>
      </c>
    </row>
    <row r="241">
      <c r="B241" s="1231" t="n">
        <v>0.4583333333333333</v>
      </c>
      <c r="C241" t="n">
        <v>-29.359001159668</v>
      </c>
      <c r="D241" t="n">
        <v>-10.2650003433228</v>
      </c>
      <c r="E241" t="n">
        <v>-29.3880004882813</v>
      </c>
      <c r="F241" t="n">
        <v>-9.705000877380369</v>
      </c>
      <c r="G241" t="n">
        <v>15.8210010528564</v>
      </c>
      <c r="H241" t="n">
        <v>6.21500015258789</v>
      </c>
      <c r="I241" t="n">
        <v>15.7650003433228</v>
      </c>
      <c r="J241" t="n">
        <v>6.34000015258789</v>
      </c>
      <c r="K241" t="n">
        <v>1.45400011539459</v>
      </c>
      <c r="L241" t="n">
        <v>-3.90000009536743</v>
      </c>
      <c r="M241" t="n">
        <v>2.03500008583069</v>
      </c>
      <c r="N241" t="n">
        <v>-4.16499996185303</v>
      </c>
      <c r="O241" t="n">
        <v>29.9610023498535</v>
      </c>
      <c r="P241" t="n">
        <v>9.61400032043457</v>
      </c>
      <c r="Q241" t="n">
        <v>29.7360019683838</v>
      </c>
      <c r="R241" t="n">
        <v>9.73300075531006</v>
      </c>
      <c r="S241" t="n">
        <v>-15.4690008163452</v>
      </c>
      <c r="T241" t="n">
        <v>-6.58200025558472</v>
      </c>
      <c r="U241" t="n">
        <v>-15.653000831604</v>
      </c>
      <c r="V241" t="n">
        <v>-6.68800020217896</v>
      </c>
      <c r="W241" t="n">
        <v>-1.95700013637543</v>
      </c>
      <c r="X241" t="n">
        <v>3.32200026512146</v>
      </c>
      <c r="Y241" t="n">
        <v>-1.37800002098083</v>
      </c>
      <c r="Z241" t="n">
        <v>3.24600005149841</v>
      </c>
      <c r="AA241" t="n">
        <v>12.6740007400513</v>
      </c>
      <c r="AB241" t="n">
        <v>-2.21000003814697</v>
      </c>
      <c r="AC241" t="n">
        <v>12.9530010223389</v>
      </c>
      <c r="AD241" t="n">
        <v>-2.48800015449524</v>
      </c>
      <c r="AE241" t="n">
        <v>-13.3360004425049</v>
      </c>
      <c r="AF241" t="n">
        <v>1.21600008010864</v>
      </c>
      <c r="AG241" t="n">
        <v>-12.4710006713867</v>
      </c>
      <c r="AH241" t="n">
        <v>0.941000044345856</v>
      </c>
      <c r="AI241" t="n">
        <v>-64.80800628662109</v>
      </c>
      <c r="AJ241" t="n">
        <v>-7.12400054931641</v>
      </c>
      <c r="AK241" t="n">
        <v>-66.34100341796869</v>
      </c>
      <c r="AL241" t="n">
        <v>-7.00200033187866</v>
      </c>
      <c r="AM241" t="n">
        <v>26.4330005645752</v>
      </c>
      <c r="AN241" t="n">
        <v>-11.282000541687</v>
      </c>
      <c r="AO241" t="n">
        <v>26.693000793457</v>
      </c>
      <c r="AP241" t="n">
        <v>-11.3990001678467</v>
      </c>
      <c r="AQ241" t="n">
        <v>47.0990028381348</v>
      </c>
      <c r="AR241" t="n">
        <v>14.8780002593994</v>
      </c>
      <c r="AS241" t="n">
        <v>47.5110015869141</v>
      </c>
      <c r="AT241" t="n">
        <v>14.7900009155273</v>
      </c>
      <c r="AU241" t="n">
        <v>-47.2722129821777</v>
      </c>
      <c r="AV241" t="n">
        <v>-14.2545738220215</v>
      </c>
      <c r="AW241" t="n">
        <v>-47.2579345703125</v>
      </c>
      <c r="AX241" t="n">
        <v>-14.3238105773926</v>
      </c>
      <c r="AY241" t="n">
        <v>20.3950004577637</v>
      </c>
      <c r="AZ241" t="n">
        <v>5.8560004234314</v>
      </c>
      <c r="BA241" t="n">
        <v>42.1892547607422</v>
      </c>
      <c r="BB241" t="n">
        <v>13.2219715118408</v>
      </c>
      <c r="BC241" t="n">
        <v>65.1840057373047</v>
      </c>
      <c r="BD241" t="n">
        <v>6.98200035095215</v>
      </c>
      <c r="BE241" t="n">
        <v>67.9460067749023</v>
      </c>
      <c r="BF241" t="n">
        <v>6.59700012207031</v>
      </c>
      <c r="BG241" t="n">
        <v>-26.0590019226074</v>
      </c>
      <c r="BH241" t="n">
        <v>7.72000026702881</v>
      </c>
      <c r="BI241" t="n">
        <v>-24.4620018005371</v>
      </c>
      <c r="BJ241" t="n">
        <v>8.554000854492189</v>
      </c>
      <c r="BK241" t="n">
        <v>18.4250011444092</v>
      </c>
      <c r="BL241" t="n">
        <v>-11.2700004577637</v>
      </c>
      <c r="BM241" t="n">
        <v>18.8300018310547</v>
      </c>
      <c r="BN241" t="n">
        <v>-11.3300008773804</v>
      </c>
      <c r="BO241" t="n">
        <v>-18.7170009613037</v>
      </c>
      <c r="BP241" t="n">
        <v>9.211000442504879</v>
      </c>
      <c r="BQ241" t="n">
        <v>-18.5550003051758</v>
      </c>
      <c r="BR241" t="n">
        <v>9.10100078582764</v>
      </c>
      <c r="BS241" t="n">
        <v>14.9930009841919</v>
      </c>
      <c r="BT241" t="n">
        <v>-10.7610006332397</v>
      </c>
      <c r="BU241" t="n">
        <v>15.246000289917</v>
      </c>
      <c r="BV241" t="n">
        <v>-10.7290000915527</v>
      </c>
      <c r="BW241" t="n">
        <v>-14.7120008468628</v>
      </c>
      <c r="BX241" t="n">
        <v>5.27400016784668</v>
      </c>
      <c r="BY241" t="n">
        <v>-15.0610008239746</v>
      </c>
      <c r="BZ241" t="n">
        <v>5.41700029373169</v>
      </c>
      <c r="CA241" t="n">
        <v>23.3890018463135</v>
      </c>
      <c r="CB241" t="n">
        <v>-3.21400022506714</v>
      </c>
      <c r="CC241" t="n">
        <v>3.17000007629395</v>
      </c>
      <c r="CD241" t="n">
        <v>-8.068000793457029</v>
      </c>
      <c r="CE241" t="n">
        <v>-23.0660018920898</v>
      </c>
      <c r="CF241" t="n">
        <v>-0.744000017642975</v>
      </c>
      <c r="CG241" t="n">
        <v>20.117000579834</v>
      </c>
      <c r="CH241" t="n">
        <v>4.86800003051758</v>
      </c>
      <c r="CI241" t="n">
        <v>5.8730001449585</v>
      </c>
      <c r="CJ241" t="n">
        <v>0.362000018358231</v>
      </c>
      <c r="CK241" t="n">
        <v>-3.99000024795532</v>
      </c>
      <c r="CL241" t="n">
        <v>-8.942000389099119</v>
      </c>
      <c r="CM241" t="n">
        <v>-14.0600004196167</v>
      </c>
      <c r="CN241" t="n">
        <v>-5.36300039291382</v>
      </c>
      <c r="CO241" t="n">
        <v>-21.2220001220703</v>
      </c>
      <c r="CP241" t="n">
        <v>-6.94600009918213</v>
      </c>
      <c r="CQ241" t="n">
        <v>-3.96200013160706</v>
      </c>
      <c r="CR241" t="n">
        <v>-1.10400009155273</v>
      </c>
      <c r="CS241" t="n">
        <v>-4.07400035858154</v>
      </c>
      <c r="CT241" t="n">
        <v>-1.13500010967255</v>
      </c>
      <c r="CU241" t="n">
        <v>-8.02600002288818</v>
      </c>
      <c r="CV241" t="n">
        <v>2.94400024414062</v>
      </c>
      <c r="CW241" t="n">
        <v>-8.00500011444092</v>
      </c>
      <c r="CX241" t="n">
        <v>2.95800018310547</v>
      </c>
      <c r="CY241" t="n">
        <v>-20.3950004577637</v>
      </c>
      <c r="CZ241" t="n">
        <v>-5.8560004234314</v>
      </c>
      <c r="DA241" t="n">
        <v>-19.976001739502</v>
      </c>
      <c r="DB241" t="n">
        <v>-5.64700031280518</v>
      </c>
      <c r="DC241" t="n">
        <v>8.110000610351561</v>
      </c>
      <c r="DD241" t="n">
        <v>-1.3860000371933</v>
      </c>
      <c r="DE241" t="n">
        <v>7.91600036621094</v>
      </c>
      <c r="DF241" t="n">
        <v>-1.22100007534027</v>
      </c>
      <c r="DG241" t="n">
        <v>-3.50999999046326</v>
      </c>
      <c r="DH241" t="n">
        <v>3.15000009536743</v>
      </c>
      <c r="DI241" t="n">
        <v>17.1900005340576</v>
      </c>
      <c r="DJ241" t="n">
        <v>-3.32999992370605</v>
      </c>
      <c r="DK241" t="n">
        <v>0</v>
      </c>
      <c r="DL241" t="n">
        <v>0</v>
      </c>
      <c r="DM241" t="n">
        <v>-20.117000579834</v>
      </c>
      <c r="DN241" t="n">
        <v>-4.86800003051758</v>
      </c>
    </row>
    <row r="242">
      <c r="B242" s="1231" t="n">
        <v>0.4791666666666667</v>
      </c>
      <c r="C242" t="n">
        <v>-29.0070018768311</v>
      </c>
      <c r="D242" t="n">
        <v>-10.5560007095337</v>
      </c>
      <c r="E242" t="n">
        <v>-28.94700050354</v>
      </c>
      <c r="F242" t="n">
        <v>-10.0080003738403</v>
      </c>
      <c r="G242" t="n">
        <v>15.1870002746582</v>
      </c>
      <c r="H242" t="n">
        <v>6.25200033187866</v>
      </c>
      <c r="I242" t="n">
        <v>15.1680011749268</v>
      </c>
      <c r="J242" t="n">
        <v>6.36400032043457</v>
      </c>
      <c r="K242" t="n">
        <v>0.632000029087067</v>
      </c>
      <c r="L242" t="n">
        <v>-3.59600019454956</v>
      </c>
      <c r="M242" t="n">
        <v>0.281000018119812</v>
      </c>
      <c r="N242" t="n">
        <v>-3.66700005531311</v>
      </c>
      <c r="O242" t="n">
        <v>29.4890022277832</v>
      </c>
      <c r="P242" t="n">
        <v>9.940000534057621</v>
      </c>
      <c r="Q242" t="n">
        <v>29.3820018768311</v>
      </c>
      <c r="R242" t="n">
        <v>10.1260004043579</v>
      </c>
      <c r="S242" t="n">
        <v>-15.2650003433228</v>
      </c>
      <c r="T242" t="n">
        <v>-6.49600028991699</v>
      </c>
      <c r="U242" t="n">
        <v>-15.5120010375977</v>
      </c>
      <c r="V242" t="n">
        <v>-6.54100036621094</v>
      </c>
      <c r="W242" t="n">
        <v>-0.00300000002607703</v>
      </c>
      <c r="X242" t="n">
        <v>2.62500023841858</v>
      </c>
      <c r="Y242" t="n">
        <v>-0.504000008106232</v>
      </c>
      <c r="Z242" t="n">
        <v>2.75000023841858</v>
      </c>
      <c r="AA242" t="n">
        <v>12.2870006561279</v>
      </c>
      <c r="AB242" t="n">
        <v>-1.7610000371933</v>
      </c>
      <c r="AC242" t="n">
        <v>11.5110006332397</v>
      </c>
      <c r="AD242" t="n">
        <v>-1.70800006389618</v>
      </c>
      <c r="AE242" t="n">
        <v>-11.3950004577637</v>
      </c>
      <c r="AF242" t="n">
        <v>0.278000026941299</v>
      </c>
      <c r="AG242" t="n">
        <v>-11.6230001449585</v>
      </c>
      <c r="AH242" t="n">
        <v>0.392000019550323</v>
      </c>
      <c r="AI242" t="n">
        <v>-66.0090026855469</v>
      </c>
      <c r="AJ242" t="n">
        <v>-7.16100025177002</v>
      </c>
      <c r="AK242" t="n">
        <v>-66.6669998168945</v>
      </c>
      <c r="AL242" t="n">
        <v>-7.3430004119873</v>
      </c>
      <c r="AM242" t="n">
        <v>25.8150005340576</v>
      </c>
      <c r="AN242" t="n">
        <v>-11.1000003814697</v>
      </c>
      <c r="AO242" t="n">
        <v>26.0990009307861</v>
      </c>
      <c r="AP242" t="n">
        <v>-11.1660003662109</v>
      </c>
      <c r="AQ242" t="n">
        <v>47.0090026855469</v>
      </c>
      <c r="AR242" t="n">
        <v>15.3750009536743</v>
      </c>
      <c r="AS242" t="n">
        <v>47.484001159668</v>
      </c>
      <c r="AT242" t="n">
        <v>15.3650007247925</v>
      </c>
      <c r="AU242" t="n">
        <v>-46.878849029541</v>
      </c>
      <c r="AV242" t="n">
        <v>-14.9171295166016</v>
      </c>
      <c r="AW242" t="n">
        <v>-47.0853881835938</v>
      </c>
      <c r="AX242" t="n">
        <v>-14.9503469467163</v>
      </c>
      <c r="AY242" t="n">
        <v>20.2580013275146</v>
      </c>
      <c r="AZ242" t="n">
        <v>5.91100025177002</v>
      </c>
      <c r="BA242" t="n">
        <v>42.0835380554199</v>
      </c>
      <c r="BB242" t="n">
        <v>13.57350730896</v>
      </c>
      <c r="BC242" t="n">
        <v>67.3059997558594</v>
      </c>
      <c r="BD242" t="n">
        <v>6.8270001411438</v>
      </c>
      <c r="BE242" t="n">
        <v>68.4080047607422</v>
      </c>
      <c r="BF242" t="n">
        <v>7.01000022888184</v>
      </c>
      <c r="BG242" t="n">
        <v>-25.7640018463135</v>
      </c>
      <c r="BH242" t="n">
        <v>7.5290002822876</v>
      </c>
      <c r="BI242" t="n">
        <v>-24.0670013427734</v>
      </c>
      <c r="BJ242" t="n">
        <v>8.44400024414062</v>
      </c>
      <c r="BK242" t="n">
        <v>17.8050003051758</v>
      </c>
      <c r="BL242" t="n">
        <v>-11.2680006027222</v>
      </c>
      <c r="BM242" t="n">
        <v>18.3040008544922</v>
      </c>
      <c r="BN242" t="n">
        <v>-11.3790006637573</v>
      </c>
      <c r="BO242" t="n">
        <v>-17.9630012512207</v>
      </c>
      <c r="BP242" t="n">
        <v>9.196000099182131</v>
      </c>
      <c r="BQ242" t="n">
        <v>-17.7030010223389</v>
      </c>
      <c r="BR242" t="n">
        <v>9.07600021362305</v>
      </c>
      <c r="BS242" t="n">
        <v>14.4000005722046</v>
      </c>
      <c r="BT242" t="n">
        <v>-10.8490009307861</v>
      </c>
      <c r="BU242" t="n">
        <v>14.6520004272461</v>
      </c>
      <c r="BV242" t="n">
        <v>-10.8110008239746</v>
      </c>
      <c r="BW242" t="n">
        <v>-14.4360008239746</v>
      </c>
      <c r="BX242" t="n">
        <v>5.50000047683716</v>
      </c>
      <c r="BY242" t="n">
        <v>-14.4010009765625</v>
      </c>
      <c r="BZ242" t="n">
        <v>5.53200006484985</v>
      </c>
      <c r="CA242" t="n">
        <v>23.3370018005371</v>
      </c>
      <c r="CB242" t="n">
        <v>-3.46200013160706</v>
      </c>
      <c r="CC242" t="n">
        <v>2.10600018501282</v>
      </c>
      <c r="CD242" t="n">
        <v>-8.355000495910639</v>
      </c>
      <c r="CE242" t="n">
        <v>-23.3770008087158</v>
      </c>
      <c r="CF242" t="n">
        <v>-0.492000013589859</v>
      </c>
      <c r="CG242" t="n">
        <v>20.1100006103516</v>
      </c>
      <c r="CH242" t="n">
        <v>4.47000026702881</v>
      </c>
      <c r="CI242" t="n">
        <v>6.22400045394897</v>
      </c>
      <c r="CJ242" t="n">
        <v>0.0310000013560057</v>
      </c>
      <c r="CK242" t="n">
        <v>-4.48200035095215</v>
      </c>
      <c r="CL242" t="n">
        <v>-8.677000045776371</v>
      </c>
      <c r="CM242" t="n">
        <v>-13.9540004730225</v>
      </c>
      <c r="CN242" t="n">
        <v>-4.96000003814697</v>
      </c>
      <c r="CO242" t="n">
        <v>-20.3150005340576</v>
      </c>
      <c r="CP242" t="n">
        <v>-6.88600015640259</v>
      </c>
      <c r="CQ242" t="n">
        <v>-4.04300022125244</v>
      </c>
      <c r="CR242" t="n">
        <v>-1.17300009727478</v>
      </c>
      <c r="CS242" t="n">
        <v>-4.15700006484985</v>
      </c>
      <c r="CT242" t="n">
        <v>-1.24500000476837</v>
      </c>
      <c r="CU242" t="n">
        <v>-7.96300029754639</v>
      </c>
      <c r="CV242" t="n">
        <v>3.01600003242493</v>
      </c>
      <c r="CW242" t="n">
        <v>-7.98400020599365</v>
      </c>
      <c r="CX242" t="n">
        <v>2.74300003051758</v>
      </c>
      <c r="CY242" t="n">
        <v>-20.2580013275146</v>
      </c>
      <c r="CZ242" t="n">
        <v>-5.91100025177002</v>
      </c>
      <c r="DA242" t="n">
        <v>-19.8970012664795</v>
      </c>
      <c r="DB242" t="n">
        <v>-5.89300012588501</v>
      </c>
      <c r="DC242" t="n">
        <v>7.84900045394897</v>
      </c>
      <c r="DD242" t="n">
        <v>-1.49200010299683</v>
      </c>
      <c r="DE242" t="n">
        <v>7.7620005607605</v>
      </c>
      <c r="DF242" t="n">
        <v>-1.42200005054474</v>
      </c>
      <c r="DG242" t="n">
        <v>-1.98000001907349</v>
      </c>
      <c r="DH242" t="n">
        <v>3.32999992370605</v>
      </c>
      <c r="DI242" t="n">
        <v>18.0900001525879</v>
      </c>
      <c r="DJ242" t="n">
        <v>-3.15000009536743</v>
      </c>
      <c r="DK242" t="n">
        <v>0</v>
      </c>
      <c r="DL242" t="n">
        <v>0</v>
      </c>
      <c r="DM242" t="n">
        <v>-20.1100006103516</v>
      </c>
      <c r="DN242" t="n">
        <v>-4.47000026702881</v>
      </c>
    </row>
    <row r="243">
      <c r="B243" s="1231" t="n">
        <v>0.5</v>
      </c>
      <c r="C243" t="n">
        <v>-27.7990016937256</v>
      </c>
      <c r="D243" t="n">
        <v>-9.96300029754639</v>
      </c>
      <c r="E243" t="n">
        <v>-27.810001373291</v>
      </c>
      <c r="F243" t="n">
        <v>-9.340000152587891</v>
      </c>
      <c r="G243" t="n">
        <v>13.7560005187988</v>
      </c>
      <c r="H243" t="n">
        <v>6.08000040054321</v>
      </c>
      <c r="I243" t="n">
        <v>14.1790008544922</v>
      </c>
      <c r="J243" t="n">
        <v>6.01000022888184</v>
      </c>
      <c r="K243" t="n">
        <v>1.0110000371933</v>
      </c>
      <c r="L243" t="n">
        <v>-3.88300013542175</v>
      </c>
      <c r="M243" t="n">
        <v>0.785000026226044</v>
      </c>
      <c r="N243" t="n">
        <v>-3.93800020217895</v>
      </c>
      <c r="O243" t="n">
        <v>28.2080020904541</v>
      </c>
      <c r="P243" t="n">
        <v>9.334000587463381</v>
      </c>
      <c r="Q243" t="n">
        <v>28.1510009765625</v>
      </c>
      <c r="R243" t="n">
        <v>9.462000846862789</v>
      </c>
      <c r="S243" t="n">
        <v>-14.117000579834</v>
      </c>
      <c r="T243" t="n">
        <v>-6.29900026321411</v>
      </c>
      <c r="U243" t="n">
        <v>-14.1100006103516</v>
      </c>
      <c r="V243" t="n">
        <v>-6.41700029373169</v>
      </c>
      <c r="W243" t="n">
        <v>-0.690000057220459</v>
      </c>
      <c r="X243" t="n">
        <v>3.01200008392334</v>
      </c>
      <c r="Y243" t="n">
        <v>-0.562000036239624</v>
      </c>
      <c r="Z243" t="n">
        <v>3.01200008392334</v>
      </c>
      <c r="AA243" t="n">
        <v>12.3870010375977</v>
      </c>
      <c r="AB243" t="n">
        <v>-2.01300001144409</v>
      </c>
      <c r="AC243" t="n">
        <v>12.5640001296997</v>
      </c>
      <c r="AD243" t="n">
        <v>-2.27600002288818</v>
      </c>
      <c r="AE243" t="n">
        <v>-11.5930004119873</v>
      </c>
      <c r="AF243" t="n">
        <v>0.594000041484833</v>
      </c>
      <c r="AG243" t="n">
        <v>-12.0790004730225</v>
      </c>
      <c r="AH243" t="n">
        <v>0.600000023841858</v>
      </c>
      <c r="AI243" t="n">
        <v>-66.81300354003911</v>
      </c>
      <c r="AJ243" t="n">
        <v>-6.89600038528442</v>
      </c>
      <c r="AK243" t="n">
        <v>-68.2080001831055</v>
      </c>
      <c r="AL243" t="n">
        <v>-6.66300010681152</v>
      </c>
      <c r="AM243" t="n">
        <v>27.0280017852783</v>
      </c>
      <c r="AN243" t="n">
        <v>-10.9340009689331</v>
      </c>
      <c r="AO243" t="n">
        <v>27.5120010375977</v>
      </c>
      <c r="AP243" t="n">
        <v>-10.9940004348755</v>
      </c>
      <c r="AQ243" t="n">
        <v>46.1220016479492</v>
      </c>
      <c r="AR243" t="n">
        <v>14.7570009231567</v>
      </c>
      <c r="AS243" t="n">
        <v>46.6250038146973</v>
      </c>
      <c r="AT243" t="n">
        <v>14.8400011062622</v>
      </c>
      <c r="AU243" t="n">
        <v>-46.1607055664063</v>
      </c>
      <c r="AV243" t="n">
        <v>-14.3732490539551</v>
      </c>
      <c r="AW243" t="n">
        <v>-46.2956886291504</v>
      </c>
      <c r="AX243" t="n">
        <v>-14.4394817352295</v>
      </c>
      <c r="AY243" t="n">
        <v>19.9450016021729</v>
      </c>
      <c r="AZ243" t="n">
        <v>5.67600011825562</v>
      </c>
      <c r="BA243" t="n">
        <v>41.5183753967285</v>
      </c>
      <c r="BB243" t="n">
        <v>13.1315927505493</v>
      </c>
      <c r="BC243" t="n">
        <v>67.24900054931641</v>
      </c>
      <c r="BD243" t="n">
        <v>6.60500049591064</v>
      </c>
      <c r="BE243" t="n">
        <v>68.54600524902339</v>
      </c>
      <c r="BF243" t="n">
        <v>6.81400012969971</v>
      </c>
      <c r="BG243" t="n">
        <v>-26.7800006866455</v>
      </c>
      <c r="BH243" t="n">
        <v>7.44800043106079</v>
      </c>
      <c r="BI243" t="n">
        <v>-25.2880020141602</v>
      </c>
      <c r="BJ243" t="n">
        <v>8.266000747680661</v>
      </c>
      <c r="BK243" t="n">
        <v>19.2510013580322</v>
      </c>
      <c r="BL243" t="n">
        <v>-11.0380001068115</v>
      </c>
      <c r="BM243" t="n">
        <v>19.1940002441406</v>
      </c>
      <c r="BN243" t="n">
        <v>-10.9640007019043</v>
      </c>
      <c r="BO243" t="n">
        <v>-18.9400005340576</v>
      </c>
      <c r="BP243" t="n">
        <v>8.835000038146971</v>
      </c>
      <c r="BQ243" t="n">
        <v>-18.7220001220703</v>
      </c>
      <c r="BR243" t="n">
        <v>8.73099994659424</v>
      </c>
      <c r="BS243" t="n">
        <v>15.5890007019043</v>
      </c>
      <c r="BT243" t="n">
        <v>-10.576000213623</v>
      </c>
      <c r="BU243" t="n">
        <v>15.6470003128052</v>
      </c>
      <c r="BV243" t="n">
        <v>-10.5290002822876</v>
      </c>
      <c r="BW243" t="n">
        <v>-15.0700006484985</v>
      </c>
      <c r="BX243" t="n">
        <v>5.13800001144409</v>
      </c>
      <c r="BY243" t="n">
        <v>-15.4500007629395</v>
      </c>
      <c r="BZ243" t="n">
        <v>5.2180004119873</v>
      </c>
      <c r="CA243" t="n">
        <v>24.488000869751</v>
      </c>
      <c r="CB243" t="n">
        <v>-3.32100009918213</v>
      </c>
      <c r="CC243" t="n">
        <v>3.01400017738342</v>
      </c>
      <c r="CD243" t="n">
        <v>-8</v>
      </c>
      <c r="CE243" t="n">
        <v>-24.2560005187988</v>
      </c>
      <c r="CF243" t="n">
        <v>-0.66700005531311</v>
      </c>
      <c r="CG243" t="n">
        <v>20.9010009765625</v>
      </c>
      <c r="CH243" t="n">
        <v>4.80800008773804</v>
      </c>
      <c r="CI243" t="n">
        <v>6.2810001373291</v>
      </c>
      <c r="CJ243" t="n">
        <v>0.333000004291534</v>
      </c>
      <c r="CK243" t="n">
        <v>-4.46100044250488</v>
      </c>
      <c r="CL243" t="n">
        <v>-8.728000640869141</v>
      </c>
      <c r="CM243" t="n">
        <v>-14.6260004043579</v>
      </c>
      <c r="CN243" t="n">
        <v>-5.25100040435791</v>
      </c>
      <c r="CO243" t="n">
        <v>-21.4870014190674</v>
      </c>
      <c r="CP243" t="n">
        <v>-6.92700052261353</v>
      </c>
      <c r="CQ243" t="n">
        <v>-4.10900020599365</v>
      </c>
      <c r="CR243" t="n">
        <v>-1.16200006008148</v>
      </c>
      <c r="CS243" t="n">
        <v>-4.24000024795532</v>
      </c>
      <c r="CT243" t="n">
        <v>-1.17400002479553</v>
      </c>
      <c r="CU243" t="n">
        <v>-8.193000793457029</v>
      </c>
      <c r="CV243" t="n">
        <v>3.05100011825562</v>
      </c>
      <c r="CW243" t="n">
        <v>-8.14500045776367</v>
      </c>
      <c r="CX243" t="n">
        <v>3.10400009155273</v>
      </c>
      <c r="CY243" t="n">
        <v>-19.9450016021729</v>
      </c>
      <c r="CZ243" t="n">
        <v>-5.67600011825562</v>
      </c>
      <c r="DA243" t="n">
        <v>-19.6020011901855</v>
      </c>
      <c r="DB243" t="n">
        <v>-5.62600040435791</v>
      </c>
      <c r="DC243" t="n">
        <v>8.04900074005127</v>
      </c>
      <c r="DD243" t="n">
        <v>-1.34600007534027</v>
      </c>
      <c r="DE243" t="n">
        <v>8.077000617980961</v>
      </c>
      <c r="DF243" t="n">
        <v>-1.52400004863739</v>
      </c>
      <c r="DG243" t="n">
        <v>-3.05999994277954</v>
      </c>
      <c r="DH243" t="n">
        <v>2.97000002861023</v>
      </c>
      <c r="DI243" t="n">
        <v>18.2700004577637</v>
      </c>
      <c r="DJ243" t="n">
        <v>-3.32999992370605</v>
      </c>
      <c r="DK243" t="n">
        <v>0</v>
      </c>
      <c r="DL243" t="n">
        <v>0</v>
      </c>
      <c r="DM243" t="n">
        <v>-20.984001159668</v>
      </c>
      <c r="DN243" t="n">
        <v>-4.76700019836426</v>
      </c>
    </row>
    <row r="244">
      <c r="B244" s="1231" t="n">
        <v>0.5208333333333334</v>
      </c>
      <c r="C244" t="n">
        <v>-27.9660015106201</v>
      </c>
      <c r="D244" t="n">
        <v>-9.848000526428221</v>
      </c>
      <c r="E244" t="n">
        <v>-27.9060020446777</v>
      </c>
      <c r="F244" t="n">
        <v>-9.28600025177002</v>
      </c>
      <c r="G244" t="n">
        <v>13.9640007019043</v>
      </c>
      <c r="H244" t="n">
        <v>6.03300046920776</v>
      </c>
      <c r="I244" t="n">
        <v>14.3640003204346</v>
      </c>
      <c r="J244" t="n">
        <v>6.00800037384033</v>
      </c>
      <c r="K244" t="n">
        <v>2.27300000190735</v>
      </c>
      <c r="L244" t="n">
        <v>-3.83300018310547</v>
      </c>
      <c r="M244" t="n">
        <v>2.01500010490417</v>
      </c>
      <c r="N244" t="n">
        <v>-3.89800024032593</v>
      </c>
      <c r="O244" t="n">
        <v>28.4180011749268</v>
      </c>
      <c r="P244" t="n">
        <v>9.329000473022459</v>
      </c>
      <c r="Q244" t="n">
        <v>28.3250007629395</v>
      </c>
      <c r="R244" t="n">
        <v>9.4060001373291</v>
      </c>
      <c r="S244" t="n">
        <v>-14.3440008163452</v>
      </c>
      <c r="T244" t="n">
        <v>-6.16400051116943</v>
      </c>
      <c r="U244" t="n">
        <v>-14.3700008392334</v>
      </c>
      <c r="V244" t="n">
        <v>-6.24100017547607</v>
      </c>
      <c r="W244" t="n">
        <v>-1.87200009822845</v>
      </c>
      <c r="X244" t="n">
        <v>2.97800016403198</v>
      </c>
      <c r="Y244" t="n">
        <v>-1.97000014781952</v>
      </c>
      <c r="Z244" t="n">
        <v>3.08200025558472</v>
      </c>
      <c r="AA244" t="n">
        <v>13.2720003128052</v>
      </c>
      <c r="AB244" t="n">
        <v>-2.23000001907349</v>
      </c>
      <c r="AC244" t="n">
        <v>12.5300006866455</v>
      </c>
      <c r="AD244" t="n">
        <v>-2.24000000953674</v>
      </c>
      <c r="AE244" t="n">
        <v>-12.371000289917</v>
      </c>
      <c r="AF244" t="n">
        <v>0.770000040531158</v>
      </c>
      <c r="AG244" t="n">
        <v>-11.8560009002686</v>
      </c>
      <c r="AH244" t="n">
        <v>0.587999999523163</v>
      </c>
      <c r="AI244" t="n">
        <v>-67.6740036010742</v>
      </c>
      <c r="AJ244" t="n">
        <v>-7.14500045776367</v>
      </c>
      <c r="AK244" t="n">
        <v>-69.7850036621094</v>
      </c>
      <c r="AL244" t="n">
        <v>-6.71200037002563</v>
      </c>
      <c r="AM244" t="n">
        <v>28.8130016326904</v>
      </c>
      <c r="AN244" t="n">
        <v>-10.9180002212524</v>
      </c>
      <c r="AO244" t="n">
        <v>28.863000869751</v>
      </c>
      <c r="AP244" t="n">
        <v>-10.9590005874634</v>
      </c>
      <c r="AQ244" t="n">
        <v>46.2140007019043</v>
      </c>
      <c r="AR244" t="n">
        <v>14.6720008850098</v>
      </c>
      <c r="AS244" t="n">
        <v>46.5820007324219</v>
      </c>
      <c r="AT244" t="n">
        <v>14.7120008468628</v>
      </c>
      <c r="AU244" t="n">
        <v>-46.1747207641602</v>
      </c>
      <c r="AV244" t="n">
        <v>-14.4403972625732</v>
      </c>
      <c r="AW244" t="n">
        <v>-46.2590065002441</v>
      </c>
      <c r="AX244" t="n">
        <v>-14.5261707305908</v>
      </c>
      <c r="AY244" t="n">
        <v>19.8860015869141</v>
      </c>
      <c r="AZ244" t="n">
        <v>5.77500009536743</v>
      </c>
      <c r="BA244" t="n">
        <v>41.8737106323242</v>
      </c>
      <c r="BB244" t="n">
        <v>13.3116083145142</v>
      </c>
      <c r="BC244" t="n">
        <v>68.46800231933589</v>
      </c>
      <c r="BD244" t="n">
        <v>6.81400012969971</v>
      </c>
      <c r="BE244" t="n">
        <v>69.85400390625</v>
      </c>
      <c r="BF244" t="n">
        <v>6.76800012588501</v>
      </c>
      <c r="BG244" t="n">
        <v>-28.4410018920898</v>
      </c>
      <c r="BH244" t="n">
        <v>7.58700037002563</v>
      </c>
      <c r="BI244" t="n">
        <v>-26.7930011749268</v>
      </c>
      <c r="BJ244" t="n">
        <v>8.44500064849854</v>
      </c>
      <c r="BK244" t="n">
        <v>20.863000869751</v>
      </c>
      <c r="BL244" t="n">
        <v>-11.2630004882812</v>
      </c>
      <c r="BM244" t="n">
        <v>20.8150005340576</v>
      </c>
      <c r="BN244" t="n">
        <v>-11.2440004348755</v>
      </c>
      <c r="BO244" t="n">
        <v>-20.3960018157959</v>
      </c>
      <c r="BP244" t="n">
        <v>9.080000877380369</v>
      </c>
      <c r="BQ244" t="n">
        <v>-20.2120018005371</v>
      </c>
      <c r="BR244" t="n">
        <v>9.028000831604</v>
      </c>
      <c r="BS244" t="n">
        <v>17.0100002288818</v>
      </c>
      <c r="BT244" t="n">
        <v>-10.8950004577637</v>
      </c>
      <c r="BU244" t="n">
        <v>17.1370010375977</v>
      </c>
      <c r="BV244" t="n">
        <v>-10.8480005264282</v>
      </c>
      <c r="BW244" t="n">
        <v>-16.4160003662109</v>
      </c>
      <c r="BX244" t="n">
        <v>5.55300045013428</v>
      </c>
      <c r="BY244" t="n">
        <v>-16.8480014801025</v>
      </c>
      <c r="BZ244" t="n">
        <v>5.67700004577637</v>
      </c>
      <c r="CA244" t="n">
        <v>28.1450004577637</v>
      </c>
      <c r="CB244" t="n">
        <v>-3.39300012588501</v>
      </c>
      <c r="CC244" t="n">
        <v>2.03299999237061</v>
      </c>
      <c r="CD244" t="n">
        <v>-8.922000885009769</v>
      </c>
      <c r="CE244" t="n">
        <v>-27.7910022735596</v>
      </c>
      <c r="CF244" t="n">
        <v>-0.452000021934509</v>
      </c>
      <c r="CG244" t="n">
        <v>22.2840003967285</v>
      </c>
      <c r="CH244" t="n">
        <v>5.03300046920776</v>
      </c>
      <c r="CI244" t="n">
        <v>7.19300031661987</v>
      </c>
      <c r="CJ244" t="n">
        <v>0.325000017881393</v>
      </c>
      <c r="CK244" t="n">
        <v>-8.88900089263916</v>
      </c>
      <c r="CL244" t="n">
        <v>-9.467000007629389</v>
      </c>
      <c r="CM244" t="n">
        <v>-15.9610004425049</v>
      </c>
      <c r="CN244" t="n">
        <v>-5.43400049209595</v>
      </c>
      <c r="CO244" t="n">
        <v>-22.0810012817383</v>
      </c>
      <c r="CP244" t="n">
        <v>-7.34000015258789</v>
      </c>
      <c r="CQ244" t="n">
        <v>-4.25600004196167</v>
      </c>
      <c r="CR244" t="n">
        <v>-1.19900000095367</v>
      </c>
      <c r="CS244" t="n">
        <v>-4.3120002746582</v>
      </c>
      <c r="CT244" t="n">
        <v>-1.21100008487701</v>
      </c>
      <c r="CU244" t="n">
        <v>-8.17400074005127</v>
      </c>
      <c r="CV244" t="n">
        <v>3.01500010490417</v>
      </c>
      <c r="CW244" t="n">
        <v>-8.14400005340576</v>
      </c>
      <c r="CX244" t="n">
        <v>3.00400018692017</v>
      </c>
      <c r="CY244" t="n">
        <v>-19.8860015869141</v>
      </c>
      <c r="CZ244" t="n">
        <v>-5.77500009536743</v>
      </c>
      <c r="DA244" t="n">
        <v>-19.2940006256104</v>
      </c>
      <c r="DB244" t="n">
        <v>-5.53200006484985</v>
      </c>
      <c r="DC244" t="n">
        <v>8.08800029754639</v>
      </c>
      <c r="DD244" t="n">
        <v>-1.49000012874603</v>
      </c>
      <c r="DE244" t="n">
        <v>8.01100063323975</v>
      </c>
      <c r="DF244" t="n">
        <v>-1.41300010681152</v>
      </c>
      <c r="DG244" t="n">
        <v>-2.33999991416931</v>
      </c>
      <c r="DH244" t="n">
        <v>4.05000019073486</v>
      </c>
      <c r="DI244" t="n">
        <v>20.0699996948242</v>
      </c>
      <c r="DJ244" t="n">
        <v>-3.15000009536743</v>
      </c>
      <c r="DK244" t="n">
        <v>0</v>
      </c>
      <c r="DL244" t="n">
        <v>0</v>
      </c>
      <c r="DM244" t="n">
        <v>-22.2840003967285</v>
      </c>
      <c r="DN244" t="n">
        <v>-5.03300046920776</v>
      </c>
    </row>
    <row r="245">
      <c r="B245" s="1231" t="n">
        <v>0.5416666666666666</v>
      </c>
      <c r="C245" t="n">
        <v>-28.5970020294189</v>
      </c>
      <c r="D245" t="n">
        <v>-10.1420001983643</v>
      </c>
      <c r="E245" t="n">
        <v>-28.5790004730225</v>
      </c>
      <c r="F245" t="n">
        <v>-9.61300086975098</v>
      </c>
      <c r="G245" t="n">
        <v>14.9180011749268</v>
      </c>
      <c r="H245" t="n">
        <v>5.92500019073486</v>
      </c>
      <c r="I245" t="n">
        <v>14.581000328064</v>
      </c>
      <c r="J245" t="n">
        <v>6.11700010299683</v>
      </c>
      <c r="K245" t="n">
        <v>1.36800003051758</v>
      </c>
      <c r="L245" t="n">
        <v>-3.45300006866455</v>
      </c>
      <c r="M245" t="n">
        <v>1.67200005054474</v>
      </c>
      <c r="N245" t="n">
        <v>-3.64600014686584</v>
      </c>
      <c r="O245" t="n">
        <v>29.0200004577637</v>
      </c>
      <c r="P245" t="n">
        <v>9.545000076293951</v>
      </c>
      <c r="Q245" t="n">
        <v>28.8840007781982</v>
      </c>
      <c r="R245" t="n">
        <v>9.64500045776367</v>
      </c>
      <c r="S245" t="n">
        <v>-14.6900005340576</v>
      </c>
      <c r="T245" t="n">
        <v>-6.34100008010864</v>
      </c>
      <c r="U245" t="n">
        <v>-15.0850009918213</v>
      </c>
      <c r="V245" t="n">
        <v>-6.33600044250488</v>
      </c>
      <c r="W245" t="n">
        <v>-0.999000072479248</v>
      </c>
      <c r="X245" t="n">
        <v>2.66800022125244</v>
      </c>
      <c r="Y245" t="n">
        <v>-0.743000030517578</v>
      </c>
      <c r="Z245" t="n">
        <v>2.58700013160706</v>
      </c>
      <c r="AA245" t="n">
        <v>11.7070007324219</v>
      </c>
      <c r="AB245" t="n">
        <v>-1.63000011444092</v>
      </c>
      <c r="AC245" t="n">
        <v>12.1030006408691</v>
      </c>
      <c r="AD245" t="n">
        <v>-1.96100008487701</v>
      </c>
      <c r="AE245" t="n">
        <v>-12.5110006332397</v>
      </c>
      <c r="AF245" t="n">
        <v>0.582000017166138</v>
      </c>
      <c r="AG245" t="n">
        <v>-11.5090007781982</v>
      </c>
      <c r="AH245" t="n">
        <v>0.383000016212463</v>
      </c>
      <c r="AI245" t="n">
        <v>-66.97299957275391</v>
      </c>
      <c r="AJ245" t="n">
        <v>-7.42400026321411</v>
      </c>
      <c r="AK245" t="n">
        <v>-68.8870010375977</v>
      </c>
      <c r="AL245" t="n">
        <v>-7.24600028991699</v>
      </c>
      <c r="AM245" t="n">
        <v>28.6840019226074</v>
      </c>
      <c r="AN245" t="n">
        <v>-10.5700006484985</v>
      </c>
      <c r="AO245" t="n">
        <v>28.5300006866455</v>
      </c>
      <c r="AP245" t="n">
        <v>-10.5460004806519</v>
      </c>
      <c r="AQ245" t="n">
        <v>46.1350021362305</v>
      </c>
      <c r="AR245" t="n">
        <v>14.69700050354</v>
      </c>
      <c r="AS245" t="n">
        <v>46.476001739502</v>
      </c>
      <c r="AT245" t="n">
        <v>14.6280002593994</v>
      </c>
      <c r="AU245" t="n">
        <v>-46.0260353088379</v>
      </c>
      <c r="AV245" t="n">
        <v>-14.5304336547852</v>
      </c>
      <c r="AW245" t="n">
        <v>-46.2897644042969</v>
      </c>
      <c r="AX245" t="n">
        <v>-14.5365562438965</v>
      </c>
      <c r="AY245" t="n">
        <v>19.3560009002686</v>
      </c>
      <c r="AZ245" t="n">
        <v>5.54700040817261</v>
      </c>
      <c r="BA245" t="n">
        <v>41.6651420593262</v>
      </c>
      <c r="BB245" t="n">
        <v>13.4562616348267</v>
      </c>
      <c r="BC245" t="n">
        <v>68.2170028686523</v>
      </c>
      <c r="BD245" t="n">
        <v>6.92800045013428</v>
      </c>
      <c r="BE245" t="n">
        <v>69.2330017089844</v>
      </c>
      <c r="BF245" t="n">
        <v>7.09200048446655</v>
      </c>
      <c r="BG245" t="n">
        <v>-28.1120014190674</v>
      </c>
      <c r="BH245" t="n">
        <v>7.14400053024292</v>
      </c>
      <c r="BI245" t="n">
        <v>-26.1390018463135</v>
      </c>
      <c r="BJ245" t="n">
        <v>8.016000747680661</v>
      </c>
      <c r="BK245" t="n">
        <v>20.4480018615723</v>
      </c>
      <c r="BL245" t="n">
        <v>-10.8380002975464</v>
      </c>
      <c r="BM245" t="n">
        <v>20.4200000762939</v>
      </c>
      <c r="BN245" t="n">
        <v>-10.7990007400513</v>
      </c>
      <c r="BO245" t="n">
        <v>-20.1640014648438</v>
      </c>
      <c r="BP245" t="n">
        <v>8.73600006103516</v>
      </c>
      <c r="BQ245" t="n">
        <v>-19.8230018615723</v>
      </c>
      <c r="BR245" t="n">
        <v>8.6200008392334</v>
      </c>
      <c r="BS245" t="n">
        <v>16.3369998931885</v>
      </c>
      <c r="BT245" t="n">
        <v>-10.3870000839233</v>
      </c>
      <c r="BU245" t="n">
        <v>16.6630001068115</v>
      </c>
      <c r="BV245" t="n">
        <v>-10.3840007781982</v>
      </c>
      <c r="BW245" t="n">
        <v>-16.4099998474121</v>
      </c>
      <c r="BX245" t="n">
        <v>5.19500017166138</v>
      </c>
      <c r="BY245" t="n">
        <v>-16.2920017242432</v>
      </c>
      <c r="BZ245" t="n">
        <v>5.13700008392334</v>
      </c>
      <c r="CA245" t="n">
        <v>26.7210006713867</v>
      </c>
      <c r="CB245" t="n">
        <v>-2.43100023269653</v>
      </c>
      <c r="CC245" t="n">
        <v>2.8510000705719</v>
      </c>
      <c r="CD245" t="n">
        <v>-8.366000175476071</v>
      </c>
      <c r="CE245" t="n">
        <v>-26.6840019226074</v>
      </c>
      <c r="CF245" t="n">
        <v>-0.822000026702881</v>
      </c>
      <c r="CG245" t="n">
        <v>22.7090015411377</v>
      </c>
      <c r="CH245" t="n">
        <v>4.93400001525879</v>
      </c>
      <c r="CI245" t="n">
        <v>7.17600011825562</v>
      </c>
      <c r="CJ245" t="n">
        <v>0.248000010848045</v>
      </c>
      <c r="CK245" t="n">
        <v>-7.67900037765503</v>
      </c>
      <c r="CL245" t="n">
        <v>-9.343000411987299</v>
      </c>
      <c r="CM245" t="n">
        <v>-16.1700000762939</v>
      </c>
      <c r="CN245" t="n">
        <v>-5.28600025177002</v>
      </c>
      <c r="CO245" t="n">
        <v>-22.8080005645752</v>
      </c>
      <c r="CP245" t="n">
        <v>-7.34600019454956</v>
      </c>
      <c r="CQ245" t="n">
        <v>-4.264000415802</v>
      </c>
      <c r="CR245" t="n">
        <v>-1.12200009822845</v>
      </c>
      <c r="CS245" t="n">
        <v>-4.32500028610229</v>
      </c>
      <c r="CT245" t="n">
        <v>-1.1800000667572</v>
      </c>
      <c r="CU245" t="n">
        <v>-8.16100025177002</v>
      </c>
      <c r="CV245" t="n">
        <v>3.14000010490417</v>
      </c>
      <c r="CW245" t="n">
        <v>-8.14500045776367</v>
      </c>
      <c r="CX245" t="n">
        <v>3.05600023269653</v>
      </c>
      <c r="CY245" t="n">
        <v>-19.3560009002686</v>
      </c>
      <c r="CZ245" t="n">
        <v>-5.54700040817261</v>
      </c>
      <c r="DA245" t="n">
        <v>-19</v>
      </c>
      <c r="DB245" t="n">
        <v>-5.46000003814697</v>
      </c>
      <c r="DC245" t="n">
        <v>8.15700054168701</v>
      </c>
      <c r="DD245" t="n">
        <v>-1.48900008201599</v>
      </c>
      <c r="DE245" t="n">
        <v>8.097000122070311</v>
      </c>
      <c r="DF245" t="n">
        <v>-1.37200009822845</v>
      </c>
      <c r="DG245" t="n">
        <v>-2.78999996185303</v>
      </c>
      <c r="DH245" t="n">
        <v>3.32999992370605</v>
      </c>
      <c r="DI245" t="n">
        <v>18.8099994659424</v>
      </c>
      <c r="DJ245" t="n">
        <v>-3.32999992370605</v>
      </c>
      <c r="DK245" t="n">
        <v>0</v>
      </c>
      <c r="DL245" t="n">
        <v>0</v>
      </c>
      <c r="DM245" t="n">
        <v>-22.7090015411377</v>
      </c>
      <c r="DN245" t="n">
        <v>-4.97300004959106</v>
      </c>
    </row>
    <row r="246">
      <c r="B246" s="1231" t="n">
        <v>0.5625</v>
      </c>
      <c r="C246" t="n">
        <v>-29.0050010681152</v>
      </c>
      <c r="D246" t="n">
        <v>-10.6390008926392</v>
      </c>
      <c r="E246" t="n">
        <v>-28.9210014343262</v>
      </c>
      <c r="F246" t="n">
        <v>-10.1310005187988</v>
      </c>
      <c r="G246" t="n">
        <v>15.2550010681152</v>
      </c>
      <c r="H246" t="n">
        <v>5.92700004577637</v>
      </c>
      <c r="I246" t="n">
        <v>15.0300006866455</v>
      </c>
      <c r="J246" t="n">
        <v>6.07900047302246</v>
      </c>
      <c r="K246" t="n">
        <v>1.81800007820129</v>
      </c>
      <c r="L246" t="n">
        <v>-2.81100010871887</v>
      </c>
      <c r="M246" t="n">
        <v>2.26400017738342</v>
      </c>
      <c r="N246" t="n">
        <v>-3.00800013542175</v>
      </c>
      <c r="O246" t="n">
        <v>29.3860015869141</v>
      </c>
      <c r="P246" t="n">
        <v>10.0560007095337</v>
      </c>
      <c r="Q246" t="n">
        <v>29.2680015563965</v>
      </c>
      <c r="R246" t="n">
        <v>10.242000579834</v>
      </c>
      <c r="S246" t="n">
        <v>-15.03600025177</v>
      </c>
      <c r="T246" t="n">
        <v>-6.30200052261353</v>
      </c>
      <c r="U246" t="n">
        <v>-15.403000831604</v>
      </c>
      <c r="V246" t="n">
        <v>-6.27600049972534</v>
      </c>
      <c r="W246" t="n">
        <v>-1.86900007724762</v>
      </c>
      <c r="X246" t="n">
        <v>2.02300000190735</v>
      </c>
      <c r="Y246" t="n">
        <v>-1.31500005722046</v>
      </c>
      <c r="Z246" t="n">
        <v>1.98300004005432</v>
      </c>
      <c r="AA246" t="n">
        <v>12.66100025177</v>
      </c>
      <c r="AB246" t="n">
        <v>-0.623000025749207</v>
      </c>
      <c r="AC246" t="n">
        <v>13.0080003738403</v>
      </c>
      <c r="AD246" t="n">
        <v>-0.941000044345856</v>
      </c>
      <c r="AE246" t="n">
        <v>-12.4080009460449</v>
      </c>
      <c r="AF246" t="n">
        <v>-0.554000020027161</v>
      </c>
      <c r="AG246" t="n">
        <v>-13.1550006866455</v>
      </c>
      <c r="AH246" t="n">
        <v>-0.324000000953674</v>
      </c>
      <c r="AI246" t="n">
        <v>-69.3059997558594</v>
      </c>
      <c r="AJ246" t="n">
        <v>-6.91500043869019</v>
      </c>
      <c r="AK246" t="n">
        <v>-70.0139999389648</v>
      </c>
      <c r="AL246" t="n">
        <v>-7.0120005607605</v>
      </c>
      <c r="AM246" t="n">
        <v>29.0020008087158</v>
      </c>
      <c r="AN246" t="n">
        <v>-10.4270000457764</v>
      </c>
      <c r="AO246" t="n">
        <v>29.1640014648438</v>
      </c>
      <c r="AP246" t="n">
        <v>-10.4610004425049</v>
      </c>
      <c r="AQ246" t="n">
        <v>47.5580024719238</v>
      </c>
      <c r="AR246" t="n">
        <v>15.5050010681152</v>
      </c>
      <c r="AS246" t="n">
        <v>48.1130027770996</v>
      </c>
      <c r="AT246" t="n">
        <v>15.5870008468628</v>
      </c>
      <c r="AU246" t="n">
        <v>-47.2918968200684</v>
      </c>
      <c r="AV246" t="n">
        <v>-14.8355340957642</v>
      </c>
      <c r="AW246" t="n">
        <v>-47.3712043762207</v>
      </c>
      <c r="AX246" t="n">
        <v>-14.9457979202271</v>
      </c>
      <c r="AY246" t="n">
        <v>20.2860012054443</v>
      </c>
      <c r="AZ246" t="n">
        <v>6.04500007629395</v>
      </c>
      <c r="BA246" t="n">
        <v>42.7596893310547</v>
      </c>
      <c r="BB246" t="n">
        <v>13.718189239502</v>
      </c>
      <c r="BC246" t="n">
        <v>68.83399963378911</v>
      </c>
      <c r="BD246" t="n">
        <v>7.33400011062622</v>
      </c>
      <c r="BE246" t="n">
        <v>71.0540008544922</v>
      </c>
      <c r="BF246" t="n">
        <v>7.09400033950806</v>
      </c>
      <c r="BG246" t="n">
        <v>-28.8150005340576</v>
      </c>
      <c r="BH246" t="n">
        <v>7.15000057220459</v>
      </c>
      <c r="BI246" t="n">
        <v>-26.730001449585</v>
      </c>
      <c r="BJ246" t="n">
        <v>7.87100028991699</v>
      </c>
      <c r="BK246" t="n">
        <v>20.7480010986328</v>
      </c>
      <c r="BL246" t="n">
        <v>-10.7360000610352</v>
      </c>
      <c r="BM246" t="n">
        <v>20.9600009918213</v>
      </c>
      <c r="BN246" t="n">
        <v>-10.581000328064</v>
      </c>
      <c r="BO246" t="n">
        <v>-20.7920017242432</v>
      </c>
      <c r="BP246" t="n">
        <v>8.670000076293951</v>
      </c>
      <c r="BQ246" t="n">
        <v>-20.6160011291504</v>
      </c>
      <c r="BR246" t="n">
        <v>8.60200023651123</v>
      </c>
      <c r="BS246" t="n">
        <v>16.8720016479492</v>
      </c>
      <c r="BT246" t="n">
        <v>-10.282000541687</v>
      </c>
      <c r="BU246" t="n">
        <v>17.1940002441406</v>
      </c>
      <c r="BV246" t="n">
        <v>-10.2700004577637</v>
      </c>
      <c r="BW246" t="n">
        <v>-16.6780014038086</v>
      </c>
      <c r="BX246" t="n">
        <v>5.16500043869019</v>
      </c>
      <c r="BY246" t="n">
        <v>-17.0540008544922</v>
      </c>
      <c r="BZ246" t="n">
        <v>5.21900033950806</v>
      </c>
      <c r="CA246" t="n">
        <v>27.7620010375977</v>
      </c>
      <c r="CB246" t="n">
        <v>-3.10000014305115</v>
      </c>
      <c r="CC246" t="n">
        <v>2.88500022888184</v>
      </c>
      <c r="CD246" t="n">
        <v>-8.52600002288818</v>
      </c>
      <c r="CE246" t="n">
        <v>-27.5620021820068</v>
      </c>
      <c r="CF246" t="n">
        <v>-0.809000015258789</v>
      </c>
      <c r="CG246" t="n">
        <v>23.1730003356934</v>
      </c>
      <c r="CH246" t="n">
        <v>4.96500015258789</v>
      </c>
      <c r="CI246" t="n">
        <v>7.46200037002563</v>
      </c>
      <c r="CJ246" t="n">
        <v>-0.208000004291534</v>
      </c>
      <c r="CK246" t="n">
        <v>-8.13899993896484</v>
      </c>
      <c r="CL246" t="n">
        <v>-9.35200023651123</v>
      </c>
      <c r="CM246" t="n">
        <v>-16.5610008239746</v>
      </c>
      <c r="CN246" t="n">
        <v>-5.33000040054321</v>
      </c>
      <c r="CO246" t="n">
        <v>-23.2180004119873</v>
      </c>
      <c r="CP246" t="n">
        <v>-8.216000556945801</v>
      </c>
      <c r="CQ246" t="n">
        <v>-4.30900001525879</v>
      </c>
      <c r="CR246" t="n">
        <v>-1.18600010871887</v>
      </c>
      <c r="CS246" t="n">
        <v>-4.41400003433228</v>
      </c>
      <c r="CT246" t="n">
        <v>-1.21600008010864</v>
      </c>
      <c r="CU246" t="n">
        <v>-8.13100051879883</v>
      </c>
      <c r="CV246" t="n">
        <v>3.12700009346008</v>
      </c>
      <c r="CW246" t="n">
        <v>-8.15500068664551</v>
      </c>
      <c r="CX246" t="n">
        <v>3.11700010299683</v>
      </c>
      <c r="CY246" t="n">
        <v>-20.2860012054443</v>
      </c>
      <c r="CZ246" t="n">
        <v>-6.04500007629395</v>
      </c>
      <c r="DA246" t="n">
        <v>-19.9540004730225</v>
      </c>
      <c r="DB246" t="n">
        <v>-5.91900014877319</v>
      </c>
      <c r="DC246" t="n">
        <v>8.11400032043457</v>
      </c>
      <c r="DD246" t="n">
        <v>-1.52100002765656</v>
      </c>
      <c r="DE246" t="n">
        <v>8.042000770568849</v>
      </c>
      <c r="DF246" t="n">
        <v>-1.35600006580353</v>
      </c>
      <c r="DG246" t="n">
        <v>-2.87999987602234</v>
      </c>
      <c r="DH246" t="n">
        <v>3.50999999046326</v>
      </c>
      <c r="DI246" t="n">
        <v>19.0799999237061</v>
      </c>
      <c r="DJ246" t="n">
        <v>-2.78999996185303</v>
      </c>
      <c r="DK246" t="n">
        <v>0</v>
      </c>
      <c r="DL246" t="n">
        <v>0</v>
      </c>
      <c r="DM246" t="n">
        <v>-23.1730003356934</v>
      </c>
      <c r="DN246" t="n">
        <v>-5.02200031280518</v>
      </c>
    </row>
    <row r="247">
      <c r="B247" s="1231" t="n">
        <v>0.5833333333333334</v>
      </c>
      <c r="C247" t="n">
        <v>-30.4440021514893</v>
      </c>
      <c r="D247" t="n">
        <v>-12.613000869751</v>
      </c>
      <c r="E247" t="n">
        <v>-30.4450016021729</v>
      </c>
      <c r="F247" t="n">
        <v>-12.0140008926392</v>
      </c>
      <c r="G247" t="n">
        <v>16.6700000762939</v>
      </c>
      <c r="H247" t="n">
        <v>7.74000024795532</v>
      </c>
      <c r="I247" t="n">
        <v>16.9180011749268</v>
      </c>
      <c r="J247" t="n">
        <v>7.95300054550171</v>
      </c>
      <c r="K247" t="n">
        <v>-1.15600001811981</v>
      </c>
      <c r="L247" t="n">
        <v>-4.38200044631958</v>
      </c>
      <c r="M247" t="n">
        <v>-1.3840000629425</v>
      </c>
      <c r="N247" t="n">
        <v>-4.53600025177002</v>
      </c>
      <c r="O247" t="n">
        <v>31.0360012054443</v>
      </c>
      <c r="P247" t="n">
        <v>12.0740003585815</v>
      </c>
      <c r="Q247" t="n">
        <v>30.8030014038086</v>
      </c>
      <c r="R247" t="n">
        <v>12.2230005264282</v>
      </c>
      <c r="S247" t="n">
        <v>-16.5670013427734</v>
      </c>
      <c r="T247" t="n">
        <v>-8.17600059509277</v>
      </c>
      <c r="U247" t="n">
        <v>-16.7490005493164</v>
      </c>
      <c r="V247" t="n">
        <v>-8.32000064849854</v>
      </c>
      <c r="W247" t="n">
        <v>1.48600006103516</v>
      </c>
      <c r="X247" t="n">
        <v>3.58000016212463</v>
      </c>
      <c r="Y247" t="n">
        <v>2.09700012207031</v>
      </c>
      <c r="Z247" t="n">
        <v>3.4520001411438</v>
      </c>
      <c r="AA247" t="n">
        <v>9.53800010681152</v>
      </c>
      <c r="AB247" t="n">
        <v>-2.38000011444092</v>
      </c>
      <c r="AC247" t="n">
        <v>10.19700050354</v>
      </c>
      <c r="AD247" t="n">
        <v>-2.66700005531311</v>
      </c>
      <c r="AE247" t="n">
        <v>-9.559000015258791</v>
      </c>
      <c r="AF247" t="n">
        <v>1.12700009346008</v>
      </c>
      <c r="AG247" t="n">
        <v>-9.295000076293951</v>
      </c>
      <c r="AH247" t="n">
        <v>1.00400006771088</v>
      </c>
      <c r="AI247" t="n">
        <v>-72.42100524902339</v>
      </c>
      <c r="AJ247" t="n">
        <v>-8.17600059509277</v>
      </c>
      <c r="AK247" t="n">
        <v>-74.8730010986328</v>
      </c>
      <c r="AL247" t="n">
        <v>-7.64700031280518</v>
      </c>
      <c r="AM247" t="n">
        <v>28.9860019683838</v>
      </c>
      <c r="AN247" t="n">
        <v>-10.2900009155273</v>
      </c>
      <c r="AO247" t="n">
        <v>28.8470020294189</v>
      </c>
      <c r="AP247" t="n">
        <v>-10.2640008926392</v>
      </c>
      <c r="AQ247" t="n">
        <v>48.4890022277832</v>
      </c>
      <c r="AR247" t="n">
        <v>14.4540004730225</v>
      </c>
      <c r="AS247" t="n">
        <v>48.9040031433105</v>
      </c>
      <c r="AT247" t="n">
        <v>14.5180006027222</v>
      </c>
      <c r="AU247" t="n">
        <v>-48.2255020141602</v>
      </c>
      <c r="AV247" t="n">
        <v>-13.5532217025757</v>
      </c>
      <c r="AW247" t="n">
        <v>-48.351676940918</v>
      </c>
      <c r="AX247" t="n">
        <v>-13.6405401229858</v>
      </c>
      <c r="AY247" t="n">
        <v>20.6820011138916</v>
      </c>
      <c r="AZ247" t="n">
        <v>6.03000020980835</v>
      </c>
      <c r="BA247" t="n">
        <v>43.2416839599609</v>
      </c>
      <c r="BB247" t="n">
        <v>13.9897861480713</v>
      </c>
      <c r="BC247" t="n">
        <v>72.8190002441406</v>
      </c>
      <c r="BD247" t="n">
        <v>8.2140007019043</v>
      </c>
      <c r="BE247" t="n">
        <v>74.4440002441406</v>
      </c>
      <c r="BF247" t="n">
        <v>8.122000694274901</v>
      </c>
      <c r="BG247" t="n">
        <v>-28.6370010375977</v>
      </c>
      <c r="BH247" t="n">
        <v>7.00500011444092</v>
      </c>
      <c r="BI247" t="n">
        <v>-26.6880016326904</v>
      </c>
      <c r="BJ247" t="n">
        <v>7.72100019454956</v>
      </c>
      <c r="BK247" t="n">
        <v>20.9040012359619</v>
      </c>
      <c r="BL247" t="n">
        <v>-10.5700006484985</v>
      </c>
      <c r="BM247" t="n">
        <v>20.9940013885498</v>
      </c>
      <c r="BN247" t="n">
        <v>-10.4970006942749</v>
      </c>
      <c r="BO247" t="n">
        <v>-20.867000579834</v>
      </c>
      <c r="BP247" t="n">
        <v>8.50900077819824</v>
      </c>
      <c r="BQ247" t="n">
        <v>-20.5580005645752</v>
      </c>
      <c r="BR247" t="n">
        <v>8.39300060272217</v>
      </c>
      <c r="BS247" t="n">
        <v>17.1720008850098</v>
      </c>
      <c r="BT247" t="n">
        <v>-10.202000617981</v>
      </c>
      <c r="BU247" t="n">
        <v>17.4260005950928</v>
      </c>
      <c r="BV247" t="n">
        <v>-10.153000831604</v>
      </c>
      <c r="BW247" t="n">
        <v>-16.8470001220703</v>
      </c>
      <c r="BX247" t="n">
        <v>4.97900009155273</v>
      </c>
      <c r="BY247" t="n">
        <v>-17.109001159668</v>
      </c>
      <c r="BZ247" t="n">
        <v>5</v>
      </c>
      <c r="CA247" t="n">
        <v>27.8800010681152</v>
      </c>
      <c r="CB247" t="n">
        <v>-2.02300000190735</v>
      </c>
      <c r="CC247" t="n">
        <v>2.83700013160706</v>
      </c>
      <c r="CD247" t="n">
        <v>-8.64200019836426</v>
      </c>
      <c r="CE247" t="n">
        <v>-27.6460018157959</v>
      </c>
      <c r="CF247" t="n">
        <v>-1.25600004196167</v>
      </c>
      <c r="CG247" t="n">
        <v>23.2960014343262</v>
      </c>
      <c r="CH247" t="n">
        <v>5.24300003051758</v>
      </c>
      <c r="CI247" t="n">
        <v>7.63800048828125</v>
      </c>
      <c r="CJ247" t="n">
        <v>0.0160000007599592</v>
      </c>
      <c r="CK247" t="n">
        <v>-8.40700054168701</v>
      </c>
      <c r="CL247" t="n">
        <v>-9.491000175476071</v>
      </c>
      <c r="CM247" t="n">
        <v>-16.4590015411377</v>
      </c>
      <c r="CN247" t="n">
        <v>-5.55600023269653</v>
      </c>
      <c r="CO247" t="n">
        <v>-22.9400005340576</v>
      </c>
      <c r="CP247" t="n">
        <v>-8.223000526428221</v>
      </c>
      <c r="CQ247" t="n">
        <v>-4.30500030517578</v>
      </c>
      <c r="CR247" t="n">
        <v>-1.24400007724762</v>
      </c>
      <c r="CS247" t="n">
        <v>-4.40200042724609</v>
      </c>
      <c r="CT247" t="n">
        <v>-1.24700009822845</v>
      </c>
      <c r="CU247" t="n">
        <v>-8.16800022125244</v>
      </c>
      <c r="CV247" t="n">
        <v>3.07600021362305</v>
      </c>
      <c r="CW247" t="n">
        <v>-8.046999931335449</v>
      </c>
      <c r="CX247" t="n">
        <v>3.13800024986267</v>
      </c>
      <c r="CY247" t="n">
        <v>-20.6820011138916</v>
      </c>
      <c r="CZ247" t="n">
        <v>-6.03000020980835</v>
      </c>
      <c r="DA247" t="n">
        <v>-20.1100006103516</v>
      </c>
      <c r="DB247" t="n">
        <v>-6.06300020217896</v>
      </c>
      <c r="DC247" t="n">
        <v>8.11400032043457</v>
      </c>
      <c r="DD247" t="n">
        <v>-1.40700006484985</v>
      </c>
      <c r="DE247" t="n">
        <v>7.98700046539307</v>
      </c>
      <c r="DF247" t="n">
        <v>-1.43100011348724</v>
      </c>
      <c r="DG247" t="n">
        <v>-2.51999998092651</v>
      </c>
      <c r="DH247" t="n">
        <v>3.32999992370605</v>
      </c>
      <c r="DI247" t="n">
        <v>19.6200008392334</v>
      </c>
      <c r="DJ247" t="n">
        <v>-2.78999996185303</v>
      </c>
      <c r="DK247" t="n">
        <v>0</v>
      </c>
      <c r="DL247" t="n">
        <v>0</v>
      </c>
      <c r="DM247" t="n">
        <v>-23.2960014343262</v>
      </c>
      <c r="DN247" t="n">
        <v>-5.24300003051758</v>
      </c>
    </row>
    <row r="248">
      <c r="B248" s="1231" t="n">
        <v>0.6041666666666666</v>
      </c>
      <c r="C248" t="n">
        <v>-30.5460014343262</v>
      </c>
      <c r="D248" t="n">
        <v>-13.2790002822876</v>
      </c>
      <c r="E248" t="n">
        <v>-30.5510005950928</v>
      </c>
      <c r="F248" t="n">
        <v>-12.6900005340576</v>
      </c>
      <c r="G248" t="n">
        <v>18.1020011901855</v>
      </c>
      <c r="H248" t="n">
        <v>7.95300054550171</v>
      </c>
      <c r="I248" t="n">
        <v>17.8070011138916</v>
      </c>
      <c r="J248" t="n">
        <v>8.07500076293945</v>
      </c>
      <c r="K248" t="n">
        <v>-3.06600022315979</v>
      </c>
      <c r="L248" t="n">
        <v>-4.19700002670288</v>
      </c>
      <c r="M248" t="n">
        <v>-2.94000005722046</v>
      </c>
      <c r="N248" t="n">
        <v>-4.42300033569336</v>
      </c>
      <c r="O248" t="n">
        <v>31.4110012054443</v>
      </c>
      <c r="P248" t="n">
        <v>12.6290006637573</v>
      </c>
      <c r="Q248" t="n">
        <v>31.3170013427734</v>
      </c>
      <c r="R248" t="n">
        <v>12.7750005722046</v>
      </c>
      <c r="S248" t="n">
        <v>-18.0450000762939</v>
      </c>
      <c r="T248" t="n">
        <v>-8.266000747680661</v>
      </c>
      <c r="U248" t="n">
        <v>-18.0110015869141</v>
      </c>
      <c r="V248" t="n">
        <v>-8.3730001449585</v>
      </c>
      <c r="W248" t="n">
        <v>3.02000021934509</v>
      </c>
      <c r="X248" t="n">
        <v>3.36500024795532</v>
      </c>
      <c r="Y248" t="n">
        <v>3.21000003814697</v>
      </c>
      <c r="Z248" t="n">
        <v>3.4060001373291</v>
      </c>
      <c r="AA248" t="n">
        <v>8.285000801086429</v>
      </c>
      <c r="AB248" t="n">
        <v>-2.36800003051758</v>
      </c>
      <c r="AC248" t="n">
        <v>8.53600025177002</v>
      </c>
      <c r="AD248" t="n">
        <v>-2.55600023269653</v>
      </c>
      <c r="AE248" t="n">
        <v>-8.38600063323975</v>
      </c>
      <c r="AF248" t="n">
        <v>1.0220000743866</v>
      </c>
      <c r="AG248" t="n">
        <v>-8.39000034332275</v>
      </c>
      <c r="AH248" t="n">
        <v>1.0660001039505</v>
      </c>
      <c r="AI248" t="n">
        <v>-73.30100250244141</v>
      </c>
      <c r="AJ248" t="n">
        <v>-7.98600053787231</v>
      </c>
      <c r="AK248" t="n">
        <v>-75.5500030517578</v>
      </c>
      <c r="AL248" t="n">
        <v>-7.50000047683716</v>
      </c>
      <c r="AM248" t="n">
        <v>30.3960018157959</v>
      </c>
      <c r="AN248" t="n">
        <v>-9.9640007019043</v>
      </c>
      <c r="AO248" t="n">
        <v>30.4030017852783</v>
      </c>
      <c r="AP248" t="n">
        <v>-10.0450000762939</v>
      </c>
      <c r="AQ248" t="n">
        <v>46.3810005187988</v>
      </c>
      <c r="AR248" t="n">
        <v>13.8960008621216</v>
      </c>
      <c r="AS248" t="n">
        <v>46.8190040588379</v>
      </c>
      <c r="AT248" t="n">
        <v>13.8660011291504</v>
      </c>
      <c r="AU248" t="n">
        <v>-46.2277069091797</v>
      </c>
      <c r="AV248" t="n">
        <v>-13.5283880233765</v>
      </c>
      <c r="AW248" t="n">
        <v>-46.4441719055176</v>
      </c>
      <c r="AX248" t="n">
        <v>-13.60142993927</v>
      </c>
      <c r="AY248" t="n">
        <v>20.1910018920898</v>
      </c>
      <c r="AZ248" t="n">
        <v>6.18000030517578</v>
      </c>
      <c r="BA248" t="n">
        <v>42.3680725097656</v>
      </c>
      <c r="BB248" t="n">
        <v>14.2433300018311</v>
      </c>
      <c r="BC248" t="n">
        <v>74.3059997558594</v>
      </c>
      <c r="BD248" t="n">
        <v>8.154000282287599</v>
      </c>
      <c r="BE248" t="n">
        <v>76.5960006713867</v>
      </c>
      <c r="BF248" t="n">
        <v>8.08200073242187</v>
      </c>
      <c r="BG248" t="n">
        <v>-30.423002243042</v>
      </c>
      <c r="BH248" t="n">
        <v>6.93200016021729</v>
      </c>
      <c r="BI248" t="n">
        <v>-28.3920021057129</v>
      </c>
      <c r="BJ248" t="n">
        <v>7.71000051498413</v>
      </c>
      <c r="BK248" t="n">
        <v>22.7450008392334</v>
      </c>
      <c r="BL248" t="n">
        <v>-10.4440002441406</v>
      </c>
      <c r="BM248" t="n">
        <v>23.314001083374</v>
      </c>
      <c r="BN248" t="n">
        <v>-10.5450000762939</v>
      </c>
      <c r="BO248" t="n">
        <v>-22.7130012512207</v>
      </c>
      <c r="BP248" t="n">
        <v>8.4640007019043</v>
      </c>
      <c r="BQ248" t="n">
        <v>-22.5440006256104</v>
      </c>
      <c r="BR248" t="n">
        <v>8.360000610351561</v>
      </c>
      <c r="BS248" t="n">
        <v>19.4130001068115</v>
      </c>
      <c r="BT248" t="n">
        <v>-10.2740001678467</v>
      </c>
      <c r="BU248" t="n">
        <v>19.4830017089844</v>
      </c>
      <c r="BV248" t="n">
        <v>-10.1870002746582</v>
      </c>
      <c r="BW248" t="n">
        <v>-19.1710014343262</v>
      </c>
      <c r="BX248" t="n">
        <v>5.24000024795532</v>
      </c>
      <c r="BY248" t="n">
        <v>-18.9170017242432</v>
      </c>
      <c r="BZ248" t="n">
        <v>5.18600034713745</v>
      </c>
      <c r="CA248" t="n">
        <v>30.564001083374</v>
      </c>
      <c r="CB248" t="n">
        <v>-2.59600019454956</v>
      </c>
      <c r="CC248" t="n">
        <v>3.80000019073486</v>
      </c>
      <c r="CD248" t="n">
        <v>-8.591000556945801</v>
      </c>
      <c r="CE248" t="n">
        <v>-31.0390014648438</v>
      </c>
      <c r="CF248" t="n">
        <v>-0.523000001907349</v>
      </c>
      <c r="CG248" t="n">
        <v>23.1180019378662</v>
      </c>
      <c r="CH248" t="n">
        <v>5.15200042724609</v>
      </c>
      <c r="CI248" t="n">
        <v>7.33900022506714</v>
      </c>
      <c r="CJ248" t="n">
        <v>-0.300000011920929</v>
      </c>
      <c r="CK248" t="n">
        <v>-9.420000076293951</v>
      </c>
      <c r="CL248" t="n">
        <v>-9.23300075531006</v>
      </c>
      <c r="CM248" t="n">
        <v>-16.060001373291</v>
      </c>
      <c r="CN248" t="n">
        <v>-5.36100006103516</v>
      </c>
      <c r="CO248" t="n">
        <v>-23.5010013580322</v>
      </c>
      <c r="CP248" t="n">
        <v>-8.491000175476071</v>
      </c>
      <c r="CQ248" t="n">
        <v>-4.32500028610229</v>
      </c>
      <c r="CR248" t="n">
        <v>-1.17599999904633</v>
      </c>
      <c r="CS248" t="n">
        <v>-4.43200016021729</v>
      </c>
      <c r="CT248" t="n">
        <v>-1.23500001430511</v>
      </c>
      <c r="CU248" t="n">
        <v>-8.096000671386721</v>
      </c>
      <c r="CV248" t="n">
        <v>3.10500025749207</v>
      </c>
      <c r="CW248" t="n">
        <v>-8.15100002288818</v>
      </c>
      <c r="CX248" t="n">
        <v>3.14600014686584</v>
      </c>
      <c r="CY248" t="n">
        <v>-20.1910018920898</v>
      </c>
      <c r="CZ248" t="n">
        <v>-6.18000030517578</v>
      </c>
      <c r="DA248" t="n">
        <v>-19.7730007171631</v>
      </c>
      <c r="DB248" t="n">
        <v>-6.23400020599365</v>
      </c>
      <c r="DC248" t="n">
        <v>8.067000389099119</v>
      </c>
      <c r="DD248" t="n">
        <v>-1.51600003242493</v>
      </c>
      <c r="DE248" t="n">
        <v>8.059000015258791</v>
      </c>
      <c r="DF248" t="n">
        <v>-1.65700006484985</v>
      </c>
      <c r="DG248" t="n">
        <v>-4.1399998664856</v>
      </c>
      <c r="DH248" t="n">
        <v>3.77999997138977</v>
      </c>
      <c r="DI248" t="n">
        <v>20.6100006103516</v>
      </c>
      <c r="DJ248" t="n">
        <v>-2.78999996185303</v>
      </c>
      <c r="DK248" t="n">
        <v>0</v>
      </c>
      <c r="DL248" t="n">
        <v>0</v>
      </c>
      <c r="DM248" t="n">
        <v>-22.8930015563965</v>
      </c>
      <c r="DN248" t="n">
        <v>-5.3100004196167</v>
      </c>
    </row>
    <row r="249">
      <c r="B249" s="1231" t="n">
        <v>0.625</v>
      </c>
      <c r="C249" t="n">
        <v>-30.9740009307861</v>
      </c>
      <c r="D249" t="n">
        <v>-12.8760004043579</v>
      </c>
      <c r="E249" t="n">
        <v>-30.9540023803711</v>
      </c>
      <c r="F249" t="n">
        <v>-12.2940006256104</v>
      </c>
      <c r="G249" t="n">
        <v>17.9070014953613</v>
      </c>
      <c r="H249" t="n">
        <v>7.90700054168701</v>
      </c>
      <c r="I249" t="n">
        <v>17.9710006713867</v>
      </c>
      <c r="J249" t="n">
        <v>7.88000059127808</v>
      </c>
      <c r="K249" t="n">
        <v>-3.01100015640259</v>
      </c>
      <c r="L249" t="n">
        <v>-4.07500028610229</v>
      </c>
      <c r="M249" t="n">
        <v>-3.14300012588501</v>
      </c>
      <c r="N249" t="n">
        <v>-4.17700004577637</v>
      </c>
      <c r="O249" t="n">
        <v>31.2130012512207</v>
      </c>
      <c r="P249" t="n">
        <v>12.4860010147095</v>
      </c>
      <c r="Q249" t="n">
        <v>31.0110015869141</v>
      </c>
      <c r="R249" t="n">
        <v>12.6310005187988</v>
      </c>
      <c r="S249" t="n">
        <v>-17.992000579834</v>
      </c>
      <c r="T249" t="n">
        <v>-8.196000099182131</v>
      </c>
      <c r="U249" t="n">
        <v>-18.2440013885498</v>
      </c>
      <c r="V249" t="n">
        <v>-8.18100070953369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-6.60700035095215</v>
      </c>
      <c r="AF249" t="n">
        <v>0.6060000061988829</v>
      </c>
      <c r="AG249" t="n">
        <v>-7.25300025939941</v>
      </c>
      <c r="AH249" t="n">
        <v>0.870000064373016</v>
      </c>
      <c r="AI249" t="n">
        <v>-74.8570022583008</v>
      </c>
      <c r="AJ249" t="n">
        <v>-8.0890007019043</v>
      </c>
      <c r="AK249" t="n">
        <v>-76.6480026245117</v>
      </c>
      <c r="AL249" t="n">
        <v>-8.0620002746582</v>
      </c>
      <c r="AM249" t="n">
        <v>29.976001739502</v>
      </c>
      <c r="AN249" t="n">
        <v>-10.193000793457</v>
      </c>
      <c r="AO249" t="n">
        <v>30.4640007019043</v>
      </c>
      <c r="AP249" t="n">
        <v>-10.2910003662109</v>
      </c>
      <c r="AQ249" t="n">
        <v>47.9140014648438</v>
      </c>
      <c r="AR249" t="n">
        <v>14.577000617981</v>
      </c>
      <c r="AS249" t="n">
        <v>48.2870025634766</v>
      </c>
      <c r="AT249" t="n">
        <v>14.5900011062622</v>
      </c>
      <c r="AU249" t="n">
        <v>-47.8082237243652</v>
      </c>
      <c r="AV249" t="n">
        <v>-13.0873613357544</v>
      </c>
      <c r="AW249" t="n">
        <v>-47.783504486084</v>
      </c>
      <c r="AX249" t="n">
        <v>-13.182318687439</v>
      </c>
      <c r="AY249" t="n">
        <v>0</v>
      </c>
      <c r="AZ249" t="n">
        <v>0</v>
      </c>
      <c r="BA249" t="n">
        <v>41.837890625</v>
      </c>
      <c r="BB249" t="n">
        <v>13.1195755004883</v>
      </c>
      <c r="BC249" t="n">
        <v>77.53000640869141</v>
      </c>
      <c r="BD249" t="n">
        <v>7.7020001411438</v>
      </c>
      <c r="BE249" t="n">
        <v>79.463005065918</v>
      </c>
      <c r="BF249" t="n">
        <v>7.49000024795532</v>
      </c>
      <c r="BG249" t="n">
        <v>-29.7010021209717</v>
      </c>
      <c r="BH249" t="n">
        <v>6.96900033950806</v>
      </c>
      <c r="BI249" t="n">
        <v>-28.0890007019043</v>
      </c>
      <c r="BJ249" t="n">
        <v>7.92600059509277</v>
      </c>
      <c r="BK249" t="n">
        <v>22.1450004577637</v>
      </c>
      <c r="BL249" t="n">
        <v>-10.528000831604</v>
      </c>
      <c r="BM249" t="n">
        <v>22.8070011138916</v>
      </c>
      <c r="BN249" t="n">
        <v>-10.6160001754761</v>
      </c>
      <c r="BO249" t="n">
        <v>-21.6740016937256</v>
      </c>
      <c r="BP249" t="n">
        <v>8.44500064849854</v>
      </c>
      <c r="BQ249" t="n">
        <v>-21.5980014801025</v>
      </c>
      <c r="BR249" t="n">
        <v>8.37600040435791</v>
      </c>
      <c r="BS249" t="n">
        <v>18.3500003814697</v>
      </c>
      <c r="BT249" t="n">
        <v>-10.2690000534058</v>
      </c>
      <c r="BU249" t="n">
        <v>18.3660011291504</v>
      </c>
      <c r="BV249" t="n">
        <v>-10.1490001678467</v>
      </c>
      <c r="BW249" t="n">
        <v>-18.2390003204346</v>
      </c>
      <c r="BX249" t="n">
        <v>5.24100017547607</v>
      </c>
      <c r="BY249" t="n">
        <v>-18.2110004425049</v>
      </c>
      <c r="BZ249" t="n">
        <v>5.14100027084351</v>
      </c>
      <c r="CA249" t="n">
        <v>28.1380004882813</v>
      </c>
      <c r="CB249" t="n">
        <v>-1.88900005817413</v>
      </c>
      <c r="CC249" t="n">
        <v>4.79100036621094</v>
      </c>
      <c r="CD249" t="n">
        <v>-8.903000831604</v>
      </c>
      <c r="CE249" t="n">
        <v>-30.5040016174316</v>
      </c>
      <c r="CF249" t="n">
        <v>-0.20600001513958</v>
      </c>
      <c r="CG249" t="n">
        <v>23.1660003662109</v>
      </c>
      <c r="CH249" t="n">
        <v>5.02000045776367</v>
      </c>
      <c r="CI249" t="n">
        <v>7.25200033187866</v>
      </c>
      <c r="CJ249" t="n">
        <v>-0.284000009298325</v>
      </c>
      <c r="CK249" t="n">
        <v>-7.61900043487549</v>
      </c>
      <c r="CL249" t="n">
        <v>-9.38300037384033</v>
      </c>
      <c r="CM249" t="n">
        <v>-16.2250003814697</v>
      </c>
      <c r="CN249" t="n">
        <v>-5.31700038909912</v>
      </c>
      <c r="CO249" t="n">
        <v>-23.3280010223389</v>
      </c>
      <c r="CP249" t="n">
        <v>-8.25699996948242</v>
      </c>
      <c r="CQ249" t="n">
        <v>-4.35200023651123</v>
      </c>
      <c r="CR249" t="n">
        <v>-1.15900003910065</v>
      </c>
      <c r="CS249" t="n">
        <v>-4.48400020599365</v>
      </c>
      <c r="CT249" t="n">
        <v>-1.21300005912781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-4.8600001335144</v>
      </c>
      <c r="DH249" t="n">
        <v>3.50999999046326</v>
      </c>
      <c r="DI249" t="n">
        <v>20.0699996948242</v>
      </c>
      <c r="DJ249" t="n">
        <v>-3.05999994277954</v>
      </c>
      <c r="DK249" t="n">
        <v>0</v>
      </c>
      <c r="DL249" t="n">
        <v>0</v>
      </c>
      <c r="DM249" t="n">
        <v>-23.1660003662109</v>
      </c>
      <c r="DN249" t="n">
        <v>-5.02000045776367</v>
      </c>
    </row>
    <row r="250">
      <c r="B250" s="1231" t="n">
        <v>0.6458333333333334</v>
      </c>
      <c r="C250" t="n">
        <v>-30.4130020141602</v>
      </c>
      <c r="D250" t="n">
        <v>-12.452000617981</v>
      </c>
      <c r="E250" t="n">
        <v>-30.4130020141602</v>
      </c>
      <c r="F250" t="n">
        <v>-11.9320001602173</v>
      </c>
      <c r="G250" t="n">
        <v>17.9070014953613</v>
      </c>
      <c r="H250" t="n">
        <v>7.90700054168701</v>
      </c>
      <c r="I250" t="n">
        <v>17.9710006713867</v>
      </c>
      <c r="J250" t="n">
        <v>7.88000059127808</v>
      </c>
      <c r="K250" t="n">
        <v>-3.01100015640259</v>
      </c>
      <c r="L250" t="n">
        <v>-4.07500028610229</v>
      </c>
      <c r="M250" t="n">
        <v>-3.14300012588501</v>
      </c>
      <c r="N250" t="n">
        <v>-4.17700004577637</v>
      </c>
      <c r="O250" t="n">
        <v>31.2270011901855</v>
      </c>
      <c r="P250" t="n">
        <v>11.8020009994507</v>
      </c>
      <c r="Q250" t="n">
        <v>31.1030006408691</v>
      </c>
      <c r="R250" t="n">
        <v>11.9270009994507</v>
      </c>
      <c r="S250" t="n">
        <v>-17.8250007629395</v>
      </c>
      <c r="T250" t="n">
        <v>-8.308000564575201</v>
      </c>
      <c r="U250" t="n">
        <v>-18.1770000457764</v>
      </c>
      <c r="V250" t="n">
        <v>-8.322999954223629</v>
      </c>
      <c r="W250" t="n">
        <v>2.48000001907349</v>
      </c>
      <c r="X250" t="n">
        <v>4.08200025558472</v>
      </c>
      <c r="Y250" t="n">
        <v>3.15300011634827</v>
      </c>
      <c r="Z250" t="n">
        <v>3.88800024986267</v>
      </c>
      <c r="AA250" t="n">
        <v>8.704000473022459</v>
      </c>
      <c r="AB250" t="n">
        <v>-2.95500016212463</v>
      </c>
      <c r="AC250" t="n">
        <v>8.934000015258791</v>
      </c>
      <c r="AD250" t="n">
        <v>-3.15300011634827</v>
      </c>
      <c r="AE250" t="n">
        <v>-6.60700035095215</v>
      </c>
      <c r="AF250" t="n">
        <v>0.6060000061988829</v>
      </c>
      <c r="AG250" t="n">
        <v>-7.25300025939941</v>
      </c>
      <c r="AH250" t="n">
        <v>0.870000064373016</v>
      </c>
      <c r="AI250" t="n">
        <v>-74.8570022583008</v>
      </c>
      <c r="AJ250" t="n">
        <v>-8.0890007019043</v>
      </c>
      <c r="AK250" t="n">
        <v>-76.6480026245117</v>
      </c>
      <c r="AL250" t="n">
        <v>-8.0620002746582</v>
      </c>
      <c r="AM250" t="n">
        <v>29.976001739502</v>
      </c>
      <c r="AN250" t="n">
        <v>-10.193000793457</v>
      </c>
      <c r="AO250" t="n">
        <v>30.4640007019043</v>
      </c>
      <c r="AP250" t="n">
        <v>-10.2910003662109</v>
      </c>
      <c r="AQ250" t="n">
        <v>47.9140014648438</v>
      </c>
      <c r="AR250" t="n">
        <v>14.577000617981</v>
      </c>
      <c r="AS250" t="n">
        <v>48.2870025634766</v>
      </c>
      <c r="AT250" t="n">
        <v>14.5900011062622</v>
      </c>
      <c r="AU250" t="n">
        <v>-47.6187133789063</v>
      </c>
      <c r="AV250" t="n">
        <v>-13.3128957748413</v>
      </c>
      <c r="AW250" t="n">
        <v>-47.6515846252441</v>
      </c>
      <c r="AX250" t="n">
        <v>-13.3884553909302</v>
      </c>
      <c r="AY250" t="n">
        <v>0</v>
      </c>
      <c r="AZ250" t="n">
        <v>0</v>
      </c>
      <c r="BA250" t="n">
        <v>41.9781684875488</v>
      </c>
      <c r="BB250" t="n">
        <v>13.2761888504028</v>
      </c>
      <c r="BC250" t="n">
        <v>77.76600646972661</v>
      </c>
      <c r="BD250" t="n">
        <v>7.67700052261353</v>
      </c>
      <c r="BE250" t="n">
        <v>78.2520065307617</v>
      </c>
      <c r="BF250" t="n">
        <v>7.84600019454956</v>
      </c>
      <c r="BG250" t="n">
        <v>-29.7010021209717</v>
      </c>
      <c r="BH250" t="n">
        <v>6.96900033950806</v>
      </c>
      <c r="BI250" t="n">
        <v>-28.0890007019043</v>
      </c>
      <c r="BJ250" t="n">
        <v>7.92600059509277</v>
      </c>
      <c r="BK250" t="n">
        <v>22.1450004577637</v>
      </c>
      <c r="BL250" t="n">
        <v>-10.528000831604</v>
      </c>
      <c r="BM250" t="n">
        <v>22.8070011138916</v>
      </c>
      <c r="BN250" t="n">
        <v>-10.6160001754761</v>
      </c>
      <c r="BO250" t="n">
        <v>-21.6740016937256</v>
      </c>
      <c r="BP250" t="n">
        <v>8.44500064849854</v>
      </c>
      <c r="BQ250" t="n">
        <v>-21.5980014801025</v>
      </c>
      <c r="BR250" t="n">
        <v>8.37600040435791</v>
      </c>
      <c r="BS250" t="n">
        <v>18.3500003814697</v>
      </c>
      <c r="BT250" t="n">
        <v>-10.2690000534058</v>
      </c>
      <c r="BU250" t="n">
        <v>18.3660011291504</v>
      </c>
      <c r="BV250" t="n">
        <v>-10.1490001678467</v>
      </c>
      <c r="BW250" t="n">
        <v>-18.2390003204346</v>
      </c>
      <c r="BX250" t="n">
        <v>5.24100017547607</v>
      </c>
      <c r="BY250" t="n">
        <v>-18.2110004425049</v>
      </c>
      <c r="BZ250" t="n">
        <v>5.14100027084351</v>
      </c>
      <c r="CA250" t="n">
        <v>28.1380004882813</v>
      </c>
      <c r="CB250" t="n">
        <v>-1.88900005817413</v>
      </c>
      <c r="CC250" t="n">
        <v>4.79100036621094</v>
      </c>
      <c r="CD250" t="n">
        <v>-8.903000831604</v>
      </c>
      <c r="CE250" t="n">
        <v>-31.0270023345947</v>
      </c>
      <c r="CF250" t="n">
        <v>-0.336000025272369</v>
      </c>
      <c r="CG250" t="n">
        <v>22.7600002288818</v>
      </c>
      <c r="CH250" t="n">
        <v>5.05700016021729</v>
      </c>
      <c r="CI250" t="n">
        <v>6.92100048065186</v>
      </c>
      <c r="CJ250" t="n">
        <v>-0.141000002622604</v>
      </c>
      <c r="CK250" t="n">
        <v>-8.359000205993651</v>
      </c>
      <c r="CL250" t="n">
        <v>-9.30700016021729</v>
      </c>
      <c r="CM250" t="n">
        <v>-15.9490003585815</v>
      </c>
      <c r="CN250" t="n">
        <v>-5.20900011062622</v>
      </c>
      <c r="CO250" t="n">
        <v>-23.2100009918213</v>
      </c>
      <c r="CP250" t="n">
        <v>-8.212000846862789</v>
      </c>
      <c r="CQ250" t="n">
        <v>-4.36500024795532</v>
      </c>
      <c r="CR250" t="n">
        <v>-1.18800008296967</v>
      </c>
      <c r="CS250" t="n">
        <v>-4.46400022506714</v>
      </c>
      <c r="CT250" t="n">
        <v>-1.22900009155273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-6.57000017166138</v>
      </c>
      <c r="DH250" t="n">
        <v>4.32000017166138</v>
      </c>
      <c r="DI250" t="n">
        <v>20.0699996948242</v>
      </c>
      <c r="DJ250" t="n">
        <v>-2.78999996185303</v>
      </c>
      <c r="DK250" t="n">
        <v>0</v>
      </c>
      <c r="DL250" t="n">
        <v>0</v>
      </c>
      <c r="DM250" t="n">
        <v>-22.7600002288818</v>
      </c>
      <c r="DN250" t="n">
        <v>-5.05700016021729</v>
      </c>
    </row>
    <row r="251">
      <c r="B251" s="1231" t="n">
        <v>0.6666666666666666</v>
      </c>
      <c r="C251" t="n">
        <v>-31.226001739502</v>
      </c>
      <c r="D251" t="n">
        <v>-13.4230003356934</v>
      </c>
      <c r="E251" t="n">
        <v>-31.1490020751953</v>
      </c>
      <c r="F251" t="n">
        <v>-12.657000541687</v>
      </c>
      <c r="G251" t="n">
        <v>18.4380016326904</v>
      </c>
      <c r="H251" t="n">
        <v>8.68800067901611</v>
      </c>
      <c r="I251" t="n">
        <v>18.5069999694824</v>
      </c>
      <c r="J251" t="n">
        <v>8.91200065612793</v>
      </c>
      <c r="K251" t="n">
        <v>-3.3050000667572</v>
      </c>
      <c r="L251" t="n">
        <v>-5.85700035095215</v>
      </c>
      <c r="M251" t="n">
        <v>-3.16300010681152</v>
      </c>
      <c r="N251" t="n">
        <v>-6.21000051498413</v>
      </c>
      <c r="O251" t="n">
        <v>31.7630023956299</v>
      </c>
      <c r="P251" t="n">
        <v>12.6980009078979</v>
      </c>
      <c r="Q251" t="n">
        <v>31.5830020904541</v>
      </c>
      <c r="R251" t="n">
        <v>12.9330005645752</v>
      </c>
      <c r="S251" t="n">
        <v>-18.4810009002686</v>
      </c>
      <c r="T251" t="n">
        <v>-9.12600040435791</v>
      </c>
      <c r="U251" t="n">
        <v>-18.7410011291504</v>
      </c>
      <c r="V251" t="n">
        <v>-9.18100070953369</v>
      </c>
      <c r="W251" t="n">
        <v>3.13300013542175</v>
      </c>
      <c r="X251" t="n">
        <v>5.2180004119873</v>
      </c>
      <c r="Y251" t="n">
        <v>3.66700005531311</v>
      </c>
      <c r="Z251" t="n">
        <v>5.01900005340576</v>
      </c>
      <c r="AA251" t="n">
        <v>8.39200019836426</v>
      </c>
      <c r="AB251" t="n">
        <v>-3.9980001449585</v>
      </c>
      <c r="AC251" t="n">
        <v>8.442000389099119</v>
      </c>
      <c r="AD251" t="n">
        <v>-4.14400005340576</v>
      </c>
      <c r="AE251" t="n">
        <v>-8.378000259399411</v>
      </c>
      <c r="AF251" t="n">
        <v>2.66600012779236</v>
      </c>
      <c r="AG251" t="n">
        <v>-7.68900012969971</v>
      </c>
      <c r="AH251" t="n">
        <v>2.48400020599365</v>
      </c>
      <c r="AI251" t="n">
        <v>-75.234001159668</v>
      </c>
      <c r="AJ251" t="n">
        <v>-8.96300029754639</v>
      </c>
      <c r="AK251" t="n">
        <v>-77.375</v>
      </c>
      <c r="AL251" t="n">
        <v>-8.683000564575201</v>
      </c>
      <c r="AM251" t="n">
        <v>30.7600021362305</v>
      </c>
      <c r="AN251" t="n">
        <v>-11.1420001983643</v>
      </c>
      <c r="AO251" t="n">
        <v>31.0100021362305</v>
      </c>
      <c r="AP251" t="n">
        <v>-11.206000328064</v>
      </c>
      <c r="AQ251" t="n">
        <v>47.8650016784668</v>
      </c>
      <c r="AR251" t="n">
        <v>14.4330005645752</v>
      </c>
      <c r="AS251" t="n">
        <v>48.2660026550293</v>
      </c>
      <c r="AT251" t="n">
        <v>14.4150009155273</v>
      </c>
      <c r="AU251" t="n">
        <v>-47.7302055358887</v>
      </c>
      <c r="AV251" t="n">
        <v>-13.9034109115601</v>
      </c>
      <c r="AW251" t="n">
        <v>-48.0008277893066</v>
      </c>
      <c r="AX251" t="n">
        <v>-13.9876689910889</v>
      </c>
      <c r="AY251" t="n">
        <v>20.1320018768311</v>
      </c>
      <c r="AZ251" t="n">
        <v>5.91300010681152</v>
      </c>
      <c r="BA251" t="n">
        <v>41.9038963317871</v>
      </c>
      <c r="BB251" t="n">
        <v>13.5416059494019</v>
      </c>
      <c r="BC251" t="n">
        <v>76.5620040893555</v>
      </c>
      <c r="BD251" t="n">
        <v>8.6200008392334</v>
      </c>
      <c r="BE251" t="n">
        <v>77.234001159668</v>
      </c>
      <c r="BF251" t="n">
        <v>8.962000846862789</v>
      </c>
      <c r="BG251" t="n">
        <v>-30.1990013122559</v>
      </c>
      <c r="BH251" t="n">
        <v>7.85700035095215</v>
      </c>
      <c r="BI251" t="n">
        <v>-28.4500007629395</v>
      </c>
      <c r="BJ251" t="n">
        <v>8.72700023651123</v>
      </c>
      <c r="BK251" t="n">
        <v>22.9400005340576</v>
      </c>
      <c r="BL251" t="n">
        <v>-11.2910003662109</v>
      </c>
      <c r="BM251" t="n">
        <v>23.1620006561279</v>
      </c>
      <c r="BN251" t="n">
        <v>-11.3590002059937</v>
      </c>
      <c r="BO251" t="n">
        <v>-22.6240005493164</v>
      </c>
      <c r="BP251" t="n">
        <v>9.23700046539307</v>
      </c>
      <c r="BQ251" t="n">
        <v>-22.4700012207031</v>
      </c>
      <c r="BR251" t="n">
        <v>9.13199996948242</v>
      </c>
      <c r="BS251" t="n">
        <v>19.5490016937256</v>
      </c>
      <c r="BT251" t="n">
        <v>-10.9210004806519</v>
      </c>
      <c r="BU251" t="n">
        <v>19.5030002593994</v>
      </c>
      <c r="BV251" t="n">
        <v>-10.8690004348755</v>
      </c>
      <c r="BW251" t="n">
        <v>-18.7990016937256</v>
      </c>
      <c r="BX251" t="n">
        <v>5.74600028991699</v>
      </c>
      <c r="BY251" t="n">
        <v>-19.2510013580322</v>
      </c>
      <c r="BZ251" t="n">
        <v>5.85700035095215</v>
      </c>
      <c r="CA251" t="n">
        <v>27.8660011291504</v>
      </c>
      <c r="CB251" t="n">
        <v>-3.81400012969971</v>
      </c>
      <c r="CC251" t="n">
        <v>6.91500043869019</v>
      </c>
      <c r="CD251" t="n">
        <v>-8.76300048828125</v>
      </c>
      <c r="CE251" t="n">
        <v>-27.7500019073486</v>
      </c>
      <c r="CF251" t="n">
        <v>0.184000015258789</v>
      </c>
      <c r="CG251" t="n">
        <v>18.4730014801025</v>
      </c>
      <c r="CH251" t="n">
        <v>4.18800020217896</v>
      </c>
      <c r="CI251" t="n">
        <v>5.26000022888184</v>
      </c>
      <c r="CJ251" t="n">
        <v>-0.189000010490417</v>
      </c>
      <c r="CK251" t="n">
        <v>-6.46600008010864</v>
      </c>
      <c r="CL251" t="n">
        <v>-9.05700016021729</v>
      </c>
      <c r="CM251" t="n">
        <v>-14.1560010910034</v>
      </c>
      <c r="CN251" t="n">
        <v>-5.59200048446655</v>
      </c>
      <c r="CO251" t="n">
        <v>-20.5740013122559</v>
      </c>
      <c r="CP251" t="n">
        <v>-7.29800033569336</v>
      </c>
      <c r="CQ251" t="n">
        <v>-3.98000025749207</v>
      </c>
      <c r="CR251" t="n">
        <v>-1.14800000190735</v>
      </c>
      <c r="CS251" t="n">
        <v>-4.07400035858154</v>
      </c>
      <c r="CT251" t="n">
        <v>-1.17400002479553</v>
      </c>
      <c r="CU251" t="n">
        <v>-8.230000495910639</v>
      </c>
      <c r="CV251" t="n">
        <v>3.11600017547607</v>
      </c>
      <c r="CW251" t="n">
        <v>-8.07600021362305</v>
      </c>
      <c r="CX251" t="n">
        <v>3.07500004768372</v>
      </c>
      <c r="CY251" t="n">
        <v>-20.1320018768311</v>
      </c>
      <c r="CZ251" t="n">
        <v>-5.91300010681152</v>
      </c>
      <c r="DA251" t="n">
        <v>-19.9700012207031</v>
      </c>
      <c r="DB251" t="n">
        <v>-5.86200046539307</v>
      </c>
      <c r="DC251" t="n">
        <v>8.185000419616699</v>
      </c>
      <c r="DD251" t="n">
        <v>-1.50700008869171</v>
      </c>
      <c r="DE251" t="n">
        <v>8.128000259399411</v>
      </c>
      <c r="DF251" t="n">
        <v>-1.56200003623962</v>
      </c>
      <c r="DG251" t="n">
        <v>-7.01999998092651</v>
      </c>
      <c r="DH251" t="n">
        <v>3.96000003814697</v>
      </c>
      <c r="DI251" t="n">
        <v>16.2000007629395</v>
      </c>
      <c r="DJ251" t="n">
        <v>-3.50999999046326</v>
      </c>
      <c r="DK251" t="n">
        <v>0</v>
      </c>
      <c r="DL251" t="n">
        <v>0</v>
      </c>
      <c r="DM251" t="n">
        <v>-18.4730014801025</v>
      </c>
      <c r="DN251" t="n">
        <v>-4.18800020217896</v>
      </c>
    </row>
    <row r="252">
      <c r="B252" s="1231" t="n">
        <v>0.6875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</row>
    <row r="253">
      <c r="B253" s="1231" t="n">
        <v>0.7083333333333334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</row>
    <row r="254">
      <c r="B254" s="1231" t="n">
        <v>0.7291666666666666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</row>
    <row r="255">
      <c r="B255" s="1231" t="n">
        <v>0.7395833333333334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</row>
    <row r="256">
      <c r="B256" s="1231" t="n">
        <v>0.75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</row>
    <row r="257">
      <c r="B257" s="1231" t="n">
        <v>0.7604166666666666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</row>
    <row r="258">
      <c r="B258" s="1231" t="n">
        <v>0.7708333333333334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</row>
    <row r="259">
      <c r="B259" s="1231" t="n">
        <v>0.78125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</row>
    <row r="260">
      <c r="B260" s="1231" t="n">
        <v>0.7916666666666666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</row>
    <row r="261">
      <c r="B261" s="1231" t="n">
        <v>0.8020833333333334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</row>
    <row r="262">
      <c r="B262" s="1231" t="n">
        <v>0.8125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</row>
    <row r="263">
      <c r="B263" s="1231" t="n">
        <v>0.8229166666666666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</row>
    <row r="264">
      <c r="B264" s="1231" t="n">
        <v>0.8333333333333334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</row>
    <row r="265">
      <c r="B265" s="1231" t="n">
        <v>0.8541666666666666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</row>
    <row r="266">
      <c r="B266" s="1231" t="n">
        <v>0.875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</row>
    <row r="267">
      <c r="B267" s="1231" t="n">
        <v>0.8958333333333334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</row>
    <row r="268">
      <c r="B268" s="1231" t="n">
        <v>0.9166666666666666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</row>
    <row r="269">
      <c r="B269" s="1231" t="n">
        <v>0.9375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</row>
    <row r="270">
      <c r="B270" s="1231" t="n">
        <v>0.9583333333333334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</row>
    <row r="271">
      <c r="B271" s="1231" t="n">
        <v>0.9791666666666666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</row>
    <row r="272">
      <c r="B272" s="1231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s="44" t="n">
        <v>0</v>
      </c>
      <c r="CH272" s="44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s="44" t="n">
        <v>0</v>
      </c>
      <c r="CP272" s="44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</row>
    <row r="273">
      <c r="A273" s="43" t="inlineStr">
        <is>
          <t>BP SIANG</t>
        </is>
      </c>
    </row>
    <row r="274">
      <c r="A274" t="inlineStr">
        <is>
          <t>max</t>
        </is>
      </c>
      <c r="C274">
        <f>MAX(C$235:C$251)</f>
        <v/>
      </c>
      <c r="D274">
        <f>INDEX(D235:D251,MATCH(C275,$B235:$B251,0))</f>
        <v/>
      </c>
      <c r="E274">
        <f>MAX(E235:E251)</f>
        <v/>
      </c>
      <c r="F274">
        <f>INDEX(F235:F251,MATCH(E275,$B235:$B251,0))</f>
        <v/>
      </c>
      <c r="G274">
        <f>MAX(G235:G251)</f>
        <v/>
      </c>
      <c r="H274">
        <f>INDEX(H235:H251,MATCH(G275,$B235:$B251,0))</f>
        <v/>
      </c>
      <c r="I274">
        <f>MAX(I235:I251)</f>
        <v/>
      </c>
      <c r="J274">
        <f>INDEX(J235:J251,MATCH(I275,$B235:$B251,0))</f>
        <v/>
      </c>
      <c r="K274">
        <f>MAX(K235:K251)</f>
        <v/>
      </c>
      <c r="L274">
        <f>INDEX(L235:L251,MATCH(K275,$B235:$B251,0))</f>
        <v/>
      </c>
      <c r="M274">
        <f>MAX(M235:M251)</f>
        <v/>
      </c>
      <c r="N274">
        <f>INDEX(N235:N251,MATCH(M275,$B235:$B251,0))</f>
        <v/>
      </c>
      <c r="O274">
        <f>MAX(O235:O251)</f>
        <v/>
      </c>
      <c r="P274">
        <f>INDEX(P235:P251,MATCH(O275,$B235:$B251,0))</f>
        <v/>
      </c>
      <c r="Q274">
        <f>MAX(Q235:Q251)</f>
        <v/>
      </c>
      <c r="R274">
        <f>INDEX(R235:R251,MATCH(Q275,$B235:$B251,0))</f>
        <v/>
      </c>
      <c r="S274">
        <f>MAX(S235:S251)</f>
        <v/>
      </c>
      <c r="T274">
        <f>INDEX(T235:T251,MATCH(S275,$B235:$B251,0))</f>
        <v/>
      </c>
      <c r="U274">
        <f>MAX(U235:U251)</f>
        <v/>
      </c>
      <c r="V274">
        <f>INDEX(V235:V251,MATCH(U275,$B235:$B251,0))</f>
        <v/>
      </c>
      <c r="W274">
        <f>MAX(W235:W251)</f>
        <v/>
      </c>
      <c r="X274">
        <f>INDEX(X235:X251,MATCH(W275,$B235:$B251,0))</f>
        <v/>
      </c>
      <c r="Y274">
        <f>MAX(Y235:Y251)</f>
        <v/>
      </c>
      <c r="Z274">
        <f>INDEX(Z235:Z251,MATCH(Y275,$B235:$B251,0))</f>
        <v/>
      </c>
      <c r="AA274">
        <f>MAX(AA235:AA251)</f>
        <v/>
      </c>
      <c r="AB274">
        <f>INDEX(AB235:AB251,MATCH(AA275,$B235:$B251,0))</f>
        <v/>
      </c>
      <c r="AC274">
        <f>MAX(AC235:AC251)</f>
        <v/>
      </c>
      <c r="AD274">
        <f>INDEX(AD235:AD251,MATCH(AC275,$B235:$B251,0))</f>
        <v/>
      </c>
      <c r="AE274">
        <f>MAX(AE235:AE251)</f>
        <v/>
      </c>
      <c r="AF274">
        <f>INDEX(AF235:AF251,MATCH(AE275,$B235:$B251,0))</f>
        <v/>
      </c>
      <c r="AG274">
        <f>MAX(AG235:AG251)</f>
        <v/>
      </c>
      <c r="AH274">
        <f>INDEX(AH235:AH251,MATCH(AG275,$B235:$B251,0))</f>
        <v/>
      </c>
      <c r="AI274">
        <f>MAX(AI235:AI251)</f>
        <v/>
      </c>
      <c r="AJ274">
        <f>INDEX(AJ235:AJ251,MATCH(AI275,$B235:$B251,0))</f>
        <v/>
      </c>
      <c r="AK274">
        <f>MAX(AK235:AK251)</f>
        <v/>
      </c>
      <c r="AL274">
        <f>INDEX(AL235:AL251,MATCH(AK275,$B235:$B251,0))</f>
        <v/>
      </c>
      <c r="AM274">
        <f>MAX(AM235:AM251)</f>
        <v/>
      </c>
      <c r="AN274">
        <f>INDEX(AN235:AN251,MATCH(AM275,$B235:$B251,0))</f>
        <v/>
      </c>
      <c r="AO274">
        <f>MAX(AO235:AO251)</f>
        <v/>
      </c>
      <c r="AP274">
        <f>INDEX(AP235:AP251,MATCH(AO275,$B235:$B251,0))</f>
        <v/>
      </c>
      <c r="AQ274">
        <f>MAX(AQ235:AQ251)</f>
        <v/>
      </c>
      <c r="AR274">
        <f>INDEX(AR235:AR251,MATCH(AQ275,$B235:$B251,0))</f>
        <v/>
      </c>
      <c r="AS274">
        <f>MAX(AS235:AS251)</f>
        <v/>
      </c>
      <c r="AT274">
        <f>INDEX(AT235:AT251,MATCH(AS275,$B235:$B251,0))</f>
        <v/>
      </c>
      <c r="AU274">
        <f>MAX(AU235:AU251)</f>
        <v/>
      </c>
      <c r="AV274">
        <f>INDEX(AV235:AV251,MATCH(AU275,$B235:$B251,0))</f>
        <v/>
      </c>
      <c r="AW274">
        <f>MAX(AW235:AW251)</f>
        <v/>
      </c>
      <c r="AX274">
        <f>INDEX(AX235:AX251,MATCH(AW275,$B235:$B251,0))</f>
        <v/>
      </c>
      <c r="AY274">
        <f>MAX(AY235:AY251)</f>
        <v/>
      </c>
      <c r="AZ274">
        <f>INDEX(AZ235:AZ251,MATCH(AY275,$B235:$B251,0))</f>
        <v/>
      </c>
      <c r="BA274">
        <f>MAX(BA235:BA251)</f>
        <v/>
      </c>
      <c r="BB274">
        <f>INDEX(BB235:BB251,MATCH(BA275,$B235:$B251,0))</f>
        <v/>
      </c>
      <c r="BC274">
        <f>MAX(BC235:BC251)</f>
        <v/>
      </c>
      <c r="BD274">
        <f>INDEX(BD235:BD251,MATCH(BC275,$B235:$B251,0))</f>
        <v/>
      </c>
      <c r="BE274">
        <f>MAX(BE235:BE251)</f>
        <v/>
      </c>
      <c r="BF274">
        <f>INDEX(BF235:BF251,MATCH(BE275,$B235:$B251,0))</f>
        <v/>
      </c>
      <c r="BG274">
        <f>MAX(BG235:BG251)</f>
        <v/>
      </c>
      <c r="BH274">
        <f>INDEX(BH235:BH251,MATCH(BG275,$B235:$B251,0))</f>
        <v/>
      </c>
      <c r="BI274">
        <f>MAX(BI235:BI251)</f>
        <v/>
      </c>
      <c r="BJ274">
        <f>INDEX(BJ235:BJ251,MATCH(BI275,$B235:$B251,0))</f>
        <v/>
      </c>
      <c r="BK274">
        <f>MAX(BK235:BK251)</f>
        <v/>
      </c>
      <c r="BL274">
        <f>INDEX(BL235:BL251,MATCH(BK275,$B235:$B251,0))</f>
        <v/>
      </c>
      <c r="BM274">
        <f>MAX(BM235:BM251)</f>
        <v/>
      </c>
      <c r="BN274">
        <f>INDEX(BN235:BN251,MATCH(BM275,$B235:$B251,0))</f>
        <v/>
      </c>
      <c r="BO274">
        <f>MAX(BO235:BO251)</f>
        <v/>
      </c>
      <c r="BP274">
        <f>INDEX(BP235:BP251,MATCH(BO275,$B235:$B251,0))</f>
        <v/>
      </c>
      <c r="BQ274">
        <f>MAX(BQ235:BQ251)</f>
        <v/>
      </c>
      <c r="BR274">
        <f>INDEX(BR235:BR251,MATCH(BQ275,$B235:$B251,0))</f>
        <v/>
      </c>
      <c r="BS274">
        <f>MAX(BS235:BS251)</f>
        <v/>
      </c>
      <c r="BT274">
        <f>INDEX(BT235:BT251,MATCH(BS275,$B235:$B251,0))</f>
        <v/>
      </c>
      <c r="BU274">
        <f>MAX(BU235:BU251)</f>
        <v/>
      </c>
      <c r="BV274">
        <f>INDEX(BV235:BV251,MATCH(BU275,$B235:$B251,0))</f>
        <v/>
      </c>
      <c r="BW274">
        <f>MAX(BW235:BW251)</f>
        <v/>
      </c>
      <c r="BX274">
        <f>INDEX(BX235:BX251,MATCH(BW275,$B235:$B251,0))</f>
        <v/>
      </c>
      <c r="BY274">
        <f>MAX(BY235:BY251)</f>
        <v/>
      </c>
      <c r="BZ274">
        <f>INDEX(BZ235:BZ251,MATCH(BY275,$B235:$B251,0))</f>
        <v/>
      </c>
      <c r="CA274">
        <f>MAX(CA235:CA251)</f>
        <v/>
      </c>
      <c r="CB274">
        <f>INDEX(CB235:CB251,MATCH(CA275,$B235:$B251,0))</f>
        <v/>
      </c>
      <c r="CC274">
        <f>MAX(CC235:CC251)</f>
        <v/>
      </c>
      <c r="CD274">
        <f>INDEX(CD235:CD251,MATCH(CC275,$B235:$B251,0))</f>
        <v/>
      </c>
      <c r="CE274">
        <f>MAX(CE235:CE251)</f>
        <v/>
      </c>
      <c r="CF274">
        <f>INDEX(CF235:CF251,MATCH(CE275,$B235:$B251,0))</f>
        <v/>
      </c>
      <c r="CG274">
        <f>MAX(CG235:CG251)</f>
        <v/>
      </c>
      <c r="CH274">
        <f>INDEX(CH235:CH251,MATCH(CG275,$B235:$B251,0))</f>
        <v/>
      </c>
      <c r="CI274">
        <f>MAX(CI235:CI251)</f>
        <v/>
      </c>
      <c r="CJ274">
        <f>INDEX(CJ235:CJ251,MATCH(CI275,$B235:$B251,0))</f>
        <v/>
      </c>
      <c r="CK274">
        <f>MAX(CK235:CK251)</f>
        <v/>
      </c>
      <c r="CL274">
        <f>INDEX(CL235:CL251,MATCH(CK275,$B235:$B251,0))</f>
        <v/>
      </c>
      <c r="CM274">
        <f>MAX(CM235:CM251)</f>
        <v/>
      </c>
      <c r="CN274">
        <f>INDEX(CN235:CN251,MATCH(CM275,$B235:$B251,0))</f>
        <v/>
      </c>
      <c r="CO274">
        <f>MAX(CO235:CO251)</f>
        <v/>
      </c>
      <c r="CP274">
        <f>INDEX(CP235:CP251,MATCH(CO275,$B235:$B251,0))</f>
        <v/>
      </c>
      <c r="CQ274">
        <f>MAX(CQ235:CQ251)</f>
        <v/>
      </c>
      <c r="CR274">
        <f>INDEX(CR235:CR251,MATCH(CQ275,$B235:$B251,0))</f>
        <v/>
      </c>
      <c r="CS274">
        <f>MAX(CS235:CS251)</f>
        <v/>
      </c>
      <c r="CT274">
        <f>INDEX(CT235:CT251,MATCH(CS275,$B235:$B251,0))</f>
        <v/>
      </c>
      <c r="CU274">
        <f>MAX(CU235:CU251)</f>
        <v/>
      </c>
      <c r="CV274">
        <f>INDEX(CV235:CV251,MATCH(CU275,$B235:$B251,0))</f>
        <v/>
      </c>
      <c r="CW274">
        <f>MAX(CW235:CW251)</f>
        <v/>
      </c>
      <c r="CX274">
        <f>INDEX(CX235:CX251,MATCH(CW275,$B235:$B251,0))</f>
        <v/>
      </c>
      <c r="CY274">
        <f>MAX(CY235:CY251)</f>
        <v/>
      </c>
      <c r="CZ274">
        <f>INDEX(CZ235:CZ251,MATCH(CY275,$B235:$B251,0))</f>
        <v/>
      </c>
      <c r="DA274">
        <f>MAX(DA235:DA251)</f>
        <v/>
      </c>
      <c r="DB274">
        <f>INDEX(DB235:DB251,MATCH(DA275,$B235:$B251,0))</f>
        <v/>
      </c>
      <c r="DC274">
        <f>MAX(DC235:DC251)</f>
        <v/>
      </c>
      <c r="DD274">
        <f>INDEX(DD235:DD251,MATCH(DC275,$B235:$B251,0))</f>
        <v/>
      </c>
      <c r="DE274">
        <f>MAX(DE235:DE251)</f>
        <v/>
      </c>
      <c r="DF274">
        <f>INDEX(DF235:DF251,MATCH(DE275,$B235:$B251,0))</f>
        <v/>
      </c>
      <c r="DG274">
        <f>MAX(DG235:DG251)</f>
        <v/>
      </c>
      <c r="DH274">
        <f>INDEX(DH235:DH251,MATCH(DG275,$B235:$B251,0))</f>
        <v/>
      </c>
      <c r="DI274">
        <f>MAX(DI235:DI251)</f>
        <v/>
      </c>
      <c r="DJ274">
        <f>INDEX(DJ235:DJ251,MATCH(DI275,$B235:$B251,0))</f>
        <v/>
      </c>
      <c r="DK274">
        <f>MAX(DK235:DK251)</f>
        <v/>
      </c>
      <c r="DL274">
        <f>INDEX(DL235:DL251,MATCH(DK275,$B235:$B251,0))</f>
        <v/>
      </c>
      <c r="DM274">
        <f>MAX(DM235:DM251)</f>
        <v/>
      </c>
      <c r="DN274">
        <f>INDEX(DN235:DN251,MATCH(DM275,$B235:$B251,0))</f>
        <v/>
      </c>
    </row>
    <row r="275">
      <c r="A275" s="1231" t="inlineStr">
        <is>
          <t>time</t>
        </is>
      </c>
      <c r="C275" s="1231">
        <f>INDEX($B235:$B251,MATCH(C274,C235:C251,0))</f>
        <v/>
      </c>
      <c r="D275" s="1231" t="n"/>
      <c r="E275" s="1231">
        <f>INDEX($B235:$B251,MATCH(E274,E235:E251,0))</f>
        <v/>
      </c>
      <c r="F275" s="1231" t="n"/>
      <c r="G275" s="1231">
        <f>INDEX($B235:$B251,MATCH(G274,G235:G251,0))</f>
        <v/>
      </c>
      <c r="H275" s="1231" t="n"/>
      <c r="I275" s="1231">
        <f>INDEX($B235:$B251,MATCH(I274,I235:I251,0))</f>
        <v/>
      </c>
      <c r="J275" s="1231" t="n"/>
      <c r="K275" s="1231">
        <f>INDEX($B235:$B251,MATCH(K274,K235:K251,0))</f>
        <v/>
      </c>
      <c r="L275" s="1231" t="n"/>
      <c r="M275" s="1231">
        <f>INDEX($B235:$B251,MATCH(M274,M235:M251,0))</f>
        <v/>
      </c>
      <c r="N275" s="1231" t="n"/>
      <c r="O275" s="1231">
        <f>INDEX($B235:$B251,MATCH(O274,O235:O251,0))</f>
        <v/>
      </c>
      <c r="P275" s="1231" t="n"/>
      <c r="Q275" s="1231">
        <f>INDEX($B235:$B251,MATCH(Q274,Q235:Q251,0))</f>
        <v/>
      </c>
      <c r="R275" s="1231" t="n"/>
      <c r="S275" s="1231">
        <f>INDEX($B235:$B251,MATCH(S274,S235:S251,0))</f>
        <v/>
      </c>
      <c r="T275" s="1231" t="n"/>
      <c r="U275" s="1231">
        <f>INDEX($B235:$B251,MATCH(U274,U235:U251,0))</f>
        <v/>
      </c>
      <c r="V275" s="1231" t="n"/>
      <c r="W275" s="1231">
        <f>INDEX($B235:$B251,MATCH(W274,W235:W251,0))</f>
        <v/>
      </c>
      <c r="X275" s="1231" t="n"/>
      <c r="Y275" s="1231">
        <f>INDEX($B235:$B251,MATCH(Y274,Y235:Y251,0))</f>
        <v/>
      </c>
      <c r="Z275" s="1231" t="n"/>
      <c r="AA275" s="1231">
        <f>INDEX($B235:$B251,MATCH(AA274,AA235:AA251,0))</f>
        <v/>
      </c>
      <c r="AB275" s="1231" t="n"/>
      <c r="AC275" s="1231">
        <f>INDEX($B235:$B251,MATCH(AC274,AC235:AC251,0))</f>
        <v/>
      </c>
      <c r="AD275" s="1231" t="n"/>
      <c r="AE275" s="1231">
        <f>INDEX($B235:$B251,MATCH(AE274,AE235:AE251,0))</f>
        <v/>
      </c>
      <c r="AF275" s="1231" t="n"/>
      <c r="AG275" s="1231">
        <f>INDEX($B235:$B251,MATCH(AG274,AG235:AG251,0))</f>
        <v/>
      </c>
      <c r="AH275" s="1231" t="n"/>
      <c r="AI275" s="1231">
        <f>INDEX($B235:$B251,MATCH(AI274,AI235:AI251,0))</f>
        <v/>
      </c>
      <c r="AJ275" s="1231" t="n"/>
      <c r="AK275" s="1231">
        <f>INDEX($B235:$B251,MATCH(AK274,AK235:AK251,0))</f>
        <v/>
      </c>
      <c r="AL275" s="1231" t="n"/>
      <c r="AM275" s="1231">
        <f>INDEX($B235:$B251,MATCH(AM274,AM235:AM251,0))</f>
        <v/>
      </c>
      <c r="AN275" s="1231" t="n"/>
      <c r="AO275" s="1231">
        <f>INDEX($B235:$B251,MATCH(AO274,AO235:AO251,0))</f>
        <v/>
      </c>
      <c r="AP275" s="1231" t="n"/>
      <c r="AQ275" s="1231">
        <f>INDEX($B235:$B251,MATCH(AQ274,AQ235:AQ251,0))</f>
        <v/>
      </c>
      <c r="AR275" s="1231" t="n"/>
      <c r="AS275" s="1231">
        <f>INDEX($B235:$B251,MATCH(AS274,AS235:AS251,0))</f>
        <v/>
      </c>
      <c r="AT275" s="1231" t="n"/>
      <c r="AU275" s="1231">
        <f>INDEX($B235:$B251,MATCH(AU274,AU235:AU251,0))</f>
        <v/>
      </c>
      <c r="AV275" s="1231" t="n"/>
      <c r="AW275" s="1231">
        <f>INDEX($B235:$B251,MATCH(AW274,AW235:AW251,0))</f>
        <v/>
      </c>
      <c r="AX275" s="1231" t="n"/>
      <c r="AY275" s="1231">
        <f>INDEX($B235:$B251,MATCH(AY274,AY235:AY251,0))</f>
        <v/>
      </c>
      <c r="AZ275" s="1231" t="n"/>
      <c r="BA275" s="1231">
        <f>INDEX($B235:$B251,MATCH(BA274,BA235:BA251,0))</f>
        <v/>
      </c>
      <c r="BB275" s="1231" t="n"/>
      <c r="BC275" s="1231">
        <f>INDEX($B235:$B251,MATCH(BC274,BC235:BC251,0))</f>
        <v/>
      </c>
      <c r="BD275" s="1231" t="n"/>
      <c r="BE275" s="1231">
        <f>INDEX($B235:$B251,MATCH(BE274,BE235:BE251,0))</f>
        <v/>
      </c>
      <c r="BF275" s="1231" t="n"/>
      <c r="BG275" s="1231">
        <f>INDEX($B235:$B251,MATCH(BG274,BG235:BG251,0))</f>
        <v/>
      </c>
      <c r="BH275" s="1231" t="n"/>
      <c r="BI275" s="1231">
        <f>INDEX($B235:$B251,MATCH(BI274,BI235:BI251,0))</f>
        <v/>
      </c>
      <c r="BJ275" s="1231" t="n"/>
      <c r="BK275" s="1231">
        <f>INDEX($B235:$B251,MATCH(BK274,BK235:BK251,0))</f>
        <v/>
      </c>
      <c r="BL275" s="1231" t="n"/>
      <c r="BM275" s="1231">
        <f>INDEX($B235:$B251,MATCH(BM274,BM235:BM251,0))</f>
        <v/>
      </c>
      <c r="BN275" s="1231" t="n"/>
      <c r="BO275" s="1231">
        <f>INDEX($B235:$B251,MATCH(BO274,BO235:BO251,0))</f>
        <v/>
      </c>
      <c r="BP275" s="1231" t="n"/>
      <c r="BQ275" s="1231">
        <f>INDEX($B235:$B251,MATCH(BQ274,BQ235:BQ251,0))</f>
        <v/>
      </c>
      <c r="BR275" s="1231" t="n"/>
      <c r="BS275" s="1231">
        <f>INDEX($B235:$B251,MATCH(BS274,BS235:BS251,0))</f>
        <v/>
      </c>
      <c r="BT275" s="1231" t="n"/>
      <c r="BU275" s="1231">
        <f>INDEX($B235:$B251,MATCH(BU274,BU235:BU251,0))</f>
        <v/>
      </c>
      <c r="BV275" s="1231" t="n"/>
      <c r="BW275" s="1231">
        <f>INDEX($B235:$B251,MATCH(BW274,BW235:BW251,0))</f>
        <v/>
      </c>
      <c r="BX275" s="1231" t="n"/>
      <c r="BY275" s="1231">
        <f>INDEX($B235:$B251,MATCH(BY274,BY235:BY251,0))</f>
        <v/>
      </c>
      <c r="BZ275" s="1231" t="n"/>
      <c r="CA275" s="1231">
        <f>INDEX($B235:$B251,MATCH(CA274,CA235:CA251,0))</f>
        <v/>
      </c>
      <c r="CB275" s="1231" t="n"/>
      <c r="CC275" s="1231">
        <f>INDEX($B235:$B251,MATCH(CC274,CC235:CC251,0))</f>
        <v/>
      </c>
      <c r="CD275" s="1231" t="n"/>
      <c r="CE275" s="1231">
        <f>INDEX($B235:$B251,MATCH(CE274,CE235:CE251,0))</f>
        <v/>
      </c>
      <c r="CF275" s="1231" t="n"/>
      <c r="CG275" s="1231">
        <f>INDEX($B235:$B251,MATCH(CG274,CG235:CG251,0))</f>
        <v/>
      </c>
      <c r="CH275" s="1231" t="n"/>
      <c r="CI275" s="1231">
        <f>INDEX($B235:$B251,MATCH(CI274,CI235:CI251,0))</f>
        <v/>
      </c>
      <c r="CJ275" s="1231" t="n"/>
      <c r="CK275" s="1231">
        <f>INDEX($B235:$B251,MATCH(CK274,CK235:CK251,0))</f>
        <v/>
      </c>
      <c r="CL275" s="1231" t="n"/>
      <c r="CM275" s="1231">
        <f>INDEX($B235:$B251,MATCH(CM274,CM235:CM251,0))</f>
        <v/>
      </c>
      <c r="CN275" s="1231" t="n"/>
      <c r="CO275" s="1231">
        <f>INDEX($B235:$B251,MATCH(CO274,CO235:CO251,0))</f>
        <v/>
      </c>
      <c r="CP275" s="1231" t="n"/>
      <c r="CQ275" s="1231">
        <f>INDEX($B235:$B251,MATCH(CQ274,CQ235:CQ251,0))</f>
        <v/>
      </c>
      <c r="CR275" s="1231" t="n"/>
      <c r="CS275" s="1231">
        <f>INDEX($B235:$B251,MATCH(CS274,CS235:CS251,0))</f>
        <v/>
      </c>
      <c r="CT275" s="1231" t="n"/>
      <c r="CU275" s="1231">
        <f>INDEX($B235:$B251,MATCH(CU274,CU235:CU251,0))</f>
        <v/>
      </c>
      <c r="CV275" s="1231" t="n"/>
      <c r="CW275" s="1231">
        <f>INDEX($B235:$B251,MATCH(CW274,CW235:CW251,0))</f>
        <v/>
      </c>
      <c r="CX275" s="1231" t="n"/>
      <c r="CY275" s="1231">
        <f>INDEX($B235:$B251,MATCH(CY274,CY235:CY251,0))</f>
        <v/>
      </c>
      <c r="CZ275" s="1231" t="n"/>
      <c r="DA275" s="1231">
        <f>INDEX($B235:$B251,MATCH(DA274,DA235:DA251,0))</f>
        <v/>
      </c>
      <c r="DB275" s="1231" t="n"/>
      <c r="DC275" s="1231">
        <f>INDEX($B235:$B251,MATCH(DC274,DC235:DC251,0))</f>
        <v/>
      </c>
      <c r="DD275" s="1231" t="n"/>
      <c r="DE275" s="1231">
        <f>INDEX($B235:$B251,MATCH(DE274,DE235:DE251,0))</f>
        <v/>
      </c>
      <c r="DF275" s="1231" t="n"/>
      <c r="DG275" s="1231">
        <f>INDEX($B235:$B251,MATCH(DG274,DG235:DG251,0))</f>
        <v/>
      </c>
      <c r="DH275" s="1231" t="n"/>
      <c r="DI275" s="1231">
        <f>INDEX($B235:$B251,MATCH(DI274,DI235:DI251,0))</f>
        <v/>
      </c>
      <c r="DJ275" s="1231" t="n"/>
      <c r="DK275" s="1231">
        <f>INDEX($B235:$B251,MATCH(DK274,DK235:DK251,0))</f>
        <v/>
      </c>
      <c r="DL275" s="1231" t="n"/>
      <c r="DM275" s="1231">
        <f>INDEX($B235:$B251,MATCH(DM274,DM235:DM251,0))</f>
        <v/>
      </c>
      <c r="DN275" s="1231" t="n"/>
    </row>
    <row r="276">
      <c r="A276" t="inlineStr">
        <is>
          <t>I,V</t>
        </is>
      </c>
      <c r="C276">
        <f>INDEX(C306:C322,MATCH(C275,$B235:$B251,0))</f>
        <v/>
      </c>
      <c r="D276">
        <f>INDEX(D306:D322,MATCH(C275,$B235:$B251,0))</f>
        <v/>
      </c>
      <c r="E276">
        <f>INDEX(E306:E322,MATCH(E275,$B235:$B251,0))</f>
        <v/>
      </c>
      <c r="F276">
        <f>INDEX(F306:F322,MATCH(E275,$B235:$B251,0))</f>
        <v/>
      </c>
      <c r="G276">
        <f>INDEX(G306:G322,MATCH(G275,$B235:$B251,0))</f>
        <v/>
      </c>
      <c r="H276">
        <f>INDEX(H306:H322,MATCH(G275,$B235:$B251,0))</f>
        <v/>
      </c>
      <c r="I276">
        <f>INDEX(I306:I322,MATCH(I275,$B235:$B251,0))</f>
        <v/>
      </c>
      <c r="J276">
        <f>INDEX(J306:J322,MATCH(I275,$B235:$B251,0))</f>
        <v/>
      </c>
      <c r="K276">
        <f>INDEX(K306:K322,MATCH(K275,$B235:$B251,0))</f>
        <v/>
      </c>
      <c r="L276">
        <f>INDEX(L306:L322,MATCH(K275,$B235:$B251,0))</f>
        <v/>
      </c>
      <c r="M276">
        <f>INDEX(M306:M322,MATCH(M275,$B235:$B251,0))</f>
        <v/>
      </c>
      <c r="N276">
        <f>INDEX(N306:N322,MATCH(M275,$B235:$B251,0))</f>
        <v/>
      </c>
      <c r="O276">
        <f>INDEX(O306:O322,MATCH(O275,$B235:$B251,0))</f>
        <v/>
      </c>
      <c r="P276">
        <f>INDEX(P306:P322,MATCH(O275,$B235:$B251,0))</f>
        <v/>
      </c>
      <c r="Q276">
        <f>INDEX(Q306:Q322,MATCH(Q275,$B235:$B251,0))</f>
        <v/>
      </c>
      <c r="R276">
        <f>INDEX(R306:R322,MATCH(Q275,$B235:$B251,0))</f>
        <v/>
      </c>
      <c r="S276">
        <f>INDEX(S306:S322,MATCH(S275,$B235:$B251,0))</f>
        <v/>
      </c>
      <c r="T276">
        <f>INDEX(T306:T322,MATCH(S275,$B235:$B251,0))</f>
        <v/>
      </c>
      <c r="U276">
        <f>INDEX(U306:U322,MATCH(U275,$B235:$B251,0))</f>
        <v/>
      </c>
      <c r="V276">
        <f>INDEX(V306:V322,MATCH(U275,$B235:$B251,0))</f>
        <v/>
      </c>
      <c r="W276">
        <f>INDEX(W306:W322,MATCH(W275,$B235:$B251,0))</f>
        <v/>
      </c>
      <c r="X276">
        <f>INDEX(X306:X322,MATCH(W275,$B235:$B251,0))</f>
        <v/>
      </c>
      <c r="Y276">
        <f>INDEX(Y306:Y322,MATCH(Y275,$B235:$B251,0))</f>
        <v/>
      </c>
      <c r="Z276">
        <f>INDEX(Z306:Z322,MATCH(Y275,$B235:$B251,0))</f>
        <v/>
      </c>
      <c r="AA276">
        <f>INDEX(AA306:AA322,MATCH(AA275,$B235:$B251,0))</f>
        <v/>
      </c>
      <c r="AB276">
        <f>INDEX(AB306:AB322,MATCH(AA275,$B235:$B251,0))</f>
        <v/>
      </c>
      <c r="AC276">
        <f>INDEX(AC306:AC322,MATCH(AC275,$B235:$B251,0))</f>
        <v/>
      </c>
      <c r="AD276">
        <f>INDEX(AD306:AD322,MATCH(AC275,$B235:$B251,0))</f>
        <v/>
      </c>
      <c r="AE276">
        <f>INDEX(AE306:AE322,MATCH(AE275,$B235:$B251,0))</f>
        <v/>
      </c>
      <c r="AF276">
        <f>INDEX(AF306:AF322,MATCH(AE275,$B235:$B251,0))</f>
        <v/>
      </c>
      <c r="AG276">
        <f>INDEX(AG306:AG322,MATCH(AG275,$B235:$B251,0))</f>
        <v/>
      </c>
      <c r="AH276">
        <f>INDEX(AH306:AH322,MATCH(AG275,$B235:$B251,0))</f>
        <v/>
      </c>
      <c r="AI276">
        <f>INDEX(AI306:AI322,MATCH(AI275,$B235:$B251,0))</f>
        <v/>
      </c>
      <c r="AJ276">
        <f>INDEX(AJ306:AJ322,MATCH(AI275,$B235:$B251,0))</f>
        <v/>
      </c>
      <c r="AK276">
        <f>INDEX(AK306:AK322,MATCH(AK275,$B235:$B251,0))</f>
        <v/>
      </c>
      <c r="AL276">
        <f>INDEX(AL306:AL322,MATCH(AK275,$B235:$B251,0))</f>
        <v/>
      </c>
      <c r="AM276">
        <f>INDEX(AM306:AM322,MATCH(AM275,$B235:$B251,0))</f>
        <v/>
      </c>
      <c r="AN276">
        <f>INDEX(AN306:AN322,MATCH(AM275,$B235:$B251,0))</f>
        <v/>
      </c>
      <c r="AO276">
        <f>INDEX(AO306:AO322,MATCH(AO275,$B235:$B251,0))</f>
        <v/>
      </c>
      <c r="AP276">
        <f>INDEX(AP306:AP322,MATCH(AO275,$B235:$B251,0))</f>
        <v/>
      </c>
      <c r="AQ276">
        <f>INDEX(AQ306:AQ322,MATCH(AQ275,$B235:$B251,0))</f>
        <v/>
      </c>
      <c r="AR276">
        <f>INDEX(AR306:AR322,MATCH(AQ275,$B235:$B251,0))</f>
        <v/>
      </c>
      <c r="AS276">
        <f>INDEX(AS306:AS322,MATCH(AS275,$B235:$B251,0))</f>
        <v/>
      </c>
      <c r="AT276">
        <f>INDEX(AT306:AT322,MATCH(AS275,$B235:$B251,0))</f>
        <v/>
      </c>
      <c r="AU276">
        <f>INDEX(AU306:AU322,MATCH(AU275,$B235:$B251,0))</f>
        <v/>
      </c>
      <c r="AV276">
        <f>INDEX(AV306:AV322,MATCH(AU275,$B235:$B251,0))</f>
        <v/>
      </c>
      <c r="AW276">
        <f>INDEX(AW306:AW322,MATCH(AW275,$B235:$B251,0))</f>
        <v/>
      </c>
      <c r="AX276">
        <f>INDEX(AX306:AX322,MATCH(AW275,$B235:$B251,0))</f>
        <v/>
      </c>
      <c r="AY276">
        <f>INDEX(AY306:AY322,MATCH(AY275,$B235:$B251,0))</f>
        <v/>
      </c>
      <c r="AZ276">
        <f>INDEX(AZ306:AZ322,MATCH(AY275,$B235:$B251,0))</f>
        <v/>
      </c>
      <c r="BA276">
        <f>INDEX(BA306:BA322,MATCH(BA275,$B235:$B251,0))</f>
        <v/>
      </c>
      <c r="BB276">
        <f>INDEX(BB306:BB322,MATCH(BA275,$B235:$B251,0))</f>
        <v/>
      </c>
      <c r="BC276">
        <f>INDEX(BC306:BC322,MATCH(BC275,$B235:$B251,0))</f>
        <v/>
      </c>
      <c r="BD276">
        <f>INDEX(BD306:BD322,MATCH(BC275,$B235:$B251,0))</f>
        <v/>
      </c>
      <c r="BE276">
        <f>INDEX(BE306:BE322,MATCH(BE275,$B235:$B251,0))</f>
        <v/>
      </c>
      <c r="BF276">
        <f>INDEX(BF306:BF322,MATCH(BE275,$B235:$B251,0))</f>
        <v/>
      </c>
      <c r="BG276">
        <f>INDEX(BG306:BG322,MATCH(BG275,$B235:$B251,0))</f>
        <v/>
      </c>
      <c r="BH276">
        <f>INDEX(BH306:BH322,MATCH(BG275,$B235:$B251,0))</f>
        <v/>
      </c>
      <c r="BI276">
        <f>INDEX(BI306:BI322,MATCH(BI275,$B235:$B251,0))</f>
        <v/>
      </c>
      <c r="BJ276">
        <f>INDEX(BJ306:BJ322,MATCH(BI275,$B235:$B251,0))</f>
        <v/>
      </c>
      <c r="BK276">
        <f>INDEX(BK306:BK322,MATCH(BK275,$B235:$B251,0))</f>
        <v/>
      </c>
      <c r="BL276">
        <f>INDEX(BL306:BL322,MATCH(BK275,$B235:$B251,0))</f>
        <v/>
      </c>
      <c r="BM276">
        <f>INDEX(BM306:BM322,MATCH(BM275,$B235:$B251,0))</f>
        <v/>
      </c>
      <c r="BN276">
        <f>INDEX(BN306:BN322,MATCH(BM275,$B235:$B251,0))</f>
        <v/>
      </c>
      <c r="BO276">
        <f>INDEX(BO306:BO322,MATCH(BO275,$B235:$B251,0))</f>
        <v/>
      </c>
      <c r="BP276">
        <f>INDEX(BP306:BP322,MATCH(BO275,$B235:$B251,0))</f>
        <v/>
      </c>
      <c r="BQ276">
        <f>INDEX(BQ306:BQ322,MATCH(BQ275,$B235:$B251,0))</f>
        <v/>
      </c>
      <c r="BR276">
        <f>INDEX(BR306:BR322,MATCH(BQ275,$B235:$B251,0))</f>
        <v/>
      </c>
      <c r="BS276">
        <f>INDEX(BS306:BS322,MATCH(BS275,$B235:$B251,0))</f>
        <v/>
      </c>
      <c r="BT276">
        <f>INDEX(BT306:BT322,MATCH(BS275,$B235:$B251,0))</f>
        <v/>
      </c>
      <c r="BU276">
        <f>INDEX(BU306:BU322,MATCH(BU275,$B235:$B251,0))</f>
        <v/>
      </c>
      <c r="BV276">
        <f>INDEX(BV306:BV322,MATCH(BU275,$B235:$B251,0))</f>
        <v/>
      </c>
      <c r="BW276">
        <f>INDEX(BW306:BW322,MATCH(BW275,$B235:$B251,0))</f>
        <v/>
      </c>
      <c r="BX276">
        <f>INDEX(BX306:BX322,MATCH(BW275,$B235:$B251,0))</f>
        <v/>
      </c>
      <c r="BY276">
        <f>INDEX(BY306:BY322,MATCH(BY275,$B235:$B251,0))</f>
        <v/>
      </c>
      <c r="BZ276">
        <f>INDEX(BZ306:BZ322,MATCH(BY275,$B235:$B251,0))</f>
        <v/>
      </c>
      <c r="CA276">
        <f>INDEX(CA306:CA322,MATCH(CA275,$B235:$B251,0))</f>
        <v/>
      </c>
      <c r="CB276">
        <f>INDEX(CB306:CB322,MATCH(CA275,$B235:$B251,0))</f>
        <v/>
      </c>
      <c r="CC276">
        <f>INDEX(CC306:CC322,MATCH(CC275,$B235:$B251,0))</f>
        <v/>
      </c>
      <c r="CD276">
        <f>INDEX(CD306:CD322,MATCH(CC275,$B235:$B251,0))</f>
        <v/>
      </c>
      <c r="CE276">
        <f>INDEX(CE306:CE322,MATCH(CE275,$B235:$B251,0))</f>
        <v/>
      </c>
      <c r="CF276">
        <f>INDEX(CF306:CF322,MATCH(CE275,$B235:$B251,0))</f>
        <v/>
      </c>
      <c r="CG276">
        <f>INDEX(CG306:CG322,MATCH(CG275,$B235:$B251,0))</f>
        <v/>
      </c>
      <c r="CH276">
        <f>INDEX(CH306:CH322,MATCH(CG275,$B235:$B251,0))</f>
        <v/>
      </c>
      <c r="CI276">
        <f>INDEX(CI306:CI322,MATCH(CI275,$B235:$B251,0))</f>
        <v/>
      </c>
      <c r="CJ276">
        <f>INDEX(CJ306:CJ322,MATCH(CI275,$B235:$B251,0))</f>
        <v/>
      </c>
      <c r="CK276">
        <f>INDEX(CK306:CK322,MATCH(CK275,$B235:$B251,0))</f>
        <v/>
      </c>
      <c r="CL276">
        <f>INDEX(CL306:CL322,MATCH(CK275,$B235:$B251,0))</f>
        <v/>
      </c>
      <c r="CM276">
        <f>INDEX(CM306:CM322,MATCH(CM275,$B235:$B251,0))</f>
        <v/>
      </c>
      <c r="CN276">
        <f>INDEX(CN306:CN322,MATCH(CM275,$B235:$B251,0))</f>
        <v/>
      </c>
      <c r="CO276">
        <f>INDEX(CO306:CO322,MATCH(CO275,$B235:$B251,0))</f>
        <v/>
      </c>
      <c r="CP276">
        <f>INDEX(CP306:CP322,MATCH(CO275,$B235:$B251,0))</f>
        <v/>
      </c>
      <c r="CQ276">
        <f>INDEX(CQ306:CQ322,MATCH(CQ275,$B235:$B251,0))</f>
        <v/>
      </c>
      <c r="CR276">
        <f>INDEX(CR306:CR322,MATCH(CQ275,$B235:$B251,0))</f>
        <v/>
      </c>
      <c r="CS276">
        <f>INDEX(CS306:CS322,MATCH(CS275,$B235:$B251,0))</f>
        <v/>
      </c>
      <c r="CT276">
        <f>INDEX(CT306:CT322,MATCH(CS275,$B235:$B251,0))</f>
        <v/>
      </c>
      <c r="CU276">
        <f>INDEX(CU306:CU322,MATCH(CU275,$B235:$B251,0))</f>
        <v/>
      </c>
      <c r="CV276">
        <f>INDEX(CV306:CV322,MATCH(CU275,$B235:$B251,0))</f>
        <v/>
      </c>
      <c r="CW276">
        <f>INDEX(CW306:CW322,MATCH(CW275,$B235:$B251,0))</f>
        <v/>
      </c>
      <c r="CX276">
        <f>INDEX(CX306:CX322,MATCH(CW275,$B235:$B251,0))</f>
        <v/>
      </c>
      <c r="CY276">
        <f>INDEX(CY306:CY322,MATCH(CY275,$B235:$B251,0))</f>
        <v/>
      </c>
      <c r="CZ276">
        <f>INDEX(CZ306:CZ322,MATCH(CY275,$B235:$B251,0))</f>
        <v/>
      </c>
      <c r="DA276">
        <f>INDEX(DA306:DA322,MATCH(DA275,$B235:$B251,0))</f>
        <v/>
      </c>
      <c r="DB276">
        <f>INDEX(DB306:DB322,MATCH(DA275,$B235:$B251,0))</f>
        <v/>
      </c>
      <c r="DC276">
        <f>INDEX(DC306:DC322,MATCH(DC275,$B235:$B251,0))</f>
        <v/>
      </c>
      <c r="DD276">
        <f>INDEX(DD306:DD322,MATCH(DC275,$B235:$B251,0))</f>
        <v/>
      </c>
      <c r="DE276">
        <f>INDEX(DE306:DE322,MATCH(DE275,$B235:$B251,0))</f>
        <v/>
      </c>
      <c r="DF276">
        <f>INDEX(DF306:DF322,MATCH(DE275,$B235:$B251,0))</f>
        <v/>
      </c>
      <c r="DG276">
        <f>INDEX(DG306:DG322,MATCH(DG275,$B235:$B251,0))</f>
        <v/>
      </c>
      <c r="DH276">
        <f>INDEX(DH306:DH322,MATCH(DG275,$B235:$B251,0))</f>
        <v/>
      </c>
      <c r="DI276">
        <f>INDEX(DI306:DI322,MATCH(DI275,$B235:$B251,0))</f>
        <v/>
      </c>
      <c r="DJ276">
        <f>INDEX(DJ306:DJ322,MATCH(DI275,$B235:$B251,0))</f>
        <v/>
      </c>
      <c r="DK276">
        <f>INDEX(DK306:DK322,MATCH(DK275,$B235:$B251,0))</f>
        <v/>
      </c>
      <c r="DL276">
        <f>INDEX(DL306:DL322,MATCH(DK275,$B235:$B251,0))</f>
        <v/>
      </c>
      <c r="DM276">
        <f>INDEX(DM306:DM322,MATCH(DM275,$B235:$B251,0))</f>
        <v/>
      </c>
      <c r="DN276">
        <f>INDEX(DN306:DN322,MATCH(DM275,$B235:$B251,0))</f>
        <v/>
      </c>
    </row>
    <row r="277">
      <c r="A277" t="inlineStr">
        <is>
          <t>average</t>
        </is>
      </c>
      <c r="C277">
        <f>AVERAGE(C$235:C$251)</f>
        <v/>
      </c>
      <c r="D277">
        <f>AVERAGE(D$235:D$251)</f>
        <v/>
      </c>
      <c r="E277">
        <f>AVERAGE(E$235:E$251)</f>
        <v/>
      </c>
      <c r="F277">
        <f>AVERAGE(F$235:F$251)</f>
        <v/>
      </c>
      <c r="G277">
        <f>AVERAGE(G$235:G$251)</f>
        <v/>
      </c>
      <c r="H277">
        <f>AVERAGE(H$235:H$251)</f>
        <v/>
      </c>
      <c r="I277">
        <f>AVERAGE(I$235:I$251)</f>
        <v/>
      </c>
      <c r="J277">
        <f>AVERAGE(J$235:J$251)</f>
        <v/>
      </c>
      <c r="K277">
        <f>AVERAGE(K$235:K$251)</f>
        <v/>
      </c>
      <c r="L277">
        <f>AVERAGE(L$235:L$251)</f>
        <v/>
      </c>
      <c r="M277">
        <f>AVERAGE(M$235:M$251)</f>
        <v/>
      </c>
      <c r="N277">
        <f>AVERAGE(N$235:N$251)</f>
        <v/>
      </c>
      <c r="O277">
        <f>AVERAGE(O$235:O$251)</f>
        <v/>
      </c>
      <c r="P277">
        <f>AVERAGE(P$235:P$251)</f>
        <v/>
      </c>
      <c r="Q277">
        <f>AVERAGE(Q$235:Q$251)</f>
        <v/>
      </c>
      <c r="R277">
        <f>AVERAGE(R$235:R$251)</f>
        <v/>
      </c>
      <c r="S277">
        <f>AVERAGE(S$235:S$251)</f>
        <v/>
      </c>
      <c r="T277">
        <f>AVERAGE(T$235:T$251)</f>
        <v/>
      </c>
      <c r="U277">
        <f>AVERAGE(U$235:U$251)</f>
        <v/>
      </c>
      <c r="V277">
        <f>AVERAGE(V$235:V$251)</f>
        <v/>
      </c>
      <c r="W277">
        <f>AVERAGE(W$235:W$251)</f>
        <v/>
      </c>
      <c r="X277">
        <f>AVERAGE(X$235:X$251)</f>
        <v/>
      </c>
      <c r="Y277">
        <f>AVERAGE(Y$235:Y$251)</f>
        <v/>
      </c>
      <c r="Z277">
        <f>AVERAGE(Z$235:Z$251)</f>
        <v/>
      </c>
      <c r="AA277">
        <f>AVERAGE(AA$235:AA$251)</f>
        <v/>
      </c>
      <c r="AB277">
        <f>AVERAGE(AB$235:AB$251)</f>
        <v/>
      </c>
      <c r="AC277">
        <f>AVERAGE(AC$235:AC$251)</f>
        <v/>
      </c>
      <c r="AD277">
        <f>AVERAGE(AD$235:AD$251)</f>
        <v/>
      </c>
      <c r="AE277">
        <f>AVERAGE(AE$235:AE$251)</f>
        <v/>
      </c>
      <c r="AF277">
        <f>AVERAGE(AF$235:AF$251)</f>
        <v/>
      </c>
      <c r="AG277">
        <f>AVERAGE(AG$235:AG$251)</f>
        <v/>
      </c>
      <c r="AH277">
        <f>AVERAGE(AH$235:AH$251)</f>
        <v/>
      </c>
      <c r="AI277">
        <f>AVERAGE(AI$235:AI$251)</f>
        <v/>
      </c>
      <c r="AJ277">
        <f>AVERAGE(AJ$235:AJ$251)</f>
        <v/>
      </c>
      <c r="AK277">
        <f>AVERAGE(AK$235:AK$251)</f>
        <v/>
      </c>
      <c r="AL277">
        <f>AVERAGE(AL$235:AL$251)</f>
        <v/>
      </c>
      <c r="AM277">
        <f>AVERAGE(AM$235:AM$251)</f>
        <v/>
      </c>
      <c r="AN277">
        <f>AVERAGE(AN$235:AN$251)</f>
        <v/>
      </c>
      <c r="AO277">
        <f>AVERAGE(AO$235:AO$251)</f>
        <v/>
      </c>
      <c r="AP277">
        <f>AVERAGE(AP$235:AP$251)</f>
        <v/>
      </c>
      <c r="AQ277">
        <f>AVERAGE(AQ$235:AQ$251)</f>
        <v/>
      </c>
      <c r="AR277">
        <f>AVERAGE(AR$235:AR$251)</f>
        <v/>
      </c>
      <c r="AS277">
        <f>AVERAGE(AS$235:AS$251)</f>
        <v/>
      </c>
      <c r="AT277">
        <f>AVERAGE(AT$235:AT$251)</f>
        <v/>
      </c>
      <c r="AU277">
        <f>AVERAGE(AU$235:AU$251)</f>
        <v/>
      </c>
      <c r="AV277">
        <f>AVERAGE(AV$235:AV$251)</f>
        <v/>
      </c>
      <c r="AW277">
        <f>AVERAGE(AW$235:AW$251)</f>
        <v/>
      </c>
      <c r="AX277">
        <f>AVERAGE(AX$235:AX$251)</f>
        <v/>
      </c>
      <c r="AY277">
        <f>AVERAGE(AY$235:AY$251)</f>
        <v/>
      </c>
      <c r="AZ277">
        <f>AVERAGE(AZ$235:AZ$251)</f>
        <v/>
      </c>
      <c r="BA277">
        <f>AVERAGE(BA$235:BA$251)</f>
        <v/>
      </c>
      <c r="BB277">
        <f>AVERAGE(BB$235:BB$251)</f>
        <v/>
      </c>
      <c r="BC277">
        <f>AVERAGE(BC$235:BC$251)</f>
        <v/>
      </c>
      <c r="BD277">
        <f>AVERAGE(BD$235:BD$251)</f>
        <v/>
      </c>
      <c r="BE277">
        <f>AVERAGE(BE$235:BE$251)</f>
        <v/>
      </c>
      <c r="BF277">
        <f>AVERAGE(BF$235:BF$251)</f>
        <v/>
      </c>
      <c r="BG277">
        <f>AVERAGE(BG$235:BG$251)</f>
        <v/>
      </c>
      <c r="BH277">
        <f>AVERAGE(BH$235:BH$251)</f>
        <v/>
      </c>
      <c r="BI277">
        <f>AVERAGE(BI$235:BI$251)</f>
        <v/>
      </c>
      <c r="BJ277">
        <f>AVERAGE(BJ$235:BJ$251)</f>
        <v/>
      </c>
      <c r="BK277">
        <f>AVERAGE(BK$235:BK$251)</f>
        <v/>
      </c>
      <c r="BL277">
        <f>AVERAGE(BL$235:BL$251)</f>
        <v/>
      </c>
      <c r="BM277">
        <f>AVERAGE(BM$235:BM$251)</f>
        <v/>
      </c>
      <c r="BN277">
        <f>AVERAGE(BN$235:BN$251)</f>
        <v/>
      </c>
      <c r="BO277">
        <f>AVERAGE(BO$235:BO$251)</f>
        <v/>
      </c>
      <c r="BP277">
        <f>AVERAGE(BP$235:BP$251)</f>
        <v/>
      </c>
      <c r="BQ277">
        <f>AVERAGE(BQ$235:BQ$251)</f>
        <v/>
      </c>
      <c r="BR277">
        <f>AVERAGE(BR$235:BR$251)</f>
        <v/>
      </c>
      <c r="BS277">
        <f>AVERAGE(BS$235:BS$251)</f>
        <v/>
      </c>
      <c r="BT277">
        <f>AVERAGE(BT$235:BT$251)</f>
        <v/>
      </c>
      <c r="BU277">
        <f>AVERAGE(BU$235:BU$251)</f>
        <v/>
      </c>
      <c r="BV277">
        <f>AVERAGE(BV$235:BV$251)</f>
        <v/>
      </c>
      <c r="BW277">
        <f>AVERAGE(BW$235:BW$251)</f>
        <v/>
      </c>
      <c r="BX277">
        <f>AVERAGE(BX$235:BX$251)</f>
        <v/>
      </c>
      <c r="BY277">
        <f>AVERAGE(BY$235:BY$251)</f>
        <v/>
      </c>
      <c r="BZ277">
        <f>AVERAGE(BZ$235:BZ$251)</f>
        <v/>
      </c>
      <c r="CA277">
        <f>AVERAGE(CA$235:CA$251)</f>
        <v/>
      </c>
      <c r="CB277">
        <f>AVERAGE(CB$235:CB$251)</f>
        <v/>
      </c>
      <c r="CC277">
        <f>AVERAGE(CC$235:CC$251)</f>
        <v/>
      </c>
      <c r="CD277">
        <f>AVERAGE(CD$235:CD$251)</f>
        <v/>
      </c>
      <c r="CE277">
        <f>AVERAGE(CE$235:CE$251)</f>
        <v/>
      </c>
      <c r="CF277">
        <f>AVERAGE(CF$235:CF$251)</f>
        <v/>
      </c>
      <c r="CG277">
        <f>AVERAGE(CG$235:CG$251)</f>
        <v/>
      </c>
      <c r="CH277">
        <f>AVERAGE(CH$235:CH$251)</f>
        <v/>
      </c>
      <c r="CI277">
        <f>AVERAGE(CI$235:CI$251)</f>
        <v/>
      </c>
      <c r="CJ277">
        <f>AVERAGE(CJ$235:CJ$251)</f>
        <v/>
      </c>
      <c r="CK277">
        <f>AVERAGE(CK$235:CK$251)</f>
        <v/>
      </c>
      <c r="CL277">
        <f>AVERAGE(CL$235:CL$251)</f>
        <v/>
      </c>
      <c r="CM277">
        <f>AVERAGE(CM$235:CM$251)</f>
        <v/>
      </c>
      <c r="CN277">
        <f>AVERAGE(CN$235:CN$251)</f>
        <v/>
      </c>
      <c r="CO277">
        <f>AVERAGE(CO$235:CO$251)</f>
        <v/>
      </c>
      <c r="CP277">
        <f>AVERAGE(CP$235:CP$251)</f>
        <v/>
      </c>
      <c r="CQ277">
        <f>AVERAGE(CQ$235:CQ$251)</f>
        <v/>
      </c>
      <c r="CR277">
        <f>AVERAGE(CR$235:CR$251)</f>
        <v/>
      </c>
      <c r="CS277">
        <f>AVERAGE(CS$235:CS$251)</f>
        <v/>
      </c>
      <c r="CT277">
        <f>AVERAGE(CT$235:CT$251)</f>
        <v/>
      </c>
      <c r="CU277">
        <f>AVERAGE(CU$235:CU$251)</f>
        <v/>
      </c>
      <c r="CV277">
        <f>AVERAGE(CV$235:CV$251)</f>
        <v/>
      </c>
      <c r="CW277">
        <f>AVERAGE(CW$235:CW$251)</f>
        <v/>
      </c>
      <c r="CX277">
        <f>AVERAGE(CX$235:CX$251)</f>
        <v/>
      </c>
      <c r="CY277">
        <f>AVERAGE(CY$235:CY$251)</f>
        <v/>
      </c>
      <c r="CZ277">
        <f>AVERAGE(CZ$235:CZ$251)</f>
        <v/>
      </c>
      <c r="DA277">
        <f>AVERAGE(DA$235:DA$251)</f>
        <v/>
      </c>
      <c r="DB277">
        <f>AVERAGE(DB$235:DB$251)</f>
        <v/>
      </c>
      <c r="DC277">
        <f>AVERAGE(DC$235:DC$251)</f>
        <v/>
      </c>
      <c r="DD277">
        <f>AVERAGE(DD$235:DD$251)</f>
        <v/>
      </c>
      <c r="DE277">
        <f>AVERAGE(DE$235:DE$251)</f>
        <v/>
      </c>
      <c r="DF277">
        <f>AVERAGE(DF$235:DF$251)</f>
        <v/>
      </c>
      <c r="DG277">
        <f>AVERAGE(DG$235:DG$251)</f>
        <v/>
      </c>
      <c r="DH277">
        <f>AVERAGE(DH$235:DH$251)</f>
        <v/>
      </c>
      <c r="DI277">
        <f>AVERAGE(DI$235:DI$251)</f>
        <v/>
      </c>
      <c r="DJ277">
        <f>AVERAGE(DJ$235:DJ$251)</f>
        <v/>
      </c>
      <c r="DK277">
        <f>AVERAGE(DK$235:DK$251)</f>
        <v/>
      </c>
      <c r="DL277">
        <f>AVERAGE(DL$235:DL$251)</f>
        <v/>
      </c>
      <c r="DM277">
        <f>AVERAGE(DM$235:DM$251)</f>
        <v/>
      </c>
      <c r="DN277">
        <f>AVERAGE(DN$235:DN$251)</f>
        <v/>
      </c>
    </row>
    <row r="278">
      <c r="A278" s="43" t="inlineStr">
        <is>
          <t>BP MALAM</t>
        </is>
      </c>
    </row>
    <row r="279">
      <c r="A279" t="inlineStr">
        <is>
          <t>max</t>
        </is>
      </c>
      <c r="C279">
        <f>MAX(C$252:C$268)</f>
        <v/>
      </c>
      <c r="D279">
        <f>INDEX(D252:D268,MATCH(C280,$B252:$B268,0))</f>
        <v/>
      </c>
      <c r="E279">
        <f>MAX(E252:E268)</f>
        <v/>
      </c>
      <c r="F279">
        <f>INDEX(F252:F268,MATCH(E280,$B252:$B268,0))</f>
        <v/>
      </c>
      <c r="G279">
        <f>MAX(G252:G268)</f>
        <v/>
      </c>
      <c r="H279">
        <f>INDEX(H252:H268,MATCH(G280,$B252:$B268,0))</f>
        <v/>
      </c>
      <c r="I279">
        <f>MAX(I252:I268)</f>
        <v/>
      </c>
      <c r="J279">
        <f>INDEX(J252:J268,MATCH(I280,$B252:$B268,0))</f>
        <v/>
      </c>
      <c r="K279">
        <f>MAX(K252:K268)</f>
        <v/>
      </c>
      <c r="L279">
        <f>INDEX(L252:L268,MATCH(K280,$B252:$B268,0))</f>
        <v/>
      </c>
      <c r="M279">
        <f>MAX(M252:M268)</f>
        <v/>
      </c>
      <c r="N279">
        <f>INDEX(N252:N268,MATCH(M280,$B252:$B268,0))</f>
        <v/>
      </c>
      <c r="O279">
        <f>MAX(O252:O268)</f>
        <v/>
      </c>
      <c r="P279">
        <f>INDEX(P252:P268,MATCH(O280,$B252:$B268,0))</f>
        <v/>
      </c>
      <c r="Q279">
        <f>MAX(Q252:Q268)</f>
        <v/>
      </c>
      <c r="R279">
        <f>INDEX(R252:R268,MATCH(Q280,$B252:$B268,0))</f>
        <v/>
      </c>
      <c r="S279">
        <f>MAX(S252:S268)</f>
        <v/>
      </c>
      <c r="T279">
        <f>INDEX(T252:T268,MATCH(S280,$B252:$B268,0))</f>
        <v/>
      </c>
      <c r="U279">
        <f>MAX(U252:U268)</f>
        <v/>
      </c>
      <c r="V279">
        <f>INDEX(V252:V268,MATCH(U280,$B252:$B268,0))</f>
        <v/>
      </c>
      <c r="W279">
        <f>MAX(W252:W268)</f>
        <v/>
      </c>
      <c r="X279">
        <f>INDEX(X252:X268,MATCH(W280,$B252:$B268,0))</f>
        <v/>
      </c>
      <c r="Y279">
        <f>MAX(Y252:Y268)</f>
        <v/>
      </c>
      <c r="Z279">
        <f>INDEX(Z252:Z268,MATCH(Y280,$B252:$B268,0))</f>
        <v/>
      </c>
      <c r="AA279">
        <f>MAX(AA252:AA268)</f>
        <v/>
      </c>
      <c r="AB279">
        <f>INDEX(AB252:AB268,MATCH(AA280,$B252:$B268,0))</f>
        <v/>
      </c>
      <c r="AC279">
        <f>MAX(AC252:AC268)</f>
        <v/>
      </c>
      <c r="AD279">
        <f>INDEX(AD252:AD268,MATCH(AC280,$B252:$B268,0))</f>
        <v/>
      </c>
      <c r="AE279">
        <f>MAX(AE252:AE268)</f>
        <v/>
      </c>
      <c r="AF279">
        <f>INDEX(AF252:AF268,MATCH(AE280,$B252:$B268,0))</f>
        <v/>
      </c>
      <c r="AG279">
        <f>MAX(AG252:AG268)</f>
        <v/>
      </c>
      <c r="AH279">
        <f>INDEX(AH252:AH268,MATCH(AG280,$B252:$B268,0))</f>
        <v/>
      </c>
      <c r="AI279">
        <f>MAX(AI252:AI268)</f>
        <v/>
      </c>
      <c r="AJ279">
        <f>INDEX(AJ252:AJ268,MATCH(AI280,$B252:$B268,0))</f>
        <v/>
      </c>
      <c r="AK279">
        <f>MAX(AK252:AK268)</f>
        <v/>
      </c>
      <c r="AL279">
        <f>INDEX(AL252:AL268,MATCH(AK280,$B252:$B268,0))</f>
        <v/>
      </c>
      <c r="AM279">
        <f>MAX(AM252:AM268)</f>
        <v/>
      </c>
      <c r="AN279">
        <f>INDEX(AN252:AN268,MATCH(AM280,$B252:$B268,0))</f>
        <v/>
      </c>
      <c r="AO279">
        <f>MAX(AO252:AO268)</f>
        <v/>
      </c>
      <c r="AP279">
        <f>INDEX(AP252:AP268,MATCH(AO280,$B252:$B268,0))</f>
        <v/>
      </c>
      <c r="AQ279">
        <f>MAX(AQ252:AQ268)</f>
        <v/>
      </c>
      <c r="AR279">
        <f>INDEX(AR252:AR268,MATCH(AQ280,$B252:$B268,0))</f>
        <v/>
      </c>
      <c r="AS279">
        <f>MAX(AS252:AS268)</f>
        <v/>
      </c>
      <c r="AT279">
        <f>INDEX(AT252:AT268,MATCH(AS280,$B252:$B268,0))</f>
        <v/>
      </c>
      <c r="AU279">
        <f>MAX(AU252:AU268)</f>
        <v/>
      </c>
      <c r="AV279">
        <f>INDEX(AV252:AV268,MATCH(AU280,$B252:$B268,0))</f>
        <v/>
      </c>
      <c r="AW279">
        <f>MAX(AW252:AW268)</f>
        <v/>
      </c>
      <c r="AX279">
        <f>INDEX(AX252:AX268,MATCH(AW280,$B252:$B268,0))</f>
        <v/>
      </c>
      <c r="AY279">
        <f>MAX(AY252:AY268)</f>
        <v/>
      </c>
      <c r="AZ279">
        <f>INDEX(AZ252:AZ268,MATCH(AY280,$B252:$B268,0))</f>
        <v/>
      </c>
      <c r="BA279">
        <f>MAX(BA252:BA268)</f>
        <v/>
      </c>
      <c r="BB279">
        <f>INDEX(BB252:BB268,MATCH(BA280,$B252:$B268,0))</f>
        <v/>
      </c>
      <c r="BC279">
        <f>MAX(BC252:BC268)</f>
        <v/>
      </c>
      <c r="BD279">
        <f>INDEX(BD252:BD268,MATCH(BC280,$B252:$B268,0))</f>
        <v/>
      </c>
      <c r="BE279">
        <f>MAX(BE252:BE268)</f>
        <v/>
      </c>
      <c r="BF279">
        <f>INDEX(BF252:BF268,MATCH(BE280,$B252:$B268,0))</f>
        <v/>
      </c>
      <c r="BG279">
        <f>MAX(BG252:BG268)</f>
        <v/>
      </c>
      <c r="BH279">
        <f>INDEX(BH252:BH268,MATCH(BG280,$B252:$B268,0))</f>
        <v/>
      </c>
      <c r="BI279">
        <f>MAX(BI252:BI268)</f>
        <v/>
      </c>
      <c r="BJ279">
        <f>INDEX(BJ252:BJ268,MATCH(BI280,$B252:$B268,0))</f>
        <v/>
      </c>
      <c r="BK279">
        <f>MAX(BK252:BK268)</f>
        <v/>
      </c>
      <c r="BL279">
        <f>INDEX(BL252:BL268,MATCH(BK280,$B252:$B268,0))</f>
        <v/>
      </c>
      <c r="BM279">
        <f>MAX(BM252:BM268)</f>
        <v/>
      </c>
      <c r="BN279">
        <f>INDEX(BN252:BN268,MATCH(BM280,$B252:$B268,0))</f>
        <v/>
      </c>
      <c r="BO279">
        <f>MAX(BO252:BO268)</f>
        <v/>
      </c>
      <c r="BP279">
        <f>INDEX(BP252:BP268,MATCH(BO280,$B252:$B268,0))</f>
        <v/>
      </c>
      <c r="BQ279">
        <f>MAX(BQ252:BQ268)</f>
        <v/>
      </c>
      <c r="BR279">
        <f>INDEX(BR252:BR268,MATCH(BQ280,$B252:$B268,0))</f>
        <v/>
      </c>
      <c r="BS279">
        <f>MAX(BS252:BS268)</f>
        <v/>
      </c>
      <c r="BT279">
        <f>INDEX(BT252:BT268,MATCH(BS280,$B252:$B268,0))</f>
        <v/>
      </c>
      <c r="BU279">
        <f>MAX(BU252:BU268)</f>
        <v/>
      </c>
      <c r="BV279">
        <f>INDEX(BV252:BV268,MATCH(BU280,$B252:$B268,0))</f>
        <v/>
      </c>
      <c r="BW279">
        <f>MAX(BW252:BW268)</f>
        <v/>
      </c>
      <c r="BX279">
        <f>INDEX(BX252:BX268,MATCH(BW280,$B252:$B268,0))</f>
        <v/>
      </c>
      <c r="BY279">
        <f>MAX(BY252:BY268)</f>
        <v/>
      </c>
      <c r="BZ279">
        <f>INDEX(BZ252:BZ268,MATCH(BY280,$B252:$B268,0))</f>
        <v/>
      </c>
      <c r="CA279">
        <f>MAX(CA252:CA268)</f>
        <v/>
      </c>
      <c r="CB279">
        <f>INDEX(CB252:CB268,MATCH(CA280,$B252:$B268,0))</f>
        <v/>
      </c>
      <c r="CC279">
        <f>MAX(CC252:CC268)</f>
        <v/>
      </c>
      <c r="CD279">
        <f>INDEX(CD252:CD268,MATCH(CC280,$B252:$B268,0))</f>
        <v/>
      </c>
      <c r="CE279">
        <f>MAX(CE252:CE268)</f>
        <v/>
      </c>
      <c r="CF279">
        <f>INDEX(CF252:CF268,MATCH(CE280,$B252:$B268,0))</f>
        <v/>
      </c>
      <c r="CG279">
        <f>MAX(CG252:CG268)</f>
        <v/>
      </c>
      <c r="CH279">
        <f>INDEX(CH252:CH268,MATCH(CG280,$B252:$B268,0))</f>
        <v/>
      </c>
      <c r="CI279">
        <f>MAX(CI252:CI268)</f>
        <v/>
      </c>
      <c r="CJ279">
        <f>INDEX(CJ252:CJ268,MATCH(CI280,$B252:$B268,0))</f>
        <v/>
      </c>
      <c r="CK279">
        <f>MAX(CK252:CK268)</f>
        <v/>
      </c>
      <c r="CL279">
        <f>INDEX(CL252:CL268,MATCH(CK280,$B252:$B268,0))</f>
        <v/>
      </c>
      <c r="CM279">
        <f>MAX(CM252:CM268)</f>
        <v/>
      </c>
      <c r="CN279">
        <f>INDEX(CN252:CN268,MATCH(CM280,$B252:$B268,0))</f>
        <v/>
      </c>
      <c r="CO279">
        <f>MAX(CO252:CO268)</f>
        <v/>
      </c>
      <c r="CP279">
        <f>INDEX(CP252:CP268,MATCH(CO280,$B252:$B268,0))</f>
        <v/>
      </c>
      <c r="CQ279">
        <f>MAX(CQ252:CQ268)</f>
        <v/>
      </c>
      <c r="CR279">
        <f>INDEX(CR252:CR268,MATCH(CQ280,$B252:$B268,0))</f>
        <v/>
      </c>
      <c r="CS279">
        <f>MAX(CS252:CS268)</f>
        <v/>
      </c>
      <c r="CT279">
        <f>INDEX(CT252:CT268,MATCH(CS280,$B252:$B268,0))</f>
        <v/>
      </c>
      <c r="CU279">
        <f>MAX(CU252:CU268)</f>
        <v/>
      </c>
      <c r="CV279">
        <f>INDEX(CV252:CV268,MATCH(CU280,$B252:$B268,0))</f>
        <v/>
      </c>
      <c r="CW279">
        <f>MAX(CW252:CW268)</f>
        <v/>
      </c>
      <c r="CX279">
        <f>INDEX(CX252:CX268,MATCH(CW280,$B252:$B268,0))</f>
        <v/>
      </c>
      <c r="CY279">
        <f>MAX(CY252:CY268)</f>
        <v/>
      </c>
      <c r="CZ279">
        <f>INDEX(CZ252:CZ268,MATCH(CY280,$B252:$B268,0))</f>
        <v/>
      </c>
      <c r="DA279">
        <f>MAX(DA252:DA268)</f>
        <v/>
      </c>
      <c r="DB279">
        <f>INDEX(DB252:DB268,MATCH(DA280,$B252:$B268,0))</f>
        <v/>
      </c>
      <c r="DC279">
        <f>MAX(DC252:DC268)</f>
        <v/>
      </c>
      <c r="DD279">
        <f>INDEX(DD252:DD268,MATCH(DC280,$B252:$B268,0))</f>
        <v/>
      </c>
      <c r="DE279">
        <f>MAX(DE252:DE268)</f>
        <v/>
      </c>
      <c r="DF279">
        <f>INDEX(DF252:DF268,MATCH(DE280,$B252:$B268,0))</f>
        <v/>
      </c>
      <c r="DG279">
        <f>MAX(DG252:DG268)</f>
        <v/>
      </c>
      <c r="DH279">
        <f>INDEX(DH252:DH268,MATCH(DG280,$B252:$B268,0))</f>
        <v/>
      </c>
      <c r="DI279">
        <f>MAX(DI252:DI268)</f>
        <v/>
      </c>
      <c r="DJ279">
        <f>INDEX(DJ252:DJ268,MATCH(DI280,$B252:$B268,0))</f>
        <v/>
      </c>
      <c r="DK279">
        <f>MAX(DK252:DK268)</f>
        <v/>
      </c>
      <c r="DL279">
        <f>INDEX(DL252:DL268,MATCH(DK280,$B252:$B268,0))</f>
        <v/>
      </c>
      <c r="DM279">
        <f>MAX(DM252:DM268)</f>
        <v/>
      </c>
      <c r="DN279">
        <f>INDEX(DN252:DN268,MATCH(DM280,$B252:$B268,0))</f>
        <v/>
      </c>
    </row>
    <row r="280">
      <c r="A280" t="inlineStr">
        <is>
          <t>time</t>
        </is>
      </c>
      <c r="C280" s="1231">
        <f>INDEX($B252:$B268,MATCH(C279,C252:C268,0))</f>
        <v/>
      </c>
      <c r="D280" s="1231" t="n"/>
      <c r="E280" s="1231">
        <f>INDEX($B252:$B268,MATCH(E279,E252:E268,0))</f>
        <v/>
      </c>
      <c r="F280" s="1231" t="n"/>
      <c r="G280" s="1231">
        <f>INDEX($B252:$B268,MATCH(G279,G252:G268,0))</f>
        <v/>
      </c>
      <c r="H280" s="1231" t="n"/>
      <c r="I280" s="1231">
        <f>INDEX($B252:$B268,MATCH(I279,I252:I268,0))</f>
        <v/>
      </c>
      <c r="J280" s="1231" t="n"/>
      <c r="K280" s="1231">
        <f>INDEX($B252:$B268,MATCH(K279,K252:K268,0))</f>
        <v/>
      </c>
      <c r="L280" s="1231" t="n"/>
      <c r="M280" s="1231">
        <f>INDEX($B252:$B268,MATCH(M279,M252:M268,0))</f>
        <v/>
      </c>
      <c r="N280" s="1231" t="n"/>
      <c r="O280" s="1231">
        <f>INDEX($B252:$B268,MATCH(O279,O252:O268,0))</f>
        <v/>
      </c>
      <c r="P280" s="1231" t="n"/>
      <c r="Q280" s="1231">
        <f>INDEX($B252:$B268,MATCH(Q279,Q252:Q268,0))</f>
        <v/>
      </c>
      <c r="R280" s="1231" t="n"/>
      <c r="S280" s="1231">
        <f>INDEX($B252:$B268,MATCH(S279,S252:S268,0))</f>
        <v/>
      </c>
      <c r="T280" s="1231" t="n"/>
      <c r="U280" s="1231">
        <f>INDEX($B252:$B268,MATCH(U279,U252:U268,0))</f>
        <v/>
      </c>
      <c r="V280" s="1231" t="n"/>
      <c r="W280" s="1231">
        <f>INDEX($B252:$B268,MATCH(W279,W252:W268,0))</f>
        <v/>
      </c>
      <c r="X280" s="1231" t="n"/>
      <c r="Y280" s="1231">
        <f>INDEX($B252:$B268,MATCH(Y279,Y252:Y268,0))</f>
        <v/>
      </c>
      <c r="Z280" s="1231" t="n"/>
      <c r="AA280" s="1231">
        <f>INDEX($B252:$B268,MATCH(AA279,AA252:AA268,0))</f>
        <v/>
      </c>
      <c r="AB280" s="1231" t="n"/>
      <c r="AC280" s="1231">
        <f>INDEX($B252:$B268,MATCH(AC279,AC252:AC268,0))</f>
        <v/>
      </c>
      <c r="AD280" s="1231" t="n"/>
      <c r="AE280" s="1231">
        <f>INDEX($B252:$B268,MATCH(AE279,AE252:AE268,0))</f>
        <v/>
      </c>
      <c r="AF280" s="1231" t="n"/>
      <c r="AG280" s="1231">
        <f>INDEX($B252:$B268,MATCH(AG279,AG252:AG268,0))</f>
        <v/>
      </c>
      <c r="AH280" s="1231" t="n"/>
      <c r="AI280" s="1231">
        <f>INDEX($B252:$B268,MATCH(AI279,AI252:AI268,0))</f>
        <v/>
      </c>
      <c r="AJ280" s="1231" t="n"/>
      <c r="AK280" s="1231">
        <f>INDEX($B252:$B268,MATCH(AK279,AK252:AK268,0))</f>
        <v/>
      </c>
      <c r="AL280" s="1231" t="n"/>
      <c r="AM280" s="1231">
        <f>INDEX($B252:$B268,MATCH(AM279,AM252:AM268,0))</f>
        <v/>
      </c>
      <c r="AN280" s="1231" t="n"/>
      <c r="AO280" s="1231">
        <f>INDEX($B252:$B268,MATCH(AO279,AO252:AO268,0))</f>
        <v/>
      </c>
      <c r="AP280" s="1231" t="n"/>
      <c r="AQ280" s="1231">
        <f>INDEX($B252:$B268,MATCH(AQ279,AQ252:AQ268,0))</f>
        <v/>
      </c>
      <c r="AR280" s="1231" t="n"/>
      <c r="AS280" s="1231">
        <f>INDEX($B252:$B268,MATCH(AS279,AS252:AS268,0))</f>
        <v/>
      </c>
      <c r="AT280" s="1231" t="n"/>
      <c r="AU280" s="1231">
        <f>INDEX($B252:$B268,MATCH(AU279,AU252:AU268,0))</f>
        <v/>
      </c>
      <c r="AV280" s="1231" t="n"/>
      <c r="AW280" s="1231">
        <f>INDEX($B252:$B268,MATCH(AW279,AW252:AW268,0))</f>
        <v/>
      </c>
      <c r="AX280" s="1231" t="n"/>
      <c r="AY280" s="1231">
        <f>INDEX($B252:$B268,MATCH(AY279,AY252:AY268,0))</f>
        <v/>
      </c>
      <c r="AZ280" s="1231" t="n"/>
      <c r="BA280" s="1231">
        <f>INDEX($B252:$B268,MATCH(BA279,BA252:BA268,0))</f>
        <v/>
      </c>
      <c r="BB280" s="1231" t="n"/>
      <c r="BC280" s="1231">
        <f>INDEX($B252:$B268,MATCH(BC279,BC252:BC268,0))</f>
        <v/>
      </c>
      <c r="BD280" s="1231" t="n"/>
      <c r="BE280" s="1231">
        <f>INDEX($B252:$B268,MATCH(BE279,BE252:BE268,0))</f>
        <v/>
      </c>
      <c r="BF280" s="1231" t="n"/>
      <c r="BG280" s="1231">
        <f>INDEX($B252:$B268,MATCH(BG279,BG252:BG268,0))</f>
        <v/>
      </c>
      <c r="BH280" s="1231" t="n"/>
      <c r="BI280" s="1231">
        <f>INDEX($B252:$B268,MATCH(BI279,BI252:BI268,0))</f>
        <v/>
      </c>
      <c r="BJ280" s="1231" t="n"/>
      <c r="BK280" s="1231">
        <f>INDEX($B252:$B268,MATCH(BK279,BK252:BK268,0))</f>
        <v/>
      </c>
      <c r="BL280" s="1231" t="n"/>
      <c r="BM280" s="1231">
        <f>INDEX($B252:$B268,MATCH(BM279,BM252:BM268,0))</f>
        <v/>
      </c>
      <c r="BN280" s="1231" t="n"/>
      <c r="BO280" s="1231">
        <f>INDEX($B252:$B268,MATCH(BO279,BO252:BO268,0))</f>
        <v/>
      </c>
      <c r="BP280" s="1231" t="n"/>
      <c r="BQ280" s="1231">
        <f>INDEX($B252:$B268,MATCH(BQ279,BQ252:BQ268,0))</f>
        <v/>
      </c>
      <c r="BR280" s="1231" t="n"/>
      <c r="BS280" s="1231">
        <f>INDEX($B252:$B268,MATCH(BS279,BS252:BS268,0))</f>
        <v/>
      </c>
      <c r="BT280" s="1231" t="n"/>
      <c r="BU280" s="1231">
        <f>INDEX($B252:$B268,MATCH(BU279,BU252:BU268,0))</f>
        <v/>
      </c>
      <c r="BV280" s="1231" t="n"/>
      <c r="BW280" s="1231">
        <f>INDEX($B252:$B268,MATCH(BW279,BW252:BW268,0))</f>
        <v/>
      </c>
      <c r="BX280" s="1231" t="n"/>
      <c r="BY280" s="1231">
        <f>INDEX($B252:$B268,MATCH(BY279,BY252:BY268,0))</f>
        <v/>
      </c>
      <c r="BZ280" s="1231" t="n"/>
      <c r="CA280" s="1231">
        <f>INDEX($B252:$B268,MATCH(CA279,CA252:CA268,0))</f>
        <v/>
      </c>
      <c r="CB280" s="1231" t="n"/>
      <c r="CC280" s="1231">
        <f>INDEX($B252:$B268,MATCH(CC279,CC252:CC268,0))</f>
        <v/>
      </c>
      <c r="CD280" s="1231" t="n"/>
      <c r="CE280" s="1231">
        <f>INDEX($B252:$B268,MATCH(CE279,CE252:CE268,0))</f>
        <v/>
      </c>
      <c r="CF280" s="1231" t="n"/>
      <c r="CG280" s="1231">
        <f>INDEX($B252:$B268,MATCH(CG279,CG252:CG268,0))</f>
        <v/>
      </c>
      <c r="CH280" s="1231" t="n"/>
      <c r="CI280" s="1231">
        <f>INDEX($B252:$B268,MATCH(CI279,CI252:CI268,0))</f>
        <v/>
      </c>
      <c r="CJ280" s="1231" t="n"/>
      <c r="CK280" s="1231">
        <f>INDEX($B252:$B268,MATCH(CK279,CK252:CK268,0))</f>
        <v/>
      </c>
      <c r="CL280" s="1231" t="n"/>
      <c r="CM280" s="1231">
        <f>INDEX($B252:$B268,MATCH(CM279,CM252:CM268,0))</f>
        <v/>
      </c>
      <c r="CN280" s="1231" t="n"/>
      <c r="CO280" s="1231">
        <f>INDEX($B252:$B268,MATCH(CO279,CO252:CO268,0))</f>
        <v/>
      </c>
      <c r="CP280" s="1231" t="n"/>
      <c r="CQ280" s="1231">
        <f>INDEX($B252:$B268,MATCH(CQ279,CQ252:CQ268,0))</f>
        <v/>
      </c>
      <c r="CR280" s="1231" t="n"/>
      <c r="CS280" s="1231">
        <f>INDEX($B252:$B268,MATCH(CS279,CS252:CS268,0))</f>
        <v/>
      </c>
      <c r="CT280" s="1231" t="n"/>
      <c r="CU280" s="1231">
        <f>INDEX($B252:$B268,MATCH(CU279,CU252:CU268,0))</f>
        <v/>
      </c>
      <c r="CV280" s="1231" t="n"/>
      <c r="CW280" s="1231">
        <f>INDEX($B252:$B268,MATCH(CW279,CW252:CW268,0))</f>
        <v/>
      </c>
      <c r="CX280" s="1231" t="n"/>
      <c r="CY280" s="1231">
        <f>INDEX($B252:$B268,MATCH(CY279,CY252:CY268,0))</f>
        <v/>
      </c>
      <c r="CZ280" s="1231" t="n"/>
      <c r="DA280" s="1231">
        <f>INDEX($B252:$B268,MATCH(DA279,DA252:DA268,0))</f>
        <v/>
      </c>
      <c r="DB280" s="1231" t="n"/>
      <c r="DC280" s="1231">
        <f>INDEX($B252:$B268,MATCH(DC279,DC252:DC268,0))</f>
        <v/>
      </c>
      <c r="DD280" s="1231" t="n"/>
      <c r="DE280" s="1231">
        <f>INDEX($B252:$B268,MATCH(DE279,DE252:DE268,0))</f>
        <v/>
      </c>
      <c r="DF280" s="1231" t="n"/>
      <c r="DG280" s="1231">
        <f>INDEX($B252:$B268,MATCH(DG279,DG252:DG268,0))</f>
        <v/>
      </c>
      <c r="DH280" s="1231" t="n"/>
      <c r="DI280" s="1231">
        <f>INDEX($B252:$B268,MATCH(DI279,DI252:DI268,0))</f>
        <v/>
      </c>
      <c r="DJ280" s="1231" t="n"/>
      <c r="DK280" s="1231">
        <f>INDEX($B252:$B268,MATCH(DK279,DK252:DK268,0))</f>
        <v/>
      </c>
      <c r="DL280" s="1231" t="n"/>
      <c r="DM280" s="1231">
        <f>INDEX($B252:$B268,MATCH(DM279,DM252:DM268,0))</f>
        <v/>
      </c>
      <c r="DN280" s="1231" t="n"/>
    </row>
    <row r="281">
      <c r="A281" t="inlineStr">
        <is>
          <t>I,V</t>
        </is>
      </c>
      <c r="C281">
        <f>INDEX(C323:C339,MATCH(C280,$B252:$B268,0))</f>
        <v/>
      </c>
      <c r="D281">
        <f>INDEX(D323:D339,MATCH(C280,$B252:$B268,0))</f>
        <v/>
      </c>
      <c r="E281">
        <f>INDEX(E323:E339,MATCH(E280,$B252:$B268,0))</f>
        <v/>
      </c>
      <c r="F281">
        <f>INDEX(F323:F339,MATCH(E280,$B252:$B268,0))</f>
        <v/>
      </c>
      <c r="G281">
        <f>INDEX(G323:G339,MATCH(G280,$B252:$B268,0))</f>
        <v/>
      </c>
      <c r="H281">
        <f>INDEX(H323:H339,MATCH(G280,$B252:$B268,0))</f>
        <v/>
      </c>
      <c r="I281">
        <f>INDEX(I323:I339,MATCH(I280,$B252:$B268,0))</f>
        <v/>
      </c>
      <c r="J281">
        <f>INDEX(J323:J339,MATCH(I280,$B252:$B268,0))</f>
        <v/>
      </c>
      <c r="K281">
        <f>INDEX(K323:K339,MATCH(K280,$B252:$B268,0))</f>
        <v/>
      </c>
      <c r="L281">
        <f>INDEX(L323:L339,MATCH(K280,$B252:$B268,0))</f>
        <v/>
      </c>
      <c r="M281">
        <f>INDEX(M323:M339,MATCH(M280,$B252:$B268,0))</f>
        <v/>
      </c>
      <c r="N281">
        <f>INDEX(N323:N339,MATCH(M280,$B252:$B268,0))</f>
        <v/>
      </c>
      <c r="O281">
        <f>INDEX(O323:O339,MATCH(O280,$B252:$B268,0))</f>
        <v/>
      </c>
      <c r="P281">
        <f>INDEX(P323:P339,MATCH(O280,$B252:$B268,0))</f>
        <v/>
      </c>
      <c r="Q281">
        <f>INDEX(Q323:Q339,MATCH(Q280,$B252:$B268,0))</f>
        <v/>
      </c>
      <c r="R281">
        <f>INDEX(R323:R339,MATCH(Q280,$B252:$B268,0))</f>
        <v/>
      </c>
      <c r="S281">
        <f>INDEX(S323:S339,MATCH(S280,$B252:$B268,0))</f>
        <v/>
      </c>
      <c r="T281">
        <f>INDEX(T323:T339,MATCH(S280,$B252:$B268,0))</f>
        <v/>
      </c>
      <c r="U281">
        <f>INDEX(U323:U339,MATCH(U280,$B252:$B268,0))</f>
        <v/>
      </c>
      <c r="V281">
        <f>INDEX(V323:V339,MATCH(U280,$B252:$B268,0))</f>
        <v/>
      </c>
      <c r="W281">
        <f>INDEX(W323:W339,MATCH(W280,$B252:$B268,0))</f>
        <v/>
      </c>
      <c r="X281">
        <f>INDEX(X323:X339,MATCH(W280,$B252:$B268,0))</f>
        <v/>
      </c>
      <c r="Y281">
        <f>INDEX(Y323:Y339,MATCH(Y280,$B252:$B268,0))</f>
        <v/>
      </c>
      <c r="Z281">
        <f>INDEX(Z323:Z339,MATCH(Y280,$B252:$B268,0))</f>
        <v/>
      </c>
      <c r="AA281">
        <f>INDEX(AA323:AA339,MATCH(AA280,$B252:$B268,0))</f>
        <v/>
      </c>
      <c r="AB281">
        <f>INDEX(AB323:AB339,MATCH(AA280,$B252:$B268,0))</f>
        <v/>
      </c>
      <c r="AC281">
        <f>INDEX(AC323:AC339,MATCH(AC280,$B252:$B268,0))</f>
        <v/>
      </c>
      <c r="AD281">
        <f>INDEX(AD323:AD339,MATCH(AC280,$B252:$B268,0))</f>
        <v/>
      </c>
      <c r="AE281">
        <f>INDEX(AE323:AE339,MATCH(AE280,$B252:$B268,0))</f>
        <v/>
      </c>
      <c r="AF281">
        <f>INDEX(AF323:AF339,MATCH(AE280,$B252:$B268,0))</f>
        <v/>
      </c>
      <c r="AG281">
        <f>INDEX(AG323:AG339,MATCH(AG280,$B252:$B268,0))</f>
        <v/>
      </c>
      <c r="AH281">
        <f>INDEX(AH323:AH339,MATCH(AG280,$B252:$B268,0))</f>
        <v/>
      </c>
      <c r="AI281">
        <f>INDEX(AI323:AI339,MATCH(AI280,$B252:$B268,0))</f>
        <v/>
      </c>
      <c r="AJ281">
        <f>INDEX(AJ323:AJ339,MATCH(AI280,$B252:$B268,0))</f>
        <v/>
      </c>
      <c r="AK281">
        <f>INDEX(AK323:AK339,MATCH(AK280,$B252:$B268,0))</f>
        <v/>
      </c>
      <c r="AL281">
        <f>INDEX(AL323:AL339,MATCH(AK280,$B252:$B268,0))</f>
        <v/>
      </c>
      <c r="AM281">
        <f>INDEX(AM323:AM339,MATCH(AM280,$B252:$B268,0))</f>
        <v/>
      </c>
      <c r="AN281">
        <f>INDEX(AN323:AN339,MATCH(AM280,$B252:$B268,0))</f>
        <v/>
      </c>
      <c r="AO281">
        <f>INDEX(AO323:AO339,MATCH(AO280,$B252:$B268,0))</f>
        <v/>
      </c>
      <c r="AP281">
        <f>INDEX(AP323:AP339,MATCH(AO280,$B252:$B268,0))</f>
        <v/>
      </c>
      <c r="AQ281">
        <f>INDEX(AQ323:AQ339,MATCH(AQ280,$B252:$B268,0))</f>
        <v/>
      </c>
      <c r="AR281">
        <f>INDEX(AR323:AR339,MATCH(AQ280,$B252:$B268,0))</f>
        <v/>
      </c>
      <c r="AS281">
        <f>INDEX(AS323:AS339,MATCH(AS280,$B252:$B268,0))</f>
        <v/>
      </c>
      <c r="AT281">
        <f>INDEX(AT323:AT339,MATCH(AS280,$B252:$B268,0))</f>
        <v/>
      </c>
      <c r="AU281">
        <f>INDEX(AU323:AU339,MATCH(AU280,$B252:$B268,0))</f>
        <v/>
      </c>
      <c r="AV281">
        <f>INDEX(AV323:AV339,MATCH(AU280,$B252:$B268,0))</f>
        <v/>
      </c>
      <c r="AW281">
        <f>INDEX(AW323:AW339,MATCH(AW280,$B252:$B268,0))</f>
        <v/>
      </c>
      <c r="AX281">
        <f>INDEX(AX323:AX339,MATCH(AW280,$B252:$B268,0))</f>
        <v/>
      </c>
      <c r="AY281">
        <f>INDEX(AY323:AY339,MATCH(AY280,$B252:$B268,0))</f>
        <v/>
      </c>
      <c r="AZ281">
        <f>INDEX(AZ323:AZ339,MATCH(AY280,$B252:$B268,0))</f>
        <v/>
      </c>
      <c r="BA281">
        <f>INDEX(BA323:BA339,MATCH(BA280,$B252:$B268,0))</f>
        <v/>
      </c>
      <c r="BB281">
        <f>INDEX(BB323:BB339,MATCH(BA280,$B252:$B268,0))</f>
        <v/>
      </c>
      <c r="BC281">
        <f>INDEX(BC323:BC339,MATCH(BC280,$B252:$B268,0))</f>
        <v/>
      </c>
      <c r="BD281">
        <f>INDEX(BD323:BD339,MATCH(BC280,$B252:$B268,0))</f>
        <v/>
      </c>
      <c r="BE281">
        <f>INDEX(BE323:BE339,MATCH(BE280,$B252:$B268,0))</f>
        <v/>
      </c>
      <c r="BF281">
        <f>INDEX(BF323:BF339,MATCH(BE280,$B252:$B268,0))</f>
        <v/>
      </c>
      <c r="BG281">
        <f>INDEX(BG323:BG339,MATCH(BG280,$B252:$B268,0))</f>
        <v/>
      </c>
      <c r="BH281">
        <f>INDEX(BH323:BH339,MATCH(BG280,$B252:$B268,0))</f>
        <v/>
      </c>
      <c r="BI281">
        <f>INDEX(BI323:BI339,MATCH(BI280,$B252:$B268,0))</f>
        <v/>
      </c>
      <c r="BJ281">
        <f>INDEX(BJ323:BJ339,MATCH(BI280,$B252:$B268,0))</f>
        <v/>
      </c>
      <c r="BK281">
        <f>INDEX(BK323:BK339,MATCH(BK280,$B252:$B268,0))</f>
        <v/>
      </c>
      <c r="BL281">
        <f>INDEX(BL323:BL339,MATCH(BK280,$B252:$B268,0))</f>
        <v/>
      </c>
      <c r="BM281">
        <f>INDEX(BM323:BM339,MATCH(BM280,$B252:$B268,0))</f>
        <v/>
      </c>
      <c r="BN281">
        <f>INDEX(BN323:BN339,MATCH(BM280,$B252:$B268,0))</f>
        <v/>
      </c>
      <c r="BO281">
        <f>INDEX(BO323:BO339,MATCH(BO280,$B252:$B268,0))</f>
        <v/>
      </c>
      <c r="BP281">
        <f>INDEX(BP323:BP339,MATCH(BO280,$B252:$B268,0))</f>
        <v/>
      </c>
      <c r="BQ281">
        <f>INDEX(BQ323:BQ339,MATCH(BQ280,$B252:$B268,0))</f>
        <v/>
      </c>
      <c r="BR281">
        <f>INDEX(BR323:BR339,MATCH(BQ280,$B252:$B268,0))</f>
        <v/>
      </c>
      <c r="BS281">
        <f>INDEX(BS323:BS339,MATCH(BS280,$B252:$B268,0))</f>
        <v/>
      </c>
      <c r="BT281">
        <f>INDEX(BT323:BT339,MATCH(BS280,$B252:$B268,0))</f>
        <v/>
      </c>
      <c r="BU281">
        <f>INDEX(BU323:BU339,MATCH(BU280,$B252:$B268,0))</f>
        <v/>
      </c>
      <c r="BV281">
        <f>INDEX(BV323:BV339,MATCH(BU280,$B252:$B268,0))</f>
        <v/>
      </c>
      <c r="BW281">
        <f>INDEX(BW323:BW339,MATCH(BW280,$B252:$B268,0))</f>
        <v/>
      </c>
      <c r="BX281">
        <f>INDEX(BX323:BX339,MATCH(BW280,$B252:$B268,0))</f>
        <v/>
      </c>
      <c r="BY281">
        <f>INDEX(BY323:BY339,MATCH(BY280,$B252:$B268,0))</f>
        <v/>
      </c>
      <c r="BZ281">
        <f>INDEX(BZ323:BZ339,MATCH(BY280,$B252:$B268,0))</f>
        <v/>
      </c>
      <c r="CA281">
        <f>INDEX(CA323:CA339,MATCH(CA280,$B252:$B268,0))</f>
        <v/>
      </c>
      <c r="CB281">
        <f>INDEX(CB323:CB339,MATCH(CA280,$B252:$B268,0))</f>
        <v/>
      </c>
      <c r="CC281">
        <f>INDEX(CC323:CC339,MATCH(CC280,$B252:$B268,0))</f>
        <v/>
      </c>
      <c r="CD281">
        <f>INDEX(CD323:CD339,MATCH(CC280,$B252:$B268,0))</f>
        <v/>
      </c>
      <c r="CE281">
        <f>INDEX(CE323:CE339,MATCH(CE280,$B252:$B268,0))</f>
        <v/>
      </c>
      <c r="CF281">
        <f>INDEX(CF323:CF339,MATCH(CE280,$B252:$B268,0))</f>
        <v/>
      </c>
      <c r="CG281">
        <f>INDEX(CG323:CG339,MATCH(CG280,$B252:$B268,0))</f>
        <v/>
      </c>
      <c r="CH281">
        <f>INDEX(CH323:CH339,MATCH(CG280,$B252:$B268,0))</f>
        <v/>
      </c>
      <c r="CI281">
        <f>INDEX(CI323:CI339,MATCH(CI280,$B252:$B268,0))</f>
        <v/>
      </c>
      <c r="CJ281">
        <f>INDEX(CJ323:CJ339,MATCH(CI280,$B252:$B268,0))</f>
        <v/>
      </c>
      <c r="CK281">
        <f>INDEX(CK323:CK339,MATCH(CK280,$B252:$B268,0))</f>
        <v/>
      </c>
      <c r="CL281">
        <f>INDEX(CL323:CL339,MATCH(CK280,$B252:$B268,0))</f>
        <v/>
      </c>
      <c r="CM281">
        <f>INDEX(CM323:CM339,MATCH(CM280,$B252:$B268,0))</f>
        <v/>
      </c>
      <c r="CN281">
        <f>INDEX(CN323:CN339,MATCH(CM280,$B252:$B268,0))</f>
        <v/>
      </c>
      <c r="CO281">
        <f>INDEX(CO323:CO339,MATCH(CO280,$B252:$B268,0))</f>
        <v/>
      </c>
      <c r="CP281">
        <f>INDEX(CP323:CP339,MATCH(CO280,$B252:$B268,0))</f>
        <v/>
      </c>
      <c r="CQ281">
        <f>INDEX(CQ323:CQ339,MATCH(CQ280,$B252:$B268,0))</f>
        <v/>
      </c>
      <c r="CR281">
        <f>INDEX(CR323:CR339,MATCH(CQ280,$B252:$B268,0))</f>
        <v/>
      </c>
      <c r="CS281">
        <f>INDEX(CS323:CS339,MATCH(CS280,$B252:$B268,0))</f>
        <v/>
      </c>
      <c r="CT281">
        <f>INDEX(CT323:CT339,MATCH(CS280,$B252:$B268,0))</f>
        <v/>
      </c>
      <c r="CU281">
        <f>INDEX(CU323:CU339,MATCH(CU280,$B252:$B268,0))</f>
        <v/>
      </c>
      <c r="CV281">
        <f>INDEX(CV323:CV339,MATCH(CU280,$B252:$B268,0))</f>
        <v/>
      </c>
      <c r="CW281">
        <f>INDEX(CW323:CW339,MATCH(CW280,$B252:$B268,0))</f>
        <v/>
      </c>
      <c r="CX281">
        <f>INDEX(CX323:CX339,MATCH(CW280,$B252:$B268,0))</f>
        <v/>
      </c>
      <c r="CY281">
        <f>INDEX(CY323:CY339,MATCH(CY280,$B252:$B268,0))</f>
        <v/>
      </c>
      <c r="CZ281">
        <f>INDEX(CZ323:CZ339,MATCH(CY280,$B252:$B268,0))</f>
        <v/>
      </c>
      <c r="DA281">
        <f>INDEX(DA323:DA339,MATCH(DA280,$B252:$B268,0))</f>
        <v/>
      </c>
      <c r="DB281">
        <f>INDEX(DB323:DB339,MATCH(DA280,$B252:$B268,0))</f>
        <v/>
      </c>
      <c r="DC281">
        <f>INDEX(DC323:DC339,MATCH(DC280,$B252:$B268,0))</f>
        <v/>
      </c>
      <c r="DD281">
        <f>INDEX(DD323:DD339,MATCH(DC280,$B252:$B268,0))</f>
        <v/>
      </c>
      <c r="DE281">
        <f>INDEX(DE323:DE339,MATCH(DE280,$B252:$B268,0))</f>
        <v/>
      </c>
      <c r="DF281">
        <f>INDEX(DF323:DF339,MATCH(DE280,$B252:$B268,0))</f>
        <v/>
      </c>
      <c r="DG281">
        <f>INDEX(DG323:DG339,MATCH(DG280,$B252:$B268,0))</f>
        <v/>
      </c>
      <c r="DH281">
        <f>INDEX(DH323:DH339,MATCH(DG280,$B252:$B268,0))</f>
        <v/>
      </c>
      <c r="DI281">
        <f>INDEX(DI323:DI339,MATCH(DI280,$B252:$B268,0))</f>
        <v/>
      </c>
      <c r="DJ281">
        <f>INDEX(DJ323:DJ339,MATCH(DI280,$B252:$B268,0))</f>
        <v/>
      </c>
      <c r="DK281">
        <f>INDEX(DK323:DK339,MATCH(DK280,$B252:$B268,0))</f>
        <v/>
      </c>
      <c r="DL281">
        <f>INDEX(DL323:DL339,MATCH(DK280,$B252:$B268,0))</f>
        <v/>
      </c>
      <c r="DM281">
        <f>INDEX(DM323:DM339,MATCH(DM280,$B252:$B268,0))</f>
        <v/>
      </c>
      <c r="DN281">
        <f>INDEX(DN323:DN339,MATCH(DM280,$B252:$B268,0))</f>
        <v/>
      </c>
    </row>
    <row r="282">
      <c r="A282" t="inlineStr">
        <is>
          <t>average</t>
        </is>
      </c>
      <c r="C282">
        <f>AVERAGE(C$252:C$268)</f>
        <v/>
      </c>
      <c r="D282">
        <f>AVERAGE(D$252:D$268)</f>
        <v/>
      </c>
      <c r="E282">
        <f>AVERAGE(E$252:E$268)</f>
        <v/>
      </c>
      <c r="F282">
        <f>AVERAGE(F$252:F$268)</f>
        <v/>
      </c>
      <c r="G282">
        <f>AVERAGE(G$252:G$268)</f>
        <v/>
      </c>
      <c r="H282">
        <f>AVERAGE(H$252:H$268)</f>
        <v/>
      </c>
      <c r="I282">
        <f>AVERAGE(I$252:I$268)</f>
        <v/>
      </c>
      <c r="J282">
        <f>AVERAGE(J$252:J$268)</f>
        <v/>
      </c>
      <c r="K282">
        <f>AVERAGE(K$252:K$268)</f>
        <v/>
      </c>
      <c r="L282">
        <f>AVERAGE(L$252:L$268)</f>
        <v/>
      </c>
      <c r="M282">
        <f>AVERAGE(M$252:M$268)</f>
        <v/>
      </c>
      <c r="N282">
        <f>AVERAGE(N$252:N$268)</f>
        <v/>
      </c>
      <c r="O282">
        <f>AVERAGE(O$252:O$268)</f>
        <v/>
      </c>
      <c r="P282">
        <f>AVERAGE(P$252:P$268)</f>
        <v/>
      </c>
      <c r="Q282">
        <f>AVERAGE(Q$252:Q$268)</f>
        <v/>
      </c>
      <c r="R282">
        <f>AVERAGE(R$252:R$268)</f>
        <v/>
      </c>
      <c r="S282">
        <f>AVERAGE(S$252:S$268)</f>
        <v/>
      </c>
      <c r="T282">
        <f>AVERAGE(T$252:T$268)</f>
        <v/>
      </c>
      <c r="U282">
        <f>AVERAGE(U$252:U$268)</f>
        <v/>
      </c>
      <c r="V282">
        <f>AVERAGE(V$252:V$268)</f>
        <v/>
      </c>
      <c r="W282">
        <f>AVERAGE(W$252:W$268)</f>
        <v/>
      </c>
      <c r="X282">
        <f>AVERAGE(X$252:X$268)</f>
        <v/>
      </c>
      <c r="Y282">
        <f>AVERAGE(Y$252:Y$268)</f>
        <v/>
      </c>
      <c r="Z282">
        <f>AVERAGE(Z$252:Z$268)</f>
        <v/>
      </c>
      <c r="AA282">
        <f>AVERAGE(AA$252:AA$268)</f>
        <v/>
      </c>
      <c r="AB282">
        <f>AVERAGE(AB$252:AB$268)</f>
        <v/>
      </c>
      <c r="AC282">
        <f>AVERAGE(AC$252:AC$268)</f>
        <v/>
      </c>
      <c r="AD282">
        <f>AVERAGE(AD$252:AD$268)</f>
        <v/>
      </c>
      <c r="AE282">
        <f>AVERAGE(AE$252:AE$268)</f>
        <v/>
      </c>
      <c r="AF282">
        <f>AVERAGE(AF$252:AF$268)</f>
        <v/>
      </c>
      <c r="AG282">
        <f>AVERAGE(AG$252:AG$268)</f>
        <v/>
      </c>
      <c r="AH282">
        <f>AVERAGE(AH$252:AH$268)</f>
        <v/>
      </c>
      <c r="AI282">
        <f>AVERAGE(AI$252:AI$268)</f>
        <v/>
      </c>
      <c r="AJ282">
        <f>AVERAGE(AJ$252:AJ$268)</f>
        <v/>
      </c>
      <c r="AK282">
        <f>AVERAGE(AK$252:AK$268)</f>
        <v/>
      </c>
      <c r="AL282">
        <f>AVERAGE(AL$252:AL$268)</f>
        <v/>
      </c>
      <c r="AM282">
        <f>AVERAGE(AM$252:AM$268)</f>
        <v/>
      </c>
      <c r="AN282">
        <f>AVERAGE(AN$252:AN$268)</f>
        <v/>
      </c>
      <c r="AO282">
        <f>AVERAGE(AO$252:AO$268)</f>
        <v/>
      </c>
      <c r="AP282">
        <f>AVERAGE(AP$252:AP$268)</f>
        <v/>
      </c>
      <c r="AQ282">
        <f>AVERAGE(AQ$252:AQ$268)</f>
        <v/>
      </c>
      <c r="AR282">
        <f>AVERAGE(AR$252:AR$268)</f>
        <v/>
      </c>
      <c r="AS282">
        <f>AVERAGE(AS$252:AS$268)</f>
        <v/>
      </c>
      <c r="AT282">
        <f>AVERAGE(AT$252:AT$268)</f>
        <v/>
      </c>
      <c r="AU282">
        <f>AVERAGE(AU$252:AU$268)</f>
        <v/>
      </c>
      <c r="AV282">
        <f>AVERAGE(AV$252:AV$268)</f>
        <v/>
      </c>
      <c r="AW282">
        <f>AVERAGE(AW$252:AW$268)</f>
        <v/>
      </c>
      <c r="AX282">
        <f>AVERAGE(AX$252:AX$268)</f>
        <v/>
      </c>
      <c r="AY282">
        <f>AVERAGE(AY$252:AY$268)</f>
        <v/>
      </c>
      <c r="AZ282">
        <f>AVERAGE(AZ$252:AZ$268)</f>
        <v/>
      </c>
      <c r="BA282">
        <f>AVERAGE(BA$252:BA$268)</f>
        <v/>
      </c>
      <c r="BB282">
        <f>AVERAGE(BB$252:BB$268)</f>
        <v/>
      </c>
      <c r="BC282">
        <f>AVERAGE(BC$252:BC$268)</f>
        <v/>
      </c>
      <c r="BD282">
        <f>AVERAGE(BD$252:BD$268)</f>
        <v/>
      </c>
      <c r="BE282">
        <f>AVERAGE(BE$252:BE$268)</f>
        <v/>
      </c>
      <c r="BF282">
        <f>AVERAGE(BF$252:BF$268)</f>
        <v/>
      </c>
      <c r="BG282">
        <f>AVERAGE(BG$252:BG$268)</f>
        <v/>
      </c>
      <c r="BH282">
        <f>AVERAGE(BH$252:BH$268)</f>
        <v/>
      </c>
      <c r="BI282">
        <f>AVERAGE(BI$252:BI$268)</f>
        <v/>
      </c>
      <c r="BJ282">
        <f>AVERAGE(BJ$252:BJ$268)</f>
        <v/>
      </c>
      <c r="BK282">
        <f>AVERAGE(BK$252:BK$268)</f>
        <v/>
      </c>
      <c r="BL282">
        <f>AVERAGE(BL$252:BL$268)</f>
        <v/>
      </c>
      <c r="BM282">
        <f>AVERAGE(BM$252:BM$268)</f>
        <v/>
      </c>
      <c r="BN282">
        <f>AVERAGE(BN$252:BN$268)</f>
        <v/>
      </c>
      <c r="BO282">
        <f>AVERAGE(BO$252:BO$268)</f>
        <v/>
      </c>
      <c r="BP282">
        <f>AVERAGE(BP$252:BP$268)</f>
        <v/>
      </c>
      <c r="BQ282">
        <f>AVERAGE(BQ$252:BQ$268)</f>
        <v/>
      </c>
      <c r="BR282">
        <f>AVERAGE(BR$252:BR$268)</f>
        <v/>
      </c>
      <c r="BS282">
        <f>AVERAGE(BS$252:BS$268)</f>
        <v/>
      </c>
      <c r="BT282">
        <f>AVERAGE(BT$252:BT$268)</f>
        <v/>
      </c>
      <c r="BU282">
        <f>AVERAGE(BU$252:BU$268)</f>
        <v/>
      </c>
      <c r="BV282">
        <f>AVERAGE(BV$252:BV$268)</f>
        <v/>
      </c>
      <c r="BW282">
        <f>AVERAGE(BW$252:BW$268)</f>
        <v/>
      </c>
      <c r="BX282">
        <f>AVERAGE(BX$252:BX$268)</f>
        <v/>
      </c>
      <c r="BY282">
        <f>AVERAGE(BY$252:BY$268)</f>
        <v/>
      </c>
      <c r="BZ282">
        <f>AVERAGE(BZ$252:BZ$268)</f>
        <v/>
      </c>
      <c r="CA282">
        <f>AVERAGE(CA$252:CA$268)</f>
        <v/>
      </c>
      <c r="CB282">
        <f>AVERAGE(CB$252:CB$268)</f>
        <v/>
      </c>
      <c r="CC282">
        <f>AVERAGE(CC$252:CC$268)</f>
        <v/>
      </c>
      <c r="CD282">
        <f>AVERAGE(CD$252:CD$268)</f>
        <v/>
      </c>
      <c r="CE282">
        <f>AVERAGE(CE$252:CE$268)</f>
        <v/>
      </c>
      <c r="CF282">
        <f>AVERAGE(CF$252:CF$268)</f>
        <v/>
      </c>
      <c r="CG282">
        <f>AVERAGE(CG$252:CG$268)</f>
        <v/>
      </c>
      <c r="CH282">
        <f>AVERAGE(CH$252:CH$268)</f>
        <v/>
      </c>
      <c r="CI282">
        <f>AVERAGE(CI$252:CI$268)</f>
        <v/>
      </c>
      <c r="CJ282">
        <f>AVERAGE(CJ$252:CJ$268)</f>
        <v/>
      </c>
      <c r="CK282">
        <f>AVERAGE(CK$252:CK$268)</f>
        <v/>
      </c>
      <c r="CL282">
        <f>AVERAGE(CL$252:CL$268)</f>
        <v/>
      </c>
      <c r="CM282">
        <f>AVERAGE(CM$252:CM$268)</f>
        <v/>
      </c>
      <c r="CN282">
        <f>AVERAGE(CN$252:CN$268)</f>
        <v/>
      </c>
      <c r="CO282">
        <f>AVERAGE(CO$252:CO$268)</f>
        <v/>
      </c>
      <c r="CP282">
        <f>AVERAGE(CP$252:CP$268)</f>
        <v/>
      </c>
      <c r="CQ282">
        <f>AVERAGE(CQ$252:CQ$268)</f>
        <v/>
      </c>
      <c r="CR282">
        <f>AVERAGE(CR$252:CR$268)</f>
        <v/>
      </c>
      <c r="CS282">
        <f>AVERAGE(CS$252:CS$268)</f>
        <v/>
      </c>
      <c r="CT282">
        <f>AVERAGE(CT$252:CT$268)</f>
        <v/>
      </c>
      <c r="CU282">
        <f>AVERAGE(CU$252:CU$268)</f>
        <v/>
      </c>
      <c r="CV282">
        <f>AVERAGE(CV$252:CV$268)</f>
        <v/>
      </c>
      <c r="CW282">
        <f>AVERAGE(CW$252:CW$268)</f>
        <v/>
      </c>
      <c r="CX282">
        <f>AVERAGE(CX$252:CX$268)</f>
        <v/>
      </c>
      <c r="CY282">
        <f>AVERAGE(CY$252:CY$268)</f>
        <v/>
      </c>
      <c r="CZ282">
        <f>AVERAGE(CZ$252:CZ$268)</f>
        <v/>
      </c>
      <c r="DA282">
        <f>AVERAGE(DA$252:DA$268)</f>
        <v/>
      </c>
      <c r="DB282">
        <f>AVERAGE(DB$252:DB$268)</f>
        <v/>
      </c>
      <c r="DC282">
        <f>AVERAGE(DC$252:DC$268)</f>
        <v/>
      </c>
      <c r="DD282">
        <f>AVERAGE(DD$252:DD$268)</f>
        <v/>
      </c>
      <c r="DE282">
        <f>AVERAGE(DE$252:DE$268)</f>
        <v/>
      </c>
      <c r="DF282">
        <f>AVERAGE(DF$252:DF$268)</f>
        <v/>
      </c>
      <c r="DG282">
        <f>AVERAGE(DG$252:DG$268)</f>
        <v/>
      </c>
      <c r="DH282">
        <f>AVERAGE(DH$252:DH$268)</f>
        <v/>
      </c>
      <c r="DI282">
        <f>AVERAGE(DI$252:DI$268)</f>
        <v/>
      </c>
      <c r="DJ282">
        <f>AVERAGE(DJ$252:DJ$268)</f>
        <v/>
      </c>
      <c r="DK282">
        <f>AVERAGE(DK$252:DK$268)</f>
        <v/>
      </c>
      <c r="DL282">
        <f>AVERAGE(DL$252:DL$268)</f>
        <v/>
      </c>
      <c r="DM282">
        <f>AVERAGE(DM$252:DM$268)</f>
        <v/>
      </c>
      <c r="DN282">
        <f>AVERAGE(DN$252:DN$268)</f>
        <v/>
      </c>
    </row>
    <row r="284">
      <c r="C284" t="inlineStr">
        <is>
          <t xml:space="preserve"> G I  TOMOHON 150 KV</t>
        </is>
      </c>
      <c r="G284" t="inlineStr">
        <is>
          <t>PLTP LAHENDONG 1&amp;2</t>
        </is>
      </c>
      <c r="O284" t="inlineStr">
        <is>
          <t>PLTP LAHENDONG 3&amp;4</t>
        </is>
      </c>
      <c r="W284" t="inlineStr">
        <is>
          <t>G I   K A W A N G K O A N</t>
        </is>
      </c>
      <c r="AE284" t="inlineStr">
        <is>
          <t>G I    L O P A N A</t>
        </is>
      </c>
      <c r="AU284" t="inlineStr">
        <is>
          <t>G I S   T E L I N G</t>
        </is>
      </c>
      <c r="BC284" t="inlineStr">
        <is>
          <t>P L T U  A M U R A N G</t>
        </is>
      </c>
      <c r="BG284" t="inlineStr">
        <is>
          <t>G I   O T A M</t>
        </is>
      </c>
      <c r="BO284" t="inlineStr">
        <is>
          <t>G I   L O L A K</t>
        </is>
      </c>
      <c r="BW284" t="inlineStr">
        <is>
          <t>G I   BUROKO</t>
        </is>
      </c>
      <c r="CE284" t="inlineStr">
        <is>
          <t>G I   I S I M U</t>
        </is>
      </c>
      <c r="CQ284" t="inlineStr">
        <is>
          <t>G I   B O T U P I N G G E</t>
        </is>
      </c>
      <c r="CU284" t="inlineStr">
        <is>
          <t>G I   M A R I S A</t>
        </is>
      </c>
      <c r="CY284" t="inlineStr">
        <is>
          <t>G I   TANJUNG MERAH</t>
        </is>
      </c>
      <c r="DC284" t="inlineStr">
        <is>
          <t>GI PANIKI</t>
        </is>
      </c>
      <c r="DK284" t="inlineStr">
        <is>
          <t>ANGGREK</t>
        </is>
      </c>
    </row>
    <row r="285">
      <c r="B285" s="1232" t="inlineStr">
        <is>
          <t>JAM</t>
        </is>
      </c>
      <c r="C285" t="inlineStr">
        <is>
          <t xml:space="preserve"> LAHENDONG 3&amp;4</t>
        </is>
      </c>
      <c r="E285" t="inlineStr">
        <is>
          <t xml:space="preserve"> LAHENDONG 3&amp;4</t>
        </is>
      </c>
      <c r="G285" t="inlineStr">
        <is>
          <t xml:space="preserve"> LAHENDONG 3&amp;4</t>
        </is>
      </c>
      <c r="I285" t="inlineStr">
        <is>
          <t xml:space="preserve"> LAHENDONG 3&amp;4</t>
        </is>
      </c>
      <c r="K285" t="inlineStr">
        <is>
          <t xml:space="preserve"> KAWANGKOAN</t>
        </is>
      </c>
      <c r="M285" t="inlineStr">
        <is>
          <t xml:space="preserve"> KAWANGKOAN</t>
        </is>
      </c>
      <c r="O285" t="inlineStr">
        <is>
          <t xml:space="preserve"> TOMOHON </t>
        </is>
      </c>
      <c r="Q285" t="inlineStr">
        <is>
          <t xml:space="preserve"> TOMOHON </t>
        </is>
      </c>
      <c r="S285" t="inlineStr">
        <is>
          <t xml:space="preserve"> LAHENDONG 1&amp;2</t>
        </is>
      </c>
      <c r="U285" t="inlineStr">
        <is>
          <t xml:space="preserve"> LAHENDONG 1&amp;2</t>
        </is>
      </c>
      <c r="W285" t="inlineStr">
        <is>
          <t xml:space="preserve"> LAHENDONG 1&amp;2</t>
        </is>
      </c>
      <c r="Y285" t="inlineStr">
        <is>
          <t xml:space="preserve"> LAHENDONG 1&amp;3</t>
        </is>
      </c>
      <c r="AA285" t="inlineStr">
        <is>
          <t xml:space="preserve"> LOPANA</t>
        </is>
      </c>
      <c r="AC285" t="inlineStr">
        <is>
          <t xml:space="preserve"> LOPANA</t>
        </is>
      </c>
      <c r="AE285" t="inlineStr">
        <is>
          <t xml:space="preserve"> KAWANGKOAN</t>
        </is>
      </c>
      <c r="AG285" t="inlineStr">
        <is>
          <t xml:space="preserve"> KAWANGKOAN</t>
        </is>
      </c>
      <c r="AI285" t="inlineStr">
        <is>
          <t>PLTU AMURANG</t>
        </is>
      </c>
      <c r="AK285" t="inlineStr">
        <is>
          <t>PLTU AMURANG</t>
        </is>
      </c>
      <c r="AM285" t="inlineStr">
        <is>
          <t>GIS TELING</t>
        </is>
      </c>
      <c r="AO285" t="inlineStr">
        <is>
          <t>GIS TELING</t>
        </is>
      </c>
      <c r="AQ285" t="inlineStr">
        <is>
          <t>OTAM</t>
        </is>
      </c>
      <c r="AS285" t="inlineStr">
        <is>
          <t>OTAM</t>
        </is>
      </c>
      <c r="AU285" t="inlineStr">
        <is>
          <t xml:space="preserve"> LOPANA</t>
        </is>
      </c>
      <c r="AW285" t="inlineStr">
        <is>
          <t xml:space="preserve"> LOPANA</t>
        </is>
      </c>
      <c r="AY285" t="inlineStr">
        <is>
          <t>TELING</t>
        </is>
      </c>
      <c r="BA285" t="inlineStr">
        <is>
          <t>TELING</t>
        </is>
      </c>
      <c r="BC285" t="inlineStr">
        <is>
          <t xml:space="preserve"> LOPANA</t>
        </is>
      </c>
      <c r="BE285" t="inlineStr">
        <is>
          <t xml:space="preserve"> LOPANA</t>
        </is>
      </c>
      <c r="BG285" t="inlineStr">
        <is>
          <t xml:space="preserve"> LOPANA</t>
        </is>
      </c>
      <c r="BI285" t="inlineStr">
        <is>
          <t xml:space="preserve"> LOPANA</t>
        </is>
      </c>
      <c r="BK285" t="inlineStr">
        <is>
          <t>LOLAK</t>
        </is>
      </c>
      <c r="BM285" t="inlineStr">
        <is>
          <t>LOLAK</t>
        </is>
      </c>
      <c r="BO285" t="inlineStr">
        <is>
          <t xml:space="preserve"> OTAM</t>
        </is>
      </c>
      <c r="BQ285" t="inlineStr">
        <is>
          <t xml:space="preserve"> OTAM</t>
        </is>
      </c>
      <c r="BS285" t="inlineStr">
        <is>
          <t xml:space="preserve"> BUROKO</t>
        </is>
      </c>
      <c r="BU285" t="inlineStr">
        <is>
          <t xml:space="preserve"> BUROKO</t>
        </is>
      </c>
      <c r="BW285" t="inlineStr">
        <is>
          <t xml:space="preserve"> LOLAK</t>
        </is>
      </c>
      <c r="BY285" t="inlineStr">
        <is>
          <t xml:space="preserve"> LOLAK</t>
        </is>
      </c>
      <c r="CA285" t="inlineStr">
        <is>
          <t xml:space="preserve"> ISIMU</t>
        </is>
      </c>
      <c r="CC285" t="inlineStr">
        <is>
          <t xml:space="preserve"> ISIMU</t>
        </is>
      </c>
      <c r="CE285" t="inlineStr">
        <is>
          <t xml:space="preserve"> BUROKO</t>
        </is>
      </c>
      <c r="CG285" t="inlineStr">
        <is>
          <t xml:space="preserve"> BUROKO</t>
        </is>
      </c>
      <c r="CI285" t="inlineStr">
        <is>
          <t xml:space="preserve"> BOTUPINGGE</t>
        </is>
      </c>
      <c r="CK285" t="inlineStr">
        <is>
          <t>BOTUPINGGE/ MOLOTABU</t>
        </is>
      </c>
      <c r="CM285" t="inlineStr">
        <is>
          <t>MARISA</t>
        </is>
      </c>
      <c r="CO285" t="inlineStr">
        <is>
          <t>MARISA</t>
        </is>
      </c>
      <c r="CQ285" t="inlineStr">
        <is>
          <t>ISIMU</t>
        </is>
      </c>
      <c r="CS285" t="inlineStr">
        <is>
          <t>ISIMU/MOLOTABU</t>
        </is>
      </c>
      <c r="CU285" t="inlineStr">
        <is>
          <t>ISIMU</t>
        </is>
      </c>
      <c r="CW285" t="inlineStr">
        <is>
          <t>ISIMU</t>
        </is>
      </c>
      <c r="CY285" t="inlineStr">
        <is>
          <t>PANIKI</t>
        </is>
      </c>
      <c r="DA285" t="inlineStr">
        <is>
          <t>PANIKI</t>
        </is>
      </c>
      <c r="DC285" t="inlineStr">
        <is>
          <t>TELING</t>
        </is>
      </c>
      <c r="DE285" t="inlineStr">
        <is>
          <t>TELING</t>
        </is>
      </c>
      <c r="DG285" t="inlineStr">
        <is>
          <t>TANJUNG MERAH</t>
        </is>
      </c>
      <c r="DI285" t="inlineStr">
        <is>
          <t>TANJUNG MERAH</t>
        </is>
      </c>
      <c r="DK285" t="inlineStr">
        <is>
          <t>BOROKO</t>
        </is>
      </c>
      <c r="DM285" t="inlineStr">
        <is>
          <t>MARISA</t>
        </is>
      </c>
    </row>
    <row r="286">
      <c r="C286" t="inlineStr">
        <is>
          <t xml:space="preserve"> G I  TOMOHON 150 KV</t>
        </is>
      </c>
      <c r="G286" t="inlineStr">
        <is>
          <t>PLTP LAHENDONG 1&amp;2</t>
        </is>
      </c>
      <c r="O286" t="inlineStr">
        <is>
          <t>PLTP LAHENDONG 3&amp;4</t>
        </is>
      </c>
      <c r="W286" t="inlineStr">
        <is>
          <t>G I   K A W A N G K O A N</t>
        </is>
      </c>
      <c r="AE286" t="inlineStr">
        <is>
          <t>G I    L O P A N A</t>
        </is>
      </c>
      <c r="AU286" t="inlineStr">
        <is>
          <t>G I S   T E L I N G</t>
        </is>
      </c>
      <c r="BC286" t="inlineStr">
        <is>
          <t>P L T U  A M U R A N G</t>
        </is>
      </c>
      <c r="BG286" t="inlineStr">
        <is>
          <t>G I   O T A M</t>
        </is>
      </c>
      <c r="BO286" t="inlineStr">
        <is>
          <t>G I   L O L A K</t>
        </is>
      </c>
      <c r="BW286" t="inlineStr">
        <is>
          <t>G I   BUROKO</t>
        </is>
      </c>
      <c r="CE286" t="inlineStr">
        <is>
          <t>G I   I S I M U</t>
        </is>
      </c>
      <c r="CM286" t="inlineStr">
        <is>
          <t>G I   B O T U P I N G G E</t>
        </is>
      </c>
      <c r="CQ286" t="inlineStr">
        <is>
          <t>G I   M A R I S A</t>
        </is>
      </c>
      <c r="CU286" t="inlineStr">
        <is>
          <t>G I   TANJUNG MERAH</t>
        </is>
      </c>
      <c r="CY286" t="inlineStr">
        <is>
          <t>GI PANIKI</t>
        </is>
      </c>
      <c r="DG286" t="inlineStr">
        <is>
          <t>ANGGREK</t>
        </is>
      </c>
      <c r="DK286" t="inlineStr">
        <is>
          <t>GI GOBAR</t>
        </is>
      </c>
    </row>
    <row r="287">
      <c r="B287" s="1231" t="inlineStr">
        <is>
          <t>JAM</t>
        </is>
      </c>
      <c r="C287" t="inlineStr">
        <is>
          <t xml:space="preserve"> LAHENDONG 3&amp;4</t>
        </is>
      </c>
      <c r="E287" t="inlineStr">
        <is>
          <t xml:space="preserve"> LAHENDONG 3&amp;4</t>
        </is>
      </c>
      <c r="G287" t="inlineStr">
        <is>
          <t xml:space="preserve"> LAHENDONG 3&amp;4</t>
        </is>
      </c>
      <c r="I287" t="inlineStr">
        <is>
          <t xml:space="preserve"> LAHENDONG 3&amp;4</t>
        </is>
      </c>
      <c r="K287" t="inlineStr">
        <is>
          <t xml:space="preserve"> KAWANGKOAN</t>
        </is>
      </c>
      <c r="M287" t="inlineStr">
        <is>
          <t xml:space="preserve"> KAWANGKOAN</t>
        </is>
      </c>
      <c r="O287" t="inlineStr">
        <is>
          <t xml:space="preserve"> TOMOHON </t>
        </is>
      </c>
      <c r="Q287" t="inlineStr">
        <is>
          <t xml:space="preserve"> TOMOHON </t>
        </is>
      </c>
      <c r="S287" t="inlineStr">
        <is>
          <t xml:space="preserve"> LAHENDONG 1&amp;2</t>
        </is>
      </c>
      <c r="U287" t="inlineStr">
        <is>
          <t xml:space="preserve"> LAHENDONG 1&amp;2</t>
        </is>
      </c>
      <c r="W287" t="inlineStr">
        <is>
          <t xml:space="preserve"> LAHENDONG 1&amp;2</t>
        </is>
      </c>
      <c r="Y287" t="inlineStr">
        <is>
          <t xml:space="preserve"> LAHENDONG 1&amp;3</t>
        </is>
      </c>
      <c r="AA287" t="inlineStr">
        <is>
          <t xml:space="preserve"> LOPANA</t>
        </is>
      </c>
      <c r="AC287" t="inlineStr">
        <is>
          <t xml:space="preserve"> LOPANA</t>
        </is>
      </c>
      <c r="AE287" t="inlineStr">
        <is>
          <t xml:space="preserve"> KAWANGKOAN</t>
        </is>
      </c>
      <c r="AG287" t="inlineStr">
        <is>
          <t xml:space="preserve"> KAWANGKOAN</t>
        </is>
      </c>
      <c r="AI287" t="inlineStr">
        <is>
          <t>PLTU AMURANG</t>
        </is>
      </c>
      <c r="AK287" t="inlineStr">
        <is>
          <t>PLTU AMURANG</t>
        </is>
      </c>
      <c r="AM287" t="inlineStr">
        <is>
          <t>GIS TELING</t>
        </is>
      </c>
      <c r="AO287" t="inlineStr">
        <is>
          <t>GIS TELING</t>
        </is>
      </c>
      <c r="AQ287" t="inlineStr">
        <is>
          <t>OTAM</t>
        </is>
      </c>
      <c r="AS287" t="inlineStr">
        <is>
          <t>OTAM</t>
        </is>
      </c>
      <c r="AU287" t="inlineStr">
        <is>
          <t xml:space="preserve"> LOPANA</t>
        </is>
      </c>
      <c r="AW287" t="inlineStr">
        <is>
          <t xml:space="preserve"> LOPANA</t>
        </is>
      </c>
      <c r="AY287" t="inlineStr">
        <is>
          <t>TELING</t>
        </is>
      </c>
      <c r="BA287" t="inlineStr">
        <is>
          <t>TELING</t>
        </is>
      </c>
      <c r="BC287" t="inlineStr">
        <is>
          <t xml:space="preserve"> LOPANA</t>
        </is>
      </c>
      <c r="BE287" t="inlineStr">
        <is>
          <t xml:space="preserve"> LOPANA</t>
        </is>
      </c>
      <c r="BG287" t="inlineStr">
        <is>
          <t xml:space="preserve"> LOPANA</t>
        </is>
      </c>
      <c r="BI287" t="inlineStr">
        <is>
          <t xml:space="preserve"> LOPANA</t>
        </is>
      </c>
      <c r="BK287" t="inlineStr">
        <is>
          <t>LOLAK</t>
        </is>
      </c>
      <c r="BM287" t="inlineStr">
        <is>
          <t>LOLAK</t>
        </is>
      </c>
      <c r="BO287" t="inlineStr">
        <is>
          <t xml:space="preserve"> OTAM</t>
        </is>
      </c>
      <c r="BQ287" t="inlineStr">
        <is>
          <t xml:space="preserve"> OTAM</t>
        </is>
      </c>
      <c r="BS287" t="inlineStr">
        <is>
          <t xml:space="preserve"> BUROKO</t>
        </is>
      </c>
      <c r="BU287" t="inlineStr">
        <is>
          <t xml:space="preserve"> BUROKO</t>
        </is>
      </c>
      <c r="BW287" t="inlineStr">
        <is>
          <t xml:space="preserve"> LOLAK</t>
        </is>
      </c>
      <c r="BY287" t="inlineStr">
        <is>
          <t xml:space="preserve"> LOLAK</t>
        </is>
      </c>
      <c r="CA287" t="inlineStr">
        <is>
          <t xml:space="preserve"> ISIMU</t>
        </is>
      </c>
      <c r="CC287" t="inlineStr">
        <is>
          <t xml:space="preserve"> ISIMU</t>
        </is>
      </c>
      <c r="CE287" t="inlineStr">
        <is>
          <t xml:space="preserve"> BUROKO</t>
        </is>
      </c>
      <c r="CG287" t="inlineStr">
        <is>
          <t>GOBAR</t>
        </is>
      </c>
      <c r="CI287" t="inlineStr">
        <is>
          <t>PLTU MOLOTABU</t>
        </is>
      </c>
      <c r="CK287" t="inlineStr">
        <is>
          <t>TILAMUTA</t>
        </is>
      </c>
      <c r="CM287" t="inlineStr">
        <is>
          <t>GOBAR</t>
        </is>
      </c>
      <c r="CO287" t="inlineStr">
        <is>
          <t>ISIMU/MOLOTABU</t>
        </is>
      </c>
      <c r="CQ287" t="inlineStr">
        <is>
          <t>TILAMUTA</t>
        </is>
      </c>
      <c r="CS287" t="inlineStr">
        <is>
          <t>TILAMUTA</t>
        </is>
      </c>
      <c r="CU287" t="inlineStr">
        <is>
          <t>PANIKI</t>
        </is>
      </c>
      <c r="CW287" t="inlineStr">
        <is>
          <t>PANIKI</t>
        </is>
      </c>
      <c r="CY287" t="inlineStr">
        <is>
          <t>TELING</t>
        </is>
      </c>
      <c r="DA287" t="inlineStr">
        <is>
          <t>TELING</t>
        </is>
      </c>
      <c r="DC287" t="inlineStr">
        <is>
          <t>TANJUNG MERAH</t>
        </is>
      </c>
      <c r="DE287" t="inlineStr">
        <is>
          <t>TANJUNG MERAH</t>
        </is>
      </c>
      <c r="DG287" t="inlineStr">
        <is>
          <t>BOROKO</t>
        </is>
      </c>
      <c r="DI287" t="inlineStr">
        <is>
          <t>TILAMUTA</t>
        </is>
      </c>
      <c r="DK287" t="inlineStr">
        <is>
          <t>ISIMU</t>
        </is>
      </c>
      <c r="DM287" t="inlineStr">
        <is>
          <t>ISIMU</t>
        </is>
      </c>
    </row>
    <row r="288">
      <c r="C288" t="inlineStr">
        <is>
          <t>LINE 1</t>
        </is>
      </c>
      <c r="E288" t="inlineStr">
        <is>
          <t>LINE 2</t>
        </is>
      </c>
      <c r="G288" t="inlineStr">
        <is>
          <t>LINE 1</t>
        </is>
      </c>
      <c r="I288" t="inlineStr">
        <is>
          <t>LINE 2</t>
        </is>
      </c>
      <c r="K288" t="inlineStr">
        <is>
          <t>LINE 1</t>
        </is>
      </c>
      <c r="M288" t="inlineStr">
        <is>
          <t>LINE 2</t>
        </is>
      </c>
      <c r="O288" t="inlineStr">
        <is>
          <t>LINE 1</t>
        </is>
      </c>
      <c r="Q288" t="inlineStr">
        <is>
          <t>LINE 2</t>
        </is>
      </c>
      <c r="S288" t="inlineStr">
        <is>
          <t>LINE 1</t>
        </is>
      </c>
      <c r="U288" t="inlineStr">
        <is>
          <t>LINE 2</t>
        </is>
      </c>
      <c r="W288" t="inlineStr">
        <is>
          <t>LINE 1</t>
        </is>
      </c>
      <c r="Y288" t="inlineStr">
        <is>
          <t>LINE 2</t>
        </is>
      </c>
      <c r="AA288" t="inlineStr">
        <is>
          <t>LINE 1</t>
        </is>
      </c>
      <c r="AC288" t="inlineStr">
        <is>
          <t>LINE 2</t>
        </is>
      </c>
      <c r="AE288" t="inlineStr">
        <is>
          <t>LINE 1</t>
        </is>
      </c>
      <c r="AG288" t="inlineStr">
        <is>
          <t>LINE 2</t>
        </is>
      </c>
      <c r="AI288" t="inlineStr">
        <is>
          <t>LINE 1</t>
        </is>
      </c>
      <c r="AK288" t="inlineStr">
        <is>
          <t>LINE 2</t>
        </is>
      </c>
      <c r="AM288" t="inlineStr">
        <is>
          <t>LINE 1</t>
        </is>
      </c>
      <c r="AO288" t="inlineStr">
        <is>
          <t>LINE 2</t>
        </is>
      </c>
      <c r="AQ288" t="inlineStr">
        <is>
          <t>LINE 1</t>
        </is>
      </c>
      <c r="AS288" t="inlineStr">
        <is>
          <t>LINE 2</t>
        </is>
      </c>
      <c r="AU288" t="inlineStr">
        <is>
          <t>LINE 1</t>
        </is>
      </c>
      <c r="AW288" t="inlineStr">
        <is>
          <t>LINE 2</t>
        </is>
      </c>
      <c r="AY288" t="inlineStr">
        <is>
          <t>LINE 1</t>
        </is>
      </c>
      <c r="BA288" t="inlineStr">
        <is>
          <t>LINE 2</t>
        </is>
      </c>
      <c r="BC288" t="inlineStr">
        <is>
          <t>LINE 1</t>
        </is>
      </c>
      <c r="BE288" t="inlineStr">
        <is>
          <t>LINE 2</t>
        </is>
      </c>
      <c r="BG288" t="inlineStr">
        <is>
          <t>LINE 1</t>
        </is>
      </c>
      <c r="BI288" t="inlineStr">
        <is>
          <t>LINE 2</t>
        </is>
      </c>
      <c r="BK288" t="inlineStr">
        <is>
          <t>LINE 1</t>
        </is>
      </c>
      <c r="BM288" t="inlineStr">
        <is>
          <t>LINE 2</t>
        </is>
      </c>
      <c r="BO288" t="inlineStr">
        <is>
          <t>LINE 1</t>
        </is>
      </c>
      <c r="BQ288" t="inlineStr">
        <is>
          <t>LINE 2</t>
        </is>
      </c>
      <c r="BS288" t="inlineStr">
        <is>
          <t>LINE 1</t>
        </is>
      </c>
      <c r="BU288" t="inlineStr">
        <is>
          <t>LINE 2</t>
        </is>
      </c>
      <c r="BW288" t="inlineStr">
        <is>
          <t>LINE 1</t>
        </is>
      </c>
      <c r="BY288" t="inlineStr">
        <is>
          <t>LINE 2</t>
        </is>
      </c>
      <c r="CA288" t="inlineStr">
        <is>
          <t>LINE 1</t>
        </is>
      </c>
      <c r="CC288" t="inlineStr">
        <is>
          <t>LINE 2</t>
        </is>
      </c>
      <c r="CE288" t="inlineStr">
        <is>
          <t>LINE 1</t>
        </is>
      </c>
      <c r="CG288" t="inlineStr">
        <is>
          <t>LINE 1</t>
        </is>
      </c>
      <c r="CI288" t="inlineStr">
        <is>
          <t>LINE 1</t>
        </is>
      </c>
      <c r="CK288" t="inlineStr">
        <is>
          <t>LINE 1</t>
        </is>
      </c>
      <c r="CM288" t="inlineStr">
        <is>
          <t>LINE 1</t>
        </is>
      </c>
      <c r="CO288" t="inlineStr">
        <is>
          <t>LINE 1</t>
        </is>
      </c>
      <c r="CQ288" t="inlineStr">
        <is>
          <t>LINE 1</t>
        </is>
      </c>
      <c r="CS288" t="inlineStr">
        <is>
          <t>LINE 2</t>
        </is>
      </c>
      <c r="CU288" t="inlineStr">
        <is>
          <t>LINE 1</t>
        </is>
      </c>
      <c r="CW288" t="inlineStr">
        <is>
          <t>LINE 2</t>
        </is>
      </c>
      <c r="CY288" t="inlineStr">
        <is>
          <t>LINE 1</t>
        </is>
      </c>
      <c r="DA288" t="inlineStr">
        <is>
          <t>LINE 2</t>
        </is>
      </c>
      <c r="DC288" t="inlineStr">
        <is>
          <t>LINE 1</t>
        </is>
      </c>
      <c r="DE288" t="inlineStr">
        <is>
          <t>LINE 2</t>
        </is>
      </c>
      <c r="DG288" t="inlineStr">
        <is>
          <t>LINE 1</t>
        </is>
      </c>
      <c r="DI288" t="inlineStr">
        <is>
          <t>LINE 1</t>
        </is>
      </c>
      <c r="DK288" t="inlineStr">
        <is>
          <t>LINE 1</t>
        </is>
      </c>
      <c r="DM288" t="inlineStr">
        <is>
          <t>LINE 2</t>
        </is>
      </c>
    </row>
    <row r="289">
      <c r="C289" t="inlineStr">
        <is>
          <t>AMP</t>
        </is>
      </c>
      <c r="D289" t="inlineStr">
        <is>
          <t>KV</t>
        </is>
      </c>
      <c r="E289" t="inlineStr">
        <is>
          <t>AMP</t>
        </is>
      </c>
      <c r="F289" t="inlineStr">
        <is>
          <t>KV</t>
        </is>
      </c>
      <c r="G289" t="inlineStr">
        <is>
          <t>AMP</t>
        </is>
      </c>
      <c r="H289" t="inlineStr">
        <is>
          <t>KV</t>
        </is>
      </c>
      <c r="I289" t="inlineStr">
        <is>
          <t>AMP</t>
        </is>
      </c>
      <c r="J289" t="inlineStr">
        <is>
          <t>KV</t>
        </is>
      </c>
      <c r="K289" t="inlineStr">
        <is>
          <t>AMP</t>
        </is>
      </c>
      <c r="L289" t="inlineStr">
        <is>
          <t>KV</t>
        </is>
      </c>
      <c r="M289" t="inlineStr">
        <is>
          <t>AMP</t>
        </is>
      </c>
      <c r="N289" t="inlineStr">
        <is>
          <t>KV</t>
        </is>
      </c>
      <c r="O289" t="inlineStr">
        <is>
          <t>AMP</t>
        </is>
      </c>
      <c r="P289" t="inlineStr">
        <is>
          <t>KV</t>
        </is>
      </c>
      <c r="Q289" t="inlineStr">
        <is>
          <t>AMP</t>
        </is>
      </c>
      <c r="R289" t="inlineStr">
        <is>
          <t>KV</t>
        </is>
      </c>
      <c r="S289" t="inlineStr">
        <is>
          <t>AMP</t>
        </is>
      </c>
      <c r="T289" t="inlineStr">
        <is>
          <t>KV</t>
        </is>
      </c>
      <c r="U289" t="inlineStr">
        <is>
          <t>AMP</t>
        </is>
      </c>
      <c r="V289" t="inlineStr">
        <is>
          <t>KV</t>
        </is>
      </c>
      <c r="W289" t="inlineStr">
        <is>
          <t>AMP</t>
        </is>
      </c>
      <c r="X289" t="inlineStr">
        <is>
          <t>KV</t>
        </is>
      </c>
      <c r="Y289" t="inlineStr">
        <is>
          <t>AMP</t>
        </is>
      </c>
      <c r="Z289" t="inlineStr">
        <is>
          <t>KV</t>
        </is>
      </c>
      <c r="AA289" t="inlineStr">
        <is>
          <t>AMP</t>
        </is>
      </c>
      <c r="AB289" t="inlineStr">
        <is>
          <t>KV</t>
        </is>
      </c>
      <c r="AC289" t="inlineStr">
        <is>
          <t>AMP</t>
        </is>
      </c>
      <c r="AD289" t="inlineStr">
        <is>
          <t>KV</t>
        </is>
      </c>
      <c r="AE289" t="inlineStr">
        <is>
          <t>AMP</t>
        </is>
      </c>
      <c r="AF289" t="inlineStr">
        <is>
          <t>KV</t>
        </is>
      </c>
      <c r="AG289" t="inlineStr">
        <is>
          <t>AMP</t>
        </is>
      </c>
      <c r="AH289" t="inlineStr">
        <is>
          <t>KV</t>
        </is>
      </c>
      <c r="AI289" t="inlineStr">
        <is>
          <t>AMP</t>
        </is>
      </c>
      <c r="AJ289" t="inlineStr">
        <is>
          <t>KV</t>
        </is>
      </c>
      <c r="AK289" t="inlineStr">
        <is>
          <t>AMP</t>
        </is>
      </c>
      <c r="AL289" t="inlineStr">
        <is>
          <t>KV</t>
        </is>
      </c>
      <c r="AM289" t="inlineStr">
        <is>
          <t>AMP</t>
        </is>
      </c>
      <c r="AN289" t="inlineStr">
        <is>
          <t>KV</t>
        </is>
      </c>
      <c r="AO289" t="inlineStr">
        <is>
          <t>AMP</t>
        </is>
      </c>
      <c r="AP289" t="inlineStr">
        <is>
          <t>KV</t>
        </is>
      </c>
      <c r="AQ289" t="inlineStr">
        <is>
          <t>AMP</t>
        </is>
      </c>
      <c r="AR289" t="inlineStr">
        <is>
          <t>KV</t>
        </is>
      </c>
      <c r="AS289" t="inlineStr">
        <is>
          <t>AMP</t>
        </is>
      </c>
      <c r="AT289" t="inlineStr">
        <is>
          <t>KV</t>
        </is>
      </c>
      <c r="AU289" t="inlineStr">
        <is>
          <t>AMP</t>
        </is>
      </c>
      <c r="AV289" t="inlineStr">
        <is>
          <t>KV</t>
        </is>
      </c>
      <c r="AW289" t="inlineStr">
        <is>
          <t>AMP</t>
        </is>
      </c>
      <c r="AX289" t="inlineStr">
        <is>
          <t>KV</t>
        </is>
      </c>
      <c r="AY289" t="inlineStr">
        <is>
          <t>AMP</t>
        </is>
      </c>
      <c r="AZ289" t="inlineStr">
        <is>
          <t>KV</t>
        </is>
      </c>
      <c r="BA289" t="inlineStr">
        <is>
          <t>AMP</t>
        </is>
      </c>
      <c r="BB289" t="inlineStr">
        <is>
          <t>KV</t>
        </is>
      </c>
      <c r="BC289" t="inlineStr">
        <is>
          <t>AMP</t>
        </is>
      </c>
      <c r="BD289" t="inlineStr">
        <is>
          <t>KV</t>
        </is>
      </c>
      <c r="BE289" t="inlineStr">
        <is>
          <t>AMP</t>
        </is>
      </c>
      <c r="BF289" t="inlineStr">
        <is>
          <t>KV</t>
        </is>
      </c>
      <c r="BG289" t="inlineStr">
        <is>
          <t>AMP</t>
        </is>
      </c>
      <c r="BH289" t="inlineStr">
        <is>
          <t>KV</t>
        </is>
      </c>
      <c r="BI289" t="inlineStr">
        <is>
          <t>AMP</t>
        </is>
      </c>
      <c r="BJ289" t="inlineStr">
        <is>
          <t>KV</t>
        </is>
      </c>
      <c r="BK289" t="inlineStr">
        <is>
          <t>AMP</t>
        </is>
      </c>
      <c r="BL289" t="inlineStr">
        <is>
          <t>KV</t>
        </is>
      </c>
      <c r="BM289" t="inlineStr">
        <is>
          <t>AMP</t>
        </is>
      </c>
      <c r="BN289" t="inlineStr">
        <is>
          <t>KV</t>
        </is>
      </c>
      <c r="BO289" t="inlineStr">
        <is>
          <t>AMP</t>
        </is>
      </c>
      <c r="BP289" t="inlineStr">
        <is>
          <t>KV</t>
        </is>
      </c>
      <c r="BQ289" t="inlineStr">
        <is>
          <t>AMP</t>
        </is>
      </c>
      <c r="BR289" t="inlineStr">
        <is>
          <t>KV</t>
        </is>
      </c>
      <c r="BS289" t="inlineStr">
        <is>
          <t>AMP</t>
        </is>
      </c>
      <c r="BT289" t="inlineStr">
        <is>
          <t>KV</t>
        </is>
      </c>
      <c r="BU289" t="inlineStr">
        <is>
          <t>AMP</t>
        </is>
      </c>
      <c r="BV289" t="inlineStr">
        <is>
          <t>KV</t>
        </is>
      </c>
      <c r="BW289" t="inlineStr">
        <is>
          <t>AMP</t>
        </is>
      </c>
      <c r="BX289" t="inlineStr">
        <is>
          <t>KV</t>
        </is>
      </c>
      <c r="BY289" t="inlineStr">
        <is>
          <t>AMP</t>
        </is>
      </c>
      <c r="BZ289" t="inlineStr">
        <is>
          <t>KV</t>
        </is>
      </c>
      <c r="CA289" t="inlineStr">
        <is>
          <t>AMP</t>
        </is>
      </c>
      <c r="CB289" t="inlineStr">
        <is>
          <t>KV</t>
        </is>
      </c>
      <c r="CC289" t="inlineStr">
        <is>
          <t>AMP</t>
        </is>
      </c>
      <c r="CD289" t="inlineStr">
        <is>
          <t>KV</t>
        </is>
      </c>
      <c r="CE289" t="inlineStr">
        <is>
          <t>AMP</t>
        </is>
      </c>
      <c r="CF289" t="inlineStr">
        <is>
          <t>KV</t>
        </is>
      </c>
      <c r="CG289" t="inlineStr">
        <is>
          <t>AMP</t>
        </is>
      </c>
      <c r="CH289" t="inlineStr">
        <is>
          <t>KV</t>
        </is>
      </c>
      <c r="CI289" t="inlineStr">
        <is>
          <t>AMP</t>
        </is>
      </c>
      <c r="CJ289" t="inlineStr">
        <is>
          <t>KV</t>
        </is>
      </c>
      <c r="CK289" t="inlineStr">
        <is>
          <t>AMP</t>
        </is>
      </c>
      <c r="CL289" t="inlineStr">
        <is>
          <t>KV</t>
        </is>
      </c>
      <c r="CM289" t="inlineStr">
        <is>
          <t>AMP</t>
        </is>
      </c>
      <c r="CN289" t="inlineStr">
        <is>
          <t>KV</t>
        </is>
      </c>
      <c r="CO289" t="inlineStr">
        <is>
          <t>AMP</t>
        </is>
      </c>
      <c r="CP289" t="inlineStr">
        <is>
          <t>KV</t>
        </is>
      </c>
      <c r="CQ289" t="inlineStr">
        <is>
          <t>AMP</t>
        </is>
      </c>
      <c r="CR289" t="inlineStr">
        <is>
          <t>KV</t>
        </is>
      </c>
      <c r="CS289" t="inlineStr">
        <is>
          <t>AMP</t>
        </is>
      </c>
      <c r="CT289" t="inlineStr">
        <is>
          <t>KV</t>
        </is>
      </c>
      <c r="CU289" t="inlineStr">
        <is>
          <t>AMP</t>
        </is>
      </c>
      <c r="CV289" t="inlineStr">
        <is>
          <t>KV</t>
        </is>
      </c>
      <c r="CW289" t="inlineStr">
        <is>
          <t>AMP</t>
        </is>
      </c>
      <c r="CX289" t="inlineStr">
        <is>
          <t>KV</t>
        </is>
      </c>
      <c r="CY289" t="inlineStr">
        <is>
          <t>AMP</t>
        </is>
      </c>
      <c r="CZ289" t="inlineStr">
        <is>
          <t>KV</t>
        </is>
      </c>
      <c r="DA289" t="inlineStr">
        <is>
          <t>AMP</t>
        </is>
      </c>
      <c r="DB289" t="inlineStr">
        <is>
          <t>KV</t>
        </is>
      </c>
      <c r="DC289" t="inlineStr">
        <is>
          <t>AMP</t>
        </is>
      </c>
      <c r="DD289" t="inlineStr">
        <is>
          <t>KV</t>
        </is>
      </c>
      <c r="DE289" t="inlineStr">
        <is>
          <t>AMP</t>
        </is>
      </c>
      <c r="DF289" t="inlineStr">
        <is>
          <t>KV</t>
        </is>
      </c>
      <c r="DG289" t="inlineStr">
        <is>
          <t>AMP</t>
        </is>
      </c>
      <c r="DH289" t="inlineStr">
        <is>
          <t>KV</t>
        </is>
      </c>
      <c r="DI289" t="inlineStr">
        <is>
          <t>AMP</t>
        </is>
      </c>
      <c r="DJ289" t="inlineStr">
        <is>
          <t>KV</t>
        </is>
      </c>
      <c r="DK289" t="inlineStr">
        <is>
          <t>AMP</t>
        </is>
      </c>
      <c r="DL289" t="inlineStr">
        <is>
          <t>KV</t>
        </is>
      </c>
      <c r="DM289" t="inlineStr">
        <is>
          <t>AMP</t>
        </is>
      </c>
      <c r="DN289" t="inlineStr">
        <is>
          <t>KV</t>
        </is>
      </c>
    </row>
    <row r="290">
      <c r="B290" s="1231" t="n">
        <v>0</v>
      </c>
    </row>
    <row r="291">
      <c r="B291" s="1231" t="n">
        <v>0.02083333333333333</v>
      </c>
      <c r="C291" t="n">
        <v>117.07999420166</v>
      </c>
      <c r="D291" t="n">
        <v>151.447006225586</v>
      </c>
      <c r="E291" t="n">
        <v>115.669998168945</v>
      </c>
      <c r="F291" t="n">
        <v>150.723007202148</v>
      </c>
      <c r="G291" t="n">
        <v>64.2200012207031</v>
      </c>
      <c r="H291" t="n">
        <v>151.430999755859</v>
      </c>
      <c r="I291" t="n">
        <v>64.2799987792969</v>
      </c>
      <c r="J291" t="n">
        <v>151.833999633789</v>
      </c>
      <c r="K291" t="n">
        <v>29.75</v>
      </c>
      <c r="L291" t="n">
        <v>152.88200378418</v>
      </c>
      <c r="M291" t="n">
        <v>30.7399997711182</v>
      </c>
      <c r="N291" t="n">
        <v>153.995010375977</v>
      </c>
      <c r="O291" t="n">
        <v>116.629997253418</v>
      </c>
      <c r="P291" t="n">
        <v>152.251007080078</v>
      </c>
      <c r="Q291" t="n">
        <v>116.699996948242</v>
      </c>
      <c r="R291" t="n">
        <v>152.265014648437</v>
      </c>
      <c r="S291" t="n">
        <v>64.2999954223633</v>
      </c>
      <c r="T291" t="n">
        <v>152.218002319336</v>
      </c>
      <c r="U291" t="n">
        <v>65.0499954223633</v>
      </c>
      <c r="V291" t="n">
        <v>152.501007080078</v>
      </c>
      <c r="W291" t="n">
        <v>26.5399990081787</v>
      </c>
      <c r="X291" t="n">
        <v>151.658004760742</v>
      </c>
      <c r="Y291" t="n">
        <v>26.9300003051758</v>
      </c>
      <c r="Z291" t="n">
        <v>151.995010375977</v>
      </c>
      <c r="AA291" t="n">
        <v>62.7899971008301</v>
      </c>
      <c r="AB291" t="n">
        <v>151.895004272461</v>
      </c>
      <c r="AC291" t="n">
        <v>62.75</v>
      </c>
      <c r="AD291" t="n">
        <v>151.214004516602</v>
      </c>
      <c r="AE291" t="n">
        <v>58.2999992370605</v>
      </c>
      <c r="AF291" t="n">
        <v>151.914001464844</v>
      </c>
      <c r="AG291" t="n">
        <v>55.9699974060059</v>
      </c>
      <c r="AH291" t="n">
        <v>149.845001220703</v>
      </c>
      <c r="AI291" t="n">
        <v>208.339996337891</v>
      </c>
      <c r="AJ291" t="n">
        <v>152.157012939453</v>
      </c>
      <c r="AK291" t="n">
        <v>216.029998779297</v>
      </c>
      <c r="AL291" t="n">
        <v>150.985000610352</v>
      </c>
      <c r="AM291" t="n">
        <v>117</v>
      </c>
      <c r="AN291" t="n">
        <v>152.621002197266</v>
      </c>
      <c r="AO291" t="n">
        <v>117.379997253418</v>
      </c>
      <c r="AP291" t="n">
        <v>151.694000244141</v>
      </c>
      <c r="AQ291" t="n">
        <v>283.470001220703</v>
      </c>
      <c r="AR291" t="n">
        <v>152.820007324219</v>
      </c>
      <c r="AS291" t="n">
        <v>0</v>
      </c>
      <c r="AT291" t="n">
        <v>0</v>
      </c>
      <c r="AU291" t="n">
        <v>284.185791015625</v>
      </c>
      <c r="AV291" t="n">
        <v>146.390533447266</v>
      </c>
      <c r="AW291" t="n">
        <v>0</v>
      </c>
      <c r="AX291" t="n">
        <v>0</v>
      </c>
      <c r="AY291" t="n">
        <v>74</v>
      </c>
      <c r="AZ291" t="n">
        <v>148.324005126953</v>
      </c>
      <c r="BA291" t="n">
        <v>132.72705078125</v>
      </c>
      <c r="BB291" t="n">
        <v>147.729125976562</v>
      </c>
      <c r="BC291" t="n">
        <v>206.049987792969</v>
      </c>
      <c r="BD291" t="n">
        <v>153.112014770508</v>
      </c>
      <c r="BE291" t="n">
        <v>218.489990234375</v>
      </c>
      <c r="BF291" t="n">
        <v>152.101013183594</v>
      </c>
      <c r="BG291" t="n">
        <v>110.199996948242</v>
      </c>
      <c r="BH291" t="n">
        <v>152</v>
      </c>
      <c r="BI291" t="n">
        <v>104.709999084473</v>
      </c>
      <c r="BJ291" t="n">
        <v>151.094009399414</v>
      </c>
      <c r="BK291" t="n">
        <v>89.5499954223633</v>
      </c>
      <c r="BL291" t="n">
        <v>148.914001464844</v>
      </c>
      <c r="BM291" t="n">
        <v>89.5499954223633</v>
      </c>
      <c r="BN291" t="n">
        <v>151.246002197266</v>
      </c>
      <c r="BO291" t="n">
        <v>84.3399963378906</v>
      </c>
      <c r="BP291" t="n">
        <v>149.922012329102</v>
      </c>
      <c r="BQ291" t="n">
        <v>84.4700012207031</v>
      </c>
      <c r="BR291" t="n">
        <v>149.969009399414</v>
      </c>
      <c r="BS291" t="n">
        <v>74.0400009155273</v>
      </c>
      <c r="BT291" t="n">
        <v>151.971008300781</v>
      </c>
      <c r="BU291" t="n">
        <v>73.90000152587891</v>
      </c>
      <c r="BV291" t="n">
        <v>151.905014038086</v>
      </c>
      <c r="BW291" t="n">
        <v>67.26999664306641</v>
      </c>
      <c r="BX291" t="n">
        <v>150.573013305664</v>
      </c>
      <c r="BY291" t="n">
        <v>67.3399963378906</v>
      </c>
      <c r="BZ291" t="n">
        <v>151.947006225586</v>
      </c>
      <c r="CA291" t="n">
        <v>97.9399948120117</v>
      </c>
      <c r="CB291" t="n">
        <v>152.649002075195</v>
      </c>
      <c r="CC291" t="n">
        <v>29.1199989318848</v>
      </c>
      <c r="CD291" t="n">
        <v>152.614013671875</v>
      </c>
      <c r="CE291" t="n">
        <v>10.0050001144409</v>
      </c>
      <c r="CF291" t="n">
        <v>150.559005737305</v>
      </c>
      <c r="CG291" t="n">
        <v>6.57000017166138</v>
      </c>
      <c r="CH291" t="n">
        <v>150.519012451172</v>
      </c>
      <c r="CI291" t="n">
        <v>1.64300012588501</v>
      </c>
      <c r="CJ291" t="n">
        <v>150.350006103516</v>
      </c>
      <c r="CK291" t="n">
        <v>2.54800009727478</v>
      </c>
      <c r="CL291" t="n">
        <v>149.143005371094</v>
      </c>
      <c r="CM291" t="n">
        <v>43.3199996948242</v>
      </c>
      <c r="CN291" t="n">
        <v>150.223007202148</v>
      </c>
      <c r="CO291" t="n">
        <v>72.5499954223633</v>
      </c>
      <c r="CP291" t="n">
        <v>150.859008789062</v>
      </c>
      <c r="CQ291" t="n">
        <v>29.0999984741211</v>
      </c>
      <c r="CR291" t="n">
        <v>151.221008300781</v>
      </c>
      <c r="CS291" t="n">
        <v>29.1499996185303</v>
      </c>
      <c r="CT291" t="n">
        <v>151.740005493164</v>
      </c>
      <c r="CU291" t="n">
        <v>32</v>
      </c>
      <c r="CV291" t="n">
        <v>147.249008178711</v>
      </c>
      <c r="CW291" t="n">
        <v>32</v>
      </c>
      <c r="CX291" t="n">
        <v>147.35400390625</v>
      </c>
      <c r="CY291" t="n">
        <v>74</v>
      </c>
      <c r="CZ291" t="n">
        <v>148.324005126953</v>
      </c>
      <c r="DA291" t="n">
        <v>73.0000076293945</v>
      </c>
      <c r="DB291" t="n">
        <v>148.444000244141</v>
      </c>
      <c r="DC291" t="n">
        <v>31.0000019073486</v>
      </c>
      <c r="DD291" t="n">
        <v>148.674011230469</v>
      </c>
      <c r="DE291" t="n">
        <v>30.0000019073486</v>
      </c>
      <c r="DF291" t="n">
        <v>148.795013427734</v>
      </c>
      <c r="DG291" t="n">
        <v>12</v>
      </c>
      <c r="DH291" t="n">
        <v>153.615005493164</v>
      </c>
      <c r="DI291" t="n">
        <v>68.40000152587891</v>
      </c>
      <c r="DJ291" t="n">
        <v>153.735000610352</v>
      </c>
      <c r="DK291" t="n">
        <v>0</v>
      </c>
      <c r="DL291" t="n">
        <v>0</v>
      </c>
      <c r="DM291" t="n">
        <v>6.57000017166138</v>
      </c>
      <c r="DN291" t="n">
        <v>150.519012451172</v>
      </c>
    </row>
    <row r="292">
      <c r="B292" s="1231" t="n">
        <v>0.04166666666666666</v>
      </c>
      <c r="C292" t="n">
        <v>115.209999084473</v>
      </c>
      <c r="D292" t="n">
        <v>151.692001342773</v>
      </c>
      <c r="E292" t="n">
        <v>114.180000305176</v>
      </c>
      <c r="F292" t="n">
        <v>150.845001220703</v>
      </c>
      <c r="G292" t="n">
        <v>61.9799995422363</v>
      </c>
      <c r="H292" t="n">
        <v>151.542007446289</v>
      </c>
      <c r="I292" t="n">
        <v>62.7899971008301</v>
      </c>
      <c r="J292" t="n">
        <v>152.001007080078</v>
      </c>
      <c r="K292" t="n">
        <v>29.75</v>
      </c>
      <c r="L292" t="n">
        <v>152.88200378418</v>
      </c>
      <c r="M292" t="n">
        <v>30.1799983978271</v>
      </c>
      <c r="N292" t="n">
        <v>154.050003051758</v>
      </c>
      <c r="O292" t="n">
        <v>115.129997253418</v>
      </c>
      <c r="P292" t="n">
        <v>152.305999755859</v>
      </c>
      <c r="Q292" t="n">
        <v>114.459999084473</v>
      </c>
      <c r="R292" t="n">
        <v>152.432006835937</v>
      </c>
      <c r="S292" t="n">
        <v>62.0599975585938</v>
      </c>
      <c r="T292" t="n">
        <v>152.385009765625</v>
      </c>
      <c r="U292" t="n">
        <v>62.0499992370605</v>
      </c>
      <c r="V292" t="n">
        <v>152.668014526367</v>
      </c>
      <c r="W292" t="n">
        <v>26.9099998474121</v>
      </c>
      <c r="X292" t="n">
        <v>151.536010742187</v>
      </c>
      <c r="Y292" t="n">
        <v>26.9300003051758</v>
      </c>
      <c r="Z292" t="n">
        <v>152.057006835937</v>
      </c>
      <c r="AA292" t="n">
        <v>63.9199981689453</v>
      </c>
      <c r="AB292" t="n">
        <v>152.017013549805</v>
      </c>
      <c r="AC292" t="n">
        <v>62</v>
      </c>
      <c r="AD292" t="n">
        <v>151.398010253906</v>
      </c>
      <c r="AE292" t="n">
        <v>61.2899971008301</v>
      </c>
      <c r="AF292" t="n">
        <v>151.914001464844</v>
      </c>
      <c r="AG292" t="n">
        <v>61.939998626709</v>
      </c>
      <c r="AH292" t="n">
        <v>150.029006958008</v>
      </c>
      <c r="AI292" t="n">
        <v>192.65998840332</v>
      </c>
      <c r="AJ292" t="n">
        <v>152.279006958008</v>
      </c>
      <c r="AK292" t="n">
        <v>204.839996337891</v>
      </c>
      <c r="AL292" t="n">
        <v>151.046005249023</v>
      </c>
      <c r="AM292" t="n">
        <v>110.379997253418</v>
      </c>
      <c r="AN292" t="n">
        <v>152.621002197266</v>
      </c>
      <c r="AO292" t="n">
        <v>111.649993896484</v>
      </c>
      <c r="AP292" t="n">
        <v>151.633010864258</v>
      </c>
      <c r="AQ292" t="n">
        <v>277.869995117188</v>
      </c>
      <c r="AR292" t="n">
        <v>152.881011962891</v>
      </c>
      <c r="AS292" t="n">
        <v>0</v>
      </c>
      <c r="AT292" t="n">
        <v>0</v>
      </c>
      <c r="AU292" t="n">
        <v>277.432250976563</v>
      </c>
      <c r="AV292" t="n">
        <v>146.390533447266</v>
      </c>
      <c r="AW292" t="n">
        <v>0</v>
      </c>
      <c r="AX292" t="n">
        <v>0</v>
      </c>
      <c r="AY292" t="n">
        <v>72.0000076293945</v>
      </c>
      <c r="AZ292" t="n">
        <v>148.794006347656</v>
      </c>
      <c r="BA292" t="n">
        <v>129.534912109375</v>
      </c>
      <c r="BB292" t="n">
        <v>147.729125976562</v>
      </c>
      <c r="BC292" t="n">
        <v>189.619995117187</v>
      </c>
      <c r="BD292" t="n">
        <v>153.173004150391</v>
      </c>
      <c r="BE292" t="n">
        <v>205.019989013672</v>
      </c>
      <c r="BF292" t="n">
        <v>152.223007202148</v>
      </c>
      <c r="BG292" t="n">
        <v>103.029998779297</v>
      </c>
      <c r="BH292" t="n">
        <v>152.183013916016</v>
      </c>
      <c r="BI292" t="n">
        <v>98.5400009155273</v>
      </c>
      <c r="BJ292" t="n">
        <v>151.461013793945</v>
      </c>
      <c r="BK292" t="n">
        <v>83.47999572753911</v>
      </c>
      <c r="BL292" t="n">
        <v>149.220001220703</v>
      </c>
      <c r="BM292" t="n">
        <v>84.3300018310547</v>
      </c>
      <c r="BN292" t="n">
        <v>151.491012573242</v>
      </c>
      <c r="BO292" t="n">
        <v>79.86000061035161</v>
      </c>
      <c r="BP292" t="n">
        <v>150.105010986328</v>
      </c>
      <c r="BQ292" t="n">
        <v>79.61000061035161</v>
      </c>
      <c r="BR292" t="n">
        <v>150.275009155273</v>
      </c>
      <c r="BS292" t="n">
        <v>68.05999755859369</v>
      </c>
      <c r="BT292" t="n">
        <v>152.400009155273</v>
      </c>
      <c r="BU292" t="n">
        <v>69.4300003051758</v>
      </c>
      <c r="BV292" t="n">
        <v>152.211013793945</v>
      </c>
      <c r="BW292" t="n">
        <v>62.0399971008301</v>
      </c>
      <c r="BX292" t="n">
        <v>150.879013061523</v>
      </c>
      <c r="BY292" t="n">
        <v>61.3599967956543</v>
      </c>
      <c r="BZ292" t="n">
        <v>152.253005981445</v>
      </c>
      <c r="CA292" t="n">
        <v>91.2099990844727</v>
      </c>
      <c r="CB292" t="n">
        <v>152.832000732422</v>
      </c>
      <c r="CC292" t="n">
        <v>25.3799991607666</v>
      </c>
      <c r="CD292" t="n">
        <v>152.919006347656</v>
      </c>
      <c r="CE292" t="n">
        <v>9.333000183105471</v>
      </c>
      <c r="CF292" t="n">
        <v>150.926010131836</v>
      </c>
      <c r="CG292" t="n">
        <v>6.19700050354004</v>
      </c>
      <c r="CH292" t="n">
        <v>151.008010864258</v>
      </c>
      <c r="CI292" t="n">
        <v>1.34400010108948</v>
      </c>
      <c r="CJ292" t="n">
        <v>150.717010498047</v>
      </c>
      <c r="CK292" t="n">
        <v>2.39800000190735</v>
      </c>
      <c r="CL292" t="n">
        <v>149.388000488281</v>
      </c>
      <c r="CM292" t="n">
        <v>41.0799980163574</v>
      </c>
      <c r="CN292" t="n">
        <v>150.529006958008</v>
      </c>
      <c r="CO292" t="n">
        <v>71.7999954223633</v>
      </c>
      <c r="CP292" t="n">
        <v>151.288009643555</v>
      </c>
      <c r="CQ292" t="n">
        <v>29.0999984741211</v>
      </c>
      <c r="CR292" t="n">
        <v>151.710006713867</v>
      </c>
      <c r="CS292" t="n">
        <v>29.1499996185303</v>
      </c>
      <c r="CT292" t="n">
        <v>152.046005249023</v>
      </c>
      <c r="CU292" t="n">
        <v>32</v>
      </c>
      <c r="CV292" t="n">
        <v>147.961013793945</v>
      </c>
      <c r="CW292" t="n">
        <v>31.0000019073486</v>
      </c>
      <c r="CX292" t="n">
        <v>147.243011474609</v>
      </c>
      <c r="CY292" t="n">
        <v>72.0000076293945</v>
      </c>
      <c r="CZ292" t="n">
        <v>148.794006347656</v>
      </c>
      <c r="DA292" t="n">
        <v>71</v>
      </c>
      <c r="DB292" t="n">
        <v>149.03401184082</v>
      </c>
      <c r="DC292" t="n">
        <v>29.0000019073486</v>
      </c>
      <c r="DD292" t="n">
        <v>148.677001953125</v>
      </c>
      <c r="DE292" t="n">
        <v>29.0000019073486</v>
      </c>
      <c r="DF292" t="n">
        <v>148.914001464844</v>
      </c>
      <c r="DG292" t="n">
        <v>8.40000057220459</v>
      </c>
      <c r="DH292" t="n">
        <v>154.005004882812</v>
      </c>
      <c r="DI292" t="n">
        <v>65.40000152587891</v>
      </c>
      <c r="DJ292" t="n">
        <v>153.945007324219</v>
      </c>
      <c r="DK292" t="n">
        <v>0</v>
      </c>
      <c r="DL292" t="n">
        <v>0</v>
      </c>
      <c r="DM292" t="n">
        <v>6.19700050354004</v>
      </c>
      <c r="DN292" t="n">
        <v>151.008010864258</v>
      </c>
    </row>
    <row r="293">
      <c r="B293" s="1231" t="n">
        <v>0.0625</v>
      </c>
      <c r="C293" t="n">
        <v>112.589996337891</v>
      </c>
      <c r="D293" t="n">
        <v>151.692001342773</v>
      </c>
      <c r="E293" t="n">
        <v>111.199996948242</v>
      </c>
      <c r="F293" t="n">
        <v>150.845001220703</v>
      </c>
      <c r="G293" t="n">
        <v>59.7399978637695</v>
      </c>
      <c r="H293" t="n">
        <v>151.764007568359</v>
      </c>
      <c r="I293" t="n">
        <v>59.7999992370605</v>
      </c>
      <c r="J293" t="n">
        <v>152.112014770508</v>
      </c>
      <c r="K293" t="n">
        <v>30.8699989318848</v>
      </c>
      <c r="L293" t="n">
        <v>153.160003662109</v>
      </c>
      <c r="M293" t="n">
        <v>31.2999992370605</v>
      </c>
      <c r="N293" t="n">
        <v>154.217010498047</v>
      </c>
      <c r="O293" t="n">
        <v>112.139999389648</v>
      </c>
      <c r="P293" t="n">
        <v>152.417007446289</v>
      </c>
      <c r="Q293" t="n">
        <v>112.220001220703</v>
      </c>
      <c r="R293" t="n">
        <v>152.543014526367</v>
      </c>
      <c r="S293" t="n">
        <v>60.5599975585938</v>
      </c>
      <c r="T293" t="n">
        <v>152.552001953125</v>
      </c>
      <c r="U293" t="n">
        <v>61.3099975585938</v>
      </c>
      <c r="V293" t="n">
        <v>152.890014648437</v>
      </c>
      <c r="W293" t="n">
        <v>27.6599998474121</v>
      </c>
      <c r="X293" t="n">
        <v>151.842010498047</v>
      </c>
      <c r="Y293" t="n">
        <v>27.6700000762939</v>
      </c>
      <c r="Z293" t="n">
        <v>152.179000854492</v>
      </c>
      <c r="AA293" t="n">
        <v>65.4099960327148</v>
      </c>
      <c r="AB293" t="n">
        <v>152.139007568359</v>
      </c>
      <c r="AC293" t="n">
        <v>64.9899978637695</v>
      </c>
      <c r="AD293" t="n">
        <v>151.581008911133</v>
      </c>
      <c r="AE293" t="n">
        <v>62.7899971008301</v>
      </c>
      <c r="AF293" t="n">
        <v>152.09700012207</v>
      </c>
      <c r="AG293" t="n">
        <v>62.6800003051758</v>
      </c>
      <c r="AH293" t="n">
        <v>150.274002075195</v>
      </c>
      <c r="AI293" t="n">
        <v>181.459991455078</v>
      </c>
      <c r="AJ293" t="n">
        <v>152.524002075195</v>
      </c>
      <c r="AK293" t="n">
        <v>189.169998168945</v>
      </c>
      <c r="AL293" t="n">
        <v>151.22900390625</v>
      </c>
      <c r="AM293" t="n">
        <v>105.779998779297</v>
      </c>
      <c r="AN293" t="n">
        <v>152.927001953125</v>
      </c>
      <c r="AO293" t="n">
        <v>106.610000610352</v>
      </c>
      <c r="AP293" t="n">
        <v>151.817001342773</v>
      </c>
      <c r="AQ293" t="n">
        <v>271.149993896484</v>
      </c>
      <c r="AR293" t="n">
        <v>153.065002441406</v>
      </c>
      <c r="AS293" t="n">
        <v>0</v>
      </c>
      <c r="AT293" t="n">
        <v>0</v>
      </c>
      <c r="AU293" t="n">
        <v>269.86083984375</v>
      </c>
      <c r="AV293" t="n">
        <v>146.390533447266</v>
      </c>
      <c r="AW293" t="n">
        <v>0</v>
      </c>
      <c r="AX293" t="n">
        <v>0</v>
      </c>
      <c r="AY293" t="n">
        <v>70</v>
      </c>
      <c r="AZ293" t="n">
        <v>149.154006958008</v>
      </c>
      <c r="BA293" t="n">
        <v>126.385498046875</v>
      </c>
      <c r="BB293" t="n">
        <v>147.729125976562</v>
      </c>
      <c r="BC293" t="n">
        <v>182.15998840332</v>
      </c>
      <c r="BD293" t="n">
        <v>153.173004150391</v>
      </c>
      <c r="BE293" t="n">
        <v>188.559997558594</v>
      </c>
      <c r="BF293" t="n">
        <v>152.346008300781</v>
      </c>
      <c r="BG293" t="n">
        <v>98.9899978637695</v>
      </c>
      <c r="BH293" t="n">
        <v>152.428009033203</v>
      </c>
      <c r="BI293" t="n">
        <v>93.7099990844727</v>
      </c>
      <c r="BJ293" t="n">
        <v>151.706008911133</v>
      </c>
      <c r="BK293" t="n">
        <v>81.6199951171875</v>
      </c>
      <c r="BL293" t="n">
        <v>149.40299987793</v>
      </c>
      <c r="BM293" t="n">
        <v>80.59999847412109</v>
      </c>
      <c r="BN293" t="n">
        <v>151.857009887695</v>
      </c>
      <c r="BO293" t="n">
        <v>74.2600021362305</v>
      </c>
      <c r="BP293" t="n">
        <v>150.47200012207</v>
      </c>
      <c r="BQ293" t="n">
        <v>74.379997253418</v>
      </c>
      <c r="BR293" t="n">
        <v>150.4580078125</v>
      </c>
      <c r="BS293" t="n">
        <v>65.0699996948242</v>
      </c>
      <c r="BT293" t="n">
        <v>152.644012451172</v>
      </c>
      <c r="BU293" t="n">
        <v>64.9499969482422</v>
      </c>
      <c r="BV293" t="n">
        <v>152.640014648437</v>
      </c>
      <c r="BW293" t="n">
        <v>56.7999992370605</v>
      </c>
      <c r="BX293" t="n">
        <v>151.430999755859</v>
      </c>
      <c r="BY293" t="n">
        <v>57.6100006103516</v>
      </c>
      <c r="BZ293" t="n">
        <v>152.680999755859</v>
      </c>
      <c r="CA293" t="n">
        <v>85.22999572753911</v>
      </c>
      <c r="CB293" t="n">
        <v>153.383010864258</v>
      </c>
      <c r="CC293" t="n">
        <v>24.6399993896484</v>
      </c>
      <c r="CD293" t="n">
        <v>153.286010742187</v>
      </c>
      <c r="CE293" t="n">
        <v>8.885000228881839</v>
      </c>
      <c r="CF293" t="n">
        <v>151.415008544922</v>
      </c>
      <c r="CG293" t="n">
        <v>5.89800024032593</v>
      </c>
      <c r="CH293" t="n">
        <v>151.313003540039</v>
      </c>
      <c r="CI293" t="n">
        <v>1.19500005245209</v>
      </c>
      <c r="CJ293" t="n">
        <v>151.145004272461</v>
      </c>
      <c r="CK293" t="n">
        <v>2.32300019264221</v>
      </c>
      <c r="CL293" t="n">
        <v>149.880004882812</v>
      </c>
      <c r="CM293" t="n">
        <v>38.0900001525879</v>
      </c>
      <c r="CN293" t="n">
        <v>151.018005371094</v>
      </c>
      <c r="CO293" t="n">
        <v>71.0499954223633</v>
      </c>
      <c r="CP293" t="n">
        <v>151.656005859375</v>
      </c>
      <c r="CQ293" t="n">
        <v>29.0999984741211</v>
      </c>
      <c r="CR293" t="n">
        <v>152.200012207031</v>
      </c>
      <c r="CS293" t="n">
        <v>29.1499996185303</v>
      </c>
      <c r="CT293" t="n">
        <v>152.59700012207</v>
      </c>
      <c r="CU293" t="n">
        <v>31.0000019073486</v>
      </c>
      <c r="CV293" t="n">
        <v>147.963012695312</v>
      </c>
      <c r="CW293" t="n">
        <v>31.0000019073486</v>
      </c>
      <c r="CX293" t="n">
        <v>147.833999633789</v>
      </c>
      <c r="CY293" t="n">
        <v>70</v>
      </c>
      <c r="CZ293" t="n">
        <v>149.154006958008</v>
      </c>
      <c r="DA293" t="n">
        <v>69.0000076293945</v>
      </c>
      <c r="DB293" t="n">
        <v>148.677001953125</v>
      </c>
      <c r="DC293" t="n">
        <v>29.0000019073486</v>
      </c>
      <c r="DD293" t="n">
        <v>148.924011230469</v>
      </c>
      <c r="DE293" t="n">
        <v>28</v>
      </c>
      <c r="DF293" t="n">
        <v>148.923004150391</v>
      </c>
      <c r="DG293" t="n">
        <v>6</v>
      </c>
      <c r="DH293" t="n">
        <v>154.335006713867</v>
      </c>
      <c r="DI293" t="n">
        <v>63.0000076293945</v>
      </c>
      <c r="DJ293" t="n">
        <v>154.275009155273</v>
      </c>
      <c r="DK293" t="n">
        <v>0</v>
      </c>
      <c r="DL293" t="n">
        <v>0</v>
      </c>
      <c r="DM293" t="n">
        <v>5.89800024032593</v>
      </c>
      <c r="DN293" t="n">
        <v>151.313003540039</v>
      </c>
    </row>
    <row r="294">
      <c r="B294" s="1231" t="n">
        <v>0.08333333333333333</v>
      </c>
      <c r="C294" t="n">
        <v>107.729995727539</v>
      </c>
      <c r="D294" t="n">
        <v>151.876007080078</v>
      </c>
      <c r="E294" t="n">
        <v>106.720001220703</v>
      </c>
      <c r="F294" t="n">
        <v>151.151000976562</v>
      </c>
      <c r="G294" t="n">
        <v>55.2599983215332</v>
      </c>
      <c r="H294" t="n">
        <v>151.65299987793</v>
      </c>
      <c r="I294" t="n">
        <v>55.3099975585938</v>
      </c>
      <c r="J294" t="n">
        <v>152.001007080078</v>
      </c>
      <c r="K294" t="n">
        <v>30.8699989318848</v>
      </c>
      <c r="L294" t="n">
        <v>153.216003417969</v>
      </c>
      <c r="M294" t="n">
        <v>31.2999992370605</v>
      </c>
      <c r="N294" t="n">
        <v>154.383010864258</v>
      </c>
      <c r="O294" t="n">
        <v>106.909996032715</v>
      </c>
      <c r="P294" t="n">
        <v>152.583999633789</v>
      </c>
      <c r="Q294" t="n">
        <v>106.979995727539</v>
      </c>
      <c r="R294" t="n">
        <v>152.710006713867</v>
      </c>
      <c r="S294" t="n">
        <v>54.5799980163574</v>
      </c>
      <c r="T294" t="n">
        <v>152.608001708984</v>
      </c>
      <c r="U294" t="n">
        <v>55.3299980163574</v>
      </c>
      <c r="V294" t="n">
        <v>152.946014404297</v>
      </c>
      <c r="W294" t="n">
        <v>27.6599998474121</v>
      </c>
      <c r="X294" t="n">
        <v>151.719009399414</v>
      </c>
      <c r="Y294" t="n">
        <v>28.4200000762939</v>
      </c>
      <c r="Z294" t="n">
        <v>152.118011474609</v>
      </c>
      <c r="AA294" t="n">
        <v>72.13999938964839</v>
      </c>
      <c r="AB294" t="n">
        <v>152.139007568359</v>
      </c>
      <c r="AC294" t="n">
        <v>69.4700012207031</v>
      </c>
      <c r="AD294" t="n">
        <v>151.398010253906</v>
      </c>
      <c r="AE294" t="n">
        <v>67.26999664306641</v>
      </c>
      <c r="AF294" t="n">
        <v>152.09700012207</v>
      </c>
      <c r="AG294" t="n">
        <v>67.9099960327148</v>
      </c>
      <c r="AH294" t="n">
        <v>150.029006958008</v>
      </c>
      <c r="AI294" t="n">
        <v>168.019989013672</v>
      </c>
      <c r="AJ294" t="n">
        <v>152.402008056641</v>
      </c>
      <c r="AK294" t="n">
        <v>177.979995727539</v>
      </c>
      <c r="AL294" t="n">
        <v>151.046005249023</v>
      </c>
      <c r="AM294" t="n">
        <v>104.099998474121</v>
      </c>
      <c r="AN294" t="n">
        <v>152.743011474609</v>
      </c>
      <c r="AO294" t="n">
        <v>104.919998168945</v>
      </c>
      <c r="AP294" t="n">
        <v>151.755004882812</v>
      </c>
      <c r="AQ294" t="n">
        <v>262.179992675781</v>
      </c>
      <c r="AR294" t="n">
        <v>153.065002441406</v>
      </c>
      <c r="AS294" t="n">
        <v>0</v>
      </c>
      <c r="AT294" t="n">
        <v>0</v>
      </c>
      <c r="AU294" t="n">
        <v>262.301635742188</v>
      </c>
      <c r="AV294" t="n">
        <v>146.390533447266</v>
      </c>
      <c r="AW294" t="n">
        <v>0</v>
      </c>
      <c r="AX294" t="n">
        <v>0</v>
      </c>
      <c r="AY294" t="n">
        <v>69.0000076293945</v>
      </c>
      <c r="AZ294" t="n">
        <v>149.275009155273</v>
      </c>
      <c r="BA294" t="n">
        <v>123.330688476562</v>
      </c>
      <c r="BB294" t="n">
        <v>147.729125976562</v>
      </c>
      <c r="BC294" t="n">
        <v>170.209991455078</v>
      </c>
      <c r="BD294" t="n">
        <v>153.234008789062</v>
      </c>
      <c r="BE294" t="n">
        <v>181.06999206543</v>
      </c>
      <c r="BF294" t="n">
        <v>152.101013183594</v>
      </c>
      <c r="BG294" t="n">
        <v>96.4099960327148</v>
      </c>
      <c r="BH294" t="n">
        <v>152.428009033203</v>
      </c>
      <c r="BI294" t="n">
        <v>91.9199981689453</v>
      </c>
      <c r="BJ294" t="n">
        <v>151.645004272461</v>
      </c>
      <c r="BK294" t="n">
        <v>78.8199996948242</v>
      </c>
      <c r="BL294" t="n">
        <v>149.464004516602</v>
      </c>
      <c r="BM294" t="n">
        <v>79.84999847412109</v>
      </c>
      <c r="BN294" t="n">
        <v>151.796005249023</v>
      </c>
      <c r="BO294" t="n">
        <v>74.63999938964839</v>
      </c>
      <c r="BP294" t="n">
        <v>150.411010742187</v>
      </c>
      <c r="BQ294" t="n">
        <v>74.379997253418</v>
      </c>
      <c r="BR294" t="n">
        <v>150.397003173828</v>
      </c>
      <c r="BS294" t="n">
        <v>63.5699996948242</v>
      </c>
      <c r="BT294" t="n">
        <v>152.644012451172</v>
      </c>
      <c r="BU294" t="n">
        <v>64.1999969482422</v>
      </c>
      <c r="BV294" t="n">
        <v>152.578002929687</v>
      </c>
      <c r="BW294" t="n">
        <v>56.0599975585938</v>
      </c>
      <c r="BX294" t="n">
        <v>151.369003295898</v>
      </c>
      <c r="BY294" t="n">
        <v>56.8699989318848</v>
      </c>
      <c r="BZ294" t="n">
        <v>152.620010375977</v>
      </c>
      <c r="CA294" t="n">
        <v>85.22999572753911</v>
      </c>
      <c r="CB294" t="n">
        <v>153.322006225586</v>
      </c>
      <c r="CC294" t="n">
        <v>23.1399993896484</v>
      </c>
      <c r="CD294" t="n">
        <v>153.163009643555</v>
      </c>
      <c r="CE294" t="n">
        <v>8.810000419616699</v>
      </c>
      <c r="CF294" t="n">
        <v>151.415008544922</v>
      </c>
      <c r="CG294" t="n">
        <v>5.74900007247925</v>
      </c>
      <c r="CH294" t="n">
        <v>151.374008178711</v>
      </c>
      <c r="CI294" t="n">
        <v>1.2700001001358</v>
      </c>
      <c r="CJ294" t="n">
        <v>151.267013549805</v>
      </c>
      <c r="CK294" t="n">
        <v>2.2480001449585</v>
      </c>
      <c r="CL294" t="n">
        <v>149.818008422852</v>
      </c>
      <c r="CM294" t="n">
        <v>37.3499984741211</v>
      </c>
      <c r="CN294" t="n">
        <v>151.079010009766</v>
      </c>
      <c r="CO294" t="n">
        <v>67.30999755859369</v>
      </c>
      <c r="CP294" t="n">
        <v>151.595001220703</v>
      </c>
      <c r="CQ294" t="n">
        <v>28.3599987030029</v>
      </c>
      <c r="CR294" t="n">
        <v>152.139007568359</v>
      </c>
      <c r="CS294" t="n">
        <v>29.1499996185303</v>
      </c>
      <c r="CT294" t="n">
        <v>152.413009643555</v>
      </c>
      <c r="CU294" t="n">
        <v>30.0000019073486</v>
      </c>
      <c r="CV294" t="n">
        <v>148.197006225586</v>
      </c>
      <c r="CW294" t="n">
        <v>30.0000019073486</v>
      </c>
      <c r="CX294" t="n">
        <v>147.717010498047</v>
      </c>
      <c r="CY294" t="n">
        <v>69.0000076293945</v>
      </c>
      <c r="CZ294" t="n">
        <v>149.275009155273</v>
      </c>
      <c r="DA294" t="n">
        <v>68</v>
      </c>
      <c r="DB294" t="n">
        <v>148.923004150391</v>
      </c>
      <c r="DC294" t="n">
        <v>28</v>
      </c>
      <c r="DD294" t="n">
        <v>149.274002075195</v>
      </c>
      <c r="DE294" t="n">
        <v>28</v>
      </c>
      <c r="DF294" t="n">
        <v>148.924011230469</v>
      </c>
      <c r="DG294" t="n">
        <v>5.40000009536743</v>
      </c>
      <c r="DH294" t="n">
        <v>154.665008544922</v>
      </c>
      <c r="DI294" t="n">
        <v>63.0000076293945</v>
      </c>
      <c r="DJ294" t="n">
        <v>154.620010375977</v>
      </c>
      <c r="DK294" t="n">
        <v>0</v>
      </c>
      <c r="DL294" t="n">
        <v>0</v>
      </c>
      <c r="DM294" t="n">
        <v>5.74900007247925</v>
      </c>
      <c r="DN294" t="n">
        <v>151.374008178711</v>
      </c>
    </row>
    <row r="295">
      <c r="B295" s="1231" t="n">
        <v>0.1041666666666667</v>
      </c>
      <c r="C295" t="n">
        <v>105.479995727539</v>
      </c>
      <c r="D295" t="n">
        <v>152.059005737305</v>
      </c>
      <c r="E295" t="n">
        <v>104.479995727539</v>
      </c>
      <c r="F295" t="n">
        <v>151.333999633789</v>
      </c>
      <c r="G295" t="n">
        <v>53.0200004577637</v>
      </c>
      <c r="H295" t="n">
        <v>151.987014770508</v>
      </c>
      <c r="I295" t="n">
        <v>53.0699996948242</v>
      </c>
      <c r="J295" t="n">
        <v>152.390014648437</v>
      </c>
      <c r="K295" t="n">
        <v>33.1199989318848</v>
      </c>
      <c r="L295" t="n">
        <v>153.550003051758</v>
      </c>
      <c r="M295" t="n">
        <v>32.9799995422363</v>
      </c>
      <c r="N295" t="n">
        <v>154.660003662109</v>
      </c>
      <c r="O295" t="n">
        <v>104.659996032715</v>
      </c>
      <c r="P295" t="n">
        <v>152.918014526367</v>
      </c>
      <c r="Q295" t="n">
        <v>104.729995727539</v>
      </c>
      <c r="R295" t="n">
        <v>153.045013427734</v>
      </c>
      <c r="S295" t="n">
        <v>53.0900001525879</v>
      </c>
      <c r="T295" t="n">
        <v>152.943008422852</v>
      </c>
      <c r="U295" t="n">
        <v>53.8299980163574</v>
      </c>
      <c r="V295" t="n">
        <v>153.169006347656</v>
      </c>
      <c r="W295" t="n">
        <v>29.5299987792969</v>
      </c>
      <c r="X295" t="n">
        <v>152.147003173828</v>
      </c>
      <c r="Y295" t="n">
        <v>29.9200000762939</v>
      </c>
      <c r="Z295" t="n">
        <v>152.546005249023</v>
      </c>
      <c r="AA295" t="n">
        <v>74.0100021362305</v>
      </c>
      <c r="AB295" t="n">
        <v>152.445007324219</v>
      </c>
      <c r="AC295" t="n">
        <v>70.9599990844727</v>
      </c>
      <c r="AD295" t="n">
        <v>151.887008666992</v>
      </c>
      <c r="AE295" t="n">
        <v>70.2600021362305</v>
      </c>
      <c r="AF295" t="n">
        <v>152.463012695312</v>
      </c>
      <c r="AG295" t="n">
        <v>70.88999938964839</v>
      </c>
      <c r="AH295" t="n">
        <v>150.519012451172</v>
      </c>
      <c r="AI295" t="n">
        <v>161.300003051758</v>
      </c>
      <c r="AJ295" t="n">
        <v>152.768005371094</v>
      </c>
      <c r="AK295" t="n">
        <v>171.259994506836</v>
      </c>
      <c r="AL295" t="n">
        <v>151.412002563477</v>
      </c>
      <c r="AM295" t="n">
        <v>101.970001220703</v>
      </c>
      <c r="AN295" t="n">
        <v>153.050003051758</v>
      </c>
      <c r="AO295" t="n">
        <v>103.349998474121</v>
      </c>
      <c r="AP295" t="n">
        <v>152.123001098633</v>
      </c>
      <c r="AQ295" t="n">
        <v>254.339996337891</v>
      </c>
      <c r="AR295" t="n">
        <v>153.248001098633</v>
      </c>
      <c r="AS295" t="n">
        <v>0</v>
      </c>
      <c r="AT295" t="n">
        <v>0</v>
      </c>
      <c r="AU295" t="n">
        <v>254.318237304687</v>
      </c>
      <c r="AV295" t="n">
        <v>148.401260375977</v>
      </c>
      <c r="AW295" t="n">
        <v>0</v>
      </c>
      <c r="AX295" t="n">
        <v>0</v>
      </c>
      <c r="AY295" t="n">
        <v>67</v>
      </c>
      <c r="AZ295" t="n">
        <v>149.521011352539</v>
      </c>
      <c r="BA295" t="n">
        <v>119.989013671875</v>
      </c>
      <c r="BB295" t="n">
        <v>147.729125976562</v>
      </c>
      <c r="BC295" t="n">
        <v>158.269989013672</v>
      </c>
      <c r="BD295" t="n">
        <v>153.478012084961</v>
      </c>
      <c r="BE295" t="n">
        <v>170.599990844727</v>
      </c>
      <c r="BF295" t="n">
        <v>152.407012939453</v>
      </c>
      <c r="BG295" t="n">
        <v>94.2799987792969</v>
      </c>
      <c r="BH295" t="n">
        <v>152.795013427734</v>
      </c>
      <c r="BI295" t="n">
        <v>89.55999755859369</v>
      </c>
      <c r="BJ295" t="n">
        <v>152.012008666992</v>
      </c>
      <c r="BK295" t="n">
        <v>77.88999938964839</v>
      </c>
      <c r="BL295" t="n">
        <v>149.831008911133</v>
      </c>
      <c r="BM295" t="n">
        <v>76.8699951171875</v>
      </c>
      <c r="BN295" t="n">
        <v>152.224014282227</v>
      </c>
      <c r="BO295" t="n">
        <v>71.65000152587891</v>
      </c>
      <c r="BP295" t="n">
        <v>150.839004516602</v>
      </c>
      <c r="BQ295" t="n">
        <v>70.63999938964839</v>
      </c>
      <c r="BR295" t="n">
        <v>150.887008666992</v>
      </c>
      <c r="BS295" t="n">
        <v>61.3299980163574</v>
      </c>
      <c r="BT295" t="n">
        <v>153.072006225586</v>
      </c>
      <c r="BU295" t="n">
        <v>62.7099990844727</v>
      </c>
      <c r="BV295" t="n">
        <v>153.00700378418</v>
      </c>
      <c r="BW295" t="n">
        <v>54.5599975585938</v>
      </c>
      <c r="BX295" t="n">
        <v>151.614013671875</v>
      </c>
      <c r="BY295" t="n">
        <v>53.8699989318848</v>
      </c>
      <c r="BZ295" t="n">
        <v>153.171005249023</v>
      </c>
      <c r="CA295" t="n">
        <v>81.4899978637695</v>
      </c>
      <c r="CB295" t="n">
        <v>153.811004638672</v>
      </c>
      <c r="CC295" t="n">
        <v>21.6499996185303</v>
      </c>
      <c r="CD295" t="n">
        <v>153.774002075195</v>
      </c>
      <c r="CE295" t="n">
        <v>8.51200008392334</v>
      </c>
      <c r="CF295" t="n">
        <v>151.781005859375</v>
      </c>
      <c r="CG295" t="n">
        <v>5.60000038146973</v>
      </c>
      <c r="CH295" t="n">
        <v>151.924011230469</v>
      </c>
      <c r="CI295" t="n">
        <v>1.2700001001358</v>
      </c>
      <c r="CJ295" t="n">
        <v>151.756011962891</v>
      </c>
      <c r="CK295" t="n">
        <v>2.2480001449585</v>
      </c>
      <c r="CL295" t="n">
        <v>150.494003295898</v>
      </c>
      <c r="CM295" t="n">
        <v>36.5999984741211</v>
      </c>
      <c r="CN295" t="n">
        <v>151.50700378418</v>
      </c>
      <c r="CO295" t="n">
        <v>65.0699996948242</v>
      </c>
      <c r="CP295" t="n">
        <v>152.146011352539</v>
      </c>
      <c r="CQ295" t="n">
        <v>29.0999984741211</v>
      </c>
      <c r="CR295" t="n">
        <v>152.629013061523</v>
      </c>
      <c r="CS295" t="n">
        <v>29.1499996185303</v>
      </c>
      <c r="CT295" t="n">
        <v>152.90299987793</v>
      </c>
      <c r="CU295" t="n">
        <v>29.0000019073486</v>
      </c>
      <c r="CV295" t="n">
        <v>148.561004638672</v>
      </c>
      <c r="CW295" t="n">
        <v>29.0000019073486</v>
      </c>
      <c r="CX295" t="n">
        <v>148.438003540039</v>
      </c>
      <c r="CY295" t="n">
        <v>67</v>
      </c>
      <c r="CZ295" t="n">
        <v>149.521011352539</v>
      </c>
      <c r="DA295" t="n">
        <v>66</v>
      </c>
      <c r="DB295" t="n">
        <v>149.518005371094</v>
      </c>
      <c r="DC295" t="n">
        <v>28</v>
      </c>
      <c r="DD295" t="n">
        <v>149.638000488281</v>
      </c>
      <c r="DE295" t="n">
        <v>28</v>
      </c>
      <c r="DF295" t="n">
        <v>149.640014648437</v>
      </c>
      <c r="DG295" t="n">
        <v>4.80000019073486</v>
      </c>
      <c r="DH295" t="n">
        <v>154.995010375977</v>
      </c>
      <c r="DI295" t="n">
        <v>61.8000068664551</v>
      </c>
      <c r="DJ295" t="n">
        <v>154.950012207031</v>
      </c>
      <c r="DK295" t="n">
        <v>0</v>
      </c>
      <c r="DL295" t="n">
        <v>0</v>
      </c>
      <c r="DM295" t="n">
        <v>5.60000038146973</v>
      </c>
      <c r="DN295" t="n">
        <v>151.924011230469</v>
      </c>
    </row>
    <row r="296">
      <c r="B296" s="1231" t="n">
        <v>0.125</v>
      </c>
      <c r="C296" t="n">
        <v>105.110000610352</v>
      </c>
      <c r="D296" t="n">
        <v>152.549011230469</v>
      </c>
      <c r="E296" t="n">
        <v>103.729995727539</v>
      </c>
      <c r="F296" t="n">
        <v>151.70100402832</v>
      </c>
      <c r="G296" t="n">
        <v>52.2700004577637</v>
      </c>
      <c r="H296" t="n">
        <v>152.376007080078</v>
      </c>
      <c r="I296" t="n">
        <v>53.8199996948242</v>
      </c>
      <c r="J296" t="n">
        <v>152.779006958008</v>
      </c>
      <c r="K296" t="n">
        <v>34.7999992370605</v>
      </c>
      <c r="L296" t="n">
        <v>153.717010498047</v>
      </c>
      <c r="M296" t="n">
        <v>35.2099990844727</v>
      </c>
      <c r="N296" t="n">
        <v>154.82600402832</v>
      </c>
      <c r="O296" t="n">
        <v>104.659996032715</v>
      </c>
      <c r="P296" t="n">
        <v>153.084014892578</v>
      </c>
      <c r="Q296" t="n">
        <v>104.729995727539</v>
      </c>
      <c r="R296" t="n">
        <v>153.156005859375</v>
      </c>
      <c r="S296" t="n">
        <v>53.0900001525879</v>
      </c>
      <c r="T296" t="n">
        <v>153.277008056641</v>
      </c>
      <c r="U296" t="n">
        <v>53.0799980163574</v>
      </c>
      <c r="V296" t="n">
        <v>153.613006591797</v>
      </c>
      <c r="W296" t="n">
        <v>32.1499977111816</v>
      </c>
      <c r="X296" t="n">
        <v>152.514007568359</v>
      </c>
      <c r="Y296" t="n">
        <v>35.8999977111816</v>
      </c>
      <c r="Z296" t="n">
        <v>152.852005004883</v>
      </c>
      <c r="AA296" t="n">
        <v>77</v>
      </c>
      <c r="AB296" t="n">
        <v>152.811004638672</v>
      </c>
      <c r="AC296" t="n">
        <v>74.6999969482422</v>
      </c>
      <c r="AD296" t="n">
        <v>152.13200378418</v>
      </c>
      <c r="AE296" t="n">
        <v>70.2600021362305</v>
      </c>
      <c r="AF296" t="n">
        <v>152.647003173828</v>
      </c>
      <c r="AG296" t="n">
        <v>72.379997253418</v>
      </c>
      <c r="AH296" t="n">
        <v>150.82600402832</v>
      </c>
      <c r="AI296" t="n">
        <v>153.449996948242</v>
      </c>
      <c r="AJ296" t="n">
        <v>153.135009765625</v>
      </c>
      <c r="AK296" t="n">
        <v>161.190002441406</v>
      </c>
      <c r="AL296" t="n">
        <v>151.77799987793</v>
      </c>
      <c r="AM296" t="n">
        <v>97.8199996948242</v>
      </c>
      <c r="AN296" t="n">
        <v>153.602005004883</v>
      </c>
      <c r="AO296" t="n">
        <v>99.75999450683589</v>
      </c>
      <c r="AP296" t="n">
        <v>152.491012573242</v>
      </c>
      <c r="AQ296" t="n">
        <v>252.099990844727</v>
      </c>
      <c r="AR296" t="n">
        <v>153.798004150391</v>
      </c>
      <c r="AS296" t="n">
        <v>0</v>
      </c>
      <c r="AT296" t="n">
        <v>0</v>
      </c>
      <c r="AU296" t="n">
        <v>250.595092773437</v>
      </c>
      <c r="AV296" t="n">
        <v>148.401260375977</v>
      </c>
      <c r="AW296" t="n">
        <v>0</v>
      </c>
      <c r="AX296" t="n">
        <v>0</v>
      </c>
      <c r="AY296" t="n">
        <v>67</v>
      </c>
      <c r="AZ296" t="n">
        <v>149.886001586914</v>
      </c>
      <c r="BA296" t="n">
        <v>117.874145507812</v>
      </c>
      <c r="BB296" t="n">
        <v>147.729125976562</v>
      </c>
      <c r="BC296" t="n">
        <v>153.789993286133</v>
      </c>
      <c r="BD296" t="n">
        <v>153.906005859375</v>
      </c>
      <c r="BE296" t="n">
        <v>166.110000610352</v>
      </c>
      <c r="BF296" t="n">
        <v>152.774002075195</v>
      </c>
      <c r="BG296" t="n">
        <v>89.9099960327148</v>
      </c>
      <c r="BH296" t="n">
        <v>153.285003662109</v>
      </c>
      <c r="BI296" t="n">
        <v>85.51999664306641</v>
      </c>
      <c r="BJ296" t="n">
        <v>152.624008178711</v>
      </c>
      <c r="BK296" t="n">
        <v>74.1599960327148</v>
      </c>
      <c r="BL296" t="n">
        <v>150.381011962891</v>
      </c>
      <c r="BM296" t="n">
        <v>73.13999938964839</v>
      </c>
      <c r="BN296" t="n">
        <v>152.774002075195</v>
      </c>
      <c r="BO296" t="n">
        <v>66.7999954223633</v>
      </c>
      <c r="BP296" t="n">
        <v>151.389007568359</v>
      </c>
      <c r="BQ296" t="n">
        <v>67.2799987792969</v>
      </c>
      <c r="BR296" t="n">
        <v>151.621002197266</v>
      </c>
      <c r="BS296" t="n">
        <v>59.0900001525879</v>
      </c>
      <c r="BT296" t="n">
        <v>153.745010375977</v>
      </c>
      <c r="BU296" t="n">
        <v>58.9699974060059</v>
      </c>
      <c r="BV296" t="n">
        <v>153.618011474609</v>
      </c>
      <c r="BW296" t="n">
        <v>48.5799980163574</v>
      </c>
      <c r="BX296" t="n">
        <v>152.47200012207</v>
      </c>
      <c r="BY296" t="n">
        <v>48.6399993896484</v>
      </c>
      <c r="BZ296" t="n">
        <v>153.905014038086</v>
      </c>
      <c r="CA296" t="n">
        <v>75.50999450683589</v>
      </c>
      <c r="CB296" t="n">
        <v>154.484008789062</v>
      </c>
      <c r="CC296" t="n">
        <v>20.8999996185303</v>
      </c>
      <c r="CD296" t="n">
        <v>154.569000244141</v>
      </c>
      <c r="CE296" t="n">
        <v>7.61600017547607</v>
      </c>
      <c r="CF296" t="n">
        <v>152.881011962891</v>
      </c>
      <c r="CG296" t="n">
        <v>5.0770001411438</v>
      </c>
      <c r="CH296" t="n">
        <v>153.023010253906</v>
      </c>
      <c r="CI296" t="n">
        <v>0.672000050544739</v>
      </c>
      <c r="CJ296" t="n">
        <v>152.673004150391</v>
      </c>
      <c r="CK296" t="n">
        <v>1.94800007343292</v>
      </c>
      <c r="CL296" t="n">
        <v>151.35400390625</v>
      </c>
      <c r="CM296" t="n">
        <v>32.8600006103516</v>
      </c>
      <c r="CN296" t="n">
        <v>152.730010986328</v>
      </c>
      <c r="CO296" t="n">
        <v>68.05999755859369</v>
      </c>
      <c r="CP296" t="n">
        <v>153.188003540039</v>
      </c>
      <c r="CQ296" t="n">
        <v>28.3599987030029</v>
      </c>
      <c r="CR296" t="n">
        <v>153.731002807617</v>
      </c>
      <c r="CS296" t="n">
        <v>28.3999996185303</v>
      </c>
      <c r="CT296" t="n">
        <v>154.065002441406</v>
      </c>
      <c r="CU296" t="n">
        <v>29.0000019073486</v>
      </c>
      <c r="CV296" t="n">
        <v>149.394012451172</v>
      </c>
      <c r="CW296" t="n">
        <v>29.0000019073486</v>
      </c>
      <c r="CX296" t="n">
        <v>148.795013427734</v>
      </c>
      <c r="CY296" t="n">
        <v>67</v>
      </c>
      <c r="CZ296" t="n">
        <v>149.886001586914</v>
      </c>
      <c r="DA296" t="n">
        <v>65.0000076293945</v>
      </c>
      <c r="DB296" t="n">
        <v>150.474014282227</v>
      </c>
      <c r="DC296" t="n">
        <v>28</v>
      </c>
      <c r="DD296" t="n">
        <v>150.114013671875</v>
      </c>
      <c r="DE296" t="n">
        <v>27</v>
      </c>
      <c r="DF296" t="n">
        <v>150.126007080078</v>
      </c>
      <c r="DG296" t="n">
        <v>4.20000028610229</v>
      </c>
      <c r="DH296" t="n">
        <v>155.34001159668</v>
      </c>
      <c r="DI296" t="n">
        <v>57.6000061035156</v>
      </c>
      <c r="DJ296" t="n">
        <v>155.580001831055</v>
      </c>
      <c r="DK296" t="n">
        <v>0</v>
      </c>
      <c r="DL296" t="n">
        <v>0</v>
      </c>
      <c r="DM296" t="n">
        <v>5.0770001411438</v>
      </c>
      <c r="DN296" t="n">
        <v>153.023010253906</v>
      </c>
    </row>
    <row r="297">
      <c r="B297" s="1231" t="n">
        <v>0.1458333333333333</v>
      </c>
      <c r="C297" t="n">
        <v>106.610000610352</v>
      </c>
      <c r="D297" t="n">
        <v>151.631011962891</v>
      </c>
      <c r="E297" t="n">
        <v>105.229995727539</v>
      </c>
      <c r="F297" t="n">
        <v>150.967010498047</v>
      </c>
      <c r="G297" t="n">
        <v>55.2599983215332</v>
      </c>
      <c r="H297" t="n">
        <v>151.65299987793</v>
      </c>
      <c r="I297" t="n">
        <v>56.0599975585938</v>
      </c>
      <c r="J297" t="n">
        <v>152.001007080078</v>
      </c>
      <c r="K297" t="n">
        <v>37.0400009155273</v>
      </c>
      <c r="L297" t="n">
        <v>153.105010986328</v>
      </c>
      <c r="M297" t="n">
        <v>37.4500007629395</v>
      </c>
      <c r="N297" t="n">
        <v>154.161010742187</v>
      </c>
      <c r="O297" t="n">
        <v>106.159996032715</v>
      </c>
      <c r="P297" t="n">
        <v>152.417007446289</v>
      </c>
      <c r="Q297" t="n">
        <v>106.229995727539</v>
      </c>
      <c r="R297" t="n">
        <v>152.432006835937</v>
      </c>
      <c r="S297" t="n">
        <v>55.3299980163574</v>
      </c>
      <c r="T297" t="n">
        <v>152.441009521484</v>
      </c>
      <c r="U297" t="n">
        <v>55.3299980163574</v>
      </c>
      <c r="V297" t="n">
        <v>152.668014526367</v>
      </c>
      <c r="W297" t="n">
        <v>34.0099983215332</v>
      </c>
      <c r="X297" t="n">
        <v>151.658004760742</v>
      </c>
      <c r="Y297" t="n">
        <v>33.6599998474121</v>
      </c>
      <c r="Z297" t="n">
        <v>151.995010375977</v>
      </c>
      <c r="AA297" t="n">
        <v>70.63999938964839</v>
      </c>
      <c r="AB297" t="n">
        <v>152.078002929687</v>
      </c>
      <c r="AC297" t="n">
        <v>69.4700012207031</v>
      </c>
      <c r="AD297" t="n">
        <v>151.398010253906</v>
      </c>
      <c r="AE297" t="n">
        <v>67.26999664306641</v>
      </c>
      <c r="AF297" t="n">
        <v>152.158004760742</v>
      </c>
      <c r="AG297" t="n">
        <v>64.9199981689453</v>
      </c>
      <c r="AH297" t="n">
        <v>150.213012695312</v>
      </c>
      <c r="AI297" t="n">
        <v>159.050003051758</v>
      </c>
      <c r="AJ297" t="n">
        <v>152.402008056641</v>
      </c>
      <c r="AK297" t="n">
        <v>166.779998779297</v>
      </c>
      <c r="AL297" t="n">
        <v>151.107009887695</v>
      </c>
      <c r="AM297" t="n">
        <v>96.80999755859369</v>
      </c>
      <c r="AN297" t="n">
        <v>152.743011474609</v>
      </c>
      <c r="AO297" t="n">
        <v>97.0699996948242</v>
      </c>
      <c r="AP297" t="n">
        <v>151.755004882812</v>
      </c>
      <c r="AQ297" t="n">
        <v>253.220001220703</v>
      </c>
      <c r="AR297" t="n">
        <v>153.065002441406</v>
      </c>
      <c r="AS297" t="n">
        <v>0</v>
      </c>
      <c r="AT297" t="n">
        <v>0</v>
      </c>
      <c r="AU297" t="n">
        <v>250.79345703125</v>
      </c>
      <c r="AV297" t="n">
        <v>148.401260375977</v>
      </c>
      <c r="AW297" t="n">
        <v>0</v>
      </c>
      <c r="AX297" t="n">
        <v>0</v>
      </c>
      <c r="AY297" t="n">
        <v>65.0000076293945</v>
      </c>
      <c r="AZ297" t="n">
        <v>149.044006347656</v>
      </c>
      <c r="BA297" t="n">
        <v>115.859985351562</v>
      </c>
      <c r="BB297" t="n">
        <v>147.729125976562</v>
      </c>
      <c r="BC297" t="n">
        <v>155.279998779297</v>
      </c>
      <c r="BD297" t="n">
        <v>153.173004150391</v>
      </c>
      <c r="BE297" t="n">
        <v>167.610000610352</v>
      </c>
      <c r="BF297" t="n">
        <v>152.162002563477</v>
      </c>
      <c r="BG297" t="n">
        <v>87.3300018310547</v>
      </c>
      <c r="BH297" t="n">
        <v>152.734008789062</v>
      </c>
      <c r="BI297" t="n">
        <v>83.0499954223633</v>
      </c>
      <c r="BJ297" t="n">
        <v>152.012008666992</v>
      </c>
      <c r="BK297" t="n">
        <v>71.8300018310547</v>
      </c>
      <c r="BL297" t="n">
        <v>149.770004272461</v>
      </c>
      <c r="BM297" t="n">
        <v>71.63999938964839</v>
      </c>
      <c r="BN297" t="n">
        <v>152.163009643555</v>
      </c>
      <c r="BO297" t="n">
        <v>64.9300003051758</v>
      </c>
      <c r="BP297" t="n">
        <v>151.023010253906</v>
      </c>
      <c r="BQ297" t="n">
        <v>65.0400009155273</v>
      </c>
      <c r="BR297" t="n">
        <v>151.071014404297</v>
      </c>
      <c r="BS297" t="n">
        <v>57.5900001525879</v>
      </c>
      <c r="BT297" t="n">
        <v>153.134002685547</v>
      </c>
      <c r="BU297" t="n">
        <v>56.7299995422363</v>
      </c>
      <c r="BV297" t="n">
        <v>153.129013061523</v>
      </c>
      <c r="BW297" t="n">
        <v>47.0900001525879</v>
      </c>
      <c r="BX297" t="n">
        <v>152.10400390625</v>
      </c>
      <c r="BY297" t="n">
        <v>47.1399993896484</v>
      </c>
      <c r="BZ297" t="n">
        <v>153.477005004883</v>
      </c>
      <c r="CA297" t="n">
        <v>73.26999664306641</v>
      </c>
      <c r="CB297" t="n">
        <v>154.055999755859</v>
      </c>
      <c r="CC297" t="n">
        <v>20.8999996185303</v>
      </c>
      <c r="CD297" t="n">
        <v>154.080001831055</v>
      </c>
      <c r="CE297" t="n">
        <v>7.39200019836426</v>
      </c>
      <c r="CF297" t="n">
        <v>152.515014648437</v>
      </c>
      <c r="CG297" t="n">
        <v>5.00300025939941</v>
      </c>
      <c r="CH297" t="n">
        <v>152.656005859375</v>
      </c>
      <c r="CI297" t="n">
        <v>0.5970000028610229</v>
      </c>
      <c r="CJ297" t="n">
        <v>152.429000854492</v>
      </c>
      <c r="CK297" t="n">
        <v>2.02300000190735</v>
      </c>
      <c r="CL297" t="n">
        <v>151.108001708984</v>
      </c>
      <c r="CM297" t="n">
        <v>31.3699989318848</v>
      </c>
      <c r="CN297" t="n">
        <v>152.485000610352</v>
      </c>
      <c r="CO297" t="n">
        <v>66.5699996948242</v>
      </c>
      <c r="CP297" t="n">
        <v>152.881011962891</v>
      </c>
      <c r="CQ297" t="n">
        <v>28.3599987030029</v>
      </c>
      <c r="CR297" t="n">
        <v>153.363006591797</v>
      </c>
      <c r="CS297" t="n">
        <v>28.3999996185303</v>
      </c>
      <c r="CT297" t="n">
        <v>153.637008666992</v>
      </c>
      <c r="CU297" t="n">
        <v>28</v>
      </c>
      <c r="CV297" t="n">
        <v>148.438003540039</v>
      </c>
      <c r="CW297" t="n">
        <v>28</v>
      </c>
      <c r="CX297" t="n">
        <v>147.835006713867</v>
      </c>
      <c r="CY297" t="n">
        <v>65.0000076293945</v>
      </c>
      <c r="CZ297" t="n">
        <v>149.044006347656</v>
      </c>
      <c r="DA297" t="n">
        <v>64</v>
      </c>
      <c r="DB297" t="n">
        <v>148.803009033203</v>
      </c>
      <c r="DC297" t="n">
        <v>27</v>
      </c>
      <c r="DD297" t="n">
        <v>149.397003173828</v>
      </c>
      <c r="DE297" t="n">
        <v>26</v>
      </c>
      <c r="DF297" t="n">
        <v>149.275009155273</v>
      </c>
      <c r="DG297" t="n">
        <v>3</v>
      </c>
      <c r="DH297" t="n">
        <v>155.34001159668</v>
      </c>
      <c r="DI297" t="n">
        <v>57.6000061035156</v>
      </c>
      <c r="DJ297" t="n">
        <v>155.25</v>
      </c>
      <c r="DK297" t="n">
        <v>0</v>
      </c>
      <c r="DL297" t="n">
        <v>0</v>
      </c>
      <c r="DM297" t="n">
        <v>5.00300025939941</v>
      </c>
      <c r="DN297" t="n">
        <v>152.656005859375</v>
      </c>
    </row>
    <row r="298">
      <c r="B298" s="1231" t="n">
        <v>0.1666666666666667</v>
      </c>
      <c r="C298" t="n">
        <v>117.07999420166</v>
      </c>
      <c r="D298" t="n">
        <v>150.774002075195</v>
      </c>
      <c r="E298" t="n">
        <v>115.669998168945</v>
      </c>
      <c r="F298" t="n">
        <v>150.051010131836</v>
      </c>
      <c r="G298" t="n">
        <v>64.9599990844727</v>
      </c>
      <c r="H298" t="n">
        <v>150.764007568359</v>
      </c>
      <c r="I298" t="n">
        <v>65.7799987792969</v>
      </c>
      <c r="J298" t="n">
        <v>151.167007446289</v>
      </c>
      <c r="K298" t="n">
        <v>35.3600006103516</v>
      </c>
      <c r="L298" t="n">
        <v>152.214004516602</v>
      </c>
      <c r="M298" t="n">
        <v>35.7700004577637</v>
      </c>
      <c r="N298" t="n">
        <v>153.274002075195</v>
      </c>
      <c r="O298" t="n">
        <v>116.629997253418</v>
      </c>
      <c r="P298" t="n">
        <v>151.47200012207</v>
      </c>
      <c r="Q298" t="n">
        <v>116.699996948242</v>
      </c>
      <c r="R298" t="n">
        <v>151.596008300781</v>
      </c>
      <c r="S298" t="n">
        <v>65.0499954223633</v>
      </c>
      <c r="T298" t="n">
        <v>151.549011230469</v>
      </c>
      <c r="U298" t="n">
        <v>65.0499954223633</v>
      </c>
      <c r="V298" t="n">
        <v>151.945007324219</v>
      </c>
      <c r="W298" t="n">
        <v>32.8899993896484</v>
      </c>
      <c r="X298" t="n">
        <v>150.864013671875</v>
      </c>
      <c r="Y298" t="n">
        <v>32.1599998474121</v>
      </c>
      <c r="Z298" t="n">
        <v>151.384002685547</v>
      </c>
      <c r="AA298" t="n">
        <v>62.7899971008301</v>
      </c>
      <c r="AB298" t="n">
        <v>151.223007202148</v>
      </c>
      <c r="AC298" t="n">
        <v>62.75</v>
      </c>
      <c r="AD298" t="n">
        <v>150.725006103516</v>
      </c>
      <c r="AE298" t="n">
        <v>59.0499992370605</v>
      </c>
      <c r="AF298" t="n">
        <v>151.180999755859</v>
      </c>
      <c r="AG298" t="n">
        <v>59.6999969482422</v>
      </c>
      <c r="AH298" t="n">
        <v>149.355010986328</v>
      </c>
      <c r="AI298" t="n">
        <v>169.139999389648</v>
      </c>
      <c r="AJ298" t="n">
        <v>151.546005249023</v>
      </c>
      <c r="AK298" t="n">
        <v>177.979995727539</v>
      </c>
      <c r="AL298" t="n">
        <v>150.374008178711</v>
      </c>
      <c r="AM298" t="n">
        <v>98.15000152587891</v>
      </c>
      <c r="AN298" t="n">
        <v>152.00700378418</v>
      </c>
      <c r="AO298" t="n">
        <v>100.209999084473</v>
      </c>
      <c r="AP298" t="n">
        <v>151.020004272461</v>
      </c>
      <c r="AQ298" t="n">
        <v>259.940002441406</v>
      </c>
      <c r="AR298" t="n">
        <v>152.208999633789</v>
      </c>
      <c r="AS298" t="n">
        <v>0</v>
      </c>
      <c r="AT298" t="n">
        <v>0</v>
      </c>
      <c r="AU298" t="n">
        <v>259.957885742188</v>
      </c>
      <c r="AV298" t="n">
        <v>148.401260375977</v>
      </c>
      <c r="AW298" t="n">
        <v>0</v>
      </c>
      <c r="AX298" t="n">
        <v>0</v>
      </c>
      <c r="AY298" t="n">
        <v>64</v>
      </c>
      <c r="AZ298" t="n">
        <v>148.438003540039</v>
      </c>
      <c r="BA298" t="n">
        <v>114.840698242187</v>
      </c>
      <c r="BB298" t="n">
        <v>147.729125976562</v>
      </c>
      <c r="BC298" t="n">
        <v>165.739990234375</v>
      </c>
      <c r="BD298" t="n">
        <v>152.317001342773</v>
      </c>
      <c r="BE298" t="n">
        <v>178.080001831055</v>
      </c>
      <c r="BF298" t="n">
        <v>151.30500793457</v>
      </c>
      <c r="BG298" t="n">
        <v>89.9099960327148</v>
      </c>
      <c r="BH298" t="n">
        <v>152.122009277344</v>
      </c>
      <c r="BI298" t="n">
        <v>84.6199951171875</v>
      </c>
      <c r="BJ298" t="n">
        <v>151.277008056641</v>
      </c>
      <c r="BK298" t="n">
        <v>74.6199951171875</v>
      </c>
      <c r="BL298" t="n">
        <v>149.220001220703</v>
      </c>
      <c r="BM298" t="n">
        <v>73.879997253418</v>
      </c>
      <c r="BN298" t="n">
        <v>151.43000793457</v>
      </c>
      <c r="BO298" t="n">
        <v>67.1699981689453</v>
      </c>
      <c r="BP298" t="n">
        <v>150.289001464844</v>
      </c>
      <c r="BQ298" t="n">
        <v>67.65000152587891</v>
      </c>
      <c r="BR298" t="n">
        <v>150.336013793945</v>
      </c>
      <c r="BS298" t="n">
        <v>59.8299980163574</v>
      </c>
      <c r="BT298" t="n">
        <v>152.522003173828</v>
      </c>
      <c r="BU298" t="n">
        <v>59.7199974060059</v>
      </c>
      <c r="BV298" t="n">
        <v>152.395004272461</v>
      </c>
      <c r="BW298" t="n">
        <v>48.5799980163574</v>
      </c>
      <c r="BX298" t="n">
        <v>151.676010131836</v>
      </c>
      <c r="BY298" t="n">
        <v>49.379997253418</v>
      </c>
      <c r="BZ298" t="n">
        <v>152.987014770508</v>
      </c>
      <c r="CA298" t="n">
        <v>74.7600021362305</v>
      </c>
      <c r="CB298" t="n">
        <v>153.75</v>
      </c>
      <c r="CC298" t="n">
        <v>23.8899993896484</v>
      </c>
      <c r="CD298" t="n">
        <v>153.713012695312</v>
      </c>
      <c r="CE298" t="n">
        <v>7.54100036621094</v>
      </c>
      <c r="CF298" t="n">
        <v>152.331008911133</v>
      </c>
      <c r="CG298" t="n">
        <v>5.00300025939941</v>
      </c>
      <c r="CH298" t="n">
        <v>152.351013183594</v>
      </c>
      <c r="CI298" t="n">
        <v>0.74700003862381</v>
      </c>
      <c r="CJ298" t="n">
        <v>152.123001098633</v>
      </c>
      <c r="CK298" t="n">
        <v>2.02300000190735</v>
      </c>
      <c r="CL298" t="n">
        <v>150.801010131836</v>
      </c>
      <c r="CM298" t="n">
        <v>31.3699989318848</v>
      </c>
      <c r="CN298" t="n">
        <v>152.119003295898</v>
      </c>
      <c r="CO298" t="n">
        <v>65.0699996948242</v>
      </c>
      <c r="CP298" t="n">
        <v>152.698013305664</v>
      </c>
      <c r="CQ298" t="n">
        <v>28.3599987030029</v>
      </c>
      <c r="CR298" t="n">
        <v>153.119003295898</v>
      </c>
      <c r="CS298" t="n">
        <v>28.3999996185303</v>
      </c>
      <c r="CT298" t="n">
        <v>153.392013549805</v>
      </c>
      <c r="CU298" t="n">
        <v>28</v>
      </c>
      <c r="CV298" t="n">
        <v>147.232009887695</v>
      </c>
      <c r="CW298" t="n">
        <v>28</v>
      </c>
      <c r="CX298" t="n">
        <v>147.235000610352</v>
      </c>
      <c r="CY298" t="n">
        <v>64</v>
      </c>
      <c r="CZ298" t="n">
        <v>148.438003540039</v>
      </c>
      <c r="DA298" t="n">
        <v>64</v>
      </c>
      <c r="DB298" t="n">
        <v>148.309005737305</v>
      </c>
      <c r="DC298" t="n">
        <v>27</v>
      </c>
      <c r="DD298" t="n">
        <v>148.434005737305</v>
      </c>
      <c r="DE298" t="n">
        <v>27</v>
      </c>
      <c r="DF298" t="n">
        <v>148.438003540039</v>
      </c>
      <c r="DG298" t="n">
        <v>1.80000019073486</v>
      </c>
      <c r="DH298" t="n">
        <v>154.935012817383</v>
      </c>
      <c r="DI298" t="n">
        <v>58.2000007629395</v>
      </c>
      <c r="DJ298" t="n">
        <v>154.830001831055</v>
      </c>
      <c r="DK298" t="n">
        <v>0</v>
      </c>
      <c r="DL298" t="n">
        <v>0</v>
      </c>
      <c r="DM298" t="n">
        <v>5.00300025939941</v>
      </c>
      <c r="DN298" t="n">
        <v>152.351013183594</v>
      </c>
    </row>
    <row r="299">
      <c r="B299" s="1231" t="n">
        <v>0.1875</v>
      </c>
      <c r="C299" t="n">
        <v>115.209999084473</v>
      </c>
      <c r="D299" t="n">
        <v>151.631011962891</v>
      </c>
      <c r="E299" t="n">
        <v>114.180000305176</v>
      </c>
      <c r="F299" t="n">
        <v>150.906005859375</v>
      </c>
      <c r="G299" t="n">
        <v>63.4699974060059</v>
      </c>
      <c r="H299" t="n">
        <v>151.487014770508</v>
      </c>
      <c r="I299" t="n">
        <v>62.7899971008301</v>
      </c>
      <c r="J299" t="n">
        <v>152.001007080078</v>
      </c>
      <c r="K299" t="n">
        <v>34.7999992370605</v>
      </c>
      <c r="L299" t="n">
        <v>152.993011474609</v>
      </c>
      <c r="M299" t="n">
        <v>35.2099990844727</v>
      </c>
      <c r="N299" t="n">
        <v>154.161010742187</v>
      </c>
      <c r="O299" t="n">
        <v>115.129997253418</v>
      </c>
      <c r="P299" t="n">
        <v>152.362014770508</v>
      </c>
      <c r="Q299" t="n">
        <v>114.459999084473</v>
      </c>
      <c r="R299" t="n">
        <v>152.376007080078</v>
      </c>
      <c r="S299" t="n">
        <v>62.8099975585938</v>
      </c>
      <c r="T299" t="n">
        <v>152.497009277344</v>
      </c>
      <c r="U299" t="n">
        <v>63.5499992370605</v>
      </c>
      <c r="V299" t="n">
        <v>152.724014282227</v>
      </c>
      <c r="W299" t="n">
        <v>31.769998550415</v>
      </c>
      <c r="X299" t="n">
        <v>151.719009399414</v>
      </c>
      <c r="Y299" t="n">
        <v>31.4099998474121</v>
      </c>
      <c r="Z299" t="n">
        <v>152.118011474609</v>
      </c>
      <c r="AA299" t="n">
        <v>65.0400009155273</v>
      </c>
      <c r="AB299" t="n">
        <v>151.956008911133</v>
      </c>
      <c r="AC299" t="n">
        <v>63.4899978637695</v>
      </c>
      <c r="AD299" t="n">
        <v>151.520004272461</v>
      </c>
      <c r="AE299" t="n">
        <v>60.5399971008301</v>
      </c>
      <c r="AF299" t="n">
        <v>152.219009399414</v>
      </c>
      <c r="AG299" t="n">
        <v>58.2099990844727</v>
      </c>
      <c r="AH299" t="n">
        <v>150.213012695312</v>
      </c>
      <c r="AI299" t="n">
        <v>164.660003662109</v>
      </c>
      <c r="AJ299" t="n">
        <v>152.402008056641</v>
      </c>
      <c r="AK299" t="n">
        <v>175.739990234375</v>
      </c>
      <c r="AL299" t="n">
        <v>151.290008544922</v>
      </c>
      <c r="AM299" t="n">
        <v>96.80999755859369</v>
      </c>
      <c r="AN299" t="n">
        <v>152.804000854492</v>
      </c>
      <c r="AO299" t="n">
        <v>96.50999450683589</v>
      </c>
      <c r="AP299" t="n">
        <v>151.817001342773</v>
      </c>
      <c r="AQ299" t="n">
        <v>258.820007324219</v>
      </c>
      <c r="AR299" t="n">
        <v>153.065002441406</v>
      </c>
      <c r="AS299" t="n">
        <v>0</v>
      </c>
      <c r="AT299" t="n">
        <v>0</v>
      </c>
      <c r="AU299" t="n">
        <v>257.025146484375</v>
      </c>
      <c r="AV299" t="n">
        <v>148.401260375977</v>
      </c>
      <c r="AW299" t="n">
        <v>2.42309594154358</v>
      </c>
      <c r="AX299" t="n">
        <v>0</v>
      </c>
      <c r="AY299" t="n">
        <v>65.0000076293945</v>
      </c>
      <c r="AZ299" t="n">
        <v>149.635009765625</v>
      </c>
      <c r="BA299" t="n">
        <v>114.840698242187</v>
      </c>
      <c r="BB299" t="n">
        <v>147.729125976562</v>
      </c>
      <c r="BC299" t="n">
        <v>164.239990234375</v>
      </c>
      <c r="BD299" t="n">
        <v>153.173004150391</v>
      </c>
      <c r="BE299" t="n">
        <v>173.589996337891</v>
      </c>
      <c r="BF299" t="n">
        <v>152.223007202148</v>
      </c>
      <c r="BG299" t="n">
        <v>86.6599960327148</v>
      </c>
      <c r="BH299" t="n">
        <v>152.856002807617</v>
      </c>
      <c r="BI299" t="n">
        <v>82.8300018310547</v>
      </c>
      <c r="BJ299" t="n">
        <v>152.073013305664</v>
      </c>
      <c r="BK299" t="n">
        <v>71.8300018310547</v>
      </c>
      <c r="BL299" t="n">
        <v>149.953002929687</v>
      </c>
      <c r="BM299" t="n">
        <v>71.63999938964839</v>
      </c>
      <c r="BN299" t="n">
        <v>152.224014282227</v>
      </c>
      <c r="BO299" t="n">
        <v>64.55999755859369</v>
      </c>
      <c r="BP299" t="n">
        <v>151.023010253906</v>
      </c>
      <c r="BQ299" t="n">
        <v>65.4099960327148</v>
      </c>
      <c r="BR299" t="n">
        <v>151.193008422852</v>
      </c>
      <c r="BS299" t="n">
        <v>56.8400001525879</v>
      </c>
      <c r="BT299" t="n">
        <v>153.256011962891</v>
      </c>
      <c r="BU299" t="n">
        <v>56.7299995422363</v>
      </c>
      <c r="BV299" t="n">
        <v>153.251007080078</v>
      </c>
      <c r="BW299" t="n">
        <v>45.5900001525879</v>
      </c>
      <c r="BX299" t="n">
        <v>152.288009643555</v>
      </c>
      <c r="BY299" t="n">
        <v>46.3899993896484</v>
      </c>
      <c r="BZ299" t="n">
        <v>153.661010742187</v>
      </c>
      <c r="CA299" t="n">
        <v>71.0299987792969</v>
      </c>
      <c r="CB299" t="n">
        <v>154.301010131836</v>
      </c>
      <c r="CC299" t="n">
        <v>20.8999996185303</v>
      </c>
      <c r="CD299" t="n">
        <v>154.385009765625</v>
      </c>
      <c r="CE299" t="n">
        <v>7.31700038909912</v>
      </c>
      <c r="CF299" t="n">
        <v>152.820007324219</v>
      </c>
      <c r="CG299" t="n">
        <v>4.85300016403198</v>
      </c>
      <c r="CH299" t="n">
        <v>152.779006958008</v>
      </c>
      <c r="CI299" t="n">
        <v>0.5970000028610229</v>
      </c>
      <c r="CJ299" t="n">
        <v>152.612014770508</v>
      </c>
      <c r="CK299" t="n">
        <v>2.02300000190735</v>
      </c>
      <c r="CL299" t="n">
        <v>151.293014526367</v>
      </c>
      <c r="CM299" t="n">
        <v>30.6199989318848</v>
      </c>
      <c r="CN299" t="n">
        <v>152.608001708984</v>
      </c>
      <c r="CO299" t="n">
        <v>66.5699996948242</v>
      </c>
      <c r="CP299" t="n">
        <v>153.127014160156</v>
      </c>
      <c r="CQ299" t="n">
        <v>28.3599987030029</v>
      </c>
      <c r="CR299" t="n">
        <v>153.547012329102</v>
      </c>
      <c r="CS299" t="n">
        <v>28.3999996185303</v>
      </c>
      <c r="CT299" t="n">
        <v>154.004013061523</v>
      </c>
      <c r="CU299" t="n">
        <v>29.0000019073486</v>
      </c>
      <c r="CV299" t="n">
        <v>148.192001342773</v>
      </c>
      <c r="CW299" t="n">
        <v>29.0000019073486</v>
      </c>
      <c r="CX299" t="n">
        <v>147.71501159668</v>
      </c>
      <c r="CY299" t="n">
        <v>65.0000076293945</v>
      </c>
      <c r="CZ299" t="n">
        <v>149.635009765625</v>
      </c>
      <c r="DA299" t="n">
        <v>64</v>
      </c>
      <c r="DB299" t="n">
        <v>148.683013916016</v>
      </c>
      <c r="DC299" t="n">
        <v>27</v>
      </c>
      <c r="DD299" t="n">
        <v>148.690002441406</v>
      </c>
      <c r="DE299" t="n">
        <v>27</v>
      </c>
      <c r="DF299" t="n">
        <v>149.63200378418</v>
      </c>
      <c r="DG299" t="n">
        <v>3</v>
      </c>
      <c r="DH299" t="n">
        <v>155.535003662109</v>
      </c>
      <c r="DI299" t="n">
        <v>57.0000076293945</v>
      </c>
      <c r="DJ299" t="n">
        <v>155.640014648437</v>
      </c>
      <c r="DK299" t="n">
        <v>0</v>
      </c>
      <c r="DL299" t="n">
        <v>0</v>
      </c>
      <c r="DM299" t="n">
        <v>4.85300016403198</v>
      </c>
      <c r="DN299" t="n">
        <v>152.779006958008</v>
      </c>
    </row>
    <row r="300">
      <c r="B300" s="1231" t="n">
        <v>0.2083333333333333</v>
      </c>
      <c r="C300" t="n">
        <v>119.319999694824</v>
      </c>
      <c r="D300" t="n">
        <v>151.631011962891</v>
      </c>
      <c r="E300" t="n">
        <v>117.909996032715</v>
      </c>
      <c r="F300" t="n">
        <v>150.906005859375</v>
      </c>
      <c r="G300" t="n">
        <v>67.1999969482422</v>
      </c>
      <c r="H300" t="n">
        <v>151.430999755859</v>
      </c>
      <c r="I300" t="n">
        <v>67.26999664306641</v>
      </c>
      <c r="J300" t="n">
        <v>152.001007080078</v>
      </c>
      <c r="K300" t="n">
        <v>35.3600006103516</v>
      </c>
      <c r="L300" t="n">
        <v>152.993011474609</v>
      </c>
      <c r="M300" t="n">
        <v>36.3299980163574</v>
      </c>
      <c r="N300" t="n">
        <v>154.161010742187</v>
      </c>
      <c r="O300" t="n">
        <v>118.869995117187</v>
      </c>
      <c r="P300" t="n">
        <v>152.305999755859</v>
      </c>
      <c r="Q300" t="n">
        <v>118.949996948242</v>
      </c>
      <c r="R300" t="n">
        <v>152.432006835937</v>
      </c>
      <c r="S300" t="n">
        <v>66.5400009155273</v>
      </c>
      <c r="T300" t="n">
        <v>152.441009521484</v>
      </c>
      <c r="U300" t="n">
        <v>67.2900009155273</v>
      </c>
      <c r="V300" t="n">
        <v>152.612014770508</v>
      </c>
      <c r="W300" t="n">
        <v>33.2700004577637</v>
      </c>
      <c r="X300" t="n">
        <v>151.658004760742</v>
      </c>
      <c r="Y300" t="n">
        <v>32.9099998474121</v>
      </c>
      <c r="Z300" t="n">
        <v>151.995010375977</v>
      </c>
      <c r="AA300" t="n">
        <v>62.4199981689453</v>
      </c>
      <c r="AB300" t="n">
        <v>152.017013549805</v>
      </c>
      <c r="AC300" t="n">
        <v>61.25</v>
      </c>
      <c r="AD300" t="n">
        <v>151.458999633789</v>
      </c>
      <c r="AE300" t="n">
        <v>57.5499992370605</v>
      </c>
      <c r="AF300" t="n">
        <v>152.09700012207</v>
      </c>
      <c r="AG300" t="n">
        <v>54.4799995422363</v>
      </c>
      <c r="AH300" t="n">
        <v>150.151000976562</v>
      </c>
      <c r="AI300" t="n">
        <v>178.099990844727</v>
      </c>
      <c r="AJ300" t="n">
        <v>152.463012695312</v>
      </c>
      <c r="AK300" t="n">
        <v>189.169998168945</v>
      </c>
      <c r="AL300" t="n">
        <v>151.168014526367</v>
      </c>
      <c r="AM300" t="n">
        <v>102.189994812012</v>
      </c>
      <c r="AN300" t="n">
        <v>152.866012573242</v>
      </c>
      <c r="AO300" t="n">
        <v>103.57999420166</v>
      </c>
      <c r="AP300" t="n">
        <v>151.939010620117</v>
      </c>
      <c r="AQ300" t="n">
        <v>264.429992675781</v>
      </c>
      <c r="AR300" t="n">
        <v>153.065002441406</v>
      </c>
      <c r="AS300" t="n">
        <v>0</v>
      </c>
      <c r="AT300" t="n">
        <v>0</v>
      </c>
      <c r="AU300" t="n">
        <v>263.671875</v>
      </c>
      <c r="AV300" t="n">
        <v>148.401260375977</v>
      </c>
      <c r="AW300" t="n">
        <v>2.39868211746216</v>
      </c>
      <c r="AX300" t="n">
        <v>0</v>
      </c>
      <c r="AY300" t="n">
        <v>65.0000076293945</v>
      </c>
      <c r="AZ300" t="n">
        <v>149.044006347656</v>
      </c>
      <c r="BA300" t="n">
        <v>116.940307617187</v>
      </c>
      <c r="BB300" t="n">
        <v>147.729125976562</v>
      </c>
      <c r="BC300" t="n">
        <v>180.669998168945</v>
      </c>
      <c r="BD300" t="n">
        <v>153.234008789062</v>
      </c>
      <c r="BE300" t="n">
        <v>191.550003051758</v>
      </c>
      <c r="BF300" t="n">
        <v>152.223007202148</v>
      </c>
      <c r="BG300" t="n">
        <v>94.05999755859369</v>
      </c>
      <c r="BH300" t="n">
        <v>152.856002807617</v>
      </c>
      <c r="BI300" t="n">
        <v>88.5499954223633</v>
      </c>
      <c r="BJ300" t="n">
        <v>152.073013305664</v>
      </c>
      <c r="BK300" t="n">
        <v>76.01999664306641</v>
      </c>
      <c r="BL300" t="n">
        <v>149.770004272461</v>
      </c>
      <c r="BM300" t="n">
        <v>76.1199951171875</v>
      </c>
      <c r="BN300" t="n">
        <v>152.163009643555</v>
      </c>
      <c r="BO300" t="n">
        <v>69.4099960327148</v>
      </c>
      <c r="BP300" t="n">
        <v>150.839004516602</v>
      </c>
      <c r="BQ300" t="n">
        <v>70.26999664306641</v>
      </c>
      <c r="BR300" t="n">
        <v>151.009002685547</v>
      </c>
      <c r="BS300" t="n">
        <v>60.5799980163574</v>
      </c>
      <c r="BT300" t="n">
        <v>153.317001342773</v>
      </c>
      <c r="BU300" t="n">
        <v>60.4699974060059</v>
      </c>
      <c r="BV300" t="n">
        <v>153.129013061523</v>
      </c>
      <c r="BW300" t="n">
        <v>50.8199996948242</v>
      </c>
      <c r="BX300" t="n">
        <v>152.10400390625</v>
      </c>
      <c r="BY300" t="n">
        <v>50.879997253418</v>
      </c>
      <c r="BZ300" t="n">
        <v>153.538009643555</v>
      </c>
      <c r="CA300" t="n">
        <v>76.25999450683589</v>
      </c>
      <c r="CB300" t="n">
        <v>154.301010131836</v>
      </c>
      <c r="CC300" t="n">
        <v>22.3999996185303</v>
      </c>
      <c r="CD300" t="n">
        <v>154.080001831055</v>
      </c>
      <c r="CE300" t="n">
        <v>7.84000015258789</v>
      </c>
      <c r="CF300" t="n">
        <v>152.515014648437</v>
      </c>
      <c r="CG300" t="n">
        <v>5.0770001411438</v>
      </c>
      <c r="CH300" t="n">
        <v>152.656005859375</v>
      </c>
      <c r="CI300" t="n">
        <v>0.74700003862381</v>
      </c>
      <c r="CJ300" t="n">
        <v>152.490005493164</v>
      </c>
      <c r="CK300" t="n">
        <v>2.02300000190735</v>
      </c>
      <c r="CL300" t="n">
        <v>151.231002807617</v>
      </c>
      <c r="CM300" t="n">
        <v>32.1199989318848</v>
      </c>
      <c r="CN300" t="n">
        <v>152.547012329102</v>
      </c>
      <c r="CO300" t="n">
        <v>65.8199996948242</v>
      </c>
      <c r="CP300" t="n">
        <v>152.943008422852</v>
      </c>
      <c r="CQ300" t="n">
        <v>28.3599987030029</v>
      </c>
      <c r="CR300" t="n">
        <v>153.363006591797</v>
      </c>
      <c r="CS300" t="n">
        <v>29.1499996185303</v>
      </c>
      <c r="CT300" t="n">
        <v>153.760009765625</v>
      </c>
      <c r="CU300" t="n">
        <v>28</v>
      </c>
      <c r="CV300" t="n">
        <v>147.966003417969</v>
      </c>
      <c r="CW300" t="n">
        <v>28</v>
      </c>
      <c r="CX300" t="n">
        <v>147.837005615234</v>
      </c>
      <c r="CY300" t="n">
        <v>65.0000076293945</v>
      </c>
      <c r="CZ300" t="n">
        <v>149.044006347656</v>
      </c>
      <c r="DA300" t="n">
        <v>64</v>
      </c>
      <c r="DB300" t="n">
        <v>149.161010742187</v>
      </c>
      <c r="DC300" t="n">
        <v>27</v>
      </c>
      <c r="DD300" t="n">
        <v>148.810012817383</v>
      </c>
      <c r="DE300" t="n">
        <v>26</v>
      </c>
      <c r="DF300" t="n">
        <v>149.272003173828</v>
      </c>
      <c r="DG300" t="n">
        <v>3.60000038146973</v>
      </c>
      <c r="DH300" t="n">
        <v>155.520004272461</v>
      </c>
      <c r="DI300" t="n">
        <v>58.2000007629395</v>
      </c>
      <c r="DJ300" t="n">
        <v>155.34001159668</v>
      </c>
      <c r="DK300" t="n">
        <v>0</v>
      </c>
      <c r="DL300" t="n">
        <v>0</v>
      </c>
      <c r="DM300" t="n">
        <v>5.0770001411438</v>
      </c>
      <c r="DN300" t="n">
        <v>152.656005859375</v>
      </c>
    </row>
    <row r="301">
      <c r="B301" s="1231" t="n">
        <v>0.2291666666666667</v>
      </c>
      <c r="C301" t="n">
        <v>123.439994812012</v>
      </c>
      <c r="D301" t="n">
        <v>151.447006225586</v>
      </c>
      <c r="E301" t="n">
        <v>123.139999389648</v>
      </c>
      <c r="F301" t="n">
        <v>150.662002563477</v>
      </c>
      <c r="G301" t="n">
        <v>72.4300003051758</v>
      </c>
      <c r="H301" t="n">
        <v>151.264007568359</v>
      </c>
      <c r="I301" t="n">
        <v>71.7600021362305</v>
      </c>
      <c r="J301" t="n">
        <v>151.833999633789</v>
      </c>
      <c r="K301" t="n">
        <v>35.9199981689453</v>
      </c>
      <c r="L301" t="n">
        <v>152.88200378418</v>
      </c>
      <c r="M301" t="n">
        <v>36.3299980163574</v>
      </c>
      <c r="N301" t="n">
        <v>153.884002685547</v>
      </c>
      <c r="O301" t="n">
        <v>124.099998474121</v>
      </c>
      <c r="P301" t="n">
        <v>152.083999633789</v>
      </c>
      <c r="Q301" t="n">
        <v>124.189994812012</v>
      </c>
      <c r="R301" t="n">
        <v>152.208999633789</v>
      </c>
      <c r="S301" t="n">
        <v>71.7799987792969</v>
      </c>
      <c r="T301" t="n">
        <v>152.329010009766</v>
      </c>
      <c r="U301" t="n">
        <v>71.76999664306641</v>
      </c>
      <c r="V301" t="n">
        <v>152.501007080078</v>
      </c>
      <c r="W301" t="n">
        <v>32.8899993896484</v>
      </c>
      <c r="X301" t="n">
        <v>151.475006103516</v>
      </c>
      <c r="Y301" t="n">
        <v>32.9099998474121</v>
      </c>
      <c r="Z301" t="n">
        <v>151.995010375977</v>
      </c>
      <c r="AA301" t="n">
        <v>56.439998626709</v>
      </c>
      <c r="AB301" t="n">
        <v>151.833999633789</v>
      </c>
      <c r="AC301" t="n">
        <v>56.7700004577637</v>
      </c>
      <c r="AD301" t="n">
        <v>151.15299987793</v>
      </c>
      <c r="AE301" t="n">
        <v>50.8299980163574</v>
      </c>
      <c r="AF301" t="n">
        <v>151.853012084961</v>
      </c>
      <c r="AG301" t="n">
        <v>53.7299995422363</v>
      </c>
      <c r="AH301" t="n">
        <v>149.968002319336</v>
      </c>
      <c r="AI301" t="n">
        <v>184.81999206543</v>
      </c>
      <c r="AJ301" t="n">
        <v>152.402008056641</v>
      </c>
      <c r="AK301" t="n">
        <v>197.009994506836</v>
      </c>
      <c r="AL301" t="n">
        <v>151.107009887695</v>
      </c>
      <c r="AM301" t="n">
        <v>100.509994506836</v>
      </c>
      <c r="AN301" t="n">
        <v>152.804000854492</v>
      </c>
      <c r="AO301" t="n">
        <v>102.119995117187</v>
      </c>
      <c r="AP301" t="n">
        <v>151.694000244141</v>
      </c>
      <c r="AQ301" t="n">
        <v>273.389984130859</v>
      </c>
      <c r="AR301" t="n">
        <v>152.820007324219</v>
      </c>
      <c r="AS301" t="n">
        <v>0</v>
      </c>
      <c r="AT301" t="n">
        <v>0</v>
      </c>
      <c r="AU301" t="n">
        <v>270.553588867188</v>
      </c>
      <c r="AV301" t="n">
        <v>148.401260375977</v>
      </c>
      <c r="AW301" t="n">
        <v>0</v>
      </c>
      <c r="AX301" t="n">
        <v>0</v>
      </c>
      <c r="AY301" t="n">
        <v>66</v>
      </c>
      <c r="AZ301" t="n">
        <v>149.152008056641</v>
      </c>
      <c r="BA301" t="n">
        <v>120.10498046875</v>
      </c>
      <c r="BB301" t="n">
        <v>147.729125976562</v>
      </c>
      <c r="BC301" t="n">
        <v>185.149993896484</v>
      </c>
      <c r="BD301" t="n">
        <v>153.051010131836</v>
      </c>
      <c r="BE301" t="n">
        <v>194.539993286133</v>
      </c>
      <c r="BF301" t="n">
        <v>152.101013183594</v>
      </c>
      <c r="BG301" t="n">
        <v>92.25999450683589</v>
      </c>
      <c r="BH301" t="n">
        <v>152.734008789062</v>
      </c>
      <c r="BI301" t="n">
        <v>86.75</v>
      </c>
      <c r="BJ301" t="n">
        <v>152.012008666992</v>
      </c>
      <c r="BK301" t="n">
        <v>73.6899948120117</v>
      </c>
      <c r="BL301" t="n">
        <v>149.770004272461</v>
      </c>
      <c r="BM301" t="n">
        <v>73.879997253418</v>
      </c>
      <c r="BN301" t="n">
        <v>151.97900390625</v>
      </c>
      <c r="BO301" t="n">
        <v>66.7999954223633</v>
      </c>
      <c r="BP301" t="n">
        <v>150.839004516602</v>
      </c>
      <c r="BQ301" t="n">
        <v>67.65000152587891</v>
      </c>
      <c r="BR301" t="n">
        <v>150.948013305664</v>
      </c>
      <c r="BS301" t="n">
        <v>58.3400001525879</v>
      </c>
      <c r="BT301" t="n">
        <v>153.072006225586</v>
      </c>
      <c r="BU301" t="n">
        <v>58.2299995422363</v>
      </c>
      <c r="BV301" t="n">
        <v>153.00700378418</v>
      </c>
      <c r="BW301" t="n">
        <v>47.8299980163574</v>
      </c>
      <c r="BX301" t="n">
        <v>152.10400390625</v>
      </c>
      <c r="BY301" t="n">
        <v>47.8899993896484</v>
      </c>
      <c r="BZ301" t="n">
        <v>153.477005004883</v>
      </c>
      <c r="CA301" t="n">
        <v>73.26999664306641</v>
      </c>
      <c r="CB301" t="n">
        <v>154.055999755859</v>
      </c>
      <c r="CC301" t="n">
        <v>21.6499996185303</v>
      </c>
      <c r="CD301" t="n">
        <v>154.080001831055</v>
      </c>
      <c r="CE301" t="n">
        <v>7.39200019836426</v>
      </c>
      <c r="CF301" t="n">
        <v>152.454010009766</v>
      </c>
      <c r="CG301" t="n">
        <v>4.7790002822876</v>
      </c>
      <c r="CH301" t="n">
        <v>152.718002319336</v>
      </c>
      <c r="CI301" t="n">
        <v>0.448000013828278</v>
      </c>
      <c r="CJ301" t="n">
        <v>152.368011474609</v>
      </c>
      <c r="CK301" t="n">
        <v>1.8730001449585</v>
      </c>
      <c r="CL301" t="n">
        <v>151.047012329102</v>
      </c>
      <c r="CM301" t="n">
        <v>29.8799991607666</v>
      </c>
      <c r="CN301" t="n">
        <v>152.547012329102</v>
      </c>
      <c r="CO301" t="n">
        <v>65.8199996948242</v>
      </c>
      <c r="CP301" t="n">
        <v>152.881011962891</v>
      </c>
      <c r="CQ301" t="n">
        <v>28.3599987030029</v>
      </c>
      <c r="CR301" t="n">
        <v>153.302001953125</v>
      </c>
      <c r="CS301" t="n">
        <v>29.1499996185303</v>
      </c>
      <c r="CT301" t="n">
        <v>153.760009765625</v>
      </c>
      <c r="CU301" t="n">
        <v>28</v>
      </c>
      <c r="CV301" t="n">
        <v>147.961013793945</v>
      </c>
      <c r="CW301" t="n">
        <v>28</v>
      </c>
      <c r="CX301" t="n">
        <v>147.838012695312</v>
      </c>
      <c r="CY301" t="n">
        <v>66</v>
      </c>
      <c r="CZ301" t="n">
        <v>149.152008056641</v>
      </c>
      <c r="DA301" t="n">
        <v>66</v>
      </c>
      <c r="DB301" t="n">
        <v>148.686004638672</v>
      </c>
      <c r="DC301" t="n">
        <v>27</v>
      </c>
      <c r="DD301" t="n">
        <v>149.032012939453</v>
      </c>
      <c r="DE301" t="n">
        <v>27</v>
      </c>
      <c r="DF301" t="n">
        <v>148.441009521484</v>
      </c>
      <c r="DG301" t="n">
        <v>2.40000009536743</v>
      </c>
      <c r="DH301" t="n">
        <v>155.175003051758</v>
      </c>
      <c r="DI301" t="n">
        <v>57.6000061035156</v>
      </c>
      <c r="DJ301" t="n">
        <v>155.34001159668</v>
      </c>
      <c r="DK301" t="n">
        <v>0</v>
      </c>
      <c r="DL301" t="n">
        <v>0</v>
      </c>
      <c r="DM301" t="n">
        <v>4.7790002822876</v>
      </c>
      <c r="DN301" t="n">
        <v>152.718002319336</v>
      </c>
    </row>
    <row r="302">
      <c r="B302" s="1231" t="n">
        <v>0.25</v>
      </c>
      <c r="C302" t="n">
        <v>123.439994812012</v>
      </c>
      <c r="D302" t="n">
        <v>151.325012207031</v>
      </c>
      <c r="E302" t="n">
        <v>122.389999389648</v>
      </c>
      <c r="F302" t="n">
        <v>150.417007446289</v>
      </c>
      <c r="G302" t="n">
        <v>70.9399948120117</v>
      </c>
      <c r="H302" t="n">
        <v>151.208999633789</v>
      </c>
      <c r="I302" t="n">
        <v>70.2600021362305</v>
      </c>
      <c r="J302" t="n">
        <v>151.555999755859</v>
      </c>
      <c r="K302" t="n">
        <v>33.1199989318848</v>
      </c>
      <c r="L302" t="n">
        <v>152.492004394531</v>
      </c>
      <c r="M302" t="n">
        <v>33.5400009155273</v>
      </c>
      <c r="N302" t="n">
        <v>153.773010253906</v>
      </c>
      <c r="O302" t="n">
        <v>123.349998474121</v>
      </c>
      <c r="P302" t="n">
        <v>151.973007202148</v>
      </c>
      <c r="Q302" t="n">
        <v>122.689994812012</v>
      </c>
      <c r="R302" t="n">
        <v>151.93000793457</v>
      </c>
      <c r="S302" t="n">
        <v>70.2799987792969</v>
      </c>
      <c r="T302" t="n">
        <v>152.051010131836</v>
      </c>
      <c r="U302" t="n">
        <v>71.0299987792969</v>
      </c>
      <c r="V302" t="n">
        <v>152.223007202148</v>
      </c>
      <c r="W302" t="n">
        <v>30.2799987792969</v>
      </c>
      <c r="X302" t="n">
        <v>151.291000366211</v>
      </c>
      <c r="Y302" t="n">
        <v>30.6599998474121</v>
      </c>
      <c r="Z302" t="n">
        <v>151.690002441406</v>
      </c>
      <c r="AA302" t="n">
        <v>57.189998626709</v>
      </c>
      <c r="AB302" t="n">
        <v>151.651000976562</v>
      </c>
      <c r="AC302" t="n">
        <v>53.7799987792969</v>
      </c>
      <c r="AD302" t="n">
        <v>151.031005859375</v>
      </c>
      <c r="AE302" t="n">
        <v>52.3199996948242</v>
      </c>
      <c r="AF302" t="n">
        <v>151.669006347656</v>
      </c>
      <c r="AG302" t="n">
        <v>49.25</v>
      </c>
      <c r="AH302" t="n">
        <v>149.72200012207</v>
      </c>
      <c r="AI302" t="n">
        <v>191.539993286133</v>
      </c>
      <c r="AJ302" t="n">
        <v>152.035003662109</v>
      </c>
      <c r="AK302" t="n">
        <v>199.239990234375</v>
      </c>
      <c r="AL302" t="n">
        <v>150.802001953125</v>
      </c>
      <c r="AM302" t="n">
        <v>101.180000305176</v>
      </c>
      <c r="AN302" t="n">
        <v>152.375</v>
      </c>
      <c r="AO302" t="n">
        <v>102</v>
      </c>
      <c r="AP302" t="n">
        <v>151.449005126953</v>
      </c>
      <c r="AQ302" t="n">
        <v>271.149993896484</v>
      </c>
      <c r="AR302" t="n">
        <v>152.637008666992</v>
      </c>
      <c r="AS302" t="n">
        <v>0</v>
      </c>
      <c r="AT302" t="n">
        <v>0</v>
      </c>
      <c r="AU302" t="n">
        <v>270.797729492188</v>
      </c>
      <c r="AV302" t="n">
        <v>148.401260375977</v>
      </c>
      <c r="AW302" t="n">
        <v>0</v>
      </c>
      <c r="AX302" t="n">
        <v>0</v>
      </c>
      <c r="AY302" t="n">
        <v>66</v>
      </c>
      <c r="AZ302" t="n">
        <v>148.210006713867</v>
      </c>
      <c r="BA302" t="n">
        <v>121.343994140625</v>
      </c>
      <c r="BB302" t="n">
        <v>147.729125976562</v>
      </c>
      <c r="BC302" t="n">
        <v>189.619995117187</v>
      </c>
      <c r="BD302" t="n">
        <v>152.805999755859</v>
      </c>
      <c r="BE302" t="n">
        <v>199.029998779297</v>
      </c>
      <c r="BF302" t="n">
        <v>151.795013427734</v>
      </c>
      <c r="BG302" t="n">
        <v>93.1599960327148</v>
      </c>
      <c r="BH302" t="n">
        <v>152.305999755859</v>
      </c>
      <c r="BI302" t="n">
        <v>88.4399948120117</v>
      </c>
      <c r="BJ302" t="n">
        <v>151.522003173828</v>
      </c>
      <c r="BK302" t="n">
        <v>75.0899963378906</v>
      </c>
      <c r="BL302" t="n">
        <v>149.342010498047</v>
      </c>
      <c r="BM302" t="n">
        <v>75.3699951171875</v>
      </c>
      <c r="BN302" t="n">
        <v>151.491012573242</v>
      </c>
      <c r="BO302" t="n">
        <v>69.4099960327148</v>
      </c>
      <c r="BP302" t="n">
        <v>150.350006103516</v>
      </c>
      <c r="BQ302" t="n">
        <v>69.90000152587891</v>
      </c>
      <c r="BR302" t="n">
        <v>150.4580078125</v>
      </c>
      <c r="BS302" t="n">
        <v>59.8299980163574</v>
      </c>
      <c r="BT302" t="n">
        <v>152.5830078125</v>
      </c>
      <c r="BU302" t="n">
        <v>59.7199974060059</v>
      </c>
      <c r="BV302" t="n">
        <v>152.578002929687</v>
      </c>
      <c r="BW302" t="n">
        <v>49.3299980163574</v>
      </c>
      <c r="BX302" t="n">
        <v>151.614013671875</v>
      </c>
      <c r="BY302" t="n">
        <v>50.129997253418</v>
      </c>
      <c r="BZ302" t="n">
        <v>152.926010131836</v>
      </c>
      <c r="CA302" t="n">
        <v>75.50999450683589</v>
      </c>
      <c r="CB302" t="n">
        <v>153.628005981445</v>
      </c>
      <c r="CC302" t="n">
        <v>21.6499996185303</v>
      </c>
      <c r="CD302" t="n">
        <v>153.530014038086</v>
      </c>
      <c r="CE302" t="n">
        <v>7.76500034332275</v>
      </c>
      <c r="CF302" t="n">
        <v>151.781005859375</v>
      </c>
      <c r="CG302" t="n">
        <v>4.85300016403198</v>
      </c>
      <c r="CH302" t="n">
        <v>151.985000610352</v>
      </c>
      <c r="CI302" t="n">
        <v>0.672000050544739</v>
      </c>
      <c r="CJ302" t="n">
        <v>151.817001342773</v>
      </c>
      <c r="CK302" t="n">
        <v>1.8730001449585</v>
      </c>
      <c r="CL302" t="n">
        <v>150.371002197266</v>
      </c>
      <c r="CM302" t="n">
        <v>30.6199989318848</v>
      </c>
      <c r="CN302" t="n">
        <v>151.752014160156</v>
      </c>
      <c r="CO302" t="n">
        <v>65.0699996948242</v>
      </c>
      <c r="CP302" t="n">
        <v>152.207000732422</v>
      </c>
      <c r="CQ302" t="n">
        <v>28.3599987030029</v>
      </c>
      <c r="CR302" t="n">
        <v>152.690002441406</v>
      </c>
      <c r="CS302" t="n">
        <v>29.1499996185303</v>
      </c>
      <c r="CT302" t="n">
        <v>153.025009155273</v>
      </c>
      <c r="CU302" t="n">
        <v>28</v>
      </c>
      <c r="CV302" t="n">
        <v>147.833999633789</v>
      </c>
      <c r="CW302" t="n">
        <v>28</v>
      </c>
      <c r="CX302" t="n">
        <v>147.474014282227</v>
      </c>
      <c r="CY302" t="n">
        <v>66</v>
      </c>
      <c r="CZ302" t="n">
        <v>148.210006713867</v>
      </c>
      <c r="DA302" t="n">
        <v>65.0000076293945</v>
      </c>
      <c r="DB302" t="n">
        <v>148.797012329102</v>
      </c>
      <c r="DC302" t="n">
        <v>26</v>
      </c>
      <c r="DD302" t="n">
        <v>148.674011230469</v>
      </c>
      <c r="DE302" t="n">
        <v>26</v>
      </c>
      <c r="DF302" t="n">
        <v>148.914001464844</v>
      </c>
      <c r="DG302" t="n">
        <v>3</v>
      </c>
      <c r="DH302" t="n">
        <v>154.845001220703</v>
      </c>
      <c r="DI302" t="n">
        <v>58.2000007629395</v>
      </c>
      <c r="DJ302" t="n">
        <v>154.650009155273</v>
      </c>
      <c r="DK302" t="n">
        <v>0</v>
      </c>
      <c r="DL302" t="n">
        <v>0</v>
      </c>
      <c r="DM302" t="n">
        <v>4.85300016403198</v>
      </c>
      <c r="DN302" t="n">
        <v>151.985000610352</v>
      </c>
    </row>
    <row r="303">
      <c r="B303" s="1231" t="n">
        <v>0.2708333333333333</v>
      </c>
      <c r="C303" t="n">
        <v>123.809997558594</v>
      </c>
      <c r="D303" t="n">
        <v>150.406005859375</v>
      </c>
      <c r="E303" t="n">
        <v>122.389999389648</v>
      </c>
      <c r="F303" t="n">
        <v>149.867004394531</v>
      </c>
      <c r="G303" t="n">
        <v>69.4399948120117</v>
      </c>
      <c r="H303" t="n">
        <v>150.542007446289</v>
      </c>
      <c r="I303" t="n">
        <v>71.0100021362305</v>
      </c>
      <c r="J303" t="n">
        <v>150.77799987793</v>
      </c>
      <c r="K303" t="n">
        <v>29.189998626709</v>
      </c>
      <c r="L303" t="n">
        <v>151.768005371094</v>
      </c>
      <c r="M303" t="n">
        <v>29.6199989318848</v>
      </c>
      <c r="N303" t="n">
        <v>152.886001586914</v>
      </c>
      <c r="O303" t="n">
        <v>123.349998474121</v>
      </c>
      <c r="P303" t="n">
        <v>151.25</v>
      </c>
      <c r="Q303" t="n">
        <v>123.439994812012</v>
      </c>
      <c r="R303" t="n">
        <v>151.150009155273</v>
      </c>
      <c r="S303" t="n">
        <v>70.2799987792969</v>
      </c>
      <c r="T303" t="n">
        <v>151.21501159668</v>
      </c>
      <c r="U303" t="n">
        <v>70.2799987792969</v>
      </c>
      <c r="V303" t="n">
        <v>151.555999755859</v>
      </c>
      <c r="W303" t="n">
        <v>26.1599998474121</v>
      </c>
      <c r="X303" t="n">
        <v>150.619003295898</v>
      </c>
      <c r="Y303" t="n">
        <v>26.1800003051758</v>
      </c>
      <c r="Z303" t="n">
        <v>151.078002929687</v>
      </c>
      <c r="AA303" t="n">
        <v>52.6999969482422</v>
      </c>
      <c r="AB303" t="n">
        <v>150.857009887695</v>
      </c>
      <c r="AC303" t="n">
        <v>49.2999992370605</v>
      </c>
      <c r="AD303" t="n">
        <v>150.358001708984</v>
      </c>
      <c r="AE303" t="n">
        <v>48.5900001525879</v>
      </c>
      <c r="AF303" t="n">
        <v>150.936004638672</v>
      </c>
      <c r="AG303" t="n">
        <v>45.5200004577637</v>
      </c>
      <c r="AH303" t="n">
        <v>148.986999511719</v>
      </c>
      <c r="AI303" t="n">
        <v>192.65998840332</v>
      </c>
      <c r="AJ303" t="n">
        <v>151.302001953125</v>
      </c>
      <c r="AK303" t="n">
        <v>201.479995727539</v>
      </c>
      <c r="AL303" t="n">
        <v>150.069000244141</v>
      </c>
      <c r="AM303" t="n">
        <v>98.8299942016602</v>
      </c>
      <c r="AN303" t="n">
        <v>151.639007568359</v>
      </c>
      <c r="AO303" t="n">
        <v>98.75</v>
      </c>
      <c r="AP303" t="n">
        <v>150.714004516602</v>
      </c>
      <c r="AQ303" t="n">
        <v>276.75</v>
      </c>
      <c r="AR303" t="n">
        <v>151.842010498047</v>
      </c>
      <c r="AS303" t="n">
        <v>0</v>
      </c>
      <c r="AT303" t="n">
        <v>146.331008911133</v>
      </c>
      <c r="AU303" t="n">
        <v>275.631713867188</v>
      </c>
      <c r="AV303" t="n">
        <v>146.375503540039</v>
      </c>
      <c r="AW303" t="n">
        <v>12.4114990234375</v>
      </c>
      <c r="AX303" t="n">
        <v>146.77619934082</v>
      </c>
      <c r="AY303" t="n">
        <v>68</v>
      </c>
      <c r="AZ303" t="n">
        <v>147.828002929687</v>
      </c>
      <c r="BA303" t="n">
        <v>127.94189453125</v>
      </c>
      <c r="BB303" t="n">
        <v>147.729125976562</v>
      </c>
      <c r="BC303" t="n">
        <v>195.599990844727</v>
      </c>
      <c r="BD303" t="n">
        <v>152.073013305664</v>
      </c>
      <c r="BE303" t="n">
        <v>205.019989013672</v>
      </c>
      <c r="BF303" t="n">
        <v>151.182006835937</v>
      </c>
      <c r="BG303" t="n">
        <v>90.25</v>
      </c>
      <c r="BH303" t="n">
        <v>151.388000488281</v>
      </c>
      <c r="BI303" t="n">
        <v>85.2900009155273</v>
      </c>
      <c r="BJ303" t="n">
        <v>150.60400390625</v>
      </c>
      <c r="BK303" t="n">
        <v>71.36000061035161</v>
      </c>
      <c r="BL303" t="n">
        <v>148.364013671875</v>
      </c>
      <c r="BM303" t="n">
        <v>70.90000152587891</v>
      </c>
      <c r="BN303" t="n">
        <v>150.880004882812</v>
      </c>
      <c r="BO303" t="n">
        <v>65.6800003051758</v>
      </c>
      <c r="BP303" t="n">
        <v>149.55500793457</v>
      </c>
      <c r="BQ303" t="n">
        <v>65.0400009155273</v>
      </c>
      <c r="BR303" t="n">
        <v>149.663009643555</v>
      </c>
      <c r="BS303" t="n">
        <v>55.3499984741211</v>
      </c>
      <c r="BT303" t="n">
        <v>151.60400390625</v>
      </c>
      <c r="BU303" t="n">
        <v>56.7299995422363</v>
      </c>
      <c r="BV303" t="n">
        <v>151.538009643555</v>
      </c>
      <c r="BW303" t="n">
        <v>47.0900001525879</v>
      </c>
      <c r="BX303" t="n">
        <v>150.45100402832</v>
      </c>
      <c r="BY303" t="n">
        <v>46.3899993896484</v>
      </c>
      <c r="BZ303" t="n">
        <v>151.947006225586</v>
      </c>
      <c r="CA303" t="n">
        <v>72.51999664306641</v>
      </c>
      <c r="CB303" t="n">
        <v>152.527008056641</v>
      </c>
      <c r="CC303" t="n">
        <v>21.6499996185303</v>
      </c>
      <c r="CD303" t="n">
        <v>152.43000793457</v>
      </c>
      <c r="CE303" t="n">
        <v>7.39200019836426</v>
      </c>
      <c r="CF303" t="n">
        <v>150.804000854492</v>
      </c>
      <c r="CG303" t="n">
        <v>4.92800045013428</v>
      </c>
      <c r="CH303" t="n">
        <v>151.008010864258</v>
      </c>
      <c r="CI303" t="n">
        <v>0.672000050544739</v>
      </c>
      <c r="CJ303" t="n">
        <v>150.595001220703</v>
      </c>
      <c r="CK303" t="n">
        <v>1.72300004959106</v>
      </c>
      <c r="CL303" t="n">
        <v>149.450012207031</v>
      </c>
      <c r="CM303" t="n">
        <v>31.3699989318848</v>
      </c>
      <c r="CN303" t="n">
        <v>150.773010253906</v>
      </c>
      <c r="CO303" t="n">
        <v>67.30999755859369</v>
      </c>
      <c r="CP303" t="n">
        <v>151.166000366211</v>
      </c>
      <c r="CQ303" t="n">
        <v>29.8499984741211</v>
      </c>
      <c r="CR303" t="n">
        <v>151.404006958008</v>
      </c>
      <c r="CS303" t="n">
        <v>29.8999996185303</v>
      </c>
      <c r="CT303" t="n">
        <v>151.679000854492</v>
      </c>
      <c r="CU303" t="n">
        <v>28</v>
      </c>
      <c r="CV303" t="n">
        <v>146.884002685547</v>
      </c>
      <c r="CW303" t="n">
        <v>28</v>
      </c>
      <c r="CX303" t="n">
        <v>146.046005249023</v>
      </c>
      <c r="CY303" t="n">
        <v>68</v>
      </c>
      <c r="CZ303" t="n">
        <v>147.828002929687</v>
      </c>
      <c r="DA303" t="n">
        <v>67</v>
      </c>
      <c r="DB303" t="n">
        <v>147.009002685547</v>
      </c>
      <c r="DC303" t="n">
        <v>27</v>
      </c>
      <c r="DD303" t="n">
        <v>147.484008789062</v>
      </c>
      <c r="DE303" t="n">
        <v>26</v>
      </c>
      <c r="DF303" t="n">
        <v>147.123001098633</v>
      </c>
      <c r="DG303" t="n">
        <v>2.40000009536743</v>
      </c>
      <c r="DH303" t="n">
        <v>153.84001159668</v>
      </c>
      <c r="DI303" t="n">
        <v>57.0000076293945</v>
      </c>
      <c r="DJ303" t="n">
        <v>153.960006713867</v>
      </c>
      <c r="DK303" t="n">
        <v>0</v>
      </c>
      <c r="DL303" t="n">
        <v>0</v>
      </c>
      <c r="DM303" t="n">
        <v>4.92800045013428</v>
      </c>
      <c r="DN303" t="n">
        <v>151.008010864258</v>
      </c>
    </row>
    <row r="304">
      <c r="B304" s="1231" t="n">
        <v>0.2916666666666667</v>
      </c>
      <c r="C304" t="n">
        <v>104.360000610352</v>
      </c>
      <c r="D304" t="n">
        <v>150.345001220703</v>
      </c>
      <c r="E304" t="n">
        <v>102.98999786377</v>
      </c>
      <c r="F304" t="n">
        <v>149.56201171875</v>
      </c>
      <c r="G304" t="n">
        <v>50.0299987792969</v>
      </c>
      <c r="H304" t="n">
        <v>150.264007568359</v>
      </c>
      <c r="I304" t="n">
        <v>49.3299980163574</v>
      </c>
      <c r="J304" t="n">
        <v>150.555999755859</v>
      </c>
      <c r="K304" t="n">
        <v>23.0100002288818</v>
      </c>
      <c r="L304" t="n">
        <v>151.657012939453</v>
      </c>
      <c r="M304" t="n">
        <v>24.5900001525879</v>
      </c>
      <c r="N304" t="n">
        <v>152.775009155273</v>
      </c>
      <c r="O304" t="n">
        <v>103.919998168945</v>
      </c>
      <c r="P304" t="n">
        <v>151.0830078125</v>
      </c>
      <c r="Q304" t="n">
        <v>103.23999786377</v>
      </c>
      <c r="R304" t="n">
        <v>151.039001464844</v>
      </c>
      <c r="S304" t="n">
        <v>49.3499984741211</v>
      </c>
      <c r="T304" t="n">
        <v>151.103012084961</v>
      </c>
      <c r="U304" t="n">
        <v>50.8400001525879</v>
      </c>
      <c r="V304" t="n">
        <v>151.3330078125</v>
      </c>
      <c r="W304" t="n">
        <v>20.5599994659424</v>
      </c>
      <c r="X304" t="n">
        <v>150.191009521484</v>
      </c>
      <c r="Y304" t="n">
        <v>19.4499988555908</v>
      </c>
      <c r="Z304" t="n">
        <v>150.527008056641</v>
      </c>
      <c r="AA304" t="n">
        <v>58.3099975585938</v>
      </c>
      <c r="AB304" t="n">
        <v>150.429000854492</v>
      </c>
      <c r="AC304" t="n">
        <v>59.0099983215332</v>
      </c>
      <c r="AD304" t="n">
        <v>149.929000854492</v>
      </c>
      <c r="AE304" t="n">
        <v>55.3099975585938</v>
      </c>
      <c r="AF304" t="n">
        <v>150.32600402832</v>
      </c>
      <c r="AG304" t="n">
        <v>55.9699974060059</v>
      </c>
      <c r="AH304" t="n">
        <v>148.435012817383</v>
      </c>
      <c r="AI304" t="n">
        <v>188.179992675781</v>
      </c>
      <c r="AJ304" t="n">
        <v>150.630004882812</v>
      </c>
      <c r="AK304" t="n">
        <v>195.889999389648</v>
      </c>
      <c r="AL304" t="n">
        <v>149.519012451172</v>
      </c>
      <c r="AM304" t="n">
        <v>92.76999664306641</v>
      </c>
      <c r="AN304" t="n">
        <v>151.149002075195</v>
      </c>
      <c r="AO304" t="n">
        <v>93.80999755859369</v>
      </c>
      <c r="AP304" t="n">
        <v>150.101013183594</v>
      </c>
      <c r="AQ304" t="n">
        <v>151.259994506836</v>
      </c>
      <c r="AR304" t="n">
        <v>151.415008544922</v>
      </c>
      <c r="AS304" t="n">
        <v>151.209991455078</v>
      </c>
      <c r="AT304" t="n">
        <v>150.793014526367</v>
      </c>
      <c r="AU304" t="n">
        <v>154.60205078125</v>
      </c>
      <c r="AV304" t="n">
        <v>148.456970214844</v>
      </c>
      <c r="AW304" t="n">
        <v>155.712890625</v>
      </c>
      <c r="AX304" t="n">
        <v>148.218231201172</v>
      </c>
      <c r="AY304" t="n">
        <v>69.0000076293945</v>
      </c>
      <c r="AZ304" t="n">
        <v>148.923004150391</v>
      </c>
      <c r="BA304" t="n">
        <v>132.180786132812</v>
      </c>
      <c r="BB304" t="n">
        <v>148.242828369141</v>
      </c>
      <c r="BC304" t="n">
        <v>188.129989624023</v>
      </c>
      <c r="BD304" t="n">
        <v>151.401000976562</v>
      </c>
      <c r="BE304" t="n">
        <v>200.529998779297</v>
      </c>
      <c r="BF304" t="n">
        <v>150.693008422852</v>
      </c>
      <c r="BG304" t="n">
        <v>84.5299987792969</v>
      </c>
      <c r="BH304" t="n">
        <v>150.899002075195</v>
      </c>
      <c r="BI304" t="n">
        <v>79.5699996948242</v>
      </c>
      <c r="BJ304" t="n">
        <v>150.114013671875</v>
      </c>
      <c r="BK304" t="n">
        <v>67.629997253418</v>
      </c>
      <c r="BL304" t="n">
        <v>147.936004638672</v>
      </c>
      <c r="BM304" t="n">
        <v>67.1699981689453</v>
      </c>
      <c r="BN304" t="n">
        <v>150.2080078125</v>
      </c>
      <c r="BO304" t="n">
        <v>60.8299980163574</v>
      </c>
      <c r="BP304" t="n">
        <v>149.005004882812</v>
      </c>
      <c r="BQ304" t="n">
        <v>61.6699981689453</v>
      </c>
      <c r="BR304" t="n">
        <v>148.928009033203</v>
      </c>
      <c r="BS304" t="n">
        <v>53.8499984741211</v>
      </c>
      <c r="BT304" t="n">
        <v>151.115005493164</v>
      </c>
      <c r="BU304" t="n">
        <v>53</v>
      </c>
      <c r="BV304" t="n">
        <v>151.049011230469</v>
      </c>
      <c r="BW304" t="n">
        <v>43.3499984741211</v>
      </c>
      <c r="BX304" t="n">
        <v>150.0830078125</v>
      </c>
      <c r="BY304" t="n">
        <v>43.3999977111816</v>
      </c>
      <c r="BZ304" t="n">
        <v>151.335006713867</v>
      </c>
      <c r="CA304" t="n">
        <v>68.7799987792969</v>
      </c>
      <c r="CB304" t="n">
        <v>152.037002563477</v>
      </c>
      <c r="CC304" t="n">
        <v>20.8999996185303</v>
      </c>
      <c r="CD304" t="n">
        <v>151.942001342773</v>
      </c>
      <c r="CE304" t="n">
        <v>7.16800022125244</v>
      </c>
      <c r="CF304" t="n">
        <v>150.376007080078</v>
      </c>
      <c r="CG304" t="n">
        <v>4.92800045013428</v>
      </c>
      <c r="CH304" t="n">
        <v>150.519012451172</v>
      </c>
      <c r="CI304" t="n">
        <v>0.74700003862381</v>
      </c>
      <c r="CJ304" t="n">
        <v>150.167007446289</v>
      </c>
      <c r="CK304" t="n">
        <v>1.8730001449585</v>
      </c>
      <c r="CL304" t="n">
        <v>148.897003173828</v>
      </c>
      <c r="CM304" t="n">
        <v>34.3600006103516</v>
      </c>
      <c r="CN304" t="n">
        <v>150.223007202148</v>
      </c>
      <c r="CO304" t="n">
        <v>65.8199996948242</v>
      </c>
      <c r="CP304" t="n">
        <v>150.553009033203</v>
      </c>
      <c r="CQ304" t="n">
        <v>29.8499984741211</v>
      </c>
      <c r="CR304" t="n">
        <v>150.915008544922</v>
      </c>
      <c r="CS304" t="n">
        <v>29.8999996185303</v>
      </c>
      <c r="CT304" t="n">
        <v>151.31201171875</v>
      </c>
      <c r="CU304" t="n">
        <v>28</v>
      </c>
      <c r="CV304" t="n">
        <v>147.9580078125</v>
      </c>
      <c r="CW304" t="n">
        <v>28</v>
      </c>
      <c r="CX304" t="n">
        <v>147.957000732422</v>
      </c>
      <c r="CY304" t="n">
        <v>69.0000076293945</v>
      </c>
      <c r="CZ304" t="n">
        <v>148.923004150391</v>
      </c>
      <c r="DA304" t="n">
        <v>68</v>
      </c>
      <c r="DB304" t="n">
        <v>148.915008544922</v>
      </c>
      <c r="DC304" t="n">
        <v>27</v>
      </c>
      <c r="DD304" t="n">
        <v>149.275009155273</v>
      </c>
      <c r="DE304" t="n">
        <v>27</v>
      </c>
      <c r="DF304" t="n">
        <v>148.924011230469</v>
      </c>
      <c r="DG304" t="n">
        <v>3</v>
      </c>
      <c r="DH304" t="n">
        <v>153.495010375977</v>
      </c>
      <c r="DI304" t="n">
        <v>55.8000068664551</v>
      </c>
      <c r="DJ304" t="n">
        <v>153.255004882812</v>
      </c>
      <c r="DK304" t="n">
        <v>0</v>
      </c>
      <c r="DL304" t="n">
        <v>0</v>
      </c>
      <c r="DM304" t="n">
        <v>4.92800045013428</v>
      </c>
      <c r="DN304" t="n">
        <v>150.519012451172</v>
      </c>
    </row>
    <row r="305">
      <c r="B305" s="1231" t="n">
        <v>0.3125</v>
      </c>
      <c r="C305" t="n">
        <v>105.110000610352</v>
      </c>
      <c r="D305" t="n">
        <v>149.61100769043</v>
      </c>
      <c r="E305" t="n">
        <v>103.729995727539</v>
      </c>
      <c r="F305" t="n">
        <v>148.889007568359</v>
      </c>
      <c r="G305" t="n">
        <v>49.2799987792969</v>
      </c>
      <c r="H305" t="n">
        <v>149.59700012207</v>
      </c>
      <c r="I305" t="n">
        <v>50.8299980163574</v>
      </c>
      <c r="J305" t="n">
        <v>150.11100769043</v>
      </c>
      <c r="K305" t="n">
        <v>18.5200004577637</v>
      </c>
      <c r="L305" t="n">
        <v>151.155014038086</v>
      </c>
      <c r="M305" t="n">
        <v>19.5599994659424</v>
      </c>
      <c r="N305" t="n">
        <v>152.221008300781</v>
      </c>
      <c r="O305" t="n">
        <v>104.659996032715</v>
      </c>
      <c r="P305" t="n">
        <v>150.416000366211</v>
      </c>
      <c r="Q305" t="n">
        <v>104.729995727539</v>
      </c>
      <c r="R305" t="n">
        <v>150.370010375977</v>
      </c>
      <c r="S305" t="n">
        <v>50.0999984741211</v>
      </c>
      <c r="T305" t="n">
        <v>150.546005249023</v>
      </c>
      <c r="U305" t="n">
        <v>50.0900001525879</v>
      </c>
      <c r="V305" t="n">
        <v>150.8330078125</v>
      </c>
      <c r="W305" t="n">
        <v>16.4499988555908</v>
      </c>
      <c r="X305" t="n">
        <v>149.702011108398</v>
      </c>
      <c r="Y305" t="n">
        <v>17.1999988555908</v>
      </c>
      <c r="Z305" t="n">
        <v>149.916000366211</v>
      </c>
      <c r="AA305" t="n">
        <v>53.8199996948242</v>
      </c>
      <c r="AB305" t="n">
        <v>149.880004882812</v>
      </c>
      <c r="AC305" t="n">
        <v>51.5399971008301</v>
      </c>
      <c r="AD305" t="n">
        <v>149.379013061523</v>
      </c>
      <c r="AE305" t="n">
        <v>52.3199996948242</v>
      </c>
      <c r="AF305" t="n">
        <v>149.776000976562</v>
      </c>
      <c r="AG305" t="n">
        <v>50.7399978637695</v>
      </c>
      <c r="AH305" t="n">
        <v>147.761001586914</v>
      </c>
      <c r="AI305" t="n">
        <v>190.419998168945</v>
      </c>
      <c r="AJ305" t="n">
        <v>150.019012451172</v>
      </c>
      <c r="AK305" t="n">
        <v>199.239990234375</v>
      </c>
      <c r="AL305" t="n">
        <v>148.848007202148</v>
      </c>
      <c r="AM305" t="n">
        <v>86.4899978637695</v>
      </c>
      <c r="AN305" t="n">
        <v>150.413009643555</v>
      </c>
      <c r="AO305" t="n">
        <v>88.65000152587891</v>
      </c>
      <c r="AP305" t="n">
        <v>149.427001953125</v>
      </c>
      <c r="AQ305" t="n">
        <v>157.979995727539</v>
      </c>
      <c r="AR305" t="n">
        <v>150.620010375977</v>
      </c>
      <c r="AS305" t="n">
        <v>157.929992675781</v>
      </c>
      <c r="AT305" t="n">
        <v>150.060012817383</v>
      </c>
      <c r="AU305" t="n">
        <v>159.030151367187</v>
      </c>
      <c r="AV305" t="n">
        <v>148.456970214844</v>
      </c>
      <c r="AW305" t="n">
        <v>159.979248046875</v>
      </c>
      <c r="AX305" t="n">
        <v>148.218231201172</v>
      </c>
      <c r="AY305" t="n">
        <v>71</v>
      </c>
      <c r="AZ305" t="n">
        <v>148.077011108398</v>
      </c>
      <c r="BA305" t="n">
        <v>137.994384765625</v>
      </c>
      <c r="BB305" t="n">
        <v>148.242828369141</v>
      </c>
      <c r="BC305" t="n">
        <v>191.119995117187</v>
      </c>
      <c r="BD305" t="n">
        <v>150.973007202148</v>
      </c>
      <c r="BE305" t="n">
        <v>200.529998779297</v>
      </c>
      <c r="BF305" t="n">
        <v>149.9580078125</v>
      </c>
      <c r="BG305" t="n">
        <v>79.25999450683589</v>
      </c>
      <c r="BH305" t="n">
        <v>150.348007202148</v>
      </c>
      <c r="BI305" t="n">
        <v>74.1800003051758</v>
      </c>
      <c r="BJ305" t="n">
        <v>149.441009521484</v>
      </c>
      <c r="BK305" t="n">
        <v>62.9599990844727</v>
      </c>
      <c r="BL305" t="n">
        <v>147.325012207031</v>
      </c>
      <c r="BM305" t="n">
        <v>61.939998626709</v>
      </c>
      <c r="BN305" t="n">
        <v>149.719009399414</v>
      </c>
      <c r="BO305" t="n">
        <v>56.7199974060059</v>
      </c>
      <c r="BP305" t="n">
        <v>148.393005371094</v>
      </c>
      <c r="BQ305" t="n">
        <v>56.0699996948242</v>
      </c>
      <c r="BR305" t="n">
        <v>148.5</v>
      </c>
      <c r="BS305" t="n">
        <v>48.6199989318848</v>
      </c>
      <c r="BT305" t="n">
        <v>150.564010620117</v>
      </c>
      <c r="BU305" t="n">
        <v>49.2700004577637</v>
      </c>
      <c r="BV305" t="n">
        <v>150.498001098633</v>
      </c>
      <c r="BW305" t="n">
        <v>37.3699989318848</v>
      </c>
      <c r="BX305" t="n">
        <v>149.593002319336</v>
      </c>
      <c r="BY305" t="n">
        <v>37.4099998474121</v>
      </c>
      <c r="BZ305" t="n">
        <v>150.907012939453</v>
      </c>
      <c r="CA305" t="n">
        <v>62.7999992370605</v>
      </c>
      <c r="CB305" t="n">
        <v>151.609008789062</v>
      </c>
      <c r="CC305" t="n">
        <v>21.6499996185303</v>
      </c>
      <c r="CD305" t="n">
        <v>151.575012207031</v>
      </c>
      <c r="CE305" t="n">
        <v>6.49600028991699</v>
      </c>
      <c r="CF305" t="n">
        <v>149.887008666992</v>
      </c>
      <c r="CG305" t="n">
        <v>5.15200042724609</v>
      </c>
      <c r="CH305" t="n">
        <v>149.970001220703</v>
      </c>
      <c r="CI305" t="n">
        <v>0.896000027656555</v>
      </c>
      <c r="CJ305" t="n">
        <v>149.739013671875</v>
      </c>
      <c r="CK305" t="n">
        <v>1.72300004959106</v>
      </c>
      <c r="CL305" t="n">
        <v>148.59001159668</v>
      </c>
      <c r="CM305" t="n">
        <v>35.1100006103516</v>
      </c>
      <c r="CN305" t="n">
        <v>149.795013427734</v>
      </c>
      <c r="CO305" t="n">
        <v>68.05999755859369</v>
      </c>
      <c r="CP305" t="n">
        <v>150.124008178711</v>
      </c>
      <c r="CQ305" t="n">
        <v>29.8499984741211</v>
      </c>
      <c r="CR305" t="n">
        <v>150.425003051758</v>
      </c>
      <c r="CS305" t="n">
        <v>29.8999996185303</v>
      </c>
      <c r="CT305" t="n">
        <v>150.945007324219</v>
      </c>
      <c r="CU305" t="n">
        <v>29.0000019073486</v>
      </c>
      <c r="CV305" t="n">
        <v>147.003005981445</v>
      </c>
      <c r="CW305" t="n">
        <v>29.0000019073486</v>
      </c>
      <c r="CX305" t="n">
        <v>147.235000610352</v>
      </c>
      <c r="CY305" t="n">
        <v>71</v>
      </c>
      <c r="CZ305" t="n">
        <v>148.077011108398</v>
      </c>
      <c r="DA305" t="n">
        <v>69.0000076293945</v>
      </c>
      <c r="DB305" t="n">
        <v>147.964004516602</v>
      </c>
      <c r="DC305" t="n">
        <v>28</v>
      </c>
      <c r="DD305" t="n">
        <v>147.964004516602</v>
      </c>
      <c r="DE305" t="n">
        <v>28</v>
      </c>
      <c r="DF305" t="n">
        <v>148.198013305664</v>
      </c>
      <c r="DG305" t="n">
        <v>6.60000085830688</v>
      </c>
      <c r="DH305" t="n">
        <v>153.120010375977</v>
      </c>
      <c r="DI305" t="n">
        <v>54.6000022888184</v>
      </c>
      <c r="DJ305" t="n">
        <v>152.940002441406</v>
      </c>
      <c r="DK305" t="n">
        <v>0</v>
      </c>
      <c r="DL305" t="n">
        <v>0</v>
      </c>
      <c r="DM305" t="n">
        <v>5.15200042724609</v>
      </c>
      <c r="DN305" t="n">
        <v>149.970001220703</v>
      </c>
    </row>
    <row r="306">
      <c r="B306" s="1231" t="n">
        <v>0.3333333333333333</v>
      </c>
      <c r="C306" t="n">
        <v>104.729995727539</v>
      </c>
      <c r="D306" t="n">
        <v>149.366012573242</v>
      </c>
      <c r="E306" t="n">
        <v>103.729995727539</v>
      </c>
      <c r="F306" t="n">
        <v>148.706008911133</v>
      </c>
      <c r="G306" t="n">
        <v>50.0299987792969</v>
      </c>
      <c r="H306" t="n">
        <v>149.319000244141</v>
      </c>
      <c r="I306" t="n">
        <v>49.3299980163574</v>
      </c>
      <c r="J306" t="n">
        <v>149.944000244141</v>
      </c>
      <c r="K306" t="n">
        <v>21.8899993896484</v>
      </c>
      <c r="L306" t="n">
        <v>150.821014404297</v>
      </c>
      <c r="M306" t="n">
        <v>22.3599987030029</v>
      </c>
      <c r="N306" t="n">
        <v>151.888000488281</v>
      </c>
      <c r="O306" t="n">
        <v>104.659996032715</v>
      </c>
      <c r="P306" t="n">
        <v>150.25</v>
      </c>
      <c r="Q306" t="n">
        <v>103.98999786377</v>
      </c>
      <c r="R306" t="n">
        <v>150.259002685547</v>
      </c>
      <c r="S306" t="n">
        <v>49.3499984741211</v>
      </c>
      <c r="T306" t="n">
        <v>150.267013549805</v>
      </c>
      <c r="U306" t="n">
        <v>50.8400001525879</v>
      </c>
      <c r="V306" t="n">
        <v>150.499008178711</v>
      </c>
      <c r="W306" t="n">
        <v>19.0599994659424</v>
      </c>
      <c r="X306" t="n">
        <v>149.335006713867</v>
      </c>
      <c r="Y306" t="n">
        <v>18.6999988555908</v>
      </c>
      <c r="Z306" t="n">
        <v>149.671005249023</v>
      </c>
      <c r="AA306" t="n">
        <v>60.5499992370605</v>
      </c>
      <c r="AB306" t="n">
        <v>149.513000488281</v>
      </c>
      <c r="AC306" t="n">
        <v>62</v>
      </c>
      <c r="AD306" t="n">
        <v>149.012008666992</v>
      </c>
      <c r="AE306" t="n">
        <v>59.0499992370605</v>
      </c>
      <c r="AF306" t="n">
        <v>149.40901184082</v>
      </c>
      <c r="AG306" t="n">
        <v>59.6999969482422</v>
      </c>
      <c r="AH306" t="n">
        <v>147.455001831055</v>
      </c>
      <c r="AI306" t="n">
        <v>196.019989013672</v>
      </c>
      <c r="AJ306" t="n">
        <v>149.713012695312</v>
      </c>
      <c r="AK306" t="n">
        <v>202.599990844727</v>
      </c>
      <c r="AL306" t="n">
        <v>148.543014526367</v>
      </c>
      <c r="AM306" t="n">
        <v>92.879997253418</v>
      </c>
      <c r="AN306" t="n">
        <v>150.045013427734</v>
      </c>
      <c r="AO306" t="n">
        <v>93.36000061035161</v>
      </c>
      <c r="AP306" t="n">
        <v>149.121002197266</v>
      </c>
      <c r="AQ306" t="n">
        <v>162.459991455078</v>
      </c>
      <c r="AR306" t="n">
        <v>150.43701171875</v>
      </c>
      <c r="AS306" t="n">
        <v>162.419998168945</v>
      </c>
      <c r="AT306" t="n">
        <v>149.693008422852</v>
      </c>
      <c r="AU306" t="n">
        <v>165.951538085937</v>
      </c>
      <c r="AV306" t="n">
        <v>146.453109741211</v>
      </c>
      <c r="AW306" t="n">
        <v>166.470336914062</v>
      </c>
      <c r="AX306" t="n">
        <v>148.218231201172</v>
      </c>
      <c r="AY306" t="n">
        <v>73.0000076293945</v>
      </c>
      <c r="AZ306" t="n">
        <v>147.71501159668</v>
      </c>
      <c r="BA306" t="n">
        <v>145.391845703125</v>
      </c>
      <c r="BB306" t="n">
        <v>148.242828369141</v>
      </c>
      <c r="BC306" t="n">
        <v>194.099990844727</v>
      </c>
      <c r="BD306" t="n">
        <v>150.668014526367</v>
      </c>
      <c r="BE306" t="n">
        <v>206.519989013672</v>
      </c>
      <c r="BF306" t="n">
        <v>149.468002319336</v>
      </c>
      <c r="BG306" t="n">
        <v>85.8699951171875</v>
      </c>
      <c r="BH306" t="n">
        <v>149.920013427734</v>
      </c>
      <c r="BI306" t="n">
        <v>80.9199981689453</v>
      </c>
      <c r="BJ306" t="n">
        <v>149.012008666992</v>
      </c>
      <c r="BK306" t="n">
        <v>69.0299987792969</v>
      </c>
      <c r="BL306" t="n">
        <v>146.836013793945</v>
      </c>
      <c r="BM306" t="n">
        <v>67.9099960327148</v>
      </c>
      <c r="BN306" t="n">
        <v>149.292007446289</v>
      </c>
      <c r="BO306" t="n">
        <v>60.8299980163574</v>
      </c>
      <c r="BP306" t="n">
        <v>147.843002319336</v>
      </c>
      <c r="BQ306" t="n">
        <v>61.2999992370605</v>
      </c>
      <c r="BR306" t="n">
        <v>147.949005126953</v>
      </c>
      <c r="BS306" t="n">
        <v>53.8499984741211</v>
      </c>
      <c r="BT306" t="n">
        <v>150.197006225586</v>
      </c>
      <c r="BU306" t="n">
        <v>53.75</v>
      </c>
      <c r="BV306" t="n">
        <v>150.131011962891</v>
      </c>
      <c r="BW306" t="n">
        <v>44.0999984741211</v>
      </c>
      <c r="BX306" t="n">
        <v>149.042007446289</v>
      </c>
      <c r="BY306" t="n">
        <v>44.8899993896484</v>
      </c>
      <c r="BZ306" t="n">
        <v>150.356002807617</v>
      </c>
      <c r="CA306" t="n">
        <v>69.5299987792969</v>
      </c>
      <c r="CB306" t="n">
        <v>150.997009277344</v>
      </c>
      <c r="CC306" t="n">
        <v>23.1399993896484</v>
      </c>
      <c r="CD306" t="n">
        <v>151.025009155273</v>
      </c>
      <c r="CE306" t="n">
        <v>7.16800022125244</v>
      </c>
      <c r="CF306" t="n">
        <v>149.458999633789</v>
      </c>
      <c r="CG306" t="n">
        <v>5.67500019073486</v>
      </c>
      <c r="CH306" t="n">
        <v>149.298004150391</v>
      </c>
      <c r="CI306" t="n">
        <v>1.4190000295639</v>
      </c>
      <c r="CJ306" t="n">
        <v>149.127014160156</v>
      </c>
      <c r="CK306" t="n">
        <v>1.79800009727478</v>
      </c>
      <c r="CL306" t="n">
        <v>147.914001464844</v>
      </c>
      <c r="CM306" t="n">
        <v>41.8299980163574</v>
      </c>
      <c r="CN306" t="n">
        <v>149.123001098633</v>
      </c>
      <c r="CO306" t="n">
        <v>69.55999755859369</v>
      </c>
      <c r="CP306" t="n">
        <v>149.511001586914</v>
      </c>
      <c r="CQ306" t="n">
        <v>29.8499984741211</v>
      </c>
      <c r="CR306" t="n">
        <v>149.935012817383</v>
      </c>
      <c r="CS306" t="n">
        <v>29.8999996185303</v>
      </c>
      <c r="CT306" t="n">
        <v>150.211013793945</v>
      </c>
      <c r="CU306" t="n">
        <v>30.0000019073486</v>
      </c>
      <c r="CV306" t="n">
        <v>146.40901184082</v>
      </c>
      <c r="CW306" t="n">
        <v>30.0000019073486</v>
      </c>
      <c r="CX306" t="n">
        <v>146.869003295898</v>
      </c>
      <c r="CY306" t="n">
        <v>73.0000076293945</v>
      </c>
      <c r="CZ306" t="n">
        <v>147.71501159668</v>
      </c>
      <c r="DA306" t="n">
        <v>72.0000076293945</v>
      </c>
      <c r="DB306" t="n">
        <v>147.355010986328</v>
      </c>
      <c r="DC306" t="n">
        <v>28</v>
      </c>
      <c r="DD306" t="n">
        <v>148.072006225586</v>
      </c>
      <c r="DE306" t="n">
        <v>28</v>
      </c>
      <c r="DF306" t="n">
        <v>147.837005615234</v>
      </c>
      <c r="DG306" t="n">
        <v>3</v>
      </c>
      <c r="DH306" t="n">
        <v>152.385009765625</v>
      </c>
      <c r="DI306" t="n">
        <v>56.4000053405762</v>
      </c>
      <c r="DJ306" t="n">
        <v>152.565002441406</v>
      </c>
      <c r="DK306" t="n">
        <v>0</v>
      </c>
      <c r="DL306" t="n">
        <v>0</v>
      </c>
      <c r="DM306" t="n">
        <v>5.67500019073486</v>
      </c>
      <c r="DN306" t="n">
        <v>149.298004150391</v>
      </c>
    </row>
    <row r="307">
      <c r="B307" s="1231" t="n">
        <v>0.3541666666666667</v>
      </c>
      <c r="C307" t="n">
        <v>108.099998474121</v>
      </c>
      <c r="D307" t="n">
        <v>148.631011962891</v>
      </c>
      <c r="E307" t="n">
        <v>107.459999084473</v>
      </c>
      <c r="F307" t="n">
        <v>147.728012084961</v>
      </c>
      <c r="G307" t="n">
        <v>50.7700004577637</v>
      </c>
      <c r="H307" t="n">
        <v>148.48600769043</v>
      </c>
      <c r="I307" t="n">
        <v>51.5799980163574</v>
      </c>
      <c r="J307" t="n">
        <v>148.888000488281</v>
      </c>
      <c r="K307" t="n">
        <v>16.2799987792969</v>
      </c>
      <c r="L307" t="n">
        <v>149.874008178711</v>
      </c>
      <c r="M307" t="n">
        <v>16.7700004577637</v>
      </c>
      <c r="N307" t="n">
        <v>150.891006469727</v>
      </c>
      <c r="O307" t="n">
        <v>107.649993896484</v>
      </c>
      <c r="P307" t="n">
        <v>149.416000366211</v>
      </c>
      <c r="Q307" t="n">
        <v>107.729995727539</v>
      </c>
      <c r="R307" t="n">
        <v>149.31201171875</v>
      </c>
      <c r="S307" t="n">
        <v>51.5900001525879</v>
      </c>
      <c r="T307" t="n">
        <v>149.264007568359</v>
      </c>
      <c r="U307" t="n">
        <v>53.0799980163574</v>
      </c>
      <c r="V307" t="n">
        <v>149.609008789062</v>
      </c>
      <c r="W307" t="n">
        <v>15.3199996948242</v>
      </c>
      <c r="X307" t="n">
        <v>148.296005249023</v>
      </c>
      <c r="Y307" t="n">
        <v>13.460000038147</v>
      </c>
      <c r="Z307" t="n">
        <v>148.692001342773</v>
      </c>
      <c r="AA307" t="n">
        <v>57.939998626709</v>
      </c>
      <c r="AB307" t="n">
        <v>148.59700012207</v>
      </c>
      <c r="AC307" t="n">
        <v>59.0099983215332</v>
      </c>
      <c r="AD307" t="n">
        <v>148.094009399414</v>
      </c>
      <c r="AE307" t="n">
        <v>58.2999992370605</v>
      </c>
      <c r="AF307" t="n">
        <v>148.249008178711</v>
      </c>
      <c r="AG307" t="n">
        <v>57.4599990844727</v>
      </c>
      <c r="AH307" t="n">
        <v>146.352005004883</v>
      </c>
      <c r="AI307" t="n">
        <v>199.379989624023</v>
      </c>
      <c r="AJ307" t="n">
        <v>148.674011230469</v>
      </c>
      <c r="AK307" t="n">
        <v>211.559997558594</v>
      </c>
      <c r="AL307" t="n">
        <v>147.383010864258</v>
      </c>
      <c r="AM307" t="n">
        <v>89.1800003051758</v>
      </c>
      <c r="AN307" t="n">
        <v>148.941009521484</v>
      </c>
      <c r="AO307" t="n">
        <v>89.3199996948242</v>
      </c>
      <c r="AP307" t="n">
        <v>148.018005371094</v>
      </c>
      <c r="AQ307" t="n">
        <v>171.429992675781</v>
      </c>
      <c r="AR307" t="n">
        <v>149.337005615234</v>
      </c>
      <c r="AS307" t="n">
        <v>170.259994506836</v>
      </c>
      <c r="AT307" t="n">
        <v>148.71501159668</v>
      </c>
      <c r="AU307" t="n">
        <v>172.406005859375</v>
      </c>
      <c r="AV307" t="n">
        <v>146.453109741211</v>
      </c>
      <c r="AW307" t="n">
        <v>173.086547851562</v>
      </c>
      <c r="AX307" t="n">
        <v>146.217010498047</v>
      </c>
      <c r="AY307" t="n">
        <v>76.0000076293945</v>
      </c>
      <c r="AZ307" t="n">
        <v>146.643005371094</v>
      </c>
      <c r="BA307" t="n">
        <v>152.801513671875</v>
      </c>
      <c r="BB307" t="n">
        <v>146.230178833008</v>
      </c>
      <c r="BC307" t="n">
        <v>200.080001831055</v>
      </c>
      <c r="BD307" t="n">
        <v>149.568008422852</v>
      </c>
      <c r="BE307" t="n">
        <v>211</v>
      </c>
      <c r="BF307" t="n">
        <v>148.488006591797</v>
      </c>
      <c r="BG307" t="n">
        <v>80.0400009155273</v>
      </c>
      <c r="BH307" t="n">
        <v>148.880004882812</v>
      </c>
      <c r="BI307" t="n">
        <v>75.30999755859369</v>
      </c>
      <c r="BJ307" t="n">
        <v>148.033004760742</v>
      </c>
      <c r="BK307" t="n">
        <v>63.4300003051758</v>
      </c>
      <c r="BL307" t="n">
        <v>145.920013427734</v>
      </c>
      <c r="BM307" t="n">
        <v>63.4300003051758</v>
      </c>
      <c r="BN307" t="n">
        <v>148.253005981445</v>
      </c>
      <c r="BO307" t="n">
        <v>57.0999984741211</v>
      </c>
      <c r="BP307" t="n">
        <v>146.986999511719</v>
      </c>
      <c r="BQ307" t="n">
        <v>57.5599975585938</v>
      </c>
      <c r="BR307" t="n">
        <v>147.15299987793</v>
      </c>
      <c r="BS307" t="n">
        <v>49.3600006103516</v>
      </c>
      <c r="BT307" t="n">
        <v>149.157012939453</v>
      </c>
      <c r="BU307" t="n">
        <v>49.2700004577637</v>
      </c>
      <c r="BV307" t="n">
        <v>149.152008056641</v>
      </c>
      <c r="BW307" t="n">
        <v>38.8699989318848</v>
      </c>
      <c r="BX307" t="n">
        <v>148.123001098633</v>
      </c>
      <c r="BY307" t="n">
        <v>38.9099998474121</v>
      </c>
      <c r="BZ307" t="n">
        <v>149.560012817383</v>
      </c>
      <c r="CA307" t="n">
        <v>62.0499992370605</v>
      </c>
      <c r="CB307" t="n">
        <v>150.202011108398</v>
      </c>
      <c r="CC307" t="n">
        <v>24.6399993896484</v>
      </c>
      <c r="CD307" t="n">
        <v>150.170013427734</v>
      </c>
      <c r="CE307" t="n">
        <v>6.42100048065186</v>
      </c>
      <c r="CF307" t="n">
        <v>148.421005249023</v>
      </c>
      <c r="CG307" t="n">
        <v>5.97300004959106</v>
      </c>
      <c r="CH307" t="n">
        <v>148.565002441406</v>
      </c>
      <c r="CI307" t="n">
        <v>1.2700001001358</v>
      </c>
      <c r="CJ307" t="n">
        <v>148.210006713867</v>
      </c>
      <c r="CK307" t="n">
        <v>1.64800012111664</v>
      </c>
      <c r="CL307" t="n">
        <v>147.116012573242</v>
      </c>
      <c r="CM307" t="n">
        <v>42.5699996948242</v>
      </c>
      <c r="CN307" t="n">
        <v>148.0830078125</v>
      </c>
      <c r="CO307" t="n">
        <v>74.7900009155273</v>
      </c>
      <c r="CP307" t="n">
        <v>148.408004760742</v>
      </c>
      <c r="CQ307" t="n">
        <v>29.8499984741211</v>
      </c>
      <c r="CR307" t="n">
        <v>148.955001831055</v>
      </c>
      <c r="CS307" t="n">
        <v>30.6399993896484</v>
      </c>
      <c r="CT307" t="n">
        <v>149.171005249023</v>
      </c>
      <c r="CU307" t="n">
        <v>32</v>
      </c>
      <c r="CV307" t="n">
        <v>145.203002929687</v>
      </c>
      <c r="CW307" t="n">
        <v>31.0000019073486</v>
      </c>
      <c r="CX307" t="n">
        <v>145.323013305664</v>
      </c>
      <c r="CY307" t="n">
        <v>76.0000076293945</v>
      </c>
      <c r="CZ307" t="n">
        <v>146.643005371094</v>
      </c>
      <c r="DA307" t="n">
        <v>76.0000076293945</v>
      </c>
      <c r="DB307" t="n">
        <v>146.164001464844</v>
      </c>
      <c r="DC307" t="n">
        <v>30.0000019073486</v>
      </c>
      <c r="DD307" t="n">
        <v>146.046005249023</v>
      </c>
      <c r="DE307" t="n">
        <v>29.0000019073486</v>
      </c>
      <c r="DF307" t="n">
        <v>146.161010742187</v>
      </c>
      <c r="DG307" t="n">
        <v>5.40000009536743</v>
      </c>
      <c r="DH307" t="n">
        <v>151.710006713867</v>
      </c>
      <c r="DI307" t="n">
        <v>54.0000038146973</v>
      </c>
      <c r="DJ307" t="n">
        <v>151.905014038086</v>
      </c>
      <c r="DK307" t="n">
        <v>0</v>
      </c>
      <c r="DL307" t="n">
        <v>0</v>
      </c>
      <c r="DM307" t="n">
        <v>5.97300004959106</v>
      </c>
      <c r="DN307" t="n">
        <v>148.565002441406</v>
      </c>
    </row>
    <row r="308">
      <c r="B308" s="1231" t="n">
        <v>0.375</v>
      </c>
      <c r="C308" t="n">
        <v>121.569999694824</v>
      </c>
      <c r="D308" t="n">
        <v>148.325012207031</v>
      </c>
      <c r="E308" t="n">
        <v>120.149993896484</v>
      </c>
      <c r="F308" t="n">
        <v>147.300003051758</v>
      </c>
      <c r="G308" t="n">
        <v>64.2200012207031</v>
      </c>
      <c r="H308" t="n">
        <v>148.319000244141</v>
      </c>
      <c r="I308" t="n">
        <v>65.0299987792969</v>
      </c>
      <c r="J308" t="n">
        <v>148.666000366211</v>
      </c>
      <c r="K308" t="n">
        <v>15.7199993133545</v>
      </c>
      <c r="L308" t="n">
        <v>149.596008300781</v>
      </c>
      <c r="M308" t="n">
        <v>15.0899991989136</v>
      </c>
      <c r="N308" t="n">
        <v>150.669006347656</v>
      </c>
      <c r="O308" t="n">
        <v>121.110000610352</v>
      </c>
      <c r="P308" t="n">
        <v>148.971008300781</v>
      </c>
      <c r="Q308" t="n">
        <v>121.189994812012</v>
      </c>
      <c r="R308" t="n">
        <v>148.977005004883</v>
      </c>
      <c r="S308" t="n">
        <v>65.0499954223633</v>
      </c>
      <c r="T308" t="n">
        <v>148.874008178711</v>
      </c>
      <c r="U308" t="n">
        <v>65.0499954223633</v>
      </c>
      <c r="V308" t="n">
        <v>149.164001464844</v>
      </c>
      <c r="W308" t="n">
        <v>13.8299999237061</v>
      </c>
      <c r="X308" t="n">
        <v>148.174011230469</v>
      </c>
      <c r="Y308" t="n">
        <v>12.710000038147</v>
      </c>
      <c r="Z308" t="n">
        <v>148.570007324219</v>
      </c>
      <c r="AA308" t="n">
        <v>52.6999969482422</v>
      </c>
      <c r="AB308" t="n">
        <v>148.353012084961</v>
      </c>
      <c r="AC308" t="n">
        <v>52.2899971008301</v>
      </c>
      <c r="AD308" t="n">
        <v>147.911010742187</v>
      </c>
      <c r="AE308" t="n">
        <v>47.0900001525879</v>
      </c>
      <c r="AF308" t="n">
        <v>148.249008178711</v>
      </c>
      <c r="AG308" t="n">
        <v>49.25</v>
      </c>
      <c r="AH308" t="n">
        <v>146.107009887695</v>
      </c>
      <c r="AI308" t="n">
        <v>219.539993286133</v>
      </c>
      <c r="AJ308" t="n">
        <v>148.43000793457</v>
      </c>
      <c r="AK308" t="n">
        <v>230.589996337891</v>
      </c>
      <c r="AL308" t="n">
        <v>147.383010864258</v>
      </c>
      <c r="AM308" t="n">
        <v>93.2200012207031</v>
      </c>
      <c r="AN308" t="n">
        <v>148.880004882812</v>
      </c>
      <c r="AO308" t="n">
        <v>95.5</v>
      </c>
      <c r="AP308" t="n">
        <v>148.018005371094</v>
      </c>
      <c r="AQ308" t="n">
        <v>178.149993896484</v>
      </c>
      <c r="AR308" t="n">
        <v>149.032012939453</v>
      </c>
      <c r="AS308" t="n">
        <v>178.099990844727</v>
      </c>
      <c r="AT308" t="n">
        <v>148.532012939453</v>
      </c>
      <c r="AU308" t="n">
        <v>181.094360351562</v>
      </c>
      <c r="AV308" t="n">
        <v>144.384521484375</v>
      </c>
      <c r="AW308" t="n">
        <v>181.906127929687</v>
      </c>
      <c r="AX308" t="n">
        <v>144.16535949707</v>
      </c>
      <c r="AY308" t="n">
        <v>80.0000076293945</v>
      </c>
      <c r="AZ308" t="n">
        <v>145.4580078125</v>
      </c>
      <c r="BA308" t="n">
        <v>158.160400390625</v>
      </c>
      <c r="BB308" t="n">
        <v>144.143768310547</v>
      </c>
      <c r="BC308" t="n">
        <v>217.989990234375</v>
      </c>
      <c r="BD308" t="n">
        <v>149.50700378418</v>
      </c>
      <c r="BE308" t="n">
        <v>233.449996948242</v>
      </c>
      <c r="BF308" t="n">
        <v>148.488006591797</v>
      </c>
      <c r="BG308" t="n">
        <v>86.09999847412109</v>
      </c>
      <c r="BH308" t="n">
        <v>148.391006469727</v>
      </c>
      <c r="BI308" t="n">
        <v>82.379997253418</v>
      </c>
      <c r="BJ308" t="n">
        <v>147.665008544922</v>
      </c>
      <c r="BK308" t="n">
        <v>68.0899963378906</v>
      </c>
      <c r="BL308" t="n">
        <v>145.492004394531</v>
      </c>
      <c r="BM308" t="n">
        <v>66.4199981689453</v>
      </c>
      <c r="BN308" t="n">
        <v>147.642013549805</v>
      </c>
      <c r="BO308" t="n">
        <v>61.5799980163574</v>
      </c>
      <c r="BP308" t="n">
        <v>146.376007080078</v>
      </c>
      <c r="BQ308" t="n">
        <v>61.2999992370605</v>
      </c>
      <c r="BR308" t="n">
        <v>146.602005004883</v>
      </c>
      <c r="BS308" t="n">
        <v>53.8499984741211</v>
      </c>
      <c r="BT308" t="n">
        <v>148.545013427734</v>
      </c>
      <c r="BU308" t="n">
        <v>53.75</v>
      </c>
      <c r="BV308" t="n">
        <v>148.602005004883</v>
      </c>
      <c r="BW308" t="n">
        <v>45.5900001525879</v>
      </c>
      <c r="BX308" t="n">
        <v>147.510009765625</v>
      </c>
      <c r="BY308" t="n">
        <v>44.1499977111816</v>
      </c>
      <c r="BZ308" t="n">
        <v>148.82600402832</v>
      </c>
      <c r="CA308" t="n">
        <v>71.0299987792969</v>
      </c>
      <c r="CB308" t="n">
        <v>149.406005859375</v>
      </c>
      <c r="CC308" t="n">
        <v>22.3999996185303</v>
      </c>
      <c r="CD308" t="n">
        <v>149.43701171875</v>
      </c>
      <c r="CE308" t="n">
        <v>7.4660005569458</v>
      </c>
      <c r="CF308" t="n">
        <v>147.565002441406</v>
      </c>
      <c r="CG308" t="n">
        <v>6.27200031280518</v>
      </c>
      <c r="CH308" t="n">
        <v>147.588012695312</v>
      </c>
      <c r="CI308" t="n">
        <v>1.34400010108948</v>
      </c>
      <c r="CJ308" t="n">
        <v>147.35400390625</v>
      </c>
      <c r="CK308" t="n">
        <v>1.79800009727478</v>
      </c>
      <c r="CL308" t="n">
        <v>146.256011962891</v>
      </c>
      <c r="CM308" t="n">
        <v>44.8199996948242</v>
      </c>
      <c r="CN308" t="n">
        <v>147.166000366211</v>
      </c>
      <c r="CO308" t="n">
        <v>79.2799987792969</v>
      </c>
      <c r="CP308" t="n">
        <v>147.428009033203</v>
      </c>
      <c r="CQ308" t="n">
        <v>29.8499984741211</v>
      </c>
      <c r="CR308" t="n">
        <v>148.15901184082</v>
      </c>
      <c r="CS308" t="n">
        <v>29.8999996185303</v>
      </c>
      <c r="CT308" t="n">
        <v>148.436004638672</v>
      </c>
      <c r="CU308" t="n">
        <v>32</v>
      </c>
      <c r="CV308" t="n">
        <v>145.330001831055</v>
      </c>
      <c r="CW308" t="n">
        <v>32</v>
      </c>
      <c r="CX308" t="n">
        <v>144.946014404297</v>
      </c>
      <c r="CY308" t="n">
        <v>80.0000076293945</v>
      </c>
      <c r="CZ308" t="n">
        <v>145.4580078125</v>
      </c>
      <c r="DA308" t="n">
        <v>78</v>
      </c>
      <c r="DB308" t="n">
        <v>146.521011352539</v>
      </c>
      <c r="DC308" t="n">
        <v>31.0000019073486</v>
      </c>
      <c r="DD308" t="n">
        <v>145.566009521484</v>
      </c>
      <c r="DE308" t="n">
        <v>30.0000019073486</v>
      </c>
      <c r="DF308" t="n">
        <v>146.029006958008</v>
      </c>
      <c r="DG308" t="n">
        <v>3</v>
      </c>
      <c r="DH308" t="n">
        <v>150.630004882812</v>
      </c>
      <c r="DI308" t="n">
        <v>60.0000076293945</v>
      </c>
      <c r="DJ308" t="n">
        <v>150.55500793457</v>
      </c>
      <c r="DK308" t="n">
        <v>0</v>
      </c>
      <c r="DL308" t="n">
        <v>0</v>
      </c>
      <c r="DM308" t="n">
        <v>6.27200031280518</v>
      </c>
      <c r="DN308" t="n">
        <v>147.588012695312</v>
      </c>
    </row>
    <row r="309">
      <c r="B309" s="1231" t="n">
        <v>0.3958333333333333</v>
      </c>
      <c r="C309" t="n">
        <v>112.959999084473</v>
      </c>
      <c r="D309" t="n">
        <v>148.570007324219</v>
      </c>
      <c r="E309" t="n">
        <v>111.939994812012</v>
      </c>
      <c r="F309" t="n">
        <v>147.850006103516</v>
      </c>
      <c r="G309" t="n">
        <v>56.75</v>
      </c>
      <c r="H309" t="n">
        <v>148.59700012207</v>
      </c>
      <c r="I309" t="n">
        <v>57.5499992370605</v>
      </c>
      <c r="J309" t="n">
        <v>149.11100769043</v>
      </c>
      <c r="K309" t="n">
        <v>21.3299999237061</v>
      </c>
      <c r="L309" t="n">
        <v>149.874008178711</v>
      </c>
      <c r="M309" t="n">
        <v>22.3599987030029</v>
      </c>
      <c r="N309" t="n">
        <v>151.112014770508</v>
      </c>
      <c r="O309" t="n">
        <v>112.139999389648</v>
      </c>
      <c r="P309" t="n">
        <v>149.249008178711</v>
      </c>
      <c r="Q309" t="n">
        <v>111.470001220703</v>
      </c>
      <c r="R309" t="n">
        <v>149.423004150391</v>
      </c>
      <c r="S309" t="n">
        <v>56.8199996948242</v>
      </c>
      <c r="T309" t="n">
        <v>149.430999755859</v>
      </c>
      <c r="U309" t="n">
        <v>56.8199996948242</v>
      </c>
      <c r="V309" t="n">
        <v>149.665008544922</v>
      </c>
      <c r="W309" t="n">
        <v>19.0599994659424</v>
      </c>
      <c r="X309" t="n">
        <v>148.541000366211</v>
      </c>
      <c r="Y309" t="n">
        <v>18.6999988555908</v>
      </c>
      <c r="Z309" t="n">
        <v>148.876007080078</v>
      </c>
      <c r="AA309" t="n">
        <v>53.4499969482422</v>
      </c>
      <c r="AB309" t="n">
        <v>148.964004516602</v>
      </c>
      <c r="AC309" t="n">
        <v>53.0299987792969</v>
      </c>
      <c r="AD309" t="n">
        <v>148.339004516602</v>
      </c>
      <c r="AE309" t="n">
        <v>53.8199996948242</v>
      </c>
      <c r="AF309" t="n">
        <v>148.615005493164</v>
      </c>
      <c r="AG309" t="n">
        <v>52.2399978637695</v>
      </c>
      <c r="AH309" t="n">
        <v>146.719009399414</v>
      </c>
      <c r="AI309" t="n">
        <v>217.299987792969</v>
      </c>
      <c r="AJ309" t="n">
        <v>148.919006347656</v>
      </c>
      <c r="AK309" t="n">
        <v>228.349990844727</v>
      </c>
      <c r="AL309" t="n">
        <v>147.749008178711</v>
      </c>
      <c r="AM309" t="n">
        <v>98.8299942016602</v>
      </c>
      <c r="AN309" t="n">
        <v>149.371002197266</v>
      </c>
      <c r="AO309" t="n">
        <v>101.110000610352</v>
      </c>
      <c r="AP309" t="n">
        <v>148.447006225586</v>
      </c>
      <c r="AQ309" t="n">
        <v>175.910003662109</v>
      </c>
      <c r="AR309" t="n">
        <v>149.582000732422</v>
      </c>
      <c r="AS309" t="n">
        <v>175.860000610352</v>
      </c>
      <c r="AT309" t="n">
        <v>149.082000732422</v>
      </c>
      <c r="AU309" t="n">
        <v>177.655029296875</v>
      </c>
      <c r="AV309" t="n">
        <v>144.384521484375</v>
      </c>
      <c r="AW309" t="n">
        <v>179.229736328125</v>
      </c>
      <c r="AX309" t="n">
        <v>144.16535949707</v>
      </c>
      <c r="AY309" t="n">
        <v>82</v>
      </c>
      <c r="AZ309" t="n">
        <v>146.173004150391</v>
      </c>
      <c r="BA309" t="n">
        <v>160.3271484375</v>
      </c>
      <c r="BB309" t="n">
        <v>144.143768310547</v>
      </c>
      <c r="BC309" t="n">
        <v>217.989990234375</v>
      </c>
      <c r="BD309" t="n">
        <v>149.935012817383</v>
      </c>
      <c r="BE309" t="n">
        <v>230.459991455078</v>
      </c>
      <c r="BF309" t="n">
        <v>148.917007446289</v>
      </c>
      <c r="BG309" t="n">
        <v>92.59999847412109</v>
      </c>
      <c r="BH309" t="n">
        <v>149.064010620117</v>
      </c>
      <c r="BI309" t="n">
        <v>87.0899963378906</v>
      </c>
      <c r="BJ309" t="n">
        <v>148.277008056641</v>
      </c>
      <c r="BK309" t="n">
        <v>74.6199951171875</v>
      </c>
      <c r="BL309" t="n">
        <v>146.225006103516</v>
      </c>
      <c r="BM309" t="n">
        <v>74.629997253418</v>
      </c>
      <c r="BN309" t="n">
        <v>148.436004638672</v>
      </c>
      <c r="BO309" t="n">
        <v>68.6699981689453</v>
      </c>
      <c r="BP309" t="n">
        <v>147.293014526367</v>
      </c>
      <c r="BQ309" t="n">
        <v>68.0299987792969</v>
      </c>
      <c r="BR309" t="n">
        <v>147.520004272461</v>
      </c>
      <c r="BS309" t="n">
        <v>60.5799980163574</v>
      </c>
      <c r="BT309" t="n">
        <v>149.585006713867</v>
      </c>
      <c r="BU309" t="n">
        <v>61.9599990844727</v>
      </c>
      <c r="BV309" t="n">
        <v>149.397003173828</v>
      </c>
      <c r="BW309" t="n">
        <v>49.3299980163574</v>
      </c>
      <c r="BX309" t="n">
        <v>148.858001708984</v>
      </c>
      <c r="BY309" t="n">
        <v>49.379997253418</v>
      </c>
      <c r="BZ309" t="n">
        <v>150.234008789062</v>
      </c>
      <c r="CA309" t="n">
        <v>74.01999664306641</v>
      </c>
      <c r="CB309" t="n">
        <v>150.875</v>
      </c>
      <c r="CC309" t="n">
        <v>31.3599987030029</v>
      </c>
      <c r="CD309" t="n">
        <v>150.842010498047</v>
      </c>
      <c r="CE309" t="n">
        <v>7.39200019836426</v>
      </c>
      <c r="CF309" t="n">
        <v>149.765014648437</v>
      </c>
      <c r="CG309" t="n">
        <v>6.86900043487549</v>
      </c>
      <c r="CH309" t="n">
        <v>149.787002563477</v>
      </c>
      <c r="CI309" t="n">
        <v>1.71800005435944</v>
      </c>
      <c r="CJ309" t="n">
        <v>149.55500793457</v>
      </c>
      <c r="CK309" t="n">
        <v>3.82100009918213</v>
      </c>
      <c r="CL309" t="n">
        <v>148.098007202148</v>
      </c>
      <c r="CM309" t="n">
        <v>51.5399971008301</v>
      </c>
      <c r="CN309" t="n">
        <v>149</v>
      </c>
      <c r="CO309" t="n">
        <v>79.2799987792969</v>
      </c>
      <c r="CP309" t="n">
        <v>149.266006469727</v>
      </c>
      <c r="CQ309" t="n">
        <v>14.9299993515015</v>
      </c>
      <c r="CR309" t="n">
        <v>152.078002929687</v>
      </c>
      <c r="CS309" t="n">
        <v>15.6899995803833</v>
      </c>
      <c r="CT309" t="n">
        <v>152.413009643555</v>
      </c>
      <c r="CU309" t="n">
        <v>33</v>
      </c>
      <c r="CV309" t="n">
        <v>146.512008666992</v>
      </c>
      <c r="CW309" t="n">
        <v>32</v>
      </c>
      <c r="CX309" t="n">
        <v>144.84700012207</v>
      </c>
      <c r="CY309" t="n">
        <v>82</v>
      </c>
      <c r="CZ309" t="n">
        <v>146.173004150391</v>
      </c>
      <c r="DA309" t="n">
        <v>80.0000076293945</v>
      </c>
      <c r="DB309" t="n">
        <v>146.650009155273</v>
      </c>
      <c r="DC309" t="n">
        <v>31.0000019073486</v>
      </c>
      <c r="DD309" t="n">
        <v>147.22900390625</v>
      </c>
      <c r="DE309" t="n">
        <v>31.0000019073486</v>
      </c>
      <c r="DF309" t="n">
        <v>147.585006713867</v>
      </c>
      <c r="DG309" t="n">
        <v>8.40000057220459</v>
      </c>
      <c r="DH309" t="n">
        <v>152.835006713867</v>
      </c>
      <c r="DI309" t="n">
        <v>61.2000045776367</v>
      </c>
      <c r="DJ309" t="n">
        <v>152.595001220703</v>
      </c>
      <c r="DK309" t="n">
        <v>0</v>
      </c>
      <c r="DL309" t="n">
        <v>0</v>
      </c>
      <c r="DM309" t="n">
        <v>6.86900043487549</v>
      </c>
      <c r="DN309" t="n">
        <v>149.787002563477</v>
      </c>
    </row>
    <row r="310">
      <c r="B310" s="1231" t="n">
        <v>0.4166666666666667</v>
      </c>
      <c r="C310" t="n">
        <v>132.789993286133</v>
      </c>
      <c r="D310" t="n">
        <v>147.652008056641</v>
      </c>
      <c r="E310" t="n">
        <v>131.349990844727</v>
      </c>
      <c r="F310" t="n">
        <v>146.995010375977</v>
      </c>
      <c r="G310" t="n">
        <v>73.9199981689453</v>
      </c>
      <c r="H310" t="n">
        <v>147.7080078125</v>
      </c>
      <c r="I310" t="n">
        <v>74.75</v>
      </c>
      <c r="J310" t="n">
        <v>148.221008300781</v>
      </c>
      <c r="K310" t="n">
        <v>16.8400001525879</v>
      </c>
      <c r="L310" t="n">
        <v>149.318008422852</v>
      </c>
      <c r="M310" t="n">
        <v>16.7700004577637</v>
      </c>
      <c r="N310" t="n">
        <v>150.336013793945</v>
      </c>
      <c r="O310" t="n">
        <v>131.580001831055</v>
      </c>
      <c r="P310" t="n">
        <v>148.526000976562</v>
      </c>
      <c r="Q310" t="n">
        <v>131.669998168945</v>
      </c>
      <c r="R310" t="n">
        <v>148.643005371094</v>
      </c>
      <c r="S310" t="n">
        <v>75.51999664306641</v>
      </c>
      <c r="T310" t="n">
        <v>148.651000976562</v>
      </c>
      <c r="U310" t="n">
        <v>75.50999450683589</v>
      </c>
      <c r="V310" t="n">
        <v>148.886001586914</v>
      </c>
      <c r="W310" t="n">
        <v>13.460000038147</v>
      </c>
      <c r="X310" t="n">
        <v>147.746002197266</v>
      </c>
      <c r="Y310" t="n">
        <v>12.710000038147</v>
      </c>
      <c r="Z310" t="n">
        <v>148.203002929687</v>
      </c>
      <c r="AA310" t="n">
        <v>43.3600006103516</v>
      </c>
      <c r="AB310" t="n">
        <v>148.170013427734</v>
      </c>
      <c r="AC310" t="n">
        <v>44.0699996948242</v>
      </c>
      <c r="AD310" t="n">
        <v>147.360000610352</v>
      </c>
      <c r="AE310" t="n">
        <v>41.8600006103516</v>
      </c>
      <c r="AF310" t="n">
        <v>147.699005126953</v>
      </c>
      <c r="AG310" t="n">
        <v>43.2799987792969</v>
      </c>
      <c r="AH310" t="n">
        <v>145.86100769043</v>
      </c>
      <c r="AI310" t="n">
        <v>253.139999389648</v>
      </c>
      <c r="AJ310" t="n">
        <v>148.002014160156</v>
      </c>
      <c r="AK310" t="n">
        <v>267.529998779297</v>
      </c>
      <c r="AL310" t="n">
        <v>146.772003173828</v>
      </c>
      <c r="AM310" t="n">
        <v>108.019996643066</v>
      </c>
      <c r="AN310" t="n">
        <v>148.45100402832</v>
      </c>
      <c r="AO310" t="n">
        <v>107.619995117187</v>
      </c>
      <c r="AP310" t="n">
        <v>147.589004516602</v>
      </c>
      <c r="AQ310" t="n">
        <v>192.720001220703</v>
      </c>
      <c r="AR310" t="n">
        <v>148.60400390625</v>
      </c>
      <c r="AS310" t="n">
        <v>191.539993286133</v>
      </c>
      <c r="AT310" t="n">
        <v>148.287002563477</v>
      </c>
      <c r="AU310" t="n">
        <v>192.642211914062</v>
      </c>
      <c r="AV310" t="n">
        <v>144.384521484375</v>
      </c>
      <c r="AW310" t="n">
        <v>193.453979492187</v>
      </c>
      <c r="AX310" t="n">
        <v>144.16535949707</v>
      </c>
      <c r="AY310" t="n">
        <v>82</v>
      </c>
      <c r="AZ310" t="n">
        <v>145.077011108398</v>
      </c>
      <c r="BA310" t="n">
        <v>167.642211914062</v>
      </c>
      <c r="BB310" t="n">
        <v>144.143768310547</v>
      </c>
      <c r="BC310" t="n">
        <v>250.839996337891</v>
      </c>
      <c r="BD310" t="n">
        <v>149.262008666992</v>
      </c>
      <c r="BE310" t="n">
        <v>267.869995117188</v>
      </c>
      <c r="BF310" t="n">
        <v>148.182006835937</v>
      </c>
      <c r="BG310" t="n">
        <v>99.3299942016602</v>
      </c>
      <c r="BH310" t="n">
        <v>148.085006713867</v>
      </c>
      <c r="BI310" t="n">
        <v>95.72999572753911</v>
      </c>
      <c r="BJ310" t="n">
        <v>147.236999511719</v>
      </c>
      <c r="BK310" t="n">
        <v>83.9499969482422</v>
      </c>
      <c r="BL310" t="n">
        <v>145.309005737305</v>
      </c>
      <c r="BM310" t="n">
        <v>83.5800018310547</v>
      </c>
      <c r="BN310" t="n">
        <v>147.398010253906</v>
      </c>
      <c r="BO310" t="n">
        <v>76.879997253418</v>
      </c>
      <c r="BP310" t="n">
        <v>146.43701171875</v>
      </c>
      <c r="BQ310" t="n">
        <v>77.3699951171875</v>
      </c>
      <c r="BR310" t="n">
        <v>146.235000610352</v>
      </c>
      <c r="BS310" t="n">
        <v>70.2999954223633</v>
      </c>
      <c r="BT310" t="n">
        <v>148.606002807617</v>
      </c>
      <c r="BU310" t="n">
        <v>70.1699981689453</v>
      </c>
      <c r="BV310" t="n">
        <v>148.357009887695</v>
      </c>
      <c r="BW310" t="n">
        <v>59.7899971008301</v>
      </c>
      <c r="BX310" t="n">
        <v>147.878005981445</v>
      </c>
      <c r="BY310" t="n">
        <v>59.8599967956543</v>
      </c>
      <c r="BZ310" t="n">
        <v>149.255004882812</v>
      </c>
      <c r="CA310" t="n">
        <v>86.72999572753911</v>
      </c>
      <c r="CB310" t="n">
        <v>149.835006713867</v>
      </c>
      <c r="CC310" t="n">
        <v>35.0900001525879</v>
      </c>
      <c r="CD310" t="n">
        <v>149.864013671875</v>
      </c>
      <c r="CE310" t="n">
        <v>8.810000419616699</v>
      </c>
      <c r="CF310" t="n">
        <v>148.360000610352</v>
      </c>
      <c r="CG310" t="n">
        <v>7.61600017547607</v>
      </c>
      <c r="CH310" t="n">
        <v>148.38200378418</v>
      </c>
      <c r="CI310" t="n">
        <v>2.39000010490417</v>
      </c>
      <c r="CJ310" t="n">
        <v>148.210006713867</v>
      </c>
      <c r="CK310" t="n">
        <v>4.0460000038147</v>
      </c>
      <c r="CL310" t="n">
        <v>146.993011474609</v>
      </c>
      <c r="CM310" t="n">
        <v>57.5099983215332</v>
      </c>
      <c r="CN310" t="n">
        <v>147.47200012207</v>
      </c>
      <c r="CO310" t="n">
        <v>79.2799987792969</v>
      </c>
      <c r="CP310" t="n">
        <v>148.102005004883</v>
      </c>
      <c r="CQ310" t="n">
        <v>15.6700000762939</v>
      </c>
      <c r="CR310" t="n">
        <v>150.792007446289</v>
      </c>
      <c r="CS310" t="n">
        <v>15.6899995803833</v>
      </c>
      <c r="CT310" t="n">
        <v>150.945007324219</v>
      </c>
      <c r="CU310" t="n">
        <v>33</v>
      </c>
      <c r="CV310" t="n">
        <v>143.881011962891</v>
      </c>
      <c r="CW310" t="n">
        <v>32</v>
      </c>
      <c r="CX310" t="n">
        <v>143.995010375977</v>
      </c>
      <c r="CY310" t="n">
        <v>82</v>
      </c>
      <c r="CZ310" t="n">
        <v>145.077011108398</v>
      </c>
      <c r="DA310" t="n">
        <v>81</v>
      </c>
      <c r="DB310" t="n">
        <v>144.957000732422</v>
      </c>
      <c r="DC310" t="n">
        <v>31.0000019073486</v>
      </c>
      <c r="DD310" t="n">
        <v>145.080001831055</v>
      </c>
      <c r="DE310" t="n">
        <v>31.0000019073486</v>
      </c>
      <c r="DF310" t="n">
        <v>145.195007324219</v>
      </c>
      <c r="DG310" t="n">
        <v>14.4000015258789</v>
      </c>
      <c r="DH310" t="n">
        <v>151.320007324219</v>
      </c>
      <c r="DI310" t="n">
        <v>67.8000106811523</v>
      </c>
      <c r="DJ310" t="n">
        <v>151.425003051758</v>
      </c>
      <c r="DK310" t="n">
        <v>0</v>
      </c>
      <c r="DL310" t="n">
        <v>0</v>
      </c>
      <c r="DM310" t="n">
        <v>7.61600017547607</v>
      </c>
      <c r="DN310" t="n">
        <v>148.38200378418</v>
      </c>
    </row>
    <row r="311">
      <c r="B311" s="1231" t="n">
        <v>0.4375</v>
      </c>
      <c r="C311" t="n">
        <v>121.189994812012</v>
      </c>
      <c r="D311" t="n">
        <v>147.9580078125</v>
      </c>
      <c r="E311" t="n">
        <v>120.149993896484</v>
      </c>
      <c r="F311" t="n">
        <v>147.300003051758</v>
      </c>
      <c r="G311" t="n">
        <v>64.2200012207031</v>
      </c>
      <c r="H311" t="n">
        <v>148.09700012207</v>
      </c>
      <c r="I311" t="n">
        <v>64.2799987792969</v>
      </c>
      <c r="J311" t="n">
        <v>148.499008178711</v>
      </c>
      <c r="K311" t="n">
        <v>16.8400001525879</v>
      </c>
      <c r="L311" t="n">
        <v>149.540008544922</v>
      </c>
      <c r="M311" t="n">
        <v>17.3299999237061</v>
      </c>
      <c r="N311" t="n">
        <v>150.613006591797</v>
      </c>
      <c r="O311" t="n">
        <v>121.110000610352</v>
      </c>
      <c r="P311" t="n">
        <v>148.749008178711</v>
      </c>
      <c r="Q311" t="n">
        <v>120.449996948242</v>
      </c>
      <c r="R311" t="n">
        <v>148.810012817383</v>
      </c>
      <c r="S311" t="n">
        <v>63.5499992370605</v>
      </c>
      <c r="T311" t="n">
        <v>148.929000854492</v>
      </c>
      <c r="U311" t="n">
        <v>63.5499992370605</v>
      </c>
      <c r="V311" t="n">
        <v>149.220001220703</v>
      </c>
      <c r="W311" t="n">
        <v>14.5799999237061</v>
      </c>
      <c r="X311" t="n">
        <v>148.235000610352</v>
      </c>
      <c r="Y311" t="n">
        <v>14.210000038147</v>
      </c>
      <c r="Z311" t="n">
        <v>148.448013305664</v>
      </c>
      <c r="AA311" t="n">
        <v>47.4699974060059</v>
      </c>
      <c r="AB311" t="n">
        <v>148.414001464844</v>
      </c>
      <c r="AC311" t="n">
        <v>47.0599975585938</v>
      </c>
      <c r="AD311" t="n">
        <v>147.850006103516</v>
      </c>
      <c r="AE311" t="n">
        <v>45.5999984741211</v>
      </c>
      <c r="AF311" t="n">
        <v>148.127014160156</v>
      </c>
      <c r="AG311" t="n">
        <v>41.7900009155273</v>
      </c>
      <c r="AH311" t="n">
        <v>146.22900390625</v>
      </c>
      <c r="AI311" t="n">
        <v>249.779998779297</v>
      </c>
      <c r="AJ311" t="n">
        <v>148.491012573242</v>
      </c>
      <c r="AK311" t="n">
        <v>266.410003662109</v>
      </c>
      <c r="AL311" t="n">
        <v>147.138000488281</v>
      </c>
      <c r="AM311" t="n">
        <v>106.009994506836</v>
      </c>
      <c r="AN311" t="n">
        <v>148.75700378418</v>
      </c>
      <c r="AO311" t="n">
        <v>107.279998779297</v>
      </c>
      <c r="AP311" t="n">
        <v>147.773010253906</v>
      </c>
      <c r="AQ311" t="n">
        <v>194.959991455078</v>
      </c>
      <c r="AR311" t="n">
        <v>148.910003662109</v>
      </c>
      <c r="AS311" t="n">
        <v>194.899993896484</v>
      </c>
      <c r="AT311" t="n">
        <v>148.348007202148</v>
      </c>
      <c r="AU311" t="n">
        <v>197.732543945312</v>
      </c>
      <c r="AV311" t="n">
        <v>144.384521484375</v>
      </c>
      <c r="AW311" t="n">
        <v>198.831176757812</v>
      </c>
      <c r="AX311" t="n">
        <v>144.16535949707</v>
      </c>
      <c r="AY311" t="n">
        <v>86</v>
      </c>
      <c r="AZ311" t="n">
        <v>145.917007446289</v>
      </c>
      <c r="BA311" t="n">
        <v>177.18505859375</v>
      </c>
      <c r="BB311" t="n">
        <v>144.143768310547</v>
      </c>
      <c r="BC311" t="n">
        <v>249.349990844727</v>
      </c>
      <c r="BD311" t="n">
        <v>149.568008422852</v>
      </c>
      <c r="BE311" t="n">
        <v>263.380004882813</v>
      </c>
      <c r="BF311" t="n">
        <v>148.733001708984</v>
      </c>
      <c r="BG311" t="n">
        <v>98.76999664306641</v>
      </c>
      <c r="BH311" t="n">
        <v>148.452011108398</v>
      </c>
      <c r="BI311" t="n">
        <v>94.1599960327148</v>
      </c>
      <c r="BJ311" t="n">
        <v>147.60400390625</v>
      </c>
      <c r="BK311" t="n">
        <v>82.0899963378906</v>
      </c>
      <c r="BL311" t="n">
        <v>145.614013671875</v>
      </c>
      <c r="BM311" t="n">
        <v>81.3399963378906</v>
      </c>
      <c r="BN311" t="n">
        <v>147.703002929687</v>
      </c>
      <c r="BO311" t="n">
        <v>74.63999938964839</v>
      </c>
      <c r="BP311" t="n">
        <v>146.620010375977</v>
      </c>
      <c r="BQ311" t="n">
        <v>75.129997253418</v>
      </c>
      <c r="BR311" t="n">
        <v>146.725006103516</v>
      </c>
      <c r="BS311" t="n">
        <v>68.05999755859369</v>
      </c>
      <c r="BT311" t="n">
        <v>148.790008544922</v>
      </c>
      <c r="BU311" t="n">
        <v>67.1899948120117</v>
      </c>
      <c r="BV311" t="n">
        <v>148.663009643555</v>
      </c>
      <c r="BW311" t="n">
        <v>56.7999992370605</v>
      </c>
      <c r="BX311" t="n">
        <v>147.939010620117</v>
      </c>
      <c r="BY311" t="n">
        <v>56.8699989318848</v>
      </c>
      <c r="BZ311" t="n">
        <v>149.438003540039</v>
      </c>
      <c r="CA311" t="n">
        <v>85.22999572753911</v>
      </c>
      <c r="CB311" t="n">
        <v>149.896011352539</v>
      </c>
      <c r="CC311" t="n">
        <v>33.5900001525879</v>
      </c>
      <c r="CD311" t="n">
        <v>150.109008789062</v>
      </c>
      <c r="CE311" t="n">
        <v>8.586000442504879</v>
      </c>
      <c r="CF311" t="n">
        <v>148.60400390625</v>
      </c>
      <c r="CG311" t="n">
        <v>7.76500034332275</v>
      </c>
      <c r="CH311" t="n">
        <v>148.626007080078</v>
      </c>
      <c r="CI311" t="n">
        <v>2.39000010490417</v>
      </c>
      <c r="CJ311" t="n">
        <v>148.271011352539</v>
      </c>
      <c r="CK311" t="n">
        <v>4.12100028991699</v>
      </c>
      <c r="CL311" t="n">
        <v>147.054000854492</v>
      </c>
      <c r="CM311" t="n">
        <v>59.0099983215332</v>
      </c>
      <c r="CN311" t="n">
        <v>147.839004516602</v>
      </c>
      <c r="CO311" t="n">
        <v>82.26999664306641</v>
      </c>
      <c r="CP311" t="n">
        <v>148.102005004883</v>
      </c>
      <c r="CQ311" t="n">
        <v>15.6700000762939</v>
      </c>
      <c r="CR311" t="n">
        <v>150.915008544922</v>
      </c>
      <c r="CS311" t="n">
        <v>15.6899995803833</v>
      </c>
      <c r="CT311" t="n">
        <v>151.373001098633</v>
      </c>
      <c r="CU311" t="n">
        <v>33</v>
      </c>
      <c r="CV311" t="n">
        <v>144.595001220703</v>
      </c>
      <c r="CW311" t="n">
        <v>33</v>
      </c>
      <c r="CX311" t="n">
        <v>144.475006103516</v>
      </c>
      <c r="CY311" t="n">
        <v>86</v>
      </c>
      <c r="CZ311" t="n">
        <v>145.794006347656</v>
      </c>
      <c r="DA311" t="n">
        <v>84.0000076293945</v>
      </c>
      <c r="DB311" t="n">
        <v>145.560012817383</v>
      </c>
      <c r="DC311" t="n">
        <v>32</v>
      </c>
      <c r="DD311" t="n">
        <v>145.794006347656</v>
      </c>
      <c r="DE311" t="n">
        <v>32</v>
      </c>
      <c r="DF311" t="n">
        <v>145.797012329102</v>
      </c>
      <c r="DG311" t="n">
        <v>10.2000017166138</v>
      </c>
      <c r="DH311" t="n">
        <v>151.800003051758</v>
      </c>
      <c r="DI311" t="n">
        <v>66.6000061035156</v>
      </c>
      <c r="DJ311" t="n">
        <v>151.875</v>
      </c>
      <c r="DK311" t="n">
        <v>0</v>
      </c>
      <c r="DL311" t="n">
        <v>0</v>
      </c>
      <c r="DM311" t="n">
        <v>7.76500034332275</v>
      </c>
      <c r="DN311" t="n">
        <v>148.626007080078</v>
      </c>
    </row>
    <row r="312">
      <c r="B312" s="1231" t="n">
        <v>0.4583333333333333</v>
      </c>
      <c r="C312" t="n">
        <v>123.439994812012</v>
      </c>
      <c r="D312" t="n">
        <v>148.141006469727</v>
      </c>
      <c r="E312" t="n">
        <v>121.639999389648</v>
      </c>
      <c r="F312" t="n">
        <v>147.36100769043</v>
      </c>
      <c r="G312" t="n">
        <v>64.9599990844727</v>
      </c>
      <c r="H312" t="n">
        <v>148.375</v>
      </c>
      <c r="I312" t="n">
        <v>66.51999664306641</v>
      </c>
      <c r="J312" t="n">
        <v>148.55500793457</v>
      </c>
      <c r="K312" t="n">
        <v>19.0799999237061</v>
      </c>
      <c r="L312" t="n">
        <v>149.596008300781</v>
      </c>
      <c r="M312" t="n">
        <v>18.4499988555908</v>
      </c>
      <c r="N312" t="n">
        <v>150.558013916016</v>
      </c>
      <c r="O312" t="n">
        <v>122.610000610352</v>
      </c>
      <c r="P312" t="n">
        <v>148.971008300781</v>
      </c>
      <c r="Q312" t="n">
        <v>121.939994812012</v>
      </c>
      <c r="R312" t="n">
        <v>148.922012329102</v>
      </c>
      <c r="S312" t="n">
        <v>65.7999954223633</v>
      </c>
      <c r="T312" t="n">
        <v>148.874008178711</v>
      </c>
      <c r="U312" t="n">
        <v>66.5400009155273</v>
      </c>
      <c r="V312" t="n">
        <v>149.164001464844</v>
      </c>
      <c r="W312" t="n">
        <v>16.4499988555908</v>
      </c>
      <c r="X312" t="n">
        <v>148.235000610352</v>
      </c>
      <c r="Y312" t="n">
        <v>14.960000038147</v>
      </c>
      <c r="Z312" t="n">
        <v>148.631011962891</v>
      </c>
      <c r="AA312" t="n">
        <v>50.8299980163574</v>
      </c>
      <c r="AB312" t="n">
        <v>148.536010742187</v>
      </c>
      <c r="AC312" t="n">
        <v>53.0299987792969</v>
      </c>
      <c r="AD312" t="n">
        <v>147.97200012207</v>
      </c>
      <c r="AE312" t="n">
        <v>48.5900001525879</v>
      </c>
      <c r="AF312" t="n">
        <v>148.188003540039</v>
      </c>
      <c r="AG312" t="n">
        <v>52.9799995422363</v>
      </c>
      <c r="AH312" t="n">
        <v>146.290008544922</v>
      </c>
      <c r="AI312" t="n">
        <v>256.5</v>
      </c>
      <c r="AJ312" t="n">
        <v>148.613006591797</v>
      </c>
      <c r="AK312" t="n">
        <v>266.410003662109</v>
      </c>
      <c r="AL312" t="n">
        <v>147.505004882812</v>
      </c>
      <c r="AM312" t="n">
        <v>113.860000610352</v>
      </c>
      <c r="AN312" t="n">
        <v>148.941009521484</v>
      </c>
      <c r="AO312" t="n">
        <v>114.909996032715</v>
      </c>
      <c r="AP312" t="n">
        <v>148.079010009766</v>
      </c>
      <c r="AQ312" t="n">
        <v>193.839996337891</v>
      </c>
      <c r="AR312" t="n">
        <v>149.154006958008</v>
      </c>
      <c r="AS312" t="n">
        <v>193.779998779297</v>
      </c>
      <c r="AT312" t="n">
        <v>148.654006958008</v>
      </c>
      <c r="AU312" t="n">
        <v>196.762084960937</v>
      </c>
      <c r="AV312" t="n">
        <v>144.384521484375</v>
      </c>
      <c r="AW312" t="n">
        <v>197.601318359375</v>
      </c>
      <c r="AX312" t="n">
        <v>144.16535949707</v>
      </c>
      <c r="AY312" t="n">
        <v>84.0000076293945</v>
      </c>
      <c r="AZ312" t="n">
        <v>145.57600402832</v>
      </c>
      <c r="BA312" t="n">
        <v>177.166748046875</v>
      </c>
      <c r="BB312" t="n">
        <v>144.143768310547</v>
      </c>
      <c r="BC312" t="n">
        <v>255.31999206543</v>
      </c>
      <c r="BD312" t="n">
        <v>149.629013061523</v>
      </c>
      <c r="BE312" t="n">
        <v>266.369995117188</v>
      </c>
      <c r="BF312" t="n">
        <v>148.978012084961</v>
      </c>
      <c r="BG312" t="n">
        <v>108.290000915527</v>
      </c>
      <c r="BH312" t="n">
        <v>148.391006469727</v>
      </c>
      <c r="BI312" t="n">
        <v>103.919998168945</v>
      </c>
      <c r="BJ312" t="n">
        <v>147.665008544922</v>
      </c>
      <c r="BK312" t="n">
        <v>88.15000152587891</v>
      </c>
      <c r="BL312" t="n">
        <v>145.553009033203</v>
      </c>
      <c r="BM312" t="n">
        <v>88.05999755859369</v>
      </c>
      <c r="BN312" t="n">
        <v>147.948013305664</v>
      </c>
      <c r="BO312" t="n">
        <v>82.4700012207031</v>
      </c>
      <c r="BP312" t="n">
        <v>146.559005737305</v>
      </c>
      <c r="BQ312" t="n">
        <v>83.34999847412109</v>
      </c>
      <c r="BR312" t="n">
        <v>146.663009643555</v>
      </c>
      <c r="BS312" t="n">
        <v>74.7900009155273</v>
      </c>
      <c r="BT312" t="n">
        <v>148.790008544922</v>
      </c>
      <c r="BU312" t="n">
        <v>73.90000152587891</v>
      </c>
      <c r="BV312" t="n">
        <v>148.602005004883</v>
      </c>
      <c r="BW312" t="n">
        <v>65.0299987792969</v>
      </c>
      <c r="BX312" t="n">
        <v>148.061004638672</v>
      </c>
      <c r="BY312" t="n">
        <v>64.34999847412109</v>
      </c>
      <c r="BZ312" t="n">
        <v>149.377014160156</v>
      </c>
      <c r="CA312" t="n">
        <v>90.4700012207031</v>
      </c>
      <c r="CB312" t="n">
        <v>150.079010009766</v>
      </c>
      <c r="CC312" t="n">
        <v>38.0699996948242</v>
      </c>
      <c r="CD312" t="n">
        <v>149.98600769043</v>
      </c>
      <c r="CE312" t="n">
        <v>9.109000205993651</v>
      </c>
      <c r="CF312" t="n">
        <v>148.543014526367</v>
      </c>
      <c r="CG312" t="n">
        <v>8.064000129699711</v>
      </c>
      <c r="CH312" t="n">
        <v>148.504013061523</v>
      </c>
      <c r="CI312" t="n">
        <v>2.39000010490417</v>
      </c>
      <c r="CJ312" t="n">
        <v>148.332000732422</v>
      </c>
      <c r="CK312" t="n">
        <v>4.0460000038147</v>
      </c>
      <c r="CL312" t="n">
        <v>146.993011474609</v>
      </c>
      <c r="CM312" t="n">
        <v>59.75</v>
      </c>
      <c r="CN312" t="n">
        <v>147.655014038086</v>
      </c>
      <c r="CO312" t="n">
        <v>87.50999450683589</v>
      </c>
      <c r="CP312" t="n">
        <v>148.102005004883</v>
      </c>
      <c r="CQ312" t="n">
        <v>15.6700000762939</v>
      </c>
      <c r="CR312" t="n">
        <v>151.098007202148</v>
      </c>
      <c r="CS312" t="n">
        <v>15.6899995803833</v>
      </c>
      <c r="CT312" t="n">
        <v>151.373001098633</v>
      </c>
      <c r="CU312" t="n">
        <v>33</v>
      </c>
      <c r="CV312" t="n">
        <v>145.434005737305</v>
      </c>
      <c r="CW312" t="n">
        <v>33</v>
      </c>
      <c r="CX312" t="n">
        <v>145.075012207031</v>
      </c>
      <c r="CY312" t="n">
        <v>84.0000076293945</v>
      </c>
      <c r="CZ312" t="n">
        <v>145.57600402832</v>
      </c>
      <c r="DA312" t="n">
        <v>83.0000076293945</v>
      </c>
      <c r="DB312" t="n">
        <v>145.212005615234</v>
      </c>
      <c r="DC312" t="n">
        <v>32</v>
      </c>
      <c r="DD312" t="n">
        <v>145.320007324219</v>
      </c>
      <c r="DE312" t="n">
        <v>32</v>
      </c>
      <c r="DF312" t="n">
        <v>146.026000976562</v>
      </c>
      <c r="DG312" t="n">
        <v>16.2000026702881</v>
      </c>
      <c r="DH312" t="n">
        <v>151.755004882812</v>
      </c>
      <c r="DI312" t="n">
        <v>63.6000022888184</v>
      </c>
      <c r="DJ312" t="n">
        <v>151.650009155273</v>
      </c>
      <c r="DK312" t="n">
        <v>0</v>
      </c>
      <c r="DL312" t="n">
        <v>0</v>
      </c>
      <c r="DM312" t="n">
        <v>8.064000129699711</v>
      </c>
      <c r="DN312" t="n">
        <v>148.504013061523</v>
      </c>
    </row>
    <row r="313">
      <c r="B313" s="1231" t="n">
        <v>0.4791666666666667</v>
      </c>
      <c r="C313" t="n">
        <v>121.939994812012</v>
      </c>
      <c r="D313" t="n">
        <v>148.141006469727</v>
      </c>
      <c r="E313" t="n">
        <v>120.899993896484</v>
      </c>
      <c r="F313" t="n">
        <v>147.300003051758</v>
      </c>
      <c r="G313" t="n">
        <v>65.7099990844727</v>
      </c>
      <c r="H313" t="n">
        <v>148.041000366211</v>
      </c>
      <c r="I313" t="n">
        <v>64.2799987792969</v>
      </c>
      <c r="J313" t="n">
        <v>148.499008178711</v>
      </c>
      <c r="K313" t="n">
        <v>15.1499996185303</v>
      </c>
      <c r="L313" t="n">
        <v>149.485000610352</v>
      </c>
      <c r="M313" t="n">
        <v>15.6499996185303</v>
      </c>
      <c r="N313" t="n">
        <v>150.724014282227</v>
      </c>
      <c r="O313" t="n">
        <v>121.110000610352</v>
      </c>
      <c r="P313" t="n">
        <v>148.916000366211</v>
      </c>
      <c r="Q313" t="n">
        <v>121.189994812012</v>
      </c>
      <c r="R313" t="n">
        <v>148.866012573242</v>
      </c>
      <c r="S313" t="n">
        <v>64.2999954223633</v>
      </c>
      <c r="T313" t="n">
        <v>148.929000854492</v>
      </c>
      <c r="U313" t="n">
        <v>64.2999954223633</v>
      </c>
      <c r="V313" t="n">
        <v>149.331008911133</v>
      </c>
      <c r="W313" t="n">
        <v>13.0799999237061</v>
      </c>
      <c r="X313" t="n">
        <v>147.991012573242</v>
      </c>
      <c r="Y313" t="n">
        <v>12.710000038147</v>
      </c>
      <c r="Z313" t="n">
        <v>148.387008666992</v>
      </c>
      <c r="AA313" t="n">
        <v>50.8299980163574</v>
      </c>
      <c r="AB313" t="n">
        <v>148.536010742187</v>
      </c>
      <c r="AC313" t="n">
        <v>47.8099975585938</v>
      </c>
      <c r="AD313" t="n">
        <v>147.727005004883</v>
      </c>
      <c r="AE313" t="n">
        <v>49.3299980163574</v>
      </c>
      <c r="AF313" t="n">
        <v>148.127014160156</v>
      </c>
      <c r="AG313" t="n">
        <v>44.7700004577637</v>
      </c>
      <c r="AH313" t="n">
        <v>146.22900390625</v>
      </c>
      <c r="AI313" t="n">
        <v>259.859985351563</v>
      </c>
      <c r="AJ313" t="n">
        <v>148.43000793457</v>
      </c>
      <c r="AK313" t="n">
        <v>272</v>
      </c>
      <c r="AL313" t="n">
        <v>147.016006469727</v>
      </c>
      <c r="AM313" t="n">
        <v>113.069999694824</v>
      </c>
      <c r="AN313" t="n">
        <v>148.75700378418</v>
      </c>
      <c r="AO313" t="n">
        <v>112.439994812012</v>
      </c>
      <c r="AP313" t="n">
        <v>147.896011352539</v>
      </c>
      <c r="AQ313" t="n">
        <v>193.839996337891</v>
      </c>
      <c r="AR313" t="n">
        <v>148.910003662109</v>
      </c>
      <c r="AS313" t="n">
        <v>193.779998779297</v>
      </c>
      <c r="AT313" t="n">
        <v>148.532012939453</v>
      </c>
      <c r="AU313" t="n">
        <v>196.97265625</v>
      </c>
      <c r="AV313" t="n">
        <v>144.384521484375</v>
      </c>
      <c r="AW313" t="n">
        <v>198.590087890625</v>
      </c>
      <c r="AX313" t="n">
        <v>144.16535949707</v>
      </c>
      <c r="AY313" t="n">
        <v>84.0000076293945</v>
      </c>
      <c r="AZ313" t="n">
        <v>145.797012329102</v>
      </c>
      <c r="BA313" t="n">
        <v>177.584838867187</v>
      </c>
      <c r="BB313" t="n">
        <v>144.143768310547</v>
      </c>
      <c r="BC313" t="n">
        <v>255.31999206543</v>
      </c>
      <c r="BD313" t="n">
        <v>149.50700378418</v>
      </c>
      <c r="BE313" t="n">
        <v>267.869995117188</v>
      </c>
      <c r="BF313" t="n">
        <v>148.61100769043</v>
      </c>
      <c r="BG313" t="n">
        <v>105.599998474121</v>
      </c>
      <c r="BH313" t="n">
        <v>148.330001831055</v>
      </c>
      <c r="BI313" t="n">
        <v>100.220001220703</v>
      </c>
      <c r="BJ313" t="n">
        <v>147.482009887695</v>
      </c>
      <c r="BK313" t="n">
        <v>87.6800003051758</v>
      </c>
      <c r="BL313" t="n">
        <v>145.370010375977</v>
      </c>
      <c r="BM313" t="n">
        <v>86.5699996948242</v>
      </c>
      <c r="BN313" t="n">
        <v>147.581008911133</v>
      </c>
      <c r="BO313" t="n">
        <v>80.97999572753911</v>
      </c>
      <c r="BP313" t="n">
        <v>146.376007080078</v>
      </c>
      <c r="BQ313" t="n">
        <v>81.47999572753911</v>
      </c>
      <c r="BR313" t="n">
        <v>146.541000366211</v>
      </c>
      <c r="BS313" t="n">
        <v>71.7999954223633</v>
      </c>
      <c r="BT313" t="n">
        <v>148.606002807617</v>
      </c>
      <c r="BU313" t="n">
        <v>72.4099960327148</v>
      </c>
      <c r="BV313" t="n">
        <v>148.47900390625</v>
      </c>
      <c r="BW313" t="n">
        <v>62.0399971008301</v>
      </c>
      <c r="BX313" t="n">
        <v>147.939010620117</v>
      </c>
      <c r="BY313" t="n">
        <v>63.5999984741211</v>
      </c>
      <c r="BZ313" t="n">
        <v>149.255004882812</v>
      </c>
      <c r="CA313" t="n">
        <v>90.4700012207031</v>
      </c>
      <c r="CB313" t="n">
        <v>149.835006713867</v>
      </c>
      <c r="CC313" t="n">
        <v>37.3299980163574</v>
      </c>
      <c r="CD313" t="n">
        <v>149.803009033203</v>
      </c>
      <c r="CE313" t="n">
        <v>9.034000396728519</v>
      </c>
      <c r="CF313" t="n">
        <v>148.421005249023</v>
      </c>
      <c r="CG313" t="n">
        <v>7.98900032043457</v>
      </c>
      <c r="CH313" t="n">
        <v>148.38200378418</v>
      </c>
      <c r="CI313" t="n">
        <v>2.53900003433228</v>
      </c>
      <c r="CJ313" t="n">
        <v>148.149002075195</v>
      </c>
      <c r="CK313" t="n">
        <v>4.0460000038147</v>
      </c>
      <c r="CL313" t="n">
        <v>146.747009277344</v>
      </c>
      <c r="CM313" t="n">
        <v>58.2599983215332</v>
      </c>
      <c r="CN313" t="n">
        <v>147.594009399414</v>
      </c>
      <c r="CO313" t="n">
        <v>83.76999664306641</v>
      </c>
      <c r="CP313" t="n">
        <v>148.102005004883</v>
      </c>
      <c r="CQ313" t="n">
        <v>15.6700000762939</v>
      </c>
      <c r="CR313" t="n">
        <v>150.792007446289</v>
      </c>
      <c r="CS313" t="n">
        <v>16.4400005340576</v>
      </c>
      <c r="CT313" t="n">
        <v>151.129013061523</v>
      </c>
      <c r="CU313" t="n">
        <v>33</v>
      </c>
      <c r="CV313" t="n">
        <v>144.481002807617</v>
      </c>
      <c r="CW313" t="n">
        <v>32</v>
      </c>
      <c r="CX313" t="n">
        <v>144.475006103516</v>
      </c>
      <c r="CY313" t="n">
        <v>84.0000076293945</v>
      </c>
      <c r="CZ313" t="n">
        <v>145.797012329102</v>
      </c>
      <c r="DA313" t="n">
        <v>82</v>
      </c>
      <c r="DB313" t="n">
        <v>145.914001464844</v>
      </c>
      <c r="DC313" t="n">
        <v>31.0000019073486</v>
      </c>
      <c r="DD313" t="n">
        <v>145.561004638672</v>
      </c>
      <c r="DE313" t="n">
        <v>31.0000019073486</v>
      </c>
      <c r="DF313" t="n">
        <v>145.795013427734</v>
      </c>
      <c r="DG313" t="n">
        <v>13.8000011444092</v>
      </c>
      <c r="DH313" t="n">
        <v>151.575012207031</v>
      </c>
      <c r="DI313" t="n">
        <v>67.2000045776367</v>
      </c>
      <c r="DJ313" t="n">
        <v>151.650009155273</v>
      </c>
      <c r="DK313" t="n">
        <v>0</v>
      </c>
      <c r="DL313" t="n">
        <v>0</v>
      </c>
      <c r="DM313" t="n">
        <v>7.98900032043457</v>
      </c>
      <c r="DN313" t="n">
        <v>148.38200378418</v>
      </c>
    </row>
    <row r="314">
      <c r="B314" s="1231" t="n">
        <v>0.5</v>
      </c>
      <c r="C314" t="n">
        <v>116.699996948242</v>
      </c>
      <c r="D314" t="n">
        <v>148.325012207031</v>
      </c>
      <c r="E314" t="n">
        <v>114.930000305176</v>
      </c>
      <c r="F314" t="n">
        <v>147.667007446289</v>
      </c>
      <c r="G314" t="n">
        <v>59.7399978637695</v>
      </c>
      <c r="H314" t="n">
        <v>148.263000488281</v>
      </c>
      <c r="I314" t="n">
        <v>59.0499992370605</v>
      </c>
      <c r="J314" t="n">
        <v>148.944000244141</v>
      </c>
      <c r="K314" t="n">
        <v>17.9599990844727</v>
      </c>
      <c r="L314" t="n">
        <v>149.819000244141</v>
      </c>
      <c r="M314" t="n">
        <v>18.4499988555908</v>
      </c>
      <c r="N314" t="n">
        <v>150.891006469727</v>
      </c>
      <c r="O314" t="n">
        <v>115.129997253418</v>
      </c>
      <c r="P314" t="n">
        <v>149.082000732422</v>
      </c>
      <c r="Q314" t="n">
        <v>114.459999084473</v>
      </c>
      <c r="R314" t="n">
        <v>149.145004272461</v>
      </c>
      <c r="S314" t="n">
        <v>59.0699996948242</v>
      </c>
      <c r="T314" t="n">
        <v>149.152008056641</v>
      </c>
      <c r="U314" t="n">
        <v>60.5599975585938</v>
      </c>
      <c r="V314" t="n">
        <v>149.275009155273</v>
      </c>
      <c r="W314" t="n">
        <v>15.3199996948242</v>
      </c>
      <c r="X314" t="n">
        <v>148.418014526367</v>
      </c>
      <c r="Y314" t="n">
        <v>13.460000038147</v>
      </c>
      <c r="Z314" t="n">
        <v>148.754013061523</v>
      </c>
      <c r="AA314" t="n">
        <v>49.3400001525879</v>
      </c>
      <c r="AB314" t="n">
        <v>148.719009399414</v>
      </c>
      <c r="AC314" t="n">
        <v>50.0499992370605</v>
      </c>
      <c r="AD314" t="n">
        <v>148.156005859375</v>
      </c>
      <c r="AE314" t="n">
        <v>48.5900001525879</v>
      </c>
      <c r="AF314" t="n">
        <v>148.432006835937</v>
      </c>
      <c r="AG314" t="n">
        <v>45.5200004577637</v>
      </c>
      <c r="AH314" t="n">
        <v>146.536010742187</v>
      </c>
      <c r="AI314" t="n">
        <v>254.259994506836</v>
      </c>
      <c r="AJ314" t="n">
        <v>148.735000610352</v>
      </c>
      <c r="AK314" t="n">
        <v>270.880004882813</v>
      </c>
      <c r="AL314" t="n">
        <v>147.444000244141</v>
      </c>
      <c r="AM314" t="n">
        <v>115.759994506836</v>
      </c>
      <c r="AN314" t="n">
        <v>149.064010620117</v>
      </c>
      <c r="AO314" t="n">
        <v>116.369995117187</v>
      </c>
      <c r="AP314" t="n">
        <v>148.202011108398</v>
      </c>
      <c r="AQ314" t="n">
        <v>190.479995727539</v>
      </c>
      <c r="AR314" t="n">
        <v>149.276000976562</v>
      </c>
      <c r="AS314" t="n">
        <v>190.419998168945</v>
      </c>
      <c r="AT314" t="n">
        <v>148.837005615234</v>
      </c>
      <c r="AU314" t="n">
        <v>192.6513671875</v>
      </c>
      <c r="AV314" t="n">
        <v>144.384521484375</v>
      </c>
      <c r="AW314" t="n">
        <v>194.259643554687</v>
      </c>
      <c r="AX314" t="n">
        <v>144.16535949707</v>
      </c>
      <c r="AY314" t="n">
        <v>82</v>
      </c>
      <c r="AZ314" t="n">
        <v>145.570007324219</v>
      </c>
      <c r="BA314" t="n">
        <v>174.505615234375</v>
      </c>
      <c r="BB314" t="n">
        <v>144.143768310547</v>
      </c>
      <c r="BC314" t="n">
        <v>255.31999206543</v>
      </c>
      <c r="BD314" t="n">
        <v>149.996002197266</v>
      </c>
      <c r="BE314" t="n">
        <v>267.869995117188</v>
      </c>
      <c r="BF314" t="n">
        <v>149.101013183594</v>
      </c>
      <c r="BG314" t="n">
        <v>109.419998168945</v>
      </c>
      <c r="BH314" t="n">
        <v>148.391006469727</v>
      </c>
      <c r="BI314" t="n">
        <v>104.149993896484</v>
      </c>
      <c r="BJ314" t="n">
        <v>147.665008544922</v>
      </c>
      <c r="BK314" t="n">
        <v>90.47999572753911</v>
      </c>
      <c r="BL314" t="n">
        <v>145.675003051758</v>
      </c>
      <c r="BM314" t="n">
        <v>88.80999755859369</v>
      </c>
      <c r="BN314" t="n">
        <v>147.82600402832</v>
      </c>
      <c r="BO314" t="n">
        <v>84.7099990844727</v>
      </c>
      <c r="BP314" t="n">
        <v>146.43701171875</v>
      </c>
      <c r="BQ314" t="n">
        <v>84.4700012207031</v>
      </c>
      <c r="BR314" t="n">
        <v>146.84700012207</v>
      </c>
      <c r="BS314" t="n">
        <v>74.7900009155273</v>
      </c>
      <c r="BT314" t="n">
        <v>148.72900390625</v>
      </c>
      <c r="BU314" t="n">
        <v>75.40000152587891</v>
      </c>
      <c r="BV314" t="n">
        <v>148.541000366211</v>
      </c>
      <c r="BW314" t="n">
        <v>66.51999664306641</v>
      </c>
      <c r="BX314" t="n">
        <v>147.816009521484</v>
      </c>
      <c r="BY314" t="n">
        <v>65.09999847412109</v>
      </c>
      <c r="BZ314" t="n">
        <v>149.316009521484</v>
      </c>
      <c r="CA314" t="n">
        <v>93.4599990844727</v>
      </c>
      <c r="CB314" t="n">
        <v>149.773010253906</v>
      </c>
      <c r="CC314" t="n">
        <v>38.0699996948242</v>
      </c>
      <c r="CD314" t="n">
        <v>149.864013671875</v>
      </c>
      <c r="CE314" t="n">
        <v>9.407999992370611</v>
      </c>
      <c r="CF314" t="n">
        <v>148.236999511719</v>
      </c>
      <c r="CG314" t="n">
        <v>8.36200046539307</v>
      </c>
      <c r="CH314" t="n">
        <v>148.260009765625</v>
      </c>
      <c r="CI314" t="n">
        <v>2.61400008201599</v>
      </c>
      <c r="CJ314" t="n">
        <v>147.96501159668</v>
      </c>
      <c r="CK314" t="n">
        <v>4.0460000038147</v>
      </c>
      <c r="CL314" t="n">
        <v>146.808013916016</v>
      </c>
      <c r="CM314" t="n">
        <v>61.9899978637695</v>
      </c>
      <c r="CN314" t="n">
        <v>147.47200012207</v>
      </c>
      <c r="CO314" t="n">
        <v>88.25</v>
      </c>
      <c r="CP314" t="n">
        <v>148.102005004883</v>
      </c>
      <c r="CQ314" t="n">
        <v>15.6700000762939</v>
      </c>
      <c r="CR314" t="n">
        <v>150.792007446289</v>
      </c>
      <c r="CS314" t="n">
        <v>16.4400005340576</v>
      </c>
      <c r="CT314" t="n">
        <v>151.129013061523</v>
      </c>
      <c r="CU314" t="n">
        <v>33</v>
      </c>
      <c r="CV314" t="n">
        <v>145.43701171875</v>
      </c>
      <c r="CW314" t="n">
        <v>33</v>
      </c>
      <c r="CX314" t="n">
        <v>145.321014404297</v>
      </c>
      <c r="CY314" t="n">
        <v>82</v>
      </c>
      <c r="CZ314" t="n">
        <v>145.570007324219</v>
      </c>
      <c r="DA314" t="n">
        <v>80.0000076293945</v>
      </c>
      <c r="DB314" t="n">
        <v>145.692001342773</v>
      </c>
      <c r="DC314" t="n">
        <v>32</v>
      </c>
      <c r="DD314" t="n">
        <v>145.572006225586</v>
      </c>
      <c r="DE314" t="n">
        <v>32</v>
      </c>
      <c r="DF314" t="n">
        <v>146.629013061523</v>
      </c>
      <c r="DG314" t="n">
        <v>15.0000019073486</v>
      </c>
      <c r="DH314" t="n">
        <v>151.560012817383</v>
      </c>
      <c r="DI314" t="n">
        <v>67.8000106811523</v>
      </c>
      <c r="DJ314" t="n">
        <v>151.605010986328</v>
      </c>
      <c r="DK314" t="n">
        <v>0</v>
      </c>
      <c r="DL314" t="n">
        <v>0</v>
      </c>
      <c r="DM314" t="n">
        <v>8.36200046539307</v>
      </c>
      <c r="DN314" t="n">
        <v>148.260009765625</v>
      </c>
    </row>
    <row r="315">
      <c r="B315" s="1231" t="n">
        <v>0.5208333333333334</v>
      </c>
      <c r="C315" t="n">
        <v>116.32999420166</v>
      </c>
      <c r="D315" t="n">
        <v>148.264007568359</v>
      </c>
      <c r="E315" t="n">
        <v>114.930000305176</v>
      </c>
      <c r="F315" t="n">
        <v>147.484008789062</v>
      </c>
      <c r="G315" t="n">
        <v>60.4799995422363</v>
      </c>
      <c r="H315" t="n">
        <v>148.375</v>
      </c>
      <c r="I315" t="n">
        <v>60.5399971008301</v>
      </c>
      <c r="J315" t="n">
        <v>148.777008056641</v>
      </c>
      <c r="K315" t="n">
        <v>17.9599990844727</v>
      </c>
      <c r="L315" t="n">
        <v>149.707000732422</v>
      </c>
      <c r="M315" t="n">
        <v>19</v>
      </c>
      <c r="N315" t="n">
        <v>150.891006469727</v>
      </c>
      <c r="O315" t="n">
        <v>115.879997253418</v>
      </c>
      <c r="P315" t="n">
        <v>148.971008300781</v>
      </c>
      <c r="Q315" t="n">
        <v>115.209999084473</v>
      </c>
      <c r="R315" t="n">
        <v>149.200012207031</v>
      </c>
      <c r="S315" t="n">
        <v>59.8199996948242</v>
      </c>
      <c r="T315" t="n">
        <v>149.2080078125</v>
      </c>
      <c r="U315" t="n">
        <v>60.5599975585938</v>
      </c>
      <c r="V315" t="n">
        <v>149.331008911133</v>
      </c>
      <c r="W315" t="n">
        <v>16.0699996948242</v>
      </c>
      <c r="X315" t="n">
        <v>148.418014526367</v>
      </c>
      <c r="Y315" t="n">
        <v>14.210000038147</v>
      </c>
      <c r="Z315" t="n">
        <v>148.815002441406</v>
      </c>
      <c r="AA315" t="n">
        <v>50.4599990844727</v>
      </c>
      <c r="AB315" t="n">
        <v>148.59700012207</v>
      </c>
      <c r="AC315" t="n">
        <v>51.5399971008301</v>
      </c>
      <c r="AD315" t="n">
        <v>148.033004760742</v>
      </c>
      <c r="AE315" t="n">
        <v>49.3299980163574</v>
      </c>
      <c r="AF315" t="n">
        <v>148.371002197266</v>
      </c>
      <c r="AG315" t="n">
        <v>47.7599983215332</v>
      </c>
      <c r="AH315" t="n">
        <v>146.413009643555</v>
      </c>
      <c r="AI315" t="n">
        <v>260.97998046875</v>
      </c>
      <c r="AJ315" t="n">
        <v>148.735000610352</v>
      </c>
      <c r="AK315" t="n">
        <v>277.600006103516</v>
      </c>
      <c r="AL315" t="n">
        <v>147.505004882812</v>
      </c>
      <c r="AM315" t="n">
        <v>123.619995117187</v>
      </c>
      <c r="AN315" t="n">
        <v>149.003005981445</v>
      </c>
      <c r="AO315" t="n">
        <v>122.759994506836</v>
      </c>
      <c r="AP315" t="n">
        <v>148.202011108398</v>
      </c>
      <c r="AQ315" t="n">
        <v>191.599990844727</v>
      </c>
      <c r="AR315" t="n">
        <v>149.337005615234</v>
      </c>
      <c r="AS315" t="n">
        <v>190.419998168945</v>
      </c>
      <c r="AT315" t="n">
        <v>148.71501159668</v>
      </c>
      <c r="AU315" t="n">
        <v>193.71337890625</v>
      </c>
      <c r="AV315" t="n">
        <v>144.384521484375</v>
      </c>
      <c r="AW315" t="n">
        <v>194.137573242187</v>
      </c>
      <c r="AX315" t="n">
        <v>144.16535949707</v>
      </c>
      <c r="AY315" t="n">
        <v>81</v>
      </c>
      <c r="AZ315" t="n">
        <v>145.683013916016</v>
      </c>
      <c r="BA315" t="n">
        <v>175.885009765625</v>
      </c>
      <c r="BB315" t="n">
        <v>144.143768310547</v>
      </c>
      <c r="BC315" t="n">
        <v>264.279998779297</v>
      </c>
      <c r="BD315" t="n">
        <v>149.935012817383</v>
      </c>
      <c r="BE315" t="n">
        <v>276.850006103516</v>
      </c>
      <c r="BF315" t="n">
        <v>149.713012695312</v>
      </c>
      <c r="BG315" t="n">
        <v>117.040000915527</v>
      </c>
      <c r="BH315" t="n">
        <v>148.269012451172</v>
      </c>
      <c r="BI315" t="n">
        <v>111.220001220703</v>
      </c>
      <c r="BJ315" t="n">
        <v>147.543014526367</v>
      </c>
      <c r="BK315" t="n">
        <v>95.61000061035161</v>
      </c>
      <c r="BL315" t="n">
        <v>145.370010375977</v>
      </c>
      <c r="BM315" t="n">
        <v>94.7799987792969</v>
      </c>
      <c r="BN315" t="n">
        <v>147.764999389648</v>
      </c>
      <c r="BO315" t="n">
        <v>90.6800003051758</v>
      </c>
      <c r="BP315" t="n">
        <v>146.253005981445</v>
      </c>
      <c r="BQ315" t="n">
        <v>90.8299942016602</v>
      </c>
      <c r="BR315" t="n">
        <v>146.418014526367</v>
      </c>
      <c r="BS315" t="n">
        <v>80.0299987792969</v>
      </c>
      <c r="BT315" t="n">
        <v>148.668014526367</v>
      </c>
      <c r="BU315" t="n">
        <v>81.3699951171875</v>
      </c>
      <c r="BV315" t="n">
        <v>148.357009887695</v>
      </c>
      <c r="BW315" t="n">
        <v>73.25</v>
      </c>
      <c r="BX315" t="n">
        <v>147.755004882812</v>
      </c>
      <c r="BY315" t="n">
        <v>71.8300018310547</v>
      </c>
      <c r="BZ315" t="n">
        <v>149.193008422852</v>
      </c>
      <c r="CA315" t="n">
        <v>106.909996032715</v>
      </c>
      <c r="CB315" t="n">
        <v>149.712005615234</v>
      </c>
      <c r="CC315" t="n">
        <v>39.5699996948242</v>
      </c>
      <c r="CD315" t="n">
        <v>149.620010375977</v>
      </c>
      <c r="CE315" t="n">
        <v>10.9010009765625</v>
      </c>
      <c r="CF315" t="n">
        <v>147.810012817383</v>
      </c>
      <c r="CG315" t="n">
        <v>8.960000038146971</v>
      </c>
      <c r="CH315" t="n">
        <v>147.894012451172</v>
      </c>
      <c r="CI315" t="n">
        <v>2.91300010681152</v>
      </c>
      <c r="CJ315" t="n">
        <v>147.599014282227</v>
      </c>
      <c r="CK315" t="n">
        <v>5.24500036239624</v>
      </c>
      <c r="CL315" t="n">
        <v>146.501007080078</v>
      </c>
      <c r="CM315" t="n">
        <v>67.2200012207031</v>
      </c>
      <c r="CN315" t="n">
        <v>147.044006347656</v>
      </c>
      <c r="CO315" t="n">
        <v>91.9899978637695</v>
      </c>
      <c r="CP315" t="n">
        <v>147.428009033203</v>
      </c>
      <c r="CQ315" t="n">
        <v>16.4200000762939</v>
      </c>
      <c r="CR315" t="n">
        <v>150.670013427734</v>
      </c>
      <c r="CS315" t="n">
        <v>17.1900005340576</v>
      </c>
      <c r="CT315" t="n">
        <v>151.067001342773</v>
      </c>
      <c r="CU315" t="n">
        <v>34</v>
      </c>
      <c r="CV315" t="n">
        <v>144.969009399414</v>
      </c>
      <c r="CW315" t="n">
        <v>34</v>
      </c>
      <c r="CX315" t="n">
        <v>144.357009887695</v>
      </c>
      <c r="CY315" t="n">
        <v>81</v>
      </c>
      <c r="CZ315" t="n">
        <v>145.683013916016</v>
      </c>
      <c r="DA315" t="n">
        <v>80.0000076293945</v>
      </c>
      <c r="DB315" t="n">
        <v>146.044006347656</v>
      </c>
      <c r="DC315" t="n">
        <v>32</v>
      </c>
      <c r="DD315" t="n">
        <v>145.795013427734</v>
      </c>
      <c r="DE315" t="n">
        <v>32</v>
      </c>
      <c r="DF315" t="n">
        <v>145.926010131836</v>
      </c>
      <c r="DG315" t="n">
        <v>16.8000011444092</v>
      </c>
      <c r="DH315" t="n">
        <v>151.770004272461</v>
      </c>
      <c r="DI315" t="n">
        <v>74.40000915527339</v>
      </c>
      <c r="DJ315" t="n">
        <v>151.785003662109</v>
      </c>
      <c r="DK315" t="n">
        <v>0</v>
      </c>
      <c r="DL315" t="n">
        <v>0</v>
      </c>
      <c r="DM315" t="n">
        <v>8.960000038146971</v>
      </c>
      <c r="DN315" t="n">
        <v>147.894012451172</v>
      </c>
    </row>
    <row r="316">
      <c r="B316" s="1231" t="n">
        <v>0.5416666666666666</v>
      </c>
      <c r="C316" t="n">
        <v>119.699996948242</v>
      </c>
      <c r="D316" t="n">
        <v>148.080001831055</v>
      </c>
      <c r="E316" t="n">
        <v>117.909996032715</v>
      </c>
      <c r="F316" t="n">
        <v>147.422012329102</v>
      </c>
      <c r="G316" t="n">
        <v>61.9799995422363</v>
      </c>
      <c r="H316" t="n">
        <v>148.152008056641</v>
      </c>
      <c r="I316" t="n">
        <v>63.5299987792969</v>
      </c>
      <c r="J316" t="n">
        <v>148.666000366211</v>
      </c>
      <c r="K316" t="n">
        <v>16.2799987792969</v>
      </c>
      <c r="L316" t="n">
        <v>149.373001098633</v>
      </c>
      <c r="M316" t="n">
        <v>16.2099990844727</v>
      </c>
      <c r="N316" t="n">
        <v>150.558013916016</v>
      </c>
      <c r="O316" t="n">
        <v>118.869995117187</v>
      </c>
      <c r="P316" t="n">
        <v>148.749008178711</v>
      </c>
      <c r="Q316" t="n">
        <v>118.949996948242</v>
      </c>
      <c r="R316" t="n">
        <v>148.755004882812</v>
      </c>
      <c r="S316" t="n">
        <v>62.0599975585938</v>
      </c>
      <c r="T316" t="n">
        <v>148.929000854492</v>
      </c>
      <c r="U316" t="n">
        <v>62.0499992370605</v>
      </c>
      <c r="V316" t="n">
        <v>149.164001464844</v>
      </c>
      <c r="W316" t="n">
        <v>12.710000038147</v>
      </c>
      <c r="X316" t="n">
        <v>148.113006591797</v>
      </c>
      <c r="Y316" t="n">
        <v>13.460000038147</v>
      </c>
      <c r="Z316" t="n">
        <v>148.631011962891</v>
      </c>
      <c r="AA316" t="n">
        <v>46.3499984741211</v>
      </c>
      <c r="AB316" t="n">
        <v>148.414001464844</v>
      </c>
      <c r="AC316" t="n">
        <v>46.3099975585938</v>
      </c>
      <c r="AD316" t="n">
        <v>147.850006103516</v>
      </c>
      <c r="AE316" t="n">
        <v>45.5999984741211</v>
      </c>
      <c r="AF316" t="n">
        <v>148.065002441406</v>
      </c>
      <c r="AG316" t="n">
        <v>48.5099983215332</v>
      </c>
      <c r="AH316" t="n">
        <v>146.168014526367</v>
      </c>
      <c r="AI316" t="n">
        <v>264.339996337891</v>
      </c>
      <c r="AJ316" t="n">
        <v>148.491012573242</v>
      </c>
      <c r="AK316" t="n">
        <v>274.239990234375</v>
      </c>
      <c r="AL316" t="n">
        <v>147.260009765625</v>
      </c>
      <c r="AM316" t="n">
        <v>120.699996948242</v>
      </c>
      <c r="AN316" t="n">
        <v>148.941009521484</v>
      </c>
      <c r="AO316" t="n">
        <v>121.979995727539</v>
      </c>
      <c r="AP316" t="n">
        <v>147.896011352539</v>
      </c>
      <c r="AQ316" t="n">
        <v>190.479995727539</v>
      </c>
      <c r="AR316" t="n">
        <v>149.032012939453</v>
      </c>
      <c r="AS316" t="n">
        <v>190.419998168945</v>
      </c>
      <c r="AT316" t="n">
        <v>148.593002319336</v>
      </c>
      <c r="AU316" t="n">
        <v>193.878173828125</v>
      </c>
      <c r="AV316" t="n">
        <v>144.384521484375</v>
      </c>
      <c r="AW316" t="n">
        <v>193.960571289062</v>
      </c>
      <c r="AX316" t="n">
        <v>144.16535949707</v>
      </c>
      <c r="AY316" t="n">
        <v>80.0000076293945</v>
      </c>
      <c r="AZ316" t="n">
        <v>146.037002563477</v>
      </c>
      <c r="BA316" t="n">
        <v>175.509643554687</v>
      </c>
      <c r="BB316" t="n">
        <v>144.143768310547</v>
      </c>
      <c r="BC316" t="n">
        <v>261.290008544922</v>
      </c>
      <c r="BD316" t="n">
        <v>149.690002441406</v>
      </c>
      <c r="BE316" t="n">
        <v>279.839996337891</v>
      </c>
      <c r="BF316" t="n">
        <v>149.407012939453</v>
      </c>
      <c r="BG316" t="n">
        <v>114.909996032715</v>
      </c>
      <c r="BH316" t="n">
        <v>148.024002075195</v>
      </c>
      <c r="BI316" t="n">
        <v>109.649993896484</v>
      </c>
      <c r="BJ316" t="n">
        <v>147.298004150391</v>
      </c>
      <c r="BK316" t="n">
        <v>95.13999938964839</v>
      </c>
      <c r="BL316" t="n">
        <v>145.18701171875</v>
      </c>
      <c r="BM316" t="n">
        <v>94.7799987792969</v>
      </c>
      <c r="BN316" t="n">
        <v>147.337005615234</v>
      </c>
      <c r="BO316" t="n">
        <v>86.9499969482422</v>
      </c>
      <c r="BP316" t="n">
        <v>146.131011962891</v>
      </c>
      <c r="BQ316" t="n">
        <v>88.2099990844727</v>
      </c>
      <c r="BR316" t="n">
        <v>146.235000610352</v>
      </c>
      <c r="BS316" t="n">
        <v>78.5299987792969</v>
      </c>
      <c r="BT316" t="n">
        <v>148.484008789062</v>
      </c>
      <c r="BU316" t="n">
        <v>77.63999938964839</v>
      </c>
      <c r="BV316" t="n">
        <v>148.174011230469</v>
      </c>
      <c r="BW316" t="n">
        <v>70.2600021362305</v>
      </c>
      <c r="BX316" t="n">
        <v>147.388000488281</v>
      </c>
      <c r="BY316" t="n">
        <v>71.0800018310547</v>
      </c>
      <c r="BZ316" t="n">
        <v>148.765014648437</v>
      </c>
      <c r="CA316" t="n">
        <v>102.430000305176</v>
      </c>
      <c r="CB316" t="n">
        <v>149.467010498047</v>
      </c>
      <c r="CC316" t="n">
        <v>37.3299980163574</v>
      </c>
      <c r="CD316" t="n">
        <v>149.43701171875</v>
      </c>
      <c r="CE316" t="n">
        <v>10.3780002593994</v>
      </c>
      <c r="CF316" t="n">
        <v>147.626007080078</v>
      </c>
      <c r="CG316" t="n">
        <v>9.109000205993651</v>
      </c>
      <c r="CH316" t="n">
        <v>147.649002075195</v>
      </c>
      <c r="CI316" t="n">
        <v>2.91300010681152</v>
      </c>
      <c r="CJ316" t="n">
        <v>147.35400390625</v>
      </c>
      <c r="CK316" t="n">
        <v>5.02000045776367</v>
      </c>
      <c r="CL316" t="n">
        <v>146.010009765625</v>
      </c>
      <c r="CM316" t="n">
        <v>67.2200012207031</v>
      </c>
      <c r="CN316" t="n">
        <v>146.677001953125</v>
      </c>
      <c r="CO316" t="n">
        <v>94.2399978637695</v>
      </c>
      <c r="CP316" t="n">
        <v>147.183013916016</v>
      </c>
      <c r="CQ316" t="n">
        <v>16.4200000762939</v>
      </c>
      <c r="CR316" t="n">
        <v>150.241012573242</v>
      </c>
      <c r="CS316" t="n">
        <v>17.1900005340576</v>
      </c>
      <c r="CT316" t="n">
        <v>150.455001831055</v>
      </c>
      <c r="CU316" t="n">
        <v>34</v>
      </c>
      <c r="CV316" t="n">
        <v>145.20100402832</v>
      </c>
      <c r="CW316" t="n">
        <v>34</v>
      </c>
      <c r="CX316" t="n">
        <v>144.7080078125</v>
      </c>
      <c r="CY316" t="n">
        <v>80.0000076293945</v>
      </c>
      <c r="CZ316" t="n">
        <v>146.037002563477</v>
      </c>
      <c r="DA316" t="n">
        <v>78</v>
      </c>
      <c r="DB316" t="n">
        <v>145.924011230469</v>
      </c>
      <c r="DC316" t="n">
        <v>32</v>
      </c>
      <c r="DD316" t="n">
        <v>145.917007446289</v>
      </c>
      <c r="DE316" t="n">
        <v>32</v>
      </c>
      <c r="DF316" t="n">
        <v>145.3330078125</v>
      </c>
      <c r="DG316" t="n">
        <v>15.0000019073486</v>
      </c>
      <c r="DH316" t="n">
        <v>151.020004272461</v>
      </c>
      <c r="DI316" t="n">
        <v>70.20001220703119</v>
      </c>
      <c r="DJ316" t="n">
        <v>151.050003051758</v>
      </c>
      <c r="DK316" t="n">
        <v>0</v>
      </c>
      <c r="DL316" t="n">
        <v>0</v>
      </c>
      <c r="DM316" t="n">
        <v>9.109000205993651</v>
      </c>
      <c r="DN316" t="n">
        <v>147.649002075195</v>
      </c>
    </row>
    <row r="317">
      <c r="B317" s="1231" t="n">
        <v>0.5625</v>
      </c>
      <c r="C317" t="n">
        <v>122.319999694824</v>
      </c>
      <c r="D317" t="n">
        <v>147.713012695312</v>
      </c>
      <c r="E317" t="n">
        <v>120.899993896484</v>
      </c>
      <c r="F317" t="n">
        <v>146.933013916016</v>
      </c>
      <c r="G317" t="n">
        <v>63.4699974060059</v>
      </c>
      <c r="H317" t="n">
        <v>147.763000488281</v>
      </c>
      <c r="I317" t="n">
        <v>64.2799987792969</v>
      </c>
      <c r="J317" t="n">
        <v>148.166000366211</v>
      </c>
      <c r="K317" t="n">
        <v>14.0299997329712</v>
      </c>
      <c r="L317" t="n">
        <v>149.039001464844</v>
      </c>
      <c r="M317" t="n">
        <v>13.9699993133545</v>
      </c>
      <c r="N317" t="n">
        <v>150.059005737305</v>
      </c>
      <c r="O317" t="n">
        <v>121.860000610352</v>
      </c>
      <c r="P317" t="n">
        <v>148.304000854492</v>
      </c>
      <c r="Q317" t="n">
        <v>121.189994812012</v>
      </c>
      <c r="R317" t="n">
        <v>148.309005737305</v>
      </c>
      <c r="S317" t="n">
        <v>63.5499992370605</v>
      </c>
      <c r="T317" t="n">
        <v>148.484008789062</v>
      </c>
      <c r="U317" t="n">
        <v>63.5499992370605</v>
      </c>
      <c r="V317" t="n">
        <v>148.830001831055</v>
      </c>
      <c r="W317" t="n">
        <v>11.5900001525879</v>
      </c>
      <c r="X317" t="n">
        <v>147.624008178711</v>
      </c>
      <c r="Y317" t="n">
        <v>12.710000038147</v>
      </c>
      <c r="Z317" t="n">
        <v>148.020004272461</v>
      </c>
      <c r="AA317" t="n">
        <v>50.8299980163574</v>
      </c>
      <c r="AB317" t="n">
        <v>148.047012329102</v>
      </c>
      <c r="AC317" t="n">
        <v>50.0499992370605</v>
      </c>
      <c r="AD317" t="n">
        <v>147.483001708984</v>
      </c>
      <c r="AE317" t="n">
        <v>50.0799980163574</v>
      </c>
      <c r="AF317" t="n">
        <v>147.699005126953</v>
      </c>
      <c r="AG317" t="n">
        <v>50</v>
      </c>
      <c r="AH317" t="n">
        <v>145.55500793457</v>
      </c>
      <c r="AI317" t="n">
        <v>269.949981689453</v>
      </c>
      <c r="AJ317" t="n">
        <v>148.002014160156</v>
      </c>
      <c r="AK317" t="n">
        <v>284.320007324219</v>
      </c>
      <c r="AL317" t="n">
        <v>146.711013793945</v>
      </c>
      <c r="AM317" t="n">
        <v>122.269996643066</v>
      </c>
      <c r="AN317" t="n">
        <v>148.45100402832</v>
      </c>
      <c r="AO317" t="n">
        <v>123.549995422363</v>
      </c>
      <c r="AP317" t="n">
        <v>147.406005859375</v>
      </c>
      <c r="AQ317" t="n">
        <v>198.31999206543</v>
      </c>
      <c r="AR317" t="n">
        <v>148.482009887695</v>
      </c>
      <c r="AS317" t="n">
        <v>197.139999389648</v>
      </c>
      <c r="AT317" t="n">
        <v>148.043014526367</v>
      </c>
      <c r="AU317" t="n">
        <v>198.980712890625</v>
      </c>
      <c r="AV317" t="n">
        <v>144.384521484375</v>
      </c>
      <c r="AW317" t="n">
        <v>199.98779296875</v>
      </c>
      <c r="AX317" t="n">
        <v>144.16535949707</v>
      </c>
      <c r="AY317" t="n">
        <v>84.0000076293945</v>
      </c>
      <c r="AZ317" t="n">
        <v>144.609008789062</v>
      </c>
      <c r="BA317" t="n">
        <v>181.246948242187</v>
      </c>
      <c r="BB317" t="n">
        <v>144.143768310547</v>
      </c>
      <c r="BC317" t="n">
        <v>267.269989013672</v>
      </c>
      <c r="BD317" t="n">
        <v>149.20100402832</v>
      </c>
      <c r="BE317" t="n">
        <v>279.839996337891</v>
      </c>
      <c r="BF317" t="n">
        <v>148.917007446289</v>
      </c>
      <c r="BG317" t="n">
        <v>117.819999694824</v>
      </c>
      <c r="BH317" t="n">
        <v>147.535003662109</v>
      </c>
      <c r="BI317" t="n">
        <v>112.680000305176</v>
      </c>
      <c r="BJ317" t="n">
        <v>146.686004638672</v>
      </c>
      <c r="BK317" t="n">
        <v>95.61000061035161</v>
      </c>
      <c r="BL317" t="n">
        <v>144.698013305664</v>
      </c>
      <c r="BM317" t="n">
        <v>94.7799987792969</v>
      </c>
      <c r="BN317" t="n">
        <v>146.848007202148</v>
      </c>
      <c r="BO317" t="n">
        <v>89.9399948120117</v>
      </c>
      <c r="BP317" t="n">
        <v>145.520004272461</v>
      </c>
      <c r="BQ317" t="n">
        <v>91.1999969482422</v>
      </c>
      <c r="BR317" t="n">
        <v>145.623001098633</v>
      </c>
      <c r="BS317" t="n">
        <v>81.51999664306641</v>
      </c>
      <c r="BT317" t="n">
        <v>147.689010620117</v>
      </c>
      <c r="BU317" t="n">
        <v>80.6199951171875</v>
      </c>
      <c r="BV317" t="n">
        <v>147.684005737305</v>
      </c>
      <c r="BW317" t="n">
        <v>73.25</v>
      </c>
      <c r="BX317" t="n">
        <v>146.836013793945</v>
      </c>
      <c r="BY317" t="n">
        <v>72.5800018310547</v>
      </c>
      <c r="BZ317" t="n">
        <v>148.031005859375</v>
      </c>
      <c r="CA317" t="n">
        <v>106.909996032715</v>
      </c>
      <c r="CB317" t="n">
        <v>148.61100769043</v>
      </c>
      <c r="CC317" t="n">
        <v>39.5699996948242</v>
      </c>
      <c r="CD317" t="n">
        <v>148.642013549805</v>
      </c>
      <c r="CE317" t="n">
        <v>10.826000213623</v>
      </c>
      <c r="CF317" t="n">
        <v>146.771011352539</v>
      </c>
      <c r="CG317" t="n">
        <v>9.333000183105471</v>
      </c>
      <c r="CH317" t="n">
        <v>146.856002807617</v>
      </c>
      <c r="CI317" t="n">
        <v>3.13700008392334</v>
      </c>
      <c r="CJ317" t="n">
        <v>146.620010375977</v>
      </c>
      <c r="CK317" t="n">
        <v>5.09500026702881</v>
      </c>
      <c r="CL317" t="n">
        <v>145.211013793945</v>
      </c>
      <c r="CM317" t="n">
        <v>68.7200012207031</v>
      </c>
      <c r="CN317" t="n">
        <v>146.066009521484</v>
      </c>
      <c r="CO317" t="n">
        <v>96.47999572753911</v>
      </c>
      <c r="CP317" t="n">
        <v>146.448013305664</v>
      </c>
      <c r="CQ317" t="n">
        <v>16.4200000762939</v>
      </c>
      <c r="CR317" t="n">
        <v>149.629013061523</v>
      </c>
      <c r="CS317" t="n">
        <v>17.1900005340576</v>
      </c>
      <c r="CT317" t="n">
        <v>149.782012939453</v>
      </c>
      <c r="CU317" t="n">
        <v>34</v>
      </c>
      <c r="CV317" t="n">
        <v>144.477005004883</v>
      </c>
      <c r="CW317" t="n">
        <v>33</v>
      </c>
      <c r="CX317" t="n">
        <v>143.529006958008</v>
      </c>
      <c r="CY317" t="n">
        <v>84.0000076293945</v>
      </c>
      <c r="CZ317" t="n">
        <v>144.609008789062</v>
      </c>
      <c r="DA317" t="n">
        <v>83.0000076293945</v>
      </c>
      <c r="DB317" t="n">
        <v>144.726013183594</v>
      </c>
      <c r="DC317" t="n">
        <v>32</v>
      </c>
      <c r="DD317" t="n">
        <v>145.314010620117</v>
      </c>
      <c r="DE317" t="n">
        <v>32</v>
      </c>
      <c r="DF317" t="n">
        <v>144.730010986328</v>
      </c>
      <c r="DG317" t="n">
        <v>16.2000026702881</v>
      </c>
      <c r="DH317" t="n">
        <v>150.615005493164</v>
      </c>
      <c r="DI317" t="n">
        <v>72.0000076293945</v>
      </c>
      <c r="DJ317" t="n">
        <v>150.720001220703</v>
      </c>
      <c r="DK317" t="n">
        <v>0</v>
      </c>
      <c r="DL317" t="n">
        <v>0</v>
      </c>
      <c r="DM317" t="n">
        <v>9.333000183105471</v>
      </c>
      <c r="DN317" t="n">
        <v>146.856002807617</v>
      </c>
    </row>
    <row r="318">
      <c r="B318" s="1231" t="n">
        <v>0.5833333333333334</v>
      </c>
      <c r="C318" t="n">
        <v>130.169998168945</v>
      </c>
      <c r="D318" t="n">
        <v>147.652008056641</v>
      </c>
      <c r="E318" t="n">
        <v>129.110000610352</v>
      </c>
      <c r="F318" t="n">
        <v>146.933013916016</v>
      </c>
      <c r="G318" t="n">
        <v>72.4300003051758</v>
      </c>
      <c r="H318" t="n">
        <v>147.7080078125</v>
      </c>
      <c r="I318" t="n">
        <v>72.5</v>
      </c>
      <c r="J318" t="n">
        <v>148.05500793457</v>
      </c>
      <c r="K318" t="n">
        <v>19.6399993896484</v>
      </c>
      <c r="L318" t="n">
        <v>149.039001464844</v>
      </c>
      <c r="M318" t="n">
        <v>20.1199989318848</v>
      </c>
      <c r="N318" t="n">
        <v>150.114013671875</v>
      </c>
      <c r="O318" t="n">
        <v>129.339996337891</v>
      </c>
      <c r="P318" t="n">
        <v>148.471008300781</v>
      </c>
      <c r="Q318" t="n">
        <v>129.419998168945</v>
      </c>
      <c r="R318" t="n">
        <v>148.420013427734</v>
      </c>
      <c r="S318" t="n">
        <v>73.26999664306641</v>
      </c>
      <c r="T318" t="n">
        <v>148.372009277344</v>
      </c>
      <c r="U318" t="n">
        <v>73.26999664306641</v>
      </c>
      <c r="V318" t="n">
        <v>148.719009399414</v>
      </c>
      <c r="W318" t="n">
        <v>17.1900005340576</v>
      </c>
      <c r="X318" t="n">
        <v>147.685012817383</v>
      </c>
      <c r="Y318" t="n">
        <v>16.4499988555908</v>
      </c>
      <c r="Z318" t="n">
        <v>148.020004272461</v>
      </c>
      <c r="AA318" t="n">
        <v>39.9899978637695</v>
      </c>
      <c r="AB318" t="n">
        <v>148.047012329102</v>
      </c>
      <c r="AC318" t="n">
        <v>38.8400001525879</v>
      </c>
      <c r="AD318" t="n">
        <v>147.483001708984</v>
      </c>
      <c r="AE318" t="n">
        <v>40.3600006103516</v>
      </c>
      <c r="AF318" t="n">
        <v>147.88200378418</v>
      </c>
      <c r="AG318" t="n">
        <v>40.2999992370605</v>
      </c>
      <c r="AH318" t="n">
        <v>145.86100769043</v>
      </c>
      <c r="AI318" t="n">
        <v>280.029998779297</v>
      </c>
      <c r="AJ318" t="n">
        <v>148.185012817383</v>
      </c>
      <c r="AK318" t="n">
        <v>297.75</v>
      </c>
      <c r="AL318" t="n">
        <v>146.894012451172</v>
      </c>
      <c r="AM318" t="n">
        <v>120.919998168945</v>
      </c>
      <c r="AN318" t="n">
        <v>148.512008666992</v>
      </c>
      <c r="AO318" t="n">
        <v>122.98999786377</v>
      </c>
      <c r="AP318" t="n">
        <v>147.589004516602</v>
      </c>
      <c r="AQ318" t="n">
        <v>199.440002441406</v>
      </c>
      <c r="AR318" t="n">
        <v>148.60400390625</v>
      </c>
      <c r="AS318" t="n">
        <v>199.379989624023</v>
      </c>
      <c r="AT318" t="n">
        <v>148.10400390625</v>
      </c>
      <c r="AU318" t="n">
        <v>201.101684570312</v>
      </c>
      <c r="AV318" t="n">
        <v>144.384521484375</v>
      </c>
      <c r="AW318" t="n">
        <v>201.193237304687</v>
      </c>
      <c r="AX318" t="n">
        <v>144.16535949707</v>
      </c>
      <c r="AY318" t="n">
        <v>85</v>
      </c>
      <c r="AZ318" t="n">
        <v>145.206008911133</v>
      </c>
      <c r="BA318" t="n">
        <v>182.778930664062</v>
      </c>
      <c r="BB318" t="n">
        <v>144.143768310547</v>
      </c>
      <c r="BC318" t="n">
        <v>282.199981689453</v>
      </c>
      <c r="BD318" t="n">
        <v>149.446014404297</v>
      </c>
      <c r="BE318" t="n">
        <v>299.299987792969</v>
      </c>
      <c r="BF318" t="n">
        <v>149.162002563477</v>
      </c>
      <c r="BG318" t="n">
        <v>116.589996337891</v>
      </c>
      <c r="BH318" t="n">
        <v>147.596008300781</v>
      </c>
      <c r="BI318" t="n">
        <v>111.220001220703</v>
      </c>
      <c r="BJ318" t="n">
        <v>146.869003295898</v>
      </c>
      <c r="BK318" t="n">
        <v>95.13999938964839</v>
      </c>
      <c r="BL318" t="n">
        <v>144.759002685547</v>
      </c>
      <c r="BM318" t="n">
        <v>95.51999664306641</v>
      </c>
      <c r="BN318" t="n">
        <v>147.093002319336</v>
      </c>
      <c r="BO318" t="n">
        <v>89.55999755859369</v>
      </c>
      <c r="BP318" t="n">
        <v>145.703002929687</v>
      </c>
      <c r="BQ318" t="n">
        <v>90.8299942016602</v>
      </c>
      <c r="BR318" t="n">
        <v>145.623001098633</v>
      </c>
      <c r="BS318" t="n">
        <v>80.0299987792969</v>
      </c>
      <c r="BT318" t="n">
        <v>147.811004638672</v>
      </c>
      <c r="BU318" t="n">
        <v>79.129997253418</v>
      </c>
      <c r="BV318" t="n">
        <v>147.684005737305</v>
      </c>
      <c r="BW318" t="n">
        <v>72.5</v>
      </c>
      <c r="BX318" t="n">
        <v>146.958999633789</v>
      </c>
      <c r="BY318" t="n">
        <v>71.8300018310547</v>
      </c>
      <c r="BZ318" t="n">
        <v>148.214004516602</v>
      </c>
      <c r="CA318" t="n">
        <v>106.909996032715</v>
      </c>
      <c r="CB318" t="n">
        <v>148.856002807617</v>
      </c>
      <c r="CC318" t="n">
        <v>39.5699996948242</v>
      </c>
      <c r="CD318" t="n">
        <v>148.704010009766</v>
      </c>
      <c r="CE318" t="n">
        <v>10.9010009765625</v>
      </c>
      <c r="CF318" t="n">
        <v>146.832000732422</v>
      </c>
      <c r="CG318" t="n">
        <v>9.407999992370611</v>
      </c>
      <c r="CH318" t="n">
        <v>146.733001708984</v>
      </c>
      <c r="CI318" t="n">
        <v>3.06200003623962</v>
      </c>
      <c r="CJ318" t="n">
        <v>146.559005737305</v>
      </c>
      <c r="CK318" t="n">
        <v>5.24500036239624</v>
      </c>
      <c r="CL318" t="n">
        <v>145.211013793945</v>
      </c>
      <c r="CM318" t="n">
        <v>70.2099990844727</v>
      </c>
      <c r="CN318" t="n">
        <v>145.88200378418</v>
      </c>
      <c r="CO318" t="n">
        <v>96.47999572753911</v>
      </c>
      <c r="CP318" t="n">
        <v>146.448013305664</v>
      </c>
      <c r="CQ318" t="n">
        <v>16.4200000762939</v>
      </c>
      <c r="CR318" t="n">
        <v>149.568008422852</v>
      </c>
      <c r="CS318" t="n">
        <v>17.1900005340576</v>
      </c>
      <c r="CT318" t="n">
        <v>149.966003417969</v>
      </c>
      <c r="CU318" t="n">
        <v>34</v>
      </c>
      <c r="CV318" t="n">
        <v>144.236999511719</v>
      </c>
      <c r="CW318" t="n">
        <v>34</v>
      </c>
      <c r="CX318" t="n">
        <v>144.236999511719</v>
      </c>
      <c r="CY318" t="n">
        <v>85</v>
      </c>
      <c r="CZ318" t="n">
        <v>145.206008911133</v>
      </c>
      <c r="DA318" t="n">
        <v>84.0000076293945</v>
      </c>
      <c r="DB318" t="n">
        <v>145.438003540039</v>
      </c>
      <c r="DC318" t="n">
        <v>32</v>
      </c>
      <c r="DD318" t="n">
        <v>145.317001342773</v>
      </c>
      <c r="DE318" t="n">
        <v>32</v>
      </c>
      <c r="DF318" t="n">
        <v>145.801010131836</v>
      </c>
      <c r="DG318" t="n">
        <v>15.600001335144</v>
      </c>
      <c r="DH318" t="n">
        <v>150.75</v>
      </c>
      <c r="DI318" t="n">
        <v>73.20001220703119</v>
      </c>
      <c r="DJ318" t="n">
        <v>150.600006103516</v>
      </c>
      <c r="DK318" t="n">
        <v>0</v>
      </c>
      <c r="DL318" t="n">
        <v>0</v>
      </c>
      <c r="DM318" t="n">
        <v>9.407999992370611</v>
      </c>
      <c r="DN318" t="n">
        <v>146.733001708984</v>
      </c>
    </row>
    <row r="319">
      <c r="B319" s="1231" t="n">
        <v>0.6041666666666666</v>
      </c>
      <c r="C319" t="n">
        <v>132.039993286133</v>
      </c>
      <c r="D319" t="n">
        <v>147.468002319336</v>
      </c>
      <c r="E319" t="n">
        <v>129.849990844727</v>
      </c>
      <c r="F319" t="n">
        <v>146.811004638672</v>
      </c>
      <c r="G319" t="n">
        <v>77.6599960327148</v>
      </c>
      <c r="H319" t="n">
        <v>147.485000610352</v>
      </c>
      <c r="I319" t="n">
        <v>78.47999572753911</v>
      </c>
      <c r="J319" t="n">
        <v>147.943008422852</v>
      </c>
      <c r="K319" t="n">
        <v>22.4499988555908</v>
      </c>
      <c r="L319" t="n">
        <v>149.039001464844</v>
      </c>
      <c r="M319" t="n">
        <v>22.9200000762939</v>
      </c>
      <c r="N319" t="n">
        <v>150.059005737305</v>
      </c>
      <c r="O319" t="n">
        <v>132.330001831055</v>
      </c>
      <c r="P319" t="n">
        <v>148.360000610352</v>
      </c>
      <c r="Q319" t="n">
        <v>132.410003662109</v>
      </c>
      <c r="R319" t="n">
        <v>148.420013427734</v>
      </c>
      <c r="S319" t="n">
        <v>77.75999450683589</v>
      </c>
      <c r="T319" t="n">
        <v>148.372009277344</v>
      </c>
      <c r="U319" t="n">
        <v>78.5</v>
      </c>
      <c r="V319" t="n">
        <v>148.775009155273</v>
      </c>
      <c r="W319" t="n">
        <v>19.0599994659424</v>
      </c>
      <c r="X319" t="n">
        <v>147.624008178711</v>
      </c>
      <c r="Y319" t="n">
        <v>18.6999988555908</v>
      </c>
      <c r="Z319" t="n">
        <v>148.081008911133</v>
      </c>
      <c r="AA319" t="n">
        <v>38.5</v>
      </c>
      <c r="AB319" t="n">
        <v>148.108001708984</v>
      </c>
      <c r="AC319" t="n">
        <v>36.5999984741211</v>
      </c>
      <c r="AD319" t="n">
        <v>147.238006591797</v>
      </c>
      <c r="AE319" t="n">
        <v>30.6499996185303</v>
      </c>
      <c r="AF319" t="n">
        <v>147.699005126953</v>
      </c>
      <c r="AG319" t="n">
        <v>32.8299980163574</v>
      </c>
      <c r="AH319" t="n">
        <v>145.86100769043</v>
      </c>
      <c r="AI319" t="n">
        <v>285.630004882813</v>
      </c>
      <c r="AJ319" t="n">
        <v>148.063003540039</v>
      </c>
      <c r="AK319" t="n">
        <v>301.109985351563</v>
      </c>
      <c r="AL319" t="n">
        <v>146.955001831055</v>
      </c>
      <c r="AM319" t="n">
        <v>125.969993591309</v>
      </c>
      <c r="AN319" t="n">
        <v>148.390014648437</v>
      </c>
      <c r="AO319" t="n">
        <v>128.369995117187</v>
      </c>
      <c r="AP319" t="n">
        <v>147.344009399414</v>
      </c>
      <c r="AQ319" t="n">
        <v>191.599990844727</v>
      </c>
      <c r="AR319" t="n">
        <v>148.60400390625</v>
      </c>
      <c r="AS319" t="n">
        <v>191.539993286133</v>
      </c>
      <c r="AT319" t="n">
        <v>147.981002807617</v>
      </c>
      <c r="AU319" t="n">
        <v>193.551635742187</v>
      </c>
      <c r="AV319" t="n">
        <v>144.384521484375</v>
      </c>
      <c r="AW319" t="n">
        <v>193.927001953125</v>
      </c>
      <c r="AX319" t="n">
        <v>144.16535949707</v>
      </c>
      <c r="AY319" t="n">
        <v>84.0000076293945</v>
      </c>
      <c r="AZ319" t="n">
        <v>145.677001953125</v>
      </c>
      <c r="BA319" t="n">
        <v>180.386352539062</v>
      </c>
      <c r="BB319" t="n">
        <v>144.143768310547</v>
      </c>
      <c r="BC319" t="n">
        <v>288.169982910156</v>
      </c>
      <c r="BD319" t="n">
        <v>149.324005126953</v>
      </c>
      <c r="BE319" t="n">
        <v>305.279998779297</v>
      </c>
      <c r="BF319" t="n">
        <v>148.549011230469</v>
      </c>
      <c r="BG319" t="n">
        <v>123.319999694824</v>
      </c>
      <c r="BH319" t="n">
        <v>147.474014282227</v>
      </c>
      <c r="BI319" t="n">
        <v>118.629997253418</v>
      </c>
      <c r="BJ319" t="n">
        <v>146.686004638672</v>
      </c>
      <c r="BK319" t="n">
        <v>102.139999389648</v>
      </c>
      <c r="BL319" t="n">
        <v>144.637008666992</v>
      </c>
      <c r="BM319" t="n">
        <v>102.98999786377</v>
      </c>
      <c r="BN319" t="n">
        <v>146.848007202148</v>
      </c>
      <c r="BO319" t="n">
        <v>97.76999664306641</v>
      </c>
      <c r="BP319" t="n">
        <v>145.397003173828</v>
      </c>
      <c r="BQ319" t="n">
        <v>98.2999954223633</v>
      </c>
      <c r="BR319" t="n">
        <v>145.439010620117</v>
      </c>
      <c r="BS319" t="n">
        <v>86.75999450683589</v>
      </c>
      <c r="BT319" t="n">
        <v>147.566009521484</v>
      </c>
      <c r="BU319" t="n">
        <v>87.3399963378906</v>
      </c>
      <c r="BV319" t="n">
        <v>147.378005981445</v>
      </c>
      <c r="BW319" t="n">
        <v>79.9700012207031</v>
      </c>
      <c r="BX319" t="n">
        <v>146.469009399414</v>
      </c>
      <c r="BY319" t="n">
        <v>81.55999755859369</v>
      </c>
      <c r="BZ319" t="n">
        <v>147.725006103516</v>
      </c>
      <c r="CA319" t="n">
        <v>117.379997253418</v>
      </c>
      <c r="CB319" t="n">
        <v>148.366012573242</v>
      </c>
      <c r="CC319" t="n">
        <v>41.8099975585938</v>
      </c>
      <c r="CD319" t="n">
        <v>148.398010253906</v>
      </c>
      <c r="CE319" t="n">
        <v>12.2450008392334</v>
      </c>
      <c r="CF319" t="n">
        <v>146.038009643555</v>
      </c>
      <c r="CG319" t="n">
        <v>9.333000183105471</v>
      </c>
      <c r="CH319" t="n">
        <v>146.184005737305</v>
      </c>
      <c r="CI319" t="n">
        <v>2.91300010681152</v>
      </c>
      <c r="CJ319" t="n">
        <v>145.887008666992</v>
      </c>
      <c r="CK319" t="n">
        <v>5.47000026702881</v>
      </c>
      <c r="CL319" t="n">
        <v>144.536010742187</v>
      </c>
      <c r="CM319" t="n">
        <v>67.9700012207031</v>
      </c>
      <c r="CN319" t="n">
        <v>145.332000732422</v>
      </c>
      <c r="CO319" t="n">
        <v>100.220001220703</v>
      </c>
      <c r="CP319" t="n">
        <v>145.896011352539</v>
      </c>
      <c r="CQ319" t="n">
        <v>17.1599998474121</v>
      </c>
      <c r="CR319" t="n">
        <v>149.017013549805</v>
      </c>
      <c r="CS319" t="n">
        <v>17.1900005340576</v>
      </c>
      <c r="CT319" t="n">
        <v>149.293014526367</v>
      </c>
      <c r="CU319" t="n">
        <v>34</v>
      </c>
      <c r="CV319" t="n">
        <v>144.478012084961</v>
      </c>
      <c r="CW319" t="n">
        <v>34</v>
      </c>
      <c r="CX319" t="n">
        <v>144.240005493164</v>
      </c>
      <c r="CY319" t="n">
        <v>84.0000076293945</v>
      </c>
      <c r="CZ319" t="n">
        <v>145.677001953125</v>
      </c>
      <c r="DA319" t="n">
        <v>83.0000076293945</v>
      </c>
      <c r="DB319" t="n">
        <v>145.441009521484</v>
      </c>
      <c r="DC319" t="n">
        <v>32</v>
      </c>
      <c r="DD319" t="n">
        <v>145.317001342773</v>
      </c>
      <c r="DE319" t="n">
        <v>32</v>
      </c>
      <c r="DF319" t="n">
        <v>145.441009521484</v>
      </c>
      <c r="DG319" t="n">
        <v>19.8000011444092</v>
      </c>
      <c r="DH319" t="n">
        <v>150.045013427734</v>
      </c>
      <c r="DI319" t="n">
        <v>77.40000915527339</v>
      </c>
      <c r="DJ319" t="n">
        <v>150.060012817383</v>
      </c>
      <c r="DK319" t="n">
        <v>0</v>
      </c>
      <c r="DL319" t="n">
        <v>0</v>
      </c>
      <c r="DM319" t="n">
        <v>9.333000183105471</v>
      </c>
      <c r="DN319" t="n">
        <v>146.184005737305</v>
      </c>
    </row>
    <row r="320">
      <c r="B320" s="1231" t="n">
        <v>0.625</v>
      </c>
      <c r="C320" t="n">
        <v>133.160003662109</v>
      </c>
      <c r="D320" t="n">
        <v>147.652008056641</v>
      </c>
      <c r="E320" t="n">
        <v>131.349990844727</v>
      </c>
      <c r="F320" t="n">
        <v>146.811004638672</v>
      </c>
      <c r="G320" t="n">
        <v>76.1599960327148</v>
      </c>
      <c r="H320" t="n">
        <v>147.7080078125</v>
      </c>
      <c r="I320" t="n">
        <v>76.9899978637695</v>
      </c>
      <c r="J320" t="n">
        <v>147.888000488281</v>
      </c>
      <c r="K320" t="n">
        <v>21.3299999237061</v>
      </c>
      <c r="L320" t="n">
        <v>149.039001464844</v>
      </c>
      <c r="M320" t="n">
        <v>21.7999992370605</v>
      </c>
      <c r="N320" t="n">
        <v>150.004013061523</v>
      </c>
      <c r="O320" t="n">
        <v>130.830001831055</v>
      </c>
      <c r="P320" t="n">
        <v>148.248001098633</v>
      </c>
      <c r="Q320" t="n">
        <v>130.919998168945</v>
      </c>
      <c r="R320" t="n">
        <v>148.309005737305</v>
      </c>
      <c r="S320" t="n">
        <v>76.25999450683589</v>
      </c>
      <c r="T320" t="n">
        <v>148.428009033203</v>
      </c>
      <c r="U320" t="n">
        <v>77.00999450683589</v>
      </c>
      <c r="V320" t="n">
        <v>148.664001464844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30.6499996185303</v>
      </c>
      <c r="AF320" t="n">
        <v>147.699005126953</v>
      </c>
      <c r="AG320" t="n">
        <v>26.8599987030029</v>
      </c>
      <c r="AH320" t="n">
        <v>145.678009033203</v>
      </c>
      <c r="AI320" t="n">
        <v>297.949981689453</v>
      </c>
      <c r="AJ320" t="n">
        <v>147.819000244141</v>
      </c>
      <c r="AK320" t="n">
        <v>311.179992675781</v>
      </c>
      <c r="AL320" t="n">
        <v>146.772003173828</v>
      </c>
      <c r="AM320" t="n">
        <v>125.969993591309</v>
      </c>
      <c r="AN320" t="n">
        <v>148.328002929687</v>
      </c>
      <c r="AO320" t="n">
        <v>126.799995422363</v>
      </c>
      <c r="AP320" t="n">
        <v>147.406005859375</v>
      </c>
      <c r="AQ320" t="n">
        <v>197.199996948242</v>
      </c>
      <c r="AR320" t="n">
        <v>148.60400390625</v>
      </c>
      <c r="AS320" t="n">
        <v>198.259994506836</v>
      </c>
      <c r="AT320" t="n">
        <v>148.043014526367</v>
      </c>
      <c r="AU320" t="n">
        <v>198.538208007812</v>
      </c>
      <c r="AV320" t="n">
        <v>144.064666748047</v>
      </c>
      <c r="AW320" t="n">
        <v>198.98681640625</v>
      </c>
      <c r="AX320" t="n">
        <v>144.16535949707</v>
      </c>
      <c r="AY320" t="n">
        <v>0</v>
      </c>
      <c r="AZ320" t="n">
        <v>0</v>
      </c>
      <c r="BA320" t="n">
        <v>176.388549804687</v>
      </c>
      <c r="BB320" t="n">
        <v>144.143768310547</v>
      </c>
      <c r="BC320" t="n">
        <v>295.639984130859</v>
      </c>
      <c r="BD320" t="n">
        <v>149.690002441406</v>
      </c>
      <c r="BE320" t="n">
        <v>311.269989013672</v>
      </c>
      <c r="BF320" t="n">
        <v>148.672012329102</v>
      </c>
      <c r="BG320" t="n">
        <v>121.189994812012</v>
      </c>
      <c r="BH320" t="n">
        <v>147.412002563477</v>
      </c>
      <c r="BI320" t="n">
        <v>115.930000305176</v>
      </c>
      <c r="BJ320" t="n">
        <v>146.502014160156</v>
      </c>
      <c r="BK320" t="n">
        <v>102.139999389648</v>
      </c>
      <c r="BL320" t="n">
        <v>144.392013549805</v>
      </c>
      <c r="BM320" t="n">
        <v>100</v>
      </c>
      <c r="BN320" t="n">
        <v>146.787002563477</v>
      </c>
      <c r="BO320" t="n">
        <v>94.0400009155273</v>
      </c>
      <c r="BP320" t="n">
        <v>145.458999633789</v>
      </c>
      <c r="BQ320" t="n">
        <v>94.9399948120117</v>
      </c>
      <c r="BR320" t="n">
        <v>145.5</v>
      </c>
      <c r="BS320" t="n">
        <v>83.76999664306641</v>
      </c>
      <c r="BT320" t="n">
        <v>147.627014160156</v>
      </c>
      <c r="BU320" t="n">
        <v>83.61000061035161</v>
      </c>
      <c r="BV320" t="n">
        <v>147.501007080078</v>
      </c>
      <c r="BW320" t="n">
        <v>77.72999572753911</v>
      </c>
      <c r="BX320" t="n">
        <v>146.346008300781</v>
      </c>
      <c r="BY320" t="n">
        <v>77.8199996948242</v>
      </c>
      <c r="BZ320" t="n">
        <v>147.908004760742</v>
      </c>
      <c r="CA320" t="n">
        <v>109.159996032715</v>
      </c>
      <c r="CB320" t="n">
        <v>148.366012573242</v>
      </c>
      <c r="CC320" t="n">
        <v>44.0499992370605</v>
      </c>
      <c r="CD320" t="n">
        <v>148.398010253906</v>
      </c>
      <c r="CE320" t="n">
        <v>11.9460000991821</v>
      </c>
      <c r="CF320" t="n">
        <v>146.832000732422</v>
      </c>
      <c r="CG320" t="n">
        <v>9.333000183105471</v>
      </c>
      <c r="CH320" t="n">
        <v>146.672012329102</v>
      </c>
      <c r="CI320" t="n">
        <v>2.98700022697449</v>
      </c>
      <c r="CJ320" t="n">
        <v>146.498001098633</v>
      </c>
      <c r="CK320" t="n">
        <v>5.02000045776367</v>
      </c>
      <c r="CL320" t="n">
        <v>145.211013793945</v>
      </c>
      <c r="CM320" t="n">
        <v>67.9700012207031</v>
      </c>
      <c r="CN320" t="n">
        <v>145.88200378418</v>
      </c>
      <c r="CO320" t="n">
        <v>97.97999572753911</v>
      </c>
      <c r="CP320" t="n">
        <v>146.631011962891</v>
      </c>
      <c r="CQ320" t="n">
        <v>17.1599998474121</v>
      </c>
      <c r="CR320" t="n">
        <v>149.323013305664</v>
      </c>
      <c r="CS320" t="n">
        <v>17.9400005340576</v>
      </c>
      <c r="CT320" t="n">
        <v>149.660003662109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21.0000019073486</v>
      </c>
      <c r="DH320" t="n">
        <v>150.345001220703</v>
      </c>
      <c r="DI320" t="n">
        <v>75</v>
      </c>
      <c r="DJ320" t="n">
        <v>150.255004882812</v>
      </c>
      <c r="DK320" t="n">
        <v>0</v>
      </c>
      <c r="DL320" t="n">
        <v>0</v>
      </c>
      <c r="DM320" t="n">
        <v>9.333000183105471</v>
      </c>
      <c r="DN320" t="n">
        <v>146.672012329102</v>
      </c>
    </row>
    <row r="321">
      <c r="B321" s="1231" t="n">
        <v>0.6458333333333334</v>
      </c>
      <c r="C321" t="n">
        <v>129.800003051758</v>
      </c>
      <c r="D321" t="n">
        <v>147.774002075195</v>
      </c>
      <c r="E321" t="n">
        <v>128.360000610352</v>
      </c>
      <c r="F321" t="n">
        <v>147.178009033203</v>
      </c>
      <c r="G321" t="n">
        <v>76.1599960327148</v>
      </c>
      <c r="H321" t="n">
        <v>147.7080078125</v>
      </c>
      <c r="I321" t="n">
        <v>76.9899978637695</v>
      </c>
      <c r="J321" t="n">
        <v>147.888000488281</v>
      </c>
      <c r="K321" t="n">
        <v>21.3299999237061</v>
      </c>
      <c r="L321" t="n">
        <v>149.039001464844</v>
      </c>
      <c r="M321" t="n">
        <v>21.7999992370605</v>
      </c>
      <c r="N321" t="n">
        <v>150.004013061523</v>
      </c>
      <c r="O321" t="n">
        <v>130.080001831055</v>
      </c>
      <c r="P321" t="n">
        <v>148.471008300781</v>
      </c>
      <c r="Q321" t="n">
        <v>130.919998168945</v>
      </c>
      <c r="R321" t="n">
        <v>148.476013183594</v>
      </c>
      <c r="S321" t="n">
        <v>77.00999450683589</v>
      </c>
      <c r="T321" t="n">
        <v>148.595001220703</v>
      </c>
      <c r="U321" t="n">
        <v>77.00999450683589</v>
      </c>
      <c r="V321" t="n">
        <v>148.997009277344</v>
      </c>
      <c r="W321" t="n">
        <v>20.9300003051758</v>
      </c>
      <c r="X321" t="n">
        <v>147.868011474609</v>
      </c>
      <c r="Y321" t="n">
        <v>20.939998626709</v>
      </c>
      <c r="Z321" t="n">
        <v>148.448013305664</v>
      </c>
      <c r="AA321" t="n">
        <v>36.6300010681152</v>
      </c>
      <c r="AB321" t="n">
        <v>148.292007446289</v>
      </c>
      <c r="AC321" t="n">
        <v>34.3600006103516</v>
      </c>
      <c r="AD321" t="n">
        <v>147.544006347656</v>
      </c>
      <c r="AE321" t="n">
        <v>30.6499996185303</v>
      </c>
      <c r="AF321" t="n">
        <v>147.699005126953</v>
      </c>
      <c r="AG321" t="n">
        <v>26.8599987030029</v>
      </c>
      <c r="AH321" t="n">
        <v>145.678009033203</v>
      </c>
      <c r="AI321" t="n">
        <v>297.949981689453</v>
      </c>
      <c r="AJ321" t="n">
        <v>147.819000244141</v>
      </c>
      <c r="AK321" t="n">
        <v>311.179992675781</v>
      </c>
      <c r="AL321" t="n">
        <v>146.772003173828</v>
      </c>
      <c r="AM321" t="n">
        <v>125.969993591309</v>
      </c>
      <c r="AN321" t="n">
        <v>148.328002929687</v>
      </c>
      <c r="AO321" t="n">
        <v>126.799995422363</v>
      </c>
      <c r="AP321" t="n">
        <v>147.406005859375</v>
      </c>
      <c r="AQ321" t="n">
        <v>197.199996948242</v>
      </c>
      <c r="AR321" t="n">
        <v>148.60400390625</v>
      </c>
      <c r="AS321" t="n">
        <v>198.259994506836</v>
      </c>
      <c r="AT321" t="n">
        <v>148.043014526367</v>
      </c>
      <c r="AU321" t="n">
        <v>198.355102539062</v>
      </c>
      <c r="AV321" t="n">
        <v>144.064666748047</v>
      </c>
      <c r="AW321" t="n">
        <v>199.490356445312</v>
      </c>
      <c r="AX321" t="n">
        <v>144.16535949707</v>
      </c>
      <c r="AY321" t="n">
        <v>0</v>
      </c>
      <c r="AZ321" t="n">
        <v>0</v>
      </c>
      <c r="BA321" t="n">
        <v>177.700805664062</v>
      </c>
      <c r="BB321" t="n">
        <v>144.143768310547</v>
      </c>
      <c r="BC321" t="n">
        <v>300.109985351563</v>
      </c>
      <c r="BD321" t="n">
        <v>149.385009765625</v>
      </c>
      <c r="BE321" t="n">
        <v>317.25</v>
      </c>
      <c r="BF321" t="n">
        <v>148.366012573242</v>
      </c>
      <c r="BG321" t="n">
        <v>121.189994812012</v>
      </c>
      <c r="BH321" t="n">
        <v>147.412002563477</v>
      </c>
      <c r="BI321" t="n">
        <v>115.930000305176</v>
      </c>
      <c r="BJ321" t="n">
        <v>146.502014160156</v>
      </c>
      <c r="BK321" t="n">
        <v>102.139999389648</v>
      </c>
      <c r="BL321" t="n">
        <v>144.392013549805</v>
      </c>
      <c r="BM321" t="n">
        <v>100</v>
      </c>
      <c r="BN321" t="n">
        <v>146.787002563477</v>
      </c>
      <c r="BO321" t="n">
        <v>94.0400009155273</v>
      </c>
      <c r="BP321" t="n">
        <v>145.458999633789</v>
      </c>
      <c r="BQ321" t="n">
        <v>94.9399948120117</v>
      </c>
      <c r="BR321" t="n">
        <v>145.5</v>
      </c>
      <c r="BS321" t="n">
        <v>83.76999664306641</v>
      </c>
      <c r="BT321" t="n">
        <v>147.627014160156</v>
      </c>
      <c r="BU321" t="n">
        <v>83.61000061035161</v>
      </c>
      <c r="BV321" t="n">
        <v>147.501007080078</v>
      </c>
      <c r="BW321" t="n">
        <v>77.72999572753911</v>
      </c>
      <c r="BX321" t="n">
        <v>146.346008300781</v>
      </c>
      <c r="BY321" t="n">
        <v>77.8199996948242</v>
      </c>
      <c r="BZ321" t="n">
        <v>147.908004760742</v>
      </c>
      <c r="CA321" t="n">
        <v>109.159996032715</v>
      </c>
      <c r="CB321" t="n">
        <v>148.366012573242</v>
      </c>
      <c r="CC321" t="n">
        <v>44.0499992370605</v>
      </c>
      <c r="CD321" t="n">
        <v>148.398010253906</v>
      </c>
      <c r="CE321" t="n">
        <v>12.2450008392334</v>
      </c>
      <c r="CF321" t="n">
        <v>146.221008300781</v>
      </c>
      <c r="CG321" t="n">
        <v>9.25800037384033</v>
      </c>
      <c r="CH321" t="n">
        <v>146.184005737305</v>
      </c>
      <c r="CI321" t="n">
        <v>2.91300010681152</v>
      </c>
      <c r="CJ321" t="n">
        <v>146.009002685547</v>
      </c>
      <c r="CK321" t="n">
        <v>5.17000007629395</v>
      </c>
      <c r="CL321" t="n">
        <v>144.781005859375</v>
      </c>
      <c r="CM321" t="n">
        <v>67.2200012207031</v>
      </c>
      <c r="CN321" t="n">
        <v>145.393005371094</v>
      </c>
      <c r="CO321" t="n">
        <v>98.72999572753911</v>
      </c>
      <c r="CP321" t="n">
        <v>146.019012451172</v>
      </c>
      <c r="CQ321" t="n">
        <v>17.1599998474121</v>
      </c>
      <c r="CR321" t="n">
        <v>148.8330078125</v>
      </c>
      <c r="CS321" t="n">
        <v>17.1900005340576</v>
      </c>
      <c r="CT321" t="n">
        <v>149.171005249023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28.2000026702881</v>
      </c>
      <c r="DH321" t="n">
        <v>149.910003662109</v>
      </c>
      <c r="DI321" t="n">
        <v>75.6000137329102</v>
      </c>
      <c r="DJ321" t="n">
        <v>149.970001220703</v>
      </c>
      <c r="DK321" t="n">
        <v>0</v>
      </c>
      <c r="DL321" t="n">
        <v>0</v>
      </c>
      <c r="DM321" t="n">
        <v>9.25800037384033</v>
      </c>
      <c r="DN321" t="n">
        <v>146.184005737305</v>
      </c>
    </row>
    <row r="322">
      <c r="B322" s="1231" t="n">
        <v>0.6666666666666666</v>
      </c>
      <c r="C322" t="n">
        <v>135.029998779297</v>
      </c>
      <c r="D322" t="n">
        <v>147.897003173828</v>
      </c>
      <c r="E322" t="n">
        <v>132.839996337891</v>
      </c>
      <c r="F322" t="n">
        <v>147.239013671875</v>
      </c>
      <c r="G322" t="n">
        <v>80.63999938964839</v>
      </c>
      <c r="H322" t="n">
        <v>147.98600769043</v>
      </c>
      <c r="I322" t="n">
        <v>80.72999572753911</v>
      </c>
      <c r="J322" t="n">
        <v>148.444000244141</v>
      </c>
      <c r="K322" t="n">
        <v>28.6299991607666</v>
      </c>
      <c r="L322" t="n">
        <v>149.373001098633</v>
      </c>
      <c r="M322" t="n">
        <v>29.0699996948242</v>
      </c>
      <c r="N322" t="n">
        <v>150.558013916016</v>
      </c>
      <c r="O322" t="n">
        <v>133.81999206543</v>
      </c>
      <c r="P322" t="n">
        <v>148.804000854492</v>
      </c>
      <c r="Q322" t="n">
        <v>133.910003662109</v>
      </c>
      <c r="R322" t="n">
        <v>148.866012573242</v>
      </c>
      <c r="S322" t="n">
        <v>80.75</v>
      </c>
      <c r="T322" t="n">
        <v>148.874008178711</v>
      </c>
      <c r="U322" t="n">
        <v>80</v>
      </c>
      <c r="V322" t="n">
        <v>149.053009033203</v>
      </c>
      <c r="W322" t="n">
        <v>25.7899990081787</v>
      </c>
      <c r="X322" t="n">
        <v>148.174011230469</v>
      </c>
      <c r="Y322" t="n">
        <v>26.1800003051758</v>
      </c>
      <c r="Z322" t="n">
        <v>148.509002685547</v>
      </c>
      <c r="AA322" t="n">
        <v>35.1399993896484</v>
      </c>
      <c r="AB322" t="n">
        <v>148.414001464844</v>
      </c>
      <c r="AC322" t="n">
        <v>35.1100006103516</v>
      </c>
      <c r="AD322" t="n">
        <v>148.033004760742</v>
      </c>
      <c r="AE322" t="n">
        <v>32.1399993896484</v>
      </c>
      <c r="AF322" t="n">
        <v>148.432006835937</v>
      </c>
      <c r="AG322" t="n">
        <v>34.3299980163574</v>
      </c>
      <c r="AH322" t="n">
        <v>146.413009643555</v>
      </c>
      <c r="AI322" t="n">
        <v>295.709991455078</v>
      </c>
      <c r="AJ322" t="n">
        <v>148.735000610352</v>
      </c>
      <c r="AK322" t="n">
        <v>307.820007324219</v>
      </c>
      <c r="AL322" t="n">
        <v>147.505004882812</v>
      </c>
      <c r="AM322" t="n">
        <v>129.339996337891</v>
      </c>
      <c r="AN322" t="n">
        <v>149.125</v>
      </c>
      <c r="AO322" t="n">
        <v>129.830001831055</v>
      </c>
      <c r="AP322" t="n">
        <v>148.202011108398</v>
      </c>
      <c r="AQ322" t="n">
        <v>196.080001831055</v>
      </c>
      <c r="AR322" t="n">
        <v>149.337005615234</v>
      </c>
      <c r="AS322" t="n">
        <v>196.019989013672</v>
      </c>
      <c r="AT322" t="n">
        <v>148.654006958008</v>
      </c>
      <c r="AU322" t="n">
        <v>198.458862304687</v>
      </c>
      <c r="AV322" t="n">
        <v>143.944076538086</v>
      </c>
      <c r="AW322" t="n">
        <v>199.911499023437</v>
      </c>
      <c r="AX322" t="n">
        <v>144.16535949707</v>
      </c>
      <c r="AY322" t="n">
        <v>84.0000076293945</v>
      </c>
      <c r="AZ322" t="n">
        <v>146.043014526367</v>
      </c>
      <c r="BA322" t="n">
        <v>176.776123046875</v>
      </c>
      <c r="BB322" t="n">
        <v>144.087051391602</v>
      </c>
      <c r="BC322" t="n">
        <v>294.139984130859</v>
      </c>
      <c r="BD322" t="n">
        <v>150.118011474609</v>
      </c>
      <c r="BE322" t="n">
        <v>311.269989013672</v>
      </c>
      <c r="BF322" t="n">
        <v>149.101013183594</v>
      </c>
      <c r="BG322" t="n">
        <v>123.769996643066</v>
      </c>
      <c r="BH322" t="n">
        <v>148.391006469727</v>
      </c>
      <c r="BI322" t="n">
        <v>118.290000915527</v>
      </c>
      <c r="BJ322" t="n">
        <v>147.543014526367</v>
      </c>
      <c r="BK322" t="n">
        <v>103.540000915527</v>
      </c>
      <c r="BL322" t="n">
        <v>145.492004394531</v>
      </c>
      <c r="BM322" t="n">
        <v>102.23999786377</v>
      </c>
      <c r="BN322" t="n">
        <v>147.764999389648</v>
      </c>
      <c r="BO322" t="n">
        <v>98.51999664306641</v>
      </c>
      <c r="BP322" t="n">
        <v>146.192001342773</v>
      </c>
      <c r="BQ322" t="n">
        <v>98.2999954223633</v>
      </c>
      <c r="BR322" t="n">
        <v>146.357009887695</v>
      </c>
      <c r="BS322" t="n">
        <v>88.25</v>
      </c>
      <c r="BT322" t="n">
        <v>148.545013427734</v>
      </c>
      <c r="BU322" t="n">
        <v>88.0899963378906</v>
      </c>
      <c r="BV322" t="n">
        <v>148.357009887695</v>
      </c>
      <c r="BW322" t="n">
        <v>80.7200012207031</v>
      </c>
      <c r="BX322" t="n">
        <v>147.510009765625</v>
      </c>
      <c r="BY322" t="n">
        <v>80.05999755859369</v>
      </c>
      <c r="BZ322" t="n">
        <v>149.010009765625</v>
      </c>
      <c r="CA322" t="n">
        <v>107.659996032715</v>
      </c>
      <c r="CB322" t="n">
        <v>149.651000976562</v>
      </c>
      <c r="CC322" t="n">
        <v>47.0299987792969</v>
      </c>
      <c r="CD322" t="n">
        <v>149.680999755859</v>
      </c>
      <c r="CE322" t="n">
        <v>10.826000213623</v>
      </c>
      <c r="CF322" t="n">
        <v>147.749008178711</v>
      </c>
      <c r="CG322" t="n">
        <v>7.31700038909912</v>
      </c>
      <c r="CH322" t="n">
        <v>148.016006469727</v>
      </c>
      <c r="CI322" t="n">
        <v>2.16600012779236</v>
      </c>
      <c r="CJ322" t="n">
        <v>147.537002563477</v>
      </c>
      <c r="CK322" t="n">
        <v>4.57100009918213</v>
      </c>
      <c r="CL322" t="n">
        <v>146.440002441406</v>
      </c>
      <c r="CM322" t="n">
        <v>60.5</v>
      </c>
      <c r="CN322" t="n">
        <v>147.227005004883</v>
      </c>
      <c r="CO322" t="n">
        <v>85.25999450683589</v>
      </c>
      <c r="CP322" t="n">
        <v>147.796005249023</v>
      </c>
      <c r="CQ322" t="n">
        <v>15.6700000762939</v>
      </c>
      <c r="CR322" t="n">
        <v>150.425003051758</v>
      </c>
      <c r="CS322" t="n">
        <v>15.6899995803833</v>
      </c>
      <c r="CT322" t="n">
        <v>150.761001586914</v>
      </c>
      <c r="CU322" t="n">
        <v>34</v>
      </c>
      <c r="CV322" t="n">
        <v>144.960006713867</v>
      </c>
      <c r="CW322" t="n">
        <v>34</v>
      </c>
      <c r="CX322" t="n">
        <v>144.71501159668</v>
      </c>
      <c r="CY322" t="n">
        <v>84.0000076293945</v>
      </c>
      <c r="CZ322" t="n">
        <v>146.043014526367</v>
      </c>
      <c r="DA322" t="n">
        <v>82</v>
      </c>
      <c r="DB322" t="n">
        <v>146.035003662109</v>
      </c>
      <c r="DC322" t="n">
        <v>32</v>
      </c>
      <c r="DD322" t="n">
        <v>146.398010253906</v>
      </c>
      <c r="DE322" t="n">
        <v>32</v>
      </c>
      <c r="DF322" t="n">
        <v>146.274002075195</v>
      </c>
      <c r="DG322" t="n">
        <v>28.2000026702881</v>
      </c>
      <c r="DH322" t="n">
        <v>151.320007324219</v>
      </c>
      <c r="DI322" t="n">
        <v>61.2000045776367</v>
      </c>
      <c r="DJ322" t="n">
        <v>151.21501159668</v>
      </c>
      <c r="DK322" t="n">
        <v>0</v>
      </c>
      <c r="DL322" t="n">
        <v>0</v>
      </c>
      <c r="DM322" t="n">
        <v>7.31700038909912</v>
      </c>
      <c r="DN322" t="n">
        <v>148.016006469727</v>
      </c>
    </row>
    <row r="323">
      <c r="B323" s="1231" t="n">
        <v>0.6875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</row>
    <row r="324">
      <c r="B324" s="1231" t="n">
        <v>0.7083333333333334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</row>
    <row r="325">
      <c r="B325" s="1231" t="n">
        <v>0.7291666666666666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</row>
    <row r="326">
      <c r="B326" s="1231" t="n">
        <v>0.7395833333333334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</row>
    <row r="327">
      <c r="B327" s="1231" t="n">
        <v>0.75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</row>
    <row r="328">
      <c r="B328" s="1231" t="n">
        <v>0.7604166666666666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</row>
    <row r="329">
      <c r="B329" s="1231" t="n">
        <v>0.7708333333333334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</row>
    <row r="330">
      <c r="B330" s="1231" t="n">
        <v>0.78125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</row>
    <row r="331">
      <c r="B331" s="1231" t="n">
        <v>0.7916666666666666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</row>
    <row r="332">
      <c r="B332" s="1231" t="n">
        <v>0.8020833333333334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</row>
    <row r="333">
      <c r="B333" s="1231" t="n">
        <v>0.8125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</row>
    <row r="334">
      <c r="B334" s="1231" t="n">
        <v>0.8229166666666666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</row>
    <row r="335">
      <c r="B335" s="1231" t="n">
        <v>0.8333333333333334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</row>
    <row r="336">
      <c r="B336" s="1231" t="n">
        <v>0.8541666666666666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</row>
    <row r="337">
      <c r="B337" s="1231" t="n">
        <v>0.875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</row>
    <row r="338">
      <c r="B338" s="1231" t="n">
        <v>0.8958333333333334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</row>
    <row r="339">
      <c r="B339" s="1231" t="n">
        <v>0.9166666666666666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</row>
    <row r="340">
      <c r="B340" s="1231" t="n">
        <v>0.9375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</row>
    <row r="341">
      <c r="B341" s="1231" t="n">
        <v>0.9583333333333334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</row>
    <row r="342">
      <c r="B342" s="1231" t="n">
        <v>0.9791666666666666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</row>
    <row r="343">
      <c r="B343" s="1231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</row>
    <row r="344">
      <c r="A344" s="43" t="n"/>
    </row>
    <row r="346">
      <c r="A346" s="1231" t="n"/>
      <c r="C346" s="1231" t="n"/>
      <c r="D346" s="1231" t="n"/>
      <c r="E346" s="1231" t="n"/>
      <c r="F346" s="1231" t="n"/>
      <c r="G346" s="1231" t="n"/>
      <c r="H346" s="1231" t="n"/>
      <c r="I346" s="1231" t="n"/>
      <c r="J346" s="1231" t="n"/>
      <c r="K346" s="1231" t="n"/>
      <c r="L346" s="1231" t="n"/>
      <c r="M346" s="1231" t="n"/>
      <c r="N346" s="1231" t="n"/>
      <c r="O346" s="1231" t="n"/>
      <c r="P346" s="1231" t="n"/>
      <c r="Q346" s="1231" t="n"/>
      <c r="R346" s="1231" t="n"/>
      <c r="S346" s="1231" t="n"/>
      <c r="T346" s="1231" t="n"/>
      <c r="U346" s="1231" t="n"/>
      <c r="V346" s="1231" t="n"/>
      <c r="W346" s="1231" t="n"/>
      <c r="X346" s="1231" t="n"/>
      <c r="Y346" s="1231" t="n"/>
      <c r="Z346" s="1231" t="n"/>
      <c r="AA346" s="1231" t="n"/>
      <c r="AB346" s="1231" t="n"/>
      <c r="AC346" s="1231" t="n"/>
      <c r="AD346" s="1231" t="n"/>
      <c r="AE346" s="1231" t="n"/>
      <c r="AF346" s="1231" t="n"/>
      <c r="AG346" s="1231" t="n"/>
      <c r="AH346" s="1231" t="n"/>
      <c r="AI346" s="1231" t="n"/>
      <c r="AJ346" s="1231" t="n"/>
      <c r="AK346" s="1231" t="n"/>
      <c r="AL346" s="1231" t="n"/>
      <c r="AM346" s="1231" t="n"/>
      <c r="AN346" s="1231" t="n"/>
      <c r="AO346" s="1231" t="n"/>
      <c r="AP346" s="1231" t="n"/>
      <c r="AQ346" s="1231" t="n"/>
      <c r="AR346" s="1231" t="n"/>
      <c r="AS346" s="1231" t="n"/>
      <c r="AT346" s="1231" t="n"/>
      <c r="AU346" s="1231" t="n"/>
      <c r="AV346" s="1231" t="n"/>
      <c r="AW346" s="1231" t="n"/>
      <c r="AX346" s="1231" t="n"/>
      <c r="AY346" s="1231" t="n"/>
      <c r="AZ346" s="1231" t="n"/>
      <c r="BA346" s="1231" t="n"/>
      <c r="BB346" s="1231" t="n"/>
      <c r="BC346" s="1231" t="n"/>
      <c r="BD346" s="1231" t="n"/>
      <c r="BE346" s="1231" t="n"/>
      <c r="BF346" s="1231" t="n"/>
      <c r="BG346" s="1231" t="n"/>
      <c r="BH346" s="1231" t="n"/>
      <c r="BI346" s="1231" t="n"/>
      <c r="BJ346" s="1231" t="n"/>
      <c r="BK346" s="1231" t="n"/>
      <c r="BL346" s="1231" t="n"/>
      <c r="BM346" s="1231" t="n"/>
      <c r="BN346" s="1231" t="n"/>
      <c r="BO346" s="1231" t="n"/>
      <c r="BP346" s="1231" t="n"/>
    </row>
    <row r="347">
      <c r="A347" s="43" t="n"/>
    </row>
    <row r="349">
      <c r="C349" s="1231" t="n"/>
      <c r="D349" s="1231" t="n"/>
      <c r="E349" s="1231" t="n"/>
      <c r="F349" s="1231" t="n"/>
      <c r="G349" s="1231" t="n"/>
      <c r="H349" s="1231" t="n"/>
      <c r="I349" s="1231" t="n"/>
      <c r="J349" s="1231" t="n"/>
      <c r="K349" s="1231" t="n"/>
      <c r="L349" s="1231" t="n"/>
      <c r="M349" s="1231" t="n"/>
      <c r="N349" s="1231" t="n"/>
      <c r="O349" s="1231" t="n"/>
      <c r="P349" s="1231" t="n"/>
      <c r="Q349" s="1231" t="n"/>
      <c r="R349" s="1231" t="n"/>
      <c r="S349" s="1231" t="n"/>
      <c r="T349" s="1231" t="n"/>
      <c r="U349" s="1231" t="n"/>
      <c r="V349" s="1231" t="n"/>
      <c r="W349" s="1231" t="n"/>
      <c r="X349" s="1231" t="n"/>
      <c r="Y349" s="1231" t="n"/>
      <c r="Z349" s="1231" t="n"/>
      <c r="AA349" s="1231" t="n"/>
      <c r="AB349" s="1231" t="n"/>
      <c r="AC349" s="1231" t="n"/>
      <c r="AD349" s="1231" t="n"/>
      <c r="AE349" s="1231" t="n"/>
      <c r="AF349" s="1231" t="n"/>
      <c r="AG349" s="1231" t="n"/>
      <c r="AH349" s="1231" t="n"/>
      <c r="AI349" s="1231" t="n"/>
      <c r="AJ349" s="1231" t="n"/>
      <c r="AK349" s="1231" t="n"/>
      <c r="AL349" s="1231" t="n"/>
      <c r="AM349" s="1231" t="n"/>
      <c r="AN349" s="1231" t="n"/>
      <c r="AO349" s="1231" t="n"/>
      <c r="AP349" s="1231" t="n"/>
      <c r="AQ349" s="1231" t="n"/>
      <c r="AR349" s="1231" t="n"/>
      <c r="AS349" s="1231" t="n"/>
      <c r="AT349" s="1231" t="n"/>
      <c r="AU349" s="1231" t="n"/>
      <c r="AV349" s="1231" t="n"/>
      <c r="AW349" s="1231" t="n"/>
      <c r="AX349" s="1231" t="n"/>
      <c r="AY349" s="1231" t="n"/>
      <c r="AZ349" s="1231" t="n"/>
      <c r="BA349" s="1231" t="n"/>
      <c r="BB349" s="1231" t="n"/>
      <c r="BC349" s="1231" t="n"/>
      <c r="BD349" s="1231" t="n"/>
      <c r="BE349" s="1231" t="n"/>
      <c r="BF349" s="1231" t="n"/>
      <c r="BG349" s="1231" t="n"/>
      <c r="BH349" s="1231" t="n"/>
      <c r="BI349" s="1231" t="n"/>
      <c r="BJ349" s="1231" t="n"/>
      <c r="BK349" s="1231" t="n"/>
      <c r="BL349" s="1231" t="n"/>
      <c r="BM349" s="1231" t="n"/>
      <c r="BN349" s="1231" t="n"/>
      <c r="BO349" s="1231" t="n"/>
      <c r="BP349" s="1231" t="n"/>
    </row>
    <row r="354">
      <c r="C354" t="inlineStr">
        <is>
          <t>IBT TOMOHON</t>
        </is>
      </c>
      <c r="I354" t="inlineStr">
        <is>
          <t>GI TONSEA LAMA</t>
        </is>
      </c>
      <c r="O354" t="inlineStr">
        <is>
          <t>IBT GIS TELING</t>
        </is>
      </c>
    </row>
    <row r="355">
      <c r="B355" s="1232" t="inlineStr">
        <is>
          <t>JAM</t>
        </is>
      </c>
      <c r="C355" t="inlineStr">
        <is>
          <t>TRAFO 1 150/70 kv</t>
        </is>
      </c>
      <c r="F355" t="inlineStr">
        <is>
          <t>TRAFO 2  150/70 kv</t>
        </is>
      </c>
      <c r="I355" t="inlineStr">
        <is>
          <t>TRAFO 1 70/30 KV</t>
        </is>
      </c>
      <c r="L355" t="inlineStr">
        <is>
          <t>TRAFO 2 70/30 KV</t>
        </is>
      </c>
      <c r="O355" t="inlineStr">
        <is>
          <t>TRAFO 1 150/70 kv</t>
        </is>
      </c>
      <c r="R355" t="inlineStr">
        <is>
          <t>TRAFO 2  70/150 kv</t>
        </is>
      </c>
    </row>
    <row r="356">
      <c r="C356" t="inlineStr">
        <is>
          <t>IBT TOMOHON</t>
        </is>
      </c>
      <c r="I356" t="inlineStr">
        <is>
          <t>GI TONSEA LAMA</t>
        </is>
      </c>
      <c r="O356" t="inlineStr">
        <is>
          <t>IBT GIS TELING</t>
        </is>
      </c>
    </row>
    <row r="357">
      <c r="B357" s="1231" t="inlineStr">
        <is>
          <t>JAM</t>
        </is>
      </c>
      <c r="C357" t="inlineStr">
        <is>
          <t>TRAFO 1 150/70 kv</t>
        </is>
      </c>
      <c r="F357" t="inlineStr">
        <is>
          <t>TRAFO 2  150/70 kv</t>
        </is>
      </c>
      <c r="I357" t="inlineStr">
        <is>
          <t>TRAFO 1 70/30 KV</t>
        </is>
      </c>
      <c r="L357" t="inlineStr">
        <is>
          <t>TRAFO 2 70/30 KV</t>
        </is>
      </c>
      <c r="O357" t="inlineStr">
        <is>
          <t>TRAFO 1 150/70 kv</t>
        </is>
      </c>
      <c r="R357" t="inlineStr">
        <is>
          <t>TRAFO 2  70/150 kv</t>
        </is>
      </c>
    </row>
    <row r="358">
      <c r="C358" t="inlineStr">
        <is>
          <t>MW</t>
        </is>
      </c>
      <c r="D358" t="inlineStr">
        <is>
          <t>MVAR</t>
        </is>
      </c>
      <c r="E358" t="inlineStr">
        <is>
          <t>AMPERE</t>
        </is>
      </c>
      <c r="F358" t="inlineStr">
        <is>
          <t>MW</t>
        </is>
      </c>
      <c r="G358" t="inlineStr">
        <is>
          <t>MVAR</t>
        </is>
      </c>
      <c r="H358" t="inlineStr">
        <is>
          <t>AMPERE</t>
        </is>
      </c>
      <c r="I358" t="inlineStr">
        <is>
          <t>MW</t>
        </is>
      </c>
      <c r="J358" t="inlineStr">
        <is>
          <t>MVAR</t>
        </is>
      </c>
      <c r="K358" t="inlineStr">
        <is>
          <t>AMPERE</t>
        </is>
      </c>
      <c r="L358" t="inlineStr">
        <is>
          <t>MW</t>
        </is>
      </c>
      <c r="M358" t="inlineStr">
        <is>
          <t>MVAR</t>
        </is>
      </c>
      <c r="N358" t="inlineStr">
        <is>
          <t>AMPERE</t>
        </is>
      </c>
      <c r="O358" t="inlineStr">
        <is>
          <t>MW</t>
        </is>
      </c>
      <c r="P358" t="inlineStr">
        <is>
          <t>MVAR</t>
        </is>
      </c>
      <c r="Q358" t="inlineStr">
        <is>
          <t>AMPERE</t>
        </is>
      </c>
      <c r="R358" t="inlineStr">
        <is>
          <t>MW</t>
        </is>
      </c>
      <c r="S358" t="inlineStr">
        <is>
          <t>MVAR</t>
        </is>
      </c>
      <c r="T358" t="inlineStr">
        <is>
          <t>AMPERE</t>
        </is>
      </c>
    </row>
    <row r="360">
      <c r="B360" s="1231" t="n">
        <v>0</v>
      </c>
    </row>
    <row r="361">
      <c r="B361" s="1231" t="n">
        <v>0.02083333333333333</v>
      </c>
      <c r="C361" t="n">
        <v>25.540885925293</v>
      </c>
      <c r="D361" t="n">
        <v>4.25258827209473</v>
      </c>
      <c r="E361" t="n">
        <v>99.9300003051758</v>
      </c>
      <c r="F361" t="n">
        <v>26.503002166748</v>
      </c>
      <c r="G361" t="n">
        <v>1.75800013542175</v>
      </c>
      <c r="H361" t="n">
        <v>222.199996948242</v>
      </c>
      <c r="I361" t="n">
        <v>1.90500009059906</v>
      </c>
      <c r="J361" t="n">
        <v>0.882000029087067</v>
      </c>
      <c r="K361" t="n">
        <v>0</v>
      </c>
      <c r="L361" t="n">
        <v>0</v>
      </c>
      <c r="M361" t="n">
        <v>0</v>
      </c>
      <c r="N361" t="n">
        <v>0</v>
      </c>
      <c r="O361" t="n">
        <v>2.74794888496399</v>
      </c>
      <c r="P361" t="n">
        <v>1.33288979530334</v>
      </c>
      <c r="Q361" t="n">
        <v>14.9806394577026</v>
      </c>
      <c r="R361" t="n">
        <v>3.14385032653809</v>
      </c>
      <c r="S361" t="n">
        <v>1.94918727874756</v>
      </c>
      <c r="T361" t="n">
        <v>32.8660011291504</v>
      </c>
    </row>
    <row r="362">
      <c r="B362" s="1231" t="n">
        <v>0.04166666666666666</v>
      </c>
      <c r="C362" t="n">
        <v>24.6040935516357</v>
      </c>
      <c r="D362" t="n">
        <v>4.00669431686401</v>
      </c>
      <c r="E362" t="n">
        <v>98.5299987792969</v>
      </c>
      <c r="F362" t="n">
        <v>26.503002166748</v>
      </c>
      <c r="G362" t="n">
        <v>1.60900008678436</v>
      </c>
      <c r="H362" t="n">
        <v>218.849990844727</v>
      </c>
      <c r="I362" t="n">
        <v>1.90500009059906</v>
      </c>
      <c r="J362" t="n">
        <v>0.882000029087067</v>
      </c>
      <c r="K362" t="n">
        <v>0</v>
      </c>
      <c r="L362" t="n">
        <v>0</v>
      </c>
      <c r="M362" t="n">
        <v>0</v>
      </c>
      <c r="N362" t="n">
        <v>0</v>
      </c>
      <c r="O362" t="n">
        <v>2.59740900993347</v>
      </c>
      <c r="P362" t="n">
        <v>1.43838167190552</v>
      </c>
      <c r="Q362" t="n">
        <v>14.1383152008057</v>
      </c>
      <c r="R362" t="n">
        <v>3.11005473136902</v>
      </c>
      <c r="S362" t="n">
        <v>1.92823386192322</v>
      </c>
      <c r="T362" t="n">
        <v>32.5126953125</v>
      </c>
    </row>
    <row r="363">
      <c r="B363" s="1231" t="n">
        <v>0.0625</v>
      </c>
      <c r="C363" t="n">
        <v>23.699254989624</v>
      </c>
      <c r="D363" t="n">
        <v>3.78693246841431</v>
      </c>
      <c r="E363" t="n">
        <v>96.84999847412109</v>
      </c>
      <c r="F363" t="n">
        <v>26.503002166748</v>
      </c>
      <c r="G363" t="n">
        <v>1.46700012683868</v>
      </c>
      <c r="H363" t="n">
        <v>214.369995117187</v>
      </c>
      <c r="I363" t="n">
        <v>1.90500009059906</v>
      </c>
      <c r="J363" t="n">
        <v>0.882000029087067</v>
      </c>
      <c r="K363" t="n">
        <v>0</v>
      </c>
      <c r="L363" t="n">
        <v>0</v>
      </c>
      <c r="M363" t="n">
        <v>0</v>
      </c>
      <c r="N363" t="n">
        <v>0</v>
      </c>
      <c r="O363" t="n">
        <v>2.56069374084473</v>
      </c>
      <c r="P363" t="n">
        <v>1.48989355564117</v>
      </c>
      <c r="Q363" t="n">
        <v>14.1725654602051</v>
      </c>
      <c r="R363" t="n">
        <v>3.09798717498779</v>
      </c>
      <c r="S363" t="n">
        <v>1.92075192928314</v>
      </c>
      <c r="T363" t="n">
        <v>32.3865394592285</v>
      </c>
    </row>
    <row r="364">
      <c r="B364" s="1231" t="n">
        <v>0.08333333333333333</v>
      </c>
      <c r="C364" t="n">
        <v>23.2976226806641</v>
      </c>
      <c r="D364" t="n">
        <v>3.45366096496582</v>
      </c>
      <c r="E364" t="n">
        <v>91.80999755859369</v>
      </c>
      <c r="F364" t="n">
        <v>24.4930019378662</v>
      </c>
      <c r="G364" t="n">
        <v>1.58100008964539</v>
      </c>
      <c r="H364" t="n">
        <v>203.169998168945</v>
      </c>
      <c r="I364" t="n">
        <v>1.90500009059906</v>
      </c>
      <c r="J364" t="n">
        <v>0.882000029087067</v>
      </c>
      <c r="K364" t="n">
        <v>0</v>
      </c>
      <c r="L364" t="n">
        <v>0</v>
      </c>
      <c r="M364" t="n">
        <v>0</v>
      </c>
      <c r="N364" t="n">
        <v>0</v>
      </c>
      <c r="O364" t="n">
        <v>1.19775700569153</v>
      </c>
      <c r="P364" t="n">
        <v>0.67159229516983</v>
      </c>
      <c r="Q364" t="n">
        <v>10.6766586303711</v>
      </c>
      <c r="R364" t="n">
        <v>2.24483108520508</v>
      </c>
      <c r="S364" t="n">
        <v>1.39179515838623</v>
      </c>
      <c r="T364" t="n">
        <v>23.4675960540771</v>
      </c>
    </row>
    <row r="365">
      <c r="B365" s="1231" t="n">
        <v>0.1041666666666667</v>
      </c>
      <c r="C365" t="n">
        <v>22.3441905975342</v>
      </c>
      <c r="D365" t="n">
        <v>2.70166254043579</v>
      </c>
      <c r="E365" t="n">
        <v>89.5699996948242</v>
      </c>
      <c r="F365" t="n">
        <v>24.4930019378662</v>
      </c>
      <c r="G365" t="n">
        <v>0.853000044822693</v>
      </c>
      <c r="H365" t="n">
        <v>198.139999389648</v>
      </c>
      <c r="I365" t="n">
        <v>1.90500009059906</v>
      </c>
      <c r="J365" t="n">
        <v>0.882000029087067</v>
      </c>
      <c r="K365" t="n">
        <v>0</v>
      </c>
      <c r="L365" t="n">
        <v>0</v>
      </c>
      <c r="M365" t="n">
        <v>0</v>
      </c>
      <c r="N365" t="n">
        <v>0</v>
      </c>
      <c r="O365" t="n">
        <v>1.17775571346283</v>
      </c>
      <c r="P365" t="n">
        <v>0.598613560199738</v>
      </c>
      <c r="Q365" t="n">
        <v>10.3664617538452</v>
      </c>
      <c r="R365" t="n">
        <v>2.11303091049194</v>
      </c>
      <c r="S365" t="n">
        <v>1.31007921695709</v>
      </c>
      <c r="T365" t="n">
        <v>22.0897521972656</v>
      </c>
    </row>
    <row r="366">
      <c r="B366" s="1231" t="n">
        <v>0.125</v>
      </c>
      <c r="C366" t="n">
        <v>22.5838031768799</v>
      </c>
      <c r="D366" t="n">
        <v>2.44617319107056</v>
      </c>
      <c r="E366" t="n">
        <v>89.2900009155273</v>
      </c>
      <c r="F366" t="n">
        <v>24.4930019378662</v>
      </c>
      <c r="G366" t="n">
        <v>0.557000041007996</v>
      </c>
      <c r="H366" t="n">
        <v>198.699996948242</v>
      </c>
      <c r="I366" t="n">
        <v>1.90500009059906</v>
      </c>
      <c r="J366" t="n">
        <v>0.882000029087067</v>
      </c>
      <c r="K366" t="n">
        <v>0</v>
      </c>
      <c r="L366" t="n">
        <v>0</v>
      </c>
      <c r="M366" t="n">
        <v>0</v>
      </c>
      <c r="N366" t="n">
        <v>0</v>
      </c>
      <c r="O366" t="n">
        <v>1.1948219537735</v>
      </c>
      <c r="P366" t="n">
        <v>0.615823328495026</v>
      </c>
      <c r="Q366" t="n">
        <v>10.3685655593872</v>
      </c>
      <c r="R366" t="n">
        <v>2.13416743278503</v>
      </c>
      <c r="S366" t="n">
        <v>1.32318389415741</v>
      </c>
      <c r="T366" t="n">
        <v>22.3107128143311</v>
      </c>
    </row>
    <row r="367">
      <c r="B367" s="1231" t="n">
        <v>0.1458333333333333</v>
      </c>
      <c r="C367" t="n">
        <v>22.2873477935791</v>
      </c>
      <c r="D367" t="n">
        <v>5.41579246520996</v>
      </c>
      <c r="E367" t="n">
        <v>90.9700012207031</v>
      </c>
      <c r="F367" t="n">
        <v>24.4930019378662</v>
      </c>
      <c r="G367" t="n">
        <v>3.4740002155304</v>
      </c>
      <c r="H367" t="n">
        <v>202.619995117187</v>
      </c>
      <c r="I367" t="n">
        <v>1.90500009059906</v>
      </c>
      <c r="J367" t="n">
        <v>0.882000029087067</v>
      </c>
      <c r="K367" t="n">
        <v>0</v>
      </c>
      <c r="L367" t="n">
        <v>0</v>
      </c>
      <c r="M367" t="n">
        <v>0</v>
      </c>
      <c r="N367" t="n">
        <v>0</v>
      </c>
      <c r="O367" t="n">
        <v>3.23211932182312</v>
      </c>
      <c r="P367" t="n">
        <v>4.13267993927002</v>
      </c>
      <c r="Q367" t="n">
        <v>17.5102787017822</v>
      </c>
      <c r="R367" t="n">
        <v>3.63952994346619</v>
      </c>
      <c r="S367" t="n">
        <v>2.25650858879089</v>
      </c>
      <c r="T367" t="n">
        <v>38.0478630065918</v>
      </c>
    </row>
    <row r="368">
      <c r="B368" s="1231" t="n">
        <v>0.1666666666666667</v>
      </c>
      <c r="C368" t="n">
        <v>26.4302520751953</v>
      </c>
      <c r="D368" t="n">
        <v>7.80026435852051</v>
      </c>
      <c r="E368" t="n">
        <v>101.610000610352</v>
      </c>
      <c r="F368" t="n">
        <v>24.4930019378662</v>
      </c>
      <c r="G368" t="n">
        <v>5.34500026702881</v>
      </c>
      <c r="H368" t="n">
        <v>224.440002441406</v>
      </c>
      <c r="I368" t="n">
        <v>1.90500009059906</v>
      </c>
      <c r="J368" t="n">
        <v>0.882000029087067</v>
      </c>
      <c r="K368" t="n">
        <v>0</v>
      </c>
      <c r="L368" t="n">
        <v>0</v>
      </c>
      <c r="M368" t="n">
        <v>0</v>
      </c>
      <c r="N368" t="n">
        <v>0</v>
      </c>
      <c r="O368" t="n">
        <v>5.63536167144775</v>
      </c>
      <c r="P368" t="n">
        <v>5.9298038482666</v>
      </c>
      <c r="Q368" t="n">
        <v>29.1175518035889</v>
      </c>
      <c r="R368" t="n">
        <v>6.10891914367676</v>
      </c>
      <c r="S368" t="n">
        <v>3.78752970695496</v>
      </c>
      <c r="T368" t="n">
        <v>63.8630027770996</v>
      </c>
    </row>
    <row r="369">
      <c r="B369" s="1231" t="n">
        <v>0.1875</v>
      </c>
      <c r="C369" t="n">
        <v>26.8981246948242</v>
      </c>
      <c r="D369" t="n">
        <v>5.13613796234131</v>
      </c>
      <c r="E369" t="n">
        <v>99.0899963378906</v>
      </c>
      <c r="F369" t="n">
        <v>24.4930019378662</v>
      </c>
      <c r="G369" t="n">
        <v>2.76900005340576</v>
      </c>
      <c r="H369" t="n">
        <v>219.970001220703</v>
      </c>
      <c r="I369" t="n">
        <v>1.90500009059906</v>
      </c>
      <c r="J369" t="n">
        <v>0.882000029087067</v>
      </c>
      <c r="K369" t="n">
        <v>0</v>
      </c>
      <c r="L369" t="n">
        <v>0</v>
      </c>
      <c r="M369" t="n">
        <v>0</v>
      </c>
      <c r="N369" t="n">
        <v>0</v>
      </c>
      <c r="O369" t="n">
        <v>5.26961326599121</v>
      </c>
      <c r="P369" t="n">
        <v>3.84380197525024</v>
      </c>
      <c r="Q369" t="n">
        <v>22.8750381469727</v>
      </c>
      <c r="R369" t="n">
        <v>4.88294124603271</v>
      </c>
      <c r="S369" t="n">
        <v>3.027423620224</v>
      </c>
      <c r="T369" t="n">
        <v>51.046558380127</v>
      </c>
    </row>
    <row r="370">
      <c r="B370" s="1231" t="n">
        <v>0.2083333333333333</v>
      </c>
      <c r="C370" t="n">
        <v>26.3685493469238</v>
      </c>
      <c r="D370" t="n">
        <v>5.53060436248779</v>
      </c>
      <c r="E370" t="n">
        <v>102.449996948242</v>
      </c>
      <c r="F370" t="n">
        <v>26.5340003967285</v>
      </c>
      <c r="G370" t="n">
        <v>2.9850001335144</v>
      </c>
      <c r="H370" t="n">
        <v>226.679992675781</v>
      </c>
      <c r="I370" t="n">
        <v>1.90500009059906</v>
      </c>
      <c r="J370" t="n">
        <v>0.882000029087067</v>
      </c>
      <c r="K370" t="n">
        <v>0</v>
      </c>
      <c r="L370" t="n">
        <v>0</v>
      </c>
      <c r="M370" t="n">
        <v>0</v>
      </c>
      <c r="N370" t="n">
        <v>0</v>
      </c>
      <c r="O370" t="n">
        <v>6.41122817993164</v>
      </c>
      <c r="P370" t="n">
        <v>4.0110650062561</v>
      </c>
      <c r="Q370" t="n">
        <v>27.0839900970459</v>
      </c>
      <c r="R370" t="n">
        <v>5.5543646812439</v>
      </c>
      <c r="S370" t="n">
        <v>3.44370603561401</v>
      </c>
      <c r="T370" t="n">
        <v>58.0656547546387</v>
      </c>
    </row>
    <row r="371">
      <c r="B371" s="1231" t="n">
        <v>0.2291666666666667</v>
      </c>
      <c r="C371" t="n">
        <v>27.8895301818848</v>
      </c>
      <c r="D371" t="n">
        <v>6.13052415847778</v>
      </c>
      <c r="E371" t="n">
        <v>106.07999420166</v>
      </c>
      <c r="F371" t="n">
        <v>26.5340003967285</v>
      </c>
      <c r="G371" t="n">
        <v>3.41100025177002</v>
      </c>
      <c r="H371" t="n">
        <v>235.080001831055</v>
      </c>
      <c r="I371" t="n">
        <v>1.90500009059906</v>
      </c>
      <c r="J371" t="n">
        <v>0.882000029087067</v>
      </c>
      <c r="K371" t="n">
        <v>0</v>
      </c>
      <c r="L371" t="n">
        <v>0</v>
      </c>
      <c r="M371" t="n">
        <v>0</v>
      </c>
      <c r="N371" t="n">
        <v>0</v>
      </c>
      <c r="O371" t="n">
        <v>6.51203107833862</v>
      </c>
      <c r="P371" t="n">
        <v>4.10401487350464</v>
      </c>
      <c r="Q371" t="n">
        <v>27.561767578125</v>
      </c>
      <c r="R371" t="n">
        <v>5.86295890808105</v>
      </c>
      <c r="S371" t="n">
        <v>3.63503456115723</v>
      </c>
      <c r="T371" t="n">
        <v>61.2917213439941</v>
      </c>
    </row>
    <row r="372">
      <c r="B372" s="1231" t="n">
        <v>0.25</v>
      </c>
      <c r="C372" t="n">
        <v>26.81662940979</v>
      </c>
      <c r="D372" t="n">
        <v>5.87851333618164</v>
      </c>
      <c r="E372" t="n">
        <v>104.409996032715</v>
      </c>
      <c r="F372" t="n">
        <v>26.5340003967285</v>
      </c>
      <c r="G372" t="n">
        <v>3.27900004386902</v>
      </c>
      <c r="H372" t="n">
        <v>231.15998840332</v>
      </c>
      <c r="I372" t="n">
        <v>1.90500009059906</v>
      </c>
      <c r="J372" t="n">
        <v>0.882000029087067</v>
      </c>
      <c r="K372" t="n">
        <v>0</v>
      </c>
      <c r="L372" t="n">
        <v>0</v>
      </c>
      <c r="M372" t="n">
        <v>0</v>
      </c>
      <c r="N372" t="n">
        <v>0</v>
      </c>
      <c r="O372" t="n">
        <v>6.27787685394287</v>
      </c>
      <c r="P372" t="n">
        <v>3.92684459686279</v>
      </c>
      <c r="Q372" t="n">
        <v>26.479341506958</v>
      </c>
      <c r="R372" t="n">
        <v>5.80984735488892</v>
      </c>
      <c r="S372" t="n">
        <v>3.60210514068603</v>
      </c>
      <c r="T372" t="n">
        <v>60.7364883422852</v>
      </c>
    </row>
    <row r="373">
      <c r="B373" s="1231" t="n">
        <v>0.2708333333333333</v>
      </c>
      <c r="C373" t="n">
        <v>26.6227340698242</v>
      </c>
      <c r="D373" t="n">
        <v>6.54647588729858</v>
      </c>
      <c r="E373" t="n">
        <v>104.689994812012</v>
      </c>
      <c r="F373" t="n">
        <v>26.5340003967285</v>
      </c>
      <c r="G373" t="n">
        <v>4.10300016403198</v>
      </c>
      <c r="H373" t="n">
        <v>232.279998779297</v>
      </c>
      <c r="I373" t="n">
        <v>1.90500009059906</v>
      </c>
      <c r="J373" t="n">
        <v>0.882000029087067</v>
      </c>
      <c r="K373" t="n">
        <v>0</v>
      </c>
      <c r="L373" t="n">
        <v>0</v>
      </c>
      <c r="M373" t="n">
        <v>0</v>
      </c>
      <c r="N373" t="n">
        <v>0</v>
      </c>
      <c r="O373" t="n">
        <v>5.96245908737183</v>
      </c>
      <c r="P373" t="n">
        <v>4.44874000549316</v>
      </c>
      <c r="Q373" t="n">
        <v>26.8516044616699</v>
      </c>
      <c r="R373" t="n">
        <v>5.69341897964478</v>
      </c>
      <c r="S373" t="n">
        <v>3.52991962432861</v>
      </c>
      <c r="T373" t="n">
        <v>59.5193367004395</v>
      </c>
    </row>
    <row r="374">
      <c r="B374" s="1231" t="n">
        <v>0.2916666666666667</v>
      </c>
      <c r="C374" t="n">
        <v>21.108678817749</v>
      </c>
      <c r="D374" t="n">
        <v>4.82232713699341</v>
      </c>
      <c r="E374" t="n">
        <v>85.3699951171875</v>
      </c>
      <c r="F374" t="n">
        <v>22.2390003204346</v>
      </c>
      <c r="G374" t="n">
        <v>3.22900009155273</v>
      </c>
      <c r="H374" t="n">
        <v>189.739990234375</v>
      </c>
      <c r="I374" t="n">
        <v>1.90500009059906</v>
      </c>
      <c r="J374" t="n">
        <v>0.882000029087067</v>
      </c>
      <c r="K374" t="n">
        <v>0</v>
      </c>
      <c r="L374" t="n">
        <v>0</v>
      </c>
      <c r="M374" t="n">
        <v>0</v>
      </c>
      <c r="N374" t="n">
        <v>0</v>
      </c>
      <c r="O374" t="n">
        <v>10.436882019043</v>
      </c>
      <c r="P374" t="n">
        <v>7.2274923324585</v>
      </c>
      <c r="Q374" t="n">
        <v>47.1670989990234</v>
      </c>
      <c r="R374" t="n">
        <v>9.971279144287109</v>
      </c>
      <c r="S374" t="n">
        <v>6.1821928024292</v>
      </c>
      <c r="T374" t="n">
        <v>104.240341186523</v>
      </c>
    </row>
    <row r="375">
      <c r="B375" s="1231" t="n">
        <v>0.3125</v>
      </c>
      <c r="C375" t="n">
        <v>21.0395755767822</v>
      </c>
      <c r="D375" t="n">
        <v>5.34499073028564</v>
      </c>
      <c r="E375" t="n">
        <v>85.9300003051758</v>
      </c>
      <c r="F375" t="n">
        <v>22.2390003204346</v>
      </c>
      <c r="G375" t="n">
        <v>3.68300008773804</v>
      </c>
      <c r="H375" t="n">
        <v>190.860000610352</v>
      </c>
      <c r="I375" t="n">
        <v>1.90500009059906</v>
      </c>
      <c r="J375" t="n">
        <v>0.882000029087067</v>
      </c>
      <c r="K375" t="n">
        <v>0</v>
      </c>
      <c r="L375" t="n">
        <v>0</v>
      </c>
      <c r="M375" t="n">
        <v>0</v>
      </c>
      <c r="N375" t="n">
        <v>0</v>
      </c>
      <c r="O375" t="n">
        <v>10.3706064224243</v>
      </c>
      <c r="P375" t="n">
        <v>6.93099212646484</v>
      </c>
      <c r="Q375" t="n">
        <v>46.5732727050781</v>
      </c>
      <c r="R375" t="n">
        <v>9.616189002990721</v>
      </c>
      <c r="S375" t="n">
        <v>5.96203756332397</v>
      </c>
      <c r="T375" t="n">
        <v>100.528221130371</v>
      </c>
    </row>
    <row r="376">
      <c r="B376" s="1231" t="n">
        <v>0.3333333333333333</v>
      </c>
      <c r="C376" t="n">
        <v>21.0682830810547</v>
      </c>
      <c r="D376" t="n">
        <v>5.28133106231689</v>
      </c>
      <c r="E376" t="n">
        <v>85.3699951171875</v>
      </c>
      <c r="F376" t="n">
        <v>22.2390003204346</v>
      </c>
      <c r="G376" t="n">
        <v>3.65000009536743</v>
      </c>
      <c r="H376" t="n">
        <v>189.739990234375</v>
      </c>
      <c r="I376" t="n">
        <v>1.90500009059906</v>
      </c>
      <c r="J376" t="n">
        <v>0.882000029087067</v>
      </c>
      <c r="K376" t="n">
        <v>0</v>
      </c>
      <c r="L376" t="n">
        <v>0</v>
      </c>
      <c r="M376" t="n">
        <v>0</v>
      </c>
      <c r="N376" t="n">
        <v>0</v>
      </c>
      <c r="O376" t="n">
        <v>10.1390295028687</v>
      </c>
      <c r="P376" t="n">
        <v>6.59143304824829</v>
      </c>
      <c r="Q376" t="n">
        <v>45.4422721862793</v>
      </c>
      <c r="R376" t="n">
        <v>9.594193458557131</v>
      </c>
      <c r="S376" t="n">
        <v>5.94840002059937</v>
      </c>
      <c r="T376" t="n">
        <v>100.298263549805</v>
      </c>
    </row>
    <row r="377">
      <c r="B377" s="1231" t="n">
        <v>0.3541666666666667</v>
      </c>
      <c r="C377" t="n">
        <v>21.5318984985352</v>
      </c>
      <c r="D377" t="n">
        <v>6.34325647354126</v>
      </c>
      <c r="E377" t="n">
        <v>88.1699981689453</v>
      </c>
      <c r="F377" t="n">
        <v>22.2390003204346</v>
      </c>
      <c r="G377" t="n">
        <v>4.63100004196167</v>
      </c>
      <c r="H377" t="n">
        <v>195.899993896484</v>
      </c>
      <c r="I377" t="n">
        <v>1.90500009059906</v>
      </c>
      <c r="J377" t="n">
        <v>0.882000029087067</v>
      </c>
      <c r="K377" t="n">
        <v>0</v>
      </c>
      <c r="L377" t="n">
        <v>0</v>
      </c>
      <c r="M377" t="n">
        <v>0</v>
      </c>
      <c r="N377" t="n">
        <v>0</v>
      </c>
      <c r="O377" t="n">
        <v>8.89252185821533</v>
      </c>
      <c r="P377" t="n">
        <v>6.61447286605835</v>
      </c>
      <c r="Q377" t="n">
        <v>41.5088081359863</v>
      </c>
      <c r="R377" t="n">
        <v>8.7741584777832</v>
      </c>
      <c r="S377" t="n">
        <v>5.43997812271118</v>
      </c>
      <c r="T377" t="n">
        <v>91.72557067871089</v>
      </c>
    </row>
    <row r="378">
      <c r="B378" s="1231" t="n">
        <v>0.375</v>
      </c>
      <c r="C378" t="n">
        <v>24.6348457336426</v>
      </c>
      <c r="D378" t="n">
        <v>8.761649131774901</v>
      </c>
      <c r="E378" t="n">
        <v>99.65000152587891</v>
      </c>
      <c r="F378" t="n">
        <v>24.2840003967285</v>
      </c>
      <c r="G378" t="n">
        <v>6.52300024032593</v>
      </c>
      <c r="H378" t="n">
        <v>220.529998779297</v>
      </c>
      <c r="I378" t="n">
        <v>1.90500009059906</v>
      </c>
      <c r="J378" t="n">
        <v>0.882000029087067</v>
      </c>
      <c r="K378" t="n">
        <v>0</v>
      </c>
      <c r="L378" t="n">
        <v>0</v>
      </c>
      <c r="M378" t="n">
        <v>0</v>
      </c>
      <c r="N378" t="n">
        <v>0</v>
      </c>
      <c r="O378" t="n">
        <v>10.9151926040649</v>
      </c>
      <c r="P378" t="n">
        <v>3.86981248855591</v>
      </c>
      <c r="Q378" t="n">
        <v>44.4542846679688</v>
      </c>
      <c r="R378" t="n">
        <v>9.35883140563965</v>
      </c>
      <c r="S378" t="n">
        <v>5.80247497558594</v>
      </c>
      <c r="T378" t="n">
        <v>97.8377685546875</v>
      </c>
    </row>
    <row r="379">
      <c r="B379" s="1231" t="n">
        <v>0.3958333333333333</v>
      </c>
      <c r="C379" t="n">
        <v>22.0437316894531</v>
      </c>
      <c r="D379" t="n">
        <v>8.863375663757321</v>
      </c>
      <c r="E379" t="n">
        <v>91.25</v>
      </c>
      <c r="F379" t="n">
        <v>22.177001953125</v>
      </c>
      <c r="G379" t="n">
        <v>7.03600025177002</v>
      </c>
      <c r="H379" t="n">
        <v>201.5</v>
      </c>
      <c r="I379" t="n">
        <v>1.90500009059906</v>
      </c>
      <c r="J379" t="n">
        <v>0.882000029087067</v>
      </c>
      <c r="K379" t="n">
        <v>0</v>
      </c>
      <c r="L379" t="n">
        <v>0</v>
      </c>
      <c r="M379" t="n">
        <v>0</v>
      </c>
      <c r="N379" t="n">
        <v>0</v>
      </c>
      <c r="O379" t="n">
        <v>8.817878723144529</v>
      </c>
      <c r="P379" t="n">
        <v>4.06755542755127</v>
      </c>
      <c r="Q379" t="n">
        <v>36.6027870178223</v>
      </c>
      <c r="R379" t="n">
        <v>7.79041814804077</v>
      </c>
      <c r="S379" t="n">
        <v>4.83005905151367</v>
      </c>
      <c r="T379" t="n">
        <v>81.4414978027344</v>
      </c>
    </row>
    <row r="380">
      <c r="B380" s="1231" t="n">
        <v>0.4166666666666667</v>
      </c>
      <c r="C380" t="n">
        <v>26.9850273132324</v>
      </c>
      <c r="D380" t="n">
        <v>10.8803462982178</v>
      </c>
      <c r="E380" t="n">
        <v>110.839996337891</v>
      </c>
      <c r="F380" t="n">
        <v>26.3800010681152</v>
      </c>
      <c r="G380" t="n">
        <v>8.13100051879883</v>
      </c>
      <c r="H380" t="n">
        <v>245.709991455078</v>
      </c>
      <c r="I380" t="n">
        <v>1.90500009059906</v>
      </c>
      <c r="J380" t="n">
        <v>0.882000029087067</v>
      </c>
      <c r="K380" t="n">
        <v>0</v>
      </c>
      <c r="L380" t="n">
        <v>0</v>
      </c>
      <c r="M380" t="n">
        <v>0</v>
      </c>
      <c r="N380" t="n">
        <v>0</v>
      </c>
      <c r="O380" t="n">
        <v>12.3549060821533</v>
      </c>
      <c r="P380" t="n">
        <v>4.54688501358032</v>
      </c>
      <c r="Q380" t="n">
        <v>51.0569152832031</v>
      </c>
      <c r="R380" t="n">
        <v>10.6407470703125</v>
      </c>
      <c r="S380" t="n">
        <v>6.59726333618164</v>
      </c>
      <c r="T380" t="n">
        <v>111.238998413086</v>
      </c>
    </row>
    <row r="381">
      <c r="B381" s="1231" t="n">
        <v>0.4375</v>
      </c>
      <c r="C381" t="n">
        <v>23.5949363708496</v>
      </c>
      <c r="D381" t="n">
        <v>10.2136783599854</v>
      </c>
      <c r="E381" t="n">
        <v>99.9300003051758</v>
      </c>
      <c r="F381" t="n">
        <v>24.3680019378662</v>
      </c>
      <c r="G381" t="n">
        <v>7.79800033569336</v>
      </c>
      <c r="H381" t="n">
        <v>221.089996337891</v>
      </c>
      <c r="I381" t="n">
        <v>1.90500009059906</v>
      </c>
      <c r="J381" t="n">
        <v>0.882000029087067</v>
      </c>
      <c r="K381" t="n">
        <v>0</v>
      </c>
      <c r="L381" t="n">
        <v>0</v>
      </c>
      <c r="M381" t="n">
        <v>0</v>
      </c>
      <c r="N381" t="n">
        <v>0</v>
      </c>
      <c r="O381" t="n">
        <v>10.138879776001</v>
      </c>
      <c r="P381" t="n">
        <v>3.5584774017334</v>
      </c>
      <c r="Q381" t="n">
        <v>40.8641052246094</v>
      </c>
      <c r="R381" t="n">
        <v>8.64909744262695</v>
      </c>
      <c r="S381" t="n">
        <v>5.36244058609009</v>
      </c>
      <c r="T381" t="n">
        <v>90.4026641845703</v>
      </c>
    </row>
    <row r="382">
      <c r="B382" s="1231" t="n">
        <v>0.4583333333333333</v>
      </c>
      <c r="C382" t="n">
        <v>25.0431251525879</v>
      </c>
      <c r="D382" t="n">
        <v>9.398941993713381</v>
      </c>
      <c r="E382" t="n">
        <v>101.889999389648</v>
      </c>
      <c r="F382" t="n">
        <v>24.3680019378662</v>
      </c>
      <c r="G382" t="n">
        <v>7.14700031280518</v>
      </c>
      <c r="H382" t="n">
        <v>225.559997558594</v>
      </c>
      <c r="I382" t="n">
        <v>1.90500009059906</v>
      </c>
      <c r="J382" t="n">
        <v>0.882000029087067</v>
      </c>
      <c r="K382" t="n">
        <v>0</v>
      </c>
      <c r="L382" t="n">
        <v>0</v>
      </c>
      <c r="M382" t="n">
        <v>0</v>
      </c>
      <c r="N382" t="n">
        <v>0</v>
      </c>
      <c r="O382" t="n">
        <v>10.6090288162231</v>
      </c>
      <c r="P382" t="n">
        <v>3.27684998512268</v>
      </c>
      <c r="Q382" t="n">
        <v>42.6611175537109</v>
      </c>
      <c r="R382" t="n">
        <v>8.685244560241699</v>
      </c>
      <c r="S382" t="n">
        <v>5.38485097885132</v>
      </c>
      <c r="T382" t="n">
        <v>90.7804794311523</v>
      </c>
    </row>
    <row r="383">
      <c r="B383" s="1231" t="n">
        <v>0.4791666666666667</v>
      </c>
      <c r="C383" t="n">
        <v>24.3058605194092</v>
      </c>
      <c r="D383" t="n">
        <v>9.66421318054199</v>
      </c>
      <c r="E383" t="n">
        <v>100.769996643066</v>
      </c>
      <c r="F383" t="n">
        <v>24.3680019378662</v>
      </c>
      <c r="G383" t="n">
        <v>7.40500020980835</v>
      </c>
      <c r="H383" t="n">
        <v>223.31999206543</v>
      </c>
      <c r="I383" t="n">
        <v>1.90500009059906</v>
      </c>
      <c r="J383" t="n">
        <v>0.882000029087067</v>
      </c>
      <c r="K383" t="n">
        <v>0</v>
      </c>
      <c r="L383" t="n">
        <v>0</v>
      </c>
      <c r="M383" t="n">
        <v>0</v>
      </c>
      <c r="N383" t="n">
        <v>0</v>
      </c>
      <c r="O383" t="n">
        <v>10.0350961685181</v>
      </c>
      <c r="P383" t="n">
        <v>3.29339551925659</v>
      </c>
      <c r="Q383" t="n">
        <v>40.5488128662109</v>
      </c>
      <c r="R383" t="n">
        <v>8.51543617248535</v>
      </c>
      <c r="S383" t="n">
        <v>5.27957010269165</v>
      </c>
      <c r="T383" t="n">
        <v>89.0056076049805</v>
      </c>
    </row>
    <row r="384">
      <c r="B384" s="1231" t="n">
        <v>0.5</v>
      </c>
      <c r="C384" t="n">
        <v>22.2145347595215</v>
      </c>
      <c r="D384" t="n">
        <v>8.999180793762211</v>
      </c>
      <c r="E384" t="n">
        <v>95.72999572753911</v>
      </c>
      <c r="F384" t="n">
        <v>24.3680019378662</v>
      </c>
      <c r="G384" t="n">
        <v>7.06300020217896</v>
      </c>
      <c r="H384" t="n">
        <v>212.690002441406</v>
      </c>
      <c r="I384" t="n">
        <v>1.90500009059906</v>
      </c>
      <c r="J384" t="n">
        <v>0.882000029087067</v>
      </c>
      <c r="K384" t="n">
        <v>0</v>
      </c>
      <c r="L384" t="n">
        <v>0</v>
      </c>
      <c r="M384" t="n">
        <v>0</v>
      </c>
      <c r="N384" t="n">
        <v>0</v>
      </c>
      <c r="O384" t="n">
        <v>9.79601001739502</v>
      </c>
      <c r="P384" t="n">
        <v>3.44857096672058</v>
      </c>
      <c r="Q384" t="n">
        <v>39.8566970825195</v>
      </c>
      <c r="R384" t="n">
        <v>8.28962326049805</v>
      </c>
      <c r="S384" t="n">
        <v>5.13956594467163</v>
      </c>
      <c r="T384" t="n">
        <v>86.6453399658203</v>
      </c>
    </row>
    <row r="385">
      <c r="B385" s="1231" t="n">
        <v>0.5208333333333334</v>
      </c>
      <c r="C385" t="n">
        <v>22.4628829956055</v>
      </c>
      <c r="D385" t="n">
        <v>8.96224784851074</v>
      </c>
      <c r="E385" t="n">
        <v>96.00999450683589</v>
      </c>
      <c r="F385" t="n">
        <v>24.3680019378662</v>
      </c>
      <c r="G385" t="n">
        <v>7.06100034713745</v>
      </c>
      <c r="H385" t="n">
        <v>213.809997558594</v>
      </c>
      <c r="I385" t="n">
        <v>1.90500009059906</v>
      </c>
      <c r="J385" t="n">
        <v>0.882000029087067</v>
      </c>
      <c r="K385" t="n">
        <v>0</v>
      </c>
      <c r="L385" t="n">
        <v>0</v>
      </c>
      <c r="M385" t="n">
        <v>0</v>
      </c>
      <c r="N385" t="n">
        <v>0</v>
      </c>
      <c r="O385" t="n">
        <v>9.17745971679687</v>
      </c>
      <c r="P385" t="n">
        <v>3.22490453720093</v>
      </c>
      <c r="Q385" t="n">
        <v>37.3313331604004</v>
      </c>
      <c r="R385" t="n">
        <v>7.91092157363892</v>
      </c>
      <c r="S385" t="n">
        <v>4.90477085113525</v>
      </c>
      <c r="T385" t="n">
        <v>82.6870498657227</v>
      </c>
    </row>
    <row r="386">
      <c r="B386" s="1231" t="n">
        <v>0.5416666666666666</v>
      </c>
      <c r="C386" t="n">
        <v>23.8915596008301</v>
      </c>
      <c r="D386" t="n">
        <v>9.473562240600589</v>
      </c>
      <c r="E386" t="n">
        <v>99.3699951171875</v>
      </c>
      <c r="F386" t="n">
        <v>24.3680019378662</v>
      </c>
      <c r="G386" t="n">
        <v>7.14600038528442</v>
      </c>
      <c r="H386" t="n">
        <v>219.970001220703</v>
      </c>
      <c r="I386" t="n">
        <v>1.90500009059906</v>
      </c>
      <c r="J386" t="n">
        <v>0.882000029087067</v>
      </c>
      <c r="K386" t="n">
        <v>0</v>
      </c>
      <c r="L386" t="n">
        <v>0</v>
      </c>
      <c r="M386" t="n">
        <v>0</v>
      </c>
      <c r="N386" t="n">
        <v>0</v>
      </c>
      <c r="O386" t="n">
        <v>10.9765138626099</v>
      </c>
      <c r="P386" t="n">
        <v>3.7344012260437</v>
      </c>
      <c r="Q386" t="n">
        <v>44.7883644104004</v>
      </c>
      <c r="R386" t="n">
        <v>9.21393489837646</v>
      </c>
      <c r="S386" t="n">
        <v>5.71263980865479</v>
      </c>
      <c r="T386" t="n">
        <v>96.30649566650391</v>
      </c>
    </row>
    <row r="387">
      <c r="B387" s="1231" t="n">
        <v>0.5625</v>
      </c>
      <c r="C387" t="n">
        <v>24.4132232666016</v>
      </c>
      <c r="D387" t="n">
        <v>9.91737747192383</v>
      </c>
      <c r="E387" t="n">
        <v>101.049995422363</v>
      </c>
      <c r="F387" t="n">
        <v>24.3680019378662</v>
      </c>
      <c r="G387" t="n">
        <v>7.48600053787231</v>
      </c>
      <c r="H387" t="n">
        <v>224.440002441406</v>
      </c>
      <c r="I387" t="n">
        <v>1.90500009059906</v>
      </c>
      <c r="J387" t="n">
        <v>0.882000029087067</v>
      </c>
      <c r="K387" t="n">
        <v>0</v>
      </c>
      <c r="L387" t="n">
        <v>0</v>
      </c>
      <c r="M387" t="n">
        <v>0</v>
      </c>
      <c r="N387" t="n">
        <v>0</v>
      </c>
      <c r="O387" t="n">
        <v>10.2974166870117</v>
      </c>
      <c r="P387" t="n">
        <v>3.4280834197998</v>
      </c>
      <c r="Q387" t="n">
        <v>41.8663673400879</v>
      </c>
      <c r="R387" t="n">
        <v>8.877335548400881</v>
      </c>
      <c r="S387" t="n">
        <v>5.50394821166992</v>
      </c>
      <c r="T387" t="n">
        <v>92.7882843017578</v>
      </c>
    </row>
    <row r="388">
      <c r="B388" s="1231" t="n">
        <v>0.5833333333333334</v>
      </c>
      <c r="C388" t="n">
        <v>25.2728958129883</v>
      </c>
      <c r="D388" t="n">
        <v>12.0117321014404</v>
      </c>
      <c r="E388" t="n">
        <v>110.279998779297</v>
      </c>
      <c r="F388" t="n">
        <v>26.5050010681152</v>
      </c>
      <c r="G388" t="n">
        <v>9.154000282287599</v>
      </c>
      <c r="H388" t="n">
        <v>236.199996948242</v>
      </c>
      <c r="I388" t="n">
        <v>1.90500009059906</v>
      </c>
      <c r="J388" t="n">
        <v>0.882000029087067</v>
      </c>
      <c r="K388" t="n">
        <v>0</v>
      </c>
      <c r="L388" t="n">
        <v>0</v>
      </c>
      <c r="M388" t="n">
        <v>0</v>
      </c>
      <c r="N388" t="n">
        <v>0</v>
      </c>
      <c r="O388" t="n">
        <v>10.2992334365845</v>
      </c>
      <c r="P388" t="n">
        <v>0.112466029822826</v>
      </c>
      <c r="Q388" t="n">
        <v>40.6480369567871</v>
      </c>
      <c r="R388" t="n">
        <v>8.62815093994141</v>
      </c>
      <c r="S388" t="n">
        <v>5.34945392608643</v>
      </c>
      <c r="T388" t="n">
        <v>90.18373870849609</v>
      </c>
    </row>
    <row r="389">
      <c r="B389" s="1231" t="n">
        <v>0.6041666666666666</v>
      </c>
      <c r="C389" t="n">
        <v>25.4642562866211</v>
      </c>
      <c r="D389" t="n">
        <v>12.8714981079102</v>
      </c>
      <c r="E389" t="n">
        <v>112.519996643066</v>
      </c>
      <c r="F389" t="n">
        <v>26.5080013275146</v>
      </c>
      <c r="G389" t="n">
        <v>9.553000450134279</v>
      </c>
      <c r="H389" t="n">
        <v>239</v>
      </c>
      <c r="I389" t="n">
        <v>1.90500009059906</v>
      </c>
      <c r="J389" t="n">
        <v>0.882000029087067</v>
      </c>
      <c r="K389" t="n">
        <v>0</v>
      </c>
      <c r="L389" t="n">
        <v>0</v>
      </c>
      <c r="M389" t="n">
        <v>0</v>
      </c>
      <c r="N389" t="n">
        <v>0</v>
      </c>
      <c r="O389" t="n">
        <v>12.0616855621338</v>
      </c>
      <c r="P389" t="n">
        <v>0.892676889896393</v>
      </c>
      <c r="Q389" t="n">
        <v>47.6580924987793</v>
      </c>
      <c r="R389" t="n">
        <v>9.86887359619141</v>
      </c>
      <c r="S389" t="n">
        <v>6.11870145797729</v>
      </c>
      <c r="T389" t="n">
        <v>103.15209197998</v>
      </c>
    </row>
    <row r="390">
      <c r="B390" s="1231" t="n">
        <v>0.625</v>
      </c>
      <c r="C390" t="n">
        <v>26.2501487731934</v>
      </c>
      <c r="D390" t="n">
        <v>12.4233016967773</v>
      </c>
      <c r="E390" t="n">
        <v>113.07999420166</v>
      </c>
      <c r="F390" t="n">
        <v>26.5080013275146</v>
      </c>
      <c r="G390" t="n">
        <v>9.30600070953369</v>
      </c>
      <c r="H390" t="n">
        <v>242.349990844727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12.627477645874</v>
      </c>
      <c r="P390" t="n">
        <v>0.932501196861267</v>
      </c>
      <c r="Q390" t="n">
        <v>49.8593902587891</v>
      </c>
      <c r="R390" t="n">
        <v>10.3419303894043</v>
      </c>
      <c r="S390" t="n">
        <v>6.41199636459351</v>
      </c>
      <c r="T390" t="n">
        <v>108.096611022949</v>
      </c>
    </row>
    <row r="391">
      <c r="B391" s="1231" t="n">
        <v>0.6458333333333334</v>
      </c>
      <c r="C391" t="n">
        <v>25.2301216125488</v>
      </c>
      <c r="D391" t="n">
        <v>12.0229578018188</v>
      </c>
      <c r="E391" t="n">
        <v>109.439994812012</v>
      </c>
      <c r="F391" t="n">
        <v>26.5080013275146</v>
      </c>
      <c r="G391" t="n">
        <v>9.086000442504879</v>
      </c>
      <c r="H391" t="n">
        <v>235.080001831055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11.9284238815308</v>
      </c>
      <c r="P391" t="n">
        <v>0.940670669078827</v>
      </c>
      <c r="Q391" t="n">
        <v>47.0174674987793</v>
      </c>
      <c r="R391" t="n">
        <v>9.75356388092041</v>
      </c>
      <c r="S391" t="n">
        <v>6.0472092628479</v>
      </c>
      <c r="T391" t="n">
        <v>101.946846008301</v>
      </c>
    </row>
    <row r="392">
      <c r="B392" s="1231" t="n">
        <v>0.6666666666666666</v>
      </c>
      <c r="C392" t="n">
        <v>26.6399555206299</v>
      </c>
      <c r="D392" t="n">
        <v>12.8849143981934</v>
      </c>
      <c r="E392" t="n">
        <v>114.479995727539</v>
      </c>
      <c r="F392" t="n">
        <v>26.5080013275146</v>
      </c>
      <c r="G392" t="n">
        <v>9.811000823974609</v>
      </c>
      <c r="H392" t="n">
        <v>244.589996337891</v>
      </c>
      <c r="I392" t="n">
        <v>1.90500009059906</v>
      </c>
      <c r="J392" t="n">
        <v>0.882000029087067</v>
      </c>
      <c r="K392" t="n">
        <v>0</v>
      </c>
      <c r="L392" t="n">
        <v>0</v>
      </c>
      <c r="M392" t="n">
        <v>0</v>
      </c>
      <c r="N392" t="n">
        <v>0</v>
      </c>
      <c r="O392" t="n">
        <v>12.0995273590088</v>
      </c>
      <c r="P392" t="n">
        <v>1.44021058082581</v>
      </c>
      <c r="Q392" t="n">
        <v>47.3362007141113</v>
      </c>
      <c r="R392" t="n">
        <v>10.0021638870239</v>
      </c>
      <c r="S392" t="n">
        <v>6.20134115219116</v>
      </c>
      <c r="T392" t="n">
        <v>104.545280456543</v>
      </c>
    </row>
    <row r="393">
      <c r="B393" s="1231" t="n">
        <v>0.6875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B394" s="1231" t="n">
        <v>0.7083333333333334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B395" s="1231" t="n">
        <v>0.7291666666666666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B396" s="1231" t="n">
        <v>0.7395833333333334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B397" s="1231" t="n">
        <v>0.75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B398" s="1231" t="n">
        <v>0.7604166666666666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B399" s="1231" t="n">
        <v>0.7708333333333334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B400" s="1231" t="n">
        <v>0.78125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B401" s="1231" t="n">
        <v>0.7916666666666666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B402" s="1231" t="n">
        <v>0.8020833333333334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B403" s="1231" t="n">
        <v>0.8125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B404" s="1231" t="n">
        <v>0.8229166666666666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B405" s="1231" t="n">
        <v>0.8333333333333334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B406" s="1231" t="n">
        <v>0.8541666666666666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B407" s="1231" t="n">
        <v>0.875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B408" s="1231" t="n">
        <v>0.8958333333333334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B409" s="1231" t="n">
        <v>0.9166666666666666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B410" s="1231" t="n">
        <v>0.9375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B411" s="1231" t="n">
        <v>0.9583333333333334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B412" s="1231" t="n">
        <v>0.9791666666666666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4">
      <c r="A414" s="43" t="inlineStr">
        <is>
          <t>BP SIANG</t>
        </is>
      </c>
    </row>
    <row r="415">
      <c r="A415" t="inlineStr">
        <is>
          <t>max</t>
        </is>
      </c>
      <c r="C415">
        <f>MAX(C$376:C$392)</f>
        <v/>
      </c>
      <c r="D415">
        <f>INDEX(D376:D392,MATCH(C416,$B376:$B392,0))</f>
        <v/>
      </c>
      <c r="F415">
        <f>MAX(F376:F392)</f>
        <v/>
      </c>
      <c r="G415">
        <f>INDEX(G376:G392,MATCH(F416,$B376:$B392,0))</f>
        <v/>
      </c>
      <c r="O415">
        <f>MAX(O376:O392)</f>
        <v/>
      </c>
      <c r="P415">
        <f>INDEX(P376:P392,MATCH(O416,$B376:$B392,0))</f>
        <v/>
      </c>
    </row>
    <row r="416">
      <c r="A416" s="1231" t="inlineStr">
        <is>
          <t>time</t>
        </is>
      </c>
      <c r="C416" s="1231">
        <f>INDEX($B376:$B392,MATCH(C415,C376:C392,0))</f>
        <v/>
      </c>
      <c r="D416" s="1231" t="n"/>
      <c r="F416" s="1231">
        <f>INDEX($B376:$B392,MATCH(F415,F376:F392,0))</f>
        <v/>
      </c>
      <c r="G416" s="1231" t="n"/>
      <c r="O416" s="1231">
        <f>INDEX($B376:$B392,MATCH(O415,O376:O392,0))</f>
        <v/>
      </c>
      <c r="P416" s="1231" t="n"/>
    </row>
    <row r="417">
      <c r="A417" t="inlineStr">
        <is>
          <t>average</t>
        </is>
      </c>
      <c r="C417">
        <f>AVERAGE(C$376:C$392)</f>
        <v/>
      </c>
      <c r="F417">
        <f>AVERAGE(F$376:F$392)</f>
        <v/>
      </c>
      <c r="O417">
        <f>AVERAGE(O$376:O$392)</f>
        <v/>
      </c>
    </row>
    <row r="418">
      <c r="A418" s="43" t="inlineStr">
        <is>
          <t>BP MALAM</t>
        </is>
      </c>
    </row>
    <row r="419">
      <c r="A419" t="inlineStr">
        <is>
          <t>max</t>
        </is>
      </c>
      <c r="C419">
        <f>MAX(C$393:C$409)</f>
        <v/>
      </c>
      <c r="D419">
        <f>INDEX(D393:D409,MATCH(C420,$B393:$B409,0))</f>
        <v/>
      </c>
      <c r="F419">
        <f>MAX(F393:F409)</f>
        <v/>
      </c>
      <c r="G419">
        <f>INDEX(G393:G409,MATCH(F420,$B393:$B409,0))</f>
        <v/>
      </c>
      <c r="O419">
        <f>MAX(O379:O395)</f>
        <v/>
      </c>
      <c r="P419">
        <f>INDEX(P379:P395,MATCH(O420,$B379:$B395,0))</f>
        <v/>
      </c>
    </row>
    <row r="420">
      <c r="A420" t="inlineStr">
        <is>
          <t>time</t>
        </is>
      </c>
      <c r="C420" s="1231">
        <f>INDEX($B393:$B409,MATCH(C419,C393:C409,0))</f>
        <v/>
      </c>
      <c r="F420" s="1231">
        <f>INDEX($B393:$B409,MATCH(F419,F393:F409,0))</f>
        <v/>
      </c>
      <c r="O420" s="1231">
        <f>INDEX($B379:$B395,MATCH(O419,O379:O395,0))</f>
        <v/>
      </c>
      <c r="P420" s="1231" t="n"/>
    </row>
    <row r="421">
      <c r="A421" t="inlineStr">
        <is>
          <t>average</t>
        </is>
      </c>
      <c r="C421">
        <f>AVERAGE(C$393:C$409)</f>
        <v/>
      </c>
      <c r="F421">
        <f>AVERAGE(F$393:F$409)</f>
        <v/>
      </c>
      <c r="O421">
        <f>AVERAGE(O$393:O$409)</f>
        <v/>
      </c>
    </row>
  </sheetData>
  <pageMargins left="0.699305555555556" right="0.699305555555556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tabColor rgb="FF92D050"/>
    <outlinePr summaryBelow="1" summaryRight="1"/>
    <pageSetUpPr/>
  </sheetPr>
  <dimension ref="A1:AM871"/>
  <sheetViews>
    <sheetView tabSelected="1" zoomScaleNormal="100" workbookViewId="0">
      <pane ySplit="9" topLeftCell="A10" activePane="bottomLeft" state="frozen"/>
      <selection pane="bottomLeft" activeCell="L16" sqref="L16"/>
    </sheetView>
  </sheetViews>
  <sheetFormatPr baseColWidth="8" defaultColWidth="9" defaultRowHeight="15"/>
  <cols>
    <col width="5.7109375" customWidth="1" style="18" min="1" max="1"/>
    <col width="19.42578125" customWidth="1" style="18" min="2" max="2"/>
    <col width="12.140625" customWidth="1" style="18" min="3" max="3"/>
    <col width="9.5703125" customWidth="1" style="18" min="4" max="4"/>
    <col width="9.140625" customWidth="1" style="18" min="5" max="5"/>
    <col width="15.28515625" customWidth="1" style="18" min="6" max="6"/>
    <col width="15.5703125" customWidth="1" style="841" min="7" max="7"/>
    <col width="16.42578125" customWidth="1" style="18" min="8" max="8"/>
    <col width="15.140625" customWidth="1" style="18" min="9" max="9"/>
    <col width="14.28515625" customWidth="1" style="18" min="10" max="10"/>
    <col width="14.7109375" customWidth="1" style="18" min="11" max="11"/>
    <col width="21.7109375" customWidth="1" style="18" min="12" max="12"/>
    <col width="20.28515625" customWidth="1" style="18" min="13" max="13"/>
    <col width="13.85546875" customWidth="1" style="18" min="14" max="15"/>
    <col width="12.5703125" customWidth="1" style="18" min="16" max="16"/>
    <col width="14.7109375" customWidth="1" style="18" min="17" max="17"/>
    <col width="15.85546875" customWidth="1" style="18" min="18" max="18"/>
    <col width="18.5703125" customWidth="1" style="18" min="19" max="19"/>
    <col width="11.7109375" customWidth="1" style="18" min="20" max="20"/>
    <col width="10.7109375" customWidth="1" style="18" min="21" max="24"/>
    <col width="13.85546875" customWidth="1" style="18" min="25" max="25"/>
    <col width="16" customWidth="1" style="18" min="26" max="26"/>
    <col width="10.7109375" customWidth="1" style="18" min="27" max="27"/>
    <col width="18" customWidth="1" style="18" min="30" max="30"/>
    <col width="13.5703125" customWidth="1" style="18" min="31" max="31"/>
  </cols>
  <sheetData>
    <row r="1" ht="15" customHeight="1" s="18" thickBot="1">
      <c r="A1" t="n">
        <v>1</v>
      </c>
      <c r="B1" t="n">
        <v>2</v>
      </c>
      <c r="C1" s="29" t="n">
        <v>3</v>
      </c>
      <c r="D1" t="n">
        <v>4</v>
      </c>
      <c r="E1" t="n">
        <v>5</v>
      </c>
      <c r="F1" s="29" t="n">
        <v>6</v>
      </c>
      <c r="G1" t="n">
        <v>7</v>
      </c>
      <c r="H1" t="n">
        <v>8</v>
      </c>
      <c r="I1" s="29" t="n">
        <v>9</v>
      </c>
      <c r="J1" t="n">
        <v>10</v>
      </c>
      <c r="K1" t="n">
        <v>11</v>
      </c>
      <c r="L1" s="29" t="n">
        <v>12</v>
      </c>
      <c r="M1" t="n">
        <v>13</v>
      </c>
      <c r="N1" t="n">
        <v>14</v>
      </c>
      <c r="O1" s="29" t="n">
        <v>15</v>
      </c>
      <c r="P1" t="n">
        <v>16</v>
      </c>
      <c r="Q1" t="n">
        <v>17</v>
      </c>
      <c r="R1" s="29" t="n">
        <v>18</v>
      </c>
      <c r="S1" t="n">
        <v>19</v>
      </c>
      <c r="T1" s="355" t="n">
        <v>20</v>
      </c>
      <c r="U1" s="29" t="n">
        <v>21</v>
      </c>
      <c r="V1" t="n">
        <v>22</v>
      </c>
      <c r="W1" t="n">
        <v>23</v>
      </c>
      <c r="X1" s="29" t="n">
        <v>24</v>
      </c>
      <c r="Y1" t="n">
        <v>25</v>
      </c>
      <c r="Z1" t="n">
        <v>26</v>
      </c>
      <c r="AA1" s="29" t="n">
        <v>27</v>
      </c>
      <c r="AB1" t="n">
        <v>28</v>
      </c>
      <c r="AC1" t="n">
        <v>29</v>
      </c>
      <c r="AD1" s="29" t="n">
        <v>30</v>
      </c>
      <c r="AE1" t="n">
        <v>31</v>
      </c>
      <c r="AF1" t="n">
        <v>32</v>
      </c>
      <c r="AG1" s="29" t="n">
        <v>33</v>
      </c>
      <c r="AH1" t="n">
        <v>34</v>
      </c>
      <c r="AI1" t="n">
        <v>35</v>
      </c>
      <c r="AJ1" s="29" t="n">
        <v>36</v>
      </c>
      <c r="AK1" t="n">
        <v>37</v>
      </c>
      <c r="AL1" t="n">
        <v>38</v>
      </c>
      <c r="AM1" s="29" t="n">
        <v>39</v>
      </c>
    </row>
    <row r="2" ht="15" customHeight="1" s="18">
      <c r="A2" t="n">
        <v>69</v>
      </c>
      <c r="B2" s="1233" t="n">
        <v>45740.69755787037</v>
      </c>
      <c r="J2" s="37">
        <f>HOUR(B2)*60+MINUTE(B2)</f>
        <v/>
      </c>
      <c r="K2" s="37">
        <f>HOUR(B2)*3600+MINUTE(B2)*60+SECOND(B2)</f>
        <v/>
      </c>
      <c r="L2" s="1234" t="n">
        <v>49.93</v>
      </c>
      <c r="M2">
        <f>IF(N2=1,"START","STOP")</f>
        <v/>
      </c>
      <c r="N2" t="n">
        <v>1</v>
      </c>
      <c r="O2" t="n">
        <v>0</v>
      </c>
      <c r="P2" t="n">
        <v>1</v>
      </c>
      <c r="Q2" t="n">
        <v>0</v>
      </c>
    </row>
    <row r="3" ht="15" customHeight="1" s="18" thickBot="1">
      <c r="J3" s="37" t="n"/>
      <c r="K3" s="37" t="n">
        <v>0</v>
      </c>
      <c r="L3" s="1235" t="n"/>
      <c r="M3" t="inlineStr">
        <is>
          <t>MySQL Status</t>
        </is>
      </c>
      <c r="N3" s="350" t="inlineStr">
        <is>
          <t>Connect</t>
        </is>
      </c>
      <c r="T3">
        <f>H4</f>
        <v/>
      </c>
    </row>
    <row r="4" ht="15.75" customHeight="1" s="18">
      <c r="B4" s="1236" t="n"/>
      <c r="C4" s="1236" t="n"/>
      <c r="D4" s="1236" t="n"/>
      <c r="E4" s="1236" t="n"/>
      <c r="F4" s="1236" t="n"/>
      <c r="G4" s="1236" t="n"/>
      <c r="H4">
        <f>MOD(K2,3600)</f>
        <v/>
      </c>
      <c r="J4" s="37" t="n"/>
      <c r="K4" s="37" t="n"/>
      <c r="M4" s="48" t="n"/>
    </row>
    <row r="5" ht="15.75" customHeight="1" s="18" thickBot="1">
      <c r="B5" s="1237" t="inlineStr">
        <is>
          <t>KIT : TABEL = KIT_REALTIME</t>
        </is>
      </c>
      <c r="C5" s="1238" t="n"/>
      <c r="D5" s="1236" t="n"/>
      <c r="E5" s="1236" t="n"/>
      <c r="F5" s="1236" t="n"/>
      <c r="G5" s="1236" t="n"/>
      <c r="H5" s="1236" t="n"/>
      <c r="J5" s="37" t="n"/>
      <c r="K5" s="37" t="n"/>
      <c r="R5" t="n">
        <v>3600</v>
      </c>
      <c r="T5" s="787" t="n">
        <v>0.1006944444444444</v>
      </c>
      <c r="U5" s="787" t="n">
        <v>0.09583333333333334</v>
      </c>
      <c r="V5" s="787" t="n">
        <v>0.09930555555555555</v>
      </c>
    </row>
    <row r="6" ht="20.25" customHeight="1" s="18" thickBot="1" thickTop="1">
      <c r="B6" s="31" t="inlineStr">
        <is>
          <t>SITE</t>
        </is>
      </c>
      <c r="C6" s="31" t="inlineStr">
        <is>
          <t>MKS</t>
        </is>
      </c>
      <c r="F6" s="32" t="inlineStr">
        <is>
          <t>TOTAL</t>
        </is>
      </c>
      <c r="G6" s="1239">
        <f>SUM(G9:G87)</f>
        <v/>
      </c>
      <c r="H6" s="37" t="n"/>
      <c r="I6" s="786" t="inlineStr">
        <is>
          <t>34 sec</t>
        </is>
      </c>
      <c r="J6" s="1240" t="n"/>
      <c r="K6" s="737" t="n"/>
      <c r="M6" s="1237" t="inlineStr">
        <is>
          <t>BUSBAR : TABEL = SYS_BSBAR</t>
        </is>
      </c>
      <c r="N6" s="1238" t="n"/>
      <c r="P6" s="786" t="inlineStr">
        <is>
          <t>48 sec</t>
        </is>
      </c>
      <c r="R6" s="107" t="inlineStr">
        <is>
          <t>TRANSMISI</t>
        </is>
      </c>
      <c r="X6" s="677" t="inlineStr">
        <is>
          <t>LINK</t>
        </is>
      </c>
      <c r="AD6">
        <f>K2</f>
        <v/>
      </c>
    </row>
    <row r="7" ht="17.25" customHeight="1" s="18" thickBot="1" thickTop="1">
      <c r="B7" s="1241" t="inlineStr">
        <is>
          <t>U N I T
PEMBANGKIT</t>
        </is>
      </c>
      <c r="C7" s="1242" t="inlineStr">
        <is>
          <t>JENIS_KIT</t>
        </is>
      </c>
      <c r="D7" s="1241" t="inlineStr">
        <is>
          <t>ID_KIT</t>
        </is>
      </c>
      <c r="E7" s="1242" t="inlineStr">
        <is>
          <t>ID_UNIT</t>
        </is>
      </c>
      <c r="F7" s="1241" t="inlineStr">
        <is>
          <t>KEY_ID</t>
        </is>
      </c>
      <c r="G7" s="1241" t="inlineStr">
        <is>
          <t>Daya Aktif (MW)</t>
        </is>
      </c>
      <c r="H7" s="1241" t="inlineStr">
        <is>
          <t>Daya Reaktif (MVar)</t>
        </is>
      </c>
      <c r="I7" s="1241" t="inlineStr">
        <is>
          <t>Daya Total (kVA)</t>
        </is>
      </c>
      <c r="J7" s="1241" t="inlineStr">
        <is>
          <t>Power Factor</t>
        </is>
      </c>
      <c r="K7" s="1241" t="inlineStr">
        <is>
          <t>DAYA MAMPU</t>
        </is>
      </c>
      <c r="M7" s="322" t="inlineStr">
        <is>
          <t>SITE</t>
        </is>
      </c>
      <c r="N7" s="1243" t="inlineStr">
        <is>
          <t>TEGANGAN</t>
        </is>
      </c>
      <c r="O7" s="1244" t="n"/>
      <c r="P7" s="321" t="n"/>
      <c r="Q7" s="828" t="inlineStr">
        <is>
          <t>RTU LINK</t>
        </is>
      </c>
      <c r="R7" s="825" t="inlineStr">
        <is>
          <t>LOKASI</t>
        </is>
      </c>
      <c r="S7" s="1245" t="n"/>
      <c r="T7" s="825" t="inlineStr">
        <is>
          <t>MW</t>
        </is>
      </c>
      <c r="U7" s="825" t="inlineStr">
        <is>
          <t>MVAR</t>
        </is>
      </c>
      <c r="V7" s="825" t="inlineStr">
        <is>
          <t>I</t>
        </is>
      </c>
      <c r="W7" s="825" t="inlineStr">
        <is>
          <t>V</t>
        </is>
      </c>
      <c r="X7" t="n">
        <v>1</v>
      </c>
      <c r="Z7" t="inlineStr">
        <is>
          <t>RTU LINK</t>
        </is>
      </c>
      <c r="AA7" t="n">
        <v>2</v>
      </c>
      <c r="AC7" s="669" t="inlineStr">
        <is>
          <t>TIME</t>
        </is>
      </c>
      <c r="AD7">
        <f>J2</f>
        <v/>
      </c>
    </row>
    <row r="8" ht="16.5" customHeight="1" s="18" thickBot="1" thickTop="1">
      <c r="B8" s="1246" t="n"/>
      <c r="C8" s="1246" t="n"/>
      <c r="D8" s="1246" t="n"/>
      <c r="E8" s="1246" t="n"/>
      <c r="F8" s="1246" t="n"/>
      <c r="G8" s="1246" t="n"/>
      <c r="H8" s="1246" t="n"/>
      <c r="I8" s="1246" t="n"/>
      <c r="J8" s="1246" t="n"/>
      <c r="K8" s="1246" t="n"/>
      <c r="L8" s="323" t="n"/>
      <c r="M8" s="1246" t="n"/>
      <c r="N8" s="812" t="inlineStr">
        <is>
          <t>BUSBAR_A</t>
        </is>
      </c>
      <c r="O8" s="812" t="inlineStr">
        <is>
          <t>BUSBAR_B</t>
        </is>
      </c>
      <c r="P8" s="322" t="inlineStr">
        <is>
          <t>MAX</t>
        </is>
      </c>
      <c r="Q8" s="1247" t="n"/>
      <c r="R8" s="353" t="inlineStr">
        <is>
          <t>SITE</t>
        </is>
      </c>
      <c r="S8" s="825" t="inlineStr">
        <is>
          <t>LINE</t>
        </is>
      </c>
      <c r="T8" s="1248" t="n"/>
      <c r="U8" s="1248" t="n"/>
      <c r="V8" s="1248" t="n"/>
      <c r="W8" s="1248" t="n"/>
      <c r="X8" t="n">
        <v>900</v>
      </c>
      <c r="Z8" s="669" t="inlineStr">
        <is>
          <t>VALUE</t>
        </is>
      </c>
      <c r="AA8" t="n">
        <v>50.5</v>
      </c>
      <c r="AC8" s="669" t="inlineStr">
        <is>
          <t>SAMPLING</t>
        </is>
      </c>
      <c r="AD8" t="n">
        <v>573</v>
      </c>
    </row>
    <row r="9" ht="15.6" customHeight="1" s="18" thickBot="1" thickTop="1">
      <c r="A9" s="53" t="n">
        <v>1</v>
      </c>
      <c r="B9" s="1249" t="inlineStr">
        <is>
          <t>PLTA BAKARU</t>
        </is>
      </c>
      <c r="C9" s="35" t="inlineStr">
        <is>
          <t>PLTA</t>
        </is>
      </c>
      <c r="D9" s="35" t="inlineStr">
        <is>
          <t>01</t>
        </is>
      </c>
      <c r="E9" s="35" t="inlineStr">
        <is>
          <t>01</t>
        </is>
      </c>
      <c r="F9" s="35">
        <f>CONCATENATE($C$6,C9,D9,E9)</f>
        <v/>
      </c>
      <c r="G9" s="36" t="n">
        <v>62.21</v>
      </c>
      <c r="H9" s="36" t="n">
        <v>-2.77</v>
      </c>
      <c r="I9" s="1250" t="n"/>
      <c r="J9" s="1250" t="n"/>
      <c r="K9" s="40" t="n"/>
      <c r="L9" s="647" t="n">
        <v>-6.11</v>
      </c>
      <c r="M9" s="352" t="inlineStr">
        <is>
          <t>TELLO5</t>
        </is>
      </c>
      <c r="N9" s="329" t="n">
        <v>149.4</v>
      </c>
      <c r="O9" s="329" t="n">
        <v>149.58</v>
      </c>
      <c r="P9" s="330">
        <f>MAX(N9:O9)</f>
        <v/>
      </c>
      <c r="Q9" s="662" t="n">
        <v>2</v>
      </c>
      <c r="R9" s="789" t="inlineStr">
        <is>
          <t>LASSA5</t>
        </is>
      </c>
      <c r="S9" s="627" t="inlineStr">
        <is>
          <t>KLKSM5-1</t>
        </is>
      </c>
      <c r="T9" s="624" t="n">
        <v>61.31</v>
      </c>
      <c r="U9" s="624" t="n">
        <v>-5.23</v>
      </c>
      <c r="V9" s="624" t="n">
        <v>235.86</v>
      </c>
      <c r="W9" s="624" t="n"/>
      <c r="X9" s="187" t="n">
        <v>69.69</v>
      </c>
    </row>
    <row r="10" ht="16.5" customHeight="1" s="18" thickBot="1" thickTop="1">
      <c r="A10" s="53" t="n">
        <v>2</v>
      </c>
      <c r="B10" s="1251" t="n"/>
      <c r="C10" s="35" t="inlineStr">
        <is>
          <t>PLTA</t>
        </is>
      </c>
      <c r="D10" s="35" t="inlineStr">
        <is>
          <t>01</t>
        </is>
      </c>
      <c r="E10" s="35" t="inlineStr">
        <is>
          <t>02</t>
        </is>
      </c>
      <c r="F10" s="35">
        <f>CONCATENATE($C$6,C10,D10,E10)</f>
        <v/>
      </c>
      <c r="G10" s="36" t="n">
        <v>61.46</v>
      </c>
      <c r="H10" s="36" t="n">
        <v>-3.46</v>
      </c>
      <c r="I10" s="1250" t="n"/>
      <c r="J10" s="1250" t="n"/>
      <c r="K10" s="40" t="n"/>
      <c r="M10" s="352" t="inlineStr">
        <is>
          <t>TELLO4</t>
        </is>
      </c>
      <c r="N10" s="329" t="n">
        <v>0</v>
      </c>
      <c r="O10" s="329" t="n">
        <v>0</v>
      </c>
      <c r="P10" s="330">
        <f>MAX(N10:O10)</f>
        <v/>
      </c>
      <c r="Q10" s="662" t="n">
        <v>2</v>
      </c>
      <c r="R10" s="789" t="n"/>
      <c r="S10" s="627" t="inlineStr">
        <is>
          <t>KLKSM5-2</t>
        </is>
      </c>
      <c r="T10" s="624" t="n">
        <v>59.33</v>
      </c>
      <c r="U10" s="624" t="n">
        <v>-5.03</v>
      </c>
      <c r="V10" s="624" t="n">
        <v>234.1</v>
      </c>
      <c r="W10" s="624" t="n"/>
    </row>
    <row r="11" ht="16.5" customHeight="1" s="18" thickBot="1" thickTop="1">
      <c r="A11" s="53" t="n">
        <v>3</v>
      </c>
      <c r="B11" s="1249" t="inlineStr">
        <is>
          <t>PLTA MALEA</t>
        </is>
      </c>
      <c r="C11" s="35" t="inlineStr">
        <is>
          <t>PLTA</t>
        </is>
      </c>
      <c r="D11" s="52" t="inlineStr">
        <is>
          <t>02</t>
        </is>
      </c>
      <c r="E11" s="35" t="inlineStr">
        <is>
          <t>01</t>
        </is>
      </c>
      <c r="F11" s="35">
        <f>CONCATENATE($C$6,C11,D11,E11)</f>
        <v/>
      </c>
      <c r="G11" s="36" t="n">
        <v>25.56</v>
      </c>
      <c r="H11" s="36" t="n">
        <v>4.31</v>
      </c>
      <c r="I11" s="1250" t="n"/>
      <c r="J11" s="1250" t="n"/>
      <c r="K11" s="40" t="n"/>
      <c r="L11" s="323" t="n"/>
      <c r="M11" s="352" t="inlineStr">
        <is>
          <t>KIMA5</t>
        </is>
      </c>
      <c r="N11" s="329" t="n">
        <v>150.02</v>
      </c>
      <c r="O11" s="329" t="n">
        <v>0</v>
      </c>
      <c r="P11" s="330">
        <f>MAX(N11:O11)</f>
        <v/>
      </c>
      <c r="Q11" s="662" t="n">
        <v>2</v>
      </c>
      <c r="R11" s="789" t="n"/>
      <c r="S11" s="627" t="inlineStr">
        <is>
          <t>MLILI5-1</t>
        </is>
      </c>
      <c r="T11" s="624" t="n">
        <v>-64.95999999999999</v>
      </c>
      <c r="U11" s="624" t="n">
        <v>3.84</v>
      </c>
      <c r="V11" s="624" t="n">
        <v>251.43</v>
      </c>
      <c r="W11" s="624" t="n"/>
    </row>
    <row r="12" ht="16.5" customHeight="1" s="18" thickBot="1" thickTop="1">
      <c r="A12" s="53" t="n">
        <v>4</v>
      </c>
      <c r="B12" s="1251" t="n"/>
      <c r="C12" s="35" t="inlineStr">
        <is>
          <t>PLTA</t>
        </is>
      </c>
      <c r="D12" s="52" t="inlineStr">
        <is>
          <t>02</t>
        </is>
      </c>
      <c r="E12" s="35" t="inlineStr">
        <is>
          <t>02</t>
        </is>
      </c>
      <c r="F12" s="35">
        <f>CONCATENATE($C$6,C12,D12,E12)</f>
        <v/>
      </c>
      <c r="G12" s="36" t="n">
        <v>25.66</v>
      </c>
      <c r="H12" s="36" t="n">
        <v>4</v>
      </c>
      <c r="I12" s="1250" t="n"/>
      <c r="J12" s="1250" t="n"/>
      <c r="K12" s="40" t="n"/>
      <c r="L12" s="1230" t="inlineStr">
        <is>
          <t>testtttt</t>
        </is>
      </c>
      <c r="M12" s="352" t="inlineStr">
        <is>
          <t>BSOWA5</t>
        </is>
      </c>
      <c r="N12" s="329" t="n">
        <v>152.05</v>
      </c>
      <c r="O12" s="329" t="n">
        <v>0</v>
      </c>
      <c r="P12" s="330">
        <f>MAX(N12:O12)</f>
        <v/>
      </c>
      <c r="Q12" s="662" t="n">
        <v>2</v>
      </c>
      <c r="R12" s="789" t="n"/>
      <c r="S12" s="627" t="inlineStr">
        <is>
          <t>MLILI5-2</t>
        </is>
      </c>
      <c r="T12" s="624" t="n">
        <v>-65.2</v>
      </c>
      <c r="U12" s="624" t="n">
        <v>3.69</v>
      </c>
      <c r="V12" s="624" t="n">
        <v>247.28</v>
      </c>
      <c r="W12" s="624" t="n"/>
    </row>
    <row r="13" ht="16.5" customHeight="1" s="18" thickBot="1" thickTop="1">
      <c r="A13" s="53" t="n">
        <v>5</v>
      </c>
      <c r="B13" s="1249" t="inlineStr">
        <is>
          <t>PLTA PAMONA</t>
        </is>
      </c>
      <c r="C13" s="35" t="inlineStr">
        <is>
          <t>PLTA</t>
        </is>
      </c>
      <c r="D13" s="52" t="inlineStr">
        <is>
          <t>03</t>
        </is>
      </c>
      <c r="E13" s="35" t="inlineStr">
        <is>
          <t>01</t>
        </is>
      </c>
      <c r="F13" s="35">
        <f>CONCATENATE($C$6,C13,D13,E13)</f>
        <v/>
      </c>
      <c r="G13" s="36" t="n">
        <v>39.76</v>
      </c>
      <c r="H13" s="36" t="n">
        <v>4.22</v>
      </c>
      <c r="I13" s="1250" t="n"/>
      <c r="J13" s="1250" t="n"/>
      <c r="K13" s="40" t="n"/>
      <c r="M13" s="352" t="inlineStr">
        <is>
          <t>PNKEP5</t>
        </is>
      </c>
      <c r="N13" s="329" t="n">
        <v>147.4</v>
      </c>
      <c r="O13" s="329" t="n">
        <v>147.35</v>
      </c>
      <c r="P13" s="330">
        <f>MAX(N13:O13)</f>
        <v/>
      </c>
      <c r="Q13" s="662" t="n">
        <v>2</v>
      </c>
      <c r="R13" s="789" t="n"/>
      <c r="S13" s="627" t="inlineStr">
        <is>
          <t>TRF52-1</t>
        </is>
      </c>
      <c r="T13" s="624" t="n">
        <v>8.390000000000001</v>
      </c>
      <c r="U13" s="624" t="n">
        <v>2.68</v>
      </c>
      <c r="V13" s="624" t="n">
        <v>0</v>
      </c>
      <c r="W13" s="624" t="n"/>
    </row>
    <row r="14" ht="16.5" customHeight="1" s="18" thickBot="1" thickTop="1">
      <c r="A14" s="53" t="n">
        <v>6</v>
      </c>
      <c r="B14" s="1252" t="n"/>
      <c r="C14" s="35" t="inlineStr">
        <is>
          <t>PLTA</t>
        </is>
      </c>
      <c r="D14" s="52" t="inlineStr">
        <is>
          <t>03</t>
        </is>
      </c>
      <c r="E14" s="35" t="inlineStr">
        <is>
          <t>02</t>
        </is>
      </c>
      <c r="F14" s="35">
        <f>CONCATENATE($C$6,C14,D14,E14)</f>
        <v/>
      </c>
      <c r="G14" s="36" t="n">
        <v>40.74</v>
      </c>
      <c r="H14" s="36" t="n">
        <v>3.77</v>
      </c>
      <c r="I14" s="1250" t="n"/>
      <c r="J14" s="1250" t="n"/>
      <c r="K14" s="40" t="n"/>
      <c r="L14" s="323" t="n"/>
      <c r="M14" s="352" t="inlineStr">
        <is>
          <t>PNKEP4</t>
        </is>
      </c>
      <c r="N14" s="329" t="n">
        <v>67.29000000000001</v>
      </c>
      <c r="O14" s="329" t="n">
        <v>65.94</v>
      </c>
      <c r="P14" s="330">
        <f>MAX(N14:O14)</f>
        <v/>
      </c>
      <c r="Q14" s="662" t="n"/>
      <c r="R14" s="789" t="n"/>
      <c r="S14" s="627" t="inlineStr">
        <is>
          <t>SPARE</t>
        </is>
      </c>
      <c r="T14" s="624" t="n"/>
      <c r="U14" s="624" t="n"/>
      <c r="V14" s="624" t="n"/>
      <c r="W14" s="624" t="n"/>
    </row>
    <row r="15" ht="16.5" customHeight="1" s="18" thickBot="1" thickTop="1">
      <c r="A15" s="53" t="n">
        <v>7</v>
      </c>
      <c r="B15" s="1252" t="n"/>
      <c r="C15" s="35" t="inlineStr">
        <is>
          <t>PLTA</t>
        </is>
      </c>
      <c r="D15" s="52" t="inlineStr">
        <is>
          <t>03</t>
        </is>
      </c>
      <c r="E15" s="35" t="inlineStr">
        <is>
          <t>03</t>
        </is>
      </c>
      <c r="F15" s="35">
        <f>CONCATENATE($C$6,C15,D15,E15)</f>
        <v/>
      </c>
      <c r="G15" s="36" t="n">
        <v>38.88</v>
      </c>
      <c r="H15" s="36" t="n">
        <v>3.14</v>
      </c>
      <c r="I15" s="1250" t="n"/>
      <c r="J15" s="1250" t="n"/>
      <c r="K15" s="40" t="n"/>
      <c r="L15" s="323" t="n"/>
      <c r="M15" s="352" t="inlineStr">
        <is>
          <t>MAROS5</t>
        </is>
      </c>
      <c r="N15" s="329" t="n">
        <v>150.91</v>
      </c>
      <c r="O15" s="329" t="n">
        <v>150.6</v>
      </c>
      <c r="P15" s="330">
        <f>MAX(N15:O15)</f>
        <v/>
      </c>
      <c r="Q15" s="662" t="n">
        <v>2</v>
      </c>
      <c r="R15" s="789" t="n"/>
      <c r="S15" s="627" t="inlineStr">
        <is>
          <t>SPARE</t>
        </is>
      </c>
      <c r="T15" s="624" t="n"/>
      <c r="U15" s="624" t="n"/>
      <c r="V15" s="624" t="n"/>
      <c r="W15" s="624" t="n"/>
    </row>
    <row r="16" ht="16.5" customHeight="1" s="18" thickBot="1" thickTop="1">
      <c r="A16" s="53" t="n">
        <v>8</v>
      </c>
      <c r="B16" s="1252" t="n"/>
      <c r="C16" s="35" t="inlineStr">
        <is>
          <t>PLTA</t>
        </is>
      </c>
      <c r="D16" s="52" t="inlineStr">
        <is>
          <t>03</t>
        </is>
      </c>
      <c r="E16" s="35" t="inlineStr">
        <is>
          <t>04</t>
        </is>
      </c>
      <c r="F16" s="35">
        <f>CONCATENATE($C$6,C16,D16,E16)</f>
        <v/>
      </c>
      <c r="G16" s="36" t="n">
        <v>32.45</v>
      </c>
      <c r="H16" s="36" t="n">
        <v>2.57</v>
      </c>
      <c r="I16" s="1250" t="n"/>
      <c r="J16" s="1250" t="n"/>
      <c r="K16" s="40" t="n"/>
      <c r="L16" s="738" t="n"/>
      <c r="M16" s="352" t="inlineStr">
        <is>
          <t>DAYA5</t>
        </is>
      </c>
      <c r="N16" s="329" t="n">
        <v>150.69</v>
      </c>
      <c r="O16" s="329" t="n">
        <v>150.78</v>
      </c>
      <c r="P16" s="330">
        <f>MAX(N16:O16)</f>
        <v/>
      </c>
      <c r="Q16" s="662" t="n">
        <v>2</v>
      </c>
      <c r="R16" s="789" t="n"/>
      <c r="S16" s="627" t="inlineStr">
        <is>
          <t>SPARE</t>
        </is>
      </c>
      <c r="T16" s="624" t="n"/>
      <c r="U16" s="624" t="n"/>
      <c r="V16" s="624" t="n"/>
      <c r="W16" s="624" t="n"/>
    </row>
    <row r="17" ht="16.5" customHeight="1" s="18" thickBot="1" thickTop="1">
      <c r="A17" s="53" t="n">
        <v>9</v>
      </c>
      <c r="B17" s="1252" t="n"/>
      <c r="C17" s="35" t="inlineStr">
        <is>
          <t>PLTA</t>
        </is>
      </c>
      <c r="D17" s="52" t="inlineStr">
        <is>
          <t>03</t>
        </is>
      </c>
      <c r="E17" s="35" t="inlineStr">
        <is>
          <t>05</t>
        </is>
      </c>
      <c r="F17" s="35">
        <f>CONCATENATE($C$6,C17,D17,E17)</f>
        <v/>
      </c>
      <c r="G17" s="36" t="n">
        <v>39.69</v>
      </c>
      <c r="H17" s="36" t="n">
        <v>3.58</v>
      </c>
      <c r="I17" s="1250" t="n"/>
      <c r="J17" s="1250" t="n"/>
      <c r="K17" s="40" t="n"/>
      <c r="M17" s="352" t="inlineStr">
        <is>
          <t>DAYA4</t>
        </is>
      </c>
      <c r="N17" s="329" t="n">
        <v>66.98999999999999</v>
      </c>
      <c r="O17" s="329" t="n">
        <v>0</v>
      </c>
      <c r="P17" s="330">
        <f>MAX(N17:O17)</f>
        <v/>
      </c>
      <c r="Q17" s="662" t="n">
        <v>2</v>
      </c>
      <c r="R17" s="789" t="inlineStr">
        <is>
          <t>KLAKA5</t>
        </is>
      </c>
      <c r="S17" s="627" t="inlineStr">
        <is>
          <t>KLKSM5-1</t>
        </is>
      </c>
      <c r="T17" s="624" t="n">
        <v>-56.36</v>
      </c>
      <c r="U17" s="624" t="n">
        <v>0</v>
      </c>
      <c r="V17" s="624" t="n">
        <v>217.63</v>
      </c>
      <c r="W17" s="624" t="n"/>
    </row>
    <row r="18" ht="16.5" customHeight="1" s="18" thickBot="1" thickTop="1">
      <c r="A18" s="53" t="n">
        <v>10</v>
      </c>
      <c r="B18" s="1252" t="n"/>
      <c r="C18" s="35" t="inlineStr">
        <is>
          <t>PLTA</t>
        </is>
      </c>
      <c r="D18" s="52" t="inlineStr">
        <is>
          <t>03</t>
        </is>
      </c>
      <c r="E18" s="35" t="inlineStr">
        <is>
          <t>06</t>
        </is>
      </c>
      <c r="F18" s="35">
        <f>CONCATENATE($C$6,C18,D18,E18)</f>
        <v/>
      </c>
      <c r="G18" s="36" t="n">
        <v>39.8</v>
      </c>
      <c r="H18" s="36" t="n">
        <v>2.87</v>
      </c>
      <c r="I18" s="1250" t="n"/>
      <c r="J18" s="1250" t="n"/>
      <c r="K18" s="40" t="n"/>
      <c r="L18" s="780" t="n">
        <v>0</v>
      </c>
      <c r="M18" s="352" t="inlineStr">
        <is>
          <t>PKANG5</t>
        </is>
      </c>
      <c r="N18" s="329" t="n">
        <v>0</v>
      </c>
      <c r="O18" s="329" t="n">
        <v>149.18</v>
      </c>
      <c r="P18" s="330">
        <f>MAX(N18:O18)</f>
        <v/>
      </c>
      <c r="Q18" s="662" t="n">
        <v>2</v>
      </c>
      <c r="R18" s="789" t="n"/>
      <c r="S18" s="627" t="inlineStr">
        <is>
          <t>KLKSM5-2</t>
        </is>
      </c>
      <c r="T18" s="624" t="n">
        <v>-56.65</v>
      </c>
      <c r="U18" s="624" t="n">
        <v>0</v>
      </c>
      <c r="V18" s="624" t="n">
        <v>220.04</v>
      </c>
      <c r="W18" s="624" t="n"/>
    </row>
    <row r="19" ht="16.5" customHeight="1" s="18" thickBot="1" thickTop="1">
      <c r="A19" s="53" t="n">
        <v>11</v>
      </c>
      <c r="B19" s="1251" t="n"/>
      <c r="C19" s="35" t="inlineStr">
        <is>
          <t>PLTA</t>
        </is>
      </c>
      <c r="D19" s="52" t="inlineStr">
        <is>
          <t>03</t>
        </is>
      </c>
      <c r="E19" s="35" t="inlineStr">
        <is>
          <t>07</t>
        </is>
      </c>
      <c r="F19" s="35">
        <f>CONCATENATE($C$6,C19,D19,E19)</f>
        <v/>
      </c>
      <c r="G19" s="36" t="n">
        <v>45.59</v>
      </c>
      <c r="H19" s="36" t="n">
        <v>5.33</v>
      </c>
      <c r="I19" s="1250" t="n"/>
      <c r="J19" s="1250" t="n"/>
      <c r="K19" s="40" t="n"/>
      <c r="M19" s="352" t="inlineStr">
        <is>
          <t>TLAMA5</t>
        </is>
      </c>
      <c r="N19" s="329" t="n">
        <v>149.71</v>
      </c>
      <c r="O19" s="329" t="n">
        <v>149.67</v>
      </c>
      <c r="P19" s="330">
        <f>MAX(N19:O19)</f>
        <v/>
      </c>
      <c r="Q19" s="662" t="n">
        <v>2</v>
      </c>
      <c r="R19" s="789" t="n"/>
      <c r="S19" s="627" t="inlineStr">
        <is>
          <t>UNAHA5-1</t>
        </is>
      </c>
      <c r="T19" s="624" t="n">
        <v>7.54</v>
      </c>
      <c r="U19" s="624" t="n">
        <v>-7.46</v>
      </c>
      <c r="V19" s="624" t="n">
        <v>41.18</v>
      </c>
      <c r="W19" s="624" t="n"/>
    </row>
    <row r="20" ht="16.5" customHeight="1" s="18" thickBot="1" thickTop="1">
      <c r="A20" s="53" t="n">
        <v>12</v>
      </c>
      <c r="B20" s="1249" t="inlineStr">
        <is>
          <t xml:space="preserve"> PLTA SULEWANA</t>
        </is>
      </c>
      <c r="C20" s="35" t="inlineStr">
        <is>
          <t>PLTA</t>
        </is>
      </c>
      <c r="D20" s="52" t="inlineStr">
        <is>
          <t>04</t>
        </is>
      </c>
      <c r="E20" s="35" t="inlineStr">
        <is>
          <t>01</t>
        </is>
      </c>
      <c r="F20" s="35">
        <f>CONCATENATE($C$6,C20,D20,E20)</f>
        <v/>
      </c>
      <c r="G20" s="36" t="n">
        <v>30.24</v>
      </c>
      <c r="H20" s="36" t="n">
        <v>2.85</v>
      </c>
      <c r="I20" s="1250" t="n"/>
      <c r="J20" s="1250" t="n"/>
      <c r="K20" s="40" t="n"/>
      <c r="L20" s="50" t="n"/>
      <c r="M20" s="352" t="inlineStr">
        <is>
          <t>MNDAI4</t>
        </is>
      </c>
      <c r="N20" s="329" t="n">
        <v>66.8</v>
      </c>
      <c r="O20" s="329" t="n">
        <v>68.12</v>
      </c>
      <c r="P20" s="330">
        <f>MAX(N20:O20)</f>
        <v/>
      </c>
      <c r="Q20" s="662" t="n">
        <v>2</v>
      </c>
      <c r="R20" s="789" t="n"/>
      <c r="S20" s="627" t="inlineStr">
        <is>
          <t>UNAHA5-1</t>
        </is>
      </c>
      <c r="T20" s="624" t="n">
        <v>7.47</v>
      </c>
      <c r="U20" s="624" t="n">
        <v>-7.47</v>
      </c>
      <c r="V20" s="624" t="n">
        <v>41.06</v>
      </c>
      <c r="W20" s="624" t="n"/>
    </row>
    <row r="21" ht="16.5" customHeight="1" s="18" thickBot="1" thickTop="1">
      <c r="A21" s="53" t="n">
        <v>13</v>
      </c>
      <c r="B21" s="1252" t="n"/>
      <c r="C21" s="35" t="inlineStr">
        <is>
          <t>PLTA</t>
        </is>
      </c>
      <c r="D21" s="52" t="inlineStr">
        <is>
          <t>04</t>
        </is>
      </c>
      <c r="E21" s="35" t="inlineStr">
        <is>
          <t>02</t>
        </is>
      </c>
      <c r="F21" s="35">
        <f>CONCATENATE($C$6,C21,D21,E21)</f>
        <v/>
      </c>
      <c r="G21" s="36" t="n">
        <v>26.24</v>
      </c>
      <c r="H21" s="36" t="n">
        <v>3.54</v>
      </c>
      <c r="I21" s="1250" t="n"/>
      <c r="J21" s="1250" t="n"/>
      <c r="K21" s="40" t="n"/>
      <c r="M21" s="352" t="inlineStr">
        <is>
          <t>TNSA34</t>
        </is>
      </c>
      <c r="N21" s="329" t="n">
        <v>0</v>
      </c>
      <c r="O21" s="329" t="n">
        <v>0</v>
      </c>
      <c r="P21" s="330">
        <f>MAX(N21:O21)</f>
        <v/>
      </c>
      <c r="Q21" s="662" t="n">
        <v>2</v>
      </c>
      <c r="R21" s="789" t="n"/>
      <c r="S21" s="627" t="inlineStr">
        <is>
          <t>TRF52-1</t>
        </is>
      </c>
      <c r="T21" s="624" t="n">
        <v>18.12</v>
      </c>
      <c r="U21" s="624" t="n">
        <v>6.78</v>
      </c>
      <c r="V21" s="624" t="n">
        <v>0</v>
      </c>
      <c r="W21" s="624" t="n"/>
    </row>
    <row r="22" ht="16.5" customHeight="1" s="18" thickBot="1" thickTop="1">
      <c r="A22" s="53" t="n">
        <v>14</v>
      </c>
      <c r="B22" s="1252" t="n"/>
      <c r="C22" s="35" t="inlineStr">
        <is>
          <t>PLTA</t>
        </is>
      </c>
      <c r="D22" s="52" t="inlineStr">
        <is>
          <t>04</t>
        </is>
      </c>
      <c r="E22" s="35" t="inlineStr">
        <is>
          <t>03</t>
        </is>
      </c>
      <c r="F22" s="35">
        <f>CONCATENATE($C$6,C22,D22,E22)</f>
        <v/>
      </c>
      <c r="G22" s="36" t="n">
        <v>30.46</v>
      </c>
      <c r="H22" s="36" t="n">
        <v>2.98</v>
      </c>
      <c r="I22" s="1250" t="n"/>
      <c r="J22" s="1250" t="n"/>
      <c r="K22" s="40" t="n"/>
      <c r="M22" s="352" t="inlineStr">
        <is>
          <t>BNTLA4</t>
        </is>
      </c>
      <c r="N22" s="329" t="n">
        <v>0</v>
      </c>
      <c r="O22" s="329" t="n">
        <v>0</v>
      </c>
      <c r="P22" s="330">
        <f>MAX(N22:O22)</f>
        <v/>
      </c>
      <c r="Q22" s="662" t="n">
        <v>2</v>
      </c>
      <c r="R22" s="789" t="n"/>
      <c r="S22" s="627" t="inlineStr">
        <is>
          <t>ANTAM5-1</t>
        </is>
      </c>
      <c r="T22" s="624" t="n">
        <v>39.23</v>
      </c>
      <c r="U22" s="624" t="n">
        <v>4.49</v>
      </c>
      <c r="V22" s="624" t="n">
        <v>157.66</v>
      </c>
      <c r="W22" s="624" t="n"/>
    </row>
    <row r="23" ht="16.5" customHeight="1" s="18" thickBot="1" thickTop="1">
      <c r="A23" s="53" t="n">
        <v>15</v>
      </c>
      <c r="B23" s="1251" t="n"/>
      <c r="C23" s="35" t="inlineStr">
        <is>
          <t>PLTA</t>
        </is>
      </c>
      <c r="D23" s="52" t="inlineStr">
        <is>
          <t>04</t>
        </is>
      </c>
      <c r="E23" s="35" t="inlineStr">
        <is>
          <t>04</t>
        </is>
      </c>
      <c r="F23" s="35">
        <f>CONCATENATE($C$6,C23,D23,E23)</f>
        <v/>
      </c>
      <c r="G23" s="36" t="n">
        <v>30.13</v>
      </c>
      <c r="H23" s="36" t="n">
        <v>3.65</v>
      </c>
      <c r="I23" s="1250" t="n"/>
      <c r="J23" s="1250" t="n"/>
      <c r="K23" s="40" t="n"/>
      <c r="M23" s="352" t="inlineStr">
        <is>
          <t>BNTLA5</t>
        </is>
      </c>
      <c r="N23" s="329" t="n">
        <v>149.99</v>
      </c>
      <c r="O23" s="329" t="n">
        <v>0</v>
      </c>
      <c r="P23" s="330">
        <f>MAX(N23:O23)</f>
        <v/>
      </c>
      <c r="Q23" s="662" t="n">
        <v>2</v>
      </c>
      <c r="R23" s="789" t="n"/>
      <c r="S23" s="627" t="inlineStr">
        <is>
          <t>ANTAM5-2</t>
        </is>
      </c>
      <c r="T23" s="624" t="n">
        <v>40.17</v>
      </c>
      <c r="U23" s="624" t="n">
        <v>4.49</v>
      </c>
      <c r="V23" s="624" t="n">
        <v>157.9</v>
      </c>
      <c r="W23" s="624" t="n"/>
    </row>
    <row r="24" ht="16.5" customHeight="1" s="18" thickBot="1" thickTop="1">
      <c r="A24" s="53" t="n">
        <v>16</v>
      </c>
      <c r="B24" s="1253" t="inlineStr">
        <is>
          <t>PLTA BILI BILI</t>
        </is>
      </c>
      <c r="C24" s="35" t="inlineStr">
        <is>
          <t>PLTA</t>
        </is>
      </c>
      <c r="D24" s="52" t="inlineStr">
        <is>
          <t>05</t>
        </is>
      </c>
      <c r="E24" s="35" t="inlineStr">
        <is>
          <t>01</t>
        </is>
      </c>
      <c r="F24" s="35">
        <f>CONCATENATE($C$6,C24,D24,E24)</f>
        <v/>
      </c>
      <c r="G24" s="36" t="n">
        <v>5.39</v>
      </c>
      <c r="H24" s="36" t="n">
        <v>-0.55</v>
      </c>
      <c r="I24" s="1250" t="n"/>
      <c r="J24" s="1250" t="n"/>
      <c r="K24" s="40" t="n"/>
      <c r="M24" s="352" t="inlineStr">
        <is>
          <t>SGMSA5</t>
        </is>
      </c>
      <c r="N24" s="329" t="n">
        <v>149.98</v>
      </c>
      <c r="O24" s="329" t="n">
        <v>150.45</v>
      </c>
      <c r="P24" s="330">
        <f>MAX(N24:O24)</f>
        <v/>
      </c>
      <c r="Q24" s="662" t="n">
        <v>2</v>
      </c>
      <c r="R24" s="789" t="n"/>
      <c r="S24" s="627" t="inlineStr">
        <is>
          <t>SPARE</t>
        </is>
      </c>
      <c r="T24" s="624" t="n"/>
      <c r="U24" s="624" t="n"/>
      <c r="V24" s="624" t="n"/>
      <c r="W24" s="624" t="n"/>
    </row>
    <row r="25" ht="16.5" customHeight="1" s="18" thickBot="1" thickTop="1">
      <c r="A25" s="53" t="n">
        <v>17</v>
      </c>
      <c r="B25" s="1251" t="n"/>
      <c r="C25" s="35" t="inlineStr">
        <is>
          <t>PLTA</t>
        </is>
      </c>
      <c r="D25" s="52" t="inlineStr">
        <is>
          <t>05</t>
        </is>
      </c>
      <c r="E25" s="35" t="inlineStr">
        <is>
          <t>02</t>
        </is>
      </c>
      <c r="F25" s="35">
        <f>CONCATENATE($C$6,C25,D25,E25)</f>
        <v/>
      </c>
      <c r="G25" s="36" t="n">
        <v>10.87</v>
      </c>
      <c r="H25" s="36" t="n">
        <v>-2.94</v>
      </c>
      <c r="I25" s="1250" t="n"/>
      <c r="J25" s="1250" t="n"/>
      <c r="K25" s="40" t="n"/>
      <c r="M25" s="352" t="inlineStr">
        <is>
          <t>TBNGA5</t>
        </is>
      </c>
      <c r="N25" s="329" t="n">
        <v>146.42</v>
      </c>
      <c r="O25" s="329" t="n">
        <v>149.84</v>
      </c>
      <c r="P25" s="330">
        <f>MAX(N25:O25)</f>
        <v/>
      </c>
      <c r="Q25" s="662" t="n">
        <v>2</v>
      </c>
      <c r="R25" s="789" t="inlineStr">
        <is>
          <t>KLKSM5</t>
        </is>
      </c>
      <c r="S25" s="627" t="inlineStr">
        <is>
          <t>KLAKA5-1</t>
        </is>
      </c>
      <c r="T25" s="624" t="n">
        <v>57.81</v>
      </c>
      <c r="U25" s="624" t="n">
        <v>-2.21</v>
      </c>
      <c r="V25" s="624" t="n">
        <v>220.36</v>
      </c>
      <c r="W25" s="624" t="n"/>
    </row>
    <row r="26" ht="16.5" customHeight="1" s="18" thickBot="1" thickTop="1">
      <c r="A26" s="53" t="n">
        <v>18</v>
      </c>
      <c r="B26" s="1249" t="inlineStr">
        <is>
          <t>PLTA PUNAGAYA</t>
        </is>
      </c>
      <c r="C26" s="35" t="inlineStr">
        <is>
          <t>PLTU</t>
        </is>
      </c>
      <c r="D26" s="52" t="inlineStr">
        <is>
          <t>01</t>
        </is>
      </c>
      <c r="E26" s="35" t="inlineStr">
        <is>
          <t>01</t>
        </is>
      </c>
      <c r="F26" s="35">
        <f>CONCATENATE($C$6,C26,D26,E26)</f>
        <v/>
      </c>
      <c r="G26" s="36" t="n">
        <v>0</v>
      </c>
      <c r="H26" s="36" t="n">
        <v>1.05</v>
      </c>
      <c r="I26" s="1250" t="n"/>
      <c r="J26" s="1250" t="n"/>
      <c r="K26" s="40" t="n"/>
      <c r="M26" s="352" t="inlineStr">
        <is>
          <t>BLNGI5</t>
        </is>
      </c>
      <c r="N26" s="329" t="n">
        <v>150.46</v>
      </c>
      <c r="O26" s="329" t="n">
        <v>150.46</v>
      </c>
      <c r="P26" s="330">
        <f>MAX(N26:O26)</f>
        <v/>
      </c>
      <c r="Q26" s="662" t="n">
        <v>2</v>
      </c>
      <c r="R26" s="789" t="n"/>
      <c r="S26" s="627" t="inlineStr">
        <is>
          <t>KLAKA5-2</t>
        </is>
      </c>
      <c r="T26" s="624" t="n">
        <v>57.53</v>
      </c>
      <c r="U26" s="624" t="n">
        <v>-2.1</v>
      </c>
      <c r="V26" s="624" t="n">
        <v>220.51</v>
      </c>
      <c r="W26" s="624" t="n"/>
    </row>
    <row r="27" ht="16.5" customHeight="1" s="18" thickBot="1" thickTop="1">
      <c r="A27" s="53" t="n">
        <v>19</v>
      </c>
      <c r="B27" s="1251" t="n"/>
      <c r="C27" s="35" t="inlineStr">
        <is>
          <t>PLTU</t>
        </is>
      </c>
      <c r="D27" s="52" t="inlineStr">
        <is>
          <t>01</t>
        </is>
      </c>
      <c r="E27" s="35" t="inlineStr">
        <is>
          <t>02</t>
        </is>
      </c>
      <c r="F27" s="35">
        <f>CONCATENATE($C$6,C27,D27,E27)</f>
        <v/>
      </c>
      <c r="G27" s="36" t="n">
        <v>97.78</v>
      </c>
      <c r="H27" s="36" t="n">
        <v>9.380000000000001</v>
      </c>
      <c r="I27" s="1250" t="n"/>
      <c r="J27" s="1250" t="n"/>
      <c r="K27" s="40" t="n"/>
      <c r="M27" s="352" t="inlineStr">
        <is>
          <t>LANNA5</t>
        </is>
      </c>
      <c r="N27" s="329" t="n">
        <v>152.64</v>
      </c>
      <c r="O27" s="329" t="n">
        <v>0</v>
      </c>
      <c r="P27" s="330">
        <f>MAX(N27:O27)</f>
        <v/>
      </c>
      <c r="Q27" s="662" t="n">
        <v>2</v>
      </c>
      <c r="R27" s="789" t="n"/>
      <c r="S27" s="627" t="inlineStr">
        <is>
          <t>LASSA5-1</t>
        </is>
      </c>
      <c r="T27" s="624" t="n">
        <v>-58.78</v>
      </c>
      <c r="U27" s="624" t="n">
        <v>3.43</v>
      </c>
      <c r="V27" s="624" t="n">
        <v>229.68</v>
      </c>
      <c r="W27" s="624" t="n"/>
    </row>
    <row r="28" ht="16.5" customHeight="1" s="18" thickBot="1" thickTop="1">
      <c r="A28" s="53" t="n">
        <v>20</v>
      </c>
      <c r="B28" s="1249" t="inlineStr">
        <is>
          <t>PLTU 
JENEPONTO 12</t>
        </is>
      </c>
      <c r="C28" s="35" t="inlineStr">
        <is>
          <t>PLTU</t>
        </is>
      </c>
      <c r="D28" s="52" t="inlineStr">
        <is>
          <t>02</t>
        </is>
      </c>
      <c r="E28" s="35" t="inlineStr">
        <is>
          <t>01</t>
        </is>
      </c>
      <c r="F28" s="35">
        <f>CONCATENATE($C$6,C28,D28,E28)</f>
        <v/>
      </c>
      <c r="G28" s="36" t="n">
        <v>55.72</v>
      </c>
      <c r="H28" s="36" t="n">
        <v>9.449999999999999</v>
      </c>
      <c r="I28" s="1250" t="n"/>
      <c r="J28" s="1250" t="n"/>
      <c r="K28" s="40" t="n"/>
      <c r="M28" s="352" t="inlineStr">
        <is>
          <t>TLASA5</t>
        </is>
      </c>
      <c r="N28" s="329" t="n">
        <v>151.91</v>
      </c>
      <c r="O28" s="329" t="n">
        <v>150.38</v>
      </c>
      <c r="P28" s="330">
        <f>MAX(N28:O28)</f>
        <v/>
      </c>
      <c r="Q28" s="662" t="n">
        <v>2</v>
      </c>
      <c r="R28" s="789" t="n"/>
      <c r="S28" s="627" t="inlineStr">
        <is>
          <t>LASSA5-2</t>
        </is>
      </c>
      <c r="T28" s="624" t="n">
        <v>-59.87</v>
      </c>
      <c r="U28" s="624" t="n">
        <v>2.49</v>
      </c>
      <c r="V28" s="624" t="n">
        <v>227.34</v>
      </c>
      <c r="W28" s="624" t="n"/>
    </row>
    <row r="29" ht="16.5" customHeight="1" s="18" thickBot="1" thickTop="1">
      <c r="A29" s="53" t="n">
        <v>21</v>
      </c>
      <c r="B29" s="1251" t="n"/>
      <c r="C29" s="35" t="inlineStr">
        <is>
          <t>PLTU</t>
        </is>
      </c>
      <c r="D29" s="52" t="inlineStr">
        <is>
          <t>02</t>
        </is>
      </c>
      <c r="E29" s="35" t="inlineStr">
        <is>
          <t>02</t>
        </is>
      </c>
      <c r="F29" s="35">
        <f>CONCATENATE($C$6,C29,D29,E29)</f>
        <v/>
      </c>
      <c r="G29" s="36" t="n">
        <v>0</v>
      </c>
      <c r="H29" s="36" t="n">
        <v>9.4</v>
      </c>
      <c r="I29" s="1250" t="n"/>
      <c r="J29" s="1250" t="n"/>
      <c r="K29" s="40" t="n"/>
      <c r="M29" s="352" t="inlineStr">
        <is>
          <t>PNGYA5</t>
        </is>
      </c>
      <c r="N29" s="329" t="n">
        <v>151.79</v>
      </c>
      <c r="O29" s="329" t="n">
        <v>151.88</v>
      </c>
      <c r="P29" s="330">
        <f>MAX(N29:O29)</f>
        <v/>
      </c>
      <c r="Q29" s="662" t="n">
        <v>2</v>
      </c>
      <c r="R29" s="789" t="n"/>
      <c r="S29" s="627" t="inlineStr">
        <is>
          <t>TRF52-1</t>
        </is>
      </c>
      <c r="T29" s="624" t="n">
        <v>3.14</v>
      </c>
      <c r="U29" s="624" t="n">
        <v>0.8</v>
      </c>
      <c r="V29" s="624" t="n">
        <v>0</v>
      </c>
      <c r="W29" s="624" t="n"/>
    </row>
    <row r="30" ht="16.5" customHeight="1" s="18" thickBot="1" thickTop="1">
      <c r="A30" s="53" t="n">
        <v>22</v>
      </c>
      <c r="B30" s="1249" t="inlineStr">
        <is>
          <t>PLTU 
JENEPONTO 34</t>
        </is>
      </c>
      <c r="C30" s="35" t="inlineStr">
        <is>
          <t>PLTU</t>
        </is>
      </c>
      <c r="D30" s="52" t="inlineStr">
        <is>
          <t>03</t>
        </is>
      </c>
      <c r="E30" s="35" t="inlineStr">
        <is>
          <t>01</t>
        </is>
      </c>
      <c r="F30" s="35">
        <f>CONCATENATE($C$6,C30,D30,E30)</f>
        <v/>
      </c>
      <c r="G30" s="36" t="n">
        <v>120.88</v>
      </c>
      <c r="H30" s="36" t="n">
        <v>39.59</v>
      </c>
      <c r="I30" s="1250" t="n"/>
      <c r="J30" s="1250" t="n"/>
      <c r="K30" s="40" t="n"/>
      <c r="M30" s="352" t="inlineStr">
        <is>
          <t>PJNPT1</t>
        </is>
      </c>
      <c r="N30" s="329" t="n">
        <v>151.57</v>
      </c>
      <c r="O30" s="329" t="n">
        <v>151.57</v>
      </c>
      <c r="P30" s="330">
        <f>MAX(N30:O30)</f>
        <v/>
      </c>
      <c r="Q30" s="662" t="n">
        <v>2</v>
      </c>
      <c r="R30" s="789" t="n"/>
      <c r="S30" s="627" t="inlineStr">
        <is>
          <t>PTCMP5-1</t>
        </is>
      </c>
      <c r="T30" s="624" t="n">
        <v>0</v>
      </c>
      <c r="U30" s="624" t="n">
        <v>0</v>
      </c>
      <c r="V30" s="624" t="n">
        <v>3.67</v>
      </c>
      <c r="W30" s="624" t="n"/>
    </row>
    <row r="31" ht="16.5" customHeight="1" s="18" thickBot="1" thickTop="1">
      <c r="A31" s="53" t="n">
        <v>23</v>
      </c>
      <c r="B31" s="1251" t="n"/>
      <c r="C31" s="35" t="inlineStr">
        <is>
          <t>PLTU</t>
        </is>
      </c>
      <c r="D31" s="52" t="inlineStr">
        <is>
          <t>03</t>
        </is>
      </c>
      <c r="E31" s="35" t="inlineStr">
        <is>
          <t>02</t>
        </is>
      </c>
      <c r="F31" s="35">
        <f>CONCATENATE($C$6,C31,D31,E31)</f>
        <v/>
      </c>
      <c r="G31" s="36" t="n">
        <v>121.62</v>
      </c>
      <c r="H31" s="36" t="n">
        <v>64.77</v>
      </c>
      <c r="I31" s="1250" t="n"/>
      <c r="J31" s="1250" t="n"/>
      <c r="K31" s="40" t="n"/>
      <c r="M31" s="352" t="inlineStr">
        <is>
          <t>PJNPT2</t>
        </is>
      </c>
      <c r="N31" s="329" t="n">
        <v>151.94</v>
      </c>
      <c r="O31" s="329" t="n">
        <v>151.97</v>
      </c>
      <c r="P31" s="330">
        <f>MAX(N31:O31)</f>
        <v/>
      </c>
      <c r="Q31" s="662" t="n">
        <v>2</v>
      </c>
      <c r="R31" s="789" t="n"/>
      <c r="S31" s="627" t="inlineStr">
        <is>
          <t>PTCMP5-2</t>
        </is>
      </c>
      <c r="T31" s="624" t="n">
        <v>0</v>
      </c>
      <c r="U31" s="624" t="n">
        <v>0</v>
      </c>
      <c r="V31" s="624" t="n">
        <v>5.4</v>
      </c>
      <c r="W31" s="624" t="n"/>
    </row>
    <row r="32" ht="16.5" customHeight="1" s="18" thickBot="1" thickTop="1">
      <c r="A32" s="53" t="n">
        <v>24</v>
      </c>
      <c r="B32" s="1249" t="inlineStr">
        <is>
          <t xml:space="preserve">PLTU BALUSU </t>
        </is>
      </c>
      <c r="C32" s="35" t="inlineStr">
        <is>
          <t>PLTU</t>
        </is>
      </c>
      <c r="D32" s="52" t="inlineStr">
        <is>
          <t>04</t>
        </is>
      </c>
      <c r="E32" s="35" t="inlineStr">
        <is>
          <t>01</t>
        </is>
      </c>
      <c r="F32" s="35">
        <f>CONCATENATE($C$6,C32,D32,E32)</f>
        <v/>
      </c>
      <c r="G32" s="36" t="n">
        <v>43.58</v>
      </c>
      <c r="H32" s="36" t="n">
        <v>10.03</v>
      </c>
      <c r="I32" s="1250" t="n"/>
      <c r="J32" s="1250" t="n"/>
      <c r="K32" s="40" t="n"/>
      <c r="M32" s="352" t="inlineStr">
        <is>
          <t>PLTBT</t>
        </is>
      </c>
      <c r="N32" s="329" t="n">
        <v>148.98</v>
      </c>
      <c r="O32" s="329" t="n">
        <v>151</v>
      </c>
      <c r="P32" s="330">
        <f>MAX(N32:O32)</f>
        <v/>
      </c>
      <c r="Q32" s="662" t="n">
        <v>2</v>
      </c>
      <c r="R32" s="789" t="n"/>
      <c r="S32" s="627" t="inlineStr">
        <is>
          <t>BMPP5-2</t>
        </is>
      </c>
      <c r="T32" s="624" t="n">
        <v>0</v>
      </c>
      <c r="U32" s="624" t="n">
        <v>0</v>
      </c>
      <c r="V32" s="624" t="n">
        <v>0</v>
      </c>
      <c r="W32" s="624" t="n"/>
    </row>
    <row r="33" ht="16.5" customHeight="1" s="18" thickBot="1" thickTop="1">
      <c r="A33" s="53" t="n">
        <v>25</v>
      </c>
      <c r="B33" s="1252" t="n"/>
      <c r="C33" s="35" t="inlineStr">
        <is>
          <t>PLTU</t>
        </is>
      </c>
      <c r="D33" s="52" t="inlineStr">
        <is>
          <t>04</t>
        </is>
      </c>
      <c r="E33" s="35" t="inlineStr">
        <is>
          <t>02</t>
        </is>
      </c>
      <c r="F33" s="35">
        <f>CONCATENATE($C$6,C33,D33,E33)</f>
        <v/>
      </c>
      <c r="G33" s="36" t="n">
        <v>40.36</v>
      </c>
      <c r="H33" s="36" t="n">
        <v>1.74</v>
      </c>
      <c r="I33" s="1250" t="n"/>
      <c r="J33" s="1250" t="n"/>
      <c r="K33" s="40" t="n"/>
      <c r="M33" s="352" t="inlineStr">
        <is>
          <t>BNTGN5</t>
        </is>
      </c>
      <c r="N33" s="329" t="n">
        <v>146.45</v>
      </c>
      <c r="O33" s="329" t="n">
        <v>0</v>
      </c>
      <c r="P33" s="330">
        <f>MAX(N33:O33)</f>
        <v/>
      </c>
      <c r="Q33" s="662" t="n">
        <v>2</v>
      </c>
      <c r="R33" s="789" t="inlineStr">
        <is>
          <t>PWATU5</t>
        </is>
      </c>
      <c r="S33" s="627" t="inlineStr">
        <is>
          <t>KDNEW5-1</t>
        </is>
      </c>
      <c r="T33" s="624" t="n">
        <v>15.38</v>
      </c>
      <c r="U33" s="624" t="n">
        <v>-6.06</v>
      </c>
      <c r="V33" s="624" t="n">
        <v>65.8</v>
      </c>
      <c r="W33" s="624" t="n"/>
    </row>
    <row r="34" ht="16.5" customHeight="1" s="18" thickBot="1" thickTop="1">
      <c r="A34" s="53" t="n">
        <v>26</v>
      </c>
      <c r="B34" s="1251" t="n"/>
      <c r="C34" s="35" t="inlineStr">
        <is>
          <t>PLTU</t>
        </is>
      </c>
      <c r="D34" s="52" t="inlineStr">
        <is>
          <t>04</t>
        </is>
      </c>
      <c r="E34" s="35" t="inlineStr">
        <is>
          <t>03</t>
        </is>
      </c>
      <c r="F34" s="35">
        <f>CONCATENATE($C$6,C34,D34,E34)</f>
        <v/>
      </c>
      <c r="G34" s="36" t="n">
        <v>96.09</v>
      </c>
      <c r="H34" s="36" t="n">
        <v>15.9</v>
      </c>
      <c r="I34" s="1250" t="n"/>
      <c r="J34" s="1250" t="n"/>
      <c r="K34" s="40" t="n"/>
      <c r="M34" s="352" t="inlineStr">
        <is>
          <t>BNTGS5</t>
        </is>
      </c>
      <c r="N34" s="329" t="n">
        <v>143.67</v>
      </c>
      <c r="O34" s="329" t="n">
        <v>143.81</v>
      </c>
      <c r="P34" s="330">
        <f>MAX(N34:O34)</f>
        <v/>
      </c>
      <c r="Q34" s="662" t="n">
        <v>2</v>
      </c>
      <c r="R34" s="789" t="n"/>
      <c r="S34" s="627" t="inlineStr">
        <is>
          <t>KDNEW5-2</t>
        </is>
      </c>
      <c r="T34" s="624" t="n">
        <v>15.44</v>
      </c>
      <c r="U34" s="624" t="n">
        <v>-6.2</v>
      </c>
      <c r="V34" s="624" t="n">
        <v>67.04000000000001</v>
      </c>
      <c r="W34" s="624" t="n"/>
    </row>
    <row r="35" ht="16.5" customHeight="1" s="18" thickBot="1" thickTop="1">
      <c r="A35" s="53" t="n">
        <v>27</v>
      </c>
      <c r="B35" s="1249" t="inlineStr">
        <is>
          <t>PLTU MORAMO</t>
        </is>
      </c>
      <c r="C35" s="35" t="inlineStr">
        <is>
          <t>PLTU</t>
        </is>
      </c>
      <c r="D35" s="52" t="inlineStr">
        <is>
          <t>05</t>
        </is>
      </c>
      <c r="E35" s="35" t="inlineStr">
        <is>
          <t>01</t>
        </is>
      </c>
      <c r="F35" s="35">
        <f>CONCATENATE($C$6,C35,D35,E35)</f>
        <v/>
      </c>
      <c r="G35" s="36" t="n">
        <v>49.36</v>
      </c>
      <c r="H35" s="36" t="n">
        <v>0</v>
      </c>
      <c r="I35" s="1250" t="n"/>
      <c r="J35" s="1250" t="n"/>
      <c r="K35" s="40" t="n"/>
      <c r="M35" s="352" t="inlineStr">
        <is>
          <t>BTGSM5</t>
        </is>
      </c>
      <c r="N35" s="329" t="n">
        <v>143.87</v>
      </c>
      <c r="O35" s="329" t="n">
        <v>144.09</v>
      </c>
      <c r="P35" s="330">
        <f>MAX(N35:O35)</f>
        <v/>
      </c>
      <c r="Q35" s="662" t="n">
        <v>2</v>
      </c>
      <c r="R35" s="789" t="n"/>
      <c r="S35" s="627" t="inlineStr">
        <is>
          <t>INC45-1</t>
        </is>
      </c>
      <c r="T35" s="624" t="n">
        <v>15.56</v>
      </c>
      <c r="U35" s="624" t="n">
        <v>-5.04</v>
      </c>
      <c r="V35" s="624" t="n">
        <v>151.34</v>
      </c>
      <c r="W35" s="624" t="n"/>
    </row>
    <row r="36" ht="16.5" customHeight="1" s="18" thickBot="1" thickTop="1">
      <c r="A36" s="53" t="n">
        <v>28</v>
      </c>
      <c r="B36" s="1251" t="n"/>
      <c r="C36" s="35" t="inlineStr">
        <is>
          <t>PLTU</t>
        </is>
      </c>
      <c r="D36" s="52" t="inlineStr">
        <is>
          <t>05</t>
        </is>
      </c>
      <c r="E36" s="35" t="inlineStr">
        <is>
          <t>02</t>
        </is>
      </c>
      <c r="F36" s="35">
        <f>CONCATENATE($C$6,C36,D36,E36)</f>
        <v/>
      </c>
      <c r="G36" s="36" t="n">
        <v>-0.59</v>
      </c>
      <c r="H36" s="36" t="n">
        <v>21.2</v>
      </c>
      <c r="I36" s="1250" t="n"/>
      <c r="J36" s="1250" t="n"/>
      <c r="K36" s="40" t="n"/>
      <c r="M36" s="352" t="inlineStr">
        <is>
          <t>BKMBA5</t>
        </is>
      </c>
      <c r="N36" s="329" t="n">
        <v>143.77</v>
      </c>
      <c r="O36" s="329" t="n">
        <v>143.93</v>
      </c>
      <c r="P36" s="330">
        <f>MAX(N36:O36)</f>
        <v/>
      </c>
      <c r="Q36" s="662" t="n">
        <v>2</v>
      </c>
      <c r="R36" s="789" t="n"/>
      <c r="S36" s="627" t="inlineStr">
        <is>
          <t>INC45-2</t>
        </is>
      </c>
      <c r="T36" s="624" t="n">
        <v>15.53</v>
      </c>
      <c r="U36" s="624" t="n">
        <v>-5.14</v>
      </c>
      <c r="V36" s="624" t="n">
        <v>146.73</v>
      </c>
      <c r="W36" s="624" t="n"/>
    </row>
    <row r="37" ht="16.5" customHeight="1" s="18" thickBot="1" thickTop="1">
      <c r="A37" s="53" t="n">
        <v>29</v>
      </c>
      <c r="B37" s="1249" t="inlineStr">
        <is>
          <t>PLTU NII TANASA</t>
        </is>
      </c>
      <c r="C37" s="35" t="inlineStr">
        <is>
          <t>PLTU</t>
        </is>
      </c>
      <c r="D37" s="52" t="inlineStr">
        <is>
          <t>06</t>
        </is>
      </c>
      <c r="E37" s="35" t="inlineStr">
        <is>
          <t>01</t>
        </is>
      </c>
      <c r="F37" s="35">
        <f>CONCATENATE($C$6,C37,D37,E37)</f>
        <v/>
      </c>
      <c r="G37" s="36" t="n">
        <v>8.57</v>
      </c>
      <c r="H37" s="36" t="n">
        <v>1.2</v>
      </c>
      <c r="I37" s="1250" t="n"/>
      <c r="J37" s="1250" t="n"/>
      <c r="K37" s="40" t="n"/>
      <c r="M37" s="352" t="inlineStr">
        <is>
          <t>TNETE5</t>
        </is>
      </c>
      <c r="N37" s="329" t="n">
        <v>143.85</v>
      </c>
      <c r="O37" s="329" t="n">
        <v>144.17</v>
      </c>
      <c r="P37" s="330">
        <f>MAX(N37:O37)</f>
        <v/>
      </c>
      <c r="Q37" s="662" t="n">
        <v>2</v>
      </c>
      <c r="R37" s="789" t="n"/>
      <c r="S37" s="627" t="inlineStr">
        <is>
          <t>SPARE</t>
        </is>
      </c>
      <c r="T37" s="624" t="n"/>
      <c r="U37" s="624" t="n"/>
      <c r="V37" s="624" t="n"/>
      <c r="W37" s="624" t="n"/>
    </row>
    <row r="38" ht="16.5" customHeight="1" s="18" thickBot="1" thickTop="1">
      <c r="A38" s="53" t="n">
        <v>30</v>
      </c>
      <c r="B38" s="1252" t="n"/>
      <c r="C38" s="35" t="inlineStr">
        <is>
          <t>PLTU</t>
        </is>
      </c>
      <c r="D38" s="52" t="inlineStr">
        <is>
          <t>06</t>
        </is>
      </c>
      <c r="E38" s="35" t="inlineStr">
        <is>
          <t>02</t>
        </is>
      </c>
      <c r="F38" s="35">
        <f>CONCATENATE($C$6,C38,D38,E38)</f>
        <v/>
      </c>
      <c r="G38" s="36" t="n">
        <v>9.67</v>
      </c>
      <c r="H38" s="36" t="n">
        <v>1.05</v>
      </c>
      <c r="I38" s="1250" t="n"/>
      <c r="J38" s="1250" t="n"/>
      <c r="K38" s="40" t="n"/>
      <c r="M38" s="352" t="inlineStr">
        <is>
          <t>SNJAI5</t>
        </is>
      </c>
      <c r="N38" s="329" t="n">
        <v>143.51</v>
      </c>
      <c r="O38" s="329" t="n">
        <v>144.36</v>
      </c>
      <c r="P38" s="330">
        <f>MAX(N38:O38)</f>
        <v/>
      </c>
      <c r="Q38" s="662" t="n">
        <v>2</v>
      </c>
      <c r="R38" s="789" t="n"/>
      <c r="S38" s="627" t="inlineStr">
        <is>
          <t>SPARE</t>
        </is>
      </c>
      <c r="T38" s="624" t="n"/>
      <c r="U38" s="624" t="n"/>
      <c r="V38" s="624" t="n"/>
      <c r="W38" s="624" t="n"/>
    </row>
    <row r="39" ht="16.5" customHeight="1" s="18" thickBot="1" thickTop="1">
      <c r="A39" s="53" t="n">
        <v>31</v>
      </c>
      <c r="B39" s="1251" t="n"/>
      <c r="C39" s="35" t="inlineStr">
        <is>
          <t>PLTU</t>
        </is>
      </c>
      <c r="D39" s="52" t="inlineStr">
        <is>
          <t>06</t>
        </is>
      </c>
      <c r="E39" s="35" t="inlineStr">
        <is>
          <t>03</t>
        </is>
      </c>
      <c r="F39" s="35">
        <f>CONCATENATE($C$6,C39,D39,E39)</f>
        <v/>
      </c>
      <c r="G39" s="36" t="n">
        <v>8.02</v>
      </c>
      <c r="H39" s="36" t="n">
        <v>0</v>
      </c>
      <c r="I39" s="1250" t="n"/>
      <c r="J39" s="1250" t="n"/>
      <c r="K39" s="40" t="n"/>
      <c r="M39" s="352" t="inlineStr">
        <is>
          <t>SPENG5</t>
        </is>
      </c>
      <c r="N39" s="329" t="n">
        <v>151.18</v>
      </c>
      <c r="O39" s="329" t="n">
        <v>151.14</v>
      </c>
      <c r="P39" s="330">
        <f>MAX(N39:O39)</f>
        <v/>
      </c>
      <c r="Q39" s="662" t="n">
        <v>2</v>
      </c>
      <c r="R39" s="789" t="n"/>
      <c r="S39" s="627" t="inlineStr">
        <is>
          <t>SPARE</t>
        </is>
      </c>
      <c r="T39" s="624" t="n"/>
      <c r="U39" s="624" t="n"/>
      <c r="V39" s="624" t="n"/>
      <c r="W39" s="624" t="n"/>
    </row>
    <row r="40" ht="16.5" customHeight="1" s="18" thickBot="1" thickTop="1">
      <c r="A40" s="53" t="n">
        <v>32</v>
      </c>
      <c r="B40" s="1249" t="inlineStr">
        <is>
          <t>PLTB TOLO</t>
        </is>
      </c>
      <c r="C40" s="35" t="inlineStr">
        <is>
          <t>PLTB</t>
        </is>
      </c>
      <c r="D40" s="52" t="inlineStr">
        <is>
          <t>01</t>
        </is>
      </c>
      <c r="E40" s="35" t="inlineStr">
        <is>
          <t>01</t>
        </is>
      </c>
      <c r="F40" s="35">
        <f>CONCATENATE($C$6,C40,D40,E40)</f>
        <v/>
      </c>
      <c r="G40" s="36" t="n">
        <v>11.04</v>
      </c>
      <c r="H40" s="36" t="n">
        <v>-0.01</v>
      </c>
      <c r="I40" s="1250" t="n"/>
      <c r="J40" s="1250">
        <f>G41+G40</f>
        <v/>
      </c>
      <c r="K40" s="40" t="n"/>
      <c r="M40" s="352" t="inlineStr">
        <is>
          <t>BONE5</t>
        </is>
      </c>
      <c r="N40" s="329" t="n">
        <v>148.18</v>
      </c>
      <c r="O40" s="329" t="n">
        <v>148.5</v>
      </c>
      <c r="P40" s="330">
        <f>MAX(N40:O40)</f>
        <v/>
      </c>
      <c r="Q40" s="662" t="n">
        <v>2</v>
      </c>
      <c r="R40" s="789" t="inlineStr">
        <is>
          <t>UNAHA5</t>
        </is>
      </c>
      <c r="S40" s="627" t="inlineStr">
        <is>
          <t>KDNEW5-1</t>
        </is>
      </c>
      <c r="T40" s="624" t="n">
        <v>-0.61</v>
      </c>
      <c r="U40" s="624" t="n">
        <v>-3.62</v>
      </c>
      <c r="V40" s="624" t="n">
        <v>16.13</v>
      </c>
      <c r="W40" s="624" t="n"/>
    </row>
    <row r="41" ht="16.5" customHeight="1" s="18" thickBot="1" thickTop="1">
      <c r="A41" s="53" t="n">
        <v>33</v>
      </c>
      <c r="B41" s="1251" t="n"/>
      <c r="C41" s="35" t="inlineStr">
        <is>
          <t>PLTB</t>
        </is>
      </c>
      <c r="D41" s="52" t="inlineStr">
        <is>
          <t>01</t>
        </is>
      </c>
      <c r="E41" s="35" t="inlineStr">
        <is>
          <t>02</t>
        </is>
      </c>
      <c r="F41" s="35">
        <f>CONCATENATE($C$6,C41,D41,E41)</f>
        <v/>
      </c>
      <c r="G41" s="36" t="n">
        <v>10.6</v>
      </c>
      <c r="H41" s="36" t="n">
        <v>-0.01</v>
      </c>
      <c r="I41" s="1250" t="n"/>
      <c r="J41" s="1250">
        <f>H40+H41</f>
        <v/>
      </c>
      <c r="K41" s="40" t="n"/>
      <c r="M41" s="352" t="inlineStr">
        <is>
          <t>BARRU5</t>
        </is>
      </c>
      <c r="N41" s="329" t="n">
        <v>150.27</v>
      </c>
      <c r="O41" s="329" t="n">
        <v>0</v>
      </c>
      <c r="P41" s="330">
        <f>MAX(N41:O41)</f>
        <v/>
      </c>
      <c r="Q41" s="662" t="n">
        <v>2</v>
      </c>
      <c r="R41" s="789" t="n"/>
      <c r="S41" s="627" t="inlineStr">
        <is>
          <t>KDNEW5-2</t>
        </is>
      </c>
      <c r="T41" s="624" t="n">
        <v>-0.77</v>
      </c>
      <c r="U41" s="624" t="n">
        <v>-3.6</v>
      </c>
      <c r="V41" s="624" t="n">
        <v>16.2</v>
      </c>
      <c r="W41" s="624" t="n"/>
    </row>
    <row r="42" ht="16.5" customHeight="1" s="18" thickBot="1" thickTop="1">
      <c r="A42" s="53" t="n">
        <v>34</v>
      </c>
      <c r="B42" s="1249" t="inlineStr">
        <is>
          <t>PLTB SIDRAP</t>
        </is>
      </c>
      <c r="C42" s="35" t="inlineStr">
        <is>
          <t>PLTB</t>
        </is>
      </c>
      <c r="D42" s="52" t="inlineStr">
        <is>
          <t>02</t>
        </is>
      </c>
      <c r="E42" s="35" t="inlineStr">
        <is>
          <t>01</t>
        </is>
      </c>
      <c r="F42" s="35">
        <f>CONCATENATE($C$6,C42,D42,E42)</f>
        <v/>
      </c>
      <c r="G42" s="36" t="n">
        <v>9.140000000000001</v>
      </c>
      <c r="H42" s="36" t="n">
        <v>-0.33</v>
      </c>
      <c r="I42" s="1250" t="n"/>
      <c r="J42" s="1250">
        <f>G43+G42</f>
        <v/>
      </c>
      <c r="K42" s="40" t="n"/>
      <c r="M42" s="352" t="inlineStr">
        <is>
          <t>BLUSU5</t>
        </is>
      </c>
      <c r="N42" s="329" t="n">
        <v>150.3</v>
      </c>
      <c r="O42" s="329" t="n">
        <v>150.57</v>
      </c>
      <c r="P42" s="330">
        <f>MAX(N42:O42)</f>
        <v/>
      </c>
      <c r="Q42" s="662" t="n">
        <v>2</v>
      </c>
      <c r="R42" s="789" t="n"/>
      <c r="S42" s="627" t="inlineStr">
        <is>
          <t>KLAKA5-1</t>
        </is>
      </c>
      <c r="T42" s="624" t="n">
        <v>-7.47</v>
      </c>
      <c r="U42" s="624" t="n">
        <v>0.95</v>
      </c>
      <c r="V42" s="624" t="n">
        <v>27.44</v>
      </c>
      <c r="W42" s="624" t="n"/>
    </row>
    <row r="43" ht="16.5" customHeight="1" s="18" thickBot="1" thickTop="1">
      <c r="A43" s="53" t="n">
        <v>35</v>
      </c>
      <c r="B43" s="1251" t="n"/>
      <c r="C43" s="35" t="inlineStr">
        <is>
          <t>PLTB</t>
        </is>
      </c>
      <c r="D43" s="52" t="inlineStr">
        <is>
          <t>02</t>
        </is>
      </c>
      <c r="E43" s="35" t="inlineStr">
        <is>
          <t>02</t>
        </is>
      </c>
      <c r="F43" s="35">
        <f>CONCATENATE($C$6,C43,D43,E43)</f>
        <v/>
      </c>
      <c r="G43" s="36" t="n">
        <v>8.91</v>
      </c>
      <c r="H43" s="36" t="n">
        <v>-0.29</v>
      </c>
      <c r="I43" s="1250" t="n"/>
      <c r="J43" s="1250">
        <f>H42+H43</f>
        <v/>
      </c>
      <c r="K43" s="40" t="n"/>
      <c r="M43" s="352" t="inlineStr">
        <is>
          <t>LTUPA6</t>
        </is>
      </c>
      <c r="N43" s="329" t="n">
        <v>265.83</v>
      </c>
      <c r="O43" s="329" t="n">
        <v>266.08</v>
      </c>
      <c r="P43" s="330">
        <f>MAX(N43:O43)</f>
        <v/>
      </c>
      <c r="Q43" s="662" t="n">
        <v>2</v>
      </c>
      <c r="R43" s="789" t="n"/>
      <c r="S43" s="627" t="inlineStr">
        <is>
          <t>KLAKA5-2</t>
        </is>
      </c>
      <c r="T43" s="624" t="n">
        <v>-7.41</v>
      </c>
      <c r="U43" s="624" t="n">
        <v>0.85</v>
      </c>
      <c r="V43" s="624" t="n">
        <v>27.6</v>
      </c>
      <c r="W43" s="624" t="n"/>
    </row>
    <row r="44" ht="16.5" customHeight="1" s="18" thickBot="1" thickTop="1">
      <c r="A44" s="53" t="n">
        <v>36</v>
      </c>
      <c r="B44" s="1249" t="inlineStr">
        <is>
          <t>PLTD TELLO</t>
        </is>
      </c>
      <c r="C44" s="35" t="inlineStr">
        <is>
          <t>PLTD</t>
        </is>
      </c>
      <c r="D44" s="52" t="inlineStr">
        <is>
          <t>01</t>
        </is>
      </c>
      <c r="E44" s="35" t="inlineStr">
        <is>
          <t>01</t>
        </is>
      </c>
      <c r="F44" s="35">
        <f>CONCATENATE($C$6,C44,D44,E44)</f>
        <v/>
      </c>
      <c r="G44" s="36" t="n">
        <v>0</v>
      </c>
      <c r="H44" s="36" t="n">
        <v>0</v>
      </c>
      <c r="I44" s="1250" t="n"/>
      <c r="J44" s="1250" t="n"/>
      <c r="K44" s="40" t="n"/>
      <c r="M44" s="352" t="inlineStr">
        <is>
          <t>LTUPA5</t>
        </is>
      </c>
      <c r="N44" s="329" t="n">
        <v>157.75</v>
      </c>
      <c r="O44" s="329" t="n">
        <v>157.84</v>
      </c>
      <c r="P44" s="330">
        <f>MAX(N44:O44)</f>
        <v/>
      </c>
      <c r="Q44" s="662" t="n"/>
      <c r="R44" s="789" t="n"/>
      <c r="S44" s="627" t="inlineStr">
        <is>
          <t>TRF52-1</t>
        </is>
      </c>
      <c r="T44" s="624" t="n">
        <v>16.68</v>
      </c>
      <c r="U44" s="624" t="n">
        <v>6.43</v>
      </c>
      <c r="V44" s="624" t="n">
        <v>0</v>
      </c>
      <c r="W44" s="624" t="n"/>
    </row>
    <row r="45" ht="16.5" customHeight="1" s="18" thickBot="1" thickTop="1">
      <c r="A45" s="53" t="n">
        <v>37</v>
      </c>
      <c r="B45" s="1252" t="n"/>
      <c r="C45" s="35" t="inlineStr">
        <is>
          <t>PLTD</t>
        </is>
      </c>
      <c r="D45" s="52" t="inlineStr">
        <is>
          <t>01</t>
        </is>
      </c>
      <c r="E45" s="35" t="inlineStr">
        <is>
          <t>02</t>
        </is>
      </c>
      <c r="F45" s="35">
        <f>CONCATENATE($C$6,C45,D45,E45)</f>
        <v/>
      </c>
      <c r="G45" s="36" t="n">
        <v>5.95</v>
      </c>
      <c r="H45" s="36" t="n">
        <v>0</v>
      </c>
      <c r="I45" s="1250" t="n"/>
      <c r="J45" s="1250" t="n"/>
      <c r="K45" s="40" t="n"/>
      <c r="M45" s="352" t="inlineStr">
        <is>
          <t>PMONA6</t>
        </is>
      </c>
      <c r="N45" s="329" t="n">
        <v>276.85</v>
      </c>
      <c r="O45" s="329" t="n">
        <v>276.8</v>
      </c>
      <c r="P45" s="330">
        <f>MAX(N45:O45)</f>
        <v/>
      </c>
      <c r="Q45" s="662" t="n">
        <v>2</v>
      </c>
      <c r="R45" s="789" t="n"/>
      <c r="S45" s="627" t="inlineStr">
        <is>
          <t>SPARE</t>
        </is>
      </c>
      <c r="T45" s="624" t="n"/>
      <c r="U45" s="624" t="n"/>
      <c r="V45" s="624" t="n"/>
      <c r="W45" s="624" t="n"/>
    </row>
    <row r="46" ht="16.5" customHeight="1" s="18" thickBot="1" thickTop="1">
      <c r="A46" s="53" t="n">
        <v>38</v>
      </c>
      <c r="B46" s="1252" t="n"/>
      <c r="C46" s="35" t="inlineStr">
        <is>
          <t>PLTD</t>
        </is>
      </c>
      <c r="D46" s="52" t="inlineStr">
        <is>
          <t>01</t>
        </is>
      </c>
      <c r="E46" s="35" t="inlineStr">
        <is>
          <t>03</t>
        </is>
      </c>
      <c r="F46" s="35">
        <f>CONCATENATE($C$6,C46,D46,E46)</f>
        <v/>
      </c>
      <c r="G46" s="36" t="n">
        <v>3.65</v>
      </c>
      <c r="H46" s="36" t="n">
        <v>0</v>
      </c>
      <c r="I46" s="1250" t="n"/>
      <c r="J46" s="1250" t="n"/>
      <c r="K46" s="40" t="n"/>
      <c r="M46" s="352" t="inlineStr">
        <is>
          <t>PMONA5</t>
        </is>
      </c>
      <c r="N46" s="329" t="n">
        <v>154.08</v>
      </c>
      <c r="O46" s="329" t="n">
        <v>152.22</v>
      </c>
      <c r="P46" s="330">
        <f>MAX(N46:O46)</f>
        <v/>
      </c>
      <c r="Q46" s="662" t="n"/>
      <c r="R46" s="789" t="n"/>
      <c r="S46" s="627" t="inlineStr">
        <is>
          <t>SPARE</t>
        </is>
      </c>
      <c r="T46" s="624" t="n"/>
      <c r="U46" s="624" t="n"/>
      <c r="V46" s="624" t="n"/>
      <c r="W46" s="624" t="n"/>
    </row>
    <row r="47" ht="16.5" customHeight="1" s="18" thickBot="1" thickTop="1">
      <c r="A47" s="53" t="n">
        <v>39</v>
      </c>
      <c r="B47" s="1251" t="n"/>
      <c r="C47" s="35" t="inlineStr">
        <is>
          <t>PLTD</t>
        </is>
      </c>
      <c r="D47" s="52" t="inlineStr">
        <is>
          <t>01</t>
        </is>
      </c>
      <c r="E47" s="35" t="inlineStr">
        <is>
          <t>04</t>
        </is>
      </c>
      <c r="F47" s="35">
        <f>CONCATENATE($C$6,C47,D47,E47)</f>
        <v/>
      </c>
      <c r="G47" s="36" t="n">
        <v>6.69</v>
      </c>
      <c r="H47" s="36" t="n">
        <v>0</v>
      </c>
      <c r="I47" s="1250" t="n"/>
      <c r="J47" s="1250" t="n"/>
      <c r="K47" s="40" t="n"/>
      <c r="M47" s="352" t="inlineStr">
        <is>
          <t>WOTU6</t>
        </is>
      </c>
      <c r="N47" s="329" t="n">
        <v>271.03</v>
      </c>
      <c r="O47" s="329" t="n">
        <v>271.2</v>
      </c>
      <c r="P47" s="330">
        <f>MAX(N47:O47)</f>
        <v/>
      </c>
      <c r="Q47" s="662" t="n">
        <v>2</v>
      </c>
      <c r="R47" s="789" t="n"/>
      <c r="S47" s="627" t="inlineStr">
        <is>
          <t>SPARE</t>
        </is>
      </c>
      <c r="T47" s="624" t="n"/>
      <c r="U47" s="624" t="n"/>
      <c r="V47" s="624" t="n"/>
      <c r="W47" s="624" t="n"/>
    </row>
    <row r="48" ht="16.5" customHeight="1" s="18" thickBot="1" thickTop="1">
      <c r="A48" s="53" t="n">
        <v>40</v>
      </c>
      <c r="B48" s="1249" t="inlineStr">
        <is>
          <t>PLTD SUPPA</t>
        </is>
      </c>
      <c r="C48" s="35" t="inlineStr">
        <is>
          <t>PLTD</t>
        </is>
      </c>
      <c r="D48" s="52" t="inlineStr">
        <is>
          <t>02</t>
        </is>
      </c>
      <c r="E48" s="35" t="inlineStr">
        <is>
          <t>01</t>
        </is>
      </c>
      <c r="F48" s="35">
        <f>CONCATENATE($C$6,C48,D48,E48)</f>
        <v/>
      </c>
      <c r="G48" s="36" t="n">
        <v>15.77</v>
      </c>
      <c r="H48" s="36" t="n">
        <v>5.37</v>
      </c>
      <c r="I48" s="1250" t="n"/>
      <c r="J48" s="1250">
        <f>(G48+G49)</f>
        <v/>
      </c>
      <c r="K48" s="40" t="n"/>
      <c r="M48" s="352" t="inlineStr">
        <is>
          <t>WOTU5</t>
        </is>
      </c>
      <c r="N48" s="329" t="n">
        <v>149.29</v>
      </c>
      <c r="O48" s="329" t="n">
        <v>154.31</v>
      </c>
      <c r="P48" s="330">
        <f>MAX(N48:O48)</f>
        <v/>
      </c>
      <c r="Q48" s="662" t="n"/>
      <c r="R48" s="789" t="inlineStr">
        <is>
          <t>NTNSA4</t>
        </is>
      </c>
      <c r="S48" s="627" t="inlineStr">
        <is>
          <t>PWATU4-1</t>
        </is>
      </c>
      <c r="T48" s="624" t="n">
        <v>30.64</v>
      </c>
      <c r="U48" s="624" t="n">
        <v>0.23</v>
      </c>
      <c r="V48" s="624" t="n">
        <v>272</v>
      </c>
      <c r="W48" s="624" t="n"/>
    </row>
    <row r="49" ht="16.5" customHeight="1" s="18" thickBot="1" thickTop="1">
      <c r="A49" s="53" t="n">
        <v>41</v>
      </c>
      <c r="B49" s="1251" t="n"/>
      <c r="C49" s="35" t="inlineStr">
        <is>
          <t>PLTD</t>
        </is>
      </c>
      <c r="D49" s="52" t="inlineStr">
        <is>
          <t>02</t>
        </is>
      </c>
      <c r="E49" s="35" t="inlineStr">
        <is>
          <t>02</t>
        </is>
      </c>
      <c r="F49" s="35">
        <f>CONCATENATE($C$6,C49,D49,E49)</f>
        <v/>
      </c>
      <c r="G49" s="36" t="n">
        <v>14.85</v>
      </c>
      <c r="H49" s="36" t="n">
        <v>4.05</v>
      </c>
      <c r="I49" s="1250" t="n"/>
      <c r="J49" s="1250">
        <f>(H48+H49)</f>
        <v/>
      </c>
      <c r="K49" s="40" t="n"/>
      <c r="M49" s="352" t="inlineStr">
        <is>
          <t>PPARE5</t>
        </is>
      </c>
      <c r="N49" s="329" t="n">
        <v>151.54</v>
      </c>
      <c r="O49" s="329" t="n">
        <v>151.77</v>
      </c>
      <c r="P49" s="330">
        <f>MAX(N49:O49)</f>
        <v/>
      </c>
      <c r="Q49" s="662" t="n">
        <v>2</v>
      </c>
      <c r="R49" s="789" t="n"/>
      <c r="S49" s="627" t="inlineStr">
        <is>
          <t>PWATU4-2</t>
        </is>
      </c>
      <c r="T49" s="624" t="n">
        <v>30.74</v>
      </c>
      <c r="U49" s="624" t="n">
        <v>-0.27</v>
      </c>
      <c r="V49" s="624" t="n">
        <v>270</v>
      </c>
      <c r="W49" s="624" t="n"/>
    </row>
    <row r="50" ht="16.5" customHeight="1" s="18" thickBot="1" thickTop="1">
      <c r="A50" s="53" t="n">
        <v>42</v>
      </c>
      <c r="B50" s="1249" t="inlineStr">
        <is>
          <t>PLTG TELLO GE</t>
        </is>
      </c>
      <c r="C50" s="35" t="inlineStr">
        <is>
          <t>PLTG</t>
        </is>
      </c>
      <c r="D50" s="52" t="inlineStr">
        <is>
          <t>01</t>
        </is>
      </c>
      <c r="E50" s="35" t="inlineStr">
        <is>
          <t>01</t>
        </is>
      </c>
      <c r="F50" s="35">
        <f>CONCATENATE($C$6,C50,D50,E50)</f>
        <v/>
      </c>
      <c r="G50" s="36" t="n">
        <v>-0.09</v>
      </c>
      <c r="H50" s="36" t="n">
        <v>0</v>
      </c>
      <c r="I50" s="1250" t="n"/>
      <c r="J50" s="1250" t="n"/>
      <c r="K50" s="40" t="n"/>
      <c r="M50" s="352" t="inlineStr">
        <is>
          <t>PRANG5</t>
        </is>
      </c>
      <c r="N50" s="329" t="n">
        <v>150.83</v>
      </c>
      <c r="O50" s="329" t="n">
        <v>0</v>
      </c>
      <c r="P50" s="330">
        <f>MAX(N50:O50)</f>
        <v/>
      </c>
      <c r="Q50" s="662" t="n">
        <v>2</v>
      </c>
      <c r="R50" s="789" t="n"/>
      <c r="S50" s="627" t="inlineStr">
        <is>
          <t>TRF42-1</t>
        </is>
      </c>
      <c r="T50" s="624" t="n">
        <v>2.89</v>
      </c>
      <c r="U50" s="624" t="n">
        <v>0.84</v>
      </c>
      <c r="V50" s="624" t="n">
        <v>0</v>
      </c>
      <c r="W50" s="624" t="n"/>
    </row>
    <row r="51" ht="16.5" customHeight="1" s="18" thickBot="1" thickTop="1">
      <c r="A51" s="53" t="n">
        <v>43</v>
      </c>
      <c r="B51" s="1251" t="n"/>
      <c r="C51" s="35" t="inlineStr">
        <is>
          <t>PLTG</t>
        </is>
      </c>
      <c r="D51" s="52" t="inlineStr">
        <is>
          <t>01</t>
        </is>
      </c>
      <c r="E51" s="35" t="inlineStr">
        <is>
          <t>02</t>
        </is>
      </c>
      <c r="F51" s="35">
        <f>CONCATENATE($C$6,C51,D51,E51)</f>
        <v/>
      </c>
      <c r="G51" s="36" t="n">
        <v>-0.07000000000000001</v>
      </c>
      <c r="H51" s="36" t="n">
        <v>0</v>
      </c>
      <c r="I51" s="1250" t="n"/>
      <c r="J51" s="1250" t="n"/>
      <c r="K51" s="40" t="n"/>
      <c r="M51" s="352" t="inlineStr">
        <is>
          <t>SUPPA5</t>
        </is>
      </c>
      <c r="N51" s="329" t="n">
        <v>151.36</v>
      </c>
      <c r="O51" s="329" t="n">
        <v>151.19</v>
      </c>
      <c r="P51" s="330">
        <f>MAX(N51:O51)</f>
        <v/>
      </c>
      <c r="Q51" s="662" t="n">
        <v>2</v>
      </c>
      <c r="R51" s="789" t="n"/>
      <c r="S51" s="627" t="inlineStr">
        <is>
          <t>SPARE</t>
        </is>
      </c>
      <c r="T51" s="624" t="n"/>
      <c r="U51" s="624" t="n"/>
      <c r="V51" s="624" t="n"/>
      <c r="W51" s="624" t="n"/>
    </row>
    <row r="52" ht="16.5" customHeight="1" s="18" thickBot="1" thickTop="1">
      <c r="A52" s="53" t="n">
        <v>44</v>
      </c>
      <c r="B52" s="1249" t="inlineStr">
        <is>
          <t>PLTG NII TANASA</t>
        </is>
      </c>
      <c r="C52" s="35" t="inlineStr">
        <is>
          <t>PLTG</t>
        </is>
      </c>
      <c r="D52" s="52" t="inlineStr">
        <is>
          <t>02</t>
        </is>
      </c>
      <c r="E52" s="35" t="inlineStr">
        <is>
          <t>01</t>
        </is>
      </c>
      <c r="F52" s="35">
        <f>CONCATENATE($C$6,C52,D52,E52)</f>
        <v/>
      </c>
      <c r="G52" s="36" t="n">
        <v>22.31</v>
      </c>
      <c r="H52" s="36" t="n">
        <v>1.04</v>
      </c>
      <c r="I52" s="1250" t="n"/>
      <c r="J52" s="1250" t="n"/>
      <c r="K52" s="40" t="n"/>
      <c r="M52" s="352" t="inlineStr">
        <is>
          <t>JNPTO5</t>
        </is>
      </c>
      <c r="N52" s="329" t="n">
        <v>148.65</v>
      </c>
      <c r="O52" s="329" t="n">
        <v>148.55</v>
      </c>
      <c r="P52" s="330">
        <f>MAX(N52:O52)</f>
        <v/>
      </c>
      <c r="Q52" s="662" t="n">
        <v>2</v>
      </c>
      <c r="R52" s="789" t="n"/>
      <c r="S52" s="627" t="inlineStr">
        <is>
          <t>SPARE</t>
        </is>
      </c>
      <c r="T52" s="624" t="n"/>
      <c r="U52" s="624" t="n"/>
      <c r="V52" s="624" t="n"/>
      <c r="W52" s="624" t="n"/>
    </row>
    <row r="53" ht="16.5" customHeight="1" s="18" thickBot="1" thickTop="1">
      <c r="A53" s="53" t="n">
        <v>45</v>
      </c>
      <c r="B53" s="1251" t="n"/>
      <c r="C53" s="35" t="inlineStr">
        <is>
          <t>PLTG</t>
        </is>
      </c>
      <c r="D53" s="52" t="inlineStr">
        <is>
          <t>02</t>
        </is>
      </c>
      <c r="E53" s="35" t="inlineStr">
        <is>
          <t>02</t>
        </is>
      </c>
      <c r="F53" s="35">
        <f>CONCATENATE($C$6,C53,D53,E53)</f>
        <v/>
      </c>
      <c r="G53" s="36" t="n">
        <v>15.76</v>
      </c>
      <c r="H53" s="36" t="n">
        <v>0.05</v>
      </c>
      <c r="I53" s="1250" t="n"/>
      <c r="J53" s="1250" t="n"/>
      <c r="K53" s="40" t="n"/>
      <c r="M53" s="352" t="inlineStr">
        <is>
          <t>BRLOE4</t>
        </is>
      </c>
      <c r="N53" s="329" t="n">
        <v>0</v>
      </c>
      <c r="O53" s="329" t="n"/>
      <c r="P53" s="330">
        <f>MAX(N53:O53)</f>
        <v/>
      </c>
      <c r="Q53" s="662" t="n"/>
      <c r="R53" s="789" t="n"/>
      <c r="S53" s="627" t="inlineStr">
        <is>
          <t>SPARE</t>
        </is>
      </c>
      <c r="T53" s="624" t="n"/>
      <c r="U53" s="624" t="n"/>
      <c r="V53" s="624" t="n"/>
      <c r="W53" s="624" t="n"/>
    </row>
    <row r="54" ht="16.5" customHeight="1" s="18" thickBot="1" thickTop="1">
      <c r="A54" s="53" t="n">
        <v>46</v>
      </c>
      <c r="B54" s="1253" t="inlineStr">
        <is>
          <t>PLTGU SENGKANG</t>
        </is>
      </c>
      <c r="C54" s="35" t="inlineStr">
        <is>
          <t>PLTGU</t>
        </is>
      </c>
      <c r="D54" s="52" t="inlineStr">
        <is>
          <t>01</t>
        </is>
      </c>
      <c r="E54" s="52" t="inlineStr">
        <is>
          <t>01</t>
        </is>
      </c>
      <c r="F54" s="35">
        <f>CONCATENATE($C$6,C54,D54,E54)</f>
        <v/>
      </c>
      <c r="G54" s="36" t="n">
        <v>14.41</v>
      </c>
      <c r="H54" s="36" t="n">
        <v>0.64</v>
      </c>
      <c r="I54" s="1250" t="n"/>
      <c r="J54" s="1250" t="n"/>
      <c r="K54" s="40" t="n"/>
      <c r="M54" s="352" t="inlineStr">
        <is>
          <t>TLAMA4</t>
        </is>
      </c>
      <c r="N54" s="329" t="n"/>
      <c r="O54" s="329" t="n"/>
      <c r="P54" s="330">
        <f>MAX(N54:O54)</f>
        <v/>
      </c>
      <c r="Q54" s="662" t="n"/>
      <c r="R54" s="789" t="inlineStr">
        <is>
          <t>KDNEW5</t>
        </is>
      </c>
      <c r="S54" s="627" t="inlineStr">
        <is>
          <t>ANDLO5-1</t>
        </is>
      </c>
      <c r="T54" s="624" t="n">
        <v>9.69</v>
      </c>
      <c r="U54" s="624" t="n">
        <v>-9</v>
      </c>
      <c r="V54" s="624" t="n">
        <v>54.38</v>
      </c>
      <c r="W54" s="624" t="n"/>
    </row>
    <row r="55" ht="16.5" customHeight="1" s="18" thickBot="1" thickTop="1">
      <c r="A55" s="53" t="n">
        <v>47</v>
      </c>
      <c r="B55" s="1252" t="n"/>
      <c r="C55" s="35" t="inlineStr">
        <is>
          <t>PLTGU</t>
        </is>
      </c>
      <c r="D55" s="52" t="inlineStr">
        <is>
          <t>01</t>
        </is>
      </c>
      <c r="E55" s="52" t="inlineStr">
        <is>
          <t>02</t>
        </is>
      </c>
      <c r="F55" s="35">
        <f>CONCATENATE($C$6,C55,D55,E55)</f>
        <v/>
      </c>
      <c r="G55" s="36" t="n">
        <v>14.6</v>
      </c>
      <c r="H55" s="36" t="n">
        <v>1.58</v>
      </c>
      <c r="I55" s="1250" t="n"/>
      <c r="J55" s="1250" t="n"/>
      <c r="K55" s="40" t="n"/>
      <c r="M55" s="352" t="inlineStr">
        <is>
          <t>BKARU5</t>
        </is>
      </c>
      <c r="N55" s="329" t="n">
        <v>152.43</v>
      </c>
      <c r="O55" s="329" t="n">
        <v>152.93</v>
      </c>
      <c r="P55" s="330">
        <f>MAX(N55:O55)</f>
        <v/>
      </c>
      <c r="Q55" s="662" t="n">
        <v>2</v>
      </c>
      <c r="R55" s="789" t="n"/>
      <c r="S55" s="627" t="inlineStr">
        <is>
          <t>ANDLO5-2</t>
        </is>
      </c>
      <c r="T55" s="624" t="n">
        <v>9.710000000000001</v>
      </c>
      <c r="U55" s="624" t="n">
        <v>-9.09</v>
      </c>
      <c r="V55" s="624" t="n">
        <v>54.51</v>
      </c>
      <c r="W55" s="624" t="n"/>
    </row>
    <row r="56" ht="16.5" customHeight="1" s="18" thickBot="1" thickTop="1">
      <c r="A56" s="53" t="n">
        <v>48</v>
      </c>
      <c r="B56" s="1252" t="n"/>
      <c r="C56" s="35" t="inlineStr">
        <is>
          <t>PLTGU</t>
        </is>
      </c>
      <c r="D56" s="52" t="inlineStr">
        <is>
          <t>01</t>
        </is>
      </c>
      <c r="E56" s="52" t="inlineStr">
        <is>
          <t>03</t>
        </is>
      </c>
      <c r="F56" s="35">
        <f>CONCATENATE($C$6,C56,D56,E56)</f>
        <v/>
      </c>
      <c r="G56" s="36" t="n">
        <v>24.29</v>
      </c>
      <c r="H56" s="36" t="n">
        <v>10.07</v>
      </c>
      <c r="I56" s="1250" t="n"/>
      <c r="J56" s="1250" t="n"/>
      <c r="K56" s="40" t="n"/>
      <c r="M56" s="352" t="inlineStr">
        <is>
          <t>SDRAP5</t>
        </is>
      </c>
      <c r="N56" s="329" t="n">
        <v>152.86</v>
      </c>
      <c r="O56" s="329" t="n">
        <v>152.59</v>
      </c>
      <c r="P56" s="330">
        <f>MAX(N56:O56)</f>
        <v/>
      </c>
      <c r="Q56" s="662" t="n">
        <v>2</v>
      </c>
      <c r="R56" s="789" t="n"/>
      <c r="S56" s="627" t="inlineStr">
        <is>
          <t>KNDI35-1</t>
        </is>
      </c>
      <c r="T56" s="624" t="n">
        <v>-19.73</v>
      </c>
      <c r="U56" s="624" t="n">
        <v>-2.51</v>
      </c>
      <c r="V56" s="624" t="n">
        <v>81.44</v>
      </c>
      <c r="W56" s="624" t="n"/>
    </row>
    <row r="57" ht="16.5" customHeight="1" s="18" thickBot="1" thickTop="1">
      <c r="A57" s="53" t="n">
        <v>49</v>
      </c>
      <c r="B57" s="1252" t="n"/>
      <c r="C57" s="35" t="inlineStr">
        <is>
          <t>PLTGU</t>
        </is>
      </c>
      <c r="D57" s="52" t="inlineStr">
        <is>
          <t>01</t>
        </is>
      </c>
      <c r="E57" s="52" t="inlineStr">
        <is>
          <t>04</t>
        </is>
      </c>
      <c r="F57" s="35">
        <f>CONCATENATE($C$6,C57,D57,E57)</f>
        <v/>
      </c>
      <c r="G57" s="36" t="n">
        <v>15.54</v>
      </c>
      <c r="H57" s="36" t="n">
        <v>4.47</v>
      </c>
      <c r="I57" s="1250" t="n"/>
      <c r="J57" s="1250" t="n"/>
      <c r="K57" s="40" t="n"/>
      <c r="M57" s="352" t="inlineStr">
        <is>
          <t>PLTBS</t>
        </is>
      </c>
      <c r="N57" s="329" t="n">
        <v>152.19</v>
      </c>
      <c r="O57" s="329" t="n">
        <v>151.1</v>
      </c>
      <c r="P57" s="330">
        <f>MAX(N57:O57)</f>
        <v/>
      </c>
      <c r="Q57" s="662" t="n">
        <v>2</v>
      </c>
      <c r="R57" s="789" t="n"/>
      <c r="S57" s="627" t="inlineStr">
        <is>
          <t>KNDI35-1</t>
        </is>
      </c>
      <c r="T57" s="624" t="n">
        <v>-19.61</v>
      </c>
      <c r="U57" s="624" t="n">
        <v>-2.54</v>
      </c>
      <c r="V57" s="624" t="n">
        <v>81.04000000000001</v>
      </c>
      <c r="W57" s="624" t="n"/>
    </row>
    <row r="58" ht="16.5" customHeight="1" s="18" thickBot="1" thickTop="1">
      <c r="A58" s="53" t="n">
        <v>50</v>
      </c>
      <c r="B58" s="1252" t="n"/>
      <c r="C58" s="35" t="inlineStr">
        <is>
          <t>PLTGU</t>
        </is>
      </c>
      <c r="D58" s="52" t="inlineStr">
        <is>
          <t>01</t>
        </is>
      </c>
      <c r="E58" s="52" t="inlineStr">
        <is>
          <t>05</t>
        </is>
      </c>
      <c r="F58" s="35">
        <f>CONCATENATE($C$6,C58,D58,E58)</f>
        <v/>
      </c>
      <c r="G58" s="36" t="n">
        <v>15.73</v>
      </c>
      <c r="H58" s="36" t="n">
        <v>3.77</v>
      </c>
      <c r="I58" s="1250" t="n"/>
      <c r="J58" s="1250" t="n"/>
      <c r="K58" s="40" t="n"/>
      <c r="M58" s="352" t="inlineStr">
        <is>
          <t>SKANG5</t>
        </is>
      </c>
      <c r="N58" s="329" t="n">
        <v>152.75</v>
      </c>
      <c r="O58" s="329" t="n">
        <v>153.72</v>
      </c>
      <c r="P58" s="330">
        <f>MAX(N58:O58)</f>
        <v/>
      </c>
      <c r="Q58" s="662" t="n">
        <v>2</v>
      </c>
      <c r="R58" s="789" t="n"/>
      <c r="S58" s="627" t="inlineStr">
        <is>
          <t>PWATU5-1</t>
        </is>
      </c>
      <c r="T58" s="624" t="n">
        <v>-15.5</v>
      </c>
      <c r="U58" s="624" t="n">
        <v>4.89</v>
      </c>
      <c r="V58" s="624" t="n">
        <v>64.31</v>
      </c>
      <c r="W58" s="624" t="n"/>
    </row>
    <row r="59" ht="16.5" customHeight="1" s="18" thickBot="1" thickTop="1">
      <c r="A59" s="53" t="n">
        <v>51</v>
      </c>
      <c r="B59" s="1251" t="n"/>
      <c r="C59" s="35" t="inlineStr">
        <is>
          <t>PLTGU</t>
        </is>
      </c>
      <c r="D59" s="52" t="inlineStr">
        <is>
          <t>01</t>
        </is>
      </c>
      <c r="E59" s="52" t="inlineStr">
        <is>
          <t>06</t>
        </is>
      </c>
      <c r="F59" s="35">
        <f>CONCATENATE($C$6,C59,D59,E59)</f>
        <v/>
      </c>
      <c r="G59" s="36" t="n">
        <v>23.52</v>
      </c>
      <c r="H59" s="36" t="n">
        <v>1.21</v>
      </c>
      <c r="I59" s="1250" t="n"/>
      <c r="J59" s="1250" t="n"/>
      <c r="K59" s="40" t="n"/>
      <c r="M59" s="352" t="inlineStr">
        <is>
          <t>EKANG5</t>
        </is>
      </c>
      <c r="N59" s="329" t="n">
        <v>155.06</v>
      </c>
      <c r="O59" s="329" t="n">
        <v>154.83</v>
      </c>
      <c r="P59" s="330">
        <f>MAX(N59:O59)</f>
        <v/>
      </c>
      <c r="Q59" s="662" t="n">
        <v>2</v>
      </c>
      <c r="R59" s="789" t="n"/>
      <c r="S59" s="627" t="inlineStr">
        <is>
          <t>PWATU5-2</t>
        </is>
      </c>
      <c r="T59" s="624" t="n">
        <v>-15.44</v>
      </c>
      <c r="U59" s="624" t="n">
        <v>4.96</v>
      </c>
      <c r="V59" s="624" t="n">
        <v>62.77</v>
      </c>
      <c r="W59" s="624" t="n"/>
    </row>
    <row r="60" ht="16.5" customHeight="1" s="18" thickBot="1" thickTop="1">
      <c r="A60" s="53" t="n">
        <v>52</v>
      </c>
      <c r="B60" s="1254" t="inlineStr">
        <is>
          <t>PLTU MAMUJU</t>
        </is>
      </c>
      <c r="C60" s="35" t="inlineStr">
        <is>
          <t>PLTU</t>
        </is>
      </c>
      <c r="D60" s="52" t="inlineStr">
        <is>
          <t>07</t>
        </is>
      </c>
      <c r="E60" s="52" t="inlineStr">
        <is>
          <t>01</t>
        </is>
      </c>
      <c r="F60" s="35">
        <f>CONCATENATE($C$6,C60,D60,E60)</f>
        <v/>
      </c>
      <c r="G60" s="36" t="n">
        <v>15</v>
      </c>
      <c r="H60" s="36" t="n">
        <v>7.45</v>
      </c>
      <c r="I60" s="35" t="n"/>
      <c r="J60" s="35" t="n"/>
      <c r="K60" s="35" t="n"/>
      <c r="M60" s="352" t="inlineStr">
        <is>
          <t>MKALE5</t>
        </is>
      </c>
      <c r="N60" s="329" t="n">
        <v>158.21</v>
      </c>
      <c r="O60" s="329" t="n">
        <v>158</v>
      </c>
      <c r="P60" s="330">
        <f>MAX(N60:O60)</f>
        <v/>
      </c>
      <c r="Q60" s="662" t="n">
        <v>2</v>
      </c>
      <c r="R60" s="789" t="n"/>
      <c r="S60" s="627" t="inlineStr">
        <is>
          <t>UNAHA5-1</t>
        </is>
      </c>
      <c r="T60" s="624" t="n">
        <v>0.9399999999999999</v>
      </c>
      <c r="U60" s="624" t="n">
        <v>-0.63</v>
      </c>
      <c r="V60" s="624" t="n">
        <v>6.83</v>
      </c>
      <c r="W60" s="624" t="n"/>
    </row>
    <row r="61" ht="16.5" customHeight="1" s="18" thickBot="1" thickTop="1">
      <c r="A61" s="53" t="n">
        <v>53</v>
      </c>
      <c r="B61" s="1251" t="n"/>
      <c r="C61" s="35" t="inlineStr">
        <is>
          <t>PLTU</t>
        </is>
      </c>
      <c r="D61" s="52" t="inlineStr">
        <is>
          <t>07</t>
        </is>
      </c>
      <c r="E61" s="52" t="inlineStr">
        <is>
          <t>02</t>
        </is>
      </c>
      <c r="F61" s="35">
        <f>CONCATENATE($C$6,C61,D61,E61)</f>
        <v/>
      </c>
      <c r="G61" s="36" t="n">
        <v>0</v>
      </c>
      <c r="H61" s="36" t="n">
        <v>0.63</v>
      </c>
      <c r="I61" s="35" t="n"/>
      <c r="J61" s="35" t="n"/>
      <c r="K61" s="35" t="n"/>
      <c r="M61" s="352" t="inlineStr">
        <is>
          <t>MALEA5</t>
        </is>
      </c>
      <c r="N61" s="329" t="n">
        <v>156.89</v>
      </c>
      <c r="O61" s="329" t="n">
        <v>156.04</v>
      </c>
      <c r="P61" s="330">
        <f>MAX(N61:O61)</f>
        <v/>
      </c>
      <c r="Q61" s="662" t="n">
        <v>2</v>
      </c>
      <c r="R61" s="789" t="n"/>
      <c r="S61" s="627" t="inlineStr">
        <is>
          <t>UNAHA5-2</t>
        </is>
      </c>
      <c r="T61" s="624" t="n">
        <v>0.98</v>
      </c>
      <c r="U61" s="624" t="n">
        <v>-0.68</v>
      </c>
      <c r="V61" s="624" t="n">
        <v>6.12</v>
      </c>
      <c r="W61" s="624" t="n"/>
    </row>
    <row r="62" ht="16.5" customHeight="1" s="18" thickBot="1" thickTop="1">
      <c r="A62" s="53" t="n">
        <v>54</v>
      </c>
      <c r="B62" s="35" t="inlineStr">
        <is>
          <t>PLTD SILAE (TOTAL)</t>
        </is>
      </c>
      <c r="C62" s="35" t="inlineStr">
        <is>
          <t>PLTD</t>
        </is>
      </c>
      <c r="D62" s="52" t="inlineStr">
        <is>
          <t>03</t>
        </is>
      </c>
      <c r="E62" s="52" t="inlineStr">
        <is>
          <t>01</t>
        </is>
      </c>
      <c r="F62" s="35">
        <f>CONCATENATE($C$6,C62,D62,E62)</f>
        <v/>
      </c>
      <c r="G62" s="36" t="n">
        <v>15.05</v>
      </c>
      <c r="H62" s="36" t="n">
        <v>3.9</v>
      </c>
      <c r="I62" s="35" t="n"/>
      <c r="J62" s="35" t="n"/>
      <c r="K62" s="35" t="n"/>
      <c r="M62" s="352" t="inlineStr">
        <is>
          <t>BLOPA5</t>
        </is>
      </c>
      <c r="N62" s="329" t="n">
        <v>155.82</v>
      </c>
      <c r="O62" s="329" t="n">
        <v>155.91</v>
      </c>
      <c r="P62" s="330">
        <f>MAX(N62:O62)</f>
        <v/>
      </c>
      <c r="Q62" s="662" t="n">
        <v>2</v>
      </c>
      <c r="R62" s="789" t="n"/>
      <c r="S62" s="627" t="inlineStr">
        <is>
          <t>TRF52-1</t>
        </is>
      </c>
      <c r="T62" s="624" t="n">
        <v>33.9</v>
      </c>
      <c r="U62" s="624" t="n">
        <v>12.32</v>
      </c>
      <c r="V62" s="624" t="n">
        <v>0</v>
      </c>
      <c r="W62" s="624" t="n"/>
    </row>
    <row r="63" ht="16.5" customHeight="1" s="18" thickBot="1" thickTop="1">
      <c r="A63" s="53" t="n">
        <v>55</v>
      </c>
      <c r="B63" s="35" t="inlineStr">
        <is>
          <t>NUSADAYA TELLO</t>
        </is>
      </c>
      <c r="C63" s="35" t="inlineStr">
        <is>
          <t>PLTD</t>
        </is>
      </c>
      <c r="D63" s="52" t="inlineStr">
        <is>
          <t>04</t>
        </is>
      </c>
      <c r="E63" s="52" t="inlineStr">
        <is>
          <t>01</t>
        </is>
      </c>
      <c r="F63" s="35">
        <f>CONCATENATE($C$6,C63,D63,E63)</f>
        <v/>
      </c>
      <c r="G63" s="36" t="n">
        <v>9</v>
      </c>
      <c r="H63" s="36" t="n">
        <v>-0.27</v>
      </c>
      <c r="I63" s="35" t="n"/>
      <c r="J63" s="35" t="n"/>
      <c r="K63" s="35" t="n"/>
      <c r="M63" s="352" t="inlineStr">
        <is>
          <t>SIWA5</t>
        </is>
      </c>
      <c r="N63" s="329" t="n">
        <v>155.49</v>
      </c>
      <c r="O63" s="329" t="n">
        <v>155.44</v>
      </c>
      <c r="P63" s="330">
        <f>MAX(N63:O63)</f>
        <v/>
      </c>
      <c r="Q63" s="662" t="n">
        <v>2</v>
      </c>
      <c r="R63" s="789" t="n"/>
      <c r="S63" s="627" t="inlineStr">
        <is>
          <t>TRF52-2</t>
        </is>
      </c>
      <c r="T63" s="624" t="n">
        <v>15.26</v>
      </c>
      <c r="U63" s="624" t="n">
        <v>4.1</v>
      </c>
      <c r="V63" s="624" t="n">
        <v>0</v>
      </c>
      <c r="W63" s="624" t="n"/>
    </row>
    <row r="64" ht="16.5" customHeight="1" s="18" thickBot="1" thickTop="1">
      <c r="A64" s="53" t="n">
        <v>56</v>
      </c>
      <c r="B64" s="35" t="inlineStr">
        <is>
          <t>PIP TELLO</t>
        </is>
      </c>
      <c r="C64" s="35" t="inlineStr">
        <is>
          <t>PLTD</t>
        </is>
      </c>
      <c r="D64" s="52" t="inlineStr">
        <is>
          <t>05</t>
        </is>
      </c>
      <c r="E64" s="52" t="inlineStr">
        <is>
          <t>01</t>
        </is>
      </c>
      <c r="F64" s="35">
        <f>CONCATENATE($C$6,C64,D64,E64)</f>
        <v/>
      </c>
      <c r="G64" s="36" t="n">
        <v>3</v>
      </c>
      <c r="H64" s="36" t="n">
        <v>0.24</v>
      </c>
      <c r="I64" s="35" t="n"/>
      <c r="J64" s="35" t="n"/>
      <c r="K64" s="35" t="n"/>
      <c r="M64" s="352" t="inlineStr">
        <is>
          <t>PLOPO5</t>
        </is>
      </c>
      <c r="N64" s="329" t="n">
        <v>157.82</v>
      </c>
      <c r="O64" s="329" t="n">
        <v>157.88</v>
      </c>
      <c r="P64" s="330">
        <f>MAX(N64:O64)</f>
        <v/>
      </c>
      <c r="Q64" s="662" t="n">
        <v>2</v>
      </c>
      <c r="R64" s="789" t="n"/>
      <c r="S64" s="627" t="inlineStr">
        <is>
          <t>SPARE</t>
        </is>
      </c>
      <c r="T64" s="624" t="n"/>
      <c r="U64" s="624" t="n"/>
      <c r="V64" s="624" t="n"/>
      <c r="W64" s="624" t="n"/>
    </row>
    <row r="65" ht="16.5" customHeight="1" s="18" thickBot="1" thickTop="1">
      <c r="A65" s="53" t="n">
        <v>57</v>
      </c>
      <c r="B65" s="35" t="inlineStr">
        <is>
          <t>NUSADAYA TLAMA</t>
        </is>
      </c>
      <c r="C65" s="35" t="inlineStr">
        <is>
          <t>PLTD</t>
        </is>
      </c>
      <c r="D65" s="52" t="inlineStr">
        <is>
          <t>06</t>
        </is>
      </c>
      <c r="E65" s="52" t="inlineStr">
        <is>
          <t>01</t>
        </is>
      </c>
      <c r="F65" s="35">
        <f>CONCATENATE($C$6,C65,D65,E65)</f>
        <v/>
      </c>
      <c r="G65" s="36" t="n">
        <v>10.27</v>
      </c>
      <c r="H65" s="36" t="n">
        <v>2.31</v>
      </c>
      <c r="I65" s="35" t="n"/>
      <c r="J65" s="35" t="n"/>
      <c r="K65" s="35" t="n"/>
      <c r="M65" s="352" t="inlineStr">
        <is>
          <t>MSMBA5</t>
        </is>
      </c>
      <c r="N65" s="329" t="n">
        <v>148.76</v>
      </c>
      <c r="O65" s="329" t="n">
        <v>148.9</v>
      </c>
      <c r="P65" s="330">
        <f>MAX(N65:O65)</f>
        <v/>
      </c>
      <c r="Q65" s="662" t="n">
        <v>2</v>
      </c>
      <c r="R65" s="789" t="n"/>
      <c r="S65" s="627" t="inlineStr">
        <is>
          <t>SPARE</t>
        </is>
      </c>
      <c r="T65" s="624" t="n"/>
      <c r="U65" s="624" t="n"/>
      <c r="V65" s="624" t="n"/>
      <c r="W65" s="624" t="n"/>
    </row>
    <row r="66" ht="16.5" customHeight="1" s="18" thickBot="1" thickTop="1">
      <c r="A66" s="53" t="n">
        <v>58</v>
      </c>
      <c r="B66" s="35" t="inlineStr">
        <is>
          <t>SEWA PNP ALSTOM</t>
        </is>
      </c>
      <c r="C66" s="35" t="inlineStr">
        <is>
          <t>PLTD</t>
        </is>
      </c>
      <c r="D66" s="52" t="inlineStr">
        <is>
          <t>07</t>
        </is>
      </c>
      <c r="E66" s="52" t="inlineStr">
        <is>
          <t>01</t>
        </is>
      </c>
      <c r="F66" s="35">
        <f>CONCATENATE($C$6,C66,D66,E66)</f>
        <v/>
      </c>
      <c r="G66" s="36" t="n">
        <v>0</v>
      </c>
      <c r="H66" s="36" t="n">
        <v>0</v>
      </c>
      <c r="I66" s="35" t="n"/>
      <c r="J66" s="35" t="n"/>
      <c r="K66" s="35" t="n"/>
      <c r="M66" s="352" t="inlineStr">
        <is>
          <t>MLILI5</t>
        </is>
      </c>
      <c r="N66" s="329" t="n">
        <v>153.88</v>
      </c>
      <c r="O66" s="329" t="n">
        <v>153.94</v>
      </c>
      <c r="P66" s="330">
        <f>MAX(N66:O66)</f>
        <v/>
      </c>
      <c r="Q66" s="662" t="n">
        <v>2</v>
      </c>
      <c r="R66" s="789" t="n"/>
      <c r="S66" s="627" t="inlineStr">
        <is>
          <t>SPARE</t>
        </is>
      </c>
      <c r="T66" s="624" t="n"/>
      <c r="U66" s="624" t="n"/>
      <c r="V66" s="624" t="n"/>
      <c r="W66" s="624" t="n"/>
    </row>
    <row r="67" ht="16.5" customHeight="1" s="18" thickBot="1" thickTop="1">
      <c r="A67" s="53" t="n">
        <v>59</v>
      </c>
      <c r="B67" s="784" t="inlineStr">
        <is>
          <t>PLTU PALU 3</t>
        </is>
      </c>
      <c r="C67" s="35" t="inlineStr">
        <is>
          <t>PLTU</t>
        </is>
      </c>
      <c r="D67" s="52" t="inlineStr">
        <is>
          <t>03</t>
        </is>
      </c>
      <c r="E67" s="52" t="inlineStr">
        <is>
          <t>01</t>
        </is>
      </c>
      <c r="F67" s="35">
        <f>CONCATENATE($C$6,C67,D67,E67)</f>
        <v/>
      </c>
      <c r="G67" s="36" t="n">
        <v>26.35</v>
      </c>
      <c r="H67" s="36" t="n">
        <v>6.94</v>
      </c>
      <c r="I67" s="35" t="n"/>
      <c r="J67" s="35" t="n"/>
      <c r="K67" s="35" t="n"/>
      <c r="M67" s="352" t="inlineStr">
        <is>
          <t>PLMAS5</t>
        </is>
      </c>
      <c r="N67" s="329" t="n">
        <v>151.02</v>
      </c>
      <c r="O67" s="329" t="n">
        <v>151.36</v>
      </c>
      <c r="P67" s="330">
        <f>MAX(N67:O67)</f>
        <v/>
      </c>
      <c r="Q67" s="662" t="n">
        <v>2</v>
      </c>
      <c r="R67" s="789" t="inlineStr">
        <is>
          <t>KNDI35</t>
        </is>
      </c>
      <c r="S67" s="627" t="inlineStr">
        <is>
          <t>KDNEW5-1</t>
        </is>
      </c>
      <c r="T67" s="624" t="n">
        <v>19.93</v>
      </c>
      <c r="U67" s="624" t="n">
        <v>-0.95</v>
      </c>
      <c r="V67" s="624" t="n">
        <v>77.04000000000001</v>
      </c>
      <c r="W67" s="624" t="n"/>
    </row>
    <row r="68" ht="16.5" customHeight="1" s="18" thickBot="1" thickTop="1">
      <c r="A68" s="53" t="n">
        <v>60</v>
      </c>
      <c r="B68" s="1255" t="n"/>
      <c r="C68" s="784" t="inlineStr">
        <is>
          <t>PLTU</t>
        </is>
      </c>
      <c r="D68" s="52" t="inlineStr">
        <is>
          <t>03</t>
        </is>
      </c>
      <c r="E68" s="52" t="inlineStr">
        <is>
          <t>02</t>
        </is>
      </c>
      <c r="F68" s="35">
        <f>CONCATENATE($C$6,C68,D68,E68)</f>
        <v/>
      </c>
      <c r="G68" s="36" t="n">
        <v>-3.67</v>
      </c>
      <c r="H68" s="36" t="n">
        <v>0</v>
      </c>
      <c r="I68" s="35" t="n"/>
      <c r="J68" s="35" t="n"/>
      <c r="K68" s="35" t="n"/>
      <c r="M68" s="352" t="inlineStr">
        <is>
          <t>MJENE5</t>
        </is>
      </c>
      <c r="N68" s="329" t="n">
        <v>151.52</v>
      </c>
      <c r="O68" s="329" t="n">
        <v>151.26</v>
      </c>
      <c r="P68" s="330">
        <f>MAX(N68:O68)</f>
        <v/>
      </c>
      <c r="Q68" s="662" t="n">
        <v>2</v>
      </c>
      <c r="R68" s="789" t="n"/>
      <c r="S68" s="627" t="inlineStr">
        <is>
          <t>KDNEW5-2</t>
        </is>
      </c>
      <c r="T68" s="624" t="n">
        <v>19.69</v>
      </c>
      <c r="U68" s="624" t="n">
        <v>-0.83</v>
      </c>
      <c r="V68" s="624" t="n">
        <v>77.09</v>
      </c>
      <c r="W68" s="624" t="n"/>
    </row>
    <row r="69" ht="16.5" customHeight="1" s="18" thickBot="1" thickTop="1">
      <c r="A69" s="53" t="n">
        <v>61</v>
      </c>
      <c r="B69" s="784" t="inlineStr">
        <is>
          <t>BMPP</t>
        </is>
      </c>
      <c r="C69" s="784" t="inlineStr">
        <is>
          <t>PLTMG</t>
        </is>
      </c>
      <c r="D69" s="52" t="inlineStr">
        <is>
          <t>03</t>
        </is>
      </c>
      <c r="E69" s="52" t="inlineStr">
        <is>
          <t>01</t>
        </is>
      </c>
      <c r="F69" s="35">
        <f>CONCATENATE($C$6,C69,D69,E69)</f>
        <v/>
      </c>
      <c r="G69" s="36" t="n">
        <v>0</v>
      </c>
      <c r="H69" s="36" t="n">
        <v>0</v>
      </c>
      <c r="I69" s="35" t="n"/>
      <c r="J69" s="35" t="n"/>
      <c r="K69" s="35" t="n"/>
      <c r="M69" s="352" t="inlineStr">
        <is>
          <t>MMUJU5</t>
        </is>
      </c>
      <c r="N69" s="329" t="n">
        <v>151.16</v>
      </c>
      <c r="O69" s="329" t="n">
        <v>150.82</v>
      </c>
      <c r="P69" s="330">
        <f>MAX(N69:O69)</f>
        <v/>
      </c>
      <c r="Q69" s="662" t="n">
        <v>2</v>
      </c>
      <c r="R69" s="789" t="n"/>
      <c r="S69" s="627" t="inlineStr">
        <is>
          <t>TRF52-1</t>
        </is>
      </c>
      <c r="T69" s="624" t="n">
        <v>9.68</v>
      </c>
      <c r="U69" s="624" t="n">
        <v>4.02</v>
      </c>
      <c r="V69" s="624" t="n">
        <v>0</v>
      </c>
      <c r="W69" s="624" t="n"/>
    </row>
    <row r="70" ht="16.5" customHeight="1" s="18" thickBot="1" thickTop="1">
      <c r="A70" s="53" t="n">
        <v>62</v>
      </c>
      <c r="B70" s="1252" t="n"/>
      <c r="C70" s="784" t="inlineStr">
        <is>
          <t>PLTMG</t>
        </is>
      </c>
      <c r="D70" s="52" t="inlineStr">
        <is>
          <t>03</t>
        </is>
      </c>
      <c r="E70" s="52" t="inlineStr">
        <is>
          <t>02</t>
        </is>
      </c>
      <c r="F70" s="35">
        <f>CONCATENATE($C$6,C70,D70,E70)</f>
        <v/>
      </c>
      <c r="G70" s="36" t="n">
        <v>0</v>
      </c>
      <c r="H70" s="36" t="n">
        <v>0</v>
      </c>
      <c r="I70" s="35" t="n"/>
      <c r="J70" s="35" t="n"/>
      <c r="K70" s="35" t="n"/>
      <c r="M70" s="352" t="inlineStr">
        <is>
          <t>MJNEW5</t>
        </is>
      </c>
      <c r="N70" s="329" t="n">
        <v>153.47</v>
      </c>
      <c r="O70" s="329" t="n">
        <v>152.13</v>
      </c>
      <c r="P70" s="330">
        <f>MAX(N70:O70)</f>
        <v/>
      </c>
      <c r="Q70" s="662" t="n">
        <v>2</v>
      </c>
      <c r="R70" s="789" t="n"/>
      <c r="S70" s="627" t="inlineStr">
        <is>
          <t>SPARE</t>
        </is>
      </c>
      <c r="T70" s="624" t="n"/>
      <c r="U70" s="624" t="n"/>
      <c r="V70" s="624" t="n"/>
      <c r="W70" s="624" t="n"/>
    </row>
    <row r="71" ht="16.5" customHeight="1" s="18" thickBot="1" thickTop="1">
      <c r="A71" s="53" t="n">
        <v>63</v>
      </c>
      <c r="B71" s="1252" t="n"/>
      <c r="C71" s="784" t="inlineStr">
        <is>
          <t>PLTMG</t>
        </is>
      </c>
      <c r="D71" s="52" t="inlineStr">
        <is>
          <t>03</t>
        </is>
      </c>
      <c r="E71" s="52" t="inlineStr">
        <is>
          <t>03</t>
        </is>
      </c>
      <c r="F71" s="35">
        <f>CONCATENATE($C$6,C71,D71,E71)</f>
        <v/>
      </c>
      <c r="G71" s="36" t="n">
        <v>0</v>
      </c>
      <c r="H71" s="36" t="n">
        <v>0</v>
      </c>
      <c r="I71" s="35" t="n"/>
      <c r="J71" s="35" t="n"/>
      <c r="K71" s="35" t="n"/>
      <c r="M71" s="352" t="inlineStr">
        <is>
          <t>TPOYO5</t>
        </is>
      </c>
      <c r="N71" s="329" t="n">
        <v>153.56</v>
      </c>
      <c r="O71" s="329" t="n">
        <v>153.53</v>
      </c>
      <c r="P71" s="330">
        <f>MAX(N71:O71)</f>
        <v/>
      </c>
      <c r="Q71" s="662" t="n">
        <v>2</v>
      </c>
      <c r="R71" s="789" t="n"/>
      <c r="S71" s="627" t="inlineStr">
        <is>
          <t>SPARE</t>
        </is>
      </c>
      <c r="T71" s="624" t="n"/>
      <c r="U71" s="624" t="n"/>
      <c r="V71" s="624" t="n"/>
      <c r="W71" s="624" t="n"/>
    </row>
    <row r="72" ht="16.5" customHeight="1" s="18" thickBot="1" thickTop="1">
      <c r="A72" s="53" t="n">
        <v>64</v>
      </c>
      <c r="B72" s="1252" t="n"/>
      <c r="C72" s="784" t="inlineStr">
        <is>
          <t>PLTMG</t>
        </is>
      </c>
      <c r="D72" s="52" t="inlineStr">
        <is>
          <t>03</t>
        </is>
      </c>
      <c r="E72" s="52" t="inlineStr">
        <is>
          <t>04</t>
        </is>
      </c>
      <c r="F72" s="35">
        <f>CONCATENATE($C$6,C72,D72,E72)</f>
        <v/>
      </c>
      <c r="G72" s="36" t="n">
        <v>0</v>
      </c>
      <c r="H72" s="36" t="n">
        <v>0</v>
      </c>
      <c r="I72" s="35" t="n"/>
      <c r="J72" s="35" t="n"/>
      <c r="K72" s="35" t="n"/>
      <c r="M72" s="351" t="inlineStr">
        <is>
          <t>PMMJU5</t>
        </is>
      </c>
      <c r="N72" s="329" t="n">
        <v>0</v>
      </c>
      <c r="O72" s="329" t="n">
        <v>0</v>
      </c>
      <c r="P72" s="330">
        <f>MAX(N72:O72)</f>
        <v/>
      </c>
      <c r="Q72" s="662" t="n">
        <v>2</v>
      </c>
      <c r="R72" s="789" t="n"/>
      <c r="S72" s="627" t="inlineStr">
        <is>
          <t>SPARE</t>
        </is>
      </c>
      <c r="T72" s="624" t="n"/>
      <c r="U72" s="624" t="n"/>
      <c r="V72" s="624" t="n"/>
      <c r="W72" s="624" t="n"/>
    </row>
    <row r="73" ht="16.5" customHeight="1" s="18" thickBot="1" thickTop="1">
      <c r="A73" s="53" t="n">
        <v>65</v>
      </c>
      <c r="B73" s="1252" t="n"/>
      <c r="C73" s="784" t="inlineStr">
        <is>
          <t>PLTMG</t>
        </is>
      </c>
      <c r="D73" s="52" t="inlineStr">
        <is>
          <t>03</t>
        </is>
      </c>
      <c r="E73" s="52" t="inlineStr">
        <is>
          <t>05</t>
        </is>
      </c>
      <c r="F73" s="35">
        <f>CONCATENATE($C$6,C73,D73,E73)</f>
        <v/>
      </c>
      <c r="G73" s="36" t="n">
        <v>0</v>
      </c>
      <c r="H73" s="36" t="n">
        <v>0</v>
      </c>
      <c r="I73" s="35" t="n"/>
      <c r="J73" s="35" t="n"/>
      <c r="K73" s="35" t="n"/>
      <c r="M73" s="352" t="inlineStr">
        <is>
          <t>PSKYU5</t>
        </is>
      </c>
      <c r="N73" s="329" t="n">
        <v>152.53</v>
      </c>
      <c r="O73" s="329" t="n">
        <v>152.7</v>
      </c>
      <c r="P73" s="330">
        <f>MAX(N73:O73)</f>
        <v/>
      </c>
      <c r="Q73" s="662" t="n">
        <v>2</v>
      </c>
      <c r="R73" s="789" t="inlineStr">
        <is>
          <t>KSPTE5</t>
        </is>
      </c>
      <c r="S73" s="627" t="inlineStr">
        <is>
          <t>ANDLO5-1</t>
        </is>
      </c>
      <c r="T73" s="624" t="n">
        <v>-4.07</v>
      </c>
      <c r="U73" s="624" t="n">
        <v>-1.21</v>
      </c>
      <c r="V73" s="624" t="n">
        <v>16.18</v>
      </c>
      <c r="W73" s="624" t="n"/>
    </row>
    <row r="74" ht="16.5" customHeight="1" s="18" thickBot="1" thickTop="1">
      <c r="A74" s="53" t="n">
        <v>66</v>
      </c>
      <c r="B74" s="1255" t="n"/>
      <c r="C74" s="784" t="inlineStr">
        <is>
          <t>PLTMG</t>
        </is>
      </c>
      <c r="D74" s="52" t="inlineStr">
        <is>
          <t>03</t>
        </is>
      </c>
      <c r="E74" s="52" t="inlineStr">
        <is>
          <t>06</t>
        </is>
      </c>
      <c r="F74" s="35">
        <f>CONCATENATE($C$6,C74,D74,E74)</f>
        <v/>
      </c>
      <c r="G74" s="36" t="n">
        <v>0</v>
      </c>
      <c r="H74" s="36" t="n">
        <v>0</v>
      </c>
      <c r="I74" s="35" t="n"/>
      <c r="J74" s="35" t="n"/>
      <c r="K74" s="35" t="n"/>
      <c r="M74" s="352" t="inlineStr">
        <is>
          <t>DNGLA5</t>
        </is>
      </c>
      <c r="N74" s="329" t="n">
        <v>149.88</v>
      </c>
      <c r="O74" s="329" t="n">
        <v>150.94</v>
      </c>
      <c r="P74" s="330">
        <f>MAX(N74:O74)</f>
        <v/>
      </c>
      <c r="Q74" s="662" t="n">
        <v>2</v>
      </c>
      <c r="R74" s="789" t="n"/>
      <c r="S74" s="627" t="inlineStr">
        <is>
          <t>ANDLO5-2</t>
        </is>
      </c>
      <c r="T74" s="624" t="n">
        <v>-4.05</v>
      </c>
      <c r="U74" s="624" t="n">
        <v>-1.19</v>
      </c>
      <c r="V74" s="624" t="n">
        <v>16.09</v>
      </c>
      <c r="W74" s="624" t="n"/>
    </row>
    <row r="75" ht="16.5" customHeight="1" s="18" thickBot="1" thickTop="1">
      <c r="B75" s="677" t="inlineStr">
        <is>
          <t>NOTE</t>
        </is>
      </c>
      <c r="M75" s="352" t="inlineStr">
        <is>
          <t>SILAE5</t>
        </is>
      </c>
      <c r="N75" s="329" t="n">
        <v>151.93</v>
      </c>
      <c r="O75" s="329" t="n">
        <v>152.15</v>
      </c>
      <c r="P75" s="330">
        <f>MAX(N75:O75)</f>
        <v/>
      </c>
      <c r="Q75" s="662" t="n">
        <v>2</v>
      </c>
      <c r="R75" s="789" t="n"/>
      <c r="S75" s="627" t="inlineStr">
        <is>
          <t>TRF52-1</t>
        </is>
      </c>
      <c r="T75" s="624" t="n">
        <v>8.109999999999999</v>
      </c>
      <c r="U75" s="624" t="n">
        <v>2.58</v>
      </c>
      <c r="V75" s="624" t="n">
        <v>0</v>
      </c>
      <c r="W75" s="624" t="n"/>
    </row>
    <row r="76" ht="16.5" customHeight="1" s="18" thickBot="1" thickTop="1">
      <c r="B76" s="677" t="inlineStr">
        <is>
          <t>UNGGUL</t>
        </is>
      </c>
      <c r="C76" t="n">
        <v>30112023</v>
      </c>
      <c r="D76" s="677" t="inlineStr">
        <is>
          <t>UPDATE TELEMETERING SESUAI KETIDAKSESUAIAN FORM SPREADSHEET</t>
        </is>
      </c>
      <c r="M76" s="352" t="inlineStr">
        <is>
          <t>SDERA5</t>
        </is>
      </c>
      <c r="N76" s="329" t="n">
        <v>150.35</v>
      </c>
      <c r="O76" s="329" t="n">
        <v>150.46</v>
      </c>
      <c r="P76" s="330">
        <f>MAX(N76:O76)</f>
        <v/>
      </c>
      <c r="Q76" s="662" t="n">
        <v>2</v>
      </c>
      <c r="R76" s="789" t="n"/>
      <c r="S76" s="627" t="inlineStr">
        <is>
          <t>SPARE</t>
        </is>
      </c>
      <c r="T76" s="624" t="n"/>
      <c r="U76" s="624" t="n"/>
      <c r="V76" s="624" t="n"/>
      <c r="W76" s="624" t="n"/>
    </row>
    <row r="77" ht="16.5" customHeight="1" s="18" thickBot="1" thickTop="1">
      <c r="M77" s="352" t="inlineStr">
        <is>
          <t>SLWNA6</t>
        </is>
      </c>
      <c r="N77" s="329" t="n">
        <v>0</v>
      </c>
      <c r="O77" s="329" t="n">
        <v>0</v>
      </c>
      <c r="P77" s="330">
        <f>MAX(N77:O77)</f>
        <v/>
      </c>
      <c r="Q77" s="662" t="n">
        <v>2</v>
      </c>
      <c r="R77" s="789" t="n"/>
      <c r="S77" s="627" t="inlineStr">
        <is>
          <t>SPARE</t>
        </is>
      </c>
      <c r="T77" s="624" t="n"/>
      <c r="U77" s="624" t="n"/>
      <c r="V77" s="624" t="n"/>
      <c r="W77" s="624" t="n"/>
    </row>
    <row r="78" ht="16.5" customHeight="1" s="18" thickBot="1" thickTop="1">
      <c r="M78" s="352" t="inlineStr">
        <is>
          <t>POSO5</t>
        </is>
      </c>
      <c r="N78" s="329" t="n">
        <v>151.35</v>
      </c>
      <c r="O78" s="329" t="n">
        <v>0</v>
      </c>
      <c r="P78" s="330">
        <f>MAX(N78:O78)</f>
        <v/>
      </c>
      <c r="Q78" s="662" t="n">
        <v>2</v>
      </c>
      <c r="R78" s="789" t="n"/>
      <c r="S78" s="627" t="inlineStr">
        <is>
          <t>SPARE</t>
        </is>
      </c>
      <c r="T78" s="624" t="n"/>
      <c r="U78" s="624" t="n"/>
      <c r="V78" s="624" t="n"/>
      <c r="W78" s="624" t="n"/>
    </row>
    <row r="79" ht="16.5" customHeight="1" s="18" thickBot="1" thickTop="1">
      <c r="M79" s="352" t="inlineStr">
        <is>
          <t>TLISE4</t>
        </is>
      </c>
      <c r="N79" s="329" t="n">
        <v>0</v>
      </c>
      <c r="O79" s="329" t="n">
        <v>0</v>
      </c>
      <c r="P79" s="330">
        <f>MAX(N79:O79)</f>
        <v/>
      </c>
      <c r="Q79" s="662" t="n">
        <v>2</v>
      </c>
      <c r="R79" s="789" t="inlineStr">
        <is>
          <t>ANDLO5</t>
        </is>
      </c>
      <c r="S79" s="627" t="inlineStr">
        <is>
          <t>KDNEW5-1</t>
        </is>
      </c>
      <c r="T79" s="624" t="n">
        <v>-9.76</v>
      </c>
      <c r="U79" s="624" t="n">
        <v>2.45</v>
      </c>
      <c r="V79" s="624" t="n">
        <v>39.55</v>
      </c>
      <c r="W79" s="624" t="n"/>
    </row>
    <row r="80" ht="16.5" customHeight="1" s="18" thickBot="1" thickTop="1">
      <c r="M80" s="352" t="inlineStr">
        <is>
          <t>TLISE5</t>
        </is>
      </c>
      <c r="N80" s="329" t="n">
        <v>149.93</v>
      </c>
      <c r="O80" s="329" t="n">
        <v>150.14</v>
      </c>
      <c r="P80" s="330">
        <f>MAX(N80:O80)</f>
        <v/>
      </c>
      <c r="Q80" s="662" t="n">
        <v>2</v>
      </c>
      <c r="R80" s="789" t="n"/>
      <c r="S80" s="627" t="inlineStr">
        <is>
          <t>KDNEW5-2</t>
        </is>
      </c>
      <c r="T80" s="624" t="n">
        <v>-9.74</v>
      </c>
      <c r="U80" s="624" t="n">
        <v>2.45</v>
      </c>
      <c r="V80" s="624" t="n">
        <v>39.49</v>
      </c>
      <c r="W80" s="624" t="n"/>
    </row>
    <row r="81" ht="16.5" customHeight="1" s="18" thickBot="1" thickTop="1">
      <c r="M81" s="352" t="inlineStr">
        <is>
          <t>PRIGI4</t>
        </is>
      </c>
      <c r="N81" s="329" t="n">
        <v>0</v>
      </c>
      <c r="O81" s="329" t="n">
        <v>0</v>
      </c>
      <c r="P81" s="330">
        <f>MAX(N81:O81)</f>
        <v/>
      </c>
      <c r="Q81" s="662" t="n">
        <v>2</v>
      </c>
      <c r="R81" s="789" t="n"/>
      <c r="S81" s="627" t="inlineStr">
        <is>
          <t>KSPTE5-1</t>
        </is>
      </c>
      <c r="T81" s="624" t="n">
        <v>3.97</v>
      </c>
      <c r="U81" s="624" t="n">
        <v>-4.39</v>
      </c>
      <c r="V81" s="624" t="n">
        <v>24.42</v>
      </c>
      <c r="W81" s="624" t="n"/>
    </row>
    <row r="82" ht="16.5" customHeight="1" s="18" thickBot="1" thickTop="1">
      <c r="M82" s="352" t="inlineStr">
        <is>
          <t>LASSA5</t>
        </is>
      </c>
      <c r="N82" s="329" t="n">
        <v>152.11</v>
      </c>
      <c r="O82" s="329" t="n">
        <v>151.93</v>
      </c>
      <c r="P82" s="330">
        <f>MAX(N82:O82)</f>
        <v/>
      </c>
      <c r="Q82" s="662" t="n">
        <v>2</v>
      </c>
      <c r="R82" s="789" t="n"/>
      <c r="S82" s="627" t="inlineStr">
        <is>
          <t>KSPTE5-2</t>
        </is>
      </c>
      <c r="T82" s="624" t="n">
        <v>4.11</v>
      </c>
      <c r="U82" s="624" t="n">
        <v>-4.42</v>
      </c>
      <c r="V82" s="624" t="n">
        <v>24.74</v>
      </c>
      <c r="W82" s="624" t="n"/>
    </row>
    <row r="83" ht="16.5" customHeight="1" s="18" thickBot="1" thickTop="1">
      <c r="M83" s="352" t="inlineStr">
        <is>
          <t>KLKSM5</t>
        </is>
      </c>
      <c r="N83" s="329" t="n">
        <v>150.47</v>
      </c>
      <c r="O83" s="329" t="n">
        <v>150.59</v>
      </c>
      <c r="P83" s="330">
        <f>MAX(N83:O83)</f>
        <v/>
      </c>
      <c r="Q83" s="662" t="n">
        <v>2</v>
      </c>
      <c r="R83" s="789" t="n"/>
      <c r="S83" s="627" t="inlineStr">
        <is>
          <t>TRF52-1</t>
        </is>
      </c>
      <c r="T83" s="624" t="n">
        <v>11.47</v>
      </c>
      <c r="U83" s="624" t="n">
        <v>3.97</v>
      </c>
      <c r="V83" s="624" t="n">
        <v>0</v>
      </c>
      <c r="W83" s="624" t="n"/>
    </row>
    <row r="84" ht="16.5" customHeight="1" s="18" thickBot="1" thickTop="1">
      <c r="M84" s="352" t="inlineStr">
        <is>
          <t>KLAKA5</t>
        </is>
      </c>
      <c r="N84" s="329" t="n">
        <v>148.4</v>
      </c>
      <c r="O84" s="329" t="n">
        <v>148.01</v>
      </c>
      <c r="P84" s="330">
        <f>MAX(N84:O84)</f>
        <v/>
      </c>
      <c r="Q84" s="662" t="n">
        <v>2</v>
      </c>
      <c r="R84" s="789" t="n"/>
      <c r="S84" s="627" t="inlineStr">
        <is>
          <t>SPARE</t>
        </is>
      </c>
      <c r="T84" s="624" t="n"/>
      <c r="U84" s="624" t="n"/>
      <c r="V84" s="624" t="n"/>
      <c r="W84" s="624" t="n"/>
    </row>
    <row r="85" ht="16.5" customHeight="1" s="18" thickBot="1" thickTop="1">
      <c r="M85" s="352" t="inlineStr">
        <is>
          <t>UNAHA5</t>
        </is>
      </c>
      <c r="N85" s="329" t="n">
        <v>150.54</v>
      </c>
      <c r="O85" s="329" t="n">
        <v>150.63</v>
      </c>
      <c r="P85" s="330">
        <f>MAX(N85:O85)</f>
        <v/>
      </c>
      <c r="Q85" s="662" t="n">
        <v>1</v>
      </c>
      <c r="R85" s="789" t="n"/>
      <c r="S85" s="627" t="inlineStr">
        <is>
          <t>SPARE</t>
        </is>
      </c>
      <c r="T85" s="624" t="n"/>
      <c r="U85" s="624" t="n"/>
      <c r="V85" s="624" t="n"/>
      <c r="W85" s="624" t="n"/>
    </row>
    <row r="86" ht="16.5" customHeight="1" s="18" thickBot="1" thickTop="1">
      <c r="M86" s="352" t="inlineStr">
        <is>
          <t>KDNEW5</t>
        </is>
      </c>
      <c r="N86" s="329" t="n">
        <v>149.9</v>
      </c>
      <c r="O86" s="329" t="n">
        <v>150.35</v>
      </c>
      <c r="P86" s="330">
        <f>MAX(N86:O86)</f>
        <v/>
      </c>
      <c r="Q86" s="662" t="n">
        <v>2</v>
      </c>
      <c r="R86" s="789" t="n"/>
      <c r="S86" s="627" t="inlineStr">
        <is>
          <t>SPARE</t>
        </is>
      </c>
      <c r="T86" s="624" t="n"/>
      <c r="U86" s="624" t="n"/>
      <c r="V86" s="624" t="n"/>
      <c r="W86" s="624" t="n"/>
    </row>
    <row r="87" ht="16.5" customHeight="1" s="18" thickBot="1" thickTop="1">
      <c r="M87" s="352" t="inlineStr">
        <is>
          <t>PWATU5</t>
        </is>
      </c>
      <c r="N87" s="329" t="n">
        <v>149.64</v>
      </c>
      <c r="O87" s="329" t="n">
        <v>148.18</v>
      </c>
      <c r="P87" s="330">
        <f>MAX(N87:O87)</f>
        <v/>
      </c>
      <c r="Q87" s="662" t="n">
        <v>2</v>
      </c>
      <c r="R87" s="789" t="inlineStr">
        <is>
          <t>BABAU5</t>
        </is>
      </c>
      <c r="S87" s="627" t="inlineStr">
        <is>
          <t>PLMGB5-1</t>
        </is>
      </c>
      <c r="T87" s="624" t="n">
        <v>-7.14</v>
      </c>
      <c r="U87" s="624" t="n">
        <v>-2.24</v>
      </c>
      <c r="V87" s="624" t="n">
        <v>29.21</v>
      </c>
      <c r="W87" s="624" t="n"/>
    </row>
    <row r="88" ht="16.5" customHeight="1" s="18" thickBot="1" thickTop="1">
      <c r="D88" s="755" t="inlineStr">
        <is>
          <t>am_klaka5</t>
        </is>
      </c>
      <c r="M88" s="352" t="inlineStr">
        <is>
          <t>PWATU4</t>
        </is>
      </c>
      <c r="N88" s="329" t="n">
        <v>0</v>
      </c>
      <c r="O88" s="329" t="n">
        <v>0</v>
      </c>
      <c r="P88" s="330">
        <f>MAX(N88:O88)</f>
        <v/>
      </c>
      <c r="Q88" s="662" t="n"/>
      <c r="R88" s="789" t="n"/>
      <c r="S88" s="627" t="inlineStr">
        <is>
          <t>PLMGB5-2</t>
        </is>
      </c>
      <c r="T88" s="624" t="n">
        <v>-7.08</v>
      </c>
      <c r="U88" s="624" t="n">
        <v>-2.27</v>
      </c>
      <c r="V88" s="624" t="n">
        <v>28.87</v>
      </c>
      <c r="W88" s="624" t="n"/>
    </row>
    <row r="89" ht="16.5" customHeight="1" s="18" thickBot="1" thickTop="1">
      <c r="M89" s="352" t="inlineStr">
        <is>
          <t>KNDI35</t>
        </is>
      </c>
      <c r="N89" s="329" t="n">
        <v>149.78</v>
      </c>
      <c r="O89" s="329" t="n">
        <v>149.96</v>
      </c>
      <c r="P89" s="330">
        <f>MAX(N89:O89)</f>
        <v/>
      </c>
      <c r="Q89" s="662" t="n">
        <v>2</v>
      </c>
      <c r="R89" s="789" t="n"/>
      <c r="S89" s="627" t="inlineStr">
        <is>
          <t>TRF52-1</t>
        </is>
      </c>
      <c r="T89" s="624" t="n">
        <v>14.24</v>
      </c>
      <c r="U89" s="624" t="n">
        <v>4.7</v>
      </c>
      <c r="V89" s="624" t="n">
        <v>0</v>
      </c>
      <c r="W89" s="624" t="n"/>
    </row>
    <row r="90" ht="16.5" customHeight="1" s="18" thickBot="1" thickTop="1">
      <c r="M90" s="352" t="inlineStr">
        <is>
          <t>NTNSA4</t>
        </is>
      </c>
      <c r="N90" s="329" t="n">
        <v>65.31999999999999</v>
      </c>
      <c r="O90" s="329" t="n">
        <v>0</v>
      </c>
      <c r="P90" s="330">
        <f>MAX(N90:O90)</f>
        <v/>
      </c>
      <c r="Q90" s="662" t="n">
        <v>2</v>
      </c>
      <c r="R90" s="789" t="n"/>
      <c r="S90" s="627" t="inlineStr">
        <is>
          <t>SPARE</t>
        </is>
      </c>
      <c r="T90" s="624" t="n"/>
      <c r="U90" s="624" t="n"/>
      <c r="V90" s="624" t="n"/>
      <c r="W90" s="624" t="n"/>
    </row>
    <row r="91" ht="16.5" customHeight="1" s="18" thickBot="1" thickTop="1">
      <c r="M91" s="352" t="inlineStr">
        <is>
          <t>ANDLO5</t>
        </is>
      </c>
      <c r="N91" s="329" t="n">
        <v>149.59</v>
      </c>
      <c r="O91" s="329" t="n">
        <v>150.69</v>
      </c>
      <c r="P91" s="330">
        <f>MAX(N91:O91)</f>
        <v/>
      </c>
      <c r="Q91" s="662" t="n">
        <v>2</v>
      </c>
      <c r="R91" s="789" t="n"/>
      <c r="S91" s="627" t="inlineStr">
        <is>
          <t>SPARE</t>
        </is>
      </c>
      <c r="T91" s="624" t="n"/>
      <c r="U91" s="624" t="n"/>
      <c r="V91" s="624" t="n"/>
      <c r="W91" s="624" t="n"/>
    </row>
    <row r="92" ht="16.5" customHeight="1" s="18" thickBot="1" thickTop="1">
      <c r="M92" s="352" t="inlineStr">
        <is>
          <t>KSPTE5</t>
        </is>
      </c>
      <c r="N92" s="329" t="n">
        <v>151.37</v>
      </c>
      <c r="O92" s="329" t="n">
        <v>151.05</v>
      </c>
      <c r="P92" s="330">
        <f>MAX(N92:O92)</f>
        <v/>
      </c>
      <c r="Q92" s="662" t="n">
        <v>2</v>
      </c>
      <c r="R92" s="789" t="n"/>
      <c r="S92" s="627" t="inlineStr">
        <is>
          <t>SPARE</t>
        </is>
      </c>
      <c r="T92" s="624" t="n"/>
      <c r="U92" s="624" t="n"/>
      <c r="V92" s="624" t="n"/>
      <c r="W92" s="624" t="n"/>
    </row>
    <row r="93" ht="16.5" customHeight="1" s="18" thickBot="1" thickTop="1">
      <c r="M93" s="352" t="inlineStr">
        <is>
          <t>RAHA5</t>
        </is>
      </c>
      <c r="N93" s="329" t="n">
        <v>151.98</v>
      </c>
      <c r="O93" s="329" t="n">
        <v>152.17</v>
      </c>
      <c r="P93" s="330">
        <f>MAX(N93:O93)</f>
        <v/>
      </c>
      <c r="Q93" s="662" t="n">
        <v>2</v>
      </c>
      <c r="R93" s="789" t="inlineStr">
        <is>
          <t>PLMGB5</t>
        </is>
      </c>
      <c r="S93" s="627" t="inlineStr">
        <is>
          <t>BABAU5-1</t>
        </is>
      </c>
      <c r="T93" s="624" t="n">
        <v>7.13</v>
      </c>
      <c r="U93" s="624" t="n">
        <v>1.19</v>
      </c>
      <c r="V93" s="624" t="n">
        <v>28.24</v>
      </c>
      <c r="W93" s="624" t="n"/>
    </row>
    <row r="94" ht="16.5" customHeight="1" s="18" thickBot="1" thickTop="1">
      <c r="M94" s="352" t="inlineStr">
        <is>
          <t>PLMGB5</t>
        </is>
      </c>
      <c r="N94" s="329" t="n">
        <v>149.49</v>
      </c>
      <c r="O94" s="329" t="n">
        <v>149.29</v>
      </c>
      <c r="P94" s="330">
        <f>MAX(N94:O94)</f>
        <v/>
      </c>
      <c r="Q94" s="662" t="n">
        <v>2</v>
      </c>
      <c r="R94" s="789" t="n"/>
      <c r="S94" s="627" t="inlineStr">
        <is>
          <t>BABAU5-2</t>
        </is>
      </c>
      <c r="T94" s="624" t="n">
        <v>7.02</v>
      </c>
      <c r="U94" s="624" t="n">
        <v>1.22</v>
      </c>
      <c r="V94" s="624" t="n">
        <v>28.05</v>
      </c>
      <c r="W94" s="624" t="n"/>
    </row>
    <row r="95" ht="16.5" customHeight="1" s="18" thickBot="1" thickTop="1">
      <c r="M95" s="352" t="inlineStr">
        <is>
          <t>BABAU5</t>
        </is>
      </c>
      <c r="N95" s="329" t="n">
        <v>151.37</v>
      </c>
      <c r="O95" s="329" t="n">
        <v>151.51</v>
      </c>
      <c r="P95" s="330">
        <f>MAX(N95:O95)</f>
        <v/>
      </c>
      <c r="Q95" s="662" t="n">
        <v>2</v>
      </c>
      <c r="R95" s="789" t="n"/>
      <c r="S95" s="627" t="inlineStr">
        <is>
          <t>RAHA5-1</t>
        </is>
      </c>
      <c r="T95" s="624" t="n">
        <v>3.54</v>
      </c>
      <c r="U95" s="624" t="n">
        <v>-7.51</v>
      </c>
      <c r="V95" s="624" t="n">
        <v>34.09</v>
      </c>
      <c r="W95" s="624" t="n"/>
    </row>
    <row r="96" ht="16.5" customHeight="1" s="18" thickBot="1" thickTop="1">
      <c r="M96" s="708" t="inlineStr">
        <is>
          <t>TNGEA5</t>
        </is>
      </c>
      <c r="N96" s="709" t="n">
        <v>151.38</v>
      </c>
      <c r="O96" s="709" t="n">
        <v>150.92</v>
      </c>
      <c r="P96" s="330">
        <f>MAX(N96:O96)</f>
        <v/>
      </c>
      <c r="Q96" s="710" t="n">
        <v>2</v>
      </c>
      <c r="R96" s="789" t="n"/>
      <c r="S96" s="627" t="inlineStr">
        <is>
          <t>RAHA5-2</t>
        </is>
      </c>
      <c r="T96" s="624" t="n">
        <v>3.46</v>
      </c>
      <c r="U96" s="624" t="n">
        <v>-7.53</v>
      </c>
      <c r="V96" s="624" t="n">
        <v>34.06</v>
      </c>
      <c r="W96" s="624" t="n"/>
    </row>
    <row r="97" ht="16.5" customHeight="1" s="18" thickBot="1" thickTop="1">
      <c r="M97" s="711" t="inlineStr">
        <is>
          <t>TWELI5</t>
        </is>
      </c>
      <c r="N97" s="778" t="n">
        <v>149.01</v>
      </c>
      <c r="O97" s="779" t="n">
        <v>148.9</v>
      </c>
      <c r="P97" s="330">
        <f>MAX(N97:O97)</f>
        <v/>
      </c>
      <c r="Q97" s="710" t="n">
        <v>2</v>
      </c>
      <c r="R97" s="789" t="n"/>
      <c r="S97" s="627" t="inlineStr">
        <is>
          <t>TRF52-1</t>
        </is>
      </c>
      <c r="T97" s="624" t="n">
        <v>-21.3</v>
      </c>
      <c r="U97" s="624" t="n">
        <v>12.79</v>
      </c>
      <c r="V97" s="624" t="n">
        <v>0</v>
      </c>
      <c r="W97" s="624" t="n"/>
    </row>
    <row r="98" ht="16.5" customHeight="1" s="18" thickBot="1" thickTop="1">
      <c r="M98" s="708" t="inlineStr">
        <is>
          <t>PTCMP5</t>
        </is>
      </c>
      <c r="N98" s="329" t="n">
        <v>153.09</v>
      </c>
      <c r="O98" s="329" t="n">
        <v>150.32</v>
      </c>
      <c r="P98" s="330">
        <f>MAX(N98:O98)</f>
        <v/>
      </c>
      <c r="Q98" s="662" t="n">
        <v>2</v>
      </c>
      <c r="R98" s="789" t="n"/>
      <c r="S98" s="627" t="inlineStr">
        <is>
          <t>SPARE</t>
        </is>
      </c>
      <c r="T98" s="624" t="n"/>
      <c r="U98" s="624" t="n"/>
      <c r="V98" s="624" t="n"/>
      <c r="W98" s="624" t="n"/>
    </row>
    <row r="99" ht="16.5" customHeight="1" s="18" thickBot="1" thickTop="1">
      <c r="M99" s="708" t="inlineStr">
        <is>
          <t>ANTAM5</t>
        </is>
      </c>
      <c r="N99" s="329" t="n">
        <v>149.1</v>
      </c>
      <c r="O99" s="329" t="n">
        <v>148.45</v>
      </c>
      <c r="P99" s="330">
        <f>MAX(N99:O99)</f>
        <v/>
      </c>
      <c r="Q99" s="662" t="n">
        <v>2</v>
      </c>
      <c r="R99" s="789" t="n"/>
      <c r="S99" s="627" t="inlineStr">
        <is>
          <t>SPARE</t>
        </is>
      </c>
      <c r="T99" s="624" t="n"/>
      <c r="U99" s="624" t="n"/>
      <c r="V99" s="624" t="n"/>
      <c r="W99" s="624" t="n"/>
    </row>
    <row r="100" ht="16.5" customHeight="1" s="18" thickBot="1" thickTop="1">
      <c r="M100" s="708" t="inlineStr">
        <is>
          <t>PLMGL5</t>
        </is>
      </c>
      <c r="N100" s="329" t="n">
        <v>0</v>
      </c>
      <c r="O100" s="329" t="n">
        <v>0</v>
      </c>
      <c r="P100" s="330">
        <f>MAX(N100:O100)</f>
        <v/>
      </c>
      <c r="Q100" s="662" t="n">
        <v>2</v>
      </c>
      <c r="R100" s="789" t="n"/>
      <c r="S100" s="627" t="inlineStr">
        <is>
          <t>SPARE</t>
        </is>
      </c>
      <c r="T100" s="624" t="n"/>
      <c r="U100" s="624" t="n"/>
      <c r="V100" s="624" t="n"/>
      <c r="W100" s="624" t="n"/>
    </row>
    <row r="101" ht="16.5" customHeight="1" s="18" thickBot="1" thickTop="1">
      <c r="M101" s="708" t="inlineStr">
        <is>
          <t>LUWUK5</t>
        </is>
      </c>
      <c r="N101" s="329" t="n">
        <v>0</v>
      </c>
      <c r="O101" s="329" t="n">
        <v>0</v>
      </c>
      <c r="P101" s="330">
        <f>MAX(N101:O101)</f>
        <v/>
      </c>
      <c r="Q101" s="662" t="n">
        <v>2</v>
      </c>
      <c r="R101" s="789" t="inlineStr">
        <is>
          <t>RAHA5</t>
        </is>
      </c>
      <c r="S101" s="627" t="inlineStr">
        <is>
          <t>PLMGB5-1</t>
        </is>
      </c>
      <c r="T101" s="624" t="n">
        <v>-3.47</v>
      </c>
      <c r="U101" s="624" t="n">
        <v>-1.06</v>
      </c>
      <c r="V101" s="624" t="n">
        <v>0</v>
      </c>
      <c r="W101" s="624" t="n"/>
    </row>
    <row r="102" ht="16.5" customHeight="1" s="18" thickBot="1" thickTop="1">
      <c r="M102" s="708" t="inlineStr">
        <is>
          <t>PPLU35</t>
        </is>
      </c>
      <c r="N102" s="329" t="n">
        <v>149.46</v>
      </c>
      <c r="O102" s="329" t="n">
        <v>150.79</v>
      </c>
      <c r="P102" s="330">
        <f>MAX(N102:O102)</f>
        <v/>
      </c>
      <c r="Q102" s="662" t="n">
        <v>2</v>
      </c>
      <c r="R102" s="789" t="n"/>
      <c r="S102" s="627" t="inlineStr">
        <is>
          <t>PLMGB5-2</t>
        </is>
      </c>
      <c r="T102" s="624" t="n">
        <v>-3.43</v>
      </c>
      <c r="U102" s="624" t="n">
        <v>-1.04</v>
      </c>
      <c r="V102" s="624" t="n">
        <v>0</v>
      </c>
      <c r="W102" s="624" t="n"/>
    </row>
    <row r="103" ht="16.5" customHeight="1" s="18" thickBot="1" thickTop="1">
      <c r="M103" s="708" t="inlineStr">
        <is>
          <t>BMPP25</t>
        </is>
      </c>
      <c r="N103" s="329" t="n">
        <v>150.24</v>
      </c>
      <c r="O103" s="329" t="n">
        <v>2.54</v>
      </c>
      <c r="P103" s="330">
        <f>MAX(N103:O103)</f>
        <v/>
      </c>
      <c r="Q103" s="662" t="n">
        <v>2</v>
      </c>
      <c r="R103" s="789" t="n"/>
      <c r="S103" s="627" t="inlineStr">
        <is>
          <t>TRF52-1</t>
        </is>
      </c>
      <c r="T103" s="624" t="n">
        <v>6.87</v>
      </c>
      <c r="U103" s="624" t="n">
        <v>2.19</v>
      </c>
      <c r="V103" s="624" t="n">
        <v>0</v>
      </c>
      <c r="W103" s="624" t="n"/>
    </row>
    <row r="104" ht="15.75" customHeight="1" s="18" thickTop="1">
      <c r="R104" s="789" t="n"/>
      <c r="S104" s="627" t="inlineStr">
        <is>
          <t>SPARE</t>
        </is>
      </c>
      <c r="T104" s="624" t="n"/>
      <c r="U104" s="624" t="n"/>
      <c r="V104" s="624" t="n"/>
      <c r="W104" s="624" t="n"/>
    </row>
    <row r="105">
      <c r="R105" s="789" t="n"/>
      <c r="S105" s="627" t="inlineStr">
        <is>
          <t>SPARE</t>
        </is>
      </c>
      <c r="T105" s="624" t="n"/>
      <c r="U105" s="624" t="n"/>
      <c r="V105" s="624" t="n"/>
      <c r="W105" s="624" t="n"/>
    </row>
    <row r="106">
      <c r="R106" s="789" t="n"/>
      <c r="S106" s="627" t="inlineStr">
        <is>
          <t>SPARE</t>
        </is>
      </c>
      <c r="T106" s="624" t="n"/>
      <c r="U106" s="624" t="n"/>
      <c r="V106" s="624" t="n"/>
      <c r="W106" s="624" t="n"/>
    </row>
    <row r="107">
      <c r="R107" s="789" t="inlineStr">
        <is>
          <t>TPOYO5</t>
        </is>
      </c>
      <c r="S107" s="627" t="inlineStr">
        <is>
          <t>MMJNW5-1</t>
        </is>
      </c>
      <c r="T107" s="624" t="n">
        <v>-5.49</v>
      </c>
      <c r="U107" s="624" t="n">
        <v>1.5</v>
      </c>
      <c r="V107" s="624" t="n">
        <v>18.61</v>
      </c>
      <c r="W107" s="624" t="n"/>
    </row>
    <row r="108">
      <c r="R108" s="789" t="n"/>
      <c r="S108" s="627" t="inlineStr">
        <is>
          <t>MMJNW5-2</t>
        </is>
      </c>
      <c r="T108" s="624" t="n">
        <v>-5.52</v>
      </c>
      <c r="U108" s="624" t="n">
        <v>1.44</v>
      </c>
      <c r="V108" s="624" t="n">
        <v>17.89</v>
      </c>
      <c r="W108" s="624" t="n"/>
    </row>
    <row r="109">
      <c r="R109" s="789" t="n"/>
      <c r="S109" s="627" t="inlineStr">
        <is>
          <t>PSKYU5-1</t>
        </is>
      </c>
      <c r="T109" s="624" t="n">
        <v>0.11</v>
      </c>
      <c r="U109" s="624" t="n">
        <v>-2.88</v>
      </c>
      <c r="V109" s="624" t="n">
        <v>11.82</v>
      </c>
      <c r="W109" s="624" t="n"/>
    </row>
    <row r="110">
      <c r="R110" s="789" t="n"/>
      <c r="S110" s="627" t="inlineStr">
        <is>
          <t>PSKYU5-2</t>
        </is>
      </c>
      <c r="T110" s="624" t="n">
        <v>0.02</v>
      </c>
      <c r="U110" s="624" t="n">
        <v>-2.95</v>
      </c>
      <c r="V110" s="624" t="n">
        <v>11.56</v>
      </c>
      <c r="W110" s="624" t="n"/>
    </row>
    <row r="111">
      <c r="R111" s="789" t="n"/>
      <c r="S111" s="627" t="inlineStr">
        <is>
          <t>TRF52-1</t>
        </is>
      </c>
      <c r="T111" s="624" t="n">
        <v>10.79</v>
      </c>
      <c r="U111" s="624" t="n">
        <v>3.03</v>
      </c>
      <c r="V111" s="624" t="n">
        <v>0</v>
      </c>
      <c r="W111" s="624" t="n"/>
    </row>
    <row r="112">
      <c r="R112" s="789" t="n"/>
      <c r="S112" s="627" t="inlineStr">
        <is>
          <t>SPARE</t>
        </is>
      </c>
      <c r="T112" s="624" t="n"/>
      <c r="U112" s="624" t="n"/>
      <c r="V112" s="624" t="n"/>
      <c r="W112" s="624" t="n"/>
    </row>
    <row r="113">
      <c r="R113" s="789" t="n"/>
      <c r="S113" s="627" t="inlineStr">
        <is>
          <t>SPARE</t>
        </is>
      </c>
      <c r="T113" s="624" t="n"/>
      <c r="U113" s="624" t="n"/>
      <c r="V113" s="624" t="n"/>
      <c r="W113" s="624" t="n"/>
    </row>
    <row r="114">
      <c r="R114" s="789" t="n"/>
      <c r="S114" s="627" t="inlineStr">
        <is>
          <t>SPARE</t>
        </is>
      </c>
      <c r="T114" s="624" t="n"/>
      <c r="U114" s="624" t="n"/>
      <c r="V114" s="624" t="n"/>
      <c r="W114" s="624" t="n"/>
    </row>
    <row r="115">
      <c r="R115" s="789" t="inlineStr">
        <is>
          <t>PSKYU5</t>
        </is>
      </c>
      <c r="S115" s="627" t="inlineStr">
        <is>
          <t>TPOYO5-1</t>
        </is>
      </c>
      <c r="T115" s="624" t="n">
        <v>0.06</v>
      </c>
      <c r="U115" s="624" t="n">
        <v>-9.07</v>
      </c>
      <c r="V115" s="624" t="n">
        <v>35.13</v>
      </c>
      <c r="W115" s="624" t="n"/>
    </row>
    <row r="116">
      <c r="R116" s="789" t="n"/>
      <c r="S116" s="627" t="inlineStr">
        <is>
          <t>TPOYO5-2</t>
        </is>
      </c>
      <c r="T116" s="624" t="n">
        <v>0.26</v>
      </c>
      <c r="U116" s="624" t="n">
        <v>-9.15</v>
      </c>
      <c r="V116" s="624" t="n">
        <v>35.25</v>
      </c>
      <c r="W116" s="624" t="n"/>
    </row>
    <row r="117">
      <c r="R117" s="789" t="n"/>
      <c r="S117" s="627" t="inlineStr">
        <is>
          <t>DNGLA5-1</t>
        </is>
      </c>
      <c r="T117" s="624" t="n">
        <v>-7.08</v>
      </c>
      <c r="U117" s="624" t="n">
        <v>6.81</v>
      </c>
      <c r="V117" s="624" t="n">
        <v>40.5</v>
      </c>
      <c r="W117" s="624" t="n"/>
    </row>
    <row r="118">
      <c r="R118" s="789" t="n"/>
      <c r="S118" s="627" t="inlineStr">
        <is>
          <t>DNGLA5-2</t>
        </is>
      </c>
      <c r="T118" s="624" t="n">
        <v>-6.69</v>
      </c>
      <c r="U118" s="624" t="n">
        <v>6.68</v>
      </c>
      <c r="V118" s="624" t="n">
        <v>40.79</v>
      </c>
      <c r="W118" s="624" t="n"/>
    </row>
    <row r="119">
      <c r="R119" s="789" t="n"/>
      <c r="S119" s="627" t="inlineStr">
        <is>
          <t>TRF52-1</t>
        </is>
      </c>
      <c r="T119" s="624" t="n">
        <v>13.49</v>
      </c>
      <c r="U119" s="624" t="n">
        <v>4.8</v>
      </c>
      <c r="V119" s="624" t="n">
        <v>0</v>
      </c>
      <c r="W119" s="624" t="n"/>
    </row>
    <row r="120">
      <c r="R120" s="789" t="n"/>
      <c r="S120" s="627" t="inlineStr">
        <is>
          <t>SPARE</t>
        </is>
      </c>
      <c r="T120" s="624" t="n"/>
      <c r="U120" s="624" t="n"/>
      <c r="V120" s="624" t="n"/>
      <c r="W120" s="624" t="n"/>
    </row>
    <row r="121">
      <c r="R121" s="789" t="n"/>
      <c r="S121" s="627" t="inlineStr">
        <is>
          <t>SPARE</t>
        </is>
      </c>
      <c r="T121" s="624" t="n"/>
      <c r="U121" s="624" t="n"/>
      <c r="V121" s="624" t="n"/>
      <c r="W121" s="624" t="n"/>
    </row>
    <row r="122">
      <c r="R122" s="789" t="n"/>
      <c r="S122" s="627" t="inlineStr">
        <is>
          <t>SPARE</t>
        </is>
      </c>
      <c r="T122" s="624" t="n"/>
      <c r="U122" s="624" t="n"/>
      <c r="V122" s="624" t="n"/>
      <c r="W122" s="624" t="n"/>
    </row>
    <row r="123">
      <c r="R123" s="789" t="inlineStr">
        <is>
          <t>DNGLA5</t>
        </is>
      </c>
      <c r="S123" s="627" t="inlineStr">
        <is>
          <t>PSKYU5-1</t>
        </is>
      </c>
      <c r="T123" s="624" t="n">
        <v>7.52</v>
      </c>
      <c r="U123" s="624" t="n">
        <v>-11.08</v>
      </c>
      <c r="V123" s="624" t="n">
        <v>52.17</v>
      </c>
      <c r="W123" s="624" t="n"/>
    </row>
    <row r="124">
      <c r="R124" s="789" t="n"/>
      <c r="S124" s="627" t="inlineStr">
        <is>
          <t>PSKYU5-2</t>
        </is>
      </c>
      <c r="T124" s="624" t="n">
        <v>7.26</v>
      </c>
      <c r="U124" s="624" t="n">
        <v>-11.15</v>
      </c>
      <c r="V124" s="624" t="n">
        <v>52.08</v>
      </c>
      <c r="W124" s="624" t="n"/>
    </row>
    <row r="125">
      <c r="R125" s="789" t="n"/>
      <c r="S125" s="627" t="inlineStr">
        <is>
          <t>SILAE5-1</t>
        </is>
      </c>
      <c r="T125" s="624" t="n">
        <v>-8.57</v>
      </c>
      <c r="U125" s="624" t="n">
        <v>10.81</v>
      </c>
      <c r="V125" s="624" t="n">
        <v>54.76</v>
      </c>
      <c r="W125" s="624" t="n"/>
    </row>
    <row r="126">
      <c r="R126" s="789" t="n"/>
      <c r="S126" s="627" t="inlineStr">
        <is>
          <t>SILAE5-2</t>
        </is>
      </c>
      <c r="T126" s="624" t="n">
        <v>-8.51</v>
      </c>
      <c r="U126" s="624" t="n">
        <v>10.7</v>
      </c>
      <c r="V126" s="624" t="n">
        <v>56.54</v>
      </c>
      <c r="W126" s="624" t="n"/>
    </row>
    <row r="127">
      <c r="R127" s="789" t="n"/>
      <c r="S127" s="627" t="inlineStr">
        <is>
          <t>TRF52-1</t>
        </is>
      </c>
      <c r="T127" s="624" t="n">
        <v>2.64</v>
      </c>
      <c r="U127" s="624" t="n">
        <v>0.66</v>
      </c>
      <c r="V127" s="624" t="n">
        <v>0</v>
      </c>
      <c r="W127" s="624" t="n"/>
    </row>
    <row r="128">
      <c r="R128" s="789" t="n"/>
      <c r="S128" s="627" t="inlineStr">
        <is>
          <t>TRF52-2</t>
        </is>
      </c>
      <c r="T128" s="624" t="n">
        <v>0</v>
      </c>
      <c r="U128" s="624" t="n">
        <v>0</v>
      </c>
      <c r="V128" s="624" t="n">
        <v>0</v>
      </c>
      <c r="W128" s="624" t="n"/>
    </row>
    <row r="129">
      <c r="R129" s="789" t="n"/>
      <c r="S129" s="627" t="inlineStr">
        <is>
          <t>SPARE</t>
        </is>
      </c>
      <c r="T129" s="624" t="n"/>
      <c r="U129" s="624" t="n"/>
      <c r="V129" s="624" t="n"/>
      <c r="W129" s="624" t="n"/>
    </row>
    <row r="130">
      <c r="R130" s="789" t="n"/>
      <c r="S130" s="627" t="inlineStr">
        <is>
          <t>SPARE</t>
        </is>
      </c>
      <c r="T130" s="624" t="n"/>
      <c r="U130" s="624" t="n"/>
      <c r="V130" s="624" t="n"/>
      <c r="W130" s="624" t="n"/>
    </row>
    <row r="131">
      <c r="R131" s="789" t="n"/>
      <c r="S131" s="627" t="inlineStr">
        <is>
          <t>SPARE</t>
        </is>
      </c>
      <c r="T131" s="624" t="n"/>
      <c r="U131" s="624" t="n"/>
      <c r="V131" s="624" t="n"/>
      <c r="W131" s="624" t="n"/>
    </row>
    <row r="132">
      <c r="R132" s="789" t="inlineStr">
        <is>
          <t>SILAE5</t>
        </is>
      </c>
      <c r="S132" s="627" t="inlineStr">
        <is>
          <t>DNGLA5-1</t>
        </is>
      </c>
      <c r="T132" s="624" t="n">
        <v>8.449999999999999</v>
      </c>
      <c r="U132" s="624" t="n">
        <v>-12.47</v>
      </c>
      <c r="V132" s="624" t="n">
        <v>63.59</v>
      </c>
      <c r="W132" s="624" t="n"/>
    </row>
    <row r="133">
      <c r="R133" s="789" t="n"/>
      <c r="S133" s="627" t="inlineStr">
        <is>
          <t>DNGLA5-2</t>
        </is>
      </c>
      <c r="T133" s="624" t="n">
        <v>8.4</v>
      </c>
      <c r="U133" s="624" t="n">
        <v>-12.36</v>
      </c>
      <c r="V133" s="624" t="n">
        <v>63.58</v>
      </c>
      <c r="W133" s="624" t="n"/>
    </row>
    <row r="134">
      <c r="R134" s="789" t="n"/>
      <c r="S134" s="627" t="inlineStr">
        <is>
          <t>SDERA5-1</t>
        </is>
      </c>
      <c r="T134" s="624" t="n">
        <v>-14.49</v>
      </c>
      <c r="U134" s="624" t="n">
        <v>11.06</v>
      </c>
      <c r="V134" s="624" t="n">
        <v>71.95</v>
      </c>
      <c r="W134" s="624" t="n"/>
    </row>
    <row r="135">
      <c r="R135" s="789" t="n"/>
      <c r="S135" s="627" t="inlineStr">
        <is>
          <t>SDERA5-2</t>
        </is>
      </c>
      <c r="T135" s="624" t="n">
        <v>-14.63</v>
      </c>
      <c r="U135" s="624" t="n">
        <v>11.17</v>
      </c>
      <c r="V135" s="624" t="n">
        <v>74.48</v>
      </c>
      <c r="W135" s="624" t="n"/>
    </row>
    <row r="136">
      <c r="R136" s="789" t="n"/>
      <c r="S136" s="627" t="inlineStr">
        <is>
          <t>TRF52-1</t>
        </is>
      </c>
      <c r="T136" s="624" t="n">
        <v>0</v>
      </c>
      <c r="U136" s="624" t="n">
        <v>0</v>
      </c>
      <c r="V136" s="624" t="n">
        <v>0</v>
      </c>
      <c r="W136" s="624" t="n"/>
    </row>
    <row r="137">
      <c r="R137" s="789" t="n"/>
      <c r="S137" s="627" t="inlineStr">
        <is>
          <t>TRF52-2</t>
        </is>
      </c>
      <c r="T137" s="624" t="n">
        <v>12.28</v>
      </c>
      <c r="U137" s="624" t="n">
        <v>2.6</v>
      </c>
      <c r="V137" s="624" t="n">
        <v>0</v>
      </c>
      <c r="W137" s="624" t="n"/>
    </row>
    <row r="138">
      <c r="R138" s="789" t="n"/>
      <c r="S138" s="627" t="inlineStr">
        <is>
          <t>SPARE</t>
        </is>
      </c>
      <c r="T138" s="624" t="n"/>
      <c r="U138" s="624" t="n"/>
      <c r="V138" s="624" t="n"/>
      <c r="W138" s="624" t="n"/>
    </row>
    <row r="139">
      <c r="R139" s="789" t="n"/>
      <c r="S139" s="627" t="inlineStr">
        <is>
          <t>SPARE</t>
        </is>
      </c>
      <c r="T139" s="624" t="n"/>
      <c r="U139" s="624" t="n"/>
      <c r="V139" s="624" t="n"/>
      <c r="W139" s="624" t="n"/>
    </row>
    <row r="140">
      <c r="R140" s="789" t="n"/>
      <c r="S140" s="627" t="inlineStr">
        <is>
          <t>SPARE</t>
        </is>
      </c>
      <c r="T140" s="624" t="n"/>
      <c r="U140" s="624" t="n"/>
      <c r="V140" s="624" t="n"/>
      <c r="W140" s="624" t="n"/>
    </row>
    <row r="141">
      <c r="R141" s="789" t="inlineStr">
        <is>
          <t>SDERA5</t>
        </is>
      </c>
      <c r="S141" s="627" t="inlineStr">
        <is>
          <t>SILAE5-1</t>
        </is>
      </c>
      <c r="T141" s="624" t="n">
        <v>14.49</v>
      </c>
      <c r="U141" s="624" t="n">
        <v>-11.06</v>
      </c>
      <c r="V141" s="624" t="n">
        <v>77.09999999999999</v>
      </c>
      <c r="W141" s="624" t="n"/>
    </row>
    <row r="142">
      <c r="R142" s="789" t="n"/>
      <c r="S142" s="627" t="inlineStr">
        <is>
          <t>SILAE5-2</t>
        </is>
      </c>
      <c r="T142" s="624" t="n">
        <v>14.63</v>
      </c>
      <c r="U142" s="624" t="n">
        <v>-11.15</v>
      </c>
      <c r="V142" s="624" t="n">
        <v>76.36</v>
      </c>
      <c r="W142" s="624" t="n"/>
    </row>
    <row r="143">
      <c r="R143" s="789" t="n"/>
      <c r="S143" s="627" t="inlineStr">
        <is>
          <t>POSO5-1</t>
        </is>
      </c>
      <c r="T143" s="624" t="n">
        <v>-51.39</v>
      </c>
      <c r="U143" s="624" t="n">
        <v>0.49</v>
      </c>
      <c r="V143" s="624" t="n">
        <v>207.43</v>
      </c>
      <c r="W143" s="624" t="n"/>
    </row>
    <row r="144">
      <c r="R144" s="789" t="n"/>
      <c r="S144" s="627" t="inlineStr">
        <is>
          <t>POSO5-2</t>
        </is>
      </c>
      <c r="T144" s="624" t="n">
        <v>-51.74</v>
      </c>
      <c r="U144" s="624" t="n">
        <v>0.32</v>
      </c>
      <c r="V144" s="624" t="n">
        <v>207.43</v>
      </c>
      <c r="W144" s="624" t="n"/>
    </row>
    <row r="145">
      <c r="R145" s="789" t="n"/>
      <c r="S145" s="627" t="inlineStr">
        <is>
          <t>TLISE5-1</t>
        </is>
      </c>
      <c r="T145" s="624" t="n">
        <v>23.96</v>
      </c>
      <c r="U145" s="624" t="n">
        <v>6.38</v>
      </c>
      <c r="V145" s="624" t="n">
        <v>97.92</v>
      </c>
      <c r="W145" s="624" t="n"/>
    </row>
    <row r="146">
      <c r="R146" s="789" t="n"/>
      <c r="S146" s="627" t="inlineStr">
        <is>
          <t>TLISE5-2</t>
        </is>
      </c>
      <c r="T146" s="624" t="n">
        <v>23.88</v>
      </c>
      <c r="U146" s="624" t="n">
        <v>6.37</v>
      </c>
      <c r="V146" s="624" t="n">
        <v>97.20999999999999</v>
      </c>
      <c r="W146" s="624" t="n"/>
    </row>
    <row r="147">
      <c r="R147" s="789" t="n"/>
      <c r="S147" s="627" t="inlineStr">
        <is>
          <t>TRF52-1</t>
        </is>
      </c>
      <c r="T147" s="624" t="n">
        <v>0</v>
      </c>
      <c r="U147" s="624" t="n">
        <v>0</v>
      </c>
      <c r="V147" s="624" t="n">
        <v>0</v>
      </c>
      <c r="W147" s="624" t="n"/>
    </row>
    <row r="148">
      <c r="R148" s="789" t="n"/>
      <c r="S148" s="627" t="inlineStr">
        <is>
          <t>TRF52-2</t>
        </is>
      </c>
      <c r="T148" s="624" t="n">
        <v>26.38</v>
      </c>
      <c r="U148" s="624" t="n">
        <v>9.130000000000001</v>
      </c>
      <c r="V148" s="624" t="n">
        <v>0</v>
      </c>
      <c r="W148" s="624" t="n"/>
    </row>
    <row r="149">
      <c r="R149" s="789" t="n"/>
      <c r="S149" s="627" t="inlineStr">
        <is>
          <t>SPARE</t>
        </is>
      </c>
      <c r="T149" s="624" t="n"/>
      <c r="U149" s="624" t="n"/>
      <c r="V149" s="624" t="n"/>
      <c r="W149" s="624" t="n"/>
    </row>
    <row r="150">
      <c r="R150" s="789" t="n"/>
      <c r="S150" s="627" t="inlineStr">
        <is>
          <t>SPARE</t>
        </is>
      </c>
      <c r="T150" s="624" t="n"/>
      <c r="U150" s="624" t="n"/>
      <c r="V150" s="624" t="n"/>
      <c r="W150" s="624" t="n"/>
    </row>
    <row r="151">
      <c r="R151" s="789" t="n"/>
      <c r="S151" s="627" t="inlineStr">
        <is>
          <t>SPARE</t>
        </is>
      </c>
      <c r="T151" s="624" t="n"/>
      <c r="U151" s="624" t="n"/>
      <c r="V151" s="624" t="n"/>
      <c r="W151" s="624" t="n"/>
    </row>
    <row r="152">
      <c r="R152" s="789" t="inlineStr">
        <is>
          <t>TLISE5</t>
        </is>
      </c>
      <c r="S152" s="627" t="inlineStr">
        <is>
          <t>SDERA5-1</t>
        </is>
      </c>
      <c r="T152" s="624" t="n">
        <v>-24.03</v>
      </c>
      <c r="U152" s="624" t="n">
        <v>-7.51</v>
      </c>
      <c r="V152" s="624" t="n">
        <v>99.39</v>
      </c>
      <c r="W152" s="624" t="n"/>
    </row>
    <row r="153">
      <c r="R153" s="789" t="n"/>
      <c r="S153" s="627" t="inlineStr">
        <is>
          <t>SDERA5-2</t>
        </is>
      </c>
      <c r="T153" s="624" t="n">
        <v>-23.91</v>
      </c>
      <c r="U153" s="624" t="n">
        <v>-7.52</v>
      </c>
      <c r="V153" s="624" t="n">
        <v>98.86</v>
      </c>
      <c r="W153" s="624" t="n"/>
    </row>
    <row r="154">
      <c r="R154" s="789" t="n"/>
      <c r="S154" s="627" t="inlineStr">
        <is>
          <t>TRF54-1</t>
        </is>
      </c>
      <c r="T154" s="624" t="n">
        <v>19.92</v>
      </c>
      <c r="U154" s="624" t="n">
        <v>5.89</v>
      </c>
      <c r="V154" s="624" t="n">
        <v>0</v>
      </c>
      <c r="W154" s="624" t="n"/>
    </row>
    <row r="155">
      <c r="R155" s="789" t="n"/>
      <c r="S155" s="627" t="inlineStr">
        <is>
          <t>TRF54-2</t>
        </is>
      </c>
      <c r="T155" s="624" t="n">
        <v>19.64</v>
      </c>
      <c r="U155" s="624" t="n">
        <v>0</v>
      </c>
      <c r="V155" s="624" t="n">
        <v>78.67</v>
      </c>
      <c r="W155" s="624" t="n"/>
    </row>
    <row r="156">
      <c r="R156" s="789" t="n"/>
      <c r="S156" s="627" t="inlineStr">
        <is>
          <t>TRF52-1</t>
        </is>
      </c>
      <c r="T156" s="624" t="n">
        <v>21.61</v>
      </c>
      <c r="U156" s="624" t="n">
        <v>7.46</v>
      </c>
      <c r="V156" s="624" t="n">
        <v>0</v>
      </c>
      <c r="W156" s="624" t="n"/>
    </row>
    <row r="157">
      <c r="R157" s="789" t="n"/>
      <c r="S157" s="627" t="inlineStr">
        <is>
          <t>TWELI5-1</t>
        </is>
      </c>
      <c r="T157" s="624" t="n">
        <v>-6.55</v>
      </c>
      <c r="U157" s="624" t="n">
        <v>-1.77</v>
      </c>
      <c r="V157" s="624" t="n">
        <v>28.69</v>
      </c>
      <c r="W157" s="624" t="n"/>
    </row>
    <row r="158">
      <c r="R158" s="789" t="n"/>
      <c r="S158" s="627" t="inlineStr">
        <is>
          <t>TWELI5-2</t>
        </is>
      </c>
      <c r="T158" s="624" t="n">
        <v>-6.71</v>
      </c>
      <c r="U158" s="624" t="n">
        <v>-1.85</v>
      </c>
      <c r="V158" s="624" t="n">
        <v>28.63</v>
      </c>
      <c r="W158" s="624" t="n"/>
    </row>
    <row r="159">
      <c r="R159" s="789" t="n"/>
      <c r="S159" s="627" t="inlineStr">
        <is>
          <t>SPARE</t>
        </is>
      </c>
      <c r="T159" s="624" t="n"/>
      <c r="U159" s="624" t="n"/>
      <c r="V159" s="624" t="n"/>
      <c r="W159" s="624" t="n"/>
    </row>
    <row r="160">
      <c r="R160" s="789" t="inlineStr">
        <is>
          <t>TLISE4</t>
        </is>
      </c>
      <c r="S160" s="627" t="inlineStr">
        <is>
          <t>PRIGI4-1</t>
        </is>
      </c>
      <c r="T160" s="624" t="n">
        <v>0</v>
      </c>
      <c r="U160" s="624" t="n">
        <v>0</v>
      </c>
      <c r="V160" s="624" t="n">
        <v>0</v>
      </c>
      <c r="W160" s="624" t="n"/>
    </row>
    <row r="161">
      <c r="R161" s="789" t="n"/>
      <c r="S161" s="627" t="inlineStr">
        <is>
          <t>PRIGI4-2</t>
        </is>
      </c>
      <c r="T161" s="624" t="n">
        <v>19.13</v>
      </c>
      <c r="U161" s="624" t="n">
        <v>0.14</v>
      </c>
      <c r="V161" s="624" t="n">
        <v>166.7</v>
      </c>
      <c r="W161" s="624" t="n"/>
    </row>
    <row r="162">
      <c r="R162" s="789" t="n"/>
      <c r="S162" s="627" t="inlineStr">
        <is>
          <t>INC45-1</t>
        </is>
      </c>
      <c r="T162" s="624" t="n">
        <v>-20.02</v>
      </c>
      <c r="U162" s="624" t="n">
        <v>-4.55</v>
      </c>
      <c r="V162" s="624" t="n">
        <v>0</v>
      </c>
      <c r="W162" s="624" t="n"/>
    </row>
    <row r="163">
      <c r="R163" s="789" t="n"/>
      <c r="S163" s="627" t="inlineStr">
        <is>
          <t>INC45-2</t>
        </is>
      </c>
      <c r="T163" s="624" t="n">
        <v>-20.09</v>
      </c>
      <c r="U163" s="624" t="n">
        <v>-3.67</v>
      </c>
      <c r="V163" s="624" t="n">
        <v>172.83</v>
      </c>
      <c r="W163" s="624" t="n"/>
    </row>
    <row r="164">
      <c r="R164" s="789" t="n"/>
      <c r="S164" s="627" t="inlineStr">
        <is>
          <t>TRF42-1</t>
        </is>
      </c>
      <c r="T164" s="624" t="n">
        <v>0</v>
      </c>
      <c r="U164" s="624" t="n">
        <v>0</v>
      </c>
      <c r="V164" s="624" t="n">
        <v>0</v>
      </c>
      <c r="W164" s="624" t="n"/>
    </row>
    <row r="165">
      <c r="R165" s="789" t="n"/>
      <c r="S165" s="627" t="inlineStr">
        <is>
          <t>TRF42-2</t>
        </is>
      </c>
      <c r="T165" s="624" t="n">
        <v>0</v>
      </c>
      <c r="U165" s="624" t="n">
        <v>0</v>
      </c>
      <c r="V165" s="624" t="n">
        <v>0</v>
      </c>
      <c r="W165" s="624" t="n"/>
    </row>
    <row r="166">
      <c r="R166" s="789" t="n"/>
      <c r="S166" s="627" t="inlineStr">
        <is>
          <t>TRF42-3</t>
        </is>
      </c>
      <c r="T166" s="624" t="n">
        <v>12.79</v>
      </c>
      <c r="U166" s="624" t="n">
        <v>3.72</v>
      </c>
      <c r="V166" s="624" t="n">
        <v>0</v>
      </c>
      <c r="W166" s="624" t="n"/>
    </row>
    <row r="167">
      <c r="R167" s="789" t="n"/>
      <c r="S167" s="627" t="inlineStr">
        <is>
          <t>TRF42-5</t>
        </is>
      </c>
      <c r="T167" s="624" t="n">
        <v>8.19</v>
      </c>
      <c r="U167" s="624" t="n">
        <v>0</v>
      </c>
      <c r="V167" s="624" t="n">
        <v>0</v>
      </c>
      <c r="W167" s="624" t="n"/>
    </row>
    <row r="168">
      <c r="R168" s="789" t="n"/>
      <c r="S168" s="627" t="inlineStr">
        <is>
          <t>SPARE</t>
        </is>
      </c>
      <c r="T168" s="624" t="n"/>
      <c r="U168" s="624" t="n"/>
      <c r="V168" s="624" t="n"/>
      <c r="W168" s="624" t="n"/>
    </row>
    <row r="169">
      <c r="R169" s="789" t="n"/>
      <c r="S169" s="627" t="inlineStr">
        <is>
          <t>SPARE</t>
        </is>
      </c>
      <c r="T169" s="624" t="n"/>
      <c r="U169" s="624" t="n"/>
      <c r="V169" s="624" t="n"/>
      <c r="W169" s="624" t="n"/>
    </row>
    <row r="170">
      <c r="R170" s="789" t="n"/>
      <c r="S170" s="627" t="inlineStr">
        <is>
          <t>SPARE</t>
        </is>
      </c>
      <c r="T170" s="624" t="n"/>
      <c r="U170" s="624" t="n"/>
      <c r="V170" s="624" t="n"/>
      <c r="W170" s="624" t="n"/>
    </row>
    <row r="171">
      <c r="R171" s="789" t="inlineStr">
        <is>
          <t>PRIGI4</t>
        </is>
      </c>
      <c r="S171" s="627" t="inlineStr">
        <is>
          <t>TLISE4-1</t>
        </is>
      </c>
      <c r="T171" s="624" t="n">
        <v>0</v>
      </c>
      <c r="U171" s="624" t="n">
        <v>0</v>
      </c>
      <c r="V171" s="624" t="n">
        <v>0</v>
      </c>
      <c r="W171" s="624" t="n"/>
    </row>
    <row r="172">
      <c r="R172" s="789" t="n"/>
      <c r="S172" s="627" t="inlineStr">
        <is>
          <t>TLISE4-2</t>
        </is>
      </c>
      <c r="T172" s="624" t="n">
        <v>18.69</v>
      </c>
      <c r="U172" s="624" t="n">
        <v>-0.99</v>
      </c>
      <c r="V172" s="624" t="n">
        <v>168</v>
      </c>
      <c r="W172" s="624" t="n"/>
    </row>
    <row r="173">
      <c r="R173" s="789" t="n"/>
      <c r="S173" s="627" t="inlineStr">
        <is>
          <t>TRF42-1</t>
        </is>
      </c>
      <c r="T173" s="624" t="n">
        <v>6.12</v>
      </c>
      <c r="U173" s="624" t="n">
        <v>2.46</v>
      </c>
      <c r="V173" s="624" t="n">
        <v>0</v>
      </c>
      <c r="W173" s="624" t="n"/>
    </row>
    <row r="174">
      <c r="R174" s="789" t="n"/>
      <c r="S174" s="627" t="inlineStr">
        <is>
          <t>TRF42-2</t>
        </is>
      </c>
      <c r="T174" s="624" t="n">
        <v>0</v>
      </c>
      <c r="U174" s="624" t="n">
        <v>0</v>
      </c>
      <c r="V174" s="624" t="n">
        <v>0</v>
      </c>
      <c r="W174" s="624" t="n"/>
    </row>
    <row r="175">
      <c r="R175" s="789" t="n"/>
      <c r="S175" s="627" t="inlineStr">
        <is>
          <t>TRF42-3</t>
        </is>
      </c>
      <c r="T175" s="624" t="n">
        <v>12.48</v>
      </c>
      <c r="U175" s="624" t="n">
        <v>5.14</v>
      </c>
      <c r="V175" s="624" t="n">
        <v>0</v>
      </c>
      <c r="W175" s="624" t="n"/>
    </row>
    <row r="176">
      <c r="R176" s="789" t="n"/>
      <c r="S176" s="627" t="inlineStr">
        <is>
          <t>SPARE</t>
        </is>
      </c>
      <c r="T176" s="624" t="n"/>
      <c r="U176" s="624" t="n"/>
      <c r="V176" s="624" t="n"/>
      <c r="W176" s="624" t="n"/>
    </row>
    <row r="177">
      <c r="R177" s="789" t="n"/>
      <c r="S177" s="627" t="inlineStr">
        <is>
          <t>SPARE</t>
        </is>
      </c>
      <c r="T177" s="624" t="n"/>
      <c r="U177" s="624" t="n"/>
      <c r="V177" s="624" t="n"/>
      <c r="W177" s="624" t="n"/>
    </row>
    <row r="178">
      <c r="R178" s="789" t="n"/>
      <c r="S178" s="627" t="inlineStr">
        <is>
          <t>SPARE</t>
        </is>
      </c>
      <c r="T178" s="624" t="n"/>
      <c r="U178" s="624" t="n"/>
      <c r="V178" s="624" t="n"/>
      <c r="W178" s="624" t="n"/>
    </row>
    <row r="179">
      <c r="R179" s="789" t="inlineStr">
        <is>
          <t>POSO5</t>
        </is>
      </c>
      <c r="S179" s="627" t="inlineStr">
        <is>
          <t>SDERA5-1</t>
        </is>
      </c>
      <c r="T179" s="624" t="n">
        <v>52.8</v>
      </c>
      <c r="U179" s="624" t="n">
        <v>-7.2</v>
      </c>
      <c r="V179" s="624" t="n">
        <v>212.8</v>
      </c>
      <c r="W179" s="624" t="n"/>
    </row>
    <row r="180">
      <c r="R180" s="789" t="n"/>
      <c r="S180" s="627" t="inlineStr">
        <is>
          <t>SDERA5-2</t>
        </is>
      </c>
      <c r="T180" s="624" t="n">
        <v>52.8</v>
      </c>
      <c r="U180" s="624" t="n">
        <v>-7.2</v>
      </c>
      <c r="V180" s="624" t="n">
        <v>212</v>
      </c>
      <c r="W180" s="624" t="n"/>
    </row>
    <row r="181">
      <c r="R181" s="789" t="n"/>
      <c r="S181" s="627" t="inlineStr">
        <is>
          <t>PMONA5-1</t>
        </is>
      </c>
      <c r="T181" s="624" t="n">
        <v>-57.6</v>
      </c>
      <c r="U181" s="624" t="n">
        <v>6</v>
      </c>
      <c r="V181" s="624" t="n">
        <v>229.6</v>
      </c>
      <c r="W181" s="624" t="n"/>
    </row>
    <row r="182">
      <c r="R182" s="789" t="n"/>
      <c r="S182" s="627" t="inlineStr">
        <is>
          <t>PMONA5-2</t>
        </is>
      </c>
      <c r="T182" s="624" t="n">
        <v>-57.6</v>
      </c>
      <c r="U182" s="624" t="n">
        <v>6</v>
      </c>
      <c r="V182" s="624" t="n">
        <v>229.6</v>
      </c>
      <c r="W182" s="624" t="n"/>
    </row>
    <row r="183">
      <c r="R183" s="789" t="n"/>
      <c r="S183" s="627" t="inlineStr">
        <is>
          <t>TRF52-1</t>
        </is>
      </c>
      <c r="T183" s="624" t="n">
        <v>10</v>
      </c>
      <c r="U183" s="624" t="n">
        <v>4</v>
      </c>
      <c r="V183" s="624" t="n">
        <v>0</v>
      </c>
      <c r="W183" s="624" t="n"/>
    </row>
    <row r="184">
      <c r="R184" s="789" t="n"/>
      <c r="S184" s="627" t="inlineStr">
        <is>
          <t>TRF52-2</t>
        </is>
      </c>
      <c r="T184" s="624" t="n">
        <v>0.05</v>
      </c>
      <c r="U184" s="624" t="n">
        <v>0</v>
      </c>
      <c r="V184" s="624" t="n">
        <v>0</v>
      </c>
      <c r="W184" s="624" t="n"/>
    </row>
    <row r="185">
      <c r="R185" s="789" t="n"/>
      <c r="S185" s="627" t="inlineStr">
        <is>
          <t>SPARE</t>
        </is>
      </c>
      <c r="T185" s="624" t="n"/>
      <c r="U185" s="624" t="n"/>
      <c r="V185" s="624" t="n"/>
      <c r="W185" s="624" t="n"/>
    </row>
    <row r="186">
      <c r="R186" s="789" t="n"/>
      <c r="S186" s="627" t="inlineStr">
        <is>
          <t>SPARE</t>
        </is>
      </c>
      <c r="T186" s="624" t="n"/>
      <c r="U186" s="624" t="n"/>
      <c r="V186" s="624" t="n"/>
      <c r="W186" s="624" t="n"/>
    </row>
    <row r="187">
      <c r="R187" s="789" t="n"/>
      <c r="S187" s="627" t="inlineStr">
        <is>
          <t>SPARE</t>
        </is>
      </c>
      <c r="T187" s="624" t="n"/>
      <c r="U187" s="624" t="n"/>
      <c r="V187" s="624" t="n"/>
      <c r="W187" s="624" t="n"/>
    </row>
    <row r="188">
      <c r="R188" s="789" t="inlineStr">
        <is>
          <t>PMONA5</t>
        </is>
      </c>
      <c r="S188" s="627" t="inlineStr">
        <is>
          <t>POSO5-1</t>
        </is>
      </c>
      <c r="T188" s="624" t="n">
        <v>58.51</v>
      </c>
      <c r="U188" s="624" t="n">
        <v>-8.49</v>
      </c>
      <c r="V188" s="624" t="n">
        <v>221.21</v>
      </c>
      <c r="W188" s="624" t="n"/>
    </row>
    <row r="189">
      <c r="R189" s="789" t="n"/>
      <c r="S189" s="627" t="inlineStr">
        <is>
          <t>POSO5-2</t>
        </is>
      </c>
      <c r="T189" s="624" t="n">
        <v>58.34</v>
      </c>
      <c r="U189" s="624" t="n">
        <v>-8.41</v>
      </c>
      <c r="V189" s="624" t="n">
        <v>218.35</v>
      </c>
      <c r="W189" s="624" t="n"/>
    </row>
    <row r="190">
      <c r="R190" s="789" t="n"/>
      <c r="S190" s="627" t="inlineStr">
        <is>
          <t>KLDLE5-1</t>
        </is>
      </c>
      <c r="T190" s="624" t="n">
        <v>0</v>
      </c>
      <c r="U190" s="624" t="n">
        <v>0</v>
      </c>
      <c r="V190" s="624" t="n">
        <v>2.23</v>
      </c>
      <c r="W190" s="624" t="n"/>
    </row>
    <row r="191">
      <c r="R191" s="789" t="n"/>
      <c r="S191" s="627" t="inlineStr">
        <is>
          <t>KLDLE5-2</t>
        </is>
      </c>
      <c r="T191" s="624" t="n">
        <v>0</v>
      </c>
      <c r="U191" s="624" t="n">
        <v>0</v>
      </c>
      <c r="V191" s="624" t="n">
        <v>2.23</v>
      </c>
      <c r="W191" s="624" t="n"/>
    </row>
    <row r="192">
      <c r="R192" s="789" t="n"/>
      <c r="S192" s="627" t="inlineStr">
        <is>
          <t>TRF52-1</t>
        </is>
      </c>
      <c r="T192" s="624" t="n">
        <v>3.3</v>
      </c>
      <c r="U192" s="624" t="n">
        <v>0.67</v>
      </c>
      <c r="V192" s="624" t="n">
        <v>0</v>
      </c>
      <c r="W192" s="624" t="n"/>
    </row>
    <row r="193">
      <c r="R193" s="789" t="n"/>
      <c r="S193" s="627" t="inlineStr">
        <is>
          <t>TRF52-2</t>
        </is>
      </c>
      <c r="T193" s="624" t="n">
        <v>-8.93</v>
      </c>
      <c r="U193" s="624" t="n">
        <v>4.78</v>
      </c>
      <c r="V193" s="624" t="n">
        <v>0</v>
      </c>
      <c r="W193" s="624" t="n"/>
    </row>
    <row r="194">
      <c r="R194" s="789" t="n"/>
      <c r="S194" s="627" t="inlineStr">
        <is>
          <t>INC56-1</t>
        </is>
      </c>
      <c r="T194" s="624" t="n">
        <v>-55.55</v>
      </c>
      <c r="U194" s="624" t="n">
        <v>5.81</v>
      </c>
      <c r="V194" s="624" t="n">
        <v>0</v>
      </c>
      <c r="W194" s="624" t="n"/>
    </row>
    <row r="195">
      <c r="R195" s="789" t="n"/>
      <c r="S195" s="627" t="inlineStr">
        <is>
          <t>INC56-2</t>
        </is>
      </c>
      <c r="T195" s="624" t="n">
        <v>-55.84</v>
      </c>
      <c r="U195" s="624" t="n">
        <v>5.9</v>
      </c>
      <c r="V195" s="624" t="n">
        <v>0</v>
      </c>
      <c r="W195" s="624" t="n"/>
    </row>
    <row r="196">
      <c r="R196" s="789" t="n"/>
      <c r="S196" s="627" t="inlineStr">
        <is>
          <t>SPARE</t>
        </is>
      </c>
      <c r="T196" s="624" t="n"/>
      <c r="U196" s="624" t="n"/>
      <c r="V196" s="624" t="n"/>
      <c r="W196" s="624" t="n"/>
    </row>
    <row r="197">
      <c r="R197" s="789" t="n"/>
      <c r="S197" s="627" t="inlineStr">
        <is>
          <t>SPARE</t>
        </is>
      </c>
      <c r="T197" s="624" t="n"/>
      <c r="U197" s="624" t="n"/>
      <c r="V197" s="624" t="n"/>
      <c r="W197" s="624" t="n"/>
    </row>
    <row r="198">
      <c r="R198" s="789" t="n"/>
      <c r="S198" s="627" t="inlineStr">
        <is>
          <t>SPARE</t>
        </is>
      </c>
      <c r="T198" s="624" t="n"/>
      <c r="U198" s="624" t="n"/>
      <c r="V198" s="624" t="n"/>
      <c r="W198" s="624" t="n"/>
    </row>
    <row r="199">
      <c r="R199" s="789" t="inlineStr">
        <is>
          <t>PMONA6</t>
        </is>
      </c>
      <c r="S199" s="627" t="inlineStr">
        <is>
          <t>WOTU6-1</t>
        </is>
      </c>
      <c r="T199" s="624" t="n">
        <v>179.5</v>
      </c>
      <c r="U199" s="624" t="n">
        <v>9.5</v>
      </c>
      <c r="V199" s="624" t="n">
        <v>376</v>
      </c>
      <c r="W199" s="624" t="n"/>
    </row>
    <row r="200">
      <c r="R200" s="789" t="n"/>
      <c r="S200" s="627" t="inlineStr">
        <is>
          <t>LTUPA6-1</t>
        </is>
      </c>
      <c r="T200" s="624" t="n">
        <v>104.5</v>
      </c>
      <c r="U200" s="624" t="n">
        <v>6.5</v>
      </c>
      <c r="V200" s="624" t="n">
        <v>220</v>
      </c>
      <c r="W200" s="624" t="n"/>
    </row>
    <row r="201">
      <c r="R201" s="789" t="n"/>
      <c r="S201" s="627" t="inlineStr">
        <is>
          <t>SLWNA6-1</t>
        </is>
      </c>
      <c r="T201" s="624" t="n">
        <v>-58.7</v>
      </c>
      <c r="U201" s="624" t="n">
        <v>-2.89</v>
      </c>
      <c r="V201" s="624" t="n">
        <v>123.16</v>
      </c>
      <c r="W201" s="624" t="n"/>
    </row>
    <row r="202">
      <c r="R202" s="789" t="n"/>
      <c r="S202" s="627" t="inlineStr">
        <is>
          <t>SLWNA6-2</t>
        </is>
      </c>
      <c r="T202" s="624" t="n">
        <v>-56.97</v>
      </c>
      <c r="U202" s="624" t="n">
        <v>-2.55</v>
      </c>
      <c r="V202" s="624" t="n">
        <v>128.15</v>
      </c>
      <c r="W202" s="624" t="n"/>
    </row>
    <row r="203">
      <c r="R203" s="789" t="n"/>
      <c r="S203" s="627" t="inlineStr">
        <is>
          <t>TRF65-1</t>
        </is>
      </c>
      <c r="T203" s="624" t="n">
        <v>55.75</v>
      </c>
      <c r="U203" s="624" t="n">
        <v>-1.6</v>
      </c>
      <c r="V203" s="624" t="n">
        <v>0</v>
      </c>
      <c r="W203" s="624" t="n"/>
    </row>
    <row r="204">
      <c r="R204" s="789" t="n"/>
      <c r="S204" s="627" t="inlineStr">
        <is>
          <t>TRF65-2</t>
        </is>
      </c>
      <c r="T204" s="624" t="n">
        <v>0</v>
      </c>
      <c r="U204" s="624" t="n">
        <v>0</v>
      </c>
      <c r="V204" s="624" t="n">
        <v>0</v>
      </c>
      <c r="W204" s="624" t="n"/>
    </row>
    <row r="205">
      <c r="R205" s="789" t="n"/>
      <c r="S205" s="627" t="inlineStr">
        <is>
          <t>TRFG-1</t>
        </is>
      </c>
      <c r="T205" s="624" t="n">
        <v>0</v>
      </c>
      <c r="U205" s="624" t="n">
        <v>0</v>
      </c>
      <c r="V205" s="624" t="n">
        <v>0</v>
      </c>
      <c r="W205" s="624" t="n"/>
    </row>
    <row r="206">
      <c r="R206" s="789" t="n"/>
      <c r="S206" s="627" t="inlineStr">
        <is>
          <t>TRFG-2</t>
        </is>
      </c>
      <c r="T206" s="624" t="n">
        <v>0</v>
      </c>
      <c r="U206" s="624" t="n">
        <v>0</v>
      </c>
      <c r="V206" s="624" t="n">
        <v>0</v>
      </c>
      <c r="W206" s="624" t="n"/>
    </row>
    <row r="207">
      <c r="R207" s="789" t="n"/>
      <c r="S207" s="627" t="inlineStr">
        <is>
          <t>TRFG-3</t>
        </is>
      </c>
      <c r="T207" s="624" t="n">
        <v>0</v>
      </c>
      <c r="U207" s="624" t="n">
        <v>0</v>
      </c>
      <c r="V207" s="624" t="n">
        <v>0</v>
      </c>
      <c r="W207" s="624" t="n"/>
    </row>
    <row r="208">
      <c r="R208" s="789" t="n"/>
      <c r="S208" s="627" t="inlineStr">
        <is>
          <t>PPEAK6-1</t>
        </is>
      </c>
      <c r="T208" s="624" t="n">
        <v>-39.36</v>
      </c>
      <c r="U208" s="624" t="n">
        <v>-0.4</v>
      </c>
      <c r="V208" s="624" t="n">
        <v>101.54</v>
      </c>
      <c r="W208" s="624" t="n"/>
    </row>
    <row r="209">
      <c r="R209" s="789" t="n"/>
      <c r="S209" s="627" t="inlineStr">
        <is>
          <t>PPEAK6-2</t>
        </is>
      </c>
      <c r="T209" s="624" t="n">
        <v>-38.91</v>
      </c>
      <c r="U209" s="624" t="n">
        <v>-1.78</v>
      </c>
      <c r="V209" s="624" t="n">
        <v>84.94</v>
      </c>
      <c r="W209" s="624" t="n"/>
    </row>
    <row r="210">
      <c r="R210" s="789" t="n"/>
      <c r="S210" s="627" t="inlineStr">
        <is>
          <t>PPEAK6-3</t>
        </is>
      </c>
      <c r="T210" s="624" t="n">
        <v>-39.95</v>
      </c>
      <c r="U210" s="624" t="n">
        <v>-1.07</v>
      </c>
      <c r="V210" s="624" t="n">
        <v>85.69</v>
      </c>
      <c r="W210" s="624" t="n"/>
    </row>
    <row r="211">
      <c r="R211" s="789" t="n"/>
      <c r="S211" s="627" t="inlineStr">
        <is>
          <t>PPEAK6-4</t>
        </is>
      </c>
      <c r="T211" s="624" t="n">
        <v>-44.79</v>
      </c>
      <c r="U211" s="624" t="n">
        <v>-2.76</v>
      </c>
      <c r="V211" s="624" t="n">
        <v>96.06</v>
      </c>
      <c r="W211" s="624" t="n"/>
    </row>
    <row r="212">
      <c r="R212" s="789" t="n"/>
      <c r="S212" s="627" t="inlineStr">
        <is>
          <t>SPARE</t>
        </is>
      </c>
      <c r="T212" s="624" t="n"/>
      <c r="U212" s="624" t="n"/>
      <c r="V212" s="624" t="n"/>
      <c r="W212" s="624" t="n"/>
    </row>
    <row r="213">
      <c r="R213" s="789" t="n"/>
      <c r="S213" s="627" t="inlineStr">
        <is>
          <t>SPARE</t>
        </is>
      </c>
      <c r="T213" s="624" t="n"/>
      <c r="U213" s="624" t="n"/>
      <c r="V213" s="624" t="n"/>
      <c r="W213" s="624" t="n"/>
    </row>
    <row r="214">
      <c r="R214" s="789" t="n"/>
      <c r="S214" s="627" t="inlineStr">
        <is>
          <t>SPARE</t>
        </is>
      </c>
      <c r="T214" s="624" t="n"/>
      <c r="U214" s="624" t="n"/>
      <c r="V214" s="624" t="n"/>
      <c r="W214" s="624" t="n"/>
    </row>
    <row r="215">
      <c r="R215" s="789" t="inlineStr">
        <is>
          <t>WOTU5</t>
        </is>
      </c>
      <c r="S215" s="627" t="inlineStr">
        <is>
          <t>MSMBA5-1</t>
        </is>
      </c>
      <c r="T215" s="624" t="n">
        <v>8.23</v>
      </c>
      <c r="U215" s="624" t="n">
        <v>-1.41</v>
      </c>
      <c r="V215" s="624" t="n">
        <v>32.18</v>
      </c>
      <c r="W215" s="624" t="n"/>
    </row>
    <row r="216">
      <c r="R216" s="789" t="n"/>
      <c r="S216" s="627" t="inlineStr">
        <is>
          <t>MSMBA5-2</t>
        </is>
      </c>
      <c r="T216" s="624" t="n">
        <v>8.25</v>
      </c>
      <c r="U216" s="624" t="n">
        <v>3.43</v>
      </c>
      <c r="V216" s="624" t="n">
        <v>32.23</v>
      </c>
      <c r="W216" s="624" t="n"/>
    </row>
    <row r="217">
      <c r="R217" s="789" t="n"/>
      <c r="S217" s="627" t="inlineStr">
        <is>
          <t>MLILI5-1</t>
        </is>
      </c>
      <c r="T217" s="624" t="n">
        <v>67.77</v>
      </c>
      <c r="U217" s="624" t="n">
        <v>-10.32</v>
      </c>
      <c r="V217" s="624" t="n">
        <v>258.78</v>
      </c>
      <c r="W217" s="624" t="n"/>
    </row>
    <row r="218">
      <c r="R218" s="789" t="n"/>
      <c r="S218" s="627" t="inlineStr">
        <is>
          <t>MLILI5-2</t>
        </is>
      </c>
      <c r="T218" s="624" t="n">
        <v>67.62</v>
      </c>
      <c r="U218" s="624" t="n">
        <v>-10.08</v>
      </c>
      <c r="V218" s="624" t="n">
        <v>258.32</v>
      </c>
      <c r="W218" s="624" t="n"/>
    </row>
    <row r="219">
      <c r="R219" s="789" t="n"/>
      <c r="S219" s="627" t="inlineStr">
        <is>
          <t>TRF52-1</t>
        </is>
      </c>
      <c r="T219" s="624" t="n">
        <v>11.09</v>
      </c>
      <c r="U219" s="624" t="n">
        <v>4.33</v>
      </c>
      <c r="V219" s="624" t="n">
        <v>0</v>
      </c>
      <c r="W219" s="624" t="n"/>
    </row>
    <row r="220">
      <c r="R220" s="789" t="n"/>
      <c r="S220" s="627" t="inlineStr">
        <is>
          <t>INC45-1</t>
        </is>
      </c>
      <c r="T220" s="624" t="n">
        <v>-27.66</v>
      </c>
      <c r="U220" s="624" t="n">
        <v>-1.49</v>
      </c>
      <c r="V220" s="624" t="n">
        <v>0</v>
      </c>
      <c r="W220" s="624" t="n"/>
    </row>
    <row r="221">
      <c r="R221" s="789" t="n"/>
      <c r="S221" s="627" t="inlineStr">
        <is>
          <t>INC45-2</t>
        </is>
      </c>
      <c r="T221" s="624" t="n">
        <v>-136.69</v>
      </c>
      <c r="U221" s="624" t="n">
        <v>20.34</v>
      </c>
      <c r="V221" s="624" t="n">
        <v>517.01</v>
      </c>
      <c r="W221" s="624" t="n"/>
    </row>
    <row r="222">
      <c r="R222" s="789" t="n"/>
      <c r="S222" s="627" t="inlineStr">
        <is>
          <t>SPARE</t>
        </is>
      </c>
      <c r="T222" s="624" t="n"/>
      <c r="U222" s="624" t="n"/>
      <c r="V222" s="624" t="n"/>
      <c r="W222" s="624" t="n"/>
    </row>
    <row r="223">
      <c r="R223" s="789" t="n"/>
      <c r="S223" s="627" t="inlineStr">
        <is>
          <t>SPARE</t>
        </is>
      </c>
      <c r="T223" s="624" t="n"/>
      <c r="U223" s="624" t="n"/>
      <c r="V223" s="624" t="n"/>
      <c r="W223" s="624" t="n"/>
    </row>
    <row r="224">
      <c r="R224" s="789" t="n"/>
      <c r="S224" s="627" t="inlineStr">
        <is>
          <t>SPARE</t>
        </is>
      </c>
      <c r="T224" s="624" t="n"/>
      <c r="U224" s="624" t="n"/>
      <c r="V224" s="624" t="n"/>
      <c r="W224" s="624" t="n"/>
    </row>
    <row r="225">
      <c r="R225" s="789" t="inlineStr">
        <is>
          <t>WOTU6</t>
        </is>
      </c>
      <c r="S225" s="627" t="inlineStr">
        <is>
          <t>PMONA6-1</t>
        </is>
      </c>
      <c r="T225" s="624" t="n">
        <v>-178.39</v>
      </c>
      <c r="U225" s="624" t="n">
        <v>-17.93</v>
      </c>
      <c r="V225" s="624" t="n">
        <v>394.38</v>
      </c>
      <c r="W225" s="624" t="n"/>
    </row>
    <row r="226">
      <c r="R226" s="789" t="n"/>
      <c r="S226" s="627" t="inlineStr">
        <is>
          <t>LTUPA6-1</t>
        </is>
      </c>
      <c r="T226" s="624" t="n">
        <v>16.33</v>
      </c>
      <c r="U226" s="624" t="n">
        <v>30.97</v>
      </c>
      <c r="V226" s="624" t="n">
        <v>89.3</v>
      </c>
      <c r="W226" s="624" t="n"/>
    </row>
    <row r="227">
      <c r="R227" s="789" t="n"/>
      <c r="S227" s="627" t="inlineStr">
        <is>
          <t>TRF65-1</t>
        </is>
      </c>
      <c r="T227" s="624" t="n">
        <v>0</v>
      </c>
      <c r="U227" s="624" t="n">
        <v>0</v>
      </c>
      <c r="V227" s="624" t="n">
        <v>0</v>
      </c>
      <c r="W227" s="624" t="n"/>
    </row>
    <row r="228">
      <c r="R228" s="789" t="n"/>
      <c r="S228" s="627" t="inlineStr">
        <is>
          <t>TRF65-2</t>
        </is>
      </c>
      <c r="T228" s="624" t="n">
        <v>0</v>
      </c>
      <c r="U228" s="624" t="n">
        <v>0</v>
      </c>
      <c r="V228" s="624" t="n">
        <v>0</v>
      </c>
      <c r="W228" s="624" t="n"/>
    </row>
    <row r="229">
      <c r="R229" s="789" t="n"/>
      <c r="S229" s="627" t="inlineStr">
        <is>
          <t>SPARE</t>
        </is>
      </c>
      <c r="T229" s="624" t="n"/>
      <c r="U229" s="624" t="n"/>
      <c r="V229" s="624" t="n"/>
      <c r="W229" s="624" t="n"/>
    </row>
    <row r="230">
      <c r="R230" s="789" t="n"/>
      <c r="S230" s="627" t="inlineStr">
        <is>
          <t>SPARE</t>
        </is>
      </c>
      <c r="T230" s="624" t="n"/>
      <c r="U230" s="624" t="n"/>
      <c r="V230" s="624" t="n"/>
      <c r="W230" s="624" t="n"/>
    </row>
    <row r="231">
      <c r="R231" s="789" t="n"/>
      <c r="S231" s="627" t="inlineStr">
        <is>
          <t>SPARE</t>
        </is>
      </c>
      <c r="T231" s="624" t="n"/>
      <c r="U231" s="624" t="n"/>
      <c r="V231" s="624" t="n"/>
      <c r="W231" s="624" t="n"/>
    </row>
    <row r="232">
      <c r="R232" s="789" t="inlineStr">
        <is>
          <t>MSMBA5</t>
        </is>
      </c>
      <c r="S232" s="627" t="inlineStr">
        <is>
          <t>WOTU5-1</t>
        </is>
      </c>
      <c r="T232" s="624" t="n">
        <v>-8.25</v>
      </c>
      <c r="U232" s="624" t="n">
        <v>-3.42</v>
      </c>
      <c r="V232" s="624" t="n">
        <v>34.95</v>
      </c>
      <c r="W232" s="624" t="n"/>
    </row>
    <row r="233">
      <c r="R233" s="789" t="n"/>
      <c r="S233" s="627" t="inlineStr">
        <is>
          <t>WOTU5-2</t>
        </is>
      </c>
      <c r="T233" s="624" t="n">
        <v>-8.25</v>
      </c>
      <c r="U233" s="624" t="n">
        <v>-3.43</v>
      </c>
      <c r="V233" s="624" t="n">
        <v>34.48</v>
      </c>
      <c r="W233" s="624" t="n"/>
    </row>
    <row r="234">
      <c r="R234" s="789" t="n"/>
      <c r="S234" s="627" t="inlineStr">
        <is>
          <t>TRF52-1</t>
        </is>
      </c>
      <c r="T234" s="624" t="n">
        <v>16.51</v>
      </c>
      <c r="U234" s="624" t="n">
        <v>6.93</v>
      </c>
      <c r="V234" s="624" t="n">
        <v>0</v>
      </c>
      <c r="W234" s="624" t="n"/>
    </row>
    <row r="235">
      <c r="R235" s="789" t="n"/>
      <c r="S235" s="627" t="inlineStr">
        <is>
          <t>SPARE</t>
        </is>
      </c>
      <c r="T235" s="624" t="n"/>
      <c r="U235" s="624" t="n"/>
      <c r="V235" s="624" t="n"/>
      <c r="W235" s="624" t="n"/>
    </row>
    <row r="236">
      <c r="R236" s="789" t="n"/>
      <c r="S236" s="627" t="inlineStr">
        <is>
          <t>SPARE</t>
        </is>
      </c>
      <c r="T236" s="624" t="n"/>
      <c r="U236" s="624" t="n"/>
      <c r="V236" s="624" t="n"/>
      <c r="W236" s="624" t="n"/>
    </row>
    <row r="237">
      <c r="R237" s="789" t="n"/>
      <c r="S237" s="627" t="inlineStr">
        <is>
          <t>SPARE</t>
        </is>
      </c>
      <c r="T237" s="624" t="n"/>
      <c r="U237" s="624" t="n"/>
      <c r="V237" s="624" t="n"/>
      <c r="W237" s="624" t="n"/>
    </row>
    <row r="238">
      <c r="R238" s="789" t="inlineStr">
        <is>
          <t>MLILI5</t>
        </is>
      </c>
      <c r="S238" s="627" t="inlineStr">
        <is>
          <t>WOTU5-1</t>
        </is>
      </c>
      <c r="T238" s="624" t="n">
        <v>-67.06</v>
      </c>
      <c r="U238" s="624" t="n">
        <v>9.59</v>
      </c>
      <c r="V238" s="624" t="n">
        <v>260</v>
      </c>
      <c r="W238" s="624" t="n"/>
    </row>
    <row r="239">
      <c r="R239" s="789" t="n"/>
      <c r="S239" s="627" t="inlineStr">
        <is>
          <t>WOTU5-2</t>
        </is>
      </c>
      <c r="T239" s="624" t="n">
        <v>-66.94</v>
      </c>
      <c r="U239" s="624" t="n">
        <v>9.66</v>
      </c>
      <c r="V239" s="624" t="n">
        <v>257</v>
      </c>
      <c r="W239" s="624" t="n"/>
    </row>
    <row r="240">
      <c r="R240" s="789" t="n"/>
      <c r="S240" s="627" t="inlineStr">
        <is>
          <t>LASSA5-1</t>
        </is>
      </c>
      <c r="T240" s="624" t="n">
        <v>65.42</v>
      </c>
      <c r="U240" s="624" t="n">
        <v>-10.03</v>
      </c>
      <c r="V240" s="624" t="n">
        <v>251</v>
      </c>
      <c r="W240" s="624" t="n"/>
    </row>
    <row r="241">
      <c r="R241" s="789" t="n"/>
      <c r="S241" s="627" t="inlineStr">
        <is>
          <t>LASSA5-2</t>
        </is>
      </c>
      <c r="T241" s="624" t="n">
        <v>65.09999999999999</v>
      </c>
      <c r="U241" s="624" t="n">
        <v>-9.51</v>
      </c>
      <c r="V241" s="624" t="n">
        <v>250</v>
      </c>
      <c r="W241" s="624" t="n"/>
    </row>
    <row r="242">
      <c r="R242" s="789" t="n"/>
      <c r="S242" s="627" t="inlineStr">
        <is>
          <t>TRF52-1</t>
        </is>
      </c>
      <c r="T242" s="624" t="n">
        <v>3.59</v>
      </c>
      <c r="U242" s="624" t="n">
        <v>0.47</v>
      </c>
      <c r="V242" s="624" t="n">
        <v>0</v>
      </c>
      <c r="W242" s="624" t="n"/>
    </row>
    <row r="243">
      <c r="R243" s="789" t="n"/>
      <c r="S243" s="627" t="inlineStr">
        <is>
          <t>SPARE</t>
        </is>
      </c>
      <c r="T243" s="624" t="n"/>
      <c r="U243" s="624" t="n"/>
      <c r="V243" s="624" t="n"/>
      <c r="W243" s="624" t="n"/>
    </row>
    <row r="244">
      <c r="R244" s="789" t="n"/>
      <c r="S244" s="627" t="inlineStr">
        <is>
          <t>SPARE</t>
        </is>
      </c>
      <c r="T244" s="624" t="n"/>
      <c r="U244" s="624" t="n"/>
      <c r="V244" s="624" t="n"/>
      <c r="W244" s="624" t="n"/>
    </row>
    <row r="245">
      <c r="R245" s="789" t="n"/>
      <c r="S245" s="627" t="inlineStr">
        <is>
          <t>SPARE</t>
        </is>
      </c>
      <c r="T245" s="624" t="n"/>
      <c r="U245" s="624" t="n"/>
      <c r="V245" s="624" t="n"/>
      <c r="W245" s="624" t="n"/>
    </row>
    <row r="246">
      <c r="R246" s="789" t="inlineStr">
        <is>
          <t>TELLO5</t>
        </is>
      </c>
      <c r="S246" s="627" t="inlineStr">
        <is>
          <t>PKANG5-1</t>
        </is>
      </c>
      <c r="T246" s="624" t="n">
        <v>33.6</v>
      </c>
      <c r="U246" s="624" t="n">
        <v>8.76</v>
      </c>
      <c r="V246" s="624" t="n">
        <v>131.28</v>
      </c>
      <c r="W246" s="624" t="n"/>
    </row>
    <row r="247">
      <c r="R247" s="1256" t="n"/>
      <c r="S247" s="627" t="inlineStr">
        <is>
          <t>PKANG5-2</t>
        </is>
      </c>
      <c r="T247" s="624" t="n">
        <v>31.85</v>
      </c>
      <c r="U247" s="624" t="n">
        <v>8.44</v>
      </c>
      <c r="V247" s="624" t="n">
        <v>129.29</v>
      </c>
      <c r="W247" s="624" t="n"/>
    </row>
    <row r="248">
      <c r="R248" s="1256" t="n"/>
      <c r="S248" s="627" t="inlineStr">
        <is>
          <t>SGMSA5-1</t>
        </is>
      </c>
      <c r="T248" s="624" t="n">
        <v>-21.31</v>
      </c>
      <c r="U248" s="624" t="n">
        <v>-10.56</v>
      </c>
      <c r="V248" s="624" t="n">
        <v>91.81</v>
      </c>
      <c r="W248" s="624" t="n"/>
    </row>
    <row r="249">
      <c r="R249" s="1256" t="n"/>
      <c r="S249" s="627" t="inlineStr">
        <is>
          <t>SGMSA5-2</t>
        </is>
      </c>
      <c r="T249" s="624" t="n">
        <v>-21.3</v>
      </c>
      <c r="U249" s="624" t="n">
        <v>-10.79</v>
      </c>
      <c r="V249" s="624" t="n">
        <v>91.41</v>
      </c>
      <c r="W249" s="624" t="n"/>
    </row>
    <row r="250">
      <c r="R250" s="1256" t="n"/>
      <c r="S250" s="627" t="inlineStr">
        <is>
          <t>T.LAMA5-1</t>
        </is>
      </c>
      <c r="T250" s="624" t="n">
        <v>4.87</v>
      </c>
      <c r="U250" s="624" t="n">
        <v>-5.94</v>
      </c>
      <c r="V250" s="624" t="n">
        <v>31.88</v>
      </c>
      <c r="W250" s="624" t="n"/>
    </row>
    <row r="251">
      <c r="R251" s="1256" t="n"/>
      <c r="S251" s="627" t="inlineStr">
        <is>
          <t>T.LAMA5-2</t>
        </is>
      </c>
      <c r="T251" s="624" t="n">
        <v>4.34</v>
      </c>
      <c r="U251" s="624" t="n">
        <v>-6.4</v>
      </c>
      <c r="V251" s="624" t="n">
        <v>31.43</v>
      </c>
      <c r="W251" s="624" t="n"/>
    </row>
    <row r="252">
      <c r="R252" s="1256" t="n"/>
      <c r="S252" s="627" t="inlineStr">
        <is>
          <t>TRF52-1</t>
        </is>
      </c>
      <c r="T252" s="624" t="n">
        <v>2.71</v>
      </c>
      <c r="U252" s="624" t="n">
        <v>4.65</v>
      </c>
      <c r="V252" s="624" t="n">
        <v>0</v>
      </c>
      <c r="W252" s="624" t="n"/>
    </row>
    <row r="253">
      <c r="R253" s="1256" t="n"/>
      <c r="S253" s="627" t="inlineStr">
        <is>
          <t>TRF52-2</t>
        </is>
      </c>
      <c r="T253" s="624" t="n">
        <v>27.77</v>
      </c>
      <c r="U253" s="624" t="n">
        <v>8.630000000000001</v>
      </c>
      <c r="V253" s="624" t="n">
        <v>0</v>
      </c>
      <c r="W253" s="624" t="n"/>
    </row>
    <row r="254">
      <c r="R254" s="1256" t="n"/>
      <c r="S254" s="627" t="inlineStr">
        <is>
          <t>TRF53-1</t>
        </is>
      </c>
      <c r="T254" s="624" t="n">
        <v>0</v>
      </c>
      <c r="U254" s="624" t="n">
        <v>0</v>
      </c>
      <c r="V254" s="624" t="n">
        <v>0</v>
      </c>
      <c r="W254" s="624" t="n"/>
    </row>
    <row r="255">
      <c r="R255" s="1256" t="n"/>
      <c r="S255" s="627" t="inlineStr">
        <is>
          <t>TRF54-5</t>
        </is>
      </c>
      <c r="T255" s="624" t="n">
        <v>0</v>
      </c>
      <c r="U255" s="624" t="n">
        <v>0</v>
      </c>
      <c r="V255" s="624" t="n">
        <v>0</v>
      </c>
      <c r="W255" s="624" t="n"/>
    </row>
    <row r="256">
      <c r="R256" s="1256" t="n"/>
      <c r="S256" s="627" t="inlineStr">
        <is>
          <t>TRF54-3</t>
        </is>
      </c>
      <c r="T256" s="624" t="n">
        <v>0.02</v>
      </c>
      <c r="U256" s="624" t="n">
        <v>-0.11</v>
      </c>
      <c r="V256" s="624" t="n">
        <v>0</v>
      </c>
      <c r="W256" s="624" t="n"/>
    </row>
    <row r="257">
      <c r="R257" s="1256" t="n"/>
      <c r="S257" s="627" t="inlineStr">
        <is>
          <t>KIMA5</t>
        </is>
      </c>
      <c r="T257" s="624" t="n">
        <v>-18.76</v>
      </c>
      <c r="U257" s="624" t="n">
        <v>-5.76</v>
      </c>
      <c r="V257" s="624" t="n">
        <v>75.77</v>
      </c>
      <c r="W257" s="624" t="n"/>
    </row>
    <row r="258">
      <c r="R258" s="1256" t="n"/>
      <c r="S258" s="627" t="inlineStr">
        <is>
          <t>BS0WA5</t>
        </is>
      </c>
      <c r="T258" s="624" t="n">
        <v>-4.08</v>
      </c>
      <c r="U258" s="624" t="n">
        <v>13.48</v>
      </c>
      <c r="V258" s="624" t="n">
        <v>52.22</v>
      </c>
      <c r="W258" s="624" t="n"/>
    </row>
    <row r="259">
      <c r="R259" s="1256" t="n"/>
      <c r="S259" s="627" t="inlineStr">
        <is>
          <t>TRGE-1</t>
        </is>
      </c>
      <c r="T259" s="624" t="n">
        <v>0</v>
      </c>
      <c r="U259" s="624" t="n">
        <v>0</v>
      </c>
      <c r="V259" s="624" t="n">
        <v>0</v>
      </c>
      <c r="W259" s="624" t="n"/>
    </row>
    <row r="260">
      <c r="R260" s="1256" t="n"/>
      <c r="S260" s="627" t="inlineStr">
        <is>
          <t>TRGE-2</t>
        </is>
      </c>
      <c r="T260" s="624" t="n">
        <v>0</v>
      </c>
      <c r="U260" s="624" t="n">
        <v>0</v>
      </c>
      <c r="V260" s="624" t="n">
        <v>0</v>
      </c>
      <c r="W260" s="624" t="n"/>
    </row>
    <row r="261">
      <c r="R261" s="1256" t="n"/>
      <c r="S261" s="627" t="inlineStr">
        <is>
          <t>TRMT-1</t>
        </is>
      </c>
      <c r="T261" s="624" t="n">
        <v>0</v>
      </c>
      <c r="U261" s="624" t="n">
        <v>0</v>
      </c>
      <c r="V261" s="624" t="n">
        <v>0</v>
      </c>
      <c r="W261" s="624" t="n"/>
    </row>
    <row r="262">
      <c r="R262" s="1256" t="n"/>
      <c r="S262" s="627" t="inlineStr">
        <is>
          <t>TRMT-2</t>
        </is>
      </c>
      <c r="T262" s="624" t="n">
        <v>0</v>
      </c>
      <c r="U262" s="624" t="n">
        <v>0</v>
      </c>
      <c r="V262" s="624" t="n">
        <v>0</v>
      </c>
      <c r="W262" s="624" t="n"/>
    </row>
    <row r="263">
      <c r="R263" s="1256" t="n"/>
      <c r="S263" s="627" t="inlineStr">
        <is>
          <t>TRSW-1</t>
        </is>
      </c>
      <c r="T263" s="624" t="n">
        <v>0</v>
      </c>
      <c r="U263" s="624" t="n">
        <v>0</v>
      </c>
      <c r="V263" s="624" t="n">
        <v>0</v>
      </c>
      <c r="W263" s="624" t="n"/>
    </row>
    <row r="264">
      <c r="R264" s="1256" t="n"/>
      <c r="S264" s="627" t="inlineStr">
        <is>
          <t>TRSW-2</t>
        </is>
      </c>
      <c r="T264" s="624" t="n">
        <v>0</v>
      </c>
      <c r="U264" s="624" t="n">
        <v>0</v>
      </c>
      <c r="V264" s="624" t="n">
        <v>0</v>
      </c>
      <c r="W264" s="624" t="n"/>
    </row>
    <row r="265">
      <c r="R265" s="1256" t="n"/>
      <c r="S265" s="627" t="inlineStr">
        <is>
          <t>SPARE</t>
        </is>
      </c>
      <c r="T265" s="624" t="n"/>
      <c r="U265" s="624" t="n"/>
      <c r="V265" s="624" t="n"/>
      <c r="W265" s="624" t="n"/>
    </row>
    <row r="266">
      <c r="R266" s="1256" t="n"/>
      <c r="S266" s="627" t="inlineStr">
        <is>
          <t>SPARE</t>
        </is>
      </c>
      <c r="T266" s="624" t="n"/>
      <c r="U266" s="624" t="n"/>
      <c r="V266" s="624" t="n"/>
      <c r="W266" s="624" t="n"/>
    </row>
    <row r="267">
      <c r="R267" s="1257" t="n"/>
      <c r="S267" s="627" t="inlineStr">
        <is>
          <t>SPARE</t>
        </is>
      </c>
      <c r="T267" s="624" t="n"/>
      <c r="U267" s="624" t="n"/>
      <c r="V267" s="624" t="n"/>
      <c r="W267" s="624" t="n"/>
    </row>
    <row r="268">
      <c r="R268" s="789" t="inlineStr">
        <is>
          <t>KIMA5</t>
        </is>
      </c>
      <c r="S268" s="627" t="inlineStr">
        <is>
          <t>PNKEP5-1</t>
        </is>
      </c>
      <c r="T268" s="624" t="n">
        <v>-17.31</v>
      </c>
      <c r="U268" s="624" t="n">
        <v>15.17</v>
      </c>
      <c r="V268" s="624" t="n">
        <v>89.42</v>
      </c>
      <c r="W268" s="624" t="n"/>
    </row>
    <row r="269">
      <c r="R269" s="1256" t="n"/>
      <c r="S269" s="627" t="inlineStr">
        <is>
          <t>TELLO5-1</t>
        </is>
      </c>
      <c r="T269" s="624" t="n">
        <v>18.84</v>
      </c>
      <c r="U269" s="624" t="n">
        <v>5.28</v>
      </c>
      <c r="V269" s="624" t="n">
        <v>75.73</v>
      </c>
      <c r="W269" s="624" t="n"/>
    </row>
    <row r="270">
      <c r="R270" s="1256" t="n"/>
      <c r="S270" s="627" t="inlineStr">
        <is>
          <t>DAYA5-1</t>
        </is>
      </c>
      <c r="T270" s="624" t="n">
        <v>-23.7</v>
      </c>
      <c r="U270" s="624" t="n">
        <v>-19.44</v>
      </c>
      <c r="V270" s="624" t="n">
        <v>123.4</v>
      </c>
      <c r="W270" s="624" t="n"/>
    </row>
    <row r="271">
      <c r="R271" s="1256" t="n"/>
      <c r="S271" s="627" t="inlineStr">
        <is>
          <t>DAYA5-2</t>
        </is>
      </c>
      <c r="T271" s="624" t="n">
        <v>-23.92</v>
      </c>
      <c r="U271" s="624" t="n">
        <v>-19.72</v>
      </c>
      <c r="V271" s="624" t="n">
        <v>125.67</v>
      </c>
      <c r="W271" s="624" t="n"/>
    </row>
    <row r="272">
      <c r="R272" s="1256" t="n"/>
      <c r="S272" s="627" t="inlineStr">
        <is>
          <t>TRF52-1</t>
        </is>
      </c>
      <c r="T272" s="624" t="n">
        <v>12.36</v>
      </c>
      <c r="U272" s="624" t="n">
        <v>4.29</v>
      </c>
      <c r="V272" s="624" t="n">
        <v>0</v>
      </c>
      <c r="W272" s="624" t="n"/>
    </row>
    <row r="273">
      <c r="R273" s="1256" t="n"/>
      <c r="S273" s="627" t="inlineStr">
        <is>
          <t>TRF52-2</t>
        </is>
      </c>
      <c r="T273" s="624" t="n">
        <v>34.29</v>
      </c>
      <c r="U273" s="624" t="n">
        <v>11.43</v>
      </c>
      <c r="V273" s="624" t="n">
        <v>0</v>
      </c>
      <c r="W273" s="624" t="n"/>
    </row>
    <row r="274">
      <c r="R274" s="1256" t="n"/>
      <c r="S274" s="627" t="inlineStr">
        <is>
          <t>KOPEL</t>
        </is>
      </c>
      <c r="T274" s="624" t="n"/>
      <c r="U274" s="624" t="n"/>
      <c r="V274" s="624" t="n"/>
      <c r="W274" s="624" t="n"/>
    </row>
    <row r="275">
      <c r="R275" s="1256" t="n"/>
      <c r="S275" s="627" t="inlineStr">
        <is>
          <t>SPARE</t>
        </is>
      </c>
      <c r="T275" s="624" t="n"/>
      <c r="U275" s="624" t="n"/>
      <c r="V275" s="624" t="n"/>
      <c r="W275" s="624" t="n"/>
    </row>
    <row r="276">
      <c r="R276" s="1256" t="n"/>
      <c r="S276" s="627" t="inlineStr">
        <is>
          <t>SPARE</t>
        </is>
      </c>
      <c r="T276" s="624" t="n"/>
      <c r="U276" s="624" t="n"/>
      <c r="V276" s="624" t="n"/>
      <c r="W276" s="624" t="n"/>
    </row>
    <row r="277">
      <c r="R277" s="1257" t="n"/>
      <c r="S277" s="627" t="inlineStr">
        <is>
          <t>SPARE</t>
        </is>
      </c>
      <c r="T277" s="624" t="n"/>
      <c r="U277" s="624" t="n"/>
      <c r="V277" s="624" t="n"/>
      <c r="W277" s="624" t="n"/>
    </row>
    <row r="278">
      <c r="R278" s="789" t="inlineStr">
        <is>
          <t>BSOWA5</t>
        </is>
      </c>
      <c r="S278" s="627" t="inlineStr">
        <is>
          <t>TELLO5</t>
        </is>
      </c>
      <c r="T278" s="624" t="n">
        <v>5.75</v>
      </c>
      <c r="U278" s="624" t="n">
        <v>-18.76</v>
      </c>
      <c r="V278" s="624" t="n">
        <v>76.44</v>
      </c>
      <c r="W278" s="624" t="n"/>
    </row>
    <row r="279">
      <c r="R279" s="1256" t="n"/>
      <c r="S279" s="627" t="inlineStr">
        <is>
          <t>PNKEP5</t>
        </is>
      </c>
      <c r="T279" s="624" t="n">
        <v>-30.73</v>
      </c>
      <c r="U279" s="624" t="n">
        <v>3.07</v>
      </c>
      <c r="V279" s="624" t="n">
        <v>111.15</v>
      </c>
      <c r="W279" s="624" t="n"/>
    </row>
    <row r="280">
      <c r="R280" s="1256" t="n"/>
      <c r="S280" s="627" t="inlineStr">
        <is>
          <t>TRF52-1</t>
        </is>
      </c>
      <c r="T280" s="624" t="n">
        <v>12.49</v>
      </c>
      <c r="U280" s="624" t="n">
        <v>1.48</v>
      </c>
      <c r="V280" s="624" t="n">
        <v>0</v>
      </c>
      <c r="W280" s="624" t="n"/>
    </row>
    <row r="281">
      <c r="R281" s="1256" t="n"/>
      <c r="S281" s="627" t="inlineStr">
        <is>
          <t>TRF52-2</t>
        </is>
      </c>
      <c r="T281" s="624" t="n">
        <v>12.49</v>
      </c>
      <c r="U281" s="624" t="n">
        <v>7.28</v>
      </c>
      <c r="V281" s="624" t="n">
        <v>0</v>
      </c>
      <c r="W281" s="624" t="n"/>
    </row>
    <row r="282">
      <c r="R282" s="1256" t="n"/>
      <c r="S282" s="627" t="inlineStr">
        <is>
          <t>KOPEL</t>
        </is>
      </c>
      <c r="T282" s="624" t="n"/>
      <c r="U282" s="624" t="n"/>
      <c r="V282" s="624" t="n"/>
      <c r="W282" s="624" t="n"/>
    </row>
    <row r="283">
      <c r="R283" s="1256" t="n"/>
      <c r="S283" s="627" t="inlineStr">
        <is>
          <t>SPARE</t>
        </is>
      </c>
      <c r="T283" s="624" t="n"/>
      <c r="U283" s="624" t="n"/>
      <c r="V283" s="624" t="n"/>
      <c r="W283" s="624" t="n"/>
    </row>
    <row r="284">
      <c r="R284" s="1256" t="n"/>
      <c r="S284" s="627" t="inlineStr">
        <is>
          <t>SPARE</t>
        </is>
      </c>
      <c r="T284" s="624" t="n"/>
      <c r="U284" s="624" t="n"/>
      <c r="V284" s="624" t="n"/>
      <c r="W284" s="624" t="n"/>
    </row>
    <row r="285">
      <c r="R285" s="1257" t="n"/>
      <c r="S285" s="627" t="inlineStr">
        <is>
          <t>SPARE</t>
        </is>
      </c>
      <c r="T285" s="624" t="n"/>
      <c r="U285" s="624" t="n"/>
      <c r="V285" s="624" t="n"/>
      <c r="W285" s="624" t="n"/>
    </row>
    <row r="286">
      <c r="R286" s="789" t="inlineStr">
        <is>
          <t>PNKEP5</t>
        </is>
      </c>
      <c r="S286" s="627" t="inlineStr">
        <is>
          <t>BSOWA5</t>
        </is>
      </c>
      <c r="T286" s="624" t="n">
        <v>29.29</v>
      </c>
      <c r="U286" s="624" t="n">
        <v>-3.61</v>
      </c>
      <c r="V286" s="624" t="n">
        <v>111.16</v>
      </c>
      <c r="W286" s="624" t="n"/>
    </row>
    <row r="287">
      <c r="R287" s="1256" t="n"/>
      <c r="S287" s="627" t="inlineStr">
        <is>
          <t>KIMA5</t>
        </is>
      </c>
      <c r="T287" s="624" t="n">
        <v>16.54</v>
      </c>
      <c r="U287" s="624" t="n">
        <v>-17.2</v>
      </c>
      <c r="V287" s="624" t="n">
        <v>92.23999999999999</v>
      </c>
      <c r="W287" s="624" t="n"/>
    </row>
    <row r="288">
      <c r="R288" s="1256" t="n"/>
      <c r="S288" s="627" t="inlineStr">
        <is>
          <t>BARRU5-1</t>
        </is>
      </c>
      <c r="T288" s="624" t="n">
        <v>-53.55</v>
      </c>
      <c r="U288" s="624" t="n">
        <v>2.73</v>
      </c>
      <c r="V288" s="624" t="n">
        <v>201.99</v>
      </c>
      <c r="W288" s="624" t="n"/>
    </row>
    <row r="289">
      <c r="R289" s="1256" t="n"/>
      <c r="S289" s="627" t="inlineStr">
        <is>
          <t>BARRU5-2</t>
        </is>
      </c>
      <c r="T289" s="624" t="n">
        <v>-51.42</v>
      </c>
      <c r="U289" s="624" t="n">
        <v>3.45</v>
      </c>
      <c r="V289" s="624" t="n">
        <v>194.14</v>
      </c>
      <c r="W289" s="624" t="n"/>
    </row>
    <row r="290">
      <c r="R290" s="1256" t="n"/>
      <c r="S290" s="627" t="inlineStr">
        <is>
          <t>TRF52-3</t>
        </is>
      </c>
      <c r="T290" s="624" t="n">
        <v>22.62</v>
      </c>
      <c r="U290" s="624" t="n">
        <v>0.9</v>
      </c>
      <c r="V290" s="624" t="n">
        <v>0</v>
      </c>
      <c r="W290" s="624" t="n"/>
    </row>
    <row r="291">
      <c r="R291" s="1256" t="n"/>
      <c r="S291" s="627" t="inlineStr">
        <is>
          <t>TRF52-4</t>
        </is>
      </c>
      <c r="T291" s="624" t="n">
        <v>0</v>
      </c>
      <c r="U291" s="624" t="n">
        <v>0</v>
      </c>
      <c r="V291" s="624" t="n">
        <v>0</v>
      </c>
      <c r="W291" s="624" t="n"/>
    </row>
    <row r="292">
      <c r="R292" s="1256" t="n"/>
      <c r="S292" s="627" t="inlineStr">
        <is>
          <t>TRF52-5</t>
        </is>
      </c>
      <c r="T292" s="624" t="n">
        <v>13.61</v>
      </c>
      <c r="U292" s="624" t="n">
        <v>9.859999999999999</v>
      </c>
      <c r="V292" s="624" t="n">
        <v>0</v>
      </c>
      <c r="W292" s="624" t="n"/>
    </row>
    <row r="293">
      <c r="R293" s="1256" t="n"/>
      <c r="S293" s="627" t="inlineStr">
        <is>
          <t>TRF54-1</t>
        </is>
      </c>
      <c r="T293" s="624" t="n">
        <v>0</v>
      </c>
      <c r="U293" s="624" t="n">
        <v>0</v>
      </c>
      <c r="V293" s="624" t="n">
        <v>0</v>
      </c>
      <c r="W293" s="624" t="n"/>
    </row>
    <row r="294">
      <c r="R294" s="1256" t="n"/>
      <c r="S294" s="627" t="inlineStr">
        <is>
          <t>TRF54-2</t>
        </is>
      </c>
      <c r="T294" s="624" t="n">
        <v>11.47</v>
      </c>
      <c r="U294" s="624" t="n">
        <v>1.66</v>
      </c>
      <c r="V294" s="624" t="n">
        <v>101.09</v>
      </c>
      <c r="W294" s="624" t="n"/>
    </row>
    <row r="295">
      <c r="R295" s="1256" t="n"/>
      <c r="S295" s="627" t="inlineStr">
        <is>
          <t>TRF54-3</t>
        </is>
      </c>
      <c r="T295" s="624" t="n">
        <v>11.44</v>
      </c>
      <c r="U295" s="624" t="n">
        <v>1.66</v>
      </c>
      <c r="V295" s="624" t="n">
        <v>100.32</v>
      </c>
      <c r="W295" s="624" t="n"/>
    </row>
    <row r="296">
      <c r="R296" s="1256" t="n"/>
      <c r="S296" s="627" t="inlineStr">
        <is>
          <t>KOPEL</t>
        </is>
      </c>
      <c r="T296" s="624" t="n"/>
      <c r="U296" s="624" t="n"/>
      <c r="V296" s="624" t="n"/>
      <c r="W296" s="624" t="n"/>
    </row>
    <row r="297">
      <c r="R297" s="1256" t="n"/>
      <c r="S297" s="627" t="inlineStr">
        <is>
          <t>SPARE</t>
        </is>
      </c>
      <c r="T297" s="624" t="n"/>
      <c r="U297" s="624" t="n"/>
      <c r="V297" s="624" t="n"/>
      <c r="W297" s="624" t="n"/>
    </row>
    <row r="298">
      <c r="R298" s="1256" t="n"/>
      <c r="S298" s="627" t="inlineStr">
        <is>
          <t>SPARE</t>
        </is>
      </c>
      <c r="T298" s="624" t="n"/>
      <c r="U298" s="624" t="n"/>
      <c r="V298" s="624" t="n"/>
      <c r="W298" s="624" t="n"/>
    </row>
    <row r="299">
      <c r="R299" s="1257" t="n"/>
      <c r="S299" s="627" t="inlineStr">
        <is>
          <t>SPARE</t>
        </is>
      </c>
      <c r="T299" s="624" t="n"/>
      <c r="U299" s="624" t="n"/>
      <c r="V299" s="624" t="n"/>
      <c r="W299" s="624" t="n"/>
    </row>
    <row r="300">
      <c r="R300" s="789" t="inlineStr">
        <is>
          <t>PNKEP4</t>
        </is>
      </c>
      <c r="S300" s="627" t="inlineStr">
        <is>
          <t>MNDAI4-1</t>
        </is>
      </c>
      <c r="T300" s="624" t="n">
        <v>3.14</v>
      </c>
      <c r="U300" s="624" t="n">
        <v>-1.08</v>
      </c>
      <c r="V300" s="624" t="n">
        <v>36.38</v>
      </c>
      <c r="W300" s="624" t="n"/>
    </row>
    <row r="301">
      <c r="R301" s="1256" t="n"/>
      <c r="S301" s="627" t="inlineStr">
        <is>
          <t>MNDAI4-2</t>
        </is>
      </c>
      <c r="T301" s="624" t="n">
        <v>0</v>
      </c>
      <c r="U301" s="624" t="n">
        <v>0</v>
      </c>
      <c r="V301" s="624" t="n">
        <v>36.41</v>
      </c>
      <c r="W301" s="624" t="n"/>
    </row>
    <row r="302">
      <c r="R302" s="1256" t="n"/>
      <c r="S302" s="627" t="inlineStr">
        <is>
          <t>INC45-1</t>
        </is>
      </c>
      <c r="T302" s="624" t="n">
        <v>0</v>
      </c>
      <c r="U302" s="624" t="n">
        <v>0</v>
      </c>
      <c r="V302" s="624" t="n">
        <v>0</v>
      </c>
      <c r="W302" s="624" t="n"/>
    </row>
    <row r="303">
      <c r="R303" s="1256" t="n"/>
      <c r="S303" s="627" t="inlineStr">
        <is>
          <t>INC45-2</t>
        </is>
      </c>
      <c r="T303" s="624" t="n">
        <v>-11.47</v>
      </c>
      <c r="U303" s="624" t="n">
        <v>1.68</v>
      </c>
      <c r="V303" s="624" t="n">
        <v>101.09</v>
      </c>
      <c r="W303" s="624" t="n"/>
    </row>
    <row r="304">
      <c r="R304" s="1256" t="n"/>
      <c r="S304" s="627" t="inlineStr">
        <is>
          <t>INC45-3</t>
        </is>
      </c>
      <c r="T304" s="624" t="n">
        <v>-11.44</v>
      </c>
      <c r="U304" s="624" t="n">
        <v>1.64</v>
      </c>
      <c r="V304" s="624" t="n">
        <v>100.32</v>
      </c>
      <c r="W304" s="624" t="n"/>
    </row>
    <row r="305">
      <c r="R305" s="1256" t="n"/>
      <c r="S305" s="627" t="inlineStr">
        <is>
          <t>TNSA34-1</t>
        </is>
      </c>
      <c r="T305" s="624" t="n">
        <v>9.119999999999999</v>
      </c>
      <c r="U305" s="624" t="n">
        <v>2.28</v>
      </c>
      <c r="V305" s="624" t="n">
        <v>45</v>
      </c>
      <c r="W305" s="624" t="n"/>
    </row>
    <row r="306">
      <c r="R306" s="1256" t="n"/>
      <c r="S306" s="627" t="inlineStr">
        <is>
          <t>TNSA34-2</t>
        </is>
      </c>
      <c r="T306" s="624" t="n">
        <v>9.08</v>
      </c>
      <c r="U306" s="624" t="n">
        <v>4.73</v>
      </c>
      <c r="V306" s="624" t="n">
        <v>90</v>
      </c>
      <c r="W306" s="624" t="n"/>
    </row>
    <row r="307">
      <c r="R307" s="1256" t="n"/>
      <c r="S307" s="627" t="inlineStr">
        <is>
          <t>KOPEL</t>
        </is>
      </c>
      <c r="T307" s="624" t="n"/>
      <c r="U307" s="624" t="n"/>
      <c r="V307" s="624" t="n"/>
      <c r="W307" s="624" t="n"/>
    </row>
    <row r="308">
      <c r="R308" s="1256" t="n"/>
      <c r="S308" s="627" t="inlineStr">
        <is>
          <t>CAP-1</t>
        </is>
      </c>
      <c r="T308" s="624" t="n"/>
      <c r="U308" s="624" t="n"/>
      <c r="V308" s="624" t="n"/>
      <c r="W308" s="624" t="n"/>
    </row>
    <row r="309">
      <c r="R309" s="1256" t="n"/>
      <c r="S309" s="627" t="inlineStr">
        <is>
          <t>CAP-2</t>
        </is>
      </c>
      <c r="T309" s="624" t="n"/>
      <c r="U309" s="624" t="n"/>
      <c r="V309" s="624" t="n"/>
      <c r="W309" s="624" t="n"/>
    </row>
    <row r="310">
      <c r="R310" s="1256" t="n"/>
      <c r="S310" s="627" t="inlineStr">
        <is>
          <t>CAP-3</t>
        </is>
      </c>
      <c r="T310" s="624" t="n"/>
      <c r="U310" s="624" t="n"/>
      <c r="V310" s="624" t="n"/>
      <c r="W310" s="624" t="n"/>
    </row>
    <row r="311">
      <c r="R311" s="1256" t="n"/>
      <c r="S311" s="627" t="inlineStr">
        <is>
          <t>CAP-4</t>
        </is>
      </c>
      <c r="T311" s="624" t="n"/>
      <c r="U311" s="624" t="n"/>
      <c r="V311" s="624" t="n"/>
      <c r="W311" s="624" t="n"/>
    </row>
    <row r="312">
      <c r="R312" s="1256" t="n"/>
      <c r="S312" s="627" t="inlineStr">
        <is>
          <t>CAP-5</t>
        </is>
      </c>
      <c r="T312" s="624" t="n"/>
      <c r="U312" s="624" t="n"/>
      <c r="V312" s="624" t="n"/>
      <c r="W312" s="624" t="n"/>
    </row>
    <row r="313">
      <c r="R313" s="1256" t="n"/>
      <c r="S313" s="627" t="inlineStr">
        <is>
          <t>SPARE</t>
        </is>
      </c>
      <c r="T313" s="624" t="n"/>
      <c r="U313" s="624" t="n"/>
      <c r="V313" s="624" t="n"/>
      <c r="W313" s="624" t="n"/>
    </row>
    <row r="314">
      <c r="R314" s="1256" t="n"/>
      <c r="S314" s="627" t="inlineStr">
        <is>
          <t>SPARE</t>
        </is>
      </c>
      <c r="T314" s="624" t="n"/>
      <c r="U314" s="624" t="n"/>
      <c r="V314" s="624" t="n"/>
      <c r="W314" s="624" t="n"/>
    </row>
    <row r="315">
      <c r="R315" s="1257" t="n"/>
      <c r="S315" s="627" t="inlineStr">
        <is>
          <t>SPARE</t>
        </is>
      </c>
      <c r="T315" s="624" t="n"/>
      <c r="U315" s="624" t="n"/>
      <c r="V315" s="624" t="n"/>
      <c r="W315" s="624" t="n"/>
    </row>
    <row r="316">
      <c r="R316" s="789" t="inlineStr">
        <is>
          <t>MNDAI4</t>
        </is>
      </c>
      <c r="S316" s="627" t="inlineStr">
        <is>
          <t>PNKEP4-1</t>
        </is>
      </c>
      <c r="T316" s="624" t="n">
        <v>-4.13</v>
      </c>
      <c r="U316" s="624" t="n">
        <v>0.99</v>
      </c>
      <c r="V316" s="624" t="n">
        <v>0</v>
      </c>
      <c r="W316" s="624" t="n"/>
    </row>
    <row r="317">
      <c r="R317" s="1256" t="n"/>
      <c r="S317" s="627" t="inlineStr">
        <is>
          <t>PNKEP4-2</t>
        </is>
      </c>
      <c r="T317" s="624" t="n">
        <v>1.41</v>
      </c>
      <c r="U317" s="624" t="n">
        <v>1.72</v>
      </c>
      <c r="V317" s="624" t="n">
        <v>36.2</v>
      </c>
      <c r="W317" s="624" t="n"/>
    </row>
    <row r="318">
      <c r="R318" s="1256" t="n"/>
      <c r="S318" s="627" t="inlineStr">
        <is>
          <t>TELLO4-1</t>
        </is>
      </c>
      <c r="T318" s="624" t="n">
        <v>0</v>
      </c>
      <c r="U318" s="624" t="n">
        <v>0</v>
      </c>
      <c r="V318" s="624" t="n">
        <v>0</v>
      </c>
      <c r="W318" s="624" t="n"/>
    </row>
    <row r="319">
      <c r="R319" s="1256" t="n"/>
      <c r="S319" s="627" t="inlineStr">
        <is>
          <t>DAYA4-1</t>
        </is>
      </c>
      <c r="T319" s="624" t="n">
        <v>0</v>
      </c>
      <c r="U319" s="624" t="n">
        <v>-4.18</v>
      </c>
      <c r="V319" s="624" t="n">
        <v>35.27</v>
      </c>
      <c r="W319" s="624" t="n"/>
    </row>
    <row r="320">
      <c r="R320" s="1256" t="n"/>
      <c r="S320" s="627" t="inlineStr">
        <is>
          <t>TRF42-1</t>
        </is>
      </c>
      <c r="T320" s="624" t="n">
        <v>9.779999999999999</v>
      </c>
      <c r="U320" s="624" t="n">
        <v>3.29</v>
      </c>
      <c r="V320" s="624" t="n">
        <v>0</v>
      </c>
      <c r="W320" s="624" t="n"/>
    </row>
    <row r="321">
      <c r="R321" s="1256" t="n"/>
      <c r="S321" s="627" t="inlineStr">
        <is>
          <t>TRF42-2</t>
        </is>
      </c>
      <c r="T321" s="624" t="n">
        <v>-7.06</v>
      </c>
      <c r="U321" s="624" t="n">
        <v>0</v>
      </c>
      <c r="V321" s="624" t="n">
        <v>0</v>
      </c>
      <c r="W321" s="624" t="n"/>
    </row>
    <row r="322">
      <c r="R322" s="1256" t="n"/>
      <c r="S322" s="627" t="inlineStr">
        <is>
          <t>SPARE</t>
        </is>
      </c>
      <c r="T322" s="624" t="n"/>
      <c r="U322" s="624" t="n"/>
      <c r="V322" s="624" t="n"/>
      <c r="W322" s="624" t="n"/>
    </row>
    <row r="323">
      <c r="R323" s="1256" t="n"/>
      <c r="S323" s="627" t="inlineStr">
        <is>
          <t>SPARE</t>
        </is>
      </c>
      <c r="T323" s="624" t="n"/>
      <c r="U323" s="624" t="n"/>
      <c r="V323" s="624" t="n"/>
      <c r="W323" s="624" t="n"/>
    </row>
    <row r="324">
      <c r="R324" s="1257" t="n"/>
      <c r="S324" s="627" t="inlineStr">
        <is>
          <t>SPARE</t>
        </is>
      </c>
      <c r="T324" s="624" t="n"/>
      <c r="U324" s="624" t="n"/>
      <c r="V324" s="624" t="n"/>
      <c r="W324" s="624" t="n"/>
    </row>
    <row r="325">
      <c r="R325" s="789" t="inlineStr">
        <is>
          <t>DAYA4</t>
        </is>
      </c>
      <c r="S325" s="627" t="inlineStr">
        <is>
          <t>TELLO4</t>
        </is>
      </c>
      <c r="T325" s="624" t="n">
        <v>0</v>
      </c>
      <c r="U325" s="624" t="n">
        <v>0</v>
      </c>
      <c r="V325" s="624" t="n">
        <v>0</v>
      </c>
      <c r="W325" s="624" t="n"/>
    </row>
    <row r="326">
      <c r="R326" s="1256" t="n"/>
      <c r="S326" s="627" t="inlineStr">
        <is>
          <t>MNDAI4</t>
        </is>
      </c>
      <c r="T326" s="624" t="n">
        <v>0</v>
      </c>
      <c r="U326" s="624" t="n">
        <v>0</v>
      </c>
      <c r="V326" s="624" t="n">
        <v>87.67</v>
      </c>
      <c r="W326" s="624" t="n"/>
    </row>
    <row r="327">
      <c r="R327" s="1256" t="n"/>
      <c r="S327" s="627" t="inlineStr">
        <is>
          <t>TRF42-1</t>
        </is>
      </c>
      <c r="T327" s="624" t="n">
        <v>0</v>
      </c>
      <c r="U327" s="624" t="n">
        <v>0</v>
      </c>
      <c r="V327" s="624" t="n">
        <v>0</v>
      </c>
      <c r="W327" s="624" t="n"/>
    </row>
    <row r="328">
      <c r="R328" s="1256" t="n"/>
      <c r="S328" s="627" t="inlineStr">
        <is>
          <t>TRF42-2</t>
        </is>
      </c>
      <c r="T328" s="624" t="n">
        <v>0</v>
      </c>
      <c r="U328" s="624" t="n">
        <v>0</v>
      </c>
      <c r="V328" s="624" t="n">
        <v>0</v>
      </c>
      <c r="W328" s="624" t="n"/>
    </row>
    <row r="329">
      <c r="R329" s="1256" t="n"/>
      <c r="S329" s="627" t="inlineStr">
        <is>
          <t>CAP-1</t>
        </is>
      </c>
      <c r="T329" s="624" t="n"/>
      <c r="U329" s="624" t="n"/>
      <c r="V329" s="624" t="n"/>
      <c r="W329" s="624" t="n"/>
    </row>
    <row r="330">
      <c r="R330" s="1256" t="n"/>
      <c r="S330" s="627" t="inlineStr">
        <is>
          <t>CAP-2</t>
        </is>
      </c>
      <c r="T330" s="624" t="n"/>
      <c r="U330" s="624" t="n"/>
      <c r="V330" s="624" t="n"/>
      <c r="W330" s="624" t="n"/>
    </row>
    <row r="331">
      <c r="R331" s="1256" t="n"/>
      <c r="S331" s="627" t="inlineStr">
        <is>
          <t>SPARE</t>
        </is>
      </c>
      <c r="T331" s="624" t="n"/>
      <c r="U331" s="624" t="n"/>
      <c r="V331" s="624" t="n"/>
      <c r="W331" s="624" t="n"/>
    </row>
    <row r="332">
      <c r="R332" s="1256" t="n"/>
      <c r="S332" s="627" t="inlineStr">
        <is>
          <t>SPARE</t>
        </is>
      </c>
      <c r="T332" s="624" t="n"/>
      <c r="U332" s="624" t="n"/>
      <c r="V332" s="624" t="n"/>
      <c r="W332" s="624" t="n"/>
    </row>
    <row r="333">
      <c r="R333" s="1257" t="n"/>
      <c r="S333" s="627" t="inlineStr">
        <is>
          <t>SPARE</t>
        </is>
      </c>
      <c r="T333" s="624" t="n"/>
      <c r="U333" s="624" t="n"/>
      <c r="V333" s="624" t="n"/>
      <c r="W333" s="624" t="n"/>
    </row>
    <row r="334">
      <c r="R334" s="789" t="inlineStr">
        <is>
          <t>TELLO4</t>
        </is>
      </c>
      <c r="S334" s="627" t="inlineStr">
        <is>
          <t>BRLOE4</t>
        </is>
      </c>
      <c r="T334" s="624" t="n">
        <v>0</v>
      </c>
      <c r="U334" s="624" t="n">
        <v>0</v>
      </c>
      <c r="V334" s="624" t="n">
        <v>0</v>
      </c>
      <c r="W334" s="624" t="n"/>
    </row>
    <row r="335">
      <c r="R335" s="1256" t="n"/>
      <c r="S335" s="627" t="inlineStr">
        <is>
          <t>DAYA4</t>
        </is>
      </c>
      <c r="T335" s="624" t="n">
        <v>0</v>
      </c>
      <c r="U335" s="624" t="n">
        <v>0</v>
      </c>
      <c r="V335" s="624" t="n">
        <v>0</v>
      </c>
      <c r="W335" s="624" t="n"/>
    </row>
    <row r="336">
      <c r="R336" s="1256" t="n"/>
      <c r="S336" s="627" t="inlineStr">
        <is>
          <t>MNDAI4</t>
        </is>
      </c>
      <c r="T336" s="624" t="n">
        <v>0</v>
      </c>
      <c r="U336" s="624" t="n">
        <v>0</v>
      </c>
      <c r="V336" s="624" t="n">
        <v>0</v>
      </c>
      <c r="W336" s="624" t="n"/>
    </row>
    <row r="337">
      <c r="R337" s="1256" t="n"/>
      <c r="S337" s="627" t="inlineStr">
        <is>
          <t>INC45-3</t>
        </is>
      </c>
      <c r="T337" s="624" t="n">
        <v>0</v>
      </c>
      <c r="U337" s="624" t="n">
        <v>0</v>
      </c>
      <c r="V337" s="624" t="n">
        <v>0</v>
      </c>
      <c r="W337" s="624" t="n"/>
    </row>
    <row r="338">
      <c r="R338" s="1256" t="n"/>
      <c r="S338" s="627" t="inlineStr">
        <is>
          <t>INC45-5</t>
        </is>
      </c>
      <c r="T338" s="624" t="n">
        <v>0</v>
      </c>
      <c r="U338" s="624" t="n">
        <v>0</v>
      </c>
      <c r="V338" s="624" t="n">
        <v>0</v>
      </c>
      <c r="W338" s="624" t="n"/>
    </row>
    <row r="339">
      <c r="R339" s="1256" t="n"/>
      <c r="S339" s="627" t="inlineStr">
        <is>
          <t>CAP-1</t>
        </is>
      </c>
      <c r="T339" s="624" t="n"/>
      <c r="U339" s="624" t="n"/>
      <c r="V339" s="624" t="n"/>
      <c r="W339" s="624" t="n"/>
    </row>
    <row r="340">
      <c r="R340" s="1256" t="n"/>
      <c r="S340" s="627" t="inlineStr">
        <is>
          <t>SPARE</t>
        </is>
      </c>
      <c r="T340" s="624" t="n"/>
      <c r="U340" s="624" t="n"/>
      <c r="V340" s="624" t="n"/>
      <c r="W340" s="624" t="n"/>
    </row>
    <row r="341">
      <c r="R341" s="1256" t="n"/>
      <c r="S341" s="627" t="inlineStr">
        <is>
          <t>SPARE</t>
        </is>
      </c>
      <c r="T341" s="624" t="n"/>
      <c r="U341" s="624" t="n"/>
      <c r="V341" s="624" t="n"/>
      <c r="W341" s="624" t="n"/>
    </row>
    <row r="342">
      <c r="R342" s="1257" t="n"/>
      <c r="S342" s="627" t="inlineStr">
        <is>
          <t>SPARE</t>
        </is>
      </c>
      <c r="T342" s="624" t="n"/>
      <c r="U342" s="624" t="n"/>
      <c r="V342" s="624" t="n"/>
      <c r="W342" s="624" t="n"/>
    </row>
    <row r="343">
      <c r="R343" s="789" t="inlineStr">
        <is>
          <t>TNSA34</t>
        </is>
      </c>
      <c r="S343" s="627" t="inlineStr">
        <is>
          <t>PNKEP4-1</t>
        </is>
      </c>
      <c r="T343" s="624" t="n">
        <v>-9.15</v>
      </c>
      <c r="U343" s="624" t="n">
        <v>-4.77</v>
      </c>
      <c r="V343" s="624" t="n">
        <v>91.29000000000001</v>
      </c>
      <c r="W343" s="624" t="n"/>
    </row>
    <row r="344">
      <c r="R344" s="1256" t="n"/>
      <c r="S344" s="627" t="inlineStr">
        <is>
          <t>PNKEP4-2</t>
        </is>
      </c>
      <c r="T344" s="624" t="n">
        <v>-8.76</v>
      </c>
      <c r="U344" s="624" t="n">
        <v>-4.68</v>
      </c>
      <c r="V344" s="624" t="n">
        <v>88</v>
      </c>
      <c r="W344" s="624" t="n"/>
    </row>
    <row r="345">
      <c r="R345" s="1256" t="n"/>
      <c r="S345" s="627" t="inlineStr">
        <is>
          <t>SPARE</t>
        </is>
      </c>
      <c r="T345" s="624" t="n"/>
      <c r="U345" s="624" t="n"/>
      <c r="V345" s="624" t="n"/>
      <c r="W345" s="624" t="n"/>
    </row>
    <row r="346">
      <c r="R346" s="1256" t="n"/>
      <c r="S346" s="627" t="inlineStr">
        <is>
          <t>TRF42-2</t>
        </is>
      </c>
      <c r="T346" s="624" t="n">
        <v>17.91</v>
      </c>
      <c r="U346" s="624" t="n">
        <v>9.44</v>
      </c>
      <c r="V346" s="624" t="n">
        <v>0</v>
      </c>
      <c r="W346" s="624" t="n"/>
    </row>
    <row r="347">
      <c r="R347" s="1256" t="n"/>
      <c r="S347" s="627" t="inlineStr">
        <is>
          <t>SPARE</t>
        </is>
      </c>
      <c r="T347" s="624" t="n"/>
      <c r="U347" s="624" t="n"/>
      <c r="V347" s="624" t="n"/>
      <c r="W347" s="624" t="n"/>
    </row>
    <row r="348">
      <c r="R348" s="1256" t="n"/>
      <c r="S348" s="627" t="inlineStr">
        <is>
          <t>SPARE</t>
        </is>
      </c>
      <c r="T348" s="624" t="n"/>
      <c r="U348" s="624" t="n"/>
      <c r="V348" s="624" t="n"/>
      <c r="W348" s="624" t="n"/>
    </row>
    <row r="349">
      <c r="R349" s="1257" t="n"/>
      <c r="S349" s="627" t="inlineStr">
        <is>
          <t>SPARE</t>
        </is>
      </c>
      <c r="T349" s="624" t="n"/>
      <c r="U349" s="624" t="n"/>
      <c r="V349" s="624" t="n"/>
      <c r="W349" s="624" t="n"/>
    </row>
    <row r="350">
      <c r="R350" s="789" t="inlineStr">
        <is>
          <t>DAYA5</t>
        </is>
      </c>
      <c r="S350" s="627" t="inlineStr">
        <is>
          <t>KIMA5-1</t>
        </is>
      </c>
      <c r="T350" s="624" t="n">
        <v>23.99</v>
      </c>
      <c r="U350" s="624" t="n">
        <v>-2.62</v>
      </c>
      <c r="V350" s="624" t="n">
        <v>97.41</v>
      </c>
      <c r="W350" s="624" t="n"/>
    </row>
    <row r="351">
      <c r="R351" s="1256" t="n"/>
      <c r="S351" s="627" t="inlineStr">
        <is>
          <t>KIMA5-2</t>
        </is>
      </c>
      <c r="T351" s="624" t="n">
        <v>24.4</v>
      </c>
      <c r="U351" s="624" t="n">
        <v>-2.45</v>
      </c>
      <c r="V351" s="624" t="n">
        <v>99.58</v>
      </c>
      <c r="W351" s="624" t="n"/>
    </row>
    <row r="352">
      <c r="R352" s="1256" t="n"/>
      <c r="S352" s="627" t="inlineStr">
        <is>
          <t>MAROS5-1</t>
        </is>
      </c>
      <c r="T352" s="624" t="n">
        <v>-46.26</v>
      </c>
      <c r="U352" s="624" t="n">
        <v>-5.36</v>
      </c>
      <c r="V352" s="624" t="n">
        <v>194.12</v>
      </c>
      <c r="W352" s="624" t="n"/>
    </row>
    <row r="353">
      <c r="R353" s="1256" t="n"/>
      <c r="S353" s="627" t="inlineStr">
        <is>
          <t>MAROS5-2</t>
        </is>
      </c>
      <c r="T353" s="624" t="n">
        <v>-46.53</v>
      </c>
      <c r="U353" s="624" t="n">
        <v>-5.25</v>
      </c>
      <c r="V353" s="624" t="n">
        <v>194.21</v>
      </c>
      <c r="W353" s="624" t="n"/>
    </row>
    <row r="354">
      <c r="R354" s="1256" t="n"/>
      <c r="S354" s="627" t="inlineStr">
        <is>
          <t>BLNGI5-1</t>
        </is>
      </c>
      <c r="T354" s="624" t="n">
        <v>11.23</v>
      </c>
      <c r="U354" s="624" t="n">
        <v>4.05</v>
      </c>
      <c r="V354" s="624" t="n">
        <v>54.58</v>
      </c>
      <c r="W354" s="624" t="n"/>
    </row>
    <row r="355">
      <c r="R355" s="1256" t="n"/>
      <c r="S355" s="627" t="inlineStr">
        <is>
          <t>BLNGI5-2</t>
        </is>
      </c>
      <c r="T355" s="624" t="n">
        <v>11.17</v>
      </c>
      <c r="U355" s="624" t="n">
        <v>4.02</v>
      </c>
      <c r="V355" s="624" t="n">
        <v>55.32</v>
      </c>
      <c r="W355" s="624" t="n"/>
    </row>
    <row r="356">
      <c r="R356" s="1256" t="n"/>
      <c r="S356" s="627" t="inlineStr">
        <is>
          <t>TRF52-1</t>
        </is>
      </c>
      <c r="T356" s="624" t="n">
        <v>22.02</v>
      </c>
      <c r="U356" s="624" t="n">
        <v>7.38</v>
      </c>
      <c r="V356" s="624" t="n">
        <v>0</v>
      </c>
      <c r="W356" s="624" t="n"/>
    </row>
    <row r="357">
      <c r="R357" s="1256" t="n"/>
      <c r="S357" s="627" t="inlineStr">
        <is>
          <t>KOPEL</t>
        </is>
      </c>
      <c r="T357" s="624" t="n"/>
      <c r="U357" s="624" t="n"/>
      <c r="V357" s="624" t="n"/>
      <c r="W357" s="624" t="n"/>
    </row>
    <row r="358">
      <c r="R358" s="1256" t="n"/>
      <c r="S358" s="627" t="inlineStr">
        <is>
          <t>SPARE</t>
        </is>
      </c>
      <c r="T358" s="624" t="n"/>
      <c r="U358" s="624" t="n"/>
      <c r="V358" s="624" t="n"/>
      <c r="W358" s="624" t="n"/>
    </row>
    <row r="359">
      <c r="R359" s="1256" t="n"/>
      <c r="S359" s="627" t="inlineStr">
        <is>
          <t>SPARE</t>
        </is>
      </c>
      <c r="T359" s="624" t="n"/>
      <c r="U359" s="624" t="n"/>
      <c r="V359" s="624" t="n"/>
      <c r="W359" s="624" t="n"/>
    </row>
    <row r="360">
      <c r="R360" s="1257" t="n"/>
      <c r="S360" s="627" t="inlineStr">
        <is>
          <t>SPARE</t>
        </is>
      </c>
      <c r="T360" s="624" t="n"/>
      <c r="U360" s="624" t="n"/>
      <c r="V360" s="624" t="n"/>
      <c r="W360" s="624" t="n"/>
    </row>
    <row r="361">
      <c r="R361" s="789" t="inlineStr">
        <is>
          <t>MAROS5</t>
        </is>
      </c>
      <c r="S361" s="627" t="inlineStr">
        <is>
          <t>BLUSU5-1</t>
        </is>
      </c>
      <c r="T361" s="624" t="n">
        <v>-57.54</v>
      </c>
      <c r="U361" s="624" t="n">
        <v>-6.4</v>
      </c>
      <c r="V361" s="624" t="n">
        <v>219.57</v>
      </c>
      <c r="W361" s="624" t="n"/>
    </row>
    <row r="362">
      <c r="R362" s="1256" t="n"/>
      <c r="S362" s="627" t="inlineStr">
        <is>
          <t>BLUSU5-2</t>
        </is>
      </c>
      <c r="T362" s="624" t="n">
        <v>-57.45</v>
      </c>
      <c r="U362" s="624" t="n">
        <v>-6.58</v>
      </c>
      <c r="V362" s="624" t="n">
        <v>218.39</v>
      </c>
      <c r="W362" s="624" t="n"/>
    </row>
    <row r="363">
      <c r="R363" s="1256" t="n"/>
      <c r="S363" s="627" t="inlineStr">
        <is>
          <t>DAYA5-1</t>
        </is>
      </c>
      <c r="T363" s="624" t="n">
        <v>46.13</v>
      </c>
      <c r="U363" s="624" t="n">
        <v>2.68</v>
      </c>
      <c r="V363" s="624" t="n">
        <v>176.22</v>
      </c>
      <c r="W363" s="624" t="n"/>
    </row>
    <row r="364">
      <c r="R364" s="1256" t="n"/>
      <c r="S364" s="627" t="inlineStr">
        <is>
          <t>DAYA5-2</t>
        </is>
      </c>
      <c r="T364" s="624" t="n">
        <v>46.09</v>
      </c>
      <c r="U364" s="624" t="n">
        <v>2.85</v>
      </c>
      <c r="V364" s="624" t="n">
        <v>175.14</v>
      </c>
      <c r="W364" s="624" t="n"/>
    </row>
    <row r="365">
      <c r="R365" s="1256" t="n"/>
      <c r="S365" s="627" t="inlineStr">
        <is>
          <t>TRF52-1</t>
        </is>
      </c>
      <c r="T365" s="624" t="n">
        <v>7.85</v>
      </c>
      <c r="U365" s="624" t="n">
        <v>3.07</v>
      </c>
      <c r="V365" s="624" t="n">
        <v>0</v>
      </c>
      <c r="W365" s="624" t="n"/>
    </row>
    <row r="366">
      <c r="R366" s="1256" t="n"/>
      <c r="S366" s="627" t="inlineStr">
        <is>
          <t>TRF52-2</t>
        </is>
      </c>
      <c r="T366" s="624" t="n">
        <v>14.75</v>
      </c>
      <c r="U366" s="624" t="n">
        <v>-4.4</v>
      </c>
      <c r="V366" s="624" t="n">
        <v>0</v>
      </c>
      <c r="W366" s="624" t="n"/>
    </row>
    <row r="367">
      <c r="R367" s="1256" t="n"/>
      <c r="S367" s="627" t="inlineStr">
        <is>
          <t>KOPEL</t>
        </is>
      </c>
      <c r="T367" s="624" t="n"/>
      <c r="U367" s="624" t="n"/>
      <c r="V367" s="624" t="n"/>
      <c r="W367" s="624" t="n"/>
    </row>
    <row r="368">
      <c r="R368" s="1256" t="n"/>
      <c r="S368" s="627" t="inlineStr">
        <is>
          <t>SPARE</t>
        </is>
      </c>
      <c r="T368" s="624" t="n"/>
      <c r="U368" s="624" t="n"/>
      <c r="V368" s="624" t="n"/>
      <c r="W368" s="624" t="n"/>
    </row>
    <row r="369">
      <c r="R369" s="1256" t="n"/>
      <c r="S369" s="627" t="inlineStr">
        <is>
          <t>SPARE</t>
        </is>
      </c>
      <c r="T369" s="624" t="n"/>
      <c r="U369" s="624" t="n"/>
      <c r="V369" s="624" t="n"/>
      <c r="W369" s="624" t="n"/>
    </row>
    <row r="370">
      <c r="R370" s="1257" t="n"/>
      <c r="S370" s="627" t="inlineStr">
        <is>
          <t>SPARE</t>
        </is>
      </c>
      <c r="T370" s="624" t="n"/>
      <c r="U370" s="624" t="n"/>
      <c r="V370" s="624" t="n"/>
      <c r="W370" s="624" t="n"/>
    </row>
    <row r="371">
      <c r="R371" s="809" t="inlineStr">
        <is>
          <t>PKANG5</t>
        </is>
      </c>
      <c r="S371" s="624" t="inlineStr">
        <is>
          <t>TELLO5-1</t>
        </is>
      </c>
      <c r="T371" s="624" t="n">
        <v>-33.6</v>
      </c>
      <c r="U371" s="624" t="n">
        <v>-8.76</v>
      </c>
      <c r="V371" s="624" t="n">
        <v>131.28</v>
      </c>
      <c r="W371" s="624" t="n"/>
    </row>
    <row r="372">
      <c r="R372" s="1256" t="n"/>
      <c r="S372" s="624" t="inlineStr">
        <is>
          <t>TELLO5-2</t>
        </is>
      </c>
      <c r="T372" s="624" t="n">
        <v>-31.85</v>
      </c>
      <c r="U372" s="624" t="n">
        <v>-8.44</v>
      </c>
      <c r="V372" s="624" t="n">
        <v>131.28</v>
      </c>
      <c r="W372" s="624" t="n"/>
    </row>
    <row r="373">
      <c r="R373" s="1256" t="n"/>
      <c r="S373" s="624" t="inlineStr">
        <is>
          <t>TRF52-1</t>
        </is>
      </c>
      <c r="T373" s="624" t="n">
        <v>35.61</v>
      </c>
      <c r="U373" s="624" t="n">
        <v>8.970000000000001</v>
      </c>
      <c r="V373" s="624" t="n">
        <v>0</v>
      </c>
      <c r="W373" s="624" t="n"/>
    </row>
    <row r="374">
      <c r="R374" s="1256" t="n"/>
      <c r="S374" s="624" t="inlineStr">
        <is>
          <t>TRF52-2</t>
        </is>
      </c>
      <c r="T374" s="624" t="n">
        <v>29.84</v>
      </c>
      <c r="U374" s="624" t="n">
        <v>8.24</v>
      </c>
      <c r="V374" s="624" t="n">
        <v>0</v>
      </c>
      <c r="W374" s="624" t="n"/>
    </row>
    <row r="375">
      <c r="R375" s="1256" t="n"/>
      <c r="S375" s="624" t="inlineStr">
        <is>
          <t>TRF52-3</t>
        </is>
      </c>
      <c r="T375" s="624" t="n">
        <v>0</v>
      </c>
      <c r="U375" s="624" t="n">
        <v>0</v>
      </c>
      <c r="V375" s="624" t="n">
        <v>0</v>
      </c>
      <c r="W375" s="624" t="n"/>
    </row>
    <row r="376">
      <c r="R376" s="1256" t="n"/>
      <c r="S376" s="624" t="inlineStr">
        <is>
          <t>SPARE</t>
        </is>
      </c>
      <c r="T376" s="624" t="n"/>
      <c r="U376" s="624" t="n"/>
      <c r="V376" s="624" t="n"/>
      <c r="W376" s="624" t="n"/>
    </row>
    <row r="377">
      <c r="R377" s="1256" t="n"/>
      <c r="S377" s="624" t="inlineStr">
        <is>
          <t>SPARE</t>
        </is>
      </c>
      <c r="T377" s="624" t="n"/>
      <c r="U377" s="624" t="n"/>
      <c r="V377" s="624" t="n"/>
      <c r="W377" s="624" t="n"/>
    </row>
    <row r="378">
      <c r="R378" s="1257" t="n"/>
      <c r="S378" s="624" t="inlineStr">
        <is>
          <t>SPARE</t>
        </is>
      </c>
      <c r="T378" s="624" t="n"/>
      <c r="U378" s="624" t="n"/>
      <c r="V378" s="624" t="n"/>
      <c r="W378" s="624" t="n"/>
    </row>
    <row r="379">
      <c r="R379" s="809" t="inlineStr">
        <is>
          <t>TLAMA5</t>
        </is>
      </c>
      <c r="S379" s="624" t="inlineStr">
        <is>
          <t>TELLO5-1</t>
        </is>
      </c>
      <c r="T379" s="624" t="n">
        <v>-4.7</v>
      </c>
      <c r="U379" s="624" t="n">
        <v>5.6</v>
      </c>
      <c r="V379" s="624" t="n">
        <v>27</v>
      </c>
      <c r="W379" s="624" t="n"/>
    </row>
    <row r="380">
      <c r="R380" s="1256" t="n"/>
      <c r="S380" s="624" t="inlineStr">
        <is>
          <t>TELLO5-2</t>
        </is>
      </c>
      <c r="T380" s="624" t="n">
        <v>-3.5</v>
      </c>
      <c r="U380" s="624" t="n">
        <v>5.7</v>
      </c>
      <c r="V380" s="624" t="n">
        <v>26</v>
      </c>
      <c r="W380" s="624" t="n"/>
    </row>
    <row r="381">
      <c r="R381" s="1256" t="n"/>
      <c r="S381" s="624" t="inlineStr">
        <is>
          <t>BNTLA5-1</t>
        </is>
      </c>
      <c r="T381" s="624" t="n">
        <v>0</v>
      </c>
      <c r="U381" s="624" t="n">
        <v>0</v>
      </c>
      <c r="V381" s="624" t="n">
        <v>0.02</v>
      </c>
      <c r="W381" s="624" t="n"/>
    </row>
    <row r="382">
      <c r="R382" s="1256" t="n"/>
      <c r="S382" s="624" t="inlineStr">
        <is>
          <t>BNTLA5-2</t>
        </is>
      </c>
      <c r="T382" s="624" t="n">
        <v>-8.279999999999999</v>
      </c>
      <c r="U382" s="624" t="n">
        <v>-20.27</v>
      </c>
      <c r="V382" s="624" t="n">
        <v>80</v>
      </c>
      <c r="W382" s="624" t="n"/>
    </row>
    <row r="383">
      <c r="R383" s="1256" t="n"/>
      <c r="S383" s="624" t="inlineStr">
        <is>
          <t>TRF52-1</t>
        </is>
      </c>
      <c r="T383" s="624" t="n">
        <v>0</v>
      </c>
      <c r="U383" s="624" t="n">
        <v>0</v>
      </c>
      <c r="V383" s="624" t="n">
        <v>0</v>
      </c>
      <c r="W383" s="624" t="n"/>
    </row>
    <row r="384">
      <c r="R384" s="1256" t="n"/>
      <c r="S384" s="624" t="inlineStr">
        <is>
          <t>TRF52-2</t>
        </is>
      </c>
      <c r="T384" s="624" t="n">
        <v>0.29</v>
      </c>
      <c r="U384" s="624" t="n">
        <v>1.28</v>
      </c>
      <c r="V384" s="624" t="n">
        <v>0</v>
      </c>
      <c r="W384" s="624" t="n"/>
    </row>
    <row r="385">
      <c r="R385" s="1256" t="n"/>
      <c r="S385" s="624" t="inlineStr">
        <is>
          <t>TRF52-3</t>
        </is>
      </c>
      <c r="T385" s="624" t="n">
        <v>10.38</v>
      </c>
      <c r="U385" s="624" t="n">
        <v>5.69</v>
      </c>
      <c r="V385" s="624" t="n">
        <v>0</v>
      </c>
      <c r="W385" s="624" t="n"/>
    </row>
    <row r="386">
      <c r="R386" s="1256" t="n"/>
      <c r="S386" s="624" t="inlineStr">
        <is>
          <t>TRF52-4</t>
        </is>
      </c>
      <c r="T386" s="624" t="n">
        <v>0</v>
      </c>
      <c r="U386" s="624" t="n">
        <v>0</v>
      </c>
      <c r="V386" s="624" t="n">
        <v>0</v>
      </c>
      <c r="W386" s="624" t="n"/>
    </row>
    <row r="387">
      <c r="R387" s="1256" t="n"/>
      <c r="S387" s="628" t="inlineStr">
        <is>
          <t>TRF54-1</t>
        </is>
      </c>
      <c r="T387" s="624" t="n">
        <v>0</v>
      </c>
      <c r="U387" s="624" t="n">
        <v>0</v>
      </c>
      <c r="V387" s="624" t="n">
        <v>0</v>
      </c>
      <c r="W387" s="624" t="n"/>
    </row>
    <row r="388">
      <c r="R388" s="1256" t="n"/>
      <c r="S388" s="624" t="inlineStr">
        <is>
          <t>TRF54-2</t>
        </is>
      </c>
      <c r="T388" s="624" t="n">
        <v>0</v>
      </c>
      <c r="U388" s="624" t="n">
        <v>0</v>
      </c>
      <c r="V388" s="624" t="n">
        <v>0</v>
      </c>
      <c r="W388" s="624" t="n"/>
    </row>
    <row r="389">
      <c r="R389" s="1256" t="n"/>
      <c r="S389" s="624" t="inlineStr">
        <is>
          <t>KOPEL</t>
        </is>
      </c>
      <c r="T389" s="624" t="n"/>
      <c r="U389" s="624" t="n"/>
      <c r="V389" s="624" t="n"/>
      <c r="W389" s="624" t="n"/>
    </row>
    <row r="390">
      <c r="R390" s="1256" t="n"/>
      <c r="S390" s="624" t="inlineStr">
        <is>
          <t>SPARE</t>
        </is>
      </c>
      <c r="T390" s="624" t="n"/>
      <c r="U390" s="624" t="n"/>
      <c r="V390" s="624" t="n"/>
      <c r="W390" s="624" t="n"/>
    </row>
    <row r="391">
      <c r="R391" s="1256" t="n"/>
      <c r="S391" s="624" t="inlineStr">
        <is>
          <t>SPARE</t>
        </is>
      </c>
      <c r="T391" s="624" t="n"/>
      <c r="U391" s="624" t="n"/>
      <c r="V391" s="624" t="n"/>
      <c r="W391" s="624" t="n"/>
    </row>
    <row r="392">
      <c r="R392" s="1257" t="n"/>
      <c r="S392" s="624" t="inlineStr">
        <is>
          <t>SPARE</t>
        </is>
      </c>
      <c r="T392" s="624" t="n"/>
      <c r="U392" s="624" t="n"/>
      <c r="V392" s="624" t="n"/>
      <c r="W392" s="624" t="n"/>
    </row>
    <row r="393">
      <c r="R393" s="809" t="inlineStr">
        <is>
          <t>TLAMA4</t>
        </is>
      </c>
      <c r="S393" s="624" t="inlineStr">
        <is>
          <t>INC45-1</t>
        </is>
      </c>
      <c r="T393" s="624" t="n">
        <v>0</v>
      </c>
      <c r="U393" s="624" t="n">
        <v>0</v>
      </c>
      <c r="V393" s="624" t="n">
        <v>0</v>
      </c>
      <c r="W393" s="624" t="n"/>
    </row>
    <row r="394">
      <c r="R394" s="1256" t="n"/>
      <c r="S394" s="624" t="inlineStr">
        <is>
          <t>INC45-2</t>
        </is>
      </c>
      <c r="T394" s="624" t="n">
        <v>0</v>
      </c>
      <c r="U394" s="624" t="n">
        <v>0</v>
      </c>
      <c r="V394" s="624" t="n">
        <v>0</v>
      </c>
      <c r="W394" s="624" t="n"/>
    </row>
    <row r="395">
      <c r="R395" s="1256" t="n"/>
      <c r="S395" s="624" t="inlineStr">
        <is>
          <t>BNTLA4-1</t>
        </is>
      </c>
      <c r="T395" s="624" t="n">
        <v>0</v>
      </c>
      <c r="U395" s="624" t="n">
        <v>0</v>
      </c>
      <c r="V395" s="624" t="n">
        <v>0</v>
      </c>
      <c r="W395" s="624" t="n"/>
    </row>
    <row r="396">
      <c r="R396" s="1256" t="n"/>
      <c r="S396" s="624" t="inlineStr">
        <is>
          <t>BNTLA4-2</t>
        </is>
      </c>
      <c r="T396" s="624" t="n">
        <v>0</v>
      </c>
      <c r="U396" s="624" t="n">
        <v>0</v>
      </c>
      <c r="V396" s="624" t="n">
        <v>0</v>
      </c>
      <c r="W396" s="624" t="n"/>
    </row>
    <row r="397">
      <c r="R397" s="1256" t="n"/>
      <c r="S397" s="624" t="inlineStr">
        <is>
          <t>SPARE</t>
        </is>
      </c>
      <c r="T397" s="624" t="n"/>
      <c r="U397" s="624" t="n"/>
      <c r="V397" s="624" t="n"/>
      <c r="W397" s="624" t="n"/>
    </row>
    <row r="398">
      <c r="R398" s="1256" t="n"/>
      <c r="S398" s="624" t="inlineStr">
        <is>
          <t>SPARE</t>
        </is>
      </c>
      <c r="T398" s="624" t="n"/>
      <c r="U398" s="624" t="n"/>
      <c r="V398" s="624" t="n"/>
      <c r="W398" s="624" t="n"/>
    </row>
    <row r="399">
      <c r="R399" s="1257" t="n"/>
      <c r="S399" s="624" t="inlineStr">
        <is>
          <t>SPARE</t>
        </is>
      </c>
      <c r="T399" s="624" t="n"/>
      <c r="U399" s="624" t="n"/>
      <c r="V399" s="624" t="n"/>
      <c r="W399" s="624" t="n"/>
    </row>
    <row r="400" ht="12" customHeight="1" s="18">
      <c r="R400" s="809" t="inlineStr">
        <is>
          <t>BNTLA4</t>
        </is>
      </c>
      <c r="S400" s="624" t="inlineStr">
        <is>
          <t>TLAMA4-1</t>
        </is>
      </c>
      <c r="T400" s="624" t="n">
        <v>-1</v>
      </c>
      <c r="U400" s="624" t="n">
        <v>0</v>
      </c>
      <c r="V400" s="624" t="n">
        <v>0</v>
      </c>
      <c r="W400" s="624" t="n"/>
      <c r="X400" s="835" t="inlineStr">
        <is>
          <t>Note unggul 301123
Tidak ada beban, sehingga target ke sheet diubah ke kolom 0</t>
        </is>
      </c>
    </row>
    <row r="401">
      <c r="R401" s="1256" t="n"/>
      <c r="S401" s="624" t="inlineStr">
        <is>
          <t>TLAMA4-2</t>
        </is>
      </c>
      <c r="T401" s="624" t="n">
        <v>-1</v>
      </c>
      <c r="U401" s="624" t="n">
        <v>0</v>
      </c>
      <c r="V401" s="624" t="n">
        <v>0</v>
      </c>
      <c r="W401" s="624" t="n"/>
      <c r="X401" s="1258" t="n"/>
    </row>
    <row r="402">
      <c r="R402" s="1256" t="n"/>
      <c r="S402" s="624" t="inlineStr">
        <is>
          <t>TRF42-1</t>
        </is>
      </c>
      <c r="T402" s="624" t="n">
        <v>1</v>
      </c>
      <c r="U402" s="624" t="n">
        <v>0</v>
      </c>
      <c r="V402" s="624" t="n">
        <v>0</v>
      </c>
      <c r="W402" s="624" t="n"/>
      <c r="X402" s="1258" t="n"/>
    </row>
    <row r="403">
      <c r="R403" s="1256" t="n"/>
      <c r="S403" s="624" t="inlineStr">
        <is>
          <t>TRF42-2</t>
        </is>
      </c>
      <c r="T403" s="624" t="n">
        <v>1</v>
      </c>
      <c r="U403" s="624" t="n">
        <v>0</v>
      </c>
      <c r="V403" s="624" t="n">
        <v>0</v>
      </c>
      <c r="W403" s="624" t="n"/>
      <c r="X403" s="1258" t="n"/>
    </row>
    <row r="404">
      <c r="R404" s="1256" t="n"/>
      <c r="S404" s="624" t="inlineStr">
        <is>
          <t>SPARE</t>
        </is>
      </c>
      <c r="T404" s="624" t="n"/>
      <c r="U404" s="624" t="n"/>
      <c r="V404" s="624" t="n"/>
      <c r="W404" s="624" t="n"/>
      <c r="X404" s="1258" t="n"/>
    </row>
    <row r="405">
      <c r="R405" s="1256" t="n"/>
      <c r="S405" s="624" t="inlineStr">
        <is>
          <t>SPARE</t>
        </is>
      </c>
      <c r="T405" s="624" t="n"/>
      <c r="U405" s="624" t="n"/>
      <c r="V405" s="624" t="n"/>
      <c r="W405" s="624" t="n"/>
      <c r="X405" s="1258" t="n"/>
    </row>
    <row r="406">
      <c r="R406" s="1256" t="n"/>
      <c r="S406" s="624" t="inlineStr">
        <is>
          <t>SPARE</t>
        </is>
      </c>
      <c r="T406" s="624" t="n"/>
      <c r="U406" s="624" t="n"/>
      <c r="V406" s="624" t="n"/>
      <c r="W406" s="624" t="n"/>
      <c r="X406" s="1258" t="n"/>
    </row>
    <row r="407">
      <c r="R407" s="1257" t="n"/>
      <c r="S407" s="624" t="inlineStr">
        <is>
          <t>SPARE</t>
        </is>
      </c>
      <c r="T407" s="624" t="n"/>
      <c r="U407" s="624" t="n"/>
      <c r="V407" s="624" t="n"/>
      <c r="W407" s="624" t="n"/>
      <c r="X407" s="1258" t="n"/>
    </row>
    <row r="408">
      <c r="R408" s="809" t="inlineStr">
        <is>
          <t>BNTLA5</t>
        </is>
      </c>
      <c r="S408" s="624" t="inlineStr">
        <is>
          <t>TLAMA5-1</t>
        </is>
      </c>
      <c r="T408" s="624" t="n">
        <v>0</v>
      </c>
      <c r="U408" s="624" t="n">
        <v>0</v>
      </c>
      <c r="V408" s="624" t="n">
        <v>0.06</v>
      </c>
      <c r="W408" s="624" t="n"/>
    </row>
    <row r="409">
      <c r="R409" s="1256" t="n"/>
      <c r="S409" s="624" t="inlineStr">
        <is>
          <t>TLAMA5-2</t>
        </is>
      </c>
      <c r="T409" s="624" t="n">
        <v>8.710000000000001</v>
      </c>
      <c r="U409" s="624" t="n">
        <v>15.95</v>
      </c>
      <c r="V409" s="624" t="n">
        <v>64</v>
      </c>
      <c r="W409" s="624" t="n"/>
    </row>
    <row r="410">
      <c r="R410" s="1256" t="n"/>
      <c r="S410" s="624" t="inlineStr">
        <is>
          <t>TBNGA5-1</t>
        </is>
      </c>
      <c r="T410" s="624" t="n">
        <v>-26.87</v>
      </c>
      <c r="U410" s="624" t="n">
        <v>-15.77</v>
      </c>
      <c r="V410" s="624" t="n">
        <v>119.29</v>
      </c>
      <c r="W410" s="624" t="n"/>
    </row>
    <row r="411">
      <c r="R411" s="1256" t="n"/>
      <c r="S411" s="624" t="inlineStr">
        <is>
          <t>TBNGA5-2</t>
        </is>
      </c>
      <c r="T411" s="624" t="n">
        <v>-26.72</v>
      </c>
      <c r="U411" s="624" t="n">
        <v>-15.98</v>
      </c>
      <c r="V411" s="624" t="n">
        <v>118.75</v>
      </c>
      <c r="W411" s="624" t="n"/>
    </row>
    <row r="412">
      <c r="R412" s="1256" t="n"/>
      <c r="S412" s="624" t="inlineStr">
        <is>
          <t>TRF52-1</t>
        </is>
      </c>
      <c r="T412" s="624" t="n">
        <v>20.88</v>
      </c>
      <c r="U412" s="624" t="n">
        <v>5.64</v>
      </c>
      <c r="V412" s="624" t="n">
        <v>0</v>
      </c>
      <c r="W412" s="624" t="n"/>
    </row>
    <row r="413">
      <c r="R413" s="1256" t="n"/>
      <c r="S413" s="624" t="inlineStr">
        <is>
          <t>TRF52-2</t>
        </is>
      </c>
      <c r="T413" s="624" t="n">
        <v>24.73</v>
      </c>
      <c r="U413" s="624" t="n">
        <v>8.550000000000001</v>
      </c>
      <c r="V413" s="624" t="n">
        <v>0</v>
      </c>
      <c r="W413" s="624" t="n"/>
    </row>
    <row r="414">
      <c r="R414" s="1256" t="n"/>
      <c r="S414" s="624" t="inlineStr">
        <is>
          <t>KOPEL</t>
        </is>
      </c>
      <c r="T414" s="624" t="n"/>
      <c r="U414" s="624" t="n"/>
      <c r="V414" s="624" t="n"/>
      <c r="W414" s="624" t="n"/>
    </row>
    <row r="415">
      <c r="R415" s="1256" t="n"/>
      <c r="S415" s="624" t="inlineStr">
        <is>
          <t>SPARE</t>
        </is>
      </c>
      <c r="T415" s="624" t="n"/>
      <c r="U415" s="624" t="n"/>
      <c r="V415" s="624" t="n"/>
      <c r="W415" s="624" t="n"/>
    </row>
    <row r="416">
      <c r="R416" s="1256" t="n"/>
      <c r="S416" s="624" t="inlineStr">
        <is>
          <t>SPARE</t>
        </is>
      </c>
      <c r="T416" s="624" t="n"/>
      <c r="U416" s="624" t="n"/>
      <c r="V416" s="624" t="n"/>
      <c r="W416" s="624" t="n"/>
    </row>
    <row r="417">
      <c r="R417" s="1257" t="n"/>
      <c r="S417" s="624" t="inlineStr">
        <is>
          <t>SPARE</t>
        </is>
      </c>
      <c r="T417" s="624" t="n"/>
      <c r="U417" s="624" t="n"/>
      <c r="V417" s="624" t="n"/>
      <c r="W417" s="624" t="n"/>
    </row>
    <row r="418">
      <c r="R418" s="809" t="inlineStr">
        <is>
          <t>TBNGA5</t>
        </is>
      </c>
      <c r="S418" s="624" t="inlineStr">
        <is>
          <t>SGMSA5-1</t>
        </is>
      </c>
      <c r="T418" s="624" t="n">
        <v>-5.35</v>
      </c>
      <c r="U418" s="624" t="n">
        <v>2.21</v>
      </c>
      <c r="V418" s="624" t="n">
        <v>23.54</v>
      </c>
      <c r="W418" s="624" t="n"/>
    </row>
    <row r="419">
      <c r="R419" s="1256" t="n"/>
      <c r="S419" s="624" t="inlineStr">
        <is>
          <t>SGMSA5-2</t>
        </is>
      </c>
      <c r="T419" s="624" t="n">
        <v>-5.23</v>
      </c>
      <c r="U419" s="624" t="n">
        <v>2.25</v>
      </c>
      <c r="V419" s="624" t="n">
        <v>23.21</v>
      </c>
      <c r="W419" s="624" t="n"/>
    </row>
    <row r="420">
      <c r="R420" s="1256" t="n"/>
      <c r="S420" s="624" t="inlineStr">
        <is>
          <t>PNGYA5-1</t>
        </is>
      </c>
      <c r="T420" s="624" t="n">
        <v>-48.71</v>
      </c>
      <c r="U420" s="624" t="n">
        <v>-10.6</v>
      </c>
      <c r="V420" s="624" t="n">
        <v>193.53</v>
      </c>
      <c r="W420" s="624" t="n"/>
    </row>
    <row r="421">
      <c r="R421" s="1256" t="n"/>
      <c r="S421" s="624" t="inlineStr">
        <is>
          <t>PNGYA5-2</t>
        </is>
      </c>
      <c r="T421" s="624" t="n">
        <v>-48.54</v>
      </c>
      <c r="U421" s="624" t="n">
        <v>-10.8</v>
      </c>
      <c r="V421" s="624" t="n">
        <v>194.04</v>
      </c>
      <c r="W421" s="624" t="n"/>
    </row>
    <row r="422">
      <c r="R422" s="1256" t="n"/>
      <c r="S422" s="624" t="inlineStr">
        <is>
          <t>UBNTLA1</t>
        </is>
      </c>
      <c r="T422" s="624" t="n">
        <v>26.62</v>
      </c>
      <c r="U422" s="624" t="n">
        <v>0.31</v>
      </c>
      <c r="V422" s="624" t="n">
        <v>103.01</v>
      </c>
      <c r="W422" s="624" t="n"/>
    </row>
    <row r="423">
      <c r="R423" s="1256" t="n"/>
      <c r="S423" s="624" t="inlineStr">
        <is>
          <t>UBNTLA2</t>
        </is>
      </c>
      <c r="T423" s="624" t="n">
        <v>26.13</v>
      </c>
      <c r="U423" s="624" t="n">
        <v>0.49</v>
      </c>
      <c r="V423" s="624" t="n">
        <v>102.44</v>
      </c>
      <c r="W423" s="624" t="n"/>
    </row>
    <row r="424">
      <c r="R424" s="1256" t="n"/>
      <c r="S424" s="624" t="inlineStr">
        <is>
          <t>TRF52-1</t>
        </is>
      </c>
      <c r="T424" s="624" t="n">
        <v>23.32</v>
      </c>
      <c r="U424" s="624" t="n">
        <v>6.95</v>
      </c>
      <c r="V424" s="624" t="n">
        <v>0</v>
      </c>
      <c r="W424" s="624" t="n"/>
    </row>
    <row r="425">
      <c r="R425" s="1256" t="n"/>
      <c r="S425" s="624" t="inlineStr">
        <is>
          <t>TRF52-2</t>
        </is>
      </c>
      <c r="T425" s="624" t="n">
        <v>7.93</v>
      </c>
      <c r="U425" s="624" t="n">
        <v>2</v>
      </c>
      <c r="V425" s="624" t="n">
        <v>0</v>
      </c>
      <c r="W425" s="624" t="n"/>
    </row>
    <row r="426">
      <c r="R426" s="1256" t="n"/>
      <c r="S426" s="624" t="inlineStr">
        <is>
          <t>TRF52-3</t>
        </is>
      </c>
      <c r="T426" s="624" t="n">
        <v>25.19</v>
      </c>
      <c r="U426" s="624" t="n">
        <v>7.44</v>
      </c>
      <c r="V426" s="624" t="n">
        <v>0</v>
      </c>
      <c r="W426" s="624" t="n"/>
    </row>
    <row r="427">
      <c r="R427" s="1256" t="n"/>
      <c r="S427" s="624" t="inlineStr">
        <is>
          <t>SPARE</t>
        </is>
      </c>
      <c r="T427" s="624" t="n"/>
      <c r="U427" s="624" t="n"/>
      <c r="V427" s="624" t="n"/>
      <c r="W427" s="624" t="n"/>
    </row>
    <row r="428">
      <c r="R428" s="1256" t="n"/>
      <c r="S428" s="624" t="inlineStr">
        <is>
          <t>SPARE</t>
        </is>
      </c>
      <c r="T428" s="624" t="n"/>
      <c r="U428" s="624" t="n"/>
      <c r="V428" s="624" t="n"/>
      <c r="W428" s="624" t="n"/>
    </row>
    <row r="429">
      <c r="R429" s="1257" t="n"/>
      <c r="S429" s="624" t="inlineStr">
        <is>
          <t>SPARE</t>
        </is>
      </c>
      <c r="T429" s="624" t="n"/>
      <c r="U429" s="624" t="n"/>
      <c r="V429" s="624" t="n"/>
      <c r="W429" s="624" t="n"/>
    </row>
    <row r="430">
      <c r="R430" s="809" t="inlineStr">
        <is>
          <t>SGMSA5</t>
        </is>
      </c>
      <c r="S430" s="624" t="inlineStr">
        <is>
          <t>TELLO5-1</t>
        </is>
      </c>
      <c r="T430" s="624" t="n">
        <v>21.4</v>
      </c>
      <c r="U430" s="624" t="n">
        <v>9.4</v>
      </c>
      <c r="V430" s="624" t="n">
        <v>88</v>
      </c>
      <c r="W430" s="624" t="n"/>
    </row>
    <row r="431">
      <c r="R431" s="1256" t="n"/>
      <c r="S431" s="624" t="inlineStr">
        <is>
          <t>TELLO5-2</t>
        </is>
      </c>
      <c r="T431" s="624" t="n">
        <v>21.5</v>
      </c>
      <c r="U431" s="624" t="n">
        <v>9.6</v>
      </c>
      <c r="V431" s="624" t="n">
        <v>89</v>
      </c>
      <c r="W431" s="624" t="n"/>
    </row>
    <row r="432">
      <c r="R432" s="1256" t="n"/>
      <c r="S432" s="624" t="inlineStr">
        <is>
          <t>TLASA5-1</t>
        </is>
      </c>
      <c r="T432" s="624" t="n">
        <v>-48.1</v>
      </c>
      <c r="U432" s="624" t="n">
        <v>-10.6</v>
      </c>
      <c r="V432" s="624" t="n">
        <v>187</v>
      </c>
      <c r="W432" s="624" t="n"/>
    </row>
    <row r="433">
      <c r="R433" s="1256" t="n"/>
      <c r="S433" s="624" t="inlineStr">
        <is>
          <t>TLASA5-2</t>
        </is>
      </c>
      <c r="T433" s="624" t="n">
        <v>-47.7</v>
      </c>
      <c r="U433" s="624" t="n">
        <v>-10.7</v>
      </c>
      <c r="V433" s="624" t="n">
        <v>186</v>
      </c>
      <c r="W433" s="624" t="n"/>
    </row>
    <row r="434">
      <c r="R434" s="1256" t="n"/>
      <c r="S434" s="624" t="inlineStr">
        <is>
          <t>BLNGI5-1</t>
        </is>
      </c>
      <c r="T434" s="624" t="n">
        <v>-2.7</v>
      </c>
      <c r="U434" s="624" t="n">
        <v>-0.5</v>
      </c>
      <c r="V434" s="624" t="n">
        <v>14</v>
      </c>
      <c r="W434" s="624" t="n"/>
    </row>
    <row r="435">
      <c r="R435" s="1256" t="n"/>
      <c r="S435" s="624" t="inlineStr">
        <is>
          <t>BLNGI5-2</t>
        </is>
      </c>
      <c r="T435" s="624" t="n">
        <v>-2.5</v>
      </c>
      <c r="U435" s="624" t="n">
        <v>-0.5</v>
      </c>
      <c r="V435" s="624" t="n">
        <v>14</v>
      </c>
      <c r="W435" s="624" t="n"/>
    </row>
    <row r="436">
      <c r="R436" s="1256" t="n"/>
      <c r="S436" s="624" t="inlineStr">
        <is>
          <t>LANNA5-1</t>
        </is>
      </c>
      <c r="T436" s="624" t="n">
        <v>1.77</v>
      </c>
      <c r="U436" s="624" t="n">
        <v>-1.43</v>
      </c>
      <c r="V436" s="624" t="n">
        <v>12.97</v>
      </c>
      <c r="W436" s="624" t="n"/>
    </row>
    <row r="437">
      <c r="R437" s="1256" t="n"/>
      <c r="S437" s="624" t="inlineStr">
        <is>
          <t>LANNA5-2</t>
        </is>
      </c>
      <c r="T437" s="624" t="n">
        <v>1.82</v>
      </c>
      <c r="U437" s="624" t="n">
        <v>-1.43</v>
      </c>
      <c r="V437" s="624" t="n">
        <v>12.84</v>
      </c>
      <c r="W437" s="624" t="n"/>
    </row>
    <row r="438">
      <c r="R438" s="1256" t="n"/>
      <c r="S438" s="624" t="inlineStr">
        <is>
          <t>TBNGA5-1</t>
        </is>
      </c>
      <c r="T438" s="624" t="n">
        <v>5.4</v>
      </c>
      <c r="U438" s="624" t="n">
        <v>-3.1</v>
      </c>
      <c r="V438" s="624" t="n">
        <v>25</v>
      </c>
      <c r="W438" s="624" t="n"/>
    </row>
    <row r="439">
      <c r="R439" s="1256" t="n"/>
      <c r="S439" s="624" t="inlineStr">
        <is>
          <t>TBNGA5-2</t>
        </is>
      </c>
      <c r="T439" s="624" t="n">
        <v>5.2</v>
      </c>
      <c r="U439" s="624" t="n">
        <v>-3.2</v>
      </c>
      <c r="V439" s="624" t="n">
        <v>25</v>
      </c>
      <c r="W439" s="624" t="n"/>
    </row>
    <row r="440">
      <c r="R440" s="1256" t="n"/>
      <c r="S440" s="624" t="inlineStr">
        <is>
          <t>TRF52-1</t>
        </is>
      </c>
      <c r="T440" s="624" t="n">
        <v>20.5</v>
      </c>
      <c r="U440" s="624" t="n">
        <v>6.51</v>
      </c>
      <c r="V440" s="624" t="n">
        <v>0</v>
      </c>
      <c r="W440" s="624" t="n"/>
    </row>
    <row r="441">
      <c r="R441" s="1256" t="n"/>
      <c r="S441" s="624" t="inlineStr">
        <is>
          <t>TRF52-2</t>
        </is>
      </c>
      <c r="T441" s="624" t="n">
        <v>23.56</v>
      </c>
      <c r="U441" s="624" t="n">
        <v>7.44</v>
      </c>
      <c r="V441" s="624" t="n">
        <v>0</v>
      </c>
      <c r="W441" s="624" t="n"/>
    </row>
    <row r="442">
      <c r="R442" s="1256" t="n"/>
      <c r="S442" s="624" t="inlineStr">
        <is>
          <t>KOPEL</t>
        </is>
      </c>
      <c r="T442" s="624" t="n"/>
      <c r="U442" s="624" t="n"/>
      <c r="V442" s="624" t="n"/>
      <c r="W442" s="624" t="n"/>
    </row>
    <row r="443">
      <c r="R443" s="1256" t="n"/>
      <c r="S443" s="624" t="inlineStr">
        <is>
          <t>SPARE</t>
        </is>
      </c>
      <c r="T443" s="624" t="n"/>
      <c r="U443" s="624" t="n"/>
      <c r="V443" s="624" t="n"/>
      <c r="W443" s="624" t="n"/>
    </row>
    <row r="444">
      <c r="R444" s="1256" t="n"/>
      <c r="S444" s="624" t="inlineStr">
        <is>
          <t>SPARE</t>
        </is>
      </c>
      <c r="T444" s="624" t="n"/>
      <c r="U444" s="624" t="n"/>
      <c r="V444" s="624" t="n"/>
      <c r="W444" s="624" t="n"/>
    </row>
    <row r="445">
      <c r="R445" s="1257" t="n"/>
      <c r="S445" s="624" t="inlineStr">
        <is>
          <t>SPARE</t>
        </is>
      </c>
      <c r="T445" s="624" t="n"/>
      <c r="U445" s="624" t="n"/>
      <c r="V445" s="624" t="n"/>
      <c r="W445" s="624" t="n"/>
    </row>
    <row r="446">
      <c r="R446" s="809" t="inlineStr">
        <is>
          <t>BLNGI5</t>
        </is>
      </c>
      <c r="S446" s="624" t="inlineStr">
        <is>
          <t>SGMSA5-1</t>
        </is>
      </c>
      <c r="T446" s="624" t="n">
        <v>0</v>
      </c>
      <c r="U446" s="624" t="n">
        <v>0</v>
      </c>
      <c r="V446" s="624" t="n">
        <v>17.67</v>
      </c>
      <c r="W446" s="624" t="n"/>
    </row>
    <row r="447">
      <c r="R447" s="1256" t="n"/>
      <c r="S447" s="624" t="inlineStr">
        <is>
          <t>SGMSA5-2</t>
        </is>
      </c>
      <c r="T447" s="624" t="n">
        <v>0</v>
      </c>
      <c r="U447" s="624" t="n">
        <v>0</v>
      </c>
      <c r="V447" s="624" t="n">
        <v>17.86</v>
      </c>
      <c r="W447" s="624" t="n"/>
    </row>
    <row r="448">
      <c r="R448" s="1256" t="n"/>
      <c r="S448" s="624" t="inlineStr">
        <is>
          <t>DAYA5-1</t>
        </is>
      </c>
      <c r="T448" s="624" t="n">
        <v>-11.15</v>
      </c>
      <c r="U448" s="624" t="n">
        <v>-5.48</v>
      </c>
      <c r="V448" s="624" t="n">
        <v>56.74</v>
      </c>
      <c r="W448" s="624" t="n"/>
    </row>
    <row r="449">
      <c r="R449" s="1256" t="n"/>
      <c r="S449" s="624" t="inlineStr">
        <is>
          <t>DAYA5-2</t>
        </is>
      </c>
      <c r="T449" s="624" t="n">
        <v>-11.27</v>
      </c>
      <c r="U449" s="624" t="n">
        <v>-5.54</v>
      </c>
      <c r="V449" s="624" t="n">
        <v>57.68</v>
      </c>
      <c r="W449" s="624" t="n"/>
    </row>
    <row r="450">
      <c r="R450" s="1256" t="n"/>
      <c r="S450" s="624" t="inlineStr">
        <is>
          <t>TRF52-1</t>
        </is>
      </c>
      <c r="T450" s="624" t="n">
        <v>17.41</v>
      </c>
      <c r="U450" s="624" t="n">
        <v>11.15</v>
      </c>
      <c r="V450" s="624" t="n">
        <v>0</v>
      </c>
      <c r="W450" s="624" t="n"/>
    </row>
    <row r="451">
      <c r="R451" s="1256" t="n"/>
      <c r="S451" s="624" t="inlineStr">
        <is>
          <t>TRF52-2</t>
        </is>
      </c>
      <c r="T451" s="624" t="n">
        <v>0</v>
      </c>
      <c r="U451" s="624" t="n">
        <v>0</v>
      </c>
      <c r="V451" s="624" t="n">
        <v>0</v>
      </c>
      <c r="W451" s="624" t="n"/>
    </row>
    <row r="452">
      <c r="R452" s="1256" t="n"/>
      <c r="S452" s="624" t="inlineStr">
        <is>
          <t>KOPEL</t>
        </is>
      </c>
      <c r="T452" s="624" t="n"/>
      <c r="U452" s="624" t="n"/>
      <c r="V452" s="624" t="n"/>
      <c r="W452" s="624" t="n"/>
    </row>
    <row r="453">
      <c r="R453" s="1256" t="n"/>
      <c r="S453" s="624" t="inlineStr">
        <is>
          <t>SPARE</t>
        </is>
      </c>
      <c r="T453" s="624" t="n"/>
      <c r="U453" s="624" t="n"/>
      <c r="V453" s="624" t="n"/>
      <c r="W453" s="624" t="n"/>
    </row>
    <row r="454">
      <c r="R454" s="1256" t="n"/>
      <c r="S454" s="624" t="inlineStr">
        <is>
          <t>SPARE</t>
        </is>
      </c>
      <c r="T454" s="624" t="n"/>
      <c r="U454" s="624" t="n"/>
      <c r="V454" s="624" t="n"/>
      <c r="W454" s="624" t="n"/>
    </row>
    <row r="455">
      <c r="R455" s="1257" t="n"/>
      <c r="S455" s="624" t="inlineStr">
        <is>
          <t>SPARE</t>
        </is>
      </c>
      <c r="T455" s="624" t="n"/>
      <c r="U455" s="624" t="n"/>
      <c r="V455" s="624" t="n"/>
      <c r="W455" s="624" t="n"/>
    </row>
    <row r="456">
      <c r="R456" s="809" t="inlineStr">
        <is>
          <t>LANNA5</t>
        </is>
      </c>
      <c r="S456" s="624" t="inlineStr">
        <is>
          <t>SGMSA5-1</t>
        </is>
      </c>
      <c r="T456" s="624" t="n">
        <v>-2.49</v>
      </c>
      <c r="U456" s="624" t="n">
        <v>-0.1</v>
      </c>
      <c r="V456" s="624" t="n">
        <v>9.470000000000001</v>
      </c>
      <c r="W456" s="624" t="n"/>
    </row>
    <row r="457">
      <c r="R457" s="1256" t="n"/>
      <c r="S457" s="624" t="inlineStr">
        <is>
          <t>SGMSA5-2</t>
        </is>
      </c>
      <c r="T457" s="624" t="n">
        <v>-2.56</v>
      </c>
      <c r="U457" s="624" t="n">
        <v>-0.12</v>
      </c>
      <c r="V457" s="624" t="n">
        <v>9.75</v>
      </c>
      <c r="W457" s="624" t="n"/>
    </row>
    <row r="458">
      <c r="R458" s="1256" t="n"/>
      <c r="S458" s="624" t="inlineStr">
        <is>
          <t>TRF52-1</t>
        </is>
      </c>
      <c r="T458" s="624" t="n">
        <v>5.04</v>
      </c>
      <c r="U458" s="624" t="n">
        <v>0.31</v>
      </c>
      <c r="V458" s="624" t="n">
        <v>0</v>
      </c>
      <c r="W458" s="624" t="n"/>
    </row>
    <row r="459">
      <c r="R459" s="1256" t="n"/>
      <c r="S459" s="624" t="inlineStr">
        <is>
          <t>SPARE</t>
        </is>
      </c>
      <c r="T459" s="624" t="n"/>
      <c r="U459" s="624" t="n"/>
      <c r="V459" s="624" t="n"/>
      <c r="W459" s="624" t="n"/>
    </row>
    <row r="460">
      <c r="R460" s="1256" t="n"/>
      <c r="S460" s="624" t="inlineStr">
        <is>
          <t>SPARE</t>
        </is>
      </c>
      <c r="T460" s="624" t="n"/>
      <c r="U460" s="624" t="n"/>
      <c r="V460" s="624" t="n"/>
      <c r="W460" s="624" t="n"/>
    </row>
    <row r="461">
      <c r="R461" s="1257" t="n"/>
      <c r="S461" s="624" t="inlineStr">
        <is>
          <t>SPARE</t>
        </is>
      </c>
      <c r="T461" s="624" t="n"/>
      <c r="U461" s="624" t="n"/>
      <c r="V461" s="624" t="n"/>
      <c r="W461" s="624" t="n"/>
    </row>
    <row r="462">
      <c r="R462" s="809" t="inlineStr">
        <is>
          <t>BRLOE4</t>
        </is>
      </c>
      <c r="S462" s="628" t="inlineStr">
        <is>
          <t>TELLO4-1</t>
        </is>
      </c>
      <c r="T462" s="624" t="n">
        <v>0</v>
      </c>
      <c r="U462" s="624" t="n">
        <v>0</v>
      </c>
      <c r="V462" s="624" t="n">
        <v>0</v>
      </c>
      <c r="W462" s="624" t="n"/>
    </row>
    <row r="463">
      <c r="R463" s="1256" t="n"/>
      <c r="S463" s="624" t="inlineStr">
        <is>
          <t>TRF42-1</t>
        </is>
      </c>
      <c r="T463" s="624" t="n">
        <v>0</v>
      </c>
      <c r="U463" s="624" t="n">
        <v>0</v>
      </c>
      <c r="V463" s="624" t="n">
        <v>0</v>
      </c>
      <c r="W463" s="624" t="n"/>
    </row>
    <row r="464">
      <c r="R464" s="1256" t="n"/>
      <c r="S464" s="624" t="inlineStr">
        <is>
          <t>TRF42-2</t>
        </is>
      </c>
      <c r="T464" s="624" t="n">
        <v>0</v>
      </c>
      <c r="U464" s="624" t="n">
        <v>0</v>
      </c>
      <c r="V464" s="624" t="n">
        <v>0</v>
      </c>
      <c r="W464" s="624" t="n"/>
    </row>
    <row r="465">
      <c r="R465" s="1256" t="n"/>
      <c r="S465" s="624" t="inlineStr">
        <is>
          <t>SPARE</t>
        </is>
      </c>
      <c r="T465" s="624" t="n"/>
      <c r="U465" s="624" t="n"/>
      <c r="V465" s="624" t="n"/>
      <c r="W465" s="624" t="n"/>
    </row>
    <row r="466">
      <c r="R466" s="1256" t="n"/>
      <c r="S466" s="624" t="inlineStr">
        <is>
          <t>SPARE</t>
        </is>
      </c>
      <c r="T466" s="624" t="n"/>
      <c r="U466" s="624" t="n"/>
      <c r="V466" s="624" t="n"/>
      <c r="W466" s="624" t="n"/>
    </row>
    <row r="467">
      <c r="R467" s="1257" t="n"/>
      <c r="S467" s="624" t="inlineStr">
        <is>
          <t>SPARE</t>
        </is>
      </c>
      <c r="T467" s="624" t="n"/>
      <c r="U467" s="624" t="n"/>
      <c r="V467" s="624" t="n"/>
      <c r="W467" s="624" t="n"/>
    </row>
    <row r="468">
      <c r="R468" s="789" t="inlineStr">
        <is>
          <t>TLASA5</t>
        </is>
      </c>
      <c r="S468" s="627" t="inlineStr">
        <is>
          <t>SGMSA5-1</t>
        </is>
      </c>
      <c r="T468" s="624" t="n">
        <v>48.1</v>
      </c>
      <c r="U468" s="624" t="n">
        <v>9</v>
      </c>
      <c r="V468" s="624" t="n">
        <v>191.73</v>
      </c>
      <c r="W468" s="624" t="n"/>
    </row>
    <row r="469">
      <c r="R469" s="1256" t="n"/>
      <c r="S469" s="627" t="inlineStr">
        <is>
          <t>SGMSA5-2</t>
        </is>
      </c>
      <c r="T469" s="624" t="n">
        <v>47.55</v>
      </c>
      <c r="U469" s="624" t="n">
        <v>8.99</v>
      </c>
      <c r="V469" s="624" t="n">
        <v>190.93</v>
      </c>
      <c r="W469" s="624" t="n"/>
    </row>
    <row r="470">
      <c r="R470" s="1256" t="n"/>
      <c r="S470" s="627" t="inlineStr">
        <is>
          <t>PNGYA5-1</t>
        </is>
      </c>
      <c r="T470" s="624" t="n">
        <v>-59.26</v>
      </c>
      <c r="U470" s="624" t="n">
        <v>-11.99</v>
      </c>
      <c r="V470" s="624" t="n">
        <v>234.51</v>
      </c>
      <c r="W470" s="624" t="n"/>
    </row>
    <row r="471">
      <c r="R471" s="1256" t="n"/>
      <c r="S471" s="627" t="inlineStr">
        <is>
          <t>PNGYA5-2</t>
        </is>
      </c>
      <c r="T471" s="624" t="n">
        <v>-59.53</v>
      </c>
      <c r="U471" s="624" t="n">
        <v>-12.1</v>
      </c>
      <c r="V471" s="624" t="n">
        <v>235.41</v>
      </c>
      <c r="W471" s="624" t="n"/>
    </row>
    <row r="472">
      <c r="R472" s="1256" t="n"/>
      <c r="S472" s="627" t="inlineStr">
        <is>
          <t>TRF52-1</t>
        </is>
      </c>
      <c r="T472" s="624" t="n">
        <v>8.300000000000001</v>
      </c>
      <c r="U472" s="624" t="n">
        <v>2.26</v>
      </c>
      <c r="V472" s="624" t="n">
        <v>0</v>
      </c>
      <c r="W472" s="624" t="n"/>
    </row>
    <row r="473">
      <c r="R473" s="1256" t="n"/>
      <c r="S473" s="627" t="inlineStr">
        <is>
          <t>TRF52-2</t>
        </is>
      </c>
      <c r="T473" s="624" t="n">
        <v>0.01</v>
      </c>
      <c r="U473" s="624" t="n">
        <v>0</v>
      </c>
      <c r="V473" s="624" t="n">
        <v>0</v>
      </c>
      <c r="W473" s="624" t="n"/>
    </row>
    <row r="474">
      <c r="R474" s="1256" t="n"/>
      <c r="S474" s="627" t="inlineStr">
        <is>
          <t>TRF52-3</t>
        </is>
      </c>
      <c r="T474" s="624" t="n">
        <v>14.63</v>
      </c>
      <c r="U474" s="624" t="n">
        <v>4.67</v>
      </c>
      <c r="V474" s="624" t="n">
        <v>0</v>
      </c>
      <c r="W474" s="624" t="n"/>
    </row>
    <row r="475">
      <c r="R475" s="1256" t="n"/>
      <c r="S475" s="627" t="inlineStr">
        <is>
          <t>KOPEL</t>
        </is>
      </c>
      <c r="T475" s="624" t="n"/>
      <c r="U475" s="624" t="n"/>
      <c r="V475" s="624" t="n"/>
      <c r="W475" s="624" t="n"/>
    </row>
    <row r="476">
      <c r="R476" s="1256" t="n"/>
      <c r="S476" s="627" t="inlineStr">
        <is>
          <t>SPARE</t>
        </is>
      </c>
      <c r="T476" s="624" t="n"/>
      <c r="U476" s="624" t="n"/>
      <c r="V476" s="624" t="n"/>
      <c r="W476" s="624" t="n"/>
    </row>
    <row r="477">
      <c r="R477" s="1256" t="n"/>
      <c r="S477" s="627" t="inlineStr">
        <is>
          <t>SPARE</t>
        </is>
      </c>
      <c r="T477" s="624" t="n"/>
      <c r="U477" s="624" t="n"/>
      <c r="V477" s="624" t="n"/>
      <c r="W477" s="624" t="n"/>
    </row>
    <row r="478">
      <c r="R478" s="1257" t="n"/>
      <c r="S478" s="627" t="inlineStr">
        <is>
          <t>SPARE</t>
        </is>
      </c>
      <c r="T478" s="624" t="n"/>
      <c r="U478" s="624" t="n"/>
      <c r="V478" s="624" t="n"/>
      <c r="W478" s="624" t="n"/>
    </row>
    <row r="479">
      <c r="R479" s="789" t="inlineStr">
        <is>
          <t>PNGYA5</t>
        </is>
      </c>
      <c r="S479" s="627" t="inlineStr">
        <is>
          <t>PJNPT1-1</t>
        </is>
      </c>
      <c r="T479" s="624" t="n">
        <v>-27.58</v>
      </c>
      <c r="U479" s="624" t="n">
        <v>-9.550000000000001</v>
      </c>
      <c r="V479" s="624" t="n">
        <v>114.73</v>
      </c>
      <c r="W479" s="624" t="n"/>
    </row>
    <row r="480">
      <c r="R480" s="1256" t="n"/>
      <c r="S480" s="627" t="inlineStr">
        <is>
          <t>PJNPT1-2</t>
        </is>
      </c>
      <c r="T480" s="624" t="n">
        <v>-27.66</v>
      </c>
      <c r="U480" s="624" t="n">
        <v>-9.49</v>
      </c>
      <c r="V480" s="624" t="n">
        <v>113.06</v>
      </c>
      <c r="W480" s="624" t="n"/>
    </row>
    <row r="481">
      <c r="R481" s="1256" t="n"/>
      <c r="S481" s="627" t="inlineStr">
        <is>
          <t>PJNPT2-1</t>
        </is>
      </c>
      <c r="T481" s="624" t="n">
        <v>-121.78</v>
      </c>
      <c r="U481" s="624" t="n">
        <v>-31.77</v>
      </c>
      <c r="V481" s="624" t="n">
        <v>470.13</v>
      </c>
      <c r="W481" s="624" t="n"/>
    </row>
    <row r="482">
      <c r="R482" s="1256" t="n"/>
      <c r="S482" s="627" t="inlineStr">
        <is>
          <t>PJNPT2-2</t>
        </is>
      </c>
      <c r="T482" s="624" t="n">
        <v>-119.61</v>
      </c>
      <c r="U482" s="624" t="n">
        <v>-31.83</v>
      </c>
      <c r="V482" s="624" t="n">
        <v>467.37</v>
      </c>
      <c r="W482" s="624" t="n"/>
    </row>
    <row r="483">
      <c r="R483" s="1256" t="n"/>
      <c r="S483" s="627" t="inlineStr">
        <is>
          <t>JNPTO5-1</t>
        </is>
      </c>
      <c r="T483" s="624" t="n">
        <v>92.83</v>
      </c>
      <c r="U483" s="624" t="n">
        <v>28.74</v>
      </c>
      <c r="V483" s="624" t="n">
        <v>368.55</v>
      </c>
      <c r="W483" s="624" t="n"/>
    </row>
    <row r="484">
      <c r="R484" s="1256" t="n"/>
      <c r="S484" s="627" t="inlineStr">
        <is>
          <t>JNPTO5-2</t>
        </is>
      </c>
      <c r="T484" s="624" t="n">
        <v>93.59999999999999</v>
      </c>
      <c r="U484" s="624" t="n">
        <v>28.46</v>
      </c>
      <c r="V484" s="624" t="n">
        <v>369.13</v>
      </c>
      <c r="W484" s="624" t="n"/>
    </row>
    <row r="485">
      <c r="R485" s="1256" t="n"/>
      <c r="S485" s="627" t="inlineStr">
        <is>
          <t>TLASA5-1</t>
        </is>
      </c>
      <c r="T485" s="624" t="n">
        <v>59.13</v>
      </c>
      <c r="U485" s="624" t="n">
        <v>11.09</v>
      </c>
      <c r="V485" s="624" t="n">
        <v>232.51</v>
      </c>
      <c r="W485" s="624" t="n"/>
    </row>
    <row r="486">
      <c r="R486" s="1256" t="n"/>
      <c r="S486" s="627" t="inlineStr">
        <is>
          <t>TLASA5-2</t>
        </is>
      </c>
      <c r="T486" s="624" t="n">
        <v>59.41</v>
      </c>
      <c r="U486" s="624" t="n">
        <v>11.27</v>
      </c>
      <c r="V486" s="624" t="n">
        <v>233.58</v>
      </c>
      <c r="W486" s="624" t="n"/>
    </row>
    <row r="487">
      <c r="R487" s="1256" t="n"/>
      <c r="S487" s="627" t="inlineStr">
        <is>
          <t>TRF52-1</t>
        </is>
      </c>
      <c r="T487" s="624" t="n">
        <v>-4.05</v>
      </c>
      <c r="U487" s="624" t="n">
        <v>-0.04</v>
      </c>
      <c r="V487" s="624" t="n">
        <v>0</v>
      </c>
      <c r="W487" s="624" t="n"/>
    </row>
    <row r="488">
      <c r="R488" s="1256" t="n"/>
      <c r="S488" s="627" t="inlineStr">
        <is>
          <t>TRFG-1</t>
        </is>
      </c>
      <c r="T488" s="624" t="n">
        <v>0</v>
      </c>
      <c r="U488" s="624" t="n">
        <v>0</v>
      </c>
      <c r="V488" s="624" t="n">
        <v>0</v>
      </c>
      <c r="W488" s="624" t="n"/>
    </row>
    <row r="489">
      <c r="R489" s="1256" t="n"/>
      <c r="S489" s="627" t="inlineStr">
        <is>
          <t>TRFG-2</t>
        </is>
      </c>
      <c r="T489" s="624" t="n">
        <v>0</v>
      </c>
      <c r="U489" s="624" t="n">
        <v>0</v>
      </c>
      <c r="V489" s="624" t="n">
        <v>0</v>
      </c>
      <c r="W489" s="624" t="n"/>
    </row>
    <row r="490">
      <c r="R490" s="1256" t="n"/>
      <c r="S490" s="629" t="inlineStr">
        <is>
          <t>TBNGA5-1</t>
        </is>
      </c>
      <c r="T490" s="624" t="n">
        <v>49.02</v>
      </c>
      <c r="U490" s="624" t="n"/>
      <c r="V490" s="624" t="n"/>
      <c r="W490" s="624" t="n"/>
    </row>
    <row r="491">
      <c r="R491" s="1256" t="n"/>
      <c r="S491" s="629" t="inlineStr">
        <is>
          <t>TBNGA5-2</t>
        </is>
      </c>
      <c r="T491" s="624" t="n">
        <v>48.82</v>
      </c>
      <c r="U491" s="624" t="n"/>
      <c r="V491" s="624" t="n"/>
      <c r="W491" s="624" t="n"/>
    </row>
    <row r="492">
      <c r="R492" s="1257" t="n"/>
      <c r="S492" s="627" t="inlineStr">
        <is>
          <t>SPARE</t>
        </is>
      </c>
      <c r="T492" s="624" t="n"/>
      <c r="U492" s="624" t="n"/>
      <c r="V492" s="624" t="n"/>
      <c r="W492" s="624" t="n"/>
    </row>
    <row r="493">
      <c r="R493" s="789" t="inlineStr">
        <is>
          <t>JNPTO5</t>
        </is>
      </c>
      <c r="S493" s="627" t="inlineStr">
        <is>
          <t>PLTBT5-1</t>
        </is>
      </c>
      <c r="T493" s="624" t="n">
        <v>-11.85</v>
      </c>
      <c r="U493" s="624" t="n">
        <v>-0.28</v>
      </c>
      <c r="V493" s="624" t="n">
        <v>39.32</v>
      </c>
      <c r="W493" s="624" t="n"/>
    </row>
    <row r="494">
      <c r="R494" s="1256" t="n"/>
      <c r="S494" s="627" t="inlineStr">
        <is>
          <t>PLTBT5-2</t>
        </is>
      </c>
      <c r="T494" s="624" t="n">
        <v>-11.73</v>
      </c>
      <c r="U494" s="624" t="n">
        <v>-0.51</v>
      </c>
      <c r="V494" s="624" t="n">
        <v>39.5</v>
      </c>
      <c r="W494" s="624" t="n"/>
    </row>
    <row r="495">
      <c r="R495" s="1256" t="n"/>
      <c r="S495" s="627" t="inlineStr">
        <is>
          <t>PNGYA5-1</t>
        </is>
      </c>
      <c r="T495" s="624" t="n">
        <v>-92.48999999999999</v>
      </c>
      <c r="U495" s="624" t="n">
        <v>-24.57</v>
      </c>
      <c r="V495" s="624" t="n">
        <v>371.09</v>
      </c>
      <c r="W495" s="624" t="n"/>
    </row>
    <row r="496">
      <c r="R496" s="1256" t="n"/>
      <c r="S496" s="627" t="inlineStr">
        <is>
          <t>PNGYA5-2</t>
        </is>
      </c>
      <c r="T496" s="624" t="n">
        <v>-92.48999999999999</v>
      </c>
      <c r="U496" s="624" t="n">
        <v>-24.33</v>
      </c>
      <c r="V496" s="624" t="n">
        <v>370.61</v>
      </c>
      <c r="W496" s="624" t="n"/>
    </row>
    <row r="497">
      <c r="R497" s="1256" t="n"/>
      <c r="S497" s="627" t="inlineStr">
        <is>
          <t>BNTGN5</t>
        </is>
      </c>
      <c r="T497" s="624" t="n">
        <v>96.61</v>
      </c>
      <c r="U497" s="624" t="n">
        <v>22.25</v>
      </c>
      <c r="V497" s="624" t="n">
        <v>385.31</v>
      </c>
      <c r="W497" s="624" t="n"/>
    </row>
    <row r="498">
      <c r="R498" s="1256" t="n"/>
      <c r="S498" s="627" t="inlineStr">
        <is>
          <t>BNTGS5</t>
        </is>
      </c>
      <c r="T498" s="624" t="n">
        <v>91.98999999999999</v>
      </c>
      <c r="U498" s="624" t="n">
        <v>20.31</v>
      </c>
      <c r="V498" s="624" t="n">
        <v>365.9</v>
      </c>
      <c r="W498" s="624" t="n"/>
    </row>
    <row r="499">
      <c r="R499" s="1256" t="n"/>
      <c r="S499" s="627" t="inlineStr">
        <is>
          <t>TRF52-1</t>
        </is>
      </c>
      <c r="T499" s="624" t="n">
        <v>0.03</v>
      </c>
      <c r="U499" s="624" t="n">
        <v>0.04</v>
      </c>
      <c r="V499" s="624" t="n">
        <v>0</v>
      </c>
      <c r="W499" s="624" t="n"/>
    </row>
    <row r="500">
      <c r="R500" s="1256" t="n"/>
      <c r="S500" s="627" t="inlineStr">
        <is>
          <t>TRF52-2</t>
        </is>
      </c>
      <c r="T500" s="624" t="n">
        <v>21.09</v>
      </c>
      <c r="U500" s="624" t="n">
        <v>7.55</v>
      </c>
      <c r="V500" s="624" t="n">
        <v>0</v>
      </c>
      <c r="W500" s="624" t="n"/>
    </row>
    <row r="501">
      <c r="R501" s="1256" t="n"/>
      <c r="S501" s="627" t="inlineStr">
        <is>
          <t>KOPEL</t>
        </is>
      </c>
      <c r="T501" s="624" t="n"/>
      <c r="U501" s="624" t="n"/>
      <c r="V501" s="624" t="n"/>
      <c r="W501" s="624" t="n"/>
    </row>
    <row r="502">
      <c r="R502" s="1256" t="n"/>
      <c r="S502" s="627" t="inlineStr">
        <is>
          <t>SPARE</t>
        </is>
      </c>
      <c r="T502" s="624" t="n"/>
      <c r="U502" s="624" t="n"/>
      <c r="V502" s="624" t="n"/>
      <c r="W502" s="624" t="n"/>
    </row>
    <row r="503">
      <c r="R503" s="1256" t="n"/>
      <c r="S503" s="627" t="inlineStr">
        <is>
          <t>SPARE</t>
        </is>
      </c>
      <c r="T503" s="624" t="n"/>
      <c r="U503" s="624" t="n"/>
      <c r="V503" s="624" t="n"/>
      <c r="W503" s="624" t="n"/>
    </row>
    <row r="504">
      <c r="R504" s="1257" t="n"/>
      <c r="S504" s="627" t="inlineStr">
        <is>
          <t>SPARE</t>
        </is>
      </c>
      <c r="T504" s="624" t="n"/>
      <c r="U504" s="624" t="n"/>
      <c r="V504" s="624" t="n"/>
      <c r="W504" s="624" t="n"/>
    </row>
    <row r="505">
      <c r="R505" s="789" t="inlineStr">
        <is>
          <t>BNTGN5</t>
        </is>
      </c>
      <c r="S505" s="627" t="inlineStr">
        <is>
          <t>BNTGS5</t>
        </is>
      </c>
      <c r="T505" s="624" t="n">
        <v>84.28</v>
      </c>
      <c r="U505" s="624" t="n">
        <v>16.63</v>
      </c>
      <c r="V505" s="624" t="n">
        <v>338.65</v>
      </c>
      <c r="W505" s="624" t="n"/>
    </row>
    <row r="506">
      <c r="R506" s="1256" t="n"/>
      <c r="S506" s="627" t="inlineStr">
        <is>
          <t>JNPTO5</t>
        </is>
      </c>
      <c r="T506" s="624" t="n">
        <v>-95.67</v>
      </c>
      <c r="U506" s="624" t="n">
        <v>-20.44</v>
      </c>
      <c r="V506" s="624" t="n">
        <v>388.6</v>
      </c>
      <c r="W506" s="624" t="n"/>
    </row>
    <row r="507">
      <c r="R507" s="1256" t="n"/>
      <c r="S507" s="627" t="inlineStr">
        <is>
          <t>TRF52-1</t>
        </is>
      </c>
      <c r="T507" s="624" t="n">
        <v>11.39</v>
      </c>
      <c r="U507" s="624" t="n">
        <v>7.54</v>
      </c>
      <c r="V507" s="624" t="n">
        <v>0</v>
      </c>
      <c r="W507" s="624" t="n"/>
    </row>
    <row r="508">
      <c r="R508" s="1256" t="n"/>
      <c r="S508" s="627" t="inlineStr">
        <is>
          <t>SPARE</t>
        </is>
      </c>
      <c r="T508" s="624" t="n"/>
      <c r="U508" s="624" t="n"/>
      <c r="V508" s="624" t="n"/>
      <c r="W508" s="624" t="n"/>
    </row>
    <row r="509">
      <c r="R509" s="1256" t="n"/>
      <c r="S509" s="627" t="inlineStr">
        <is>
          <t>SPARE</t>
        </is>
      </c>
      <c r="T509" s="624" t="n"/>
      <c r="U509" s="624" t="n"/>
      <c r="V509" s="624" t="n"/>
      <c r="W509" s="624" t="n"/>
    </row>
    <row r="510">
      <c r="R510" s="1257" t="n"/>
      <c r="S510" s="627" t="inlineStr">
        <is>
          <t>SPARE</t>
        </is>
      </c>
      <c r="T510" s="624" t="n"/>
      <c r="U510" s="624" t="n"/>
      <c r="V510" s="624" t="n"/>
      <c r="W510" s="624" t="n"/>
    </row>
    <row r="511">
      <c r="R511" s="789" t="inlineStr">
        <is>
          <t>BNTGS5</t>
        </is>
      </c>
      <c r="S511" s="627" t="inlineStr">
        <is>
          <t>BNTGN5</t>
        </is>
      </c>
      <c r="T511" s="624" t="n">
        <v>-83.47</v>
      </c>
      <c r="U511" s="624" t="n">
        <v>-15.3</v>
      </c>
      <c r="V511" s="624" t="n">
        <v>339.29</v>
      </c>
      <c r="W511" s="624" t="n"/>
    </row>
    <row r="512">
      <c r="R512" s="1256" t="n"/>
      <c r="S512" s="627" t="inlineStr">
        <is>
          <t>JNPTO5</t>
        </is>
      </c>
      <c r="T512" s="624" t="n">
        <v>-90.36</v>
      </c>
      <c r="U512" s="624" t="n">
        <v>-17.02</v>
      </c>
      <c r="V512" s="624" t="n">
        <v>368.24</v>
      </c>
      <c r="W512" s="624" t="n"/>
    </row>
    <row r="513">
      <c r="R513" s="1256" t="n"/>
      <c r="S513" s="627" t="inlineStr">
        <is>
          <t>BKMBA5-1</t>
        </is>
      </c>
      <c r="T513" s="624" t="n">
        <v>-12.52</v>
      </c>
      <c r="U513" s="624" t="n">
        <v>3.96</v>
      </c>
      <c r="V513" s="624" t="n">
        <v>51.17</v>
      </c>
      <c r="W513" s="624" t="n"/>
    </row>
    <row r="514">
      <c r="R514" s="1256" t="n"/>
      <c r="S514" s="627" t="inlineStr">
        <is>
          <t>BKMBA5-2</t>
        </is>
      </c>
      <c r="T514" s="624" t="n">
        <v>-11.59</v>
      </c>
      <c r="U514" s="624" t="n">
        <v>4.91</v>
      </c>
      <c r="V514" s="624" t="n">
        <v>52</v>
      </c>
      <c r="W514" s="624" t="n"/>
    </row>
    <row r="515">
      <c r="R515" s="1256" t="n"/>
      <c r="S515" s="627" t="inlineStr">
        <is>
          <t>BTGSM5-1</t>
        </is>
      </c>
      <c r="T515" s="624" t="n">
        <v>63.58</v>
      </c>
      <c r="U515" s="624" t="n">
        <v>30.36</v>
      </c>
      <c r="V515" s="624" t="n">
        <v>283.23</v>
      </c>
      <c r="W515" s="624" t="n"/>
    </row>
    <row r="516">
      <c r="R516" s="1256" t="n"/>
      <c r="S516" s="627" t="inlineStr">
        <is>
          <t>BTGSM5-2</t>
        </is>
      </c>
      <c r="T516" s="624" t="n">
        <v>62.28</v>
      </c>
      <c r="U516" s="624" t="n">
        <v>29.38</v>
      </c>
      <c r="V516" s="624" t="n">
        <v>276.62</v>
      </c>
      <c r="W516" s="624" t="n"/>
    </row>
    <row r="517">
      <c r="R517" s="1256" t="n"/>
      <c r="S517" s="627" t="inlineStr">
        <is>
          <t>KOPEL</t>
        </is>
      </c>
      <c r="T517" s="624" t="n"/>
      <c r="U517" s="624" t="n"/>
      <c r="V517" s="624" t="n"/>
      <c r="W517" s="624" t="n"/>
    </row>
    <row r="518">
      <c r="R518" s="1256" t="n"/>
      <c r="S518" s="679" t="inlineStr">
        <is>
          <t>SMELTER-4</t>
        </is>
      </c>
      <c r="T518" s="680" t="n">
        <v>16.84</v>
      </c>
      <c r="U518" s="680" t="n">
        <v>4.45</v>
      </c>
      <c r="V518" s="680" t="n">
        <v>78.84</v>
      </c>
      <c r="W518" s="624" t="n"/>
    </row>
    <row r="519">
      <c r="R519" s="1256" t="n"/>
      <c r="S519" s="679" t="inlineStr">
        <is>
          <t>SMELTER-5</t>
        </is>
      </c>
      <c r="T519" s="680" t="n">
        <v>55.66</v>
      </c>
      <c r="U519" s="680" t="n">
        <v>28.85</v>
      </c>
      <c r="V519" s="680" t="n">
        <v>243.87</v>
      </c>
      <c r="W519" s="624" t="n"/>
    </row>
    <row r="520">
      <c r="R520" s="1257" t="n"/>
      <c r="S520" s="627" t="inlineStr">
        <is>
          <t>SPARE</t>
        </is>
      </c>
      <c r="T520" s="624" t="n"/>
      <c r="U520" s="624" t="n"/>
      <c r="V520" s="624" t="n"/>
      <c r="W520" s="624" t="n"/>
    </row>
    <row r="521">
      <c r="R521" s="789" t="inlineStr">
        <is>
          <t>BTGSM5</t>
        </is>
      </c>
      <c r="S521" s="627" t="inlineStr">
        <is>
          <t>BNTGS5-1</t>
        </is>
      </c>
      <c r="T521" s="624" t="n">
        <v>-63</v>
      </c>
      <c r="U521" s="624" t="n">
        <v>-30.15</v>
      </c>
      <c r="V521" s="624" t="n">
        <v>283.77</v>
      </c>
      <c r="W521" s="624" t="n"/>
    </row>
    <row r="522">
      <c r="R522" s="1256" t="n"/>
      <c r="S522" s="627" t="inlineStr">
        <is>
          <t>BNTGS5-2</t>
        </is>
      </c>
      <c r="T522" s="624" t="n">
        <v>-62.21</v>
      </c>
      <c r="U522" s="624" t="n">
        <v>-29.24</v>
      </c>
      <c r="V522" s="624" t="n">
        <v>276.47</v>
      </c>
      <c r="W522" s="624" t="n"/>
    </row>
    <row r="523">
      <c r="R523" s="1256" t="n"/>
      <c r="S523" s="627" t="inlineStr">
        <is>
          <t>SMLTR2</t>
        </is>
      </c>
      <c r="T523" s="624" t="n">
        <v>24.75</v>
      </c>
      <c r="U523" s="624" t="n">
        <v>11.6</v>
      </c>
      <c r="V523" s="624" t="n">
        <v>110.11</v>
      </c>
      <c r="W523" s="624" t="n"/>
    </row>
    <row r="524">
      <c r="R524" s="1256" t="n"/>
      <c r="S524" s="627" t="inlineStr">
        <is>
          <t>SMLTR3</t>
        </is>
      </c>
      <c r="T524" s="624" t="n">
        <v>73.03</v>
      </c>
      <c r="U524" s="624" t="n">
        <v>38.53</v>
      </c>
      <c r="V524" s="624" t="n">
        <v>329.32</v>
      </c>
      <c r="W524" s="624" t="n"/>
    </row>
    <row r="525">
      <c r="R525" s="1256" t="n"/>
      <c r="S525" s="627" t="inlineStr">
        <is>
          <t>TRF52-1</t>
        </is>
      </c>
      <c r="T525" s="624" t="n">
        <v>27.43</v>
      </c>
      <c r="U525" s="624" t="n">
        <v>10.09</v>
      </c>
      <c r="V525" s="624" t="n">
        <v>0</v>
      </c>
      <c r="W525" s="624" t="n"/>
    </row>
    <row r="526">
      <c r="R526" s="1256" t="n"/>
      <c r="S526" s="627" t="inlineStr">
        <is>
          <t>KOPEL</t>
        </is>
      </c>
      <c r="T526" s="624" t="n"/>
      <c r="U526" s="624" t="n"/>
      <c r="V526" s="624" t="n"/>
      <c r="W526" s="624" t="n"/>
    </row>
    <row r="527">
      <c r="R527" s="1256" t="n"/>
      <c r="S527" s="627" t="inlineStr">
        <is>
          <t>SPARE</t>
        </is>
      </c>
      <c r="T527" s="624" t="n"/>
      <c r="U527" s="624" t="n"/>
      <c r="V527" s="624" t="n"/>
      <c r="W527" s="624" t="n"/>
    </row>
    <row r="528">
      <c r="R528" s="1256" t="n"/>
      <c r="S528" s="627" t="inlineStr">
        <is>
          <t>SPARE</t>
        </is>
      </c>
      <c r="T528" s="624" t="n"/>
      <c r="U528" s="624" t="n"/>
      <c r="V528" s="624" t="n"/>
      <c r="W528" s="624" t="n"/>
    </row>
    <row r="529">
      <c r="R529" s="1257" t="n"/>
      <c r="S529" s="627" t="inlineStr">
        <is>
          <t>SPARE</t>
        </is>
      </c>
      <c r="T529" s="624" t="n"/>
      <c r="U529" s="624" t="n"/>
      <c r="V529" s="624" t="n"/>
      <c r="W529" s="624" t="n"/>
    </row>
    <row r="530">
      <c r="R530" s="789" t="inlineStr">
        <is>
          <t>PJNPT1</t>
        </is>
      </c>
      <c r="S530" s="627" t="inlineStr">
        <is>
          <t>PNGYA5-1</t>
        </is>
      </c>
      <c r="T530" s="624" t="n">
        <v>27.58</v>
      </c>
      <c r="U530" s="624" t="n">
        <v>9.300000000000001</v>
      </c>
      <c r="V530" s="624" t="n">
        <v>115.13</v>
      </c>
      <c r="W530" s="624" t="n"/>
    </row>
    <row r="531">
      <c r="R531" s="1256" t="n"/>
      <c r="S531" s="627" t="inlineStr">
        <is>
          <t>PNGYA5-2</t>
        </is>
      </c>
      <c r="T531" s="624" t="n">
        <v>27.66</v>
      </c>
      <c r="U531" s="624" t="n">
        <v>9.23</v>
      </c>
      <c r="V531" s="624" t="n">
        <v>113.06</v>
      </c>
      <c r="W531" s="624" t="n"/>
    </row>
    <row r="532">
      <c r="R532" s="1256" t="n"/>
      <c r="S532" s="627" t="inlineStr">
        <is>
          <t>TRFG-1</t>
        </is>
      </c>
      <c r="T532" s="624" t="n">
        <v>0</v>
      </c>
      <c r="U532" s="624" t="n">
        <v>0</v>
      </c>
      <c r="V532" s="624" t="n">
        <v>0</v>
      </c>
      <c r="W532" s="624" t="n"/>
    </row>
    <row r="533">
      <c r="R533" s="1256" t="n"/>
      <c r="S533" s="627" t="inlineStr">
        <is>
          <t>TRFG-2</t>
        </is>
      </c>
      <c r="T533" s="624" t="n">
        <v>0</v>
      </c>
      <c r="U533" s="624" t="n">
        <v>0</v>
      </c>
      <c r="V533" s="624" t="n">
        <v>0</v>
      </c>
      <c r="W533" s="624" t="n"/>
    </row>
    <row r="534">
      <c r="R534" s="1256" t="n"/>
      <c r="S534" s="627" t="inlineStr">
        <is>
          <t>SPARE</t>
        </is>
      </c>
      <c r="T534" s="624" t="n"/>
      <c r="U534" s="624" t="n"/>
      <c r="V534" s="624" t="n"/>
      <c r="W534" s="624" t="n"/>
    </row>
    <row r="535">
      <c r="R535" s="1256" t="n"/>
      <c r="S535" s="627" t="inlineStr">
        <is>
          <t>SPARE</t>
        </is>
      </c>
      <c r="T535" s="624" t="n"/>
      <c r="U535" s="624" t="n"/>
      <c r="V535" s="624" t="n"/>
      <c r="W535" s="624" t="n"/>
    </row>
    <row r="536">
      <c r="R536" s="1257" t="n"/>
      <c r="S536" s="627" t="inlineStr">
        <is>
          <t>SPARE</t>
        </is>
      </c>
      <c r="T536" s="624" t="n"/>
      <c r="U536" s="624" t="n"/>
      <c r="V536" s="624" t="n"/>
      <c r="W536" s="624" t="n"/>
    </row>
    <row r="537">
      <c r="R537" s="789" t="inlineStr">
        <is>
          <t>PJNPT2</t>
        </is>
      </c>
      <c r="S537" s="627" t="inlineStr">
        <is>
          <t>PNGYA5-1</t>
        </is>
      </c>
      <c r="T537" s="624" t="n">
        <v>120.03</v>
      </c>
      <c r="U537" s="624" t="n">
        <v>31.66</v>
      </c>
      <c r="V537" s="624" t="n">
        <v>468.52</v>
      </c>
      <c r="W537" s="624" t="n"/>
    </row>
    <row r="538">
      <c r="R538" s="1256" t="n"/>
      <c r="S538" s="627" t="inlineStr">
        <is>
          <t>PNGYA5-2</t>
        </is>
      </c>
      <c r="T538" s="624" t="n">
        <v>121.84</v>
      </c>
      <c r="U538" s="624" t="n">
        <v>32.05</v>
      </c>
      <c r="V538" s="624" t="n">
        <v>471.16</v>
      </c>
      <c r="W538" s="624" t="n"/>
    </row>
    <row r="539">
      <c r="R539" s="1256" t="n"/>
      <c r="S539" s="627" t="inlineStr">
        <is>
          <t>TRFG-1</t>
        </is>
      </c>
      <c r="T539" s="624" t="n">
        <v>0</v>
      </c>
      <c r="U539" s="624" t="n">
        <v>0</v>
      </c>
      <c r="V539" s="624" t="n">
        <v>0</v>
      </c>
      <c r="W539" s="624" t="n"/>
    </row>
    <row r="540">
      <c r="R540" s="1256" t="n"/>
      <c r="S540" s="627" t="inlineStr">
        <is>
          <t>TRFG-2</t>
        </is>
      </c>
      <c r="T540" s="624" t="n">
        <v>0</v>
      </c>
      <c r="U540" s="624" t="n">
        <v>0</v>
      </c>
      <c r="V540" s="624" t="n">
        <v>0</v>
      </c>
      <c r="W540" s="624" t="n"/>
    </row>
    <row r="541">
      <c r="R541" s="1256" t="n"/>
      <c r="S541" s="627" t="inlineStr">
        <is>
          <t>SPARE</t>
        </is>
      </c>
      <c r="T541" s="624" t="n"/>
      <c r="U541" s="624" t="n"/>
      <c r="V541" s="624" t="n"/>
      <c r="W541" s="624" t="n"/>
    </row>
    <row r="542">
      <c r="R542" s="1256" t="n"/>
      <c r="S542" s="627" t="inlineStr">
        <is>
          <t>SPARE</t>
        </is>
      </c>
      <c r="T542" s="624" t="n"/>
      <c r="U542" s="624" t="n"/>
      <c r="V542" s="624" t="n"/>
      <c r="W542" s="624" t="n"/>
    </row>
    <row r="543">
      <c r="R543" s="1257" t="n"/>
      <c r="S543" s="627" t="inlineStr">
        <is>
          <t>SPARE</t>
        </is>
      </c>
      <c r="T543" s="624" t="n"/>
      <c r="U543" s="624" t="n"/>
      <c r="V543" s="624" t="n"/>
      <c r="W543" s="624" t="n"/>
    </row>
    <row r="544">
      <c r="R544" s="789" t="inlineStr">
        <is>
          <t>PPARE5</t>
        </is>
      </c>
      <c r="S544" s="627" t="inlineStr">
        <is>
          <t>BLUSU5-1</t>
        </is>
      </c>
      <c r="T544" s="624" t="n">
        <v>15.99</v>
      </c>
      <c r="U544" s="624" t="n">
        <v>5.76</v>
      </c>
      <c r="V544" s="624" t="n">
        <v>61.82</v>
      </c>
      <c r="W544" s="624" t="n"/>
    </row>
    <row r="545">
      <c r="R545" s="1256" t="n"/>
      <c r="S545" s="627" t="inlineStr">
        <is>
          <t>BLUSU5-2</t>
        </is>
      </c>
      <c r="T545" s="624" t="n">
        <v>15.75</v>
      </c>
      <c r="U545" s="624" t="n">
        <v>5.29</v>
      </c>
      <c r="V545" s="624" t="n">
        <v>61.25</v>
      </c>
      <c r="W545" s="624" t="n"/>
    </row>
    <row r="546">
      <c r="R546" s="1256" t="n"/>
      <c r="S546" s="627" t="inlineStr">
        <is>
          <t>SUPPA5-1</t>
        </is>
      </c>
      <c r="T546" s="624" t="n">
        <v>-28.05</v>
      </c>
      <c r="U546" s="624" t="n">
        <v>-7.48</v>
      </c>
      <c r="V546" s="624" t="n">
        <v>73.69</v>
      </c>
      <c r="W546" s="624" t="n"/>
    </row>
    <row r="547">
      <c r="R547" s="1256" t="n"/>
      <c r="S547" s="627" t="inlineStr">
        <is>
          <t>SUPPA5-2</t>
        </is>
      </c>
      <c r="T547" s="624" t="n">
        <v>-0.16</v>
      </c>
      <c r="U547" s="624" t="n">
        <v>-0.04</v>
      </c>
      <c r="V547" s="624" t="n">
        <v>0.28</v>
      </c>
      <c r="W547" s="624" t="n"/>
    </row>
    <row r="548">
      <c r="R548" s="1256" t="n"/>
      <c r="S548" s="627" t="inlineStr">
        <is>
          <t>SDRAP5-1</t>
        </is>
      </c>
      <c r="T548" s="624" t="n">
        <v>4.37</v>
      </c>
      <c r="U548" s="624" t="n">
        <v>-14.29</v>
      </c>
      <c r="V548" s="624" t="n">
        <v>54.35</v>
      </c>
      <c r="W548" s="624" t="n"/>
    </row>
    <row r="549">
      <c r="R549" s="1256" t="n"/>
      <c r="S549" s="627" t="inlineStr">
        <is>
          <t>SDRAP5-2</t>
        </is>
      </c>
      <c r="T549" s="624" t="n">
        <v>4.43</v>
      </c>
      <c r="U549" s="624" t="n">
        <v>-14.38</v>
      </c>
      <c r="V549" s="624" t="n">
        <v>54.37</v>
      </c>
      <c r="W549" s="624" t="n"/>
    </row>
    <row r="550">
      <c r="R550" s="1256" t="n"/>
      <c r="S550" s="627" t="inlineStr">
        <is>
          <t>PLMAS5</t>
        </is>
      </c>
      <c r="T550" s="624" t="n">
        <v>-6.11</v>
      </c>
      <c r="U550" s="624" t="n">
        <v>-0.36</v>
      </c>
      <c r="V550" s="624" t="n">
        <v>29.1</v>
      </c>
      <c r="W550" s="624" t="n"/>
    </row>
    <row r="551">
      <c r="R551" s="1256" t="n"/>
      <c r="S551" s="627" t="inlineStr">
        <is>
          <t>PRANG5</t>
        </is>
      </c>
      <c r="T551" s="624" t="n">
        <v>-20.06</v>
      </c>
      <c r="U551" s="624" t="n">
        <v>19.91</v>
      </c>
      <c r="V551" s="624" t="n">
        <v>109.04</v>
      </c>
      <c r="W551" s="624" t="n"/>
    </row>
    <row r="552">
      <c r="R552" s="1256" t="n"/>
      <c r="S552" s="627" t="inlineStr">
        <is>
          <t>TRF52-1</t>
        </is>
      </c>
      <c r="T552" s="624" t="n">
        <v>14.31</v>
      </c>
      <c r="U552" s="624" t="n">
        <v>5</v>
      </c>
      <c r="V552" s="624" t="n">
        <v>0</v>
      </c>
      <c r="W552" s="624" t="n"/>
    </row>
    <row r="553">
      <c r="R553" s="1256" t="n"/>
      <c r="S553" s="627" t="inlineStr">
        <is>
          <t>TRF52-2</t>
        </is>
      </c>
      <c r="T553" s="624" t="n">
        <v>0</v>
      </c>
      <c r="U553" s="624" t="n">
        <v>0</v>
      </c>
      <c r="V553" s="624" t="n">
        <v>0</v>
      </c>
      <c r="W553" s="624" t="n"/>
    </row>
    <row r="554">
      <c r="R554" s="1256" t="n"/>
      <c r="S554" s="627" t="inlineStr">
        <is>
          <t>TRF52-3</t>
        </is>
      </c>
      <c r="T554" s="624" t="n">
        <v>6.62</v>
      </c>
      <c r="U554" s="624" t="n">
        <v>-2.01</v>
      </c>
      <c r="V554" s="624" t="n">
        <v>0</v>
      </c>
      <c r="W554" s="624" t="n"/>
    </row>
    <row r="555">
      <c r="R555" s="1256" t="n"/>
      <c r="S555" s="627" t="inlineStr">
        <is>
          <t>KOPEL</t>
        </is>
      </c>
      <c r="T555" s="624" t="n"/>
      <c r="U555" s="624" t="n"/>
      <c r="V555" s="624" t="n"/>
      <c r="W555" s="624" t="n"/>
    </row>
    <row r="556">
      <c r="R556" s="1256" t="n"/>
      <c r="S556" s="627" t="inlineStr">
        <is>
          <t>SPARE</t>
        </is>
      </c>
      <c r="T556" s="624" t="n"/>
      <c r="U556" s="624" t="n"/>
      <c r="V556" s="624" t="n"/>
      <c r="W556" s="624" t="n"/>
    </row>
    <row r="557">
      <c r="R557" s="1256" t="n"/>
      <c r="S557" s="627" t="inlineStr">
        <is>
          <t>SPARE</t>
        </is>
      </c>
      <c r="T557" s="624" t="n"/>
      <c r="U557" s="624" t="n"/>
      <c r="V557" s="624" t="n"/>
      <c r="W557" s="624" t="n"/>
    </row>
    <row r="558">
      <c r="R558" s="1257" t="n"/>
      <c r="S558" s="627" t="inlineStr">
        <is>
          <t>SPARE</t>
        </is>
      </c>
      <c r="T558" s="624" t="n"/>
      <c r="U558" s="624" t="n"/>
      <c r="V558" s="624" t="n"/>
      <c r="W558" s="624" t="n"/>
    </row>
    <row r="559">
      <c r="R559" s="789" t="inlineStr">
        <is>
          <t>BLUSU5</t>
        </is>
      </c>
      <c r="S559" s="627" t="inlineStr">
        <is>
          <t>BARRU5-1</t>
        </is>
      </c>
      <c r="T559" s="624" t="n">
        <v>52.69</v>
      </c>
      <c r="U559" s="624" t="n">
        <v>-3.78</v>
      </c>
      <c r="V559" s="624" t="n">
        <v>197.4</v>
      </c>
      <c r="W559" s="624" t="n"/>
    </row>
    <row r="560">
      <c r="R560" s="1256" t="n"/>
      <c r="S560" s="627" t="inlineStr">
        <is>
          <t>BARRU5-2</t>
        </is>
      </c>
      <c r="T560" s="624" t="n">
        <v>58.97</v>
      </c>
      <c r="U560" s="624" t="n">
        <v>-1.67</v>
      </c>
      <c r="V560" s="624" t="n">
        <v>221.64</v>
      </c>
      <c r="W560" s="624" t="n"/>
    </row>
    <row r="561">
      <c r="R561" s="1256" t="n"/>
      <c r="S561" s="627" t="inlineStr">
        <is>
          <t>PPARE5-1</t>
        </is>
      </c>
      <c r="T561" s="624" t="n">
        <v>-15.79</v>
      </c>
      <c r="U561" s="624" t="n">
        <v>-7.94</v>
      </c>
      <c r="V561" s="624" t="n">
        <v>64.92</v>
      </c>
      <c r="W561" s="624" t="n"/>
    </row>
    <row r="562">
      <c r="R562" s="1256" t="n"/>
      <c r="S562" s="627" t="inlineStr">
        <is>
          <t>PPARE5-2</t>
        </is>
      </c>
      <c r="T562" s="624" t="n">
        <v>-15.75</v>
      </c>
      <c r="U562" s="624" t="n">
        <v>-7.76</v>
      </c>
      <c r="V562" s="624" t="n">
        <v>64.44</v>
      </c>
      <c r="W562" s="624" t="n"/>
    </row>
    <row r="563">
      <c r="R563" s="1256" t="n"/>
      <c r="S563" s="627" t="inlineStr">
        <is>
          <t>PLTBS-1</t>
        </is>
      </c>
      <c r="T563" s="624" t="n">
        <v>-10.48</v>
      </c>
      <c r="U563" s="624" t="n">
        <v>-3</v>
      </c>
      <c r="V563" s="624" t="n">
        <v>38.29</v>
      </c>
      <c r="W563" s="624" t="n"/>
    </row>
    <row r="564">
      <c r="R564" s="1256" t="n"/>
      <c r="S564" s="627" t="inlineStr">
        <is>
          <t>PLTBS-2</t>
        </is>
      </c>
      <c r="T564" s="624" t="n">
        <v>-10.37</v>
      </c>
      <c r="U564" s="624" t="n">
        <v>-3</v>
      </c>
      <c r="V564" s="624" t="n">
        <v>36.28</v>
      </c>
      <c r="W564" s="624" t="n"/>
    </row>
    <row r="565">
      <c r="R565" s="1256" t="n"/>
      <c r="S565" s="627" t="inlineStr">
        <is>
          <t>MAROS5-1</t>
        </is>
      </c>
      <c r="T565" s="624" t="n">
        <v>58.56</v>
      </c>
      <c r="U565" s="624" t="n">
        <v>2.98</v>
      </c>
      <c r="V565" s="624" t="n">
        <v>217.44</v>
      </c>
      <c r="W565" s="624" t="n"/>
    </row>
    <row r="566">
      <c r="R566" s="1256" t="n"/>
      <c r="S566" s="627" t="inlineStr">
        <is>
          <t>MAROS5-2</t>
        </is>
      </c>
      <c r="T566" s="624" t="n">
        <v>58.56</v>
      </c>
      <c r="U566" s="624" t="n">
        <v>3.04</v>
      </c>
      <c r="V566" s="624" t="n">
        <v>214.51</v>
      </c>
      <c r="W566" s="624" t="n"/>
    </row>
    <row r="567">
      <c r="R567" s="1256" t="n"/>
      <c r="S567" s="627" t="inlineStr">
        <is>
          <t>TRF52-1</t>
        </is>
      </c>
      <c r="T567" s="624" t="n">
        <v>2.2</v>
      </c>
      <c r="U567" s="624" t="n">
        <v>0.7</v>
      </c>
      <c r="V567" s="624" t="n">
        <v>0</v>
      </c>
      <c r="W567" s="624" t="n"/>
    </row>
    <row r="568">
      <c r="R568" s="1256" t="n"/>
      <c r="S568" s="627" t="inlineStr">
        <is>
          <t>TRF G-1</t>
        </is>
      </c>
      <c r="T568" s="624" t="n">
        <v>0</v>
      </c>
      <c r="U568" s="624" t="n">
        <v>0</v>
      </c>
      <c r="V568" s="624" t="n">
        <v>0</v>
      </c>
      <c r="W568" s="624" t="n"/>
    </row>
    <row r="569">
      <c r="R569" s="1256" t="n"/>
      <c r="S569" s="627" t="inlineStr">
        <is>
          <t>TRF G-2</t>
        </is>
      </c>
      <c r="T569" s="624" t="n">
        <v>0</v>
      </c>
      <c r="U569" s="624" t="n">
        <v>0</v>
      </c>
      <c r="V569" s="624" t="n">
        <v>0</v>
      </c>
      <c r="W569" s="624" t="n"/>
    </row>
    <row r="570">
      <c r="R570" s="1256" t="n"/>
      <c r="S570" s="627" t="inlineStr">
        <is>
          <t>TRF G-3</t>
        </is>
      </c>
      <c r="T570" s="624" t="n">
        <v>0</v>
      </c>
      <c r="U570" s="624" t="n">
        <v>0</v>
      </c>
      <c r="V570" s="624" t="n">
        <v>0</v>
      </c>
      <c r="W570" s="624" t="n"/>
    </row>
    <row r="571">
      <c r="R571" s="1256" t="n"/>
      <c r="S571" s="627" t="inlineStr">
        <is>
          <t>KOPEL</t>
        </is>
      </c>
      <c r="T571" s="624" t="n"/>
      <c r="U571" s="624" t="n"/>
      <c r="V571" s="624" t="n"/>
      <c r="W571" s="624" t="n"/>
    </row>
    <row r="572">
      <c r="R572" s="1256" t="n"/>
      <c r="S572" s="627" t="inlineStr">
        <is>
          <t>KOPEL EX</t>
        </is>
      </c>
      <c r="T572" s="624" t="n"/>
      <c r="U572" s="624" t="n"/>
      <c r="V572" s="624" t="n"/>
      <c r="W572" s="624" t="n"/>
    </row>
    <row r="573">
      <c r="R573" s="1256" t="n"/>
      <c r="S573" s="627" t="inlineStr">
        <is>
          <t>BUSSEC-1</t>
        </is>
      </c>
      <c r="T573" s="624" t="n"/>
      <c r="U573" s="624" t="n"/>
      <c r="V573" s="624" t="n"/>
      <c r="W573" s="624" t="n"/>
    </row>
    <row r="574">
      <c r="R574" s="1256" t="n"/>
      <c r="S574" s="627" t="inlineStr">
        <is>
          <t>BUSSEC-2</t>
        </is>
      </c>
      <c r="T574" s="624" t="n"/>
      <c r="U574" s="624" t="n"/>
      <c r="V574" s="624" t="n"/>
      <c r="W574" s="624" t="n"/>
    </row>
    <row r="575">
      <c r="R575" s="1256" t="n"/>
      <c r="S575" s="627" t="inlineStr">
        <is>
          <t>SPARE</t>
        </is>
      </c>
      <c r="T575" s="624" t="n"/>
      <c r="U575" s="624" t="n"/>
      <c r="V575" s="624" t="n"/>
      <c r="W575" s="624" t="n"/>
    </row>
    <row r="576">
      <c r="R576" s="1256" t="n"/>
      <c r="S576" s="627" t="inlineStr">
        <is>
          <t>SPARE</t>
        </is>
      </c>
      <c r="T576" s="624" t="n"/>
      <c r="U576" s="624" t="n"/>
      <c r="V576" s="624" t="n"/>
      <c r="W576" s="624" t="n"/>
    </row>
    <row r="577">
      <c r="R577" s="1257" t="n"/>
      <c r="S577" s="627" t="inlineStr">
        <is>
          <t>SPARE</t>
        </is>
      </c>
      <c r="T577" s="624" t="n"/>
      <c r="U577" s="624" t="n"/>
      <c r="V577" s="624" t="n"/>
      <c r="W577" s="624" t="n"/>
    </row>
    <row r="578">
      <c r="R578" s="789" t="inlineStr">
        <is>
          <t>BARRU5</t>
        </is>
      </c>
      <c r="S578" s="633" t="inlineStr">
        <is>
          <t>BLUSU5-1</t>
        </is>
      </c>
      <c r="T578" s="624" t="n">
        <v>58.97</v>
      </c>
      <c r="U578" s="624" t="n">
        <v>-1.67</v>
      </c>
      <c r="V578" s="624" t="n">
        <v>221.64</v>
      </c>
      <c r="W578" s="624" t="n"/>
    </row>
    <row r="579">
      <c r="R579" s="1256" t="n"/>
      <c r="S579" s="633" t="inlineStr">
        <is>
          <t>BLUSU5-2</t>
        </is>
      </c>
      <c r="T579" s="624" t="n">
        <v>0</v>
      </c>
      <c r="U579" s="624" t="n">
        <v>0</v>
      </c>
      <c r="V579" s="624" t="n">
        <v>0</v>
      </c>
      <c r="W579" s="624" t="n"/>
    </row>
    <row r="580">
      <c r="R580" s="1256" t="n"/>
      <c r="S580" s="627" t="inlineStr">
        <is>
          <t>TRF52-1</t>
        </is>
      </c>
      <c r="T580" s="624" t="n">
        <v>8.58</v>
      </c>
      <c r="U580" s="624" t="n">
        <v>2.78</v>
      </c>
      <c r="V580" s="624" t="n">
        <v>0</v>
      </c>
      <c r="W580" s="624" t="n"/>
    </row>
    <row r="581">
      <c r="R581" s="1256" t="n"/>
      <c r="S581" s="627" t="inlineStr">
        <is>
          <t>TRF52-2</t>
        </is>
      </c>
      <c r="T581" s="624" t="n">
        <v>0</v>
      </c>
      <c r="U581" s="624" t="n">
        <v>0</v>
      </c>
      <c r="V581" s="624" t="n">
        <v>0</v>
      </c>
      <c r="W581" s="624" t="n"/>
    </row>
    <row r="582">
      <c r="R582" s="1256" t="n"/>
      <c r="S582" s="627" t="inlineStr">
        <is>
          <t>SPARE</t>
        </is>
      </c>
      <c r="T582" s="624" t="n"/>
      <c r="U582" s="624" t="n"/>
      <c r="V582" s="624" t="n"/>
      <c r="W582" s="624" t="n"/>
    </row>
    <row r="583">
      <c r="R583" s="1256" t="n"/>
      <c r="S583" s="627" t="inlineStr">
        <is>
          <t>SPARE</t>
        </is>
      </c>
      <c r="T583" s="624" t="n"/>
      <c r="U583" s="624" t="n"/>
      <c r="V583" s="624" t="n"/>
      <c r="W583" s="624" t="n"/>
    </row>
    <row r="584">
      <c r="R584" s="1257" t="n"/>
      <c r="S584" s="627" t="inlineStr">
        <is>
          <t>SPARE</t>
        </is>
      </c>
      <c r="T584" s="624" t="n"/>
      <c r="U584" s="624" t="n"/>
      <c r="V584" s="624" t="n"/>
      <c r="W584" s="624" t="n"/>
    </row>
    <row r="585">
      <c r="R585" s="789" t="inlineStr">
        <is>
          <t>PRANG5</t>
        </is>
      </c>
      <c r="S585" s="627" t="inlineStr">
        <is>
          <t>BKARU5-1</t>
        </is>
      </c>
      <c r="T585" s="624" t="n">
        <v>-55.93</v>
      </c>
      <c r="U585" s="624" t="n">
        <v>5.2</v>
      </c>
      <c r="V585" s="624" t="n">
        <v>220.44</v>
      </c>
      <c r="W585" s="624" t="n"/>
    </row>
    <row r="586">
      <c r="R586" s="1256" t="n"/>
      <c r="S586" s="627" t="inlineStr">
        <is>
          <t>PPARE5-1</t>
        </is>
      </c>
      <c r="T586" s="624" t="n">
        <v>19.79</v>
      </c>
      <c r="U586" s="624" t="n">
        <v>-21.2</v>
      </c>
      <c r="V586" s="624" t="n">
        <v>113.55</v>
      </c>
      <c r="W586" s="624" t="n"/>
    </row>
    <row r="587">
      <c r="R587" s="1256" t="n"/>
      <c r="S587" s="627" t="inlineStr">
        <is>
          <t>TRF52-1</t>
        </is>
      </c>
      <c r="T587" s="624" t="n">
        <v>17.67</v>
      </c>
      <c r="U587" s="624" t="n">
        <v>8.369999999999999</v>
      </c>
      <c r="V587" s="624" t="n">
        <v>0</v>
      </c>
      <c r="W587" s="624" t="n"/>
    </row>
    <row r="588">
      <c r="R588" s="1256" t="n"/>
      <c r="S588" s="627" t="inlineStr">
        <is>
          <t>TRF52-2</t>
        </is>
      </c>
      <c r="T588" s="624" t="n">
        <v>0</v>
      </c>
      <c r="U588" s="624" t="n">
        <v>0</v>
      </c>
      <c r="V588" s="624" t="n">
        <v>0</v>
      </c>
      <c r="W588" s="624" t="n"/>
    </row>
    <row r="589">
      <c r="R589" s="1256" t="n"/>
      <c r="S589" s="627" t="inlineStr">
        <is>
          <t>TRF52-3</t>
        </is>
      </c>
      <c r="T589" s="624" t="n">
        <v>18.31</v>
      </c>
      <c r="U589" s="624" t="n">
        <v>7.83</v>
      </c>
      <c r="V589" s="624" t="n">
        <v>0</v>
      </c>
      <c r="W589" s="624" t="n"/>
    </row>
    <row r="590">
      <c r="R590" s="1256" t="n"/>
      <c r="S590" s="627" t="inlineStr">
        <is>
          <t>SPARE</t>
        </is>
      </c>
      <c r="T590" s="624" t="n"/>
      <c r="U590" s="624" t="n"/>
      <c r="V590" s="624" t="n"/>
      <c r="W590" s="624" t="n"/>
    </row>
    <row r="591">
      <c r="R591" s="1256" t="n"/>
      <c r="S591" s="627" t="inlineStr">
        <is>
          <t>SPARE</t>
        </is>
      </c>
      <c r="T591" s="624" t="n"/>
      <c r="U591" s="624" t="n"/>
      <c r="V591" s="624" t="n"/>
      <c r="W591" s="624" t="n"/>
    </row>
    <row r="592">
      <c r="R592" s="1257" t="n"/>
      <c r="S592" s="627" t="inlineStr">
        <is>
          <t>SPARE</t>
        </is>
      </c>
      <c r="T592" s="624" t="n"/>
      <c r="U592" s="624" t="n"/>
      <c r="V592" s="624" t="n"/>
      <c r="W592" s="624" t="n"/>
    </row>
    <row r="593">
      <c r="R593" s="789" t="inlineStr">
        <is>
          <t>BKARU5</t>
        </is>
      </c>
      <c r="S593" s="627" t="inlineStr">
        <is>
          <t>PRANG5-1</t>
        </is>
      </c>
      <c r="T593" s="624" t="n">
        <v>57.14</v>
      </c>
      <c r="U593" s="624" t="n">
        <v>-5.4</v>
      </c>
      <c r="V593" s="624" t="n">
        <v>222.79</v>
      </c>
      <c r="W593" s="624" t="n"/>
    </row>
    <row r="594">
      <c r="R594" s="1256" t="n"/>
      <c r="S594" s="627" t="inlineStr">
        <is>
          <t>PLMAS5-1</t>
        </is>
      </c>
      <c r="T594" s="624" t="n">
        <v>65.19</v>
      </c>
      <c r="U594" s="624" t="n">
        <v>-12.44</v>
      </c>
      <c r="V594" s="624" t="n">
        <v>247.12</v>
      </c>
      <c r="W594" s="624" t="n"/>
    </row>
    <row r="595">
      <c r="R595" s="1256" t="n"/>
      <c r="S595" s="627" t="inlineStr">
        <is>
          <t>TRFG-1</t>
        </is>
      </c>
      <c r="T595" s="624" t="n">
        <v>0</v>
      </c>
      <c r="U595" s="624" t="n">
        <v>0</v>
      </c>
      <c r="V595" s="624" t="n">
        <v>0</v>
      </c>
      <c r="W595" s="624" t="n"/>
    </row>
    <row r="596">
      <c r="R596" s="1256" t="n"/>
      <c r="S596" s="627" t="inlineStr">
        <is>
          <t>TRFG-2</t>
        </is>
      </c>
      <c r="T596" s="624" t="n">
        <v>0</v>
      </c>
      <c r="U596" s="624" t="n">
        <v>0</v>
      </c>
      <c r="V596" s="624" t="n">
        <v>0</v>
      </c>
      <c r="W596" s="624" t="n"/>
    </row>
    <row r="597">
      <c r="R597" s="1256" t="n"/>
      <c r="S597" s="627" t="inlineStr">
        <is>
          <t>TRF52-1</t>
        </is>
      </c>
      <c r="T597" s="624" t="n">
        <v>-0.35</v>
      </c>
      <c r="U597" s="624" t="n">
        <v>-1.61</v>
      </c>
      <c r="V597" s="624" t="n">
        <v>0</v>
      </c>
      <c r="W597" s="624" t="n"/>
    </row>
    <row r="598">
      <c r="R598" s="1256" t="n"/>
      <c r="S598" s="627" t="inlineStr">
        <is>
          <t>SPARE</t>
        </is>
      </c>
      <c r="T598" s="624" t="n"/>
      <c r="U598" s="624" t="n"/>
      <c r="V598" s="624" t="n"/>
      <c r="W598" s="624" t="n"/>
    </row>
    <row r="599">
      <c r="R599" s="1256" t="n"/>
      <c r="S599" s="627" t="inlineStr">
        <is>
          <t>SPARE</t>
        </is>
      </c>
      <c r="T599" s="624" t="n"/>
      <c r="U599" s="624" t="n"/>
      <c r="V599" s="624" t="n"/>
      <c r="W599" s="624" t="n"/>
    </row>
    <row r="600">
      <c r="R600" s="1257" t="n"/>
      <c r="S600" s="627" t="inlineStr">
        <is>
          <t>SPARE</t>
        </is>
      </c>
      <c r="T600" s="624" t="n"/>
      <c r="U600" s="624" t="n"/>
      <c r="V600" s="624" t="n"/>
      <c r="W600" s="624" t="n"/>
    </row>
    <row r="601">
      <c r="R601" s="789" t="inlineStr">
        <is>
          <t>SUPPA5</t>
        </is>
      </c>
      <c r="S601" s="627" t="inlineStr">
        <is>
          <t>PPARE5-1</t>
        </is>
      </c>
      <c r="T601" s="624" t="n">
        <v>29</v>
      </c>
      <c r="U601" s="624" t="n">
        <v>7.25</v>
      </c>
      <c r="V601" s="624" t="n">
        <v>73.13</v>
      </c>
      <c r="W601" s="624" t="n"/>
    </row>
    <row r="602">
      <c r="R602" s="1256" t="n"/>
      <c r="S602" s="627" t="inlineStr">
        <is>
          <t>PPARE5-2</t>
        </is>
      </c>
      <c r="T602" s="624" t="n">
        <v>29</v>
      </c>
      <c r="U602" s="624" t="n">
        <v>7.25</v>
      </c>
      <c r="V602" s="624" t="n">
        <v>73.13</v>
      </c>
      <c r="W602" s="624" t="n"/>
    </row>
    <row r="603">
      <c r="R603" s="1256" t="n"/>
      <c r="S603" s="627" t="inlineStr">
        <is>
          <t>TRFG-1</t>
        </is>
      </c>
      <c r="T603" s="624" t="n">
        <v>0</v>
      </c>
      <c r="U603" s="624" t="n">
        <v>0</v>
      </c>
      <c r="V603" s="624" t="n">
        <v>0</v>
      </c>
      <c r="W603" s="624" t="n"/>
    </row>
    <row r="604">
      <c r="R604" s="1256" t="n"/>
      <c r="S604" s="627" t="inlineStr">
        <is>
          <t>TRFG-2</t>
        </is>
      </c>
      <c r="T604" s="624" t="n">
        <v>0</v>
      </c>
      <c r="U604" s="624" t="n">
        <v>0</v>
      </c>
      <c r="V604" s="624" t="n">
        <v>0</v>
      </c>
      <c r="W604" s="624" t="n"/>
    </row>
    <row r="605">
      <c r="R605" s="1256" t="n"/>
      <c r="S605" s="627" t="inlineStr">
        <is>
          <t>KOPEL</t>
        </is>
      </c>
      <c r="T605" s="624" t="n"/>
      <c r="U605" s="624" t="n"/>
      <c r="V605" s="624" t="n"/>
      <c r="W605" s="624" t="n"/>
    </row>
    <row r="606">
      <c r="R606" s="1256" t="n"/>
      <c r="S606" s="627" t="inlineStr">
        <is>
          <t>SPARE</t>
        </is>
      </c>
      <c r="T606" s="624" t="n"/>
      <c r="U606" s="624" t="n"/>
      <c r="V606" s="624" t="n"/>
      <c r="W606" s="624" t="n"/>
    </row>
    <row r="607">
      <c r="R607" s="1256" t="n"/>
      <c r="S607" s="627" t="inlineStr">
        <is>
          <t>SPARE</t>
        </is>
      </c>
      <c r="T607" s="624" t="n"/>
      <c r="U607" s="624" t="n"/>
      <c r="V607" s="624" t="n"/>
      <c r="W607" s="624" t="n"/>
    </row>
    <row r="608">
      <c r="R608" s="1257" t="n"/>
      <c r="S608" s="627" t="inlineStr">
        <is>
          <t>SPARE</t>
        </is>
      </c>
      <c r="T608" s="624" t="n"/>
      <c r="U608" s="624" t="n"/>
      <c r="V608" s="624" t="n"/>
      <c r="W608" s="624" t="n"/>
    </row>
    <row r="609">
      <c r="R609" s="789" t="inlineStr">
        <is>
          <t>SDRAP5</t>
        </is>
      </c>
      <c r="S609" s="627" t="inlineStr">
        <is>
          <t>PLTBS5-1</t>
        </is>
      </c>
      <c r="T609" s="624" t="n">
        <v>2.18</v>
      </c>
      <c r="U609" s="624" t="n">
        <v>-2.73</v>
      </c>
      <c r="V609" s="624" t="n">
        <v>21.2</v>
      </c>
      <c r="W609" s="624" t="n"/>
    </row>
    <row r="610">
      <c r="R610" s="1256" t="n"/>
      <c r="S610" s="627" t="inlineStr">
        <is>
          <t>PLTBS5-2</t>
        </is>
      </c>
      <c r="T610" s="624" t="n">
        <v>1.64</v>
      </c>
      <c r="U610" s="624" t="n">
        <v>-2.73</v>
      </c>
      <c r="V610" s="624" t="n">
        <v>20.8</v>
      </c>
      <c r="W610" s="624" t="n"/>
    </row>
    <row r="611">
      <c r="R611" s="1256" t="n"/>
      <c r="S611" s="627" t="inlineStr">
        <is>
          <t>MKALE5-1</t>
        </is>
      </c>
      <c r="T611" s="624" t="n">
        <v>-29.39</v>
      </c>
      <c r="U611" s="624" t="n">
        <v>-9.77</v>
      </c>
      <c r="V611" s="624" t="n">
        <v>125.96</v>
      </c>
      <c r="W611" s="624" t="n"/>
    </row>
    <row r="612">
      <c r="R612" s="1256" t="n"/>
      <c r="S612" s="627" t="inlineStr">
        <is>
          <t>EKANG5-1</t>
        </is>
      </c>
      <c r="T612" s="624" t="n">
        <v>-23.48</v>
      </c>
      <c r="U612" s="624" t="n">
        <v>-8.140000000000001</v>
      </c>
      <c r="V612" s="624" t="n">
        <v>104.51</v>
      </c>
      <c r="W612" s="624" t="n"/>
    </row>
    <row r="613">
      <c r="R613" s="1256" t="n"/>
      <c r="S613" s="627" t="inlineStr">
        <is>
          <t>SKANG5-1</t>
        </is>
      </c>
      <c r="T613" s="624" t="n">
        <v>-14.18</v>
      </c>
      <c r="U613" s="624" t="n">
        <v>-9.27</v>
      </c>
      <c r="V613" s="624" t="n">
        <v>74</v>
      </c>
      <c r="W613" s="624" t="n"/>
    </row>
    <row r="614">
      <c r="R614" s="1256" t="n"/>
      <c r="S614" s="627" t="inlineStr">
        <is>
          <t>SKANG5-2</t>
        </is>
      </c>
      <c r="T614" s="624" t="n">
        <v>-14.18</v>
      </c>
      <c r="U614" s="624" t="n">
        <v>-9.27</v>
      </c>
      <c r="V614" s="624" t="n">
        <v>74</v>
      </c>
      <c r="W614" s="624" t="n"/>
    </row>
    <row r="615">
      <c r="R615" s="1256" t="n"/>
      <c r="S615" s="627" t="inlineStr">
        <is>
          <t>SPENG5-1</t>
        </is>
      </c>
      <c r="T615" s="624" t="n">
        <v>19.71</v>
      </c>
      <c r="U615" s="624" t="n">
        <v>-1.49</v>
      </c>
      <c r="V615" s="624" t="n">
        <v>71.98999999999999</v>
      </c>
      <c r="W615" s="624" t="n"/>
    </row>
    <row r="616">
      <c r="R616" s="1256" t="n"/>
      <c r="S616" s="627" t="inlineStr">
        <is>
          <t>SPENG5-2</t>
        </is>
      </c>
      <c r="T616" s="624" t="n">
        <v>15.86</v>
      </c>
      <c r="U616" s="624" t="n">
        <v>-1.2</v>
      </c>
      <c r="V616" s="624" t="n">
        <v>57.68</v>
      </c>
      <c r="W616" s="624" t="n"/>
    </row>
    <row r="617">
      <c r="R617" s="1256" t="n"/>
      <c r="S617" s="627" t="inlineStr">
        <is>
          <t>PPARE5-1</t>
        </is>
      </c>
      <c r="T617" s="624" t="n">
        <v>-4.46</v>
      </c>
      <c r="U617" s="624" t="n">
        <v>12.8</v>
      </c>
      <c r="V617" s="624" t="n">
        <v>49.85</v>
      </c>
      <c r="W617" s="624" t="n"/>
    </row>
    <row r="618">
      <c r="R618" s="1256" t="n"/>
      <c r="S618" s="627" t="inlineStr">
        <is>
          <t>PPARE5-2</t>
        </is>
      </c>
      <c r="T618" s="624" t="n">
        <v>-4.51</v>
      </c>
      <c r="U618" s="624" t="n">
        <v>12.77</v>
      </c>
      <c r="V618" s="624" t="n">
        <v>49.81</v>
      </c>
      <c r="W618" s="624" t="n"/>
    </row>
    <row r="619">
      <c r="R619" s="1256" t="n"/>
      <c r="S619" s="627" t="inlineStr">
        <is>
          <t>TRF52-1</t>
        </is>
      </c>
      <c r="T619" s="624" t="n">
        <v>12.87</v>
      </c>
      <c r="U619" s="624" t="n">
        <v>5.18</v>
      </c>
      <c r="V619" s="624" t="n">
        <v>0</v>
      </c>
      <c r="W619" s="624" t="n"/>
    </row>
    <row r="620">
      <c r="R620" s="1256" t="n"/>
      <c r="S620" s="627" t="inlineStr">
        <is>
          <t>TRF52-2</t>
        </is>
      </c>
      <c r="T620" s="624" t="n">
        <v>17.31</v>
      </c>
      <c r="U620" s="624" t="n">
        <v>7.88</v>
      </c>
      <c r="V620" s="624" t="n">
        <v>0</v>
      </c>
      <c r="W620" s="624" t="n"/>
    </row>
    <row r="621">
      <c r="R621" s="1256" t="n"/>
      <c r="S621" s="627" t="inlineStr">
        <is>
          <t>TRF52-3</t>
        </is>
      </c>
      <c r="T621" s="624" t="n">
        <v>16.56</v>
      </c>
      <c r="U621" s="624" t="n">
        <v>7.17</v>
      </c>
      <c r="V621" s="624" t="n">
        <v>0</v>
      </c>
      <c r="W621" s="624" t="n"/>
    </row>
    <row r="622">
      <c r="R622" s="1256" t="n"/>
      <c r="S622" s="627" t="inlineStr">
        <is>
          <t>KOPEL</t>
        </is>
      </c>
      <c r="T622" s="624" t="n"/>
      <c r="U622" s="624" t="n"/>
      <c r="V622" s="624" t="n"/>
      <c r="W622" s="624" t="n"/>
    </row>
    <row r="623">
      <c r="R623" s="1256" t="n"/>
      <c r="S623" s="627" t="inlineStr">
        <is>
          <t>SPARE</t>
        </is>
      </c>
      <c r="T623" s="624" t="n"/>
      <c r="U623" s="624" t="n"/>
      <c r="V623" s="624" t="n"/>
      <c r="W623" s="624" t="n"/>
    </row>
    <row r="624">
      <c r="R624" s="1256" t="n"/>
      <c r="S624" s="627" t="inlineStr">
        <is>
          <t>SPARE</t>
        </is>
      </c>
      <c r="T624" s="624" t="n"/>
      <c r="U624" s="624" t="n"/>
      <c r="V624" s="624" t="n"/>
      <c r="W624" s="624" t="n"/>
    </row>
    <row r="625">
      <c r="R625" s="1257" t="n"/>
      <c r="S625" s="627" t="inlineStr">
        <is>
          <t>SPARE</t>
        </is>
      </c>
      <c r="T625" s="624" t="n"/>
      <c r="U625" s="624" t="n"/>
      <c r="V625" s="624" t="n"/>
      <c r="W625" s="624" t="n"/>
    </row>
    <row r="626">
      <c r="R626" s="789" t="inlineStr">
        <is>
          <t>EKANG5</t>
        </is>
      </c>
      <c r="S626" s="627" t="inlineStr">
        <is>
          <t>SDRAP5</t>
        </is>
      </c>
      <c r="T626" s="624" t="n">
        <v>23.29</v>
      </c>
      <c r="U626" s="624" t="n">
        <v>4.99</v>
      </c>
      <c r="V626" s="624" t="n">
        <v>101.02</v>
      </c>
      <c r="W626" s="624" t="n"/>
    </row>
    <row r="627">
      <c r="R627" s="1256" t="n"/>
      <c r="S627" s="627" t="inlineStr">
        <is>
          <t>MKALE5</t>
        </is>
      </c>
      <c r="T627" s="624" t="n">
        <v>-34.36</v>
      </c>
      <c r="U627" s="624" t="n">
        <v>-8.550000000000001</v>
      </c>
      <c r="V627" s="624" t="n">
        <v>140.48</v>
      </c>
      <c r="W627" s="624" t="n"/>
    </row>
    <row r="628">
      <c r="R628" s="1256" t="n"/>
      <c r="S628" s="627" t="inlineStr">
        <is>
          <t>TRF52-1</t>
        </is>
      </c>
      <c r="T628" s="624" t="n">
        <v>11.07</v>
      </c>
      <c r="U628" s="624" t="n">
        <v>2.42</v>
      </c>
      <c r="V628" s="624" t="n">
        <v>0</v>
      </c>
      <c r="W628" s="624" t="n"/>
    </row>
    <row r="629">
      <c r="R629" s="1256" t="n"/>
      <c r="S629" s="627" t="inlineStr">
        <is>
          <t>KOPEL</t>
        </is>
      </c>
      <c r="T629" s="624" t="n"/>
      <c r="U629" s="624" t="n"/>
      <c r="V629" s="624" t="n"/>
      <c r="W629" s="624" t="n"/>
    </row>
    <row r="630">
      <c r="R630" s="1256" t="n"/>
      <c r="S630" s="627" t="inlineStr">
        <is>
          <t>SPARE</t>
        </is>
      </c>
      <c r="T630" s="624" t="n"/>
      <c r="U630" s="624" t="n"/>
      <c r="V630" s="624" t="n"/>
      <c r="W630" s="624" t="n"/>
    </row>
    <row r="631">
      <c r="R631" s="1256" t="n"/>
      <c r="S631" s="627" t="inlineStr">
        <is>
          <t>SPARE</t>
        </is>
      </c>
      <c r="T631" s="624" t="n"/>
      <c r="U631" s="624" t="n"/>
      <c r="V631" s="624" t="n"/>
      <c r="W631" s="624" t="n"/>
    </row>
    <row r="632">
      <c r="R632" s="1257" t="n"/>
      <c r="S632" s="627" t="inlineStr">
        <is>
          <t>SPARE</t>
        </is>
      </c>
      <c r="T632" s="624" t="n"/>
      <c r="U632" s="624" t="n"/>
      <c r="V632" s="624" t="n"/>
      <c r="W632" s="624" t="n"/>
    </row>
    <row r="633">
      <c r="R633" s="789" t="inlineStr">
        <is>
          <t>MKALE5</t>
        </is>
      </c>
      <c r="S633" s="627" t="inlineStr">
        <is>
          <t>PLOPO5-1</t>
        </is>
      </c>
      <c r="T633" s="624" t="n">
        <v>0</v>
      </c>
      <c r="U633" s="624" t="n">
        <v>0</v>
      </c>
      <c r="V633" s="624" t="n">
        <v>0</v>
      </c>
      <c r="W633" s="624" t="n"/>
    </row>
    <row r="634">
      <c r="R634" s="1256" t="n"/>
      <c r="S634" s="627" t="inlineStr">
        <is>
          <t>PLOPO5-2</t>
        </is>
      </c>
      <c r="T634" s="624" t="n">
        <v>-20.5</v>
      </c>
      <c r="U634" s="624" t="n">
        <v>-0.47</v>
      </c>
      <c r="V634" s="624" t="n">
        <v>20.06</v>
      </c>
      <c r="W634" s="624" t="n"/>
    </row>
    <row r="635">
      <c r="R635" s="1256" t="n"/>
      <c r="S635" s="627" t="inlineStr">
        <is>
          <t>MALEA5-1</t>
        </is>
      </c>
      <c r="T635" s="624" t="n">
        <v>-25.28</v>
      </c>
      <c r="U635" s="624" t="n">
        <v>-5.08</v>
      </c>
      <c r="V635" s="624" t="n">
        <v>93.77</v>
      </c>
      <c r="W635" s="624" t="n"/>
    </row>
    <row r="636">
      <c r="R636" s="1256" t="n"/>
      <c r="S636" s="627" t="inlineStr">
        <is>
          <t>MALEA5-2</t>
        </is>
      </c>
      <c r="T636" s="624" t="n">
        <v>-25.25</v>
      </c>
      <c r="U636" s="624" t="n">
        <v>-5.08</v>
      </c>
      <c r="V636" s="624" t="n">
        <v>93.63</v>
      </c>
      <c r="W636" s="624" t="n"/>
    </row>
    <row r="637">
      <c r="R637" s="1256" t="n"/>
      <c r="S637" s="627" t="inlineStr">
        <is>
          <t>EKANG5</t>
        </is>
      </c>
      <c r="T637" s="624" t="n">
        <v>34.03</v>
      </c>
      <c r="U637" s="624" t="n">
        <v>12.15</v>
      </c>
      <c r="V637" s="624" t="n">
        <v>27.74</v>
      </c>
      <c r="W637" s="624" t="n"/>
    </row>
    <row r="638">
      <c r="R638" s="1256" t="n"/>
      <c r="S638" s="627" t="inlineStr">
        <is>
          <t>SDRAP5</t>
        </is>
      </c>
      <c r="T638" s="624" t="n">
        <v>28.82</v>
      </c>
      <c r="U638" s="624" t="n">
        <v>0.07000000000000001</v>
      </c>
      <c r="V638" s="624" t="n">
        <v>240.59</v>
      </c>
      <c r="W638" s="624" t="n"/>
    </row>
    <row r="639">
      <c r="R639" s="1256" t="n"/>
      <c r="S639" s="627" t="inlineStr">
        <is>
          <t>TRF52-1</t>
        </is>
      </c>
      <c r="T639" s="624" t="n">
        <v>0</v>
      </c>
      <c r="U639" s="624" t="n">
        <v>0</v>
      </c>
      <c r="V639" s="624" t="n">
        <v>0</v>
      </c>
      <c r="W639" s="624" t="n"/>
    </row>
    <row r="640">
      <c r="R640" s="1256" t="n"/>
      <c r="S640" s="627" t="inlineStr">
        <is>
          <t>TRF52-2</t>
        </is>
      </c>
      <c r="T640" s="624" t="n">
        <v>8.17</v>
      </c>
      <c r="U640" s="624" t="n">
        <v>-1.59</v>
      </c>
      <c r="V640" s="624" t="n">
        <v>0</v>
      </c>
      <c r="W640" s="624" t="n"/>
    </row>
    <row r="641">
      <c r="R641" s="1256" t="n"/>
      <c r="S641" s="627" t="inlineStr">
        <is>
          <t>KOPEL</t>
        </is>
      </c>
      <c r="T641" s="624" t="n"/>
      <c r="U641" s="624" t="n"/>
      <c r="V641" s="624" t="n"/>
      <c r="W641" s="624" t="n"/>
    </row>
    <row r="642">
      <c r="R642" s="1256" t="n"/>
      <c r="S642" s="627" t="inlineStr">
        <is>
          <t>SPARE</t>
        </is>
      </c>
      <c r="T642" s="624" t="n"/>
      <c r="U642" s="624" t="n"/>
      <c r="V642" s="624" t="n"/>
      <c r="W642" s="624" t="n"/>
    </row>
    <row r="643">
      <c r="R643" s="1256" t="n"/>
      <c r="S643" s="627" t="inlineStr">
        <is>
          <t>SPARE</t>
        </is>
      </c>
      <c r="T643" s="624" t="n"/>
      <c r="U643" s="624" t="n"/>
      <c r="V643" s="624" t="n"/>
      <c r="W643" s="624" t="n"/>
    </row>
    <row r="644">
      <c r="R644" s="1257" t="n"/>
      <c r="S644" s="627" t="inlineStr">
        <is>
          <t>SPARE</t>
        </is>
      </c>
      <c r="T644" s="624" t="n"/>
      <c r="U644" s="624" t="n"/>
      <c r="V644" s="624" t="n"/>
      <c r="W644" s="624" t="n"/>
    </row>
    <row r="645">
      <c r="R645" s="789" t="inlineStr">
        <is>
          <t>SKANG5</t>
        </is>
      </c>
      <c r="S645" s="627" t="inlineStr">
        <is>
          <t>SPENG5-1</t>
        </is>
      </c>
      <c r="T645" s="624" t="n">
        <v>49.66</v>
      </c>
      <c r="U645" s="624" t="n">
        <v>10.97</v>
      </c>
      <c r="V645" s="624" t="n">
        <v>198.41</v>
      </c>
      <c r="W645" s="624" t="n"/>
    </row>
    <row r="646">
      <c r="R646" s="1256" t="n"/>
      <c r="S646" s="627" t="inlineStr">
        <is>
          <t>SPENG5-2</t>
        </is>
      </c>
      <c r="T646" s="624" t="n">
        <v>49.78</v>
      </c>
      <c r="U646" s="624" t="n">
        <v>10.87</v>
      </c>
      <c r="V646" s="624" t="n">
        <v>198.06</v>
      </c>
      <c r="W646" s="624" t="n"/>
    </row>
    <row r="647">
      <c r="R647" s="1256" t="n"/>
      <c r="S647" s="627" t="inlineStr">
        <is>
          <t>SDRAP5-1</t>
        </is>
      </c>
      <c r="T647" s="624" t="n">
        <v>14.43</v>
      </c>
      <c r="U647" s="624" t="n">
        <v>3.85</v>
      </c>
      <c r="V647" s="624" t="n">
        <v>66.77</v>
      </c>
      <c r="W647" s="624" t="n"/>
    </row>
    <row r="648">
      <c r="R648" s="1256" t="n"/>
      <c r="S648" s="627" t="inlineStr">
        <is>
          <t>SDRAP5-2</t>
        </is>
      </c>
      <c r="T648" s="624" t="n">
        <v>9.65</v>
      </c>
      <c r="U648" s="624" t="n">
        <v>1.89</v>
      </c>
      <c r="V648" s="624" t="n">
        <v>66.61</v>
      </c>
      <c r="W648" s="624" t="n"/>
    </row>
    <row r="649">
      <c r="R649" s="1256" t="n"/>
      <c r="S649" s="627" t="inlineStr">
        <is>
          <t>SIWA5-1</t>
        </is>
      </c>
      <c r="T649" s="624" t="n">
        <v>-25.28</v>
      </c>
      <c r="U649" s="624" t="n">
        <v>-9.880000000000001</v>
      </c>
      <c r="V649" s="624" t="n">
        <v>108.79</v>
      </c>
      <c r="W649" s="624" t="n"/>
    </row>
    <row r="650">
      <c r="R650" s="1256" t="n"/>
      <c r="S650" s="627" t="inlineStr">
        <is>
          <t>SIWA5-2</t>
        </is>
      </c>
      <c r="T650" s="624" t="n">
        <v>-25.64</v>
      </c>
      <c r="U650" s="624" t="n">
        <v>-9.91</v>
      </c>
      <c r="V650" s="624" t="n">
        <v>108.53</v>
      </c>
      <c r="W650" s="624" t="n"/>
    </row>
    <row r="651">
      <c r="R651" s="1256" t="n"/>
      <c r="S651" s="627" t="inlineStr">
        <is>
          <t>TRF52-1</t>
        </is>
      </c>
      <c r="T651" s="624" t="n">
        <v>0</v>
      </c>
      <c r="U651" s="624" t="n">
        <v>0</v>
      </c>
      <c r="V651" s="624" t="n">
        <v>0</v>
      </c>
      <c r="W651" s="624" t="n"/>
    </row>
    <row r="652">
      <c r="R652" s="1256" t="n"/>
      <c r="S652" s="627" t="inlineStr">
        <is>
          <t>TRF52-2</t>
        </is>
      </c>
      <c r="T652" s="624" t="n">
        <v>13.83</v>
      </c>
      <c r="U652" s="624" t="n">
        <v>5.7</v>
      </c>
      <c r="V652" s="624" t="n">
        <v>0</v>
      </c>
      <c r="W652" s="624" t="n"/>
    </row>
    <row r="653">
      <c r="R653" s="1256" t="n"/>
      <c r="S653" s="627" t="inlineStr">
        <is>
          <t>TRF52-3</t>
        </is>
      </c>
      <c r="T653" s="624" t="n">
        <v>16.39</v>
      </c>
      <c r="U653" s="624" t="n">
        <v>6.21</v>
      </c>
      <c r="V653" s="624" t="n">
        <v>0</v>
      </c>
      <c r="W653" s="624" t="n"/>
    </row>
    <row r="654">
      <c r="R654" s="1256" t="n"/>
      <c r="S654" s="627" t="inlineStr">
        <is>
          <t>GT11</t>
        </is>
      </c>
      <c r="T654" s="624" t="n"/>
      <c r="U654" s="624" t="n"/>
      <c r="V654" s="624" t="n"/>
      <c r="W654" s="624" t="n"/>
    </row>
    <row r="655">
      <c r="R655" s="1256" t="n"/>
      <c r="S655" s="627" t="inlineStr">
        <is>
          <t>GT12</t>
        </is>
      </c>
      <c r="T655" s="624" t="n"/>
      <c r="U655" s="624" t="n"/>
      <c r="V655" s="624" t="n"/>
      <c r="W655" s="624" t="n"/>
    </row>
    <row r="656">
      <c r="R656" s="1256" t="n"/>
      <c r="S656" s="627" t="inlineStr">
        <is>
          <t>ST18</t>
        </is>
      </c>
      <c r="T656" s="624" t="n"/>
      <c r="U656" s="624" t="n"/>
      <c r="V656" s="624" t="n"/>
      <c r="W656" s="624" t="n"/>
    </row>
    <row r="657">
      <c r="R657" s="1256" t="n"/>
      <c r="S657" s="627" t="inlineStr">
        <is>
          <t>GT21</t>
        </is>
      </c>
      <c r="T657" s="624" t="n"/>
      <c r="U657" s="624" t="n"/>
      <c r="V657" s="624" t="n"/>
      <c r="W657" s="624" t="n"/>
    </row>
    <row r="658">
      <c r="R658" s="1256" t="n"/>
      <c r="S658" s="627" t="inlineStr">
        <is>
          <t>GT22</t>
        </is>
      </c>
      <c r="T658" s="624" t="n"/>
      <c r="U658" s="624" t="n"/>
      <c r="V658" s="624" t="n"/>
      <c r="W658" s="624" t="n"/>
    </row>
    <row r="659">
      <c r="R659" s="1256" t="n"/>
      <c r="S659" s="627" t="inlineStr">
        <is>
          <t>ST28</t>
        </is>
      </c>
      <c r="T659" s="624" t="n"/>
      <c r="U659" s="624" t="n"/>
      <c r="V659" s="624" t="n"/>
      <c r="W659" s="624" t="n"/>
    </row>
    <row r="660">
      <c r="R660" s="1256" t="n"/>
      <c r="S660" s="627" t="inlineStr">
        <is>
          <t>KOPEL</t>
        </is>
      </c>
      <c r="T660" s="624" t="n"/>
      <c r="U660" s="624" t="n"/>
      <c r="V660" s="624" t="n"/>
      <c r="W660" s="624" t="n"/>
    </row>
    <row r="661">
      <c r="R661" s="1256" t="n"/>
      <c r="S661" s="627" t="inlineStr">
        <is>
          <t>SPARE</t>
        </is>
      </c>
      <c r="T661" s="624" t="n"/>
      <c r="U661" s="624" t="n"/>
      <c r="V661" s="624" t="n"/>
      <c r="W661" s="624" t="n"/>
    </row>
    <row r="662">
      <c r="R662" s="1256" t="n"/>
      <c r="S662" s="627" t="inlineStr">
        <is>
          <t>SPARE</t>
        </is>
      </c>
      <c r="T662" s="624" t="n"/>
      <c r="U662" s="624" t="n"/>
      <c r="V662" s="624" t="n"/>
      <c r="W662" s="624" t="n"/>
    </row>
    <row r="663">
      <c r="R663" s="1257" t="n"/>
      <c r="S663" s="627" t="inlineStr">
        <is>
          <t>SPARE</t>
        </is>
      </c>
      <c r="T663" s="624" t="n"/>
      <c r="U663" s="624" t="n"/>
      <c r="V663" s="624" t="n"/>
      <c r="W663" s="624" t="n"/>
    </row>
    <row r="664">
      <c r="R664" s="789" t="inlineStr">
        <is>
          <t>MALEA5</t>
        </is>
      </c>
      <c r="S664" s="627" t="inlineStr">
        <is>
          <t>MKALE5-1</t>
        </is>
      </c>
      <c r="T664" s="624" t="n">
        <v>24.87</v>
      </c>
      <c r="U664" s="624" t="n">
        <v>2.78</v>
      </c>
      <c r="V664" s="624" t="n">
        <v>91.20999999999999</v>
      </c>
      <c r="W664" s="624" t="n"/>
    </row>
    <row r="665">
      <c r="R665" s="1256" t="n"/>
      <c r="S665" s="627" t="inlineStr">
        <is>
          <t>MKALE5-2</t>
        </is>
      </c>
      <c r="T665" s="624" t="n">
        <v>24.85</v>
      </c>
      <c r="U665" s="624" t="n">
        <v>2.75</v>
      </c>
      <c r="V665" s="624" t="n">
        <v>90.38</v>
      </c>
      <c r="W665" s="624" t="n"/>
    </row>
    <row r="666">
      <c r="R666" s="1256" t="n"/>
      <c r="S666" s="627" t="inlineStr">
        <is>
          <t>TRF G-1</t>
        </is>
      </c>
      <c r="T666" s="624" t="n">
        <v>0</v>
      </c>
      <c r="U666" s="624" t="n">
        <v>0</v>
      </c>
      <c r="V666" s="624" t="n">
        <v>0</v>
      </c>
      <c r="W666" s="624" t="n"/>
    </row>
    <row r="667">
      <c r="R667" s="1256" t="n"/>
      <c r="S667" s="627" t="inlineStr">
        <is>
          <t>TRF G-2</t>
        </is>
      </c>
      <c r="T667" s="624" t="n">
        <v>0</v>
      </c>
      <c r="U667" s="624" t="n">
        <v>0</v>
      </c>
      <c r="V667" s="624" t="n">
        <v>0</v>
      </c>
      <c r="W667" s="624" t="n"/>
    </row>
    <row r="668">
      <c r="R668" s="1256" t="n"/>
      <c r="S668" s="627" t="inlineStr">
        <is>
          <t>KOPEL</t>
        </is>
      </c>
      <c r="T668" s="624" t="n"/>
      <c r="U668" s="624" t="n"/>
      <c r="V668" s="624" t="n"/>
      <c r="W668" s="624" t="n"/>
    </row>
    <row r="669">
      <c r="R669" s="1256" t="n"/>
      <c r="S669" s="627" t="inlineStr">
        <is>
          <t>SPARE</t>
        </is>
      </c>
      <c r="T669" s="624" t="n"/>
      <c r="U669" s="624" t="n"/>
      <c r="V669" s="624" t="n"/>
      <c r="W669" s="624" t="n"/>
    </row>
    <row r="670">
      <c r="R670" s="1256" t="n"/>
      <c r="S670" s="627" t="inlineStr">
        <is>
          <t>SPARE</t>
        </is>
      </c>
      <c r="T670" s="624" t="n"/>
      <c r="U670" s="624" t="n"/>
      <c r="V670" s="624" t="n"/>
      <c r="W670" s="624" t="n"/>
    </row>
    <row r="671">
      <c r="R671" s="1257" t="n"/>
      <c r="S671" s="627" t="inlineStr">
        <is>
          <t>SPARE</t>
        </is>
      </c>
      <c r="T671" s="624" t="n"/>
      <c r="U671" s="624" t="n"/>
      <c r="V671" s="624" t="n"/>
      <c r="W671" s="624" t="n"/>
    </row>
    <row r="672">
      <c r="R672" s="789" t="inlineStr">
        <is>
          <t>BONE5</t>
        </is>
      </c>
      <c r="S672" s="627" t="inlineStr">
        <is>
          <t>BKMBA5</t>
        </is>
      </c>
      <c r="T672" s="624" t="n">
        <v>34.2</v>
      </c>
      <c r="U672" s="624" t="n">
        <v>-1.44</v>
      </c>
      <c r="V672" s="624" t="n">
        <v>131.09</v>
      </c>
      <c r="W672" s="624" t="n"/>
    </row>
    <row r="673">
      <c r="R673" s="1256" t="n"/>
      <c r="S673" s="627" t="inlineStr">
        <is>
          <t>SNJAI5</t>
        </is>
      </c>
      <c r="T673" s="624" t="n">
        <v>45.11</v>
      </c>
      <c r="U673" s="624" t="n">
        <v>4.92</v>
      </c>
      <c r="V673" s="624" t="n">
        <v>173.27</v>
      </c>
      <c r="W673" s="624" t="n"/>
    </row>
    <row r="674">
      <c r="R674" s="1256" t="n"/>
      <c r="S674" s="627" t="inlineStr">
        <is>
          <t>SPENG5-1</t>
        </is>
      </c>
      <c r="T674" s="624" t="n">
        <v>-58.29</v>
      </c>
      <c r="U674" s="624" t="n">
        <v>-9.279999999999999</v>
      </c>
      <c r="V674" s="624" t="n">
        <v>225.93</v>
      </c>
      <c r="W674" s="624" t="n"/>
    </row>
    <row r="675">
      <c r="R675" s="1256" t="n"/>
      <c r="S675" s="627" t="inlineStr">
        <is>
          <t>SPENG5-2</t>
        </is>
      </c>
      <c r="T675" s="624" t="n">
        <v>-58.58</v>
      </c>
      <c r="U675" s="624" t="n">
        <v>-9.890000000000001</v>
      </c>
      <c r="V675" s="624" t="n">
        <v>224.04</v>
      </c>
      <c r="W675" s="624" t="n"/>
    </row>
    <row r="676">
      <c r="R676" s="1256" t="n"/>
      <c r="S676" s="627" t="inlineStr">
        <is>
          <t>TRF52-1</t>
        </is>
      </c>
      <c r="T676" s="624" t="n">
        <v>19.12</v>
      </c>
      <c r="U676" s="624" t="n">
        <v>6.09</v>
      </c>
      <c r="V676" s="624" t="n">
        <v>0</v>
      </c>
      <c r="W676" s="624" t="n"/>
    </row>
    <row r="677">
      <c r="R677" s="1256" t="n"/>
      <c r="S677" s="627" t="inlineStr">
        <is>
          <t>TRF52-2</t>
        </is>
      </c>
      <c r="T677" s="624" t="n">
        <v>0</v>
      </c>
      <c r="U677" s="624" t="n">
        <v>0</v>
      </c>
      <c r="V677" s="624" t="n">
        <v>0</v>
      </c>
      <c r="W677" s="624" t="n"/>
    </row>
    <row r="678">
      <c r="R678" s="1256" t="n"/>
      <c r="S678" s="627" t="inlineStr">
        <is>
          <t>TRF52-3</t>
        </is>
      </c>
      <c r="T678" s="624" t="n">
        <v>18.72</v>
      </c>
      <c r="U678" s="624" t="n">
        <v>8.07</v>
      </c>
      <c r="V678" s="624" t="n">
        <v>0</v>
      </c>
      <c r="W678" s="624" t="n"/>
    </row>
    <row r="679">
      <c r="R679" s="1256" t="n"/>
      <c r="S679" s="627" t="inlineStr">
        <is>
          <t>RCT</t>
        </is>
      </c>
      <c r="T679" s="624" t="n"/>
      <c r="U679" s="624" t="n"/>
      <c r="V679" s="624" t="n"/>
      <c r="W679" s="624" t="n"/>
    </row>
    <row r="680">
      <c r="R680" s="1256" t="n"/>
      <c r="S680" s="627" t="inlineStr">
        <is>
          <t>KOPEL</t>
        </is>
      </c>
      <c r="T680" s="624" t="n"/>
      <c r="U680" s="624" t="n"/>
      <c r="V680" s="624" t="n"/>
      <c r="W680" s="624" t="n"/>
    </row>
    <row r="681">
      <c r="R681" s="1256" t="n"/>
      <c r="S681" s="627" t="inlineStr">
        <is>
          <t>SPARE</t>
        </is>
      </c>
      <c r="T681" s="624" t="n"/>
      <c r="U681" s="624" t="n"/>
      <c r="V681" s="624" t="n"/>
      <c r="W681" s="624" t="n"/>
    </row>
    <row r="682">
      <c r="R682" s="1256" t="n"/>
      <c r="S682" s="627" t="inlineStr">
        <is>
          <t>SPARE</t>
        </is>
      </c>
      <c r="T682" s="624" t="n"/>
      <c r="U682" s="624" t="n"/>
      <c r="V682" s="624" t="n"/>
      <c r="W682" s="624" t="n"/>
    </row>
    <row r="683">
      <c r="R683" s="1257" t="n"/>
      <c r="S683" s="627" t="inlineStr">
        <is>
          <t>SPARE</t>
        </is>
      </c>
      <c r="T683" s="624" t="n"/>
      <c r="U683" s="624" t="n"/>
      <c r="V683" s="624" t="n"/>
      <c r="W683" s="624" t="n"/>
    </row>
    <row r="684">
      <c r="R684" s="789" t="inlineStr">
        <is>
          <t>TNETE5</t>
        </is>
      </c>
      <c r="S684" s="627" t="inlineStr">
        <is>
          <t>BKMBA5</t>
        </is>
      </c>
      <c r="T684" s="624" t="n">
        <v>13.43</v>
      </c>
      <c r="U684" s="624" t="n">
        <v>-5.93</v>
      </c>
      <c r="V684" s="624" t="n">
        <v>60.62</v>
      </c>
      <c r="W684" s="624" t="n"/>
    </row>
    <row r="685">
      <c r="R685" s="1256" t="n"/>
      <c r="S685" s="627" t="inlineStr">
        <is>
          <t>SNJAI5</t>
        </is>
      </c>
      <c r="T685" s="624" t="n">
        <v>-25.82</v>
      </c>
      <c r="U685" s="624" t="n">
        <v>1.3</v>
      </c>
      <c r="V685" s="624" t="n">
        <v>102.27</v>
      </c>
      <c r="W685" s="624" t="n"/>
    </row>
    <row r="686">
      <c r="R686" s="1256" t="n"/>
      <c r="S686" s="627" t="inlineStr">
        <is>
          <t>TRF52-1</t>
        </is>
      </c>
      <c r="T686" s="624" t="n">
        <v>12.47</v>
      </c>
      <c r="U686" s="624" t="n">
        <v>4.7</v>
      </c>
      <c r="V686" s="624" t="n">
        <v>0</v>
      </c>
      <c r="W686" s="624" t="n"/>
    </row>
    <row r="687">
      <c r="R687" s="1256" t="n"/>
      <c r="S687" s="627" t="inlineStr">
        <is>
          <t>KOPEL</t>
        </is>
      </c>
      <c r="T687" s="624" t="n"/>
      <c r="U687" s="624" t="n"/>
      <c r="V687" s="624" t="n"/>
      <c r="W687" s="624" t="n"/>
    </row>
    <row r="688">
      <c r="R688" s="1256" t="n"/>
      <c r="S688" s="627" t="inlineStr">
        <is>
          <t>SPARE</t>
        </is>
      </c>
      <c r="T688" s="624" t="n"/>
      <c r="U688" s="624" t="n"/>
      <c r="V688" s="624" t="n"/>
      <c r="W688" s="624" t="n"/>
    </row>
    <row r="689">
      <c r="R689" s="1256" t="n"/>
      <c r="S689" s="627" t="inlineStr">
        <is>
          <t>SPARE</t>
        </is>
      </c>
      <c r="T689" s="624" t="n"/>
      <c r="U689" s="624" t="n"/>
      <c r="V689" s="624" t="n"/>
      <c r="W689" s="624" t="n"/>
    </row>
    <row r="690">
      <c r="R690" s="1257" t="n"/>
      <c r="S690" s="627" t="inlineStr">
        <is>
          <t>SPARE</t>
        </is>
      </c>
      <c r="T690" s="624" t="n"/>
      <c r="U690" s="624" t="n"/>
      <c r="V690" s="624" t="n"/>
      <c r="W690" s="624" t="n"/>
    </row>
    <row r="691">
      <c r="R691" s="789" t="inlineStr">
        <is>
          <t>SPENG5</t>
        </is>
      </c>
      <c r="S691" s="627" t="inlineStr">
        <is>
          <t>BONE5-1</t>
        </is>
      </c>
      <c r="T691" s="624" t="n">
        <v>59.12</v>
      </c>
      <c r="U691" s="624" t="n">
        <v>9.81</v>
      </c>
      <c r="V691" s="624" t="n">
        <v>232.25</v>
      </c>
      <c r="W691" s="624" t="n"/>
    </row>
    <row r="692">
      <c r="R692" s="1256" t="n"/>
      <c r="S692" s="627" t="inlineStr">
        <is>
          <t>BONE5-2</t>
        </is>
      </c>
      <c r="T692" s="624" t="n">
        <v>58.67</v>
      </c>
      <c r="U692" s="624" t="n">
        <v>8.82</v>
      </c>
      <c r="V692" s="624" t="n">
        <v>230.47</v>
      </c>
      <c r="W692" s="624" t="n"/>
    </row>
    <row r="693">
      <c r="R693" s="1256" t="n"/>
      <c r="S693" s="627" t="inlineStr">
        <is>
          <t>SDRAP5-1</t>
        </is>
      </c>
      <c r="T693" s="624" t="n">
        <v>-19.41</v>
      </c>
      <c r="U693" s="624" t="n">
        <v>-1.13</v>
      </c>
      <c r="V693" s="624" t="n">
        <v>75.54000000000001</v>
      </c>
      <c r="W693" s="624" t="n"/>
    </row>
    <row r="694">
      <c r="R694" s="1256" t="n"/>
      <c r="S694" s="627" t="inlineStr">
        <is>
          <t>SDRAP5-2</t>
        </is>
      </c>
      <c r="T694" s="624" t="n">
        <v>-19.58</v>
      </c>
      <c r="U694" s="624" t="n">
        <v>-1.68</v>
      </c>
      <c r="V694" s="624" t="n">
        <v>76.64</v>
      </c>
      <c r="W694" s="624" t="n"/>
    </row>
    <row r="695">
      <c r="R695" s="1256" t="n"/>
      <c r="S695" s="627" t="inlineStr">
        <is>
          <t>SKANG5-1</t>
        </is>
      </c>
      <c r="T695" s="624" t="n">
        <v>-49.36</v>
      </c>
      <c r="U695" s="624" t="n">
        <v>-11.94</v>
      </c>
      <c r="V695" s="624" t="n">
        <v>196.07</v>
      </c>
      <c r="W695" s="624" t="n"/>
    </row>
    <row r="696">
      <c r="R696" s="1256" t="n"/>
      <c r="S696" s="627" t="inlineStr">
        <is>
          <t>SKANG5-2</t>
        </is>
      </c>
      <c r="T696" s="624" t="n">
        <v>-49.54</v>
      </c>
      <c r="U696" s="624" t="n">
        <v>-11.81</v>
      </c>
      <c r="V696" s="624" t="n">
        <v>196.2</v>
      </c>
      <c r="W696" s="624" t="n"/>
    </row>
    <row r="697">
      <c r="R697" s="1256" t="n"/>
      <c r="S697" s="627" t="inlineStr">
        <is>
          <t>BENGO5-1</t>
        </is>
      </c>
      <c r="T697" s="624" t="n">
        <v>0</v>
      </c>
      <c r="U697" s="624" t="n">
        <v>0</v>
      </c>
      <c r="V697" s="624" t="n">
        <v>0</v>
      </c>
      <c r="W697" s="624" t="n"/>
    </row>
    <row r="698">
      <c r="R698" s="1256" t="n"/>
      <c r="S698" s="627" t="inlineStr">
        <is>
          <t>BENGO5-2</t>
        </is>
      </c>
      <c r="T698" s="624" t="n">
        <v>0</v>
      </c>
      <c r="U698" s="624" t="n">
        <v>0</v>
      </c>
      <c r="V698" s="624" t="n">
        <v>0</v>
      </c>
      <c r="W698" s="624" t="n"/>
    </row>
    <row r="699">
      <c r="R699" s="1256" t="n"/>
      <c r="S699" s="627" t="inlineStr">
        <is>
          <t>TRF52-1</t>
        </is>
      </c>
      <c r="T699" s="624" t="n">
        <v>4.54</v>
      </c>
      <c r="U699" s="624" t="n">
        <v>1.69</v>
      </c>
      <c r="V699" s="624" t="n">
        <v>0</v>
      </c>
      <c r="W699" s="624" t="n"/>
    </row>
    <row r="700">
      <c r="R700" s="1256" t="n"/>
      <c r="S700" s="627" t="inlineStr">
        <is>
          <t>TRF52-2</t>
        </is>
      </c>
      <c r="T700" s="624" t="n">
        <v>0</v>
      </c>
      <c r="U700" s="624" t="n">
        <v>0</v>
      </c>
      <c r="V700" s="624" t="n">
        <v>0</v>
      </c>
      <c r="W700" s="624" t="n"/>
    </row>
    <row r="701">
      <c r="R701" s="1256" t="n"/>
      <c r="S701" s="627" t="inlineStr">
        <is>
          <t>TRF52-3</t>
        </is>
      </c>
      <c r="T701" s="624" t="n">
        <v>15.59</v>
      </c>
      <c r="U701" s="624" t="n">
        <v>5.47</v>
      </c>
      <c r="V701" s="624" t="n">
        <v>0</v>
      </c>
      <c r="W701" s="624" t="n"/>
    </row>
    <row r="702">
      <c r="R702" s="1256" t="n"/>
      <c r="S702" s="627" t="inlineStr">
        <is>
          <t>KOPEL</t>
        </is>
      </c>
      <c r="T702" s="624" t="n"/>
      <c r="U702" s="624" t="n"/>
      <c r="V702" s="624" t="n"/>
      <c r="W702" s="624" t="n"/>
    </row>
    <row r="703">
      <c r="R703" s="1256" t="n"/>
      <c r="S703" s="627" t="inlineStr">
        <is>
          <t>SPARE</t>
        </is>
      </c>
      <c r="T703" s="624" t="n"/>
      <c r="U703" s="624" t="n"/>
      <c r="V703" s="624" t="n"/>
      <c r="W703" s="624" t="n"/>
    </row>
    <row r="704">
      <c r="R704" s="1256" t="n"/>
      <c r="S704" s="627" t="inlineStr">
        <is>
          <t>SPARE</t>
        </is>
      </c>
      <c r="T704" s="624" t="n"/>
      <c r="U704" s="624" t="n"/>
      <c r="V704" s="624" t="n"/>
      <c r="W704" s="624" t="n"/>
    </row>
    <row r="705">
      <c r="R705" s="1257" t="n"/>
      <c r="S705" s="627" t="inlineStr">
        <is>
          <t>SPARE</t>
        </is>
      </c>
      <c r="T705" s="624" t="n"/>
      <c r="U705" s="624" t="n"/>
      <c r="V705" s="624" t="n"/>
      <c r="W705" s="624" t="n"/>
    </row>
    <row r="706">
      <c r="R706" s="789" t="inlineStr">
        <is>
          <t>SNJAI5</t>
        </is>
      </c>
      <c r="S706" s="627" t="inlineStr">
        <is>
          <t>BONE5</t>
        </is>
      </c>
      <c r="T706" s="624" t="n">
        <v>-44.15</v>
      </c>
      <c r="U706" s="624" t="n">
        <v>-6</v>
      </c>
      <c r="V706" s="624" t="n">
        <v>173.49</v>
      </c>
      <c r="W706" s="624" t="n"/>
    </row>
    <row r="707">
      <c r="R707" s="1256" t="n"/>
      <c r="S707" s="627" t="inlineStr">
        <is>
          <t>TNETE5</t>
        </is>
      </c>
      <c r="T707" s="624" t="n">
        <v>25.83</v>
      </c>
      <c r="U707" s="624" t="n">
        <v>-3.34</v>
      </c>
      <c r="V707" s="624" t="n">
        <v>101.46</v>
      </c>
      <c r="W707" s="624" t="n"/>
    </row>
    <row r="708">
      <c r="R708" s="1256" t="n"/>
      <c r="S708" s="627" t="inlineStr">
        <is>
          <t>TRF52-1</t>
        </is>
      </c>
      <c r="T708" s="624" t="n">
        <v>9.880000000000001</v>
      </c>
      <c r="U708" s="624" t="n">
        <v>3.72</v>
      </c>
      <c r="V708" s="624" t="n">
        <v>0</v>
      </c>
      <c r="W708" s="624" t="n"/>
    </row>
    <row r="709">
      <c r="R709" s="1256" t="n"/>
      <c r="S709" s="627" t="inlineStr">
        <is>
          <t>TRF52-2</t>
        </is>
      </c>
      <c r="T709" s="624" t="n">
        <v>8.789999999999999</v>
      </c>
      <c r="U709" s="624" t="n">
        <v>5.75</v>
      </c>
      <c r="V709" s="624" t="n">
        <v>0</v>
      </c>
      <c r="W709" s="624" t="n"/>
    </row>
    <row r="710">
      <c r="R710" s="1256" t="n"/>
      <c r="S710" s="627" t="inlineStr">
        <is>
          <t>TRF52-3</t>
        </is>
      </c>
      <c r="T710" s="624" t="n">
        <v>0</v>
      </c>
      <c r="U710" s="624" t="n">
        <v>0</v>
      </c>
      <c r="V710" s="624" t="n">
        <v>0</v>
      </c>
      <c r="W710" s="624" t="n"/>
    </row>
    <row r="711">
      <c r="R711" s="1256" t="n"/>
      <c r="S711" s="627" t="inlineStr">
        <is>
          <t>KOPEL</t>
        </is>
      </c>
      <c r="T711" s="624" t="n"/>
      <c r="U711" s="624" t="n"/>
      <c r="V711" s="624" t="n"/>
      <c r="W711" s="624" t="n"/>
    </row>
    <row r="712">
      <c r="R712" s="1256" t="n"/>
      <c r="S712" s="627" t="inlineStr">
        <is>
          <t>SPARE</t>
        </is>
      </c>
      <c r="T712" s="624" t="n"/>
      <c r="U712" s="624" t="n"/>
      <c r="V712" s="624" t="n"/>
      <c r="W712" s="624" t="n"/>
    </row>
    <row r="713">
      <c r="R713" s="1256" t="n"/>
      <c r="S713" s="627" t="inlineStr">
        <is>
          <t>SPARE</t>
        </is>
      </c>
      <c r="T713" s="624" t="n"/>
      <c r="U713" s="624" t="n"/>
      <c r="V713" s="624" t="n"/>
      <c r="W713" s="624" t="n"/>
    </row>
    <row r="714">
      <c r="R714" s="1257" t="n"/>
      <c r="S714" s="627" t="inlineStr">
        <is>
          <t>SPARE</t>
        </is>
      </c>
      <c r="T714" s="624" t="n"/>
      <c r="U714" s="624" t="n"/>
      <c r="V714" s="624" t="n"/>
      <c r="W714" s="624" t="n"/>
    </row>
    <row r="715">
      <c r="R715" s="802" t="inlineStr">
        <is>
          <t>PLMAS5</t>
        </is>
      </c>
      <c r="S715" s="630" t="inlineStr">
        <is>
          <t>BKARU5</t>
        </is>
      </c>
      <c r="T715" s="624" t="n">
        <v>-64.05</v>
      </c>
      <c r="U715" s="624" t="n">
        <v>12.41</v>
      </c>
      <c r="V715" s="624" t="n">
        <v>245.23</v>
      </c>
      <c r="W715" s="624" t="n"/>
    </row>
    <row r="716">
      <c r="R716" s="1256" t="n"/>
      <c r="S716" s="630" t="inlineStr">
        <is>
          <t>PPARE5</t>
        </is>
      </c>
      <c r="T716" s="624" t="n">
        <v>5.88</v>
      </c>
      <c r="U716" s="624" t="n">
        <v>-5.68</v>
      </c>
      <c r="V716" s="624" t="n">
        <v>35.78</v>
      </c>
      <c r="W716" s="624" t="n"/>
    </row>
    <row r="717">
      <c r="R717" s="1256" t="n"/>
      <c r="S717" s="630" t="inlineStr">
        <is>
          <t>MJENE5-1</t>
        </is>
      </c>
      <c r="T717" s="624" t="n">
        <v>18.49</v>
      </c>
      <c r="U717" s="624" t="n">
        <v>-6.74</v>
      </c>
      <c r="V717" s="624" t="n">
        <v>71.04000000000001</v>
      </c>
      <c r="W717" s="624" t="n"/>
    </row>
    <row r="718">
      <c r="R718" s="1256" t="n"/>
      <c r="S718" s="630" t="inlineStr">
        <is>
          <t>MJENE5-2</t>
        </is>
      </c>
      <c r="T718" s="624" t="n">
        <v>17.38</v>
      </c>
      <c r="U718" s="624" t="n">
        <v>-7.58</v>
      </c>
      <c r="V718" s="624" t="n">
        <v>68.05</v>
      </c>
      <c r="W718" s="624" t="n"/>
    </row>
    <row r="719">
      <c r="R719" s="1256" t="n"/>
      <c r="S719" s="630" t="inlineStr">
        <is>
          <t>TRF52-1</t>
        </is>
      </c>
      <c r="T719" s="624" t="n">
        <v>12.81</v>
      </c>
      <c r="U719" s="624" t="n">
        <v>5.51</v>
      </c>
      <c r="V719" s="624" t="n">
        <v>0</v>
      </c>
      <c r="W719" s="624" t="n"/>
    </row>
    <row r="720">
      <c r="R720" s="1256" t="n"/>
      <c r="S720" s="630" t="inlineStr">
        <is>
          <t>TRF52-2</t>
        </is>
      </c>
      <c r="T720" s="624" t="n">
        <v>9.49</v>
      </c>
      <c r="U720" s="624" t="n">
        <v>2.08</v>
      </c>
      <c r="V720" s="624" t="n">
        <v>0</v>
      </c>
      <c r="W720" s="624" t="n"/>
    </row>
    <row r="721">
      <c r="R721" s="1256" t="n"/>
      <c r="S721" s="630" t="inlineStr">
        <is>
          <t>KOPEL</t>
        </is>
      </c>
      <c r="T721" s="624" t="n"/>
      <c r="U721" s="624" t="n"/>
      <c r="V721" s="624" t="n"/>
      <c r="W721" s="624" t="n"/>
    </row>
    <row r="722">
      <c r="R722" s="1256" t="n"/>
      <c r="S722" s="630" t="inlineStr">
        <is>
          <t>SPARE</t>
        </is>
      </c>
      <c r="T722" s="624" t="n"/>
      <c r="U722" s="624" t="n"/>
      <c r="V722" s="624" t="n"/>
      <c r="W722" s="624" t="n"/>
    </row>
    <row r="723">
      <c r="R723" s="1256" t="n"/>
      <c r="S723" s="630" t="inlineStr">
        <is>
          <t>SPARE</t>
        </is>
      </c>
      <c r="T723" s="624" t="n"/>
      <c r="U723" s="624" t="n"/>
      <c r="V723" s="624" t="n"/>
      <c r="W723" s="624" t="n"/>
    </row>
    <row r="724">
      <c r="R724" s="1257" t="n"/>
      <c r="S724" s="630" t="inlineStr">
        <is>
          <t>SPARE</t>
        </is>
      </c>
      <c r="T724" s="624" t="n"/>
      <c r="U724" s="624" t="n"/>
      <c r="V724" s="624" t="n"/>
      <c r="W724" s="624" t="n"/>
    </row>
    <row r="725">
      <c r="R725" s="802" t="inlineStr">
        <is>
          <t>MJENE5</t>
        </is>
      </c>
      <c r="S725" s="630" t="inlineStr">
        <is>
          <t>MMUJU5-1</t>
        </is>
      </c>
      <c r="T725" s="624" t="n">
        <v>10.65</v>
      </c>
      <c r="U725" s="624" t="n">
        <v>-6.41</v>
      </c>
      <c r="V725" s="624" t="n">
        <v>43.5</v>
      </c>
      <c r="W725" s="624" t="n"/>
    </row>
    <row r="726">
      <c r="R726" s="1256" t="n"/>
      <c r="S726" s="630" t="inlineStr">
        <is>
          <t>MMUJU5-2</t>
        </is>
      </c>
      <c r="T726" s="624" t="n">
        <v>10.69</v>
      </c>
      <c r="U726" s="624" t="n">
        <v>-6.39</v>
      </c>
      <c r="V726" s="624" t="n">
        <v>43.66</v>
      </c>
      <c r="W726" s="624" t="n"/>
    </row>
    <row r="727">
      <c r="R727" s="1256" t="n"/>
      <c r="S727" s="630" t="inlineStr">
        <is>
          <t>PLMAS5-1</t>
        </is>
      </c>
      <c r="T727" s="624" t="n">
        <v>-18.45</v>
      </c>
      <c r="U727" s="624" t="n">
        <v>3.94</v>
      </c>
      <c r="V727" s="624" t="n">
        <v>67.36</v>
      </c>
      <c r="W727" s="624" t="n"/>
    </row>
    <row r="728">
      <c r="R728" s="1256" t="n"/>
      <c r="S728" s="630" t="inlineStr">
        <is>
          <t>PLMAS5-2</t>
        </is>
      </c>
      <c r="T728" s="624" t="n">
        <v>-17.31</v>
      </c>
      <c r="U728" s="624" t="n">
        <v>4.81</v>
      </c>
      <c r="V728" s="624" t="n">
        <v>64.17</v>
      </c>
      <c r="W728" s="624" t="n"/>
    </row>
    <row r="729">
      <c r="R729" s="1256" t="n"/>
      <c r="S729" s="630" t="inlineStr">
        <is>
          <t>TRF52-1</t>
        </is>
      </c>
      <c r="T729" s="624" t="n">
        <v>1.73</v>
      </c>
      <c r="U729" s="624" t="n">
        <v>0.47</v>
      </c>
      <c r="V729" s="624" t="n">
        <v>0</v>
      </c>
      <c r="W729" s="624" t="n"/>
    </row>
    <row r="730">
      <c r="R730" s="1256" t="n"/>
      <c r="S730" s="630" t="inlineStr">
        <is>
          <t>TRF52-2</t>
        </is>
      </c>
      <c r="T730" s="624" t="n">
        <v>8.67</v>
      </c>
      <c r="U730" s="624" t="n">
        <v>2.61</v>
      </c>
      <c r="V730" s="624" t="n">
        <v>0</v>
      </c>
      <c r="W730" s="624" t="n"/>
    </row>
    <row r="731">
      <c r="R731" s="1256" t="n"/>
      <c r="S731" s="630" t="inlineStr">
        <is>
          <t>KOPEL</t>
        </is>
      </c>
      <c r="T731" s="624" t="n"/>
      <c r="U731" s="624" t="n"/>
      <c r="V731" s="624" t="n"/>
      <c r="W731" s="624" t="n"/>
    </row>
    <row r="732">
      <c r="R732" s="1256" t="n"/>
      <c r="S732" s="630" t="inlineStr">
        <is>
          <t>SPARE</t>
        </is>
      </c>
      <c r="T732" s="624" t="n"/>
      <c r="U732" s="624" t="n"/>
      <c r="V732" s="624" t="n"/>
      <c r="W732" s="624" t="n"/>
    </row>
    <row r="733">
      <c r="R733" s="1256" t="n"/>
      <c r="S733" s="630" t="inlineStr">
        <is>
          <t>SPARE</t>
        </is>
      </c>
      <c r="T733" s="624" t="n"/>
      <c r="U733" s="624" t="n"/>
      <c r="V733" s="624" t="n"/>
      <c r="W733" s="624" t="n"/>
    </row>
    <row r="734">
      <c r="R734" s="1257" t="n"/>
      <c r="S734" s="630" t="inlineStr">
        <is>
          <t>SPARE</t>
        </is>
      </c>
      <c r="T734" s="624" t="n"/>
      <c r="U734" s="624" t="n"/>
      <c r="V734" s="624" t="n"/>
      <c r="W734" s="624" t="n"/>
    </row>
    <row r="735">
      <c r="R735" s="802" t="inlineStr">
        <is>
          <t>MMUJU5</t>
        </is>
      </c>
      <c r="S735" s="630" t="inlineStr">
        <is>
          <t>MJENE5-1</t>
        </is>
      </c>
      <c r="T735" s="624" t="n">
        <v>-10.81</v>
      </c>
      <c r="U735" s="624" t="n">
        <v>-0.67</v>
      </c>
      <c r="V735" s="624" t="n">
        <v>37.08</v>
      </c>
      <c r="W735" s="624" t="n"/>
    </row>
    <row r="736">
      <c r="R736" s="1256" t="n"/>
      <c r="S736" s="630" t="inlineStr">
        <is>
          <t>MJENE5-2</t>
        </is>
      </c>
      <c r="T736" s="624" t="n">
        <v>-10.84</v>
      </c>
      <c r="U736" s="624" t="n">
        <v>-0.73</v>
      </c>
      <c r="V736" s="624" t="n">
        <v>37.41</v>
      </c>
      <c r="W736" s="624" t="n"/>
    </row>
    <row r="737">
      <c r="R737" s="1256" t="n"/>
      <c r="S737" s="630" t="inlineStr">
        <is>
          <t>MJNEW5-1</t>
        </is>
      </c>
      <c r="T737" s="624" t="n">
        <v>2.33</v>
      </c>
      <c r="U737" s="624" t="n">
        <v>-13.79</v>
      </c>
      <c r="V737" s="624" t="n">
        <v>52.54</v>
      </c>
      <c r="W737" s="624" t="n"/>
    </row>
    <row r="738">
      <c r="R738" s="1256" t="n"/>
      <c r="S738" s="630" t="inlineStr">
        <is>
          <t>MJNEW5-2</t>
        </is>
      </c>
      <c r="T738" s="624" t="n">
        <v>2.42</v>
      </c>
      <c r="U738" s="624" t="n">
        <v>-13.76</v>
      </c>
      <c r="V738" s="624" t="n">
        <v>52.5</v>
      </c>
      <c r="W738" s="624" t="n"/>
    </row>
    <row r="739">
      <c r="R739" s="1256" t="n"/>
      <c r="S739" s="630" t="inlineStr">
        <is>
          <t>TRF52-1</t>
        </is>
      </c>
      <c r="T739" s="624" t="n">
        <v>5.06</v>
      </c>
      <c r="U739" s="624" t="n">
        <v>1.12</v>
      </c>
      <c r="V739" s="624" t="n">
        <v>0</v>
      </c>
      <c r="W739" s="624" t="n"/>
    </row>
    <row r="740">
      <c r="R740" s="1256" t="n"/>
      <c r="S740" s="630" t="inlineStr">
        <is>
          <t>TRF52-2</t>
        </is>
      </c>
      <c r="T740" s="624" t="n">
        <v>5.78</v>
      </c>
      <c r="U740" s="624" t="n">
        <v>1.13</v>
      </c>
      <c r="V740" s="624" t="n">
        <v>0</v>
      </c>
      <c r="W740" s="624" t="n"/>
    </row>
    <row r="741">
      <c r="R741" s="1256" t="n"/>
      <c r="S741" s="630" t="inlineStr">
        <is>
          <t>TRF52-3</t>
        </is>
      </c>
      <c r="T741" s="624" t="n">
        <v>6.16</v>
      </c>
      <c r="U741" s="624" t="n">
        <v>1.2</v>
      </c>
      <c r="V741" s="624" t="n">
        <v>0</v>
      </c>
      <c r="W741" s="624" t="n"/>
    </row>
    <row r="742">
      <c r="R742" s="1256" t="n"/>
      <c r="S742" s="630" t="inlineStr">
        <is>
          <t>KOPEL</t>
        </is>
      </c>
      <c r="T742" s="624" t="n"/>
      <c r="U742" s="624" t="n"/>
      <c r="V742" s="624" t="n"/>
      <c r="W742" s="624" t="n"/>
    </row>
    <row r="743">
      <c r="R743" s="1256" t="n"/>
      <c r="S743" s="630" t="inlineStr">
        <is>
          <t>SPARE</t>
        </is>
      </c>
      <c r="T743" s="624" t="n"/>
      <c r="U743" s="624" t="n"/>
      <c r="V743" s="624" t="n"/>
      <c r="W743" s="624" t="n"/>
    </row>
    <row r="744">
      <c r="R744" s="1256" t="n"/>
      <c r="S744" s="630" t="inlineStr">
        <is>
          <t>SPARE</t>
        </is>
      </c>
      <c r="T744" s="624" t="n"/>
      <c r="U744" s="624" t="n"/>
      <c r="V744" s="624" t="n"/>
      <c r="W744" s="624" t="n"/>
    </row>
    <row r="745">
      <c r="R745" s="1257" t="n"/>
      <c r="S745" s="630" t="inlineStr">
        <is>
          <t>SPARE</t>
        </is>
      </c>
      <c r="T745" s="624" t="n"/>
      <c r="U745" s="624" t="n"/>
      <c r="V745" s="624" t="n"/>
      <c r="W745" s="624" t="n"/>
    </row>
    <row r="746">
      <c r="R746" s="802" t="inlineStr">
        <is>
          <t>MJNEW5</t>
        </is>
      </c>
      <c r="S746" s="630" t="inlineStr">
        <is>
          <t>MMUJU5-1</t>
        </is>
      </c>
      <c r="T746" s="624" t="n">
        <v>-2.34</v>
      </c>
      <c r="U746" s="624" t="n">
        <v>10.25</v>
      </c>
      <c r="V746" s="624" t="n">
        <v>37.78</v>
      </c>
      <c r="W746" s="624" t="n"/>
    </row>
    <row r="747">
      <c r="R747" s="1256" t="n"/>
      <c r="S747" s="630" t="inlineStr">
        <is>
          <t>MMUJU5-2</t>
        </is>
      </c>
      <c r="T747" s="624" t="n">
        <v>-2.36</v>
      </c>
      <c r="U747" s="624" t="n">
        <v>10.2</v>
      </c>
      <c r="V747" s="624" t="n">
        <v>37.68</v>
      </c>
      <c r="W747" s="624" t="n"/>
    </row>
    <row r="748">
      <c r="R748" s="1256" t="n"/>
      <c r="S748" s="630" t="inlineStr">
        <is>
          <t>PMMJU5-1</t>
        </is>
      </c>
      <c r="T748" s="624" t="n">
        <v>-14.83</v>
      </c>
      <c r="U748" s="624" t="n">
        <v>-7.77</v>
      </c>
      <c r="V748" s="624" t="n">
        <v>56.97</v>
      </c>
      <c r="W748" s="624" t="n"/>
    </row>
    <row r="749">
      <c r="R749" s="1256" t="n"/>
      <c r="S749" s="630" t="inlineStr">
        <is>
          <t>PMMJU5-2</t>
        </is>
      </c>
      <c r="T749" s="624" t="n">
        <v>0.04</v>
      </c>
      <c r="U749" s="624" t="n">
        <v>-0.62</v>
      </c>
      <c r="V749" s="624" t="n">
        <v>2.07</v>
      </c>
      <c r="W749" s="624" t="n"/>
    </row>
    <row r="750">
      <c r="R750" s="1256" t="n"/>
      <c r="S750" s="630" t="inlineStr">
        <is>
          <t>TPOYO5-1</t>
        </is>
      </c>
      <c r="T750" s="624" t="n">
        <v>5.78</v>
      </c>
      <c r="U750" s="624" t="n">
        <v>-6.85</v>
      </c>
      <c r="V750" s="624" t="n">
        <v>28.8</v>
      </c>
      <c r="W750" s="624" t="n"/>
    </row>
    <row r="751">
      <c r="R751" s="1256" t="n"/>
      <c r="S751" s="630" t="inlineStr">
        <is>
          <t>TPOYO5-2</t>
        </is>
      </c>
      <c r="T751" s="624" t="n">
        <v>5.65</v>
      </c>
      <c r="U751" s="624" t="n">
        <v>-6.6</v>
      </c>
      <c r="V751" s="624" t="n">
        <v>28.81</v>
      </c>
      <c r="W751" s="624" t="n"/>
    </row>
    <row r="752">
      <c r="R752" s="1256" t="n"/>
      <c r="S752" s="630" t="inlineStr">
        <is>
          <t>TRF52-1</t>
        </is>
      </c>
      <c r="T752" s="624" t="n">
        <v>8.1</v>
      </c>
      <c r="U752" s="624" t="n">
        <v>1.19</v>
      </c>
      <c r="V752" s="624" t="n">
        <v>0</v>
      </c>
      <c r="W752" s="624" t="n"/>
    </row>
    <row r="753">
      <c r="R753" s="1256" t="n"/>
      <c r="S753" s="630" t="inlineStr">
        <is>
          <t xml:space="preserve">KOPEL </t>
        </is>
      </c>
      <c r="T753" s="624" t="n"/>
      <c r="U753" s="624" t="n"/>
      <c r="V753" s="624" t="n"/>
      <c r="W753" s="624" t="n"/>
    </row>
    <row r="754">
      <c r="R754" s="1256" t="n"/>
      <c r="S754" s="630" t="inlineStr">
        <is>
          <t>SPARE</t>
        </is>
      </c>
      <c r="T754" s="624" t="n"/>
      <c r="U754" s="624" t="n"/>
      <c r="V754" s="624" t="n"/>
      <c r="W754" s="624" t="n"/>
    </row>
    <row r="755">
      <c r="R755" s="1256" t="n"/>
      <c r="S755" s="630" t="inlineStr">
        <is>
          <t>SPARE</t>
        </is>
      </c>
      <c r="T755" s="624" t="n"/>
      <c r="U755" s="624" t="n"/>
      <c r="V755" s="624" t="n"/>
      <c r="W755" s="624" t="n"/>
    </row>
    <row r="756">
      <c r="R756" s="1257" t="n"/>
      <c r="S756" s="630" t="inlineStr">
        <is>
          <t>SPARE</t>
        </is>
      </c>
      <c r="T756" s="624" t="n"/>
      <c r="U756" s="624" t="n"/>
      <c r="V756" s="624" t="n"/>
      <c r="W756" s="624" t="n"/>
    </row>
    <row r="757">
      <c r="R757" s="1259" t="inlineStr">
        <is>
          <t>BKMBA5</t>
        </is>
      </c>
      <c r="S757" s="631" t="inlineStr">
        <is>
          <t>TNETE5</t>
        </is>
      </c>
      <c r="T757" s="624" t="n">
        <v>-13.2</v>
      </c>
      <c r="U757" s="624" t="n">
        <v>4.4</v>
      </c>
      <c r="V757" s="624" t="n">
        <v>57.96</v>
      </c>
      <c r="W757" s="625" t="n"/>
    </row>
    <row r="758">
      <c r="R758" s="1260" t="n"/>
      <c r="S758" s="631" t="inlineStr">
        <is>
          <t>BONE5</t>
        </is>
      </c>
      <c r="T758" s="624" t="n">
        <v>-33.7</v>
      </c>
      <c r="U758" s="624" t="n">
        <v>-3.73</v>
      </c>
      <c r="V758" s="624" t="n">
        <v>133.84</v>
      </c>
      <c r="W758" s="625" t="n"/>
    </row>
    <row r="759">
      <c r="R759" s="1260" t="n"/>
      <c r="S759" s="631" t="inlineStr">
        <is>
          <t>BNTGS5-1</t>
        </is>
      </c>
      <c r="T759" s="624" t="n">
        <v>12.75</v>
      </c>
      <c r="U759" s="624" t="n">
        <v>-4.67</v>
      </c>
      <c r="V759" s="624" t="n">
        <v>54.57</v>
      </c>
      <c r="W759" s="625" t="n"/>
    </row>
    <row r="760">
      <c r="R760" s="1260" t="n"/>
      <c r="S760" s="631" t="inlineStr">
        <is>
          <t>BNTGS5-2</t>
        </is>
      </c>
      <c r="T760" s="624" t="n">
        <v>11.78</v>
      </c>
      <c r="U760" s="624" t="n">
        <v>-5.45</v>
      </c>
      <c r="V760" s="624" t="n">
        <v>52.68</v>
      </c>
      <c r="W760" s="625" t="n"/>
    </row>
    <row r="761">
      <c r="R761" s="1260" t="n"/>
      <c r="S761" s="631" t="inlineStr">
        <is>
          <t>TRF52-1</t>
        </is>
      </c>
      <c r="T761" s="624" t="n">
        <v>0.01</v>
      </c>
      <c r="U761" s="624" t="n">
        <v>0</v>
      </c>
      <c r="V761" s="624" t="n">
        <v>0</v>
      </c>
      <c r="W761" s="625" t="n"/>
    </row>
    <row r="762">
      <c r="R762" s="1260" t="n"/>
      <c r="S762" s="631" t="inlineStr">
        <is>
          <t>TRF52-2</t>
        </is>
      </c>
      <c r="T762" s="624" t="n">
        <v>0</v>
      </c>
      <c r="U762" s="624" t="n">
        <v>0</v>
      </c>
      <c r="V762" s="624" t="n">
        <v>0</v>
      </c>
      <c r="W762" s="625" t="n"/>
    </row>
    <row r="763">
      <c r="R763" s="1260" t="n"/>
      <c r="S763" s="631" t="inlineStr">
        <is>
          <t>TRF52-3</t>
        </is>
      </c>
      <c r="T763" s="624" t="n">
        <v>22.8</v>
      </c>
      <c r="U763" s="624" t="n">
        <v>9.619999999999999</v>
      </c>
      <c r="V763" s="624" t="n">
        <v>0</v>
      </c>
      <c r="W763" s="625" t="n"/>
    </row>
    <row r="764">
      <c r="R764" s="1260" t="n"/>
      <c r="S764" s="631" t="inlineStr">
        <is>
          <t>KOPEL</t>
        </is>
      </c>
      <c r="T764" s="624" t="n"/>
      <c r="U764" s="624" t="n"/>
      <c r="V764" s="624" t="n"/>
      <c r="W764" s="625" t="n"/>
    </row>
    <row r="765">
      <c r="R765" s="1260" t="n"/>
      <c r="S765" s="631" t="inlineStr">
        <is>
          <t>SPARE</t>
        </is>
      </c>
      <c r="T765" s="624" t="n"/>
      <c r="U765" s="624" t="n"/>
      <c r="V765" s="624" t="n"/>
      <c r="W765" s="625" t="n"/>
    </row>
    <row r="766">
      <c r="R766" s="1260" t="n"/>
      <c r="S766" s="631" t="inlineStr">
        <is>
          <t>SPARE</t>
        </is>
      </c>
      <c r="T766" s="624" t="n"/>
      <c r="U766" s="624" t="n"/>
      <c r="V766" s="624" t="n"/>
      <c r="W766" s="625" t="n"/>
    </row>
    <row r="767">
      <c r="R767" s="1261" t="n"/>
      <c r="S767" s="631" t="inlineStr">
        <is>
          <t>SPARE</t>
        </is>
      </c>
      <c r="T767" s="624" t="n"/>
      <c r="U767" s="624" t="n"/>
      <c r="V767" s="624" t="n"/>
      <c r="W767" s="625" t="n"/>
    </row>
    <row r="768">
      <c r="R768" s="1259" t="inlineStr">
        <is>
          <t>LTUPA5</t>
        </is>
      </c>
      <c r="S768" s="631" t="inlineStr">
        <is>
          <t>PLOPO5-1</t>
        </is>
      </c>
      <c r="T768" s="624" t="n">
        <v>60</v>
      </c>
      <c r="U768" s="624" t="n">
        <v>5.45</v>
      </c>
      <c r="V768" s="624" t="n">
        <v>260</v>
      </c>
      <c r="W768" s="625" t="n"/>
    </row>
    <row r="769">
      <c r="R769" s="1260" t="n"/>
      <c r="S769" s="631" t="inlineStr">
        <is>
          <t>PLOPO5-2</t>
        </is>
      </c>
      <c r="T769" s="624" t="n">
        <v>53.73</v>
      </c>
      <c r="U769" s="624" t="n">
        <v>4.64</v>
      </c>
      <c r="V769" s="624" t="n">
        <v>234</v>
      </c>
      <c r="W769" s="625" t="n"/>
    </row>
    <row r="770">
      <c r="R770" s="1260" t="n"/>
      <c r="S770" s="631" t="inlineStr">
        <is>
          <t>INC56-1</t>
        </is>
      </c>
      <c r="T770" s="624" t="n">
        <v>0</v>
      </c>
      <c r="U770" s="624" t="n">
        <v>0</v>
      </c>
      <c r="V770" s="624" t="n">
        <v>0</v>
      </c>
      <c r="W770" s="625" t="n"/>
    </row>
    <row r="771">
      <c r="R771" s="1260" t="n"/>
      <c r="S771" s="631" t="inlineStr">
        <is>
          <t>INC56-2</t>
        </is>
      </c>
      <c r="T771" s="624" t="n">
        <v>0</v>
      </c>
      <c r="U771" s="624" t="n">
        <v>0</v>
      </c>
      <c r="V771" s="624" t="n">
        <v>0</v>
      </c>
      <c r="W771" s="625" t="n"/>
    </row>
    <row r="772">
      <c r="R772" s="1260" t="n"/>
      <c r="S772" s="631" t="inlineStr">
        <is>
          <t>INC56-3</t>
        </is>
      </c>
      <c r="T772" s="624" t="n">
        <v>0</v>
      </c>
      <c r="U772" s="624" t="n">
        <v>0</v>
      </c>
      <c r="V772" s="624" t="n">
        <v>0</v>
      </c>
      <c r="W772" s="625" t="n"/>
    </row>
    <row r="773">
      <c r="R773" s="1260" t="n"/>
      <c r="S773" s="631" t="inlineStr">
        <is>
          <t>INC56-4</t>
        </is>
      </c>
      <c r="T773" s="624" t="n">
        <v>0</v>
      </c>
      <c r="U773" s="624" t="n">
        <v>0</v>
      </c>
      <c r="V773" s="624" t="n">
        <v>0</v>
      </c>
      <c r="W773" s="625" t="n"/>
    </row>
    <row r="774">
      <c r="R774" s="1260" t="n"/>
      <c r="S774" s="631" t="inlineStr">
        <is>
          <t>KOPEL</t>
        </is>
      </c>
      <c r="T774" s="624" t="n"/>
      <c r="U774" s="624" t="n"/>
      <c r="V774" s="624" t="n"/>
      <c r="W774" s="625" t="n"/>
    </row>
    <row r="775">
      <c r="R775" s="1260" t="n"/>
      <c r="S775" s="631" t="inlineStr">
        <is>
          <t>SPARE</t>
        </is>
      </c>
      <c r="T775" s="624" t="n"/>
      <c r="U775" s="624" t="n"/>
      <c r="V775" s="624" t="n"/>
      <c r="W775" s="625" t="n"/>
    </row>
    <row r="776">
      <c r="R776" s="1260" t="n"/>
      <c r="S776" s="631" t="inlineStr">
        <is>
          <t>SPARE</t>
        </is>
      </c>
      <c r="T776" s="624" t="n"/>
      <c r="U776" s="624" t="n"/>
      <c r="V776" s="624" t="n"/>
      <c r="W776" s="625" t="n"/>
    </row>
    <row r="777">
      <c r="R777" s="1261" t="n"/>
      <c r="S777" s="631" t="inlineStr">
        <is>
          <t>SPARE</t>
        </is>
      </c>
      <c r="T777" s="624" t="n"/>
      <c r="U777" s="624" t="n"/>
      <c r="V777" s="624" t="n"/>
      <c r="W777" s="625" t="n"/>
    </row>
    <row r="778">
      <c r="R778" s="1259" t="inlineStr">
        <is>
          <t>LTUPA6</t>
        </is>
      </c>
      <c r="S778" s="631" t="inlineStr">
        <is>
          <t>PMONA6-1</t>
        </is>
      </c>
      <c r="T778" s="624" t="n">
        <v>-103</v>
      </c>
      <c r="U778" s="624" t="n">
        <v>-6</v>
      </c>
      <c r="V778" s="624" t="n">
        <v>240</v>
      </c>
      <c r="W778" s="625" t="n"/>
    </row>
    <row r="779">
      <c r="R779" s="1260" t="n"/>
      <c r="S779" s="631" t="inlineStr">
        <is>
          <t>WOTU6-1</t>
        </is>
      </c>
      <c r="T779" s="624" t="n">
        <v>-13</v>
      </c>
      <c r="U779" s="624" t="n">
        <v>-10</v>
      </c>
      <c r="V779" s="624" t="n">
        <v>54</v>
      </c>
      <c r="W779" s="625" t="n"/>
    </row>
    <row r="780">
      <c r="R780" s="1260" t="n"/>
      <c r="S780" s="631" t="inlineStr">
        <is>
          <t>TRF65-1</t>
        </is>
      </c>
      <c r="T780" s="624" t="n">
        <v>28.65</v>
      </c>
      <c r="U780" s="624" t="n">
        <v>4.1</v>
      </c>
      <c r="V780" s="624" t="n">
        <v>0</v>
      </c>
      <c r="W780" s="625" t="n"/>
    </row>
    <row r="781">
      <c r="R781" s="1260" t="n"/>
      <c r="S781" s="631" t="inlineStr">
        <is>
          <t>TRF65-2</t>
        </is>
      </c>
      <c r="T781" s="624" t="n">
        <v>27.8</v>
      </c>
      <c r="U781" s="624" t="n">
        <v>4.05</v>
      </c>
      <c r="V781" s="624" t="n">
        <v>0</v>
      </c>
      <c r="W781" s="625" t="n"/>
    </row>
    <row r="782">
      <c r="R782" s="1260" t="n"/>
      <c r="S782" s="631" t="inlineStr">
        <is>
          <t>TRF65-3</t>
        </is>
      </c>
      <c r="T782" s="624" t="n">
        <v>30.24</v>
      </c>
      <c r="U782" s="624" t="n">
        <v>4.41</v>
      </c>
      <c r="V782" s="624" t="n">
        <v>0</v>
      </c>
      <c r="W782" s="625" t="n"/>
    </row>
    <row r="783">
      <c r="R783" s="1260" t="n"/>
      <c r="S783" s="631" t="inlineStr">
        <is>
          <t>TRF65-4</t>
        </is>
      </c>
      <c r="T783" s="624" t="n">
        <v>29.37</v>
      </c>
      <c r="U783" s="624" t="n">
        <v>4.35</v>
      </c>
      <c r="V783" s="624" t="n">
        <v>0</v>
      </c>
      <c r="W783" s="625" t="n"/>
    </row>
    <row r="784">
      <c r="R784" s="1260" t="n"/>
      <c r="S784" s="631" t="inlineStr">
        <is>
          <t>KOPEL</t>
        </is>
      </c>
      <c r="T784" s="624" t="n"/>
      <c r="U784" s="624" t="n"/>
      <c r="V784" s="624" t="n"/>
      <c r="W784" s="625" t="n"/>
    </row>
    <row r="785">
      <c r="R785" s="1260" t="n"/>
      <c r="S785" s="631" t="inlineStr">
        <is>
          <t>SPARE</t>
        </is>
      </c>
      <c r="T785" s="624" t="n"/>
      <c r="U785" s="624" t="n"/>
      <c r="V785" s="624" t="n"/>
      <c r="W785" s="625" t="n"/>
    </row>
    <row r="786">
      <c r="R786" s="1260" t="n"/>
      <c r="S786" s="631" t="inlineStr">
        <is>
          <t>SPARE</t>
        </is>
      </c>
      <c r="T786" s="624" t="n"/>
      <c r="U786" s="624" t="n"/>
      <c r="V786" s="624" t="n"/>
      <c r="W786" s="625" t="n"/>
    </row>
    <row r="787">
      <c r="R787" s="1261" t="n"/>
      <c r="S787" s="631" t="inlineStr">
        <is>
          <t>SPARE</t>
        </is>
      </c>
      <c r="T787" s="624" t="n"/>
      <c r="U787" s="624" t="n"/>
      <c r="V787" s="624" t="n"/>
      <c r="W787" s="625" t="n"/>
    </row>
    <row r="788">
      <c r="R788" s="1259" t="inlineStr">
        <is>
          <t>PLOPO5</t>
        </is>
      </c>
      <c r="S788" s="631" t="inlineStr">
        <is>
          <t>LTUPA5-1</t>
        </is>
      </c>
      <c r="T788" s="624" t="n">
        <v>-61.09</v>
      </c>
      <c r="U788" s="624" t="n">
        <v>-6.82</v>
      </c>
      <c r="V788" s="624" t="n">
        <v>260</v>
      </c>
      <c r="W788" s="625" t="n"/>
    </row>
    <row r="789">
      <c r="R789" s="1260" t="n"/>
      <c r="S789" s="631" t="inlineStr">
        <is>
          <t>LTUPA5-2</t>
        </is>
      </c>
      <c r="T789" s="624" t="n">
        <v>-53.73</v>
      </c>
      <c r="U789" s="624" t="n">
        <v>-6</v>
      </c>
      <c r="V789" s="624" t="n">
        <v>232</v>
      </c>
      <c r="W789" s="625" t="n"/>
    </row>
    <row r="790">
      <c r="R790" s="1260" t="n"/>
      <c r="S790" s="631" t="inlineStr">
        <is>
          <t>MKALE5-1</t>
        </is>
      </c>
      <c r="T790" s="624" t="n">
        <v>0</v>
      </c>
      <c r="U790" s="624" t="n">
        <v>0</v>
      </c>
      <c r="V790" s="624" t="n">
        <v>0.27</v>
      </c>
      <c r="W790" s="625" t="n"/>
    </row>
    <row r="791">
      <c r="R791" s="1260" t="n"/>
      <c r="S791" s="631" t="inlineStr">
        <is>
          <t>MKALE5-2</t>
        </is>
      </c>
      <c r="T791" s="624" t="n">
        <v>19.42</v>
      </c>
      <c r="U791" s="624" t="n">
        <v>1.57</v>
      </c>
      <c r="V791" s="624" t="n">
        <v>97.73999999999999</v>
      </c>
      <c r="W791" s="625" t="n"/>
    </row>
    <row r="792">
      <c r="R792" s="1260" t="n"/>
      <c r="S792" s="631" t="inlineStr">
        <is>
          <t>BLOPA5-1</t>
        </is>
      </c>
      <c r="T792" s="624" t="n">
        <v>33.77</v>
      </c>
      <c r="U792" s="624" t="n">
        <v>0.74</v>
      </c>
      <c r="V792" s="624" t="n">
        <v>156.29</v>
      </c>
      <c r="W792" s="625" t="n"/>
    </row>
    <row r="793">
      <c r="R793" s="1260" t="n"/>
      <c r="S793" s="631" t="inlineStr">
        <is>
          <t>BLOPA5-2</t>
        </is>
      </c>
      <c r="T793" s="624" t="n">
        <v>33.94</v>
      </c>
      <c r="U793" s="624" t="n">
        <v>0.6</v>
      </c>
      <c r="V793" s="624" t="n">
        <v>155.34</v>
      </c>
      <c r="W793" s="625" t="n"/>
    </row>
    <row r="794">
      <c r="R794" s="1260" t="n"/>
      <c r="S794" s="631" t="inlineStr">
        <is>
          <t>TRF52-1</t>
        </is>
      </c>
      <c r="T794" s="624" t="n">
        <v>13.09</v>
      </c>
      <c r="U794" s="624" t="n">
        <v>4.41</v>
      </c>
      <c r="V794" s="624" t="n">
        <v>0</v>
      </c>
      <c r="W794" s="625" t="n"/>
    </row>
    <row r="795">
      <c r="R795" s="1260" t="n"/>
      <c r="S795" s="631" t="inlineStr">
        <is>
          <t>TRF52-2</t>
        </is>
      </c>
      <c r="T795" s="624" t="n">
        <v>5.86</v>
      </c>
      <c r="U795" s="624" t="n">
        <v>1.76</v>
      </c>
      <c r="V795" s="624" t="n">
        <v>0</v>
      </c>
      <c r="W795" s="625" t="n"/>
    </row>
    <row r="796">
      <c r="R796" s="1260" t="n"/>
      <c r="S796" s="631" t="inlineStr">
        <is>
          <t>TRF52-3</t>
        </is>
      </c>
      <c r="T796" s="624" t="n">
        <v>0</v>
      </c>
      <c r="U796" s="624" t="n">
        <v>0</v>
      </c>
      <c r="V796" s="624" t="n">
        <v>0</v>
      </c>
      <c r="W796" s="625" t="n"/>
    </row>
    <row r="797">
      <c r="R797" s="1260" t="n"/>
      <c r="S797" s="631" t="inlineStr">
        <is>
          <t>TRF52-4</t>
        </is>
      </c>
      <c r="T797" s="624" t="n">
        <v>6.48</v>
      </c>
      <c r="U797" s="624" t="n">
        <v>4.49</v>
      </c>
      <c r="V797" s="624" t="n">
        <v>0</v>
      </c>
      <c r="W797" s="625" t="n"/>
    </row>
    <row r="798">
      <c r="R798" s="1260" t="n"/>
      <c r="S798" s="631" t="inlineStr">
        <is>
          <t>KOPEL</t>
        </is>
      </c>
      <c r="T798" s="624" t="n"/>
      <c r="U798" s="624" t="n"/>
      <c r="V798" s="624" t="n"/>
      <c r="W798" s="625" t="n"/>
    </row>
    <row r="799">
      <c r="R799" s="1260" t="n"/>
      <c r="S799" s="631" t="inlineStr">
        <is>
          <t>SPARE</t>
        </is>
      </c>
      <c r="T799" s="624" t="n"/>
      <c r="U799" s="624" t="n"/>
      <c r="V799" s="624" t="n"/>
      <c r="W799" s="625" t="n"/>
    </row>
    <row r="800">
      <c r="R800" s="1260" t="n"/>
      <c r="S800" s="631" t="inlineStr">
        <is>
          <t>SPARE</t>
        </is>
      </c>
      <c r="T800" s="624" t="n"/>
      <c r="U800" s="624" t="n"/>
      <c r="V800" s="624" t="n"/>
      <c r="W800" s="625" t="n"/>
    </row>
    <row r="801">
      <c r="R801" s="1261" t="n"/>
      <c r="S801" s="631" t="inlineStr">
        <is>
          <t>SPARE</t>
        </is>
      </c>
      <c r="T801" s="624" t="n"/>
      <c r="U801" s="624" t="n"/>
      <c r="V801" s="624" t="n"/>
      <c r="W801" s="625" t="n"/>
    </row>
    <row r="802">
      <c r="R802" s="1259" t="inlineStr">
        <is>
          <t>SIWA5</t>
        </is>
      </c>
      <c r="S802" s="631" t="inlineStr">
        <is>
          <t>BLOPA5-1</t>
        </is>
      </c>
      <c r="T802" s="624" t="n">
        <v>-28.46</v>
      </c>
      <c r="U802" s="624" t="n">
        <v>-5.65</v>
      </c>
      <c r="V802" s="624" t="n">
        <v>113.85</v>
      </c>
      <c r="W802" s="625" t="n"/>
    </row>
    <row r="803">
      <c r="R803" s="1260" t="n"/>
      <c r="S803" s="631" t="inlineStr">
        <is>
          <t>BLOPA5-2</t>
        </is>
      </c>
      <c r="T803" s="624" t="n">
        <v>-28.02</v>
      </c>
      <c r="U803" s="624" t="n">
        <v>-5.58</v>
      </c>
      <c r="V803" s="624" t="n">
        <v>114.52</v>
      </c>
      <c r="W803" s="625" t="n"/>
    </row>
    <row r="804">
      <c r="R804" s="1260" t="n"/>
      <c r="S804" s="631" t="inlineStr">
        <is>
          <t>SKANG5-1</t>
        </is>
      </c>
      <c r="T804" s="624" t="n">
        <v>25.67</v>
      </c>
      <c r="U804" s="624" t="n">
        <v>4.44</v>
      </c>
      <c r="V804" s="624" t="n">
        <v>104.96</v>
      </c>
      <c r="W804" s="625" t="n"/>
    </row>
    <row r="805">
      <c r="R805" s="1260" t="n"/>
      <c r="S805" s="631" t="inlineStr">
        <is>
          <t>SKANG5-2</t>
        </is>
      </c>
      <c r="T805" s="624" t="n">
        <v>25.36</v>
      </c>
      <c r="U805" s="624" t="n">
        <v>4.56</v>
      </c>
      <c r="V805" s="624" t="n">
        <v>104.98</v>
      </c>
      <c r="W805" s="625" t="n"/>
    </row>
    <row r="806">
      <c r="R806" s="1260" t="n"/>
      <c r="S806" s="631" t="inlineStr">
        <is>
          <t>TRF52-1</t>
        </is>
      </c>
      <c r="T806" s="624" t="n">
        <v>5.98</v>
      </c>
      <c r="U806" s="624" t="n">
        <v>-2.36</v>
      </c>
      <c r="V806" s="624" t="n">
        <v>0</v>
      </c>
      <c r="W806" s="625" t="n"/>
    </row>
    <row r="807">
      <c r="R807" s="1260" t="n"/>
      <c r="S807" s="631" t="inlineStr">
        <is>
          <t>TRF52-2</t>
        </is>
      </c>
      <c r="T807" s="624" t="n">
        <v>0</v>
      </c>
      <c r="U807" s="624" t="n">
        <v>0</v>
      </c>
      <c r="V807" s="624" t="n">
        <v>0</v>
      </c>
      <c r="W807" s="625" t="n"/>
    </row>
    <row r="808">
      <c r="R808" s="1260" t="n"/>
      <c r="S808" s="631" t="inlineStr">
        <is>
          <t>KOPEL</t>
        </is>
      </c>
      <c r="T808" s="624" t="n"/>
      <c r="U808" s="624" t="n"/>
      <c r="V808" s="624" t="n"/>
      <c r="W808" s="625" t="n"/>
    </row>
    <row r="809">
      <c r="R809" s="1260" t="n"/>
      <c r="S809" s="631" t="inlineStr">
        <is>
          <t>SPARE</t>
        </is>
      </c>
      <c r="T809" s="624" t="n"/>
      <c r="U809" s="624" t="n"/>
      <c r="V809" s="624" t="n"/>
      <c r="W809" s="625" t="n"/>
    </row>
    <row r="810">
      <c r="R810" s="1260" t="n"/>
      <c r="S810" s="631" t="inlineStr">
        <is>
          <t>SPARE</t>
        </is>
      </c>
      <c r="T810" s="624" t="n"/>
      <c r="U810" s="624" t="n"/>
      <c r="V810" s="624" t="n"/>
      <c r="W810" s="625" t="n"/>
    </row>
    <row r="811">
      <c r="R811" s="1261" t="n"/>
      <c r="S811" s="631" t="inlineStr">
        <is>
          <t>SPARE</t>
        </is>
      </c>
      <c r="T811" s="624" t="n"/>
      <c r="U811" s="624" t="n"/>
      <c r="V811" s="624" t="n"/>
      <c r="W811" s="625" t="n"/>
    </row>
    <row r="812">
      <c r="R812" s="1259" t="inlineStr">
        <is>
          <t>BLOPA5</t>
        </is>
      </c>
      <c r="S812" s="631" t="inlineStr">
        <is>
          <t>PLOPO5-1</t>
        </is>
      </c>
      <c r="T812" s="624" t="n">
        <v>-33.77</v>
      </c>
      <c r="U812" s="624" t="n">
        <v>-4.84</v>
      </c>
      <c r="V812" s="624" t="n">
        <v>155.22</v>
      </c>
      <c r="W812" s="625" t="n"/>
    </row>
    <row r="813">
      <c r="R813" s="1260" t="n"/>
      <c r="S813" s="631" t="inlineStr">
        <is>
          <t>PLOPO5-2</t>
        </is>
      </c>
      <c r="T813" s="624" t="n">
        <v>-33.55</v>
      </c>
      <c r="U813" s="624" t="n">
        <v>-4.71</v>
      </c>
      <c r="V813" s="624" t="n">
        <v>154.86</v>
      </c>
      <c r="W813" s="625" t="n"/>
    </row>
    <row r="814">
      <c r="R814" s="1260" t="n"/>
      <c r="S814" s="631" t="inlineStr">
        <is>
          <t>SIWA5-1</t>
        </is>
      </c>
      <c r="T814" s="624" t="n">
        <v>27.54</v>
      </c>
      <c r="U814" s="624" t="n">
        <v>2.32</v>
      </c>
      <c r="V814" s="624" t="n">
        <v>131.95</v>
      </c>
      <c r="W814" s="625" t="n"/>
    </row>
    <row r="815">
      <c r="R815" s="1260" t="n"/>
      <c r="S815" s="631" t="inlineStr">
        <is>
          <t>SIWA5-2</t>
        </is>
      </c>
      <c r="T815" s="624" t="n">
        <v>27.95</v>
      </c>
      <c r="U815" s="624" t="n">
        <v>2.11</v>
      </c>
      <c r="V815" s="624" t="n">
        <v>132.79</v>
      </c>
      <c r="W815" s="625" t="n"/>
    </row>
    <row r="816">
      <c r="R816" s="1260" t="n"/>
      <c r="S816" s="631" t="inlineStr">
        <is>
          <t>TRF52-1</t>
        </is>
      </c>
      <c r="T816" s="624" t="n">
        <v>12.13</v>
      </c>
      <c r="U816" s="624" t="n">
        <v>5.29</v>
      </c>
      <c r="V816" s="624" t="n">
        <v>0</v>
      </c>
      <c r="W816" s="625" t="n"/>
    </row>
    <row r="817">
      <c r="R817" s="1260" t="n"/>
      <c r="S817" s="631" t="inlineStr">
        <is>
          <t>KOPEL</t>
        </is>
      </c>
      <c r="T817" s="624" t="n"/>
      <c r="U817" s="624" t="n"/>
      <c r="V817" s="624" t="n"/>
      <c r="W817" s="625" t="n"/>
    </row>
    <row r="818">
      <c r="R818" s="1260" t="n"/>
      <c r="S818" s="631" t="inlineStr">
        <is>
          <t>SPARE</t>
        </is>
      </c>
      <c r="T818" s="624" t="n"/>
      <c r="U818" s="624" t="n"/>
      <c r="V818" s="624" t="n"/>
      <c r="W818" s="625" t="n"/>
    </row>
    <row r="819">
      <c r="R819" s="1260" t="n"/>
      <c r="S819" s="631" t="inlineStr">
        <is>
          <t>SPARE</t>
        </is>
      </c>
      <c r="T819" s="624" t="n"/>
      <c r="U819" s="624" t="n"/>
      <c r="V819" s="624" t="n"/>
      <c r="W819" s="625" t="n"/>
    </row>
    <row r="820">
      <c r="R820" s="1261" t="n"/>
      <c r="S820" s="631" t="inlineStr">
        <is>
          <t>SPARE</t>
        </is>
      </c>
      <c r="T820" s="624" t="n"/>
      <c r="U820" s="624" t="n"/>
      <c r="V820" s="624" t="n"/>
      <c r="W820" s="625" t="n"/>
    </row>
    <row r="821">
      <c r="R821" s="1262" t="inlineStr">
        <is>
          <t>PWATU4</t>
        </is>
      </c>
      <c r="S821" s="632" t="inlineStr">
        <is>
          <t>NTNSA4-1</t>
        </is>
      </c>
      <c r="T821" s="625" t="n">
        <v>0</v>
      </c>
      <c r="U821" s="625" t="n">
        <v>0</v>
      </c>
      <c r="V821" s="625" t="n">
        <v>0</v>
      </c>
      <c r="W821" s="625" t="n"/>
    </row>
    <row r="822">
      <c r="R822" s="1260" t="n"/>
      <c r="S822" s="632" t="inlineStr">
        <is>
          <t>NTNSA4-2</t>
        </is>
      </c>
      <c r="T822" s="625" t="n">
        <v>0</v>
      </c>
      <c r="U822" s="625" t="n">
        <v>0</v>
      </c>
      <c r="V822" s="625" t="n">
        <v>0</v>
      </c>
      <c r="W822" s="625" t="n"/>
    </row>
    <row r="823">
      <c r="R823" s="1260" t="n"/>
      <c r="S823" s="632" t="inlineStr">
        <is>
          <t>KOPEL</t>
        </is>
      </c>
      <c r="T823" s="625" t="n"/>
      <c r="U823" s="625" t="n"/>
      <c r="V823" s="625" t="n"/>
      <c r="W823" s="625" t="n"/>
    </row>
    <row r="824">
      <c r="R824" s="1260" t="n"/>
      <c r="S824" s="632" t="inlineStr">
        <is>
          <t>TRF42-1</t>
        </is>
      </c>
      <c r="T824" s="625" t="n">
        <v>0</v>
      </c>
      <c r="U824" s="625" t="n">
        <v>0</v>
      </c>
      <c r="V824" s="625" t="n">
        <v>0</v>
      </c>
      <c r="W824" s="625" t="n"/>
      <c r="AA824" s="706" t="inlineStr">
        <is>
          <t> </t>
        </is>
      </c>
    </row>
    <row r="825">
      <c r="R825" s="1260" t="n"/>
      <c r="S825" s="632" t="inlineStr">
        <is>
          <t>TRF42-2</t>
        </is>
      </c>
      <c r="T825" s="625" t="n">
        <v>0</v>
      </c>
      <c r="U825" s="625" t="n">
        <v>0</v>
      </c>
      <c r="V825" s="625" t="n">
        <v>0</v>
      </c>
      <c r="W825" s="625" t="n"/>
    </row>
    <row r="826">
      <c r="R826" s="1260" t="n"/>
      <c r="S826" s="632" t="inlineStr">
        <is>
          <t>TRF42-3</t>
        </is>
      </c>
      <c r="T826" s="625" t="n">
        <v>0</v>
      </c>
      <c r="U826" s="625" t="n">
        <v>0</v>
      </c>
      <c r="V826" s="625" t="n">
        <v>0</v>
      </c>
      <c r="W826" s="625" t="n"/>
    </row>
    <row r="827">
      <c r="R827" s="1260" t="n"/>
      <c r="S827" s="632" t="inlineStr">
        <is>
          <t>INC45-1</t>
        </is>
      </c>
      <c r="T827" s="625" t="n">
        <v>0</v>
      </c>
      <c r="U827" s="625" t="n">
        <v>0</v>
      </c>
      <c r="V827" s="625" t="n">
        <v>0</v>
      </c>
      <c r="W827" s="625" t="n"/>
    </row>
    <row r="828">
      <c r="R828" s="1263" t="n"/>
      <c r="S828" s="632" t="inlineStr">
        <is>
          <t>INC45-2</t>
        </is>
      </c>
      <c r="T828" s="625" t="n">
        <v>0</v>
      </c>
      <c r="U828" s="625" t="n">
        <v>0</v>
      </c>
      <c r="V828" s="625" t="n">
        <v>0</v>
      </c>
      <c r="W828" s="625" t="n"/>
    </row>
    <row r="829">
      <c r="R829" s="792" t="inlineStr">
        <is>
          <t>TNGEA5</t>
        </is>
      </c>
      <c r="S829" s="650" t="inlineStr">
        <is>
          <t>KSPTE5-1</t>
        </is>
      </c>
      <c r="T829" s="651" t="n">
        <v>2.83</v>
      </c>
      <c r="U829" s="651" t="n">
        <v>-2.35</v>
      </c>
      <c r="V829" s="651" t="n">
        <v>21.32</v>
      </c>
      <c r="W829" s="651" t="n"/>
    </row>
    <row r="830">
      <c r="R830" s="1260" t="n"/>
      <c r="S830" s="650" t="inlineStr">
        <is>
          <t>KSPTE5-2</t>
        </is>
      </c>
      <c r="T830" s="651" t="n">
        <v>2.89</v>
      </c>
      <c r="U830" s="651" t="n">
        <v>-2.4</v>
      </c>
      <c r="V830" s="651" t="n">
        <v>21.35</v>
      </c>
      <c r="W830" s="651" t="n"/>
    </row>
    <row r="831">
      <c r="R831" s="1260" t="n"/>
      <c r="S831" s="650" t="inlineStr">
        <is>
          <t>ANDLO5-1</t>
        </is>
      </c>
      <c r="T831" s="651" t="n">
        <v>-2.78</v>
      </c>
      <c r="U831" s="651" t="n">
        <v>2.41</v>
      </c>
      <c r="V831" s="651" t="n">
        <v>21.65</v>
      </c>
      <c r="W831" s="651" t="n"/>
    </row>
    <row r="832">
      <c r="R832" s="1260" t="n"/>
      <c r="S832" s="707" t="inlineStr">
        <is>
          <t>ANDLO5-2</t>
        </is>
      </c>
      <c r="T832" s="636" t="n">
        <v>-2.79</v>
      </c>
      <c r="U832" s="636" t="n">
        <v>2.37</v>
      </c>
      <c r="V832" s="636" t="n">
        <v>22.85</v>
      </c>
      <c r="W832" s="636" t="n"/>
    </row>
    <row r="833">
      <c r="R833" s="1261" t="n"/>
      <c r="S833" s="650" t="inlineStr">
        <is>
          <t>TRF52-1</t>
        </is>
      </c>
      <c r="T833" s="636" t="n"/>
      <c r="U833" s="636" t="n"/>
      <c r="V833" s="636" t="n"/>
      <c r="W833" s="636" t="n"/>
    </row>
    <row r="834">
      <c r="R834" s="833" t="inlineStr">
        <is>
          <t>TWELI5</t>
        </is>
      </c>
      <c r="S834" s="707" t="inlineStr">
        <is>
          <t>TLISE5-1</t>
        </is>
      </c>
      <c r="T834" s="636" t="n">
        <v>6.54</v>
      </c>
      <c r="U834" s="636" t="n">
        <v>-0.13</v>
      </c>
      <c r="V834" s="636" t="n">
        <v>24.14</v>
      </c>
      <c r="W834" s="636" t="n"/>
    </row>
    <row r="835">
      <c r="R835" s="1264" t="n"/>
      <c r="S835" s="707" t="inlineStr">
        <is>
          <t>TLISE5-2</t>
        </is>
      </c>
      <c r="T835" s="636" t="n">
        <v>6.64</v>
      </c>
      <c r="U835" s="636" t="n">
        <v>-0.13</v>
      </c>
      <c r="V835" s="636" t="n">
        <v>23.81</v>
      </c>
      <c r="W835" s="636" t="n"/>
    </row>
    <row r="836">
      <c r="R836" s="1264" t="n"/>
      <c r="S836" s="707" t="inlineStr">
        <is>
          <t>PPLU35-1</t>
        </is>
      </c>
      <c r="T836" s="636" t="n">
        <v>-11.41</v>
      </c>
      <c r="U836" s="636" t="n">
        <v>-1.65</v>
      </c>
      <c r="V836" s="636" t="n">
        <v>43.76</v>
      </c>
      <c r="W836" s="636" t="n"/>
    </row>
    <row r="837">
      <c r="R837" s="1264" t="n"/>
      <c r="S837" s="707" t="inlineStr">
        <is>
          <t>PPLU35-2</t>
        </is>
      </c>
      <c r="T837" s="636" t="n">
        <v>-11.43</v>
      </c>
      <c r="U837" s="636" t="n">
        <v>-1.66</v>
      </c>
      <c r="V837" s="636" t="n">
        <v>42.46</v>
      </c>
      <c r="W837" s="636" t="n"/>
    </row>
    <row r="838">
      <c r="R838" s="1264" t="n"/>
      <c r="S838" s="756" t="inlineStr">
        <is>
          <t>TRF52-1</t>
        </is>
      </c>
      <c r="T838" s="636" t="n">
        <v>9.74</v>
      </c>
      <c r="U838" s="636" t="n">
        <v>3.6</v>
      </c>
      <c r="V838" s="636" t="n">
        <v>0</v>
      </c>
      <c r="W838" s="636" t="n"/>
    </row>
    <row r="839">
      <c r="R839" s="832" t="inlineStr">
        <is>
          <t>PTCMP5</t>
        </is>
      </c>
      <c r="S839" s="756" t="inlineStr">
        <is>
          <t>WOLO5-1</t>
        </is>
      </c>
      <c r="T839" s="636" t="n">
        <v>-0.76</v>
      </c>
      <c r="U839" s="636" t="n">
        <v>-0.2</v>
      </c>
      <c r="V839" s="636" t="n">
        <v>2.82</v>
      </c>
      <c r="W839" s="636" t="n"/>
    </row>
    <row r="840">
      <c r="R840" s="1260" t="n"/>
      <c r="S840" s="756" t="inlineStr">
        <is>
          <t>WOLO5-2</t>
        </is>
      </c>
      <c r="T840" s="636" t="n">
        <v>-1.19</v>
      </c>
      <c r="U840" s="636" t="n">
        <v>-0.23</v>
      </c>
      <c r="V840" s="636" t="n">
        <v>4.46</v>
      </c>
      <c r="W840" s="636" t="n"/>
    </row>
    <row r="841">
      <c r="R841" s="1260" t="n"/>
      <c r="S841" s="756" t="inlineStr">
        <is>
          <t>TRF52-1</t>
        </is>
      </c>
      <c r="T841" s="636" t="n">
        <v>1.91</v>
      </c>
      <c r="U841" s="636" t="n">
        <v>0</v>
      </c>
      <c r="V841" s="636" t="n">
        <v>0</v>
      </c>
      <c r="W841" s="636" t="n"/>
    </row>
    <row r="842">
      <c r="R842" s="1261" t="n"/>
      <c r="S842" s="756" t="inlineStr">
        <is>
          <t>TRF52-2</t>
        </is>
      </c>
      <c r="T842" s="636" t="n">
        <v>0</v>
      </c>
      <c r="U842" s="636" t="n">
        <v>0</v>
      </c>
      <c r="V842" s="636" t="n">
        <v>0</v>
      </c>
      <c r="W842" s="636" t="n"/>
    </row>
    <row r="843">
      <c r="R843" s="832" t="inlineStr">
        <is>
          <t>ANTAM5</t>
        </is>
      </c>
      <c r="S843" s="756" t="inlineStr">
        <is>
          <t>KLAKA5-1</t>
        </is>
      </c>
      <c r="T843" s="636" t="n">
        <v>-38.9</v>
      </c>
      <c r="U843" s="636" t="n">
        <v>-5.67</v>
      </c>
      <c r="V843" s="636" t="n">
        <v>159.81</v>
      </c>
      <c r="W843" s="636" t="n"/>
    </row>
    <row r="844">
      <c r="R844" s="1260" t="n"/>
      <c r="S844" s="756" t="inlineStr">
        <is>
          <t>KLAKA5-2</t>
        </is>
      </c>
      <c r="T844" s="636" t="n">
        <v>-39.62</v>
      </c>
      <c r="U844" s="636" t="n">
        <v>-5.4</v>
      </c>
      <c r="V844" s="636" t="n">
        <v>159.37</v>
      </c>
      <c r="W844" s="636" t="n"/>
    </row>
    <row r="845">
      <c r="R845" s="1260" t="n"/>
      <c r="S845" s="756" t="inlineStr">
        <is>
          <t>TRF52-1</t>
        </is>
      </c>
      <c r="T845" s="636" t="n">
        <v>26.61</v>
      </c>
      <c r="U845" s="636" t="n">
        <v>3.97</v>
      </c>
      <c r="V845" s="636" t="n">
        <v>0</v>
      </c>
      <c r="W845" s="636" t="n"/>
    </row>
    <row r="846">
      <c r="R846" s="1260" t="n"/>
      <c r="S846" s="756" t="inlineStr">
        <is>
          <t>TRF52-2</t>
        </is>
      </c>
      <c r="T846" s="636" t="n">
        <v>26.52</v>
      </c>
      <c r="U846" s="636" t="n">
        <v>3.78</v>
      </c>
      <c r="V846" s="636" t="n">
        <v>0</v>
      </c>
      <c r="W846" s="636" t="n"/>
    </row>
    <row r="847">
      <c r="R847" s="1261" t="n"/>
      <c r="S847" s="756" t="inlineStr">
        <is>
          <t>TRF52-3</t>
        </is>
      </c>
      <c r="T847" s="636" t="n">
        <v>27.35</v>
      </c>
      <c r="U847" s="636" t="n">
        <v>3.71</v>
      </c>
      <c r="V847" s="636" t="n">
        <v>0</v>
      </c>
      <c r="W847" s="636" t="n"/>
    </row>
    <row r="848">
      <c r="R848" s="832" t="inlineStr">
        <is>
          <t>PLMGL5</t>
        </is>
      </c>
      <c r="S848" s="756" t="inlineStr">
        <is>
          <t>LUWUK5-1</t>
        </is>
      </c>
      <c r="T848" s="636" t="n"/>
      <c r="U848" s="636" t="n"/>
      <c r="V848" s="636" t="n"/>
      <c r="W848" s="636" t="n"/>
    </row>
    <row r="849">
      <c r="R849" s="1260" t="n"/>
      <c r="S849" s="756" t="inlineStr">
        <is>
          <t>LUWUK5-2</t>
        </is>
      </c>
      <c r="T849" s="636" t="n"/>
      <c r="U849" s="636" t="n"/>
      <c r="V849" s="636" t="n"/>
      <c r="W849" s="636" t="n"/>
    </row>
    <row r="850">
      <c r="R850" s="1260" t="n"/>
      <c r="S850" s="756" t="inlineStr">
        <is>
          <t>TOILI5-1</t>
        </is>
      </c>
      <c r="T850" s="636" t="n"/>
      <c r="U850" s="636" t="n"/>
      <c r="V850" s="636" t="n"/>
      <c r="W850" s="636" t="n"/>
    </row>
    <row r="851">
      <c r="R851" s="1260" t="n"/>
      <c r="S851" s="756" t="inlineStr">
        <is>
          <t>TOILI5-2</t>
        </is>
      </c>
      <c r="T851" s="636" t="n"/>
      <c r="U851" s="636" t="n"/>
      <c r="V851" s="636" t="n"/>
      <c r="W851" s="636" t="n"/>
    </row>
    <row r="852">
      <c r="R852" s="1260" t="n"/>
      <c r="S852" s="756" t="inlineStr">
        <is>
          <t>TRF52-1</t>
        </is>
      </c>
      <c r="T852" s="636" t="n"/>
      <c r="U852" s="636" t="n"/>
      <c r="V852" s="636" t="n"/>
      <c r="W852" s="636" t="n"/>
    </row>
    <row r="853">
      <c r="R853" s="1260" t="n"/>
      <c r="S853" s="756" t="inlineStr">
        <is>
          <t>TRFG-1</t>
        </is>
      </c>
      <c r="T853" s="636" t="n"/>
      <c r="U853" s="636" t="n"/>
      <c r="V853" s="636" t="n"/>
      <c r="W853" s="636" t="n"/>
    </row>
    <row r="854">
      <c r="R854" s="1261" t="n"/>
      <c r="S854" s="756" t="inlineStr">
        <is>
          <t>TRFG-2</t>
        </is>
      </c>
      <c r="T854" s="636" t="n"/>
      <c r="U854" s="636" t="n"/>
      <c r="V854" s="636" t="n"/>
      <c r="W854" s="636" t="n"/>
    </row>
    <row r="855">
      <c r="R855" s="832" t="inlineStr">
        <is>
          <t>LUWUK5</t>
        </is>
      </c>
      <c r="S855" s="756" t="inlineStr">
        <is>
          <t>PLMGL5-1</t>
        </is>
      </c>
      <c r="T855" s="636" t="n"/>
      <c r="U855" s="636" t="n"/>
      <c r="V855" s="636" t="n"/>
      <c r="W855" s="636" t="n"/>
    </row>
    <row r="856">
      <c r="R856" s="1260" t="n"/>
      <c r="S856" s="756" t="inlineStr">
        <is>
          <t>PLMGL-2</t>
        </is>
      </c>
      <c r="T856" s="636" t="n"/>
      <c r="U856" s="636" t="n"/>
      <c r="V856" s="636" t="n"/>
      <c r="W856" s="636" t="n"/>
    </row>
    <row r="857">
      <c r="R857" s="1261" t="n"/>
      <c r="S857" s="756" t="inlineStr">
        <is>
          <t>TRF52-1</t>
        </is>
      </c>
      <c r="T857" s="636" t="n"/>
      <c r="U857" s="636" t="n"/>
      <c r="V857" s="636" t="n"/>
      <c r="W857" s="636" t="n"/>
    </row>
    <row r="858">
      <c r="R858" s="832" t="inlineStr">
        <is>
          <t>PPLU35</t>
        </is>
      </c>
      <c r="S858" s="756" t="inlineStr">
        <is>
          <t>TWELI5-1</t>
        </is>
      </c>
      <c r="T858" s="636" t="n">
        <v>11.22</v>
      </c>
      <c r="U858" s="636" t="n">
        <v>0.23</v>
      </c>
      <c r="V858" s="636" t="n">
        <v>41.49</v>
      </c>
      <c r="W858" s="636" t="n"/>
    </row>
    <row r="859">
      <c r="R859" s="1260" t="n"/>
      <c r="S859" s="756" t="inlineStr">
        <is>
          <t>TWELI5-2</t>
        </is>
      </c>
      <c r="T859" s="636" t="n">
        <v>11.21</v>
      </c>
      <c r="U859" s="636" t="n">
        <v>0.28</v>
      </c>
      <c r="V859" s="636" t="n">
        <v>40.78</v>
      </c>
      <c r="W859" s="636" t="n"/>
    </row>
    <row r="860">
      <c r="R860" s="1260" t="n"/>
      <c r="S860" s="756" t="inlineStr">
        <is>
          <t>TAMBU5-1</t>
        </is>
      </c>
      <c r="T860" s="636" t="n">
        <v>0</v>
      </c>
      <c r="U860" s="636" t="n">
        <v>0</v>
      </c>
      <c r="V860" s="636" t="n">
        <v>0.18</v>
      </c>
      <c r="W860" s="636" t="n"/>
    </row>
    <row r="861">
      <c r="R861" s="1260" t="n"/>
      <c r="S861" s="756" t="inlineStr">
        <is>
          <t>TAMBU5-2</t>
        </is>
      </c>
      <c r="T861" s="636" t="n">
        <v>0</v>
      </c>
      <c r="U861" s="636" t="n">
        <v>0</v>
      </c>
      <c r="V861" s="636" t="n">
        <v>0.16</v>
      </c>
      <c r="W861" s="636" t="n"/>
    </row>
    <row r="862">
      <c r="R862" s="1260" t="n"/>
      <c r="S862" s="756" t="inlineStr">
        <is>
          <t>TRF52-1</t>
        </is>
      </c>
      <c r="T862" s="636" t="n"/>
      <c r="U862" s="636" t="n"/>
      <c r="V862" s="636" t="n"/>
      <c r="W862" s="636" t="n"/>
    </row>
    <row r="863">
      <c r="R863" s="1260" t="n"/>
      <c r="S863" s="756" t="inlineStr">
        <is>
          <t>TRFG-1</t>
        </is>
      </c>
      <c r="T863" s="636" t="n"/>
      <c r="U863" s="636" t="n"/>
      <c r="V863" s="636" t="n"/>
      <c r="W863" s="636" t="n"/>
    </row>
    <row r="864">
      <c r="R864" s="1261" t="n"/>
      <c r="S864" s="756" t="inlineStr">
        <is>
          <t>TRFG-2</t>
        </is>
      </c>
      <c r="T864" s="636" t="n"/>
      <c r="U864" s="636" t="n"/>
      <c r="V864" s="636" t="n"/>
      <c r="W864" s="636" t="n"/>
    </row>
    <row r="865">
      <c r="R865" s="790" t="inlineStr">
        <is>
          <t>BMPP25</t>
        </is>
      </c>
      <c r="S865" s="783" t="inlineStr">
        <is>
          <t>WOLO5-1</t>
        </is>
      </c>
      <c r="T865" s="636" t="n">
        <v>0</v>
      </c>
      <c r="U865" s="636" t="n">
        <v>0</v>
      </c>
      <c r="V865" s="636" t="n">
        <v>0</v>
      </c>
      <c r="W865" s="636" t="n"/>
    </row>
    <row r="866">
      <c r="R866" s="1260" t="n"/>
      <c r="S866" s="783" t="inlineStr">
        <is>
          <t>WOLO5-2</t>
        </is>
      </c>
      <c r="T866" s="636" t="n">
        <v>0</v>
      </c>
      <c r="U866" s="636" t="n">
        <v>0</v>
      </c>
      <c r="V866" s="636" t="n">
        <v>1.61</v>
      </c>
      <c r="W866" s="636" t="n"/>
    </row>
    <row r="867">
      <c r="R867" s="1260" t="n"/>
      <c r="S867" s="783" t="inlineStr">
        <is>
          <t>TRFG5-1</t>
        </is>
      </c>
      <c r="T867" s="636" t="n">
        <v>0</v>
      </c>
      <c r="U867" s="636" t="n">
        <v>0</v>
      </c>
      <c r="V867" s="636" t="n">
        <v>0.87</v>
      </c>
      <c r="W867" s="636" t="n"/>
    </row>
    <row r="868">
      <c r="R868" s="1260" t="n"/>
      <c r="S868" s="783" t="inlineStr">
        <is>
          <t>TRFG5-2</t>
        </is>
      </c>
      <c r="T868" s="636" t="n">
        <v>0</v>
      </c>
      <c r="U868" s="636" t="n">
        <v>0</v>
      </c>
      <c r="V868" s="636" t="n">
        <v>0.7</v>
      </c>
      <c r="W868" s="636" t="n"/>
    </row>
    <row r="869">
      <c r="R869" s="1260" t="n"/>
      <c r="S869" s="783" t="inlineStr">
        <is>
          <t>SPARE</t>
        </is>
      </c>
      <c r="T869" s="636" t="n"/>
      <c r="U869" s="636" t="n"/>
      <c r="V869" s="636" t="n"/>
      <c r="W869" s="636" t="n"/>
    </row>
    <row r="870">
      <c r="R870" s="1260" t="n"/>
      <c r="S870" s="783" t="inlineStr">
        <is>
          <t>SPARE</t>
        </is>
      </c>
      <c r="T870" s="636" t="n"/>
      <c r="U870" s="636" t="n"/>
      <c r="V870" s="636" t="n"/>
      <c r="W870" s="636" t="n"/>
    </row>
    <row r="871">
      <c r="R871" s="1261" t="n"/>
      <c r="S871" s="783" t="inlineStr">
        <is>
          <t>SPARE</t>
        </is>
      </c>
      <c r="T871" s="636" t="n"/>
      <c r="U871" s="636" t="n"/>
      <c r="V871" s="636" t="n"/>
      <c r="W871" s="636" t="n"/>
    </row>
  </sheetData>
  <mergeCells count="107">
    <mergeCell ref="R462:R467"/>
    <mergeCell ref="R246:R267"/>
    <mergeCell ref="B52:B53"/>
    <mergeCell ref="R316:R324"/>
    <mergeCell ref="B42:B43"/>
    <mergeCell ref="R371:R378"/>
    <mergeCell ref="R278:R285"/>
    <mergeCell ref="M7:M8"/>
    <mergeCell ref="R834:R838"/>
    <mergeCell ref="R578:R584"/>
    <mergeCell ref="R843:R847"/>
    <mergeCell ref="D7:D8"/>
    <mergeCell ref="B28:B29"/>
    <mergeCell ref="R778:R787"/>
    <mergeCell ref="R829:R833"/>
    <mergeCell ref="B44:B47"/>
    <mergeCell ref="B69:B74"/>
    <mergeCell ref="T7:T8"/>
    <mergeCell ref="V7:V8"/>
    <mergeCell ref="R521:R529"/>
    <mergeCell ref="B40:B41"/>
    <mergeCell ref="R645:R663"/>
    <mergeCell ref="R493:R504"/>
    <mergeCell ref="R839:R842"/>
    <mergeCell ref="R812:R820"/>
    <mergeCell ref="X400:Y407"/>
    <mergeCell ref="F7:F8"/>
    <mergeCell ref="B26:B27"/>
    <mergeCell ref="R537:R543"/>
    <mergeCell ref="B35:B36"/>
    <mergeCell ref="R802:R811"/>
    <mergeCell ref="N7:O7"/>
    <mergeCell ref="G7:G8"/>
    <mergeCell ref="B11:B12"/>
    <mergeCell ref="R393:R399"/>
    <mergeCell ref="I7:I8"/>
    <mergeCell ref="R757:R767"/>
    <mergeCell ref="R479:R492"/>
    <mergeCell ref="R691:R705"/>
    <mergeCell ref="B67:B68"/>
    <mergeCell ref="U7:U8"/>
    <mergeCell ref="W7:W8"/>
    <mergeCell ref="R609:R625"/>
    <mergeCell ref="B60:B61"/>
    <mergeCell ref="R848:R854"/>
    <mergeCell ref="R664:R671"/>
    <mergeCell ref="R456:R461"/>
    <mergeCell ref="R626:R632"/>
    <mergeCell ref="R379:R392"/>
    <mergeCell ref="B30:B31"/>
    <mergeCell ref="R418:R429"/>
    <mergeCell ref="R706:R714"/>
    <mergeCell ref="R735:R745"/>
    <mergeCell ref="B2:I3"/>
    <mergeCell ref="B7:B8"/>
    <mergeCell ref="R361:R370"/>
    <mergeCell ref="R715:R724"/>
    <mergeCell ref="R400:R407"/>
    <mergeCell ref="R746:R756"/>
    <mergeCell ref="R505:R510"/>
    <mergeCell ref="B13:B19"/>
    <mergeCell ref="R684:R690"/>
    <mergeCell ref="R585:R592"/>
    <mergeCell ref="R7:S7"/>
    <mergeCell ref="R821:R828"/>
    <mergeCell ref="R408:R417"/>
    <mergeCell ref="B9:B10"/>
    <mergeCell ref="R430:R445"/>
    <mergeCell ref="R530:R536"/>
    <mergeCell ref="C7:C8"/>
    <mergeCell ref="E7:E8"/>
    <mergeCell ref="R858:R864"/>
    <mergeCell ref="R300:R315"/>
    <mergeCell ref="Q7:Q8"/>
    <mergeCell ref="R286:R299"/>
    <mergeCell ref="R544:R558"/>
    <mergeCell ref="R865:R871"/>
    <mergeCell ref="B5:C5"/>
    <mergeCell ref="B20:B23"/>
    <mergeCell ref="R788:R801"/>
    <mergeCell ref="R559:R577"/>
    <mergeCell ref="B37:B39"/>
    <mergeCell ref="R768:R777"/>
    <mergeCell ref="R325:R333"/>
    <mergeCell ref="R334:R342"/>
    <mergeCell ref="R468:R478"/>
    <mergeCell ref="R350:R360"/>
    <mergeCell ref="R343:R349"/>
    <mergeCell ref="R633:R644"/>
    <mergeCell ref="B48:B49"/>
    <mergeCell ref="R593:R600"/>
    <mergeCell ref="R446:R455"/>
    <mergeCell ref="R511:R520"/>
    <mergeCell ref="R672:R683"/>
    <mergeCell ref="H7:H8"/>
    <mergeCell ref="J7:J8"/>
    <mergeCell ref="B32:B34"/>
    <mergeCell ref="B24:B25"/>
    <mergeCell ref="M6:N6"/>
    <mergeCell ref="K7:K8"/>
    <mergeCell ref="L2:L3"/>
    <mergeCell ref="R855:R857"/>
    <mergeCell ref="R601:R608"/>
    <mergeCell ref="R725:R734"/>
    <mergeCell ref="B50:B51"/>
    <mergeCell ref="B54:B59"/>
    <mergeCell ref="R268:R277"/>
  </mergeCells>
  <conditionalFormatting sqref="M4:M5">
    <cfRule type="cellIs" priority="3" operator="equal" dxfId="1851">
      <formula>"Connect"</formula>
    </cfRule>
  </conditionalFormatting>
  <conditionalFormatting sqref="X9">
    <cfRule type="cellIs" priority="2" operator="lessThan" dxfId="1803">
      <formula>10</formula>
    </cfRule>
    <cfRule type="cellIs" priority="1" operator="lessThan" dxfId="1803">
      <formula>2</formula>
    </cfRule>
  </conditionalFormatting>
  <dataValidations disablePrompts="1" count="1">
    <dataValidation sqref="X9" showDropDown="0" showInputMessage="1" showErrorMessage="1" allowBlank="0" errorTitle="Salah Masukan" error="Masukkan Nilai Saja terkecil 0,..." operator="greaterThan"/>
  </dataValidations>
  <pageMargins left="0.699305555555556" right="0.699305555555556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13">
    <outlinePr summaryBelow="1" summaryRight="1"/>
    <pageSetUpPr/>
  </sheetPr>
  <dimension ref="A1:BA96"/>
  <sheetViews>
    <sheetView workbookViewId="0">
      <pane ySplit="16" topLeftCell="A83" activePane="bottomLeft" state="frozen"/>
      <selection pane="bottomLeft" activeCell="J12" sqref="J12"/>
    </sheetView>
  </sheetViews>
  <sheetFormatPr baseColWidth="8" defaultRowHeight="15"/>
  <cols>
    <col width="14.42578125" customWidth="1" style="18" min="2" max="2"/>
    <col width="10.42578125" bestFit="1" customWidth="1" style="18" min="7" max="7"/>
  </cols>
  <sheetData>
    <row r="1">
      <c r="C1">
        <f>DASHBOARD!H4</f>
        <v/>
      </c>
    </row>
    <row r="3">
      <c r="F3" t="n">
        <v>27</v>
      </c>
      <c r="G3" t="n">
        <v>55</v>
      </c>
    </row>
    <row r="4">
      <c r="B4" s="840" t="inlineStr">
        <is>
          <t>POLLING TIME</t>
        </is>
      </c>
      <c r="C4" s="1265" t="n"/>
      <c r="D4" s="1265" t="n"/>
      <c r="E4" s="1266" t="n"/>
      <c r="F4">
        <f>F3*60</f>
        <v/>
      </c>
      <c r="G4">
        <f>G3*60</f>
        <v/>
      </c>
      <c r="J4" t="n">
        <v>20230901</v>
      </c>
    </row>
    <row r="5">
      <c r="B5" s="638" t="inlineStr">
        <is>
          <t>GROUP</t>
        </is>
      </c>
      <c r="C5" s="638" t="inlineStr">
        <is>
          <t>30 MIN</t>
        </is>
      </c>
      <c r="D5" s="638" t="inlineStr">
        <is>
          <t>60 MIN</t>
        </is>
      </c>
      <c r="E5" s="638" t="inlineStr">
        <is>
          <t>KET</t>
        </is>
      </c>
      <c r="J5" s="638" t="inlineStr">
        <is>
          <t>30 MIN</t>
        </is>
      </c>
      <c r="K5" s="638" t="inlineStr">
        <is>
          <t>60 MIN</t>
        </is>
      </c>
    </row>
    <row r="6">
      <c r="B6" s="637" t="inlineStr">
        <is>
          <t>KIT_MW_MVAR</t>
        </is>
      </c>
      <c r="C6" s="639" t="n">
        <v>1740</v>
      </c>
      <c r="D6" s="639" t="n">
        <v>3540</v>
      </c>
      <c r="E6" s="640" t="n">
        <v>34</v>
      </c>
      <c r="G6" s="841" t="inlineStr">
        <is>
          <t>deviasi</t>
        </is>
      </c>
      <c r="J6" s="639" t="n">
        <v>1770</v>
      </c>
      <c r="K6" s="639" t="n">
        <v>3570</v>
      </c>
      <c r="M6">
        <f>J6-10</f>
        <v/>
      </c>
      <c r="N6">
        <f>K6-10</f>
        <v/>
      </c>
    </row>
    <row r="7">
      <c r="B7" s="637" t="inlineStr">
        <is>
          <t>BUSBAR_AB</t>
        </is>
      </c>
      <c r="C7" s="639" t="n">
        <v>1100</v>
      </c>
      <c r="D7" s="639" t="n">
        <v>2900</v>
      </c>
      <c r="E7" s="640" t="n">
        <v>50</v>
      </c>
      <c r="G7">
        <f>C10-C7</f>
        <v/>
      </c>
      <c r="H7">
        <f>D10-D7</f>
        <v/>
      </c>
      <c r="J7" s="639" t="n">
        <v>1780</v>
      </c>
      <c r="K7" s="639" t="n">
        <v>3580</v>
      </c>
      <c r="M7" t="n">
        <v>1780</v>
      </c>
      <c r="N7" t="n">
        <v>3580</v>
      </c>
    </row>
    <row r="8">
      <c r="B8" s="637" t="inlineStr">
        <is>
          <t>TRANS_P</t>
        </is>
      </c>
      <c r="C8" s="639" t="n">
        <v>1560</v>
      </c>
      <c r="D8" s="639" t="n">
        <v>3360</v>
      </c>
      <c r="E8" s="788" t="n">
        <v>0.1041666666666667</v>
      </c>
      <c r="F8" s="640" t="inlineStr">
        <is>
          <t>30S</t>
        </is>
      </c>
      <c r="G8">
        <f>C6-C8</f>
        <v/>
      </c>
      <c r="H8">
        <f>D6-D8</f>
        <v/>
      </c>
      <c r="J8" s="639" t="n">
        <v>1730</v>
      </c>
      <c r="K8" s="639" t="n">
        <v>3530</v>
      </c>
      <c r="M8">
        <f>J8-10</f>
        <v/>
      </c>
      <c r="N8">
        <f>K8-10</f>
        <v/>
      </c>
    </row>
    <row r="9">
      <c r="B9" s="637" t="inlineStr">
        <is>
          <t>TRANS_Q</t>
        </is>
      </c>
      <c r="C9" s="639" t="n">
        <v>1380</v>
      </c>
      <c r="D9" s="639" t="n">
        <v>3180</v>
      </c>
      <c r="E9" s="788" t="n">
        <v>0.1041666666666667</v>
      </c>
      <c r="G9">
        <f>C8-C9</f>
        <v/>
      </c>
      <c r="H9">
        <f>D8-D9</f>
        <v/>
      </c>
      <c r="J9" s="639" t="n">
        <v>1750</v>
      </c>
      <c r="K9" s="639" t="n">
        <v>3550</v>
      </c>
      <c r="M9">
        <f>J9-10</f>
        <v/>
      </c>
      <c r="N9">
        <f>K9-10</f>
        <v/>
      </c>
    </row>
    <row r="10">
      <c r="B10" s="637" t="inlineStr">
        <is>
          <t>TRANS_I</t>
        </is>
      </c>
      <c r="C10" s="639" t="n">
        <v>1200</v>
      </c>
      <c r="D10" s="639" t="n">
        <v>3000</v>
      </c>
      <c r="E10" s="788" t="n">
        <v>0.1041666666666667</v>
      </c>
      <c r="G10">
        <f>C9-C10</f>
        <v/>
      </c>
      <c r="H10">
        <f>D9-D10</f>
        <v/>
      </c>
      <c r="J10" s="639">
        <f>J9-120</f>
        <v/>
      </c>
      <c r="K10" s="639">
        <f>K9-120</f>
        <v/>
      </c>
      <c r="M10">
        <f>J10-10</f>
        <v/>
      </c>
      <c r="N10">
        <f>K10-10</f>
        <v/>
      </c>
    </row>
    <row r="11">
      <c r="B11" s="637" t="n"/>
      <c r="C11" s="639" t="n"/>
      <c r="D11" s="639" t="n"/>
      <c r="E11" s="636" t="n"/>
      <c r="J11" s="639">
        <f>J10-120</f>
        <v/>
      </c>
      <c r="K11" s="639">
        <f>K10-120</f>
        <v/>
      </c>
      <c r="M11">
        <f>J11-10</f>
        <v/>
      </c>
      <c r="N11">
        <f>K11-10</f>
        <v/>
      </c>
    </row>
    <row r="12">
      <c r="B12" s="637" t="n"/>
      <c r="C12" s="639" t="n"/>
      <c r="D12" s="639" t="n"/>
      <c r="E12" s="636" t="n"/>
      <c r="F12" s="635" t="inlineStr">
        <is>
          <t>start from</t>
        </is>
      </c>
      <c r="G12" s="50">
        <f>C12/60</f>
        <v/>
      </c>
      <c r="H12" s="635" t="inlineStr">
        <is>
          <t>min</t>
        </is>
      </c>
      <c r="J12" s="639">
        <f>J11-120</f>
        <v/>
      </c>
      <c r="K12" s="639">
        <f>K11-120</f>
        <v/>
      </c>
      <c r="M12">
        <f>J12-10</f>
        <v/>
      </c>
      <c r="N12">
        <f>K12-10</f>
        <v/>
      </c>
    </row>
    <row r="13">
      <c r="B13" s="669" t="inlineStr">
        <is>
          <t>RTULINK</t>
        </is>
      </c>
      <c r="C13" s="670" t="n">
        <v>1200</v>
      </c>
      <c r="D13" s="670" t="n">
        <v>3100</v>
      </c>
      <c r="F13" s="635" t="inlineStr">
        <is>
          <t>and</t>
        </is>
      </c>
      <c r="G13" s="50">
        <f>D12/60</f>
        <v/>
      </c>
      <c r="H13" s="635" t="inlineStr">
        <is>
          <t>min</t>
        </is>
      </c>
    </row>
    <row r="15">
      <c r="A15" s="669" t="inlineStr">
        <is>
          <t>RTU LINK</t>
        </is>
      </c>
      <c r="B15" s="335" t="n">
        <v>30</v>
      </c>
      <c r="C15" s="335">
        <f>B15+30</f>
        <v/>
      </c>
      <c r="D15" s="335">
        <f>C15+30</f>
        <v/>
      </c>
      <c r="E15" s="335">
        <f>D15+30</f>
        <v/>
      </c>
      <c r="F15" s="335">
        <f>E15+30</f>
        <v/>
      </c>
      <c r="G15" s="335">
        <f>F15+30</f>
        <v/>
      </c>
      <c r="H15" s="335">
        <f>G15+30</f>
        <v/>
      </c>
      <c r="I15" s="335">
        <f>H15+30</f>
        <v/>
      </c>
      <c r="J15" s="335">
        <f>I15+30</f>
        <v/>
      </c>
      <c r="K15" s="335">
        <f>J15+30</f>
        <v/>
      </c>
      <c r="L15" s="335">
        <f>K15+30</f>
        <v/>
      </c>
      <c r="M15" s="335">
        <f>L15+30</f>
        <v/>
      </c>
      <c r="N15" s="335">
        <f>M15+30</f>
        <v/>
      </c>
      <c r="O15" s="335">
        <f>N15+30</f>
        <v/>
      </c>
      <c r="P15" s="335">
        <f>O15+30</f>
        <v/>
      </c>
      <c r="Q15" s="335">
        <f>P15+30</f>
        <v/>
      </c>
      <c r="R15" s="335">
        <f>Q15+30</f>
        <v/>
      </c>
      <c r="S15" s="335">
        <f>R15+30</f>
        <v/>
      </c>
      <c r="T15" s="335">
        <f>S15+30</f>
        <v/>
      </c>
      <c r="U15" s="335">
        <f>T15+30</f>
        <v/>
      </c>
      <c r="V15" s="335">
        <f>U15+30</f>
        <v/>
      </c>
      <c r="W15" s="335">
        <f>V15+30</f>
        <v/>
      </c>
      <c r="X15" s="335">
        <f>W15+30</f>
        <v/>
      </c>
      <c r="Y15" s="335">
        <f>X15+30</f>
        <v/>
      </c>
      <c r="Z15" s="335">
        <f>Y15+30</f>
        <v/>
      </c>
      <c r="AA15" s="335">
        <f>Z15+30</f>
        <v/>
      </c>
      <c r="AB15" s="335">
        <f>AA15+30</f>
        <v/>
      </c>
      <c r="AC15" s="335">
        <f>AB15+30</f>
        <v/>
      </c>
      <c r="AD15" s="335">
        <f>AC15+30</f>
        <v/>
      </c>
      <c r="AE15" s="335">
        <f>AD15+30</f>
        <v/>
      </c>
      <c r="AF15" s="335">
        <f>AE15+30</f>
        <v/>
      </c>
      <c r="AG15" s="335">
        <f>AF15+30</f>
        <v/>
      </c>
      <c r="AH15" s="335">
        <f>AG15+30</f>
        <v/>
      </c>
      <c r="AI15" s="335">
        <f>AH15+30</f>
        <v/>
      </c>
      <c r="AJ15" s="335">
        <f>AI15+30</f>
        <v/>
      </c>
      <c r="AK15" s="335">
        <f>AJ15+30</f>
        <v/>
      </c>
      <c r="AL15" s="335">
        <f>AK15+30</f>
        <v/>
      </c>
      <c r="AM15" s="335">
        <f>AL15+30</f>
        <v/>
      </c>
      <c r="AN15" s="335">
        <f>AM15+30</f>
        <v/>
      </c>
      <c r="AO15" s="335">
        <f>AN15+30</f>
        <v/>
      </c>
      <c r="AP15" s="335">
        <f>AO15+30</f>
        <v/>
      </c>
      <c r="AQ15" s="335">
        <f>AP15+30</f>
        <v/>
      </c>
      <c r="AR15" s="335">
        <f>AQ15+30</f>
        <v/>
      </c>
      <c r="AS15" s="335">
        <f>AR15+30</f>
        <v/>
      </c>
      <c r="AT15" s="335">
        <f>AS15+30</f>
        <v/>
      </c>
      <c r="AU15" s="335">
        <f>AT15+30</f>
        <v/>
      </c>
      <c r="AV15" s="335">
        <f>AU15+30</f>
        <v/>
      </c>
      <c r="AW15" s="335">
        <f>AV15+25</f>
        <v/>
      </c>
    </row>
    <row r="16" ht="16.5" customHeight="1" s="18" thickBot="1">
      <c r="B16" s="1267" t="n">
        <v>0.3</v>
      </c>
      <c r="C16" s="1267" t="n">
        <v>1</v>
      </c>
      <c r="D16" s="1267" t="n">
        <v>1.3</v>
      </c>
      <c r="E16" s="1267" t="n">
        <v>2</v>
      </c>
      <c r="F16" s="1267" t="n">
        <v>2.3</v>
      </c>
      <c r="G16" s="1267" t="n">
        <v>3</v>
      </c>
      <c r="H16" s="1267" t="n">
        <v>3.3</v>
      </c>
      <c r="I16" s="1267" t="n">
        <v>4</v>
      </c>
      <c r="J16" s="1267" t="n">
        <v>4.3</v>
      </c>
      <c r="K16" s="1267" t="n">
        <v>5</v>
      </c>
      <c r="L16" s="1267" t="n">
        <v>5.3</v>
      </c>
      <c r="M16" s="1267" t="n">
        <v>6</v>
      </c>
      <c r="N16" s="1267" t="n">
        <v>6.3</v>
      </c>
      <c r="O16" s="1267" t="n">
        <v>7</v>
      </c>
      <c r="P16" s="1267" t="n">
        <v>7.3</v>
      </c>
      <c r="Q16" s="1267" t="n">
        <v>8</v>
      </c>
      <c r="R16" s="1267" t="n">
        <v>8.300000000000001</v>
      </c>
      <c r="S16" s="1267" t="n">
        <v>9</v>
      </c>
      <c r="T16" s="1267" t="n">
        <v>9.300000000000001</v>
      </c>
      <c r="U16" s="1267" t="n">
        <v>10</v>
      </c>
      <c r="V16" s="1267" t="n">
        <v>10.3</v>
      </c>
      <c r="W16" s="1267" t="n">
        <v>11</v>
      </c>
      <c r="X16" s="1267" t="n">
        <v>11.3</v>
      </c>
      <c r="Y16" s="1267" t="n">
        <v>12</v>
      </c>
      <c r="Z16" s="1267" t="n">
        <v>12.3</v>
      </c>
      <c r="AA16" s="1267" t="n">
        <v>13</v>
      </c>
      <c r="AB16" s="1267" t="n">
        <v>13.3</v>
      </c>
      <c r="AC16" s="1267" t="n">
        <v>14</v>
      </c>
      <c r="AD16" s="1267" t="n">
        <v>14.3</v>
      </c>
      <c r="AE16" s="1267" t="n">
        <v>15</v>
      </c>
      <c r="AF16" s="1267" t="n">
        <v>15.3</v>
      </c>
      <c r="AG16" s="1267" t="n">
        <v>16</v>
      </c>
      <c r="AH16" s="1267" t="n">
        <v>16.3</v>
      </c>
      <c r="AI16" s="1267" t="n">
        <v>17</v>
      </c>
      <c r="AJ16" s="1267" t="n">
        <v>17.3</v>
      </c>
      <c r="AK16" s="1267" t="n">
        <v>18</v>
      </c>
      <c r="AL16" s="1267" t="n">
        <v>18.3</v>
      </c>
      <c r="AM16" s="1267" t="n">
        <v>19</v>
      </c>
      <c r="AN16" s="1267" t="n">
        <v>19.3</v>
      </c>
      <c r="AO16" s="1267" t="n">
        <v>20</v>
      </c>
      <c r="AP16" s="337" t="n">
        <v>20.3</v>
      </c>
      <c r="AQ16" s="337" t="n">
        <v>21</v>
      </c>
      <c r="AR16" s="337" t="n">
        <v>21.3</v>
      </c>
      <c r="AS16" s="337" t="n">
        <v>22</v>
      </c>
      <c r="AT16" s="337" t="n">
        <v>22.3</v>
      </c>
      <c r="AU16" s="337" t="n">
        <v>23</v>
      </c>
      <c r="AV16" s="337" t="n">
        <v>23.3</v>
      </c>
      <c r="AW16" s="337" t="n">
        <v>24</v>
      </c>
      <c r="BA16" t="n">
        <v>150</v>
      </c>
    </row>
    <row r="17" ht="16.5" customHeight="1" s="18" thickBot="1" thickTop="1">
      <c r="A17" s="352" t="inlineStr">
        <is>
          <t>TELLO5</t>
        </is>
      </c>
      <c r="B17">
        <f>(IF(DASHBOARD!$J$2=B15,DASHBOARD!$Q$9,IF(DASHBOARD!$J$2=0,0,CONTROL!B17)))</f>
        <v/>
      </c>
      <c r="C17">
        <f>(IF(DASHBOARD!$J$2=C15,DASHBOARD!$Q$9,IF(DASHBOARD!$J$2=0,0,CONTROL!C17)))</f>
        <v/>
      </c>
      <c r="D17">
        <f>(IF(DASHBOARD!$J$2=D15,DASHBOARD!$Q$9,IF(DASHBOARD!$J$2=0,0,CONTROL!D17)))</f>
        <v/>
      </c>
      <c r="E17">
        <f>(IF(DASHBOARD!$J$2=E15,DASHBOARD!$Q$9,IF(DASHBOARD!$J$2=0,0,CONTROL!E17)))</f>
        <v/>
      </c>
      <c r="F17">
        <f>(IF(DASHBOARD!$J$2=F15,DASHBOARD!$Q$9,IF(DASHBOARD!$J$2=0,0,CONTROL!F17)))</f>
        <v/>
      </c>
      <c r="G17">
        <f>(IF(DASHBOARD!$J$2=G15,DASHBOARD!$Q$9,IF(DASHBOARD!$J$2=0,0,CONTROL!G17)))</f>
        <v/>
      </c>
      <c r="H17">
        <f>(IF(DASHBOARD!$J$2=H15,DASHBOARD!$Q$9,IF(DASHBOARD!$J$2=0,0,CONTROL!H17)))</f>
        <v/>
      </c>
      <c r="I17">
        <f>(IF(DASHBOARD!$J$2=I15,DASHBOARD!$Q$9,IF(DASHBOARD!$J$2=0,0,CONTROL!I17)))</f>
        <v/>
      </c>
      <c r="J17">
        <f>(IF(DASHBOARD!$J$2=J15,DASHBOARD!$Q$9,IF(DASHBOARD!$J$2=0,0,CONTROL!J17)))</f>
        <v/>
      </c>
      <c r="K17">
        <f>(IF(DASHBOARD!$J$2=K15,DASHBOARD!$Q$9,IF(DASHBOARD!$J$2=0,0,CONTROL!K17)))</f>
        <v/>
      </c>
      <c r="L17">
        <f>(IF(DASHBOARD!$J$2=L15,DASHBOARD!$Q$9,IF(DASHBOARD!$J$2=0,0,CONTROL!L17)))</f>
        <v/>
      </c>
      <c r="M17">
        <f>(IF(DASHBOARD!$J$2=M15,DASHBOARD!$Q$9,IF(DASHBOARD!$J$2=0,0,CONTROL!M17)))</f>
        <v/>
      </c>
      <c r="N17">
        <f>(IF(DASHBOARD!$J$2=N15,DASHBOARD!$Q$9,IF(DASHBOARD!$J$2=0,0,CONTROL!N17)))</f>
        <v/>
      </c>
      <c r="O17">
        <f>(IF(DASHBOARD!$J$2=O15,DASHBOARD!$Q$9,IF(DASHBOARD!$J$2=0,0,CONTROL!O17)))</f>
        <v/>
      </c>
      <c r="P17">
        <f>(IF(DASHBOARD!$J$2=P15,DASHBOARD!$Q$9,IF(DASHBOARD!$J$2=0,0,CONTROL!P17)))</f>
        <v/>
      </c>
      <c r="Q17">
        <f>(IF(DASHBOARD!$J$2=Q15,DASHBOARD!$Q$9,IF(DASHBOARD!$J$2=0,0,CONTROL!Q17)))</f>
        <v/>
      </c>
      <c r="R17">
        <f>(IF(DASHBOARD!$J$2=R15,DASHBOARD!$Q$9,IF(DASHBOARD!$J$2=0,0,CONTROL!R17)))</f>
        <v/>
      </c>
      <c r="S17">
        <f>(IF(DASHBOARD!$J$2=S15,DASHBOARD!$Q$9,IF(DASHBOARD!$J$2=0,0,CONTROL!S17)))</f>
        <v/>
      </c>
      <c r="T17">
        <f>(IF(DASHBOARD!$J$2=T15,DASHBOARD!$Q$9,IF(DASHBOARD!$J$2=0,0,CONTROL!T17)))</f>
        <v/>
      </c>
      <c r="U17">
        <f>(IF(DASHBOARD!$J$2=U15,DASHBOARD!$Q$9,IF(DASHBOARD!$J$2=0,0,CONTROL!U17)))</f>
        <v/>
      </c>
      <c r="V17">
        <f>(IF(DASHBOARD!$J$2=V15,DASHBOARD!$Q$9,IF(DASHBOARD!$J$2=0,0,CONTROL!V17)))</f>
        <v/>
      </c>
      <c r="W17">
        <f>(IF(DASHBOARD!$J$2=W15,DASHBOARD!$Q$9,IF(DASHBOARD!$J$2=0,0,CONTROL!W17)))</f>
        <v/>
      </c>
      <c r="X17">
        <f>(IF(DASHBOARD!$J$2=X15,DASHBOARD!$Q$9,IF(DASHBOARD!$J$2=0,0,CONTROL!X17)))</f>
        <v/>
      </c>
      <c r="Y17">
        <f>(IF(DASHBOARD!$J$2=Y15,DASHBOARD!$Q$9,IF(DASHBOARD!$J$2=0,0,CONTROL!Y17)))</f>
        <v/>
      </c>
      <c r="Z17">
        <f>(IF(DASHBOARD!$J$2=Z15,DASHBOARD!$Q$9,IF(DASHBOARD!$J$2=0,0,CONTROL!Z17)))</f>
        <v/>
      </c>
      <c r="AA17">
        <f>(IF(DASHBOARD!$J$2=AA15,DASHBOARD!$Q$9,IF(DASHBOARD!$J$2=0,0,CONTROL!AA17)))</f>
        <v/>
      </c>
      <c r="AB17">
        <f>(IF(DASHBOARD!$J$2=AB15,DASHBOARD!$Q$9,IF(DASHBOARD!$J$2=0,0,CONTROL!AB17)))</f>
        <v/>
      </c>
      <c r="AC17">
        <f>(IF(DASHBOARD!$J$2=AC15,DASHBOARD!$Q$9,IF(DASHBOARD!$J$2=0,0,CONTROL!AC17)))</f>
        <v/>
      </c>
      <c r="AD17">
        <f>(IF(DASHBOARD!$J$2=AD15,DASHBOARD!$Q$9,IF(DASHBOARD!$J$2=0,0,CONTROL!AD17)))</f>
        <v/>
      </c>
      <c r="AE17">
        <f>(IF(DASHBOARD!$J$2=AE15,DASHBOARD!$Q$9,IF(DASHBOARD!$J$2=0,0,CONTROL!AE17)))</f>
        <v/>
      </c>
      <c r="AF17">
        <f>(IF(DASHBOARD!$J$2=AF15,DASHBOARD!$Q$9,IF(DASHBOARD!$J$2=0,0,CONTROL!AF17)))</f>
        <v/>
      </c>
      <c r="AG17">
        <f>(IF(DASHBOARD!$J$2=AG15,DASHBOARD!$Q$9,IF(DASHBOARD!$J$2=0,0,CONTROL!AG17)))</f>
        <v/>
      </c>
      <c r="AH17">
        <f>(IF(DASHBOARD!$J$2=AH15,DASHBOARD!$Q$9,IF(DASHBOARD!$J$2=0,0,CONTROL!AH17)))</f>
        <v/>
      </c>
      <c r="AI17">
        <f>(IF(DASHBOARD!$J$2=AI15,DASHBOARD!$Q$9,IF(DASHBOARD!$J$2=0,0,CONTROL!AI17)))</f>
        <v/>
      </c>
      <c r="AJ17">
        <f>(IF(DASHBOARD!$J$2=AJ15,DASHBOARD!$Q$9,IF(DASHBOARD!$J$2=0,0,CONTROL!AJ17)))</f>
        <v/>
      </c>
      <c r="AK17">
        <f>(IF(DASHBOARD!$J$2=AK15,DASHBOARD!$Q$9,IF(DASHBOARD!$J$2=0,0,CONTROL!AK17)))</f>
        <v/>
      </c>
      <c r="AL17">
        <f>(IF(DASHBOARD!$J$2=AL15,DASHBOARD!$Q$9,IF(DASHBOARD!$J$2=0,0,CONTROL!AL17)))</f>
        <v/>
      </c>
      <c r="AM17">
        <f>(IF(DASHBOARD!$J$2=AM15,DASHBOARD!$Q$9,IF(DASHBOARD!$J$2=0,0,CONTROL!AM17)))</f>
        <v/>
      </c>
      <c r="AN17">
        <f>(IF(DASHBOARD!$J$2=AN15,DASHBOARD!$Q$9,IF(DASHBOARD!$J$2=0,0,CONTROL!AN17)))</f>
        <v/>
      </c>
      <c r="AO17">
        <f>(IF(DASHBOARD!$J$2=AO15,DASHBOARD!$Q$9,IF(DASHBOARD!$J$2=0,0,CONTROL!AO17)))</f>
        <v/>
      </c>
      <c r="AP17">
        <f>(IF(DASHBOARD!$J$2=AP15,DASHBOARD!$Q$9,IF(DASHBOARD!$J$2=0,0,CONTROL!AP17)))</f>
        <v/>
      </c>
      <c r="AQ17">
        <f>(IF(DASHBOARD!$J$2=AQ15,DASHBOARD!$Q$9,IF(DASHBOARD!$J$2=0,0,CONTROL!AQ17)))</f>
        <v/>
      </c>
      <c r="AR17">
        <f>(IF(DASHBOARD!$J$2=AR15,DASHBOARD!$Q$9,IF(DASHBOARD!$J$2=0,0,CONTROL!AR17)))</f>
        <v/>
      </c>
      <c r="AS17">
        <f>(IF(DASHBOARD!$J$2=AS15,DASHBOARD!$Q$9,IF(DASHBOARD!$J$2=0,0,CONTROL!AS17)))</f>
        <v/>
      </c>
      <c r="AT17">
        <f>(IF(DASHBOARD!$J$2=AT15,DASHBOARD!$Q$9,IF(DASHBOARD!$J$2=0,0,CONTROL!AT17)))</f>
        <v/>
      </c>
      <c r="AU17">
        <f>(IF(DASHBOARD!$J$2=AU15,DASHBOARD!$Q$9,IF(DASHBOARD!$J$2=0,0,CONTROL!AU17)))</f>
        <v/>
      </c>
      <c r="AV17">
        <f>(IF(DASHBOARD!$J$2=AV15,DASHBOARD!$Q$9,IF(DASHBOARD!$J$2=0,0,CONTROL!AV17)))</f>
        <v/>
      </c>
      <c r="AW17">
        <f>(IF(DASHBOARD!$J$2=AW15,DASHBOARD!$Q$9,IF(DASHBOARD!$J$2=0,0,CONTROL!AW17)))</f>
        <v/>
      </c>
      <c r="AZ17" s="352" t="inlineStr">
        <is>
          <t>TELLO5</t>
        </is>
      </c>
      <c r="BA17">
        <f>MATCH(AZ17,A17:B19,0)</f>
        <v/>
      </c>
    </row>
    <row r="18" ht="16.5" customHeight="1" s="18" thickBot="1" thickTop="1">
      <c r="A18" s="352" t="inlineStr">
        <is>
          <t>TELLO4</t>
        </is>
      </c>
      <c r="B18">
        <f>(IF(DASHBOARD!$J$2=B15,DASHBOARD!$Q$10,IF(DASHBOARD!$J$2=0,0,CONTROL!B18)))</f>
        <v/>
      </c>
      <c r="C18">
        <f>(IF(DASHBOARD!$J$2=C15,DASHBOARD!$Q$10,IF(DASHBOARD!$J$2=0,0,CONTROL!C18)))</f>
        <v/>
      </c>
      <c r="D18">
        <f>(IF(DASHBOARD!$J$2=D15,DASHBOARD!$Q$10,IF(DASHBOARD!$J$2=0,0,CONTROL!D18)))</f>
        <v/>
      </c>
      <c r="E18">
        <f>(IF(DASHBOARD!$J$2=E15,DASHBOARD!$Q$10,IF(DASHBOARD!$J$2=0,0,CONTROL!E18)))</f>
        <v/>
      </c>
      <c r="F18">
        <f>(IF(DASHBOARD!$J$2=F15,DASHBOARD!$Q$10,IF(DASHBOARD!$J$2=0,0,CONTROL!F18)))</f>
        <v/>
      </c>
      <c r="G18">
        <f>(IF(DASHBOARD!$J$2=G15,DASHBOARD!$Q$10,IF(DASHBOARD!$J$2=0,0,CONTROL!G18)))</f>
        <v/>
      </c>
      <c r="H18">
        <f>(IF(DASHBOARD!$J$2=H15,DASHBOARD!$Q$10,IF(DASHBOARD!$J$2=0,0,CONTROL!H18)))</f>
        <v/>
      </c>
      <c r="I18">
        <f>(IF(DASHBOARD!$J$2=I15,DASHBOARD!$Q$10,IF(DASHBOARD!$J$2=0,0,CONTROL!I18)))</f>
        <v/>
      </c>
      <c r="J18">
        <f>(IF(DASHBOARD!$J$2=J15,DASHBOARD!$Q$10,IF(DASHBOARD!$J$2=0,0,CONTROL!J18)))</f>
        <v/>
      </c>
      <c r="K18">
        <f>(IF(DASHBOARD!$J$2=K15,DASHBOARD!$Q$10,IF(DASHBOARD!$J$2=0,0,CONTROL!K18)))</f>
        <v/>
      </c>
      <c r="L18">
        <f>(IF(DASHBOARD!$J$2=L15,DASHBOARD!$Q$10,IF(DASHBOARD!$J$2=0,0,CONTROL!L18)))</f>
        <v/>
      </c>
      <c r="M18">
        <f>(IF(DASHBOARD!$J$2=M15,DASHBOARD!$Q$10,IF(DASHBOARD!$J$2=0,0,CONTROL!M18)))</f>
        <v/>
      </c>
      <c r="N18">
        <f>(IF(DASHBOARD!$J$2=N15,DASHBOARD!$Q$10,IF(DASHBOARD!$J$2=0,0,CONTROL!N18)))</f>
        <v/>
      </c>
      <c r="O18">
        <f>(IF(DASHBOARD!$J$2=O15,DASHBOARD!$Q$10,IF(DASHBOARD!$J$2=0,0,CONTROL!O18)))</f>
        <v/>
      </c>
      <c r="P18">
        <f>(IF(DASHBOARD!$J$2=P15,DASHBOARD!$Q$10,IF(DASHBOARD!$J$2=0,0,CONTROL!P18)))</f>
        <v/>
      </c>
      <c r="Q18">
        <f>(IF(DASHBOARD!$J$2=Q15,DASHBOARD!$Q$10,IF(DASHBOARD!$J$2=0,0,CONTROL!Q18)))</f>
        <v/>
      </c>
      <c r="R18">
        <f>(IF(DASHBOARD!$J$2=R15,DASHBOARD!$Q$10,IF(DASHBOARD!$J$2=0,0,CONTROL!R18)))</f>
        <v/>
      </c>
      <c r="S18">
        <f>(IF(DASHBOARD!$J$2=S15,DASHBOARD!$Q$10,IF(DASHBOARD!$J$2=0,0,CONTROL!S18)))</f>
        <v/>
      </c>
      <c r="T18">
        <f>(IF(DASHBOARD!$J$2=T15,DASHBOARD!$Q$10,IF(DASHBOARD!$J$2=0,0,CONTROL!T18)))</f>
        <v/>
      </c>
      <c r="U18">
        <f>(IF(DASHBOARD!$J$2=U15,DASHBOARD!$Q$10,IF(DASHBOARD!$J$2=0,0,CONTROL!U18)))</f>
        <v/>
      </c>
      <c r="V18">
        <f>(IF(DASHBOARD!$J$2=V15,DASHBOARD!$Q$10,IF(DASHBOARD!$J$2=0,0,CONTROL!V18)))</f>
        <v/>
      </c>
      <c r="W18">
        <f>(IF(DASHBOARD!$J$2=W15,DASHBOARD!$Q$10,IF(DASHBOARD!$J$2=0,0,CONTROL!W18)))</f>
        <v/>
      </c>
      <c r="X18">
        <f>(IF(DASHBOARD!$J$2=X15,DASHBOARD!$Q$10,IF(DASHBOARD!$J$2=0,0,CONTROL!X18)))</f>
        <v/>
      </c>
      <c r="Y18">
        <f>(IF(DASHBOARD!$J$2=Y15,DASHBOARD!$Q$10,IF(DASHBOARD!$J$2=0,0,CONTROL!Y18)))</f>
        <v/>
      </c>
      <c r="Z18">
        <f>(IF(DASHBOARD!$J$2=Z15,DASHBOARD!$Q$10,IF(DASHBOARD!$J$2=0,0,CONTROL!Z18)))</f>
        <v/>
      </c>
      <c r="AA18">
        <f>(IF(DASHBOARD!$J$2=AA15,DASHBOARD!$Q$10,IF(DASHBOARD!$J$2=0,0,CONTROL!AA18)))</f>
        <v/>
      </c>
      <c r="AB18">
        <f>(IF(DASHBOARD!$J$2=AB15,DASHBOARD!$Q$10,IF(DASHBOARD!$J$2=0,0,CONTROL!AB18)))</f>
        <v/>
      </c>
      <c r="AC18">
        <f>(IF(DASHBOARD!$J$2=AC15,DASHBOARD!$Q$10,IF(DASHBOARD!$J$2=0,0,CONTROL!AC18)))</f>
        <v/>
      </c>
      <c r="AD18">
        <f>(IF(DASHBOARD!$J$2=AD15,DASHBOARD!$Q$10,IF(DASHBOARD!$J$2=0,0,CONTROL!AD18)))</f>
        <v/>
      </c>
      <c r="AE18">
        <f>(IF(DASHBOARD!$J$2=AE15,DASHBOARD!$Q$10,IF(DASHBOARD!$J$2=0,0,CONTROL!AE18)))</f>
        <v/>
      </c>
      <c r="AF18">
        <f>(IF(DASHBOARD!$J$2=AF15,DASHBOARD!$Q$10,IF(DASHBOARD!$J$2=0,0,CONTROL!AF18)))</f>
        <v/>
      </c>
      <c r="AG18">
        <f>(IF(DASHBOARD!$J$2=AG15,DASHBOARD!$Q$10,IF(DASHBOARD!$J$2=0,0,CONTROL!AG18)))</f>
        <v/>
      </c>
      <c r="AH18">
        <f>(IF(DASHBOARD!$J$2=AH15,DASHBOARD!$Q$10,IF(DASHBOARD!$J$2=0,0,CONTROL!AH18)))</f>
        <v/>
      </c>
      <c r="AI18">
        <f>(IF(DASHBOARD!$J$2=AI15,DASHBOARD!$Q$10,IF(DASHBOARD!$J$2=0,0,CONTROL!AI18)))</f>
        <v/>
      </c>
      <c r="AJ18">
        <f>(IF(DASHBOARD!$J$2=AJ15,DASHBOARD!$Q$10,IF(DASHBOARD!$J$2=0,0,CONTROL!AJ18)))</f>
        <v/>
      </c>
      <c r="AK18">
        <f>(IF(DASHBOARD!$J$2=AK15,DASHBOARD!$Q$10,IF(DASHBOARD!$J$2=0,0,CONTROL!AK18)))</f>
        <v/>
      </c>
      <c r="AL18">
        <f>(IF(DASHBOARD!$J$2=AL15,DASHBOARD!$Q$10,IF(DASHBOARD!$J$2=0,0,CONTROL!AL18)))</f>
        <v/>
      </c>
      <c r="AM18">
        <f>(IF(DASHBOARD!$J$2=AM15,DASHBOARD!$Q$10,IF(DASHBOARD!$J$2=0,0,CONTROL!AM18)))</f>
        <v/>
      </c>
      <c r="AN18">
        <f>(IF(DASHBOARD!$J$2=AN15,DASHBOARD!$Q$10,IF(DASHBOARD!$J$2=0,0,CONTROL!AN18)))</f>
        <v/>
      </c>
      <c r="AO18">
        <f>(IF(DASHBOARD!$J$2=AO15,DASHBOARD!$Q$10,IF(DASHBOARD!$J$2=0,0,CONTROL!AO18)))</f>
        <v/>
      </c>
      <c r="AP18">
        <f>(IF(DASHBOARD!$J$2=AP15,DASHBOARD!$Q$10,IF(DASHBOARD!$J$2=0,0,CONTROL!AP18)))</f>
        <v/>
      </c>
      <c r="AQ18">
        <f>(IF(DASHBOARD!$J$2=AQ15,DASHBOARD!$Q$10,IF(DASHBOARD!$J$2=0,0,CONTROL!AQ18)))</f>
        <v/>
      </c>
      <c r="AR18">
        <f>(IF(DASHBOARD!$J$2=AR15,DASHBOARD!$Q$10,IF(DASHBOARD!$J$2=0,0,CONTROL!AR18)))</f>
        <v/>
      </c>
      <c r="AS18">
        <f>(IF(DASHBOARD!$J$2=AS15,DASHBOARD!$Q$10,IF(DASHBOARD!$J$2=0,0,CONTROL!AS18)))</f>
        <v/>
      </c>
      <c r="AT18">
        <f>(IF(DASHBOARD!$J$2=AT15,DASHBOARD!$Q$10,IF(DASHBOARD!$J$2=0,0,CONTROL!AT18)))</f>
        <v/>
      </c>
      <c r="AU18">
        <f>(IF(DASHBOARD!$J$2=AU15,DASHBOARD!$Q$10,IF(DASHBOARD!$J$2=0,0,CONTROL!AU18)))</f>
        <v/>
      </c>
      <c r="AV18">
        <f>(IF(DASHBOARD!$J$2=AV15,DASHBOARD!$Q$10,IF(DASHBOARD!$J$2=0,0,CONTROL!AV18)))</f>
        <v/>
      </c>
      <c r="AW18">
        <f>(IF(DASHBOARD!$J$2=AW15,DASHBOARD!$Q$10,IF(DASHBOARD!$J$2=0,0,CONTROL!AW18)))</f>
        <v/>
      </c>
      <c r="AZ18" s="352" t="inlineStr">
        <is>
          <t>TELLO4</t>
        </is>
      </c>
    </row>
    <row r="19" ht="16.5" customHeight="1" s="18" thickBot="1" thickTop="1">
      <c r="A19" s="352" t="inlineStr">
        <is>
          <t>KIMA5</t>
        </is>
      </c>
      <c r="B19">
        <f>(IF(DASHBOARD!$J$2=B15,DASHBOARD!$Q$11,IF(DASHBOARD!$J$2=0,0,CONTROL!B19)))</f>
        <v/>
      </c>
      <c r="C19">
        <f>(IF(DASHBOARD!$J$2=C15,DASHBOARD!$Q$11,IF(DASHBOARD!$J$2=0,0,CONTROL!C19)))</f>
        <v/>
      </c>
      <c r="D19">
        <f>(IF(DASHBOARD!$J$2=D15,DASHBOARD!$Q$11,IF(DASHBOARD!$J$2=0,0,CONTROL!D19)))</f>
        <v/>
      </c>
      <c r="E19">
        <f>(IF(DASHBOARD!$J$2=E15,DASHBOARD!$Q$11,IF(DASHBOARD!$J$2=0,0,CONTROL!E19)))</f>
        <v/>
      </c>
      <c r="F19">
        <f>(IF(DASHBOARD!$J$2=F15,DASHBOARD!$Q$11,IF(DASHBOARD!$J$2=0,0,CONTROL!F19)))</f>
        <v/>
      </c>
      <c r="G19">
        <f>(IF(DASHBOARD!$J$2=G15,DASHBOARD!$Q$11,IF(DASHBOARD!$J$2=0,0,CONTROL!G19)))</f>
        <v/>
      </c>
      <c r="H19">
        <f>(IF(DASHBOARD!$J$2=H15,DASHBOARD!$Q$11,IF(DASHBOARD!$J$2=0,0,CONTROL!H19)))</f>
        <v/>
      </c>
      <c r="I19">
        <f>(IF(DASHBOARD!$J$2=I15,DASHBOARD!$Q$11,IF(DASHBOARD!$J$2=0,0,CONTROL!I19)))</f>
        <v/>
      </c>
      <c r="J19">
        <f>(IF(DASHBOARD!$J$2=J15,DASHBOARD!$Q$11,IF(DASHBOARD!$J$2=0,0,CONTROL!J19)))</f>
        <v/>
      </c>
      <c r="K19">
        <f>(IF(DASHBOARD!$J$2=K15,DASHBOARD!$Q$11,IF(DASHBOARD!$J$2=0,0,CONTROL!K19)))</f>
        <v/>
      </c>
      <c r="L19">
        <f>(IF(DASHBOARD!$J$2=L15,DASHBOARD!$Q$11,IF(DASHBOARD!$J$2=0,0,CONTROL!L19)))</f>
        <v/>
      </c>
      <c r="M19">
        <f>(IF(DASHBOARD!$J$2=M15,DASHBOARD!$Q$11,IF(DASHBOARD!$J$2=0,0,CONTROL!M19)))</f>
        <v/>
      </c>
      <c r="N19">
        <f>(IF(DASHBOARD!$J$2=N15,DASHBOARD!$Q$11,IF(DASHBOARD!$J$2=0,0,CONTROL!N19)))</f>
        <v/>
      </c>
      <c r="O19">
        <f>(IF(DASHBOARD!$J$2=O15,DASHBOARD!$Q$11,IF(DASHBOARD!$J$2=0,0,CONTROL!O19)))</f>
        <v/>
      </c>
      <c r="P19">
        <f>(IF(DASHBOARD!$J$2=P15,DASHBOARD!$Q$11,IF(DASHBOARD!$J$2=0,0,CONTROL!P19)))</f>
        <v/>
      </c>
      <c r="Q19">
        <f>(IF(DASHBOARD!$J$2=Q15,DASHBOARD!$Q$11,IF(DASHBOARD!$J$2=0,0,CONTROL!Q19)))</f>
        <v/>
      </c>
      <c r="R19">
        <f>(IF(DASHBOARD!$J$2=R15,DASHBOARD!$Q$11,IF(DASHBOARD!$J$2=0,0,CONTROL!R19)))</f>
        <v/>
      </c>
      <c r="S19">
        <f>(IF(DASHBOARD!$J$2=S15,DASHBOARD!$Q$11,IF(DASHBOARD!$J$2=0,0,CONTROL!S19)))</f>
        <v/>
      </c>
      <c r="T19">
        <f>(IF(DASHBOARD!$J$2=T15,DASHBOARD!$Q$11,IF(DASHBOARD!$J$2=0,0,CONTROL!T19)))</f>
        <v/>
      </c>
      <c r="U19">
        <f>(IF(DASHBOARD!$J$2=U15,DASHBOARD!$Q$11,IF(DASHBOARD!$J$2=0,0,CONTROL!U19)))</f>
        <v/>
      </c>
      <c r="V19">
        <f>(IF(DASHBOARD!$J$2=V15,DASHBOARD!$Q$11,IF(DASHBOARD!$J$2=0,0,CONTROL!V19)))</f>
        <v/>
      </c>
      <c r="W19">
        <f>(IF(DASHBOARD!$J$2=W15,DASHBOARD!$Q$11,IF(DASHBOARD!$J$2=0,0,CONTROL!W19)))</f>
        <v/>
      </c>
      <c r="X19">
        <f>(IF(DASHBOARD!$J$2=X15,DASHBOARD!$Q$11,IF(DASHBOARD!$J$2=0,0,CONTROL!X19)))</f>
        <v/>
      </c>
      <c r="Y19">
        <f>(IF(DASHBOARD!$J$2=Y15,DASHBOARD!$Q$11,IF(DASHBOARD!$J$2=0,0,CONTROL!Y19)))</f>
        <v/>
      </c>
      <c r="Z19">
        <f>(IF(DASHBOARD!$J$2=Z15,DASHBOARD!$Q$11,IF(DASHBOARD!$J$2=0,0,CONTROL!Z19)))</f>
        <v/>
      </c>
      <c r="AA19">
        <f>(IF(DASHBOARD!$J$2=AA15,DASHBOARD!$Q$11,IF(DASHBOARD!$J$2=0,0,CONTROL!AA19)))</f>
        <v/>
      </c>
      <c r="AB19">
        <f>(IF(DASHBOARD!$J$2=AB15,DASHBOARD!$Q$11,IF(DASHBOARD!$J$2=0,0,CONTROL!AB19)))</f>
        <v/>
      </c>
      <c r="AC19">
        <f>(IF(DASHBOARD!$J$2=AC15,DASHBOARD!$Q$11,IF(DASHBOARD!$J$2=0,0,CONTROL!AC19)))</f>
        <v/>
      </c>
      <c r="AD19">
        <f>(IF(DASHBOARD!$J$2=AD15,DASHBOARD!$Q$11,IF(DASHBOARD!$J$2=0,0,CONTROL!AD19)))</f>
        <v/>
      </c>
      <c r="AE19">
        <f>(IF(DASHBOARD!$J$2=AE15,DASHBOARD!$Q$11,IF(DASHBOARD!$J$2=0,0,CONTROL!AE19)))</f>
        <v/>
      </c>
      <c r="AF19">
        <f>(IF(DASHBOARD!$J$2=AF15,DASHBOARD!$Q$11,IF(DASHBOARD!$J$2=0,0,CONTROL!AF19)))</f>
        <v/>
      </c>
      <c r="AG19">
        <f>(IF(DASHBOARD!$J$2=AG15,DASHBOARD!$Q$11,IF(DASHBOARD!$J$2=0,0,CONTROL!AG19)))</f>
        <v/>
      </c>
      <c r="AH19">
        <f>(IF(DASHBOARD!$J$2=AH15,DASHBOARD!$Q$11,IF(DASHBOARD!$J$2=0,0,CONTROL!AH19)))</f>
        <v/>
      </c>
      <c r="AI19">
        <f>(IF(DASHBOARD!$J$2=AI15,DASHBOARD!$Q$11,IF(DASHBOARD!$J$2=0,0,CONTROL!AI19)))</f>
        <v/>
      </c>
      <c r="AJ19">
        <f>(IF(DASHBOARD!$J$2=AJ15,DASHBOARD!$Q$11,IF(DASHBOARD!$J$2=0,0,CONTROL!AJ19)))</f>
        <v/>
      </c>
      <c r="AK19">
        <f>(IF(DASHBOARD!$J$2=AK15,DASHBOARD!$Q$11,IF(DASHBOARD!$J$2=0,0,CONTROL!AK19)))</f>
        <v/>
      </c>
      <c r="AL19">
        <f>(IF(DASHBOARD!$J$2=AL15,DASHBOARD!$Q$11,IF(DASHBOARD!$J$2=0,0,CONTROL!AL19)))</f>
        <v/>
      </c>
      <c r="AM19">
        <f>(IF(DASHBOARD!$J$2=AM15,DASHBOARD!$Q$11,IF(DASHBOARD!$J$2=0,0,CONTROL!AM19)))</f>
        <v/>
      </c>
      <c r="AN19">
        <f>(IF(DASHBOARD!$J$2=AN15,DASHBOARD!$Q$11,IF(DASHBOARD!$J$2=0,0,CONTROL!AN19)))</f>
        <v/>
      </c>
      <c r="AO19">
        <f>(IF(DASHBOARD!$J$2=AO15,DASHBOARD!$Q$11,IF(DASHBOARD!$J$2=0,0,CONTROL!AO19)))</f>
        <v/>
      </c>
      <c r="AP19">
        <f>(IF(DASHBOARD!$J$2=AP15,DASHBOARD!$Q$11,IF(DASHBOARD!$J$2=0,0,CONTROL!AP19)))</f>
        <v/>
      </c>
      <c r="AQ19">
        <f>(IF(DASHBOARD!$J$2=AQ15,DASHBOARD!$Q$11,IF(DASHBOARD!$J$2=0,0,CONTROL!AQ19)))</f>
        <v/>
      </c>
      <c r="AR19">
        <f>(IF(DASHBOARD!$J$2=AR15,DASHBOARD!$Q$11,IF(DASHBOARD!$J$2=0,0,CONTROL!AR19)))</f>
        <v/>
      </c>
      <c r="AS19">
        <f>(IF(DASHBOARD!$J$2=AS15,DASHBOARD!$Q$11,IF(DASHBOARD!$J$2=0,0,CONTROL!AS19)))</f>
        <v/>
      </c>
      <c r="AT19">
        <f>(IF(DASHBOARD!$J$2=AT15,DASHBOARD!$Q$11,IF(DASHBOARD!$J$2=0,0,CONTROL!AT19)))</f>
        <v/>
      </c>
      <c r="AU19">
        <f>(IF(DASHBOARD!$J$2=AU15,DASHBOARD!$Q$11,IF(DASHBOARD!$J$2=0,0,CONTROL!AU19)))</f>
        <v/>
      </c>
      <c r="AV19">
        <f>(IF(DASHBOARD!$J$2=AV15,DASHBOARD!$Q$11,IF(DASHBOARD!$J$2=0,0,CONTROL!AV19)))</f>
        <v/>
      </c>
      <c r="AW19">
        <f>(IF(DASHBOARD!$J$2=AW15,DASHBOARD!$Q$11,IF(DASHBOARD!$J$2=0,0,CONTROL!AW19)))</f>
        <v/>
      </c>
      <c r="AZ19" s="352" t="inlineStr">
        <is>
          <t>KIMA5</t>
        </is>
      </c>
    </row>
    <row r="20" ht="16.5" customHeight="1" s="18" thickBot="1" thickTop="1">
      <c r="A20" s="352" t="inlineStr">
        <is>
          <t>BSOWA5</t>
        </is>
      </c>
      <c r="B20">
        <f>(IF(DASHBOARD!$J$2=B15,DASHBOARD!$Q$12,IF(DASHBOARD!$J$2=0,0,CONTROL!B20)))</f>
        <v/>
      </c>
      <c r="C20">
        <f>(IF(DASHBOARD!$J$2=C15,DASHBOARD!$Q$12,IF(DASHBOARD!$J$2=0,0,CONTROL!C20)))</f>
        <v/>
      </c>
      <c r="D20">
        <f>(IF(DASHBOARD!$J$2=D15,DASHBOARD!$Q$12,IF(DASHBOARD!$J$2=0,0,CONTROL!D20)))</f>
        <v/>
      </c>
      <c r="E20">
        <f>(IF(DASHBOARD!$J$2=E15,DASHBOARD!$Q$12,IF(DASHBOARD!$J$2=0,0,CONTROL!E20)))</f>
        <v/>
      </c>
      <c r="F20">
        <f>(IF(DASHBOARD!$J$2=F15,DASHBOARD!$Q$12,IF(DASHBOARD!$J$2=0,0,CONTROL!F20)))</f>
        <v/>
      </c>
      <c r="G20">
        <f>(IF(DASHBOARD!$J$2=G15,DASHBOARD!$Q$12,IF(DASHBOARD!$J$2=0,0,CONTROL!G20)))</f>
        <v/>
      </c>
      <c r="H20">
        <f>(IF(DASHBOARD!$J$2=H15,DASHBOARD!$Q$12,IF(DASHBOARD!$J$2=0,0,CONTROL!H20)))</f>
        <v/>
      </c>
      <c r="I20">
        <f>(IF(DASHBOARD!$J$2=I15,DASHBOARD!$Q$12,IF(DASHBOARD!$J$2=0,0,CONTROL!I20)))</f>
        <v/>
      </c>
      <c r="J20">
        <f>(IF(DASHBOARD!$J$2=J15,DASHBOARD!$Q$12,IF(DASHBOARD!$J$2=0,0,CONTROL!J20)))</f>
        <v/>
      </c>
      <c r="K20">
        <f>(IF(DASHBOARD!$J$2=K15,DASHBOARD!$Q$12,IF(DASHBOARD!$J$2=0,0,CONTROL!K20)))</f>
        <v/>
      </c>
      <c r="L20">
        <f>(IF(DASHBOARD!$J$2=L15,DASHBOARD!$Q$12,IF(DASHBOARD!$J$2=0,0,CONTROL!L20)))</f>
        <v/>
      </c>
      <c r="M20">
        <f>(IF(DASHBOARD!$J$2=M15,DASHBOARD!$Q$12,IF(DASHBOARD!$J$2=0,0,CONTROL!M20)))</f>
        <v/>
      </c>
      <c r="N20">
        <f>(IF(DASHBOARD!$J$2=N15,DASHBOARD!$Q$12,IF(DASHBOARD!$J$2=0,0,CONTROL!N20)))</f>
        <v/>
      </c>
      <c r="O20">
        <f>(IF(DASHBOARD!$J$2=O15,DASHBOARD!$Q$12,IF(DASHBOARD!$J$2=0,0,CONTROL!O20)))</f>
        <v/>
      </c>
      <c r="P20">
        <f>(IF(DASHBOARD!$J$2=P15,DASHBOARD!$Q$12,IF(DASHBOARD!$J$2=0,0,CONTROL!P20)))</f>
        <v/>
      </c>
      <c r="Q20">
        <f>(IF(DASHBOARD!$J$2=Q15,DASHBOARD!$Q$12,IF(DASHBOARD!$J$2=0,0,CONTROL!Q20)))</f>
        <v/>
      </c>
      <c r="R20">
        <f>(IF(DASHBOARD!$J$2=R15,DASHBOARD!$Q$12,IF(DASHBOARD!$J$2=0,0,CONTROL!R20)))</f>
        <v/>
      </c>
      <c r="S20">
        <f>(IF(DASHBOARD!$J$2=S15,DASHBOARD!$Q$12,IF(DASHBOARD!$J$2=0,0,CONTROL!S20)))</f>
        <v/>
      </c>
      <c r="T20">
        <f>(IF(DASHBOARD!$J$2=T15,DASHBOARD!$Q$12,IF(DASHBOARD!$J$2=0,0,CONTROL!T20)))</f>
        <v/>
      </c>
      <c r="U20">
        <f>(IF(DASHBOARD!$J$2=U15,DASHBOARD!$Q$12,IF(DASHBOARD!$J$2=0,0,CONTROL!U20)))</f>
        <v/>
      </c>
      <c r="V20">
        <f>(IF(DASHBOARD!$J$2=V15,DASHBOARD!$Q$12,IF(DASHBOARD!$J$2=0,0,CONTROL!V20)))</f>
        <v/>
      </c>
      <c r="W20">
        <f>(IF(DASHBOARD!$J$2=W15,DASHBOARD!$Q$12,IF(DASHBOARD!$J$2=0,0,CONTROL!W20)))</f>
        <v/>
      </c>
      <c r="X20">
        <f>(IF(DASHBOARD!$J$2=X15,DASHBOARD!$Q$12,IF(DASHBOARD!$J$2=0,0,CONTROL!X20)))</f>
        <v/>
      </c>
      <c r="Y20">
        <f>(IF(DASHBOARD!$J$2=Y15,DASHBOARD!$Q$12,IF(DASHBOARD!$J$2=0,0,CONTROL!Y20)))</f>
        <v/>
      </c>
      <c r="Z20">
        <f>(IF(DASHBOARD!$J$2=Z15,DASHBOARD!$Q$12,IF(DASHBOARD!$J$2=0,0,CONTROL!Z20)))</f>
        <v/>
      </c>
      <c r="AA20">
        <f>(IF(DASHBOARD!$J$2=AA15,DASHBOARD!$Q$12,IF(DASHBOARD!$J$2=0,0,CONTROL!AA20)))</f>
        <v/>
      </c>
      <c r="AB20">
        <f>(IF(DASHBOARD!$J$2=AB15,DASHBOARD!$Q$12,IF(DASHBOARD!$J$2=0,0,CONTROL!AB20)))</f>
        <v/>
      </c>
      <c r="AC20">
        <f>(IF(DASHBOARD!$J$2=AC15,DASHBOARD!$Q$12,IF(DASHBOARD!$J$2=0,0,CONTROL!AC20)))</f>
        <v/>
      </c>
      <c r="AD20">
        <f>(IF(DASHBOARD!$J$2=AD15,DASHBOARD!$Q$12,IF(DASHBOARD!$J$2=0,0,CONTROL!AD20)))</f>
        <v/>
      </c>
      <c r="AE20">
        <f>(IF(DASHBOARD!$J$2=AE15,DASHBOARD!$Q$12,IF(DASHBOARD!$J$2=0,0,CONTROL!AE20)))</f>
        <v/>
      </c>
      <c r="AF20">
        <f>(IF(DASHBOARD!$J$2=AF15,DASHBOARD!$Q$12,IF(DASHBOARD!$J$2=0,0,CONTROL!AF20)))</f>
        <v/>
      </c>
      <c r="AG20">
        <f>(IF(DASHBOARD!$J$2=AG15,DASHBOARD!$Q$12,IF(DASHBOARD!$J$2=0,0,CONTROL!AG20)))</f>
        <v/>
      </c>
      <c r="AH20">
        <f>(IF(DASHBOARD!$J$2=AH15,DASHBOARD!$Q$12,IF(DASHBOARD!$J$2=0,0,CONTROL!AH20)))</f>
        <v/>
      </c>
      <c r="AI20">
        <f>(IF(DASHBOARD!$J$2=AI15,DASHBOARD!$Q$12,IF(DASHBOARD!$J$2=0,0,CONTROL!AI20)))</f>
        <v/>
      </c>
      <c r="AJ20">
        <f>(IF(DASHBOARD!$J$2=AJ15,DASHBOARD!$Q$12,IF(DASHBOARD!$J$2=0,0,CONTROL!AJ20)))</f>
        <v/>
      </c>
      <c r="AK20">
        <f>(IF(DASHBOARD!$J$2=AK15,DASHBOARD!$Q$12,IF(DASHBOARD!$J$2=0,0,CONTROL!AK20)))</f>
        <v/>
      </c>
      <c r="AL20">
        <f>(IF(DASHBOARD!$J$2=AL15,DASHBOARD!$Q$12,IF(DASHBOARD!$J$2=0,0,CONTROL!AL20)))</f>
        <v/>
      </c>
      <c r="AM20">
        <f>(IF(DASHBOARD!$J$2=AM15,DASHBOARD!$Q$12,IF(DASHBOARD!$J$2=0,0,CONTROL!AM20)))</f>
        <v/>
      </c>
      <c r="AN20">
        <f>(IF(DASHBOARD!$J$2=AN15,DASHBOARD!$Q$12,IF(DASHBOARD!$J$2=0,0,CONTROL!AN20)))</f>
        <v/>
      </c>
      <c r="AO20">
        <f>(IF(DASHBOARD!$J$2=AO15,DASHBOARD!$Q$12,IF(DASHBOARD!$J$2=0,0,CONTROL!AO20)))</f>
        <v/>
      </c>
      <c r="AP20">
        <f>(IF(DASHBOARD!$J$2=AP15,DASHBOARD!$Q$12,IF(DASHBOARD!$J$2=0,0,CONTROL!AP20)))</f>
        <v/>
      </c>
      <c r="AQ20">
        <f>(IF(DASHBOARD!$J$2=AQ15,DASHBOARD!$Q$12,IF(DASHBOARD!$J$2=0,0,CONTROL!AQ20)))</f>
        <v/>
      </c>
      <c r="AR20">
        <f>(IF(DASHBOARD!$J$2=AR15,DASHBOARD!$Q$12,IF(DASHBOARD!$J$2=0,0,CONTROL!AR20)))</f>
        <v/>
      </c>
      <c r="AS20">
        <f>(IF(DASHBOARD!$J$2=AS15,DASHBOARD!$Q$12,IF(DASHBOARD!$J$2=0,0,CONTROL!AS20)))</f>
        <v/>
      </c>
      <c r="AT20">
        <f>(IF(DASHBOARD!$J$2=AT15,DASHBOARD!$Q$12,IF(DASHBOARD!$J$2=0,0,CONTROL!AT20)))</f>
        <v/>
      </c>
      <c r="AU20">
        <f>(IF(DASHBOARD!$J$2=AU15,DASHBOARD!$Q$12,IF(DASHBOARD!$J$2=0,0,CONTROL!AU20)))</f>
        <v/>
      </c>
      <c r="AV20">
        <f>(IF(DASHBOARD!$J$2=AV15,DASHBOARD!$Q$12,IF(DASHBOARD!$J$2=0,0,CONTROL!AV20)))</f>
        <v/>
      </c>
      <c r="AW20">
        <f>(IF(DASHBOARD!$J$2=AW15,DASHBOARD!$Q$12,IF(DASHBOARD!$J$2=0,0,CONTROL!AW20)))</f>
        <v/>
      </c>
      <c r="AZ20" s="352" t="inlineStr">
        <is>
          <t>BSOWA5</t>
        </is>
      </c>
    </row>
    <row r="21" ht="16.5" customHeight="1" s="18" thickBot="1" thickTop="1">
      <c r="A21" s="352" t="inlineStr">
        <is>
          <t>PNKEP5</t>
        </is>
      </c>
      <c r="B21">
        <f>(IF(DASHBOARD!$J$2=B15,DASHBOARD!$Q$13,IF(DASHBOARD!$J$2=0,0,CONTROL!B21)))</f>
        <v/>
      </c>
      <c r="C21">
        <f>(IF(DASHBOARD!$J$2=C15,DASHBOARD!$Q$13,IF(DASHBOARD!$J$2=0,0,CONTROL!C21)))</f>
        <v/>
      </c>
      <c r="D21">
        <f>(IF(DASHBOARD!$J$2=D15,DASHBOARD!$Q$13,IF(DASHBOARD!$J$2=0,0,CONTROL!D21)))</f>
        <v/>
      </c>
      <c r="E21">
        <f>(IF(DASHBOARD!$J$2=E15,DASHBOARD!$Q$13,IF(DASHBOARD!$J$2=0,0,CONTROL!E21)))</f>
        <v/>
      </c>
      <c r="F21">
        <f>(IF(DASHBOARD!$J$2=F15,DASHBOARD!$Q$13,IF(DASHBOARD!$J$2=0,0,CONTROL!F21)))</f>
        <v/>
      </c>
      <c r="G21">
        <f>(IF(DASHBOARD!$J$2=G15,DASHBOARD!$Q$13,IF(DASHBOARD!$J$2=0,0,CONTROL!G21)))</f>
        <v/>
      </c>
      <c r="H21">
        <f>(IF(DASHBOARD!$J$2=H15,DASHBOARD!$Q$13,IF(DASHBOARD!$J$2=0,0,CONTROL!H21)))</f>
        <v/>
      </c>
      <c r="I21">
        <f>(IF(DASHBOARD!$J$2=I15,DASHBOARD!$Q$13,IF(DASHBOARD!$J$2=0,0,CONTROL!I21)))</f>
        <v/>
      </c>
      <c r="J21">
        <f>(IF(DASHBOARD!$J$2=J15,DASHBOARD!$Q$13,IF(DASHBOARD!$J$2=0,0,CONTROL!J21)))</f>
        <v/>
      </c>
      <c r="K21">
        <f>(IF(DASHBOARD!$J$2=K15,DASHBOARD!$Q$13,IF(DASHBOARD!$J$2=0,0,CONTROL!K21)))</f>
        <v/>
      </c>
      <c r="L21">
        <f>(IF(DASHBOARD!$J$2=L15,DASHBOARD!$Q$13,IF(DASHBOARD!$J$2=0,0,CONTROL!L21)))</f>
        <v/>
      </c>
      <c r="M21">
        <f>(IF(DASHBOARD!$J$2=M15,DASHBOARD!$Q$13,IF(DASHBOARD!$J$2=0,0,CONTROL!M21)))</f>
        <v/>
      </c>
      <c r="N21">
        <f>(IF(DASHBOARD!$J$2=N15,DASHBOARD!$Q$13,IF(DASHBOARD!$J$2=0,0,CONTROL!N21)))</f>
        <v/>
      </c>
      <c r="O21">
        <f>(IF(DASHBOARD!$J$2=O15,DASHBOARD!$Q$13,IF(DASHBOARD!$J$2=0,0,CONTROL!O21)))</f>
        <v/>
      </c>
      <c r="P21">
        <f>(IF(DASHBOARD!$J$2=P15,DASHBOARD!$Q$13,IF(DASHBOARD!$J$2=0,0,CONTROL!P21)))</f>
        <v/>
      </c>
      <c r="Q21">
        <f>(IF(DASHBOARD!$J$2=Q15,DASHBOARD!$Q$13,IF(DASHBOARD!$J$2=0,0,CONTROL!Q21)))</f>
        <v/>
      </c>
      <c r="R21">
        <f>(IF(DASHBOARD!$J$2=R15,DASHBOARD!$Q$13,IF(DASHBOARD!$J$2=0,0,CONTROL!R21)))</f>
        <v/>
      </c>
      <c r="S21">
        <f>(IF(DASHBOARD!$J$2=S15,DASHBOARD!$Q$13,IF(DASHBOARD!$J$2=0,0,CONTROL!S21)))</f>
        <v/>
      </c>
      <c r="T21">
        <f>(IF(DASHBOARD!$J$2=T15,DASHBOARD!$Q$13,IF(DASHBOARD!$J$2=0,0,CONTROL!T21)))</f>
        <v/>
      </c>
      <c r="U21">
        <f>(IF(DASHBOARD!$J$2=U15,DASHBOARD!$Q$13,IF(DASHBOARD!$J$2=0,0,CONTROL!U21)))</f>
        <v/>
      </c>
      <c r="V21">
        <f>(IF(DASHBOARD!$J$2=V15,DASHBOARD!$Q$13,IF(DASHBOARD!$J$2=0,0,CONTROL!V21)))</f>
        <v/>
      </c>
      <c r="W21">
        <f>(IF(DASHBOARD!$J$2=W15,DASHBOARD!$Q$13,IF(DASHBOARD!$J$2=0,0,CONTROL!W21)))</f>
        <v/>
      </c>
      <c r="X21">
        <f>(IF(DASHBOARD!$J$2=X15,DASHBOARD!$Q$13,IF(DASHBOARD!$J$2=0,0,CONTROL!X21)))</f>
        <v/>
      </c>
      <c r="Y21">
        <f>(IF(DASHBOARD!$J$2=Y15,DASHBOARD!$Q$13,IF(DASHBOARD!$J$2=0,0,CONTROL!Y21)))</f>
        <v/>
      </c>
      <c r="Z21">
        <f>(IF(DASHBOARD!$J$2=Z15,DASHBOARD!$Q$13,IF(DASHBOARD!$J$2=0,0,CONTROL!Z21)))</f>
        <v/>
      </c>
      <c r="AA21">
        <f>(IF(DASHBOARD!$J$2=AA15,DASHBOARD!$Q$13,IF(DASHBOARD!$J$2=0,0,CONTROL!AA21)))</f>
        <v/>
      </c>
      <c r="AB21">
        <f>(IF(DASHBOARD!$J$2=AB15,DASHBOARD!$Q$13,IF(DASHBOARD!$J$2=0,0,CONTROL!AB21)))</f>
        <v/>
      </c>
      <c r="AC21">
        <f>(IF(DASHBOARD!$J$2=AC15,DASHBOARD!$Q$13,IF(DASHBOARD!$J$2=0,0,CONTROL!AC21)))</f>
        <v/>
      </c>
      <c r="AD21">
        <f>(IF(DASHBOARD!$J$2=AD15,DASHBOARD!$Q$13,IF(DASHBOARD!$J$2=0,0,CONTROL!AD21)))</f>
        <v/>
      </c>
      <c r="AE21">
        <f>(IF(DASHBOARD!$J$2=AE15,DASHBOARD!$Q$13,IF(DASHBOARD!$J$2=0,0,CONTROL!AE21)))</f>
        <v/>
      </c>
      <c r="AF21">
        <f>(IF(DASHBOARD!$J$2=AF15,DASHBOARD!$Q$13,IF(DASHBOARD!$J$2=0,0,CONTROL!AF21)))</f>
        <v/>
      </c>
      <c r="AG21">
        <f>(IF(DASHBOARD!$J$2=AG15,DASHBOARD!$Q$13,IF(DASHBOARD!$J$2=0,0,CONTROL!AG21)))</f>
        <v/>
      </c>
      <c r="AH21">
        <f>(IF(DASHBOARD!$J$2=AH15,DASHBOARD!$Q$13,IF(DASHBOARD!$J$2=0,0,CONTROL!AH21)))</f>
        <v/>
      </c>
      <c r="AI21">
        <f>(IF(DASHBOARD!$J$2=AI15,DASHBOARD!$Q$13,IF(DASHBOARD!$J$2=0,0,CONTROL!AI21)))</f>
        <v/>
      </c>
      <c r="AJ21">
        <f>(IF(DASHBOARD!$J$2=AJ15,DASHBOARD!$Q$13,IF(DASHBOARD!$J$2=0,0,CONTROL!AJ21)))</f>
        <v/>
      </c>
      <c r="AK21">
        <f>(IF(DASHBOARD!$J$2=AK15,DASHBOARD!$Q$13,IF(DASHBOARD!$J$2=0,0,CONTROL!AK21)))</f>
        <v/>
      </c>
      <c r="AL21">
        <f>(IF(DASHBOARD!$J$2=AL15,DASHBOARD!$Q$13,IF(DASHBOARD!$J$2=0,0,CONTROL!AL21)))</f>
        <v/>
      </c>
      <c r="AM21">
        <f>(IF(DASHBOARD!$J$2=AM15,DASHBOARD!$Q$13,IF(DASHBOARD!$J$2=0,0,CONTROL!AM21)))</f>
        <v/>
      </c>
      <c r="AN21">
        <f>(IF(DASHBOARD!$J$2=AN15,DASHBOARD!$Q$13,IF(DASHBOARD!$J$2=0,0,CONTROL!AN21)))</f>
        <v/>
      </c>
      <c r="AO21">
        <f>(IF(DASHBOARD!$J$2=AO15,DASHBOARD!$Q$13,IF(DASHBOARD!$J$2=0,0,CONTROL!AO21)))</f>
        <v/>
      </c>
      <c r="AP21">
        <f>(IF(DASHBOARD!$J$2=AP15,DASHBOARD!$Q$13,IF(DASHBOARD!$J$2=0,0,CONTROL!AP21)))</f>
        <v/>
      </c>
      <c r="AQ21">
        <f>(IF(DASHBOARD!$J$2=AQ15,DASHBOARD!$Q$13,IF(DASHBOARD!$J$2=0,0,CONTROL!AQ21)))</f>
        <v/>
      </c>
      <c r="AR21">
        <f>(IF(DASHBOARD!$J$2=AR15,DASHBOARD!$Q$13,IF(DASHBOARD!$J$2=0,0,CONTROL!AR21)))</f>
        <v/>
      </c>
      <c r="AS21">
        <f>(IF(DASHBOARD!$J$2=AS15,DASHBOARD!$Q$13,IF(DASHBOARD!$J$2=0,0,CONTROL!AS21)))</f>
        <v/>
      </c>
      <c r="AT21">
        <f>(IF(DASHBOARD!$J$2=AT15,DASHBOARD!$Q$13,IF(DASHBOARD!$J$2=0,0,CONTROL!AT21)))</f>
        <v/>
      </c>
      <c r="AU21">
        <f>(IF(DASHBOARD!$J$2=AU15,DASHBOARD!$Q$13,IF(DASHBOARD!$J$2=0,0,CONTROL!AU21)))</f>
        <v/>
      </c>
      <c r="AV21">
        <f>(IF(DASHBOARD!$J$2=AV15,DASHBOARD!$Q$13,IF(DASHBOARD!$J$2=0,0,CONTROL!AV21)))</f>
        <v/>
      </c>
      <c r="AW21">
        <f>(IF(DASHBOARD!$J$2=AW15,DASHBOARD!$Q$13,IF(DASHBOARD!$J$2=0,0,CONTROL!AW21)))</f>
        <v/>
      </c>
      <c r="AZ21" s="352" t="inlineStr">
        <is>
          <t>PNKEP5</t>
        </is>
      </c>
    </row>
    <row r="22" ht="16.5" customHeight="1" s="18" thickBot="1" thickTop="1">
      <c r="A22" s="352" t="inlineStr">
        <is>
          <t>MAROS5</t>
        </is>
      </c>
      <c r="B22">
        <f>(IF(DASHBOARD!$J$2=B15,DASHBOARD!$Q$15,IF(DASHBOARD!$J$2=0,0,CONTROL!B22)))</f>
        <v/>
      </c>
      <c r="C22">
        <f>(IF(DASHBOARD!$J$2=C15,DASHBOARD!$Q$15,IF(DASHBOARD!$J$2=0,0,CONTROL!C22)))</f>
        <v/>
      </c>
      <c r="D22">
        <f>(IF(DASHBOARD!$J$2=D15,DASHBOARD!$Q$15,IF(DASHBOARD!$J$2=0,0,CONTROL!D22)))</f>
        <v/>
      </c>
      <c r="E22">
        <f>(IF(DASHBOARD!$J$2=E15,DASHBOARD!$Q$15,IF(DASHBOARD!$J$2=0,0,CONTROL!E22)))</f>
        <v/>
      </c>
      <c r="F22">
        <f>(IF(DASHBOARD!$J$2=F15,DASHBOARD!$Q$15,IF(DASHBOARD!$J$2=0,0,CONTROL!F22)))</f>
        <v/>
      </c>
      <c r="G22">
        <f>(IF(DASHBOARD!$J$2=G15,DASHBOARD!$Q$15,IF(DASHBOARD!$J$2=0,0,CONTROL!G22)))</f>
        <v/>
      </c>
      <c r="H22">
        <f>(IF(DASHBOARD!$J$2=H15,DASHBOARD!$Q$15,IF(DASHBOARD!$J$2=0,0,CONTROL!H22)))</f>
        <v/>
      </c>
      <c r="I22">
        <f>(IF(DASHBOARD!$J$2=I15,DASHBOARD!$Q$15,IF(DASHBOARD!$J$2=0,0,CONTROL!I22)))</f>
        <v/>
      </c>
      <c r="J22">
        <f>(IF(DASHBOARD!$J$2=J15,DASHBOARD!$Q$15,IF(DASHBOARD!$J$2=0,0,CONTROL!J22)))</f>
        <v/>
      </c>
      <c r="K22">
        <f>(IF(DASHBOARD!$J$2=K15,DASHBOARD!$Q$15,IF(DASHBOARD!$J$2=0,0,CONTROL!K22)))</f>
        <v/>
      </c>
      <c r="L22">
        <f>(IF(DASHBOARD!$J$2=L15,DASHBOARD!$Q$15,IF(DASHBOARD!$J$2=0,0,CONTROL!L22)))</f>
        <v/>
      </c>
      <c r="M22">
        <f>(IF(DASHBOARD!$J$2=M15,DASHBOARD!$Q$15,IF(DASHBOARD!$J$2=0,0,CONTROL!M22)))</f>
        <v/>
      </c>
      <c r="N22">
        <f>(IF(DASHBOARD!$J$2=N15,DASHBOARD!$Q$15,IF(DASHBOARD!$J$2=0,0,CONTROL!N22)))</f>
        <v/>
      </c>
      <c r="O22">
        <f>(IF(DASHBOARD!$J$2=O15,DASHBOARD!$Q$15,IF(DASHBOARD!$J$2=0,0,CONTROL!O22)))</f>
        <v/>
      </c>
      <c r="P22">
        <f>(IF(DASHBOARD!$J$2=P15,DASHBOARD!$Q$15,IF(DASHBOARD!$J$2=0,0,CONTROL!P22)))</f>
        <v/>
      </c>
      <c r="Q22">
        <f>(IF(DASHBOARD!$J$2=Q15,DASHBOARD!$Q$15,IF(DASHBOARD!$J$2=0,0,CONTROL!Q22)))</f>
        <v/>
      </c>
      <c r="R22">
        <f>(IF(DASHBOARD!$J$2=R15,DASHBOARD!$Q$15,IF(DASHBOARD!$J$2=0,0,CONTROL!R22)))</f>
        <v/>
      </c>
      <c r="S22">
        <f>(IF(DASHBOARD!$J$2=S15,DASHBOARD!$Q$15,IF(DASHBOARD!$J$2=0,0,CONTROL!S22)))</f>
        <v/>
      </c>
      <c r="T22">
        <f>(IF(DASHBOARD!$J$2=T15,DASHBOARD!$Q$15,IF(DASHBOARD!$J$2=0,0,CONTROL!T22)))</f>
        <v/>
      </c>
      <c r="U22">
        <f>(IF(DASHBOARD!$J$2=U15,DASHBOARD!$Q$15,IF(DASHBOARD!$J$2=0,0,CONTROL!U22)))</f>
        <v/>
      </c>
      <c r="V22">
        <f>(IF(DASHBOARD!$J$2=V15,DASHBOARD!$Q$15,IF(DASHBOARD!$J$2=0,0,CONTROL!V22)))</f>
        <v/>
      </c>
      <c r="W22">
        <f>(IF(DASHBOARD!$J$2=W15,DASHBOARD!$Q$15,IF(DASHBOARD!$J$2=0,0,CONTROL!W22)))</f>
        <v/>
      </c>
      <c r="X22">
        <f>(IF(DASHBOARD!$J$2=X15,DASHBOARD!$Q$15,IF(DASHBOARD!$J$2=0,0,CONTROL!X22)))</f>
        <v/>
      </c>
      <c r="Y22">
        <f>(IF(DASHBOARD!$J$2=Y15,DASHBOARD!$Q$15,IF(DASHBOARD!$J$2=0,0,CONTROL!Y22)))</f>
        <v/>
      </c>
      <c r="Z22">
        <f>(IF(DASHBOARD!$J$2=Z15,DASHBOARD!$Q$15,IF(DASHBOARD!$J$2=0,0,CONTROL!Z22)))</f>
        <v/>
      </c>
      <c r="AA22">
        <f>(IF(DASHBOARD!$J$2=AA15,DASHBOARD!$Q$15,IF(DASHBOARD!$J$2=0,0,CONTROL!AA22)))</f>
        <v/>
      </c>
      <c r="AB22">
        <f>(IF(DASHBOARD!$J$2=AB15,DASHBOARD!$Q$15,IF(DASHBOARD!$J$2=0,0,CONTROL!AB22)))</f>
        <v/>
      </c>
      <c r="AC22">
        <f>(IF(DASHBOARD!$J$2=AC15,DASHBOARD!$Q$15,IF(DASHBOARD!$J$2=0,0,CONTROL!AC22)))</f>
        <v/>
      </c>
      <c r="AD22">
        <f>(IF(DASHBOARD!$J$2=AD15,DASHBOARD!$Q$15,IF(DASHBOARD!$J$2=0,0,CONTROL!AD22)))</f>
        <v/>
      </c>
      <c r="AE22">
        <f>(IF(DASHBOARD!$J$2=AE15,DASHBOARD!$Q$15,IF(DASHBOARD!$J$2=0,0,CONTROL!AE22)))</f>
        <v/>
      </c>
      <c r="AF22">
        <f>(IF(DASHBOARD!$J$2=AF15,DASHBOARD!$Q$15,IF(DASHBOARD!$J$2=0,0,CONTROL!AF22)))</f>
        <v/>
      </c>
      <c r="AG22">
        <f>(IF(DASHBOARD!$J$2=AG15,DASHBOARD!$Q$15,IF(DASHBOARD!$J$2=0,0,CONTROL!AG22)))</f>
        <v/>
      </c>
      <c r="AH22">
        <f>(IF(DASHBOARD!$J$2=AH15,DASHBOARD!$Q$15,IF(DASHBOARD!$J$2=0,0,CONTROL!AH22)))</f>
        <v/>
      </c>
      <c r="AI22">
        <f>(IF(DASHBOARD!$J$2=AI15,DASHBOARD!$Q$15,IF(DASHBOARD!$J$2=0,0,CONTROL!AI22)))</f>
        <v/>
      </c>
      <c r="AJ22">
        <f>(IF(DASHBOARD!$J$2=AJ15,DASHBOARD!$Q$15,IF(DASHBOARD!$J$2=0,0,CONTROL!AJ22)))</f>
        <v/>
      </c>
      <c r="AK22">
        <f>(IF(DASHBOARD!$J$2=AK15,DASHBOARD!$Q$15,IF(DASHBOARD!$J$2=0,0,CONTROL!AK22)))</f>
        <v/>
      </c>
      <c r="AL22">
        <f>(IF(DASHBOARD!$J$2=AL15,DASHBOARD!$Q$15,IF(DASHBOARD!$J$2=0,0,CONTROL!AL22)))</f>
        <v/>
      </c>
      <c r="AM22">
        <f>(IF(DASHBOARD!$J$2=AM15,DASHBOARD!$Q$15,IF(DASHBOARD!$J$2=0,0,CONTROL!AM22)))</f>
        <v/>
      </c>
      <c r="AN22">
        <f>(IF(DASHBOARD!$J$2=AN15,DASHBOARD!$Q$15,IF(DASHBOARD!$J$2=0,0,CONTROL!AN22)))</f>
        <v/>
      </c>
      <c r="AO22">
        <f>(IF(DASHBOARD!$J$2=AO15,DASHBOARD!$Q$15,IF(DASHBOARD!$J$2=0,0,CONTROL!AO22)))</f>
        <v/>
      </c>
      <c r="AP22">
        <f>(IF(DASHBOARD!$J$2=AP15,DASHBOARD!$Q$15,IF(DASHBOARD!$J$2=0,0,CONTROL!AP22)))</f>
        <v/>
      </c>
      <c r="AQ22">
        <f>(IF(DASHBOARD!$J$2=AQ15,DASHBOARD!$Q$15,IF(DASHBOARD!$J$2=0,0,CONTROL!AQ22)))</f>
        <v/>
      </c>
      <c r="AR22">
        <f>(IF(DASHBOARD!$J$2=AR15,DASHBOARD!$Q$15,IF(DASHBOARD!$J$2=0,0,CONTROL!AR22)))</f>
        <v/>
      </c>
      <c r="AS22">
        <f>(IF(DASHBOARD!$J$2=AS15,DASHBOARD!$Q$15,IF(DASHBOARD!$J$2=0,0,CONTROL!AS22)))</f>
        <v/>
      </c>
      <c r="AT22">
        <f>(IF(DASHBOARD!$J$2=AT15,DASHBOARD!$Q$15,IF(DASHBOARD!$J$2=0,0,CONTROL!AT22)))</f>
        <v/>
      </c>
      <c r="AU22">
        <f>(IF(DASHBOARD!$J$2=AU15,DASHBOARD!$Q$15,IF(DASHBOARD!$J$2=0,0,CONTROL!AU22)))</f>
        <v/>
      </c>
      <c r="AV22">
        <f>(IF(DASHBOARD!$J$2=AV15,DASHBOARD!$Q$15,IF(DASHBOARD!$J$2=0,0,CONTROL!AV22)))</f>
        <v/>
      </c>
      <c r="AW22">
        <f>(IF(DASHBOARD!$J$2=AW15,DASHBOARD!$Q$15,IF(DASHBOARD!$J$2=0,0,CONTROL!AW22)))</f>
        <v/>
      </c>
      <c r="AZ22" s="352" t="inlineStr">
        <is>
          <t>MAROS5</t>
        </is>
      </c>
    </row>
    <row r="23" ht="16.5" customHeight="1" s="18" thickBot="1" thickTop="1">
      <c r="A23" s="352" t="inlineStr">
        <is>
          <t>DAYA5</t>
        </is>
      </c>
      <c r="B23">
        <f>(IF(DASHBOARD!$J$2=B15,DASHBOARD!$Q$16,IF(DASHBOARD!$J$2=0,0,CONTROL!B23)))</f>
        <v/>
      </c>
      <c r="C23">
        <f>(IF(DASHBOARD!$J$2=C15,DASHBOARD!$Q$16,IF(DASHBOARD!$J$2=0,0,CONTROL!C23)))</f>
        <v/>
      </c>
      <c r="D23">
        <f>(IF(DASHBOARD!$J$2=D15,DASHBOARD!$Q$16,IF(DASHBOARD!$J$2=0,0,CONTROL!D23)))</f>
        <v/>
      </c>
      <c r="E23">
        <f>(IF(DASHBOARD!$J$2=E15,DASHBOARD!$Q$16,IF(DASHBOARD!$J$2=0,0,CONTROL!E23)))</f>
        <v/>
      </c>
      <c r="F23">
        <f>(IF(DASHBOARD!$J$2=F15,DASHBOARD!$Q$16,IF(DASHBOARD!$J$2=0,0,CONTROL!F23)))</f>
        <v/>
      </c>
      <c r="G23">
        <f>(IF(DASHBOARD!$J$2=G15,DASHBOARD!$Q$16,IF(DASHBOARD!$J$2=0,0,CONTROL!G23)))</f>
        <v/>
      </c>
      <c r="H23">
        <f>(IF(DASHBOARD!$J$2=H15,DASHBOARD!$Q$16,IF(DASHBOARD!$J$2=0,0,CONTROL!H23)))</f>
        <v/>
      </c>
      <c r="I23">
        <f>(IF(DASHBOARD!$J$2=I15,DASHBOARD!$Q$16,IF(DASHBOARD!$J$2=0,0,CONTROL!I23)))</f>
        <v/>
      </c>
      <c r="J23">
        <f>(IF(DASHBOARD!$J$2=J15,DASHBOARD!$Q$16,IF(DASHBOARD!$J$2=0,0,CONTROL!J23)))</f>
        <v/>
      </c>
      <c r="K23">
        <f>(IF(DASHBOARD!$J$2=K15,DASHBOARD!$Q$16,IF(DASHBOARD!$J$2=0,0,CONTROL!K23)))</f>
        <v/>
      </c>
      <c r="L23">
        <f>(IF(DASHBOARD!$J$2=L15,DASHBOARD!$Q$16,IF(DASHBOARD!$J$2=0,0,CONTROL!L23)))</f>
        <v/>
      </c>
      <c r="M23">
        <f>(IF(DASHBOARD!$J$2=M15,DASHBOARD!$Q$16,IF(DASHBOARD!$J$2=0,0,CONTROL!M23)))</f>
        <v/>
      </c>
      <c r="N23">
        <f>(IF(DASHBOARD!$J$2=N15,DASHBOARD!$Q$16,IF(DASHBOARD!$J$2=0,0,CONTROL!N23)))</f>
        <v/>
      </c>
      <c r="O23">
        <f>(IF(DASHBOARD!$J$2=O15,DASHBOARD!$Q$16,IF(DASHBOARD!$J$2=0,0,CONTROL!O23)))</f>
        <v/>
      </c>
      <c r="P23">
        <f>(IF(DASHBOARD!$J$2=P15,DASHBOARD!$Q$16,IF(DASHBOARD!$J$2=0,0,CONTROL!P23)))</f>
        <v/>
      </c>
      <c r="Q23">
        <f>(IF(DASHBOARD!$J$2=Q15,DASHBOARD!$Q$16,IF(DASHBOARD!$J$2=0,0,CONTROL!Q23)))</f>
        <v/>
      </c>
      <c r="R23">
        <f>(IF(DASHBOARD!$J$2=R15,DASHBOARD!$Q$16,IF(DASHBOARD!$J$2=0,0,CONTROL!R23)))</f>
        <v/>
      </c>
      <c r="S23">
        <f>(IF(DASHBOARD!$J$2=S15,DASHBOARD!$Q$16,IF(DASHBOARD!$J$2=0,0,CONTROL!S23)))</f>
        <v/>
      </c>
      <c r="T23">
        <f>(IF(DASHBOARD!$J$2=T15,DASHBOARD!$Q$16,IF(DASHBOARD!$J$2=0,0,CONTROL!T23)))</f>
        <v/>
      </c>
      <c r="U23">
        <f>(IF(DASHBOARD!$J$2=U15,DASHBOARD!$Q$16,IF(DASHBOARD!$J$2=0,0,CONTROL!U23)))</f>
        <v/>
      </c>
      <c r="V23">
        <f>(IF(DASHBOARD!$J$2=V15,DASHBOARD!$Q$16,IF(DASHBOARD!$J$2=0,0,CONTROL!V23)))</f>
        <v/>
      </c>
      <c r="W23">
        <f>(IF(DASHBOARD!$J$2=W15,DASHBOARD!$Q$16,IF(DASHBOARD!$J$2=0,0,CONTROL!W23)))</f>
        <v/>
      </c>
      <c r="X23">
        <f>(IF(DASHBOARD!$J$2=X15,DASHBOARD!$Q$16,IF(DASHBOARD!$J$2=0,0,CONTROL!X23)))</f>
        <v/>
      </c>
      <c r="Y23">
        <f>(IF(DASHBOARD!$J$2=Y15,DASHBOARD!$Q$16,IF(DASHBOARD!$J$2=0,0,CONTROL!Y23)))</f>
        <v/>
      </c>
      <c r="Z23">
        <f>(IF(DASHBOARD!$J$2=Z15,DASHBOARD!$Q$16,IF(DASHBOARD!$J$2=0,0,CONTROL!Z23)))</f>
        <v/>
      </c>
      <c r="AA23">
        <f>(IF(DASHBOARD!$J$2=AA15,DASHBOARD!$Q$16,IF(DASHBOARD!$J$2=0,0,CONTROL!AA23)))</f>
        <v/>
      </c>
      <c r="AB23">
        <f>(IF(DASHBOARD!$J$2=AB15,DASHBOARD!$Q$16,IF(DASHBOARD!$J$2=0,0,CONTROL!AB23)))</f>
        <v/>
      </c>
      <c r="AC23">
        <f>(IF(DASHBOARD!$J$2=AC15,DASHBOARD!$Q$16,IF(DASHBOARD!$J$2=0,0,CONTROL!AC23)))</f>
        <v/>
      </c>
      <c r="AD23">
        <f>(IF(DASHBOARD!$J$2=AD15,DASHBOARD!$Q$16,IF(DASHBOARD!$J$2=0,0,CONTROL!AD23)))</f>
        <v/>
      </c>
      <c r="AE23">
        <f>(IF(DASHBOARD!$J$2=AE15,DASHBOARD!$Q$16,IF(DASHBOARD!$J$2=0,0,CONTROL!AE23)))</f>
        <v/>
      </c>
      <c r="AF23">
        <f>(IF(DASHBOARD!$J$2=AF15,DASHBOARD!$Q$16,IF(DASHBOARD!$J$2=0,0,CONTROL!AF23)))</f>
        <v/>
      </c>
      <c r="AG23">
        <f>(IF(DASHBOARD!$J$2=AG15,DASHBOARD!$Q$16,IF(DASHBOARD!$J$2=0,0,CONTROL!AG23)))</f>
        <v/>
      </c>
      <c r="AH23">
        <f>(IF(DASHBOARD!$J$2=AH15,DASHBOARD!$Q$16,IF(DASHBOARD!$J$2=0,0,CONTROL!AH23)))</f>
        <v/>
      </c>
      <c r="AI23">
        <f>(IF(DASHBOARD!$J$2=AI15,DASHBOARD!$Q$16,IF(DASHBOARD!$J$2=0,0,CONTROL!AI23)))</f>
        <v/>
      </c>
      <c r="AJ23">
        <f>(IF(DASHBOARD!$J$2=AJ15,DASHBOARD!$Q$16,IF(DASHBOARD!$J$2=0,0,CONTROL!AJ23)))</f>
        <v/>
      </c>
      <c r="AK23">
        <f>(IF(DASHBOARD!$J$2=AK15,DASHBOARD!$Q$16,IF(DASHBOARD!$J$2=0,0,CONTROL!AK23)))</f>
        <v/>
      </c>
      <c r="AL23">
        <f>(IF(DASHBOARD!$J$2=AL15,DASHBOARD!$Q$16,IF(DASHBOARD!$J$2=0,0,CONTROL!AL23)))</f>
        <v/>
      </c>
      <c r="AM23">
        <f>(IF(DASHBOARD!$J$2=AM15,DASHBOARD!$Q$16,IF(DASHBOARD!$J$2=0,0,CONTROL!AM23)))</f>
        <v/>
      </c>
      <c r="AN23">
        <f>(IF(DASHBOARD!$J$2=AN15,DASHBOARD!$Q$16,IF(DASHBOARD!$J$2=0,0,CONTROL!AN23)))</f>
        <v/>
      </c>
      <c r="AO23">
        <f>(IF(DASHBOARD!$J$2=AO15,DASHBOARD!$Q$16,IF(DASHBOARD!$J$2=0,0,CONTROL!AO23)))</f>
        <v/>
      </c>
      <c r="AP23">
        <f>(IF(DASHBOARD!$J$2=AP15,DASHBOARD!$Q$16,IF(DASHBOARD!$J$2=0,0,CONTROL!AP23)))</f>
        <v/>
      </c>
      <c r="AQ23">
        <f>(IF(DASHBOARD!$J$2=AQ15,DASHBOARD!$Q$16,IF(DASHBOARD!$J$2=0,0,CONTROL!AQ23)))</f>
        <v/>
      </c>
      <c r="AR23">
        <f>(IF(DASHBOARD!$J$2=AR15,DASHBOARD!$Q$16,IF(DASHBOARD!$J$2=0,0,CONTROL!AR23)))</f>
        <v/>
      </c>
      <c r="AS23">
        <f>(IF(DASHBOARD!$J$2=AS15,DASHBOARD!$Q$16,IF(DASHBOARD!$J$2=0,0,CONTROL!AS23)))</f>
        <v/>
      </c>
      <c r="AT23">
        <f>(IF(DASHBOARD!$J$2=AT15,DASHBOARD!$Q$16,IF(DASHBOARD!$J$2=0,0,CONTROL!AT23)))</f>
        <v/>
      </c>
      <c r="AU23">
        <f>(IF(DASHBOARD!$J$2=AU15,DASHBOARD!$Q$16,IF(DASHBOARD!$J$2=0,0,CONTROL!AU23)))</f>
        <v/>
      </c>
      <c r="AV23">
        <f>(IF(DASHBOARD!$J$2=AV15,DASHBOARD!$Q$16,IF(DASHBOARD!$J$2=0,0,CONTROL!AV23)))</f>
        <v/>
      </c>
      <c r="AW23">
        <f>(IF(DASHBOARD!$J$2=AW15,DASHBOARD!$Q$16,IF(DASHBOARD!$J$2=0,0,CONTROL!AW23)))</f>
        <v/>
      </c>
      <c r="AZ23" s="352" t="inlineStr">
        <is>
          <t>DAYA5</t>
        </is>
      </c>
    </row>
    <row r="24" ht="16.5" customHeight="1" s="18" thickBot="1" thickTop="1">
      <c r="A24" s="352" t="inlineStr">
        <is>
          <t>DAYA4</t>
        </is>
      </c>
      <c r="B24">
        <f>(IF(DASHBOARD!$J$2=B15,DASHBOARD!$Q$17,IF(DASHBOARD!$J$2=0,0,CONTROL!B24)))</f>
        <v/>
      </c>
      <c r="C24">
        <f>(IF(DASHBOARD!$J$2=C15,DASHBOARD!$Q$17,IF(DASHBOARD!$J$2=0,0,CONTROL!C24)))</f>
        <v/>
      </c>
      <c r="D24">
        <f>(IF(DASHBOARD!$J$2=D15,DASHBOARD!$Q$17,IF(DASHBOARD!$J$2=0,0,CONTROL!D24)))</f>
        <v/>
      </c>
      <c r="E24">
        <f>(IF(DASHBOARD!$J$2=E15,DASHBOARD!$Q$17,IF(DASHBOARD!$J$2=0,0,CONTROL!E24)))</f>
        <v/>
      </c>
      <c r="F24">
        <f>(IF(DASHBOARD!$J$2=F15,DASHBOARD!$Q$17,IF(DASHBOARD!$J$2=0,0,CONTROL!F24)))</f>
        <v/>
      </c>
      <c r="G24">
        <f>(IF(DASHBOARD!$J$2=G15,DASHBOARD!$Q$17,IF(DASHBOARD!$J$2=0,0,CONTROL!G24)))</f>
        <v/>
      </c>
      <c r="H24">
        <f>(IF(DASHBOARD!$J$2=H15,DASHBOARD!$Q$17,IF(DASHBOARD!$J$2=0,0,CONTROL!H24)))</f>
        <v/>
      </c>
      <c r="I24">
        <f>(IF(DASHBOARD!$J$2=I15,DASHBOARD!$Q$17,IF(DASHBOARD!$J$2=0,0,CONTROL!I24)))</f>
        <v/>
      </c>
      <c r="J24">
        <f>(IF(DASHBOARD!$J$2=J15,DASHBOARD!$Q$17,IF(DASHBOARD!$J$2=0,0,CONTROL!J24)))</f>
        <v/>
      </c>
      <c r="K24">
        <f>(IF(DASHBOARD!$J$2=K15,DASHBOARD!$Q$17,IF(DASHBOARD!$J$2=0,0,CONTROL!K24)))</f>
        <v/>
      </c>
      <c r="L24">
        <f>(IF(DASHBOARD!$J$2=L15,DASHBOARD!$Q$17,IF(DASHBOARD!$J$2=0,0,CONTROL!L24)))</f>
        <v/>
      </c>
      <c r="M24">
        <f>(IF(DASHBOARD!$J$2=M15,DASHBOARD!$Q$17,IF(DASHBOARD!$J$2=0,0,CONTROL!M24)))</f>
        <v/>
      </c>
      <c r="N24">
        <f>(IF(DASHBOARD!$J$2=N15,DASHBOARD!$Q$17,IF(DASHBOARD!$J$2=0,0,CONTROL!N24)))</f>
        <v/>
      </c>
      <c r="O24">
        <f>(IF(DASHBOARD!$J$2=O15,DASHBOARD!$Q$17,IF(DASHBOARD!$J$2=0,0,CONTROL!O24)))</f>
        <v/>
      </c>
      <c r="P24">
        <f>(IF(DASHBOARD!$J$2=P15,DASHBOARD!$Q$17,IF(DASHBOARD!$J$2=0,0,CONTROL!P24)))</f>
        <v/>
      </c>
      <c r="Q24">
        <f>(IF(DASHBOARD!$J$2=Q15,DASHBOARD!$Q$17,IF(DASHBOARD!$J$2=0,0,CONTROL!Q24)))</f>
        <v/>
      </c>
      <c r="R24">
        <f>(IF(DASHBOARD!$J$2=R15,DASHBOARD!$Q$17,IF(DASHBOARD!$J$2=0,0,CONTROL!R24)))</f>
        <v/>
      </c>
      <c r="S24">
        <f>(IF(DASHBOARD!$J$2=S15,DASHBOARD!$Q$17,IF(DASHBOARD!$J$2=0,0,CONTROL!S24)))</f>
        <v/>
      </c>
      <c r="T24">
        <f>(IF(DASHBOARD!$J$2=T15,DASHBOARD!$Q$17,IF(DASHBOARD!$J$2=0,0,CONTROL!T24)))</f>
        <v/>
      </c>
      <c r="U24">
        <f>(IF(DASHBOARD!$J$2=U15,DASHBOARD!$Q$17,IF(DASHBOARD!$J$2=0,0,CONTROL!U24)))</f>
        <v/>
      </c>
      <c r="V24">
        <f>(IF(DASHBOARD!$J$2=V15,DASHBOARD!$Q$17,IF(DASHBOARD!$J$2=0,0,CONTROL!V24)))</f>
        <v/>
      </c>
      <c r="W24">
        <f>(IF(DASHBOARD!$J$2=W15,DASHBOARD!$Q$17,IF(DASHBOARD!$J$2=0,0,CONTROL!W24)))</f>
        <v/>
      </c>
      <c r="X24">
        <f>(IF(DASHBOARD!$J$2=X15,DASHBOARD!$Q$17,IF(DASHBOARD!$J$2=0,0,CONTROL!X24)))</f>
        <v/>
      </c>
      <c r="Y24">
        <f>(IF(DASHBOARD!$J$2=Y15,DASHBOARD!$Q$17,IF(DASHBOARD!$J$2=0,0,CONTROL!Y24)))</f>
        <v/>
      </c>
      <c r="Z24">
        <f>(IF(DASHBOARD!$J$2=Z15,DASHBOARD!$Q$17,IF(DASHBOARD!$J$2=0,0,CONTROL!Z24)))</f>
        <v/>
      </c>
      <c r="AA24">
        <f>(IF(DASHBOARD!$J$2=AA15,DASHBOARD!$Q$17,IF(DASHBOARD!$J$2=0,0,CONTROL!AA24)))</f>
        <v/>
      </c>
      <c r="AB24">
        <f>(IF(DASHBOARD!$J$2=AB15,DASHBOARD!$Q$17,IF(DASHBOARD!$J$2=0,0,CONTROL!AB24)))</f>
        <v/>
      </c>
      <c r="AC24">
        <f>(IF(DASHBOARD!$J$2=AC15,DASHBOARD!$Q$17,IF(DASHBOARD!$J$2=0,0,CONTROL!AC24)))</f>
        <v/>
      </c>
      <c r="AD24">
        <f>(IF(DASHBOARD!$J$2=AD15,DASHBOARD!$Q$17,IF(DASHBOARD!$J$2=0,0,CONTROL!AD24)))</f>
        <v/>
      </c>
      <c r="AE24">
        <f>(IF(DASHBOARD!$J$2=AE15,DASHBOARD!$Q$17,IF(DASHBOARD!$J$2=0,0,CONTROL!AE24)))</f>
        <v/>
      </c>
      <c r="AF24">
        <f>(IF(DASHBOARD!$J$2=AF15,DASHBOARD!$Q$17,IF(DASHBOARD!$J$2=0,0,CONTROL!AF24)))</f>
        <v/>
      </c>
      <c r="AG24">
        <f>(IF(DASHBOARD!$J$2=AG15,DASHBOARD!$Q$17,IF(DASHBOARD!$J$2=0,0,CONTROL!AG24)))</f>
        <v/>
      </c>
      <c r="AH24">
        <f>(IF(DASHBOARD!$J$2=AH15,DASHBOARD!$Q$17,IF(DASHBOARD!$J$2=0,0,CONTROL!AH24)))</f>
        <v/>
      </c>
      <c r="AI24">
        <f>(IF(DASHBOARD!$J$2=AI15,DASHBOARD!$Q$17,IF(DASHBOARD!$J$2=0,0,CONTROL!AI24)))</f>
        <v/>
      </c>
      <c r="AJ24">
        <f>(IF(DASHBOARD!$J$2=AJ15,DASHBOARD!$Q$17,IF(DASHBOARD!$J$2=0,0,CONTROL!AJ24)))</f>
        <v/>
      </c>
      <c r="AK24">
        <f>(IF(DASHBOARD!$J$2=AK15,DASHBOARD!$Q$17,IF(DASHBOARD!$J$2=0,0,CONTROL!AK24)))</f>
        <v/>
      </c>
      <c r="AL24">
        <f>(IF(DASHBOARD!$J$2=AL15,DASHBOARD!$Q$17,IF(DASHBOARD!$J$2=0,0,CONTROL!AL24)))</f>
        <v/>
      </c>
      <c r="AM24">
        <f>(IF(DASHBOARD!$J$2=AM15,DASHBOARD!$Q$17,IF(DASHBOARD!$J$2=0,0,CONTROL!AM24)))</f>
        <v/>
      </c>
      <c r="AN24">
        <f>(IF(DASHBOARD!$J$2=AN15,DASHBOARD!$Q$17,IF(DASHBOARD!$J$2=0,0,CONTROL!AN24)))</f>
        <v/>
      </c>
      <c r="AO24">
        <f>(IF(DASHBOARD!$J$2=AO15,DASHBOARD!$Q$17,IF(DASHBOARD!$J$2=0,0,CONTROL!AO24)))</f>
        <v/>
      </c>
      <c r="AP24">
        <f>(IF(DASHBOARD!$J$2=AP15,DASHBOARD!$Q$17,IF(DASHBOARD!$J$2=0,0,CONTROL!AP24)))</f>
        <v/>
      </c>
      <c r="AQ24">
        <f>(IF(DASHBOARD!$J$2=AQ15,DASHBOARD!$Q$17,IF(DASHBOARD!$J$2=0,0,CONTROL!AQ24)))</f>
        <v/>
      </c>
      <c r="AR24">
        <f>(IF(DASHBOARD!$J$2=AR15,DASHBOARD!$Q$17,IF(DASHBOARD!$J$2=0,0,CONTROL!AR24)))</f>
        <v/>
      </c>
      <c r="AS24">
        <f>(IF(DASHBOARD!$J$2=AS15,DASHBOARD!$Q$17,IF(DASHBOARD!$J$2=0,0,CONTROL!AS24)))</f>
        <v/>
      </c>
      <c r="AT24">
        <f>(IF(DASHBOARD!$J$2=AT15,DASHBOARD!$Q$17,IF(DASHBOARD!$J$2=0,0,CONTROL!AT24)))</f>
        <v/>
      </c>
      <c r="AU24">
        <f>(IF(DASHBOARD!$J$2=AU15,DASHBOARD!$Q$17,IF(DASHBOARD!$J$2=0,0,CONTROL!AU24)))</f>
        <v/>
      </c>
      <c r="AV24">
        <f>(IF(DASHBOARD!$J$2=AV15,DASHBOARD!$Q$17,IF(DASHBOARD!$J$2=0,0,CONTROL!AV24)))</f>
        <v/>
      </c>
      <c r="AW24">
        <f>(IF(DASHBOARD!$J$2=AW15,DASHBOARD!$Q$17,IF(DASHBOARD!$J$2=0,0,CONTROL!AW24)))</f>
        <v/>
      </c>
      <c r="AZ24" s="352" t="inlineStr">
        <is>
          <t>DAYA4</t>
        </is>
      </c>
    </row>
    <row r="25" ht="16.5" customHeight="1" s="18" thickBot="1" thickTop="1">
      <c r="A25" s="352" t="inlineStr">
        <is>
          <t>PKANG5</t>
        </is>
      </c>
      <c r="B25">
        <f>(IF(DASHBOARD!$J$2=B15,DASHBOARD!$Q$18,IF(DASHBOARD!$J$2=0,0,CONTROL!B25)))</f>
        <v/>
      </c>
      <c r="C25">
        <f>(IF(DASHBOARD!$J$2=C15,DASHBOARD!$Q$18,IF(DASHBOARD!$J$2=0,0,CONTROL!C25)))</f>
        <v/>
      </c>
      <c r="D25">
        <f>(IF(DASHBOARD!$J$2=D15,DASHBOARD!$Q$18,IF(DASHBOARD!$J$2=0,0,CONTROL!D25)))</f>
        <v/>
      </c>
      <c r="E25">
        <f>(IF(DASHBOARD!$J$2=E15,DASHBOARD!$Q$18,IF(DASHBOARD!$J$2=0,0,CONTROL!E25)))</f>
        <v/>
      </c>
      <c r="F25">
        <f>(IF(DASHBOARD!$J$2=F15,DASHBOARD!$Q$18,IF(DASHBOARD!$J$2=0,0,CONTROL!F25)))</f>
        <v/>
      </c>
      <c r="G25">
        <f>(IF(DASHBOARD!$J$2=G15,DASHBOARD!$Q$18,IF(DASHBOARD!$J$2=0,0,CONTROL!G25)))</f>
        <v/>
      </c>
      <c r="H25">
        <f>(IF(DASHBOARD!$J$2=H15,DASHBOARD!$Q$18,IF(DASHBOARD!$J$2=0,0,CONTROL!H25)))</f>
        <v/>
      </c>
      <c r="I25">
        <f>(IF(DASHBOARD!$J$2=I15,DASHBOARD!$Q$18,IF(DASHBOARD!$J$2=0,0,CONTROL!I25)))</f>
        <v/>
      </c>
      <c r="J25">
        <f>(IF(DASHBOARD!$J$2=J15,DASHBOARD!$Q$18,IF(DASHBOARD!$J$2=0,0,CONTROL!J25)))</f>
        <v/>
      </c>
      <c r="K25">
        <f>(IF(DASHBOARD!$J$2=K15,DASHBOARD!$Q$18,IF(DASHBOARD!$J$2=0,0,CONTROL!K25)))</f>
        <v/>
      </c>
      <c r="L25">
        <f>(IF(DASHBOARD!$J$2=L15,DASHBOARD!$Q$18,IF(DASHBOARD!$J$2=0,0,CONTROL!L25)))</f>
        <v/>
      </c>
      <c r="M25">
        <f>(IF(DASHBOARD!$J$2=M15,DASHBOARD!$Q$18,IF(DASHBOARD!$J$2=0,0,CONTROL!M25)))</f>
        <v/>
      </c>
      <c r="N25">
        <f>(IF(DASHBOARD!$J$2=N15,DASHBOARD!$Q$18,IF(DASHBOARD!$J$2=0,0,CONTROL!N25)))</f>
        <v/>
      </c>
      <c r="O25">
        <f>(IF(DASHBOARD!$J$2=O15,DASHBOARD!$Q$18,IF(DASHBOARD!$J$2=0,0,CONTROL!O25)))</f>
        <v/>
      </c>
      <c r="P25">
        <f>(IF(DASHBOARD!$J$2=P15,DASHBOARD!$Q$18,IF(DASHBOARD!$J$2=0,0,CONTROL!P25)))</f>
        <v/>
      </c>
      <c r="Q25">
        <f>(IF(DASHBOARD!$J$2=Q15,DASHBOARD!$Q$18,IF(DASHBOARD!$J$2=0,0,CONTROL!Q25)))</f>
        <v/>
      </c>
      <c r="R25">
        <f>(IF(DASHBOARD!$J$2=R15,DASHBOARD!$Q$18,IF(DASHBOARD!$J$2=0,0,CONTROL!R25)))</f>
        <v/>
      </c>
      <c r="S25">
        <f>(IF(DASHBOARD!$J$2=S15,DASHBOARD!$Q$18,IF(DASHBOARD!$J$2=0,0,CONTROL!S25)))</f>
        <v/>
      </c>
      <c r="T25">
        <f>(IF(DASHBOARD!$J$2=T15,DASHBOARD!$Q$18,IF(DASHBOARD!$J$2=0,0,CONTROL!T25)))</f>
        <v/>
      </c>
      <c r="U25">
        <f>(IF(DASHBOARD!$J$2=U15,DASHBOARD!$Q$18,IF(DASHBOARD!$J$2=0,0,CONTROL!U25)))</f>
        <v/>
      </c>
      <c r="V25">
        <f>(IF(DASHBOARD!$J$2=V15,DASHBOARD!$Q$18,IF(DASHBOARD!$J$2=0,0,CONTROL!V25)))</f>
        <v/>
      </c>
      <c r="W25">
        <f>(IF(DASHBOARD!$J$2=W15,DASHBOARD!$Q$18,IF(DASHBOARD!$J$2=0,0,CONTROL!W25)))</f>
        <v/>
      </c>
      <c r="X25">
        <f>(IF(DASHBOARD!$J$2=X15,DASHBOARD!$Q$18,IF(DASHBOARD!$J$2=0,0,CONTROL!X25)))</f>
        <v/>
      </c>
      <c r="Y25">
        <f>(IF(DASHBOARD!$J$2=Y15,DASHBOARD!$Q$18,IF(DASHBOARD!$J$2=0,0,CONTROL!Y25)))</f>
        <v/>
      </c>
      <c r="Z25">
        <f>(IF(DASHBOARD!$J$2=Z15,DASHBOARD!$Q$18,IF(DASHBOARD!$J$2=0,0,CONTROL!Z25)))</f>
        <v/>
      </c>
      <c r="AA25">
        <f>(IF(DASHBOARD!$J$2=AA15,DASHBOARD!$Q$18,IF(DASHBOARD!$J$2=0,0,CONTROL!AA25)))</f>
        <v/>
      </c>
      <c r="AB25">
        <f>(IF(DASHBOARD!$J$2=AB15,DASHBOARD!$Q$18,IF(DASHBOARD!$J$2=0,0,CONTROL!AB25)))</f>
        <v/>
      </c>
      <c r="AC25">
        <f>(IF(DASHBOARD!$J$2=AC15,DASHBOARD!$Q$18,IF(DASHBOARD!$J$2=0,0,CONTROL!AC25)))</f>
        <v/>
      </c>
      <c r="AD25">
        <f>(IF(DASHBOARD!$J$2=AD15,DASHBOARD!$Q$18,IF(DASHBOARD!$J$2=0,0,CONTROL!AD25)))</f>
        <v/>
      </c>
      <c r="AE25">
        <f>(IF(DASHBOARD!$J$2=AE15,DASHBOARD!$Q$18,IF(DASHBOARD!$J$2=0,0,CONTROL!AE25)))</f>
        <v/>
      </c>
      <c r="AF25">
        <f>(IF(DASHBOARD!$J$2=AF15,DASHBOARD!$Q$18,IF(DASHBOARD!$J$2=0,0,CONTROL!AF25)))</f>
        <v/>
      </c>
      <c r="AG25">
        <f>(IF(DASHBOARD!$J$2=AG15,DASHBOARD!$Q$18,IF(DASHBOARD!$J$2=0,0,CONTROL!AG25)))</f>
        <v/>
      </c>
      <c r="AH25">
        <f>(IF(DASHBOARD!$J$2=AH15,DASHBOARD!$Q$18,IF(DASHBOARD!$J$2=0,0,CONTROL!AH25)))</f>
        <v/>
      </c>
      <c r="AI25">
        <f>(IF(DASHBOARD!$J$2=AI15,DASHBOARD!$Q$18,IF(DASHBOARD!$J$2=0,0,CONTROL!AI25)))</f>
        <v/>
      </c>
      <c r="AJ25">
        <f>(IF(DASHBOARD!$J$2=AJ15,DASHBOARD!$Q$18,IF(DASHBOARD!$J$2=0,0,CONTROL!AJ25)))</f>
        <v/>
      </c>
      <c r="AK25">
        <f>(IF(DASHBOARD!$J$2=AK15,DASHBOARD!$Q$18,IF(DASHBOARD!$J$2=0,0,CONTROL!AK25)))</f>
        <v/>
      </c>
      <c r="AL25">
        <f>(IF(DASHBOARD!$J$2=AL15,DASHBOARD!$Q$18,IF(DASHBOARD!$J$2=0,0,CONTROL!AL25)))</f>
        <v/>
      </c>
      <c r="AM25">
        <f>(IF(DASHBOARD!$J$2=AM15,DASHBOARD!$Q$18,IF(DASHBOARD!$J$2=0,0,CONTROL!AM25)))</f>
        <v/>
      </c>
      <c r="AN25">
        <f>(IF(DASHBOARD!$J$2=AN15,DASHBOARD!$Q$18,IF(DASHBOARD!$J$2=0,0,CONTROL!AN25)))</f>
        <v/>
      </c>
      <c r="AO25">
        <f>(IF(DASHBOARD!$J$2=AO15,DASHBOARD!$Q$18,IF(DASHBOARD!$J$2=0,0,CONTROL!AO25)))</f>
        <v/>
      </c>
      <c r="AP25">
        <f>(IF(DASHBOARD!$J$2=AP15,DASHBOARD!$Q$18,IF(DASHBOARD!$J$2=0,0,CONTROL!AP25)))</f>
        <v/>
      </c>
      <c r="AQ25">
        <f>(IF(DASHBOARD!$J$2=AQ15,DASHBOARD!$Q$18,IF(DASHBOARD!$J$2=0,0,CONTROL!AQ25)))</f>
        <v/>
      </c>
      <c r="AR25">
        <f>(IF(DASHBOARD!$J$2=AR15,DASHBOARD!$Q$18,IF(DASHBOARD!$J$2=0,0,CONTROL!AR25)))</f>
        <v/>
      </c>
      <c r="AS25">
        <f>(IF(DASHBOARD!$J$2=AS15,DASHBOARD!$Q$18,IF(DASHBOARD!$J$2=0,0,CONTROL!AS25)))</f>
        <v/>
      </c>
      <c r="AT25">
        <f>(IF(DASHBOARD!$J$2=AT15,DASHBOARD!$Q$18,IF(DASHBOARD!$J$2=0,0,CONTROL!AT25)))</f>
        <v/>
      </c>
      <c r="AU25">
        <f>(IF(DASHBOARD!$J$2=AU15,DASHBOARD!$Q$18,IF(DASHBOARD!$J$2=0,0,CONTROL!AU25)))</f>
        <v/>
      </c>
      <c r="AV25">
        <f>(IF(DASHBOARD!$J$2=AV15,DASHBOARD!$Q$18,IF(DASHBOARD!$J$2=0,0,CONTROL!AV25)))</f>
        <v/>
      </c>
      <c r="AW25">
        <f>(IF(DASHBOARD!$J$2=AW15,DASHBOARD!$Q$18,IF(DASHBOARD!$J$2=0,0,CONTROL!AW25)))</f>
        <v/>
      </c>
      <c r="AZ25" s="352" t="inlineStr">
        <is>
          <t>PKANG5</t>
        </is>
      </c>
    </row>
    <row r="26" ht="16.5" customHeight="1" s="18" thickBot="1" thickTop="1">
      <c r="A26" s="352" t="inlineStr">
        <is>
          <t>TLAMA5</t>
        </is>
      </c>
      <c r="B26">
        <f>(IF(DASHBOARD!$J$2=B15,DASHBOARD!$Q$19,IF(DASHBOARD!$J$2=0,0,CONTROL!B26)))</f>
        <v/>
      </c>
      <c r="C26">
        <f>(IF(DASHBOARD!$J$2=C15,DASHBOARD!$Q$19,IF(DASHBOARD!$J$2=0,0,CONTROL!C26)))</f>
        <v/>
      </c>
      <c r="D26">
        <f>(IF(DASHBOARD!$J$2=D15,DASHBOARD!$Q$19,IF(DASHBOARD!$J$2=0,0,CONTROL!D26)))</f>
        <v/>
      </c>
      <c r="E26">
        <f>(IF(DASHBOARD!$J$2=E15,DASHBOARD!$Q$19,IF(DASHBOARD!$J$2=0,0,CONTROL!E26)))</f>
        <v/>
      </c>
      <c r="F26">
        <f>(IF(DASHBOARD!$J$2=F15,DASHBOARD!$Q$19,IF(DASHBOARD!$J$2=0,0,CONTROL!F26)))</f>
        <v/>
      </c>
      <c r="G26">
        <f>(IF(DASHBOARD!$J$2=G15,DASHBOARD!$Q$19,IF(DASHBOARD!$J$2=0,0,CONTROL!G26)))</f>
        <v/>
      </c>
      <c r="H26">
        <f>(IF(DASHBOARD!$J$2=H15,DASHBOARD!$Q$19,IF(DASHBOARD!$J$2=0,0,CONTROL!H26)))</f>
        <v/>
      </c>
      <c r="I26">
        <f>(IF(DASHBOARD!$J$2=I15,DASHBOARD!$Q$19,IF(DASHBOARD!$J$2=0,0,CONTROL!I26)))</f>
        <v/>
      </c>
      <c r="J26">
        <f>(IF(DASHBOARD!$J$2=J15,DASHBOARD!$Q$19,IF(DASHBOARD!$J$2=0,0,CONTROL!J26)))</f>
        <v/>
      </c>
      <c r="K26">
        <f>(IF(DASHBOARD!$J$2=K15,DASHBOARD!$Q$19,IF(DASHBOARD!$J$2=0,0,CONTROL!K26)))</f>
        <v/>
      </c>
      <c r="L26">
        <f>(IF(DASHBOARD!$J$2=L15,DASHBOARD!$Q$19,IF(DASHBOARD!$J$2=0,0,CONTROL!L26)))</f>
        <v/>
      </c>
      <c r="M26">
        <f>(IF(DASHBOARD!$J$2=M15,DASHBOARD!$Q$19,IF(DASHBOARD!$J$2=0,0,CONTROL!M26)))</f>
        <v/>
      </c>
      <c r="N26">
        <f>(IF(DASHBOARD!$J$2=N15,DASHBOARD!$Q$19,IF(DASHBOARD!$J$2=0,0,CONTROL!N26)))</f>
        <v/>
      </c>
      <c r="O26">
        <f>(IF(DASHBOARD!$J$2=O15,DASHBOARD!$Q$19,IF(DASHBOARD!$J$2=0,0,CONTROL!O26)))</f>
        <v/>
      </c>
      <c r="P26">
        <f>(IF(DASHBOARD!$J$2=P15,DASHBOARD!$Q$19,IF(DASHBOARD!$J$2=0,0,CONTROL!P26)))</f>
        <v/>
      </c>
      <c r="Q26">
        <f>(IF(DASHBOARD!$J$2=Q15,DASHBOARD!$Q$19,IF(DASHBOARD!$J$2=0,0,CONTROL!Q26)))</f>
        <v/>
      </c>
      <c r="R26">
        <f>(IF(DASHBOARD!$J$2=R15,DASHBOARD!$Q$19,IF(DASHBOARD!$J$2=0,0,CONTROL!R26)))</f>
        <v/>
      </c>
      <c r="S26">
        <f>(IF(DASHBOARD!$J$2=S15,DASHBOARD!$Q$19,IF(DASHBOARD!$J$2=0,0,CONTROL!S26)))</f>
        <v/>
      </c>
      <c r="T26">
        <f>(IF(DASHBOARD!$J$2=T15,DASHBOARD!$Q$19,IF(DASHBOARD!$J$2=0,0,CONTROL!T26)))</f>
        <v/>
      </c>
      <c r="U26">
        <f>(IF(DASHBOARD!$J$2=U15,DASHBOARD!$Q$19,IF(DASHBOARD!$J$2=0,0,CONTROL!U26)))</f>
        <v/>
      </c>
      <c r="V26">
        <f>(IF(DASHBOARD!$J$2=V15,DASHBOARD!$Q$19,IF(DASHBOARD!$J$2=0,0,CONTROL!V26)))</f>
        <v/>
      </c>
      <c r="W26">
        <f>(IF(DASHBOARD!$J$2=W15,DASHBOARD!$Q$19,IF(DASHBOARD!$J$2=0,0,CONTROL!W26)))</f>
        <v/>
      </c>
      <c r="X26">
        <f>(IF(DASHBOARD!$J$2=X15,DASHBOARD!$Q$19,IF(DASHBOARD!$J$2=0,0,CONTROL!X26)))</f>
        <v/>
      </c>
      <c r="Y26">
        <f>(IF(DASHBOARD!$J$2=Y15,DASHBOARD!$Q$19,IF(DASHBOARD!$J$2=0,0,CONTROL!Y26)))</f>
        <v/>
      </c>
      <c r="Z26">
        <f>(IF(DASHBOARD!$J$2=Z15,DASHBOARD!$Q$19,IF(DASHBOARD!$J$2=0,0,CONTROL!Z26)))</f>
        <v/>
      </c>
      <c r="AA26">
        <f>(IF(DASHBOARD!$J$2=AA15,DASHBOARD!$Q$19,IF(DASHBOARD!$J$2=0,0,CONTROL!AA26)))</f>
        <v/>
      </c>
      <c r="AB26">
        <f>(IF(DASHBOARD!$J$2=AB15,DASHBOARD!$Q$19,IF(DASHBOARD!$J$2=0,0,CONTROL!AB26)))</f>
        <v/>
      </c>
      <c r="AC26">
        <f>(IF(DASHBOARD!$J$2=AC15,DASHBOARD!$Q$19,IF(DASHBOARD!$J$2=0,0,CONTROL!AC26)))</f>
        <v/>
      </c>
      <c r="AD26">
        <f>(IF(DASHBOARD!$J$2=AD15,DASHBOARD!$Q$19,IF(DASHBOARD!$J$2=0,0,CONTROL!AD26)))</f>
        <v/>
      </c>
      <c r="AE26">
        <f>(IF(DASHBOARD!$J$2=AE15,DASHBOARD!$Q$19,IF(DASHBOARD!$J$2=0,0,CONTROL!AE26)))</f>
        <v/>
      </c>
      <c r="AF26">
        <f>(IF(DASHBOARD!$J$2=AF15,DASHBOARD!$Q$19,IF(DASHBOARD!$J$2=0,0,CONTROL!AF26)))</f>
        <v/>
      </c>
      <c r="AG26">
        <f>(IF(DASHBOARD!$J$2=AG15,DASHBOARD!$Q$19,IF(DASHBOARD!$J$2=0,0,CONTROL!AG26)))</f>
        <v/>
      </c>
      <c r="AH26">
        <f>(IF(DASHBOARD!$J$2=AH15,DASHBOARD!$Q$19,IF(DASHBOARD!$J$2=0,0,CONTROL!AH26)))</f>
        <v/>
      </c>
      <c r="AI26">
        <f>(IF(DASHBOARD!$J$2=AI15,DASHBOARD!$Q$19,IF(DASHBOARD!$J$2=0,0,CONTROL!AI26)))</f>
        <v/>
      </c>
      <c r="AJ26">
        <f>(IF(DASHBOARD!$J$2=AJ15,DASHBOARD!$Q$19,IF(DASHBOARD!$J$2=0,0,CONTROL!AJ26)))</f>
        <v/>
      </c>
      <c r="AK26">
        <f>(IF(DASHBOARD!$J$2=AK15,DASHBOARD!$Q$19,IF(DASHBOARD!$J$2=0,0,CONTROL!AK26)))</f>
        <v/>
      </c>
      <c r="AL26">
        <f>(IF(DASHBOARD!$J$2=AL15,DASHBOARD!$Q$19,IF(DASHBOARD!$J$2=0,0,CONTROL!AL26)))</f>
        <v/>
      </c>
      <c r="AM26">
        <f>(IF(DASHBOARD!$J$2=AM15,DASHBOARD!$Q$19,IF(DASHBOARD!$J$2=0,0,CONTROL!AM26)))</f>
        <v/>
      </c>
      <c r="AN26">
        <f>(IF(DASHBOARD!$J$2=AN15,DASHBOARD!$Q$19,IF(DASHBOARD!$J$2=0,0,CONTROL!AN26)))</f>
        <v/>
      </c>
      <c r="AO26">
        <f>(IF(DASHBOARD!$J$2=AO15,DASHBOARD!$Q$19,IF(DASHBOARD!$J$2=0,0,CONTROL!AO26)))</f>
        <v/>
      </c>
      <c r="AP26">
        <f>(IF(DASHBOARD!$J$2=AP15,DASHBOARD!$Q$19,IF(DASHBOARD!$J$2=0,0,CONTROL!AP26)))</f>
        <v/>
      </c>
      <c r="AQ26">
        <f>(IF(DASHBOARD!$J$2=AQ15,DASHBOARD!$Q$19,IF(DASHBOARD!$J$2=0,0,CONTROL!AQ26)))</f>
        <v/>
      </c>
      <c r="AR26">
        <f>(IF(DASHBOARD!$J$2=AR15,DASHBOARD!$Q$19,IF(DASHBOARD!$J$2=0,0,CONTROL!AR26)))</f>
        <v/>
      </c>
      <c r="AS26">
        <f>(IF(DASHBOARD!$J$2=AS15,DASHBOARD!$Q$19,IF(DASHBOARD!$J$2=0,0,CONTROL!AS26)))</f>
        <v/>
      </c>
      <c r="AT26">
        <f>(IF(DASHBOARD!$J$2=AT15,DASHBOARD!$Q$19,IF(DASHBOARD!$J$2=0,0,CONTROL!AT26)))</f>
        <v/>
      </c>
      <c r="AU26">
        <f>(IF(DASHBOARD!$J$2=AU15,DASHBOARD!$Q$19,IF(DASHBOARD!$J$2=0,0,CONTROL!AU26)))</f>
        <v/>
      </c>
      <c r="AV26">
        <f>(IF(DASHBOARD!$J$2=AV15,DASHBOARD!$Q$19,IF(DASHBOARD!$J$2=0,0,CONTROL!AV26)))</f>
        <v/>
      </c>
      <c r="AW26">
        <f>(IF(DASHBOARD!$J$2=AW15,DASHBOARD!$Q$19,IF(DASHBOARD!$J$2=0,0,CONTROL!AW26)))</f>
        <v/>
      </c>
      <c r="AZ26" s="352" t="inlineStr">
        <is>
          <t>TLAMA5</t>
        </is>
      </c>
    </row>
    <row r="27" ht="16.5" customHeight="1" s="18" thickBot="1" thickTop="1">
      <c r="A27" s="352" t="inlineStr">
        <is>
          <t>MNDAI4</t>
        </is>
      </c>
      <c r="B27">
        <f>(IF(DASHBOARD!$J$2=B15,DASHBOARD!$Q$20,IF(DASHBOARD!$J$2=0,0,CONTROL!B27)))</f>
        <v/>
      </c>
      <c r="C27">
        <f>(IF(DASHBOARD!$J$2=C15,DASHBOARD!$Q$20,IF(DASHBOARD!$J$2=0,0,CONTROL!C27)))</f>
        <v/>
      </c>
      <c r="D27">
        <f>(IF(DASHBOARD!$J$2=D15,DASHBOARD!$Q$20,IF(DASHBOARD!$J$2=0,0,CONTROL!D27)))</f>
        <v/>
      </c>
      <c r="E27">
        <f>(IF(DASHBOARD!$J$2=E15,DASHBOARD!$Q$20,IF(DASHBOARD!$J$2=0,0,CONTROL!E27)))</f>
        <v/>
      </c>
      <c r="F27">
        <f>(IF(DASHBOARD!$J$2=F15,DASHBOARD!$Q$20,IF(DASHBOARD!$J$2=0,0,CONTROL!F27)))</f>
        <v/>
      </c>
      <c r="G27">
        <f>(IF(DASHBOARD!$J$2=G15,DASHBOARD!$Q$20,IF(DASHBOARD!$J$2=0,0,CONTROL!G27)))</f>
        <v/>
      </c>
      <c r="H27">
        <f>(IF(DASHBOARD!$J$2=H15,DASHBOARD!$Q$20,IF(DASHBOARD!$J$2=0,0,CONTROL!H27)))</f>
        <v/>
      </c>
      <c r="I27">
        <f>(IF(DASHBOARD!$J$2=I15,DASHBOARD!$Q$20,IF(DASHBOARD!$J$2=0,0,CONTROL!I27)))</f>
        <v/>
      </c>
      <c r="J27">
        <f>(IF(DASHBOARD!$J$2=J15,DASHBOARD!$Q$20,IF(DASHBOARD!$J$2=0,0,CONTROL!J27)))</f>
        <v/>
      </c>
      <c r="K27">
        <f>(IF(DASHBOARD!$J$2=K15,DASHBOARD!$Q$20,IF(DASHBOARD!$J$2=0,0,CONTROL!K27)))</f>
        <v/>
      </c>
      <c r="L27">
        <f>(IF(DASHBOARD!$J$2=L15,DASHBOARD!$Q$20,IF(DASHBOARD!$J$2=0,0,CONTROL!L27)))</f>
        <v/>
      </c>
      <c r="M27">
        <f>(IF(DASHBOARD!$J$2=M15,DASHBOARD!$Q$20,IF(DASHBOARD!$J$2=0,0,CONTROL!M27)))</f>
        <v/>
      </c>
      <c r="N27">
        <f>(IF(DASHBOARD!$J$2=N15,DASHBOARD!$Q$20,IF(DASHBOARD!$J$2=0,0,CONTROL!N27)))</f>
        <v/>
      </c>
      <c r="O27">
        <f>(IF(DASHBOARD!$J$2=O15,DASHBOARD!$Q$20,IF(DASHBOARD!$J$2=0,0,CONTROL!O27)))</f>
        <v/>
      </c>
      <c r="P27">
        <f>(IF(DASHBOARD!$J$2=P15,DASHBOARD!$Q$20,IF(DASHBOARD!$J$2=0,0,CONTROL!P27)))</f>
        <v/>
      </c>
      <c r="Q27">
        <f>(IF(DASHBOARD!$J$2=Q15,DASHBOARD!$Q$20,IF(DASHBOARD!$J$2=0,0,CONTROL!Q27)))</f>
        <v/>
      </c>
      <c r="R27">
        <f>(IF(DASHBOARD!$J$2=R15,DASHBOARD!$Q$20,IF(DASHBOARD!$J$2=0,0,CONTROL!R27)))</f>
        <v/>
      </c>
      <c r="S27">
        <f>(IF(DASHBOARD!$J$2=S15,DASHBOARD!$Q$20,IF(DASHBOARD!$J$2=0,0,CONTROL!S27)))</f>
        <v/>
      </c>
      <c r="T27">
        <f>(IF(DASHBOARD!$J$2=T15,DASHBOARD!$Q$20,IF(DASHBOARD!$J$2=0,0,CONTROL!T27)))</f>
        <v/>
      </c>
      <c r="U27">
        <f>(IF(DASHBOARD!$J$2=U15,DASHBOARD!$Q$20,IF(DASHBOARD!$J$2=0,0,CONTROL!U27)))</f>
        <v/>
      </c>
      <c r="V27">
        <f>(IF(DASHBOARD!$J$2=V15,DASHBOARD!$Q$20,IF(DASHBOARD!$J$2=0,0,CONTROL!V27)))</f>
        <v/>
      </c>
      <c r="W27">
        <f>(IF(DASHBOARD!$J$2=W15,DASHBOARD!$Q$20,IF(DASHBOARD!$J$2=0,0,CONTROL!W27)))</f>
        <v/>
      </c>
      <c r="X27">
        <f>(IF(DASHBOARD!$J$2=X15,DASHBOARD!$Q$20,IF(DASHBOARD!$J$2=0,0,CONTROL!X27)))</f>
        <v/>
      </c>
      <c r="Y27">
        <f>(IF(DASHBOARD!$J$2=Y15,DASHBOARD!$Q$20,IF(DASHBOARD!$J$2=0,0,CONTROL!Y27)))</f>
        <v/>
      </c>
      <c r="Z27">
        <f>(IF(DASHBOARD!$J$2=Z15,DASHBOARD!$Q$20,IF(DASHBOARD!$J$2=0,0,CONTROL!Z27)))</f>
        <v/>
      </c>
      <c r="AA27">
        <f>(IF(DASHBOARD!$J$2=AA15,DASHBOARD!$Q$20,IF(DASHBOARD!$J$2=0,0,CONTROL!AA27)))</f>
        <v/>
      </c>
      <c r="AB27">
        <f>(IF(DASHBOARD!$J$2=AB15,DASHBOARD!$Q$20,IF(DASHBOARD!$J$2=0,0,CONTROL!AB27)))</f>
        <v/>
      </c>
      <c r="AC27">
        <f>(IF(DASHBOARD!$J$2=AC15,DASHBOARD!$Q$20,IF(DASHBOARD!$J$2=0,0,CONTROL!AC27)))</f>
        <v/>
      </c>
      <c r="AD27">
        <f>(IF(DASHBOARD!$J$2=AD15,DASHBOARD!$Q$20,IF(DASHBOARD!$J$2=0,0,CONTROL!AD27)))</f>
        <v/>
      </c>
      <c r="AE27">
        <f>(IF(DASHBOARD!$J$2=AE15,DASHBOARD!$Q$20,IF(DASHBOARD!$J$2=0,0,CONTROL!AE27)))</f>
        <v/>
      </c>
      <c r="AF27">
        <f>(IF(DASHBOARD!$J$2=AF15,DASHBOARD!$Q$20,IF(DASHBOARD!$J$2=0,0,CONTROL!AF27)))</f>
        <v/>
      </c>
      <c r="AG27">
        <f>(IF(DASHBOARD!$J$2=AG15,DASHBOARD!$Q$20,IF(DASHBOARD!$J$2=0,0,CONTROL!AG27)))</f>
        <v/>
      </c>
      <c r="AH27">
        <f>(IF(DASHBOARD!$J$2=AH15,DASHBOARD!$Q$20,IF(DASHBOARD!$J$2=0,0,CONTROL!AH27)))</f>
        <v/>
      </c>
      <c r="AI27">
        <f>(IF(DASHBOARD!$J$2=AI15,DASHBOARD!$Q$20,IF(DASHBOARD!$J$2=0,0,CONTROL!AI27)))</f>
        <v/>
      </c>
      <c r="AJ27">
        <f>(IF(DASHBOARD!$J$2=AJ15,DASHBOARD!$Q$20,IF(DASHBOARD!$J$2=0,0,CONTROL!AJ27)))</f>
        <v/>
      </c>
      <c r="AK27">
        <f>(IF(DASHBOARD!$J$2=AK15,DASHBOARD!$Q$20,IF(DASHBOARD!$J$2=0,0,CONTROL!AK27)))</f>
        <v/>
      </c>
      <c r="AL27">
        <f>(IF(DASHBOARD!$J$2=AL15,DASHBOARD!$Q$20,IF(DASHBOARD!$J$2=0,0,CONTROL!AL27)))</f>
        <v/>
      </c>
      <c r="AM27">
        <f>(IF(DASHBOARD!$J$2=AM15,DASHBOARD!$Q$20,IF(DASHBOARD!$J$2=0,0,CONTROL!AM27)))</f>
        <v/>
      </c>
      <c r="AN27">
        <f>(IF(DASHBOARD!$J$2=AN15,DASHBOARD!$Q$20,IF(DASHBOARD!$J$2=0,0,CONTROL!AN27)))</f>
        <v/>
      </c>
      <c r="AO27">
        <f>(IF(DASHBOARD!$J$2=AO15,DASHBOARD!$Q$20,IF(DASHBOARD!$J$2=0,0,CONTROL!AO27)))</f>
        <v/>
      </c>
      <c r="AP27">
        <f>(IF(DASHBOARD!$J$2=AP15,DASHBOARD!$Q$20,IF(DASHBOARD!$J$2=0,0,CONTROL!AP27)))</f>
        <v/>
      </c>
      <c r="AQ27">
        <f>(IF(DASHBOARD!$J$2=AQ15,DASHBOARD!$Q$20,IF(DASHBOARD!$J$2=0,0,CONTROL!AQ27)))</f>
        <v/>
      </c>
      <c r="AR27">
        <f>(IF(DASHBOARD!$J$2=AR15,DASHBOARD!$Q$20,IF(DASHBOARD!$J$2=0,0,CONTROL!AR27)))</f>
        <v/>
      </c>
      <c r="AS27">
        <f>(IF(DASHBOARD!$J$2=AS15,DASHBOARD!$Q$20,IF(DASHBOARD!$J$2=0,0,CONTROL!AS27)))</f>
        <v/>
      </c>
      <c r="AT27">
        <f>(IF(DASHBOARD!$J$2=AT15,DASHBOARD!$Q$20,IF(DASHBOARD!$J$2=0,0,CONTROL!AT27)))</f>
        <v/>
      </c>
      <c r="AU27">
        <f>(IF(DASHBOARD!$J$2=AU15,DASHBOARD!$Q$20,IF(DASHBOARD!$J$2=0,0,CONTROL!AU27)))</f>
        <v/>
      </c>
      <c r="AV27">
        <f>(IF(DASHBOARD!$J$2=AV15,DASHBOARD!$Q$20,IF(DASHBOARD!$J$2=0,0,CONTROL!AV27)))</f>
        <v/>
      </c>
      <c r="AW27">
        <f>(IF(DASHBOARD!$J$2=AW15,DASHBOARD!$Q$20,IF(DASHBOARD!$J$2=0,0,CONTROL!AW27)))</f>
        <v/>
      </c>
      <c r="AZ27" s="352" t="inlineStr">
        <is>
          <t>MNDAI4</t>
        </is>
      </c>
    </row>
    <row r="28" ht="16.5" customHeight="1" s="18" thickBot="1" thickTop="1">
      <c r="A28" s="352" t="inlineStr">
        <is>
          <t>TNSA34</t>
        </is>
      </c>
      <c r="B28">
        <f>(IF(DASHBOARD!$J$2=B15,DASHBOARD!$Q$21,IF(DASHBOARD!$J$2=0,0,CONTROL!B28)))</f>
        <v/>
      </c>
      <c r="C28">
        <f>(IF(DASHBOARD!$J$2=C15,DASHBOARD!$Q$21,IF(DASHBOARD!$J$2=0,0,CONTROL!C28)))</f>
        <v/>
      </c>
      <c r="D28">
        <f>(IF(DASHBOARD!$J$2=D15,DASHBOARD!$Q$21,IF(DASHBOARD!$J$2=0,0,CONTROL!D28)))</f>
        <v/>
      </c>
      <c r="E28">
        <f>(IF(DASHBOARD!$J$2=E15,DASHBOARD!$Q$21,IF(DASHBOARD!$J$2=0,0,CONTROL!E28)))</f>
        <v/>
      </c>
      <c r="F28">
        <f>(IF(DASHBOARD!$J$2=F15,DASHBOARD!$Q$21,IF(DASHBOARD!$J$2=0,0,CONTROL!F28)))</f>
        <v/>
      </c>
      <c r="G28">
        <f>(IF(DASHBOARD!$J$2=G15,DASHBOARD!$Q$21,IF(DASHBOARD!$J$2=0,0,CONTROL!G28)))</f>
        <v/>
      </c>
      <c r="H28">
        <f>(IF(DASHBOARD!$J$2=H15,DASHBOARD!$Q$21,IF(DASHBOARD!$J$2=0,0,CONTROL!H28)))</f>
        <v/>
      </c>
      <c r="I28">
        <f>(IF(DASHBOARD!$J$2=I15,DASHBOARD!$Q$21,IF(DASHBOARD!$J$2=0,0,CONTROL!I28)))</f>
        <v/>
      </c>
      <c r="J28">
        <f>(IF(DASHBOARD!$J$2=J15,DASHBOARD!$Q$21,IF(DASHBOARD!$J$2=0,0,CONTROL!J28)))</f>
        <v/>
      </c>
      <c r="K28">
        <f>(IF(DASHBOARD!$J$2=K15,DASHBOARD!$Q$21,IF(DASHBOARD!$J$2=0,0,CONTROL!K28)))</f>
        <v/>
      </c>
      <c r="L28">
        <f>(IF(DASHBOARD!$J$2=L15,DASHBOARD!$Q$21,IF(DASHBOARD!$J$2=0,0,CONTROL!L28)))</f>
        <v/>
      </c>
      <c r="M28">
        <f>(IF(DASHBOARD!$J$2=M15,DASHBOARD!$Q$21,IF(DASHBOARD!$J$2=0,0,CONTROL!M28)))</f>
        <v/>
      </c>
      <c r="N28">
        <f>(IF(DASHBOARD!$J$2=N15,DASHBOARD!$Q$21,IF(DASHBOARD!$J$2=0,0,CONTROL!N28)))</f>
        <v/>
      </c>
      <c r="O28">
        <f>(IF(DASHBOARD!$J$2=O15,DASHBOARD!$Q$21,IF(DASHBOARD!$J$2=0,0,CONTROL!O28)))</f>
        <v/>
      </c>
      <c r="P28">
        <f>(IF(DASHBOARD!$J$2=P15,DASHBOARD!$Q$21,IF(DASHBOARD!$J$2=0,0,CONTROL!P28)))</f>
        <v/>
      </c>
      <c r="Q28">
        <f>(IF(DASHBOARD!$J$2=Q15,DASHBOARD!$Q$21,IF(DASHBOARD!$J$2=0,0,CONTROL!Q28)))</f>
        <v/>
      </c>
      <c r="R28">
        <f>(IF(DASHBOARD!$J$2=R15,DASHBOARD!$Q$21,IF(DASHBOARD!$J$2=0,0,CONTROL!R28)))</f>
        <v/>
      </c>
      <c r="S28">
        <f>(IF(DASHBOARD!$J$2=S15,DASHBOARD!$Q$21,IF(DASHBOARD!$J$2=0,0,CONTROL!S28)))</f>
        <v/>
      </c>
      <c r="T28">
        <f>(IF(DASHBOARD!$J$2=T15,DASHBOARD!$Q$21,IF(DASHBOARD!$J$2=0,0,CONTROL!T28)))</f>
        <v/>
      </c>
      <c r="U28">
        <f>(IF(DASHBOARD!$J$2=U15,DASHBOARD!$Q$21,IF(DASHBOARD!$J$2=0,0,CONTROL!U28)))</f>
        <v/>
      </c>
      <c r="V28">
        <f>(IF(DASHBOARD!$J$2=V15,DASHBOARD!$Q$21,IF(DASHBOARD!$J$2=0,0,CONTROL!V28)))</f>
        <v/>
      </c>
      <c r="W28">
        <f>(IF(DASHBOARD!$J$2=W15,DASHBOARD!$Q$21,IF(DASHBOARD!$J$2=0,0,CONTROL!W28)))</f>
        <v/>
      </c>
      <c r="X28">
        <f>(IF(DASHBOARD!$J$2=X15,DASHBOARD!$Q$21,IF(DASHBOARD!$J$2=0,0,CONTROL!X28)))</f>
        <v/>
      </c>
      <c r="Y28">
        <f>(IF(DASHBOARD!$J$2=Y15,DASHBOARD!$Q$21,IF(DASHBOARD!$J$2=0,0,CONTROL!Y28)))</f>
        <v/>
      </c>
      <c r="Z28">
        <f>(IF(DASHBOARD!$J$2=Z15,DASHBOARD!$Q$21,IF(DASHBOARD!$J$2=0,0,CONTROL!Z28)))</f>
        <v/>
      </c>
      <c r="AA28">
        <f>(IF(DASHBOARD!$J$2=AA15,DASHBOARD!$Q$21,IF(DASHBOARD!$J$2=0,0,CONTROL!AA28)))</f>
        <v/>
      </c>
      <c r="AB28">
        <f>(IF(DASHBOARD!$J$2=AB15,DASHBOARD!$Q$21,IF(DASHBOARD!$J$2=0,0,CONTROL!AB28)))</f>
        <v/>
      </c>
      <c r="AC28">
        <f>(IF(DASHBOARD!$J$2=AC15,DASHBOARD!$Q$21,IF(DASHBOARD!$J$2=0,0,CONTROL!AC28)))</f>
        <v/>
      </c>
      <c r="AD28">
        <f>(IF(DASHBOARD!$J$2=AD15,DASHBOARD!$Q$21,IF(DASHBOARD!$J$2=0,0,CONTROL!AD28)))</f>
        <v/>
      </c>
      <c r="AE28">
        <f>(IF(DASHBOARD!$J$2=AE15,DASHBOARD!$Q$21,IF(DASHBOARD!$J$2=0,0,CONTROL!AE28)))</f>
        <v/>
      </c>
      <c r="AF28">
        <f>(IF(DASHBOARD!$J$2=AF15,DASHBOARD!$Q$21,IF(DASHBOARD!$J$2=0,0,CONTROL!AF28)))</f>
        <v/>
      </c>
      <c r="AG28">
        <f>(IF(DASHBOARD!$J$2=AG15,DASHBOARD!$Q$21,IF(DASHBOARD!$J$2=0,0,CONTROL!AG28)))</f>
        <v/>
      </c>
      <c r="AH28">
        <f>(IF(DASHBOARD!$J$2=AH15,DASHBOARD!$Q$21,IF(DASHBOARD!$J$2=0,0,CONTROL!AH28)))</f>
        <v/>
      </c>
      <c r="AI28">
        <f>(IF(DASHBOARD!$J$2=AI15,DASHBOARD!$Q$21,IF(DASHBOARD!$J$2=0,0,CONTROL!AI28)))</f>
        <v/>
      </c>
      <c r="AJ28">
        <f>(IF(DASHBOARD!$J$2=AJ15,DASHBOARD!$Q$21,IF(DASHBOARD!$J$2=0,0,CONTROL!AJ28)))</f>
        <v/>
      </c>
      <c r="AK28">
        <f>(IF(DASHBOARD!$J$2=AK15,DASHBOARD!$Q$21,IF(DASHBOARD!$J$2=0,0,CONTROL!AK28)))</f>
        <v/>
      </c>
      <c r="AL28">
        <f>(IF(DASHBOARD!$J$2=AL15,DASHBOARD!$Q$21,IF(DASHBOARD!$J$2=0,0,CONTROL!AL28)))</f>
        <v/>
      </c>
      <c r="AM28">
        <f>(IF(DASHBOARD!$J$2=AM15,DASHBOARD!$Q$21,IF(DASHBOARD!$J$2=0,0,CONTROL!AM28)))</f>
        <v/>
      </c>
      <c r="AN28">
        <f>(IF(DASHBOARD!$J$2=AN15,DASHBOARD!$Q$21,IF(DASHBOARD!$J$2=0,0,CONTROL!AN28)))</f>
        <v/>
      </c>
      <c r="AO28">
        <f>(IF(DASHBOARD!$J$2=AO15,DASHBOARD!$Q$21,IF(DASHBOARD!$J$2=0,0,CONTROL!AO28)))</f>
        <v/>
      </c>
      <c r="AP28">
        <f>(IF(DASHBOARD!$J$2=AP15,DASHBOARD!$Q$21,IF(DASHBOARD!$J$2=0,0,CONTROL!AP28)))</f>
        <v/>
      </c>
      <c r="AQ28">
        <f>(IF(DASHBOARD!$J$2=AQ15,DASHBOARD!$Q$21,IF(DASHBOARD!$J$2=0,0,CONTROL!AQ28)))</f>
        <v/>
      </c>
      <c r="AR28">
        <f>(IF(DASHBOARD!$J$2=AR15,DASHBOARD!$Q$21,IF(DASHBOARD!$J$2=0,0,CONTROL!AR28)))</f>
        <v/>
      </c>
      <c r="AS28">
        <f>(IF(DASHBOARD!$J$2=AS15,DASHBOARD!$Q$21,IF(DASHBOARD!$J$2=0,0,CONTROL!AS28)))</f>
        <v/>
      </c>
      <c r="AT28">
        <f>(IF(DASHBOARD!$J$2=AT15,DASHBOARD!$Q$21,IF(DASHBOARD!$J$2=0,0,CONTROL!AT28)))</f>
        <v/>
      </c>
      <c r="AU28">
        <f>(IF(DASHBOARD!$J$2=AU15,DASHBOARD!$Q$21,IF(DASHBOARD!$J$2=0,0,CONTROL!AU28)))</f>
        <v/>
      </c>
      <c r="AV28">
        <f>(IF(DASHBOARD!$J$2=AV15,DASHBOARD!$Q$21,IF(DASHBOARD!$J$2=0,0,CONTROL!AV28)))</f>
        <v/>
      </c>
      <c r="AW28">
        <f>(IF(DASHBOARD!$J$2=AW15,DASHBOARD!$Q$21,IF(DASHBOARD!$J$2=0,0,CONTROL!AW28)))</f>
        <v/>
      </c>
      <c r="AZ28" s="352" t="inlineStr">
        <is>
          <t>TNSA34</t>
        </is>
      </c>
    </row>
    <row r="29" ht="16.5" customHeight="1" s="18" thickBot="1" thickTop="1">
      <c r="A29" s="352" t="inlineStr">
        <is>
          <t>BNTLA4</t>
        </is>
      </c>
      <c r="B29">
        <f>(IF(DASHBOARD!$J$2=B15,DASHBOARD!$Q$22,IF(DASHBOARD!$J$2=0,0,CONTROL!B29)))</f>
        <v/>
      </c>
      <c r="C29">
        <f>(IF(DASHBOARD!$J$2=C15,DASHBOARD!$Q$22,IF(DASHBOARD!$J$2=0,0,CONTROL!C29)))</f>
        <v/>
      </c>
      <c r="D29">
        <f>(IF(DASHBOARD!$J$2=D15,DASHBOARD!$Q$22,IF(DASHBOARD!$J$2=0,0,CONTROL!D29)))</f>
        <v/>
      </c>
      <c r="E29">
        <f>(IF(DASHBOARD!$J$2=E15,DASHBOARD!$Q$22,IF(DASHBOARD!$J$2=0,0,CONTROL!E29)))</f>
        <v/>
      </c>
      <c r="F29">
        <f>(IF(DASHBOARD!$J$2=F15,DASHBOARD!$Q$22,IF(DASHBOARD!$J$2=0,0,CONTROL!F29)))</f>
        <v/>
      </c>
      <c r="G29">
        <f>(IF(DASHBOARD!$J$2=G15,DASHBOARD!$Q$22,IF(DASHBOARD!$J$2=0,0,CONTROL!G29)))</f>
        <v/>
      </c>
      <c r="H29">
        <f>(IF(DASHBOARD!$J$2=H15,DASHBOARD!$Q$22,IF(DASHBOARD!$J$2=0,0,CONTROL!H29)))</f>
        <v/>
      </c>
      <c r="I29">
        <f>(IF(DASHBOARD!$J$2=I15,DASHBOARD!$Q$22,IF(DASHBOARD!$J$2=0,0,CONTROL!I29)))</f>
        <v/>
      </c>
      <c r="J29">
        <f>(IF(DASHBOARD!$J$2=J15,DASHBOARD!$Q$22,IF(DASHBOARD!$J$2=0,0,CONTROL!J29)))</f>
        <v/>
      </c>
      <c r="K29">
        <f>(IF(DASHBOARD!$J$2=K15,DASHBOARD!$Q$22,IF(DASHBOARD!$J$2=0,0,CONTROL!K29)))</f>
        <v/>
      </c>
      <c r="L29">
        <f>(IF(DASHBOARD!$J$2=L15,DASHBOARD!$Q$22,IF(DASHBOARD!$J$2=0,0,CONTROL!L29)))</f>
        <v/>
      </c>
      <c r="M29">
        <f>(IF(DASHBOARD!$J$2=M15,DASHBOARD!$Q$22,IF(DASHBOARD!$J$2=0,0,CONTROL!M29)))</f>
        <v/>
      </c>
      <c r="N29">
        <f>(IF(DASHBOARD!$J$2=N15,DASHBOARD!$Q$22,IF(DASHBOARD!$J$2=0,0,CONTROL!N29)))</f>
        <v/>
      </c>
      <c r="O29">
        <f>(IF(DASHBOARD!$J$2=O15,DASHBOARD!$Q$22,IF(DASHBOARD!$J$2=0,0,CONTROL!O29)))</f>
        <v/>
      </c>
      <c r="P29">
        <f>(IF(DASHBOARD!$J$2=P15,DASHBOARD!$Q$22,IF(DASHBOARD!$J$2=0,0,CONTROL!P29)))</f>
        <v/>
      </c>
      <c r="Q29">
        <f>(IF(DASHBOARD!$J$2=Q15,DASHBOARD!$Q$22,IF(DASHBOARD!$J$2=0,0,CONTROL!Q29)))</f>
        <v/>
      </c>
      <c r="R29">
        <f>(IF(DASHBOARD!$J$2=R15,DASHBOARD!$Q$22,IF(DASHBOARD!$J$2=0,0,CONTROL!R29)))</f>
        <v/>
      </c>
      <c r="S29">
        <f>(IF(DASHBOARD!$J$2=S15,DASHBOARD!$Q$22,IF(DASHBOARD!$J$2=0,0,CONTROL!S29)))</f>
        <v/>
      </c>
      <c r="T29">
        <f>(IF(DASHBOARD!$J$2=T15,DASHBOARD!$Q$22,IF(DASHBOARD!$J$2=0,0,CONTROL!T29)))</f>
        <v/>
      </c>
      <c r="U29">
        <f>(IF(DASHBOARD!$J$2=U15,DASHBOARD!$Q$22,IF(DASHBOARD!$J$2=0,0,CONTROL!U29)))</f>
        <v/>
      </c>
      <c r="V29">
        <f>(IF(DASHBOARD!$J$2=V15,DASHBOARD!$Q$22,IF(DASHBOARD!$J$2=0,0,CONTROL!V29)))</f>
        <v/>
      </c>
      <c r="W29">
        <f>(IF(DASHBOARD!$J$2=W15,DASHBOARD!$Q$22,IF(DASHBOARD!$J$2=0,0,CONTROL!W29)))</f>
        <v/>
      </c>
      <c r="X29">
        <f>(IF(DASHBOARD!$J$2=X15,DASHBOARD!$Q$22,IF(DASHBOARD!$J$2=0,0,CONTROL!X29)))</f>
        <v/>
      </c>
      <c r="Y29">
        <f>(IF(DASHBOARD!$J$2=Y15,DASHBOARD!$Q$22,IF(DASHBOARD!$J$2=0,0,CONTROL!Y29)))</f>
        <v/>
      </c>
      <c r="Z29">
        <f>(IF(DASHBOARD!$J$2=Z15,DASHBOARD!$Q$22,IF(DASHBOARD!$J$2=0,0,CONTROL!Z29)))</f>
        <v/>
      </c>
      <c r="AA29">
        <f>(IF(DASHBOARD!$J$2=AA15,DASHBOARD!$Q$22,IF(DASHBOARD!$J$2=0,0,CONTROL!AA29)))</f>
        <v/>
      </c>
      <c r="AB29">
        <f>(IF(DASHBOARD!$J$2=AB15,DASHBOARD!$Q$22,IF(DASHBOARD!$J$2=0,0,CONTROL!AB29)))</f>
        <v/>
      </c>
      <c r="AC29">
        <f>(IF(DASHBOARD!$J$2=AC15,DASHBOARD!$Q$22,IF(DASHBOARD!$J$2=0,0,CONTROL!AC29)))</f>
        <v/>
      </c>
      <c r="AD29">
        <f>(IF(DASHBOARD!$J$2=AD15,DASHBOARD!$Q$22,IF(DASHBOARD!$J$2=0,0,CONTROL!AD29)))</f>
        <v/>
      </c>
      <c r="AE29">
        <f>(IF(DASHBOARD!$J$2=AE15,DASHBOARD!$Q$22,IF(DASHBOARD!$J$2=0,0,CONTROL!AE29)))</f>
        <v/>
      </c>
      <c r="AF29">
        <f>(IF(DASHBOARD!$J$2=AF15,DASHBOARD!$Q$22,IF(DASHBOARD!$J$2=0,0,CONTROL!AF29)))</f>
        <v/>
      </c>
      <c r="AG29">
        <f>(IF(DASHBOARD!$J$2=AG15,DASHBOARD!$Q$22,IF(DASHBOARD!$J$2=0,0,CONTROL!AG29)))</f>
        <v/>
      </c>
      <c r="AH29">
        <f>(IF(DASHBOARD!$J$2=AH15,DASHBOARD!$Q$22,IF(DASHBOARD!$J$2=0,0,CONTROL!AH29)))</f>
        <v/>
      </c>
      <c r="AI29">
        <f>(IF(DASHBOARD!$J$2=AI15,DASHBOARD!$Q$22,IF(DASHBOARD!$J$2=0,0,CONTROL!AI29)))</f>
        <v/>
      </c>
      <c r="AJ29">
        <f>(IF(DASHBOARD!$J$2=AJ15,DASHBOARD!$Q$22,IF(DASHBOARD!$J$2=0,0,CONTROL!AJ29)))</f>
        <v/>
      </c>
      <c r="AK29">
        <f>(IF(DASHBOARD!$J$2=AK15,DASHBOARD!$Q$22,IF(DASHBOARD!$J$2=0,0,CONTROL!AK29)))</f>
        <v/>
      </c>
      <c r="AL29">
        <f>(IF(DASHBOARD!$J$2=AL15,DASHBOARD!$Q$22,IF(DASHBOARD!$J$2=0,0,CONTROL!AL29)))</f>
        <v/>
      </c>
      <c r="AM29">
        <f>(IF(DASHBOARD!$J$2=AM15,DASHBOARD!$Q$22,IF(DASHBOARD!$J$2=0,0,CONTROL!AM29)))</f>
        <v/>
      </c>
      <c r="AN29">
        <f>(IF(DASHBOARD!$J$2=AN15,DASHBOARD!$Q$22,IF(DASHBOARD!$J$2=0,0,CONTROL!AN29)))</f>
        <v/>
      </c>
      <c r="AO29">
        <f>(IF(DASHBOARD!$J$2=AO15,DASHBOARD!$Q$22,IF(DASHBOARD!$J$2=0,0,CONTROL!AO29)))</f>
        <v/>
      </c>
      <c r="AP29">
        <f>(IF(DASHBOARD!$J$2=AP15,DASHBOARD!$Q$22,IF(DASHBOARD!$J$2=0,0,CONTROL!AP29)))</f>
        <v/>
      </c>
      <c r="AQ29">
        <f>(IF(DASHBOARD!$J$2=AQ15,DASHBOARD!$Q$22,IF(DASHBOARD!$J$2=0,0,CONTROL!AQ29)))</f>
        <v/>
      </c>
      <c r="AR29">
        <f>(IF(DASHBOARD!$J$2=AR15,DASHBOARD!$Q$22,IF(DASHBOARD!$J$2=0,0,CONTROL!AR29)))</f>
        <v/>
      </c>
      <c r="AS29">
        <f>(IF(DASHBOARD!$J$2=AS15,DASHBOARD!$Q$22,IF(DASHBOARD!$J$2=0,0,CONTROL!AS29)))</f>
        <v/>
      </c>
      <c r="AT29">
        <f>(IF(DASHBOARD!$J$2=AT15,DASHBOARD!$Q$22,IF(DASHBOARD!$J$2=0,0,CONTROL!AT29)))</f>
        <v/>
      </c>
      <c r="AU29">
        <f>(IF(DASHBOARD!$J$2=AU15,DASHBOARD!$Q$22,IF(DASHBOARD!$J$2=0,0,CONTROL!AU29)))</f>
        <v/>
      </c>
      <c r="AV29">
        <f>(IF(DASHBOARD!$J$2=AV15,DASHBOARD!$Q$22,IF(DASHBOARD!$J$2=0,0,CONTROL!AV29)))</f>
        <v/>
      </c>
      <c r="AW29">
        <f>(IF(DASHBOARD!$J$2=AW15,DASHBOARD!$Q$22,IF(DASHBOARD!$J$2=0,0,CONTROL!AW29)))</f>
        <v/>
      </c>
      <c r="AZ29" s="352" t="inlineStr">
        <is>
          <t>BNTLA4</t>
        </is>
      </c>
    </row>
    <row r="30" ht="16.5" customHeight="1" s="18" thickBot="1" thickTop="1">
      <c r="A30" s="352" t="inlineStr">
        <is>
          <t>BNTLA5</t>
        </is>
      </c>
      <c r="B30">
        <f>(IF(DASHBOARD!$J$2=B15,DASHBOARD!$Q$23,IF(DASHBOARD!$J$2=0,0,CONTROL!B30)))</f>
        <v/>
      </c>
      <c r="C30">
        <f>(IF(DASHBOARD!$J$2=C15,DASHBOARD!$Q$23,IF(DASHBOARD!$J$2=0,0,CONTROL!C30)))</f>
        <v/>
      </c>
      <c r="D30">
        <f>(IF(DASHBOARD!$J$2=D15,DASHBOARD!$Q$23,IF(DASHBOARD!$J$2=0,0,CONTROL!D30)))</f>
        <v/>
      </c>
      <c r="E30">
        <f>(IF(DASHBOARD!$J$2=E15,DASHBOARD!$Q$23,IF(DASHBOARD!$J$2=0,0,CONTROL!E30)))</f>
        <v/>
      </c>
      <c r="F30">
        <f>(IF(DASHBOARD!$J$2=F15,DASHBOARD!$Q$23,IF(DASHBOARD!$J$2=0,0,CONTROL!F30)))</f>
        <v/>
      </c>
      <c r="G30">
        <f>(IF(DASHBOARD!$J$2=G15,DASHBOARD!$Q$23,IF(DASHBOARD!$J$2=0,0,CONTROL!G30)))</f>
        <v/>
      </c>
      <c r="H30">
        <f>(IF(DASHBOARD!$J$2=H15,DASHBOARD!$Q$23,IF(DASHBOARD!$J$2=0,0,CONTROL!H30)))</f>
        <v/>
      </c>
      <c r="I30">
        <f>(IF(DASHBOARD!$J$2=I15,DASHBOARD!$Q$23,IF(DASHBOARD!$J$2=0,0,CONTROL!I30)))</f>
        <v/>
      </c>
      <c r="J30">
        <f>(IF(DASHBOARD!$J$2=J15,DASHBOARD!$Q$23,IF(DASHBOARD!$J$2=0,0,CONTROL!J30)))</f>
        <v/>
      </c>
      <c r="K30">
        <f>(IF(DASHBOARD!$J$2=K15,DASHBOARD!$Q$23,IF(DASHBOARD!$J$2=0,0,CONTROL!K30)))</f>
        <v/>
      </c>
      <c r="L30">
        <f>(IF(DASHBOARD!$J$2=L15,DASHBOARD!$Q$23,IF(DASHBOARD!$J$2=0,0,CONTROL!L30)))</f>
        <v/>
      </c>
      <c r="M30">
        <f>(IF(DASHBOARD!$J$2=M15,DASHBOARD!$Q$23,IF(DASHBOARD!$J$2=0,0,CONTROL!M30)))</f>
        <v/>
      </c>
      <c r="N30">
        <f>(IF(DASHBOARD!$J$2=N15,DASHBOARD!$Q$23,IF(DASHBOARD!$J$2=0,0,CONTROL!N30)))</f>
        <v/>
      </c>
      <c r="O30">
        <f>(IF(DASHBOARD!$J$2=O15,DASHBOARD!$Q$23,IF(DASHBOARD!$J$2=0,0,CONTROL!O30)))</f>
        <v/>
      </c>
      <c r="P30">
        <f>(IF(DASHBOARD!$J$2=P15,DASHBOARD!$Q$23,IF(DASHBOARD!$J$2=0,0,CONTROL!P30)))</f>
        <v/>
      </c>
      <c r="Q30">
        <f>(IF(DASHBOARD!$J$2=Q15,DASHBOARD!$Q$23,IF(DASHBOARD!$J$2=0,0,CONTROL!Q30)))</f>
        <v/>
      </c>
      <c r="R30">
        <f>(IF(DASHBOARD!$J$2=R15,DASHBOARD!$Q$23,IF(DASHBOARD!$J$2=0,0,CONTROL!R30)))</f>
        <v/>
      </c>
      <c r="S30">
        <f>(IF(DASHBOARD!$J$2=S15,DASHBOARD!$Q$23,IF(DASHBOARD!$J$2=0,0,CONTROL!S30)))</f>
        <v/>
      </c>
      <c r="T30">
        <f>(IF(DASHBOARD!$J$2=T15,DASHBOARD!$Q$23,IF(DASHBOARD!$J$2=0,0,CONTROL!T30)))</f>
        <v/>
      </c>
      <c r="U30">
        <f>(IF(DASHBOARD!$J$2=U15,DASHBOARD!$Q$23,IF(DASHBOARD!$J$2=0,0,CONTROL!U30)))</f>
        <v/>
      </c>
      <c r="V30">
        <f>(IF(DASHBOARD!$J$2=V15,DASHBOARD!$Q$23,IF(DASHBOARD!$J$2=0,0,CONTROL!V30)))</f>
        <v/>
      </c>
      <c r="W30">
        <f>(IF(DASHBOARD!$J$2=W15,DASHBOARD!$Q$23,IF(DASHBOARD!$J$2=0,0,CONTROL!W30)))</f>
        <v/>
      </c>
      <c r="X30">
        <f>(IF(DASHBOARD!$J$2=X15,DASHBOARD!$Q$23,IF(DASHBOARD!$J$2=0,0,CONTROL!X30)))</f>
        <v/>
      </c>
      <c r="Y30">
        <f>(IF(DASHBOARD!$J$2=Y15,DASHBOARD!$Q$23,IF(DASHBOARD!$J$2=0,0,CONTROL!Y30)))</f>
        <v/>
      </c>
      <c r="Z30">
        <f>(IF(DASHBOARD!$J$2=Z15,DASHBOARD!$Q$23,IF(DASHBOARD!$J$2=0,0,CONTROL!Z30)))</f>
        <v/>
      </c>
      <c r="AA30">
        <f>(IF(DASHBOARD!$J$2=AA15,DASHBOARD!$Q$23,IF(DASHBOARD!$J$2=0,0,CONTROL!AA30)))</f>
        <v/>
      </c>
      <c r="AB30">
        <f>(IF(DASHBOARD!$J$2=AB15,DASHBOARD!$Q$23,IF(DASHBOARD!$J$2=0,0,CONTROL!AB30)))</f>
        <v/>
      </c>
      <c r="AC30">
        <f>(IF(DASHBOARD!$J$2=AC15,DASHBOARD!$Q$23,IF(DASHBOARD!$J$2=0,0,CONTROL!AC30)))</f>
        <v/>
      </c>
      <c r="AD30">
        <f>(IF(DASHBOARD!$J$2=AD15,DASHBOARD!$Q$23,IF(DASHBOARD!$J$2=0,0,CONTROL!AD30)))</f>
        <v/>
      </c>
      <c r="AE30">
        <f>(IF(DASHBOARD!$J$2=AE15,DASHBOARD!$Q$23,IF(DASHBOARD!$J$2=0,0,CONTROL!AE30)))</f>
        <v/>
      </c>
      <c r="AF30">
        <f>(IF(DASHBOARD!$J$2=AF15,DASHBOARD!$Q$23,IF(DASHBOARD!$J$2=0,0,CONTROL!AF30)))</f>
        <v/>
      </c>
      <c r="AG30">
        <f>(IF(DASHBOARD!$J$2=AG15,DASHBOARD!$Q$23,IF(DASHBOARD!$J$2=0,0,CONTROL!AG30)))</f>
        <v/>
      </c>
      <c r="AH30">
        <f>(IF(DASHBOARD!$J$2=AH15,DASHBOARD!$Q$23,IF(DASHBOARD!$J$2=0,0,CONTROL!AH30)))</f>
        <v/>
      </c>
      <c r="AI30">
        <f>(IF(DASHBOARD!$J$2=AI15,DASHBOARD!$Q$23,IF(DASHBOARD!$J$2=0,0,CONTROL!AI30)))</f>
        <v/>
      </c>
      <c r="AJ30">
        <f>(IF(DASHBOARD!$J$2=AJ15,DASHBOARD!$Q$23,IF(DASHBOARD!$J$2=0,0,CONTROL!AJ30)))</f>
        <v/>
      </c>
      <c r="AK30">
        <f>(IF(DASHBOARD!$J$2=AK15,DASHBOARD!$Q$23,IF(DASHBOARD!$J$2=0,0,CONTROL!AK30)))</f>
        <v/>
      </c>
      <c r="AL30">
        <f>(IF(DASHBOARD!$J$2=AL15,DASHBOARD!$Q$23,IF(DASHBOARD!$J$2=0,0,CONTROL!AL30)))</f>
        <v/>
      </c>
      <c r="AM30">
        <f>(IF(DASHBOARD!$J$2=AM15,DASHBOARD!$Q$23,IF(DASHBOARD!$J$2=0,0,CONTROL!AM30)))</f>
        <v/>
      </c>
      <c r="AN30">
        <f>(IF(DASHBOARD!$J$2=AN15,DASHBOARD!$Q$23,IF(DASHBOARD!$J$2=0,0,CONTROL!AN30)))</f>
        <v/>
      </c>
      <c r="AO30">
        <f>(IF(DASHBOARD!$J$2=AO15,DASHBOARD!$Q$23,IF(DASHBOARD!$J$2=0,0,CONTROL!AO30)))</f>
        <v/>
      </c>
      <c r="AP30">
        <f>(IF(DASHBOARD!$J$2=AP15,DASHBOARD!$Q$23,IF(DASHBOARD!$J$2=0,0,CONTROL!AP30)))</f>
        <v/>
      </c>
      <c r="AQ30">
        <f>(IF(DASHBOARD!$J$2=AQ15,DASHBOARD!$Q$23,IF(DASHBOARD!$J$2=0,0,CONTROL!AQ30)))</f>
        <v/>
      </c>
      <c r="AR30">
        <f>(IF(DASHBOARD!$J$2=AR15,DASHBOARD!$Q$23,IF(DASHBOARD!$J$2=0,0,CONTROL!AR30)))</f>
        <v/>
      </c>
      <c r="AS30">
        <f>(IF(DASHBOARD!$J$2=AS15,DASHBOARD!$Q$23,IF(DASHBOARD!$J$2=0,0,CONTROL!AS30)))</f>
        <v/>
      </c>
      <c r="AT30">
        <f>(IF(DASHBOARD!$J$2=AT15,DASHBOARD!$Q$23,IF(DASHBOARD!$J$2=0,0,CONTROL!AT30)))</f>
        <v/>
      </c>
      <c r="AU30">
        <f>(IF(DASHBOARD!$J$2=AU15,DASHBOARD!$Q$23,IF(DASHBOARD!$J$2=0,0,CONTROL!AU30)))</f>
        <v/>
      </c>
      <c r="AV30">
        <f>(IF(DASHBOARD!$J$2=AV15,DASHBOARD!$Q$23,IF(DASHBOARD!$J$2=0,0,CONTROL!AV30)))</f>
        <v/>
      </c>
      <c r="AW30">
        <f>(IF(DASHBOARD!$J$2=AW15,DASHBOARD!$Q$23,IF(DASHBOARD!$J$2=0,0,CONTROL!AW30)))</f>
        <v/>
      </c>
      <c r="AZ30" s="352" t="inlineStr">
        <is>
          <t>BNTLA5</t>
        </is>
      </c>
    </row>
    <row r="31" ht="16.5" customHeight="1" s="18" thickBot="1" thickTop="1">
      <c r="A31" s="352" t="inlineStr">
        <is>
          <t>SGMSA5</t>
        </is>
      </c>
      <c r="B31">
        <f>(IF(DASHBOARD!$J$2=B15,DASHBOARD!$Q$24,IF(DASHBOARD!$J$2=0,0,CONTROL!B31)))</f>
        <v/>
      </c>
      <c r="C31">
        <f>(IF(DASHBOARD!$J$2=C15,DASHBOARD!$Q$24,IF(DASHBOARD!$J$2=0,0,CONTROL!C31)))</f>
        <v/>
      </c>
      <c r="D31">
        <f>(IF(DASHBOARD!$J$2=D15,DASHBOARD!$Q$24,IF(DASHBOARD!$J$2=0,0,CONTROL!D31)))</f>
        <v/>
      </c>
      <c r="E31">
        <f>(IF(DASHBOARD!$J$2=E15,DASHBOARD!$Q$24,IF(DASHBOARD!$J$2=0,0,CONTROL!E31)))</f>
        <v/>
      </c>
      <c r="F31">
        <f>(IF(DASHBOARD!$J$2=F15,DASHBOARD!$Q$24,IF(DASHBOARD!$J$2=0,0,CONTROL!F31)))</f>
        <v/>
      </c>
      <c r="G31">
        <f>(IF(DASHBOARD!$J$2=G15,DASHBOARD!$Q$24,IF(DASHBOARD!$J$2=0,0,CONTROL!G31)))</f>
        <v/>
      </c>
      <c r="H31">
        <f>(IF(DASHBOARD!$J$2=H15,DASHBOARD!$Q$24,IF(DASHBOARD!$J$2=0,0,CONTROL!H31)))</f>
        <v/>
      </c>
      <c r="I31">
        <f>(IF(DASHBOARD!$J$2=I15,DASHBOARD!$Q$24,IF(DASHBOARD!$J$2=0,0,CONTROL!I31)))</f>
        <v/>
      </c>
      <c r="J31">
        <f>(IF(DASHBOARD!$J$2=J15,DASHBOARD!$Q$24,IF(DASHBOARD!$J$2=0,0,CONTROL!J31)))</f>
        <v/>
      </c>
      <c r="K31">
        <f>(IF(DASHBOARD!$J$2=K15,DASHBOARD!$Q$24,IF(DASHBOARD!$J$2=0,0,CONTROL!K31)))</f>
        <v/>
      </c>
      <c r="L31">
        <f>(IF(DASHBOARD!$J$2=L15,DASHBOARD!$Q$24,IF(DASHBOARD!$J$2=0,0,CONTROL!L31)))</f>
        <v/>
      </c>
      <c r="M31">
        <f>(IF(DASHBOARD!$J$2=M15,DASHBOARD!$Q$24,IF(DASHBOARD!$J$2=0,0,CONTROL!M31)))</f>
        <v/>
      </c>
      <c r="N31">
        <f>(IF(DASHBOARD!$J$2=N15,DASHBOARD!$Q$24,IF(DASHBOARD!$J$2=0,0,CONTROL!N31)))</f>
        <v/>
      </c>
      <c r="O31">
        <f>(IF(DASHBOARD!$J$2=O15,DASHBOARD!$Q$24,IF(DASHBOARD!$J$2=0,0,CONTROL!O31)))</f>
        <v/>
      </c>
      <c r="P31">
        <f>(IF(DASHBOARD!$J$2=P15,DASHBOARD!$Q$24,IF(DASHBOARD!$J$2=0,0,CONTROL!P31)))</f>
        <v/>
      </c>
      <c r="Q31">
        <f>(IF(DASHBOARD!$J$2=Q15,DASHBOARD!$Q$24,IF(DASHBOARD!$J$2=0,0,CONTROL!Q31)))</f>
        <v/>
      </c>
      <c r="R31">
        <f>(IF(DASHBOARD!$J$2=R15,DASHBOARD!$Q$24,IF(DASHBOARD!$J$2=0,0,CONTROL!R31)))</f>
        <v/>
      </c>
      <c r="S31">
        <f>(IF(DASHBOARD!$J$2=S15,DASHBOARD!$Q$24,IF(DASHBOARD!$J$2=0,0,CONTROL!S31)))</f>
        <v/>
      </c>
      <c r="T31">
        <f>(IF(DASHBOARD!$J$2=T15,DASHBOARD!$Q$24,IF(DASHBOARD!$J$2=0,0,CONTROL!T31)))</f>
        <v/>
      </c>
      <c r="U31">
        <f>(IF(DASHBOARD!$J$2=U15,DASHBOARD!$Q$24,IF(DASHBOARD!$J$2=0,0,CONTROL!U31)))</f>
        <v/>
      </c>
      <c r="V31">
        <f>(IF(DASHBOARD!$J$2=V15,DASHBOARD!$Q$24,IF(DASHBOARD!$J$2=0,0,CONTROL!V31)))</f>
        <v/>
      </c>
      <c r="W31">
        <f>(IF(DASHBOARD!$J$2=W15,DASHBOARD!$Q$24,IF(DASHBOARD!$J$2=0,0,CONTROL!W31)))</f>
        <v/>
      </c>
      <c r="X31">
        <f>(IF(DASHBOARD!$J$2=X15,DASHBOARD!$Q$24,IF(DASHBOARD!$J$2=0,0,CONTROL!X31)))</f>
        <v/>
      </c>
      <c r="Y31">
        <f>(IF(DASHBOARD!$J$2=Y15,DASHBOARD!$Q$24,IF(DASHBOARD!$J$2=0,0,CONTROL!Y31)))</f>
        <v/>
      </c>
      <c r="Z31">
        <f>(IF(DASHBOARD!$J$2=Z15,DASHBOARD!$Q$24,IF(DASHBOARD!$J$2=0,0,CONTROL!Z31)))</f>
        <v/>
      </c>
      <c r="AA31">
        <f>(IF(DASHBOARD!$J$2=AA15,DASHBOARD!$Q$24,IF(DASHBOARD!$J$2=0,0,CONTROL!AA31)))</f>
        <v/>
      </c>
      <c r="AB31">
        <f>(IF(DASHBOARD!$J$2=AB15,DASHBOARD!$Q$24,IF(DASHBOARD!$J$2=0,0,CONTROL!AB31)))</f>
        <v/>
      </c>
      <c r="AC31">
        <f>(IF(DASHBOARD!$J$2=AC15,DASHBOARD!$Q$24,IF(DASHBOARD!$J$2=0,0,CONTROL!AC31)))</f>
        <v/>
      </c>
      <c r="AD31">
        <f>(IF(DASHBOARD!$J$2=AD15,DASHBOARD!$Q$24,IF(DASHBOARD!$J$2=0,0,CONTROL!AD31)))</f>
        <v/>
      </c>
      <c r="AE31">
        <f>(IF(DASHBOARD!$J$2=AE15,DASHBOARD!$Q$24,IF(DASHBOARD!$J$2=0,0,CONTROL!AE31)))</f>
        <v/>
      </c>
      <c r="AF31">
        <f>(IF(DASHBOARD!$J$2=AF15,DASHBOARD!$Q$24,IF(DASHBOARD!$J$2=0,0,CONTROL!AF31)))</f>
        <v/>
      </c>
      <c r="AG31">
        <f>(IF(DASHBOARD!$J$2=AG15,DASHBOARD!$Q$24,IF(DASHBOARD!$J$2=0,0,CONTROL!AG31)))</f>
        <v/>
      </c>
      <c r="AH31">
        <f>(IF(DASHBOARD!$J$2=AH15,DASHBOARD!$Q$24,IF(DASHBOARD!$J$2=0,0,CONTROL!AH31)))</f>
        <v/>
      </c>
      <c r="AI31">
        <f>(IF(DASHBOARD!$J$2=AI15,DASHBOARD!$Q$24,IF(DASHBOARD!$J$2=0,0,CONTROL!AI31)))</f>
        <v/>
      </c>
      <c r="AJ31">
        <f>(IF(DASHBOARD!$J$2=AJ15,DASHBOARD!$Q$24,IF(DASHBOARD!$J$2=0,0,CONTROL!AJ31)))</f>
        <v/>
      </c>
      <c r="AK31">
        <f>(IF(DASHBOARD!$J$2=AK15,DASHBOARD!$Q$24,IF(DASHBOARD!$J$2=0,0,CONTROL!AK31)))</f>
        <v/>
      </c>
      <c r="AL31">
        <f>(IF(DASHBOARD!$J$2=AL15,DASHBOARD!$Q$24,IF(DASHBOARD!$J$2=0,0,CONTROL!AL31)))</f>
        <v/>
      </c>
      <c r="AM31">
        <f>(IF(DASHBOARD!$J$2=AM15,DASHBOARD!$Q$24,IF(DASHBOARD!$J$2=0,0,CONTROL!AM31)))</f>
        <v/>
      </c>
      <c r="AN31">
        <f>(IF(DASHBOARD!$J$2=AN15,DASHBOARD!$Q$24,IF(DASHBOARD!$J$2=0,0,CONTROL!AN31)))</f>
        <v/>
      </c>
      <c r="AO31">
        <f>(IF(DASHBOARD!$J$2=AO15,DASHBOARD!$Q$24,IF(DASHBOARD!$J$2=0,0,CONTROL!AO31)))</f>
        <v/>
      </c>
      <c r="AP31">
        <f>(IF(DASHBOARD!$J$2=AP15,DASHBOARD!$Q$24,IF(DASHBOARD!$J$2=0,0,CONTROL!AP31)))</f>
        <v/>
      </c>
      <c r="AQ31">
        <f>(IF(DASHBOARD!$J$2=AQ15,DASHBOARD!$Q$24,IF(DASHBOARD!$J$2=0,0,CONTROL!AQ31)))</f>
        <v/>
      </c>
      <c r="AR31">
        <f>(IF(DASHBOARD!$J$2=AR15,DASHBOARD!$Q$24,IF(DASHBOARD!$J$2=0,0,CONTROL!AR31)))</f>
        <v/>
      </c>
      <c r="AS31">
        <f>(IF(DASHBOARD!$J$2=AS15,DASHBOARD!$Q$24,IF(DASHBOARD!$J$2=0,0,CONTROL!AS31)))</f>
        <v/>
      </c>
      <c r="AT31">
        <f>(IF(DASHBOARD!$J$2=AT15,DASHBOARD!$Q$24,IF(DASHBOARD!$J$2=0,0,CONTROL!AT31)))</f>
        <v/>
      </c>
      <c r="AU31">
        <f>(IF(DASHBOARD!$J$2=AU15,DASHBOARD!$Q$24,IF(DASHBOARD!$J$2=0,0,CONTROL!AU31)))</f>
        <v/>
      </c>
      <c r="AV31">
        <f>(IF(DASHBOARD!$J$2=AV15,DASHBOARD!$Q$24,IF(DASHBOARD!$J$2=0,0,CONTROL!AV31)))</f>
        <v/>
      </c>
      <c r="AW31">
        <f>(IF(DASHBOARD!$J$2=AW15,DASHBOARD!$Q$24,IF(DASHBOARD!$J$2=0,0,CONTROL!AW31)))</f>
        <v/>
      </c>
      <c r="AZ31" s="352" t="inlineStr">
        <is>
          <t>SGMSA5</t>
        </is>
      </c>
    </row>
    <row r="32" ht="16.5" customHeight="1" s="18" thickBot="1" thickTop="1">
      <c r="A32" s="352" t="inlineStr">
        <is>
          <t>TBNGA5</t>
        </is>
      </c>
      <c r="B32">
        <f>(IF(DASHBOARD!$J$2=B15,DASHBOARD!$Q$25,IF(DASHBOARD!$J$2=0,0,CONTROL!B32)))</f>
        <v/>
      </c>
      <c r="C32">
        <f>(IF(DASHBOARD!$J$2=C15,DASHBOARD!$Q$25,IF(DASHBOARD!$J$2=0,0,CONTROL!C32)))</f>
        <v/>
      </c>
      <c r="D32">
        <f>(IF(DASHBOARD!$J$2=D15,DASHBOARD!$Q$25,IF(DASHBOARD!$J$2=0,0,CONTROL!D32)))</f>
        <v/>
      </c>
      <c r="E32">
        <f>(IF(DASHBOARD!$J$2=E15,DASHBOARD!$Q$25,IF(DASHBOARD!$J$2=0,0,CONTROL!E32)))</f>
        <v/>
      </c>
      <c r="F32">
        <f>(IF(DASHBOARD!$J$2=F15,DASHBOARD!$Q$25,IF(DASHBOARD!$J$2=0,0,CONTROL!F32)))</f>
        <v/>
      </c>
      <c r="G32">
        <f>(IF(DASHBOARD!$J$2=G15,DASHBOARD!$Q$25,IF(DASHBOARD!$J$2=0,0,CONTROL!G32)))</f>
        <v/>
      </c>
      <c r="H32">
        <f>(IF(DASHBOARD!$J$2=H15,DASHBOARD!$Q$25,IF(DASHBOARD!$J$2=0,0,CONTROL!H32)))</f>
        <v/>
      </c>
      <c r="I32">
        <f>(IF(DASHBOARD!$J$2=I15,DASHBOARD!$Q$25,IF(DASHBOARD!$J$2=0,0,CONTROL!I32)))</f>
        <v/>
      </c>
      <c r="J32">
        <f>(IF(DASHBOARD!$J$2=J15,DASHBOARD!$Q$25,IF(DASHBOARD!$J$2=0,0,CONTROL!J32)))</f>
        <v/>
      </c>
      <c r="K32">
        <f>(IF(DASHBOARD!$J$2=K15,DASHBOARD!$Q$25,IF(DASHBOARD!$J$2=0,0,CONTROL!K32)))</f>
        <v/>
      </c>
      <c r="L32">
        <f>(IF(DASHBOARD!$J$2=L15,DASHBOARD!$Q$25,IF(DASHBOARD!$J$2=0,0,CONTROL!L32)))</f>
        <v/>
      </c>
      <c r="M32">
        <f>(IF(DASHBOARD!$J$2=M15,DASHBOARD!$Q$25,IF(DASHBOARD!$J$2=0,0,CONTROL!M32)))</f>
        <v/>
      </c>
      <c r="N32">
        <f>(IF(DASHBOARD!$J$2=N15,DASHBOARD!$Q$25,IF(DASHBOARD!$J$2=0,0,CONTROL!N32)))</f>
        <v/>
      </c>
      <c r="O32">
        <f>(IF(DASHBOARD!$J$2=O15,DASHBOARD!$Q$25,IF(DASHBOARD!$J$2=0,0,CONTROL!O32)))</f>
        <v/>
      </c>
      <c r="P32">
        <f>(IF(DASHBOARD!$J$2=P15,DASHBOARD!$Q$25,IF(DASHBOARD!$J$2=0,0,CONTROL!P32)))</f>
        <v/>
      </c>
      <c r="Q32">
        <f>(IF(DASHBOARD!$J$2=Q15,DASHBOARD!$Q$25,IF(DASHBOARD!$J$2=0,0,CONTROL!Q32)))</f>
        <v/>
      </c>
      <c r="R32">
        <f>(IF(DASHBOARD!$J$2=R15,DASHBOARD!$Q$25,IF(DASHBOARD!$J$2=0,0,CONTROL!R32)))</f>
        <v/>
      </c>
      <c r="S32">
        <f>(IF(DASHBOARD!$J$2=S15,DASHBOARD!$Q$25,IF(DASHBOARD!$J$2=0,0,CONTROL!S32)))</f>
        <v/>
      </c>
      <c r="T32">
        <f>(IF(DASHBOARD!$J$2=T15,DASHBOARD!$Q$25,IF(DASHBOARD!$J$2=0,0,CONTROL!T32)))</f>
        <v/>
      </c>
      <c r="U32">
        <f>(IF(DASHBOARD!$J$2=U15,DASHBOARD!$Q$25,IF(DASHBOARD!$J$2=0,0,CONTROL!U32)))</f>
        <v/>
      </c>
      <c r="V32">
        <f>(IF(DASHBOARD!$J$2=V15,DASHBOARD!$Q$25,IF(DASHBOARD!$J$2=0,0,CONTROL!V32)))</f>
        <v/>
      </c>
      <c r="W32">
        <f>(IF(DASHBOARD!$J$2=W15,DASHBOARD!$Q$25,IF(DASHBOARD!$J$2=0,0,CONTROL!W32)))</f>
        <v/>
      </c>
      <c r="X32">
        <f>(IF(DASHBOARD!$J$2=X15,DASHBOARD!$Q$25,IF(DASHBOARD!$J$2=0,0,CONTROL!X32)))</f>
        <v/>
      </c>
      <c r="Y32">
        <f>(IF(DASHBOARD!$J$2=Y15,DASHBOARD!$Q$25,IF(DASHBOARD!$J$2=0,0,CONTROL!Y32)))</f>
        <v/>
      </c>
      <c r="Z32">
        <f>(IF(DASHBOARD!$J$2=Z15,DASHBOARD!$Q$25,IF(DASHBOARD!$J$2=0,0,CONTROL!Z32)))</f>
        <v/>
      </c>
      <c r="AA32">
        <f>(IF(DASHBOARD!$J$2=AA15,DASHBOARD!$Q$25,IF(DASHBOARD!$J$2=0,0,CONTROL!AA32)))</f>
        <v/>
      </c>
      <c r="AB32">
        <f>(IF(DASHBOARD!$J$2=AB15,DASHBOARD!$Q$25,IF(DASHBOARD!$J$2=0,0,CONTROL!AB32)))</f>
        <v/>
      </c>
      <c r="AC32">
        <f>(IF(DASHBOARD!$J$2=AC15,DASHBOARD!$Q$25,IF(DASHBOARD!$J$2=0,0,CONTROL!AC32)))</f>
        <v/>
      </c>
      <c r="AD32">
        <f>(IF(DASHBOARD!$J$2=AD15,DASHBOARD!$Q$25,IF(DASHBOARD!$J$2=0,0,CONTROL!AD32)))</f>
        <v/>
      </c>
      <c r="AE32">
        <f>(IF(DASHBOARD!$J$2=AE15,DASHBOARD!$Q$25,IF(DASHBOARD!$J$2=0,0,CONTROL!AE32)))</f>
        <v/>
      </c>
      <c r="AF32">
        <f>(IF(DASHBOARD!$J$2=AF15,DASHBOARD!$Q$25,IF(DASHBOARD!$J$2=0,0,CONTROL!AF32)))</f>
        <v/>
      </c>
      <c r="AG32">
        <f>(IF(DASHBOARD!$J$2=AG15,DASHBOARD!$Q$25,IF(DASHBOARD!$J$2=0,0,CONTROL!AG32)))</f>
        <v/>
      </c>
      <c r="AH32">
        <f>(IF(DASHBOARD!$J$2=AH15,DASHBOARD!$Q$25,IF(DASHBOARD!$J$2=0,0,CONTROL!AH32)))</f>
        <v/>
      </c>
      <c r="AI32">
        <f>(IF(DASHBOARD!$J$2=AI15,DASHBOARD!$Q$25,IF(DASHBOARD!$J$2=0,0,CONTROL!AI32)))</f>
        <v/>
      </c>
      <c r="AJ32">
        <f>(IF(DASHBOARD!$J$2=AJ15,DASHBOARD!$Q$25,IF(DASHBOARD!$J$2=0,0,CONTROL!AJ32)))</f>
        <v/>
      </c>
      <c r="AK32">
        <f>(IF(DASHBOARD!$J$2=AK15,DASHBOARD!$Q$25,IF(DASHBOARD!$J$2=0,0,CONTROL!AK32)))</f>
        <v/>
      </c>
      <c r="AL32">
        <f>(IF(DASHBOARD!$J$2=AL15,DASHBOARD!$Q$25,IF(DASHBOARD!$J$2=0,0,CONTROL!AL32)))</f>
        <v/>
      </c>
      <c r="AM32">
        <f>(IF(DASHBOARD!$J$2=AM15,DASHBOARD!$Q$25,IF(DASHBOARD!$J$2=0,0,CONTROL!AM32)))</f>
        <v/>
      </c>
      <c r="AN32">
        <f>(IF(DASHBOARD!$J$2=AN15,DASHBOARD!$Q$25,IF(DASHBOARD!$J$2=0,0,CONTROL!AN32)))</f>
        <v/>
      </c>
      <c r="AO32">
        <f>(IF(DASHBOARD!$J$2=AO15,DASHBOARD!$Q$25,IF(DASHBOARD!$J$2=0,0,CONTROL!AO32)))</f>
        <v/>
      </c>
      <c r="AP32">
        <f>(IF(DASHBOARD!$J$2=AP15,DASHBOARD!$Q$25,IF(DASHBOARD!$J$2=0,0,CONTROL!AP32)))</f>
        <v/>
      </c>
      <c r="AQ32">
        <f>(IF(DASHBOARD!$J$2=AQ15,DASHBOARD!$Q$25,IF(DASHBOARD!$J$2=0,0,CONTROL!AQ32)))</f>
        <v/>
      </c>
      <c r="AR32">
        <f>(IF(DASHBOARD!$J$2=AR15,DASHBOARD!$Q$25,IF(DASHBOARD!$J$2=0,0,CONTROL!AR32)))</f>
        <v/>
      </c>
      <c r="AS32">
        <f>(IF(DASHBOARD!$J$2=AS15,DASHBOARD!$Q$25,IF(DASHBOARD!$J$2=0,0,CONTROL!AS32)))</f>
        <v/>
      </c>
      <c r="AT32">
        <f>(IF(DASHBOARD!$J$2=AT15,DASHBOARD!$Q$25,IF(DASHBOARD!$J$2=0,0,CONTROL!AT32)))</f>
        <v/>
      </c>
      <c r="AU32">
        <f>(IF(DASHBOARD!$J$2=AU15,DASHBOARD!$Q$25,IF(DASHBOARD!$J$2=0,0,CONTROL!AU32)))</f>
        <v/>
      </c>
      <c r="AV32">
        <f>(IF(DASHBOARD!$J$2=AV15,DASHBOARD!$Q$25,IF(DASHBOARD!$J$2=0,0,CONTROL!AV32)))</f>
        <v/>
      </c>
      <c r="AW32">
        <f>(IF(DASHBOARD!$J$2=AW15,DASHBOARD!$Q$25,IF(DASHBOARD!$J$2=0,0,CONTROL!AW32)))</f>
        <v/>
      </c>
      <c r="AZ32" s="352" t="inlineStr">
        <is>
          <t>TBNGA5</t>
        </is>
      </c>
    </row>
    <row r="33" ht="16.5" customHeight="1" s="18" thickBot="1" thickTop="1">
      <c r="A33" s="352" t="inlineStr">
        <is>
          <t>BLNGI5</t>
        </is>
      </c>
      <c r="B33">
        <f>(IF(DASHBOARD!$J$2=B15,DASHBOARD!$Q$26,IF(DASHBOARD!$J$2=0,0,CONTROL!B33)))</f>
        <v/>
      </c>
      <c r="C33">
        <f>(IF(DASHBOARD!$J$2=C15,DASHBOARD!$Q$26,IF(DASHBOARD!$J$2=0,0,CONTROL!C33)))</f>
        <v/>
      </c>
      <c r="D33">
        <f>(IF(DASHBOARD!$J$2=D15,DASHBOARD!$Q$26,IF(DASHBOARD!$J$2=0,0,CONTROL!D33)))</f>
        <v/>
      </c>
      <c r="E33">
        <f>(IF(DASHBOARD!$J$2=E15,DASHBOARD!$Q$26,IF(DASHBOARD!$J$2=0,0,CONTROL!E33)))</f>
        <v/>
      </c>
      <c r="F33">
        <f>(IF(DASHBOARD!$J$2=F15,DASHBOARD!$Q$26,IF(DASHBOARD!$J$2=0,0,CONTROL!F33)))</f>
        <v/>
      </c>
      <c r="G33">
        <f>(IF(DASHBOARD!$J$2=G15,DASHBOARD!$Q$26,IF(DASHBOARD!$J$2=0,0,CONTROL!G33)))</f>
        <v/>
      </c>
      <c r="H33">
        <f>(IF(DASHBOARD!$J$2=H15,DASHBOARD!$Q$26,IF(DASHBOARD!$J$2=0,0,CONTROL!H33)))</f>
        <v/>
      </c>
      <c r="I33">
        <f>(IF(DASHBOARD!$J$2=I15,DASHBOARD!$Q$26,IF(DASHBOARD!$J$2=0,0,CONTROL!I33)))</f>
        <v/>
      </c>
      <c r="J33">
        <f>(IF(DASHBOARD!$J$2=J15,DASHBOARD!$Q$26,IF(DASHBOARD!$J$2=0,0,CONTROL!J33)))</f>
        <v/>
      </c>
      <c r="K33">
        <f>(IF(DASHBOARD!$J$2=K15,DASHBOARD!$Q$26,IF(DASHBOARD!$J$2=0,0,CONTROL!K33)))</f>
        <v/>
      </c>
      <c r="L33">
        <f>(IF(DASHBOARD!$J$2=L15,DASHBOARD!$Q$26,IF(DASHBOARD!$J$2=0,0,CONTROL!L33)))</f>
        <v/>
      </c>
      <c r="M33">
        <f>(IF(DASHBOARD!$J$2=M15,DASHBOARD!$Q$26,IF(DASHBOARD!$J$2=0,0,CONTROL!M33)))</f>
        <v/>
      </c>
      <c r="N33">
        <f>(IF(DASHBOARD!$J$2=N15,DASHBOARD!$Q$26,IF(DASHBOARD!$J$2=0,0,CONTROL!N33)))</f>
        <v/>
      </c>
      <c r="O33">
        <f>(IF(DASHBOARD!$J$2=O15,DASHBOARD!$Q$26,IF(DASHBOARD!$J$2=0,0,CONTROL!O33)))</f>
        <v/>
      </c>
      <c r="P33">
        <f>(IF(DASHBOARD!$J$2=P15,DASHBOARD!$Q$26,IF(DASHBOARD!$J$2=0,0,CONTROL!P33)))</f>
        <v/>
      </c>
      <c r="Q33">
        <f>(IF(DASHBOARD!$J$2=Q15,DASHBOARD!$Q$26,IF(DASHBOARD!$J$2=0,0,CONTROL!Q33)))</f>
        <v/>
      </c>
      <c r="R33">
        <f>(IF(DASHBOARD!$J$2=R15,DASHBOARD!$Q$26,IF(DASHBOARD!$J$2=0,0,CONTROL!R33)))</f>
        <v/>
      </c>
      <c r="S33">
        <f>(IF(DASHBOARD!$J$2=S15,DASHBOARD!$Q$26,IF(DASHBOARD!$J$2=0,0,CONTROL!S33)))</f>
        <v/>
      </c>
      <c r="T33">
        <f>(IF(DASHBOARD!$J$2=T15,DASHBOARD!$Q$26,IF(DASHBOARD!$J$2=0,0,CONTROL!T33)))</f>
        <v/>
      </c>
      <c r="U33">
        <f>(IF(DASHBOARD!$J$2=U15,DASHBOARD!$Q$26,IF(DASHBOARD!$J$2=0,0,CONTROL!U33)))</f>
        <v/>
      </c>
      <c r="V33">
        <f>(IF(DASHBOARD!$J$2=V15,DASHBOARD!$Q$26,IF(DASHBOARD!$J$2=0,0,CONTROL!V33)))</f>
        <v/>
      </c>
      <c r="W33">
        <f>(IF(DASHBOARD!$J$2=W15,DASHBOARD!$Q$26,IF(DASHBOARD!$J$2=0,0,CONTROL!W33)))</f>
        <v/>
      </c>
      <c r="X33">
        <f>(IF(DASHBOARD!$J$2=X15,DASHBOARD!$Q$26,IF(DASHBOARD!$J$2=0,0,CONTROL!X33)))</f>
        <v/>
      </c>
      <c r="Y33">
        <f>(IF(DASHBOARD!$J$2=Y15,DASHBOARD!$Q$26,IF(DASHBOARD!$J$2=0,0,CONTROL!Y33)))</f>
        <v/>
      </c>
      <c r="Z33">
        <f>(IF(DASHBOARD!$J$2=Z15,DASHBOARD!$Q$26,IF(DASHBOARD!$J$2=0,0,CONTROL!Z33)))</f>
        <v/>
      </c>
      <c r="AA33">
        <f>(IF(DASHBOARD!$J$2=AA15,DASHBOARD!$Q$26,IF(DASHBOARD!$J$2=0,0,CONTROL!AA33)))</f>
        <v/>
      </c>
      <c r="AB33">
        <f>(IF(DASHBOARD!$J$2=AB15,DASHBOARD!$Q$26,IF(DASHBOARD!$J$2=0,0,CONTROL!AB33)))</f>
        <v/>
      </c>
      <c r="AC33">
        <f>(IF(DASHBOARD!$J$2=AC15,DASHBOARD!$Q$26,IF(DASHBOARD!$J$2=0,0,CONTROL!AC33)))</f>
        <v/>
      </c>
      <c r="AD33">
        <f>(IF(DASHBOARD!$J$2=AD15,DASHBOARD!$Q$26,IF(DASHBOARD!$J$2=0,0,CONTROL!AD33)))</f>
        <v/>
      </c>
      <c r="AE33">
        <f>(IF(DASHBOARD!$J$2=AE15,DASHBOARD!$Q$26,IF(DASHBOARD!$J$2=0,0,CONTROL!AE33)))</f>
        <v/>
      </c>
      <c r="AF33">
        <f>(IF(DASHBOARD!$J$2=AF15,DASHBOARD!$Q$26,IF(DASHBOARD!$J$2=0,0,CONTROL!AF33)))</f>
        <v/>
      </c>
      <c r="AG33">
        <f>(IF(DASHBOARD!$J$2=AG15,DASHBOARD!$Q$26,IF(DASHBOARD!$J$2=0,0,CONTROL!AG33)))</f>
        <v/>
      </c>
      <c r="AH33">
        <f>(IF(DASHBOARD!$J$2=AH15,DASHBOARD!$Q$26,IF(DASHBOARD!$J$2=0,0,CONTROL!AH33)))</f>
        <v/>
      </c>
      <c r="AI33">
        <f>(IF(DASHBOARD!$J$2=AI15,DASHBOARD!$Q$26,IF(DASHBOARD!$J$2=0,0,CONTROL!AI33)))</f>
        <v/>
      </c>
      <c r="AJ33">
        <f>(IF(DASHBOARD!$J$2=AJ15,DASHBOARD!$Q$26,IF(DASHBOARD!$J$2=0,0,CONTROL!AJ33)))</f>
        <v/>
      </c>
      <c r="AK33">
        <f>(IF(DASHBOARD!$J$2=AK15,DASHBOARD!$Q$26,IF(DASHBOARD!$J$2=0,0,CONTROL!AK33)))</f>
        <v/>
      </c>
      <c r="AL33">
        <f>(IF(DASHBOARD!$J$2=AL15,DASHBOARD!$Q$26,IF(DASHBOARD!$J$2=0,0,CONTROL!AL33)))</f>
        <v/>
      </c>
      <c r="AM33">
        <f>(IF(DASHBOARD!$J$2=AM15,DASHBOARD!$Q$26,IF(DASHBOARD!$J$2=0,0,CONTROL!AM33)))</f>
        <v/>
      </c>
      <c r="AN33">
        <f>(IF(DASHBOARD!$J$2=AN15,DASHBOARD!$Q$26,IF(DASHBOARD!$J$2=0,0,CONTROL!AN33)))</f>
        <v/>
      </c>
      <c r="AO33">
        <f>(IF(DASHBOARD!$J$2=AO15,DASHBOARD!$Q$26,IF(DASHBOARD!$J$2=0,0,CONTROL!AO33)))</f>
        <v/>
      </c>
      <c r="AP33">
        <f>(IF(DASHBOARD!$J$2=AP15,DASHBOARD!$Q$26,IF(DASHBOARD!$J$2=0,0,CONTROL!AP33)))</f>
        <v/>
      </c>
      <c r="AQ33">
        <f>(IF(DASHBOARD!$J$2=AQ15,DASHBOARD!$Q$26,IF(DASHBOARD!$J$2=0,0,CONTROL!AQ33)))</f>
        <v/>
      </c>
      <c r="AR33">
        <f>(IF(DASHBOARD!$J$2=AR15,DASHBOARD!$Q$26,IF(DASHBOARD!$J$2=0,0,CONTROL!AR33)))</f>
        <v/>
      </c>
      <c r="AS33">
        <f>(IF(DASHBOARD!$J$2=AS15,DASHBOARD!$Q$26,IF(DASHBOARD!$J$2=0,0,CONTROL!AS33)))</f>
        <v/>
      </c>
      <c r="AT33">
        <f>(IF(DASHBOARD!$J$2=AT15,DASHBOARD!$Q$26,IF(DASHBOARD!$J$2=0,0,CONTROL!AT33)))</f>
        <v/>
      </c>
      <c r="AU33">
        <f>(IF(DASHBOARD!$J$2=AU15,DASHBOARD!$Q$26,IF(DASHBOARD!$J$2=0,0,CONTROL!AU33)))</f>
        <v/>
      </c>
      <c r="AV33">
        <f>(IF(DASHBOARD!$J$2=AV15,DASHBOARD!$Q$26,IF(DASHBOARD!$J$2=0,0,CONTROL!AV33)))</f>
        <v/>
      </c>
      <c r="AW33">
        <f>(IF(DASHBOARD!$J$2=AW15,DASHBOARD!$Q$26,IF(DASHBOARD!$J$2=0,0,CONTROL!AW33)))</f>
        <v/>
      </c>
      <c r="AZ33" s="352" t="inlineStr">
        <is>
          <t>BLNGI5</t>
        </is>
      </c>
    </row>
    <row r="34" ht="16.5" customHeight="1" s="18" thickBot="1" thickTop="1">
      <c r="A34" s="352" t="inlineStr">
        <is>
          <t>LANNA5</t>
        </is>
      </c>
      <c r="B34">
        <f>(IF(DASHBOARD!$J$2=B15,DASHBOARD!$Q$27,IF(DASHBOARD!$J$2=0,0,CONTROL!B34)))</f>
        <v/>
      </c>
      <c r="C34">
        <f>(IF(DASHBOARD!$J$2=C15,DASHBOARD!$Q$27,IF(DASHBOARD!$J$2=0,0,CONTROL!C34)))</f>
        <v/>
      </c>
      <c r="D34">
        <f>(IF(DASHBOARD!$J$2=D15,DASHBOARD!$Q$27,IF(DASHBOARD!$J$2=0,0,CONTROL!D34)))</f>
        <v/>
      </c>
      <c r="E34">
        <f>(IF(DASHBOARD!$J$2=E15,DASHBOARD!$Q$27,IF(DASHBOARD!$J$2=0,0,CONTROL!E34)))</f>
        <v/>
      </c>
      <c r="F34">
        <f>(IF(DASHBOARD!$J$2=F15,DASHBOARD!$Q$27,IF(DASHBOARD!$J$2=0,0,CONTROL!F34)))</f>
        <v/>
      </c>
      <c r="G34">
        <f>(IF(DASHBOARD!$J$2=G15,DASHBOARD!$Q$27,IF(DASHBOARD!$J$2=0,0,CONTROL!G34)))</f>
        <v/>
      </c>
      <c r="H34">
        <f>(IF(DASHBOARD!$J$2=H15,DASHBOARD!$Q$27,IF(DASHBOARD!$J$2=0,0,CONTROL!H34)))</f>
        <v/>
      </c>
      <c r="I34">
        <f>(IF(DASHBOARD!$J$2=I15,DASHBOARD!$Q$27,IF(DASHBOARD!$J$2=0,0,CONTROL!I34)))</f>
        <v/>
      </c>
      <c r="J34">
        <f>(IF(DASHBOARD!$J$2=J15,DASHBOARD!$Q$27,IF(DASHBOARD!$J$2=0,0,CONTROL!J34)))</f>
        <v/>
      </c>
      <c r="K34">
        <f>(IF(DASHBOARD!$J$2=K15,DASHBOARD!$Q$27,IF(DASHBOARD!$J$2=0,0,CONTROL!K34)))</f>
        <v/>
      </c>
      <c r="L34">
        <f>(IF(DASHBOARD!$J$2=L15,DASHBOARD!$Q$27,IF(DASHBOARD!$J$2=0,0,CONTROL!L34)))</f>
        <v/>
      </c>
      <c r="M34">
        <f>(IF(DASHBOARD!$J$2=M15,DASHBOARD!$Q$27,IF(DASHBOARD!$J$2=0,0,CONTROL!M34)))</f>
        <v/>
      </c>
      <c r="N34">
        <f>(IF(DASHBOARD!$J$2=N15,DASHBOARD!$Q$27,IF(DASHBOARD!$J$2=0,0,CONTROL!N34)))</f>
        <v/>
      </c>
      <c r="O34">
        <f>(IF(DASHBOARD!$J$2=O15,DASHBOARD!$Q$27,IF(DASHBOARD!$J$2=0,0,CONTROL!O34)))</f>
        <v/>
      </c>
      <c r="P34">
        <f>(IF(DASHBOARD!$J$2=P15,DASHBOARD!$Q$27,IF(DASHBOARD!$J$2=0,0,CONTROL!P34)))</f>
        <v/>
      </c>
      <c r="Q34">
        <f>(IF(DASHBOARD!$J$2=Q15,DASHBOARD!$Q$27,IF(DASHBOARD!$J$2=0,0,CONTROL!Q34)))</f>
        <v/>
      </c>
      <c r="R34">
        <f>(IF(DASHBOARD!$J$2=R15,DASHBOARD!$Q$27,IF(DASHBOARD!$J$2=0,0,CONTROL!R34)))</f>
        <v/>
      </c>
      <c r="S34">
        <f>(IF(DASHBOARD!$J$2=S15,DASHBOARD!$Q$27,IF(DASHBOARD!$J$2=0,0,CONTROL!S34)))</f>
        <v/>
      </c>
      <c r="T34">
        <f>(IF(DASHBOARD!$J$2=T15,DASHBOARD!$Q$27,IF(DASHBOARD!$J$2=0,0,CONTROL!T34)))</f>
        <v/>
      </c>
      <c r="U34">
        <f>(IF(DASHBOARD!$J$2=U15,DASHBOARD!$Q$27,IF(DASHBOARD!$J$2=0,0,CONTROL!U34)))</f>
        <v/>
      </c>
      <c r="V34">
        <f>(IF(DASHBOARD!$J$2=V15,DASHBOARD!$Q$27,IF(DASHBOARD!$J$2=0,0,CONTROL!V34)))</f>
        <v/>
      </c>
      <c r="W34">
        <f>(IF(DASHBOARD!$J$2=W15,DASHBOARD!$Q$27,IF(DASHBOARD!$J$2=0,0,CONTROL!W34)))</f>
        <v/>
      </c>
      <c r="X34">
        <f>(IF(DASHBOARD!$J$2=X15,DASHBOARD!$Q$27,IF(DASHBOARD!$J$2=0,0,CONTROL!X34)))</f>
        <v/>
      </c>
      <c r="Y34">
        <f>(IF(DASHBOARD!$J$2=Y15,DASHBOARD!$Q$27,IF(DASHBOARD!$J$2=0,0,CONTROL!Y34)))</f>
        <v/>
      </c>
      <c r="Z34">
        <f>(IF(DASHBOARD!$J$2=Z15,DASHBOARD!$Q$27,IF(DASHBOARD!$J$2=0,0,CONTROL!Z34)))</f>
        <v/>
      </c>
      <c r="AA34">
        <f>(IF(DASHBOARD!$J$2=AA15,DASHBOARD!$Q$27,IF(DASHBOARD!$J$2=0,0,CONTROL!AA34)))</f>
        <v/>
      </c>
      <c r="AB34">
        <f>(IF(DASHBOARD!$J$2=AB15,DASHBOARD!$Q$27,IF(DASHBOARD!$J$2=0,0,CONTROL!AB34)))</f>
        <v/>
      </c>
      <c r="AC34">
        <f>(IF(DASHBOARD!$J$2=AC15,DASHBOARD!$Q$27,IF(DASHBOARD!$J$2=0,0,CONTROL!AC34)))</f>
        <v/>
      </c>
      <c r="AD34">
        <f>(IF(DASHBOARD!$J$2=AD15,DASHBOARD!$Q$27,IF(DASHBOARD!$J$2=0,0,CONTROL!AD34)))</f>
        <v/>
      </c>
      <c r="AE34">
        <f>(IF(DASHBOARD!$J$2=AE15,DASHBOARD!$Q$27,IF(DASHBOARD!$J$2=0,0,CONTROL!AE34)))</f>
        <v/>
      </c>
      <c r="AF34">
        <f>(IF(DASHBOARD!$J$2=AF15,DASHBOARD!$Q$27,IF(DASHBOARD!$J$2=0,0,CONTROL!AF34)))</f>
        <v/>
      </c>
      <c r="AG34">
        <f>(IF(DASHBOARD!$J$2=AG15,DASHBOARD!$Q$27,IF(DASHBOARD!$J$2=0,0,CONTROL!AG34)))</f>
        <v/>
      </c>
      <c r="AH34">
        <f>(IF(DASHBOARD!$J$2=AH15,DASHBOARD!$Q$27,IF(DASHBOARD!$J$2=0,0,CONTROL!AH34)))</f>
        <v/>
      </c>
      <c r="AI34">
        <f>(IF(DASHBOARD!$J$2=AI15,DASHBOARD!$Q$27,IF(DASHBOARD!$J$2=0,0,CONTROL!AI34)))</f>
        <v/>
      </c>
      <c r="AJ34">
        <f>(IF(DASHBOARD!$J$2=AJ15,DASHBOARD!$Q$27,IF(DASHBOARD!$J$2=0,0,CONTROL!AJ34)))</f>
        <v/>
      </c>
      <c r="AK34">
        <f>(IF(DASHBOARD!$J$2=AK15,DASHBOARD!$Q$27,IF(DASHBOARD!$J$2=0,0,CONTROL!AK34)))</f>
        <v/>
      </c>
      <c r="AL34">
        <f>(IF(DASHBOARD!$J$2=AL15,DASHBOARD!$Q$27,IF(DASHBOARD!$J$2=0,0,CONTROL!AL34)))</f>
        <v/>
      </c>
      <c r="AM34">
        <f>(IF(DASHBOARD!$J$2=AM15,DASHBOARD!$Q$27,IF(DASHBOARD!$J$2=0,0,CONTROL!AM34)))</f>
        <v/>
      </c>
      <c r="AN34">
        <f>(IF(DASHBOARD!$J$2=AN15,DASHBOARD!$Q$27,IF(DASHBOARD!$J$2=0,0,CONTROL!AN34)))</f>
        <v/>
      </c>
      <c r="AO34">
        <f>(IF(DASHBOARD!$J$2=AO15,DASHBOARD!$Q$27,IF(DASHBOARD!$J$2=0,0,CONTROL!AO34)))</f>
        <v/>
      </c>
      <c r="AP34">
        <f>(IF(DASHBOARD!$J$2=AP15,DASHBOARD!$Q$27,IF(DASHBOARD!$J$2=0,0,CONTROL!AP34)))</f>
        <v/>
      </c>
      <c r="AQ34">
        <f>(IF(DASHBOARD!$J$2=AQ15,DASHBOARD!$Q$27,IF(DASHBOARD!$J$2=0,0,CONTROL!AQ34)))</f>
        <v/>
      </c>
      <c r="AR34">
        <f>(IF(DASHBOARD!$J$2=AR15,DASHBOARD!$Q$27,IF(DASHBOARD!$J$2=0,0,CONTROL!AR34)))</f>
        <v/>
      </c>
      <c r="AS34">
        <f>(IF(DASHBOARD!$J$2=AS15,DASHBOARD!$Q$27,IF(DASHBOARD!$J$2=0,0,CONTROL!AS34)))</f>
        <v/>
      </c>
      <c r="AT34">
        <f>(IF(DASHBOARD!$J$2=AT15,DASHBOARD!$Q$27,IF(DASHBOARD!$J$2=0,0,CONTROL!AT34)))</f>
        <v/>
      </c>
      <c r="AU34">
        <f>(IF(DASHBOARD!$J$2=AU15,DASHBOARD!$Q$27,IF(DASHBOARD!$J$2=0,0,CONTROL!AU34)))</f>
        <v/>
      </c>
      <c r="AV34">
        <f>(IF(DASHBOARD!$J$2=AV15,DASHBOARD!$Q$27,IF(DASHBOARD!$J$2=0,0,CONTROL!AV34)))</f>
        <v/>
      </c>
      <c r="AW34">
        <f>(IF(DASHBOARD!$J$2=AW15,DASHBOARD!$Q$27,IF(DASHBOARD!$J$2=0,0,CONTROL!AW34)))</f>
        <v/>
      </c>
      <c r="AZ34" s="352" t="inlineStr">
        <is>
          <t>LANNA5</t>
        </is>
      </c>
    </row>
    <row r="35" ht="16.5" customHeight="1" s="18" thickBot="1" thickTop="1">
      <c r="A35" s="352" t="inlineStr">
        <is>
          <t>TLASA5</t>
        </is>
      </c>
      <c r="B35">
        <f>(IF(DASHBOARD!$J$2=B15,DASHBOARD!$Q$28,IF(DASHBOARD!$J$2=0,0,CONTROL!B35)))</f>
        <v/>
      </c>
      <c r="C35">
        <f>(IF(DASHBOARD!$J$2=C15,DASHBOARD!$Q$28,IF(DASHBOARD!$J$2=0,0,CONTROL!C35)))</f>
        <v/>
      </c>
      <c r="D35">
        <f>(IF(DASHBOARD!$J$2=D15,DASHBOARD!$Q$28,IF(DASHBOARD!$J$2=0,0,CONTROL!D35)))</f>
        <v/>
      </c>
      <c r="E35">
        <f>(IF(DASHBOARD!$J$2=E15,DASHBOARD!$Q$28,IF(DASHBOARD!$J$2=0,0,CONTROL!E35)))</f>
        <v/>
      </c>
      <c r="F35">
        <f>(IF(DASHBOARD!$J$2=F15,DASHBOARD!$Q$28,IF(DASHBOARD!$J$2=0,0,CONTROL!F35)))</f>
        <v/>
      </c>
      <c r="G35">
        <f>(IF(DASHBOARD!$J$2=G15,DASHBOARD!$Q$28,IF(DASHBOARD!$J$2=0,0,CONTROL!G35)))</f>
        <v/>
      </c>
      <c r="H35">
        <f>(IF(DASHBOARD!$J$2=H15,DASHBOARD!$Q$28,IF(DASHBOARD!$J$2=0,0,CONTROL!H35)))</f>
        <v/>
      </c>
      <c r="I35">
        <f>(IF(DASHBOARD!$J$2=I15,DASHBOARD!$Q$28,IF(DASHBOARD!$J$2=0,0,CONTROL!I35)))</f>
        <v/>
      </c>
      <c r="J35">
        <f>(IF(DASHBOARD!$J$2=J15,DASHBOARD!$Q$28,IF(DASHBOARD!$J$2=0,0,CONTROL!J35)))</f>
        <v/>
      </c>
      <c r="K35">
        <f>(IF(DASHBOARD!$J$2=K15,DASHBOARD!$Q$28,IF(DASHBOARD!$J$2=0,0,CONTROL!K35)))</f>
        <v/>
      </c>
      <c r="L35">
        <f>(IF(DASHBOARD!$J$2=L15,DASHBOARD!$Q$28,IF(DASHBOARD!$J$2=0,0,CONTROL!L35)))</f>
        <v/>
      </c>
      <c r="M35">
        <f>(IF(DASHBOARD!$J$2=M15,DASHBOARD!$Q$28,IF(DASHBOARD!$J$2=0,0,CONTROL!M35)))</f>
        <v/>
      </c>
      <c r="N35">
        <f>(IF(DASHBOARD!$J$2=N15,DASHBOARD!$Q$28,IF(DASHBOARD!$J$2=0,0,CONTROL!N35)))</f>
        <v/>
      </c>
      <c r="O35">
        <f>(IF(DASHBOARD!$J$2=O15,DASHBOARD!$Q$28,IF(DASHBOARD!$J$2=0,0,CONTROL!O35)))</f>
        <v/>
      </c>
      <c r="P35">
        <f>(IF(DASHBOARD!$J$2=P15,DASHBOARD!$Q$28,IF(DASHBOARD!$J$2=0,0,CONTROL!P35)))</f>
        <v/>
      </c>
      <c r="Q35">
        <f>(IF(DASHBOARD!$J$2=Q15,DASHBOARD!$Q$28,IF(DASHBOARD!$J$2=0,0,CONTROL!Q35)))</f>
        <v/>
      </c>
      <c r="R35">
        <f>(IF(DASHBOARD!$J$2=R15,DASHBOARD!$Q$28,IF(DASHBOARD!$J$2=0,0,CONTROL!R35)))</f>
        <v/>
      </c>
      <c r="S35">
        <f>(IF(DASHBOARD!$J$2=S15,DASHBOARD!$Q$28,IF(DASHBOARD!$J$2=0,0,CONTROL!S35)))</f>
        <v/>
      </c>
      <c r="T35">
        <f>(IF(DASHBOARD!$J$2=T15,DASHBOARD!$Q$28,IF(DASHBOARD!$J$2=0,0,CONTROL!T35)))</f>
        <v/>
      </c>
      <c r="U35">
        <f>(IF(DASHBOARD!$J$2=U15,DASHBOARD!$Q$28,IF(DASHBOARD!$J$2=0,0,CONTROL!U35)))</f>
        <v/>
      </c>
      <c r="V35">
        <f>(IF(DASHBOARD!$J$2=V15,DASHBOARD!$Q$28,IF(DASHBOARD!$J$2=0,0,CONTROL!V35)))</f>
        <v/>
      </c>
      <c r="W35">
        <f>(IF(DASHBOARD!$J$2=W15,DASHBOARD!$Q$28,IF(DASHBOARD!$J$2=0,0,CONTROL!W35)))</f>
        <v/>
      </c>
      <c r="X35">
        <f>(IF(DASHBOARD!$J$2=X15,DASHBOARD!$Q$28,IF(DASHBOARD!$J$2=0,0,CONTROL!X35)))</f>
        <v/>
      </c>
      <c r="Y35">
        <f>(IF(DASHBOARD!$J$2=Y15,DASHBOARD!$Q$28,IF(DASHBOARD!$J$2=0,0,CONTROL!Y35)))</f>
        <v/>
      </c>
      <c r="Z35">
        <f>(IF(DASHBOARD!$J$2=Z15,DASHBOARD!$Q$28,IF(DASHBOARD!$J$2=0,0,CONTROL!Z35)))</f>
        <v/>
      </c>
      <c r="AA35">
        <f>(IF(DASHBOARD!$J$2=AA15,DASHBOARD!$Q$28,IF(DASHBOARD!$J$2=0,0,CONTROL!AA35)))</f>
        <v/>
      </c>
      <c r="AB35">
        <f>(IF(DASHBOARD!$J$2=AB15,DASHBOARD!$Q$28,IF(DASHBOARD!$J$2=0,0,CONTROL!AB35)))</f>
        <v/>
      </c>
      <c r="AC35">
        <f>(IF(DASHBOARD!$J$2=AC15,DASHBOARD!$Q$28,IF(DASHBOARD!$J$2=0,0,CONTROL!AC35)))</f>
        <v/>
      </c>
      <c r="AD35">
        <f>(IF(DASHBOARD!$J$2=AD15,DASHBOARD!$Q$28,IF(DASHBOARD!$J$2=0,0,CONTROL!AD35)))</f>
        <v/>
      </c>
      <c r="AE35">
        <f>(IF(DASHBOARD!$J$2=AE15,DASHBOARD!$Q$28,IF(DASHBOARD!$J$2=0,0,CONTROL!AE35)))</f>
        <v/>
      </c>
      <c r="AF35">
        <f>(IF(DASHBOARD!$J$2=AF15,DASHBOARD!$Q$28,IF(DASHBOARD!$J$2=0,0,CONTROL!AF35)))</f>
        <v/>
      </c>
      <c r="AG35">
        <f>(IF(DASHBOARD!$J$2=AG15,DASHBOARD!$Q$28,IF(DASHBOARD!$J$2=0,0,CONTROL!AG35)))</f>
        <v/>
      </c>
      <c r="AH35">
        <f>(IF(DASHBOARD!$J$2=AH15,DASHBOARD!$Q$28,IF(DASHBOARD!$J$2=0,0,CONTROL!AH35)))</f>
        <v/>
      </c>
      <c r="AI35">
        <f>(IF(DASHBOARD!$J$2=AI15,DASHBOARD!$Q$28,IF(DASHBOARD!$J$2=0,0,CONTROL!AI35)))</f>
        <v/>
      </c>
      <c r="AJ35">
        <f>(IF(DASHBOARD!$J$2=AJ15,DASHBOARD!$Q$28,IF(DASHBOARD!$J$2=0,0,CONTROL!AJ35)))</f>
        <v/>
      </c>
      <c r="AK35">
        <f>(IF(DASHBOARD!$J$2=AK15,DASHBOARD!$Q$28,IF(DASHBOARD!$J$2=0,0,CONTROL!AK35)))</f>
        <v/>
      </c>
      <c r="AL35">
        <f>(IF(DASHBOARD!$J$2=AL15,DASHBOARD!$Q$28,IF(DASHBOARD!$J$2=0,0,CONTROL!AL35)))</f>
        <v/>
      </c>
      <c r="AM35">
        <f>(IF(DASHBOARD!$J$2=AM15,DASHBOARD!$Q$28,IF(DASHBOARD!$J$2=0,0,CONTROL!AM35)))</f>
        <v/>
      </c>
      <c r="AN35">
        <f>(IF(DASHBOARD!$J$2=AN15,DASHBOARD!$Q$28,IF(DASHBOARD!$J$2=0,0,CONTROL!AN35)))</f>
        <v/>
      </c>
      <c r="AO35">
        <f>(IF(DASHBOARD!$J$2=AO15,DASHBOARD!$Q$28,IF(DASHBOARD!$J$2=0,0,CONTROL!AO35)))</f>
        <v/>
      </c>
      <c r="AP35">
        <f>(IF(DASHBOARD!$J$2=AP15,DASHBOARD!$Q$28,IF(DASHBOARD!$J$2=0,0,CONTROL!AP35)))</f>
        <v/>
      </c>
      <c r="AQ35">
        <f>(IF(DASHBOARD!$J$2=AQ15,DASHBOARD!$Q$28,IF(DASHBOARD!$J$2=0,0,CONTROL!AQ35)))</f>
        <v/>
      </c>
      <c r="AR35">
        <f>(IF(DASHBOARD!$J$2=AR15,DASHBOARD!$Q$28,IF(DASHBOARD!$J$2=0,0,CONTROL!AR35)))</f>
        <v/>
      </c>
      <c r="AS35">
        <f>(IF(DASHBOARD!$J$2=AS15,DASHBOARD!$Q$28,IF(DASHBOARD!$J$2=0,0,CONTROL!AS35)))</f>
        <v/>
      </c>
      <c r="AT35">
        <f>(IF(DASHBOARD!$J$2=AT15,DASHBOARD!$Q$28,IF(DASHBOARD!$J$2=0,0,CONTROL!AT35)))</f>
        <v/>
      </c>
      <c r="AU35">
        <f>(IF(DASHBOARD!$J$2=AU15,DASHBOARD!$Q$28,IF(DASHBOARD!$J$2=0,0,CONTROL!AU35)))</f>
        <v/>
      </c>
      <c r="AV35">
        <f>(IF(DASHBOARD!$J$2=AV15,DASHBOARD!$Q$28,IF(DASHBOARD!$J$2=0,0,CONTROL!AV35)))</f>
        <v/>
      </c>
      <c r="AW35">
        <f>(IF(DASHBOARD!$J$2=AW15,DASHBOARD!$Q$28,IF(DASHBOARD!$J$2=0,0,CONTROL!AW35)))</f>
        <v/>
      </c>
      <c r="AZ35" s="352" t="inlineStr">
        <is>
          <t>TLASA5</t>
        </is>
      </c>
    </row>
    <row r="36" ht="16.5" customHeight="1" s="18" thickBot="1" thickTop="1">
      <c r="A36" s="352" t="inlineStr">
        <is>
          <t>PNGYA5</t>
        </is>
      </c>
      <c r="B36">
        <f>(IF(DASHBOARD!$J$2=B15,DASHBOARD!$Q$29,IF(DASHBOARD!$J$2=0,0,CONTROL!B36)))</f>
        <v/>
      </c>
      <c r="C36">
        <f>(IF(DASHBOARD!$J$2=C15,DASHBOARD!$Q$29,IF(DASHBOARD!$J$2=0,0,CONTROL!C36)))</f>
        <v/>
      </c>
      <c r="D36">
        <f>(IF(DASHBOARD!$J$2=D15,DASHBOARD!$Q$29,IF(DASHBOARD!$J$2=0,0,CONTROL!D36)))</f>
        <v/>
      </c>
      <c r="E36">
        <f>(IF(DASHBOARD!$J$2=E15,DASHBOARD!$Q$29,IF(DASHBOARD!$J$2=0,0,CONTROL!E36)))</f>
        <v/>
      </c>
      <c r="F36">
        <f>(IF(DASHBOARD!$J$2=F15,DASHBOARD!$Q$29,IF(DASHBOARD!$J$2=0,0,CONTROL!F36)))</f>
        <v/>
      </c>
      <c r="G36">
        <f>(IF(DASHBOARD!$J$2=G15,DASHBOARD!$Q$29,IF(DASHBOARD!$J$2=0,0,CONTROL!G36)))</f>
        <v/>
      </c>
      <c r="H36">
        <f>(IF(DASHBOARD!$J$2=H15,DASHBOARD!$Q$29,IF(DASHBOARD!$J$2=0,0,CONTROL!H36)))</f>
        <v/>
      </c>
      <c r="I36">
        <f>(IF(DASHBOARD!$J$2=I15,DASHBOARD!$Q$29,IF(DASHBOARD!$J$2=0,0,CONTROL!I36)))</f>
        <v/>
      </c>
      <c r="J36">
        <f>(IF(DASHBOARD!$J$2=J15,DASHBOARD!$Q$29,IF(DASHBOARD!$J$2=0,0,CONTROL!J36)))</f>
        <v/>
      </c>
      <c r="K36">
        <f>(IF(DASHBOARD!$J$2=K15,DASHBOARD!$Q$29,IF(DASHBOARD!$J$2=0,0,CONTROL!K36)))</f>
        <v/>
      </c>
      <c r="L36">
        <f>(IF(DASHBOARD!$J$2=L15,DASHBOARD!$Q$29,IF(DASHBOARD!$J$2=0,0,CONTROL!L36)))</f>
        <v/>
      </c>
      <c r="M36">
        <f>(IF(DASHBOARD!$J$2=M15,DASHBOARD!$Q$29,IF(DASHBOARD!$J$2=0,0,CONTROL!M36)))</f>
        <v/>
      </c>
      <c r="N36">
        <f>(IF(DASHBOARD!$J$2=N15,DASHBOARD!$Q$29,IF(DASHBOARD!$J$2=0,0,CONTROL!N36)))</f>
        <v/>
      </c>
      <c r="O36">
        <f>(IF(DASHBOARD!$J$2=O15,DASHBOARD!$Q$29,IF(DASHBOARD!$J$2=0,0,CONTROL!O36)))</f>
        <v/>
      </c>
      <c r="P36">
        <f>(IF(DASHBOARD!$J$2=P15,DASHBOARD!$Q$29,IF(DASHBOARD!$J$2=0,0,CONTROL!P36)))</f>
        <v/>
      </c>
      <c r="Q36">
        <f>(IF(DASHBOARD!$J$2=Q15,DASHBOARD!$Q$29,IF(DASHBOARD!$J$2=0,0,CONTROL!Q36)))</f>
        <v/>
      </c>
      <c r="R36">
        <f>(IF(DASHBOARD!$J$2=R15,DASHBOARD!$Q$29,IF(DASHBOARD!$J$2=0,0,CONTROL!R36)))</f>
        <v/>
      </c>
      <c r="S36">
        <f>(IF(DASHBOARD!$J$2=S15,DASHBOARD!$Q$29,IF(DASHBOARD!$J$2=0,0,CONTROL!S36)))</f>
        <v/>
      </c>
      <c r="T36">
        <f>(IF(DASHBOARD!$J$2=T15,DASHBOARD!$Q$29,IF(DASHBOARD!$J$2=0,0,CONTROL!T36)))</f>
        <v/>
      </c>
      <c r="U36">
        <f>(IF(DASHBOARD!$J$2=U15,DASHBOARD!$Q$29,IF(DASHBOARD!$J$2=0,0,CONTROL!U36)))</f>
        <v/>
      </c>
      <c r="V36">
        <f>(IF(DASHBOARD!$J$2=V15,DASHBOARD!$Q$29,IF(DASHBOARD!$J$2=0,0,CONTROL!V36)))</f>
        <v/>
      </c>
      <c r="W36">
        <f>(IF(DASHBOARD!$J$2=W15,DASHBOARD!$Q$29,IF(DASHBOARD!$J$2=0,0,CONTROL!W36)))</f>
        <v/>
      </c>
      <c r="X36">
        <f>(IF(DASHBOARD!$J$2=X15,DASHBOARD!$Q$29,IF(DASHBOARD!$J$2=0,0,CONTROL!X36)))</f>
        <v/>
      </c>
      <c r="Y36">
        <f>(IF(DASHBOARD!$J$2=Y15,DASHBOARD!$Q$29,IF(DASHBOARD!$J$2=0,0,CONTROL!Y36)))</f>
        <v/>
      </c>
      <c r="Z36">
        <f>(IF(DASHBOARD!$J$2=Z15,DASHBOARD!$Q$29,IF(DASHBOARD!$J$2=0,0,CONTROL!Z36)))</f>
        <v/>
      </c>
      <c r="AA36">
        <f>(IF(DASHBOARD!$J$2=AA15,DASHBOARD!$Q$29,IF(DASHBOARD!$J$2=0,0,CONTROL!AA36)))</f>
        <v/>
      </c>
      <c r="AB36">
        <f>(IF(DASHBOARD!$J$2=AB15,DASHBOARD!$Q$29,IF(DASHBOARD!$J$2=0,0,CONTROL!AB36)))</f>
        <v/>
      </c>
      <c r="AC36">
        <f>(IF(DASHBOARD!$J$2=AC15,DASHBOARD!$Q$29,IF(DASHBOARD!$J$2=0,0,CONTROL!AC36)))</f>
        <v/>
      </c>
      <c r="AD36">
        <f>(IF(DASHBOARD!$J$2=AD15,DASHBOARD!$Q$29,IF(DASHBOARD!$J$2=0,0,CONTROL!AD36)))</f>
        <v/>
      </c>
      <c r="AE36">
        <f>(IF(DASHBOARD!$J$2=AE15,DASHBOARD!$Q$29,IF(DASHBOARD!$J$2=0,0,CONTROL!AE36)))</f>
        <v/>
      </c>
      <c r="AF36">
        <f>(IF(DASHBOARD!$J$2=AF15,DASHBOARD!$Q$29,IF(DASHBOARD!$J$2=0,0,CONTROL!AF36)))</f>
        <v/>
      </c>
      <c r="AG36">
        <f>(IF(DASHBOARD!$J$2=AG15,DASHBOARD!$Q$29,IF(DASHBOARD!$J$2=0,0,CONTROL!AG36)))</f>
        <v/>
      </c>
      <c r="AH36">
        <f>(IF(DASHBOARD!$J$2=AH15,DASHBOARD!$Q$29,IF(DASHBOARD!$J$2=0,0,CONTROL!AH36)))</f>
        <v/>
      </c>
      <c r="AI36">
        <f>(IF(DASHBOARD!$J$2=AI15,DASHBOARD!$Q$29,IF(DASHBOARD!$J$2=0,0,CONTROL!AI36)))</f>
        <v/>
      </c>
      <c r="AJ36">
        <f>(IF(DASHBOARD!$J$2=AJ15,DASHBOARD!$Q$29,IF(DASHBOARD!$J$2=0,0,CONTROL!AJ36)))</f>
        <v/>
      </c>
      <c r="AK36">
        <f>(IF(DASHBOARD!$J$2=AK15,DASHBOARD!$Q$29,IF(DASHBOARD!$J$2=0,0,CONTROL!AK36)))</f>
        <v/>
      </c>
      <c r="AL36">
        <f>(IF(DASHBOARD!$J$2=AL15,DASHBOARD!$Q$29,IF(DASHBOARD!$J$2=0,0,CONTROL!AL36)))</f>
        <v/>
      </c>
      <c r="AM36">
        <f>(IF(DASHBOARD!$J$2=AM15,DASHBOARD!$Q$29,IF(DASHBOARD!$J$2=0,0,CONTROL!AM36)))</f>
        <v/>
      </c>
      <c r="AN36">
        <f>(IF(DASHBOARD!$J$2=AN15,DASHBOARD!$Q$29,IF(DASHBOARD!$J$2=0,0,CONTROL!AN36)))</f>
        <v/>
      </c>
      <c r="AO36">
        <f>(IF(DASHBOARD!$J$2=AO15,DASHBOARD!$Q$29,IF(DASHBOARD!$J$2=0,0,CONTROL!AO36)))</f>
        <v/>
      </c>
      <c r="AP36">
        <f>(IF(DASHBOARD!$J$2=AP15,DASHBOARD!$Q$29,IF(DASHBOARD!$J$2=0,0,CONTROL!AP36)))</f>
        <v/>
      </c>
      <c r="AQ36">
        <f>(IF(DASHBOARD!$J$2=AQ15,DASHBOARD!$Q$29,IF(DASHBOARD!$J$2=0,0,CONTROL!AQ36)))</f>
        <v/>
      </c>
      <c r="AR36">
        <f>(IF(DASHBOARD!$J$2=AR15,DASHBOARD!$Q$29,IF(DASHBOARD!$J$2=0,0,CONTROL!AR36)))</f>
        <v/>
      </c>
      <c r="AS36">
        <f>(IF(DASHBOARD!$J$2=AS15,DASHBOARD!$Q$29,IF(DASHBOARD!$J$2=0,0,CONTROL!AS36)))</f>
        <v/>
      </c>
      <c r="AT36">
        <f>(IF(DASHBOARD!$J$2=AT15,DASHBOARD!$Q$29,IF(DASHBOARD!$J$2=0,0,CONTROL!AT36)))</f>
        <v/>
      </c>
      <c r="AU36">
        <f>(IF(DASHBOARD!$J$2=AU15,DASHBOARD!$Q$29,IF(DASHBOARD!$J$2=0,0,CONTROL!AU36)))</f>
        <v/>
      </c>
      <c r="AV36">
        <f>(IF(DASHBOARD!$J$2=AV15,DASHBOARD!$Q$29,IF(DASHBOARD!$J$2=0,0,CONTROL!AV36)))</f>
        <v/>
      </c>
      <c r="AW36">
        <f>(IF(DASHBOARD!$J$2=AW15,DASHBOARD!$Q$29,IF(DASHBOARD!$J$2=0,0,CONTROL!AW36)))</f>
        <v/>
      </c>
      <c r="AZ36" s="352" t="inlineStr">
        <is>
          <t>PNGYA5</t>
        </is>
      </c>
    </row>
    <row r="37" ht="16.5" customHeight="1" s="18" thickBot="1" thickTop="1">
      <c r="A37" s="352" t="inlineStr">
        <is>
          <t>PJNPT1</t>
        </is>
      </c>
      <c r="B37">
        <f>(IF(DASHBOARD!$J$2=B15,DASHBOARD!$Q$30,IF(DASHBOARD!$J$2=0,0,CONTROL!B37)))</f>
        <v/>
      </c>
      <c r="C37">
        <f>(IF(DASHBOARD!$J$2=C15,DASHBOARD!$Q$30,IF(DASHBOARD!$J$2=0,0,CONTROL!C37)))</f>
        <v/>
      </c>
      <c r="D37">
        <f>(IF(DASHBOARD!$J$2=D15,DASHBOARD!$Q$30,IF(DASHBOARD!$J$2=0,0,CONTROL!D37)))</f>
        <v/>
      </c>
      <c r="E37">
        <f>(IF(DASHBOARD!$J$2=E15,DASHBOARD!$Q$30,IF(DASHBOARD!$J$2=0,0,CONTROL!E37)))</f>
        <v/>
      </c>
      <c r="F37">
        <f>(IF(DASHBOARD!$J$2=F15,DASHBOARD!$Q$30,IF(DASHBOARD!$J$2=0,0,CONTROL!F37)))</f>
        <v/>
      </c>
      <c r="G37">
        <f>(IF(DASHBOARD!$J$2=G15,DASHBOARD!$Q$30,IF(DASHBOARD!$J$2=0,0,CONTROL!G37)))</f>
        <v/>
      </c>
      <c r="H37">
        <f>(IF(DASHBOARD!$J$2=H15,DASHBOARD!$Q$30,IF(DASHBOARD!$J$2=0,0,CONTROL!H37)))</f>
        <v/>
      </c>
      <c r="I37">
        <f>(IF(DASHBOARD!$J$2=I15,DASHBOARD!$Q$30,IF(DASHBOARD!$J$2=0,0,CONTROL!I37)))</f>
        <v/>
      </c>
      <c r="J37">
        <f>(IF(DASHBOARD!$J$2=J15,DASHBOARD!$Q$30,IF(DASHBOARD!$J$2=0,0,CONTROL!J37)))</f>
        <v/>
      </c>
      <c r="K37">
        <f>(IF(DASHBOARD!$J$2=K15,DASHBOARD!$Q$30,IF(DASHBOARD!$J$2=0,0,CONTROL!K37)))</f>
        <v/>
      </c>
      <c r="L37">
        <f>(IF(DASHBOARD!$J$2=L15,DASHBOARD!$Q$30,IF(DASHBOARD!$J$2=0,0,CONTROL!L37)))</f>
        <v/>
      </c>
      <c r="M37">
        <f>(IF(DASHBOARD!$J$2=M15,DASHBOARD!$Q$30,IF(DASHBOARD!$J$2=0,0,CONTROL!M37)))</f>
        <v/>
      </c>
      <c r="N37">
        <f>(IF(DASHBOARD!$J$2=N15,DASHBOARD!$Q$30,IF(DASHBOARD!$J$2=0,0,CONTROL!N37)))</f>
        <v/>
      </c>
      <c r="O37">
        <f>(IF(DASHBOARD!$J$2=O15,DASHBOARD!$Q$30,IF(DASHBOARD!$J$2=0,0,CONTROL!O37)))</f>
        <v/>
      </c>
      <c r="P37">
        <f>(IF(DASHBOARD!$J$2=P15,DASHBOARD!$Q$30,IF(DASHBOARD!$J$2=0,0,CONTROL!P37)))</f>
        <v/>
      </c>
      <c r="Q37">
        <f>(IF(DASHBOARD!$J$2=Q15,DASHBOARD!$Q$30,IF(DASHBOARD!$J$2=0,0,CONTROL!Q37)))</f>
        <v/>
      </c>
      <c r="R37">
        <f>(IF(DASHBOARD!$J$2=R15,DASHBOARD!$Q$30,IF(DASHBOARD!$J$2=0,0,CONTROL!R37)))</f>
        <v/>
      </c>
      <c r="S37">
        <f>(IF(DASHBOARD!$J$2=S15,DASHBOARD!$Q$30,IF(DASHBOARD!$J$2=0,0,CONTROL!S37)))</f>
        <v/>
      </c>
      <c r="T37">
        <f>(IF(DASHBOARD!$J$2=T15,DASHBOARD!$Q$30,IF(DASHBOARD!$J$2=0,0,CONTROL!T37)))</f>
        <v/>
      </c>
      <c r="U37">
        <f>(IF(DASHBOARD!$J$2=U15,DASHBOARD!$Q$30,IF(DASHBOARD!$J$2=0,0,CONTROL!U37)))</f>
        <v/>
      </c>
      <c r="V37">
        <f>(IF(DASHBOARD!$J$2=V15,DASHBOARD!$Q$30,IF(DASHBOARD!$J$2=0,0,CONTROL!V37)))</f>
        <v/>
      </c>
      <c r="W37">
        <f>(IF(DASHBOARD!$J$2=W15,DASHBOARD!$Q$30,IF(DASHBOARD!$J$2=0,0,CONTROL!W37)))</f>
        <v/>
      </c>
      <c r="X37">
        <f>(IF(DASHBOARD!$J$2=X15,DASHBOARD!$Q$30,IF(DASHBOARD!$J$2=0,0,CONTROL!X37)))</f>
        <v/>
      </c>
      <c r="Y37">
        <f>(IF(DASHBOARD!$J$2=Y15,DASHBOARD!$Q$30,IF(DASHBOARD!$J$2=0,0,CONTROL!Y37)))</f>
        <v/>
      </c>
      <c r="Z37">
        <f>(IF(DASHBOARD!$J$2=Z15,DASHBOARD!$Q$30,IF(DASHBOARD!$J$2=0,0,CONTROL!Z37)))</f>
        <v/>
      </c>
      <c r="AA37">
        <f>(IF(DASHBOARD!$J$2=AA15,DASHBOARD!$Q$30,IF(DASHBOARD!$J$2=0,0,CONTROL!AA37)))</f>
        <v/>
      </c>
      <c r="AB37">
        <f>(IF(DASHBOARD!$J$2=AB15,DASHBOARD!$Q$30,IF(DASHBOARD!$J$2=0,0,CONTROL!AB37)))</f>
        <v/>
      </c>
      <c r="AC37">
        <f>(IF(DASHBOARD!$J$2=AC15,DASHBOARD!$Q$30,IF(DASHBOARD!$J$2=0,0,CONTROL!AC37)))</f>
        <v/>
      </c>
      <c r="AD37">
        <f>(IF(DASHBOARD!$J$2=AD15,DASHBOARD!$Q$30,IF(DASHBOARD!$J$2=0,0,CONTROL!AD37)))</f>
        <v/>
      </c>
      <c r="AE37">
        <f>(IF(DASHBOARD!$J$2=AE15,DASHBOARD!$Q$30,IF(DASHBOARD!$J$2=0,0,CONTROL!AE37)))</f>
        <v/>
      </c>
      <c r="AF37">
        <f>(IF(DASHBOARD!$J$2=AF15,DASHBOARD!$Q$30,IF(DASHBOARD!$J$2=0,0,CONTROL!AF37)))</f>
        <v/>
      </c>
      <c r="AG37">
        <f>(IF(DASHBOARD!$J$2=AG15,DASHBOARD!$Q$30,IF(DASHBOARD!$J$2=0,0,CONTROL!AG37)))</f>
        <v/>
      </c>
      <c r="AH37">
        <f>(IF(DASHBOARD!$J$2=AH15,DASHBOARD!$Q$30,IF(DASHBOARD!$J$2=0,0,CONTROL!AH37)))</f>
        <v/>
      </c>
      <c r="AI37">
        <f>(IF(DASHBOARD!$J$2=AI15,DASHBOARD!$Q$30,IF(DASHBOARD!$J$2=0,0,CONTROL!AI37)))</f>
        <v/>
      </c>
      <c r="AJ37">
        <f>(IF(DASHBOARD!$J$2=AJ15,DASHBOARD!$Q$30,IF(DASHBOARD!$J$2=0,0,CONTROL!AJ37)))</f>
        <v/>
      </c>
      <c r="AK37">
        <f>(IF(DASHBOARD!$J$2=AK15,DASHBOARD!$Q$30,IF(DASHBOARD!$J$2=0,0,CONTROL!AK37)))</f>
        <v/>
      </c>
      <c r="AL37">
        <f>(IF(DASHBOARD!$J$2=AL15,DASHBOARD!$Q$30,IF(DASHBOARD!$J$2=0,0,CONTROL!AL37)))</f>
        <v/>
      </c>
      <c r="AM37">
        <f>(IF(DASHBOARD!$J$2=AM15,DASHBOARD!$Q$30,IF(DASHBOARD!$J$2=0,0,CONTROL!AM37)))</f>
        <v/>
      </c>
      <c r="AN37">
        <f>(IF(DASHBOARD!$J$2=AN15,DASHBOARD!$Q$30,IF(DASHBOARD!$J$2=0,0,CONTROL!AN37)))</f>
        <v/>
      </c>
      <c r="AO37">
        <f>(IF(DASHBOARD!$J$2=AO15,DASHBOARD!$Q$30,IF(DASHBOARD!$J$2=0,0,CONTROL!AO37)))</f>
        <v/>
      </c>
      <c r="AP37">
        <f>(IF(DASHBOARD!$J$2=AP15,DASHBOARD!$Q$30,IF(DASHBOARD!$J$2=0,0,CONTROL!AP37)))</f>
        <v/>
      </c>
      <c r="AQ37">
        <f>(IF(DASHBOARD!$J$2=AQ15,DASHBOARD!$Q$30,IF(DASHBOARD!$J$2=0,0,CONTROL!AQ37)))</f>
        <v/>
      </c>
      <c r="AR37">
        <f>(IF(DASHBOARD!$J$2=AR15,DASHBOARD!$Q$30,IF(DASHBOARD!$J$2=0,0,CONTROL!AR37)))</f>
        <v/>
      </c>
      <c r="AS37">
        <f>(IF(DASHBOARD!$J$2=AS15,DASHBOARD!$Q$30,IF(DASHBOARD!$J$2=0,0,CONTROL!AS37)))</f>
        <v/>
      </c>
      <c r="AT37">
        <f>(IF(DASHBOARD!$J$2=AT15,DASHBOARD!$Q$30,IF(DASHBOARD!$J$2=0,0,CONTROL!AT37)))</f>
        <v/>
      </c>
      <c r="AU37">
        <f>(IF(DASHBOARD!$J$2=AU15,DASHBOARD!$Q$30,IF(DASHBOARD!$J$2=0,0,CONTROL!AU37)))</f>
        <v/>
      </c>
      <c r="AV37">
        <f>(IF(DASHBOARD!$J$2=AV15,DASHBOARD!$Q$30,IF(DASHBOARD!$J$2=0,0,CONTROL!AV37)))</f>
        <v/>
      </c>
      <c r="AW37">
        <f>(IF(DASHBOARD!$J$2=AW15,DASHBOARD!$Q$30,IF(DASHBOARD!$J$2=0,0,CONTROL!AW37)))</f>
        <v/>
      </c>
      <c r="AZ37" s="352" t="inlineStr">
        <is>
          <t>PJNPT1</t>
        </is>
      </c>
    </row>
    <row r="38" ht="16.5" customHeight="1" s="18" thickBot="1" thickTop="1">
      <c r="A38" s="352" t="inlineStr">
        <is>
          <t>PJNPT2</t>
        </is>
      </c>
      <c r="B38">
        <f>(IF(DASHBOARD!$J$2=B15,DASHBOARD!$Q$31,IF(DASHBOARD!$J$2=0,0,CONTROL!B38)))</f>
        <v/>
      </c>
      <c r="C38">
        <f>(IF(DASHBOARD!$J$2=C15,DASHBOARD!$Q$31,IF(DASHBOARD!$J$2=0,0,CONTROL!C38)))</f>
        <v/>
      </c>
      <c r="D38">
        <f>(IF(DASHBOARD!$J$2=D15,DASHBOARD!$Q$31,IF(DASHBOARD!$J$2=0,0,CONTROL!D38)))</f>
        <v/>
      </c>
      <c r="E38">
        <f>(IF(DASHBOARD!$J$2=E15,DASHBOARD!$Q$31,IF(DASHBOARD!$J$2=0,0,CONTROL!E38)))</f>
        <v/>
      </c>
      <c r="F38">
        <f>(IF(DASHBOARD!$J$2=F15,DASHBOARD!$Q$31,IF(DASHBOARD!$J$2=0,0,CONTROL!F38)))</f>
        <v/>
      </c>
      <c r="G38">
        <f>(IF(DASHBOARD!$J$2=G15,DASHBOARD!$Q$31,IF(DASHBOARD!$J$2=0,0,CONTROL!G38)))</f>
        <v/>
      </c>
      <c r="H38">
        <f>(IF(DASHBOARD!$J$2=H15,DASHBOARD!$Q$31,IF(DASHBOARD!$J$2=0,0,CONTROL!H38)))</f>
        <v/>
      </c>
      <c r="I38">
        <f>(IF(DASHBOARD!$J$2=I15,DASHBOARD!$Q$31,IF(DASHBOARD!$J$2=0,0,CONTROL!I38)))</f>
        <v/>
      </c>
      <c r="J38">
        <f>(IF(DASHBOARD!$J$2=J15,DASHBOARD!$Q$31,IF(DASHBOARD!$J$2=0,0,CONTROL!J38)))</f>
        <v/>
      </c>
      <c r="K38">
        <f>(IF(DASHBOARD!$J$2=K15,DASHBOARD!$Q$31,IF(DASHBOARD!$J$2=0,0,CONTROL!K38)))</f>
        <v/>
      </c>
      <c r="L38">
        <f>(IF(DASHBOARD!$J$2=L15,DASHBOARD!$Q$31,IF(DASHBOARD!$J$2=0,0,CONTROL!L38)))</f>
        <v/>
      </c>
      <c r="M38">
        <f>(IF(DASHBOARD!$J$2=M15,DASHBOARD!$Q$31,IF(DASHBOARD!$J$2=0,0,CONTROL!M38)))</f>
        <v/>
      </c>
      <c r="N38">
        <f>(IF(DASHBOARD!$J$2=N15,DASHBOARD!$Q$31,IF(DASHBOARD!$J$2=0,0,CONTROL!N38)))</f>
        <v/>
      </c>
      <c r="O38">
        <f>(IF(DASHBOARD!$J$2=O15,DASHBOARD!$Q$31,IF(DASHBOARD!$J$2=0,0,CONTROL!O38)))</f>
        <v/>
      </c>
      <c r="P38">
        <f>(IF(DASHBOARD!$J$2=P15,DASHBOARD!$Q$31,IF(DASHBOARD!$J$2=0,0,CONTROL!P38)))</f>
        <v/>
      </c>
      <c r="Q38">
        <f>(IF(DASHBOARD!$J$2=Q15,DASHBOARD!$Q$31,IF(DASHBOARD!$J$2=0,0,CONTROL!Q38)))</f>
        <v/>
      </c>
      <c r="R38">
        <f>(IF(DASHBOARD!$J$2=R15,DASHBOARD!$Q$31,IF(DASHBOARD!$J$2=0,0,CONTROL!R38)))</f>
        <v/>
      </c>
      <c r="S38">
        <f>(IF(DASHBOARD!$J$2=S15,DASHBOARD!$Q$31,IF(DASHBOARD!$J$2=0,0,CONTROL!S38)))</f>
        <v/>
      </c>
      <c r="T38">
        <f>(IF(DASHBOARD!$J$2=T15,DASHBOARD!$Q$31,IF(DASHBOARD!$J$2=0,0,CONTROL!T38)))</f>
        <v/>
      </c>
      <c r="U38">
        <f>(IF(DASHBOARD!$J$2=U15,DASHBOARD!$Q$31,IF(DASHBOARD!$J$2=0,0,CONTROL!U38)))</f>
        <v/>
      </c>
      <c r="V38">
        <f>(IF(DASHBOARD!$J$2=V15,DASHBOARD!$Q$31,IF(DASHBOARD!$J$2=0,0,CONTROL!V38)))</f>
        <v/>
      </c>
      <c r="W38">
        <f>(IF(DASHBOARD!$J$2=W15,DASHBOARD!$Q$31,IF(DASHBOARD!$J$2=0,0,CONTROL!W38)))</f>
        <v/>
      </c>
      <c r="X38">
        <f>(IF(DASHBOARD!$J$2=X15,DASHBOARD!$Q$31,IF(DASHBOARD!$J$2=0,0,CONTROL!X38)))</f>
        <v/>
      </c>
      <c r="Y38">
        <f>(IF(DASHBOARD!$J$2=Y15,DASHBOARD!$Q$31,IF(DASHBOARD!$J$2=0,0,CONTROL!Y38)))</f>
        <v/>
      </c>
      <c r="Z38">
        <f>(IF(DASHBOARD!$J$2=Z15,DASHBOARD!$Q$31,IF(DASHBOARD!$J$2=0,0,CONTROL!Z38)))</f>
        <v/>
      </c>
      <c r="AA38">
        <f>(IF(DASHBOARD!$J$2=AA15,DASHBOARD!$Q$31,IF(DASHBOARD!$J$2=0,0,CONTROL!AA38)))</f>
        <v/>
      </c>
      <c r="AB38">
        <f>(IF(DASHBOARD!$J$2=AB15,DASHBOARD!$Q$31,IF(DASHBOARD!$J$2=0,0,CONTROL!AB38)))</f>
        <v/>
      </c>
      <c r="AC38">
        <f>(IF(DASHBOARD!$J$2=AC15,DASHBOARD!$Q$31,IF(DASHBOARD!$J$2=0,0,CONTROL!AC38)))</f>
        <v/>
      </c>
      <c r="AD38">
        <f>(IF(DASHBOARD!$J$2=AD15,DASHBOARD!$Q$31,IF(DASHBOARD!$J$2=0,0,CONTROL!AD38)))</f>
        <v/>
      </c>
      <c r="AE38">
        <f>(IF(DASHBOARD!$J$2=AE15,DASHBOARD!$Q$31,IF(DASHBOARD!$J$2=0,0,CONTROL!AE38)))</f>
        <v/>
      </c>
      <c r="AF38">
        <f>(IF(DASHBOARD!$J$2=AF15,DASHBOARD!$Q$31,IF(DASHBOARD!$J$2=0,0,CONTROL!AF38)))</f>
        <v/>
      </c>
      <c r="AG38">
        <f>(IF(DASHBOARD!$J$2=AG15,DASHBOARD!$Q$31,IF(DASHBOARD!$J$2=0,0,CONTROL!AG38)))</f>
        <v/>
      </c>
      <c r="AH38">
        <f>(IF(DASHBOARD!$J$2=AH15,DASHBOARD!$Q$31,IF(DASHBOARD!$J$2=0,0,CONTROL!AH38)))</f>
        <v/>
      </c>
      <c r="AI38">
        <f>(IF(DASHBOARD!$J$2=AI15,DASHBOARD!$Q$31,IF(DASHBOARD!$J$2=0,0,CONTROL!AI38)))</f>
        <v/>
      </c>
      <c r="AJ38">
        <f>(IF(DASHBOARD!$J$2=AJ15,DASHBOARD!$Q$31,IF(DASHBOARD!$J$2=0,0,CONTROL!AJ38)))</f>
        <v/>
      </c>
      <c r="AK38">
        <f>(IF(DASHBOARD!$J$2=AK15,DASHBOARD!$Q$31,IF(DASHBOARD!$J$2=0,0,CONTROL!AK38)))</f>
        <v/>
      </c>
      <c r="AL38">
        <f>(IF(DASHBOARD!$J$2=AL15,DASHBOARD!$Q$31,IF(DASHBOARD!$J$2=0,0,CONTROL!AL38)))</f>
        <v/>
      </c>
      <c r="AM38">
        <f>(IF(DASHBOARD!$J$2=AM15,DASHBOARD!$Q$31,IF(DASHBOARD!$J$2=0,0,CONTROL!AM38)))</f>
        <v/>
      </c>
      <c r="AN38">
        <f>(IF(DASHBOARD!$J$2=AN15,DASHBOARD!$Q$31,IF(DASHBOARD!$J$2=0,0,CONTROL!AN38)))</f>
        <v/>
      </c>
      <c r="AO38">
        <f>(IF(DASHBOARD!$J$2=AO15,DASHBOARD!$Q$31,IF(DASHBOARD!$J$2=0,0,CONTROL!AO38)))</f>
        <v/>
      </c>
      <c r="AP38">
        <f>(IF(DASHBOARD!$J$2=AP15,DASHBOARD!$Q$31,IF(DASHBOARD!$J$2=0,0,CONTROL!AP38)))</f>
        <v/>
      </c>
      <c r="AQ38">
        <f>(IF(DASHBOARD!$J$2=AQ15,DASHBOARD!$Q$31,IF(DASHBOARD!$J$2=0,0,CONTROL!AQ38)))</f>
        <v/>
      </c>
      <c r="AR38">
        <f>(IF(DASHBOARD!$J$2=AR15,DASHBOARD!$Q$31,IF(DASHBOARD!$J$2=0,0,CONTROL!AR38)))</f>
        <v/>
      </c>
      <c r="AS38">
        <f>(IF(DASHBOARD!$J$2=AS15,DASHBOARD!$Q$31,IF(DASHBOARD!$J$2=0,0,CONTROL!AS38)))</f>
        <v/>
      </c>
      <c r="AT38">
        <f>(IF(DASHBOARD!$J$2=AT15,DASHBOARD!$Q$31,IF(DASHBOARD!$J$2=0,0,CONTROL!AT38)))</f>
        <v/>
      </c>
      <c r="AU38">
        <f>(IF(DASHBOARD!$J$2=AU15,DASHBOARD!$Q$31,IF(DASHBOARD!$J$2=0,0,CONTROL!AU38)))</f>
        <v/>
      </c>
      <c r="AV38">
        <f>(IF(DASHBOARD!$J$2=AV15,DASHBOARD!$Q$31,IF(DASHBOARD!$J$2=0,0,CONTROL!AV38)))</f>
        <v/>
      </c>
      <c r="AW38">
        <f>(IF(DASHBOARD!$J$2=AW15,DASHBOARD!$Q$31,IF(DASHBOARD!$J$2=0,0,CONTROL!AW38)))</f>
        <v/>
      </c>
      <c r="AZ38" s="352" t="inlineStr">
        <is>
          <t>PJNPT2</t>
        </is>
      </c>
    </row>
    <row r="39" ht="16.5" customHeight="1" s="18" thickBot="1" thickTop="1">
      <c r="A39" s="352" t="inlineStr">
        <is>
          <t>PLTBT</t>
        </is>
      </c>
      <c r="B39">
        <f>(IF(DASHBOARD!$J$2=B15,DASHBOARD!$Q$32,IF(DASHBOARD!$J$2=0,0,CONTROL!B39)))</f>
        <v/>
      </c>
      <c r="C39">
        <f>(IF(DASHBOARD!$J$2=C15,DASHBOARD!$Q$32,IF(DASHBOARD!$J$2=0,0,CONTROL!C39)))</f>
        <v/>
      </c>
      <c r="D39">
        <f>(IF(DASHBOARD!$J$2=D15,DASHBOARD!$Q$32,IF(DASHBOARD!$J$2=0,0,CONTROL!D39)))</f>
        <v/>
      </c>
      <c r="E39">
        <f>(IF(DASHBOARD!$J$2=E15,DASHBOARD!$Q$32,IF(DASHBOARD!$J$2=0,0,CONTROL!E39)))</f>
        <v/>
      </c>
      <c r="F39">
        <f>(IF(DASHBOARD!$J$2=F15,DASHBOARD!$Q$32,IF(DASHBOARD!$J$2=0,0,CONTROL!F39)))</f>
        <v/>
      </c>
      <c r="G39">
        <f>(IF(DASHBOARD!$J$2=G15,DASHBOARD!$Q$32,IF(DASHBOARD!$J$2=0,0,CONTROL!G39)))</f>
        <v/>
      </c>
      <c r="H39">
        <f>(IF(DASHBOARD!$J$2=H15,DASHBOARD!$Q$32,IF(DASHBOARD!$J$2=0,0,CONTROL!H39)))</f>
        <v/>
      </c>
      <c r="I39">
        <f>(IF(DASHBOARD!$J$2=I15,DASHBOARD!$Q$32,IF(DASHBOARD!$J$2=0,0,CONTROL!I39)))</f>
        <v/>
      </c>
      <c r="J39">
        <f>(IF(DASHBOARD!$J$2=J15,DASHBOARD!$Q$32,IF(DASHBOARD!$J$2=0,0,CONTROL!J39)))</f>
        <v/>
      </c>
      <c r="K39">
        <f>(IF(DASHBOARD!$J$2=K15,DASHBOARD!$Q$32,IF(DASHBOARD!$J$2=0,0,CONTROL!K39)))</f>
        <v/>
      </c>
      <c r="L39">
        <f>(IF(DASHBOARD!$J$2=L15,DASHBOARD!$Q$32,IF(DASHBOARD!$J$2=0,0,CONTROL!L39)))</f>
        <v/>
      </c>
      <c r="M39">
        <f>(IF(DASHBOARD!$J$2=M15,DASHBOARD!$Q$32,IF(DASHBOARD!$J$2=0,0,CONTROL!M39)))</f>
        <v/>
      </c>
      <c r="N39">
        <f>(IF(DASHBOARD!$J$2=N15,DASHBOARD!$Q$32,IF(DASHBOARD!$J$2=0,0,CONTROL!N39)))</f>
        <v/>
      </c>
      <c r="O39">
        <f>(IF(DASHBOARD!$J$2=O15,DASHBOARD!$Q$32,IF(DASHBOARD!$J$2=0,0,CONTROL!O39)))</f>
        <v/>
      </c>
      <c r="P39">
        <f>(IF(DASHBOARD!$J$2=P15,DASHBOARD!$Q$32,IF(DASHBOARD!$J$2=0,0,CONTROL!P39)))</f>
        <v/>
      </c>
      <c r="Q39">
        <f>(IF(DASHBOARD!$J$2=Q15,DASHBOARD!$Q$32,IF(DASHBOARD!$J$2=0,0,CONTROL!Q39)))</f>
        <v/>
      </c>
      <c r="R39">
        <f>(IF(DASHBOARD!$J$2=R15,DASHBOARD!$Q$32,IF(DASHBOARD!$J$2=0,0,CONTROL!R39)))</f>
        <v/>
      </c>
      <c r="S39">
        <f>(IF(DASHBOARD!$J$2=S15,DASHBOARD!$Q$32,IF(DASHBOARD!$J$2=0,0,CONTROL!S39)))</f>
        <v/>
      </c>
      <c r="T39">
        <f>(IF(DASHBOARD!$J$2=T15,DASHBOARD!$Q$32,IF(DASHBOARD!$J$2=0,0,CONTROL!T39)))</f>
        <v/>
      </c>
      <c r="U39">
        <f>(IF(DASHBOARD!$J$2=U15,DASHBOARD!$Q$32,IF(DASHBOARD!$J$2=0,0,CONTROL!U39)))</f>
        <v/>
      </c>
      <c r="V39">
        <f>(IF(DASHBOARD!$J$2=V15,DASHBOARD!$Q$32,IF(DASHBOARD!$J$2=0,0,CONTROL!V39)))</f>
        <v/>
      </c>
      <c r="W39">
        <f>(IF(DASHBOARD!$J$2=W15,DASHBOARD!$Q$32,IF(DASHBOARD!$J$2=0,0,CONTROL!W39)))</f>
        <v/>
      </c>
      <c r="X39">
        <f>(IF(DASHBOARD!$J$2=X15,DASHBOARD!$Q$32,IF(DASHBOARD!$J$2=0,0,CONTROL!X39)))</f>
        <v/>
      </c>
      <c r="Y39">
        <f>(IF(DASHBOARD!$J$2=Y15,DASHBOARD!$Q$32,IF(DASHBOARD!$J$2=0,0,CONTROL!Y39)))</f>
        <v/>
      </c>
      <c r="Z39">
        <f>(IF(DASHBOARD!$J$2=Z15,DASHBOARD!$Q$32,IF(DASHBOARD!$J$2=0,0,CONTROL!Z39)))</f>
        <v/>
      </c>
      <c r="AA39">
        <f>(IF(DASHBOARD!$J$2=AA15,DASHBOARD!$Q$32,IF(DASHBOARD!$J$2=0,0,CONTROL!AA39)))</f>
        <v/>
      </c>
      <c r="AB39">
        <f>(IF(DASHBOARD!$J$2=AB15,DASHBOARD!$Q$32,IF(DASHBOARD!$J$2=0,0,CONTROL!AB39)))</f>
        <v/>
      </c>
      <c r="AC39">
        <f>(IF(DASHBOARD!$J$2=AC15,DASHBOARD!$Q$32,IF(DASHBOARD!$J$2=0,0,CONTROL!AC39)))</f>
        <v/>
      </c>
      <c r="AD39">
        <f>(IF(DASHBOARD!$J$2=AD15,DASHBOARD!$Q$32,IF(DASHBOARD!$J$2=0,0,CONTROL!AD39)))</f>
        <v/>
      </c>
      <c r="AE39">
        <f>(IF(DASHBOARD!$J$2=AE15,DASHBOARD!$Q$32,IF(DASHBOARD!$J$2=0,0,CONTROL!AE39)))</f>
        <v/>
      </c>
      <c r="AF39">
        <f>(IF(DASHBOARD!$J$2=AF15,DASHBOARD!$Q$32,IF(DASHBOARD!$J$2=0,0,CONTROL!AF39)))</f>
        <v/>
      </c>
      <c r="AG39">
        <f>(IF(DASHBOARD!$J$2=AG15,DASHBOARD!$Q$32,IF(DASHBOARD!$J$2=0,0,CONTROL!AG39)))</f>
        <v/>
      </c>
      <c r="AH39">
        <f>(IF(DASHBOARD!$J$2=AH15,DASHBOARD!$Q$32,IF(DASHBOARD!$J$2=0,0,CONTROL!AH39)))</f>
        <v/>
      </c>
      <c r="AI39">
        <f>(IF(DASHBOARD!$J$2=AI15,DASHBOARD!$Q$32,IF(DASHBOARD!$J$2=0,0,CONTROL!AI39)))</f>
        <v/>
      </c>
      <c r="AJ39">
        <f>(IF(DASHBOARD!$J$2=AJ15,DASHBOARD!$Q$32,IF(DASHBOARD!$J$2=0,0,CONTROL!AJ39)))</f>
        <v/>
      </c>
      <c r="AK39">
        <f>(IF(DASHBOARD!$J$2=AK15,DASHBOARD!$Q$32,IF(DASHBOARD!$J$2=0,0,CONTROL!AK39)))</f>
        <v/>
      </c>
      <c r="AL39">
        <f>(IF(DASHBOARD!$J$2=AL15,DASHBOARD!$Q$32,IF(DASHBOARD!$J$2=0,0,CONTROL!AL39)))</f>
        <v/>
      </c>
      <c r="AM39">
        <f>(IF(DASHBOARD!$J$2=AM15,DASHBOARD!$Q$32,IF(DASHBOARD!$J$2=0,0,CONTROL!AM39)))</f>
        <v/>
      </c>
      <c r="AN39">
        <f>(IF(DASHBOARD!$J$2=AN15,DASHBOARD!$Q$32,IF(DASHBOARD!$J$2=0,0,CONTROL!AN39)))</f>
        <v/>
      </c>
      <c r="AO39">
        <f>(IF(DASHBOARD!$J$2=AO15,DASHBOARD!$Q$32,IF(DASHBOARD!$J$2=0,0,CONTROL!AO39)))</f>
        <v/>
      </c>
      <c r="AP39">
        <f>(IF(DASHBOARD!$J$2=AP15,DASHBOARD!$Q$32,IF(DASHBOARD!$J$2=0,0,CONTROL!AP39)))</f>
        <v/>
      </c>
      <c r="AQ39">
        <f>(IF(DASHBOARD!$J$2=AQ15,DASHBOARD!$Q$32,IF(DASHBOARD!$J$2=0,0,CONTROL!AQ39)))</f>
        <v/>
      </c>
      <c r="AR39">
        <f>(IF(DASHBOARD!$J$2=AR15,DASHBOARD!$Q$32,IF(DASHBOARD!$J$2=0,0,CONTROL!AR39)))</f>
        <v/>
      </c>
      <c r="AS39">
        <f>(IF(DASHBOARD!$J$2=AS15,DASHBOARD!$Q$32,IF(DASHBOARD!$J$2=0,0,CONTROL!AS39)))</f>
        <v/>
      </c>
      <c r="AT39">
        <f>(IF(DASHBOARD!$J$2=AT15,DASHBOARD!$Q$32,IF(DASHBOARD!$J$2=0,0,CONTROL!AT39)))</f>
        <v/>
      </c>
      <c r="AU39">
        <f>(IF(DASHBOARD!$J$2=AU15,DASHBOARD!$Q$32,IF(DASHBOARD!$J$2=0,0,CONTROL!AU39)))</f>
        <v/>
      </c>
      <c r="AV39">
        <f>(IF(DASHBOARD!$J$2=AV15,DASHBOARD!$Q$32,IF(DASHBOARD!$J$2=0,0,CONTROL!AV39)))</f>
        <v/>
      </c>
      <c r="AW39">
        <f>(IF(DASHBOARD!$J$2=AW15,DASHBOARD!$Q$32,IF(DASHBOARD!$J$2=0,0,CONTROL!AW39)))</f>
        <v/>
      </c>
      <c r="AZ39" s="352" t="inlineStr">
        <is>
          <t>PLTBT</t>
        </is>
      </c>
    </row>
    <row r="40" ht="16.5" customHeight="1" s="18" thickBot="1" thickTop="1">
      <c r="A40" s="352" t="inlineStr">
        <is>
          <t>BNTGN5</t>
        </is>
      </c>
      <c r="B40">
        <f>(IF(DASHBOARD!$J$2=B15,DASHBOARD!$Q$33,IF(DASHBOARD!$J$2=0,0,CONTROL!B40)))</f>
        <v/>
      </c>
      <c r="C40">
        <f>(IF(DASHBOARD!$J$2=C15,DASHBOARD!$Q$33,IF(DASHBOARD!$J$2=0,0,CONTROL!C40)))</f>
        <v/>
      </c>
      <c r="D40">
        <f>(IF(DASHBOARD!$J$2=D15,DASHBOARD!$Q$33,IF(DASHBOARD!$J$2=0,0,CONTROL!D40)))</f>
        <v/>
      </c>
      <c r="E40">
        <f>(IF(DASHBOARD!$J$2=E15,DASHBOARD!$Q$33,IF(DASHBOARD!$J$2=0,0,CONTROL!E40)))</f>
        <v/>
      </c>
      <c r="F40">
        <f>(IF(DASHBOARD!$J$2=F15,DASHBOARD!$Q$33,IF(DASHBOARD!$J$2=0,0,CONTROL!F40)))</f>
        <v/>
      </c>
      <c r="G40">
        <f>(IF(DASHBOARD!$J$2=G15,DASHBOARD!$Q$33,IF(DASHBOARD!$J$2=0,0,CONTROL!G40)))</f>
        <v/>
      </c>
      <c r="H40">
        <f>(IF(DASHBOARD!$J$2=H15,DASHBOARD!$Q$33,IF(DASHBOARD!$J$2=0,0,CONTROL!H40)))</f>
        <v/>
      </c>
      <c r="I40">
        <f>(IF(DASHBOARD!$J$2=I15,DASHBOARD!$Q$33,IF(DASHBOARD!$J$2=0,0,CONTROL!I40)))</f>
        <v/>
      </c>
      <c r="J40">
        <f>(IF(DASHBOARD!$J$2=J15,DASHBOARD!$Q$33,IF(DASHBOARD!$J$2=0,0,CONTROL!J40)))</f>
        <v/>
      </c>
      <c r="K40">
        <f>(IF(DASHBOARD!$J$2=K15,DASHBOARD!$Q$33,IF(DASHBOARD!$J$2=0,0,CONTROL!K40)))</f>
        <v/>
      </c>
      <c r="L40">
        <f>(IF(DASHBOARD!$J$2=L15,DASHBOARD!$Q$33,IF(DASHBOARD!$J$2=0,0,CONTROL!L40)))</f>
        <v/>
      </c>
      <c r="M40">
        <f>(IF(DASHBOARD!$J$2=M15,DASHBOARD!$Q$33,IF(DASHBOARD!$J$2=0,0,CONTROL!M40)))</f>
        <v/>
      </c>
      <c r="N40">
        <f>(IF(DASHBOARD!$J$2=N15,DASHBOARD!$Q$33,IF(DASHBOARD!$J$2=0,0,CONTROL!N40)))</f>
        <v/>
      </c>
      <c r="O40">
        <f>(IF(DASHBOARD!$J$2=O15,DASHBOARD!$Q$33,IF(DASHBOARD!$J$2=0,0,CONTROL!O40)))</f>
        <v/>
      </c>
      <c r="P40">
        <f>(IF(DASHBOARD!$J$2=P15,DASHBOARD!$Q$33,IF(DASHBOARD!$J$2=0,0,CONTROL!P40)))</f>
        <v/>
      </c>
      <c r="Q40">
        <f>(IF(DASHBOARD!$J$2=Q15,DASHBOARD!$Q$33,IF(DASHBOARD!$J$2=0,0,CONTROL!Q40)))</f>
        <v/>
      </c>
      <c r="R40">
        <f>(IF(DASHBOARD!$J$2=R15,DASHBOARD!$Q$33,IF(DASHBOARD!$J$2=0,0,CONTROL!R40)))</f>
        <v/>
      </c>
      <c r="S40">
        <f>(IF(DASHBOARD!$J$2=S15,DASHBOARD!$Q$33,IF(DASHBOARD!$J$2=0,0,CONTROL!S40)))</f>
        <v/>
      </c>
      <c r="T40">
        <f>(IF(DASHBOARD!$J$2=T15,DASHBOARD!$Q$33,IF(DASHBOARD!$J$2=0,0,CONTROL!T40)))</f>
        <v/>
      </c>
      <c r="U40">
        <f>(IF(DASHBOARD!$J$2=U15,DASHBOARD!$Q$33,IF(DASHBOARD!$J$2=0,0,CONTROL!U40)))</f>
        <v/>
      </c>
      <c r="V40">
        <f>(IF(DASHBOARD!$J$2=V15,DASHBOARD!$Q$33,IF(DASHBOARD!$J$2=0,0,CONTROL!V40)))</f>
        <v/>
      </c>
      <c r="W40">
        <f>(IF(DASHBOARD!$J$2=W15,DASHBOARD!$Q$33,IF(DASHBOARD!$J$2=0,0,CONTROL!W40)))</f>
        <v/>
      </c>
      <c r="X40">
        <f>(IF(DASHBOARD!$J$2=X15,DASHBOARD!$Q$33,IF(DASHBOARD!$J$2=0,0,CONTROL!X40)))</f>
        <v/>
      </c>
      <c r="Y40">
        <f>(IF(DASHBOARD!$J$2=Y15,DASHBOARD!$Q$33,IF(DASHBOARD!$J$2=0,0,CONTROL!Y40)))</f>
        <v/>
      </c>
      <c r="Z40">
        <f>(IF(DASHBOARD!$J$2=Z15,DASHBOARD!$Q$33,IF(DASHBOARD!$J$2=0,0,CONTROL!Z40)))</f>
        <v/>
      </c>
      <c r="AA40">
        <f>(IF(DASHBOARD!$J$2=AA15,DASHBOARD!$Q$33,IF(DASHBOARD!$J$2=0,0,CONTROL!AA40)))</f>
        <v/>
      </c>
      <c r="AB40">
        <f>(IF(DASHBOARD!$J$2=AB15,DASHBOARD!$Q$33,IF(DASHBOARD!$J$2=0,0,CONTROL!AB40)))</f>
        <v/>
      </c>
      <c r="AC40">
        <f>(IF(DASHBOARD!$J$2=AC15,DASHBOARD!$Q$33,IF(DASHBOARD!$J$2=0,0,CONTROL!AC40)))</f>
        <v/>
      </c>
      <c r="AD40">
        <f>(IF(DASHBOARD!$J$2=AD15,DASHBOARD!$Q$33,IF(DASHBOARD!$J$2=0,0,CONTROL!AD40)))</f>
        <v/>
      </c>
      <c r="AE40">
        <f>(IF(DASHBOARD!$J$2=AE15,DASHBOARD!$Q$33,IF(DASHBOARD!$J$2=0,0,CONTROL!AE40)))</f>
        <v/>
      </c>
      <c r="AF40">
        <f>(IF(DASHBOARD!$J$2=AF15,DASHBOARD!$Q$33,IF(DASHBOARD!$J$2=0,0,CONTROL!AF40)))</f>
        <v/>
      </c>
      <c r="AG40">
        <f>(IF(DASHBOARD!$J$2=AG15,DASHBOARD!$Q$33,IF(DASHBOARD!$J$2=0,0,CONTROL!AG40)))</f>
        <v/>
      </c>
      <c r="AH40">
        <f>(IF(DASHBOARD!$J$2=AH15,DASHBOARD!$Q$33,IF(DASHBOARD!$J$2=0,0,CONTROL!AH40)))</f>
        <v/>
      </c>
      <c r="AI40">
        <f>(IF(DASHBOARD!$J$2=AI15,DASHBOARD!$Q$33,IF(DASHBOARD!$J$2=0,0,CONTROL!AI40)))</f>
        <v/>
      </c>
      <c r="AJ40">
        <f>(IF(DASHBOARD!$J$2=AJ15,DASHBOARD!$Q$33,IF(DASHBOARD!$J$2=0,0,CONTROL!AJ40)))</f>
        <v/>
      </c>
      <c r="AK40">
        <f>(IF(DASHBOARD!$J$2=AK15,DASHBOARD!$Q$33,IF(DASHBOARD!$J$2=0,0,CONTROL!AK40)))</f>
        <v/>
      </c>
      <c r="AL40">
        <f>(IF(DASHBOARD!$J$2=AL15,DASHBOARD!$Q$33,IF(DASHBOARD!$J$2=0,0,CONTROL!AL40)))</f>
        <v/>
      </c>
      <c r="AM40">
        <f>(IF(DASHBOARD!$J$2=AM15,DASHBOARD!$Q$33,IF(DASHBOARD!$J$2=0,0,CONTROL!AM40)))</f>
        <v/>
      </c>
      <c r="AN40">
        <f>(IF(DASHBOARD!$J$2=AN15,DASHBOARD!$Q$33,IF(DASHBOARD!$J$2=0,0,CONTROL!AN40)))</f>
        <v/>
      </c>
      <c r="AO40">
        <f>(IF(DASHBOARD!$J$2=AO15,DASHBOARD!$Q$33,IF(DASHBOARD!$J$2=0,0,CONTROL!AO40)))</f>
        <v/>
      </c>
      <c r="AP40">
        <f>(IF(DASHBOARD!$J$2=AP15,DASHBOARD!$Q$33,IF(DASHBOARD!$J$2=0,0,CONTROL!AP40)))</f>
        <v/>
      </c>
      <c r="AQ40">
        <f>(IF(DASHBOARD!$J$2=AQ15,DASHBOARD!$Q$33,IF(DASHBOARD!$J$2=0,0,CONTROL!AQ40)))</f>
        <v/>
      </c>
      <c r="AR40">
        <f>(IF(DASHBOARD!$J$2=AR15,DASHBOARD!$Q$33,IF(DASHBOARD!$J$2=0,0,CONTROL!AR40)))</f>
        <v/>
      </c>
      <c r="AS40">
        <f>(IF(DASHBOARD!$J$2=AS15,DASHBOARD!$Q$33,IF(DASHBOARD!$J$2=0,0,CONTROL!AS40)))</f>
        <v/>
      </c>
      <c r="AT40">
        <f>(IF(DASHBOARD!$J$2=AT15,DASHBOARD!$Q$33,IF(DASHBOARD!$J$2=0,0,CONTROL!AT40)))</f>
        <v/>
      </c>
      <c r="AU40">
        <f>(IF(DASHBOARD!$J$2=AU15,DASHBOARD!$Q$33,IF(DASHBOARD!$J$2=0,0,CONTROL!AU40)))</f>
        <v/>
      </c>
      <c r="AV40">
        <f>(IF(DASHBOARD!$J$2=AV15,DASHBOARD!$Q$33,IF(DASHBOARD!$J$2=0,0,CONTROL!AV40)))</f>
        <v/>
      </c>
      <c r="AW40">
        <f>(IF(DASHBOARD!$J$2=AW15,DASHBOARD!$Q$33,IF(DASHBOARD!$J$2=0,0,CONTROL!AW40)))</f>
        <v/>
      </c>
      <c r="AZ40" s="352" t="inlineStr">
        <is>
          <t>BNTGN5</t>
        </is>
      </c>
    </row>
    <row r="41" ht="16.5" customHeight="1" s="18" thickBot="1" thickTop="1">
      <c r="A41" s="352" t="inlineStr">
        <is>
          <t>BNTGS5</t>
        </is>
      </c>
      <c r="B41">
        <f>(IF(DASHBOARD!$J$2=B15,DASHBOARD!$Q$34,IF(DASHBOARD!$J$2=0,0,CONTROL!B41)))</f>
        <v/>
      </c>
      <c r="C41">
        <f>(IF(DASHBOARD!$J$2=C15,DASHBOARD!$Q$34,IF(DASHBOARD!$J$2=0,0,CONTROL!C41)))</f>
        <v/>
      </c>
      <c r="D41">
        <f>(IF(DASHBOARD!$J$2=D15,DASHBOARD!$Q$34,IF(DASHBOARD!$J$2=0,0,CONTROL!D41)))</f>
        <v/>
      </c>
      <c r="E41">
        <f>(IF(DASHBOARD!$J$2=E15,DASHBOARD!$Q$34,IF(DASHBOARD!$J$2=0,0,CONTROL!E41)))</f>
        <v/>
      </c>
      <c r="F41">
        <f>(IF(DASHBOARD!$J$2=F15,DASHBOARD!$Q$34,IF(DASHBOARD!$J$2=0,0,CONTROL!F41)))</f>
        <v/>
      </c>
      <c r="G41">
        <f>(IF(DASHBOARD!$J$2=G15,DASHBOARD!$Q$34,IF(DASHBOARD!$J$2=0,0,CONTROL!G41)))</f>
        <v/>
      </c>
      <c r="H41">
        <f>(IF(DASHBOARD!$J$2=H15,DASHBOARD!$Q$34,IF(DASHBOARD!$J$2=0,0,CONTROL!H41)))</f>
        <v/>
      </c>
      <c r="I41">
        <f>(IF(DASHBOARD!$J$2=I15,DASHBOARD!$Q$34,IF(DASHBOARD!$J$2=0,0,CONTROL!I41)))</f>
        <v/>
      </c>
      <c r="J41">
        <f>(IF(DASHBOARD!$J$2=J15,DASHBOARD!$Q$34,IF(DASHBOARD!$J$2=0,0,CONTROL!J41)))</f>
        <v/>
      </c>
      <c r="K41">
        <f>(IF(DASHBOARD!$J$2=K15,DASHBOARD!$Q$34,IF(DASHBOARD!$J$2=0,0,CONTROL!K41)))</f>
        <v/>
      </c>
      <c r="L41">
        <f>(IF(DASHBOARD!$J$2=L15,DASHBOARD!$Q$34,IF(DASHBOARD!$J$2=0,0,CONTROL!L41)))</f>
        <v/>
      </c>
      <c r="M41">
        <f>(IF(DASHBOARD!$J$2=M15,DASHBOARD!$Q$34,IF(DASHBOARD!$J$2=0,0,CONTROL!M41)))</f>
        <v/>
      </c>
      <c r="N41">
        <f>(IF(DASHBOARD!$J$2=N15,DASHBOARD!$Q$34,IF(DASHBOARD!$J$2=0,0,CONTROL!N41)))</f>
        <v/>
      </c>
      <c r="O41">
        <f>(IF(DASHBOARD!$J$2=O15,DASHBOARD!$Q$34,IF(DASHBOARD!$J$2=0,0,CONTROL!O41)))</f>
        <v/>
      </c>
      <c r="P41">
        <f>(IF(DASHBOARD!$J$2=P15,DASHBOARD!$Q$34,IF(DASHBOARD!$J$2=0,0,CONTROL!P41)))</f>
        <v/>
      </c>
      <c r="Q41">
        <f>(IF(DASHBOARD!$J$2=Q15,DASHBOARD!$Q$34,IF(DASHBOARD!$J$2=0,0,CONTROL!Q41)))</f>
        <v/>
      </c>
      <c r="R41">
        <f>(IF(DASHBOARD!$J$2=R15,DASHBOARD!$Q$34,IF(DASHBOARD!$J$2=0,0,CONTROL!R41)))</f>
        <v/>
      </c>
      <c r="S41">
        <f>(IF(DASHBOARD!$J$2=S15,DASHBOARD!$Q$34,IF(DASHBOARD!$J$2=0,0,CONTROL!S41)))</f>
        <v/>
      </c>
      <c r="T41">
        <f>(IF(DASHBOARD!$J$2=T15,DASHBOARD!$Q$34,IF(DASHBOARD!$J$2=0,0,CONTROL!T41)))</f>
        <v/>
      </c>
      <c r="U41">
        <f>(IF(DASHBOARD!$J$2=U15,DASHBOARD!$Q$34,IF(DASHBOARD!$J$2=0,0,CONTROL!U41)))</f>
        <v/>
      </c>
      <c r="V41">
        <f>(IF(DASHBOARD!$J$2=V15,DASHBOARD!$Q$34,IF(DASHBOARD!$J$2=0,0,CONTROL!V41)))</f>
        <v/>
      </c>
      <c r="W41">
        <f>(IF(DASHBOARD!$J$2=W15,DASHBOARD!$Q$34,IF(DASHBOARD!$J$2=0,0,CONTROL!W41)))</f>
        <v/>
      </c>
      <c r="X41">
        <f>(IF(DASHBOARD!$J$2=X15,DASHBOARD!$Q$34,IF(DASHBOARD!$J$2=0,0,CONTROL!X41)))</f>
        <v/>
      </c>
      <c r="Y41">
        <f>(IF(DASHBOARD!$J$2=Y15,DASHBOARD!$Q$34,IF(DASHBOARD!$J$2=0,0,CONTROL!Y41)))</f>
        <v/>
      </c>
      <c r="Z41">
        <f>(IF(DASHBOARD!$J$2=Z15,DASHBOARD!$Q$34,IF(DASHBOARD!$J$2=0,0,CONTROL!Z41)))</f>
        <v/>
      </c>
      <c r="AA41">
        <f>(IF(DASHBOARD!$J$2=AA15,DASHBOARD!$Q$34,IF(DASHBOARD!$J$2=0,0,CONTROL!AA41)))</f>
        <v/>
      </c>
      <c r="AB41">
        <f>(IF(DASHBOARD!$J$2=AB15,DASHBOARD!$Q$34,IF(DASHBOARD!$J$2=0,0,CONTROL!AB41)))</f>
        <v/>
      </c>
      <c r="AC41">
        <f>(IF(DASHBOARD!$J$2=AC15,DASHBOARD!$Q$34,IF(DASHBOARD!$J$2=0,0,CONTROL!AC41)))</f>
        <v/>
      </c>
      <c r="AD41">
        <f>(IF(DASHBOARD!$J$2=AD15,DASHBOARD!$Q$34,IF(DASHBOARD!$J$2=0,0,CONTROL!AD41)))</f>
        <v/>
      </c>
      <c r="AE41">
        <f>(IF(DASHBOARD!$J$2=AE15,DASHBOARD!$Q$34,IF(DASHBOARD!$J$2=0,0,CONTROL!AE41)))</f>
        <v/>
      </c>
      <c r="AF41">
        <f>(IF(DASHBOARD!$J$2=AF15,DASHBOARD!$Q$34,IF(DASHBOARD!$J$2=0,0,CONTROL!AF41)))</f>
        <v/>
      </c>
      <c r="AG41">
        <f>(IF(DASHBOARD!$J$2=AG15,DASHBOARD!$Q$34,IF(DASHBOARD!$J$2=0,0,CONTROL!AG41)))</f>
        <v/>
      </c>
      <c r="AH41">
        <f>(IF(DASHBOARD!$J$2=AH15,DASHBOARD!$Q$34,IF(DASHBOARD!$J$2=0,0,CONTROL!AH41)))</f>
        <v/>
      </c>
      <c r="AI41">
        <f>(IF(DASHBOARD!$J$2=AI15,DASHBOARD!$Q$34,IF(DASHBOARD!$J$2=0,0,CONTROL!AI41)))</f>
        <v/>
      </c>
      <c r="AJ41">
        <f>(IF(DASHBOARD!$J$2=AJ15,DASHBOARD!$Q$34,IF(DASHBOARD!$J$2=0,0,CONTROL!AJ41)))</f>
        <v/>
      </c>
      <c r="AK41">
        <f>(IF(DASHBOARD!$J$2=AK15,DASHBOARD!$Q$34,IF(DASHBOARD!$J$2=0,0,CONTROL!AK41)))</f>
        <v/>
      </c>
      <c r="AL41">
        <f>(IF(DASHBOARD!$J$2=AL15,DASHBOARD!$Q$34,IF(DASHBOARD!$J$2=0,0,CONTROL!AL41)))</f>
        <v/>
      </c>
      <c r="AM41">
        <f>(IF(DASHBOARD!$J$2=AM15,DASHBOARD!$Q$34,IF(DASHBOARD!$J$2=0,0,CONTROL!AM41)))</f>
        <v/>
      </c>
      <c r="AN41">
        <f>(IF(DASHBOARD!$J$2=AN15,DASHBOARD!$Q$34,IF(DASHBOARD!$J$2=0,0,CONTROL!AN41)))</f>
        <v/>
      </c>
      <c r="AO41">
        <f>(IF(DASHBOARD!$J$2=AO15,DASHBOARD!$Q$34,IF(DASHBOARD!$J$2=0,0,CONTROL!AO41)))</f>
        <v/>
      </c>
      <c r="AP41">
        <f>(IF(DASHBOARD!$J$2=AP15,DASHBOARD!$Q$34,IF(DASHBOARD!$J$2=0,0,CONTROL!AP41)))</f>
        <v/>
      </c>
      <c r="AQ41">
        <f>(IF(DASHBOARD!$J$2=AQ15,DASHBOARD!$Q$34,IF(DASHBOARD!$J$2=0,0,CONTROL!AQ41)))</f>
        <v/>
      </c>
      <c r="AR41">
        <f>(IF(DASHBOARD!$J$2=AR15,DASHBOARD!$Q$34,IF(DASHBOARD!$J$2=0,0,CONTROL!AR41)))</f>
        <v/>
      </c>
      <c r="AS41">
        <f>(IF(DASHBOARD!$J$2=AS15,DASHBOARD!$Q$34,IF(DASHBOARD!$J$2=0,0,CONTROL!AS41)))</f>
        <v/>
      </c>
      <c r="AT41">
        <f>(IF(DASHBOARD!$J$2=AT15,DASHBOARD!$Q$34,IF(DASHBOARD!$J$2=0,0,CONTROL!AT41)))</f>
        <v/>
      </c>
      <c r="AU41">
        <f>(IF(DASHBOARD!$J$2=AU15,DASHBOARD!$Q$34,IF(DASHBOARD!$J$2=0,0,CONTROL!AU41)))</f>
        <v/>
      </c>
      <c r="AV41">
        <f>(IF(DASHBOARD!$J$2=AV15,DASHBOARD!$Q$34,IF(DASHBOARD!$J$2=0,0,CONTROL!AV41)))</f>
        <v/>
      </c>
      <c r="AW41">
        <f>(IF(DASHBOARD!$J$2=AW15,DASHBOARD!$Q$34,IF(DASHBOARD!$J$2=0,0,CONTROL!AW41)))</f>
        <v/>
      </c>
      <c r="AZ41" s="352" t="inlineStr">
        <is>
          <t>BNTGS5</t>
        </is>
      </c>
    </row>
    <row r="42" ht="16.5" customHeight="1" s="18" thickBot="1" thickTop="1">
      <c r="A42" s="352" t="inlineStr">
        <is>
          <t>BTGSM5</t>
        </is>
      </c>
      <c r="B42">
        <f>(IF(DASHBOARD!$J$2=B15,DASHBOARD!$Q$35,IF(DASHBOARD!$J$2=0,0,CONTROL!B42)))</f>
        <v/>
      </c>
      <c r="C42">
        <f>(IF(DASHBOARD!$J$2=C15,DASHBOARD!$Q$35,IF(DASHBOARD!$J$2=0,0,CONTROL!C42)))</f>
        <v/>
      </c>
      <c r="D42">
        <f>(IF(DASHBOARD!$J$2=D15,DASHBOARD!$Q$35,IF(DASHBOARD!$J$2=0,0,CONTROL!D42)))</f>
        <v/>
      </c>
      <c r="E42">
        <f>(IF(DASHBOARD!$J$2=E15,DASHBOARD!$Q$35,IF(DASHBOARD!$J$2=0,0,CONTROL!E42)))</f>
        <v/>
      </c>
      <c r="F42">
        <f>(IF(DASHBOARD!$J$2=F15,DASHBOARD!$Q$35,IF(DASHBOARD!$J$2=0,0,CONTROL!F42)))</f>
        <v/>
      </c>
      <c r="G42">
        <f>(IF(DASHBOARD!$J$2=G15,DASHBOARD!$Q$35,IF(DASHBOARD!$J$2=0,0,CONTROL!G42)))</f>
        <v/>
      </c>
      <c r="H42">
        <f>(IF(DASHBOARD!$J$2=H15,DASHBOARD!$Q$35,IF(DASHBOARD!$J$2=0,0,CONTROL!H42)))</f>
        <v/>
      </c>
      <c r="I42">
        <f>(IF(DASHBOARD!$J$2=I15,DASHBOARD!$Q$35,IF(DASHBOARD!$J$2=0,0,CONTROL!I42)))</f>
        <v/>
      </c>
      <c r="J42">
        <f>(IF(DASHBOARD!$J$2=J15,DASHBOARD!$Q$35,IF(DASHBOARD!$J$2=0,0,CONTROL!J42)))</f>
        <v/>
      </c>
      <c r="K42">
        <f>(IF(DASHBOARD!$J$2=K15,DASHBOARD!$Q$35,IF(DASHBOARD!$J$2=0,0,CONTROL!K42)))</f>
        <v/>
      </c>
      <c r="L42">
        <f>(IF(DASHBOARD!$J$2=L15,DASHBOARD!$Q$35,IF(DASHBOARD!$J$2=0,0,CONTROL!L42)))</f>
        <v/>
      </c>
      <c r="M42">
        <f>(IF(DASHBOARD!$J$2=M15,DASHBOARD!$Q$35,IF(DASHBOARD!$J$2=0,0,CONTROL!M42)))</f>
        <v/>
      </c>
      <c r="N42">
        <f>(IF(DASHBOARD!$J$2=N15,DASHBOARD!$Q$35,IF(DASHBOARD!$J$2=0,0,CONTROL!N42)))</f>
        <v/>
      </c>
      <c r="O42">
        <f>(IF(DASHBOARD!$J$2=O15,DASHBOARD!$Q$35,IF(DASHBOARD!$J$2=0,0,CONTROL!O42)))</f>
        <v/>
      </c>
      <c r="P42">
        <f>(IF(DASHBOARD!$J$2=P15,DASHBOARD!$Q$35,IF(DASHBOARD!$J$2=0,0,CONTROL!P42)))</f>
        <v/>
      </c>
      <c r="Q42">
        <f>(IF(DASHBOARD!$J$2=Q15,DASHBOARD!$Q$35,IF(DASHBOARD!$J$2=0,0,CONTROL!Q42)))</f>
        <v/>
      </c>
      <c r="R42">
        <f>(IF(DASHBOARD!$J$2=R15,DASHBOARD!$Q$35,IF(DASHBOARD!$J$2=0,0,CONTROL!R42)))</f>
        <v/>
      </c>
      <c r="S42">
        <f>(IF(DASHBOARD!$J$2=S15,DASHBOARD!$Q$35,IF(DASHBOARD!$J$2=0,0,CONTROL!S42)))</f>
        <v/>
      </c>
      <c r="T42">
        <f>(IF(DASHBOARD!$J$2=T15,DASHBOARD!$Q$35,IF(DASHBOARD!$J$2=0,0,CONTROL!T42)))</f>
        <v/>
      </c>
      <c r="U42">
        <f>(IF(DASHBOARD!$J$2=U15,DASHBOARD!$Q$35,IF(DASHBOARD!$J$2=0,0,CONTROL!U42)))</f>
        <v/>
      </c>
      <c r="V42">
        <f>(IF(DASHBOARD!$J$2=V15,DASHBOARD!$Q$35,IF(DASHBOARD!$J$2=0,0,CONTROL!V42)))</f>
        <v/>
      </c>
      <c r="W42">
        <f>(IF(DASHBOARD!$J$2=W15,DASHBOARD!$Q$35,IF(DASHBOARD!$J$2=0,0,CONTROL!W42)))</f>
        <v/>
      </c>
      <c r="X42">
        <f>(IF(DASHBOARD!$J$2=X15,DASHBOARD!$Q$35,IF(DASHBOARD!$J$2=0,0,CONTROL!X42)))</f>
        <v/>
      </c>
      <c r="Y42">
        <f>(IF(DASHBOARD!$J$2=Y15,DASHBOARD!$Q$35,IF(DASHBOARD!$J$2=0,0,CONTROL!Y42)))</f>
        <v/>
      </c>
      <c r="Z42">
        <f>(IF(DASHBOARD!$J$2=Z15,DASHBOARD!$Q$35,IF(DASHBOARD!$J$2=0,0,CONTROL!Z42)))</f>
        <v/>
      </c>
      <c r="AA42">
        <f>(IF(DASHBOARD!$J$2=AA15,DASHBOARD!$Q$35,IF(DASHBOARD!$J$2=0,0,CONTROL!AA42)))</f>
        <v/>
      </c>
      <c r="AB42">
        <f>(IF(DASHBOARD!$J$2=AB15,DASHBOARD!$Q$35,IF(DASHBOARD!$J$2=0,0,CONTROL!AB42)))</f>
        <v/>
      </c>
      <c r="AC42">
        <f>(IF(DASHBOARD!$J$2=AC15,DASHBOARD!$Q$35,IF(DASHBOARD!$J$2=0,0,CONTROL!AC42)))</f>
        <v/>
      </c>
      <c r="AD42">
        <f>(IF(DASHBOARD!$J$2=AD15,DASHBOARD!$Q$35,IF(DASHBOARD!$J$2=0,0,CONTROL!AD42)))</f>
        <v/>
      </c>
      <c r="AE42">
        <f>(IF(DASHBOARD!$J$2=AE15,DASHBOARD!$Q$35,IF(DASHBOARD!$J$2=0,0,CONTROL!AE42)))</f>
        <v/>
      </c>
      <c r="AF42">
        <f>(IF(DASHBOARD!$J$2=AF15,DASHBOARD!$Q$35,IF(DASHBOARD!$J$2=0,0,CONTROL!AF42)))</f>
        <v/>
      </c>
      <c r="AG42">
        <f>(IF(DASHBOARD!$J$2=AG15,DASHBOARD!$Q$35,IF(DASHBOARD!$J$2=0,0,CONTROL!AG42)))</f>
        <v/>
      </c>
      <c r="AH42">
        <f>(IF(DASHBOARD!$J$2=AH15,DASHBOARD!$Q$35,IF(DASHBOARD!$J$2=0,0,CONTROL!AH42)))</f>
        <v/>
      </c>
      <c r="AI42">
        <f>(IF(DASHBOARD!$J$2=AI15,DASHBOARD!$Q$35,IF(DASHBOARD!$J$2=0,0,CONTROL!AI42)))</f>
        <v/>
      </c>
      <c r="AJ42">
        <f>(IF(DASHBOARD!$J$2=AJ15,DASHBOARD!$Q$35,IF(DASHBOARD!$J$2=0,0,CONTROL!AJ42)))</f>
        <v/>
      </c>
      <c r="AK42">
        <f>(IF(DASHBOARD!$J$2=AK15,DASHBOARD!$Q$35,IF(DASHBOARD!$J$2=0,0,CONTROL!AK42)))</f>
        <v/>
      </c>
      <c r="AL42">
        <f>(IF(DASHBOARD!$J$2=AL15,DASHBOARD!$Q$35,IF(DASHBOARD!$J$2=0,0,CONTROL!AL42)))</f>
        <v/>
      </c>
      <c r="AM42">
        <f>(IF(DASHBOARD!$J$2=AM15,DASHBOARD!$Q$35,IF(DASHBOARD!$J$2=0,0,CONTROL!AM42)))</f>
        <v/>
      </c>
      <c r="AN42">
        <f>(IF(DASHBOARD!$J$2=AN15,DASHBOARD!$Q$35,IF(DASHBOARD!$J$2=0,0,CONTROL!AN42)))</f>
        <v/>
      </c>
      <c r="AO42">
        <f>(IF(DASHBOARD!$J$2=AO15,DASHBOARD!$Q$35,IF(DASHBOARD!$J$2=0,0,CONTROL!AO42)))</f>
        <v/>
      </c>
      <c r="AP42">
        <f>(IF(DASHBOARD!$J$2=AP15,DASHBOARD!$Q$35,IF(DASHBOARD!$J$2=0,0,CONTROL!AP42)))</f>
        <v/>
      </c>
      <c r="AQ42">
        <f>(IF(DASHBOARD!$J$2=AQ15,DASHBOARD!$Q$35,IF(DASHBOARD!$J$2=0,0,CONTROL!AQ42)))</f>
        <v/>
      </c>
      <c r="AR42">
        <f>(IF(DASHBOARD!$J$2=AR15,DASHBOARD!$Q$35,IF(DASHBOARD!$J$2=0,0,CONTROL!AR42)))</f>
        <v/>
      </c>
      <c r="AS42">
        <f>(IF(DASHBOARD!$J$2=AS15,DASHBOARD!$Q$35,IF(DASHBOARD!$J$2=0,0,CONTROL!AS42)))</f>
        <v/>
      </c>
      <c r="AT42">
        <f>(IF(DASHBOARD!$J$2=AT15,DASHBOARD!$Q$35,IF(DASHBOARD!$J$2=0,0,CONTROL!AT42)))</f>
        <v/>
      </c>
      <c r="AU42">
        <f>(IF(DASHBOARD!$J$2=AU15,DASHBOARD!$Q$35,IF(DASHBOARD!$J$2=0,0,CONTROL!AU42)))</f>
        <v/>
      </c>
      <c r="AV42">
        <f>(IF(DASHBOARD!$J$2=AV15,DASHBOARD!$Q$35,IF(DASHBOARD!$J$2=0,0,CONTROL!AV42)))</f>
        <v/>
      </c>
      <c r="AW42">
        <f>(IF(DASHBOARD!$J$2=AW15,DASHBOARD!$Q$35,IF(DASHBOARD!$J$2=0,0,CONTROL!AW42)))</f>
        <v/>
      </c>
      <c r="AZ42" s="352" t="inlineStr">
        <is>
          <t>BTGSM5</t>
        </is>
      </c>
    </row>
    <row r="43" ht="16.5" customHeight="1" s="18" thickBot="1" thickTop="1">
      <c r="A43" s="352" t="inlineStr">
        <is>
          <t>BKMBA5</t>
        </is>
      </c>
      <c r="B43">
        <f>(IF(DASHBOARD!$J$2=B15,DASHBOARD!$Q$36,IF(DASHBOARD!$J$2=0,0,CONTROL!B43)))</f>
        <v/>
      </c>
      <c r="C43">
        <f>(IF(DASHBOARD!$J$2=C15,DASHBOARD!$Q$36,IF(DASHBOARD!$J$2=0,0,CONTROL!C43)))</f>
        <v/>
      </c>
      <c r="D43">
        <f>(IF(DASHBOARD!$J$2=D15,DASHBOARD!$Q$36,IF(DASHBOARD!$J$2=0,0,CONTROL!D43)))</f>
        <v/>
      </c>
      <c r="E43">
        <f>(IF(DASHBOARD!$J$2=E15,DASHBOARD!$Q$36,IF(DASHBOARD!$J$2=0,0,CONTROL!E43)))</f>
        <v/>
      </c>
      <c r="F43">
        <f>(IF(DASHBOARD!$J$2=F15,DASHBOARD!$Q$36,IF(DASHBOARD!$J$2=0,0,CONTROL!F43)))</f>
        <v/>
      </c>
      <c r="G43">
        <f>(IF(DASHBOARD!$J$2=G15,DASHBOARD!$Q$36,IF(DASHBOARD!$J$2=0,0,CONTROL!G43)))</f>
        <v/>
      </c>
      <c r="H43">
        <f>(IF(DASHBOARD!$J$2=H15,DASHBOARD!$Q$36,IF(DASHBOARD!$J$2=0,0,CONTROL!H43)))</f>
        <v/>
      </c>
      <c r="I43">
        <f>(IF(DASHBOARD!$J$2=I15,DASHBOARD!$Q$36,IF(DASHBOARD!$J$2=0,0,CONTROL!I43)))</f>
        <v/>
      </c>
      <c r="J43">
        <f>(IF(DASHBOARD!$J$2=J15,DASHBOARD!$Q$36,IF(DASHBOARD!$J$2=0,0,CONTROL!J43)))</f>
        <v/>
      </c>
      <c r="K43">
        <f>(IF(DASHBOARD!$J$2=K15,DASHBOARD!$Q$36,IF(DASHBOARD!$J$2=0,0,CONTROL!K43)))</f>
        <v/>
      </c>
      <c r="L43">
        <f>(IF(DASHBOARD!$J$2=L15,DASHBOARD!$Q$36,IF(DASHBOARD!$J$2=0,0,CONTROL!L43)))</f>
        <v/>
      </c>
      <c r="M43">
        <f>(IF(DASHBOARD!$J$2=M15,DASHBOARD!$Q$36,IF(DASHBOARD!$J$2=0,0,CONTROL!M43)))</f>
        <v/>
      </c>
      <c r="N43">
        <f>(IF(DASHBOARD!$J$2=N15,DASHBOARD!$Q$36,IF(DASHBOARD!$J$2=0,0,CONTROL!N43)))</f>
        <v/>
      </c>
      <c r="O43">
        <f>(IF(DASHBOARD!$J$2=O15,DASHBOARD!$Q$36,IF(DASHBOARD!$J$2=0,0,CONTROL!O43)))</f>
        <v/>
      </c>
      <c r="P43">
        <f>(IF(DASHBOARD!$J$2=P15,DASHBOARD!$Q$36,IF(DASHBOARD!$J$2=0,0,CONTROL!P43)))</f>
        <v/>
      </c>
      <c r="Q43">
        <f>(IF(DASHBOARD!$J$2=Q15,DASHBOARD!$Q$36,IF(DASHBOARD!$J$2=0,0,CONTROL!Q43)))</f>
        <v/>
      </c>
      <c r="R43">
        <f>(IF(DASHBOARD!$J$2=R15,DASHBOARD!$Q$36,IF(DASHBOARD!$J$2=0,0,CONTROL!R43)))</f>
        <v/>
      </c>
      <c r="S43">
        <f>(IF(DASHBOARD!$J$2=S15,DASHBOARD!$Q$36,IF(DASHBOARD!$J$2=0,0,CONTROL!S43)))</f>
        <v/>
      </c>
      <c r="T43">
        <f>(IF(DASHBOARD!$J$2=T15,DASHBOARD!$Q$36,IF(DASHBOARD!$J$2=0,0,CONTROL!T43)))</f>
        <v/>
      </c>
      <c r="U43">
        <f>(IF(DASHBOARD!$J$2=U15,DASHBOARD!$Q$36,IF(DASHBOARD!$J$2=0,0,CONTROL!U43)))</f>
        <v/>
      </c>
      <c r="V43">
        <f>(IF(DASHBOARD!$J$2=V15,DASHBOARD!$Q$36,IF(DASHBOARD!$J$2=0,0,CONTROL!V43)))</f>
        <v/>
      </c>
      <c r="W43">
        <f>(IF(DASHBOARD!$J$2=W15,DASHBOARD!$Q$36,IF(DASHBOARD!$J$2=0,0,CONTROL!W43)))</f>
        <v/>
      </c>
      <c r="X43">
        <f>(IF(DASHBOARD!$J$2=X15,DASHBOARD!$Q$36,IF(DASHBOARD!$J$2=0,0,CONTROL!X43)))</f>
        <v/>
      </c>
      <c r="Y43">
        <f>(IF(DASHBOARD!$J$2=Y15,DASHBOARD!$Q$36,IF(DASHBOARD!$J$2=0,0,CONTROL!Y43)))</f>
        <v/>
      </c>
      <c r="Z43">
        <f>(IF(DASHBOARD!$J$2=Z15,DASHBOARD!$Q$36,IF(DASHBOARD!$J$2=0,0,CONTROL!Z43)))</f>
        <v/>
      </c>
      <c r="AA43">
        <f>(IF(DASHBOARD!$J$2=AA15,DASHBOARD!$Q$36,IF(DASHBOARD!$J$2=0,0,CONTROL!AA43)))</f>
        <v/>
      </c>
      <c r="AB43">
        <f>(IF(DASHBOARD!$J$2=AB15,DASHBOARD!$Q$36,IF(DASHBOARD!$J$2=0,0,CONTROL!AB43)))</f>
        <v/>
      </c>
      <c r="AC43">
        <f>(IF(DASHBOARD!$J$2=AC15,DASHBOARD!$Q$36,IF(DASHBOARD!$J$2=0,0,CONTROL!AC43)))</f>
        <v/>
      </c>
      <c r="AD43">
        <f>(IF(DASHBOARD!$J$2=AD15,DASHBOARD!$Q$36,IF(DASHBOARD!$J$2=0,0,CONTROL!AD43)))</f>
        <v/>
      </c>
      <c r="AE43">
        <f>(IF(DASHBOARD!$J$2=AE15,DASHBOARD!$Q$36,IF(DASHBOARD!$J$2=0,0,CONTROL!AE43)))</f>
        <v/>
      </c>
      <c r="AF43">
        <f>(IF(DASHBOARD!$J$2=AF15,DASHBOARD!$Q$36,IF(DASHBOARD!$J$2=0,0,CONTROL!AF43)))</f>
        <v/>
      </c>
      <c r="AG43">
        <f>(IF(DASHBOARD!$J$2=AG15,DASHBOARD!$Q$36,IF(DASHBOARD!$J$2=0,0,CONTROL!AG43)))</f>
        <v/>
      </c>
      <c r="AH43">
        <f>(IF(DASHBOARD!$J$2=AH15,DASHBOARD!$Q$36,IF(DASHBOARD!$J$2=0,0,CONTROL!AH43)))</f>
        <v/>
      </c>
      <c r="AI43">
        <f>(IF(DASHBOARD!$J$2=AI15,DASHBOARD!$Q$36,IF(DASHBOARD!$J$2=0,0,CONTROL!AI43)))</f>
        <v/>
      </c>
      <c r="AJ43">
        <f>(IF(DASHBOARD!$J$2=AJ15,DASHBOARD!$Q$36,IF(DASHBOARD!$J$2=0,0,CONTROL!AJ43)))</f>
        <v/>
      </c>
      <c r="AK43">
        <f>(IF(DASHBOARD!$J$2=AK15,DASHBOARD!$Q$36,IF(DASHBOARD!$J$2=0,0,CONTROL!AK43)))</f>
        <v/>
      </c>
      <c r="AL43">
        <f>(IF(DASHBOARD!$J$2=AL15,DASHBOARD!$Q$36,IF(DASHBOARD!$J$2=0,0,CONTROL!AL43)))</f>
        <v/>
      </c>
      <c r="AM43">
        <f>(IF(DASHBOARD!$J$2=AM15,DASHBOARD!$Q$36,IF(DASHBOARD!$J$2=0,0,CONTROL!AM43)))</f>
        <v/>
      </c>
      <c r="AN43">
        <f>(IF(DASHBOARD!$J$2=AN15,DASHBOARD!$Q$36,IF(DASHBOARD!$J$2=0,0,CONTROL!AN43)))</f>
        <v/>
      </c>
      <c r="AO43">
        <f>(IF(DASHBOARD!$J$2=AO15,DASHBOARD!$Q$36,IF(DASHBOARD!$J$2=0,0,CONTROL!AO43)))</f>
        <v/>
      </c>
      <c r="AP43">
        <f>(IF(DASHBOARD!$J$2=AP15,DASHBOARD!$Q$36,IF(DASHBOARD!$J$2=0,0,CONTROL!AP43)))</f>
        <v/>
      </c>
      <c r="AQ43">
        <f>(IF(DASHBOARD!$J$2=AQ15,DASHBOARD!$Q$36,IF(DASHBOARD!$J$2=0,0,CONTROL!AQ43)))</f>
        <v/>
      </c>
      <c r="AR43">
        <f>(IF(DASHBOARD!$J$2=AR15,DASHBOARD!$Q$36,IF(DASHBOARD!$J$2=0,0,CONTROL!AR43)))</f>
        <v/>
      </c>
      <c r="AS43">
        <f>(IF(DASHBOARD!$J$2=AS15,DASHBOARD!$Q$36,IF(DASHBOARD!$J$2=0,0,CONTROL!AS43)))</f>
        <v/>
      </c>
      <c r="AT43">
        <f>(IF(DASHBOARD!$J$2=AT15,DASHBOARD!$Q$36,IF(DASHBOARD!$J$2=0,0,CONTROL!AT43)))</f>
        <v/>
      </c>
      <c r="AU43">
        <f>(IF(DASHBOARD!$J$2=AU15,DASHBOARD!$Q$36,IF(DASHBOARD!$J$2=0,0,CONTROL!AU43)))</f>
        <v/>
      </c>
      <c r="AV43">
        <f>(IF(DASHBOARD!$J$2=AV15,DASHBOARD!$Q$36,IF(DASHBOARD!$J$2=0,0,CONTROL!AV43)))</f>
        <v/>
      </c>
      <c r="AW43">
        <f>(IF(DASHBOARD!$J$2=AW15,DASHBOARD!$Q$36,IF(DASHBOARD!$J$2=0,0,CONTROL!AW43)))</f>
        <v/>
      </c>
      <c r="AZ43" s="352" t="inlineStr">
        <is>
          <t>BKMBA5</t>
        </is>
      </c>
    </row>
    <row r="44" ht="16.5" customHeight="1" s="18" thickBot="1" thickTop="1">
      <c r="A44" s="352" t="inlineStr">
        <is>
          <t>TNETE5</t>
        </is>
      </c>
      <c r="B44">
        <f>(IF(DASHBOARD!$J$2=B15,DASHBOARD!$Q$37,IF(DASHBOARD!$J$2=0,0,CONTROL!B44)))</f>
        <v/>
      </c>
      <c r="C44">
        <f>(IF(DASHBOARD!$J$2=C15,DASHBOARD!$Q$37,IF(DASHBOARD!$J$2=0,0,CONTROL!C44)))</f>
        <v/>
      </c>
      <c r="D44">
        <f>(IF(DASHBOARD!$J$2=D15,DASHBOARD!$Q$37,IF(DASHBOARD!$J$2=0,0,CONTROL!D44)))</f>
        <v/>
      </c>
      <c r="E44">
        <f>(IF(DASHBOARD!$J$2=E15,DASHBOARD!$Q$37,IF(DASHBOARD!$J$2=0,0,CONTROL!E44)))</f>
        <v/>
      </c>
      <c r="F44">
        <f>(IF(DASHBOARD!$J$2=F15,DASHBOARD!$Q$37,IF(DASHBOARD!$J$2=0,0,CONTROL!F44)))</f>
        <v/>
      </c>
      <c r="G44">
        <f>(IF(DASHBOARD!$J$2=G15,DASHBOARD!$Q$37,IF(DASHBOARD!$J$2=0,0,CONTROL!G44)))</f>
        <v/>
      </c>
      <c r="H44">
        <f>(IF(DASHBOARD!$J$2=H15,DASHBOARD!$Q$37,IF(DASHBOARD!$J$2=0,0,CONTROL!H44)))</f>
        <v/>
      </c>
      <c r="I44">
        <f>(IF(DASHBOARD!$J$2=I15,DASHBOARD!$Q$37,IF(DASHBOARD!$J$2=0,0,CONTROL!I44)))</f>
        <v/>
      </c>
      <c r="J44">
        <f>(IF(DASHBOARD!$J$2=J15,DASHBOARD!$Q$37,IF(DASHBOARD!$J$2=0,0,CONTROL!J44)))</f>
        <v/>
      </c>
      <c r="K44">
        <f>(IF(DASHBOARD!$J$2=K15,DASHBOARD!$Q$37,IF(DASHBOARD!$J$2=0,0,CONTROL!K44)))</f>
        <v/>
      </c>
      <c r="L44">
        <f>(IF(DASHBOARD!$J$2=L15,DASHBOARD!$Q$37,IF(DASHBOARD!$J$2=0,0,CONTROL!L44)))</f>
        <v/>
      </c>
      <c r="M44">
        <f>(IF(DASHBOARD!$J$2=M15,DASHBOARD!$Q$37,IF(DASHBOARD!$J$2=0,0,CONTROL!M44)))</f>
        <v/>
      </c>
      <c r="N44">
        <f>(IF(DASHBOARD!$J$2=N15,DASHBOARD!$Q$37,IF(DASHBOARD!$J$2=0,0,CONTROL!N44)))</f>
        <v/>
      </c>
      <c r="O44">
        <f>(IF(DASHBOARD!$J$2=O15,DASHBOARD!$Q$37,IF(DASHBOARD!$J$2=0,0,CONTROL!O44)))</f>
        <v/>
      </c>
      <c r="P44">
        <f>(IF(DASHBOARD!$J$2=P15,DASHBOARD!$Q$37,IF(DASHBOARD!$J$2=0,0,CONTROL!P44)))</f>
        <v/>
      </c>
      <c r="Q44">
        <f>(IF(DASHBOARD!$J$2=Q15,DASHBOARD!$Q$37,IF(DASHBOARD!$J$2=0,0,CONTROL!Q44)))</f>
        <v/>
      </c>
      <c r="R44">
        <f>(IF(DASHBOARD!$J$2=R15,DASHBOARD!$Q$37,IF(DASHBOARD!$J$2=0,0,CONTROL!R44)))</f>
        <v/>
      </c>
      <c r="S44">
        <f>(IF(DASHBOARD!$J$2=S15,DASHBOARD!$Q$37,IF(DASHBOARD!$J$2=0,0,CONTROL!S44)))</f>
        <v/>
      </c>
      <c r="T44">
        <f>(IF(DASHBOARD!$J$2=T15,DASHBOARD!$Q$37,IF(DASHBOARD!$J$2=0,0,CONTROL!T44)))</f>
        <v/>
      </c>
      <c r="U44">
        <f>(IF(DASHBOARD!$J$2=U15,DASHBOARD!$Q$37,IF(DASHBOARD!$J$2=0,0,CONTROL!U44)))</f>
        <v/>
      </c>
      <c r="V44">
        <f>(IF(DASHBOARD!$J$2=V15,DASHBOARD!$Q$37,IF(DASHBOARD!$J$2=0,0,CONTROL!V44)))</f>
        <v/>
      </c>
      <c r="W44">
        <f>(IF(DASHBOARD!$J$2=W15,DASHBOARD!$Q$37,IF(DASHBOARD!$J$2=0,0,CONTROL!W44)))</f>
        <v/>
      </c>
      <c r="X44">
        <f>(IF(DASHBOARD!$J$2=X15,DASHBOARD!$Q$37,IF(DASHBOARD!$J$2=0,0,CONTROL!X44)))</f>
        <v/>
      </c>
      <c r="Y44">
        <f>(IF(DASHBOARD!$J$2=Y15,DASHBOARD!$Q$37,IF(DASHBOARD!$J$2=0,0,CONTROL!Y44)))</f>
        <v/>
      </c>
      <c r="Z44">
        <f>(IF(DASHBOARD!$J$2=Z15,DASHBOARD!$Q$37,IF(DASHBOARD!$J$2=0,0,CONTROL!Z44)))</f>
        <v/>
      </c>
      <c r="AA44">
        <f>(IF(DASHBOARD!$J$2=AA15,DASHBOARD!$Q$37,IF(DASHBOARD!$J$2=0,0,CONTROL!AA44)))</f>
        <v/>
      </c>
      <c r="AB44">
        <f>(IF(DASHBOARD!$J$2=AB15,DASHBOARD!$Q$37,IF(DASHBOARD!$J$2=0,0,CONTROL!AB44)))</f>
        <v/>
      </c>
      <c r="AC44">
        <f>(IF(DASHBOARD!$J$2=AC15,DASHBOARD!$Q$37,IF(DASHBOARD!$J$2=0,0,CONTROL!AC44)))</f>
        <v/>
      </c>
      <c r="AD44">
        <f>(IF(DASHBOARD!$J$2=AD15,DASHBOARD!$Q$37,IF(DASHBOARD!$J$2=0,0,CONTROL!AD44)))</f>
        <v/>
      </c>
      <c r="AE44">
        <f>(IF(DASHBOARD!$J$2=AE15,DASHBOARD!$Q$37,IF(DASHBOARD!$J$2=0,0,CONTROL!AE44)))</f>
        <v/>
      </c>
      <c r="AF44">
        <f>(IF(DASHBOARD!$J$2=AF15,DASHBOARD!$Q$37,IF(DASHBOARD!$J$2=0,0,CONTROL!AF44)))</f>
        <v/>
      </c>
      <c r="AG44">
        <f>(IF(DASHBOARD!$J$2=AG15,DASHBOARD!$Q$37,IF(DASHBOARD!$J$2=0,0,CONTROL!AG44)))</f>
        <v/>
      </c>
      <c r="AH44">
        <f>(IF(DASHBOARD!$J$2=AH15,DASHBOARD!$Q$37,IF(DASHBOARD!$J$2=0,0,CONTROL!AH44)))</f>
        <v/>
      </c>
      <c r="AI44">
        <f>(IF(DASHBOARD!$J$2=AI15,DASHBOARD!$Q$37,IF(DASHBOARD!$J$2=0,0,CONTROL!AI44)))</f>
        <v/>
      </c>
      <c r="AJ44">
        <f>(IF(DASHBOARD!$J$2=AJ15,DASHBOARD!$Q$37,IF(DASHBOARD!$J$2=0,0,CONTROL!AJ44)))</f>
        <v/>
      </c>
      <c r="AK44">
        <f>(IF(DASHBOARD!$J$2=AK15,DASHBOARD!$Q$37,IF(DASHBOARD!$J$2=0,0,CONTROL!AK44)))</f>
        <v/>
      </c>
      <c r="AL44">
        <f>(IF(DASHBOARD!$J$2=AL15,DASHBOARD!$Q$37,IF(DASHBOARD!$J$2=0,0,CONTROL!AL44)))</f>
        <v/>
      </c>
      <c r="AM44">
        <f>(IF(DASHBOARD!$J$2=AM15,DASHBOARD!$Q$37,IF(DASHBOARD!$J$2=0,0,CONTROL!AM44)))</f>
        <v/>
      </c>
      <c r="AN44">
        <f>(IF(DASHBOARD!$J$2=AN15,DASHBOARD!$Q$37,IF(DASHBOARD!$J$2=0,0,CONTROL!AN44)))</f>
        <v/>
      </c>
      <c r="AO44">
        <f>(IF(DASHBOARD!$J$2=AO15,DASHBOARD!$Q$37,IF(DASHBOARD!$J$2=0,0,CONTROL!AO44)))</f>
        <v/>
      </c>
      <c r="AP44">
        <f>(IF(DASHBOARD!$J$2=AP15,DASHBOARD!$Q$37,IF(DASHBOARD!$J$2=0,0,CONTROL!AP44)))</f>
        <v/>
      </c>
      <c r="AQ44">
        <f>(IF(DASHBOARD!$J$2=AQ15,DASHBOARD!$Q$37,IF(DASHBOARD!$J$2=0,0,CONTROL!AQ44)))</f>
        <v/>
      </c>
      <c r="AR44">
        <f>(IF(DASHBOARD!$J$2=AR15,DASHBOARD!$Q$37,IF(DASHBOARD!$J$2=0,0,CONTROL!AR44)))</f>
        <v/>
      </c>
      <c r="AS44">
        <f>(IF(DASHBOARD!$J$2=AS15,DASHBOARD!$Q$37,IF(DASHBOARD!$J$2=0,0,CONTROL!AS44)))</f>
        <v/>
      </c>
      <c r="AT44">
        <f>(IF(DASHBOARD!$J$2=AT15,DASHBOARD!$Q$37,IF(DASHBOARD!$J$2=0,0,CONTROL!AT44)))</f>
        <v/>
      </c>
      <c r="AU44">
        <f>(IF(DASHBOARD!$J$2=AU15,DASHBOARD!$Q$37,IF(DASHBOARD!$J$2=0,0,CONTROL!AU44)))</f>
        <v/>
      </c>
      <c r="AV44">
        <f>(IF(DASHBOARD!$J$2=AV15,DASHBOARD!$Q$37,IF(DASHBOARD!$J$2=0,0,CONTROL!AV44)))</f>
        <v/>
      </c>
      <c r="AW44">
        <f>(IF(DASHBOARD!$J$2=AW15,DASHBOARD!$Q$37,IF(DASHBOARD!$J$2=0,0,CONTROL!AW44)))</f>
        <v/>
      </c>
      <c r="AZ44" s="352" t="inlineStr">
        <is>
          <t>TNETE5</t>
        </is>
      </c>
    </row>
    <row r="45" ht="16.5" customHeight="1" s="18" thickBot="1" thickTop="1">
      <c r="A45" s="352" t="inlineStr">
        <is>
          <t>SNJAI5</t>
        </is>
      </c>
      <c r="B45">
        <f>(IF(DASHBOARD!$J$2=B15,DASHBOARD!$Q$38,IF(DASHBOARD!$J$2=0,0,CONTROL!B45)))</f>
        <v/>
      </c>
      <c r="C45">
        <f>(IF(DASHBOARD!$J$2=C15,DASHBOARD!$Q$38,IF(DASHBOARD!$J$2=0,0,CONTROL!C45)))</f>
        <v/>
      </c>
      <c r="D45">
        <f>(IF(DASHBOARD!$J$2=D15,DASHBOARD!$Q$38,IF(DASHBOARD!$J$2=0,0,CONTROL!D45)))</f>
        <v/>
      </c>
      <c r="E45">
        <f>(IF(DASHBOARD!$J$2=E15,DASHBOARD!$Q$38,IF(DASHBOARD!$J$2=0,0,CONTROL!E45)))</f>
        <v/>
      </c>
      <c r="F45">
        <f>(IF(DASHBOARD!$J$2=F15,DASHBOARD!$Q$38,IF(DASHBOARD!$J$2=0,0,CONTROL!F45)))</f>
        <v/>
      </c>
      <c r="G45">
        <f>(IF(DASHBOARD!$J$2=G15,DASHBOARD!$Q$38,IF(DASHBOARD!$J$2=0,0,CONTROL!G45)))</f>
        <v/>
      </c>
      <c r="H45">
        <f>(IF(DASHBOARD!$J$2=H15,DASHBOARD!$Q$38,IF(DASHBOARD!$J$2=0,0,CONTROL!H45)))</f>
        <v/>
      </c>
      <c r="I45">
        <f>(IF(DASHBOARD!$J$2=I15,DASHBOARD!$Q$38,IF(DASHBOARD!$J$2=0,0,CONTROL!I45)))</f>
        <v/>
      </c>
      <c r="J45">
        <f>(IF(DASHBOARD!$J$2=J15,DASHBOARD!$Q$38,IF(DASHBOARD!$J$2=0,0,CONTROL!J45)))</f>
        <v/>
      </c>
      <c r="K45">
        <f>(IF(DASHBOARD!$J$2=K15,DASHBOARD!$Q$38,IF(DASHBOARD!$J$2=0,0,CONTROL!K45)))</f>
        <v/>
      </c>
      <c r="L45">
        <f>(IF(DASHBOARD!$J$2=L15,DASHBOARD!$Q$38,IF(DASHBOARD!$J$2=0,0,CONTROL!L45)))</f>
        <v/>
      </c>
      <c r="M45">
        <f>(IF(DASHBOARD!$J$2=M15,DASHBOARD!$Q$38,IF(DASHBOARD!$J$2=0,0,CONTROL!M45)))</f>
        <v/>
      </c>
      <c r="N45">
        <f>(IF(DASHBOARD!$J$2=N15,DASHBOARD!$Q$38,IF(DASHBOARD!$J$2=0,0,CONTROL!N45)))</f>
        <v/>
      </c>
      <c r="O45">
        <f>(IF(DASHBOARD!$J$2=O15,DASHBOARD!$Q$38,IF(DASHBOARD!$J$2=0,0,CONTROL!O45)))</f>
        <v/>
      </c>
      <c r="P45">
        <f>(IF(DASHBOARD!$J$2=P15,DASHBOARD!$Q$38,IF(DASHBOARD!$J$2=0,0,CONTROL!P45)))</f>
        <v/>
      </c>
      <c r="Q45">
        <f>(IF(DASHBOARD!$J$2=Q15,DASHBOARD!$Q$38,IF(DASHBOARD!$J$2=0,0,CONTROL!Q45)))</f>
        <v/>
      </c>
      <c r="R45">
        <f>(IF(DASHBOARD!$J$2=R15,DASHBOARD!$Q$38,IF(DASHBOARD!$J$2=0,0,CONTROL!R45)))</f>
        <v/>
      </c>
      <c r="S45">
        <f>(IF(DASHBOARD!$J$2=S15,DASHBOARD!$Q$38,IF(DASHBOARD!$J$2=0,0,CONTROL!S45)))</f>
        <v/>
      </c>
      <c r="T45">
        <f>(IF(DASHBOARD!$J$2=T15,DASHBOARD!$Q$38,IF(DASHBOARD!$J$2=0,0,CONTROL!T45)))</f>
        <v/>
      </c>
      <c r="U45">
        <f>(IF(DASHBOARD!$J$2=U15,DASHBOARD!$Q$38,IF(DASHBOARD!$J$2=0,0,CONTROL!U45)))</f>
        <v/>
      </c>
      <c r="V45">
        <f>(IF(DASHBOARD!$J$2=V15,DASHBOARD!$Q$38,IF(DASHBOARD!$J$2=0,0,CONTROL!V45)))</f>
        <v/>
      </c>
      <c r="W45">
        <f>(IF(DASHBOARD!$J$2=W15,DASHBOARD!$Q$38,IF(DASHBOARD!$J$2=0,0,CONTROL!W45)))</f>
        <v/>
      </c>
      <c r="X45">
        <f>(IF(DASHBOARD!$J$2=X15,DASHBOARD!$Q$38,IF(DASHBOARD!$J$2=0,0,CONTROL!X45)))</f>
        <v/>
      </c>
      <c r="Y45">
        <f>(IF(DASHBOARD!$J$2=Y15,DASHBOARD!$Q$38,IF(DASHBOARD!$J$2=0,0,CONTROL!Y45)))</f>
        <v/>
      </c>
      <c r="Z45">
        <f>(IF(DASHBOARD!$J$2=Z15,DASHBOARD!$Q$38,IF(DASHBOARD!$J$2=0,0,CONTROL!Z45)))</f>
        <v/>
      </c>
      <c r="AA45">
        <f>(IF(DASHBOARD!$J$2=AA15,DASHBOARD!$Q$38,IF(DASHBOARD!$J$2=0,0,CONTROL!AA45)))</f>
        <v/>
      </c>
      <c r="AB45">
        <f>(IF(DASHBOARD!$J$2=AB15,DASHBOARD!$Q$38,IF(DASHBOARD!$J$2=0,0,CONTROL!AB45)))</f>
        <v/>
      </c>
      <c r="AC45">
        <f>(IF(DASHBOARD!$J$2=AC15,DASHBOARD!$Q$38,IF(DASHBOARD!$J$2=0,0,CONTROL!AC45)))</f>
        <v/>
      </c>
      <c r="AD45">
        <f>(IF(DASHBOARD!$J$2=AD15,DASHBOARD!$Q$38,IF(DASHBOARD!$J$2=0,0,CONTROL!AD45)))</f>
        <v/>
      </c>
      <c r="AE45">
        <f>(IF(DASHBOARD!$J$2=AE15,DASHBOARD!$Q$38,IF(DASHBOARD!$J$2=0,0,CONTROL!AE45)))</f>
        <v/>
      </c>
      <c r="AF45">
        <f>(IF(DASHBOARD!$J$2=AF15,DASHBOARD!$Q$38,IF(DASHBOARD!$J$2=0,0,CONTROL!AF45)))</f>
        <v/>
      </c>
      <c r="AG45">
        <f>(IF(DASHBOARD!$J$2=AG15,DASHBOARD!$Q$38,IF(DASHBOARD!$J$2=0,0,CONTROL!AG45)))</f>
        <v/>
      </c>
      <c r="AH45">
        <f>(IF(DASHBOARD!$J$2=AH15,DASHBOARD!$Q$38,IF(DASHBOARD!$J$2=0,0,CONTROL!AH45)))</f>
        <v/>
      </c>
      <c r="AI45">
        <f>(IF(DASHBOARD!$J$2=AI15,DASHBOARD!$Q$38,IF(DASHBOARD!$J$2=0,0,CONTROL!AI45)))</f>
        <v/>
      </c>
      <c r="AJ45">
        <f>(IF(DASHBOARD!$J$2=AJ15,DASHBOARD!$Q$38,IF(DASHBOARD!$J$2=0,0,CONTROL!AJ45)))</f>
        <v/>
      </c>
      <c r="AK45">
        <f>(IF(DASHBOARD!$J$2=AK15,DASHBOARD!$Q$38,IF(DASHBOARD!$J$2=0,0,CONTROL!AK45)))</f>
        <v/>
      </c>
      <c r="AL45">
        <f>(IF(DASHBOARD!$J$2=AL15,DASHBOARD!$Q$38,IF(DASHBOARD!$J$2=0,0,CONTROL!AL45)))</f>
        <v/>
      </c>
      <c r="AM45">
        <f>(IF(DASHBOARD!$J$2=AM15,DASHBOARD!$Q$38,IF(DASHBOARD!$J$2=0,0,CONTROL!AM45)))</f>
        <v/>
      </c>
      <c r="AN45">
        <f>(IF(DASHBOARD!$J$2=AN15,DASHBOARD!$Q$38,IF(DASHBOARD!$J$2=0,0,CONTROL!AN45)))</f>
        <v/>
      </c>
      <c r="AO45">
        <f>(IF(DASHBOARD!$J$2=AO15,DASHBOARD!$Q$38,IF(DASHBOARD!$J$2=0,0,CONTROL!AO45)))</f>
        <v/>
      </c>
      <c r="AP45">
        <f>(IF(DASHBOARD!$J$2=AP15,DASHBOARD!$Q$38,IF(DASHBOARD!$J$2=0,0,CONTROL!AP45)))</f>
        <v/>
      </c>
      <c r="AQ45">
        <f>(IF(DASHBOARD!$J$2=AQ15,DASHBOARD!$Q$38,IF(DASHBOARD!$J$2=0,0,CONTROL!AQ45)))</f>
        <v/>
      </c>
      <c r="AR45">
        <f>(IF(DASHBOARD!$J$2=AR15,DASHBOARD!$Q$38,IF(DASHBOARD!$J$2=0,0,CONTROL!AR45)))</f>
        <v/>
      </c>
      <c r="AS45">
        <f>(IF(DASHBOARD!$J$2=AS15,DASHBOARD!$Q$38,IF(DASHBOARD!$J$2=0,0,CONTROL!AS45)))</f>
        <v/>
      </c>
      <c r="AT45">
        <f>(IF(DASHBOARD!$J$2=AT15,DASHBOARD!$Q$38,IF(DASHBOARD!$J$2=0,0,CONTROL!AT45)))</f>
        <v/>
      </c>
      <c r="AU45">
        <f>(IF(DASHBOARD!$J$2=AU15,DASHBOARD!$Q$38,IF(DASHBOARD!$J$2=0,0,CONTROL!AU45)))</f>
        <v/>
      </c>
      <c r="AV45">
        <f>(IF(DASHBOARD!$J$2=AV15,DASHBOARD!$Q$38,IF(DASHBOARD!$J$2=0,0,CONTROL!AV45)))</f>
        <v/>
      </c>
      <c r="AW45">
        <f>(IF(DASHBOARD!$J$2=AW15,DASHBOARD!$Q$38,IF(DASHBOARD!$J$2=0,0,CONTROL!AW45)))</f>
        <v/>
      </c>
      <c r="AZ45" s="352" t="inlineStr">
        <is>
          <t>SNJAI5</t>
        </is>
      </c>
    </row>
    <row r="46" ht="16.5" customHeight="1" s="18" thickBot="1" thickTop="1">
      <c r="A46" s="352" t="inlineStr">
        <is>
          <t>SPENG5</t>
        </is>
      </c>
      <c r="B46">
        <f>(IF(DASHBOARD!$J$2=B15,DASHBOARD!$Q$39,IF(DASHBOARD!$J$2=0,0,CONTROL!B46)))</f>
        <v/>
      </c>
      <c r="C46">
        <f>(IF(DASHBOARD!$J$2=C15,DASHBOARD!$Q$39,IF(DASHBOARD!$J$2=0,0,CONTROL!C46)))</f>
        <v/>
      </c>
      <c r="D46">
        <f>(IF(DASHBOARD!$J$2=D15,DASHBOARD!$Q$39,IF(DASHBOARD!$J$2=0,0,CONTROL!D46)))</f>
        <v/>
      </c>
      <c r="E46">
        <f>(IF(DASHBOARD!$J$2=E15,DASHBOARD!$Q$39,IF(DASHBOARD!$J$2=0,0,CONTROL!E46)))</f>
        <v/>
      </c>
      <c r="F46">
        <f>(IF(DASHBOARD!$J$2=F15,DASHBOARD!$Q$39,IF(DASHBOARD!$J$2=0,0,CONTROL!F46)))</f>
        <v/>
      </c>
      <c r="G46">
        <f>(IF(DASHBOARD!$J$2=G15,DASHBOARD!$Q$39,IF(DASHBOARD!$J$2=0,0,CONTROL!G46)))</f>
        <v/>
      </c>
      <c r="H46">
        <f>(IF(DASHBOARD!$J$2=H15,DASHBOARD!$Q$39,IF(DASHBOARD!$J$2=0,0,CONTROL!H46)))</f>
        <v/>
      </c>
      <c r="I46">
        <f>(IF(DASHBOARD!$J$2=I15,DASHBOARD!$Q$39,IF(DASHBOARD!$J$2=0,0,CONTROL!I46)))</f>
        <v/>
      </c>
      <c r="J46">
        <f>(IF(DASHBOARD!$J$2=J15,DASHBOARD!$Q$39,IF(DASHBOARD!$J$2=0,0,CONTROL!J46)))</f>
        <v/>
      </c>
      <c r="K46">
        <f>(IF(DASHBOARD!$J$2=K15,DASHBOARD!$Q$39,IF(DASHBOARD!$J$2=0,0,CONTROL!K46)))</f>
        <v/>
      </c>
      <c r="L46">
        <f>(IF(DASHBOARD!$J$2=L15,DASHBOARD!$Q$39,IF(DASHBOARD!$J$2=0,0,CONTROL!L46)))</f>
        <v/>
      </c>
      <c r="M46">
        <f>(IF(DASHBOARD!$J$2=M15,DASHBOARD!$Q$39,IF(DASHBOARD!$J$2=0,0,CONTROL!M46)))</f>
        <v/>
      </c>
      <c r="N46">
        <f>(IF(DASHBOARD!$J$2=N15,DASHBOARD!$Q$39,IF(DASHBOARD!$J$2=0,0,CONTROL!N46)))</f>
        <v/>
      </c>
      <c r="O46">
        <f>(IF(DASHBOARD!$J$2=O15,DASHBOARD!$Q$39,IF(DASHBOARD!$J$2=0,0,CONTROL!O46)))</f>
        <v/>
      </c>
      <c r="P46">
        <f>(IF(DASHBOARD!$J$2=P15,DASHBOARD!$Q$39,IF(DASHBOARD!$J$2=0,0,CONTROL!P46)))</f>
        <v/>
      </c>
      <c r="Q46">
        <f>(IF(DASHBOARD!$J$2=Q15,DASHBOARD!$Q$39,IF(DASHBOARD!$J$2=0,0,CONTROL!Q46)))</f>
        <v/>
      </c>
      <c r="R46">
        <f>(IF(DASHBOARD!$J$2=R15,DASHBOARD!$Q$39,IF(DASHBOARD!$J$2=0,0,CONTROL!R46)))</f>
        <v/>
      </c>
      <c r="S46">
        <f>(IF(DASHBOARD!$J$2=S15,DASHBOARD!$Q$39,IF(DASHBOARD!$J$2=0,0,CONTROL!S46)))</f>
        <v/>
      </c>
      <c r="T46">
        <f>(IF(DASHBOARD!$J$2=T15,DASHBOARD!$Q$39,IF(DASHBOARD!$J$2=0,0,CONTROL!T46)))</f>
        <v/>
      </c>
      <c r="U46">
        <f>(IF(DASHBOARD!$J$2=U15,DASHBOARD!$Q$39,IF(DASHBOARD!$J$2=0,0,CONTROL!U46)))</f>
        <v/>
      </c>
      <c r="V46">
        <f>(IF(DASHBOARD!$J$2=V15,DASHBOARD!$Q$39,IF(DASHBOARD!$J$2=0,0,CONTROL!V46)))</f>
        <v/>
      </c>
      <c r="W46">
        <f>(IF(DASHBOARD!$J$2=W15,DASHBOARD!$Q$39,IF(DASHBOARD!$J$2=0,0,CONTROL!W46)))</f>
        <v/>
      </c>
      <c r="X46">
        <f>(IF(DASHBOARD!$J$2=X15,DASHBOARD!$Q$39,IF(DASHBOARD!$J$2=0,0,CONTROL!X46)))</f>
        <v/>
      </c>
      <c r="Y46">
        <f>(IF(DASHBOARD!$J$2=Y15,DASHBOARD!$Q$39,IF(DASHBOARD!$J$2=0,0,CONTROL!Y46)))</f>
        <v/>
      </c>
      <c r="Z46">
        <f>(IF(DASHBOARD!$J$2=Z15,DASHBOARD!$Q$39,IF(DASHBOARD!$J$2=0,0,CONTROL!Z46)))</f>
        <v/>
      </c>
      <c r="AA46">
        <f>(IF(DASHBOARD!$J$2=AA15,DASHBOARD!$Q$39,IF(DASHBOARD!$J$2=0,0,CONTROL!AA46)))</f>
        <v/>
      </c>
      <c r="AB46">
        <f>(IF(DASHBOARD!$J$2=AB15,DASHBOARD!$Q$39,IF(DASHBOARD!$J$2=0,0,CONTROL!AB46)))</f>
        <v/>
      </c>
      <c r="AC46">
        <f>(IF(DASHBOARD!$J$2=AC15,DASHBOARD!$Q$39,IF(DASHBOARD!$J$2=0,0,CONTROL!AC46)))</f>
        <v/>
      </c>
      <c r="AD46">
        <f>(IF(DASHBOARD!$J$2=AD15,DASHBOARD!$Q$39,IF(DASHBOARD!$J$2=0,0,CONTROL!AD46)))</f>
        <v/>
      </c>
      <c r="AE46">
        <f>(IF(DASHBOARD!$J$2=AE15,DASHBOARD!$Q$39,IF(DASHBOARD!$J$2=0,0,CONTROL!AE46)))</f>
        <v/>
      </c>
      <c r="AF46">
        <f>(IF(DASHBOARD!$J$2=AF15,DASHBOARD!$Q$39,IF(DASHBOARD!$J$2=0,0,CONTROL!AF46)))</f>
        <v/>
      </c>
      <c r="AG46">
        <f>(IF(DASHBOARD!$J$2=AG15,DASHBOARD!$Q$39,IF(DASHBOARD!$J$2=0,0,CONTROL!AG46)))</f>
        <v/>
      </c>
      <c r="AH46">
        <f>(IF(DASHBOARD!$J$2=AH15,DASHBOARD!$Q$39,IF(DASHBOARD!$J$2=0,0,CONTROL!AH46)))</f>
        <v/>
      </c>
      <c r="AI46">
        <f>(IF(DASHBOARD!$J$2=AI15,DASHBOARD!$Q$39,IF(DASHBOARD!$J$2=0,0,CONTROL!AI46)))</f>
        <v/>
      </c>
      <c r="AJ46">
        <f>(IF(DASHBOARD!$J$2=AJ15,DASHBOARD!$Q$39,IF(DASHBOARD!$J$2=0,0,CONTROL!AJ46)))</f>
        <v/>
      </c>
      <c r="AK46">
        <f>(IF(DASHBOARD!$J$2=AK15,DASHBOARD!$Q$39,IF(DASHBOARD!$J$2=0,0,CONTROL!AK46)))</f>
        <v/>
      </c>
      <c r="AL46">
        <f>(IF(DASHBOARD!$J$2=AL15,DASHBOARD!$Q$39,IF(DASHBOARD!$J$2=0,0,CONTROL!AL46)))</f>
        <v/>
      </c>
      <c r="AM46">
        <f>(IF(DASHBOARD!$J$2=AM15,DASHBOARD!$Q$39,IF(DASHBOARD!$J$2=0,0,CONTROL!AM46)))</f>
        <v/>
      </c>
      <c r="AN46">
        <f>(IF(DASHBOARD!$J$2=AN15,DASHBOARD!$Q$39,IF(DASHBOARD!$J$2=0,0,CONTROL!AN46)))</f>
        <v/>
      </c>
      <c r="AO46">
        <f>(IF(DASHBOARD!$J$2=AO15,DASHBOARD!$Q$39,IF(DASHBOARD!$J$2=0,0,CONTROL!AO46)))</f>
        <v/>
      </c>
      <c r="AP46">
        <f>(IF(DASHBOARD!$J$2=AP15,DASHBOARD!$Q$39,IF(DASHBOARD!$J$2=0,0,CONTROL!AP46)))</f>
        <v/>
      </c>
      <c r="AQ46">
        <f>(IF(DASHBOARD!$J$2=AQ15,DASHBOARD!$Q$39,IF(DASHBOARD!$J$2=0,0,CONTROL!AQ46)))</f>
        <v/>
      </c>
      <c r="AR46">
        <f>(IF(DASHBOARD!$J$2=AR15,DASHBOARD!$Q$39,IF(DASHBOARD!$J$2=0,0,CONTROL!AR46)))</f>
        <v/>
      </c>
      <c r="AS46">
        <f>(IF(DASHBOARD!$J$2=AS15,DASHBOARD!$Q$39,IF(DASHBOARD!$J$2=0,0,CONTROL!AS46)))</f>
        <v/>
      </c>
      <c r="AT46">
        <f>(IF(DASHBOARD!$J$2=AT15,DASHBOARD!$Q$39,IF(DASHBOARD!$J$2=0,0,CONTROL!AT46)))</f>
        <v/>
      </c>
      <c r="AU46">
        <f>(IF(DASHBOARD!$J$2=AU15,DASHBOARD!$Q$39,IF(DASHBOARD!$J$2=0,0,CONTROL!AU46)))</f>
        <v/>
      </c>
      <c r="AV46">
        <f>(IF(DASHBOARD!$J$2=AV15,DASHBOARD!$Q$39,IF(DASHBOARD!$J$2=0,0,CONTROL!AV46)))</f>
        <v/>
      </c>
      <c r="AW46">
        <f>(IF(DASHBOARD!$J$2=AW15,DASHBOARD!$Q$39,IF(DASHBOARD!$J$2=0,0,CONTROL!AW46)))</f>
        <v/>
      </c>
      <c r="AZ46" s="352" t="inlineStr">
        <is>
          <t>SPENG5</t>
        </is>
      </c>
    </row>
    <row r="47" ht="16.5" customHeight="1" s="18" thickBot="1" thickTop="1">
      <c r="A47" s="352" t="inlineStr">
        <is>
          <t>BONE5</t>
        </is>
      </c>
      <c r="B47">
        <f>(IF(DASHBOARD!$J$2=B15,DASHBOARD!$Q$40,IF(DASHBOARD!$J$2=0,0,CONTROL!B47)))</f>
        <v/>
      </c>
      <c r="C47">
        <f>(IF(DASHBOARD!$J$2=C15,DASHBOARD!$Q$40,IF(DASHBOARD!$J$2=0,0,CONTROL!C47)))</f>
        <v/>
      </c>
      <c r="D47">
        <f>(IF(DASHBOARD!$J$2=D15,DASHBOARD!$Q$40,IF(DASHBOARD!$J$2=0,0,CONTROL!D47)))</f>
        <v/>
      </c>
      <c r="E47">
        <f>(IF(DASHBOARD!$J$2=E15,DASHBOARD!$Q$40,IF(DASHBOARD!$J$2=0,0,CONTROL!E47)))</f>
        <v/>
      </c>
      <c r="F47">
        <f>(IF(DASHBOARD!$J$2=F15,DASHBOARD!$Q$40,IF(DASHBOARD!$J$2=0,0,CONTROL!F47)))</f>
        <v/>
      </c>
      <c r="G47">
        <f>(IF(DASHBOARD!$J$2=G15,DASHBOARD!$Q$40,IF(DASHBOARD!$J$2=0,0,CONTROL!G47)))</f>
        <v/>
      </c>
      <c r="H47">
        <f>(IF(DASHBOARD!$J$2=H15,DASHBOARD!$Q$40,IF(DASHBOARD!$J$2=0,0,CONTROL!H47)))</f>
        <v/>
      </c>
      <c r="I47">
        <f>(IF(DASHBOARD!$J$2=I15,DASHBOARD!$Q$40,IF(DASHBOARD!$J$2=0,0,CONTROL!I47)))</f>
        <v/>
      </c>
      <c r="J47">
        <f>(IF(DASHBOARD!$J$2=J15,DASHBOARD!$Q$40,IF(DASHBOARD!$J$2=0,0,CONTROL!J47)))</f>
        <v/>
      </c>
      <c r="K47">
        <f>(IF(DASHBOARD!$J$2=K15,DASHBOARD!$Q$40,IF(DASHBOARD!$J$2=0,0,CONTROL!K47)))</f>
        <v/>
      </c>
      <c r="L47">
        <f>(IF(DASHBOARD!$J$2=L15,DASHBOARD!$Q$40,IF(DASHBOARD!$J$2=0,0,CONTROL!L47)))</f>
        <v/>
      </c>
      <c r="M47">
        <f>(IF(DASHBOARD!$J$2=M15,DASHBOARD!$Q$40,IF(DASHBOARD!$J$2=0,0,CONTROL!M47)))</f>
        <v/>
      </c>
      <c r="N47">
        <f>(IF(DASHBOARD!$J$2=N15,DASHBOARD!$Q$40,IF(DASHBOARD!$J$2=0,0,CONTROL!N47)))</f>
        <v/>
      </c>
      <c r="O47">
        <f>(IF(DASHBOARD!$J$2=O15,DASHBOARD!$Q$40,IF(DASHBOARD!$J$2=0,0,CONTROL!O47)))</f>
        <v/>
      </c>
      <c r="P47">
        <f>(IF(DASHBOARD!$J$2=P15,DASHBOARD!$Q$40,IF(DASHBOARD!$J$2=0,0,CONTROL!P47)))</f>
        <v/>
      </c>
      <c r="Q47">
        <f>(IF(DASHBOARD!$J$2=Q15,DASHBOARD!$Q$40,IF(DASHBOARD!$J$2=0,0,CONTROL!Q47)))</f>
        <v/>
      </c>
      <c r="R47">
        <f>(IF(DASHBOARD!$J$2=R15,DASHBOARD!$Q$40,IF(DASHBOARD!$J$2=0,0,CONTROL!R47)))</f>
        <v/>
      </c>
      <c r="S47">
        <f>(IF(DASHBOARD!$J$2=S15,DASHBOARD!$Q$40,IF(DASHBOARD!$J$2=0,0,CONTROL!S47)))</f>
        <v/>
      </c>
      <c r="T47">
        <f>(IF(DASHBOARD!$J$2=T15,DASHBOARD!$Q$40,IF(DASHBOARD!$J$2=0,0,CONTROL!T47)))</f>
        <v/>
      </c>
      <c r="U47">
        <f>(IF(DASHBOARD!$J$2=U15,DASHBOARD!$Q$40,IF(DASHBOARD!$J$2=0,0,CONTROL!U47)))</f>
        <v/>
      </c>
      <c r="V47">
        <f>(IF(DASHBOARD!$J$2=V15,DASHBOARD!$Q$40,IF(DASHBOARD!$J$2=0,0,CONTROL!V47)))</f>
        <v/>
      </c>
      <c r="W47">
        <f>(IF(DASHBOARD!$J$2=W15,DASHBOARD!$Q$40,IF(DASHBOARD!$J$2=0,0,CONTROL!W47)))</f>
        <v/>
      </c>
      <c r="X47">
        <f>(IF(DASHBOARD!$J$2=X15,DASHBOARD!$Q$40,IF(DASHBOARD!$J$2=0,0,CONTROL!X47)))</f>
        <v/>
      </c>
      <c r="Y47">
        <f>(IF(DASHBOARD!$J$2=Y15,DASHBOARD!$Q$40,IF(DASHBOARD!$J$2=0,0,CONTROL!Y47)))</f>
        <v/>
      </c>
      <c r="Z47">
        <f>(IF(DASHBOARD!$J$2=Z15,DASHBOARD!$Q$40,IF(DASHBOARD!$J$2=0,0,CONTROL!Z47)))</f>
        <v/>
      </c>
      <c r="AA47">
        <f>(IF(DASHBOARD!$J$2=AA15,DASHBOARD!$Q$40,IF(DASHBOARD!$J$2=0,0,CONTROL!AA47)))</f>
        <v/>
      </c>
      <c r="AB47">
        <f>(IF(DASHBOARD!$J$2=AB15,DASHBOARD!$Q$40,IF(DASHBOARD!$J$2=0,0,CONTROL!AB47)))</f>
        <v/>
      </c>
      <c r="AC47">
        <f>(IF(DASHBOARD!$J$2=AC15,DASHBOARD!$Q$40,IF(DASHBOARD!$J$2=0,0,CONTROL!AC47)))</f>
        <v/>
      </c>
      <c r="AD47">
        <f>(IF(DASHBOARD!$J$2=AD15,DASHBOARD!$Q$40,IF(DASHBOARD!$J$2=0,0,CONTROL!AD47)))</f>
        <v/>
      </c>
      <c r="AE47">
        <f>(IF(DASHBOARD!$J$2=AE15,DASHBOARD!$Q$40,IF(DASHBOARD!$J$2=0,0,CONTROL!AE47)))</f>
        <v/>
      </c>
      <c r="AF47">
        <f>(IF(DASHBOARD!$J$2=AF15,DASHBOARD!$Q$40,IF(DASHBOARD!$J$2=0,0,CONTROL!AF47)))</f>
        <v/>
      </c>
      <c r="AG47">
        <f>(IF(DASHBOARD!$J$2=AG15,DASHBOARD!$Q$40,IF(DASHBOARD!$J$2=0,0,CONTROL!AG47)))</f>
        <v/>
      </c>
      <c r="AH47">
        <f>(IF(DASHBOARD!$J$2=AH15,DASHBOARD!$Q$40,IF(DASHBOARD!$J$2=0,0,CONTROL!AH47)))</f>
        <v/>
      </c>
      <c r="AI47">
        <f>(IF(DASHBOARD!$J$2=AI15,DASHBOARD!$Q$40,IF(DASHBOARD!$J$2=0,0,CONTROL!AI47)))</f>
        <v/>
      </c>
      <c r="AJ47">
        <f>(IF(DASHBOARD!$J$2=AJ15,DASHBOARD!$Q$40,IF(DASHBOARD!$J$2=0,0,CONTROL!AJ47)))</f>
        <v/>
      </c>
      <c r="AK47">
        <f>(IF(DASHBOARD!$J$2=AK15,DASHBOARD!$Q$40,IF(DASHBOARD!$J$2=0,0,CONTROL!AK47)))</f>
        <v/>
      </c>
      <c r="AL47">
        <f>(IF(DASHBOARD!$J$2=AL15,DASHBOARD!$Q$40,IF(DASHBOARD!$J$2=0,0,CONTROL!AL47)))</f>
        <v/>
      </c>
      <c r="AM47">
        <f>(IF(DASHBOARD!$J$2=AM15,DASHBOARD!$Q$40,IF(DASHBOARD!$J$2=0,0,CONTROL!AM47)))</f>
        <v/>
      </c>
      <c r="AN47">
        <f>(IF(DASHBOARD!$J$2=AN15,DASHBOARD!$Q$40,IF(DASHBOARD!$J$2=0,0,CONTROL!AN47)))</f>
        <v/>
      </c>
      <c r="AO47">
        <f>(IF(DASHBOARD!$J$2=AO15,DASHBOARD!$Q$40,IF(DASHBOARD!$J$2=0,0,CONTROL!AO47)))</f>
        <v/>
      </c>
      <c r="AP47">
        <f>(IF(DASHBOARD!$J$2=AP15,DASHBOARD!$Q$40,IF(DASHBOARD!$J$2=0,0,CONTROL!AP47)))</f>
        <v/>
      </c>
      <c r="AQ47">
        <f>(IF(DASHBOARD!$J$2=AQ15,DASHBOARD!$Q$40,IF(DASHBOARD!$J$2=0,0,CONTROL!AQ47)))</f>
        <v/>
      </c>
      <c r="AR47">
        <f>(IF(DASHBOARD!$J$2=AR15,DASHBOARD!$Q$40,IF(DASHBOARD!$J$2=0,0,CONTROL!AR47)))</f>
        <v/>
      </c>
      <c r="AS47">
        <f>(IF(DASHBOARD!$J$2=AS15,DASHBOARD!$Q$40,IF(DASHBOARD!$J$2=0,0,CONTROL!AS47)))</f>
        <v/>
      </c>
      <c r="AT47">
        <f>(IF(DASHBOARD!$J$2=AT15,DASHBOARD!$Q$40,IF(DASHBOARD!$J$2=0,0,CONTROL!AT47)))</f>
        <v/>
      </c>
      <c r="AU47">
        <f>(IF(DASHBOARD!$J$2=AU15,DASHBOARD!$Q$40,IF(DASHBOARD!$J$2=0,0,CONTROL!AU47)))</f>
        <v/>
      </c>
      <c r="AV47">
        <f>(IF(DASHBOARD!$J$2=AV15,DASHBOARD!$Q$40,IF(DASHBOARD!$J$2=0,0,CONTROL!AV47)))</f>
        <v/>
      </c>
      <c r="AW47">
        <f>(IF(DASHBOARD!$J$2=AW15,DASHBOARD!$Q$40,IF(DASHBOARD!$J$2=0,0,CONTROL!AW47)))</f>
        <v/>
      </c>
      <c r="AZ47" s="352" t="inlineStr">
        <is>
          <t>BONE5</t>
        </is>
      </c>
    </row>
    <row r="48" ht="16.5" customHeight="1" s="18" thickBot="1" thickTop="1">
      <c r="A48" s="352" t="inlineStr">
        <is>
          <t>BARRU5</t>
        </is>
      </c>
      <c r="B48">
        <f>(IF(DASHBOARD!$J$2=B15,DASHBOARD!$Q$41,IF(DASHBOARD!$J$2=0,0,CONTROL!B48)))</f>
        <v/>
      </c>
      <c r="C48">
        <f>(IF(DASHBOARD!$J$2=C15,DASHBOARD!$Q$41,IF(DASHBOARD!$J$2=0,0,CONTROL!C48)))</f>
        <v/>
      </c>
      <c r="D48">
        <f>(IF(DASHBOARD!$J$2=D15,DASHBOARD!$Q$41,IF(DASHBOARD!$J$2=0,0,CONTROL!D48)))</f>
        <v/>
      </c>
      <c r="E48">
        <f>(IF(DASHBOARD!$J$2=E15,DASHBOARD!$Q$41,IF(DASHBOARD!$J$2=0,0,CONTROL!E48)))</f>
        <v/>
      </c>
      <c r="F48">
        <f>(IF(DASHBOARD!$J$2=F15,DASHBOARD!$Q$41,IF(DASHBOARD!$J$2=0,0,CONTROL!F48)))</f>
        <v/>
      </c>
      <c r="G48">
        <f>(IF(DASHBOARD!$J$2=G15,DASHBOARD!$Q$41,IF(DASHBOARD!$J$2=0,0,CONTROL!G48)))</f>
        <v/>
      </c>
      <c r="H48">
        <f>(IF(DASHBOARD!$J$2=H15,DASHBOARD!$Q$41,IF(DASHBOARD!$J$2=0,0,CONTROL!H48)))</f>
        <v/>
      </c>
      <c r="I48">
        <f>(IF(DASHBOARD!$J$2=I15,DASHBOARD!$Q$41,IF(DASHBOARD!$J$2=0,0,CONTROL!I48)))</f>
        <v/>
      </c>
      <c r="J48">
        <f>(IF(DASHBOARD!$J$2=J15,DASHBOARD!$Q$41,IF(DASHBOARD!$J$2=0,0,CONTROL!J48)))</f>
        <v/>
      </c>
      <c r="K48">
        <f>(IF(DASHBOARD!$J$2=K15,DASHBOARD!$Q$41,IF(DASHBOARD!$J$2=0,0,CONTROL!K48)))</f>
        <v/>
      </c>
      <c r="L48">
        <f>(IF(DASHBOARD!$J$2=L15,DASHBOARD!$Q$41,IF(DASHBOARD!$J$2=0,0,CONTROL!L48)))</f>
        <v/>
      </c>
      <c r="M48">
        <f>(IF(DASHBOARD!$J$2=M15,DASHBOARD!$Q$41,IF(DASHBOARD!$J$2=0,0,CONTROL!M48)))</f>
        <v/>
      </c>
      <c r="N48">
        <f>(IF(DASHBOARD!$J$2=N15,DASHBOARD!$Q$41,IF(DASHBOARD!$J$2=0,0,CONTROL!N48)))</f>
        <v/>
      </c>
      <c r="O48">
        <f>(IF(DASHBOARD!$J$2=O15,DASHBOARD!$Q$41,IF(DASHBOARD!$J$2=0,0,CONTROL!O48)))</f>
        <v/>
      </c>
      <c r="P48">
        <f>(IF(DASHBOARD!$J$2=P15,DASHBOARD!$Q$41,IF(DASHBOARD!$J$2=0,0,CONTROL!P48)))</f>
        <v/>
      </c>
      <c r="Q48">
        <f>(IF(DASHBOARD!$J$2=Q15,DASHBOARD!$Q$41,IF(DASHBOARD!$J$2=0,0,CONTROL!Q48)))</f>
        <v/>
      </c>
      <c r="R48">
        <f>(IF(DASHBOARD!$J$2=R15,DASHBOARD!$Q$41,IF(DASHBOARD!$J$2=0,0,CONTROL!R48)))</f>
        <v/>
      </c>
      <c r="S48">
        <f>(IF(DASHBOARD!$J$2=S15,DASHBOARD!$Q$41,IF(DASHBOARD!$J$2=0,0,CONTROL!S48)))</f>
        <v/>
      </c>
      <c r="T48">
        <f>(IF(DASHBOARD!$J$2=T15,DASHBOARD!$Q$41,IF(DASHBOARD!$J$2=0,0,CONTROL!T48)))</f>
        <v/>
      </c>
      <c r="U48">
        <f>(IF(DASHBOARD!$J$2=U15,DASHBOARD!$Q$41,IF(DASHBOARD!$J$2=0,0,CONTROL!U48)))</f>
        <v/>
      </c>
      <c r="V48">
        <f>(IF(DASHBOARD!$J$2=V15,DASHBOARD!$Q$41,IF(DASHBOARD!$J$2=0,0,CONTROL!V48)))</f>
        <v/>
      </c>
      <c r="W48">
        <f>(IF(DASHBOARD!$J$2=W15,DASHBOARD!$Q$41,IF(DASHBOARD!$J$2=0,0,CONTROL!W48)))</f>
        <v/>
      </c>
      <c r="X48">
        <f>(IF(DASHBOARD!$J$2=X15,DASHBOARD!$Q$41,IF(DASHBOARD!$J$2=0,0,CONTROL!X48)))</f>
        <v/>
      </c>
      <c r="Y48">
        <f>(IF(DASHBOARD!$J$2=Y15,DASHBOARD!$Q$41,IF(DASHBOARD!$J$2=0,0,CONTROL!Y48)))</f>
        <v/>
      </c>
      <c r="Z48">
        <f>(IF(DASHBOARD!$J$2=Z15,DASHBOARD!$Q$41,IF(DASHBOARD!$J$2=0,0,CONTROL!Z48)))</f>
        <v/>
      </c>
      <c r="AA48">
        <f>(IF(DASHBOARD!$J$2=AA15,DASHBOARD!$Q$41,IF(DASHBOARD!$J$2=0,0,CONTROL!AA48)))</f>
        <v/>
      </c>
      <c r="AB48">
        <f>(IF(DASHBOARD!$J$2=AB15,DASHBOARD!$Q$41,IF(DASHBOARD!$J$2=0,0,CONTROL!AB48)))</f>
        <v/>
      </c>
      <c r="AC48">
        <f>(IF(DASHBOARD!$J$2=AC15,DASHBOARD!$Q$41,IF(DASHBOARD!$J$2=0,0,CONTROL!AC48)))</f>
        <v/>
      </c>
      <c r="AD48">
        <f>(IF(DASHBOARD!$J$2=AD15,DASHBOARD!$Q$41,IF(DASHBOARD!$J$2=0,0,CONTROL!AD48)))</f>
        <v/>
      </c>
      <c r="AE48">
        <f>(IF(DASHBOARD!$J$2=AE15,DASHBOARD!$Q$41,IF(DASHBOARD!$J$2=0,0,CONTROL!AE48)))</f>
        <v/>
      </c>
      <c r="AF48">
        <f>(IF(DASHBOARD!$J$2=AF15,DASHBOARD!$Q$41,IF(DASHBOARD!$J$2=0,0,CONTROL!AF48)))</f>
        <v/>
      </c>
      <c r="AG48">
        <f>(IF(DASHBOARD!$J$2=AG15,DASHBOARD!$Q$41,IF(DASHBOARD!$J$2=0,0,CONTROL!AG48)))</f>
        <v/>
      </c>
      <c r="AH48">
        <f>(IF(DASHBOARD!$J$2=AH15,DASHBOARD!$Q$41,IF(DASHBOARD!$J$2=0,0,CONTROL!AH48)))</f>
        <v/>
      </c>
      <c r="AI48">
        <f>(IF(DASHBOARD!$J$2=AI15,DASHBOARD!$Q$41,IF(DASHBOARD!$J$2=0,0,CONTROL!AI48)))</f>
        <v/>
      </c>
      <c r="AJ48">
        <f>(IF(DASHBOARD!$J$2=AJ15,DASHBOARD!$Q$41,IF(DASHBOARD!$J$2=0,0,CONTROL!AJ48)))</f>
        <v/>
      </c>
      <c r="AK48">
        <f>(IF(DASHBOARD!$J$2=AK15,DASHBOARD!$Q$41,IF(DASHBOARD!$J$2=0,0,CONTROL!AK48)))</f>
        <v/>
      </c>
      <c r="AL48">
        <f>(IF(DASHBOARD!$J$2=AL15,DASHBOARD!$Q$41,IF(DASHBOARD!$J$2=0,0,CONTROL!AL48)))</f>
        <v/>
      </c>
      <c r="AM48">
        <f>(IF(DASHBOARD!$J$2=AM15,DASHBOARD!$Q$41,IF(DASHBOARD!$J$2=0,0,CONTROL!AM48)))</f>
        <v/>
      </c>
      <c r="AN48">
        <f>(IF(DASHBOARD!$J$2=AN15,DASHBOARD!$Q$41,IF(DASHBOARD!$J$2=0,0,CONTROL!AN48)))</f>
        <v/>
      </c>
      <c r="AO48">
        <f>(IF(DASHBOARD!$J$2=AO15,DASHBOARD!$Q$41,IF(DASHBOARD!$J$2=0,0,CONTROL!AO48)))</f>
        <v/>
      </c>
      <c r="AP48">
        <f>(IF(DASHBOARD!$J$2=AP15,DASHBOARD!$Q$41,IF(DASHBOARD!$J$2=0,0,CONTROL!AP48)))</f>
        <v/>
      </c>
      <c r="AQ48">
        <f>(IF(DASHBOARD!$J$2=AQ15,DASHBOARD!$Q$41,IF(DASHBOARD!$J$2=0,0,CONTROL!AQ48)))</f>
        <v/>
      </c>
      <c r="AR48">
        <f>(IF(DASHBOARD!$J$2=AR15,DASHBOARD!$Q$41,IF(DASHBOARD!$J$2=0,0,CONTROL!AR48)))</f>
        <v/>
      </c>
      <c r="AS48">
        <f>(IF(DASHBOARD!$J$2=AS15,DASHBOARD!$Q$41,IF(DASHBOARD!$J$2=0,0,CONTROL!AS48)))</f>
        <v/>
      </c>
      <c r="AT48">
        <f>(IF(DASHBOARD!$J$2=AT15,DASHBOARD!$Q$41,IF(DASHBOARD!$J$2=0,0,CONTROL!AT48)))</f>
        <v/>
      </c>
      <c r="AU48">
        <f>(IF(DASHBOARD!$J$2=AU15,DASHBOARD!$Q$41,IF(DASHBOARD!$J$2=0,0,CONTROL!AU48)))</f>
        <v/>
      </c>
      <c r="AV48">
        <f>(IF(DASHBOARD!$J$2=AV15,DASHBOARD!$Q$41,IF(DASHBOARD!$J$2=0,0,CONTROL!AV48)))</f>
        <v/>
      </c>
      <c r="AW48">
        <f>(IF(DASHBOARD!$J$2=AW15,DASHBOARD!$Q$41,IF(DASHBOARD!$J$2=0,0,CONTROL!AW48)))</f>
        <v/>
      </c>
      <c r="AZ48" s="352" t="inlineStr">
        <is>
          <t>BARRU5</t>
        </is>
      </c>
    </row>
    <row r="49" ht="16.5" customHeight="1" s="18" thickBot="1" thickTop="1">
      <c r="A49" s="352" t="inlineStr">
        <is>
          <t>BLUSU5</t>
        </is>
      </c>
      <c r="B49">
        <f>(IF(DASHBOARD!$J$2=B15,DASHBOARD!$Q$42,IF(DASHBOARD!$J$2=0,0,CONTROL!B49)))</f>
        <v/>
      </c>
      <c r="C49">
        <f>(IF(DASHBOARD!$J$2=C15,DASHBOARD!$Q$42,IF(DASHBOARD!$J$2=0,0,CONTROL!C49)))</f>
        <v/>
      </c>
      <c r="D49">
        <f>(IF(DASHBOARD!$J$2=D15,DASHBOARD!$Q$42,IF(DASHBOARD!$J$2=0,0,CONTROL!D49)))</f>
        <v/>
      </c>
      <c r="E49">
        <f>(IF(DASHBOARD!$J$2=E15,DASHBOARD!$Q$42,IF(DASHBOARD!$J$2=0,0,CONTROL!E49)))</f>
        <v/>
      </c>
      <c r="F49">
        <f>(IF(DASHBOARD!$J$2=F15,DASHBOARD!$Q$42,IF(DASHBOARD!$J$2=0,0,CONTROL!F49)))</f>
        <v/>
      </c>
      <c r="G49">
        <f>(IF(DASHBOARD!$J$2=G15,DASHBOARD!$Q$42,IF(DASHBOARD!$J$2=0,0,CONTROL!G49)))</f>
        <v/>
      </c>
      <c r="H49">
        <f>(IF(DASHBOARD!$J$2=H15,DASHBOARD!$Q$42,IF(DASHBOARD!$J$2=0,0,CONTROL!H49)))</f>
        <v/>
      </c>
      <c r="I49">
        <f>(IF(DASHBOARD!$J$2=I15,DASHBOARD!$Q$42,IF(DASHBOARD!$J$2=0,0,CONTROL!I49)))</f>
        <v/>
      </c>
      <c r="J49">
        <f>(IF(DASHBOARD!$J$2=J15,DASHBOARD!$Q$42,IF(DASHBOARD!$J$2=0,0,CONTROL!J49)))</f>
        <v/>
      </c>
      <c r="K49">
        <f>(IF(DASHBOARD!$J$2=K15,DASHBOARD!$Q$42,IF(DASHBOARD!$J$2=0,0,CONTROL!K49)))</f>
        <v/>
      </c>
      <c r="L49">
        <f>(IF(DASHBOARD!$J$2=L15,DASHBOARD!$Q$42,IF(DASHBOARD!$J$2=0,0,CONTROL!L49)))</f>
        <v/>
      </c>
      <c r="M49">
        <f>(IF(DASHBOARD!$J$2=M15,DASHBOARD!$Q$42,IF(DASHBOARD!$J$2=0,0,CONTROL!M49)))</f>
        <v/>
      </c>
      <c r="N49">
        <f>(IF(DASHBOARD!$J$2=N15,DASHBOARD!$Q$42,IF(DASHBOARD!$J$2=0,0,CONTROL!N49)))</f>
        <v/>
      </c>
      <c r="O49">
        <f>(IF(DASHBOARD!$J$2=O15,DASHBOARD!$Q$42,IF(DASHBOARD!$J$2=0,0,CONTROL!O49)))</f>
        <v/>
      </c>
      <c r="P49">
        <f>(IF(DASHBOARD!$J$2=P15,DASHBOARD!$Q$42,IF(DASHBOARD!$J$2=0,0,CONTROL!P49)))</f>
        <v/>
      </c>
      <c r="Q49">
        <f>(IF(DASHBOARD!$J$2=Q15,DASHBOARD!$Q$42,IF(DASHBOARD!$J$2=0,0,CONTROL!Q49)))</f>
        <v/>
      </c>
      <c r="R49">
        <f>(IF(DASHBOARD!$J$2=R15,DASHBOARD!$Q$42,IF(DASHBOARD!$J$2=0,0,CONTROL!R49)))</f>
        <v/>
      </c>
      <c r="S49">
        <f>(IF(DASHBOARD!$J$2=S15,DASHBOARD!$Q$42,IF(DASHBOARD!$J$2=0,0,CONTROL!S49)))</f>
        <v/>
      </c>
      <c r="T49">
        <f>(IF(DASHBOARD!$J$2=T15,DASHBOARD!$Q$42,IF(DASHBOARD!$J$2=0,0,CONTROL!T49)))</f>
        <v/>
      </c>
      <c r="U49">
        <f>(IF(DASHBOARD!$J$2=U15,DASHBOARD!$Q$42,IF(DASHBOARD!$J$2=0,0,CONTROL!U49)))</f>
        <v/>
      </c>
      <c r="V49">
        <f>(IF(DASHBOARD!$J$2=V15,DASHBOARD!$Q$42,IF(DASHBOARD!$J$2=0,0,CONTROL!V49)))</f>
        <v/>
      </c>
      <c r="W49">
        <f>(IF(DASHBOARD!$J$2=W15,DASHBOARD!$Q$42,IF(DASHBOARD!$J$2=0,0,CONTROL!W49)))</f>
        <v/>
      </c>
      <c r="X49">
        <f>(IF(DASHBOARD!$J$2=X15,DASHBOARD!$Q$42,IF(DASHBOARD!$J$2=0,0,CONTROL!X49)))</f>
        <v/>
      </c>
      <c r="Y49">
        <f>(IF(DASHBOARD!$J$2=Y15,DASHBOARD!$Q$42,IF(DASHBOARD!$J$2=0,0,CONTROL!Y49)))</f>
        <v/>
      </c>
      <c r="Z49">
        <f>(IF(DASHBOARD!$J$2=Z15,DASHBOARD!$Q$42,IF(DASHBOARD!$J$2=0,0,CONTROL!Z49)))</f>
        <v/>
      </c>
      <c r="AA49">
        <f>(IF(DASHBOARD!$J$2=AA15,DASHBOARD!$Q$42,IF(DASHBOARD!$J$2=0,0,CONTROL!AA49)))</f>
        <v/>
      </c>
      <c r="AB49">
        <f>(IF(DASHBOARD!$J$2=AB15,DASHBOARD!$Q$42,IF(DASHBOARD!$J$2=0,0,CONTROL!AB49)))</f>
        <v/>
      </c>
      <c r="AC49">
        <f>(IF(DASHBOARD!$J$2=AC15,DASHBOARD!$Q$42,IF(DASHBOARD!$J$2=0,0,CONTROL!AC49)))</f>
        <v/>
      </c>
      <c r="AD49">
        <f>(IF(DASHBOARD!$J$2=AD15,DASHBOARD!$Q$42,IF(DASHBOARD!$J$2=0,0,CONTROL!AD49)))</f>
        <v/>
      </c>
      <c r="AE49">
        <f>(IF(DASHBOARD!$J$2=AE15,DASHBOARD!$Q$42,IF(DASHBOARD!$J$2=0,0,CONTROL!AE49)))</f>
        <v/>
      </c>
      <c r="AF49">
        <f>(IF(DASHBOARD!$J$2=AF15,DASHBOARD!$Q$42,IF(DASHBOARD!$J$2=0,0,CONTROL!AF49)))</f>
        <v/>
      </c>
      <c r="AG49">
        <f>(IF(DASHBOARD!$J$2=AG15,DASHBOARD!$Q$42,IF(DASHBOARD!$J$2=0,0,CONTROL!AG49)))</f>
        <v/>
      </c>
      <c r="AH49">
        <f>(IF(DASHBOARD!$J$2=AH15,DASHBOARD!$Q$42,IF(DASHBOARD!$J$2=0,0,CONTROL!AH49)))</f>
        <v/>
      </c>
      <c r="AI49">
        <f>(IF(DASHBOARD!$J$2=AI15,DASHBOARD!$Q$42,IF(DASHBOARD!$J$2=0,0,CONTROL!AI49)))</f>
        <v/>
      </c>
      <c r="AJ49">
        <f>(IF(DASHBOARD!$J$2=AJ15,DASHBOARD!$Q$42,IF(DASHBOARD!$J$2=0,0,CONTROL!AJ49)))</f>
        <v/>
      </c>
      <c r="AK49">
        <f>(IF(DASHBOARD!$J$2=AK15,DASHBOARD!$Q$42,IF(DASHBOARD!$J$2=0,0,CONTROL!AK49)))</f>
        <v/>
      </c>
      <c r="AL49">
        <f>(IF(DASHBOARD!$J$2=AL15,DASHBOARD!$Q$42,IF(DASHBOARD!$J$2=0,0,CONTROL!AL49)))</f>
        <v/>
      </c>
      <c r="AM49">
        <f>(IF(DASHBOARD!$J$2=AM15,DASHBOARD!$Q$42,IF(DASHBOARD!$J$2=0,0,CONTROL!AM49)))</f>
        <v/>
      </c>
      <c r="AN49">
        <f>(IF(DASHBOARD!$J$2=AN15,DASHBOARD!$Q$42,IF(DASHBOARD!$J$2=0,0,CONTROL!AN49)))</f>
        <v/>
      </c>
      <c r="AO49">
        <f>(IF(DASHBOARD!$J$2=AO15,DASHBOARD!$Q$42,IF(DASHBOARD!$J$2=0,0,CONTROL!AO49)))</f>
        <v/>
      </c>
      <c r="AP49">
        <f>(IF(DASHBOARD!$J$2=AP15,DASHBOARD!$Q$42,IF(DASHBOARD!$J$2=0,0,CONTROL!AP49)))</f>
        <v/>
      </c>
      <c r="AQ49">
        <f>(IF(DASHBOARD!$J$2=AQ15,DASHBOARD!$Q$42,IF(DASHBOARD!$J$2=0,0,CONTROL!AQ49)))</f>
        <v/>
      </c>
      <c r="AR49">
        <f>(IF(DASHBOARD!$J$2=AR15,DASHBOARD!$Q$42,IF(DASHBOARD!$J$2=0,0,CONTROL!AR49)))</f>
        <v/>
      </c>
      <c r="AS49">
        <f>(IF(DASHBOARD!$J$2=AS15,DASHBOARD!$Q$42,IF(DASHBOARD!$J$2=0,0,CONTROL!AS49)))</f>
        <v/>
      </c>
      <c r="AT49">
        <f>(IF(DASHBOARD!$J$2=AT15,DASHBOARD!$Q$42,IF(DASHBOARD!$J$2=0,0,CONTROL!AT49)))</f>
        <v/>
      </c>
      <c r="AU49">
        <f>(IF(DASHBOARD!$J$2=AU15,DASHBOARD!$Q$42,IF(DASHBOARD!$J$2=0,0,CONTROL!AU49)))</f>
        <v/>
      </c>
      <c r="AV49">
        <f>(IF(DASHBOARD!$J$2=AV15,DASHBOARD!$Q$42,IF(DASHBOARD!$J$2=0,0,CONTROL!AV49)))</f>
        <v/>
      </c>
      <c r="AW49">
        <f>(IF(DASHBOARD!$J$2=AW15,DASHBOARD!$Q$42,IF(DASHBOARD!$J$2=0,0,CONTROL!AW49)))</f>
        <v/>
      </c>
      <c r="AZ49" s="352" t="inlineStr">
        <is>
          <t>BLUSU5</t>
        </is>
      </c>
    </row>
    <row r="50" ht="16.5" customHeight="1" s="18" thickBot="1" thickTop="1">
      <c r="A50" s="352" t="inlineStr">
        <is>
          <t>LTUPA6</t>
        </is>
      </c>
      <c r="B50">
        <f>(IF(DASHBOARD!$J$2=B15,DASHBOARD!$Q$43,IF(DASHBOARD!$J$2=0,0,CONTROL!B50)))</f>
        <v/>
      </c>
      <c r="C50">
        <f>(IF(DASHBOARD!$J$2=C15,DASHBOARD!$Q$43,IF(DASHBOARD!$J$2=0,0,CONTROL!C50)))</f>
        <v/>
      </c>
      <c r="D50">
        <f>(IF(DASHBOARD!$J$2=D15,DASHBOARD!$Q$43,IF(DASHBOARD!$J$2=0,0,CONTROL!D50)))</f>
        <v/>
      </c>
      <c r="E50">
        <f>(IF(DASHBOARD!$J$2=E15,DASHBOARD!$Q$43,IF(DASHBOARD!$J$2=0,0,CONTROL!E50)))</f>
        <v/>
      </c>
      <c r="F50">
        <f>(IF(DASHBOARD!$J$2=F15,DASHBOARD!$Q$43,IF(DASHBOARD!$J$2=0,0,CONTROL!F50)))</f>
        <v/>
      </c>
      <c r="G50">
        <f>(IF(DASHBOARD!$J$2=G15,DASHBOARD!$Q$43,IF(DASHBOARD!$J$2=0,0,CONTROL!G50)))</f>
        <v/>
      </c>
      <c r="H50">
        <f>(IF(DASHBOARD!$J$2=H15,DASHBOARD!$Q$43,IF(DASHBOARD!$J$2=0,0,CONTROL!H50)))</f>
        <v/>
      </c>
      <c r="I50">
        <f>(IF(DASHBOARD!$J$2=I15,DASHBOARD!$Q$43,IF(DASHBOARD!$J$2=0,0,CONTROL!I50)))</f>
        <v/>
      </c>
      <c r="J50">
        <f>(IF(DASHBOARD!$J$2=J15,DASHBOARD!$Q$43,IF(DASHBOARD!$J$2=0,0,CONTROL!J50)))</f>
        <v/>
      </c>
      <c r="K50">
        <f>(IF(DASHBOARD!$J$2=K15,DASHBOARD!$Q$43,IF(DASHBOARD!$J$2=0,0,CONTROL!K50)))</f>
        <v/>
      </c>
      <c r="L50">
        <f>(IF(DASHBOARD!$J$2=L15,DASHBOARD!$Q$43,IF(DASHBOARD!$J$2=0,0,CONTROL!L50)))</f>
        <v/>
      </c>
      <c r="M50">
        <f>(IF(DASHBOARD!$J$2=M15,DASHBOARD!$Q$43,IF(DASHBOARD!$J$2=0,0,CONTROL!M50)))</f>
        <v/>
      </c>
      <c r="N50">
        <f>(IF(DASHBOARD!$J$2=N15,DASHBOARD!$Q$43,IF(DASHBOARD!$J$2=0,0,CONTROL!N50)))</f>
        <v/>
      </c>
      <c r="O50">
        <f>(IF(DASHBOARD!$J$2=O15,DASHBOARD!$Q$43,IF(DASHBOARD!$J$2=0,0,CONTROL!O50)))</f>
        <v/>
      </c>
      <c r="P50">
        <f>(IF(DASHBOARD!$J$2=P15,DASHBOARD!$Q$43,IF(DASHBOARD!$J$2=0,0,CONTROL!P50)))</f>
        <v/>
      </c>
      <c r="Q50">
        <f>(IF(DASHBOARD!$J$2=Q15,DASHBOARD!$Q$43,IF(DASHBOARD!$J$2=0,0,CONTROL!Q50)))</f>
        <v/>
      </c>
      <c r="R50">
        <f>(IF(DASHBOARD!$J$2=R15,DASHBOARD!$Q$43,IF(DASHBOARD!$J$2=0,0,CONTROL!R50)))</f>
        <v/>
      </c>
      <c r="S50">
        <f>(IF(DASHBOARD!$J$2=S15,DASHBOARD!$Q$43,IF(DASHBOARD!$J$2=0,0,CONTROL!S50)))</f>
        <v/>
      </c>
      <c r="T50">
        <f>(IF(DASHBOARD!$J$2=T15,DASHBOARD!$Q$43,IF(DASHBOARD!$J$2=0,0,CONTROL!T50)))</f>
        <v/>
      </c>
      <c r="U50">
        <f>(IF(DASHBOARD!$J$2=U15,DASHBOARD!$Q$43,IF(DASHBOARD!$J$2=0,0,CONTROL!U50)))</f>
        <v/>
      </c>
      <c r="V50">
        <f>(IF(DASHBOARD!$J$2=V15,DASHBOARD!$Q$43,IF(DASHBOARD!$J$2=0,0,CONTROL!V50)))</f>
        <v/>
      </c>
      <c r="W50">
        <f>(IF(DASHBOARD!$J$2=W15,DASHBOARD!$Q$43,IF(DASHBOARD!$J$2=0,0,CONTROL!W50)))</f>
        <v/>
      </c>
      <c r="X50">
        <f>(IF(DASHBOARD!$J$2=X15,DASHBOARD!$Q$43,IF(DASHBOARD!$J$2=0,0,CONTROL!X50)))</f>
        <v/>
      </c>
      <c r="Y50">
        <f>(IF(DASHBOARD!$J$2=Y15,DASHBOARD!$Q$43,IF(DASHBOARD!$J$2=0,0,CONTROL!Y50)))</f>
        <v/>
      </c>
      <c r="Z50">
        <f>(IF(DASHBOARD!$J$2=Z15,DASHBOARD!$Q$43,IF(DASHBOARD!$J$2=0,0,CONTROL!Z50)))</f>
        <v/>
      </c>
      <c r="AA50">
        <f>(IF(DASHBOARD!$J$2=AA15,DASHBOARD!$Q$43,IF(DASHBOARD!$J$2=0,0,CONTROL!AA50)))</f>
        <v/>
      </c>
      <c r="AB50">
        <f>(IF(DASHBOARD!$J$2=AB15,DASHBOARD!$Q$43,IF(DASHBOARD!$J$2=0,0,CONTROL!AB50)))</f>
        <v/>
      </c>
      <c r="AC50">
        <f>(IF(DASHBOARD!$J$2=AC15,DASHBOARD!$Q$43,IF(DASHBOARD!$J$2=0,0,CONTROL!AC50)))</f>
        <v/>
      </c>
      <c r="AD50">
        <f>(IF(DASHBOARD!$J$2=AD15,DASHBOARD!$Q$43,IF(DASHBOARD!$J$2=0,0,CONTROL!AD50)))</f>
        <v/>
      </c>
      <c r="AE50">
        <f>(IF(DASHBOARD!$J$2=AE15,DASHBOARD!$Q$43,IF(DASHBOARD!$J$2=0,0,CONTROL!AE50)))</f>
        <v/>
      </c>
      <c r="AF50">
        <f>(IF(DASHBOARD!$J$2=AF15,DASHBOARD!$Q$43,IF(DASHBOARD!$J$2=0,0,CONTROL!AF50)))</f>
        <v/>
      </c>
      <c r="AG50">
        <f>(IF(DASHBOARD!$J$2=AG15,DASHBOARD!$Q$43,IF(DASHBOARD!$J$2=0,0,CONTROL!AG50)))</f>
        <v/>
      </c>
      <c r="AH50">
        <f>(IF(DASHBOARD!$J$2=AH15,DASHBOARD!$Q$43,IF(DASHBOARD!$J$2=0,0,CONTROL!AH50)))</f>
        <v/>
      </c>
      <c r="AI50">
        <f>(IF(DASHBOARD!$J$2=AI15,DASHBOARD!$Q$43,IF(DASHBOARD!$J$2=0,0,CONTROL!AI50)))</f>
        <v/>
      </c>
      <c r="AJ50">
        <f>(IF(DASHBOARD!$J$2=AJ15,DASHBOARD!$Q$43,IF(DASHBOARD!$J$2=0,0,CONTROL!AJ50)))</f>
        <v/>
      </c>
      <c r="AK50">
        <f>(IF(DASHBOARD!$J$2=AK15,DASHBOARD!$Q$43,IF(DASHBOARD!$J$2=0,0,CONTROL!AK50)))</f>
        <v/>
      </c>
      <c r="AL50">
        <f>(IF(DASHBOARD!$J$2=AL15,DASHBOARD!$Q$43,IF(DASHBOARD!$J$2=0,0,CONTROL!AL50)))</f>
        <v/>
      </c>
      <c r="AM50">
        <f>(IF(DASHBOARD!$J$2=AM15,DASHBOARD!$Q$43,IF(DASHBOARD!$J$2=0,0,CONTROL!AM50)))</f>
        <v/>
      </c>
      <c r="AN50">
        <f>(IF(DASHBOARD!$J$2=AN15,DASHBOARD!$Q$43,IF(DASHBOARD!$J$2=0,0,CONTROL!AN50)))</f>
        <v/>
      </c>
      <c r="AO50">
        <f>(IF(DASHBOARD!$J$2=AO15,DASHBOARD!$Q$43,IF(DASHBOARD!$J$2=0,0,CONTROL!AO50)))</f>
        <v/>
      </c>
      <c r="AP50">
        <f>(IF(DASHBOARD!$J$2=AP15,DASHBOARD!$Q$43,IF(DASHBOARD!$J$2=0,0,CONTROL!AP50)))</f>
        <v/>
      </c>
      <c r="AQ50">
        <f>(IF(DASHBOARD!$J$2=AQ15,DASHBOARD!$Q$43,IF(DASHBOARD!$J$2=0,0,CONTROL!AQ50)))</f>
        <v/>
      </c>
      <c r="AR50">
        <f>(IF(DASHBOARD!$J$2=AR15,DASHBOARD!$Q$43,IF(DASHBOARD!$J$2=0,0,CONTROL!AR50)))</f>
        <v/>
      </c>
      <c r="AS50">
        <f>(IF(DASHBOARD!$J$2=AS15,DASHBOARD!$Q$43,IF(DASHBOARD!$J$2=0,0,CONTROL!AS50)))</f>
        <v/>
      </c>
      <c r="AT50">
        <f>(IF(DASHBOARD!$J$2=AT15,DASHBOARD!$Q$43,IF(DASHBOARD!$J$2=0,0,CONTROL!AT50)))</f>
        <v/>
      </c>
      <c r="AU50">
        <f>(IF(DASHBOARD!$J$2=AU15,DASHBOARD!$Q$43,IF(DASHBOARD!$J$2=0,0,CONTROL!AU50)))</f>
        <v/>
      </c>
      <c r="AV50">
        <f>(IF(DASHBOARD!$J$2=AV15,DASHBOARD!$Q$43,IF(DASHBOARD!$J$2=0,0,CONTROL!AV50)))</f>
        <v/>
      </c>
      <c r="AW50">
        <f>(IF(DASHBOARD!$J$2=AW15,DASHBOARD!$Q$43,IF(DASHBOARD!$J$2=0,0,CONTROL!AW50)))</f>
        <v/>
      </c>
      <c r="AZ50" s="352" t="inlineStr">
        <is>
          <t>LTUPA6</t>
        </is>
      </c>
    </row>
    <row r="51" ht="16.5" customHeight="1" s="18" thickBot="1" thickTop="1">
      <c r="A51" s="352" t="inlineStr">
        <is>
          <t>PMONA6</t>
        </is>
      </c>
      <c r="B51">
        <f>(IF(DASHBOARD!$J$2=B15,DASHBOARD!$Q$45,IF(DASHBOARD!$J$2=0,0,CONTROL!B51)))</f>
        <v/>
      </c>
      <c r="C51">
        <f>(IF(DASHBOARD!$J$2=C15,DASHBOARD!$Q$45,IF(DASHBOARD!$J$2=0,0,CONTROL!C51)))</f>
        <v/>
      </c>
      <c r="D51">
        <f>(IF(DASHBOARD!$J$2=D15,DASHBOARD!$Q$45,IF(DASHBOARD!$J$2=0,0,CONTROL!D51)))</f>
        <v/>
      </c>
      <c r="E51">
        <f>(IF(DASHBOARD!$J$2=E15,DASHBOARD!$Q$45,IF(DASHBOARD!$J$2=0,0,CONTROL!E51)))</f>
        <v/>
      </c>
      <c r="F51">
        <f>(IF(DASHBOARD!$J$2=F15,DASHBOARD!$Q$45,IF(DASHBOARD!$J$2=0,0,CONTROL!F51)))</f>
        <v/>
      </c>
      <c r="G51">
        <f>(IF(DASHBOARD!$J$2=G15,DASHBOARD!$Q$45,IF(DASHBOARD!$J$2=0,0,CONTROL!G51)))</f>
        <v/>
      </c>
      <c r="H51">
        <f>(IF(DASHBOARD!$J$2=H15,DASHBOARD!$Q$45,IF(DASHBOARD!$J$2=0,0,CONTROL!H51)))</f>
        <v/>
      </c>
      <c r="I51">
        <f>(IF(DASHBOARD!$J$2=I15,DASHBOARD!$Q$45,IF(DASHBOARD!$J$2=0,0,CONTROL!I51)))</f>
        <v/>
      </c>
      <c r="J51">
        <f>(IF(DASHBOARD!$J$2=J15,DASHBOARD!$Q$45,IF(DASHBOARD!$J$2=0,0,CONTROL!J51)))</f>
        <v/>
      </c>
      <c r="K51">
        <f>(IF(DASHBOARD!$J$2=K15,DASHBOARD!$Q$45,IF(DASHBOARD!$J$2=0,0,CONTROL!K51)))</f>
        <v/>
      </c>
      <c r="L51">
        <f>(IF(DASHBOARD!$J$2=L15,DASHBOARD!$Q$45,IF(DASHBOARD!$J$2=0,0,CONTROL!L51)))</f>
        <v/>
      </c>
      <c r="M51">
        <f>(IF(DASHBOARD!$J$2=M15,DASHBOARD!$Q$45,IF(DASHBOARD!$J$2=0,0,CONTROL!M51)))</f>
        <v/>
      </c>
      <c r="N51">
        <f>(IF(DASHBOARD!$J$2=N15,DASHBOARD!$Q$45,IF(DASHBOARD!$J$2=0,0,CONTROL!N51)))</f>
        <v/>
      </c>
      <c r="O51">
        <f>(IF(DASHBOARD!$J$2=O15,DASHBOARD!$Q$45,IF(DASHBOARD!$J$2=0,0,CONTROL!O51)))</f>
        <v/>
      </c>
      <c r="P51">
        <f>(IF(DASHBOARD!$J$2=P15,DASHBOARD!$Q$45,IF(DASHBOARD!$J$2=0,0,CONTROL!P51)))</f>
        <v/>
      </c>
      <c r="Q51">
        <f>(IF(DASHBOARD!$J$2=Q15,DASHBOARD!$Q$45,IF(DASHBOARD!$J$2=0,0,CONTROL!Q51)))</f>
        <v/>
      </c>
      <c r="R51">
        <f>(IF(DASHBOARD!$J$2=R15,DASHBOARD!$Q$45,IF(DASHBOARD!$J$2=0,0,CONTROL!R51)))</f>
        <v/>
      </c>
      <c r="S51">
        <f>(IF(DASHBOARD!$J$2=S15,DASHBOARD!$Q$45,IF(DASHBOARD!$J$2=0,0,CONTROL!S51)))</f>
        <v/>
      </c>
      <c r="T51">
        <f>(IF(DASHBOARD!$J$2=T15,DASHBOARD!$Q$45,IF(DASHBOARD!$J$2=0,0,CONTROL!T51)))</f>
        <v/>
      </c>
      <c r="U51">
        <f>(IF(DASHBOARD!$J$2=U15,DASHBOARD!$Q$45,IF(DASHBOARD!$J$2=0,0,CONTROL!U51)))</f>
        <v/>
      </c>
      <c r="V51">
        <f>(IF(DASHBOARD!$J$2=V15,DASHBOARD!$Q$45,IF(DASHBOARD!$J$2=0,0,CONTROL!V51)))</f>
        <v/>
      </c>
      <c r="W51">
        <f>(IF(DASHBOARD!$J$2=W15,DASHBOARD!$Q$45,IF(DASHBOARD!$J$2=0,0,CONTROL!W51)))</f>
        <v/>
      </c>
      <c r="X51">
        <f>(IF(DASHBOARD!$J$2=X15,DASHBOARD!$Q$45,IF(DASHBOARD!$J$2=0,0,CONTROL!X51)))</f>
        <v/>
      </c>
      <c r="Y51">
        <f>(IF(DASHBOARD!$J$2=Y15,DASHBOARD!$Q$45,IF(DASHBOARD!$J$2=0,0,CONTROL!Y51)))</f>
        <v/>
      </c>
      <c r="Z51">
        <f>(IF(DASHBOARD!$J$2=Z15,DASHBOARD!$Q$45,IF(DASHBOARD!$J$2=0,0,CONTROL!Z51)))</f>
        <v/>
      </c>
      <c r="AA51">
        <f>(IF(DASHBOARD!$J$2=AA15,DASHBOARD!$Q$45,IF(DASHBOARD!$J$2=0,0,CONTROL!AA51)))</f>
        <v/>
      </c>
      <c r="AB51">
        <f>(IF(DASHBOARD!$J$2=AB15,DASHBOARD!$Q$45,IF(DASHBOARD!$J$2=0,0,CONTROL!AB51)))</f>
        <v/>
      </c>
      <c r="AC51">
        <f>(IF(DASHBOARD!$J$2=AC15,DASHBOARD!$Q$45,IF(DASHBOARD!$J$2=0,0,CONTROL!AC51)))</f>
        <v/>
      </c>
      <c r="AD51">
        <f>(IF(DASHBOARD!$J$2=AD15,DASHBOARD!$Q$45,IF(DASHBOARD!$J$2=0,0,CONTROL!AD51)))</f>
        <v/>
      </c>
      <c r="AE51">
        <f>(IF(DASHBOARD!$J$2=AE15,DASHBOARD!$Q$45,IF(DASHBOARD!$J$2=0,0,CONTROL!AE51)))</f>
        <v/>
      </c>
      <c r="AF51">
        <f>(IF(DASHBOARD!$J$2=AF15,DASHBOARD!$Q$45,IF(DASHBOARD!$J$2=0,0,CONTROL!AF51)))</f>
        <v/>
      </c>
      <c r="AG51">
        <f>(IF(DASHBOARD!$J$2=AG15,DASHBOARD!$Q$45,IF(DASHBOARD!$J$2=0,0,CONTROL!AG51)))</f>
        <v/>
      </c>
      <c r="AH51">
        <f>(IF(DASHBOARD!$J$2=AH15,DASHBOARD!$Q$45,IF(DASHBOARD!$J$2=0,0,CONTROL!AH51)))</f>
        <v/>
      </c>
      <c r="AI51">
        <f>(IF(DASHBOARD!$J$2=AI15,DASHBOARD!$Q$45,IF(DASHBOARD!$J$2=0,0,CONTROL!AI51)))</f>
        <v/>
      </c>
      <c r="AJ51">
        <f>(IF(DASHBOARD!$J$2=AJ15,DASHBOARD!$Q$45,IF(DASHBOARD!$J$2=0,0,CONTROL!AJ51)))</f>
        <v/>
      </c>
      <c r="AK51">
        <f>(IF(DASHBOARD!$J$2=AK15,DASHBOARD!$Q$45,IF(DASHBOARD!$J$2=0,0,CONTROL!AK51)))</f>
        <v/>
      </c>
      <c r="AL51">
        <f>(IF(DASHBOARD!$J$2=AL15,DASHBOARD!$Q$45,IF(DASHBOARD!$J$2=0,0,CONTROL!AL51)))</f>
        <v/>
      </c>
      <c r="AM51">
        <f>(IF(DASHBOARD!$J$2=AM15,DASHBOARD!$Q$45,IF(DASHBOARD!$J$2=0,0,CONTROL!AM51)))</f>
        <v/>
      </c>
      <c r="AN51">
        <f>(IF(DASHBOARD!$J$2=AN15,DASHBOARD!$Q$45,IF(DASHBOARD!$J$2=0,0,CONTROL!AN51)))</f>
        <v/>
      </c>
      <c r="AO51">
        <f>(IF(DASHBOARD!$J$2=AO15,DASHBOARD!$Q$45,IF(DASHBOARD!$J$2=0,0,CONTROL!AO51)))</f>
        <v/>
      </c>
      <c r="AP51">
        <f>(IF(DASHBOARD!$J$2=AP15,DASHBOARD!$Q$45,IF(DASHBOARD!$J$2=0,0,CONTROL!AP51)))</f>
        <v/>
      </c>
      <c r="AQ51">
        <f>(IF(DASHBOARD!$J$2=AQ15,DASHBOARD!$Q$45,IF(DASHBOARD!$J$2=0,0,CONTROL!AQ51)))</f>
        <v/>
      </c>
      <c r="AR51">
        <f>(IF(DASHBOARD!$J$2=AR15,DASHBOARD!$Q$45,IF(DASHBOARD!$J$2=0,0,CONTROL!AR51)))</f>
        <v/>
      </c>
      <c r="AS51">
        <f>(IF(DASHBOARD!$J$2=AS15,DASHBOARD!$Q$45,IF(DASHBOARD!$J$2=0,0,CONTROL!AS51)))</f>
        <v/>
      </c>
      <c r="AT51">
        <f>(IF(DASHBOARD!$J$2=AT15,DASHBOARD!$Q$45,IF(DASHBOARD!$J$2=0,0,CONTROL!AT51)))</f>
        <v/>
      </c>
      <c r="AU51">
        <f>(IF(DASHBOARD!$J$2=AU15,DASHBOARD!$Q$45,IF(DASHBOARD!$J$2=0,0,CONTROL!AU51)))</f>
        <v/>
      </c>
      <c r="AV51">
        <f>(IF(DASHBOARD!$J$2=AV15,DASHBOARD!$Q$45,IF(DASHBOARD!$J$2=0,0,CONTROL!AV51)))</f>
        <v/>
      </c>
      <c r="AW51">
        <f>(IF(DASHBOARD!$J$2=AW15,DASHBOARD!$Q$45,IF(DASHBOARD!$J$2=0,0,CONTROL!AW51)))</f>
        <v/>
      </c>
      <c r="AZ51" s="352" t="inlineStr">
        <is>
          <t>PMONA6</t>
        </is>
      </c>
    </row>
    <row r="52" ht="16.5" customHeight="1" s="18" thickBot="1" thickTop="1">
      <c r="A52" s="352" t="inlineStr">
        <is>
          <t>WOTU6</t>
        </is>
      </c>
      <c r="B52">
        <f>(IF(DASHBOARD!$J$2=B15,DASHBOARD!$Q$47,IF(DASHBOARD!$J$2=0,0,CONTROL!B52)))</f>
        <v/>
      </c>
      <c r="C52">
        <f>(IF(DASHBOARD!$J$2=C15,DASHBOARD!$Q$47,IF(DASHBOARD!$J$2=0,0,CONTROL!C52)))</f>
        <v/>
      </c>
      <c r="D52">
        <f>(IF(DASHBOARD!$J$2=D15,DASHBOARD!$Q$47,IF(DASHBOARD!$J$2=0,0,CONTROL!D52)))</f>
        <v/>
      </c>
      <c r="E52">
        <f>(IF(DASHBOARD!$J$2=E15,DASHBOARD!$Q$47,IF(DASHBOARD!$J$2=0,0,CONTROL!E52)))</f>
        <v/>
      </c>
      <c r="F52">
        <f>(IF(DASHBOARD!$J$2=F15,DASHBOARD!$Q$47,IF(DASHBOARD!$J$2=0,0,CONTROL!F52)))</f>
        <v/>
      </c>
      <c r="G52">
        <f>(IF(DASHBOARD!$J$2=G15,DASHBOARD!$Q$47,IF(DASHBOARD!$J$2=0,0,CONTROL!G52)))</f>
        <v/>
      </c>
      <c r="H52">
        <f>(IF(DASHBOARD!$J$2=H15,DASHBOARD!$Q$47,IF(DASHBOARD!$J$2=0,0,CONTROL!H52)))</f>
        <v/>
      </c>
      <c r="I52">
        <f>(IF(DASHBOARD!$J$2=I15,DASHBOARD!$Q$47,IF(DASHBOARD!$J$2=0,0,CONTROL!I52)))</f>
        <v/>
      </c>
      <c r="J52">
        <f>(IF(DASHBOARD!$J$2=J15,DASHBOARD!$Q$47,IF(DASHBOARD!$J$2=0,0,CONTROL!J52)))</f>
        <v/>
      </c>
      <c r="K52">
        <f>(IF(DASHBOARD!$J$2=K15,DASHBOARD!$Q$47,IF(DASHBOARD!$J$2=0,0,CONTROL!K52)))</f>
        <v/>
      </c>
      <c r="L52">
        <f>(IF(DASHBOARD!$J$2=L15,DASHBOARD!$Q$47,IF(DASHBOARD!$J$2=0,0,CONTROL!L52)))</f>
        <v/>
      </c>
      <c r="M52">
        <f>(IF(DASHBOARD!$J$2=M15,DASHBOARD!$Q$47,IF(DASHBOARD!$J$2=0,0,CONTROL!M52)))</f>
        <v/>
      </c>
      <c r="N52">
        <f>(IF(DASHBOARD!$J$2=N15,DASHBOARD!$Q$47,IF(DASHBOARD!$J$2=0,0,CONTROL!N52)))</f>
        <v/>
      </c>
      <c r="O52">
        <f>(IF(DASHBOARD!$J$2=O15,DASHBOARD!$Q$47,IF(DASHBOARD!$J$2=0,0,CONTROL!O52)))</f>
        <v/>
      </c>
      <c r="P52">
        <f>(IF(DASHBOARD!$J$2=P15,DASHBOARD!$Q$47,IF(DASHBOARD!$J$2=0,0,CONTROL!P52)))</f>
        <v/>
      </c>
      <c r="Q52">
        <f>(IF(DASHBOARD!$J$2=Q15,DASHBOARD!$Q$47,IF(DASHBOARD!$J$2=0,0,CONTROL!Q52)))</f>
        <v/>
      </c>
      <c r="R52">
        <f>(IF(DASHBOARD!$J$2=R15,DASHBOARD!$Q$47,IF(DASHBOARD!$J$2=0,0,CONTROL!R52)))</f>
        <v/>
      </c>
      <c r="S52">
        <f>(IF(DASHBOARD!$J$2=S15,DASHBOARD!$Q$47,IF(DASHBOARD!$J$2=0,0,CONTROL!S52)))</f>
        <v/>
      </c>
      <c r="T52">
        <f>(IF(DASHBOARD!$J$2=T15,DASHBOARD!$Q$47,IF(DASHBOARD!$J$2=0,0,CONTROL!T52)))</f>
        <v/>
      </c>
      <c r="U52">
        <f>(IF(DASHBOARD!$J$2=U15,DASHBOARD!$Q$47,IF(DASHBOARD!$J$2=0,0,CONTROL!U52)))</f>
        <v/>
      </c>
      <c r="V52">
        <f>(IF(DASHBOARD!$J$2=V15,DASHBOARD!$Q$47,IF(DASHBOARD!$J$2=0,0,CONTROL!V52)))</f>
        <v/>
      </c>
      <c r="W52">
        <f>(IF(DASHBOARD!$J$2=W15,DASHBOARD!$Q$47,IF(DASHBOARD!$J$2=0,0,CONTROL!W52)))</f>
        <v/>
      </c>
      <c r="X52">
        <f>(IF(DASHBOARD!$J$2=X15,DASHBOARD!$Q$47,IF(DASHBOARD!$J$2=0,0,CONTROL!X52)))</f>
        <v/>
      </c>
      <c r="Y52">
        <f>(IF(DASHBOARD!$J$2=Y15,DASHBOARD!$Q$47,IF(DASHBOARD!$J$2=0,0,CONTROL!Y52)))</f>
        <v/>
      </c>
      <c r="Z52">
        <f>(IF(DASHBOARD!$J$2=Z15,DASHBOARD!$Q$47,IF(DASHBOARD!$J$2=0,0,CONTROL!Z52)))</f>
        <v/>
      </c>
      <c r="AA52">
        <f>(IF(DASHBOARD!$J$2=AA15,DASHBOARD!$Q$47,IF(DASHBOARD!$J$2=0,0,CONTROL!AA52)))</f>
        <v/>
      </c>
      <c r="AB52">
        <f>(IF(DASHBOARD!$J$2=AB15,DASHBOARD!$Q$47,IF(DASHBOARD!$J$2=0,0,CONTROL!AB52)))</f>
        <v/>
      </c>
      <c r="AC52">
        <f>(IF(DASHBOARD!$J$2=AC15,DASHBOARD!$Q$47,IF(DASHBOARD!$J$2=0,0,CONTROL!AC52)))</f>
        <v/>
      </c>
      <c r="AD52">
        <f>(IF(DASHBOARD!$J$2=AD15,DASHBOARD!$Q$47,IF(DASHBOARD!$J$2=0,0,CONTROL!AD52)))</f>
        <v/>
      </c>
      <c r="AE52">
        <f>(IF(DASHBOARD!$J$2=AE15,DASHBOARD!$Q$47,IF(DASHBOARD!$J$2=0,0,CONTROL!AE52)))</f>
        <v/>
      </c>
      <c r="AF52">
        <f>(IF(DASHBOARD!$J$2=AF15,DASHBOARD!$Q$47,IF(DASHBOARD!$J$2=0,0,CONTROL!AF52)))</f>
        <v/>
      </c>
      <c r="AG52">
        <f>(IF(DASHBOARD!$J$2=AG15,DASHBOARD!$Q$47,IF(DASHBOARD!$J$2=0,0,CONTROL!AG52)))</f>
        <v/>
      </c>
      <c r="AH52">
        <f>(IF(DASHBOARD!$J$2=AH15,DASHBOARD!$Q$47,IF(DASHBOARD!$J$2=0,0,CONTROL!AH52)))</f>
        <v/>
      </c>
      <c r="AI52">
        <f>(IF(DASHBOARD!$J$2=AI15,DASHBOARD!$Q$47,IF(DASHBOARD!$J$2=0,0,CONTROL!AI52)))</f>
        <v/>
      </c>
      <c r="AJ52">
        <f>(IF(DASHBOARD!$J$2=AJ15,DASHBOARD!$Q$47,IF(DASHBOARD!$J$2=0,0,CONTROL!AJ52)))</f>
        <v/>
      </c>
      <c r="AK52">
        <f>(IF(DASHBOARD!$J$2=AK15,DASHBOARD!$Q$47,IF(DASHBOARD!$J$2=0,0,CONTROL!AK52)))</f>
        <v/>
      </c>
      <c r="AL52">
        <f>(IF(DASHBOARD!$J$2=AL15,DASHBOARD!$Q$47,IF(DASHBOARD!$J$2=0,0,CONTROL!AL52)))</f>
        <v/>
      </c>
      <c r="AM52">
        <f>(IF(DASHBOARD!$J$2=AM15,DASHBOARD!$Q$47,IF(DASHBOARD!$J$2=0,0,CONTROL!AM52)))</f>
        <v/>
      </c>
      <c r="AN52">
        <f>(IF(DASHBOARD!$J$2=AN15,DASHBOARD!$Q$47,IF(DASHBOARD!$J$2=0,0,CONTROL!AN52)))</f>
        <v/>
      </c>
      <c r="AO52">
        <f>(IF(DASHBOARD!$J$2=AO15,DASHBOARD!$Q$47,IF(DASHBOARD!$J$2=0,0,CONTROL!AO52)))</f>
        <v/>
      </c>
      <c r="AP52">
        <f>(IF(DASHBOARD!$J$2=AP15,DASHBOARD!$Q$47,IF(DASHBOARD!$J$2=0,0,CONTROL!AP52)))</f>
        <v/>
      </c>
      <c r="AQ52">
        <f>(IF(DASHBOARD!$J$2=AQ15,DASHBOARD!$Q$47,IF(DASHBOARD!$J$2=0,0,CONTROL!AQ52)))</f>
        <v/>
      </c>
      <c r="AR52">
        <f>(IF(DASHBOARD!$J$2=AR15,DASHBOARD!$Q$47,IF(DASHBOARD!$J$2=0,0,CONTROL!AR52)))</f>
        <v/>
      </c>
      <c r="AS52">
        <f>(IF(DASHBOARD!$J$2=AS15,DASHBOARD!$Q$47,IF(DASHBOARD!$J$2=0,0,CONTROL!AS52)))</f>
        <v/>
      </c>
      <c r="AT52">
        <f>(IF(DASHBOARD!$J$2=AT15,DASHBOARD!$Q$47,IF(DASHBOARD!$J$2=0,0,CONTROL!AT52)))</f>
        <v/>
      </c>
      <c r="AU52">
        <f>(IF(DASHBOARD!$J$2=AU15,DASHBOARD!$Q$47,IF(DASHBOARD!$J$2=0,0,CONTROL!AU52)))</f>
        <v/>
      </c>
      <c r="AV52">
        <f>(IF(DASHBOARD!$J$2=AV15,DASHBOARD!$Q$47,IF(DASHBOARD!$J$2=0,0,CONTROL!AV52)))</f>
        <v/>
      </c>
      <c r="AW52">
        <f>(IF(DASHBOARD!$J$2=AW15,DASHBOARD!$Q$47,IF(DASHBOARD!$J$2=0,0,CONTROL!AW52)))</f>
        <v/>
      </c>
      <c r="AZ52" s="352" t="inlineStr">
        <is>
          <t>WOTU6</t>
        </is>
      </c>
    </row>
    <row r="53" ht="16.5" customHeight="1" s="18" thickBot="1" thickTop="1">
      <c r="A53" s="352" t="inlineStr">
        <is>
          <t>PPARE5</t>
        </is>
      </c>
      <c r="B53">
        <f>(IF(DASHBOARD!$J$2=B15,DASHBOARD!$Q$49,IF(DASHBOARD!$J$2=0,0,CONTROL!B53)))</f>
        <v/>
      </c>
      <c r="C53">
        <f>(IF(DASHBOARD!$J$2=C15,DASHBOARD!$Q$49,IF(DASHBOARD!$J$2=0,0,CONTROL!C53)))</f>
        <v/>
      </c>
      <c r="D53">
        <f>(IF(DASHBOARD!$J$2=D15,DASHBOARD!$Q$49,IF(DASHBOARD!$J$2=0,0,CONTROL!D53)))</f>
        <v/>
      </c>
      <c r="E53">
        <f>(IF(DASHBOARD!$J$2=E15,DASHBOARD!$Q$49,IF(DASHBOARD!$J$2=0,0,CONTROL!E53)))</f>
        <v/>
      </c>
      <c r="F53">
        <f>(IF(DASHBOARD!$J$2=F15,DASHBOARD!$Q$49,IF(DASHBOARD!$J$2=0,0,CONTROL!F53)))</f>
        <v/>
      </c>
      <c r="G53">
        <f>(IF(DASHBOARD!$J$2=G15,DASHBOARD!$Q$49,IF(DASHBOARD!$J$2=0,0,CONTROL!G53)))</f>
        <v/>
      </c>
      <c r="H53">
        <f>(IF(DASHBOARD!$J$2=H15,DASHBOARD!$Q$49,IF(DASHBOARD!$J$2=0,0,CONTROL!H53)))</f>
        <v/>
      </c>
      <c r="I53">
        <f>(IF(DASHBOARD!$J$2=I15,DASHBOARD!$Q$49,IF(DASHBOARD!$J$2=0,0,CONTROL!I53)))</f>
        <v/>
      </c>
      <c r="J53">
        <f>(IF(DASHBOARD!$J$2=J15,DASHBOARD!$Q$49,IF(DASHBOARD!$J$2=0,0,CONTROL!J53)))</f>
        <v/>
      </c>
      <c r="K53">
        <f>(IF(DASHBOARD!$J$2=K15,DASHBOARD!$Q$49,IF(DASHBOARD!$J$2=0,0,CONTROL!K53)))</f>
        <v/>
      </c>
      <c r="L53">
        <f>(IF(DASHBOARD!$J$2=L15,DASHBOARD!$Q$49,IF(DASHBOARD!$J$2=0,0,CONTROL!L53)))</f>
        <v/>
      </c>
      <c r="M53">
        <f>(IF(DASHBOARD!$J$2=M15,DASHBOARD!$Q$49,IF(DASHBOARD!$J$2=0,0,CONTROL!M53)))</f>
        <v/>
      </c>
      <c r="N53">
        <f>(IF(DASHBOARD!$J$2=N15,DASHBOARD!$Q$49,IF(DASHBOARD!$J$2=0,0,CONTROL!N53)))</f>
        <v/>
      </c>
      <c r="O53">
        <f>(IF(DASHBOARD!$J$2=O15,DASHBOARD!$Q$49,IF(DASHBOARD!$J$2=0,0,CONTROL!O53)))</f>
        <v/>
      </c>
      <c r="P53">
        <f>(IF(DASHBOARD!$J$2=P15,DASHBOARD!$Q$49,IF(DASHBOARD!$J$2=0,0,CONTROL!P53)))</f>
        <v/>
      </c>
      <c r="Q53">
        <f>(IF(DASHBOARD!$J$2=Q15,DASHBOARD!$Q$49,IF(DASHBOARD!$J$2=0,0,CONTROL!Q53)))</f>
        <v/>
      </c>
      <c r="R53">
        <f>(IF(DASHBOARD!$J$2=R15,DASHBOARD!$Q$49,IF(DASHBOARD!$J$2=0,0,CONTROL!R53)))</f>
        <v/>
      </c>
      <c r="S53">
        <f>(IF(DASHBOARD!$J$2=S15,DASHBOARD!$Q$49,IF(DASHBOARD!$J$2=0,0,CONTROL!S53)))</f>
        <v/>
      </c>
      <c r="T53">
        <f>(IF(DASHBOARD!$J$2=T15,DASHBOARD!$Q$49,IF(DASHBOARD!$J$2=0,0,CONTROL!T53)))</f>
        <v/>
      </c>
      <c r="U53">
        <f>(IF(DASHBOARD!$J$2=U15,DASHBOARD!$Q$49,IF(DASHBOARD!$J$2=0,0,CONTROL!U53)))</f>
        <v/>
      </c>
      <c r="V53">
        <f>(IF(DASHBOARD!$J$2=V15,DASHBOARD!$Q$49,IF(DASHBOARD!$J$2=0,0,CONTROL!V53)))</f>
        <v/>
      </c>
      <c r="W53">
        <f>(IF(DASHBOARD!$J$2=W15,DASHBOARD!$Q$49,IF(DASHBOARD!$J$2=0,0,CONTROL!W53)))</f>
        <v/>
      </c>
      <c r="X53">
        <f>(IF(DASHBOARD!$J$2=X15,DASHBOARD!$Q$49,IF(DASHBOARD!$J$2=0,0,CONTROL!X53)))</f>
        <v/>
      </c>
      <c r="Y53">
        <f>(IF(DASHBOARD!$J$2=Y15,DASHBOARD!$Q$49,IF(DASHBOARD!$J$2=0,0,CONTROL!Y53)))</f>
        <v/>
      </c>
      <c r="Z53">
        <f>(IF(DASHBOARD!$J$2=Z15,DASHBOARD!$Q$49,IF(DASHBOARD!$J$2=0,0,CONTROL!Z53)))</f>
        <v/>
      </c>
      <c r="AA53">
        <f>(IF(DASHBOARD!$J$2=AA15,DASHBOARD!$Q$49,IF(DASHBOARD!$J$2=0,0,CONTROL!AA53)))</f>
        <v/>
      </c>
      <c r="AB53">
        <f>(IF(DASHBOARD!$J$2=AB15,DASHBOARD!$Q$49,IF(DASHBOARD!$J$2=0,0,CONTROL!AB53)))</f>
        <v/>
      </c>
      <c r="AC53">
        <f>(IF(DASHBOARD!$J$2=AC15,DASHBOARD!$Q$49,IF(DASHBOARD!$J$2=0,0,CONTROL!AC53)))</f>
        <v/>
      </c>
      <c r="AD53">
        <f>(IF(DASHBOARD!$J$2=AD15,DASHBOARD!$Q$49,IF(DASHBOARD!$J$2=0,0,CONTROL!AD53)))</f>
        <v/>
      </c>
      <c r="AE53">
        <f>(IF(DASHBOARD!$J$2=AE15,DASHBOARD!$Q$49,IF(DASHBOARD!$J$2=0,0,CONTROL!AE53)))</f>
        <v/>
      </c>
      <c r="AF53">
        <f>(IF(DASHBOARD!$J$2=AF15,DASHBOARD!$Q$49,IF(DASHBOARD!$J$2=0,0,CONTROL!AF53)))</f>
        <v/>
      </c>
      <c r="AG53">
        <f>(IF(DASHBOARD!$J$2=AG15,DASHBOARD!$Q$49,IF(DASHBOARD!$J$2=0,0,CONTROL!AG53)))</f>
        <v/>
      </c>
      <c r="AH53">
        <f>(IF(DASHBOARD!$J$2=AH15,DASHBOARD!$Q$49,IF(DASHBOARD!$J$2=0,0,CONTROL!AH53)))</f>
        <v/>
      </c>
      <c r="AI53">
        <f>(IF(DASHBOARD!$J$2=AI15,DASHBOARD!$Q$49,IF(DASHBOARD!$J$2=0,0,CONTROL!AI53)))</f>
        <v/>
      </c>
      <c r="AJ53">
        <f>(IF(DASHBOARD!$J$2=AJ15,DASHBOARD!$Q$49,IF(DASHBOARD!$J$2=0,0,CONTROL!AJ53)))</f>
        <v/>
      </c>
      <c r="AK53">
        <f>(IF(DASHBOARD!$J$2=AK15,DASHBOARD!$Q$49,IF(DASHBOARD!$J$2=0,0,CONTROL!AK53)))</f>
        <v/>
      </c>
      <c r="AL53">
        <f>(IF(DASHBOARD!$J$2=AL15,DASHBOARD!$Q$49,IF(DASHBOARD!$J$2=0,0,CONTROL!AL53)))</f>
        <v/>
      </c>
      <c r="AM53">
        <f>(IF(DASHBOARD!$J$2=AM15,DASHBOARD!$Q$49,IF(DASHBOARD!$J$2=0,0,CONTROL!AM53)))</f>
        <v/>
      </c>
      <c r="AN53">
        <f>(IF(DASHBOARD!$J$2=AN15,DASHBOARD!$Q$49,IF(DASHBOARD!$J$2=0,0,CONTROL!AN53)))</f>
        <v/>
      </c>
      <c r="AO53">
        <f>(IF(DASHBOARD!$J$2=AO15,DASHBOARD!$Q$49,IF(DASHBOARD!$J$2=0,0,CONTROL!AO53)))</f>
        <v/>
      </c>
      <c r="AP53">
        <f>(IF(DASHBOARD!$J$2=AP15,DASHBOARD!$Q$49,IF(DASHBOARD!$J$2=0,0,CONTROL!AP53)))</f>
        <v/>
      </c>
      <c r="AQ53">
        <f>(IF(DASHBOARD!$J$2=AQ15,DASHBOARD!$Q$49,IF(DASHBOARD!$J$2=0,0,CONTROL!AQ53)))</f>
        <v/>
      </c>
      <c r="AR53">
        <f>(IF(DASHBOARD!$J$2=AR15,DASHBOARD!$Q$49,IF(DASHBOARD!$J$2=0,0,CONTROL!AR53)))</f>
        <v/>
      </c>
      <c r="AS53">
        <f>(IF(DASHBOARD!$J$2=AS15,DASHBOARD!$Q$49,IF(DASHBOARD!$J$2=0,0,CONTROL!AS53)))</f>
        <v/>
      </c>
      <c r="AT53">
        <f>(IF(DASHBOARD!$J$2=AT15,DASHBOARD!$Q$49,IF(DASHBOARD!$J$2=0,0,CONTROL!AT53)))</f>
        <v/>
      </c>
      <c r="AU53">
        <f>(IF(DASHBOARD!$J$2=AU15,DASHBOARD!$Q$49,IF(DASHBOARD!$J$2=0,0,CONTROL!AU53)))</f>
        <v/>
      </c>
      <c r="AV53">
        <f>(IF(DASHBOARD!$J$2=AV15,DASHBOARD!$Q$49,IF(DASHBOARD!$J$2=0,0,CONTROL!AV53)))</f>
        <v/>
      </c>
      <c r="AW53">
        <f>(IF(DASHBOARD!$J$2=AW15,DASHBOARD!$Q$49,IF(DASHBOARD!$J$2=0,0,CONTROL!AW53)))</f>
        <v/>
      </c>
      <c r="AZ53" s="352" t="inlineStr">
        <is>
          <t>PPARE5</t>
        </is>
      </c>
    </row>
    <row r="54" ht="16.5" customHeight="1" s="18" thickBot="1" thickTop="1">
      <c r="A54" s="352" t="inlineStr">
        <is>
          <t>PRANG5</t>
        </is>
      </c>
      <c r="B54">
        <f>(IF(DASHBOARD!$J$2=B15,DASHBOARD!$Q$50,IF(DASHBOARD!$J$2=0,0,CONTROL!B54)))</f>
        <v/>
      </c>
      <c r="C54">
        <f>(IF(DASHBOARD!$J$2=C15,DASHBOARD!$Q$50,IF(DASHBOARD!$J$2=0,0,CONTROL!C54)))</f>
        <v/>
      </c>
      <c r="D54">
        <f>(IF(DASHBOARD!$J$2=D15,DASHBOARD!$Q$50,IF(DASHBOARD!$J$2=0,0,CONTROL!D54)))</f>
        <v/>
      </c>
      <c r="E54">
        <f>(IF(DASHBOARD!$J$2=E15,DASHBOARD!$Q$50,IF(DASHBOARD!$J$2=0,0,CONTROL!E54)))</f>
        <v/>
      </c>
      <c r="F54">
        <f>(IF(DASHBOARD!$J$2=F15,DASHBOARD!$Q$50,IF(DASHBOARD!$J$2=0,0,CONTROL!F54)))</f>
        <v/>
      </c>
      <c r="G54">
        <f>(IF(DASHBOARD!$J$2=G15,DASHBOARD!$Q$50,IF(DASHBOARD!$J$2=0,0,CONTROL!G54)))</f>
        <v/>
      </c>
      <c r="H54">
        <f>(IF(DASHBOARD!$J$2=H15,DASHBOARD!$Q$50,IF(DASHBOARD!$J$2=0,0,CONTROL!H54)))</f>
        <v/>
      </c>
      <c r="I54">
        <f>(IF(DASHBOARD!$J$2=I15,DASHBOARD!$Q$50,IF(DASHBOARD!$J$2=0,0,CONTROL!I54)))</f>
        <v/>
      </c>
      <c r="J54">
        <f>(IF(DASHBOARD!$J$2=J15,DASHBOARD!$Q$50,IF(DASHBOARD!$J$2=0,0,CONTROL!J54)))</f>
        <v/>
      </c>
      <c r="K54">
        <f>(IF(DASHBOARD!$J$2=K15,DASHBOARD!$Q$50,IF(DASHBOARD!$J$2=0,0,CONTROL!K54)))</f>
        <v/>
      </c>
      <c r="L54">
        <f>(IF(DASHBOARD!$J$2=L15,DASHBOARD!$Q$50,IF(DASHBOARD!$J$2=0,0,CONTROL!L54)))</f>
        <v/>
      </c>
      <c r="M54">
        <f>(IF(DASHBOARD!$J$2=M15,DASHBOARD!$Q$50,IF(DASHBOARD!$J$2=0,0,CONTROL!M54)))</f>
        <v/>
      </c>
      <c r="N54">
        <f>(IF(DASHBOARD!$J$2=N15,DASHBOARD!$Q$50,IF(DASHBOARD!$J$2=0,0,CONTROL!N54)))</f>
        <v/>
      </c>
      <c r="O54">
        <f>(IF(DASHBOARD!$J$2=O15,DASHBOARD!$Q$50,IF(DASHBOARD!$J$2=0,0,CONTROL!O54)))</f>
        <v/>
      </c>
      <c r="P54">
        <f>(IF(DASHBOARD!$J$2=P15,DASHBOARD!$Q$50,IF(DASHBOARD!$J$2=0,0,CONTROL!P54)))</f>
        <v/>
      </c>
      <c r="Q54">
        <f>(IF(DASHBOARD!$J$2=Q15,DASHBOARD!$Q$50,IF(DASHBOARD!$J$2=0,0,CONTROL!Q54)))</f>
        <v/>
      </c>
      <c r="R54">
        <f>(IF(DASHBOARD!$J$2=R15,DASHBOARD!$Q$50,IF(DASHBOARD!$J$2=0,0,CONTROL!R54)))</f>
        <v/>
      </c>
      <c r="S54">
        <f>(IF(DASHBOARD!$J$2=S15,DASHBOARD!$Q$50,IF(DASHBOARD!$J$2=0,0,CONTROL!S54)))</f>
        <v/>
      </c>
      <c r="T54">
        <f>(IF(DASHBOARD!$J$2=T15,DASHBOARD!$Q$50,IF(DASHBOARD!$J$2=0,0,CONTROL!T54)))</f>
        <v/>
      </c>
      <c r="U54">
        <f>(IF(DASHBOARD!$J$2=U15,DASHBOARD!$Q$50,IF(DASHBOARD!$J$2=0,0,CONTROL!U54)))</f>
        <v/>
      </c>
      <c r="V54">
        <f>(IF(DASHBOARD!$J$2=V15,DASHBOARD!$Q$50,IF(DASHBOARD!$J$2=0,0,CONTROL!V54)))</f>
        <v/>
      </c>
      <c r="W54">
        <f>(IF(DASHBOARD!$J$2=W15,DASHBOARD!$Q$50,IF(DASHBOARD!$J$2=0,0,CONTROL!W54)))</f>
        <v/>
      </c>
      <c r="X54">
        <f>(IF(DASHBOARD!$J$2=X15,DASHBOARD!$Q$50,IF(DASHBOARD!$J$2=0,0,CONTROL!X54)))</f>
        <v/>
      </c>
      <c r="Y54">
        <f>(IF(DASHBOARD!$J$2=Y15,DASHBOARD!$Q$50,IF(DASHBOARD!$J$2=0,0,CONTROL!Y54)))</f>
        <v/>
      </c>
      <c r="Z54">
        <f>(IF(DASHBOARD!$J$2=Z15,DASHBOARD!$Q$50,IF(DASHBOARD!$J$2=0,0,CONTROL!Z54)))</f>
        <v/>
      </c>
      <c r="AA54">
        <f>(IF(DASHBOARD!$J$2=AA15,DASHBOARD!$Q$50,IF(DASHBOARD!$J$2=0,0,CONTROL!AA54)))</f>
        <v/>
      </c>
      <c r="AB54">
        <f>(IF(DASHBOARD!$J$2=AB15,DASHBOARD!$Q$50,IF(DASHBOARD!$J$2=0,0,CONTROL!AB54)))</f>
        <v/>
      </c>
      <c r="AC54">
        <f>(IF(DASHBOARD!$J$2=AC15,DASHBOARD!$Q$50,IF(DASHBOARD!$J$2=0,0,CONTROL!AC54)))</f>
        <v/>
      </c>
      <c r="AD54">
        <f>(IF(DASHBOARD!$J$2=AD15,DASHBOARD!$Q$50,IF(DASHBOARD!$J$2=0,0,CONTROL!AD54)))</f>
        <v/>
      </c>
      <c r="AE54">
        <f>(IF(DASHBOARD!$J$2=AE15,DASHBOARD!$Q$50,IF(DASHBOARD!$J$2=0,0,CONTROL!AE54)))</f>
        <v/>
      </c>
      <c r="AF54">
        <f>(IF(DASHBOARD!$J$2=AF15,DASHBOARD!$Q$50,IF(DASHBOARD!$J$2=0,0,CONTROL!AF54)))</f>
        <v/>
      </c>
      <c r="AG54">
        <f>(IF(DASHBOARD!$J$2=AG15,DASHBOARD!$Q$50,IF(DASHBOARD!$J$2=0,0,CONTROL!AG54)))</f>
        <v/>
      </c>
      <c r="AH54">
        <f>(IF(DASHBOARD!$J$2=AH15,DASHBOARD!$Q$50,IF(DASHBOARD!$J$2=0,0,CONTROL!AH54)))</f>
        <v/>
      </c>
      <c r="AI54">
        <f>(IF(DASHBOARD!$J$2=AI15,DASHBOARD!$Q$50,IF(DASHBOARD!$J$2=0,0,CONTROL!AI54)))</f>
        <v/>
      </c>
      <c r="AJ54">
        <f>(IF(DASHBOARD!$J$2=AJ15,DASHBOARD!$Q$50,IF(DASHBOARD!$J$2=0,0,CONTROL!AJ54)))</f>
        <v/>
      </c>
      <c r="AK54">
        <f>(IF(DASHBOARD!$J$2=AK15,DASHBOARD!$Q$50,IF(DASHBOARD!$J$2=0,0,CONTROL!AK54)))</f>
        <v/>
      </c>
      <c r="AL54">
        <f>(IF(DASHBOARD!$J$2=AL15,DASHBOARD!$Q$50,IF(DASHBOARD!$J$2=0,0,CONTROL!AL54)))</f>
        <v/>
      </c>
      <c r="AM54">
        <f>(IF(DASHBOARD!$J$2=AM15,DASHBOARD!$Q$50,IF(DASHBOARD!$J$2=0,0,CONTROL!AM54)))</f>
        <v/>
      </c>
      <c r="AN54">
        <f>(IF(DASHBOARD!$J$2=AN15,DASHBOARD!$Q$50,IF(DASHBOARD!$J$2=0,0,CONTROL!AN54)))</f>
        <v/>
      </c>
      <c r="AO54">
        <f>(IF(DASHBOARD!$J$2=AO15,DASHBOARD!$Q$50,IF(DASHBOARD!$J$2=0,0,CONTROL!AO54)))</f>
        <v/>
      </c>
      <c r="AP54">
        <f>(IF(DASHBOARD!$J$2=AP15,DASHBOARD!$Q$50,IF(DASHBOARD!$J$2=0,0,CONTROL!AP54)))</f>
        <v/>
      </c>
      <c r="AQ54">
        <f>(IF(DASHBOARD!$J$2=AQ15,DASHBOARD!$Q$50,IF(DASHBOARD!$J$2=0,0,CONTROL!AQ54)))</f>
        <v/>
      </c>
      <c r="AR54">
        <f>(IF(DASHBOARD!$J$2=AR15,DASHBOARD!$Q$50,IF(DASHBOARD!$J$2=0,0,CONTROL!AR54)))</f>
        <v/>
      </c>
      <c r="AS54">
        <f>(IF(DASHBOARD!$J$2=AS15,DASHBOARD!$Q$50,IF(DASHBOARD!$J$2=0,0,CONTROL!AS54)))</f>
        <v/>
      </c>
      <c r="AT54">
        <f>(IF(DASHBOARD!$J$2=AT15,DASHBOARD!$Q$50,IF(DASHBOARD!$J$2=0,0,CONTROL!AT54)))</f>
        <v/>
      </c>
      <c r="AU54">
        <f>(IF(DASHBOARD!$J$2=AU15,DASHBOARD!$Q$50,IF(DASHBOARD!$J$2=0,0,CONTROL!AU54)))</f>
        <v/>
      </c>
      <c r="AV54">
        <f>(IF(DASHBOARD!$J$2=AV15,DASHBOARD!$Q$50,IF(DASHBOARD!$J$2=0,0,CONTROL!AV54)))</f>
        <v/>
      </c>
      <c r="AW54">
        <f>(IF(DASHBOARD!$J$2=AW15,DASHBOARD!$Q$50,IF(DASHBOARD!$J$2=0,0,CONTROL!AW54)))</f>
        <v/>
      </c>
      <c r="AZ54" s="352" t="inlineStr">
        <is>
          <t>PRANG5</t>
        </is>
      </c>
    </row>
    <row r="55" ht="16.5" customHeight="1" s="18" thickBot="1" thickTop="1">
      <c r="A55" s="352" t="inlineStr">
        <is>
          <t>SUPPA5</t>
        </is>
      </c>
      <c r="B55">
        <f>(IF(DASHBOARD!$J$2=B15,DASHBOARD!$Q$51,IF(DASHBOARD!$J$2=0,0,CONTROL!B55)))</f>
        <v/>
      </c>
      <c r="C55">
        <f>(IF(DASHBOARD!$J$2=C15,DASHBOARD!$Q$51,IF(DASHBOARD!$J$2=0,0,CONTROL!C55)))</f>
        <v/>
      </c>
      <c r="D55">
        <f>(IF(DASHBOARD!$J$2=D15,DASHBOARD!$Q$51,IF(DASHBOARD!$J$2=0,0,CONTROL!D55)))</f>
        <v/>
      </c>
      <c r="E55">
        <f>(IF(DASHBOARD!$J$2=E15,DASHBOARD!$Q$51,IF(DASHBOARD!$J$2=0,0,CONTROL!E55)))</f>
        <v/>
      </c>
      <c r="F55">
        <f>(IF(DASHBOARD!$J$2=F15,DASHBOARD!$Q$51,IF(DASHBOARD!$J$2=0,0,CONTROL!F55)))</f>
        <v/>
      </c>
      <c r="G55">
        <f>(IF(DASHBOARD!$J$2=G15,DASHBOARD!$Q$51,IF(DASHBOARD!$J$2=0,0,CONTROL!G55)))</f>
        <v/>
      </c>
      <c r="H55">
        <f>(IF(DASHBOARD!$J$2=H15,DASHBOARD!$Q$51,IF(DASHBOARD!$J$2=0,0,CONTROL!H55)))</f>
        <v/>
      </c>
      <c r="I55">
        <f>(IF(DASHBOARD!$J$2=I15,DASHBOARD!$Q$51,IF(DASHBOARD!$J$2=0,0,CONTROL!I55)))</f>
        <v/>
      </c>
      <c r="J55">
        <f>(IF(DASHBOARD!$J$2=J15,DASHBOARD!$Q$51,IF(DASHBOARD!$J$2=0,0,CONTROL!J55)))</f>
        <v/>
      </c>
      <c r="K55">
        <f>(IF(DASHBOARD!$J$2=K15,DASHBOARD!$Q$51,IF(DASHBOARD!$J$2=0,0,CONTROL!K55)))</f>
        <v/>
      </c>
      <c r="L55">
        <f>(IF(DASHBOARD!$J$2=L15,DASHBOARD!$Q$51,IF(DASHBOARD!$J$2=0,0,CONTROL!L55)))</f>
        <v/>
      </c>
      <c r="M55">
        <f>(IF(DASHBOARD!$J$2=M15,DASHBOARD!$Q$51,IF(DASHBOARD!$J$2=0,0,CONTROL!M55)))</f>
        <v/>
      </c>
      <c r="N55">
        <f>(IF(DASHBOARD!$J$2=N15,DASHBOARD!$Q$51,IF(DASHBOARD!$J$2=0,0,CONTROL!N55)))</f>
        <v/>
      </c>
      <c r="O55">
        <f>(IF(DASHBOARD!$J$2=O15,DASHBOARD!$Q$51,IF(DASHBOARD!$J$2=0,0,CONTROL!O55)))</f>
        <v/>
      </c>
      <c r="P55">
        <f>(IF(DASHBOARD!$J$2=P15,DASHBOARD!$Q$51,IF(DASHBOARD!$J$2=0,0,CONTROL!P55)))</f>
        <v/>
      </c>
      <c r="Q55">
        <f>(IF(DASHBOARD!$J$2=Q15,DASHBOARD!$Q$51,IF(DASHBOARD!$J$2=0,0,CONTROL!Q55)))</f>
        <v/>
      </c>
      <c r="R55">
        <f>(IF(DASHBOARD!$J$2=R15,DASHBOARD!$Q$51,IF(DASHBOARD!$J$2=0,0,CONTROL!R55)))</f>
        <v/>
      </c>
      <c r="S55">
        <f>(IF(DASHBOARD!$J$2=S15,DASHBOARD!$Q$51,IF(DASHBOARD!$J$2=0,0,CONTROL!S55)))</f>
        <v/>
      </c>
      <c r="T55">
        <f>(IF(DASHBOARD!$J$2=T15,DASHBOARD!$Q$51,IF(DASHBOARD!$J$2=0,0,CONTROL!T55)))</f>
        <v/>
      </c>
      <c r="U55">
        <f>(IF(DASHBOARD!$J$2=U15,DASHBOARD!$Q$51,IF(DASHBOARD!$J$2=0,0,CONTROL!U55)))</f>
        <v/>
      </c>
      <c r="V55">
        <f>(IF(DASHBOARD!$J$2=V15,DASHBOARD!$Q$51,IF(DASHBOARD!$J$2=0,0,CONTROL!V55)))</f>
        <v/>
      </c>
      <c r="W55">
        <f>(IF(DASHBOARD!$J$2=W15,DASHBOARD!$Q$51,IF(DASHBOARD!$J$2=0,0,CONTROL!W55)))</f>
        <v/>
      </c>
      <c r="X55">
        <f>(IF(DASHBOARD!$J$2=X15,DASHBOARD!$Q$51,IF(DASHBOARD!$J$2=0,0,CONTROL!X55)))</f>
        <v/>
      </c>
      <c r="Y55">
        <f>(IF(DASHBOARD!$J$2=Y15,DASHBOARD!$Q$51,IF(DASHBOARD!$J$2=0,0,CONTROL!Y55)))</f>
        <v/>
      </c>
      <c r="Z55">
        <f>(IF(DASHBOARD!$J$2=Z15,DASHBOARD!$Q$51,IF(DASHBOARD!$J$2=0,0,CONTROL!Z55)))</f>
        <v/>
      </c>
      <c r="AA55">
        <f>(IF(DASHBOARD!$J$2=AA15,DASHBOARD!$Q$51,IF(DASHBOARD!$J$2=0,0,CONTROL!AA55)))</f>
        <v/>
      </c>
      <c r="AB55">
        <f>(IF(DASHBOARD!$J$2=AB15,DASHBOARD!$Q$51,IF(DASHBOARD!$J$2=0,0,CONTROL!AB55)))</f>
        <v/>
      </c>
      <c r="AC55">
        <f>(IF(DASHBOARD!$J$2=AC15,DASHBOARD!$Q$51,IF(DASHBOARD!$J$2=0,0,CONTROL!AC55)))</f>
        <v/>
      </c>
      <c r="AD55">
        <f>(IF(DASHBOARD!$J$2=AD15,DASHBOARD!$Q$51,IF(DASHBOARD!$J$2=0,0,CONTROL!AD55)))</f>
        <v/>
      </c>
      <c r="AE55">
        <f>(IF(DASHBOARD!$J$2=AE15,DASHBOARD!$Q$51,IF(DASHBOARD!$J$2=0,0,CONTROL!AE55)))</f>
        <v/>
      </c>
      <c r="AF55">
        <f>(IF(DASHBOARD!$J$2=AF15,DASHBOARD!$Q$51,IF(DASHBOARD!$J$2=0,0,CONTROL!AF55)))</f>
        <v/>
      </c>
      <c r="AG55">
        <f>(IF(DASHBOARD!$J$2=AG15,DASHBOARD!$Q$51,IF(DASHBOARD!$J$2=0,0,CONTROL!AG55)))</f>
        <v/>
      </c>
      <c r="AH55">
        <f>(IF(DASHBOARD!$J$2=AH15,DASHBOARD!$Q$51,IF(DASHBOARD!$J$2=0,0,CONTROL!AH55)))</f>
        <v/>
      </c>
      <c r="AI55">
        <f>(IF(DASHBOARD!$J$2=AI15,DASHBOARD!$Q$51,IF(DASHBOARD!$J$2=0,0,CONTROL!AI55)))</f>
        <v/>
      </c>
      <c r="AJ55">
        <f>(IF(DASHBOARD!$J$2=AJ15,DASHBOARD!$Q$51,IF(DASHBOARD!$J$2=0,0,CONTROL!AJ55)))</f>
        <v/>
      </c>
      <c r="AK55">
        <f>(IF(DASHBOARD!$J$2=AK15,DASHBOARD!$Q$51,IF(DASHBOARD!$J$2=0,0,CONTROL!AK55)))</f>
        <v/>
      </c>
      <c r="AL55">
        <f>(IF(DASHBOARD!$J$2=AL15,DASHBOARD!$Q$51,IF(DASHBOARD!$J$2=0,0,CONTROL!AL55)))</f>
        <v/>
      </c>
      <c r="AM55">
        <f>(IF(DASHBOARD!$J$2=AM15,DASHBOARD!$Q$51,IF(DASHBOARD!$J$2=0,0,CONTROL!AM55)))</f>
        <v/>
      </c>
      <c r="AN55">
        <f>(IF(DASHBOARD!$J$2=AN15,DASHBOARD!$Q$51,IF(DASHBOARD!$J$2=0,0,CONTROL!AN55)))</f>
        <v/>
      </c>
      <c r="AO55">
        <f>(IF(DASHBOARD!$J$2=AO15,DASHBOARD!$Q$51,IF(DASHBOARD!$J$2=0,0,CONTROL!AO55)))</f>
        <v/>
      </c>
      <c r="AP55">
        <f>(IF(DASHBOARD!$J$2=AP15,DASHBOARD!$Q$51,IF(DASHBOARD!$J$2=0,0,CONTROL!AP55)))</f>
        <v/>
      </c>
      <c r="AQ55">
        <f>(IF(DASHBOARD!$J$2=AQ15,DASHBOARD!$Q$51,IF(DASHBOARD!$J$2=0,0,CONTROL!AQ55)))</f>
        <v/>
      </c>
      <c r="AR55">
        <f>(IF(DASHBOARD!$J$2=AR15,DASHBOARD!$Q$51,IF(DASHBOARD!$J$2=0,0,CONTROL!AR55)))</f>
        <v/>
      </c>
      <c r="AS55">
        <f>(IF(DASHBOARD!$J$2=AS15,DASHBOARD!$Q$51,IF(DASHBOARD!$J$2=0,0,CONTROL!AS55)))</f>
        <v/>
      </c>
      <c r="AT55">
        <f>(IF(DASHBOARD!$J$2=AT15,DASHBOARD!$Q$51,IF(DASHBOARD!$J$2=0,0,CONTROL!AT55)))</f>
        <v/>
      </c>
      <c r="AU55">
        <f>(IF(DASHBOARD!$J$2=AU15,DASHBOARD!$Q$51,IF(DASHBOARD!$J$2=0,0,CONTROL!AU55)))</f>
        <v/>
      </c>
      <c r="AV55">
        <f>(IF(DASHBOARD!$J$2=AV15,DASHBOARD!$Q$51,IF(DASHBOARD!$J$2=0,0,CONTROL!AV55)))</f>
        <v/>
      </c>
      <c r="AW55">
        <f>(IF(DASHBOARD!$J$2=AW15,DASHBOARD!$Q$51,IF(DASHBOARD!$J$2=0,0,CONTROL!AW55)))</f>
        <v/>
      </c>
      <c r="AZ55" s="352" t="inlineStr">
        <is>
          <t>SUPPA5</t>
        </is>
      </c>
    </row>
    <row r="56" ht="16.5" customHeight="1" s="18" thickBot="1" thickTop="1">
      <c r="A56" s="352" t="inlineStr">
        <is>
          <t>JNPTO5</t>
        </is>
      </c>
      <c r="B56">
        <f>(IF(DASHBOARD!$J$2=B15,DASHBOARD!$Q$52,IF(DASHBOARD!$J$2=0,0,CONTROL!B56)))</f>
        <v/>
      </c>
      <c r="C56">
        <f>(IF(DASHBOARD!$J$2=C15,DASHBOARD!$Q$52,IF(DASHBOARD!$J$2=0,0,CONTROL!C56)))</f>
        <v/>
      </c>
      <c r="D56">
        <f>(IF(DASHBOARD!$J$2=D15,DASHBOARD!$Q$52,IF(DASHBOARD!$J$2=0,0,CONTROL!D56)))</f>
        <v/>
      </c>
      <c r="E56">
        <f>(IF(DASHBOARD!$J$2=E15,DASHBOARD!$Q$52,IF(DASHBOARD!$J$2=0,0,CONTROL!E56)))</f>
        <v/>
      </c>
      <c r="F56">
        <f>(IF(DASHBOARD!$J$2=F15,DASHBOARD!$Q$52,IF(DASHBOARD!$J$2=0,0,CONTROL!F56)))</f>
        <v/>
      </c>
      <c r="G56">
        <f>(IF(DASHBOARD!$J$2=G15,DASHBOARD!$Q$52,IF(DASHBOARD!$J$2=0,0,CONTROL!G56)))</f>
        <v/>
      </c>
      <c r="H56">
        <f>(IF(DASHBOARD!$J$2=H15,DASHBOARD!$Q$52,IF(DASHBOARD!$J$2=0,0,CONTROL!H56)))</f>
        <v/>
      </c>
      <c r="I56">
        <f>(IF(DASHBOARD!$J$2=I15,DASHBOARD!$Q$52,IF(DASHBOARD!$J$2=0,0,CONTROL!I56)))</f>
        <v/>
      </c>
      <c r="J56">
        <f>(IF(DASHBOARD!$J$2=J15,DASHBOARD!$Q$52,IF(DASHBOARD!$J$2=0,0,CONTROL!J56)))</f>
        <v/>
      </c>
      <c r="K56">
        <f>(IF(DASHBOARD!$J$2=K15,DASHBOARD!$Q$52,IF(DASHBOARD!$J$2=0,0,CONTROL!K56)))</f>
        <v/>
      </c>
      <c r="L56">
        <f>(IF(DASHBOARD!$J$2=L15,DASHBOARD!$Q$52,IF(DASHBOARD!$J$2=0,0,CONTROL!L56)))</f>
        <v/>
      </c>
      <c r="M56">
        <f>(IF(DASHBOARD!$J$2=M15,DASHBOARD!$Q$52,IF(DASHBOARD!$J$2=0,0,CONTROL!M56)))</f>
        <v/>
      </c>
      <c r="N56">
        <f>(IF(DASHBOARD!$J$2=N15,DASHBOARD!$Q$52,IF(DASHBOARD!$J$2=0,0,CONTROL!N56)))</f>
        <v/>
      </c>
      <c r="O56">
        <f>(IF(DASHBOARD!$J$2=O15,DASHBOARD!$Q$52,IF(DASHBOARD!$J$2=0,0,CONTROL!O56)))</f>
        <v/>
      </c>
      <c r="P56">
        <f>(IF(DASHBOARD!$J$2=P15,DASHBOARD!$Q$52,IF(DASHBOARD!$J$2=0,0,CONTROL!P56)))</f>
        <v/>
      </c>
      <c r="Q56">
        <f>(IF(DASHBOARD!$J$2=Q15,DASHBOARD!$Q$52,IF(DASHBOARD!$J$2=0,0,CONTROL!Q56)))</f>
        <v/>
      </c>
      <c r="R56">
        <f>(IF(DASHBOARD!$J$2=R15,DASHBOARD!$Q$52,IF(DASHBOARD!$J$2=0,0,CONTROL!R56)))</f>
        <v/>
      </c>
      <c r="S56">
        <f>(IF(DASHBOARD!$J$2=S15,DASHBOARD!$Q$52,IF(DASHBOARD!$J$2=0,0,CONTROL!S56)))</f>
        <v/>
      </c>
      <c r="T56">
        <f>(IF(DASHBOARD!$J$2=T15,DASHBOARD!$Q$52,IF(DASHBOARD!$J$2=0,0,CONTROL!T56)))</f>
        <v/>
      </c>
      <c r="U56">
        <f>(IF(DASHBOARD!$J$2=U15,DASHBOARD!$Q$52,IF(DASHBOARD!$J$2=0,0,CONTROL!U56)))</f>
        <v/>
      </c>
      <c r="V56">
        <f>(IF(DASHBOARD!$J$2=V15,DASHBOARD!$Q$52,IF(DASHBOARD!$J$2=0,0,CONTROL!V56)))</f>
        <v/>
      </c>
      <c r="W56">
        <f>(IF(DASHBOARD!$J$2=W15,DASHBOARD!$Q$52,IF(DASHBOARD!$J$2=0,0,CONTROL!W56)))</f>
        <v/>
      </c>
      <c r="X56">
        <f>(IF(DASHBOARD!$J$2=X15,DASHBOARD!$Q$52,IF(DASHBOARD!$J$2=0,0,CONTROL!X56)))</f>
        <v/>
      </c>
      <c r="Y56">
        <f>(IF(DASHBOARD!$J$2=Y15,DASHBOARD!$Q$52,IF(DASHBOARD!$J$2=0,0,CONTROL!Y56)))</f>
        <v/>
      </c>
      <c r="Z56">
        <f>(IF(DASHBOARD!$J$2=Z15,DASHBOARD!$Q$52,IF(DASHBOARD!$J$2=0,0,CONTROL!Z56)))</f>
        <v/>
      </c>
      <c r="AA56">
        <f>(IF(DASHBOARD!$J$2=AA15,DASHBOARD!$Q$52,IF(DASHBOARD!$J$2=0,0,CONTROL!AA56)))</f>
        <v/>
      </c>
      <c r="AB56">
        <f>(IF(DASHBOARD!$J$2=AB15,DASHBOARD!$Q$52,IF(DASHBOARD!$J$2=0,0,CONTROL!AB56)))</f>
        <v/>
      </c>
      <c r="AC56">
        <f>(IF(DASHBOARD!$J$2=AC15,DASHBOARD!$Q$52,IF(DASHBOARD!$J$2=0,0,CONTROL!AC56)))</f>
        <v/>
      </c>
      <c r="AD56">
        <f>(IF(DASHBOARD!$J$2=AD15,DASHBOARD!$Q$52,IF(DASHBOARD!$J$2=0,0,CONTROL!AD56)))</f>
        <v/>
      </c>
      <c r="AE56">
        <f>(IF(DASHBOARD!$J$2=AE15,DASHBOARD!$Q$52,IF(DASHBOARD!$J$2=0,0,CONTROL!AE56)))</f>
        <v/>
      </c>
      <c r="AF56">
        <f>(IF(DASHBOARD!$J$2=AF15,DASHBOARD!$Q$52,IF(DASHBOARD!$J$2=0,0,CONTROL!AF56)))</f>
        <v/>
      </c>
      <c r="AG56">
        <f>(IF(DASHBOARD!$J$2=AG15,DASHBOARD!$Q$52,IF(DASHBOARD!$J$2=0,0,CONTROL!AG56)))</f>
        <v/>
      </c>
      <c r="AH56">
        <f>(IF(DASHBOARD!$J$2=AH15,DASHBOARD!$Q$52,IF(DASHBOARD!$J$2=0,0,CONTROL!AH56)))</f>
        <v/>
      </c>
      <c r="AI56">
        <f>(IF(DASHBOARD!$J$2=AI15,DASHBOARD!$Q$52,IF(DASHBOARD!$J$2=0,0,CONTROL!AI56)))</f>
        <v/>
      </c>
      <c r="AJ56">
        <f>(IF(DASHBOARD!$J$2=AJ15,DASHBOARD!$Q$52,IF(DASHBOARD!$J$2=0,0,CONTROL!AJ56)))</f>
        <v/>
      </c>
      <c r="AK56">
        <f>(IF(DASHBOARD!$J$2=AK15,DASHBOARD!$Q$52,IF(DASHBOARD!$J$2=0,0,CONTROL!AK56)))</f>
        <v/>
      </c>
      <c r="AL56">
        <f>(IF(DASHBOARD!$J$2=AL15,DASHBOARD!$Q$52,IF(DASHBOARD!$J$2=0,0,CONTROL!AL56)))</f>
        <v/>
      </c>
      <c r="AM56">
        <f>(IF(DASHBOARD!$J$2=AM15,DASHBOARD!$Q$52,IF(DASHBOARD!$J$2=0,0,CONTROL!AM56)))</f>
        <v/>
      </c>
      <c r="AN56">
        <f>(IF(DASHBOARD!$J$2=AN15,DASHBOARD!$Q$52,IF(DASHBOARD!$J$2=0,0,CONTROL!AN56)))</f>
        <v/>
      </c>
      <c r="AO56">
        <f>(IF(DASHBOARD!$J$2=AO15,DASHBOARD!$Q$52,IF(DASHBOARD!$J$2=0,0,CONTROL!AO56)))</f>
        <v/>
      </c>
      <c r="AP56">
        <f>(IF(DASHBOARD!$J$2=AP15,DASHBOARD!$Q$52,IF(DASHBOARD!$J$2=0,0,CONTROL!AP56)))</f>
        <v/>
      </c>
      <c r="AQ56">
        <f>(IF(DASHBOARD!$J$2=AQ15,DASHBOARD!$Q$52,IF(DASHBOARD!$J$2=0,0,CONTROL!AQ56)))</f>
        <v/>
      </c>
      <c r="AR56">
        <f>(IF(DASHBOARD!$J$2=AR15,DASHBOARD!$Q$52,IF(DASHBOARD!$J$2=0,0,CONTROL!AR56)))</f>
        <v/>
      </c>
      <c r="AS56">
        <f>(IF(DASHBOARD!$J$2=AS15,DASHBOARD!$Q$52,IF(DASHBOARD!$J$2=0,0,CONTROL!AS56)))</f>
        <v/>
      </c>
      <c r="AT56">
        <f>(IF(DASHBOARD!$J$2=AT15,DASHBOARD!$Q$52,IF(DASHBOARD!$J$2=0,0,CONTROL!AT56)))</f>
        <v/>
      </c>
      <c r="AU56">
        <f>(IF(DASHBOARD!$J$2=AU15,DASHBOARD!$Q$52,IF(DASHBOARD!$J$2=0,0,CONTROL!AU56)))</f>
        <v/>
      </c>
      <c r="AV56">
        <f>(IF(DASHBOARD!$J$2=AV15,DASHBOARD!$Q$52,IF(DASHBOARD!$J$2=0,0,CONTROL!AV56)))</f>
        <v/>
      </c>
      <c r="AW56">
        <f>(IF(DASHBOARD!$J$2=AW15,DASHBOARD!$Q$52,IF(DASHBOARD!$J$2=0,0,CONTROL!AW56)))</f>
        <v/>
      </c>
      <c r="AZ56" s="352" t="inlineStr">
        <is>
          <t>JNPTO5</t>
        </is>
      </c>
    </row>
    <row r="57" ht="16.5" customHeight="1" s="18" thickBot="1" thickTop="1">
      <c r="A57" s="352" t="inlineStr">
        <is>
          <t>BKARU5</t>
        </is>
      </c>
      <c r="B57">
        <f>(IF(DASHBOARD!$J$2=B15,DASHBOARD!$Q$55,IF(DASHBOARD!$J$2=0,0,CONTROL!B57)))</f>
        <v/>
      </c>
      <c r="C57">
        <f>(IF(DASHBOARD!$J$2=C15,DASHBOARD!$Q$55,IF(DASHBOARD!$J$2=0,0,CONTROL!C57)))</f>
        <v/>
      </c>
      <c r="D57">
        <f>(IF(DASHBOARD!$J$2=D15,DASHBOARD!$Q$55,IF(DASHBOARD!$J$2=0,0,CONTROL!D57)))</f>
        <v/>
      </c>
      <c r="E57">
        <f>(IF(DASHBOARD!$J$2=E15,DASHBOARD!$Q$55,IF(DASHBOARD!$J$2=0,0,CONTROL!E57)))</f>
        <v/>
      </c>
      <c r="F57">
        <f>(IF(DASHBOARD!$J$2=F15,DASHBOARD!$Q$55,IF(DASHBOARD!$J$2=0,0,CONTROL!F57)))</f>
        <v/>
      </c>
      <c r="G57">
        <f>(IF(DASHBOARD!$J$2=G15,DASHBOARD!$Q$55,IF(DASHBOARD!$J$2=0,0,CONTROL!G57)))</f>
        <v/>
      </c>
      <c r="H57">
        <f>(IF(DASHBOARD!$J$2=H15,DASHBOARD!$Q$55,IF(DASHBOARD!$J$2=0,0,CONTROL!H57)))</f>
        <v/>
      </c>
      <c r="I57">
        <f>(IF(DASHBOARD!$J$2=I15,DASHBOARD!$Q$55,IF(DASHBOARD!$J$2=0,0,CONTROL!I57)))</f>
        <v/>
      </c>
      <c r="J57">
        <f>(IF(DASHBOARD!$J$2=J15,DASHBOARD!$Q$55,IF(DASHBOARD!$J$2=0,0,CONTROL!J57)))</f>
        <v/>
      </c>
      <c r="K57">
        <f>(IF(DASHBOARD!$J$2=K15,DASHBOARD!$Q$55,IF(DASHBOARD!$J$2=0,0,CONTROL!K57)))</f>
        <v/>
      </c>
      <c r="L57">
        <f>(IF(DASHBOARD!$J$2=L15,DASHBOARD!$Q$55,IF(DASHBOARD!$J$2=0,0,CONTROL!L57)))</f>
        <v/>
      </c>
      <c r="M57">
        <f>(IF(DASHBOARD!$J$2=M15,DASHBOARD!$Q$55,IF(DASHBOARD!$J$2=0,0,CONTROL!M57)))</f>
        <v/>
      </c>
      <c r="N57">
        <f>(IF(DASHBOARD!$J$2=N15,DASHBOARD!$Q$55,IF(DASHBOARD!$J$2=0,0,CONTROL!N57)))</f>
        <v/>
      </c>
      <c r="O57">
        <f>(IF(DASHBOARD!$J$2=O15,DASHBOARD!$Q$55,IF(DASHBOARD!$J$2=0,0,CONTROL!O57)))</f>
        <v/>
      </c>
      <c r="P57">
        <f>(IF(DASHBOARD!$J$2=P15,DASHBOARD!$Q$55,IF(DASHBOARD!$J$2=0,0,CONTROL!P57)))</f>
        <v/>
      </c>
      <c r="Q57">
        <f>(IF(DASHBOARD!$J$2=Q15,DASHBOARD!$Q$55,IF(DASHBOARD!$J$2=0,0,CONTROL!Q57)))</f>
        <v/>
      </c>
      <c r="R57">
        <f>(IF(DASHBOARD!$J$2=R15,DASHBOARD!$Q$55,IF(DASHBOARD!$J$2=0,0,CONTROL!R57)))</f>
        <v/>
      </c>
      <c r="S57">
        <f>(IF(DASHBOARD!$J$2=S15,DASHBOARD!$Q$55,IF(DASHBOARD!$J$2=0,0,CONTROL!S57)))</f>
        <v/>
      </c>
      <c r="T57">
        <f>(IF(DASHBOARD!$J$2=T15,DASHBOARD!$Q$55,IF(DASHBOARD!$J$2=0,0,CONTROL!T57)))</f>
        <v/>
      </c>
      <c r="U57">
        <f>(IF(DASHBOARD!$J$2=U15,DASHBOARD!$Q$55,IF(DASHBOARD!$J$2=0,0,CONTROL!U57)))</f>
        <v/>
      </c>
      <c r="V57">
        <f>(IF(DASHBOARD!$J$2=V15,DASHBOARD!$Q$55,IF(DASHBOARD!$J$2=0,0,CONTROL!V57)))</f>
        <v/>
      </c>
      <c r="W57">
        <f>(IF(DASHBOARD!$J$2=W15,DASHBOARD!$Q$55,IF(DASHBOARD!$J$2=0,0,CONTROL!W57)))</f>
        <v/>
      </c>
      <c r="X57">
        <f>(IF(DASHBOARD!$J$2=X15,DASHBOARD!$Q$55,IF(DASHBOARD!$J$2=0,0,CONTROL!X57)))</f>
        <v/>
      </c>
      <c r="Y57">
        <f>(IF(DASHBOARD!$J$2=Y15,DASHBOARD!$Q$55,IF(DASHBOARD!$J$2=0,0,CONTROL!Y57)))</f>
        <v/>
      </c>
      <c r="Z57">
        <f>(IF(DASHBOARD!$J$2=Z15,DASHBOARD!$Q$55,IF(DASHBOARD!$J$2=0,0,CONTROL!Z57)))</f>
        <v/>
      </c>
      <c r="AA57">
        <f>(IF(DASHBOARD!$J$2=AA15,DASHBOARD!$Q$55,IF(DASHBOARD!$J$2=0,0,CONTROL!AA57)))</f>
        <v/>
      </c>
      <c r="AB57">
        <f>(IF(DASHBOARD!$J$2=AB15,DASHBOARD!$Q$55,IF(DASHBOARD!$J$2=0,0,CONTROL!AB57)))</f>
        <v/>
      </c>
      <c r="AC57">
        <f>(IF(DASHBOARD!$J$2=AC15,DASHBOARD!$Q$55,IF(DASHBOARD!$J$2=0,0,CONTROL!AC57)))</f>
        <v/>
      </c>
      <c r="AD57">
        <f>(IF(DASHBOARD!$J$2=AD15,DASHBOARD!$Q$55,IF(DASHBOARD!$J$2=0,0,CONTROL!AD57)))</f>
        <v/>
      </c>
      <c r="AE57">
        <f>(IF(DASHBOARD!$J$2=AE15,DASHBOARD!$Q$55,IF(DASHBOARD!$J$2=0,0,CONTROL!AE57)))</f>
        <v/>
      </c>
      <c r="AF57">
        <f>(IF(DASHBOARD!$J$2=AF15,DASHBOARD!$Q$55,IF(DASHBOARD!$J$2=0,0,CONTROL!AF57)))</f>
        <v/>
      </c>
      <c r="AG57">
        <f>(IF(DASHBOARD!$J$2=AG15,DASHBOARD!$Q$55,IF(DASHBOARD!$J$2=0,0,CONTROL!AG57)))</f>
        <v/>
      </c>
      <c r="AH57">
        <f>(IF(DASHBOARD!$J$2=AH15,DASHBOARD!$Q$55,IF(DASHBOARD!$J$2=0,0,CONTROL!AH57)))</f>
        <v/>
      </c>
      <c r="AI57">
        <f>(IF(DASHBOARD!$J$2=AI15,DASHBOARD!$Q$55,IF(DASHBOARD!$J$2=0,0,CONTROL!AI57)))</f>
        <v/>
      </c>
      <c r="AJ57">
        <f>(IF(DASHBOARD!$J$2=AJ15,DASHBOARD!$Q$55,IF(DASHBOARD!$J$2=0,0,CONTROL!AJ57)))</f>
        <v/>
      </c>
      <c r="AK57">
        <f>(IF(DASHBOARD!$J$2=AK15,DASHBOARD!$Q$55,IF(DASHBOARD!$J$2=0,0,CONTROL!AK57)))</f>
        <v/>
      </c>
      <c r="AL57">
        <f>(IF(DASHBOARD!$J$2=AL15,DASHBOARD!$Q$55,IF(DASHBOARD!$J$2=0,0,CONTROL!AL57)))</f>
        <v/>
      </c>
      <c r="AM57">
        <f>(IF(DASHBOARD!$J$2=AM15,DASHBOARD!$Q$55,IF(DASHBOARD!$J$2=0,0,CONTROL!AM57)))</f>
        <v/>
      </c>
      <c r="AN57">
        <f>(IF(DASHBOARD!$J$2=AN15,DASHBOARD!$Q$55,IF(DASHBOARD!$J$2=0,0,CONTROL!AN57)))</f>
        <v/>
      </c>
      <c r="AO57">
        <f>(IF(DASHBOARD!$J$2=AO15,DASHBOARD!$Q$55,IF(DASHBOARD!$J$2=0,0,CONTROL!AO57)))</f>
        <v/>
      </c>
      <c r="AP57">
        <f>(IF(DASHBOARD!$J$2=AP15,DASHBOARD!$Q$55,IF(DASHBOARD!$J$2=0,0,CONTROL!AP57)))</f>
        <v/>
      </c>
      <c r="AQ57">
        <f>(IF(DASHBOARD!$J$2=AQ15,DASHBOARD!$Q$55,IF(DASHBOARD!$J$2=0,0,CONTROL!AQ57)))</f>
        <v/>
      </c>
      <c r="AR57">
        <f>(IF(DASHBOARD!$J$2=AR15,DASHBOARD!$Q$55,IF(DASHBOARD!$J$2=0,0,CONTROL!AR57)))</f>
        <v/>
      </c>
      <c r="AS57">
        <f>(IF(DASHBOARD!$J$2=AS15,DASHBOARD!$Q$55,IF(DASHBOARD!$J$2=0,0,CONTROL!AS57)))</f>
        <v/>
      </c>
      <c r="AT57">
        <f>(IF(DASHBOARD!$J$2=AT15,DASHBOARD!$Q$55,IF(DASHBOARD!$J$2=0,0,CONTROL!AT57)))</f>
        <v/>
      </c>
      <c r="AU57">
        <f>(IF(DASHBOARD!$J$2=AU15,DASHBOARD!$Q$55,IF(DASHBOARD!$J$2=0,0,CONTROL!AU57)))</f>
        <v/>
      </c>
      <c r="AV57">
        <f>(IF(DASHBOARD!$J$2=AV15,DASHBOARD!$Q$55,IF(DASHBOARD!$J$2=0,0,CONTROL!AV57)))</f>
        <v/>
      </c>
      <c r="AW57">
        <f>(IF(DASHBOARD!$J$2=AW15,DASHBOARD!$Q$55,IF(DASHBOARD!$J$2=0,0,CONTROL!AW57)))</f>
        <v/>
      </c>
      <c r="AZ57" s="352" t="inlineStr">
        <is>
          <t>BKARU5</t>
        </is>
      </c>
    </row>
    <row r="58" ht="16.5" customHeight="1" s="18" thickBot="1" thickTop="1">
      <c r="A58" s="352" t="inlineStr">
        <is>
          <t>SDRAP5</t>
        </is>
      </c>
      <c r="B58">
        <f>(IF(DASHBOARD!$J$2=B15,DASHBOARD!$Q$56,IF(DASHBOARD!$J$2=0,0,CONTROL!B58)))</f>
        <v/>
      </c>
      <c r="C58">
        <f>(IF(DASHBOARD!$J$2=C15,DASHBOARD!$Q$56,IF(DASHBOARD!$J$2=0,0,CONTROL!C58)))</f>
        <v/>
      </c>
      <c r="D58">
        <f>(IF(DASHBOARD!$J$2=D15,DASHBOARD!$Q$56,IF(DASHBOARD!$J$2=0,0,CONTROL!D58)))</f>
        <v/>
      </c>
      <c r="E58">
        <f>(IF(DASHBOARD!$J$2=E15,DASHBOARD!$Q$56,IF(DASHBOARD!$J$2=0,0,CONTROL!E58)))</f>
        <v/>
      </c>
      <c r="F58">
        <f>(IF(DASHBOARD!$J$2=F15,DASHBOARD!$Q$56,IF(DASHBOARD!$J$2=0,0,CONTROL!F58)))</f>
        <v/>
      </c>
      <c r="G58">
        <f>(IF(DASHBOARD!$J$2=G15,DASHBOARD!$Q$56,IF(DASHBOARD!$J$2=0,0,CONTROL!G58)))</f>
        <v/>
      </c>
      <c r="H58">
        <f>(IF(DASHBOARD!$J$2=H15,DASHBOARD!$Q$56,IF(DASHBOARD!$J$2=0,0,CONTROL!H58)))</f>
        <v/>
      </c>
      <c r="I58">
        <f>(IF(DASHBOARD!$J$2=I15,DASHBOARD!$Q$56,IF(DASHBOARD!$J$2=0,0,CONTROL!I58)))</f>
        <v/>
      </c>
      <c r="J58">
        <f>(IF(DASHBOARD!$J$2=J15,DASHBOARD!$Q$56,IF(DASHBOARD!$J$2=0,0,CONTROL!J58)))</f>
        <v/>
      </c>
      <c r="K58">
        <f>(IF(DASHBOARD!$J$2=K15,DASHBOARD!$Q$56,IF(DASHBOARD!$J$2=0,0,CONTROL!K58)))</f>
        <v/>
      </c>
      <c r="L58">
        <f>(IF(DASHBOARD!$J$2=L15,DASHBOARD!$Q$56,IF(DASHBOARD!$J$2=0,0,CONTROL!L58)))</f>
        <v/>
      </c>
      <c r="M58">
        <f>(IF(DASHBOARD!$J$2=M15,DASHBOARD!$Q$56,IF(DASHBOARD!$J$2=0,0,CONTROL!M58)))</f>
        <v/>
      </c>
      <c r="N58">
        <f>(IF(DASHBOARD!$J$2=N15,DASHBOARD!$Q$56,IF(DASHBOARD!$J$2=0,0,CONTROL!N58)))</f>
        <v/>
      </c>
      <c r="O58">
        <f>(IF(DASHBOARD!$J$2=O15,DASHBOARD!$Q$56,IF(DASHBOARD!$J$2=0,0,CONTROL!O58)))</f>
        <v/>
      </c>
      <c r="P58">
        <f>(IF(DASHBOARD!$J$2=P15,DASHBOARD!$Q$56,IF(DASHBOARD!$J$2=0,0,CONTROL!P58)))</f>
        <v/>
      </c>
      <c r="Q58">
        <f>(IF(DASHBOARD!$J$2=Q15,DASHBOARD!$Q$56,IF(DASHBOARD!$J$2=0,0,CONTROL!Q58)))</f>
        <v/>
      </c>
      <c r="R58">
        <f>(IF(DASHBOARD!$J$2=R15,DASHBOARD!$Q$56,IF(DASHBOARD!$J$2=0,0,CONTROL!R58)))</f>
        <v/>
      </c>
      <c r="S58">
        <f>(IF(DASHBOARD!$J$2=S15,DASHBOARD!$Q$56,IF(DASHBOARD!$J$2=0,0,CONTROL!S58)))</f>
        <v/>
      </c>
      <c r="T58">
        <f>(IF(DASHBOARD!$J$2=T15,DASHBOARD!$Q$56,IF(DASHBOARD!$J$2=0,0,CONTROL!T58)))</f>
        <v/>
      </c>
      <c r="U58">
        <f>(IF(DASHBOARD!$J$2=U15,DASHBOARD!$Q$56,IF(DASHBOARD!$J$2=0,0,CONTROL!U58)))</f>
        <v/>
      </c>
      <c r="V58">
        <f>(IF(DASHBOARD!$J$2=V15,DASHBOARD!$Q$56,IF(DASHBOARD!$J$2=0,0,CONTROL!V58)))</f>
        <v/>
      </c>
      <c r="W58">
        <f>(IF(DASHBOARD!$J$2=W15,DASHBOARD!$Q$56,IF(DASHBOARD!$J$2=0,0,CONTROL!W58)))</f>
        <v/>
      </c>
      <c r="X58">
        <f>(IF(DASHBOARD!$J$2=X15,DASHBOARD!$Q$56,IF(DASHBOARD!$J$2=0,0,CONTROL!X58)))</f>
        <v/>
      </c>
      <c r="Y58">
        <f>(IF(DASHBOARD!$J$2=Y15,DASHBOARD!$Q$56,IF(DASHBOARD!$J$2=0,0,CONTROL!Y58)))</f>
        <v/>
      </c>
      <c r="Z58">
        <f>(IF(DASHBOARD!$J$2=Z15,DASHBOARD!$Q$56,IF(DASHBOARD!$J$2=0,0,CONTROL!Z58)))</f>
        <v/>
      </c>
      <c r="AA58">
        <f>(IF(DASHBOARD!$J$2=AA15,DASHBOARD!$Q$56,IF(DASHBOARD!$J$2=0,0,CONTROL!AA58)))</f>
        <v/>
      </c>
      <c r="AB58">
        <f>(IF(DASHBOARD!$J$2=AB15,DASHBOARD!$Q$56,IF(DASHBOARD!$J$2=0,0,CONTROL!AB58)))</f>
        <v/>
      </c>
      <c r="AC58">
        <f>(IF(DASHBOARD!$J$2=AC15,DASHBOARD!$Q$56,IF(DASHBOARD!$J$2=0,0,CONTROL!AC58)))</f>
        <v/>
      </c>
      <c r="AD58">
        <f>(IF(DASHBOARD!$J$2=AD15,DASHBOARD!$Q$56,IF(DASHBOARD!$J$2=0,0,CONTROL!AD58)))</f>
        <v/>
      </c>
      <c r="AE58">
        <f>(IF(DASHBOARD!$J$2=AE15,DASHBOARD!$Q$56,IF(DASHBOARD!$J$2=0,0,CONTROL!AE58)))</f>
        <v/>
      </c>
      <c r="AF58">
        <f>(IF(DASHBOARD!$J$2=AF15,DASHBOARD!$Q$56,IF(DASHBOARD!$J$2=0,0,CONTROL!AF58)))</f>
        <v/>
      </c>
      <c r="AG58">
        <f>(IF(DASHBOARD!$J$2=AG15,DASHBOARD!$Q$56,IF(DASHBOARD!$J$2=0,0,CONTROL!AG58)))</f>
        <v/>
      </c>
      <c r="AH58">
        <f>(IF(DASHBOARD!$J$2=AH15,DASHBOARD!$Q$56,IF(DASHBOARD!$J$2=0,0,CONTROL!AH58)))</f>
        <v/>
      </c>
      <c r="AI58">
        <f>(IF(DASHBOARD!$J$2=AI15,DASHBOARD!$Q$56,IF(DASHBOARD!$J$2=0,0,CONTROL!AI58)))</f>
        <v/>
      </c>
      <c r="AJ58">
        <f>(IF(DASHBOARD!$J$2=AJ15,DASHBOARD!$Q$56,IF(DASHBOARD!$J$2=0,0,CONTROL!AJ58)))</f>
        <v/>
      </c>
      <c r="AK58">
        <f>(IF(DASHBOARD!$J$2=AK15,DASHBOARD!$Q$56,IF(DASHBOARD!$J$2=0,0,CONTROL!AK58)))</f>
        <v/>
      </c>
      <c r="AL58">
        <f>(IF(DASHBOARD!$J$2=AL15,DASHBOARD!$Q$56,IF(DASHBOARD!$J$2=0,0,CONTROL!AL58)))</f>
        <v/>
      </c>
      <c r="AM58">
        <f>(IF(DASHBOARD!$J$2=AM15,DASHBOARD!$Q$56,IF(DASHBOARD!$J$2=0,0,CONTROL!AM58)))</f>
        <v/>
      </c>
      <c r="AN58">
        <f>(IF(DASHBOARD!$J$2=AN15,DASHBOARD!$Q$56,IF(DASHBOARD!$J$2=0,0,CONTROL!AN58)))</f>
        <v/>
      </c>
      <c r="AO58">
        <f>(IF(DASHBOARD!$J$2=AO15,DASHBOARD!$Q$56,IF(DASHBOARD!$J$2=0,0,CONTROL!AO58)))</f>
        <v/>
      </c>
      <c r="AP58">
        <f>(IF(DASHBOARD!$J$2=AP15,DASHBOARD!$Q$56,IF(DASHBOARD!$J$2=0,0,CONTROL!AP58)))</f>
        <v/>
      </c>
      <c r="AQ58">
        <f>(IF(DASHBOARD!$J$2=AQ15,DASHBOARD!$Q$56,IF(DASHBOARD!$J$2=0,0,CONTROL!AQ58)))</f>
        <v/>
      </c>
      <c r="AR58">
        <f>(IF(DASHBOARD!$J$2=AR15,DASHBOARD!$Q$56,IF(DASHBOARD!$J$2=0,0,CONTROL!AR58)))</f>
        <v/>
      </c>
      <c r="AS58">
        <f>(IF(DASHBOARD!$J$2=AS15,DASHBOARD!$Q$56,IF(DASHBOARD!$J$2=0,0,CONTROL!AS58)))</f>
        <v/>
      </c>
      <c r="AT58">
        <f>(IF(DASHBOARD!$J$2=AT15,DASHBOARD!$Q$56,IF(DASHBOARD!$J$2=0,0,CONTROL!AT58)))</f>
        <v/>
      </c>
      <c r="AU58">
        <f>(IF(DASHBOARD!$J$2=AU15,DASHBOARD!$Q$56,IF(DASHBOARD!$J$2=0,0,CONTROL!AU58)))</f>
        <v/>
      </c>
      <c r="AV58">
        <f>(IF(DASHBOARD!$J$2=AV15,DASHBOARD!$Q$56,IF(DASHBOARD!$J$2=0,0,CONTROL!AV58)))</f>
        <v/>
      </c>
      <c r="AW58">
        <f>(IF(DASHBOARD!$J$2=AW15,DASHBOARD!$Q$56,IF(DASHBOARD!$J$2=0,0,CONTROL!AW58)))</f>
        <v/>
      </c>
      <c r="AZ58" s="352" t="inlineStr">
        <is>
          <t>SDRAP5</t>
        </is>
      </c>
    </row>
    <row r="59" ht="16.5" customHeight="1" s="18" thickBot="1" thickTop="1">
      <c r="A59" s="352" t="inlineStr">
        <is>
          <t>PLTBS</t>
        </is>
      </c>
      <c r="B59">
        <f>(IF(DASHBOARD!$J$2=B15,DASHBOARD!$Q$57,IF(DASHBOARD!$J$2=0,0,CONTROL!B59)))</f>
        <v/>
      </c>
      <c r="C59">
        <f>(IF(DASHBOARD!$J$2=C15,DASHBOARD!$Q$57,IF(DASHBOARD!$J$2=0,0,CONTROL!C59)))</f>
        <v/>
      </c>
      <c r="D59">
        <f>(IF(DASHBOARD!$J$2=D15,DASHBOARD!$Q$57,IF(DASHBOARD!$J$2=0,0,CONTROL!D59)))</f>
        <v/>
      </c>
      <c r="E59">
        <f>(IF(DASHBOARD!$J$2=E15,DASHBOARD!$Q$57,IF(DASHBOARD!$J$2=0,0,CONTROL!E59)))</f>
        <v/>
      </c>
      <c r="F59">
        <f>(IF(DASHBOARD!$J$2=F15,DASHBOARD!$Q$57,IF(DASHBOARD!$J$2=0,0,CONTROL!F59)))</f>
        <v/>
      </c>
      <c r="G59">
        <f>(IF(DASHBOARD!$J$2=G15,DASHBOARD!$Q$57,IF(DASHBOARD!$J$2=0,0,CONTROL!G59)))</f>
        <v/>
      </c>
      <c r="H59">
        <f>(IF(DASHBOARD!$J$2=H15,DASHBOARD!$Q$57,IF(DASHBOARD!$J$2=0,0,CONTROL!H59)))</f>
        <v/>
      </c>
      <c r="I59">
        <f>(IF(DASHBOARD!$J$2=I15,DASHBOARD!$Q$57,IF(DASHBOARD!$J$2=0,0,CONTROL!I59)))</f>
        <v/>
      </c>
      <c r="J59">
        <f>(IF(DASHBOARD!$J$2=J15,DASHBOARD!$Q$57,IF(DASHBOARD!$J$2=0,0,CONTROL!J59)))</f>
        <v/>
      </c>
      <c r="K59">
        <f>(IF(DASHBOARD!$J$2=K15,DASHBOARD!$Q$57,IF(DASHBOARD!$J$2=0,0,CONTROL!K59)))</f>
        <v/>
      </c>
      <c r="L59">
        <f>(IF(DASHBOARD!$J$2=L15,DASHBOARD!$Q$57,IF(DASHBOARD!$J$2=0,0,CONTROL!L59)))</f>
        <v/>
      </c>
      <c r="M59">
        <f>(IF(DASHBOARD!$J$2=M15,DASHBOARD!$Q$57,IF(DASHBOARD!$J$2=0,0,CONTROL!M59)))</f>
        <v/>
      </c>
      <c r="N59">
        <f>(IF(DASHBOARD!$J$2=N15,DASHBOARD!$Q$57,IF(DASHBOARD!$J$2=0,0,CONTROL!N59)))</f>
        <v/>
      </c>
      <c r="O59">
        <f>(IF(DASHBOARD!$J$2=O15,DASHBOARD!$Q$57,IF(DASHBOARD!$J$2=0,0,CONTROL!O59)))</f>
        <v/>
      </c>
      <c r="P59">
        <f>(IF(DASHBOARD!$J$2=P15,DASHBOARD!$Q$57,IF(DASHBOARD!$J$2=0,0,CONTROL!P59)))</f>
        <v/>
      </c>
      <c r="Q59">
        <f>(IF(DASHBOARD!$J$2=Q15,DASHBOARD!$Q$57,IF(DASHBOARD!$J$2=0,0,CONTROL!Q59)))</f>
        <v/>
      </c>
      <c r="R59">
        <f>(IF(DASHBOARD!$J$2=R15,DASHBOARD!$Q$57,IF(DASHBOARD!$J$2=0,0,CONTROL!R59)))</f>
        <v/>
      </c>
      <c r="S59">
        <f>(IF(DASHBOARD!$J$2=S15,DASHBOARD!$Q$57,IF(DASHBOARD!$J$2=0,0,CONTROL!S59)))</f>
        <v/>
      </c>
      <c r="T59">
        <f>(IF(DASHBOARD!$J$2=T15,DASHBOARD!$Q$57,IF(DASHBOARD!$J$2=0,0,CONTROL!T59)))</f>
        <v/>
      </c>
      <c r="U59">
        <f>(IF(DASHBOARD!$J$2=U15,DASHBOARD!$Q$57,IF(DASHBOARD!$J$2=0,0,CONTROL!U59)))</f>
        <v/>
      </c>
      <c r="V59">
        <f>(IF(DASHBOARD!$J$2=V15,DASHBOARD!$Q$57,IF(DASHBOARD!$J$2=0,0,CONTROL!V59)))</f>
        <v/>
      </c>
      <c r="W59">
        <f>(IF(DASHBOARD!$J$2=W15,DASHBOARD!$Q$57,IF(DASHBOARD!$J$2=0,0,CONTROL!W59)))</f>
        <v/>
      </c>
      <c r="X59">
        <f>(IF(DASHBOARD!$J$2=X15,DASHBOARD!$Q$57,IF(DASHBOARD!$J$2=0,0,CONTROL!X59)))</f>
        <v/>
      </c>
      <c r="Y59">
        <f>(IF(DASHBOARD!$J$2=Y15,DASHBOARD!$Q$57,IF(DASHBOARD!$J$2=0,0,CONTROL!Y59)))</f>
        <v/>
      </c>
      <c r="Z59">
        <f>(IF(DASHBOARD!$J$2=Z15,DASHBOARD!$Q$57,IF(DASHBOARD!$J$2=0,0,CONTROL!Z59)))</f>
        <v/>
      </c>
      <c r="AA59">
        <f>(IF(DASHBOARD!$J$2=AA15,DASHBOARD!$Q$57,IF(DASHBOARD!$J$2=0,0,CONTROL!AA59)))</f>
        <v/>
      </c>
      <c r="AB59">
        <f>(IF(DASHBOARD!$J$2=AB15,DASHBOARD!$Q$57,IF(DASHBOARD!$J$2=0,0,CONTROL!AB59)))</f>
        <v/>
      </c>
      <c r="AC59">
        <f>(IF(DASHBOARD!$J$2=AC15,DASHBOARD!$Q$57,IF(DASHBOARD!$J$2=0,0,CONTROL!AC59)))</f>
        <v/>
      </c>
      <c r="AD59">
        <f>(IF(DASHBOARD!$J$2=AD15,DASHBOARD!$Q$57,IF(DASHBOARD!$J$2=0,0,CONTROL!AD59)))</f>
        <v/>
      </c>
      <c r="AE59">
        <f>(IF(DASHBOARD!$J$2=AE15,DASHBOARD!$Q$57,IF(DASHBOARD!$J$2=0,0,CONTROL!AE59)))</f>
        <v/>
      </c>
      <c r="AF59">
        <f>(IF(DASHBOARD!$J$2=AF15,DASHBOARD!$Q$57,IF(DASHBOARD!$J$2=0,0,CONTROL!AF59)))</f>
        <v/>
      </c>
      <c r="AG59">
        <f>(IF(DASHBOARD!$J$2=AG15,DASHBOARD!$Q$57,IF(DASHBOARD!$J$2=0,0,CONTROL!AG59)))</f>
        <v/>
      </c>
      <c r="AH59">
        <f>(IF(DASHBOARD!$J$2=AH15,DASHBOARD!$Q$57,IF(DASHBOARD!$J$2=0,0,CONTROL!AH59)))</f>
        <v/>
      </c>
      <c r="AI59">
        <f>(IF(DASHBOARD!$J$2=AI15,DASHBOARD!$Q$57,IF(DASHBOARD!$J$2=0,0,CONTROL!AI59)))</f>
        <v/>
      </c>
      <c r="AJ59">
        <f>(IF(DASHBOARD!$J$2=AJ15,DASHBOARD!$Q$57,IF(DASHBOARD!$J$2=0,0,CONTROL!AJ59)))</f>
        <v/>
      </c>
      <c r="AK59">
        <f>(IF(DASHBOARD!$J$2=AK15,DASHBOARD!$Q$57,IF(DASHBOARD!$J$2=0,0,CONTROL!AK59)))</f>
        <v/>
      </c>
      <c r="AL59">
        <f>(IF(DASHBOARD!$J$2=AL15,DASHBOARD!$Q$57,IF(DASHBOARD!$J$2=0,0,CONTROL!AL59)))</f>
        <v/>
      </c>
      <c r="AM59">
        <f>(IF(DASHBOARD!$J$2=AM15,DASHBOARD!$Q$57,IF(DASHBOARD!$J$2=0,0,CONTROL!AM59)))</f>
        <v/>
      </c>
      <c r="AN59">
        <f>(IF(DASHBOARD!$J$2=AN15,DASHBOARD!$Q$57,IF(DASHBOARD!$J$2=0,0,CONTROL!AN59)))</f>
        <v/>
      </c>
      <c r="AO59">
        <f>(IF(DASHBOARD!$J$2=AO15,DASHBOARD!$Q$57,IF(DASHBOARD!$J$2=0,0,CONTROL!AO59)))</f>
        <v/>
      </c>
      <c r="AP59">
        <f>(IF(DASHBOARD!$J$2=AP15,DASHBOARD!$Q$57,IF(DASHBOARD!$J$2=0,0,CONTROL!AP59)))</f>
        <v/>
      </c>
      <c r="AQ59">
        <f>(IF(DASHBOARD!$J$2=AQ15,DASHBOARD!$Q$57,IF(DASHBOARD!$J$2=0,0,CONTROL!AQ59)))</f>
        <v/>
      </c>
      <c r="AR59">
        <f>(IF(DASHBOARD!$J$2=AR15,DASHBOARD!$Q$57,IF(DASHBOARD!$J$2=0,0,CONTROL!AR59)))</f>
        <v/>
      </c>
      <c r="AS59">
        <f>(IF(DASHBOARD!$J$2=AS15,DASHBOARD!$Q$57,IF(DASHBOARD!$J$2=0,0,CONTROL!AS59)))</f>
        <v/>
      </c>
      <c r="AT59">
        <f>(IF(DASHBOARD!$J$2=AT15,DASHBOARD!$Q$57,IF(DASHBOARD!$J$2=0,0,CONTROL!AT59)))</f>
        <v/>
      </c>
      <c r="AU59">
        <f>(IF(DASHBOARD!$J$2=AU15,DASHBOARD!$Q$57,IF(DASHBOARD!$J$2=0,0,CONTROL!AU59)))</f>
        <v/>
      </c>
      <c r="AV59">
        <f>(IF(DASHBOARD!$J$2=AV15,DASHBOARD!$Q$57,IF(DASHBOARD!$J$2=0,0,CONTROL!AV59)))</f>
        <v/>
      </c>
      <c r="AW59">
        <f>(IF(DASHBOARD!$J$2=AW15,DASHBOARD!$Q$57,IF(DASHBOARD!$J$2=0,0,CONTROL!AW59)))</f>
        <v/>
      </c>
      <c r="AZ59" s="352" t="inlineStr">
        <is>
          <t>PLTBS</t>
        </is>
      </c>
    </row>
    <row r="60" ht="16.5" customHeight="1" s="18" thickBot="1" thickTop="1">
      <c r="A60" s="352" t="inlineStr">
        <is>
          <t>SKANG5</t>
        </is>
      </c>
      <c r="B60">
        <f>(IF(DASHBOARD!$J$2=B15,DASHBOARD!$Q$58,IF(DASHBOARD!$J$2=0,0,CONTROL!B60)))</f>
        <v/>
      </c>
      <c r="C60">
        <f>(IF(DASHBOARD!$J$2=C15,DASHBOARD!$Q$58,IF(DASHBOARD!$J$2=0,0,CONTROL!C60)))</f>
        <v/>
      </c>
      <c r="D60">
        <f>(IF(DASHBOARD!$J$2=D15,DASHBOARD!$Q$58,IF(DASHBOARD!$J$2=0,0,CONTROL!D60)))</f>
        <v/>
      </c>
      <c r="E60">
        <f>(IF(DASHBOARD!$J$2=E15,DASHBOARD!$Q$58,IF(DASHBOARD!$J$2=0,0,CONTROL!E60)))</f>
        <v/>
      </c>
      <c r="F60">
        <f>(IF(DASHBOARD!$J$2=F15,DASHBOARD!$Q$58,IF(DASHBOARD!$J$2=0,0,CONTROL!F60)))</f>
        <v/>
      </c>
      <c r="G60">
        <f>(IF(DASHBOARD!$J$2=G15,DASHBOARD!$Q$58,IF(DASHBOARD!$J$2=0,0,CONTROL!G60)))</f>
        <v/>
      </c>
      <c r="H60">
        <f>(IF(DASHBOARD!$J$2=H15,DASHBOARD!$Q$58,IF(DASHBOARD!$J$2=0,0,CONTROL!H60)))</f>
        <v/>
      </c>
      <c r="I60">
        <f>(IF(DASHBOARD!$J$2=I15,DASHBOARD!$Q$58,IF(DASHBOARD!$J$2=0,0,CONTROL!I60)))</f>
        <v/>
      </c>
      <c r="J60">
        <f>(IF(DASHBOARD!$J$2=J15,DASHBOARD!$Q$58,IF(DASHBOARD!$J$2=0,0,CONTROL!J60)))</f>
        <v/>
      </c>
      <c r="K60">
        <f>(IF(DASHBOARD!$J$2=K15,DASHBOARD!$Q$58,IF(DASHBOARD!$J$2=0,0,CONTROL!K60)))</f>
        <v/>
      </c>
      <c r="L60">
        <f>(IF(DASHBOARD!$J$2=L15,DASHBOARD!$Q$58,IF(DASHBOARD!$J$2=0,0,CONTROL!L60)))</f>
        <v/>
      </c>
      <c r="M60">
        <f>(IF(DASHBOARD!$J$2=M15,DASHBOARD!$Q$58,IF(DASHBOARD!$J$2=0,0,CONTROL!M60)))</f>
        <v/>
      </c>
      <c r="N60">
        <f>(IF(DASHBOARD!$J$2=N15,DASHBOARD!$Q$58,IF(DASHBOARD!$J$2=0,0,CONTROL!N60)))</f>
        <v/>
      </c>
      <c r="O60">
        <f>(IF(DASHBOARD!$J$2=O15,DASHBOARD!$Q$58,IF(DASHBOARD!$J$2=0,0,CONTROL!O60)))</f>
        <v/>
      </c>
      <c r="P60">
        <f>(IF(DASHBOARD!$J$2=P15,DASHBOARD!$Q$58,IF(DASHBOARD!$J$2=0,0,CONTROL!P60)))</f>
        <v/>
      </c>
      <c r="Q60">
        <f>(IF(DASHBOARD!$J$2=Q15,DASHBOARD!$Q$58,IF(DASHBOARD!$J$2=0,0,CONTROL!Q60)))</f>
        <v/>
      </c>
      <c r="R60">
        <f>(IF(DASHBOARD!$J$2=R15,DASHBOARD!$Q$58,IF(DASHBOARD!$J$2=0,0,CONTROL!R60)))</f>
        <v/>
      </c>
      <c r="S60">
        <f>(IF(DASHBOARD!$J$2=S15,DASHBOARD!$Q$58,IF(DASHBOARD!$J$2=0,0,CONTROL!S60)))</f>
        <v/>
      </c>
      <c r="T60">
        <f>(IF(DASHBOARD!$J$2=T15,DASHBOARD!$Q$58,IF(DASHBOARD!$J$2=0,0,CONTROL!T60)))</f>
        <v/>
      </c>
      <c r="U60">
        <f>(IF(DASHBOARD!$J$2=U15,DASHBOARD!$Q$58,IF(DASHBOARD!$J$2=0,0,CONTROL!U60)))</f>
        <v/>
      </c>
      <c r="V60">
        <f>(IF(DASHBOARD!$J$2=V15,DASHBOARD!$Q$58,IF(DASHBOARD!$J$2=0,0,CONTROL!V60)))</f>
        <v/>
      </c>
      <c r="W60">
        <f>(IF(DASHBOARD!$J$2=W15,DASHBOARD!$Q$58,IF(DASHBOARD!$J$2=0,0,CONTROL!W60)))</f>
        <v/>
      </c>
      <c r="X60">
        <f>(IF(DASHBOARD!$J$2=X15,DASHBOARD!$Q$58,IF(DASHBOARD!$J$2=0,0,CONTROL!X60)))</f>
        <v/>
      </c>
      <c r="Y60">
        <f>(IF(DASHBOARD!$J$2=Y15,DASHBOARD!$Q$58,IF(DASHBOARD!$J$2=0,0,CONTROL!Y60)))</f>
        <v/>
      </c>
      <c r="Z60">
        <f>(IF(DASHBOARD!$J$2=Z15,DASHBOARD!$Q$58,IF(DASHBOARD!$J$2=0,0,CONTROL!Z60)))</f>
        <v/>
      </c>
      <c r="AA60">
        <f>(IF(DASHBOARD!$J$2=AA15,DASHBOARD!$Q$58,IF(DASHBOARD!$J$2=0,0,CONTROL!AA60)))</f>
        <v/>
      </c>
      <c r="AB60">
        <f>(IF(DASHBOARD!$J$2=AB15,DASHBOARD!$Q$58,IF(DASHBOARD!$J$2=0,0,CONTROL!AB60)))</f>
        <v/>
      </c>
      <c r="AC60">
        <f>(IF(DASHBOARD!$J$2=AC15,DASHBOARD!$Q$58,IF(DASHBOARD!$J$2=0,0,CONTROL!AC60)))</f>
        <v/>
      </c>
      <c r="AD60">
        <f>(IF(DASHBOARD!$J$2=AD15,DASHBOARD!$Q$58,IF(DASHBOARD!$J$2=0,0,CONTROL!AD60)))</f>
        <v/>
      </c>
      <c r="AE60">
        <f>(IF(DASHBOARD!$J$2=AE15,DASHBOARD!$Q$58,IF(DASHBOARD!$J$2=0,0,CONTROL!AE60)))</f>
        <v/>
      </c>
      <c r="AF60">
        <f>(IF(DASHBOARD!$J$2=AF15,DASHBOARD!$Q$58,IF(DASHBOARD!$J$2=0,0,CONTROL!AF60)))</f>
        <v/>
      </c>
      <c r="AG60">
        <f>(IF(DASHBOARD!$J$2=AG15,DASHBOARD!$Q$58,IF(DASHBOARD!$J$2=0,0,CONTROL!AG60)))</f>
        <v/>
      </c>
      <c r="AH60">
        <f>(IF(DASHBOARD!$J$2=AH15,DASHBOARD!$Q$58,IF(DASHBOARD!$J$2=0,0,CONTROL!AH60)))</f>
        <v/>
      </c>
      <c r="AI60">
        <f>(IF(DASHBOARD!$J$2=AI15,DASHBOARD!$Q$58,IF(DASHBOARD!$J$2=0,0,CONTROL!AI60)))</f>
        <v/>
      </c>
      <c r="AJ60">
        <f>(IF(DASHBOARD!$J$2=AJ15,DASHBOARD!$Q$58,IF(DASHBOARD!$J$2=0,0,CONTROL!AJ60)))</f>
        <v/>
      </c>
      <c r="AK60">
        <f>(IF(DASHBOARD!$J$2=AK15,DASHBOARD!$Q$58,IF(DASHBOARD!$J$2=0,0,CONTROL!AK60)))</f>
        <v/>
      </c>
      <c r="AL60">
        <f>(IF(DASHBOARD!$J$2=AL15,DASHBOARD!$Q$58,IF(DASHBOARD!$J$2=0,0,CONTROL!AL60)))</f>
        <v/>
      </c>
      <c r="AM60">
        <f>(IF(DASHBOARD!$J$2=AM15,DASHBOARD!$Q$58,IF(DASHBOARD!$J$2=0,0,CONTROL!AM60)))</f>
        <v/>
      </c>
      <c r="AN60">
        <f>(IF(DASHBOARD!$J$2=AN15,DASHBOARD!$Q$58,IF(DASHBOARD!$J$2=0,0,CONTROL!AN60)))</f>
        <v/>
      </c>
      <c r="AO60">
        <f>(IF(DASHBOARD!$J$2=AO15,DASHBOARD!$Q$58,IF(DASHBOARD!$J$2=0,0,CONTROL!AO60)))</f>
        <v/>
      </c>
      <c r="AP60">
        <f>(IF(DASHBOARD!$J$2=AP15,DASHBOARD!$Q$58,IF(DASHBOARD!$J$2=0,0,CONTROL!AP60)))</f>
        <v/>
      </c>
      <c r="AQ60">
        <f>(IF(DASHBOARD!$J$2=AQ15,DASHBOARD!$Q$58,IF(DASHBOARD!$J$2=0,0,CONTROL!AQ60)))</f>
        <v/>
      </c>
      <c r="AR60">
        <f>(IF(DASHBOARD!$J$2=AR15,DASHBOARD!$Q$58,IF(DASHBOARD!$J$2=0,0,CONTROL!AR60)))</f>
        <v/>
      </c>
      <c r="AS60">
        <f>(IF(DASHBOARD!$J$2=AS15,DASHBOARD!$Q$58,IF(DASHBOARD!$J$2=0,0,CONTROL!AS60)))</f>
        <v/>
      </c>
      <c r="AT60">
        <f>(IF(DASHBOARD!$J$2=AT15,DASHBOARD!$Q$58,IF(DASHBOARD!$J$2=0,0,CONTROL!AT60)))</f>
        <v/>
      </c>
      <c r="AU60">
        <f>(IF(DASHBOARD!$J$2=AU15,DASHBOARD!$Q$58,IF(DASHBOARD!$J$2=0,0,CONTROL!AU60)))</f>
        <v/>
      </c>
      <c r="AV60">
        <f>(IF(DASHBOARD!$J$2=AV15,DASHBOARD!$Q$58,IF(DASHBOARD!$J$2=0,0,CONTROL!AV60)))</f>
        <v/>
      </c>
      <c r="AW60">
        <f>(IF(DASHBOARD!$J$2=AW15,DASHBOARD!$Q$58,IF(DASHBOARD!$J$2=0,0,CONTROL!AW60)))</f>
        <v/>
      </c>
      <c r="AZ60" s="352" t="inlineStr">
        <is>
          <t>SKANG5</t>
        </is>
      </c>
    </row>
    <row r="61" ht="16.5" customHeight="1" s="18" thickBot="1" thickTop="1">
      <c r="A61" s="352" t="inlineStr">
        <is>
          <t>EKANG5</t>
        </is>
      </c>
      <c r="B61">
        <f>(IF(DASHBOARD!$J$2=B15,DASHBOARD!$Q$59,IF(DASHBOARD!$J$2=0,0,CONTROL!B61)))</f>
        <v/>
      </c>
      <c r="C61">
        <f>(IF(DASHBOARD!$J$2=C15,DASHBOARD!$Q$59,IF(DASHBOARD!$J$2=0,0,CONTROL!C61)))</f>
        <v/>
      </c>
      <c r="D61">
        <f>(IF(DASHBOARD!$J$2=D15,DASHBOARD!$Q$59,IF(DASHBOARD!$J$2=0,0,CONTROL!D61)))</f>
        <v/>
      </c>
      <c r="E61">
        <f>(IF(DASHBOARD!$J$2=E15,DASHBOARD!$Q$59,IF(DASHBOARD!$J$2=0,0,CONTROL!E61)))</f>
        <v/>
      </c>
      <c r="F61">
        <f>(IF(DASHBOARD!$J$2=F15,DASHBOARD!$Q$59,IF(DASHBOARD!$J$2=0,0,CONTROL!F61)))</f>
        <v/>
      </c>
      <c r="G61">
        <f>(IF(DASHBOARD!$J$2=G15,DASHBOARD!$Q$59,IF(DASHBOARD!$J$2=0,0,CONTROL!G61)))</f>
        <v/>
      </c>
      <c r="H61">
        <f>(IF(DASHBOARD!$J$2=H15,DASHBOARD!$Q$59,IF(DASHBOARD!$J$2=0,0,CONTROL!H61)))</f>
        <v/>
      </c>
      <c r="I61">
        <f>(IF(DASHBOARD!$J$2=I15,DASHBOARD!$Q$59,IF(DASHBOARD!$J$2=0,0,CONTROL!I61)))</f>
        <v/>
      </c>
      <c r="J61">
        <f>(IF(DASHBOARD!$J$2=J15,DASHBOARD!$Q$59,IF(DASHBOARD!$J$2=0,0,CONTROL!J61)))</f>
        <v/>
      </c>
      <c r="K61">
        <f>(IF(DASHBOARD!$J$2=K15,DASHBOARD!$Q$59,IF(DASHBOARD!$J$2=0,0,CONTROL!K61)))</f>
        <v/>
      </c>
      <c r="L61">
        <f>(IF(DASHBOARD!$J$2=L15,DASHBOARD!$Q$59,IF(DASHBOARD!$J$2=0,0,CONTROL!L61)))</f>
        <v/>
      </c>
      <c r="M61">
        <f>(IF(DASHBOARD!$J$2=M15,DASHBOARD!$Q$59,IF(DASHBOARD!$J$2=0,0,CONTROL!M61)))</f>
        <v/>
      </c>
      <c r="N61">
        <f>(IF(DASHBOARD!$J$2=N15,DASHBOARD!$Q$59,IF(DASHBOARD!$J$2=0,0,CONTROL!N61)))</f>
        <v/>
      </c>
      <c r="O61">
        <f>(IF(DASHBOARD!$J$2=O15,DASHBOARD!$Q$59,IF(DASHBOARD!$J$2=0,0,CONTROL!O61)))</f>
        <v/>
      </c>
      <c r="P61">
        <f>(IF(DASHBOARD!$J$2=P15,DASHBOARD!$Q$59,IF(DASHBOARD!$J$2=0,0,CONTROL!P61)))</f>
        <v/>
      </c>
      <c r="Q61">
        <f>(IF(DASHBOARD!$J$2=Q15,DASHBOARD!$Q$59,IF(DASHBOARD!$J$2=0,0,CONTROL!Q61)))</f>
        <v/>
      </c>
      <c r="R61">
        <f>(IF(DASHBOARD!$J$2=R15,DASHBOARD!$Q$59,IF(DASHBOARD!$J$2=0,0,CONTROL!R61)))</f>
        <v/>
      </c>
      <c r="S61">
        <f>(IF(DASHBOARD!$J$2=S15,DASHBOARD!$Q$59,IF(DASHBOARD!$J$2=0,0,CONTROL!S61)))</f>
        <v/>
      </c>
      <c r="T61">
        <f>(IF(DASHBOARD!$J$2=T15,DASHBOARD!$Q$59,IF(DASHBOARD!$J$2=0,0,CONTROL!T61)))</f>
        <v/>
      </c>
      <c r="U61">
        <f>(IF(DASHBOARD!$J$2=U15,DASHBOARD!$Q$59,IF(DASHBOARD!$J$2=0,0,CONTROL!U61)))</f>
        <v/>
      </c>
      <c r="V61">
        <f>(IF(DASHBOARD!$J$2=V15,DASHBOARD!$Q$59,IF(DASHBOARD!$J$2=0,0,CONTROL!V61)))</f>
        <v/>
      </c>
      <c r="W61">
        <f>(IF(DASHBOARD!$J$2=W15,DASHBOARD!$Q$59,IF(DASHBOARD!$J$2=0,0,CONTROL!W61)))</f>
        <v/>
      </c>
      <c r="X61">
        <f>(IF(DASHBOARD!$J$2=X15,DASHBOARD!$Q$59,IF(DASHBOARD!$J$2=0,0,CONTROL!X61)))</f>
        <v/>
      </c>
      <c r="Y61">
        <f>(IF(DASHBOARD!$J$2=Y15,DASHBOARD!$Q$59,IF(DASHBOARD!$J$2=0,0,CONTROL!Y61)))</f>
        <v/>
      </c>
      <c r="Z61">
        <f>(IF(DASHBOARD!$J$2=Z15,DASHBOARD!$Q$59,IF(DASHBOARD!$J$2=0,0,CONTROL!Z61)))</f>
        <v/>
      </c>
      <c r="AA61">
        <f>(IF(DASHBOARD!$J$2=AA15,DASHBOARD!$Q$59,IF(DASHBOARD!$J$2=0,0,CONTROL!AA61)))</f>
        <v/>
      </c>
      <c r="AB61">
        <f>(IF(DASHBOARD!$J$2=AB15,DASHBOARD!$Q$59,IF(DASHBOARD!$J$2=0,0,CONTROL!AB61)))</f>
        <v/>
      </c>
      <c r="AC61">
        <f>(IF(DASHBOARD!$J$2=AC15,DASHBOARD!$Q$59,IF(DASHBOARD!$J$2=0,0,CONTROL!AC61)))</f>
        <v/>
      </c>
      <c r="AD61">
        <f>(IF(DASHBOARD!$J$2=AD15,DASHBOARD!$Q$59,IF(DASHBOARD!$J$2=0,0,CONTROL!AD61)))</f>
        <v/>
      </c>
      <c r="AE61">
        <f>(IF(DASHBOARD!$J$2=AE15,DASHBOARD!$Q$59,IF(DASHBOARD!$J$2=0,0,CONTROL!AE61)))</f>
        <v/>
      </c>
      <c r="AF61">
        <f>(IF(DASHBOARD!$J$2=AF15,DASHBOARD!$Q$59,IF(DASHBOARD!$J$2=0,0,CONTROL!AF61)))</f>
        <v/>
      </c>
      <c r="AG61">
        <f>(IF(DASHBOARD!$J$2=AG15,DASHBOARD!$Q$59,IF(DASHBOARD!$J$2=0,0,CONTROL!AG61)))</f>
        <v/>
      </c>
      <c r="AH61">
        <f>(IF(DASHBOARD!$J$2=AH15,DASHBOARD!$Q$59,IF(DASHBOARD!$J$2=0,0,CONTROL!AH61)))</f>
        <v/>
      </c>
      <c r="AI61">
        <f>(IF(DASHBOARD!$J$2=AI15,DASHBOARD!$Q$59,IF(DASHBOARD!$J$2=0,0,CONTROL!AI61)))</f>
        <v/>
      </c>
      <c r="AJ61">
        <f>(IF(DASHBOARD!$J$2=AJ15,DASHBOARD!$Q$59,IF(DASHBOARD!$J$2=0,0,CONTROL!AJ61)))</f>
        <v/>
      </c>
      <c r="AK61">
        <f>(IF(DASHBOARD!$J$2=AK15,DASHBOARD!$Q$59,IF(DASHBOARD!$J$2=0,0,CONTROL!AK61)))</f>
        <v/>
      </c>
      <c r="AL61">
        <f>(IF(DASHBOARD!$J$2=AL15,DASHBOARD!$Q$59,IF(DASHBOARD!$J$2=0,0,CONTROL!AL61)))</f>
        <v/>
      </c>
      <c r="AM61">
        <f>(IF(DASHBOARD!$J$2=AM15,DASHBOARD!$Q$59,IF(DASHBOARD!$J$2=0,0,CONTROL!AM61)))</f>
        <v/>
      </c>
      <c r="AN61">
        <f>(IF(DASHBOARD!$J$2=AN15,DASHBOARD!$Q$59,IF(DASHBOARD!$J$2=0,0,CONTROL!AN61)))</f>
        <v/>
      </c>
      <c r="AO61">
        <f>(IF(DASHBOARD!$J$2=AO15,DASHBOARD!$Q$59,IF(DASHBOARD!$J$2=0,0,CONTROL!AO61)))</f>
        <v/>
      </c>
      <c r="AP61">
        <f>(IF(DASHBOARD!$J$2=AP15,DASHBOARD!$Q$59,IF(DASHBOARD!$J$2=0,0,CONTROL!AP61)))</f>
        <v/>
      </c>
      <c r="AQ61">
        <f>(IF(DASHBOARD!$J$2=AQ15,DASHBOARD!$Q$59,IF(DASHBOARD!$J$2=0,0,CONTROL!AQ61)))</f>
        <v/>
      </c>
      <c r="AR61">
        <f>(IF(DASHBOARD!$J$2=AR15,DASHBOARD!$Q$59,IF(DASHBOARD!$J$2=0,0,CONTROL!AR61)))</f>
        <v/>
      </c>
      <c r="AS61">
        <f>(IF(DASHBOARD!$J$2=AS15,DASHBOARD!$Q$59,IF(DASHBOARD!$J$2=0,0,CONTROL!AS61)))</f>
        <v/>
      </c>
      <c r="AT61">
        <f>(IF(DASHBOARD!$J$2=AT15,DASHBOARD!$Q$59,IF(DASHBOARD!$J$2=0,0,CONTROL!AT61)))</f>
        <v/>
      </c>
      <c r="AU61">
        <f>(IF(DASHBOARD!$J$2=AU15,DASHBOARD!$Q$59,IF(DASHBOARD!$J$2=0,0,CONTROL!AU61)))</f>
        <v/>
      </c>
      <c r="AV61">
        <f>(IF(DASHBOARD!$J$2=AV15,DASHBOARD!$Q$59,IF(DASHBOARD!$J$2=0,0,CONTROL!AV61)))</f>
        <v/>
      </c>
      <c r="AW61">
        <f>(IF(DASHBOARD!$J$2=AW15,DASHBOARD!$Q$59,IF(DASHBOARD!$J$2=0,0,CONTROL!AW61)))</f>
        <v/>
      </c>
      <c r="AZ61" s="352" t="inlineStr">
        <is>
          <t>EKANG5</t>
        </is>
      </c>
    </row>
    <row r="62" ht="16.5" customHeight="1" s="18" thickBot="1" thickTop="1">
      <c r="A62" s="352" t="inlineStr">
        <is>
          <t>MKALE5</t>
        </is>
      </c>
      <c r="B62">
        <f>(IF(DASHBOARD!$J$2=B15,DASHBOARD!$Q$60,IF(DASHBOARD!$J$2=0,0,CONTROL!B62)))</f>
        <v/>
      </c>
      <c r="C62">
        <f>(IF(DASHBOARD!$J$2=C15,DASHBOARD!$Q$60,IF(DASHBOARD!$J$2=0,0,CONTROL!C62)))</f>
        <v/>
      </c>
      <c r="D62">
        <f>(IF(DASHBOARD!$J$2=D15,DASHBOARD!$Q$60,IF(DASHBOARD!$J$2=0,0,CONTROL!D62)))</f>
        <v/>
      </c>
      <c r="E62">
        <f>(IF(DASHBOARD!$J$2=E15,DASHBOARD!$Q$60,IF(DASHBOARD!$J$2=0,0,CONTROL!E62)))</f>
        <v/>
      </c>
      <c r="F62">
        <f>(IF(DASHBOARD!$J$2=F15,DASHBOARD!$Q$60,IF(DASHBOARD!$J$2=0,0,CONTROL!F62)))</f>
        <v/>
      </c>
      <c r="G62">
        <f>(IF(DASHBOARD!$J$2=G15,DASHBOARD!$Q$60,IF(DASHBOARD!$J$2=0,0,CONTROL!G62)))</f>
        <v/>
      </c>
      <c r="H62">
        <f>(IF(DASHBOARD!$J$2=H15,DASHBOARD!$Q$60,IF(DASHBOARD!$J$2=0,0,CONTROL!H62)))</f>
        <v/>
      </c>
      <c r="I62">
        <f>(IF(DASHBOARD!$J$2=I15,DASHBOARD!$Q$60,IF(DASHBOARD!$J$2=0,0,CONTROL!I62)))</f>
        <v/>
      </c>
      <c r="J62">
        <f>(IF(DASHBOARD!$J$2=J15,DASHBOARD!$Q$60,IF(DASHBOARD!$J$2=0,0,CONTROL!J62)))</f>
        <v/>
      </c>
      <c r="K62">
        <f>(IF(DASHBOARD!$J$2=K15,DASHBOARD!$Q$60,IF(DASHBOARD!$J$2=0,0,CONTROL!K62)))</f>
        <v/>
      </c>
      <c r="L62">
        <f>(IF(DASHBOARD!$J$2=L15,DASHBOARD!$Q$60,IF(DASHBOARD!$J$2=0,0,CONTROL!L62)))</f>
        <v/>
      </c>
      <c r="M62">
        <f>(IF(DASHBOARD!$J$2=M15,DASHBOARD!$Q$60,IF(DASHBOARD!$J$2=0,0,CONTROL!M62)))</f>
        <v/>
      </c>
      <c r="N62">
        <f>(IF(DASHBOARD!$J$2=N15,DASHBOARD!$Q$60,IF(DASHBOARD!$J$2=0,0,CONTROL!N62)))</f>
        <v/>
      </c>
      <c r="O62">
        <f>(IF(DASHBOARD!$J$2=O15,DASHBOARD!$Q$60,IF(DASHBOARD!$J$2=0,0,CONTROL!O62)))</f>
        <v/>
      </c>
      <c r="P62">
        <f>(IF(DASHBOARD!$J$2=P15,DASHBOARD!$Q$60,IF(DASHBOARD!$J$2=0,0,CONTROL!P62)))</f>
        <v/>
      </c>
      <c r="Q62">
        <f>(IF(DASHBOARD!$J$2=Q15,DASHBOARD!$Q$60,IF(DASHBOARD!$J$2=0,0,CONTROL!Q62)))</f>
        <v/>
      </c>
      <c r="R62">
        <f>(IF(DASHBOARD!$J$2=R15,DASHBOARD!$Q$60,IF(DASHBOARD!$J$2=0,0,CONTROL!R62)))</f>
        <v/>
      </c>
      <c r="S62">
        <f>(IF(DASHBOARD!$J$2=S15,DASHBOARD!$Q$60,IF(DASHBOARD!$J$2=0,0,CONTROL!S62)))</f>
        <v/>
      </c>
      <c r="T62">
        <f>(IF(DASHBOARD!$J$2=T15,DASHBOARD!$Q$60,IF(DASHBOARD!$J$2=0,0,CONTROL!T62)))</f>
        <v/>
      </c>
      <c r="U62">
        <f>(IF(DASHBOARD!$J$2=U15,DASHBOARD!$Q$60,IF(DASHBOARD!$J$2=0,0,CONTROL!U62)))</f>
        <v/>
      </c>
      <c r="V62">
        <f>(IF(DASHBOARD!$J$2=V15,DASHBOARD!$Q$60,IF(DASHBOARD!$J$2=0,0,CONTROL!V62)))</f>
        <v/>
      </c>
      <c r="W62">
        <f>(IF(DASHBOARD!$J$2=W15,DASHBOARD!$Q$60,IF(DASHBOARD!$J$2=0,0,CONTROL!W62)))</f>
        <v/>
      </c>
      <c r="X62">
        <f>(IF(DASHBOARD!$J$2=X15,DASHBOARD!$Q$60,IF(DASHBOARD!$J$2=0,0,CONTROL!X62)))</f>
        <v/>
      </c>
      <c r="Y62">
        <f>(IF(DASHBOARD!$J$2=Y15,DASHBOARD!$Q$60,IF(DASHBOARD!$J$2=0,0,CONTROL!Y62)))</f>
        <v/>
      </c>
      <c r="Z62">
        <f>(IF(DASHBOARD!$J$2=Z15,DASHBOARD!$Q$60,IF(DASHBOARD!$J$2=0,0,CONTROL!Z62)))</f>
        <v/>
      </c>
      <c r="AA62">
        <f>(IF(DASHBOARD!$J$2=AA15,DASHBOARD!$Q$60,IF(DASHBOARD!$J$2=0,0,CONTROL!AA62)))</f>
        <v/>
      </c>
      <c r="AB62">
        <f>(IF(DASHBOARD!$J$2=AB15,DASHBOARD!$Q$60,IF(DASHBOARD!$J$2=0,0,CONTROL!AB62)))</f>
        <v/>
      </c>
      <c r="AC62">
        <f>(IF(DASHBOARD!$J$2=AC15,DASHBOARD!$Q$60,IF(DASHBOARD!$J$2=0,0,CONTROL!AC62)))</f>
        <v/>
      </c>
      <c r="AD62">
        <f>(IF(DASHBOARD!$J$2=AD15,DASHBOARD!$Q$60,IF(DASHBOARD!$J$2=0,0,CONTROL!AD62)))</f>
        <v/>
      </c>
      <c r="AE62">
        <f>(IF(DASHBOARD!$J$2=AE15,DASHBOARD!$Q$60,IF(DASHBOARD!$J$2=0,0,CONTROL!AE62)))</f>
        <v/>
      </c>
      <c r="AF62">
        <f>(IF(DASHBOARD!$J$2=AF15,DASHBOARD!$Q$60,IF(DASHBOARD!$J$2=0,0,CONTROL!AF62)))</f>
        <v/>
      </c>
      <c r="AG62">
        <f>(IF(DASHBOARD!$J$2=AG15,DASHBOARD!$Q$60,IF(DASHBOARD!$J$2=0,0,CONTROL!AG62)))</f>
        <v/>
      </c>
      <c r="AH62">
        <f>(IF(DASHBOARD!$J$2=AH15,DASHBOARD!$Q$60,IF(DASHBOARD!$J$2=0,0,CONTROL!AH62)))</f>
        <v/>
      </c>
      <c r="AI62">
        <f>(IF(DASHBOARD!$J$2=AI15,DASHBOARD!$Q$60,IF(DASHBOARD!$J$2=0,0,CONTROL!AI62)))</f>
        <v/>
      </c>
      <c r="AJ62">
        <f>(IF(DASHBOARD!$J$2=AJ15,DASHBOARD!$Q$60,IF(DASHBOARD!$J$2=0,0,CONTROL!AJ62)))</f>
        <v/>
      </c>
      <c r="AK62">
        <f>(IF(DASHBOARD!$J$2=AK15,DASHBOARD!$Q$60,IF(DASHBOARD!$J$2=0,0,CONTROL!AK62)))</f>
        <v/>
      </c>
      <c r="AL62">
        <f>(IF(DASHBOARD!$J$2=AL15,DASHBOARD!$Q$60,IF(DASHBOARD!$J$2=0,0,CONTROL!AL62)))</f>
        <v/>
      </c>
      <c r="AM62">
        <f>(IF(DASHBOARD!$J$2=AM15,DASHBOARD!$Q$60,IF(DASHBOARD!$J$2=0,0,CONTROL!AM62)))</f>
        <v/>
      </c>
      <c r="AN62">
        <f>(IF(DASHBOARD!$J$2=AN15,DASHBOARD!$Q$60,IF(DASHBOARD!$J$2=0,0,CONTROL!AN62)))</f>
        <v/>
      </c>
      <c r="AO62">
        <f>(IF(DASHBOARD!$J$2=AO15,DASHBOARD!$Q$60,IF(DASHBOARD!$J$2=0,0,CONTROL!AO62)))</f>
        <v/>
      </c>
      <c r="AP62">
        <f>(IF(DASHBOARD!$J$2=AP15,DASHBOARD!$Q$60,IF(DASHBOARD!$J$2=0,0,CONTROL!AP62)))</f>
        <v/>
      </c>
      <c r="AQ62">
        <f>(IF(DASHBOARD!$J$2=AQ15,DASHBOARD!$Q$60,IF(DASHBOARD!$J$2=0,0,CONTROL!AQ62)))</f>
        <v/>
      </c>
      <c r="AR62">
        <f>(IF(DASHBOARD!$J$2=AR15,DASHBOARD!$Q$60,IF(DASHBOARD!$J$2=0,0,CONTROL!AR62)))</f>
        <v/>
      </c>
      <c r="AS62">
        <f>(IF(DASHBOARD!$J$2=AS15,DASHBOARD!$Q$60,IF(DASHBOARD!$J$2=0,0,CONTROL!AS62)))</f>
        <v/>
      </c>
      <c r="AT62">
        <f>(IF(DASHBOARD!$J$2=AT15,DASHBOARD!$Q$60,IF(DASHBOARD!$J$2=0,0,CONTROL!AT62)))</f>
        <v/>
      </c>
      <c r="AU62">
        <f>(IF(DASHBOARD!$J$2=AU15,DASHBOARD!$Q$60,IF(DASHBOARD!$J$2=0,0,CONTROL!AU62)))</f>
        <v/>
      </c>
      <c r="AV62">
        <f>(IF(DASHBOARD!$J$2=AV15,DASHBOARD!$Q$60,IF(DASHBOARD!$J$2=0,0,CONTROL!AV62)))</f>
        <v/>
      </c>
      <c r="AW62">
        <f>(IF(DASHBOARD!$J$2=AW15,DASHBOARD!$Q$60,IF(DASHBOARD!$J$2=0,0,CONTROL!AW62)))</f>
        <v/>
      </c>
      <c r="AZ62" s="352" t="inlineStr">
        <is>
          <t>MKALE5</t>
        </is>
      </c>
    </row>
    <row r="63" ht="16.5" customHeight="1" s="18" thickBot="1" thickTop="1">
      <c r="A63" s="352" t="inlineStr">
        <is>
          <t>MALEA5</t>
        </is>
      </c>
      <c r="B63">
        <f>(IF(DASHBOARD!$J$2=B15,DASHBOARD!$Q$61,IF(DASHBOARD!$J$2=0,0,CONTROL!B63)))</f>
        <v/>
      </c>
      <c r="C63">
        <f>(IF(DASHBOARD!$J$2=C15,DASHBOARD!$Q$61,IF(DASHBOARD!$J$2=0,0,CONTROL!C63)))</f>
        <v/>
      </c>
      <c r="D63">
        <f>(IF(DASHBOARD!$J$2=D15,DASHBOARD!$Q$61,IF(DASHBOARD!$J$2=0,0,CONTROL!D63)))</f>
        <v/>
      </c>
      <c r="E63">
        <f>(IF(DASHBOARD!$J$2=E15,DASHBOARD!$Q$61,IF(DASHBOARD!$J$2=0,0,CONTROL!E63)))</f>
        <v/>
      </c>
      <c r="F63">
        <f>(IF(DASHBOARD!$J$2=F15,DASHBOARD!$Q$61,IF(DASHBOARD!$J$2=0,0,CONTROL!F63)))</f>
        <v/>
      </c>
      <c r="G63">
        <f>(IF(DASHBOARD!$J$2=G15,DASHBOARD!$Q$61,IF(DASHBOARD!$J$2=0,0,CONTROL!G63)))</f>
        <v/>
      </c>
      <c r="H63">
        <f>(IF(DASHBOARD!$J$2=H15,DASHBOARD!$Q$61,IF(DASHBOARD!$J$2=0,0,CONTROL!H63)))</f>
        <v/>
      </c>
      <c r="I63">
        <f>(IF(DASHBOARD!$J$2=I15,DASHBOARD!$Q$61,IF(DASHBOARD!$J$2=0,0,CONTROL!I63)))</f>
        <v/>
      </c>
      <c r="J63">
        <f>(IF(DASHBOARD!$J$2=J15,DASHBOARD!$Q$61,IF(DASHBOARD!$J$2=0,0,CONTROL!J63)))</f>
        <v/>
      </c>
      <c r="K63">
        <f>(IF(DASHBOARD!$J$2=K15,DASHBOARD!$Q$61,IF(DASHBOARD!$J$2=0,0,CONTROL!K63)))</f>
        <v/>
      </c>
      <c r="L63">
        <f>(IF(DASHBOARD!$J$2=L15,DASHBOARD!$Q$61,IF(DASHBOARD!$J$2=0,0,CONTROL!L63)))</f>
        <v/>
      </c>
      <c r="M63">
        <f>(IF(DASHBOARD!$J$2=M15,DASHBOARD!$Q$61,IF(DASHBOARD!$J$2=0,0,CONTROL!M63)))</f>
        <v/>
      </c>
      <c r="N63">
        <f>(IF(DASHBOARD!$J$2=N15,DASHBOARD!$Q$61,IF(DASHBOARD!$J$2=0,0,CONTROL!N63)))</f>
        <v/>
      </c>
      <c r="O63">
        <f>(IF(DASHBOARD!$J$2=O15,DASHBOARD!$Q$61,IF(DASHBOARD!$J$2=0,0,CONTROL!O63)))</f>
        <v/>
      </c>
      <c r="P63">
        <f>(IF(DASHBOARD!$J$2=P15,DASHBOARD!$Q$61,IF(DASHBOARD!$J$2=0,0,CONTROL!P63)))</f>
        <v/>
      </c>
      <c r="Q63">
        <f>(IF(DASHBOARD!$J$2=Q15,DASHBOARD!$Q$61,IF(DASHBOARD!$J$2=0,0,CONTROL!Q63)))</f>
        <v/>
      </c>
      <c r="R63">
        <f>(IF(DASHBOARD!$J$2=R15,DASHBOARD!$Q$61,IF(DASHBOARD!$J$2=0,0,CONTROL!R63)))</f>
        <v/>
      </c>
      <c r="S63">
        <f>(IF(DASHBOARD!$J$2=S15,DASHBOARD!$Q$61,IF(DASHBOARD!$J$2=0,0,CONTROL!S63)))</f>
        <v/>
      </c>
      <c r="T63">
        <f>(IF(DASHBOARD!$J$2=T15,DASHBOARD!$Q$61,IF(DASHBOARD!$J$2=0,0,CONTROL!T63)))</f>
        <v/>
      </c>
      <c r="U63">
        <f>(IF(DASHBOARD!$J$2=U15,DASHBOARD!$Q$61,IF(DASHBOARD!$J$2=0,0,CONTROL!U63)))</f>
        <v/>
      </c>
      <c r="V63">
        <f>(IF(DASHBOARD!$J$2=V15,DASHBOARD!$Q$61,IF(DASHBOARD!$J$2=0,0,CONTROL!V63)))</f>
        <v/>
      </c>
      <c r="W63">
        <f>(IF(DASHBOARD!$J$2=W15,DASHBOARD!$Q$61,IF(DASHBOARD!$J$2=0,0,CONTROL!W63)))</f>
        <v/>
      </c>
      <c r="X63">
        <f>(IF(DASHBOARD!$J$2=X15,DASHBOARD!$Q$61,IF(DASHBOARD!$J$2=0,0,CONTROL!X63)))</f>
        <v/>
      </c>
      <c r="Y63">
        <f>(IF(DASHBOARD!$J$2=Y15,DASHBOARD!$Q$61,IF(DASHBOARD!$J$2=0,0,CONTROL!Y63)))</f>
        <v/>
      </c>
      <c r="Z63">
        <f>(IF(DASHBOARD!$J$2=Z15,DASHBOARD!$Q$61,IF(DASHBOARD!$J$2=0,0,CONTROL!Z63)))</f>
        <v/>
      </c>
      <c r="AA63">
        <f>(IF(DASHBOARD!$J$2=AA15,DASHBOARD!$Q$61,IF(DASHBOARD!$J$2=0,0,CONTROL!AA63)))</f>
        <v/>
      </c>
      <c r="AB63">
        <f>(IF(DASHBOARD!$J$2=AB15,DASHBOARD!$Q$61,IF(DASHBOARD!$J$2=0,0,CONTROL!AB63)))</f>
        <v/>
      </c>
      <c r="AC63">
        <f>(IF(DASHBOARD!$J$2=AC15,DASHBOARD!$Q$61,IF(DASHBOARD!$J$2=0,0,CONTROL!AC63)))</f>
        <v/>
      </c>
      <c r="AD63">
        <f>(IF(DASHBOARD!$J$2=AD15,DASHBOARD!$Q$61,IF(DASHBOARD!$J$2=0,0,CONTROL!AD63)))</f>
        <v/>
      </c>
      <c r="AE63">
        <f>(IF(DASHBOARD!$J$2=AE15,DASHBOARD!$Q$61,IF(DASHBOARD!$J$2=0,0,CONTROL!AE63)))</f>
        <v/>
      </c>
      <c r="AF63">
        <f>(IF(DASHBOARD!$J$2=AF15,DASHBOARD!$Q$61,IF(DASHBOARD!$J$2=0,0,CONTROL!AF63)))</f>
        <v/>
      </c>
      <c r="AG63">
        <f>(IF(DASHBOARD!$J$2=AG15,DASHBOARD!$Q$61,IF(DASHBOARD!$J$2=0,0,CONTROL!AG63)))</f>
        <v/>
      </c>
      <c r="AH63">
        <f>(IF(DASHBOARD!$J$2=AH15,DASHBOARD!$Q$61,IF(DASHBOARD!$J$2=0,0,CONTROL!AH63)))</f>
        <v/>
      </c>
      <c r="AI63">
        <f>(IF(DASHBOARD!$J$2=AI15,DASHBOARD!$Q$61,IF(DASHBOARD!$J$2=0,0,CONTROL!AI63)))</f>
        <v/>
      </c>
      <c r="AJ63">
        <f>(IF(DASHBOARD!$J$2=AJ15,DASHBOARD!$Q$61,IF(DASHBOARD!$J$2=0,0,CONTROL!AJ63)))</f>
        <v/>
      </c>
      <c r="AK63">
        <f>(IF(DASHBOARD!$J$2=AK15,DASHBOARD!$Q$61,IF(DASHBOARD!$J$2=0,0,CONTROL!AK63)))</f>
        <v/>
      </c>
      <c r="AL63">
        <f>(IF(DASHBOARD!$J$2=AL15,DASHBOARD!$Q$61,IF(DASHBOARD!$J$2=0,0,CONTROL!AL63)))</f>
        <v/>
      </c>
      <c r="AM63">
        <f>(IF(DASHBOARD!$J$2=AM15,DASHBOARD!$Q$61,IF(DASHBOARD!$J$2=0,0,CONTROL!AM63)))</f>
        <v/>
      </c>
      <c r="AN63">
        <f>(IF(DASHBOARD!$J$2=AN15,DASHBOARD!$Q$61,IF(DASHBOARD!$J$2=0,0,CONTROL!AN63)))</f>
        <v/>
      </c>
      <c r="AO63">
        <f>(IF(DASHBOARD!$J$2=AO15,DASHBOARD!$Q$61,IF(DASHBOARD!$J$2=0,0,CONTROL!AO63)))</f>
        <v/>
      </c>
      <c r="AP63">
        <f>(IF(DASHBOARD!$J$2=AP15,DASHBOARD!$Q$61,IF(DASHBOARD!$J$2=0,0,CONTROL!AP63)))</f>
        <v/>
      </c>
      <c r="AQ63">
        <f>(IF(DASHBOARD!$J$2=AQ15,DASHBOARD!$Q$61,IF(DASHBOARD!$J$2=0,0,CONTROL!AQ63)))</f>
        <v/>
      </c>
      <c r="AR63">
        <f>(IF(DASHBOARD!$J$2=AR15,DASHBOARD!$Q$61,IF(DASHBOARD!$J$2=0,0,CONTROL!AR63)))</f>
        <v/>
      </c>
      <c r="AS63">
        <f>(IF(DASHBOARD!$J$2=AS15,DASHBOARD!$Q$61,IF(DASHBOARD!$J$2=0,0,CONTROL!AS63)))</f>
        <v/>
      </c>
      <c r="AT63">
        <f>(IF(DASHBOARD!$J$2=AT15,DASHBOARD!$Q$61,IF(DASHBOARD!$J$2=0,0,CONTROL!AT63)))</f>
        <v/>
      </c>
      <c r="AU63">
        <f>(IF(DASHBOARD!$J$2=AU15,DASHBOARD!$Q$61,IF(DASHBOARD!$J$2=0,0,CONTROL!AU63)))</f>
        <v/>
      </c>
      <c r="AV63">
        <f>(IF(DASHBOARD!$J$2=AV15,DASHBOARD!$Q$61,IF(DASHBOARD!$J$2=0,0,CONTROL!AV63)))</f>
        <v/>
      </c>
      <c r="AW63">
        <f>(IF(DASHBOARD!$J$2=AW15,DASHBOARD!$Q$61,IF(DASHBOARD!$J$2=0,0,CONTROL!AW63)))</f>
        <v/>
      </c>
      <c r="AZ63" s="352" t="inlineStr">
        <is>
          <t>MALEA5</t>
        </is>
      </c>
    </row>
    <row r="64" ht="16.5" customHeight="1" s="18" thickBot="1" thickTop="1">
      <c r="A64" s="352" t="inlineStr">
        <is>
          <t>BLOPA5</t>
        </is>
      </c>
      <c r="B64">
        <f>(IF(DASHBOARD!$J$2=B15,DASHBOARD!$Q$62,IF(DASHBOARD!$J$2=0,0,CONTROL!B64)))</f>
        <v/>
      </c>
      <c r="C64">
        <f>(IF(DASHBOARD!$J$2=C15,DASHBOARD!$Q$62,IF(DASHBOARD!$J$2=0,0,CONTROL!C64)))</f>
        <v/>
      </c>
      <c r="D64">
        <f>(IF(DASHBOARD!$J$2=D15,DASHBOARD!$Q$62,IF(DASHBOARD!$J$2=0,0,CONTROL!D64)))</f>
        <v/>
      </c>
      <c r="E64">
        <f>(IF(DASHBOARD!$J$2=E15,DASHBOARD!$Q$62,IF(DASHBOARD!$J$2=0,0,CONTROL!E64)))</f>
        <v/>
      </c>
      <c r="F64">
        <f>(IF(DASHBOARD!$J$2=F15,DASHBOARD!$Q$62,IF(DASHBOARD!$J$2=0,0,CONTROL!F64)))</f>
        <v/>
      </c>
      <c r="G64">
        <f>(IF(DASHBOARD!$J$2=G15,DASHBOARD!$Q$62,IF(DASHBOARD!$J$2=0,0,CONTROL!G64)))</f>
        <v/>
      </c>
      <c r="H64">
        <f>(IF(DASHBOARD!$J$2=H15,DASHBOARD!$Q$62,IF(DASHBOARD!$J$2=0,0,CONTROL!H64)))</f>
        <v/>
      </c>
      <c r="I64">
        <f>(IF(DASHBOARD!$J$2=I15,DASHBOARD!$Q$62,IF(DASHBOARD!$J$2=0,0,CONTROL!I64)))</f>
        <v/>
      </c>
      <c r="J64">
        <f>(IF(DASHBOARD!$J$2=J15,DASHBOARD!$Q$62,IF(DASHBOARD!$J$2=0,0,CONTROL!J64)))</f>
        <v/>
      </c>
      <c r="K64">
        <f>(IF(DASHBOARD!$J$2=K15,DASHBOARD!$Q$62,IF(DASHBOARD!$J$2=0,0,CONTROL!K64)))</f>
        <v/>
      </c>
      <c r="L64">
        <f>(IF(DASHBOARD!$J$2=L15,DASHBOARD!$Q$62,IF(DASHBOARD!$J$2=0,0,CONTROL!L64)))</f>
        <v/>
      </c>
      <c r="M64">
        <f>(IF(DASHBOARD!$J$2=M15,DASHBOARD!$Q$62,IF(DASHBOARD!$J$2=0,0,CONTROL!M64)))</f>
        <v/>
      </c>
      <c r="N64">
        <f>(IF(DASHBOARD!$J$2=N15,DASHBOARD!$Q$62,IF(DASHBOARD!$J$2=0,0,CONTROL!N64)))</f>
        <v/>
      </c>
      <c r="O64">
        <f>(IF(DASHBOARD!$J$2=O15,DASHBOARD!$Q$62,IF(DASHBOARD!$J$2=0,0,CONTROL!O64)))</f>
        <v/>
      </c>
      <c r="P64">
        <f>(IF(DASHBOARD!$J$2=P15,DASHBOARD!$Q$62,IF(DASHBOARD!$J$2=0,0,CONTROL!P64)))</f>
        <v/>
      </c>
      <c r="Q64">
        <f>(IF(DASHBOARD!$J$2=Q15,DASHBOARD!$Q$62,IF(DASHBOARD!$J$2=0,0,CONTROL!Q64)))</f>
        <v/>
      </c>
      <c r="R64">
        <f>(IF(DASHBOARD!$J$2=R15,DASHBOARD!$Q$62,IF(DASHBOARD!$J$2=0,0,CONTROL!R64)))</f>
        <v/>
      </c>
      <c r="S64">
        <f>(IF(DASHBOARD!$J$2=S15,DASHBOARD!$Q$62,IF(DASHBOARD!$J$2=0,0,CONTROL!S64)))</f>
        <v/>
      </c>
      <c r="T64">
        <f>(IF(DASHBOARD!$J$2=T15,DASHBOARD!$Q$62,IF(DASHBOARD!$J$2=0,0,CONTROL!T64)))</f>
        <v/>
      </c>
      <c r="U64">
        <f>(IF(DASHBOARD!$J$2=U15,DASHBOARD!$Q$62,IF(DASHBOARD!$J$2=0,0,CONTROL!U64)))</f>
        <v/>
      </c>
      <c r="V64">
        <f>(IF(DASHBOARD!$J$2=V15,DASHBOARD!$Q$62,IF(DASHBOARD!$J$2=0,0,CONTROL!V64)))</f>
        <v/>
      </c>
      <c r="W64">
        <f>(IF(DASHBOARD!$J$2=W15,DASHBOARD!$Q$62,IF(DASHBOARD!$J$2=0,0,CONTROL!W64)))</f>
        <v/>
      </c>
      <c r="X64">
        <f>(IF(DASHBOARD!$J$2=X15,DASHBOARD!$Q$62,IF(DASHBOARD!$J$2=0,0,CONTROL!X64)))</f>
        <v/>
      </c>
      <c r="Y64">
        <f>(IF(DASHBOARD!$J$2=Y15,DASHBOARD!$Q$62,IF(DASHBOARD!$J$2=0,0,CONTROL!Y64)))</f>
        <v/>
      </c>
      <c r="Z64">
        <f>(IF(DASHBOARD!$J$2=Z15,DASHBOARD!$Q$62,IF(DASHBOARD!$J$2=0,0,CONTROL!Z64)))</f>
        <v/>
      </c>
      <c r="AA64">
        <f>(IF(DASHBOARD!$J$2=AA15,DASHBOARD!$Q$62,IF(DASHBOARD!$J$2=0,0,CONTROL!AA64)))</f>
        <v/>
      </c>
      <c r="AB64">
        <f>(IF(DASHBOARD!$J$2=AB15,DASHBOARD!$Q$62,IF(DASHBOARD!$J$2=0,0,CONTROL!AB64)))</f>
        <v/>
      </c>
      <c r="AC64">
        <f>(IF(DASHBOARD!$J$2=AC15,DASHBOARD!$Q$62,IF(DASHBOARD!$J$2=0,0,CONTROL!AC64)))</f>
        <v/>
      </c>
      <c r="AD64">
        <f>(IF(DASHBOARD!$J$2=AD15,DASHBOARD!$Q$62,IF(DASHBOARD!$J$2=0,0,CONTROL!AD64)))</f>
        <v/>
      </c>
      <c r="AE64">
        <f>(IF(DASHBOARD!$J$2=AE15,DASHBOARD!$Q$62,IF(DASHBOARD!$J$2=0,0,CONTROL!AE64)))</f>
        <v/>
      </c>
      <c r="AF64">
        <f>(IF(DASHBOARD!$J$2=AF15,DASHBOARD!$Q$62,IF(DASHBOARD!$J$2=0,0,CONTROL!AF64)))</f>
        <v/>
      </c>
      <c r="AG64">
        <f>(IF(DASHBOARD!$J$2=AG15,DASHBOARD!$Q$62,IF(DASHBOARD!$J$2=0,0,CONTROL!AG64)))</f>
        <v/>
      </c>
      <c r="AH64">
        <f>(IF(DASHBOARD!$J$2=AH15,DASHBOARD!$Q$62,IF(DASHBOARD!$J$2=0,0,CONTROL!AH64)))</f>
        <v/>
      </c>
      <c r="AI64">
        <f>(IF(DASHBOARD!$J$2=AI15,DASHBOARD!$Q$62,IF(DASHBOARD!$J$2=0,0,CONTROL!AI64)))</f>
        <v/>
      </c>
      <c r="AJ64">
        <f>(IF(DASHBOARD!$J$2=AJ15,DASHBOARD!$Q$62,IF(DASHBOARD!$J$2=0,0,CONTROL!AJ64)))</f>
        <v/>
      </c>
      <c r="AK64">
        <f>(IF(DASHBOARD!$J$2=AK15,DASHBOARD!$Q$62,IF(DASHBOARD!$J$2=0,0,CONTROL!AK64)))</f>
        <v/>
      </c>
      <c r="AL64">
        <f>(IF(DASHBOARD!$J$2=AL15,DASHBOARD!$Q$62,IF(DASHBOARD!$J$2=0,0,CONTROL!AL64)))</f>
        <v/>
      </c>
      <c r="AM64">
        <f>(IF(DASHBOARD!$J$2=AM15,DASHBOARD!$Q$62,IF(DASHBOARD!$J$2=0,0,CONTROL!AM64)))</f>
        <v/>
      </c>
      <c r="AN64">
        <f>(IF(DASHBOARD!$J$2=AN15,DASHBOARD!$Q$62,IF(DASHBOARD!$J$2=0,0,CONTROL!AN64)))</f>
        <v/>
      </c>
      <c r="AO64">
        <f>(IF(DASHBOARD!$J$2=AO15,DASHBOARD!$Q$62,IF(DASHBOARD!$J$2=0,0,CONTROL!AO64)))</f>
        <v/>
      </c>
      <c r="AP64">
        <f>(IF(DASHBOARD!$J$2=AP15,DASHBOARD!$Q$62,IF(DASHBOARD!$J$2=0,0,CONTROL!AP64)))</f>
        <v/>
      </c>
      <c r="AQ64">
        <f>(IF(DASHBOARD!$J$2=AQ15,DASHBOARD!$Q$62,IF(DASHBOARD!$J$2=0,0,CONTROL!AQ64)))</f>
        <v/>
      </c>
      <c r="AR64">
        <f>(IF(DASHBOARD!$J$2=AR15,DASHBOARD!$Q$62,IF(DASHBOARD!$J$2=0,0,CONTROL!AR64)))</f>
        <v/>
      </c>
      <c r="AS64">
        <f>(IF(DASHBOARD!$J$2=AS15,DASHBOARD!$Q$62,IF(DASHBOARD!$J$2=0,0,CONTROL!AS64)))</f>
        <v/>
      </c>
      <c r="AT64">
        <f>(IF(DASHBOARD!$J$2=AT15,DASHBOARD!$Q$62,IF(DASHBOARD!$J$2=0,0,CONTROL!AT64)))</f>
        <v/>
      </c>
      <c r="AU64">
        <f>(IF(DASHBOARD!$J$2=AU15,DASHBOARD!$Q$62,IF(DASHBOARD!$J$2=0,0,CONTROL!AU64)))</f>
        <v/>
      </c>
      <c r="AV64">
        <f>(IF(DASHBOARD!$J$2=AV15,DASHBOARD!$Q$62,IF(DASHBOARD!$J$2=0,0,CONTROL!AV64)))</f>
        <v/>
      </c>
      <c r="AW64">
        <f>(IF(DASHBOARD!$J$2=AW15,DASHBOARD!$Q$62,IF(DASHBOARD!$J$2=0,0,CONTROL!AW64)))</f>
        <v/>
      </c>
      <c r="AZ64" s="352" t="inlineStr">
        <is>
          <t>BLOPA5</t>
        </is>
      </c>
    </row>
    <row r="65" ht="16.5" customHeight="1" s="18" thickBot="1" thickTop="1">
      <c r="A65" s="352" t="inlineStr">
        <is>
          <t>SIWA5</t>
        </is>
      </c>
      <c r="B65">
        <f>(IF(DASHBOARD!$J$2=B15,DASHBOARD!$Q$63,IF(DASHBOARD!$J$2=0,0,CONTROL!B65)))</f>
        <v/>
      </c>
      <c r="C65">
        <f>(IF(DASHBOARD!$J$2=C15,DASHBOARD!$Q$63,IF(DASHBOARD!$J$2=0,0,CONTROL!C65)))</f>
        <v/>
      </c>
      <c r="D65">
        <f>(IF(DASHBOARD!$J$2=D15,DASHBOARD!$Q$63,IF(DASHBOARD!$J$2=0,0,CONTROL!D65)))</f>
        <v/>
      </c>
      <c r="E65">
        <f>(IF(DASHBOARD!$J$2=E15,DASHBOARD!$Q$63,IF(DASHBOARD!$J$2=0,0,CONTROL!E65)))</f>
        <v/>
      </c>
      <c r="F65">
        <f>(IF(DASHBOARD!$J$2=F15,DASHBOARD!$Q$63,IF(DASHBOARD!$J$2=0,0,CONTROL!F65)))</f>
        <v/>
      </c>
      <c r="G65">
        <f>(IF(DASHBOARD!$J$2=G15,DASHBOARD!$Q$63,IF(DASHBOARD!$J$2=0,0,CONTROL!G65)))</f>
        <v/>
      </c>
      <c r="H65">
        <f>(IF(DASHBOARD!$J$2=H15,DASHBOARD!$Q$63,IF(DASHBOARD!$J$2=0,0,CONTROL!H65)))</f>
        <v/>
      </c>
      <c r="I65">
        <f>(IF(DASHBOARD!$J$2=I15,DASHBOARD!$Q$63,IF(DASHBOARD!$J$2=0,0,CONTROL!I65)))</f>
        <v/>
      </c>
      <c r="J65">
        <f>(IF(DASHBOARD!$J$2=J15,DASHBOARD!$Q$63,IF(DASHBOARD!$J$2=0,0,CONTROL!J65)))</f>
        <v/>
      </c>
      <c r="K65">
        <f>(IF(DASHBOARD!$J$2=K15,DASHBOARD!$Q$63,IF(DASHBOARD!$J$2=0,0,CONTROL!K65)))</f>
        <v/>
      </c>
      <c r="L65">
        <f>(IF(DASHBOARD!$J$2=L15,DASHBOARD!$Q$63,IF(DASHBOARD!$J$2=0,0,CONTROL!L65)))</f>
        <v/>
      </c>
      <c r="M65">
        <f>(IF(DASHBOARD!$J$2=M15,DASHBOARD!$Q$63,IF(DASHBOARD!$J$2=0,0,CONTROL!M65)))</f>
        <v/>
      </c>
      <c r="N65">
        <f>(IF(DASHBOARD!$J$2=N15,DASHBOARD!$Q$63,IF(DASHBOARD!$J$2=0,0,CONTROL!N65)))</f>
        <v/>
      </c>
      <c r="O65">
        <f>(IF(DASHBOARD!$J$2=O15,DASHBOARD!$Q$63,IF(DASHBOARD!$J$2=0,0,CONTROL!O65)))</f>
        <v/>
      </c>
      <c r="P65">
        <f>(IF(DASHBOARD!$J$2=P15,DASHBOARD!$Q$63,IF(DASHBOARD!$J$2=0,0,CONTROL!P65)))</f>
        <v/>
      </c>
      <c r="Q65">
        <f>(IF(DASHBOARD!$J$2=Q15,DASHBOARD!$Q$63,IF(DASHBOARD!$J$2=0,0,CONTROL!Q65)))</f>
        <v/>
      </c>
      <c r="R65">
        <f>(IF(DASHBOARD!$J$2=R15,DASHBOARD!$Q$63,IF(DASHBOARD!$J$2=0,0,CONTROL!R65)))</f>
        <v/>
      </c>
      <c r="S65">
        <f>(IF(DASHBOARD!$J$2=S15,DASHBOARD!$Q$63,IF(DASHBOARD!$J$2=0,0,CONTROL!S65)))</f>
        <v/>
      </c>
      <c r="T65">
        <f>(IF(DASHBOARD!$J$2=T15,DASHBOARD!$Q$63,IF(DASHBOARD!$J$2=0,0,CONTROL!T65)))</f>
        <v/>
      </c>
      <c r="U65">
        <f>(IF(DASHBOARD!$J$2=U15,DASHBOARD!$Q$63,IF(DASHBOARD!$J$2=0,0,CONTROL!U65)))</f>
        <v/>
      </c>
      <c r="V65">
        <f>(IF(DASHBOARD!$J$2=V15,DASHBOARD!$Q$63,IF(DASHBOARD!$J$2=0,0,CONTROL!V65)))</f>
        <v/>
      </c>
      <c r="W65">
        <f>(IF(DASHBOARD!$J$2=W15,DASHBOARD!$Q$63,IF(DASHBOARD!$J$2=0,0,CONTROL!W65)))</f>
        <v/>
      </c>
      <c r="X65">
        <f>(IF(DASHBOARD!$J$2=X15,DASHBOARD!$Q$63,IF(DASHBOARD!$J$2=0,0,CONTROL!X65)))</f>
        <v/>
      </c>
      <c r="Y65">
        <f>(IF(DASHBOARD!$J$2=Y15,DASHBOARD!$Q$63,IF(DASHBOARD!$J$2=0,0,CONTROL!Y65)))</f>
        <v/>
      </c>
      <c r="Z65">
        <f>(IF(DASHBOARD!$J$2=Z15,DASHBOARD!$Q$63,IF(DASHBOARD!$J$2=0,0,CONTROL!Z65)))</f>
        <v/>
      </c>
      <c r="AA65">
        <f>(IF(DASHBOARD!$J$2=AA15,DASHBOARD!$Q$63,IF(DASHBOARD!$J$2=0,0,CONTROL!AA65)))</f>
        <v/>
      </c>
      <c r="AB65">
        <f>(IF(DASHBOARD!$J$2=AB15,DASHBOARD!$Q$63,IF(DASHBOARD!$J$2=0,0,CONTROL!AB65)))</f>
        <v/>
      </c>
      <c r="AC65">
        <f>(IF(DASHBOARD!$J$2=AC15,DASHBOARD!$Q$63,IF(DASHBOARD!$J$2=0,0,CONTROL!AC65)))</f>
        <v/>
      </c>
      <c r="AD65">
        <f>(IF(DASHBOARD!$J$2=AD15,DASHBOARD!$Q$63,IF(DASHBOARD!$J$2=0,0,CONTROL!AD65)))</f>
        <v/>
      </c>
      <c r="AE65">
        <f>(IF(DASHBOARD!$J$2=AE15,DASHBOARD!$Q$63,IF(DASHBOARD!$J$2=0,0,CONTROL!AE65)))</f>
        <v/>
      </c>
      <c r="AF65">
        <f>(IF(DASHBOARD!$J$2=AF15,DASHBOARD!$Q$63,IF(DASHBOARD!$J$2=0,0,CONTROL!AF65)))</f>
        <v/>
      </c>
      <c r="AG65">
        <f>(IF(DASHBOARD!$J$2=AG15,DASHBOARD!$Q$63,IF(DASHBOARD!$J$2=0,0,CONTROL!AG65)))</f>
        <v/>
      </c>
      <c r="AH65">
        <f>(IF(DASHBOARD!$J$2=AH15,DASHBOARD!$Q$63,IF(DASHBOARD!$J$2=0,0,CONTROL!AH65)))</f>
        <v/>
      </c>
      <c r="AI65">
        <f>(IF(DASHBOARD!$J$2=AI15,DASHBOARD!$Q$63,IF(DASHBOARD!$J$2=0,0,CONTROL!AI65)))</f>
        <v/>
      </c>
      <c r="AJ65">
        <f>(IF(DASHBOARD!$J$2=AJ15,DASHBOARD!$Q$63,IF(DASHBOARD!$J$2=0,0,CONTROL!AJ65)))</f>
        <v/>
      </c>
      <c r="AK65">
        <f>(IF(DASHBOARD!$J$2=AK15,DASHBOARD!$Q$63,IF(DASHBOARD!$J$2=0,0,CONTROL!AK65)))</f>
        <v/>
      </c>
      <c r="AL65">
        <f>(IF(DASHBOARD!$J$2=AL15,DASHBOARD!$Q$63,IF(DASHBOARD!$J$2=0,0,CONTROL!AL65)))</f>
        <v/>
      </c>
      <c r="AM65">
        <f>(IF(DASHBOARD!$J$2=AM15,DASHBOARD!$Q$63,IF(DASHBOARD!$J$2=0,0,CONTROL!AM65)))</f>
        <v/>
      </c>
      <c r="AN65">
        <f>(IF(DASHBOARD!$J$2=AN15,DASHBOARD!$Q$63,IF(DASHBOARD!$J$2=0,0,CONTROL!AN65)))</f>
        <v/>
      </c>
      <c r="AO65">
        <f>(IF(DASHBOARD!$J$2=AO15,DASHBOARD!$Q$63,IF(DASHBOARD!$J$2=0,0,CONTROL!AO65)))</f>
        <v/>
      </c>
      <c r="AP65">
        <f>(IF(DASHBOARD!$J$2=AP15,DASHBOARD!$Q$63,IF(DASHBOARD!$J$2=0,0,CONTROL!AP65)))</f>
        <v/>
      </c>
      <c r="AQ65">
        <f>(IF(DASHBOARD!$J$2=AQ15,DASHBOARD!$Q$63,IF(DASHBOARD!$J$2=0,0,CONTROL!AQ65)))</f>
        <v/>
      </c>
      <c r="AR65">
        <f>(IF(DASHBOARD!$J$2=AR15,DASHBOARD!$Q$63,IF(DASHBOARD!$J$2=0,0,CONTROL!AR65)))</f>
        <v/>
      </c>
      <c r="AS65">
        <f>(IF(DASHBOARD!$J$2=AS15,DASHBOARD!$Q$63,IF(DASHBOARD!$J$2=0,0,CONTROL!AS65)))</f>
        <v/>
      </c>
      <c r="AT65">
        <f>(IF(DASHBOARD!$J$2=AT15,DASHBOARD!$Q$63,IF(DASHBOARD!$J$2=0,0,CONTROL!AT65)))</f>
        <v/>
      </c>
      <c r="AU65">
        <f>(IF(DASHBOARD!$J$2=AU15,DASHBOARD!$Q$63,IF(DASHBOARD!$J$2=0,0,CONTROL!AU65)))</f>
        <v/>
      </c>
      <c r="AV65">
        <f>(IF(DASHBOARD!$J$2=AV15,DASHBOARD!$Q$63,IF(DASHBOARD!$J$2=0,0,CONTROL!AV65)))</f>
        <v/>
      </c>
      <c r="AW65">
        <f>(IF(DASHBOARD!$J$2=AW15,DASHBOARD!$Q$63,IF(DASHBOARD!$J$2=0,0,CONTROL!AW65)))</f>
        <v/>
      </c>
      <c r="AZ65" s="352" t="inlineStr">
        <is>
          <t>SIWA5</t>
        </is>
      </c>
    </row>
    <row r="66" ht="16.5" customHeight="1" s="18" thickBot="1" thickTop="1">
      <c r="A66" s="352" t="inlineStr">
        <is>
          <t>PLOPO5</t>
        </is>
      </c>
      <c r="B66">
        <f>(IF(DASHBOARD!$J$2=B15,DASHBOARD!$Q$64,IF(DASHBOARD!$J$2=0,0,CONTROL!B66)))</f>
        <v/>
      </c>
      <c r="C66">
        <f>(IF(DASHBOARD!$J$2=C15,DASHBOARD!$Q$64,IF(DASHBOARD!$J$2=0,0,CONTROL!C66)))</f>
        <v/>
      </c>
      <c r="D66">
        <f>(IF(DASHBOARD!$J$2=D15,DASHBOARD!$Q$64,IF(DASHBOARD!$J$2=0,0,CONTROL!D66)))</f>
        <v/>
      </c>
      <c r="E66">
        <f>(IF(DASHBOARD!$J$2=E15,DASHBOARD!$Q$64,IF(DASHBOARD!$J$2=0,0,CONTROL!E66)))</f>
        <v/>
      </c>
      <c r="F66">
        <f>(IF(DASHBOARD!$J$2=F15,DASHBOARD!$Q$64,IF(DASHBOARD!$J$2=0,0,CONTROL!F66)))</f>
        <v/>
      </c>
      <c r="G66">
        <f>(IF(DASHBOARD!$J$2=G15,DASHBOARD!$Q$64,IF(DASHBOARD!$J$2=0,0,CONTROL!G66)))</f>
        <v/>
      </c>
      <c r="H66">
        <f>(IF(DASHBOARD!$J$2=H15,DASHBOARD!$Q$64,IF(DASHBOARD!$J$2=0,0,CONTROL!H66)))</f>
        <v/>
      </c>
      <c r="I66">
        <f>(IF(DASHBOARD!$J$2=I15,DASHBOARD!$Q$64,IF(DASHBOARD!$J$2=0,0,CONTROL!I66)))</f>
        <v/>
      </c>
      <c r="J66">
        <f>(IF(DASHBOARD!$J$2=J15,DASHBOARD!$Q$64,IF(DASHBOARD!$J$2=0,0,CONTROL!J66)))</f>
        <v/>
      </c>
      <c r="K66">
        <f>(IF(DASHBOARD!$J$2=K15,DASHBOARD!$Q$64,IF(DASHBOARD!$J$2=0,0,CONTROL!K66)))</f>
        <v/>
      </c>
      <c r="L66">
        <f>(IF(DASHBOARD!$J$2=L15,DASHBOARD!$Q$64,IF(DASHBOARD!$J$2=0,0,CONTROL!L66)))</f>
        <v/>
      </c>
      <c r="M66">
        <f>(IF(DASHBOARD!$J$2=M15,DASHBOARD!$Q$64,IF(DASHBOARD!$J$2=0,0,CONTROL!M66)))</f>
        <v/>
      </c>
      <c r="N66">
        <f>(IF(DASHBOARD!$J$2=N15,DASHBOARD!$Q$64,IF(DASHBOARD!$J$2=0,0,CONTROL!N66)))</f>
        <v/>
      </c>
      <c r="O66">
        <f>(IF(DASHBOARD!$J$2=O15,DASHBOARD!$Q$64,IF(DASHBOARD!$J$2=0,0,CONTROL!O66)))</f>
        <v/>
      </c>
      <c r="P66">
        <f>(IF(DASHBOARD!$J$2=P15,DASHBOARD!$Q$64,IF(DASHBOARD!$J$2=0,0,CONTROL!P66)))</f>
        <v/>
      </c>
      <c r="Q66">
        <f>(IF(DASHBOARD!$J$2=Q15,DASHBOARD!$Q$64,IF(DASHBOARD!$J$2=0,0,CONTROL!Q66)))</f>
        <v/>
      </c>
      <c r="R66">
        <f>(IF(DASHBOARD!$J$2=R15,DASHBOARD!$Q$64,IF(DASHBOARD!$J$2=0,0,CONTROL!R66)))</f>
        <v/>
      </c>
      <c r="S66">
        <f>(IF(DASHBOARD!$J$2=S15,DASHBOARD!$Q$64,IF(DASHBOARD!$J$2=0,0,CONTROL!S66)))</f>
        <v/>
      </c>
      <c r="T66">
        <f>(IF(DASHBOARD!$J$2=T15,DASHBOARD!$Q$64,IF(DASHBOARD!$J$2=0,0,CONTROL!T66)))</f>
        <v/>
      </c>
      <c r="U66">
        <f>(IF(DASHBOARD!$J$2=U15,DASHBOARD!$Q$64,IF(DASHBOARD!$J$2=0,0,CONTROL!U66)))</f>
        <v/>
      </c>
      <c r="V66">
        <f>(IF(DASHBOARD!$J$2=V15,DASHBOARD!$Q$64,IF(DASHBOARD!$J$2=0,0,CONTROL!V66)))</f>
        <v/>
      </c>
      <c r="W66">
        <f>(IF(DASHBOARD!$J$2=W15,DASHBOARD!$Q$64,IF(DASHBOARD!$J$2=0,0,CONTROL!W66)))</f>
        <v/>
      </c>
      <c r="X66">
        <f>(IF(DASHBOARD!$J$2=X15,DASHBOARD!$Q$64,IF(DASHBOARD!$J$2=0,0,CONTROL!X66)))</f>
        <v/>
      </c>
      <c r="Y66">
        <f>(IF(DASHBOARD!$J$2=Y15,DASHBOARD!$Q$64,IF(DASHBOARD!$J$2=0,0,CONTROL!Y66)))</f>
        <v/>
      </c>
      <c r="Z66">
        <f>(IF(DASHBOARD!$J$2=Z15,DASHBOARD!$Q$64,IF(DASHBOARD!$J$2=0,0,CONTROL!Z66)))</f>
        <v/>
      </c>
      <c r="AA66">
        <f>(IF(DASHBOARD!$J$2=AA15,DASHBOARD!$Q$64,IF(DASHBOARD!$J$2=0,0,CONTROL!AA66)))</f>
        <v/>
      </c>
      <c r="AB66">
        <f>(IF(DASHBOARD!$J$2=AB15,DASHBOARD!$Q$64,IF(DASHBOARD!$J$2=0,0,CONTROL!AB66)))</f>
        <v/>
      </c>
      <c r="AC66">
        <f>(IF(DASHBOARD!$J$2=AC15,DASHBOARD!$Q$64,IF(DASHBOARD!$J$2=0,0,CONTROL!AC66)))</f>
        <v/>
      </c>
      <c r="AD66">
        <f>(IF(DASHBOARD!$J$2=AD15,DASHBOARD!$Q$64,IF(DASHBOARD!$J$2=0,0,CONTROL!AD66)))</f>
        <v/>
      </c>
      <c r="AE66">
        <f>(IF(DASHBOARD!$J$2=AE15,DASHBOARD!$Q$64,IF(DASHBOARD!$J$2=0,0,CONTROL!AE66)))</f>
        <v/>
      </c>
      <c r="AF66">
        <f>(IF(DASHBOARD!$J$2=AF15,DASHBOARD!$Q$64,IF(DASHBOARD!$J$2=0,0,CONTROL!AF66)))</f>
        <v/>
      </c>
      <c r="AG66">
        <f>(IF(DASHBOARD!$J$2=AG15,DASHBOARD!$Q$64,IF(DASHBOARD!$J$2=0,0,CONTROL!AG66)))</f>
        <v/>
      </c>
      <c r="AH66">
        <f>(IF(DASHBOARD!$J$2=AH15,DASHBOARD!$Q$64,IF(DASHBOARD!$J$2=0,0,CONTROL!AH66)))</f>
        <v/>
      </c>
      <c r="AI66">
        <f>(IF(DASHBOARD!$J$2=AI15,DASHBOARD!$Q$64,IF(DASHBOARD!$J$2=0,0,CONTROL!AI66)))</f>
        <v/>
      </c>
      <c r="AJ66">
        <f>(IF(DASHBOARD!$J$2=AJ15,DASHBOARD!$Q$64,IF(DASHBOARD!$J$2=0,0,CONTROL!AJ66)))</f>
        <v/>
      </c>
      <c r="AK66">
        <f>(IF(DASHBOARD!$J$2=AK15,DASHBOARD!$Q$64,IF(DASHBOARD!$J$2=0,0,CONTROL!AK66)))</f>
        <v/>
      </c>
      <c r="AL66">
        <f>(IF(DASHBOARD!$J$2=AL15,DASHBOARD!$Q$64,IF(DASHBOARD!$J$2=0,0,CONTROL!AL66)))</f>
        <v/>
      </c>
      <c r="AM66">
        <f>(IF(DASHBOARD!$J$2=AM15,DASHBOARD!$Q$64,IF(DASHBOARD!$J$2=0,0,CONTROL!AM66)))</f>
        <v/>
      </c>
      <c r="AN66">
        <f>(IF(DASHBOARD!$J$2=AN15,DASHBOARD!$Q$64,IF(DASHBOARD!$J$2=0,0,CONTROL!AN66)))</f>
        <v/>
      </c>
      <c r="AO66">
        <f>(IF(DASHBOARD!$J$2=AO15,DASHBOARD!$Q$64,IF(DASHBOARD!$J$2=0,0,CONTROL!AO66)))</f>
        <v/>
      </c>
      <c r="AP66">
        <f>(IF(DASHBOARD!$J$2=AP15,DASHBOARD!$Q$64,IF(DASHBOARD!$J$2=0,0,CONTROL!AP66)))</f>
        <v/>
      </c>
      <c r="AQ66">
        <f>(IF(DASHBOARD!$J$2=AQ15,DASHBOARD!$Q$64,IF(DASHBOARD!$J$2=0,0,CONTROL!AQ66)))</f>
        <v/>
      </c>
      <c r="AR66">
        <f>(IF(DASHBOARD!$J$2=AR15,DASHBOARD!$Q$64,IF(DASHBOARD!$J$2=0,0,CONTROL!AR66)))</f>
        <v/>
      </c>
      <c r="AS66">
        <f>(IF(DASHBOARD!$J$2=AS15,DASHBOARD!$Q$64,IF(DASHBOARD!$J$2=0,0,CONTROL!AS66)))</f>
        <v/>
      </c>
      <c r="AT66">
        <f>(IF(DASHBOARD!$J$2=AT15,DASHBOARD!$Q$64,IF(DASHBOARD!$J$2=0,0,CONTROL!AT66)))</f>
        <v/>
      </c>
      <c r="AU66">
        <f>(IF(DASHBOARD!$J$2=AU15,DASHBOARD!$Q$64,IF(DASHBOARD!$J$2=0,0,CONTROL!AU66)))</f>
        <v/>
      </c>
      <c r="AV66">
        <f>(IF(DASHBOARD!$J$2=AV15,DASHBOARD!$Q$64,IF(DASHBOARD!$J$2=0,0,CONTROL!AV66)))</f>
        <v/>
      </c>
      <c r="AW66">
        <f>(IF(DASHBOARD!$J$2=AW15,DASHBOARD!$Q$64,IF(DASHBOARD!$J$2=0,0,CONTROL!AW66)))</f>
        <v/>
      </c>
      <c r="AZ66" s="352" t="inlineStr">
        <is>
          <t>PLOPO5</t>
        </is>
      </c>
    </row>
    <row r="67" ht="16.5" customHeight="1" s="18" thickBot="1" thickTop="1">
      <c r="A67" s="352" t="inlineStr">
        <is>
          <t>MSMBA5</t>
        </is>
      </c>
      <c r="B67">
        <f>(IF(DASHBOARD!$J$2=B15,DASHBOARD!$Q$65,IF(DASHBOARD!$J$2=0,0,CONTROL!B67)))</f>
        <v/>
      </c>
      <c r="C67">
        <f>(IF(DASHBOARD!$J$2=C15,DASHBOARD!$Q$65,IF(DASHBOARD!$J$2=0,0,CONTROL!C67)))</f>
        <v/>
      </c>
      <c r="D67">
        <f>(IF(DASHBOARD!$J$2=D15,DASHBOARD!$Q$65,IF(DASHBOARD!$J$2=0,0,CONTROL!D67)))</f>
        <v/>
      </c>
      <c r="E67">
        <f>(IF(DASHBOARD!$J$2=E15,DASHBOARD!$Q$65,IF(DASHBOARD!$J$2=0,0,CONTROL!E67)))</f>
        <v/>
      </c>
      <c r="F67">
        <f>(IF(DASHBOARD!$J$2=F15,DASHBOARD!$Q$65,IF(DASHBOARD!$J$2=0,0,CONTROL!F67)))</f>
        <v/>
      </c>
      <c r="G67">
        <f>(IF(DASHBOARD!$J$2=G15,DASHBOARD!$Q$65,IF(DASHBOARD!$J$2=0,0,CONTROL!G67)))</f>
        <v/>
      </c>
      <c r="H67">
        <f>(IF(DASHBOARD!$J$2=H15,DASHBOARD!$Q$65,IF(DASHBOARD!$J$2=0,0,CONTROL!H67)))</f>
        <v/>
      </c>
      <c r="I67">
        <f>(IF(DASHBOARD!$J$2=I15,DASHBOARD!$Q$65,IF(DASHBOARD!$J$2=0,0,CONTROL!I67)))</f>
        <v/>
      </c>
      <c r="J67">
        <f>(IF(DASHBOARD!$J$2=J15,DASHBOARD!$Q$65,IF(DASHBOARD!$J$2=0,0,CONTROL!J67)))</f>
        <v/>
      </c>
      <c r="K67">
        <f>(IF(DASHBOARD!$J$2=K15,DASHBOARD!$Q$65,IF(DASHBOARD!$J$2=0,0,CONTROL!K67)))</f>
        <v/>
      </c>
      <c r="L67">
        <f>(IF(DASHBOARD!$J$2=L15,DASHBOARD!$Q$65,IF(DASHBOARD!$J$2=0,0,CONTROL!L67)))</f>
        <v/>
      </c>
      <c r="M67">
        <f>(IF(DASHBOARD!$J$2=M15,DASHBOARD!$Q$65,IF(DASHBOARD!$J$2=0,0,CONTROL!M67)))</f>
        <v/>
      </c>
      <c r="N67">
        <f>(IF(DASHBOARD!$J$2=N15,DASHBOARD!$Q$65,IF(DASHBOARD!$J$2=0,0,CONTROL!N67)))</f>
        <v/>
      </c>
      <c r="O67">
        <f>(IF(DASHBOARD!$J$2=O15,DASHBOARD!$Q$65,IF(DASHBOARD!$J$2=0,0,CONTROL!O67)))</f>
        <v/>
      </c>
      <c r="P67">
        <f>(IF(DASHBOARD!$J$2=P15,DASHBOARD!$Q$65,IF(DASHBOARD!$J$2=0,0,CONTROL!P67)))</f>
        <v/>
      </c>
      <c r="Q67">
        <f>(IF(DASHBOARD!$J$2=Q15,DASHBOARD!$Q$65,IF(DASHBOARD!$J$2=0,0,CONTROL!Q67)))</f>
        <v/>
      </c>
      <c r="R67">
        <f>(IF(DASHBOARD!$J$2=R15,DASHBOARD!$Q$65,IF(DASHBOARD!$J$2=0,0,CONTROL!R67)))</f>
        <v/>
      </c>
      <c r="S67">
        <f>(IF(DASHBOARD!$J$2=S15,DASHBOARD!$Q$65,IF(DASHBOARD!$J$2=0,0,CONTROL!S67)))</f>
        <v/>
      </c>
      <c r="T67">
        <f>(IF(DASHBOARD!$J$2=T15,DASHBOARD!$Q$65,IF(DASHBOARD!$J$2=0,0,CONTROL!T67)))</f>
        <v/>
      </c>
      <c r="U67">
        <f>(IF(DASHBOARD!$J$2=U15,DASHBOARD!$Q$65,IF(DASHBOARD!$J$2=0,0,CONTROL!U67)))</f>
        <v/>
      </c>
      <c r="V67">
        <f>(IF(DASHBOARD!$J$2=V15,DASHBOARD!$Q$65,IF(DASHBOARD!$J$2=0,0,CONTROL!V67)))</f>
        <v/>
      </c>
      <c r="W67">
        <f>(IF(DASHBOARD!$J$2=W15,DASHBOARD!$Q$65,IF(DASHBOARD!$J$2=0,0,CONTROL!W67)))</f>
        <v/>
      </c>
      <c r="X67">
        <f>(IF(DASHBOARD!$J$2=X15,DASHBOARD!$Q$65,IF(DASHBOARD!$J$2=0,0,CONTROL!X67)))</f>
        <v/>
      </c>
      <c r="Y67">
        <f>(IF(DASHBOARD!$J$2=Y15,DASHBOARD!$Q$65,IF(DASHBOARD!$J$2=0,0,CONTROL!Y67)))</f>
        <v/>
      </c>
      <c r="Z67">
        <f>(IF(DASHBOARD!$J$2=Z15,DASHBOARD!$Q$65,IF(DASHBOARD!$J$2=0,0,CONTROL!Z67)))</f>
        <v/>
      </c>
      <c r="AA67">
        <f>(IF(DASHBOARD!$J$2=AA15,DASHBOARD!$Q$65,IF(DASHBOARD!$J$2=0,0,CONTROL!AA67)))</f>
        <v/>
      </c>
      <c r="AB67">
        <f>(IF(DASHBOARD!$J$2=AB15,DASHBOARD!$Q$65,IF(DASHBOARD!$J$2=0,0,CONTROL!AB67)))</f>
        <v/>
      </c>
      <c r="AC67">
        <f>(IF(DASHBOARD!$J$2=AC15,DASHBOARD!$Q$65,IF(DASHBOARD!$J$2=0,0,CONTROL!AC67)))</f>
        <v/>
      </c>
      <c r="AD67">
        <f>(IF(DASHBOARD!$J$2=AD15,DASHBOARD!$Q$65,IF(DASHBOARD!$J$2=0,0,CONTROL!AD67)))</f>
        <v/>
      </c>
      <c r="AE67">
        <f>(IF(DASHBOARD!$J$2=AE15,DASHBOARD!$Q$65,IF(DASHBOARD!$J$2=0,0,CONTROL!AE67)))</f>
        <v/>
      </c>
      <c r="AF67">
        <f>(IF(DASHBOARD!$J$2=AF15,DASHBOARD!$Q$65,IF(DASHBOARD!$J$2=0,0,CONTROL!AF67)))</f>
        <v/>
      </c>
      <c r="AG67">
        <f>(IF(DASHBOARD!$J$2=AG15,DASHBOARD!$Q$65,IF(DASHBOARD!$J$2=0,0,CONTROL!AG67)))</f>
        <v/>
      </c>
      <c r="AH67">
        <f>(IF(DASHBOARD!$J$2=AH15,DASHBOARD!$Q$65,IF(DASHBOARD!$J$2=0,0,CONTROL!AH67)))</f>
        <v/>
      </c>
      <c r="AI67">
        <f>(IF(DASHBOARD!$J$2=AI15,DASHBOARD!$Q$65,IF(DASHBOARD!$J$2=0,0,CONTROL!AI67)))</f>
        <v/>
      </c>
      <c r="AJ67">
        <f>(IF(DASHBOARD!$J$2=AJ15,DASHBOARD!$Q$65,IF(DASHBOARD!$J$2=0,0,CONTROL!AJ67)))</f>
        <v/>
      </c>
      <c r="AK67">
        <f>(IF(DASHBOARD!$J$2=AK15,DASHBOARD!$Q$65,IF(DASHBOARD!$J$2=0,0,CONTROL!AK67)))</f>
        <v/>
      </c>
      <c r="AL67">
        <f>(IF(DASHBOARD!$J$2=AL15,DASHBOARD!$Q$65,IF(DASHBOARD!$J$2=0,0,CONTROL!AL67)))</f>
        <v/>
      </c>
      <c r="AM67">
        <f>(IF(DASHBOARD!$J$2=AM15,DASHBOARD!$Q$65,IF(DASHBOARD!$J$2=0,0,CONTROL!AM67)))</f>
        <v/>
      </c>
      <c r="AN67">
        <f>(IF(DASHBOARD!$J$2=AN15,DASHBOARD!$Q$65,IF(DASHBOARD!$J$2=0,0,CONTROL!AN67)))</f>
        <v/>
      </c>
      <c r="AO67">
        <f>(IF(DASHBOARD!$J$2=AO15,DASHBOARD!$Q$65,IF(DASHBOARD!$J$2=0,0,CONTROL!AO67)))</f>
        <v/>
      </c>
      <c r="AP67">
        <f>(IF(DASHBOARD!$J$2=AP15,DASHBOARD!$Q$65,IF(DASHBOARD!$J$2=0,0,CONTROL!AP67)))</f>
        <v/>
      </c>
      <c r="AQ67">
        <f>(IF(DASHBOARD!$J$2=AQ15,DASHBOARD!$Q$65,IF(DASHBOARD!$J$2=0,0,CONTROL!AQ67)))</f>
        <v/>
      </c>
      <c r="AR67">
        <f>(IF(DASHBOARD!$J$2=AR15,DASHBOARD!$Q$65,IF(DASHBOARD!$J$2=0,0,CONTROL!AR67)))</f>
        <v/>
      </c>
      <c r="AS67">
        <f>(IF(DASHBOARD!$J$2=AS15,DASHBOARD!$Q$65,IF(DASHBOARD!$J$2=0,0,CONTROL!AS67)))</f>
        <v/>
      </c>
      <c r="AT67">
        <f>(IF(DASHBOARD!$J$2=AT15,DASHBOARD!$Q$65,IF(DASHBOARD!$J$2=0,0,CONTROL!AT67)))</f>
        <v/>
      </c>
      <c r="AU67">
        <f>(IF(DASHBOARD!$J$2=AU15,DASHBOARD!$Q$65,IF(DASHBOARD!$J$2=0,0,CONTROL!AU67)))</f>
        <v/>
      </c>
      <c r="AV67">
        <f>(IF(DASHBOARD!$J$2=AV15,DASHBOARD!$Q$65,IF(DASHBOARD!$J$2=0,0,CONTROL!AV67)))</f>
        <v/>
      </c>
      <c r="AW67">
        <f>(IF(DASHBOARD!$J$2=AW15,DASHBOARD!$Q$65,IF(DASHBOARD!$J$2=0,0,CONTROL!AW67)))</f>
        <v/>
      </c>
      <c r="AZ67" s="352" t="inlineStr">
        <is>
          <t>MSMBA5</t>
        </is>
      </c>
    </row>
    <row r="68" ht="16.5" customHeight="1" s="18" thickBot="1" thickTop="1">
      <c r="A68" s="352" t="inlineStr">
        <is>
          <t>MLILI5</t>
        </is>
      </c>
      <c r="B68">
        <f>(IF(DASHBOARD!$J$2=B15,DASHBOARD!$Q$66,IF(DASHBOARD!$J$2=0,0,CONTROL!B68)))</f>
        <v/>
      </c>
      <c r="C68">
        <f>(IF(DASHBOARD!$J$2=C15,DASHBOARD!$Q$66,IF(DASHBOARD!$J$2=0,0,CONTROL!C68)))</f>
        <v/>
      </c>
      <c r="D68">
        <f>(IF(DASHBOARD!$J$2=D15,DASHBOARD!$Q$66,IF(DASHBOARD!$J$2=0,0,CONTROL!D68)))</f>
        <v/>
      </c>
      <c r="E68">
        <f>(IF(DASHBOARD!$J$2=E15,DASHBOARD!$Q$66,IF(DASHBOARD!$J$2=0,0,CONTROL!E68)))</f>
        <v/>
      </c>
      <c r="F68">
        <f>(IF(DASHBOARD!$J$2=F15,DASHBOARD!$Q$66,IF(DASHBOARD!$J$2=0,0,CONTROL!F68)))</f>
        <v/>
      </c>
      <c r="G68">
        <f>(IF(DASHBOARD!$J$2=G15,DASHBOARD!$Q$66,IF(DASHBOARD!$J$2=0,0,CONTROL!G68)))</f>
        <v/>
      </c>
      <c r="H68">
        <f>(IF(DASHBOARD!$J$2=H15,DASHBOARD!$Q$66,IF(DASHBOARD!$J$2=0,0,CONTROL!H68)))</f>
        <v/>
      </c>
      <c r="I68">
        <f>(IF(DASHBOARD!$J$2=I15,DASHBOARD!$Q$66,IF(DASHBOARD!$J$2=0,0,CONTROL!I68)))</f>
        <v/>
      </c>
      <c r="J68">
        <f>(IF(DASHBOARD!$J$2=J15,DASHBOARD!$Q$66,IF(DASHBOARD!$J$2=0,0,CONTROL!J68)))</f>
        <v/>
      </c>
      <c r="K68">
        <f>(IF(DASHBOARD!$J$2=K15,DASHBOARD!$Q$66,IF(DASHBOARD!$J$2=0,0,CONTROL!K68)))</f>
        <v/>
      </c>
      <c r="L68">
        <f>(IF(DASHBOARD!$J$2=L15,DASHBOARD!$Q$66,IF(DASHBOARD!$J$2=0,0,CONTROL!L68)))</f>
        <v/>
      </c>
      <c r="M68">
        <f>(IF(DASHBOARD!$J$2=M15,DASHBOARD!$Q$66,IF(DASHBOARD!$J$2=0,0,CONTROL!M68)))</f>
        <v/>
      </c>
      <c r="N68">
        <f>(IF(DASHBOARD!$J$2=N15,DASHBOARD!$Q$66,IF(DASHBOARD!$J$2=0,0,CONTROL!N68)))</f>
        <v/>
      </c>
      <c r="O68">
        <f>(IF(DASHBOARD!$J$2=O15,DASHBOARD!$Q$66,IF(DASHBOARD!$J$2=0,0,CONTROL!O68)))</f>
        <v/>
      </c>
      <c r="P68">
        <f>(IF(DASHBOARD!$J$2=P15,DASHBOARD!$Q$66,IF(DASHBOARD!$J$2=0,0,CONTROL!P68)))</f>
        <v/>
      </c>
      <c r="Q68">
        <f>(IF(DASHBOARD!$J$2=Q15,DASHBOARD!$Q$66,IF(DASHBOARD!$J$2=0,0,CONTROL!Q68)))</f>
        <v/>
      </c>
      <c r="R68">
        <f>(IF(DASHBOARD!$J$2=R15,DASHBOARD!$Q$66,IF(DASHBOARD!$J$2=0,0,CONTROL!R68)))</f>
        <v/>
      </c>
      <c r="S68">
        <f>(IF(DASHBOARD!$J$2=S15,DASHBOARD!$Q$66,IF(DASHBOARD!$J$2=0,0,CONTROL!S68)))</f>
        <v/>
      </c>
      <c r="T68">
        <f>(IF(DASHBOARD!$J$2=T15,DASHBOARD!$Q$66,IF(DASHBOARD!$J$2=0,0,CONTROL!T68)))</f>
        <v/>
      </c>
      <c r="U68">
        <f>(IF(DASHBOARD!$J$2=U15,DASHBOARD!$Q$66,IF(DASHBOARD!$J$2=0,0,CONTROL!U68)))</f>
        <v/>
      </c>
      <c r="V68">
        <f>(IF(DASHBOARD!$J$2=V15,DASHBOARD!$Q$66,IF(DASHBOARD!$J$2=0,0,CONTROL!V68)))</f>
        <v/>
      </c>
      <c r="W68">
        <f>(IF(DASHBOARD!$J$2=W15,DASHBOARD!$Q$66,IF(DASHBOARD!$J$2=0,0,CONTROL!W68)))</f>
        <v/>
      </c>
      <c r="X68">
        <f>(IF(DASHBOARD!$J$2=X15,DASHBOARD!$Q$66,IF(DASHBOARD!$J$2=0,0,CONTROL!X68)))</f>
        <v/>
      </c>
      <c r="Y68">
        <f>(IF(DASHBOARD!$J$2=Y15,DASHBOARD!$Q$66,IF(DASHBOARD!$J$2=0,0,CONTROL!Y68)))</f>
        <v/>
      </c>
      <c r="Z68">
        <f>(IF(DASHBOARD!$J$2=Z15,DASHBOARD!$Q$66,IF(DASHBOARD!$J$2=0,0,CONTROL!Z68)))</f>
        <v/>
      </c>
      <c r="AA68">
        <f>(IF(DASHBOARD!$J$2=AA15,DASHBOARD!$Q$66,IF(DASHBOARD!$J$2=0,0,CONTROL!AA68)))</f>
        <v/>
      </c>
      <c r="AB68">
        <f>(IF(DASHBOARD!$J$2=AB15,DASHBOARD!$Q$66,IF(DASHBOARD!$J$2=0,0,CONTROL!AB68)))</f>
        <v/>
      </c>
      <c r="AC68">
        <f>(IF(DASHBOARD!$J$2=AC15,DASHBOARD!$Q$66,IF(DASHBOARD!$J$2=0,0,CONTROL!AC68)))</f>
        <v/>
      </c>
      <c r="AD68">
        <f>(IF(DASHBOARD!$J$2=AD15,DASHBOARD!$Q$66,IF(DASHBOARD!$J$2=0,0,CONTROL!AD68)))</f>
        <v/>
      </c>
      <c r="AE68">
        <f>(IF(DASHBOARD!$J$2=AE15,DASHBOARD!$Q$66,IF(DASHBOARD!$J$2=0,0,CONTROL!AE68)))</f>
        <v/>
      </c>
      <c r="AF68">
        <f>(IF(DASHBOARD!$J$2=AF15,DASHBOARD!$Q$66,IF(DASHBOARD!$J$2=0,0,CONTROL!AF68)))</f>
        <v/>
      </c>
      <c r="AG68">
        <f>(IF(DASHBOARD!$J$2=AG15,DASHBOARD!$Q$66,IF(DASHBOARD!$J$2=0,0,CONTROL!AG68)))</f>
        <v/>
      </c>
      <c r="AH68">
        <f>(IF(DASHBOARD!$J$2=AH15,DASHBOARD!$Q$66,IF(DASHBOARD!$J$2=0,0,CONTROL!AH68)))</f>
        <v/>
      </c>
      <c r="AI68">
        <f>(IF(DASHBOARD!$J$2=AI15,DASHBOARD!$Q$66,IF(DASHBOARD!$J$2=0,0,CONTROL!AI68)))</f>
        <v/>
      </c>
      <c r="AJ68">
        <f>(IF(DASHBOARD!$J$2=AJ15,DASHBOARD!$Q$66,IF(DASHBOARD!$J$2=0,0,CONTROL!AJ68)))</f>
        <v/>
      </c>
      <c r="AK68">
        <f>(IF(DASHBOARD!$J$2=AK15,DASHBOARD!$Q$66,IF(DASHBOARD!$J$2=0,0,CONTROL!AK68)))</f>
        <v/>
      </c>
      <c r="AL68">
        <f>(IF(DASHBOARD!$J$2=AL15,DASHBOARD!$Q$66,IF(DASHBOARD!$J$2=0,0,CONTROL!AL68)))</f>
        <v/>
      </c>
      <c r="AM68">
        <f>(IF(DASHBOARD!$J$2=AM15,DASHBOARD!$Q$66,IF(DASHBOARD!$J$2=0,0,CONTROL!AM68)))</f>
        <v/>
      </c>
      <c r="AN68">
        <f>(IF(DASHBOARD!$J$2=AN15,DASHBOARD!$Q$66,IF(DASHBOARD!$J$2=0,0,CONTROL!AN68)))</f>
        <v/>
      </c>
      <c r="AO68">
        <f>(IF(DASHBOARD!$J$2=AO15,DASHBOARD!$Q$66,IF(DASHBOARD!$J$2=0,0,CONTROL!AO68)))</f>
        <v/>
      </c>
      <c r="AP68">
        <f>(IF(DASHBOARD!$J$2=AP15,DASHBOARD!$Q$66,IF(DASHBOARD!$J$2=0,0,CONTROL!AP68)))</f>
        <v/>
      </c>
      <c r="AQ68">
        <f>(IF(DASHBOARD!$J$2=AQ15,DASHBOARD!$Q$66,IF(DASHBOARD!$J$2=0,0,CONTROL!AQ68)))</f>
        <v/>
      </c>
      <c r="AR68">
        <f>(IF(DASHBOARD!$J$2=AR15,DASHBOARD!$Q$66,IF(DASHBOARD!$J$2=0,0,CONTROL!AR68)))</f>
        <v/>
      </c>
      <c r="AS68">
        <f>(IF(DASHBOARD!$J$2=AS15,DASHBOARD!$Q$66,IF(DASHBOARD!$J$2=0,0,CONTROL!AS68)))</f>
        <v/>
      </c>
      <c r="AT68">
        <f>(IF(DASHBOARD!$J$2=AT15,DASHBOARD!$Q$66,IF(DASHBOARD!$J$2=0,0,CONTROL!AT68)))</f>
        <v/>
      </c>
      <c r="AU68">
        <f>(IF(DASHBOARD!$J$2=AU15,DASHBOARD!$Q$66,IF(DASHBOARD!$J$2=0,0,CONTROL!AU68)))</f>
        <v/>
      </c>
      <c r="AV68">
        <f>(IF(DASHBOARD!$J$2=AV15,DASHBOARD!$Q$66,IF(DASHBOARD!$J$2=0,0,CONTROL!AV68)))</f>
        <v/>
      </c>
      <c r="AW68">
        <f>(IF(DASHBOARD!$J$2=AW15,DASHBOARD!$Q$66,IF(DASHBOARD!$J$2=0,0,CONTROL!AW68)))</f>
        <v/>
      </c>
      <c r="AZ68" s="352" t="inlineStr">
        <is>
          <t>MLILI5</t>
        </is>
      </c>
    </row>
    <row r="69" ht="16.5" customHeight="1" s="18" thickBot="1" thickTop="1">
      <c r="A69" s="352" t="inlineStr">
        <is>
          <t>PLMAS5</t>
        </is>
      </c>
      <c r="B69">
        <f>(IF(DASHBOARD!$J$2=B15,DASHBOARD!$Q$67,IF(DASHBOARD!$J$2=0,0,CONTROL!B69)))</f>
        <v/>
      </c>
      <c r="C69">
        <f>(IF(DASHBOARD!$J$2=C15,DASHBOARD!$Q$67,IF(DASHBOARD!$J$2=0,0,CONTROL!C69)))</f>
        <v/>
      </c>
      <c r="D69">
        <f>(IF(DASHBOARD!$J$2=D15,DASHBOARD!$Q$67,IF(DASHBOARD!$J$2=0,0,CONTROL!D69)))</f>
        <v/>
      </c>
      <c r="E69">
        <f>(IF(DASHBOARD!$J$2=E15,DASHBOARD!$Q$67,IF(DASHBOARD!$J$2=0,0,CONTROL!E69)))</f>
        <v/>
      </c>
      <c r="F69">
        <f>(IF(DASHBOARD!$J$2=F15,DASHBOARD!$Q$67,IF(DASHBOARD!$J$2=0,0,CONTROL!F69)))</f>
        <v/>
      </c>
      <c r="G69">
        <f>(IF(DASHBOARD!$J$2=G15,DASHBOARD!$Q$67,IF(DASHBOARD!$J$2=0,0,CONTROL!G69)))</f>
        <v/>
      </c>
      <c r="H69">
        <f>(IF(DASHBOARD!$J$2=H15,DASHBOARD!$Q$67,IF(DASHBOARD!$J$2=0,0,CONTROL!H69)))</f>
        <v/>
      </c>
      <c r="I69">
        <f>(IF(DASHBOARD!$J$2=I15,DASHBOARD!$Q$67,IF(DASHBOARD!$J$2=0,0,CONTROL!I69)))</f>
        <v/>
      </c>
      <c r="J69">
        <f>(IF(DASHBOARD!$J$2=J15,DASHBOARD!$Q$67,IF(DASHBOARD!$J$2=0,0,CONTROL!J69)))</f>
        <v/>
      </c>
      <c r="K69">
        <f>(IF(DASHBOARD!$J$2=K15,DASHBOARD!$Q$67,IF(DASHBOARD!$J$2=0,0,CONTROL!K69)))</f>
        <v/>
      </c>
      <c r="L69">
        <f>(IF(DASHBOARD!$J$2=L15,DASHBOARD!$Q$67,IF(DASHBOARD!$J$2=0,0,CONTROL!L69)))</f>
        <v/>
      </c>
      <c r="M69">
        <f>(IF(DASHBOARD!$J$2=M15,DASHBOARD!$Q$67,IF(DASHBOARD!$J$2=0,0,CONTROL!M69)))</f>
        <v/>
      </c>
      <c r="N69">
        <f>(IF(DASHBOARD!$J$2=N15,DASHBOARD!$Q$67,IF(DASHBOARD!$J$2=0,0,CONTROL!N69)))</f>
        <v/>
      </c>
      <c r="O69">
        <f>(IF(DASHBOARD!$J$2=O15,DASHBOARD!$Q$67,IF(DASHBOARD!$J$2=0,0,CONTROL!O69)))</f>
        <v/>
      </c>
      <c r="P69">
        <f>(IF(DASHBOARD!$J$2=P15,DASHBOARD!$Q$67,IF(DASHBOARD!$J$2=0,0,CONTROL!P69)))</f>
        <v/>
      </c>
      <c r="Q69">
        <f>(IF(DASHBOARD!$J$2=Q15,DASHBOARD!$Q$67,IF(DASHBOARD!$J$2=0,0,CONTROL!Q69)))</f>
        <v/>
      </c>
      <c r="R69">
        <f>(IF(DASHBOARD!$J$2=R15,DASHBOARD!$Q$67,IF(DASHBOARD!$J$2=0,0,CONTROL!R69)))</f>
        <v/>
      </c>
      <c r="S69">
        <f>(IF(DASHBOARD!$J$2=S15,DASHBOARD!$Q$67,IF(DASHBOARD!$J$2=0,0,CONTROL!S69)))</f>
        <v/>
      </c>
      <c r="T69">
        <f>(IF(DASHBOARD!$J$2=T15,DASHBOARD!$Q$67,IF(DASHBOARD!$J$2=0,0,CONTROL!T69)))</f>
        <v/>
      </c>
      <c r="U69">
        <f>(IF(DASHBOARD!$J$2=U15,DASHBOARD!$Q$67,IF(DASHBOARD!$J$2=0,0,CONTROL!U69)))</f>
        <v/>
      </c>
      <c r="V69">
        <f>(IF(DASHBOARD!$J$2=V15,DASHBOARD!$Q$67,IF(DASHBOARD!$J$2=0,0,CONTROL!V69)))</f>
        <v/>
      </c>
      <c r="W69">
        <f>(IF(DASHBOARD!$J$2=W15,DASHBOARD!$Q$67,IF(DASHBOARD!$J$2=0,0,CONTROL!W69)))</f>
        <v/>
      </c>
      <c r="X69">
        <f>(IF(DASHBOARD!$J$2=X15,DASHBOARD!$Q$67,IF(DASHBOARD!$J$2=0,0,CONTROL!X69)))</f>
        <v/>
      </c>
      <c r="Y69">
        <f>(IF(DASHBOARD!$J$2=Y15,DASHBOARD!$Q$67,IF(DASHBOARD!$J$2=0,0,CONTROL!Y69)))</f>
        <v/>
      </c>
      <c r="Z69">
        <f>(IF(DASHBOARD!$J$2=Z15,DASHBOARD!$Q$67,IF(DASHBOARD!$J$2=0,0,CONTROL!Z69)))</f>
        <v/>
      </c>
      <c r="AA69">
        <f>(IF(DASHBOARD!$J$2=AA15,DASHBOARD!$Q$67,IF(DASHBOARD!$J$2=0,0,CONTROL!AA69)))</f>
        <v/>
      </c>
      <c r="AB69">
        <f>(IF(DASHBOARD!$J$2=AB15,DASHBOARD!$Q$67,IF(DASHBOARD!$J$2=0,0,CONTROL!AB69)))</f>
        <v/>
      </c>
      <c r="AC69">
        <f>(IF(DASHBOARD!$J$2=AC15,DASHBOARD!$Q$67,IF(DASHBOARD!$J$2=0,0,CONTROL!AC69)))</f>
        <v/>
      </c>
      <c r="AD69">
        <f>(IF(DASHBOARD!$J$2=AD15,DASHBOARD!$Q$67,IF(DASHBOARD!$J$2=0,0,CONTROL!AD69)))</f>
        <v/>
      </c>
      <c r="AE69">
        <f>(IF(DASHBOARD!$J$2=AE15,DASHBOARD!$Q$67,IF(DASHBOARD!$J$2=0,0,CONTROL!AE69)))</f>
        <v/>
      </c>
      <c r="AF69">
        <f>(IF(DASHBOARD!$J$2=AF15,DASHBOARD!$Q$67,IF(DASHBOARD!$J$2=0,0,CONTROL!AF69)))</f>
        <v/>
      </c>
      <c r="AG69">
        <f>(IF(DASHBOARD!$J$2=AG15,DASHBOARD!$Q$67,IF(DASHBOARD!$J$2=0,0,CONTROL!AG69)))</f>
        <v/>
      </c>
      <c r="AH69">
        <f>(IF(DASHBOARD!$J$2=AH15,DASHBOARD!$Q$67,IF(DASHBOARD!$J$2=0,0,CONTROL!AH69)))</f>
        <v/>
      </c>
      <c r="AI69">
        <f>(IF(DASHBOARD!$J$2=AI15,DASHBOARD!$Q$67,IF(DASHBOARD!$J$2=0,0,CONTROL!AI69)))</f>
        <v/>
      </c>
      <c r="AJ69">
        <f>(IF(DASHBOARD!$J$2=AJ15,DASHBOARD!$Q$67,IF(DASHBOARD!$J$2=0,0,CONTROL!AJ69)))</f>
        <v/>
      </c>
      <c r="AK69">
        <f>(IF(DASHBOARD!$J$2=AK15,DASHBOARD!$Q$67,IF(DASHBOARD!$J$2=0,0,CONTROL!AK69)))</f>
        <v/>
      </c>
      <c r="AL69">
        <f>(IF(DASHBOARD!$J$2=AL15,DASHBOARD!$Q$67,IF(DASHBOARD!$J$2=0,0,CONTROL!AL69)))</f>
        <v/>
      </c>
      <c r="AM69">
        <f>(IF(DASHBOARD!$J$2=AM15,DASHBOARD!$Q$67,IF(DASHBOARD!$J$2=0,0,CONTROL!AM69)))</f>
        <v/>
      </c>
      <c r="AN69">
        <f>(IF(DASHBOARD!$J$2=AN15,DASHBOARD!$Q$67,IF(DASHBOARD!$J$2=0,0,CONTROL!AN69)))</f>
        <v/>
      </c>
      <c r="AO69">
        <f>(IF(DASHBOARD!$J$2=AO15,DASHBOARD!$Q$67,IF(DASHBOARD!$J$2=0,0,CONTROL!AO69)))</f>
        <v/>
      </c>
      <c r="AP69">
        <f>(IF(DASHBOARD!$J$2=AP15,DASHBOARD!$Q$67,IF(DASHBOARD!$J$2=0,0,CONTROL!AP69)))</f>
        <v/>
      </c>
      <c r="AQ69">
        <f>(IF(DASHBOARD!$J$2=AQ15,DASHBOARD!$Q$67,IF(DASHBOARD!$J$2=0,0,CONTROL!AQ69)))</f>
        <v/>
      </c>
      <c r="AR69">
        <f>(IF(DASHBOARD!$J$2=AR15,DASHBOARD!$Q$67,IF(DASHBOARD!$J$2=0,0,CONTROL!AR69)))</f>
        <v/>
      </c>
      <c r="AS69">
        <f>(IF(DASHBOARD!$J$2=AS15,DASHBOARD!$Q$67,IF(DASHBOARD!$J$2=0,0,CONTROL!AS69)))</f>
        <v/>
      </c>
      <c r="AT69">
        <f>(IF(DASHBOARD!$J$2=AT15,DASHBOARD!$Q$67,IF(DASHBOARD!$J$2=0,0,CONTROL!AT69)))</f>
        <v/>
      </c>
      <c r="AU69">
        <f>(IF(DASHBOARD!$J$2=AU15,DASHBOARD!$Q$67,IF(DASHBOARD!$J$2=0,0,CONTROL!AU69)))</f>
        <v/>
      </c>
      <c r="AV69">
        <f>(IF(DASHBOARD!$J$2=AV15,DASHBOARD!$Q$67,IF(DASHBOARD!$J$2=0,0,CONTROL!AV69)))</f>
        <v/>
      </c>
      <c r="AW69">
        <f>(IF(DASHBOARD!$J$2=AW15,DASHBOARD!$Q$67,IF(DASHBOARD!$J$2=0,0,CONTROL!AW69)))</f>
        <v/>
      </c>
      <c r="AZ69" s="352" t="inlineStr">
        <is>
          <t>PLMAS5</t>
        </is>
      </c>
    </row>
    <row r="70" ht="16.5" customHeight="1" s="18" thickBot="1" thickTop="1">
      <c r="A70" s="352" t="inlineStr">
        <is>
          <t>MJENE5</t>
        </is>
      </c>
      <c r="B70">
        <f>(IF(DASHBOARD!$J$2=B15,DASHBOARD!$Q$68,IF(DASHBOARD!$J$2=0,0,CONTROL!B70)))</f>
        <v/>
      </c>
      <c r="C70">
        <f>(IF(DASHBOARD!$J$2=C15,DASHBOARD!$Q$68,IF(DASHBOARD!$J$2=0,0,CONTROL!C70)))</f>
        <v/>
      </c>
      <c r="D70">
        <f>(IF(DASHBOARD!$J$2=D15,DASHBOARD!$Q$68,IF(DASHBOARD!$J$2=0,0,CONTROL!D70)))</f>
        <v/>
      </c>
      <c r="E70">
        <f>(IF(DASHBOARD!$J$2=E15,DASHBOARD!$Q$68,IF(DASHBOARD!$J$2=0,0,CONTROL!E70)))</f>
        <v/>
      </c>
      <c r="F70">
        <f>(IF(DASHBOARD!$J$2=F15,DASHBOARD!$Q$68,IF(DASHBOARD!$J$2=0,0,CONTROL!F70)))</f>
        <v/>
      </c>
      <c r="G70">
        <f>(IF(DASHBOARD!$J$2=G15,DASHBOARD!$Q$68,IF(DASHBOARD!$J$2=0,0,CONTROL!G70)))</f>
        <v/>
      </c>
      <c r="H70">
        <f>(IF(DASHBOARD!$J$2=H15,DASHBOARD!$Q$68,IF(DASHBOARD!$J$2=0,0,CONTROL!H70)))</f>
        <v/>
      </c>
      <c r="I70">
        <f>(IF(DASHBOARD!$J$2=I15,DASHBOARD!$Q$68,IF(DASHBOARD!$J$2=0,0,CONTROL!I70)))</f>
        <v/>
      </c>
      <c r="J70">
        <f>(IF(DASHBOARD!$J$2=J15,DASHBOARD!$Q$68,IF(DASHBOARD!$J$2=0,0,CONTROL!J70)))</f>
        <v/>
      </c>
      <c r="K70">
        <f>(IF(DASHBOARD!$J$2=K15,DASHBOARD!$Q$68,IF(DASHBOARD!$J$2=0,0,CONTROL!K70)))</f>
        <v/>
      </c>
      <c r="L70">
        <f>(IF(DASHBOARD!$J$2=L15,DASHBOARD!$Q$68,IF(DASHBOARD!$J$2=0,0,CONTROL!L70)))</f>
        <v/>
      </c>
      <c r="M70">
        <f>(IF(DASHBOARD!$J$2=M15,DASHBOARD!$Q$68,IF(DASHBOARD!$J$2=0,0,CONTROL!M70)))</f>
        <v/>
      </c>
      <c r="N70">
        <f>(IF(DASHBOARD!$J$2=N15,DASHBOARD!$Q$68,IF(DASHBOARD!$J$2=0,0,CONTROL!N70)))</f>
        <v/>
      </c>
      <c r="O70">
        <f>(IF(DASHBOARD!$J$2=O15,DASHBOARD!$Q$68,IF(DASHBOARD!$J$2=0,0,CONTROL!O70)))</f>
        <v/>
      </c>
      <c r="P70">
        <f>(IF(DASHBOARD!$J$2=P15,DASHBOARD!$Q$68,IF(DASHBOARD!$J$2=0,0,CONTROL!P70)))</f>
        <v/>
      </c>
      <c r="Q70">
        <f>(IF(DASHBOARD!$J$2=Q15,DASHBOARD!$Q$68,IF(DASHBOARD!$J$2=0,0,CONTROL!Q70)))</f>
        <v/>
      </c>
      <c r="R70">
        <f>(IF(DASHBOARD!$J$2=R15,DASHBOARD!$Q$68,IF(DASHBOARD!$J$2=0,0,CONTROL!R70)))</f>
        <v/>
      </c>
      <c r="S70">
        <f>(IF(DASHBOARD!$J$2=S15,DASHBOARD!$Q$68,IF(DASHBOARD!$J$2=0,0,CONTROL!S70)))</f>
        <v/>
      </c>
      <c r="T70">
        <f>(IF(DASHBOARD!$J$2=T15,DASHBOARD!$Q$68,IF(DASHBOARD!$J$2=0,0,CONTROL!T70)))</f>
        <v/>
      </c>
      <c r="U70">
        <f>(IF(DASHBOARD!$J$2=U15,DASHBOARD!$Q$68,IF(DASHBOARD!$J$2=0,0,CONTROL!U70)))</f>
        <v/>
      </c>
      <c r="V70">
        <f>(IF(DASHBOARD!$J$2=V15,DASHBOARD!$Q$68,IF(DASHBOARD!$J$2=0,0,CONTROL!V70)))</f>
        <v/>
      </c>
      <c r="W70">
        <f>(IF(DASHBOARD!$J$2=W15,DASHBOARD!$Q$68,IF(DASHBOARD!$J$2=0,0,CONTROL!W70)))</f>
        <v/>
      </c>
      <c r="X70">
        <f>(IF(DASHBOARD!$J$2=X15,DASHBOARD!$Q$68,IF(DASHBOARD!$J$2=0,0,CONTROL!X70)))</f>
        <v/>
      </c>
      <c r="Y70">
        <f>(IF(DASHBOARD!$J$2=Y15,DASHBOARD!$Q$68,IF(DASHBOARD!$J$2=0,0,CONTROL!Y70)))</f>
        <v/>
      </c>
      <c r="Z70">
        <f>(IF(DASHBOARD!$J$2=Z15,DASHBOARD!$Q$68,IF(DASHBOARD!$J$2=0,0,CONTROL!Z70)))</f>
        <v/>
      </c>
      <c r="AA70">
        <f>(IF(DASHBOARD!$J$2=AA15,DASHBOARD!$Q$68,IF(DASHBOARD!$J$2=0,0,CONTROL!AA70)))</f>
        <v/>
      </c>
      <c r="AB70">
        <f>(IF(DASHBOARD!$J$2=AB15,DASHBOARD!$Q$68,IF(DASHBOARD!$J$2=0,0,CONTROL!AB70)))</f>
        <v/>
      </c>
      <c r="AC70">
        <f>(IF(DASHBOARD!$J$2=AC15,DASHBOARD!$Q$68,IF(DASHBOARD!$J$2=0,0,CONTROL!AC70)))</f>
        <v/>
      </c>
      <c r="AD70">
        <f>(IF(DASHBOARD!$J$2=AD15,DASHBOARD!$Q$68,IF(DASHBOARD!$J$2=0,0,CONTROL!AD70)))</f>
        <v/>
      </c>
      <c r="AE70">
        <f>(IF(DASHBOARD!$J$2=AE15,DASHBOARD!$Q$68,IF(DASHBOARD!$J$2=0,0,CONTROL!AE70)))</f>
        <v/>
      </c>
      <c r="AF70">
        <f>(IF(DASHBOARD!$J$2=AF15,DASHBOARD!$Q$68,IF(DASHBOARD!$J$2=0,0,CONTROL!AF70)))</f>
        <v/>
      </c>
      <c r="AG70">
        <f>(IF(DASHBOARD!$J$2=AG15,DASHBOARD!$Q$68,IF(DASHBOARD!$J$2=0,0,CONTROL!AG70)))</f>
        <v/>
      </c>
      <c r="AH70">
        <f>(IF(DASHBOARD!$J$2=AH15,DASHBOARD!$Q$68,IF(DASHBOARD!$J$2=0,0,CONTROL!AH70)))</f>
        <v/>
      </c>
      <c r="AI70">
        <f>(IF(DASHBOARD!$J$2=AI15,DASHBOARD!$Q$68,IF(DASHBOARD!$J$2=0,0,CONTROL!AI70)))</f>
        <v/>
      </c>
      <c r="AJ70">
        <f>(IF(DASHBOARD!$J$2=AJ15,DASHBOARD!$Q$68,IF(DASHBOARD!$J$2=0,0,CONTROL!AJ70)))</f>
        <v/>
      </c>
      <c r="AK70">
        <f>(IF(DASHBOARD!$J$2=AK15,DASHBOARD!$Q$68,IF(DASHBOARD!$J$2=0,0,CONTROL!AK70)))</f>
        <v/>
      </c>
      <c r="AL70">
        <f>(IF(DASHBOARD!$J$2=AL15,DASHBOARD!$Q$68,IF(DASHBOARD!$J$2=0,0,CONTROL!AL70)))</f>
        <v/>
      </c>
      <c r="AM70">
        <f>(IF(DASHBOARD!$J$2=AM15,DASHBOARD!$Q$68,IF(DASHBOARD!$J$2=0,0,CONTROL!AM70)))</f>
        <v/>
      </c>
      <c r="AN70">
        <f>(IF(DASHBOARD!$J$2=AN15,DASHBOARD!$Q$68,IF(DASHBOARD!$J$2=0,0,CONTROL!AN70)))</f>
        <v/>
      </c>
      <c r="AO70">
        <f>(IF(DASHBOARD!$J$2=AO15,DASHBOARD!$Q$68,IF(DASHBOARD!$J$2=0,0,CONTROL!AO70)))</f>
        <v/>
      </c>
      <c r="AP70">
        <f>(IF(DASHBOARD!$J$2=AP15,DASHBOARD!$Q$68,IF(DASHBOARD!$J$2=0,0,CONTROL!AP70)))</f>
        <v/>
      </c>
      <c r="AQ70">
        <f>(IF(DASHBOARD!$J$2=AQ15,DASHBOARD!$Q$68,IF(DASHBOARD!$J$2=0,0,CONTROL!AQ70)))</f>
        <v/>
      </c>
      <c r="AR70">
        <f>(IF(DASHBOARD!$J$2=AR15,DASHBOARD!$Q$68,IF(DASHBOARD!$J$2=0,0,CONTROL!AR70)))</f>
        <v/>
      </c>
      <c r="AS70">
        <f>(IF(DASHBOARD!$J$2=AS15,DASHBOARD!$Q$68,IF(DASHBOARD!$J$2=0,0,CONTROL!AS70)))</f>
        <v/>
      </c>
      <c r="AT70">
        <f>(IF(DASHBOARD!$J$2=AT15,DASHBOARD!$Q$68,IF(DASHBOARD!$J$2=0,0,CONTROL!AT70)))</f>
        <v/>
      </c>
      <c r="AU70">
        <f>(IF(DASHBOARD!$J$2=AU15,DASHBOARD!$Q$68,IF(DASHBOARD!$J$2=0,0,CONTROL!AU70)))</f>
        <v/>
      </c>
      <c r="AV70">
        <f>(IF(DASHBOARD!$J$2=AV15,DASHBOARD!$Q$68,IF(DASHBOARD!$J$2=0,0,CONTROL!AV70)))</f>
        <v/>
      </c>
      <c r="AW70">
        <f>(IF(DASHBOARD!$J$2=AW15,DASHBOARD!$Q$68,IF(DASHBOARD!$J$2=0,0,CONTROL!AW70)))</f>
        <v/>
      </c>
      <c r="AZ70" s="352" t="inlineStr">
        <is>
          <t>MJENE5</t>
        </is>
      </c>
    </row>
    <row r="71" ht="16.5" customHeight="1" s="18" thickBot="1" thickTop="1">
      <c r="A71" s="352" t="inlineStr">
        <is>
          <t>MMUJU5</t>
        </is>
      </c>
      <c r="B71">
        <f>(IF(DASHBOARD!$J$2=B15,DASHBOARD!$Q$69,IF(DASHBOARD!$J$2=0,0,CONTROL!B71)))</f>
        <v/>
      </c>
      <c r="C71">
        <f>(IF(DASHBOARD!$J$2=C15,DASHBOARD!$Q$69,IF(DASHBOARD!$J$2=0,0,CONTROL!C71)))</f>
        <v/>
      </c>
      <c r="D71">
        <f>(IF(DASHBOARD!$J$2=D15,DASHBOARD!$Q$69,IF(DASHBOARD!$J$2=0,0,CONTROL!D71)))</f>
        <v/>
      </c>
      <c r="E71">
        <f>(IF(DASHBOARD!$J$2=E15,DASHBOARD!$Q$69,IF(DASHBOARD!$J$2=0,0,CONTROL!E71)))</f>
        <v/>
      </c>
      <c r="F71">
        <f>(IF(DASHBOARD!$J$2=F15,DASHBOARD!$Q$69,IF(DASHBOARD!$J$2=0,0,CONTROL!F71)))</f>
        <v/>
      </c>
      <c r="G71">
        <f>(IF(DASHBOARD!$J$2=G15,DASHBOARD!$Q$69,IF(DASHBOARD!$J$2=0,0,CONTROL!G71)))</f>
        <v/>
      </c>
      <c r="H71">
        <f>(IF(DASHBOARD!$J$2=H15,DASHBOARD!$Q$69,IF(DASHBOARD!$J$2=0,0,CONTROL!H71)))</f>
        <v/>
      </c>
      <c r="I71">
        <f>(IF(DASHBOARD!$J$2=I15,DASHBOARD!$Q$69,IF(DASHBOARD!$J$2=0,0,CONTROL!I71)))</f>
        <v/>
      </c>
      <c r="J71">
        <f>(IF(DASHBOARD!$J$2=J15,DASHBOARD!$Q$69,IF(DASHBOARD!$J$2=0,0,CONTROL!J71)))</f>
        <v/>
      </c>
      <c r="K71">
        <f>(IF(DASHBOARD!$J$2=K15,DASHBOARD!$Q$69,IF(DASHBOARD!$J$2=0,0,CONTROL!K71)))</f>
        <v/>
      </c>
      <c r="L71">
        <f>(IF(DASHBOARD!$J$2=L15,DASHBOARD!$Q$69,IF(DASHBOARD!$J$2=0,0,CONTROL!L71)))</f>
        <v/>
      </c>
      <c r="M71">
        <f>(IF(DASHBOARD!$J$2=M15,DASHBOARD!$Q$69,IF(DASHBOARD!$J$2=0,0,CONTROL!M71)))</f>
        <v/>
      </c>
      <c r="N71">
        <f>(IF(DASHBOARD!$J$2=N15,DASHBOARD!$Q$69,IF(DASHBOARD!$J$2=0,0,CONTROL!N71)))</f>
        <v/>
      </c>
      <c r="O71">
        <f>(IF(DASHBOARD!$J$2=O15,DASHBOARD!$Q$69,IF(DASHBOARD!$J$2=0,0,CONTROL!O71)))</f>
        <v/>
      </c>
      <c r="P71">
        <f>(IF(DASHBOARD!$J$2=P15,DASHBOARD!$Q$69,IF(DASHBOARD!$J$2=0,0,CONTROL!P71)))</f>
        <v/>
      </c>
      <c r="Q71">
        <f>(IF(DASHBOARD!$J$2=Q15,DASHBOARD!$Q$69,IF(DASHBOARD!$J$2=0,0,CONTROL!Q71)))</f>
        <v/>
      </c>
      <c r="R71">
        <f>(IF(DASHBOARD!$J$2=R15,DASHBOARD!$Q$69,IF(DASHBOARD!$J$2=0,0,CONTROL!R71)))</f>
        <v/>
      </c>
      <c r="S71">
        <f>(IF(DASHBOARD!$J$2=S15,DASHBOARD!$Q$69,IF(DASHBOARD!$J$2=0,0,CONTROL!S71)))</f>
        <v/>
      </c>
      <c r="T71">
        <f>(IF(DASHBOARD!$J$2=T15,DASHBOARD!$Q$69,IF(DASHBOARD!$J$2=0,0,CONTROL!T71)))</f>
        <v/>
      </c>
      <c r="U71">
        <f>(IF(DASHBOARD!$J$2=U15,DASHBOARD!$Q$69,IF(DASHBOARD!$J$2=0,0,CONTROL!U71)))</f>
        <v/>
      </c>
      <c r="V71">
        <f>(IF(DASHBOARD!$J$2=V15,DASHBOARD!$Q$69,IF(DASHBOARD!$J$2=0,0,CONTROL!V71)))</f>
        <v/>
      </c>
      <c r="W71">
        <f>(IF(DASHBOARD!$J$2=W15,DASHBOARD!$Q$69,IF(DASHBOARD!$J$2=0,0,CONTROL!W71)))</f>
        <v/>
      </c>
      <c r="X71">
        <f>(IF(DASHBOARD!$J$2=X15,DASHBOARD!$Q$69,IF(DASHBOARD!$J$2=0,0,CONTROL!X71)))</f>
        <v/>
      </c>
      <c r="Y71">
        <f>(IF(DASHBOARD!$J$2=Y15,DASHBOARD!$Q$69,IF(DASHBOARD!$J$2=0,0,CONTROL!Y71)))</f>
        <v/>
      </c>
      <c r="Z71">
        <f>(IF(DASHBOARD!$J$2=Z15,DASHBOARD!$Q$69,IF(DASHBOARD!$J$2=0,0,CONTROL!Z71)))</f>
        <v/>
      </c>
      <c r="AA71">
        <f>(IF(DASHBOARD!$J$2=AA15,DASHBOARD!$Q$69,IF(DASHBOARD!$J$2=0,0,CONTROL!AA71)))</f>
        <v/>
      </c>
      <c r="AB71">
        <f>(IF(DASHBOARD!$J$2=AB15,DASHBOARD!$Q$69,IF(DASHBOARD!$J$2=0,0,CONTROL!AB71)))</f>
        <v/>
      </c>
      <c r="AC71">
        <f>(IF(DASHBOARD!$J$2=AC15,DASHBOARD!$Q$69,IF(DASHBOARD!$J$2=0,0,CONTROL!AC71)))</f>
        <v/>
      </c>
      <c r="AD71">
        <f>(IF(DASHBOARD!$J$2=AD15,DASHBOARD!$Q$69,IF(DASHBOARD!$J$2=0,0,CONTROL!AD71)))</f>
        <v/>
      </c>
      <c r="AE71">
        <f>(IF(DASHBOARD!$J$2=AE15,DASHBOARD!$Q$69,IF(DASHBOARD!$J$2=0,0,CONTROL!AE71)))</f>
        <v/>
      </c>
      <c r="AF71">
        <f>(IF(DASHBOARD!$J$2=AF15,DASHBOARD!$Q$69,IF(DASHBOARD!$J$2=0,0,CONTROL!AF71)))</f>
        <v/>
      </c>
      <c r="AG71">
        <f>(IF(DASHBOARD!$J$2=AG15,DASHBOARD!$Q$69,IF(DASHBOARD!$J$2=0,0,CONTROL!AG71)))</f>
        <v/>
      </c>
      <c r="AH71">
        <f>(IF(DASHBOARD!$J$2=AH15,DASHBOARD!$Q$69,IF(DASHBOARD!$J$2=0,0,CONTROL!AH71)))</f>
        <v/>
      </c>
      <c r="AI71">
        <f>(IF(DASHBOARD!$J$2=AI15,DASHBOARD!$Q$69,IF(DASHBOARD!$J$2=0,0,CONTROL!AI71)))</f>
        <v/>
      </c>
      <c r="AJ71">
        <f>(IF(DASHBOARD!$J$2=AJ15,DASHBOARD!$Q$69,IF(DASHBOARD!$J$2=0,0,CONTROL!AJ71)))</f>
        <v/>
      </c>
      <c r="AK71">
        <f>(IF(DASHBOARD!$J$2=AK15,DASHBOARD!$Q$69,IF(DASHBOARD!$J$2=0,0,CONTROL!AK71)))</f>
        <v/>
      </c>
      <c r="AL71">
        <f>(IF(DASHBOARD!$J$2=AL15,DASHBOARD!$Q$69,IF(DASHBOARD!$J$2=0,0,CONTROL!AL71)))</f>
        <v/>
      </c>
      <c r="AM71">
        <f>(IF(DASHBOARD!$J$2=AM15,DASHBOARD!$Q$69,IF(DASHBOARD!$J$2=0,0,CONTROL!AM71)))</f>
        <v/>
      </c>
      <c r="AN71">
        <f>(IF(DASHBOARD!$J$2=AN15,DASHBOARD!$Q$69,IF(DASHBOARD!$J$2=0,0,CONTROL!AN71)))</f>
        <v/>
      </c>
      <c r="AO71">
        <f>(IF(DASHBOARD!$J$2=AO15,DASHBOARD!$Q$69,IF(DASHBOARD!$J$2=0,0,CONTROL!AO71)))</f>
        <v/>
      </c>
      <c r="AP71">
        <f>(IF(DASHBOARD!$J$2=AP15,DASHBOARD!$Q$69,IF(DASHBOARD!$J$2=0,0,CONTROL!AP71)))</f>
        <v/>
      </c>
      <c r="AQ71">
        <f>(IF(DASHBOARD!$J$2=AQ15,DASHBOARD!$Q$69,IF(DASHBOARD!$J$2=0,0,CONTROL!AQ71)))</f>
        <v/>
      </c>
      <c r="AR71">
        <f>(IF(DASHBOARD!$J$2=AR15,DASHBOARD!$Q$69,IF(DASHBOARD!$J$2=0,0,CONTROL!AR71)))</f>
        <v/>
      </c>
      <c r="AS71">
        <f>(IF(DASHBOARD!$J$2=AS15,DASHBOARD!$Q$69,IF(DASHBOARD!$J$2=0,0,CONTROL!AS71)))</f>
        <v/>
      </c>
      <c r="AT71">
        <f>(IF(DASHBOARD!$J$2=AT15,DASHBOARD!$Q$69,IF(DASHBOARD!$J$2=0,0,CONTROL!AT71)))</f>
        <v/>
      </c>
      <c r="AU71">
        <f>(IF(DASHBOARD!$J$2=AU15,DASHBOARD!$Q$69,IF(DASHBOARD!$J$2=0,0,CONTROL!AU71)))</f>
        <v/>
      </c>
      <c r="AV71">
        <f>(IF(DASHBOARD!$J$2=AV15,DASHBOARD!$Q$69,IF(DASHBOARD!$J$2=0,0,CONTROL!AV71)))</f>
        <v/>
      </c>
      <c r="AW71">
        <f>(IF(DASHBOARD!$J$2=AW15,DASHBOARD!$Q$69,IF(DASHBOARD!$J$2=0,0,CONTROL!AW71)))</f>
        <v/>
      </c>
      <c r="AZ71" s="352" t="inlineStr">
        <is>
          <t>MMUJU5</t>
        </is>
      </c>
    </row>
    <row r="72" ht="16.5" customHeight="1" s="18" thickBot="1" thickTop="1">
      <c r="A72" s="352" t="inlineStr">
        <is>
          <t>MJNEW5</t>
        </is>
      </c>
      <c r="B72">
        <f>(IF(DASHBOARD!$J$2=B15,DASHBOARD!$Q$70,IF(DASHBOARD!$J$2=0,0,CONTROL!B72)))</f>
        <v/>
      </c>
      <c r="C72">
        <f>(IF(DASHBOARD!$J$2=C15,DASHBOARD!$Q$70,IF(DASHBOARD!$J$2=0,0,CONTROL!C72)))</f>
        <v/>
      </c>
      <c r="D72">
        <f>(IF(DASHBOARD!$J$2=D15,DASHBOARD!$Q$70,IF(DASHBOARD!$J$2=0,0,CONTROL!D72)))</f>
        <v/>
      </c>
      <c r="E72">
        <f>(IF(DASHBOARD!$J$2=E15,DASHBOARD!$Q$70,IF(DASHBOARD!$J$2=0,0,CONTROL!E72)))</f>
        <v/>
      </c>
      <c r="F72">
        <f>(IF(DASHBOARD!$J$2=F15,DASHBOARD!$Q$70,IF(DASHBOARD!$J$2=0,0,CONTROL!F72)))</f>
        <v/>
      </c>
      <c r="G72">
        <f>(IF(DASHBOARD!$J$2=G15,DASHBOARD!$Q$70,IF(DASHBOARD!$J$2=0,0,CONTROL!G72)))</f>
        <v/>
      </c>
      <c r="H72">
        <f>(IF(DASHBOARD!$J$2=H15,DASHBOARD!$Q$70,IF(DASHBOARD!$J$2=0,0,CONTROL!H72)))</f>
        <v/>
      </c>
      <c r="I72">
        <f>(IF(DASHBOARD!$J$2=I15,DASHBOARD!$Q$70,IF(DASHBOARD!$J$2=0,0,CONTROL!I72)))</f>
        <v/>
      </c>
      <c r="J72">
        <f>(IF(DASHBOARD!$J$2=J15,DASHBOARD!$Q$70,IF(DASHBOARD!$J$2=0,0,CONTROL!J72)))</f>
        <v/>
      </c>
      <c r="K72">
        <f>(IF(DASHBOARD!$J$2=K15,DASHBOARD!$Q$70,IF(DASHBOARD!$J$2=0,0,CONTROL!K72)))</f>
        <v/>
      </c>
      <c r="L72">
        <f>(IF(DASHBOARD!$J$2=L15,DASHBOARD!$Q$70,IF(DASHBOARD!$J$2=0,0,CONTROL!L72)))</f>
        <v/>
      </c>
      <c r="M72">
        <f>(IF(DASHBOARD!$J$2=M15,DASHBOARD!$Q$70,IF(DASHBOARD!$J$2=0,0,CONTROL!M72)))</f>
        <v/>
      </c>
      <c r="N72">
        <f>(IF(DASHBOARD!$J$2=N15,DASHBOARD!$Q$70,IF(DASHBOARD!$J$2=0,0,CONTROL!N72)))</f>
        <v/>
      </c>
      <c r="O72">
        <f>(IF(DASHBOARD!$J$2=O15,DASHBOARD!$Q$70,IF(DASHBOARD!$J$2=0,0,CONTROL!O72)))</f>
        <v/>
      </c>
      <c r="P72">
        <f>(IF(DASHBOARD!$J$2=P15,DASHBOARD!$Q$70,IF(DASHBOARD!$J$2=0,0,CONTROL!P72)))</f>
        <v/>
      </c>
      <c r="Q72">
        <f>(IF(DASHBOARD!$J$2=Q15,DASHBOARD!$Q$70,IF(DASHBOARD!$J$2=0,0,CONTROL!Q72)))</f>
        <v/>
      </c>
      <c r="R72">
        <f>(IF(DASHBOARD!$J$2=R15,DASHBOARD!$Q$70,IF(DASHBOARD!$J$2=0,0,CONTROL!R72)))</f>
        <v/>
      </c>
      <c r="S72">
        <f>(IF(DASHBOARD!$J$2=S15,DASHBOARD!$Q$70,IF(DASHBOARD!$J$2=0,0,CONTROL!S72)))</f>
        <v/>
      </c>
      <c r="T72">
        <f>(IF(DASHBOARD!$J$2=T15,DASHBOARD!$Q$70,IF(DASHBOARD!$J$2=0,0,CONTROL!T72)))</f>
        <v/>
      </c>
      <c r="U72">
        <f>(IF(DASHBOARD!$J$2=U15,DASHBOARD!$Q$70,IF(DASHBOARD!$J$2=0,0,CONTROL!U72)))</f>
        <v/>
      </c>
      <c r="V72">
        <f>(IF(DASHBOARD!$J$2=V15,DASHBOARD!$Q$70,IF(DASHBOARD!$J$2=0,0,CONTROL!V72)))</f>
        <v/>
      </c>
      <c r="W72">
        <f>(IF(DASHBOARD!$J$2=W15,DASHBOARD!$Q$70,IF(DASHBOARD!$J$2=0,0,CONTROL!W72)))</f>
        <v/>
      </c>
      <c r="X72">
        <f>(IF(DASHBOARD!$J$2=X15,DASHBOARD!$Q$70,IF(DASHBOARD!$J$2=0,0,CONTROL!X72)))</f>
        <v/>
      </c>
      <c r="Y72">
        <f>(IF(DASHBOARD!$J$2=Y15,DASHBOARD!$Q$70,IF(DASHBOARD!$J$2=0,0,CONTROL!Y72)))</f>
        <v/>
      </c>
      <c r="Z72">
        <f>(IF(DASHBOARD!$J$2=Z15,DASHBOARD!$Q$70,IF(DASHBOARD!$J$2=0,0,CONTROL!Z72)))</f>
        <v/>
      </c>
      <c r="AA72">
        <f>(IF(DASHBOARD!$J$2=AA15,DASHBOARD!$Q$70,IF(DASHBOARD!$J$2=0,0,CONTROL!AA72)))</f>
        <v/>
      </c>
      <c r="AB72">
        <f>(IF(DASHBOARD!$J$2=AB15,DASHBOARD!$Q$70,IF(DASHBOARD!$J$2=0,0,CONTROL!AB72)))</f>
        <v/>
      </c>
      <c r="AC72">
        <f>(IF(DASHBOARD!$J$2=AC15,DASHBOARD!$Q$70,IF(DASHBOARD!$J$2=0,0,CONTROL!AC72)))</f>
        <v/>
      </c>
      <c r="AD72">
        <f>(IF(DASHBOARD!$J$2=AD15,DASHBOARD!$Q$70,IF(DASHBOARD!$J$2=0,0,CONTROL!AD72)))</f>
        <v/>
      </c>
      <c r="AE72">
        <f>(IF(DASHBOARD!$J$2=AE15,DASHBOARD!$Q$70,IF(DASHBOARD!$J$2=0,0,CONTROL!AE72)))</f>
        <v/>
      </c>
      <c r="AF72">
        <f>(IF(DASHBOARD!$J$2=AF15,DASHBOARD!$Q$70,IF(DASHBOARD!$J$2=0,0,CONTROL!AF72)))</f>
        <v/>
      </c>
      <c r="AG72">
        <f>(IF(DASHBOARD!$J$2=AG15,DASHBOARD!$Q$70,IF(DASHBOARD!$J$2=0,0,CONTROL!AG72)))</f>
        <v/>
      </c>
      <c r="AH72">
        <f>(IF(DASHBOARD!$J$2=AH15,DASHBOARD!$Q$70,IF(DASHBOARD!$J$2=0,0,CONTROL!AH72)))</f>
        <v/>
      </c>
      <c r="AI72">
        <f>(IF(DASHBOARD!$J$2=AI15,DASHBOARD!$Q$70,IF(DASHBOARD!$J$2=0,0,CONTROL!AI72)))</f>
        <v/>
      </c>
      <c r="AJ72">
        <f>(IF(DASHBOARD!$J$2=AJ15,DASHBOARD!$Q$70,IF(DASHBOARD!$J$2=0,0,CONTROL!AJ72)))</f>
        <v/>
      </c>
      <c r="AK72">
        <f>(IF(DASHBOARD!$J$2=AK15,DASHBOARD!$Q$70,IF(DASHBOARD!$J$2=0,0,CONTROL!AK72)))</f>
        <v/>
      </c>
      <c r="AL72">
        <f>(IF(DASHBOARD!$J$2=AL15,DASHBOARD!$Q$70,IF(DASHBOARD!$J$2=0,0,CONTROL!AL72)))</f>
        <v/>
      </c>
      <c r="AM72">
        <f>(IF(DASHBOARD!$J$2=AM15,DASHBOARD!$Q$70,IF(DASHBOARD!$J$2=0,0,CONTROL!AM72)))</f>
        <v/>
      </c>
      <c r="AN72">
        <f>(IF(DASHBOARD!$J$2=AN15,DASHBOARD!$Q$70,IF(DASHBOARD!$J$2=0,0,CONTROL!AN72)))</f>
        <v/>
      </c>
      <c r="AO72">
        <f>(IF(DASHBOARD!$J$2=AO15,DASHBOARD!$Q$70,IF(DASHBOARD!$J$2=0,0,CONTROL!AO72)))</f>
        <v/>
      </c>
      <c r="AP72">
        <f>(IF(DASHBOARD!$J$2=AP15,DASHBOARD!$Q$70,IF(DASHBOARD!$J$2=0,0,CONTROL!AP72)))</f>
        <v/>
      </c>
      <c r="AQ72">
        <f>(IF(DASHBOARD!$J$2=AQ15,DASHBOARD!$Q$70,IF(DASHBOARD!$J$2=0,0,CONTROL!AQ72)))</f>
        <v/>
      </c>
      <c r="AR72">
        <f>(IF(DASHBOARD!$J$2=AR15,DASHBOARD!$Q$70,IF(DASHBOARD!$J$2=0,0,CONTROL!AR72)))</f>
        <v/>
      </c>
      <c r="AS72">
        <f>(IF(DASHBOARD!$J$2=AS15,DASHBOARD!$Q$70,IF(DASHBOARD!$J$2=0,0,CONTROL!AS72)))</f>
        <v/>
      </c>
      <c r="AT72">
        <f>(IF(DASHBOARD!$J$2=AT15,DASHBOARD!$Q$70,IF(DASHBOARD!$J$2=0,0,CONTROL!AT72)))</f>
        <v/>
      </c>
      <c r="AU72">
        <f>(IF(DASHBOARD!$J$2=AU15,DASHBOARD!$Q$70,IF(DASHBOARD!$J$2=0,0,CONTROL!AU72)))</f>
        <v/>
      </c>
      <c r="AV72">
        <f>(IF(DASHBOARD!$J$2=AV15,DASHBOARD!$Q$70,IF(DASHBOARD!$J$2=0,0,CONTROL!AV72)))</f>
        <v/>
      </c>
      <c r="AW72">
        <f>(IF(DASHBOARD!$J$2=AW15,DASHBOARD!$Q$70,IF(DASHBOARD!$J$2=0,0,CONTROL!AW72)))</f>
        <v/>
      </c>
      <c r="AZ72" s="352" t="inlineStr">
        <is>
          <t>MJNEW5</t>
        </is>
      </c>
    </row>
    <row r="73" ht="16.5" customHeight="1" s="18" thickBot="1" thickTop="1">
      <c r="A73" s="352" t="inlineStr">
        <is>
          <t>TPOYO5</t>
        </is>
      </c>
      <c r="B73">
        <f>(IF(DASHBOARD!$J$2=B15,DASHBOARD!$Q$71,IF(DASHBOARD!$J$2=0,0,CONTROL!B73)))</f>
        <v/>
      </c>
      <c r="C73">
        <f>(IF(DASHBOARD!$J$2=C15,DASHBOARD!$Q$71,IF(DASHBOARD!$J$2=0,0,CONTROL!C73)))</f>
        <v/>
      </c>
      <c r="D73">
        <f>(IF(DASHBOARD!$J$2=D15,DASHBOARD!$Q$71,IF(DASHBOARD!$J$2=0,0,CONTROL!D73)))</f>
        <v/>
      </c>
      <c r="E73">
        <f>(IF(DASHBOARD!$J$2=E15,DASHBOARD!$Q$71,IF(DASHBOARD!$J$2=0,0,CONTROL!E73)))</f>
        <v/>
      </c>
      <c r="F73">
        <f>(IF(DASHBOARD!$J$2=F15,DASHBOARD!$Q$71,IF(DASHBOARD!$J$2=0,0,CONTROL!F73)))</f>
        <v/>
      </c>
      <c r="G73">
        <f>(IF(DASHBOARD!$J$2=G15,DASHBOARD!$Q$71,IF(DASHBOARD!$J$2=0,0,CONTROL!G73)))</f>
        <v/>
      </c>
      <c r="H73">
        <f>(IF(DASHBOARD!$J$2=H15,DASHBOARD!$Q$71,IF(DASHBOARD!$J$2=0,0,CONTROL!H73)))</f>
        <v/>
      </c>
      <c r="I73">
        <f>(IF(DASHBOARD!$J$2=I15,DASHBOARD!$Q$71,IF(DASHBOARD!$J$2=0,0,CONTROL!I73)))</f>
        <v/>
      </c>
      <c r="J73">
        <f>(IF(DASHBOARD!$J$2=J15,DASHBOARD!$Q$71,IF(DASHBOARD!$J$2=0,0,CONTROL!J73)))</f>
        <v/>
      </c>
      <c r="K73">
        <f>(IF(DASHBOARD!$J$2=K15,DASHBOARD!$Q$71,IF(DASHBOARD!$J$2=0,0,CONTROL!K73)))</f>
        <v/>
      </c>
      <c r="L73">
        <f>(IF(DASHBOARD!$J$2=L15,DASHBOARD!$Q$71,IF(DASHBOARD!$J$2=0,0,CONTROL!L73)))</f>
        <v/>
      </c>
      <c r="M73">
        <f>(IF(DASHBOARD!$J$2=M15,DASHBOARD!$Q$71,IF(DASHBOARD!$J$2=0,0,CONTROL!M73)))</f>
        <v/>
      </c>
      <c r="N73">
        <f>(IF(DASHBOARD!$J$2=N15,DASHBOARD!$Q$71,IF(DASHBOARD!$J$2=0,0,CONTROL!N73)))</f>
        <v/>
      </c>
      <c r="O73">
        <f>(IF(DASHBOARD!$J$2=O15,DASHBOARD!$Q$71,IF(DASHBOARD!$J$2=0,0,CONTROL!O73)))</f>
        <v/>
      </c>
      <c r="P73">
        <f>(IF(DASHBOARD!$J$2=P15,DASHBOARD!$Q$71,IF(DASHBOARD!$J$2=0,0,CONTROL!P73)))</f>
        <v/>
      </c>
      <c r="Q73">
        <f>(IF(DASHBOARD!$J$2=Q15,DASHBOARD!$Q$71,IF(DASHBOARD!$J$2=0,0,CONTROL!Q73)))</f>
        <v/>
      </c>
      <c r="R73">
        <f>(IF(DASHBOARD!$J$2=R15,DASHBOARD!$Q$71,IF(DASHBOARD!$J$2=0,0,CONTROL!R73)))</f>
        <v/>
      </c>
      <c r="S73">
        <f>(IF(DASHBOARD!$J$2=S15,DASHBOARD!$Q$71,IF(DASHBOARD!$J$2=0,0,CONTROL!S73)))</f>
        <v/>
      </c>
      <c r="T73">
        <f>(IF(DASHBOARD!$J$2=T15,DASHBOARD!$Q$71,IF(DASHBOARD!$J$2=0,0,CONTROL!T73)))</f>
        <v/>
      </c>
      <c r="U73">
        <f>(IF(DASHBOARD!$J$2=U15,DASHBOARD!$Q$71,IF(DASHBOARD!$J$2=0,0,CONTROL!U73)))</f>
        <v/>
      </c>
      <c r="V73">
        <f>(IF(DASHBOARD!$J$2=V15,DASHBOARD!$Q$71,IF(DASHBOARD!$J$2=0,0,CONTROL!V73)))</f>
        <v/>
      </c>
      <c r="W73">
        <f>(IF(DASHBOARD!$J$2=W15,DASHBOARD!$Q$71,IF(DASHBOARD!$J$2=0,0,CONTROL!W73)))</f>
        <v/>
      </c>
      <c r="X73">
        <f>(IF(DASHBOARD!$J$2=X15,DASHBOARD!$Q$71,IF(DASHBOARD!$J$2=0,0,CONTROL!X73)))</f>
        <v/>
      </c>
      <c r="Y73">
        <f>(IF(DASHBOARD!$J$2=Y15,DASHBOARD!$Q$71,IF(DASHBOARD!$J$2=0,0,CONTROL!Y73)))</f>
        <v/>
      </c>
      <c r="Z73">
        <f>(IF(DASHBOARD!$J$2=Z15,DASHBOARD!$Q$71,IF(DASHBOARD!$J$2=0,0,CONTROL!Z73)))</f>
        <v/>
      </c>
      <c r="AA73">
        <f>(IF(DASHBOARD!$J$2=AA15,DASHBOARD!$Q$71,IF(DASHBOARD!$J$2=0,0,CONTROL!AA73)))</f>
        <v/>
      </c>
      <c r="AB73">
        <f>(IF(DASHBOARD!$J$2=AB15,DASHBOARD!$Q$71,IF(DASHBOARD!$J$2=0,0,CONTROL!AB73)))</f>
        <v/>
      </c>
      <c r="AC73">
        <f>(IF(DASHBOARD!$J$2=AC15,DASHBOARD!$Q$71,IF(DASHBOARD!$J$2=0,0,CONTROL!AC73)))</f>
        <v/>
      </c>
      <c r="AD73">
        <f>(IF(DASHBOARD!$J$2=AD15,DASHBOARD!$Q$71,IF(DASHBOARD!$J$2=0,0,CONTROL!AD73)))</f>
        <v/>
      </c>
      <c r="AE73">
        <f>(IF(DASHBOARD!$J$2=AE15,DASHBOARD!$Q$71,IF(DASHBOARD!$J$2=0,0,CONTROL!AE73)))</f>
        <v/>
      </c>
      <c r="AF73">
        <f>(IF(DASHBOARD!$J$2=AF15,DASHBOARD!$Q$71,IF(DASHBOARD!$J$2=0,0,CONTROL!AF73)))</f>
        <v/>
      </c>
      <c r="AG73">
        <f>(IF(DASHBOARD!$J$2=AG15,DASHBOARD!$Q$71,IF(DASHBOARD!$J$2=0,0,CONTROL!AG73)))</f>
        <v/>
      </c>
      <c r="AH73">
        <f>(IF(DASHBOARD!$J$2=AH15,DASHBOARD!$Q$71,IF(DASHBOARD!$J$2=0,0,CONTROL!AH73)))</f>
        <v/>
      </c>
      <c r="AI73">
        <f>(IF(DASHBOARD!$J$2=AI15,DASHBOARD!$Q$71,IF(DASHBOARD!$J$2=0,0,CONTROL!AI73)))</f>
        <v/>
      </c>
      <c r="AJ73">
        <f>(IF(DASHBOARD!$J$2=AJ15,DASHBOARD!$Q$71,IF(DASHBOARD!$J$2=0,0,CONTROL!AJ73)))</f>
        <v/>
      </c>
      <c r="AK73">
        <f>(IF(DASHBOARD!$J$2=AK15,DASHBOARD!$Q$71,IF(DASHBOARD!$J$2=0,0,CONTROL!AK73)))</f>
        <v/>
      </c>
      <c r="AL73">
        <f>(IF(DASHBOARD!$J$2=AL15,DASHBOARD!$Q$71,IF(DASHBOARD!$J$2=0,0,CONTROL!AL73)))</f>
        <v/>
      </c>
      <c r="AM73">
        <f>(IF(DASHBOARD!$J$2=AM15,DASHBOARD!$Q$71,IF(DASHBOARD!$J$2=0,0,CONTROL!AM73)))</f>
        <v/>
      </c>
      <c r="AN73">
        <f>(IF(DASHBOARD!$J$2=AN15,DASHBOARD!$Q$71,IF(DASHBOARD!$J$2=0,0,CONTROL!AN73)))</f>
        <v/>
      </c>
      <c r="AO73">
        <f>(IF(DASHBOARD!$J$2=AO15,DASHBOARD!$Q$71,IF(DASHBOARD!$J$2=0,0,CONTROL!AO73)))</f>
        <v/>
      </c>
      <c r="AP73">
        <f>(IF(DASHBOARD!$J$2=AP15,DASHBOARD!$Q$71,IF(DASHBOARD!$J$2=0,0,CONTROL!AP73)))</f>
        <v/>
      </c>
      <c r="AQ73">
        <f>(IF(DASHBOARD!$J$2=AQ15,DASHBOARD!$Q$71,IF(DASHBOARD!$J$2=0,0,CONTROL!AQ73)))</f>
        <v/>
      </c>
      <c r="AR73">
        <f>(IF(DASHBOARD!$J$2=AR15,DASHBOARD!$Q$71,IF(DASHBOARD!$J$2=0,0,CONTROL!AR73)))</f>
        <v/>
      </c>
      <c r="AS73">
        <f>(IF(DASHBOARD!$J$2=AS15,DASHBOARD!$Q$71,IF(DASHBOARD!$J$2=0,0,CONTROL!AS73)))</f>
        <v/>
      </c>
      <c r="AT73">
        <f>(IF(DASHBOARD!$J$2=AT15,DASHBOARD!$Q$71,IF(DASHBOARD!$J$2=0,0,CONTROL!AT73)))</f>
        <v/>
      </c>
      <c r="AU73">
        <f>(IF(DASHBOARD!$J$2=AU15,DASHBOARD!$Q$71,IF(DASHBOARD!$J$2=0,0,CONTROL!AU73)))</f>
        <v/>
      </c>
      <c r="AV73">
        <f>(IF(DASHBOARD!$J$2=AV15,DASHBOARD!$Q$71,IF(DASHBOARD!$J$2=0,0,CONTROL!AV73)))</f>
        <v/>
      </c>
      <c r="AW73">
        <f>(IF(DASHBOARD!$J$2=AW15,DASHBOARD!$Q$71,IF(DASHBOARD!$J$2=0,0,CONTROL!AW73)))</f>
        <v/>
      </c>
      <c r="AZ73" s="352" t="inlineStr">
        <is>
          <t>TPOYO5</t>
        </is>
      </c>
    </row>
    <row r="74" ht="16.5" customHeight="1" s="18" thickBot="1" thickTop="1">
      <c r="A74" s="351" t="inlineStr">
        <is>
          <t>PMMJU5</t>
        </is>
      </c>
      <c r="B74">
        <f>(IF(DASHBOARD!$J$2=B15,DASHBOARD!$Q$72,IF(DASHBOARD!$J$2=0,0,CONTROL!B74)))</f>
        <v/>
      </c>
      <c r="C74">
        <f>(IF(DASHBOARD!$J$2=C15,DASHBOARD!$Q$72,IF(DASHBOARD!$J$2=0,0,CONTROL!C74)))</f>
        <v/>
      </c>
      <c r="D74">
        <f>(IF(DASHBOARD!$J$2=D15,DASHBOARD!$Q$72,IF(DASHBOARD!$J$2=0,0,CONTROL!D74)))</f>
        <v/>
      </c>
      <c r="E74">
        <f>(IF(DASHBOARD!$J$2=E15,DASHBOARD!$Q$72,IF(DASHBOARD!$J$2=0,0,CONTROL!E74)))</f>
        <v/>
      </c>
      <c r="F74">
        <f>(IF(DASHBOARD!$J$2=F15,DASHBOARD!$Q$72,IF(DASHBOARD!$J$2=0,0,CONTROL!F74)))</f>
        <v/>
      </c>
      <c r="G74">
        <f>(IF(DASHBOARD!$J$2=G15,DASHBOARD!$Q$72,IF(DASHBOARD!$J$2=0,0,CONTROL!G74)))</f>
        <v/>
      </c>
      <c r="H74">
        <f>(IF(DASHBOARD!$J$2=H15,DASHBOARD!$Q$72,IF(DASHBOARD!$J$2=0,0,CONTROL!H74)))</f>
        <v/>
      </c>
      <c r="I74">
        <f>(IF(DASHBOARD!$J$2=I15,DASHBOARD!$Q$72,IF(DASHBOARD!$J$2=0,0,CONTROL!I74)))</f>
        <v/>
      </c>
      <c r="J74">
        <f>(IF(DASHBOARD!$J$2=J15,DASHBOARD!$Q$72,IF(DASHBOARD!$J$2=0,0,CONTROL!J74)))</f>
        <v/>
      </c>
      <c r="K74">
        <f>(IF(DASHBOARD!$J$2=K15,DASHBOARD!$Q$72,IF(DASHBOARD!$J$2=0,0,CONTROL!K74)))</f>
        <v/>
      </c>
      <c r="L74">
        <f>(IF(DASHBOARD!$J$2=L15,DASHBOARD!$Q$72,IF(DASHBOARD!$J$2=0,0,CONTROL!L74)))</f>
        <v/>
      </c>
      <c r="M74">
        <f>(IF(DASHBOARD!$J$2=M15,DASHBOARD!$Q$72,IF(DASHBOARD!$J$2=0,0,CONTROL!M74)))</f>
        <v/>
      </c>
      <c r="N74">
        <f>(IF(DASHBOARD!$J$2=N15,DASHBOARD!$Q$72,IF(DASHBOARD!$J$2=0,0,CONTROL!N74)))</f>
        <v/>
      </c>
      <c r="O74">
        <f>(IF(DASHBOARD!$J$2=O15,DASHBOARD!$Q$72,IF(DASHBOARD!$J$2=0,0,CONTROL!O74)))</f>
        <v/>
      </c>
      <c r="P74">
        <f>(IF(DASHBOARD!$J$2=P15,DASHBOARD!$Q$72,IF(DASHBOARD!$J$2=0,0,CONTROL!P74)))</f>
        <v/>
      </c>
      <c r="Q74">
        <f>(IF(DASHBOARD!$J$2=Q15,DASHBOARD!$Q$72,IF(DASHBOARD!$J$2=0,0,CONTROL!Q74)))</f>
        <v/>
      </c>
      <c r="R74">
        <f>(IF(DASHBOARD!$J$2=R15,DASHBOARD!$Q$72,IF(DASHBOARD!$J$2=0,0,CONTROL!R74)))</f>
        <v/>
      </c>
      <c r="S74">
        <f>(IF(DASHBOARD!$J$2=S15,DASHBOARD!$Q$72,IF(DASHBOARD!$J$2=0,0,CONTROL!S74)))</f>
        <v/>
      </c>
      <c r="T74">
        <f>(IF(DASHBOARD!$J$2=T15,DASHBOARD!$Q$72,IF(DASHBOARD!$J$2=0,0,CONTROL!T74)))</f>
        <v/>
      </c>
      <c r="U74">
        <f>(IF(DASHBOARD!$J$2=U15,DASHBOARD!$Q$72,IF(DASHBOARD!$J$2=0,0,CONTROL!U74)))</f>
        <v/>
      </c>
      <c r="V74">
        <f>(IF(DASHBOARD!$J$2=V15,DASHBOARD!$Q$72,IF(DASHBOARD!$J$2=0,0,CONTROL!V74)))</f>
        <v/>
      </c>
      <c r="W74">
        <f>(IF(DASHBOARD!$J$2=W15,DASHBOARD!$Q$72,IF(DASHBOARD!$J$2=0,0,CONTROL!W74)))</f>
        <v/>
      </c>
      <c r="X74">
        <f>(IF(DASHBOARD!$J$2=X15,DASHBOARD!$Q$72,IF(DASHBOARD!$J$2=0,0,CONTROL!X74)))</f>
        <v/>
      </c>
      <c r="Y74">
        <f>(IF(DASHBOARD!$J$2=Y15,DASHBOARD!$Q$72,IF(DASHBOARD!$J$2=0,0,CONTROL!Y74)))</f>
        <v/>
      </c>
      <c r="Z74">
        <f>(IF(DASHBOARD!$J$2=Z15,DASHBOARD!$Q$72,IF(DASHBOARD!$J$2=0,0,CONTROL!Z74)))</f>
        <v/>
      </c>
      <c r="AA74">
        <f>(IF(DASHBOARD!$J$2=AA15,DASHBOARD!$Q$72,IF(DASHBOARD!$J$2=0,0,CONTROL!AA74)))</f>
        <v/>
      </c>
      <c r="AB74">
        <f>(IF(DASHBOARD!$J$2=AB15,DASHBOARD!$Q$72,IF(DASHBOARD!$J$2=0,0,CONTROL!AB74)))</f>
        <v/>
      </c>
      <c r="AC74">
        <f>(IF(DASHBOARD!$J$2=AC15,DASHBOARD!$Q$72,IF(DASHBOARD!$J$2=0,0,CONTROL!AC74)))</f>
        <v/>
      </c>
      <c r="AD74">
        <f>(IF(DASHBOARD!$J$2=AD15,DASHBOARD!$Q$72,IF(DASHBOARD!$J$2=0,0,CONTROL!AD74)))</f>
        <v/>
      </c>
      <c r="AE74">
        <f>(IF(DASHBOARD!$J$2=AE15,DASHBOARD!$Q$72,IF(DASHBOARD!$J$2=0,0,CONTROL!AE74)))</f>
        <v/>
      </c>
      <c r="AF74">
        <f>(IF(DASHBOARD!$J$2=AF15,DASHBOARD!$Q$72,IF(DASHBOARD!$J$2=0,0,CONTROL!AF74)))</f>
        <v/>
      </c>
      <c r="AG74">
        <f>(IF(DASHBOARD!$J$2=AG15,DASHBOARD!$Q$72,IF(DASHBOARD!$J$2=0,0,CONTROL!AG74)))</f>
        <v/>
      </c>
      <c r="AH74">
        <f>(IF(DASHBOARD!$J$2=AH15,DASHBOARD!$Q$72,IF(DASHBOARD!$J$2=0,0,CONTROL!AH74)))</f>
        <v/>
      </c>
      <c r="AI74">
        <f>(IF(DASHBOARD!$J$2=AI15,DASHBOARD!$Q$72,IF(DASHBOARD!$J$2=0,0,CONTROL!AI74)))</f>
        <v/>
      </c>
      <c r="AJ74">
        <f>(IF(DASHBOARD!$J$2=AJ15,DASHBOARD!$Q$72,IF(DASHBOARD!$J$2=0,0,CONTROL!AJ74)))</f>
        <v/>
      </c>
      <c r="AK74">
        <f>(IF(DASHBOARD!$J$2=AK15,DASHBOARD!$Q$72,IF(DASHBOARD!$J$2=0,0,CONTROL!AK74)))</f>
        <v/>
      </c>
      <c r="AL74">
        <f>(IF(DASHBOARD!$J$2=AL15,DASHBOARD!$Q$72,IF(DASHBOARD!$J$2=0,0,CONTROL!AL74)))</f>
        <v/>
      </c>
      <c r="AM74">
        <f>(IF(DASHBOARD!$J$2=AM15,DASHBOARD!$Q$72,IF(DASHBOARD!$J$2=0,0,CONTROL!AM74)))</f>
        <v/>
      </c>
      <c r="AN74">
        <f>(IF(DASHBOARD!$J$2=AN15,DASHBOARD!$Q$72,IF(DASHBOARD!$J$2=0,0,CONTROL!AN74)))</f>
        <v/>
      </c>
      <c r="AO74">
        <f>(IF(DASHBOARD!$J$2=AO15,DASHBOARD!$Q$72,IF(DASHBOARD!$J$2=0,0,CONTROL!AO74)))</f>
        <v/>
      </c>
      <c r="AP74">
        <f>(IF(DASHBOARD!$J$2=AP15,DASHBOARD!$Q$72,IF(DASHBOARD!$J$2=0,0,CONTROL!AP74)))</f>
        <v/>
      </c>
      <c r="AQ74">
        <f>(IF(DASHBOARD!$J$2=AQ15,DASHBOARD!$Q$72,IF(DASHBOARD!$J$2=0,0,CONTROL!AQ74)))</f>
        <v/>
      </c>
      <c r="AR74">
        <f>(IF(DASHBOARD!$J$2=AR15,DASHBOARD!$Q$72,IF(DASHBOARD!$J$2=0,0,CONTROL!AR74)))</f>
        <v/>
      </c>
      <c r="AS74">
        <f>(IF(DASHBOARD!$J$2=AS15,DASHBOARD!$Q$72,IF(DASHBOARD!$J$2=0,0,CONTROL!AS74)))</f>
        <v/>
      </c>
      <c r="AT74">
        <f>(IF(DASHBOARD!$J$2=AT15,DASHBOARD!$Q$72,IF(DASHBOARD!$J$2=0,0,CONTROL!AT74)))</f>
        <v/>
      </c>
      <c r="AU74">
        <f>(IF(DASHBOARD!$J$2=AU15,DASHBOARD!$Q$72,IF(DASHBOARD!$J$2=0,0,CONTROL!AU74)))</f>
        <v/>
      </c>
      <c r="AV74">
        <f>(IF(DASHBOARD!$J$2=AV15,DASHBOARD!$Q$72,IF(DASHBOARD!$J$2=0,0,CONTROL!AV74)))</f>
        <v/>
      </c>
      <c r="AW74">
        <f>(IF(DASHBOARD!$J$2=AW15,DASHBOARD!$Q$72,IF(DASHBOARD!$J$2=0,0,CONTROL!AW74)))</f>
        <v/>
      </c>
      <c r="AZ74" s="351" t="inlineStr">
        <is>
          <t>PMMJU5</t>
        </is>
      </c>
    </row>
    <row r="75" ht="16.5" customHeight="1" s="18" thickBot="1" thickTop="1">
      <c r="A75" s="352" t="inlineStr">
        <is>
          <t>PSKYU5</t>
        </is>
      </c>
      <c r="B75">
        <f>(IF(DASHBOARD!$J$2=B15,DASHBOARD!$Q$73,IF(DASHBOARD!$J$2=0,0,CONTROL!B75)))</f>
        <v/>
      </c>
      <c r="C75">
        <f>(IF(DASHBOARD!$J$2=C15,DASHBOARD!$Q$73,IF(DASHBOARD!$J$2=0,0,CONTROL!C75)))</f>
        <v/>
      </c>
      <c r="D75">
        <f>(IF(DASHBOARD!$J$2=D15,DASHBOARD!$Q$73,IF(DASHBOARD!$J$2=0,0,CONTROL!D75)))</f>
        <v/>
      </c>
      <c r="E75">
        <f>(IF(DASHBOARD!$J$2=E15,DASHBOARD!$Q$73,IF(DASHBOARD!$J$2=0,0,CONTROL!E75)))</f>
        <v/>
      </c>
      <c r="F75">
        <f>(IF(DASHBOARD!$J$2=F15,DASHBOARD!$Q$73,IF(DASHBOARD!$J$2=0,0,CONTROL!F75)))</f>
        <v/>
      </c>
      <c r="G75">
        <f>(IF(DASHBOARD!$J$2=G15,DASHBOARD!$Q$73,IF(DASHBOARD!$J$2=0,0,CONTROL!G75)))</f>
        <v/>
      </c>
      <c r="H75">
        <f>(IF(DASHBOARD!$J$2=H15,DASHBOARD!$Q$73,IF(DASHBOARD!$J$2=0,0,CONTROL!H75)))</f>
        <v/>
      </c>
      <c r="I75">
        <f>(IF(DASHBOARD!$J$2=I15,DASHBOARD!$Q$73,IF(DASHBOARD!$J$2=0,0,CONTROL!I75)))</f>
        <v/>
      </c>
      <c r="J75">
        <f>(IF(DASHBOARD!$J$2=J15,DASHBOARD!$Q$73,IF(DASHBOARD!$J$2=0,0,CONTROL!J75)))</f>
        <v/>
      </c>
      <c r="K75">
        <f>(IF(DASHBOARD!$J$2=K15,DASHBOARD!$Q$73,IF(DASHBOARD!$J$2=0,0,CONTROL!K75)))</f>
        <v/>
      </c>
      <c r="L75">
        <f>(IF(DASHBOARD!$J$2=L15,DASHBOARD!$Q$73,IF(DASHBOARD!$J$2=0,0,CONTROL!L75)))</f>
        <v/>
      </c>
      <c r="M75">
        <f>(IF(DASHBOARD!$J$2=M15,DASHBOARD!$Q$73,IF(DASHBOARD!$J$2=0,0,CONTROL!M75)))</f>
        <v/>
      </c>
      <c r="N75">
        <f>(IF(DASHBOARD!$J$2=N15,DASHBOARD!$Q$73,IF(DASHBOARD!$J$2=0,0,CONTROL!N75)))</f>
        <v/>
      </c>
      <c r="O75">
        <f>(IF(DASHBOARD!$J$2=O15,DASHBOARD!$Q$73,IF(DASHBOARD!$J$2=0,0,CONTROL!O75)))</f>
        <v/>
      </c>
      <c r="P75">
        <f>(IF(DASHBOARD!$J$2=P15,DASHBOARD!$Q$73,IF(DASHBOARD!$J$2=0,0,CONTROL!P75)))</f>
        <v/>
      </c>
      <c r="Q75">
        <f>(IF(DASHBOARD!$J$2=Q15,DASHBOARD!$Q$73,IF(DASHBOARD!$J$2=0,0,CONTROL!Q75)))</f>
        <v/>
      </c>
      <c r="R75">
        <f>(IF(DASHBOARD!$J$2=R15,DASHBOARD!$Q$73,IF(DASHBOARD!$J$2=0,0,CONTROL!R75)))</f>
        <v/>
      </c>
      <c r="S75">
        <f>(IF(DASHBOARD!$J$2=S15,DASHBOARD!$Q$73,IF(DASHBOARD!$J$2=0,0,CONTROL!S75)))</f>
        <v/>
      </c>
      <c r="T75">
        <f>(IF(DASHBOARD!$J$2=T15,DASHBOARD!$Q$73,IF(DASHBOARD!$J$2=0,0,CONTROL!T75)))</f>
        <v/>
      </c>
      <c r="U75">
        <f>(IF(DASHBOARD!$J$2=U15,DASHBOARD!$Q$73,IF(DASHBOARD!$J$2=0,0,CONTROL!U75)))</f>
        <v/>
      </c>
      <c r="V75">
        <f>(IF(DASHBOARD!$J$2=V15,DASHBOARD!$Q$73,IF(DASHBOARD!$J$2=0,0,CONTROL!V75)))</f>
        <v/>
      </c>
      <c r="W75">
        <f>(IF(DASHBOARD!$J$2=W15,DASHBOARD!$Q$73,IF(DASHBOARD!$J$2=0,0,CONTROL!W75)))</f>
        <v/>
      </c>
      <c r="X75">
        <f>(IF(DASHBOARD!$J$2=X15,DASHBOARD!$Q$73,IF(DASHBOARD!$J$2=0,0,CONTROL!X75)))</f>
        <v/>
      </c>
      <c r="Y75">
        <f>(IF(DASHBOARD!$J$2=Y15,DASHBOARD!$Q$73,IF(DASHBOARD!$J$2=0,0,CONTROL!Y75)))</f>
        <v/>
      </c>
      <c r="Z75">
        <f>(IF(DASHBOARD!$J$2=Z15,DASHBOARD!$Q$73,IF(DASHBOARD!$J$2=0,0,CONTROL!Z75)))</f>
        <v/>
      </c>
      <c r="AA75">
        <f>(IF(DASHBOARD!$J$2=AA15,DASHBOARD!$Q$73,IF(DASHBOARD!$J$2=0,0,CONTROL!AA75)))</f>
        <v/>
      </c>
      <c r="AB75">
        <f>(IF(DASHBOARD!$J$2=AB15,DASHBOARD!$Q$73,IF(DASHBOARD!$J$2=0,0,CONTROL!AB75)))</f>
        <v/>
      </c>
      <c r="AC75">
        <f>(IF(DASHBOARD!$J$2=AC15,DASHBOARD!$Q$73,IF(DASHBOARD!$J$2=0,0,CONTROL!AC75)))</f>
        <v/>
      </c>
      <c r="AD75">
        <f>(IF(DASHBOARD!$J$2=AD15,DASHBOARD!$Q$73,IF(DASHBOARD!$J$2=0,0,CONTROL!AD75)))</f>
        <v/>
      </c>
      <c r="AE75">
        <f>(IF(DASHBOARD!$J$2=AE15,DASHBOARD!$Q$73,IF(DASHBOARD!$J$2=0,0,CONTROL!AE75)))</f>
        <v/>
      </c>
      <c r="AF75">
        <f>(IF(DASHBOARD!$J$2=AF15,DASHBOARD!$Q$73,IF(DASHBOARD!$J$2=0,0,CONTROL!AF75)))</f>
        <v/>
      </c>
      <c r="AG75">
        <f>(IF(DASHBOARD!$J$2=AG15,DASHBOARD!$Q$73,IF(DASHBOARD!$J$2=0,0,CONTROL!AG75)))</f>
        <v/>
      </c>
      <c r="AH75">
        <f>(IF(DASHBOARD!$J$2=AH15,DASHBOARD!$Q$73,IF(DASHBOARD!$J$2=0,0,CONTROL!AH75)))</f>
        <v/>
      </c>
      <c r="AI75">
        <f>(IF(DASHBOARD!$J$2=AI15,DASHBOARD!$Q$73,IF(DASHBOARD!$J$2=0,0,CONTROL!AI75)))</f>
        <v/>
      </c>
      <c r="AJ75">
        <f>(IF(DASHBOARD!$J$2=AJ15,DASHBOARD!$Q$73,IF(DASHBOARD!$J$2=0,0,CONTROL!AJ75)))</f>
        <v/>
      </c>
      <c r="AK75">
        <f>(IF(DASHBOARD!$J$2=AK15,DASHBOARD!$Q$73,IF(DASHBOARD!$J$2=0,0,CONTROL!AK75)))</f>
        <v/>
      </c>
      <c r="AL75">
        <f>(IF(DASHBOARD!$J$2=AL15,DASHBOARD!$Q$73,IF(DASHBOARD!$J$2=0,0,CONTROL!AL75)))</f>
        <v/>
      </c>
      <c r="AM75">
        <f>(IF(DASHBOARD!$J$2=AM15,DASHBOARD!$Q$73,IF(DASHBOARD!$J$2=0,0,CONTROL!AM75)))</f>
        <v/>
      </c>
      <c r="AN75">
        <f>(IF(DASHBOARD!$J$2=AN15,DASHBOARD!$Q$73,IF(DASHBOARD!$J$2=0,0,CONTROL!AN75)))</f>
        <v/>
      </c>
      <c r="AO75">
        <f>(IF(DASHBOARD!$J$2=AO15,DASHBOARD!$Q$73,IF(DASHBOARD!$J$2=0,0,CONTROL!AO75)))</f>
        <v/>
      </c>
      <c r="AP75">
        <f>(IF(DASHBOARD!$J$2=AP15,DASHBOARD!$Q$73,IF(DASHBOARD!$J$2=0,0,CONTROL!AP75)))</f>
        <v/>
      </c>
      <c r="AQ75">
        <f>(IF(DASHBOARD!$J$2=AQ15,DASHBOARD!$Q$73,IF(DASHBOARD!$J$2=0,0,CONTROL!AQ75)))</f>
        <v/>
      </c>
      <c r="AR75">
        <f>(IF(DASHBOARD!$J$2=AR15,DASHBOARD!$Q$73,IF(DASHBOARD!$J$2=0,0,CONTROL!AR75)))</f>
        <v/>
      </c>
      <c r="AS75">
        <f>(IF(DASHBOARD!$J$2=AS15,DASHBOARD!$Q$73,IF(DASHBOARD!$J$2=0,0,CONTROL!AS75)))</f>
        <v/>
      </c>
      <c r="AT75">
        <f>(IF(DASHBOARD!$J$2=AT15,DASHBOARD!$Q$73,IF(DASHBOARD!$J$2=0,0,CONTROL!AT75)))</f>
        <v/>
      </c>
      <c r="AU75">
        <f>(IF(DASHBOARD!$J$2=AU15,DASHBOARD!$Q$73,IF(DASHBOARD!$J$2=0,0,CONTROL!AU75)))</f>
        <v/>
      </c>
      <c r="AV75">
        <f>(IF(DASHBOARD!$J$2=AV15,DASHBOARD!$Q$73,IF(DASHBOARD!$J$2=0,0,CONTROL!AV75)))</f>
        <v/>
      </c>
      <c r="AW75">
        <f>(IF(DASHBOARD!$J$2=AW15,DASHBOARD!$Q$73,IF(DASHBOARD!$J$2=0,0,CONTROL!AW75)))</f>
        <v/>
      </c>
      <c r="AZ75" s="352" t="inlineStr">
        <is>
          <t>PSKYU5</t>
        </is>
      </c>
    </row>
    <row r="76" ht="16.5" customHeight="1" s="18" thickBot="1" thickTop="1">
      <c r="A76" s="352" t="inlineStr">
        <is>
          <t>DNGLA5</t>
        </is>
      </c>
      <c r="B76">
        <f>(IF(DASHBOARD!$J$2=B15,DASHBOARD!$Q$74,IF(DASHBOARD!$J$2=0,0,CONTROL!B76)))</f>
        <v/>
      </c>
      <c r="C76">
        <f>(IF(DASHBOARD!$J$2=C15,DASHBOARD!$Q$74,IF(DASHBOARD!$J$2=0,0,CONTROL!C76)))</f>
        <v/>
      </c>
      <c r="D76">
        <f>(IF(DASHBOARD!$J$2=D15,DASHBOARD!$Q$74,IF(DASHBOARD!$J$2=0,0,CONTROL!D76)))</f>
        <v/>
      </c>
      <c r="E76">
        <f>(IF(DASHBOARD!$J$2=E15,DASHBOARD!$Q$74,IF(DASHBOARD!$J$2=0,0,CONTROL!E76)))</f>
        <v/>
      </c>
      <c r="F76">
        <f>(IF(DASHBOARD!$J$2=F15,DASHBOARD!$Q$74,IF(DASHBOARD!$J$2=0,0,CONTROL!F76)))</f>
        <v/>
      </c>
      <c r="G76">
        <f>(IF(DASHBOARD!$J$2=G15,DASHBOARD!$Q$74,IF(DASHBOARD!$J$2=0,0,CONTROL!G76)))</f>
        <v/>
      </c>
      <c r="H76">
        <f>(IF(DASHBOARD!$J$2=H15,DASHBOARD!$Q$74,IF(DASHBOARD!$J$2=0,0,CONTROL!H76)))</f>
        <v/>
      </c>
      <c r="I76">
        <f>(IF(DASHBOARD!$J$2=I15,DASHBOARD!$Q$74,IF(DASHBOARD!$J$2=0,0,CONTROL!I76)))</f>
        <v/>
      </c>
      <c r="J76">
        <f>(IF(DASHBOARD!$J$2=J15,DASHBOARD!$Q$74,IF(DASHBOARD!$J$2=0,0,CONTROL!J76)))</f>
        <v/>
      </c>
      <c r="K76">
        <f>(IF(DASHBOARD!$J$2=K15,DASHBOARD!$Q$74,IF(DASHBOARD!$J$2=0,0,CONTROL!K76)))</f>
        <v/>
      </c>
      <c r="L76">
        <f>(IF(DASHBOARD!$J$2=L15,DASHBOARD!$Q$74,IF(DASHBOARD!$J$2=0,0,CONTROL!L76)))</f>
        <v/>
      </c>
      <c r="M76">
        <f>(IF(DASHBOARD!$J$2=M15,DASHBOARD!$Q$74,IF(DASHBOARD!$J$2=0,0,CONTROL!M76)))</f>
        <v/>
      </c>
      <c r="N76">
        <f>(IF(DASHBOARD!$J$2=N15,DASHBOARD!$Q$74,IF(DASHBOARD!$J$2=0,0,CONTROL!N76)))</f>
        <v/>
      </c>
      <c r="O76">
        <f>(IF(DASHBOARD!$J$2=O15,DASHBOARD!$Q$74,IF(DASHBOARD!$J$2=0,0,CONTROL!O76)))</f>
        <v/>
      </c>
      <c r="P76">
        <f>(IF(DASHBOARD!$J$2=P15,DASHBOARD!$Q$74,IF(DASHBOARD!$J$2=0,0,CONTROL!P76)))</f>
        <v/>
      </c>
      <c r="Q76">
        <f>(IF(DASHBOARD!$J$2=Q15,DASHBOARD!$Q$74,IF(DASHBOARD!$J$2=0,0,CONTROL!Q76)))</f>
        <v/>
      </c>
      <c r="R76">
        <f>(IF(DASHBOARD!$J$2=R15,DASHBOARD!$Q$74,IF(DASHBOARD!$J$2=0,0,CONTROL!R76)))</f>
        <v/>
      </c>
      <c r="S76">
        <f>(IF(DASHBOARD!$J$2=S15,DASHBOARD!$Q$74,IF(DASHBOARD!$J$2=0,0,CONTROL!S76)))</f>
        <v/>
      </c>
      <c r="T76">
        <f>(IF(DASHBOARD!$J$2=T15,DASHBOARD!$Q$74,IF(DASHBOARD!$J$2=0,0,CONTROL!T76)))</f>
        <v/>
      </c>
      <c r="U76">
        <f>(IF(DASHBOARD!$J$2=U15,DASHBOARD!$Q$74,IF(DASHBOARD!$J$2=0,0,CONTROL!U76)))</f>
        <v/>
      </c>
      <c r="V76">
        <f>(IF(DASHBOARD!$J$2=V15,DASHBOARD!$Q$74,IF(DASHBOARD!$J$2=0,0,CONTROL!V76)))</f>
        <v/>
      </c>
      <c r="W76">
        <f>(IF(DASHBOARD!$J$2=W15,DASHBOARD!$Q$74,IF(DASHBOARD!$J$2=0,0,CONTROL!W76)))</f>
        <v/>
      </c>
      <c r="X76">
        <f>(IF(DASHBOARD!$J$2=X15,DASHBOARD!$Q$74,IF(DASHBOARD!$J$2=0,0,CONTROL!X76)))</f>
        <v/>
      </c>
      <c r="Y76">
        <f>(IF(DASHBOARD!$J$2=Y15,DASHBOARD!$Q$74,IF(DASHBOARD!$J$2=0,0,CONTROL!Y76)))</f>
        <v/>
      </c>
      <c r="Z76">
        <f>(IF(DASHBOARD!$J$2=Z15,DASHBOARD!$Q$74,IF(DASHBOARD!$J$2=0,0,CONTROL!Z76)))</f>
        <v/>
      </c>
      <c r="AA76">
        <f>(IF(DASHBOARD!$J$2=AA15,DASHBOARD!$Q$74,IF(DASHBOARD!$J$2=0,0,CONTROL!AA76)))</f>
        <v/>
      </c>
      <c r="AB76">
        <f>(IF(DASHBOARD!$J$2=AB15,DASHBOARD!$Q$74,IF(DASHBOARD!$J$2=0,0,CONTROL!AB76)))</f>
        <v/>
      </c>
      <c r="AC76">
        <f>(IF(DASHBOARD!$J$2=AC15,DASHBOARD!$Q$74,IF(DASHBOARD!$J$2=0,0,CONTROL!AC76)))</f>
        <v/>
      </c>
      <c r="AD76">
        <f>(IF(DASHBOARD!$J$2=AD15,DASHBOARD!$Q$74,IF(DASHBOARD!$J$2=0,0,CONTROL!AD76)))</f>
        <v/>
      </c>
      <c r="AE76">
        <f>(IF(DASHBOARD!$J$2=AE15,DASHBOARD!$Q$74,IF(DASHBOARD!$J$2=0,0,CONTROL!AE76)))</f>
        <v/>
      </c>
      <c r="AF76">
        <f>(IF(DASHBOARD!$J$2=AF15,DASHBOARD!$Q$74,IF(DASHBOARD!$J$2=0,0,CONTROL!AF76)))</f>
        <v/>
      </c>
      <c r="AG76">
        <f>(IF(DASHBOARD!$J$2=AG15,DASHBOARD!$Q$74,IF(DASHBOARD!$J$2=0,0,CONTROL!AG76)))</f>
        <v/>
      </c>
      <c r="AH76">
        <f>(IF(DASHBOARD!$J$2=AH15,DASHBOARD!$Q$74,IF(DASHBOARD!$J$2=0,0,CONTROL!AH76)))</f>
        <v/>
      </c>
      <c r="AI76">
        <f>(IF(DASHBOARD!$J$2=AI15,DASHBOARD!$Q$74,IF(DASHBOARD!$J$2=0,0,CONTROL!AI76)))</f>
        <v/>
      </c>
      <c r="AJ76">
        <f>(IF(DASHBOARD!$J$2=AJ15,DASHBOARD!$Q$74,IF(DASHBOARD!$J$2=0,0,CONTROL!AJ76)))</f>
        <v/>
      </c>
      <c r="AK76">
        <f>(IF(DASHBOARD!$J$2=AK15,DASHBOARD!$Q$74,IF(DASHBOARD!$J$2=0,0,CONTROL!AK76)))</f>
        <v/>
      </c>
      <c r="AL76">
        <f>(IF(DASHBOARD!$J$2=AL15,DASHBOARD!$Q$74,IF(DASHBOARD!$J$2=0,0,CONTROL!AL76)))</f>
        <v/>
      </c>
      <c r="AM76">
        <f>(IF(DASHBOARD!$J$2=AM15,DASHBOARD!$Q$74,IF(DASHBOARD!$J$2=0,0,CONTROL!AM76)))</f>
        <v/>
      </c>
      <c r="AN76">
        <f>(IF(DASHBOARD!$J$2=AN15,DASHBOARD!$Q$74,IF(DASHBOARD!$J$2=0,0,CONTROL!AN76)))</f>
        <v/>
      </c>
      <c r="AO76">
        <f>(IF(DASHBOARD!$J$2=AO15,DASHBOARD!$Q$74,IF(DASHBOARD!$J$2=0,0,CONTROL!AO76)))</f>
        <v/>
      </c>
      <c r="AP76">
        <f>(IF(DASHBOARD!$J$2=AP15,DASHBOARD!$Q$74,IF(DASHBOARD!$J$2=0,0,CONTROL!AP76)))</f>
        <v/>
      </c>
      <c r="AQ76">
        <f>(IF(DASHBOARD!$J$2=AQ15,DASHBOARD!$Q$74,IF(DASHBOARD!$J$2=0,0,CONTROL!AQ76)))</f>
        <v/>
      </c>
      <c r="AR76">
        <f>(IF(DASHBOARD!$J$2=AR15,DASHBOARD!$Q$74,IF(DASHBOARD!$J$2=0,0,CONTROL!AR76)))</f>
        <v/>
      </c>
      <c r="AS76">
        <f>(IF(DASHBOARD!$J$2=AS15,DASHBOARD!$Q$74,IF(DASHBOARD!$J$2=0,0,CONTROL!AS76)))</f>
        <v/>
      </c>
      <c r="AT76">
        <f>(IF(DASHBOARD!$J$2=AT15,DASHBOARD!$Q$74,IF(DASHBOARD!$J$2=0,0,CONTROL!AT76)))</f>
        <v/>
      </c>
      <c r="AU76">
        <f>(IF(DASHBOARD!$J$2=AU15,DASHBOARD!$Q$74,IF(DASHBOARD!$J$2=0,0,CONTROL!AU76)))</f>
        <v/>
      </c>
      <c r="AV76">
        <f>(IF(DASHBOARD!$J$2=AV15,DASHBOARD!$Q$74,IF(DASHBOARD!$J$2=0,0,CONTROL!AV76)))</f>
        <v/>
      </c>
      <c r="AW76">
        <f>(IF(DASHBOARD!$J$2=AW15,DASHBOARD!$Q$74,IF(DASHBOARD!$J$2=0,0,CONTROL!AW76)))</f>
        <v/>
      </c>
      <c r="AZ76" s="352" t="inlineStr">
        <is>
          <t>DNGLA5</t>
        </is>
      </c>
    </row>
    <row r="77" ht="16.5" customHeight="1" s="18" thickBot="1" thickTop="1">
      <c r="A77" s="352" t="inlineStr">
        <is>
          <t>SILAE5</t>
        </is>
      </c>
      <c r="B77">
        <f>(IF(DASHBOARD!$J$2=B15,DASHBOARD!$Q$75,IF(DASHBOARD!$J$2=0,0,CONTROL!B77)))</f>
        <v/>
      </c>
      <c r="C77">
        <f>(IF(DASHBOARD!$J$2=C15,DASHBOARD!$Q$75,IF(DASHBOARD!$J$2=0,0,CONTROL!C77)))</f>
        <v/>
      </c>
      <c r="D77">
        <f>(IF(DASHBOARD!$J$2=D15,DASHBOARD!$Q$75,IF(DASHBOARD!$J$2=0,0,CONTROL!D77)))</f>
        <v/>
      </c>
      <c r="E77">
        <f>(IF(DASHBOARD!$J$2=E15,DASHBOARD!$Q$75,IF(DASHBOARD!$J$2=0,0,CONTROL!E77)))</f>
        <v/>
      </c>
      <c r="F77">
        <f>(IF(DASHBOARD!$J$2=F15,DASHBOARD!$Q$75,IF(DASHBOARD!$J$2=0,0,CONTROL!F77)))</f>
        <v/>
      </c>
      <c r="G77">
        <f>(IF(DASHBOARD!$J$2=G15,DASHBOARD!$Q$75,IF(DASHBOARD!$J$2=0,0,CONTROL!G77)))</f>
        <v/>
      </c>
      <c r="H77">
        <f>(IF(DASHBOARD!$J$2=H15,DASHBOARD!$Q$75,IF(DASHBOARD!$J$2=0,0,CONTROL!H77)))</f>
        <v/>
      </c>
      <c r="I77">
        <f>(IF(DASHBOARD!$J$2=I15,DASHBOARD!$Q$75,IF(DASHBOARD!$J$2=0,0,CONTROL!I77)))</f>
        <v/>
      </c>
      <c r="J77">
        <f>(IF(DASHBOARD!$J$2=J15,DASHBOARD!$Q$75,IF(DASHBOARD!$J$2=0,0,CONTROL!J77)))</f>
        <v/>
      </c>
      <c r="K77">
        <f>(IF(DASHBOARD!$J$2=K15,DASHBOARD!$Q$75,IF(DASHBOARD!$J$2=0,0,CONTROL!K77)))</f>
        <v/>
      </c>
      <c r="L77">
        <f>(IF(DASHBOARD!$J$2=L15,DASHBOARD!$Q$75,IF(DASHBOARD!$J$2=0,0,CONTROL!L77)))</f>
        <v/>
      </c>
      <c r="M77">
        <f>(IF(DASHBOARD!$J$2=M15,DASHBOARD!$Q$75,IF(DASHBOARD!$J$2=0,0,CONTROL!M77)))</f>
        <v/>
      </c>
      <c r="N77">
        <f>(IF(DASHBOARD!$J$2=N15,DASHBOARD!$Q$75,IF(DASHBOARD!$J$2=0,0,CONTROL!N77)))</f>
        <v/>
      </c>
      <c r="O77">
        <f>(IF(DASHBOARD!$J$2=O15,DASHBOARD!$Q$75,IF(DASHBOARD!$J$2=0,0,CONTROL!O77)))</f>
        <v/>
      </c>
      <c r="P77">
        <f>(IF(DASHBOARD!$J$2=P15,DASHBOARD!$Q$75,IF(DASHBOARD!$J$2=0,0,CONTROL!P77)))</f>
        <v/>
      </c>
      <c r="Q77">
        <f>(IF(DASHBOARD!$J$2=Q15,DASHBOARD!$Q$75,IF(DASHBOARD!$J$2=0,0,CONTROL!Q77)))</f>
        <v/>
      </c>
      <c r="R77">
        <f>(IF(DASHBOARD!$J$2=R15,DASHBOARD!$Q$75,IF(DASHBOARD!$J$2=0,0,CONTROL!R77)))</f>
        <v/>
      </c>
      <c r="S77">
        <f>(IF(DASHBOARD!$J$2=S15,DASHBOARD!$Q$75,IF(DASHBOARD!$J$2=0,0,CONTROL!S77)))</f>
        <v/>
      </c>
      <c r="T77">
        <f>(IF(DASHBOARD!$J$2=T15,DASHBOARD!$Q$75,IF(DASHBOARD!$J$2=0,0,CONTROL!T77)))</f>
        <v/>
      </c>
      <c r="U77">
        <f>(IF(DASHBOARD!$J$2=U15,DASHBOARD!$Q$75,IF(DASHBOARD!$J$2=0,0,CONTROL!U77)))</f>
        <v/>
      </c>
      <c r="V77">
        <f>(IF(DASHBOARD!$J$2=V15,DASHBOARD!$Q$75,IF(DASHBOARD!$J$2=0,0,CONTROL!V77)))</f>
        <v/>
      </c>
      <c r="W77">
        <f>(IF(DASHBOARD!$J$2=W15,DASHBOARD!$Q$75,IF(DASHBOARD!$J$2=0,0,CONTROL!W77)))</f>
        <v/>
      </c>
      <c r="X77">
        <f>(IF(DASHBOARD!$J$2=X15,DASHBOARD!$Q$75,IF(DASHBOARD!$J$2=0,0,CONTROL!X77)))</f>
        <v/>
      </c>
      <c r="Y77">
        <f>(IF(DASHBOARD!$J$2=Y15,DASHBOARD!$Q$75,IF(DASHBOARD!$J$2=0,0,CONTROL!Y77)))</f>
        <v/>
      </c>
      <c r="Z77">
        <f>(IF(DASHBOARD!$J$2=Z15,DASHBOARD!$Q$75,IF(DASHBOARD!$J$2=0,0,CONTROL!Z77)))</f>
        <v/>
      </c>
      <c r="AA77">
        <f>(IF(DASHBOARD!$J$2=AA15,DASHBOARD!$Q$75,IF(DASHBOARD!$J$2=0,0,CONTROL!AA77)))</f>
        <v/>
      </c>
      <c r="AB77">
        <f>(IF(DASHBOARD!$J$2=AB15,DASHBOARD!$Q$75,IF(DASHBOARD!$J$2=0,0,CONTROL!AB77)))</f>
        <v/>
      </c>
      <c r="AC77">
        <f>(IF(DASHBOARD!$J$2=AC15,DASHBOARD!$Q$75,IF(DASHBOARD!$J$2=0,0,CONTROL!AC77)))</f>
        <v/>
      </c>
      <c r="AD77">
        <f>(IF(DASHBOARD!$J$2=AD15,DASHBOARD!$Q$75,IF(DASHBOARD!$J$2=0,0,CONTROL!AD77)))</f>
        <v/>
      </c>
      <c r="AE77">
        <f>(IF(DASHBOARD!$J$2=AE15,DASHBOARD!$Q$75,IF(DASHBOARD!$J$2=0,0,CONTROL!AE77)))</f>
        <v/>
      </c>
      <c r="AF77">
        <f>(IF(DASHBOARD!$J$2=AF15,DASHBOARD!$Q$75,IF(DASHBOARD!$J$2=0,0,CONTROL!AF77)))</f>
        <v/>
      </c>
      <c r="AG77">
        <f>(IF(DASHBOARD!$J$2=AG15,DASHBOARD!$Q$75,IF(DASHBOARD!$J$2=0,0,CONTROL!AG77)))</f>
        <v/>
      </c>
      <c r="AH77">
        <f>(IF(DASHBOARD!$J$2=AH15,DASHBOARD!$Q$75,IF(DASHBOARD!$J$2=0,0,CONTROL!AH77)))</f>
        <v/>
      </c>
      <c r="AI77">
        <f>(IF(DASHBOARD!$J$2=AI15,DASHBOARD!$Q$75,IF(DASHBOARD!$J$2=0,0,CONTROL!AI77)))</f>
        <v/>
      </c>
      <c r="AJ77">
        <f>(IF(DASHBOARD!$J$2=AJ15,DASHBOARD!$Q$75,IF(DASHBOARD!$J$2=0,0,CONTROL!AJ77)))</f>
        <v/>
      </c>
      <c r="AK77">
        <f>(IF(DASHBOARD!$J$2=AK15,DASHBOARD!$Q$75,IF(DASHBOARD!$J$2=0,0,CONTROL!AK77)))</f>
        <v/>
      </c>
      <c r="AL77">
        <f>(IF(DASHBOARD!$J$2=AL15,DASHBOARD!$Q$75,IF(DASHBOARD!$J$2=0,0,CONTROL!AL77)))</f>
        <v/>
      </c>
      <c r="AM77">
        <f>(IF(DASHBOARD!$J$2=AM15,DASHBOARD!$Q$75,IF(DASHBOARD!$J$2=0,0,CONTROL!AM77)))</f>
        <v/>
      </c>
      <c r="AN77">
        <f>(IF(DASHBOARD!$J$2=AN15,DASHBOARD!$Q$75,IF(DASHBOARD!$J$2=0,0,CONTROL!AN77)))</f>
        <v/>
      </c>
      <c r="AO77">
        <f>(IF(DASHBOARD!$J$2=AO15,DASHBOARD!$Q$75,IF(DASHBOARD!$J$2=0,0,CONTROL!AO77)))</f>
        <v/>
      </c>
      <c r="AP77">
        <f>(IF(DASHBOARD!$J$2=AP15,DASHBOARD!$Q$75,IF(DASHBOARD!$J$2=0,0,CONTROL!AP77)))</f>
        <v/>
      </c>
      <c r="AQ77">
        <f>(IF(DASHBOARD!$J$2=AQ15,DASHBOARD!$Q$75,IF(DASHBOARD!$J$2=0,0,CONTROL!AQ77)))</f>
        <v/>
      </c>
      <c r="AR77">
        <f>(IF(DASHBOARD!$J$2=AR15,DASHBOARD!$Q$75,IF(DASHBOARD!$J$2=0,0,CONTROL!AR77)))</f>
        <v/>
      </c>
      <c r="AS77">
        <f>(IF(DASHBOARD!$J$2=AS15,DASHBOARD!$Q$75,IF(DASHBOARD!$J$2=0,0,CONTROL!AS77)))</f>
        <v/>
      </c>
      <c r="AT77">
        <f>(IF(DASHBOARD!$J$2=AT15,DASHBOARD!$Q$75,IF(DASHBOARD!$J$2=0,0,CONTROL!AT77)))</f>
        <v/>
      </c>
      <c r="AU77">
        <f>(IF(DASHBOARD!$J$2=AU15,DASHBOARD!$Q$75,IF(DASHBOARD!$J$2=0,0,CONTROL!AU77)))</f>
        <v/>
      </c>
      <c r="AV77">
        <f>(IF(DASHBOARD!$J$2=AV15,DASHBOARD!$Q$75,IF(DASHBOARD!$J$2=0,0,CONTROL!AV77)))</f>
        <v/>
      </c>
      <c r="AW77">
        <f>(IF(DASHBOARD!$J$2=AW15,DASHBOARD!$Q$75,IF(DASHBOARD!$J$2=0,0,CONTROL!AW77)))</f>
        <v/>
      </c>
      <c r="AZ77" s="352" t="inlineStr">
        <is>
          <t>SILAE5</t>
        </is>
      </c>
    </row>
    <row r="78" ht="16.5" customHeight="1" s="18" thickBot="1" thickTop="1">
      <c r="A78" s="352" t="inlineStr">
        <is>
          <t>SDERA5</t>
        </is>
      </c>
      <c r="B78">
        <f>(IF(DASHBOARD!$J$2=B15,DASHBOARD!$Q$76,IF(DASHBOARD!$J$2=0,0,CONTROL!B78)))</f>
        <v/>
      </c>
      <c r="C78">
        <f>(IF(DASHBOARD!$J$2=C15,DASHBOARD!$Q$76,IF(DASHBOARD!$J$2=0,0,CONTROL!C78)))</f>
        <v/>
      </c>
      <c r="D78">
        <f>(IF(DASHBOARD!$J$2=D15,DASHBOARD!$Q$76,IF(DASHBOARD!$J$2=0,0,CONTROL!D78)))</f>
        <v/>
      </c>
      <c r="E78">
        <f>(IF(DASHBOARD!$J$2=E15,DASHBOARD!$Q$76,IF(DASHBOARD!$J$2=0,0,CONTROL!E78)))</f>
        <v/>
      </c>
      <c r="F78">
        <f>(IF(DASHBOARD!$J$2=F15,DASHBOARD!$Q$76,IF(DASHBOARD!$J$2=0,0,CONTROL!F78)))</f>
        <v/>
      </c>
      <c r="G78">
        <f>(IF(DASHBOARD!$J$2=G15,DASHBOARD!$Q$76,IF(DASHBOARD!$J$2=0,0,CONTROL!G78)))</f>
        <v/>
      </c>
      <c r="H78">
        <f>(IF(DASHBOARD!$J$2=H15,DASHBOARD!$Q$76,IF(DASHBOARD!$J$2=0,0,CONTROL!H78)))</f>
        <v/>
      </c>
      <c r="I78">
        <f>(IF(DASHBOARD!$J$2=I15,DASHBOARD!$Q$76,IF(DASHBOARD!$J$2=0,0,CONTROL!I78)))</f>
        <v/>
      </c>
      <c r="J78">
        <f>(IF(DASHBOARD!$J$2=J15,DASHBOARD!$Q$76,IF(DASHBOARD!$J$2=0,0,CONTROL!J78)))</f>
        <v/>
      </c>
      <c r="K78">
        <f>(IF(DASHBOARD!$J$2=K15,DASHBOARD!$Q$76,IF(DASHBOARD!$J$2=0,0,CONTROL!K78)))</f>
        <v/>
      </c>
      <c r="L78">
        <f>(IF(DASHBOARD!$J$2=L15,DASHBOARD!$Q$76,IF(DASHBOARD!$J$2=0,0,CONTROL!L78)))</f>
        <v/>
      </c>
      <c r="M78">
        <f>(IF(DASHBOARD!$J$2=M15,DASHBOARD!$Q$76,IF(DASHBOARD!$J$2=0,0,CONTROL!M78)))</f>
        <v/>
      </c>
      <c r="N78">
        <f>(IF(DASHBOARD!$J$2=N15,DASHBOARD!$Q$76,IF(DASHBOARD!$J$2=0,0,CONTROL!N78)))</f>
        <v/>
      </c>
      <c r="O78">
        <f>(IF(DASHBOARD!$J$2=O15,DASHBOARD!$Q$76,IF(DASHBOARD!$J$2=0,0,CONTROL!O78)))</f>
        <v/>
      </c>
      <c r="P78">
        <f>(IF(DASHBOARD!$J$2=P15,DASHBOARD!$Q$76,IF(DASHBOARD!$J$2=0,0,CONTROL!P78)))</f>
        <v/>
      </c>
      <c r="Q78">
        <f>(IF(DASHBOARD!$J$2=Q15,DASHBOARD!$Q$76,IF(DASHBOARD!$J$2=0,0,CONTROL!Q78)))</f>
        <v/>
      </c>
      <c r="R78">
        <f>(IF(DASHBOARD!$J$2=R15,DASHBOARD!$Q$76,IF(DASHBOARD!$J$2=0,0,CONTROL!R78)))</f>
        <v/>
      </c>
      <c r="S78">
        <f>(IF(DASHBOARD!$J$2=S15,DASHBOARD!$Q$76,IF(DASHBOARD!$J$2=0,0,CONTROL!S78)))</f>
        <v/>
      </c>
      <c r="T78">
        <f>(IF(DASHBOARD!$J$2=T15,DASHBOARD!$Q$76,IF(DASHBOARD!$J$2=0,0,CONTROL!T78)))</f>
        <v/>
      </c>
      <c r="U78">
        <f>(IF(DASHBOARD!$J$2=U15,DASHBOARD!$Q$76,IF(DASHBOARD!$J$2=0,0,CONTROL!U78)))</f>
        <v/>
      </c>
      <c r="V78">
        <f>(IF(DASHBOARD!$J$2=V15,DASHBOARD!$Q$76,IF(DASHBOARD!$J$2=0,0,CONTROL!V78)))</f>
        <v/>
      </c>
      <c r="W78">
        <f>(IF(DASHBOARD!$J$2=W15,DASHBOARD!$Q$76,IF(DASHBOARD!$J$2=0,0,CONTROL!W78)))</f>
        <v/>
      </c>
      <c r="X78">
        <f>(IF(DASHBOARD!$J$2=X15,DASHBOARD!$Q$76,IF(DASHBOARD!$J$2=0,0,CONTROL!X78)))</f>
        <v/>
      </c>
      <c r="Y78">
        <f>(IF(DASHBOARD!$J$2=Y15,DASHBOARD!$Q$76,IF(DASHBOARD!$J$2=0,0,CONTROL!Y78)))</f>
        <v/>
      </c>
      <c r="Z78">
        <f>(IF(DASHBOARD!$J$2=Z15,DASHBOARD!$Q$76,IF(DASHBOARD!$J$2=0,0,CONTROL!Z78)))</f>
        <v/>
      </c>
      <c r="AA78">
        <f>(IF(DASHBOARD!$J$2=AA15,DASHBOARD!$Q$76,IF(DASHBOARD!$J$2=0,0,CONTROL!AA78)))</f>
        <v/>
      </c>
      <c r="AB78">
        <f>(IF(DASHBOARD!$J$2=AB15,DASHBOARD!$Q$76,IF(DASHBOARD!$J$2=0,0,CONTROL!AB78)))</f>
        <v/>
      </c>
      <c r="AC78">
        <f>(IF(DASHBOARD!$J$2=AC15,DASHBOARD!$Q$76,IF(DASHBOARD!$J$2=0,0,CONTROL!AC78)))</f>
        <v/>
      </c>
      <c r="AD78">
        <f>(IF(DASHBOARD!$J$2=AD15,DASHBOARD!$Q$76,IF(DASHBOARD!$J$2=0,0,CONTROL!AD78)))</f>
        <v/>
      </c>
      <c r="AE78">
        <f>(IF(DASHBOARD!$J$2=AE15,DASHBOARD!$Q$76,IF(DASHBOARD!$J$2=0,0,CONTROL!AE78)))</f>
        <v/>
      </c>
      <c r="AF78">
        <f>(IF(DASHBOARD!$J$2=AF15,DASHBOARD!$Q$76,IF(DASHBOARD!$J$2=0,0,CONTROL!AF78)))</f>
        <v/>
      </c>
      <c r="AG78">
        <f>(IF(DASHBOARD!$J$2=AG15,DASHBOARD!$Q$76,IF(DASHBOARD!$J$2=0,0,CONTROL!AG78)))</f>
        <v/>
      </c>
      <c r="AH78">
        <f>(IF(DASHBOARD!$J$2=AH15,DASHBOARD!$Q$76,IF(DASHBOARD!$J$2=0,0,CONTROL!AH78)))</f>
        <v/>
      </c>
      <c r="AI78">
        <f>(IF(DASHBOARD!$J$2=AI15,DASHBOARD!$Q$76,IF(DASHBOARD!$J$2=0,0,CONTROL!AI78)))</f>
        <v/>
      </c>
      <c r="AJ78">
        <f>(IF(DASHBOARD!$J$2=AJ15,DASHBOARD!$Q$76,IF(DASHBOARD!$J$2=0,0,CONTROL!AJ78)))</f>
        <v/>
      </c>
      <c r="AK78">
        <f>(IF(DASHBOARD!$J$2=AK15,DASHBOARD!$Q$76,IF(DASHBOARD!$J$2=0,0,CONTROL!AK78)))</f>
        <v/>
      </c>
      <c r="AL78">
        <f>(IF(DASHBOARD!$J$2=AL15,DASHBOARD!$Q$76,IF(DASHBOARD!$J$2=0,0,CONTROL!AL78)))</f>
        <v/>
      </c>
      <c r="AM78">
        <f>(IF(DASHBOARD!$J$2=AM15,DASHBOARD!$Q$76,IF(DASHBOARD!$J$2=0,0,CONTROL!AM78)))</f>
        <v/>
      </c>
      <c r="AN78">
        <f>(IF(DASHBOARD!$J$2=AN15,DASHBOARD!$Q$76,IF(DASHBOARD!$J$2=0,0,CONTROL!AN78)))</f>
        <v/>
      </c>
      <c r="AO78">
        <f>(IF(DASHBOARD!$J$2=AO15,DASHBOARD!$Q$76,IF(DASHBOARD!$J$2=0,0,CONTROL!AO78)))</f>
        <v/>
      </c>
      <c r="AP78">
        <f>(IF(DASHBOARD!$J$2=AP15,DASHBOARD!$Q$76,IF(DASHBOARD!$J$2=0,0,CONTROL!AP78)))</f>
        <v/>
      </c>
      <c r="AQ78">
        <f>(IF(DASHBOARD!$J$2=AQ15,DASHBOARD!$Q$76,IF(DASHBOARD!$J$2=0,0,CONTROL!AQ78)))</f>
        <v/>
      </c>
      <c r="AR78">
        <f>(IF(DASHBOARD!$J$2=AR15,DASHBOARD!$Q$76,IF(DASHBOARD!$J$2=0,0,CONTROL!AR78)))</f>
        <v/>
      </c>
      <c r="AS78">
        <f>(IF(DASHBOARD!$J$2=AS15,DASHBOARD!$Q$76,IF(DASHBOARD!$J$2=0,0,CONTROL!AS78)))</f>
        <v/>
      </c>
      <c r="AT78">
        <f>(IF(DASHBOARD!$J$2=AT15,DASHBOARD!$Q$76,IF(DASHBOARD!$J$2=0,0,CONTROL!AT78)))</f>
        <v/>
      </c>
      <c r="AU78">
        <f>(IF(DASHBOARD!$J$2=AU15,DASHBOARD!$Q$76,IF(DASHBOARD!$J$2=0,0,CONTROL!AU78)))</f>
        <v/>
      </c>
      <c r="AV78">
        <f>(IF(DASHBOARD!$J$2=AV15,DASHBOARD!$Q$76,IF(DASHBOARD!$J$2=0,0,CONTROL!AV78)))</f>
        <v/>
      </c>
      <c r="AW78">
        <f>(IF(DASHBOARD!$J$2=AW15,DASHBOARD!$Q$76,IF(DASHBOARD!$J$2=0,0,CONTROL!AW78)))</f>
        <v/>
      </c>
      <c r="AZ78" s="352" t="inlineStr">
        <is>
          <t>SDERA5</t>
        </is>
      </c>
    </row>
    <row r="79" ht="16.5" customHeight="1" s="18" thickBot="1" thickTop="1">
      <c r="A79" s="352" t="inlineStr">
        <is>
          <t>SLWNA6</t>
        </is>
      </c>
      <c r="B79">
        <f>(IF(DASHBOARD!$J$2=B15,DASHBOARD!$Q$77,IF(DASHBOARD!$J$2=0,0,CONTROL!B79)))</f>
        <v/>
      </c>
      <c r="C79">
        <f>(IF(DASHBOARD!$J$2=C15,DASHBOARD!$Q$77,IF(DASHBOARD!$J$2=0,0,CONTROL!C79)))</f>
        <v/>
      </c>
      <c r="D79">
        <f>(IF(DASHBOARD!$J$2=D15,DASHBOARD!$Q$77,IF(DASHBOARD!$J$2=0,0,CONTROL!D79)))</f>
        <v/>
      </c>
      <c r="E79">
        <f>(IF(DASHBOARD!$J$2=E15,DASHBOARD!$Q$77,IF(DASHBOARD!$J$2=0,0,CONTROL!E79)))</f>
        <v/>
      </c>
      <c r="F79">
        <f>(IF(DASHBOARD!$J$2=F15,DASHBOARD!$Q$77,IF(DASHBOARD!$J$2=0,0,CONTROL!F79)))</f>
        <v/>
      </c>
      <c r="G79">
        <f>(IF(DASHBOARD!$J$2=G15,DASHBOARD!$Q$77,IF(DASHBOARD!$J$2=0,0,CONTROL!G79)))</f>
        <v/>
      </c>
      <c r="H79">
        <f>(IF(DASHBOARD!$J$2=H15,DASHBOARD!$Q$77,IF(DASHBOARD!$J$2=0,0,CONTROL!H79)))</f>
        <v/>
      </c>
      <c r="I79">
        <f>(IF(DASHBOARD!$J$2=I15,DASHBOARD!$Q$77,IF(DASHBOARD!$J$2=0,0,CONTROL!I79)))</f>
        <v/>
      </c>
      <c r="J79">
        <f>(IF(DASHBOARD!$J$2=J15,DASHBOARD!$Q$77,IF(DASHBOARD!$J$2=0,0,CONTROL!J79)))</f>
        <v/>
      </c>
      <c r="K79">
        <f>(IF(DASHBOARD!$J$2=K15,DASHBOARD!$Q$77,IF(DASHBOARD!$J$2=0,0,CONTROL!K79)))</f>
        <v/>
      </c>
      <c r="L79">
        <f>(IF(DASHBOARD!$J$2=L15,DASHBOARD!$Q$77,IF(DASHBOARD!$J$2=0,0,CONTROL!L79)))</f>
        <v/>
      </c>
      <c r="M79">
        <f>(IF(DASHBOARD!$J$2=M15,DASHBOARD!$Q$77,IF(DASHBOARD!$J$2=0,0,CONTROL!M79)))</f>
        <v/>
      </c>
      <c r="N79">
        <f>(IF(DASHBOARD!$J$2=N15,DASHBOARD!$Q$77,IF(DASHBOARD!$J$2=0,0,CONTROL!N79)))</f>
        <v/>
      </c>
      <c r="O79">
        <f>(IF(DASHBOARD!$J$2=O15,DASHBOARD!$Q$77,IF(DASHBOARD!$J$2=0,0,CONTROL!O79)))</f>
        <v/>
      </c>
      <c r="P79">
        <f>(IF(DASHBOARD!$J$2=P15,DASHBOARD!$Q$77,IF(DASHBOARD!$J$2=0,0,CONTROL!P79)))</f>
        <v/>
      </c>
      <c r="Q79">
        <f>(IF(DASHBOARD!$J$2=Q15,DASHBOARD!$Q$77,IF(DASHBOARD!$J$2=0,0,CONTROL!Q79)))</f>
        <v/>
      </c>
      <c r="R79">
        <f>(IF(DASHBOARD!$J$2=R15,DASHBOARD!$Q$77,IF(DASHBOARD!$J$2=0,0,CONTROL!R79)))</f>
        <v/>
      </c>
      <c r="S79">
        <f>(IF(DASHBOARD!$J$2=S15,DASHBOARD!$Q$77,IF(DASHBOARD!$J$2=0,0,CONTROL!S79)))</f>
        <v/>
      </c>
      <c r="T79">
        <f>(IF(DASHBOARD!$J$2=T15,DASHBOARD!$Q$77,IF(DASHBOARD!$J$2=0,0,CONTROL!T79)))</f>
        <v/>
      </c>
      <c r="U79">
        <f>(IF(DASHBOARD!$J$2=U15,DASHBOARD!$Q$77,IF(DASHBOARD!$J$2=0,0,CONTROL!U79)))</f>
        <v/>
      </c>
      <c r="V79">
        <f>(IF(DASHBOARD!$J$2=V15,DASHBOARD!$Q$77,IF(DASHBOARD!$J$2=0,0,CONTROL!V79)))</f>
        <v/>
      </c>
      <c r="W79">
        <f>(IF(DASHBOARD!$J$2=W15,DASHBOARD!$Q$77,IF(DASHBOARD!$J$2=0,0,CONTROL!W79)))</f>
        <v/>
      </c>
      <c r="X79">
        <f>(IF(DASHBOARD!$J$2=X15,DASHBOARD!$Q$77,IF(DASHBOARD!$J$2=0,0,CONTROL!X79)))</f>
        <v/>
      </c>
      <c r="Y79">
        <f>(IF(DASHBOARD!$J$2=Y15,DASHBOARD!$Q$77,IF(DASHBOARD!$J$2=0,0,CONTROL!Y79)))</f>
        <v/>
      </c>
      <c r="Z79">
        <f>(IF(DASHBOARD!$J$2=Z15,DASHBOARD!$Q$77,IF(DASHBOARD!$J$2=0,0,CONTROL!Z79)))</f>
        <v/>
      </c>
      <c r="AA79">
        <f>(IF(DASHBOARD!$J$2=AA15,DASHBOARD!$Q$77,IF(DASHBOARD!$J$2=0,0,CONTROL!AA79)))</f>
        <v/>
      </c>
      <c r="AB79">
        <f>(IF(DASHBOARD!$J$2=AB15,DASHBOARD!$Q$77,IF(DASHBOARD!$J$2=0,0,CONTROL!AB79)))</f>
        <v/>
      </c>
      <c r="AC79">
        <f>(IF(DASHBOARD!$J$2=AC15,DASHBOARD!$Q$77,IF(DASHBOARD!$J$2=0,0,CONTROL!AC79)))</f>
        <v/>
      </c>
      <c r="AD79">
        <f>(IF(DASHBOARD!$J$2=AD15,DASHBOARD!$Q$77,IF(DASHBOARD!$J$2=0,0,CONTROL!AD79)))</f>
        <v/>
      </c>
      <c r="AE79">
        <f>(IF(DASHBOARD!$J$2=AE15,DASHBOARD!$Q$77,IF(DASHBOARD!$J$2=0,0,CONTROL!AE79)))</f>
        <v/>
      </c>
      <c r="AF79">
        <f>(IF(DASHBOARD!$J$2=AF15,DASHBOARD!$Q$77,IF(DASHBOARD!$J$2=0,0,CONTROL!AF79)))</f>
        <v/>
      </c>
      <c r="AG79">
        <f>(IF(DASHBOARD!$J$2=AG15,DASHBOARD!$Q$77,IF(DASHBOARD!$J$2=0,0,CONTROL!AG79)))</f>
        <v/>
      </c>
      <c r="AH79">
        <f>(IF(DASHBOARD!$J$2=AH15,DASHBOARD!$Q$77,IF(DASHBOARD!$J$2=0,0,CONTROL!AH79)))</f>
        <v/>
      </c>
      <c r="AI79">
        <f>(IF(DASHBOARD!$J$2=AI15,DASHBOARD!$Q$77,IF(DASHBOARD!$J$2=0,0,CONTROL!AI79)))</f>
        <v/>
      </c>
      <c r="AJ79">
        <f>(IF(DASHBOARD!$J$2=AJ15,DASHBOARD!$Q$77,IF(DASHBOARD!$J$2=0,0,CONTROL!AJ79)))</f>
        <v/>
      </c>
      <c r="AK79">
        <f>(IF(DASHBOARD!$J$2=AK15,DASHBOARD!$Q$77,IF(DASHBOARD!$J$2=0,0,CONTROL!AK79)))</f>
        <v/>
      </c>
      <c r="AL79">
        <f>(IF(DASHBOARD!$J$2=AL15,DASHBOARD!$Q$77,IF(DASHBOARD!$J$2=0,0,CONTROL!AL79)))</f>
        <v/>
      </c>
      <c r="AM79">
        <f>(IF(DASHBOARD!$J$2=AM15,DASHBOARD!$Q$77,IF(DASHBOARD!$J$2=0,0,CONTROL!AM79)))</f>
        <v/>
      </c>
      <c r="AN79">
        <f>(IF(DASHBOARD!$J$2=AN15,DASHBOARD!$Q$77,IF(DASHBOARD!$J$2=0,0,CONTROL!AN79)))</f>
        <v/>
      </c>
      <c r="AO79">
        <f>(IF(DASHBOARD!$J$2=AO15,DASHBOARD!$Q$77,IF(DASHBOARD!$J$2=0,0,CONTROL!AO79)))</f>
        <v/>
      </c>
      <c r="AP79">
        <f>(IF(DASHBOARD!$J$2=AP15,DASHBOARD!$Q$77,IF(DASHBOARD!$J$2=0,0,CONTROL!AP79)))</f>
        <v/>
      </c>
      <c r="AQ79">
        <f>(IF(DASHBOARD!$J$2=AQ15,DASHBOARD!$Q$77,IF(DASHBOARD!$J$2=0,0,CONTROL!AQ79)))</f>
        <v/>
      </c>
      <c r="AR79">
        <f>(IF(DASHBOARD!$J$2=AR15,DASHBOARD!$Q$77,IF(DASHBOARD!$J$2=0,0,CONTROL!AR79)))</f>
        <v/>
      </c>
      <c r="AS79">
        <f>(IF(DASHBOARD!$J$2=AS15,DASHBOARD!$Q$77,IF(DASHBOARD!$J$2=0,0,CONTROL!AS79)))</f>
        <v/>
      </c>
      <c r="AT79">
        <f>(IF(DASHBOARD!$J$2=AT15,DASHBOARD!$Q$77,IF(DASHBOARD!$J$2=0,0,CONTROL!AT79)))</f>
        <v/>
      </c>
      <c r="AU79">
        <f>(IF(DASHBOARD!$J$2=AU15,DASHBOARD!$Q$77,IF(DASHBOARD!$J$2=0,0,CONTROL!AU79)))</f>
        <v/>
      </c>
      <c r="AV79">
        <f>(IF(DASHBOARD!$J$2=AV15,DASHBOARD!$Q$77,IF(DASHBOARD!$J$2=0,0,CONTROL!AV79)))</f>
        <v/>
      </c>
      <c r="AW79">
        <f>(IF(DASHBOARD!$J$2=AW15,DASHBOARD!$Q$77,IF(DASHBOARD!$J$2=0,0,CONTROL!AW79)))</f>
        <v/>
      </c>
      <c r="AZ79" s="352" t="inlineStr">
        <is>
          <t>SLWNA6</t>
        </is>
      </c>
    </row>
    <row r="80" ht="16.5" customHeight="1" s="18" thickBot="1" thickTop="1">
      <c r="A80" s="352" t="inlineStr">
        <is>
          <t>POSO5</t>
        </is>
      </c>
      <c r="B80">
        <f>(IF(DASHBOARD!$J$2=B15,DASHBOARD!$Q$78,IF(DASHBOARD!$J$2=0,0,CONTROL!B80)))</f>
        <v/>
      </c>
      <c r="C80">
        <f>(IF(DASHBOARD!$J$2=C15,DASHBOARD!$Q$78,IF(DASHBOARD!$J$2=0,0,CONTROL!C80)))</f>
        <v/>
      </c>
      <c r="D80">
        <f>(IF(DASHBOARD!$J$2=D15,DASHBOARD!$Q$78,IF(DASHBOARD!$J$2=0,0,CONTROL!D80)))</f>
        <v/>
      </c>
      <c r="E80">
        <f>(IF(DASHBOARD!$J$2=E15,DASHBOARD!$Q$78,IF(DASHBOARD!$J$2=0,0,CONTROL!E80)))</f>
        <v/>
      </c>
      <c r="F80">
        <f>(IF(DASHBOARD!$J$2=F15,DASHBOARD!$Q$78,IF(DASHBOARD!$J$2=0,0,CONTROL!F80)))</f>
        <v/>
      </c>
      <c r="G80">
        <f>(IF(DASHBOARD!$J$2=G15,DASHBOARD!$Q$78,IF(DASHBOARD!$J$2=0,0,CONTROL!G80)))</f>
        <v/>
      </c>
      <c r="H80">
        <f>(IF(DASHBOARD!$J$2=H15,DASHBOARD!$Q$78,IF(DASHBOARD!$J$2=0,0,CONTROL!H80)))</f>
        <v/>
      </c>
      <c r="I80">
        <f>(IF(DASHBOARD!$J$2=I15,DASHBOARD!$Q$78,IF(DASHBOARD!$J$2=0,0,CONTROL!I80)))</f>
        <v/>
      </c>
      <c r="J80">
        <f>(IF(DASHBOARD!$J$2=J15,DASHBOARD!$Q$78,IF(DASHBOARD!$J$2=0,0,CONTROL!J80)))</f>
        <v/>
      </c>
      <c r="K80">
        <f>(IF(DASHBOARD!$J$2=K15,DASHBOARD!$Q$78,IF(DASHBOARD!$J$2=0,0,CONTROL!K80)))</f>
        <v/>
      </c>
      <c r="L80">
        <f>(IF(DASHBOARD!$J$2=L15,DASHBOARD!$Q$78,IF(DASHBOARD!$J$2=0,0,CONTROL!L80)))</f>
        <v/>
      </c>
      <c r="M80">
        <f>(IF(DASHBOARD!$J$2=M15,DASHBOARD!$Q$78,IF(DASHBOARD!$J$2=0,0,CONTROL!M80)))</f>
        <v/>
      </c>
      <c r="N80">
        <f>(IF(DASHBOARD!$J$2=N15,DASHBOARD!$Q$78,IF(DASHBOARD!$J$2=0,0,CONTROL!N80)))</f>
        <v/>
      </c>
      <c r="O80">
        <f>(IF(DASHBOARD!$J$2=O15,DASHBOARD!$Q$78,IF(DASHBOARD!$J$2=0,0,CONTROL!O80)))</f>
        <v/>
      </c>
      <c r="P80">
        <f>(IF(DASHBOARD!$J$2=P15,DASHBOARD!$Q$78,IF(DASHBOARD!$J$2=0,0,CONTROL!P80)))</f>
        <v/>
      </c>
      <c r="Q80">
        <f>(IF(DASHBOARD!$J$2=Q15,DASHBOARD!$Q$78,IF(DASHBOARD!$J$2=0,0,CONTROL!Q80)))</f>
        <v/>
      </c>
      <c r="R80">
        <f>(IF(DASHBOARD!$J$2=R15,DASHBOARD!$Q$78,IF(DASHBOARD!$J$2=0,0,CONTROL!R80)))</f>
        <v/>
      </c>
      <c r="S80">
        <f>(IF(DASHBOARD!$J$2=S15,DASHBOARD!$Q$78,IF(DASHBOARD!$J$2=0,0,CONTROL!S80)))</f>
        <v/>
      </c>
      <c r="T80">
        <f>(IF(DASHBOARD!$J$2=T15,DASHBOARD!$Q$78,IF(DASHBOARD!$J$2=0,0,CONTROL!T80)))</f>
        <v/>
      </c>
      <c r="U80">
        <f>(IF(DASHBOARD!$J$2=U15,DASHBOARD!$Q$78,IF(DASHBOARD!$J$2=0,0,CONTROL!U80)))</f>
        <v/>
      </c>
      <c r="V80">
        <f>(IF(DASHBOARD!$J$2=V15,DASHBOARD!$Q$78,IF(DASHBOARD!$J$2=0,0,CONTROL!V80)))</f>
        <v/>
      </c>
      <c r="W80">
        <f>(IF(DASHBOARD!$J$2=W15,DASHBOARD!$Q$78,IF(DASHBOARD!$J$2=0,0,CONTROL!W80)))</f>
        <v/>
      </c>
      <c r="X80">
        <f>(IF(DASHBOARD!$J$2=X15,DASHBOARD!$Q$78,IF(DASHBOARD!$J$2=0,0,CONTROL!X80)))</f>
        <v/>
      </c>
      <c r="Y80">
        <f>(IF(DASHBOARD!$J$2=Y15,DASHBOARD!$Q$78,IF(DASHBOARD!$J$2=0,0,CONTROL!Y80)))</f>
        <v/>
      </c>
      <c r="Z80">
        <f>(IF(DASHBOARD!$J$2=Z15,DASHBOARD!$Q$78,IF(DASHBOARD!$J$2=0,0,CONTROL!Z80)))</f>
        <v/>
      </c>
      <c r="AA80">
        <f>(IF(DASHBOARD!$J$2=AA15,DASHBOARD!$Q$78,IF(DASHBOARD!$J$2=0,0,CONTROL!AA80)))</f>
        <v/>
      </c>
      <c r="AB80">
        <f>(IF(DASHBOARD!$J$2=AB15,DASHBOARD!$Q$78,IF(DASHBOARD!$J$2=0,0,CONTROL!AB80)))</f>
        <v/>
      </c>
      <c r="AC80">
        <f>(IF(DASHBOARD!$J$2=AC15,DASHBOARD!$Q$78,IF(DASHBOARD!$J$2=0,0,CONTROL!AC80)))</f>
        <v/>
      </c>
      <c r="AD80">
        <f>(IF(DASHBOARD!$J$2=AD15,DASHBOARD!$Q$78,IF(DASHBOARD!$J$2=0,0,CONTROL!AD80)))</f>
        <v/>
      </c>
      <c r="AE80">
        <f>(IF(DASHBOARD!$J$2=AE15,DASHBOARD!$Q$78,IF(DASHBOARD!$J$2=0,0,CONTROL!AE80)))</f>
        <v/>
      </c>
      <c r="AF80">
        <f>(IF(DASHBOARD!$J$2=AF15,DASHBOARD!$Q$78,IF(DASHBOARD!$J$2=0,0,CONTROL!AF80)))</f>
        <v/>
      </c>
      <c r="AG80">
        <f>(IF(DASHBOARD!$J$2=AG15,DASHBOARD!$Q$78,IF(DASHBOARD!$J$2=0,0,CONTROL!AG80)))</f>
        <v/>
      </c>
      <c r="AH80">
        <f>(IF(DASHBOARD!$J$2=AH15,DASHBOARD!$Q$78,IF(DASHBOARD!$J$2=0,0,CONTROL!AH80)))</f>
        <v/>
      </c>
      <c r="AI80">
        <f>(IF(DASHBOARD!$J$2=AI15,DASHBOARD!$Q$78,IF(DASHBOARD!$J$2=0,0,CONTROL!AI80)))</f>
        <v/>
      </c>
      <c r="AJ80">
        <f>(IF(DASHBOARD!$J$2=AJ15,DASHBOARD!$Q$78,IF(DASHBOARD!$J$2=0,0,CONTROL!AJ80)))</f>
        <v/>
      </c>
      <c r="AK80">
        <f>(IF(DASHBOARD!$J$2=AK15,DASHBOARD!$Q$78,IF(DASHBOARD!$J$2=0,0,CONTROL!AK80)))</f>
        <v/>
      </c>
      <c r="AL80">
        <f>(IF(DASHBOARD!$J$2=AL15,DASHBOARD!$Q$78,IF(DASHBOARD!$J$2=0,0,CONTROL!AL80)))</f>
        <v/>
      </c>
      <c r="AM80">
        <f>(IF(DASHBOARD!$J$2=AM15,DASHBOARD!$Q$78,IF(DASHBOARD!$J$2=0,0,CONTROL!AM80)))</f>
        <v/>
      </c>
      <c r="AN80">
        <f>(IF(DASHBOARD!$J$2=AN15,DASHBOARD!$Q$78,IF(DASHBOARD!$J$2=0,0,CONTROL!AN80)))</f>
        <v/>
      </c>
      <c r="AO80">
        <f>(IF(DASHBOARD!$J$2=AO15,DASHBOARD!$Q$78,IF(DASHBOARD!$J$2=0,0,CONTROL!AO80)))</f>
        <v/>
      </c>
      <c r="AP80">
        <f>(IF(DASHBOARD!$J$2=AP15,DASHBOARD!$Q$78,IF(DASHBOARD!$J$2=0,0,CONTROL!AP80)))</f>
        <v/>
      </c>
      <c r="AQ80">
        <f>(IF(DASHBOARD!$J$2=AQ15,DASHBOARD!$Q$78,IF(DASHBOARD!$J$2=0,0,CONTROL!AQ80)))</f>
        <v/>
      </c>
      <c r="AR80">
        <f>(IF(DASHBOARD!$J$2=AR15,DASHBOARD!$Q$78,IF(DASHBOARD!$J$2=0,0,CONTROL!AR80)))</f>
        <v/>
      </c>
      <c r="AS80">
        <f>(IF(DASHBOARD!$J$2=AS15,DASHBOARD!$Q$78,IF(DASHBOARD!$J$2=0,0,CONTROL!AS80)))</f>
        <v/>
      </c>
      <c r="AT80">
        <f>(IF(DASHBOARD!$J$2=AT15,DASHBOARD!$Q$78,IF(DASHBOARD!$J$2=0,0,CONTROL!AT80)))</f>
        <v/>
      </c>
      <c r="AU80">
        <f>(IF(DASHBOARD!$J$2=AU15,DASHBOARD!$Q$78,IF(DASHBOARD!$J$2=0,0,CONTROL!AU80)))</f>
        <v/>
      </c>
      <c r="AV80">
        <f>(IF(DASHBOARD!$J$2=AV15,DASHBOARD!$Q$78,IF(DASHBOARD!$J$2=0,0,CONTROL!AV80)))</f>
        <v/>
      </c>
      <c r="AW80">
        <f>(IF(DASHBOARD!$J$2=AW15,DASHBOARD!$Q$78,IF(DASHBOARD!$J$2=0,0,CONTROL!AW80)))</f>
        <v/>
      </c>
      <c r="AZ80" s="352" t="inlineStr">
        <is>
          <t>POSO5</t>
        </is>
      </c>
    </row>
    <row r="81" ht="16.5" customHeight="1" s="18" thickBot="1" thickTop="1">
      <c r="A81" s="352" t="inlineStr">
        <is>
          <t>TLISE4</t>
        </is>
      </c>
      <c r="B81">
        <f>(IF(DASHBOARD!$J$2=B15,DASHBOARD!$Q$79,IF(DASHBOARD!$J$2=0,0,CONTROL!B81)))</f>
        <v/>
      </c>
      <c r="C81">
        <f>(IF(DASHBOARD!$J$2=C15,DASHBOARD!$Q$79,IF(DASHBOARD!$J$2=0,0,CONTROL!C81)))</f>
        <v/>
      </c>
      <c r="D81">
        <f>(IF(DASHBOARD!$J$2=D15,DASHBOARD!$Q$79,IF(DASHBOARD!$J$2=0,0,CONTROL!D81)))</f>
        <v/>
      </c>
      <c r="E81">
        <f>(IF(DASHBOARD!$J$2=E15,DASHBOARD!$Q$79,IF(DASHBOARD!$J$2=0,0,CONTROL!E81)))</f>
        <v/>
      </c>
      <c r="F81">
        <f>(IF(DASHBOARD!$J$2=F15,DASHBOARD!$Q$79,IF(DASHBOARD!$J$2=0,0,CONTROL!F81)))</f>
        <v/>
      </c>
      <c r="G81">
        <f>(IF(DASHBOARD!$J$2=G15,DASHBOARD!$Q$79,IF(DASHBOARD!$J$2=0,0,CONTROL!G81)))</f>
        <v/>
      </c>
      <c r="H81">
        <f>(IF(DASHBOARD!$J$2=H15,DASHBOARD!$Q$79,IF(DASHBOARD!$J$2=0,0,CONTROL!H81)))</f>
        <v/>
      </c>
      <c r="I81">
        <f>(IF(DASHBOARD!$J$2=I15,DASHBOARD!$Q$79,IF(DASHBOARD!$J$2=0,0,CONTROL!I81)))</f>
        <v/>
      </c>
      <c r="J81">
        <f>(IF(DASHBOARD!$J$2=J15,DASHBOARD!$Q$79,IF(DASHBOARD!$J$2=0,0,CONTROL!J81)))</f>
        <v/>
      </c>
      <c r="K81">
        <f>(IF(DASHBOARD!$J$2=K15,DASHBOARD!$Q$79,IF(DASHBOARD!$J$2=0,0,CONTROL!K81)))</f>
        <v/>
      </c>
      <c r="L81">
        <f>(IF(DASHBOARD!$J$2=L15,DASHBOARD!$Q$79,IF(DASHBOARD!$J$2=0,0,CONTROL!L81)))</f>
        <v/>
      </c>
      <c r="M81">
        <f>(IF(DASHBOARD!$J$2=M15,DASHBOARD!$Q$79,IF(DASHBOARD!$J$2=0,0,CONTROL!M81)))</f>
        <v/>
      </c>
      <c r="N81">
        <f>(IF(DASHBOARD!$J$2=N15,DASHBOARD!$Q$79,IF(DASHBOARD!$J$2=0,0,CONTROL!N81)))</f>
        <v/>
      </c>
      <c r="O81">
        <f>(IF(DASHBOARD!$J$2=O15,DASHBOARD!$Q$79,IF(DASHBOARD!$J$2=0,0,CONTROL!O81)))</f>
        <v/>
      </c>
      <c r="P81">
        <f>(IF(DASHBOARD!$J$2=P15,DASHBOARD!$Q$79,IF(DASHBOARD!$J$2=0,0,CONTROL!P81)))</f>
        <v/>
      </c>
      <c r="Q81">
        <f>(IF(DASHBOARD!$J$2=Q15,DASHBOARD!$Q$79,IF(DASHBOARD!$J$2=0,0,CONTROL!Q81)))</f>
        <v/>
      </c>
      <c r="R81">
        <f>(IF(DASHBOARD!$J$2=R15,DASHBOARD!$Q$79,IF(DASHBOARD!$J$2=0,0,CONTROL!R81)))</f>
        <v/>
      </c>
      <c r="S81">
        <f>(IF(DASHBOARD!$J$2=S15,DASHBOARD!$Q$79,IF(DASHBOARD!$J$2=0,0,CONTROL!S81)))</f>
        <v/>
      </c>
      <c r="T81">
        <f>(IF(DASHBOARD!$J$2=T15,DASHBOARD!$Q$79,IF(DASHBOARD!$J$2=0,0,CONTROL!T81)))</f>
        <v/>
      </c>
      <c r="U81">
        <f>(IF(DASHBOARD!$J$2=U15,DASHBOARD!$Q$79,IF(DASHBOARD!$J$2=0,0,CONTROL!U81)))</f>
        <v/>
      </c>
      <c r="V81">
        <f>(IF(DASHBOARD!$J$2=V15,DASHBOARD!$Q$79,IF(DASHBOARD!$J$2=0,0,CONTROL!V81)))</f>
        <v/>
      </c>
      <c r="W81">
        <f>(IF(DASHBOARD!$J$2=W15,DASHBOARD!$Q$79,IF(DASHBOARD!$J$2=0,0,CONTROL!W81)))</f>
        <v/>
      </c>
      <c r="X81">
        <f>(IF(DASHBOARD!$J$2=X15,DASHBOARD!$Q$79,IF(DASHBOARD!$J$2=0,0,CONTROL!X81)))</f>
        <v/>
      </c>
      <c r="Y81">
        <f>(IF(DASHBOARD!$J$2=Y15,DASHBOARD!$Q$79,IF(DASHBOARD!$J$2=0,0,CONTROL!Y81)))</f>
        <v/>
      </c>
      <c r="Z81">
        <f>(IF(DASHBOARD!$J$2=Z15,DASHBOARD!$Q$79,IF(DASHBOARD!$J$2=0,0,CONTROL!Z81)))</f>
        <v/>
      </c>
      <c r="AA81">
        <f>(IF(DASHBOARD!$J$2=AA15,DASHBOARD!$Q$79,IF(DASHBOARD!$J$2=0,0,CONTROL!AA81)))</f>
        <v/>
      </c>
      <c r="AB81">
        <f>(IF(DASHBOARD!$J$2=AB15,DASHBOARD!$Q$79,IF(DASHBOARD!$J$2=0,0,CONTROL!AB81)))</f>
        <v/>
      </c>
      <c r="AC81">
        <f>(IF(DASHBOARD!$J$2=AC15,DASHBOARD!$Q$79,IF(DASHBOARD!$J$2=0,0,CONTROL!AC81)))</f>
        <v/>
      </c>
      <c r="AD81">
        <f>(IF(DASHBOARD!$J$2=AD15,DASHBOARD!$Q$79,IF(DASHBOARD!$J$2=0,0,CONTROL!AD81)))</f>
        <v/>
      </c>
      <c r="AE81">
        <f>(IF(DASHBOARD!$J$2=AE15,DASHBOARD!$Q$79,IF(DASHBOARD!$J$2=0,0,CONTROL!AE81)))</f>
        <v/>
      </c>
      <c r="AF81">
        <f>(IF(DASHBOARD!$J$2=AF15,DASHBOARD!$Q$79,IF(DASHBOARD!$J$2=0,0,CONTROL!AF81)))</f>
        <v/>
      </c>
      <c r="AG81">
        <f>(IF(DASHBOARD!$J$2=AG15,DASHBOARD!$Q$79,IF(DASHBOARD!$J$2=0,0,CONTROL!AG81)))</f>
        <v/>
      </c>
      <c r="AH81">
        <f>(IF(DASHBOARD!$J$2=AH15,DASHBOARD!$Q$79,IF(DASHBOARD!$J$2=0,0,CONTROL!AH81)))</f>
        <v/>
      </c>
      <c r="AI81">
        <f>(IF(DASHBOARD!$J$2=AI15,DASHBOARD!$Q$79,IF(DASHBOARD!$J$2=0,0,CONTROL!AI81)))</f>
        <v/>
      </c>
      <c r="AJ81">
        <f>(IF(DASHBOARD!$J$2=AJ15,DASHBOARD!$Q$79,IF(DASHBOARD!$J$2=0,0,CONTROL!AJ81)))</f>
        <v/>
      </c>
      <c r="AK81">
        <f>(IF(DASHBOARD!$J$2=AK15,DASHBOARD!$Q$79,IF(DASHBOARD!$J$2=0,0,CONTROL!AK81)))</f>
        <v/>
      </c>
      <c r="AL81">
        <f>(IF(DASHBOARD!$J$2=AL15,DASHBOARD!$Q$79,IF(DASHBOARD!$J$2=0,0,CONTROL!AL81)))</f>
        <v/>
      </c>
      <c r="AM81">
        <f>(IF(DASHBOARD!$J$2=AM15,DASHBOARD!$Q$79,IF(DASHBOARD!$J$2=0,0,CONTROL!AM81)))</f>
        <v/>
      </c>
      <c r="AN81">
        <f>(IF(DASHBOARD!$J$2=AN15,DASHBOARD!$Q$79,IF(DASHBOARD!$J$2=0,0,CONTROL!AN81)))</f>
        <v/>
      </c>
      <c r="AO81">
        <f>(IF(DASHBOARD!$J$2=AO15,DASHBOARD!$Q$79,IF(DASHBOARD!$J$2=0,0,CONTROL!AO81)))</f>
        <v/>
      </c>
      <c r="AP81">
        <f>(IF(DASHBOARD!$J$2=AP15,DASHBOARD!$Q$79,IF(DASHBOARD!$J$2=0,0,CONTROL!AP81)))</f>
        <v/>
      </c>
      <c r="AQ81">
        <f>(IF(DASHBOARD!$J$2=AQ15,DASHBOARD!$Q$79,IF(DASHBOARD!$J$2=0,0,CONTROL!AQ81)))</f>
        <v/>
      </c>
      <c r="AR81">
        <f>(IF(DASHBOARD!$J$2=AR15,DASHBOARD!$Q$79,IF(DASHBOARD!$J$2=0,0,CONTROL!AR81)))</f>
        <v/>
      </c>
      <c r="AS81">
        <f>(IF(DASHBOARD!$J$2=AS15,DASHBOARD!$Q$79,IF(DASHBOARD!$J$2=0,0,CONTROL!AS81)))</f>
        <v/>
      </c>
      <c r="AT81">
        <f>(IF(DASHBOARD!$J$2=AT15,DASHBOARD!$Q$79,IF(DASHBOARD!$J$2=0,0,CONTROL!AT81)))</f>
        <v/>
      </c>
      <c r="AU81">
        <f>(IF(DASHBOARD!$J$2=AU15,DASHBOARD!$Q$79,IF(DASHBOARD!$J$2=0,0,CONTROL!AU81)))</f>
        <v/>
      </c>
      <c r="AV81">
        <f>(IF(DASHBOARD!$J$2=AV15,DASHBOARD!$Q$79,IF(DASHBOARD!$J$2=0,0,CONTROL!AV81)))</f>
        <v/>
      </c>
      <c r="AW81">
        <f>(IF(DASHBOARD!$J$2=AW15,DASHBOARD!$Q$79,IF(DASHBOARD!$J$2=0,0,CONTROL!AW81)))</f>
        <v/>
      </c>
      <c r="AZ81" s="352" t="inlineStr">
        <is>
          <t>TLISE4</t>
        </is>
      </c>
    </row>
    <row r="82" ht="16.5" customHeight="1" s="18" thickBot="1" thickTop="1">
      <c r="A82" s="352" t="inlineStr">
        <is>
          <t>TLISE5</t>
        </is>
      </c>
      <c r="B82">
        <f>(IF(DASHBOARD!$J$2=B15,DASHBOARD!$Q$80,IF(DASHBOARD!$J$2=0,0,CONTROL!B82)))</f>
        <v/>
      </c>
      <c r="C82">
        <f>(IF(DASHBOARD!$J$2=C15,DASHBOARD!$Q$80,IF(DASHBOARD!$J$2=0,0,CONTROL!C82)))</f>
        <v/>
      </c>
      <c r="D82">
        <f>(IF(DASHBOARD!$J$2=D15,DASHBOARD!$Q$80,IF(DASHBOARD!$J$2=0,0,CONTROL!D82)))</f>
        <v/>
      </c>
      <c r="E82">
        <f>(IF(DASHBOARD!$J$2=E15,DASHBOARD!$Q$80,IF(DASHBOARD!$J$2=0,0,CONTROL!E82)))</f>
        <v/>
      </c>
      <c r="F82">
        <f>(IF(DASHBOARD!$J$2=F15,DASHBOARD!$Q$80,IF(DASHBOARD!$J$2=0,0,CONTROL!F82)))</f>
        <v/>
      </c>
      <c r="G82">
        <f>(IF(DASHBOARD!$J$2=G15,DASHBOARD!$Q$80,IF(DASHBOARD!$J$2=0,0,CONTROL!G82)))</f>
        <v/>
      </c>
      <c r="H82">
        <f>(IF(DASHBOARD!$J$2=H15,DASHBOARD!$Q$80,IF(DASHBOARD!$J$2=0,0,CONTROL!H82)))</f>
        <v/>
      </c>
      <c r="I82">
        <f>(IF(DASHBOARD!$J$2=I15,DASHBOARD!$Q$80,IF(DASHBOARD!$J$2=0,0,CONTROL!I82)))</f>
        <v/>
      </c>
      <c r="J82">
        <f>(IF(DASHBOARD!$J$2=J15,DASHBOARD!$Q$80,IF(DASHBOARD!$J$2=0,0,CONTROL!J82)))</f>
        <v/>
      </c>
      <c r="K82">
        <f>(IF(DASHBOARD!$J$2=K15,DASHBOARD!$Q$80,IF(DASHBOARD!$J$2=0,0,CONTROL!K82)))</f>
        <v/>
      </c>
      <c r="L82">
        <f>(IF(DASHBOARD!$J$2=L15,DASHBOARD!$Q$80,IF(DASHBOARD!$J$2=0,0,CONTROL!L82)))</f>
        <v/>
      </c>
      <c r="M82">
        <f>(IF(DASHBOARD!$J$2=M15,DASHBOARD!$Q$80,IF(DASHBOARD!$J$2=0,0,CONTROL!M82)))</f>
        <v/>
      </c>
      <c r="N82">
        <f>(IF(DASHBOARD!$J$2=N15,DASHBOARD!$Q$80,IF(DASHBOARD!$J$2=0,0,CONTROL!N82)))</f>
        <v/>
      </c>
      <c r="O82">
        <f>(IF(DASHBOARD!$J$2=O15,DASHBOARD!$Q$80,IF(DASHBOARD!$J$2=0,0,CONTROL!O82)))</f>
        <v/>
      </c>
      <c r="P82">
        <f>(IF(DASHBOARD!$J$2=P15,DASHBOARD!$Q$80,IF(DASHBOARD!$J$2=0,0,CONTROL!P82)))</f>
        <v/>
      </c>
      <c r="Q82">
        <f>(IF(DASHBOARD!$J$2=Q15,DASHBOARD!$Q$80,IF(DASHBOARD!$J$2=0,0,CONTROL!Q82)))</f>
        <v/>
      </c>
      <c r="R82">
        <f>(IF(DASHBOARD!$J$2=R15,DASHBOARD!$Q$80,IF(DASHBOARD!$J$2=0,0,CONTROL!R82)))</f>
        <v/>
      </c>
      <c r="S82">
        <f>(IF(DASHBOARD!$J$2=S15,DASHBOARD!$Q$80,IF(DASHBOARD!$J$2=0,0,CONTROL!S82)))</f>
        <v/>
      </c>
      <c r="T82">
        <f>(IF(DASHBOARD!$J$2=T15,DASHBOARD!$Q$80,IF(DASHBOARD!$J$2=0,0,CONTROL!T82)))</f>
        <v/>
      </c>
      <c r="U82">
        <f>(IF(DASHBOARD!$J$2=U15,DASHBOARD!$Q$80,IF(DASHBOARD!$J$2=0,0,CONTROL!U82)))</f>
        <v/>
      </c>
      <c r="V82">
        <f>(IF(DASHBOARD!$J$2=V15,DASHBOARD!$Q$80,IF(DASHBOARD!$J$2=0,0,CONTROL!V82)))</f>
        <v/>
      </c>
      <c r="W82">
        <f>(IF(DASHBOARD!$J$2=W15,DASHBOARD!$Q$80,IF(DASHBOARD!$J$2=0,0,CONTROL!W82)))</f>
        <v/>
      </c>
      <c r="X82">
        <f>(IF(DASHBOARD!$J$2=X15,DASHBOARD!$Q$80,IF(DASHBOARD!$J$2=0,0,CONTROL!X82)))</f>
        <v/>
      </c>
      <c r="Y82">
        <f>(IF(DASHBOARD!$J$2=Y15,DASHBOARD!$Q$80,IF(DASHBOARD!$J$2=0,0,CONTROL!Y82)))</f>
        <v/>
      </c>
      <c r="Z82">
        <f>(IF(DASHBOARD!$J$2=Z15,DASHBOARD!$Q$80,IF(DASHBOARD!$J$2=0,0,CONTROL!Z82)))</f>
        <v/>
      </c>
      <c r="AA82">
        <f>(IF(DASHBOARD!$J$2=AA15,DASHBOARD!$Q$80,IF(DASHBOARD!$J$2=0,0,CONTROL!AA82)))</f>
        <v/>
      </c>
      <c r="AB82">
        <f>(IF(DASHBOARD!$J$2=AB15,DASHBOARD!$Q$80,IF(DASHBOARD!$J$2=0,0,CONTROL!AB82)))</f>
        <v/>
      </c>
      <c r="AC82">
        <f>(IF(DASHBOARD!$J$2=AC15,DASHBOARD!$Q$80,IF(DASHBOARD!$J$2=0,0,CONTROL!AC82)))</f>
        <v/>
      </c>
      <c r="AD82">
        <f>(IF(DASHBOARD!$J$2=AD15,DASHBOARD!$Q$80,IF(DASHBOARD!$J$2=0,0,CONTROL!AD82)))</f>
        <v/>
      </c>
      <c r="AE82">
        <f>(IF(DASHBOARD!$J$2=AE15,DASHBOARD!$Q$80,IF(DASHBOARD!$J$2=0,0,CONTROL!AE82)))</f>
        <v/>
      </c>
      <c r="AF82">
        <f>(IF(DASHBOARD!$J$2=AF15,DASHBOARD!$Q$80,IF(DASHBOARD!$J$2=0,0,CONTROL!AF82)))</f>
        <v/>
      </c>
      <c r="AG82">
        <f>(IF(DASHBOARD!$J$2=AG15,DASHBOARD!$Q$80,IF(DASHBOARD!$J$2=0,0,CONTROL!AG82)))</f>
        <v/>
      </c>
      <c r="AH82">
        <f>(IF(DASHBOARD!$J$2=AH15,DASHBOARD!$Q$80,IF(DASHBOARD!$J$2=0,0,CONTROL!AH82)))</f>
        <v/>
      </c>
      <c r="AI82">
        <f>(IF(DASHBOARD!$J$2=AI15,DASHBOARD!$Q$80,IF(DASHBOARD!$J$2=0,0,CONTROL!AI82)))</f>
        <v/>
      </c>
      <c r="AJ82">
        <f>(IF(DASHBOARD!$J$2=AJ15,DASHBOARD!$Q$80,IF(DASHBOARD!$J$2=0,0,CONTROL!AJ82)))</f>
        <v/>
      </c>
      <c r="AK82">
        <f>(IF(DASHBOARD!$J$2=AK15,DASHBOARD!$Q$80,IF(DASHBOARD!$J$2=0,0,CONTROL!AK82)))</f>
        <v/>
      </c>
      <c r="AL82">
        <f>(IF(DASHBOARD!$J$2=AL15,DASHBOARD!$Q$80,IF(DASHBOARD!$J$2=0,0,CONTROL!AL82)))</f>
        <v/>
      </c>
      <c r="AM82">
        <f>(IF(DASHBOARD!$J$2=AM15,DASHBOARD!$Q$80,IF(DASHBOARD!$J$2=0,0,CONTROL!AM82)))</f>
        <v/>
      </c>
      <c r="AN82">
        <f>(IF(DASHBOARD!$J$2=AN15,DASHBOARD!$Q$80,IF(DASHBOARD!$J$2=0,0,CONTROL!AN82)))</f>
        <v/>
      </c>
      <c r="AO82">
        <f>(IF(DASHBOARD!$J$2=AO15,DASHBOARD!$Q$80,IF(DASHBOARD!$J$2=0,0,CONTROL!AO82)))</f>
        <v/>
      </c>
      <c r="AP82">
        <f>(IF(DASHBOARD!$J$2=AP15,DASHBOARD!$Q$80,IF(DASHBOARD!$J$2=0,0,CONTROL!AP82)))</f>
        <v/>
      </c>
      <c r="AQ82">
        <f>(IF(DASHBOARD!$J$2=AQ15,DASHBOARD!$Q$80,IF(DASHBOARD!$J$2=0,0,CONTROL!AQ82)))</f>
        <v/>
      </c>
      <c r="AR82">
        <f>(IF(DASHBOARD!$J$2=AR15,DASHBOARD!$Q$80,IF(DASHBOARD!$J$2=0,0,CONTROL!AR82)))</f>
        <v/>
      </c>
      <c r="AS82">
        <f>(IF(DASHBOARD!$J$2=AS15,DASHBOARD!$Q$80,IF(DASHBOARD!$J$2=0,0,CONTROL!AS82)))</f>
        <v/>
      </c>
      <c r="AT82">
        <f>(IF(DASHBOARD!$J$2=AT15,DASHBOARD!$Q$80,IF(DASHBOARD!$J$2=0,0,CONTROL!AT82)))</f>
        <v/>
      </c>
      <c r="AU82">
        <f>(IF(DASHBOARD!$J$2=AU15,DASHBOARD!$Q$80,IF(DASHBOARD!$J$2=0,0,CONTROL!AU82)))</f>
        <v/>
      </c>
      <c r="AV82">
        <f>(IF(DASHBOARD!$J$2=AV15,DASHBOARD!$Q$80,IF(DASHBOARD!$J$2=0,0,CONTROL!AV82)))</f>
        <v/>
      </c>
      <c r="AW82">
        <f>(IF(DASHBOARD!$J$2=AW15,DASHBOARD!$Q$80,IF(DASHBOARD!$J$2=0,0,CONTROL!AW82)))</f>
        <v/>
      </c>
      <c r="AZ82" s="352" t="inlineStr">
        <is>
          <t>TLISE5</t>
        </is>
      </c>
    </row>
    <row r="83" ht="16.5" customHeight="1" s="18" thickBot="1" thickTop="1">
      <c r="A83" s="352" t="inlineStr">
        <is>
          <t>PRIGI4</t>
        </is>
      </c>
      <c r="B83">
        <f>(IF(DASHBOARD!$J$2=B15,DASHBOARD!$Q$81,IF(DASHBOARD!$J$2=0,0,CONTROL!B83)))</f>
        <v/>
      </c>
      <c r="C83">
        <f>(IF(DASHBOARD!$J$2=C15,DASHBOARD!$Q$81,IF(DASHBOARD!$J$2=0,0,CONTROL!C83)))</f>
        <v/>
      </c>
      <c r="D83">
        <f>(IF(DASHBOARD!$J$2=D15,DASHBOARD!$Q$81,IF(DASHBOARD!$J$2=0,0,CONTROL!D83)))</f>
        <v/>
      </c>
      <c r="E83">
        <f>(IF(DASHBOARD!$J$2=E15,DASHBOARD!$Q$81,IF(DASHBOARD!$J$2=0,0,CONTROL!E83)))</f>
        <v/>
      </c>
      <c r="F83">
        <f>(IF(DASHBOARD!$J$2=F15,DASHBOARD!$Q$81,IF(DASHBOARD!$J$2=0,0,CONTROL!F83)))</f>
        <v/>
      </c>
      <c r="G83">
        <f>(IF(DASHBOARD!$J$2=G15,DASHBOARD!$Q$81,IF(DASHBOARD!$J$2=0,0,CONTROL!G83)))</f>
        <v/>
      </c>
      <c r="H83">
        <f>(IF(DASHBOARD!$J$2=H15,DASHBOARD!$Q$81,IF(DASHBOARD!$J$2=0,0,CONTROL!H83)))</f>
        <v/>
      </c>
      <c r="I83">
        <f>(IF(DASHBOARD!$J$2=I15,DASHBOARD!$Q$81,IF(DASHBOARD!$J$2=0,0,CONTROL!I83)))</f>
        <v/>
      </c>
      <c r="J83">
        <f>(IF(DASHBOARD!$J$2=J15,DASHBOARD!$Q$81,IF(DASHBOARD!$J$2=0,0,CONTROL!J83)))</f>
        <v/>
      </c>
      <c r="K83">
        <f>(IF(DASHBOARD!$J$2=K15,DASHBOARD!$Q$81,IF(DASHBOARD!$J$2=0,0,CONTROL!K83)))</f>
        <v/>
      </c>
      <c r="L83">
        <f>(IF(DASHBOARD!$J$2=L15,DASHBOARD!$Q$81,IF(DASHBOARD!$J$2=0,0,CONTROL!L83)))</f>
        <v/>
      </c>
      <c r="M83">
        <f>(IF(DASHBOARD!$J$2=M15,DASHBOARD!$Q$81,IF(DASHBOARD!$J$2=0,0,CONTROL!M83)))</f>
        <v/>
      </c>
      <c r="N83">
        <f>(IF(DASHBOARD!$J$2=N15,DASHBOARD!$Q$81,IF(DASHBOARD!$J$2=0,0,CONTROL!N83)))</f>
        <v/>
      </c>
      <c r="O83">
        <f>(IF(DASHBOARD!$J$2=O15,DASHBOARD!$Q$81,IF(DASHBOARD!$J$2=0,0,CONTROL!O83)))</f>
        <v/>
      </c>
      <c r="P83">
        <f>(IF(DASHBOARD!$J$2=P15,DASHBOARD!$Q$81,IF(DASHBOARD!$J$2=0,0,CONTROL!P83)))</f>
        <v/>
      </c>
      <c r="Q83">
        <f>(IF(DASHBOARD!$J$2=Q15,DASHBOARD!$Q$81,IF(DASHBOARD!$J$2=0,0,CONTROL!Q83)))</f>
        <v/>
      </c>
      <c r="R83">
        <f>(IF(DASHBOARD!$J$2=R15,DASHBOARD!$Q$81,IF(DASHBOARD!$J$2=0,0,CONTROL!R83)))</f>
        <v/>
      </c>
      <c r="S83">
        <f>(IF(DASHBOARD!$J$2=S15,DASHBOARD!$Q$81,IF(DASHBOARD!$J$2=0,0,CONTROL!S83)))</f>
        <v/>
      </c>
      <c r="T83">
        <f>(IF(DASHBOARD!$J$2=T15,DASHBOARD!$Q$81,IF(DASHBOARD!$J$2=0,0,CONTROL!T83)))</f>
        <v/>
      </c>
      <c r="U83">
        <f>(IF(DASHBOARD!$J$2=U15,DASHBOARD!$Q$81,IF(DASHBOARD!$J$2=0,0,CONTROL!U83)))</f>
        <v/>
      </c>
      <c r="V83">
        <f>(IF(DASHBOARD!$J$2=V15,DASHBOARD!$Q$81,IF(DASHBOARD!$J$2=0,0,CONTROL!V83)))</f>
        <v/>
      </c>
      <c r="W83">
        <f>(IF(DASHBOARD!$J$2=W15,DASHBOARD!$Q$81,IF(DASHBOARD!$J$2=0,0,CONTROL!W83)))</f>
        <v/>
      </c>
      <c r="X83">
        <f>(IF(DASHBOARD!$J$2=X15,DASHBOARD!$Q$81,IF(DASHBOARD!$J$2=0,0,CONTROL!X83)))</f>
        <v/>
      </c>
      <c r="Y83">
        <f>(IF(DASHBOARD!$J$2=Y15,DASHBOARD!$Q$81,IF(DASHBOARD!$J$2=0,0,CONTROL!Y83)))</f>
        <v/>
      </c>
      <c r="Z83">
        <f>(IF(DASHBOARD!$J$2=Z15,DASHBOARD!$Q$81,IF(DASHBOARD!$J$2=0,0,CONTROL!Z83)))</f>
        <v/>
      </c>
      <c r="AA83">
        <f>(IF(DASHBOARD!$J$2=AA15,DASHBOARD!$Q$81,IF(DASHBOARD!$J$2=0,0,CONTROL!AA83)))</f>
        <v/>
      </c>
      <c r="AB83">
        <f>(IF(DASHBOARD!$J$2=AB15,DASHBOARD!$Q$81,IF(DASHBOARD!$J$2=0,0,CONTROL!AB83)))</f>
        <v/>
      </c>
      <c r="AC83">
        <f>(IF(DASHBOARD!$J$2=AC15,DASHBOARD!$Q$81,IF(DASHBOARD!$J$2=0,0,CONTROL!AC83)))</f>
        <v/>
      </c>
      <c r="AD83">
        <f>(IF(DASHBOARD!$J$2=AD15,DASHBOARD!$Q$81,IF(DASHBOARD!$J$2=0,0,CONTROL!AD83)))</f>
        <v/>
      </c>
      <c r="AE83">
        <f>(IF(DASHBOARD!$J$2=AE15,DASHBOARD!$Q$81,IF(DASHBOARD!$J$2=0,0,CONTROL!AE83)))</f>
        <v/>
      </c>
      <c r="AF83">
        <f>(IF(DASHBOARD!$J$2=AF15,DASHBOARD!$Q$81,IF(DASHBOARD!$J$2=0,0,CONTROL!AF83)))</f>
        <v/>
      </c>
      <c r="AG83">
        <f>(IF(DASHBOARD!$J$2=AG15,DASHBOARD!$Q$81,IF(DASHBOARD!$J$2=0,0,CONTROL!AG83)))</f>
        <v/>
      </c>
      <c r="AH83">
        <f>(IF(DASHBOARD!$J$2=AH15,DASHBOARD!$Q$81,IF(DASHBOARD!$J$2=0,0,CONTROL!AH83)))</f>
        <v/>
      </c>
      <c r="AI83">
        <f>(IF(DASHBOARD!$J$2=AI15,DASHBOARD!$Q$81,IF(DASHBOARD!$J$2=0,0,CONTROL!AI83)))</f>
        <v/>
      </c>
      <c r="AJ83">
        <f>(IF(DASHBOARD!$J$2=AJ15,DASHBOARD!$Q$81,IF(DASHBOARD!$J$2=0,0,CONTROL!AJ83)))</f>
        <v/>
      </c>
      <c r="AK83">
        <f>(IF(DASHBOARD!$J$2=AK15,DASHBOARD!$Q$81,IF(DASHBOARD!$J$2=0,0,CONTROL!AK83)))</f>
        <v/>
      </c>
      <c r="AL83">
        <f>(IF(DASHBOARD!$J$2=AL15,DASHBOARD!$Q$81,IF(DASHBOARD!$J$2=0,0,CONTROL!AL83)))</f>
        <v/>
      </c>
      <c r="AM83">
        <f>(IF(DASHBOARD!$J$2=AM15,DASHBOARD!$Q$81,IF(DASHBOARD!$J$2=0,0,CONTROL!AM83)))</f>
        <v/>
      </c>
      <c r="AN83">
        <f>(IF(DASHBOARD!$J$2=AN15,DASHBOARD!$Q$81,IF(DASHBOARD!$J$2=0,0,CONTROL!AN83)))</f>
        <v/>
      </c>
      <c r="AO83">
        <f>(IF(DASHBOARD!$J$2=AO15,DASHBOARD!$Q$81,IF(DASHBOARD!$J$2=0,0,CONTROL!AO83)))</f>
        <v/>
      </c>
      <c r="AP83">
        <f>(IF(DASHBOARD!$J$2=AP15,DASHBOARD!$Q$81,IF(DASHBOARD!$J$2=0,0,CONTROL!AP83)))</f>
        <v/>
      </c>
      <c r="AQ83">
        <f>(IF(DASHBOARD!$J$2=AQ15,DASHBOARD!$Q$81,IF(DASHBOARD!$J$2=0,0,CONTROL!AQ83)))</f>
        <v/>
      </c>
      <c r="AR83">
        <f>(IF(DASHBOARD!$J$2=AR15,DASHBOARD!$Q$81,IF(DASHBOARD!$J$2=0,0,CONTROL!AR83)))</f>
        <v/>
      </c>
      <c r="AS83">
        <f>(IF(DASHBOARD!$J$2=AS15,DASHBOARD!$Q$81,IF(DASHBOARD!$J$2=0,0,CONTROL!AS83)))</f>
        <v/>
      </c>
      <c r="AT83">
        <f>(IF(DASHBOARD!$J$2=AT15,DASHBOARD!$Q$81,IF(DASHBOARD!$J$2=0,0,CONTROL!AT83)))</f>
        <v/>
      </c>
      <c r="AU83">
        <f>(IF(DASHBOARD!$J$2=AU15,DASHBOARD!$Q$81,IF(DASHBOARD!$J$2=0,0,CONTROL!AU83)))</f>
        <v/>
      </c>
      <c r="AV83">
        <f>(IF(DASHBOARD!$J$2=AV15,DASHBOARD!$Q$81,IF(DASHBOARD!$J$2=0,0,CONTROL!AV83)))</f>
        <v/>
      </c>
      <c r="AW83">
        <f>(IF(DASHBOARD!$J$2=AW15,DASHBOARD!$Q$81,IF(DASHBOARD!$J$2=0,0,CONTROL!AW83)))</f>
        <v/>
      </c>
      <c r="AZ83" s="352" t="inlineStr">
        <is>
          <t>PRIGI4</t>
        </is>
      </c>
    </row>
    <row r="84" ht="16.5" customHeight="1" s="18" thickBot="1" thickTop="1">
      <c r="A84" s="352" t="inlineStr">
        <is>
          <t>LASSA5</t>
        </is>
      </c>
      <c r="B84">
        <f>(IF(DASHBOARD!$J$2=B15,DASHBOARD!$Q$82,IF(DASHBOARD!$J$2=0,0,CONTROL!B84)))</f>
        <v/>
      </c>
      <c r="C84">
        <f>(IF(DASHBOARD!$J$2=C15,DASHBOARD!$Q$82,IF(DASHBOARD!$J$2=0,0,CONTROL!C84)))</f>
        <v/>
      </c>
      <c r="D84">
        <f>(IF(DASHBOARD!$J$2=D15,DASHBOARD!$Q$82,IF(DASHBOARD!$J$2=0,0,CONTROL!D84)))</f>
        <v/>
      </c>
      <c r="E84">
        <f>(IF(DASHBOARD!$J$2=E15,DASHBOARD!$Q$82,IF(DASHBOARD!$J$2=0,0,CONTROL!E84)))</f>
        <v/>
      </c>
      <c r="F84">
        <f>(IF(DASHBOARD!$J$2=F15,DASHBOARD!$Q$82,IF(DASHBOARD!$J$2=0,0,CONTROL!F84)))</f>
        <v/>
      </c>
      <c r="G84">
        <f>(IF(DASHBOARD!$J$2=G15,DASHBOARD!$Q$82,IF(DASHBOARD!$J$2=0,0,CONTROL!G84)))</f>
        <v/>
      </c>
      <c r="H84">
        <f>(IF(DASHBOARD!$J$2=H15,DASHBOARD!$Q$82,IF(DASHBOARD!$J$2=0,0,CONTROL!H84)))</f>
        <v/>
      </c>
      <c r="I84">
        <f>(IF(DASHBOARD!$J$2=I15,DASHBOARD!$Q$82,IF(DASHBOARD!$J$2=0,0,CONTROL!I84)))</f>
        <v/>
      </c>
      <c r="J84">
        <f>(IF(DASHBOARD!$J$2=J15,DASHBOARD!$Q$82,IF(DASHBOARD!$J$2=0,0,CONTROL!J84)))</f>
        <v/>
      </c>
      <c r="K84">
        <f>(IF(DASHBOARD!$J$2=K15,DASHBOARD!$Q$82,IF(DASHBOARD!$J$2=0,0,CONTROL!K84)))</f>
        <v/>
      </c>
      <c r="L84">
        <f>(IF(DASHBOARD!$J$2=L15,DASHBOARD!$Q$82,IF(DASHBOARD!$J$2=0,0,CONTROL!L84)))</f>
        <v/>
      </c>
      <c r="M84">
        <f>(IF(DASHBOARD!$J$2=M15,DASHBOARD!$Q$82,IF(DASHBOARD!$J$2=0,0,CONTROL!M84)))</f>
        <v/>
      </c>
      <c r="N84">
        <f>(IF(DASHBOARD!$J$2=N15,DASHBOARD!$Q$82,IF(DASHBOARD!$J$2=0,0,CONTROL!N84)))</f>
        <v/>
      </c>
      <c r="O84">
        <f>(IF(DASHBOARD!$J$2=O15,DASHBOARD!$Q$82,IF(DASHBOARD!$J$2=0,0,CONTROL!O84)))</f>
        <v/>
      </c>
      <c r="P84">
        <f>(IF(DASHBOARD!$J$2=P15,DASHBOARD!$Q$82,IF(DASHBOARD!$J$2=0,0,CONTROL!P84)))</f>
        <v/>
      </c>
      <c r="Q84">
        <f>(IF(DASHBOARD!$J$2=Q15,DASHBOARD!$Q$82,IF(DASHBOARD!$J$2=0,0,CONTROL!Q84)))</f>
        <v/>
      </c>
      <c r="R84">
        <f>(IF(DASHBOARD!$J$2=R15,DASHBOARD!$Q$82,IF(DASHBOARD!$J$2=0,0,CONTROL!R84)))</f>
        <v/>
      </c>
      <c r="S84">
        <f>(IF(DASHBOARD!$J$2=S15,DASHBOARD!$Q$82,IF(DASHBOARD!$J$2=0,0,CONTROL!S84)))</f>
        <v/>
      </c>
      <c r="T84">
        <f>(IF(DASHBOARD!$J$2=T15,DASHBOARD!$Q$82,IF(DASHBOARD!$J$2=0,0,CONTROL!T84)))</f>
        <v/>
      </c>
      <c r="U84">
        <f>(IF(DASHBOARD!$J$2=U15,DASHBOARD!$Q$82,IF(DASHBOARD!$J$2=0,0,CONTROL!U84)))</f>
        <v/>
      </c>
      <c r="V84">
        <f>(IF(DASHBOARD!$J$2=V15,DASHBOARD!$Q$82,IF(DASHBOARD!$J$2=0,0,CONTROL!V84)))</f>
        <v/>
      </c>
      <c r="W84">
        <f>(IF(DASHBOARD!$J$2=W15,DASHBOARD!$Q$82,IF(DASHBOARD!$J$2=0,0,CONTROL!W84)))</f>
        <v/>
      </c>
      <c r="X84">
        <f>(IF(DASHBOARD!$J$2=X15,DASHBOARD!$Q$82,IF(DASHBOARD!$J$2=0,0,CONTROL!X84)))</f>
        <v/>
      </c>
      <c r="Y84">
        <f>(IF(DASHBOARD!$J$2=Y15,DASHBOARD!$Q$82,IF(DASHBOARD!$J$2=0,0,CONTROL!Y84)))</f>
        <v/>
      </c>
      <c r="Z84">
        <f>(IF(DASHBOARD!$J$2=Z15,DASHBOARD!$Q$82,IF(DASHBOARD!$J$2=0,0,CONTROL!Z84)))</f>
        <v/>
      </c>
      <c r="AA84">
        <f>(IF(DASHBOARD!$J$2=AA15,DASHBOARD!$Q$82,IF(DASHBOARD!$J$2=0,0,CONTROL!AA84)))</f>
        <v/>
      </c>
      <c r="AB84">
        <f>(IF(DASHBOARD!$J$2=AB15,DASHBOARD!$Q$82,IF(DASHBOARD!$J$2=0,0,CONTROL!AB84)))</f>
        <v/>
      </c>
      <c r="AC84">
        <f>(IF(DASHBOARD!$J$2=AC15,DASHBOARD!$Q$82,IF(DASHBOARD!$J$2=0,0,CONTROL!AC84)))</f>
        <v/>
      </c>
      <c r="AD84">
        <f>(IF(DASHBOARD!$J$2=AD15,DASHBOARD!$Q$82,IF(DASHBOARD!$J$2=0,0,CONTROL!AD84)))</f>
        <v/>
      </c>
      <c r="AE84">
        <f>(IF(DASHBOARD!$J$2=AE15,DASHBOARD!$Q$82,IF(DASHBOARD!$J$2=0,0,CONTROL!AE84)))</f>
        <v/>
      </c>
      <c r="AF84">
        <f>(IF(DASHBOARD!$J$2=AF15,DASHBOARD!$Q$82,IF(DASHBOARD!$J$2=0,0,CONTROL!AF84)))</f>
        <v/>
      </c>
      <c r="AG84">
        <f>(IF(DASHBOARD!$J$2=AG15,DASHBOARD!$Q$82,IF(DASHBOARD!$J$2=0,0,CONTROL!AG84)))</f>
        <v/>
      </c>
      <c r="AH84">
        <f>(IF(DASHBOARD!$J$2=AH15,DASHBOARD!$Q$82,IF(DASHBOARD!$J$2=0,0,CONTROL!AH84)))</f>
        <v/>
      </c>
      <c r="AI84">
        <f>(IF(DASHBOARD!$J$2=AI15,DASHBOARD!$Q$82,IF(DASHBOARD!$J$2=0,0,CONTROL!AI84)))</f>
        <v/>
      </c>
      <c r="AJ84">
        <f>(IF(DASHBOARD!$J$2=AJ15,DASHBOARD!$Q$82,IF(DASHBOARD!$J$2=0,0,CONTROL!AJ84)))</f>
        <v/>
      </c>
      <c r="AK84">
        <f>(IF(DASHBOARD!$J$2=AK15,DASHBOARD!$Q$82,IF(DASHBOARD!$J$2=0,0,CONTROL!AK84)))</f>
        <v/>
      </c>
      <c r="AL84">
        <f>(IF(DASHBOARD!$J$2=AL15,DASHBOARD!$Q$82,IF(DASHBOARD!$J$2=0,0,CONTROL!AL84)))</f>
        <v/>
      </c>
      <c r="AM84">
        <f>(IF(DASHBOARD!$J$2=AM15,DASHBOARD!$Q$82,IF(DASHBOARD!$J$2=0,0,CONTROL!AM84)))</f>
        <v/>
      </c>
      <c r="AN84">
        <f>(IF(DASHBOARD!$J$2=AN15,DASHBOARD!$Q$82,IF(DASHBOARD!$J$2=0,0,CONTROL!AN84)))</f>
        <v/>
      </c>
      <c r="AO84">
        <f>(IF(DASHBOARD!$J$2=AO15,DASHBOARD!$Q$82,IF(DASHBOARD!$J$2=0,0,CONTROL!AO84)))</f>
        <v/>
      </c>
      <c r="AP84">
        <f>(IF(DASHBOARD!$J$2=AP15,DASHBOARD!$Q$82,IF(DASHBOARD!$J$2=0,0,CONTROL!AP84)))</f>
        <v/>
      </c>
      <c r="AQ84">
        <f>(IF(DASHBOARD!$J$2=AQ15,DASHBOARD!$Q$82,IF(DASHBOARD!$J$2=0,0,CONTROL!AQ84)))</f>
        <v/>
      </c>
      <c r="AR84">
        <f>(IF(DASHBOARD!$J$2=AR15,DASHBOARD!$Q$82,IF(DASHBOARD!$J$2=0,0,CONTROL!AR84)))</f>
        <v/>
      </c>
      <c r="AS84">
        <f>(IF(DASHBOARD!$J$2=AS15,DASHBOARD!$Q$82,IF(DASHBOARD!$J$2=0,0,CONTROL!AS84)))</f>
        <v/>
      </c>
      <c r="AT84">
        <f>(IF(DASHBOARD!$J$2=AT15,DASHBOARD!$Q$82,IF(DASHBOARD!$J$2=0,0,CONTROL!AT84)))</f>
        <v/>
      </c>
      <c r="AU84">
        <f>(IF(DASHBOARD!$J$2=AU15,DASHBOARD!$Q$82,IF(DASHBOARD!$J$2=0,0,CONTROL!AU84)))</f>
        <v/>
      </c>
      <c r="AV84">
        <f>(IF(DASHBOARD!$J$2=AV15,DASHBOARD!$Q$82,IF(DASHBOARD!$J$2=0,0,CONTROL!AV84)))</f>
        <v/>
      </c>
      <c r="AW84">
        <f>(IF(DASHBOARD!$J$2=AW15,DASHBOARD!$Q$82,IF(DASHBOARD!$J$2=0,0,CONTROL!AW84)))</f>
        <v/>
      </c>
      <c r="AZ84" s="352" t="inlineStr">
        <is>
          <t>LASSA5</t>
        </is>
      </c>
    </row>
    <row r="85" ht="16.5" customHeight="1" s="18" thickBot="1" thickTop="1">
      <c r="A85" s="352" t="inlineStr">
        <is>
          <t>KLKSM5</t>
        </is>
      </c>
      <c r="B85">
        <f>(IF(DASHBOARD!$J$2=B15,DASHBOARD!$Q$83,IF(DASHBOARD!$J$2=0,0,CONTROL!B85)))</f>
        <v/>
      </c>
      <c r="C85">
        <f>(IF(DASHBOARD!$J$2=C15,DASHBOARD!$Q$83,IF(DASHBOARD!$J$2=0,0,CONTROL!C85)))</f>
        <v/>
      </c>
      <c r="D85">
        <f>(IF(DASHBOARD!$J$2=D15,DASHBOARD!$Q$83,IF(DASHBOARD!$J$2=0,0,CONTROL!D85)))</f>
        <v/>
      </c>
      <c r="E85">
        <f>(IF(DASHBOARD!$J$2=E15,DASHBOARD!$Q$83,IF(DASHBOARD!$J$2=0,0,CONTROL!E85)))</f>
        <v/>
      </c>
      <c r="F85">
        <f>(IF(DASHBOARD!$J$2=F15,DASHBOARD!$Q$83,IF(DASHBOARD!$J$2=0,0,CONTROL!F85)))</f>
        <v/>
      </c>
      <c r="G85">
        <f>(IF(DASHBOARD!$J$2=G15,DASHBOARD!$Q$83,IF(DASHBOARD!$J$2=0,0,CONTROL!G85)))</f>
        <v/>
      </c>
      <c r="H85">
        <f>(IF(DASHBOARD!$J$2=H15,DASHBOARD!$Q$83,IF(DASHBOARD!$J$2=0,0,CONTROL!H85)))</f>
        <v/>
      </c>
      <c r="I85">
        <f>(IF(DASHBOARD!$J$2=I15,DASHBOARD!$Q$83,IF(DASHBOARD!$J$2=0,0,CONTROL!I85)))</f>
        <v/>
      </c>
      <c r="J85">
        <f>(IF(DASHBOARD!$J$2=J15,DASHBOARD!$Q$83,IF(DASHBOARD!$J$2=0,0,CONTROL!J85)))</f>
        <v/>
      </c>
      <c r="K85">
        <f>(IF(DASHBOARD!$J$2=K15,DASHBOARD!$Q$83,IF(DASHBOARD!$J$2=0,0,CONTROL!K85)))</f>
        <v/>
      </c>
      <c r="L85">
        <f>(IF(DASHBOARD!$J$2=L15,DASHBOARD!$Q$83,IF(DASHBOARD!$J$2=0,0,CONTROL!L85)))</f>
        <v/>
      </c>
      <c r="M85">
        <f>(IF(DASHBOARD!$J$2=M15,DASHBOARD!$Q$83,IF(DASHBOARD!$J$2=0,0,CONTROL!M85)))</f>
        <v/>
      </c>
      <c r="N85">
        <f>(IF(DASHBOARD!$J$2=N15,DASHBOARD!$Q$83,IF(DASHBOARD!$J$2=0,0,CONTROL!N85)))</f>
        <v/>
      </c>
      <c r="O85">
        <f>(IF(DASHBOARD!$J$2=O15,DASHBOARD!$Q$83,IF(DASHBOARD!$J$2=0,0,CONTROL!O85)))</f>
        <v/>
      </c>
      <c r="P85">
        <f>(IF(DASHBOARD!$J$2=P15,DASHBOARD!$Q$83,IF(DASHBOARD!$J$2=0,0,CONTROL!P85)))</f>
        <v/>
      </c>
      <c r="Q85">
        <f>(IF(DASHBOARD!$J$2=Q15,DASHBOARD!$Q$83,IF(DASHBOARD!$J$2=0,0,CONTROL!Q85)))</f>
        <v/>
      </c>
      <c r="R85">
        <f>(IF(DASHBOARD!$J$2=R15,DASHBOARD!$Q$83,IF(DASHBOARD!$J$2=0,0,CONTROL!R85)))</f>
        <v/>
      </c>
      <c r="S85">
        <f>(IF(DASHBOARD!$J$2=S15,DASHBOARD!$Q$83,IF(DASHBOARD!$J$2=0,0,CONTROL!S85)))</f>
        <v/>
      </c>
      <c r="T85">
        <f>(IF(DASHBOARD!$J$2=T15,DASHBOARD!$Q$83,IF(DASHBOARD!$J$2=0,0,CONTROL!T85)))</f>
        <v/>
      </c>
      <c r="U85">
        <f>(IF(DASHBOARD!$J$2=U15,DASHBOARD!$Q$83,IF(DASHBOARD!$J$2=0,0,CONTROL!U85)))</f>
        <v/>
      </c>
      <c r="V85">
        <f>(IF(DASHBOARD!$J$2=V15,DASHBOARD!$Q$83,IF(DASHBOARD!$J$2=0,0,CONTROL!V85)))</f>
        <v/>
      </c>
      <c r="W85">
        <f>(IF(DASHBOARD!$J$2=W15,DASHBOARD!$Q$83,IF(DASHBOARD!$J$2=0,0,CONTROL!W85)))</f>
        <v/>
      </c>
      <c r="X85">
        <f>(IF(DASHBOARD!$J$2=X15,DASHBOARD!$Q$83,IF(DASHBOARD!$J$2=0,0,CONTROL!X85)))</f>
        <v/>
      </c>
      <c r="Y85">
        <f>(IF(DASHBOARD!$J$2=Y15,DASHBOARD!$Q$83,IF(DASHBOARD!$J$2=0,0,CONTROL!Y85)))</f>
        <v/>
      </c>
      <c r="Z85">
        <f>(IF(DASHBOARD!$J$2=Z15,DASHBOARD!$Q$83,IF(DASHBOARD!$J$2=0,0,CONTROL!Z85)))</f>
        <v/>
      </c>
      <c r="AA85">
        <f>(IF(DASHBOARD!$J$2=AA15,DASHBOARD!$Q$83,IF(DASHBOARD!$J$2=0,0,CONTROL!AA85)))</f>
        <v/>
      </c>
      <c r="AB85">
        <f>(IF(DASHBOARD!$J$2=AB15,DASHBOARD!$Q$83,IF(DASHBOARD!$J$2=0,0,CONTROL!AB85)))</f>
        <v/>
      </c>
      <c r="AC85">
        <f>(IF(DASHBOARD!$J$2=AC15,DASHBOARD!$Q$83,IF(DASHBOARD!$J$2=0,0,CONTROL!AC85)))</f>
        <v/>
      </c>
      <c r="AD85">
        <f>(IF(DASHBOARD!$J$2=AD15,DASHBOARD!$Q$83,IF(DASHBOARD!$J$2=0,0,CONTROL!AD85)))</f>
        <v/>
      </c>
      <c r="AE85">
        <f>(IF(DASHBOARD!$J$2=AE15,DASHBOARD!$Q$83,IF(DASHBOARD!$J$2=0,0,CONTROL!AE85)))</f>
        <v/>
      </c>
      <c r="AF85">
        <f>(IF(DASHBOARD!$J$2=AF15,DASHBOARD!$Q$83,IF(DASHBOARD!$J$2=0,0,CONTROL!AF85)))</f>
        <v/>
      </c>
      <c r="AG85">
        <f>(IF(DASHBOARD!$J$2=AG15,DASHBOARD!$Q$83,IF(DASHBOARD!$J$2=0,0,CONTROL!AG85)))</f>
        <v/>
      </c>
      <c r="AH85">
        <f>(IF(DASHBOARD!$J$2=AH15,DASHBOARD!$Q$83,IF(DASHBOARD!$J$2=0,0,CONTROL!AH85)))</f>
        <v/>
      </c>
      <c r="AI85">
        <f>(IF(DASHBOARD!$J$2=AI15,DASHBOARD!$Q$83,IF(DASHBOARD!$J$2=0,0,CONTROL!AI85)))</f>
        <v/>
      </c>
      <c r="AJ85">
        <f>(IF(DASHBOARD!$J$2=AJ15,DASHBOARD!$Q$83,IF(DASHBOARD!$J$2=0,0,CONTROL!AJ85)))</f>
        <v/>
      </c>
      <c r="AK85">
        <f>(IF(DASHBOARD!$J$2=AK15,DASHBOARD!$Q$83,IF(DASHBOARD!$J$2=0,0,CONTROL!AK85)))</f>
        <v/>
      </c>
      <c r="AL85">
        <f>(IF(DASHBOARD!$J$2=AL15,DASHBOARD!$Q$83,IF(DASHBOARD!$J$2=0,0,CONTROL!AL85)))</f>
        <v/>
      </c>
      <c r="AM85">
        <f>(IF(DASHBOARD!$J$2=AM15,DASHBOARD!$Q$83,IF(DASHBOARD!$J$2=0,0,CONTROL!AM85)))</f>
        <v/>
      </c>
      <c r="AN85">
        <f>(IF(DASHBOARD!$J$2=AN15,DASHBOARD!$Q$83,IF(DASHBOARD!$J$2=0,0,CONTROL!AN85)))</f>
        <v/>
      </c>
      <c r="AO85">
        <f>(IF(DASHBOARD!$J$2=AO15,DASHBOARD!$Q$83,IF(DASHBOARD!$J$2=0,0,CONTROL!AO85)))</f>
        <v/>
      </c>
      <c r="AP85">
        <f>(IF(DASHBOARD!$J$2=AP15,DASHBOARD!$Q$83,IF(DASHBOARD!$J$2=0,0,CONTROL!AP85)))</f>
        <v/>
      </c>
      <c r="AQ85">
        <f>(IF(DASHBOARD!$J$2=AQ15,DASHBOARD!$Q$83,IF(DASHBOARD!$J$2=0,0,CONTROL!AQ85)))</f>
        <v/>
      </c>
      <c r="AR85">
        <f>(IF(DASHBOARD!$J$2=AR15,DASHBOARD!$Q$83,IF(DASHBOARD!$J$2=0,0,CONTROL!AR85)))</f>
        <v/>
      </c>
      <c r="AS85">
        <f>(IF(DASHBOARD!$J$2=AS15,DASHBOARD!$Q$83,IF(DASHBOARD!$J$2=0,0,CONTROL!AS85)))</f>
        <v/>
      </c>
      <c r="AT85">
        <f>(IF(DASHBOARD!$J$2=AT15,DASHBOARD!$Q$83,IF(DASHBOARD!$J$2=0,0,CONTROL!AT85)))</f>
        <v/>
      </c>
      <c r="AU85">
        <f>(IF(DASHBOARD!$J$2=AU15,DASHBOARD!$Q$83,IF(DASHBOARD!$J$2=0,0,CONTROL!AU85)))</f>
        <v/>
      </c>
      <c r="AV85">
        <f>(IF(DASHBOARD!$J$2=AV15,DASHBOARD!$Q$83,IF(DASHBOARD!$J$2=0,0,CONTROL!AV85)))</f>
        <v/>
      </c>
      <c r="AW85">
        <f>(IF(DASHBOARD!$J$2=AW15,DASHBOARD!$Q$83,IF(DASHBOARD!$J$2=0,0,CONTROL!AW85)))</f>
        <v/>
      </c>
      <c r="AZ85" s="352" t="inlineStr">
        <is>
          <t>KLKSM5</t>
        </is>
      </c>
    </row>
    <row r="86" ht="16.5" customHeight="1" s="18" thickBot="1" thickTop="1">
      <c r="A86" s="352" t="inlineStr">
        <is>
          <t>KLAKA5</t>
        </is>
      </c>
      <c r="B86">
        <f>(IF(DASHBOARD!$J$2=B15,DASHBOARD!$Q$84,IF(DASHBOARD!$J$2=0,0,CONTROL!B86)))</f>
        <v/>
      </c>
      <c r="C86">
        <f>(IF(DASHBOARD!$J$2=C15,DASHBOARD!$Q$84,IF(DASHBOARD!$J$2=0,0,CONTROL!C86)))</f>
        <v/>
      </c>
      <c r="D86">
        <f>(IF(DASHBOARD!$J$2=D15,DASHBOARD!$Q$84,IF(DASHBOARD!$J$2=0,0,CONTROL!D86)))</f>
        <v/>
      </c>
      <c r="E86">
        <f>(IF(DASHBOARD!$J$2=E15,DASHBOARD!$Q$84,IF(DASHBOARD!$J$2=0,0,CONTROL!E86)))</f>
        <v/>
      </c>
      <c r="F86">
        <f>(IF(DASHBOARD!$J$2=F15,DASHBOARD!$Q$84,IF(DASHBOARD!$J$2=0,0,CONTROL!F86)))</f>
        <v/>
      </c>
      <c r="G86">
        <f>(IF(DASHBOARD!$J$2=G15,DASHBOARD!$Q$84,IF(DASHBOARD!$J$2=0,0,CONTROL!G86)))</f>
        <v/>
      </c>
      <c r="H86">
        <f>(IF(DASHBOARD!$J$2=H15,DASHBOARD!$Q$84,IF(DASHBOARD!$J$2=0,0,CONTROL!H86)))</f>
        <v/>
      </c>
      <c r="I86">
        <f>(IF(DASHBOARD!$J$2=I15,DASHBOARD!$Q$84,IF(DASHBOARD!$J$2=0,0,CONTROL!I86)))</f>
        <v/>
      </c>
      <c r="J86">
        <f>(IF(DASHBOARD!$J$2=J15,DASHBOARD!$Q$84,IF(DASHBOARD!$J$2=0,0,CONTROL!J86)))</f>
        <v/>
      </c>
      <c r="K86">
        <f>(IF(DASHBOARD!$J$2=K15,DASHBOARD!$Q$84,IF(DASHBOARD!$J$2=0,0,CONTROL!K86)))</f>
        <v/>
      </c>
      <c r="L86">
        <f>(IF(DASHBOARD!$J$2=L15,DASHBOARD!$Q$84,IF(DASHBOARD!$J$2=0,0,CONTROL!L86)))</f>
        <v/>
      </c>
      <c r="M86">
        <f>(IF(DASHBOARD!$J$2=M15,DASHBOARD!$Q$84,IF(DASHBOARD!$J$2=0,0,CONTROL!M86)))</f>
        <v/>
      </c>
      <c r="N86">
        <f>(IF(DASHBOARD!$J$2=N15,DASHBOARD!$Q$84,IF(DASHBOARD!$J$2=0,0,CONTROL!N86)))</f>
        <v/>
      </c>
      <c r="O86">
        <f>(IF(DASHBOARD!$J$2=O15,DASHBOARD!$Q$84,IF(DASHBOARD!$J$2=0,0,CONTROL!O86)))</f>
        <v/>
      </c>
      <c r="P86">
        <f>(IF(DASHBOARD!$J$2=P15,DASHBOARD!$Q$84,IF(DASHBOARD!$J$2=0,0,CONTROL!P86)))</f>
        <v/>
      </c>
      <c r="Q86">
        <f>(IF(DASHBOARD!$J$2=Q15,DASHBOARD!$Q$84,IF(DASHBOARD!$J$2=0,0,CONTROL!Q86)))</f>
        <v/>
      </c>
      <c r="R86">
        <f>(IF(DASHBOARD!$J$2=R15,DASHBOARD!$Q$84,IF(DASHBOARD!$J$2=0,0,CONTROL!R86)))</f>
        <v/>
      </c>
      <c r="S86">
        <f>(IF(DASHBOARD!$J$2=S15,DASHBOARD!$Q$84,IF(DASHBOARD!$J$2=0,0,CONTROL!S86)))</f>
        <v/>
      </c>
      <c r="T86">
        <f>(IF(DASHBOARD!$J$2=T15,DASHBOARD!$Q$84,IF(DASHBOARD!$J$2=0,0,CONTROL!T86)))</f>
        <v/>
      </c>
      <c r="U86">
        <f>(IF(DASHBOARD!$J$2=U15,DASHBOARD!$Q$84,IF(DASHBOARD!$J$2=0,0,CONTROL!U86)))</f>
        <v/>
      </c>
      <c r="V86">
        <f>(IF(DASHBOARD!$J$2=V15,DASHBOARD!$Q$84,IF(DASHBOARD!$J$2=0,0,CONTROL!V86)))</f>
        <v/>
      </c>
      <c r="W86">
        <f>(IF(DASHBOARD!$J$2=W15,DASHBOARD!$Q$84,IF(DASHBOARD!$J$2=0,0,CONTROL!W86)))</f>
        <v/>
      </c>
      <c r="X86">
        <f>(IF(DASHBOARD!$J$2=X15,DASHBOARD!$Q$84,IF(DASHBOARD!$J$2=0,0,CONTROL!X86)))</f>
        <v/>
      </c>
      <c r="Y86">
        <f>(IF(DASHBOARD!$J$2=Y15,DASHBOARD!$Q$84,IF(DASHBOARD!$J$2=0,0,CONTROL!Y86)))</f>
        <v/>
      </c>
      <c r="Z86">
        <f>(IF(DASHBOARD!$J$2=Z15,DASHBOARD!$Q$84,IF(DASHBOARD!$J$2=0,0,CONTROL!Z86)))</f>
        <v/>
      </c>
      <c r="AA86">
        <f>(IF(DASHBOARD!$J$2=AA15,DASHBOARD!$Q$84,IF(DASHBOARD!$J$2=0,0,CONTROL!AA86)))</f>
        <v/>
      </c>
      <c r="AB86">
        <f>(IF(DASHBOARD!$J$2=AB15,DASHBOARD!$Q$84,IF(DASHBOARD!$J$2=0,0,CONTROL!AB86)))</f>
        <v/>
      </c>
      <c r="AC86">
        <f>(IF(DASHBOARD!$J$2=AC15,DASHBOARD!$Q$84,IF(DASHBOARD!$J$2=0,0,CONTROL!AC86)))</f>
        <v/>
      </c>
      <c r="AD86">
        <f>(IF(DASHBOARD!$J$2=AD15,DASHBOARD!$Q$84,IF(DASHBOARD!$J$2=0,0,CONTROL!AD86)))</f>
        <v/>
      </c>
      <c r="AE86">
        <f>(IF(DASHBOARD!$J$2=AE15,DASHBOARD!$Q$84,IF(DASHBOARD!$J$2=0,0,CONTROL!AE86)))</f>
        <v/>
      </c>
      <c r="AF86">
        <f>(IF(DASHBOARD!$J$2=AF15,DASHBOARD!$Q$84,IF(DASHBOARD!$J$2=0,0,CONTROL!AF86)))</f>
        <v/>
      </c>
      <c r="AG86">
        <f>(IF(DASHBOARD!$J$2=AG15,DASHBOARD!$Q$84,IF(DASHBOARD!$J$2=0,0,CONTROL!AG86)))</f>
        <v/>
      </c>
      <c r="AH86">
        <f>(IF(DASHBOARD!$J$2=AH15,DASHBOARD!$Q$84,IF(DASHBOARD!$J$2=0,0,CONTROL!AH86)))</f>
        <v/>
      </c>
      <c r="AI86">
        <f>(IF(DASHBOARD!$J$2=AI15,DASHBOARD!$Q$84,IF(DASHBOARD!$J$2=0,0,CONTROL!AI86)))</f>
        <v/>
      </c>
      <c r="AJ86">
        <f>(IF(DASHBOARD!$J$2=AJ15,DASHBOARD!$Q$84,IF(DASHBOARD!$J$2=0,0,CONTROL!AJ86)))</f>
        <v/>
      </c>
      <c r="AK86">
        <f>(IF(DASHBOARD!$J$2=AK15,DASHBOARD!$Q$84,IF(DASHBOARD!$J$2=0,0,CONTROL!AK86)))</f>
        <v/>
      </c>
      <c r="AL86">
        <f>(IF(DASHBOARD!$J$2=AL15,DASHBOARD!$Q$84,IF(DASHBOARD!$J$2=0,0,CONTROL!AL86)))</f>
        <v/>
      </c>
      <c r="AM86">
        <f>(IF(DASHBOARD!$J$2=AM15,DASHBOARD!$Q$84,IF(DASHBOARD!$J$2=0,0,CONTROL!AM86)))</f>
        <v/>
      </c>
      <c r="AN86">
        <f>(IF(DASHBOARD!$J$2=AN15,DASHBOARD!$Q$84,IF(DASHBOARD!$J$2=0,0,CONTROL!AN86)))</f>
        <v/>
      </c>
      <c r="AO86">
        <f>(IF(DASHBOARD!$J$2=AO15,DASHBOARD!$Q$84,IF(DASHBOARD!$J$2=0,0,CONTROL!AO86)))</f>
        <v/>
      </c>
      <c r="AP86">
        <f>(IF(DASHBOARD!$J$2=AP15,DASHBOARD!$Q$84,IF(DASHBOARD!$J$2=0,0,CONTROL!AP86)))</f>
        <v/>
      </c>
      <c r="AQ86">
        <f>(IF(DASHBOARD!$J$2=AQ15,DASHBOARD!$Q$84,IF(DASHBOARD!$J$2=0,0,CONTROL!AQ86)))</f>
        <v/>
      </c>
      <c r="AR86">
        <f>(IF(DASHBOARD!$J$2=AR15,DASHBOARD!$Q$84,IF(DASHBOARD!$J$2=0,0,CONTROL!AR86)))</f>
        <v/>
      </c>
      <c r="AS86">
        <f>(IF(DASHBOARD!$J$2=AS15,DASHBOARD!$Q$84,IF(DASHBOARD!$J$2=0,0,CONTROL!AS86)))</f>
        <v/>
      </c>
      <c r="AT86">
        <f>(IF(DASHBOARD!$J$2=AT15,DASHBOARD!$Q$84,IF(DASHBOARD!$J$2=0,0,CONTROL!AT86)))</f>
        <v/>
      </c>
      <c r="AU86">
        <f>(IF(DASHBOARD!$J$2=AU15,DASHBOARD!$Q$84,IF(DASHBOARD!$J$2=0,0,CONTROL!AU86)))</f>
        <v/>
      </c>
      <c r="AV86">
        <f>(IF(DASHBOARD!$J$2=AV15,DASHBOARD!$Q$84,IF(DASHBOARD!$J$2=0,0,CONTROL!AV86)))</f>
        <v/>
      </c>
      <c r="AW86">
        <f>(IF(DASHBOARD!$J$2=AW15,DASHBOARD!$Q$84,IF(DASHBOARD!$J$2=0,0,CONTROL!AW86)))</f>
        <v/>
      </c>
      <c r="AZ86" s="352" t="inlineStr">
        <is>
          <t>KLAKA5</t>
        </is>
      </c>
    </row>
    <row r="87" ht="16.5" customHeight="1" s="18" thickBot="1" thickTop="1">
      <c r="A87" s="352" t="inlineStr">
        <is>
          <t>UNAHA5</t>
        </is>
      </c>
      <c r="B87">
        <f>(IF(DASHBOARD!$J$2=B15,DASHBOARD!$Q$85,IF(DASHBOARD!$J$2=0,0,CONTROL!B87)))</f>
        <v/>
      </c>
      <c r="C87">
        <f>(IF(DASHBOARD!$J$2=C15,DASHBOARD!$Q$85,IF(DASHBOARD!$J$2=0,0,CONTROL!C87)))</f>
        <v/>
      </c>
      <c r="D87">
        <f>(IF(DASHBOARD!$J$2=D15,DASHBOARD!$Q$85,IF(DASHBOARD!$J$2=0,0,CONTROL!D87)))</f>
        <v/>
      </c>
      <c r="E87">
        <f>(IF(DASHBOARD!$J$2=E15,DASHBOARD!$Q$85,IF(DASHBOARD!$J$2=0,0,CONTROL!E87)))</f>
        <v/>
      </c>
      <c r="F87">
        <f>(IF(DASHBOARD!$J$2=F15,DASHBOARD!$Q$85,IF(DASHBOARD!$J$2=0,0,CONTROL!F87)))</f>
        <v/>
      </c>
      <c r="G87">
        <f>(IF(DASHBOARD!$J$2=G15,DASHBOARD!$Q$85,IF(DASHBOARD!$J$2=0,0,CONTROL!G87)))</f>
        <v/>
      </c>
      <c r="H87">
        <f>(IF(DASHBOARD!$J$2=H15,DASHBOARD!$Q$85,IF(DASHBOARD!$J$2=0,0,CONTROL!H87)))</f>
        <v/>
      </c>
      <c r="I87">
        <f>(IF(DASHBOARD!$J$2=I15,DASHBOARD!$Q$85,IF(DASHBOARD!$J$2=0,0,CONTROL!I87)))</f>
        <v/>
      </c>
      <c r="J87">
        <f>(IF(DASHBOARD!$J$2=J15,DASHBOARD!$Q$85,IF(DASHBOARD!$J$2=0,0,CONTROL!J87)))</f>
        <v/>
      </c>
      <c r="K87">
        <f>(IF(DASHBOARD!$J$2=K15,DASHBOARD!$Q$85,IF(DASHBOARD!$J$2=0,0,CONTROL!K87)))</f>
        <v/>
      </c>
      <c r="L87">
        <f>(IF(DASHBOARD!$J$2=L15,DASHBOARD!$Q$85,IF(DASHBOARD!$J$2=0,0,CONTROL!L87)))</f>
        <v/>
      </c>
      <c r="M87">
        <f>(IF(DASHBOARD!$J$2=M15,DASHBOARD!$Q$85,IF(DASHBOARD!$J$2=0,0,CONTROL!M87)))</f>
        <v/>
      </c>
      <c r="N87">
        <f>(IF(DASHBOARD!$J$2=N15,DASHBOARD!$Q$85,IF(DASHBOARD!$J$2=0,0,CONTROL!N87)))</f>
        <v/>
      </c>
      <c r="O87">
        <f>(IF(DASHBOARD!$J$2=O15,DASHBOARD!$Q$85,IF(DASHBOARD!$J$2=0,0,CONTROL!O87)))</f>
        <v/>
      </c>
      <c r="P87">
        <f>(IF(DASHBOARD!$J$2=P15,DASHBOARD!$Q$85,IF(DASHBOARD!$J$2=0,0,CONTROL!P87)))</f>
        <v/>
      </c>
      <c r="Q87">
        <f>(IF(DASHBOARD!$J$2=Q15,DASHBOARD!$Q$85,IF(DASHBOARD!$J$2=0,0,CONTROL!Q87)))</f>
        <v/>
      </c>
      <c r="R87">
        <f>(IF(DASHBOARD!$J$2=R15,DASHBOARD!$Q$85,IF(DASHBOARD!$J$2=0,0,CONTROL!R87)))</f>
        <v/>
      </c>
      <c r="S87">
        <f>(IF(DASHBOARD!$J$2=S15,DASHBOARD!$Q$85,IF(DASHBOARD!$J$2=0,0,CONTROL!S87)))</f>
        <v/>
      </c>
      <c r="T87">
        <f>(IF(DASHBOARD!$J$2=T15,DASHBOARD!$Q$85,IF(DASHBOARD!$J$2=0,0,CONTROL!T87)))</f>
        <v/>
      </c>
      <c r="U87">
        <f>(IF(DASHBOARD!$J$2=U15,DASHBOARD!$Q$85,IF(DASHBOARD!$J$2=0,0,CONTROL!U87)))</f>
        <v/>
      </c>
      <c r="V87">
        <f>(IF(DASHBOARD!$J$2=V15,DASHBOARD!$Q$85,IF(DASHBOARD!$J$2=0,0,CONTROL!V87)))</f>
        <v/>
      </c>
      <c r="W87">
        <f>(IF(DASHBOARD!$J$2=W15,DASHBOARD!$Q$85,IF(DASHBOARD!$J$2=0,0,CONTROL!W87)))</f>
        <v/>
      </c>
      <c r="X87">
        <f>(IF(DASHBOARD!$J$2=X15,DASHBOARD!$Q$85,IF(DASHBOARD!$J$2=0,0,CONTROL!X87)))</f>
        <v/>
      </c>
      <c r="Y87">
        <f>(IF(DASHBOARD!$J$2=Y15,DASHBOARD!$Q$85,IF(DASHBOARD!$J$2=0,0,CONTROL!Y87)))</f>
        <v/>
      </c>
      <c r="Z87">
        <f>(IF(DASHBOARD!$J$2=Z15,DASHBOARD!$Q$85,IF(DASHBOARD!$J$2=0,0,CONTROL!Z87)))</f>
        <v/>
      </c>
      <c r="AA87">
        <f>(IF(DASHBOARD!$J$2=AA15,DASHBOARD!$Q$85,IF(DASHBOARD!$J$2=0,0,CONTROL!AA87)))</f>
        <v/>
      </c>
      <c r="AB87">
        <f>(IF(DASHBOARD!$J$2=AB15,DASHBOARD!$Q$85,IF(DASHBOARD!$J$2=0,0,CONTROL!AB87)))</f>
        <v/>
      </c>
      <c r="AC87">
        <f>(IF(DASHBOARD!$J$2=AC15,DASHBOARD!$Q$85,IF(DASHBOARD!$J$2=0,0,CONTROL!AC87)))</f>
        <v/>
      </c>
      <c r="AD87">
        <f>(IF(DASHBOARD!$J$2=AD15,DASHBOARD!$Q$85,IF(DASHBOARD!$J$2=0,0,CONTROL!AD87)))</f>
        <v/>
      </c>
      <c r="AE87">
        <f>(IF(DASHBOARD!$J$2=AE15,DASHBOARD!$Q$85,IF(DASHBOARD!$J$2=0,0,CONTROL!AE87)))</f>
        <v/>
      </c>
      <c r="AF87">
        <f>(IF(DASHBOARD!$J$2=AF15,DASHBOARD!$Q$85,IF(DASHBOARD!$J$2=0,0,CONTROL!AF87)))</f>
        <v/>
      </c>
      <c r="AG87">
        <f>(IF(DASHBOARD!$J$2=AG15,DASHBOARD!$Q$85,IF(DASHBOARD!$J$2=0,0,CONTROL!AG87)))</f>
        <v/>
      </c>
      <c r="AH87">
        <f>(IF(DASHBOARD!$J$2=AH15,DASHBOARD!$Q$85,IF(DASHBOARD!$J$2=0,0,CONTROL!AH87)))</f>
        <v/>
      </c>
      <c r="AI87">
        <f>(IF(DASHBOARD!$J$2=AI15,DASHBOARD!$Q$85,IF(DASHBOARD!$J$2=0,0,CONTROL!AI87)))</f>
        <v/>
      </c>
      <c r="AJ87">
        <f>(IF(DASHBOARD!$J$2=AJ15,DASHBOARD!$Q$85,IF(DASHBOARD!$J$2=0,0,CONTROL!AJ87)))</f>
        <v/>
      </c>
      <c r="AK87">
        <f>(IF(DASHBOARD!$J$2=AK15,DASHBOARD!$Q$85,IF(DASHBOARD!$J$2=0,0,CONTROL!AK87)))</f>
        <v/>
      </c>
      <c r="AL87">
        <f>(IF(DASHBOARD!$J$2=AL15,DASHBOARD!$Q$85,IF(DASHBOARD!$J$2=0,0,CONTROL!AL87)))</f>
        <v/>
      </c>
      <c r="AM87">
        <f>(IF(DASHBOARD!$J$2=AM15,DASHBOARD!$Q$85,IF(DASHBOARD!$J$2=0,0,CONTROL!AM87)))</f>
        <v/>
      </c>
      <c r="AN87">
        <f>(IF(DASHBOARD!$J$2=AN15,DASHBOARD!$Q$85,IF(DASHBOARD!$J$2=0,0,CONTROL!AN87)))</f>
        <v/>
      </c>
      <c r="AO87">
        <f>(IF(DASHBOARD!$J$2=AO15,DASHBOARD!$Q$85,IF(DASHBOARD!$J$2=0,0,CONTROL!AO87)))</f>
        <v/>
      </c>
      <c r="AP87">
        <f>(IF(DASHBOARD!$J$2=AP15,DASHBOARD!$Q$85,IF(DASHBOARD!$J$2=0,0,CONTROL!AP87)))</f>
        <v/>
      </c>
      <c r="AQ87">
        <f>(IF(DASHBOARD!$J$2=AQ15,DASHBOARD!$Q$85,IF(DASHBOARD!$J$2=0,0,CONTROL!AQ87)))</f>
        <v/>
      </c>
      <c r="AR87">
        <f>(IF(DASHBOARD!$J$2=AR15,DASHBOARD!$Q$85,IF(DASHBOARD!$J$2=0,0,CONTROL!AR87)))</f>
        <v/>
      </c>
      <c r="AS87">
        <f>(IF(DASHBOARD!$J$2=AS15,DASHBOARD!$Q$85,IF(DASHBOARD!$J$2=0,0,CONTROL!AS87)))</f>
        <v/>
      </c>
      <c r="AT87">
        <f>(IF(DASHBOARD!$J$2=AT15,DASHBOARD!$Q$85,IF(DASHBOARD!$J$2=0,0,CONTROL!AT87)))</f>
        <v/>
      </c>
      <c r="AU87">
        <f>(IF(DASHBOARD!$J$2=AU15,DASHBOARD!$Q$85,IF(DASHBOARD!$J$2=0,0,CONTROL!AU87)))</f>
        <v/>
      </c>
      <c r="AV87">
        <f>(IF(DASHBOARD!$J$2=AV15,DASHBOARD!$Q$85,IF(DASHBOARD!$J$2=0,0,CONTROL!AV87)))</f>
        <v/>
      </c>
      <c r="AW87">
        <f>(IF(DASHBOARD!$J$2=AW15,DASHBOARD!$Q$85,IF(DASHBOARD!$J$2=0,0,CONTROL!AW87)))</f>
        <v/>
      </c>
      <c r="AZ87" s="352" t="inlineStr">
        <is>
          <t>UNAHA5</t>
        </is>
      </c>
    </row>
    <row r="88" ht="16.5" customHeight="1" s="18" thickBot="1" thickTop="1">
      <c r="A88" s="352" t="inlineStr">
        <is>
          <t>KDNEW5</t>
        </is>
      </c>
      <c r="B88">
        <f>(IF(DASHBOARD!$J$2=B15,DASHBOARD!$Q$86,IF(DASHBOARD!$J$2=0,0,CONTROL!B88)))</f>
        <v/>
      </c>
      <c r="C88">
        <f>(IF(DASHBOARD!$J$2=C15,DASHBOARD!$Q$86,IF(DASHBOARD!$J$2=0,0,CONTROL!C88)))</f>
        <v/>
      </c>
      <c r="D88">
        <f>(IF(DASHBOARD!$J$2=D15,DASHBOARD!$Q$86,IF(DASHBOARD!$J$2=0,0,CONTROL!D88)))</f>
        <v/>
      </c>
      <c r="E88">
        <f>(IF(DASHBOARD!$J$2=E15,DASHBOARD!$Q$86,IF(DASHBOARD!$J$2=0,0,CONTROL!E88)))</f>
        <v/>
      </c>
      <c r="F88">
        <f>(IF(DASHBOARD!$J$2=F15,DASHBOARD!$Q$86,IF(DASHBOARD!$J$2=0,0,CONTROL!F88)))</f>
        <v/>
      </c>
      <c r="G88">
        <f>(IF(DASHBOARD!$J$2=G15,DASHBOARD!$Q$86,IF(DASHBOARD!$J$2=0,0,CONTROL!G88)))</f>
        <v/>
      </c>
      <c r="H88">
        <f>(IF(DASHBOARD!$J$2=H15,DASHBOARD!$Q$86,IF(DASHBOARD!$J$2=0,0,CONTROL!H88)))</f>
        <v/>
      </c>
      <c r="I88">
        <f>(IF(DASHBOARD!$J$2=I15,DASHBOARD!$Q$86,IF(DASHBOARD!$J$2=0,0,CONTROL!I88)))</f>
        <v/>
      </c>
      <c r="J88">
        <f>(IF(DASHBOARD!$J$2=J15,DASHBOARD!$Q$86,IF(DASHBOARD!$J$2=0,0,CONTROL!J88)))</f>
        <v/>
      </c>
      <c r="K88">
        <f>(IF(DASHBOARD!$J$2=K15,DASHBOARD!$Q$86,IF(DASHBOARD!$J$2=0,0,CONTROL!K88)))</f>
        <v/>
      </c>
      <c r="L88">
        <f>(IF(DASHBOARD!$J$2=L15,DASHBOARD!$Q$86,IF(DASHBOARD!$J$2=0,0,CONTROL!L88)))</f>
        <v/>
      </c>
      <c r="M88">
        <f>(IF(DASHBOARD!$J$2=M15,DASHBOARD!$Q$86,IF(DASHBOARD!$J$2=0,0,CONTROL!M88)))</f>
        <v/>
      </c>
      <c r="N88">
        <f>(IF(DASHBOARD!$J$2=N15,DASHBOARD!$Q$86,IF(DASHBOARD!$J$2=0,0,CONTROL!N88)))</f>
        <v/>
      </c>
      <c r="O88">
        <f>(IF(DASHBOARD!$J$2=O15,DASHBOARD!$Q$86,IF(DASHBOARD!$J$2=0,0,CONTROL!O88)))</f>
        <v/>
      </c>
      <c r="P88">
        <f>(IF(DASHBOARD!$J$2=P15,DASHBOARD!$Q$86,IF(DASHBOARD!$J$2=0,0,CONTROL!P88)))</f>
        <v/>
      </c>
      <c r="Q88">
        <f>(IF(DASHBOARD!$J$2=Q15,DASHBOARD!$Q$86,IF(DASHBOARD!$J$2=0,0,CONTROL!Q88)))</f>
        <v/>
      </c>
      <c r="R88">
        <f>(IF(DASHBOARD!$J$2=R15,DASHBOARD!$Q$86,IF(DASHBOARD!$J$2=0,0,CONTROL!R88)))</f>
        <v/>
      </c>
      <c r="S88">
        <f>(IF(DASHBOARD!$J$2=S15,DASHBOARD!$Q$86,IF(DASHBOARD!$J$2=0,0,CONTROL!S88)))</f>
        <v/>
      </c>
      <c r="T88">
        <f>(IF(DASHBOARD!$J$2=T15,DASHBOARD!$Q$86,IF(DASHBOARD!$J$2=0,0,CONTROL!T88)))</f>
        <v/>
      </c>
      <c r="U88">
        <f>(IF(DASHBOARD!$J$2=U15,DASHBOARD!$Q$86,IF(DASHBOARD!$J$2=0,0,CONTROL!U88)))</f>
        <v/>
      </c>
      <c r="V88">
        <f>(IF(DASHBOARD!$J$2=V15,DASHBOARD!$Q$86,IF(DASHBOARD!$J$2=0,0,CONTROL!V88)))</f>
        <v/>
      </c>
      <c r="W88">
        <f>(IF(DASHBOARD!$J$2=W15,DASHBOARD!$Q$86,IF(DASHBOARD!$J$2=0,0,CONTROL!W88)))</f>
        <v/>
      </c>
      <c r="X88">
        <f>(IF(DASHBOARD!$J$2=X15,DASHBOARD!$Q$86,IF(DASHBOARD!$J$2=0,0,CONTROL!X88)))</f>
        <v/>
      </c>
      <c r="Y88">
        <f>(IF(DASHBOARD!$J$2=Y15,DASHBOARD!$Q$86,IF(DASHBOARD!$J$2=0,0,CONTROL!Y88)))</f>
        <v/>
      </c>
      <c r="Z88">
        <f>(IF(DASHBOARD!$J$2=Z15,DASHBOARD!$Q$86,IF(DASHBOARD!$J$2=0,0,CONTROL!Z88)))</f>
        <v/>
      </c>
      <c r="AA88">
        <f>(IF(DASHBOARD!$J$2=AA15,DASHBOARD!$Q$86,IF(DASHBOARD!$J$2=0,0,CONTROL!AA88)))</f>
        <v/>
      </c>
      <c r="AB88">
        <f>(IF(DASHBOARD!$J$2=AB15,DASHBOARD!$Q$86,IF(DASHBOARD!$J$2=0,0,CONTROL!AB88)))</f>
        <v/>
      </c>
      <c r="AC88">
        <f>(IF(DASHBOARD!$J$2=AC15,DASHBOARD!$Q$86,IF(DASHBOARD!$J$2=0,0,CONTROL!AC88)))</f>
        <v/>
      </c>
      <c r="AD88">
        <f>(IF(DASHBOARD!$J$2=AD15,DASHBOARD!$Q$86,IF(DASHBOARD!$J$2=0,0,CONTROL!AD88)))</f>
        <v/>
      </c>
      <c r="AE88">
        <f>(IF(DASHBOARD!$J$2=AE15,DASHBOARD!$Q$86,IF(DASHBOARD!$J$2=0,0,CONTROL!AE88)))</f>
        <v/>
      </c>
      <c r="AF88">
        <f>(IF(DASHBOARD!$J$2=AF15,DASHBOARD!$Q$86,IF(DASHBOARD!$J$2=0,0,CONTROL!AF88)))</f>
        <v/>
      </c>
      <c r="AG88">
        <f>(IF(DASHBOARD!$J$2=AG15,DASHBOARD!$Q$86,IF(DASHBOARD!$J$2=0,0,CONTROL!AG88)))</f>
        <v/>
      </c>
      <c r="AH88">
        <f>(IF(DASHBOARD!$J$2=AH15,DASHBOARD!$Q$86,IF(DASHBOARD!$J$2=0,0,CONTROL!AH88)))</f>
        <v/>
      </c>
      <c r="AI88">
        <f>(IF(DASHBOARD!$J$2=AI15,DASHBOARD!$Q$86,IF(DASHBOARD!$J$2=0,0,CONTROL!AI88)))</f>
        <v/>
      </c>
      <c r="AJ88">
        <f>(IF(DASHBOARD!$J$2=AJ15,DASHBOARD!$Q$86,IF(DASHBOARD!$J$2=0,0,CONTROL!AJ88)))</f>
        <v/>
      </c>
      <c r="AK88">
        <f>(IF(DASHBOARD!$J$2=AK15,DASHBOARD!$Q$86,IF(DASHBOARD!$J$2=0,0,CONTROL!AK88)))</f>
        <v/>
      </c>
      <c r="AL88">
        <f>(IF(DASHBOARD!$J$2=AL15,DASHBOARD!$Q$86,IF(DASHBOARD!$J$2=0,0,CONTROL!AL88)))</f>
        <v/>
      </c>
      <c r="AM88">
        <f>(IF(DASHBOARD!$J$2=AM15,DASHBOARD!$Q$86,IF(DASHBOARD!$J$2=0,0,CONTROL!AM88)))</f>
        <v/>
      </c>
      <c r="AN88">
        <f>(IF(DASHBOARD!$J$2=AN15,DASHBOARD!$Q$86,IF(DASHBOARD!$J$2=0,0,CONTROL!AN88)))</f>
        <v/>
      </c>
      <c r="AO88">
        <f>(IF(DASHBOARD!$J$2=AO15,DASHBOARD!$Q$86,IF(DASHBOARD!$J$2=0,0,CONTROL!AO88)))</f>
        <v/>
      </c>
      <c r="AP88">
        <f>(IF(DASHBOARD!$J$2=AP15,DASHBOARD!$Q$86,IF(DASHBOARD!$J$2=0,0,CONTROL!AP88)))</f>
        <v/>
      </c>
      <c r="AQ88">
        <f>(IF(DASHBOARD!$J$2=AQ15,DASHBOARD!$Q$86,IF(DASHBOARD!$J$2=0,0,CONTROL!AQ88)))</f>
        <v/>
      </c>
      <c r="AR88">
        <f>(IF(DASHBOARD!$J$2=AR15,DASHBOARD!$Q$86,IF(DASHBOARD!$J$2=0,0,CONTROL!AR88)))</f>
        <v/>
      </c>
      <c r="AS88">
        <f>(IF(DASHBOARD!$J$2=AS15,DASHBOARD!$Q$86,IF(DASHBOARD!$J$2=0,0,CONTROL!AS88)))</f>
        <v/>
      </c>
      <c r="AT88">
        <f>(IF(DASHBOARD!$J$2=AT15,DASHBOARD!$Q$86,IF(DASHBOARD!$J$2=0,0,CONTROL!AT88)))</f>
        <v/>
      </c>
      <c r="AU88">
        <f>(IF(DASHBOARD!$J$2=AU15,DASHBOARD!$Q$86,IF(DASHBOARD!$J$2=0,0,CONTROL!AU88)))</f>
        <v/>
      </c>
      <c r="AV88">
        <f>(IF(DASHBOARD!$J$2=AV15,DASHBOARD!$Q$86,IF(DASHBOARD!$J$2=0,0,CONTROL!AV88)))</f>
        <v/>
      </c>
      <c r="AW88">
        <f>(IF(DASHBOARD!$J$2=AW15,DASHBOARD!$Q$86,IF(DASHBOARD!$J$2=0,0,CONTROL!AW88)))</f>
        <v/>
      </c>
      <c r="AZ88" s="352" t="inlineStr">
        <is>
          <t>KDNEW5</t>
        </is>
      </c>
    </row>
    <row r="89" ht="16.5" customHeight="1" s="18" thickBot="1" thickTop="1">
      <c r="A89" s="352" t="inlineStr">
        <is>
          <t>PWATU5</t>
        </is>
      </c>
      <c r="B89">
        <f>(IF(DASHBOARD!$J$2=B15,DASHBOARD!$Q$87,IF(DASHBOARD!$J$2=0,0,CONTROL!B89)))</f>
        <v/>
      </c>
      <c r="C89">
        <f>(IF(DASHBOARD!$J$2=C15,DASHBOARD!$Q$87,IF(DASHBOARD!$J$2=0,0,CONTROL!C89)))</f>
        <v/>
      </c>
      <c r="D89">
        <f>(IF(DASHBOARD!$J$2=D15,DASHBOARD!$Q$87,IF(DASHBOARD!$J$2=0,0,CONTROL!D89)))</f>
        <v/>
      </c>
      <c r="E89">
        <f>(IF(DASHBOARD!$J$2=E15,DASHBOARD!$Q$87,IF(DASHBOARD!$J$2=0,0,CONTROL!E89)))</f>
        <v/>
      </c>
      <c r="F89">
        <f>(IF(DASHBOARD!$J$2=F15,DASHBOARD!$Q$87,IF(DASHBOARD!$J$2=0,0,CONTROL!F89)))</f>
        <v/>
      </c>
      <c r="G89">
        <f>(IF(DASHBOARD!$J$2=G15,DASHBOARD!$Q$87,IF(DASHBOARD!$J$2=0,0,CONTROL!G89)))</f>
        <v/>
      </c>
      <c r="H89">
        <f>(IF(DASHBOARD!$J$2=H15,DASHBOARD!$Q$87,IF(DASHBOARD!$J$2=0,0,CONTROL!H89)))</f>
        <v/>
      </c>
      <c r="I89">
        <f>(IF(DASHBOARD!$J$2=I15,DASHBOARD!$Q$87,IF(DASHBOARD!$J$2=0,0,CONTROL!I89)))</f>
        <v/>
      </c>
      <c r="J89">
        <f>(IF(DASHBOARD!$J$2=J15,DASHBOARD!$Q$87,IF(DASHBOARD!$J$2=0,0,CONTROL!J89)))</f>
        <v/>
      </c>
      <c r="K89">
        <f>(IF(DASHBOARD!$J$2=K15,DASHBOARD!$Q$87,IF(DASHBOARD!$J$2=0,0,CONTROL!K89)))</f>
        <v/>
      </c>
      <c r="L89">
        <f>(IF(DASHBOARD!$J$2=L15,DASHBOARD!$Q$87,IF(DASHBOARD!$J$2=0,0,CONTROL!L89)))</f>
        <v/>
      </c>
      <c r="M89">
        <f>(IF(DASHBOARD!$J$2=M15,DASHBOARD!$Q$87,IF(DASHBOARD!$J$2=0,0,CONTROL!M89)))</f>
        <v/>
      </c>
      <c r="N89">
        <f>(IF(DASHBOARD!$J$2=N15,DASHBOARD!$Q$87,IF(DASHBOARD!$J$2=0,0,CONTROL!N89)))</f>
        <v/>
      </c>
      <c r="O89">
        <f>(IF(DASHBOARD!$J$2=O15,DASHBOARD!$Q$87,IF(DASHBOARD!$J$2=0,0,CONTROL!O89)))</f>
        <v/>
      </c>
      <c r="P89">
        <f>(IF(DASHBOARD!$J$2=P15,DASHBOARD!$Q$87,IF(DASHBOARD!$J$2=0,0,CONTROL!P89)))</f>
        <v/>
      </c>
      <c r="Q89">
        <f>(IF(DASHBOARD!$J$2=Q15,DASHBOARD!$Q$87,IF(DASHBOARD!$J$2=0,0,CONTROL!Q89)))</f>
        <v/>
      </c>
      <c r="R89">
        <f>(IF(DASHBOARD!$J$2=R15,DASHBOARD!$Q$87,IF(DASHBOARD!$J$2=0,0,CONTROL!R89)))</f>
        <v/>
      </c>
      <c r="S89">
        <f>(IF(DASHBOARD!$J$2=S15,DASHBOARD!$Q$87,IF(DASHBOARD!$J$2=0,0,CONTROL!S89)))</f>
        <v/>
      </c>
      <c r="T89">
        <f>(IF(DASHBOARD!$J$2=T15,DASHBOARD!$Q$87,IF(DASHBOARD!$J$2=0,0,CONTROL!T89)))</f>
        <v/>
      </c>
      <c r="U89">
        <f>(IF(DASHBOARD!$J$2=U15,DASHBOARD!$Q$87,IF(DASHBOARD!$J$2=0,0,CONTROL!U89)))</f>
        <v/>
      </c>
      <c r="V89">
        <f>(IF(DASHBOARD!$J$2=V15,DASHBOARD!$Q$87,IF(DASHBOARD!$J$2=0,0,CONTROL!V89)))</f>
        <v/>
      </c>
      <c r="W89">
        <f>(IF(DASHBOARD!$J$2=W15,DASHBOARD!$Q$87,IF(DASHBOARD!$J$2=0,0,CONTROL!W89)))</f>
        <v/>
      </c>
      <c r="X89">
        <f>(IF(DASHBOARD!$J$2=X15,DASHBOARD!$Q$87,IF(DASHBOARD!$J$2=0,0,CONTROL!X89)))</f>
        <v/>
      </c>
      <c r="Y89">
        <f>(IF(DASHBOARD!$J$2=Y15,DASHBOARD!$Q$87,IF(DASHBOARD!$J$2=0,0,CONTROL!Y89)))</f>
        <v/>
      </c>
      <c r="Z89">
        <f>(IF(DASHBOARD!$J$2=Z15,DASHBOARD!$Q$87,IF(DASHBOARD!$J$2=0,0,CONTROL!Z89)))</f>
        <v/>
      </c>
      <c r="AA89">
        <f>(IF(DASHBOARD!$J$2=AA15,DASHBOARD!$Q$87,IF(DASHBOARD!$J$2=0,0,CONTROL!AA89)))</f>
        <v/>
      </c>
      <c r="AB89">
        <f>(IF(DASHBOARD!$J$2=AB15,DASHBOARD!$Q$87,IF(DASHBOARD!$J$2=0,0,CONTROL!AB89)))</f>
        <v/>
      </c>
      <c r="AC89">
        <f>(IF(DASHBOARD!$J$2=AC15,DASHBOARD!$Q$87,IF(DASHBOARD!$J$2=0,0,CONTROL!AC89)))</f>
        <v/>
      </c>
      <c r="AD89">
        <f>(IF(DASHBOARD!$J$2=AD15,DASHBOARD!$Q$87,IF(DASHBOARD!$J$2=0,0,CONTROL!AD89)))</f>
        <v/>
      </c>
      <c r="AE89">
        <f>(IF(DASHBOARD!$J$2=AE15,DASHBOARD!$Q$87,IF(DASHBOARD!$J$2=0,0,CONTROL!AE89)))</f>
        <v/>
      </c>
      <c r="AF89">
        <f>(IF(DASHBOARD!$J$2=AF15,DASHBOARD!$Q$87,IF(DASHBOARD!$J$2=0,0,CONTROL!AF89)))</f>
        <v/>
      </c>
      <c r="AG89">
        <f>(IF(DASHBOARD!$J$2=AG15,DASHBOARD!$Q$87,IF(DASHBOARD!$J$2=0,0,CONTROL!AG89)))</f>
        <v/>
      </c>
      <c r="AH89">
        <f>(IF(DASHBOARD!$J$2=AH15,DASHBOARD!$Q$87,IF(DASHBOARD!$J$2=0,0,CONTROL!AH89)))</f>
        <v/>
      </c>
      <c r="AI89">
        <f>(IF(DASHBOARD!$J$2=AI15,DASHBOARD!$Q$87,IF(DASHBOARD!$J$2=0,0,CONTROL!AI89)))</f>
        <v/>
      </c>
      <c r="AJ89">
        <f>(IF(DASHBOARD!$J$2=AJ15,DASHBOARD!$Q$87,IF(DASHBOARD!$J$2=0,0,CONTROL!AJ89)))</f>
        <v/>
      </c>
      <c r="AK89">
        <f>(IF(DASHBOARD!$J$2=AK15,DASHBOARD!$Q$87,IF(DASHBOARD!$J$2=0,0,CONTROL!AK89)))</f>
        <v/>
      </c>
      <c r="AL89">
        <f>(IF(DASHBOARD!$J$2=AL15,DASHBOARD!$Q$87,IF(DASHBOARD!$J$2=0,0,CONTROL!AL89)))</f>
        <v/>
      </c>
      <c r="AM89">
        <f>(IF(DASHBOARD!$J$2=AM15,DASHBOARD!$Q$87,IF(DASHBOARD!$J$2=0,0,CONTROL!AM89)))</f>
        <v/>
      </c>
      <c r="AN89">
        <f>(IF(DASHBOARD!$J$2=AN15,DASHBOARD!$Q$87,IF(DASHBOARD!$J$2=0,0,CONTROL!AN89)))</f>
        <v/>
      </c>
      <c r="AO89">
        <f>(IF(DASHBOARD!$J$2=AO15,DASHBOARD!$Q$87,IF(DASHBOARD!$J$2=0,0,CONTROL!AO89)))</f>
        <v/>
      </c>
      <c r="AP89">
        <f>(IF(DASHBOARD!$J$2=AP15,DASHBOARD!$Q$87,IF(DASHBOARD!$J$2=0,0,CONTROL!AP89)))</f>
        <v/>
      </c>
      <c r="AQ89">
        <f>(IF(DASHBOARD!$J$2=AQ15,DASHBOARD!$Q$87,IF(DASHBOARD!$J$2=0,0,CONTROL!AQ89)))</f>
        <v/>
      </c>
      <c r="AR89">
        <f>(IF(DASHBOARD!$J$2=AR15,DASHBOARD!$Q$87,IF(DASHBOARD!$J$2=0,0,CONTROL!AR89)))</f>
        <v/>
      </c>
      <c r="AS89">
        <f>(IF(DASHBOARD!$J$2=AS15,DASHBOARD!$Q$87,IF(DASHBOARD!$J$2=0,0,CONTROL!AS89)))</f>
        <v/>
      </c>
      <c r="AT89">
        <f>(IF(DASHBOARD!$J$2=AT15,DASHBOARD!$Q$87,IF(DASHBOARD!$J$2=0,0,CONTROL!AT89)))</f>
        <v/>
      </c>
      <c r="AU89">
        <f>(IF(DASHBOARD!$J$2=AU15,DASHBOARD!$Q$87,IF(DASHBOARD!$J$2=0,0,CONTROL!AU89)))</f>
        <v/>
      </c>
      <c r="AV89">
        <f>(IF(DASHBOARD!$J$2=AV15,DASHBOARD!$Q$87,IF(DASHBOARD!$J$2=0,0,CONTROL!AV89)))</f>
        <v/>
      </c>
      <c r="AW89">
        <f>(IF(DASHBOARD!$J$2=AW15,DASHBOARD!$Q$87,IF(DASHBOARD!$J$2=0,0,CONTROL!AW89)))</f>
        <v/>
      </c>
      <c r="AZ89" s="352" t="inlineStr">
        <is>
          <t>PWATU5</t>
        </is>
      </c>
    </row>
    <row r="90" ht="16.5" customHeight="1" s="18" thickBot="1" thickTop="1">
      <c r="A90" s="352" t="inlineStr">
        <is>
          <t>KNDI35</t>
        </is>
      </c>
      <c r="B90">
        <f>(IF(DASHBOARD!$J$2=B15,DASHBOARD!$Q$89,IF(DASHBOARD!$J$2=0,0,CONTROL!B90)))</f>
        <v/>
      </c>
      <c r="C90">
        <f>(IF(DASHBOARD!$J$2=C15,DASHBOARD!$Q$89,IF(DASHBOARD!$J$2=0,0,CONTROL!C90)))</f>
        <v/>
      </c>
      <c r="D90">
        <f>(IF(DASHBOARD!$J$2=D15,DASHBOARD!$Q$89,IF(DASHBOARD!$J$2=0,0,CONTROL!D90)))</f>
        <v/>
      </c>
      <c r="E90">
        <f>(IF(DASHBOARD!$J$2=E15,DASHBOARD!$Q$89,IF(DASHBOARD!$J$2=0,0,CONTROL!E90)))</f>
        <v/>
      </c>
      <c r="F90">
        <f>(IF(DASHBOARD!$J$2=F15,DASHBOARD!$Q$89,IF(DASHBOARD!$J$2=0,0,CONTROL!F90)))</f>
        <v/>
      </c>
      <c r="G90">
        <f>(IF(DASHBOARD!$J$2=G15,DASHBOARD!$Q$89,IF(DASHBOARD!$J$2=0,0,CONTROL!G90)))</f>
        <v/>
      </c>
      <c r="H90">
        <f>(IF(DASHBOARD!$J$2=H15,DASHBOARD!$Q$89,IF(DASHBOARD!$J$2=0,0,CONTROL!H90)))</f>
        <v/>
      </c>
      <c r="I90">
        <f>(IF(DASHBOARD!$J$2=I15,DASHBOARD!$Q$89,IF(DASHBOARD!$J$2=0,0,CONTROL!I90)))</f>
        <v/>
      </c>
      <c r="J90">
        <f>(IF(DASHBOARD!$J$2=J15,DASHBOARD!$Q$89,IF(DASHBOARD!$J$2=0,0,CONTROL!J90)))</f>
        <v/>
      </c>
      <c r="K90">
        <f>(IF(DASHBOARD!$J$2=K15,DASHBOARD!$Q$89,IF(DASHBOARD!$J$2=0,0,CONTROL!K90)))</f>
        <v/>
      </c>
      <c r="L90">
        <f>(IF(DASHBOARD!$J$2=L15,DASHBOARD!$Q$89,IF(DASHBOARD!$J$2=0,0,CONTROL!L90)))</f>
        <v/>
      </c>
      <c r="M90">
        <f>(IF(DASHBOARD!$J$2=M15,DASHBOARD!$Q$89,IF(DASHBOARD!$J$2=0,0,CONTROL!M90)))</f>
        <v/>
      </c>
      <c r="N90">
        <f>(IF(DASHBOARD!$J$2=N15,DASHBOARD!$Q$89,IF(DASHBOARD!$J$2=0,0,CONTROL!N90)))</f>
        <v/>
      </c>
      <c r="O90">
        <f>(IF(DASHBOARD!$J$2=O15,DASHBOARD!$Q$89,IF(DASHBOARD!$J$2=0,0,CONTROL!O90)))</f>
        <v/>
      </c>
      <c r="P90">
        <f>(IF(DASHBOARD!$J$2=P15,DASHBOARD!$Q$89,IF(DASHBOARD!$J$2=0,0,CONTROL!P90)))</f>
        <v/>
      </c>
      <c r="Q90">
        <f>(IF(DASHBOARD!$J$2=Q15,DASHBOARD!$Q$89,IF(DASHBOARD!$J$2=0,0,CONTROL!Q90)))</f>
        <v/>
      </c>
      <c r="R90">
        <f>(IF(DASHBOARD!$J$2=R15,DASHBOARD!$Q$89,IF(DASHBOARD!$J$2=0,0,CONTROL!R90)))</f>
        <v/>
      </c>
      <c r="S90">
        <f>(IF(DASHBOARD!$J$2=S15,DASHBOARD!$Q$89,IF(DASHBOARD!$J$2=0,0,CONTROL!S90)))</f>
        <v/>
      </c>
      <c r="T90">
        <f>(IF(DASHBOARD!$J$2=T15,DASHBOARD!$Q$89,IF(DASHBOARD!$J$2=0,0,CONTROL!T90)))</f>
        <v/>
      </c>
      <c r="U90">
        <f>(IF(DASHBOARD!$J$2=U15,DASHBOARD!$Q$89,IF(DASHBOARD!$J$2=0,0,CONTROL!U90)))</f>
        <v/>
      </c>
      <c r="V90">
        <f>(IF(DASHBOARD!$J$2=V15,DASHBOARD!$Q$89,IF(DASHBOARD!$J$2=0,0,CONTROL!V90)))</f>
        <v/>
      </c>
      <c r="W90">
        <f>(IF(DASHBOARD!$J$2=W15,DASHBOARD!$Q$89,IF(DASHBOARD!$J$2=0,0,CONTROL!W90)))</f>
        <v/>
      </c>
      <c r="X90">
        <f>(IF(DASHBOARD!$J$2=X15,DASHBOARD!$Q$89,IF(DASHBOARD!$J$2=0,0,CONTROL!X90)))</f>
        <v/>
      </c>
      <c r="Y90">
        <f>(IF(DASHBOARD!$J$2=Y15,DASHBOARD!$Q$89,IF(DASHBOARD!$J$2=0,0,CONTROL!Y90)))</f>
        <v/>
      </c>
      <c r="Z90">
        <f>(IF(DASHBOARD!$J$2=Z15,DASHBOARD!$Q$89,IF(DASHBOARD!$J$2=0,0,CONTROL!Z90)))</f>
        <v/>
      </c>
      <c r="AA90">
        <f>(IF(DASHBOARD!$J$2=AA15,DASHBOARD!$Q$89,IF(DASHBOARD!$J$2=0,0,CONTROL!AA90)))</f>
        <v/>
      </c>
      <c r="AB90">
        <f>(IF(DASHBOARD!$J$2=AB15,DASHBOARD!$Q$89,IF(DASHBOARD!$J$2=0,0,CONTROL!AB90)))</f>
        <v/>
      </c>
      <c r="AC90">
        <f>(IF(DASHBOARD!$J$2=AC15,DASHBOARD!$Q$89,IF(DASHBOARD!$J$2=0,0,CONTROL!AC90)))</f>
        <v/>
      </c>
      <c r="AD90">
        <f>(IF(DASHBOARD!$J$2=AD15,DASHBOARD!$Q$89,IF(DASHBOARD!$J$2=0,0,CONTROL!AD90)))</f>
        <v/>
      </c>
      <c r="AE90">
        <f>(IF(DASHBOARD!$J$2=AE15,DASHBOARD!$Q$89,IF(DASHBOARD!$J$2=0,0,CONTROL!AE90)))</f>
        <v/>
      </c>
      <c r="AF90">
        <f>(IF(DASHBOARD!$J$2=AF15,DASHBOARD!$Q$89,IF(DASHBOARD!$J$2=0,0,CONTROL!AF90)))</f>
        <v/>
      </c>
      <c r="AG90">
        <f>(IF(DASHBOARD!$J$2=AG15,DASHBOARD!$Q$89,IF(DASHBOARD!$J$2=0,0,CONTROL!AG90)))</f>
        <v/>
      </c>
      <c r="AH90">
        <f>(IF(DASHBOARD!$J$2=AH15,DASHBOARD!$Q$89,IF(DASHBOARD!$J$2=0,0,CONTROL!AH90)))</f>
        <v/>
      </c>
      <c r="AI90">
        <f>(IF(DASHBOARD!$J$2=AI15,DASHBOARD!$Q$89,IF(DASHBOARD!$J$2=0,0,CONTROL!AI90)))</f>
        <v/>
      </c>
      <c r="AJ90">
        <f>(IF(DASHBOARD!$J$2=AJ15,DASHBOARD!$Q$89,IF(DASHBOARD!$J$2=0,0,CONTROL!AJ90)))</f>
        <v/>
      </c>
      <c r="AK90">
        <f>(IF(DASHBOARD!$J$2=AK15,DASHBOARD!$Q$89,IF(DASHBOARD!$J$2=0,0,CONTROL!AK90)))</f>
        <v/>
      </c>
      <c r="AL90">
        <f>(IF(DASHBOARD!$J$2=AL15,DASHBOARD!$Q$89,IF(DASHBOARD!$J$2=0,0,CONTROL!AL90)))</f>
        <v/>
      </c>
      <c r="AM90">
        <f>(IF(DASHBOARD!$J$2=AM15,DASHBOARD!$Q$89,IF(DASHBOARD!$J$2=0,0,CONTROL!AM90)))</f>
        <v/>
      </c>
      <c r="AN90">
        <f>(IF(DASHBOARD!$J$2=AN15,DASHBOARD!$Q$89,IF(DASHBOARD!$J$2=0,0,CONTROL!AN90)))</f>
        <v/>
      </c>
      <c r="AO90">
        <f>(IF(DASHBOARD!$J$2=AO15,DASHBOARD!$Q$89,IF(DASHBOARD!$J$2=0,0,CONTROL!AO90)))</f>
        <v/>
      </c>
      <c r="AP90">
        <f>(IF(DASHBOARD!$J$2=AP15,DASHBOARD!$Q$89,IF(DASHBOARD!$J$2=0,0,CONTROL!AP90)))</f>
        <v/>
      </c>
      <c r="AQ90">
        <f>(IF(DASHBOARD!$J$2=AQ15,DASHBOARD!$Q$89,IF(DASHBOARD!$J$2=0,0,CONTROL!AQ90)))</f>
        <v/>
      </c>
      <c r="AR90">
        <f>(IF(DASHBOARD!$J$2=AR15,DASHBOARD!$Q$89,IF(DASHBOARD!$J$2=0,0,CONTROL!AR90)))</f>
        <v/>
      </c>
      <c r="AS90">
        <f>(IF(DASHBOARD!$J$2=AS15,DASHBOARD!$Q$89,IF(DASHBOARD!$J$2=0,0,CONTROL!AS90)))</f>
        <v/>
      </c>
      <c r="AT90">
        <f>(IF(DASHBOARD!$J$2=AT15,DASHBOARD!$Q$89,IF(DASHBOARD!$J$2=0,0,CONTROL!AT90)))</f>
        <v/>
      </c>
      <c r="AU90">
        <f>(IF(DASHBOARD!$J$2=AU15,DASHBOARD!$Q$89,IF(DASHBOARD!$J$2=0,0,CONTROL!AU90)))</f>
        <v/>
      </c>
      <c r="AV90">
        <f>(IF(DASHBOARD!$J$2=AV15,DASHBOARD!$Q$89,IF(DASHBOARD!$J$2=0,0,CONTROL!AV90)))</f>
        <v/>
      </c>
      <c r="AW90">
        <f>(IF(DASHBOARD!$J$2=AW15,DASHBOARD!$Q$89,IF(DASHBOARD!$J$2=0,0,CONTROL!AW90)))</f>
        <v/>
      </c>
      <c r="AZ90" s="352" t="inlineStr">
        <is>
          <t>KNDI35</t>
        </is>
      </c>
    </row>
    <row r="91" ht="16.5" customHeight="1" s="18" thickBot="1" thickTop="1">
      <c r="A91" s="352" t="inlineStr">
        <is>
          <t>NTNSA4</t>
        </is>
      </c>
      <c r="B91">
        <f>(IF(DASHBOARD!$J$2=B15,DASHBOARD!$Q$90,IF(DASHBOARD!$J$2=0,0,CONTROL!B91)))</f>
        <v/>
      </c>
      <c r="C91">
        <f>(IF(DASHBOARD!$J$2=C15,DASHBOARD!$Q$90,IF(DASHBOARD!$J$2=0,0,CONTROL!C91)))</f>
        <v/>
      </c>
      <c r="D91">
        <f>(IF(DASHBOARD!$J$2=D15,DASHBOARD!$Q$90,IF(DASHBOARD!$J$2=0,0,CONTROL!D91)))</f>
        <v/>
      </c>
      <c r="E91">
        <f>(IF(DASHBOARD!$J$2=E15,DASHBOARD!$Q$90,IF(DASHBOARD!$J$2=0,0,CONTROL!E91)))</f>
        <v/>
      </c>
      <c r="F91">
        <f>(IF(DASHBOARD!$J$2=F15,DASHBOARD!$Q$90,IF(DASHBOARD!$J$2=0,0,CONTROL!F91)))</f>
        <v/>
      </c>
      <c r="G91">
        <f>(IF(DASHBOARD!$J$2=G15,DASHBOARD!$Q$90,IF(DASHBOARD!$J$2=0,0,CONTROL!G91)))</f>
        <v/>
      </c>
      <c r="H91">
        <f>(IF(DASHBOARD!$J$2=H15,DASHBOARD!$Q$90,IF(DASHBOARD!$J$2=0,0,CONTROL!H91)))</f>
        <v/>
      </c>
      <c r="I91">
        <f>(IF(DASHBOARD!$J$2=I15,DASHBOARD!$Q$90,IF(DASHBOARD!$J$2=0,0,CONTROL!I91)))</f>
        <v/>
      </c>
      <c r="J91">
        <f>(IF(DASHBOARD!$J$2=J15,DASHBOARD!$Q$90,IF(DASHBOARD!$J$2=0,0,CONTROL!J91)))</f>
        <v/>
      </c>
      <c r="K91">
        <f>(IF(DASHBOARD!$J$2=K15,DASHBOARD!$Q$90,IF(DASHBOARD!$J$2=0,0,CONTROL!K91)))</f>
        <v/>
      </c>
      <c r="L91">
        <f>(IF(DASHBOARD!$J$2=L15,DASHBOARD!$Q$90,IF(DASHBOARD!$J$2=0,0,CONTROL!L91)))</f>
        <v/>
      </c>
      <c r="M91">
        <f>(IF(DASHBOARD!$J$2=M15,DASHBOARD!$Q$90,IF(DASHBOARD!$J$2=0,0,CONTROL!M91)))</f>
        <v/>
      </c>
      <c r="N91">
        <f>(IF(DASHBOARD!$J$2=N15,DASHBOARD!$Q$90,IF(DASHBOARD!$J$2=0,0,CONTROL!N91)))</f>
        <v/>
      </c>
      <c r="O91">
        <f>(IF(DASHBOARD!$J$2=O15,DASHBOARD!$Q$90,IF(DASHBOARD!$J$2=0,0,CONTROL!O91)))</f>
        <v/>
      </c>
      <c r="P91">
        <f>(IF(DASHBOARD!$J$2=P15,DASHBOARD!$Q$90,IF(DASHBOARD!$J$2=0,0,CONTROL!P91)))</f>
        <v/>
      </c>
      <c r="Q91">
        <f>(IF(DASHBOARD!$J$2=Q15,DASHBOARD!$Q$90,IF(DASHBOARD!$J$2=0,0,CONTROL!Q91)))</f>
        <v/>
      </c>
      <c r="R91">
        <f>(IF(DASHBOARD!$J$2=R15,DASHBOARD!$Q$90,IF(DASHBOARD!$J$2=0,0,CONTROL!R91)))</f>
        <v/>
      </c>
      <c r="S91">
        <f>(IF(DASHBOARD!$J$2=S15,DASHBOARD!$Q$90,IF(DASHBOARD!$J$2=0,0,CONTROL!S91)))</f>
        <v/>
      </c>
      <c r="T91">
        <f>(IF(DASHBOARD!$J$2=T15,DASHBOARD!$Q$90,IF(DASHBOARD!$J$2=0,0,CONTROL!T91)))</f>
        <v/>
      </c>
      <c r="U91">
        <f>(IF(DASHBOARD!$J$2=U15,DASHBOARD!$Q$90,IF(DASHBOARD!$J$2=0,0,CONTROL!U91)))</f>
        <v/>
      </c>
      <c r="V91">
        <f>(IF(DASHBOARD!$J$2=V15,DASHBOARD!$Q$90,IF(DASHBOARD!$J$2=0,0,CONTROL!V91)))</f>
        <v/>
      </c>
      <c r="W91">
        <f>(IF(DASHBOARD!$J$2=W15,DASHBOARD!$Q$90,IF(DASHBOARD!$J$2=0,0,CONTROL!W91)))</f>
        <v/>
      </c>
      <c r="X91">
        <f>(IF(DASHBOARD!$J$2=X15,DASHBOARD!$Q$90,IF(DASHBOARD!$J$2=0,0,CONTROL!X91)))</f>
        <v/>
      </c>
      <c r="Y91">
        <f>(IF(DASHBOARD!$J$2=Y15,DASHBOARD!$Q$90,IF(DASHBOARD!$J$2=0,0,CONTROL!Y91)))</f>
        <v/>
      </c>
      <c r="Z91">
        <f>(IF(DASHBOARD!$J$2=Z15,DASHBOARD!$Q$90,IF(DASHBOARD!$J$2=0,0,CONTROL!Z91)))</f>
        <v/>
      </c>
      <c r="AA91">
        <f>(IF(DASHBOARD!$J$2=AA15,DASHBOARD!$Q$90,IF(DASHBOARD!$J$2=0,0,CONTROL!AA91)))</f>
        <v/>
      </c>
      <c r="AB91">
        <f>(IF(DASHBOARD!$J$2=AB15,DASHBOARD!$Q$90,IF(DASHBOARD!$J$2=0,0,CONTROL!AB91)))</f>
        <v/>
      </c>
      <c r="AC91">
        <f>(IF(DASHBOARD!$J$2=AC15,DASHBOARD!$Q$90,IF(DASHBOARD!$J$2=0,0,CONTROL!AC91)))</f>
        <v/>
      </c>
      <c r="AD91">
        <f>(IF(DASHBOARD!$J$2=AD15,DASHBOARD!$Q$90,IF(DASHBOARD!$J$2=0,0,CONTROL!AD91)))</f>
        <v/>
      </c>
      <c r="AE91">
        <f>(IF(DASHBOARD!$J$2=AE15,DASHBOARD!$Q$90,IF(DASHBOARD!$J$2=0,0,CONTROL!AE91)))</f>
        <v/>
      </c>
      <c r="AF91">
        <f>(IF(DASHBOARD!$J$2=AF15,DASHBOARD!$Q$90,IF(DASHBOARD!$J$2=0,0,CONTROL!AF91)))</f>
        <v/>
      </c>
      <c r="AG91">
        <f>(IF(DASHBOARD!$J$2=AG15,DASHBOARD!$Q$90,IF(DASHBOARD!$J$2=0,0,CONTROL!AG91)))</f>
        <v/>
      </c>
      <c r="AH91">
        <f>(IF(DASHBOARD!$J$2=AH15,DASHBOARD!$Q$90,IF(DASHBOARD!$J$2=0,0,CONTROL!AH91)))</f>
        <v/>
      </c>
      <c r="AI91">
        <f>(IF(DASHBOARD!$J$2=AI15,DASHBOARD!$Q$90,IF(DASHBOARD!$J$2=0,0,CONTROL!AI91)))</f>
        <v/>
      </c>
      <c r="AJ91">
        <f>(IF(DASHBOARD!$J$2=AJ15,DASHBOARD!$Q$90,IF(DASHBOARD!$J$2=0,0,CONTROL!AJ91)))</f>
        <v/>
      </c>
      <c r="AK91">
        <f>(IF(DASHBOARD!$J$2=AK15,DASHBOARD!$Q$90,IF(DASHBOARD!$J$2=0,0,CONTROL!AK91)))</f>
        <v/>
      </c>
      <c r="AL91">
        <f>(IF(DASHBOARD!$J$2=AL15,DASHBOARD!$Q$90,IF(DASHBOARD!$J$2=0,0,CONTROL!AL91)))</f>
        <v/>
      </c>
      <c r="AM91">
        <f>(IF(DASHBOARD!$J$2=AM15,DASHBOARD!$Q$90,IF(DASHBOARD!$J$2=0,0,CONTROL!AM91)))</f>
        <v/>
      </c>
      <c r="AN91">
        <f>(IF(DASHBOARD!$J$2=AN15,DASHBOARD!$Q$90,IF(DASHBOARD!$J$2=0,0,CONTROL!AN91)))</f>
        <v/>
      </c>
      <c r="AO91">
        <f>(IF(DASHBOARD!$J$2=AO15,DASHBOARD!$Q$90,IF(DASHBOARD!$J$2=0,0,CONTROL!AO91)))</f>
        <v/>
      </c>
      <c r="AP91">
        <f>(IF(DASHBOARD!$J$2=AP15,DASHBOARD!$Q$90,IF(DASHBOARD!$J$2=0,0,CONTROL!AP91)))</f>
        <v/>
      </c>
      <c r="AQ91">
        <f>(IF(DASHBOARD!$J$2=AQ15,DASHBOARD!$Q$90,IF(DASHBOARD!$J$2=0,0,CONTROL!AQ91)))</f>
        <v/>
      </c>
      <c r="AR91">
        <f>(IF(DASHBOARD!$J$2=AR15,DASHBOARD!$Q$90,IF(DASHBOARD!$J$2=0,0,CONTROL!AR91)))</f>
        <v/>
      </c>
      <c r="AS91">
        <f>(IF(DASHBOARD!$J$2=AS15,DASHBOARD!$Q$90,IF(DASHBOARD!$J$2=0,0,CONTROL!AS91)))</f>
        <v/>
      </c>
      <c r="AT91">
        <f>(IF(DASHBOARD!$J$2=AT15,DASHBOARD!$Q$90,IF(DASHBOARD!$J$2=0,0,CONTROL!AT91)))</f>
        <v/>
      </c>
      <c r="AU91">
        <f>(IF(DASHBOARD!$J$2=AU15,DASHBOARD!$Q$90,IF(DASHBOARD!$J$2=0,0,CONTROL!AU91)))</f>
        <v/>
      </c>
      <c r="AV91">
        <f>(IF(DASHBOARD!$J$2=AV15,DASHBOARD!$Q$90,IF(DASHBOARD!$J$2=0,0,CONTROL!AV91)))</f>
        <v/>
      </c>
      <c r="AW91">
        <f>(IF(DASHBOARD!$J$2=AW15,DASHBOARD!$Q$90,IF(DASHBOARD!$J$2=0,0,CONTROL!AW91)))</f>
        <v/>
      </c>
      <c r="AZ91" s="352" t="inlineStr">
        <is>
          <t>NTNSA4</t>
        </is>
      </c>
    </row>
    <row r="92" ht="16.5" customHeight="1" s="18" thickBot="1" thickTop="1">
      <c r="A92" s="352" t="inlineStr">
        <is>
          <t>ANDLO5</t>
        </is>
      </c>
      <c r="B92">
        <f>(IF(DASHBOARD!$J$2=B15,DASHBOARD!$Q$91,IF(DASHBOARD!$J$2=0,0,CONTROL!B92)))</f>
        <v/>
      </c>
      <c r="C92">
        <f>(IF(DASHBOARD!$J$2=C15,DASHBOARD!$Q$91,IF(DASHBOARD!$J$2=0,0,CONTROL!C92)))</f>
        <v/>
      </c>
      <c r="D92">
        <f>(IF(DASHBOARD!$J$2=D15,DASHBOARD!$Q$91,IF(DASHBOARD!$J$2=0,0,CONTROL!D92)))</f>
        <v/>
      </c>
      <c r="E92">
        <f>(IF(DASHBOARD!$J$2=E15,DASHBOARD!$Q$91,IF(DASHBOARD!$J$2=0,0,CONTROL!E92)))</f>
        <v/>
      </c>
      <c r="F92">
        <f>(IF(DASHBOARD!$J$2=F15,DASHBOARD!$Q$91,IF(DASHBOARD!$J$2=0,0,CONTROL!F92)))</f>
        <v/>
      </c>
      <c r="G92">
        <f>(IF(DASHBOARD!$J$2=G15,DASHBOARD!$Q$91,IF(DASHBOARD!$J$2=0,0,CONTROL!G92)))</f>
        <v/>
      </c>
      <c r="H92">
        <f>(IF(DASHBOARD!$J$2=H15,DASHBOARD!$Q$91,IF(DASHBOARD!$J$2=0,0,CONTROL!H92)))</f>
        <v/>
      </c>
      <c r="I92">
        <f>(IF(DASHBOARD!$J$2=I15,DASHBOARD!$Q$91,IF(DASHBOARD!$J$2=0,0,CONTROL!I92)))</f>
        <v/>
      </c>
      <c r="J92">
        <f>(IF(DASHBOARD!$J$2=J15,DASHBOARD!$Q$91,IF(DASHBOARD!$J$2=0,0,CONTROL!J92)))</f>
        <v/>
      </c>
      <c r="K92">
        <f>(IF(DASHBOARD!$J$2=K15,DASHBOARD!$Q$91,IF(DASHBOARD!$J$2=0,0,CONTROL!K92)))</f>
        <v/>
      </c>
      <c r="L92">
        <f>(IF(DASHBOARD!$J$2=L15,DASHBOARD!$Q$91,IF(DASHBOARD!$J$2=0,0,CONTROL!L92)))</f>
        <v/>
      </c>
      <c r="M92">
        <f>(IF(DASHBOARD!$J$2=M15,DASHBOARD!$Q$91,IF(DASHBOARD!$J$2=0,0,CONTROL!M92)))</f>
        <v/>
      </c>
      <c r="N92">
        <f>(IF(DASHBOARD!$J$2=N15,DASHBOARD!$Q$91,IF(DASHBOARD!$J$2=0,0,CONTROL!N92)))</f>
        <v/>
      </c>
      <c r="O92">
        <f>(IF(DASHBOARD!$J$2=O15,DASHBOARD!$Q$91,IF(DASHBOARD!$J$2=0,0,CONTROL!O92)))</f>
        <v/>
      </c>
      <c r="P92">
        <f>(IF(DASHBOARD!$J$2=P15,DASHBOARD!$Q$91,IF(DASHBOARD!$J$2=0,0,CONTROL!P92)))</f>
        <v/>
      </c>
      <c r="Q92">
        <f>(IF(DASHBOARD!$J$2=Q15,DASHBOARD!$Q$91,IF(DASHBOARD!$J$2=0,0,CONTROL!Q92)))</f>
        <v/>
      </c>
      <c r="R92">
        <f>(IF(DASHBOARD!$J$2=R15,DASHBOARD!$Q$91,IF(DASHBOARD!$J$2=0,0,CONTROL!R92)))</f>
        <v/>
      </c>
      <c r="S92">
        <f>(IF(DASHBOARD!$J$2=S15,DASHBOARD!$Q$91,IF(DASHBOARD!$J$2=0,0,CONTROL!S92)))</f>
        <v/>
      </c>
      <c r="T92">
        <f>(IF(DASHBOARD!$J$2=T15,DASHBOARD!$Q$91,IF(DASHBOARD!$J$2=0,0,CONTROL!T92)))</f>
        <v/>
      </c>
      <c r="U92">
        <f>(IF(DASHBOARD!$J$2=U15,DASHBOARD!$Q$91,IF(DASHBOARD!$J$2=0,0,CONTROL!U92)))</f>
        <v/>
      </c>
      <c r="V92">
        <f>(IF(DASHBOARD!$J$2=V15,DASHBOARD!$Q$91,IF(DASHBOARD!$J$2=0,0,CONTROL!V92)))</f>
        <v/>
      </c>
      <c r="W92">
        <f>(IF(DASHBOARD!$J$2=W15,DASHBOARD!$Q$91,IF(DASHBOARD!$J$2=0,0,CONTROL!W92)))</f>
        <v/>
      </c>
      <c r="X92">
        <f>(IF(DASHBOARD!$J$2=X15,DASHBOARD!$Q$91,IF(DASHBOARD!$J$2=0,0,CONTROL!X92)))</f>
        <v/>
      </c>
      <c r="Y92">
        <f>(IF(DASHBOARD!$J$2=Y15,DASHBOARD!$Q$91,IF(DASHBOARD!$J$2=0,0,CONTROL!Y92)))</f>
        <v/>
      </c>
      <c r="Z92">
        <f>(IF(DASHBOARD!$J$2=Z15,DASHBOARD!$Q$91,IF(DASHBOARD!$J$2=0,0,CONTROL!Z92)))</f>
        <v/>
      </c>
      <c r="AA92">
        <f>(IF(DASHBOARD!$J$2=AA15,DASHBOARD!$Q$91,IF(DASHBOARD!$J$2=0,0,CONTROL!AA92)))</f>
        <v/>
      </c>
      <c r="AB92">
        <f>(IF(DASHBOARD!$J$2=AB15,DASHBOARD!$Q$91,IF(DASHBOARD!$J$2=0,0,CONTROL!AB92)))</f>
        <v/>
      </c>
      <c r="AC92">
        <f>(IF(DASHBOARD!$J$2=AC15,DASHBOARD!$Q$91,IF(DASHBOARD!$J$2=0,0,CONTROL!AC92)))</f>
        <v/>
      </c>
      <c r="AD92">
        <f>(IF(DASHBOARD!$J$2=AD15,DASHBOARD!$Q$91,IF(DASHBOARD!$J$2=0,0,CONTROL!AD92)))</f>
        <v/>
      </c>
      <c r="AE92">
        <f>(IF(DASHBOARD!$J$2=AE15,DASHBOARD!$Q$91,IF(DASHBOARD!$J$2=0,0,CONTROL!AE92)))</f>
        <v/>
      </c>
      <c r="AF92">
        <f>(IF(DASHBOARD!$J$2=AF15,DASHBOARD!$Q$91,IF(DASHBOARD!$J$2=0,0,CONTROL!AF92)))</f>
        <v/>
      </c>
      <c r="AG92">
        <f>(IF(DASHBOARD!$J$2=AG15,DASHBOARD!$Q$91,IF(DASHBOARD!$J$2=0,0,CONTROL!AG92)))</f>
        <v/>
      </c>
      <c r="AH92">
        <f>(IF(DASHBOARD!$J$2=AH15,DASHBOARD!$Q$91,IF(DASHBOARD!$J$2=0,0,CONTROL!AH92)))</f>
        <v/>
      </c>
      <c r="AI92">
        <f>(IF(DASHBOARD!$J$2=AI15,DASHBOARD!$Q$91,IF(DASHBOARD!$J$2=0,0,CONTROL!AI92)))</f>
        <v/>
      </c>
      <c r="AJ92">
        <f>(IF(DASHBOARD!$J$2=AJ15,DASHBOARD!$Q$91,IF(DASHBOARD!$J$2=0,0,CONTROL!AJ92)))</f>
        <v/>
      </c>
      <c r="AK92">
        <f>(IF(DASHBOARD!$J$2=AK15,DASHBOARD!$Q$91,IF(DASHBOARD!$J$2=0,0,CONTROL!AK92)))</f>
        <v/>
      </c>
      <c r="AL92">
        <f>(IF(DASHBOARD!$J$2=AL15,DASHBOARD!$Q$91,IF(DASHBOARD!$J$2=0,0,CONTROL!AL92)))</f>
        <v/>
      </c>
      <c r="AM92">
        <f>(IF(DASHBOARD!$J$2=AM15,DASHBOARD!$Q$91,IF(DASHBOARD!$J$2=0,0,CONTROL!AM92)))</f>
        <v/>
      </c>
      <c r="AN92">
        <f>(IF(DASHBOARD!$J$2=AN15,DASHBOARD!$Q$91,IF(DASHBOARD!$J$2=0,0,CONTROL!AN92)))</f>
        <v/>
      </c>
      <c r="AO92">
        <f>(IF(DASHBOARD!$J$2=AO15,DASHBOARD!$Q$91,IF(DASHBOARD!$J$2=0,0,CONTROL!AO92)))</f>
        <v/>
      </c>
      <c r="AP92">
        <f>(IF(DASHBOARD!$J$2=AP15,DASHBOARD!$Q$91,IF(DASHBOARD!$J$2=0,0,CONTROL!AP92)))</f>
        <v/>
      </c>
      <c r="AQ92">
        <f>(IF(DASHBOARD!$J$2=AQ15,DASHBOARD!$Q$91,IF(DASHBOARD!$J$2=0,0,CONTROL!AQ92)))</f>
        <v/>
      </c>
      <c r="AR92">
        <f>(IF(DASHBOARD!$J$2=AR15,DASHBOARD!$Q$91,IF(DASHBOARD!$J$2=0,0,CONTROL!AR92)))</f>
        <v/>
      </c>
      <c r="AS92">
        <f>(IF(DASHBOARD!$J$2=AS15,DASHBOARD!$Q$91,IF(DASHBOARD!$J$2=0,0,CONTROL!AS92)))</f>
        <v/>
      </c>
      <c r="AT92">
        <f>(IF(DASHBOARD!$J$2=AT15,DASHBOARD!$Q$91,IF(DASHBOARD!$J$2=0,0,CONTROL!AT92)))</f>
        <v/>
      </c>
      <c r="AU92">
        <f>(IF(DASHBOARD!$J$2=AU15,DASHBOARD!$Q$91,IF(DASHBOARD!$J$2=0,0,CONTROL!AU92)))</f>
        <v/>
      </c>
      <c r="AV92">
        <f>(IF(DASHBOARD!$J$2=AV15,DASHBOARD!$Q$91,IF(DASHBOARD!$J$2=0,0,CONTROL!AV92)))</f>
        <v/>
      </c>
      <c r="AW92">
        <f>(IF(DASHBOARD!$J$2=AW15,DASHBOARD!$Q$91,IF(DASHBOARD!$J$2=0,0,CONTROL!AW92)))</f>
        <v/>
      </c>
      <c r="AZ92" s="352" t="inlineStr">
        <is>
          <t>ANDLO5</t>
        </is>
      </c>
    </row>
    <row r="93" ht="16.5" customHeight="1" s="18" thickBot="1" thickTop="1">
      <c r="A93" s="352" t="inlineStr">
        <is>
          <t>KSPTE5</t>
        </is>
      </c>
      <c r="B93">
        <f>(IF(DASHBOARD!$J$2=B15,DASHBOARD!$Q$92,IF(DASHBOARD!$J$2=0,0,CONTROL!B93)))</f>
        <v/>
      </c>
      <c r="C93">
        <f>(IF(DASHBOARD!$J$2=C15,DASHBOARD!$Q$92,IF(DASHBOARD!$J$2=0,0,CONTROL!C93)))</f>
        <v/>
      </c>
      <c r="D93">
        <f>(IF(DASHBOARD!$J$2=D15,DASHBOARD!$Q$92,IF(DASHBOARD!$J$2=0,0,CONTROL!D93)))</f>
        <v/>
      </c>
      <c r="E93">
        <f>(IF(DASHBOARD!$J$2=E15,DASHBOARD!$Q$92,IF(DASHBOARD!$J$2=0,0,CONTROL!E93)))</f>
        <v/>
      </c>
      <c r="F93">
        <f>(IF(DASHBOARD!$J$2=F15,DASHBOARD!$Q$92,IF(DASHBOARD!$J$2=0,0,CONTROL!F93)))</f>
        <v/>
      </c>
      <c r="G93">
        <f>(IF(DASHBOARD!$J$2=G15,DASHBOARD!$Q$92,IF(DASHBOARD!$J$2=0,0,CONTROL!G93)))</f>
        <v/>
      </c>
      <c r="H93">
        <f>(IF(DASHBOARD!$J$2=H15,DASHBOARD!$Q$92,IF(DASHBOARD!$J$2=0,0,CONTROL!H93)))</f>
        <v/>
      </c>
      <c r="I93">
        <f>(IF(DASHBOARD!$J$2=I15,DASHBOARD!$Q$92,IF(DASHBOARD!$J$2=0,0,CONTROL!I93)))</f>
        <v/>
      </c>
      <c r="J93">
        <f>(IF(DASHBOARD!$J$2=J15,DASHBOARD!$Q$92,IF(DASHBOARD!$J$2=0,0,CONTROL!J93)))</f>
        <v/>
      </c>
      <c r="K93">
        <f>(IF(DASHBOARD!$J$2=K15,DASHBOARD!$Q$92,IF(DASHBOARD!$J$2=0,0,CONTROL!K93)))</f>
        <v/>
      </c>
      <c r="L93">
        <f>(IF(DASHBOARD!$J$2=L15,DASHBOARD!$Q$92,IF(DASHBOARD!$J$2=0,0,CONTROL!L93)))</f>
        <v/>
      </c>
      <c r="M93">
        <f>(IF(DASHBOARD!$J$2=M15,DASHBOARD!$Q$92,IF(DASHBOARD!$J$2=0,0,CONTROL!M93)))</f>
        <v/>
      </c>
      <c r="N93">
        <f>(IF(DASHBOARD!$J$2=N15,DASHBOARD!$Q$92,IF(DASHBOARD!$J$2=0,0,CONTROL!N93)))</f>
        <v/>
      </c>
      <c r="O93">
        <f>(IF(DASHBOARD!$J$2=O15,DASHBOARD!$Q$92,IF(DASHBOARD!$J$2=0,0,CONTROL!O93)))</f>
        <v/>
      </c>
      <c r="P93">
        <f>(IF(DASHBOARD!$J$2=P15,DASHBOARD!$Q$92,IF(DASHBOARD!$J$2=0,0,CONTROL!P93)))</f>
        <v/>
      </c>
      <c r="Q93">
        <f>(IF(DASHBOARD!$J$2=Q15,DASHBOARD!$Q$92,IF(DASHBOARD!$J$2=0,0,CONTROL!Q93)))</f>
        <v/>
      </c>
      <c r="R93">
        <f>(IF(DASHBOARD!$J$2=R15,DASHBOARD!$Q$92,IF(DASHBOARD!$J$2=0,0,CONTROL!R93)))</f>
        <v/>
      </c>
      <c r="S93">
        <f>(IF(DASHBOARD!$J$2=S15,DASHBOARD!$Q$92,IF(DASHBOARD!$J$2=0,0,CONTROL!S93)))</f>
        <v/>
      </c>
      <c r="T93">
        <f>(IF(DASHBOARD!$J$2=T15,DASHBOARD!$Q$92,IF(DASHBOARD!$J$2=0,0,CONTROL!T93)))</f>
        <v/>
      </c>
      <c r="U93">
        <f>(IF(DASHBOARD!$J$2=U15,DASHBOARD!$Q$92,IF(DASHBOARD!$J$2=0,0,CONTROL!U93)))</f>
        <v/>
      </c>
      <c r="V93">
        <f>(IF(DASHBOARD!$J$2=V15,DASHBOARD!$Q$92,IF(DASHBOARD!$J$2=0,0,CONTROL!V93)))</f>
        <v/>
      </c>
      <c r="W93">
        <f>(IF(DASHBOARD!$J$2=W15,DASHBOARD!$Q$92,IF(DASHBOARD!$J$2=0,0,CONTROL!W93)))</f>
        <v/>
      </c>
      <c r="X93">
        <f>(IF(DASHBOARD!$J$2=X15,DASHBOARD!$Q$92,IF(DASHBOARD!$J$2=0,0,CONTROL!X93)))</f>
        <v/>
      </c>
      <c r="Y93">
        <f>(IF(DASHBOARD!$J$2=Y15,DASHBOARD!$Q$92,IF(DASHBOARD!$J$2=0,0,CONTROL!Y93)))</f>
        <v/>
      </c>
      <c r="Z93">
        <f>(IF(DASHBOARD!$J$2=Z15,DASHBOARD!$Q$92,IF(DASHBOARD!$J$2=0,0,CONTROL!Z93)))</f>
        <v/>
      </c>
      <c r="AA93">
        <f>(IF(DASHBOARD!$J$2=AA15,DASHBOARD!$Q$92,IF(DASHBOARD!$J$2=0,0,CONTROL!AA93)))</f>
        <v/>
      </c>
      <c r="AB93">
        <f>(IF(DASHBOARD!$J$2=AB15,DASHBOARD!$Q$92,IF(DASHBOARD!$J$2=0,0,CONTROL!AB93)))</f>
        <v/>
      </c>
      <c r="AC93">
        <f>(IF(DASHBOARD!$J$2=AC15,DASHBOARD!$Q$92,IF(DASHBOARD!$J$2=0,0,CONTROL!AC93)))</f>
        <v/>
      </c>
      <c r="AD93">
        <f>(IF(DASHBOARD!$J$2=AD15,DASHBOARD!$Q$92,IF(DASHBOARD!$J$2=0,0,CONTROL!AD93)))</f>
        <v/>
      </c>
      <c r="AE93">
        <f>(IF(DASHBOARD!$J$2=AE15,DASHBOARD!$Q$92,IF(DASHBOARD!$J$2=0,0,CONTROL!AE93)))</f>
        <v/>
      </c>
      <c r="AF93">
        <f>(IF(DASHBOARD!$J$2=AF15,DASHBOARD!$Q$92,IF(DASHBOARD!$J$2=0,0,CONTROL!AF93)))</f>
        <v/>
      </c>
      <c r="AG93">
        <f>(IF(DASHBOARD!$J$2=AG15,DASHBOARD!$Q$92,IF(DASHBOARD!$J$2=0,0,CONTROL!AG93)))</f>
        <v/>
      </c>
      <c r="AH93">
        <f>(IF(DASHBOARD!$J$2=AH15,DASHBOARD!$Q$92,IF(DASHBOARD!$J$2=0,0,CONTROL!AH93)))</f>
        <v/>
      </c>
      <c r="AI93">
        <f>(IF(DASHBOARD!$J$2=AI15,DASHBOARD!$Q$92,IF(DASHBOARD!$J$2=0,0,CONTROL!AI93)))</f>
        <v/>
      </c>
      <c r="AJ93">
        <f>(IF(DASHBOARD!$J$2=AJ15,DASHBOARD!$Q$92,IF(DASHBOARD!$J$2=0,0,CONTROL!AJ93)))</f>
        <v/>
      </c>
      <c r="AK93">
        <f>(IF(DASHBOARD!$J$2=AK15,DASHBOARD!$Q$92,IF(DASHBOARD!$J$2=0,0,CONTROL!AK93)))</f>
        <v/>
      </c>
      <c r="AL93">
        <f>(IF(DASHBOARD!$J$2=AL15,DASHBOARD!$Q$92,IF(DASHBOARD!$J$2=0,0,CONTROL!AL93)))</f>
        <v/>
      </c>
      <c r="AM93">
        <f>(IF(DASHBOARD!$J$2=AM15,DASHBOARD!$Q$92,IF(DASHBOARD!$J$2=0,0,CONTROL!AM93)))</f>
        <v/>
      </c>
      <c r="AN93">
        <f>(IF(DASHBOARD!$J$2=AN15,DASHBOARD!$Q$92,IF(DASHBOARD!$J$2=0,0,CONTROL!AN93)))</f>
        <v/>
      </c>
      <c r="AO93">
        <f>(IF(DASHBOARD!$J$2=AO15,DASHBOARD!$Q$92,IF(DASHBOARD!$J$2=0,0,CONTROL!AO93)))</f>
        <v/>
      </c>
      <c r="AP93">
        <f>(IF(DASHBOARD!$J$2=AP15,DASHBOARD!$Q$92,IF(DASHBOARD!$J$2=0,0,CONTROL!AP93)))</f>
        <v/>
      </c>
      <c r="AQ93">
        <f>(IF(DASHBOARD!$J$2=AQ15,DASHBOARD!$Q$92,IF(DASHBOARD!$J$2=0,0,CONTROL!AQ93)))</f>
        <v/>
      </c>
      <c r="AR93">
        <f>(IF(DASHBOARD!$J$2=AR15,DASHBOARD!$Q$92,IF(DASHBOARD!$J$2=0,0,CONTROL!AR93)))</f>
        <v/>
      </c>
      <c r="AS93">
        <f>(IF(DASHBOARD!$J$2=AS15,DASHBOARD!$Q$92,IF(DASHBOARD!$J$2=0,0,CONTROL!AS93)))</f>
        <v/>
      </c>
      <c r="AT93">
        <f>(IF(DASHBOARD!$J$2=AT15,DASHBOARD!$Q$92,IF(DASHBOARD!$J$2=0,0,CONTROL!AT93)))</f>
        <v/>
      </c>
      <c r="AU93">
        <f>(IF(DASHBOARD!$J$2=AU15,DASHBOARD!$Q$92,IF(DASHBOARD!$J$2=0,0,CONTROL!AU93)))</f>
        <v/>
      </c>
      <c r="AV93">
        <f>(IF(DASHBOARD!$J$2=AV15,DASHBOARD!$Q$92,IF(DASHBOARD!$J$2=0,0,CONTROL!AV93)))</f>
        <v/>
      </c>
      <c r="AW93">
        <f>(IF(DASHBOARD!$J$2=AW15,DASHBOARD!$Q$92,IF(DASHBOARD!$J$2=0,0,CONTROL!AW93)))</f>
        <v/>
      </c>
      <c r="AZ93" s="352" t="inlineStr">
        <is>
          <t>KSPTE5</t>
        </is>
      </c>
    </row>
    <row r="94" ht="16.5" customHeight="1" s="18" thickBot="1" thickTop="1">
      <c r="A94" s="352" t="inlineStr">
        <is>
          <t>RAHA5</t>
        </is>
      </c>
      <c r="B94">
        <f>(IF(DASHBOARD!$J$2=B15,DASHBOARD!$Q$93,IF(DASHBOARD!$J$2=0,0,CONTROL!B94)))</f>
        <v/>
      </c>
      <c r="C94">
        <f>(IF(DASHBOARD!$J$2=C15,DASHBOARD!$Q$93,IF(DASHBOARD!$J$2=0,0,CONTROL!C94)))</f>
        <v/>
      </c>
      <c r="D94">
        <f>(IF(DASHBOARD!$J$2=D15,DASHBOARD!$Q$93,IF(DASHBOARD!$J$2=0,0,CONTROL!D94)))</f>
        <v/>
      </c>
      <c r="E94">
        <f>(IF(DASHBOARD!$J$2=E15,DASHBOARD!$Q$93,IF(DASHBOARD!$J$2=0,0,CONTROL!E94)))</f>
        <v/>
      </c>
      <c r="F94">
        <f>(IF(DASHBOARD!$J$2=F15,DASHBOARD!$Q$93,IF(DASHBOARD!$J$2=0,0,CONTROL!F94)))</f>
        <v/>
      </c>
      <c r="G94">
        <f>(IF(DASHBOARD!$J$2=G15,DASHBOARD!$Q$93,IF(DASHBOARD!$J$2=0,0,CONTROL!G94)))</f>
        <v/>
      </c>
      <c r="H94">
        <f>(IF(DASHBOARD!$J$2=H15,DASHBOARD!$Q$93,IF(DASHBOARD!$J$2=0,0,CONTROL!H94)))</f>
        <v/>
      </c>
      <c r="I94">
        <f>(IF(DASHBOARD!$J$2=I15,DASHBOARD!$Q$93,IF(DASHBOARD!$J$2=0,0,CONTROL!I94)))</f>
        <v/>
      </c>
      <c r="J94">
        <f>(IF(DASHBOARD!$J$2=J15,DASHBOARD!$Q$93,IF(DASHBOARD!$J$2=0,0,CONTROL!J94)))</f>
        <v/>
      </c>
      <c r="K94">
        <f>(IF(DASHBOARD!$J$2=K15,DASHBOARD!$Q$93,IF(DASHBOARD!$J$2=0,0,CONTROL!K94)))</f>
        <v/>
      </c>
      <c r="L94">
        <f>(IF(DASHBOARD!$J$2=L15,DASHBOARD!$Q$93,IF(DASHBOARD!$J$2=0,0,CONTROL!L94)))</f>
        <v/>
      </c>
      <c r="M94">
        <f>(IF(DASHBOARD!$J$2=M15,DASHBOARD!$Q$93,IF(DASHBOARD!$J$2=0,0,CONTROL!M94)))</f>
        <v/>
      </c>
      <c r="N94">
        <f>(IF(DASHBOARD!$J$2=N15,DASHBOARD!$Q$93,IF(DASHBOARD!$J$2=0,0,CONTROL!N94)))</f>
        <v/>
      </c>
      <c r="O94">
        <f>(IF(DASHBOARD!$J$2=O15,DASHBOARD!$Q$93,IF(DASHBOARD!$J$2=0,0,CONTROL!O94)))</f>
        <v/>
      </c>
      <c r="P94">
        <f>(IF(DASHBOARD!$J$2=P15,DASHBOARD!$Q$93,IF(DASHBOARD!$J$2=0,0,CONTROL!P94)))</f>
        <v/>
      </c>
      <c r="Q94">
        <f>(IF(DASHBOARD!$J$2=Q15,DASHBOARD!$Q$93,IF(DASHBOARD!$J$2=0,0,CONTROL!Q94)))</f>
        <v/>
      </c>
      <c r="R94">
        <f>(IF(DASHBOARD!$J$2=R15,DASHBOARD!$Q$93,IF(DASHBOARD!$J$2=0,0,CONTROL!R94)))</f>
        <v/>
      </c>
      <c r="S94">
        <f>(IF(DASHBOARD!$J$2=S15,DASHBOARD!$Q$93,IF(DASHBOARD!$J$2=0,0,CONTROL!S94)))</f>
        <v/>
      </c>
      <c r="T94">
        <f>(IF(DASHBOARD!$J$2=T15,DASHBOARD!$Q$93,IF(DASHBOARD!$J$2=0,0,CONTROL!T94)))</f>
        <v/>
      </c>
      <c r="U94">
        <f>(IF(DASHBOARD!$J$2=U15,DASHBOARD!$Q$93,IF(DASHBOARD!$J$2=0,0,CONTROL!U94)))</f>
        <v/>
      </c>
      <c r="V94">
        <f>(IF(DASHBOARD!$J$2=V15,DASHBOARD!$Q$93,IF(DASHBOARD!$J$2=0,0,CONTROL!V94)))</f>
        <v/>
      </c>
      <c r="W94">
        <f>(IF(DASHBOARD!$J$2=W15,DASHBOARD!$Q$93,IF(DASHBOARD!$J$2=0,0,CONTROL!W94)))</f>
        <v/>
      </c>
      <c r="X94">
        <f>(IF(DASHBOARD!$J$2=X15,DASHBOARD!$Q$93,IF(DASHBOARD!$J$2=0,0,CONTROL!X94)))</f>
        <v/>
      </c>
      <c r="Y94">
        <f>(IF(DASHBOARD!$J$2=Y15,DASHBOARD!$Q$93,IF(DASHBOARD!$J$2=0,0,CONTROL!Y94)))</f>
        <v/>
      </c>
      <c r="Z94">
        <f>(IF(DASHBOARD!$J$2=Z15,DASHBOARD!$Q$93,IF(DASHBOARD!$J$2=0,0,CONTROL!Z94)))</f>
        <v/>
      </c>
      <c r="AA94">
        <f>(IF(DASHBOARD!$J$2=AA15,DASHBOARD!$Q$93,IF(DASHBOARD!$J$2=0,0,CONTROL!AA94)))</f>
        <v/>
      </c>
      <c r="AB94">
        <f>(IF(DASHBOARD!$J$2=AB15,DASHBOARD!$Q$93,IF(DASHBOARD!$J$2=0,0,CONTROL!AB94)))</f>
        <v/>
      </c>
      <c r="AC94">
        <f>(IF(DASHBOARD!$J$2=AC15,DASHBOARD!$Q$93,IF(DASHBOARD!$J$2=0,0,CONTROL!AC94)))</f>
        <v/>
      </c>
      <c r="AD94">
        <f>(IF(DASHBOARD!$J$2=AD15,DASHBOARD!$Q$93,IF(DASHBOARD!$J$2=0,0,CONTROL!AD94)))</f>
        <v/>
      </c>
      <c r="AE94">
        <f>(IF(DASHBOARD!$J$2=AE15,DASHBOARD!$Q$93,IF(DASHBOARD!$J$2=0,0,CONTROL!AE94)))</f>
        <v/>
      </c>
      <c r="AF94">
        <f>(IF(DASHBOARD!$J$2=AF15,DASHBOARD!$Q$93,IF(DASHBOARD!$J$2=0,0,CONTROL!AF94)))</f>
        <v/>
      </c>
      <c r="AG94">
        <f>(IF(DASHBOARD!$J$2=AG15,DASHBOARD!$Q$93,IF(DASHBOARD!$J$2=0,0,CONTROL!AG94)))</f>
        <v/>
      </c>
      <c r="AH94">
        <f>(IF(DASHBOARD!$J$2=AH15,DASHBOARD!$Q$93,IF(DASHBOARD!$J$2=0,0,CONTROL!AH94)))</f>
        <v/>
      </c>
      <c r="AI94">
        <f>(IF(DASHBOARD!$J$2=AI15,DASHBOARD!$Q$93,IF(DASHBOARD!$J$2=0,0,CONTROL!AI94)))</f>
        <v/>
      </c>
      <c r="AJ94">
        <f>(IF(DASHBOARD!$J$2=AJ15,DASHBOARD!$Q$93,IF(DASHBOARD!$J$2=0,0,CONTROL!AJ94)))</f>
        <v/>
      </c>
      <c r="AK94">
        <f>(IF(DASHBOARD!$J$2=AK15,DASHBOARD!$Q$93,IF(DASHBOARD!$J$2=0,0,CONTROL!AK94)))</f>
        <v/>
      </c>
      <c r="AL94">
        <f>(IF(DASHBOARD!$J$2=AL15,DASHBOARD!$Q$93,IF(DASHBOARD!$J$2=0,0,CONTROL!AL94)))</f>
        <v/>
      </c>
      <c r="AM94">
        <f>(IF(DASHBOARD!$J$2=AM15,DASHBOARD!$Q$93,IF(DASHBOARD!$J$2=0,0,CONTROL!AM94)))</f>
        <v/>
      </c>
      <c r="AN94">
        <f>(IF(DASHBOARD!$J$2=AN15,DASHBOARD!$Q$93,IF(DASHBOARD!$J$2=0,0,CONTROL!AN94)))</f>
        <v/>
      </c>
      <c r="AO94">
        <f>(IF(DASHBOARD!$J$2=AO15,DASHBOARD!$Q$93,IF(DASHBOARD!$J$2=0,0,CONTROL!AO94)))</f>
        <v/>
      </c>
      <c r="AP94">
        <f>(IF(DASHBOARD!$J$2=AP15,DASHBOARD!$Q$93,IF(DASHBOARD!$J$2=0,0,CONTROL!AP94)))</f>
        <v/>
      </c>
      <c r="AQ94">
        <f>(IF(DASHBOARD!$J$2=AQ15,DASHBOARD!$Q$93,IF(DASHBOARD!$J$2=0,0,CONTROL!AQ94)))</f>
        <v/>
      </c>
      <c r="AR94">
        <f>(IF(DASHBOARD!$J$2=AR15,DASHBOARD!$Q$93,IF(DASHBOARD!$J$2=0,0,CONTROL!AR94)))</f>
        <v/>
      </c>
      <c r="AS94">
        <f>(IF(DASHBOARD!$J$2=AS15,DASHBOARD!$Q$93,IF(DASHBOARD!$J$2=0,0,CONTROL!AS94)))</f>
        <v/>
      </c>
      <c r="AT94">
        <f>(IF(DASHBOARD!$J$2=AT15,DASHBOARD!$Q$93,IF(DASHBOARD!$J$2=0,0,CONTROL!AT94)))</f>
        <v/>
      </c>
      <c r="AU94">
        <f>(IF(DASHBOARD!$J$2=AU15,DASHBOARD!$Q$93,IF(DASHBOARD!$J$2=0,0,CONTROL!AU94)))</f>
        <v/>
      </c>
      <c r="AV94">
        <f>(IF(DASHBOARD!$J$2=AV15,DASHBOARD!$Q$93,IF(DASHBOARD!$J$2=0,0,CONTROL!AV94)))</f>
        <v/>
      </c>
      <c r="AW94">
        <f>(IF(DASHBOARD!$J$2=AW15,DASHBOARD!$Q$93,IF(DASHBOARD!$J$2=0,0,CONTROL!AW94)))</f>
        <v/>
      </c>
      <c r="AZ94" s="352" t="inlineStr">
        <is>
          <t>RAHA5</t>
        </is>
      </c>
    </row>
    <row r="95" ht="16.5" customHeight="1" s="18" thickBot="1" thickTop="1">
      <c r="A95" s="352" t="inlineStr">
        <is>
          <t>PLMGB5</t>
        </is>
      </c>
      <c r="B95">
        <f>(IF(DASHBOARD!$J$2=B15,DASHBOARD!$Q$94,IF(DASHBOARD!$J$2=0,0,CONTROL!B95)))</f>
        <v/>
      </c>
      <c r="C95">
        <f>(IF(DASHBOARD!$J$2=C15,DASHBOARD!$Q$94,IF(DASHBOARD!$J$2=0,0,CONTROL!C95)))</f>
        <v/>
      </c>
      <c r="D95">
        <f>(IF(DASHBOARD!$J$2=D15,DASHBOARD!$Q$94,IF(DASHBOARD!$J$2=0,0,CONTROL!D95)))</f>
        <v/>
      </c>
      <c r="E95">
        <f>(IF(DASHBOARD!$J$2=E15,DASHBOARD!$Q$94,IF(DASHBOARD!$J$2=0,0,CONTROL!E95)))</f>
        <v/>
      </c>
      <c r="F95">
        <f>(IF(DASHBOARD!$J$2=F15,DASHBOARD!$Q$94,IF(DASHBOARD!$J$2=0,0,CONTROL!F95)))</f>
        <v/>
      </c>
      <c r="G95">
        <f>(IF(DASHBOARD!$J$2=G15,DASHBOARD!$Q$94,IF(DASHBOARD!$J$2=0,0,CONTROL!G95)))</f>
        <v/>
      </c>
      <c r="H95">
        <f>(IF(DASHBOARD!$J$2=H15,DASHBOARD!$Q$94,IF(DASHBOARD!$J$2=0,0,CONTROL!H95)))</f>
        <v/>
      </c>
      <c r="I95">
        <f>(IF(DASHBOARD!$J$2=I15,DASHBOARD!$Q$94,IF(DASHBOARD!$J$2=0,0,CONTROL!I95)))</f>
        <v/>
      </c>
      <c r="J95">
        <f>(IF(DASHBOARD!$J$2=J15,DASHBOARD!$Q$94,IF(DASHBOARD!$J$2=0,0,CONTROL!J95)))</f>
        <v/>
      </c>
      <c r="K95">
        <f>(IF(DASHBOARD!$J$2=K15,DASHBOARD!$Q$94,IF(DASHBOARD!$J$2=0,0,CONTROL!K95)))</f>
        <v/>
      </c>
      <c r="L95">
        <f>(IF(DASHBOARD!$J$2=L15,DASHBOARD!$Q$94,IF(DASHBOARD!$J$2=0,0,CONTROL!L95)))</f>
        <v/>
      </c>
      <c r="M95">
        <f>(IF(DASHBOARD!$J$2=M15,DASHBOARD!$Q$94,IF(DASHBOARD!$J$2=0,0,CONTROL!M95)))</f>
        <v/>
      </c>
      <c r="N95">
        <f>(IF(DASHBOARD!$J$2=N15,DASHBOARD!$Q$94,IF(DASHBOARD!$J$2=0,0,CONTROL!N95)))</f>
        <v/>
      </c>
      <c r="O95">
        <f>(IF(DASHBOARD!$J$2=O15,DASHBOARD!$Q$94,IF(DASHBOARD!$J$2=0,0,CONTROL!O95)))</f>
        <v/>
      </c>
      <c r="P95">
        <f>(IF(DASHBOARD!$J$2=P15,DASHBOARD!$Q$94,IF(DASHBOARD!$J$2=0,0,CONTROL!P95)))</f>
        <v/>
      </c>
      <c r="Q95">
        <f>(IF(DASHBOARD!$J$2=Q15,DASHBOARD!$Q$94,IF(DASHBOARD!$J$2=0,0,CONTROL!Q95)))</f>
        <v/>
      </c>
      <c r="R95">
        <f>(IF(DASHBOARD!$J$2=R15,DASHBOARD!$Q$94,IF(DASHBOARD!$J$2=0,0,CONTROL!R95)))</f>
        <v/>
      </c>
      <c r="S95">
        <f>(IF(DASHBOARD!$J$2=S15,DASHBOARD!$Q$94,IF(DASHBOARD!$J$2=0,0,CONTROL!S95)))</f>
        <v/>
      </c>
      <c r="T95">
        <f>(IF(DASHBOARD!$J$2=T15,DASHBOARD!$Q$94,IF(DASHBOARD!$J$2=0,0,CONTROL!T95)))</f>
        <v/>
      </c>
      <c r="U95">
        <f>(IF(DASHBOARD!$J$2=U15,DASHBOARD!$Q$94,IF(DASHBOARD!$J$2=0,0,CONTROL!U95)))</f>
        <v/>
      </c>
      <c r="V95">
        <f>(IF(DASHBOARD!$J$2=V15,DASHBOARD!$Q$94,IF(DASHBOARD!$J$2=0,0,CONTROL!V95)))</f>
        <v/>
      </c>
      <c r="W95">
        <f>(IF(DASHBOARD!$J$2=W15,DASHBOARD!$Q$94,IF(DASHBOARD!$J$2=0,0,CONTROL!W95)))</f>
        <v/>
      </c>
      <c r="X95">
        <f>(IF(DASHBOARD!$J$2=X15,DASHBOARD!$Q$94,IF(DASHBOARD!$J$2=0,0,CONTROL!X95)))</f>
        <v/>
      </c>
      <c r="Y95">
        <f>(IF(DASHBOARD!$J$2=Y15,DASHBOARD!$Q$94,IF(DASHBOARD!$J$2=0,0,CONTROL!Y95)))</f>
        <v/>
      </c>
      <c r="Z95">
        <f>(IF(DASHBOARD!$J$2=Z15,DASHBOARD!$Q$94,IF(DASHBOARD!$J$2=0,0,CONTROL!Z95)))</f>
        <v/>
      </c>
      <c r="AA95">
        <f>(IF(DASHBOARD!$J$2=AA15,DASHBOARD!$Q$94,IF(DASHBOARD!$J$2=0,0,CONTROL!AA95)))</f>
        <v/>
      </c>
      <c r="AB95">
        <f>(IF(DASHBOARD!$J$2=AB15,DASHBOARD!$Q$94,IF(DASHBOARD!$J$2=0,0,CONTROL!AB95)))</f>
        <v/>
      </c>
      <c r="AC95">
        <f>(IF(DASHBOARD!$J$2=AC15,DASHBOARD!$Q$94,IF(DASHBOARD!$J$2=0,0,CONTROL!AC95)))</f>
        <v/>
      </c>
      <c r="AD95">
        <f>(IF(DASHBOARD!$J$2=AD15,DASHBOARD!$Q$94,IF(DASHBOARD!$J$2=0,0,CONTROL!AD95)))</f>
        <v/>
      </c>
      <c r="AE95">
        <f>(IF(DASHBOARD!$J$2=AE15,DASHBOARD!$Q$94,IF(DASHBOARD!$J$2=0,0,CONTROL!AE95)))</f>
        <v/>
      </c>
      <c r="AF95">
        <f>(IF(DASHBOARD!$J$2=AF15,DASHBOARD!$Q$94,IF(DASHBOARD!$J$2=0,0,CONTROL!AF95)))</f>
        <v/>
      </c>
      <c r="AG95">
        <f>(IF(DASHBOARD!$J$2=AG15,DASHBOARD!$Q$94,IF(DASHBOARD!$J$2=0,0,CONTROL!AG95)))</f>
        <v/>
      </c>
      <c r="AH95">
        <f>(IF(DASHBOARD!$J$2=AH15,DASHBOARD!$Q$94,IF(DASHBOARD!$J$2=0,0,CONTROL!AH95)))</f>
        <v/>
      </c>
      <c r="AI95">
        <f>(IF(DASHBOARD!$J$2=AI15,DASHBOARD!$Q$94,IF(DASHBOARD!$J$2=0,0,CONTROL!AI95)))</f>
        <v/>
      </c>
      <c r="AJ95">
        <f>(IF(DASHBOARD!$J$2=AJ15,DASHBOARD!$Q$94,IF(DASHBOARD!$J$2=0,0,CONTROL!AJ95)))</f>
        <v/>
      </c>
      <c r="AK95">
        <f>(IF(DASHBOARD!$J$2=AK15,DASHBOARD!$Q$94,IF(DASHBOARD!$J$2=0,0,CONTROL!AK95)))</f>
        <v/>
      </c>
      <c r="AL95">
        <f>(IF(DASHBOARD!$J$2=AL15,DASHBOARD!$Q$94,IF(DASHBOARD!$J$2=0,0,CONTROL!AL95)))</f>
        <v/>
      </c>
      <c r="AM95">
        <f>(IF(DASHBOARD!$J$2=AM15,DASHBOARD!$Q$94,IF(DASHBOARD!$J$2=0,0,CONTROL!AM95)))</f>
        <v/>
      </c>
      <c r="AN95">
        <f>(IF(DASHBOARD!$J$2=AN15,DASHBOARD!$Q$94,IF(DASHBOARD!$J$2=0,0,CONTROL!AN95)))</f>
        <v/>
      </c>
      <c r="AO95">
        <f>(IF(DASHBOARD!$J$2=AO15,DASHBOARD!$Q$94,IF(DASHBOARD!$J$2=0,0,CONTROL!AO95)))</f>
        <v/>
      </c>
      <c r="AP95">
        <f>(IF(DASHBOARD!$J$2=AP15,DASHBOARD!$Q$94,IF(DASHBOARD!$J$2=0,0,CONTROL!AP95)))</f>
        <v/>
      </c>
      <c r="AQ95">
        <f>(IF(DASHBOARD!$J$2=AQ15,DASHBOARD!$Q$94,IF(DASHBOARD!$J$2=0,0,CONTROL!AQ95)))</f>
        <v/>
      </c>
      <c r="AR95">
        <f>(IF(DASHBOARD!$J$2=AR15,DASHBOARD!$Q$94,IF(DASHBOARD!$J$2=0,0,CONTROL!AR95)))</f>
        <v/>
      </c>
      <c r="AS95">
        <f>(IF(DASHBOARD!$J$2=AS15,DASHBOARD!$Q$94,IF(DASHBOARD!$J$2=0,0,CONTROL!AS95)))</f>
        <v/>
      </c>
      <c r="AT95">
        <f>(IF(DASHBOARD!$J$2=AT15,DASHBOARD!$Q$94,IF(DASHBOARD!$J$2=0,0,CONTROL!AT95)))</f>
        <v/>
      </c>
      <c r="AU95">
        <f>(IF(DASHBOARD!$J$2=AU15,DASHBOARD!$Q$94,IF(DASHBOARD!$J$2=0,0,CONTROL!AU95)))</f>
        <v/>
      </c>
      <c r="AV95">
        <f>(IF(DASHBOARD!$J$2=AV15,DASHBOARD!$Q$94,IF(DASHBOARD!$J$2=0,0,CONTROL!AV95)))</f>
        <v/>
      </c>
      <c r="AW95">
        <f>(IF(DASHBOARD!$J$2=AW15,DASHBOARD!$Q$94,IF(DASHBOARD!$J$2=0,0,CONTROL!AW95)))</f>
        <v/>
      </c>
      <c r="AZ95" s="352" t="inlineStr">
        <is>
          <t>PLMGB5</t>
        </is>
      </c>
    </row>
    <row r="96" ht="16.5" customHeight="1" s="18" thickBot="1" thickTop="1">
      <c r="A96" s="352" t="inlineStr">
        <is>
          <t>BABAU5</t>
        </is>
      </c>
      <c r="B96">
        <f>(IF(DASHBOARD!$J$2=B15,DASHBOARD!$Q$95,IF(DASHBOARD!$J$2=0,0,CONTROL!B96)))</f>
        <v/>
      </c>
      <c r="C96">
        <f>(IF(DASHBOARD!$J$2=C15,DASHBOARD!$Q$95,IF(DASHBOARD!$J$2=0,0,CONTROL!C96)))</f>
        <v/>
      </c>
      <c r="D96">
        <f>(IF(DASHBOARD!$J$2=D15,DASHBOARD!$Q$95,IF(DASHBOARD!$J$2=0,0,CONTROL!D96)))</f>
        <v/>
      </c>
      <c r="E96">
        <f>(IF(DASHBOARD!$J$2=E15,DASHBOARD!$Q$95,IF(DASHBOARD!$J$2=0,0,CONTROL!E96)))</f>
        <v/>
      </c>
      <c r="F96">
        <f>(IF(DASHBOARD!$J$2=F15,DASHBOARD!$Q$95,IF(DASHBOARD!$J$2=0,0,CONTROL!F96)))</f>
        <v/>
      </c>
      <c r="G96">
        <f>(IF(DASHBOARD!$J$2=G15,DASHBOARD!$Q$95,IF(DASHBOARD!$J$2=0,0,CONTROL!G96)))</f>
        <v/>
      </c>
      <c r="H96">
        <f>(IF(DASHBOARD!$J$2=H15,DASHBOARD!$Q$95,IF(DASHBOARD!$J$2=0,0,CONTROL!H96)))</f>
        <v/>
      </c>
      <c r="I96">
        <f>(IF(DASHBOARD!$J$2=I15,DASHBOARD!$Q$95,IF(DASHBOARD!$J$2=0,0,CONTROL!I96)))</f>
        <v/>
      </c>
      <c r="J96">
        <f>(IF(DASHBOARD!$J$2=J15,DASHBOARD!$Q$95,IF(DASHBOARD!$J$2=0,0,CONTROL!J96)))</f>
        <v/>
      </c>
      <c r="K96">
        <f>(IF(DASHBOARD!$J$2=K15,DASHBOARD!$Q$95,IF(DASHBOARD!$J$2=0,0,CONTROL!K96)))</f>
        <v/>
      </c>
      <c r="L96">
        <f>(IF(DASHBOARD!$J$2=L15,DASHBOARD!$Q$95,IF(DASHBOARD!$J$2=0,0,CONTROL!L96)))</f>
        <v/>
      </c>
      <c r="M96">
        <f>(IF(DASHBOARD!$J$2=M15,DASHBOARD!$Q$95,IF(DASHBOARD!$J$2=0,0,CONTROL!M96)))</f>
        <v/>
      </c>
      <c r="N96">
        <f>(IF(DASHBOARD!$J$2=N15,DASHBOARD!$Q$95,IF(DASHBOARD!$J$2=0,0,CONTROL!N96)))</f>
        <v/>
      </c>
      <c r="O96">
        <f>(IF(DASHBOARD!$J$2=O15,DASHBOARD!$Q$95,IF(DASHBOARD!$J$2=0,0,CONTROL!O96)))</f>
        <v/>
      </c>
      <c r="P96">
        <f>(IF(DASHBOARD!$J$2=P15,DASHBOARD!$Q$95,IF(DASHBOARD!$J$2=0,0,CONTROL!P96)))</f>
        <v/>
      </c>
      <c r="Q96">
        <f>(IF(DASHBOARD!$J$2=Q15,DASHBOARD!$Q$95,IF(DASHBOARD!$J$2=0,0,CONTROL!Q96)))</f>
        <v/>
      </c>
      <c r="R96">
        <f>(IF(DASHBOARD!$J$2=R15,DASHBOARD!$Q$95,IF(DASHBOARD!$J$2=0,0,CONTROL!R96)))</f>
        <v/>
      </c>
      <c r="S96">
        <f>(IF(DASHBOARD!$J$2=S15,DASHBOARD!$Q$95,IF(DASHBOARD!$J$2=0,0,CONTROL!S96)))</f>
        <v/>
      </c>
      <c r="T96">
        <f>(IF(DASHBOARD!$J$2=T15,DASHBOARD!$Q$95,IF(DASHBOARD!$J$2=0,0,CONTROL!T96)))</f>
        <v/>
      </c>
      <c r="U96">
        <f>(IF(DASHBOARD!$J$2=U15,DASHBOARD!$Q$95,IF(DASHBOARD!$J$2=0,0,CONTROL!U96)))</f>
        <v/>
      </c>
      <c r="V96">
        <f>(IF(DASHBOARD!$J$2=V15,DASHBOARD!$Q$95,IF(DASHBOARD!$J$2=0,0,CONTROL!V96)))</f>
        <v/>
      </c>
      <c r="W96">
        <f>(IF(DASHBOARD!$J$2=W15,DASHBOARD!$Q$95,IF(DASHBOARD!$J$2=0,0,CONTROL!W96)))</f>
        <v/>
      </c>
      <c r="X96">
        <f>(IF(DASHBOARD!$J$2=X15,DASHBOARD!$Q$95,IF(DASHBOARD!$J$2=0,0,CONTROL!X96)))</f>
        <v/>
      </c>
      <c r="Y96">
        <f>(IF(DASHBOARD!$J$2=Y15,DASHBOARD!$Q$95,IF(DASHBOARD!$J$2=0,0,CONTROL!Y96)))</f>
        <v/>
      </c>
      <c r="Z96">
        <f>(IF(DASHBOARD!$J$2=Z15,DASHBOARD!$Q$95,IF(DASHBOARD!$J$2=0,0,CONTROL!Z96)))</f>
        <v/>
      </c>
      <c r="AA96">
        <f>(IF(DASHBOARD!$J$2=AA15,DASHBOARD!$Q$95,IF(DASHBOARD!$J$2=0,0,CONTROL!AA96)))</f>
        <v/>
      </c>
      <c r="AB96">
        <f>(IF(DASHBOARD!$J$2=AB15,DASHBOARD!$Q$95,IF(DASHBOARD!$J$2=0,0,CONTROL!AB96)))</f>
        <v/>
      </c>
      <c r="AC96">
        <f>(IF(DASHBOARD!$J$2=AC15,DASHBOARD!$Q$95,IF(DASHBOARD!$J$2=0,0,CONTROL!AC96)))</f>
        <v/>
      </c>
      <c r="AD96">
        <f>(IF(DASHBOARD!$J$2=AD15,DASHBOARD!$Q$95,IF(DASHBOARD!$J$2=0,0,CONTROL!AD96)))</f>
        <v/>
      </c>
      <c r="AE96">
        <f>(IF(DASHBOARD!$J$2=AE15,DASHBOARD!$Q$95,IF(DASHBOARD!$J$2=0,0,CONTROL!AE96)))</f>
        <v/>
      </c>
      <c r="AF96">
        <f>(IF(DASHBOARD!$J$2=AF15,DASHBOARD!$Q$95,IF(DASHBOARD!$J$2=0,0,CONTROL!AF96)))</f>
        <v/>
      </c>
      <c r="AG96">
        <f>(IF(DASHBOARD!$J$2=AG15,DASHBOARD!$Q$95,IF(DASHBOARD!$J$2=0,0,CONTROL!AG96)))</f>
        <v/>
      </c>
      <c r="AH96">
        <f>(IF(DASHBOARD!$J$2=AH15,DASHBOARD!$Q$95,IF(DASHBOARD!$J$2=0,0,CONTROL!AH96)))</f>
        <v/>
      </c>
      <c r="AI96">
        <f>(IF(DASHBOARD!$J$2=AI15,DASHBOARD!$Q$95,IF(DASHBOARD!$J$2=0,0,CONTROL!AI96)))</f>
        <v/>
      </c>
      <c r="AJ96">
        <f>(IF(DASHBOARD!$J$2=AJ15,DASHBOARD!$Q$95,IF(DASHBOARD!$J$2=0,0,CONTROL!AJ96)))</f>
        <v/>
      </c>
      <c r="AK96">
        <f>(IF(DASHBOARD!$J$2=AK15,DASHBOARD!$Q$95,IF(DASHBOARD!$J$2=0,0,CONTROL!AK96)))</f>
        <v/>
      </c>
      <c r="AL96">
        <f>(IF(DASHBOARD!$J$2=AL15,DASHBOARD!$Q$95,IF(DASHBOARD!$J$2=0,0,CONTROL!AL96)))</f>
        <v/>
      </c>
      <c r="AM96">
        <f>(IF(DASHBOARD!$J$2=AM15,DASHBOARD!$Q$95,IF(DASHBOARD!$J$2=0,0,CONTROL!AM96)))</f>
        <v/>
      </c>
      <c r="AN96">
        <f>(IF(DASHBOARD!$J$2=AN15,DASHBOARD!$Q$95,IF(DASHBOARD!$J$2=0,0,CONTROL!AN96)))</f>
        <v/>
      </c>
      <c r="AO96">
        <f>(IF(DASHBOARD!$J$2=AO15,DASHBOARD!$Q$95,IF(DASHBOARD!$J$2=0,0,CONTROL!AO96)))</f>
        <v/>
      </c>
      <c r="AP96">
        <f>(IF(DASHBOARD!$J$2=AP15,DASHBOARD!$Q$95,IF(DASHBOARD!$J$2=0,0,CONTROL!AP96)))</f>
        <v/>
      </c>
      <c r="AQ96">
        <f>(IF(DASHBOARD!$J$2=AQ15,DASHBOARD!$Q$95,IF(DASHBOARD!$J$2=0,0,CONTROL!AQ96)))</f>
        <v/>
      </c>
      <c r="AR96">
        <f>(IF(DASHBOARD!$J$2=AR15,DASHBOARD!$Q$95,IF(DASHBOARD!$J$2=0,0,CONTROL!AR96)))</f>
        <v/>
      </c>
      <c r="AS96">
        <f>(IF(DASHBOARD!$J$2=AS15,DASHBOARD!$Q$95,IF(DASHBOARD!$J$2=0,0,CONTROL!AS96)))</f>
        <v/>
      </c>
      <c r="AT96">
        <f>(IF(DASHBOARD!$J$2=AT15,DASHBOARD!$Q$95,IF(DASHBOARD!$J$2=0,0,CONTROL!AT96)))</f>
        <v/>
      </c>
      <c r="AU96">
        <f>(IF(DASHBOARD!$J$2=AU15,DASHBOARD!$Q$95,IF(DASHBOARD!$J$2=0,0,CONTROL!AU96)))</f>
        <v/>
      </c>
      <c r="AV96">
        <f>(IF(DASHBOARD!$J$2=AV15,DASHBOARD!$Q$95,IF(DASHBOARD!$J$2=0,0,CONTROL!AV96)))</f>
        <v/>
      </c>
      <c r="AW96">
        <f>(IF(DASHBOARD!$J$2=AW15,DASHBOARD!$Q$95,IF(DASHBOARD!$J$2=0,0,CONTROL!AW96)))</f>
        <v/>
      </c>
      <c r="AZ96" s="352" t="inlineStr">
        <is>
          <t>BABAU5</t>
        </is>
      </c>
    </row>
    <row r="97" ht="15.75" customHeight="1" s="18" thickTop="1"/>
  </sheetData>
  <mergeCells count="2">
    <mergeCell ref="G6:H6"/>
    <mergeCell ref="B4:E4"/>
  </mergeCells>
  <conditionalFormatting sqref="B17:AW96">
    <cfRule type="colorScale" priority="2">
      <colorScale>
        <cfvo type="num" val="1"/>
        <cfvo type="num" val="2"/>
        <color rgb="FFFF0000"/>
        <color rgb="FF00B050"/>
      </colorScale>
    </cfRule>
  </conditionalFormatting>
  <conditionalFormatting sqref="BA17:BA96">
    <cfRule type="colorScale" priority="1">
      <colorScale>
        <cfvo type="num" val="1"/>
        <cfvo type="num" val="2"/>
        <color rgb="FFFF0000"/>
        <color rgb="FF00B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tabColor rgb="FF00B0F0"/>
    <outlinePr summaryBelow="1" summaryRight="1"/>
    <pageSetUpPr/>
  </sheetPr>
  <dimension ref="A1:CZ79"/>
  <sheetViews>
    <sheetView workbookViewId="0">
      <pane xSplit="5" ySplit="6" topLeftCell="K7" activePane="bottomRight" state="frozen"/>
      <selection pane="topRight" activeCell="F1" sqref="F1"/>
      <selection pane="bottomLeft" activeCell="A7" sqref="A7"/>
      <selection pane="bottomRight" activeCell="N21" sqref="N21"/>
    </sheetView>
  </sheetViews>
  <sheetFormatPr baseColWidth="8" defaultRowHeight="15"/>
  <cols>
    <col width="6" customWidth="1" style="18" min="2" max="2"/>
    <col width="29.5703125" bestFit="1" customWidth="1" style="18" min="5" max="5"/>
    <col width="14.7109375" bestFit="1" customWidth="1" style="18" min="56" max="56"/>
  </cols>
  <sheetData>
    <row r="1" ht="18" customHeight="1" s="18">
      <c r="A1" s="1268" t="n"/>
      <c r="B1" s="1269" t="inlineStr">
        <is>
          <t>PT PLN (Persero)</t>
        </is>
      </c>
      <c r="C1" s="1270" t="n"/>
      <c r="D1" s="1271" t="n"/>
      <c r="E1" s="1272" t="n"/>
      <c r="F1" s="1273" t="n"/>
      <c r="G1" s="1273" t="n"/>
      <c r="H1" s="1274" t="inlineStr">
        <is>
          <t>LOGSHEET SCADA
*COPY PASTE VALUE*</t>
        </is>
      </c>
      <c r="BB1" s="1275" t="n"/>
    </row>
    <row r="2" ht="18" customHeight="1" s="18">
      <c r="A2" s="1268" t="n"/>
      <c r="B2" s="1269" t="inlineStr">
        <is>
          <t>UNIT INDUK PENYALURAN DAN PUSAT PENGATUR BEBAN SULAWESI</t>
        </is>
      </c>
      <c r="C2" s="1270" t="n"/>
      <c r="D2" s="1271" t="n"/>
      <c r="E2" s="1272" t="n"/>
      <c r="F2" s="1273" t="n"/>
      <c r="G2" s="1273" t="n"/>
      <c r="BB2" s="1276" t="n"/>
    </row>
    <row r="3" ht="18" customHeight="1" s="18">
      <c r="A3" s="1268" t="n"/>
      <c r="B3" s="1269" t="inlineStr">
        <is>
          <t>UP2B SISTEM MAKASSAR</t>
        </is>
      </c>
      <c r="C3" s="1270" t="n"/>
      <c r="D3" s="1271" t="n"/>
      <c r="E3" s="1272" t="n"/>
      <c r="F3" s="1273" t="n"/>
      <c r="G3" s="1273" t="n"/>
      <c r="BB3" s="1277" t="n"/>
    </row>
    <row r="4" ht="18.75" customHeight="1" s="18" thickBot="1">
      <c r="A4" s="1268" t="n"/>
      <c r="B4" s="1268" t="n"/>
      <c r="C4" s="1278" t="n"/>
      <c r="D4" s="61" t="n"/>
      <c r="E4" s="1279" t="n"/>
      <c r="F4" s="335" t="n">
        <v>30</v>
      </c>
      <c r="G4" s="335">
        <f>F4+30</f>
        <v/>
      </c>
      <c r="H4" s="335">
        <f>G4+30</f>
        <v/>
      </c>
      <c r="I4" s="335">
        <f>H4+30</f>
        <v/>
      </c>
      <c r="J4" s="335">
        <f>I4+30</f>
        <v/>
      </c>
      <c r="K4" s="335">
        <f>J4+30</f>
        <v/>
      </c>
      <c r="L4" s="335">
        <f>K4+30</f>
        <v/>
      </c>
      <c r="M4" s="335">
        <f>L4+30</f>
        <v/>
      </c>
      <c r="N4" s="335">
        <f>M4+30</f>
        <v/>
      </c>
      <c r="O4" s="335">
        <f>N4+30</f>
        <v/>
      </c>
      <c r="P4" s="335">
        <f>O4+30</f>
        <v/>
      </c>
      <c r="Q4" s="335">
        <f>P4+30</f>
        <v/>
      </c>
      <c r="R4" s="335">
        <f>Q4+30</f>
        <v/>
      </c>
      <c r="S4" s="335">
        <f>R4+30</f>
        <v/>
      </c>
      <c r="T4" s="335">
        <f>S4+30</f>
        <v/>
      </c>
      <c r="U4" s="335">
        <f>T4+30</f>
        <v/>
      </c>
      <c r="V4" s="335">
        <f>U4+30</f>
        <v/>
      </c>
      <c r="W4" s="335">
        <f>V4+30</f>
        <v/>
      </c>
      <c r="X4" s="335">
        <f>W4+30</f>
        <v/>
      </c>
      <c r="Y4" s="335">
        <f>X4+30</f>
        <v/>
      </c>
      <c r="Z4" s="335">
        <f>Y4+30</f>
        <v/>
      </c>
      <c r="AA4" s="335">
        <f>Z4+30</f>
        <v/>
      </c>
      <c r="AB4" s="335">
        <f>AA4+30</f>
        <v/>
      </c>
      <c r="AC4" s="335">
        <f>AB4+30</f>
        <v/>
      </c>
      <c r="AD4" s="335">
        <f>AC4+30</f>
        <v/>
      </c>
      <c r="AE4" s="335">
        <f>AD4+30</f>
        <v/>
      </c>
      <c r="AF4" s="335">
        <f>AE4+30</f>
        <v/>
      </c>
      <c r="AG4" s="335">
        <f>AF4+30</f>
        <v/>
      </c>
      <c r="AH4" s="335">
        <f>AG4+30</f>
        <v/>
      </c>
      <c r="AI4" s="335">
        <f>AH4+30</f>
        <v/>
      </c>
      <c r="AJ4" s="335">
        <f>AI4+30</f>
        <v/>
      </c>
      <c r="AK4" s="335">
        <f>AJ4+30</f>
        <v/>
      </c>
      <c r="AL4" s="335">
        <f>AK4+30</f>
        <v/>
      </c>
      <c r="AM4" s="335">
        <f>AL4+30</f>
        <v/>
      </c>
      <c r="AN4" s="335">
        <f>AM4+30</f>
        <v/>
      </c>
      <c r="AO4" s="335">
        <f>AN4+30</f>
        <v/>
      </c>
      <c r="AP4" s="335">
        <f>AO4+30</f>
        <v/>
      </c>
      <c r="AQ4" s="335">
        <f>AP4+30</f>
        <v/>
      </c>
      <c r="AR4" s="335">
        <f>AQ4+30</f>
        <v/>
      </c>
      <c r="AS4" s="335">
        <f>AR4+30</f>
        <v/>
      </c>
      <c r="AT4" s="335">
        <f>AS4+30</f>
        <v/>
      </c>
      <c r="AU4" s="335">
        <f>AT4+30</f>
        <v/>
      </c>
      <c r="AV4" s="335">
        <f>AU4+30</f>
        <v/>
      </c>
      <c r="AW4" s="335">
        <f>AV4+30</f>
        <v/>
      </c>
      <c r="AX4" s="335">
        <f>AW4+30</f>
        <v/>
      </c>
      <c r="AY4" s="335">
        <f>AX4+30</f>
        <v/>
      </c>
      <c r="AZ4" s="335">
        <f>AY4+30</f>
        <v/>
      </c>
      <c r="BA4" s="335">
        <f>AZ4+25</f>
        <v/>
      </c>
      <c r="BB4" s="105" t="n"/>
    </row>
    <row r="5" ht="16.15" customHeight="1" s="18" thickTop="1">
      <c r="A5" s="875" t="inlineStr">
        <is>
          <t>WIL</t>
        </is>
      </c>
      <c r="B5" s="1280" t="inlineStr">
        <is>
          <t>U N I T</t>
        </is>
      </c>
      <c r="C5" s="1281" t="n"/>
      <c r="D5" s="1281" t="n"/>
      <c r="E5" s="1282" t="n"/>
      <c r="F5" s="1283" t="inlineStr">
        <is>
          <t>P  U  K  U  L  /  B  E  B  A  N   ( M W )</t>
        </is>
      </c>
      <c r="G5" s="1284" t="n"/>
      <c r="H5" s="1284" t="n"/>
      <c r="I5" s="1284" t="n"/>
      <c r="J5" s="1284" t="n"/>
      <c r="K5" s="1284" t="n"/>
      <c r="L5" s="1284" t="n"/>
      <c r="M5" s="1284" t="n"/>
      <c r="N5" s="1284" t="n"/>
      <c r="O5" s="1284" t="n"/>
      <c r="P5" s="1284" t="n"/>
      <c r="Q5" s="1284" t="n"/>
      <c r="R5" s="1284" t="n"/>
      <c r="S5" s="1284" t="n"/>
      <c r="T5" s="1284" t="n"/>
      <c r="U5" s="1284" t="n"/>
      <c r="V5" s="1284" t="n"/>
      <c r="W5" s="1284" t="n"/>
      <c r="X5" s="1284" t="n"/>
      <c r="Y5" s="1284" t="n"/>
      <c r="Z5" s="1284" t="n"/>
      <c r="AA5" s="1284" t="n"/>
      <c r="AB5" s="1284" t="n"/>
      <c r="AC5" s="1284" t="n"/>
      <c r="AD5" s="1284" t="n"/>
      <c r="AE5" s="1284" t="n"/>
      <c r="AF5" s="1284" t="n"/>
      <c r="AG5" s="1284" t="n"/>
      <c r="AH5" s="1284" t="n"/>
      <c r="AI5" s="1284" t="n"/>
      <c r="AJ5" s="1284" t="n"/>
      <c r="AK5" s="1284" t="n"/>
      <c r="AL5" s="1284" t="n"/>
      <c r="AM5" s="1284" t="n"/>
      <c r="AN5" s="1284" t="n"/>
      <c r="AO5" s="1284" t="n"/>
      <c r="AP5" s="1284" t="n"/>
      <c r="AQ5" s="1284" t="n"/>
      <c r="AR5" s="1284" t="n"/>
      <c r="AS5" s="1284" t="n"/>
      <c r="AT5" s="1284" t="n"/>
      <c r="AU5" s="1284" t="n"/>
      <c r="AV5" s="1284" t="n"/>
      <c r="AW5" s="1284" t="n"/>
      <c r="AX5" s="1284" t="n"/>
      <c r="AY5" s="1284" t="n"/>
      <c r="AZ5" s="1284" t="n"/>
      <c r="BA5" s="1285" t="n"/>
      <c r="BB5" s="1286" t="inlineStr">
        <is>
          <t>KET</t>
        </is>
      </c>
    </row>
    <row r="6" ht="16.5" customHeight="1" s="18" thickBot="1">
      <c r="A6" s="1287" t="n"/>
      <c r="B6" s="1288" t="inlineStr">
        <is>
          <t>PEMBANGKIT</t>
        </is>
      </c>
      <c r="E6" s="1289" t="n"/>
      <c r="F6" s="1267" t="n">
        <v>0.3</v>
      </c>
      <c r="G6" s="1267" t="n">
        <v>1</v>
      </c>
      <c r="H6" s="1267" t="n">
        <v>1.3</v>
      </c>
      <c r="I6" s="1267" t="n">
        <v>2</v>
      </c>
      <c r="J6" s="1267" t="n">
        <v>2.3</v>
      </c>
      <c r="K6" s="1267" t="n">
        <v>3</v>
      </c>
      <c r="L6" s="1267" t="n">
        <v>3.3</v>
      </c>
      <c r="M6" s="1267" t="n">
        <v>4</v>
      </c>
      <c r="N6" s="1267" t="n">
        <v>4.3</v>
      </c>
      <c r="O6" s="1267" t="n">
        <v>5</v>
      </c>
      <c r="P6" s="1267" t="n">
        <v>5.3</v>
      </c>
      <c r="Q6" s="1267" t="n">
        <v>6</v>
      </c>
      <c r="R6" s="1267" t="n">
        <v>6.3</v>
      </c>
      <c r="S6" s="1267" t="n">
        <v>7</v>
      </c>
      <c r="T6" s="1267" t="n">
        <v>7.3</v>
      </c>
      <c r="U6" s="1267" t="n">
        <v>8</v>
      </c>
      <c r="V6" s="1267" t="n">
        <v>8.300000000000001</v>
      </c>
      <c r="W6" s="1267" t="n">
        <v>9</v>
      </c>
      <c r="X6" s="1267" t="n">
        <v>9.300000000000001</v>
      </c>
      <c r="Y6" s="1267" t="n">
        <v>10</v>
      </c>
      <c r="Z6" s="1267" t="n">
        <v>10.3</v>
      </c>
      <c r="AA6" s="1267" t="n">
        <v>11</v>
      </c>
      <c r="AB6" s="1267" t="n">
        <v>11.3</v>
      </c>
      <c r="AC6" s="1267" t="n">
        <v>12</v>
      </c>
      <c r="AD6" s="1267" t="n">
        <v>12.3</v>
      </c>
      <c r="AE6" s="1267" t="n">
        <v>13</v>
      </c>
      <c r="AF6" s="1267" t="n">
        <v>13.3</v>
      </c>
      <c r="AG6" s="1267" t="n">
        <v>14</v>
      </c>
      <c r="AH6" s="1267" t="n">
        <v>14.3</v>
      </c>
      <c r="AI6" s="1267" t="n">
        <v>15</v>
      </c>
      <c r="AJ6" s="1267" t="n">
        <v>15.3</v>
      </c>
      <c r="AK6" s="1267" t="n">
        <v>16</v>
      </c>
      <c r="AL6" s="1267" t="n">
        <v>16.3</v>
      </c>
      <c r="AM6" s="1267" t="n">
        <v>17</v>
      </c>
      <c r="AN6" s="1267" t="n">
        <v>17.3</v>
      </c>
      <c r="AO6" s="1267" t="n">
        <v>18</v>
      </c>
      <c r="AP6" s="1267" t="n">
        <v>18.3</v>
      </c>
      <c r="AQ6" s="1267" t="n">
        <v>19</v>
      </c>
      <c r="AR6" s="1267" t="n">
        <v>19.3</v>
      </c>
      <c r="AS6" s="1267" t="n">
        <v>20</v>
      </c>
      <c r="AT6" s="337" t="n">
        <v>20.3</v>
      </c>
      <c r="AU6" s="337" t="n">
        <v>21</v>
      </c>
      <c r="AV6" s="337" t="n">
        <v>21.3</v>
      </c>
      <c r="AW6" s="337" t="n">
        <v>22</v>
      </c>
      <c r="AX6" s="337" t="n">
        <v>22.3</v>
      </c>
      <c r="AY6" s="337" t="n">
        <v>23</v>
      </c>
      <c r="AZ6" s="337" t="n">
        <v>23.3</v>
      </c>
      <c r="BA6" s="337" t="n">
        <v>24</v>
      </c>
      <c r="BB6" s="1287" t="n"/>
      <c r="BE6" s="1267" t="n">
        <v>0.3</v>
      </c>
      <c r="BF6" s="1267" t="n">
        <v>1</v>
      </c>
      <c r="BG6" s="1267" t="n">
        <v>1.3</v>
      </c>
      <c r="BH6" s="1267" t="n">
        <v>2</v>
      </c>
      <c r="BI6" s="1267" t="n">
        <v>2.3</v>
      </c>
      <c r="BJ6" s="1267" t="n">
        <v>3</v>
      </c>
      <c r="BK6" s="1267" t="n">
        <v>3.3</v>
      </c>
      <c r="BL6" s="1267" t="n">
        <v>4</v>
      </c>
      <c r="BM6" s="1267" t="n">
        <v>4.3</v>
      </c>
      <c r="BN6" s="1267" t="n">
        <v>5</v>
      </c>
      <c r="BO6" s="1267" t="n">
        <v>5.3</v>
      </c>
      <c r="BP6" s="1267" t="n">
        <v>6</v>
      </c>
      <c r="BQ6" s="1267" t="n">
        <v>6.3</v>
      </c>
      <c r="BR6" s="1267" t="n">
        <v>7</v>
      </c>
      <c r="BS6" s="1267" t="n">
        <v>7.3</v>
      </c>
      <c r="BT6" s="1267" t="n">
        <v>8</v>
      </c>
      <c r="BU6" s="1267" t="n">
        <v>8.300000000000001</v>
      </c>
      <c r="BV6" s="1267" t="n">
        <v>9</v>
      </c>
      <c r="BW6" s="1267" t="n">
        <v>9.300000000000001</v>
      </c>
      <c r="BX6" s="1267" t="n">
        <v>10</v>
      </c>
      <c r="BY6" s="1267" t="n">
        <v>10.3</v>
      </c>
      <c r="BZ6" s="1267" t="n">
        <v>11</v>
      </c>
      <c r="CA6" s="1267" t="n">
        <v>11.3</v>
      </c>
      <c r="CB6" s="1267" t="n">
        <v>12</v>
      </c>
      <c r="CC6" s="1267" t="n">
        <v>12.3</v>
      </c>
      <c r="CD6" s="1267" t="n">
        <v>13</v>
      </c>
      <c r="CE6" s="1267" t="n">
        <v>13.3</v>
      </c>
      <c r="CF6" s="1267" t="n">
        <v>14</v>
      </c>
      <c r="CG6" s="1267" t="n">
        <v>14.3</v>
      </c>
      <c r="CH6" s="1267" t="n">
        <v>15</v>
      </c>
      <c r="CI6" s="1267" t="n">
        <v>15.3</v>
      </c>
      <c r="CJ6" s="1267" t="n">
        <v>16</v>
      </c>
      <c r="CK6" s="1267" t="n">
        <v>16.3</v>
      </c>
      <c r="CL6" s="1267" t="n">
        <v>17</v>
      </c>
      <c r="CM6" s="1267" t="n">
        <v>17.3</v>
      </c>
      <c r="CN6" s="1267" t="n">
        <v>18</v>
      </c>
      <c r="CO6" s="1267" t="n">
        <v>18.3</v>
      </c>
      <c r="CP6" s="1267" t="n">
        <v>19</v>
      </c>
      <c r="CQ6" s="1267" t="n">
        <v>19.3</v>
      </c>
      <c r="CR6" s="1267" t="n">
        <v>20</v>
      </c>
      <c r="CS6" s="337" t="n">
        <v>20.3</v>
      </c>
      <c r="CT6" s="337" t="n">
        <v>21</v>
      </c>
      <c r="CU6" s="337" t="n">
        <v>21.3</v>
      </c>
      <c r="CV6" s="337" t="n">
        <v>22</v>
      </c>
      <c r="CW6" s="337" t="n">
        <v>22.3</v>
      </c>
      <c r="CX6" s="337" t="n">
        <v>23</v>
      </c>
      <c r="CY6" s="337" t="n">
        <v>23.3</v>
      </c>
      <c r="CZ6" s="337" t="n">
        <v>24</v>
      </c>
    </row>
    <row r="7" ht="19.5" customHeight="1" s="18" thickTop="1">
      <c r="A7" s="1290" t="inlineStr">
        <is>
          <t>SULAWESI SELATAN</t>
        </is>
      </c>
      <c r="B7" s="1291" t="inlineStr">
        <is>
          <t>PLN</t>
        </is>
      </c>
      <c r="C7" s="918" t="inlineStr">
        <is>
          <t>HIDRO</t>
        </is>
      </c>
      <c r="D7" s="63" t="inlineStr">
        <is>
          <t>PLTA</t>
        </is>
      </c>
      <c r="E7" s="64" t="inlineStr">
        <is>
          <t>BAKARU #1</t>
        </is>
      </c>
      <c r="F7" s="338">
        <f>(IF(DASHBOARD!$J$2=F4,DASHBOARD!$G$9,IF(DASHBOARD!$J$2=0,0,F7)))</f>
        <v/>
      </c>
      <c r="G7" s="338">
        <f>(IF(DASHBOARD!$J$2=G4,DASHBOARD!$G$9,IF(DASHBOARD!$J$2=0,0,G7)))</f>
        <v/>
      </c>
      <c r="H7" s="338">
        <f>(IF(DASHBOARD!$J$2=H4,DASHBOARD!$G$9,IF(DASHBOARD!$J$2=0,0,H7)))</f>
        <v/>
      </c>
      <c r="I7" s="338">
        <f>(IF(DASHBOARD!$J$2=I4,DASHBOARD!$G$9,IF(DASHBOARD!$J$2=0,0,I7)))</f>
        <v/>
      </c>
      <c r="J7" s="338">
        <f>(IF(DASHBOARD!$J$2=J4,DASHBOARD!$G$9,IF(DASHBOARD!$J$2=0,0,J7)))</f>
        <v/>
      </c>
      <c r="K7" s="338">
        <f>(IF(DASHBOARD!$J$2=K4,DASHBOARD!$G$9,IF(DASHBOARD!$J$2=0,0,K7)))</f>
        <v/>
      </c>
      <c r="L7" s="338">
        <f>(IF(DASHBOARD!$J$2=L4,DASHBOARD!$G$9,IF(DASHBOARD!$J$2=0,0,L7)))</f>
        <v/>
      </c>
      <c r="M7" s="338">
        <f>(IF(DASHBOARD!$J$2=M4,DASHBOARD!$G$9,IF(DASHBOARD!$J$2=0,0,M7)))</f>
        <v/>
      </c>
      <c r="N7" s="338">
        <f>(IF(DASHBOARD!$J$2=N4,DASHBOARD!$G$9,IF(DASHBOARD!$J$2=0,0,N7)))</f>
        <v/>
      </c>
      <c r="O7" s="338">
        <f>(IF(DASHBOARD!$J$2=O4,DASHBOARD!$G$9,IF(DASHBOARD!$J$2=0,0,O7)))</f>
        <v/>
      </c>
      <c r="P7" s="338">
        <f>(IF(DASHBOARD!$J$2=P4,DASHBOARD!$G$9,IF(DASHBOARD!$J$2=0,0,P7)))</f>
        <v/>
      </c>
      <c r="Q7" s="338">
        <f>(IF(DASHBOARD!$J$2=Q4,DASHBOARD!$G$9,IF(DASHBOARD!$J$2=0,0,Q7)))</f>
        <v/>
      </c>
      <c r="R7" s="338">
        <f>(IF(DASHBOARD!$J$2=R4,DASHBOARD!$G$9,IF(DASHBOARD!$J$2=0,0,R7)))</f>
        <v/>
      </c>
      <c r="S7" s="338">
        <f>(IF(DASHBOARD!$J$2=S4,DASHBOARD!$G$9,IF(DASHBOARD!$J$2=0,0,S7)))</f>
        <v/>
      </c>
      <c r="T7" s="338">
        <f>(IF(DASHBOARD!$J$2=T4,DASHBOARD!$G$9,IF(DASHBOARD!$J$2=0,0,T7)))</f>
        <v/>
      </c>
      <c r="U7" s="338">
        <f>(IF(DASHBOARD!$J$2=U4,DASHBOARD!$G$9,IF(DASHBOARD!$J$2=0,0,U7)))</f>
        <v/>
      </c>
      <c r="V7" s="338">
        <f>(IF(DASHBOARD!$J$2=V4,DASHBOARD!$G$9,IF(DASHBOARD!$J$2=0,0,V7)))</f>
        <v/>
      </c>
      <c r="W7" s="338">
        <f>(IF(DASHBOARD!$J$2=W4,DASHBOARD!$G$9,IF(DASHBOARD!$J$2=0,0,W7)))</f>
        <v/>
      </c>
      <c r="X7" s="338">
        <f>(IF(DASHBOARD!$J$2=X4,DASHBOARD!$G$9,IF(DASHBOARD!$J$2=0,0,X7)))</f>
        <v/>
      </c>
      <c r="Y7" s="338">
        <f>(IF(DASHBOARD!$J$2=Y4,DASHBOARD!$G$9,IF(DASHBOARD!$J$2=0,0,Y7)))</f>
        <v/>
      </c>
      <c r="Z7" s="338">
        <f>(IF(DASHBOARD!$J$2=Z4,DASHBOARD!$G$9,IF(DASHBOARD!$J$2=0,0,Z7)))</f>
        <v/>
      </c>
      <c r="AA7" s="338">
        <f>(IF(DASHBOARD!$J$2=AA4,DASHBOARD!$G$9,IF(DASHBOARD!$J$2=0,0,AA7)))</f>
        <v/>
      </c>
      <c r="AB7" s="338">
        <f>(IF(DASHBOARD!$J$2=AB4,DASHBOARD!$G$9,IF(DASHBOARD!$J$2=0,0,AB7)))</f>
        <v/>
      </c>
      <c r="AC7" s="338">
        <f>(IF(DASHBOARD!$J$2=AC4,DASHBOARD!$G$9,IF(DASHBOARD!$J$2=0,0,AC7)))</f>
        <v/>
      </c>
      <c r="AD7" s="338">
        <f>(IF(DASHBOARD!$J$2=AD4,DASHBOARD!$G$9,IF(DASHBOARD!$J$2=0,0,AD7)))</f>
        <v/>
      </c>
      <c r="AE7" s="338">
        <f>(IF(DASHBOARD!$J$2=AE4,DASHBOARD!$G$9,IF(DASHBOARD!$J$2=0,0,AE7)))</f>
        <v/>
      </c>
      <c r="AF7" s="338">
        <f>(IF(DASHBOARD!$J$2=AF4,DASHBOARD!$G$9,IF(DASHBOARD!$J$2=0,0,AF7)))</f>
        <v/>
      </c>
      <c r="AG7" s="338">
        <f>(IF(DASHBOARD!$J$2=AG4,DASHBOARD!$G$9,IF(DASHBOARD!$J$2=0,0,AG7)))</f>
        <v/>
      </c>
      <c r="AH7" s="338">
        <f>(IF(DASHBOARD!$J$2=AH4,DASHBOARD!$G$9,IF(DASHBOARD!$J$2=0,0,AH7)))</f>
        <v/>
      </c>
      <c r="AI7" s="338">
        <f>(IF(DASHBOARD!$J$2=AI4,DASHBOARD!$G$9,IF(DASHBOARD!$J$2=0,0,AI7)))</f>
        <v/>
      </c>
      <c r="AJ7" s="338">
        <f>(IF(DASHBOARD!$J$2=AJ4,DASHBOARD!$G$9,IF(DASHBOARD!$J$2=0,0,AJ7)))</f>
        <v/>
      </c>
      <c r="AK7" s="338">
        <f>(IF(DASHBOARD!$J$2=AK4,DASHBOARD!$G$9,IF(DASHBOARD!$J$2=0,0,AK7)))</f>
        <v/>
      </c>
      <c r="AL7" s="338">
        <f>(IF(DASHBOARD!$J$2=AL4,DASHBOARD!$G$9,IF(DASHBOARD!$J$2=0,0,AL7)))</f>
        <v/>
      </c>
      <c r="AM7" s="338">
        <f>(IF(DASHBOARD!$J$2=AM4,DASHBOARD!$G$9,IF(DASHBOARD!$J$2=0,0,AM7)))</f>
        <v/>
      </c>
      <c r="AN7" s="338">
        <f>(IF(DASHBOARD!$J$2=AN4,DASHBOARD!$G$9,IF(DASHBOARD!$J$2=0,0,AN7)))</f>
        <v/>
      </c>
      <c r="AO7" s="338">
        <f>(IF(DASHBOARD!$J$2=AO4,DASHBOARD!$G$9,IF(DASHBOARD!$J$2=0,0,AO7)))</f>
        <v/>
      </c>
      <c r="AP7" s="338">
        <f>(IF(DASHBOARD!$J$2=AP4,DASHBOARD!$G$9,IF(DASHBOARD!$J$2=0,0,AP7)))</f>
        <v/>
      </c>
      <c r="AQ7" s="338">
        <f>(IF(DASHBOARD!$J$2=AQ4,DASHBOARD!$G$9,IF(DASHBOARD!$J$2=0,0,AQ7)))</f>
        <v/>
      </c>
      <c r="AR7" s="338">
        <f>(IF(DASHBOARD!$J$2=AR4,DASHBOARD!$G$9,IF(DASHBOARD!$J$2=0,0,AR7)))</f>
        <v/>
      </c>
      <c r="AS7" s="338">
        <f>(IF(DASHBOARD!$J$2=AS4,DASHBOARD!$G$9,IF(DASHBOARD!$J$2=0,0,AS7)))</f>
        <v/>
      </c>
      <c r="AT7" s="338">
        <f>(IF(DASHBOARD!$J$2=AT4,DASHBOARD!$G$9,IF(DASHBOARD!$J$2=0,0,AT7)))</f>
        <v/>
      </c>
      <c r="AU7" s="338">
        <f>(IF(DASHBOARD!$J$2=AU4,DASHBOARD!$G$9,IF(DASHBOARD!$J$2=0,0,AU7)))</f>
        <v/>
      </c>
      <c r="AV7" s="338">
        <f>(IF(DASHBOARD!$J$2=AV4,DASHBOARD!$G$9,IF(DASHBOARD!$J$2=0,0,AV7)))</f>
        <v/>
      </c>
      <c r="AW7" s="338">
        <f>(IF(DASHBOARD!$J$2=AW4,DASHBOARD!$G$9,IF(DASHBOARD!$J$2=0,0,AW7)))</f>
        <v/>
      </c>
      <c r="AX7" s="338">
        <f>(IF(DASHBOARD!$J$2=AX4,DASHBOARD!$G$9,IF(DASHBOARD!$J$2=0,0,AX7)))</f>
        <v/>
      </c>
      <c r="AY7" s="338">
        <f>(IF(DASHBOARD!$J$2=AY4,DASHBOARD!$G$9,IF(DASHBOARD!$J$2=0,0,AY7)))</f>
        <v/>
      </c>
      <c r="AZ7" s="338">
        <f>(IF(DASHBOARD!$J$2=AZ4,DASHBOARD!$G$9,IF(DASHBOARD!$J$2=0,0,AZ7)))</f>
        <v/>
      </c>
      <c r="BA7" s="338">
        <f>(IF(DASHBOARD!$J$2=BA4,DASHBOARD!$G$9,IF(DASHBOARD!$J$2=0,0,BA7)))</f>
        <v/>
      </c>
      <c r="BB7" s="65">
        <f>(SUM(F7:BA7)/2)*1000</f>
        <v/>
      </c>
    </row>
    <row r="8" ht="18.75" customHeight="1" s="18">
      <c r="B8" s="1292" t="n"/>
      <c r="C8" s="1293" t="n"/>
      <c r="D8" s="66" t="inlineStr">
        <is>
          <t>PLTA</t>
        </is>
      </c>
      <c r="E8" s="67" t="inlineStr">
        <is>
          <t>BAKARU #2</t>
        </is>
      </c>
      <c r="F8" s="338">
        <f>(IF(DASHBOARD!$J$2=F4,DASHBOARD!$G$10,IF(DASHBOARD!$J$2=0,0,F8)))</f>
        <v/>
      </c>
      <c r="G8" s="338">
        <f>(IF(DASHBOARD!$J$2=G4,DASHBOARD!$G$10,IF(DASHBOARD!$J$2=0,0,G8)))</f>
        <v/>
      </c>
      <c r="H8" s="338">
        <f>(IF(DASHBOARD!$J$2=H4,DASHBOARD!$G$10,IF(DASHBOARD!$J$2=0,0,H8)))</f>
        <v/>
      </c>
      <c r="I8" s="338">
        <f>(IF(DASHBOARD!$J$2=I4,DASHBOARD!$G$10,IF(DASHBOARD!$J$2=0,0,I8)))</f>
        <v/>
      </c>
      <c r="J8" s="338">
        <f>(IF(DASHBOARD!$J$2=J4,DASHBOARD!$G$10,IF(DASHBOARD!$J$2=0,0,J8)))</f>
        <v/>
      </c>
      <c r="K8" s="338">
        <f>(IF(DASHBOARD!$J$2=K4,DASHBOARD!$G$10,IF(DASHBOARD!$J$2=0,0,K8)))</f>
        <v/>
      </c>
      <c r="L8" s="338">
        <f>(IF(DASHBOARD!$J$2=L4,DASHBOARD!$G$10,IF(DASHBOARD!$J$2=0,0,L8)))</f>
        <v/>
      </c>
      <c r="M8" s="338">
        <f>(IF(DASHBOARD!$J$2=M4,DASHBOARD!$G$10,IF(DASHBOARD!$J$2=0,0,M8)))</f>
        <v/>
      </c>
      <c r="N8" s="338">
        <f>(IF(DASHBOARD!$J$2=N4,DASHBOARD!$G$10,IF(DASHBOARD!$J$2=0,0,N8)))</f>
        <v/>
      </c>
      <c r="O8" s="338">
        <f>(IF(DASHBOARD!$J$2=O4,DASHBOARD!$G$10,IF(DASHBOARD!$J$2=0,0,O8)))</f>
        <v/>
      </c>
      <c r="P8" s="338">
        <f>(IF(DASHBOARD!$J$2=P4,DASHBOARD!$G$10,IF(DASHBOARD!$J$2=0,0,P8)))</f>
        <v/>
      </c>
      <c r="Q8" s="338">
        <f>(IF(DASHBOARD!$J$2=Q4,DASHBOARD!$G$10,IF(DASHBOARD!$J$2=0,0,Q8)))</f>
        <v/>
      </c>
      <c r="R8" s="338">
        <f>(IF(DASHBOARD!$J$2=R4,DASHBOARD!$G$10,IF(DASHBOARD!$J$2=0,0,R8)))</f>
        <v/>
      </c>
      <c r="S8" s="338">
        <f>(IF(DASHBOARD!$J$2=S4,DASHBOARD!$G$10,IF(DASHBOARD!$J$2=0,0,S8)))</f>
        <v/>
      </c>
      <c r="T8" s="338">
        <f>(IF(DASHBOARD!$J$2=T4,DASHBOARD!$G$10,IF(DASHBOARD!$J$2=0,0,T8)))</f>
        <v/>
      </c>
      <c r="U8" s="338">
        <f>(IF(DASHBOARD!$J$2=U4,DASHBOARD!$G$10,IF(DASHBOARD!$J$2=0,0,U8)))</f>
        <v/>
      </c>
      <c r="V8" s="338">
        <f>(IF(DASHBOARD!$J$2=V4,DASHBOARD!$G$10,IF(DASHBOARD!$J$2=0,0,V8)))</f>
        <v/>
      </c>
      <c r="W8" s="338">
        <f>(IF(DASHBOARD!$J$2=W4,DASHBOARD!$G$10,IF(DASHBOARD!$J$2=0,0,W8)))</f>
        <v/>
      </c>
      <c r="X8" s="338">
        <f>(IF(DASHBOARD!$J$2=X4,DASHBOARD!$G$10,IF(DASHBOARD!$J$2=0,0,X8)))</f>
        <v/>
      </c>
      <c r="Y8" s="338">
        <f>(IF(DASHBOARD!$J$2=Y4,DASHBOARD!$G$10,IF(DASHBOARD!$J$2=0,0,Y8)))</f>
        <v/>
      </c>
      <c r="Z8" s="338">
        <f>(IF(DASHBOARD!$J$2=Z4,DASHBOARD!$G$10,IF(DASHBOARD!$J$2=0,0,Z8)))</f>
        <v/>
      </c>
      <c r="AA8" s="338">
        <f>(IF(DASHBOARD!$J$2=AA4,DASHBOARD!$G$10,IF(DASHBOARD!$J$2=0,0,AA8)))</f>
        <v/>
      </c>
      <c r="AB8" s="338">
        <f>(IF(DASHBOARD!$J$2=AB4,DASHBOARD!$G$10,IF(DASHBOARD!$J$2=0,0,AB8)))</f>
        <v/>
      </c>
      <c r="AC8" s="338">
        <f>(IF(DASHBOARD!$J$2=AC4,DASHBOARD!$G$10,IF(DASHBOARD!$J$2=0,0,AC8)))</f>
        <v/>
      </c>
      <c r="AD8" s="338">
        <f>(IF(DASHBOARD!$J$2=AD4,DASHBOARD!$G$10,IF(DASHBOARD!$J$2=0,0,AD8)))</f>
        <v/>
      </c>
      <c r="AE8" s="338">
        <f>(IF(DASHBOARD!$J$2=AE4,DASHBOARD!$G$10,IF(DASHBOARD!$J$2=0,0,AE8)))</f>
        <v/>
      </c>
      <c r="AF8" s="338">
        <f>(IF(DASHBOARD!$J$2=AF4,DASHBOARD!$G$10,IF(DASHBOARD!$J$2=0,0,AF8)))</f>
        <v/>
      </c>
      <c r="AG8" s="338">
        <f>(IF(DASHBOARD!$J$2=AG4,DASHBOARD!$G$10,IF(DASHBOARD!$J$2=0,0,AG8)))</f>
        <v/>
      </c>
      <c r="AH8" s="338">
        <f>(IF(DASHBOARD!$J$2=AH4,DASHBOARD!$G$10,IF(DASHBOARD!$J$2=0,0,AH8)))</f>
        <v/>
      </c>
      <c r="AI8" s="338">
        <f>(IF(DASHBOARD!$J$2=AI4,DASHBOARD!$G$10,IF(DASHBOARD!$J$2=0,0,AI8)))</f>
        <v/>
      </c>
      <c r="AJ8" s="338">
        <f>(IF(DASHBOARD!$J$2=AJ4,DASHBOARD!$G$10,IF(DASHBOARD!$J$2=0,0,AJ8)))</f>
        <v/>
      </c>
      <c r="AK8" s="338">
        <f>(IF(DASHBOARD!$J$2=AK4,DASHBOARD!$G$10,IF(DASHBOARD!$J$2=0,0,AK8)))</f>
        <v/>
      </c>
      <c r="AL8" s="338">
        <f>(IF(DASHBOARD!$J$2=AL4,DASHBOARD!$G$10,IF(DASHBOARD!$J$2=0,0,AL8)))</f>
        <v/>
      </c>
      <c r="AM8" s="338">
        <f>(IF(DASHBOARD!$J$2=AM4,DASHBOARD!$G$10,IF(DASHBOARD!$J$2=0,0,AM8)))</f>
        <v/>
      </c>
      <c r="AN8" s="338">
        <f>(IF(DASHBOARD!$J$2=AN4,DASHBOARD!$G$10,IF(DASHBOARD!$J$2=0,0,AN8)))</f>
        <v/>
      </c>
      <c r="AO8" s="338">
        <f>(IF(DASHBOARD!$J$2=AO4,DASHBOARD!$G$10,IF(DASHBOARD!$J$2=0,0,AO8)))</f>
        <v/>
      </c>
      <c r="AP8" s="338">
        <f>(IF(DASHBOARD!$J$2=AP4,DASHBOARD!$G$10,IF(DASHBOARD!$J$2=0,0,AP8)))</f>
        <v/>
      </c>
      <c r="AQ8" s="338">
        <f>(IF(DASHBOARD!$J$2=AQ4,DASHBOARD!$G$10,IF(DASHBOARD!$J$2=0,0,AQ8)))</f>
        <v/>
      </c>
      <c r="AR8" s="338">
        <f>(IF(DASHBOARD!$J$2=AR4,DASHBOARD!$G$10,IF(DASHBOARD!$J$2=0,0,AR8)))</f>
        <v/>
      </c>
      <c r="AS8" s="338">
        <f>(IF(DASHBOARD!$J$2=AS4,DASHBOARD!$G$10,IF(DASHBOARD!$J$2=0,0,AS8)))</f>
        <v/>
      </c>
      <c r="AT8" s="338">
        <f>(IF(DASHBOARD!$J$2=AT4,DASHBOARD!$G$10,IF(DASHBOARD!$J$2=0,0,AT8)))</f>
        <v/>
      </c>
      <c r="AU8" s="338">
        <f>(IF(DASHBOARD!$J$2=AU4,DASHBOARD!$G$10,IF(DASHBOARD!$J$2=0,0,AU8)))</f>
        <v/>
      </c>
      <c r="AV8" s="338">
        <f>(IF(DASHBOARD!$J$2=AV4,DASHBOARD!$G$10,IF(DASHBOARD!$J$2=0,0,AV8)))</f>
        <v/>
      </c>
      <c r="AW8" s="338">
        <f>(IF(DASHBOARD!$J$2=AW4,DASHBOARD!$G$10,IF(DASHBOARD!$J$2=0,0,AW8)))</f>
        <v/>
      </c>
      <c r="AX8" s="338">
        <f>(IF(DASHBOARD!$J$2=AX4,DASHBOARD!$G$10,IF(DASHBOARD!$J$2=0,0,AX8)))</f>
        <v/>
      </c>
      <c r="AY8" s="338">
        <f>(IF(DASHBOARD!$J$2=AY4,DASHBOARD!$G$10,IF(DASHBOARD!$J$2=0,0,AY8)))</f>
        <v/>
      </c>
      <c r="AZ8" s="338">
        <f>(IF(DASHBOARD!$J$2=AZ4,DASHBOARD!$G$10,IF(DASHBOARD!$J$2=0,0,AZ8)))</f>
        <v/>
      </c>
      <c r="BA8" s="338">
        <f>(IF(DASHBOARD!$J$2=BA4,DASHBOARD!$G$10,IF(DASHBOARD!$J$2=0,0,BA8)))</f>
        <v/>
      </c>
      <c r="BB8" s="65">
        <f>(SUM(F8:BA8)/2)*1000</f>
        <v/>
      </c>
    </row>
    <row r="9" ht="18.75" customHeight="1" s="18">
      <c r="B9" s="1292" t="n"/>
      <c r="C9" s="1293" t="n"/>
      <c r="D9" s="66" t="inlineStr">
        <is>
          <t>PLTA</t>
        </is>
      </c>
      <c r="E9" s="67" t="inlineStr">
        <is>
          <t>BILI-BILI #1</t>
        </is>
      </c>
      <c r="F9" s="338">
        <f>(IF(DASHBOARD!$J$2=F4,DASHBOARD!$G$24,IF(DASHBOARD!$J$2=0,0,F9)))</f>
        <v/>
      </c>
      <c r="G9" s="338">
        <f>(IF(DASHBOARD!$J$2=G4,DASHBOARD!$G$24,IF(DASHBOARD!$J$2=0,0,G9)))</f>
        <v/>
      </c>
      <c r="H9" s="338">
        <f>(IF(DASHBOARD!$J$2=H4,DASHBOARD!$G$24,IF(DASHBOARD!$J$2=0,0,H9)))</f>
        <v/>
      </c>
      <c r="I9" s="338">
        <f>(IF(DASHBOARD!$J$2=I4,DASHBOARD!$G$24,IF(DASHBOARD!$J$2=0,0,I9)))</f>
        <v/>
      </c>
      <c r="J9" s="338">
        <f>(IF(DASHBOARD!$J$2=J4,DASHBOARD!$G$24,IF(DASHBOARD!$J$2=0,0,J9)))</f>
        <v/>
      </c>
      <c r="K9" s="338">
        <f>(IF(DASHBOARD!$J$2=K4,DASHBOARD!$G$24,IF(DASHBOARD!$J$2=0,0,K9)))</f>
        <v/>
      </c>
      <c r="L9" s="338">
        <f>(IF(DASHBOARD!$J$2=L4,DASHBOARD!$G$24,IF(DASHBOARD!$J$2=0,0,L9)))</f>
        <v/>
      </c>
      <c r="M9" s="338">
        <f>(IF(DASHBOARD!$J$2=M4,DASHBOARD!$G$24,IF(DASHBOARD!$J$2=0,0,M9)))</f>
        <v/>
      </c>
      <c r="N9" s="338">
        <f>(IF(DASHBOARD!$J$2=N4,DASHBOARD!$G$24,IF(DASHBOARD!$J$2=0,0,N9)))</f>
        <v/>
      </c>
      <c r="O9" s="338">
        <f>(IF(DASHBOARD!$J$2=O4,DASHBOARD!$G$24,IF(DASHBOARD!$J$2=0,0,O9)))</f>
        <v/>
      </c>
      <c r="P9" s="338">
        <f>(IF(DASHBOARD!$J$2=P4,DASHBOARD!$G$24,IF(DASHBOARD!$J$2=0,0,P9)))</f>
        <v/>
      </c>
      <c r="Q9" s="338">
        <f>(IF(DASHBOARD!$J$2=Q4,DASHBOARD!$G$24,IF(DASHBOARD!$J$2=0,0,Q9)))</f>
        <v/>
      </c>
      <c r="R9" s="338">
        <f>(IF(DASHBOARD!$J$2=R4,DASHBOARD!$G$24,IF(DASHBOARD!$J$2=0,0,R9)))</f>
        <v/>
      </c>
      <c r="S9" s="338">
        <f>(IF(DASHBOARD!$J$2=S4,DASHBOARD!$G$24,IF(DASHBOARD!$J$2=0,0,S9)))</f>
        <v/>
      </c>
      <c r="T9" s="338">
        <f>(IF(DASHBOARD!$J$2=T4,DASHBOARD!$G$24,IF(DASHBOARD!$J$2=0,0,T9)))</f>
        <v/>
      </c>
      <c r="U9" s="338">
        <f>(IF(DASHBOARD!$J$2=U4,DASHBOARD!$G$24,IF(DASHBOARD!$J$2=0,0,U9)))</f>
        <v/>
      </c>
      <c r="V9" s="338">
        <f>(IF(DASHBOARD!$J$2=V4,DASHBOARD!$G$24,IF(DASHBOARD!$J$2=0,0,V9)))</f>
        <v/>
      </c>
      <c r="W9" s="338">
        <f>(IF(DASHBOARD!$J$2=W4,DASHBOARD!$G$24,IF(DASHBOARD!$J$2=0,0,W9)))</f>
        <v/>
      </c>
      <c r="X9" s="338">
        <f>(IF(DASHBOARD!$J$2=X4,DASHBOARD!$G$24,IF(DASHBOARD!$J$2=0,0,X9)))</f>
        <v/>
      </c>
      <c r="Y9" s="338">
        <f>(IF(DASHBOARD!$J$2=Y4,DASHBOARD!$G$24,IF(DASHBOARD!$J$2=0,0,Y9)))</f>
        <v/>
      </c>
      <c r="Z9" s="338">
        <f>(IF(DASHBOARD!$J$2=Z4,DASHBOARD!$G$24,IF(DASHBOARD!$J$2=0,0,Z9)))</f>
        <v/>
      </c>
      <c r="AA9" s="338">
        <f>(IF(DASHBOARD!$J$2=AA4,DASHBOARD!$G$24,IF(DASHBOARD!$J$2=0,0,AA9)))</f>
        <v/>
      </c>
      <c r="AB9" s="338">
        <f>(IF(DASHBOARD!$J$2=AB4,DASHBOARD!$G$24,IF(DASHBOARD!$J$2=0,0,AB9)))</f>
        <v/>
      </c>
      <c r="AC9" s="338">
        <f>(IF(DASHBOARD!$J$2=AC4,DASHBOARD!$G$24,IF(DASHBOARD!$J$2=0,0,AC9)))</f>
        <v/>
      </c>
      <c r="AD9" s="338">
        <f>(IF(DASHBOARD!$J$2=AD4,DASHBOARD!$G$24,IF(DASHBOARD!$J$2=0,0,AD9)))</f>
        <v/>
      </c>
      <c r="AE9" s="338">
        <f>(IF(DASHBOARD!$J$2=AE4,DASHBOARD!$G$24,IF(DASHBOARD!$J$2=0,0,AE9)))</f>
        <v/>
      </c>
      <c r="AF9" s="338">
        <f>(IF(DASHBOARD!$J$2=AF4,DASHBOARD!$G$24,IF(DASHBOARD!$J$2=0,0,AF9)))</f>
        <v/>
      </c>
      <c r="AG9" s="338">
        <f>(IF(DASHBOARD!$J$2=AG4,DASHBOARD!$G$24,IF(DASHBOARD!$J$2=0,0,AG9)))</f>
        <v/>
      </c>
      <c r="AH9" s="338">
        <f>(IF(DASHBOARD!$J$2=AH4,DASHBOARD!$G$24,IF(DASHBOARD!$J$2=0,0,AH9)))</f>
        <v/>
      </c>
      <c r="AI9" s="338">
        <f>(IF(DASHBOARD!$J$2=AI4,DASHBOARD!$G$24,IF(DASHBOARD!$J$2=0,0,AI9)))</f>
        <v/>
      </c>
      <c r="AJ9" s="338">
        <f>(IF(DASHBOARD!$J$2=AJ4,DASHBOARD!$G$24,IF(DASHBOARD!$J$2=0,0,AJ9)))</f>
        <v/>
      </c>
      <c r="AK9" s="338">
        <f>(IF(DASHBOARD!$J$2=AK4,DASHBOARD!$G$24,IF(DASHBOARD!$J$2=0,0,AK9)))</f>
        <v/>
      </c>
      <c r="AL9" s="338">
        <f>(IF(DASHBOARD!$J$2=AL4,DASHBOARD!$G$24,IF(DASHBOARD!$J$2=0,0,AL9)))</f>
        <v/>
      </c>
      <c r="AM9" s="338">
        <f>(IF(DASHBOARD!$J$2=AM4,DASHBOARD!$G$24,IF(DASHBOARD!$J$2=0,0,AM9)))</f>
        <v/>
      </c>
      <c r="AN9" s="338">
        <f>(IF(DASHBOARD!$J$2=AN4,DASHBOARD!$G$24,IF(DASHBOARD!$J$2=0,0,AN9)))</f>
        <v/>
      </c>
      <c r="AO9" s="338">
        <f>(IF(DASHBOARD!$J$2=AO4,DASHBOARD!$G$24,IF(DASHBOARD!$J$2=0,0,AO9)))</f>
        <v/>
      </c>
      <c r="AP9" s="338">
        <f>(IF(DASHBOARD!$J$2=AP4,DASHBOARD!$G$24,IF(DASHBOARD!$J$2=0,0,AP9)))</f>
        <v/>
      </c>
      <c r="AQ9" s="338">
        <f>(IF(DASHBOARD!$J$2=AQ4,DASHBOARD!$G$24,IF(DASHBOARD!$J$2=0,0,AQ9)))</f>
        <v/>
      </c>
      <c r="AR9" s="338">
        <f>(IF(DASHBOARD!$J$2=AR4,DASHBOARD!$G$24,IF(DASHBOARD!$J$2=0,0,AR9)))</f>
        <v/>
      </c>
      <c r="AS9" s="338">
        <f>(IF(DASHBOARD!$J$2=AS4,DASHBOARD!$G$24,IF(DASHBOARD!$J$2=0,0,AS9)))</f>
        <v/>
      </c>
      <c r="AT9" s="338">
        <f>(IF(DASHBOARD!$J$2=AT4,DASHBOARD!$G$24,IF(DASHBOARD!$J$2=0,0,AT9)))</f>
        <v/>
      </c>
      <c r="AU9" s="338">
        <f>(IF(DASHBOARD!$J$2=AU4,DASHBOARD!$G$24,IF(DASHBOARD!$J$2=0,0,AU9)))</f>
        <v/>
      </c>
      <c r="AV9" s="338">
        <f>(IF(DASHBOARD!$J$2=AV4,DASHBOARD!$G$24,IF(DASHBOARD!$J$2=0,0,AV9)))</f>
        <v/>
      </c>
      <c r="AW9" s="338">
        <f>(IF(DASHBOARD!$J$2=AW4,DASHBOARD!$G$24,IF(DASHBOARD!$J$2=0,0,AW9)))</f>
        <v/>
      </c>
      <c r="AX9" s="338">
        <f>(IF(DASHBOARD!$J$2=AX4,DASHBOARD!$G$24,IF(DASHBOARD!$J$2=0,0,AX9)))</f>
        <v/>
      </c>
      <c r="AY9" s="338">
        <f>(IF(DASHBOARD!$J$2=AY4,DASHBOARD!$G$24,IF(DASHBOARD!$J$2=0,0,AY9)))</f>
        <v/>
      </c>
      <c r="AZ9" s="338">
        <f>(IF(DASHBOARD!$J$2=AZ4,DASHBOARD!$G$24,IF(DASHBOARD!$J$2=0,0,AZ9)))</f>
        <v/>
      </c>
      <c r="BA9" s="338">
        <f>(IF(DASHBOARD!$J$2=BA4,DASHBOARD!$G$24,IF(DASHBOARD!$J$2=0,0,BA9)))</f>
        <v/>
      </c>
      <c r="BB9" s="65">
        <f>(SUM(F9:BA9)/2)*1000</f>
        <v/>
      </c>
    </row>
    <row r="10" ht="19.5" customHeight="1" s="18" thickBot="1">
      <c r="B10" s="1292" t="n"/>
      <c r="C10" s="1293" t="n"/>
      <c r="D10" s="66" t="inlineStr">
        <is>
          <t>PLTA</t>
        </is>
      </c>
      <c r="E10" s="68" t="inlineStr">
        <is>
          <t>BILI-BILI #2</t>
        </is>
      </c>
      <c r="F10" s="338">
        <f>(IF(DASHBOARD!$J$2=F4,DASHBOARD!$G$25,IF(DASHBOARD!$J$2=0,0,F10)))</f>
        <v/>
      </c>
      <c r="G10" s="338">
        <f>(IF(DASHBOARD!$J$2=G4,DASHBOARD!$G$25,IF(DASHBOARD!$J$2=0,0,G10)))</f>
        <v/>
      </c>
      <c r="H10" s="338">
        <f>(IF(DASHBOARD!$J$2=H4,DASHBOARD!$G$25,IF(DASHBOARD!$J$2=0,0,H10)))</f>
        <v/>
      </c>
      <c r="I10" s="338">
        <f>(IF(DASHBOARD!$J$2=I4,DASHBOARD!$G$25,IF(DASHBOARD!$J$2=0,0,I10)))</f>
        <v/>
      </c>
      <c r="J10" s="338">
        <f>(IF(DASHBOARD!$J$2=J4,DASHBOARD!$G$25,IF(DASHBOARD!$J$2=0,0,J10)))</f>
        <v/>
      </c>
      <c r="K10" s="338">
        <f>(IF(DASHBOARD!$J$2=K4,DASHBOARD!$G$25,IF(DASHBOARD!$J$2=0,0,K10)))</f>
        <v/>
      </c>
      <c r="L10" s="338">
        <f>(IF(DASHBOARD!$J$2=L4,DASHBOARD!$G$25,IF(DASHBOARD!$J$2=0,0,L10)))</f>
        <v/>
      </c>
      <c r="M10" s="338">
        <f>(IF(DASHBOARD!$J$2=M4,DASHBOARD!$G$25,IF(DASHBOARD!$J$2=0,0,M10)))</f>
        <v/>
      </c>
      <c r="N10" s="338">
        <f>(IF(DASHBOARD!$J$2=N4,DASHBOARD!$G$25,IF(DASHBOARD!$J$2=0,0,N10)))</f>
        <v/>
      </c>
      <c r="O10" s="338">
        <f>(IF(DASHBOARD!$J$2=O4,DASHBOARD!$G$25,IF(DASHBOARD!$J$2=0,0,O10)))</f>
        <v/>
      </c>
      <c r="P10" s="338">
        <f>(IF(DASHBOARD!$J$2=P4,DASHBOARD!$G$25,IF(DASHBOARD!$J$2=0,0,P10)))</f>
        <v/>
      </c>
      <c r="Q10" s="338">
        <f>(IF(DASHBOARD!$J$2=Q4,DASHBOARD!$G$25,IF(DASHBOARD!$J$2=0,0,Q10)))</f>
        <v/>
      </c>
      <c r="R10" s="338">
        <f>(IF(DASHBOARD!$J$2=R4,DASHBOARD!$G$25,IF(DASHBOARD!$J$2=0,0,R10)))</f>
        <v/>
      </c>
      <c r="S10" s="338">
        <f>(IF(DASHBOARD!$J$2=S4,DASHBOARD!$G$25,IF(DASHBOARD!$J$2=0,0,S10)))</f>
        <v/>
      </c>
      <c r="T10" s="338">
        <f>(IF(DASHBOARD!$J$2=T4,DASHBOARD!$G$25,IF(DASHBOARD!$J$2=0,0,T10)))</f>
        <v/>
      </c>
      <c r="U10" s="338">
        <f>(IF(DASHBOARD!$J$2=U4,DASHBOARD!$G$25,IF(DASHBOARD!$J$2=0,0,U10)))</f>
        <v/>
      </c>
      <c r="V10" s="338">
        <f>(IF(DASHBOARD!$J$2=V4,DASHBOARD!$G$25,IF(DASHBOARD!$J$2=0,0,V10)))</f>
        <v/>
      </c>
      <c r="W10" s="338">
        <f>(IF(DASHBOARD!$J$2=W4,DASHBOARD!$G$25,IF(DASHBOARD!$J$2=0,0,W10)))</f>
        <v/>
      </c>
      <c r="X10" s="338">
        <f>(IF(DASHBOARD!$J$2=X4,DASHBOARD!$G$25,IF(DASHBOARD!$J$2=0,0,X10)))</f>
        <v/>
      </c>
      <c r="Y10" s="338">
        <f>(IF(DASHBOARD!$J$2=Y4,DASHBOARD!$G$25,IF(DASHBOARD!$J$2=0,0,Y10)))</f>
        <v/>
      </c>
      <c r="Z10" s="338">
        <f>(IF(DASHBOARD!$J$2=Z4,DASHBOARD!$G$25,IF(DASHBOARD!$J$2=0,0,Z10)))</f>
        <v/>
      </c>
      <c r="AA10" s="338">
        <f>(IF(DASHBOARD!$J$2=AA4,DASHBOARD!$G$25,IF(DASHBOARD!$J$2=0,0,AA10)))</f>
        <v/>
      </c>
      <c r="AB10" s="338">
        <f>(IF(DASHBOARD!$J$2=AB4,DASHBOARD!$G$25,IF(DASHBOARD!$J$2=0,0,AB10)))</f>
        <v/>
      </c>
      <c r="AC10" s="338">
        <f>(IF(DASHBOARD!$J$2=AC4,DASHBOARD!$G$25,IF(DASHBOARD!$J$2=0,0,AC10)))</f>
        <v/>
      </c>
      <c r="AD10" s="338">
        <f>(IF(DASHBOARD!$J$2=AD4,DASHBOARD!$G$25,IF(DASHBOARD!$J$2=0,0,AD10)))</f>
        <v/>
      </c>
      <c r="AE10" s="338">
        <f>(IF(DASHBOARD!$J$2=AE4,DASHBOARD!$G$25,IF(DASHBOARD!$J$2=0,0,AE10)))</f>
        <v/>
      </c>
      <c r="AF10" s="338">
        <f>(IF(DASHBOARD!$J$2=AF4,DASHBOARD!$G$25,IF(DASHBOARD!$J$2=0,0,AF10)))</f>
        <v/>
      </c>
      <c r="AG10" s="338">
        <f>(IF(DASHBOARD!$J$2=AG4,DASHBOARD!$G$25,IF(DASHBOARD!$J$2=0,0,AG10)))</f>
        <v/>
      </c>
      <c r="AH10" s="338">
        <f>(IF(DASHBOARD!$J$2=AH4,DASHBOARD!$G$25,IF(DASHBOARD!$J$2=0,0,AH10)))</f>
        <v/>
      </c>
      <c r="AI10" s="338">
        <f>(IF(DASHBOARD!$J$2=AI4,DASHBOARD!$G$25,IF(DASHBOARD!$J$2=0,0,AI10)))</f>
        <v/>
      </c>
      <c r="AJ10" s="338">
        <f>(IF(DASHBOARD!$J$2=AJ4,DASHBOARD!$G$25,IF(DASHBOARD!$J$2=0,0,AJ10)))</f>
        <v/>
      </c>
      <c r="AK10" s="338">
        <f>(IF(DASHBOARD!$J$2=AK4,DASHBOARD!$G$25,IF(DASHBOARD!$J$2=0,0,AK10)))</f>
        <v/>
      </c>
      <c r="AL10" s="338">
        <f>(IF(DASHBOARD!$J$2=AL4,DASHBOARD!$G$25,IF(DASHBOARD!$J$2=0,0,AL10)))</f>
        <v/>
      </c>
      <c r="AM10" s="338">
        <f>(IF(DASHBOARD!$J$2=AM4,DASHBOARD!$G$25,IF(DASHBOARD!$J$2=0,0,AM10)))</f>
        <v/>
      </c>
      <c r="AN10" s="338">
        <f>(IF(DASHBOARD!$J$2=AN4,DASHBOARD!$G$25,IF(DASHBOARD!$J$2=0,0,AN10)))</f>
        <v/>
      </c>
      <c r="AO10" s="338">
        <f>(IF(DASHBOARD!$J$2=AO4,DASHBOARD!$G$25,IF(DASHBOARD!$J$2=0,0,AO10)))</f>
        <v/>
      </c>
      <c r="AP10" s="338">
        <f>(IF(DASHBOARD!$J$2=AP4,DASHBOARD!$G$25,IF(DASHBOARD!$J$2=0,0,AP10)))</f>
        <v/>
      </c>
      <c r="AQ10" s="338">
        <f>(IF(DASHBOARD!$J$2=AQ4,DASHBOARD!$G$25,IF(DASHBOARD!$J$2=0,0,AQ10)))</f>
        <v/>
      </c>
      <c r="AR10" s="338">
        <f>(IF(DASHBOARD!$J$2=AR4,DASHBOARD!$G$25,IF(DASHBOARD!$J$2=0,0,AR10)))</f>
        <v/>
      </c>
      <c r="AS10" s="338">
        <f>(IF(DASHBOARD!$J$2=AS4,DASHBOARD!$G$25,IF(DASHBOARD!$J$2=0,0,AS10)))</f>
        <v/>
      </c>
      <c r="AT10" s="338">
        <f>(IF(DASHBOARD!$J$2=AT4,DASHBOARD!$G$25,IF(DASHBOARD!$J$2=0,0,AT10)))</f>
        <v/>
      </c>
      <c r="AU10" s="338">
        <f>(IF(DASHBOARD!$J$2=AU4,DASHBOARD!$G$25,IF(DASHBOARD!$J$2=0,0,AU10)))</f>
        <v/>
      </c>
      <c r="AV10" s="338">
        <f>(IF(DASHBOARD!$J$2=AV4,DASHBOARD!$G$25,IF(DASHBOARD!$J$2=0,0,AV10)))</f>
        <v/>
      </c>
      <c r="AW10" s="338">
        <f>(IF(DASHBOARD!$J$2=AW4,DASHBOARD!$G$25,IF(DASHBOARD!$J$2=0,0,AW10)))</f>
        <v/>
      </c>
      <c r="AX10" s="338">
        <f>(IF(DASHBOARD!$J$2=AX4,DASHBOARD!$G$25,IF(DASHBOARD!$J$2=0,0,AX10)))</f>
        <v/>
      </c>
      <c r="AY10" s="338">
        <f>(IF(DASHBOARD!$J$2=AY4,DASHBOARD!$G$25,IF(DASHBOARD!$J$2=0,0,AY10)))</f>
        <v/>
      </c>
      <c r="AZ10" s="338">
        <f>(IF(DASHBOARD!$J$2=AZ4,DASHBOARD!$G$25,IF(DASHBOARD!$J$2=0,0,AZ10)))</f>
        <v/>
      </c>
      <c r="BA10" s="338">
        <f>(IF(DASHBOARD!$J$2=BA4,DASHBOARD!$G$25,IF(DASHBOARD!$J$2=0,0,BA10)))</f>
        <v/>
      </c>
      <c r="BB10" s="65">
        <f>(SUM(F10:BA10)/2)*1000</f>
        <v/>
      </c>
    </row>
    <row r="11" ht="19.5" customHeight="1" s="18" thickTop="1">
      <c r="B11" s="1292" t="n"/>
      <c r="C11" s="920" t="inlineStr">
        <is>
          <t>COAL</t>
        </is>
      </c>
      <c r="D11" s="69" t="inlineStr">
        <is>
          <t>PLTU</t>
        </is>
      </c>
      <c r="E11" s="70" t="inlineStr">
        <is>
          <t>BARRU #1</t>
        </is>
      </c>
      <c r="F11" s="338">
        <f>(IF(DASHBOARD!$J$2=F4,DASHBOARD!$G$32,IF(DASHBOARD!$J$2=0,0,F11)))</f>
        <v/>
      </c>
      <c r="G11" s="338">
        <f>(IF(DASHBOARD!$J$2=G4,DASHBOARD!$G$32,IF(DASHBOARD!$J$2=0,0,G11)))</f>
        <v/>
      </c>
      <c r="H11" s="338">
        <f>(IF(DASHBOARD!$J$2=H4,DASHBOARD!$G$32,IF(DASHBOARD!$J$2=0,0,H11)))</f>
        <v/>
      </c>
      <c r="I11" s="338">
        <f>(IF(DASHBOARD!$J$2=I4,DASHBOARD!$G$32,IF(DASHBOARD!$J$2=0,0,I11)))</f>
        <v/>
      </c>
      <c r="J11" s="338">
        <f>(IF(DASHBOARD!$J$2=J4,DASHBOARD!$G$32,IF(DASHBOARD!$J$2=0,0,J11)))</f>
        <v/>
      </c>
      <c r="K11" s="338">
        <f>(IF(DASHBOARD!$J$2=K4,DASHBOARD!$G$32,IF(DASHBOARD!$J$2=0,0,K11)))</f>
        <v/>
      </c>
      <c r="L11" s="338">
        <f>(IF(DASHBOARD!$J$2=L4,DASHBOARD!$G$32,IF(DASHBOARD!$J$2=0,0,L11)))</f>
        <v/>
      </c>
      <c r="M11" s="338">
        <f>(IF(DASHBOARD!$J$2=M4,DASHBOARD!$G$32,IF(DASHBOARD!$J$2=0,0,M11)))</f>
        <v/>
      </c>
      <c r="N11" s="338">
        <f>(IF(DASHBOARD!$J$2=N4,DASHBOARD!$G$32,IF(DASHBOARD!$J$2=0,0,N11)))</f>
        <v/>
      </c>
      <c r="O11" s="338">
        <f>(IF(DASHBOARD!$J$2=O4,DASHBOARD!$G$32,IF(DASHBOARD!$J$2=0,0,O11)))</f>
        <v/>
      </c>
      <c r="P11" s="338">
        <f>(IF(DASHBOARD!$J$2=P4,DASHBOARD!$G$32,IF(DASHBOARD!$J$2=0,0,P11)))</f>
        <v/>
      </c>
      <c r="Q11" s="338">
        <f>(IF(DASHBOARD!$J$2=Q4,DASHBOARD!$G$32,IF(DASHBOARD!$J$2=0,0,Q11)))</f>
        <v/>
      </c>
      <c r="R11" s="338">
        <f>(IF(DASHBOARD!$J$2=R4,DASHBOARD!$G$32,IF(DASHBOARD!$J$2=0,0,R11)))</f>
        <v/>
      </c>
      <c r="S11" s="338">
        <f>(IF(DASHBOARD!$J$2=S4,DASHBOARD!$G$32,IF(DASHBOARD!$J$2=0,0,S11)))</f>
        <v/>
      </c>
      <c r="T11" s="338">
        <f>(IF(DASHBOARD!$J$2=T4,DASHBOARD!$G$32,IF(DASHBOARD!$J$2=0,0,T11)))</f>
        <v/>
      </c>
      <c r="U11" s="338">
        <f>(IF(DASHBOARD!$J$2=U4,DASHBOARD!$G$32,IF(DASHBOARD!$J$2=0,0,U11)))</f>
        <v/>
      </c>
      <c r="V11" s="338">
        <f>(IF(DASHBOARD!$J$2=V4,DASHBOARD!$G$32,IF(DASHBOARD!$J$2=0,0,V11)))</f>
        <v/>
      </c>
      <c r="W11" s="338">
        <f>(IF(DASHBOARD!$J$2=W4,DASHBOARD!$G$32,IF(DASHBOARD!$J$2=0,0,W11)))</f>
        <v/>
      </c>
      <c r="X11" s="338">
        <f>(IF(DASHBOARD!$J$2=X4,DASHBOARD!$G$32,IF(DASHBOARD!$J$2=0,0,X11)))</f>
        <v/>
      </c>
      <c r="Y11" s="338">
        <f>(IF(DASHBOARD!$J$2=Y4,DASHBOARD!$G$32,IF(DASHBOARD!$J$2=0,0,Y11)))</f>
        <v/>
      </c>
      <c r="Z11" s="338">
        <f>(IF(DASHBOARD!$J$2=Z4,DASHBOARD!$G$32,IF(DASHBOARD!$J$2=0,0,Z11)))</f>
        <v/>
      </c>
      <c r="AA11" s="338">
        <f>(IF(DASHBOARD!$J$2=AA4,DASHBOARD!$G$32,IF(DASHBOARD!$J$2=0,0,AA11)))</f>
        <v/>
      </c>
      <c r="AB11" s="338">
        <f>(IF(DASHBOARD!$J$2=AB4,DASHBOARD!$G$32,IF(DASHBOARD!$J$2=0,0,AB11)))</f>
        <v/>
      </c>
      <c r="AC11" s="338">
        <f>(IF(DASHBOARD!$J$2=AC4,DASHBOARD!$G$32,IF(DASHBOARD!$J$2=0,0,AC11)))</f>
        <v/>
      </c>
      <c r="AD11" s="338">
        <f>(IF(DASHBOARD!$J$2=AD4,DASHBOARD!$G$32,IF(DASHBOARD!$J$2=0,0,AD11)))</f>
        <v/>
      </c>
      <c r="AE11" s="338">
        <f>(IF(DASHBOARD!$J$2=AE4,DASHBOARD!$G$32,IF(DASHBOARD!$J$2=0,0,AE11)))</f>
        <v/>
      </c>
      <c r="AF11" s="338">
        <f>(IF(DASHBOARD!$J$2=AF4,DASHBOARD!$G$32,IF(DASHBOARD!$J$2=0,0,AF11)))</f>
        <v/>
      </c>
      <c r="AG11" s="338">
        <f>(IF(DASHBOARD!$J$2=AG4,DASHBOARD!$G$32,IF(DASHBOARD!$J$2=0,0,AG11)))</f>
        <v/>
      </c>
      <c r="AH11" s="338">
        <f>(IF(DASHBOARD!$J$2=AH4,DASHBOARD!$G$32,IF(DASHBOARD!$J$2=0,0,AH11)))</f>
        <v/>
      </c>
      <c r="AI11" s="338">
        <f>(IF(DASHBOARD!$J$2=AI4,DASHBOARD!$G$32,IF(DASHBOARD!$J$2=0,0,AI11)))</f>
        <v/>
      </c>
      <c r="AJ11" s="338">
        <f>(IF(DASHBOARD!$J$2=AJ4,DASHBOARD!$G$32,IF(DASHBOARD!$J$2=0,0,AJ11)))</f>
        <v/>
      </c>
      <c r="AK11" s="338">
        <f>(IF(DASHBOARD!$J$2=AK4,DASHBOARD!$G$32,IF(DASHBOARD!$J$2=0,0,AK11)))</f>
        <v/>
      </c>
      <c r="AL11" s="338">
        <f>(IF(DASHBOARD!$J$2=AL4,DASHBOARD!$G$32,IF(DASHBOARD!$J$2=0,0,AL11)))</f>
        <v/>
      </c>
      <c r="AM11" s="338">
        <f>(IF(DASHBOARD!$J$2=AM4,DASHBOARD!$G$32,IF(DASHBOARD!$J$2=0,0,AM11)))</f>
        <v/>
      </c>
      <c r="AN11" s="338">
        <f>(IF(DASHBOARD!$J$2=AN4,DASHBOARD!$G$32,IF(DASHBOARD!$J$2=0,0,AN11)))</f>
        <v/>
      </c>
      <c r="AO11" s="338">
        <f>(IF(DASHBOARD!$J$2=AO4,DASHBOARD!$G$32,IF(DASHBOARD!$J$2=0,0,AO11)))</f>
        <v/>
      </c>
      <c r="AP11" s="338">
        <f>(IF(DASHBOARD!$J$2=AP4,DASHBOARD!$G$32,IF(DASHBOARD!$J$2=0,0,AP11)))</f>
        <v/>
      </c>
      <c r="AQ11" s="338">
        <f>(IF(DASHBOARD!$J$2=AQ4,DASHBOARD!$G$32,IF(DASHBOARD!$J$2=0,0,AQ11)))</f>
        <v/>
      </c>
      <c r="AR11" s="338">
        <f>(IF(DASHBOARD!$J$2=AR4,DASHBOARD!$G$32,IF(DASHBOARD!$J$2=0,0,AR11)))</f>
        <v/>
      </c>
      <c r="AS11" s="338">
        <f>(IF(DASHBOARD!$J$2=AS4,DASHBOARD!$G$32,IF(DASHBOARD!$J$2=0,0,AS11)))</f>
        <v/>
      </c>
      <c r="AT11" s="338">
        <f>(IF(DASHBOARD!$J$2=AT4,DASHBOARD!$G$32,IF(DASHBOARD!$J$2=0,0,AT11)))</f>
        <v/>
      </c>
      <c r="AU11" s="338">
        <f>(IF(DASHBOARD!$J$2=AU4,DASHBOARD!$G$32,IF(DASHBOARD!$J$2=0,0,AU11)))</f>
        <v/>
      </c>
      <c r="AV11" s="338">
        <f>(IF(DASHBOARD!$J$2=AV4,DASHBOARD!$G$32,IF(DASHBOARD!$J$2=0,0,AV11)))</f>
        <v/>
      </c>
      <c r="AW11" s="338">
        <f>(IF(DASHBOARD!$J$2=AW4,DASHBOARD!$G$32,IF(DASHBOARD!$J$2=0,0,AW11)))</f>
        <v/>
      </c>
      <c r="AX11" s="338">
        <f>(IF(DASHBOARD!$J$2=AX4,DASHBOARD!$G$32,IF(DASHBOARD!$J$2=0,0,AX11)))</f>
        <v/>
      </c>
      <c r="AY11" s="338">
        <f>(IF(DASHBOARD!$J$2=AY4,DASHBOARD!$G$32,IF(DASHBOARD!$J$2=0,0,AY11)))</f>
        <v/>
      </c>
      <c r="AZ11" s="338">
        <f>(IF(DASHBOARD!$J$2=AZ4,DASHBOARD!$G$32,IF(DASHBOARD!$J$2=0,0,AZ11)))</f>
        <v/>
      </c>
      <c r="BA11" s="338">
        <f>(IF(DASHBOARD!$J$2=BA4,DASHBOARD!$G$32,IF(DASHBOARD!$J$2=0,0,BA11)))</f>
        <v/>
      </c>
      <c r="BB11" s="65">
        <f>(SUM(F11:BA11)/2)*1000</f>
        <v/>
      </c>
    </row>
    <row r="12" ht="18.75" customHeight="1" s="18">
      <c r="B12" s="1292" t="n"/>
      <c r="C12" s="1293" t="n"/>
      <c r="D12" s="71" t="inlineStr">
        <is>
          <t>PLTU</t>
        </is>
      </c>
      <c r="E12" s="72" t="inlineStr">
        <is>
          <t>BARRU #2</t>
        </is>
      </c>
      <c r="F12" s="338">
        <f>(IF(DASHBOARD!$J$2=F4,DASHBOARD!$G$33,IF(DASHBOARD!$J$2=0,0,F12)))</f>
        <v/>
      </c>
      <c r="G12" s="338">
        <f>(IF(DASHBOARD!$J$2=G4,DASHBOARD!$G$33,IF(DASHBOARD!$J$2=0,0,G12)))</f>
        <v/>
      </c>
      <c r="H12" s="338">
        <f>(IF(DASHBOARD!$J$2=H4,DASHBOARD!$G$33,IF(DASHBOARD!$J$2=0,0,H12)))</f>
        <v/>
      </c>
      <c r="I12" s="338">
        <f>(IF(DASHBOARD!$J$2=I4,DASHBOARD!$G$33,IF(DASHBOARD!$J$2=0,0,I12)))</f>
        <v/>
      </c>
      <c r="J12" s="338">
        <f>(IF(DASHBOARD!$J$2=J4,DASHBOARD!$G$33,IF(DASHBOARD!$J$2=0,0,J12)))</f>
        <v/>
      </c>
      <c r="K12" s="338">
        <f>(IF(DASHBOARD!$J$2=K4,DASHBOARD!$G$33,IF(DASHBOARD!$J$2=0,0,K12)))</f>
        <v/>
      </c>
      <c r="L12" s="338">
        <f>(IF(DASHBOARD!$J$2=L4,DASHBOARD!$G$33,IF(DASHBOARD!$J$2=0,0,L12)))</f>
        <v/>
      </c>
      <c r="M12" s="338">
        <f>(IF(DASHBOARD!$J$2=M4,DASHBOARD!$G$33,IF(DASHBOARD!$J$2=0,0,M12)))</f>
        <v/>
      </c>
      <c r="N12" s="338">
        <f>(IF(DASHBOARD!$J$2=N4,DASHBOARD!$G$33,IF(DASHBOARD!$J$2=0,0,N12)))</f>
        <v/>
      </c>
      <c r="O12" s="338">
        <f>(IF(DASHBOARD!$J$2=O4,DASHBOARD!$G$33,IF(DASHBOARD!$J$2=0,0,O12)))</f>
        <v/>
      </c>
      <c r="P12" s="338">
        <f>(IF(DASHBOARD!$J$2=P4,DASHBOARD!$G$33,IF(DASHBOARD!$J$2=0,0,P12)))</f>
        <v/>
      </c>
      <c r="Q12" s="338">
        <f>(IF(DASHBOARD!$J$2=Q4,DASHBOARD!$G$33,IF(DASHBOARD!$J$2=0,0,Q12)))</f>
        <v/>
      </c>
      <c r="R12" s="338">
        <f>(IF(DASHBOARD!$J$2=R4,DASHBOARD!$G$33,IF(DASHBOARD!$J$2=0,0,R12)))</f>
        <v/>
      </c>
      <c r="S12" s="338">
        <f>(IF(DASHBOARD!$J$2=S4,DASHBOARD!$G$33,IF(DASHBOARD!$J$2=0,0,S12)))</f>
        <v/>
      </c>
      <c r="T12" s="338">
        <f>(IF(DASHBOARD!$J$2=T4,DASHBOARD!$G$33,IF(DASHBOARD!$J$2=0,0,T12)))</f>
        <v/>
      </c>
      <c r="U12" s="338">
        <f>(IF(DASHBOARD!$J$2=U4,DASHBOARD!$G$33,IF(DASHBOARD!$J$2=0,0,U12)))</f>
        <v/>
      </c>
      <c r="V12" s="338">
        <f>(IF(DASHBOARD!$J$2=V4,DASHBOARD!$G$33,IF(DASHBOARD!$J$2=0,0,V12)))</f>
        <v/>
      </c>
      <c r="W12" s="338">
        <f>(IF(DASHBOARD!$J$2=W4,DASHBOARD!$G$33,IF(DASHBOARD!$J$2=0,0,W12)))</f>
        <v/>
      </c>
      <c r="X12" s="338">
        <f>(IF(DASHBOARD!$J$2=X4,DASHBOARD!$G$33,IF(DASHBOARD!$J$2=0,0,X12)))</f>
        <v/>
      </c>
      <c r="Y12" s="338">
        <f>(IF(DASHBOARD!$J$2=Y4,DASHBOARD!$G$33,IF(DASHBOARD!$J$2=0,0,Y12)))</f>
        <v/>
      </c>
      <c r="Z12" s="338">
        <f>(IF(DASHBOARD!$J$2=Z4,DASHBOARD!$G$33,IF(DASHBOARD!$J$2=0,0,Z12)))</f>
        <v/>
      </c>
      <c r="AA12" s="338">
        <f>(IF(DASHBOARD!$J$2=AA4,DASHBOARD!$G$33,IF(DASHBOARD!$J$2=0,0,AA12)))</f>
        <v/>
      </c>
      <c r="AB12" s="338">
        <f>(IF(DASHBOARD!$J$2=AB4,DASHBOARD!$G$33,IF(DASHBOARD!$J$2=0,0,AB12)))</f>
        <v/>
      </c>
      <c r="AC12" s="338">
        <f>(IF(DASHBOARD!$J$2=AC4,DASHBOARD!$G$33,IF(DASHBOARD!$J$2=0,0,AC12)))</f>
        <v/>
      </c>
      <c r="AD12" s="338">
        <f>(IF(DASHBOARD!$J$2=AD4,DASHBOARD!$G$33,IF(DASHBOARD!$J$2=0,0,AD12)))</f>
        <v/>
      </c>
      <c r="AE12" s="338">
        <f>(IF(DASHBOARD!$J$2=AE4,DASHBOARD!$G$33,IF(DASHBOARD!$J$2=0,0,AE12)))</f>
        <v/>
      </c>
      <c r="AF12" s="338">
        <f>(IF(DASHBOARD!$J$2=AF4,DASHBOARD!$G$33,IF(DASHBOARD!$J$2=0,0,AF12)))</f>
        <v/>
      </c>
      <c r="AG12" s="338">
        <f>(IF(DASHBOARD!$J$2=AG4,DASHBOARD!$G$33,IF(DASHBOARD!$J$2=0,0,AG12)))</f>
        <v/>
      </c>
      <c r="AH12" s="338">
        <f>(IF(DASHBOARD!$J$2=AH4,DASHBOARD!$G$33,IF(DASHBOARD!$J$2=0,0,AH12)))</f>
        <v/>
      </c>
      <c r="AI12" s="338">
        <f>(IF(DASHBOARD!$J$2=AI4,DASHBOARD!$G$33,IF(DASHBOARD!$J$2=0,0,AI12)))</f>
        <v/>
      </c>
      <c r="AJ12" s="338">
        <f>(IF(DASHBOARD!$J$2=AJ4,DASHBOARD!$G$33,IF(DASHBOARD!$J$2=0,0,AJ12)))</f>
        <v/>
      </c>
      <c r="AK12" s="338">
        <f>(IF(DASHBOARD!$J$2=AK4,DASHBOARD!$G$33,IF(DASHBOARD!$J$2=0,0,AK12)))</f>
        <v/>
      </c>
      <c r="AL12" s="338">
        <f>(IF(DASHBOARD!$J$2=AL4,DASHBOARD!$G$33,IF(DASHBOARD!$J$2=0,0,AL12)))</f>
        <v/>
      </c>
      <c r="AM12" s="338">
        <f>(IF(DASHBOARD!$J$2=AM4,DASHBOARD!$G$33,IF(DASHBOARD!$J$2=0,0,AM12)))</f>
        <v/>
      </c>
      <c r="AN12" s="338">
        <f>(IF(DASHBOARD!$J$2=AN4,DASHBOARD!$G$33,IF(DASHBOARD!$J$2=0,0,AN12)))</f>
        <v/>
      </c>
      <c r="AO12" s="338">
        <f>(IF(DASHBOARD!$J$2=AO4,DASHBOARD!$G$33,IF(DASHBOARD!$J$2=0,0,AO12)))</f>
        <v/>
      </c>
      <c r="AP12" s="338">
        <f>(IF(DASHBOARD!$J$2=AP4,DASHBOARD!$G$33,IF(DASHBOARD!$J$2=0,0,AP12)))</f>
        <v/>
      </c>
      <c r="AQ12" s="338">
        <f>(IF(DASHBOARD!$J$2=AQ4,DASHBOARD!$G$33,IF(DASHBOARD!$J$2=0,0,AQ12)))</f>
        <v/>
      </c>
      <c r="AR12" s="338">
        <f>(IF(DASHBOARD!$J$2=AR4,DASHBOARD!$G$33,IF(DASHBOARD!$J$2=0,0,AR12)))</f>
        <v/>
      </c>
      <c r="AS12" s="338">
        <f>(IF(DASHBOARD!$J$2=AS4,DASHBOARD!$G$33,IF(DASHBOARD!$J$2=0,0,AS12)))</f>
        <v/>
      </c>
      <c r="AT12" s="338">
        <f>(IF(DASHBOARD!$J$2=AT4,DASHBOARD!$G$33,IF(DASHBOARD!$J$2=0,0,AT12)))</f>
        <v/>
      </c>
      <c r="AU12" s="338">
        <f>(IF(DASHBOARD!$J$2=AU4,DASHBOARD!$G$33,IF(DASHBOARD!$J$2=0,0,AU12)))</f>
        <v/>
      </c>
      <c r="AV12" s="338">
        <f>(IF(DASHBOARD!$J$2=AV4,DASHBOARD!$G$33,IF(DASHBOARD!$J$2=0,0,AV12)))</f>
        <v/>
      </c>
      <c r="AW12" s="338">
        <f>(IF(DASHBOARD!$J$2=AW4,DASHBOARD!$G$33,IF(DASHBOARD!$J$2=0,0,AW12)))</f>
        <v/>
      </c>
      <c r="AX12" s="338">
        <f>(IF(DASHBOARD!$J$2=AX4,DASHBOARD!$G$33,IF(DASHBOARD!$J$2=0,0,AX12)))</f>
        <v/>
      </c>
      <c r="AY12" s="338">
        <f>(IF(DASHBOARD!$J$2=AY4,DASHBOARD!$G$33,IF(DASHBOARD!$J$2=0,0,AY12)))</f>
        <v/>
      </c>
      <c r="AZ12" s="338">
        <f>(IF(DASHBOARD!$J$2=AZ4,DASHBOARD!$G$33,IF(DASHBOARD!$J$2=0,0,AZ12)))</f>
        <v/>
      </c>
      <c r="BA12" s="338">
        <f>(IF(DASHBOARD!$J$2=BA4,DASHBOARD!$G$33,IF(DASHBOARD!$J$2=0,0,BA12)))</f>
        <v/>
      </c>
      <c r="BB12" s="65">
        <f>(SUM(F12:BA12)/2)*1000</f>
        <v/>
      </c>
    </row>
    <row r="13" ht="18.75" customHeight="1" s="18">
      <c r="B13" s="1292" t="n"/>
      <c r="C13" s="1293" t="n"/>
      <c r="D13" s="71" t="inlineStr">
        <is>
          <t>PLTU</t>
        </is>
      </c>
      <c r="E13" s="72" t="inlineStr">
        <is>
          <t>PUNAGAYA #1</t>
        </is>
      </c>
      <c r="F13" s="338">
        <f>(IF(DASHBOARD!$J$2=F4,DASHBOARD!$G$26,IF(DASHBOARD!$J$2=0,0,F13)))</f>
        <v/>
      </c>
      <c r="G13" s="338">
        <f>(IF(DASHBOARD!$J$2=G4,DASHBOARD!$G$26,IF(DASHBOARD!$J$2=0,0,G13)))</f>
        <v/>
      </c>
      <c r="H13" s="338">
        <f>(IF(DASHBOARD!$J$2=H4,DASHBOARD!$G$26,IF(DASHBOARD!$J$2=0,0,H13)))</f>
        <v/>
      </c>
      <c r="I13" s="338">
        <f>(IF(DASHBOARD!$J$2=I4,DASHBOARD!$G$26,IF(DASHBOARD!$J$2=0,0,I13)))</f>
        <v/>
      </c>
      <c r="J13" s="338">
        <f>(IF(DASHBOARD!$J$2=J4,DASHBOARD!$G$26,IF(DASHBOARD!$J$2=0,0,J13)))</f>
        <v/>
      </c>
      <c r="K13" s="338">
        <f>(IF(DASHBOARD!$J$2=K4,DASHBOARD!$G$26,IF(DASHBOARD!$J$2=0,0,K13)))</f>
        <v/>
      </c>
      <c r="L13" s="338">
        <f>(IF(DASHBOARD!$J$2=L4,DASHBOARD!$G$26,IF(DASHBOARD!$J$2=0,0,L13)))</f>
        <v/>
      </c>
      <c r="M13" s="338">
        <f>(IF(DASHBOARD!$J$2=M4,DASHBOARD!$G$26,IF(DASHBOARD!$J$2=0,0,M13)))</f>
        <v/>
      </c>
      <c r="N13" s="338">
        <f>(IF(DASHBOARD!$J$2=N4,DASHBOARD!$G$26,IF(DASHBOARD!$J$2=0,0,N13)))</f>
        <v/>
      </c>
      <c r="O13" s="338">
        <f>(IF(DASHBOARD!$J$2=O4,DASHBOARD!$G$26,IF(DASHBOARD!$J$2=0,0,O13)))</f>
        <v/>
      </c>
      <c r="P13" s="338">
        <f>(IF(DASHBOARD!$J$2=P4,DASHBOARD!$G$26,IF(DASHBOARD!$J$2=0,0,P13)))</f>
        <v/>
      </c>
      <c r="Q13" s="338">
        <f>(IF(DASHBOARD!$J$2=Q4,DASHBOARD!$G$26,IF(DASHBOARD!$J$2=0,0,Q13)))</f>
        <v/>
      </c>
      <c r="R13" s="338">
        <f>(IF(DASHBOARD!$J$2=R4,DASHBOARD!$G$26,IF(DASHBOARD!$J$2=0,0,R13)))</f>
        <v/>
      </c>
      <c r="S13" s="338">
        <f>(IF(DASHBOARD!$J$2=S4,DASHBOARD!$G$26,IF(DASHBOARD!$J$2=0,0,S13)))</f>
        <v/>
      </c>
      <c r="T13" s="338">
        <f>(IF(DASHBOARD!$J$2=T4,DASHBOARD!$G$26,IF(DASHBOARD!$J$2=0,0,T13)))</f>
        <v/>
      </c>
      <c r="U13" s="338">
        <f>(IF(DASHBOARD!$J$2=U4,DASHBOARD!$G$26,IF(DASHBOARD!$J$2=0,0,U13)))</f>
        <v/>
      </c>
      <c r="V13" s="338">
        <f>(IF(DASHBOARD!$J$2=V4,DASHBOARD!$G$26,IF(DASHBOARD!$J$2=0,0,V13)))</f>
        <v/>
      </c>
      <c r="W13" s="338">
        <f>(IF(DASHBOARD!$J$2=W4,DASHBOARD!$G$26,IF(DASHBOARD!$J$2=0,0,W13)))</f>
        <v/>
      </c>
      <c r="X13" s="338">
        <f>(IF(DASHBOARD!$J$2=X4,DASHBOARD!$G$26,IF(DASHBOARD!$J$2=0,0,X13)))</f>
        <v/>
      </c>
      <c r="Y13" s="338">
        <f>(IF(DASHBOARD!$J$2=Y4,DASHBOARD!$G$26,IF(DASHBOARD!$J$2=0,0,Y13)))</f>
        <v/>
      </c>
      <c r="Z13" s="338">
        <f>(IF(DASHBOARD!$J$2=Z4,DASHBOARD!$G$26,IF(DASHBOARD!$J$2=0,0,Z13)))</f>
        <v/>
      </c>
      <c r="AA13" s="338">
        <f>(IF(DASHBOARD!$J$2=AA4,DASHBOARD!$G$26,IF(DASHBOARD!$J$2=0,0,AA13)))</f>
        <v/>
      </c>
      <c r="AB13" s="338">
        <f>(IF(DASHBOARD!$J$2=AB4,DASHBOARD!$G$26,IF(DASHBOARD!$J$2=0,0,AB13)))</f>
        <v/>
      </c>
      <c r="AC13" s="338">
        <f>(IF(DASHBOARD!$J$2=AC4,DASHBOARD!$G$26,IF(DASHBOARD!$J$2=0,0,AC13)))</f>
        <v/>
      </c>
      <c r="AD13" s="338">
        <f>(IF(DASHBOARD!$J$2=AD4,DASHBOARD!$G$26,IF(DASHBOARD!$J$2=0,0,AD13)))</f>
        <v/>
      </c>
      <c r="AE13" s="338">
        <f>(IF(DASHBOARD!$J$2=AE4,DASHBOARD!$G$26,IF(DASHBOARD!$J$2=0,0,AE13)))</f>
        <v/>
      </c>
      <c r="AF13" s="338">
        <f>(IF(DASHBOARD!$J$2=AF4,DASHBOARD!$G$26,IF(DASHBOARD!$J$2=0,0,AF13)))</f>
        <v/>
      </c>
      <c r="AG13" s="338">
        <f>(IF(DASHBOARD!$J$2=AG4,DASHBOARD!$G$26,IF(DASHBOARD!$J$2=0,0,AG13)))</f>
        <v/>
      </c>
      <c r="AH13" s="338">
        <f>(IF(DASHBOARD!$J$2=AH4,DASHBOARD!$G$26,IF(DASHBOARD!$J$2=0,0,AH13)))</f>
        <v/>
      </c>
      <c r="AI13" s="338">
        <f>(IF(DASHBOARD!$J$2=AI4,DASHBOARD!$G$26,IF(DASHBOARD!$J$2=0,0,AI13)))</f>
        <v/>
      </c>
      <c r="AJ13" s="338">
        <f>(IF(DASHBOARD!$J$2=AJ4,DASHBOARD!$G$26,IF(DASHBOARD!$J$2=0,0,AJ13)))</f>
        <v/>
      </c>
      <c r="AK13" s="338">
        <f>(IF(DASHBOARD!$J$2=AK4,DASHBOARD!$G$26,IF(DASHBOARD!$J$2=0,0,AK13)))</f>
        <v/>
      </c>
      <c r="AL13" s="338">
        <f>(IF(DASHBOARD!$J$2=AL4,DASHBOARD!$G$26,IF(DASHBOARD!$J$2=0,0,AL13)))</f>
        <v/>
      </c>
      <c r="AM13" s="338">
        <f>(IF(DASHBOARD!$J$2=AM4,DASHBOARD!$G$26,IF(DASHBOARD!$J$2=0,0,AM13)))</f>
        <v/>
      </c>
      <c r="AN13" s="338">
        <f>(IF(DASHBOARD!$J$2=AN4,DASHBOARD!$G$26,IF(DASHBOARD!$J$2=0,0,AN13)))</f>
        <v/>
      </c>
      <c r="AO13" s="338">
        <f>(IF(DASHBOARD!$J$2=AO4,DASHBOARD!$G$26,IF(DASHBOARD!$J$2=0,0,AO13)))</f>
        <v/>
      </c>
      <c r="AP13" s="338">
        <f>(IF(DASHBOARD!$J$2=AP4,DASHBOARD!$G$26,IF(DASHBOARD!$J$2=0,0,AP13)))</f>
        <v/>
      </c>
      <c r="AQ13" s="338">
        <f>(IF(DASHBOARD!$J$2=AQ4,DASHBOARD!$G$26,IF(DASHBOARD!$J$2=0,0,AQ13)))</f>
        <v/>
      </c>
      <c r="AR13" s="338">
        <f>(IF(DASHBOARD!$J$2=AR4,DASHBOARD!$G$26,IF(DASHBOARD!$J$2=0,0,AR13)))</f>
        <v/>
      </c>
      <c r="AS13" s="338">
        <f>(IF(DASHBOARD!$J$2=AS4,DASHBOARD!$G$26,IF(DASHBOARD!$J$2=0,0,AS13)))</f>
        <v/>
      </c>
      <c r="AT13" s="338">
        <f>(IF(DASHBOARD!$J$2=AT4,DASHBOARD!$G$26,IF(DASHBOARD!$J$2=0,0,AT13)))</f>
        <v/>
      </c>
      <c r="AU13" s="338">
        <f>(IF(DASHBOARD!$J$2=AU4,DASHBOARD!$G$26,IF(DASHBOARD!$J$2=0,0,AU13)))</f>
        <v/>
      </c>
      <c r="AV13" s="338">
        <f>(IF(DASHBOARD!$J$2=AV4,DASHBOARD!$G$26,IF(DASHBOARD!$J$2=0,0,AV13)))</f>
        <v/>
      </c>
      <c r="AW13" s="338">
        <f>(IF(DASHBOARD!$J$2=AW4,DASHBOARD!$G$26,IF(DASHBOARD!$J$2=0,0,AW13)))</f>
        <v/>
      </c>
      <c r="AX13" s="338">
        <f>(IF(DASHBOARD!$J$2=AX4,DASHBOARD!$G$26,IF(DASHBOARD!$J$2=0,0,AX13)))</f>
        <v/>
      </c>
      <c r="AY13" s="338">
        <f>(IF(DASHBOARD!$J$2=AY4,DASHBOARD!$G$26,IF(DASHBOARD!$J$2=0,0,AY13)))</f>
        <v/>
      </c>
      <c r="AZ13" s="338">
        <f>(IF(DASHBOARD!$J$2=AZ4,DASHBOARD!$G$26,IF(DASHBOARD!$J$2=0,0,AZ13)))</f>
        <v/>
      </c>
      <c r="BA13" s="338">
        <f>(IF(DASHBOARD!$J$2=BA4,DASHBOARD!$G$26,IF(DASHBOARD!$J$2=0,0,BA13)))</f>
        <v/>
      </c>
      <c r="BB13" s="65">
        <f>(SUM(F13:BA13)/2)*1000</f>
        <v/>
      </c>
    </row>
    <row r="14" ht="18.75" customHeight="1" s="18">
      <c r="B14" s="1292" t="n"/>
      <c r="C14" s="1293" t="n"/>
      <c r="D14" s="71" t="inlineStr">
        <is>
          <t>PLTU</t>
        </is>
      </c>
      <c r="E14" s="72" t="inlineStr">
        <is>
          <t>PUNAGAYA #2</t>
        </is>
      </c>
      <c r="F14" s="338">
        <f>(IF(DASHBOARD!$J$2=F4,DASHBOARD!$G$27,IF(DASHBOARD!$J$2=0,0,F14)))</f>
        <v/>
      </c>
      <c r="G14" s="338">
        <f>(IF(DASHBOARD!$J$2=G4,DASHBOARD!$G$27,IF(DASHBOARD!$J$2=0,0,G14)))</f>
        <v/>
      </c>
      <c r="H14" s="338">
        <f>(IF(DASHBOARD!$J$2=H4,DASHBOARD!$G$27,IF(DASHBOARD!$J$2=0,0,H14)))</f>
        <v/>
      </c>
      <c r="I14" s="338">
        <f>(IF(DASHBOARD!$J$2=I4,DASHBOARD!$G$27,IF(DASHBOARD!$J$2=0,0,I14)))</f>
        <v/>
      </c>
      <c r="J14" s="338">
        <f>(IF(DASHBOARD!$J$2=J4,DASHBOARD!$G$27,IF(DASHBOARD!$J$2=0,0,J14)))</f>
        <v/>
      </c>
      <c r="K14" s="338">
        <f>(IF(DASHBOARD!$J$2=K4,DASHBOARD!$G$27,IF(DASHBOARD!$J$2=0,0,K14)))</f>
        <v/>
      </c>
      <c r="L14" s="338">
        <f>(IF(DASHBOARD!$J$2=L4,DASHBOARD!$G$27,IF(DASHBOARD!$J$2=0,0,L14)))</f>
        <v/>
      </c>
      <c r="M14" s="338">
        <f>(IF(DASHBOARD!$J$2=M4,DASHBOARD!$G$27,IF(DASHBOARD!$J$2=0,0,M14)))</f>
        <v/>
      </c>
      <c r="N14" s="338">
        <f>(IF(DASHBOARD!$J$2=N4,DASHBOARD!$G$27,IF(DASHBOARD!$J$2=0,0,N14)))</f>
        <v/>
      </c>
      <c r="O14" s="338">
        <f>(IF(DASHBOARD!$J$2=O4,DASHBOARD!$G$27,IF(DASHBOARD!$J$2=0,0,O14)))</f>
        <v/>
      </c>
      <c r="P14" s="338">
        <f>(IF(DASHBOARD!$J$2=P4,DASHBOARD!$G$27,IF(DASHBOARD!$J$2=0,0,P14)))</f>
        <v/>
      </c>
      <c r="Q14" s="338">
        <f>(IF(DASHBOARD!$J$2=Q4,DASHBOARD!$G$27,IF(DASHBOARD!$J$2=0,0,Q14)))</f>
        <v/>
      </c>
      <c r="R14" s="338">
        <f>(IF(DASHBOARD!$J$2=R4,DASHBOARD!$G$27,IF(DASHBOARD!$J$2=0,0,R14)))</f>
        <v/>
      </c>
      <c r="S14" s="338">
        <f>(IF(DASHBOARD!$J$2=S4,DASHBOARD!$G$27,IF(DASHBOARD!$J$2=0,0,S14)))</f>
        <v/>
      </c>
      <c r="T14" s="338">
        <f>(IF(DASHBOARD!$J$2=T4,DASHBOARD!$G$27,IF(DASHBOARD!$J$2=0,0,T14)))</f>
        <v/>
      </c>
      <c r="U14" s="338">
        <f>(IF(DASHBOARD!$J$2=U4,DASHBOARD!$G$27,IF(DASHBOARD!$J$2=0,0,U14)))</f>
        <v/>
      </c>
      <c r="V14" s="338">
        <f>(IF(DASHBOARD!$J$2=V4,DASHBOARD!$G$27,IF(DASHBOARD!$J$2=0,0,V14)))</f>
        <v/>
      </c>
      <c r="W14" s="338">
        <f>(IF(DASHBOARD!$J$2=W4,DASHBOARD!$G$27,IF(DASHBOARD!$J$2=0,0,W14)))</f>
        <v/>
      </c>
      <c r="X14" s="338">
        <f>(IF(DASHBOARD!$J$2=X4,DASHBOARD!$G$27,IF(DASHBOARD!$J$2=0,0,X14)))</f>
        <v/>
      </c>
      <c r="Y14" s="338">
        <f>(IF(DASHBOARD!$J$2=Y4,DASHBOARD!$G$27,IF(DASHBOARD!$J$2=0,0,Y14)))</f>
        <v/>
      </c>
      <c r="Z14" s="338">
        <f>(IF(DASHBOARD!$J$2=Z4,DASHBOARD!$G$27,IF(DASHBOARD!$J$2=0,0,Z14)))</f>
        <v/>
      </c>
      <c r="AA14" s="338">
        <f>(IF(DASHBOARD!$J$2=AA4,DASHBOARD!$G$27,IF(DASHBOARD!$J$2=0,0,AA14)))</f>
        <v/>
      </c>
      <c r="AB14" s="338">
        <f>(IF(DASHBOARD!$J$2=AB4,DASHBOARD!$G$27,IF(DASHBOARD!$J$2=0,0,AB14)))</f>
        <v/>
      </c>
      <c r="AC14" s="338">
        <f>(IF(DASHBOARD!$J$2=AC4,DASHBOARD!$G$27,IF(DASHBOARD!$J$2=0,0,AC14)))</f>
        <v/>
      </c>
      <c r="AD14" s="338">
        <f>(IF(DASHBOARD!$J$2=AD4,DASHBOARD!$G$27,IF(DASHBOARD!$J$2=0,0,AD14)))</f>
        <v/>
      </c>
      <c r="AE14" s="338">
        <f>(IF(DASHBOARD!$J$2=AE4,DASHBOARD!$G$27,IF(DASHBOARD!$J$2=0,0,AE14)))</f>
        <v/>
      </c>
      <c r="AF14" s="338">
        <f>(IF(DASHBOARD!$J$2=AF4,DASHBOARD!$G$27,IF(DASHBOARD!$J$2=0,0,AF14)))</f>
        <v/>
      </c>
      <c r="AG14" s="338">
        <f>(IF(DASHBOARD!$J$2=AG4,DASHBOARD!$G$27,IF(DASHBOARD!$J$2=0,0,AG14)))</f>
        <v/>
      </c>
      <c r="AH14" s="338">
        <f>(IF(DASHBOARD!$J$2=AH4,DASHBOARD!$G$27,IF(DASHBOARD!$J$2=0,0,AH14)))</f>
        <v/>
      </c>
      <c r="AI14" s="338">
        <f>(IF(DASHBOARD!$J$2=AI4,DASHBOARD!$G$27,IF(DASHBOARD!$J$2=0,0,AI14)))</f>
        <v/>
      </c>
      <c r="AJ14" s="338">
        <f>(IF(DASHBOARD!$J$2=AJ4,DASHBOARD!$G$27,IF(DASHBOARD!$J$2=0,0,AJ14)))</f>
        <v/>
      </c>
      <c r="AK14" s="338">
        <f>(IF(DASHBOARD!$J$2=AK4,DASHBOARD!$G$27,IF(DASHBOARD!$J$2=0,0,AK14)))</f>
        <v/>
      </c>
      <c r="AL14" s="338">
        <f>(IF(DASHBOARD!$J$2=AL4,DASHBOARD!$G$27,IF(DASHBOARD!$J$2=0,0,AL14)))</f>
        <v/>
      </c>
      <c r="AM14" s="338">
        <f>(IF(DASHBOARD!$J$2=AM4,DASHBOARD!$G$27,IF(DASHBOARD!$J$2=0,0,AM14)))</f>
        <v/>
      </c>
      <c r="AN14" s="338">
        <f>(IF(DASHBOARD!$J$2=AN4,DASHBOARD!$G$27,IF(DASHBOARD!$J$2=0,0,AN14)))</f>
        <v/>
      </c>
      <c r="AO14" s="338">
        <f>(IF(DASHBOARD!$J$2=AO4,DASHBOARD!$G$27,IF(DASHBOARD!$J$2=0,0,AO14)))</f>
        <v/>
      </c>
      <c r="AP14" s="338">
        <f>(IF(DASHBOARD!$J$2=AP4,DASHBOARD!$G$27,IF(DASHBOARD!$J$2=0,0,AP14)))</f>
        <v/>
      </c>
      <c r="AQ14" s="338">
        <f>(IF(DASHBOARD!$J$2=AQ4,DASHBOARD!$G$27,IF(DASHBOARD!$J$2=0,0,AQ14)))</f>
        <v/>
      </c>
      <c r="AR14" s="338">
        <f>(IF(DASHBOARD!$J$2=AR4,DASHBOARD!$G$27,IF(DASHBOARD!$J$2=0,0,AR14)))</f>
        <v/>
      </c>
      <c r="AS14" s="338">
        <f>(IF(DASHBOARD!$J$2=AS4,DASHBOARD!$G$27,IF(DASHBOARD!$J$2=0,0,AS14)))</f>
        <v/>
      </c>
      <c r="AT14" s="338">
        <f>(IF(DASHBOARD!$J$2=AT4,DASHBOARD!$G$27,IF(DASHBOARD!$J$2=0,0,AT14)))</f>
        <v/>
      </c>
      <c r="AU14" s="338">
        <f>(IF(DASHBOARD!$J$2=AU4,DASHBOARD!$G$27,IF(DASHBOARD!$J$2=0,0,AU14)))</f>
        <v/>
      </c>
      <c r="AV14" s="338">
        <f>(IF(DASHBOARD!$J$2=AV4,DASHBOARD!$G$27,IF(DASHBOARD!$J$2=0,0,AV14)))</f>
        <v/>
      </c>
      <c r="AW14" s="338">
        <f>(IF(DASHBOARD!$J$2=AW4,DASHBOARD!$G$27,IF(DASHBOARD!$J$2=0,0,AW14)))</f>
        <v/>
      </c>
      <c r="AX14" s="338">
        <f>(IF(DASHBOARD!$J$2=AX4,DASHBOARD!$G$27,IF(DASHBOARD!$J$2=0,0,AX14)))</f>
        <v/>
      </c>
      <c r="AY14" s="338">
        <f>(IF(DASHBOARD!$J$2=AY4,DASHBOARD!$G$27,IF(DASHBOARD!$J$2=0,0,AY14)))</f>
        <v/>
      </c>
      <c r="AZ14" s="338">
        <f>(IF(DASHBOARD!$J$2=AZ4,DASHBOARD!$G$27,IF(DASHBOARD!$J$2=0,0,AZ14)))</f>
        <v/>
      </c>
      <c r="BA14" s="338">
        <f>(IF(DASHBOARD!$J$2=BA4,DASHBOARD!$G$27,IF(DASHBOARD!$J$2=0,0,BA14)))</f>
        <v/>
      </c>
      <c r="BB14" s="65">
        <f>(SUM(F14:BA14)/2)*1000</f>
        <v/>
      </c>
    </row>
    <row r="15" ht="19.5" customHeight="1" s="18" thickBot="1">
      <c r="B15" s="1292" t="n"/>
      <c r="C15" s="1293" t="n"/>
      <c r="D15" s="71" t="inlineStr">
        <is>
          <t>PLTU</t>
        </is>
      </c>
      <c r="E15" s="72" t="inlineStr">
        <is>
          <t>PLTU SULSEL BARRU-2</t>
        </is>
      </c>
      <c r="F15" s="338">
        <f>(IF(DASHBOARD!$J$2=F4,DASHBOARD!$G$34,IF(DASHBOARD!$J$2=0,0,F15)))</f>
        <v/>
      </c>
      <c r="G15" s="338">
        <f>(IF(DASHBOARD!$J$2=G4,DASHBOARD!$G$34,IF(DASHBOARD!$J$2=0,0,G15)))</f>
        <v/>
      </c>
      <c r="H15" s="338">
        <f>(IF(DASHBOARD!$J$2=H4,DASHBOARD!$G$34,IF(DASHBOARD!$J$2=0,0,H15)))</f>
        <v/>
      </c>
      <c r="I15" s="338">
        <f>(IF(DASHBOARD!$J$2=I4,DASHBOARD!$G$34,IF(DASHBOARD!$J$2=0,0,I15)))</f>
        <v/>
      </c>
      <c r="J15" s="338">
        <f>(IF(DASHBOARD!$J$2=J4,DASHBOARD!$G$34,IF(DASHBOARD!$J$2=0,0,J15)))</f>
        <v/>
      </c>
      <c r="K15" s="338">
        <f>(IF(DASHBOARD!$J$2=K4,DASHBOARD!$G$34,IF(DASHBOARD!$J$2=0,0,K15)))</f>
        <v/>
      </c>
      <c r="L15" s="338">
        <f>(IF(DASHBOARD!$J$2=L4,DASHBOARD!$G$34,IF(DASHBOARD!$J$2=0,0,L15)))</f>
        <v/>
      </c>
      <c r="M15" s="338">
        <f>(IF(DASHBOARD!$J$2=M4,DASHBOARD!$G$34,IF(DASHBOARD!$J$2=0,0,M15)))</f>
        <v/>
      </c>
      <c r="N15" s="338">
        <f>(IF(DASHBOARD!$J$2=N4,DASHBOARD!$G$34,IF(DASHBOARD!$J$2=0,0,N15)))</f>
        <v/>
      </c>
      <c r="O15" s="338">
        <f>(IF(DASHBOARD!$J$2=O4,DASHBOARD!$G$34,IF(DASHBOARD!$J$2=0,0,O15)))</f>
        <v/>
      </c>
      <c r="P15" s="338">
        <f>(IF(DASHBOARD!$J$2=P4,DASHBOARD!$G$34,IF(DASHBOARD!$J$2=0,0,P15)))</f>
        <v/>
      </c>
      <c r="Q15" s="338">
        <f>(IF(DASHBOARD!$J$2=Q4,DASHBOARD!$G$34,IF(DASHBOARD!$J$2=0,0,Q15)))</f>
        <v/>
      </c>
      <c r="R15" s="338">
        <f>(IF(DASHBOARD!$J$2=R4,DASHBOARD!$G$34,IF(DASHBOARD!$J$2=0,0,R15)))</f>
        <v/>
      </c>
      <c r="S15" s="338">
        <f>(IF(DASHBOARD!$J$2=S4,DASHBOARD!$G$34,IF(DASHBOARD!$J$2=0,0,S15)))</f>
        <v/>
      </c>
      <c r="T15" s="338">
        <f>(IF(DASHBOARD!$J$2=T4,DASHBOARD!$G$34,IF(DASHBOARD!$J$2=0,0,T15)))</f>
        <v/>
      </c>
      <c r="U15" s="338">
        <f>(IF(DASHBOARD!$J$2=U4,DASHBOARD!$G$34,IF(DASHBOARD!$J$2=0,0,U15)))</f>
        <v/>
      </c>
      <c r="V15" s="338">
        <f>(IF(DASHBOARD!$J$2=V4,DASHBOARD!$G$34,IF(DASHBOARD!$J$2=0,0,V15)))</f>
        <v/>
      </c>
      <c r="W15" s="338">
        <f>(IF(DASHBOARD!$J$2=W4,DASHBOARD!$G$34,IF(DASHBOARD!$J$2=0,0,W15)))</f>
        <v/>
      </c>
      <c r="X15" s="338">
        <f>(IF(DASHBOARD!$J$2=X4,DASHBOARD!$G$34,IF(DASHBOARD!$J$2=0,0,X15)))</f>
        <v/>
      </c>
      <c r="Y15" s="338">
        <f>(IF(DASHBOARD!$J$2=Y4,DASHBOARD!$G$34,IF(DASHBOARD!$J$2=0,0,Y15)))</f>
        <v/>
      </c>
      <c r="Z15" s="338">
        <f>(IF(DASHBOARD!$J$2=Z4,DASHBOARD!$G$34,IF(DASHBOARD!$J$2=0,0,Z15)))</f>
        <v/>
      </c>
      <c r="AA15" s="338">
        <f>(IF(DASHBOARD!$J$2=AA4,DASHBOARD!$G$34,IF(DASHBOARD!$J$2=0,0,AA15)))</f>
        <v/>
      </c>
      <c r="AB15" s="338">
        <f>(IF(DASHBOARD!$J$2=AB4,DASHBOARD!$G$34,IF(DASHBOARD!$J$2=0,0,AB15)))</f>
        <v/>
      </c>
      <c r="AC15" s="338">
        <f>(IF(DASHBOARD!$J$2=AC4,DASHBOARD!$G$34,IF(DASHBOARD!$J$2=0,0,AC15)))</f>
        <v/>
      </c>
      <c r="AD15" s="338">
        <f>(IF(DASHBOARD!$J$2=AD4,DASHBOARD!$G$34,IF(DASHBOARD!$J$2=0,0,AD15)))</f>
        <v/>
      </c>
      <c r="AE15" s="338">
        <f>(IF(DASHBOARD!$J$2=AE4,DASHBOARD!$G$34,IF(DASHBOARD!$J$2=0,0,AE15)))</f>
        <v/>
      </c>
      <c r="AF15" s="338">
        <f>(IF(DASHBOARD!$J$2=AF4,DASHBOARD!$G$34,IF(DASHBOARD!$J$2=0,0,AF15)))</f>
        <v/>
      </c>
      <c r="AG15" s="338">
        <f>(IF(DASHBOARD!$J$2=AG4,DASHBOARD!$G$34,IF(DASHBOARD!$J$2=0,0,AG15)))</f>
        <v/>
      </c>
      <c r="AH15" s="338">
        <f>(IF(DASHBOARD!$J$2=AH4,DASHBOARD!$G$34,IF(DASHBOARD!$J$2=0,0,AH15)))</f>
        <v/>
      </c>
      <c r="AI15" s="338">
        <f>(IF(DASHBOARD!$J$2=AI4,DASHBOARD!$G$34,IF(DASHBOARD!$J$2=0,0,AI15)))</f>
        <v/>
      </c>
      <c r="AJ15" s="338">
        <f>(IF(DASHBOARD!$J$2=AJ4,DASHBOARD!$G$34,IF(DASHBOARD!$J$2=0,0,AJ15)))</f>
        <v/>
      </c>
      <c r="AK15" s="338">
        <f>(IF(DASHBOARD!$J$2=AK4,DASHBOARD!$G$34,IF(DASHBOARD!$J$2=0,0,AK15)))</f>
        <v/>
      </c>
      <c r="AL15" s="338">
        <f>(IF(DASHBOARD!$J$2=AL4,DASHBOARD!$G$34,IF(DASHBOARD!$J$2=0,0,AL15)))</f>
        <v/>
      </c>
      <c r="AM15" s="338">
        <f>(IF(DASHBOARD!$J$2=AM4,DASHBOARD!$G$34,IF(DASHBOARD!$J$2=0,0,AM15)))</f>
        <v/>
      </c>
      <c r="AN15" s="338">
        <f>(IF(DASHBOARD!$J$2=AN4,DASHBOARD!$G$34,IF(DASHBOARD!$J$2=0,0,AN15)))</f>
        <v/>
      </c>
      <c r="AO15" s="338">
        <f>(IF(DASHBOARD!$J$2=AO4,DASHBOARD!$G$34,IF(DASHBOARD!$J$2=0,0,AO15)))</f>
        <v/>
      </c>
      <c r="AP15" s="338">
        <f>(IF(DASHBOARD!$J$2=AP4,DASHBOARD!$G$34,IF(DASHBOARD!$J$2=0,0,AP15)))</f>
        <v/>
      </c>
      <c r="AQ15" s="338">
        <f>(IF(DASHBOARD!$J$2=AQ4,DASHBOARD!$G$34,IF(DASHBOARD!$J$2=0,0,AQ15)))</f>
        <v/>
      </c>
      <c r="AR15" s="338">
        <f>(IF(DASHBOARD!$J$2=AR4,DASHBOARD!$G$34,IF(DASHBOARD!$J$2=0,0,AR15)))</f>
        <v/>
      </c>
      <c r="AS15" s="338">
        <f>(IF(DASHBOARD!$J$2=AS4,DASHBOARD!$G$34,IF(DASHBOARD!$J$2=0,0,AS15)))</f>
        <v/>
      </c>
      <c r="AT15" s="338">
        <f>(IF(DASHBOARD!$J$2=AT4,DASHBOARD!$G$34,IF(DASHBOARD!$J$2=0,0,AT15)))</f>
        <v/>
      </c>
      <c r="AU15" s="338">
        <f>(IF(DASHBOARD!$J$2=AU4,DASHBOARD!$G$34,IF(DASHBOARD!$J$2=0,0,AU15)))</f>
        <v/>
      </c>
      <c r="AV15" s="338">
        <f>(IF(DASHBOARD!$J$2=AV4,DASHBOARD!$G$34,IF(DASHBOARD!$J$2=0,0,AV15)))</f>
        <v/>
      </c>
      <c r="AW15" s="338">
        <f>(IF(DASHBOARD!$J$2=AW4,DASHBOARD!$G$34,IF(DASHBOARD!$J$2=0,0,AW15)))</f>
        <v/>
      </c>
      <c r="AX15" s="338">
        <f>(IF(DASHBOARD!$J$2=AX4,DASHBOARD!$G$34,IF(DASHBOARD!$J$2=0,0,AX15)))</f>
        <v/>
      </c>
      <c r="AY15" s="338">
        <f>(IF(DASHBOARD!$J$2=AY4,DASHBOARD!$G$34,IF(DASHBOARD!$J$2=0,0,AY15)))</f>
        <v/>
      </c>
      <c r="AZ15" s="338">
        <f>(IF(DASHBOARD!$J$2=AZ4,DASHBOARD!$G$34,IF(DASHBOARD!$J$2=0,0,AZ15)))</f>
        <v/>
      </c>
      <c r="BA15" s="338">
        <f>(IF(DASHBOARD!$J$2=BA4,DASHBOARD!$G$34,IF(DASHBOARD!$J$2=0,0,BA15)))</f>
        <v/>
      </c>
      <c r="BB15" s="65">
        <f>(SUM(F15:BA15)/2)*1000</f>
        <v/>
      </c>
    </row>
    <row r="16" ht="19.5" customHeight="1" s="18" thickTop="1">
      <c r="B16" s="1292" t="n"/>
      <c r="C16" s="913" t="inlineStr">
        <is>
          <t>MFO</t>
        </is>
      </c>
      <c r="D16" s="69" t="inlineStr">
        <is>
          <t>PLTD</t>
        </is>
      </c>
      <c r="E16" s="73" t="inlineStr">
        <is>
          <t>MITSUBISHI #1</t>
        </is>
      </c>
      <c r="F16" s="338">
        <f>(IF(DASHBOARD!$J$2=F4,DASHBOARD!$G$44,IF(DASHBOARD!$J$2=0,0,F16)))</f>
        <v/>
      </c>
      <c r="G16" s="338">
        <f>(IF(DASHBOARD!$J$2=G4,DASHBOARD!$G$44,IF(DASHBOARD!$J$2=0,0,G16)))</f>
        <v/>
      </c>
      <c r="H16" s="338">
        <f>(IF(DASHBOARD!$J$2=H4,DASHBOARD!$G$44,IF(DASHBOARD!$J$2=0,0,H16)))</f>
        <v/>
      </c>
      <c r="I16" s="338">
        <f>(IF(DASHBOARD!$J$2=I4,DASHBOARD!$G$44,IF(DASHBOARD!$J$2=0,0,I16)))</f>
        <v/>
      </c>
      <c r="J16" s="338">
        <f>(IF(DASHBOARD!$J$2=J4,DASHBOARD!$G$44,IF(DASHBOARD!$J$2=0,0,J16)))</f>
        <v/>
      </c>
      <c r="K16" s="338">
        <f>(IF(DASHBOARD!$J$2=K4,DASHBOARD!$G$44,IF(DASHBOARD!$J$2=0,0,K16)))</f>
        <v/>
      </c>
      <c r="L16" s="338">
        <f>(IF(DASHBOARD!$J$2=L4,DASHBOARD!$G$44,IF(DASHBOARD!$J$2=0,0,L16)))</f>
        <v/>
      </c>
      <c r="M16" s="338">
        <f>(IF(DASHBOARD!$J$2=M4,DASHBOARD!$G$44,IF(DASHBOARD!$J$2=0,0,M16)))</f>
        <v/>
      </c>
      <c r="N16" s="338">
        <f>(IF(DASHBOARD!$J$2=N4,DASHBOARD!$G$44,IF(DASHBOARD!$J$2=0,0,N16)))</f>
        <v/>
      </c>
      <c r="O16" s="338">
        <f>(IF(DASHBOARD!$J$2=O4,DASHBOARD!$G$44,IF(DASHBOARD!$J$2=0,0,O16)))</f>
        <v/>
      </c>
      <c r="P16" s="338">
        <f>(IF(DASHBOARD!$J$2=P4,DASHBOARD!$G$44,IF(DASHBOARD!$J$2=0,0,P16)))</f>
        <v/>
      </c>
      <c r="Q16" s="338">
        <f>(IF(DASHBOARD!$J$2=Q4,DASHBOARD!$G$44,IF(DASHBOARD!$J$2=0,0,Q16)))</f>
        <v/>
      </c>
      <c r="R16" s="338">
        <f>(IF(DASHBOARD!$J$2=R4,DASHBOARD!$G$44,IF(DASHBOARD!$J$2=0,0,R16)))</f>
        <v/>
      </c>
      <c r="S16" s="338">
        <f>(IF(DASHBOARD!$J$2=S4,DASHBOARD!$G$44,IF(DASHBOARD!$J$2=0,0,S16)))</f>
        <v/>
      </c>
      <c r="T16" s="338">
        <f>(IF(DASHBOARD!$J$2=T4,DASHBOARD!$G$44,IF(DASHBOARD!$J$2=0,0,T16)))</f>
        <v/>
      </c>
      <c r="U16" s="338">
        <f>(IF(DASHBOARD!$J$2=U4,DASHBOARD!$G$44,IF(DASHBOARD!$J$2=0,0,U16)))</f>
        <v/>
      </c>
      <c r="V16" s="338">
        <f>(IF(DASHBOARD!$J$2=V4,DASHBOARD!$G$44,IF(DASHBOARD!$J$2=0,0,V16)))</f>
        <v/>
      </c>
      <c r="W16" s="338">
        <f>(IF(DASHBOARD!$J$2=W4,DASHBOARD!$G$44,IF(DASHBOARD!$J$2=0,0,W16)))</f>
        <v/>
      </c>
      <c r="X16" s="338">
        <f>(IF(DASHBOARD!$J$2=X4,DASHBOARD!$G$44,IF(DASHBOARD!$J$2=0,0,X16)))</f>
        <v/>
      </c>
      <c r="Y16" s="338">
        <f>(IF(DASHBOARD!$J$2=Y4,DASHBOARD!$G$44,IF(DASHBOARD!$J$2=0,0,Y16)))</f>
        <v/>
      </c>
      <c r="Z16" s="338">
        <f>(IF(DASHBOARD!$J$2=Z4,DASHBOARD!$G$44,IF(DASHBOARD!$J$2=0,0,Z16)))</f>
        <v/>
      </c>
      <c r="AA16" s="338">
        <f>(IF(DASHBOARD!$J$2=AA4,DASHBOARD!$G$44,IF(DASHBOARD!$J$2=0,0,AA16)))</f>
        <v/>
      </c>
      <c r="AB16" s="338">
        <f>(IF(DASHBOARD!$J$2=AB4,DASHBOARD!$G$44,IF(DASHBOARD!$J$2=0,0,AB16)))</f>
        <v/>
      </c>
      <c r="AC16" s="338">
        <f>(IF(DASHBOARD!$J$2=AC4,DASHBOARD!$G$44,IF(DASHBOARD!$J$2=0,0,AC16)))</f>
        <v/>
      </c>
      <c r="AD16" s="338">
        <f>(IF(DASHBOARD!$J$2=AD4,DASHBOARD!$G$44,IF(DASHBOARD!$J$2=0,0,AD16)))</f>
        <v/>
      </c>
      <c r="AE16" s="338">
        <f>(IF(DASHBOARD!$J$2=AE4,DASHBOARD!$G$44,IF(DASHBOARD!$J$2=0,0,AE16)))</f>
        <v/>
      </c>
      <c r="AF16" s="338">
        <f>(IF(DASHBOARD!$J$2=AF4,DASHBOARD!$G$44,IF(DASHBOARD!$J$2=0,0,AF16)))</f>
        <v/>
      </c>
      <c r="AG16" s="338">
        <f>(IF(DASHBOARD!$J$2=AG4,DASHBOARD!$G$44,IF(DASHBOARD!$J$2=0,0,AG16)))</f>
        <v/>
      </c>
      <c r="AH16" s="338">
        <f>(IF(DASHBOARD!$J$2=AH4,DASHBOARD!$G$44,IF(DASHBOARD!$J$2=0,0,AH16)))</f>
        <v/>
      </c>
      <c r="AI16" s="338">
        <f>(IF(DASHBOARD!$J$2=AI4,DASHBOARD!$G$44,IF(DASHBOARD!$J$2=0,0,AI16)))</f>
        <v/>
      </c>
      <c r="AJ16" s="338">
        <f>(IF(DASHBOARD!$J$2=AJ4,DASHBOARD!$G$44,IF(DASHBOARD!$J$2=0,0,AJ16)))</f>
        <v/>
      </c>
      <c r="AK16" s="338">
        <f>(IF(DASHBOARD!$J$2=AK4,DASHBOARD!$G$44,IF(DASHBOARD!$J$2=0,0,AK16)))</f>
        <v/>
      </c>
      <c r="AL16" s="338">
        <f>(IF(DASHBOARD!$J$2=AL4,DASHBOARD!$G$44,IF(DASHBOARD!$J$2=0,0,AL16)))</f>
        <v/>
      </c>
      <c r="AM16" s="338">
        <f>(IF(DASHBOARD!$J$2=AM4,DASHBOARD!$G$44,IF(DASHBOARD!$J$2=0,0,AM16)))</f>
        <v/>
      </c>
      <c r="AN16" s="338">
        <f>(IF(DASHBOARD!$J$2=AN4,DASHBOARD!$G$44,IF(DASHBOARD!$J$2=0,0,AN16)))</f>
        <v/>
      </c>
      <c r="AO16" s="338">
        <f>(IF(DASHBOARD!$J$2=AO4,DASHBOARD!$G$44,IF(DASHBOARD!$J$2=0,0,AO16)))</f>
        <v/>
      </c>
      <c r="AP16" s="338">
        <f>(IF(DASHBOARD!$J$2=AP4,DASHBOARD!$G$44,IF(DASHBOARD!$J$2=0,0,AP16)))</f>
        <v/>
      </c>
      <c r="AQ16" s="338">
        <f>(IF(DASHBOARD!$J$2=AQ4,DASHBOARD!$G$44,IF(DASHBOARD!$J$2=0,0,AQ16)))</f>
        <v/>
      </c>
      <c r="AR16" s="338">
        <f>(IF(DASHBOARD!$J$2=AR4,DASHBOARD!$G$44,IF(DASHBOARD!$J$2=0,0,AR16)))</f>
        <v/>
      </c>
      <c r="AS16" s="338">
        <f>(IF(DASHBOARD!$J$2=AS4,DASHBOARD!$G$44,IF(DASHBOARD!$J$2=0,0,AS16)))</f>
        <v/>
      </c>
      <c r="AT16" s="338">
        <f>(IF(DASHBOARD!$J$2=AT4,DASHBOARD!$G$44,IF(DASHBOARD!$J$2=0,0,AT16)))</f>
        <v/>
      </c>
      <c r="AU16" s="338">
        <f>(IF(DASHBOARD!$J$2=AU4,DASHBOARD!$G$44,IF(DASHBOARD!$J$2=0,0,AU16)))</f>
        <v/>
      </c>
      <c r="AV16" s="338">
        <f>(IF(DASHBOARD!$J$2=AV4,DASHBOARD!$G$44,IF(DASHBOARD!$J$2=0,0,AV16)))</f>
        <v/>
      </c>
      <c r="AW16" s="338">
        <f>(IF(DASHBOARD!$J$2=AW4,DASHBOARD!$G$44,IF(DASHBOARD!$J$2=0,0,AW16)))</f>
        <v/>
      </c>
      <c r="AX16" s="338">
        <f>(IF(DASHBOARD!$J$2=AX4,DASHBOARD!$G$44,IF(DASHBOARD!$J$2=0,0,AX16)))</f>
        <v/>
      </c>
      <c r="AY16" s="338">
        <f>(IF(DASHBOARD!$J$2=AY4,DASHBOARD!$G$44,IF(DASHBOARD!$J$2=0,0,AY16)))</f>
        <v/>
      </c>
      <c r="AZ16" s="338">
        <f>(IF(DASHBOARD!$J$2=AZ4,DASHBOARD!$G$44,IF(DASHBOARD!$J$2=0,0,AZ16)))</f>
        <v/>
      </c>
      <c r="BA16" s="338">
        <f>(IF(DASHBOARD!$J$2=BA4,DASHBOARD!$G$44,IF(DASHBOARD!$J$2=0,0,BA16)))</f>
        <v/>
      </c>
      <c r="BB16" s="65">
        <f>(SUM(F16:BA16)/2)*1000</f>
        <v/>
      </c>
    </row>
    <row r="17" ht="18.75" customHeight="1" s="18">
      <c r="B17" s="1292" t="n"/>
      <c r="C17" s="1293" t="n"/>
      <c r="D17" s="71" t="inlineStr">
        <is>
          <t>PLTD</t>
        </is>
      </c>
      <c r="E17" s="74" t="inlineStr">
        <is>
          <t>MITSUBISHI #2</t>
        </is>
      </c>
      <c r="F17" s="338">
        <f>(IF(DASHBOARD!$J$2=F4,DASHBOARD!$G$45,IF(DASHBOARD!$J$2=0,0,F17)))</f>
        <v/>
      </c>
      <c r="G17" s="338">
        <f>(IF(DASHBOARD!$J$2=G4,DASHBOARD!$G$45,IF(DASHBOARD!$J$2=0,0,G17)))</f>
        <v/>
      </c>
      <c r="H17" s="338">
        <f>(IF(DASHBOARD!$J$2=H4,DASHBOARD!$G$45,IF(DASHBOARD!$J$2=0,0,H17)))</f>
        <v/>
      </c>
      <c r="I17" s="338">
        <f>(IF(DASHBOARD!$J$2=I4,DASHBOARD!$G$45,IF(DASHBOARD!$J$2=0,0,I17)))</f>
        <v/>
      </c>
      <c r="J17" s="338">
        <f>(IF(DASHBOARD!$J$2=J4,DASHBOARD!$G$45,IF(DASHBOARD!$J$2=0,0,J17)))</f>
        <v/>
      </c>
      <c r="K17" s="338">
        <f>(IF(DASHBOARD!$J$2=K4,DASHBOARD!$G$45,IF(DASHBOARD!$J$2=0,0,K17)))</f>
        <v/>
      </c>
      <c r="L17" s="338">
        <f>(IF(DASHBOARD!$J$2=L4,DASHBOARD!$G$45,IF(DASHBOARD!$J$2=0,0,L17)))</f>
        <v/>
      </c>
      <c r="M17" s="338">
        <f>(IF(DASHBOARD!$J$2=M4,DASHBOARD!$G$45,IF(DASHBOARD!$J$2=0,0,M17)))</f>
        <v/>
      </c>
      <c r="N17" s="338">
        <f>(IF(DASHBOARD!$J$2=N4,DASHBOARD!$G$45,IF(DASHBOARD!$J$2=0,0,N17)))</f>
        <v/>
      </c>
      <c r="O17" s="338">
        <f>(IF(DASHBOARD!$J$2=O4,DASHBOARD!$G$45,IF(DASHBOARD!$J$2=0,0,O17)))</f>
        <v/>
      </c>
      <c r="P17" s="338">
        <f>(IF(DASHBOARD!$J$2=P4,DASHBOARD!$G$45,IF(DASHBOARD!$J$2=0,0,P17)))</f>
        <v/>
      </c>
      <c r="Q17" s="338">
        <f>(IF(DASHBOARD!$J$2=Q4,DASHBOARD!$G$45,IF(DASHBOARD!$J$2=0,0,Q17)))</f>
        <v/>
      </c>
      <c r="R17" s="338">
        <f>(IF(DASHBOARD!$J$2=R4,DASHBOARD!$G$45,IF(DASHBOARD!$J$2=0,0,R17)))</f>
        <v/>
      </c>
      <c r="S17" s="338">
        <f>(IF(DASHBOARD!$J$2=S4,DASHBOARD!$G$45,IF(DASHBOARD!$J$2=0,0,S17)))</f>
        <v/>
      </c>
      <c r="T17" s="338">
        <f>(IF(DASHBOARD!$J$2=T4,DASHBOARD!$G$45,IF(DASHBOARD!$J$2=0,0,T17)))</f>
        <v/>
      </c>
      <c r="U17" s="338">
        <f>(IF(DASHBOARD!$J$2=U4,DASHBOARD!$G$45,IF(DASHBOARD!$J$2=0,0,U17)))</f>
        <v/>
      </c>
      <c r="V17" s="338">
        <f>(IF(DASHBOARD!$J$2=V4,DASHBOARD!$G$45,IF(DASHBOARD!$J$2=0,0,V17)))</f>
        <v/>
      </c>
      <c r="W17" s="338">
        <f>(IF(DASHBOARD!$J$2=W4,DASHBOARD!$G$45,IF(DASHBOARD!$J$2=0,0,W17)))</f>
        <v/>
      </c>
      <c r="X17" s="338">
        <f>(IF(DASHBOARD!$J$2=X4,DASHBOARD!$G$45,IF(DASHBOARD!$J$2=0,0,X17)))</f>
        <v/>
      </c>
      <c r="Y17" s="338">
        <f>(IF(DASHBOARD!$J$2=Y4,DASHBOARD!$G$45,IF(DASHBOARD!$J$2=0,0,Y17)))</f>
        <v/>
      </c>
      <c r="Z17" s="338">
        <f>(IF(DASHBOARD!$J$2=Z4,DASHBOARD!$G$45,IF(DASHBOARD!$J$2=0,0,Z17)))</f>
        <v/>
      </c>
      <c r="AA17" s="338">
        <f>(IF(DASHBOARD!$J$2=AA4,DASHBOARD!$G$45,IF(DASHBOARD!$J$2=0,0,AA17)))</f>
        <v/>
      </c>
      <c r="AB17" s="338">
        <f>(IF(DASHBOARD!$J$2=AB4,DASHBOARD!$G$45,IF(DASHBOARD!$J$2=0,0,AB17)))</f>
        <v/>
      </c>
      <c r="AC17" s="338">
        <f>(IF(DASHBOARD!$J$2=AC4,DASHBOARD!$G$45,IF(DASHBOARD!$J$2=0,0,AC17)))</f>
        <v/>
      </c>
      <c r="AD17" s="338">
        <f>(IF(DASHBOARD!$J$2=AD4,DASHBOARD!$G$45,IF(DASHBOARD!$J$2=0,0,AD17)))</f>
        <v/>
      </c>
      <c r="AE17" s="338">
        <f>(IF(DASHBOARD!$J$2=AE4,DASHBOARD!$G$45,IF(DASHBOARD!$J$2=0,0,AE17)))</f>
        <v/>
      </c>
      <c r="AF17" s="338">
        <f>(IF(DASHBOARD!$J$2=AF4,DASHBOARD!$G$45,IF(DASHBOARD!$J$2=0,0,AF17)))</f>
        <v/>
      </c>
      <c r="AG17" s="338">
        <f>(IF(DASHBOARD!$J$2=AG4,DASHBOARD!$G$45,IF(DASHBOARD!$J$2=0,0,AG17)))</f>
        <v/>
      </c>
      <c r="AH17" s="338">
        <f>(IF(DASHBOARD!$J$2=AH4,DASHBOARD!$G$45,IF(DASHBOARD!$J$2=0,0,AH17)))</f>
        <v/>
      </c>
      <c r="AI17" s="338">
        <f>(IF(DASHBOARD!$J$2=AI4,DASHBOARD!$G$45,IF(DASHBOARD!$J$2=0,0,AI17)))</f>
        <v/>
      </c>
      <c r="AJ17" s="338">
        <f>(IF(DASHBOARD!$J$2=AJ4,DASHBOARD!$G$45,IF(DASHBOARD!$J$2=0,0,AJ17)))</f>
        <v/>
      </c>
      <c r="AK17" s="338">
        <f>(IF(DASHBOARD!$J$2=AK4,DASHBOARD!$G$45,IF(DASHBOARD!$J$2=0,0,AK17)))</f>
        <v/>
      </c>
      <c r="AL17" s="338">
        <f>(IF(DASHBOARD!$J$2=AL4,DASHBOARD!$G$45,IF(DASHBOARD!$J$2=0,0,AL17)))</f>
        <v/>
      </c>
      <c r="AM17" s="338">
        <f>(IF(DASHBOARD!$J$2=AM4,DASHBOARD!$G$45,IF(DASHBOARD!$J$2=0,0,AM17)))</f>
        <v/>
      </c>
      <c r="AN17" s="338">
        <f>(IF(DASHBOARD!$J$2=AN4,DASHBOARD!$G$45,IF(DASHBOARD!$J$2=0,0,AN17)))</f>
        <v/>
      </c>
      <c r="AO17" s="338">
        <f>(IF(DASHBOARD!$J$2=AO4,DASHBOARD!$G$45,IF(DASHBOARD!$J$2=0,0,AO17)))</f>
        <v/>
      </c>
      <c r="AP17" s="338">
        <f>(IF(DASHBOARD!$J$2=AP4,DASHBOARD!$G$45,IF(DASHBOARD!$J$2=0,0,AP17)))</f>
        <v/>
      </c>
      <c r="AQ17" s="338">
        <f>(IF(DASHBOARD!$J$2=AQ4,DASHBOARD!$G$45,IF(DASHBOARD!$J$2=0,0,AQ17)))</f>
        <v/>
      </c>
      <c r="AR17" s="338">
        <f>(IF(DASHBOARD!$J$2=AR4,DASHBOARD!$G$45,IF(DASHBOARD!$J$2=0,0,AR17)))</f>
        <v/>
      </c>
      <c r="AS17" s="338">
        <f>(IF(DASHBOARD!$J$2=AS4,DASHBOARD!$G$45,IF(DASHBOARD!$J$2=0,0,AS17)))</f>
        <v/>
      </c>
      <c r="AT17" s="338">
        <f>(IF(DASHBOARD!$J$2=AT4,DASHBOARD!$G$45,IF(DASHBOARD!$J$2=0,0,AT17)))</f>
        <v/>
      </c>
      <c r="AU17" s="338">
        <f>(IF(DASHBOARD!$J$2=AU4,DASHBOARD!$G$45,IF(DASHBOARD!$J$2=0,0,AU17)))</f>
        <v/>
      </c>
      <c r="AV17" s="338">
        <f>(IF(DASHBOARD!$J$2=AV4,DASHBOARD!$G$45,IF(DASHBOARD!$J$2=0,0,AV17)))</f>
        <v/>
      </c>
      <c r="AW17" s="338">
        <f>(IF(DASHBOARD!$J$2=AW4,DASHBOARD!$G$45,IF(DASHBOARD!$J$2=0,0,AW17)))</f>
        <v/>
      </c>
      <c r="AX17" s="338">
        <f>(IF(DASHBOARD!$J$2=AX4,DASHBOARD!$G$45,IF(DASHBOARD!$J$2=0,0,AX17)))</f>
        <v/>
      </c>
      <c r="AY17" s="338">
        <f>(IF(DASHBOARD!$J$2=AY4,DASHBOARD!$G$45,IF(DASHBOARD!$J$2=0,0,AY17)))</f>
        <v/>
      </c>
      <c r="AZ17" s="338">
        <f>(IF(DASHBOARD!$J$2=AZ4,DASHBOARD!$G$45,IF(DASHBOARD!$J$2=0,0,AZ17)))</f>
        <v/>
      </c>
      <c r="BA17" s="338">
        <f>(IF(DASHBOARD!$J$2=BA4,DASHBOARD!$G$45,IF(DASHBOARD!$J$2=0,0,BA17)))</f>
        <v/>
      </c>
      <c r="BB17" s="65">
        <f>(SUM(F17:BA17)/2)*1000</f>
        <v/>
      </c>
    </row>
    <row r="18" ht="18.75" customHeight="1" s="18">
      <c r="B18" s="1292" t="n"/>
      <c r="C18" s="1293" t="n"/>
      <c r="D18" s="71" t="inlineStr">
        <is>
          <t>PLTD</t>
        </is>
      </c>
      <c r="E18" s="74" t="inlineStr">
        <is>
          <t>SWD #1</t>
        </is>
      </c>
      <c r="F18" s="338">
        <f>(IF(DASHBOARD!$J$2=F4,DASHBOARD!$G$46,IF(DASHBOARD!$J$2=0,0,F18)))</f>
        <v/>
      </c>
      <c r="G18" s="338">
        <f>(IF(DASHBOARD!$J$2=G4,DASHBOARD!$G$46,IF(DASHBOARD!$J$2=0,0,G18)))</f>
        <v/>
      </c>
      <c r="H18" s="338">
        <f>(IF(DASHBOARD!$J$2=H4,DASHBOARD!$G$46,IF(DASHBOARD!$J$2=0,0,H18)))</f>
        <v/>
      </c>
      <c r="I18" s="338">
        <f>(IF(DASHBOARD!$J$2=I4,DASHBOARD!$G$46,IF(DASHBOARD!$J$2=0,0,I18)))</f>
        <v/>
      </c>
      <c r="J18" s="338">
        <f>(IF(DASHBOARD!$J$2=J4,DASHBOARD!$G$46,IF(DASHBOARD!$J$2=0,0,J18)))</f>
        <v/>
      </c>
      <c r="K18" s="338">
        <f>(IF(DASHBOARD!$J$2=K4,DASHBOARD!$G$46,IF(DASHBOARD!$J$2=0,0,K18)))</f>
        <v/>
      </c>
      <c r="L18" s="338">
        <f>(IF(DASHBOARD!$J$2=L4,DASHBOARD!$G$46,IF(DASHBOARD!$J$2=0,0,L18)))</f>
        <v/>
      </c>
      <c r="M18" s="338">
        <f>(IF(DASHBOARD!$J$2=M4,DASHBOARD!$G$46,IF(DASHBOARD!$J$2=0,0,M18)))</f>
        <v/>
      </c>
      <c r="N18" s="338">
        <f>(IF(DASHBOARD!$J$2=N4,DASHBOARD!$G$46,IF(DASHBOARD!$J$2=0,0,N18)))</f>
        <v/>
      </c>
      <c r="O18" s="338">
        <f>(IF(DASHBOARD!$J$2=O4,DASHBOARD!$G$46,IF(DASHBOARD!$J$2=0,0,O18)))</f>
        <v/>
      </c>
      <c r="P18" s="338">
        <f>(IF(DASHBOARD!$J$2=P4,DASHBOARD!$G$46,IF(DASHBOARD!$J$2=0,0,P18)))</f>
        <v/>
      </c>
      <c r="Q18" s="338">
        <f>(IF(DASHBOARD!$J$2=Q4,DASHBOARD!$G$46,IF(DASHBOARD!$J$2=0,0,Q18)))</f>
        <v/>
      </c>
      <c r="R18" s="338">
        <f>(IF(DASHBOARD!$J$2=R4,DASHBOARD!$G$46,IF(DASHBOARD!$J$2=0,0,R18)))</f>
        <v/>
      </c>
      <c r="S18" s="338">
        <f>(IF(DASHBOARD!$J$2=S4,DASHBOARD!$G$46,IF(DASHBOARD!$J$2=0,0,S18)))</f>
        <v/>
      </c>
      <c r="T18" s="338">
        <f>(IF(DASHBOARD!$J$2=T4,DASHBOARD!$G$46,IF(DASHBOARD!$J$2=0,0,T18)))</f>
        <v/>
      </c>
      <c r="U18" s="338">
        <f>(IF(DASHBOARD!$J$2=U4,DASHBOARD!$G$46,IF(DASHBOARD!$J$2=0,0,U18)))</f>
        <v/>
      </c>
      <c r="V18" s="338">
        <f>(IF(DASHBOARD!$J$2=V4,DASHBOARD!$G$46,IF(DASHBOARD!$J$2=0,0,V18)))</f>
        <v/>
      </c>
      <c r="W18" s="338">
        <f>(IF(DASHBOARD!$J$2=W4,DASHBOARD!$G$46,IF(DASHBOARD!$J$2=0,0,W18)))</f>
        <v/>
      </c>
      <c r="X18" s="338">
        <f>(IF(DASHBOARD!$J$2=X4,DASHBOARD!$G$46,IF(DASHBOARD!$J$2=0,0,X18)))</f>
        <v/>
      </c>
      <c r="Y18" s="338">
        <f>(IF(DASHBOARD!$J$2=Y4,DASHBOARD!$G$46,IF(DASHBOARD!$J$2=0,0,Y18)))</f>
        <v/>
      </c>
      <c r="Z18" s="338">
        <f>(IF(DASHBOARD!$J$2=Z4,DASHBOARD!$G$46,IF(DASHBOARD!$J$2=0,0,Z18)))</f>
        <v/>
      </c>
      <c r="AA18" s="338">
        <f>(IF(DASHBOARD!$J$2=AA4,DASHBOARD!$G$46,IF(DASHBOARD!$J$2=0,0,AA18)))</f>
        <v/>
      </c>
      <c r="AB18" s="338">
        <f>(IF(DASHBOARD!$J$2=AB4,DASHBOARD!$G$46,IF(DASHBOARD!$J$2=0,0,AB18)))</f>
        <v/>
      </c>
      <c r="AC18" s="338">
        <f>(IF(DASHBOARD!$J$2=AC4,DASHBOARD!$G$46,IF(DASHBOARD!$J$2=0,0,AC18)))</f>
        <v/>
      </c>
      <c r="AD18" s="338">
        <f>(IF(DASHBOARD!$J$2=AD4,DASHBOARD!$G$46,IF(DASHBOARD!$J$2=0,0,AD18)))</f>
        <v/>
      </c>
      <c r="AE18" s="338">
        <f>(IF(DASHBOARD!$J$2=AE4,DASHBOARD!$G$46,IF(DASHBOARD!$J$2=0,0,AE18)))</f>
        <v/>
      </c>
      <c r="AF18" s="338">
        <f>(IF(DASHBOARD!$J$2=AF4,DASHBOARD!$G$46,IF(DASHBOARD!$J$2=0,0,AF18)))</f>
        <v/>
      </c>
      <c r="AG18" s="338">
        <f>(IF(DASHBOARD!$J$2=AG4,DASHBOARD!$G$46,IF(DASHBOARD!$J$2=0,0,AG18)))</f>
        <v/>
      </c>
      <c r="AH18" s="338">
        <f>(IF(DASHBOARD!$J$2=AH4,DASHBOARD!$G$46,IF(DASHBOARD!$J$2=0,0,AH18)))</f>
        <v/>
      </c>
      <c r="AI18" s="338">
        <f>(IF(DASHBOARD!$J$2=AI4,DASHBOARD!$G$46,IF(DASHBOARD!$J$2=0,0,AI18)))</f>
        <v/>
      </c>
      <c r="AJ18" s="338">
        <f>(IF(DASHBOARD!$J$2=AJ4,DASHBOARD!$G$46,IF(DASHBOARD!$J$2=0,0,AJ18)))</f>
        <v/>
      </c>
      <c r="AK18" s="338">
        <f>(IF(DASHBOARD!$J$2=AK4,DASHBOARD!$G$46,IF(DASHBOARD!$J$2=0,0,AK18)))</f>
        <v/>
      </c>
      <c r="AL18" s="338">
        <f>(IF(DASHBOARD!$J$2=AL4,DASHBOARD!$G$46,IF(DASHBOARD!$J$2=0,0,AL18)))</f>
        <v/>
      </c>
      <c r="AM18" s="338">
        <f>(IF(DASHBOARD!$J$2=AM4,DASHBOARD!$G$46,IF(DASHBOARD!$J$2=0,0,AM18)))</f>
        <v/>
      </c>
      <c r="AN18" s="338">
        <f>(IF(DASHBOARD!$J$2=AN4,DASHBOARD!$G$46,IF(DASHBOARD!$J$2=0,0,AN18)))</f>
        <v/>
      </c>
      <c r="AO18" s="338">
        <f>(IF(DASHBOARD!$J$2=AO4,DASHBOARD!$G$46,IF(DASHBOARD!$J$2=0,0,AO18)))</f>
        <v/>
      </c>
      <c r="AP18" s="338">
        <f>(IF(DASHBOARD!$J$2=AP4,DASHBOARD!$G$46,IF(DASHBOARD!$J$2=0,0,AP18)))</f>
        <v/>
      </c>
      <c r="AQ18" s="338">
        <f>(IF(DASHBOARD!$J$2=AQ4,DASHBOARD!$G$46,IF(DASHBOARD!$J$2=0,0,AQ18)))</f>
        <v/>
      </c>
      <c r="AR18" s="338">
        <f>(IF(DASHBOARD!$J$2=AR4,DASHBOARD!$G$46,IF(DASHBOARD!$J$2=0,0,AR18)))</f>
        <v/>
      </c>
      <c r="AS18" s="338">
        <f>(IF(DASHBOARD!$J$2=AS4,DASHBOARD!$G$46,IF(DASHBOARD!$J$2=0,0,AS18)))</f>
        <v/>
      </c>
      <c r="AT18" s="338">
        <f>(IF(DASHBOARD!$J$2=AT4,DASHBOARD!$G$46,IF(DASHBOARD!$J$2=0,0,AT18)))</f>
        <v/>
      </c>
      <c r="AU18" s="338">
        <f>(IF(DASHBOARD!$J$2=AU4,DASHBOARD!$G$46,IF(DASHBOARD!$J$2=0,0,AU18)))</f>
        <v/>
      </c>
      <c r="AV18" s="338">
        <f>(IF(DASHBOARD!$J$2=AV4,DASHBOARD!$G$46,IF(DASHBOARD!$J$2=0,0,AV18)))</f>
        <v/>
      </c>
      <c r="AW18" s="338">
        <f>(IF(DASHBOARD!$J$2=AW4,DASHBOARD!$G$46,IF(DASHBOARD!$J$2=0,0,AW18)))</f>
        <v/>
      </c>
      <c r="AX18" s="338">
        <f>(IF(DASHBOARD!$J$2=AX4,DASHBOARD!$G$46,IF(DASHBOARD!$J$2=0,0,AX18)))</f>
        <v/>
      </c>
      <c r="AY18" s="338">
        <f>(IF(DASHBOARD!$J$2=AY4,DASHBOARD!$G$46,IF(DASHBOARD!$J$2=0,0,AY18)))</f>
        <v/>
      </c>
      <c r="AZ18" s="338">
        <f>(IF(DASHBOARD!$J$2=AZ4,DASHBOARD!$G$46,IF(DASHBOARD!$J$2=0,0,AZ18)))</f>
        <v/>
      </c>
      <c r="BA18" s="338">
        <f>(IF(DASHBOARD!$J$2=BA4,DASHBOARD!$G$46,IF(DASHBOARD!$J$2=0,0,BA18)))</f>
        <v/>
      </c>
      <c r="BB18" s="65">
        <f>(SUM(F18:BA18)/2)*1000</f>
        <v/>
      </c>
    </row>
    <row r="19" ht="18.75" customHeight="1" s="18">
      <c r="B19" s="1292" t="n"/>
      <c r="C19" s="1293" t="n"/>
      <c r="D19" s="71" t="inlineStr">
        <is>
          <t>PLTD</t>
        </is>
      </c>
      <c r="E19" s="74" t="inlineStr">
        <is>
          <t>SWD #2</t>
        </is>
      </c>
      <c r="F19" s="338">
        <f>(IF(DASHBOARD!$J$2=F4,DASHBOARD!$G$47,IF(DASHBOARD!$J$2=0,0,F19)))</f>
        <v/>
      </c>
      <c r="G19" s="338">
        <f>(IF(DASHBOARD!$J$2=G4,DASHBOARD!$G$47,IF(DASHBOARD!$J$2=0,0,G19)))</f>
        <v/>
      </c>
      <c r="H19" s="338">
        <f>(IF(DASHBOARD!$J$2=H4,DASHBOARD!$G$47,IF(DASHBOARD!$J$2=0,0,H19)))</f>
        <v/>
      </c>
      <c r="I19" s="338">
        <f>(IF(DASHBOARD!$J$2=I4,DASHBOARD!$G$47,IF(DASHBOARD!$J$2=0,0,I19)))</f>
        <v/>
      </c>
      <c r="J19" s="338">
        <f>(IF(DASHBOARD!$J$2=J4,DASHBOARD!$G$47,IF(DASHBOARD!$J$2=0,0,J19)))</f>
        <v/>
      </c>
      <c r="K19" s="338">
        <f>(IF(DASHBOARD!$J$2=K4,DASHBOARD!$G$47,IF(DASHBOARD!$J$2=0,0,K19)))</f>
        <v/>
      </c>
      <c r="L19" s="338">
        <f>(IF(DASHBOARD!$J$2=L4,DASHBOARD!$G$47,IF(DASHBOARD!$J$2=0,0,L19)))</f>
        <v/>
      </c>
      <c r="M19" s="338">
        <f>(IF(DASHBOARD!$J$2=M4,DASHBOARD!$G$47,IF(DASHBOARD!$J$2=0,0,M19)))</f>
        <v/>
      </c>
      <c r="N19" s="338">
        <f>(IF(DASHBOARD!$J$2=N4,DASHBOARD!$G$47,IF(DASHBOARD!$J$2=0,0,N19)))</f>
        <v/>
      </c>
      <c r="O19" s="338">
        <f>(IF(DASHBOARD!$J$2=O4,DASHBOARD!$G$47,IF(DASHBOARD!$J$2=0,0,O19)))</f>
        <v/>
      </c>
      <c r="P19" s="338">
        <f>(IF(DASHBOARD!$J$2=P4,DASHBOARD!$G$47,IF(DASHBOARD!$J$2=0,0,P19)))</f>
        <v/>
      </c>
      <c r="Q19" s="338">
        <f>(IF(DASHBOARD!$J$2=Q4,DASHBOARD!$G$47,IF(DASHBOARD!$J$2=0,0,Q19)))</f>
        <v/>
      </c>
      <c r="R19" s="338">
        <f>(IF(DASHBOARD!$J$2=R4,DASHBOARD!$G$47,IF(DASHBOARD!$J$2=0,0,R19)))</f>
        <v/>
      </c>
      <c r="S19" s="338">
        <f>(IF(DASHBOARD!$J$2=S4,DASHBOARD!$G$47,IF(DASHBOARD!$J$2=0,0,S19)))</f>
        <v/>
      </c>
      <c r="T19" s="338">
        <f>(IF(DASHBOARD!$J$2=T4,DASHBOARD!$G$47,IF(DASHBOARD!$J$2=0,0,T19)))</f>
        <v/>
      </c>
      <c r="U19" s="338">
        <f>(IF(DASHBOARD!$J$2=U4,DASHBOARD!$G$47,IF(DASHBOARD!$J$2=0,0,U19)))</f>
        <v/>
      </c>
      <c r="V19" s="338">
        <f>(IF(DASHBOARD!$J$2=V4,DASHBOARD!$G$47,IF(DASHBOARD!$J$2=0,0,V19)))</f>
        <v/>
      </c>
      <c r="W19" s="338">
        <f>(IF(DASHBOARD!$J$2=W4,DASHBOARD!$G$47,IF(DASHBOARD!$J$2=0,0,W19)))</f>
        <v/>
      </c>
      <c r="X19" s="338">
        <f>(IF(DASHBOARD!$J$2=X4,DASHBOARD!$G$47,IF(DASHBOARD!$J$2=0,0,X19)))</f>
        <v/>
      </c>
      <c r="Y19" s="338">
        <f>(IF(DASHBOARD!$J$2=Y4,DASHBOARD!$G$47,IF(DASHBOARD!$J$2=0,0,Y19)))</f>
        <v/>
      </c>
      <c r="Z19" s="338">
        <f>(IF(DASHBOARD!$J$2=Z4,DASHBOARD!$G$47,IF(DASHBOARD!$J$2=0,0,Z19)))</f>
        <v/>
      </c>
      <c r="AA19" s="338">
        <f>(IF(DASHBOARD!$J$2=AA4,DASHBOARD!$G$47,IF(DASHBOARD!$J$2=0,0,AA19)))</f>
        <v/>
      </c>
      <c r="AB19" s="338">
        <f>(IF(DASHBOARD!$J$2=AB4,DASHBOARD!$G$47,IF(DASHBOARD!$J$2=0,0,AB19)))</f>
        <v/>
      </c>
      <c r="AC19" s="338">
        <f>(IF(DASHBOARD!$J$2=AC4,DASHBOARD!$G$47,IF(DASHBOARD!$J$2=0,0,AC19)))</f>
        <v/>
      </c>
      <c r="AD19" s="338">
        <f>(IF(DASHBOARD!$J$2=AD4,DASHBOARD!$G$47,IF(DASHBOARD!$J$2=0,0,AD19)))</f>
        <v/>
      </c>
      <c r="AE19" s="338">
        <f>(IF(DASHBOARD!$J$2=AE4,DASHBOARD!$G$47,IF(DASHBOARD!$J$2=0,0,AE19)))</f>
        <v/>
      </c>
      <c r="AF19" s="338">
        <f>(IF(DASHBOARD!$J$2=AF4,DASHBOARD!$G$47,IF(DASHBOARD!$J$2=0,0,AF19)))</f>
        <v/>
      </c>
      <c r="AG19" s="338">
        <f>(IF(DASHBOARD!$J$2=AG4,DASHBOARD!$G$47,IF(DASHBOARD!$J$2=0,0,AG19)))</f>
        <v/>
      </c>
      <c r="AH19" s="338">
        <f>(IF(DASHBOARD!$J$2=AH4,DASHBOARD!$G$47,IF(DASHBOARD!$J$2=0,0,AH19)))</f>
        <v/>
      </c>
      <c r="AI19" s="338">
        <f>(IF(DASHBOARD!$J$2=AI4,DASHBOARD!$G$47,IF(DASHBOARD!$J$2=0,0,AI19)))</f>
        <v/>
      </c>
      <c r="AJ19" s="338">
        <f>(IF(DASHBOARD!$J$2=AJ4,DASHBOARD!$G$47,IF(DASHBOARD!$J$2=0,0,AJ19)))</f>
        <v/>
      </c>
      <c r="AK19" s="338">
        <f>(IF(DASHBOARD!$J$2=AK4,DASHBOARD!$G$47,IF(DASHBOARD!$J$2=0,0,AK19)))</f>
        <v/>
      </c>
      <c r="AL19" s="338">
        <f>(IF(DASHBOARD!$J$2=AL4,DASHBOARD!$G$47,IF(DASHBOARD!$J$2=0,0,AL19)))</f>
        <v/>
      </c>
      <c r="AM19" s="338">
        <f>(IF(DASHBOARD!$J$2=AM4,DASHBOARD!$G$47,IF(DASHBOARD!$J$2=0,0,AM19)))</f>
        <v/>
      </c>
      <c r="AN19" s="338">
        <f>(IF(DASHBOARD!$J$2=AN4,DASHBOARD!$G$47,IF(DASHBOARD!$J$2=0,0,AN19)))</f>
        <v/>
      </c>
      <c r="AO19" s="338">
        <f>(IF(DASHBOARD!$J$2=AO4,DASHBOARD!$G$47,IF(DASHBOARD!$J$2=0,0,AO19)))</f>
        <v/>
      </c>
      <c r="AP19" s="338">
        <f>(IF(DASHBOARD!$J$2=AP4,DASHBOARD!$G$47,IF(DASHBOARD!$J$2=0,0,AP19)))</f>
        <v/>
      </c>
      <c r="AQ19" s="338">
        <f>(IF(DASHBOARD!$J$2=AQ4,DASHBOARD!$G$47,IF(DASHBOARD!$J$2=0,0,AQ19)))</f>
        <v/>
      </c>
      <c r="AR19" s="338">
        <f>(IF(DASHBOARD!$J$2=AR4,DASHBOARD!$G$47,IF(DASHBOARD!$J$2=0,0,AR19)))</f>
        <v/>
      </c>
      <c r="AS19" s="338">
        <f>(IF(DASHBOARD!$J$2=AS4,DASHBOARD!$G$47,IF(DASHBOARD!$J$2=0,0,AS19)))</f>
        <v/>
      </c>
      <c r="AT19" s="338">
        <f>(IF(DASHBOARD!$J$2=AT4,DASHBOARD!$G$47,IF(DASHBOARD!$J$2=0,0,AT19)))</f>
        <v/>
      </c>
      <c r="AU19" s="338">
        <f>(IF(DASHBOARD!$J$2=AU4,DASHBOARD!$G$47,IF(DASHBOARD!$J$2=0,0,AU19)))</f>
        <v/>
      </c>
      <c r="AV19" s="338">
        <f>(IF(DASHBOARD!$J$2=AV4,DASHBOARD!$G$47,IF(DASHBOARD!$J$2=0,0,AV19)))</f>
        <v/>
      </c>
      <c r="AW19" s="338">
        <f>(IF(DASHBOARD!$J$2=AW4,DASHBOARD!$G$47,IF(DASHBOARD!$J$2=0,0,AW19)))</f>
        <v/>
      </c>
      <c r="AX19" s="338">
        <f>(IF(DASHBOARD!$J$2=AX4,DASHBOARD!$G$47,IF(DASHBOARD!$J$2=0,0,AX19)))</f>
        <v/>
      </c>
      <c r="AY19" s="338">
        <f>(IF(DASHBOARD!$J$2=AY4,DASHBOARD!$G$47,IF(DASHBOARD!$J$2=0,0,AY19)))</f>
        <v/>
      </c>
      <c r="AZ19" s="338">
        <f>(IF(DASHBOARD!$J$2=AZ4,DASHBOARD!$G$47,IF(DASHBOARD!$J$2=0,0,AZ19)))</f>
        <v/>
      </c>
      <c r="BA19" s="338">
        <f>(IF(DASHBOARD!$J$2=BA4,DASHBOARD!$G$47,IF(DASHBOARD!$J$2=0,0,BA19)))</f>
        <v/>
      </c>
      <c r="BB19" s="65">
        <f>(SUM(F19:BA19)/2)*1000</f>
        <v/>
      </c>
    </row>
    <row r="20" ht="19.5" customHeight="1" s="18" thickBot="1">
      <c r="B20" s="1292" t="n"/>
      <c r="C20" s="914" t="n"/>
      <c r="D20" s="884" t="inlineStr">
        <is>
          <t>PLTD</t>
        </is>
      </c>
      <c r="E20" s="656" t="inlineStr">
        <is>
          <t>SUPPA</t>
        </is>
      </c>
      <c r="F20" s="338">
        <f>(IF(DASHBOARD!$J$2=F4,DASHBOARD!$J$48,IF(DASHBOARD!$J$2=0,0,F20)))</f>
        <v/>
      </c>
      <c r="G20" s="338">
        <f>(IF(DASHBOARD!$J$2=G4,DASHBOARD!$J$48,IF(DASHBOARD!$J$2=0,0,G20)))</f>
        <v/>
      </c>
      <c r="H20" s="338">
        <f>(IF(DASHBOARD!$J$2=H4,DASHBOARD!$J$48,IF(DASHBOARD!$J$2=0,0,H20)))</f>
        <v/>
      </c>
      <c r="I20" s="338">
        <f>(IF(DASHBOARD!$J$2=I4,DASHBOARD!$J$48,IF(DASHBOARD!$J$2=0,0,I20)))</f>
        <v/>
      </c>
      <c r="J20" s="338">
        <f>(IF(DASHBOARD!$J$2=J4,DASHBOARD!$J$48,IF(DASHBOARD!$J$2=0,0,J20)))</f>
        <v/>
      </c>
      <c r="K20" s="338">
        <f>(IF(DASHBOARD!$J$2=K4,DASHBOARD!$J$48,IF(DASHBOARD!$J$2=0,0,K20)))</f>
        <v/>
      </c>
      <c r="L20" s="338">
        <f>(IF(DASHBOARD!$J$2=L4,DASHBOARD!$J$48,IF(DASHBOARD!$J$2=0,0,L20)))</f>
        <v/>
      </c>
      <c r="M20" s="338">
        <f>(IF(DASHBOARD!$J$2=M4,DASHBOARD!$J$48,IF(DASHBOARD!$J$2=0,0,M20)))</f>
        <v/>
      </c>
      <c r="N20" s="338">
        <f>(IF(DASHBOARD!$J$2=N4,DASHBOARD!$J$48,IF(DASHBOARD!$J$2=0,0,N20)))</f>
        <v/>
      </c>
      <c r="O20" s="338">
        <f>(IF(DASHBOARD!$J$2=O4,DASHBOARD!$J$48,IF(DASHBOARD!$J$2=0,0,O20)))</f>
        <v/>
      </c>
      <c r="P20" s="338">
        <f>(IF(DASHBOARD!$J$2=P4,DASHBOARD!$J$48,IF(DASHBOARD!$J$2=0,0,P20)))</f>
        <v/>
      </c>
      <c r="Q20" s="338">
        <f>(IF(DASHBOARD!$J$2=Q4,DASHBOARD!$J$48,IF(DASHBOARD!$J$2=0,0,Q20)))</f>
        <v/>
      </c>
      <c r="R20" s="338">
        <f>(IF(DASHBOARD!$J$2=R4,DASHBOARD!$J$48,IF(DASHBOARD!$J$2=0,0,R20)))</f>
        <v/>
      </c>
      <c r="S20" s="338">
        <f>(IF(DASHBOARD!$J$2=S4,DASHBOARD!$J$48,IF(DASHBOARD!$J$2=0,0,S20)))</f>
        <v/>
      </c>
      <c r="T20" s="338">
        <f>(IF(DASHBOARD!$J$2=T4,DASHBOARD!$J$48,IF(DASHBOARD!$J$2=0,0,T20)))</f>
        <v/>
      </c>
      <c r="U20" s="338">
        <f>(IF(DASHBOARD!$J$2=U4,DASHBOARD!$J$48,IF(DASHBOARD!$J$2=0,0,U20)))</f>
        <v/>
      </c>
      <c r="V20" s="338">
        <f>(IF(DASHBOARD!$J$2=V4,DASHBOARD!$J$48,IF(DASHBOARD!$J$2=0,0,V20)))</f>
        <v/>
      </c>
      <c r="W20" s="338">
        <f>(IF(DASHBOARD!$J$2=W4,DASHBOARD!$J$48,IF(DASHBOARD!$J$2=0,0,W20)))</f>
        <v/>
      </c>
      <c r="X20" s="338">
        <f>(IF(DASHBOARD!$J$2=X4,DASHBOARD!$J$48,IF(DASHBOARD!$J$2=0,0,X20)))</f>
        <v/>
      </c>
      <c r="Y20" s="338">
        <f>(IF(DASHBOARD!$J$2=Y4,DASHBOARD!$J$48,IF(DASHBOARD!$J$2=0,0,Y20)))</f>
        <v/>
      </c>
      <c r="Z20" s="338">
        <f>(IF(DASHBOARD!$J$2=Z4,DASHBOARD!$J$48,IF(DASHBOARD!$J$2=0,0,Z20)))</f>
        <v/>
      </c>
      <c r="AA20" s="338">
        <f>(IF(DASHBOARD!$J$2=AA4,DASHBOARD!$J$48,IF(DASHBOARD!$J$2=0,0,AA20)))</f>
        <v/>
      </c>
      <c r="AB20" s="338">
        <f>(IF(DASHBOARD!$J$2=AB4,DASHBOARD!$J$48,IF(DASHBOARD!$J$2=0,0,AB20)))</f>
        <v/>
      </c>
      <c r="AC20" s="338">
        <f>(IF(DASHBOARD!$J$2=AC4,DASHBOARD!$J$48,IF(DASHBOARD!$J$2=0,0,AC20)))</f>
        <v/>
      </c>
      <c r="AD20" s="338">
        <f>(IF(DASHBOARD!$J$2=AD4,DASHBOARD!$J$48,IF(DASHBOARD!$J$2=0,0,AD20)))</f>
        <v/>
      </c>
      <c r="AE20" s="338">
        <f>(IF(DASHBOARD!$J$2=AE4,DASHBOARD!$J$48,IF(DASHBOARD!$J$2=0,0,AE20)))</f>
        <v/>
      </c>
      <c r="AF20" s="338">
        <f>(IF(DASHBOARD!$J$2=AF4,DASHBOARD!$J$48,IF(DASHBOARD!$J$2=0,0,AF20)))</f>
        <v/>
      </c>
      <c r="AG20" s="338">
        <f>(IF(DASHBOARD!$J$2=AG4,DASHBOARD!$J$48,IF(DASHBOARD!$J$2=0,0,AG20)))</f>
        <v/>
      </c>
      <c r="AH20" s="338">
        <f>(IF(DASHBOARD!$J$2=AH4,DASHBOARD!$J$48,IF(DASHBOARD!$J$2=0,0,AH20)))</f>
        <v/>
      </c>
      <c r="AI20" s="338">
        <f>(IF(DASHBOARD!$J$2=AI4,DASHBOARD!$J$48,IF(DASHBOARD!$J$2=0,0,AI20)))</f>
        <v/>
      </c>
      <c r="AJ20" s="338">
        <f>(IF(DASHBOARD!$J$2=AJ4,DASHBOARD!$J$48,IF(DASHBOARD!$J$2=0,0,AJ20)))</f>
        <v/>
      </c>
      <c r="AK20" s="338">
        <f>(IF(DASHBOARD!$J$2=AK4,DASHBOARD!$J$48,IF(DASHBOARD!$J$2=0,0,AK20)))</f>
        <v/>
      </c>
      <c r="AL20" s="338">
        <f>(IF(DASHBOARD!$J$2=AL4,DASHBOARD!$J$48,IF(DASHBOARD!$J$2=0,0,AL20)))</f>
        <v/>
      </c>
      <c r="AM20" s="338">
        <f>(IF(DASHBOARD!$J$2=AM4,DASHBOARD!$J$48,IF(DASHBOARD!$J$2=0,0,AM20)))</f>
        <v/>
      </c>
      <c r="AN20" s="338">
        <f>(IF(DASHBOARD!$J$2=AN4,DASHBOARD!$J$48,IF(DASHBOARD!$J$2=0,0,AN20)))</f>
        <v/>
      </c>
      <c r="AO20" s="338">
        <f>(IF(DASHBOARD!$J$2=AO4,DASHBOARD!$J$48,IF(DASHBOARD!$J$2=0,0,AO20)))</f>
        <v/>
      </c>
      <c r="AP20" s="338">
        <f>(IF(DASHBOARD!$J$2=AP4,DASHBOARD!$J$48,IF(DASHBOARD!$J$2=0,0,AP20)))</f>
        <v/>
      </c>
      <c r="AQ20" s="338">
        <f>(IF(DASHBOARD!$J$2=AQ4,DASHBOARD!$J$48,IF(DASHBOARD!$J$2=0,0,AQ20)))</f>
        <v/>
      </c>
      <c r="AR20" s="338">
        <f>(IF(DASHBOARD!$J$2=AR4,DASHBOARD!$J$48,IF(DASHBOARD!$J$2=0,0,AR20)))</f>
        <v/>
      </c>
      <c r="AS20" s="338">
        <f>(IF(DASHBOARD!$J$2=AS4,DASHBOARD!$J$48,IF(DASHBOARD!$J$2=0,0,AS20)))</f>
        <v/>
      </c>
      <c r="AT20" s="338">
        <f>(IF(DASHBOARD!$J$2=AT4,DASHBOARD!$J$48,IF(DASHBOARD!$J$2=0,0,AT20)))</f>
        <v/>
      </c>
      <c r="AU20" s="338">
        <f>(IF(DASHBOARD!$J$2=AU4,DASHBOARD!$J$48,IF(DASHBOARD!$J$2=0,0,AU20)))</f>
        <v/>
      </c>
      <c r="AV20" s="338">
        <f>(IF(DASHBOARD!$J$2=AV4,DASHBOARD!$J$48,IF(DASHBOARD!$J$2=0,0,AV20)))</f>
        <v/>
      </c>
      <c r="AW20" s="338">
        <f>(IF(DASHBOARD!$J$2=AW4,DASHBOARD!$J$48,IF(DASHBOARD!$J$2=0,0,AW20)))</f>
        <v/>
      </c>
      <c r="AX20" s="338">
        <f>(IF(DASHBOARD!$J$2=AX4,DASHBOARD!$J$48,IF(DASHBOARD!$J$2=0,0,AX20)))</f>
        <v/>
      </c>
      <c r="AY20" s="338">
        <f>(IF(DASHBOARD!$J$2=AY4,DASHBOARD!$J$48,IF(DASHBOARD!$J$2=0,0,AY20)))</f>
        <v/>
      </c>
      <c r="AZ20" s="338">
        <f>(IF(DASHBOARD!$J$2=AZ4,DASHBOARD!$J$48,IF(DASHBOARD!$J$2=0,0,AZ20)))</f>
        <v/>
      </c>
      <c r="BA20" s="338">
        <f>(IF(DASHBOARD!$J$2=BA4,DASHBOARD!$J$48,IF(DASHBOARD!$J$2=0,0,BA20)))</f>
        <v/>
      </c>
      <c r="BB20" s="65" t="n"/>
    </row>
    <row r="21" ht="18.6" customHeight="1" s="18" thickTop="1">
      <c r="B21" s="1292" t="n"/>
      <c r="C21" s="854" t="inlineStr">
        <is>
          <t>HSD</t>
        </is>
      </c>
      <c r="D21" s="75" t="inlineStr">
        <is>
          <t>PLTG</t>
        </is>
      </c>
      <c r="E21" s="76" t="inlineStr">
        <is>
          <t>GE #1</t>
        </is>
      </c>
      <c r="F21" s="338">
        <f>(IF(DASHBOARD!$J$2=F4,DASHBOARD!$G$50,IF(DASHBOARD!$J$2=0,0,F21)))</f>
        <v/>
      </c>
      <c r="G21" s="338">
        <f>(IF(DASHBOARD!$J$2=G4,DASHBOARD!$G$50,IF(DASHBOARD!$J$2=0,0,G21)))</f>
        <v/>
      </c>
      <c r="H21" s="338">
        <f>(IF(DASHBOARD!$J$2=H4,DASHBOARD!$G$50,IF(DASHBOARD!$J$2=0,0,H21)))</f>
        <v/>
      </c>
      <c r="I21" s="338">
        <f>(IF(DASHBOARD!$J$2=I4,DASHBOARD!$G$50,IF(DASHBOARD!$J$2=0,0,I21)))</f>
        <v/>
      </c>
      <c r="J21" s="338">
        <f>(IF(DASHBOARD!$J$2=J4,DASHBOARD!$G$50,IF(DASHBOARD!$J$2=0,0,J21)))</f>
        <v/>
      </c>
      <c r="K21" s="338">
        <f>(IF(DASHBOARD!$J$2=K4,DASHBOARD!$G$50,IF(DASHBOARD!$J$2=0,0,K21)))</f>
        <v/>
      </c>
      <c r="L21" s="338">
        <f>(IF(DASHBOARD!$J$2=L4,DASHBOARD!$G$50,IF(DASHBOARD!$J$2=0,0,L21)))</f>
        <v/>
      </c>
      <c r="M21" s="338">
        <f>(IF(DASHBOARD!$J$2=M4,DASHBOARD!$G$50,IF(DASHBOARD!$J$2=0,0,M21)))</f>
        <v/>
      </c>
      <c r="N21" s="338">
        <f>(IF(DASHBOARD!$J$2=N4,DASHBOARD!$G$50,IF(DASHBOARD!$J$2=0,0,N21)))</f>
        <v/>
      </c>
      <c r="O21" s="338">
        <f>(IF(DASHBOARD!$J$2=O4,DASHBOARD!$G$50,IF(DASHBOARD!$J$2=0,0,O21)))</f>
        <v/>
      </c>
      <c r="P21" s="338">
        <f>(IF(DASHBOARD!$J$2=P4,DASHBOARD!$G$50,IF(DASHBOARD!$J$2=0,0,P21)))</f>
        <v/>
      </c>
      <c r="Q21" s="338">
        <f>(IF(DASHBOARD!$J$2=Q4,DASHBOARD!$G$50,IF(DASHBOARD!$J$2=0,0,Q21)))</f>
        <v/>
      </c>
      <c r="R21" s="338">
        <f>(IF(DASHBOARD!$J$2=R4,DASHBOARD!$G$50,IF(DASHBOARD!$J$2=0,0,R21)))</f>
        <v/>
      </c>
      <c r="S21" s="338">
        <f>(IF(DASHBOARD!$J$2=S4,DASHBOARD!$G$50,IF(DASHBOARD!$J$2=0,0,S21)))</f>
        <v/>
      </c>
      <c r="T21" s="338">
        <f>(IF(DASHBOARD!$J$2=T4,DASHBOARD!$G$50,IF(DASHBOARD!$J$2=0,0,T21)))</f>
        <v/>
      </c>
      <c r="U21" s="338">
        <f>(IF(DASHBOARD!$J$2=U4,DASHBOARD!$G$50,IF(DASHBOARD!$J$2=0,0,U21)))</f>
        <v/>
      </c>
      <c r="V21" s="338">
        <f>(IF(DASHBOARD!$J$2=V4,DASHBOARD!$G$50,IF(DASHBOARD!$J$2=0,0,V21)))</f>
        <v/>
      </c>
      <c r="W21" s="338">
        <f>(IF(DASHBOARD!$J$2=W4,DASHBOARD!$G$50,IF(DASHBOARD!$J$2=0,0,W21)))</f>
        <v/>
      </c>
      <c r="X21" s="338">
        <f>(IF(DASHBOARD!$J$2=X4,DASHBOARD!$G$50,IF(DASHBOARD!$J$2=0,0,X21)))</f>
        <v/>
      </c>
      <c r="Y21" s="338">
        <f>(IF(DASHBOARD!$J$2=Y4,DASHBOARD!$G$50,IF(DASHBOARD!$J$2=0,0,Y21)))</f>
        <v/>
      </c>
      <c r="Z21" s="338">
        <f>(IF(DASHBOARD!$J$2=Z4,DASHBOARD!$G$50,IF(DASHBOARD!$J$2=0,0,Z21)))</f>
        <v/>
      </c>
      <c r="AA21" s="338">
        <f>(IF(DASHBOARD!$J$2=AA4,DASHBOARD!$G$50,IF(DASHBOARD!$J$2=0,0,AA21)))</f>
        <v/>
      </c>
      <c r="AB21" s="338">
        <f>(IF(DASHBOARD!$J$2=AB4,DASHBOARD!$G$50,IF(DASHBOARD!$J$2=0,0,AB21)))</f>
        <v/>
      </c>
      <c r="AC21" s="338">
        <f>(IF(DASHBOARD!$J$2=AC4,DASHBOARD!$G$50,IF(DASHBOARD!$J$2=0,0,AC21)))</f>
        <v/>
      </c>
      <c r="AD21" s="338">
        <f>(IF(DASHBOARD!$J$2=AD4,DASHBOARD!$G$50,IF(DASHBOARD!$J$2=0,0,AD21)))</f>
        <v/>
      </c>
      <c r="AE21" s="338">
        <f>(IF(DASHBOARD!$J$2=AE4,DASHBOARD!$G$50,IF(DASHBOARD!$J$2=0,0,AE21)))</f>
        <v/>
      </c>
      <c r="AF21" s="338">
        <f>(IF(DASHBOARD!$J$2=AF4,DASHBOARD!$G$50,IF(DASHBOARD!$J$2=0,0,AF21)))</f>
        <v/>
      </c>
      <c r="AG21" s="338">
        <f>(IF(DASHBOARD!$J$2=AG4,DASHBOARD!$G$50,IF(DASHBOARD!$J$2=0,0,AG21)))</f>
        <v/>
      </c>
      <c r="AH21" s="338">
        <f>(IF(DASHBOARD!$J$2=AH4,DASHBOARD!$G$50,IF(DASHBOARD!$J$2=0,0,AH21)))</f>
        <v/>
      </c>
      <c r="AI21" s="338">
        <f>(IF(DASHBOARD!$J$2=AI4,DASHBOARD!$G$50,IF(DASHBOARD!$J$2=0,0,AI21)))</f>
        <v/>
      </c>
      <c r="AJ21" s="338">
        <f>(IF(DASHBOARD!$J$2=AJ4,DASHBOARD!$G$50,IF(DASHBOARD!$J$2=0,0,AJ21)))</f>
        <v/>
      </c>
      <c r="AK21" s="338">
        <f>(IF(DASHBOARD!$J$2=AK4,DASHBOARD!$G$50,IF(DASHBOARD!$J$2=0,0,AK21)))</f>
        <v/>
      </c>
      <c r="AL21" s="338">
        <f>(IF(DASHBOARD!$J$2=AL4,DASHBOARD!$G$50,IF(DASHBOARD!$J$2=0,0,AL21)))</f>
        <v/>
      </c>
      <c r="AM21" s="338">
        <f>(IF(DASHBOARD!$J$2=AM4,DASHBOARD!$G$50,IF(DASHBOARD!$J$2=0,0,AM21)))</f>
        <v/>
      </c>
      <c r="AN21" s="338">
        <f>(IF(DASHBOARD!$J$2=AN4,DASHBOARD!$G$50,IF(DASHBOARD!$J$2=0,0,AN21)))</f>
        <v/>
      </c>
      <c r="AO21" s="338">
        <f>(IF(DASHBOARD!$J$2=AO4,DASHBOARD!$G$50,IF(DASHBOARD!$J$2=0,0,AO21)))</f>
        <v/>
      </c>
      <c r="AP21" s="338">
        <f>(IF(DASHBOARD!$J$2=AP4,DASHBOARD!$G$50,IF(DASHBOARD!$J$2=0,0,AP21)))</f>
        <v/>
      </c>
      <c r="AQ21" s="338">
        <f>(IF(DASHBOARD!$J$2=AQ4,DASHBOARD!$G$50,IF(DASHBOARD!$J$2=0,0,AQ21)))</f>
        <v/>
      </c>
      <c r="AR21" s="338">
        <f>(IF(DASHBOARD!$J$2=AR4,DASHBOARD!$G$50,IF(DASHBOARD!$J$2=0,0,AR21)))</f>
        <v/>
      </c>
      <c r="AS21" s="338">
        <f>(IF(DASHBOARD!$J$2=AS4,DASHBOARD!$G$50,IF(DASHBOARD!$J$2=0,0,AS21)))</f>
        <v/>
      </c>
      <c r="AT21" s="338">
        <f>(IF(DASHBOARD!$J$2=AT4,DASHBOARD!$G$50,IF(DASHBOARD!$J$2=0,0,AT21)))</f>
        <v/>
      </c>
      <c r="AU21" s="338">
        <f>(IF(DASHBOARD!$J$2=AU4,DASHBOARD!$G$50,IF(DASHBOARD!$J$2=0,0,AU21)))</f>
        <v/>
      </c>
      <c r="AV21" s="338">
        <f>(IF(DASHBOARD!$J$2=AV4,DASHBOARD!$G$50,IF(DASHBOARD!$J$2=0,0,AV21)))</f>
        <v/>
      </c>
      <c r="AW21" s="338">
        <f>(IF(DASHBOARD!$J$2=AW4,DASHBOARD!$G$50,IF(DASHBOARD!$J$2=0,0,AW21)))</f>
        <v/>
      </c>
      <c r="AX21" s="338">
        <f>(IF(DASHBOARD!$J$2=AX4,DASHBOARD!$G$50,IF(DASHBOARD!$J$2=0,0,AX21)))</f>
        <v/>
      </c>
      <c r="AY21" s="338">
        <f>(IF(DASHBOARD!$J$2=AY4,DASHBOARD!$G$50,IF(DASHBOARD!$J$2=0,0,AY21)))</f>
        <v/>
      </c>
      <c r="AZ21" s="338">
        <f>(IF(DASHBOARD!$J$2=AZ4,DASHBOARD!$G$50,IF(DASHBOARD!$J$2=0,0,AZ21)))</f>
        <v/>
      </c>
      <c r="BA21" s="338">
        <f>(IF(DASHBOARD!$J$2=BA4,DASHBOARD!$G$50,IF(DASHBOARD!$J$2=0,0,BA21)))</f>
        <v/>
      </c>
      <c r="BB21" s="65">
        <f>(SUM(F21:BA21)/2)*1000</f>
        <v/>
      </c>
    </row>
    <row r="22" ht="19.5" customHeight="1" s="18" thickBot="1">
      <c r="B22" s="1292" t="n"/>
      <c r="C22" s="1293" t="n"/>
      <c r="D22" s="77" t="inlineStr">
        <is>
          <t>PLTG</t>
        </is>
      </c>
      <c r="E22" s="78" t="inlineStr">
        <is>
          <t>GE #2</t>
        </is>
      </c>
      <c r="F22" s="338">
        <f>(IF(DASHBOARD!$J$2=F4,DASHBOARD!$G$51,IF(DASHBOARD!$J$2=0,0,F22)))</f>
        <v/>
      </c>
      <c r="G22" s="338">
        <f>(IF(DASHBOARD!$J$2=G4,DASHBOARD!$G$51,IF(DASHBOARD!$J$2=0,0,G22)))</f>
        <v/>
      </c>
      <c r="H22" s="338">
        <f>(IF(DASHBOARD!$J$2=H4,DASHBOARD!$G$51,IF(DASHBOARD!$J$2=0,0,H22)))</f>
        <v/>
      </c>
      <c r="I22" s="338">
        <f>(IF(DASHBOARD!$J$2=I4,DASHBOARD!$G$51,IF(DASHBOARD!$J$2=0,0,I22)))</f>
        <v/>
      </c>
      <c r="J22" s="338">
        <f>(IF(DASHBOARD!$J$2=J4,DASHBOARD!$G$51,IF(DASHBOARD!$J$2=0,0,J22)))</f>
        <v/>
      </c>
      <c r="K22" s="338">
        <f>(IF(DASHBOARD!$J$2=K4,DASHBOARD!$G$51,IF(DASHBOARD!$J$2=0,0,K22)))</f>
        <v/>
      </c>
      <c r="L22" s="338">
        <f>(IF(DASHBOARD!$J$2=L4,DASHBOARD!$G$51,IF(DASHBOARD!$J$2=0,0,L22)))</f>
        <v/>
      </c>
      <c r="M22" s="338">
        <f>(IF(DASHBOARD!$J$2=M4,DASHBOARD!$G$51,IF(DASHBOARD!$J$2=0,0,M22)))</f>
        <v/>
      </c>
      <c r="N22" s="338">
        <f>(IF(DASHBOARD!$J$2=N4,DASHBOARD!$G$51,IF(DASHBOARD!$J$2=0,0,N22)))</f>
        <v/>
      </c>
      <c r="O22" s="338">
        <f>(IF(DASHBOARD!$J$2=O4,DASHBOARD!$G$51,IF(DASHBOARD!$J$2=0,0,O22)))</f>
        <v/>
      </c>
      <c r="P22" s="338">
        <f>(IF(DASHBOARD!$J$2=P4,DASHBOARD!$G$51,IF(DASHBOARD!$J$2=0,0,P22)))</f>
        <v/>
      </c>
      <c r="Q22" s="338">
        <f>(IF(DASHBOARD!$J$2=Q4,DASHBOARD!$G$51,IF(DASHBOARD!$J$2=0,0,Q22)))</f>
        <v/>
      </c>
      <c r="R22" s="338">
        <f>(IF(DASHBOARD!$J$2=R4,DASHBOARD!$G$51,IF(DASHBOARD!$J$2=0,0,R22)))</f>
        <v/>
      </c>
      <c r="S22" s="338">
        <f>(IF(DASHBOARD!$J$2=S4,DASHBOARD!$G$51,IF(DASHBOARD!$J$2=0,0,S22)))</f>
        <v/>
      </c>
      <c r="T22" s="338">
        <f>(IF(DASHBOARD!$J$2=T4,DASHBOARD!$G$51,IF(DASHBOARD!$J$2=0,0,T22)))</f>
        <v/>
      </c>
      <c r="U22" s="338">
        <f>(IF(DASHBOARD!$J$2=U4,DASHBOARD!$G$51,IF(DASHBOARD!$J$2=0,0,U22)))</f>
        <v/>
      </c>
      <c r="V22" s="338">
        <f>(IF(DASHBOARD!$J$2=V4,DASHBOARD!$G$51,IF(DASHBOARD!$J$2=0,0,V22)))</f>
        <v/>
      </c>
      <c r="W22" s="338">
        <f>(IF(DASHBOARD!$J$2=W4,DASHBOARD!$G$51,IF(DASHBOARD!$J$2=0,0,W22)))</f>
        <v/>
      </c>
      <c r="X22" s="338">
        <f>(IF(DASHBOARD!$J$2=X4,DASHBOARD!$G$51,IF(DASHBOARD!$J$2=0,0,X22)))</f>
        <v/>
      </c>
      <c r="Y22" s="338">
        <f>(IF(DASHBOARD!$J$2=Y4,DASHBOARD!$G$51,IF(DASHBOARD!$J$2=0,0,Y22)))</f>
        <v/>
      </c>
      <c r="Z22" s="338">
        <f>(IF(DASHBOARD!$J$2=Z4,DASHBOARD!$G$51,IF(DASHBOARD!$J$2=0,0,Z22)))</f>
        <v/>
      </c>
      <c r="AA22" s="338">
        <f>(IF(DASHBOARD!$J$2=AA4,DASHBOARD!$G$51,IF(DASHBOARD!$J$2=0,0,AA22)))</f>
        <v/>
      </c>
      <c r="AB22" s="338">
        <f>(IF(DASHBOARD!$J$2=AB4,DASHBOARD!$G$51,IF(DASHBOARD!$J$2=0,0,AB22)))</f>
        <v/>
      </c>
      <c r="AC22" s="338">
        <f>(IF(DASHBOARD!$J$2=AC4,DASHBOARD!$G$51,IF(DASHBOARD!$J$2=0,0,AC22)))</f>
        <v/>
      </c>
      <c r="AD22" s="338">
        <f>(IF(DASHBOARD!$J$2=AD4,DASHBOARD!$G$51,IF(DASHBOARD!$J$2=0,0,AD22)))</f>
        <v/>
      </c>
      <c r="AE22" s="338">
        <f>(IF(DASHBOARD!$J$2=AE4,DASHBOARD!$G$51,IF(DASHBOARD!$J$2=0,0,AE22)))</f>
        <v/>
      </c>
      <c r="AF22" s="338">
        <f>(IF(DASHBOARD!$J$2=AF4,DASHBOARD!$G$51,IF(DASHBOARD!$J$2=0,0,AF22)))</f>
        <v/>
      </c>
      <c r="AG22" s="338">
        <f>(IF(DASHBOARD!$J$2=AG4,DASHBOARD!$G$51,IF(DASHBOARD!$J$2=0,0,AG22)))</f>
        <v/>
      </c>
      <c r="AH22" s="338">
        <f>(IF(DASHBOARD!$J$2=AH4,DASHBOARD!$G$51,IF(DASHBOARD!$J$2=0,0,AH22)))</f>
        <v/>
      </c>
      <c r="AI22" s="338">
        <f>(IF(DASHBOARD!$J$2=AI4,DASHBOARD!$G$51,IF(DASHBOARD!$J$2=0,0,AI22)))</f>
        <v/>
      </c>
      <c r="AJ22" s="338">
        <f>(IF(DASHBOARD!$J$2=AJ4,DASHBOARD!$G$51,IF(DASHBOARD!$J$2=0,0,AJ22)))</f>
        <v/>
      </c>
      <c r="AK22" s="338">
        <f>(IF(DASHBOARD!$J$2=AK4,DASHBOARD!$G$51,IF(DASHBOARD!$J$2=0,0,AK22)))</f>
        <v/>
      </c>
      <c r="AL22" s="338">
        <f>(IF(DASHBOARD!$J$2=AL4,DASHBOARD!$G$51,IF(DASHBOARD!$J$2=0,0,AL22)))</f>
        <v/>
      </c>
      <c r="AM22" s="338">
        <f>(IF(DASHBOARD!$J$2=AM4,DASHBOARD!$G$51,IF(DASHBOARD!$J$2=0,0,AM22)))</f>
        <v/>
      </c>
      <c r="AN22" s="338">
        <f>(IF(DASHBOARD!$J$2=AN4,DASHBOARD!$G$51,IF(DASHBOARD!$J$2=0,0,AN22)))</f>
        <v/>
      </c>
      <c r="AO22" s="338">
        <f>(IF(DASHBOARD!$J$2=AO4,DASHBOARD!$G$51,IF(DASHBOARD!$J$2=0,0,AO22)))</f>
        <v/>
      </c>
      <c r="AP22" s="338">
        <f>(IF(DASHBOARD!$J$2=AP4,DASHBOARD!$G$51,IF(DASHBOARD!$J$2=0,0,AP22)))</f>
        <v/>
      </c>
      <c r="AQ22" s="338">
        <f>(IF(DASHBOARD!$J$2=AQ4,DASHBOARD!$G$51,IF(DASHBOARD!$J$2=0,0,AQ22)))</f>
        <v/>
      </c>
      <c r="AR22" s="338">
        <f>(IF(DASHBOARD!$J$2=AR4,DASHBOARD!$G$51,IF(DASHBOARD!$J$2=0,0,AR22)))</f>
        <v/>
      </c>
      <c r="AS22" s="338">
        <f>(IF(DASHBOARD!$J$2=AS4,DASHBOARD!$G$51,IF(DASHBOARD!$J$2=0,0,AS22)))</f>
        <v/>
      </c>
      <c r="AT22" s="338">
        <f>(IF(DASHBOARD!$J$2=AT4,DASHBOARD!$G$51,IF(DASHBOARD!$J$2=0,0,AT22)))</f>
        <v/>
      </c>
      <c r="AU22" s="338">
        <f>(IF(DASHBOARD!$J$2=AU4,DASHBOARD!$G$51,IF(DASHBOARD!$J$2=0,0,AU22)))</f>
        <v/>
      </c>
      <c r="AV22" s="338">
        <f>(IF(DASHBOARD!$J$2=AV4,DASHBOARD!$G$51,IF(DASHBOARD!$J$2=0,0,AV22)))</f>
        <v/>
      </c>
      <c r="AW22" s="338">
        <f>(IF(DASHBOARD!$J$2=AW4,DASHBOARD!$G$51,IF(DASHBOARD!$J$2=0,0,AW22)))</f>
        <v/>
      </c>
      <c r="AX22" s="338">
        <f>(IF(DASHBOARD!$J$2=AX4,DASHBOARD!$G$51,IF(DASHBOARD!$J$2=0,0,AX22)))</f>
        <v/>
      </c>
      <c r="AY22" s="338">
        <f>(IF(DASHBOARD!$J$2=AY4,DASHBOARD!$G$51,IF(DASHBOARD!$J$2=0,0,AY22)))</f>
        <v/>
      </c>
      <c r="AZ22" s="338">
        <f>(IF(DASHBOARD!$J$2=AZ4,DASHBOARD!$G$51,IF(DASHBOARD!$J$2=0,0,AZ22)))</f>
        <v/>
      </c>
      <c r="BA22" s="338">
        <f>(IF(DASHBOARD!$J$2=BA4,DASHBOARD!$G$51,IF(DASHBOARD!$J$2=0,0,BA22)))</f>
        <v/>
      </c>
      <c r="BB22" s="65">
        <f>(SUM(F22:BA22)/2)*1000</f>
        <v/>
      </c>
    </row>
    <row r="23" ht="18.6" customHeight="1" s="18" thickBot="1" thickTop="1">
      <c r="B23" s="1294" t="n"/>
      <c r="C23" s="1293" t="n"/>
      <c r="D23" s="75" t="inlineStr">
        <is>
          <t>PLTG</t>
        </is>
      </c>
      <c r="E23" s="76" t="inlineStr">
        <is>
          <t>ALSTHOM #1</t>
        </is>
      </c>
      <c r="F23" s="338">
        <f>(IF(DASHBOARD!$J$2=F4,DASHBOARD!$G$66,IF(DASHBOARD!$J$2=0,0,F23)))</f>
        <v/>
      </c>
      <c r="G23" s="338">
        <f>(IF(DASHBOARD!$J$2=G4,DASHBOARD!$G$66,IF(DASHBOARD!$J$2=0,0,G23)))</f>
        <v/>
      </c>
      <c r="H23" s="338">
        <f>(IF(DASHBOARD!$J$2=H4,DASHBOARD!$G$66,IF(DASHBOARD!$J$2=0,0,H23)))</f>
        <v/>
      </c>
      <c r="I23" s="338">
        <f>(IF(DASHBOARD!$J$2=I4,DASHBOARD!$G$66,IF(DASHBOARD!$J$2=0,0,I23)))</f>
        <v/>
      </c>
      <c r="J23" s="338">
        <f>(IF(DASHBOARD!$J$2=J4,DASHBOARD!$G$66,IF(DASHBOARD!$J$2=0,0,J23)))</f>
        <v/>
      </c>
      <c r="K23" s="338">
        <f>(IF(DASHBOARD!$J$2=K4,DASHBOARD!$G$66,IF(DASHBOARD!$J$2=0,0,K23)))</f>
        <v/>
      </c>
      <c r="L23" s="338">
        <f>(IF(DASHBOARD!$J$2=L4,DASHBOARD!$G$66,IF(DASHBOARD!$J$2=0,0,L23)))</f>
        <v/>
      </c>
      <c r="M23" s="338">
        <f>(IF(DASHBOARD!$J$2=M4,DASHBOARD!$G$66,IF(DASHBOARD!$J$2=0,0,M23)))</f>
        <v/>
      </c>
      <c r="N23" s="338">
        <f>(IF(DASHBOARD!$J$2=N4,DASHBOARD!$G$66,IF(DASHBOARD!$J$2=0,0,N23)))</f>
        <v/>
      </c>
      <c r="O23" s="338">
        <f>(IF(DASHBOARD!$J$2=O4,DASHBOARD!$G$66,IF(DASHBOARD!$J$2=0,0,O23)))</f>
        <v/>
      </c>
      <c r="P23" s="338">
        <f>(IF(DASHBOARD!$J$2=P4,DASHBOARD!$G$66,IF(DASHBOARD!$J$2=0,0,P23)))</f>
        <v/>
      </c>
      <c r="Q23" s="338">
        <f>(IF(DASHBOARD!$J$2=Q4,DASHBOARD!$G$66,IF(DASHBOARD!$J$2=0,0,Q23)))</f>
        <v/>
      </c>
      <c r="R23" s="338">
        <f>(IF(DASHBOARD!$J$2=R4,DASHBOARD!$G$66,IF(DASHBOARD!$J$2=0,0,R23)))</f>
        <v/>
      </c>
      <c r="S23" s="338">
        <f>(IF(DASHBOARD!$J$2=S4,DASHBOARD!$G$66,IF(DASHBOARD!$J$2=0,0,S23)))</f>
        <v/>
      </c>
      <c r="T23" s="338">
        <f>(IF(DASHBOARD!$J$2=T4,DASHBOARD!$G$66,IF(DASHBOARD!$J$2=0,0,T23)))</f>
        <v/>
      </c>
      <c r="U23" s="338">
        <f>(IF(DASHBOARD!$J$2=U4,DASHBOARD!$G$66,IF(DASHBOARD!$J$2=0,0,U23)))</f>
        <v/>
      </c>
      <c r="V23" s="338">
        <f>(IF(DASHBOARD!$J$2=V4,DASHBOARD!$G$66,IF(DASHBOARD!$J$2=0,0,V23)))</f>
        <v/>
      </c>
      <c r="W23" s="338">
        <f>(IF(DASHBOARD!$J$2=W4,DASHBOARD!$G$66,IF(DASHBOARD!$J$2=0,0,W23)))</f>
        <v/>
      </c>
      <c r="X23" s="338">
        <f>(IF(DASHBOARD!$J$2=X4,DASHBOARD!$G$66,IF(DASHBOARD!$J$2=0,0,X23)))</f>
        <v/>
      </c>
      <c r="Y23" s="338">
        <f>(IF(DASHBOARD!$J$2=Y4,DASHBOARD!$G$66,IF(DASHBOARD!$J$2=0,0,Y23)))</f>
        <v/>
      </c>
      <c r="Z23" s="338">
        <f>(IF(DASHBOARD!$J$2=Z4,DASHBOARD!$G$66,IF(DASHBOARD!$J$2=0,0,Z23)))</f>
        <v/>
      </c>
      <c r="AA23" s="338">
        <f>(IF(DASHBOARD!$J$2=AA4,DASHBOARD!$G$66,IF(DASHBOARD!$J$2=0,0,AA23)))</f>
        <v/>
      </c>
      <c r="AB23" s="338">
        <f>(IF(DASHBOARD!$J$2=AB4,DASHBOARD!$G$66,IF(DASHBOARD!$J$2=0,0,AB23)))</f>
        <v/>
      </c>
      <c r="AC23" s="338">
        <f>(IF(DASHBOARD!$J$2=AC4,DASHBOARD!$G$66,IF(DASHBOARD!$J$2=0,0,AC23)))</f>
        <v/>
      </c>
      <c r="AD23" s="338">
        <f>(IF(DASHBOARD!$J$2=AD4,DASHBOARD!$G$66,IF(DASHBOARD!$J$2=0,0,AD23)))</f>
        <v/>
      </c>
      <c r="AE23" s="338">
        <f>(IF(DASHBOARD!$J$2=AE4,DASHBOARD!$G$66,IF(DASHBOARD!$J$2=0,0,AE23)))</f>
        <v/>
      </c>
      <c r="AF23" s="338">
        <f>(IF(DASHBOARD!$J$2=AF4,DASHBOARD!$G$66,IF(DASHBOARD!$J$2=0,0,AF23)))</f>
        <v/>
      </c>
      <c r="AG23" s="338">
        <f>(IF(DASHBOARD!$J$2=AG4,DASHBOARD!$G$66,IF(DASHBOARD!$J$2=0,0,AG23)))</f>
        <v/>
      </c>
      <c r="AH23" s="338">
        <f>(IF(DASHBOARD!$J$2=AH4,DASHBOARD!$G$66,IF(DASHBOARD!$J$2=0,0,AH23)))</f>
        <v/>
      </c>
      <c r="AI23" s="338">
        <f>(IF(DASHBOARD!$J$2=AI4,DASHBOARD!$G$66,IF(DASHBOARD!$J$2=0,0,AI23)))</f>
        <v/>
      </c>
      <c r="AJ23" s="338">
        <f>(IF(DASHBOARD!$J$2=AJ4,DASHBOARD!$G$66,IF(DASHBOARD!$J$2=0,0,AJ23)))</f>
        <v/>
      </c>
      <c r="AK23" s="338">
        <f>(IF(DASHBOARD!$J$2=AK4,DASHBOARD!$G$66,IF(DASHBOARD!$J$2=0,0,AK23)))</f>
        <v/>
      </c>
      <c r="AL23" s="338">
        <f>(IF(DASHBOARD!$J$2=AL4,DASHBOARD!$G$66,IF(DASHBOARD!$J$2=0,0,AL23)))</f>
        <v/>
      </c>
      <c r="AM23" s="338">
        <f>(IF(DASHBOARD!$J$2=AM4,DASHBOARD!$G$66,IF(DASHBOARD!$J$2=0,0,AM23)))</f>
        <v/>
      </c>
      <c r="AN23" s="338">
        <f>(IF(DASHBOARD!$J$2=AN4,DASHBOARD!$G$66,IF(DASHBOARD!$J$2=0,0,AN23)))</f>
        <v/>
      </c>
      <c r="AO23" s="338">
        <f>(IF(DASHBOARD!$J$2=AO4,DASHBOARD!$G$66,IF(DASHBOARD!$J$2=0,0,AO23)))</f>
        <v/>
      </c>
      <c r="AP23" s="338">
        <f>(IF(DASHBOARD!$J$2=AP4,DASHBOARD!$G$66,IF(DASHBOARD!$J$2=0,0,AP23)))</f>
        <v/>
      </c>
      <c r="AQ23" s="338">
        <f>(IF(DASHBOARD!$J$2=AQ4,DASHBOARD!$G$66,IF(DASHBOARD!$J$2=0,0,AQ23)))</f>
        <v/>
      </c>
      <c r="AR23" s="338">
        <f>(IF(DASHBOARD!$J$2=AR4,DASHBOARD!$G$66,IF(DASHBOARD!$J$2=0,0,AR23)))</f>
        <v/>
      </c>
      <c r="AS23" s="338">
        <f>(IF(DASHBOARD!$J$2=AS4,DASHBOARD!$G$66,IF(DASHBOARD!$J$2=0,0,AS23)))</f>
        <v/>
      </c>
      <c r="AT23" s="338">
        <f>(IF(DASHBOARD!$J$2=AT4,DASHBOARD!$G$66,IF(DASHBOARD!$J$2=0,0,AT23)))</f>
        <v/>
      </c>
      <c r="AU23" s="338">
        <f>(IF(DASHBOARD!$J$2=AU4,DASHBOARD!$G$66,IF(DASHBOARD!$J$2=0,0,AU23)))</f>
        <v/>
      </c>
      <c r="AV23" s="338">
        <f>(IF(DASHBOARD!$J$2=AV4,DASHBOARD!$G$66,IF(DASHBOARD!$J$2=0,0,AV23)))</f>
        <v/>
      </c>
      <c r="AW23" s="338">
        <f>(IF(DASHBOARD!$J$2=AW4,DASHBOARD!$G$66,IF(DASHBOARD!$J$2=0,0,AW23)))</f>
        <v/>
      </c>
      <c r="AX23" s="338">
        <f>(IF(DASHBOARD!$J$2=AX4,DASHBOARD!$G$66,IF(DASHBOARD!$J$2=0,0,AX23)))</f>
        <v/>
      </c>
      <c r="AY23" s="338">
        <f>(IF(DASHBOARD!$J$2=AY4,DASHBOARD!$G$66,IF(DASHBOARD!$J$2=0,0,AY23)))</f>
        <v/>
      </c>
      <c r="AZ23" s="338">
        <f>(IF(DASHBOARD!$J$2=AZ4,DASHBOARD!$G$66,IF(DASHBOARD!$J$2=0,0,AZ23)))</f>
        <v/>
      </c>
      <c r="BA23" s="338">
        <f>(IF(DASHBOARD!$J$2=BA4,DASHBOARD!$G$66,IF(DASHBOARD!$J$2=0,0,BA23)))</f>
        <v/>
      </c>
      <c r="BB23" s="65">
        <f>(SUM(F23:BA23)/2)*1000</f>
        <v/>
      </c>
    </row>
    <row r="24" ht="18.6" customHeight="1" s="18" thickBot="1" thickTop="1">
      <c r="B24" s="1294" t="n"/>
      <c r="C24" s="850" t="inlineStr">
        <is>
          <t>HSD</t>
        </is>
      </c>
      <c r="D24" s="678" t="inlineStr">
        <is>
          <t>PLTD</t>
        </is>
      </c>
      <c r="E24" s="76" t="inlineStr">
        <is>
          <t>SEWA NUSADAYA TELLO</t>
        </is>
      </c>
      <c r="F24" s="338">
        <f>(IF(DASHBOARD!$J$2=F4,DASHBOARD!$G$63,IF(DASHBOARD!$J$2=0,0,F24)))</f>
        <v/>
      </c>
      <c r="G24" s="338">
        <f>(IF(DASHBOARD!$J$2=G4,DASHBOARD!$G$63,IF(DASHBOARD!$J$2=0,0,G24)))</f>
        <v/>
      </c>
      <c r="H24" s="338">
        <f>(IF(DASHBOARD!$J$2=H4,DASHBOARD!$G$63,IF(DASHBOARD!$J$2=0,0,H24)))</f>
        <v/>
      </c>
      <c r="I24" s="338">
        <f>(IF(DASHBOARD!$J$2=I4,DASHBOARD!$G$63,IF(DASHBOARD!$J$2=0,0,I24)))</f>
        <v/>
      </c>
      <c r="J24" s="338">
        <f>(IF(DASHBOARD!$J$2=J4,DASHBOARD!$G$63,IF(DASHBOARD!$J$2=0,0,J24)))</f>
        <v/>
      </c>
      <c r="K24" s="338">
        <f>(IF(DASHBOARD!$J$2=K4,DASHBOARD!$G$63,IF(DASHBOARD!$J$2=0,0,K24)))</f>
        <v/>
      </c>
      <c r="L24" s="338">
        <f>(IF(DASHBOARD!$J$2=L4,DASHBOARD!$G$63,IF(DASHBOARD!$J$2=0,0,L24)))</f>
        <v/>
      </c>
      <c r="M24" s="338">
        <f>(IF(DASHBOARD!$J$2=M4,DASHBOARD!$G$63,IF(DASHBOARD!$J$2=0,0,M24)))</f>
        <v/>
      </c>
      <c r="N24" s="338">
        <f>(IF(DASHBOARD!$J$2=N4,DASHBOARD!$G$63,IF(DASHBOARD!$J$2=0,0,N24)))</f>
        <v/>
      </c>
      <c r="O24" s="338">
        <f>(IF(DASHBOARD!$J$2=O4,DASHBOARD!$G$63,IF(DASHBOARD!$J$2=0,0,O24)))</f>
        <v/>
      </c>
      <c r="P24" s="338">
        <f>(IF(DASHBOARD!$J$2=P4,DASHBOARD!$G$63,IF(DASHBOARD!$J$2=0,0,P24)))</f>
        <v/>
      </c>
      <c r="Q24" s="338">
        <f>(IF(DASHBOARD!$J$2=Q4,DASHBOARD!$G$63,IF(DASHBOARD!$J$2=0,0,Q24)))</f>
        <v/>
      </c>
      <c r="R24" s="338">
        <f>(IF(DASHBOARD!$J$2=R4,DASHBOARD!$G$63,IF(DASHBOARD!$J$2=0,0,R24)))</f>
        <v/>
      </c>
      <c r="S24" s="338">
        <f>(IF(DASHBOARD!$J$2=S4,DASHBOARD!$G$63,IF(DASHBOARD!$J$2=0,0,S24)))</f>
        <v/>
      </c>
      <c r="T24" s="338">
        <f>(IF(DASHBOARD!$J$2=T4,DASHBOARD!$G$63,IF(DASHBOARD!$J$2=0,0,T24)))</f>
        <v/>
      </c>
      <c r="U24" s="338">
        <f>(IF(DASHBOARD!$J$2=U4,DASHBOARD!$G$63,IF(DASHBOARD!$J$2=0,0,U24)))</f>
        <v/>
      </c>
      <c r="V24" s="338">
        <f>(IF(DASHBOARD!$J$2=V4,DASHBOARD!$G$63,IF(DASHBOARD!$J$2=0,0,V24)))</f>
        <v/>
      </c>
      <c r="W24" s="338">
        <f>(IF(DASHBOARD!$J$2=W4,DASHBOARD!$G$63,IF(DASHBOARD!$J$2=0,0,W24)))</f>
        <v/>
      </c>
      <c r="X24" s="338">
        <f>(IF(DASHBOARD!$J$2=X4,DASHBOARD!$G$63,IF(DASHBOARD!$J$2=0,0,X24)))</f>
        <v/>
      </c>
      <c r="Y24" s="338">
        <f>(IF(DASHBOARD!$J$2=Y4,DASHBOARD!$G$63,IF(DASHBOARD!$J$2=0,0,Y24)))</f>
        <v/>
      </c>
      <c r="Z24" s="338">
        <f>(IF(DASHBOARD!$J$2=Z4,DASHBOARD!$G$63,IF(DASHBOARD!$J$2=0,0,Z24)))</f>
        <v/>
      </c>
      <c r="AA24" s="338">
        <f>(IF(DASHBOARD!$J$2=AA4,DASHBOARD!$G$63,IF(DASHBOARD!$J$2=0,0,AA24)))</f>
        <v/>
      </c>
      <c r="AB24" s="338">
        <f>(IF(DASHBOARD!$J$2=AB4,DASHBOARD!$G$63,IF(DASHBOARD!$J$2=0,0,AB24)))</f>
        <v/>
      </c>
      <c r="AC24" s="338">
        <f>(IF(DASHBOARD!$J$2=AC4,DASHBOARD!$G$63,IF(DASHBOARD!$J$2=0,0,AC24)))</f>
        <v/>
      </c>
      <c r="AD24" s="338">
        <f>(IF(DASHBOARD!$J$2=AD4,DASHBOARD!$G$63,IF(DASHBOARD!$J$2=0,0,AD24)))</f>
        <v/>
      </c>
      <c r="AE24" s="338">
        <f>(IF(DASHBOARD!$J$2=AE4,DASHBOARD!$G$63,IF(DASHBOARD!$J$2=0,0,AE24)))</f>
        <v/>
      </c>
      <c r="AF24" s="338">
        <f>(IF(DASHBOARD!$J$2=AF4,DASHBOARD!$G$63,IF(DASHBOARD!$J$2=0,0,AF24)))</f>
        <v/>
      </c>
      <c r="AG24" s="338">
        <f>(IF(DASHBOARD!$J$2=AG4,DASHBOARD!$G$63,IF(DASHBOARD!$J$2=0,0,AG24)))</f>
        <v/>
      </c>
      <c r="AH24" s="338">
        <f>(IF(DASHBOARD!$J$2=AH4,DASHBOARD!$G$63,IF(DASHBOARD!$J$2=0,0,AH24)))</f>
        <v/>
      </c>
      <c r="AI24" s="338">
        <f>(IF(DASHBOARD!$J$2=AI4,DASHBOARD!$G$63,IF(DASHBOARD!$J$2=0,0,AI24)))</f>
        <v/>
      </c>
      <c r="AJ24" s="338">
        <f>(IF(DASHBOARD!$J$2=AJ4,DASHBOARD!$G$63,IF(DASHBOARD!$J$2=0,0,AJ24)))</f>
        <v/>
      </c>
      <c r="AK24" s="338">
        <f>(IF(DASHBOARD!$J$2=AK4,DASHBOARD!$G$63,IF(DASHBOARD!$J$2=0,0,AK24)))</f>
        <v/>
      </c>
      <c r="AL24" s="338">
        <f>(IF(DASHBOARD!$J$2=AL4,DASHBOARD!$G$63,IF(DASHBOARD!$J$2=0,0,AL24)))</f>
        <v/>
      </c>
      <c r="AM24" s="338">
        <f>(IF(DASHBOARD!$J$2=AM4,DASHBOARD!$G$63,IF(DASHBOARD!$J$2=0,0,AM24)))</f>
        <v/>
      </c>
      <c r="AN24" s="338">
        <f>(IF(DASHBOARD!$J$2=AN4,DASHBOARD!$G$63,IF(DASHBOARD!$J$2=0,0,AN24)))</f>
        <v/>
      </c>
      <c r="AO24" s="338">
        <f>(IF(DASHBOARD!$J$2=AO4,DASHBOARD!$G$63,IF(DASHBOARD!$J$2=0,0,AO24)))</f>
        <v/>
      </c>
      <c r="AP24" s="338">
        <f>(IF(DASHBOARD!$J$2=AP4,DASHBOARD!$G$63,IF(DASHBOARD!$J$2=0,0,AP24)))</f>
        <v/>
      </c>
      <c r="AQ24" s="338">
        <f>(IF(DASHBOARD!$J$2=AQ4,DASHBOARD!$G$63,IF(DASHBOARD!$J$2=0,0,AQ24)))</f>
        <v/>
      </c>
      <c r="AR24" s="338">
        <f>(IF(DASHBOARD!$J$2=AR4,DASHBOARD!$G$63,IF(DASHBOARD!$J$2=0,0,AR24)))</f>
        <v/>
      </c>
      <c r="AS24" s="338">
        <f>(IF(DASHBOARD!$J$2=AS4,DASHBOARD!$G$63,IF(DASHBOARD!$J$2=0,0,AS24)))</f>
        <v/>
      </c>
      <c r="AT24" s="338">
        <f>(IF(DASHBOARD!$J$2=AT4,DASHBOARD!$G$63,IF(DASHBOARD!$J$2=0,0,AT24)))</f>
        <v/>
      </c>
      <c r="AU24" s="338">
        <f>(IF(DASHBOARD!$J$2=AU4,DASHBOARD!$G$63,IF(DASHBOARD!$J$2=0,0,AU24)))</f>
        <v/>
      </c>
      <c r="AV24" s="338">
        <f>(IF(DASHBOARD!$J$2=AV4,DASHBOARD!$G$63,IF(DASHBOARD!$J$2=0,0,AV24)))</f>
        <v/>
      </c>
      <c r="AW24" s="338">
        <f>(IF(DASHBOARD!$J$2=AW4,DASHBOARD!$G$63,IF(DASHBOARD!$J$2=0,0,AW24)))</f>
        <v/>
      </c>
      <c r="AX24" s="338">
        <f>(IF(DASHBOARD!$J$2=AX4,DASHBOARD!$G$63,IF(DASHBOARD!$J$2=0,0,AX24)))</f>
        <v/>
      </c>
      <c r="AY24" s="338">
        <f>(IF(DASHBOARD!$J$2=AY4,DASHBOARD!$G$63,IF(DASHBOARD!$J$2=0,0,AY24)))</f>
        <v/>
      </c>
      <c r="AZ24" s="338">
        <f>(IF(DASHBOARD!$J$2=AZ4,DASHBOARD!$G$63,IF(DASHBOARD!$J$2=0,0,AZ24)))</f>
        <v/>
      </c>
      <c r="BA24" s="338">
        <f>(IF(DASHBOARD!$J$2=BA4,DASHBOARD!$G$63,IF(DASHBOARD!$J$2=0,0,BA24)))</f>
        <v/>
      </c>
      <c r="BB24" s="65">
        <f>(SUM(F24:BA24)/2)*1000</f>
        <v/>
      </c>
    </row>
    <row r="25" ht="18.6" customHeight="1" s="18" thickBot="1" thickTop="1">
      <c r="B25" s="1294" t="n"/>
      <c r="C25" s="1295" t="n"/>
      <c r="D25" s="75" t="n"/>
      <c r="E25" s="76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338" t="n"/>
      <c r="U25" s="338" t="n"/>
      <c r="V25" s="338" t="n"/>
      <c r="W25" s="338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65">
        <f>(SUM(F25:BA25)/2)*1000</f>
        <v/>
      </c>
    </row>
    <row r="26" ht="19.5" customHeight="1" s="18" thickTop="1">
      <c r="B26" s="1296" t="inlineStr">
        <is>
          <t>IPP</t>
        </is>
      </c>
      <c r="C26" s="889" t="inlineStr">
        <is>
          <t>HIDRO</t>
        </is>
      </c>
      <c r="D26" s="891" t="inlineStr">
        <is>
          <t>PLTA POSO - 1</t>
        </is>
      </c>
      <c r="E26" s="79" t="inlineStr">
        <is>
          <t>Unit # 1</t>
        </is>
      </c>
      <c r="F26" s="338">
        <f>(IF(DASHBOARD!$J$2=F4,DASHBOARD!$G$20,IF(DASHBOARD!$J$2=0,0,F26)))</f>
        <v/>
      </c>
      <c r="G26" s="338">
        <f>(IF(DASHBOARD!$J$2=G4,DASHBOARD!$G$20,IF(DASHBOARD!$J$2=0,0,G26)))</f>
        <v/>
      </c>
      <c r="H26" s="338">
        <f>(IF(DASHBOARD!$J$2=H4,DASHBOARD!$G$20,IF(DASHBOARD!$J$2=0,0,H26)))</f>
        <v/>
      </c>
      <c r="I26" s="338">
        <f>(IF(DASHBOARD!$J$2=I4,DASHBOARD!$G$20,IF(DASHBOARD!$J$2=0,0,I26)))</f>
        <v/>
      </c>
      <c r="J26" s="338">
        <f>(IF(DASHBOARD!$J$2=J4,DASHBOARD!$G$20,IF(DASHBOARD!$J$2=0,0,J26)))</f>
        <v/>
      </c>
      <c r="K26" s="338">
        <f>(IF(DASHBOARD!$J$2=K4,DASHBOARD!$G$20,IF(DASHBOARD!$J$2=0,0,K26)))</f>
        <v/>
      </c>
      <c r="L26" s="338">
        <f>(IF(DASHBOARD!$J$2=L4,DASHBOARD!$G$20,IF(DASHBOARD!$J$2=0,0,L26)))</f>
        <v/>
      </c>
      <c r="M26" s="338">
        <f>(IF(DASHBOARD!$J$2=M4,DASHBOARD!$G$20,IF(DASHBOARD!$J$2=0,0,M26)))</f>
        <v/>
      </c>
      <c r="N26" s="338">
        <f>(IF(DASHBOARD!$J$2=N4,DASHBOARD!$G$20,IF(DASHBOARD!$J$2=0,0,N26)))</f>
        <v/>
      </c>
      <c r="O26" s="338">
        <f>(IF(DASHBOARD!$J$2=O4,DASHBOARD!$G$20,IF(DASHBOARD!$J$2=0,0,O26)))</f>
        <v/>
      </c>
      <c r="P26" s="338">
        <f>(IF(DASHBOARD!$J$2=P4,DASHBOARD!$G$20,IF(DASHBOARD!$J$2=0,0,P26)))</f>
        <v/>
      </c>
      <c r="Q26" s="338">
        <f>(IF(DASHBOARD!$J$2=Q4,DASHBOARD!$G$20,IF(DASHBOARD!$J$2=0,0,Q26)))</f>
        <v/>
      </c>
      <c r="R26" s="338">
        <f>(IF(DASHBOARD!$J$2=R4,DASHBOARD!$G$20,IF(DASHBOARD!$J$2=0,0,R26)))</f>
        <v/>
      </c>
      <c r="S26" s="338">
        <f>(IF(DASHBOARD!$J$2=S4,DASHBOARD!$G$20,IF(DASHBOARD!$J$2=0,0,S26)))</f>
        <v/>
      </c>
      <c r="T26" s="338">
        <f>(IF(DASHBOARD!$J$2=T4,DASHBOARD!$G$20,IF(DASHBOARD!$J$2=0,0,T26)))</f>
        <v/>
      </c>
      <c r="U26" s="338">
        <f>(IF(DASHBOARD!$J$2=U4,DASHBOARD!$G$20,IF(DASHBOARD!$J$2=0,0,U26)))</f>
        <v/>
      </c>
      <c r="V26" s="338">
        <f>(IF(DASHBOARD!$J$2=V4,DASHBOARD!$G$20,IF(DASHBOARD!$J$2=0,0,V26)))</f>
        <v/>
      </c>
      <c r="W26" s="338">
        <f>(IF(DASHBOARD!$J$2=W4,DASHBOARD!$G$20,IF(DASHBOARD!$J$2=0,0,W26)))</f>
        <v/>
      </c>
      <c r="X26" s="338">
        <f>(IF(DASHBOARD!$J$2=X4,DASHBOARD!$G$20,IF(DASHBOARD!$J$2=0,0,X26)))</f>
        <v/>
      </c>
      <c r="Y26" s="338">
        <f>(IF(DASHBOARD!$J$2=Y4,DASHBOARD!$G$20,IF(DASHBOARD!$J$2=0,0,Y26)))</f>
        <v/>
      </c>
      <c r="Z26" s="338">
        <f>(IF(DASHBOARD!$J$2=Z4,DASHBOARD!$G$20,IF(DASHBOARD!$J$2=0,0,Z26)))</f>
        <v/>
      </c>
      <c r="AA26" s="338">
        <f>(IF(DASHBOARD!$J$2=AA4,DASHBOARD!$G$20,IF(DASHBOARD!$J$2=0,0,AA26)))</f>
        <v/>
      </c>
      <c r="AB26" s="338">
        <f>(IF(DASHBOARD!$J$2=AB4,DASHBOARD!$G$20,IF(DASHBOARD!$J$2=0,0,AB26)))</f>
        <v/>
      </c>
      <c r="AC26" s="338">
        <f>(IF(DASHBOARD!$J$2=AC4,DASHBOARD!$G$20,IF(DASHBOARD!$J$2=0,0,AC26)))</f>
        <v/>
      </c>
      <c r="AD26" s="338">
        <f>(IF(DASHBOARD!$J$2=AD4,DASHBOARD!$G$20,IF(DASHBOARD!$J$2=0,0,AD26)))</f>
        <v/>
      </c>
      <c r="AE26" s="338">
        <f>(IF(DASHBOARD!$J$2=AE4,DASHBOARD!$G$20,IF(DASHBOARD!$J$2=0,0,AE26)))</f>
        <v/>
      </c>
      <c r="AF26" s="338">
        <f>(IF(DASHBOARD!$J$2=AF4,DASHBOARD!$G$20,IF(DASHBOARD!$J$2=0,0,AF26)))</f>
        <v/>
      </c>
      <c r="AG26" s="338">
        <f>(IF(DASHBOARD!$J$2=AG4,DASHBOARD!$G$20,IF(DASHBOARD!$J$2=0,0,AG26)))</f>
        <v/>
      </c>
      <c r="AH26" s="338">
        <f>(IF(DASHBOARD!$J$2=AH4,DASHBOARD!$G$20,IF(DASHBOARD!$J$2=0,0,AH26)))</f>
        <v/>
      </c>
      <c r="AI26" s="338">
        <f>(IF(DASHBOARD!$J$2=AI4,DASHBOARD!$G$20,IF(DASHBOARD!$J$2=0,0,AI26)))</f>
        <v/>
      </c>
      <c r="AJ26" s="338">
        <f>(IF(DASHBOARD!$J$2=AJ4,DASHBOARD!$G$20,IF(DASHBOARD!$J$2=0,0,AJ26)))</f>
        <v/>
      </c>
      <c r="AK26" s="338">
        <f>(IF(DASHBOARD!$J$2=AK4,DASHBOARD!$G$20,IF(DASHBOARD!$J$2=0,0,AK26)))</f>
        <v/>
      </c>
      <c r="AL26" s="338">
        <f>(IF(DASHBOARD!$J$2=AL4,DASHBOARD!$G$20,IF(DASHBOARD!$J$2=0,0,AL26)))</f>
        <v/>
      </c>
      <c r="AM26" s="338">
        <f>(IF(DASHBOARD!$J$2=AM4,DASHBOARD!$G$20,IF(DASHBOARD!$J$2=0,0,AM26)))</f>
        <v/>
      </c>
      <c r="AN26" s="338">
        <f>(IF(DASHBOARD!$J$2=AN4,DASHBOARD!$G$20,IF(DASHBOARD!$J$2=0,0,AN26)))</f>
        <v/>
      </c>
      <c r="AO26" s="338">
        <f>(IF(DASHBOARD!$J$2=AO4,DASHBOARD!$G$20,IF(DASHBOARD!$J$2=0,0,AO26)))</f>
        <v/>
      </c>
      <c r="AP26" s="338">
        <f>(IF(DASHBOARD!$J$2=AP4,DASHBOARD!$G$20,IF(DASHBOARD!$J$2=0,0,AP26)))</f>
        <v/>
      </c>
      <c r="AQ26" s="338">
        <f>(IF(DASHBOARD!$J$2=AQ4,DASHBOARD!$G$20,IF(DASHBOARD!$J$2=0,0,AQ26)))</f>
        <v/>
      </c>
      <c r="AR26" s="338">
        <f>(IF(DASHBOARD!$J$2=AR4,DASHBOARD!$G$20,IF(DASHBOARD!$J$2=0,0,AR26)))</f>
        <v/>
      </c>
      <c r="AS26" s="338">
        <f>(IF(DASHBOARD!$J$2=AS4,DASHBOARD!$G$20,IF(DASHBOARD!$J$2=0,0,AS26)))</f>
        <v/>
      </c>
      <c r="AT26" s="338">
        <f>(IF(DASHBOARD!$J$2=AT4,DASHBOARD!$G$20,IF(DASHBOARD!$J$2=0,0,AT26)))</f>
        <v/>
      </c>
      <c r="AU26" s="338">
        <f>(IF(DASHBOARD!$J$2=AU4,DASHBOARD!$G$20,IF(DASHBOARD!$J$2=0,0,AU26)))</f>
        <v/>
      </c>
      <c r="AV26" s="338">
        <f>(IF(DASHBOARD!$J$2=AV4,DASHBOARD!$G$20,IF(DASHBOARD!$J$2=0,0,AV26)))</f>
        <v/>
      </c>
      <c r="AW26" s="338">
        <f>(IF(DASHBOARD!$J$2=AW4,DASHBOARD!$G$20,IF(DASHBOARD!$J$2=0,0,AW26)))</f>
        <v/>
      </c>
      <c r="AX26" s="338">
        <f>(IF(DASHBOARD!$J$2=AX4,DASHBOARD!$G$20,IF(DASHBOARD!$J$2=0,0,AX26)))</f>
        <v/>
      </c>
      <c r="AY26" s="338">
        <f>(IF(DASHBOARD!$J$2=AY4,DASHBOARD!$G$20,IF(DASHBOARD!$J$2=0,0,AY26)))</f>
        <v/>
      </c>
      <c r="AZ26" s="338">
        <f>(IF(DASHBOARD!$J$2=AZ4,DASHBOARD!$G$20,IF(DASHBOARD!$J$2=0,0,AZ26)))</f>
        <v/>
      </c>
      <c r="BA26" s="338">
        <f>(IF(DASHBOARD!$J$2=BA4,DASHBOARD!$G$20,IF(DASHBOARD!$J$2=0,0,BA26)))</f>
        <v/>
      </c>
      <c r="BB26" s="65">
        <f>(SUM(F26:BA26)/2)*1000</f>
        <v/>
      </c>
    </row>
    <row r="27" ht="18.75" customHeight="1" s="18">
      <c r="B27" s="1292" t="n"/>
      <c r="C27" s="1293" t="n"/>
      <c r="D27" s="1297" t="n"/>
      <c r="E27" s="80" t="inlineStr">
        <is>
          <t>Unit # 2</t>
        </is>
      </c>
      <c r="F27" s="338">
        <f>(IF(DASHBOARD!$J$2=F4,DASHBOARD!$G$21,IF(DASHBOARD!$J$2=0,0,F27)))</f>
        <v/>
      </c>
      <c r="G27" s="338">
        <f>(IF(DASHBOARD!$J$2=G4,DASHBOARD!$G$21,IF(DASHBOARD!$J$2=0,0,G27)))</f>
        <v/>
      </c>
      <c r="H27" s="338">
        <f>(IF(DASHBOARD!$J$2=H4,DASHBOARD!$G$21,IF(DASHBOARD!$J$2=0,0,H27)))</f>
        <v/>
      </c>
      <c r="I27" s="338">
        <f>(IF(DASHBOARD!$J$2=I4,DASHBOARD!$G$21,IF(DASHBOARD!$J$2=0,0,I27)))</f>
        <v/>
      </c>
      <c r="J27" s="338">
        <f>(IF(DASHBOARD!$J$2=J4,DASHBOARD!$G$21,IF(DASHBOARD!$J$2=0,0,J27)))</f>
        <v/>
      </c>
      <c r="K27" s="338">
        <f>(IF(DASHBOARD!$J$2=K4,DASHBOARD!$G$21,IF(DASHBOARD!$J$2=0,0,K27)))</f>
        <v/>
      </c>
      <c r="L27" s="338">
        <f>(IF(DASHBOARD!$J$2=L4,DASHBOARD!$G$21,IF(DASHBOARD!$J$2=0,0,L27)))</f>
        <v/>
      </c>
      <c r="M27" s="338">
        <f>(IF(DASHBOARD!$J$2=M4,DASHBOARD!$G$21,IF(DASHBOARD!$J$2=0,0,M27)))</f>
        <v/>
      </c>
      <c r="N27" s="338">
        <f>(IF(DASHBOARD!$J$2=N4,DASHBOARD!$G$21,IF(DASHBOARD!$J$2=0,0,N27)))</f>
        <v/>
      </c>
      <c r="O27" s="338">
        <f>(IF(DASHBOARD!$J$2=O4,DASHBOARD!$G$21,IF(DASHBOARD!$J$2=0,0,O27)))</f>
        <v/>
      </c>
      <c r="P27" s="338">
        <f>(IF(DASHBOARD!$J$2=P4,DASHBOARD!$G$21,IF(DASHBOARD!$J$2=0,0,P27)))</f>
        <v/>
      </c>
      <c r="Q27" s="338">
        <f>(IF(DASHBOARD!$J$2=Q4,DASHBOARD!$G$21,IF(DASHBOARD!$J$2=0,0,Q27)))</f>
        <v/>
      </c>
      <c r="R27" s="338">
        <f>(IF(DASHBOARD!$J$2=R4,DASHBOARD!$G$21,IF(DASHBOARD!$J$2=0,0,R27)))</f>
        <v/>
      </c>
      <c r="S27" s="338">
        <f>(IF(DASHBOARD!$J$2=S4,DASHBOARD!$G$21,IF(DASHBOARD!$J$2=0,0,S27)))</f>
        <v/>
      </c>
      <c r="T27" s="338">
        <f>(IF(DASHBOARD!$J$2=T4,DASHBOARD!$G$21,IF(DASHBOARD!$J$2=0,0,T27)))</f>
        <v/>
      </c>
      <c r="U27" s="338">
        <f>(IF(DASHBOARD!$J$2=U4,DASHBOARD!$G$21,IF(DASHBOARD!$J$2=0,0,U27)))</f>
        <v/>
      </c>
      <c r="V27" s="338">
        <f>(IF(DASHBOARD!$J$2=V4,DASHBOARD!$G$21,IF(DASHBOARD!$J$2=0,0,V27)))</f>
        <v/>
      </c>
      <c r="W27" s="338">
        <f>(IF(DASHBOARD!$J$2=W4,DASHBOARD!$G$21,IF(DASHBOARD!$J$2=0,0,W27)))</f>
        <v/>
      </c>
      <c r="X27" s="338">
        <f>(IF(DASHBOARD!$J$2=X4,DASHBOARD!$G$21,IF(DASHBOARD!$J$2=0,0,X27)))</f>
        <v/>
      </c>
      <c r="Y27" s="338">
        <f>(IF(DASHBOARD!$J$2=Y4,DASHBOARD!$G$21,IF(DASHBOARD!$J$2=0,0,Y27)))</f>
        <v/>
      </c>
      <c r="Z27" s="338">
        <f>(IF(DASHBOARD!$J$2=Z4,DASHBOARD!$G$21,IF(DASHBOARD!$J$2=0,0,Z27)))</f>
        <v/>
      </c>
      <c r="AA27" s="338">
        <f>(IF(DASHBOARD!$J$2=AA4,DASHBOARD!$G$21,IF(DASHBOARD!$J$2=0,0,AA27)))</f>
        <v/>
      </c>
      <c r="AB27" s="338">
        <f>(IF(DASHBOARD!$J$2=AB4,DASHBOARD!$G$21,IF(DASHBOARD!$J$2=0,0,AB27)))</f>
        <v/>
      </c>
      <c r="AC27" s="338">
        <f>(IF(DASHBOARD!$J$2=AC4,DASHBOARD!$G$21,IF(DASHBOARD!$J$2=0,0,AC27)))</f>
        <v/>
      </c>
      <c r="AD27" s="338">
        <f>(IF(DASHBOARD!$J$2=AD4,DASHBOARD!$G$21,IF(DASHBOARD!$J$2=0,0,AD27)))</f>
        <v/>
      </c>
      <c r="AE27" s="338">
        <f>(IF(DASHBOARD!$J$2=AE4,DASHBOARD!$G$21,IF(DASHBOARD!$J$2=0,0,AE27)))</f>
        <v/>
      </c>
      <c r="AF27" s="338">
        <f>(IF(DASHBOARD!$J$2=AF4,DASHBOARD!$G$21,IF(DASHBOARD!$J$2=0,0,AF27)))</f>
        <v/>
      </c>
      <c r="AG27" s="338">
        <f>(IF(DASHBOARD!$J$2=AG4,DASHBOARD!$G$21,IF(DASHBOARD!$J$2=0,0,AG27)))</f>
        <v/>
      </c>
      <c r="AH27" s="338">
        <f>(IF(DASHBOARD!$J$2=AH4,DASHBOARD!$G$21,IF(DASHBOARD!$J$2=0,0,AH27)))</f>
        <v/>
      </c>
      <c r="AI27" s="338">
        <f>(IF(DASHBOARD!$J$2=AI4,DASHBOARD!$G$21,IF(DASHBOARD!$J$2=0,0,AI27)))</f>
        <v/>
      </c>
      <c r="AJ27" s="338">
        <f>(IF(DASHBOARD!$J$2=AJ4,DASHBOARD!$G$21,IF(DASHBOARD!$J$2=0,0,AJ27)))</f>
        <v/>
      </c>
      <c r="AK27" s="338">
        <f>(IF(DASHBOARD!$J$2=AK4,DASHBOARD!$G$21,IF(DASHBOARD!$J$2=0,0,AK27)))</f>
        <v/>
      </c>
      <c r="AL27" s="338">
        <f>(IF(DASHBOARD!$J$2=AL4,DASHBOARD!$G$21,IF(DASHBOARD!$J$2=0,0,AL27)))</f>
        <v/>
      </c>
      <c r="AM27" s="338">
        <f>(IF(DASHBOARD!$J$2=AM4,DASHBOARD!$G$21,IF(DASHBOARD!$J$2=0,0,AM27)))</f>
        <v/>
      </c>
      <c r="AN27" s="338">
        <f>(IF(DASHBOARD!$J$2=AN4,DASHBOARD!$G$21,IF(DASHBOARD!$J$2=0,0,AN27)))</f>
        <v/>
      </c>
      <c r="AO27" s="338">
        <f>(IF(DASHBOARD!$J$2=AO4,DASHBOARD!$G$21,IF(DASHBOARD!$J$2=0,0,AO27)))</f>
        <v/>
      </c>
      <c r="AP27" s="338">
        <f>(IF(DASHBOARD!$J$2=AP4,DASHBOARD!$G$21,IF(DASHBOARD!$J$2=0,0,AP27)))</f>
        <v/>
      </c>
      <c r="AQ27" s="338">
        <f>(IF(DASHBOARD!$J$2=AQ4,DASHBOARD!$G$21,IF(DASHBOARD!$J$2=0,0,AQ27)))</f>
        <v/>
      </c>
      <c r="AR27" s="338">
        <f>(IF(DASHBOARD!$J$2=AR4,DASHBOARD!$G$21,IF(DASHBOARD!$J$2=0,0,AR27)))</f>
        <v/>
      </c>
      <c r="AS27" s="338">
        <f>(IF(DASHBOARD!$J$2=AS4,DASHBOARD!$G$21,IF(DASHBOARD!$J$2=0,0,AS27)))</f>
        <v/>
      </c>
      <c r="AT27" s="338">
        <f>(IF(DASHBOARD!$J$2=AT4,DASHBOARD!$G$21,IF(DASHBOARD!$J$2=0,0,AT27)))</f>
        <v/>
      </c>
      <c r="AU27" s="338">
        <f>(IF(DASHBOARD!$J$2=AU4,DASHBOARD!$G$21,IF(DASHBOARD!$J$2=0,0,AU27)))</f>
        <v/>
      </c>
      <c r="AV27" s="338">
        <f>(IF(DASHBOARD!$J$2=AV4,DASHBOARD!$G$21,IF(DASHBOARD!$J$2=0,0,AV27)))</f>
        <v/>
      </c>
      <c r="AW27" s="338">
        <f>(IF(DASHBOARD!$J$2=AW4,DASHBOARD!$G$21,IF(DASHBOARD!$J$2=0,0,AW27)))</f>
        <v/>
      </c>
      <c r="AX27" s="338">
        <f>(IF(DASHBOARD!$J$2=AX4,DASHBOARD!$G$21,IF(DASHBOARD!$J$2=0,0,AX27)))</f>
        <v/>
      </c>
      <c r="AY27" s="338">
        <f>(IF(DASHBOARD!$J$2=AY4,DASHBOARD!$G$21,IF(DASHBOARD!$J$2=0,0,AY27)))</f>
        <v/>
      </c>
      <c r="AZ27" s="338">
        <f>(IF(DASHBOARD!$J$2=AZ4,DASHBOARD!$G$21,IF(DASHBOARD!$J$2=0,0,AZ27)))</f>
        <v/>
      </c>
      <c r="BA27" s="338">
        <f>(IF(DASHBOARD!$J$2=BA4,DASHBOARD!$G$21,IF(DASHBOARD!$J$2=0,0,BA27)))</f>
        <v/>
      </c>
      <c r="BB27" s="65">
        <f>(SUM(F27:BA27)/2)*1000</f>
        <v/>
      </c>
    </row>
    <row r="28" ht="18.75" customHeight="1" s="18">
      <c r="B28" s="1292" t="n"/>
      <c r="C28" s="1293" t="n"/>
      <c r="D28" s="1297" t="n"/>
      <c r="E28" s="80" t="inlineStr">
        <is>
          <t>Unit # 3</t>
        </is>
      </c>
      <c r="F28" s="338">
        <f>(IF(DASHBOARD!$J$2=F4,DASHBOARD!$G$22,IF(DASHBOARD!$J$2=0,0,F28)))</f>
        <v/>
      </c>
      <c r="G28" s="338">
        <f>(IF(DASHBOARD!$J$2=G4,DASHBOARD!$G$22,IF(DASHBOARD!$J$2=0,0,G28)))</f>
        <v/>
      </c>
      <c r="H28" s="338">
        <f>(IF(DASHBOARD!$J$2=H4,DASHBOARD!$G$22,IF(DASHBOARD!$J$2=0,0,H28)))</f>
        <v/>
      </c>
      <c r="I28" s="338">
        <f>(IF(DASHBOARD!$J$2=I4,DASHBOARD!$G$22,IF(DASHBOARD!$J$2=0,0,I28)))</f>
        <v/>
      </c>
      <c r="J28" s="338">
        <f>(IF(DASHBOARD!$J$2=J4,DASHBOARD!$G$22,IF(DASHBOARD!$J$2=0,0,J28)))</f>
        <v/>
      </c>
      <c r="K28" s="338">
        <f>(IF(DASHBOARD!$J$2=K4,DASHBOARD!$G$22,IF(DASHBOARD!$J$2=0,0,K28)))</f>
        <v/>
      </c>
      <c r="L28" s="338">
        <f>(IF(DASHBOARD!$J$2=L4,DASHBOARD!$G$22,IF(DASHBOARD!$J$2=0,0,L28)))</f>
        <v/>
      </c>
      <c r="M28" s="338">
        <f>(IF(DASHBOARD!$J$2=M4,DASHBOARD!$G$22,IF(DASHBOARD!$J$2=0,0,M28)))</f>
        <v/>
      </c>
      <c r="N28" s="338">
        <f>(IF(DASHBOARD!$J$2=N4,DASHBOARD!$G$22,IF(DASHBOARD!$J$2=0,0,N28)))</f>
        <v/>
      </c>
      <c r="O28" s="338">
        <f>(IF(DASHBOARD!$J$2=O4,DASHBOARD!$G$22,IF(DASHBOARD!$J$2=0,0,O28)))</f>
        <v/>
      </c>
      <c r="P28" s="338">
        <f>(IF(DASHBOARD!$J$2=P4,DASHBOARD!$G$22,IF(DASHBOARD!$J$2=0,0,P28)))</f>
        <v/>
      </c>
      <c r="Q28" s="338">
        <f>(IF(DASHBOARD!$J$2=Q4,DASHBOARD!$G$22,IF(DASHBOARD!$J$2=0,0,Q28)))</f>
        <v/>
      </c>
      <c r="R28" s="338">
        <f>(IF(DASHBOARD!$J$2=R4,DASHBOARD!$G$22,IF(DASHBOARD!$J$2=0,0,R28)))</f>
        <v/>
      </c>
      <c r="S28" s="338">
        <f>(IF(DASHBOARD!$J$2=S4,DASHBOARD!$G$22,IF(DASHBOARD!$J$2=0,0,S28)))</f>
        <v/>
      </c>
      <c r="T28" s="338">
        <f>(IF(DASHBOARD!$J$2=T4,DASHBOARD!$G$22,IF(DASHBOARD!$J$2=0,0,T28)))</f>
        <v/>
      </c>
      <c r="U28" s="338">
        <f>(IF(DASHBOARD!$J$2=U4,DASHBOARD!$G$22,IF(DASHBOARD!$J$2=0,0,U28)))</f>
        <v/>
      </c>
      <c r="V28" s="338">
        <f>(IF(DASHBOARD!$J$2=V4,DASHBOARD!$G$22,IF(DASHBOARD!$J$2=0,0,V28)))</f>
        <v/>
      </c>
      <c r="W28" s="338">
        <f>(IF(DASHBOARD!$J$2=W4,DASHBOARD!$G$22,IF(DASHBOARD!$J$2=0,0,W28)))</f>
        <v/>
      </c>
      <c r="X28" s="338">
        <f>(IF(DASHBOARD!$J$2=X4,DASHBOARD!$G$22,IF(DASHBOARD!$J$2=0,0,X28)))</f>
        <v/>
      </c>
      <c r="Y28" s="338">
        <f>(IF(DASHBOARD!$J$2=Y4,DASHBOARD!$G$22,IF(DASHBOARD!$J$2=0,0,Y28)))</f>
        <v/>
      </c>
      <c r="Z28" s="338">
        <f>(IF(DASHBOARD!$J$2=Z4,DASHBOARD!$G$22,IF(DASHBOARD!$J$2=0,0,Z28)))</f>
        <v/>
      </c>
      <c r="AA28" s="338">
        <f>(IF(DASHBOARD!$J$2=AA4,DASHBOARD!$G$22,IF(DASHBOARD!$J$2=0,0,AA28)))</f>
        <v/>
      </c>
      <c r="AB28" s="338">
        <f>(IF(DASHBOARD!$J$2=AB4,DASHBOARD!$G$22,IF(DASHBOARD!$J$2=0,0,AB28)))</f>
        <v/>
      </c>
      <c r="AC28" s="338">
        <f>(IF(DASHBOARD!$J$2=AC4,DASHBOARD!$G$22,IF(DASHBOARD!$J$2=0,0,AC28)))</f>
        <v/>
      </c>
      <c r="AD28" s="338">
        <f>(IF(DASHBOARD!$J$2=AD4,DASHBOARD!$G$22,IF(DASHBOARD!$J$2=0,0,AD28)))</f>
        <v/>
      </c>
      <c r="AE28" s="338">
        <f>(IF(DASHBOARD!$J$2=AE4,DASHBOARD!$G$22,IF(DASHBOARD!$J$2=0,0,AE28)))</f>
        <v/>
      </c>
      <c r="AF28" s="338">
        <f>(IF(DASHBOARD!$J$2=AF4,DASHBOARD!$G$22,IF(DASHBOARD!$J$2=0,0,AF28)))</f>
        <v/>
      </c>
      <c r="AG28" s="338">
        <f>(IF(DASHBOARD!$J$2=AG4,DASHBOARD!$G$22,IF(DASHBOARD!$J$2=0,0,AG28)))</f>
        <v/>
      </c>
      <c r="AH28" s="338">
        <f>(IF(DASHBOARD!$J$2=AH4,DASHBOARD!$G$22,IF(DASHBOARD!$J$2=0,0,AH28)))</f>
        <v/>
      </c>
      <c r="AI28" s="338">
        <f>(IF(DASHBOARD!$J$2=AI4,DASHBOARD!$G$22,IF(DASHBOARD!$J$2=0,0,AI28)))</f>
        <v/>
      </c>
      <c r="AJ28" s="338">
        <f>(IF(DASHBOARD!$J$2=AJ4,DASHBOARD!$G$22,IF(DASHBOARD!$J$2=0,0,AJ28)))</f>
        <v/>
      </c>
      <c r="AK28" s="338">
        <f>(IF(DASHBOARD!$J$2=AK4,DASHBOARD!$G$22,IF(DASHBOARD!$J$2=0,0,AK28)))</f>
        <v/>
      </c>
      <c r="AL28" s="338">
        <f>(IF(DASHBOARD!$J$2=AL4,DASHBOARD!$G$22,IF(DASHBOARD!$J$2=0,0,AL28)))</f>
        <v/>
      </c>
      <c r="AM28" s="338">
        <f>(IF(DASHBOARD!$J$2=AM4,DASHBOARD!$G$22,IF(DASHBOARD!$J$2=0,0,AM28)))</f>
        <v/>
      </c>
      <c r="AN28" s="338">
        <f>(IF(DASHBOARD!$J$2=AN4,DASHBOARD!$G$22,IF(DASHBOARD!$J$2=0,0,AN28)))</f>
        <v/>
      </c>
      <c r="AO28" s="338">
        <f>(IF(DASHBOARD!$J$2=AO4,DASHBOARD!$G$22,IF(DASHBOARD!$J$2=0,0,AO28)))</f>
        <v/>
      </c>
      <c r="AP28" s="338">
        <f>(IF(DASHBOARD!$J$2=AP4,DASHBOARD!$G$22,IF(DASHBOARD!$J$2=0,0,AP28)))</f>
        <v/>
      </c>
      <c r="AQ28" s="338">
        <f>(IF(DASHBOARD!$J$2=AQ4,DASHBOARD!$G$22,IF(DASHBOARD!$J$2=0,0,AQ28)))</f>
        <v/>
      </c>
      <c r="AR28" s="338">
        <f>(IF(DASHBOARD!$J$2=AR4,DASHBOARD!$G$22,IF(DASHBOARD!$J$2=0,0,AR28)))</f>
        <v/>
      </c>
      <c r="AS28" s="338">
        <f>(IF(DASHBOARD!$J$2=AS4,DASHBOARD!$G$22,IF(DASHBOARD!$J$2=0,0,AS28)))</f>
        <v/>
      </c>
      <c r="AT28" s="338">
        <f>(IF(DASHBOARD!$J$2=AT4,DASHBOARD!$G$22,IF(DASHBOARD!$J$2=0,0,AT28)))</f>
        <v/>
      </c>
      <c r="AU28" s="338">
        <f>(IF(DASHBOARD!$J$2=AU4,DASHBOARD!$G$22,IF(DASHBOARD!$J$2=0,0,AU28)))</f>
        <v/>
      </c>
      <c r="AV28" s="338">
        <f>(IF(DASHBOARD!$J$2=AV4,DASHBOARD!$G$22,IF(DASHBOARD!$J$2=0,0,AV28)))</f>
        <v/>
      </c>
      <c r="AW28" s="338">
        <f>(IF(DASHBOARD!$J$2=AW4,DASHBOARD!$G$22,IF(DASHBOARD!$J$2=0,0,AW28)))</f>
        <v/>
      </c>
      <c r="AX28" s="338">
        <f>(IF(DASHBOARD!$J$2=AX4,DASHBOARD!$G$22,IF(DASHBOARD!$J$2=0,0,AX28)))</f>
        <v/>
      </c>
      <c r="AY28" s="338">
        <f>(IF(DASHBOARD!$J$2=AY4,DASHBOARD!$G$22,IF(DASHBOARD!$J$2=0,0,AY28)))</f>
        <v/>
      </c>
      <c r="AZ28" s="338">
        <f>(IF(DASHBOARD!$J$2=AZ4,DASHBOARD!$G$22,IF(DASHBOARD!$J$2=0,0,AZ28)))</f>
        <v/>
      </c>
      <c r="BA28" s="338">
        <f>(IF(DASHBOARD!$J$2=BA4,DASHBOARD!$G$22,IF(DASHBOARD!$J$2=0,0,BA28)))</f>
        <v/>
      </c>
      <c r="BB28" s="65">
        <f>(SUM(F28:BA28)/2)*1000</f>
        <v/>
      </c>
    </row>
    <row r="29" ht="19.5" customHeight="1" s="18" thickBot="1">
      <c r="B29" s="1292" t="n"/>
      <c r="C29" s="1293" t="n"/>
      <c r="D29" s="1298" t="n"/>
      <c r="E29" s="81" t="inlineStr">
        <is>
          <t>Unit # 4</t>
        </is>
      </c>
      <c r="F29" s="338">
        <f>(IF(DASHBOARD!$J$2=F4,DASHBOARD!$G$23,IF(DASHBOARD!$J$2=0,0,F29)))</f>
        <v/>
      </c>
      <c r="G29" s="338">
        <f>(IF(DASHBOARD!$J$2=G4,DASHBOARD!$G$23,IF(DASHBOARD!$J$2=0,0,G29)))</f>
        <v/>
      </c>
      <c r="H29" s="338">
        <f>(IF(DASHBOARD!$J$2=H4,DASHBOARD!$G$23,IF(DASHBOARD!$J$2=0,0,H29)))</f>
        <v/>
      </c>
      <c r="I29" s="338">
        <f>(IF(DASHBOARD!$J$2=I4,DASHBOARD!$G$23,IF(DASHBOARD!$J$2=0,0,I29)))</f>
        <v/>
      </c>
      <c r="J29" s="338">
        <f>(IF(DASHBOARD!$J$2=J4,DASHBOARD!$G$23,IF(DASHBOARD!$J$2=0,0,J29)))</f>
        <v/>
      </c>
      <c r="K29" s="338">
        <f>(IF(DASHBOARD!$J$2=K4,DASHBOARD!$G$23,IF(DASHBOARD!$J$2=0,0,K29)))</f>
        <v/>
      </c>
      <c r="L29" s="338">
        <f>(IF(DASHBOARD!$J$2=L4,DASHBOARD!$G$23,IF(DASHBOARD!$J$2=0,0,L29)))</f>
        <v/>
      </c>
      <c r="M29" s="338">
        <f>(IF(DASHBOARD!$J$2=M4,DASHBOARD!$G$23,IF(DASHBOARD!$J$2=0,0,M29)))</f>
        <v/>
      </c>
      <c r="N29" s="338">
        <f>(IF(DASHBOARD!$J$2=N4,DASHBOARD!$G$23,IF(DASHBOARD!$J$2=0,0,N29)))</f>
        <v/>
      </c>
      <c r="O29" s="338">
        <f>(IF(DASHBOARD!$J$2=O4,DASHBOARD!$G$23,IF(DASHBOARD!$J$2=0,0,O29)))</f>
        <v/>
      </c>
      <c r="P29" s="338">
        <f>(IF(DASHBOARD!$J$2=P4,DASHBOARD!$G$23,IF(DASHBOARD!$J$2=0,0,P29)))</f>
        <v/>
      </c>
      <c r="Q29" s="338">
        <f>(IF(DASHBOARD!$J$2=Q4,DASHBOARD!$G$23,IF(DASHBOARD!$J$2=0,0,Q29)))</f>
        <v/>
      </c>
      <c r="R29" s="338">
        <f>(IF(DASHBOARD!$J$2=R4,DASHBOARD!$G$23,IF(DASHBOARD!$J$2=0,0,R29)))</f>
        <v/>
      </c>
      <c r="S29" s="338">
        <f>(IF(DASHBOARD!$J$2=S4,DASHBOARD!$G$23,IF(DASHBOARD!$J$2=0,0,S29)))</f>
        <v/>
      </c>
      <c r="T29" s="338">
        <f>(IF(DASHBOARD!$J$2=T4,DASHBOARD!$G$23,IF(DASHBOARD!$J$2=0,0,T29)))</f>
        <v/>
      </c>
      <c r="U29" s="338">
        <f>(IF(DASHBOARD!$J$2=U4,DASHBOARD!$G$23,IF(DASHBOARD!$J$2=0,0,U29)))</f>
        <v/>
      </c>
      <c r="V29" s="338">
        <f>(IF(DASHBOARD!$J$2=V4,DASHBOARD!$G$23,IF(DASHBOARD!$J$2=0,0,V29)))</f>
        <v/>
      </c>
      <c r="W29" s="338">
        <f>(IF(DASHBOARD!$J$2=W4,DASHBOARD!$G$23,IF(DASHBOARD!$J$2=0,0,W29)))</f>
        <v/>
      </c>
      <c r="X29" s="338">
        <f>(IF(DASHBOARD!$J$2=X4,DASHBOARD!$G$23,IF(DASHBOARD!$J$2=0,0,X29)))</f>
        <v/>
      </c>
      <c r="Y29" s="338">
        <f>(IF(DASHBOARD!$J$2=Y4,DASHBOARD!$G$23,IF(DASHBOARD!$J$2=0,0,Y29)))</f>
        <v/>
      </c>
      <c r="Z29" s="338">
        <f>(IF(DASHBOARD!$J$2=Z4,DASHBOARD!$G$23,IF(DASHBOARD!$J$2=0,0,Z29)))</f>
        <v/>
      </c>
      <c r="AA29" s="338">
        <f>(IF(DASHBOARD!$J$2=AA4,DASHBOARD!$G$23,IF(DASHBOARD!$J$2=0,0,AA29)))</f>
        <v/>
      </c>
      <c r="AB29" s="338">
        <f>(IF(DASHBOARD!$J$2=AB4,DASHBOARD!$G$23,IF(DASHBOARD!$J$2=0,0,AB29)))</f>
        <v/>
      </c>
      <c r="AC29" s="338">
        <f>(IF(DASHBOARD!$J$2=AC4,DASHBOARD!$G$23,IF(DASHBOARD!$J$2=0,0,AC29)))</f>
        <v/>
      </c>
      <c r="AD29" s="338">
        <f>(IF(DASHBOARD!$J$2=AD4,DASHBOARD!$G$23,IF(DASHBOARD!$J$2=0,0,AD29)))</f>
        <v/>
      </c>
      <c r="AE29" s="338">
        <f>(IF(DASHBOARD!$J$2=AE4,DASHBOARD!$G$23,IF(DASHBOARD!$J$2=0,0,AE29)))</f>
        <v/>
      </c>
      <c r="AF29" s="338">
        <f>(IF(DASHBOARD!$J$2=AF4,DASHBOARD!$G$23,IF(DASHBOARD!$J$2=0,0,AF29)))</f>
        <v/>
      </c>
      <c r="AG29" s="338">
        <f>(IF(DASHBOARD!$J$2=AG4,DASHBOARD!$G$23,IF(DASHBOARD!$J$2=0,0,AG29)))</f>
        <v/>
      </c>
      <c r="AH29" s="338">
        <f>(IF(DASHBOARD!$J$2=AH4,DASHBOARD!$G$23,IF(DASHBOARD!$J$2=0,0,AH29)))</f>
        <v/>
      </c>
      <c r="AI29" s="338">
        <f>(IF(DASHBOARD!$J$2=AI4,DASHBOARD!$G$23,IF(DASHBOARD!$J$2=0,0,AI29)))</f>
        <v/>
      </c>
      <c r="AJ29" s="338">
        <f>(IF(DASHBOARD!$J$2=AJ4,DASHBOARD!$G$23,IF(DASHBOARD!$J$2=0,0,AJ29)))</f>
        <v/>
      </c>
      <c r="AK29" s="338">
        <f>(IF(DASHBOARD!$J$2=AK4,DASHBOARD!$G$23,IF(DASHBOARD!$J$2=0,0,AK29)))</f>
        <v/>
      </c>
      <c r="AL29" s="338">
        <f>(IF(DASHBOARD!$J$2=AL4,DASHBOARD!$G$23,IF(DASHBOARD!$J$2=0,0,AL29)))</f>
        <v/>
      </c>
      <c r="AM29" s="338">
        <f>(IF(DASHBOARD!$J$2=AM4,DASHBOARD!$G$23,IF(DASHBOARD!$J$2=0,0,AM29)))</f>
        <v/>
      </c>
      <c r="AN29" s="338">
        <f>(IF(DASHBOARD!$J$2=AN4,DASHBOARD!$G$23,IF(DASHBOARD!$J$2=0,0,AN29)))</f>
        <v/>
      </c>
      <c r="AO29" s="338">
        <f>(IF(DASHBOARD!$J$2=AO4,DASHBOARD!$G$23,IF(DASHBOARD!$J$2=0,0,AO29)))</f>
        <v/>
      </c>
      <c r="AP29" s="338">
        <f>(IF(DASHBOARD!$J$2=AP4,DASHBOARD!$G$23,IF(DASHBOARD!$J$2=0,0,AP29)))</f>
        <v/>
      </c>
      <c r="AQ29" s="338">
        <f>(IF(DASHBOARD!$J$2=AQ4,DASHBOARD!$G$23,IF(DASHBOARD!$J$2=0,0,AQ29)))</f>
        <v/>
      </c>
      <c r="AR29" s="338">
        <f>(IF(DASHBOARD!$J$2=AR4,DASHBOARD!$G$23,IF(DASHBOARD!$J$2=0,0,AR29)))</f>
        <v/>
      </c>
      <c r="AS29" s="338">
        <f>(IF(DASHBOARD!$J$2=AS4,DASHBOARD!$G$23,IF(DASHBOARD!$J$2=0,0,AS29)))</f>
        <v/>
      </c>
      <c r="AT29" s="338">
        <f>(IF(DASHBOARD!$J$2=AT4,DASHBOARD!$G$23,IF(DASHBOARD!$J$2=0,0,AT29)))</f>
        <v/>
      </c>
      <c r="AU29" s="338">
        <f>(IF(DASHBOARD!$J$2=AU4,DASHBOARD!$G$23,IF(DASHBOARD!$J$2=0,0,AU29)))</f>
        <v/>
      </c>
      <c r="AV29" s="338">
        <f>(IF(DASHBOARD!$J$2=AV4,DASHBOARD!$G$23,IF(DASHBOARD!$J$2=0,0,AV29)))</f>
        <v/>
      </c>
      <c r="AW29" s="338">
        <f>(IF(DASHBOARD!$J$2=AW4,DASHBOARD!$G$23,IF(DASHBOARD!$J$2=0,0,AW29)))</f>
        <v/>
      </c>
      <c r="AX29" s="338">
        <f>(IF(DASHBOARD!$J$2=AX4,DASHBOARD!$G$23,IF(DASHBOARD!$J$2=0,0,AX29)))</f>
        <v/>
      </c>
      <c r="AY29" s="338">
        <f>(IF(DASHBOARD!$J$2=AY4,DASHBOARD!$G$23,IF(DASHBOARD!$J$2=0,0,AY29)))</f>
        <v/>
      </c>
      <c r="AZ29" s="338">
        <f>(IF(DASHBOARD!$J$2=AZ4,DASHBOARD!$G$23,IF(DASHBOARD!$J$2=0,0,AZ29)))</f>
        <v/>
      </c>
      <c r="BA29" s="338">
        <f>(IF(DASHBOARD!$J$2=BA4,DASHBOARD!$G$23,IF(DASHBOARD!$J$2=0,0,BA29)))</f>
        <v/>
      </c>
      <c r="BB29" s="65">
        <f>(SUM(F29:BA29)/2)*1000</f>
        <v/>
      </c>
    </row>
    <row r="30" ht="19.5" customHeight="1" s="18" thickTop="1">
      <c r="B30" s="1292" t="n"/>
      <c r="C30" s="1293" t="n"/>
      <c r="D30" s="891" t="inlineStr">
        <is>
          <t>PLTA POSO - 2</t>
        </is>
      </c>
      <c r="E30" s="79" t="inlineStr">
        <is>
          <t>Unit # 1</t>
        </is>
      </c>
      <c r="F30" s="338">
        <f>(IF(DASHBOARD!$J$2=F4,DASHBOARD!$G$13,IF(DASHBOARD!$J$2=0,0,F30)))</f>
        <v/>
      </c>
      <c r="G30" s="338">
        <f>(IF(DASHBOARD!$J$2=G4,DASHBOARD!$G$13,IF(DASHBOARD!$J$2=0,0,G30)))</f>
        <v/>
      </c>
      <c r="H30" s="338">
        <f>(IF(DASHBOARD!$J$2=H4,DASHBOARD!$G$13,IF(DASHBOARD!$J$2=0,0,H30)))</f>
        <v/>
      </c>
      <c r="I30" s="338">
        <f>(IF(DASHBOARD!$J$2=I4,DASHBOARD!$G$13,IF(DASHBOARD!$J$2=0,0,I30)))</f>
        <v/>
      </c>
      <c r="J30" s="338">
        <f>(IF(DASHBOARD!$J$2=J4,DASHBOARD!$G$13,IF(DASHBOARD!$J$2=0,0,J30)))</f>
        <v/>
      </c>
      <c r="K30" s="338">
        <f>(IF(DASHBOARD!$J$2=K4,DASHBOARD!$G$13,IF(DASHBOARD!$J$2=0,0,K30)))</f>
        <v/>
      </c>
      <c r="L30" s="338">
        <f>(IF(DASHBOARD!$J$2=L4,DASHBOARD!$G$13,IF(DASHBOARD!$J$2=0,0,L30)))</f>
        <v/>
      </c>
      <c r="M30" s="338">
        <f>(IF(DASHBOARD!$J$2=M4,DASHBOARD!$G$13,IF(DASHBOARD!$J$2=0,0,M30)))</f>
        <v/>
      </c>
      <c r="N30" s="338">
        <f>(IF(DASHBOARD!$J$2=N4,DASHBOARD!$G$13,IF(DASHBOARD!$J$2=0,0,N30)))</f>
        <v/>
      </c>
      <c r="O30" s="338">
        <f>(IF(DASHBOARD!$J$2=O4,DASHBOARD!$G$13,IF(DASHBOARD!$J$2=0,0,O30)))</f>
        <v/>
      </c>
      <c r="P30" s="338">
        <f>(IF(DASHBOARD!$J$2=P4,DASHBOARD!$G$13,IF(DASHBOARD!$J$2=0,0,P30)))</f>
        <v/>
      </c>
      <c r="Q30" s="338">
        <f>(IF(DASHBOARD!$J$2=Q4,DASHBOARD!$G$13,IF(DASHBOARD!$J$2=0,0,Q30)))</f>
        <v/>
      </c>
      <c r="R30" s="338">
        <f>(IF(DASHBOARD!$J$2=R4,DASHBOARD!$G$13,IF(DASHBOARD!$J$2=0,0,R30)))</f>
        <v/>
      </c>
      <c r="S30" s="338">
        <f>(IF(DASHBOARD!$J$2=S4,DASHBOARD!$G$13,IF(DASHBOARD!$J$2=0,0,S30)))</f>
        <v/>
      </c>
      <c r="T30" s="338">
        <f>(IF(DASHBOARD!$J$2=T4,DASHBOARD!$G$13,IF(DASHBOARD!$J$2=0,0,T30)))</f>
        <v/>
      </c>
      <c r="U30" s="338">
        <f>(IF(DASHBOARD!$J$2=U4,DASHBOARD!$G$13,IF(DASHBOARD!$J$2=0,0,U30)))</f>
        <v/>
      </c>
      <c r="V30" s="338">
        <f>(IF(DASHBOARD!$J$2=V4,DASHBOARD!$G$13,IF(DASHBOARD!$J$2=0,0,V30)))</f>
        <v/>
      </c>
      <c r="W30" s="338">
        <f>(IF(DASHBOARD!$J$2=W4,DASHBOARD!$G$13,IF(DASHBOARD!$J$2=0,0,W30)))</f>
        <v/>
      </c>
      <c r="X30" s="338">
        <f>(IF(DASHBOARD!$J$2=X4,DASHBOARD!$G$13,IF(DASHBOARD!$J$2=0,0,X30)))</f>
        <v/>
      </c>
      <c r="Y30" s="338">
        <f>(IF(DASHBOARD!$J$2=Y4,DASHBOARD!$G$13,IF(DASHBOARD!$J$2=0,0,Y30)))</f>
        <v/>
      </c>
      <c r="Z30" s="338">
        <f>(IF(DASHBOARD!$J$2=Z4,DASHBOARD!$G$13,IF(DASHBOARD!$J$2=0,0,Z30)))</f>
        <v/>
      </c>
      <c r="AA30" s="338">
        <f>(IF(DASHBOARD!$J$2=AA4,DASHBOARD!$G$13,IF(DASHBOARD!$J$2=0,0,AA30)))</f>
        <v/>
      </c>
      <c r="AB30" s="338">
        <f>(IF(DASHBOARD!$J$2=AB4,DASHBOARD!$G$13,IF(DASHBOARD!$J$2=0,0,AB30)))</f>
        <v/>
      </c>
      <c r="AC30" s="338">
        <f>(IF(DASHBOARD!$J$2=AC4,DASHBOARD!$G$13,IF(DASHBOARD!$J$2=0,0,AC30)))</f>
        <v/>
      </c>
      <c r="AD30" s="338">
        <f>(IF(DASHBOARD!$J$2=AD4,DASHBOARD!$G$13,IF(DASHBOARD!$J$2=0,0,AD30)))</f>
        <v/>
      </c>
      <c r="AE30" s="338">
        <f>(IF(DASHBOARD!$J$2=AE4,DASHBOARD!$G$13,IF(DASHBOARD!$J$2=0,0,AE30)))</f>
        <v/>
      </c>
      <c r="AF30" s="338">
        <f>(IF(DASHBOARD!$J$2=AF4,DASHBOARD!$G$13,IF(DASHBOARD!$J$2=0,0,AF30)))</f>
        <v/>
      </c>
      <c r="AG30" s="338">
        <f>(IF(DASHBOARD!$J$2=AG4,DASHBOARD!$G$13,IF(DASHBOARD!$J$2=0,0,AG30)))</f>
        <v/>
      </c>
      <c r="AH30" s="338">
        <f>(IF(DASHBOARD!$J$2=AH4,DASHBOARD!$G$13,IF(DASHBOARD!$J$2=0,0,AH30)))</f>
        <v/>
      </c>
      <c r="AI30" s="338">
        <f>(IF(DASHBOARD!$J$2=AI4,DASHBOARD!$G$13,IF(DASHBOARD!$J$2=0,0,AI30)))</f>
        <v/>
      </c>
      <c r="AJ30" s="338">
        <f>(IF(DASHBOARD!$J$2=AJ4,DASHBOARD!$G$13,IF(DASHBOARD!$J$2=0,0,AJ30)))</f>
        <v/>
      </c>
      <c r="AK30" s="338">
        <f>(IF(DASHBOARD!$J$2=AK4,DASHBOARD!$G$13,IF(DASHBOARD!$J$2=0,0,AK30)))</f>
        <v/>
      </c>
      <c r="AL30" s="338">
        <f>(IF(DASHBOARD!$J$2=AL4,DASHBOARD!$G$13,IF(DASHBOARD!$J$2=0,0,AL30)))</f>
        <v/>
      </c>
      <c r="AM30" s="338">
        <f>(IF(DASHBOARD!$J$2=AM4,DASHBOARD!$G$13,IF(DASHBOARD!$J$2=0,0,AM30)))</f>
        <v/>
      </c>
      <c r="AN30" s="338">
        <f>(IF(DASHBOARD!$J$2=AN4,DASHBOARD!$G$13,IF(DASHBOARD!$J$2=0,0,AN30)))</f>
        <v/>
      </c>
      <c r="AO30" s="338">
        <f>(IF(DASHBOARD!$J$2=AO4,DASHBOARD!$G$13,IF(DASHBOARD!$J$2=0,0,AO30)))</f>
        <v/>
      </c>
      <c r="AP30" s="338">
        <f>(IF(DASHBOARD!$J$2=AP4,DASHBOARD!$G$13,IF(DASHBOARD!$J$2=0,0,AP30)))</f>
        <v/>
      </c>
      <c r="AQ30" s="338">
        <f>(IF(DASHBOARD!$J$2=AQ4,DASHBOARD!$G$13,IF(DASHBOARD!$J$2=0,0,AQ30)))</f>
        <v/>
      </c>
      <c r="AR30" s="338">
        <f>(IF(DASHBOARD!$J$2=AR4,DASHBOARD!$G$13,IF(DASHBOARD!$J$2=0,0,AR30)))</f>
        <v/>
      </c>
      <c r="AS30" s="338">
        <f>(IF(DASHBOARD!$J$2=AS4,DASHBOARD!$G$13,IF(DASHBOARD!$J$2=0,0,AS30)))</f>
        <v/>
      </c>
      <c r="AT30" s="338">
        <f>(IF(DASHBOARD!$J$2=AT4,DASHBOARD!$G$13,IF(DASHBOARD!$J$2=0,0,AT30)))</f>
        <v/>
      </c>
      <c r="AU30" s="338">
        <f>(IF(DASHBOARD!$J$2=AU4,DASHBOARD!$G$13,IF(DASHBOARD!$J$2=0,0,AU30)))</f>
        <v/>
      </c>
      <c r="AV30" s="338">
        <f>(IF(DASHBOARD!$J$2=AV4,DASHBOARD!$G$13,IF(DASHBOARD!$J$2=0,0,AV30)))</f>
        <v/>
      </c>
      <c r="AW30" s="338">
        <f>(IF(DASHBOARD!$J$2=AW4,DASHBOARD!$G$13,IF(DASHBOARD!$J$2=0,0,AW30)))</f>
        <v/>
      </c>
      <c r="AX30" s="338">
        <f>(IF(DASHBOARD!$J$2=AX4,DASHBOARD!$G$13,IF(DASHBOARD!$J$2=0,0,AX30)))</f>
        <v/>
      </c>
      <c r="AY30" s="338">
        <f>(IF(DASHBOARD!$J$2=AY4,DASHBOARD!$G$13,IF(DASHBOARD!$J$2=0,0,AY30)))</f>
        <v/>
      </c>
      <c r="AZ30" s="338">
        <f>(IF(DASHBOARD!$J$2=AZ4,DASHBOARD!$G$13,IF(DASHBOARD!$J$2=0,0,AZ30)))</f>
        <v/>
      </c>
      <c r="BA30" s="338">
        <f>(IF(DASHBOARD!$J$2=BA4,DASHBOARD!$G$13,IF(DASHBOARD!$J$2=0,0,BA30)))</f>
        <v/>
      </c>
      <c r="BB30" s="65">
        <f>(SUM(F30:BA30)/2)*1000</f>
        <v/>
      </c>
    </row>
    <row r="31" ht="18.75" customHeight="1" s="18">
      <c r="B31" s="1292" t="n"/>
      <c r="C31" s="1293" t="n"/>
      <c r="D31" s="1297" t="n"/>
      <c r="E31" s="80" t="inlineStr">
        <is>
          <t>Unit # 2</t>
        </is>
      </c>
      <c r="F31" s="338">
        <f>(IF(DASHBOARD!$J$2=F4,DASHBOARD!$G$14,IF(DASHBOARD!$J$2=0,0,F31)))</f>
        <v/>
      </c>
      <c r="G31" s="338">
        <f>(IF(DASHBOARD!$J$2=G4,DASHBOARD!$G$14,IF(DASHBOARD!$J$2=0,0,G31)))</f>
        <v/>
      </c>
      <c r="H31" s="338">
        <f>(IF(DASHBOARD!$J$2=H4,DASHBOARD!$G$14,IF(DASHBOARD!$J$2=0,0,H31)))</f>
        <v/>
      </c>
      <c r="I31" s="338">
        <f>(IF(DASHBOARD!$J$2=I4,DASHBOARD!$G$14,IF(DASHBOARD!$J$2=0,0,I31)))</f>
        <v/>
      </c>
      <c r="J31" s="338">
        <f>(IF(DASHBOARD!$J$2=J4,DASHBOARD!$G$14,IF(DASHBOARD!$J$2=0,0,J31)))</f>
        <v/>
      </c>
      <c r="K31" s="338">
        <f>(IF(DASHBOARD!$J$2=K4,DASHBOARD!$G$14,IF(DASHBOARD!$J$2=0,0,K31)))</f>
        <v/>
      </c>
      <c r="L31" s="338">
        <f>(IF(DASHBOARD!$J$2=L4,DASHBOARD!$G$14,IF(DASHBOARD!$J$2=0,0,L31)))</f>
        <v/>
      </c>
      <c r="M31" s="338">
        <f>(IF(DASHBOARD!$J$2=M4,DASHBOARD!$G$14,IF(DASHBOARD!$J$2=0,0,M31)))</f>
        <v/>
      </c>
      <c r="N31" s="338">
        <f>(IF(DASHBOARD!$J$2=N4,DASHBOARD!$G$14,IF(DASHBOARD!$J$2=0,0,N31)))</f>
        <v/>
      </c>
      <c r="O31" s="338">
        <f>(IF(DASHBOARD!$J$2=O4,DASHBOARD!$G$14,IF(DASHBOARD!$J$2=0,0,O31)))</f>
        <v/>
      </c>
      <c r="P31" s="338">
        <f>(IF(DASHBOARD!$J$2=P4,DASHBOARD!$G$14,IF(DASHBOARD!$J$2=0,0,P31)))</f>
        <v/>
      </c>
      <c r="Q31" s="338">
        <f>(IF(DASHBOARD!$J$2=Q4,DASHBOARD!$G$14,IF(DASHBOARD!$J$2=0,0,Q31)))</f>
        <v/>
      </c>
      <c r="R31" s="338">
        <f>(IF(DASHBOARD!$J$2=R4,DASHBOARD!$G$14,IF(DASHBOARD!$J$2=0,0,R31)))</f>
        <v/>
      </c>
      <c r="S31" s="338">
        <f>(IF(DASHBOARD!$J$2=S4,DASHBOARD!$G$14,IF(DASHBOARD!$J$2=0,0,S31)))</f>
        <v/>
      </c>
      <c r="T31" s="338">
        <f>(IF(DASHBOARD!$J$2=T4,DASHBOARD!$G$14,IF(DASHBOARD!$J$2=0,0,T31)))</f>
        <v/>
      </c>
      <c r="U31" s="338">
        <f>(IF(DASHBOARD!$J$2=U4,DASHBOARD!$G$14,IF(DASHBOARD!$J$2=0,0,U31)))</f>
        <v/>
      </c>
      <c r="V31" s="338">
        <f>(IF(DASHBOARD!$J$2=V4,DASHBOARD!$G$14,IF(DASHBOARD!$J$2=0,0,V31)))</f>
        <v/>
      </c>
      <c r="W31" s="338">
        <f>(IF(DASHBOARD!$J$2=W4,DASHBOARD!$G$14,IF(DASHBOARD!$J$2=0,0,W31)))</f>
        <v/>
      </c>
      <c r="X31" s="338">
        <f>(IF(DASHBOARD!$J$2=X4,DASHBOARD!$G$14,IF(DASHBOARD!$J$2=0,0,X31)))</f>
        <v/>
      </c>
      <c r="Y31" s="338">
        <f>(IF(DASHBOARD!$J$2=Y4,DASHBOARD!$G$14,IF(DASHBOARD!$J$2=0,0,Y31)))</f>
        <v/>
      </c>
      <c r="Z31" s="338">
        <f>(IF(DASHBOARD!$J$2=Z4,DASHBOARD!$G$14,IF(DASHBOARD!$J$2=0,0,Z31)))</f>
        <v/>
      </c>
      <c r="AA31" s="338">
        <f>(IF(DASHBOARD!$J$2=AA4,DASHBOARD!$G$14,IF(DASHBOARD!$J$2=0,0,AA31)))</f>
        <v/>
      </c>
      <c r="AB31" s="338">
        <f>(IF(DASHBOARD!$J$2=AB4,DASHBOARD!$G$14,IF(DASHBOARD!$J$2=0,0,AB31)))</f>
        <v/>
      </c>
      <c r="AC31" s="338">
        <f>(IF(DASHBOARD!$J$2=AC4,DASHBOARD!$G$14,IF(DASHBOARD!$J$2=0,0,AC31)))</f>
        <v/>
      </c>
      <c r="AD31" s="338">
        <f>(IF(DASHBOARD!$J$2=AD4,DASHBOARD!$G$14,IF(DASHBOARD!$J$2=0,0,AD31)))</f>
        <v/>
      </c>
      <c r="AE31" s="338">
        <f>(IF(DASHBOARD!$J$2=AE4,DASHBOARD!$G$14,IF(DASHBOARD!$J$2=0,0,AE31)))</f>
        <v/>
      </c>
      <c r="AF31" s="338">
        <f>(IF(DASHBOARD!$J$2=AF4,DASHBOARD!$G$14,IF(DASHBOARD!$J$2=0,0,AF31)))</f>
        <v/>
      </c>
      <c r="AG31" s="338">
        <f>(IF(DASHBOARD!$J$2=AG4,DASHBOARD!$G$14,IF(DASHBOARD!$J$2=0,0,AG31)))</f>
        <v/>
      </c>
      <c r="AH31" s="338">
        <f>(IF(DASHBOARD!$J$2=AH4,DASHBOARD!$G$14,IF(DASHBOARD!$J$2=0,0,AH31)))</f>
        <v/>
      </c>
      <c r="AI31" s="338">
        <f>(IF(DASHBOARD!$J$2=AI4,DASHBOARD!$G$14,IF(DASHBOARD!$J$2=0,0,AI31)))</f>
        <v/>
      </c>
      <c r="AJ31" s="338">
        <f>(IF(DASHBOARD!$J$2=AJ4,DASHBOARD!$G$14,IF(DASHBOARD!$J$2=0,0,AJ31)))</f>
        <v/>
      </c>
      <c r="AK31" s="338">
        <f>(IF(DASHBOARD!$J$2=AK4,DASHBOARD!$G$14,IF(DASHBOARD!$J$2=0,0,AK31)))</f>
        <v/>
      </c>
      <c r="AL31" s="338">
        <f>(IF(DASHBOARD!$J$2=AL4,DASHBOARD!$G$14,IF(DASHBOARD!$J$2=0,0,AL31)))</f>
        <v/>
      </c>
      <c r="AM31" s="338">
        <f>(IF(DASHBOARD!$J$2=AM4,DASHBOARD!$G$14,IF(DASHBOARD!$J$2=0,0,AM31)))</f>
        <v/>
      </c>
      <c r="AN31" s="338">
        <f>(IF(DASHBOARD!$J$2=AN4,DASHBOARD!$G$14,IF(DASHBOARD!$J$2=0,0,AN31)))</f>
        <v/>
      </c>
      <c r="AO31" s="338">
        <f>(IF(DASHBOARD!$J$2=AO4,DASHBOARD!$G$14,IF(DASHBOARD!$J$2=0,0,AO31)))</f>
        <v/>
      </c>
      <c r="AP31" s="338">
        <f>(IF(DASHBOARD!$J$2=AP4,DASHBOARD!$G$14,IF(DASHBOARD!$J$2=0,0,AP31)))</f>
        <v/>
      </c>
      <c r="AQ31" s="338">
        <f>(IF(DASHBOARD!$J$2=AQ4,DASHBOARD!$G$14,IF(DASHBOARD!$J$2=0,0,AQ31)))</f>
        <v/>
      </c>
      <c r="AR31" s="338">
        <f>(IF(DASHBOARD!$J$2=AR4,DASHBOARD!$G$14,IF(DASHBOARD!$J$2=0,0,AR31)))</f>
        <v/>
      </c>
      <c r="AS31" s="338">
        <f>(IF(DASHBOARD!$J$2=AS4,DASHBOARD!$G$14,IF(DASHBOARD!$J$2=0,0,AS31)))</f>
        <v/>
      </c>
      <c r="AT31" s="338">
        <f>(IF(DASHBOARD!$J$2=AT4,DASHBOARD!$G$14,IF(DASHBOARD!$J$2=0,0,AT31)))</f>
        <v/>
      </c>
      <c r="AU31" s="338">
        <f>(IF(DASHBOARD!$J$2=AU4,DASHBOARD!$G$14,IF(DASHBOARD!$J$2=0,0,AU31)))</f>
        <v/>
      </c>
      <c r="AV31" s="338">
        <f>(IF(DASHBOARD!$J$2=AV4,DASHBOARD!$G$14,IF(DASHBOARD!$J$2=0,0,AV31)))</f>
        <v/>
      </c>
      <c r="AW31" s="338">
        <f>(IF(DASHBOARD!$J$2=AW4,DASHBOARD!$G$14,IF(DASHBOARD!$J$2=0,0,AW31)))</f>
        <v/>
      </c>
      <c r="AX31" s="338">
        <f>(IF(DASHBOARD!$J$2=AX4,DASHBOARD!$G$14,IF(DASHBOARD!$J$2=0,0,AX31)))</f>
        <v/>
      </c>
      <c r="AY31" s="338">
        <f>(IF(DASHBOARD!$J$2=AY4,DASHBOARD!$G$14,IF(DASHBOARD!$J$2=0,0,AY31)))</f>
        <v/>
      </c>
      <c r="AZ31" s="338">
        <f>(IF(DASHBOARD!$J$2=AZ4,DASHBOARD!$G$14,IF(DASHBOARD!$J$2=0,0,AZ31)))</f>
        <v/>
      </c>
      <c r="BA31" s="338">
        <f>(IF(DASHBOARD!$J$2=BA4,DASHBOARD!$G$14,IF(DASHBOARD!$J$2=0,0,BA31)))</f>
        <v/>
      </c>
      <c r="BB31" s="65">
        <f>(SUM(F31:BA31)/2)*1000</f>
        <v/>
      </c>
    </row>
    <row r="32" ht="19.5" customHeight="1" s="18" thickBot="1">
      <c r="B32" s="1292" t="n"/>
      <c r="C32" s="1293" t="n"/>
      <c r="D32" s="1298" t="n"/>
      <c r="E32" s="81" t="inlineStr">
        <is>
          <t>Unit # 3</t>
        </is>
      </c>
      <c r="F32" s="338">
        <f>(IF(DASHBOARD!$J$2=F4,DASHBOARD!$G$15,IF(DASHBOARD!$J$2=0,0,F32)))</f>
        <v/>
      </c>
      <c r="G32" s="338">
        <f>(IF(DASHBOARD!$J$2=G4,DASHBOARD!$G$15,IF(DASHBOARD!$J$2=0,0,G32)))</f>
        <v/>
      </c>
      <c r="H32" s="338">
        <f>(IF(DASHBOARD!$J$2=H4,DASHBOARD!$G$15,IF(DASHBOARD!$J$2=0,0,H32)))</f>
        <v/>
      </c>
      <c r="I32" s="338">
        <f>(IF(DASHBOARD!$J$2=I4,DASHBOARD!$G$15,IF(DASHBOARD!$J$2=0,0,I32)))</f>
        <v/>
      </c>
      <c r="J32" s="338">
        <f>(IF(DASHBOARD!$J$2=J4,DASHBOARD!$G$15,IF(DASHBOARD!$J$2=0,0,J32)))</f>
        <v/>
      </c>
      <c r="K32" s="338">
        <f>(IF(DASHBOARD!$J$2=K4,DASHBOARD!$G$15,IF(DASHBOARD!$J$2=0,0,K32)))</f>
        <v/>
      </c>
      <c r="L32" s="338">
        <f>(IF(DASHBOARD!$J$2=L4,DASHBOARD!$G$15,IF(DASHBOARD!$J$2=0,0,L32)))</f>
        <v/>
      </c>
      <c r="M32" s="338">
        <f>(IF(DASHBOARD!$J$2=M4,DASHBOARD!$G$15,IF(DASHBOARD!$J$2=0,0,M32)))</f>
        <v/>
      </c>
      <c r="N32" s="338">
        <f>(IF(DASHBOARD!$J$2=N4,DASHBOARD!$G$15,IF(DASHBOARD!$J$2=0,0,N32)))</f>
        <v/>
      </c>
      <c r="O32" s="338">
        <f>(IF(DASHBOARD!$J$2=O4,DASHBOARD!$G$15,IF(DASHBOARD!$J$2=0,0,O32)))</f>
        <v/>
      </c>
      <c r="P32" s="338">
        <f>(IF(DASHBOARD!$J$2=P4,DASHBOARD!$G$15,IF(DASHBOARD!$J$2=0,0,P32)))</f>
        <v/>
      </c>
      <c r="Q32" s="338">
        <f>(IF(DASHBOARD!$J$2=Q4,DASHBOARD!$G$15,IF(DASHBOARD!$J$2=0,0,Q32)))</f>
        <v/>
      </c>
      <c r="R32" s="338">
        <f>(IF(DASHBOARD!$J$2=R4,DASHBOARD!$G$15,IF(DASHBOARD!$J$2=0,0,R32)))</f>
        <v/>
      </c>
      <c r="S32" s="338">
        <f>(IF(DASHBOARD!$J$2=S4,DASHBOARD!$G$15,IF(DASHBOARD!$J$2=0,0,S32)))</f>
        <v/>
      </c>
      <c r="T32" s="338">
        <f>(IF(DASHBOARD!$J$2=T4,DASHBOARD!$G$15,IF(DASHBOARD!$J$2=0,0,T32)))</f>
        <v/>
      </c>
      <c r="U32" s="338">
        <f>(IF(DASHBOARD!$J$2=U4,DASHBOARD!$G$15,IF(DASHBOARD!$J$2=0,0,U32)))</f>
        <v/>
      </c>
      <c r="V32" s="338">
        <f>(IF(DASHBOARD!$J$2=V4,DASHBOARD!$G$15,IF(DASHBOARD!$J$2=0,0,V32)))</f>
        <v/>
      </c>
      <c r="W32" s="338">
        <f>(IF(DASHBOARD!$J$2=W4,DASHBOARD!$G$15,IF(DASHBOARD!$J$2=0,0,W32)))</f>
        <v/>
      </c>
      <c r="X32" s="338">
        <f>(IF(DASHBOARD!$J$2=X4,DASHBOARD!$G$15,IF(DASHBOARD!$J$2=0,0,X32)))</f>
        <v/>
      </c>
      <c r="Y32" s="338">
        <f>(IF(DASHBOARD!$J$2=Y4,DASHBOARD!$G$15,IF(DASHBOARD!$J$2=0,0,Y32)))</f>
        <v/>
      </c>
      <c r="Z32" s="338">
        <f>(IF(DASHBOARD!$J$2=Z4,DASHBOARD!$G$15,IF(DASHBOARD!$J$2=0,0,Z32)))</f>
        <v/>
      </c>
      <c r="AA32" s="338">
        <f>(IF(DASHBOARD!$J$2=AA4,DASHBOARD!$G$15,IF(DASHBOARD!$J$2=0,0,AA32)))</f>
        <v/>
      </c>
      <c r="AB32" s="338">
        <f>(IF(DASHBOARD!$J$2=AB4,DASHBOARD!$G$15,IF(DASHBOARD!$J$2=0,0,AB32)))</f>
        <v/>
      </c>
      <c r="AC32" s="338">
        <f>(IF(DASHBOARD!$J$2=AC4,DASHBOARD!$G$15,IF(DASHBOARD!$J$2=0,0,AC32)))</f>
        <v/>
      </c>
      <c r="AD32" s="338">
        <f>(IF(DASHBOARD!$J$2=AD4,DASHBOARD!$G$15,IF(DASHBOARD!$J$2=0,0,AD32)))</f>
        <v/>
      </c>
      <c r="AE32" s="338">
        <f>(IF(DASHBOARD!$J$2=AE4,DASHBOARD!$G$15,IF(DASHBOARD!$J$2=0,0,AE32)))</f>
        <v/>
      </c>
      <c r="AF32" s="338">
        <f>(IF(DASHBOARD!$J$2=AF4,DASHBOARD!$G$15,IF(DASHBOARD!$J$2=0,0,AF32)))</f>
        <v/>
      </c>
      <c r="AG32" s="338">
        <f>(IF(DASHBOARD!$J$2=AG4,DASHBOARD!$G$15,IF(DASHBOARD!$J$2=0,0,AG32)))</f>
        <v/>
      </c>
      <c r="AH32" s="338">
        <f>(IF(DASHBOARD!$J$2=AH4,DASHBOARD!$G$15,IF(DASHBOARD!$J$2=0,0,AH32)))</f>
        <v/>
      </c>
      <c r="AI32" s="338">
        <f>(IF(DASHBOARD!$J$2=AI4,DASHBOARD!$G$15,IF(DASHBOARD!$J$2=0,0,AI32)))</f>
        <v/>
      </c>
      <c r="AJ32" s="338">
        <f>(IF(DASHBOARD!$J$2=AJ4,DASHBOARD!$G$15,IF(DASHBOARD!$J$2=0,0,AJ32)))</f>
        <v/>
      </c>
      <c r="AK32" s="338">
        <f>(IF(DASHBOARD!$J$2=AK4,DASHBOARD!$G$15,IF(DASHBOARD!$J$2=0,0,AK32)))</f>
        <v/>
      </c>
      <c r="AL32" s="338">
        <f>(IF(DASHBOARD!$J$2=AL4,DASHBOARD!$G$15,IF(DASHBOARD!$J$2=0,0,AL32)))</f>
        <v/>
      </c>
      <c r="AM32" s="338">
        <f>(IF(DASHBOARD!$J$2=AM4,DASHBOARD!$G$15,IF(DASHBOARD!$J$2=0,0,AM32)))</f>
        <v/>
      </c>
      <c r="AN32" s="338">
        <f>(IF(DASHBOARD!$J$2=AN4,DASHBOARD!$G$15,IF(DASHBOARD!$J$2=0,0,AN32)))</f>
        <v/>
      </c>
      <c r="AO32" s="338">
        <f>(IF(DASHBOARD!$J$2=AO4,DASHBOARD!$G$15,IF(DASHBOARD!$J$2=0,0,AO32)))</f>
        <v/>
      </c>
      <c r="AP32" s="338">
        <f>(IF(DASHBOARD!$J$2=AP4,DASHBOARD!$G$15,IF(DASHBOARD!$J$2=0,0,AP32)))</f>
        <v/>
      </c>
      <c r="AQ32" s="338">
        <f>(IF(DASHBOARD!$J$2=AQ4,DASHBOARD!$G$15,IF(DASHBOARD!$J$2=0,0,AQ32)))</f>
        <v/>
      </c>
      <c r="AR32" s="338">
        <f>(IF(DASHBOARD!$J$2=AR4,DASHBOARD!$G$15,IF(DASHBOARD!$J$2=0,0,AR32)))</f>
        <v/>
      </c>
      <c r="AS32" s="338">
        <f>(IF(DASHBOARD!$J$2=AS4,DASHBOARD!$G$15,IF(DASHBOARD!$J$2=0,0,AS32)))</f>
        <v/>
      </c>
      <c r="AT32" s="338">
        <f>(IF(DASHBOARD!$J$2=AT4,DASHBOARD!$G$15,IF(DASHBOARD!$J$2=0,0,AT32)))</f>
        <v/>
      </c>
      <c r="AU32" s="338">
        <f>(IF(DASHBOARD!$J$2=AU4,DASHBOARD!$G$15,IF(DASHBOARD!$J$2=0,0,AU32)))</f>
        <v/>
      </c>
      <c r="AV32" s="338">
        <f>(IF(DASHBOARD!$J$2=AV4,DASHBOARD!$G$15,IF(DASHBOARD!$J$2=0,0,AV32)))</f>
        <v/>
      </c>
      <c r="AW32" s="338">
        <f>(IF(DASHBOARD!$J$2=AW4,DASHBOARD!$G$15,IF(DASHBOARD!$J$2=0,0,AW32)))</f>
        <v/>
      </c>
      <c r="AX32" s="338">
        <f>(IF(DASHBOARD!$J$2=AX4,DASHBOARD!$G$15,IF(DASHBOARD!$J$2=0,0,AX32)))</f>
        <v/>
      </c>
      <c r="AY32" s="338">
        <f>(IF(DASHBOARD!$J$2=AY4,DASHBOARD!$G$15,IF(DASHBOARD!$J$2=0,0,AY32)))</f>
        <v/>
      </c>
      <c r="AZ32" s="338">
        <f>(IF(DASHBOARD!$J$2=AZ4,DASHBOARD!$G$15,IF(DASHBOARD!$J$2=0,0,AZ32)))</f>
        <v/>
      </c>
      <c r="BA32" s="338">
        <f>(IF(DASHBOARD!$J$2=BA4,DASHBOARD!$G$15,IF(DASHBOARD!$J$2=0,0,BA32)))</f>
        <v/>
      </c>
      <c r="BB32" s="65">
        <f>(SUM(F32:BA32)/2)*1000</f>
        <v/>
      </c>
    </row>
    <row r="33" ht="19.5" customHeight="1" s="18" thickTop="1">
      <c r="B33" s="1292" t="n"/>
      <c r="C33" s="1293" t="n"/>
      <c r="D33" s="894" t="inlineStr">
        <is>
          <t>PLTA POSO - 2B</t>
        </is>
      </c>
      <c r="E33" s="82" t="inlineStr">
        <is>
          <t>Unit # 1</t>
        </is>
      </c>
      <c r="F33" s="338">
        <f>(IF(DASHBOARD!$J$2=F4,DASHBOARD!$G$16,IF(DASHBOARD!$J$2=0,0,F33)))</f>
        <v/>
      </c>
      <c r="G33" s="338">
        <f>(IF(DASHBOARD!$J$2=G4,DASHBOARD!$G$16,IF(DASHBOARD!$J$2=0,0,G33)))</f>
        <v/>
      </c>
      <c r="H33" s="338">
        <f>(IF(DASHBOARD!$J$2=H4,DASHBOARD!$G$16,IF(DASHBOARD!$J$2=0,0,H33)))</f>
        <v/>
      </c>
      <c r="I33" s="338">
        <f>(IF(DASHBOARD!$J$2=I4,DASHBOARD!$G$16,IF(DASHBOARD!$J$2=0,0,I33)))</f>
        <v/>
      </c>
      <c r="J33" s="338">
        <f>(IF(DASHBOARD!$J$2=J4,DASHBOARD!$G$16,IF(DASHBOARD!$J$2=0,0,J33)))</f>
        <v/>
      </c>
      <c r="K33" s="338">
        <f>(IF(DASHBOARD!$J$2=K4,DASHBOARD!$G$16,IF(DASHBOARD!$J$2=0,0,K33)))</f>
        <v/>
      </c>
      <c r="L33" s="338">
        <f>(IF(DASHBOARD!$J$2=L4,DASHBOARD!$G$16,IF(DASHBOARD!$J$2=0,0,L33)))</f>
        <v/>
      </c>
      <c r="M33" s="338">
        <f>(IF(DASHBOARD!$J$2=M4,DASHBOARD!$G$16,IF(DASHBOARD!$J$2=0,0,M33)))</f>
        <v/>
      </c>
      <c r="N33" s="338">
        <f>(IF(DASHBOARD!$J$2=N4,DASHBOARD!$G$16,IF(DASHBOARD!$J$2=0,0,N33)))</f>
        <v/>
      </c>
      <c r="O33" s="338">
        <f>(IF(DASHBOARD!$J$2=O4,DASHBOARD!$G$16,IF(DASHBOARD!$J$2=0,0,O33)))</f>
        <v/>
      </c>
      <c r="P33" s="338">
        <f>(IF(DASHBOARD!$J$2=P4,DASHBOARD!$G$16,IF(DASHBOARD!$J$2=0,0,P33)))</f>
        <v/>
      </c>
      <c r="Q33" s="338">
        <f>(IF(DASHBOARD!$J$2=Q4,DASHBOARD!$G$16,IF(DASHBOARD!$J$2=0,0,Q33)))</f>
        <v/>
      </c>
      <c r="R33" s="338">
        <f>(IF(DASHBOARD!$J$2=R4,DASHBOARD!$G$16,IF(DASHBOARD!$J$2=0,0,R33)))</f>
        <v/>
      </c>
      <c r="S33" s="338">
        <f>(IF(DASHBOARD!$J$2=S4,DASHBOARD!$G$16,IF(DASHBOARD!$J$2=0,0,S33)))</f>
        <v/>
      </c>
      <c r="T33" s="338">
        <f>(IF(DASHBOARD!$J$2=T4,DASHBOARD!$G$16,IF(DASHBOARD!$J$2=0,0,T33)))</f>
        <v/>
      </c>
      <c r="U33" s="338">
        <f>(IF(DASHBOARD!$J$2=U4,DASHBOARD!$G$16,IF(DASHBOARD!$J$2=0,0,U33)))</f>
        <v/>
      </c>
      <c r="V33" s="338">
        <f>(IF(DASHBOARD!$J$2=V4,DASHBOARD!$G$16,IF(DASHBOARD!$J$2=0,0,V33)))</f>
        <v/>
      </c>
      <c r="W33" s="338">
        <f>(IF(DASHBOARD!$J$2=W4,DASHBOARD!$G$16,IF(DASHBOARD!$J$2=0,0,W33)))</f>
        <v/>
      </c>
      <c r="X33" s="338">
        <f>(IF(DASHBOARD!$J$2=X4,DASHBOARD!$G$16,IF(DASHBOARD!$J$2=0,0,X33)))</f>
        <v/>
      </c>
      <c r="Y33" s="338">
        <f>(IF(DASHBOARD!$J$2=Y4,DASHBOARD!$G$16,IF(DASHBOARD!$J$2=0,0,Y33)))</f>
        <v/>
      </c>
      <c r="Z33" s="338">
        <f>(IF(DASHBOARD!$J$2=Z4,DASHBOARD!$G$16,IF(DASHBOARD!$J$2=0,0,Z33)))</f>
        <v/>
      </c>
      <c r="AA33" s="338">
        <f>(IF(DASHBOARD!$J$2=AA4,DASHBOARD!$G$16,IF(DASHBOARD!$J$2=0,0,AA33)))</f>
        <v/>
      </c>
      <c r="AB33" s="338">
        <f>(IF(DASHBOARD!$J$2=AB4,DASHBOARD!$G$16,IF(DASHBOARD!$J$2=0,0,AB33)))</f>
        <v/>
      </c>
      <c r="AC33" s="338">
        <f>(IF(DASHBOARD!$J$2=AC4,DASHBOARD!$G$16,IF(DASHBOARD!$J$2=0,0,AC33)))</f>
        <v/>
      </c>
      <c r="AD33" s="338">
        <f>(IF(DASHBOARD!$J$2=AD4,DASHBOARD!$G$16,IF(DASHBOARD!$J$2=0,0,AD33)))</f>
        <v/>
      </c>
      <c r="AE33" s="338">
        <f>(IF(DASHBOARD!$J$2=AE4,DASHBOARD!$G$16,IF(DASHBOARD!$J$2=0,0,AE33)))</f>
        <v/>
      </c>
      <c r="AF33" s="338">
        <f>(IF(DASHBOARD!$J$2=AF4,DASHBOARD!$G$16,IF(DASHBOARD!$J$2=0,0,AF33)))</f>
        <v/>
      </c>
      <c r="AG33" s="338">
        <f>(IF(DASHBOARD!$J$2=AG4,DASHBOARD!$G$16,IF(DASHBOARD!$J$2=0,0,AG33)))</f>
        <v/>
      </c>
      <c r="AH33" s="338">
        <f>(IF(DASHBOARD!$J$2=AH4,DASHBOARD!$G$16,IF(DASHBOARD!$J$2=0,0,AH33)))</f>
        <v/>
      </c>
      <c r="AI33" s="338">
        <f>(IF(DASHBOARD!$J$2=AI4,DASHBOARD!$G$16,IF(DASHBOARD!$J$2=0,0,AI33)))</f>
        <v/>
      </c>
      <c r="AJ33" s="338">
        <f>(IF(DASHBOARD!$J$2=AJ4,DASHBOARD!$G$16,IF(DASHBOARD!$J$2=0,0,AJ33)))</f>
        <v/>
      </c>
      <c r="AK33" s="338">
        <f>(IF(DASHBOARD!$J$2=AK4,DASHBOARD!$G$16,IF(DASHBOARD!$J$2=0,0,AK33)))</f>
        <v/>
      </c>
      <c r="AL33" s="338">
        <f>(IF(DASHBOARD!$J$2=AL4,DASHBOARD!$G$16,IF(DASHBOARD!$J$2=0,0,AL33)))</f>
        <v/>
      </c>
      <c r="AM33" s="338">
        <f>(IF(DASHBOARD!$J$2=AM4,DASHBOARD!$G$16,IF(DASHBOARD!$J$2=0,0,AM33)))</f>
        <v/>
      </c>
      <c r="AN33" s="338">
        <f>(IF(DASHBOARD!$J$2=AN4,DASHBOARD!$G$16,IF(DASHBOARD!$J$2=0,0,AN33)))</f>
        <v/>
      </c>
      <c r="AO33" s="338">
        <f>(IF(DASHBOARD!$J$2=AO4,DASHBOARD!$G$16,IF(DASHBOARD!$J$2=0,0,AO33)))</f>
        <v/>
      </c>
      <c r="AP33" s="338">
        <f>(IF(DASHBOARD!$J$2=AP4,DASHBOARD!$G$16,IF(DASHBOARD!$J$2=0,0,AP33)))</f>
        <v/>
      </c>
      <c r="AQ33" s="338">
        <f>(IF(DASHBOARD!$J$2=AQ4,DASHBOARD!$G$16,IF(DASHBOARD!$J$2=0,0,AQ33)))</f>
        <v/>
      </c>
      <c r="AR33" s="338">
        <f>(IF(DASHBOARD!$J$2=AR4,DASHBOARD!$G$16,IF(DASHBOARD!$J$2=0,0,AR33)))</f>
        <v/>
      </c>
      <c r="AS33" s="338">
        <f>(IF(DASHBOARD!$J$2=AS4,DASHBOARD!$G$16,IF(DASHBOARD!$J$2=0,0,AS33)))</f>
        <v/>
      </c>
      <c r="AT33" s="338">
        <f>(IF(DASHBOARD!$J$2=AT4,DASHBOARD!$G$16,IF(DASHBOARD!$J$2=0,0,AT33)))</f>
        <v/>
      </c>
      <c r="AU33" s="338">
        <f>(IF(DASHBOARD!$J$2=AU4,DASHBOARD!$G$16,IF(DASHBOARD!$J$2=0,0,AU33)))</f>
        <v/>
      </c>
      <c r="AV33" s="338">
        <f>(IF(DASHBOARD!$J$2=AV4,DASHBOARD!$G$16,IF(DASHBOARD!$J$2=0,0,AV33)))</f>
        <v/>
      </c>
      <c r="AW33" s="338">
        <f>(IF(DASHBOARD!$J$2=AW4,DASHBOARD!$G$16,IF(DASHBOARD!$J$2=0,0,AW33)))</f>
        <v/>
      </c>
      <c r="AX33" s="338">
        <f>(IF(DASHBOARD!$J$2=AX4,DASHBOARD!$G$16,IF(DASHBOARD!$J$2=0,0,AX33)))</f>
        <v/>
      </c>
      <c r="AY33" s="338">
        <f>(IF(DASHBOARD!$J$2=AY4,DASHBOARD!$G$16,IF(DASHBOARD!$J$2=0,0,AY33)))</f>
        <v/>
      </c>
      <c r="AZ33" s="338">
        <f>(IF(DASHBOARD!$J$2=AZ4,DASHBOARD!$G$16,IF(DASHBOARD!$J$2=0,0,AZ33)))</f>
        <v/>
      </c>
      <c r="BA33" s="338">
        <f>(IF(DASHBOARD!$J$2=BA4,DASHBOARD!$G$16,IF(DASHBOARD!$J$2=0,0,BA33)))</f>
        <v/>
      </c>
      <c r="BB33" s="65">
        <f>(SUM(F33:BA33)/2)*1000</f>
        <v/>
      </c>
    </row>
    <row r="34" ht="18.75" customHeight="1" s="18">
      <c r="B34" s="1292" t="n"/>
      <c r="C34" s="1293" t="n"/>
      <c r="D34" s="1297" t="n"/>
      <c r="E34" s="83" t="inlineStr">
        <is>
          <t>Unit # 2</t>
        </is>
      </c>
      <c r="F34" s="338">
        <f>(IF(DASHBOARD!$J$2=F4,DASHBOARD!$G$17,IF(DASHBOARD!$J$2=0,0,F34)))</f>
        <v/>
      </c>
      <c r="G34" s="338">
        <f>(IF(DASHBOARD!$J$2=G4,DASHBOARD!$G$17,IF(DASHBOARD!$J$2=0,0,G34)))</f>
        <v/>
      </c>
      <c r="H34" s="338">
        <f>(IF(DASHBOARD!$J$2=H4,DASHBOARD!$G$17,IF(DASHBOARD!$J$2=0,0,H34)))</f>
        <v/>
      </c>
      <c r="I34" s="338">
        <f>(IF(DASHBOARD!$J$2=I4,DASHBOARD!$G$17,IF(DASHBOARD!$J$2=0,0,I34)))</f>
        <v/>
      </c>
      <c r="J34" s="338">
        <f>(IF(DASHBOARD!$J$2=J4,DASHBOARD!$G$17,IF(DASHBOARD!$J$2=0,0,J34)))</f>
        <v/>
      </c>
      <c r="K34" s="338">
        <f>(IF(DASHBOARD!$J$2=K4,DASHBOARD!$G$17,IF(DASHBOARD!$J$2=0,0,K34)))</f>
        <v/>
      </c>
      <c r="L34" s="338">
        <f>(IF(DASHBOARD!$J$2=L4,DASHBOARD!$G$17,IF(DASHBOARD!$J$2=0,0,L34)))</f>
        <v/>
      </c>
      <c r="M34" s="338">
        <f>(IF(DASHBOARD!$J$2=M4,DASHBOARD!$G$17,IF(DASHBOARD!$J$2=0,0,M34)))</f>
        <v/>
      </c>
      <c r="N34" s="338">
        <f>(IF(DASHBOARD!$J$2=N4,DASHBOARD!$G$17,IF(DASHBOARD!$J$2=0,0,N34)))</f>
        <v/>
      </c>
      <c r="O34" s="338">
        <f>(IF(DASHBOARD!$J$2=O4,DASHBOARD!$G$17,IF(DASHBOARD!$J$2=0,0,O34)))</f>
        <v/>
      </c>
      <c r="P34" s="338">
        <f>(IF(DASHBOARD!$J$2=P4,DASHBOARD!$G$17,IF(DASHBOARD!$J$2=0,0,P34)))</f>
        <v/>
      </c>
      <c r="Q34" s="338">
        <f>(IF(DASHBOARD!$J$2=Q4,DASHBOARD!$G$17,IF(DASHBOARD!$J$2=0,0,Q34)))</f>
        <v/>
      </c>
      <c r="R34" s="338">
        <f>(IF(DASHBOARD!$J$2=R4,DASHBOARD!$G$17,IF(DASHBOARD!$J$2=0,0,R34)))</f>
        <v/>
      </c>
      <c r="S34" s="338">
        <f>(IF(DASHBOARD!$J$2=S4,DASHBOARD!$G$17,IF(DASHBOARD!$J$2=0,0,S34)))</f>
        <v/>
      </c>
      <c r="T34" s="338">
        <f>(IF(DASHBOARD!$J$2=T4,DASHBOARD!$G$17,IF(DASHBOARD!$J$2=0,0,T34)))</f>
        <v/>
      </c>
      <c r="U34" s="338">
        <f>(IF(DASHBOARD!$J$2=U4,DASHBOARD!$G$17,IF(DASHBOARD!$J$2=0,0,U34)))</f>
        <v/>
      </c>
      <c r="V34" s="338">
        <f>(IF(DASHBOARD!$J$2=V4,DASHBOARD!$G$17,IF(DASHBOARD!$J$2=0,0,V34)))</f>
        <v/>
      </c>
      <c r="W34" s="338">
        <f>(IF(DASHBOARD!$J$2=W4,DASHBOARD!$G$17,IF(DASHBOARD!$J$2=0,0,W34)))</f>
        <v/>
      </c>
      <c r="X34" s="338">
        <f>(IF(DASHBOARD!$J$2=X4,DASHBOARD!$G$17,IF(DASHBOARD!$J$2=0,0,X34)))</f>
        <v/>
      </c>
      <c r="Y34" s="338">
        <f>(IF(DASHBOARD!$J$2=Y4,DASHBOARD!$G$17,IF(DASHBOARD!$J$2=0,0,Y34)))</f>
        <v/>
      </c>
      <c r="Z34" s="338">
        <f>(IF(DASHBOARD!$J$2=Z4,DASHBOARD!$G$17,IF(DASHBOARD!$J$2=0,0,Z34)))</f>
        <v/>
      </c>
      <c r="AA34" s="338">
        <f>(IF(DASHBOARD!$J$2=AA4,DASHBOARD!$G$17,IF(DASHBOARD!$J$2=0,0,AA34)))</f>
        <v/>
      </c>
      <c r="AB34" s="338">
        <f>(IF(DASHBOARD!$J$2=AB4,DASHBOARD!$G$17,IF(DASHBOARD!$J$2=0,0,AB34)))</f>
        <v/>
      </c>
      <c r="AC34" s="338">
        <f>(IF(DASHBOARD!$J$2=AC4,DASHBOARD!$G$17,IF(DASHBOARD!$J$2=0,0,AC34)))</f>
        <v/>
      </c>
      <c r="AD34" s="338">
        <f>(IF(DASHBOARD!$J$2=AD4,DASHBOARD!$G$17,IF(DASHBOARD!$J$2=0,0,AD34)))</f>
        <v/>
      </c>
      <c r="AE34" s="338">
        <f>(IF(DASHBOARD!$J$2=AE4,DASHBOARD!$G$17,IF(DASHBOARD!$J$2=0,0,AE34)))</f>
        <v/>
      </c>
      <c r="AF34" s="338">
        <f>(IF(DASHBOARD!$J$2=AF4,DASHBOARD!$G$17,IF(DASHBOARD!$J$2=0,0,AF34)))</f>
        <v/>
      </c>
      <c r="AG34" s="338">
        <f>(IF(DASHBOARD!$J$2=AG4,DASHBOARD!$G$17,IF(DASHBOARD!$J$2=0,0,AG34)))</f>
        <v/>
      </c>
      <c r="AH34" s="338">
        <f>(IF(DASHBOARD!$J$2=AH4,DASHBOARD!$G$17,IF(DASHBOARD!$J$2=0,0,AH34)))</f>
        <v/>
      </c>
      <c r="AI34" s="338">
        <f>(IF(DASHBOARD!$J$2=AI4,DASHBOARD!$G$17,IF(DASHBOARD!$J$2=0,0,AI34)))</f>
        <v/>
      </c>
      <c r="AJ34" s="338">
        <f>(IF(DASHBOARD!$J$2=AJ4,DASHBOARD!$G$17,IF(DASHBOARD!$J$2=0,0,AJ34)))</f>
        <v/>
      </c>
      <c r="AK34" s="338">
        <f>(IF(DASHBOARD!$J$2=AK4,DASHBOARD!$G$17,IF(DASHBOARD!$J$2=0,0,AK34)))</f>
        <v/>
      </c>
      <c r="AL34" s="338">
        <f>(IF(DASHBOARD!$J$2=AL4,DASHBOARD!$G$17,IF(DASHBOARD!$J$2=0,0,AL34)))</f>
        <v/>
      </c>
      <c r="AM34" s="338">
        <f>(IF(DASHBOARD!$J$2=AM4,DASHBOARD!$G$17,IF(DASHBOARD!$J$2=0,0,AM34)))</f>
        <v/>
      </c>
      <c r="AN34" s="338">
        <f>(IF(DASHBOARD!$J$2=AN4,DASHBOARD!$G$17,IF(DASHBOARD!$J$2=0,0,AN34)))</f>
        <v/>
      </c>
      <c r="AO34" s="338">
        <f>(IF(DASHBOARD!$J$2=AO4,DASHBOARD!$G$17,IF(DASHBOARD!$J$2=0,0,AO34)))</f>
        <v/>
      </c>
      <c r="AP34" s="338">
        <f>(IF(DASHBOARD!$J$2=AP4,DASHBOARD!$G$17,IF(DASHBOARD!$J$2=0,0,AP34)))</f>
        <v/>
      </c>
      <c r="AQ34" s="338">
        <f>(IF(DASHBOARD!$J$2=AQ4,DASHBOARD!$G$17,IF(DASHBOARD!$J$2=0,0,AQ34)))</f>
        <v/>
      </c>
      <c r="AR34" s="338">
        <f>(IF(DASHBOARD!$J$2=AR4,DASHBOARD!$G$17,IF(DASHBOARD!$J$2=0,0,AR34)))</f>
        <v/>
      </c>
      <c r="AS34" s="338">
        <f>(IF(DASHBOARD!$J$2=AS4,DASHBOARD!$G$17,IF(DASHBOARD!$J$2=0,0,AS34)))</f>
        <v/>
      </c>
      <c r="AT34" s="338">
        <f>(IF(DASHBOARD!$J$2=AT4,DASHBOARD!$G$17,IF(DASHBOARD!$J$2=0,0,AT34)))</f>
        <v/>
      </c>
      <c r="AU34" s="338">
        <f>(IF(DASHBOARD!$J$2=AU4,DASHBOARD!$G$17,IF(DASHBOARD!$J$2=0,0,AU34)))</f>
        <v/>
      </c>
      <c r="AV34" s="338">
        <f>(IF(DASHBOARD!$J$2=AV4,DASHBOARD!$G$17,IF(DASHBOARD!$J$2=0,0,AV34)))</f>
        <v/>
      </c>
      <c r="AW34" s="338">
        <f>(IF(DASHBOARD!$J$2=AW4,DASHBOARD!$G$17,IF(DASHBOARD!$J$2=0,0,AW34)))</f>
        <v/>
      </c>
      <c r="AX34" s="338">
        <f>(IF(DASHBOARD!$J$2=AX4,DASHBOARD!$G$17,IF(DASHBOARD!$J$2=0,0,AX34)))</f>
        <v/>
      </c>
      <c r="AY34" s="338">
        <f>(IF(DASHBOARD!$J$2=AY4,DASHBOARD!$G$17,IF(DASHBOARD!$J$2=0,0,AY34)))</f>
        <v/>
      </c>
      <c r="AZ34" s="338">
        <f>(IF(DASHBOARD!$J$2=AZ4,DASHBOARD!$G$17,IF(DASHBOARD!$J$2=0,0,AZ34)))</f>
        <v/>
      </c>
      <c r="BA34" s="338">
        <f>(IF(DASHBOARD!$J$2=BA4,DASHBOARD!$G$17,IF(DASHBOARD!$J$2=0,0,BA34)))</f>
        <v/>
      </c>
      <c r="BB34" s="65">
        <f>(SUM(F34:BA34)/2)*1000</f>
        <v/>
      </c>
    </row>
    <row r="35" ht="18.75" customHeight="1" s="18">
      <c r="B35" s="1292" t="n"/>
      <c r="C35" s="1293" t="n"/>
      <c r="D35" s="1297" t="n"/>
      <c r="E35" s="83" t="inlineStr">
        <is>
          <t>Unit # 3</t>
        </is>
      </c>
      <c r="F35" s="338">
        <f>(IF(DASHBOARD!$J$2=F4,DASHBOARD!$G$18,IF(DASHBOARD!$J$2=0,0,F35)))</f>
        <v/>
      </c>
      <c r="G35" s="338">
        <f>(IF(DASHBOARD!$J$2=G4,DASHBOARD!$G$18,IF(DASHBOARD!$J$2=0,0,G35)))</f>
        <v/>
      </c>
      <c r="H35" s="338">
        <f>(IF(DASHBOARD!$J$2=H4,DASHBOARD!$G$18,IF(DASHBOARD!$J$2=0,0,H35)))</f>
        <v/>
      </c>
      <c r="I35" s="338">
        <f>(IF(DASHBOARD!$J$2=I4,DASHBOARD!$G$18,IF(DASHBOARD!$J$2=0,0,I35)))</f>
        <v/>
      </c>
      <c r="J35" s="338">
        <f>(IF(DASHBOARD!$J$2=J4,DASHBOARD!$G$18,IF(DASHBOARD!$J$2=0,0,J35)))</f>
        <v/>
      </c>
      <c r="K35" s="338">
        <f>(IF(DASHBOARD!$J$2=K4,DASHBOARD!$G$18,IF(DASHBOARD!$J$2=0,0,K35)))</f>
        <v/>
      </c>
      <c r="L35" s="338">
        <f>(IF(DASHBOARD!$J$2=L4,DASHBOARD!$G$18,IF(DASHBOARD!$J$2=0,0,L35)))</f>
        <v/>
      </c>
      <c r="M35" s="338">
        <f>(IF(DASHBOARD!$J$2=M4,DASHBOARD!$G$18,IF(DASHBOARD!$J$2=0,0,M35)))</f>
        <v/>
      </c>
      <c r="N35" s="338">
        <f>(IF(DASHBOARD!$J$2=N4,DASHBOARD!$G$18,IF(DASHBOARD!$J$2=0,0,N35)))</f>
        <v/>
      </c>
      <c r="O35" s="338">
        <f>(IF(DASHBOARD!$J$2=O4,DASHBOARD!$G$18,IF(DASHBOARD!$J$2=0,0,O35)))</f>
        <v/>
      </c>
      <c r="P35" s="338">
        <f>(IF(DASHBOARD!$J$2=P4,DASHBOARD!$G$18,IF(DASHBOARD!$J$2=0,0,P35)))</f>
        <v/>
      </c>
      <c r="Q35" s="338">
        <f>(IF(DASHBOARD!$J$2=Q4,DASHBOARD!$G$18,IF(DASHBOARD!$J$2=0,0,Q35)))</f>
        <v/>
      </c>
      <c r="R35" s="338">
        <f>(IF(DASHBOARD!$J$2=R4,DASHBOARD!$G$18,IF(DASHBOARD!$J$2=0,0,R35)))</f>
        <v/>
      </c>
      <c r="S35" s="338">
        <f>(IF(DASHBOARD!$J$2=S4,DASHBOARD!$G$18,IF(DASHBOARD!$J$2=0,0,S35)))</f>
        <v/>
      </c>
      <c r="T35" s="338">
        <f>(IF(DASHBOARD!$J$2=T4,DASHBOARD!$G$18,IF(DASHBOARD!$J$2=0,0,T35)))</f>
        <v/>
      </c>
      <c r="U35" s="338">
        <f>(IF(DASHBOARD!$J$2=U4,DASHBOARD!$G$18,IF(DASHBOARD!$J$2=0,0,U35)))</f>
        <v/>
      </c>
      <c r="V35" s="338">
        <f>(IF(DASHBOARD!$J$2=V4,DASHBOARD!$G$18,IF(DASHBOARD!$J$2=0,0,V35)))</f>
        <v/>
      </c>
      <c r="W35" s="338">
        <f>(IF(DASHBOARD!$J$2=W4,DASHBOARD!$G$18,IF(DASHBOARD!$J$2=0,0,W35)))</f>
        <v/>
      </c>
      <c r="X35" s="338">
        <f>(IF(DASHBOARD!$J$2=X4,DASHBOARD!$G$18,IF(DASHBOARD!$J$2=0,0,X35)))</f>
        <v/>
      </c>
      <c r="Y35" s="338">
        <f>(IF(DASHBOARD!$J$2=Y4,DASHBOARD!$G$18,IF(DASHBOARD!$J$2=0,0,Y35)))</f>
        <v/>
      </c>
      <c r="Z35" s="338">
        <f>(IF(DASHBOARD!$J$2=Z4,DASHBOARD!$G$18,IF(DASHBOARD!$J$2=0,0,Z35)))</f>
        <v/>
      </c>
      <c r="AA35" s="338">
        <f>(IF(DASHBOARD!$J$2=AA4,DASHBOARD!$G$18,IF(DASHBOARD!$J$2=0,0,AA35)))</f>
        <v/>
      </c>
      <c r="AB35" s="338">
        <f>(IF(DASHBOARD!$J$2=AB4,DASHBOARD!$G$18,IF(DASHBOARD!$J$2=0,0,AB35)))</f>
        <v/>
      </c>
      <c r="AC35" s="338">
        <f>(IF(DASHBOARD!$J$2=AC4,DASHBOARD!$G$18,IF(DASHBOARD!$J$2=0,0,AC35)))</f>
        <v/>
      </c>
      <c r="AD35" s="338">
        <f>(IF(DASHBOARD!$J$2=AD4,DASHBOARD!$G$18,IF(DASHBOARD!$J$2=0,0,AD35)))</f>
        <v/>
      </c>
      <c r="AE35" s="338">
        <f>(IF(DASHBOARD!$J$2=AE4,DASHBOARD!$G$18,IF(DASHBOARD!$J$2=0,0,AE35)))</f>
        <v/>
      </c>
      <c r="AF35" s="338">
        <f>(IF(DASHBOARD!$J$2=AF4,DASHBOARD!$G$18,IF(DASHBOARD!$J$2=0,0,AF35)))</f>
        <v/>
      </c>
      <c r="AG35" s="338">
        <f>(IF(DASHBOARD!$J$2=AG4,DASHBOARD!$G$18,IF(DASHBOARD!$J$2=0,0,AG35)))</f>
        <v/>
      </c>
      <c r="AH35" s="338">
        <f>(IF(DASHBOARD!$J$2=AH4,DASHBOARD!$G$18,IF(DASHBOARD!$J$2=0,0,AH35)))</f>
        <v/>
      </c>
      <c r="AI35" s="338">
        <f>(IF(DASHBOARD!$J$2=AI4,DASHBOARD!$G$18,IF(DASHBOARD!$J$2=0,0,AI35)))</f>
        <v/>
      </c>
      <c r="AJ35" s="338">
        <f>(IF(DASHBOARD!$J$2=AJ4,DASHBOARD!$G$18,IF(DASHBOARD!$J$2=0,0,AJ35)))</f>
        <v/>
      </c>
      <c r="AK35" s="338">
        <f>(IF(DASHBOARD!$J$2=AK4,DASHBOARD!$G$18,IF(DASHBOARD!$J$2=0,0,AK35)))</f>
        <v/>
      </c>
      <c r="AL35" s="338">
        <f>(IF(DASHBOARD!$J$2=AL4,DASHBOARD!$G$18,IF(DASHBOARD!$J$2=0,0,AL35)))</f>
        <v/>
      </c>
      <c r="AM35" s="338">
        <f>(IF(DASHBOARD!$J$2=AM4,DASHBOARD!$G$18,IF(DASHBOARD!$J$2=0,0,AM35)))</f>
        <v/>
      </c>
      <c r="AN35" s="338">
        <f>(IF(DASHBOARD!$J$2=AN4,DASHBOARD!$G$18,IF(DASHBOARD!$J$2=0,0,AN35)))</f>
        <v/>
      </c>
      <c r="AO35" s="338">
        <f>(IF(DASHBOARD!$J$2=AO4,DASHBOARD!$G$18,IF(DASHBOARD!$J$2=0,0,AO35)))</f>
        <v/>
      </c>
      <c r="AP35" s="338">
        <f>(IF(DASHBOARD!$J$2=AP4,DASHBOARD!$G$18,IF(DASHBOARD!$J$2=0,0,AP35)))</f>
        <v/>
      </c>
      <c r="AQ35" s="338">
        <f>(IF(DASHBOARD!$J$2=AQ4,DASHBOARD!$G$18,IF(DASHBOARD!$J$2=0,0,AQ35)))</f>
        <v/>
      </c>
      <c r="AR35" s="338">
        <f>(IF(DASHBOARD!$J$2=AR4,DASHBOARD!$G$18,IF(DASHBOARD!$J$2=0,0,AR35)))</f>
        <v/>
      </c>
      <c r="AS35" s="338">
        <f>(IF(DASHBOARD!$J$2=AS4,DASHBOARD!$G$18,IF(DASHBOARD!$J$2=0,0,AS35)))</f>
        <v/>
      </c>
      <c r="AT35" s="338">
        <f>(IF(DASHBOARD!$J$2=AT4,DASHBOARD!$G$18,IF(DASHBOARD!$J$2=0,0,AT35)))</f>
        <v/>
      </c>
      <c r="AU35" s="338">
        <f>(IF(DASHBOARD!$J$2=AU4,DASHBOARD!$G$18,IF(DASHBOARD!$J$2=0,0,AU35)))</f>
        <v/>
      </c>
      <c r="AV35" s="338">
        <f>(IF(DASHBOARD!$J$2=AV4,DASHBOARD!$G$18,IF(DASHBOARD!$J$2=0,0,AV35)))</f>
        <v/>
      </c>
      <c r="AW35" s="338">
        <f>(IF(DASHBOARD!$J$2=AW4,DASHBOARD!$G$18,IF(DASHBOARD!$J$2=0,0,AW35)))</f>
        <v/>
      </c>
      <c r="AX35" s="338">
        <f>(IF(DASHBOARD!$J$2=AX4,DASHBOARD!$G$18,IF(DASHBOARD!$J$2=0,0,AX35)))</f>
        <v/>
      </c>
      <c r="AY35" s="338">
        <f>(IF(DASHBOARD!$J$2=AY4,DASHBOARD!$G$18,IF(DASHBOARD!$J$2=0,0,AY35)))</f>
        <v/>
      </c>
      <c r="AZ35" s="338">
        <f>(IF(DASHBOARD!$J$2=AZ4,DASHBOARD!$G$18,IF(DASHBOARD!$J$2=0,0,AZ35)))</f>
        <v/>
      </c>
      <c r="BA35" s="338">
        <f>(IF(DASHBOARD!$J$2=BA4,DASHBOARD!$G$18,IF(DASHBOARD!$J$2=0,0,BA35)))</f>
        <v/>
      </c>
      <c r="BB35" s="65">
        <f>(SUM(F35:BA35)/2)*1000</f>
        <v/>
      </c>
    </row>
    <row r="36" ht="19.5" customHeight="1" s="18" thickBot="1">
      <c r="B36" s="1292" t="n"/>
      <c r="C36" s="1293" t="n"/>
      <c r="D36" s="1299" t="n"/>
      <c r="E36" s="84" t="inlineStr">
        <is>
          <t>Unit # 4</t>
        </is>
      </c>
      <c r="F36" s="338">
        <f>(IF(DASHBOARD!$J$2=F4,DASHBOARD!$G$19,IF(DASHBOARD!$J$2=0,0,F36)))</f>
        <v/>
      </c>
      <c r="G36" s="338">
        <f>(IF(DASHBOARD!$J$2=G4,DASHBOARD!$G$19,IF(DASHBOARD!$J$2=0,0,G36)))</f>
        <v/>
      </c>
      <c r="H36" s="338">
        <f>(IF(DASHBOARD!$J$2=H4,DASHBOARD!$G$19,IF(DASHBOARD!$J$2=0,0,H36)))</f>
        <v/>
      </c>
      <c r="I36" s="338">
        <f>(IF(DASHBOARD!$J$2=I4,DASHBOARD!$G$19,IF(DASHBOARD!$J$2=0,0,I36)))</f>
        <v/>
      </c>
      <c r="J36" s="338">
        <f>(IF(DASHBOARD!$J$2=J4,DASHBOARD!$G$19,IF(DASHBOARD!$J$2=0,0,J36)))</f>
        <v/>
      </c>
      <c r="K36" s="338">
        <f>(IF(DASHBOARD!$J$2=K4,DASHBOARD!$G$19,IF(DASHBOARD!$J$2=0,0,K36)))</f>
        <v/>
      </c>
      <c r="L36" s="338">
        <f>(IF(DASHBOARD!$J$2=L4,DASHBOARD!$G$19,IF(DASHBOARD!$J$2=0,0,L36)))</f>
        <v/>
      </c>
      <c r="M36" s="338">
        <f>(IF(DASHBOARD!$J$2=M4,DASHBOARD!$G$19,IF(DASHBOARD!$J$2=0,0,M36)))</f>
        <v/>
      </c>
      <c r="N36" s="338">
        <f>(IF(DASHBOARD!$J$2=N4,DASHBOARD!$G$19,IF(DASHBOARD!$J$2=0,0,N36)))</f>
        <v/>
      </c>
      <c r="O36" s="338">
        <f>(IF(DASHBOARD!$J$2=O4,DASHBOARD!$G$19,IF(DASHBOARD!$J$2=0,0,O36)))</f>
        <v/>
      </c>
      <c r="P36" s="338">
        <f>(IF(DASHBOARD!$J$2=P4,DASHBOARD!$G$19,IF(DASHBOARD!$J$2=0,0,P36)))</f>
        <v/>
      </c>
      <c r="Q36" s="338">
        <f>(IF(DASHBOARD!$J$2=Q4,DASHBOARD!$G$19,IF(DASHBOARD!$J$2=0,0,Q36)))</f>
        <v/>
      </c>
      <c r="R36" s="338">
        <f>(IF(DASHBOARD!$J$2=R4,DASHBOARD!$G$19,IF(DASHBOARD!$J$2=0,0,R36)))</f>
        <v/>
      </c>
      <c r="S36" s="338">
        <f>(IF(DASHBOARD!$J$2=S4,DASHBOARD!$G$19,IF(DASHBOARD!$J$2=0,0,S36)))</f>
        <v/>
      </c>
      <c r="T36" s="338">
        <f>(IF(DASHBOARD!$J$2=T4,DASHBOARD!$G$19,IF(DASHBOARD!$J$2=0,0,T36)))</f>
        <v/>
      </c>
      <c r="U36" s="338">
        <f>(IF(DASHBOARD!$J$2=U4,DASHBOARD!$G$19,IF(DASHBOARD!$J$2=0,0,U36)))</f>
        <v/>
      </c>
      <c r="V36" s="338">
        <f>(IF(DASHBOARD!$J$2=V4,DASHBOARD!$G$19,IF(DASHBOARD!$J$2=0,0,V36)))</f>
        <v/>
      </c>
      <c r="W36" s="338">
        <f>(IF(DASHBOARD!$J$2=W4,DASHBOARD!$G$19,IF(DASHBOARD!$J$2=0,0,W36)))</f>
        <v/>
      </c>
      <c r="X36" s="338">
        <f>(IF(DASHBOARD!$J$2=X4,DASHBOARD!$G$19,IF(DASHBOARD!$J$2=0,0,X36)))</f>
        <v/>
      </c>
      <c r="Y36" s="338">
        <f>(IF(DASHBOARD!$J$2=Y4,DASHBOARD!$G$19,IF(DASHBOARD!$J$2=0,0,Y36)))</f>
        <v/>
      </c>
      <c r="Z36" s="338">
        <f>(IF(DASHBOARD!$J$2=Z4,DASHBOARD!$G$19,IF(DASHBOARD!$J$2=0,0,Z36)))</f>
        <v/>
      </c>
      <c r="AA36" s="338">
        <f>(IF(DASHBOARD!$J$2=AA4,DASHBOARD!$G$19,IF(DASHBOARD!$J$2=0,0,AA36)))</f>
        <v/>
      </c>
      <c r="AB36" s="338">
        <f>(IF(DASHBOARD!$J$2=AB4,DASHBOARD!$G$19,IF(DASHBOARD!$J$2=0,0,AB36)))</f>
        <v/>
      </c>
      <c r="AC36" s="338">
        <f>(IF(DASHBOARD!$J$2=AC4,DASHBOARD!$G$19,IF(DASHBOARD!$J$2=0,0,AC36)))</f>
        <v/>
      </c>
      <c r="AD36" s="338">
        <f>(IF(DASHBOARD!$J$2=AD4,DASHBOARD!$G$19,IF(DASHBOARD!$J$2=0,0,AD36)))</f>
        <v/>
      </c>
      <c r="AE36" s="338">
        <f>(IF(DASHBOARD!$J$2=AE4,DASHBOARD!$G$19,IF(DASHBOARD!$J$2=0,0,AE36)))</f>
        <v/>
      </c>
      <c r="AF36" s="338">
        <f>(IF(DASHBOARD!$J$2=AF4,DASHBOARD!$G$19,IF(DASHBOARD!$J$2=0,0,AF36)))</f>
        <v/>
      </c>
      <c r="AG36" s="338">
        <f>(IF(DASHBOARD!$J$2=AG4,DASHBOARD!$G$19,IF(DASHBOARD!$J$2=0,0,AG36)))</f>
        <v/>
      </c>
      <c r="AH36" s="338">
        <f>(IF(DASHBOARD!$J$2=AH4,DASHBOARD!$G$19,IF(DASHBOARD!$J$2=0,0,AH36)))</f>
        <v/>
      </c>
      <c r="AI36" s="338">
        <f>(IF(DASHBOARD!$J$2=AI4,DASHBOARD!$G$19,IF(DASHBOARD!$J$2=0,0,AI36)))</f>
        <v/>
      </c>
      <c r="AJ36" s="338">
        <f>(IF(DASHBOARD!$J$2=AJ4,DASHBOARD!$G$19,IF(DASHBOARD!$J$2=0,0,AJ36)))</f>
        <v/>
      </c>
      <c r="AK36" s="338">
        <f>(IF(DASHBOARD!$J$2=AK4,DASHBOARD!$G$19,IF(DASHBOARD!$J$2=0,0,AK36)))</f>
        <v/>
      </c>
      <c r="AL36" s="338">
        <f>(IF(DASHBOARD!$J$2=AL4,DASHBOARD!$G$19,IF(DASHBOARD!$J$2=0,0,AL36)))</f>
        <v/>
      </c>
      <c r="AM36" s="338">
        <f>(IF(DASHBOARD!$J$2=AM4,DASHBOARD!$G$19,IF(DASHBOARD!$J$2=0,0,AM36)))</f>
        <v/>
      </c>
      <c r="AN36" s="338">
        <f>(IF(DASHBOARD!$J$2=AN4,DASHBOARD!$G$19,IF(DASHBOARD!$J$2=0,0,AN36)))</f>
        <v/>
      </c>
      <c r="AO36" s="338">
        <f>(IF(DASHBOARD!$J$2=AO4,DASHBOARD!$G$19,IF(DASHBOARD!$J$2=0,0,AO36)))</f>
        <v/>
      </c>
      <c r="AP36" s="338">
        <f>(IF(DASHBOARD!$J$2=AP4,DASHBOARD!$G$19,IF(DASHBOARD!$J$2=0,0,AP36)))</f>
        <v/>
      </c>
      <c r="AQ36" s="338">
        <f>(IF(DASHBOARD!$J$2=AQ4,DASHBOARD!$G$19,IF(DASHBOARD!$J$2=0,0,AQ36)))</f>
        <v/>
      </c>
      <c r="AR36" s="338">
        <f>(IF(DASHBOARD!$J$2=AR4,DASHBOARD!$G$19,IF(DASHBOARD!$J$2=0,0,AR36)))</f>
        <v/>
      </c>
      <c r="AS36" s="338">
        <f>(IF(DASHBOARD!$J$2=AS4,DASHBOARD!$G$19,IF(DASHBOARD!$J$2=0,0,AS36)))</f>
        <v/>
      </c>
      <c r="AT36" s="338">
        <f>(IF(DASHBOARD!$J$2=AT4,DASHBOARD!$G$19,IF(DASHBOARD!$J$2=0,0,AT36)))</f>
        <v/>
      </c>
      <c r="AU36" s="338">
        <f>(IF(DASHBOARD!$J$2=AU4,DASHBOARD!$G$19,IF(DASHBOARD!$J$2=0,0,AU36)))</f>
        <v/>
      </c>
      <c r="AV36" s="338">
        <f>(IF(DASHBOARD!$J$2=AV4,DASHBOARD!$G$19,IF(DASHBOARD!$J$2=0,0,AV36)))</f>
        <v/>
      </c>
      <c r="AW36" s="338">
        <f>(IF(DASHBOARD!$J$2=AW4,DASHBOARD!$G$19,IF(DASHBOARD!$J$2=0,0,AW36)))</f>
        <v/>
      </c>
      <c r="AX36" s="338">
        <f>(IF(DASHBOARD!$J$2=AX4,DASHBOARD!$G$19,IF(DASHBOARD!$J$2=0,0,AX36)))</f>
        <v/>
      </c>
      <c r="AY36" s="338">
        <f>(IF(DASHBOARD!$J$2=AY4,DASHBOARD!$G$19,IF(DASHBOARD!$J$2=0,0,AY36)))</f>
        <v/>
      </c>
      <c r="AZ36" s="338">
        <f>(IF(DASHBOARD!$J$2=AZ4,DASHBOARD!$G$19,IF(DASHBOARD!$J$2=0,0,AZ36)))</f>
        <v/>
      </c>
      <c r="BA36" s="338">
        <f>(IF(DASHBOARD!$J$2=BA4,DASHBOARD!$G$19,IF(DASHBOARD!$J$2=0,0,BA36)))</f>
        <v/>
      </c>
      <c r="BB36" s="65">
        <f>(SUM(F36:BA36)/2)*1000</f>
        <v/>
      </c>
    </row>
    <row r="37" ht="19.5" customHeight="1" s="18" thickTop="1">
      <c r="B37" s="1292" t="n"/>
      <c r="C37" s="1293" t="n"/>
      <c r="D37" s="881" t="inlineStr">
        <is>
          <t>PLTA</t>
        </is>
      </c>
      <c r="E37" s="87" t="inlineStr">
        <is>
          <t>MALEA #1</t>
        </is>
      </c>
      <c r="F37" s="338">
        <f>(IF(DASHBOARD!$J$2=F4,DASHBOARD!$G$11,IF(DASHBOARD!$J$2=0,0,F37)))</f>
        <v/>
      </c>
      <c r="G37" s="338">
        <f>(IF(DASHBOARD!$J$2=G4,DASHBOARD!$G$11,IF(DASHBOARD!$J$2=0,0,G37)))</f>
        <v/>
      </c>
      <c r="H37" s="338">
        <f>(IF(DASHBOARD!$J$2=H4,DASHBOARD!$G$11,IF(DASHBOARD!$J$2=0,0,H37)))</f>
        <v/>
      </c>
      <c r="I37" s="338">
        <f>(IF(DASHBOARD!$J$2=I4,DASHBOARD!$G$11,IF(DASHBOARD!$J$2=0,0,I37)))</f>
        <v/>
      </c>
      <c r="J37" s="338">
        <f>(IF(DASHBOARD!$J$2=J4,DASHBOARD!$G$11,IF(DASHBOARD!$J$2=0,0,J37)))</f>
        <v/>
      </c>
      <c r="K37" s="338">
        <f>(IF(DASHBOARD!$J$2=K4,DASHBOARD!$G$11,IF(DASHBOARD!$J$2=0,0,K37)))</f>
        <v/>
      </c>
      <c r="L37" s="338">
        <f>(IF(DASHBOARD!$J$2=L4,DASHBOARD!$G$11,IF(DASHBOARD!$J$2=0,0,L37)))</f>
        <v/>
      </c>
      <c r="M37" s="338">
        <f>(IF(DASHBOARD!$J$2=M4,DASHBOARD!$G$11,IF(DASHBOARD!$J$2=0,0,M37)))</f>
        <v/>
      </c>
      <c r="N37" s="338">
        <f>(IF(DASHBOARD!$J$2=N4,DASHBOARD!$G$11,IF(DASHBOARD!$J$2=0,0,N37)))</f>
        <v/>
      </c>
      <c r="O37" s="338">
        <f>(IF(DASHBOARD!$J$2=O4,DASHBOARD!$G$11,IF(DASHBOARD!$J$2=0,0,O37)))</f>
        <v/>
      </c>
      <c r="P37" s="338">
        <f>(IF(DASHBOARD!$J$2=P4,DASHBOARD!$G$11,IF(DASHBOARD!$J$2=0,0,P37)))</f>
        <v/>
      </c>
      <c r="Q37" s="338">
        <f>(IF(DASHBOARD!$J$2=Q4,DASHBOARD!$G$11,IF(DASHBOARD!$J$2=0,0,Q37)))</f>
        <v/>
      </c>
      <c r="R37" s="338">
        <f>(IF(DASHBOARD!$J$2=R4,DASHBOARD!$G$11,IF(DASHBOARD!$J$2=0,0,R37)))</f>
        <v/>
      </c>
      <c r="S37" s="338">
        <f>(IF(DASHBOARD!$J$2=S4,DASHBOARD!$G$11,IF(DASHBOARD!$J$2=0,0,S37)))</f>
        <v/>
      </c>
      <c r="T37" s="338">
        <f>(IF(DASHBOARD!$J$2=T4,DASHBOARD!$G$11,IF(DASHBOARD!$J$2=0,0,T37)))</f>
        <v/>
      </c>
      <c r="U37" s="338">
        <f>(IF(DASHBOARD!$J$2=U4,DASHBOARD!$G$11,IF(DASHBOARD!$J$2=0,0,U37)))</f>
        <v/>
      </c>
      <c r="V37" s="338">
        <f>(IF(DASHBOARD!$J$2=V4,DASHBOARD!$G$11,IF(DASHBOARD!$J$2=0,0,V37)))</f>
        <v/>
      </c>
      <c r="W37" s="338">
        <f>(IF(DASHBOARD!$J$2=W4,DASHBOARD!$G$11,IF(DASHBOARD!$J$2=0,0,W37)))</f>
        <v/>
      </c>
      <c r="X37" s="338">
        <f>(IF(DASHBOARD!$J$2=X4,DASHBOARD!$G$11,IF(DASHBOARD!$J$2=0,0,X37)))</f>
        <v/>
      </c>
      <c r="Y37" s="338">
        <f>(IF(DASHBOARD!$J$2=Y4,DASHBOARD!$G$11,IF(DASHBOARD!$J$2=0,0,Y37)))</f>
        <v/>
      </c>
      <c r="Z37" s="338">
        <f>(IF(DASHBOARD!$J$2=Z4,DASHBOARD!$G$11,IF(DASHBOARD!$J$2=0,0,Z37)))</f>
        <v/>
      </c>
      <c r="AA37" s="338">
        <f>(IF(DASHBOARD!$J$2=AA4,DASHBOARD!$G$11,IF(DASHBOARD!$J$2=0,0,AA37)))</f>
        <v/>
      </c>
      <c r="AB37" s="338">
        <f>(IF(DASHBOARD!$J$2=AB4,DASHBOARD!$G$11,IF(DASHBOARD!$J$2=0,0,AB37)))</f>
        <v/>
      </c>
      <c r="AC37" s="338">
        <f>(IF(DASHBOARD!$J$2=AC4,DASHBOARD!$G$11,IF(DASHBOARD!$J$2=0,0,AC37)))</f>
        <v/>
      </c>
      <c r="AD37" s="338">
        <f>(IF(DASHBOARD!$J$2=AD4,DASHBOARD!$G$11,IF(DASHBOARD!$J$2=0,0,AD37)))</f>
        <v/>
      </c>
      <c r="AE37" s="338">
        <f>(IF(DASHBOARD!$J$2=AE4,DASHBOARD!$G$11,IF(DASHBOARD!$J$2=0,0,AE37)))</f>
        <v/>
      </c>
      <c r="AF37" s="338">
        <f>(IF(DASHBOARD!$J$2=AF4,DASHBOARD!$G$11,IF(DASHBOARD!$J$2=0,0,AF37)))</f>
        <v/>
      </c>
      <c r="AG37" s="338">
        <f>(IF(DASHBOARD!$J$2=AG4,DASHBOARD!$G$11,IF(DASHBOARD!$J$2=0,0,AG37)))</f>
        <v/>
      </c>
      <c r="AH37" s="338">
        <f>(IF(DASHBOARD!$J$2=AH4,DASHBOARD!$G$11,IF(DASHBOARD!$J$2=0,0,AH37)))</f>
        <v/>
      </c>
      <c r="AI37" s="338">
        <f>(IF(DASHBOARD!$J$2=AI4,DASHBOARD!$G$11,IF(DASHBOARD!$J$2=0,0,AI37)))</f>
        <v/>
      </c>
      <c r="AJ37" s="338">
        <f>(IF(DASHBOARD!$J$2=AJ4,DASHBOARD!$G$11,IF(DASHBOARD!$J$2=0,0,AJ37)))</f>
        <v/>
      </c>
      <c r="AK37" s="338">
        <f>(IF(DASHBOARD!$J$2=AK4,DASHBOARD!$G$11,IF(DASHBOARD!$J$2=0,0,AK37)))</f>
        <v/>
      </c>
      <c r="AL37" s="338">
        <f>(IF(DASHBOARD!$J$2=AL4,DASHBOARD!$G$11,IF(DASHBOARD!$J$2=0,0,AL37)))</f>
        <v/>
      </c>
      <c r="AM37" s="338">
        <f>(IF(DASHBOARD!$J$2=AM4,DASHBOARD!$G$11,IF(DASHBOARD!$J$2=0,0,AM37)))</f>
        <v/>
      </c>
      <c r="AN37" s="338">
        <f>(IF(DASHBOARD!$J$2=AN4,DASHBOARD!$G$11,IF(DASHBOARD!$J$2=0,0,AN37)))</f>
        <v/>
      </c>
      <c r="AO37" s="338">
        <f>(IF(DASHBOARD!$J$2=AO4,DASHBOARD!$G$11,IF(DASHBOARD!$J$2=0,0,AO37)))</f>
        <v/>
      </c>
      <c r="AP37" s="338">
        <f>(IF(DASHBOARD!$J$2=AP4,DASHBOARD!$G$11,IF(DASHBOARD!$J$2=0,0,AP37)))</f>
        <v/>
      </c>
      <c r="AQ37" s="338">
        <f>(IF(DASHBOARD!$J$2=AQ4,DASHBOARD!$G$11,IF(DASHBOARD!$J$2=0,0,AQ37)))</f>
        <v/>
      </c>
      <c r="AR37" s="338">
        <f>(IF(DASHBOARD!$J$2=AR4,DASHBOARD!$G$11,IF(DASHBOARD!$J$2=0,0,AR37)))</f>
        <v/>
      </c>
      <c r="AS37" s="338">
        <f>(IF(DASHBOARD!$J$2=AS4,DASHBOARD!$G$11,IF(DASHBOARD!$J$2=0,0,AS37)))</f>
        <v/>
      </c>
      <c r="AT37" s="338">
        <f>(IF(DASHBOARD!$J$2=AT4,DASHBOARD!$G$11,IF(DASHBOARD!$J$2=0,0,AT37)))</f>
        <v/>
      </c>
      <c r="AU37" s="338">
        <f>(IF(DASHBOARD!$J$2=AU4,DASHBOARD!$G$11,IF(DASHBOARD!$J$2=0,0,AU37)))</f>
        <v/>
      </c>
      <c r="AV37" s="338">
        <f>(IF(DASHBOARD!$J$2=AV4,DASHBOARD!$G$11,IF(DASHBOARD!$J$2=0,0,AV37)))</f>
        <v/>
      </c>
      <c r="AW37" s="338">
        <f>(IF(DASHBOARD!$J$2=AW4,DASHBOARD!$G$11,IF(DASHBOARD!$J$2=0,0,AW37)))</f>
        <v/>
      </c>
      <c r="AX37" s="338">
        <f>(IF(DASHBOARD!$J$2=AX4,DASHBOARD!$G$11,IF(DASHBOARD!$J$2=0,0,AX37)))</f>
        <v/>
      </c>
      <c r="AY37" s="338">
        <f>(IF(DASHBOARD!$J$2=AY4,DASHBOARD!$G$11,IF(DASHBOARD!$J$2=0,0,AY37)))</f>
        <v/>
      </c>
      <c r="AZ37" s="338">
        <f>(IF(DASHBOARD!$J$2=AZ4,DASHBOARD!$G$11,IF(DASHBOARD!$J$2=0,0,AZ37)))</f>
        <v/>
      </c>
      <c r="BA37" s="338">
        <f>(IF(DASHBOARD!$J$2=BA4,DASHBOARD!$G$11,IF(DASHBOARD!$J$2=0,0,BA37)))</f>
        <v/>
      </c>
      <c r="BB37" s="65">
        <f>(SUM(F37:BA37)/2)*1000</f>
        <v/>
      </c>
    </row>
    <row r="38" ht="19.5" customHeight="1" s="18" thickBot="1">
      <c r="B38" s="1292" t="n"/>
      <c r="C38" s="1293" t="n"/>
      <c r="D38" s="1297" t="n"/>
      <c r="E38" s="85" t="inlineStr">
        <is>
          <t>MALEA #2</t>
        </is>
      </c>
      <c r="F38" s="338">
        <f>(IF(DASHBOARD!$J$2=F4,DASHBOARD!$G$12,IF(DASHBOARD!$J$2=0,0,F38)))</f>
        <v/>
      </c>
      <c r="G38" s="338">
        <f>(IF(DASHBOARD!$J$2=G4,DASHBOARD!$G$12,IF(DASHBOARD!$J$2=0,0,G38)))</f>
        <v/>
      </c>
      <c r="H38" s="338">
        <f>(IF(DASHBOARD!$J$2=H4,DASHBOARD!$G$12,IF(DASHBOARD!$J$2=0,0,H38)))</f>
        <v/>
      </c>
      <c r="I38" s="338">
        <f>(IF(DASHBOARD!$J$2=I4,DASHBOARD!$G$12,IF(DASHBOARD!$J$2=0,0,I38)))</f>
        <v/>
      </c>
      <c r="J38" s="338">
        <f>(IF(DASHBOARD!$J$2=J4,DASHBOARD!$G$12,IF(DASHBOARD!$J$2=0,0,J38)))</f>
        <v/>
      </c>
      <c r="K38" s="338">
        <f>(IF(DASHBOARD!$J$2=K4,DASHBOARD!$G$12,IF(DASHBOARD!$J$2=0,0,K38)))</f>
        <v/>
      </c>
      <c r="L38" s="338">
        <f>(IF(DASHBOARD!$J$2=L4,DASHBOARD!$G$12,IF(DASHBOARD!$J$2=0,0,L38)))</f>
        <v/>
      </c>
      <c r="M38" s="338">
        <f>(IF(DASHBOARD!$J$2=M4,DASHBOARD!$G$12,IF(DASHBOARD!$J$2=0,0,M38)))</f>
        <v/>
      </c>
      <c r="N38" s="338">
        <f>(IF(DASHBOARD!$J$2=N4,DASHBOARD!$G$12,IF(DASHBOARD!$J$2=0,0,N38)))</f>
        <v/>
      </c>
      <c r="O38" s="338">
        <f>(IF(DASHBOARD!$J$2=O4,DASHBOARD!$G$12,IF(DASHBOARD!$J$2=0,0,O38)))</f>
        <v/>
      </c>
      <c r="P38" s="338">
        <f>(IF(DASHBOARD!$J$2=P4,DASHBOARD!$G$12,IF(DASHBOARD!$J$2=0,0,P38)))</f>
        <v/>
      </c>
      <c r="Q38" s="338">
        <f>(IF(DASHBOARD!$J$2=Q4,DASHBOARD!$G$12,IF(DASHBOARD!$J$2=0,0,Q38)))</f>
        <v/>
      </c>
      <c r="R38" s="338">
        <f>(IF(DASHBOARD!$J$2=R4,DASHBOARD!$G$12,IF(DASHBOARD!$J$2=0,0,R38)))</f>
        <v/>
      </c>
      <c r="S38" s="338">
        <f>(IF(DASHBOARD!$J$2=S4,DASHBOARD!$G$12,IF(DASHBOARD!$J$2=0,0,S38)))</f>
        <v/>
      </c>
      <c r="T38" s="338">
        <f>(IF(DASHBOARD!$J$2=T4,DASHBOARD!$G$12,IF(DASHBOARD!$J$2=0,0,T38)))</f>
        <v/>
      </c>
      <c r="U38" s="338">
        <f>(IF(DASHBOARD!$J$2=U4,DASHBOARD!$G$12,IF(DASHBOARD!$J$2=0,0,U38)))</f>
        <v/>
      </c>
      <c r="V38" s="338">
        <f>(IF(DASHBOARD!$J$2=V4,DASHBOARD!$G$12,IF(DASHBOARD!$J$2=0,0,V38)))</f>
        <v/>
      </c>
      <c r="W38" s="338">
        <f>(IF(DASHBOARD!$J$2=W4,DASHBOARD!$G$12,IF(DASHBOARD!$J$2=0,0,W38)))</f>
        <v/>
      </c>
      <c r="X38" s="338">
        <f>(IF(DASHBOARD!$J$2=X4,DASHBOARD!$G$12,IF(DASHBOARD!$J$2=0,0,X38)))</f>
        <v/>
      </c>
      <c r="Y38" s="338">
        <f>(IF(DASHBOARD!$J$2=Y4,DASHBOARD!$G$12,IF(DASHBOARD!$J$2=0,0,Y38)))</f>
        <v/>
      </c>
      <c r="Z38" s="338">
        <f>(IF(DASHBOARD!$J$2=Z4,DASHBOARD!$G$12,IF(DASHBOARD!$J$2=0,0,Z38)))</f>
        <v/>
      </c>
      <c r="AA38" s="338">
        <f>(IF(DASHBOARD!$J$2=AA4,DASHBOARD!$G$12,IF(DASHBOARD!$J$2=0,0,AA38)))</f>
        <v/>
      </c>
      <c r="AB38" s="338">
        <f>(IF(DASHBOARD!$J$2=AB4,DASHBOARD!$G$12,IF(DASHBOARD!$J$2=0,0,AB38)))</f>
        <v/>
      </c>
      <c r="AC38" s="338">
        <f>(IF(DASHBOARD!$J$2=AC4,DASHBOARD!$G$12,IF(DASHBOARD!$J$2=0,0,AC38)))</f>
        <v/>
      </c>
      <c r="AD38" s="338">
        <f>(IF(DASHBOARD!$J$2=AD4,DASHBOARD!$G$12,IF(DASHBOARD!$J$2=0,0,AD38)))</f>
        <v/>
      </c>
      <c r="AE38" s="338">
        <f>(IF(DASHBOARD!$J$2=AE4,DASHBOARD!$G$12,IF(DASHBOARD!$J$2=0,0,AE38)))</f>
        <v/>
      </c>
      <c r="AF38" s="338">
        <f>(IF(DASHBOARD!$J$2=AF4,DASHBOARD!$G$12,IF(DASHBOARD!$J$2=0,0,AF38)))</f>
        <v/>
      </c>
      <c r="AG38" s="338">
        <f>(IF(DASHBOARD!$J$2=AG4,DASHBOARD!$G$12,IF(DASHBOARD!$J$2=0,0,AG38)))</f>
        <v/>
      </c>
      <c r="AH38" s="338">
        <f>(IF(DASHBOARD!$J$2=AH4,DASHBOARD!$G$12,IF(DASHBOARD!$J$2=0,0,AH38)))</f>
        <v/>
      </c>
      <c r="AI38" s="338">
        <f>(IF(DASHBOARD!$J$2=AI4,DASHBOARD!$G$12,IF(DASHBOARD!$J$2=0,0,AI38)))</f>
        <v/>
      </c>
      <c r="AJ38" s="338">
        <f>(IF(DASHBOARD!$J$2=AJ4,DASHBOARD!$G$12,IF(DASHBOARD!$J$2=0,0,AJ38)))</f>
        <v/>
      </c>
      <c r="AK38" s="338">
        <f>(IF(DASHBOARD!$J$2=AK4,DASHBOARD!$G$12,IF(DASHBOARD!$J$2=0,0,AK38)))</f>
        <v/>
      </c>
      <c r="AL38" s="338">
        <f>(IF(DASHBOARD!$J$2=AL4,DASHBOARD!$G$12,IF(DASHBOARD!$J$2=0,0,AL38)))</f>
        <v/>
      </c>
      <c r="AM38" s="338">
        <f>(IF(DASHBOARD!$J$2=AM4,DASHBOARD!$G$12,IF(DASHBOARD!$J$2=0,0,AM38)))</f>
        <v/>
      </c>
      <c r="AN38" s="338">
        <f>(IF(DASHBOARD!$J$2=AN4,DASHBOARD!$G$12,IF(DASHBOARD!$J$2=0,0,AN38)))</f>
        <v/>
      </c>
      <c r="AO38" s="338">
        <f>(IF(DASHBOARD!$J$2=AO4,DASHBOARD!$G$12,IF(DASHBOARD!$J$2=0,0,AO38)))</f>
        <v/>
      </c>
      <c r="AP38" s="338">
        <f>(IF(DASHBOARD!$J$2=AP4,DASHBOARD!$G$12,IF(DASHBOARD!$J$2=0,0,AP38)))</f>
        <v/>
      </c>
      <c r="AQ38" s="338">
        <f>(IF(DASHBOARD!$J$2=AQ4,DASHBOARD!$G$12,IF(DASHBOARD!$J$2=0,0,AQ38)))</f>
        <v/>
      </c>
      <c r="AR38" s="338">
        <f>(IF(DASHBOARD!$J$2=AR4,DASHBOARD!$G$12,IF(DASHBOARD!$J$2=0,0,AR38)))</f>
        <v/>
      </c>
      <c r="AS38" s="338">
        <f>(IF(DASHBOARD!$J$2=AS4,DASHBOARD!$G$12,IF(DASHBOARD!$J$2=0,0,AS38)))</f>
        <v/>
      </c>
      <c r="AT38" s="338">
        <f>(IF(DASHBOARD!$J$2=AT4,DASHBOARD!$G$12,IF(DASHBOARD!$J$2=0,0,AT38)))</f>
        <v/>
      </c>
      <c r="AU38" s="338">
        <f>(IF(DASHBOARD!$J$2=AU4,DASHBOARD!$G$12,IF(DASHBOARD!$J$2=0,0,AU38)))</f>
        <v/>
      </c>
      <c r="AV38" s="338">
        <f>(IF(DASHBOARD!$J$2=AV4,DASHBOARD!$G$12,IF(DASHBOARD!$J$2=0,0,AV38)))</f>
        <v/>
      </c>
      <c r="AW38" s="338">
        <f>(IF(DASHBOARD!$J$2=AW4,DASHBOARD!$G$12,IF(DASHBOARD!$J$2=0,0,AW38)))</f>
        <v/>
      </c>
      <c r="AX38" s="338">
        <f>(IF(DASHBOARD!$J$2=AX4,DASHBOARD!$G$12,IF(DASHBOARD!$J$2=0,0,AX38)))</f>
        <v/>
      </c>
      <c r="AY38" s="338">
        <f>(IF(DASHBOARD!$J$2=AY4,DASHBOARD!$G$12,IF(DASHBOARD!$J$2=0,0,AY38)))</f>
        <v/>
      </c>
      <c r="AZ38" s="338">
        <f>(IF(DASHBOARD!$J$2=AZ4,DASHBOARD!$G$12,IF(DASHBOARD!$J$2=0,0,AZ38)))</f>
        <v/>
      </c>
      <c r="BA38" s="338">
        <f>(IF(DASHBOARD!$J$2=BA4,DASHBOARD!$G$12,IF(DASHBOARD!$J$2=0,0,BA38)))</f>
        <v/>
      </c>
      <c r="BB38" s="65">
        <f>(SUM(F38:BA38)/2)*1000</f>
        <v/>
      </c>
    </row>
    <row r="39" ht="19.5" customHeight="1" s="18" thickTop="1">
      <c r="B39" s="1292" t="n"/>
      <c r="C39" s="1300" t="inlineStr">
        <is>
          <t>COAL</t>
        </is>
      </c>
      <c r="D39" s="883" t="inlineStr">
        <is>
          <t>PLTU</t>
        </is>
      </c>
      <c r="E39" s="70" t="inlineStr">
        <is>
          <t>JENEPONTO #1</t>
        </is>
      </c>
      <c r="F39" s="338">
        <f>(IF(DASHBOARD!$J$2=F4,DASHBOARD!$G$28,IF(DASHBOARD!$J$2=0,0,F39)))</f>
        <v/>
      </c>
      <c r="G39" s="338">
        <f>(IF(DASHBOARD!$J$2=G4,DASHBOARD!$G$28,IF(DASHBOARD!$J$2=0,0,G39)))</f>
        <v/>
      </c>
      <c r="H39" s="338">
        <f>(IF(DASHBOARD!$J$2=H4,DASHBOARD!$G$28,IF(DASHBOARD!$J$2=0,0,H39)))</f>
        <v/>
      </c>
      <c r="I39" s="338">
        <f>(IF(DASHBOARD!$J$2=I4,DASHBOARD!$G$28,IF(DASHBOARD!$J$2=0,0,I39)))</f>
        <v/>
      </c>
      <c r="J39" s="338">
        <f>(IF(DASHBOARD!$J$2=J4,DASHBOARD!$G$28,IF(DASHBOARD!$J$2=0,0,J39)))</f>
        <v/>
      </c>
      <c r="K39" s="338">
        <f>(IF(DASHBOARD!$J$2=K4,DASHBOARD!$G$28,IF(DASHBOARD!$J$2=0,0,K39)))</f>
        <v/>
      </c>
      <c r="L39" s="338">
        <f>(IF(DASHBOARD!$J$2=L4,DASHBOARD!$G$28,IF(DASHBOARD!$J$2=0,0,L39)))</f>
        <v/>
      </c>
      <c r="M39" s="338">
        <f>(IF(DASHBOARD!$J$2=M4,DASHBOARD!$G$28,IF(DASHBOARD!$J$2=0,0,M39)))</f>
        <v/>
      </c>
      <c r="N39" s="338">
        <f>(IF(DASHBOARD!$J$2=N4,DASHBOARD!$G$28,IF(DASHBOARD!$J$2=0,0,N39)))</f>
        <v/>
      </c>
      <c r="O39" s="338">
        <f>(IF(DASHBOARD!$J$2=O4,DASHBOARD!$G$28,IF(DASHBOARD!$J$2=0,0,O39)))</f>
        <v/>
      </c>
      <c r="P39" s="338">
        <f>(IF(DASHBOARD!$J$2=P4,DASHBOARD!$G$28,IF(DASHBOARD!$J$2=0,0,P39)))</f>
        <v/>
      </c>
      <c r="Q39" s="338">
        <f>(IF(DASHBOARD!$J$2=Q4,DASHBOARD!$G$28,IF(DASHBOARD!$J$2=0,0,Q39)))</f>
        <v/>
      </c>
      <c r="R39" s="338">
        <f>(IF(DASHBOARD!$J$2=R4,DASHBOARD!$G$28,IF(DASHBOARD!$J$2=0,0,R39)))</f>
        <v/>
      </c>
      <c r="S39" s="338">
        <f>(IF(DASHBOARD!$J$2=S4,DASHBOARD!$G$28,IF(DASHBOARD!$J$2=0,0,S39)))</f>
        <v/>
      </c>
      <c r="T39" s="338">
        <f>(IF(DASHBOARD!$J$2=T4,DASHBOARD!$G$28,IF(DASHBOARD!$J$2=0,0,T39)))</f>
        <v/>
      </c>
      <c r="U39" s="338">
        <f>(IF(DASHBOARD!$J$2=U4,DASHBOARD!$G$28,IF(DASHBOARD!$J$2=0,0,U39)))</f>
        <v/>
      </c>
      <c r="V39" s="338">
        <f>(IF(DASHBOARD!$J$2=V4,DASHBOARD!$G$28,IF(DASHBOARD!$J$2=0,0,V39)))</f>
        <v/>
      </c>
      <c r="W39" s="338">
        <f>(IF(DASHBOARD!$J$2=W4,DASHBOARD!$G$28,IF(DASHBOARD!$J$2=0,0,W39)))</f>
        <v/>
      </c>
      <c r="X39" s="338">
        <f>(IF(DASHBOARD!$J$2=X4,DASHBOARD!$G$28,IF(DASHBOARD!$J$2=0,0,X39)))</f>
        <v/>
      </c>
      <c r="Y39" s="338">
        <f>(IF(DASHBOARD!$J$2=Y4,DASHBOARD!$G$28,IF(DASHBOARD!$J$2=0,0,Y39)))</f>
        <v/>
      </c>
      <c r="Z39" s="338">
        <f>(IF(DASHBOARD!$J$2=Z4,DASHBOARD!$G$28,IF(DASHBOARD!$J$2=0,0,Z39)))</f>
        <v/>
      </c>
      <c r="AA39" s="338">
        <f>(IF(DASHBOARD!$J$2=AA4,DASHBOARD!$G$28,IF(DASHBOARD!$J$2=0,0,AA39)))</f>
        <v/>
      </c>
      <c r="AB39" s="338">
        <f>(IF(DASHBOARD!$J$2=AB4,DASHBOARD!$G$28,IF(DASHBOARD!$J$2=0,0,AB39)))</f>
        <v/>
      </c>
      <c r="AC39" s="338">
        <f>(IF(DASHBOARD!$J$2=AC4,DASHBOARD!$G$28,IF(DASHBOARD!$J$2=0,0,AC39)))</f>
        <v/>
      </c>
      <c r="AD39" s="338">
        <f>(IF(DASHBOARD!$J$2=AD4,DASHBOARD!$G$28,IF(DASHBOARD!$J$2=0,0,AD39)))</f>
        <v/>
      </c>
      <c r="AE39" s="338">
        <f>(IF(DASHBOARD!$J$2=AE4,DASHBOARD!$G$28,IF(DASHBOARD!$J$2=0,0,AE39)))</f>
        <v/>
      </c>
      <c r="AF39" s="338">
        <f>(IF(DASHBOARD!$J$2=AF4,DASHBOARD!$G$28,IF(DASHBOARD!$J$2=0,0,AF39)))</f>
        <v/>
      </c>
      <c r="AG39" s="338">
        <f>(IF(DASHBOARD!$J$2=AG4,DASHBOARD!$G$28,IF(DASHBOARD!$J$2=0,0,AG39)))</f>
        <v/>
      </c>
      <c r="AH39" s="338">
        <f>(IF(DASHBOARD!$J$2=AH4,DASHBOARD!$G$28,IF(DASHBOARD!$J$2=0,0,AH39)))</f>
        <v/>
      </c>
      <c r="AI39" s="338">
        <f>(IF(DASHBOARD!$J$2=AI4,DASHBOARD!$G$28,IF(DASHBOARD!$J$2=0,0,AI39)))</f>
        <v/>
      </c>
      <c r="AJ39" s="338">
        <f>(IF(DASHBOARD!$J$2=AJ4,DASHBOARD!$G$28,IF(DASHBOARD!$J$2=0,0,AJ39)))</f>
        <v/>
      </c>
      <c r="AK39" s="338">
        <f>(IF(DASHBOARD!$J$2=AK4,DASHBOARD!$G$28,IF(DASHBOARD!$J$2=0,0,AK39)))</f>
        <v/>
      </c>
      <c r="AL39" s="338">
        <f>(IF(DASHBOARD!$J$2=AL4,DASHBOARD!$G$28,IF(DASHBOARD!$J$2=0,0,AL39)))</f>
        <v/>
      </c>
      <c r="AM39" s="338">
        <f>(IF(DASHBOARD!$J$2=AM4,DASHBOARD!$G$28,IF(DASHBOARD!$J$2=0,0,AM39)))</f>
        <v/>
      </c>
      <c r="AN39" s="338">
        <f>(IF(DASHBOARD!$J$2=AN4,DASHBOARD!$G$28,IF(DASHBOARD!$J$2=0,0,AN39)))</f>
        <v/>
      </c>
      <c r="AO39" s="338">
        <f>(IF(DASHBOARD!$J$2=AO4,DASHBOARD!$G$28,IF(DASHBOARD!$J$2=0,0,AO39)))</f>
        <v/>
      </c>
      <c r="AP39" s="338">
        <f>(IF(DASHBOARD!$J$2=AP4,DASHBOARD!$G$28,IF(DASHBOARD!$J$2=0,0,AP39)))</f>
        <v/>
      </c>
      <c r="AQ39" s="338">
        <f>(IF(DASHBOARD!$J$2=AQ4,DASHBOARD!$G$28,IF(DASHBOARD!$J$2=0,0,AQ39)))</f>
        <v/>
      </c>
      <c r="AR39" s="338">
        <f>(IF(DASHBOARD!$J$2=AR4,DASHBOARD!$G$28,IF(DASHBOARD!$J$2=0,0,AR39)))</f>
        <v/>
      </c>
      <c r="AS39" s="338">
        <f>(IF(DASHBOARD!$J$2=AS4,DASHBOARD!$G$28,IF(DASHBOARD!$J$2=0,0,AS39)))</f>
        <v/>
      </c>
      <c r="AT39" s="338">
        <f>(IF(DASHBOARD!$J$2=AT4,DASHBOARD!$G$28,IF(DASHBOARD!$J$2=0,0,AT39)))</f>
        <v/>
      </c>
      <c r="AU39" s="338">
        <f>(IF(DASHBOARD!$J$2=AU4,DASHBOARD!$G$28,IF(DASHBOARD!$J$2=0,0,AU39)))</f>
        <v/>
      </c>
      <c r="AV39" s="338">
        <f>(IF(DASHBOARD!$J$2=AV4,DASHBOARD!$G$28,IF(DASHBOARD!$J$2=0,0,AV39)))</f>
        <v/>
      </c>
      <c r="AW39" s="338">
        <f>(IF(DASHBOARD!$J$2=AW4,DASHBOARD!$G$28,IF(DASHBOARD!$J$2=0,0,AW39)))</f>
        <v/>
      </c>
      <c r="AX39" s="338">
        <f>(IF(DASHBOARD!$J$2=AX4,DASHBOARD!$G$28,IF(DASHBOARD!$J$2=0,0,AX39)))</f>
        <v/>
      </c>
      <c r="AY39" s="338">
        <f>(IF(DASHBOARD!$J$2=AY4,DASHBOARD!$G$28,IF(DASHBOARD!$J$2=0,0,AY39)))</f>
        <v/>
      </c>
      <c r="AZ39" s="338">
        <f>(IF(DASHBOARD!$J$2=AZ4,DASHBOARD!$G$28,IF(DASHBOARD!$J$2=0,0,AZ39)))</f>
        <v/>
      </c>
      <c r="BA39" s="338">
        <f>(IF(DASHBOARD!$J$2=BA4,DASHBOARD!$G$28,IF(DASHBOARD!$J$2=0,0,BA39)))</f>
        <v/>
      </c>
      <c r="BB39" s="65">
        <f>(SUM(F39:BA39)/2)*1000</f>
        <v/>
      </c>
    </row>
    <row r="40" ht="18.75" customHeight="1" s="18">
      <c r="B40" s="1292" t="n"/>
      <c r="C40" s="1293" t="n"/>
      <c r="D40" s="1297" t="n"/>
      <c r="E40" s="88" t="inlineStr">
        <is>
          <t>JENEPONTO #2</t>
        </is>
      </c>
      <c r="F40" s="338">
        <f>(IF(DASHBOARD!$J$2=F4,DASHBOARD!$G$29,IF(DASHBOARD!$J$2=0,0,F40)))</f>
        <v/>
      </c>
      <c r="G40" s="338">
        <f>(IF(DASHBOARD!$J$2=G4,DASHBOARD!$G$29,IF(DASHBOARD!$J$2=0,0,G40)))</f>
        <v/>
      </c>
      <c r="H40" s="338">
        <f>(IF(DASHBOARD!$J$2=H4,DASHBOARD!$G$29,IF(DASHBOARD!$J$2=0,0,H40)))</f>
        <v/>
      </c>
      <c r="I40" s="338">
        <f>(IF(DASHBOARD!$J$2=I4,DASHBOARD!$G$29,IF(DASHBOARD!$J$2=0,0,I40)))</f>
        <v/>
      </c>
      <c r="J40" s="338">
        <f>(IF(DASHBOARD!$J$2=J4,DASHBOARD!$G$29,IF(DASHBOARD!$J$2=0,0,J40)))</f>
        <v/>
      </c>
      <c r="K40" s="338">
        <f>(IF(DASHBOARD!$J$2=K4,DASHBOARD!$G$29,IF(DASHBOARD!$J$2=0,0,K40)))</f>
        <v/>
      </c>
      <c r="L40" s="338">
        <f>(IF(DASHBOARD!$J$2=L4,DASHBOARD!$G$29,IF(DASHBOARD!$J$2=0,0,L40)))</f>
        <v/>
      </c>
      <c r="M40" s="338">
        <f>(IF(DASHBOARD!$J$2=M4,DASHBOARD!$G$29,IF(DASHBOARD!$J$2=0,0,M40)))</f>
        <v/>
      </c>
      <c r="N40" s="338">
        <f>(IF(DASHBOARD!$J$2=N4,DASHBOARD!$G$29,IF(DASHBOARD!$J$2=0,0,N40)))</f>
        <v/>
      </c>
      <c r="O40" s="338">
        <f>(IF(DASHBOARD!$J$2=O4,DASHBOARD!$G$29,IF(DASHBOARD!$J$2=0,0,O40)))</f>
        <v/>
      </c>
      <c r="P40" s="338">
        <f>(IF(DASHBOARD!$J$2=P4,DASHBOARD!$G$29,IF(DASHBOARD!$J$2=0,0,P40)))</f>
        <v/>
      </c>
      <c r="Q40" s="338">
        <f>(IF(DASHBOARD!$J$2=Q4,DASHBOARD!$G$29,IF(DASHBOARD!$J$2=0,0,Q40)))</f>
        <v/>
      </c>
      <c r="R40" s="338">
        <f>(IF(DASHBOARD!$J$2=R4,DASHBOARD!$G$29,IF(DASHBOARD!$J$2=0,0,R40)))</f>
        <v/>
      </c>
      <c r="S40" s="338">
        <f>(IF(DASHBOARD!$J$2=S4,DASHBOARD!$G$29,IF(DASHBOARD!$J$2=0,0,S40)))</f>
        <v/>
      </c>
      <c r="T40" s="338">
        <f>(IF(DASHBOARD!$J$2=T4,DASHBOARD!$G$29,IF(DASHBOARD!$J$2=0,0,T40)))</f>
        <v/>
      </c>
      <c r="U40" s="338">
        <f>(IF(DASHBOARD!$J$2=U4,DASHBOARD!$G$29,IF(DASHBOARD!$J$2=0,0,U40)))</f>
        <v/>
      </c>
      <c r="V40" s="338">
        <f>(IF(DASHBOARD!$J$2=V4,DASHBOARD!$G$29,IF(DASHBOARD!$J$2=0,0,V40)))</f>
        <v/>
      </c>
      <c r="W40" s="338">
        <f>(IF(DASHBOARD!$J$2=W4,DASHBOARD!$G$29,IF(DASHBOARD!$J$2=0,0,W40)))</f>
        <v/>
      </c>
      <c r="X40" s="338">
        <f>(IF(DASHBOARD!$J$2=X4,DASHBOARD!$G$29,IF(DASHBOARD!$J$2=0,0,X40)))</f>
        <v/>
      </c>
      <c r="Y40" s="338">
        <f>(IF(DASHBOARD!$J$2=Y4,DASHBOARD!$G$29,IF(DASHBOARD!$J$2=0,0,Y40)))</f>
        <v/>
      </c>
      <c r="Z40" s="338">
        <f>(IF(DASHBOARD!$J$2=Z4,DASHBOARD!$G$29,IF(DASHBOARD!$J$2=0,0,Z40)))</f>
        <v/>
      </c>
      <c r="AA40" s="338">
        <f>(IF(DASHBOARD!$J$2=AA4,DASHBOARD!$G$29,IF(DASHBOARD!$J$2=0,0,AA40)))</f>
        <v/>
      </c>
      <c r="AB40" s="338">
        <f>(IF(DASHBOARD!$J$2=AB4,DASHBOARD!$G$29,IF(DASHBOARD!$J$2=0,0,AB40)))</f>
        <v/>
      </c>
      <c r="AC40" s="338">
        <f>(IF(DASHBOARD!$J$2=AC4,DASHBOARD!$G$29,IF(DASHBOARD!$J$2=0,0,AC40)))</f>
        <v/>
      </c>
      <c r="AD40" s="338">
        <f>(IF(DASHBOARD!$J$2=AD4,DASHBOARD!$G$29,IF(DASHBOARD!$J$2=0,0,AD40)))</f>
        <v/>
      </c>
      <c r="AE40" s="338">
        <f>(IF(DASHBOARD!$J$2=AE4,DASHBOARD!$G$29,IF(DASHBOARD!$J$2=0,0,AE40)))</f>
        <v/>
      </c>
      <c r="AF40" s="338">
        <f>(IF(DASHBOARD!$J$2=AF4,DASHBOARD!$G$29,IF(DASHBOARD!$J$2=0,0,AF40)))</f>
        <v/>
      </c>
      <c r="AG40" s="338">
        <f>(IF(DASHBOARD!$J$2=AG4,DASHBOARD!$G$29,IF(DASHBOARD!$J$2=0,0,AG40)))</f>
        <v/>
      </c>
      <c r="AH40" s="338">
        <f>(IF(DASHBOARD!$J$2=AH4,DASHBOARD!$G$29,IF(DASHBOARD!$J$2=0,0,AH40)))</f>
        <v/>
      </c>
      <c r="AI40" s="338">
        <f>(IF(DASHBOARD!$J$2=AI4,DASHBOARD!$G$29,IF(DASHBOARD!$J$2=0,0,AI40)))</f>
        <v/>
      </c>
      <c r="AJ40" s="338">
        <f>(IF(DASHBOARD!$J$2=AJ4,DASHBOARD!$G$29,IF(DASHBOARD!$J$2=0,0,AJ40)))</f>
        <v/>
      </c>
      <c r="AK40" s="338">
        <f>(IF(DASHBOARD!$J$2=AK4,DASHBOARD!$G$29,IF(DASHBOARD!$J$2=0,0,AK40)))</f>
        <v/>
      </c>
      <c r="AL40" s="338">
        <f>(IF(DASHBOARD!$J$2=AL4,DASHBOARD!$G$29,IF(DASHBOARD!$J$2=0,0,AL40)))</f>
        <v/>
      </c>
      <c r="AM40" s="338">
        <f>(IF(DASHBOARD!$J$2=AM4,DASHBOARD!$G$29,IF(DASHBOARD!$J$2=0,0,AM40)))</f>
        <v/>
      </c>
      <c r="AN40" s="338">
        <f>(IF(DASHBOARD!$J$2=AN4,DASHBOARD!$G$29,IF(DASHBOARD!$J$2=0,0,AN40)))</f>
        <v/>
      </c>
      <c r="AO40" s="338">
        <f>(IF(DASHBOARD!$J$2=AO4,DASHBOARD!$G$29,IF(DASHBOARD!$J$2=0,0,AO40)))</f>
        <v/>
      </c>
      <c r="AP40" s="338">
        <f>(IF(DASHBOARD!$J$2=AP4,DASHBOARD!$G$29,IF(DASHBOARD!$J$2=0,0,AP40)))</f>
        <v/>
      </c>
      <c r="AQ40" s="338">
        <f>(IF(DASHBOARD!$J$2=AQ4,DASHBOARD!$G$29,IF(DASHBOARD!$J$2=0,0,AQ40)))</f>
        <v/>
      </c>
      <c r="AR40" s="338">
        <f>(IF(DASHBOARD!$J$2=AR4,DASHBOARD!$G$29,IF(DASHBOARD!$J$2=0,0,AR40)))</f>
        <v/>
      </c>
      <c r="AS40" s="338">
        <f>(IF(DASHBOARD!$J$2=AS4,DASHBOARD!$G$29,IF(DASHBOARD!$J$2=0,0,AS40)))</f>
        <v/>
      </c>
      <c r="AT40" s="338">
        <f>(IF(DASHBOARD!$J$2=AT4,DASHBOARD!$G$29,IF(DASHBOARD!$J$2=0,0,AT40)))</f>
        <v/>
      </c>
      <c r="AU40" s="338">
        <f>(IF(DASHBOARD!$J$2=AU4,DASHBOARD!$G$29,IF(DASHBOARD!$J$2=0,0,AU40)))</f>
        <v/>
      </c>
      <c r="AV40" s="338">
        <f>(IF(DASHBOARD!$J$2=AV4,DASHBOARD!$G$29,IF(DASHBOARD!$J$2=0,0,AV40)))</f>
        <v/>
      </c>
      <c r="AW40" s="338">
        <f>(IF(DASHBOARD!$J$2=AW4,DASHBOARD!$G$29,IF(DASHBOARD!$J$2=0,0,AW40)))</f>
        <v/>
      </c>
      <c r="AX40" s="338">
        <f>(IF(DASHBOARD!$J$2=AX4,DASHBOARD!$G$29,IF(DASHBOARD!$J$2=0,0,AX40)))</f>
        <v/>
      </c>
      <c r="AY40" s="338">
        <f>(IF(DASHBOARD!$J$2=AY4,DASHBOARD!$G$29,IF(DASHBOARD!$J$2=0,0,AY40)))</f>
        <v/>
      </c>
      <c r="AZ40" s="338">
        <f>(IF(DASHBOARD!$J$2=AZ4,DASHBOARD!$G$29,IF(DASHBOARD!$J$2=0,0,AZ40)))</f>
        <v/>
      </c>
      <c r="BA40" s="338">
        <f>(IF(DASHBOARD!$J$2=BA4,DASHBOARD!$G$29,IF(DASHBOARD!$J$2=0,0,BA40)))</f>
        <v/>
      </c>
      <c r="BB40" s="65">
        <f>(SUM(F40:BA40)/2)*1000</f>
        <v/>
      </c>
    </row>
    <row r="41" ht="18.75" customHeight="1" s="18">
      <c r="B41" s="1292" t="n"/>
      <c r="C41" s="1293" t="n"/>
      <c r="D41" s="1297" t="n"/>
      <c r="E41" s="88" t="inlineStr">
        <is>
          <t>JENEPONTO EXP #3</t>
        </is>
      </c>
      <c r="F41" s="338">
        <f>(IF(DASHBOARD!$J$2=F4,DASHBOARD!$G$30,IF(DASHBOARD!$J$2=0,0,F41)))</f>
        <v/>
      </c>
      <c r="G41" s="338">
        <f>(IF(DASHBOARD!$J$2=G4,DASHBOARD!$G$30,IF(DASHBOARD!$J$2=0,0,G41)))</f>
        <v/>
      </c>
      <c r="H41" s="338">
        <f>(IF(DASHBOARD!$J$2=H4,DASHBOARD!$G$30,IF(DASHBOARD!$J$2=0,0,H41)))</f>
        <v/>
      </c>
      <c r="I41" s="338">
        <f>(IF(DASHBOARD!$J$2=I4,DASHBOARD!$G$30,IF(DASHBOARD!$J$2=0,0,I41)))</f>
        <v/>
      </c>
      <c r="J41" s="338">
        <f>(IF(DASHBOARD!$J$2=J4,DASHBOARD!$G$30,IF(DASHBOARD!$J$2=0,0,J41)))</f>
        <v/>
      </c>
      <c r="K41" s="338">
        <f>(IF(DASHBOARD!$J$2=K4,DASHBOARD!$G$30,IF(DASHBOARD!$J$2=0,0,K41)))</f>
        <v/>
      </c>
      <c r="L41" s="338">
        <f>(IF(DASHBOARD!$J$2=L4,DASHBOARD!$G$30,IF(DASHBOARD!$J$2=0,0,L41)))</f>
        <v/>
      </c>
      <c r="M41" s="338">
        <f>(IF(DASHBOARD!$J$2=M4,DASHBOARD!$G$30,IF(DASHBOARD!$J$2=0,0,M41)))</f>
        <v/>
      </c>
      <c r="N41" s="338">
        <f>(IF(DASHBOARD!$J$2=N4,DASHBOARD!$G$30,IF(DASHBOARD!$J$2=0,0,N41)))</f>
        <v/>
      </c>
      <c r="O41" s="338">
        <f>(IF(DASHBOARD!$J$2=O4,DASHBOARD!$G$30,IF(DASHBOARD!$J$2=0,0,O41)))</f>
        <v/>
      </c>
      <c r="P41" s="338">
        <f>(IF(DASHBOARD!$J$2=P4,DASHBOARD!$G$30,IF(DASHBOARD!$J$2=0,0,P41)))</f>
        <v/>
      </c>
      <c r="Q41" s="338">
        <f>(IF(DASHBOARD!$J$2=Q4,DASHBOARD!$G$30,IF(DASHBOARD!$J$2=0,0,Q41)))</f>
        <v/>
      </c>
      <c r="R41" s="338">
        <f>(IF(DASHBOARD!$J$2=R4,DASHBOARD!$G$30,IF(DASHBOARD!$J$2=0,0,R41)))</f>
        <v/>
      </c>
      <c r="S41" s="338">
        <f>(IF(DASHBOARD!$J$2=S4,DASHBOARD!$G$30,IF(DASHBOARD!$J$2=0,0,S41)))</f>
        <v/>
      </c>
      <c r="T41" s="338">
        <f>(IF(DASHBOARD!$J$2=T4,DASHBOARD!$G$30,IF(DASHBOARD!$J$2=0,0,T41)))</f>
        <v/>
      </c>
      <c r="U41" s="338">
        <f>(IF(DASHBOARD!$J$2=U4,DASHBOARD!$G$30,IF(DASHBOARD!$J$2=0,0,U41)))</f>
        <v/>
      </c>
      <c r="V41" s="338">
        <f>(IF(DASHBOARD!$J$2=V4,DASHBOARD!$G$30,IF(DASHBOARD!$J$2=0,0,V41)))</f>
        <v/>
      </c>
      <c r="W41" s="338">
        <f>(IF(DASHBOARD!$J$2=W4,DASHBOARD!$G$30,IF(DASHBOARD!$J$2=0,0,W41)))</f>
        <v/>
      </c>
      <c r="X41" s="338">
        <f>(IF(DASHBOARD!$J$2=X4,DASHBOARD!$G$30,IF(DASHBOARD!$J$2=0,0,X41)))</f>
        <v/>
      </c>
      <c r="Y41" s="338">
        <f>(IF(DASHBOARD!$J$2=Y4,DASHBOARD!$G$30,IF(DASHBOARD!$J$2=0,0,Y41)))</f>
        <v/>
      </c>
      <c r="Z41" s="338">
        <f>(IF(DASHBOARD!$J$2=Z4,DASHBOARD!$G$30,IF(DASHBOARD!$J$2=0,0,Z41)))</f>
        <v/>
      </c>
      <c r="AA41" s="338">
        <f>(IF(DASHBOARD!$J$2=AA4,DASHBOARD!$G$30,IF(DASHBOARD!$J$2=0,0,AA41)))</f>
        <v/>
      </c>
      <c r="AB41" s="338">
        <f>(IF(DASHBOARD!$J$2=AB4,DASHBOARD!$G$30,IF(DASHBOARD!$J$2=0,0,AB41)))</f>
        <v/>
      </c>
      <c r="AC41" s="338">
        <f>(IF(DASHBOARD!$J$2=AC4,DASHBOARD!$G$30,IF(DASHBOARD!$J$2=0,0,AC41)))</f>
        <v/>
      </c>
      <c r="AD41" s="338">
        <f>(IF(DASHBOARD!$J$2=AD4,DASHBOARD!$G$30,IF(DASHBOARD!$J$2=0,0,AD41)))</f>
        <v/>
      </c>
      <c r="AE41" s="338">
        <f>(IF(DASHBOARD!$J$2=AE4,DASHBOARD!$G$30,IF(DASHBOARD!$J$2=0,0,AE41)))</f>
        <v/>
      </c>
      <c r="AF41" s="338">
        <f>(IF(DASHBOARD!$J$2=AF4,DASHBOARD!$G$30,IF(DASHBOARD!$J$2=0,0,AF41)))</f>
        <v/>
      </c>
      <c r="AG41" s="338">
        <f>(IF(DASHBOARD!$J$2=AG4,DASHBOARD!$G$30,IF(DASHBOARD!$J$2=0,0,AG41)))</f>
        <v/>
      </c>
      <c r="AH41" s="338">
        <f>(IF(DASHBOARD!$J$2=AH4,DASHBOARD!$G$30,IF(DASHBOARD!$J$2=0,0,AH41)))</f>
        <v/>
      </c>
      <c r="AI41" s="338">
        <f>(IF(DASHBOARD!$J$2=AI4,DASHBOARD!$G$30,IF(DASHBOARD!$J$2=0,0,AI41)))</f>
        <v/>
      </c>
      <c r="AJ41" s="338">
        <f>(IF(DASHBOARD!$J$2=AJ4,DASHBOARD!$G$30,IF(DASHBOARD!$J$2=0,0,AJ41)))</f>
        <v/>
      </c>
      <c r="AK41" s="338">
        <f>(IF(DASHBOARD!$J$2=AK4,DASHBOARD!$G$30,IF(DASHBOARD!$J$2=0,0,AK41)))</f>
        <v/>
      </c>
      <c r="AL41" s="338">
        <f>(IF(DASHBOARD!$J$2=AL4,DASHBOARD!$G$30,IF(DASHBOARD!$J$2=0,0,AL41)))</f>
        <v/>
      </c>
      <c r="AM41" s="338">
        <f>(IF(DASHBOARD!$J$2=AM4,DASHBOARD!$G$30,IF(DASHBOARD!$J$2=0,0,AM41)))</f>
        <v/>
      </c>
      <c r="AN41" s="338">
        <f>(IF(DASHBOARD!$J$2=AN4,DASHBOARD!$G$30,IF(DASHBOARD!$J$2=0,0,AN41)))</f>
        <v/>
      </c>
      <c r="AO41" s="338">
        <f>(IF(DASHBOARD!$J$2=AO4,DASHBOARD!$G$30,IF(DASHBOARD!$J$2=0,0,AO41)))</f>
        <v/>
      </c>
      <c r="AP41" s="338">
        <f>(IF(DASHBOARD!$J$2=AP4,DASHBOARD!$G$30,IF(DASHBOARD!$J$2=0,0,AP41)))</f>
        <v/>
      </c>
      <c r="AQ41" s="338">
        <f>(IF(DASHBOARD!$J$2=AQ4,DASHBOARD!$G$30,IF(DASHBOARD!$J$2=0,0,AQ41)))</f>
        <v/>
      </c>
      <c r="AR41" s="338">
        <f>(IF(DASHBOARD!$J$2=AR4,DASHBOARD!$G$30,IF(DASHBOARD!$J$2=0,0,AR41)))</f>
        <v/>
      </c>
      <c r="AS41" s="338">
        <f>(IF(DASHBOARD!$J$2=AS4,DASHBOARD!$G$30,IF(DASHBOARD!$J$2=0,0,AS41)))</f>
        <v/>
      </c>
      <c r="AT41" s="338">
        <f>(IF(DASHBOARD!$J$2=AT4,DASHBOARD!$G$30,IF(DASHBOARD!$J$2=0,0,AT41)))</f>
        <v/>
      </c>
      <c r="AU41" s="338">
        <f>(IF(DASHBOARD!$J$2=AU4,DASHBOARD!$G$30,IF(DASHBOARD!$J$2=0,0,AU41)))</f>
        <v/>
      </c>
      <c r="AV41" s="338">
        <f>(IF(DASHBOARD!$J$2=AV4,DASHBOARD!$G$30,IF(DASHBOARD!$J$2=0,0,AV41)))</f>
        <v/>
      </c>
      <c r="AW41" s="338">
        <f>(IF(DASHBOARD!$J$2=AW4,DASHBOARD!$G$30,IF(DASHBOARD!$J$2=0,0,AW41)))</f>
        <v/>
      </c>
      <c r="AX41" s="338">
        <f>(IF(DASHBOARD!$J$2=AX4,DASHBOARD!$G$30,IF(DASHBOARD!$J$2=0,0,AX41)))</f>
        <v/>
      </c>
      <c r="AY41" s="338">
        <f>(IF(DASHBOARD!$J$2=AY4,DASHBOARD!$G$30,IF(DASHBOARD!$J$2=0,0,AY41)))</f>
        <v/>
      </c>
      <c r="AZ41" s="338">
        <f>(IF(DASHBOARD!$J$2=AZ4,DASHBOARD!$G$30,IF(DASHBOARD!$J$2=0,0,AZ41)))</f>
        <v/>
      </c>
      <c r="BA41" s="338">
        <f>(IF(DASHBOARD!$J$2=BA4,DASHBOARD!$G$30,IF(DASHBOARD!$J$2=0,0,BA41)))</f>
        <v/>
      </c>
      <c r="BB41" s="65">
        <f>(SUM(F41:BA41)/2)*1000</f>
        <v/>
      </c>
    </row>
    <row r="42" ht="18.75" customHeight="1" s="18">
      <c r="B42" s="1292" t="n"/>
      <c r="C42" s="1293" t="n"/>
      <c r="D42" s="1297" t="n"/>
      <c r="E42" s="88" t="inlineStr">
        <is>
          <t>JENEPONTO EXP #4</t>
        </is>
      </c>
      <c r="F42" s="338">
        <f>(IF(DASHBOARD!$J$2=F4,DASHBOARD!$G$31,IF(DASHBOARD!$J$2=0,0,F42)))</f>
        <v/>
      </c>
      <c r="G42" s="338">
        <f>(IF(DASHBOARD!$J$2=G4,DASHBOARD!$G$31,IF(DASHBOARD!$J$2=0,0,G42)))</f>
        <v/>
      </c>
      <c r="H42" s="338">
        <f>(IF(DASHBOARD!$J$2=H4,DASHBOARD!$G$31,IF(DASHBOARD!$J$2=0,0,H42)))</f>
        <v/>
      </c>
      <c r="I42" s="338">
        <f>(IF(DASHBOARD!$J$2=I4,DASHBOARD!$G$31,IF(DASHBOARD!$J$2=0,0,I42)))</f>
        <v/>
      </c>
      <c r="J42" s="338">
        <f>(IF(DASHBOARD!$J$2=J4,DASHBOARD!$G$31,IF(DASHBOARD!$J$2=0,0,J42)))</f>
        <v/>
      </c>
      <c r="K42" s="338">
        <f>(IF(DASHBOARD!$J$2=K4,DASHBOARD!$G$31,IF(DASHBOARD!$J$2=0,0,K42)))</f>
        <v/>
      </c>
      <c r="L42" s="338">
        <f>(IF(DASHBOARD!$J$2=L4,DASHBOARD!$G$31,IF(DASHBOARD!$J$2=0,0,L42)))</f>
        <v/>
      </c>
      <c r="M42" s="338">
        <f>(IF(DASHBOARD!$J$2=M4,DASHBOARD!$G$31,IF(DASHBOARD!$J$2=0,0,M42)))</f>
        <v/>
      </c>
      <c r="N42" s="338">
        <f>(IF(DASHBOARD!$J$2=N4,DASHBOARD!$G$31,IF(DASHBOARD!$J$2=0,0,N42)))</f>
        <v/>
      </c>
      <c r="O42" s="338">
        <f>(IF(DASHBOARD!$J$2=O4,DASHBOARD!$G$31,IF(DASHBOARD!$J$2=0,0,O42)))</f>
        <v/>
      </c>
      <c r="P42" s="338">
        <f>(IF(DASHBOARD!$J$2=P4,DASHBOARD!$G$31,IF(DASHBOARD!$J$2=0,0,P42)))</f>
        <v/>
      </c>
      <c r="Q42" s="338">
        <f>(IF(DASHBOARD!$J$2=Q4,DASHBOARD!$G$31,IF(DASHBOARD!$J$2=0,0,Q42)))</f>
        <v/>
      </c>
      <c r="R42" s="338">
        <f>(IF(DASHBOARD!$J$2=R4,DASHBOARD!$G$31,IF(DASHBOARD!$J$2=0,0,R42)))</f>
        <v/>
      </c>
      <c r="S42" s="338">
        <f>(IF(DASHBOARD!$J$2=S4,DASHBOARD!$G$31,IF(DASHBOARD!$J$2=0,0,S42)))</f>
        <v/>
      </c>
      <c r="T42" s="338">
        <f>(IF(DASHBOARD!$J$2=T4,DASHBOARD!$G$31,IF(DASHBOARD!$J$2=0,0,T42)))</f>
        <v/>
      </c>
      <c r="U42" s="338">
        <f>(IF(DASHBOARD!$J$2=U4,DASHBOARD!$G$31,IF(DASHBOARD!$J$2=0,0,U42)))</f>
        <v/>
      </c>
      <c r="V42" s="338">
        <f>(IF(DASHBOARD!$J$2=V4,DASHBOARD!$G$31,IF(DASHBOARD!$J$2=0,0,V42)))</f>
        <v/>
      </c>
      <c r="W42" s="338">
        <f>(IF(DASHBOARD!$J$2=W4,DASHBOARD!$G$31,IF(DASHBOARD!$J$2=0,0,W42)))</f>
        <v/>
      </c>
      <c r="X42" s="338">
        <f>(IF(DASHBOARD!$J$2=X4,DASHBOARD!$G$31,IF(DASHBOARD!$J$2=0,0,X42)))</f>
        <v/>
      </c>
      <c r="Y42" s="338">
        <f>(IF(DASHBOARD!$J$2=Y4,DASHBOARD!$G$31,IF(DASHBOARD!$J$2=0,0,Y42)))</f>
        <v/>
      </c>
      <c r="Z42" s="338">
        <f>(IF(DASHBOARD!$J$2=Z4,DASHBOARD!$G$31,IF(DASHBOARD!$J$2=0,0,Z42)))</f>
        <v/>
      </c>
      <c r="AA42" s="338">
        <f>(IF(DASHBOARD!$J$2=AA4,DASHBOARD!$G$31,IF(DASHBOARD!$J$2=0,0,AA42)))</f>
        <v/>
      </c>
      <c r="AB42" s="338">
        <f>(IF(DASHBOARD!$J$2=AB4,DASHBOARD!$G$31,IF(DASHBOARD!$J$2=0,0,AB42)))</f>
        <v/>
      </c>
      <c r="AC42" s="338">
        <f>(IF(DASHBOARD!$J$2=AC4,DASHBOARD!$G$31,IF(DASHBOARD!$J$2=0,0,AC42)))</f>
        <v/>
      </c>
      <c r="AD42" s="338">
        <f>(IF(DASHBOARD!$J$2=AD4,DASHBOARD!$G$31,IF(DASHBOARD!$J$2=0,0,AD42)))</f>
        <v/>
      </c>
      <c r="AE42" s="338">
        <f>(IF(DASHBOARD!$J$2=AE4,DASHBOARD!$G$31,IF(DASHBOARD!$J$2=0,0,AE42)))</f>
        <v/>
      </c>
      <c r="AF42" s="338">
        <f>(IF(DASHBOARD!$J$2=AF4,DASHBOARD!$G$31,IF(DASHBOARD!$J$2=0,0,AF42)))</f>
        <v/>
      </c>
      <c r="AG42" s="338">
        <f>(IF(DASHBOARD!$J$2=AG4,DASHBOARD!$G$31,IF(DASHBOARD!$J$2=0,0,AG42)))</f>
        <v/>
      </c>
      <c r="AH42" s="338">
        <f>(IF(DASHBOARD!$J$2=AH4,DASHBOARD!$G$31,IF(DASHBOARD!$J$2=0,0,AH42)))</f>
        <v/>
      </c>
      <c r="AI42" s="338">
        <f>(IF(DASHBOARD!$J$2=AI4,DASHBOARD!$G$31,IF(DASHBOARD!$J$2=0,0,AI42)))</f>
        <v/>
      </c>
      <c r="AJ42" s="338">
        <f>(IF(DASHBOARD!$J$2=AJ4,DASHBOARD!$G$31,IF(DASHBOARD!$J$2=0,0,AJ42)))</f>
        <v/>
      </c>
      <c r="AK42" s="338">
        <f>(IF(DASHBOARD!$J$2=AK4,DASHBOARD!$G$31,IF(DASHBOARD!$J$2=0,0,AK42)))</f>
        <v/>
      </c>
      <c r="AL42" s="338">
        <f>(IF(DASHBOARD!$J$2=AL4,DASHBOARD!$G$31,IF(DASHBOARD!$J$2=0,0,AL42)))</f>
        <v/>
      </c>
      <c r="AM42" s="338">
        <f>(IF(DASHBOARD!$J$2=AM4,DASHBOARD!$G$31,IF(DASHBOARD!$J$2=0,0,AM42)))</f>
        <v/>
      </c>
      <c r="AN42" s="338">
        <f>(IF(DASHBOARD!$J$2=AN4,DASHBOARD!$G$31,IF(DASHBOARD!$J$2=0,0,AN42)))</f>
        <v/>
      </c>
      <c r="AO42" s="338">
        <f>(IF(DASHBOARD!$J$2=AO4,DASHBOARD!$G$31,IF(DASHBOARD!$J$2=0,0,AO42)))</f>
        <v/>
      </c>
      <c r="AP42" s="338">
        <f>(IF(DASHBOARD!$J$2=AP4,DASHBOARD!$G$31,IF(DASHBOARD!$J$2=0,0,AP42)))</f>
        <v/>
      </c>
      <c r="AQ42" s="338">
        <f>(IF(DASHBOARD!$J$2=AQ4,DASHBOARD!$G$31,IF(DASHBOARD!$J$2=0,0,AQ42)))</f>
        <v/>
      </c>
      <c r="AR42" s="338">
        <f>(IF(DASHBOARD!$J$2=AR4,DASHBOARD!$G$31,IF(DASHBOARD!$J$2=0,0,AR42)))</f>
        <v/>
      </c>
      <c r="AS42" s="338">
        <f>(IF(DASHBOARD!$J$2=AS4,DASHBOARD!$G$31,IF(DASHBOARD!$J$2=0,0,AS42)))</f>
        <v/>
      </c>
      <c r="AT42" s="338">
        <f>(IF(DASHBOARD!$J$2=AT4,DASHBOARD!$G$31,IF(DASHBOARD!$J$2=0,0,AT42)))</f>
        <v/>
      </c>
      <c r="AU42" s="338">
        <f>(IF(DASHBOARD!$J$2=AU4,DASHBOARD!$G$31,IF(DASHBOARD!$J$2=0,0,AU42)))</f>
        <v/>
      </c>
      <c r="AV42" s="338">
        <f>(IF(DASHBOARD!$J$2=AV4,DASHBOARD!$G$31,IF(DASHBOARD!$J$2=0,0,AV42)))</f>
        <v/>
      </c>
      <c r="AW42" s="338">
        <f>(IF(DASHBOARD!$J$2=AW4,DASHBOARD!$G$31,IF(DASHBOARD!$J$2=0,0,AW42)))</f>
        <v/>
      </c>
      <c r="AX42" s="338">
        <f>(IF(DASHBOARD!$J$2=AX4,DASHBOARD!$G$31,IF(DASHBOARD!$J$2=0,0,AX42)))</f>
        <v/>
      </c>
      <c r="AY42" s="338">
        <f>(IF(DASHBOARD!$J$2=AY4,DASHBOARD!$G$31,IF(DASHBOARD!$J$2=0,0,AY42)))</f>
        <v/>
      </c>
      <c r="AZ42" s="338">
        <f>(IF(DASHBOARD!$J$2=AZ4,DASHBOARD!$G$31,IF(DASHBOARD!$J$2=0,0,AZ42)))</f>
        <v/>
      </c>
      <c r="BA42" s="338">
        <f>(IF(DASHBOARD!$J$2=BA4,DASHBOARD!$G$31,IF(DASHBOARD!$J$2=0,0,BA42)))</f>
        <v/>
      </c>
      <c r="BB42" s="65">
        <f>(SUM(F42:BA42)/2)*1000</f>
        <v/>
      </c>
    </row>
    <row r="43" ht="18.75" customHeight="1" s="18">
      <c r="B43" s="1292" t="n"/>
      <c r="C43" s="1293" t="n"/>
      <c r="D43" s="884" t="n"/>
      <c r="E43" s="338">
        <f>(IF(DASHBOARD!$J$2=E5,DASHBOARD!$G$31,IF(DASHBOARD!$J$2=0,0,E43)))</f>
        <v/>
      </c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38" t="n"/>
      <c r="U43" s="338" t="n"/>
      <c r="V43" s="338" t="n"/>
      <c r="W43" s="338" t="n"/>
      <c r="X43" s="338" t="n"/>
      <c r="Y43" s="338" t="n"/>
      <c r="Z43" s="338" t="n"/>
      <c r="AA43" s="338" t="n"/>
      <c r="AB43" s="338" t="n"/>
      <c r="AC43" s="338" t="n"/>
      <c r="AD43" s="338" t="n"/>
      <c r="AE43" s="338" t="n"/>
      <c r="AF43" s="338" t="n"/>
      <c r="AG43" s="338" t="n"/>
      <c r="AH43" s="338" t="n"/>
      <c r="AI43" s="338" t="n"/>
      <c r="AJ43" s="338" t="n"/>
      <c r="AK43" s="338" t="n"/>
      <c r="AL43" s="338" t="n"/>
      <c r="AM43" s="338" t="n"/>
      <c r="AN43" s="338" t="n"/>
      <c r="AO43" s="338" t="n"/>
      <c r="AP43" s="338" t="n"/>
      <c r="AQ43" s="338" t="n"/>
      <c r="AR43" s="338" t="n"/>
      <c r="AS43" s="338" t="n"/>
      <c r="AT43" s="338" t="n"/>
      <c r="AU43" s="338" t="n"/>
      <c r="AV43" s="338" t="n"/>
      <c r="AW43" s="338" t="n"/>
      <c r="AX43" s="338" t="n"/>
      <c r="AY43" s="338" t="n"/>
      <c r="AZ43" s="338" t="n"/>
      <c r="BA43" s="338" t="n"/>
      <c r="BB43" s="65">
        <f>(SUM(F43:BA43)/2)*1000</f>
        <v/>
      </c>
    </row>
    <row r="44" ht="18.75" customHeight="1" s="18">
      <c r="B44" s="1292" t="n"/>
      <c r="C44" s="1293" t="n"/>
      <c r="D44" s="884" t="n"/>
      <c r="E44" s="88" t="inlineStr">
        <is>
          <t>MAMUJU #1</t>
        </is>
      </c>
      <c r="F44" s="338">
        <f>(IF(DASHBOARD!$J$2=F4,DASHBOARD!$G$60,IF(DASHBOARD!$J$2=0,0,F44)))</f>
        <v/>
      </c>
      <c r="G44" s="338">
        <f>(IF(DASHBOARD!$J$2=G4,DASHBOARD!$G$60,IF(DASHBOARD!$J$2=0,0,G44)))</f>
        <v/>
      </c>
      <c r="H44" s="338">
        <f>(IF(DASHBOARD!$J$2=H4,DASHBOARD!$G$60,IF(DASHBOARD!$J$2=0,0,H44)))</f>
        <v/>
      </c>
      <c r="I44" s="338">
        <f>(IF(DASHBOARD!$J$2=I4,DASHBOARD!$G$60,IF(DASHBOARD!$J$2=0,0,I44)))</f>
        <v/>
      </c>
      <c r="J44" s="338">
        <f>(IF(DASHBOARD!$J$2=J4,DASHBOARD!$G$60,IF(DASHBOARD!$J$2=0,0,J44)))</f>
        <v/>
      </c>
      <c r="K44" s="338">
        <f>(IF(DASHBOARD!$J$2=K4,DASHBOARD!$G$60,IF(DASHBOARD!$J$2=0,0,K44)))</f>
        <v/>
      </c>
      <c r="L44" s="338">
        <f>(IF(DASHBOARD!$J$2=L4,DASHBOARD!$G$60,IF(DASHBOARD!$J$2=0,0,L44)))</f>
        <v/>
      </c>
      <c r="M44" s="338">
        <f>(IF(DASHBOARD!$J$2=M4,DASHBOARD!$G$60,IF(DASHBOARD!$J$2=0,0,M44)))</f>
        <v/>
      </c>
      <c r="N44" s="338">
        <f>(IF(DASHBOARD!$J$2=N4,DASHBOARD!$G$60,IF(DASHBOARD!$J$2=0,0,N44)))</f>
        <v/>
      </c>
      <c r="O44" s="338">
        <f>(IF(DASHBOARD!$J$2=O4,DASHBOARD!$G$60,IF(DASHBOARD!$J$2=0,0,O44)))</f>
        <v/>
      </c>
      <c r="P44" s="338">
        <f>(IF(DASHBOARD!$J$2=P4,DASHBOARD!$G$60,IF(DASHBOARD!$J$2=0,0,P44)))</f>
        <v/>
      </c>
      <c r="Q44" s="338">
        <f>(IF(DASHBOARD!$J$2=Q4,DASHBOARD!$G$60,IF(DASHBOARD!$J$2=0,0,Q44)))</f>
        <v/>
      </c>
      <c r="R44" s="338">
        <f>(IF(DASHBOARD!$J$2=R4,DASHBOARD!$G$60,IF(DASHBOARD!$J$2=0,0,R44)))</f>
        <v/>
      </c>
      <c r="S44" s="338">
        <f>(IF(DASHBOARD!$J$2=S4,DASHBOARD!$G$60,IF(DASHBOARD!$J$2=0,0,S44)))</f>
        <v/>
      </c>
      <c r="T44" s="338">
        <f>(IF(DASHBOARD!$J$2=T4,DASHBOARD!$G$60,IF(DASHBOARD!$J$2=0,0,T44)))</f>
        <v/>
      </c>
      <c r="U44" s="338">
        <f>(IF(DASHBOARD!$J$2=U4,DASHBOARD!$G$60,IF(DASHBOARD!$J$2=0,0,U44)))</f>
        <v/>
      </c>
      <c r="V44" s="338">
        <f>(IF(DASHBOARD!$J$2=V4,DASHBOARD!$G$60,IF(DASHBOARD!$J$2=0,0,V44)))</f>
        <v/>
      </c>
      <c r="W44" s="338">
        <f>(IF(DASHBOARD!$J$2=W4,DASHBOARD!$G$60,IF(DASHBOARD!$J$2=0,0,W44)))</f>
        <v/>
      </c>
      <c r="X44" s="338">
        <f>(IF(DASHBOARD!$J$2=X4,DASHBOARD!$G$60,IF(DASHBOARD!$J$2=0,0,X44)))</f>
        <v/>
      </c>
      <c r="Y44" s="338">
        <f>(IF(DASHBOARD!$J$2=Y4,DASHBOARD!$G$60,IF(DASHBOARD!$J$2=0,0,Y44)))</f>
        <v/>
      </c>
      <c r="Z44" s="338">
        <f>(IF(DASHBOARD!$J$2=Z4,DASHBOARD!$G$60,IF(DASHBOARD!$J$2=0,0,Z44)))</f>
        <v/>
      </c>
      <c r="AA44" s="338">
        <f>(IF(DASHBOARD!$J$2=AA4,DASHBOARD!$G$60,IF(DASHBOARD!$J$2=0,0,AA44)))</f>
        <v/>
      </c>
      <c r="AB44" s="338">
        <f>(IF(DASHBOARD!$J$2=AB4,DASHBOARD!$G$60,IF(DASHBOARD!$J$2=0,0,AB44)))</f>
        <v/>
      </c>
      <c r="AC44" s="338">
        <f>(IF(DASHBOARD!$J$2=AC4,DASHBOARD!$G$60,IF(DASHBOARD!$J$2=0,0,AC44)))</f>
        <v/>
      </c>
      <c r="AD44" s="338">
        <f>(IF(DASHBOARD!$J$2=AD4,DASHBOARD!$G$60,IF(DASHBOARD!$J$2=0,0,AD44)))</f>
        <v/>
      </c>
      <c r="AE44" s="338">
        <f>(IF(DASHBOARD!$J$2=AE4,DASHBOARD!$G$60,IF(DASHBOARD!$J$2=0,0,AE44)))</f>
        <v/>
      </c>
      <c r="AF44" s="338">
        <f>(IF(DASHBOARD!$J$2=AF4,DASHBOARD!$G$60,IF(DASHBOARD!$J$2=0,0,AF44)))</f>
        <v/>
      </c>
      <c r="AG44" s="338">
        <f>(IF(DASHBOARD!$J$2=AG4,DASHBOARD!$G$60,IF(DASHBOARD!$J$2=0,0,AG44)))</f>
        <v/>
      </c>
      <c r="AH44" s="338">
        <f>(IF(DASHBOARD!$J$2=AH4,DASHBOARD!$G$60,IF(DASHBOARD!$J$2=0,0,AH44)))</f>
        <v/>
      </c>
      <c r="AI44" s="338">
        <f>(IF(DASHBOARD!$J$2=AI4,DASHBOARD!$G$60,IF(DASHBOARD!$J$2=0,0,AI44)))</f>
        <v/>
      </c>
      <c r="AJ44" s="338">
        <f>(IF(DASHBOARD!$J$2=AJ4,DASHBOARD!$G$60,IF(DASHBOARD!$J$2=0,0,AJ44)))</f>
        <v/>
      </c>
      <c r="AK44" s="338">
        <f>(IF(DASHBOARD!$J$2=AK4,DASHBOARD!$G$60,IF(DASHBOARD!$J$2=0,0,AK44)))</f>
        <v/>
      </c>
      <c r="AL44" s="338">
        <f>(IF(DASHBOARD!$J$2=AL4,DASHBOARD!$G$60,IF(DASHBOARD!$J$2=0,0,AL44)))</f>
        <v/>
      </c>
      <c r="AM44" s="338">
        <f>(IF(DASHBOARD!$J$2=AM4,DASHBOARD!$G$60,IF(DASHBOARD!$J$2=0,0,AM44)))</f>
        <v/>
      </c>
      <c r="AN44" s="338">
        <f>(IF(DASHBOARD!$J$2=AN4,DASHBOARD!$G$60,IF(DASHBOARD!$J$2=0,0,AN44)))</f>
        <v/>
      </c>
      <c r="AO44" s="338">
        <f>(IF(DASHBOARD!$J$2=AO4,DASHBOARD!$G$60,IF(DASHBOARD!$J$2=0,0,AO44)))</f>
        <v/>
      </c>
      <c r="AP44" s="338">
        <f>(IF(DASHBOARD!$J$2=AP4,DASHBOARD!$G$60,IF(DASHBOARD!$J$2=0,0,AP44)))</f>
        <v/>
      </c>
      <c r="AQ44" s="338">
        <f>(IF(DASHBOARD!$J$2=AQ4,DASHBOARD!$G$60,IF(DASHBOARD!$J$2=0,0,AQ44)))</f>
        <v/>
      </c>
      <c r="AR44" s="338">
        <f>(IF(DASHBOARD!$J$2=AR4,DASHBOARD!$G$60,IF(DASHBOARD!$J$2=0,0,AR44)))</f>
        <v/>
      </c>
      <c r="AS44" s="338">
        <f>(IF(DASHBOARD!$J$2=AS4,DASHBOARD!$G$60,IF(DASHBOARD!$J$2=0,0,AS44)))</f>
        <v/>
      </c>
      <c r="AT44" s="338">
        <f>(IF(DASHBOARD!$J$2=AT4,DASHBOARD!$G$60,IF(DASHBOARD!$J$2=0,0,AT44)))</f>
        <v/>
      </c>
      <c r="AU44" s="338">
        <f>(IF(DASHBOARD!$J$2=AU4,DASHBOARD!$G$60,IF(DASHBOARD!$J$2=0,0,AU44)))</f>
        <v/>
      </c>
      <c r="AV44" s="338">
        <f>(IF(DASHBOARD!$J$2=AV4,DASHBOARD!$G$60,IF(DASHBOARD!$J$2=0,0,AV44)))</f>
        <v/>
      </c>
      <c r="AW44" s="338">
        <f>(IF(DASHBOARD!$J$2=AW4,DASHBOARD!$G$60,IF(DASHBOARD!$J$2=0,0,AW44)))</f>
        <v/>
      </c>
      <c r="AX44" s="338">
        <f>(IF(DASHBOARD!$J$2=AX4,DASHBOARD!$G$60,IF(DASHBOARD!$J$2=0,0,AX44)))</f>
        <v/>
      </c>
      <c r="AY44" s="338">
        <f>(IF(DASHBOARD!$J$2=AY4,DASHBOARD!$G$60,IF(DASHBOARD!$J$2=0,0,AY44)))</f>
        <v/>
      </c>
      <c r="AZ44" s="338">
        <f>(IF(DASHBOARD!$J$2=AZ4,DASHBOARD!$G$60,IF(DASHBOARD!$J$2=0,0,AZ44)))</f>
        <v/>
      </c>
      <c r="BA44" s="338">
        <f>(IF(DASHBOARD!$J$2=BA4,DASHBOARD!$G$60,IF(DASHBOARD!$J$2=0,0,BA44)))</f>
        <v/>
      </c>
      <c r="BB44" s="65">
        <f>(SUM(F44:BA44)/2)*1000</f>
        <v/>
      </c>
    </row>
    <row r="45" ht="19.5" customHeight="1" s="18" thickBot="1">
      <c r="B45" s="1292" t="n"/>
      <c r="C45" s="1295" t="n"/>
      <c r="D45" s="884" t="n"/>
      <c r="E45" s="88" t="inlineStr">
        <is>
          <t>MAMUJU #2</t>
        </is>
      </c>
      <c r="F45" s="338">
        <f>(IF(DASHBOARD!$J$2=F4,DASHBOARD!$G$61,IF(DASHBOARD!$J$2=0,0,F45)))</f>
        <v/>
      </c>
      <c r="G45" s="338">
        <f>(IF(DASHBOARD!$J$2=G4,DASHBOARD!$G$61,IF(DASHBOARD!$J$2=0,0,G45)))</f>
        <v/>
      </c>
      <c r="H45" s="338">
        <f>(IF(DASHBOARD!$J$2=H4,DASHBOARD!$G$61,IF(DASHBOARD!$J$2=0,0,H45)))</f>
        <v/>
      </c>
      <c r="I45" s="338">
        <f>(IF(DASHBOARD!$J$2=I4,DASHBOARD!$G$61,IF(DASHBOARD!$J$2=0,0,I45)))</f>
        <v/>
      </c>
      <c r="J45" s="338">
        <f>(IF(DASHBOARD!$J$2=J4,DASHBOARD!$G$61,IF(DASHBOARD!$J$2=0,0,J45)))</f>
        <v/>
      </c>
      <c r="K45" s="338">
        <f>(IF(DASHBOARD!$J$2=K4,DASHBOARD!$G$61,IF(DASHBOARD!$J$2=0,0,K45)))</f>
        <v/>
      </c>
      <c r="L45" s="338">
        <f>(IF(DASHBOARD!$J$2=L4,DASHBOARD!$G$61,IF(DASHBOARD!$J$2=0,0,L45)))</f>
        <v/>
      </c>
      <c r="M45" s="338">
        <f>(IF(DASHBOARD!$J$2=M4,DASHBOARD!$G$61,IF(DASHBOARD!$J$2=0,0,M45)))</f>
        <v/>
      </c>
      <c r="N45" s="338">
        <f>(IF(DASHBOARD!$J$2=N4,DASHBOARD!$G$61,IF(DASHBOARD!$J$2=0,0,N45)))</f>
        <v/>
      </c>
      <c r="O45" s="338">
        <f>(IF(DASHBOARD!$J$2=O4,DASHBOARD!$G$61,IF(DASHBOARD!$J$2=0,0,O45)))</f>
        <v/>
      </c>
      <c r="P45" s="338">
        <f>(IF(DASHBOARD!$J$2=P4,DASHBOARD!$G$61,IF(DASHBOARD!$J$2=0,0,P45)))</f>
        <v/>
      </c>
      <c r="Q45" s="338">
        <f>(IF(DASHBOARD!$J$2=Q4,DASHBOARD!$G$61,IF(DASHBOARD!$J$2=0,0,Q45)))</f>
        <v/>
      </c>
      <c r="R45" s="338">
        <f>(IF(DASHBOARD!$J$2=R4,DASHBOARD!$G$61,IF(DASHBOARD!$J$2=0,0,R45)))</f>
        <v/>
      </c>
      <c r="S45" s="338">
        <f>(IF(DASHBOARD!$J$2=S4,DASHBOARD!$G$61,IF(DASHBOARD!$J$2=0,0,S45)))</f>
        <v/>
      </c>
      <c r="T45" s="338">
        <f>(IF(DASHBOARD!$J$2=T4,DASHBOARD!$G$61,IF(DASHBOARD!$J$2=0,0,T45)))</f>
        <v/>
      </c>
      <c r="U45" s="338">
        <f>(IF(DASHBOARD!$J$2=U4,DASHBOARD!$G$61,IF(DASHBOARD!$J$2=0,0,U45)))</f>
        <v/>
      </c>
      <c r="V45" s="338">
        <f>(IF(DASHBOARD!$J$2=V4,DASHBOARD!$G$61,IF(DASHBOARD!$J$2=0,0,V45)))</f>
        <v/>
      </c>
      <c r="W45" s="338">
        <f>(IF(DASHBOARD!$J$2=W4,DASHBOARD!$G$61,IF(DASHBOARD!$J$2=0,0,W45)))</f>
        <v/>
      </c>
      <c r="X45" s="338">
        <f>(IF(DASHBOARD!$J$2=X4,DASHBOARD!$G$61,IF(DASHBOARD!$J$2=0,0,X45)))</f>
        <v/>
      </c>
      <c r="Y45" s="338">
        <f>(IF(DASHBOARD!$J$2=Y4,DASHBOARD!$G$61,IF(DASHBOARD!$J$2=0,0,Y45)))</f>
        <v/>
      </c>
      <c r="Z45" s="338">
        <f>(IF(DASHBOARD!$J$2=Z4,DASHBOARD!$G$61,IF(DASHBOARD!$J$2=0,0,Z45)))</f>
        <v/>
      </c>
      <c r="AA45" s="338">
        <f>(IF(DASHBOARD!$J$2=AA4,DASHBOARD!$G$61,IF(DASHBOARD!$J$2=0,0,AA45)))</f>
        <v/>
      </c>
      <c r="AB45" s="338">
        <f>(IF(DASHBOARD!$J$2=AB4,DASHBOARD!$G$61,IF(DASHBOARD!$J$2=0,0,AB45)))</f>
        <v/>
      </c>
      <c r="AC45" s="338">
        <f>(IF(DASHBOARD!$J$2=AC4,DASHBOARD!$G$61,IF(DASHBOARD!$J$2=0,0,AC45)))</f>
        <v/>
      </c>
      <c r="AD45" s="338">
        <f>(IF(DASHBOARD!$J$2=AD4,DASHBOARD!$G$61,IF(DASHBOARD!$J$2=0,0,AD45)))</f>
        <v/>
      </c>
      <c r="AE45" s="338">
        <f>(IF(DASHBOARD!$J$2=AE4,DASHBOARD!$G$61,IF(DASHBOARD!$J$2=0,0,AE45)))</f>
        <v/>
      </c>
      <c r="AF45" s="338">
        <f>(IF(DASHBOARD!$J$2=AF4,DASHBOARD!$G$61,IF(DASHBOARD!$J$2=0,0,AF45)))</f>
        <v/>
      </c>
      <c r="AG45" s="338">
        <f>(IF(DASHBOARD!$J$2=AG4,DASHBOARD!$G$61,IF(DASHBOARD!$J$2=0,0,AG45)))</f>
        <v/>
      </c>
      <c r="AH45" s="338">
        <f>(IF(DASHBOARD!$J$2=AH4,DASHBOARD!$G$61,IF(DASHBOARD!$J$2=0,0,AH45)))</f>
        <v/>
      </c>
      <c r="AI45" s="338">
        <f>(IF(DASHBOARD!$J$2=AI4,DASHBOARD!$G$61,IF(DASHBOARD!$J$2=0,0,AI45)))</f>
        <v/>
      </c>
      <c r="AJ45" s="338">
        <f>(IF(DASHBOARD!$J$2=AJ4,DASHBOARD!$G$61,IF(DASHBOARD!$J$2=0,0,AJ45)))</f>
        <v/>
      </c>
      <c r="AK45" s="338">
        <f>(IF(DASHBOARD!$J$2=AK4,DASHBOARD!$G$61,IF(DASHBOARD!$J$2=0,0,AK45)))</f>
        <v/>
      </c>
      <c r="AL45" s="338">
        <f>(IF(DASHBOARD!$J$2=AL4,DASHBOARD!$G$61,IF(DASHBOARD!$J$2=0,0,AL45)))</f>
        <v/>
      </c>
      <c r="AM45" s="338">
        <f>(IF(DASHBOARD!$J$2=AM4,DASHBOARD!$G$61,IF(DASHBOARD!$J$2=0,0,AM45)))</f>
        <v/>
      </c>
      <c r="AN45" s="338">
        <f>(IF(DASHBOARD!$J$2=AN4,DASHBOARD!$G$61,IF(DASHBOARD!$J$2=0,0,AN45)))</f>
        <v/>
      </c>
      <c r="AO45" s="338">
        <f>(IF(DASHBOARD!$J$2=AO4,DASHBOARD!$G$61,IF(DASHBOARD!$J$2=0,0,AO45)))</f>
        <v/>
      </c>
      <c r="AP45" s="338">
        <f>(IF(DASHBOARD!$J$2=AP4,DASHBOARD!$G$61,IF(DASHBOARD!$J$2=0,0,AP45)))</f>
        <v/>
      </c>
      <c r="AQ45" s="338">
        <f>(IF(DASHBOARD!$J$2=AQ4,DASHBOARD!$G$61,IF(DASHBOARD!$J$2=0,0,AQ45)))</f>
        <v/>
      </c>
      <c r="AR45" s="338">
        <f>(IF(DASHBOARD!$J$2=AR4,DASHBOARD!$G$61,IF(DASHBOARD!$J$2=0,0,AR45)))</f>
        <v/>
      </c>
      <c r="AS45" s="338">
        <f>(IF(DASHBOARD!$J$2=AS4,DASHBOARD!$G$61,IF(DASHBOARD!$J$2=0,0,AS45)))</f>
        <v/>
      </c>
      <c r="AT45" s="338">
        <f>(IF(DASHBOARD!$J$2=AT4,DASHBOARD!$G$61,IF(DASHBOARD!$J$2=0,0,AT45)))</f>
        <v/>
      </c>
      <c r="AU45" s="338">
        <f>(IF(DASHBOARD!$J$2=AU4,DASHBOARD!$G$61,IF(DASHBOARD!$J$2=0,0,AU45)))</f>
        <v/>
      </c>
      <c r="AV45" s="338">
        <f>(IF(DASHBOARD!$J$2=AV4,DASHBOARD!$G$61,IF(DASHBOARD!$J$2=0,0,AV45)))</f>
        <v/>
      </c>
      <c r="AW45" s="338">
        <f>(IF(DASHBOARD!$J$2=AW4,DASHBOARD!$G$61,IF(DASHBOARD!$J$2=0,0,AW45)))</f>
        <v/>
      </c>
      <c r="AX45" s="338">
        <f>(IF(DASHBOARD!$J$2=AX4,DASHBOARD!$G$61,IF(DASHBOARD!$J$2=0,0,AX45)))</f>
        <v/>
      </c>
      <c r="AY45" s="338">
        <f>(IF(DASHBOARD!$J$2=AY4,DASHBOARD!$G$61,IF(DASHBOARD!$J$2=0,0,AY45)))</f>
        <v/>
      </c>
      <c r="AZ45" s="338">
        <f>(IF(DASHBOARD!$J$2=AZ4,DASHBOARD!$G$61,IF(DASHBOARD!$J$2=0,0,AZ45)))</f>
        <v/>
      </c>
      <c r="BA45" s="338">
        <f>(IF(DASHBOARD!$J$2=BA4,DASHBOARD!$G$61,IF(DASHBOARD!$J$2=0,0,BA45)))</f>
        <v/>
      </c>
      <c r="BB45" s="65">
        <f>(SUM(F45:BA45)/2)*1000</f>
        <v/>
      </c>
    </row>
    <row r="46" ht="20.25" customHeight="1" s="18" thickBot="1" thickTop="1">
      <c r="B46" s="1292" t="n"/>
      <c r="C46" s="1301" t="inlineStr">
        <is>
          <t>HSD</t>
        </is>
      </c>
      <c r="D46" s="89" t="inlineStr">
        <is>
          <t>PLTD</t>
        </is>
      </c>
      <c r="E46" s="90" t="inlineStr">
        <is>
          <t>SEWA NUSADAYA TLAMA</t>
        </is>
      </c>
      <c r="F46" s="338">
        <f>(IF(DASHBOARD!$J$2=F4,DASHBOARD!$G$65,IF(DASHBOARD!$J$2=0,0,F46)))</f>
        <v/>
      </c>
      <c r="G46" s="338">
        <f>(IF(DASHBOARD!$J$2=G4,DASHBOARD!$G$65,IF(DASHBOARD!$J$2=0,0,G46)))</f>
        <v/>
      </c>
      <c r="H46" s="338">
        <f>(IF(DASHBOARD!$J$2=H4,DASHBOARD!$G$65,IF(DASHBOARD!$J$2=0,0,H46)))</f>
        <v/>
      </c>
      <c r="I46" s="338">
        <f>(IF(DASHBOARD!$J$2=I4,DASHBOARD!$G$65,IF(DASHBOARD!$J$2=0,0,I46)))</f>
        <v/>
      </c>
      <c r="J46" s="338">
        <f>(IF(DASHBOARD!$J$2=J4,DASHBOARD!$G$65,IF(DASHBOARD!$J$2=0,0,J46)))</f>
        <v/>
      </c>
      <c r="K46" s="338">
        <f>(IF(DASHBOARD!$J$2=K4,DASHBOARD!$G$65,IF(DASHBOARD!$J$2=0,0,K46)))</f>
        <v/>
      </c>
      <c r="L46" s="338">
        <f>(IF(DASHBOARD!$J$2=L4,DASHBOARD!$G$65,IF(DASHBOARD!$J$2=0,0,L46)))</f>
        <v/>
      </c>
      <c r="M46" s="338">
        <f>(IF(DASHBOARD!$J$2=M4,DASHBOARD!$G$65,IF(DASHBOARD!$J$2=0,0,M46)))</f>
        <v/>
      </c>
      <c r="N46" s="338">
        <f>(IF(DASHBOARD!$J$2=N4,DASHBOARD!$G$65,IF(DASHBOARD!$J$2=0,0,N46)))</f>
        <v/>
      </c>
      <c r="O46" s="338">
        <f>(IF(DASHBOARD!$J$2=O4,DASHBOARD!$G$65,IF(DASHBOARD!$J$2=0,0,O46)))</f>
        <v/>
      </c>
      <c r="P46" s="338">
        <f>(IF(DASHBOARD!$J$2=P4,DASHBOARD!$G$65,IF(DASHBOARD!$J$2=0,0,P46)))</f>
        <v/>
      </c>
      <c r="Q46" s="338">
        <f>(IF(DASHBOARD!$J$2=Q4,DASHBOARD!$G$65,IF(DASHBOARD!$J$2=0,0,Q46)))</f>
        <v/>
      </c>
      <c r="R46" s="338">
        <f>(IF(DASHBOARD!$J$2=R4,DASHBOARD!$G$65,IF(DASHBOARD!$J$2=0,0,R46)))</f>
        <v/>
      </c>
      <c r="S46" s="338">
        <f>(IF(DASHBOARD!$J$2=S4,DASHBOARD!$G$65,IF(DASHBOARD!$J$2=0,0,S46)))</f>
        <v/>
      </c>
      <c r="T46" s="338">
        <f>(IF(DASHBOARD!$J$2=T4,DASHBOARD!$G$65,IF(DASHBOARD!$J$2=0,0,T46)))</f>
        <v/>
      </c>
      <c r="U46" s="338">
        <f>(IF(DASHBOARD!$J$2=U4,DASHBOARD!$G$65,IF(DASHBOARD!$J$2=0,0,U46)))</f>
        <v/>
      </c>
      <c r="V46" s="338">
        <f>(IF(DASHBOARD!$J$2=V4,DASHBOARD!$G$65,IF(DASHBOARD!$J$2=0,0,V46)))</f>
        <v/>
      </c>
      <c r="W46" s="338">
        <f>(IF(DASHBOARD!$J$2=W4,DASHBOARD!$G$65,IF(DASHBOARD!$J$2=0,0,W46)))</f>
        <v/>
      </c>
      <c r="X46" s="338">
        <f>(IF(DASHBOARD!$J$2=X4,DASHBOARD!$G$65,IF(DASHBOARD!$J$2=0,0,X46)))</f>
        <v/>
      </c>
      <c r="Y46" s="338">
        <f>(IF(DASHBOARD!$J$2=Y4,DASHBOARD!$G$65,IF(DASHBOARD!$J$2=0,0,Y46)))</f>
        <v/>
      </c>
      <c r="Z46" s="338">
        <f>(IF(DASHBOARD!$J$2=Z4,DASHBOARD!$G$65,IF(DASHBOARD!$J$2=0,0,Z46)))</f>
        <v/>
      </c>
      <c r="AA46" s="338">
        <f>(IF(DASHBOARD!$J$2=AA4,DASHBOARD!$G$65,IF(DASHBOARD!$J$2=0,0,AA46)))</f>
        <v/>
      </c>
      <c r="AB46" s="338">
        <f>(IF(DASHBOARD!$J$2=AB4,DASHBOARD!$G$65,IF(DASHBOARD!$J$2=0,0,AB46)))</f>
        <v/>
      </c>
      <c r="AC46" s="338">
        <f>(IF(DASHBOARD!$J$2=AC4,DASHBOARD!$G$65,IF(DASHBOARD!$J$2=0,0,AC46)))</f>
        <v/>
      </c>
      <c r="AD46" s="338">
        <f>(IF(DASHBOARD!$J$2=AD4,DASHBOARD!$G$65,IF(DASHBOARD!$J$2=0,0,AD46)))</f>
        <v/>
      </c>
      <c r="AE46" s="338">
        <f>(IF(DASHBOARD!$J$2=AE4,DASHBOARD!$G$65,IF(DASHBOARD!$J$2=0,0,AE46)))</f>
        <v/>
      </c>
      <c r="AF46" s="338">
        <f>(IF(DASHBOARD!$J$2=AF4,DASHBOARD!$G$65,IF(DASHBOARD!$J$2=0,0,AF46)))</f>
        <v/>
      </c>
      <c r="AG46" s="338">
        <f>(IF(DASHBOARD!$J$2=AG4,DASHBOARD!$G$65,IF(DASHBOARD!$J$2=0,0,AG46)))</f>
        <v/>
      </c>
      <c r="AH46" s="338">
        <f>(IF(DASHBOARD!$J$2=AH4,DASHBOARD!$G$65,IF(DASHBOARD!$J$2=0,0,AH46)))</f>
        <v/>
      </c>
      <c r="AI46" s="338">
        <f>(IF(DASHBOARD!$J$2=AI4,DASHBOARD!$G$65,IF(DASHBOARD!$J$2=0,0,AI46)))</f>
        <v/>
      </c>
      <c r="AJ46" s="338">
        <f>(IF(DASHBOARD!$J$2=AJ4,DASHBOARD!$G$65,IF(DASHBOARD!$J$2=0,0,AJ46)))</f>
        <v/>
      </c>
      <c r="AK46" s="338">
        <f>(IF(DASHBOARD!$J$2=AK4,DASHBOARD!$G$65,IF(DASHBOARD!$J$2=0,0,AK46)))</f>
        <v/>
      </c>
      <c r="AL46" s="338">
        <f>(IF(DASHBOARD!$J$2=AL4,DASHBOARD!$G$65,IF(DASHBOARD!$J$2=0,0,AL46)))</f>
        <v/>
      </c>
      <c r="AM46" s="338">
        <f>(IF(DASHBOARD!$J$2=AM4,DASHBOARD!$G$65,IF(DASHBOARD!$J$2=0,0,AM46)))</f>
        <v/>
      </c>
      <c r="AN46" s="338">
        <f>(IF(DASHBOARD!$J$2=AN4,DASHBOARD!$G$65,IF(DASHBOARD!$J$2=0,0,AN46)))</f>
        <v/>
      </c>
      <c r="AO46" s="338">
        <f>(IF(DASHBOARD!$J$2=AO4,DASHBOARD!$G$65,IF(DASHBOARD!$J$2=0,0,AO46)))</f>
        <v/>
      </c>
      <c r="AP46" s="338">
        <f>(IF(DASHBOARD!$J$2=AP4,DASHBOARD!$G$65,IF(DASHBOARD!$J$2=0,0,AP46)))</f>
        <v/>
      </c>
      <c r="AQ46" s="338">
        <f>(IF(DASHBOARD!$J$2=AQ4,DASHBOARD!$G$65,IF(DASHBOARD!$J$2=0,0,AQ46)))</f>
        <v/>
      </c>
      <c r="AR46" s="338">
        <f>(IF(DASHBOARD!$J$2=AR4,DASHBOARD!$G$65,IF(DASHBOARD!$J$2=0,0,AR46)))</f>
        <v/>
      </c>
      <c r="AS46" s="338">
        <f>(IF(DASHBOARD!$J$2=AS4,DASHBOARD!$G$65,IF(DASHBOARD!$J$2=0,0,AS46)))</f>
        <v/>
      </c>
      <c r="AT46" s="338">
        <f>(IF(DASHBOARD!$J$2=AT4,DASHBOARD!$G$65,IF(DASHBOARD!$J$2=0,0,AT46)))</f>
        <v/>
      </c>
      <c r="AU46" s="338">
        <f>(IF(DASHBOARD!$J$2=AU4,DASHBOARD!$G$65,IF(DASHBOARD!$J$2=0,0,AU46)))</f>
        <v/>
      </c>
      <c r="AV46" s="338">
        <f>(IF(DASHBOARD!$J$2=AV4,DASHBOARD!$G$65,IF(DASHBOARD!$J$2=0,0,AV46)))</f>
        <v/>
      </c>
      <c r="AW46" s="338">
        <f>(IF(DASHBOARD!$J$2=AW4,DASHBOARD!$G$65,IF(DASHBOARD!$J$2=0,0,AW46)))</f>
        <v/>
      </c>
      <c r="AX46" s="338">
        <f>(IF(DASHBOARD!$J$2=AX4,DASHBOARD!$G$65,IF(DASHBOARD!$J$2=0,0,AX46)))</f>
        <v/>
      </c>
      <c r="AY46" s="338">
        <f>(IF(DASHBOARD!$J$2=AY4,DASHBOARD!$G$65,IF(DASHBOARD!$J$2=0,0,AY46)))</f>
        <v/>
      </c>
      <c r="AZ46" s="338">
        <f>(IF(DASHBOARD!$J$2=AZ4,DASHBOARD!$G$65,IF(DASHBOARD!$J$2=0,0,AZ46)))</f>
        <v/>
      </c>
      <c r="BA46" s="338">
        <f>(IF(DASHBOARD!$J$2=BA4,DASHBOARD!$G$65,IF(DASHBOARD!$J$2=0,0,BA46)))</f>
        <v/>
      </c>
      <c r="BB46" s="65">
        <f>(SUM(F46:BA46)/2)*1000</f>
        <v/>
      </c>
    </row>
    <row r="47" ht="20.25" customHeight="1" s="18" thickBot="1" thickTop="1">
      <c r="B47" s="1292" t="n"/>
      <c r="C47" s="1295" t="n"/>
      <c r="D47" s="91" t="n"/>
      <c r="E47" s="90" t="inlineStr">
        <is>
          <t>SEWA PIP TELLO</t>
        </is>
      </c>
      <c r="F47" s="338">
        <f>(IF(DASHBOARD!$J$2=F5,DASHBOARD!$G$64,IF(DASHBOARD!$J$2=0,0,F47)))</f>
        <v/>
      </c>
      <c r="G47" s="338">
        <f>(IF(DASHBOARD!$J$2=G5,DASHBOARD!$G$64,IF(DASHBOARD!$J$2=0,0,G47)))</f>
        <v/>
      </c>
      <c r="H47" s="338">
        <f>(IF(DASHBOARD!$J$2=H5,DASHBOARD!$G$64,IF(DASHBOARD!$J$2=0,0,H47)))</f>
        <v/>
      </c>
      <c r="I47" s="338">
        <f>(IF(DASHBOARD!$J$2=I5,DASHBOARD!$G$64,IF(DASHBOARD!$J$2=0,0,I47)))</f>
        <v/>
      </c>
      <c r="J47" s="338">
        <f>(IF(DASHBOARD!$J$2=J5,DASHBOARD!$G$64,IF(DASHBOARD!$J$2=0,0,J47)))</f>
        <v/>
      </c>
      <c r="K47" s="338">
        <f>(IF(DASHBOARD!$J$2=K5,DASHBOARD!$G$64,IF(DASHBOARD!$J$2=0,0,K47)))</f>
        <v/>
      </c>
      <c r="L47" s="338">
        <f>(IF(DASHBOARD!$J$2=L5,DASHBOARD!$G$64,IF(DASHBOARD!$J$2=0,0,L47)))</f>
        <v/>
      </c>
      <c r="M47" s="338">
        <f>(IF(DASHBOARD!$J$2=M5,DASHBOARD!$G$64,IF(DASHBOARD!$J$2=0,0,M47)))</f>
        <v/>
      </c>
      <c r="N47" s="338">
        <f>(IF(DASHBOARD!$J$2=N5,DASHBOARD!$G$64,IF(DASHBOARD!$J$2=0,0,N47)))</f>
        <v/>
      </c>
      <c r="O47" s="338">
        <f>(IF(DASHBOARD!$J$2=O5,DASHBOARD!$G$64,IF(DASHBOARD!$J$2=0,0,O47)))</f>
        <v/>
      </c>
      <c r="P47" s="338">
        <f>(IF(DASHBOARD!$J$2=P5,DASHBOARD!$G$64,IF(DASHBOARD!$J$2=0,0,P47)))</f>
        <v/>
      </c>
      <c r="Q47" s="338">
        <f>(IF(DASHBOARD!$J$2=Q5,DASHBOARD!$G$64,IF(DASHBOARD!$J$2=0,0,Q47)))</f>
        <v/>
      </c>
      <c r="R47" s="338">
        <f>(IF(DASHBOARD!$J$2=R5,DASHBOARD!$G$64,IF(DASHBOARD!$J$2=0,0,R47)))</f>
        <v/>
      </c>
      <c r="S47" s="338">
        <f>(IF(DASHBOARD!$J$2=S5,DASHBOARD!$G$64,IF(DASHBOARD!$J$2=0,0,S47)))</f>
        <v/>
      </c>
      <c r="T47" s="338">
        <f>(IF(DASHBOARD!$J$2=T5,DASHBOARD!$G$64,IF(DASHBOARD!$J$2=0,0,T47)))</f>
        <v/>
      </c>
      <c r="U47" s="338">
        <f>(IF(DASHBOARD!$J$2=U5,DASHBOARD!$G$64,IF(DASHBOARD!$J$2=0,0,U47)))</f>
        <v/>
      </c>
      <c r="V47" s="338">
        <f>(IF(DASHBOARD!$J$2=V5,DASHBOARD!$G$64,IF(DASHBOARD!$J$2=0,0,V47)))</f>
        <v/>
      </c>
      <c r="W47" s="338">
        <f>(IF(DASHBOARD!$J$2=W5,DASHBOARD!$G$64,IF(DASHBOARD!$J$2=0,0,W47)))</f>
        <v/>
      </c>
      <c r="X47" s="338">
        <f>(IF(DASHBOARD!$J$2=X5,DASHBOARD!$G$64,IF(DASHBOARD!$J$2=0,0,X47)))</f>
        <v/>
      </c>
      <c r="Y47" s="338">
        <f>(IF(DASHBOARD!$J$2=Y5,DASHBOARD!$G$64,IF(DASHBOARD!$J$2=0,0,Y47)))</f>
        <v/>
      </c>
      <c r="Z47" s="338">
        <f>(IF(DASHBOARD!$J$2=Z5,DASHBOARD!$G$64,IF(DASHBOARD!$J$2=0,0,Z47)))</f>
        <v/>
      </c>
      <c r="AA47" s="338">
        <f>(IF(DASHBOARD!$J$2=AA5,DASHBOARD!$G$64,IF(DASHBOARD!$J$2=0,0,AA47)))</f>
        <v/>
      </c>
      <c r="AB47" s="338">
        <f>(IF(DASHBOARD!$J$2=AB5,DASHBOARD!$G$64,IF(DASHBOARD!$J$2=0,0,AB47)))</f>
        <v/>
      </c>
      <c r="AC47" s="338">
        <f>(IF(DASHBOARD!$J$2=AC5,DASHBOARD!$G$64,IF(DASHBOARD!$J$2=0,0,AC47)))</f>
        <v/>
      </c>
      <c r="AD47" s="338">
        <f>(IF(DASHBOARD!$J$2=AD5,DASHBOARD!$G$64,IF(DASHBOARD!$J$2=0,0,AD47)))</f>
        <v/>
      </c>
      <c r="AE47" s="338">
        <f>(IF(DASHBOARD!$J$2=AE5,DASHBOARD!$G$64,IF(DASHBOARD!$J$2=0,0,AE47)))</f>
        <v/>
      </c>
      <c r="AF47" s="338">
        <f>(IF(DASHBOARD!$J$2=AF5,DASHBOARD!$G$64,IF(DASHBOARD!$J$2=0,0,AF47)))</f>
        <v/>
      </c>
      <c r="AG47" s="338">
        <f>(IF(DASHBOARD!$J$2=AG5,DASHBOARD!$G$64,IF(DASHBOARD!$J$2=0,0,AG47)))</f>
        <v/>
      </c>
      <c r="AH47" s="338">
        <f>(IF(DASHBOARD!$J$2=AH5,DASHBOARD!$G$64,IF(DASHBOARD!$J$2=0,0,AH47)))</f>
        <v/>
      </c>
      <c r="AI47" s="338">
        <f>(IF(DASHBOARD!$J$2=AI5,DASHBOARD!$G$64,IF(DASHBOARD!$J$2=0,0,AI47)))</f>
        <v/>
      </c>
      <c r="AJ47" s="338">
        <f>(IF(DASHBOARD!$J$2=AJ5,DASHBOARD!$G$64,IF(DASHBOARD!$J$2=0,0,AJ47)))</f>
        <v/>
      </c>
      <c r="AK47" s="338">
        <f>(IF(DASHBOARD!$J$2=AK5,DASHBOARD!$G$64,IF(DASHBOARD!$J$2=0,0,AK47)))</f>
        <v/>
      </c>
      <c r="AL47" s="338">
        <f>(IF(DASHBOARD!$J$2=AL5,DASHBOARD!$G$64,IF(DASHBOARD!$J$2=0,0,AL47)))</f>
        <v/>
      </c>
      <c r="AM47" s="338">
        <f>(IF(DASHBOARD!$J$2=AM5,DASHBOARD!$G$64,IF(DASHBOARD!$J$2=0,0,AM47)))</f>
        <v/>
      </c>
      <c r="AN47" s="338">
        <f>(IF(DASHBOARD!$J$2=AN5,DASHBOARD!$G$64,IF(DASHBOARD!$J$2=0,0,AN47)))</f>
        <v/>
      </c>
      <c r="AO47" s="338">
        <f>(IF(DASHBOARD!$J$2=AO5,DASHBOARD!$G$64,IF(DASHBOARD!$J$2=0,0,AO47)))</f>
        <v/>
      </c>
      <c r="AP47" s="338">
        <f>(IF(DASHBOARD!$J$2=AP5,DASHBOARD!$G$64,IF(DASHBOARD!$J$2=0,0,AP47)))</f>
        <v/>
      </c>
      <c r="AQ47" s="338">
        <f>(IF(DASHBOARD!$J$2=AQ5,DASHBOARD!$G$64,IF(DASHBOARD!$J$2=0,0,AQ47)))</f>
        <v/>
      </c>
      <c r="AR47" s="338">
        <f>(IF(DASHBOARD!$J$2=AR5,DASHBOARD!$G$64,IF(DASHBOARD!$J$2=0,0,AR47)))</f>
        <v/>
      </c>
      <c r="AS47" s="338">
        <f>(IF(DASHBOARD!$J$2=AS5,DASHBOARD!$G$64,IF(DASHBOARD!$J$2=0,0,AS47)))</f>
        <v/>
      </c>
      <c r="AT47" s="338">
        <f>(IF(DASHBOARD!$J$2=AT5,DASHBOARD!$G$64,IF(DASHBOARD!$J$2=0,0,AT47)))</f>
        <v/>
      </c>
      <c r="AU47" s="338">
        <f>(IF(DASHBOARD!$J$2=AU5,DASHBOARD!$G$64,IF(DASHBOARD!$J$2=0,0,AU47)))</f>
        <v/>
      </c>
      <c r="AV47" s="338">
        <f>(IF(DASHBOARD!$J$2=AV5,DASHBOARD!$G$64,IF(DASHBOARD!$J$2=0,0,AV47)))</f>
        <v/>
      </c>
      <c r="AW47" s="338">
        <f>(IF(DASHBOARD!$J$2=AW5,DASHBOARD!$G$64,IF(DASHBOARD!$J$2=0,0,AW47)))</f>
        <v/>
      </c>
      <c r="AX47" s="338">
        <f>(IF(DASHBOARD!$J$2=AX5,DASHBOARD!$G$64,IF(DASHBOARD!$J$2=0,0,AX47)))</f>
        <v/>
      </c>
      <c r="AY47" s="338">
        <f>(IF(DASHBOARD!$J$2=AY5,DASHBOARD!$G$64,IF(DASHBOARD!$J$2=0,0,AY47)))</f>
        <v/>
      </c>
      <c r="AZ47" s="338">
        <f>(IF(DASHBOARD!$J$2=AZ5,DASHBOARD!$G$64,IF(DASHBOARD!$J$2=0,0,AZ47)))</f>
        <v/>
      </c>
      <c r="BA47" s="338">
        <f>(IF(DASHBOARD!$J$2=BA5,DASHBOARD!$G$64,IF(DASHBOARD!$J$2=0,0,BA47)))</f>
        <v/>
      </c>
      <c r="BB47" s="65" t="n"/>
    </row>
    <row r="48" ht="19.5" customHeight="1" s="18" thickTop="1">
      <c r="B48" s="1292" t="n"/>
      <c r="C48" s="1302" t="inlineStr">
        <is>
          <t>WIND</t>
        </is>
      </c>
      <c r="D48" s="1303" t="inlineStr">
        <is>
          <t>P L T B</t>
        </is>
      </c>
      <c r="E48" s="76" t="inlineStr">
        <is>
          <t>SIDRAP</t>
        </is>
      </c>
      <c r="F48" s="338">
        <f>(IF(DASHBOARD!$J$2=F4,DASHBOARD!$J$42,IF(DASHBOARD!$J$2=0,0,F48)))</f>
        <v/>
      </c>
      <c r="G48" s="338">
        <f>(IF(DASHBOARD!$J$2=G4,DASHBOARD!$J$42,IF(DASHBOARD!$J$2=0,0,G48)))</f>
        <v/>
      </c>
      <c r="H48" s="338">
        <f>(IF(DASHBOARD!$J$2=H4,DASHBOARD!$J$42,IF(DASHBOARD!$J$2=0,0,H48)))</f>
        <v/>
      </c>
      <c r="I48" s="338">
        <f>(IF(DASHBOARD!$J$2=I4,DASHBOARD!$J$42,IF(DASHBOARD!$J$2=0,0,I48)))</f>
        <v/>
      </c>
      <c r="J48" s="338">
        <f>(IF(DASHBOARD!$J$2=J4,DASHBOARD!$J$42,IF(DASHBOARD!$J$2=0,0,J48)))</f>
        <v/>
      </c>
      <c r="K48" s="338">
        <f>(IF(DASHBOARD!$J$2=K4,DASHBOARD!$J$42,IF(DASHBOARD!$J$2=0,0,K48)))</f>
        <v/>
      </c>
      <c r="L48" s="338">
        <f>(IF(DASHBOARD!$J$2=L4,DASHBOARD!$J$42,IF(DASHBOARD!$J$2=0,0,L48)))</f>
        <v/>
      </c>
      <c r="M48" s="338">
        <f>(IF(DASHBOARD!$J$2=M4,DASHBOARD!$J$42,IF(DASHBOARD!$J$2=0,0,M48)))</f>
        <v/>
      </c>
      <c r="N48" s="338">
        <f>(IF(DASHBOARD!$J$2=N4,DASHBOARD!$J$42,IF(DASHBOARD!$J$2=0,0,N48)))</f>
        <v/>
      </c>
      <c r="O48" s="338">
        <f>(IF(DASHBOARD!$J$2=O4,DASHBOARD!$J$42,IF(DASHBOARD!$J$2=0,0,O48)))</f>
        <v/>
      </c>
      <c r="P48" s="338">
        <f>(IF(DASHBOARD!$J$2=P4,DASHBOARD!$J$42,IF(DASHBOARD!$J$2=0,0,P48)))</f>
        <v/>
      </c>
      <c r="Q48" s="338">
        <f>(IF(DASHBOARD!$J$2=Q4,DASHBOARD!$J$42,IF(DASHBOARD!$J$2=0,0,Q48)))</f>
        <v/>
      </c>
      <c r="R48" s="338">
        <f>(IF(DASHBOARD!$J$2=R4,DASHBOARD!$J$42,IF(DASHBOARD!$J$2=0,0,R48)))</f>
        <v/>
      </c>
      <c r="S48" s="338">
        <f>(IF(DASHBOARD!$J$2=S4,DASHBOARD!$J$42,IF(DASHBOARD!$J$2=0,0,S48)))</f>
        <v/>
      </c>
      <c r="T48" s="338">
        <f>(IF(DASHBOARD!$J$2=T4,DASHBOARD!$J$42,IF(DASHBOARD!$J$2=0,0,T48)))</f>
        <v/>
      </c>
      <c r="U48" s="338">
        <f>(IF(DASHBOARD!$J$2=U4,DASHBOARD!$J$42,IF(DASHBOARD!$J$2=0,0,U48)))</f>
        <v/>
      </c>
      <c r="V48" s="338">
        <f>(IF(DASHBOARD!$J$2=V4,DASHBOARD!$J$42,IF(DASHBOARD!$J$2=0,0,V48)))</f>
        <v/>
      </c>
      <c r="W48" s="338">
        <f>(IF(DASHBOARD!$J$2=W4,DASHBOARD!$J$42,IF(DASHBOARD!$J$2=0,0,W48)))</f>
        <v/>
      </c>
      <c r="X48" s="338">
        <f>(IF(DASHBOARD!$J$2=X4,DASHBOARD!$J$42,IF(DASHBOARD!$J$2=0,0,X48)))</f>
        <v/>
      </c>
      <c r="Y48" s="338">
        <f>(IF(DASHBOARD!$J$2=Y4,DASHBOARD!$J$42,IF(DASHBOARD!$J$2=0,0,Y48)))</f>
        <v/>
      </c>
      <c r="Z48" s="338">
        <f>(IF(DASHBOARD!$J$2=Z4,DASHBOARD!$J$42,IF(DASHBOARD!$J$2=0,0,Z48)))</f>
        <v/>
      </c>
      <c r="AA48" s="338">
        <f>(IF(DASHBOARD!$J$2=AA4,DASHBOARD!$J$42,IF(DASHBOARD!$J$2=0,0,AA48)))</f>
        <v/>
      </c>
      <c r="AB48" s="338">
        <f>(IF(DASHBOARD!$J$2=AB4,DASHBOARD!$J$42,IF(DASHBOARD!$J$2=0,0,AB48)))</f>
        <v/>
      </c>
      <c r="AC48" s="338">
        <f>(IF(DASHBOARD!$J$2=AC4,DASHBOARD!$J$42,IF(DASHBOARD!$J$2=0,0,AC48)))</f>
        <v/>
      </c>
      <c r="AD48" s="338">
        <f>(IF(DASHBOARD!$J$2=AD4,DASHBOARD!$J$42,IF(DASHBOARD!$J$2=0,0,AD48)))</f>
        <v/>
      </c>
      <c r="AE48" s="338">
        <f>(IF(DASHBOARD!$J$2=AE4,DASHBOARD!$J$42,IF(DASHBOARD!$J$2=0,0,AE48)))</f>
        <v/>
      </c>
      <c r="AF48" s="338">
        <f>(IF(DASHBOARD!$J$2=AF4,DASHBOARD!$J$42,IF(DASHBOARD!$J$2=0,0,AF48)))</f>
        <v/>
      </c>
      <c r="AG48" s="338">
        <f>(IF(DASHBOARD!$J$2=AG4,DASHBOARD!$J$42,IF(DASHBOARD!$J$2=0,0,AG48)))</f>
        <v/>
      </c>
      <c r="AH48" s="338">
        <f>(IF(DASHBOARD!$J$2=AH4,DASHBOARD!$J$42,IF(DASHBOARD!$J$2=0,0,AH48)))</f>
        <v/>
      </c>
      <c r="AI48" s="338">
        <f>(IF(DASHBOARD!$J$2=AI4,DASHBOARD!$J$42,IF(DASHBOARD!$J$2=0,0,AI48)))</f>
        <v/>
      </c>
      <c r="AJ48" s="338">
        <f>(IF(DASHBOARD!$J$2=AJ4,DASHBOARD!$J$42,IF(DASHBOARD!$J$2=0,0,AJ48)))</f>
        <v/>
      </c>
      <c r="AK48" s="338">
        <f>(IF(DASHBOARD!$J$2=AK4,DASHBOARD!$J$42,IF(DASHBOARD!$J$2=0,0,AK48)))</f>
        <v/>
      </c>
      <c r="AL48" s="338">
        <f>(IF(DASHBOARD!$J$2=AL4,DASHBOARD!$J$42,IF(DASHBOARD!$J$2=0,0,AL48)))</f>
        <v/>
      </c>
      <c r="AM48" s="338">
        <f>(IF(DASHBOARD!$J$2=AM4,DASHBOARD!$J$42,IF(DASHBOARD!$J$2=0,0,AM48)))</f>
        <v/>
      </c>
      <c r="AN48" s="338">
        <f>(IF(DASHBOARD!$J$2=AN4,DASHBOARD!$J$42,IF(DASHBOARD!$J$2=0,0,AN48)))</f>
        <v/>
      </c>
      <c r="AO48" s="338">
        <f>(IF(DASHBOARD!$J$2=AO4,DASHBOARD!$J$42,IF(DASHBOARD!$J$2=0,0,AO48)))</f>
        <v/>
      </c>
      <c r="AP48" s="338">
        <f>(IF(DASHBOARD!$J$2=AP4,DASHBOARD!$J$42,IF(DASHBOARD!$J$2=0,0,AP48)))</f>
        <v/>
      </c>
      <c r="AQ48" s="338">
        <f>(IF(DASHBOARD!$J$2=AQ4,DASHBOARD!$J$42,IF(DASHBOARD!$J$2=0,0,AQ48)))</f>
        <v/>
      </c>
      <c r="AR48" s="338">
        <f>(IF(DASHBOARD!$J$2=AR4,DASHBOARD!$J$42,IF(DASHBOARD!$J$2=0,0,AR48)))</f>
        <v/>
      </c>
      <c r="AS48" s="338">
        <f>(IF(DASHBOARD!$J$2=AS4,DASHBOARD!$J$42,IF(DASHBOARD!$J$2=0,0,AS48)))</f>
        <v/>
      </c>
      <c r="AT48" s="338">
        <f>(IF(DASHBOARD!$J$2=AT4,DASHBOARD!$J$42,IF(DASHBOARD!$J$2=0,0,AT48)))</f>
        <v/>
      </c>
      <c r="AU48" s="338">
        <f>(IF(DASHBOARD!$J$2=AU4,DASHBOARD!$J$42,IF(DASHBOARD!$J$2=0,0,AU48)))</f>
        <v/>
      </c>
      <c r="AV48" s="338">
        <f>(IF(DASHBOARD!$J$2=AV4,DASHBOARD!$J$42,IF(DASHBOARD!$J$2=0,0,AV48)))</f>
        <v/>
      </c>
      <c r="AW48" s="338">
        <f>(IF(DASHBOARD!$J$2=AW4,DASHBOARD!$J$42,IF(DASHBOARD!$J$2=0,0,AW48)))</f>
        <v/>
      </c>
      <c r="AX48" s="338">
        <f>(IF(DASHBOARD!$J$2=AX4,DASHBOARD!$J$42,IF(DASHBOARD!$J$2=0,0,AX48)))</f>
        <v/>
      </c>
      <c r="AY48" s="338">
        <f>(IF(DASHBOARD!$J$2=AY4,DASHBOARD!$J$42,IF(DASHBOARD!$J$2=0,0,AY48)))</f>
        <v/>
      </c>
      <c r="AZ48" s="338">
        <f>(IF(DASHBOARD!$J$2=AZ4,DASHBOARD!$J$42,IF(DASHBOARD!$J$2=0,0,AZ48)))</f>
        <v/>
      </c>
      <c r="BA48" s="338">
        <f>(IF(DASHBOARD!$J$2=BA4,DASHBOARD!$J$42,IF(DASHBOARD!$J$2=0,0,BA48)))</f>
        <v/>
      </c>
      <c r="BB48" s="65">
        <f>(SUM(F48:BA48)/2)*1000</f>
        <v/>
      </c>
    </row>
    <row r="49" ht="19.5" customHeight="1" s="18" thickBot="1">
      <c r="B49" s="1292" t="n"/>
      <c r="C49" s="1295" t="n"/>
      <c r="D49" s="1304" t="n"/>
      <c r="E49" s="86" t="inlineStr">
        <is>
          <t>TOLO</t>
        </is>
      </c>
      <c r="F49" s="659">
        <f>(IF(DASHBOARD!$J$2=F4,DASHBOARD!$J$40,IF(DASHBOARD!$J$2=0,0,F49)))</f>
        <v/>
      </c>
      <c r="G49" s="659">
        <f>(IF(DASHBOARD!$J$2=G4,DASHBOARD!$J$40,IF(DASHBOARD!$J$2=0,0,G49)))</f>
        <v/>
      </c>
      <c r="H49" s="659">
        <f>(IF(DASHBOARD!$J$2=H4,DASHBOARD!$J$40,IF(DASHBOARD!$J$2=0,0,H49)))</f>
        <v/>
      </c>
      <c r="I49" s="659">
        <f>(IF(DASHBOARD!$J$2=I4,DASHBOARD!$J$40,IF(DASHBOARD!$J$2=0,0,I49)))</f>
        <v/>
      </c>
      <c r="J49" s="659">
        <f>(IF(DASHBOARD!$J$2=J4,DASHBOARD!$J$40,IF(DASHBOARD!$J$2=0,0,J49)))</f>
        <v/>
      </c>
      <c r="K49" s="659">
        <f>(IF(DASHBOARD!$J$2=K4,DASHBOARD!$J$40,IF(DASHBOARD!$J$2=0,0,K49)))</f>
        <v/>
      </c>
      <c r="L49" s="659">
        <f>(IF(DASHBOARD!$J$2=L4,DASHBOARD!$J$40,IF(DASHBOARD!$J$2=0,0,L49)))</f>
        <v/>
      </c>
      <c r="M49" s="659">
        <f>(IF(DASHBOARD!$J$2=M4,DASHBOARD!$J$40,IF(DASHBOARD!$J$2=0,0,M49)))</f>
        <v/>
      </c>
      <c r="N49" s="659">
        <f>(IF(DASHBOARD!$J$2=N4,DASHBOARD!$J$40,IF(DASHBOARD!$J$2=0,0,N49)))</f>
        <v/>
      </c>
      <c r="O49" s="659">
        <f>(IF(DASHBOARD!$J$2=O4,DASHBOARD!$J$40,IF(DASHBOARD!$J$2=0,0,O49)))</f>
        <v/>
      </c>
      <c r="P49" s="659">
        <f>(IF(DASHBOARD!$J$2=P4,DASHBOARD!$J$40,IF(DASHBOARD!$J$2=0,0,P49)))</f>
        <v/>
      </c>
      <c r="Q49" s="659">
        <f>(IF(DASHBOARD!$J$2=Q4,DASHBOARD!$J$40,IF(DASHBOARD!$J$2=0,0,Q49)))</f>
        <v/>
      </c>
      <c r="R49" s="659">
        <f>(IF(DASHBOARD!$J$2=R4,DASHBOARD!$J$40,IF(DASHBOARD!$J$2=0,0,R49)))</f>
        <v/>
      </c>
      <c r="S49" s="659">
        <f>(IF(DASHBOARD!$J$2=S4,DASHBOARD!$J$40,IF(DASHBOARD!$J$2=0,0,S49)))</f>
        <v/>
      </c>
      <c r="T49" s="659">
        <f>(IF(DASHBOARD!$J$2=T4,DASHBOARD!$J$40,IF(DASHBOARD!$J$2=0,0,T49)))</f>
        <v/>
      </c>
      <c r="U49" s="659">
        <f>(IF(DASHBOARD!$J$2=U4,DASHBOARD!$J$40,IF(DASHBOARD!$J$2=0,0,U49)))</f>
        <v/>
      </c>
      <c r="V49" s="659">
        <f>(IF(DASHBOARD!$J$2=V4,DASHBOARD!$J$40,IF(DASHBOARD!$J$2=0,0,V49)))</f>
        <v/>
      </c>
      <c r="W49" s="659">
        <f>(IF(DASHBOARD!$J$2=W4,DASHBOARD!$J$40,IF(DASHBOARD!$J$2=0,0,W49)))</f>
        <v/>
      </c>
      <c r="X49" s="659">
        <f>(IF(DASHBOARD!$J$2=X4,DASHBOARD!$J$40,IF(DASHBOARD!$J$2=0,0,X49)))</f>
        <v/>
      </c>
      <c r="Y49" s="659">
        <f>(IF(DASHBOARD!$J$2=Y4,DASHBOARD!$J$40,IF(DASHBOARD!$J$2=0,0,Y49)))</f>
        <v/>
      </c>
      <c r="Z49" s="659">
        <f>(IF(DASHBOARD!$J$2=Z4,DASHBOARD!$J$40,IF(DASHBOARD!$J$2=0,0,Z49)))</f>
        <v/>
      </c>
      <c r="AA49" s="659">
        <f>(IF(DASHBOARD!$J$2=AA4,DASHBOARD!$J$40,IF(DASHBOARD!$J$2=0,0,AA49)))</f>
        <v/>
      </c>
      <c r="AB49" s="659">
        <f>(IF(DASHBOARD!$J$2=AB4,DASHBOARD!$J$40,IF(DASHBOARD!$J$2=0,0,AB49)))</f>
        <v/>
      </c>
      <c r="AC49" s="659">
        <f>(IF(DASHBOARD!$J$2=AC4,DASHBOARD!$J$40,IF(DASHBOARD!$J$2=0,0,AC49)))</f>
        <v/>
      </c>
      <c r="AD49" s="659">
        <f>(IF(DASHBOARD!$J$2=AD4,DASHBOARD!$J$40,IF(DASHBOARD!$J$2=0,0,AD49)))</f>
        <v/>
      </c>
      <c r="AE49" s="659">
        <f>(IF(DASHBOARD!$J$2=AE4,DASHBOARD!$J$40,IF(DASHBOARD!$J$2=0,0,AE49)))</f>
        <v/>
      </c>
      <c r="AF49" s="659">
        <f>(IF(DASHBOARD!$J$2=AF4,DASHBOARD!$J$40,IF(DASHBOARD!$J$2=0,0,AF49)))</f>
        <v/>
      </c>
      <c r="AG49" s="659">
        <f>(IF(DASHBOARD!$J$2=AG4,DASHBOARD!$J$40,IF(DASHBOARD!$J$2=0,0,AG49)))</f>
        <v/>
      </c>
      <c r="AH49" s="659">
        <f>(IF(DASHBOARD!$J$2=AH4,DASHBOARD!$J$40,IF(DASHBOARD!$J$2=0,0,AH49)))</f>
        <v/>
      </c>
      <c r="AI49" s="659">
        <f>(IF(DASHBOARD!$J$2=AI4,DASHBOARD!$J$40,IF(DASHBOARD!$J$2=0,0,AI49)))</f>
        <v/>
      </c>
      <c r="AJ49" s="659">
        <f>(IF(DASHBOARD!$J$2=AJ4,DASHBOARD!$J$40,IF(DASHBOARD!$J$2=0,0,AJ49)))</f>
        <v/>
      </c>
      <c r="AK49" s="659">
        <f>(IF(DASHBOARD!$J$2=AK4,DASHBOARD!$J$40,IF(DASHBOARD!$J$2=0,0,AK49)))</f>
        <v/>
      </c>
      <c r="AL49" s="659">
        <f>(IF(DASHBOARD!$J$2=AL4,DASHBOARD!$J$40,IF(DASHBOARD!$J$2=0,0,AL49)))</f>
        <v/>
      </c>
      <c r="AM49" s="659">
        <f>(IF(DASHBOARD!$J$2=AM4,DASHBOARD!$J$40,IF(DASHBOARD!$J$2=0,0,AM49)))</f>
        <v/>
      </c>
      <c r="AN49" s="659">
        <f>(IF(DASHBOARD!$J$2=AN4,DASHBOARD!$J$40,IF(DASHBOARD!$J$2=0,0,AN49)))</f>
        <v/>
      </c>
      <c r="AO49" s="659">
        <f>(IF(DASHBOARD!$J$2=AO4,DASHBOARD!$J$40,IF(DASHBOARD!$J$2=0,0,AO49)))</f>
        <v/>
      </c>
      <c r="AP49" s="659">
        <f>(IF(DASHBOARD!$J$2=AP4,DASHBOARD!$J$40,IF(DASHBOARD!$J$2=0,0,AP49)))</f>
        <v/>
      </c>
      <c r="AQ49" s="659">
        <f>(IF(DASHBOARD!$J$2=AQ4,DASHBOARD!$J$40,IF(DASHBOARD!$J$2=0,0,AQ49)))</f>
        <v/>
      </c>
      <c r="AR49" s="659">
        <f>(IF(DASHBOARD!$J$2=AR4,DASHBOARD!$J$40,IF(DASHBOARD!$J$2=0,0,AR49)))</f>
        <v/>
      </c>
      <c r="AS49" s="659">
        <f>(IF(DASHBOARD!$J$2=AS4,DASHBOARD!$J$40,IF(DASHBOARD!$J$2=0,0,AS49)))</f>
        <v/>
      </c>
      <c r="AT49" s="659">
        <f>(IF(DASHBOARD!$J$2=AT4,DASHBOARD!$J$40,IF(DASHBOARD!$J$2=0,0,AT49)))</f>
        <v/>
      </c>
      <c r="AU49" s="659">
        <f>(IF(DASHBOARD!$J$2=AU4,DASHBOARD!$J$40,IF(DASHBOARD!$J$2=0,0,AU49)))</f>
        <v/>
      </c>
      <c r="AV49" s="659">
        <f>(IF(DASHBOARD!$J$2=AV4,DASHBOARD!$J$40,IF(DASHBOARD!$J$2=0,0,AV49)))</f>
        <v/>
      </c>
      <c r="AW49" s="659">
        <f>(IF(DASHBOARD!$J$2=AW4,DASHBOARD!$J$40,IF(DASHBOARD!$J$2=0,0,AW49)))</f>
        <v/>
      </c>
      <c r="AX49" s="659">
        <f>(IF(DASHBOARD!$J$2=AX4,DASHBOARD!$J$40,IF(DASHBOARD!$J$2=0,0,AX49)))</f>
        <v/>
      </c>
      <c r="AY49" s="659">
        <f>(IF(DASHBOARD!$J$2=AY4,DASHBOARD!$J$40,IF(DASHBOARD!$J$2=0,0,AY49)))</f>
        <v/>
      </c>
      <c r="AZ49" s="659">
        <f>(IF(DASHBOARD!$J$2=AZ4,DASHBOARD!$J$40,IF(DASHBOARD!$J$2=0,0,AZ49)))</f>
        <v/>
      </c>
      <c r="BA49" s="659">
        <f>(IF(DASHBOARD!$J$2=BA4,DASHBOARD!$J$40,IF(DASHBOARD!$J$2=0,0,BA49)))</f>
        <v/>
      </c>
      <c r="BB49" s="65">
        <f>(SUM(F49:BA49)/2)*1000</f>
        <v/>
      </c>
    </row>
    <row r="50" ht="19.5" customHeight="1" s="18" thickTop="1">
      <c r="B50" s="1305" t="n"/>
      <c r="C50" s="657" t="n"/>
      <c r="D50" s="1306" t="inlineStr">
        <is>
          <t>PLTGU</t>
        </is>
      </c>
      <c r="E50" s="656" t="inlineStr">
        <is>
          <t>SENGKANG GT #11</t>
        </is>
      </c>
      <c r="F50" s="660">
        <f>(IF(DASHBOARD!$J$2=F4,DASHBOARD!$G$54,IF(DASHBOARD!$J$2=0,0,F50)))</f>
        <v/>
      </c>
      <c r="G50" s="660">
        <f>(IF(DASHBOARD!$J$2=G4,DASHBOARD!$G$54,IF(DASHBOARD!$J$2=0,0,G50)))</f>
        <v/>
      </c>
      <c r="H50" s="660">
        <f>(IF(DASHBOARD!$J$2=H4,DASHBOARD!$G$54,IF(DASHBOARD!$J$2=0,0,H50)))</f>
        <v/>
      </c>
      <c r="I50" s="660">
        <f>(IF(DASHBOARD!$J$2=I4,DASHBOARD!$G$54,IF(DASHBOARD!$J$2=0,0,I50)))</f>
        <v/>
      </c>
      <c r="J50" s="660">
        <f>(IF(DASHBOARD!$J$2=J4,DASHBOARD!$G$54,IF(DASHBOARD!$J$2=0,0,J50)))</f>
        <v/>
      </c>
      <c r="K50" s="660">
        <f>(IF(DASHBOARD!$J$2=K4,DASHBOARD!$G$54,IF(DASHBOARD!$J$2=0,0,K50)))</f>
        <v/>
      </c>
      <c r="L50" s="660">
        <f>(IF(DASHBOARD!$J$2=L4,DASHBOARD!$G$54,IF(DASHBOARD!$J$2=0,0,L50)))</f>
        <v/>
      </c>
      <c r="M50" s="660">
        <f>(IF(DASHBOARD!$J$2=M4,DASHBOARD!$G$54,IF(DASHBOARD!$J$2=0,0,M50)))</f>
        <v/>
      </c>
      <c r="N50" s="660">
        <f>(IF(DASHBOARD!$J$2=N4,DASHBOARD!$G$54,IF(DASHBOARD!$J$2=0,0,N50)))</f>
        <v/>
      </c>
      <c r="O50" s="660">
        <f>(IF(DASHBOARD!$J$2=O4,DASHBOARD!$G$54,IF(DASHBOARD!$J$2=0,0,O50)))</f>
        <v/>
      </c>
      <c r="P50" s="660">
        <f>(IF(DASHBOARD!$J$2=P4,DASHBOARD!$G$54,IF(DASHBOARD!$J$2=0,0,P50)))</f>
        <v/>
      </c>
      <c r="Q50" s="660">
        <f>(IF(DASHBOARD!$J$2=Q4,DASHBOARD!$G$54,IF(DASHBOARD!$J$2=0,0,Q50)))</f>
        <v/>
      </c>
      <c r="R50" s="660">
        <f>(IF(DASHBOARD!$J$2=R4,DASHBOARD!$G$54,IF(DASHBOARD!$J$2=0,0,R50)))</f>
        <v/>
      </c>
      <c r="S50" s="660">
        <f>(IF(DASHBOARD!$J$2=S4,DASHBOARD!$G$54,IF(DASHBOARD!$J$2=0,0,S50)))</f>
        <v/>
      </c>
      <c r="T50" s="660">
        <f>(IF(DASHBOARD!$J$2=T4,DASHBOARD!$G$54,IF(DASHBOARD!$J$2=0,0,T50)))</f>
        <v/>
      </c>
      <c r="U50" s="660">
        <f>(IF(DASHBOARD!$J$2=U4,DASHBOARD!$G$54,IF(DASHBOARD!$J$2=0,0,U50)))</f>
        <v/>
      </c>
      <c r="V50" s="660">
        <f>(IF(DASHBOARD!$J$2=V4,DASHBOARD!$G$54,IF(DASHBOARD!$J$2=0,0,V50)))</f>
        <v/>
      </c>
      <c r="W50" s="660">
        <f>(IF(DASHBOARD!$J$2=W4,DASHBOARD!$G$54,IF(DASHBOARD!$J$2=0,0,W50)))</f>
        <v/>
      </c>
      <c r="X50" s="660">
        <f>(IF(DASHBOARD!$J$2=X4,DASHBOARD!$G$54,IF(DASHBOARD!$J$2=0,0,X50)))</f>
        <v/>
      </c>
      <c r="Y50" s="660">
        <f>(IF(DASHBOARD!$J$2=Y4,DASHBOARD!$G$54,IF(DASHBOARD!$J$2=0,0,Y50)))</f>
        <v/>
      </c>
      <c r="Z50" s="660">
        <f>(IF(DASHBOARD!$J$2=Z4,DASHBOARD!$G$54,IF(DASHBOARD!$J$2=0,0,Z50)))</f>
        <v/>
      </c>
      <c r="AA50" s="660">
        <f>(IF(DASHBOARD!$J$2=AA4,DASHBOARD!$G$54,IF(DASHBOARD!$J$2=0,0,AA50)))</f>
        <v/>
      </c>
      <c r="AB50" s="660">
        <f>(IF(DASHBOARD!$J$2=AB4,DASHBOARD!$G$54,IF(DASHBOARD!$J$2=0,0,AB50)))</f>
        <v/>
      </c>
      <c r="AC50" s="660">
        <f>(IF(DASHBOARD!$J$2=AC4,DASHBOARD!$G$54,IF(DASHBOARD!$J$2=0,0,AC50)))</f>
        <v/>
      </c>
      <c r="AD50" s="660">
        <f>(IF(DASHBOARD!$J$2=AD4,DASHBOARD!$G$54,IF(DASHBOARD!$J$2=0,0,AD50)))</f>
        <v/>
      </c>
      <c r="AE50" s="660">
        <f>(IF(DASHBOARD!$J$2=AE4,DASHBOARD!$G$54,IF(DASHBOARD!$J$2=0,0,AE50)))</f>
        <v/>
      </c>
      <c r="AF50" s="660">
        <f>(IF(DASHBOARD!$J$2=AF4,DASHBOARD!$G$54,IF(DASHBOARD!$J$2=0,0,AF50)))</f>
        <v/>
      </c>
      <c r="AG50" s="660">
        <f>(IF(DASHBOARD!$J$2=AG4,DASHBOARD!$G$54,IF(DASHBOARD!$J$2=0,0,AG50)))</f>
        <v/>
      </c>
      <c r="AH50" s="660">
        <f>(IF(DASHBOARD!$J$2=AH4,DASHBOARD!$G$54,IF(DASHBOARD!$J$2=0,0,AH50)))</f>
        <v/>
      </c>
      <c r="AI50" s="660">
        <f>(IF(DASHBOARD!$J$2=AI4,DASHBOARD!$G$54,IF(DASHBOARD!$J$2=0,0,AI50)))</f>
        <v/>
      </c>
      <c r="AJ50" s="660">
        <f>(IF(DASHBOARD!$J$2=AJ4,DASHBOARD!$G$54,IF(DASHBOARD!$J$2=0,0,AJ50)))</f>
        <v/>
      </c>
      <c r="AK50" s="660">
        <f>(IF(DASHBOARD!$J$2=AK4,DASHBOARD!$G$54,IF(DASHBOARD!$J$2=0,0,AK50)))</f>
        <v/>
      </c>
      <c r="AL50" s="660">
        <f>(IF(DASHBOARD!$J$2=AL4,DASHBOARD!$G$54,IF(DASHBOARD!$J$2=0,0,AL50)))</f>
        <v/>
      </c>
      <c r="AM50" s="660">
        <f>(IF(DASHBOARD!$J$2=AM4,DASHBOARD!$G$54,IF(DASHBOARD!$J$2=0,0,AM50)))</f>
        <v/>
      </c>
      <c r="AN50" s="660">
        <f>(IF(DASHBOARD!$J$2=AN4,DASHBOARD!$G$54,IF(DASHBOARD!$J$2=0,0,AN50)))</f>
        <v/>
      </c>
      <c r="AO50" s="660">
        <f>(IF(DASHBOARD!$J$2=AO4,DASHBOARD!$G$54,IF(DASHBOARD!$J$2=0,0,AO50)))</f>
        <v/>
      </c>
      <c r="AP50" s="660">
        <f>(IF(DASHBOARD!$J$2=AP4,DASHBOARD!$G$54,IF(DASHBOARD!$J$2=0,0,AP50)))</f>
        <v/>
      </c>
      <c r="AQ50" s="660">
        <f>(IF(DASHBOARD!$J$2=AQ4,DASHBOARD!$G$54,IF(DASHBOARD!$J$2=0,0,AQ50)))</f>
        <v/>
      </c>
      <c r="AR50" s="660">
        <f>(IF(DASHBOARD!$J$2=AR4,DASHBOARD!$G$54,IF(DASHBOARD!$J$2=0,0,AR50)))</f>
        <v/>
      </c>
      <c r="AS50" s="660">
        <f>(IF(DASHBOARD!$J$2=AS4,DASHBOARD!$G$54,IF(DASHBOARD!$J$2=0,0,AS50)))</f>
        <v/>
      </c>
      <c r="AT50" s="660">
        <f>(IF(DASHBOARD!$J$2=AT4,DASHBOARD!$G$54,IF(DASHBOARD!$J$2=0,0,AT50)))</f>
        <v/>
      </c>
      <c r="AU50" s="660">
        <f>(IF(DASHBOARD!$J$2=AU4,DASHBOARD!$G$54,IF(DASHBOARD!$J$2=0,0,AU50)))</f>
        <v/>
      </c>
      <c r="AV50" s="660">
        <f>(IF(DASHBOARD!$J$2=AV4,DASHBOARD!$G$54,IF(DASHBOARD!$J$2=0,0,AV50)))</f>
        <v/>
      </c>
      <c r="AW50" s="660">
        <f>(IF(DASHBOARD!$J$2=AW4,DASHBOARD!$G$54,IF(DASHBOARD!$J$2=0,0,AW50)))</f>
        <v/>
      </c>
      <c r="AX50" s="660">
        <f>(IF(DASHBOARD!$J$2=AX4,DASHBOARD!$G$54,IF(DASHBOARD!$J$2=0,0,AX50)))</f>
        <v/>
      </c>
      <c r="AY50" s="660">
        <f>(IF(DASHBOARD!$J$2=AY4,DASHBOARD!$G$54,IF(DASHBOARD!$J$2=0,0,AY50)))</f>
        <v/>
      </c>
      <c r="AZ50" s="660">
        <f>(IF(DASHBOARD!$J$2=AZ4,DASHBOARD!$G$54,IF(DASHBOARD!$J$2=0,0,AZ50)))</f>
        <v/>
      </c>
      <c r="BA50" s="660">
        <f>(IF(DASHBOARD!$J$2=BA4,DASHBOARD!$G$54,IF(DASHBOARD!$J$2=0,0,BA50)))</f>
        <v/>
      </c>
      <c r="BB50" s="658" t="n"/>
    </row>
    <row r="51" ht="18.75" customHeight="1" s="18">
      <c r="B51" s="1305" t="n"/>
      <c r="C51" s="657" t="n"/>
      <c r="E51" s="656" t="inlineStr">
        <is>
          <t>SENGKANG GT #12</t>
        </is>
      </c>
      <c r="F51" s="660">
        <f>(IF(DASHBOARD!$J$2=F4,DASHBOARD!$G$55,IF(DASHBOARD!$J$2=0,0,F51)))</f>
        <v/>
      </c>
      <c r="G51" s="660">
        <f>(IF(DASHBOARD!$J$2=G4,DASHBOARD!$G$55,IF(DASHBOARD!$J$2=0,0,G51)))</f>
        <v/>
      </c>
      <c r="H51" s="660">
        <f>(IF(DASHBOARD!$J$2=H4,DASHBOARD!$G$55,IF(DASHBOARD!$J$2=0,0,H51)))</f>
        <v/>
      </c>
      <c r="I51" s="660">
        <f>(IF(DASHBOARD!$J$2=I4,DASHBOARD!$G$55,IF(DASHBOARD!$J$2=0,0,I51)))</f>
        <v/>
      </c>
      <c r="J51" s="660">
        <f>(IF(DASHBOARD!$J$2=J4,DASHBOARD!$G$55,IF(DASHBOARD!$J$2=0,0,J51)))</f>
        <v/>
      </c>
      <c r="K51" s="660">
        <f>(IF(DASHBOARD!$J$2=K4,DASHBOARD!$G$55,IF(DASHBOARD!$J$2=0,0,K51)))</f>
        <v/>
      </c>
      <c r="L51" s="660">
        <f>(IF(DASHBOARD!$J$2=L4,DASHBOARD!$G$55,IF(DASHBOARD!$J$2=0,0,L51)))</f>
        <v/>
      </c>
      <c r="M51" s="660">
        <f>(IF(DASHBOARD!$J$2=M4,DASHBOARD!$G$55,IF(DASHBOARD!$J$2=0,0,M51)))</f>
        <v/>
      </c>
      <c r="N51" s="660">
        <f>(IF(DASHBOARD!$J$2=N4,DASHBOARD!$G$55,IF(DASHBOARD!$J$2=0,0,N51)))</f>
        <v/>
      </c>
      <c r="O51" s="660">
        <f>(IF(DASHBOARD!$J$2=O4,DASHBOARD!$G$55,IF(DASHBOARD!$J$2=0,0,O51)))</f>
        <v/>
      </c>
      <c r="P51" s="660">
        <f>(IF(DASHBOARD!$J$2=P4,DASHBOARD!$G$55,IF(DASHBOARD!$J$2=0,0,P51)))</f>
        <v/>
      </c>
      <c r="Q51" s="660">
        <f>(IF(DASHBOARD!$J$2=Q4,DASHBOARD!$G$55,IF(DASHBOARD!$J$2=0,0,Q51)))</f>
        <v/>
      </c>
      <c r="R51" s="660">
        <f>(IF(DASHBOARD!$J$2=R4,DASHBOARD!$G$55,IF(DASHBOARD!$J$2=0,0,R51)))</f>
        <v/>
      </c>
      <c r="S51" s="660">
        <f>(IF(DASHBOARD!$J$2=S4,DASHBOARD!$G$55,IF(DASHBOARD!$J$2=0,0,S51)))</f>
        <v/>
      </c>
      <c r="T51" s="660">
        <f>(IF(DASHBOARD!$J$2=T4,DASHBOARD!$G$55,IF(DASHBOARD!$J$2=0,0,T51)))</f>
        <v/>
      </c>
      <c r="U51" s="660">
        <f>(IF(DASHBOARD!$J$2=U4,DASHBOARD!$G$55,IF(DASHBOARD!$J$2=0,0,U51)))</f>
        <v/>
      </c>
      <c r="V51" s="660">
        <f>(IF(DASHBOARD!$J$2=V4,DASHBOARD!$G$55,IF(DASHBOARD!$J$2=0,0,V51)))</f>
        <v/>
      </c>
      <c r="W51" s="660">
        <f>(IF(DASHBOARD!$J$2=W4,DASHBOARD!$G$55,IF(DASHBOARD!$J$2=0,0,W51)))</f>
        <v/>
      </c>
      <c r="X51" s="660">
        <f>(IF(DASHBOARD!$J$2=X4,DASHBOARD!$G$55,IF(DASHBOARD!$J$2=0,0,X51)))</f>
        <v/>
      </c>
      <c r="Y51" s="660">
        <f>(IF(DASHBOARD!$J$2=Y4,DASHBOARD!$G$55,IF(DASHBOARD!$J$2=0,0,Y51)))</f>
        <v/>
      </c>
      <c r="Z51" s="660">
        <f>(IF(DASHBOARD!$J$2=Z4,DASHBOARD!$G$55,IF(DASHBOARD!$J$2=0,0,Z51)))</f>
        <v/>
      </c>
      <c r="AA51" s="660">
        <f>(IF(DASHBOARD!$J$2=AA4,DASHBOARD!$G$55,IF(DASHBOARD!$J$2=0,0,AA51)))</f>
        <v/>
      </c>
      <c r="AB51" s="660">
        <f>(IF(DASHBOARD!$J$2=AB4,DASHBOARD!$G$55,IF(DASHBOARD!$J$2=0,0,AB51)))</f>
        <v/>
      </c>
      <c r="AC51" s="660">
        <f>(IF(DASHBOARD!$J$2=AC4,DASHBOARD!$G$55,IF(DASHBOARD!$J$2=0,0,AC51)))</f>
        <v/>
      </c>
      <c r="AD51" s="660">
        <f>(IF(DASHBOARD!$J$2=AD4,DASHBOARD!$G$55,IF(DASHBOARD!$J$2=0,0,AD51)))</f>
        <v/>
      </c>
      <c r="AE51" s="660">
        <f>(IF(DASHBOARD!$J$2=AE4,DASHBOARD!$G$55,IF(DASHBOARD!$J$2=0,0,AE51)))</f>
        <v/>
      </c>
      <c r="AF51" s="660">
        <f>(IF(DASHBOARD!$J$2=AF4,DASHBOARD!$G$55,IF(DASHBOARD!$J$2=0,0,AF51)))</f>
        <v/>
      </c>
      <c r="AG51" s="660">
        <f>(IF(DASHBOARD!$J$2=AG4,DASHBOARD!$G$55,IF(DASHBOARD!$J$2=0,0,AG51)))</f>
        <v/>
      </c>
      <c r="AH51" s="660">
        <f>(IF(DASHBOARD!$J$2=AH4,DASHBOARD!$G$55,IF(DASHBOARD!$J$2=0,0,AH51)))</f>
        <v/>
      </c>
      <c r="AI51" s="660">
        <f>(IF(DASHBOARD!$J$2=AI4,DASHBOARD!$G$55,IF(DASHBOARD!$J$2=0,0,AI51)))</f>
        <v/>
      </c>
      <c r="AJ51" s="660">
        <f>(IF(DASHBOARD!$J$2=AJ4,DASHBOARD!$G$55,IF(DASHBOARD!$J$2=0,0,AJ51)))</f>
        <v/>
      </c>
      <c r="AK51" s="660">
        <f>(IF(DASHBOARD!$J$2=AK4,DASHBOARD!$G$55,IF(DASHBOARD!$J$2=0,0,AK51)))</f>
        <v/>
      </c>
      <c r="AL51" s="660">
        <f>(IF(DASHBOARD!$J$2=AL4,DASHBOARD!$G$55,IF(DASHBOARD!$J$2=0,0,AL51)))</f>
        <v/>
      </c>
      <c r="AM51" s="660">
        <f>(IF(DASHBOARD!$J$2=AM4,DASHBOARD!$G$55,IF(DASHBOARD!$J$2=0,0,AM51)))</f>
        <v/>
      </c>
      <c r="AN51" s="660">
        <f>(IF(DASHBOARD!$J$2=AN4,DASHBOARD!$G$55,IF(DASHBOARD!$J$2=0,0,AN51)))</f>
        <v/>
      </c>
      <c r="AO51" s="660">
        <f>(IF(DASHBOARD!$J$2=AO4,DASHBOARD!$G$55,IF(DASHBOARD!$J$2=0,0,AO51)))</f>
        <v/>
      </c>
      <c r="AP51" s="660">
        <f>(IF(DASHBOARD!$J$2=AP4,DASHBOARD!$G$55,IF(DASHBOARD!$J$2=0,0,AP51)))</f>
        <v/>
      </c>
      <c r="AQ51" s="660">
        <f>(IF(DASHBOARD!$J$2=AQ4,DASHBOARD!$G$55,IF(DASHBOARD!$J$2=0,0,AQ51)))</f>
        <v/>
      </c>
      <c r="AR51" s="660">
        <f>(IF(DASHBOARD!$J$2=AR4,DASHBOARD!$G$55,IF(DASHBOARD!$J$2=0,0,AR51)))</f>
        <v/>
      </c>
      <c r="AS51" s="660">
        <f>(IF(DASHBOARD!$J$2=AS4,DASHBOARD!$G$55,IF(DASHBOARD!$J$2=0,0,AS51)))</f>
        <v/>
      </c>
      <c r="AT51" s="660">
        <f>(IF(DASHBOARD!$J$2=AT4,DASHBOARD!$G$55,IF(DASHBOARD!$J$2=0,0,AT51)))</f>
        <v/>
      </c>
      <c r="AU51" s="660">
        <f>(IF(DASHBOARD!$J$2=AU4,DASHBOARD!$G$55,IF(DASHBOARD!$J$2=0,0,AU51)))</f>
        <v/>
      </c>
      <c r="AV51" s="660">
        <f>(IF(DASHBOARD!$J$2=AV4,DASHBOARD!$G$55,IF(DASHBOARD!$J$2=0,0,AV51)))</f>
        <v/>
      </c>
      <c r="AW51" s="660">
        <f>(IF(DASHBOARD!$J$2=AW4,DASHBOARD!$G$55,IF(DASHBOARD!$J$2=0,0,AW51)))</f>
        <v/>
      </c>
      <c r="AX51" s="660">
        <f>(IF(DASHBOARD!$J$2=AX4,DASHBOARD!$G$55,IF(DASHBOARD!$J$2=0,0,AX51)))</f>
        <v/>
      </c>
      <c r="AY51" s="660">
        <f>(IF(DASHBOARD!$J$2=AY4,DASHBOARD!$G$55,IF(DASHBOARD!$J$2=0,0,AY51)))</f>
        <v/>
      </c>
      <c r="AZ51" s="660">
        <f>(IF(DASHBOARD!$J$2=AZ4,DASHBOARD!$G$55,IF(DASHBOARD!$J$2=0,0,AZ51)))</f>
        <v/>
      </c>
      <c r="BA51" s="660">
        <f>(IF(DASHBOARD!$J$2=BA4,DASHBOARD!$G$55,IF(DASHBOARD!$J$2=0,0,BA51)))</f>
        <v/>
      </c>
      <c r="BB51" s="658" t="n"/>
    </row>
    <row r="52" ht="18.75" customHeight="1" s="18">
      <c r="B52" s="1305" t="n"/>
      <c r="C52" s="657" t="n"/>
      <c r="E52" s="656" t="inlineStr">
        <is>
          <t>SENGKANG ST #18</t>
        </is>
      </c>
      <c r="F52" s="660">
        <f>(IF(DASHBOARD!$J$2=F4,DASHBOARD!$G$56,IF(DASHBOARD!$J$2=0,0,F52)))</f>
        <v/>
      </c>
      <c r="G52" s="660">
        <f>(IF(DASHBOARD!$J$2=G4,DASHBOARD!$G$56,IF(DASHBOARD!$J$2=0,0,G52)))</f>
        <v/>
      </c>
      <c r="H52" s="660">
        <f>(IF(DASHBOARD!$J$2=H4,DASHBOARD!$G$56,IF(DASHBOARD!$J$2=0,0,H52)))</f>
        <v/>
      </c>
      <c r="I52" s="660">
        <f>(IF(DASHBOARD!$J$2=I4,DASHBOARD!$G$56,IF(DASHBOARD!$J$2=0,0,I52)))</f>
        <v/>
      </c>
      <c r="J52" s="660">
        <f>(IF(DASHBOARD!$J$2=J4,DASHBOARD!$G$56,IF(DASHBOARD!$J$2=0,0,J52)))</f>
        <v/>
      </c>
      <c r="K52" s="660">
        <f>(IF(DASHBOARD!$J$2=K4,DASHBOARD!$G$56,IF(DASHBOARD!$J$2=0,0,K52)))</f>
        <v/>
      </c>
      <c r="L52" s="660">
        <f>(IF(DASHBOARD!$J$2=L4,DASHBOARD!$G$56,IF(DASHBOARD!$J$2=0,0,L52)))</f>
        <v/>
      </c>
      <c r="M52" s="660">
        <f>(IF(DASHBOARD!$J$2=M4,DASHBOARD!$G$56,IF(DASHBOARD!$J$2=0,0,M52)))</f>
        <v/>
      </c>
      <c r="N52" s="660">
        <f>(IF(DASHBOARD!$J$2=N4,DASHBOARD!$G$56,IF(DASHBOARD!$J$2=0,0,N52)))</f>
        <v/>
      </c>
      <c r="O52" s="660">
        <f>(IF(DASHBOARD!$J$2=O4,DASHBOARD!$G$56,IF(DASHBOARD!$J$2=0,0,O52)))</f>
        <v/>
      </c>
      <c r="P52" s="660">
        <f>(IF(DASHBOARD!$J$2=P4,DASHBOARD!$G$56,IF(DASHBOARD!$J$2=0,0,P52)))</f>
        <v/>
      </c>
      <c r="Q52" s="660">
        <f>(IF(DASHBOARD!$J$2=Q4,DASHBOARD!$G$56,IF(DASHBOARD!$J$2=0,0,Q52)))</f>
        <v/>
      </c>
      <c r="R52" s="660">
        <f>(IF(DASHBOARD!$J$2=R4,DASHBOARD!$G$56,IF(DASHBOARD!$J$2=0,0,R52)))</f>
        <v/>
      </c>
      <c r="S52" s="660">
        <f>(IF(DASHBOARD!$J$2=S4,DASHBOARD!$G$56,IF(DASHBOARD!$J$2=0,0,S52)))</f>
        <v/>
      </c>
      <c r="T52" s="660">
        <f>(IF(DASHBOARD!$J$2=T4,DASHBOARD!$G$56,IF(DASHBOARD!$J$2=0,0,T52)))</f>
        <v/>
      </c>
      <c r="U52" s="660">
        <f>(IF(DASHBOARD!$J$2=U4,DASHBOARD!$G$56,IF(DASHBOARD!$J$2=0,0,U52)))</f>
        <v/>
      </c>
      <c r="V52" s="660">
        <f>(IF(DASHBOARD!$J$2=V4,DASHBOARD!$G$56,IF(DASHBOARD!$J$2=0,0,V52)))</f>
        <v/>
      </c>
      <c r="W52" s="660">
        <f>(IF(DASHBOARD!$J$2=W4,DASHBOARD!$G$56,IF(DASHBOARD!$J$2=0,0,W52)))</f>
        <v/>
      </c>
      <c r="X52" s="660">
        <f>(IF(DASHBOARD!$J$2=X4,DASHBOARD!$G$56,IF(DASHBOARD!$J$2=0,0,X52)))</f>
        <v/>
      </c>
      <c r="Y52" s="660">
        <f>(IF(DASHBOARD!$J$2=Y4,DASHBOARD!$G$56,IF(DASHBOARD!$J$2=0,0,Y52)))</f>
        <v/>
      </c>
      <c r="Z52" s="660">
        <f>(IF(DASHBOARD!$J$2=Z4,DASHBOARD!$G$56,IF(DASHBOARD!$J$2=0,0,Z52)))</f>
        <v/>
      </c>
      <c r="AA52" s="660">
        <f>(IF(DASHBOARD!$J$2=AA4,DASHBOARD!$G$56,IF(DASHBOARD!$J$2=0,0,AA52)))</f>
        <v/>
      </c>
      <c r="AB52" s="660">
        <f>(IF(DASHBOARD!$J$2=AB4,DASHBOARD!$G$56,IF(DASHBOARD!$J$2=0,0,AB52)))</f>
        <v/>
      </c>
      <c r="AC52" s="660">
        <f>(IF(DASHBOARD!$J$2=AC4,DASHBOARD!$G$56,IF(DASHBOARD!$J$2=0,0,AC52)))</f>
        <v/>
      </c>
      <c r="AD52" s="660">
        <f>(IF(DASHBOARD!$J$2=AD4,DASHBOARD!$G$56,IF(DASHBOARD!$J$2=0,0,AD52)))</f>
        <v/>
      </c>
      <c r="AE52" s="660">
        <f>(IF(DASHBOARD!$J$2=AE4,DASHBOARD!$G$56,IF(DASHBOARD!$J$2=0,0,AE52)))</f>
        <v/>
      </c>
      <c r="AF52" s="660">
        <f>(IF(DASHBOARD!$J$2=AF4,DASHBOARD!$G$56,IF(DASHBOARD!$J$2=0,0,AF52)))</f>
        <v/>
      </c>
      <c r="AG52" s="660">
        <f>(IF(DASHBOARD!$J$2=AG4,DASHBOARD!$G$56,IF(DASHBOARD!$J$2=0,0,AG52)))</f>
        <v/>
      </c>
      <c r="AH52" s="660">
        <f>(IF(DASHBOARD!$J$2=AH4,DASHBOARD!$G$56,IF(DASHBOARD!$J$2=0,0,AH52)))</f>
        <v/>
      </c>
      <c r="AI52" s="660">
        <f>(IF(DASHBOARD!$J$2=AI4,DASHBOARD!$G$56,IF(DASHBOARD!$J$2=0,0,AI52)))</f>
        <v/>
      </c>
      <c r="AJ52" s="660">
        <f>(IF(DASHBOARD!$J$2=AJ4,DASHBOARD!$G$56,IF(DASHBOARD!$J$2=0,0,AJ52)))</f>
        <v/>
      </c>
      <c r="AK52" s="660">
        <f>(IF(DASHBOARD!$J$2=AK4,DASHBOARD!$G$56,IF(DASHBOARD!$J$2=0,0,AK52)))</f>
        <v/>
      </c>
      <c r="AL52" s="660">
        <f>(IF(DASHBOARD!$J$2=AL4,DASHBOARD!$G$56,IF(DASHBOARD!$J$2=0,0,AL52)))</f>
        <v/>
      </c>
      <c r="AM52" s="660">
        <f>(IF(DASHBOARD!$J$2=AM4,DASHBOARD!$G$56,IF(DASHBOARD!$J$2=0,0,AM52)))</f>
        <v/>
      </c>
      <c r="AN52" s="660">
        <f>(IF(DASHBOARD!$J$2=AN4,DASHBOARD!$G$56,IF(DASHBOARD!$J$2=0,0,AN52)))</f>
        <v/>
      </c>
      <c r="AO52" s="660">
        <f>(IF(DASHBOARD!$J$2=AO4,DASHBOARD!$G$56,IF(DASHBOARD!$J$2=0,0,AO52)))</f>
        <v/>
      </c>
      <c r="AP52" s="660">
        <f>(IF(DASHBOARD!$J$2=AP4,DASHBOARD!$G$56,IF(DASHBOARD!$J$2=0,0,AP52)))</f>
        <v/>
      </c>
      <c r="AQ52" s="660">
        <f>(IF(DASHBOARD!$J$2=AQ4,DASHBOARD!$G$56,IF(DASHBOARD!$J$2=0,0,AQ52)))</f>
        <v/>
      </c>
      <c r="AR52" s="660">
        <f>(IF(DASHBOARD!$J$2=AR4,DASHBOARD!$G$56,IF(DASHBOARD!$J$2=0,0,AR52)))</f>
        <v/>
      </c>
      <c r="AS52" s="660">
        <f>(IF(DASHBOARD!$J$2=AS4,DASHBOARD!$G$56,IF(DASHBOARD!$J$2=0,0,AS52)))</f>
        <v/>
      </c>
      <c r="AT52" s="660">
        <f>(IF(DASHBOARD!$J$2=AT4,DASHBOARD!$G$56,IF(DASHBOARD!$J$2=0,0,AT52)))</f>
        <v/>
      </c>
      <c r="AU52" s="660">
        <f>(IF(DASHBOARD!$J$2=AU4,DASHBOARD!$G$56,IF(DASHBOARD!$J$2=0,0,AU52)))</f>
        <v/>
      </c>
      <c r="AV52" s="660">
        <f>(IF(DASHBOARD!$J$2=AV4,DASHBOARD!$G$56,IF(DASHBOARD!$J$2=0,0,AV52)))</f>
        <v/>
      </c>
      <c r="AW52" s="660">
        <f>(IF(DASHBOARD!$J$2=AW4,DASHBOARD!$G$56,IF(DASHBOARD!$J$2=0,0,AW52)))</f>
        <v/>
      </c>
      <c r="AX52" s="660">
        <f>(IF(DASHBOARD!$J$2=AX4,DASHBOARD!$G$56,IF(DASHBOARD!$J$2=0,0,AX52)))</f>
        <v/>
      </c>
      <c r="AY52" s="660">
        <f>(IF(DASHBOARD!$J$2=AY4,DASHBOARD!$G$56,IF(DASHBOARD!$J$2=0,0,AY52)))</f>
        <v/>
      </c>
      <c r="AZ52" s="660">
        <f>(IF(DASHBOARD!$J$2=AZ4,DASHBOARD!$G$56,IF(DASHBOARD!$J$2=0,0,AZ52)))</f>
        <v/>
      </c>
      <c r="BA52" s="660">
        <f>(IF(DASHBOARD!$J$2=BA4,DASHBOARD!$G$56,IF(DASHBOARD!$J$2=0,0,BA52)))</f>
        <v/>
      </c>
      <c r="BB52" s="658" t="n"/>
    </row>
    <row r="53" ht="18.75" customHeight="1" s="18">
      <c r="B53" s="1305" t="n"/>
      <c r="C53" s="657" t="n"/>
      <c r="E53" s="656" t="inlineStr">
        <is>
          <t>SENGKANG GT #21</t>
        </is>
      </c>
      <c r="F53" s="660">
        <f>(IF(DASHBOARD!$J$2=F4,DASHBOARD!$G$57,IF(DASHBOARD!$J$2=0,0,F53)))</f>
        <v/>
      </c>
      <c r="G53" s="660">
        <f>(IF(DASHBOARD!$J$2=G4,DASHBOARD!$G$57,IF(DASHBOARD!$J$2=0,0,G53)))</f>
        <v/>
      </c>
      <c r="H53" s="660">
        <f>(IF(DASHBOARD!$J$2=H4,DASHBOARD!$G$57,IF(DASHBOARD!$J$2=0,0,H53)))</f>
        <v/>
      </c>
      <c r="I53" s="660">
        <f>(IF(DASHBOARD!$J$2=I4,DASHBOARD!$G$57,IF(DASHBOARD!$J$2=0,0,I53)))</f>
        <v/>
      </c>
      <c r="J53" s="660">
        <f>(IF(DASHBOARD!$J$2=J4,DASHBOARD!$G$57,IF(DASHBOARD!$J$2=0,0,J53)))</f>
        <v/>
      </c>
      <c r="K53" s="660">
        <f>(IF(DASHBOARD!$J$2=K4,DASHBOARD!$G$57,IF(DASHBOARD!$J$2=0,0,K53)))</f>
        <v/>
      </c>
      <c r="L53" s="660">
        <f>(IF(DASHBOARD!$J$2=L4,DASHBOARD!$G$57,IF(DASHBOARD!$J$2=0,0,L53)))</f>
        <v/>
      </c>
      <c r="M53" s="660">
        <f>(IF(DASHBOARD!$J$2=M4,DASHBOARD!$G$57,IF(DASHBOARD!$J$2=0,0,M53)))</f>
        <v/>
      </c>
      <c r="N53" s="660">
        <f>(IF(DASHBOARD!$J$2=N4,DASHBOARD!$G$57,IF(DASHBOARD!$J$2=0,0,N53)))</f>
        <v/>
      </c>
      <c r="O53" s="660">
        <f>(IF(DASHBOARD!$J$2=O4,DASHBOARD!$G$57,IF(DASHBOARD!$J$2=0,0,O53)))</f>
        <v/>
      </c>
      <c r="P53" s="660">
        <f>(IF(DASHBOARD!$J$2=P4,DASHBOARD!$G$57,IF(DASHBOARD!$J$2=0,0,P53)))</f>
        <v/>
      </c>
      <c r="Q53" s="660">
        <f>(IF(DASHBOARD!$J$2=Q4,DASHBOARD!$G$57,IF(DASHBOARD!$J$2=0,0,Q53)))</f>
        <v/>
      </c>
      <c r="R53" s="660">
        <f>(IF(DASHBOARD!$J$2=R4,DASHBOARD!$G$57,IF(DASHBOARD!$J$2=0,0,R53)))</f>
        <v/>
      </c>
      <c r="S53" s="660">
        <f>(IF(DASHBOARD!$J$2=S4,DASHBOARD!$G$57,IF(DASHBOARD!$J$2=0,0,S53)))</f>
        <v/>
      </c>
      <c r="T53" s="660">
        <f>(IF(DASHBOARD!$J$2=T4,DASHBOARD!$G$57,IF(DASHBOARD!$J$2=0,0,T53)))</f>
        <v/>
      </c>
      <c r="U53" s="660">
        <f>(IF(DASHBOARD!$J$2=U4,DASHBOARD!$G$57,IF(DASHBOARD!$J$2=0,0,U53)))</f>
        <v/>
      </c>
      <c r="V53" s="660">
        <f>(IF(DASHBOARD!$J$2=V4,DASHBOARD!$G$57,IF(DASHBOARD!$J$2=0,0,V53)))</f>
        <v/>
      </c>
      <c r="W53" s="660">
        <f>(IF(DASHBOARD!$J$2=W4,DASHBOARD!$G$57,IF(DASHBOARD!$J$2=0,0,W53)))</f>
        <v/>
      </c>
      <c r="X53" s="660">
        <f>(IF(DASHBOARD!$J$2=X4,DASHBOARD!$G$57,IF(DASHBOARD!$J$2=0,0,X53)))</f>
        <v/>
      </c>
      <c r="Y53" s="660">
        <f>(IF(DASHBOARD!$J$2=Y4,DASHBOARD!$G$57,IF(DASHBOARD!$J$2=0,0,Y53)))</f>
        <v/>
      </c>
      <c r="Z53" s="660">
        <f>(IF(DASHBOARD!$J$2=Z4,DASHBOARD!$G$57,IF(DASHBOARD!$J$2=0,0,Z53)))</f>
        <v/>
      </c>
      <c r="AA53" s="660">
        <f>(IF(DASHBOARD!$J$2=AA4,DASHBOARD!$G$57,IF(DASHBOARD!$J$2=0,0,AA53)))</f>
        <v/>
      </c>
      <c r="AB53" s="660">
        <f>(IF(DASHBOARD!$J$2=AB4,DASHBOARD!$G$57,IF(DASHBOARD!$J$2=0,0,AB53)))</f>
        <v/>
      </c>
      <c r="AC53" s="660">
        <f>(IF(DASHBOARD!$J$2=AC4,DASHBOARD!$G$57,IF(DASHBOARD!$J$2=0,0,AC53)))</f>
        <v/>
      </c>
      <c r="AD53" s="660">
        <f>(IF(DASHBOARD!$J$2=AD4,DASHBOARD!$G$57,IF(DASHBOARD!$J$2=0,0,AD53)))</f>
        <v/>
      </c>
      <c r="AE53" s="660">
        <f>(IF(DASHBOARD!$J$2=AE4,DASHBOARD!$G$57,IF(DASHBOARD!$J$2=0,0,AE53)))</f>
        <v/>
      </c>
      <c r="AF53" s="660">
        <f>(IF(DASHBOARD!$J$2=AF4,DASHBOARD!$G$57,IF(DASHBOARD!$J$2=0,0,AF53)))</f>
        <v/>
      </c>
      <c r="AG53" s="660">
        <f>(IF(DASHBOARD!$J$2=AG4,DASHBOARD!$G$57,IF(DASHBOARD!$J$2=0,0,AG53)))</f>
        <v/>
      </c>
      <c r="AH53" s="660">
        <f>(IF(DASHBOARD!$J$2=AH4,DASHBOARD!$G$57,IF(DASHBOARD!$J$2=0,0,AH53)))</f>
        <v/>
      </c>
      <c r="AI53" s="660">
        <f>(IF(DASHBOARD!$J$2=AI4,DASHBOARD!$G$57,IF(DASHBOARD!$J$2=0,0,AI53)))</f>
        <v/>
      </c>
      <c r="AJ53" s="660">
        <f>(IF(DASHBOARD!$J$2=AJ4,DASHBOARD!$G$57,IF(DASHBOARD!$J$2=0,0,AJ53)))</f>
        <v/>
      </c>
      <c r="AK53" s="660">
        <f>(IF(DASHBOARD!$J$2=AK4,DASHBOARD!$G$57,IF(DASHBOARD!$J$2=0,0,AK53)))</f>
        <v/>
      </c>
      <c r="AL53" s="660">
        <f>(IF(DASHBOARD!$J$2=AL4,DASHBOARD!$G$57,IF(DASHBOARD!$J$2=0,0,AL53)))</f>
        <v/>
      </c>
      <c r="AM53" s="660">
        <f>(IF(DASHBOARD!$J$2=AM4,DASHBOARD!$G$57,IF(DASHBOARD!$J$2=0,0,AM53)))</f>
        <v/>
      </c>
      <c r="AN53" s="660">
        <f>(IF(DASHBOARD!$J$2=AN4,DASHBOARD!$G$57,IF(DASHBOARD!$J$2=0,0,AN53)))</f>
        <v/>
      </c>
      <c r="AO53" s="660">
        <f>(IF(DASHBOARD!$J$2=AO4,DASHBOARD!$G$57,IF(DASHBOARD!$J$2=0,0,AO53)))</f>
        <v/>
      </c>
      <c r="AP53" s="660">
        <f>(IF(DASHBOARD!$J$2=AP4,DASHBOARD!$G$57,IF(DASHBOARD!$J$2=0,0,AP53)))</f>
        <v/>
      </c>
      <c r="AQ53" s="660">
        <f>(IF(DASHBOARD!$J$2=AQ4,DASHBOARD!$G$57,IF(DASHBOARD!$J$2=0,0,AQ53)))</f>
        <v/>
      </c>
      <c r="AR53" s="660">
        <f>(IF(DASHBOARD!$J$2=AR4,DASHBOARD!$G$57,IF(DASHBOARD!$J$2=0,0,AR53)))</f>
        <v/>
      </c>
      <c r="AS53" s="660">
        <f>(IF(DASHBOARD!$J$2=AS4,DASHBOARD!$G$57,IF(DASHBOARD!$J$2=0,0,AS53)))</f>
        <v/>
      </c>
      <c r="AT53" s="660">
        <f>(IF(DASHBOARD!$J$2=AT4,DASHBOARD!$G$57,IF(DASHBOARD!$J$2=0,0,AT53)))</f>
        <v/>
      </c>
      <c r="AU53" s="660">
        <f>(IF(DASHBOARD!$J$2=AU4,DASHBOARD!$G$57,IF(DASHBOARD!$J$2=0,0,AU53)))</f>
        <v/>
      </c>
      <c r="AV53" s="660">
        <f>(IF(DASHBOARD!$J$2=AV4,DASHBOARD!$G$57,IF(DASHBOARD!$J$2=0,0,AV53)))</f>
        <v/>
      </c>
      <c r="AW53" s="660">
        <f>(IF(DASHBOARD!$J$2=AW4,DASHBOARD!$G$57,IF(DASHBOARD!$J$2=0,0,AW53)))</f>
        <v/>
      </c>
      <c r="AX53" s="660">
        <f>(IF(DASHBOARD!$J$2=AX4,DASHBOARD!$G$57,IF(DASHBOARD!$J$2=0,0,AX53)))</f>
        <v/>
      </c>
      <c r="AY53" s="660">
        <f>(IF(DASHBOARD!$J$2=AY4,DASHBOARD!$G$57,IF(DASHBOARD!$J$2=0,0,AY53)))</f>
        <v/>
      </c>
      <c r="AZ53" s="660">
        <f>(IF(DASHBOARD!$J$2=AZ4,DASHBOARD!$G$57,IF(DASHBOARD!$J$2=0,0,AZ53)))</f>
        <v/>
      </c>
      <c r="BA53" s="660">
        <f>(IF(DASHBOARD!$J$2=BA4,DASHBOARD!$G$57,IF(DASHBOARD!$J$2=0,0,BA53)))</f>
        <v/>
      </c>
      <c r="BB53" s="658" t="n"/>
    </row>
    <row r="54" ht="18.75" customHeight="1" s="18">
      <c r="B54" s="1305" t="n"/>
      <c r="C54" s="657" t="n"/>
      <c r="E54" s="656" t="inlineStr">
        <is>
          <t>SENGKANG GT #22</t>
        </is>
      </c>
      <c r="F54" s="660">
        <f>(IF(DASHBOARD!$J$2=F4,DASHBOARD!$G$58,IF(DASHBOARD!$J$2=0,0,F54)))</f>
        <v/>
      </c>
      <c r="G54" s="660">
        <f>(IF(DASHBOARD!$J$2=G4,DASHBOARD!$G$58,IF(DASHBOARD!$J$2=0,0,G54)))</f>
        <v/>
      </c>
      <c r="H54" s="660">
        <f>(IF(DASHBOARD!$J$2=H4,DASHBOARD!$G$58,IF(DASHBOARD!$J$2=0,0,H54)))</f>
        <v/>
      </c>
      <c r="I54" s="660">
        <f>(IF(DASHBOARD!$J$2=I4,DASHBOARD!$G$58,IF(DASHBOARD!$J$2=0,0,I54)))</f>
        <v/>
      </c>
      <c r="J54" s="660">
        <f>(IF(DASHBOARD!$J$2=J4,DASHBOARD!$G$58,IF(DASHBOARD!$J$2=0,0,J54)))</f>
        <v/>
      </c>
      <c r="K54" s="660">
        <f>(IF(DASHBOARD!$J$2=K4,DASHBOARD!$G$58,IF(DASHBOARD!$J$2=0,0,K54)))</f>
        <v/>
      </c>
      <c r="L54" s="660">
        <f>(IF(DASHBOARD!$J$2=L4,DASHBOARD!$G$58,IF(DASHBOARD!$J$2=0,0,L54)))</f>
        <v/>
      </c>
      <c r="M54" s="660">
        <f>(IF(DASHBOARD!$J$2=M4,DASHBOARD!$G$58,IF(DASHBOARD!$J$2=0,0,M54)))</f>
        <v/>
      </c>
      <c r="N54" s="660">
        <f>(IF(DASHBOARD!$J$2=N4,DASHBOARD!$G$58,IF(DASHBOARD!$J$2=0,0,N54)))</f>
        <v/>
      </c>
      <c r="O54" s="660">
        <f>(IF(DASHBOARD!$J$2=O4,DASHBOARD!$G$58,IF(DASHBOARD!$J$2=0,0,O54)))</f>
        <v/>
      </c>
      <c r="P54" s="660">
        <f>(IF(DASHBOARD!$J$2=P4,DASHBOARD!$G$58,IF(DASHBOARD!$J$2=0,0,P54)))</f>
        <v/>
      </c>
      <c r="Q54" s="660">
        <f>(IF(DASHBOARD!$J$2=Q4,DASHBOARD!$G$58,IF(DASHBOARD!$J$2=0,0,Q54)))</f>
        <v/>
      </c>
      <c r="R54" s="660">
        <f>(IF(DASHBOARD!$J$2=R4,DASHBOARD!$G$58,IF(DASHBOARD!$J$2=0,0,R54)))</f>
        <v/>
      </c>
      <c r="S54" s="660">
        <f>(IF(DASHBOARD!$J$2=S4,DASHBOARD!$G$58,IF(DASHBOARD!$J$2=0,0,S54)))</f>
        <v/>
      </c>
      <c r="T54" s="660">
        <f>(IF(DASHBOARD!$J$2=T4,DASHBOARD!$G$58,IF(DASHBOARD!$J$2=0,0,T54)))</f>
        <v/>
      </c>
      <c r="U54" s="660">
        <f>(IF(DASHBOARD!$J$2=U4,DASHBOARD!$G$58,IF(DASHBOARD!$J$2=0,0,U54)))</f>
        <v/>
      </c>
      <c r="V54" s="660">
        <f>(IF(DASHBOARD!$J$2=V4,DASHBOARD!$G$58,IF(DASHBOARD!$J$2=0,0,V54)))</f>
        <v/>
      </c>
      <c r="W54" s="660">
        <f>(IF(DASHBOARD!$J$2=W4,DASHBOARD!$G$58,IF(DASHBOARD!$J$2=0,0,W54)))</f>
        <v/>
      </c>
      <c r="X54" s="660">
        <f>(IF(DASHBOARD!$J$2=X4,DASHBOARD!$G$58,IF(DASHBOARD!$J$2=0,0,X54)))</f>
        <v/>
      </c>
      <c r="Y54" s="660">
        <f>(IF(DASHBOARD!$J$2=Y4,DASHBOARD!$G$58,IF(DASHBOARD!$J$2=0,0,Y54)))</f>
        <v/>
      </c>
      <c r="Z54" s="660">
        <f>(IF(DASHBOARD!$J$2=Z4,DASHBOARD!$G$58,IF(DASHBOARD!$J$2=0,0,Z54)))</f>
        <v/>
      </c>
      <c r="AA54" s="660">
        <f>(IF(DASHBOARD!$J$2=AA4,DASHBOARD!$G$58,IF(DASHBOARD!$J$2=0,0,AA54)))</f>
        <v/>
      </c>
      <c r="AB54" s="660">
        <f>(IF(DASHBOARD!$J$2=AB4,DASHBOARD!$G$58,IF(DASHBOARD!$J$2=0,0,AB54)))</f>
        <v/>
      </c>
      <c r="AC54" s="660">
        <f>(IF(DASHBOARD!$J$2=AC4,DASHBOARD!$G$58,IF(DASHBOARD!$J$2=0,0,AC54)))</f>
        <v/>
      </c>
      <c r="AD54" s="660">
        <f>(IF(DASHBOARD!$J$2=AD4,DASHBOARD!$G$58,IF(DASHBOARD!$J$2=0,0,AD54)))</f>
        <v/>
      </c>
      <c r="AE54" s="660">
        <f>(IF(DASHBOARD!$J$2=AE4,DASHBOARD!$G$58,IF(DASHBOARD!$J$2=0,0,AE54)))</f>
        <v/>
      </c>
      <c r="AF54" s="660">
        <f>(IF(DASHBOARD!$J$2=AF4,DASHBOARD!$G$58,IF(DASHBOARD!$J$2=0,0,AF54)))</f>
        <v/>
      </c>
      <c r="AG54" s="660">
        <f>(IF(DASHBOARD!$J$2=AG4,DASHBOARD!$G$58,IF(DASHBOARD!$J$2=0,0,AG54)))</f>
        <v/>
      </c>
      <c r="AH54" s="660">
        <f>(IF(DASHBOARD!$J$2=AH4,DASHBOARD!$G$58,IF(DASHBOARD!$J$2=0,0,AH54)))</f>
        <v/>
      </c>
      <c r="AI54" s="660">
        <f>(IF(DASHBOARD!$J$2=AI4,DASHBOARD!$G$58,IF(DASHBOARD!$J$2=0,0,AI54)))</f>
        <v/>
      </c>
      <c r="AJ54" s="660">
        <f>(IF(DASHBOARD!$J$2=AJ4,DASHBOARD!$G$58,IF(DASHBOARD!$J$2=0,0,AJ54)))</f>
        <v/>
      </c>
      <c r="AK54" s="660">
        <f>(IF(DASHBOARD!$J$2=AK4,DASHBOARD!$G$58,IF(DASHBOARD!$J$2=0,0,AK54)))</f>
        <v/>
      </c>
      <c r="AL54" s="660">
        <f>(IF(DASHBOARD!$J$2=AL4,DASHBOARD!$G$58,IF(DASHBOARD!$J$2=0,0,AL54)))</f>
        <v/>
      </c>
      <c r="AM54" s="660">
        <f>(IF(DASHBOARD!$J$2=AM4,DASHBOARD!$G$58,IF(DASHBOARD!$J$2=0,0,AM54)))</f>
        <v/>
      </c>
      <c r="AN54" s="660">
        <f>(IF(DASHBOARD!$J$2=AN4,DASHBOARD!$G$58,IF(DASHBOARD!$J$2=0,0,AN54)))</f>
        <v/>
      </c>
      <c r="AO54" s="660">
        <f>(IF(DASHBOARD!$J$2=AO4,DASHBOARD!$G$58,IF(DASHBOARD!$J$2=0,0,AO54)))</f>
        <v/>
      </c>
      <c r="AP54" s="660">
        <f>(IF(DASHBOARD!$J$2=AP4,DASHBOARD!$G$58,IF(DASHBOARD!$J$2=0,0,AP54)))</f>
        <v/>
      </c>
      <c r="AQ54" s="660">
        <f>(IF(DASHBOARD!$J$2=AQ4,DASHBOARD!$G$58,IF(DASHBOARD!$J$2=0,0,AQ54)))</f>
        <v/>
      </c>
      <c r="AR54" s="660">
        <f>(IF(DASHBOARD!$J$2=AR4,DASHBOARD!$G$58,IF(DASHBOARD!$J$2=0,0,AR54)))</f>
        <v/>
      </c>
      <c r="AS54" s="660">
        <f>(IF(DASHBOARD!$J$2=AS4,DASHBOARD!$G$58,IF(DASHBOARD!$J$2=0,0,AS54)))</f>
        <v/>
      </c>
      <c r="AT54" s="660">
        <f>(IF(DASHBOARD!$J$2=AT4,DASHBOARD!$G$58,IF(DASHBOARD!$J$2=0,0,AT54)))</f>
        <v/>
      </c>
      <c r="AU54" s="660">
        <f>(IF(DASHBOARD!$J$2=AU4,DASHBOARD!$G$58,IF(DASHBOARD!$J$2=0,0,AU54)))</f>
        <v/>
      </c>
      <c r="AV54" s="660">
        <f>(IF(DASHBOARD!$J$2=AV4,DASHBOARD!$G$58,IF(DASHBOARD!$J$2=0,0,AV54)))</f>
        <v/>
      </c>
      <c r="AW54" s="660">
        <f>(IF(DASHBOARD!$J$2=AW4,DASHBOARD!$G$58,IF(DASHBOARD!$J$2=0,0,AW54)))</f>
        <v/>
      </c>
      <c r="AX54" s="660">
        <f>(IF(DASHBOARD!$J$2=AX4,DASHBOARD!$G$58,IF(DASHBOARD!$J$2=0,0,AX54)))</f>
        <v/>
      </c>
      <c r="AY54" s="660">
        <f>(IF(DASHBOARD!$J$2=AY4,DASHBOARD!$G$58,IF(DASHBOARD!$J$2=0,0,AY54)))</f>
        <v/>
      </c>
      <c r="AZ54" s="660">
        <f>(IF(DASHBOARD!$J$2=AZ4,DASHBOARD!$G$58,IF(DASHBOARD!$J$2=0,0,AZ54)))</f>
        <v/>
      </c>
      <c r="BA54" s="660">
        <f>(IF(DASHBOARD!$J$2=BA4,DASHBOARD!$G$58,IF(DASHBOARD!$J$2=0,0,BA54)))</f>
        <v/>
      </c>
      <c r="BB54" s="658" t="n"/>
    </row>
    <row r="55" ht="19.5" customHeight="1" s="18" thickBot="1">
      <c r="A55" s="1238" t="n"/>
      <c r="B55" s="1305" t="n"/>
      <c r="C55" s="657" t="n"/>
      <c r="D55" s="1238" t="n"/>
      <c r="E55" s="656" t="inlineStr">
        <is>
          <t>SENGKANG ST #28</t>
        </is>
      </c>
      <c r="F55" s="660">
        <f>(IF(DASHBOARD!$J$2=F4,DASHBOARD!$G$59,IF(DASHBOARD!$J$2=0,0,F55)))</f>
        <v/>
      </c>
      <c r="G55" s="660">
        <f>(IF(DASHBOARD!$J$2=G4,DASHBOARD!$G$59,IF(DASHBOARD!$J$2=0,0,G55)))</f>
        <v/>
      </c>
      <c r="H55" s="660">
        <f>(IF(DASHBOARD!$J$2=H4,DASHBOARD!$G$59,IF(DASHBOARD!$J$2=0,0,H55)))</f>
        <v/>
      </c>
      <c r="I55" s="660">
        <f>(IF(DASHBOARD!$J$2=I4,DASHBOARD!$G$59,IF(DASHBOARD!$J$2=0,0,I55)))</f>
        <v/>
      </c>
      <c r="J55" s="660">
        <f>(IF(DASHBOARD!$J$2=J4,DASHBOARD!$G$59,IF(DASHBOARD!$J$2=0,0,J55)))</f>
        <v/>
      </c>
      <c r="K55" s="660">
        <f>(IF(DASHBOARD!$J$2=K4,DASHBOARD!$G$59,IF(DASHBOARD!$J$2=0,0,K55)))</f>
        <v/>
      </c>
      <c r="L55" s="660">
        <f>(IF(DASHBOARD!$J$2=L4,DASHBOARD!$G$59,IF(DASHBOARD!$J$2=0,0,L55)))</f>
        <v/>
      </c>
      <c r="M55" s="660">
        <f>(IF(DASHBOARD!$J$2=M4,DASHBOARD!$G$59,IF(DASHBOARD!$J$2=0,0,M55)))</f>
        <v/>
      </c>
      <c r="N55" s="660">
        <f>(IF(DASHBOARD!$J$2=N4,DASHBOARD!$G$59,IF(DASHBOARD!$J$2=0,0,N55)))</f>
        <v/>
      </c>
      <c r="O55" s="660">
        <f>(IF(DASHBOARD!$J$2=O4,DASHBOARD!$G$59,IF(DASHBOARD!$J$2=0,0,O55)))</f>
        <v/>
      </c>
      <c r="P55" s="660">
        <f>(IF(DASHBOARD!$J$2=P4,DASHBOARD!$G$59,IF(DASHBOARD!$J$2=0,0,P55)))</f>
        <v/>
      </c>
      <c r="Q55" s="660">
        <f>(IF(DASHBOARD!$J$2=Q4,DASHBOARD!$G$59,IF(DASHBOARD!$J$2=0,0,Q55)))</f>
        <v/>
      </c>
      <c r="R55" s="660">
        <f>(IF(DASHBOARD!$J$2=R4,DASHBOARD!$G$59,IF(DASHBOARD!$J$2=0,0,R55)))</f>
        <v/>
      </c>
      <c r="S55" s="660">
        <f>(IF(DASHBOARD!$J$2=S4,DASHBOARD!$G$59,IF(DASHBOARD!$J$2=0,0,S55)))</f>
        <v/>
      </c>
      <c r="T55" s="660">
        <f>(IF(DASHBOARD!$J$2=T4,DASHBOARD!$G$59,IF(DASHBOARD!$J$2=0,0,T55)))</f>
        <v/>
      </c>
      <c r="U55" s="660">
        <f>(IF(DASHBOARD!$J$2=U4,DASHBOARD!$G$59,IF(DASHBOARD!$J$2=0,0,U55)))</f>
        <v/>
      </c>
      <c r="V55" s="660">
        <f>(IF(DASHBOARD!$J$2=V4,DASHBOARD!$G$59,IF(DASHBOARD!$J$2=0,0,V55)))</f>
        <v/>
      </c>
      <c r="W55" s="660">
        <f>(IF(DASHBOARD!$J$2=W4,DASHBOARD!$G$59,IF(DASHBOARD!$J$2=0,0,W55)))</f>
        <v/>
      </c>
      <c r="X55" s="660">
        <f>(IF(DASHBOARD!$J$2=X4,DASHBOARD!$G$59,IF(DASHBOARD!$J$2=0,0,X55)))</f>
        <v/>
      </c>
      <c r="Y55" s="660">
        <f>(IF(DASHBOARD!$J$2=Y4,DASHBOARD!$G$59,IF(DASHBOARD!$J$2=0,0,Y55)))</f>
        <v/>
      </c>
      <c r="Z55" s="660">
        <f>(IF(DASHBOARD!$J$2=Z4,DASHBOARD!$G$59,IF(DASHBOARD!$J$2=0,0,Z55)))</f>
        <v/>
      </c>
      <c r="AA55" s="660">
        <f>(IF(DASHBOARD!$J$2=AA4,DASHBOARD!$G$59,IF(DASHBOARD!$J$2=0,0,AA55)))</f>
        <v/>
      </c>
      <c r="AB55" s="660">
        <f>(IF(DASHBOARD!$J$2=AB4,DASHBOARD!$G$59,IF(DASHBOARD!$J$2=0,0,AB55)))</f>
        <v/>
      </c>
      <c r="AC55" s="660">
        <f>(IF(DASHBOARD!$J$2=AC4,DASHBOARD!$G$59,IF(DASHBOARD!$J$2=0,0,AC55)))</f>
        <v/>
      </c>
      <c r="AD55" s="660">
        <f>(IF(DASHBOARD!$J$2=AD4,DASHBOARD!$G$59,IF(DASHBOARD!$J$2=0,0,AD55)))</f>
        <v/>
      </c>
      <c r="AE55" s="660">
        <f>(IF(DASHBOARD!$J$2=AE4,DASHBOARD!$G$59,IF(DASHBOARD!$J$2=0,0,AE55)))</f>
        <v/>
      </c>
      <c r="AF55" s="660">
        <f>(IF(DASHBOARD!$J$2=AF4,DASHBOARD!$G$59,IF(DASHBOARD!$J$2=0,0,AF55)))</f>
        <v/>
      </c>
      <c r="AG55" s="660">
        <f>(IF(DASHBOARD!$J$2=AG4,DASHBOARD!$G$59,IF(DASHBOARD!$J$2=0,0,AG55)))</f>
        <v/>
      </c>
      <c r="AH55" s="660">
        <f>(IF(DASHBOARD!$J$2=AH4,DASHBOARD!$G$59,IF(DASHBOARD!$J$2=0,0,AH55)))</f>
        <v/>
      </c>
      <c r="AI55" s="660">
        <f>(IF(DASHBOARD!$J$2=AI4,DASHBOARD!$G$59,IF(DASHBOARD!$J$2=0,0,AI55)))</f>
        <v/>
      </c>
      <c r="AJ55" s="660">
        <f>(IF(DASHBOARD!$J$2=AJ4,DASHBOARD!$G$59,IF(DASHBOARD!$J$2=0,0,AJ55)))</f>
        <v/>
      </c>
      <c r="AK55" s="660">
        <f>(IF(DASHBOARD!$J$2=AK4,DASHBOARD!$G$59,IF(DASHBOARD!$J$2=0,0,AK55)))</f>
        <v/>
      </c>
      <c r="AL55" s="660">
        <f>(IF(DASHBOARD!$J$2=AL4,DASHBOARD!$G$59,IF(DASHBOARD!$J$2=0,0,AL55)))</f>
        <v/>
      </c>
      <c r="AM55" s="660">
        <f>(IF(DASHBOARD!$J$2=AM4,DASHBOARD!$G$59,IF(DASHBOARD!$J$2=0,0,AM55)))</f>
        <v/>
      </c>
      <c r="AN55" s="660">
        <f>(IF(DASHBOARD!$J$2=AN4,DASHBOARD!$G$59,IF(DASHBOARD!$J$2=0,0,AN55)))</f>
        <v/>
      </c>
      <c r="AO55" s="660">
        <f>(IF(DASHBOARD!$J$2=AO4,DASHBOARD!$G$59,IF(DASHBOARD!$J$2=0,0,AO55)))</f>
        <v/>
      </c>
      <c r="AP55" s="660">
        <f>(IF(DASHBOARD!$J$2=AP4,DASHBOARD!$G$59,IF(DASHBOARD!$J$2=0,0,AP55)))</f>
        <v/>
      </c>
      <c r="AQ55" s="660">
        <f>(IF(DASHBOARD!$J$2=AQ4,DASHBOARD!$G$59,IF(DASHBOARD!$J$2=0,0,AQ55)))</f>
        <v/>
      </c>
      <c r="AR55" s="660">
        <f>(IF(DASHBOARD!$J$2=AR4,DASHBOARD!$G$59,IF(DASHBOARD!$J$2=0,0,AR55)))</f>
        <v/>
      </c>
      <c r="AS55" s="660">
        <f>(IF(DASHBOARD!$J$2=AS4,DASHBOARD!$G$59,IF(DASHBOARD!$J$2=0,0,AS55)))</f>
        <v/>
      </c>
      <c r="AT55" s="660">
        <f>(IF(DASHBOARD!$J$2=AT4,DASHBOARD!$G$59,IF(DASHBOARD!$J$2=0,0,AT55)))</f>
        <v/>
      </c>
      <c r="AU55" s="660">
        <f>(IF(DASHBOARD!$J$2=AU4,DASHBOARD!$G$59,IF(DASHBOARD!$J$2=0,0,AU55)))</f>
        <v/>
      </c>
      <c r="AV55" s="660">
        <f>(IF(DASHBOARD!$J$2=AV4,DASHBOARD!$G$59,IF(DASHBOARD!$J$2=0,0,AV55)))</f>
        <v/>
      </c>
      <c r="AW55" s="660">
        <f>(IF(DASHBOARD!$J$2=AW4,DASHBOARD!$G$59,IF(DASHBOARD!$J$2=0,0,AW55)))</f>
        <v/>
      </c>
      <c r="AX55" s="660">
        <f>(IF(DASHBOARD!$J$2=AX4,DASHBOARD!$G$59,IF(DASHBOARD!$J$2=0,0,AX55)))</f>
        <v/>
      </c>
      <c r="AY55" s="660">
        <f>(IF(DASHBOARD!$J$2=AY4,DASHBOARD!$G$59,IF(DASHBOARD!$J$2=0,0,AY55)))</f>
        <v/>
      </c>
      <c r="AZ55" s="660">
        <f>(IF(DASHBOARD!$J$2=AZ4,DASHBOARD!$G$59,IF(DASHBOARD!$J$2=0,0,AZ55)))</f>
        <v/>
      </c>
      <c r="BA55" s="660">
        <f>(IF(DASHBOARD!$J$2=BA4,DASHBOARD!$G$59,IF(DASHBOARD!$J$2=0,0,BA55)))</f>
        <v/>
      </c>
      <c r="BB55" s="658" t="n"/>
    </row>
    <row r="56" ht="19.5" customHeight="1" s="18" thickBot="1" thickTop="1">
      <c r="A56" s="1307" t="n"/>
      <c r="B56" s="1307" t="n"/>
      <c r="C56" s="93" t="n"/>
      <c r="D56" s="1308" t="n"/>
      <c r="E56" s="1309" t="n"/>
      <c r="F56" s="339" t="n"/>
      <c r="G56" s="339" t="n"/>
      <c r="H56" s="339" t="n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  <c r="Z56" s="339" t="n"/>
      <c r="AA56" s="339" t="n"/>
      <c r="AB56" s="339" t="n"/>
      <c r="AC56" s="339" t="n"/>
      <c r="AD56" s="339" t="n"/>
      <c r="AE56" s="339" t="n"/>
      <c r="AF56" s="339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339" t="n"/>
      <c r="AY56" s="339" t="n"/>
      <c r="AZ56" s="339" t="n"/>
      <c r="BA56" s="339" t="n"/>
      <c r="BB56" s="96" t="n"/>
    </row>
    <row r="57" ht="22.9" customHeight="1" s="18" thickBot="1" thickTop="1">
      <c r="A57" s="1310" t="inlineStr">
        <is>
          <t>SULTENG</t>
        </is>
      </c>
      <c r="B57" s="1311" t="inlineStr">
        <is>
          <t>PLN</t>
        </is>
      </c>
      <c r="C57" s="928" t="inlineStr">
        <is>
          <t>HSD</t>
        </is>
      </c>
      <c r="D57" s="97" t="inlineStr">
        <is>
          <t>PLTD</t>
        </is>
      </c>
      <c r="E57" s="98" t="inlineStr">
        <is>
          <t>SILAE</t>
        </is>
      </c>
      <c r="F57" s="338">
        <f>(IF(DASHBOARD!$J$2=F4,DASHBOARD!$G$62,IF(DASHBOARD!$J$2=0,0,F57)))</f>
        <v/>
      </c>
      <c r="G57" s="338">
        <f>(IF(DASHBOARD!$J$2=G4,DASHBOARD!$G$62,IF(DASHBOARD!$J$2=0,0,G57)))</f>
        <v/>
      </c>
      <c r="H57" s="338">
        <f>(IF(DASHBOARD!$J$2=H4,DASHBOARD!$G$62,IF(DASHBOARD!$J$2=0,0,H57)))</f>
        <v/>
      </c>
      <c r="I57" s="338">
        <f>(IF(DASHBOARD!$J$2=I4,DASHBOARD!$G$62,IF(DASHBOARD!$J$2=0,0,I57)))</f>
        <v/>
      </c>
      <c r="J57" s="338">
        <f>(IF(DASHBOARD!$J$2=J4,DASHBOARD!$G$62,IF(DASHBOARD!$J$2=0,0,J57)))</f>
        <v/>
      </c>
      <c r="K57" s="338">
        <f>(IF(DASHBOARD!$J$2=K4,DASHBOARD!$G$62,IF(DASHBOARD!$J$2=0,0,K57)))</f>
        <v/>
      </c>
      <c r="L57" s="338">
        <f>(IF(DASHBOARD!$J$2=L4,DASHBOARD!$G$62,IF(DASHBOARD!$J$2=0,0,L57)))</f>
        <v/>
      </c>
      <c r="M57" s="338">
        <f>(IF(DASHBOARD!$J$2=M4,DASHBOARD!$G$62,IF(DASHBOARD!$J$2=0,0,M57)))</f>
        <v/>
      </c>
      <c r="N57" s="338">
        <f>(IF(DASHBOARD!$J$2=N4,DASHBOARD!$G$62,IF(DASHBOARD!$J$2=0,0,N57)))</f>
        <v/>
      </c>
      <c r="O57" s="338">
        <f>(IF(DASHBOARD!$J$2=O4,DASHBOARD!$G$62,IF(DASHBOARD!$J$2=0,0,O57)))</f>
        <v/>
      </c>
      <c r="P57" s="338">
        <f>(IF(DASHBOARD!$J$2=P4,DASHBOARD!$G$62,IF(DASHBOARD!$J$2=0,0,P57)))</f>
        <v/>
      </c>
      <c r="Q57" s="338">
        <f>(IF(DASHBOARD!$J$2=Q4,DASHBOARD!$G$62,IF(DASHBOARD!$J$2=0,0,Q57)))</f>
        <v/>
      </c>
      <c r="R57" s="338">
        <f>(IF(DASHBOARD!$J$2=R4,DASHBOARD!$G$62,IF(DASHBOARD!$J$2=0,0,R57)))</f>
        <v/>
      </c>
      <c r="S57" s="338">
        <f>(IF(DASHBOARD!$J$2=S4,DASHBOARD!$G$62,IF(DASHBOARD!$J$2=0,0,S57)))</f>
        <v/>
      </c>
      <c r="T57" s="338">
        <f>(IF(DASHBOARD!$J$2=T4,DASHBOARD!$G$62,IF(DASHBOARD!$J$2=0,0,T57)))</f>
        <v/>
      </c>
      <c r="U57" s="338">
        <f>(IF(DASHBOARD!$J$2=U4,DASHBOARD!$G$62,IF(DASHBOARD!$J$2=0,0,U57)))</f>
        <v/>
      </c>
      <c r="V57" s="338">
        <f>(IF(DASHBOARD!$J$2=V4,DASHBOARD!$G$62,IF(DASHBOARD!$J$2=0,0,V57)))</f>
        <v/>
      </c>
      <c r="W57" s="338">
        <f>(IF(DASHBOARD!$J$2=W4,DASHBOARD!$G$62,IF(DASHBOARD!$J$2=0,0,W57)))</f>
        <v/>
      </c>
      <c r="X57" s="338">
        <f>(IF(DASHBOARD!$J$2=X4,DASHBOARD!$G$62,IF(DASHBOARD!$J$2=0,0,X57)))</f>
        <v/>
      </c>
      <c r="Y57" s="338">
        <f>(IF(DASHBOARD!$J$2=Y4,DASHBOARD!$G$62,IF(DASHBOARD!$J$2=0,0,Y57)))</f>
        <v/>
      </c>
      <c r="Z57" s="338">
        <f>(IF(DASHBOARD!$J$2=Z4,DASHBOARD!$G$62,IF(DASHBOARD!$J$2=0,0,Z57)))</f>
        <v/>
      </c>
      <c r="AA57" s="338">
        <f>(IF(DASHBOARD!$J$2=AA4,DASHBOARD!$G$62,IF(DASHBOARD!$J$2=0,0,AA57)))</f>
        <v/>
      </c>
      <c r="AB57" s="338">
        <f>(IF(DASHBOARD!$J$2=AB4,DASHBOARD!$G$62,IF(DASHBOARD!$J$2=0,0,AB57)))</f>
        <v/>
      </c>
      <c r="AC57" s="338">
        <f>(IF(DASHBOARD!$J$2=AC4,DASHBOARD!$G$62,IF(DASHBOARD!$J$2=0,0,AC57)))</f>
        <v/>
      </c>
      <c r="AD57" s="338">
        <f>(IF(DASHBOARD!$J$2=AD4,DASHBOARD!$G$62,IF(DASHBOARD!$J$2=0,0,AD57)))</f>
        <v/>
      </c>
      <c r="AE57" s="338">
        <f>(IF(DASHBOARD!$J$2=AE4,DASHBOARD!$G$62,IF(DASHBOARD!$J$2=0,0,AE57)))</f>
        <v/>
      </c>
      <c r="AF57" s="338">
        <f>(IF(DASHBOARD!$J$2=AF4,DASHBOARD!$G$62,IF(DASHBOARD!$J$2=0,0,AF57)))</f>
        <v/>
      </c>
      <c r="AG57" s="338">
        <f>(IF(DASHBOARD!$J$2=AG4,DASHBOARD!$G$62,IF(DASHBOARD!$J$2=0,0,AG57)))</f>
        <v/>
      </c>
      <c r="AH57" s="338">
        <f>(IF(DASHBOARD!$J$2=AH4,DASHBOARD!$G$62,IF(DASHBOARD!$J$2=0,0,AH57)))</f>
        <v/>
      </c>
      <c r="AI57" s="338">
        <f>(IF(DASHBOARD!$J$2=AI4,DASHBOARD!$G$62,IF(DASHBOARD!$J$2=0,0,AI57)))</f>
        <v/>
      </c>
      <c r="AJ57" s="338">
        <f>(IF(DASHBOARD!$J$2=AJ4,DASHBOARD!$G$62,IF(DASHBOARD!$J$2=0,0,AJ57)))</f>
        <v/>
      </c>
      <c r="AK57" s="338">
        <f>(IF(DASHBOARD!$J$2=AK4,DASHBOARD!$G$62,IF(DASHBOARD!$J$2=0,0,AK57)))</f>
        <v/>
      </c>
      <c r="AL57" s="338">
        <f>(IF(DASHBOARD!$J$2=AL4,DASHBOARD!$G$62,IF(DASHBOARD!$J$2=0,0,AL57)))</f>
        <v/>
      </c>
      <c r="AM57" s="338">
        <f>(IF(DASHBOARD!$J$2=AM4,DASHBOARD!$G$62,IF(DASHBOARD!$J$2=0,0,AM57)))</f>
        <v/>
      </c>
      <c r="AN57" s="338">
        <f>(IF(DASHBOARD!$J$2=AN4,DASHBOARD!$G$62,IF(DASHBOARD!$J$2=0,0,AN57)))</f>
        <v/>
      </c>
      <c r="AO57" s="338">
        <f>(IF(DASHBOARD!$J$2=AO4,DASHBOARD!$G$62,IF(DASHBOARD!$J$2=0,0,AO57)))</f>
        <v/>
      </c>
      <c r="AP57" s="338">
        <f>(IF(DASHBOARD!$J$2=AP4,DASHBOARD!$G$62,IF(DASHBOARD!$J$2=0,0,AP57)))</f>
        <v/>
      </c>
      <c r="AQ57" s="338">
        <f>(IF(DASHBOARD!$J$2=AQ4,DASHBOARD!$G$62,IF(DASHBOARD!$J$2=0,0,AQ57)))</f>
        <v/>
      </c>
      <c r="AR57" s="338">
        <f>(IF(DASHBOARD!$J$2=AR4,DASHBOARD!$G$62,IF(DASHBOARD!$J$2=0,0,AR57)))</f>
        <v/>
      </c>
      <c r="AS57" s="338">
        <f>(IF(DASHBOARD!$J$2=AS4,DASHBOARD!$G$62,IF(DASHBOARD!$J$2=0,0,AS57)))</f>
        <v/>
      </c>
      <c r="AT57" s="338">
        <f>(IF(DASHBOARD!$J$2=AT4,DASHBOARD!$G$62,IF(DASHBOARD!$J$2=0,0,AT57)))</f>
        <v/>
      </c>
      <c r="AU57" s="338">
        <f>(IF(DASHBOARD!$J$2=AU4,DASHBOARD!$G$62,IF(DASHBOARD!$J$2=0,0,AU57)))</f>
        <v/>
      </c>
      <c r="AV57" s="338">
        <f>(IF(DASHBOARD!$J$2=AV4,DASHBOARD!$G$62,IF(DASHBOARD!$J$2=0,0,AV57)))</f>
        <v/>
      </c>
      <c r="AW57" s="338">
        <f>(IF(DASHBOARD!$J$2=AW4,DASHBOARD!$G$62,IF(DASHBOARD!$J$2=0,0,AW57)))</f>
        <v/>
      </c>
      <c r="AX57" s="338">
        <f>(IF(DASHBOARD!$J$2=AX4,DASHBOARD!$G$62,IF(DASHBOARD!$J$2=0,0,AX57)))</f>
        <v/>
      </c>
      <c r="AY57" s="338">
        <f>(IF(DASHBOARD!$J$2=AY4,DASHBOARD!$G$62,IF(DASHBOARD!$J$2=0,0,AY57)))</f>
        <v/>
      </c>
      <c r="AZ57" s="338">
        <f>(IF(DASHBOARD!$J$2=AZ4,DASHBOARD!$G$62,IF(DASHBOARD!$J$2=0,0,AZ57)))</f>
        <v/>
      </c>
      <c r="BA57" s="338">
        <f>(IF(DASHBOARD!$J$2=BA4,DASHBOARD!$G$62,IF(DASHBOARD!$J$2=0,0,BA57)))</f>
        <v/>
      </c>
      <c r="BB57" s="65">
        <f>(SUM(F57:BA57)/2)*1000</f>
        <v/>
      </c>
    </row>
    <row r="58" ht="20.25" customHeight="1" s="18" thickBot="1" thickTop="1">
      <c r="A58" s="1312" t="n"/>
      <c r="B58" s="1313" t="n"/>
      <c r="C58" s="1314" t="n"/>
      <c r="D58" s="99" t="inlineStr">
        <is>
          <t>PLTD</t>
        </is>
      </c>
      <c r="E58" s="98" t="n"/>
      <c r="F58" s="340" t="n"/>
      <c r="G58" s="340" t="n"/>
      <c r="H58" s="340" t="n"/>
      <c r="I58" s="340" t="n"/>
      <c r="J58" s="340" t="n"/>
      <c r="K58" s="340" t="n"/>
      <c r="L58" s="340" t="n"/>
      <c r="M58" s="340" t="n"/>
      <c r="N58" s="340" t="n"/>
      <c r="O58" s="340" t="n"/>
      <c r="P58" s="340" t="n"/>
      <c r="Q58" s="340" t="n"/>
      <c r="R58" s="340" t="n"/>
      <c r="S58" s="340" t="n"/>
      <c r="T58" s="340" t="n"/>
      <c r="U58" s="340" t="n"/>
      <c r="V58" s="340" t="n"/>
      <c r="W58" s="340" t="n"/>
      <c r="X58" s="340" t="n"/>
      <c r="Y58" s="340" t="n"/>
      <c r="Z58" s="340" t="n"/>
      <c r="AA58" s="340" t="n"/>
      <c r="AB58" s="340" t="n"/>
      <c r="AC58" s="340" t="n"/>
      <c r="AD58" s="340" t="n"/>
      <c r="AE58" s="340" t="n"/>
      <c r="AF58" s="340" t="n"/>
      <c r="AG58" s="340" t="n"/>
      <c r="AH58" s="340" t="n"/>
      <c r="AI58" s="340" t="n"/>
      <c r="AJ58" s="340" t="n"/>
      <c r="AK58" s="340" t="n"/>
      <c r="AL58" s="340" t="n"/>
      <c r="AM58" s="340" t="n"/>
      <c r="AN58" s="340" t="n"/>
      <c r="AO58" s="340" t="n"/>
      <c r="AP58" s="340" t="n"/>
      <c r="AQ58" s="340" t="n"/>
      <c r="AR58" s="340" t="n"/>
      <c r="AS58" s="340" t="n"/>
      <c r="AT58" s="340" t="n"/>
      <c r="AU58" s="340" t="n"/>
      <c r="AV58" s="340" t="n"/>
      <c r="AW58" s="340" t="n"/>
      <c r="AX58" s="340" t="n"/>
      <c r="AY58" s="340" t="n"/>
      <c r="AZ58" s="340" t="n"/>
      <c r="BA58" s="340" t="n"/>
      <c r="BB58" s="65">
        <f>(SUM(F58:BA58)/2)*1000</f>
        <v/>
      </c>
    </row>
    <row r="59" ht="20.25" customHeight="1" s="18" thickBot="1" thickTop="1">
      <c r="A59" s="1310" t="n"/>
      <c r="B59" s="1315" t="n"/>
      <c r="C59" s="846" t="inlineStr">
        <is>
          <t>COAL</t>
        </is>
      </c>
      <c r="D59" s="1316" t="inlineStr">
        <is>
          <t>PLTU</t>
        </is>
      </c>
      <c r="E59" s="100" t="inlineStr">
        <is>
          <t>PALU3 #1</t>
        </is>
      </c>
      <c r="F59" s="660">
        <f>(IF(DASHBOARD!$J$2=F4,DASHBOARD!$G$67,IF(DASHBOARD!$J$2=0,0,F59)))</f>
        <v/>
      </c>
      <c r="G59" s="660">
        <f>(IF(DASHBOARD!$J$2=G4,DASHBOARD!$G$67,IF(DASHBOARD!$J$2=0,0,G59)))</f>
        <v/>
      </c>
      <c r="H59" s="660">
        <f>(IF(DASHBOARD!$J$2=H4,DASHBOARD!$G$67,IF(DASHBOARD!$J$2=0,0,H59)))</f>
        <v/>
      </c>
      <c r="I59" s="660">
        <f>(IF(DASHBOARD!$J$2=I4,DASHBOARD!$G$67,IF(DASHBOARD!$J$2=0,0,I59)))</f>
        <v/>
      </c>
      <c r="J59" s="660">
        <f>(IF(DASHBOARD!$J$2=J4,DASHBOARD!$G$67,IF(DASHBOARD!$J$2=0,0,J59)))</f>
        <v/>
      </c>
      <c r="K59" s="660">
        <f>(IF(DASHBOARD!$J$2=K4,DASHBOARD!$G$67,IF(DASHBOARD!$J$2=0,0,K59)))</f>
        <v/>
      </c>
      <c r="L59" s="660">
        <f>(IF(DASHBOARD!$J$2=L4,DASHBOARD!$G$67,IF(DASHBOARD!$J$2=0,0,L59)))</f>
        <v/>
      </c>
      <c r="M59" s="660">
        <f>(IF(DASHBOARD!$J$2=M4,DASHBOARD!$G$67,IF(DASHBOARD!$J$2=0,0,M59)))</f>
        <v/>
      </c>
      <c r="N59" s="660">
        <f>(IF(DASHBOARD!$J$2=N4,DASHBOARD!$G$67,IF(DASHBOARD!$J$2=0,0,N59)))</f>
        <v/>
      </c>
      <c r="O59" s="660">
        <f>(IF(DASHBOARD!$J$2=O4,DASHBOARD!$G$67,IF(DASHBOARD!$J$2=0,0,O59)))</f>
        <v/>
      </c>
      <c r="P59" s="660">
        <f>(IF(DASHBOARD!$J$2=P4,DASHBOARD!$G$67,IF(DASHBOARD!$J$2=0,0,P59)))</f>
        <v/>
      </c>
      <c r="Q59" s="660">
        <f>(IF(DASHBOARD!$J$2=Q4,DASHBOARD!$G$67,IF(DASHBOARD!$J$2=0,0,Q59)))</f>
        <v/>
      </c>
      <c r="R59" s="660">
        <f>(IF(DASHBOARD!$J$2=R4,DASHBOARD!$G$67,IF(DASHBOARD!$J$2=0,0,R59)))</f>
        <v/>
      </c>
      <c r="S59" s="660">
        <f>(IF(DASHBOARD!$J$2=S4,DASHBOARD!$G$67,IF(DASHBOARD!$J$2=0,0,S59)))</f>
        <v/>
      </c>
      <c r="T59" s="660">
        <f>(IF(DASHBOARD!$J$2=T4,DASHBOARD!$G$67,IF(DASHBOARD!$J$2=0,0,T59)))</f>
        <v/>
      </c>
      <c r="U59" s="660">
        <f>(IF(DASHBOARD!$J$2=U4,DASHBOARD!$G$67,IF(DASHBOARD!$J$2=0,0,U59)))</f>
        <v/>
      </c>
      <c r="V59" s="660">
        <f>(IF(DASHBOARD!$J$2=V4,DASHBOARD!$G$67,IF(DASHBOARD!$J$2=0,0,V59)))</f>
        <v/>
      </c>
      <c r="W59" s="660">
        <f>(IF(DASHBOARD!$J$2=W4,DASHBOARD!$G$67,IF(DASHBOARD!$J$2=0,0,W59)))</f>
        <v/>
      </c>
      <c r="X59" s="660">
        <f>(IF(DASHBOARD!$J$2=X4,DASHBOARD!$G$67,IF(DASHBOARD!$J$2=0,0,X59)))</f>
        <v/>
      </c>
      <c r="Y59" s="660">
        <f>(IF(DASHBOARD!$J$2=Y4,DASHBOARD!$G$67,IF(DASHBOARD!$J$2=0,0,Y59)))</f>
        <v/>
      </c>
      <c r="Z59" s="660">
        <f>(IF(DASHBOARD!$J$2=Z4,DASHBOARD!$G$67,IF(DASHBOARD!$J$2=0,0,Z59)))</f>
        <v/>
      </c>
      <c r="AA59" s="660">
        <f>(IF(DASHBOARD!$J$2=AA4,DASHBOARD!$G$67,IF(DASHBOARD!$J$2=0,0,AA59)))</f>
        <v/>
      </c>
      <c r="AB59" s="660">
        <f>(IF(DASHBOARD!$J$2=AB4,DASHBOARD!$G$67,IF(DASHBOARD!$J$2=0,0,AB59)))</f>
        <v/>
      </c>
      <c r="AC59" s="660">
        <f>(IF(DASHBOARD!$J$2=AC4,DASHBOARD!$G$67,IF(DASHBOARD!$J$2=0,0,AC59)))</f>
        <v/>
      </c>
      <c r="AD59" s="660">
        <f>(IF(DASHBOARD!$J$2=AD4,DASHBOARD!$G$67,IF(DASHBOARD!$J$2=0,0,AD59)))</f>
        <v/>
      </c>
      <c r="AE59" s="660">
        <f>(IF(DASHBOARD!$J$2=AE4,DASHBOARD!$G$67,IF(DASHBOARD!$J$2=0,0,AE59)))</f>
        <v/>
      </c>
      <c r="AF59" s="660">
        <f>(IF(DASHBOARD!$J$2=AF4,DASHBOARD!$G$67,IF(DASHBOARD!$J$2=0,0,AF59)))</f>
        <v/>
      </c>
      <c r="AG59" s="660">
        <f>(IF(DASHBOARD!$J$2=AG4,DASHBOARD!$G$67,IF(DASHBOARD!$J$2=0,0,AG59)))</f>
        <v/>
      </c>
      <c r="AH59" s="660">
        <f>(IF(DASHBOARD!$J$2=AH4,DASHBOARD!$G$67,IF(DASHBOARD!$J$2=0,0,AH59)))</f>
        <v/>
      </c>
      <c r="AI59" s="660">
        <f>(IF(DASHBOARD!$J$2=AI4,DASHBOARD!$G$67,IF(DASHBOARD!$J$2=0,0,AI59)))</f>
        <v/>
      </c>
      <c r="AJ59" s="660">
        <f>(IF(DASHBOARD!$J$2=AJ4,DASHBOARD!$G$67,IF(DASHBOARD!$J$2=0,0,AJ59)))</f>
        <v/>
      </c>
      <c r="AK59" s="660">
        <f>(IF(DASHBOARD!$J$2=AK4,DASHBOARD!$G$67,IF(DASHBOARD!$J$2=0,0,AK59)))</f>
        <v/>
      </c>
      <c r="AL59" s="660">
        <f>(IF(DASHBOARD!$J$2=AL4,DASHBOARD!$G$67,IF(DASHBOARD!$J$2=0,0,AL59)))</f>
        <v/>
      </c>
      <c r="AM59" s="660">
        <f>(IF(DASHBOARD!$J$2=AM4,DASHBOARD!$G$67,IF(DASHBOARD!$J$2=0,0,AM59)))</f>
        <v/>
      </c>
      <c r="AN59" s="660">
        <f>(IF(DASHBOARD!$J$2=AN4,DASHBOARD!$G$67,IF(DASHBOARD!$J$2=0,0,AN59)))</f>
        <v/>
      </c>
      <c r="AO59" s="660">
        <f>(IF(DASHBOARD!$J$2=AO4,DASHBOARD!$G$67,IF(DASHBOARD!$J$2=0,0,AO59)))</f>
        <v/>
      </c>
      <c r="AP59" s="660">
        <f>(IF(DASHBOARD!$J$2=AP4,DASHBOARD!$G$67,IF(DASHBOARD!$J$2=0,0,AP59)))</f>
        <v/>
      </c>
      <c r="AQ59" s="660">
        <f>(IF(DASHBOARD!$J$2=AQ4,DASHBOARD!$G$67,IF(DASHBOARD!$J$2=0,0,AQ59)))</f>
        <v/>
      </c>
      <c r="AR59" s="660">
        <f>(IF(DASHBOARD!$J$2=AR4,DASHBOARD!$G$67,IF(DASHBOARD!$J$2=0,0,AR59)))</f>
        <v/>
      </c>
      <c r="AS59" s="660">
        <f>(IF(DASHBOARD!$J$2=AS4,DASHBOARD!$G$67,IF(DASHBOARD!$J$2=0,0,AS59)))</f>
        <v/>
      </c>
      <c r="AT59" s="660">
        <f>(IF(DASHBOARD!$J$2=AT4,DASHBOARD!$G$67,IF(DASHBOARD!$J$2=0,0,AT59)))</f>
        <v/>
      </c>
      <c r="AU59" s="660">
        <f>(IF(DASHBOARD!$J$2=AU4,DASHBOARD!$G$67,IF(DASHBOARD!$J$2=0,0,AU59)))</f>
        <v/>
      </c>
      <c r="AV59" s="660">
        <f>(IF(DASHBOARD!$J$2=AV4,DASHBOARD!$G$67,IF(DASHBOARD!$J$2=0,0,AV59)))</f>
        <v/>
      </c>
      <c r="AW59" s="660">
        <f>(IF(DASHBOARD!$J$2=AW4,DASHBOARD!$G$67,IF(DASHBOARD!$J$2=0,0,AW59)))</f>
        <v/>
      </c>
      <c r="AX59" s="660">
        <f>(IF(DASHBOARD!$J$2=AX4,DASHBOARD!$G$67,IF(DASHBOARD!$J$2=0,0,AX59)))</f>
        <v/>
      </c>
      <c r="AY59" s="660">
        <f>(IF(DASHBOARD!$J$2=AY4,DASHBOARD!$G$67,IF(DASHBOARD!$J$2=0,0,AY59)))</f>
        <v/>
      </c>
      <c r="AZ59" s="660">
        <f>(IF(DASHBOARD!$J$2=AZ4,DASHBOARD!$G$67,IF(DASHBOARD!$J$2=0,0,AZ59)))</f>
        <v/>
      </c>
      <c r="BA59" s="660">
        <f>(IF(DASHBOARD!$J$2=BA4,DASHBOARD!$G$67,IF(DASHBOARD!$J$2=0,0,BA59)))</f>
        <v/>
      </c>
      <c r="BB59" s="65" t="n"/>
    </row>
    <row r="60" ht="20.25" customHeight="1" s="18" thickBot="1" thickTop="1">
      <c r="A60" s="1310" t="n"/>
      <c r="B60" s="1315" t="n"/>
      <c r="C60" s="1317" t="n"/>
      <c r="D60" s="1317" t="n"/>
      <c r="E60" s="100" t="inlineStr">
        <is>
          <t>PALU3 #2</t>
        </is>
      </c>
      <c r="F60" s="660">
        <f>(IF(DASHBOARD!$J$2=F4,DASHBOARD!$G$68,IF(DASHBOARD!$J$2=0,0,F60)))</f>
        <v/>
      </c>
      <c r="G60" s="660">
        <f>(IF(DASHBOARD!$J$2=G4,DASHBOARD!$G$68,IF(DASHBOARD!$J$2=0,0,G60)))</f>
        <v/>
      </c>
      <c r="H60" s="660">
        <f>(IF(DASHBOARD!$J$2=H4,DASHBOARD!$G$68,IF(DASHBOARD!$J$2=0,0,H60)))</f>
        <v/>
      </c>
      <c r="I60" s="660">
        <f>(IF(DASHBOARD!$J$2=I4,DASHBOARD!$G$68,IF(DASHBOARD!$J$2=0,0,I60)))</f>
        <v/>
      </c>
      <c r="J60" s="660">
        <f>(IF(DASHBOARD!$J$2=J4,DASHBOARD!$G$68,IF(DASHBOARD!$J$2=0,0,J60)))</f>
        <v/>
      </c>
      <c r="K60" s="660">
        <f>(IF(DASHBOARD!$J$2=K4,DASHBOARD!$G$68,IF(DASHBOARD!$J$2=0,0,K60)))</f>
        <v/>
      </c>
      <c r="L60" s="660">
        <f>(IF(DASHBOARD!$J$2=L4,DASHBOARD!$G$68,IF(DASHBOARD!$J$2=0,0,L60)))</f>
        <v/>
      </c>
      <c r="M60" s="660">
        <f>(IF(DASHBOARD!$J$2=M4,DASHBOARD!$G$68,IF(DASHBOARD!$J$2=0,0,M60)))</f>
        <v/>
      </c>
      <c r="N60" s="660">
        <f>(IF(DASHBOARD!$J$2=N4,DASHBOARD!$G$68,IF(DASHBOARD!$J$2=0,0,N60)))</f>
        <v/>
      </c>
      <c r="O60" s="660">
        <f>(IF(DASHBOARD!$J$2=O4,DASHBOARD!$G$68,IF(DASHBOARD!$J$2=0,0,O60)))</f>
        <v/>
      </c>
      <c r="P60" s="660">
        <f>(IF(DASHBOARD!$J$2=P4,DASHBOARD!$G$68,IF(DASHBOARD!$J$2=0,0,P60)))</f>
        <v/>
      </c>
      <c r="Q60" s="660">
        <f>(IF(DASHBOARD!$J$2=Q4,DASHBOARD!$G$68,IF(DASHBOARD!$J$2=0,0,Q60)))</f>
        <v/>
      </c>
      <c r="R60" s="660">
        <f>(IF(DASHBOARD!$J$2=R4,DASHBOARD!$G$68,IF(DASHBOARD!$J$2=0,0,R60)))</f>
        <v/>
      </c>
      <c r="S60" s="660">
        <f>(IF(DASHBOARD!$J$2=S4,DASHBOARD!$G$68,IF(DASHBOARD!$J$2=0,0,S60)))</f>
        <v/>
      </c>
      <c r="T60" s="660">
        <f>(IF(DASHBOARD!$J$2=T4,DASHBOARD!$G$68,IF(DASHBOARD!$J$2=0,0,T60)))</f>
        <v/>
      </c>
      <c r="U60" s="660">
        <f>(IF(DASHBOARD!$J$2=U4,DASHBOARD!$G$68,IF(DASHBOARD!$J$2=0,0,U60)))</f>
        <v/>
      </c>
      <c r="V60" s="660">
        <f>(IF(DASHBOARD!$J$2=V4,DASHBOARD!$G$68,IF(DASHBOARD!$J$2=0,0,V60)))</f>
        <v/>
      </c>
      <c r="W60" s="660">
        <f>(IF(DASHBOARD!$J$2=W4,DASHBOARD!$G$68,IF(DASHBOARD!$J$2=0,0,W60)))</f>
        <v/>
      </c>
      <c r="X60" s="660">
        <f>(IF(DASHBOARD!$J$2=X4,DASHBOARD!$G$68,IF(DASHBOARD!$J$2=0,0,X60)))</f>
        <v/>
      </c>
      <c r="Y60" s="660">
        <f>(IF(DASHBOARD!$J$2=Y4,DASHBOARD!$G$68,IF(DASHBOARD!$J$2=0,0,Y60)))</f>
        <v/>
      </c>
      <c r="Z60" s="660">
        <f>(IF(DASHBOARD!$J$2=Z4,DASHBOARD!$G$68,IF(DASHBOARD!$J$2=0,0,Z60)))</f>
        <v/>
      </c>
      <c r="AA60" s="660">
        <f>(IF(DASHBOARD!$J$2=AA4,DASHBOARD!$G$68,IF(DASHBOARD!$J$2=0,0,AA60)))</f>
        <v/>
      </c>
      <c r="AB60" s="660">
        <f>(IF(DASHBOARD!$J$2=AB4,DASHBOARD!$G$68,IF(DASHBOARD!$J$2=0,0,AB60)))</f>
        <v/>
      </c>
      <c r="AC60" s="660">
        <f>(IF(DASHBOARD!$J$2=AC4,DASHBOARD!$G$68,IF(DASHBOARD!$J$2=0,0,AC60)))</f>
        <v/>
      </c>
      <c r="AD60" s="660">
        <f>(IF(DASHBOARD!$J$2=AD4,DASHBOARD!$G$68,IF(DASHBOARD!$J$2=0,0,AD60)))</f>
        <v/>
      </c>
      <c r="AE60" s="660">
        <f>(IF(DASHBOARD!$J$2=AE4,DASHBOARD!$G$68,IF(DASHBOARD!$J$2=0,0,AE60)))</f>
        <v/>
      </c>
      <c r="AF60" s="660">
        <f>(IF(DASHBOARD!$J$2=AF4,DASHBOARD!$G$68,IF(DASHBOARD!$J$2=0,0,AF60)))</f>
        <v/>
      </c>
      <c r="AG60" s="660">
        <f>(IF(DASHBOARD!$J$2=AG4,DASHBOARD!$G$68,IF(DASHBOARD!$J$2=0,0,AG60)))</f>
        <v/>
      </c>
      <c r="AH60" s="660">
        <f>(IF(DASHBOARD!$J$2=AH4,DASHBOARD!$G$68,IF(DASHBOARD!$J$2=0,0,AH60)))</f>
        <v/>
      </c>
      <c r="AI60" s="660">
        <f>(IF(DASHBOARD!$J$2=AI4,DASHBOARD!$G$68,IF(DASHBOARD!$J$2=0,0,AI60)))</f>
        <v/>
      </c>
      <c r="AJ60" s="660">
        <f>(IF(DASHBOARD!$J$2=AJ4,DASHBOARD!$G$68,IF(DASHBOARD!$J$2=0,0,AJ60)))</f>
        <v/>
      </c>
      <c r="AK60" s="660">
        <f>(IF(DASHBOARD!$J$2=AK4,DASHBOARD!$G$68,IF(DASHBOARD!$J$2=0,0,AK60)))</f>
        <v/>
      </c>
      <c r="AL60" s="660">
        <f>(IF(DASHBOARD!$J$2=AL4,DASHBOARD!$G$68,IF(DASHBOARD!$J$2=0,0,AL60)))</f>
        <v/>
      </c>
      <c r="AM60" s="660">
        <f>(IF(DASHBOARD!$J$2=AM4,DASHBOARD!$G$68,IF(DASHBOARD!$J$2=0,0,AM60)))</f>
        <v/>
      </c>
      <c r="AN60" s="660">
        <f>(IF(DASHBOARD!$J$2=AN4,DASHBOARD!$G$68,IF(DASHBOARD!$J$2=0,0,AN60)))</f>
        <v/>
      </c>
      <c r="AO60" s="660">
        <f>(IF(DASHBOARD!$J$2=AO4,DASHBOARD!$G$68,IF(DASHBOARD!$J$2=0,0,AO60)))</f>
        <v/>
      </c>
      <c r="AP60" s="660">
        <f>(IF(DASHBOARD!$J$2=AP4,DASHBOARD!$G$68,IF(DASHBOARD!$J$2=0,0,AP60)))</f>
        <v/>
      </c>
      <c r="AQ60" s="660">
        <f>(IF(DASHBOARD!$J$2=AQ4,DASHBOARD!$G$68,IF(DASHBOARD!$J$2=0,0,AQ60)))</f>
        <v/>
      </c>
      <c r="AR60" s="660">
        <f>(IF(DASHBOARD!$J$2=AR4,DASHBOARD!$G$68,IF(DASHBOARD!$J$2=0,0,AR60)))</f>
        <v/>
      </c>
      <c r="AS60" s="660">
        <f>(IF(DASHBOARD!$J$2=AS4,DASHBOARD!$G$68,IF(DASHBOARD!$J$2=0,0,AS60)))</f>
        <v/>
      </c>
      <c r="AT60" s="660">
        <f>(IF(DASHBOARD!$J$2=AT4,DASHBOARD!$G$68,IF(DASHBOARD!$J$2=0,0,AT60)))</f>
        <v/>
      </c>
      <c r="AU60" s="660">
        <f>(IF(DASHBOARD!$J$2=AU4,DASHBOARD!$G$68,IF(DASHBOARD!$J$2=0,0,AU60)))</f>
        <v/>
      </c>
      <c r="AV60" s="660">
        <f>(IF(DASHBOARD!$J$2=AV4,DASHBOARD!$G$68,IF(DASHBOARD!$J$2=0,0,AV60)))</f>
        <v/>
      </c>
      <c r="AW60" s="660">
        <f>(IF(DASHBOARD!$J$2=AW4,DASHBOARD!$G$68,IF(DASHBOARD!$J$2=0,0,AW60)))</f>
        <v/>
      </c>
      <c r="AX60" s="660">
        <f>(IF(DASHBOARD!$J$2=AX4,DASHBOARD!$G$68,IF(DASHBOARD!$J$2=0,0,AX60)))</f>
        <v/>
      </c>
      <c r="AY60" s="660">
        <f>(IF(DASHBOARD!$J$2=AY4,DASHBOARD!$G$68,IF(DASHBOARD!$J$2=0,0,AY60)))</f>
        <v/>
      </c>
      <c r="AZ60" s="660">
        <f>(IF(DASHBOARD!$J$2=AZ4,DASHBOARD!$G$68,IF(DASHBOARD!$J$2=0,0,AZ60)))</f>
        <v/>
      </c>
      <c r="BA60" s="660">
        <f>(IF(DASHBOARD!$J$2=BA4,DASHBOARD!$G$68,IF(DASHBOARD!$J$2=0,0,BA60)))</f>
        <v/>
      </c>
      <c r="BB60" s="65" t="n"/>
    </row>
    <row r="61" ht="20.25" customHeight="1" s="18" thickBot="1" thickTop="1">
      <c r="A61" s="1310" t="n"/>
      <c r="B61" s="1315" t="n"/>
      <c r="C61" s="846" t="inlineStr">
        <is>
          <t>COAL</t>
        </is>
      </c>
      <c r="D61" s="1316" t="inlineStr">
        <is>
          <t>PLTU</t>
        </is>
      </c>
      <c r="E61" s="100" t="inlineStr">
        <is>
          <t>MAMUJU #1 (LINE)</t>
        </is>
      </c>
      <c r="F61" s="653">
        <f>(IF(DASHBOARD!$J$2=F4,DASHBOARD!$G$60,IF(DASHBOARD!$J$2=0,0,F61)))</f>
        <v/>
      </c>
      <c r="G61" s="653">
        <f>(IF(DASHBOARD!$J$2=G4,DASHBOARD!$G$60,IF(DASHBOARD!$J$2=0,0,G61)))</f>
        <v/>
      </c>
      <c r="H61" s="653">
        <f>(IF(DASHBOARD!$J$2=H4,DASHBOARD!$G$60,IF(DASHBOARD!$J$2=0,0,H61)))</f>
        <v/>
      </c>
      <c r="I61" s="653">
        <f>(IF(DASHBOARD!$J$2=I4,DASHBOARD!$G$60,IF(DASHBOARD!$J$2=0,0,I61)))</f>
        <v/>
      </c>
      <c r="J61" s="653">
        <f>(IF(DASHBOARD!$J$2=J4,DASHBOARD!$G$60,IF(DASHBOARD!$J$2=0,0,J61)))</f>
        <v/>
      </c>
      <c r="K61" s="653">
        <f>(IF(DASHBOARD!$J$2=K4,DASHBOARD!$G$60,IF(DASHBOARD!$J$2=0,0,K61)))</f>
        <v/>
      </c>
      <c r="L61" s="653">
        <f>(IF(DASHBOARD!$J$2=L4,DASHBOARD!$G$60,IF(DASHBOARD!$J$2=0,0,L61)))</f>
        <v/>
      </c>
      <c r="M61" s="653">
        <f>(IF(DASHBOARD!$J$2=M4,DASHBOARD!$G$60,IF(DASHBOARD!$J$2=0,0,M61)))</f>
        <v/>
      </c>
      <c r="N61" s="653">
        <f>(IF(DASHBOARD!$J$2=N4,DASHBOARD!$G$60,IF(DASHBOARD!$J$2=0,0,N61)))</f>
        <v/>
      </c>
      <c r="O61" s="653">
        <f>(IF(DASHBOARD!$J$2=O4,DASHBOARD!$G$60,IF(DASHBOARD!$J$2=0,0,O61)))</f>
        <v/>
      </c>
      <c r="P61" s="653">
        <f>(IF(DASHBOARD!$J$2=P4,DASHBOARD!$G$60,IF(DASHBOARD!$J$2=0,0,P61)))</f>
        <v/>
      </c>
      <c r="Q61" s="653">
        <f>(IF(DASHBOARD!$J$2=Q4,DASHBOARD!$G$60,IF(DASHBOARD!$J$2=0,0,Q61)))</f>
        <v/>
      </c>
      <c r="R61" s="653">
        <f>(IF(DASHBOARD!$J$2=R4,DASHBOARD!$G$60,IF(DASHBOARD!$J$2=0,0,R61)))</f>
        <v/>
      </c>
      <c r="S61" s="653">
        <f>(IF(DASHBOARD!$J$2=S4,DASHBOARD!$G$60,IF(DASHBOARD!$J$2=0,0,S61)))</f>
        <v/>
      </c>
      <c r="T61" s="653">
        <f>(IF(DASHBOARD!$J$2=T4,DASHBOARD!$G$60,IF(DASHBOARD!$J$2=0,0,T61)))</f>
        <v/>
      </c>
      <c r="U61" s="653">
        <f>(IF(DASHBOARD!$J$2=U4,DASHBOARD!$G$60,IF(DASHBOARD!$J$2=0,0,U61)))</f>
        <v/>
      </c>
      <c r="V61" s="653">
        <f>(IF(DASHBOARD!$J$2=V4,DASHBOARD!$G$60,IF(DASHBOARD!$J$2=0,0,V61)))</f>
        <v/>
      </c>
      <c r="W61" s="653">
        <f>(IF(DASHBOARD!$J$2=W4,DASHBOARD!$G$60,IF(DASHBOARD!$J$2=0,0,W61)))</f>
        <v/>
      </c>
      <c r="X61" s="653">
        <f>(IF(DASHBOARD!$J$2=X4,DASHBOARD!$G$60,IF(DASHBOARD!$J$2=0,0,X61)))</f>
        <v/>
      </c>
      <c r="Y61" s="653">
        <f>(IF(DASHBOARD!$J$2=Y4,DASHBOARD!$G$60,IF(DASHBOARD!$J$2=0,0,Y61)))</f>
        <v/>
      </c>
      <c r="Z61" s="653">
        <f>(IF(DASHBOARD!$J$2=Z4,DASHBOARD!$G$60,IF(DASHBOARD!$J$2=0,0,Z61)))</f>
        <v/>
      </c>
      <c r="AA61" s="653">
        <f>(IF(DASHBOARD!$J$2=AA4,DASHBOARD!$G$60,IF(DASHBOARD!$J$2=0,0,AA61)))</f>
        <v/>
      </c>
      <c r="AB61" s="653">
        <f>(IF(DASHBOARD!$J$2=AB4,DASHBOARD!$G$60,IF(DASHBOARD!$J$2=0,0,AB61)))</f>
        <v/>
      </c>
      <c r="AC61" s="653">
        <f>(IF(DASHBOARD!$J$2=AC4,DASHBOARD!$G$60,IF(DASHBOARD!$J$2=0,0,AC61)))</f>
        <v/>
      </c>
      <c r="AD61" s="653">
        <f>(IF(DASHBOARD!$J$2=AD4,DASHBOARD!$G$60,IF(DASHBOARD!$J$2=0,0,AD61)))</f>
        <v/>
      </c>
      <c r="AE61" s="653">
        <f>(IF(DASHBOARD!$J$2=AE4,DASHBOARD!$G$60,IF(DASHBOARD!$J$2=0,0,AE61)))</f>
        <v/>
      </c>
      <c r="AF61" s="653">
        <f>(IF(DASHBOARD!$J$2=AF4,DASHBOARD!$G$60,IF(DASHBOARD!$J$2=0,0,AF61)))</f>
        <v/>
      </c>
      <c r="AG61" s="653">
        <f>(IF(DASHBOARD!$J$2=AG4,DASHBOARD!$G$60,IF(DASHBOARD!$J$2=0,0,AG61)))</f>
        <v/>
      </c>
      <c r="AH61" s="653">
        <f>(IF(DASHBOARD!$J$2=AH4,DASHBOARD!$G$60,IF(DASHBOARD!$J$2=0,0,AH61)))</f>
        <v/>
      </c>
      <c r="AI61" s="653">
        <f>(IF(DASHBOARD!$J$2=AI4,DASHBOARD!$G$60,IF(DASHBOARD!$J$2=0,0,AI61)))</f>
        <v/>
      </c>
      <c r="AJ61" s="653">
        <f>(IF(DASHBOARD!$J$2=AJ4,DASHBOARD!$G$60,IF(DASHBOARD!$J$2=0,0,AJ61)))</f>
        <v/>
      </c>
      <c r="AK61" s="653">
        <f>(IF(DASHBOARD!$J$2=AK4,DASHBOARD!$G$60,IF(DASHBOARD!$J$2=0,0,AK61)))</f>
        <v/>
      </c>
      <c r="AL61" s="653">
        <f>(IF(DASHBOARD!$J$2=AL4,DASHBOARD!$G$60,IF(DASHBOARD!$J$2=0,0,AL61)))</f>
        <v/>
      </c>
      <c r="AM61" s="653">
        <f>(IF(DASHBOARD!$J$2=AM4,DASHBOARD!$G$60,IF(DASHBOARD!$J$2=0,0,AM61)))</f>
        <v/>
      </c>
      <c r="AN61" s="653">
        <f>(IF(DASHBOARD!$J$2=AN4,DASHBOARD!$G$60,IF(DASHBOARD!$J$2=0,0,AN61)))</f>
        <v/>
      </c>
      <c r="AO61" s="653">
        <f>(IF(DASHBOARD!$J$2=AO4,DASHBOARD!$G$60,IF(DASHBOARD!$J$2=0,0,AO61)))</f>
        <v/>
      </c>
      <c r="AP61" s="653">
        <f>(IF(DASHBOARD!$J$2=AP4,DASHBOARD!$G$60,IF(DASHBOARD!$J$2=0,0,AP61)))</f>
        <v/>
      </c>
      <c r="AQ61" s="653">
        <f>(IF(DASHBOARD!$J$2=AQ4,DASHBOARD!$G$60,IF(DASHBOARD!$J$2=0,0,AQ61)))</f>
        <v/>
      </c>
      <c r="AR61" s="653">
        <f>(IF(DASHBOARD!$J$2=AR4,DASHBOARD!$G$60,IF(DASHBOARD!$J$2=0,0,AR61)))</f>
        <v/>
      </c>
      <c r="AS61" s="653">
        <f>(IF(DASHBOARD!$J$2=AS4,DASHBOARD!$G$60,IF(DASHBOARD!$J$2=0,0,AS61)))</f>
        <v/>
      </c>
      <c r="AT61" s="653">
        <f>(IF(DASHBOARD!$J$2=AT4,DASHBOARD!$G$60,IF(DASHBOARD!$J$2=0,0,AT61)))</f>
        <v/>
      </c>
      <c r="AU61" s="653">
        <f>(IF(DASHBOARD!$J$2=AU4,DASHBOARD!$G$60,IF(DASHBOARD!$J$2=0,0,AU61)))</f>
        <v/>
      </c>
      <c r="AV61" s="653">
        <f>(IF(DASHBOARD!$J$2=AV4,DASHBOARD!$G$60,IF(DASHBOARD!$J$2=0,0,AV61)))</f>
        <v/>
      </c>
      <c r="AW61" s="653">
        <f>(IF(DASHBOARD!$J$2=AW4,DASHBOARD!$G$60,IF(DASHBOARD!$J$2=0,0,AW61)))</f>
        <v/>
      </c>
      <c r="AX61" s="653">
        <f>(IF(DASHBOARD!$J$2=AX4,DASHBOARD!$G$60,IF(DASHBOARD!$J$2=0,0,AX61)))</f>
        <v/>
      </c>
      <c r="AY61" s="653">
        <f>(IF(DASHBOARD!$J$2=AY4,DASHBOARD!$G$60,IF(DASHBOARD!$J$2=0,0,AY61)))</f>
        <v/>
      </c>
      <c r="AZ61" s="653">
        <f>(IF(DASHBOARD!$J$2=AZ4,DASHBOARD!$G$60,IF(DASHBOARD!$J$2=0,0,AZ61)))</f>
        <v/>
      </c>
      <c r="BA61" s="653">
        <f>(IF(DASHBOARD!$J$2=BA4,DASHBOARD!$G$60,IF(DASHBOARD!$J$2=0,0,BA61)))</f>
        <v/>
      </c>
      <c r="BB61" s="65" t="n"/>
    </row>
    <row r="62" ht="20.25" customHeight="1" s="18" thickBot="1" thickTop="1">
      <c r="A62" s="1310" t="n"/>
      <c r="B62" s="1315" t="n"/>
      <c r="C62" s="1317" t="n"/>
      <c r="D62" s="1317" t="n"/>
      <c r="E62" s="100" t="inlineStr">
        <is>
          <t>MAMUJU #2 (LINE)</t>
        </is>
      </c>
      <c r="F62" s="653">
        <f>(IF(DASHBOARD!$J$2=F4,DASHBOARD!$G$61,IF(DASHBOARD!$J$2=0,0,F62)))</f>
        <v/>
      </c>
      <c r="G62" s="653">
        <f>(IF(DASHBOARD!$J$2=G4,DASHBOARD!$G$61,IF(DASHBOARD!$J$2=0,0,G62)))</f>
        <v/>
      </c>
      <c r="H62" s="653">
        <f>(IF(DASHBOARD!$J$2=H4,DASHBOARD!$G$61,IF(DASHBOARD!$J$2=0,0,H62)))</f>
        <v/>
      </c>
      <c r="I62" s="653">
        <f>(IF(DASHBOARD!$J$2=I4,DASHBOARD!$G$61,IF(DASHBOARD!$J$2=0,0,I62)))</f>
        <v/>
      </c>
      <c r="J62" s="653">
        <f>(IF(DASHBOARD!$J$2=J4,DASHBOARD!$G$61,IF(DASHBOARD!$J$2=0,0,J62)))</f>
        <v/>
      </c>
      <c r="K62" s="653">
        <f>(IF(DASHBOARD!$J$2=K4,DASHBOARD!$G$61,IF(DASHBOARD!$J$2=0,0,K62)))</f>
        <v/>
      </c>
      <c r="L62" s="653">
        <f>(IF(DASHBOARD!$J$2=L4,DASHBOARD!$G$61,IF(DASHBOARD!$J$2=0,0,L62)))</f>
        <v/>
      </c>
      <c r="M62" s="653">
        <f>(IF(DASHBOARD!$J$2=M4,DASHBOARD!$G$61,IF(DASHBOARD!$J$2=0,0,M62)))</f>
        <v/>
      </c>
      <c r="N62" s="653">
        <f>(IF(DASHBOARD!$J$2=N4,DASHBOARD!$G$61,IF(DASHBOARD!$J$2=0,0,N62)))</f>
        <v/>
      </c>
      <c r="O62" s="653">
        <f>(IF(DASHBOARD!$J$2=O4,DASHBOARD!$G$61,IF(DASHBOARD!$J$2=0,0,O62)))</f>
        <v/>
      </c>
      <c r="P62" s="653">
        <f>(IF(DASHBOARD!$J$2=P4,DASHBOARD!$G$61,IF(DASHBOARD!$J$2=0,0,P62)))</f>
        <v/>
      </c>
      <c r="Q62" s="653">
        <f>(IF(DASHBOARD!$J$2=Q4,DASHBOARD!$G$61,IF(DASHBOARD!$J$2=0,0,Q62)))</f>
        <v/>
      </c>
      <c r="R62" s="653">
        <f>(IF(DASHBOARD!$J$2=R4,DASHBOARD!$G$61,IF(DASHBOARD!$J$2=0,0,R62)))</f>
        <v/>
      </c>
      <c r="S62" s="653">
        <f>(IF(DASHBOARD!$J$2=S4,DASHBOARD!$G$61,IF(DASHBOARD!$J$2=0,0,S62)))</f>
        <v/>
      </c>
      <c r="T62" s="653">
        <f>(IF(DASHBOARD!$J$2=T4,DASHBOARD!$G$61,IF(DASHBOARD!$J$2=0,0,T62)))</f>
        <v/>
      </c>
      <c r="U62" s="653">
        <f>(IF(DASHBOARD!$J$2=U4,DASHBOARD!$G$61,IF(DASHBOARD!$J$2=0,0,U62)))</f>
        <v/>
      </c>
      <c r="V62" s="653">
        <f>(IF(DASHBOARD!$J$2=V4,DASHBOARD!$G$61,IF(DASHBOARD!$J$2=0,0,V62)))</f>
        <v/>
      </c>
      <c r="W62" s="653">
        <f>(IF(DASHBOARD!$J$2=W4,DASHBOARD!$G$61,IF(DASHBOARD!$J$2=0,0,W62)))</f>
        <v/>
      </c>
      <c r="X62" s="653">
        <f>(IF(DASHBOARD!$J$2=X4,DASHBOARD!$G$61,IF(DASHBOARD!$J$2=0,0,X62)))</f>
        <v/>
      </c>
      <c r="Y62" s="653">
        <f>(IF(DASHBOARD!$J$2=Y4,DASHBOARD!$G$61,IF(DASHBOARD!$J$2=0,0,Y62)))</f>
        <v/>
      </c>
      <c r="Z62" s="653">
        <f>(IF(DASHBOARD!$J$2=Z4,DASHBOARD!$G$61,IF(DASHBOARD!$J$2=0,0,Z62)))</f>
        <v/>
      </c>
      <c r="AA62" s="653">
        <f>(IF(DASHBOARD!$J$2=AA4,DASHBOARD!$G$61,IF(DASHBOARD!$J$2=0,0,AA62)))</f>
        <v/>
      </c>
      <c r="AB62" s="653">
        <f>(IF(DASHBOARD!$J$2=AB4,DASHBOARD!$G$61,IF(DASHBOARD!$J$2=0,0,AB62)))</f>
        <v/>
      </c>
      <c r="AC62" s="653">
        <f>(IF(DASHBOARD!$J$2=AC4,DASHBOARD!$G$61,IF(DASHBOARD!$J$2=0,0,AC62)))</f>
        <v/>
      </c>
      <c r="AD62" s="653">
        <f>(IF(DASHBOARD!$J$2=AD4,DASHBOARD!$G$61,IF(DASHBOARD!$J$2=0,0,AD62)))</f>
        <v/>
      </c>
      <c r="AE62" s="653">
        <f>(IF(DASHBOARD!$J$2=AE4,DASHBOARD!$G$61,IF(DASHBOARD!$J$2=0,0,AE62)))</f>
        <v/>
      </c>
      <c r="AF62" s="653">
        <f>(IF(DASHBOARD!$J$2=AF4,DASHBOARD!$G$61,IF(DASHBOARD!$J$2=0,0,AF62)))</f>
        <v/>
      </c>
      <c r="AG62" s="653">
        <f>(IF(DASHBOARD!$J$2=AG4,DASHBOARD!$G$61,IF(DASHBOARD!$J$2=0,0,AG62)))</f>
        <v/>
      </c>
      <c r="AH62" s="653">
        <f>(IF(DASHBOARD!$J$2=AH4,DASHBOARD!$G$61,IF(DASHBOARD!$J$2=0,0,AH62)))</f>
        <v/>
      </c>
      <c r="AI62" s="653">
        <f>(IF(DASHBOARD!$J$2=AI4,DASHBOARD!$G$61,IF(DASHBOARD!$J$2=0,0,AI62)))</f>
        <v/>
      </c>
      <c r="AJ62" s="653">
        <f>(IF(DASHBOARD!$J$2=AJ4,DASHBOARD!$G$61,IF(DASHBOARD!$J$2=0,0,AJ62)))</f>
        <v/>
      </c>
      <c r="AK62" s="653">
        <f>(IF(DASHBOARD!$J$2=AK4,DASHBOARD!$G$61,IF(DASHBOARD!$J$2=0,0,AK62)))</f>
        <v/>
      </c>
      <c r="AL62" s="653">
        <f>(IF(DASHBOARD!$J$2=AL4,DASHBOARD!$G$61,IF(DASHBOARD!$J$2=0,0,AL62)))</f>
        <v/>
      </c>
      <c r="AM62" s="653">
        <f>(IF(DASHBOARD!$J$2=AM4,DASHBOARD!$G$61,IF(DASHBOARD!$J$2=0,0,AM62)))</f>
        <v/>
      </c>
      <c r="AN62" s="653">
        <f>(IF(DASHBOARD!$J$2=AN4,DASHBOARD!$G$61,IF(DASHBOARD!$J$2=0,0,AN62)))</f>
        <v/>
      </c>
      <c r="AO62" s="653">
        <f>(IF(DASHBOARD!$J$2=AO4,DASHBOARD!$G$61,IF(DASHBOARD!$J$2=0,0,AO62)))</f>
        <v/>
      </c>
      <c r="AP62" s="653">
        <f>(IF(DASHBOARD!$J$2=AP4,DASHBOARD!$G$61,IF(DASHBOARD!$J$2=0,0,AP62)))</f>
        <v/>
      </c>
      <c r="AQ62" s="653">
        <f>(IF(DASHBOARD!$J$2=AQ4,DASHBOARD!$G$61,IF(DASHBOARD!$J$2=0,0,AQ62)))</f>
        <v/>
      </c>
      <c r="AR62" s="653">
        <f>(IF(DASHBOARD!$J$2=AR4,DASHBOARD!$G$61,IF(DASHBOARD!$J$2=0,0,AR62)))</f>
        <v/>
      </c>
      <c r="AS62" s="653">
        <f>(IF(DASHBOARD!$J$2=AS4,DASHBOARD!$G$61,IF(DASHBOARD!$J$2=0,0,AS62)))</f>
        <v/>
      </c>
      <c r="AT62" s="653">
        <f>(IF(DASHBOARD!$J$2=AT4,DASHBOARD!$G$61,IF(DASHBOARD!$J$2=0,0,AT62)))</f>
        <v/>
      </c>
      <c r="AU62" s="653">
        <f>(IF(DASHBOARD!$J$2=AU4,DASHBOARD!$G$61,IF(DASHBOARD!$J$2=0,0,AU62)))</f>
        <v/>
      </c>
      <c r="AV62" s="653">
        <f>(IF(DASHBOARD!$J$2=AV4,DASHBOARD!$G$61,IF(DASHBOARD!$J$2=0,0,AV62)))</f>
        <v/>
      </c>
      <c r="AW62" s="653">
        <f>(IF(DASHBOARD!$J$2=AW4,DASHBOARD!$G$61,IF(DASHBOARD!$J$2=0,0,AW62)))</f>
        <v/>
      </c>
      <c r="AX62" s="653">
        <f>(IF(DASHBOARD!$J$2=AX4,DASHBOARD!$G$61,IF(DASHBOARD!$J$2=0,0,AX62)))</f>
        <v/>
      </c>
      <c r="AY62" s="653">
        <f>(IF(DASHBOARD!$J$2=AY4,DASHBOARD!$G$61,IF(DASHBOARD!$J$2=0,0,AY62)))</f>
        <v/>
      </c>
      <c r="AZ62" s="653">
        <f>(IF(DASHBOARD!$J$2=AZ4,DASHBOARD!$G$61,IF(DASHBOARD!$J$2=0,0,AZ62)))</f>
        <v/>
      </c>
      <c r="BA62" s="653">
        <f>(IF(DASHBOARD!$J$2=BA4,DASHBOARD!$G$61,IF(DASHBOARD!$J$2=0,0,BA62)))</f>
        <v/>
      </c>
      <c r="BB62" s="65" t="n"/>
    </row>
    <row r="63" ht="19.5" customHeight="1" s="18" thickTop="1">
      <c r="A63" s="1318" t="inlineStr">
        <is>
          <t>SULTRA</t>
        </is>
      </c>
      <c r="B63" s="1319" t="n"/>
      <c r="C63" s="1320" t="inlineStr">
        <is>
          <t>COAL</t>
        </is>
      </c>
      <c r="D63" s="1321" t="inlineStr">
        <is>
          <t>PLTU</t>
        </is>
      </c>
      <c r="E63" s="100" t="inlineStr">
        <is>
          <t>NII TANASSA #1</t>
        </is>
      </c>
      <c r="F63" s="341">
        <f>(IF(DASHBOARD!$J$2=F4,DASHBOARD!$G$37,IF(DASHBOARD!$J$2=0,0,F63)))</f>
        <v/>
      </c>
      <c r="G63" s="341">
        <f>(IF(DASHBOARD!$J$2=G4,DASHBOARD!$G$37,IF(DASHBOARD!$J$2=0,0,G63)))</f>
        <v/>
      </c>
      <c r="H63" s="341">
        <f>(IF(DASHBOARD!$J$2=H4,DASHBOARD!$G$37,IF(DASHBOARD!$J$2=0,0,H63)))</f>
        <v/>
      </c>
      <c r="I63" s="341">
        <f>(IF(DASHBOARD!$J$2=I4,DASHBOARD!$G$37,IF(DASHBOARD!$J$2=0,0,I63)))</f>
        <v/>
      </c>
      <c r="J63" s="341">
        <f>(IF(DASHBOARD!$J$2=J4,DASHBOARD!$G$37,IF(DASHBOARD!$J$2=0,0,J63)))</f>
        <v/>
      </c>
      <c r="K63" s="341">
        <f>(IF(DASHBOARD!$J$2=K4,DASHBOARD!$G$37,IF(DASHBOARD!$J$2=0,0,K63)))</f>
        <v/>
      </c>
      <c r="L63" s="341">
        <f>(IF(DASHBOARD!$J$2=L4,DASHBOARD!$G$37,IF(DASHBOARD!$J$2=0,0,L63)))</f>
        <v/>
      </c>
      <c r="M63" s="341">
        <f>(IF(DASHBOARD!$J$2=M4,DASHBOARD!$G$37,IF(DASHBOARD!$J$2=0,0,M63)))</f>
        <v/>
      </c>
      <c r="N63" s="341">
        <f>(IF(DASHBOARD!$J$2=N4,DASHBOARD!$G$37,IF(DASHBOARD!$J$2=0,0,N63)))</f>
        <v/>
      </c>
      <c r="O63" s="341">
        <f>(IF(DASHBOARD!$J$2=O4,DASHBOARD!$G$37,IF(DASHBOARD!$J$2=0,0,O63)))</f>
        <v/>
      </c>
      <c r="P63" s="341">
        <f>(IF(DASHBOARD!$J$2=P4,DASHBOARD!$G$37,IF(DASHBOARD!$J$2=0,0,P63)))</f>
        <v/>
      </c>
      <c r="Q63" s="341">
        <f>(IF(DASHBOARD!$J$2=Q4,DASHBOARD!$G$37,IF(DASHBOARD!$J$2=0,0,Q63)))</f>
        <v/>
      </c>
      <c r="R63" s="341">
        <f>(IF(DASHBOARD!$J$2=R4,DASHBOARD!$G$37,IF(DASHBOARD!$J$2=0,0,R63)))</f>
        <v/>
      </c>
      <c r="S63" s="341">
        <f>(IF(DASHBOARD!$J$2=S4,DASHBOARD!$G$37,IF(DASHBOARD!$J$2=0,0,S63)))</f>
        <v/>
      </c>
      <c r="T63" s="341">
        <f>(IF(DASHBOARD!$J$2=T4,DASHBOARD!$G$37,IF(DASHBOARD!$J$2=0,0,T63)))</f>
        <v/>
      </c>
      <c r="U63" s="341">
        <f>(IF(DASHBOARD!$J$2=U4,DASHBOARD!$G$37,IF(DASHBOARD!$J$2=0,0,U63)))</f>
        <v/>
      </c>
      <c r="V63" s="341">
        <f>(IF(DASHBOARD!$J$2=V4,DASHBOARD!$G$37,IF(DASHBOARD!$J$2=0,0,V63)))</f>
        <v/>
      </c>
      <c r="W63" s="341">
        <f>(IF(DASHBOARD!$J$2=W4,DASHBOARD!$G$37,IF(DASHBOARD!$J$2=0,0,W63)))</f>
        <v/>
      </c>
      <c r="X63" s="341">
        <f>(IF(DASHBOARD!$J$2=X4,DASHBOARD!$G$37,IF(DASHBOARD!$J$2=0,0,X63)))</f>
        <v/>
      </c>
      <c r="Y63" s="341">
        <f>(IF(DASHBOARD!$J$2=Y4,DASHBOARD!$G$37,IF(DASHBOARD!$J$2=0,0,Y63)))</f>
        <v/>
      </c>
      <c r="Z63" s="341">
        <f>(IF(DASHBOARD!$J$2=Z4,DASHBOARD!$G$37,IF(DASHBOARD!$J$2=0,0,Z63)))</f>
        <v/>
      </c>
      <c r="AA63" s="341">
        <f>(IF(DASHBOARD!$J$2=AA4,DASHBOARD!$G$37,IF(DASHBOARD!$J$2=0,0,AA63)))</f>
        <v/>
      </c>
      <c r="AB63" s="341">
        <f>(IF(DASHBOARD!$J$2=AB4,DASHBOARD!$G$37,IF(DASHBOARD!$J$2=0,0,AB63)))</f>
        <v/>
      </c>
      <c r="AC63" s="341">
        <f>(IF(DASHBOARD!$J$2=AC4,DASHBOARD!$G$37,IF(DASHBOARD!$J$2=0,0,AC63)))</f>
        <v/>
      </c>
      <c r="AD63" s="341">
        <f>(IF(DASHBOARD!$J$2=AD4,DASHBOARD!$G$37,IF(DASHBOARD!$J$2=0,0,AD63)))</f>
        <v/>
      </c>
      <c r="AE63" s="341">
        <f>(IF(DASHBOARD!$J$2=AE4,DASHBOARD!$G$37,IF(DASHBOARD!$J$2=0,0,AE63)))</f>
        <v/>
      </c>
      <c r="AF63" s="341">
        <f>(IF(DASHBOARD!$J$2=AF4,DASHBOARD!$G$37,IF(DASHBOARD!$J$2=0,0,AF63)))</f>
        <v/>
      </c>
      <c r="AG63" s="341">
        <f>(IF(DASHBOARD!$J$2=AG4,DASHBOARD!$G$37,IF(DASHBOARD!$J$2=0,0,AG63)))</f>
        <v/>
      </c>
      <c r="AH63" s="341">
        <f>(IF(DASHBOARD!$J$2=AH4,DASHBOARD!$G$37,IF(DASHBOARD!$J$2=0,0,AH63)))</f>
        <v/>
      </c>
      <c r="AI63" s="341">
        <f>(IF(DASHBOARD!$J$2=AI4,DASHBOARD!$G$37,IF(DASHBOARD!$J$2=0,0,AI63)))</f>
        <v/>
      </c>
      <c r="AJ63" s="341">
        <f>(IF(DASHBOARD!$J$2=AJ4,DASHBOARD!$G$37,IF(DASHBOARD!$J$2=0,0,AJ63)))</f>
        <v/>
      </c>
      <c r="AK63" s="341">
        <f>(IF(DASHBOARD!$J$2=AK4,DASHBOARD!$G$37,IF(DASHBOARD!$J$2=0,0,AK63)))</f>
        <v/>
      </c>
      <c r="AL63" s="341">
        <f>(IF(DASHBOARD!$J$2=AL4,DASHBOARD!$G$37,IF(DASHBOARD!$J$2=0,0,AL63)))</f>
        <v/>
      </c>
      <c r="AM63" s="341">
        <f>(IF(DASHBOARD!$J$2=AM4,DASHBOARD!$G$37,IF(DASHBOARD!$J$2=0,0,AM63)))</f>
        <v/>
      </c>
      <c r="AN63" s="341">
        <f>(IF(DASHBOARD!$J$2=AN4,DASHBOARD!$G$37,IF(DASHBOARD!$J$2=0,0,AN63)))</f>
        <v/>
      </c>
      <c r="AO63" s="341">
        <f>(IF(DASHBOARD!$J$2=AO4,DASHBOARD!$G$37,IF(DASHBOARD!$J$2=0,0,AO63)))</f>
        <v/>
      </c>
      <c r="AP63" s="341">
        <f>(IF(DASHBOARD!$J$2=AP4,DASHBOARD!$G$37,IF(DASHBOARD!$J$2=0,0,AP63)))</f>
        <v/>
      </c>
      <c r="AQ63" s="341">
        <f>(IF(DASHBOARD!$J$2=AQ4,DASHBOARD!$G$37,IF(DASHBOARD!$J$2=0,0,AQ63)))</f>
        <v/>
      </c>
      <c r="AR63" s="341">
        <f>(IF(DASHBOARD!$J$2=AR4,DASHBOARD!$G$37,IF(DASHBOARD!$J$2=0,0,AR63)))</f>
        <v/>
      </c>
      <c r="AS63" s="341">
        <f>(IF(DASHBOARD!$J$2=AS4,DASHBOARD!$G$37,IF(DASHBOARD!$J$2=0,0,AS63)))</f>
        <v/>
      </c>
      <c r="AT63" s="341">
        <f>(IF(DASHBOARD!$J$2=AT4,DASHBOARD!$G$37,IF(DASHBOARD!$J$2=0,0,AT63)))</f>
        <v/>
      </c>
      <c r="AU63" s="341">
        <f>(IF(DASHBOARD!$J$2=AU4,DASHBOARD!$G$37,IF(DASHBOARD!$J$2=0,0,AU63)))</f>
        <v/>
      </c>
      <c r="AV63" s="341">
        <f>(IF(DASHBOARD!$J$2=AV4,DASHBOARD!$G$37,IF(DASHBOARD!$J$2=0,0,AV63)))</f>
        <v/>
      </c>
      <c r="AW63" s="341">
        <f>(IF(DASHBOARD!$J$2=AW4,DASHBOARD!$G$37,IF(DASHBOARD!$J$2=0,0,AW63)))</f>
        <v/>
      </c>
      <c r="AX63" s="341">
        <f>(IF(DASHBOARD!$J$2=AX4,DASHBOARD!$G$37,IF(DASHBOARD!$J$2=0,0,AX63)))</f>
        <v/>
      </c>
      <c r="AY63" s="341">
        <f>(IF(DASHBOARD!$J$2=AY4,DASHBOARD!$G$37,IF(DASHBOARD!$J$2=0,0,AY63)))</f>
        <v/>
      </c>
      <c r="AZ63" s="341">
        <f>(IF(DASHBOARD!$J$2=AZ4,DASHBOARD!$G$37,IF(DASHBOARD!$J$2=0,0,AZ63)))</f>
        <v/>
      </c>
      <c r="BA63" s="341">
        <f>(IF(DASHBOARD!$J$2=BA4,DASHBOARD!$G$37,IF(DASHBOARD!$J$2=0,0,BA63)))</f>
        <v/>
      </c>
      <c r="BB63" s="65">
        <f>(SUM(F63:BA63)/2)*1000</f>
        <v/>
      </c>
    </row>
    <row r="64" ht="18.75" customHeight="1" s="18">
      <c r="A64" s="1312" t="n"/>
      <c r="B64" s="1312" t="n"/>
      <c r="C64" s="1322" t="n"/>
      <c r="D64" s="1323" t="n"/>
      <c r="E64" s="78" t="inlineStr">
        <is>
          <t>NII TANASSA #2</t>
        </is>
      </c>
      <c r="F64" s="342">
        <f>(IF(DASHBOARD!$J$2=F4,DASHBOARD!$G$38,IF(DASHBOARD!$J$2=0,0,F64)))</f>
        <v/>
      </c>
      <c r="G64" s="342">
        <f>(IF(DASHBOARD!$J$2=G4,DASHBOARD!$G$38,IF(DASHBOARD!$J$2=0,0,G64)))</f>
        <v/>
      </c>
      <c r="H64" s="342">
        <f>(IF(DASHBOARD!$J$2=H4,DASHBOARD!$G$38,IF(DASHBOARD!$J$2=0,0,H64)))</f>
        <v/>
      </c>
      <c r="I64" s="342">
        <f>(IF(DASHBOARD!$J$2=I4,DASHBOARD!$G$38,IF(DASHBOARD!$J$2=0,0,I64)))</f>
        <v/>
      </c>
      <c r="J64" s="342">
        <f>(IF(DASHBOARD!$J$2=J4,DASHBOARD!$G$38,IF(DASHBOARD!$J$2=0,0,J64)))</f>
        <v/>
      </c>
      <c r="K64" s="342">
        <f>(IF(DASHBOARD!$J$2=K4,DASHBOARD!$G$38,IF(DASHBOARD!$J$2=0,0,K64)))</f>
        <v/>
      </c>
      <c r="L64" s="342">
        <f>(IF(DASHBOARD!$J$2=L4,DASHBOARD!$G$38,IF(DASHBOARD!$J$2=0,0,L64)))</f>
        <v/>
      </c>
      <c r="M64" s="342">
        <f>(IF(DASHBOARD!$J$2=M4,DASHBOARD!$G$38,IF(DASHBOARD!$J$2=0,0,M64)))</f>
        <v/>
      </c>
      <c r="N64" s="342">
        <f>(IF(DASHBOARD!$J$2=N4,DASHBOARD!$G$38,IF(DASHBOARD!$J$2=0,0,N64)))</f>
        <v/>
      </c>
      <c r="O64" s="342">
        <f>(IF(DASHBOARD!$J$2=O4,DASHBOARD!$G$38,IF(DASHBOARD!$J$2=0,0,O64)))</f>
        <v/>
      </c>
      <c r="P64" s="342">
        <f>(IF(DASHBOARD!$J$2=P4,DASHBOARD!$G$38,IF(DASHBOARD!$J$2=0,0,P64)))</f>
        <v/>
      </c>
      <c r="Q64" s="342">
        <f>(IF(DASHBOARD!$J$2=Q4,DASHBOARD!$G$38,IF(DASHBOARD!$J$2=0,0,Q64)))</f>
        <v/>
      </c>
      <c r="R64" s="342">
        <f>(IF(DASHBOARD!$J$2=R4,DASHBOARD!$G$38,IF(DASHBOARD!$J$2=0,0,R64)))</f>
        <v/>
      </c>
      <c r="S64" s="342">
        <f>(IF(DASHBOARD!$J$2=S4,DASHBOARD!$G$38,IF(DASHBOARD!$J$2=0,0,S64)))</f>
        <v/>
      </c>
      <c r="T64" s="342">
        <f>(IF(DASHBOARD!$J$2=T4,DASHBOARD!$G$38,IF(DASHBOARD!$J$2=0,0,T64)))</f>
        <v/>
      </c>
      <c r="U64" s="342">
        <f>(IF(DASHBOARD!$J$2=U4,DASHBOARD!$G$38,IF(DASHBOARD!$J$2=0,0,U64)))</f>
        <v/>
      </c>
      <c r="V64" s="342">
        <f>(IF(DASHBOARD!$J$2=V4,DASHBOARD!$G$38,IF(DASHBOARD!$J$2=0,0,V64)))</f>
        <v/>
      </c>
      <c r="W64" s="342">
        <f>(IF(DASHBOARD!$J$2=W4,DASHBOARD!$G$38,IF(DASHBOARD!$J$2=0,0,W64)))</f>
        <v/>
      </c>
      <c r="X64" s="342">
        <f>(IF(DASHBOARD!$J$2=X4,DASHBOARD!$G$38,IF(DASHBOARD!$J$2=0,0,X64)))</f>
        <v/>
      </c>
      <c r="Y64" s="342">
        <f>(IF(DASHBOARD!$J$2=Y4,DASHBOARD!$G$38,IF(DASHBOARD!$J$2=0,0,Y64)))</f>
        <v/>
      </c>
      <c r="Z64" s="342">
        <f>(IF(DASHBOARD!$J$2=Z4,DASHBOARD!$G$38,IF(DASHBOARD!$J$2=0,0,Z64)))</f>
        <v/>
      </c>
      <c r="AA64" s="342">
        <f>(IF(DASHBOARD!$J$2=AA4,DASHBOARD!$G$38,IF(DASHBOARD!$J$2=0,0,AA64)))</f>
        <v/>
      </c>
      <c r="AB64" s="342">
        <f>(IF(DASHBOARD!$J$2=AB4,DASHBOARD!$G$38,IF(DASHBOARD!$J$2=0,0,AB64)))</f>
        <v/>
      </c>
      <c r="AC64" s="342">
        <f>(IF(DASHBOARD!$J$2=AC4,DASHBOARD!$G$38,IF(DASHBOARD!$J$2=0,0,AC64)))</f>
        <v/>
      </c>
      <c r="AD64" s="342">
        <f>(IF(DASHBOARD!$J$2=AD4,DASHBOARD!$G$38,IF(DASHBOARD!$J$2=0,0,AD64)))</f>
        <v/>
      </c>
      <c r="AE64" s="342">
        <f>(IF(DASHBOARD!$J$2=AE4,DASHBOARD!$G$38,IF(DASHBOARD!$J$2=0,0,AE64)))</f>
        <v/>
      </c>
      <c r="AF64" s="342">
        <f>(IF(DASHBOARD!$J$2=AF4,DASHBOARD!$G$38,IF(DASHBOARD!$J$2=0,0,AF64)))</f>
        <v/>
      </c>
      <c r="AG64" s="342">
        <f>(IF(DASHBOARD!$J$2=AG4,DASHBOARD!$G$38,IF(DASHBOARD!$J$2=0,0,AG64)))</f>
        <v/>
      </c>
      <c r="AH64" s="342">
        <f>(IF(DASHBOARD!$J$2=AH4,DASHBOARD!$G$38,IF(DASHBOARD!$J$2=0,0,AH64)))</f>
        <v/>
      </c>
      <c r="AI64" s="342">
        <f>(IF(DASHBOARD!$J$2=AI4,DASHBOARD!$G$38,IF(DASHBOARD!$J$2=0,0,AI64)))</f>
        <v/>
      </c>
      <c r="AJ64" s="342">
        <f>(IF(DASHBOARD!$J$2=AJ4,DASHBOARD!$G$38,IF(DASHBOARD!$J$2=0,0,AJ64)))</f>
        <v/>
      </c>
      <c r="AK64" s="342">
        <f>(IF(DASHBOARD!$J$2=AK4,DASHBOARD!$G$38,IF(DASHBOARD!$J$2=0,0,AK64)))</f>
        <v/>
      </c>
      <c r="AL64" s="342">
        <f>(IF(DASHBOARD!$J$2=AL4,DASHBOARD!$G$38,IF(DASHBOARD!$J$2=0,0,AL64)))</f>
        <v/>
      </c>
      <c r="AM64" s="342">
        <f>(IF(DASHBOARD!$J$2=AM4,DASHBOARD!$G$38,IF(DASHBOARD!$J$2=0,0,AM64)))</f>
        <v/>
      </c>
      <c r="AN64" s="342">
        <f>(IF(DASHBOARD!$J$2=AN4,DASHBOARD!$G$38,IF(DASHBOARD!$J$2=0,0,AN64)))</f>
        <v/>
      </c>
      <c r="AO64" s="342">
        <f>(IF(DASHBOARD!$J$2=AO4,DASHBOARD!$G$38,IF(DASHBOARD!$J$2=0,0,AO64)))</f>
        <v/>
      </c>
      <c r="AP64" s="342">
        <f>(IF(DASHBOARD!$J$2=AP4,DASHBOARD!$G$38,IF(DASHBOARD!$J$2=0,0,AP64)))</f>
        <v/>
      </c>
      <c r="AQ64" s="342">
        <f>(IF(DASHBOARD!$J$2=AQ4,DASHBOARD!$G$38,IF(DASHBOARD!$J$2=0,0,AQ64)))</f>
        <v/>
      </c>
      <c r="AR64" s="342">
        <f>(IF(DASHBOARD!$J$2=AR4,DASHBOARD!$G$38,IF(DASHBOARD!$J$2=0,0,AR64)))</f>
        <v/>
      </c>
      <c r="AS64" s="342">
        <f>(IF(DASHBOARD!$J$2=AS4,DASHBOARD!$G$38,IF(DASHBOARD!$J$2=0,0,AS64)))</f>
        <v/>
      </c>
      <c r="AT64" s="342">
        <f>(IF(DASHBOARD!$J$2=AT4,DASHBOARD!$G$38,IF(DASHBOARD!$J$2=0,0,AT64)))</f>
        <v/>
      </c>
      <c r="AU64" s="342">
        <f>(IF(DASHBOARD!$J$2=AU4,DASHBOARD!$G$38,IF(DASHBOARD!$J$2=0,0,AU64)))</f>
        <v/>
      </c>
      <c r="AV64" s="342">
        <f>(IF(DASHBOARD!$J$2=AV4,DASHBOARD!$G$38,IF(DASHBOARD!$J$2=0,0,AV64)))</f>
        <v/>
      </c>
      <c r="AW64" s="342">
        <f>(IF(DASHBOARD!$J$2=AW4,DASHBOARD!$G$38,IF(DASHBOARD!$J$2=0,0,AW64)))</f>
        <v/>
      </c>
      <c r="AX64" s="342">
        <f>(IF(DASHBOARD!$J$2=AX4,DASHBOARD!$G$38,IF(DASHBOARD!$J$2=0,0,AX64)))</f>
        <v/>
      </c>
      <c r="AY64" s="342">
        <f>(IF(DASHBOARD!$J$2=AY4,DASHBOARD!$G$38,IF(DASHBOARD!$J$2=0,0,AY64)))</f>
        <v/>
      </c>
      <c r="AZ64" s="342">
        <f>(IF(DASHBOARD!$J$2=AZ4,DASHBOARD!$G$38,IF(DASHBOARD!$J$2=0,0,AZ64)))</f>
        <v/>
      </c>
      <c r="BA64" s="342">
        <f>(IF(DASHBOARD!$J$2=BA4,DASHBOARD!$G$38,IF(DASHBOARD!$J$2=0,0,BA64)))</f>
        <v/>
      </c>
      <c r="BB64" s="65">
        <f>(SUM(F64:BA64)/2)*1000</f>
        <v/>
      </c>
    </row>
    <row r="65" ht="19.5" customHeight="1" s="18" thickBot="1">
      <c r="A65" s="1312" t="n"/>
      <c r="B65" s="1312" t="n"/>
      <c r="C65" s="1324" t="n"/>
      <c r="D65" s="1325" t="n"/>
      <c r="E65" s="101" t="inlineStr">
        <is>
          <t>NII TANASSA #3</t>
        </is>
      </c>
      <c r="F65" s="342">
        <f>(IF(DASHBOARD!$J$2=F4,DASHBOARD!$G$39,IF(DASHBOARD!$J$2=0,0,F65)))</f>
        <v/>
      </c>
      <c r="G65" s="342">
        <f>(IF(DASHBOARD!$J$2=G4,DASHBOARD!$G$39,IF(DASHBOARD!$J$2=0,0,G65)))</f>
        <v/>
      </c>
      <c r="H65" s="342">
        <f>(IF(DASHBOARD!$J$2=H4,DASHBOARD!$G$39,IF(DASHBOARD!$J$2=0,0,H65)))</f>
        <v/>
      </c>
      <c r="I65" s="342">
        <f>(IF(DASHBOARD!$J$2=I4,DASHBOARD!$G$39,IF(DASHBOARD!$J$2=0,0,I65)))</f>
        <v/>
      </c>
      <c r="J65" s="342">
        <f>(IF(DASHBOARD!$J$2=J4,DASHBOARD!$G$39,IF(DASHBOARD!$J$2=0,0,J65)))</f>
        <v/>
      </c>
      <c r="K65" s="342">
        <f>(IF(DASHBOARD!$J$2=K4,DASHBOARD!$G$39,IF(DASHBOARD!$J$2=0,0,K65)))</f>
        <v/>
      </c>
      <c r="L65" s="342">
        <f>(IF(DASHBOARD!$J$2=L4,DASHBOARD!$G$39,IF(DASHBOARD!$J$2=0,0,L65)))</f>
        <v/>
      </c>
      <c r="M65" s="342">
        <f>(IF(DASHBOARD!$J$2=M4,DASHBOARD!$G$39,IF(DASHBOARD!$J$2=0,0,M65)))</f>
        <v/>
      </c>
      <c r="N65" s="342">
        <f>(IF(DASHBOARD!$J$2=N4,DASHBOARD!$G$39,IF(DASHBOARD!$J$2=0,0,N65)))</f>
        <v/>
      </c>
      <c r="O65" s="342">
        <f>(IF(DASHBOARD!$J$2=O4,DASHBOARD!$G$39,IF(DASHBOARD!$J$2=0,0,O65)))</f>
        <v/>
      </c>
      <c r="P65" s="342">
        <f>(IF(DASHBOARD!$J$2=P4,DASHBOARD!$G$39,IF(DASHBOARD!$J$2=0,0,P65)))</f>
        <v/>
      </c>
      <c r="Q65" s="342">
        <f>(IF(DASHBOARD!$J$2=Q4,DASHBOARD!$G$39,IF(DASHBOARD!$J$2=0,0,Q65)))</f>
        <v/>
      </c>
      <c r="R65" s="342">
        <f>(IF(DASHBOARD!$J$2=R4,DASHBOARD!$G$39,IF(DASHBOARD!$J$2=0,0,R65)))</f>
        <v/>
      </c>
      <c r="S65" s="342">
        <f>(IF(DASHBOARD!$J$2=S4,DASHBOARD!$G$39,IF(DASHBOARD!$J$2=0,0,S65)))</f>
        <v/>
      </c>
      <c r="T65" s="342">
        <f>(IF(DASHBOARD!$J$2=T4,DASHBOARD!$G$39,IF(DASHBOARD!$J$2=0,0,T65)))</f>
        <v/>
      </c>
      <c r="U65" s="342">
        <f>(IF(DASHBOARD!$J$2=U4,DASHBOARD!$G$39,IF(DASHBOARD!$J$2=0,0,U65)))</f>
        <v/>
      </c>
      <c r="V65" s="342">
        <f>(IF(DASHBOARD!$J$2=V4,DASHBOARD!$G$39,IF(DASHBOARD!$J$2=0,0,V65)))</f>
        <v/>
      </c>
      <c r="W65" s="342">
        <f>(IF(DASHBOARD!$J$2=W4,DASHBOARD!$G$39,IF(DASHBOARD!$J$2=0,0,W65)))</f>
        <v/>
      </c>
      <c r="X65" s="342">
        <f>(IF(DASHBOARD!$J$2=X4,DASHBOARD!$G$39,IF(DASHBOARD!$J$2=0,0,X65)))</f>
        <v/>
      </c>
      <c r="Y65" s="342">
        <f>(IF(DASHBOARD!$J$2=Y4,DASHBOARD!$G$39,IF(DASHBOARD!$J$2=0,0,Y65)))</f>
        <v/>
      </c>
      <c r="Z65" s="342">
        <f>(IF(DASHBOARD!$J$2=Z4,DASHBOARD!$G$39,IF(DASHBOARD!$J$2=0,0,Z65)))</f>
        <v/>
      </c>
      <c r="AA65" s="342">
        <f>(IF(DASHBOARD!$J$2=AA4,DASHBOARD!$G$39,IF(DASHBOARD!$J$2=0,0,AA65)))</f>
        <v/>
      </c>
      <c r="AB65" s="342">
        <f>(IF(DASHBOARD!$J$2=AB4,DASHBOARD!$G$39,IF(DASHBOARD!$J$2=0,0,AB65)))</f>
        <v/>
      </c>
      <c r="AC65" s="342">
        <f>(IF(DASHBOARD!$J$2=AC4,DASHBOARD!$G$39,IF(DASHBOARD!$J$2=0,0,AC65)))</f>
        <v/>
      </c>
      <c r="AD65" s="342">
        <f>(IF(DASHBOARD!$J$2=AD4,DASHBOARD!$G$39,IF(DASHBOARD!$J$2=0,0,AD65)))</f>
        <v/>
      </c>
      <c r="AE65" s="342">
        <f>(IF(DASHBOARD!$J$2=AE4,DASHBOARD!$G$39,IF(DASHBOARD!$J$2=0,0,AE65)))</f>
        <v/>
      </c>
      <c r="AF65" s="342">
        <f>(IF(DASHBOARD!$J$2=AF4,DASHBOARD!$G$39,IF(DASHBOARD!$J$2=0,0,AF65)))</f>
        <v/>
      </c>
      <c r="AG65" s="342">
        <f>(IF(DASHBOARD!$J$2=AG4,DASHBOARD!$G$39,IF(DASHBOARD!$J$2=0,0,AG65)))</f>
        <v/>
      </c>
      <c r="AH65" s="342">
        <f>(IF(DASHBOARD!$J$2=AH4,DASHBOARD!$G$39,IF(DASHBOARD!$J$2=0,0,AH65)))</f>
        <v/>
      </c>
      <c r="AI65" s="342">
        <f>(IF(DASHBOARD!$J$2=AI4,DASHBOARD!$G$39,IF(DASHBOARD!$J$2=0,0,AI65)))</f>
        <v/>
      </c>
      <c r="AJ65" s="342">
        <f>(IF(DASHBOARD!$J$2=AJ4,DASHBOARD!$G$39,IF(DASHBOARD!$J$2=0,0,AJ65)))</f>
        <v/>
      </c>
      <c r="AK65" s="342">
        <f>(IF(DASHBOARD!$J$2=AK4,DASHBOARD!$G$39,IF(DASHBOARD!$J$2=0,0,AK65)))</f>
        <v/>
      </c>
      <c r="AL65" s="342">
        <f>(IF(DASHBOARD!$J$2=AL4,DASHBOARD!$G$39,IF(DASHBOARD!$J$2=0,0,AL65)))</f>
        <v/>
      </c>
      <c r="AM65" s="342">
        <f>(IF(DASHBOARD!$J$2=AM4,DASHBOARD!$G$39,IF(DASHBOARD!$J$2=0,0,AM65)))</f>
        <v/>
      </c>
      <c r="AN65" s="342">
        <f>(IF(DASHBOARD!$J$2=AN4,DASHBOARD!$G$39,IF(DASHBOARD!$J$2=0,0,AN65)))</f>
        <v/>
      </c>
      <c r="AO65" s="342">
        <f>(IF(DASHBOARD!$J$2=AO4,DASHBOARD!$G$39,IF(DASHBOARD!$J$2=0,0,AO65)))</f>
        <v/>
      </c>
      <c r="AP65" s="342">
        <f>(IF(DASHBOARD!$J$2=AP4,DASHBOARD!$G$39,IF(DASHBOARD!$J$2=0,0,AP65)))</f>
        <v/>
      </c>
      <c r="AQ65" s="342">
        <f>(IF(DASHBOARD!$J$2=AQ4,DASHBOARD!$G$39,IF(DASHBOARD!$J$2=0,0,AQ65)))</f>
        <v/>
      </c>
      <c r="AR65" s="342">
        <f>(IF(DASHBOARD!$J$2=AR4,DASHBOARD!$G$39,IF(DASHBOARD!$J$2=0,0,AR65)))</f>
        <v/>
      </c>
      <c r="AS65" s="342">
        <f>(IF(DASHBOARD!$J$2=AS4,DASHBOARD!$G$39,IF(DASHBOARD!$J$2=0,0,AS65)))</f>
        <v/>
      </c>
      <c r="AT65" s="342">
        <f>(IF(DASHBOARD!$J$2=AT4,DASHBOARD!$G$39,IF(DASHBOARD!$J$2=0,0,AT65)))</f>
        <v/>
      </c>
      <c r="AU65" s="342">
        <f>(IF(DASHBOARD!$J$2=AU4,DASHBOARD!$G$39,IF(DASHBOARD!$J$2=0,0,AU65)))</f>
        <v/>
      </c>
      <c r="AV65" s="342">
        <f>(IF(DASHBOARD!$J$2=AV4,DASHBOARD!$G$39,IF(DASHBOARD!$J$2=0,0,AV65)))</f>
        <v/>
      </c>
      <c r="AW65" s="342">
        <f>(IF(DASHBOARD!$J$2=AW4,DASHBOARD!$G$39,IF(DASHBOARD!$J$2=0,0,AW65)))</f>
        <v/>
      </c>
      <c r="AX65" s="342">
        <f>(IF(DASHBOARD!$J$2=AX4,DASHBOARD!$G$39,IF(DASHBOARD!$J$2=0,0,AX65)))</f>
        <v/>
      </c>
      <c r="AY65" s="342">
        <f>(IF(DASHBOARD!$J$2=AY4,DASHBOARD!$G$39,IF(DASHBOARD!$J$2=0,0,AY65)))</f>
        <v/>
      </c>
      <c r="AZ65" s="342">
        <f>(IF(DASHBOARD!$J$2=AZ4,DASHBOARD!$G$39,IF(DASHBOARD!$J$2=0,0,AZ65)))</f>
        <v/>
      </c>
      <c r="BA65" s="342">
        <f>(IF(DASHBOARD!$J$2=BA4,DASHBOARD!$G$39,IF(DASHBOARD!$J$2=0,0,BA65)))</f>
        <v/>
      </c>
      <c r="BB65" s="65">
        <f>(SUM(F65:BA65)/2)*1000</f>
        <v/>
      </c>
    </row>
    <row r="66" ht="18.6" customHeight="1" s="18" thickTop="1">
      <c r="A66" s="1312" t="n"/>
      <c r="B66" s="1326" t="n"/>
      <c r="C66" s="1327" t="inlineStr">
        <is>
          <t>HSD</t>
        </is>
      </c>
      <c r="D66" s="1328" t="inlineStr">
        <is>
          <t>PLTMG</t>
        </is>
      </c>
      <c r="E66" s="1329" t="inlineStr">
        <is>
          <t>BLOK 1 #1,#2,#3</t>
        </is>
      </c>
      <c r="F66" s="343">
        <f>(IF(DASHBOARD!$J$2=F4,DASHBOARD!$G$52,IF(DASHBOARD!$J$2=0,0,F66)))</f>
        <v/>
      </c>
      <c r="G66" s="343">
        <f>(IF(DASHBOARD!$J$2=G4,DASHBOARD!$G$52,IF(DASHBOARD!$J$2=0,0,G66)))</f>
        <v/>
      </c>
      <c r="H66" s="343">
        <f>(IF(DASHBOARD!$J$2=H4,DASHBOARD!$G$52,IF(DASHBOARD!$J$2=0,0,H66)))</f>
        <v/>
      </c>
      <c r="I66" s="343">
        <f>(IF(DASHBOARD!$J$2=I4,DASHBOARD!$G$52,IF(DASHBOARD!$J$2=0,0,I66)))</f>
        <v/>
      </c>
      <c r="J66" s="343">
        <f>(IF(DASHBOARD!$J$2=J4,DASHBOARD!$G$52,IF(DASHBOARD!$J$2=0,0,J66)))</f>
        <v/>
      </c>
      <c r="K66" s="343">
        <f>(IF(DASHBOARD!$J$2=K4,DASHBOARD!$G$52,IF(DASHBOARD!$J$2=0,0,K66)))</f>
        <v/>
      </c>
      <c r="L66" s="343">
        <f>(IF(DASHBOARD!$J$2=L4,DASHBOARD!$G$52,IF(DASHBOARD!$J$2=0,0,L66)))</f>
        <v/>
      </c>
      <c r="M66" s="343">
        <f>(IF(DASHBOARD!$J$2=M4,DASHBOARD!$G$52,IF(DASHBOARD!$J$2=0,0,M66)))</f>
        <v/>
      </c>
      <c r="N66" s="343">
        <f>(IF(DASHBOARD!$J$2=N4,DASHBOARD!$G$52,IF(DASHBOARD!$J$2=0,0,N66)))</f>
        <v/>
      </c>
      <c r="O66" s="343">
        <f>(IF(DASHBOARD!$J$2=O4,DASHBOARD!$G$52,IF(DASHBOARD!$J$2=0,0,O66)))</f>
        <v/>
      </c>
      <c r="P66" s="343">
        <f>(IF(DASHBOARD!$J$2=P4,DASHBOARD!$G$52,IF(DASHBOARD!$J$2=0,0,P66)))</f>
        <v/>
      </c>
      <c r="Q66" s="343">
        <f>(IF(DASHBOARD!$J$2=Q4,DASHBOARD!$G$52,IF(DASHBOARD!$J$2=0,0,Q66)))</f>
        <v/>
      </c>
      <c r="R66" s="343">
        <f>(IF(DASHBOARD!$J$2=R4,DASHBOARD!$G$52,IF(DASHBOARD!$J$2=0,0,R66)))</f>
        <v/>
      </c>
      <c r="S66" s="343">
        <f>(IF(DASHBOARD!$J$2=S4,DASHBOARD!$G$52,IF(DASHBOARD!$J$2=0,0,S66)))</f>
        <v/>
      </c>
      <c r="T66" s="343">
        <f>(IF(DASHBOARD!$J$2=T4,DASHBOARD!$G$52,IF(DASHBOARD!$J$2=0,0,T66)))</f>
        <v/>
      </c>
      <c r="U66" s="343">
        <f>(IF(DASHBOARD!$J$2=U4,DASHBOARD!$G$52,IF(DASHBOARD!$J$2=0,0,U66)))</f>
        <v/>
      </c>
      <c r="V66" s="343">
        <f>(IF(DASHBOARD!$J$2=V4,DASHBOARD!$G$52,IF(DASHBOARD!$J$2=0,0,V66)))</f>
        <v/>
      </c>
      <c r="W66" s="343">
        <f>(IF(DASHBOARD!$J$2=W4,DASHBOARD!$G$52,IF(DASHBOARD!$J$2=0,0,W66)))</f>
        <v/>
      </c>
      <c r="X66" s="343">
        <f>(IF(DASHBOARD!$J$2=X4,DASHBOARD!$G$52,IF(DASHBOARD!$J$2=0,0,X66)))</f>
        <v/>
      </c>
      <c r="Y66" s="343">
        <f>(IF(DASHBOARD!$J$2=Y4,DASHBOARD!$G$52,IF(DASHBOARD!$J$2=0,0,Y66)))</f>
        <v/>
      </c>
      <c r="Z66" s="343">
        <f>(IF(DASHBOARD!$J$2=Z4,DASHBOARD!$G$52,IF(DASHBOARD!$J$2=0,0,Z66)))</f>
        <v/>
      </c>
      <c r="AA66" s="343">
        <f>(IF(DASHBOARD!$J$2=AA4,DASHBOARD!$G$52,IF(DASHBOARD!$J$2=0,0,AA66)))</f>
        <v/>
      </c>
      <c r="AB66" s="343">
        <f>(IF(DASHBOARD!$J$2=AB4,DASHBOARD!$G$52,IF(DASHBOARD!$J$2=0,0,AB66)))</f>
        <v/>
      </c>
      <c r="AC66" s="343">
        <f>(IF(DASHBOARD!$J$2=AC4,DASHBOARD!$G$52,IF(DASHBOARD!$J$2=0,0,AC66)))</f>
        <v/>
      </c>
      <c r="AD66" s="343">
        <f>(IF(DASHBOARD!$J$2=AD4,DASHBOARD!$G$52,IF(DASHBOARD!$J$2=0,0,AD66)))</f>
        <v/>
      </c>
      <c r="AE66" s="343">
        <f>(IF(DASHBOARD!$J$2=AE4,DASHBOARD!$G$52,IF(DASHBOARD!$J$2=0,0,AE66)))</f>
        <v/>
      </c>
      <c r="AF66" s="343">
        <f>(IF(DASHBOARD!$J$2=AF4,DASHBOARD!$G$52,IF(DASHBOARD!$J$2=0,0,AF66)))</f>
        <v/>
      </c>
      <c r="AG66" s="343">
        <f>(IF(DASHBOARD!$J$2=AG4,DASHBOARD!$G$52,IF(DASHBOARD!$J$2=0,0,AG66)))</f>
        <v/>
      </c>
      <c r="AH66" s="343">
        <f>(IF(DASHBOARD!$J$2=AH4,DASHBOARD!$G$52,IF(DASHBOARD!$J$2=0,0,AH66)))</f>
        <v/>
      </c>
      <c r="AI66" s="343">
        <f>(IF(DASHBOARD!$J$2=AI4,DASHBOARD!$G$52,IF(DASHBOARD!$J$2=0,0,AI66)))</f>
        <v/>
      </c>
      <c r="AJ66" s="343">
        <f>(IF(DASHBOARD!$J$2=AJ4,DASHBOARD!$G$52,IF(DASHBOARD!$J$2=0,0,AJ66)))</f>
        <v/>
      </c>
      <c r="AK66" s="343">
        <f>(IF(DASHBOARD!$J$2=AK4,DASHBOARD!$G$52,IF(DASHBOARD!$J$2=0,0,AK66)))</f>
        <v/>
      </c>
      <c r="AL66" s="343">
        <f>(IF(DASHBOARD!$J$2=AL4,DASHBOARD!$G$52,IF(DASHBOARD!$J$2=0,0,AL66)))</f>
        <v/>
      </c>
      <c r="AM66" s="343">
        <f>(IF(DASHBOARD!$J$2=AM4,DASHBOARD!$G$52,IF(DASHBOARD!$J$2=0,0,AM66)))</f>
        <v/>
      </c>
      <c r="AN66" s="343">
        <f>(IF(DASHBOARD!$J$2=AN4,DASHBOARD!$G$52,IF(DASHBOARD!$J$2=0,0,AN66)))</f>
        <v/>
      </c>
      <c r="AO66" s="343">
        <f>(IF(DASHBOARD!$J$2=AO4,DASHBOARD!$G$52,IF(DASHBOARD!$J$2=0,0,AO66)))</f>
        <v/>
      </c>
      <c r="AP66" s="343">
        <f>(IF(DASHBOARD!$J$2=AP4,DASHBOARD!$G$52,IF(DASHBOARD!$J$2=0,0,AP66)))</f>
        <v/>
      </c>
      <c r="AQ66" s="343">
        <f>(IF(DASHBOARD!$J$2=AQ4,DASHBOARD!$G$52,IF(DASHBOARD!$J$2=0,0,AQ66)))</f>
        <v/>
      </c>
      <c r="AR66" s="343">
        <f>(IF(DASHBOARD!$J$2=AR4,DASHBOARD!$G$52,IF(DASHBOARD!$J$2=0,0,AR66)))</f>
        <v/>
      </c>
      <c r="AS66" s="343">
        <f>(IF(DASHBOARD!$J$2=AS4,DASHBOARD!$G$52,IF(DASHBOARD!$J$2=0,0,AS66)))</f>
        <v/>
      </c>
      <c r="AT66" s="343">
        <f>(IF(DASHBOARD!$J$2=AT4,DASHBOARD!$G$52,IF(DASHBOARD!$J$2=0,0,AT66)))</f>
        <v/>
      </c>
      <c r="AU66" s="343">
        <f>(IF(DASHBOARD!$J$2=AU4,DASHBOARD!$G$52,IF(DASHBOARD!$J$2=0,0,AU66)))</f>
        <v/>
      </c>
      <c r="AV66" s="343">
        <f>(IF(DASHBOARD!$J$2=AV4,DASHBOARD!$G$52,IF(DASHBOARD!$J$2=0,0,AV66)))</f>
        <v/>
      </c>
      <c r="AW66" s="343">
        <f>(IF(DASHBOARD!$J$2=AW4,DASHBOARD!$G$52,IF(DASHBOARD!$J$2=0,0,AW66)))</f>
        <v/>
      </c>
      <c r="AX66" s="343">
        <f>(IF(DASHBOARD!$J$2=AX4,DASHBOARD!$G$52,IF(DASHBOARD!$J$2=0,0,AX66)))</f>
        <v/>
      </c>
      <c r="AY66" s="343">
        <f>(IF(DASHBOARD!$J$2=AY4,DASHBOARD!$G$52,IF(DASHBOARD!$J$2=0,0,AY66)))</f>
        <v/>
      </c>
      <c r="AZ66" s="343">
        <f>(IF(DASHBOARD!$J$2=AZ4,DASHBOARD!$G$52,IF(DASHBOARD!$J$2=0,0,AZ66)))</f>
        <v/>
      </c>
      <c r="BA66" s="343">
        <f>(IF(DASHBOARD!$J$2=BA4,DASHBOARD!$G$52,IF(DASHBOARD!$J$2=0,0,BA66)))</f>
        <v/>
      </c>
      <c r="BB66" s="65">
        <f>(SUM(F66:BA66)/2)*1000</f>
        <v/>
      </c>
    </row>
    <row r="67" ht="15.75" customHeight="1" s="18">
      <c r="A67" s="1312" t="n"/>
      <c r="B67" s="1312" t="n"/>
      <c r="C67" s="1322" t="n"/>
      <c r="D67" s="1323" t="n"/>
      <c r="E67" s="1330" t="n"/>
      <c r="F67" s="344" t="n"/>
      <c r="G67" s="344" t="n"/>
      <c r="H67" s="344" t="n"/>
      <c r="I67" s="344" t="n"/>
      <c r="J67" s="344" t="n"/>
      <c r="K67" s="344" t="n"/>
      <c r="L67" s="344" t="n"/>
      <c r="M67" s="344" t="n"/>
      <c r="N67" s="344" t="n"/>
      <c r="O67" s="344" t="n"/>
      <c r="P67" s="344" t="n"/>
      <c r="Q67" s="344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44" t="n"/>
      <c r="AB67" s="344" t="n"/>
      <c r="AC67" s="344" t="n"/>
      <c r="AD67" s="344" t="n"/>
      <c r="AE67" s="344" t="n"/>
      <c r="AF67" s="344" t="n"/>
      <c r="AG67" s="344" t="n"/>
      <c r="AH67" s="344" t="n"/>
      <c r="AI67" s="344" t="n"/>
      <c r="AJ67" s="344" t="n"/>
      <c r="AK67" s="344" t="n"/>
      <c r="AL67" s="344" t="n"/>
      <c r="AM67" s="344" t="n"/>
      <c r="AN67" s="344" t="n"/>
      <c r="AO67" s="344" t="n"/>
      <c r="AP67" s="344" t="n"/>
      <c r="AQ67" s="344" t="n"/>
      <c r="AR67" s="344" t="n"/>
      <c r="AS67" s="344" t="n"/>
      <c r="AT67" s="344" t="n"/>
      <c r="AU67" s="344" t="n"/>
      <c r="AV67" s="344" t="n"/>
      <c r="AW67" s="344" t="n"/>
      <c r="AX67" s="344" t="n"/>
      <c r="AY67" s="344" t="n"/>
      <c r="AZ67" s="344" t="n"/>
      <c r="BA67" s="344" t="n"/>
      <c r="BB67" s="65">
        <f>(SUM(F67:BA67)/2)*1000</f>
        <v/>
      </c>
    </row>
    <row r="68" ht="16.5" customHeight="1" s="18" thickBot="1">
      <c r="A68" s="1312" t="n"/>
      <c r="B68" s="1312" t="n"/>
      <c r="C68" s="1322" t="n"/>
      <c r="D68" s="1323" t="n"/>
      <c r="E68" s="1331" t="n"/>
      <c r="F68" s="344" t="n"/>
      <c r="G68" s="344" t="n"/>
      <c r="H68" s="344" t="n"/>
      <c r="I68" s="344" t="n"/>
      <c r="J68" s="344" t="n"/>
      <c r="K68" s="344" t="n"/>
      <c r="L68" s="344" t="n"/>
      <c r="M68" s="344" t="n"/>
      <c r="N68" s="344" t="n"/>
      <c r="O68" s="344" t="n"/>
      <c r="P68" s="344" t="n"/>
      <c r="Q68" s="344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44" t="n"/>
      <c r="AB68" s="344" t="n"/>
      <c r="AC68" s="344" t="n"/>
      <c r="AD68" s="344" t="n"/>
      <c r="AE68" s="344" t="n"/>
      <c r="AF68" s="344" t="n"/>
      <c r="AG68" s="344" t="n"/>
      <c r="AH68" s="344" t="n"/>
      <c r="AI68" s="344" t="n"/>
      <c r="AJ68" s="344" t="n"/>
      <c r="AK68" s="344" t="n"/>
      <c r="AL68" s="344" t="n"/>
      <c r="AM68" s="344" t="n"/>
      <c r="AN68" s="344" t="n"/>
      <c r="AO68" s="344" t="n"/>
      <c r="AP68" s="344" t="n"/>
      <c r="AQ68" s="344" t="n"/>
      <c r="AR68" s="344" t="n"/>
      <c r="AS68" s="344" t="n"/>
      <c r="AT68" s="344" t="n"/>
      <c r="AU68" s="344" t="n"/>
      <c r="AV68" s="344" t="n"/>
      <c r="AW68" s="344" t="n"/>
      <c r="AX68" s="344" t="n"/>
      <c r="AY68" s="344" t="n"/>
      <c r="AZ68" s="344" t="n"/>
      <c r="BA68" s="344" t="n"/>
      <c r="BB68" s="65">
        <f>(SUM(F68:BA68)/2)*1000</f>
        <v/>
      </c>
    </row>
    <row r="69" ht="16.5" customHeight="1" s="18" thickTop="1">
      <c r="A69" s="1312" t="n"/>
      <c r="B69" s="1312" t="n"/>
      <c r="C69" s="1322" t="n"/>
      <c r="D69" s="1323" t="n"/>
      <c r="E69" s="1329" t="inlineStr">
        <is>
          <t>BLOK 2 #4,#5,#6</t>
        </is>
      </c>
      <c r="F69" s="344">
        <f>(IF(DASHBOARD!$J$2=F4,DASHBOARD!$G$53,IF(DASHBOARD!$J$2=0,0,F69)))</f>
        <v/>
      </c>
      <c r="G69" s="344">
        <f>(IF(DASHBOARD!$J$2=G4,DASHBOARD!$G$53,IF(DASHBOARD!$J$2=0,0,G69)))</f>
        <v/>
      </c>
      <c r="H69" s="344">
        <f>(IF(DASHBOARD!$J$2=H4,DASHBOARD!$G$53,IF(DASHBOARD!$J$2=0,0,H69)))</f>
        <v/>
      </c>
      <c r="I69" s="344">
        <f>(IF(DASHBOARD!$J$2=I4,DASHBOARD!$G$53,IF(DASHBOARD!$J$2=0,0,I69)))</f>
        <v/>
      </c>
      <c r="J69" s="344">
        <f>(IF(DASHBOARD!$J$2=J4,DASHBOARD!$G$53,IF(DASHBOARD!$J$2=0,0,J69)))</f>
        <v/>
      </c>
      <c r="K69" s="344">
        <f>(IF(DASHBOARD!$J$2=K4,DASHBOARD!$G$53,IF(DASHBOARD!$J$2=0,0,K69)))</f>
        <v/>
      </c>
      <c r="L69" s="344">
        <f>(IF(DASHBOARD!$J$2=L4,DASHBOARD!$G$53,IF(DASHBOARD!$J$2=0,0,L69)))</f>
        <v/>
      </c>
      <c r="M69" s="344">
        <f>(IF(DASHBOARD!$J$2=M4,DASHBOARD!$G$53,IF(DASHBOARD!$J$2=0,0,M69)))</f>
        <v/>
      </c>
      <c r="N69" s="344">
        <f>(IF(DASHBOARD!$J$2=N4,DASHBOARD!$G$53,IF(DASHBOARD!$J$2=0,0,N69)))</f>
        <v/>
      </c>
      <c r="O69" s="344">
        <f>(IF(DASHBOARD!$J$2=O4,DASHBOARD!$G$53,IF(DASHBOARD!$J$2=0,0,O69)))</f>
        <v/>
      </c>
      <c r="P69" s="344">
        <f>(IF(DASHBOARD!$J$2=P4,DASHBOARD!$G$53,IF(DASHBOARD!$J$2=0,0,P69)))</f>
        <v/>
      </c>
      <c r="Q69" s="344">
        <f>(IF(DASHBOARD!$J$2=Q4,DASHBOARD!$G$53,IF(DASHBOARD!$J$2=0,0,Q69)))</f>
        <v/>
      </c>
      <c r="R69" s="344">
        <f>(IF(DASHBOARD!$J$2=R4,DASHBOARD!$G$53,IF(DASHBOARD!$J$2=0,0,R69)))</f>
        <v/>
      </c>
      <c r="S69" s="344">
        <f>(IF(DASHBOARD!$J$2=S4,DASHBOARD!$G$53,IF(DASHBOARD!$J$2=0,0,S69)))</f>
        <v/>
      </c>
      <c r="T69" s="344">
        <f>(IF(DASHBOARD!$J$2=T4,DASHBOARD!$G$53,IF(DASHBOARD!$J$2=0,0,T69)))</f>
        <v/>
      </c>
      <c r="U69" s="344">
        <f>(IF(DASHBOARD!$J$2=U4,DASHBOARD!$G$53,IF(DASHBOARD!$J$2=0,0,U69)))</f>
        <v/>
      </c>
      <c r="V69" s="344">
        <f>(IF(DASHBOARD!$J$2=V4,DASHBOARD!$G$53,IF(DASHBOARD!$J$2=0,0,V69)))</f>
        <v/>
      </c>
      <c r="W69" s="344">
        <f>(IF(DASHBOARD!$J$2=W4,DASHBOARD!$G$53,IF(DASHBOARD!$J$2=0,0,W69)))</f>
        <v/>
      </c>
      <c r="X69" s="344">
        <f>(IF(DASHBOARD!$J$2=X4,DASHBOARD!$G$53,IF(DASHBOARD!$J$2=0,0,X69)))</f>
        <v/>
      </c>
      <c r="Y69" s="344">
        <f>(IF(DASHBOARD!$J$2=Y4,DASHBOARD!$G$53,IF(DASHBOARD!$J$2=0,0,Y69)))</f>
        <v/>
      </c>
      <c r="Z69" s="344">
        <f>(IF(DASHBOARD!$J$2=Z4,DASHBOARD!$G$53,IF(DASHBOARD!$J$2=0,0,Z69)))</f>
        <v/>
      </c>
      <c r="AA69" s="344">
        <f>(IF(DASHBOARD!$J$2=AA4,DASHBOARD!$G$53,IF(DASHBOARD!$J$2=0,0,AA69)))</f>
        <v/>
      </c>
      <c r="AB69" s="344">
        <f>(IF(DASHBOARD!$J$2=AB4,DASHBOARD!$G$53,IF(DASHBOARD!$J$2=0,0,AB69)))</f>
        <v/>
      </c>
      <c r="AC69" s="344">
        <f>(IF(DASHBOARD!$J$2=AC4,DASHBOARD!$G$53,IF(DASHBOARD!$J$2=0,0,AC69)))</f>
        <v/>
      </c>
      <c r="AD69" s="344">
        <f>(IF(DASHBOARD!$J$2=AD4,DASHBOARD!$G$53,IF(DASHBOARD!$J$2=0,0,AD69)))</f>
        <v/>
      </c>
      <c r="AE69" s="344">
        <f>(IF(DASHBOARD!$J$2=AE4,DASHBOARD!$G$53,IF(DASHBOARD!$J$2=0,0,AE69)))</f>
        <v/>
      </c>
      <c r="AF69" s="344">
        <f>(IF(DASHBOARD!$J$2=AF4,DASHBOARD!$G$53,IF(DASHBOARD!$J$2=0,0,AF69)))</f>
        <v/>
      </c>
      <c r="AG69" s="344">
        <f>(IF(DASHBOARD!$J$2=AG4,DASHBOARD!$G$53,IF(DASHBOARD!$J$2=0,0,AG69)))</f>
        <v/>
      </c>
      <c r="AH69" s="344">
        <f>(IF(DASHBOARD!$J$2=AH4,DASHBOARD!$G$53,IF(DASHBOARD!$J$2=0,0,AH69)))</f>
        <v/>
      </c>
      <c r="AI69" s="344">
        <f>(IF(DASHBOARD!$J$2=AI4,DASHBOARD!$G$53,IF(DASHBOARD!$J$2=0,0,AI69)))</f>
        <v/>
      </c>
      <c r="AJ69" s="344">
        <f>(IF(DASHBOARD!$J$2=AJ4,DASHBOARD!$G$53,IF(DASHBOARD!$J$2=0,0,AJ69)))</f>
        <v/>
      </c>
      <c r="AK69" s="344">
        <f>(IF(DASHBOARD!$J$2=AK4,DASHBOARD!$G$53,IF(DASHBOARD!$J$2=0,0,AK69)))</f>
        <v/>
      </c>
      <c r="AL69" s="344">
        <f>(IF(DASHBOARD!$J$2=AL4,DASHBOARD!$G$53,IF(DASHBOARD!$J$2=0,0,AL69)))</f>
        <v/>
      </c>
      <c r="AM69" s="344">
        <f>(IF(DASHBOARD!$J$2=AM4,DASHBOARD!$G$53,IF(DASHBOARD!$J$2=0,0,AM69)))</f>
        <v/>
      </c>
      <c r="AN69" s="344">
        <f>(IF(DASHBOARD!$J$2=AN4,DASHBOARD!$G$53,IF(DASHBOARD!$J$2=0,0,AN69)))</f>
        <v/>
      </c>
      <c r="AO69" s="344">
        <f>(IF(DASHBOARD!$J$2=AO4,DASHBOARD!$G$53,IF(DASHBOARD!$J$2=0,0,AO69)))</f>
        <v/>
      </c>
      <c r="AP69" s="344">
        <f>(IF(DASHBOARD!$J$2=AP4,DASHBOARD!$G$53,IF(DASHBOARD!$J$2=0,0,AP69)))</f>
        <v/>
      </c>
      <c r="AQ69" s="344">
        <f>(IF(DASHBOARD!$J$2=AQ4,DASHBOARD!$G$53,IF(DASHBOARD!$J$2=0,0,AQ69)))</f>
        <v/>
      </c>
      <c r="AR69" s="344">
        <f>(IF(DASHBOARD!$J$2=AR4,DASHBOARD!$G$53,IF(DASHBOARD!$J$2=0,0,AR69)))</f>
        <v/>
      </c>
      <c r="AS69" s="344">
        <f>(IF(DASHBOARD!$J$2=AS4,DASHBOARD!$G$53,IF(DASHBOARD!$J$2=0,0,AS69)))</f>
        <v/>
      </c>
      <c r="AT69" s="344">
        <f>(IF(DASHBOARD!$J$2=AT4,DASHBOARD!$G$53,IF(DASHBOARD!$J$2=0,0,AT69)))</f>
        <v/>
      </c>
      <c r="AU69" s="344">
        <f>(IF(DASHBOARD!$J$2=AU4,DASHBOARD!$G$53,IF(DASHBOARD!$J$2=0,0,AU69)))</f>
        <v/>
      </c>
      <c r="AV69" s="344">
        <f>(IF(DASHBOARD!$J$2=AV4,DASHBOARD!$G$53,IF(DASHBOARD!$J$2=0,0,AV69)))</f>
        <v/>
      </c>
      <c r="AW69" s="344">
        <f>(IF(DASHBOARD!$J$2=AW4,DASHBOARD!$G$53,IF(DASHBOARD!$J$2=0,0,AW69)))</f>
        <v/>
      </c>
      <c r="AX69" s="344">
        <f>(IF(DASHBOARD!$J$2=AX4,DASHBOARD!$G$53,IF(DASHBOARD!$J$2=0,0,AX69)))</f>
        <v/>
      </c>
      <c r="AY69" s="344">
        <f>(IF(DASHBOARD!$J$2=AY4,DASHBOARD!$G$53,IF(DASHBOARD!$J$2=0,0,AY69)))</f>
        <v/>
      </c>
      <c r="AZ69" s="344">
        <f>(IF(DASHBOARD!$J$2=AZ4,DASHBOARD!$G$53,IF(DASHBOARD!$J$2=0,0,AZ69)))</f>
        <v/>
      </c>
      <c r="BA69" s="344">
        <f>(IF(DASHBOARD!$J$2=BA4,DASHBOARD!$G$53,IF(DASHBOARD!$J$2=0,0,BA69)))</f>
        <v/>
      </c>
      <c r="BB69" s="65">
        <f>(SUM(F69:BA69)/2)*1000</f>
        <v/>
      </c>
    </row>
    <row r="70" ht="15.75" customHeight="1" s="18">
      <c r="A70" s="1312" t="n"/>
      <c r="B70" s="1312" t="n"/>
      <c r="C70" s="1322" t="n"/>
      <c r="D70" s="1323" t="n"/>
      <c r="E70" s="1330" t="n"/>
      <c r="F70" s="344" t="n"/>
      <c r="G70" s="344" t="n"/>
      <c r="H70" s="344" t="n"/>
      <c r="I70" s="344" t="n"/>
      <c r="J70" s="344" t="n"/>
      <c r="K70" s="344" t="n"/>
      <c r="L70" s="344" t="n"/>
      <c r="M70" s="344" t="n"/>
      <c r="N70" s="344" t="n"/>
      <c r="O70" s="344" t="n"/>
      <c r="P70" s="344" t="n"/>
      <c r="Q70" s="344" t="n"/>
      <c r="R70" s="344" t="n"/>
      <c r="S70" s="344" t="n"/>
      <c r="T70" s="344" t="n"/>
      <c r="U70" s="344" t="n"/>
      <c r="V70" s="345" t="n"/>
      <c r="W70" s="345" t="n"/>
      <c r="X70" s="345" t="n"/>
      <c r="Y70" s="345" t="n"/>
      <c r="Z70" s="345" t="n"/>
      <c r="AA70" s="345" t="n"/>
      <c r="AB70" s="345" t="n"/>
      <c r="AC70" s="345" t="n"/>
      <c r="AD70" s="345" t="n"/>
      <c r="AE70" s="345" t="n"/>
      <c r="AF70" s="345" t="n"/>
      <c r="AG70" s="345" t="n"/>
      <c r="AH70" s="345" t="n"/>
      <c r="AI70" s="345" t="n"/>
      <c r="AJ70" s="345" t="n"/>
      <c r="AK70" s="345" t="n"/>
      <c r="AL70" s="345" t="n"/>
      <c r="AM70" s="345" t="n"/>
      <c r="AN70" s="345" t="n"/>
      <c r="AO70" s="345" t="n"/>
      <c r="AP70" s="345" t="n"/>
      <c r="AQ70" s="345" t="n"/>
      <c r="AR70" s="344" t="n"/>
      <c r="AS70" s="344" t="n"/>
      <c r="AT70" s="345" t="n"/>
      <c r="AU70" s="345" t="n"/>
      <c r="AV70" s="345" t="n"/>
      <c r="AW70" s="345" t="n"/>
      <c r="AX70" s="345" t="n"/>
      <c r="AY70" s="345" t="n"/>
      <c r="AZ70" s="345" t="n"/>
      <c r="BA70" s="345" t="n"/>
      <c r="BB70" s="65">
        <f>(SUM(F70:BA70)/2)*1000</f>
        <v/>
      </c>
    </row>
    <row r="71" ht="16.5" customHeight="1" s="18" thickBot="1">
      <c r="A71" s="1312" t="n"/>
      <c r="B71" s="1332" t="n"/>
      <c r="C71" s="1324" t="n"/>
      <c r="D71" s="1325" t="n"/>
      <c r="E71" s="1331" t="n"/>
      <c r="F71" s="346" t="n"/>
      <c r="G71" s="346" t="n"/>
      <c r="H71" s="346" t="n"/>
      <c r="I71" s="346" t="n"/>
      <c r="J71" s="346" t="n"/>
      <c r="K71" s="346" t="n"/>
      <c r="L71" s="346" t="n"/>
      <c r="M71" s="346" t="n"/>
      <c r="N71" s="346" t="n"/>
      <c r="O71" s="346" t="n"/>
      <c r="P71" s="346" t="n"/>
      <c r="Q71" s="346" t="n"/>
      <c r="R71" s="346" t="n"/>
      <c r="S71" s="346" t="n"/>
      <c r="T71" s="346" t="n"/>
      <c r="U71" s="346" t="n"/>
      <c r="V71" s="347" t="n"/>
      <c r="W71" s="347" t="n"/>
      <c r="X71" s="347" t="n"/>
      <c r="Y71" s="347" t="n"/>
      <c r="Z71" s="347" t="n"/>
      <c r="AA71" s="347" t="n"/>
      <c r="AB71" s="347" t="n"/>
      <c r="AC71" s="347" t="n"/>
      <c r="AD71" s="347" t="n"/>
      <c r="AE71" s="347" t="n"/>
      <c r="AF71" s="347" t="n"/>
      <c r="AG71" s="347" t="n"/>
      <c r="AH71" s="347" t="n"/>
      <c r="AI71" s="347" t="n"/>
      <c r="AJ71" s="347" t="n"/>
      <c r="AK71" s="347" t="n"/>
      <c r="AL71" s="347" t="n"/>
      <c r="AM71" s="347" t="n"/>
      <c r="AN71" s="347" t="n"/>
      <c r="AO71" s="347" t="n"/>
      <c r="AP71" s="347" t="n"/>
      <c r="AQ71" s="347" t="n"/>
      <c r="AR71" s="346" t="n"/>
      <c r="AS71" s="346" t="n"/>
      <c r="AT71" s="347" t="n"/>
      <c r="AU71" s="347" t="n"/>
      <c r="AV71" s="347" t="n"/>
      <c r="AW71" s="347" t="n"/>
      <c r="AX71" s="347" t="n"/>
      <c r="AY71" s="347" t="n"/>
      <c r="AZ71" s="347" t="n"/>
      <c r="BA71" s="347" t="n"/>
      <c r="BB71" s="65">
        <f>(SUM(F71:BA71)/2)*1000</f>
        <v/>
      </c>
    </row>
    <row r="72" ht="19.5" customHeight="1" s="18" thickTop="1">
      <c r="A72" s="1312" t="n"/>
      <c r="B72" s="1333" t="n"/>
      <c r="C72" s="924" t="inlineStr">
        <is>
          <t>Coal</t>
        </is>
      </c>
      <c r="D72" s="925" t="inlineStr">
        <is>
          <t xml:space="preserve">PLTU </t>
        </is>
      </c>
      <c r="E72" s="102" t="inlineStr">
        <is>
          <t>MORAMO #1</t>
        </is>
      </c>
      <c r="F72" s="348">
        <f>(IF(DASHBOARD!$J$2=F4,DASHBOARD!$G$35,IF(DASHBOARD!$J$2=0,0,F72)))</f>
        <v/>
      </c>
      <c r="G72" s="348">
        <f>(IF(DASHBOARD!$J$2=G4,DASHBOARD!$G$35,IF(DASHBOARD!$J$2=0,0,G72)))</f>
        <v/>
      </c>
      <c r="H72" s="348">
        <f>(IF(DASHBOARD!$J$2=H4,DASHBOARD!$G$35,IF(DASHBOARD!$J$2=0,0,H72)))</f>
        <v/>
      </c>
      <c r="I72" s="348">
        <f>(IF(DASHBOARD!$J$2=I4,DASHBOARD!$G$35,IF(DASHBOARD!$J$2=0,0,I72)))</f>
        <v/>
      </c>
      <c r="J72" s="348">
        <f>(IF(DASHBOARD!$J$2=J4,DASHBOARD!$G$35,IF(DASHBOARD!$J$2=0,0,J72)))</f>
        <v/>
      </c>
      <c r="K72" s="348">
        <f>(IF(DASHBOARD!$J$2=K4,DASHBOARD!$G$35,IF(DASHBOARD!$J$2=0,0,K72)))</f>
        <v/>
      </c>
      <c r="L72" s="348">
        <f>(IF(DASHBOARD!$J$2=L4,DASHBOARD!$G$35,IF(DASHBOARD!$J$2=0,0,L72)))</f>
        <v/>
      </c>
      <c r="M72" s="348">
        <f>(IF(DASHBOARD!$J$2=M4,DASHBOARD!$G$35,IF(DASHBOARD!$J$2=0,0,M72)))</f>
        <v/>
      </c>
      <c r="N72" s="348">
        <f>(IF(DASHBOARD!$J$2=N4,DASHBOARD!$G$35,IF(DASHBOARD!$J$2=0,0,N72)))</f>
        <v/>
      </c>
      <c r="O72" s="348">
        <f>(IF(DASHBOARD!$J$2=O4,DASHBOARD!$G$35,IF(DASHBOARD!$J$2=0,0,O72)))</f>
        <v/>
      </c>
      <c r="P72" s="348">
        <f>(IF(DASHBOARD!$J$2=P4,DASHBOARD!$G$35,IF(DASHBOARD!$J$2=0,0,P72)))</f>
        <v/>
      </c>
      <c r="Q72" s="348">
        <f>(IF(DASHBOARD!$J$2=Q4,DASHBOARD!$G$35,IF(DASHBOARD!$J$2=0,0,Q72)))</f>
        <v/>
      </c>
      <c r="R72" s="348">
        <f>(IF(DASHBOARD!$J$2=R4,DASHBOARD!$G$35,IF(DASHBOARD!$J$2=0,0,R72)))</f>
        <v/>
      </c>
      <c r="S72" s="348">
        <f>(IF(DASHBOARD!$J$2=S4,DASHBOARD!$G$35,IF(DASHBOARD!$J$2=0,0,S72)))</f>
        <v/>
      </c>
      <c r="T72" s="348">
        <f>(IF(DASHBOARD!$J$2=T4,DASHBOARD!$G$35,IF(DASHBOARD!$J$2=0,0,T72)))</f>
        <v/>
      </c>
      <c r="U72" s="348">
        <f>(IF(DASHBOARD!$J$2=U4,DASHBOARD!$G$35,IF(DASHBOARD!$J$2=0,0,U72)))</f>
        <v/>
      </c>
      <c r="V72" s="348">
        <f>(IF(DASHBOARD!$J$2=V4,DASHBOARD!$G$35,IF(DASHBOARD!$J$2=0,0,V72)))</f>
        <v/>
      </c>
      <c r="W72" s="348">
        <f>(IF(DASHBOARD!$J$2=W4,DASHBOARD!$G$35,IF(DASHBOARD!$J$2=0,0,W72)))</f>
        <v/>
      </c>
      <c r="X72" s="348">
        <f>(IF(DASHBOARD!$J$2=X4,DASHBOARD!$G$35,IF(DASHBOARD!$J$2=0,0,X72)))</f>
        <v/>
      </c>
      <c r="Y72" s="348">
        <f>(IF(DASHBOARD!$J$2=Y4,DASHBOARD!$G$35,IF(DASHBOARD!$J$2=0,0,Y72)))</f>
        <v/>
      </c>
      <c r="Z72" s="348">
        <f>(IF(DASHBOARD!$J$2=Z4,DASHBOARD!$G$35,IF(DASHBOARD!$J$2=0,0,Z72)))</f>
        <v/>
      </c>
      <c r="AA72" s="348">
        <f>(IF(DASHBOARD!$J$2=AA4,DASHBOARD!$G$35,IF(DASHBOARD!$J$2=0,0,AA72)))</f>
        <v/>
      </c>
      <c r="AB72" s="348">
        <f>(IF(DASHBOARD!$J$2=AB4,DASHBOARD!$G$35,IF(DASHBOARD!$J$2=0,0,AB72)))</f>
        <v/>
      </c>
      <c r="AC72" s="348">
        <f>(IF(DASHBOARD!$J$2=AC4,DASHBOARD!$G$35,IF(DASHBOARD!$J$2=0,0,AC72)))</f>
        <v/>
      </c>
      <c r="AD72" s="348">
        <f>(IF(DASHBOARD!$J$2=AD4,DASHBOARD!$G$35,IF(DASHBOARD!$J$2=0,0,AD72)))</f>
        <v/>
      </c>
      <c r="AE72" s="348">
        <f>(IF(DASHBOARD!$J$2=AE4,DASHBOARD!$G$35,IF(DASHBOARD!$J$2=0,0,AE72)))</f>
        <v/>
      </c>
      <c r="AF72" s="348">
        <f>(IF(DASHBOARD!$J$2=AF4,DASHBOARD!$G$35,IF(DASHBOARD!$J$2=0,0,AF72)))</f>
        <v/>
      </c>
      <c r="AG72" s="348">
        <f>(IF(DASHBOARD!$J$2=AG4,DASHBOARD!$G$35,IF(DASHBOARD!$J$2=0,0,AG72)))</f>
        <v/>
      </c>
      <c r="AH72" s="348">
        <f>(IF(DASHBOARD!$J$2=AH4,DASHBOARD!$G$35,IF(DASHBOARD!$J$2=0,0,AH72)))</f>
        <v/>
      </c>
      <c r="AI72" s="348">
        <f>(IF(DASHBOARD!$J$2=AI4,DASHBOARD!$G$35,IF(DASHBOARD!$J$2=0,0,AI72)))</f>
        <v/>
      </c>
      <c r="AJ72" s="348">
        <f>(IF(DASHBOARD!$J$2=AJ4,DASHBOARD!$G$35,IF(DASHBOARD!$J$2=0,0,AJ72)))</f>
        <v/>
      </c>
      <c r="AK72" s="348">
        <f>(IF(DASHBOARD!$J$2=AK4,DASHBOARD!$G$35,IF(DASHBOARD!$J$2=0,0,AK72)))</f>
        <v/>
      </c>
      <c r="AL72" s="348">
        <f>(IF(DASHBOARD!$J$2=AL4,DASHBOARD!$G$35,IF(DASHBOARD!$J$2=0,0,AL72)))</f>
        <v/>
      </c>
      <c r="AM72" s="348">
        <f>(IF(DASHBOARD!$J$2=AM4,DASHBOARD!$G$35,IF(DASHBOARD!$J$2=0,0,AM72)))</f>
        <v/>
      </c>
      <c r="AN72" s="348">
        <f>(IF(DASHBOARD!$J$2=AN4,DASHBOARD!$G$35,IF(DASHBOARD!$J$2=0,0,AN72)))</f>
        <v/>
      </c>
      <c r="AO72" s="348">
        <f>(IF(DASHBOARD!$J$2=AO4,DASHBOARD!$G$35,IF(DASHBOARD!$J$2=0,0,AO72)))</f>
        <v/>
      </c>
      <c r="AP72" s="348">
        <f>(IF(DASHBOARD!$J$2=AP4,DASHBOARD!$G$35,IF(DASHBOARD!$J$2=0,0,AP72)))</f>
        <v/>
      </c>
      <c r="AQ72" s="348">
        <f>(IF(DASHBOARD!$J$2=AQ4,DASHBOARD!$G$35,IF(DASHBOARD!$J$2=0,0,AQ72)))</f>
        <v/>
      </c>
      <c r="AR72" s="348">
        <f>(IF(DASHBOARD!$J$2=AR4,DASHBOARD!$G$35,IF(DASHBOARD!$J$2=0,0,AR72)))</f>
        <v/>
      </c>
      <c r="AS72" s="348">
        <f>(IF(DASHBOARD!$J$2=AS4,DASHBOARD!$G$35,IF(DASHBOARD!$J$2=0,0,AS72)))</f>
        <v/>
      </c>
      <c r="AT72" s="348">
        <f>(IF(DASHBOARD!$J$2=AT4,DASHBOARD!$G$35,IF(DASHBOARD!$J$2=0,0,AT72)))</f>
        <v/>
      </c>
      <c r="AU72" s="348">
        <f>(IF(DASHBOARD!$J$2=AU4,DASHBOARD!$G$35,IF(DASHBOARD!$J$2=0,0,AU72)))</f>
        <v/>
      </c>
      <c r="AV72" s="348">
        <f>(IF(DASHBOARD!$J$2=AV4,DASHBOARD!$G$35,IF(DASHBOARD!$J$2=0,0,AV72)))</f>
        <v/>
      </c>
      <c r="AW72" s="348">
        <f>(IF(DASHBOARD!$J$2=AW4,DASHBOARD!$G$35,IF(DASHBOARD!$J$2=0,0,AW72)))</f>
        <v/>
      </c>
      <c r="AX72" s="348">
        <f>(IF(DASHBOARD!$J$2=AX4,DASHBOARD!$G$35,IF(DASHBOARD!$J$2=0,0,AX72)))</f>
        <v/>
      </c>
      <c r="AY72" s="348">
        <f>(IF(DASHBOARD!$J$2=AY4,DASHBOARD!$G$35,IF(DASHBOARD!$J$2=0,0,AY72)))</f>
        <v/>
      </c>
      <c r="AZ72" s="348">
        <f>(IF(DASHBOARD!$J$2=AZ4,DASHBOARD!$G$35,IF(DASHBOARD!$J$2=0,0,AZ72)))</f>
        <v/>
      </c>
      <c r="BA72" s="348">
        <f>(IF(DASHBOARD!$J$2=BA4,DASHBOARD!$G$35,IF(DASHBOARD!$J$2=0,0,BA72)))</f>
        <v/>
      </c>
      <c r="BB72" s="65">
        <f>(SUM(F72:BA72)/2)*1000</f>
        <v/>
      </c>
    </row>
    <row r="73" ht="19.5" customHeight="1" s="18" thickBot="1">
      <c r="A73" s="1312" t="n"/>
      <c r="B73" s="1312" t="n"/>
      <c r="C73" s="1322" t="n"/>
      <c r="D73" s="1323" t="n"/>
      <c r="E73" s="103" t="inlineStr">
        <is>
          <t>MORAMO #2</t>
        </is>
      </c>
      <c r="F73" s="349">
        <f>(IF(DASHBOARD!$J$2=F4,DASHBOARD!$G$36,IF(DASHBOARD!$J$2=0,0,F73)))</f>
        <v/>
      </c>
      <c r="G73" s="349">
        <f>(IF(DASHBOARD!$J$2=G4,DASHBOARD!$G$36,IF(DASHBOARD!$J$2=0,0,G73)))</f>
        <v/>
      </c>
      <c r="H73" s="349">
        <f>(IF(DASHBOARD!$J$2=H4,DASHBOARD!$G$36,IF(DASHBOARD!$J$2=0,0,H73)))</f>
        <v/>
      </c>
      <c r="I73" s="349">
        <f>(IF(DASHBOARD!$J$2=I4,DASHBOARD!$G$36,IF(DASHBOARD!$J$2=0,0,I73)))</f>
        <v/>
      </c>
      <c r="J73" s="349">
        <f>(IF(DASHBOARD!$J$2=J4,DASHBOARD!$G$36,IF(DASHBOARD!$J$2=0,0,J73)))</f>
        <v/>
      </c>
      <c r="K73" s="349">
        <f>(IF(DASHBOARD!$J$2=K4,DASHBOARD!$G$36,IF(DASHBOARD!$J$2=0,0,K73)))</f>
        <v/>
      </c>
      <c r="L73" s="349">
        <f>(IF(DASHBOARD!$J$2=L4,DASHBOARD!$G$36,IF(DASHBOARD!$J$2=0,0,L73)))</f>
        <v/>
      </c>
      <c r="M73" s="349">
        <f>(IF(DASHBOARD!$J$2=M4,DASHBOARD!$G$36,IF(DASHBOARD!$J$2=0,0,M73)))</f>
        <v/>
      </c>
      <c r="N73" s="349">
        <f>(IF(DASHBOARD!$J$2=N4,DASHBOARD!$G$36,IF(DASHBOARD!$J$2=0,0,N73)))</f>
        <v/>
      </c>
      <c r="O73" s="349">
        <f>(IF(DASHBOARD!$J$2=O4,DASHBOARD!$G$36,IF(DASHBOARD!$J$2=0,0,O73)))</f>
        <v/>
      </c>
      <c r="P73" s="349">
        <f>(IF(DASHBOARD!$J$2=P4,DASHBOARD!$G$36,IF(DASHBOARD!$J$2=0,0,P73)))</f>
        <v/>
      </c>
      <c r="Q73" s="349">
        <f>(IF(DASHBOARD!$J$2=Q4,DASHBOARD!$G$36,IF(DASHBOARD!$J$2=0,0,Q73)))</f>
        <v/>
      </c>
      <c r="R73" s="349">
        <f>(IF(DASHBOARD!$J$2=R4,DASHBOARD!$G$36,IF(DASHBOARD!$J$2=0,0,R73)))</f>
        <v/>
      </c>
      <c r="S73" s="349">
        <f>(IF(DASHBOARD!$J$2=S4,DASHBOARD!$G$36,IF(DASHBOARD!$J$2=0,0,S73)))</f>
        <v/>
      </c>
      <c r="T73" s="349">
        <f>(IF(DASHBOARD!$J$2=T4,DASHBOARD!$G$36,IF(DASHBOARD!$J$2=0,0,T73)))</f>
        <v/>
      </c>
      <c r="U73" s="349">
        <f>(IF(DASHBOARD!$J$2=U4,DASHBOARD!$G$36,IF(DASHBOARD!$J$2=0,0,U73)))</f>
        <v/>
      </c>
      <c r="V73" s="349">
        <f>(IF(DASHBOARD!$J$2=V4,DASHBOARD!$G$36,IF(DASHBOARD!$J$2=0,0,V73)))</f>
        <v/>
      </c>
      <c r="W73" s="349">
        <f>(IF(DASHBOARD!$J$2=W4,DASHBOARD!$G$36,IF(DASHBOARD!$J$2=0,0,W73)))</f>
        <v/>
      </c>
      <c r="X73" s="349">
        <f>(IF(DASHBOARD!$J$2=X4,DASHBOARD!$G$36,IF(DASHBOARD!$J$2=0,0,X73)))</f>
        <v/>
      </c>
      <c r="Y73" s="349">
        <f>(IF(DASHBOARD!$J$2=Y4,DASHBOARD!$G$36,IF(DASHBOARD!$J$2=0,0,Y73)))</f>
        <v/>
      </c>
      <c r="Z73" s="349">
        <f>(IF(DASHBOARD!$J$2=Z4,DASHBOARD!$G$36,IF(DASHBOARD!$J$2=0,0,Z73)))</f>
        <v/>
      </c>
      <c r="AA73" s="349">
        <f>(IF(DASHBOARD!$J$2=AA4,DASHBOARD!$G$36,IF(DASHBOARD!$J$2=0,0,AA73)))</f>
        <v/>
      </c>
      <c r="AB73" s="349">
        <f>(IF(DASHBOARD!$J$2=AB4,DASHBOARD!$G$36,IF(DASHBOARD!$J$2=0,0,AB73)))</f>
        <v/>
      </c>
      <c r="AC73" s="349">
        <f>(IF(DASHBOARD!$J$2=AC4,DASHBOARD!$G$36,IF(DASHBOARD!$J$2=0,0,AC73)))</f>
        <v/>
      </c>
      <c r="AD73" s="349">
        <f>(IF(DASHBOARD!$J$2=AD4,DASHBOARD!$G$36,IF(DASHBOARD!$J$2=0,0,AD73)))</f>
        <v/>
      </c>
      <c r="AE73" s="349">
        <f>(IF(DASHBOARD!$J$2=AE4,DASHBOARD!$G$36,IF(DASHBOARD!$J$2=0,0,AE73)))</f>
        <v/>
      </c>
      <c r="AF73" s="349">
        <f>(IF(DASHBOARD!$J$2=AF4,DASHBOARD!$G$36,IF(DASHBOARD!$J$2=0,0,AF73)))</f>
        <v/>
      </c>
      <c r="AG73" s="349">
        <f>(IF(DASHBOARD!$J$2=AG4,DASHBOARD!$G$36,IF(DASHBOARD!$J$2=0,0,AG73)))</f>
        <v/>
      </c>
      <c r="AH73" s="349">
        <f>(IF(DASHBOARD!$J$2=AH4,DASHBOARD!$G$36,IF(DASHBOARD!$J$2=0,0,AH73)))</f>
        <v/>
      </c>
      <c r="AI73" s="349">
        <f>(IF(DASHBOARD!$J$2=AI4,DASHBOARD!$G$36,IF(DASHBOARD!$J$2=0,0,AI73)))</f>
        <v/>
      </c>
      <c r="AJ73" s="349">
        <f>(IF(DASHBOARD!$J$2=AJ4,DASHBOARD!$G$36,IF(DASHBOARD!$J$2=0,0,AJ73)))</f>
        <v/>
      </c>
      <c r="AK73" s="349">
        <f>(IF(DASHBOARD!$J$2=AK4,DASHBOARD!$G$36,IF(DASHBOARD!$J$2=0,0,AK73)))</f>
        <v/>
      </c>
      <c r="AL73" s="349">
        <f>(IF(DASHBOARD!$J$2=AL4,DASHBOARD!$G$36,IF(DASHBOARD!$J$2=0,0,AL73)))</f>
        <v/>
      </c>
      <c r="AM73" s="349">
        <f>(IF(DASHBOARD!$J$2=AM4,DASHBOARD!$G$36,IF(DASHBOARD!$J$2=0,0,AM73)))</f>
        <v/>
      </c>
      <c r="AN73" s="349">
        <f>(IF(DASHBOARD!$J$2=AN4,DASHBOARD!$G$36,IF(DASHBOARD!$J$2=0,0,AN73)))</f>
        <v/>
      </c>
      <c r="AO73" s="349">
        <f>(IF(DASHBOARD!$J$2=AO4,DASHBOARD!$G$36,IF(DASHBOARD!$J$2=0,0,AO73)))</f>
        <v/>
      </c>
      <c r="AP73" s="349">
        <f>(IF(DASHBOARD!$J$2=AP4,DASHBOARD!$G$36,IF(DASHBOARD!$J$2=0,0,AP73)))</f>
        <v/>
      </c>
      <c r="AQ73" s="349">
        <f>(IF(DASHBOARD!$J$2=AQ4,DASHBOARD!$G$36,IF(DASHBOARD!$J$2=0,0,AQ73)))</f>
        <v/>
      </c>
      <c r="AR73" s="349">
        <f>(IF(DASHBOARD!$J$2=AR4,DASHBOARD!$G$36,IF(DASHBOARD!$J$2=0,0,AR73)))</f>
        <v/>
      </c>
      <c r="AS73" s="349">
        <f>(IF(DASHBOARD!$J$2=AS4,DASHBOARD!$G$36,IF(DASHBOARD!$J$2=0,0,AS73)))</f>
        <v/>
      </c>
      <c r="AT73" s="349">
        <f>(IF(DASHBOARD!$J$2=AT4,DASHBOARD!$G$36,IF(DASHBOARD!$J$2=0,0,AT73)))</f>
        <v/>
      </c>
      <c r="AU73" s="349">
        <f>(IF(DASHBOARD!$J$2=AU4,DASHBOARD!$G$36,IF(DASHBOARD!$J$2=0,0,AU73)))</f>
        <v/>
      </c>
      <c r="AV73" s="349">
        <f>(IF(DASHBOARD!$J$2=AV4,DASHBOARD!$G$36,IF(DASHBOARD!$J$2=0,0,AV73)))</f>
        <v/>
      </c>
      <c r="AW73" s="349">
        <f>(IF(DASHBOARD!$J$2=AW4,DASHBOARD!$G$36,IF(DASHBOARD!$J$2=0,0,AW73)))</f>
        <v/>
      </c>
      <c r="AX73" s="349">
        <f>(IF(DASHBOARD!$J$2=AX4,DASHBOARD!$G$36,IF(DASHBOARD!$J$2=0,0,AX73)))</f>
        <v/>
      </c>
      <c r="AY73" s="349">
        <f>(IF(DASHBOARD!$J$2=AY4,DASHBOARD!$G$36,IF(DASHBOARD!$J$2=0,0,AY73)))</f>
        <v/>
      </c>
      <c r="AZ73" s="349">
        <f>(IF(DASHBOARD!$J$2=AZ4,DASHBOARD!$G$36,IF(DASHBOARD!$J$2=0,0,AZ73)))</f>
        <v/>
      </c>
      <c r="BA73" s="349">
        <f>(IF(DASHBOARD!$J$2=BA4,DASHBOARD!$G$36,IF(DASHBOARD!$J$2=0,0,BA73)))</f>
        <v/>
      </c>
      <c r="BB73" s="65">
        <f>(SUM(F73:BA73)/2)*1000</f>
        <v/>
      </c>
    </row>
    <row r="74" ht="20.25" customHeight="1" s="18" thickBot="1" thickTop="1">
      <c r="C74" s="1327" t="inlineStr">
        <is>
          <t>HSD</t>
        </is>
      </c>
      <c r="D74" s="1328" t="inlineStr">
        <is>
          <t>PLTMG</t>
        </is>
      </c>
      <c r="E74" s="100" t="inlineStr">
        <is>
          <t>BMPP #1</t>
        </is>
      </c>
      <c r="F74" s="348">
        <f>(IF(DASHBOARD!$J$2=F4,DASHBOARD!$G$69,IF(DASHBOARD!$J$2=0,0,F74)))</f>
        <v/>
      </c>
      <c r="G74" s="348">
        <f>(IF(DASHBOARD!$J$2=G4,DASHBOARD!$G$69,IF(DASHBOARD!$J$2=0,0,G74)))</f>
        <v/>
      </c>
      <c r="H74" s="348">
        <f>(IF(DASHBOARD!$J$2=H4,DASHBOARD!$G$69,IF(DASHBOARD!$J$2=0,0,H74)))</f>
        <v/>
      </c>
      <c r="I74" s="348">
        <f>(IF(DASHBOARD!$J$2=I4,DASHBOARD!$G$69,IF(DASHBOARD!$J$2=0,0,I74)))</f>
        <v/>
      </c>
      <c r="J74" s="348">
        <f>(IF(DASHBOARD!$J$2=J4,DASHBOARD!$G$69,IF(DASHBOARD!$J$2=0,0,J74)))</f>
        <v/>
      </c>
      <c r="K74" s="348">
        <f>(IF(DASHBOARD!$J$2=K4,DASHBOARD!$G$69,IF(DASHBOARD!$J$2=0,0,K74)))</f>
        <v/>
      </c>
      <c r="L74" s="348">
        <f>(IF(DASHBOARD!$J$2=L4,DASHBOARD!$G$69,IF(DASHBOARD!$J$2=0,0,L74)))</f>
        <v/>
      </c>
      <c r="M74" s="348">
        <f>(IF(DASHBOARD!$J$2=M4,DASHBOARD!$G$69,IF(DASHBOARD!$J$2=0,0,M74)))</f>
        <v/>
      </c>
      <c r="N74" s="348">
        <f>(IF(DASHBOARD!$J$2=N4,DASHBOARD!$G$69,IF(DASHBOARD!$J$2=0,0,N74)))</f>
        <v/>
      </c>
      <c r="O74" s="348">
        <f>(IF(DASHBOARD!$J$2=O4,DASHBOARD!$G$69,IF(DASHBOARD!$J$2=0,0,O74)))</f>
        <v/>
      </c>
      <c r="P74" s="348">
        <f>(IF(DASHBOARD!$J$2=P4,DASHBOARD!$G$69,IF(DASHBOARD!$J$2=0,0,P74)))</f>
        <v/>
      </c>
      <c r="Q74" s="348">
        <f>(IF(DASHBOARD!$J$2=Q4,DASHBOARD!$G$69,IF(DASHBOARD!$J$2=0,0,Q74)))</f>
        <v/>
      </c>
      <c r="R74" s="348">
        <f>(IF(DASHBOARD!$J$2=R4,DASHBOARD!$G$69,IF(DASHBOARD!$J$2=0,0,R74)))</f>
        <v/>
      </c>
      <c r="S74" s="348">
        <f>(IF(DASHBOARD!$J$2=S4,DASHBOARD!$G$69,IF(DASHBOARD!$J$2=0,0,S74)))</f>
        <v/>
      </c>
      <c r="T74" s="348">
        <f>(IF(DASHBOARD!$J$2=T4,DASHBOARD!$G$69,IF(DASHBOARD!$J$2=0,0,T74)))</f>
        <v/>
      </c>
      <c r="U74" s="348">
        <f>(IF(DASHBOARD!$J$2=U4,DASHBOARD!$G$69,IF(DASHBOARD!$J$2=0,0,U74)))</f>
        <v/>
      </c>
      <c r="V74" s="348">
        <f>(IF(DASHBOARD!$J$2=V4,DASHBOARD!$G$69,IF(DASHBOARD!$J$2=0,0,V74)))</f>
        <v/>
      </c>
      <c r="W74" s="348">
        <f>(IF(DASHBOARD!$J$2=W4,DASHBOARD!$G$69,IF(DASHBOARD!$J$2=0,0,W74)))</f>
        <v/>
      </c>
      <c r="X74" s="348">
        <f>(IF(DASHBOARD!$J$2=X4,DASHBOARD!$G$69,IF(DASHBOARD!$J$2=0,0,X74)))</f>
        <v/>
      </c>
      <c r="Y74" s="348">
        <f>(IF(DASHBOARD!$J$2=Y4,DASHBOARD!$G$69,IF(DASHBOARD!$J$2=0,0,Y74)))</f>
        <v/>
      </c>
      <c r="Z74" s="348">
        <f>(IF(DASHBOARD!$J$2=Z4,DASHBOARD!$G$69,IF(DASHBOARD!$J$2=0,0,Z74)))</f>
        <v/>
      </c>
      <c r="AA74" s="348">
        <f>(IF(DASHBOARD!$J$2=AA4,DASHBOARD!$G$69,IF(DASHBOARD!$J$2=0,0,AA74)))</f>
        <v/>
      </c>
      <c r="AB74" s="348">
        <f>(IF(DASHBOARD!$J$2=AB4,DASHBOARD!$G$69,IF(DASHBOARD!$J$2=0,0,AB74)))</f>
        <v/>
      </c>
      <c r="AC74" s="348">
        <f>(IF(DASHBOARD!$J$2=AC4,DASHBOARD!$G$69,IF(DASHBOARD!$J$2=0,0,AC74)))</f>
        <v/>
      </c>
      <c r="AD74" s="348">
        <f>(IF(DASHBOARD!$J$2=AD4,DASHBOARD!$G$69,IF(DASHBOARD!$J$2=0,0,AD74)))</f>
        <v/>
      </c>
      <c r="AE74" s="348">
        <f>(IF(DASHBOARD!$J$2=AE4,DASHBOARD!$G$69,IF(DASHBOARD!$J$2=0,0,AE74)))</f>
        <v/>
      </c>
      <c r="AF74" s="348">
        <f>(IF(DASHBOARD!$J$2=AF4,DASHBOARD!$G$69,IF(DASHBOARD!$J$2=0,0,AF74)))</f>
        <v/>
      </c>
      <c r="AG74" s="348">
        <f>(IF(DASHBOARD!$J$2=AG4,DASHBOARD!$G$69,IF(DASHBOARD!$J$2=0,0,AG74)))</f>
        <v/>
      </c>
      <c r="AH74" s="348">
        <f>(IF(DASHBOARD!$J$2=AH4,DASHBOARD!$G$69,IF(DASHBOARD!$J$2=0,0,AH74)))</f>
        <v/>
      </c>
      <c r="AI74" s="348">
        <f>(IF(DASHBOARD!$J$2=AI4,DASHBOARD!$G$69,IF(DASHBOARD!$J$2=0,0,AI74)))</f>
        <v/>
      </c>
      <c r="AJ74" s="348">
        <f>(IF(DASHBOARD!$J$2=AJ4,DASHBOARD!$G$69,IF(DASHBOARD!$J$2=0,0,AJ74)))</f>
        <v/>
      </c>
      <c r="AK74" s="348">
        <f>(IF(DASHBOARD!$J$2=AK4,DASHBOARD!$G$69,IF(DASHBOARD!$J$2=0,0,AK74)))</f>
        <v/>
      </c>
      <c r="AL74" s="348">
        <f>(IF(DASHBOARD!$J$2=AL4,DASHBOARD!$G$69,IF(DASHBOARD!$J$2=0,0,AL74)))</f>
        <v/>
      </c>
      <c r="AM74" s="348">
        <f>(IF(DASHBOARD!$J$2=AM4,DASHBOARD!$G$69,IF(DASHBOARD!$J$2=0,0,AM74)))</f>
        <v/>
      </c>
      <c r="AN74" s="348">
        <f>(IF(DASHBOARD!$J$2=AN4,DASHBOARD!$G$69,IF(DASHBOARD!$J$2=0,0,AN74)))</f>
        <v/>
      </c>
      <c r="AO74" s="348">
        <f>(IF(DASHBOARD!$J$2=AO4,DASHBOARD!$G$69,IF(DASHBOARD!$J$2=0,0,AO74)))</f>
        <v/>
      </c>
      <c r="AP74" s="348">
        <f>(IF(DASHBOARD!$J$2=AP4,DASHBOARD!$G$69,IF(DASHBOARD!$J$2=0,0,AP74)))</f>
        <v/>
      </c>
      <c r="AQ74" s="348">
        <f>(IF(DASHBOARD!$J$2=AQ4,DASHBOARD!$G$69,IF(DASHBOARD!$J$2=0,0,AQ74)))</f>
        <v/>
      </c>
      <c r="AR74" s="348">
        <f>(IF(DASHBOARD!$J$2=AR4,DASHBOARD!$G$69,IF(DASHBOARD!$J$2=0,0,AR74)))</f>
        <v/>
      </c>
      <c r="AS74" s="348">
        <f>(IF(DASHBOARD!$J$2=AS4,DASHBOARD!$G$69,IF(DASHBOARD!$J$2=0,0,AS74)))</f>
        <v/>
      </c>
      <c r="AT74" s="348">
        <f>(IF(DASHBOARD!$J$2=AT4,DASHBOARD!$G$69,IF(DASHBOARD!$J$2=0,0,AT74)))</f>
        <v/>
      </c>
      <c r="AU74" s="348">
        <f>(IF(DASHBOARD!$J$2=AU4,DASHBOARD!$G$69,IF(DASHBOARD!$J$2=0,0,AU74)))</f>
        <v/>
      </c>
      <c r="AV74" s="348">
        <f>(IF(DASHBOARD!$J$2=AV4,DASHBOARD!$G$69,IF(DASHBOARD!$J$2=0,0,AV74)))</f>
        <v/>
      </c>
      <c r="AW74" s="348">
        <f>(IF(DASHBOARD!$J$2=AW4,DASHBOARD!$G$69,IF(DASHBOARD!$J$2=0,0,AW74)))</f>
        <v/>
      </c>
      <c r="AX74" s="348">
        <f>(IF(DASHBOARD!$J$2=AX4,DASHBOARD!$G$69,IF(DASHBOARD!$J$2=0,0,AX74)))</f>
        <v/>
      </c>
      <c r="AY74" s="348">
        <f>(IF(DASHBOARD!$J$2=AY4,DASHBOARD!$G$69,IF(DASHBOARD!$J$2=0,0,AY74)))</f>
        <v/>
      </c>
      <c r="AZ74" s="348">
        <f>(IF(DASHBOARD!$J$2=AZ4,DASHBOARD!$G$69,IF(DASHBOARD!$J$2=0,0,AZ74)))</f>
        <v/>
      </c>
      <c r="BA74" s="348">
        <f>(IF(DASHBOARD!$J$2=BA4,DASHBOARD!$G$69,IF(DASHBOARD!$J$2=0,0,BA74)))</f>
        <v/>
      </c>
      <c r="BB74" s="65">
        <f>(SUM(F74:BA74)/2)*1000</f>
        <v/>
      </c>
    </row>
    <row r="75" ht="20.25" customHeight="1" s="18" thickBot="1" thickTop="1">
      <c r="C75" s="1322" t="n"/>
      <c r="D75" s="1323" t="n"/>
      <c r="E75" s="100" t="inlineStr">
        <is>
          <t>BMPP #2</t>
        </is>
      </c>
      <c r="F75" s="348">
        <f>(IF(DASHBOARD!$J$2=F4,DASHBOARD!$G$70,IF(DASHBOARD!$J$2=0,0,F75)))</f>
        <v/>
      </c>
      <c r="G75" s="348">
        <f>(IF(DASHBOARD!$J$2=G4,DASHBOARD!$G$70,IF(DASHBOARD!$J$2=0,0,G75)))</f>
        <v/>
      </c>
      <c r="H75" s="348">
        <f>(IF(DASHBOARD!$J$2=H4,DASHBOARD!$G$70,IF(DASHBOARD!$J$2=0,0,H75)))</f>
        <v/>
      </c>
      <c r="I75" s="348">
        <f>(IF(DASHBOARD!$J$2=I4,DASHBOARD!$G$70,IF(DASHBOARD!$J$2=0,0,I75)))</f>
        <v/>
      </c>
      <c r="J75" s="348">
        <f>(IF(DASHBOARD!$J$2=J4,DASHBOARD!$G$70,IF(DASHBOARD!$J$2=0,0,J75)))</f>
        <v/>
      </c>
      <c r="K75" s="348">
        <f>(IF(DASHBOARD!$J$2=K4,DASHBOARD!$G$70,IF(DASHBOARD!$J$2=0,0,K75)))</f>
        <v/>
      </c>
      <c r="L75" s="348">
        <f>(IF(DASHBOARD!$J$2=L4,DASHBOARD!$G$70,IF(DASHBOARD!$J$2=0,0,L75)))</f>
        <v/>
      </c>
      <c r="M75" s="348">
        <f>(IF(DASHBOARD!$J$2=M4,DASHBOARD!$G$70,IF(DASHBOARD!$J$2=0,0,M75)))</f>
        <v/>
      </c>
      <c r="N75" s="348">
        <f>(IF(DASHBOARD!$J$2=N4,DASHBOARD!$G$70,IF(DASHBOARD!$J$2=0,0,N75)))</f>
        <v/>
      </c>
      <c r="O75" s="348">
        <f>(IF(DASHBOARD!$J$2=O4,DASHBOARD!$G$70,IF(DASHBOARD!$J$2=0,0,O75)))</f>
        <v/>
      </c>
      <c r="P75" s="348">
        <f>(IF(DASHBOARD!$J$2=P4,DASHBOARD!$G$70,IF(DASHBOARD!$J$2=0,0,P75)))</f>
        <v/>
      </c>
      <c r="Q75" s="348">
        <f>(IF(DASHBOARD!$J$2=Q4,DASHBOARD!$G$70,IF(DASHBOARD!$J$2=0,0,Q75)))</f>
        <v/>
      </c>
      <c r="R75" s="348">
        <f>(IF(DASHBOARD!$J$2=R4,DASHBOARD!$G$70,IF(DASHBOARD!$J$2=0,0,R75)))</f>
        <v/>
      </c>
      <c r="S75" s="348">
        <f>(IF(DASHBOARD!$J$2=S4,DASHBOARD!$G$70,IF(DASHBOARD!$J$2=0,0,S75)))</f>
        <v/>
      </c>
      <c r="T75" s="348">
        <f>(IF(DASHBOARD!$J$2=T4,DASHBOARD!$G$70,IF(DASHBOARD!$J$2=0,0,T75)))</f>
        <v/>
      </c>
      <c r="U75" s="348">
        <f>(IF(DASHBOARD!$J$2=U4,DASHBOARD!$G$70,IF(DASHBOARD!$J$2=0,0,U75)))</f>
        <v/>
      </c>
      <c r="V75" s="348">
        <f>(IF(DASHBOARD!$J$2=V4,DASHBOARD!$G$70,IF(DASHBOARD!$J$2=0,0,V75)))</f>
        <v/>
      </c>
      <c r="W75" s="348">
        <f>(IF(DASHBOARD!$J$2=W4,DASHBOARD!$G$70,IF(DASHBOARD!$J$2=0,0,W75)))</f>
        <v/>
      </c>
      <c r="X75" s="348">
        <f>(IF(DASHBOARD!$J$2=X4,DASHBOARD!$G$70,IF(DASHBOARD!$J$2=0,0,X75)))</f>
        <v/>
      </c>
      <c r="Y75" s="348">
        <f>(IF(DASHBOARD!$J$2=Y4,DASHBOARD!$G$70,IF(DASHBOARD!$J$2=0,0,Y75)))</f>
        <v/>
      </c>
      <c r="Z75" s="348">
        <f>(IF(DASHBOARD!$J$2=Z4,DASHBOARD!$G$70,IF(DASHBOARD!$J$2=0,0,Z75)))</f>
        <v/>
      </c>
      <c r="AA75" s="348">
        <f>(IF(DASHBOARD!$J$2=AA4,DASHBOARD!$G$70,IF(DASHBOARD!$J$2=0,0,AA75)))</f>
        <v/>
      </c>
      <c r="AB75" s="348">
        <f>(IF(DASHBOARD!$J$2=AB4,DASHBOARD!$G$70,IF(DASHBOARD!$J$2=0,0,AB75)))</f>
        <v/>
      </c>
      <c r="AC75" s="348">
        <f>(IF(DASHBOARD!$J$2=AC4,DASHBOARD!$G$70,IF(DASHBOARD!$J$2=0,0,AC75)))</f>
        <v/>
      </c>
      <c r="AD75" s="348">
        <f>(IF(DASHBOARD!$J$2=AD4,DASHBOARD!$G$70,IF(DASHBOARD!$J$2=0,0,AD75)))</f>
        <v/>
      </c>
      <c r="AE75" s="348">
        <f>(IF(DASHBOARD!$J$2=AE4,DASHBOARD!$G$70,IF(DASHBOARD!$J$2=0,0,AE75)))</f>
        <v/>
      </c>
      <c r="AF75" s="348">
        <f>(IF(DASHBOARD!$J$2=AF4,DASHBOARD!$G$70,IF(DASHBOARD!$J$2=0,0,AF75)))</f>
        <v/>
      </c>
      <c r="AG75" s="348">
        <f>(IF(DASHBOARD!$J$2=AG4,DASHBOARD!$G$70,IF(DASHBOARD!$J$2=0,0,AG75)))</f>
        <v/>
      </c>
      <c r="AH75" s="348">
        <f>(IF(DASHBOARD!$J$2=AH4,DASHBOARD!$G$70,IF(DASHBOARD!$J$2=0,0,AH75)))</f>
        <v/>
      </c>
      <c r="AI75" s="348">
        <f>(IF(DASHBOARD!$J$2=AI4,DASHBOARD!$G$70,IF(DASHBOARD!$J$2=0,0,AI75)))</f>
        <v/>
      </c>
      <c r="AJ75" s="348">
        <f>(IF(DASHBOARD!$J$2=AJ4,DASHBOARD!$G$70,IF(DASHBOARD!$J$2=0,0,AJ75)))</f>
        <v/>
      </c>
      <c r="AK75" s="348">
        <f>(IF(DASHBOARD!$J$2=AK4,DASHBOARD!$G$70,IF(DASHBOARD!$J$2=0,0,AK75)))</f>
        <v/>
      </c>
      <c r="AL75" s="348">
        <f>(IF(DASHBOARD!$J$2=AL4,DASHBOARD!$G$70,IF(DASHBOARD!$J$2=0,0,AL75)))</f>
        <v/>
      </c>
      <c r="AM75" s="348">
        <f>(IF(DASHBOARD!$J$2=AM4,DASHBOARD!$G$70,IF(DASHBOARD!$J$2=0,0,AM75)))</f>
        <v/>
      </c>
      <c r="AN75" s="348">
        <f>(IF(DASHBOARD!$J$2=AN4,DASHBOARD!$G$70,IF(DASHBOARD!$J$2=0,0,AN75)))</f>
        <v/>
      </c>
      <c r="AO75" s="348">
        <f>(IF(DASHBOARD!$J$2=AO4,DASHBOARD!$G$70,IF(DASHBOARD!$J$2=0,0,AO75)))</f>
        <v/>
      </c>
      <c r="AP75" s="348">
        <f>(IF(DASHBOARD!$J$2=AP4,DASHBOARD!$G$70,IF(DASHBOARD!$J$2=0,0,AP75)))</f>
        <v/>
      </c>
      <c r="AQ75" s="348">
        <f>(IF(DASHBOARD!$J$2=AQ4,DASHBOARD!$G$70,IF(DASHBOARD!$J$2=0,0,AQ75)))</f>
        <v/>
      </c>
      <c r="AR75" s="348">
        <f>(IF(DASHBOARD!$J$2=AR4,DASHBOARD!$G$70,IF(DASHBOARD!$J$2=0,0,AR75)))</f>
        <v/>
      </c>
      <c r="AS75" s="348">
        <f>(IF(DASHBOARD!$J$2=AS4,DASHBOARD!$G$70,IF(DASHBOARD!$J$2=0,0,AS75)))</f>
        <v/>
      </c>
      <c r="AT75" s="348">
        <f>(IF(DASHBOARD!$J$2=AT4,DASHBOARD!$G$70,IF(DASHBOARD!$J$2=0,0,AT75)))</f>
        <v/>
      </c>
      <c r="AU75" s="348">
        <f>(IF(DASHBOARD!$J$2=AU4,DASHBOARD!$G$70,IF(DASHBOARD!$J$2=0,0,AU75)))</f>
        <v/>
      </c>
      <c r="AV75" s="348">
        <f>(IF(DASHBOARD!$J$2=AV4,DASHBOARD!$G$70,IF(DASHBOARD!$J$2=0,0,AV75)))</f>
        <v/>
      </c>
      <c r="AW75" s="348">
        <f>(IF(DASHBOARD!$J$2=AW4,DASHBOARD!$G$70,IF(DASHBOARD!$J$2=0,0,AW75)))</f>
        <v/>
      </c>
      <c r="AX75" s="348">
        <f>(IF(DASHBOARD!$J$2=AX4,DASHBOARD!$G$70,IF(DASHBOARD!$J$2=0,0,AX75)))</f>
        <v/>
      </c>
      <c r="AY75" s="348">
        <f>(IF(DASHBOARD!$J$2=AY4,DASHBOARD!$G$70,IF(DASHBOARD!$J$2=0,0,AY75)))</f>
        <v/>
      </c>
      <c r="AZ75" s="348">
        <f>(IF(DASHBOARD!$J$2=AZ4,DASHBOARD!$G$70,IF(DASHBOARD!$J$2=0,0,AZ75)))</f>
        <v/>
      </c>
      <c r="BA75" s="348">
        <f>(IF(DASHBOARD!$J$2=BA4,DASHBOARD!$G$70,IF(DASHBOARD!$J$2=0,0,BA75)))</f>
        <v/>
      </c>
      <c r="BB75" s="65">
        <f>(SUM(F75:BA75)/2)*1000</f>
        <v/>
      </c>
    </row>
    <row r="76" ht="20.25" customHeight="1" s="18" thickBot="1" thickTop="1">
      <c r="C76" s="1322" t="n"/>
      <c r="D76" s="1323" t="n"/>
      <c r="E76" s="100" t="inlineStr">
        <is>
          <t>BMPP #3</t>
        </is>
      </c>
      <c r="F76" s="348">
        <f>(IF(DASHBOARD!$J$2=F4,DASHBOARD!$G$71,IF(DASHBOARD!$J$2=0,0,F76)))</f>
        <v/>
      </c>
      <c r="G76" s="348">
        <f>(IF(DASHBOARD!$J$2=G4,DASHBOARD!$G$71,IF(DASHBOARD!$J$2=0,0,G76)))</f>
        <v/>
      </c>
      <c r="H76" s="348">
        <f>(IF(DASHBOARD!$J$2=H4,DASHBOARD!$G$71,IF(DASHBOARD!$J$2=0,0,H76)))</f>
        <v/>
      </c>
      <c r="I76" s="348">
        <f>(IF(DASHBOARD!$J$2=I4,DASHBOARD!$G$71,IF(DASHBOARD!$J$2=0,0,I76)))</f>
        <v/>
      </c>
      <c r="J76" s="348">
        <f>(IF(DASHBOARD!$J$2=J4,DASHBOARD!$G$71,IF(DASHBOARD!$J$2=0,0,J76)))</f>
        <v/>
      </c>
      <c r="K76" s="348">
        <f>(IF(DASHBOARD!$J$2=K4,DASHBOARD!$G$71,IF(DASHBOARD!$J$2=0,0,K76)))</f>
        <v/>
      </c>
      <c r="L76" s="348">
        <f>(IF(DASHBOARD!$J$2=L4,DASHBOARD!$G$71,IF(DASHBOARD!$J$2=0,0,L76)))</f>
        <v/>
      </c>
      <c r="M76" s="348">
        <f>(IF(DASHBOARD!$J$2=M4,DASHBOARD!$G$71,IF(DASHBOARD!$J$2=0,0,M76)))</f>
        <v/>
      </c>
      <c r="N76" s="348">
        <f>(IF(DASHBOARD!$J$2=N4,DASHBOARD!$G$71,IF(DASHBOARD!$J$2=0,0,N76)))</f>
        <v/>
      </c>
      <c r="O76" s="348">
        <f>(IF(DASHBOARD!$J$2=O4,DASHBOARD!$G$71,IF(DASHBOARD!$J$2=0,0,O76)))</f>
        <v/>
      </c>
      <c r="P76" s="348">
        <f>(IF(DASHBOARD!$J$2=P4,DASHBOARD!$G$71,IF(DASHBOARD!$J$2=0,0,P76)))</f>
        <v/>
      </c>
      <c r="Q76" s="348">
        <f>(IF(DASHBOARD!$J$2=Q4,DASHBOARD!$G$71,IF(DASHBOARD!$J$2=0,0,Q76)))</f>
        <v/>
      </c>
      <c r="R76" s="348">
        <f>(IF(DASHBOARD!$J$2=R4,DASHBOARD!$G$71,IF(DASHBOARD!$J$2=0,0,R76)))</f>
        <v/>
      </c>
      <c r="S76" s="348">
        <f>(IF(DASHBOARD!$J$2=S4,DASHBOARD!$G$71,IF(DASHBOARD!$J$2=0,0,S76)))</f>
        <v/>
      </c>
      <c r="T76" s="348">
        <f>(IF(DASHBOARD!$J$2=T4,DASHBOARD!$G$71,IF(DASHBOARD!$J$2=0,0,T76)))</f>
        <v/>
      </c>
      <c r="U76" s="348">
        <f>(IF(DASHBOARD!$J$2=U4,DASHBOARD!$G$71,IF(DASHBOARD!$J$2=0,0,U76)))</f>
        <v/>
      </c>
      <c r="V76" s="348">
        <f>(IF(DASHBOARD!$J$2=V4,DASHBOARD!$G$71,IF(DASHBOARD!$J$2=0,0,V76)))</f>
        <v/>
      </c>
      <c r="W76" s="348">
        <f>(IF(DASHBOARD!$J$2=W4,DASHBOARD!$G$71,IF(DASHBOARD!$J$2=0,0,W76)))</f>
        <v/>
      </c>
      <c r="X76" s="348">
        <f>(IF(DASHBOARD!$J$2=X4,DASHBOARD!$G$71,IF(DASHBOARD!$J$2=0,0,X76)))</f>
        <v/>
      </c>
      <c r="Y76" s="348">
        <f>(IF(DASHBOARD!$J$2=Y4,DASHBOARD!$G$71,IF(DASHBOARD!$J$2=0,0,Y76)))</f>
        <v/>
      </c>
      <c r="Z76" s="348">
        <f>(IF(DASHBOARD!$J$2=Z4,DASHBOARD!$G$71,IF(DASHBOARD!$J$2=0,0,Z76)))</f>
        <v/>
      </c>
      <c r="AA76" s="348">
        <f>(IF(DASHBOARD!$J$2=AA4,DASHBOARD!$G$71,IF(DASHBOARD!$J$2=0,0,AA76)))</f>
        <v/>
      </c>
      <c r="AB76" s="348">
        <f>(IF(DASHBOARD!$J$2=AB4,DASHBOARD!$G$71,IF(DASHBOARD!$J$2=0,0,AB76)))</f>
        <v/>
      </c>
      <c r="AC76" s="348">
        <f>(IF(DASHBOARD!$J$2=AC4,DASHBOARD!$G$71,IF(DASHBOARD!$J$2=0,0,AC76)))</f>
        <v/>
      </c>
      <c r="AD76" s="348">
        <f>(IF(DASHBOARD!$J$2=AD4,DASHBOARD!$G$71,IF(DASHBOARD!$J$2=0,0,AD76)))</f>
        <v/>
      </c>
      <c r="AE76" s="348">
        <f>(IF(DASHBOARD!$J$2=AE4,DASHBOARD!$G$71,IF(DASHBOARD!$J$2=0,0,AE76)))</f>
        <v/>
      </c>
      <c r="AF76" s="348">
        <f>(IF(DASHBOARD!$J$2=AF4,DASHBOARD!$G$71,IF(DASHBOARD!$J$2=0,0,AF76)))</f>
        <v/>
      </c>
      <c r="AG76" s="348">
        <f>(IF(DASHBOARD!$J$2=AG4,DASHBOARD!$G$71,IF(DASHBOARD!$J$2=0,0,AG76)))</f>
        <v/>
      </c>
      <c r="AH76" s="348">
        <f>(IF(DASHBOARD!$J$2=AH4,DASHBOARD!$G$71,IF(DASHBOARD!$J$2=0,0,AH76)))</f>
        <v/>
      </c>
      <c r="AI76" s="348">
        <f>(IF(DASHBOARD!$J$2=AI4,DASHBOARD!$G$71,IF(DASHBOARD!$J$2=0,0,AI76)))</f>
        <v/>
      </c>
      <c r="AJ76" s="348">
        <f>(IF(DASHBOARD!$J$2=AJ4,DASHBOARD!$G$71,IF(DASHBOARD!$J$2=0,0,AJ76)))</f>
        <v/>
      </c>
      <c r="AK76" s="348">
        <f>(IF(DASHBOARD!$J$2=AK4,DASHBOARD!$G$71,IF(DASHBOARD!$J$2=0,0,AK76)))</f>
        <v/>
      </c>
      <c r="AL76" s="348">
        <f>(IF(DASHBOARD!$J$2=AL4,DASHBOARD!$G$71,IF(DASHBOARD!$J$2=0,0,AL76)))</f>
        <v/>
      </c>
      <c r="AM76" s="348">
        <f>(IF(DASHBOARD!$J$2=AM4,DASHBOARD!$G$71,IF(DASHBOARD!$J$2=0,0,AM76)))</f>
        <v/>
      </c>
      <c r="AN76" s="348">
        <f>(IF(DASHBOARD!$J$2=AN4,DASHBOARD!$G$71,IF(DASHBOARD!$J$2=0,0,AN76)))</f>
        <v/>
      </c>
      <c r="AO76" s="348">
        <f>(IF(DASHBOARD!$J$2=AO4,DASHBOARD!$G$71,IF(DASHBOARD!$J$2=0,0,AO76)))</f>
        <v/>
      </c>
      <c r="AP76" s="348">
        <f>(IF(DASHBOARD!$J$2=AP4,DASHBOARD!$G$71,IF(DASHBOARD!$J$2=0,0,AP76)))</f>
        <v/>
      </c>
      <c r="AQ76" s="348">
        <f>(IF(DASHBOARD!$J$2=AQ4,DASHBOARD!$G$71,IF(DASHBOARD!$J$2=0,0,AQ76)))</f>
        <v/>
      </c>
      <c r="AR76" s="348">
        <f>(IF(DASHBOARD!$J$2=AR4,DASHBOARD!$G$71,IF(DASHBOARD!$J$2=0,0,AR76)))</f>
        <v/>
      </c>
      <c r="AS76" s="348">
        <f>(IF(DASHBOARD!$J$2=AS4,DASHBOARD!$G$71,IF(DASHBOARD!$J$2=0,0,AS76)))</f>
        <v/>
      </c>
      <c r="AT76" s="348">
        <f>(IF(DASHBOARD!$J$2=AT4,DASHBOARD!$G$71,IF(DASHBOARD!$J$2=0,0,AT76)))</f>
        <v/>
      </c>
      <c r="AU76" s="348">
        <f>(IF(DASHBOARD!$J$2=AU4,DASHBOARD!$G$71,IF(DASHBOARD!$J$2=0,0,AU76)))</f>
        <v/>
      </c>
      <c r="AV76" s="348">
        <f>(IF(DASHBOARD!$J$2=AV4,DASHBOARD!$G$71,IF(DASHBOARD!$J$2=0,0,AV76)))</f>
        <v/>
      </c>
      <c r="AW76" s="348">
        <f>(IF(DASHBOARD!$J$2=AW4,DASHBOARD!$G$71,IF(DASHBOARD!$J$2=0,0,AW76)))</f>
        <v/>
      </c>
      <c r="AX76" s="348">
        <f>(IF(DASHBOARD!$J$2=AX4,DASHBOARD!$G$71,IF(DASHBOARD!$J$2=0,0,AX76)))</f>
        <v/>
      </c>
      <c r="AY76" s="348">
        <f>(IF(DASHBOARD!$J$2=AY4,DASHBOARD!$G$71,IF(DASHBOARD!$J$2=0,0,AY76)))</f>
        <v/>
      </c>
      <c r="AZ76" s="348">
        <f>(IF(DASHBOARD!$J$2=AZ4,DASHBOARD!$G$71,IF(DASHBOARD!$J$2=0,0,AZ76)))</f>
        <v/>
      </c>
      <c r="BA76" s="348">
        <f>(IF(DASHBOARD!$J$2=BA4,DASHBOARD!$G$71,IF(DASHBOARD!$J$2=0,0,BA76)))</f>
        <v/>
      </c>
      <c r="BB76" s="65">
        <f>(SUM(F76:BA76)/2)*1000</f>
        <v/>
      </c>
    </row>
    <row r="77" ht="20.25" customHeight="1" s="18" thickBot="1" thickTop="1">
      <c r="C77" s="1322" t="n"/>
      <c r="D77" s="1323" t="n"/>
      <c r="E77" s="100" t="inlineStr">
        <is>
          <t>BMPP #4</t>
        </is>
      </c>
      <c r="F77" s="348">
        <f>(IF(DASHBOARD!$J$2=F4,DASHBOARD!$G$72,IF(DASHBOARD!$J$2=0,0,F77)))</f>
        <v/>
      </c>
      <c r="G77" s="348">
        <f>(IF(DASHBOARD!$J$2=G4,DASHBOARD!$G$72,IF(DASHBOARD!$J$2=0,0,G77)))</f>
        <v/>
      </c>
      <c r="H77" s="348">
        <f>(IF(DASHBOARD!$J$2=H4,DASHBOARD!$G$72,IF(DASHBOARD!$J$2=0,0,H77)))</f>
        <v/>
      </c>
      <c r="I77" s="348">
        <f>(IF(DASHBOARD!$J$2=I4,DASHBOARD!$G$72,IF(DASHBOARD!$J$2=0,0,I77)))</f>
        <v/>
      </c>
      <c r="J77" s="348">
        <f>(IF(DASHBOARD!$J$2=J4,DASHBOARD!$G$72,IF(DASHBOARD!$J$2=0,0,J77)))</f>
        <v/>
      </c>
      <c r="K77" s="348">
        <f>(IF(DASHBOARD!$J$2=K4,DASHBOARD!$G$72,IF(DASHBOARD!$J$2=0,0,K77)))</f>
        <v/>
      </c>
      <c r="L77" s="348">
        <f>(IF(DASHBOARD!$J$2=L4,DASHBOARD!$G$72,IF(DASHBOARD!$J$2=0,0,L77)))</f>
        <v/>
      </c>
      <c r="M77" s="348">
        <f>(IF(DASHBOARD!$J$2=M4,DASHBOARD!$G$72,IF(DASHBOARD!$J$2=0,0,M77)))</f>
        <v/>
      </c>
      <c r="N77" s="348">
        <f>(IF(DASHBOARD!$J$2=N4,DASHBOARD!$G$72,IF(DASHBOARD!$J$2=0,0,N77)))</f>
        <v/>
      </c>
      <c r="O77" s="348">
        <f>(IF(DASHBOARD!$J$2=O4,DASHBOARD!$G$72,IF(DASHBOARD!$J$2=0,0,O77)))</f>
        <v/>
      </c>
      <c r="P77" s="348">
        <f>(IF(DASHBOARD!$J$2=P4,DASHBOARD!$G$72,IF(DASHBOARD!$J$2=0,0,P77)))</f>
        <v/>
      </c>
      <c r="Q77" s="348">
        <f>(IF(DASHBOARD!$J$2=Q4,DASHBOARD!$G$72,IF(DASHBOARD!$J$2=0,0,Q77)))</f>
        <v/>
      </c>
      <c r="R77" s="348">
        <f>(IF(DASHBOARD!$J$2=R4,DASHBOARD!$G$72,IF(DASHBOARD!$J$2=0,0,R77)))</f>
        <v/>
      </c>
      <c r="S77" s="348">
        <f>(IF(DASHBOARD!$J$2=S4,DASHBOARD!$G$72,IF(DASHBOARD!$J$2=0,0,S77)))</f>
        <v/>
      </c>
      <c r="T77" s="348">
        <f>(IF(DASHBOARD!$J$2=T4,DASHBOARD!$G$72,IF(DASHBOARD!$J$2=0,0,T77)))</f>
        <v/>
      </c>
      <c r="U77" s="348">
        <f>(IF(DASHBOARD!$J$2=U4,DASHBOARD!$G$72,IF(DASHBOARD!$J$2=0,0,U77)))</f>
        <v/>
      </c>
      <c r="V77" s="348">
        <f>(IF(DASHBOARD!$J$2=V4,DASHBOARD!$G$72,IF(DASHBOARD!$J$2=0,0,V77)))</f>
        <v/>
      </c>
      <c r="W77" s="348">
        <f>(IF(DASHBOARD!$J$2=W4,DASHBOARD!$G$72,IF(DASHBOARD!$J$2=0,0,W77)))</f>
        <v/>
      </c>
      <c r="X77" s="348">
        <f>(IF(DASHBOARD!$J$2=X4,DASHBOARD!$G$72,IF(DASHBOARD!$J$2=0,0,X77)))</f>
        <v/>
      </c>
      <c r="Y77" s="348">
        <f>(IF(DASHBOARD!$J$2=Y4,DASHBOARD!$G$72,IF(DASHBOARD!$J$2=0,0,Y77)))</f>
        <v/>
      </c>
      <c r="Z77" s="348">
        <f>(IF(DASHBOARD!$J$2=Z4,DASHBOARD!$G$72,IF(DASHBOARD!$J$2=0,0,Z77)))</f>
        <v/>
      </c>
      <c r="AA77" s="348">
        <f>(IF(DASHBOARD!$J$2=AA4,DASHBOARD!$G$72,IF(DASHBOARD!$J$2=0,0,AA77)))</f>
        <v/>
      </c>
      <c r="AB77" s="348">
        <f>(IF(DASHBOARD!$J$2=AB4,DASHBOARD!$G$72,IF(DASHBOARD!$J$2=0,0,AB77)))</f>
        <v/>
      </c>
      <c r="AC77" s="348">
        <f>(IF(DASHBOARD!$J$2=AC4,DASHBOARD!$G$72,IF(DASHBOARD!$J$2=0,0,AC77)))</f>
        <v/>
      </c>
      <c r="AD77" s="348">
        <f>(IF(DASHBOARD!$J$2=AD4,DASHBOARD!$G$72,IF(DASHBOARD!$J$2=0,0,AD77)))</f>
        <v/>
      </c>
      <c r="AE77" s="348">
        <f>(IF(DASHBOARD!$J$2=AE4,DASHBOARD!$G$72,IF(DASHBOARD!$J$2=0,0,AE77)))</f>
        <v/>
      </c>
      <c r="AF77" s="348">
        <f>(IF(DASHBOARD!$J$2=AF4,DASHBOARD!$G$72,IF(DASHBOARD!$J$2=0,0,AF77)))</f>
        <v/>
      </c>
      <c r="AG77" s="348">
        <f>(IF(DASHBOARD!$J$2=AG4,DASHBOARD!$G$72,IF(DASHBOARD!$J$2=0,0,AG77)))</f>
        <v/>
      </c>
      <c r="AH77" s="348">
        <f>(IF(DASHBOARD!$J$2=AH4,DASHBOARD!$G$72,IF(DASHBOARD!$J$2=0,0,AH77)))</f>
        <v/>
      </c>
      <c r="AI77" s="348">
        <f>(IF(DASHBOARD!$J$2=AI4,DASHBOARD!$G$72,IF(DASHBOARD!$J$2=0,0,AI77)))</f>
        <v/>
      </c>
      <c r="AJ77" s="348">
        <f>(IF(DASHBOARD!$J$2=AJ4,DASHBOARD!$G$72,IF(DASHBOARD!$J$2=0,0,AJ77)))</f>
        <v/>
      </c>
      <c r="AK77" s="348">
        <f>(IF(DASHBOARD!$J$2=AK4,DASHBOARD!$G$72,IF(DASHBOARD!$J$2=0,0,AK77)))</f>
        <v/>
      </c>
      <c r="AL77" s="348">
        <f>(IF(DASHBOARD!$J$2=AL4,DASHBOARD!$G$72,IF(DASHBOARD!$J$2=0,0,AL77)))</f>
        <v/>
      </c>
      <c r="AM77" s="348">
        <f>(IF(DASHBOARD!$J$2=AM4,DASHBOARD!$G$72,IF(DASHBOARD!$J$2=0,0,AM77)))</f>
        <v/>
      </c>
      <c r="AN77" s="348">
        <f>(IF(DASHBOARD!$J$2=AN4,DASHBOARD!$G$72,IF(DASHBOARD!$J$2=0,0,AN77)))</f>
        <v/>
      </c>
      <c r="AO77" s="348">
        <f>(IF(DASHBOARD!$J$2=AO4,DASHBOARD!$G$72,IF(DASHBOARD!$J$2=0,0,AO77)))</f>
        <v/>
      </c>
      <c r="AP77" s="348">
        <f>(IF(DASHBOARD!$J$2=AP4,DASHBOARD!$G$72,IF(DASHBOARD!$J$2=0,0,AP77)))</f>
        <v/>
      </c>
      <c r="AQ77" s="348">
        <f>(IF(DASHBOARD!$J$2=AQ4,DASHBOARD!$G$72,IF(DASHBOARD!$J$2=0,0,AQ77)))</f>
        <v/>
      </c>
      <c r="AR77" s="348">
        <f>(IF(DASHBOARD!$J$2=AR4,DASHBOARD!$G$72,IF(DASHBOARD!$J$2=0,0,AR77)))</f>
        <v/>
      </c>
      <c r="AS77" s="348">
        <f>(IF(DASHBOARD!$J$2=AS4,DASHBOARD!$G$72,IF(DASHBOARD!$J$2=0,0,AS77)))</f>
        <v/>
      </c>
      <c r="AT77" s="348">
        <f>(IF(DASHBOARD!$J$2=AT4,DASHBOARD!$G$72,IF(DASHBOARD!$J$2=0,0,AT77)))</f>
        <v/>
      </c>
      <c r="AU77" s="348">
        <f>(IF(DASHBOARD!$J$2=AU4,DASHBOARD!$G$72,IF(DASHBOARD!$J$2=0,0,AU77)))</f>
        <v/>
      </c>
      <c r="AV77" s="348">
        <f>(IF(DASHBOARD!$J$2=AV4,DASHBOARD!$G$72,IF(DASHBOARD!$J$2=0,0,AV77)))</f>
        <v/>
      </c>
      <c r="AW77" s="348">
        <f>(IF(DASHBOARD!$J$2=AW4,DASHBOARD!$G$72,IF(DASHBOARD!$J$2=0,0,AW77)))</f>
        <v/>
      </c>
      <c r="AX77" s="348">
        <f>(IF(DASHBOARD!$J$2=AX4,DASHBOARD!$G$72,IF(DASHBOARD!$J$2=0,0,AX77)))</f>
        <v/>
      </c>
      <c r="AY77" s="348">
        <f>(IF(DASHBOARD!$J$2=AY4,DASHBOARD!$G$72,IF(DASHBOARD!$J$2=0,0,AY77)))</f>
        <v/>
      </c>
      <c r="AZ77" s="348">
        <f>(IF(DASHBOARD!$J$2=AZ4,DASHBOARD!$G$72,IF(DASHBOARD!$J$2=0,0,AZ77)))</f>
        <v/>
      </c>
      <c r="BA77" s="348">
        <f>(IF(DASHBOARD!$J$2=BA4,DASHBOARD!$G$72,IF(DASHBOARD!$J$2=0,0,BA77)))</f>
        <v/>
      </c>
      <c r="BB77" s="65">
        <f>(SUM(F77:BA77)/2)*1000</f>
        <v/>
      </c>
    </row>
    <row r="78" ht="20.25" customHeight="1" s="18" thickBot="1" thickTop="1">
      <c r="C78" s="1322" t="n"/>
      <c r="D78" s="1323" t="n"/>
      <c r="E78" s="100" t="inlineStr">
        <is>
          <t>BMPP #5</t>
        </is>
      </c>
      <c r="F78" s="348">
        <f>(IF(DASHBOARD!$J$2=F4,DASHBOARD!$G$73,IF(DASHBOARD!$J$2=0,0,F78)))</f>
        <v/>
      </c>
      <c r="G78" s="348">
        <f>(IF(DASHBOARD!$J$2=G4,DASHBOARD!$G$73,IF(DASHBOARD!$J$2=0,0,G78)))</f>
        <v/>
      </c>
      <c r="H78" s="348">
        <f>(IF(DASHBOARD!$J$2=H4,DASHBOARD!$G$73,IF(DASHBOARD!$J$2=0,0,H78)))</f>
        <v/>
      </c>
      <c r="I78" s="348">
        <f>(IF(DASHBOARD!$J$2=I4,DASHBOARD!$G$73,IF(DASHBOARD!$J$2=0,0,I78)))</f>
        <v/>
      </c>
      <c r="J78" s="348">
        <f>(IF(DASHBOARD!$J$2=J4,DASHBOARD!$G$73,IF(DASHBOARD!$J$2=0,0,J78)))</f>
        <v/>
      </c>
      <c r="K78" s="348">
        <f>(IF(DASHBOARD!$J$2=K4,DASHBOARD!$G$73,IF(DASHBOARD!$J$2=0,0,K78)))</f>
        <v/>
      </c>
      <c r="L78" s="348">
        <f>(IF(DASHBOARD!$J$2=L4,DASHBOARD!$G$73,IF(DASHBOARD!$J$2=0,0,L78)))</f>
        <v/>
      </c>
      <c r="M78" s="348">
        <f>(IF(DASHBOARD!$J$2=M4,DASHBOARD!$G$73,IF(DASHBOARD!$J$2=0,0,M78)))</f>
        <v/>
      </c>
      <c r="N78" s="348">
        <f>(IF(DASHBOARD!$J$2=N4,DASHBOARD!$G$73,IF(DASHBOARD!$J$2=0,0,N78)))</f>
        <v/>
      </c>
      <c r="O78" s="348">
        <f>(IF(DASHBOARD!$J$2=O4,DASHBOARD!$G$73,IF(DASHBOARD!$J$2=0,0,O78)))</f>
        <v/>
      </c>
      <c r="P78" s="348">
        <f>(IF(DASHBOARD!$J$2=P4,DASHBOARD!$G$73,IF(DASHBOARD!$J$2=0,0,P78)))</f>
        <v/>
      </c>
      <c r="Q78" s="348">
        <f>(IF(DASHBOARD!$J$2=Q4,DASHBOARD!$G$73,IF(DASHBOARD!$J$2=0,0,Q78)))</f>
        <v/>
      </c>
      <c r="R78" s="348">
        <f>(IF(DASHBOARD!$J$2=R4,DASHBOARD!$G$73,IF(DASHBOARD!$J$2=0,0,R78)))</f>
        <v/>
      </c>
      <c r="S78" s="348">
        <f>(IF(DASHBOARD!$J$2=S4,DASHBOARD!$G$73,IF(DASHBOARD!$J$2=0,0,S78)))</f>
        <v/>
      </c>
      <c r="T78" s="348">
        <f>(IF(DASHBOARD!$J$2=T4,DASHBOARD!$G$73,IF(DASHBOARD!$J$2=0,0,T78)))</f>
        <v/>
      </c>
      <c r="U78" s="348">
        <f>(IF(DASHBOARD!$J$2=U4,DASHBOARD!$G$73,IF(DASHBOARD!$J$2=0,0,U78)))</f>
        <v/>
      </c>
      <c r="V78" s="348">
        <f>(IF(DASHBOARD!$J$2=V4,DASHBOARD!$G$73,IF(DASHBOARD!$J$2=0,0,V78)))</f>
        <v/>
      </c>
      <c r="W78" s="348">
        <f>(IF(DASHBOARD!$J$2=W4,DASHBOARD!$G$73,IF(DASHBOARD!$J$2=0,0,W78)))</f>
        <v/>
      </c>
      <c r="X78" s="348">
        <f>(IF(DASHBOARD!$J$2=X4,DASHBOARD!$G$73,IF(DASHBOARD!$J$2=0,0,X78)))</f>
        <v/>
      </c>
      <c r="Y78" s="348">
        <f>(IF(DASHBOARD!$J$2=Y4,DASHBOARD!$G$73,IF(DASHBOARD!$J$2=0,0,Y78)))</f>
        <v/>
      </c>
      <c r="Z78" s="348">
        <f>(IF(DASHBOARD!$J$2=Z4,DASHBOARD!$G$73,IF(DASHBOARD!$J$2=0,0,Z78)))</f>
        <v/>
      </c>
      <c r="AA78" s="348">
        <f>(IF(DASHBOARD!$J$2=AA4,DASHBOARD!$G$73,IF(DASHBOARD!$J$2=0,0,AA78)))</f>
        <v/>
      </c>
      <c r="AB78" s="348">
        <f>(IF(DASHBOARD!$J$2=AB4,DASHBOARD!$G$73,IF(DASHBOARD!$J$2=0,0,AB78)))</f>
        <v/>
      </c>
      <c r="AC78" s="348">
        <f>(IF(DASHBOARD!$J$2=AC4,DASHBOARD!$G$73,IF(DASHBOARD!$J$2=0,0,AC78)))</f>
        <v/>
      </c>
      <c r="AD78" s="348">
        <f>(IF(DASHBOARD!$J$2=AD4,DASHBOARD!$G$73,IF(DASHBOARD!$J$2=0,0,AD78)))</f>
        <v/>
      </c>
      <c r="AE78" s="348">
        <f>(IF(DASHBOARD!$J$2=AE4,DASHBOARD!$G$73,IF(DASHBOARD!$J$2=0,0,AE78)))</f>
        <v/>
      </c>
      <c r="AF78" s="348">
        <f>(IF(DASHBOARD!$J$2=AF4,DASHBOARD!$G$73,IF(DASHBOARD!$J$2=0,0,AF78)))</f>
        <v/>
      </c>
      <c r="AG78" s="348">
        <f>(IF(DASHBOARD!$J$2=AG4,DASHBOARD!$G$73,IF(DASHBOARD!$J$2=0,0,AG78)))</f>
        <v/>
      </c>
      <c r="AH78" s="348">
        <f>(IF(DASHBOARD!$J$2=AH4,DASHBOARD!$G$73,IF(DASHBOARD!$J$2=0,0,AH78)))</f>
        <v/>
      </c>
      <c r="AI78" s="348">
        <f>(IF(DASHBOARD!$J$2=AI4,DASHBOARD!$G$73,IF(DASHBOARD!$J$2=0,0,AI78)))</f>
        <v/>
      </c>
      <c r="AJ78" s="348">
        <f>(IF(DASHBOARD!$J$2=AJ4,DASHBOARD!$G$73,IF(DASHBOARD!$J$2=0,0,AJ78)))</f>
        <v/>
      </c>
      <c r="AK78" s="348">
        <f>(IF(DASHBOARD!$J$2=AK4,DASHBOARD!$G$73,IF(DASHBOARD!$J$2=0,0,AK78)))</f>
        <v/>
      </c>
      <c r="AL78" s="348">
        <f>(IF(DASHBOARD!$J$2=AL4,DASHBOARD!$G$73,IF(DASHBOARD!$J$2=0,0,AL78)))</f>
        <v/>
      </c>
      <c r="AM78" s="348">
        <f>(IF(DASHBOARD!$J$2=AM4,DASHBOARD!$G$73,IF(DASHBOARD!$J$2=0,0,AM78)))</f>
        <v/>
      </c>
      <c r="AN78" s="348">
        <f>(IF(DASHBOARD!$J$2=AN4,DASHBOARD!$G$73,IF(DASHBOARD!$J$2=0,0,AN78)))</f>
        <v/>
      </c>
      <c r="AO78" s="348">
        <f>(IF(DASHBOARD!$J$2=AO4,DASHBOARD!$G$73,IF(DASHBOARD!$J$2=0,0,AO78)))</f>
        <v/>
      </c>
      <c r="AP78" s="348">
        <f>(IF(DASHBOARD!$J$2=AP4,DASHBOARD!$G$73,IF(DASHBOARD!$J$2=0,0,AP78)))</f>
        <v/>
      </c>
      <c r="AQ78" s="348">
        <f>(IF(DASHBOARD!$J$2=AQ4,DASHBOARD!$G$73,IF(DASHBOARD!$J$2=0,0,AQ78)))</f>
        <v/>
      </c>
      <c r="AR78" s="348">
        <f>(IF(DASHBOARD!$J$2=AR4,DASHBOARD!$G$73,IF(DASHBOARD!$J$2=0,0,AR78)))</f>
        <v/>
      </c>
      <c r="AS78" s="348">
        <f>(IF(DASHBOARD!$J$2=AS4,DASHBOARD!$G$73,IF(DASHBOARD!$J$2=0,0,AS78)))</f>
        <v/>
      </c>
      <c r="AT78" s="348">
        <f>(IF(DASHBOARD!$J$2=AT4,DASHBOARD!$G$73,IF(DASHBOARD!$J$2=0,0,AT78)))</f>
        <v/>
      </c>
      <c r="AU78" s="348">
        <f>(IF(DASHBOARD!$J$2=AU4,DASHBOARD!$G$73,IF(DASHBOARD!$J$2=0,0,AU78)))</f>
        <v/>
      </c>
      <c r="AV78" s="348">
        <f>(IF(DASHBOARD!$J$2=AV4,DASHBOARD!$G$73,IF(DASHBOARD!$J$2=0,0,AV78)))</f>
        <v/>
      </c>
      <c r="AW78" s="348">
        <f>(IF(DASHBOARD!$J$2=AW4,DASHBOARD!$G$73,IF(DASHBOARD!$J$2=0,0,AW78)))</f>
        <v/>
      </c>
      <c r="AX78" s="348">
        <f>(IF(DASHBOARD!$J$2=AX4,DASHBOARD!$G$73,IF(DASHBOARD!$J$2=0,0,AX78)))</f>
        <v/>
      </c>
      <c r="AY78" s="348">
        <f>(IF(DASHBOARD!$J$2=AY4,DASHBOARD!$G$73,IF(DASHBOARD!$J$2=0,0,AY78)))</f>
        <v/>
      </c>
      <c r="AZ78" s="348">
        <f>(IF(DASHBOARD!$J$2=AZ4,DASHBOARD!$G$73,IF(DASHBOARD!$J$2=0,0,AZ78)))</f>
        <v/>
      </c>
      <c r="BA78" s="348">
        <f>(IF(DASHBOARD!$J$2=BA4,DASHBOARD!$G$73,IF(DASHBOARD!$J$2=0,0,BA78)))</f>
        <v/>
      </c>
      <c r="BB78" s="65">
        <f>(SUM(F78:BA78)/2)*1000</f>
        <v/>
      </c>
    </row>
    <row r="79" ht="20.25" customHeight="1" s="18" thickBot="1" thickTop="1">
      <c r="C79" s="1324" t="n"/>
      <c r="D79" s="1325" t="n"/>
      <c r="E79" s="100" t="inlineStr">
        <is>
          <t>BMPP #6</t>
        </is>
      </c>
      <c r="F79" s="348">
        <f>(IF(DASHBOARD!$J$2=F4,DASHBOARD!$G$74,IF(DASHBOARD!$J$2=0,0,F79)))</f>
        <v/>
      </c>
      <c r="G79" s="348">
        <f>(IF(DASHBOARD!$J$2=G4,DASHBOARD!$G$74,IF(DASHBOARD!$J$2=0,0,G79)))</f>
        <v/>
      </c>
      <c r="H79" s="348">
        <f>(IF(DASHBOARD!$J$2=H4,DASHBOARD!$G$74,IF(DASHBOARD!$J$2=0,0,H79)))</f>
        <v/>
      </c>
      <c r="I79" s="348">
        <f>(IF(DASHBOARD!$J$2=I4,DASHBOARD!$G$74,IF(DASHBOARD!$J$2=0,0,I79)))</f>
        <v/>
      </c>
      <c r="J79" s="348">
        <f>(IF(DASHBOARD!$J$2=J4,DASHBOARD!$G$74,IF(DASHBOARD!$J$2=0,0,J79)))</f>
        <v/>
      </c>
      <c r="K79" s="348">
        <f>(IF(DASHBOARD!$J$2=K4,DASHBOARD!$G$74,IF(DASHBOARD!$J$2=0,0,K79)))</f>
        <v/>
      </c>
      <c r="L79" s="348">
        <f>(IF(DASHBOARD!$J$2=L4,DASHBOARD!$G$74,IF(DASHBOARD!$J$2=0,0,L79)))</f>
        <v/>
      </c>
      <c r="M79" s="348">
        <f>(IF(DASHBOARD!$J$2=M4,DASHBOARD!$G$74,IF(DASHBOARD!$J$2=0,0,M79)))</f>
        <v/>
      </c>
      <c r="N79" s="348">
        <f>(IF(DASHBOARD!$J$2=N4,DASHBOARD!$G$74,IF(DASHBOARD!$J$2=0,0,N79)))</f>
        <v/>
      </c>
      <c r="O79" s="348">
        <f>(IF(DASHBOARD!$J$2=O4,DASHBOARD!$G$74,IF(DASHBOARD!$J$2=0,0,O79)))</f>
        <v/>
      </c>
      <c r="P79" s="348">
        <f>(IF(DASHBOARD!$J$2=P4,DASHBOARD!$G$74,IF(DASHBOARD!$J$2=0,0,P79)))</f>
        <v/>
      </c>
      <c r="Q79" s="348">
        <f>(IF(DASHBOARD!$J$2=Q4,DASHBOARD!$G$74,IF(DASHBOARD!$J$2=0,0,Q79)))</f>
        <v/>
      </c>
      <c r="R79" s="348">
        <f>(IF(DASHBOARD!$J$2=R4,DASHBOARD!$G$74,IF(DASHBOARD!$J$2=0,0,R79)))</f>
        <v/>
      </c>
      <c r="S79" s="348">
        <f>(IF(DASHBOARD!$J$2=S4,DASHBOARD!$G$74,IF(DASHBOARD!$J$2=0,0,S79)))</f>
        <v/>
      </c>
      <c r="T79" s="348">
        <f>(IF(DASHBOARD!$J$2=T4,DASHBOARD!$G$74,IF(DASHBOARD!$J$2=0,0,T79)))</f>
        <v/>
      </c>
      <c r="U79" s="348">
        <f>(IF(DASHBOARD!$J$2=U4,DASHBOARD!$G$74,IF(DASHBOARD!$J$2=0,0,U79)))</f>
        <v/>
      </c>
      <c r="V79" s="348">
        <f>(IF(DASHBOARD!$J$2=V4,DASHBOARD!$G$74,IF(DASHBOARD!$J$2=0,0,V79)))</f>
        <v/>
      </c>
      <c r="W79" s="348">
        <f>(IF(DASHBOARD!$J$2=W4,DASHBOARD!$G$74,IF(DASHBOARD!$J$2=0,0,W79)))</f>
        <v/>
      </c>
      <c r="X79" s="348">
        <f>(IF(DASHBOARD!$J$2=X4,DASHBOARD!$G$74,IF(DASHBOARD!$J$2=0,0,X79)))</f>
        <v/>
      </c>
      <c r="Y79" s="348">
        <f>(IF(DASHBOARD!$J$2=Y4,DASHBOARD!$G$74,IF(DASHBOARD!$J$2=0,0,Y79)))</f>
        <v/>
      </c>
      <c r="Z79" s="348">
        <f>(IF(DASHBOARD!$J$2=Z4,DASHBOARD!$G$74,IF(DASHBOARD!$J$2=0,0,Z79)))</f>
        <v/>
      </c>
      <c r="AA79" s="348">
        <f>(IF(DASHBOARD!$J$2=AA4,DASHBOARD!$G$74,IF(DASHBOARD!$J$2=0,0,AA79)))</f>
        <v/>
      </c>
      <c r="AB79" s="348">
        <f>(IF(DASHBOARD!$J$2=AB4,DASHBOARD!$G$74,IF(DASHBOARD!$J$2=0,0,AB79)))</f>
        <v/>
      </c>
      <c r="AC79" s="348">
        <f>(IF(DASHBOARD!$J$2=AC4,DASHBOARD!$G$74,IF(DASHBOARD!$J$2=0,0,AC79)))</f>
        <v/>
      </c>
      <c r="AD79" s="348">
        <f>(IF(DASHBOARD!$J$2=AD4,DASHBOARD!$G$74,IF(DASHBOARD!$J$2=0,0,AD79)))</f>
        <v/>
      </c>
      <c r="AE79" s="348">
        <f>(IF(DASHBOARD!$J$2=AE4,DASHBOARD!$G$74,IF(DASHBOARD!$J$2=0,0,AE79)))</f>
        <v/>
      </c>
      <c r="AF79" s="348">
        <f>(IF(DASHBOARD!$J$2=AF4,DASHBOARD!$G$74,IF(DASHBOARD!$J$2=0,0,AF79)))</f>
        <v/>
      </c>
      <c r="AG79" s="348">
        <f>(IF(DASHBOARD!$J$2=AG4,DASHBOARD!$G$74,IF(DASHBOARD!$J$2=0,0,AG79)))</f>
        <v/>
      </c>
      <c r="AH79" s="348">
        <f>(IF(DASHBOARD!$J$2=AH4,DASHBOARD!$G$74,IF(DASHBOARD!$J$2=0,0,AH79)))</f>
        <v/>
      </c>
      <c r="AI79" s="348">
        <f>(IF(DASHBOARD!$J$2=AI4,DASHBOARD!$G$74,IF(DASHBOARD!$J$2=0,0,AI79)))</f>
        <v/>
      </c>
      <c r="AJ79" s="348">
        <f>(IF(DASHBOARD!$J$2=AJ4,DASHBOARD!$G$74,IF(DASHBOARD!$J$2=0,0,AJ79)))</f>
        <v/>
      </c>
      <c r="AK79" s="348">
        <f>(IF(DASHBOARD!$J$2=AK4,DASHBOARD!$G$74,IF(DASHBOARD!$J$2=0,0,AK79)))</f>
        <v/>
      </c>
      <c r="AL79" s="348">
        <f>(IF(DASHBOARD!$J$2=AL4,DASHBOARD!$G$74,IF(DASHBOARD!$J$2=0,0,AL79)))</f>
        <v/>
      </c>
      <c r="AM79" s="348">
        <f>(IF(DASHBOARD!$J$2=AM4,DASHBOARD!$G$74,IF(DASHBOARD!$J$2=0,0,AM79)))</f>
        <v/>
      </c>
      <c r="AN79" s="348">
        <f>(IF(DASHBOARD!$J$2=AN4,DASHBOARD!$G$74,IF(DASHBOARD!$J$2=0,0,AN79)))</f>
        <v/>
      </c>
      <c r="AO79" s="348">
        <f>(IF(DASHBOARD!$J$2=AO4,DASHBOARD!$G$74,IF(DASHBOARD!$J$2=0,0,AO79)))</f>
        <v/>
      </c>
      <c r="AP79" s="348">
        <f>(IF(DASHBOARD!$J$2=AP4,DASHBOARD!$G$74,IF(DASHBOARD!$J$2=0,0,AP79)))</f>
        <v/>
      </c>
      <c r="AQ79" s="348">
        <f>(IF(DASHBOARD!$J$2=AQ4,DASHBOARD!$G$74,IF(DASHBOARD!$J$2=0,0,AQ79)))</f>
        <v/>
      </c>
      <c r="AR79" s="348">
        <f>(IF(DASHBOARD!$J$2=AR4,DASHBOARD!$G$74,IF(DASHBOARD!$J$2=0,0,AR79)))</f>
        <v/>
      </c>
      <c r="AS79" s="348">
        <f>(IF(DASHBOARD!$J$2=AS4,DASHBOARD!$G$74,IF(DASHBOARD!$J$2=0,0,AS79)))</f>
        <v/>
      </c>
      <c r="AT79" s="348">
        <f>(IF(DASHBOARD!$J$2=AT4,DASHBOARD!$G$74,IF(DASHBOARD!$J$2=0,0,AT79)))</f>
        <v/>
      </c>
      <c r="AU79" s="348">
        <f>(IF(DASHBOARD!$J$2=AU4,DASHBOARD!$G$74,IF(DASHBOARD!$J$2=0,0,AU79)))</f>
        <v/>
      </c>
      <c r="AV79" s="348">
        <f>(IF(DASHBOARD!$J$2=AV4,DASHBOARD!$G$74,IF(DASHBOARD!$J$2=0,0,AV79)))</f>
        <v/>
      </c>
      <c r="AW79" s="348">
        <f>(IF(DASHBOARD!$J$2=AW4,DASHBOARD!$G$74,IF(DASHBOARD!$J$2=0,0,AW79)))</f>
        <v/>
      </c>
      <c r="AX79" s="348">
        <f>(IF(DASHBOARD!$J$2=AX4,DASHBOARD!$G$74,IF(DASHBOARD!$J$2=0,0,AX79)))</f>
        <v/>
      </c>
      <c r="AY79" s="348">
        <f>(IF(DASHBOARD!$J$2=AY4,DASHBOARD!$G$74,IF(DASHBOARD!$J$2=0,0,AY79)))</f>
        <v/>
      </c>
      <c r="AZ79" s="348">
        <f>(IF(DASHBOARD!$J$2=AZ4,DASHBOARD!$G$74,IF(DASHBOARD!$J$2=0,0,AZ79)))</f>
        <v/>
      </c>
      <c r="BA79" s="348">
        <f>(IF(DASHBOARD!$J$2=BA4,DASHBOARD!$G$74,IF(DASHBOARD!$J$2=0,0,BA79)))</f>
        <v/>
      </c>
      <c r="BB79" s="65">
        <f>(SUM(F79:BA79)/2)*1000</f>
        <v/>
      </c>
    </row>
    <row r="80" ht="15.75" customHeight="1" s="18" thickTop="1"/>
  </sheetData>
  <mergeCells count="46">
    <mergeCell ref="C21:C23"/>
    <mergeCell ref="D50:D55"/>
    <mergeCell ref="B66:B71"/>
    <mergeCell ref="C74:C79"/>
    <mergeCell ref="C26:C38"/>
    <mergeCell ref="B6:E6"/>
    <mergeCell ref="C11:C15"/>
    <mergeCell ref="BB5:BB6"/>
    <mergeCell ref="D61:D62"/>
    <mergeCell ref="B5:E5"/>
    <mergeCell ref="C59:C60"/>
    <mergeCell ref="E66:E68"/>
    <mergeCell ref="B57:B58"/>
    <mergeCell ref="D30:D32"/>
    <mergeCell ref="C39:C45"/>
    <mergeCell ref="F5:BA5"/>
    <mergeCell ref="D63:D65"/>
    <mergeCell ref="D48:D49"/>
    <mergeCell ref="C16:C19"/>
    <mergeCell ref="D72:D73"/>
    <mergeCell ref="B63:B65"/>
    <mergeCell ref="C46:C47"/>
    <mergeCell ref="B7:B22"/>
    <mergeCell ref="A5:A6"/>
    <mergeCell ref="C61:C62"/>
    <mergeCell ref="A57:A58"/>
    <mergeCell ref="C57:C58"/>
    <mergeCell ref="D66:D71"/>
    <mergeCell ref="D37:D38"/>
    <mergeCell ref="C72:C73"/>
    <mergeCell ref="A63:A73"/>
    <mergeCell ref="C7:C10"/>
    <mergeCell ref="C63:C65"/>
    <mergeCell ref="D33:D36"/>
    <mergeCell ref="C48:C49"/>
    <mergeCell ref="C66:C71"/>
    <mergeCell ref="D39:D42"/>
    <mergeCell ref="B26:B49"/>
    <mergeCell ref="D74:D79"/>
    <mergeCell ref="E69:E71"/>
    <mergeCell ref="H1:BA3"/>
    <mergeCell ref="A7:A55"/>
    <mergeCell ref="D26:D29"/>
    <mergeCell ref="C24:C25"/>
    <mergeCell ref="B72:B73"/>
    <mergeCell ref="D59:D60"/>
  </mergeCells>
  <conditionalFormatting sqref="F7:BA22 F26:BA42 F48:BA55">
    <cfRule type="cellIs" priority="24" operator="lessThan" dxfId="1803">
      <formula>2</formula>
    </cfRule>
  </conditionalFormatting>
  <conditionalFormatting sqref="F58:BA58 F63:BA73">
    <cfRule type="cellIs" priority="23" operator="lessThan" dxfId="1803">
      <formula>2</formula>
    </cfRule>
  </conditionalFormatting>
  <conditionalFormatting sqref="F57:BA57">
    <cfRule type="cellIs" priority="22" operator="lessThan" dxfId="1803">
      <formula>2</formula>
    </cfRule>
  </conditionalFormatting>
  <conditionalFormatting sqref="F61:BA62">
    <cfRule type="cellIs" priority="19" operator="lessThan" dxfId="1803">
      <formula>2</formula>
    </cfRule>
  </conditionalFormatting>
  <conditionalFormatting sqref="AW7">
    <cfRule type="expression" priority="18" dxfId="1844">
      <formula>$BD$7=1</formula>
    </cfRule>
  </conditionalFormatting>
  <conditionalFormatting sqref="F23:BA23">
    <cfRule type="cellIs" priority="17" operator="lessThan" dxfId="1803">
      <formula>2</formula>
    </cfRule>
  </conditionalFormatting>
  <conditionalFormatting sqref="F44:BA45">
    <cfRule type="cellIs" priority="13" operator="lessThan" dxfId="1803">
      <formula>2</formula>
    </cfRule>
  </conditionalFormatting>
  <conditionalFormatting sqref="F43:BA43">
    <cfRule type="cellIs" priority="15" operator="lessThan" dxfId="1803">
      <formula>2</formula>
    </cfRule>
  </conditionalFormatting>
  <conditionalFormatting sqref="E43">
    <cfRule type="cellIs" priority="14" operator="lessThan" dxfId="1803">
      <formula>2</formula>
    </cfRule>
  </conditionalFormatting>
  <conditionalFormatting sqref="F25:BA25">
    <cfRule type="cellIs" priority="12" operator="lessThan" dxfId="1803">
      <formula>2</formula>
    </cfRule>
  </conditionalFormatting>
  <conditionalFormatting sqref="F24:BA24">
    <cfRule type="cellIs" priority="11" operator="lessThan" dxfId="1803">
      <formula>2</formula>
    </cfRule>
  </conditionalFormatting>
  <conditionalFormatting sqref="F46:BA46">
    <cfRule type="cellIs" priority="10" operator="lessThan" dxfId="1803">
      <formula>2</formula>
    </cfRule>
  </conditionalFormatting>
  <conditionalFormatting sqref="F47:BA47">
    <cfRule type="cellIs" priority="9" operator="lessThan" dxfId="1803">
      <formula>2</formula>
    </cfRule>
  </conditionalFormatting>
  <conditionalFormatting sqref="F59:BA60">
    <cfRule type="cellIs" priority="8" operator="lessThan" dxfId="1803">
      <formula>2</formula>
    </cfRule>
  </conditionalFormatting>
  <conditionalFormatting sqref="F79:BA79">
    <cfRule type="cellIs" priority="1" operator="lessThan" dxfId="1803">
      <formula>2</formula>
    </cfRule>
  </conditionalFormatting>
  <conditionalFormatting sqref="F74:BA74">
    <cfRule type="cellIs" priority="6" operator="lessThan" dxfId="1803">
      <formula>2</formula>
    </cfRule>
  </conditionalFormatting>
  <conditionalFormatting sqref="F75:BA75">
    <cfRule type="cellIs" priority="5" operator="lessThan" dxfId="1803">
      <formula>2</formula>
    </cfRule>
  </conditionalFormatting>
  <conditionalFormatting sqref="F76:BA76">
    <cfRule type="cellIs" priority="4" operator="lessThan" dxfId="1803">
      <formula>2</formula>
    </cfRule>
  </conditionalFormatting>
  <conditionalFormatting sqref="F77:BA77">
    <cfRule type="cellIs" priority="3" operator="lessThan" dxfId="1803">
      <formula>2</formula>
    </cfRule>
  </conditionalFormatting>
  <conditionalFormatting sqref="F78:BA78">
    <cfRule type="cellIs" priority="2" operator="lessThan" dxfId="1803">
      <formula>2</formula>
    </cfRule>
  </conditionalFormatting>
  <dataValidations count="1">
    <dataValidation sqref="E43 F7:BA79" showDropDown="0" showInputMessage="1" showErrorMessage="1" allowBlank="0" errorTitle="Salah Masukan" error="Masukkan Nilai Saja terkecil 0,..." operator="greaterThan"/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6">
    <tabColor rgb="FF00B0F0"/>
    <outlinePr summaryBelow="1" summaryRight="1"/>
    <pageSetUpPr/>
  </sheetPr>
  <dimension ref="A1:BB79"/>
  <sheetViews>
    <sheetView workbookViewId="0">
      <pane xSplit="5" ySplit="6" topLeftCell="T7" activePane="bottomRight" state="frozen"/>
      <selection pane="topRight" activeCell="F1" sqref="F1"/>
      <selection pane="bottomLeft" activeCell="A7" sqref="A7"/>
      <selection pane="bottomRight" activeCell="E92" sqref="E92"/>
    </sheetView>
  </sheetViews>
  <sheetFormatPr baseColWidth="8" defaultRowHeight="15"/>
  <cols>
    <col width="6" customWidth="1" style="18" min="2" max="2"/>
    <col width="29.5703125" bestFit="1" customWidth="1" style="18" min="5" max="5"/>
  </cols>
  <sheetData>
    <row r="1" ht="18" customHeight="1" s="18">
      <c r="A1" s="1268" t="n"/>
      <c r="B1" s="1269" t="inlineStr">
        <is>
          <t>PT PLN (Persero)</t>
        </is>
      </c>
      <c r="C1" s="1270" t="n"/>
      <c r="D1" s="1271" t="n"/>
      <c r="E1" s="1272" t="n"/>
      <c r="F1" s="1273" t="n"/>
      <c r="G1" s="1273" t="n"/>
      <c r="H1" s="1273" t="n"/>
      <c r="I1" s="1273" t="n"/>
      <c r="J1" s="1273" t="n"/>
      <c r="K1" s="1273" t="n"/>
      <c r="L1" s="1273" t="n"/>
      <c r="M1" s="1273" t="n"/>
      <c r="N1" s="1273" t="n"/>
      <c r="O1" s="1273" t="n"/>
      <c r="P1" s="1273" t="n"/>
      <c r="Q1" s="1273" t="n"/>
      <c r="R1" s="1273" t="n"/>
      <c r="S1" s="1273" t="n"/>
      <c r="T1" s="1273" t="n"/>
      <c r="U1" s="1273" t="n"/>
      <c r="V1" s="1273" t="n"/>
      <c r="W1" s="1273" t="n"/>
      <c r="X1" s="1273" t="n"/>
      <c r="Y1" s="1273" t="n"/>
      <c r="Z1" s="1273" t="n"/>
      <c r="AA1" s="1273" t="n"/>
      <c r="AB1" s="1273" t="n"/>
      <c r="AC1" s="1334" t="n"/>
      <c r="AD1" s="1334" t="n"/>
      <c r="AE1" s="1334" t="n"/>
      <c r="AF1" s="1334" t="n"/>
      <c r="AG1" s="1334" t="n"/>
      <c r="AH1" s="1334" t="n"/>
      <c r="AI1" s="1334" t="n"/>
      <c r="AJ1" s="1334" t="n"/>
      <c r="AK1" s="1334" t="n"/>
      <c r="AL1" s="1334" t="n"/>
      <c r="AM1" s="1334" t="n"/>
      <c r="AN1" s="1334" t="n"/>
      <c r="AO1" s="1334" t="n"/>
      <c r="AP1" s="1334" t="n"/>
      <c r="AQ1" s="1334" t="n"/>
      <c r="AR1" s="1334" t="n"/>
      <c r="AS1" s="1334" t="n"/>
      <c r="AT1" s="1334" t="n"/>
      <c r="AU1" s="1334" t="n"/>
      <c r="AV1" s="1334" t="n"/>
      <c r="AW1" s="1334" t="n"/>
      <c r="AX1" s="1334" t="n"/>
      <c r="AY1" s="1334" t="n"/>
      <c r="AZ1" s="1334" t="n"/>
      <c r="BA1" s="1335" t="n"/>
      <c r="BB1" s="1275" t="n"/>
    </row>
    <row r="2" ht="18" customHeight="1" s="18">
      <c r="A2" s="1268" t="n"/>
      <c r="B2" s="1269">
        <f>KIT_MW!B2</f>
        <v/>
      </c>
      <c r="C2" s="1270" t="n"/>
      <c r="D2" s="1271" t="n"/>
      <c r="E2" s="1272" t="n"/>
      <c r="F2" s="1273" t="n"/>
      <c r="G2" s="1273" t="n"/>
      <c r="H2" s="1273" t="n"/>
      <c r="I2" s="1273" t="n"/>
      <c r="J2" s="1273" t="n"/>
      <c r="K2" s="1273" t="n"/>
      <c r="L2" s="1273" t="n"/>
      <c r="M2" s="1273" t="n"/>
      <c r="N2" s="1273" t="n"/>
      <c r="O2" s="1273" t="n"/>
      <c r="P2" s="1273" t="n"/>
      <c r="Q2" s="1273" t="n"/>
      <c r="R2" s="1273" t="n"/>
      <c r="S2" s="1273" t="n"/>
      <c r="T2" s="1273" t="n"/>
      <c r="U2" s="1273" t="n"/>
      <c r="V2" s="1273" t="n"/>
      <c r="W2" s="1273" t="n"/>
      <c r="X2" s="1273" t="n"/>
      <c r="Y2" s="1273" t="n"/>
      <c r="Z2" s="1273" t="n"/>
      <c r="AA2" s="1273" t="n"/>
      <c r="AB2" s="1273" t="n"/>
      <c r="AC2" s="1334" t="n"/>
      <c r="AD2" s="1334" t="n"/>
      <c r="AE2" s="1334" t="n"/>
      <c r="AF2" s="1334" t="n"/>
      <c r="AG2" s="1334" t="n"/>
      <c r="AH2" s="1334" t="n"/>
      <c r="AI2" s="1334" t="n"/>
      <c r="AJ2" s="1334" t="n"/>
      <c r="AK2" s="1334" t="n"/>
      <c r="AL2" s="1334" t="n"/>
      <c r="AM2" s="1334" t="n"/>
      <c r="AN2" s="1334" t="n"/>
      <c r="AO2" s="1334" t="n"/>
      <c r="AP2" s="1334" t="n"/>
      <c r="AQ2" s="1334" t="n"/>
      <c r="AR2" s="1334" t="n"/>
      <c r="AS2" s="1334" t="n"/>
      <c r="AT2" s="1334" t="n"/>
      <c r="AU2" s="1334" t="n"/>
      <c r="AV2" s="1334" t="n"/>
      <c r="AW2" s="1334" t="n"/>
      <c r="AX2" s="1334" t="n"/>
      <c r="AY2" s="1334" t="n"/>
      <c r="AZ2" s="1334" t="n"/>
      <c r="BA2" s="1335" t="n"/>
      <c r="BB2" s="1276" t="n"/>
    </row>
    <row r="3" ht="18" customHeight="1" s="18">
      <c r="A3" s="1268" t="n"/>
      <c r="B3" s="1269" t="inlineStr">
        <is>
          <t>UP2B SISTEM MAKASSAR</t>
        </is>
      </c>
      <c r="C3" s="1270" t="n"/>
      <c r="D3" s="1271" t="n"/>
      <c r="E3" s="1272" t="n"/>
      <c r="F3" s="1273" t="n"/>
      <c r="G3" s="1273" t="n"/>
      <c r="H3" s="1273" t="n"/>
      <c r="I3" s="1273" t="n"/>
      <c r="J3" s="1273" t="n"/>
      <c r="K3" s="1273" t="n"/>
      <c r="L3" s="1273" t="n"/>
      <c r="M3" s="1273" t="n"/>
      <c r="N3" s="1273" t="n"/>
      <c r="O3" s="1273" t="n"/>
      <c r="P3" s="1273" t="n"/>
      <c r="Q3" s="1273" t="n"/>
      <c r="R3" s="1273" t="n"/>
      <c r="S3" s="1273" t="n"/>
      <c r="T3" s="1273" t="n"/>
      <c r="U3" s="1273" t="n"/>
      <c r="V3" s="1273" t="n"/>
      <c r="W3" s="1273" t="n"/>
      <c r="X3" s="1273" t="n"/>
      <c r="Y3" s="1273" t="n"/>
      <c r="Z3" s="1273" t="n"/>
      <c r="AA3" s="1273" t="n"/>
      <c r="AB3" s="1273" t="n"/>
      <c r="AC3" s="1334" t="n"/>
      <c r="AD3" s="1334" t="n"/>
      <c r="AE3" s="1334" t="n"/>
      <c r="AF3" s="1334" t="n"/>
      <c r="AG3" s="1334" t="n"/>
      <c r="AH3" s="1334" t="n"/>
      <c r="AI3" s="1334" t="n"/>
      <c r="AJ3" s="1334" t="n"/>
      <c r="AK3" s="1334" t="n"/>
      <c r="AL3" s="1334" t="n"/>
      <c r="AM3" s="1334" t="n"/>
      <c r="AN3" s="1334" t="n"/>
      <c r="AO3" s="1334" t="n"/>
      <c r="AP3" s="1334" t="n"/>
      <c r="AQ3" s="1334" t="n"/>
      <c r="AR3" s="1334" t="n"/>
      <c r="AS3" s="1334" t="n"/>
      <c r="AT3" s="1334" t="n"/>
      <c r="AU3" s="1334" t="n"/>
      <c r="AV3" s="1334" t="n"/>
      <c r="AW3" s="1334" t="n"/>
      <c r="AX3" s="1334" t="n"/>
      <c r="AY3" s="1334" t="n"/>
      <c r="AZ3" s="1334" t="n"/>
      <c r="BA3" s="1277" t="n"/>
      <c r="BB3" s="1277" t="n"/>
    </row>
    <row r="4" ht="18.75" customHeight="1" s="18" thickBot="1">
      <c r="A4" s="1268" t="n"/>
      <c r="B4" s="1268" t="n"/>
      <c r="C4" s="1278" t="n"/>
      <c r="D4" s="61" t="n"/>
      <c r="E4" s="1279" t="n"/>
      <c r="F4" s="335" t="n">
        <v>30</v>
      </c>
      <c r="G4" s="335">
        <f>F4+30</f>
        <v/>
      </c>
      <c r="H4" s="335">
        <f>G4+30</f>
        <v/>
      </c>
      <c r="I4" s="335">
        <f>H4+30</f>
        <v/>
      </c>
      <c r="J4" s="335">
        <f>I4+30</f>
        <v/>
      </c>
      <c r="K4" s="335">
        <f>J4+30</f>
        <v/>
      </c>
      <c r="L4" s="335">
        <f>K4+30</f>
        <v/>
      </c>
      <c r="M4" s="335">
        <f>L4+30</f>
        <v/>
      </c>
      <c r="N4" s="335">
        <f>M4+30</f>
        <v/>
      </c>
      <c r="O4" s="335">
        <f>N4+30</f>
        <v/>
      </c>
      <c r="P4" s="335">
        <f>O4+30</f>
        <v/>
      </c>
      <c r="Q4" s="335">
        <f>P4+30</f>
        <v/>
      </c>
      <c r="R4" s="335">
        <f>Q4+30</f>
        <v/>
      </c>
      <c r="S4" s="335">
        <f>R4+30</f>
        <v/>
      </c>
      <c r="T4" s="335">
        <f>S4+30</f>
        <v/>
      </c>
      <c r="U4" s="335">
        <f>T4+30</f>
        <v/>
      </c>
      <c r="V4" s="335">
        <f>U4+30</f>
        <v/>
      </c>
      <c r="W4" s="335">
        <f>V4+30</f>
        <v/>
      </c>
      <c r="X4" s="335">
        <f>W4+30</f>
        <v/>
      </c>
      <c r="Y4" s="335">
        <f>X4+30</f>
        <v/>
      </c>
      <c r="Z4" s="335">
        <f>Y4+30</f>
        <v/>
      </c>
      <c r="AA4" s="335">
        <f>Z4+30</f>
        <v/>
      </c>
      <c r="AB4" s="335">
        <f>AA4+30</f>
        <v/>
      </c>
      <c r="AC4" s="335">
        <f>AB4+30</f>
        <v/>
      </c>
      <c r="AD4" s="335">
        <f>AC4+30</f>
        <v/>
      </c>
      <c r="AE4" s="335">
        <f>AD4+30</f>
        <v/>
      </c>
      <c r="AF4" s="335">
        <f>AE4+30</f>
        <v/>
      </c>
      <c r="AG4" s="335">
        <f>AF4+30</f>
        <v/>
      </c>
      <c r="AH4" s="335">
        <f>AG4+30</f>
        <v/>
      </c>
      <c r="AI4" s="335">
        <f>AH4+30</f>
        <v/>
      </c>
      <c r="AJ4" s="335">
        <f>AI4+30</f>
        <v/>
      </c>
      <c r="AK4" s="335">
        <f>AJ4+30</f>
        <v/>
      </c>
      <c r="AL4" s="335">
        <f>AK4+30</f>
        <v/>
      </c>
      <c r="AM4" s="335">
        <f>AL4+30</f>
        <v/>
      </c>
      <c r="AN4" s="335">
        <f>AM4+30</f>
        <v/>
      </c>
      <c r="AO4" s="335">
        <f>AN4+30</f>
        <v/>
      </c>
      <c r="AP4" s="335">
        <f>AO4+30</f>
        <v/>
      </c>
      <c r="AQ4" s="335">
        <f>AP4+30</f>
        <v/>
      </c>
      <c r="AR4" s="335">
        <f>AQ4+30</f>
        <v/>
      </c>
      <c r="AS4" s="335">
        <f>AR4+30</f>
        <v/>
      </c>
      <c r="AT4" s="335">
        <f>AS4+30</f>
        <v/>
      </c>
      <c r="AU4" s="335">
        <f>AT4+30</f>
        <v/>
      </c>
      <c r="AV4" s="335">
        <f>AU4+30</f>
        <v/>
      </c>
      <c r="AW4" s="335">
        <f>AV4+30</f>
        <v/>
      </c>
      <c r="AX4" s="335">
        <f>AW4+30</f>
        <v/>
      </c>
      <c r="AY4" s="335">
        <f>AX4+30</f>
        <v/>
      </c>
      <c r="AZ4" s="335">
        <f>AY4+30</f>
        <v/>
      </c>
      <c r="BA4" s="335">
        <f>AZ4+25</f>
        <v/>
      </c>
      <c r="BB4" s="105" t="n"/>
    </row>
    <row r="5" ht="16.15" customHeight="1" s="18" thickTop="1">
      <c r="A5" s="875" t="inlineStr">
        <is>
          <t>WIL</t>
        </is>
      </c>
      <c r="B5" s="1280" t="inlineStr">
        <is>
          <t>U N I T</t>
        </is>
      </c>
      <c r="C5" s="1281" t="n"/>
      <c r="D5" s="1281" t="n"/>
      <c r="E5" s="1282" t="n"/>
      <c r="F5" s="1283" t="inlineStr">
        <is>
          <t>P  U  K  U  L  /  B  E  B  A  N   ( M W )</t>
        </is>
      </c>
      <c r="G5" s="1284" t="n"/>
      <c r="H5" s="1284" t="n"/>
      <c r="I5" s="1284" t="n"/>
      <c r="J5" s="1284" t="n"/>
      <c r="K5" s="1284" t="n"/>
      <c r="L5" s="1284" t="n"/>
      <c r="M5" s="1284" t="n"/>
      <c r="N5" s="1284" t="n"/>
      <c r="O5" s="1284" t="n"/>
      <c r="P5" s="1284" t="n"/>
      <c r="Q5" s="1284" t="n"/>
      <c r="R5" s="1284" t="n"/>
      <c r="S5" s="1284" t="n"/>
      <c r="T5" s="1284" t="n"/>
      <c r="U5" s="1284" t="n"/>
      <c r="V5" s="1284" t="n"/>
      <c r="W5" s="1284" t="n"/>
      <c r="X5" s="1284" t="n"/>
      <c r="Y5" s="1284" t="n"/>
      <c r="Z5" s="1284" t="n"/>
      <c r="AA5" s="1284" t="n"/>
      <c r="AB5" s="1284" t="n"/>
      <c r="AC5" s="1284" t="n"/>
      <c r="AD5" s="1284" t="n"/>
      <c r="AE5" s="1284" t="n"/>
      <c r="AF5" s="1284" t="n"/>
      <c r="AG5" s="1284" t="n"/>
      <c r="AH5" s="1284" t="n"/>
      <c r="AI5" s="1284" t="n"/>
      <c r="AJ5" s="1284" t="n"/>
      <c r="AK5" s="1284" t="n"/>
      <c r="AL5" s="1284" t="n"/>
      <c r="AM5" s="1284" t="n"/>
      <c r="AN5" s="1284" t="n"/>
      <c r="AO5" s="1284" t="n"/>
      <c r="AP5" s="1284" t="n"/>
      <c r="AQ5" s="1284" t="n"/>
      <c r="AR5" s="1284" t="n"/>
      <c r="AS5" s="1284" t="n"/>
      <c r="AT5" s="1284" t="n"/>
      <c r="AU5" s="1284" t="n"/>
      <c r="AV5" s="1284" t="n"/>
      <c r="AW5" s="1284" t="n"/>
      <c r="AX5" s="1284" t="n"/>
      <c r="AY5" s="1284" t="n"/>
      <c r="AZ5" s="1284" t="n"/>
      <c r="BA5" s="1285" t="n"/>
      <c r="BB5" s="1286" t="inlineStr">
        <is>
          <t>KET</t>
        </is>
      </c>
    </row>
    <row r="6" ht="16.5" customHeight="1" s="18" thickBot="1">
      <c r="A6" s="1287" t="n"/>
      <c r="B6" s="1288" t="inlineStr">
        <is>
          <t>PEMBANGKIT</t>
        </is>
      </c>
      <c r="E6" s="1289" t="n"/>
      <c r="F6" s="1267" t="n">
        <v>0.3</v>
      </c>
      <c r="G6" s="1267" t="n">
        <v>1</v>
      </c>
      <c r="H6" s="1267" t="n">
        <v>1.3</v>
      </c>
      <c r="I6" s="1267" t="n">
        <v>2</v>
      </c>
      <c r="J6" s="1267" t="n">
        <v>2.3</v>
      </c>
      <c r="K6" s="1267" t="n">
        <v>3</v>
      </c>
      <c r="L6" s="1267" t="n">
        <v>3.3</v>
      </c>
      <c r="M6" s="1267" t="n">
        <v>4</v>
      </c>
      <c r="N6" s="1267" t="n">
        <v>4.3</v>
      </c>
      <c r="O6" s="1267" t="n">
        <v>5</v>
      </c>
      <c r="P6" s="1267" t="n">
        <v>5.3</v>
      </c>
      <c r="Q6" s="1267" t="n">
        <v>6</v>
      </c>
      <c r="R6" s="1267" t="n">
        <v>6.3</v>
      </c>
      <c r="S6" s="1267" t="n">
        <v>7</v>
      </c>
      <c r="T6" s="1267" t="n">
        <v>7.3</v>
      </c>
      <c r="U6" s="1267" t="n">
        <v>8</v>
      </c>
      <c r="V6" s="1267" t="n">
        <v>8.300000000000001</v>
      </c>
      <c r="W6" s="1267" t="n">
        <v>9</v>
      </c>
      <c r="X6" s="1267" t="n">
        <v>9.300000000000001</v>
      </c>
      <c r="Y6" s="1267" t="n">
        <v>10</v>
      </c>
      <c r="Z6" s="1267" t="n">
        <v>10.3</v>
      </c>
      <c r="AA6" s="1267" t="n">
        <v>11</v>
      </c>
      <c r="AB6" s="1267" t="n">
        <v>11.3</v>
      </c>
      <c r="AC6" s="1267" t="n">
        <v>12</v>
      </c>
      <c r="AD6" s="1267" t="n">
        <v>12.3</v>
      </c>
      <c r="AE6" s="1267" t="n">
        <v>13</v>
      </c>
      <c r="AF6" s="1267" t="n">
        <v>13.3</v>
      </c>
      <c r="AG6" s="1267" t="n">
        <v>14</v>
      </c>
      <c r="AH6" s="1267" t="n">
        <v>14.3</v>
      </c>
      <c r="AI6" s="1267" t="n">
        <v>15</v>
      </c>
      <c r="AJ6" s="1267" t="n">
        <v>15.3</v>
      </c>
      <c r="AK6" s="1267" t="n">
        <v>16</v>
      </c>
      <c r="AL6" s="1267" t="n">
        <v>16.3</v>
      </c>
      <c r="AM6" s="1267" t="n">
        <v>17</v>
      </c>
      <c r="AN6" s="1267" t="n">
        <v>17.3</v>
      </c>
      <c r="AO6" s="1267" t="n">
        <v>18</v>
      </c>
      <c r="AP6" s="1267" t="n">
        <v>18.3</v>
      </c>
      <c r="AQ6" s="1267" t="n">
        <v>19</v>
      </c>
      <c r="AR6" s="1267" t="n">
        <v>19.3</v>
      </c>
      <c r="AS6" s="1267" t="n">
        <v>20</v>
      </c>
      <c r="AT6" s="337" t="n">
        <v>20.3</v>
      </c>
      <c r="AU6" s="337" t="n">
        <v>21</v>
      </c>
      <c r="AV6" s="337" t="n">
        <v>21.3</v>
      </c>
      <c r="AW6" s="337" t="n">
        <v>22</v>
      </c>
      <c r="AX6" s="337" t="n">
        <v>22.3</v>
      </c>
      <c r="AY6" s="337" t="n">
        <v>23</v>
      </c>
      <c r="AZ6" s="337" t="n">
        <v>23.3</v>
      </c>
      <c r="BA6" s="337" t="n">
        <v>24</v>
      </c>
      <c r="BB6" s="1287" t="n"/>
    </row>
    <row r="7" ht="19.5" customHeight="1" s="18" thickTop="1">
      <c r="A7" s="1336" t="inlineStr">
        <is>
          <t>SULAWESI SELATAN</t>
        </is>
      </c>
      <c r="B7" s="1291" t="inlineStr">
        <is>
          <t>PLN</t>
        </is>
      </c>
      <c r="C7" s="918" t="inlineStr">
        <is>
          <t>HIDRO</t>
        </is>
      </c>
      <c r="D7" s="63" t="inlineStr">
        <is>
          <t>PLTA</t>
        </is>
      </c>
      <c r="E7" s="64" t="inlineStr">
        <is>
          <t>BAKARU #1</t>
        </is>
      </c>
      <c r="F7" s="338">
        <f>(IF(DASHBOARD!$J$2=F4,DASHBOARD!$H$9,IF(DASHBOARD!$J$2=0,0,F7)))</f>
        <v/>
      </c>
      <c r="G7" s="338">
        <f>(IF(DASHBOARD!$J$2=G4,DASHBOARD!$H$9,IF(DASHBOARD!$J$2=0,0,G7)))</f>
        <v/>
      </c>
      <c r="H7" s="338">
        <f>(IF(DASHBOARD!$J$2=H4,DASHBOARD!$H$9,IF(DASHBOARD!$J$2=0,0,H7)))</f>
        <v/>
      </c>
      <c r="I7" s="338">
        <f>(IF(DASHBOARD!$J$2=I4,DASHBOARD!$H$9,IF(DASHBOARD!$J$2=0,0,I7)))</f>
        <v/>
      </c>
      <c r="J7" s="338">
        <f>(IF(DASHBOARD!$J$2=J4,DASHBOARD!$H$9,IF(DASHBOARD!$J$2=0,0,J7)))</f>
        <v/>
      </c>
      <c r="K7" s="338">
        <f>(IF(DASHBOARD!$J$2=K4,DASHBOARD!$H$9,IF(DASHBOARD!$J$2=0,0,K7)))</f>
        <v/>
      </c>
      <c r="L7" s="338">
        <f>(IF(DASHBOARD!$J$2=L4,DASHBOARD!$H$9,IF(DASHBOARD!$J$2=0,0,L7)))</f>
        <v/>
      </c>
      <c r="M7" s="338">
        <f>(IF(DASHBOARD!$J$2=M4,DASHBOARD!$H$9,IF(DASHBOARD!$J$2=0,0,M7)))</f>
        <v/>
      </c>
      <c r="N7" s="338">
        <f>(IF(DASHBOARD!$J$2=N4,DASHBOARD!$H$9,IF(DASHBOARD!$J$2=0,0,N7)))</f>
        <v/>
      </c>
      <c r="O7" s="338">
        <f>(IF(DASHBOARD!$J$2=O4,DASHBOARD!$H$9,IF(DASHBOARD!$J$2=0,0,O7)))</f>
        <v/>
      </c>
      <c r="P7" s="338">
        <f>(IF(DASHBOARD!$J$2=P4,DASHBOARD!$H$9,IF(DASHBOARD!$J$2=0,0,P7)))</f>
        <v/>
      </c>
      <c r="Q7" s="338">
        <f>(IF(DASHBOARD!$J$2=Q4,DASHBOARD!$H$9,IF(DASHBOARD!$J$2=0,0,Q7)))</f>
        <v/>
      </c>
      <c r="R7" s="338">
        <f>(IF(DASHBOARD!$J$2=R4,DASHBOARD!$H$9,IF(DASHBOARD!$J$2=0,0,R7)))</f>
        <v/>
      </c>
      <c r="S7" s="338">
        <f>(IF(DASHBOARD!$J$2=S4,DASHBOARD!$H$9,IF(DASHBOARD!$J$2=0,0,S7)))</f>
        <v/>
      </c>
      <c r="T7" s="338">
        <f>(IF(DASHBOARD!$J$2=T4,DASHBOARD!$H$9,IF(DASHBOARD!$J$2=0,0,T7)))</f>
        <v/>
      </c>
      <c r="U7" s="338">
        <f>(IF(DASHBOARD!$J$2=U4,DASHBOARD!$H$9,IF(DASHBOARD!$J$2=0,0,U7)))</f>
        <v/>
      </c>
      <c r="V7" s="338">
        <f>(IF(DASHBOARD!$J$2=V4,DASHBOARD!$H$9,IF(DASHBOARD!$J$2=0,0,V7)))</f>
        <v/>
      </c>
      <c r="W7" s="338">
        <f>(IF(DASHBOARD!$J$2=W4,DASHBOARD!$H$9,IF(DASHBOARD!$J$2=0,0,W7)))</f>
        <v/>
      </c>
      <c r="X7" s="338">
        <f>(IF(DASHBOARD!$J$2=X4,DASHBOARD!$H$9,IF(DASHBOARD!$J$2=0,0,X7)))</f>
        <v/>
      </c>
      <c r="Y7" s="338">
        <f>(IF(DASHBOARD!$J$2=Y4,DASHBOARD!$H$9,IF(DASHBOARD!$J$2=0,0,Y7)))</f>
        <v/>
      </c>
      <c r="Z7" s="338">
        <f>(IF(DASHBOARD!$J$2=Z4,DASHBOARD!$H$9,IF(DASHBOARD!$J$2=0,0,Z7)))</f>
        <v/>
      </c>
      <c r="AA7" s="338">
        <f>(IF(DASHBOARD!$J$2=AA4,DASHBOARD!$H$9,IF(DASHBOARD!$J$2=0,0,AA7)))</f>
        <v/>
      </c>
      <c r="AB7" s="338">
        <f>(IF(DASHBOARD!$J$2=AB4,DASHBOARD!$H$9,IF(DASHBOARD!$J$2=0,0,AB7)))</f>
        <v/>
      </c>
      <c r="AC7" s="338">
        <f>(IF(DASHBOARD!$J$2=AC4,DASHBOARD!$H$9,IF(DASHBOARD!$J$2=0,0,AC7)))</f>
        <v/>
      </c>
      <c r="AD7" s="338">
        <f>(IF(DASHBOARD!$J$2=AD4,DASHBOARD!$H$9,IF(DASHBOARD!$J$2=0,0,AD7)))</f>
        <v/>
      </c>
      <c r="AE7" s="338">
        <f>(IF(DASHBOARD!$J$2=AE4,DASHBOARD!$H$9,IF(DASHBOARD!$J$2=0,0,AE7)))</f>
        <v/>
      </c>
      <c r="AF7" s="338">
        <f>(IF(DASHBOARD!$J$2=AF4,DASHBOARD!$H$9,IF(DASHBOARD!$J$2=0,0,AF7)))</f>
        <v/>
      </c>
      <c r="AG7" s="338">
        <f>(IF(DASHBOARD!$J$2=AG4,DASHBOARD!$H$9,IF(DASHBOARD!$J$2=0,0,AG7)))</f>
        <v/>
      </c>
      <c r="AH7" s="338">
        <f>(IF(DASHBOARD!$J$2=AH4,DASHBOARD!$H$9,IF(DASHBOARD!$J$2=0,0,AH7)))</f>
        <v/>
      </c>
      <c r="AI7" s="338">
        <f>(IF(DASHBOARD!$J$2=AI4,DASHBOARD!$H$9,IF(DASHBOARD!$J$2=0,0,AI7)))</f>
        <v/>
      </c>
      <c r="AJ7" s="338">
        <f>(IF(DASHBOARD!$J$2=AJ4,DASHBOARD!$H$9,IF(DASHBOARD!$J$2=0,0,AJ7)))</f>
        <v/>
      </c>
      <c r="AK7" s="338">
        <f>(IF(DASHBOARD!$J$2=AK4,DASHBOARD!$H$9,IF(DASHBOARD!$J$2=0,0,AK7)))</f>
        <v/>
      </c>
      <c r="AL7" s="338">
        <f>(IF(DASHBOARD!$J$2=AL4,DASHBOARD!$H$9,IF(DASHBOARD!$J$2=0,0,AL7)))</f>
        <v/>
      </c>
      <c r="AM7" s="338">
        <f>(IF(DASHBOARD!$J$2=AM4,DASHBOARD!$H$9,IF(DASHBOARD!$J$2=0,0,AM7)))</f>
        <v/>
      </c>
      <c r="AN7" s="338">
        <f>(IF(DASHBOARD!$J$2=AN4,DASHBOARD!$H$9,IF(DASHBOARD!$J$2=0,0,AN7)))</f>
        <v/>
      </c>
      <c r="AO7" s="338">
        <f>(IF(DASHBOARD!$J$2=AO4,DASHBOARD!$H$9,IF(DASHBOARD!$J$2=0,0,AO7)))</f>
        <v/>
      </c>
      <c r="AP7" s="338">
        <f>(IF(DASHBOARD!$J$2=AP4,DASHBOARD!$H$9,IF(DASHBOARD!$J$2=0,0,AP7)))</f>
        <v/>
      </c>
      <c r="AQ7" s="338">
        <f>(IF(DASHBOARD!$J$2=AQ4,DASHBOARD!$H$9,IF(DASHBOARD!$J$2=0,0,AQ7)))</f>
        <v/>
      </c>
      <c r="AR7" s="338">
        <f>(IF(DASHBOARD!$J$2=AR4,DASHBOARD!$H$9,IF(DASHBOARD!$J$2=0,0,AR7)))</f>
        <v/>
      </c>
      <c r="AS7" s="338">
        <f>(IF(DASHBOARD!$J$2=AS4,DASHBOARD!$H$9,IF(DASHBOARD!$J$2=0,0,AS7)))</f>
        <v/>
      </c>
      <c r="AT7" s="338">
        <f>(IF(DASHBOARD!$J$2=AT4,DASHBOARD!$H$9,IF(DASHBOARD!$J$2=0,0,AT7)))</f>
        <v/>
      </c>
      <c r="AU7" s="338">
        <f>(IF(DASHBOARD!$J$2=AU4,DASHBOARD!$H$9,IF(DASHBOARD!$J$2=0,0,AU7)))</f>
        <v/>
      </c>
      <c r="AV7" s="338">
        <f>(IF(DASHBOARD!$J$2=AV4,DASHBOARD!$H$9,IF(DASHBOARD!$J$2=0,0,AV7)))</f>
        <v/>
      </c>
      <c r="AW7" s="338">
        <f>(IF(DASHBOARD!$J$2=AW4,DASHBOARD!$H$9,IF(DASHBOARD!$J$2=0,0,AW7)))</f>
        <v/>
      </c>
      <c r="AX7" s="338">
        <f>(IF(DASHBOARD!$J$2=AX4,DASHBOARD!$H$9,IF(DASHBOARD!$J$2=0,0,AX7)))</f>
        <v/>
      </c>
      <c r="AY7" s="338">
        <f>(IF(DASHBOARD!$J$2=AY4,DASHBOARD!$H$9,IF(DASHBOARD!$J$2=0,0,AY7)))</f>
        <v/>
      </c>
      <c r="AZ7" s="338">
        <f>(IF(DASHBOARD!$J$2=AZ4,DASHBOARD!$H$9,IF(DASHBOARD!$J$2=0,0,AZ7)))</f>
        <v/>
      </c>
      <c r="BA7" s="338">
        <f>(IF(DASHBOARD!$J$2=BA4,DASHBOARD!$H$9,IF(DASHBOARD!$J$2=0,0,BA7)))</f>
        <v/>
      </c>
      <c r="BB7" s="65">
        <f>(SUM(F7:BA7)/2)*1000</f>
        <v/>
      </c>
    </row>
    <row r="8" ht="18.75" customHeight="1" s="18">
      <c r="B8" s="1292" t="n"/>
      <c r="C8" s="1293" t="n"/>
      <c r="D8" s="66" t="inlineStr">
        <is>
          <t>PLTA</t>
        </is>
      </c>
      <c r="E8" s="67" t="inlineStr">
        <is>
          <t>BAKARU #2</t>
        </is>
      </c>
      <c r="F8" s="338">
        <f>(IF(DASHBOARD!$J$2=F4,DASHBOARD!$H$10,IF(DASHBOARD!$J$2=0,0,F8)))</f>
        <v/>
      </c>
      <c r="G8" s="338">
        <f>(IF(DASHBOARD!$J$2=G4,DASHBOARD!$H$10,IF(DASHBOARD!$J$2=0,0,G8)))</f>
        <v/>
      </c>
      <c r="H8" s="338">
        <f>(IF(DASHBOARD!$J$2=H4,DASHBOARD!$H$10,IF(DASHBOARD!$J$2=0,0,H8)))</f>
        <v/>
      </c>
      <c r="I8" s="338">
        <f>(IF(DASHBOARD!$J$2=I4,DASHBOARD!$H$10,IF(DASHBOARD!$J$2=0,0,I8)))</f>
        <v/>
      </c>
      <c r="J8" s="338">
        <f>(IF(DASHBOARD!$J$2=J4,DASHBOARD!$H$10,IF(DASHBOARD!$J$2=0,0,J8)))</f>
        <v/>
      </c>
      <c r="K8" s="338">
        <f>(IF(DASHBOARD!$J$2=K4,DASHBOARD!$H$10,IF(DASHBOARD!$J$2=0,0,K8)))</f>
        <v/>
      </c>
      <c r="L8" s="338">
        <f>(IF(DASHBOARD!$J$2=L4,DASHBOARD!$H$10,IF(DASHBOARD!$J$2=0,0,L8)))</f>
        <v/>
      </c>
      <c r="M8" s="338">
        <f>(IF(DASHBOARD!$J$2=M4,DASHBOARD!$H$10,IF(DASHBOARD!$J$2=0,0,M8)))</f>
        <v/>
      </c>
      <c r="N8" s="338">
        <f>(IF(DASHBOARD!$J$2=N4,DASHBOARD!$H$10,IF(DASHBOARD!$J$2=0,0,N8)))</f>
        <v/>
      </c>
      <c r="O8" s="338">
        <f>(IF(DASHBOARD!$J$2=O4,DASHBOARD!$H$10,IF(DASHBOARD!$J$2=0,0,O8)))</f>
        <v/>
      </c>
      <c r="P8" s="338">
        <f>(IF(DASHBOARD!$J$2=P4,DASHBOARD!$H$10,IF(DASHBOARD!$J$2=0,0,P8)))</f>
        <v/>
      </c>
      <c r="Q8" s="338">
        <f>(IF(DASHBOARD!$J$2=Q4,DASHBOARD!$H$10,IF(DASHBOARD!$J$2=0,0,Q8)))</f>
        <v/>
      </c>
      <c r="R8" s="338">
        <f>(IF(DASHBOARD!$J$2=R4,DASHBOARD!$H$10,IF(DASHBOARD!$J$2=0,0,R8)))</f>
        <v/>
      </c>
      <c r="S8" s="338">
        <f>(IF(DASHBOARD!$J$2=S4,DASHBOARD!$H$10,IF(DASHBOARD!$J$2=0,0,S8)))</f>
        <v/>
      </c>
      <c r="T8" s="338">
        <f>(IF(DASHBOARD!$J$2=T4,DASHBOARD!$H$10,IF(DASHBOARD!$J$2=0,0,T8)))</f>
        <v/>
      </c>
      <c r="U8" s="338">
        <f>(IF(DASHBOARD!$J$2=U4,DASHBOARD!$H$10,IF(DASHBOARD!$J$2=0,0,U8)))</f>
        <v/>
      </c>
      <c r="V8" s="338">
        <f>(IF(DASHBOARD!$J$2=V4,DASHBOARD!$H$10,IF(DASHBOARD!$J$2=0,0,V8)))</f>
        <v/>
      </c>
      <c r="W8" s="338">
        <f>(IF(DASHBOARD!$J$2=W4,DASHBOARD!$H$10,IF(DASHBOARD!$J$2=0,0,W8)))</f>
        <v/>
      </c>
      <c r="X8" s="338">
        <f>(IF(DASHBOARD!$J$2=X4,DASHBOARD!$H$10,IF(DASHBOARD!$J$2=0,0,X8)))</f>
        <v/>
      </c>
      <c r="Y8" s="338">
        <f>(IF(DASHBOARD!$J$2=Y4,DASHBOARD!$H$10,IF(DASHBOARD!$J$2=0,0,Y8)))</f>
        <v/>
      </c>
      <c r="Z8" s="338">
        <f>(IF(DASHBOARD!$J$2=Z4,DASHBOARD!$H$10,IF(DASHBOARD!$J$2=0,0,Z8)))</f>
        <v/>
      </c>
      <c r="AA8" s="338">
        <f>(IF(DASHBOARD!$J$2=AA4,DASHBOARD!$H$10,IF(DASHBOARD!$J$2=0,0,AA8)))</f>
        <v/>
      </c>
      <c r="AB8" s="338">
        <f>(IF(DASHBOARD!$J$2=AB4,DASHBOARD!$H$10,IF(DASHBOARD!$J$2=0,0,AB8)))</f>
        <v/>
      </c>
      <c r="AC8" s="338">
        <f>(IF(DASHBOARD!$J$2=AC4,DASHBOARD!$H$10,IF(DASHBOARD!$J$2=0,0,AC8)))</f>
        <v/>
      </c>
      <c r="AD8" s="338">
        <f>(IF(DASHBOARD!$J$2=AD4,DASHBOARD!$H$10,IF(DASHBOARD!$J$2=0,0,AD8)))</f>
        <v/>
      </c>
      <c r="AE8" s="338">
        <f>(IF(DASHBOARD!$J$2=AE4,DASHBOARD!$H$10,IF(DASHBOARD!$J$2=0,0,AE8)))</f>
        <v/>
      </c>
      <c r="AF8" s="338">
        <f>(IF(DASHBOARD!$J$2=AF4,DASHBOARD!$H$10,IF(DASHBOARD!$J$2=0,0,AF8)))</f>
        <v/>
      </c>
      <c r="AG8" s="338">
        <f>(IF(DASHBOARD!$J$2=AG4,DASHBOARD!$H$10,IF(DASHBOARD!$J$2=0,0,AG8)))</f>
        <v/>
      </c>
      <c r="AH8" s="338">
        <f>(IF(DASHBOARD!$J$2=AH4,DASHBOARD!$H$10,IF(DASHBOARD!$J$2=0,0,AH8)))</f>
        <v/>
      </c>
      <c r="AI8" s="338">
        <f>(IF(DASHBOARD!$J$2=AI4,DASHBOARD!$H$10,IF(DASHBOARD!$J$2=0,0,AI8)))</f>
        <v/>
      </c>
      <c r="AJ8" s="338">
        <f>(IF(DASHBOARD!$J$2=AJ4,DASHBOARD!$H$10,IF(DASHBOARD!$J$2=0,0,AJ8)))</f>
        <v/>
      </c>
      <c r="AK8" s="338">
        <f>(IF(DASHBOARD!$J$2=AK4,DASHBOARD!$H$10,IF(DASHBOARD!$J$2=0,0,AK8)))</f>
        <v/>
      </c>
      <c r="AL8" s="338">
        <f>(IF(DASHBOARD!$J$2=AL4,DASHBOARD!$H$10,IF(DASHBOARD!$J$2=0,0,AL8)))</f>
        <v/>
      </c>
      <c r="AM8" s="338">
        <f>(IF(DASHBOARD!$J$2=AM4,DASHBOARD!$H$10,IF(DASHBOARD!$J$2=0,0,AM8)))</f>
        <v/>
      </c>
      <c r="AN8" s="338">
        <f>(IF(DASHBOARD!$J$2=AN4,DASHBOARD!$H$10,IF(DASHBOARD!$J$2=0,0,AN8)))</f>
        <v/>
      </c>
      <c r="AO8" s="338">
        <f>(IF(DASHBOARD!$J$2=AO4,DASHBOARD!$H$10,IF(DASHBOARD!$J$2=0,0,AO8)))</f>
        <v/>
      </c>
      <c r="AP8" s="338">
        <f>(IF(DASHBOARD!$J$2=AP4,DASHBOARD!$H$10,IF(DASHBOARD!$J$2=0,0,AP8)))</f>
        <v/>
      </c>
      <c r="AQ8" s="338">
        <f>(IF(DASHBOARD!$J$2=AQ4,DASHBOARD!$H$10,IF(DASHBOARD!$J$2=0,0,AQ8)))</f>
        <v/>
      </c>
      <c r="AR8" s="338">
        <f>(IF(DASHBOARD!$J$2=AR4,DASHBOARD!$H$10,IF(DASHBOARD!$J$2=0,0,AR8)))</f>
        <v/>
      </c>
      <c r="AS8" s="338">
        <f>(IF(DASHBOARD!$J$2=AS4,DASHBOARD!$H$10,IF(DASHBOARD!$J$2=0,0,AS8)))</f>
        <v/>
      </c>
      <c r="AT8" s="338">
        <f>(IF(DASHBOARD!$J$2=AT4,DASHBOARD!$H$10,IF(DASHBOARD!$J$2=0,0,AT8)))</f>
        <v/>
      </c>
      <c r="AU8" s="338">
        <f>(IF(DASHBOARD!$J$2=AU4,DASHBOARD!$H$10,IF(DASHBOARD!$J$2=0,0,AU8)))</f>
        <v/>
      </c>
      <c r="AV8" s="338">
        <f>(IF(DASHBOARD!$J$2=AV4,DASHBOARD!$H$10,IF(DASHBOARD!$J$2=0,0,AV8)))</f>
        <v/>
      </c>
      <c r="AW8" s="338">
        <f>(IF(DASHBOARD!$J$2=AW4,DASHBOARD!$H$10,IF(DASHBOARD!$J$2=0,0,AW8)))</f>
        <v/>
      </c>
      <c r="AX8" s="338">
        <f>(IF(DASHBOARD!$J$2=AX4,DASHBOARD!$H$10,IF(DASHBOARD!$J$2=0,0,AX8)))</f>
        <v/>
      </c>
      <c r="AY8" s="338">
        <f>(IF(DASHBOARD!$J$2=AY4,DASHBOARD!$H$10,IF(DASHBOARD!$J$2=0,0,AY8)))</f>
        <v/>
      </c>
      <c r="AZ8" s="338">
        <f>(IF(DASHBOARD!$J$2=AZ4,DASHBOARD!$H$10,IF(DASHBOARD!$J$2=0,0,AZ8)))</f>
        <v/>
      </c>
      <c r="BA8" s="338">
        <f>(IF(DASHBOARD!$J$2=BA4,DASHBOARD!$H$10,IF(DASHBOARD!$J$2=0,0,BA8)))</f>
        <v/>
      </c>
      <c r="BB8" s="65">
        <f>(SUM(F8:BA8)/2)*1000</f>
        <v/>
      </c>
    </row>
    <row r="9" ht="18.75" customHeight="1" s="18">
      <c r="B9" s="1292" t="n"/>
      <c r="C9" s="1293" t="n"/>
      <c r="D9" s="66" t="inlineStr">
        <is>
          <t>PLTA</t>
        </is>
      </c>
      <c r="E9" s="67" t="inlineStr">
        <is>
          <t>BILI-BILI #1</t>
        </is>
      </c>
      <c r="F9" s="338">
        <f>(IF(DASHBOARD!$J$2=F4,DASHBOARD!$H$24,IF(DASHBOARD!$J$2=0,0,F9)))</f>
        <v/>
      </c>
      <c r="G9" s="338">
        <f>(IF(DASHBOARD!$J$2=G4,DASHBOARD!$H$24,IF(DASHBOARD!$J$2=0,0,G9)))</f>
        <v/>
      </c>
      <c r="H9" s="338">
        <f>(IF(DASHBOARD!$J$2=H4,DASHBOARD!$H$24,IF(DASHBOARD!$J$2=0,0,H9)))</f>
        <v/>
      </c>
      <c r="I9" s="338">
        <f>(IF(DASHBOARD!$J$2=I4,DASHBOARD!$H$24,IF(DASHBOARD!$J$2=0,0,I9)))</f>
        <v/>
      </c>
      <c r="J9" s="338">
        <f>(IF(DASHBOARD!$J$2=J4,DASHBOARD!$H$24,IF(DASHBOARD!$J$2=0,0,J9)))</f>
        <v/>
      </c>
      <c r="K9" s="338">
        <f>(IF(DASHBOARD!$J$2=K4,DASHBOARD!$H$24,IF(DASHBOARD!$J$2=0,0,K9)))</f>
        <v/>
      </c>
      <c r="L9" s="338">
        <f>(IF(DASHBOARD!$J$2=L4,DASHBOARD!$H$24,IF(DASHBOARD!$J$2=0,0,L9)))</f>
        <v/>
      </c>
      <c r="M9" s="338">
        <f>(IF(DASHBOARD!$J$2=M4,DASHBOARD!$H$24,IF(DASHBOARD!$J$2=0,0,M9)))</f>
        <v/>
      </c>
      <c r="N9" s="338">
        <f>(IF(DASHBOARD!$J$2=N4,DASHBOARD!$H$24,IF(DASHBOARD!$J$2=0,0,N9)))</f>
        <v/>
      </c>
      <c r="O9" s="338">
        <f>(IF(DASHBOARD!$J$2=O4,DASHBOARD!$H$24,IF(DASHBOARD!$J$2=0,0,O9)))</f>
        <v/>
      </c>
      <c r="P9" s="338">
        <f>(IF(DASHBOARD!$J$2=P4,DASHBOARD!$H$24,IF(DASHBOARD!$J$2=0,0,P9)))</f>
        <v/>
      </c>
      <c r="Q9" s="338">
        <f>(IF(DASHBOARD!$J$2=Q4,DASHBOARD!$H$24,IF(DASHBOARD!$J$2=0,0,Q9)))</f>
        <v/>
      </c>
      <c r="R9" s="338">
        <f>(IF(DASHBOARD!$J$2=R4,DASHBOARD!$H$24,IF(DASHBOARD!$J$2=0,0,R9)))</f>
        <v/>
      </c>
      <c r="S9" s="338">
        <f>(IF(DASHBOARD!$J$2=S4,DASHBOARD!$H$24,IF(DASHBOARD!$J$2=0,0,S9)))</f>
        <v/>
      </c>
      <c r="T9" s="338">
        <f>(IF(DASHBOARD!$J$2=T4,DASHBOARD!$H$24,IF(DASHBOARD!$J$2=0,0,T9)))</f>
        <v/>
      </c>
      <c r="U9" s="338">
        <f>(IF(DASHBOARD!$J$2=U4,DASHBOARD!$H$24,IF(DASHBOARD!$J$2=0,0,U9)))</f>
        <v/>
      </c>
      <c r="V9" s="338">
        <f>(IF(DASHBOARD!$J$2=V4,DASHBOARD!$H$24,IF(DASHBOARD!$J$2=0,0,V9)))</f>
        <v/>
      </c>
      <c r="W9" s="338">
        <f>(IF(DASHBOARD!$J$2=W4,DASHBOARD!$H$24,IF(DASHBOARD!$J$2=0,0,W9)))</f>
        <v/>
      </c>
      <c r="X9" s="338">
        <f>(IF(DASHBOARD!$J$2=X4,DASHBOARD!$H$24,IF(DASHBOARD!$J$2=0,0,X9)))</f>
        <v/>
      </c>
      <c r="Y9" s="338">
        <f>(IF(DASHBOARD!$J$2=Y4,DASHBOARD!$H$24,IF(DASHBOARD!$J$2=0,0,Y9)))</f>
        <v/>
      </c>
      <c r="Z9" s="338">
        <f>(IF(DASHBOARD!$J$2=Z4,DASHBOARD!$H$24,IF(DASHBOARD!$J$2=0,0,Z9)))</f>
        <v/>
      </c>
      <c r="AA9" s="338">
        <f>(IF(DASHBOARD!$J$2=AA4,DASHBOARD!$H$24,IF(DASHBOARD!$J$2=0,0,AA9)))</f>
        <v/>
      </c>
      <c r="AB9" s="338">
        <f>(IF(DASHBOARD!$J$2=AB4,DASHBOARD!$H$24,IF(DASHBOARD!$J$2=0,0,AB9)))</f>
        <v/>
      </c>
      <c r="AC9" s="338">
        <f>(IF(DASHBOARD!$J$2=AC4,DASHBOARD!$H$24,IF(DASHBOARD!$J$2=0,0,AC9)))</f>
        <v/>
      </c>
      <c r="AD9" s="338">
        <f>(IF(DASHBOARD!$J$2=AD4,DASHBOARD!$H$24,IF(DASHBOARD!$J$2=0,0,AD9)))</f>
        <v/>
      </c>
      <c r="AE9" s="338">
        <f>(IF(DASHBOARD!$J$2=AE4,DASHBOARD!$H$24,IF(DASHBOARD!$J$2=0,0,AE9)))</f>
        <v/>
      </c>
      <c r="AF9" s="338">
        <f>(IF(DASHBOARD!$J$2=AF4,DASHBOARD!$H$24,IF(DASHBOARD!$J$2=0,0,AF9)))</f>
        <v/>
      </c>
      <c r="AG9" s="338">
        <f>(IF(DASHBOARD!$J$2=AG4,DASHBOARD!$H$24,IF(DASHBOARD!$J$2=0,0,AG9)))</f>
        <v/>
      </c>
      <c r="AH9" s="338">
        <f>(IF(DASHBOARD!$J$2=AH4,DASHBOARD!$H$24,IF(DASHBOARD!$J$2=0,0,AH9)))</f>
        <v/>
      </c>
      <c r="AI9" s="338">
        <f>(IF(DASHBOARD!$J$2=AI4,DASHBOARD!$H$24,IF(DASHBOARD!$J$2=0,0,AI9)))</f>
        <v/>
      </c>
      <c r="AJ9" s="338">
        <f>(IF(DASHBOARD!$J$2=AJ4,DASHBOARD!$H$24,IF(DASHBOARD!$J$2=0,0,AJ9)))</f>
        <v/>
      </c>
      <c r="AK9" s="338">
        <f>(IF(DASHBOARD!$J$2=AK4,DASHBOARD!$H$24,IF(DASHBOARD!$J$2=0,0,AK9)))</f>
        <v/>
      </c>
      <c r="AL9" s="338">
        <f>(IF(DASHBOARD!$J$2=AL4,DASHBOARD!$H$24,IF(DASHBOARD!$J$2=0,0,AL9)))</f>
        <v/>
      </c>
      <c r="AM9" s="338">
        <f>(IF(DASHBOARD!$J$2=AM4,DASHBOARD!$H$24,IF(DASHBOARD!$J$2=0,0,AM9)))</f>
        <v/>
      </c>
      <c r="AN9" s="338">
        <f>(IF(DASHBOARD!$J$2=AN4,DASHBOARD!$H$24,IF(DASHBOARD!$J$2=0,0,AN9)))</f>
        <v/>
      </c>
      <c r="AO9" s="338">
        <f>(IF(DASHBOARD!$J$2=AO4,DASHBOARD!$H$24,IF(DASHBOARD!$J$2=0,0,AO9)))</f>
        <v/>
      </c>
      <c r="AP9" s="338">
        <f>(IF(DASHBOARD!$J$2=AP4,DASHBOARD!$H$24,IF(DASHBOARD!$J$2=0,0,AP9)))</f>
        <v/>
      </c>
      <c r="AQ9" s="338">
        <f>(IF(DASHBOARD!$J$2=AQ4,DASHBOARD!$H$24,IF(DASHBOARD!$J$2=0,0,AQ9)))</f>
        <v/>
      </c>
      <c r="AR9" s="338">
        <f>(IF(DASHBOARD!$J$2=AR4,DASHBOARD!$H$24,IF(DASHBOARD!$J$2=0,0,AR9)))</f>
        <v/>
      </c>
      <c r="AS9" s="338">
        <f>(IF(DASHBOARD!$J$2=AS4,DASHBOARD!$H$24,IF(DASHBOARD!$J$2=0,0,AS9)))</f>
        <v/>
      </c>
      <c r="AT9" s="338">
        <f>(IF(DASHBOARD!$J$2=AT4,DASHBOARD!$H$24,IF(DASHBOARD!$J$2=0,0,AT9)))</f>
        <v/>
      </c>
      <c r="AU9" s="338">
        <f>(IF(DASHBOARD!$J$2=AU4,DASHBOARD!$H$24,IF(DASHBOARD!$J$2=0,0,AU9)))</f>
        <v/>
      </c>
      <c r="AV9" s="338">
        <f>(IF(DASHBOARD!$J$2=AV4,DASHBOARD!$H$24,IF(DASHBOARD!$J$2=0,0,AV9)))</f>
        <v/>
      </c>
      <c r="AW9" s="338">
        <f>(IF(DASHBOARD!$J$2=AW4,DASHBOARD!$H$24,IF(DASHBOARD!$J$2=0,0,AW9)))</f>
        <v/>
      </c>
      <c r="AX9" s="338">
        <f>(IF(DASHBOARD!$J$2=AX4,DASHBOARD!$H$24,IF(DASHBOARD!$J$2=0,0,AX9)))</f>
        <v/>
      </c>
      <c r="AY9" s="338">
        <f>(IF(DASHBOARD!$J$2=AY4,DASHBOARD!$H$24,IF(DASHBOARD!$J$2=0,0,AY9)))</f>
        <v/>
      </c>
      <c r="AZ9" s="338">
        <f>(IF(DASHBOARD!$J$2=AZ4,DASHBOARD!$H$24,IF(DASHBOARD!$J$2=0,0,AZ9)))</f>
        <v/>
      </c>
      <c r="BA9" s="338">
        <f>(IF(DASHBOARD!$J$2=BA4,DASHBOARD!$H$24,IF(DASHBOARD!$J$2=0,0,BA9)))</f>
        <v/>
      </c>
      <c r="BB9" s="65">
        <f>(SUM(F9:BA9)/2)*1000</f>
        <v/>
      </c>
    </row>
    <row r="10" ht="19.5" customHeight="1" s="18" thickBot="1">
      <c r="B10" s="1292" t="n"/>
      <c r="C10" s="1293" t="n"/>
      <c r="D10" s="66" t="inlineStr">
        <is>
          <t>PLTA</t>
        </is>
      </c>
      <c r="E10" s="68" t="inlineStr">
        <is>
          <t>BILI-BILI #2</t>
        </is>
      </c>
      <c r="F10" s="338">
        <f>(IF(DASHBOARD!$J$2=F4,DASHBOARD!$H$25,IF(DASHBOARD!$J$2=0,0,F10)))</f>
        <v/>
      </c>
      <c r="G10" s="338">
        <f>(IF(DASHBOARD!$J$2=G4,DASHBOARD!$H$25,IF(DASHBOARD!$J$2=0,0,G10)))</f>
        <v/>
      </c>
      <c r="H10" s="338">
        <f>(IF(DASHBOARD!$J$2=H4,DASHBOARD!$H$25,IF(DASHBOARD!$J$2=0,0,H10)))</f>
        <v/>
      </c>
      <c r="I10" s="338">
        <f>(IF(DASHBOARD!$J$2=I4,DASHBOARD!$H$25,IF(DASHBOARD!$J$2=0,0,I10)))</f>
        <v/>
      </c>
      <c r="J10" s="338">
        <f>(IF(DASHBOARD!$J$2=J4,DASHBOARD!$H$25,IF(DASHBOARD!$J$2=0,0,J10)))</f>
        <v/>
      </c>
      <c r="K10" s="338">
        <f>(IF(DASHBOARD!$J$2=K4,DASHBOARD!$H$25,IF(DASHBOARD!$J$2=0,0,K10)))</f>
        <v/>
      </c>
      <c r="L10" s="338">
        <f>(IF(DASHBOARD!$J$2=L4,DASHBOARD!$H$25,IF(DASHBOARD!$J$2=0,0,L10)))</f>
        <v/>
      </c>
      <c r="M10" s="338">
        <f>(IF(DASHBOARD!$J$2=M4,DASHBOARD!$H$25,IF(DASHBOARD!$J$2=0,0,M10)))</f>
        <v/>
      </c>
      <c r="N10" s="338">
        <f>(IF(DASHBOARD!$J$2=N4,DASHBOARD!$H$25,IF(DASHBOARD!$J$2=0,0,N10)))</f>
        <v/>
      </c>
      <c r="O10" s="338">
        <f>(IF(DASHBOARD!$J$2=O4,DASHBOARD!$H$25,IF(DASHBOARD!$J$2=0,0,O10)))</f>
        <v/>
      </c>
      <c r="P10" s="338">
        <f>(IF(DASHBOARD!$J$2=P4,DASHBOARD!$H$25,IF(DASHBOARD!$J$2=0,0,P10)))</f>
        <v/>
      </c>
      <c r="Q10" s="338">
        <f>(IF(DASHBOARD!$J$2=Q4,DASHBOARD!$H$25,IF(DASHBOARD!$J$2=0,0,Q10)))</f>
        <v/>
      </c>
      <c r="R10" s="338">
        <f>(IF(DASHBOARD!$J$2=R4,DASHBOARD!$H$25,IF(DASHBOARD!$J$2=0,0,R10)))</f>
        <v/>
      </c>
      <c r="S10" s="338">
        <f>(IF(DASHBOARD!$J$2=S4,DASHBOARD!$H$25,IF(DASHBOARD!$J$2=0,0,S10)))</f>
        <v/>
      </c>
      <c r="T10" s="338">
        <f>(IF(DASHBOARD!$J$2=T4,DASHBOARD!$H$25,IF(DASHBOARD!$J$2=0,0,T10)))</f>
        <v/>
      </c>
      <c r="U10" s="338">
        <f>(IF(DASHBOARD!$J$2=U4,DASHBOARD!$H$25,IF(DASHBOARD!$J$2=0,0,U10)))</f>
        <v/>
      </c>
      <c r="V10" s="338">
        <f>(IF(DASHBOARD!$J$2=V4,DASHBOARD!$H$25,IF(DASHBOARD!$J$2=0,0,V10)))</f>
        <v/>
      </c>
      <c r="W10" s="338">
        <f>(IF(DASHBOARD!$J$2=W4,DASHBOARD!$H$25,IF(DASHBOARD!$J$2=0,0,W10)))</f>
        <v/>
      </c>
      <c r="X10" s="338">
        <f>(IF(DASHBOARD!$J$2=X4,DASHBOARD!$H$25,IF(DASHBOARD!$J$2=0,0,X10)))</f>
        <v/>
      </c>
      <c r="Y10" s="338">
        <f>(IF(DASHBOARD!$J$2=Y4,DASHBOARD!$H$25,IF(DASHBOARD!$J$2=0,0,Y10)))</f>
        <v/>
      </c>
      <c r="Z10" s="338">
        <f>(IF(DASHBOARD!$J$2=Z4,DASHBOARD!$H$25,IF(DASHBOARD!$J$2=0,0,Z10)))</f>
        <v/>
      </c>
      <c r="AA10" s="338">
        <f>(IF(DASHBOARD!$J$2=AA4,DASHBOARD!$H$25,IF(DASHBOARD!$J$2=0,0,AA10)))</f>
        <v/>
      </c>
      <c r="AB10" s="338">
        <f>(IF(DASHBOARD!$J$2=AB4,DASHBOARD!$H$25,IF(DASHBOARD!$J$2=0,0,AB10)))</f>
        <v/>
      </c>
      <c r="AC10" s="338">
        <f>(IF(DASHBOARD!$J$2=AC4,DASHBOARD!$H$25,IF(DASHBOARD!$J$2=0,0,AC10)))</f>
        <v/>
      </c>
      <c r="AD10" s="338">
        <f>(IF(DASHBOARD!$J$2=AD4,DASHBOARD!$H$25,IF(DASHBOARD!$J$2=0,0,AD10)))</f>
        <v/>
      </c>
      <c r="AE10" s="338">
        <f>(IF(DASHBOARD!$J$2=AE4,DASHBOARD!$H$25,IF(DASHBOARD!$J$2=0,0,AE10)))</f>
        <v/>
      </c>
      <c r="AF10" s="338">
        <f>(IF(DASHBOARD!$J$2=AF4,DASHBOARD!$H$25,IF(DASHBOARD!$J$2=0,0,AF10)))</f>
        <v/>
      </c>
      <c r="AG10" s="338">
        <f>(IF(DASHBOARD!$J$2=AG4,DASHBOARD!$H$25,IF(DASHBOARD!$J$2=0,0,AG10)))</f>
        <v/>
      </c>
      <c r="AH10" s="338">
        <f>(IF(DASHBOARD!$J$2=AH4,DASHBOARD!$H$25,IF(DASHBOARD!$J$2=0,0,AH10)))</f>
        <v/>
      </c>
      <c r="AI10" s="338">
        <f>(IF(DASHBOARD!$J$2=AI4,DASHBOARD!$H$25,IF(DASHBOARD!$J$2=0,0,AI10)))</f>
        <v/>
      </c>
      <c r="AJ10" s="338">
        <f>(IF(DASHBOARD!$J$2=AJ4,DASHBOARD!$H$25,IF(DASHBOARD!$J$2=0,0,AJ10)))</f>
        <v/>
      </c>
      <c r="AK10" s="338">
        <f>(IF(DASHBOARD!$J$2=AK4,DASHBOARD!$H$25,IF(DASHBOARD!$J$2=0,0,AK10)))</f>
        <v/>
      </c>
      <c r="AL10" s="338">
        <f>(IF(DASHBOARD!$J$2=AL4,DASHBOARD!$H$25,IF(DASHBOARD!$J$2=0,0,AL10)))</f>
        <v/>
      </c>
      <c r="AM10" s="338">
        <f>(IF(DASHBOARD!$J$2=AM4,DASHBOARD!$H$25,IF(DASHBOARD!$J$2=0,0,AM10)))</f>
        <v/>
      </c>
      <c r="AN10" s="338">
        <f>(IF(DASHBOARD!$J$2=AN4,DASHBOARD!$H$25,IF(DASHBOARD!$J$2=0,0,AN10)))</f>
        <v/>
      </c>
      <c r="AO10" s="338">
        <f>(IF(DASHBOARD!$J$2=AO4,DASHBOARD!$H$25,IF(DASHBOARD!$J$2=0,0,AO10)))</f>
        <v/>
      </c>
      <c r="AP10" s="338">
        <f>(IF(DASHBOARD!$J$2=AP4,DASHBOARD!$H$25,IF(DASHBOARD!$J$2=0,0,AP10)))</f>
        <v/>
      </c>
      <c r="AQ10" s="338">
        <f>(IF(DASHBOARD!$J$2=AQ4,DASHBOARD!$H$25,IF(DASHBOARD!$J$2=0,0,AQ10)))</f>
        <v/>
      </c>
      <c r="AR10" s="338">
        <f>(IF(DASHBOARD!$J$2=AR4,DASHBOARD!$H$25,IF(DASHBOARD!$J$2=0,0,AR10)))</f>
        <v/>
      </c>
      <c r="AS10" s="338">
        <f>(IF(DASHBOARD!$J$2=AS4,DASHBOARD!$H$25,IF(DASHBOARD!$J$2=0,0,AS10)))</f>
        <v/>
      </c>
      <c r="AT10" s="338">
        <f>(IF(DASHBOARD!$J$2=AT4,DASHBOARD!$H$25,IF(DASHBOARD!$J$2=0,0,AT10)))</f>
        <v/>
      </c>
      <c r="AU10" s="338">
        <f>(IF(DASHBOARD!$J$2=AU4,DASHBOARD!$H$25,IF(DASHBOARD!$J$2=0,0,AU10)))</f>
        <v/>
      </c>
      <c r="AV10" s="338">
        <f>(IF(DASHBOARD!$J$2=AV4,DASHBOARD!$H$25,IF(DASHBOARD!$J$2=0,0,AV10)))</f>
        <v/>
      </c>
      <c r="AW10" s="338">
        <f>(IF(DASHBOARD!$J$2=AW4,DASHBOARD!$H$25,IF(DASHBOARD!$J$2=0,0,AW10)))</f>
        <v/>
      </c>
      <c r="AX10" s="338">
        <f>(IF(DASHBOARD!$J$2=AX4,DASHBOARD!$H$25,IF(DASHBOARD!$J$2=0,0,AX10)))</f>
        <v/>
      </c>
      <c r="AY10" s="338">
        <f>(IF(DASHBOARD!$J$2=AY4,DASHBOARD!$H$25,IF(DASHBOARD!$J$2=0,0,AY10)))</f>
        <v/>
      </c>
      <c r="AZ10" s="338">
        <f>(IF(DASHBOARD!$J$2=AZ4,DASHBOARD!$H$25,IF(DASHBOARD!$J$2=0,0,AZ10)))</f>
        <v/>
      </c>
      <c r="BA10" s="338">
        <f>(IF(DASHBOARD!$J$2=BA4,DASHBOARD!$H$25,IF(DASHBOARD!$J$2=0,0,BA10)))</f>
        <v/>
      </c>
      <c r="BB10" s="65">
        <f>(SUM(F10:BA10)/2)*1000</f>
        <v/>
      </c>
    </row>
    <row r="11" ht="19.5" customHeight="1" s="18" thickTop="1">
      <c r="B11" s="1292" t="n"/>
      <c r="C11" s="920" t="inlineStr">
        <is>
          <t>COAL</t>
        </is>
      </c>
      <c r="D11" s="69" t="inlineStr">
        <is>
          <t>PLTU</t>
        </is>
      </c>
      <c r="E11" s="70" t="inlineStr">
        <is>
          <t>BARRU #1</t>
        </is>
      </c>
      <c r="F11" s="338">
        <f>(IF(DASHBOARD!$J$2=F4,DASHBOARD!$H$32,IF(DASHBOARD!$J$2=0,0,F11)))</f>
        <v/>
      </c>
      <c r="G11" s="338">
        <f>(IF(DASHBOARD!$J$2=G4,DASHBOARD!$H$32,IF(DASHBOARD!$J$2=0,0,G11)))</f>
        <v/>
      </c>
      <c r="H11" s="338">
        <f>(IF(DASHBOARD!$J$2=H4,DASHBOARD!$H$32,IF(DASHBOARD!$J$2=0,0,H11)))</f>
        <v/>
      </c>
      <c r="I11" s="338">
        <f>(IF(DASHBOARD!$J$2=I4,DASHBOARD!$H$32,IF(DASHBOARD!$J$2=0,0,I11)))</f>
        <v/>
      </c>
      <c r="J11" s="338">
        <f>(IF(DASHBOARD!$J$2=J4,DASHBOARD!$H$32,IF(DASHBOARD!$J$2=0,0,J11)))</f>
        <v/>
      </c>
      <c r="K11" s="338">
        <f>(IF(DASHBOARD!$J$2=K4,DASHBOARD!$H$32,IF(DASHBOARD!$J$2=0,0,K11)))</f>
        <v/>
      </c>
      <c r="L11" s="338">
        <f>(IF(DASHBOARD!$J$2=L4,DASHBOARD!$H$32,IF(DASHBOARD!$J$2=0,0,L11)))</f>
        <v/>
      </c>
      <c r="M11" s="338">
        <f>(IF(DASHBOARD!$J$2=M4,DASHBOARD!$H$32,IF(DASHBOARD!$J$2=0,0,M11)))</f>
        <v/>
      </c>
      <c r="N11" s="338">
        <f>(IF(DASHBOARD!$J$2=N4,DASHBOARD!$H$32,IF(DASHBOARD!$J$2=0,0,N11)))</f>
        <v/>
      </c>
      <c r="O11" s="338">
        <f>(IF(DASHBOARD!$J$2=O4,DASHBOARD!$H$32,IF(DASHBOARD!$J$2=0,0,O11)))</f>
        <v/>
      </c>
      <c r="P11" s="338">
        <f>(IF(DASHBOARD!$J$2=P4,DASHBOARD!$H$32,IF(DASHBOARD!$J$2=0,0,P11)))</f>
        <v/>
      </c>
      <c r="Q11" s="338">
        <f>(IF(DASHBOARD!$J$2=Q4,DASHBOARD!$H$32,IF(DASHBOARD!$J$2=0,0,Q11)))</f>
        <v/>
      </c>
      <c r="R11" s="338">
        <f>(IF(DASHBOARD!$J$2=R4,DASHBOARD!$H$32,IF(DASHBOARD!$J$2=0,0,R11)))</f>
        <v/>
      </c>
      <c r="S11" s="338">
        <f>(IF(DASHBOARD!$J$2=S4,DASHBOARD!$H$32,IF(DASHBOARD!$J$2=0,0,S11)))</f>
        <v/>
      </c>
      <c r="T11" s="338">
        <f>(IF(DASHBOARD!$J$2=T4,DASHBOARD!$H$32,IF(DASHBOARD!$J$2=0,0,T11)))</f>
        <v/>
      </c>
      <c r="U11" s="338">
        <f>(IF(DASHBOARD!$J$2=U4,DASHBOARD!$H$32,IF(DASHBOARD!$J$2=0,0,U11)))</f>
        <v/>
      </c>
      <c r="V11" s="338">
        <f>(IF(DASHBOARD!$J$2=V4,DASHBOARD!$H$32,IF(DASHBOARD!$J$2=0,0,V11)))</f>
        <v/>
      </c>
      <c r="W11" s="338">
        <f>(IF(DASHBOARD!$J$2=W4,DASHBOARD!$H$32,IF(DASHBOARD!$J$2=0,0,W11)))</f>
        <v/>
      </c>
      <c r="X11" s="338">
        <f>(IF(DASHBOARD!$J$2=X4,DASHBOARD!$H$32,IF(DASHBOARD!$J$2=0,0,X11)))</f>
        <v/>
      </c>
      <c r="Y11" s="338">
        <f>(IF(DASHBOARD!$J$2=Y4,DASHBOARD!$H$32,IF(DASHBOARD!$J$2=0,0,Y11)))</f>
        <v/>
      </c>
      <c r="Z11" s="338">
        <f>(IF(DASHBOARD!$J$2=Z4,DASHBOARD!$H$32,IF(DASHBOARD!$J$2=0,0,Z11)))</f>
        <v/>
      </c>
      <c r="AA11" s="338">
        <f>(IF(DASHBOARD!$J$2=AA4,DASHBOARD!$H$32,IF(DASHBOARD!$J$2=0,0,AA11)))</f>
        <v/>
      </c>
      <c r="AB11" s="338">
        <f>(IF(DASHBOARD!$J$2=AB4,DASHBOARD!$H$32,IF(DASHBOARD!$J$2=0,0,AB11)))</f>
        <v/>
      </c>
      <c r="AC11" s="338">
        <f>(IF(DASHBOARD!$J$2=AC4,DASHBOARD!$H$32,IF(DASHBOARD!$J$2=0,0,AC11)))</f>
        <v/>
      </c>
      <c r="AD11" s="338">
        <f>(IF(DASHBOARD!$J$2=AD4,DASHBOARD!$H$32,IF(DASHBOARD!$J$2=0,0,AD11)))</f>
        <v/>
      </c>
      <c r="AE11" s="338">
        <f>(IF(DASHBOARD!$J$2=AE4,DASHBOARD!$H$32,IF(DASHBOARD!$J$2=0,0,AE11)))</f>
        <v/>
      </c>
      <c r="AF11" s="338">
        <f>(IF(DASHBOARD!$J$2=AF4,DASHBOARD!$H$32,IF(DASHBOARD!$J$2=0,0,AF11)))</f>
        <v/>
      </c>
      <c r="AG11" s="338">
        <f>(IF(DASHBOARD!$J$2=AG4,DASHBOARD!$H$32,IF(DASHBOARD!$J$2=0,0,AG11)))</f>
        <v/>
      </c>
      <c r="AH11" s="338">
        <f>(IF(DASHBOARD!$J$2=AH4,DASHBOARD!$H$32,IF(DASHBOARD!$J$2=0,0,AH11)))</f>
        <v/>
      </c>
      <c r="AI11" s="338">
        <f>(IF(DASHBOARD!$J$2=AI4,DASHBOARD!$H$32,IF(DASHBOARD!$J$2=0,0,AI11)))</f>
        <v/>
      </c>
      <c r="AJ11" s="338">
        <f>(IF(DASHBOARD!$J$2=AJ4,DASHBOARD!$H$32,IF(DASHBOARD!$J$2=0,0,AJ11)))</f>
        <v/>
      </c>
      <c r="AK11" s="338">
        <f>(IF(DASHBOARD!$J$2=AK4,DASHBOARD!$H$32,IF(DASHBOARD!$J$2=0,0,AK11)))</f>
        <v/>
      </c>
      <c r="AL11" s="338">
        <f>(IF(DASHBOARD!$J$2=AL4,DASHBOARD!$H$32,IF(DASHBOARD!$J$2=0,0,AL11)))</f>
        <v/>
      </c>
      <c r="AM11" s="338">
        <f>(IF(DASHBOARD!$J$2=AM4,DASHBOARD!$H$32,IF(DASHBOARD!$J$2=0,0,AM11)))</f>
        <v/>
      </c>
      <c r="AN11" s="338">
        <f>(IF(DASHBOARD!$J$2=AN4,DASHBOARD!$H$32,IF(DASHBOARD!$J$2=0,0,AN11)))</f>
        <v/>
      </c>
      <c r="AO11" s="338">
        <f>(IF(DASHBOARD!$J$2=AO4,DASHBOARD!$H$32,IF(DASHBOARD!$J$2=0,0,AO11)))</f>
        <v/>
      </c>
      <c r="AP11" s="338">
        <f>(IF(DASHBOARD!$J$2=AP4,DASHBOARD!$H$32,IF(DASHBOARD!$J$2=0,0,AP11)))</f>
        <v/>
      </c>
      <c r="AQ11" s="338">
        <f>(IF(DASHBOARD!$J$2=AQ4,DASHBOARD!$H$32,IF(DASHBOARD!$J$2=0,0,AQ11)))</f>
        <v/>
      </c>
      <c r="AR11" s="338">
        <f>(IF(DASHBOARD!$J$2=AR4,DASHBOARD!$H$32,IF(DASHBOARD!$J$2=0,0,AR11)))</f>
        <v/>
      </c>
      <c r="AS11" s="338">
        <f>(IF(DASHBOARD!$J$2=AS4,DASHBOARD!$H$32,IF(DASHBOARD!$J$2=0,0,AS11)))</f>
        <v/>
      </c>
      <c r="AT11" s="338">
        <f>(IF(DASHBOARD!$J$2=AT4,DASHBOARD!$H$32,IF(DASHBOARD!$J$2=0,0,AT11)))</f>
        <v/>
      </c>
      <c r="AU11" s="338">
        <f>(IF(DASHBOARD!$J$2=AU4,DASHBOARD!$H$32,IF(DASHBOARD!$J$2=0,0,AU11)))</f>
        <v/>
      </c>
      <c r="AV11" s="338">
        <f>(IF(DASHBOARD!$J$2=AV4,DASHBOARD!$H$32,IF(DASHBOARD!$J$2=0,0,AV11)))</f>
        <v/>
      </c>
      <c r="AW11" s="338">
        <f>(IF(DASHBOARD!$J$2=AW4,DASHBOARD!$H$32,IF(DASHBOARD!$J$2=0,0,AW11)))</f>
        <v/>
      </c>
      <c r="AX11" s="338">
        <f>(IF(DASHBOARD!$J$2=AX4,DASHBOARD!$H$32,IF(DASHBOARD!$J$2=0,0,AX11)))</f>
        <v/>
      </c>
      <c r="AY11" s="338">
        <f>(IF(DASHBOARD!$J$2=AY4,DASHBOARD!$H$32,IF(DASHBOARD!$J$2=0,0,AY11)))</f>
        <v/>
      </c>
      <c r="AZ11" s="338">
        <f>(IF(DASHBOARD!$J$2=AZ4,DASHBOARD!$H$32,IF(DASHBOARD!$J$2=0,0,AZ11)))</f>
        <v/>
      </c>
      <c r="BA11" s="338">
        <f>(IF(DASHBOARD!$J$2=BA4,DASHBOARD!$H$32,IF(DASHBOARD!$J$2=0,0,BA11)))</f>
        <v/>
      </c>
      <c r="BB11" s="65">
        <f>(SUM(F11:BA11)/2)*1000</f>
        <v/>
      </c>
    </row>
    <row r="12" ht="18.75" customHeight="1" s="18">
      <c r="B12" s="1292" t="n"/>
      <c r="C12" s="1293" t="n"/>
      <c r="D12" s="71" t="inlineStr">
        <is>
          <t>PLTU</t>
        </is>
      </c>
      <c r="E12" s="72" t="inlineStr">
        <is>
          <t>BARRU #2</t>
        </is>
      </c>
      <c r="F12" s="338">
        <f>(IF(DASHBOARD!$J$2=F4,DASHBOARD!$H$33,IF(DASHBOARD!$J$2=0,0,F12)))</f>
        <v/>
      </c>
      <c r="G12" s="338">
        <f>(IF(DASHBOARD!$J$2=G4,DASHBOARD!$H$33,IF(DASHBOARD!$J$2=0,0,G12)))</f>
        <v/>
      </c>
      <c r="H12" s="338">
        <f>(IF(DASHBOARD!$J$2=H4,DASHBOARD!$H$33,IF(DASHBOARD!$J$2=0,0,H12)))</f>
        <v/>
      </c>
      <c r="I12" s="338">
        <f>(IF(DASHBOARD!$J$2=I4,DASHBOARD!$H$33,IF(DASHBOARD!$J$2=0,0,I12)))</f>
        <v/>
      </c>
      <c r="J12" s="338">
        <f>(IF(DASHBOARD!$J$2=J4,DASHBOARD!$H$33,IF(DASHBOARD!$J$2=0,0,J12)))</f>
        <v/>
      </c>
      <c r="K12" s="338">
        <f>(IF(DASHBOARD!$J$2=K4,DASHBOARD!$H$33,IF(DASHBOARD!$J$2=0,0,K12)))</f>
        <v/>
      </c>
      <c r="L12" s="338">
        <f>(IF(DASHBOARD!$J$2=L4,DASHBOARD!$H$33,IF(DASHBOARD!$J$2=0,0,L12)))</f>
        <v/>
      </c>
      <c r="M12" s="338">
        <f>(IF(DASHBOARD!$J$2=M4,DASHBOARD!$H$33,IF(DASHBOARD!$J$2=0,0,M12)))</f>
        <v/>
      </c>
      <c r="N12" s="338">
        <f>(IF(DASHBOARD!$J$2=N4,DASHBOARD!$H$33,IF(DASHBOARD!$J$2=0,0,N12)))</f>
        <v/>
      </c>
      <c r="O12" s="338">
        <f>(IF(DASHBOARD!$J$2=O4,DASHBOARD!$H$33,IF(DASHBOARD!$J$2=0,0,O12)))</f>
        <v/>
      </c>
      <c r="P12" s="338">
        <f>(IF(DASHBOARD!$J$2=P4,DASHBOARD!$H$33,IF(DASHBOARD!$J$2=0,0,P12)))</f>
        <v/>
      </c>
      <c r="Q12" s="338">
        <f>(IF(DASHBOARD!$J$2=Q4,DASHBOARD!$H$33,IF(DASHBOARD!$J$2=0,0,Q12)))</f>
        <v/>
      </c>
      <c r="R12" s="338">
        <f>(IF(DASHBOARD!$J$2=R4,DASHBOARD!$H$33,IF(DASHBOARD!$J$2=0,0,R12)))</f>
        <v/>
      </c>
      <c r="S12" s="338">
        <f>(IF(DASHBOARD!$J$2=S4,DASHBOARD!$H$33,IF(DASHBOARD!$J$2=0,0,S12)))</f>
        <v/>
      </c>
      <c r="T12" s="338">
        <f>(IF(DASHBOARD!$J$2=T4,DASHBOARD!$H$33,IF(DASHBOARD!$J$2=0,0,T12)))</f>
        <v/>
      </c>
      <c r="U12" s="338">
        <f>(IF(DASHBOARD!$J$2=U4,DASHBOARD!$H$33,IF(DASHBOARD!$J$2=0,0,U12)))</f>
        <v/>
      </c>
      <c r="V12" s="338">
        <f>(IF(DASHBOARD!$J$2=V4,DASHBOARD!$H$33,IF(DASHBOARD!$J$2=0,0,V12)))</f>
        <v/>
      </c>
      <c r="W12" s="338">
        <f>(IF(DASHBOARD!$J$2=W4,DASHBOARD!$H$33,IF(DASHBOARD!$J$2=0,0,W12)))</f>
        <v/>
      </c>
      <c r="X12" s="338">
        <f>(IF(DASHBOARD!$J$2=X4,DASHBOARD!$H$33,IF(DASHBOARD!$J$2=0,0,X12)))</f>
        <v/>
      </c>
      <c r="Y12" s="338">
        <f>(IF(DASHBOARD!$J$2=Y4,DASHBOARD!$H$33,IF(DASHBOARD!$J$2=0,0,Y12)))</f>
        <v/>
      </c>
      <c r="Z12" s="338">
        <f>(IF(DASHBOARD!$J$2=Z4,DASHBOARD!$H$33,IF(DASHBOARD!$J$2=0,0,Z12)))</f>
        <v/>
      </c>
      <c r="AA12" s="338">
        <f>(IF(DASHBOARD!$J$2=AA4,DASHBOARD!$H$33,IF(DASHBOARD!$J$2=0,0,AA12)))</f>
        <v/>
      </c>
      <c r="AB12" s="338">
        <f>(IF(DASHBOARD!$J$2=AB4,DASHBOARD!$H$33,IF(DASHBOARD!$J$2=0,0,AB12)))</f>
        <v/>
      </c>
      <c r="AC12" s="338">
        <f>(IF(DASHBOARD!$J$2=AC4,DASHBOARD!$H$33,IF(DASHBOARD!$J$2=0,0,AC12)))</f>
        <v/>
      </c>
      <c r="AD12" s="338">
        <f>(IF(DASHBOARD!$J$2=AD4,DASHBOARD!$H$33,IF(DASHBOARD!$J$2=0,0,AD12)))</f>
        <v/>
      </c>
      <c r="AE12" s="338">
        <f>(IF(DASHBOARD!$J$2=AE4,DASHBOARD!$H$33,IF(DASHBOARD!$J$2=0,0,AE12)))</f>
        <v/>
      </c>
      <c r="AF12" s="338">
        <f>(IF(DASHBOARD!$J$2=AF4,DASHBOARD!$H$33,IF(DASHBOARD!$J$2=0,0,AF12)))</f>
        <v/>
      </c>
      <c r="AG12" s="338">
        <f>(IF(DASHBOARD!$J$2=AG4,DASHBOARD!$H$33,IF(DASHBOARD!$J$2=0,0,AG12)))</f>
        <v/>
      </c>
      <c r="AH12" s="338">
        <f>(IF(DASHBOARD!$J$2=AH4,DASHBOARD!$H$33,IF(DASHBOARD!$J$2=0,0,AH12)))</f>
        <v/>
      </c>
      <c r="AI12" s="338">
        <f>(IF(DASHBOARD!$J$2=AI4,DASHBOARD!$H$33,IF(DASHBOARD!$J$2=0,0,AI12)))</f>
        <v/>
      </c>
      <c r="AJ12" s="338">
        <f>(IF(DASHBOARD!$J$2=AJ4,DASHBOARD!$H$33,IF(DASHBOARD!$J$2=0,0,AJ12)))</f>
        <v/>
      </c>
      <c r="AK12" s="338">
        <f>(IF(DASHBOARD!$J$2=AK4,DASHBOARD!$H$33,IF(DASHBOARD!$J$2=0,0,AK12)))</f>
        <v/>
      </c>
      <c r="AL12" s="338">
        <f>(IF(DASHBOARD!$J$2=AL4,DASHBOARD!$H$33,IF(DASHBOARD!$J$2=0,0,AL12)))</f>
        <v/>
      </c>
      <c r="AM12" s="338">
        <f>(IF(DASHBOARD!$J$2=AM4,DASHBOARD!$H$33,IF(DASHBOARD!$J$2=0,0,AM12)))</f>
        <v/>
      </c>
      <c r="AN12" s="338">
        <f>(IF(DASHBOARD!$J$2=AN4,DASHBOARD!$H$33,IF(DASHBOARD!$J$2=0,0,AN12)))</f>
        <v/>
      </c>
      <c r="AO12" s="338">
        <f>(IF(DASHBOARD!$J$2=AO4,DASHBOARD!$H$33,IF(DASHBOARD!$J$2=0,0,AO12)))</f>
        <v/>
      </c>
      <c r="AP12" s="338">
        <f>(IF(DASHBOARD!$J$2=AP4,DASHBOARD!$H$33,IF(DASHBOARD!$J$2=0,0,AP12)))</f>
        <v/>
      </c>
      <c r="AQ12" s="338">
        <f>(IF(DASHBOARD!$J$2=AQ4,DASHBOARD!$H$33,IF(DASHBOARD!$J$2=0,0,AQ12)))</f>
        <v/>
      </c>
      <c r="AR12" s="338">
        <f>(IF(DASHBOARD!$J$2=AR4,DASHBOARD!$H$33,IF(DASHBOARD!$J$2=0,0,AR12)))</f>
        <v/>
      </c>
      <c r="AS12" s="338">
        <f>(IF(DASHBOARD!$J$2=AS4,DASHBOARD!$H$33,IF(DASHBOARD!$J$2=0,0,AS12)))</f>
        <v/>
      </c>
      <c r="AT12" s="338">
        <f>(IF(DASHBOARD!$J$2=AT4,DASHBOARD!$H$33,IF(DASHBOARD!$J$2=0,0,AT12)))</f>
        <v/>
      </c>
      <c r="AU12" s="338">
        <f>(IF(DASHBOARD!$J$2=AU4,DASHBOARD!$H$33,IF(DASHBOARD!$J$2=0,0,AU12)))</f>
        <v/>
      </c>
      <c r="AV12" s="338">
        <f>(IF(DASHBOARD!$J$2=AV4,DASHBOARD!$H$33,IF(DASHBOARD!$J$2=0,0,AV12)))</f>
        <v/>
      </c>
      <c r="AW12" s="338">
        <f>(IF(DASHBOARD!$J$2=AW4,DASHBOARD!$H$33,IF(DASHBOARD!$J$2=0,0,AW12)))</f>
        <v/>
      </c>
      <c r="AX12" s="338">
        <f>(IF(DASHBOARD!$J$2=AX4,DASHBOARD!$H$33,IF(DASHBOARD!$J$2=0,0,AX12)))</f>
        <v/>
      </c>
      <c r="AY12" s="338">
        <f>(IF(DASHBOARD!$J$2=AY4,DASHBOARD!$H$33,IF(DASHBOARD!$J$2=0,0,AY12)))</f>
        <v/>
      </c>
      <c r="AZ12" s="338">
        <f>(IF(DASHBOARD!$J$2=AZ4,DASHBOARD!$H$33,IF(DASHBOARD!$J$2=0,0,AZ12)))</f>
        <v/>
      </c>
      <c r="BA12" s="338">
        <f>(IF(DASHBOARD!$J$2=BA4,DASHBOARD!$H$33,IF(DASHBOARD!$J$2=0,0,BA12)))</f>
        <v/>
      </c>
      <c r="BB12" s="65">
        <f>(SUM(F12:BA12)/2)*1000</f>
        <v/>
      </c>
    </row>
    <row r="13" ht="18.75" customHeight="1" s="18">
      <c r="B13" s="1292" t="n"/>
      <c r="C13" s="1293" t="n"/>
      <c r="D13" s="71" t="inlineStr">
        <is>
          <t>PLTU</t>
        </is>
      </c>
      <c r="E13" s="72" t="inlineStr">
        <is>
          <t>PUNAGAYA #1</t>
        </is>
      </c>
      <c r="F13" s="338">
        <f>(IF(DASHBOARD!$J$2=F4,DASHBOARD!$H$26,IF(DASHBOARD!$J$2=0,0,F13)))</f>
        <v/>
      </c>
      <c r="G13" s="338">
        <f>(IF(DASHBOARD!$J$2=G4,DASHBOARD!$H$26,IF(DASHBOARD!$J$2=0,0,G13)))</f>
        <v/>
      </c>
      <c r="H13" s="338">
        <f>(IF(DASHBOARD!$J$2=H4,DASHBOARD!$H$26,IF(DASHBOARD!$J$2=0,0,H13)))</f>
        <v/>
      </c>
      <c r="I13" s="338">
        <f>(IF(DASHBOARD!$J$2=I4,DASHBOARD!$H$26,IF(DASHBOARD!$J$2=0,0,I13)))</f>
        <v/>
      </c>
      <c r="J13" s="338">
        <f>(IF(DASHBOARD!$J$2=J4,DASHBOARD!$H$26,IF(DASHBOARD!$J$2=0,0,J13)))</f>
        <v/>
      </c>
      <c r="K13" s="338">
        <f>(IF(DASHBOARD!$J$2=K4,DASHBOARD!$H$26,IF(DASHBOARD!$J$2=0,0,K13)))</f>
        <v/>
      </c>
      <c r="L13" s="338">
        <f>(IF(DASHBOARD!$J$2=L4,DASHBOARD!$H$26,IF(DASHBOARD!$J$2=0,0,L13)))</f>
        <v/>
      </c>
      <c r="M13" s="338">
        <f>(IF(DASHBOARD!$J$2=M4,DASHBOARD!$H$26,IF(DASHBOARD!$J$2=0,0,M13)))</f>
        <v/>
      </c>
      <c r="N13" s="338">
        <f>(IF(DASHBOARD!$J$2=N4,DASHBOARD!$H$26,IF(DASHBOARD!$J$2=0,0,N13)))</f>
        <v/>
      </c>
      <c r="O13" s="338">
        <f>(IF(DASHBOARD!$J$2=O4,DASHBOARD!$H$26,IF(DASHBOARD!$J$2=0,0,O13)))</f>
        <v/>
      </c>
      <c r="P13" s="338">
        <f>(IF(DASHBOARD!$J$2=P4,DASHBOARD!$H$26,IF(DASHBOARD!$J$2=0,0,P13)))</f>
        <v/>
      </c>
      <c r="Q13" s="338">
        <f>(IF(DASHBOARD!$J$2=Q4,DASHBOARD!$H$26,IF(DASHBOARD!$J$2=0,0,Q13)))</f>
        <v/>
      </c>
      <c r="R13" s="338">
        <f>(IF(DASHBOARD!$J$2=R4,DASHBOARD!$H$26,IF(DASHBOARD!$J$2=0,0,R13)))</f>
        <v/>
      </c>
      <c r="S13" s="338">
        <f>(IF(DASHBOARD!$J$2=S4,DASHBOARD!$H$26,IF(DASHBOARD!$J$2=0,0,S13)))</f>
        <v/>
      </c>
      <c r="T13" s="338">
        <f>(IF(DASHBOARD!$J$2=T4,DASHBOARD!$H$26,IF(DASHBOARD!$J$2=0,0,T13)))</f>
        <v/>
      </c>
      <c r="U13" s="338">
        <f>(IF(DASHBOARD!$J$2=U4,DASHBOARD!$H$26,IF(DASHBOARD!$J$2=0,0,U13)))</f>
        <v/>
      </c>
      <c r="V13" s="338">
        <f>(IF(DASHBOARD!$J$2=V4,DASHBOARD!$H$26,IF(DASHBOARD!$J$2=0,0,V13)))</f>
        <v/>
      </c>
      <c r="W13" s="338">
        <f>(IF(DASHBOARD!$J$2=W4,DASHBOARD!$H$26,IF(DASHBOARD!$J$2=0,0,W13)))</f>
        <v/>
      </c>
      <c r="X13" s="338">
        <f>(IF(DASHBOARD!$J$2=X4,DASHBOARD!$H$26,IF(DASHBOARD!$J$2=0,0,X13)))</f>
        <v/>
      </c>
      <c r="Y13" s="338">
        <f>(IF(DASHBOARD!$J$2=Y4,DASHBOARD!$H$26,IF(DASHBOARD!$J$2=0,0,Y13)))</f>
        <v/>
      </c>
      <c r="Z13" s="338">
        <f>(IF(DASHBOARD!$J$2=Z4,DASHBOARD!$H$26,IF(DASHBOARD!$J$2=0,0,Z13)))</f>
        <v/>
      </c>
      <c r="AA13" s="338">
        <f>(IF(DASHBOARD!$J$2=AA4,DASHBOARD!$H$26,IF(DASHBOARD!$J$2=0,0,AA13)))</f>
        <v/>
      </c>
      <c r="AB13" s="338">
        <f>(IF(DASHBOARD!$J$2=AB4,DASHBOARD!$H$26,IF(DASHBOARD!$J$2=0,0,AB13)))</f>
        <v/>
      </c>
      <c r="AC13" s="338">
        <f>(IF(DASHBOARD!$J$2=AC4,DASHBOARD!$H$26,IF(DASHBOARD!$J$2=0,0,AC13)))</f>
        <v/>
      </c>
      <c r="AD13" s="338">
        <f>(IF(DASHBOARD!$J$2=AD4,DASHBOARD!$H$26,IF(DASHBOARD!$J$2=0,0,AD13)))</f>
        <v/>
      </c>
      <c r="AE13" s="338">
        <f>(IF(DASHBOARD!$J$2=AE4,DASHBOARD!$H$26,IF(DASHBOARD!$J$2=0,0,AE13)))</f>
        <v/>
      </c>
      <c r="AF13" s="338">
        <f>(IF(DASHBOARD!$J$2=AF4,DASHBOARD!$H$26,IF(DASHBOARD!$J$2=0,0,AF13)))</f>
        <v/>
      </c>
      <c r="AG13" s="338">
        <f>(IF(DASHBOARD!$J$2=AG4,DASHBOARD!$H$26,IF(DASHBOARD!$J$2=0,0,AG13)))</f>
        <v/>
      </c>
      <c r="AH13" s="338">
        <f>(IF(DASHBOARD!$J$2=AH4,DASHBOARD!$H$26,IF(DASHBOARD!$J$2=0,0,AH13)))</f>
        <v/>
      </c>
      <c r="AI13" s="338">
        <f>(IF(DASHBOARD!$J$2=AI4,DASHBOARD!$H$26,IF(DASHBOARD!$J$2=0,0,AI13)))</f>
        <v/>
      </c>
      <c r="AJ13" s="338">
        <f>(IF(DASHBOARD!$J$2=AJ4,DASHBOARD!$H$26,IF(DASHBOARD!$J$2=0,0,AJ13)))</f>
        <v/>
      </c>
      <c r="AK13" s="338">
        <f>(IF(DASHBOARD!$J$2=AK4,DASHBOARD!$H$26,IF(DASHBOARD!$J$2=0,0,AK13)))</f>
        <v/>
      </c>
      <c r="AL13" s="338">
        <f>(IF(DASHBOARD!$J$2=AL4,DASHBOARD!$H$26,IF(DASHBOARD!$J$2=0,0,AL13)))</f>
        <v/>
      </c>
      <c r="AM13" s="338">
        <f>(IF(DASHBOARD!$J$2=AM4,DASHBOARD!$H$26,IF(DASHBOARD!$J$2=0,0,AM13)))</f>
        <v/>
      </c>
      <c r="AN13" s="338">
        <f>(IF(DASHBOARD!$J$2=AN4,DASHBOARD!$H$26,IF(DASHBOARD!$J$2=0,0,AN13)))</f>
        <v/>
      </c>
      <c r="AO13" s="338">
        <f>(IF(DASHBOARD!$J$2=AO4,DASHBOARD!$H$26,IF(DASHBOARD!$J$2=0,0,AO13)))</f>
        <v/>
      </c>
      <c r="AP13" s="338">
        <f>(IF(DASHBOARD!$J$2=AP4,DASHBOARD!$H$26,IF(DASHBOARD!$J$2=0,0,AP13)))</f>
        <v/>
      </c>
      <c r="AQ13" s="338">
        <f>(IF(DASHBOARD!$J$2=AQ4,DASHBOARD!$H$26,IF(DASHBOARD!$J$2=0,0,AQ13)))</f>
        <v/>
      </c>
      <c r="AR13" s="338">
        <f>(IF(DASHBOARD!$J$2=AR4,DASHBOARD!$H$26,IF(DASHBOARD!$J$2=0,0,AR13)))</f>
        <v/>
      </c>
      <c r="AS13" s="338">
        <f>(IF(DASHBOARD!$J$2=AS4,DASHBOARD!$H$26,IF(DASHBOARD!$J$2=0,0,AS13)))</f>
        <v/>
      </c>
      <c r="AT13" s="338">
        <f>(IF(DASHBOARD!$J$2=AT4,DASHBOARD!$H$26,IF(DASHBOARD!$J$2=0,0,AT13)))</f>
        <v/>
      </c>
      <c r="AU13" s="338">
        <f>(IF(DASHBOARD!$J$2=AU4,DASHBOARD!$H$26,IF(DASHBOARD!$J$2=0,0,AU13)))</f>
        <v/>
      </c>
      <c r="AV13" s="338">
        <f>(IF(DASHBOARD!$J$2=AV4,DASHBOARD!$H$26,IF(DASHBOARD!$J$2=0,0,AV13)))</f>
        <v/>
      </c>
      <c r="AW13" s="338">
        <f>(IF(DASHBOARD!$J$2=AW4,DASHBOARD!$H$26,IF(DASHBOARD!$J$2=0,0,AW13)))</f>
        <v/>
      </c>
      <c r="AX13" s="338">
        <f>(IF(DASHBOARD!$J$2=AX4,DASHBOARD!$H$26,IF(DASHBOARD!$J$2=0,0,AX13)))</f>
        <v/>
      </c>
      <c r="AY13" s="338">
        <f>(IF(DASHBOARD!$J$2=AY4,DASHBOARD!$H$26,IF(DASHBOARD!$J$2=0,0,AY13)))</f>
        <v/>
      </c>
      <c r="AZ13" s="338">
        <f>(IF(DASHBOARD!$J$2=AZ4,DASHBOARD!$H$26,IF(DASHBOARD!$J$2=0,0,AZ13)))</f>
        <v/>
      </c>
      <c r="BA13" s="338">
        <f>(IF(DASHBOARD!$J$2=BA4,DASHBOARD!$H$26,IF(DASHBOARD!$J$2=0,0,BA13)))</f>
        <v/>
      </c>
      <c r="BB13" s="65">
        <f>(SUM(F13:BA13)/2)*1000</f>
        <v/>
      </c>
    </row>
    <row r="14" ht="18.75" customHeight="1" s="18">
      <c r="B14" s="1292" t="n"/>
      <c r="C14" s="1293" t="n"/>
      <c r="D14" s="71" t="inlineStr">
        <is>
          <t>PLTU</t>
        </is>
      </c>
      <c r="E14" s="72" t="inlineStr">
        <is>
          <t>PUNAGAYA #2</t>
        </is>
      </c>
      <c r="F14" s="338">
        <f>(IF(DASHBOARD!$J$2=F4,DASHBOARD!$H$27,IF(DASHBOARD!$J$2=0,0,F14)))</f>
        <v/>
      </c>
      <c r="G14" s="338">
        <f>(IF(DASHBOARD!$J$2=G4,DASHBOARD!$H$27,IF(DASHBOARD!$J$2=0,0,G14)))</f>
        <v/>
      </c>
      <c r="H14" s="338">
        <f>(IF(DASHBOARD!$J$2=H4,DASHBOARD!$H$27,IF(DASHBOARD!$J$2=0,0,H14)))</f>
        <v/>
      </c>
      <c r="I14" s="338">
        <f>(IF(DASHBOARD!$J$2=I4,DASHBOARD!$H$27,IF(DASHBOARD!$J$2=0,0,I14)))</f>
        <v/>
      </c>
      <c r="J14" s="338">
        <f>(IF(DASHBOARD!$J$2=J4,DASHBOARD!$H$27,IF(DASHBOARD!$J$2=0,0,J14)))</f>
        <v/>
      </c>
      <c r="K14" s="338">
        <f>(IF(DASHBOARD!$J$2=K4,DASHBOARD!$H$27,IF(DASHBOARD!$J$2=0,0,K14)))</f>
        <v/>
      </c>
      <c r="L14" s="338">
        <f>(IF(DASHBOARD!$J$2=L4,DASHBOARD!$H$27,IF(DASHBOARD!$J$2=0,0,L14)))</f>
        <v/>
      </c>
      <c r="M14" s="338">
        <f>(IF(DASHBOARD!$J$2=M4,DASHBOARD!$H$27,IF(DASHBOARD!$J$2=0,0,M14)))</f>
        <v/>
      </c>
      <c r="N14" s="338">
        <f>(IF(DASHBOARD!$J$2=N4,DASHBOARD!$H$27,IF(DASHBOARD!$J$2=0,0,N14)))</f>
        <v/>
      </c>
      <c r="O14" s="338">
        <f>(IF(DASHBOARD!$J$2=O4,DASHBOARD!$H$27,IF(DASHBOARD!$J$2=0,0,O14)))</f>
        <v/>
      </c>
      <c r="P14" s="338">
        <f>(IF(DASHBOARD!$J$2=P4,DASHBOARD!$H$27,IF(DASHBOARD!$J$2=0,0,P14)))</f>
        <v/>
      </c>
      <c r="Q14" s="338">
        <f>(IF(DASHBOARD!$J$2=Q4,DASHBOARD!$H$27,IF(DASHBOARD!$J$2=0,0,Q14)))</f>
        <v/>
      </c>
      <c r="R14" s="338">
        <f>(IF(DASHBOARD!$J$2=R4,DASHBOARD!$H$27,IF(DASHBOARD!$J$2=0,0,R14)))</f>
        <v/>
      </c>
      <c r="S14" s="338">
        <f>(IF(DASHBOARD!$J$2=S4,DASHBOARD!$H$27,IF(DASHBOARD!$J$2=0,0,S14)))</f>
        <v/>
      </c>
      <c r="T14" s="338">
        <f>(IF(DASHBOARD!$J$2=T4,DASHBOARD!$H$27,IF(DASHBOARD!$J$2=0,0,T14)))</f>
        <v/>
      </c>
      <c r="U14" s="338">
        <f>(IF(DASHBOARD!$J$2=U4,DASHBOARD!$H$27,IF(DASHBOARD!$J$2=0,0,U14)))</f>
        <v/>
      </c>
      <c r="V14" s="338">
        <f>(IF(DASHBOARD!$J$2=V4,DASHBOARD!$H$27,IF(DASHBOARD!$J$2=0,0,V14)))</f>
        <v/>
      </c>
      <c r="W14" s="338">
        <f>(IF(DASHBOARD!$J$2=W4,DASHBOARD!$H$27,IF(DASHBOARD!$J$2=0,0,W14)))</f>
        <v/>
      </c>
      <c r="X14" s="338">
        <f>(IF(DASHBOARD!$J$2=X4,DASHBOARD!$H$27,IF(DASHBOARD!$J$2=0,0,X14)))</f>
        <v/>
      </c>
      <c r="Y14" s="338">
        <f>(IF(DASHBOARD!$J$2=Y4,DASHBOARD!$H$27,IF(DASHBOARD!$J$2=0,0,Y14)))</f>
        <v/>
      </c>
      <c r="Z14" s="338">
        <f>(IF(DASHBOARD!$J$2=Z4,DASHBOARD!$H$27,IF(DASHBOARD!$J$2=0,0,Z14)))</f>
        <v/>
      </c>
      <c r="AA14" s="338">
        <f>(IF(DASHBOARD!$J$2=AA4,DASHBOARD!$H$27,IF(DASHBOARD!$J$2=0,0,AA14)))</f>
        <v/>
      </c>
      <c r="AB14" s="338">
        <f>(IF(DASHBOARD!$J$2=AB4,DASHBOARD!$H$27,IF(DASHBOARD!$J$2=0,0,AB14)))</f>
        <v/>
      </c>
      <c r="AC14" s="338">
        <f>(IF(DASHBOARD!$J$2=AC4,DASHBOARD!$H$27,IF(DASHBOARD!$J$2=0,0,AC14)))</f>
        <v/>
      </c>
      <c r="AD14" s="338">
        <f>(IF(DASHBOARD!$J$2=AD4,DASHBOARD!$H$27,IF(DASHBOARD!$J$2=0,0,AD14)))</f>
        <v/>
      </c>
      <c r="AE14" s="338">
        <f>(IF(DASHBOARD!$J$2=AE4,DASHBOARD!$H$27,IF(DASHBOARD!$J$2=0,0,AE14)))</f>
        <v/>
      </c>
      <c r="AF14" s="338">
        <f>(IF(DASHBOARD!$J$2=AF4,DASHBOARD!$H$27,IF(DASHBOARD!$J$2=0,0,AF14)))</f>
        <v/>
      </c>
      <c r="AG14" s="338">
        <f>(IF(DASHBOARD!$J$2=AG4,DASHBOARD!$H$27,IF(DASHBOARD!$J$2=0,0,AG14)))</f>
        <v/>
      </c>
      <c r="AH14" s="338">
        <f>(IF(DASHBOARD!$J$2=AH4,DASHBOARD!$H$27,IF(DASHBOARD!$J$2=0,0,AH14)))</f>
        <v/>
      </c>
      <c r="AI14" s="338">
        <f>(IF(DASHBOARD!$J$2=AI4,DASHBOARD!$H$27,IF(DASHBOARD!$J$2=0,0,AI14)))</f>
        <v/>
      </c>
      <c r="AJ14" s="338">
        <f>(IF(DASHBOARD!$J$2=AJ4,DASHBOARD!$H$27,IF(DASHBOARD!$J$2=0,0,AJ14)))</f>
        <v/>
      </c>
      <c r="AK14" s="338">
        <f>(IF(DASHBOARD!$J$2=AK4,DASHBOARD!$H$27,IF(DASHBOARD!$J$2=0,0,AK14)))</f>
        <v/>
      </c>
      <c r="AL14" s="338">
        <f>(IF(DASHBOARD!$J$2=AL4,DASHBOARD!$H$27,IF(DASHBOARD!$J$2=0,0,AL14)))</f>
        <v/>
      </c>
      <c r="AM14" s="338">
        <f>(IF(DASHBOARD!$J$2=AM4,DASHBOARD!$H$27,IF(DASHBOARD!$J$2=0,0,AM14)))</f>
        <v/>
      </c>
      <c r="AN14" s="338">
        <f>(IF(DASHBOARD!$J$2=AN4,DASHBOARD!$H$27,IF(DASHBOARD!$J$2=0,0,AN14)))</f>
        <v/>
      </c>
      <c r="AO14" s="338">
        <f>(IF(DASHBOARD!$J$2=AO4,DASHBOARD!$H$27,IF(DASHBOARD!$J$2=0,0,AO14)))</f>
        <v/>
      </c>
      <c r="AP14" s="338">
        <f>(IF(DASHBOARD!$J$2=AP4,DASHBOARD!$H$27,IF(DASHBOARD!$J$2=0,0,AP14)))</f>
        <v/>
      </c>
      <c r="AQ14" s="338">
        <f>(IF(DASHBOARD!$J$2=AQ4,DASHBOARD!$H$27,IF(DASHBOARD!$J$2=0,0,AQ14)))</f>
        <v/>
      </c>
      <c r="AR14" s="338">
        <f>(IF(DASHBOARD!$J$2=AR4,DASHBOARD!$H$27,IF(DASHBOARD!$J$2=0,0,AR14)))</f>
        <v/>
      </c>
      <c r="AS14" s="338">
        <f>(IF(DASHBOARD!$J$2=AS4,DASHBOARD!$H$27,IF(DASHBOARD!$J$2=0,0,AS14)))</f>
        <v/>
      </c>
      <c r="AT14" s="338">
        <f>(IF(DASHBOARD!$J$2=AT4,DASHBOARD!$H$27,IF(DASHBOARD!$J$2=0,0,AT14)))</f>
        <v/>
      </c>
      <c r="AU14" s="338">
        <f>(IF(DASHBOARD!$J$2=AU4,DASHBOARD!$H$27,IF(DASHBOARD!$J$2=0,0,AU14)))</f>
        <v/>
      </c>
      <c r="AV14" s="338">
        <f>(IF(DASHBOARD!$J$2=AV4,DASHBOARD!$H$27,IF(DASHBOARD!$J$2=0,0,AV14)))</f>
        <v/>
      </c>
      <c r="AW14" s="338">
        <f>(IF(DASHBOARD!$J$2=AW4,DASHBOARD!$H$27,IF(DASHBOARD!$J$2=0,0,AW14)))</f>
        <v/>
      </c>
      <c r="AX14" s="338">
        <f>(IF(DASHBOARD!$J$2=AX4,DASHBOARD!$H$27,IF(DASHBOARD!$J$2=0,0,AX14)))</f>
        <v/>
      </c>
      <c r="AY14" s="338">
        <f>(IF(DASHBOARD!$J$2=AY4,DASHBOARD!$H$27,IF(DASHBOARD!$J$2=0,0,AY14)))</f>
        <v/>
      </c>
      <c r="AZ14" s="338">
        <f>(IF(DASHBOARD!$J$2=AZ4,DASHBOARD!$H$27,IF(DASHBOARD!$J$2=0,0,AZ14)))</f>
        <v/>
      </c>
      <c r="BA14" s="338">
        <f>(IF(DASHBOARD!$J$2=BA4,DASHBOARD!$H$27,IF(DASHBOARD!$J$2=0,0,BA14)))</f>
        <v/>
      </c>
      <c r="BB14" s="65">
        <f>(SUM(F14:BA14)/2)*1000</f>
        <v/>
      </c>
    </row>
    <row r="15" ht="19.5" customHeight="1" s="18" thickBot="1">
      <c r="B15" s="1292" t="n"/>
      <c r="C15" s="1293" t="n"/>
      <c r="D15" s="71" t="inlineStr">
        <is>
          <t>PLTU</t>
        </is>
      </c>
      <c r="E15" s="72" t="inlineStr">
        <is>
          <t>PLTU SULSEL BARRU-2</t>
        </is>
      </c>
      <c r="F15" s="338">
        <f>(IF(DASHBOARD!$J$2=F4,DASHBOARD!$H$34,IF(DASHBOARD!$J$2=0,0,F15)))</f>
        <v/>
      </c>
      <c r="G15" s="338">
        <f>(IF(DASHBOARD!$J$2=G4,DASHBOARD!$H$34,IF(DASHBOARD!$J$2=0,0,G15)))</f>
        <v/>
      </c>
      <c r="H15" s="338">
        <f>(IF(DASHBOARD!$J$2=H4,DASHBOARD!$H$34,IF(DASHBOARD!$J$2=0,0,H15)))</f>
        <v/>
      </c>
      <c r="I15" s="338">
        <f>(IF(DASHBOARD!$J$2=I4,DASHBOARD!$H$34,IF(DASHBOARD!$J$2=0,0,I15)))</f>
        <v/>
      </c>
      <c r="J15" s="338">
        <f>(IF(DASHBOARD!$J$2=J4,DASHBOARD!$H$34,IF(DASHBOARD!$J$2=0,0,J15)))</f>
        <v/>
      </c>
      <c r="K15" s="338">
        <f>(IF(DASHBOARD!$J$2=K4,DASHBOARD!$H$34,IF(DASHBOARD!$J$2=0,0,K15)))</f>
        <v/>
      </c>
      <c r="L15" s="338">
        <f>(IF(DASHBOARD!$J$2=L4,DASHBOARD!$H$34,IF(DASHBOARD!$J$2=0,0,L15)))</f>
        <v/>
      </c>
      <c r="M15" s="338">
        <f>(IF(DASHBOARD!$J$2=M4,DASHBOARD!$H$34,IF(DASHBOARD!$J$2=0,0,M15)))</f>
        <v/>
      </c>
      <c r="N15" s="338">
        <f>(IF(DASHBOARD!$J$2=N4,DASHBOARD!$H$34,IF(DASHBOARD!$J$2=0,0,N15)))</f>
        <v/>
      </c>
      <c r="O15" s="338">
        <f>(IF(DASHBOARD!$J$2=O4,DASHBOARD!$H$34,IF(DASHBOARD!$J$2=0,0,O15)))</f>
        <v/>
      </c>
      <c r="P15" s="338">
        <f>(IF(DASHBOARD!$J$2=P4,DASHBOARD!$H$34,IF(DASHBOARD!$J$2=0,0,P15)))</f>
        <v/>
      </c>
      <c r="Q15" s="338">
        <f>(IF(DASHBOARD!$J$2=Q4,DASHBOARD!$H$34,IF(DASHBOARD!$J$2=0,0,Q15)))</f>
        <v/>
      </c>
      <c r="R15" s="338">
        <f>(IF(DASHBOARD!$J$2=R4,DASHBOARD!$H$34,IF(DASHBOARD!$J$2=0,0,R15)))</f>
        <v/>
      </c>
      <c r="S15" s="338">
        <f>(IF(DASHBOARD!$J$2=S4,DASHBOARD!$H$34,IF(DASHBOARD!$J$2=0,0,S15)))</f>
        <v/>
      </c>
      <c r="T15" s="338">
        <f>(IF(DASHBOARD!$J$2=T4,DASHBOARD!$H$34,IF(DASHBOARD!$J$2=0,0,T15)))</f>
        <v/>
      </c>
      <c r="U15" s="338">
        <f>(IF(DASHBOARD!$J$2=U4,DASHBOARD!$H$34,IF(DASHBOARD!$J$2=0,0,U15)))</f>
        <v/>
      </c>
      <c r="V15" s="338">
        <f>(IF(DASHBOARD!$J$2=V4,DASHBOARD!$H$34,IF(DASHBOARD!$J$2=0,0,V15)))</f>
        <v/>
      </c>
      <c r="W15" s="338">
        <f>(IF(DASHBOARD!$J$2=W4,DASHBOARD!$H$34,IF(DASHBOARD!$J$2=0,0,W15)))</f>
        <v/>
      </c>
      <c r="X15" s="338">
        <f>(IF(DASHBOARD!$J$2=X4,DASHBOARD!$H$34,IF(DASHBOARD!$J$2=0,0,X15)))</f>
        <v/>
      </c>
      <c r="Y15" s="338">
        <f>(IF(DASHBOARD!$J$2=Y4,DASHBOARD!$H$34,IF(DASHBOARD!$J$2=0,0,Y15)))</f>
        <v/>
      </c>
      <c r="Z15" s="338">
        <f>(IF(DASHBOARD!$J$2=Z4,DASHBOARD!$H$34,IF(DASHBOARD!$J$2=0,0,Z15)))</f>
        <v/>
      </c>
      <c r="AA15" s="338">
        <f>(IF(DASHBOARD!$J$2=AA4,DASHBOARD!$H$34,IF(DASHBOARD!$J$2=0,0,AA15)))</f>
        <v/>
      </c>
      <c r="AB15" s="338">
        <f>(IF(DASHBOARD!$J$2=AB4,DASHBOARD!$H$34,IF(DASHBOARD!$J$2=0,0,AB15)))</f>
        <v/>
      </c>
      <c r="AC15" s="338">
        <f>(IF(DASHBOARD!$J$2=AC4,DASHBOARD!$H$34,IF(DASHBOARD!$J$2=0,0,AC15)))</f>
        <v/>
      </c>
      <c r="AD15" s="338">
        <f>(IF(DASHBOARD!$J$2=AD4,DASHBOARD!$H$34,IF(DASHBOARD!$J$2=0,0,AD15)))</f>
        <v/>
      </c>
      <c r="AE15" s="338">
        <f>(IF(DASHBOARD!$J$2=AE4,DASHBOARD!$H$34,IF(DASHBOARD!$J$2=0,0,AE15)))</f>
        <v/>
      </c>
      <c r="AF15" s="338">
        <f>(IF(DASHBOARD!$J$2=AF4,DASHBOARD!$H$34,IF(DASHBOARD!$J$2=0,0,AF15)))</f>
        <v/>
      </c>
      <c r="AG15" s="338">
        <f>(IF(DASHBOARD!$J$2=AG4,DASHBOARD!$H$34,IF(DASHBOARD!$J$2=0,0,AG15)))</f>
        <v/>
      </c>
      <c r="AH15" s="338">
        <f>(IF(DASHBOARD!$J$2=AH4,DASHBOARD!$H$34,IF(DASHBOARD!$J$2=0,0,AH15)))</f>
        <v/>
      </c>
      <c r="AI15" s="338">
        <f>(IF(DASHBOARD!$J$2=AI4,DASHBOARD!$H$34,IF(DASHBOARD!$J$2=0,0,AI15)))</f>
        <v/>
      </c>
      <c r="AJ15" s="338">
        <f>(IF(DASHBOARD!$J$2=AJ4,DASHBOARD!$H$34,IF(DASHBOARD!$J$2=0,0,AJ15)))</f>
        <v/>
      </c>
      <c r="AK15" s="338">
        <f>(IF(DASHBOARD!$J$2=AK4,DASHBOARD!$H$34,IF(DASHBOARD!$J$2=0,0,AK15)))</f>
        <v/>
      </c>
      <c r="AL15" s="338">
        <f>(IF(DASHBOARD!$J$2=AL4,DASHBOARD!$H$34,IF(DASHBOARD!$J$2=0,0,AL15)))</f>
        <v/>
      </c>
      <c r="AM15" s="338">
        <f>(IF(DASHBOARD!$J$2=AM4,DASHBOARD!$H$34,IF(DASHBOARD!$J$2=0,0,AM15)))</f>
        <v/>
      </c>
      <c r="AN15" s="338">
        <f>(IF(DASHBOARD!$J$2=AN4,DASHBOARD!$H$34,IF(DASHBOARD!$J$2=0,0,AN15)))</f>
        <v/>
      </c>
      <c r="AO15" s="338">
        <f>(IF(DASHBOARD!$J$2=AO4,DASHBOARD!$H$34,IF(DASHBOARD!$J$2=0,0,AO15)))</f>
        <v/>
      </c>
      <c r="AP15" s="338">
        <f>(IF(DASHBOARD!$J$2=AP4,DASHBOARD!$H$34,IF(DASHBOARD!$J$2=0,0,AP15)))</f>
        <v/>
      </c>
      <c r="AQ15" s="338">
        <f>(IF(DASHBOARD!$J$2=AQ4,DASHBOARD!$H$34,IF(DASHBOARD!$J$2=0,0,AQ15)))</f>
        <v/>
      </c>
      <c r="AR15" s="338">
        <f>(IF(DASHBOARD!$J$2=AR4,DASHBOARD!$H$34,IF(DASHBOARD!$J$2=0,0,AR15)))</f>
        <v/>
      </c>
      <c r="AS15" s="338">
        <f>(IF(DASHBOARD!$J$2=AS4,DASHBOARD!$H$34,IF(DASHBOARD!$J$2=0,0,AS15)))</f>
        <v/>
      </c>
      <c r="AT15" s="338">
        <f>(IF(DASHBOARD!$J$2=AT4,DASHBOARD!$H$34,IF(DASHBOARD!$J$2=0,0,AT15)))</f>
        <v/>
      </c>
      <c r="AU15" s="338">
        <f>(IF(DASHBOARD!$J$2=AU4,DASHBOARD!$H$34,IF(DASHBOARD!$J$2=0,0,AU15)))</f>
        <v/>
      </c>
      <c r="AV15" s="338">
        <f>(IF(DASHBOARD!$J$2=AV4,DASHBOARD!$H$34,IF(DASHBOARD!$J$2=0,0,AV15)))</f>
        <v/>
      </c>
      <c r="AW15" s="338">
        <f>(IF(DASHBOARD!$J$2=AW4,DASHBOARD!$H$34,IF(DASHBOARD!$J$2=0,0,AW15)))</f>
        <v/>
      </c>
      <c r="AX15" s="338">
        <f>(IF(DASHBOARD!$J$2=AX4,DASHBOARD!$H$34,IF(DASHBOARD!$J$2=0,0,AX15)))</f>
        <v/>
      </c>
      <c r="AY15" s="338">
        <f>(IF(DASHBOARD!$J$2=AY4,DASHBOARD!$H$34,IF(DASHBOARD!$J$2=0,0,AY15)))</f>
        <v/>
      </c>
      <c r="AZ15" s="338">
        <f>(IF(DASHBOARD!$J$2=AZ4,DASHBOARD!$H$34,IF(DASHBOARD!$J$2=0,0,AZ15)))</f>
        <v/>
      </c>
      <c r="BA15" s="338">
        <f>(IF(DASHBOARD!$J$2=BA4,DASHBOARD!$H$34,IF(DASHBOARD!$J$2=0,0,BA15)))</f>
        <v/>
      </c>
      <c r="BB15" s="65">
        <f>(SUM(F15:BA15)/2)*1000</f>
        <v/>
      </c>
    </row>
    <row r="16" ht="19.5" customHeight="1" s="18" thickTop="1">
      <c r="B16" s="1292" t="n"/>
      <c r="C16" s="913" t="inlineStr">
        <is>
          <t>MFO</t>
        </is>
      </c>
      <c r="D16" s="69" t="inlineStr">
        <is>
          <t>PLTD</t>
        </is>
      </c>
      <c r="E16" s="73" t="inlineStr">
        <is>
          <t>MITSUBISHI #1</t>
        </is>
      </c>
      <c r="F16" s="338">
        <f>(IF(DASHBOARD!$J$2=F4,DASHBOARD!$H$44,IF(DASHBOARD!$J$2=0,0,F16)))</f>
        <v/>
      </c>
      <c r="G16" s="338">
        <f>(IF(DASHBOARD!$J$2=G4,DASHBOARD!$H$44,IF(DASHBOARD!$J$2=0,0,G16)))</f>
        <v/>
      </c>
      <c r="H16" s="338">
        <f>(IF(DASHBOARD!$J$2=H4,DASHBOARD!$H$44,IF(DASHBOARD!$J$2=0,0,H16)))</f>
        <v/>
      </c>
      <c r="I16" s="338">
        <f>(IF(DASHBOARD!$J$2=I4,DASHBOARD!$H$44,IF(DASHBOARD!$J$2=0,0,I16)))</f>
        <v/>
      </c>
      <c r="J16" s="338">
        <f>(IF(DASHBOARD!$J$2=J4,DASHBOARD!$H$44,IF(DASHBOARD!$J$2=0,0,J16)))</f>
        <v/>
      </c>
      <c r="K16" s="338">
        <f>(IF(DASHBOARD!$J$2=K4,DASHBOARD!$H$44,IF(DASHBOARD!$J$2=0,0,K16)))</f>
        <v/>
      </c>
      <c r="L16" s="338">
        <f>(IF(DASHBOARD!$J$2=L4,DASHBOARD!$H$44,IF(DASHBOARD!$J$2=0,0,L16)))</f>
        <v/>
      </c>
      <c r="M16" s="338">
        <f>(IF(DASHBOARD!$J$2=M4,DASHBOARD!$H$44,IF(DASHBOARD!$J$2=0,0,M16)))</f>
        <v/>
      </c>
      <c r="N16" s="338">
        <f>(IF(DASHBOARD!$J$2=N4,DASHBOARD!$H$44,IF(DASHBOARD!$J$2=0,0,N16)))</f>
        <v/>
      </c>
      <c r="O16" s="338">
        <f>(IF(DASHBOARD!$J$2=O4,DASHBOARD!$H$44,IF(DASHBOARD!$J$2=0,0,O16)))</f>
        <v/>
      </c>
      <c r="P16" s="338">
        <f>(IF(DASHBOARD!$J$2=P4,DASHBOARD!$H$44,IF(DASHBOARD!$J$2=0,0,P16)))</f>
        <v/>
      </c>
      <c r="Q16" s="338">
        <f>(IF(DASHBOARD!$J$2=Q4,DASHBOARD!$H$44,IF(DASHBOARD!$J$2=0,0,Q16)))</f>
        <v/>
      </c>
      <c r="R16" s="338">
        <f>(IF(DASHBOARD!$J$2=R4,DASHBOARD!$H$44,IF(DASHBOARD!$J$2=0,0,R16)))</f>
        <v/>
      </c>
      <c r="S16" s="338">
        <f>(IF(DASHBOARD!$J$2=S4,DASHBOARD!$H$44,IF(DASHBOARD!$J$2=0,0,S16)))</f>
        <v/>
      </c>
      <c r="T16" s="338">
        <f>(IF(DASHBOARD!$J$2=T4,DASHBOARD!$H$44,IF(DASHBOARD!$J$2=0,0,T16)))</f>
        <v/>
      </c>
      <c r="U16" s="338">
        <f>(IF(DASHBOARD!$J$2=U4,DASHBOARD!$H$44,IF(DASHBOARD!$J$2=0,0,U16)))</f>
        <v/>
      </c>
      <c r="V16" s="338">
        <f>(IF(DASHBOARD!$J$2=V4,DASHBOARD!$H$44,IF(DASHBOARD!$J$2=0,0,V16)))</f>
        <v/>
      </c>
      <c r="W16" s="338">
        <f>(IF(DASHBOARD!$J$2=W4,DASHBOARD!$H$44,IF(DASHBOARD!$J$2=0,0,W16)))</f>
        <v/>
      </c>
      <c r="X16" s="338">
        <f>(IF(DASHBOARD!$J$2=X4,DASHBOARD!$H$44,IF(DASHBOARD!$J$2=0,0,X16)))</f>
        <v/>
      </c>
      <c r="Y16" s="338">
        <f>(IF(DASHBOARD!$J$2=Y4,DASHBOARD!$H$44,IF(DASHBOARD!$J$2=0,0,Y16)))</f>
        <v/>
      </c>
      <c r="Z16" s="338">
        <f>(IF(DASHBOARD!$J$2=Z4,DASHBOARD!$H$44,IF(DASHBOARD!$J$2=0,0,Z16)))</f>
        <v/>
      </c>
      <c r="AA16" s="338">
        <f>(IF(DASHBOARD!$J$2=AA4,DASHBOARD!$H$44,IF(DASHBOARD!$J$2=0,0,AA16)))</f>
        <v/>
      </c>
      <c r="AB16" s="338">
        <f>(IF(DASHBOARD!$J$2=AB4,DASHBOARD!$H$44,IF(DASHBOARD!$J$2=0,0,AB16)))</f>
        <v/>
      </c>
      <c r="AC16" s="338">
        <f>(IF(DASHBOARD!$J$2=AC4,DASHBOARD!$H$44,IF(DASHBOARD!$J$2=0,0,AC16)))</f>
        <v/>
      </c>
      <c r="AD16" s="338">
        <f>(IF(DASHBOARD!$J$2=AD4,DASHBOARD!$H$44,IF(DASHBOARD!$J$2=0,0,AD16)))</f>
        <v/>
      </c>
      <c r="AE16" s="338">
        <f>(IF(DASHBOARD!$J$2=AE4,DASHBOARD!$H$44,IF(DASHBOARD!$J$2=0,0,AE16)))</f>
        <v/>
      </c>
      <c r="AF16" s="338">
        <f>(IF(DASHBOARD!$J$2=AF4,DASHBOARD!$H$44,IF(DASHBOARD!$J$2=0,0,AF16)))</f>
        <v/>
      </c>
      <c r="AG16" s="338">
        <f>(IF(DASHBOARD!$J$2=AG4,DASHBOARD!$H$44,IF(DASHBOARD!$J$2=0,0,AG16)))</f>
        <v/>
      </c>
      <c r="AH16" s="338">
        <f>(IF(DASHBOARD!$J$2=AH4,DASHBOARD!$H$44,IF(DASHBOARD!$J$2=0,0,AH16)))</f>
        <v/>
      </c>
      <c r="AI16" s="338">
        <f>(IF(DASHBOARD!$J$2=AI4,DASHBOARD!$H$44,IF(DASHBOARD!$J$2=0,0,AI16)))</f>
        <v/>
      </c>
      <c r="AJ16" s="338">
        <f>(IF(DASHBOARD!$J$2=AJ4,DASHBOARD!$H$44,IF(DASHBOARD!$J$2=0,0,AJ16)))</f>
        <v/>
      </c>
      <c r="AK16" s="338">
        <f>(IF(DASHBOARD!$J$2=AK4,DASHBOARD!$H$44,IF(DASHBOARD!$J$2=0,0,AK16)))</f>
        <v/>
      </c>
      <c r="AL16" s="338">
        <f>(IF(DASHBOARD!$J$2=AL4,DASHBOARD!$H$44,IF(DASHBOARD!$J$2=0,0,AL16)))</f>
        <v/>
      </c>
      <c r="AM16" s="338">
        <f>(IF(DASHBOARD!$J$2=AM4,DASHBOARD!$H$44,IF(DASHBOARD!$J$2=0,0,AM16)))</f>
        <v/>
      </c>
      <c r="AN16" s="338">
        <f>(IF(DASHBOARD!$J$2=AN4,DASHBOARD!$H$44,IF(DASHBOARD!$J$2=0,0,AN16)))</f>
        <v/>
      </c>
      <c r="AO16" s="338">
        <f>(IF(DASHBOARD!$J$2=AO4,DASHBOARD!$H$44,IF(DASHBOARD!$J$2=0,0,AO16)))</f>
        <v/>
      </c>
      <c r="AP16" s="338">
        <f>(IF(DASHBOARD!$J$2=AP4,DASHBOARD!$H$44,IF(DASHBOARD!$J$2=0,0,AP16)))</f>
        <v/>
      </c>
      <c r="AQ16" s="338">
        <f>(IF(DASHBOARD!$J$2=AQ4,DASHBOARD!$H$44,IF(DASHBOARD!$J$2=0,0,AQ16)))</f>
        <v/>
      </c>
      <c r="AR16" s="338">
        <f>(IF(DASHBOARD!$J$2=AR4,DASHBOARD!$H$44,IF(DASHBOARD!$J$2=0,0,AR16)))</f>
        <v/>
      </c>
      <c r="AS16" s="338">
        <f>(IF(DASHBOARD!$J$2=AS4,DASHBOARD!$H$44,IF(DASHBOARD!$J$2=0,0,AS16)))</f>
        <v/>
      </c>
      <c r="AT16" s="338">
        <f>(IF(DASHBOARD!$J$2=AT4,DASHBOARD!$H$44,IF(DASHBOARD!$J$2=0,0,AT16)))</f>
        <v/>
      </c>
      <c r="AU16" s="338">
        <f>(IF(DASHBOARD!$J$2=AU4,DASHBOARD!$H$44,IF(DASHBOARD!$J$2=0,0,AU16)))</f>
        <v/>
      </c>
      <c r="AV16" s="338">
        <f>(IF(DASHBOARD!$J$2=AV4,DASHBOARD!$H$44,IF(DASHBOARD!$J$2=0,0,AV16)))</f>
        <v/>
      </c>
      <c r="AW16" s="338">
        <f>(IF(DASHBOARD!$J$2=AW4,DASHBOARD!$H$44,IF(DASHBOARD!$J$2=0,0,AW16)))</f>
        <v/>
      </c>
      <c r="AX16" s="338">
        <f>(IF(DASHBOARD!$J$2=AX4,DASHBOARD!$H$44,IF(DASHBOARD!$J$2=0,0,AX16)))</f>
        <v/>
      </c>
      <c r="AY16" s="338">
        <f>(IF(DASHBOARD!$J$2=AY4,DASHBOARD!$H$44,IF(DASHBOARD!$J$2=0,0,AY16)))</f>
        <v/>
      </c>
      <c r="AZ16" s="338">
        <f>(IF(DASHBOARD!$J$2=AZ4,DASHBOARD!$H$44,IF(DASHBOARD!$J$2=0,0,AZ16)))</f>
        <v/>
      </c>
      <c r="BA16" s="338">
        <f>(IF(DASHBOARD!$J$2=BA4,DASHBOARD!$H$44,IF(DASHBOARD!$J$2=0,0,BA16)))</f>
        <v/>
      </c>
      <c r="BB16" s="65">
        <f>(SUM(F16:BA16)/2)*1000</f>
        <v/>
      </c>
    </row>
    <row r="17" ht="18.75" customHeight="1" s="18">
      <c r="B17" s="1292" t="n"/>
      <c r="C17" s="1293" t="n"/>
      <c r="D17" s="71" t="inlineStr">
        <is>
          <t>PLTD</t>
        </is>
      </c>
      <c r="E17" s="74" t="inlineStr">
        <is>
          <t>MITSUBISHI #2</t>
        </is>
      </c>
      <c r="F17" s="338">
        <f>(IF(DASHBOARD!$J$2=F4,DASHBOARD!$H$45,IF(DASHBOARD!$J$2=0,0,F17)))</f>
        <v/>
      </c>
      <c r="G17" s="338">
        <f>(IF(DASHBOARD!$J$2=G4,DASHBOARD!$H$45,IF(DASHBOARD!$J$2=0,0,G17)))</f>
        <v/>
      </c>
      <c r="H17" s="338">
        <f>(IF(DASHBOARD!$J$2=H4,DASHBOARD!$H$45,IF(DASHBOARD!$J$2=0,0,H17)))</f>
        <v/>
      </c>
      <c r="I17" s="338">
        <f>(IF(DASHBOARD!$J$2=I4,DASHBOARD!$H$45,IF(DASHBOARD!$J$2=0,0,I17)))</f>
        <v/>
      </c>
      <c r="J17" s="338">
        <f>(IF(DASHBOARD!$J$2=J4,DASHBOARD!$H$45,IF(DASHBOARD!$J$2=0,0,J17)))</f>
        <v/>
      </c>
      <c r="K17" s="338">
        <f>(IF(DASHBOARD!$J$2=K4,DASHBOARD!$H$45,IF(DASHBOARD!$J$2=0,0,K17)))</f>
        <v/>
      </c>
      <c r="L17" s="338">
        <f>(IF(DASHBOARD!$J$2=L4,DASHBOARD!$H$45,IF(DASHBOARD!$J$2=0,0,L17)))</f>
        <v/>
      </c>
      <c r="M17" s="338">
        <f>(IF(DASHBOARD!$J$2=M4,DASHBOARD!$H$45,IF(DASHBOARD!$J$2=0,0,M17)))</f>
        <v/>
      </c>
      <c r="N17" s="338">
        <f>(IF(DASHBOARD!$J$2=N4,DASHBOARD!$H$45,IF(DASHBOARD!$J$2=0,0,N17)))</f>
        <v/>
      </c>
      <c r="O17" s="338">
        <f>(IF(DASHBOARD!$J$2=O4,DASHBOARD!$H$45,IF(DASHBOARD!$J$2=0,0,O17)))</f>
        <v/>
      </c>
      <c r="P17" s="338">
        <f>(IF(DASHBOARD!$J$2=P4,DASHBOARD!$H$45,IF(DASHBOARD!$J$2=0,0,P17)))</f>
        <v/>
      </c>
      <c r="Q17" s="338">
        <f>(IF(DASHBOARD!$J$2=Q4,DASHBOARD!$H$45,IF(DASHBOARD!$J$2=0,0,Q17)))</f>
        <v/>
      </c>
      <c r="R17" s="338">
        <f>(IF(DASHBOARD!$J$2=R4,DASHBOARD!$H$45,IF(DASHBOARD!$J$2=0,0,R17)))</f>
        <v/>
      </c>
      <c r="S17" s="338">
        <f>(IF(DASHBOARD!$J$2=S4,DASHBOARD!$H$45,IF(DASHBOARD!$J$2=0,0,S17)))</f>
        <v/>
      </c>
      <c r="T17" s="338">
        <f>(IF(DASHBOARD!$J$2=T4,DASHBOARD!$H$45,IF(DASHBOARD!$J$2=0,0,T17)))</f>
        <v/>
      </c>
      <c r="U17" s="338">
        <f>(IF(DASHBOARD!$J$2=U4,DASHBOARD!$H$45,IF(DASHBOARD!$J$2=0,0,U17)))</f>
        <v/>
      </c>
      <c r="V17" s="338">
        <f>(IF(DASHBOARD!$J$2=V4,DASHBOARD!$H$45,IF(DASHBOARD!$J$2=0,0,V17)))</f>
        <v/>
      </c>
      <c r="W17" s="338">
        <f>(IF(DASHBOARD!$J$2=W4,DASHBOARD!$H$45,IF(DASHBOARD!$J$2=0,0,W17)))</f>
        <v/>
      </c>
      <c r="X17" s="338">
        <f>(IF(DASHBOARD!$J$2=X4,DASHBOARD!$H$45,IF(DASHBOARD!$J$2=0,0,X17)))</f>
        <v/>
      </c>
      <c r="Y17" s="338">
        <f>(IF(DASHBOARD!$J$2=Y4,DASHBOARD!$H$45,IF(DASHBOARD!$J$2=0,0,Y17)))</f>
        <v/>
      </c>
      <c r="Z17" s="338">
        <f>(IF(DASHBOARD!$J$2=Z4,DASHBOARD!$H$45,IF(DASHBOARD!$J$2=0,0,Z17)))</f>
        <v/>
      </c>
      <c r="AA17" s="338">
        <f>(IF(DASHBOARD!$J$2=AA4,DASHBOARD!$H$45,IF(DASHBOARD!$J$2=0,0,AA17)))</f>
        <v/>
      </c>
      <c r="AB17" s="338">
        <f>(IF(DASHBOARD!$J$2=AB4,DASHBOARD!$H$45,IF(DASHBOARD!$J$2=0,0,AB17)))</f>
        <v/>
      </c>
      <c r="AC17" s="338">
        <f>(IF(DASHBOARD!$J$2=AC4,DASHBOARD!$H$45,IF(DASHBOARD!$J$2=0,0,AC17)))</f>
        <v/>
      </c>
      <c r="AD17" s="338">
        <f>(IF(DASHBOARD!$J$2=AD4,DASHBOARD!$H$45,IF(DASHBOARD!$J$2=0,0,AD17)))</f>
        <v/>
      </c>
      <c r="AE17" s="338">
        <f>(IF(DASHBOARD!$J$2=AE4,DASHBOARD!$H$45,IF(DASHBOARD!$J$2=0,0,AE17)))</f>
        <v/>
      </c>
      <c r="AF17" s="338">
        <f>(IF(DASHBOARD!$J$2=AF4,DASHBOARD!$H$45,IF(DASHBOARD!$J$2=0,0,AF17)))</f>
        <v/>
      </c>
      <c r="AG17" s="338">
        <f>(IF(DASHBOARD!$J$2=AG4,DASHBOARD!$H$45,IF(DASHBOARD!$J$2=0,0,AG17)))</f>
        <v/>
      </c>
      <c r="AH17" s="338">
        <f>(IF(DASHBOARD!$J$2=AH4,DASHBOARD!$H$45,IF(DASHBOARD!$J$2=0,0,AH17)))</f>
        <v/>
      </c>
      <c r="AI17" s="338">
        <f>(IF(DASHBOARD!$J$2=AI4,DASHBOARD!$H$45,IF(DASHBOARD!$J$2=0,0,AI17)))</f>
        <v/>
      </c>
      <c r="AJ17" s="338">
        <f>(IF(DASHBOARD!$J$2=AJ4,DASHBOARD!$H$45,IF(DASHBOARD!$J$2=0,0,AJ17)))</f>
        <v/>
      </c>
      <c r="AK17" s="338">
        <f>(IF(DASHBOARD!$J$2=AK4,DASHBOARD!$H$45,IF(DASHBOARD!$J$2=0,0,AK17)))</f>
        <v/>
      </c>
      <c r="AL17" s="338">
        <f>(IF(DASHBOARD!$J$2=AL4,DASHBOARD!$H$45,IF(DASHBOARD!$J$2=0,0,AL17)))</f>
        <v/>
      </c>
      <c r="AM17" s="338">
        <f>(IF(DASHBOARD!$J$2=AM4,DASHBOARD!$H$45,IF(DASHBOARD!$J$2=0,0,AM17)))</f>
        <v/>
      </c>
      <c r="AN17" s="338">
        <f>(IF(DASHBOARD!$J$2=AN4,DASHBOARD!$H$45,IF(DASHBOARD!$J$2=0,0,AN17)))</f>
        <v/>
      </c>
      <c r="AO17" s="338">
        <f>(IF(DASHBOARD!$J$2=AO4,DASHBOARD!$H$45,IF(DASHBOARD!$J$2=0,0,AO17)))</f>
        <v/>
      </c>
      <c r="AP17" s="338">
        <f>(IF(DASHBOARD!$J$2=AP4,DASHBOARD!$H$45,IF(DASHBOARD!$J$2=0,0,AP17)))</f>
        <v/>
      </c>
      <c r="AQ17" s="338">
        <f>(IF(DASHBOARD!$J$2=AQ4,DASHBOARD!$H$45,IF(DASHBOARD!$J$2=0,0,AQ17)))</f>
        <v/>
      </c>
      <c r="AR17" s="338">
        <f>(IF(DASHBOARD!$J$2=AR4,DASHBOARD!$H$45,IF(DASHBOARD!$J$2=0,0,AR17)))</f>
        <v/>
      </c>
      <c r="AS17" s="338">
        <f>(IF(DASHBOARD!$J$2=AS4,DASHBOARD!$H$45,IF(DASHBOARD!$J$2=0,0,AS17)))</f>
        <v/>
      </c>
      <c r="AT17" s="338">
        <f>(IF(DASHBOARD!$J$2=AT4,DASHBOARD!$H$45,IF(DASHBOARD!$J$2=0,0,AT17)))</f>
        <v/>
      </c>
      <c r="AU17" s="338">
        <f>(IF(DASHBOARD!$J$2=AU4,DASHBOARD!$H$45,IF(DASHBOARD!$J$2=0,0,AU17)))</f>
        <v/>
      </c>
      <c r="AV17" s="338">
        <f>(IF(DASHBOARD!$J$2=AV4,DASHBOARD!$H$45,IF(DASHBOARD!$J$2=0,0,AV17)))</f>
        <v/>
      </c>
      <c r="AW17" s="338">
        <f>(IF(DASHBOARD!$J$2=AW4,DASHBOARD!$H$45,IF(DASHBOARD!$J$2=0,0,AW17)))</f>
        <v/>
      </c>
      <c r="AX17" s="338">
        <f>(IF(DASHBOARD!$J$2=AX4,DASHBOARD!$H$45,IF(DASHBOARD!$J$2=0,0,AX17)))</f>
        <v/>
      </c>
      <c r="AY17" s="338">
        <f>(IF(DASHBOARD!$J$2=AY4,DASHBOARD!$H$45,IF(DASHBOARD!$J$2=0,0,AY17)))</f>
        <v/>
      </c>
      <c r="AZ17" s="338">
        <f>(IF(DASHBOARD!$J$2=AZ4,DASHBOARD!$H$45,IF(DASHBOARD!$J$2=0,0,AZ17)))</f>
        <v/>
      </c>
      <c r="BA17" s="338">
        <f>(IF(DASHBOARD!$J$2=BA4,DASHBOARD!$H$45,IF(DASHBOARD!$J$2=0,0,BA17)))</f>
        <v/>
      </c>
      <c r="BB17" s="65">
        <f>(SUM(F17:BA17)/2)*1000</f>
        <v/>
      </c>
    </row>
    <row r="18" ht="18.75" customHeight="1" s="18">
      <c r="B18" s="1292" t="n"/>
      <c r="C18" s="1293" t="n"/>
      <c r="D18" s="71" t="inlineStr">
        <is>
          <t>PLTD</t>
        </is>
      </c>
      <c r="E18" s="74" t="inlineStr">
        <is>
          <t>SWD #1</t>
        </is>
      </c>
      <c r="F18" s="338">
        <f>(IF(DASHBOARD!$J$2=F4,DASHBOARD!$H$46,IF(DASHBOARD!$J$2=0,0,F18)))</f>
        <v/>
      </c>
      <c r="G18" s="338">
        <f>(IF(DASHBOARD!$J$2=G4,DASHBOARD!$H$46,IF(DASHBOARD!$J$2=0,0,G18)))</f>
        <v/>
      </c>
      <c r="H18" s="338">
        <f>(IF(DASHBOARD!$J$2=H4,DASHBOARD!$H$46,IF(DASHBOARD!$J$2=0,0,H18)))</f>
        <v/>
      </c>
      <c r="I18" s="338">
        <f>(IF(DASHBOARD!$J$2=I4,DASHBOARD!$H$46,IF(DASHBOARD!$J$2=0,0,I18)))</f>
        <v/>
      </c>
      <c r="J18" s="338">
        <f>(IF(DASHBOARD!$J$2=J4,DASHBOARD!$H$46,IF(DASHBOARD!$J$2=0,0,J18)))</f>
        <v/>
      </c>
      <c r="K18" s="338">
        <f>(IF(DASHBOARD!$J$2=K4,DASHBOARD!$H$46,IF(DASHBOARD!$J$2=0,0,K18)))</f>
        <v/>
      </c>
      <c r="L18" s="338">
        <f>(IF(DASHBOARD!$J$2=L4,DASHBOARD!$H$46,IF(DASHBOARD!$J$2=0,0,L18)))</f>
        <v/>
      </c>
      <c r="M18" s="338">
        <f>(IF(DASHBOARD!$J$2=M4,DASHBOARD!$H$46,IF(DASHBOARD!$J$2=0,0,M18)))</f>
        <v/>
      </c>
      <c r="N18" s="338">
        <f>(IF(DASHBOARD!$J$2=N4,DASHBOARD!$H$46,IF(DASHBOARD!$J$2=0,0,N18)))</f>
        <v/>
      </c>
      <c r="O18" s="338">
        <f>(IF(DASHBOARD!$J$2=O4,DASHBOARD!$H$46,IF(DASHBOARD!$J$2=0,0,O18)))</f>
        <v/>
      </c>
      <c r="P18" s="338">
        <f>(IF(DASHBOARD!$J$2=P4,DASHBOARD!$H$46,IF(DASHBOARD!$J$2=0,0,P18)))</f>
        <v/>
      </c>
      <c r="Q18" s="338">
        <f>(IF(DASHBOARD!$J$2=Q4,DASHBOARD!$H$46,IF(DASHBOARD!$J$2=0,0,Q18)))</f>
        <v/>
      </c>
      <c r="R18" s="338">
        <f>(IF(DASHBOARD!$J$2=R4,DASHBOARD!$H$46,IF(DASHBOARD!$J$2=0,0,R18)))</f>
        <v/>
      </c>
      <c r="S18" s="338">
        <f>(IF(DASHBOARD!$J$2=S4,DASHBOARD!$H$46,IF(DASHBOARD!$J$2=0,0,S18)))</f>
        <v/>
      </c>
      <c r="T18" s="338">
        <f>(IF(DASHBOARD!$J$2=T4,DASHBOARD!$H$46,IF(DASHBOARD!$J$2=0,0,T18)))</f>
        <v/>
      </c>
      <c r="U18" s="338">
        <f>(IF(DASHBOARD!$J$2=U4,DASHBOARD!$H$46,IF(DASHBOARD!$J$2=0,0,U18)))</f>
        <v/>
      </c>
      <c r="V18" s="338">
        <f>(IF(DASHBOARD!$J$2=V4,DASHBOARD!$H$46,IF(DASHBOARD!$J$2=0,0,V18)))</f>
        <v/>
      </c>
      <c r="W18" s="338">
        <f>(IF(DASHBOARD!$J$2=W4,DASHBOARD!$H$46,IF(DASHBOARD!$J$2=0,0,W18)))</f>
        <v/>
      </c>
      <c r="X18" s="338">
        <f>(IF(DASHBOARD!$J$2=X4,DASHBOARD!$H$46,IF(DASHBOARD!$J$2=0,0,X18)))</f>
        <v/>
      </c>
      <c r="Y18" s="338">
        <f>(IF(DASHBOARD!$J$2=Y4,DASHBOARD!$H$46,IF(DASHBOARD!$J$2=0,0,Y18)))</f>
        <v/>
      </c>
      <c r="Z18" s="338">
        <f>(IF(DASHBOARD!$J$2=Z4,DASHBOARD!$H$46,IF(DASHBOARD!$J$2=0,0,Z18)))</f>
        <v/>
      </c>
      <c r="AA18" s="338">
        <f>(IF(DASHBOARD!$J$2=AA4,DASHBOARD!$H$46,IF(DASHBOARD!$J$2=0,0,AA18)))</f>
        <v/>
      </c>
      <c r="AB18" s="338">
        <f>(IF(DASHBOARD!$J$2=AB4,DASHBOARD!$H$46,IF(DASHBOARD!$J$2=0,0,AB18)))</f>
        <v/>
      </c>
      <c r="AC18" s="338">
        <f>(IF(DASHBOARD!$J$2=AC4,DASHBOARD!$H$46,IF(DASHBOARD!$J$2=0,0,AC18)))</f>
        <v/>
      </c>
      <c r="AD18" s="338">
        <f>(IF(DASHBOARD!$J$2=AD4,DASHBOARD!$H$46,IF(DASHBOARD!$J$2=0,0,AD18)))</f>
        <v/>
      </c>
      <c r="AE18" s="338">
        <f>(IF(DASHBOARD!$J$2=AE4,DASHBOARD!$H$46,IF(DASHBOARD!$J$2=0,0,AE18)))</f>
        <v/>
      </c>
      <c r="AF18" s="338">
        <f>(IF(DASHBOARD!$J$2=AF4,DASHBOARD!$H$46,IF(DASHBOARD!$J$2=0,0,AF18)))</f>
        <v/>
      </c>
      <c r="AG18" s="338">
        <f>(IF(DASHBOARD!$J$2=AG4,DASHBOARD!$H$46,IF(DASHBOARD!$J$2=0,0,AG18)))</f>
        <v/>
      </c>
      <c r="AH18" s="338">
        <f>(IF(DASHBOARD!$J$2=AH4,DASHBOARD!$H$46,IF(DASHBOARD!$J$2=0,0,AH18)))</f>
        <v/>
      </c>
      <c r="AI18" s="338">
        <f>(IF(DASHBOARD!$J$2=AI4,DASHBOARD!$H$46,IF(DASHBOARD!$J$2=0,0,AI18)))</f>
        <v/>
      </c>
      <c r="AJ18" s="338">
        <f>(IF(DASHBOARD!$J$2=AJ4,DASHBOARD!$H$46,IF(DASHBOARD!$J$2=0,0,AJ18)))</f>
        <v/>
      </c>
      <c r="AK18" s="338">
        <f>(IF(DASHBOARD!$J$2=AK4,DASHBOARD!$H$46,IF(DASHBOARD!$J$2=0,0,AK18)))</f>
        <v/>
      </c>
      <c r="AL18" s="338">
        <f>(IF(DASHBOARD!$J$2=AL4,DASHBOARD!$H$46,IF(DASHBOARD!$J$2=0,0,AL18)))</f>
        <v/>
      </c>
      <c r="AM18" s="338">
        <f>(IF(DASHBOARD!$J$2=AM4,DASHBOARD!$H$46,IF(DASHBOARD!$J$2=0,0,AM18)))</f>
        <v/>
      </c>
      <c r="AN18" s="338">
        <f>(IF(DASHBOARD!$J$2=AN4,DASHBOARD!$H$46,IF(DASHBOARD!$J$2=0,0,AN18)))</f>
        <v/>
      </c>
      <c r="AO18" s="338">
        <f>(IF(DASHBOARD!$J$2=AO4,DASHBOARD!$H$46,IF(DASHBOARD!$J$2=0,0,AO18)))</f>
        <v/>
      </c>
      <c r="AP18" s="338">
        <f>(IF(DASHBOARD!$J$2=AP4,DASHBOARD!$H$46,IF(DASHBOARD!$J$2=0,0,AP18)))</f>
        <v/>
      </c>
      <c r="AQ18" s="338">
        <f>(IF(DASHBOARD!$J$2=AQ4,DASHBOARD!$H$46,IF(DASHBOARD!$J$2=0,0,AQ18)))</f>
        <v/>
      </c>
      <c r="AR18" s="338">
        <f>(IF(DASHBOARD!$J$2=AR4,DASHBOARD!$H$46,IF(DASHBOARD!$J$2=0,0,AR18)))</f>
        <v/>
      </c>
      <c r="AS18" s="338">
        <f>(IF(DASHBOARD!$J$2=AS4,DASHBOARD!$H$46,IF(DASHBOARD!$J$2=0,0,AS18)))</f>
        <v/>
      </c>
      <c r="AT18" s="338">
        <f>(IF(DASHBOARD!$J$2=AT4,DASHBOARD!$H$46,IF(DASHBOARD!$J$2=0,0,AT18)))</f>
        <v/>
      </c>
      <c r="AU18" s="338">
        <f>(IF(DASHBOARD!$J$2=AU4,DASHBOARD!$H$46,IF(DASHBOARD!$J$2=0,0,AU18)))</f>
        <v/>
      </c>
      <c r="AV18" s="338">
        <f>(IF(DASHBOARD!$J$2=AV4,DASHBOARD!$H$46,IF(DASHBOARD!$J$2=0,0,AV18)))</f>
        <v/>
      </c>
      <c r="AW18" s="338">
        <f>(IF(DASHBOARD!$J$2=AW4,DASHBOARD!$H$46,IF(DASHBOARD!$J$2=0,0,AW18)))</f>
        <v/>
      </c>
      <c r="AX18" s="338">
        <f>(IF(DASHBOARD!$J$2=AX4,DASHBOARD!$H$46,IF(DASHBOARD!$J$2=0,0,AX18)))</f>
        <v/>
      </c>
      <c r="AY18" s="338">
        <f>(IF(DASHBOARD!$J$2=AY4,DASHBOARD!$H$46,IF(DASHBOARD!$J$2=0,0,AY18)))</f>
        <v/>
      </c>
      <c r="AZ18" s="338">
        <f>(IF(DASHBOARD!$J$2=AZ4,DASHBOARD!$H$46,IF(DASHBOARD!$J$2=0,0,AZ18)))</f>
        <v/>
      </c>
      <c r="BA18" s="338">
        <f>(IF(DASHBOARD!$J$2=BA4,DASHBOARD!$H$46,IF(DASHBOARD!$J$2=0,0,BA18)))</f>
        <v/>
      </c>
      <c r="BB18" s="65">
        <f>(SUM(F18:BA18)/2)*1000</f>
        <v/>
      </c>
    </row>
    <row r="19" ht="18.75" customHeight="1" s="18">
      <c r="B19" s="1292" t="n"/>
      <c r="C19" s="1293" t="n"/>
      <c r="D19" s="71" t="inlineStr">
        <is>
          <t>PLTD</t>
        </is>
      </c>
      <c r="E19" s="74" t="inlineStr">
        <is>
          <t>SWD #2</t>
        </is>
      </c>
      <c r="F19" s="338">
        <f>(IF(DASHBOARD!$J$2=F4,DASHBOARD!$H$47,IF(DASHBOARD!$J$2=0,0,F19)))</f>
        <v/>
      </c>
      <c r="G19" s="338">
        <f>(IF(DASHBOARD!$J$2=G4,DASHBOARD!$H$47,IF(DASHBOARD!$J$2=0,0,G19)))</f>
        <v/>
      </c>
      <c r="H19" s="338">
        <f>(IF(DASHBOARD!$J$2=H4,DASHBOARD!$H$47,IF(DASHBOARD!$J$2=0,0,H19)))</f>
        <v/>
      </c>
      <c r="I19" s="338">
        <f>(IF(DASHBOARD!$J$2=I4,DASHBOARD!$H$47,IF(DASHBOARD!$J$2=0,0,I19)))</f>
        <v/>
      </c>
      <c r="J19" s="338">
        <f>(IF(DASHBOARD!$J$2=J4,DASHBOARD!$H$47,IF(DASHBOARD!$J$2=0,0,J19)))</f>
        <v/>
      </c>
      <c r="K19" s="338">
        <f>(IF(DASHBOARD!$J$2=K4,DASHBOARD!$H$47,IF(DASHBOARD!$J$2=0,0,K19)))</f>
        <v/>
      </c>
      <c r="L19" s="338">
        <f>(IF(DASHBOARD!$J$2=L4,DASHBOARD!$H$47,IF(DASHBOARD!$J$2=0,0,L19)))</f>
        <v/>
      </c>
      <c r="M19" s="338">
        <f>(IF(DASHBOARD!$J$2=M4,DASHBOARD!$H$47,IF(DASHBOARD!$J$2=0,0,M19)))</f>
        <v/>
      </c>
      <c r="N19" s="338">
        <f>(IF(DASHBOARD!$J$2=N4,DASHBOARD!$H$47,IF(DASHBOARD!$J$2=0,0,N19)))</f>
        <v/>
      </c>
      <c r="O19" s="338">
        <f>(IF(DASHBOARD!$J$2=O4,DASHBOARD!$H$47,IF(DASHBOARD!$J$2=0,0,O19)))</f>
        <v/>
      </c>
      <c r="P19" s="338">
        <f>(IF(DASHBOARD!$J$2=P4,DASHBOARD!$H$47,IF(DASHBOARD!$J$2=0,0,P19)))</f>
        <v/>
      </c>
      <c r="Q19" s="338">
        <f>(IF(DASHBOARD!$J$2=Q4,DASHBOARD!$H$47,IF(DASHBOARD!$J$2=0,0,Q19)))</f>
        <v/>
      </c>
      <c r="R19" s="338">
        <f>(IF(DASHBOARD!$J$2=R4,DASHBOARD!$H$47,IF(DASHBOARD!$J$2=0,0,R19)))</f>
        <v/>
      </c>
      <c r="S19" s="338">
        <f>(IF(DASHBOARD!$J$2=S4,DASHBOARD!$H$47,IF(DASHBOARD!$J$2=0,0,S19)))</f>
        <v/>
      </c>
      <c r="T19" s="338">
        <f>(IF(DASHBOARD!$J$2=T4,DASHBOARD!$H$47,IF(DASHBOARD!$J$2=0,0,T19)))</f>
        <v/>
      </c>
      <c r="U19" s="338">
        <f>(IF(DASHBOARD!$J$2=U4,DASHBOARD!$H$47,IF(DASHBOARD!$J$2=0,0,U19)))</f>
        <v/>
      </c>
      <c r="V19" s="338">
        <f>(IF(DASHBOARD!$J$2=V4,DASHBOARD!$H$47,IF(DASHBOARD!$J$2=0,0,V19)))</f>
        <v/>
      </c>
      <c r="W19" s="338">
        <f>(IF(DASHBOARD!$J$2=W4,DASHBOARD!$H$47,IF(DASHBOARD!$J$2=0,0,W19)))</f>
        <v/>
      </c>
      <c r="X19" s="338">
        <f>(IF(DASHBOARD!$J$2=X4,DASHBOARD!$H$47,IF(DASHBOARD!$J$2=0,0,X19)))</f>
        <v/>
      </c>
      <c r="Y19" s="338">
        <f>(IF(DASHBOARD!$J$2=Y4,DASHBOARD!$H$47,IF(DASHBOARD!$J$2=0,0,Y19)))</f>
        <v/>
      </c>
      <c r="Z19" s="338">
        <f>(IF(DASHBOARD!$J$2=Z4,DASHBOARD!$H$47,IF(DASHBOARD!$J$2=0,0,Z19)))</f>
        <v/>
      </c>
      <c r="AA19" s="338">
        <f>(IF(DASHBOARD!$J$2=AA4,DASHBOARD!$H$47,IF(DASHBOARD!$J$2=0,0,AA19)))</f>
        <v/>
      </c>
      <c r="AB19" s="338">
        <f>(IF(DASHBOARD!$J$2=AB4,DASHBOARD!$H$47,IF(DASHBOARD!$J$2=0,0,AB19)))</f>
        <v/>
      </c>
      <c r="AC19" s="338">
        <f>(IF(DASHBOARD!$J$2=AC4,DASHBOARD!$H$47,IF(DASHBOARD!$J$2=0,0,AC19)))</f>
        <v/>
      </c>
      <c r="AD19" s="338">
        <f>(IF(DASHBOARD!$J$2=AD4,DASHBOARD!$H$47,IF(DASHBOARD!$J$2=0,0,AD19)))</f>
        <v/>
      </c>
      <c r="AE19" s="338">
        <f>(IF(DASHBOARD!$J$2=AE4,DASHBOARD!$H$47,IF(DASHBOARD!$J$2=0,0,AE19)))</f>
        <v/>
      </c>
      <c r="AF19" s="338">
        <f>(IF(DASHBOARD!$J$2=AF4,DASHBOARD!$H$47,IF(DASHBOARD!$J$2=0,0,AF19)))</f>
        <v/>
      </c>
      <c r="AG19" s="338">
        <f>(IF(DASHBOARD!$J$2=AG4,DASHBOARD!$H$47,IF(DASHBOARD!$J$2=0,0,AG19)))</f>
        <v/>
      </c>
      <c r="AH19" s="338">
        <f>(IF(DASHBOARD!$J$2=AH4,DASHBOARD!$H$47,IF(DASHBOARD!$J$2=0,0,AH19)))</f>
        <v/>
      </c>
      <c r="AI19" s="338">
        <f>(IF(DASHBOARD!$J$2=AI4,DASHBOARD!$H$47,IF(DASHBOARD!$J$2=0,0,AI19)))</f>
        <v/>
      </c>
      <c r="AJ19" s="338">
        <f>(IF(DASHBOARD!$J$2=AJ4,DASHBOARD!$H$47,IF(DASHBOARD!$J$2=0,0,AJ19)))</f>
        <v/>
      </c>
      <c r="AK19" s="338">
        <f>(IF(DASHBOARD!$J$2=AK4,DASHBOARD!$H$47,IF(DASHBOARD!$J$2=0,0,AK19)))</f>
        <v/>
      </c>
      <c r="AL19" s="338">
        <f>(IF(DASHBOARD!$J$2=AL4,DASHBOARD!$H$47,IF(DASHBOARD!$J$2=0,0,AL19)))</f>
        <v/>
      </c>
      <c r="AM19" s="338">
        <f>(IF(DASHBOARD!$J$2=AM4,DASHBOARD!$H$47,IF(DASHBOARD!$J$2=0,0,AM19)))</f>
        <v/>
      </c>
      <c r="AN19" s="338">
        <f>(IF(DASHBOARD!$J$2=AN4,DASHBOARD!$H$47,IF(DASHBOARD!$J$2=0,0,AN19)))</f>
        <v/>
      </c>
      <c r="AO19" s="338">
        <f>(IF(DASHBOARD!$J$2=AO4,DASHBOARD!$H$47,IF(DASHBOARD!$J$2=0,0,AO19)))</f>
        <v/>
      </c>
      <c r="AP19" s="338">
        <f>(IF(DASHBOARD!$J$2=AP4,DASHBOARD!$H$47,IF(DASHBOARD!$J$2=0,0,AP19)))</f>
        <v/>
      </c>
      <c r="AQ19" s="338">
        <f>(IF(DASHBOARD!$J$2=AQ4,DASHBOARD!$H$47,IF(DASHBOARD!$J$2=0,0,AQ19)))</f>
        <v/>
      </c>
      <c r="AR19" s="338">
        <f>(IF(DASHBOARD!$J$2=AR4,DASHBOARD!$H$47,IF(DASHBOARD!$J$2=0,0,AR19)))</f>
        <v/>
      </c>
      <c r="AS19" s="338">
        <f>(IF(DASHBOARD!$J$2=AS4,DASHBOARD!$H$47,IF(DASHBOARD!$J$2=0,0,AS19)))</f>
        <v/>
      </c>
      <c r="AT19" s="338">
        <f>(IF(DASHBOARD!$J$2=AT4,DASHBOARD!$H$47,IF(DASHBOARD!$J$2=0,0,AT19)))</f>
        <v/>
      </c>
      <c r="AU19" s="338">
        <f>(IF(DASHBOARD!$J$2=AU4,DASHBOARD!$H$47,IF(DASHBOARD!$J$2=0,0,AU19)))</f>
        <v/>
      </c>
      <c r="AV19" s="338">
        <f>(IF(DASHBOARD!$J$2=AV4,DASHBOARD!$H$47,IF(DASHBOARD!$J$2=0,0,AV19)))</f>
        <v/>
      </c>
      <c r="AW19" s="338">
        <f>(IF(DASHBOARD!$J$2=AW4,DASHBOARD!$H$47,IF(DASHBOARD!$J$2=0,0,AW19)))</f>
        <v/>
      </c>
      <c r="AX19" s="338">
        <f>(IF(DASHBOARD!$J$2=AX4,DASHBOARD!$H$47,IF(DASHBOARD!$J$2=0,0,AX19)))</f>
        <v/>
      </c>
      <c r="AY19" s="338">
        <f>(IF(DASHBOARD!$J$2=AY4,DASHBOARD!$H$47,IF(DASHBOARD!$J$2=0,0,AY19)))</f>
        <v/>
      </c>
      <c r="AZ19" s="338">
        <f>(IF(DASHBOARD!$J$2=AZ4,DASHBOARD!$H$47,IF(DASHBOARD!$J$2=0,0,AZ19)))</f>
        <v/>
      </c>
      <c r="BA19" s="338">
        <f>(IF(DASHBOARD!$J$2=BA4,DASHBOARD!$H$47,IF(DASHBOARD!$J$2=0,0,BA19)))</f>
        <v/>
      </c>
      <c r="BB19" s="65">
        <f>(SUM(F19:BA19)/2)*1000</f>
        <v/>
      </c>
    </row>
    <row r="20" ht="19.5" customHeight="1" s="18" thickBot="1">
      <c r="B20" s="1292" t="n"/>
      <c r="C20" s="914" t="n"/>
      <c r="D20" s="71" t="inlineStr">
        <is>
          <t>PLTD</t>
        </is>
      </c>
      <c r="E20" s="656" t="inlineStr">
        <is>
          <t>SUPPA</t>
        </is>
      </c>
      <c r="F20" s="338">
        <f>(IF(DASHBOARD!$J$2=F4,DASHBOARD!$J$49,IF(DASHBOARD!$J$2=0,0,F20)))</f>
        <v/>
      </c>
      <c r="G20" s="338">
        <f>(IF(DASHBOARD!$J$2=G4,DASHBOARD!$J$49,IF(DASHBOARD!$J$2=0,0,G20)))</f>
        <v/>
      </c>
      <c r="H20" s="338">
        <f>(IF(DASHBOARD!$J$2=H4,DASHBOARD!$J$49,IF(DASHBOARD!$J$2=0,0,H20)))</f>
        <v/>
      </c>
      <c r="I20" s="338">
        <f>(IF(DASHBOARD!$J$2=I4,DASHBOARD!$J$49,IF(DASHBOARD!$J$2=0,0,I20)))</f>
        <v/>
      </c>
      <c r="J20" s="338">
        <f>(IF(DASHBOARD!$J$2=J4,DASHBOARD!$J$49,IF(DASHBOARD!$J$2=0,0,J20)))</f>
        <v/>
      </c>
      <c r="K20" s="338">
        <f>(IF(DASHBOARD!$J$2=K4,DASHBOARD!$J$49,IF(DASHBOARD!$J$2=0,0,K20)))</f>
        <v/>
      </c>
      <c r="L20" s="338">
        <f>(IF(DASHBOARD!$J$2=L4,DASHBOARD!$J$49,IF(DASHBOARD!$J$2=0,0,L20)))</f>
        <v/>
      </c>
      <c r="M20" s="338">
        <f>(IF(DASHBOARD!$J$2=M4,DASHBOARD!$J$49,IF(DASHBOARD!$J$2=0,0,M20)))</f>
        <v/>
      </c>
      <c r="N20" s="338">
        <f>(IF(DASHBOARD!$J$2=N4,DASHBOARD!$J$49,IF(DASHBOARD!$J$2=0,0,N20)))</f>
        <v/>
      </c>
      <c r="O20" s="338">
        <f>(IF(DASHBOARD!$J$2=O4,DASHBOARD!$J$49,IF(DASHBOARD!$J$2=0,0,O20)))</f>
        <v/>
      </c>
      <c r="P20" s="338">
        <f>(IF(DASHBOARD!$J$2=P4,DASHBOARD!$J$49,IF(DASHBOARD!$J$2=0,0,P20)))</f>
        <v/>
      </c>
      <c r="Q20" s="338">
        <f>(IF(DASHBOARD!$J$2=Q4,DASHBOARD!$J$49,IF(DASHBOARD!$J$2=0,0,Q20)))</f>
        <v/>
      </c>
      <c r="R20" s="338">
        <f>(IF(DASHBOARD!$J$2=R4,DASHBOARD!$J$49,IF(DASHBOARD!$J$2=0,0,R20)))</f>
        <v/>
      </c>
      <c r="S20" s="338">
        <f>(IF(DASHBOARD!$J$2=S4,DASHBOARD!$J$49,IF(DASHBOARD!$J$2=0,0,S20)))</f>
        <v/>
      </c>
      <c r="T20" s="338">
        <f>(IF(DASHBOARD!$J$2=T4,DASHBOARD!$J$49,IF(DASHBOARD!$J$2=0,0,T20)))</f>
        <v/>
      </c>
      <c r="U20" s="338">
        <f>(IF(DASHBOARD!$J$2=U4,DASHBOARD!$J$49,IF(DASHBOARD!$J$2=0,0,U20)))</f>
        <v/>
      </c>
      <c r="V20" s="338">
        <f>(IF(DASHBOARD!$J$2=V4,DASHBOARD!$J$49,IF(DASHBOARD!$J$2=0,0,V20)))</f>
        <v/>
      </c>
      <c r="W20" s="338">
        <f>(IF(DASHBOARD!$J$2=W4,DASHBOARD!$J$49,IF(DASHBOARD!$J$2=0,0,W20)))</f>
        <v/>
      </c>
      <c r="X20" s="338">
        <f>(IF(DASHBOARD!$J$2=X4,DASHBOARD!$J$49,IF(DASHBOARD!$J$2=0,0,X20)))</f>
        <v/>
      </c>
      <c r="Y20" s="338">
        <f>(IF(DASHBOARD!$J$2=Y4,DASHBOARD!$J$49,IF(DASHBOARD!$J$2=0,0,Y20)))</f>
        <v/>
      </c>
      <c r="Z20" s="338">
        <f>(IF(DASHBOARD!$J$2=Z4,DASHBOARD!$J$49,IF(DASHBOARD!$J$2=0,0,Z20)))</f>
        <v/>
      </c>
      <c r="AA20" s="338">
        <f>(IF(DASHBOARD!$J$2=AA4,DASHBOARD!$J$49,IF(DASHBOARD!$J$2=0,0,AA20)))</f>
        <v/>
      </c>
      <c r="AB20" s="338">
        <f>(IF(DASHBOARD!$J$2=AB4,DASHBOARD!$J$49,IF(DASHBOARD!$J$2=0,0,AB20)))</f>
        <v/>
      </c>
      <c r="AC20" s="338">
        <f>(IF(DASHBOARD!$J$2=AC4,DASHBOARD!$J$49,IF(DASHBOARD!$J$2=0,0,AC20)))</f>
        <v/>
      </c>
      <c r="AD20" s="338">
        <f>(IF(DASHBOARD!$J$2=AD4,DASHBOARD!$J$49,IF(DASHBOARD!$J$2=0,0,AD20)))</f>
        <v/>
      </c>
      <c r="AE20" s="338">
        <f>(IF(DASHBOARD!$J$2=AE4,DASHBOARD!$J$49,IF(DASHBOARD!$J$2=0,0,AE20)))</f>
        <v/>
      </c>
      <c r="AF20" s="338">
        <f>(IF(DASHBOARD!$J$2=AF4,DASHBOARD!$J$49,IF(DASHBOARD!$J$2=0,0,AF20)))</f>
        <v/>
      </c>
      <c r="AG20" s="338">
        <f>(IF(DASHBOARD!$J$2=AG4,DASHBOARD!$J$49,IF(DASHBOARD!$J$2=0,0,AG20)))</f>
        <v/>
      </c>
      <c r="AH20" s="338">
        <f>(IF(DASHBOARD!$J$2=AH4,DASHBOARD!$J$49,IF(DASHBOARD!$J$2=0,0,AH20)))</f>
        <v/>
      </c>
      <c r="AI20" s="338">
        <f>(IF(DASHBOARD!$J$2=AI4,DASHBOARD!$J$49,IF(DASHBOARD!$J$2=0,0,AI20)))</f>
        <v/>
      </c>
      <c r="AJ20" s="338">
        <f>(IF(DASHBOARD!$J$2=AJ4,DASHBOARD!$J$49,IF(DASHBOARD!$J$2=0,0,AJ20)))</f>
        <v/>
      </c>
      <c r="AK20" s="338">
        <f>(IF(DASHBOARD!$J$2=AK4,DASHBOARD!$J$49,IF(DASHBOARD!$J$2=0,0,AK20)))</f>
        <v/>
      </c>
      <c r="AL20" s="338">
        <f>(IF(DASHBOARD!$J$2=AL4,DASHBOARD!$J$49,IF(DASHBOARD!$J$2=0,0,AL20)))</f>
        <v/>
      </c>
      <c r="AM20" s="338">
        <f>(IF(DASHBOARD!$J$2=AM4,DASHBOARD!$J$49,IF(DASHBOARD!$J$2=0,0,AM20)))</f>
        <v/>
      </c>
      <c r="AN20" s="338">
        <f>(IF(DASHBOARD!$J$2=AN4,DASHBOARD!$J$49,IF(DASHBOARD!$J$2=0,0,AN20)))</f>
        <v/>
      </c>
      <c r="AO20" s="338">
        <f>(IF(DASHBOARD!$J$2=AO4,DASHBOARD!$J$49,IF(DASHBOARD!$J$2=0,0,AO20)))</f>
        <v/>
      </c>
      <c r="AP20" s="338">
        <f>(IF(DASHBOARD!$J$2=AP4,DASHBOARD!$J$49,IF(DASHBOARD!$J$2=0,0,AP20)))</f>
        <v/>
      </c>
      <c r="AQ20" s="338">
        <f>(IF(DASHBOARD!$J$2=AQ4,DASHBOARD!$J$49,IF(DASHBOARD!$J$2=0,0,AQ20)))</f>
        <v/>
      </c>
      <c r="AR20" s="338">
        <f>(IF(DASHBOARD!$J$2=AR4,DASHBOARD!$J$49,IF(DASHBOARD!$J$2=0,0,AR20)))</f>
        <v/>
      </c>
      <c r="AS20" s="338">
        <f>(IF(DASHBOARD!$J$2=AS4,DASHBOARD!$J$49,IF(DASHBOARD!$J$2=0,0,AS20)))</f>
        <v/>
      </c>
      <c r="AT20" s="338">
        <f>(IF(DASHBOARD!$J$2=AT4,DASHBOARD!$J$49,IF(DASHBOARD!$J$2=0,0,AT20)))</f>
        <v/>
      </c>
      <c r="AU20" s="338">
        <f>(IF(DASHBOARD!$J$2=AU4,DASHBOARD!$J$49,IF(DASHBOARD!$J$2=0,0,AU20)))</f>
        <v/>
      </c>
      <c r="AV20" s="338">
        <f>(IF(DASHBOARD!$J$2=AV4,DASHBOARD!$J$49,IF(DASHBOARD!$J$2=0,0,AV20)))</f>
        <v/>
      </c>
      <c r="AW20" s="338">
        <f>(IF(DASHBOARD!$J$2=AW4,DASHBOARD!$J$49,IF(DASHBOARD!$J$2=0,0,AW20)))</f>
        <v/>
      </c>
      <c r="AX20" s="338">
        <f>(IF(DASHBOARD!$J$2=AX4,DASHBOARD!$J$49,IF(DASHBOARD!$J$2=0,0,AX20)))</f>
        <v/>
      </c>
      <c r="AY20" s="338">
        <f>(IF(DASHBOARD!$J$2=AY4,DASHBOARD!$J$49,IF(DASHBOARD!$J$2=0,0,AY20)))</f>
        <v/>
      </c>
      <c r="AZ20" s="338">
        <f>(IF(DASHBOARD!$J$2=AZ4,DASHBOARD!$J$49,IF(DASHBOARD!$J$2=0,0,AZ20)))</f>
        <v/>
      </c>
      <c r="BA20" s="338">
        <f>(IF(DASHBOARD!$J$2=BA4,DASHBOARD!$J$49,IF(DASHBOARD!$J$2=0,0,BA20)))</f>
        <v/>
      </c>
      <c r="BB20" s="65" t="n"/>
    </row>
    <row r="21" ht="18.6" customHeight="1" s="18" thickTop="1">
      <c r="B21" s="1292" t="n"/>
      <c r="C21" s="854" t="inlineStr">
        <is>
          <t>HSD</t>
        </is>
      </c>
      <c r="D21" s="75" t="inlineStr">
        <is>
          <t>PLTG</t>
        </is>
      </c>
      <c r="E21" s="76" t="inlineStr">
        <is>
          <t>GE #1</t>
        </is>
      </c>
      <c r="F21" s="338">
        <f>(IF(DASHBOARD!$J$2=F4,DASHBOARD!$H$50,IF(DASHBOARD!$J$2=0,0,F21)))</f>
        <v/>
      </c>
      <c r="G21" s="338">
        <f>(IF(DASHBOARD!$J$2=G4,DASHBOARD!$H$50,IF(DASHBOARD!$J$2=0,0,G21)))</f>
        <v/>
      </c>
      <c r="H21" s="338">
        <f>(IF(DASHBOARD!$J$2=H4,DASHBOARD!$H$50,IF(DASHBOARD!$J$2=0,0,H21)))</f>
        <v/>
      </c>
      <c r="I21" s="338">
        <f>(IF(DASHBOARD!$J$2=I4,DASHBOARD!$H$50,IF(DASHBOARD!$J$2=0,0,I21)))</f>
        <v/>
      </c>
      <c r="J21" s="338">
        <f>(IF(DASHBOARD!$J$2=J4,DASHBOARD!$H$50,IF(DASHBOARD!$J$2=0,0,J21)))</f>
        <v/>
      </c>
      <c r="K21" s="338">
        <f>(IF(DASHBOARD!$J$2=K4,DASHBOARD!$H$50,IF(DASHBOARD!$J$2=0,0,K21)))</f>
        <v/>
      </c>
      <c r="L21" s="338">
        <f>(IF(DASHBOARD!$J$2=L4,DASHBOARD!$H$50,IF(DASHBOARD!$J$2=0,0,L21)))</f>
        <v/>
      </c>
      <c r="M21" s="338">
        <f>(IF(DASHBOARD!$J$2=M4,DASHBOARD!$H$50,IF(DASHBOARD!$J$2=0,0,M21)))</f>
        <v/>
      </c>
      <c r="N21" s="338">
        <f>(IF(DASHBOARD!$J$2=N4,DASHBOARD!$H$50,IF(DASHBOARD!$J$2=0,0,N21)))</f>
        <v/>
      </c>
      <c r="O21" s="338">
        <f>(IF(DASHBOARD!$J$2=O4,DASHBOARD!$H$50,IF(DASHBOARD!$J$2=0,0,O21)))</f>
        <v/>
      </c>
      <c r="P21" s="338">
        <f>(IF(DASHBOARD!$J$2=P4,DASHBOARD!$H$50,IF(DASHBOARD!$J$2=0,0,P21)))</f>
        <v/>
      </c>
      <c r="Q21" s="338">
        <f>(IF(DASHBOARD!$J$2=Q4,DASHBOARD!$H$50,IF(DASHBOARD!$J$2=0,0,Q21)))</f>
        <v/>
      </c>
      <c r="R21" s="338">
        <f>(IF(DASHBOARD!$J$2=R4,DASHBOARD!$H$50,IF(DASHBOARD!$J$2=0,0,R21)))</f>
        <v/>
      </c>
      <c r="S21" s="338">
        <f>(IF(DASHBOARD!$J$2=S4,DASHBOARD!$H$50,IF(DASHBOARD!$J$2=0,0,S21)))</f>
        <v/>
      </c>
      <c r="T21" s="338">
        <f>(IF(DASHBOARD!$J$2=T4,DASHBOARD!$H$50,IF(DASHBOARD!$J$2=0,0,T21)))</f>
        <v/>
      </c>
      <c r="U21" s="338">
        <f>(IF(DASHBOARD!$J$2=U4,DASHBOARD!$H$50,IF(DASHBOARD!$J$2=0,0,U21)))</f>
        <v/>
      </c>
      <c r="V21" s="338">
        <f>(IF(DASHBOARD!$J$2=V4,DASHBOARD!$H$50,IF(DASHBOARD!$J$2=0,0,V21)))</f>
        <v/>
      </c>
      <c r="W21" s="338">
        <f>(IF(DASHBOARD!$J$2=W4,DASHBOARD!$H$50,IF(DASHBOARD!$J$2=0,0,W21)))</f>
        <v/>
      </c>
      <c r="X21" s="338">
        <f>(IF(DASHBOARD!$J$2=X4,DASHBOARD!$H$50,IF(DASHBOARD!$J$2=0,0,X21)))</f>
        <v/>
      </c>
      <c r="Y21" s="338">
        <f>(IF(DASHBOARD!$J$2=Y4,DASHBOARD!$H$50,IF(DASHBOARD!$J$2=0,0,Y21)))</f>
        <v/>
      </c>
      <c r="Z21" s="338">
        <f>(IF(DASHBOARD!$J$2=Z4,DASHBOARD!$H$50,IF(DASHBOARD!$J$2=0,0,Z21)))</f>
        <v/>
      </c>
      <c r="AA21" s="338">
        <f>(IF(DASHBOARD!$J$2=AA4,DASHBOARD!$H$50,IF(DASHBOARD!$J$2=0,0,AA21)))</f>
        <v/>
      </c>
      <c r="AB21" s="338">
        <f>(IF(DASHBOARD!$J$2=AB4,DASHBOARD!$H$50,IF(DASHBOARD!$J$2=0,0,AB21)))</f>
        <v/>
      </c>
      <c r="AC21" s="338">
        <f>(IF(DASHBOARD!$J$2=AC4,DASHBOARD!$H$50,IF(DASHBOARD!$J$2=0,0,AC21)))</f>
        <v/>
      </c>
      <c r="AD21" s="338">
        <f>(IF(DASHBOARD!$J$2=AD4,DASHBOARD!$H$50,IF(DASHBOARD!$J$2=0,0,AD21)))</f>
        <v/>
      </c>
      <c r="AE21" s="338">
        <f>(IF(DASHBOARD!$J$2=AE4,DASHBOARD!$H$50,IF(DASHBOARD!$J$2=0,0,AE21)))</f>
        <v/>
      </c>
      <c r="AF21" s="338">
        <f>(IF(DASHBOARD!$J$2=AF4,DASHBOARD!$H$50,IF(DASHBOARD!$J$2=0,0,AF21)))</f>
        <v/>
      </c>
      <c r="AG21" s="338">
        <f>(IF(DASHBOARD!$J$2=AG4,DASHBOARD!$H$50,IF(DASHBOARD!$J$2=0,0,AG21)))</f>
        <v/>
      </c>
      <c r="AH21" s="338">
        <f>(IF(DASHBOARD!$J$2=AH4,DASHBOARD!$H$50,IF(DASHBOARD!$J$2=0,0,AH21)))</f>
        <v/>
      </c>
      <c r="AI21" s="338">
        <f>(IF(DASHBOARD!$J$2=AI4,DASHBOARD!$H$50,IF(DASHBOARD!$J$2=0,0,AI21)))</f>
        <v/>
      </c>
      <c r="AJ21" s="338">
        <f>(IF(DASHBOARD!$J$2=AJ4,DASHBOARD!$H$50,IF(DASHBOARD!$J$2=0,0,AJ21)))</f>
        <v/>
      </c>
      <c r="AK21" s="338">
        <f>(IF(DASHBOARD!$J$2=AK4,DASHBOARD!$H$50,IF(DASHBOARD!$J$2=0,0,AK21)))</f>
        <v/>
      </c>
      <c r="AL21" s="338">
        <f>(IF(DASHBOARD!$J$2=AL4,DASHBOARD!$H$50,IF(DASHBOARD!$J$2=0,0,AL21)))</f>
        <v/>
      </c>
      <c r="AM21" s="338">
        <f>(IF(DASHBOARD!$J$2=AM4,DASHBOARD!$H$50,IF(DASHBOARD!$J$2=0,0,AM21)))</f>
        <v/>
      </c>
      <c r="AN21" s="338">
        <f>(IF(DASHBOARD!$J$2=AN4,DASHBOARD!$H$50,IF(DASHBOARD!$J$2=0,0,AN21)))</f>
        <v/>
      </c>
      <c r="AO21" s="338">
        <f>(IF(DASHBOARD!$J$2=AO4,DASHBOARD!$H$50,IF(DASHBOARD!$J$2=0,0,AO21)))</f>
        <v/>
      </c>
      <c r="AP21" s="338">
        <f>(IF(DASHBOARD!$J$2=AP4,DASHBOARD!$H$50,IF(DASHBOARD!$J$2=0,0,AP21)))</f>
        <v/>
      </c>
      <c r="AQ21" s="338">
        <f>(IF(DASHBOARD!$J$2=AQ4,DASHBOARD!$H$50,IF(DASHBOARD!$J$2=0,0,AQ21)))</f>
        <v/>
      </c>
      <c r="AR21" s="338">
        <f>(IF(DASHBOARD!$J$2=AR4,DASHBOARD!$H$50,IF(DASHBOARD!$J$2=0,0,AR21)))</f>
        <v/>
      </c>
      <c r="AS21" s="338">
        <f>(IF(DASHBOARD!$J$2=AS4,DASHBOARD!$H$50,IF(DASHBOARD!$J$2=0,0,AS21)))</f>
        <v/>
      </c>
      <c r="AT21" s="338">
        <f>(IF(DASHBOARD!$J$2=AT4,DASHBOARD!$H$50,IF(DASHBOARD!$J$2=0,0,AT21)))</f>
        <v/>
      </c>
      <c r="AU21" s="338">
        <f>(IF(DASHBOARD!$J$2=AU4,DASHBOARD!$H$50,IF(DASHBOARD!$J$2=0,0,AU21)))</f>
        <v/>
      </c>
      <c r="AV21" s="338">
        <f>(IF(DASHBOARD!$J$2=AV4,DASHBOARD!$H$50,IF(DASHBOARD!$J$2=0,0,AV21)))</f>
        <v/>
      </c>
      <c r="AW21" s="338">
        <f>(IF(DASHBOARD!$J$2=AW4,DASHBOARD!$H$50,IF(DASHBOARD!$J$2=0,0,AW21)))</f>
        <v/>
      </c>
      <c r="AX21" s="338">
        <f>(IF(DASHBOARD!$J$2=AX4,DASHBOARD!$H$50,IF(DASHBOARD!$J$2=0,0,AX21)))</f>
        <v/>
      </c>
      <c r="AY21" s="338">
        <f>(IF(DASHBOARD!$J$2=AY4,DASHBOARD!$H$50,IF(DASHBOARD!$J$2=0,0,AY21)))</f>
        <v/>
      </c>
      <c r="AZ21" s="338">
        <f>(IF(DASHBOARD!$J$2=AZ4,DASHBOARD!$H$50,IF(DASHBOARD!$J$2=0,0,AZ21)))</f>
        <v/>
      </c>
      <c r="BA21" s="338">
        <f>(IF(DASHBOARD!$J$2=BA4,DASHBOARD!$H$50,IF(DASHBOARD!$J$2=0,0,BA21)))</f>
        <v/>
      </c>
      <c r="BB21" s="65">
        <f>(SUM(F21:BA21)/2)*1000</f>
        <v/>
      </c>
    </row>
    <row r="22" ht="19.5" customHeight="1" s="18" thickBot="1">
      <c r="B22" s="1292" t="n"/>
      <c r="C22" s="1293" t="n"/>
      <c r="D22" s="77" t="inlineStr">
        <is>
          <t>PLTG</t>
        </is>
      </c>
      <c r="E22" s="78" t="inlineStr">
        <is>
          <t>GE #2</t>
        </is>
      </c>
      <c r="F22" s="338">
        <f>(IF(DASHBOARD!$J$2=F4,DASHBOARD!$H$51,IF(DASHBOARD!$J$2=0,0,F22)))</f>
        <v/>
      </c>
      <c r="G22" s="338">
        <f>(IF(DASHBOARD!$J$2=G4,DASHBOARD!$H$51,IF(DASHBOARD!$J$2=0,0,G22)))</f>
        <v/>
      </c>
      <c r="H22" s="338">
        <f>(IF(DASHBOARD!$J$2=H4,DASHBOARD!$H$51,IF(DASHBOARD!$J$2=0,0,H22)))</f>
        <v/>
      </c>
      <c r="I22" s="338">
        <f>(IF(DASHBOARD!$J$2=I4,DASHBOARD!$H$51,IF(DASHBOARD!$J$2=0,0,I22)))</f>
        <v/>
      </c>
      <c r="J22" s="338">
        <f>(IF(DASHBOARD!$J$2=J4,DASHBOARD!$H$51,IF(DASHBOARD!$J$2=0,0,J22)))</f>
        <v/>
      </c>
      <c r="K22" s="338">
        <f>(IF(DASHBOARD!$J$2=K4,DASHBOARD!$H$51,IF(DASHBOARD!$J$2=0,0,K22)))</f>
        <v/>
      </c>
      <c r="L22" s="338">
        <f>(IF(DASHBOARD!$J$2=L4,DASHBOARD!$H$51,IF(DASHBOARD!$J$2=0,0,L22)))</f>
        <v/>
      </c>
      <c r="M22" s="338">
        <f>(IF(DASHBOARD!$J$2=M4,DASHBOARD!$H$51,IF(DASHBOARD!$J$2=0,0,M22)))</f>
        <v/>
      </c>
      <c r="N22" s="338">
        <f>(IF(DASHBOARD!$J$2=N4,DASHBOARD!$H$51,IF(DASHBOARD!$J$2=0,0,N22)))</f>
        <v/>
      </c>
      <c r="O22" s="338">
        <f>(IF(DASHBOARD!$J$2=O4,DASHBOARD!$H$51,IF(DASHBOARD!$J$2=0,0,O22)))</f>
        <v/>
      </c>
      <c r="P22" s="338">
        <f>(IF(DASHBOARD!$J$2=P4,DASHBOARD!$H$51,IF(DASHBOARD!$J$2=0,0,P22)))</f>
        <v/>
      </c>
      <c r="Q22" s="338">
        <f>(IF(DASHBOARD!$J$2=Q4,DASHBOARD!$H$51,IF(DASHBOARD!$J$2=0,0,Q22)))</f>
        <v/>
      </c>
      <c r="R22" s="338">
        <f>(IF(DASHBOARD!$J$2=R4,DASHBOARD!$H$51,IF(DASHBOARD!$J$2=0,0,R22)))</f>
        <v/>
      </c>
      <c r="S22" s="338">
        <f>(IF(DASHBOARD!$J$2=S4,DASHBOARD!$H$51,IF(DASHBOARD!$J$2=0,0,S22)))</f>
        <v/>
      </c>
      <c r="T22" s="338">
        <f>(IF(DASHBOARD!$J$2=T4,DASHBOARD!$H$51,IF(DASHBOARD!$J$2=0,0,T22)))</f>
        <v/>
      </c>
      <c r="U22" s="338">
        <f>(IF(DASHBOARD!$J$2=U4,DASHBOARD!$H$51,IF(DASHBOARD!$J$2=0,0,U22)))</f>
        <v/>
      </c>
      <c r="V22" s="338">
        <f>(IF(DASHBOARD!$J$2=V4,DASHBOARD!$H$51,IF(DASHBOARD!$J$2=0,0,V22)))</f>
        <v/>
      </c>
      <c r="W22" s="338">
        <f>(IF(DASHBOARD!$J$2=W4,DASHBOARD!$H$51,IF(DASHBOARD!$J$2=0,0,W22)))</f>
        <v/>
      </c>
      <c r="X22" s="338">
        <f>(IF(DASHBOARD!$J$2=X4,DASHBOARD!$H$51,IF(DASHBOARD!$J$2=0,0,X22)))</f>
        <v/>
      </c>
      <c r="Y22" s="338">
        <f>(IF(DASHBOARD!$J$2=Y4,DASHBOARD!$H$51,IF(DASHBOARD!$J$2=0,0,Y22)))</f>
        <v/>
      </c>
      <c r="Z22" s="338">
        <f>(IF(DASHBOARD!$J$2=Z4,DASHBOARD!$H$51,IF(DASHBOARD!$J$2=0,0,Z22)))</f>
        <v/>
      </c>
      <c r="AA22" s="338">
        <f>(IF(DASHBOARD!$J$2=AA4,DASHBOARD!$H$51,IF(DASHBOARD!$J$2=0,0,AA22)))</f>
        <v/>
      </c>
      <c r="AB22" s="338">
        <f>(IF(DASHBOARD!$J$2=AB4,DASHBOARD!$H$51,IF(DASHBOARD!$J$2=0,0,AB22)))</f>
        <v/>
      </c>
      <c r="AC22" s="338">
        <f>(IF(DASHBOARD!$J$2=AC4,DASHBOARD!$H$51,IF(DASHBOARD!$J$2=0,0,AC22)))</f>
        <v/>
      </c>
      <c r="AD22" s="338">
        <f>(IF(DASHBOARD!$J$2=AD4,DASHBOARD!$H$51,IF(DASHBOARD!$J$2=0,0,AD22)))</f>
        <v/>
      </c>
      <c r="AE22" s="338">
        <f>(IF(DASHBOARD!$J$2=AE4,DASHBOARD!$H$51,IF(DASHBOARD!$J$2=0,0,AE22)))</f>
        <v/>
      </c>
      <c r="AF22" s="338">
        <f>(IF(DASHBOARD!$J$2=AF4,DASHBOARD!$H$51,IF(DASHBOARD!$J$2=0,0,AF22)))</f>
        <v/>
      </c>
      <c r="AG22" s="338">
        <f>(IF(DASHBOARD!$J$2=AG4,DASHBOARD!$H$51,IF(DASHBOARD!$J$2=0,0,AG22)))</f>
        <v/>
      </c>
      <c r="AH22" s="338">
        <f>(IF(DASHBOARD!$J$2=AH4,DASHBOARD!$H$51,IF(DASHBOARD!$J$2=0,0,AH22)))</f>
        <v/>
      </c>
      <c r="AI22" s="338">
        <f>(IF(DASHBOARD!$J$2=AI4,DASHBOARD!$H$51,IF(DASHBOARD!$J$2=0,0,AI22)))</f>
        <v/>
      </c>
      <c r="AJ22" s="338">
        <f>(IF(DASHBOARD!$J$2=AJ4,DASHBOARD!$H$51,IF(DASHBOARD!$J$2=0,0,AJ22)))</f>
        <v/>
      </c>
      <c r="AK22" s="338">
        <f>(IF(DASHBOARD!$J$2=AK4,DASHBOARD!$H$51,IF(DASHBOARD!$J$2=0,0,AK22)))</f>
        <v/>
      </c>
      <c r="AL22" s="338">
        <f>(IF(DASHBOARD!$J$2=AL4,DASHBOARD!$H$51,IF(DASHBOARD!$J$2=0,0,AL22)))</f>
        <v/>
      </c>
      <c r="AM22" s="338">
        <f>(IF(DASHBOARD!$J$2=AM4,DASHBOARD!$H$51,IF(DASHBOARD!$J$2=0,0,AM22)))</f>
        <v/>
      </c>
      <c r="AN22" s="338">
        <f>(IF(DASHBOARD!$J$2=AN4,DASHBOARD!$H$51,IF(DASHBOARD!$J$2=0,0,AN22)))</f>
        <v/>
      </c>
      <c r="AO22" s="338">
        <f>(IF(DASHBOARD!$J$2=AO4,DASHBOARD!$H$51,IF(DASHBOARD!$J$2=0,0,AO22)))</f>
        <v/>
      </c>
      <c r="AP22" s="338">
        <f>(IF(DASHBOARD!$J$2=AP4,DASHBOARD!$H$51,IF(DASHBOARD!$J$2=0,0,AP22)))</f>
        <v/>
      </c>
      <c r="AQ22" s="338">
        <f>(IF(DASHBOARD!$J$2=AQ4,DASHBOARD!$H$51,IF(DASHBOARD!$J$2=0,0,AQ22)))</f>
        <v/>
      </c>
      <c r="AR22" s="338">
        <f>(IF(DASHBOARD!$J$2=AR4,DASHBOARD!$H$51,IF(DASHBOARD!$J$2=0,0,AR22)))</f>
        <v/>
      </c>
      <c r="AS22" s="338">
        <f>(IF(DASHBOARD!$J$2=AS4,DASHBOARD!$H$51,IF(DASHBOARD!$J$2=0,0,AS22)))</f>
        <v/>
      </c>
      <c r="AT22" s="338">
        <f>(IF(DASHBOARD!$J$2=AT4,DASHBOARD!$H$51,IF(DASHBOARD!$J$2=0,0,AT22)))</f>
        <v/>
      </c>
      <c r="AU22" s="338">
        <f>(IF(DASHBOARD!$J$2=AU4,DASHBOARD!$H$51,IF(DASHBOARD!$J$2=0,0,AU22)))</f>
        <v/>
      </c>
      <c r="AV22" s="338">
        <f>(IF(DASHBOARD!$J$2=AV4,DASHBOARD!$H$51,IF(DASHBOARD!$J$2=0,0,AV22)))</f>
        <v/>
      </c>
      <c r="AW22" s="338">
        <f>(IF(DASHBOARD!$J$2=AW4,DASHBOARD!$H$51,IF(DASHBOARD!$J$2=0,0,AW22)))</f>
        <v/>
      </c>
      <c r="AX22" s="338">
        <f>(IF(DASHBOARD!$J$2=AX4,DASHBOARD!$H$51,IF(DASHBOARD!$J$2=0,0,AX22)))</f>
        <v/>
      </c>
      <c r="AY22" s="338">
        <f>(IF(DASHBOARD!$J$2=AY4,DASHBOARD!$H$51,IF(DASHBOARD!$J$2=0,0,AY22)))</f>
        <v/>
      </c>
      <c r="AZ22" s="338">
        <f>(IF(DASHBOARD!$J$2=AZ4,DASHBOARD!$H$51,IF(DASHBOARD!$J$2=0,0,AZ22)))</f>
        <v/>
      </c>
      <c r="BA22" s="338">
        <f>(IF(DASHBOARD!$J$2=BA4,DASHBOARD!$H$51,IF(DASHBOARD!$J$2=0,0,BA22)))</f>
        <v/>
      </c>
      <c r="BB22" s="65">
        <f>(SUM(F22:BA22)/2)*1000</f>
        <v/>
      </c>
    </row>
    <row r="23" ht="20.25" customHeight="1" s="18" thickBot="1" thickTop="1">
      <c r="B23" s="1294" t="n"/>
      <c r="C23" s="1293" t="n"/>
      <c r="D23" s="75" t="inlineStr">
        <is>
          <t>PLTG</t>
        </is>
      </c>
      <c r="E23" s="76" t="inlineStr">
        <is>
          <t>ALSTHOM #1</t>
        </is>
      </c>
      <c r="F23" s="338">
        <f>(IF(DASHBOARD!$J$2=F4,DASHBOARD!$H$66,IF(DASHBOARD!$J$2=0,0,F23)))</f>
        <v/>
      </c>
      <c r="G23" s="338">
        <f>(IF(DASHBOARD!$J$2=G4,DASHBOARD!$H$66,IF(DASHBOARD!$J$2=0,0,G23)))</f>
        <v/>
      </c>
      <c r="H23" s="338">
        <f>(IF(DASHBOARD!$J$2=H4,DASHBOARD!$H$66,IF(DASHBOARD!$J$2=0,0,H23)))</f>
        <v/>
      </c>
      <c r="I23" s="338">
        <f>(IF(DASHBOARD!$J$2=I4,DASHBOARD!$H$66,IF(DASHBOARD!$J$2=0,0,I23)))</f>
        <v/>
      </c>
      <c r="J23" s="338">
        <f>(IF(DASHBOARD!$J$2=J4,DASHBOARD!$H$66,IF(DASHBOARD!$J$2=0,0,J23)))</f>
        <v/>
      </c>
      <c r="K23" s="338">
        <f>(IF(DASHBOARD!$J$2=K4,DASHBOARD!$H$66,IF(DASHBOARD!$J$2=0,0,K23)))</f>
        <v/>
      </c>
      <c r="L23" s="338">
        <f>(IF(DASHBOARD!$J$2=L4,DASHBOARD!$H$66,IF(DASHBOARD!$J$2=0,0,L23)))</f>
        <v/>
      </c>
      <c r="M23" s="338">
        <f>(IF(DASHBOARD!$J$2=M4,DASHBOARD!$H$66,IF(DASHBOARD!$J$2=0,0,M23)))</f>
        <v/>
      </c>
      <c r="N23" s="338">
        <f>(IF(DASHBOARD!$J$2=N4,DASHBOARD!$H$66,IF(DASHBOARD!$J$2=0,0,N23)))</f>
        <v/>
      </c>
      <c r="O23" s="338">
        <f>(IF(DASHBOARD!$J$2=O4,DASHBOARD!$H$66,IF(DASHBOARD!$J$2=0,0,O23)))</f>
        <v/>
      </c>
      <c r="P23" s="338">
        <f>(IF(DASHBOARD!$J$2=P4,DASHBOARD!$H$66,IF(DASHBOARD!$J$2=0,0,P23)))</f>
        <v/>
      </c>
      <c r="Q23" s="338">
        <f>(IF(DASHBOARD!$J$2=Q4,DASHBOARD!$H$66,IF(DASHBOARD!$J$2=0,0,Q23)))</f>
        <v/>
      </c>
      <c r="R23" s="338">
        <f>(IF(DASHBOARD!$J$2=R4,DASHBOARD!$H$66,IF(DASHBOARD!$J$2=0,0,R23)))</f>
        <v/>
      </c>
      <c r="S23" s="338">
        <f>(IF(DASHBOARD!$J$2=S4,DASHBOARD!$H$66,IF(DASHBOARD!$J$2=0,0,S23)))</f>
        <v/>
      </c>
      <c r="T23" s="338">
        <f>(IF(DASHBOARD!$J$2=T4,DASHBOARD!$H$66,IF(DASHBOARD!$J$2=0,0,T23)))</f>
        <v/>
      </c>
      <c r="U23" s="338">
        <f>(IF(DASHBOARD!$J$2=U4,DASHBOARD!$H$66,IF(DASHBOARD!$J$2=0,0,U23)))</f>
        <v/>
      </c>
      <c r="V23" s="338">
        <f>(IF(DASHBOARD!$J$2=V4,DASHBOARD!$H$66,IF(DASHBOARD!$J$2=0,0,V23)))</f>
        <v/>
      </c>
      <c r="W23" s="338">
        <f>(IF(DASHBOARD!$J$2=W4,DASHBOARD!$H$66,IF(DASHBOARD!$J$2=0,0,W23)))</f>
        <v/>
      </c>
      <c r="X23" s="338">
        <f>(IF(DASHBOARD!$J$2=X4,DASHBOARD!$H$66,IF(DASHBOARD!$J$2=0,0,X23)))</f>
        <v/>
      </c>
      <c r="Y23" s="338">
        <f>(IF(DASHBOARD!$J$2=Y4,DASHBOARD!$H$66,IF(DASHBOARD!$J$2=0,0,Y23)))</f>
        <v/>
      </c>
      <c r="Z23" s="338">
        <f>(IF(DASHBOARD!$J$2=Z4,DASHBOARD!$H$66,IF(DASHBOARD!$J$2=0,0,Z23)))</f>
        <v/>
      </c>
      <c r="AA23" s="338">
        <f>(IF(DASHBOARD!$J$2=AA4,DASHBOARD!$H$66,IF(DASHBOARD!$J$2=0,0,AA23)))</f>
        <v/>
      </c>
      <c r="AB23" s="338">
        <f>(IF(DASHBOARD!$J$2=AB4,DASHBOARD!$H$66,IF(DASHBOARD!$J$2=0,0,AB23)))</f>
        <v/>
      </c>
      <c r="AC23" s="338">
        <f>(IF(DASHBOARD!$J$2=AC4,DASHBOARD!$H$66,IF(DASHBOARD!$J$2=0,0,AC23)))</f>
        <v/>
      </c>
      <c r="AD23" s="338">
        <f>(IF(DASHBOARD!$J$2=AD4,DASHBOARD!$H$66,IF(DASHBOARD!$J$2=0,0,AD23)))</f>
        <v/>
      </c>
      <c r="AE23" s="338">
        <f>(IF(DASHBOARD!$J$2=AE4,DASHBOARD!$H$66,IF(DASHBOARD!$J$2=0,0,AE23)))</f>
        <v/>
      </c>
      <c r="AF23" s="338">
        <f>(IF(DASHBOARD!$J$2=AF4,DASHBOARD!$H$66,IF(DASHBOARD!$J$2=0,0,AF23)))</f>
        <v/>
      </c>
      <c r="AG23" s="338">
        <f>(IF(DASHBOARD!$J$2=AG4,DASHBOARD!$H$66,IF(DASHBOARD!$J$2=0,0,AG23)))</f>
        <v/>
      </c>
      <c r="AH23" s="338">
        <f>(IF(DASHBOARD!$J$2=AH4,DASHBOARD!$H$66,IF(DASHBOARD!$J$2=0,0,AH23)))</f>
        <v/>
      </c>
      <c r="AI23" s="338">
        <f>(IF(DASHBOARD!$J$2=AI4,DASHBOARD!$H$66,IF(DASHBOARD!$J$2=0,0,AI23)))</f>
        <v/>
      </c>
      <c r="AJ23" s="338">
        <f>(IF(DASHBOARD!$J$2=AJ4,DASHBOARD!$H$66,IF(DASHBOARD!$J$2=0,0,AJ23)))</f>
        <v/>
      </c>
      <c r="AK23" s="338">
        <f>(IF(DASHBOARD!$J$2=AK4,DASHBOARD!$H$66,IF(DASHBOARD!$J$2=0,0,AK23)))</f>
        <v/>
      </c>
      <c r="AL23" s="338">
        <f>(IF(DASHBOARD!$J$2=AL4,DASHBOARD!$H$66,IF(DASHBOARD!$J$2=0,0,AL23)))</f>
        <v/>
      </c>
      <c r="AM23" s="338">
        <f>(IF(DASHBOARD!$J$2=AM4,DASHBOARD!$H$66,IF(DASHBOARD!$J$2=0,0,AM23)))</f>
        <v/>
      </c>
      <c r="AN23" s="338">
        <f>(IF(DASHBOARD!$J$2=AN4,DASHBOARD!$H$66,IF(DASHBOARD!$J$2=0,0,AN23)))</f>
        <v/>
      </c>
      <c r="AO23" s="338">
        <f>(IF(DASHBOARD!$J$2=AO4,DASHBOARD!$H$66,IF(DASHBOARD!$J$2=0,0,AO23)))</f>
        <v/>
      </c>
      <c r="AP23" s="338">
        <f>(IF(DASHBOARD!$J$2=AP4,DASHBOARD!$H$66,IF(DASHBOARD!$J$2=0,0,AP23)))</f>
        <v/>
      </c>
      <c r="AQ23" s="338">
        <f>(IF(DASHBOARD!$J$2=AQ4,DASHBOARD!$H$66,IF(DASHBOARD!$J$2=0,0,AQ23)))</f>
        <v/>
      </c>
      <c r="AR23" s="338">
        <f>(IF(DASHBOARD!$J$2=AR4,DASHBOARD!$H$66,IF(DASHBOARD!$J$2=0,0,AR23)))</f>
        <v/>
      </c>
      <c r="AS23" s="338">
        <f>(IF(DASHBOARD!$J$2=AS4,DASHBOARD!$H$66,IF(DASHBOARD!$J$2=0,0,AS23)))</f>
        <v/>
      </c>
      <c r="AT23" s="338">
        <f>(IF(DASHBOARD!$J$2=AT4,DASHBOARD!$H$66,IF(DASHBOARD!$J$2=0,0,AT23)))</f>
        <v/>
      </c>
      <c r="AU23" s="338">
        <f>(IF(DASHBOARD!$J$2=AU4,DASHBOARD!$H$66,IF(DASHBOARD!$J$2=0,0,AU23)))</f>
        <v/>
      </c>
      <c r="AV23" s="338">
        <f>(IF(DASHBOARD!$J$2=AV4,DASHBOARD!$H$66,IF(DASHBOARD!$J$2=0,0,AV23)))</f>
        <v/>
      </c>
      <c r="AW23" s="338">
        <f>(IF(DASHBOARD!$J$2=AW4,DASHBOARD!$H$66,IF(DASHBOARD!$J$2=0,0,AW23)))</f>
        <v/>
      </c>
      <c r="AX23" s="338">
        <f>(IF(DASHBOARD!$J$2=AX4,DASHBOARD!$H$66,IF(DASHBOARD!$J$2=0,0,AX23)))</f>
        <v/>
      </c>
      <c r="AY23" s="338">
        <f>(IF(DASHBOARD!$J$2=AY4,DASHBOARD!$H$66,IF(DASHBOARD!$J$2=0,0,AY23)))</f>
        <v/>
      </c>
      <c r="AZ23" s="338">
        <f>(IF(DASHBOARD!$J$2=AZ4,DASHBOARD!$H$66,IF(DASHBOARD!$J$2=0,0,AZ23)))</f>
        <v/>
      </c>
      <c r="BA23" s="338">
        <f>(IF(DASHBOARD!$J$2=BA4,DASHBOARD!$H$66,IF(DASHBOARD!$J$2=0,0,BA23)))</f>
        <v/>
      </c>
      <c r="BB23" s="65" t="n"/>
    </row>
    <row r="24" ht="20.25" customHeight="1" s="18" thickBot="1" thickTop="1">
      <c r="B24" s="1294" t="n"/>
      <c r="C24" s="850" t="inlineStr">
        <is>
          <t>HSD</t>
        </is>
      </c>
      <c r="D24" s="678" t="inlineStr">
        <is>
          <t>PLTD</t>
        </is>
      </c>
      <c r="E24" s="76" t="inlineStr">
        <is>
          <t>SEWA NUSADAYA TELLO</t>
        </is>
      </c>
      <c r="F24" s="338">
        <f>(IF(DASHBOARD!$J$2=F4,DASHBOARD!$H$63,IF(DASHBOARD!$J$2=0,0,F24)))</f>
        <v/>
      </c>
      <c r="G24" s="338">
        <f>(IF(DASHBOARD!$J$2=G4,DASHBOARD!$H$63,IF(DASHBOARD!$J$2=0,0,G24)))</f>
        <v/>
      </c>
      <c r="H24" s="338">
        <f>(IF(DASHBOARD!$J$2=H4,DASHBOARD!$H$63,IF(DASHBOARD!$J$2=0,0,H24)))</f>
        <v/>
      </c>
      <c r="I24" s="338">
        <f>(IF(DASHBOARD!$J$2=I4,DASHBOARD!$H$63,IF(DASHBOARD!$J$2=0,0,I24)))</f>
        <v/>
      </c>
      <c r="J24" s="338">
        <f>(IF(DASHBOARD!$J$2=J4,DASHBOARD!$H$63,IF(DASHBOARD!$J$2=0,0,J24)))</f>
        <v/>
      </c>
      <c r="K24" s="338">
        <f>(IF(DASHBOARD!$J$2=K4,DASHBOARD!$H$63,IF(DASHBOARD!$J$2=0,0,K24)))</f>
        <v/>
      </c>
      <c r="L24" s="338">
        <f>(IF(DASHBOARD!$J$2=L4,DASHBOARD!$H$63,IF(DASHBOARD!$J$2=0,0,L24)))</f>
        <v/>
      </c>
      <c r="M24" s="338">
        <f>(IF(DASHBOARD!$J$2=M4,DASHBOARD!$H$63,IF(DASHBOARD!$J$2=0,0,M24)))</f>
        <v/>
      </c>
      <c r="N24" s="338">
        <f>(IF(DASHBOARD!$J$2=N4,DASHBOARD!$H$63,IF(DASHBOARD!$J$2=0,0,N24)))</f>
        <v/>
      </c>
      <c r="O24" s="338">
        <f>(IF(DASHBOARD!$J$2=O4,DASHBOARD!$H$63,IF(DASHBOARD!$J$2=0,0,O24)))</f>
        <v/>
      </c>
      <c r="P24" s="338">
        <f>(IF(DASHBOARD!$J$2=P4,DASHBOARD!$H$63,IF(DASHBOARD!$J$2=0,0,P24)))</f>
        <v/>
      </c>
      <c r="Q24" s="338">
        <f>(IF(DASHBOARD!$J$2=Q4,DASHBOARD!$H$63,IF(DASHBOARD!$J$2=0,0,Q24)))</f>
        <v/>
      </c>
      <c r="R24" s="338">
        <f>(IF(DASHBOARD!$J$2=R4,DASHBOARD!$H$63,IF(DASHBOARD!$J$2=0,0,R24)))</f>
        <v/>
      </c>
      <c r="S24" s="338">
        <f>(IF(DASHBOARD!$J$2=S4,DASHBOARD!$H$63,IF(DASHBOARD!$J$2=0,0,S24)))</f>
        <v/>
      </c>
      <c r="T24" s="338">
        <f>(IF(DASHBOARD!$J$2=T4,DASHBOARD!$H$63,IF(DASHBOARD!$J$2=0,0,T24)))</f>
        <v/>
      </c>
      <c r="U24" s="338">
        <f>(IF(DASHBOARD!$J$2=U4,DASHBOARD!$H$63,IF(DASHBOARD!$J$2=0,0,U24)))</f>
        <v/>
      </c>
      <c r="V24" s="338">
        <f>(IF(DASHBOARD!$J$2=V4,DASHBOARD!$H$63,IF(DASHBOARD!$J$2=0,0,V24)))</f>
        <v/>
      </c>
      <c r="W24" s="338">
        <f>(IF(DASHBOARD!$J$2=W4,DASHBOARD!$H$63,IF(DASHBOARD!$J$2=0,0,W24)))</f>
        <v/>
      </c>
      <c r="X24" s="338">
        <f>(IF(DASHBOARD!$J$2=X4,DASHBOARD!$H$63,IF(DASHBOARD!$J$2=0,0,X24)))</f>
        <v/>
      </c>
      <c r="Y24" s="338">
        <f>(IF(DASHBOARD!$J$2=Y4,DASHBOARD!$H$63,IF(DASHBOARD!$J$2=0,0,Y24)))</f>
        <v/>
      </c>
      <c r="Z24" s="338">
        <f>(IF(DASHBOARD!$J$2=Z4,DASHBOARD!$H$63,IF(DASHBOARD!$J$2=0,0,Z24)))</f>
        <v/>
      </c>
      <c r="AA24" s="338">
        <f>(IF(DASHBOARD!$J$2=AA4,DASHBOARD!$H$63,IF(DASHBOARD!$J$2=0,0,AA24)))</f>
        <v/>
      </c>
      <c r="AB24" s="338">
        <f>(IF(DASHBOARD!$J$2=AB4,DASHBOARD!$H$63,IF(DASHBOARD!$J$2=0,0,AB24)))</f>
        <v/>
      </c>
      <c r="AC24" s="338">
        <f>(IF(DASHBOARD!$J$2=AC4,DASHBOARD!$H$63,IF(DASHBOARD!$J$2=0,0,AC24)))</f>
        <v/>
      </c>
      <c r="AD24" s="338">
        <f>(IF(DASHBOARD!$J$2=AD4,DASHBOARD!$H$63,IF(DASHBOARD!$J$2=0,0,AD24)))</f>
        <v/>
      </c>
      <c r="AE24" s="338">
        <f>(IF(DASHBOARD!$J$2=AE4,DASHBOARD!$H$63,IF(DASHBOARD!$J$2=0,0,AE24)))</f>
        <v/>
      </c>
      <c r="AF24" s="338">
        <f>(IF(DASHBOARD!$J$2=AF4,DASHBOARD!$H$63,IF(DASHBOARD!$J$2=0,0,AF24)))</f>
        <v/>
      </c>
      <c r="AG24" s="338">
        <f>(IF(DASHBOARD!$J$2=AG4,DASHBOARD!$H$63,IF(DASHBOARD!$J$2=0,0,AG24)))</f>
        <v/>
      </c>
      <c r="AH24" s="338">
        <f>(IF(DASHBOARD!$J$2=AH4,DASHBOARD!$H$63,IF(DASHBOARD!$J$2=0,0,AH24)))</f>
        <v/>
      </c>
      <c r="AI24" s="338">
        <f>(IF(DASHBOARD!$J$2=AI4,DASHBOARD!$H$63,IF(DASHBOARD!$J$2=0,0,AI24)))</f>
        <v/>
      </c>
      <c r="AJ24" s="338">
        <f>(IF(DASHBOARD!$J$2=AJ4,DASHBOARD!$H$63,IF(DASHBOARD!$J$2=0,0,AJ24)))</f>
        <v/>
      </c>
      <c r="AK24" s="338">
        <f>(IF(DASHBOARD!$J$2=AK4,DASHBOARD!$H$63,IF(DASHBOARD!$J$2=0,0,AK24)))</f>
        <v/>
      </c>
      <c r="AL24" s="338">
        <f>(IF(DASHBOARD!$J$2=AL4,DASHBOARD!$H$63,IF(DASHBOARD!$J$2=0,0,AL24)))</f>
        <v/>
      </c>
      <c r="AM24" s="338">
        <f>(IF(DASHBOARD!$J$2=AM4,DASHBOARD!$H$63,IF(DASHBOARD!$J$2=0,0,AM24)))</f>
        <v/>
      </c>
      <c r="AN24" s="338">
        <f>(IF(DASHBOARD!$J$2=AN4,DASHBOARD!$H$63,IF(DASHBOARD!$J$2=0,0,AN24)))</f>
        <v/>
      </c>
      <c r="AO24" s="338">
        <f>(IF(DASHBOARD!$J$2=AO4,DASHBOARD!$H$63,IF(DASHBOARD!$J$2=0,0,AO24)))</f>
        <v/>
      </c>
      <c r="AP24" s="338">
        <f>(IF(DASHBOARD!$J$2=AP4,DASHBOARD!$H$63,IF(DASHBOARD!$J$2=0,0,AP24)))</f>
        <v/>
      </c>
      <c r="AQ24" s="338">
        <f>(IF(DASHBOARD!$J$2=AQ4,DASHBOARD!$H$63,IF(DASHBOARD!$J$2=0,0,AQ24)))</f>
        <v/>
      </c>
      <c r="AR24" s="338">
        <f>(IF(DASHBOARD!$J$2=AR4,DASHBOARD!$H$63,IF(DASHBOARD!$J$2=0,0,AR24)))</f>
        <v/>
      </c>
      <c r="AS24" s="338">
        <f>(IF(DASHBOARD!$J$2=AS4,DASHBOARD!$H$63,IF(DASHBOARD!$J$2=0,0,AS24)))</f>
        <v/>
      </c>
      <c r="AT24" s="338">
        <f>(IF(DASHBOARD!$J$2=AT4,DASHBOARD!$H$63,IF(DASHBOARD!$J$2=0,0,AT24)))</f>
        <v/>
      </c>
      <c r="AU24" s="338">
        <f>(IF(DASHBOARD!$J$2=AU4,DASHBOARD!$H$63,IF(DASHBOARD!$J$2=0,0,AU24)))</f>
        <v/>
      </c>
      <c r="AV24" s="338">
        <f>(IF(DASHBOARD!$J$2=AV4,DASHBOARD!$H$63,IF(DASHBOARD!$J$2=0,0,AV24)))</f>
        <v/>
      </c>
      <c r="AW24" s="338">
        <f>(IF(DASHBOARD!$J$2=AW4,DASHBOARD!$H$63,IF(DASHBOARD!$J$2=0,0,AW24)))</f>
        <v/>
      </c>
      <c r="AX24" s="338">
        <f>(IF(DASHBOARD!$J$2=AX4,DASHBOARD!$H$63,IF(DASHBOARD!$J$2=0,0,AX24)))</f>
        <v/>
      </c>
      <c r="AY24" s="338">
        <f>(IF(DASHBOARD!$J$2=AY4,DASHBOARD!$H$63,IF(DASHBOARD!$J$2=0,0,AY24)))</f>
        <v/>
      </c>
      <c r="AZ24" s="338">
        <f>(IF(DASHBOARD!$J$2=AZ4,DASHBOARD!$H$63,IF(DASHBOARD!$J$2=0,0,AZ24)))</f>
        <v/>
      </c>
      <c r="BA24" s="338">
        <f>(IF(DASHBOARD!$J$2=BA4,DASHBOARD!$H$63,IF(DASHBOARD!$J$2=0,0,BA24)))</f>
        <v/>
      </c>
      <c r="BB24" s="65" t="n"/>
    </row>
    <row r="25" ht="20.25" customHeight="1" s="18" thickBot="1" thickTop="1">
      <c r="B25" s="1294" t="n"/>
      <c r="C25" s="1295" t="n"/>
      <c r="D25" s="75" t="n"/>
      <c r="E25" s="76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338" t="n"/>
      <c r="U25" s="338" t="n"/>
      <c r="V25" s="338" t="n"/>
      <c r="W25" s="338" t="n"/>
      <c r="X25" s="338" t="n"/>
      <c r="Y25" s="338" t="n"/>
      <c r="Z25" s="338" t="n"/>
      <c r="AA25" s="338" t="n"/>
      <c r="AB25" s="338" t="n"/>
      <c r="AC25" s="338" t="n"/>
      <c r="AD25" s="338" t="n"/>
      <c r="AE25" s="338" t="n"/>
      <c r="AF25" s="338" t="n"/>
      <c r="AG25" s="338" t="n"/>
      <c r="AH25" s="338" t="n"/>
      <c r="AI25" s="338" t="n"/>
      <c r="AJ25" s="338" t="n"/>
      <c r="AK25" s="338" t="n"/>
      <c r="AL25" s="338" t="n"/>
      <c r="AM25" s="338" t="n"/>
      <c r="AN25" s="338" t="n"/>
      <c r="AO25" s="338" t="n"/>
      <c r="AP25" s="338" t="n"/>
      <c r="AQ25" s="338" t="n"/>
      <c r="AR25" s="338" t="n"/>
      <c r="AS25" s="338" t="n"/>
      <c r="AT25" s="338" t="n"/>
      <c r="AU25" s="338" t="n"/>
      <c r="AV25" s="338" t="n"/>
      <c r="AW25" s="338" t="n"/>
      <c r="AX25" s="338" t="n"/>
      <c r="AY25" s="338" t="n"/>
      <c r="AZ25" s="338" t="n"/>
      <c r="BA25" s="338" t="n"/>
      <c r="BB25" s="65" t="n"/>
    </row>
    <row r="26" ht="19.5" customHeight="1" s="18" thickTop="1">
      <c r="B26" s="1296" t="inlineStr">
        <is>
          <t>IPP</t>
        </is>
      </c>
      <c r="C26" s="889" t="inlineStr">
        <is>
          <t>HIDRO</t>
        </is>
      </c>
      <c r="D26" s="891" t="inlineStr">
        <is>
          <t>PLTA POSO - 1</t>
        </is>
      </c>
      <c r="E26" s="79" t="inlineStr">
        <is>
          <t>Unit # 1</t>
        </is>
      </c>
      <c r="F26" s="338">
        <f>(IF(DASHBOARD!$J$2=F4,DASHBOARD!$H$20,IF(DASHBOARD!$J$2=0,0,F26)))</f>
        <v/>
      </c>
      <c r="G26" s="338">
        <f>(IF(DASHBOARD!$J$2=G4,DASHBOARD!$H$20,IF(DASHBOARD!$J$2=0,0,G26)))</f>
        <v/>
      </c>
      <c r="H26" s="338">
        <f>(IF(DASHBOARD!$J$2=H4,DASHBOARD!$H$20,IF(DASHBOARD!$J$2=0,0,H26)))</f>
        <v/>
      </c>
      <c r="I26" s="338">
        <f>(IF(DASHBOARD!$J$2=I4,DASHBOARD!$H$20,IF(DASHBOARD!$J$2=0,0,I26)))</f>
        <v/>
      </c>
      <c r="J26" s="338">
        <f>(IF(DASHBOARD!$J$2=J4,DASHBOARD!$H$20,IF(DASHBOARD!$J$2=0,0,J26)))</f>
        <v/>
      </c>
      <c r="K26" s="338">
        <f>(IF(DASHBOARD!$J$2=K4,DASHBOARD!$H$20,IF(DASHBOARD!$J$2=0,0,K26)))</f>
        <v/>
      </c>
      <c r="L26" s="338">
        <f>(IF(DASHBOARD!$J$2=L4,DASHBOARD!$H$20,IF(DASHBOARD!$J$2=0,0,L26)))</f>
        <v/>
      </c>
      <c r="M26" s="338">
        <f>(IF(DASHBOARD!$J$2=M4,DASHBOARD!$H$20,IF(DASHBOARD!$J$2=0,0,M26)))</f>
        <v/>
      </c>
      <c r="N26" s="338">
        <f>(IF(DASHBOARD!$J$2=N4,DASHBOARD!$H$20,IF(DASHBOARD!$J$2=0,0,N26)))</f>
        <v/>
      </c>
      <c r="O26" s="338">
        <f>(IF(DASHBOARD!$J$2=O4,DASHBOARD!$H$20,IF(DASHBOARD!$J$2=0,0,O26)))</f>
        <v/>
      </c>
      <c r="P26" s="338">
        <f>(IF(DASHBOARD!$J$2=P4,DASHBOARD!$H$20,IF(DASHBOARD!$J$2=0,0,P26)))</f>
        <v/>
      </c>
      <c r="Q26" s="338">
        <f>(IF(DASHBOARD!$J$2=Q4,DASHBOARD!$H$20,IF(DASHBOARD!$J$2=0,0,Q26)))</f>
        <v/>
      </c>
      <c r="R26" s="338">
        <f>(IF(DASHBOARD!$J$2=R4,DASHBOARD!$H$20,IF(DASHBOARD!$J$2=0,0,R26)))</f>
        <v/>
      </c>
      <c r="S26" s="338">
        <f>(IF(DASHBOARD!$J$2=S4,DASHBOARD!$H$20,IF(DASHBOARD!$J$2=0,0,S26)))</f>
        <v/>
      </c>
      <c r="T26" s="338">
        <f>(IF(DASHBOARD!$J$2=T4,DASHBOARD!$H$20,IF(DASHBOARD!$J$2=0,0,T26)))</f>
        <v/>
      </c>
      <c r="U26" s="338">
        <f>(IF(DASHBOARD!$J$2=U4,DASHBOARD!$H$20,IF(DASHBOARD!$J$2=0,0,U26)))</f>
        <v/>
      </c>
      <c r="V26" s="338">
        <f>(IF(DASHBOARD!$J$2=V4,DASHBOARD!$H$20,IF(DASHBOARD!$J$2=0,0,V26)))</f>
        <v/>
      </c>
      <c r="W26" s="338">
        <f>(IF(DASHBOARD!$J$2=W4,DASHBOARD!$H$20,IF(DASHBOARD!$J$2=0,0,W26)))</f>
        <v/>
      </c>
      <c r="X26" s="338">
        <f>(IF(DASHBOARD!$J$2=X4,DASHBOARD!$H$20,IF(DASHBOARD!$J$2=0,0,X26)))</f>
        <v/>
      </c>
      <c r="Y26" s="338">
        <f>(IF(DASHBOARD!$J$2=Y4,DASHBOARD!$H$20,IF(DASHBOARD!$J$2=0,0,Y26)))</f>
        <v/>
      </c>
      <c r="Z26" s="338">
        <f>(IF(DASHBOARD!$J$2=Z4,DASHBOARD!$H$20,IF(DASHBOARD!$J$2=0,0,Z26)))</f>
        <v/>
      </c>
      <c r="AA26" s="338">
        <f>(IF(DASHBOARD!$J$2=AA4,DASHBOARD!$H$20,IF(DASHBOARD!$J$2=0,0,AA26)))</f>
        <v/>
      </c>
      <c r="AB26" s="338">
        <f>(IF(DASHBOARD!$J$2=AB4,DASHBOARD!$H$20,IF(DASHBOARD!$J$2=0,0,AB26)))</f>
        <v/>
      </c>
      <c r="AC26" s="338">
        <f>(IF(DASHBOARD!$J$2=AC4,DASHBOARD!$H$20,IF(DASHBOARD!$J$2=0,0,AC26)))</f>
        <v/>
      </c>
      <c r="AD26" s="338">
        <f>(IF(DASHBOARD!$J$2=AD4,DASHBOARD!$H$20,IF(DASHBOARD!$J$2=0,0,AD26)))</f>
        <v/>
      </c>
      <c r="AE26" s="338">
        <f>(IF(DASHBOARD!$J$2=AE4,DASHBOARD!$H$20,IF(DASHBOARD!$J$2=0,0,AE26)))</f>
        <v/>
      </c>
      <c r="AF26" s="338">
        <f>(IF(DASHBOARD!$J$2=AF4,DASHBOARD!$H$20,IF(DASHBOARD!$J$2=0,0,AF26)))</f>
        <v/>
      </c>
      <c r="AG26" s="338">
        <f>(IF(DASHBOARD!$J$2=AG4,DASHBOARD!$H$20,IF(DASHBOARD!$J$2=0,0,AG26)))</f>
        <v/>
      </c>
      <c r="AH26" s="338">
        <f>(IF(DASHBOARD!$J$2=AH4,DASHBOARD!$H$20,IF(DASHBOARD!$J$2=0,0,AH26)))</f>
        <v/>
      </c>
      <c r="AI26" s="338">
        <f>(IF(DASHBOARD!$J$2=AI4,DASHBOARD!$H$20,IF(DASHBOARD!$J$2=0,0,AI26)))</f>
        <v/>
      </c>
      <c r="AJ26" s="338">
        <f>(IF(DASHBOARD!$J$2=AJ4,DASHBOARD!$H$20,IF(DASHBOARD!$J$2=0,0,AJ26)))</f>
        <v/>
      </c>
      <c r="AK26" s="338">
        <f>(IF(DASHBOARD!$J$2=AK4,DASHBOARD!$H$20,IF(DASHBOARD!$J$2=0,0,AK26)))</f>
        <v/>
      </c>
      <c r="AL26" s="338">
        <f>(IF(DASHBOARD!$J$2=AL4,DASHBOARD!$H$20,IF(DASHBOARD!$J$2=0,0,AL26)))</f>
        <v/>
      </c>
      <c r="AM26" s="338">
        <f>(IF(DASHBOARD!$J$2=AM4,DASHBOARD!$H$20,IF(DASHBOARD!$J$2=0,0,AM26)))</f>
        <v/>
      </c>
      <c r="AN26" s="338">
        <f>(IF(DASHBOARD!$J$2=AN4,DASHBOARD!$H$20,IF(DASHBOARD!$J$2=0,0,AN26)))</f>
        <v/>
      </c>
      <c r="AO26" s="338">
        <f>(IF(DASHBOARD!$J$2=AO4,DASHBOARD!$H$20,IF(DASHBOARD!$J$2=0,0,AO26)))</f>
        <v/>
      </c>
      <c r="AP26" s="338">
        <f>(IF(DASHBOARD!$J$2=AP4,DASHBOARD!$H$20,IF(DASHBOARD!$J$2=0,0,AP26)))</f>
        <v/>
      </c>
      <c r="AQ26" s="338">
        <f>(IF(DASHBOARD!$J$2=AQ4,DASHBOARD!$H$20,IF(DASHBOARD!$J$2=0,0,AQ26)))</f>
        <v/>
      </c>
      <c r="AR26" s="338">
        <f>(IF(DASHBOARD!$J$2=AR4,DASHBOARD!$H$20,IF(DASHBOARD!$J$2=0,0,AR26)))</f>
        <v/>
      </c>
      <c r="AS26" s="338">
        <f>(IF(DASHBOARD!$J$2=AS4,DASHBOARD!$H$20,IF(DASHBOARD!$J$2=0,0,AS26)))</f>
        <v/>
      </c>
      <c r="AT26" s="338">
        <f>(IF(DASHBOARD!$J$2=AT4,DASHBOARD!$H$20,IF(DASHBOARD!$J$2=0,0,AT26)))</f>
        <v/>
      </c>
      <c r="AU26" s="338">
        <f>(IF(DASHBOARD!$J$2=AU4,DASHBOARD!$H$20,IF(DASHBOARD!$J$2=0,0,AU26)))</f>
        <v/>
      </c>
      <c r="AV26" s="338">
        <f>(IF(DASHBOARD!$J$2=AV4,DASHBOARD!$H$20,IF(DASHBOARD!$J$2=0,0,AV26)))</f>
        <v/>
      </c>
      <c r="AW26" s="338">
        <f>(IF(DASHBOARD!$J$2=AW4,DASHBOARD!$H$20,IF(DASHBOARD!$J$2=0,0,AW26)))</f>
        <v/>
      </c>
      <c r="AX26" s="338">
        <f>(IF(DASHBOARD!$J$2=AX4,DASHBOARD!$H$20,IF(DASHBOARD!$J$2=0,0,AX26)))</f>
        <v/>
      </c>
      <c r="AY26" s="338">
        <f>(IF(DASHBOARD!$J$2=AY4,DASHBOARD!$H$20,IF(DASHBOARD!$J$2=0,0,AY26)))</f>
        <v/>
      </c>
      <c r="AZ26" s="338">
        <f>(IF(DASHBOARD!$J$2=AZ4,DASHBOARD!$H$20,IF(DASHBOARD!$J$2=0,0,AZ26)))</f>
        <v/>
      </c>
      <c r="BA26" s="338">
        <f>(IF(DASHBOARD!$J$2=BA4,DASHBOARD!$H$20,IF(DASHBOARD!$J$2=0,0,BA26)))</f>
        <v/>
      </c>
      <c r="BB26" s="65">
        <f>(SUM(F26:BA26)/2)*1000</f>
        <v/>
      </c>
    </row>
    <row r="27" ht="18.75" customHeight="1" s="18">
      <c r="B27" s="1292" t="n"/>
      <c r="C27" s="1293" t="n"/>
      <c r="D27" s="1297" t="n"/>
      <c r="E27" s="80" t="inlineStr">
        <is>
          <t>Unit # 2</t>
        </is>
      </c>
      <c r="F27" s="338">
        <f>(IF(DASHBOARD!$J$2=F4,DASHBOARD!$H$21,IF(DASHBOARD!$J$2=0,0,F27)))</f>
        <v/>
      </c>
      <c r="G27" s="338">
        <f>(IF(DASHBOARD!$J$2=G4,DASHBOARD!$H$21,IF(DASHBOARD!$J$2=0,0,G27)))</f>
        <v/>
      </c>
      <c r="H27" s="338">
        <f>(IF(DASHBOARD!$J$2=H4,DASHBOARD!$H$21,IF(DASHBOARD!$J$2=0,0,H27)))</f>
        <v/>
      </c>
      <c r="I27" s="338">
        <f>(IF(DASHBOARD!$J$2=I4,DASHBOARD!$H$21,IF(DASHBOARD!$J$2=0,0,I27)))</f>
        <v/>
      </c>
      <c r="J27" s="338">
        <f>(IF(DASHBOARD!$J$2=J4,DASHBOARD!$H$21,IF(DASHBOARD!$J$2=0,0,J27)))</f>
        <v/>
      </c>
      <c r="K27" s="338">
        <f>(IF(DASHBOARD!$J$2=K4,DASHBOARD!$H$21,IF(DASHBOARD!$J$2=0,0,K27)))</f>
        <v/>
      </c>
      <c r="L27" s="338">
        <f>(IF(DASHBOARD!$J$2=L4,DASHBOARD!$H$21,IF(DASHBOARD!$J$2=0,0,L27)))</f>
        <v/>
      </c>
      <c r="M27" s="338">
        <f>(IF(DASHBOARD!$J$2=M4,DASHBOARD!$H$21,IF(DASHBOARD!$J$2=0,0,M27)))</f>
        <v/>
      </c>
      <c r="N27" s="338">
        <f>(IF(DASHBOARD!$J$2=N4,DASHBOARD!$H$21,IF(DASHBOARD!$J$2=0,0,N27)))</f>
        <v/>
      </c>
      <c r="O27" s="338">
        <f>(IF(DASHBOARD!$J$2=O4,DASHBOARD!$H$21,IF(DASHBOARD!$J$2=0,0,O27)))</f>
        <v/>
      </c>
      <c r="P27" s="338">
        <f>(IF(DASHBOARD!$J$2=P4,DASHBOARD!$H$21,IF(DASHBOARD!$J$2=0,0,P27)))</f>
        <v/>
      </c>
      <c r="Q27" s="338">
        <f>(IF(DASHBOARD!$J$2=Q4,DASHBOARD!$H$21,IF(DASHBOARD!$J$2=0,0,Q27)))</f>
        <v/>
      </c>
      <c r="R27" s="338">
        <f>(IF(DASHBOARD!$J$2=R4,DASHBOARD!$H$21,IF(DASHBOARD!$J$2=0,0,R27)))</f>
        <v/>
      </c>
      <c r="S27" s="338">
        <f>(IF(DASHBOARD!$J$2=S4,DASHBOARD!$H$21,IF(DASHBOARD!$J$2=0,0,S27)))</f>
        <v/>
      </c>
      <c r="T27" s="338">
        <f>(IF(DASHBOARD!$J$2=T4,DASHBOARD!$H$21,IF(DASHBOARD!$J$2=0,0,T27)))</f>
        <v/>
      </c>
      <c r="U27" s="338">
        <f>(IF(DASHBOARD!$J$2=U4,DASHBOARD!$H$21,IF(DASHBOARD!$J$2=0,0,U27)))</f>
        <v/>
      </c>
      <c r="V27" s="338">
        <f>(IF(DASHBOARD!$J$2=V4,DASHBOARD!$H$21,IF(DASHBOARD!$J$2=0,0,V27)))</f>
        <v/>
      </c>
      <c r="W27" s="338">
        <f>(IF(DASHBOARD!$J$2=W4,DASHBOARD!$H$21,IF(DASHBOARD!$J$2=0,0,W27)))</f>
        <v/>
      </c>
      <c r="X27" s="338">
        <f>(IF(DASHBOARD!$J$2=X4,DASHBOARD!$H$21,IF(DASHBOARD!$J$2=0,0,X27)))</f>
        <v/>
      </c>
      <c r="Y27" s="338">
        <f>(IF(DASHBOARD!$J$2=Y4,DASHBOARD!$H$21,IF(DASHBOARD!$J$2=0,0,Y27)))</f>
        <v/>
      </c>
      <c r="Z27" s="338">
        <f>(IF(DASHBOARD!$J$2=Z4,DASHBOARD!$H$21,IF(DASHBOARD!$J$2=0,0,Z27)))</f>
        <v/>
      </c>
      <c r="AA27" s="338">
        <f>(IF(DASHBOARD!$J$2=AA4,DASHBOARD!$H$21,IF(DASHBOARD!$J$2=0,0,AA27)))</f>
        <v/>
      </c>
      <c r="AB27" s="338">
        <f>(IF(DASHBOARD!$J$2=AB4,DASHBOARD!$H$21,IF(DASHBOARD!$J$2=0,0,AB27)))</f>
        <v/>
      </c>
      <c r="AC27" s="338">
        <f>(IF(DASHBOARD!$J$2=AC4,DASHBOARD!$H$21,IF(DASHBOARD!$J$2=0,0,AC27)))</f>
        <v/>
      </c>
      <c r="AD27" s="338">
        <f>(IF(DASHBOARD!$J$2=AD4,DASHBOARD!$H$21,IF(DASHBOARD!$J$2=0,0,AD27)))</f>
        <v/>
      </c>
      <c r="AE27" s="338">
        <f>(IF(DASHBOARD!$J$2=AE4,DASHBOARD!$H$21,IF(DASHBOARD!$J$2=0,0,AE27)))</f>
        <v/>
      </c>
      <c r="AF27" s="338">
        <f>(IF(DASHBOARD!$J$2=AF4,DASHBOARD!$H$21,IF(DASHBOARD!$J$2=0,0,AF27)))</f>
        <v/>
      </c>
      <c r="AG27" s="338">
        <f>(IF(DASHBOARD!$J$2=AG4,DASHBOARD!$H$21,IF(DASHBOARD!$J$2=0,0,AG27)))</f>
        <v/>
      </c>
      <c r="AH27" s="338">
        <f>(IF(DASHBOARD!$J$2=AH4,DASHBOARD!$H$21,IF(DASHBOARD!$J$2=0,0,AH27)))</f>
        <v/>
      </c>
      <c r="AI27" s="338">
        <f>(IF(DASHBOARD!$J$2=AI4,DASHBOARD!$H$21,IF(DASHBOARD!$J$2=0,0,AI27)))</f>
        <v/>
      </c>
      <c r="AJ27" s="338">
        <f>(IF(DASHBOARD!$J$2=AJ4,DASHBOARD!$H$21,IF(DASHBOARD!$J$2=0,0,AJ27)))</f>
        <v/>
      </c>
      <c r="AK27" s="338">
        <f>(IF(DASHBOARD!$J$2=AK4,DASHBOARD!$H$21,IF(DASHBOARD!$J$2=0,0,AK27)))</f>
        <v/>
      </c>
      <c r="AL27" s="338">
        <f>(IF(DASHBOARD!$J$2=AL4,DASHBOARD!$H$21,IF(DASHBOARD!$J$2=0,0,AL27)))</f>
        <v/>
      </c>
      <c r="AM27" s="338">
        <f>(IF(DASHBOARD!$J$2=AM4,DASHBOARD!$H$21,IF(DASHBOARD!$J$2=0,0,AM27)))</f>
        <v/>
      </c>
      <c r="AN27" s="338">
        <f>(IF(DASHBOARD!$J$2=AN4,DASHBOARD!$H$21,IF(DASHBOARD!$J$2=0,0,AN27)))</f>
        <v/>
      </c>
      <c r="AO27" s="338">
        <f>(IF(DASHBOARD!$J$2=AO4,DASHBOARD!$H$21,IF(DASHBOARD!$J$2=0,0,AO27)))</f>
        <v/>
      </c>
      <c r="AP27" s="338">
        <f>(IF(DASHBOARD!$J$2=AP4,DASHBOARD!$H$21,IF(DASHBOARD!$J$2=0,0,AP27)))</f>
        <v/>
      </c>
      <c r="AQ27" s="338">
        <f>(IF(DASHBOARD!$J$2=AQ4,DASHBOARD!$H$21,IF(DASHBOARD!$J$2=0,0,AQ27)))</f>
        <v/>
      </c>
      <c r="AR27" s="338">
        <f>(IF(DASHBOARD!$J$2=AR4,DASHBOARD!$H$21,IF(DASHBOARD!$J$2=0,0,AR27)))</f>
        <v/>
      </c>
      <c r="AS27" s="338">
        <f>(IF(DASHBOARD!$J$2=AS4,DASHBOARD!$H$21,IF(DASHBOARD!$J$2=0,0,AS27)))</f>
        <v/>
      </c>
      <c r="AT27" s="338">
        <f>(IF(DASHBOARD!$J$2=AT4,DASHBOARD!$H$21,IF(DASHBOARD!$J$2=0,0,AT27)))</f>
        <v/>
      </c>
      <c r="AU27" s="338">
        <f>(IF(DASHBOARD!$J$2=AU4,DASHBOARD!$H$21,IF(DASHBOARD!$J$2=0,0,AU27)))</f>
        <v/>
      </c>
      <c r="AV27" s="338">
        <f>(IF(DASHBOARD!$J$2=AV4,DASHBOARD!$H$21,IF(DASHBOARD!$J$2=0,0,AV27)))</f>
        <v/>
      </c>
      <c r="AW27" s="338">
        <f>(IF(DASHBOARD!$J$2=AW4,DASHBOARD!$H$21,IF(DASHBOARD!$J$2=0,0,AW27)))</f>
        <v/>
      </c>
      <c r="AX27" s="338">
        <f>(IF(DASHBOARD!$J$2=AX4,DASHBOARD!$H$21,IF(DASHBOARD!$J$2=0,0,AX27)))</f>
        <v/>
      </c>
      <c r="AY27" s="338">
        <f>(IF(DASHBOARD!$J$2=AY4,DASHBOARD!$H$21,IF(DASHBOARD!$J$2=0,0,AY27)))</f>
        <v/>
      </c>
      <c r="AZ27" s="338">
        <f>(IF(DASHBOARD!$J$2=AZ4,DASHBOARD!$H$21,IF(DASHBOARD!$J$2=0,0,AZ27)))</f>
        <v/>
      </c>
      <c r="BA27" s="338">
        <f>(IF(DASHBOARD!$J$2=BA4,DASHBOARD!$H$21,IF(DASHBOARD!$J$2=0,0,BA27)))</f>
        <v/>
      </c>
      <c r="BB27" s="65">
        <f>(SUM(F27:BA27)/2)*1000</f>
        <v/>
      </c>
    </row>
    <row r="28" ht="18.75" customHeight="1" s="18">
      <c r="B28" s="1292" t="n"/>
      <c r="C28" s="1293" t="n"/>
      <c r="D28" s="1297" t="n"/>
      <c r="E28" s="80" t="inlineStr">
        <is>
          <t>Unit # 3</t>
        </is>
      </c>
      <c r="F28" s="338">
        <f>(IF(DASHBOARD!$J$2=F4,DASHBOARD!$H$22,IF(DASHBOARD!$J$2=0,0,F28)))</f>
        <v/>
      </c>
      <c r="G28" s="338">
        <f>(IF(DASHBOARD!$J$2=G4,DASHBOARD!$H$22,IF(DASHBOARD!$J$2=0,0,G28)))</f>
        <v/>
      </c>
      <c r="H28" s="338">
        <f>(IF(DASHBOARD!$J$2=H4,DASHBOARD!$H$22,IF(DASHBOARD!$J$2=0,0,H28)))</f>
        <v/>
      </c>
      <c r="I28" s="338">
        <f>(IF(DASHBOARD!$J$2=I4,DASHBOARD!$H$22,IF(DASHBOARD!$J$2=0,0,I28)))</f>
        <v/>
      </c>
      <c r="J28" s="338">
        <f>(IF(DASHBOARD!$J$2=J4,DASHBOARD!$H$22,IF(DASHBOARD!$J$2=0,0,J28)))</f>
        <v/>
      </c>
      <c r="K28" s="338">
        <f>(IF(DASHBOARD!$J$2=K4,DASHBOARD!$H$22,IF(DASHBOARD!$J$2=0,0,K28)))</f>
        <v/>
      </c>
      <c r="L28" s="338">
        <f>(IF(DASHBOARD!$J$2=L4,DASHBOARD!$H$22,IF(DASHBOARD!$J$2=0,0,L28)))</f>
        <v/>
      </c>
      <c r="M28" s="338">
        <f>(IF(DASHBOARD!$J$2=M4,DASHBOARD!$H$22,IF(DASHBOARD!$J$2=0,0,M28)))</f>
        <v/>
      </c>
      <c r="N28" s="338">
        <f>(IF(DASHBOARD!$J$2=N4,DASHBOARD!$H$22,IF(DASHBOARD!$J$2=0,0,N28)))</f>
        <v/>
      </c>
      <c r="O28" s="338">
        <f>(IF(DASHBOARD!$J$2=O4,DASHBOARD!$H$22,IF(DASHBOARD!$J$2=0,0,O28)))</f>
        <v/>
      </c>
      <c r="P28" s="338">
        <f>(IF(DASHBOARD!$J$2=P4,DASHBOARD!$H$22,IF(DASHBOARD!$J$2=0,0,P28)))</f>
        <v/>
      </c>
      <c r="Q28" s="338">
        <f>(IF(DASHBOARD!$J$2=Q4,DASHBOARD!$H$22,IF(DASHBOARD!$J$2=0,0,Q28)))</f>
        <v/>
      </c>
      <c r="R28" s="338">
        <f>(IF(DASHBOARD!$J$2=R4,DASHBOARD!$H$22,IF(DASHBOARD!$J$2=0,0,R28)))</f>
        <v/>
      </c>
      <c r="S28" s="338">
        <f>(IF(DASHBOARD!$J$2=S4,DASHBOARD!$H$22,IF(DASHBOARD!$J$2=0,0,S28)))</f>
        <v/>
      </c>
      <c r="T28" s="338">
        <f>(IF(DASHBOARD!$J$2=T4,DASHBOARD!$H$22,IF(DASHBOARD!$J$2=0,0,T28)))</f>
        <v/>
      </c>
      <c r="U28" s="338">
        <f>(IF(DASHBOARD!$J$2=U4,DASHBOARD!$H$22,IF(DASHBOARD!$J$2=0,0,U28)))</f>
        <v/>
      </c>
      <c r="V28" s="338">
        <f>(IF(DASHBOARD!$J$2=V4,DASHBOARD!$H$22,IF(DASHBOARD!$J$2=0,0,V28)))</f>
        <v/>
      </c>
      <c r="W28" s="338">
        <f>(IF(DASHBOARD!$J$2=W4,DASHBOARD!$H$22,IF(DASHBOARD!$J$2=0,0,W28)))</f>
        <v/>
      </c>
      <c r="X28" s="338">
        <f>(IF(DASHBOARD!$J$2=X4,DASHBOARD!$H$22,IF(DASHBOARD!$J$2=0,0,X28)))</f>
        <v/>
      </c>
      <c r="Y28" s="338">
        <f>(IF(DASHBOARD!$J$2=Y4,DASHBOARD!$H$22,IF(DASHBOARD!$J$2=0,0,Y28)))</f>
        <v/>
      </c>
      <c r="Z28" s="338">
        <f>(IF(DASHBOARD!$J$2=Z4,DASHBOARD!$H$22,IF(DASHBOARD!$J$2=0,0,Z28)))</f>
        <v/>
      </c>
      <c r="AA28" s="338">
        <f>(IF(DASHBOARD!$J$2=AA4,DASHBOARD!$H$22,IF(DASHBOARD!$J$2=0,0,AA28)))</f>
        <v/>
      </c>
      <c r="AB28" s="338">
        <f>(IF(DASHBOARD!$J$2=AB4,DASHBOARD!$H$22,IF(DASHBOARD!$J$2=0,0,AB28)))</f>
        <v/>
      </c>
      <c r="AC28" s="338">
        <f>(IF(DASHBOARD!$J$2=AC4,DASHBOARD!$H$22,IF(DASHBOARD!$J$2=0,0,AC28)))</f>
        <v/>
      </c>
      <c r="AD28" s="338">
        <f>(IF(DASHBOARD!$J$2=AD4,DASHBOARD!$H$22,IF(DASHBOARD!$J$2=0,0,AD28)))</f>
        <v/>
      </c>
      <c r="AE28" s="338">
        <f>(IF(DASHBOARD!$J$2=AE4,DASHBOARD!$H$22,IF(DASHBOARD!$J$2=0,0,AE28)))</f>
        <v/>
      </c>
      <c r="AF28" s="338">
        <f>(IF(DASHBOARD!$J$2=AF4,DASHBOARD!$H$22,IF(DASHBOARD!$J$2=0,0,AF28)))</f>
        <v/>
      </c>
      <c r="AG28" s="338">
        <f>(IF(DASHBOARD!$J$2=AG4,DASHBOARD!$H$22,IF(DASHBOARD!$J$2=0,0,AG28)))</f>
        <v/>
      </c>
      <c r="AH28" s="338">
        <f>(IF(DASHBOARD!$J$2=AH4,DASHBOARD!$H$22,IF(DASHBOARD!$J$2=0,0,AH28)))</f>
        <v/>
      </c>
      <c r="AI28" s="338">
        <f>(IF(DASHBOARD!$J$2=AI4,DASHBOARD!$H$22,IF(DASHBOARD!$J$2=0,0,AI28)))</f>
        <v/>
      </c>
      <c r="AJ28" s="338">
        <f>(IF(DASHBOARD!$J$2=AJ4,DASHBOARD!$H$22,IF(DASHBOARD!$J$2=0,0,AJ28)))</f>
        <v/>
      </c>
      <c r="AK28" s="338">
        <f>(IF(DASHBOARD!$J$2=AK4,DASHBOARD!$H$22,IF(DASHBOARD!$J$2=0,0,AK28)))</f>
        <v/>
      </c>
      <c r="AL28" s="338">
        <f>(IF(DASHBOARD!$J$2=AL4,DASHBOARD!$H$22,IF(DASHBOARD!$J$2=0,0,AL28)))</f>
        <v/>
      </c>
      <c r="AM28" s="338">
        <f>(IF(DASHBOARD!$J$2=AM4,DASHBOARD!$H$22,IF(DASHBOARD!$J$2=0,0,AM28)))</f>
        <v/>
      </c>
      <c r="AN28" s="338">
        <f>(IF(DASHBOARD!$J$2=AN4,DASHBOARD!$H$22,IF(DASHBOARD!$J$2=0,0,AN28)))</f>
        <v/>
      </c>
      <c r="AO28" s="338">
        <f>(IF(DASHBOARD!$J$2=AO4,DASHBOARD!$H$22,IF(DASHBOARD!$J$2=0,0,AO28)))</f>
        <v/>
      </c>
      <c r="AP28" s="338">
        <f>(IF(DASHBOARD!$J$2=AP4,DASHBOARD!$H$22,IF(DASHBOARD!$J$2=0,0,AP28)))</f>
        <v/>
      </c>
      <c r="AQ28" s="338">
        <f>(IF(DASHBOARD!$J$2=AQ4,DASHBOARD!$H$22,IF(DASHBOARD!$J$2=0,0,AQ28)))</f>
        <v/>
      </c>
      <c r="AR28" s="338">
        <f>(IF(DASHBOARD!$J$2=AR4,DASHBOARD!$H$22,IF(DASHBOARD!$J$2=0,0,AR28)))</f>
        <v/>
      </c>
      <c r="AS28" s="338">
        <f>(IF(DASHBOARD!$J$2=AS4,DASHBOARD!$H$22,IF(DASHBOARD!$J$2=0,0,AS28)))</f>
        <v/>
      </c>
      <c r="AT28" s="338">
        <f>(IF(DASHBOARD!$J$2=AT4,DASHBOARD!$H$22,IF(DASHBOARD!$J$2=0,0,AT28)))</f>
        <v/>
      </c>
      <c r="AU28" s="338">
        <f>(IF(DASHBOARD!$J$2=AU4,DASHBOARD!$H$22,IF(DASHBOARD!$J$2=0,0,AU28)))</f>
        <v/>
      </c>
      <c r="AV28" s="338">
        <f>(IF(DASHBOARD!$J$2=AV4,DASHBOARD!$H$22,IF(DASHBOARD!$J$2=0,0,AV28)))</f>
        <v/>
      </c>
      <c r="AW28" s="338">
        <f>(IF(DASHBOARD!$J$2=AW4,DASHBOARD!$H$22,IF(DASHBOARD!$J$2=0,0,AW28)))</f>
        <v/>
      </c>
      <c r="AX28" s="338">
        <f>(IF(DASHBOARD!$J$2=AX4,DASHBOARD!$H$22,IF(DASHBOARD!$J$2=0,0,AX28)))</f>
        <v/>
      </c>
      <c r="AY28" s="338">
        <f>(IF(DASHBOARD!$J$2=AY4,DASHBOARD!$H$22,IF(DASHBOARD!$J$2=0,0,AY28)))</f>
        <v/>
      </c>
      <c r="AZ28" s="338">
        <f>(IF(DASHBOARD!$J$2=AZ4,DASHBOARD!$H$22,IF(DASHBOARD!$J$2=0,0,AZ28)))</f>
        <v/>
      </c>
      <c r="BA28" s="338">
        <f>(IF(DASHBOARD!$J$2=BA4,DASHBOARD!$H$22,IF(DASHBOARD!$J$2=0,0,BA28)))</f>
        <v/>
      </c>
      <c r="BB28" s="65">
        <f>(SUM(F28:BA28)/2)*1000</f>
        <v/>
      </c>
    </row>
    <row r="29" ht="19.5" customHeight="1" s="18" thickBot="1">
      <c r="B29" s="1292" t="n"/>
      <c r="C29" s="1293" t="n"/>
      <c r="D29" s="1298" t="n"/>
      <c r="E29" s="81" t="inlineStr">
        <is>
          <t>Unit # 4</t>
        </is>
      </c>
      <c r="F29" s="338">
        <f>(IF(DASHBOARD!$J$2=F4,DASHBOARD!$H$23,IF(DASHBOARD!$J$2=0,0,F29)))</f>
        <v/>
      </c>
      <c r="G29" s="338">
        <f>(IF(DASHBOARD!$J$2=G4,DASHBOARD!$H$23,IF(DASHBOARD!$J$2=0,0,G29)))</f>
        <v/>
      </c>
      <c r="H29" s="338">
        <f>(IF(DASHBOARD!$J$2=H4,DASHBOARD!$H$23,IF(DASHBOARD!$J$2=0,0,H29)))</f>
        <v/>
      </c>
      <c r="I29" s="338">
        <f>(IF(DASHBOARD!$J$2=I4,DASHBOARD!$H$23,IF(DASHBOARD!$J$2=0,0,I29)))</f>
        <v/>
      </c>
      <c r="J29" s="338">
        <f>(IF(DASHBOARD!$J$2=J4,DASHBOARD!$H$23,IF(DASHBOARD!$J$2=0,0,J29)))</f>
        <v/>
      </c>
      <c r="K29" s="338">
        <f>(IF(DASHBOARD!$J$2=K4,DASHBOARD!$H$23,IF(DASHBOARD!$J$2=0,0,K29)))</f>
        <v/>
      </c>
      <c r="L29" s="338">
        <f>(IF(DASHBOARD!$J$2=L4,DASHBOARD!$H$23,IF(DASHBOARD!$J$2=0,0,L29)))</f>
        <v/>
      </c>
      <c r="M29" s="338">
        <f>(IF(DASHBOARD!$J$2=M4,DASHBOARD!$H$23,IF(DASHBOARD!$J$2=0,0,M29)))</f>
        <v/>
      </c>
      <c r="N29" s="338">
        <f>(IF(DASHBOARD!$J$2=N4,DASHBOARD!$H$23,IF(DASHBOARD!$J$2=0,0,N29)))</f>
        <v/>
      </c>
      <c r="O29" s="338">
        <f>(IF(DASHBOARD!$J$2=O4,DASHBOARD!$H$23,IF(DASHBOARD!$J$2=0,0,O29)))</f>
        <v/>
      </c>
      <c r="P29" s="338">
        <f>(IF(DASHBOARD!$J$2=P4,DASHBOARD!$H$23,IF(DASHBOARD!$J$2=0,0,P29)))</f>
        <v/>
      </c>
      <c r="Q29" s="338">
        <f>(IF(DASHBOARD!$J$2=Q4,DASHBOARD!$H$23,IF(DASHBOARD!$J$2=0,0,Q29)))</f>
        <v/>
      </c>
      <c r="R29" s="338">
        <f>(IF(DASHBOARD!$J$2=R4,DASHBOARD!$H$23,IF(DASHBOARD!$J$2=0,0,R29)))</f>
        <v/>
      </c>
      <c r="S29" s="338">
        <f>(IF(DASHBOARD!$J$2=S4,DASHBOARD!$H$23,IF(DASHBOARD!$J$2=0,0,S29)))</f>
        <v/>
      </c>
      <c r="T29" s="338">
        <f>(IF(DASHBOARD!$J$2=T4,DASHBOARD!$H$23,IF(DASHBOARD!$J$2=0,0,T29)))</f>
        <v/>
      </c>
      <c r="U29" s="338">
        <f>(IF(DASHBOARD!$J$2=U4,DASHBOARD!$H$23,IF(DASHBOARD!$J$2=0,0,U29)))</f>
        <v/>
      </c>
      <c r="V29" s="338">
        <f>(IF(DASHBOARD!$J$2=V4,DASHBOARD!$H$23,IF(DASHBOARD!$J$2=0,0,V29)))</f>
        <v/>
      </c>
      <c r="W29" s="338">
        <f>(IF(DASHBOARD!$J$2=W4,DASHBOARD!$H$23,IF(DASHBOARD!$J$2=0,0,W29)))</f>
        <v/>
      </c>
      <c r="X29" s="338">
        <f>(IF(DASHBOARD!$J$2=X4,DASHBOARD!$H$23,IF(DASHBOARD!$J$2=0,0,X29)))</f>
        <v/>
      </c>
      <c r="Y29" s="338">
        <f>(IF(DASHBOARD!$J$2=Y4,DASHBOARD!$H$23,IF(DASHBOARD!$J$2=0,0,Y29)))</f>
        <v/>
      </c>
      <c r="Z29" s="338">
        <f>(IF(DASHBOARD!$J$2=Z4,DASHBOARD!$H$23,IF(DASHBOARD!$J$2=0,0,Z29)))</f>
        <v/>
      </c>
      <c r="AA29" s="338">
        <f>(IF(DASHBOARD!$J$2=AA4,DASHBOARD!$H$23,IF(DASHBOARD!$J$2=0,0,AA29)))</f>
        <v/>
      </c>
      <c r="AB29" s="338">
        <f>(IF(DASHBOARD!$J$2=AB4,DASHBOARD!$H$23,IF(DASHBOARD!$J$2=0,0,AB29)))</f>
        <v/>
      </c>
      <c r="AC29" s="338">
        <f>(IF(DASHBOARD!$J$2=AC4,DASHBOARD!$H$23,IF(DASHBOARD!$J$2=0,0,AC29)))</f>
        <v/>
      </c>
      <c r="AD29" s="338">
        <f>(IF(DASHBOARD!$J$2=AD4,DASHBOARD!$H$23,IF(DASHBOARD!$J$2=0,0,AD29)))</f>
        <v/>
      </c>
      <c r="AE29" s="338">
        <f>(IF(DASHBOARD!$J$2=AE4,DASHBOARD!$H$23,IF(DASHBOARD!$J$2=0,0,AE29)))</f>
        <v/>
      </c>
      <c r="AF29" s="338">
        <f>(IF(DASHBOARD!$J$2=AF4,DASHBOARD!$H$23,IF(DASHBOARD!$J$2=0,0,AF29)))</f>
        <v/>
      </c>
      <c r="AG29" s="338">
        <f>(IF(DASHBOARD!$J$2=AG4,DASHBOARD!$H$23,IF(DASHBOARD!$J$2=0,0,AG29)))</f>
        <v/>
      </c>
      <c r="AH29" s="338">
        <f>(IF(DASHBOARD!$J$2=AH4,DASHBOARD!$H$23,IF(DASHBOARD!$J$2=0,0,AH29)))</f>
        <v/>
      </c>
      <c r="AI29" s="338">
        <f>(IF(DASHBOARD!$J$2=AI4,DASHBOARD!$H$23,IF(DASHBOARD!$J$2=0,0,AI29)))</f>
        <v/>
      </c>
      <c r="AJ29" s="338">
        <f>(IF(DASHBOARD!$J$2=AJ4,DASHBOARD!$H$23,IF(DASHBOARD!$J$2=0,0,AJ29)))</f>
        <v/>
      </c>
      <c r="AK29" s="338">
        <f>(IF(DASHBOARD!$J$2=AK4,DASHBOARD!$H$23,IF(DASHBOARD!$J$2=0,0,AK29)))</f>
        <v/>
      </c>
      <c r="AL29" s="338">
        <f>(IF(DASHBOARD!$J$2=AL4,DASHBOARD!$H$23,IF(DASHBOARD!$J$2=0,0,AL29)))</f>
        <v/>
      </c>
      <c r="AM29" s="338">
        <f>(IF(DASHBOARD!$J$2=AM4,DASHBOARD!$H$23,IF(DASHBOARD!$J$2=0,0,AM29)))</f>
        <v/>
      </c>
      <c r="AN29" s="338">
        <f>(IF(DASHBOARD!$J$2=AN4,DASHBOARD!$H$23,IF(DASHBOARD!$J$2=0,0,AN29)))</f>
        <v/>
      </c>
      <c r="AO29" s="338">
        <f>(IF(DASHBOARD!$J$2=AO4,DASHBOARD!$H$23,IF(DASHBOARD!$J$2=0,0,AO29)))</f>
        <v/>
      </c>
      <c r="AP29" s="338">
        <f>(IF(DASHBOARD!$J$2=AP4,DASHBOARD!$H$23,IF(DASHBOARD!$J$2=0,0,AP29)))</f>
        <v/>
      </c>
      <c r="AQ29" s="338">
        <f>(IF(DASHBOARD!$J$2=AQ4,DASHBOARD!$H$23,IF(DASHBOARD!$J$2=0,0,AQ29)))</f>
        <v/>
      </c>
      <c r="AR29" s="338">
        <f>(IF(DASHBOARD!$J$2=AR4,DASHBOARD!$H$23,IF(DASHBOARD!$J$2=0,0,AR29)))</f>
        <v/>
      </c>
      <c r="AS29" s="338">
        <f>(IF(DASHBOARD!$J$2=AS4,DASHBOARD!$H$23,IF(DASHBOARD!$J$2=0,0,AS29)))</f>
        <v/>
      </c>
      <c r="AT29" s="338">
        <f>(IF(DASHBOARD!$J$2=AT4,DASHBOARD!$H$23,IF(DASHBOARD!$J$2=0,0,AT29)))</f>
        <v/>
      </c>
      <c r="AU29" s="338">
        <f>(IF(DASHBOARD!$J$2=AU4,DASHBOARD!$H$23,IF(DASHBOARD!$J$2=0,0,AU29)))</f>
        <v/>
      </c>
      <c r="AV29" s="338">
        <f>(IF(DASHBOARD!$J$2=AV4,DASHBOARD!$H$23,IF(DASHBOARD!$J$2=0,0,AV29)))</f>
        <v/>
      </c>
      <c r="AW29" s="338">
        <f>(IF(DASHBOARD!$J$2=AW4,DASHBOARD!$H$23,IF(DASHBOARD!$J$2=0,0,AW29)))</f>
        <v/>
      </c>
      <c r="AX29" s="338">
        <f>(IF(DASHBOARD!$J$2=AX4,DASHBOARD!$H$23,IF(DASHBOARD!$J$2=0,0,AX29)))</f>
        <v/>
      </c>
      <c r="AY29" s="338">
        <f>(IF(DASHBOARD!$J$2=AY4,DASHBOARD!$H$23,IF(DASHBOARD!$J$2=0,0,AY29)))</f>
        <v/>
      </c>
      <c r="AZ29" s="338">
        <f>(IF(DASHBOARD!$J$2=AZ4,DASHBOARD!$H$23,IF(DASHBOARD!$J$2=0,0,AZ29)))</f>
        <v/>
      </c>
      <c r="BA29" s="338">
        <f>(IF(DASHBOARD!$J$2=BA4,DASHBOARD!$H$23,IF(DASHBOARD!$J$2=0,0,BA29)))</f>
        <v/>
      </c>
      <c r="BB29" s="65">
        <f>(SUM(F29:BA29)/2)*1000</f>
        <v/>
      </c>
    </row>
    <row r="30" ht="19.5" customHeight="1" s="18" thickTop="1">
      <c r="B30" s="1292" t="n"/>
      <c r="C30" s="1293" t="n"/>
      <c r="D30" s="891" t="inlineStr">
        <is>
          <t>PLTA POSO - 2</t>
        </is>
      </c>
      <c r="E30" s="79" t="inlineStr">
        <is>
          <t>Unit # 1</t>
        </is>
      </c>
      <c r="F30" s="338">
        <f>(IF(DASHBOARD!$J$2=F4,DASHBOARD!$H$13,IF(DASHBOARD!$J$2=0,0,F30)))</f>
        <v/>
      </c>
      <c r="G30" s="338">
        <f>(IF(DASHBOARD!$J$2=G4,DASHBOARD!$H$13,IF(DASHBOARD!$J$2=0,0,G30)))</f>
        <v/>
      </c>
      <c r="H30" s="338">
        <f>(IF(DASHBOARD!$J$2=H4,DASHBOARD!$H$13,IF(DASHBOARD!$J$2=0,0,H30)))</f>
        <v/>
      </c>
      <c r="I30" s="338">
        <f>(IF(DASHBOARD!$J$2=I4,DASHBOARD!$H$13,IF(DASHBOARD!$J$2=0,0,I30)))</f>
        <v/>
      </c>
      <c r="J30" s="338">
        <f>(IF(DASHBOARD!$J$2=J4,DASHBOARD!$H$13,IF(DASHBOARD!$J$2=0,0,J30)))</f>
        <v/>
      </c>
      <c r="K30" s="338">
        <f>(IF(DASHBOARD!$J$2=K4,DASHBOARD!$H$13,IF(DASHBOARD!$J$2=0,0,K30)))</f>
        <v/>
      </c>
      <c r="L30" s="338">
        <f>(IF(DASHBOARD!$J$2=L4,DASHBOARD!$H$13,IF(DASHBOARD!$J$2=0,0,L30)))</f>
        <v/>
      </c>
      <c r="M30" s="338">
        <f>(IF(DASHBOARD!$J$2=M4,DASHBOARD!$H$13,IF(DASHBOARD!$J$2=0,0,M30)))</f>
        <v/>
      </c>
      <c r="N30" s="338">
        <f>(IF(DASHBOARD!$J$2=N4,DASHBOARD!$H$13,IF(DASHBOARD!$J$2=0,0,N30)))</f>
        <v/>
      </c>
      <c r="O30" s="338">
        <f>(IF(DASHBOARD!$J$2=O4,DASHBOARD!$H$13,IF(DASHBOARD!$J$2=0,0,O30)))</f>
        <v/>
      </c>
      <c r="P30" s="338">
        <f>(IF(DASHBOARD!$J$2=P4,DASHBOARD!$H$13,IF(DASHBOARD!$J$2=0,0,P30)))</f>
        <v/>
      </c>
      <c r="Q30" s="338">
        <f>(IF(DASHBOARD!$J$2=Q4,DASHBOARD!$H$13,IF(DASHBOARD!$J$2=0,0,Q30)))</f>
        <v/>
      </c>
      <c r="R30" s="338">
        <f>(IF(DASHBOARD!$J$2=R4,DASHBOARD!$H$13,IF(DASHBOARD!$J$2=0,0,R30)))</f>
        <v/>
      </c>
      <c r="S30" s="338">
        <f>(IF(DASHBOARD!$J$2=S4,DASHBOARD!$H$13,IF(DASHBOARD!$J$2=0,0,S30)))</f>
        <v/>
      </c>
      <c r="T30" s="338">
        <f>(IF(DASHBOARD!$J$2=T4,DASHBOARD!$H$13,IF(DASHBOARD!$J$2=0,0,T30)))</f>
        <v/>
      </c>
      <c r="U30" s="338">
        <f>(IF(DASHBOARD!$J$2=U4,DASHBOARD!$H$13,IF(DASHBOARD!$J$2=0,0,U30)))</f>
        <v/>
      </c>
      <c r="V30" s="338">
        <f>(IF(DASHBOARD!$J$2=V4,DASHBOARD!$H$13,IF(DASHBOARD!$J$2=0,0,V30)))</f>
        <v/>
      </c>
      <c r="W30" s="338">
        <f>(IF(DASHBOARD!$J$2=W4,DASHBOARD!$H$13,IF(DASHBOARD!$J$2=0,0,W30)))</f>
        <v/>
      </c>
      <c r="X30" s="338">
        <f>(IF(DASHBOARD!$J$2=X4,DASHBOARD!$H$13,IF(DASHBOARD!$J$2=0,0,X30)))</f>
        <v/>
      </c>
      <c r="Y30" s="338">
        <f>(IF(DASHBOARD!$J$2=Y4,DASHBOARD!$H$13,IF(DASHBOARD!$J$2=0,0,Y30)))</f>
        <v/>
      </c>
      <c r="Z30" s="338">
        <f>(IF(DASHBOARD!$J$2=Z4,DASHBOARD!$H$13,IF(DASHBOARD!$J$2=0,0,Z30)))</f>
        <v/>
      </c>
      <c r="AA30" s="338">
        <f>(IF(DASHBOARD!$J$2=AA4,DASHBOARD!$H$13,IF(DASHBOARD!$J$2=0,0,AA30)))</f>
        <v/>
      </c>
      <c r="AB30" s="338">
        <f>(IF(DASHBOARD!$J$2=AB4,DASHBOARD!$H$13,IF(DASHBOARD!$J$2=0,0,AB30)))</f>
        <v/>
      </c>
      <c r="AC30" s="338">
        <f>(IF(DASHBOARD!$J$2=AC4,DASHBOARD!$H$13,IF(DASHBOARD!$J$2=0,0,AC30)))</f>
        <v/>
      </c>
      <c r="AD30" s="338">
        <f>(IF(DASHBOARD!$J$2=AD4,DASHBOARD!$H$13,IF(DASHBOARD!$J$2=0,0,AD30)))</f>
        <v/>
      </c>
      <c r="AE30" s="338">
        <f>(IF(DASHBOARD!$J$2=AE4,DASHBOARD!$H$13,IF(DASHBOARD!$J$2=0,0,AE30)))</f>
        <v/>
      </c>
      <c r="AF30" s="338">
        <f>(IF(DASHBOARD!$J$2=AF4,DASHBOARD!$H$13,IF(DASHBOARD!$J$2=0,0,AF30)))</f>
        <v/>
      </c>
      <c r="AG30" s="338">
        <f>(IF(DASHBOARD!$J$2=AG4,DASHBOARD!$H$13,IF(DASHBOARD!$J$2=0,0,AG30)))</f>
        <v/>
      </c>
      <c r="AH30" s="338">
        <f>(IF(DASHBOARD!$J$2=AH4,DASHBOARD!$H$13,IF(DASHBOARD!$J$2=0,0,AH30)))</f>
        <v/>
      </c>
      <c r="AI30" s="338">
        <f>(IF(DASHBOARD!$J$2=AI4,DASHBOARD!$H$13,IF(DASHBOARD!$J$2=0,0,AI30)))</f>
        <v/>
      </c>
      <c r="AJ30" s="338">
        <f>(IF(DASHBOARD!$J$2=AJ4,DASHBOARD!$H$13,IF(DASHBOARD!$J$2=0,0,AJ30)))</f>
        <v/>
      </c>
      <c r="AK30" s="338">
        <f>(IF(DASHBOARD!$J$2=AK4,DASHBOARD!$H$13,IF(DASHBOARD!$J$2=0,0,AK30)))</f>
        <v/>
      </c>
      <c r="AL30" s="338">
        <f>(IF(DASHBOARD!$J$2=AL4,DASHBOARD!$H$13,IF(DASHBOARD!$J$2=0,0,AL30)))</f>
        <v/>
      </c>
      <c r="AM30" s="338">
        <f>(IF(DASHBOARD!$J$2=AM4,DASHBOARD!$H$13,IF(DASHBOARD!$J$2=0,0,AM30)))</f>
        <v/>
      </c>
      <c r="AN30" s="338">
        <f>(IF(DASHBOARD!$J$2=AN4,DASHBOARD!$H$13,IF(DASHBOARD!$J$2=0,0,AN30)))</f>
        <v/>
      </c>
      <c r="AO30" s="338">
        <f>(IF(DASHBOARD!$J$2=AO4,DASHBOARD!$H$13,IF(DASHBOARD!$J$2=0,0,AO30)))</f>
        <v/>
      </c>
      <c r="AP30" s="338">
        <f>(IF(DASHBOARD!$J$2=AP4,DASHBOARD!$H$13,IF(DASHBOARD!$J$2=0,0,AP30)))</f>
        <v/>
      </c>
      <c r="AQ30" s="338">
        <f>(IF(DASHBOARD!$J$2=AQ4,DASHBOARD!$H$13,IF(DASHBOARD!$J$2=0,0,AQ30)))</f>
        <v/>
      </c>
      <c r="AR30" s="338">
        <f>(IF(DASHBOARD!$J$2=AR4,DASHBOARD!$H$13,IF(DASHBOARD!$J$2=0,0,AR30)))</f>
        <v/>
      </c>
      <c r="AS30" s="338">
        <f>(IF(DASHBOARD!$J$2=AS4,DASHBOARD!$H$13,IF(DASHBOARD!$J$2=0,0,AS30)))</f>
        <v/>
      </c>
      <c r="AT30" s="338">
        <f>(IF(DASHBOARD!$J$2=AT4,DASHBOARD!$H$13,IF(DASHBOARD!$J$2=0,0,AT30)))</f>
        <v/>
      </c>
      <c r="AU30" s="338">
        <f>(IF(DASHBOARD!$J$2=AU4,DASHBOARD!$H$13,IF(DASHBOARD!$J$2=0,0,AU30)))</f>
        <v/>
      </c>
      <c r="AV30" s="338">
        <f>(IF(DASHBOARD!$J$2=AV4,DASHBOARD!$H$13,IF(DASHBOARD!$J$2=0,0,AV30)))</f>
        <v/>
      </c>
      <c r="AW30" s="338">
        <f>(IF(DASHBOARD!$J$2=AW4,DASHBOARD!$H$13,IF(DASHBOARD!$J$2=0,0,AW30)))</f>
        <v/>
      </c>
      <c r="AX30" s="338">
        <f>(IF(DASHBOARD!$J$2=AX4,DASHBOARD!$H$13,IF(DASHBOARD!$J$2=0,0,AX30)))</f>
        <v/>
      </c>
      <c r="AY30" s="338">
        <f>(IF(DASHBOARD!$J$2=AY4,DASHBOARD!$H$13,IF(DASHBOARD!$J$2=0,0,AY30)))</f>
        <v/>
      </c>
      <c r="AZ30" s="338">
        <f>(IF(DASHBOARD!$J$2=AZ4,DASHBOARD!$H$13,IF(DASHBOARD!$J$2=0,0,AZ30)))</f>
        <v/>
      </c>
      <c r="BA30" s="338">
        <f>(IF(DASHBOARD!$J$2=BA4,DASHBOARD!$H$13,IF(DASHBOARD!$J$2=0,0,BA30)))</f>
        <v/>
      </c>
      <c r="BB30" s="65">
        <f>(SUM(F30:BA30)/2)*1000</f>
        <v/>
      </c>
    </row>
    <row r="31" ht="18.75" customHeight="1" s="18">
      <c r="B31" s="1292" t="n"/>
      <c r="C31" s="1293" t="n"/>
      <c r="D31" s="1297" t="n"/>
      <c r="E31" s="80" t="inlineStr">
        <is>
          <t>Unit # 2</t>
        </is>
      </c>
      <c r="F31" s="338">
        <f>(IF(DASHBOARD!$J$2=F4,DASHBOARD!$H$14,IF(DASHBOARD!$J$2=0,0,F31)))</f>
        <v/>
      </c>
      <c r="G31" s="338">
        <f>(IF(DASHBOARD!$J$2=G4,DASHBOARD!$H$14,IF(DASHBOARD!$J$2=0,0,G31)))</f>
        <v/>
      </c>
      <c r="H31" s="338">
        <f>(IF(DASHBOARD!$J$2=H4,DASHBOARD!$H$14,IF(DASHBOARD!$J$2=0,0,H31)))</f>
        <v/>
      </c>
      <c r="I31" s="338">
        <f>(IF(DASHBOARD!$J$2=I4,DASHBOARD!$H$14,IF(DASHBOARD!$J$2=0,0,I31)))</f>
        <v/>
      </c>
      <c r="J31" s="338">
        <f>(IF(DASHBOARD!$J$2=J4,DASHBOARD!$H$14,IF(DASHBOARD!$J$2=0,0,J31)))</f>
        <v/>
      </c>
      <c r="K31" s="338">
        <f>(IF(DASHBOARD!$J$2=K4,DASHBOARD!$H$14,IF(DASHBOARD!$J$2=0,0,K31)))</f>
        <v/>
      </c>
      <c r="L31" s="338">
        <f>(IF(DASHBOARD!$J$2=L4,DASHBOARD!$H$14,IF(DASHBOARD!$J$2=0,0,L31)))</f>
        <v/>
      </c>
      <c r="M31" s="338">
        <f>(IF(DASHBOARD!$J$2=M4,DASHBOARD!$H$14,IF(DASHBOARD!$J$2=0,0,M31)))</f>
        <v/>
      </c>
      <c r="N31" s="338">
        <f>(IF(DASHBOARD!$J$2=N4,DASHBOARD!$H$14,IF(DASHBOARD!$J$2=0,0,N31)))</f>
        <v/>
      </c>
      <c r="O31" s="338">
        <f>(IF(DASHBOARD!$J$2=O4,DASHBOARD!$H$14,IF(DASHBOARD!$J$2=0,0,O31)))</f>
        <v/>
      </c>
      <c r="P31" s="338">
        <f>(IF(DASHBOARD!$J$2=P4,DASHBOARD!$H$14,IF(DASHBOARD!$J$2=0,0,P31)))</f>
        <v/>
      </c>
      <c r="Q31" s="338">
        <f>(IF(DASHBOARD!$J$2=Q4,DASHBOARD!$H$14,IF(DASHBOARD!$J$2=0,0,Q31)))</f>
        <v/>
      </c>
      <c r="R31" s="338">
        <f>(IF(DASHBOARD!$J$2=R4,DASHBOARD!$H$14,IF(DASHBOARD!$J$2=0,0,R31)))</f>
        <v/>
      </c>
      <c r="S31" s="338">
        <f>(IF(DASHBOARD!$J$2=S4,DASHBOARD!$H$14,IF(DASHBOARD!$J$2=0,0,S31)))</f>
        <v/>
      </c>
      <c r="T31" s="338">
        <f>(IF(DASHBOARD!$J$2=T4,DASHBOARD!$H$14,IF(DASHBOARD!$J$2=0,0,T31)))</f>
        <v/>
      </c>
      <c r="U31" s="338">
        <f>(IF(DASHBOARD!$J$2=U4,DASHBOARD!$H$14,IF(DASHBOARD!$J$2=0,0,U31)))</f>
        <v/>
      </c>
      <c r="V31" s="338">
        <f>(IF(DASHBOARD!$J$2=V4,DASHBOARD!$H$14,IF(DASHBOARD!$J$2=0,0,V31)))</f>
        <v/>
      </c>
      <c r="W31" s="338">
        <f>(IF(DASHBOARD!$J$2=W4,DASHBOARD!$H$14,IF(DASHBOARD!$J$2=0,0,W31)))</f>
        <v/>
      </c>
      <c r="X31" s="338">
        <f>(IF(DASHBOARD!$J$2=X4,DASHBOARD!$H$14,IF(DASHBOARD!$J$2=0,0,X31)))</f>
        <v/>
      </c>
      <c r="Y31" s="338">
        <f>(IF(DASHBOARD!$J$2=Y4,DASHBOARD!$H$14,IF(DASHBOARD!$J$2=0,0,Y31)))</f>
        <v/>
      </c>
      <c r="Z31" s="338">
        <f>(IF(DASHBOARD!$J$2=Z4,DASHBOARD!$H$14,IF(DASHBOARD!$J$2=0,0,Z31)))</f>
        <v/>
      </c>
      <c r="AA31" s="338">
        <f>(IF(DASHBOARD!$J$2=AA4,DASHBOARD!$H$14,IF(DASHBOARD!$J$2=0,0,AA31)))</f>
        <v/>
      </c>
      <c r="AB31" s="338">
        <f>(IF(DASHBOARD!$J$2=AB4,DASHBOARD!$H$14,IF(DASHBOARD!$J$2=0,0,AB31)))</f>
        <v/>
      </c>
      <c r="AC31" s="338">
        <f>(IF(DASHBOARD!$J$2=AC4,DASHBOARD!$H$14,IF(DASHBOARD!$J$2=0,0,AC31)))</f>
        <v/>
      </c>
      <c r="AD31" s="338">
        <f>(IF(DASHBOARD!$J$2=AD4,DASHBOARD!$H$14,IF(DASHBOARD!$J$2=0,0,AD31)))</f>
        <v/>
      </c>
      <c r="AE31" s="338">
        <f>(IF(DASHBOARD!$J$2=AE4,DASHBOARD!$H$14,IF(DASHBOARD!$J$2=0,0,AE31)))</f>
        <v/>
      </c>
      <c r="AF31" s="338">
        <f>(IF(DASHBOARD!$J$2=AF4,DASHBOARD!$H$14,IF(DASHBOARD!$J$2=0,0,AF31)))</f>
        <v/>
      </c>
      <c r="AG31" s="338">
        <f>(IF(DASHBOARD!$J$2=AG4,DASHBOARD!$H$14,IF(DASHBOARD!$J$2=0,0,AG31)))</f>
        <v/>
      </c>
      <c r="AH31" s="338">
        <f>(IF(DASHBOARD!$J$2=AH4,DASHBOARD!$H$14,IF(DASHBOARD!$J$2=0,0,AH31)))</f>
        <v/>
      </c>
      <c r="AI31" s="338">
        <f>(IF(DASHBOARD!$J$2=AI4,DASHBOARD!$H$14,IF(DASHBOARD!$J$2=0,0,AI31)))</f>
        <v/>
      </c>
      <c r="AJ31" s="338">
        <f>(IF(DASHBOARD!$J$2=AJ4,DASHBOARD!$H$14,IF(DASHBOARD!$J$2=0,0,AJ31)))</f>
        <v/>
      </c>
      <c r="AK31" s="338">
        <f>(IF(DASHBOARD!$J$2=AK4,DASHBOARD!$H$14,IF(DASHBOARD!$J$2=0,0,AK31)))</f>
        <v/>
      </c>
      <c r="AL31" s="338">
        <f>(IF(DASHBOARD!$J$2=AL4,DASHBOARD!$H$14,IF(DASHBOARD!$J$2=0,0,AL31)))</f>
        <v/>
      </c>
      <c r="AM31" s="338">
        <f>(IF(DASHBOARD!$J$2=AM4,DASHBOARD!$H$14,IF(DASHBOARD!$J$2=0,0,AM31)))</f>
        <v/>
      </c>
      <c r="AN31" s="338">
        <f>(IF(DASHBOARD!$J$2=AN4,DASHBOARD!$H$14,IF(DASHBOARD!$J$2=0,0,AN31)))</f>
        <v/>
      </c>
      <c r="AO31" s="338">
        <f>(IF(DASHBOARD!$J$2=AO4,DASHBOARD!$H$14,IF(DASHBOARD!$J$2=0,0,AO31)))</f>
        <v/>
      </c>
      <c r="AP31" s="338">
        <f>(IF(DASHBOARD!$J$2=AP4,DASHBOARD!$H$14,IF(DASHBOARD!$J$2=0,0,AP31)))</f>
        <v/>
      </c>
      <c r="AQ31" s="338">
        <f>(IF(DASHBOARD!$J$2=AQ4,DASHBOARD!$H$14,IF(DASHBOARD!$J$2=0,0,AQ31)))</f>
        <v/>
      </c>
      <c r="AR31" s="338">
        <f>(IF(DASHBOARD!$J$2=AR4,DASHBOARD!$H$14,IF(DASHBOARD!$J$2=0,0,AR31)))</f>
        <v/>
      </c>
      <c r="AS31" s="338">
        <f>(IF(DASHBOARD!$J$2=AS4,DASHBOARD!$H$14,IF(DASHBOARD!$J$2=0,0,AS31)))</f>
        <v/>
      </c>
      <c r="AT31" s="338">
        <f>(IF(DASHBOARD!$J$2=AT4,DASHBOARD!$H$14,IF(DASHBOARD!$J$2=0,0,AT31)))</f>
        <v/>
      </c>
      <c r="AU31" s="338">
        <f>(IF(DASHBOARD!$J$2=AU4,DASHBOARD!$H$14,IF(DASHBOARD!$J$2=0,0,AU31)))</f>
        <v/>
      </c>
      <c r="AV31" s="338">
        <f>(IF(DASHBOARD!$J$2=AV4,DASHBOARD!$H$14,IF(DASHBOARD!$J$2=0,0,AV31)))</f>
        <v/>
      </c>
      <c r="AW31" s="338">
        <f>(IF(DASHBOARD!$J$2=AW4,DASHBOARD!$H$14,IF(DASHBOARD!$J$2=0,0,AW31)))</f>
        <v/>
      </c>
      <c r="AX31" s="338">
        <f>(IF(DASHBOARD!$J$2=AX4,DASHBOARD!$H$14,IF(DASHBOARD!$J$2=0,0,AX31)))</f>
        <v/>
      </c>
      <c r="AY31" s="338">
        <f>(IF(DASHBOARD!$J$2=AY4,DASHBOARD!$H$14,IF(DASHBOARD!$J$2=0,0,AY31)))</f>
        <v/>
      </c>
      <c r="AZ31" s="338">
        <f>(IF(DASHBOARD!$J$2=AZ4,DASHBOARD!$H$14,IF(DASHBOARD!$J$2=0,0,AZ31)))</f>
        <v/>
      </c>
      <c r="BA31" s="338">
        <f>(IF(DASHBOARD!$J$2=BA4,DASHBOARD!$H$14,IF(DASHBOARD!$J$2=0,0,BA31)))</f>
        <v/>
      </c>
      <c r="BB31" s="65">
        <f>(SUM(F31:BA31)/2)*1000</f>
        <v/>
      </c>
    </row>
    <row r="32" ht="19.5" customHeight="1" s="18" thickBot="1">
      <c r="B32" s="1292" t="n"/>
      <c r="C32" s="1293" t="n"/>
      <c r="D32" s="1298" t="n"/>
      <c r="E32" s="81" t="inlineStr">
        <is>
          <t>Unit # 3</t>
        </is>
      </c>
      <c r="F32" s="338">
        <f>(IF(DASHBOARD!$J$2=F4,DASHBOARD!$H$15,IF(DASHBOARD!$J$2=0,0,F32)))</f>
        <v/>
      </c>
      <c r="G32" s="338">
        <f>(IF(DASHBOARD!$J$2=G4,DASHBOARD!$H$15,IF(DASHBOARD!$J$2=0,0,G32)))</f>
        <v/>
      </c>
      <c r="H32" s="338">
        <f>(IF(DASHBOARD!$J$2=H4,DASHBOARD!$H$15,IF(DASHBOARD!$J$2=0,0,H32)))</f>
        <v/>
      </c>
      <c r="I32" s="338">
        <f>(IF(DASHBOARD!$J$2=I4,DASHBOARD!$H$15,IF(DASHBOARD!$J$2=0,0,I32)))</f>
        <v/>
      </c>
      <c r="J32" s="338">
        <f>(IF(DASHBOARD!$J$2=J4,DASHBOARD!$H$15,IF(DASHBOARD!$J$2=0,0,J32)))</f>
        <v/>
      </c>
      <c r="K32" s="338">
        <f>(IF(DASHBOARD!$J$2=K4,DASHBOARD!$H$15,IF(DASHBOARD!$J$2=0,0,K32)))</f>
        <v/>
      </c>
      <c r="L32" s="338">
        <f>(IF(DASHBOARD!$J$2=L4,DASHBOARD!$H$15,IF(DASHBOARD!$J$2=0,0,L32)))</f>
        <v/>
      </c>
      <c r="M32" s="338">
        <f>(IF(DASHBOARD!$J$2=M4,DASHBOARD!$H$15,IF(DASHBOARD!$J$2=0,0,M32)))</f>
        <v/>
      </c>
      <c r="N32" s="338">
        <f>(IF(DASHBOARD!$J$2=N4,DASHBOARD!$H$15,IF(DASHBOARD!$J$2=0,0,N32)))</f>
        <v/>
      </c>
      <c r="O32" s="338">
        <f>(IF(DASHBOARD!$J$2=O4,DASHBOARD!$H$15,IF(DASHBOARD!$J$2=0,0,O32)))</f>
        <v/>
      </c>
      <c r="P32" s="338">
        <f>(IF(DASHBOARD!$J$2=P4,DASHBOARD!$H$15,IF(DASHBOARD!$J$2=0,0,P32)))</f>
        <v/>
      </c>
      <c r="Q32" s="338">
        <f>(IF(DASHBOARD!$J$2=Q4,DASHBOARD!$H$15,IF(DASHBOARD!$J$2=0,0,Q32)))</f>
        <v/>
      </c>
      <c r="R32" s="338">
        <f>(IF(DASHBOARD!$J$2=R4,DASHBOARD!$H$15,IF(DASHBOARD!$J$2=0,0,R32)))</f>
        <v/>
      </c>
      <c r="S32" s="338">
        <f>(IF(DASHBOARD!$J$2=S4,DASHBOARD!$H$15,IF(DASHBOARD!$J$2=0,0,S32)))</f>
        <v/>
      </c>
      <c r="T32" s="338">
        <f>(IF(DASHBOARD!$J$2=T4,DASHBOARD!$H$15,IF(DASHBOARD!$J$2=0,0,T32)))</f>
        <v/>
      </c>
      <c r="U32" s="338">
        <f>(IF(DASHBOARD!$J$2=U4,DASHBOARD!$H$15,IF(DASHBOARD!$J$2=0,0,U32)))</f>
        <v/>
      </c>
      <c r="V32" s="338">
        <f>(IF(DASHBOARD!$J$2=V4,DASHBOARD!$H$15,IF(DASHBOARD!$J$2=0,0,V32)))</f>
        <v/>
      </c>
      <c r="W32" s="338">
        <f>(IF(DASHBOARD!$J$2=W4,DASHBOARD!$H$15,IF(DASHBOARD!$J$2=0,0,W32)))</f>
        <v/>
      </c>
      <c r="X32" s="338">
        <f>(IF(DASHBOARD!$J$2=X4,DASHBOARD!$H$15,IF(DASHBOARD!$J$2=0,0,X32)))</f>
        <v/>
      </c>
      <c r="Y32" s="338">
        <f>(IF(DASHBOARD!$J$2=Y4,DASHBOARD!$H$15,IF(DASHBOARD!$J$2=0,0,Y32)))</f>
        <v/>
      </c>
      <c r="Z32" s="338">
        <f>(IF(DASHBOARD!$J$2=Z4,DASHBOARD!$H$15,IF(DASHBOARD!$J$2=0,0,Z32)))</f>
        <v/>
      </c>
      <c r="AA32" s="338">
        <f>(IF(DASHBOARD!$J$2=AA4,DASHBOARD!$H$15,IF(DASHBOARD!$J$2=0,0,AA32)))</f>
        <v/>
      </c>
      <c r="AB32" s="338">
        <f>(IF(DASHBOARD!$J$2=AB4,DASHBOARD!$H$15,IF(DASHBOARD!$J$2=0,0,AB32)))</f>
        <v/>
      </c>
      <c r="AC32" s="338">
        <f>(IF(DASHBOARD!$J$2=AC4,DASHBOARD!$H$15,IF(DASHBOARD!$J$2=0,0,AC32)))</f>
        <v/>
      </c>
      <c r="AD32" s="338">
        <f>(IF(DASHBOARD!$J$2=AD4,DASHBOARD!$H$15,IF(DASHBOARD!$J$2=0,0,AD32)))</f>
        <v/>
      </c>
      <c r="AE32" s="338">
        <f>(IF(DASHBOARD!$J$2=AE4,DASHBOARD!$H$15,IF(DASHBOARD!$J$2=0,0,AE32)))</f>
        <v/>
      </c>
      <c r="AF32" s="338">
        <f>(IF(DASHBOARD!$J$2=AF4,DASHBOARD!$H$15,IF(DASHBOARD!$J$2=0,0,AF32)))</f>
        <v/>
      </c>
      <c r="AG32" s="338">
        <f>(IF(DASHBOARD!$J$2=AG4,DASHBOARD!$H$15,IF(DASHBOARD!$J$2=0,0,AG32)))</f>
        <v/>
      </c>
      <c r="AH32" s="338">
        <f>(IF(DASHBOARD!$J$2=AH4,DASHBOARD!$H$15,IF(DASHBOARD!$J$2=0,0,AH32)))</f>
        <v/>
      </c>
      <c r="AI32" s="338">
        <f>(IF(DASHBOARD!$J$2=AI4,DASHBOARD!$H$15,IF(DASHBOARD!$J$2=0,0,AI32)))</f>
        <v/>
      </c>
      <c r="AJ32" s="338">
        <f>(IF(DASHBOARD!$J$2=AJ4,DASHBOARD!$H$15,IF(DASHBOARD!$J$2=0,0,AJ32)))</f>
        <v/>
      </c>
      <c r="AK32" s="338">
        <f>(IF(DASHBOARD!$J$2=AK4,DASHBOARD!$H$15,IF(DASHBOARD!$J$2=0,0,AK32)))</f>
        <v/>
      </c>
      <c r="AL32" s="338">
        <f>(IF(DASHBOARD!$J$2=AL4,DASHBOARD!$H$15,IF(DASHBOARD!$J$2=0,0,AL32)))</f>
        <v/>
      </c>
      <c r="AM32" s="338">
        <f>(IF(DASHBOARD!$J$2=AM4,DASHBOARD!$H$15,IF(DASHBOARD!$J$2=0,0,AM32)))</f>
        <v/>
      </c>
      <c r="AN32" s="338">
        <f>(IF(DASHBOARD!$J$2=AN4,DASHBOARD!$H$15,IF(DASHBOARD!$J$2=0,0,AN32)))</f>
        <v/>
      </c>
      <c r="AO32" s="338">
        <f>(IF(DASHBOARD!$J$2=AO4,DASHBOARD!$H$15,IF(DASHBOARD!$J$2=0,0,AO32)))</f>
        <v/>
      </c>
      <c r="AP32" s="338">
        <f>(IF(DASHBOARD!$J$2=AP4,DASHBOARD!$H$15,IF(DASHBOARD!$J$2=0,0,AP32)))</f>
        <v/>
      </c>
      <c r="AQ32" s="338">
        <f>(IF(DASHBOARD!$J$2=AQ4,DASHBOARD!$H$15,IF(DASHBOARD!$J$2=0,0,AQ32)))</f>
        <v/>
      </c>
      <c r="AR32" s="338">
        <f>(IF(DASHBOARD!$J$2=AR4,DASHBOARD!$H$15,IF(DASHBOARD!$J$2=0,0,AR32)))</f>
        <v/>
      </c>
      <c r="AS32" s="338">
        <f>(IF(DASHBOARD!$J$2=AS4,DASHBOARD!$H$15,IF(DASHBOARD!$J$2=0,0,AS32)))</f>
        <v/>
      </c>
      <c r="AT32" s="338">
        <f>(IF(DASHBOARD!$J$2=AT4,DASHBOARD!$H$15,IF(DASHBOARD!$J$2=0,0,AT32)))</f>
        <v/>
      </c>
      <c r="AU32" s="338">
        <f>(IF(DASHBOARD!$J$2=AU4,DASHBOARD!$H$15,IF(DASHBOARD!$J$2=0,0,AU32)))</f>
        <v/>
      </c>
      <c r="AV32" s="338">
        <f>(IF(DASHBOARD!$J$2=AV4,DASHBOARD!$H$15,IF(DASHBOARD!$J$2=0,0,AV32)))</f>
        <v/>
      </c>
      <c r="AW32" s="338">
        <f>(IF(DASHBOARD!$J$2=AW4,DASHBOARD!$H$15,IF(DASHBOARD!$J$2=0,0,AW32)))</f>
        <v/>
      </c>
      <c r="AX32" s="338">
        <f>(IF(DASHBOARD!$J$2=AX4,DASHBOARD!$H$15,IF(DASHBOARD!$J$2=0,0,AX32)))</f>
        <v/>
      </c>
      <c r="AY32" s="338">
        <f>(IF(DASHBOARD!$J$2=AY4,DASHBOARD!$H$15,IF(DASHBOARD!$J$2=0,0,AY32)))</f>
        <v/>
      </c>
      <c r="AZ32" s="338">
        <f>(IF(DASHBOARD!$J$2=AZ4,DASHBOARD!$H$15,IF(DASHBOARD!$J$2=0,0,AZ32)))</f>
        <v/>
      </c>
      <c r="BA32" s="338">
        <f>(IF(DASHBOARD!$J$2=BA4,DASHBOARD!$H$15,IF(DASHBOARD!$J$2=0,0,BA32)))</f>
        <v/>
      </c>
      <c r="BB32" s="65">
        <f>(SUM(F32:BA32)/2)*1000</f>
        <v/>
      </c>
    </row>
    <row r="33" ht="19.5" customHeight="1" s="18" thickTop="1">
      <c r="B33" s="1292" t="n"/>
      <c r="C33" s="1293" t="n"/>
      <c r="D33" s="894" t="inlineStr">
        <is>
          <t>PLTA POSO - 2B</t>
        </is>
      </c>
      <c r="E33" s="82" t="inlineStr">
        <is>
          <t>Unit # 1</t>
        </is>
      </c>
      <c r="F33" s="338">
        <f>(IF(DASHBOARD!$J$2=F4,DASHBOARD!$H$16,IF(DASHBOARD!$J$2=0,0,F33)))</f>
        <v/>
      </c>
      <c r="G33" s="338">
        <f>(IF(DASHBOARD!$J$2=G4,DASHBOARD!$H$16,IF(DASHBOARD!$J$2=0,0,G33)))</f>
        <v/>
      </c>
      <c r="H33" s="338">
        <f>(IF(DASHBOARD!$J$2=H4,DASHBOARD!$H$16,IF(DASHBOARD!$J$2=0,0,H33)))</f>
        <v/>
      </c>
      <c r="I33" s="338">
        <f>(IF(DASHBOARD!$J$2=I4,DASHBOARD!$H$16,IF(DASHBOARD!$J$2=0,0,I33)))</f>
        <v/>
      </c>
      <c r="J33" s="338">
        <f>(IF(DASHBOARD!$J$2=J4,DASHBOARD!$H$16,IF(DASHBOARD!$J$2=0,0,J33)))</f>
        <v/>
      </c>
      <c r="K33" s="338">
        <f>(IF(DASHBOARD!$J$2=K4,DASHBOARD!$H$16,IF(DASHBOARD!$J$2=0,0,K33)))</f>
        <v/>
      </c>
      <c r="L33" s="338">
        <f>(IF(DASHBOARD!$J$2=L4,DASHBOARD!$H$16,IF(DASHBOARD!$J$2=0,0,L33)))</f>
        <v/>
      </c>
      <c r="M33" s="338">
        <f>(IF(DASHBOARD!$J$2=M4,DASHBOARD!$H$16,IF(DASHBOARD!$J$2=0,0,M33)))</f>
        <v/>
      </c>
      <c r="N33" s="338">
        <f>(IF(DASHBOARD!$J$2=N4,DASHBOARD!$H$16,IF(DASHBOARD!$J$2=0,0,N33)))</f>
        <v/>
      </c>
      <c r="O33" s="338">
        <f>(IF(DASHBOARD!$J$2=O4,DASHBOARD!$H$16,IF(DASHBOARD!$J$2=0,0,O33)))</f>
        <v/>
      </c>
      <c r="P33" s="338">
        <f>(IF(DASHBOARD!$J$2=P4,DASHBOARD!$H$16,IF(DASHBOARD!$J$2=0,0,P33)))</f>
        <v/>
      </c>
      <c r="Q33" s="338">
        <f>(IF(DASHBOARD!$J$2=Q4,DASHBOARD!$H$16,IF(DASHBOARD!$J$2=0,0,Q33)))</f>
        <v/>
      </c>
      <c r="R33" s="338">
        <f>(IF(DASHBOARD!$J$2=R4,DASHBOARD!$H$16,IF(DASHBOARD!$J$2=0,0,R33)))</f>
        <v/>
      </c>
      <c r="S33" s="338">
        <f>(IF(DASHBOARD!$J$2=S4,DASHBOARD!$H$16,IF(DASHBOARD!$J$2=0,0,S33)))</f>
        <v/>
      </c>
      <c r="T33" s="338">
        <f>(IF(DASHBOARD!$J$2=T4,DASHBOARD!$H$16,IF(DASHBOARD!$J$2=0,0,T33)))</f>
        <v/>
      </c>
      <c r="U33" s="338">
        <f>(IF(DASHBOARD!$J$2=U4,DASHBOARD!$H$16,IF(DASHBOARD!$J$2=0,0,U33)))</f>
        <v/>
      </c>
      <c r="V33" s="338">
        <f>(IF(DASHBOARD!$J$2=V4,DASHBOARD!$H$16,IF(DASHBOARD!$J$2=0,0,V33)))</f>
        <v/>
      </c>
      <c r="W33" s="338">
        <f>(IF(DASHBOARD!$J$2=W4,DASHBOARD!$H$16,IF(DASHBOARD!$J$2=0,0,W33)))</f>
        <v/>
      </c>
      <c r="X33" s="338">
        <f>(IF(DASHBOARD!$J$2=X4,DASHBOARD!$H$16,IF(DASHBOARD!$J$2=0,0,X33)))</f>
        <v/>
      </c>
      <c r="Y33" s="338">
        <f>(IF(DASHBOARD!$J$2=Y4,DASHBOARD!$H$16,IF(DASHBOARD!$J$2=0,0,Y33)))</f>
        <v/>
      </c>
      <c r="Z33" s="338">
        <f>(IF(DASHBOARD!$J$2=Z4,DASHBOARD!$H$16,IF(DASHBOARD!$J$2=0,0,Z33)))</f>
        <v/>
      </c>
      <c r="AA33" s="338">
        <f>(IF(DASHBOARD!$J$2=AA4,DASHBOARD!$H$16,IF(DASHBOARD!$J$2=0,0,AA33)))</f>
        <v/>
      </c>
      <c r="AB33" s="338">
        <f>(IF(DASHBOARD!$J$2=AB4,DASHBOARD!$H$16,IF(DASHBOARD!$J$2=0,0,AB33)))</f>
        <v/>
      </c>
      <c r="AC33" s="338">
        <f>(IF(DASHBOARD!$J$2=AC4,DASHBOARD!$H$16,IF(DASHBOARD!$J$2=0,0,AC33)))</f>
        <v/>
      </c>
      <c r="AD33" s="338">
        <f>(IF(DASHBOARD!$J$2=AD4,DASHBOARD!$H$16,IF(DASHBOARD!$J$2=0,0,AD33)))</f>
        <v/>
      </c>
      <c r="AE33" s="338">
        <f>(IF(DASHBOARD!$J$2=AE4,DASHBOARD!$H$16,IF(DASHBOARD!$J$2=0,0,AE33)))</f>
        <v/>
      </c>
      <c r="AF33" s="338">
        <f>(IF(DASHBOARD!$J$2=AF4,DASHBOARD!$H$16,IF(DASHBOARD!$J$2=0,0,AF33)))</f>
        <v/>
      </c>
      <c r="AG33" s="338">
        <f>(IF(DASHBOARD!$J$2=AG4,DASHBOARD!$H$16,IF(DASHBOARD!$J$2=0,0,AG33)))</f>
        <v/>
      </c>
      <c r="AH33" s="338">
        <f>(IF(DASHBOARD!$J$2=AH4,DASHBOARD!$H$16,IF(DASHBOARD!$J$2=0,0,AH33)))</f>
        <v/>
      </c>
      <c r="AI33" s="338">
        <f>(IF(DASHBOARD!$J$2=AI4,DASHBOARD!$H$16,IF(DASHBOARD!$J$2=0,0,AI33)))</f>
        <v/>
      </c>
      <c r="AJ33" s="338">
        <f>(IF(DASHBOARD!$J$2=AJ4,DASHBOARD!$H$16,IF(DASHBOARD!$J$2=0,0,AJ33)))</f>
        <v/>
      </c>
      <c r="AK33" s="338">
        <f>(IF(DASHBOARD!$J$2=AK4,DASHBOARD!$H$16,IF(DASHBOARD!$J$2=0,0,AK33)))</f>
        <v/>
      </c>
      <c r="AL33" s="338">
        <f>(IF(DASHBOARD!$J$2=AL4,DASHBOARD!$H$16,IF(DASHBOARD!$J$2=0,0,AL33)))</f>
        <v/>
      </c>
      <c r="AM33" s="338">
        <f>(IF(DASHBOARD!$J$2=AM4,DASHBOARD!$H$16,IF(DASHBOARD!$J$2=0,0,AM33)))</f>
        <v/>
      </c>
      <c r="AN33" s="338">
        <f>(IF(DASHBOARD!$J$2=AN4,DASHBOARD!$H$16,IF(DASHBOARD!$J$2=0,0,AN33)))</f>
        <v/>
      </c>
      <c r="AO33" s="338">
        <f>(IF(DASHBOARD!$J$2=AO4,DASHBOARD!$H$16,IF(DASHBOARD!$J$2=0,0,AO33)))</f>
        <v/>
      </c>
      <c r="AP33" s="338">
        <f>(IF(DASHBOARD!$J$2=AP4,DASHBOARD!$H$16,IF(DASHBOARD!$J$2=0,0,AP33)))</f>
        <v/>
      </c>
      <c r="AQ33" s="338">
        <f>(IF(DASHBOARD!$J$2=AQ4,DASHBOARD!$H$16,IF(DASHBOARD!$J$2=0,0,AQ33)))</f>
        <v/>
      </c>
      <c r="AR33" s="338">
        <f>(IF(DASHBOARD!$J$2=AR4,DASHBOARD!$H$16,IF(DASHBOARD!$J$2=0,0,AR33)))</f>
        <v/>
      </c>
      <c r="AS33" s="338">
        <f>(IF(DASHBOARD!$J$2=AS4,DASHBOARD!$H$16,IF(DASHBOARD!$J$2=0,0,AS33)))</f>
        <v/>
      </c>
      <c r="AT33" s="338">
        <f>(IF(DASHBOARD!$J$2=AT4,DASHBOARD!$H$16,IF(DASHBOARD!$J$2=0,0,AT33)))</f>
        <v/>
      </c>
      <c r="AU33" s="338">
        <f>(IF(DASHBOARD!$J$2=AU4,DASHBOARD!$H$16,IF(DASHBOARD!$J$2=0,0,AU33)))</f>
        <v/>
      </c>
      <c r="AV33" s="338">
        <f>(IF(DASHBOARD!$J$2=AV4,DASHBOARD!$H$16,IF(DASHBOARD!$J$2=0,0,AV33)))</f>
        <v/>
      </c>
      <c r="AW33" s="338">
        <f>(IF(DASHBOARD!$J$2=AW4,DASHBOARD!$H$16,IF(DASHBOARD!$J$2=0,0,AW33)))</f>
        <v/>
      </c>
      <c r="AX33" s="338">
        <f>(IF(DASHBOARD!$J$2=AX4,DASHBOARD!$H$16,IF(DASHBOARD!$J$2=0,0,AX33)))</f>
        <v/>
      </c>
      <c r="AY33" s="338">
        <f>(IF(DASHBOARD!$J$2=AY4,DASHBOARD!$H$16,IF(DASHBOARD!$J$2=0,0,AY33)))</f>
        <v/>
      </c>
      <c r="AZ33" s="338">
        <f>(IF(DASHBOARD!$J$2=AZ4,DASHBOARD!$H$16,IF(DASHBOARD!$J$2=0,0,AZ33)))</f>
        <v/>
      </c>
      <c r="BA33" s="338">
        <f>(IF(DASHBOARD!$J$2=BA4,DASHBOARD!$H$16,IF(DASHBOARD!$J$2=0,0,BA33)))</f>
        <v/>
      </c>
      <c r="BB33" s="65">
        <f>(SUM(F33:BA33)/2)*1000</f>
        <v/>
      </c>
    </row>
    <row r="34" ht="18.75" customHeight="1" s="18">
      <c r="B34" s="1292" t="n"/>
      <c r="C34" s="1293" t="n"/>
      <c r="D34" s="1297" t="n"/>
      <c r="E34" s="83" t="inlineStr">
        <is>
          <t>Unit # 2</t>
        </is>
      </c>
      <c r="F34" s="338">
        <f>(IF(DASHBOARD!$J$2=F4,DASHBOARD!$H$17,IF(DASHBOARD!$J$2=0,0,F34)))</f>
        <v/>
      </c>
      <c r="G34" s="338">
        <f>(IF(DASHBOARD!$J$2=G4,DASHBOARD!$H$17,IF(DASHBOARD!$J$2=0,0,G34)))</f>
        <v/>
      </c>
      <c r="H34" s="338">
        <f>(IF(DASHBOARD!$J$2=H4,DASHBOARD!$H$17,IF(DASHBOARD!$J$2=0,0,H34)))</f>
        <v/>
      </c>
      <c r="I34" s="338">
        <f>(IF(DASHBOARD!$J$2=I4,DASHBOARD!$H$17,IF(DASHBOARD!$J$2=0,0,I34)))</f>
        <v/>
      </c>
      <c r="J34" s="338">
        <f>(IF(DASHBOARD!$J$2=J4,DASHBOARD!$H$17,IF(DASHBOARD!$J$2=0,0,J34)))</f>
        <v/>
      </c>
      <c r="K34" s="338">
        <f>(IF(DASHBOARD!$J$2=K4,DASHBOARD!$H$17,IF(DASHBOARD!$J$2=0,0,K34)))</f>
        <v/>
      </c>
      <c r="L34" s="338">
        <f>(IF(DASHBOARD!$J$2=L4,DASHBOARD!$H$17,IF(DASHBOARD!$J$2=0,0,L34)))</f>
        <v/>
      </c>
      <c r="M34" s="338">
        <f>(IF(DASHBOARD!$J$2=M4,DASHBOARD!$H$17,IF(DASHBOARD!$J$2=0,0,M34)))</f>
        <v/>
      </c>
      <c r="N34" s="338">
        <f>(IF(DASHBOARD!$J$2=N4,DASHBOARD!$H$17,IF(DASHBOARD!$J$2=0,0,N34)))</f>
        <v/>
      </c>
      <c r="O34" s="338">
        <f>(IF(DASHBOARD!$J$2=O4,DASHBOARD!$H$17,IF(DASHBOARD!$J$2=0,0,O34)))</f>
        <v/>
      </c>
      <c r="P34" s="338">
        <f>(IF(DASHBOARD!$J$2=P4,DASHBOARD!$H$17,IF(DASHBOARD!$J$2=0,0,P34)))</f>
        <v/>
      </c>
      <c r="Q34" s="338">
        <f>(IF(DASHBOARD!$J$2=Q4,DASHBOARD!$H$17,IF(DASHBOARD!$J$2=0,0,Q34)))</f>
        <v/>
      </c>
      <c r="R34" s="338">
        <f>(IF(DASHBOARD!$J$2=R4,DASHBOARD!$H$17,IF(DASHBOARD!$J$2=0,0,R34)))</f>
        <v/>
      </c>
      <c r="S34" s="338">
        <f>(IF(DASHBOARD!$J$2=S4,DASHBOARD!$H$17,IF(DASHBOARD!$J$2=0,0,S34)))</f>
        <v/>
      </c>
      <c r="T34" s="338">
        <f>(IF(DASHBOARD!$J$2=T4,DASHBOARD!$H$17,IF(DASHBOARD!$J$2=0,0,T34)))</f>
        <v/>
      </c>
      <c r="U34" s="338">
        <f>(IF(DASHBOARD!$J$2=U4,DASHBOARD!$H$17,IF(DASHBOARD!$J$2=0,0,U34)))</f>
        <v/>
      </c>
      <c r="V34" s="338">
        <f>(IF(DASHBOARD!$J$2=V4,DASHBOARD!$H$17,IF(DASHBOARD!$J$2=0,0,V34)))</f>
        <v/>
      </c>
      <c r="W34" s="338">
        <f>(IF(DASHBOARD!$J$2=W4,DASHBOARD!$H$17,IF(DASHBOARD!$J$2=0,0,W34)))</f>
        <v/>
      </c>
      <c r="X34" s="338">
        <f>(IF(DASHBOARD!$J$2=X4,DASHBOARD!$H$17,IF(DASHBOARD!$J$2=0,0,X34)))</f>
        <v/>
      </c>
      <c r="Y34" s="338">
        <f>(IF(DASHBOARD!$J$2=Y4,DASHBOARD!$H$17,IF(DASHBOARD!$J$2=0,0,Y34)))</f>
        <v/>
      </c>
      <c r="Z34" s="338">
        <f>(IF(DASHBOARD!$J$2=Z4,DASHBOARD!$H$17,IF(DASHBOARD!$J$2=0,0,Z34)))</f>
        <v/>
      </c>
      <c r="AA34" s="338">
        <f>(IF(DASHBOARD!$J$2=AA4,DASHBOARD!$H$17,IF(DASHBOARD!$J$2=0,0,AA34)))</f>
        <v/>
      </c>
      <c r="AB34" s="338">
        <f>(IF(DASHBOARD!$J$2=AB4,DASHBOARD!$H$17,IF(DASHBOARD!$J$2=0,0,AB34)))</f>
        <v/>
      </c>
      <c r="AC34" s="338">
        <f>(IF(DASHBOARD!$J$2=AC4,DASHBOARD!$H$17,IF(DASHBOARD!$J$2=0,0,AC34)))</f>
        <v/>
      </c>
      <c r="AD34" s="338">
        <f>(IF(DASHBOARD!$J$2=AD4,DASHBOARD!$H$17,IF(DASHBOARD!$J$2=0,0,AD34)))</f>
        <v/>
      </c>
      <c r="AE34" s="338">
        <f>(IF(DASHBOARD!$J$2=AE4,DASHBOARD!$H$17,IF(DASHBOARD!$J$2=0,0,AE34)))</f>
        <v/>
      </c>
      <c r="AF34" s="338">
        <f>(IF(DASHBOARD!$J$2=AF4,DASHBOARD!$H$17,IF(DASHBOARD!$J$2=0,0,AF34)))</f>
        <v/>
      </c>
      <c r="AG34" s="338">
        <f>(IF(DASHBOARD!$J$2=AG4,DASHBOARD!$H$17,IF(DASHBOARD!$J$2=0,0,AG34)))</f>
        <v/>
      </c>
      <c r="AH34" s="338">
        <f>(IF(DASHBOARD!$J$2=AH4,DASHBOARD!$H$17,IF(DASHBOARD!$J$2=0,0,AH34)))</f>
        <v/>
      </c>
      <c r="AI34" s="338">
        <f>(IF(DASHBOARD!$J$2=AI4,DASHBOARD!$H$17,IF(DASHBOARD!$J$2=0,0,AI34)))</f>
        <v/>
      </c>
      <c r="AJ34" s="338">
        <f>(IF(DASHBOARD!$J$2=AJ4,DASHBOARD!$H$17,IF(DASHBOARD!$J$2=0,0,AJ34)))</f>
        <v/>
      </c>
      <c r="AK34" s="338">
        <f>(IF(DASHBOARD!$J$2=AK4,DASHBOARD!$H$17,IF(DASHBOARD!$J$2=0,0,AK34)))</f>
        <v/>
      </c>
      <c r="AL34" s="338">
        <f>(IF(DASHBOARD!$J$2=AL4,DASHBOARD!$H$17,IF(DASHBOARD!$J$2=0,0,AL34)))</f>
        <v/>
      </c>
      <c r="AM34" s="338">
        <f>(IF(DASHBOARD!$J$2=AM4,DASHBOARD!$H$17,IF(DASHBOARD!$J$2=0,0,AM34)))</f>
        <v/>
      </c>
      <c r="AN34" s="338">
        <f>(IF(DASHBOARD!$J$2=AN4,DASHBOARD!$H$17,IF(DASHBOARD!$J$2=0,0,AN34)))</f>
        <v/>
      </c>
      <c r="AO34" s="338">
        <f>(IF(DASHBOARD!$J$2=AO4,DASHBOARD!$H$17,IF(DASHBOARD!$J$2=0,0,AO34)))</f>
        <v/>
      </c>
      <c r="AP34" s="338">
        <f>(IF(DASHBOARD!$J$2=AP4,DASHBOARD!$H$17,IF(DASHBOARD!$J$2=0,0,AP34)))</f>
        <v/>
      </c>
      <c r="AQ34" s="338">
        <f>(IF(DASHBOARD!$J$2=AQ4,DASHBOARD!$H$17,IF(DASHBOARD!$J$2=0,0,AQ34)))</f>
        <v/>
      </c>
      <c r="AR34" s="338">
        <f>(IF(DASHBOARD!$J$2=AR4,DASHBOARD!$H$17,IF(DASHBOARD!$J$2=0,0,AR34)))</f>
        <v/>
      </c>
      <c r="AS34" s="338">
        <f>(IF(DASHBOARD!$J$2=AS4,DASHBOARD!$H$17,IF(DASHBOARD!$J$2=0,0,AS34)))</f>
        <v/>
      </c>
      <c r="AT34" s="338">
        <f>(IF(DASHBOARD!$J$2=AT4,DASHBOARD!$H$17,IF(DASHBOARD!$J$2=0,0,AT34)))</f>
        <v/>
      </c>
      <c r="AU34" s="338">
        <f>(IF(DASHBOARD!$J$2=AU4,DASHBOARD!$H$17,IF(DASHBOARD!$J$2=0,0,AU34)))</f>
        <v/>
      </c>
      <c r="AV34" s="338">
        <f>(IF(DASHBOARD!$J$2=AV4,DASHBOARD!$H$17,IF(DASHBOARD!$J$2=0,0,AV34)))</f>
        <v/>
      </c>
      <c r="AW34" s="338">
        <f>(IF(DASHBOARD!$J$2=AW4,DASHBOARD!$H$17,IF(DASHBOARD!$J$2=0,0,AW34)))</f>
        <v/>
      </c>
      <c r="AX34" s="338">
        <f>(IF(DASHBOARD!$J$2=AX4,DASHBOARD!$H$17,IF(DASHBOARD!$J$2=0,0,AX34)))</f>
        <v/>
      </c>
      <c r="AY34" s="338">
        <f>(IF(DASHBOARD!$J$2=AY4,DASHBOARD!$H$17,IF(DASHBOARD!$J$2=0,0,AY34)))</f>
        <v/>
      </c>
      <c r="AZ34" s="338">
        <f>(IF(DASHBOARD!$J$2=AZ4,DASHBOARD!$H$17,IF(DASHBOARD!$J$2=0,0,AZ34)))</f>
        <v/>
      </c>
      <c r="BA34" s="338">
        <f>(IF(DASHBOARD!$J$2=BA4,DASHBOARD!$H$17,IF(DASHBOARD!$J$2=0,0,BA34)))</f>
        <v/>
      </c>
      <c r="BB34" s="65">
        <f>(SUM(F34:BA34)/2)*1000</f>
        <v/>
      </c>
    </row>
    <row r="35" ht="18.75" customHeight="1" s="18">
      <c r="B35" s="1292" t="n"/>
      <c r="C35" s="1293" t="n"/>
      <c r="D35" s="1297" t="n"/>
      <c r="E35" s="83" t="inlineStr">
        <is>
          <t>Unit # 3</t>
        </is>
      </c>
      <c r="F35" s="338">
        <f>(IF(DASHBOARD!$J$2=F4,DASHBOARD!$H$18,IF(DASHBOARD!$J$2=0,0,F35)))</f>
        <v/>
      </c>
      <c r="G35" s="338">
        <f>(IF(DASHBOARD!$J$2=G4,DASHBOARD!$H$18,IF(DASHBOARD!$J$2=0,0,G35)))</f>
        <v/>
      </c>
      <c r="H35" s="338">
        <f>(IF(DASHBOARD!$J$2=H4,DASHBOARD!$H$18,IF(DASHBOARD!$J$2=0,0,H35)))</f>
        <v/>
      </c>
      <c r="I35" s="338">
        <f>(IF(DASHBOARD!$J$2=I4,DASHBOARD!$H$18,IF(DASHBOARD!$J$2=0,0,I35)))</f>
        <v/>
      </c>
      <c r="J35" s="338">
        <f>(IF(DASHBOARD!$J$2=J4,DASHBOARD!$H$18,IF(DASHBOARD!$J$2=0,0,J35)))</f>
        <v/>
      </c>
      <c r="K35" s="338">
        <f>(IF(DASHBOARD!$J$2=K4,DASHBOARD!$H$18,IF(DASHBOARD!$J$2=0,0,K35)))</f>
        <v/>
      </c>
      <c r="L35" s="338">
        <f>(IF(DASHBOARD!$J$2=L4,DASHBOARD!$H$18,IF(DASHBOARD!$J$2=0,0,L35)))</f>
        <v/>
      </c>
      <c r="M35" s="338">
        <f>(IF(DASHBOARD!$J$2=M4,DASHBOARD!$H$18,IF(DASHBOARD!$J$2=0,0,M35)))</f>
        <v/>
      </c>
      <c r="N35" s="338">
        <f>(IF(DASHBOARD!$J$2=N4,DASHBOARD!$H$18,IF(DASHBOARD!$J$2=0,0,N35)))</f>
        <v/>
      </c>
      <c r="O35" s="338">
        <f>(IF(DASHBOARD!$J$2=O4,DASHBOARD!$H$18,IF(DASHBOARD!$J$2=0,0,O35)))</f>
        <v/>
      </c>
      <c r="P35" s="338">
        <f>(IF(DASHBOARD!$J$2=P4,DASHBOARD!$H$18,IF(DASHBOARD!$J$2=0,0,P35)))</f>
        <v/>
      </c>
      <c r="Q35" s="338">
        <f>(IF(DASHBOARD!$J$2=Q4,DASHBOARD!$H$18,IF(DASHBOARD!$J$2=0,0,Q35)))</f>
        <v/>
      </c>
      <c r="R35" s="338">
        <f>(IF(DASHBOARD!$J$2=R4,DASHBOARD!$H$18,IF(DASHBOARD!$J$2=0,0,R35)))</f>
        <v/>
      </c>
      <c r="S35" s="338">
        <f>(IF(DASHBOARD!$J$2=S4,DASHBOARD!$H$18,IF(DASHBOARD!$J$2=0,0,S35)))</f>
        <v/>
      </c>
      <c r="T35" s="338">
        <f>(IF(DASHBOARD!$J$2=T4,DASHBOARD!$H$18,IF(DASHBOARD!$J$2=0,0,T35)))</f>
        <v/>
      </c>
      <c r="U35" s="338">
        <f>(IF(DASHBOARD!$J$2=U4,DASHBOARD!$H$18,IF(DASHBOARD!$J$2=0,0,U35)))</f>
        <v/>
      </c>
      <c r="V35" s="338">
        <f>(IF(DASHBOARD!$J$2=V4,DASHBOARD!$H$18,IF(DASHBOARD!$J$2=0,0,V35)))</f>
        <v/>
      </c>
      <c r="W35" s="338">
        <f>(IF(DASHBOARD!$J$2=W4,DASHBOARD!$H$18,IF(DASHBOARD!$J$2=0,0,W35)))</f>
        <v/>
      </c>
      <c r="X35" s="338">
        <f>(IF(DASHBOARD!$J$2=X4,DASHBOARD!$H$18,IF(DASHBOARD!$J$2=0,0,X35)))</f>
        <v/>
      </c>
      <c r="Y35" s="338">
        <f>(IF(DASHBOARD!$J$2=Y4,DASHBOARD!$H$18,IF(DASHBOARD!$J$2=0,0,Y35)))</f>
        <v/>
      </c>
      <c r="Z35" s="338">
        <f>(IF(DASHBOARD!$J$2=Z4,DASHBOARD!$H$18,IF(DASHBOARD!$J$2=0,0,Z35)))</f>
        <v/>
      </c>
      <c r="AA35" s="338">
        <f>(IF(DASHBOARD!$J$2=AA4,DASHBOARD!$H$18,IF(DASHBOARD!$J$2=0,0,AA35)))</f>
        <v/>
      </c>
      <c r="AB35" s="338">
        <f>(IF(DASHBOARD!$J$2=AB4,DASHBOARD!$H$18,IF(DASHBOARD!$J$2=0,0,AB35)))</f>
        <v/>
      </c>
      <c r="AC35" s="338">
        <f>(IF(DASHBOARD!$J$2=AC4,DASHBOARD!$H$18,IF(DASHBOARD!$J$2=0,0,AC35)))</f>
        <v/>
      </c>
      <c r="AD35" s="338">
        <f>(IF(DASHBOARD!$J$2=AD4,DASHBOARD!$H$18,IF(DASHBOARD!$J$2=0,0,AD35)))</f>
        <v/>
      </c>
      <c r="AE35" s="338">
        <f>(IF(DASHBOARD!$J$2=AE4,DASHBOARD!$H$18,IF(DASHBOARD!$J$2=0,0,AE35)))</f>
        <v/>
      </c>
      <c r="AF35" s="338">
        <f>(IF(DASHBOARD!$J$2=AF4,DASHBOARD!$H$18,IF(DASHBOARD!$J$2=0,0,AF35)))</f>
        <v/>
      </c>
      <c r="AG35" s="338">
        <f>(IF(DASHBOARD!$J$2=AG4,DASHBOARD!$H$18,IF(DASHBOARD!$J$2=0,0,AG35)))</f>
        <v/>
      </c>
      <c r="AH35" s="338">
        <f>(IF(DASHBOARD!$J$2=AH4,DASHBOARD!$H$18,IF(DASHBOARD!$J$2=0,0,AH35)))</f>
        <v/>
      </c>
      <c r="AI35" s="338">
        <f>(IF(DASHBOARD!$J$2=AI4,DASHBOARD!$H$18,IF(DASHBOARD!$J$2=0,0,AI35)))</f>
        <v/>
      </c>
      <c r="AJ35" s="338">
        <f>(IF(DASHBOARD!$J$2=AJ4,DASHBOARD!$H$18,IF(DASHBOARD!$J$2=0,0,AJ35)))</f>
        <v/>
      </c>
      <c r="AK35" s="338">
        <f>(IF(DASHBOARD!$J$2=AK4,DASHBOARD!$H$18,IF(DASHBOARD!$J$2=0,0,AK35)))</f>
        <v/>
      </c>
      <c r="AL35" s="338">
        <f>(IF(DASHBOARD!$J$2=AL4,DASHBOARD!$H$18,IF(DASHBOARD!$J$2=0,0,AL35)))</f>
        <v/>
      </c>
      <c r="AM35" s="338">
        <f>(IF(DASHBOARD!$J$2=AM4,DASHBOARD!$H$18,IF(DASHBOARD!$J$2=0,0,AM35)))</f>
        <v/>
      </c>
      <c r="AN35" s="338">
        <f>(IF(DASHBOARD!$J$2=AN4,DASHBOARD!$H$18,IF(DASHBOARD!$J$2=0,0,AN35)))</f>
        <v/>
      </c>
      <c r="AO35" s="338">
        <f>(IF(DASHBOARD!$J$2=AO4,DASHBOARD!$H$18,IF(DASHBOARD!$J$2=0,0,AO35)))</f>
        <v/>
      </c>
      <c r="AP35" s="338">
        <f>(IF(DASHBOARD!$J$2=AP4,DASHBOARD!$H$18,IF(DASHBOARD!$J$2=0,0,AP35)))</f>
        <v/>
      </c>
      <c r="AQ35" s="338">
        <f>(IF(DASHBOARD!$J$2=AQ4,DASHBOARD!$H$18,IF(DASHBOARD!$J$2=0,0,AQ35)))</f>
        <v/>
      </c>
      <c r="AR35" s="338">
        <f>(IF(DASHBOARD!$J$2=AR4,DASHBOARD!$H$18,IF(DASHBOARD!$J$2=0,0,AR35)))</f>
        <v/>
      </c>
      <c r="AS35" s="338">
        <f>(IF(DASHBOARD!$J$2=AS4,DASHBOARD!$H$18,IF(DASHBOARD!$J$2=0,0,AS35)))</f>
        <v/>
      </c>
      <c r="AT35" s="338">
        <f>(IF(DASHBOARD!$J$2=AT4,DASHBOARD!$H$18,IF(DASHBOARD!$J$2=0,0,AT35)))</f>
        <v/>
      </c>
      <c r="AU35" s="338">
        <f>(IF(DASHBOARD!$J$2=AU4,DASHBOARD!$H$18,IF(DASHBOARD!$J$2=0,0,AU35)))</f>
        <v/>
      </c>
      <c r="AV35" s="338">
        <f>(IF(DASHBOARD!$J$2=AV4,DASHBOARD!$H$18,IF(DASHBOARD!$J$2=0,0,AV35)))</f>
        <v/>
      </c>
      <c r="AW35" s="338">
        <f>(IF(DASHBOARD!$J$2=AW4,DASHBOARD!$H$18,IF(DASHBOARD!$J$2=0,0,AW35)))</f>
        <v/>
      </c>
      <c r="AX35" s="338">
        <f>(IF(DASHBOARD!$J$2=AX4,DASHBOARD!$H$18,IF(DASHBOARD!$J$2=0,0,AX35)))</f>
        <v/>
      </c>
      <c r="AY35" s="338">
        <f>(IF(DASHBOARD!$J$2=AY4,DASHBOARD!$H$18,IF(DASHBOARD!$J$2=0,0,AY35)))</f>
        <v/>
      </c>
      <c r="AZ35" s="338">
        <f>(IF(DASHBOARD!$J$2=AZ4,DASHBOARD!$H$18,IF(DASHBOARD!$J$2=0,0,AZ35)))</f>
        <v/>
      </c>
      <c r="BA35" s="338">
        <f>(IF(DASHBOARD!$J$2=BA4,DASHBOARD!$H$18,IF(DASHBOARD!$J$2=0,0,BA35)))</f>
        <v/>
      </c>
      <c r="BB35" s="65">
        <f>(SUM(F35:BA35)/2)*1000</f>
        <v/>
      </c>
    </row>
    <row r="36" ht="19.5" customHeight="1" s="18" thickBot="1">
      <c r="B36" s="1292" t="n"/>
      <c r="C36" s="1293" t="n"/>
      <c r="D36" s="1299" t="n"/>
      <c r="E36" s="84" t="inlineStr">
        <is>
          <t>Unit # 4</t>
        </is>
      </c>
      <c r="F36" s="338">
        <f>(IF(DASHBOARD!$J$2=F4,DASHBOARD!$H$19,IF(DASHBOARD!$J$2=0,0,F36)))</f>
        <v/>
      </c>
      <c r="G36" s="338">
        <f>(IF(DASHBOARD!$J$2=G4,DASHBOARD!$H$19,IF(DASHBOARD!$J$2=0,0,G36)))</f>
        <v/>
      </c>
      <c r="H36" s="338">
        <f>(IF(DASHBOARD!$J$2=H4,DASHBOARD!$H$19,IF(DASHBOARD!$J$2=0,0,H36)))</f>
        <v/>
      </c>
      <c r="I36" s="338">
        <f>(IF(DASHBOARD!$J$2=I4,DASHBOARD!$H$19,IF(DASHBOARD!$J$2=0,0,I36)))</f>
        <v/>
      </c>
      <c r="J36" s="338">
        <f>(IF(DASHBOARD!$J$2=J4,DASHBOARD!$H$19,IF(DASHBOARD!$J$2=0,0,J36)))</f>
        <v/>
      </c>
      <c r="K36" s="338">
        <f>(IF(DASHBOARD!$J$2=K4,DASHBOARD!$H$19,IF(DASHBOARD!$J$2=0,0,K36)))</f>
        <v/>
      </c>
      <c r="L36" s="338">
        <f>(IF(DASHBOARD!$J$2=L4,DASHBOARD!$H$19,IF(DASHBOARD!$J$2=0,0,L36)))</f>
        <v/>
      </c>
      <c r="M36" s="338">
        <f>(IF(DASHBOARD!$J$2=M4,DASHBOARD!$H$19,IF(DASHBOARD!$J$2=0,0,M36)))</f>
        <v/>
      </c>
      <c r="N36" s="338">
        <f>(IF(DASHBOARD!$J$2=N4,DASHBOARD!$H$19,IF(DASHBOARD!$J$2=0,0,N36)))</f>
        <v/>
      </c>
      <c r="O36" s="338">
        <f>(IF(DASHBOARD!$J$2=O4,DASHBOARD!$H$19,IF(DASHBOARD!$J$2=0,0,O36)))</f>
        <v/>
      </c>
      <c r="P36" s="338">
        <f>(IF(DASHBOARD!$J$2=P4,DASHBOARD!$H$19,IF(DASHBOARD!$J$2=0,0,P36)))</f>
        <v/>
      </c>
      <c r="Q36" s="338">
        <f>(IF(DASHBOARD!$J$2=Q4,DASHBOARD!$H$19,IF(DASHBOARD!$J$2=0,0,Q36)))</f>
        <v/>
      </c>
      <c r="R36" s="338">
        <f>(IF(DASHBOARD!$J$2=R4,DASHBOARD!$H$19,IF(DASHBOARD!$J$2=0,0,R36)))</f>
        <v/>
      </c>
      <c r="S36" s="338">
        <f>(IF(DASHBOARD!$J$2=S4,DASHBOARD!$H$19,IF(DASHBOARD!$J$2=0,0,S36)))</f>
        <v/>
      </c>
      <c r="T36" s="338">
        <f>(IF(DASHBOARD!$J$2=T4,DASHBOARD!$H$19,IF(DASHBOARD!$J$2=0,0,T36)))</f>
        <v/>
      </c>
      <c r="U36" s="338">
        <f>(IF(DASHBOARD!$J$2=U4,DASHBOARD!$H$19,IF(DASHBOARD!$J$2=0,0,U36)))</f>
        <v/>
      </c>
      <c r="V36" s="338">
        <f>(IF(DASHBOARD!$J$2=V4,DASHBOARD!$H$19,IF(DASHBOARD!$J$2=0,0,V36)))</f>
        <v/>
      </c>
      <c r="W36" s="338">
        <f>(IF(DASHBOARD!$J$2=W4,DASHBOARD!$H$19,IF(DASHBOARD!$J$2=0,0,W36)))</f>
        <v/>
      </c>
      <c r="X36" s="338">
        <f>(IF(DASHBOARD!$J$2=X4,DASHBOARD!$H$19,IF(DASHBOARD!$J$2=0,0,X36)))</f>
        <v/>
      </c>
      <c r="Y36" s="338">
        <f>(IF(DASHBOARD!$J$2=Y4,DASHBOARD!$H$19,IF(DASHBOARD!$J$2=0,0,Y36)))</f>
        <v/>
      </c>
      <c r="Z36" s="338">
        <f>(IF(DASHBOARD!$J$2=Z4,DASHBOARD!$H$19,IF(DASHBOARD!$J$2=0,0,Z36)))</f>
        <v/>
      </c>
      <c r="AA36" s="338">
        <f>(IF(DASHBOARD!$J$2=AA4,DASHBOARD!$H$19,IF(DASHBOARD!$J$2=0,0,AA36)))</f>
        <v/>
      </c>
      <c r="AB36" s="338">
        <f>(IF(DASHBOARD!$J$2=AB4,DASHBOARD!$H$19,IF(DASHBOARD!$J$2=0,0,AB36)))</f>
        <v/>
      </c>
      <c r="AC36" s="338">
        <f>(IF(DASHBOARD!$J$2=AC4,DASHBOARD!$H$19,IF(DASHBOARD!$J$2=0,0,AC36)))</f>
        <v/>
      </c>
      <c r="AD36" s="338">
        <f>(IF(DASHBOARD!$J$2=AD4,DASHBOARD!$H$19,IF(DASHBOARD!$J$2=0,0,AD36)))</f>
        <v/>
      </c>
      <c r="AE36" s="338">
        <f>(IF(DASHBOARD!$J$2=AE4,DASHBOARD!$H$19,IF(DASHBOARD!$J$2=0,0,AE36)))</f>
        <v/>
      </c>
      <c r="AF36" s="338">
        <f>(IF(DASHBOARD!$J$2=AF4,DASHBOARD!$H$19,IF(DASHBOARD!$J$2=0,0,AF36)))</f>
        <v/>
      </c>
      <c r="AG36" s="338">
        <f>(IF(DASHBOARD!$J$2=AG4,DASHBOARD!$H$19,IF(DASHBOARD!$J$2=0,0,AG36)))</f>
        <v/>
      </c>
      <c r="AH36" s="338">
        <f>(IF(DASHBOARD!$J$2=AH4,DASHBOARD!$H$19,IF(DASHBOARD!$J$2=0,0,AH36)))</f>
        <v/>
      </c>
      <c r="AI36" s="338">
        <f>(IF(DASHBOARD!$J$2=AI4,DASHBOARD!$H$19,IF(DASHBOARD!$J$2=0,0,AI36)))</f>
        <v/>
      </c>
      <c r="AJ36" s="338">
        <f>(IF(DASHBOARD!$J$2=AJ4,DASHBOARD!$H$19,IF(DASHBOARD!$J$2=0,0,AJ36)))</f>
        <v/>
      </c>
      <c r="AK36" s="338">
        <f>(IF(DASHBOARD!$J$2=AK4,DASHBOARD!$H$19,IF(DASHBOARD!$J$2=0,0,AK36)))</f>
        <v/>
      </c>
      <c r="AL36" s="338">
        <f>(IF(DASHBOARD!$J$2=AL4,DASHBOARD!$H$19,IF(DASHBOARD!$J$2=0,0,AL36)))</f>
        <v/>
      </c>
      <c r="AM36" s="338">
        <f>(IF(DASHBOARD!$J$2=AM4,DASHBOARD!$H$19,IF(DASHBOARD!$J$2=0,0,AM36)))</f>
        <v/>
      </c>
      <c r="AN36" s="338">
        <f>(IF(DASHBOARD!$J$2=AN4,DASHBOARD!$H$19,IF(DASHBOARD!$J$2=0,0,AN36)))</f>
        <v/>
      </c>
      <c r="AO36" s="338">
        <f>(IF(DASHBOARD!$J$2=AO4,DASHBOARD!$H$19,IF(DASHBOARD!$J$2=0,0,AO36)))</f>
        <v/>
      </c>
      <c r="AP36" s="338">
        <f>(IF(DASHBOARD!$J$2=AP4,DASHBOARD!$H$19,IF(DASHBOARD!$J$2=0,0,AP36)))</f>
        <v/>
      </c>
      <c r="AQ36" s="338">
        <f>(IF(DASHBOARD!$J$2=AQ4,DASHBOARD!$H$19,IF(DASHBOARD!$J$2=0,0,AQ36)))</f>
        <v/>
      </c>
      <c r="AR36" s="338">
        <f>(IF(DASHBOARD!$J$2=AR4,DASHBOARD!$H$19,IF(DASHBOARD!$J$2=0,0,AR36)))</f>
        <v/>
      </c>
      <c r="AS36" s="338">
        <f>(IF(DASHBOARD!$J$2=AS4,DASHBOARD!$H$19,IF(DASHBOARD!$J$2=0,0,AS36)))</f>
        <v/>
      </c>
      <c r="AT36" s="338">
        <f>(IF(DASHBOARD!$J$2=AT4,DASHBOARD!$H$19,IF(DASHBOARD!$J$2=0,0,AT36)))</f>
        <v/>
      </c>
      <c r="AU36" s="338">
        <f>(IF(DASHBOARD!$J$2=AU4,DASHBOARD!$H$19,IF(DASHBOARD!$J$2=0,0,AU36)))</f>
        <v/>
      </c>
      <c r="AV36" s="338">
        <f>(IF(DASHBOARD!$J$2=AV4,DASHBOARD!$H$19,IF(DASHBOARD!$J$2=0,0,AV36)))</f>
        <v/>
      </c>
      <c r="AW36" s="338">
        <f>(IF(DASHBOARD!$J$2=AW4,DASHBOARD!$H$19,IF(DASHBOARD!$J$2=0,0,AW36)))</f>
        <v/>
      </c>
      <c r="AX36" s="338">
        <f>(IF(DASHBOARD!$J$2=AX4,DASHBOARD!$H$19,IF(DASHBOARD!$J$2=0,0,AX36)))</f>
        <v/>
      </c>
      <c r="AY36" s="338">
        <f>(IF(DASHBOARD!$J$2=AY4,DASHBOARD!$H$19,IF(DASHBOARD!$J$2=0,0,AY36)))</f>
        <v/>
      </c>
      <c r="AZ36" s="338">
        <f>(IF(DASHBOARD!$J$2=AZ4,DASHBOARD!$H$19,IF(DASHBOARD!$J$2=0,0,AZ36)))</f>
        <v/>
      </c>
      <c r="BA36" s="338">
        <f>(IF(DASHBOARD!$J$2=BA4,DASHBOARD!$H$19,IF(DASHBOARD!$J$2=0,0,BA36)))</f>
        <v/>
      </c>
      <c r="BB36" s="65">
        <f>(SUM(F36:BA36)/2)*1000</f>
        <v/>
      </c>
    </row>
    <row r="37" ht="19.5" customHeight="1" s="18" thickTop="1">
      <c r="B37" s="1292" t="n"/>
      <c r="C37" s="1293" t="n"/>
      <c r="D37" s="881" t="inlineStr">
        <is>
          <t>PLTA</t>
        </is>
      </c>
      <c r="E37" s="87" t="inlineStr">
        <is>
          <t>MALEA #1</t>
        </is>
      </c>
      <c r="F37" s="338">
        <f>(IF(DASHBOARD!$J$2=F4,DASHBOARD!$H$11,IF(DASHBOARD!$J$2=0,0,F37)))</f>
        <v/>
      </c>
      <c r="G37" s="338">
        <f>(IF(DASHBOARD!$J$2=G4,DASHBOARD!$H$11,IF(DASHBOARD!$J$2=0,0,G37)))</f>
        <v/>
      </c>
      <c r="H37" s="338">
        <f>(IF(DASHBOARD!$J$2=H4,DASHBOARD!$H$11,IF(DASHBOARD!$J$2=0,0,H37)))</f>
        <v/>
      </c>
      <c r="I37" s="338">
        <f>(IF(DASHBOARD!$J$2=I4,DASHBOARD!$H$11,IF(DASHBOARD!$J$2=0,0,I37)))</f>
        <v/>
      </c>
      <c r="J37" s="338">
        <f>(IF(DASHBOARD!$J$2=J4,DASHBOARD!$H$11,IF(DASHBOARD!$J$2=0,0,J37)))</f>
        <v/>
      </c>
      <c r="K37" s="338">
        <f>(IF(DASHBOARD!$J$2=K4,DASHBOARD!$H$11,IF(DASHBOARD!$J$2=0,0,K37)))</f>
        <v/>
      </c>
      <c r="L37" s="338">
        <f>(IF(DASHBOARD!$J$2=L4,DASHBOARD!$H$11,IF(DASHBOARD!$J$2=0,0,L37)))</f>
        <v/>
      </c>
      <c r="M37" s="338">
        <f>(IF(DASHBOARD!$J$2=M4,DASHBOARD!$H$11,IF(DASHBOARD!$J$2=0,0,M37)))</f>
        <v/>
      </c>
      <c r="N37" s="338">
        <f>(IF(DASHBOARD!$J$2=N4,DASHBOARD!$H$11,IF(DASHBOARD!$J$2=0,0,N37)))</f>
        <v/>
      </c>
      <c r="O37" s="338">
        <f>(IF(DASHBOARD!$J$2=O4,DASHBOARD!$H$11,IF(DASHBOARD!$J$2=0,0,O37)))</f>
        <v/>
      </c>
      <c r="P37" s="338">
        <f>(IF(DASHBOARD!$J$2=P4,DASHBOARD!$H$11,IF(DASHBOARD!$J$2=0,0,P37)))</f>
        <v/>
      </c>
      <c r="Q37" s="338">
        <f>(IF(DASHBOARD!$J$2=Q4,DASHBOARD!$H$11,IF(DASHBOARD!$J$2=0,0,Q37)))</f>
        <v/>
      </c>
      <c r="R37" s="338">
        <f>(IF(DASHBOARD!$J$2=R4,DASHBOARD!$H$11,IF(DASHBOARD!$J$2=0,0,R37)))</f>
        <v/>
      </c>
      <c r="S37" s="338">
        <f>(IF(DASHBOARD!$J$2=S4,DASHBOARD!$H$11,IF(DASHBOARD!$J$2=0,0,S37)))</f>
        <v/>
      </c>
      <c r="T37" s="338">
        <f>(IF(DASHBOARD!$J$2=T4,DASHBOARD!$H$11,IF(DASHBOARD!$J$2=0,0,T37)))</f>
        <v/>
      </c>
      <c r="U37" s="338">
        <f>(IF(DASHBOARD!$J$2=U4,DASHBOARD!$H$11,IF(DASHBOARD!$J$2=0,0,U37)))</f>
        <v/>
      </c>
      <c r="V37" s="338">
        <f>(IF(DASHBOARD!$J$2=V4,DASHBOARD!$H$11,IF(DASHBOARD!$J$2=0,0,V37)))</f>
        <v/>
      </c>
      <c r="W37" s="338">
        <f>(IF(DASHBOARD!$J$2=W4,DASHBOARD!$H$11,IF(DASHBOARD!$J$2=0,0,W37)))</f>
        <v/>
      </c>
      <c r="X37" s="338">
        <f>(IF(DASHBOARD!$J$2=X4,DASHBOARD!$H$11,IF(DASHBOARD!$J$2=0,0,X37)))</f>
        <v/>
      </c>
      <c r="Y37" s="338">
        <f>(IF(DASHBOARD!$J$2=Y4,DASHBOARD!$H$11,IF(DASHBOARD!$J$2=0,0,Y37)))</f>
        <v/>
      </c>
      <c r="Z37" s="338">
        <f>(IF(DASHBOARD!$J$2=Z4,DASHBOARD!$H$11,IF(DASHBOARD!$J$2=0,0,Z37)))</f>
        <v/>
      </c>
      <c r="AA37" s="338">
        <f>(IF(DASHBOARD!$J$2=AA4,DASHBOARD!$H$11,IF(DASHBOARD!$J$2=0,0,AA37)))</f>
        <v/>
      </c>
      <c r="AB37" s="338">
        <f>(IF(DASHBOARD!$J$2=AB4,DASHBOARD!$H$11,IF(DASHBOARD!$J$2=0,0,AB37)))</f>
        <v/>
      </c>
      <c r="AC37" s="338">
        <f>(IF(DASHBOARD!$J$2=AC4,DASHBOARD!$H$11,IF(DASHBOARD!$J$2=0,0,AC37)))</f>
        <v/>
      </c>
      <c r="AD37" s="338">
        <f>(IF(DASHBOARD!$J$2=AD4,DASHBOARD!$H$11,IF(DASHBOARD!$J$2=0,0,AD37)))</f>
        <v/>
      </c>
      <c r="AE37" s="338">
        <f>(IF(DASHBOARD!$J$2=AE4,DASHBOARD!$H$11,IF(DASHBOARD!$J$2=0,0,AE37)))</f>
        <v/>
      </c>
      <c r="AF37" s="338">
        <f>(IF(DASHBOARD!$J$2=AF4,DASHBOARD!$H$11,IF(DASHBOARD!$J$2=0,0,AF37)))</f>
        <v/>
      </c>
      <c r="AG37" s="338">
        <f>(IF(DASHBOARD!$J$2=AG4,DASHBOARD!$H$11,IF(DASHBOARD!$J$2=0,0,AG37)))</f>
        <v/>
      </c>
      <c r="AH37" s="338">
        <f>(IF(DASHBOARD!$J$2=AH4,DASHBOARD!$H$11,IF(DASHBOARD!$J$2=0,0,AH37)))</f>
        <v/>
      </c>
      <c r="AI37" s="338">
        <f>(IF(DASHBOARD!$J$2=AI4,DASHBOARD!$H$11,IF(DASHBOARD!$J$2=0,0,AI37)))</f>
        <v/>
      </c>
      <c r="AJ37" s="338">
        <f>(IF(DASHBOARD!$J$2=AJ4,DASHBOARD!$H$11,IF(DASHBOARD!$J$2=0,0,AJ37)))</f>
        <v/>
      </c>
      <c r="AK37" s="338">
        <f>(IF(DASHBOARD!$J$2=AK4,DASHBOARD!$H$11,IF(DASHBOARD!$J$2=0,0,AK37)))</f>
        <v/>
      </c>
      <c r="AL37" s="338">
        <f>(IF(DASHBOARD!$J$2=AL4,DASHBOARD!$H$11,IF(DASHBOARD!$J$2=0,0,AL37)))</f>
        <v/>
      </c>
      <c r="AM37" s="338">
        <f>(IF(DASHBOARD!$J$2=AM4,DASHBOARD!$H$11,IF(DASHBOARD!$J$2=0,0,AM37)))</f>
        <v/>
      </c>
      <c r="AN37" s="338">
        <f>(IF(DASHBOARD!$J$2=AN4,DASHBOARD!$H$11,IF(DASHBOARD!$J$2=0,0,AN37)))</f>
        <v/>
      </c>
      <c r="AO37" s="338">
        <f>(IF(DASHBOARD!$J$2=AO4,DASHBOARD!$H$11,IF(DASHBOARD!$J$2=0,0,AO37)))</f>
        <v/>
      </c>
      <c r="AP37" s="338">
        <f>(IF(DASHBOARD!$J$2=AP4,DASHBOARD!$H$11,IF(DASHBOARD!$J$2=0,0,AP37)))</f>
        <v/>
      </c>
      <c r="AQ37" s="338">
        <f>(IF(DASHBOARD!$J$2=AQ4,DASHBOARD!$H$11,IF(DASHBOARD!$J$2=0,0,AQ37)))</f>
        <v/>
      </c>
      <c r="AR37" s="338">
        <f>(IF(DASHBOARD!$J$2=AR4,DASHBOARD!$H$11,IF(DASHBOARD!$J$2=0,0,AR37)))</f>
        <v/>
      </c>
      <c r="AS37" s="338">
        <f>(IF(DASHBOARD!$J$2=AS4,DASHBOARD!$H$11,IF(DASHBOARD!$J$2=0,0,AS37)))</f>
        <v/>
      </c>
      <c r="AT37" s="338">
        <f>(IF(DASHBOARD!$J$2=AT4,DASHBOARD!$H$11,IF(DASHBOARD!$J$2=0,0,AT37)))</f>
        <v/>
      </c>
      <c r="AU37" s="338">
        <f>(IF(DASHBOARD!$J$2=AU4,DASHBOARD!$H$11,IF(DASHBOARD!$J$2=0,0,AU37)))</f>
        <v/>
      </c>
      <c r="AV37" s="338">
        <f>(IF(DASHBOARD!$J$2=AV4,DASHBOARD!$H$11,IF(DASHBOARD!$J$2=0,0,AV37)))</f>
        <v/>
      </c>
      <c r="AW37" s="338">
        <f>(IF(DASHBOARD!$J$2=AW4,DASHBOARD!$H$11,IF(DASHBOARD!$J$2=0,0,AW37)))</f>
        <v/>
      </c>
      <c r="AX37" s="338">
        <f>(IF(DASHBOARD!$J$2=AX4,DASHBOARD!$H$11,IF(DASHBOARD!$J$2=0,0,AX37)))</f>
        <v/>
      </c>
      <c r="AY37" s="338">
        <f>(IF(DASHBOARD!$J$2=AY4,DASHBOARD!$H$11,IF(DASHBOARD!$J$2=0,0,AY37)))</f>
        <v/>
      </c>
      <c r="AZ37" s="338">
        <f>(IF(DASHBOARD!$J$2=AZ4,DASHBOARD!$H$11,IF(DASHBOARD!$J$2=0,0,AZ37)))</f>
        <v/>
      </c>
      <c r="BA37" s="338">
        <f>(IF(DASHBOARD!$J$2=BA4,DASHBOARD!$H$11,IF(DASHBOARD!$J$2=0,0,BA37)))</f>
        <v/>
      </c>
      <c r="BB37" s="65">
        <f>(SUM(F37:BA37)/2)*1000</f>
        <v/>
      </c>
    </row>
    <row r="38" ht="19.5" customHeight="1" s="18" thickBot="1">
      <c r="B38" s="1292" t="n"/>
      <c r="C38" s="1293" t="n"/>
      <c r="D38" s="1297" t="n"/>
      <c r="E38" s="85" t="inlineStr">
        <is>
          <t>MALEA #2</t>
        </is>
      </c>
      <c r="F38" s="338">
        <f>(IF(DASHBOARD!$J$2=F4,DASHBOARD!$H$12,IF(DASHBOARD!$J$2=0,0,F38)))</f>
        <v/>
      </c>
      <c r="G38" s="338">
        <f>(IF(DASHBOARD!$J$2=G4,DASHBOARD!$H$12,IF(DASHBOARD!$J$2=0,0,G38)))</f>
        <v/>
      </c>
      <c r="H38" s="338">
        <f>(IF(DASHBOARD!$J$2=H4,DASHBOARD!$H$12,IF(DASHBOARD!$J$2=0,0,H38)))</f>
        <v/>
      </c>
      <c r="I38" s="338">
        <f>(IF(DASHBOARD!$J$2=I4,DASHBOARD!$H$12,IF(DASHBOARD!$J$2=0,0,I38)))</f>
        <v/>
      </c>
      <c r="J38" s="338">
        <f>(IF(DASHBOARD!$J$2=J4,DASHBOARD!$H$12,IF(DASHBOARD!$J$2=0,0,J38)))</f>
        <v/>
      </c>
      <c r="K38" s="338">
        <f>(IF(DASHBOARD!$J$2=K4,DASHBOARD!$H$12,IF(DASHBOARD!$J$2=0,0,K38)))</f>
        <v/>
      </c>
      <c r="L38" s="338">
        <f>(IF(DASHBOARD!$J$2=L4,DASHBOARD!$H$12,IF(DASHBOARD!$J$2=0,0,L38)))</f>
        <v/>
      </c>
      <c r="M38" s="338">
        <f>(IF(DASHBOARD!$J$2=M4,DASHBOARD!$H$12,IF(DASHBOARD!$J$2=0,0,M38)))</f>
        <v/>
      </c>
      <c r="N38" s="338">
        <f>(IF(DASHBOARD!$J$2=N4,DASHBOARD!$H$12,IF(DASHBOARD!$J$2=0,0,N38)))</f>
        <v/>
      </c>
      <c r="O38" s="338">
        <f>(IF(DASHBOARD!$J$2=O4,DASHBOARD!$H$12,IF(DASHBOARD!$J$2=0,0,O38)))</f>
        <v/>
      </c>
      <c r="P38" s="338">
        <f>(IF(DASHBOARD!$J$2=P4,DASHBOARD!$H$12,IF(DASHBOARD!$J$2=0,0,P38)))</f>
        <v/>
      </c>
      <c r="Q38" s="338">
        <f>(IF(DASHBOARD!$J$2=Q4,DASHBOARD!$H$12,IF(DASHBOARD!$J$2=0,0,Q38)))</f>
        <v/>
      </c>
      <c r="R38" s="338">
        <f>(IF(DASHBOARD!$J$2=R4,DASHBOARD!$H$12,IF(DASHBOARD!$J$2=0,0,R38)))</f>
        <v/>
      </c>
      <c r="S38" s="338">
        <f>(IF(DASHBOARD!$J$2=S4,DASHBOARD!$H$12,IF(DASHBOARD!$J$2=0,0,S38)))</f>
        <v/>
      </c>
      <c r="T38" s="338">
        <f>(IF(DASHBOARD!$J$2=T4,DASHBOARD!$H$12,IF(DASHBOARD!$J$2=0,0,T38)))</f>
        <v/>
      </c>
      <c r="U38" s="338">
        <f>(IF(DASHBOARD!$J$2=U4,DASHBOARD!$H$12,IF(DASHBOARD!$J$2=0,0,U38)))</f>
        <v/>
      </c>
      <c r="V38" s="338">
        <f>(IF(DASHBOARD!$J$2=V4,DASHBOARD!$H$12,IF(DASHBOARD!$J$2=0,0,V38)))</f>
        <v/>
      </c>
      <c r="W38" s="338">
        <f>(IF(DASHBOARD!$J$2=W4,DASHBOARD!$H$12,IF(DASHBOARD!$J$2=0,0,W38)))</f>
        <v/>
      </c>
      <c r="X38" s="338">
        <f>(IF(DASHBOARD!$J$2=X4,DASHBOARD!$H$12,IF(DASHBOARD!$J$2=0,0,X38)))</f>
        <v/>
      </c>
      <c r="Y38" s="338">
        <f>(IF(DASHBOARD!$J$2=Y4,DASHBOARD!$H$12,IF(DASHBOARD!$J$2=0,0,Y38)))</f>
        <v/>
      </c>
      <c r="Z38" s="338">
        <f>(IF(DASHBOARD!$J$2=Z4,DASHBOARD!$H$12,IF(DASHBOARD!$J$2=0,0,Z38)))</f>
        <v/>
      </c>
      <c r="AA38" s="338">
        <f>(IF(DASHBOARD!$J$2=AA4,DASHBOARD!$H$12,IF(DASHBOARD!$J$2=0,0,AA38)))</f>
        <v/>
      </c>
      <c r="AB38" s="338">
        <f>(IF(DASHBOARD!$J$2=AB4,DASHBOARD!$H$12,IF(DASHBOARD!$J$2=0,0,AB38)))</f>
        <v/>
      </c>
      <c r="AC38" s="338">
        <f>(IF(DASHBOARD!$J$2=AC4,DASHBOARD!$H$12,IF(DASHBOARD!$J$2=0,0,AC38)))</f>
        <v/>
      </c>
      <c r="AD38" s="338">
        <f>(IF(DASHBOARD!$J$2=AD4,DASHBOARD!$H$12,IF(DASHBOARD!$J$2=0,0,AD38)))</f>
        <v/>
      </c>
      <c r="AE38" s="338">
        <f>(IF(DASHBOARD!$J$2=AE4,DASHBOARD!$H$12,IF(DASHBOARD!$J$2=0,0,AE38)))</f>
        <v/>
      </c>
      <c r="AF38" s="338">
        <f>(IF(DASHBOARD!$J$2=AF4,DASHBOARD!$H$12,IF(DASHBOARD!$J$2=0,0,AF38)))</f>
        <v/>
      </c>
      <c r="AG38" s="338">
        <f>(IF(DASHBOARD!$J$2=AG4,DASHBOARD!$H$12,IF(DASHBOARD!$J$2=0,0,AG38)))</f>
        <v/>
      </c>
      <c r="AH38" s="338">
        <f>(IF(DASHBOARD!$J$2=AH4,DASHBOARD!$H$12,IF(DASHBOARD!$J$2=0,0,AH38)))</f>
        <v/>
      </c>
      <c r="AI38" s="338">
        <f>(IF(DASHBOARD!$J$2=AI4,DASHBOARD!$H$12,IF(DASHBOARD!$J$2=0,0,AI38)))</f>
        <v/>
      </c>
      <c r="AJ38" s="338">
        <f>(IF(DASHBOARD!$J$2=AJ4,DASHBOARD!$H$12,IF(DASHBOARD!$J$2=0,0,AJ38)))</f>
        <v/>
      </c>
      <c r="AK38" s="338">
        <f>(IF(DASHBOARD!$J$2=AK4,DASHBOARD!$H$12,IF(DASHBOARD!$J$2=0,0,AK38)))</f>
        <v/>
      </c>
      <c r="AL38" s="338">
        <f>(IF(DASHBOARD!$J$2=AL4,DASHBOARD!$H$12,IF(DASHBOARD!$J$2=0,0,AL38)))</f>
        <v/>
      </c>
      <c r="AM38" s="338">
        <f>(IF(DASHBOARD!$J$2=AM4,DASHBOARD!$H$12,IF(DASHBOARD!$J$2=0,0,AM38)))</f>
        <v/>
      </c>
      <c r="AN38" s="338">
        <f>(IF(DASHBOARD!$J$2=AN4,DASHBOARD!$H$12,IF(DASHBOARD!$J$2=0,0,AN38)))</f>
        <v/>
      </c>
      <c r="AO38" s="338">
        <f>(IF(DASHBOARD!$J$2=AO4,DASHBOARD!$H$12,IF(DASHBOARD!$J$2=0,0,AO38)))</f>
        <v/>
      </c>
      <c r="AP38" s="338">
        <f>(IF(DASHBOARD!$J$2=AP4,DASHBOARD!$H$12,IF(DASHBOARD!$J$2=0,0,AP38)))</f>
        <v/>
      </c>
      <c r="AQ38" s="338">
        <f>(IF(DASHBOARD!$J$2=AQ4,DASHBOARD!$H$12,IF(DASHBOARD!$J$2=0,0,AQ38)))</f>
        <v/>
      </c>
      <c r="AR38" s="338">
        <f>(IF(DASHBOARD!$J$2=AR4,DASHBOARD!$H$12,IF(DASHBOARD!$J$2=0,0,AR38)))</f>
        <v/>
      </c>
      <c r="AS38" s="338">
        <f>(IF(DASHBOARD!$J$2=AS4,DASHBOARD!$H$12,IF(DASHBOARD!$J$2=0,0,AS38)))</f>
        <v/>
      </c>
      <c r="AT38" s="338">
        <f>(IF(DASHBOARD!$J$2=AT4,DASHBOARD!$H$12,IF(DASHBOARD!$J$2=0,0,AT38)))</f>
        <v/>
      </c>
      <c r="AU38" s="338">
        <f>(IF(DASHBOARD!$J$2=AU4,DASHBOARD!$H$12,IF(DASHBOARD!$J$2=0,0,AU38)))</f>
        <v/>
      </c>
      <c r="AV38" s="338">
        <f>(IF(DASHBOARD!$J$2=AV4,DASHBOARD!$H$12,IF(DASHBOARD!$J$2=0,0,AV38)))</f>
        <v/>
      </c>
      <c r="AW38" s="338">
        <f>(IF(DASHBOARD!$J$2=AW4,DASHBOARD!$H$12,IF(DASHBOARD!$J$2=0,0,AW38)))</f>
        <v/>
      </c>
      <c r="AX38" s="338">
        <f>(IF(DASHBOARD!$J$2=AX4,DASHBOARD!$H$12,IF(DASHBOARD!$J$2=0,0,AX38)))</f>
        <v/>
      </c>
      <c r="AY38" s="338">
        <f>(IF(DASHBOARD!$J$2=AY4,DASHBOARD!$H$12,IF(DASHBOARD!$J$2=0,0,AY38)))</f>
        <v/>
      </c>
      <c r="AZ38" s="338">
        <f>(IF(DASHBOARD!$J$2=AZ4,DASHBOARD!$H$12,IF(DASHBOARD!$J$2=0,0,AZ38)))</f>
        <v/>
      </c>
      <c r="BA38" s="338">
        <f>(IF(DASHBOARD!$J$2=BA4,DASHBOARD!$H$12,IF(DASHBOARD!$J$2=0,0,BA38)))</f>
        <v/>
      </c>
      <c r="BB38" s="65">
        <f>(SUM(F38:BA38)/2)*1000</f>
        <v/>
      </c>
    </row>
    <row r="39" ht="19.5" customHeight="1" s="18" thickTop="1">
      <c r="B39" s="1292" t="n"/>
      <c r="C39" s="1300" t="inlineStr">
        <is>
          <t>COAL</t>
        </is>
      </c>
      <c r="D39" s="883" t="inlineStr">
        <is>
          <t>PLTU</t>
        </is>
      </c>
      <c r="E39" s="70" t="inlineStr">
        <is>
          <t>JENEPONTO #1</t>
        </is>
      </c>
      <c r="F39" s="338">
        <f>(IF(DASHBOARD!$J$2=F4,DASHBOARD!$H$28,IF(DASHBOARD!$J$2=0,0,F39)))</f>
        <v/>
      </c>
      <c r="G39" s="338">
        <f>(IF(DASHBOARD!$J$2=G4,DASHBOARD!$H$28,IF(DASHBOARD!$J$2=0,0,G39)))</f>
        <v/>
      </c>
      <c r="H39" s="338">
        <f>(IF(DASHBOARD!$J$2=H4,DASHBOARD!$H$28,IF(DASHBOARD!$J$2=0,0,H39)))</f>
        <v/>
      </c>
      <c r="I39" s="338">
        <f>(IF(DASHBOARD!$J$2=I4,DASHBOARD!$H$28,IF(DASHBOARD!$J$2=0,0,I39)))</f>
        <v/>
      </c>
      <c r="J39" s="338">
        <f>(IF(DASHBOARD!$J$2=J4,DASHBOARD!$H$28,IF(DASHBOARD!$J$2=0,0,J39)))</f>
        <v/>
      </c>
      <c r="K39" s="338">
        <f>(IF(DASHBOARD!$J$2=K4,DASHBOARD!$H$28,IF(DASHBOARD!$J$2=0,0,K39)))</f>
        <v/>
      </c>
      <c r="L39" s="338">
        <f>(IF(DASHBOARD!$J$2=L4,DASHBOARD!$H$28,IF(DASHBOARD!$J$2=0,0,L39)))</f>
        <v/>
      </c>
      <c r="M39" s="338">
        <f>(IF(DASHBOARD!$J$2=M4,DASHBOARD!$H$28,IF(DASHBOARD!$J$2=0,0,M39)))</f>
        <v/>
      </c>
      <c r="N39" s="338">
        <f>(IF(DASHBOARD!$J$2=N4,DASHBOARD!$H$28,IF(DASHBOARD!$J$2=0,0,N39)))</f>
        <v/>
      </c>
      <c r="O39" s="338">
        <f>(IF(DASHBOARD!$J$2=O4,DASHBOARD!$H$28,IF(DASHBOARD!$J$2=0,0,O39)))</f>
        <v/>
      </c>
      <c r="P39" s="338">
        <f>(IF(DASHBOARD!$J$2=P4,DASHBOARD!$H$28,IF(DASHBOARD!$J$2=0,0,P39)))</f>
        <v/>
      </c>
      <c r="Q39" s="338">
        <f>(IF(DASHBOARD!$J$2=Q4,DASHBOARD!$H$28,IF(DASHBOARD!$J$2=0,0,Q39)))</f>
        <v/>
      </c>
      <c r="R39" s="338">
        <f>(IF(DASHBOARD!$J$2=R4,DASHBOARD!$H$28,IF(DASHBOARD!$J$2=0,0,R39)))</f>
        <v/>
      </c>
      <c r="S39" s="338">
        <f>(IF(DASHBOARD!$J$2=S4,DASHBOARD!$H$28,IF(DASHBOARD!$J$2=0,0,S39)))</f>
        <v/>
      </c>
      <c r="T39" s="338">
        <f>(IF(DASHBOARD!$J$2=T4,DASHBOARD!$H$28,IF(DASHBOARD!$J$2=0,0,T39)))</f>
        <v/>
      </c>
      <c r="U39" s="338">
        <f>(IF(DASHBOARD!$J$2=U4,DASHBOARD!$H$28,IF(DASHBOARD!$J$2=0,0,U39)))</f>
        <v/>
      </c>
      <c r="V39" s="338">
        <f>(IF(DASHBOARD!$J$2=V4,DASHBOARD!$H$28,IF(DASHBOARD!$J$2=0,0,V39)))</f>
        <v/>
      </c>
      <c r="W39" s="338">
        <f>(IF(DASHBOARD!$J$2=W4,DASHBOARD!$H$28,IF(DASHBOARD!$J$2=0,0,W39)))</f>
        <v/>
      </c>
      <c r="X39" s="338">
        <f>(IF(DASHBOARD!$J$2=X4,DASHBOARD!$H$28,IF(DASHBOARD!$J$2=0,0,X39)))</f>
        <v/>
      </c>
      <c r="Y39" s="338">
        <f>(IF(DASHBOARD!$J$2=Y4,DASHBOARD!$H$28,IF(DASHBOARD!$J$2=0,0,Y39)))</f>
        <v/>
      </c>
      <c r="Z39" s="338">
        <f>(IF(DASHBOARD!$J$2=Z4,DASHBOARD!$H$28,IF(DASHBOARD!$J$2=0,0,Z39)))</f>
        <v/>
      </c>
      <c r="AA39" s="338">
        <f>(IF(DASHBOARD!$J$2=AA4,DASHBOARD!$H$28,IF(DASHBOARD!$J$2=0,0,AA39)))</f>
        <v/>
      </c>
      <c r="AB39" s="338">
        <f>(IF(DASHBOARD!$J$2=AB4,DASHBOARD!$H$28,IF(DASHBOARD!$J$2=0,0,AB39)))</f>
        <v/>
      </c>
      <c r="AC39" s="338">
        <f>(IF(DASHBOARD!$J$2=AC4,DASHBOARD!$H$28,IF(DASHBOARD!$J$2=0,0,AC39)))</f>
        <v/>
      </c>
      <c r="AD39" s="338">
        <f>(IF(DASHBOARD!$J$2=AD4,DASHBOARD!$H$28,IF(DASHBOARD!$J$2=0,0,AD39)))</f>
        <v/>
      </c>
      <c r="AE39" s="338">
        <f>(IF(DASHBOARD!$J$2=AE4,DASHBOARD!$H$28,IF(DASHBOARD!$J$2=0,0,AE39)))</f>
        <v/>
      </c>
      <c r="AF39" s="338">
        <f>(IF(DASHBOARD!$J$2=AF4,DASHBOARD!$H$28,IF(DASHBOARD!$J$2=0,0,AF39)))</f>
        <v/>
      </c>
      <c r="AG39" s="338">
        <f>(IF(DASHBOARD!$J$2=AG4,DASHBOARD!$H$28,IF(DASHBOARD!$J$2=0,0,AG39)))</f>
        <v/>
      </c>
      <c r="AH39" s="338">
        <f>(IF(DASHBOARD!$J$2=AH4,DASHBOARD!$H$28,IF(DASHBOARD!$J$2=0,0,AH39)))</f>
        <v/>
      </c>
      <c r="AI39" s="338">
        <f>(IF(DASHBOARD!$J$2=AI4,DASHBOARD!$H$28,IF(DASHBOARD!$J$2=0,0,AI39)))</f>
        <v/>
      </c>
      <c r="AJ39" s="338">
        <f>(IF(DASHBOARD!$J$2=AJ4,DASHBOARD!$H$28,IF(DASHBOARD!$J$2=0,0,AJ39)))</f>
        <v/>
      </c>
      <c r="AK39" s="338">
        <f>(IF(DASHBOARD!$J$2=AK4,DASHBOARD!$H$28,IF(DASHBOARD!$J$2=0,0,AK39)))</f>
        <v/>
      </c>
      <c r="AL39" s="338">
        <f>(IF(DASHBOARD!$J$2=AL4,DASHBOARD!$H$28,IF(DASHBOARD!$J$2=0,0,AL39)))</f>
        <v/>
      </c>
      <c r="AM39" s="338">
        <f>(IF(DASHBOARD!$J$2=AM4,DASHBOARD!$H$28,IF(DASHBOARD!$J$2=0,0,AM39)))</f>
        <v/>
      </c>
      <c r="AN39" s="338">
        <f>(IF(DASHBOARD!$J$2=AN4,DASHBOARD!$H$28,IF(DASHBOARD!$J$2=0,0,AN39)))</f>
        <v/>
      </c>
      <c r="AO39" s="338">
        <f>(IF(DASHBOARD!$J$2=AO4,DASHBOARD!$H$28,IF(DASHBOARD!$J$2=0,0,AO39)))</f>
        <v/>
      </c>
      <c r="AP39" s="338">
        <f>(IF(DASHBOARD!$J$2=AP4,DASHBOARD!$H$28,IF(DASHBOARD!$J$2=0,0,AP39)))</f>
        <v/>
      </c>
      <c r="AQ39" s="338">
        <f>(IF(DASHBOARD!$J$2=AQ4,DASHBOARD!$H$28,IF(DASHBOARD!$J$2=0,0,AQ39)))</f>
        <v/>
      </c>
      <c r="AR39" s="338">
        <f>(IF(DASHBOARD!$J$2=AR4,DASHBOARD!$H$28,IF(DASHBOARD!$J$2=0,0,AR39)))</f>
        <v/>
      </c>
      <c r="AS39" s="338">
        <f>(IF(DASHBOARD!$J$2=AS4,DASHBOARD!$H$28,IF(DASHBOARD!$J$2=0,0,AS39)))</f>
        <v/>
      </c>
      <c r="AT39" s="338">
        <f>(IF(DASHBOARD!$J$2=AT4,DASHBOARD!$H$28,IF(DASHBOARD!$J$2=0,0,AT39)))</f>
        <v/>
      </c>
      <c r="AU39" s="338">
        <f>(IF(DASHBOARD!$J$2=AU4,DASHBOARD!$H$28,IF(DASHBOARD!$J$2=0,0,AU39)))</f>
        <v/>
      </c>
      <c r="AV39" s="338">
        <f>(IF(DASHBOARD!$J$2=AV4,DASHBOARD!$H$28,IF(DASHBOARD!$J$2=0,0,AV39)))</f>
        <v/>
      </c>
      <c r="AW39" s="338">
        <f>(IF(DASHBOARD!$J$2=AW4,DASHBOARD!$H$28,IF(DASHBOARD!$J$2=0,0,AW39)))</f>
        <v/>
      </c>
      <c r="AX39" s="338">
        <f>(IF(DASHBOARD!$J$2=AX4,DASHBOARD!$H$28,IF(DASHBOARD!$J$2=0,0,AX39)))</f>
        <v/>
      </c>
      <c r="AY39" s="338">
        <f>(IF(DASHBOARD!$J$2=AY4,DASHBOARD!$H$28,IF(DASHBOARD!$J$2=0,0,AY39)))</f>
        <v/>
      </c>
      <c r="AZ39" s="338">
        <f>(IF(DASHBOARD!$J$2=AZ4,DASHBOARD!$H$28,IF(DASHBOARD!$J$2=0,0,AZ39)))</f>
        <v/>
      </c>
      <c r="BA39" s="338">
        <f>(IF(DASHBOARD!$J$2=BA4,DASHBOARD!$H$28,IF(DASHBOARD!$J$2=0,0,BA39)))</f>
        <v/>
      </c>
      <c r="BB39" s="65">
        <f>(SUM(F39:BA39)/2)*1000</f>
        <v/>
      </c>
    </row>
    <row r="40" ht="18.75" customHeight="1" s="18">
      <c r="B40" s="1292" t="n"/>
      <c r="C40" s="1293" t="n"/>
      <c r="D40" s="1297" t="n"/>
      <c r="E40" s="88" t="inlineStr">
        <is>
          <t>JENEPONTO #2</t>
        </is>
      </c>
      <c r="F40" s="338">
        <f>(IF(DASHBOARD!$J$2=F4,DASHBOARD!$H$29,IF(DASHBOARD!$J$2=0,0,F40)))</f>
        <v/>
      </c>
      <c r="G40" s="338">
        <f>(IF(DASHBOARD!$J$2=G4,DASHBOARD!$H$29,IF(DASHBOARD!$J$2=0,0,G40)))</f>
        <v/>
      </c>
      <c r="H40" s="338">
        <f>(IF(DASHBOARD!$J$2=H4,DASHBOARD!$H$29,IF(DASHBOARD!$J$2=0,0,H40)))</f>
        <v/>
      </c>
      <c r="I40" s="338">
        <f>(IF(DASHBOARD!$J$2=I4,DASHBOARD!$H$29,IF(DASHBOARD!$J$2=0,0,I40)))</f>
        <v/>
      </c>
      <c r="J40" s="338">
        <f>(IF(DASHBOARD!$J$2=J4,DASHBOARD!$H$29,IF(DASHBOARD!$J$2=0,0,J40)))</f>
        <v/>
      </c>
      <c r="K40" s="338">
        <f>(IF(DASHBOARD!$J$2=K4,DASHBOARD!$H$29,IF(DASHBOARD!$J$2=0,0,K40)))</f>
        <v/>
      </c>
      <c r="L40" s="338">
        <f>(IF(DASHBOARD!$J$2=L4,DASHBOARD!$H$29,IF(DASHBOARD!$J$2=0,0,L40)))</f>
        <v/>
      </c>
      <c r="M40" s="338">
        <f>(IF(DASHBOARD!$J$2=M4,DASHBOARD!$H$29,IF(DASHBOARD!$J$2=0,0,M40)))</f>
        <v/>
      </c>
      <c r="N40" s="338">
        <f>(IF(DASHBOARD!$J$2=N4,DASHBOARD!$H$29,IF(DASHBOARD!$J$2=0,0,N40)))</f>
        <v/>
      </c>
      <c r="O40" s="338">
        <f>(IF(DASHBOARD!$J$2=O4,DASHBOARD!$H$29,IF(DASHBOARD!$J$2=0,0,O40)))</f>
        <v/>
      </c>
      <c r="P40" s="338">
        <f>(IF(DASHBOARD!$J$2=P4,DASHBOARD!$H$29,IF(DASHBOARD!$J$2=0,0,P40)))</f>
        <v/>
      </c>
      <c r="Q40" s="338">
        <f>(IF(DASHBOARD!$J$2=Q4,DASHBOARD!$H$29,IF(DASHBOARD!$J$2=0,0,Q40)))</f>
        <v/>
      </c>
      <c r="R40" s="338">
        <f>(IF(DASHBOARD!$J$2=R4,DASHBOARD!$H$29,IF(DASHBOARD!$J$2=0,0,R40)))</f>
        <v/>
      </c>
      <c r="S40" s="338">
        <f>(IF(DASHBOARD!$J$2=S4,DASHBOARD!$H$29,IF(DASHBOARD!$J$2=0,0,S40)))</f>
        <v/>
      </c>
      <c r="T40" s="338">
        <f>(IF(DASHBOARD!$J$2=T4,DASHBOARD!$H$29,IF(DASHBOARD!$J$2=0,0,T40)))</f>
        <v/>
      </c>
      <c r="U40" s="338">
        <f>(IF(DASHBOARD!$J$2=U4,DASHBOARD!$H$29,IF(DASHBOARD!$J$2=0,0,U40)))</f>
        <v/>
      </c>
      <c r="V40" s="338">
        <f>(IF(DASHBOARD!$J$2=V4,DASHBOARD!$H$29,IF(DASHBOARD!$J$2=0,0,V40)))</f>
        <v/>
      </c>
      <c r="W40" s="338">
        <f>(IF(DASHBOARD!$J$2=W4,DASHBOARD!$H$29,IF(DASHBOARD!$J$2=0,0,W40)))</f>
        <v/>
      </c>
      <c r="X40" s="338">
        <f>(IF(DASHBOARD!$J$2=X4,DASHBOARD!$H$29,IF(DASHBOARD!$J$2=0,0,X40)))</f>
        <v/>
      </c>
      <c r="Y40" s="338">
        <f>(IF(DASHBOARD!$J$2=Y4,DASHBOARD!$H$29,IF(DASHBOARD!$J$2=0,0,Y40)))</f>
        <v/>
      </c>
      <c r="Z40" s="338">
        <f>(IF(DASHBOARD!$J$2=Z4,DASHBOARD!$H$29,IF(DASHBOARD!$J$2=0,0,Z40)))</f>
        <v/>
      </c>
      <c r="AA40" s="338">
        <f>(IF(DASHBOARD!$J$2=AA4,DASHBOARD!$H$29,IF(DASHBOARD!$J$2=0,0,AA40)))</f>
        <v/>
      </c>
      <c r="AB40" s="338">
        <f>(IF(DASHBOARD!$J$2=AB4,DASHBOARD!$H$29,IF(DASHBOARD!$J$2=0,0,AB40)))</f>
        <v/>
      </c>
      <c r="AC40" s="338">
        <f>(IF(DASHBOARD!$J$2=AC4,DASHBOARD!$H$29,IF(DASHBOARD!$J$2=0,0,AC40)))</f>
        <v/>
      </c>
      <c r="AD40" s="338">
        <f>(IF(DASHBOARD!$J$2=AD4,DASHBOARD!$H$29,IF(DASHBOARD!$J$2=0,0,AD40)))</f>
        <v/>
      </c>
      <c r="AE40" s="338">
        <f>(IF(DASHBOARD!$J$2=AE4,DASHBOARD!$H$29,IF(DASHBOARD!$J$2=0,0,AE40)))</f>
        <v/>
      </c>
      <c r="AF40" s="338">
        <f>(IF(DASHBOARD!$J$2=AF4,DASHBOARD!$H$29,IF(DASHBOARD!$J$2=0,0,AF40)))</f>
        <v/>
      </c>
      <c r="AG40" s="338">
        <f>(IF(DASHBOARD!$J$2=AG4,DASHBOARD!$H$29,IF(DASHBOARD!$J$2=0,0,AG40)))</f>
        <v/>
      </c>
      <c r="AH40" s="338">
        <f>(IF(DASHBOARD!$J$2=AH4,DASHBOARD!$H$29,IF(DASHBOARD!$J$2=0,0,AH40)))</f>
        <v/>
      </c>
      <c r="AI40" s="338">
        <f>(IF(DASHBOARD!$J$2=AI4,DASHBOARD!$H$29,IF(DASHBOARD!$J$2=0,0,AI40)))</f>
        <v/>
      </c>
      <c r="AJ40" s="338">
        <f>(IF(DASHBOARD!$J$2=AJ4,DASHBOARD!$H$29,IF(DASHBOARD!$J$2=0,0,AJ40)))</f>
        <v/>
      </c>
      <c r="AK40" s="338">
        <f>(IF(DASHBOARD!$J$2=AK4,DASHBOARD!$H$29,IF(DASHBOARD!$J$2=0,0,AK40)))</f>
        <v/>
      </c>
      <c r="AL40" s="338">
        <f>(IF(DASHBOARD!$J$2=AL4,DASHBOARD!$H$29,IF(DASHBOARD!$J$2=0,0,AL40)))</f>
        <v/>
      </c>
      <c r="AM40" s="338">
        <f>(IF(DASHBOARD!$J$2=AM4,DASHBOARD!$H$29,IF(DASHBOARD!$J$2=0,0,AM40)))</f>
        <v/>
      </c>
      <c r="AN40" s="338">
        <f>(IF(DASHBOARD!$J$2=AN4,DASHBOARD!$H$29,IF(DASHBOARD!$J$2=0,0,AN40)))</f>
        <v/>
      </c>
      <c r="AO40" s="338">
        <f>(IF(DASHBOARD!$J$2=AO4,DASHBOARD!$H$29,IF(DASHBOARD!$J$2=0,0,AO40)))</f>
        <v/>
      </c>
      <c r="AP40" s="338">
        <f>(IF(DASHBOARD!$J$2=AP4,DASHBOARD!$H$29,IF(DASHBOARD!$J$2=0,0,AP40)))</f>
        <v/>
      </c>
      <c r="AQ40" s="338">
        <f>(IF(DASHBOARD!$J$2=AQ4,DASHBOARD!$H$29,IF(DASHBOARD!$J$2=0,0,AQ40)))</f>
        <v/>
      </c>
      <c r="AR40" s="338">
        <f>(IF(DASHBOARD!$J$2=AR4,DASHBOARD!$H$29,IF(DASHBOARD!$J$2=0,0,AR40)))</f>
        <v/>
      </c>
      <c r="AS40" s="338">
        <f>(IF(DASHBOARD!$J$2=AS4,DASHBOARD!$H$29,IF(DASHBOARD!$J$2=0,0,AS40)))</f>
        <v/>
      </c>
      <c r="AT40" s="338">
        <f>(IF(DASHBOARD!$J$2=AT4,DASHBOARD!$H$29,IF(DASHBOARD!$J$2=0,0,AT40)))</f>
        <v/>
      </c>
      <c r="AU40" s="338">
        <f>(IF(DASHBOARD!$J$2=AU4,DASHBOARD!$H$29,IF(DASHBOARD!$J$2=0,0,AU40)))</f>
        <v/>
      </c>
      <c r="AV40" s="338">
        <f>(IF(DASHBOARD!$J$2=AV4,DASHBOARD!$H$29,IF(DASHBOARD!$J$2=0,0,AV40)))</f>
        <v/>
      </c>
      <c r="AW40" s="338">
        <f>(IF(DASHBOARD!$J$2=AW4,DASHBOARD!$H$29,IF(DASHBOARD!$J$2=0,0,AW40)))</f>
        <v/>
      </c>
      <c r="AX40" s="338">
        <f>(IF(DASHBOARD!$J$2=AX4,DASHBOARD!$H$29,IF(DASHBOARD!$J$2=0,0,AX40)))</f>
        <v/>
      </c>
      <c r="AY40" s="338">
        <f>(IF(DASHBOARD!$J$2=AY4,DASHBOARD!$H$29,IF(DASHBOARD!$J$2=0,0,AY40)))</f>
        <v/>
      </c>
      <c r="AZ40" s="338">
        <f>(IF(DASHBOARD!$J$2=AZ4,DASHBOARD!$H$29,IF(DASHBOARD!$J$2=0,0,AZ40)))</f>
        <v/>
      </c>
      <c r="BA40" s="338">
        <f>(IF(DASHBOARD!$J$2=BA4,DASHBOARD!$H$29,IF(DASHBOARD!$J$2=0,0,BA40)))</f>
        <v/>
      </c>
      <c r="BB40" s="65">
        <f>(SUM(F40:BA40)/2)*1000</f>
        <v/>
      </c>
    </row>
    <row r="41" ht="18.75" customHeight="1" s="18">
      <c r="B41" s="1292" t="n"/>
      <c r="C41" s="1293" t="n"/>
      <c r="D41" s="1297" t="n"/>
      <c r="E41" s="88" t="inlineStr">
        <is>
          <t>JENEPONTO EXP #3</t>
        </is>
      </c>
      <c r="F41" s="338">
        <f>(IF(DASHBOARD!$J$2=F4,DASHBOARD!$H$30,IF(DASHBOARD!$J$2=0,0,F41)))</f>
        <v/>
      </c>
      <c r="G41" s="338">
        <f>(IF(DASHBOARD!$J$2=G4,DASHBOARD!$H$30,IF(DASHBOARD!$J$2=0,0,G41)))</f>
        <v/>
      </c>
      <c r="H41" s="338">
        <f>(IF(DASHBOARD!$J$2=H4,DASHBOARD!$H$30,IF(DASHBOARD!$J$2=0,0,H41)))</f>
        <v/>
      </c>
      <c r="I41" s="338">
        <f>(IF(DASHBOARD!$J$2=I4,DASHBOARD!$H$30,IF(DASHBOARD!$J$2=0,0,I41)))</f>
        <v/>
      </c>
      <c r="J41" s="338">
        <f>(IF(DASHBOARD!$J$2=J4,DASHBOARD!$H$30,IF(DASHBOARD!$J$2=0,0,J41)))</f>
        <v/>
      </c>
      <c r="K41" s="338">
        <f>(IF(DASHBOARD!$J$2=K4,DASHBOARD!$H$30,IF(DASHBOARD!$J$2=0,0,K41)))</f>
        <v/>
      </c>
      <c r="L41" s="338">
        <f>(IF(DASHBOARD!$J$2=L4,DASHBOARD!$H$30,IF(DASHBOARD!$J$2=0,0,L41)))</f>
        <v/>
      </c>
      <c r="M41" s="338">
        <f>(IF(DASHBOARD!$J$2=M4,DASHBOARD!$H$30,IF(DASHBOARD!$J$2=0,0,M41)))</f>
        <v/>
      </c>
      <c r="N41" s="338">
        <f>(IF(DASHBOARD!$J$2=N4,DASHBOARD!$H$30,IF(DASHBOARD!$J$2=0,0,N41)))</f>
        <v/>
      </c>
      <c r="O41" s="338">
        <f>(IF(DASHBOARD!$J$2=O4,DASHBOARD!$H$30,IF(DASHBOARD!$J$2=0,0,O41)))</f>
        <v/>
      </c>
      <c r="P41" s="338">
        <f>(IF(DASHBOARD!$J$2=P4,DASHBOARD!$H$30,IF(DASHBOARD!$J$2=0,0,P41)))</f>
        <v/>
      </c>
      <c r="Q41" s="338">
        <f>(IF(DASHBOARD!$J$2=Q4,DASHBOARD!$H$30,IF(DASHBOARD!$J$2=0,0,Q41)))</f>
        <v/>
      </c>
      <c r="R41" s="338">
        <f>(IF(DASHBOARD!$J$2=R4,DASHBOARD!$H$30,IF(DASHBOARD!$J$2=0,0,R41)))</f>
        <v/>
      </c>
      <c r="S41" s="338">
        <f>(IF(DASHBOARD!$J$2=S4,DASHBOARD!$H$30,IF(DASHBOARD!$J$2=0,0,S41)))</f>
        <v/>
      </c>
      <c r="T41" s="338">
        <f>(IF(DASHBOARD!$J$2=T4,DASHBOARD!$H$30,IF(DASHBOARD!$J$2=0,0,T41)))</f>
        <v/>
      </c>
      <c r="U41" s="338">
        <f>(IF(DASHBOARD!$J$2=U4,DASHBOARD!$H$30,IF(DASHBOARD!$J$2=0,0,U41)))</f>
        <v/>
      </c>
      <c r="V41" s="338">
        <f>(IF(DASHBOARD!$J$2=V4,DASHBOARD!$H$30,IF(DASHBOARD!$J$2=0,0,V41)))</f>
        <v/>
      </c>
      <c r="W41" s="338">
        <f>(IF(DASHBOARD!$J$2=W4,DASHBOARD!$H$30,IF(DASHBOARD!$J$2=0,0,W41)))</f>
        <v/>
      </c>
      <c r="X41" s="338">
        <f>(IF(DASHBOARD!$J$2=X4,DASHBOARD!$H$30,IF(DASHBOARD!$J$2=0,0,X41)))</f>
        <v/>
      </c>
      <c r="Y41" s="338">
        <f>(IF(DASHBOARD!$J$2=Y4,DASHBOARD!$H$30,IF(DASHBOARD!$J$2=0,0,Y41)))</f>
        <v/>
      </c>
      <c r="Z41" s="338">
        <f>(IF(DASHBOARD!$J$2=Z4,DASHBOARD!$H$30,IF(DASHBOARD!$J$2=0,0,Z41)))</f>
        <v/>
      </c>
      <c r="AA41" s="338">
        <f>(IF(DASHBOARD!$J$2=AA4,DASHBOARD!$H$30,IF(DASHBOARD!$J$2=0,0,AA41)))</f>
        <v/>
      </c>
      <c r="AB41" s="338">
        <f>(IF(DASHBOARD!$J$2=AB4,DASHBOARD!$H$30,IF(DASHBOARD!$J$2=0,0,AB41)))</f>
        <v/>
      </c>
      <c r="AC41" s="338">
        <f>(IF(DASHBOARD!$J$2=AC4,DASHBOARD!$H$30,IF(DASHBOARD!$J$2=0,0,AC41)))</f>
        <v/>
      </c>
      <c r="AD41" s="338">
        <f>(IF(DASHBOARD!$J$2=AD4,DASHBOARD!$H$30,IF(DASHBOARD!$J$2=0,0,AD41)))</f>
        <v/>
      </c>
      <c r="AE41" s="338">
        <f>(IF(DASHBOARD!$J$2=AE4,DASHBOARD!$H$30,IF(DASHBOARD!$J$2=0,0,AE41)))</f>
        <v/>
      </c>
      <c r="AF41" s="338">
        <f>(IF(DASHBOARD!$J$2=AF4,DASHBOARD!$H$30,IF(DASHBOARD!$J$2=0,0,AF41)))</f>
        <v/>
      </c>
      <c r="AG41" s="338">
        <f>(IF(DASHBOARD!$J$2=AG4,DASHBOARD!$H$30,IF(DASHBOARD!$J$2=0,0,AG41)))</f>
        <v/>
      </c>
      <c r="AH41" s="338">
        <f>(IF(DASHBOARD!$J$2=AH4,DASHBOARD!$H$30,IF(DASHBOARD!$J$2=0,0,AH41)))</f>
        <v/>
      </c>
      <c r="AI41" s="338">
        <f>(IF(DASHBOARD!$J$2=AI4,DASHBOARD!$H$30,IF(DASHBOARD!$J$2=0,0,AI41)))</f>
        <v/>
      </c>
      <c r="AJ41" s="338">
        <f>(IF(DASHBOARD!$J$2=AJ4,DASHBOARD!$H$30,IF(DASHBOARD!$J$2=0,0,AJ41)))</f>
        <v/>
      </c>
      <c r="AK41" s="338">
        <f>(IF(DASHBOARD!$J$2=AK4,DASHBOARD!$H$30,IF(DASHBOARD!$J$2=0,0,AK41)))</f>
        <v/>
      </c>
      <c r="AL41" s="338">
        <f>(IF(DASHBOARD!$J$2=AL4,DASHBOARD!$H$30,IF(DASHBOARD!$J$2=0,0,AL41)))</f>
        <v/>
      </c>
      <c r="AM41" s="338">
        <f>(IF(DASHBOARD!$J$2=AM4,DASHBOARD!$H$30,IF(DASHBOARD!$J$2=0,0,AM41)))</f>
        <v/>
      </c>
      <c r="AN41" s="338">
        <f>(IF(DASHBOARD!$J$2=AN4,DASHBOARD!$H$30,IF(DASHBOARD!$J$2=0,0,AN41)))</f>
        <v/>
      </c>
      <c r="AO41" s="338">
        <f>(IF(DASHBOARD!$J$2=AO4,DASHBOARD!$H$30,IF(DASHBOARD!$J$2=0,0,AO41)))</f>
        <v/>
      </c>
      <c r="AP41" s="338">
        <f>(IF(DASHBOARD!$J$2=AP4,DASHBOARD!$H$30,IF(DASHBOARD!$J$2=0,0,AP41)))</f>
        <v/>
      </c>
      <c r="AQ41" s="338">
        <f>(IF(DASHBOARD!$J$2=AQ4,DASHBOARD!$H$30,IF(DASHBOARD!$J$2=0,0,AQ41)))</f>
        <v/>
      </c>
      <c r="AR41" s="338">
        <f>(IF(DASHBOARD!$J$2=AR4,DASHBOARD!$H$30,IF(DASHBOARD!$J$2=0,0,AR41)))</f>
        <v/>
      </c>
      <c r="AS41" s="338">
        <f>(IF(DASHBOARD!$J$2=AS4,DASHBOARD!$H$30,IF(DASHBOARD!$J$2=0,0,AS41)))</f>
        <v/>
      </c>
      <c r="AT41" s="338">
        <f>(IF(DASHBOARD!$J$2=AT4,DASHBOARD!$H$30,IF(DASHBOARD!$J$2=0,0,AT41)))</f>
        <v/>
      </c>
      <c r="AU41" s="338">
        <f>(IF(DASHBOARD!$J$2=AU4,DASHBOARD!$H$30,IF(DASHBOARD!$J$2=0,0,AU41)))</f>
        <v/>
      </c>
      <c r="AV41" s="338">
        <f>(IF(DASHBOARD!$J$2=AV4,DASHBOARD!$H$30,IF(DASHBOARD!$J$2=0,0,AV41)))</f>
        <v/>
      </c>
      <c r="AW41" s="338">
        <f>(IF(DASHBOARD!$J$2=AW4,DASHBOARD!$H$30,IF(DASHBOARD!$J$2=0,0,AW41)))</f>
        <v/>
      </c>
      <c r="AX41" s="338">
        <f>(IF(DASHBOARD!$J$2=AX4,DASHBOARD!$H$30,IF(DASHBOARD!$J$2=0,0,AX41)))</f>
        <v/>
      </c>
      <c r="AY41" s="338">
        <f>(IF(DASHBOARD!$J$2=AY4,DASHBOARD!$H$30,IF(DASHBOARD!$J$2=0,0,AY41)))</f>
        <v/>
      </c>
      <c r="AZ41" s="338">
        <f>(IF(DASHBOARD!$J$2=AZ4,DASHBOARD!$H$30,IF(DASHBOARD!$J$2=0,0,AZ41)))</f>
        <v/>
      </c>
      <c r="BA41" s="338">
        <f>(IF(DASHBOARD!$J$2=BA4,DASHBOARD!$H$30,IF(DASHBOARD!$J$2=0,0,BA41)))</f>
        <v/>
      </c>
      <c r="BB41" s="65">
        <f>(SUM(F41:BA41)/2)*1000</f>
        <v/>
      </c>
    </row>
    <row r="42" ht="19.5" customHeight="1" s="18" thickBot="1">
      <c r="B42" s="1292" t="n"/>
      <c r="C42" s="1295" t="n"/>
      <c r="D42" s="1297" t="n"/>
      <c r="E42" s="88" t="inlineStr">
        <is>
          <t>JENEPONTO EXP #4</t>
        </is>
      </c>
      <c r="F42" s="338">
        <f>(IF(DASHBOARD!$J$2=F4,DASHBOARD!$H$31,IF(DASHBOARD!$J$2=0,0,F42)))</f>
        <v/>
      </c>
      <c r="G42" s="338">
        <f>(IF(DASHBOARD!$J$2=G4,DASHBOARD!$H$31,IF(DASHBOARD!$J$2=0,0,G42)))</f>
        <v/>
      </c>
      <c r="H42" s="338">
        <f>(IF(DASHBOARD!$J$2=H4,DASHBOARD!$H$31,IF(DASHBOARD!$J$2=0,0,H42)))</f>
        <v/>
      </c>
      <c r="I42" s="338">
        <f>(IF(DASHBOARD!$J$2=I4,DASHBOARD!$H$31,IF(DASHBOARD!$J$2=0,0,I42)))</f>
        <v/>
      </c>
      <c r="J42" s="338">
        <f>(IF(DASHBOARD!$J$2=J4,DASHBOARD!$H$31,IF(DASHBOARD!$J$2=0,0,J42)))</f>
        <v/>
      </c>
      <c r="K42" s="338">
        <f>(IF(DASHBOARD!$J$2=K4,DASHBOARD!$H$31,IF(DASHBOARD!$J$2=0,0,K42)))</f>
        <v/>
      </c>
      <c r="L42" s="338">
        <f>(IF(DASHBOARD!$J$2=L4,DASHBOARD!$H$31,IF(DASHBOARD!$J$2=0,0,L42)))</f>
        <v/>
      </c>
      <c r="M42" s="338">
        <f>(IF(DASHBOARD!$J$2=M4,DASHBOARD!$H$31,IF(DASHBOARD!$J$2=0,0,M42)))</f>
        <v/>
      </c>
      <c r="N42" s="338">
        <f>(IF(DASHBOARD!$J$2=N4,DASHBOARD!$H$31,IF(DASHBOARD!$J$2=0,0,N42)))</f>
        <v/>
      </c>
      <c r="O42" s="338">
        <f>(IF(DASHBOARD!$J$2=O4,DASHBOARD!$H$31,IF(DASHBOARD!$J$2=0,0,O42)))</f>
        <v/>
      </c>
      <c r="P42" s="338">
        <f>(IF(DASHBOARD!$J$2=P4,DASHBOARD!$H$31,IF(DASHBOARD!$J$2=0,0,P42)))</f>
        <v/>
      </c>
      <c r="Q42" s="338">
        <f>(IF(DASHBOARD!$J$2=Q4,DASHBOARD!$H$31,IF(DASHBOARD!$J$2=0,0,Q42)))</f>
        <v/>
      </c>
      <c r="R42" s="338">
        <f>(IF(DASHBOARD!$J$2=R4,DASHBOARD!$H$31,IF(DASHBOARD!$J$2=0,0,R42)))</f>
        <v/>
      </c>
      <c r="S42" s="338">
        <f>(IF(DASHBOARD!$J$2=S4,DASHBOARD!$H$31,IF(DASHBOARD!$J$2=0,0,S42)))</f>
        <v/>
      </c>
      <c r="T42" s="338">
        <f>(IF(DASHBOARD!$J$2=T4,DASHBOARD!$H$31,IF(DASHBOARD!$J$2=0,0,T42)))</f>
        <v/>
      </c>
      <c r="U42" s="338">
        <f>(IF(DASHBOARD!$J$2=U4,DASHBOARD!$H$31,IF(DASHBOARD!$J$2=0,0,U42)))</f>
        <v/>
      </c>
      <c r="V42" s="338">
        <f>(IF(DASHBOARD!$J$2=V4,DASHBOARD!$H$31,IF(DASHBOARD!$J$2=0,0,V42)))</f>
        <v/>
      </c>
      <c r="W42" s="338">
        <f>(IF(DASHBOARD!$J$2=W4,DASHBOARD!$H$31,IF(DASHBOARD!$J$2=0,0,W42)))</f>
        <v/>
      </c>
      <c r="X42" s="338">
        <f>(IF(DASHBOARD!$J$2=X4,DASHBOARD!$H$31,IF(DASHBOARD!$J$2=0,0,X42)))</f>
        <v/>
      </c>
      <c r="Y42" s="338">
        <f>(IF(DASHBOARD!$J$2=Y4,DASHBOARD!$H$31,IF(DASHBOARD!$J$2=0,0,Y42)))</f>
        <v/>
      </c>
      <c r="Z42" s="338">
        <f>(IF(DASHBOARD!$J$2=Z4,DASHBOARD!$H$31,IF(DASHBOARD!$J$2=0,0,Z42)))</f>
        <v/>
      </c>
      <c r="AA42" s="338">
        <f>(IF(DASHBOARD!$J$2=AA4,DASHBOARD!$H$31,IF(DASHBOARD!$J$2=0,0,AA42)))</f>
        <v/>
      </c>
      <c r="AB42" s="338">
        <f>(IF(DASHBOARD!$J$2=AB4,DASHBOARD!$H$31,IF(DASHBOARD!$J$2=0,0,AB42)))</f>
        <v/>
      </c>
      <c r="AC42" s="338">
        <f>(IF(DASHBOARD!$J$2=AC4,DASHBOARD!$H$31,IF(DASHBOARD!$J$2=0,0,AC42)))</f>
        <v/>
      </c>
      <c r="AD42" s="338">
        <f>(IF(DASHBOARD!$J$2=AD4,DASHBOARD!$H$31,IF(DASHBOARD!$J$2=0,0,AD42)))</f>
        <v/>
      </c>
      <c r="AE42" s="338">
        <f>(IF(DASHBOARD!$J$2=AE4,DASHBOARD!$H$31,IF(DASHBOARD!$J$2=0,0,AE42)))</f>
        <v/>
      </c>
      <c r="AF42" s="338">
        <f>(IF(DASHBOARD!$J$2=AF4,DASHBOARD!$H$31,IF(DASHBOARD!$J$2=0,0,AF42)))</f>
        <v/>
      </c>
      <c r="AG42" s="338">
        <f>(IF(DASHBOARD!$J$2=AG4,DASHBOARD!$H$31,IF(DASHBOARD!$J$2=0,0,AG42)))</f>
        <v/>
      </c>
      <c r="AH42" s="338">
        <f>(IF(DASHBOARD!$J$2=AH4,DASHBOARD!$H$31,IF(DASHBOARD!$J$2=0,0,AH42)))</f>
        <v/>
      </c>
      <c r="AI42" s="338">
        <f>(IF(DASHBOARD!$J$2=AI4,DASHBOARD!$H$31,IF(DASHBOARD!$J$2=0,0,AI42)))</f>
        <v/>
      </c>
      <c r="AJ42" s="338">
        <f>(IF(DASHBOARD!$J$2=AJ4,DASHBOARD!$H$31,IF(DASHBOARD!$J$2=0,0,AJ42)))</f>
        <v/>
      </c>
      <c r="AK42" s="338">
        <f>(IF(DASHBOARD!$J$2=AK4,DASHBOARD!$H$31,IF(DASHBOARD!$J$2=0,0,AK42)))</f>
        <v/>
      </c>
      <c r="AL42" s="338">
        <f>(IF(DASHBOARD!$J$2=AL4,DASHBOARD!$H$31,IF(DASHBOARD!$J$2=0,0,AL42)))</f>
        <v/>
      </c>
      <c r="AM42" s="338">
        <f>(IF(DASHBOARD!$J$2=AM4,DASHBOARD!$H$31,IF(DASHBOARD!$J$2=0,0,AM42)))</f>
        <v/>
      </c>
      <c r="AN42" s="338">
        <f>(IF(DASHBOARD!$J$2=AN4,DASHBOARD!$H$31,IF(DASHBOARD!$J$2=0,0,AN42)))</f>
        <v/>
      </c>
      <c r="AO42" s="338">
        <f>(IF(DASHBOARD!$J$2=AO4,DASHBOARD!$H$31,IF(DASHBOARD!$J$2=0,0,AO42)))</f>
        <v/>
      </c>
      <c r="AP42" s="338">
        <f>(IF(DASHBOARD!$J$2=AP4,DASHBOARD!$H$31,IF(DASHBOARD!$J$2=0,0,AP42)))</f>
        <v/>
      </c>
      <c r="AQ42" s="338">
        <f>(IF(DASHBOARD!$J$2=AQ4,DASHBOARD!$H$31,IF(DASHBOARD!$J$2=0,0,AQ42)))</f>
        <v/>
      </c>
      <c r="AR42" s="338">
        <f>(IF(DASHBOARD!$J$2=AR4,DASHBOARD!$H$31,IF(DASHBOARD!$J$2=0,0,AR42)))</f>
        <v/>
      </c>
      <c r="AS42" s="338">
        <f>(IF(DASHBOARD!$J$2=AS4,DASHBOARD!$H$31,IF(DASHBOARD!$J$2=0,0,AS42)))</f>
        <v/>
      </c>
      <c r="AT42" s="338">
        <f>(IF(DASHBOARD!$J$2=AT4,DASHBOARD!$H$31,IF(DASHBOARD!$J$2=0,0,AT42)))</f>
        <v/>
      </c>
      <c r="AU42" s="338">
        <f>(IF(DASHBOARD!$J$2=AU4,DASHBOARD!$H$31,IF(DASHBOARD!$J$2=0,0,AU42)))</f>
        <v/>
      </c>
      <c r="AV42" s="338">
        <f>(IF(DASHBOARD!$J$2=AV4,DASHBOARD!$H$31,IF(DASHBOARD!$J$2=0,0,AV42)))</f>
        <v/>
      </c>
      <c r="AW42" s="338">
        <f>(IF(DASHBOARD!$J$2=AW4,DASHBOARD!$H$31,IF(DASHBOARD!$J$2=0,0,AW42)))</f>
        <v/>
      </c>
      <c r="AX42" s="338">
        <f>(IF(DASHBOARD!$J$2=AX4,DASHBOARD!$H$31,IF(DASHBOARD!$J$2=0,0,AX42)))</f>
        <v/>
      </c>
      <c r="AY42" s="338">
        <f>(IF(DASHBOARD!$J$2=AY4,DASHBOARD!$H$31,IF(DASHBOARD!$J$2=0,0,AY42)))</f>
        <v/>
      </c>
      <c r="AZ42" s="338">
        <f>(IF(DASHBOARD!$J$2=AZ4,DASHBOARD!$H$31,IF(DASHBOARD!$J$2=0,0,AZ42)))</f>
        <v/>
      </c>
      <c r="BA42" s="338">
        <f>(IF(DASHBOARD!$J$2=BA4,DASHBOARD!$H$31,IF(DASHBOARD!$J$2=0,0,BA42)))</f>
        <v/>
      </c>
      <c r="BB42" s="65">
        <f>(SUM(F42:BA42)/2)*1000</f>
        <v/>
      </c>
    </row>
    <row r="43" ht="19.5" customHeight="1" s="18" thickTop="1">
      <c r="B43" s="1292" t="n"/>
      <c r="C43" s="852" t="n"/>
      <c r="D43" s="884" t="n"/>
      <c r="E43" s="338">
        <f>(IF(DASHBOARD!$J$2=E2,DASHBOARD!$G$31,IF(DASHBOARD!$J$2=0,0,E43)))</f>
        <v/>
      </c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38" t="n"/>
      <c r="U43" s="338" t="n"/>
      <c r="V43" s="338" t="n"/>
      <c r="W43" s="338" t="n"/>
      <c r="X43" s="338" t="n"/>
      <c r="Y43" s="338" t="n"/>
      <c r="Z43" s="338" t="n"/>
      <c r="AA43" s="338" t="n"/>
      <c r="AB43" s="338" t="n"/>
      <c r="AC43" s="338" t="n"/>
      <c r="AD43" s="338" t="n"/>
      <c r="AE43" s="338" t="n"/>
      <c r="AF43" s="338" t="n"/>
      <c r="AG43" s="338" t="n"/>
      <c r="AH43" s="338" t="n"/>
      <c r="AI43" s="338" t="n"/>
      <c r="AJ43" s="338" t="n"/>
      <c r="AK43" s="338" t="n"/>
      <c r="AL43" s="338" t="n"/>
      <c r="AM43" s="338" t="n"/>
      <c r="AN43" s="338" t="n"/>
      <c r="AO43" s="338" t="n"/>
      <c r="AP43" s="338" t="n"/>
      <c r="AQ43" s="338" t="n"/>
      <c r="AR43" s="338" t="n"/>
      <c r="AS43" s="338" t="n"/>
      <c r="AT43" s="338" t="n"/>
      <c r="AU43" s="338" t="n"/>
      <c r="AV43" s="338" t="n"/>
      <c r="AW43" s="338" t="n"/>
      <c r="AX43" s="338" t="n"/>
      <c r="AY43" s="338" t="n"/>
      <c r="AZ43" s="338" t="n"/>
      <c r="BA43" s="338" t="n"/>
      <c r="BB43" s="65" t="n"/>
    </row>
    <row r="44" ht="18.75" customHeight="1" s="18">
      <c r="B44" s="1292" t="n"/>
      <c r="C44" s="852" t="n"/>
      <c r="D44" s="884" t="n"/>
      <c r="E44" s="88" t="inlineStr">
        <is>
          <t>MAMUJU #1</t>
        </is>
      </c>
      <c r="F44" s="338">
        <f>(IF(DASHBOARD!$J$2=F4,DASHBOARD!$H$60,IF(DASHBOARD!$J$2=0,0,F44)))</f>
        <v/>
      </c>
      <c r="G44" s="338">
        <f>(IF(DASHBOARD!$J$2=G4,DASHBOARD!$H$60,IF(DASHBOARD!$J$2=0,0,G44)))</f>
        <v/>
      </c>
      <c r="H44" s="338">
        <f>(IF(DASHBOARD!$J$2=H4,DASHBOARD!$H$60,IF(DASHBOARD!$J$2=0,0,H44)))</f>
        <v/>
      </c>
      <c r="I44" s="338">
        <f>(IF(DASHBOARD!$J$2=I4,DASHBOARD!$H$60,IF(DASHBOARD!$J$2=0,0,I44)))</f>
        <v/>
      </c>
      <c r="J44" s="338">
        <f>(IF(DASHBOARD!$J$2=J4,DASHBOARD!$H$60,IF(DASHBOARD!$J$2=0,0,J44)))</f>
        <v/>
      </c>
      <c r="K44" s="338">
        <f>(IF(DASHBOARD!$J$2=K4,DASHBOARD!$H$60,IF(DASHBOARD!$J$2=0,0,K44)))</f>
        <v/>
      </c>
      <c r="L44" s="338">
        <f>(IF(DASHBOARD!$J$2=L4,DASHBOARD!$H$60,IF(DASHBOARD!$J$2=0,0,L44)))</f>
        <v/>
      </c>
      <c r="M44" s="338">
        <f>(IF(DASHBOARD!$J$2=M4,DASHBOARD!$H$60,IF(DASHBOARD!$J$2=0,0,M44)))</f>
        <v/>
      </c>
      <c r="N44" s="338">
        <f>(IF(DASHBOARD!$J$2=N4,DASHBOARD!$H$60,IF(DASHBOARD!$J$2=0,0,N44)))</f>
        <v/>
      </c>
      <c r="O44" s="338">
        <f>(IF(DASHBOARD!$J$2=O4,DASHBOARD!$H$60,IF(DASHBOARD!$J$2=0,0,O44)))</f>
        <v/>
      </c>
      <c r="P44" s="338">
        <f>(IF(DASHBOARD!$J$2=P4,DASHBOARD!$H$60,IF(DASHBOARD!$J$2=0,0,P44)))</f>
        <v/>
      </c>
      <c r="Q44" s="338">
        <f>(IF(DASHBOARD!$J$2=Q4,DASHBOARD!$H$60,IF(DASHBOARD!$J$2=0,0,Q44)))</f>
        <v/>
      </c>
      <c r="R44" s="338">
        <f>(IF(DASHBOARD!$J$2=R4,DASHBOARD!$H$60,IF(DASHBOARD!$J$2=0,0,R44)))</f>
        <v/>
      </c>
      <c r="S44" s="338">
        <f>(IF(DASHBOARD!$J$2=S4,DASHBOARD!$H$60,IF(DASHBOARD!$J$2=0,0,S44)))</f>
        <v/>
      </c>
      <c r="T44" s="338">
        <f>(IF(DASHBOARD!$J$2=T4,DASHBOARD!$H$60,IF(DASHBOARD!$J$2=0,0,T44)))</f>
        <v/>
      </c>
      <c r="U44" s="338">
        <f>(IF(DASHBOARD!$J$2=U4,DASHBOARD!$H$60,IF(DASHBOARD!$J$2=0,0,U44)))</f>
        <v/>
      </c>
      <c r="V44" s="338">
        <f>(IF(DASHBOARD!$J$2=V4,DASHBOARD!$H$60,IF(DASHBOARD!$J$2=0,0,V44)))</f>
        <v/>
      </c>
      <c r="W44" s="338">
        <f>(IF(DASHBOARD!$J$2=W4,DASHBOARD!$H$60,IF(DASHBOARD!$J$2=0,0,W44)))</f>
        <v/>
      </c>
      <c r="X44" s="338">
        <f>(IF(DASHBOARD!$J$2=X4,DASHBOARD!$H$60,IF(DASHBOARD!$J$2=0,0,X44)))</f>
        <v/>
      </c>
      <c r="Y44" s="338">
        <f>(IF(DASHBOARD!$J$2=Y4,DASHBOARD!$H$60,IF(DASHBOARD!$J$2=0,0,Y44)))</f>
        <v/>
      </c>
      <c r="Z44" s="338">
        <f>(IF(DASHBOARD!$J$2=Z4,DASHBOARD!$H$60,IF(DASHBOARD!$J$2=0,0,Z44)))</f>
        <v/>
      </c>
      <c r="AA44" s="338">
        <f>(IF(DASHBOARD!$J$2=AA4,DASHBOARD!$H$60,IF(DASHBOARD!$J$2=0,0,AA44)))</f>
        <v/>
      </c>
      <c r="AB44" s="338">
        <f>(IF(DASHBOARD!$J$2=AB4,DASHBOARD!$H$60,IF(DASHBOARD!$J$2=0,0,AB44)))</f>
        <v/>
      </c>
      <c r="AC44" s="338">
        <f>(IF(DASHBOARD!$J$2=AC4,DASHBOARD!$H$60,IF(DASHBOARD!$J$2=0,0,AC44)))</f>
        <v/>
      </c>
      <c r="AD44" s="338">
        <f>(IF(DASHBOARD!$J$2=AD4,DASHBOARD!$H$60,IF(DASHBOARD!$J$2=0,0,AD44)))</f>
        <v/>
      </c>
      <c r="AE44" s="338">
        <f>(IF(DASHBOARD!$J$2=AE4,DASHBOARD!$H$60,IF(DASHBOARD!$J$2=0,0,AE44)))</f>
        <v/>
      </c>
      <c r="AF44" s="338">
        <f>(IF(DASHBOARD!$J$2=AF4,DASHBOARD!$H$60,IF(DASHBOARD!$J$2=0,0,AF44)))</f>
        <v/>
      </c>
      <c r="AG44" s="338">
        <f>(IF(DASHBOARD!$J$2=AG4,DASHBOARD!$H$60,IF(DASHBOARD!$J$2=0,0,AG44)))</f>
        <v/>
      </c>
      <c r="AH44" s="338">
        <f>(IF(DASHBOARD!$J$2=AH4,DASHBOARD!$H$60,IF(DASHBOARD!$J$2=0,0,AH44)))</f>
        <v/>
      </c>
      <c r="AI44" s="338">
        <f>(IF(DASHBOARD!$J$2=AI4,DASHBOARD!$H$60,IF(DASHBOARD!$J$2=0,0,AI44)))</f>
        <v/>
      </c>
      <c r="AJ44" s="338">
        <f>(IF(DASHBOARD!$J$2=AJ4,DASHBOARD!$H$60,IF(DASHBOARD!$J$2=0,0,AJ44)))</f>
        <v/>
      </c>
      <c r="AK44" s="338">
        <f>(IF(DASHBOARD!$J$2=AK4,DASHBOARD!$H$60,IF(DASHBOARD!$J$2=0,0,AK44)))</f>
        <v/>
      </c>
      <c r="AL44" s="338">
        <f>(IF(DASHBOARD!$J$2=AL4,DASHBOARD!$H$60,IF(DASHBOARD!$J$2=0,0,AL44)))</f>
        <v/>
      </c>
      <c r="AM44" s="338">
        <f>(IF(DASHBOARD!$J$2=AM4,DASHBOARD!$H$60,IF(DASHBOARD!$J$2=0,0,AM44)))</f>
        <v/>
      </c>
      <c r="AN44" s="338">
        <f>(IF(DASHBOARD!$J$2=AN4,DASHBOARD!$H$60,IF(DASHBOARD!$J$2=0,0,AN44)))</f>
        <v/>
      </c>
      <c r="AO44" s="338">
        <f>(IF(DASHBOARD!$J$2=AO4,DASHBOARD!$H$60,IF(DASHBOARD!$J$2=0,0,AO44)))</f>
        <v/>
      </c>
      <c r="AP44" s="338">
        <f>(IF(DASHBOARD!$J$2=AP4,DASHBOARD!$H$60,IF(DASHBOARD!$J$2=0,0,AP44)))</f>
        <v/>
      </c>
      <c r="AQ44" s="338">
        <f>(IF(DASHBOARD!$J$2=AQ4,DASHBOARD!$H$60,IF(DASHBOARD!$J$2=0,0,AQ44)))</f>
        <v/>
      </c>
      <c r="AR44" s="338">
        <f>(IF(DASHBOARD!$J$2=AR4,DASHBOARD!$H$60,IF(DASHBOARD!$J$2=0,0,AR44)))</f>
        <v/>
      </c>
      <c r="AS44" s="338">
        <f>(IF(DASHBOARD!$J$2=AS4,DASHBOARD!$H$60,IF(DASHBOARD!$J$2=0,0,AS44)))</f>
        <v/>
      </c>
      <c r="AT44" s="338">
        <f>(IF(DASHBOARD!$J$2=AT4,DASHBOARD!$H$60,IF(DASHBOARD!$J$2=0,0,AT44)))</f>
        <v/>
      </c>
      <c r="AU44" s="338">
        <f>(IF(DASHBOARD!$J$2=AU4,DASHBOARD!$H$60,IF(DASHBOARD!$J$2=0,0,AU44)))</f>
        <v/>
      </c>
      <c r="AV44" s="338">
        <f>(IF(DASHBOARD!$J$2=AV4,DASHBOARD!$H$60,IF(DASHBOARD!$J$2=0,0,AV44)))</f>
        <v/>
      </c>
      <c r="AW44" s="338">
        <f>(IF(DASHBOARD!$J$2=AW4,DASHBOARD!$H$60,IF(DASHBOARD!$J$2=0,0,AW44)))</f>
        <v/>
      </c>
      <c r="AX44" s="338">
        <f>(IF(DASHBOARD!$J$2=AX4,DASHBOARD!$H$60,IF(DASHBOARD!$J$2=0,0,AX44)))</f>
        <v/>
      </c>
      <c r="AY44" s="338">
        <f>(IF(DASHBOARD!$J$2=AY4,DASHBOARD!$H$60,IF(DASHBOARD!$J$2=0,0,AY44)))</f>
        <v/>
      </c>
      <c r="AZ44" s="338">
        <f>(IF(DASHBOARD!$J$2=AZ4,DASHBOARD!$H$60,IF(DASHBOARD!$J$2=0,0,AZ44)))</f>
        <v/>
      </c>
      <c r="BA44" s="338">
        <f>(IF(DASHBOARD!$J$2=BA4,DASHBOARD!$H$60,IF(DASHBOARD!$J$2=0,0,BA44)))</f>
        <v/>
      </c>
      <c r="BB44" s="65">
        <f>(SUM(F44:BA44)/2)*1000</f>
        <v/>
      </c>
    </row>
    <row r="45" ht="19.5" customHeight="1" s="18" thickBot="1">
      <c r="B45" s="1292" t="n"/>
      <c r="C45" s="852" t="n"/>
      <c r="D45" s="884" t="n"/>
      <c r="E45" s="88" t="inlineStr">
        <is>
          <t>MAMUJU #2</t>
        </is>
      </c>
      <c r="F45" s="338">
        <f>(IF(DASHBOARD!$J$2=F4,DASHBOARD!$H$61,IF(DASHBOARD!$J$2=0,0,F45)))</f>
        <v/>
      </c>
      <c r="G45" s="338">
        <f>(IF(DASHBOARD!$J$2=G4,DASHBOARD!$H$61,IF(DASHBOARD!$J$2=0,0,G45)))</f>
        <v/>
      </c>
      <c r="H45" s="338">
        <f>(IF(DASHBOARD!$J$2=H4,DASHBOARD!$H$61,IF(DASHBOARD!$J$2=0,0,H45)))</f>
        <v/>
      </c>
      <c r="I45" s="338">
        <f>(IF(DASHBOARD!$J$2=I4,DASHBOARD!$H$61,IF(DASHBOARD!$J$2=0,0,I45)))</f>
        <v/>
      </c>
      <c r="J45" s="338">
        <f>(IF(DASHBOARD!$J$2=J4,DASHBOARD!$H$61,IF(DASHBOARD!$J$2=0,0,J45)))</f>
        <v/>
      </c>
      <c r="K45" s="338">
        <f>(IF(DASHBOARD!$J$2=K4,DASHBOARD!$H$61,IF(DASHBOARD!$J$2=0,0,K45)))</f>
        <v/>
      </c>
      <c r="L45" s="338">
        <f>(IF(DASHBOARD!$J$2=L4,DASHBOARD!$H$61,IF(DASHBOARD!$J$2=0,0,L45)))</f>
        <v/>
      </c>
      <c r="M45" s="338">
        <f>(IF(DASHBOARD!$J$2=M4,DASHBOARD!$H$61,IF(DASHBOARD!$J$2=0,0,M45)))</f>
        <v/>
      </c>
      <c r="N45" s="338">
        <f>(IF(DASHBOARD!$J$2=N4,DASHBOARD!$H$61,IF(DASHBOARD!$J$2=0,0,N45)))</f>
        <v/>
      </c>
      <c r="O45" s="338">
        <f>(IF(DASHBOARD!$J$2=O4,DASHBOARD!$H$61,IF(DASHBOARD!$J$2=0,0,O45)))</f>
        <v/>
      </c>
      <c r="P45" s="338">
        <f>(IF(DASHBOARD!$J$2=P4,DASHBOARD!$H$61,IF(DASHBOARD!$J$2=0,0,P45)))</f>
        <v/>
      </c>
      <c r="Q45" s="338">
        <f>(IF(DASHBOARD!$J$2=Q4,DASHBOARD!$H$61,IF(DASHBOARD!$J$2=0,0,Q45)))</f>
        <v/>
      </c>
      <c r="R45" s="338">
        <f>(IF(DASHBOARD!$J$2=R4,DASHBOARD!$H$61,IF(DASHBOARD!$J$2=0,0,R45)))</f>
        <v/>
      </c>
      <c r="S45" s="338">
        <f>(IF(DASHBOARD!$J$2=S4,DASHBOARD!$H$61,IF(DASHBOARD!$J$2=0,0,S45)))</f>
        <v/>
      </c>
      <c r="T45" s="338">
        <f>(IF(DASHBOARD!$J$2=T4,DASHBOARD!$H$61,IF(DASHBOARD!$J$2=0,0,T45)))</f>
        <v/>
      </c>
      <c r="U45" s="338">
        <f>(IF(DASHBOARD!$J$2=U4,DASHBOARD!$H$61,IF(DASHBOARD!$J$2=0,0,U45)))</f>
        <v/>
      </c>
      <c r="V45" s="338">
        <f>(IF(DASHBOARD!$J$2=V4,DASHBOARD!$H$61,IF(DASHBOARD!$J$2=0,0,V45)))</f>
        <v/>
      </c>
      <c r="W45" s="338">
        <f>(IF(DASHBOARD!$J$2=W4,DASHBOARD!$H$61,IF(DASHBOARD!$J$2=0,0,W45)))</f>
        <v/>
      </c>
      <c r="X45" s="338">
        <f>(IF(DASHBOARD!$J$2=X4,DASHBOARD!$H$61,IF(DASHBOARD!$J$2=0,0,X45)))</f>
        <v/>
      </c>
      <c r="Y45" s="338">
        <f>(IF(DASHBOARD!$J$2=Y4,DASHBOARD!$H$61,IF(DASHBOARD!$J$2=0,0,Y45)))</f>
        <v/>
      </c>
      <c r="Z45" s="338">
        <f>(IF(DASHBOARD!$J$2=Z4,DASHBOARD!$H$61,IF(DASHBOARD!$J$2=0,0,Z45)))</f>
        <v/>
      </c>
      <c r="AA45" s="338">
        <f>(IF(DASHBOARD!$J$2=AA4,DASHBOARD!$H$61,IF(DASHBOARD!$J$2=0,0,AA45)))</f>
        <v/>
      </c>
      <c r="AB45" s="338">
        <f>(IF(DASHBOARD!$J$2=AB4,DASHBOARD!$H$61,IF(DASHBOARD!$J$2=0,0,AB45)))</f>
        <v/>
      </c>
      <c r="AC45" s="338">
        <f>(IF(DASHBOARD!$J$2=AC4,DASHBOARD!$H$61,IF(DASHBOARD!$J$2=0,0,AC45)))</f>
        <v/>
      </c>
      <c r="AD45" s="338">
        <f>(IF(DASHBOARD!$J$2=AD4,DASHBOARD!$H$61,IF(DASHBOARD!$J$2=0,0,AD45)))</f>
        <v/>
      </c>
      <c r="AE45" s="338">
        <f>(IF(DASHBOARD!$J$2=AE4,DASHBOARD!$H$61,IF(DASHBOARD!$J$2=0,0,AE45)))</f>
        <v/>
      </c>
      <c r="AF45" s="338">
        <f>(IF(DASHBOARD!$J$2=AF4,DASHBOARD!$H$61,IF(DASHBOARD!$J$2=0,0,AF45)))</f>
        <v/>
      </c>
      <c r="AG45" s="338">
        <f>(IF(DASHBOARD!$J$2=AG4,DASHBOARD!$H$61,IF(DASHBOARD!$J$2=0,0,AG45)))</f>
        <v/>
      </c>
      <c r="AH45" s="338">
        <f>(IF(DASHBOARD!$J$2=AH4,DASHBOARD!$H$61,IF(DASHBOARD!$J$2=0,0,AH45)))</f>
        <v/>
      </c>
      <c r="AI45" s="338">
        <f>(IF(DASHBOARD!$J$2=AI4,DASHBOARD!$H$61,IF(DASHBOARD!$J$2=0,0,AI45)))</f>
        <v/>
      </c>
      <c r="AJ45" s="338">
        <f>(IF(DASHBOARD!$J$2=AJ4,DASHBOARD!$H$61,IF(DASHBOARD!$J$2=0,0,AJ45)))</f>
        <v/>
      </c>
      <c r="AK45" s="338">
        <f>(IF(DASHBOARD!$J$2=AK4,DASHBOARD!$H$61,IF(DASHBOARD!$J$2=0,0,AK45)))</f>
        <v/>
      </c>
      <c r="AL45" s="338">
        <f>(IF(DASHBOARD!$J$2=AL4,DASHBOARD!$H$61,IF(DASHBOARD!$J$2=0,0,AL45)))</f>
        <v/>
      </c>
      <c r="AM45" s="338">
        <f>(IF(DASHBOARD!$J$2=AM4,DASHBOARD!$H$61,IF(DASHBOARD!$J$2=0,0,AM45)))</f>
        <v/>
      </c>
      <c r="AN45" s="338">
        <f>(IF(DASHBOARD!$J$2=AN4,DASHBOARD!$H$61,IF(DASHBOARD!$J$2=0,0,AN45)))</f>
        <v/>
      </c>
      <c r="AO45" s="338">
        <f>(IF(DASHBOARD!$J$2=AO4,DASHBOARD!$H$61,IF(DASHBOARD!$J$2=0,0,AO45)))</f>
        <v/>
      </c>
      <c r="AP45" s="338">
        <f>(IF(DASHBOARD!$J$2=AP4,DASHBOARD!$H$61,IF(DASHBOARD!$J$2=0,0,AP45)))</f>
        <v/>
      </c>
      <c r="AQ45" s="338">
        <f>(IF(DASHBOARD!$J$2=AQ4,DASHBOARD!$H$61,IF(DASHBOARD!$J$2=0,0,AQ45)))</f>
        <v/>
      </c>
      <c r="AR45" s="338">
        <f>(IF(DASHBOARD!$J$2=AR4,DASHBOARD!$H$61,IF(DASHBOARD!$J$2=0,0,AR45)))</f>
        <v/>
      </c>
      <c r="AS45" s="338">
        <f>(IF(DASHBOARD!$J$2=AS4,DASHBOARD!$H$61,IF(DASHBOARD!$J$2=0,0,AS45)))</f>
        <v/>
      </c>
      <c r="AT45" s="338">
        <f>(IF(DASHBOARD!$J$2=AT4,DASHBOARD!$H$61,IF(DASHBOARD!$J$2=0,0,AT45)))</f>
        <v/>
      </c>
      <c r="AU45" s="338">
        <f>(IF(DASHBOARD!$J$2=AU4,DASHBOARD!$H$61,IF(DASHBOARD!$J$2=0,0,AU45)))</f>
        <v/>
      </c>
      <c r="AV45" s="338">
        <f>(IF(DASHBOARD!$J$2=AV4,DASHBOARD!$H$61,IF(DASHBOARD!$J$2=0,0,AV45)))</f>
        <v/>
      </c>
      <c r="AW45" s="338">
        <f>(IF(DASHBOARD!$J$2=AW4,DASHBOARD!$H$61,IF(DASHBOARD!$J$2=0,0,AW45)))</f>
        <v/>
      </c>
      <c r="AX45" s="338">
        <f>(IF(DASHBOARD!$J$2=AX4,DASHBOARD!$H$61,IF(DASHBOARD!$J$2=0,0,AX45)))</f>
        <v/>
      </c>
      <c r="AY45" s="338">
        <f>(IF(DASHBOARD!$J$2=AY4,DASHBOARD!$H$61,IF(DASHBOARD!$J$2=0,0,AY45)))</f>
        <v/>
      </c>
      <c r="AZ45" s="338">
        <f>(IF(DASHBOARD!$J$2=AZ4,DASHBOARD!$H$61,IF(DASHBOARD!$J$2=0,0,AZ45)))</f>
        <v/>
      </c>
      <c r="BA45" s="338">
        <f>(IF(DASHBOARD!$J$2=BA4,DASHBOARD!$H$61,IF(DASHBOARD!$J$2=0,0,BA45)))</f>
        <v/>
      </c>
      <c r="BB45" s="65">
        <f>(SUM(F45:BA45)/2)*1000</f>
        <v/>
      </c>
    </row>
    <row r="46" ht="20.25" customHeight="1" s="18" thickBot="1" thickTop="1">
      <c r="B46" s="1292" t="n"/>
      <c r="C46" s="1301" t="inlineStr">
        <is>
          <t>MFO</t>
        </is>
      </c>
      <c r="D46" s="89" t="inlineStr">
        <is>
          <t>PLTD</t>
        </is>
      </c>
      <c r="E46" s="90" t="inlineStr">
        <is>
          <t>SEWA NUSADAYA TLAMA</t>
        </is>
      </c>
      <c r="F46" s="338">
        <f>(IF(DASHBOARD!$J$2=F4,DASHBOARD!$H$65,IF(DASHBOARD!$J$2=0,0,F46)))</f>
        <v/>
      </c>
      <c r="G46" s="338">
        <f>(IF(DASHBOARD!$J$2=G4,DASHBOARD!$H$65,IF(DASHBOARD!$J$2=0,0,G46)))</f>
        <v/>
      </c>
      <c r="H46" s="338">
        <f>(IF(DASHBOARD!$J$2=H4,DASHBOARD!$H$65,IF(DASHBOARD!$J$2=0,0,H46)))</f>
        <v/>
      </c>
      <c r="I46" s="338">
        <f>(IF(DASHBOARD!$J$2=I4,DASHBOARD!$H$65,IF(DASHBOARD!$J$2=0,0,I46)))</f>
        <v/>
      </c>
      <c r="J46" s="338">
        <f>(IF(DASHBOARD!$J$2=J4,DASHBOARD!$H$65,IF(DASHBOARD!$J$2=0,0,J46)))</f>
        <v/>
      </c>
      <c r="K46" s="338">
        <f>(IF(DASHBOARD!$J$2=K4,DASHBOARD!$H$65,IF(DASHBOARD!$J$2=0,0,K46)))</f>
        <v/>
      </c>
      <c r="L46" s="338">
        <f>(IF(DASHBOARD!$J$2=L4,DASHBOARD!$H$65,IF(DASHBOARD!$J$2=0,0,L46)))</f>
        <v/>
      </c>
      <c r="M46" s="338">
        <f>(IF(DASHBOARD!$J$2=M4,DASHBOARD!$H$65,IF(DASHBOARD!$J$2=0,0,M46)))</f>
        <v/>
      </c>
      <c r="N46" s="338">
        <f>(IF(DASHBOARD!$J$2=N4,DASHBOARD!$H$65,IF(DASHBOARD!$J$2=0,0,N46)))</f>
        <v/>
      </c>
      <c r="O46" s="338">
        <f>(IF(DASHBOARD!$J$2=O4,DASHBOARD!$H$65,IF(DASHBOARD!$J$2=0,0,O46)))</f>
        <v/>
      </c>
      <c r="P46" s="338">
        <f>(IF(DASHBOARD!$J$2=P4,DASHBOARD!$H$65,IF(DASHBOARD!$J$2=0,0,P46)))</f>
        <v/>
      </c>
      <c r="Q46" s="338">
        <f>(IF(DASHBOARD!$J$2=Q4,DASHBOARD!$H$65,IF(DASHBOARD!$J$2=0,0,Q46)))</f>
        <v/>
      </c>
      <c r="R46" s="338">
        <f>(IF(DASHBOARD!$J$2=R4,DASHBOARD!$H$65,IF(DASHBOARD!$J$2=0,0,R46)))</f>
        <v/>
      </c>
      <c r="S46" s="338">
        <f>(IF(DASHBOARD!$J$2=S4,DASHBOARD!$H$65,IF(DASHBOARD!$J$2=0,0,S46)))</f>
        <v/>
      </c>
      <c r="T46" s="338">
        <f>(IF(DASHBOARD!$J$2=T4,DASHBOARD!$H$65,IF(DASHBOARD!$J$2=0,0,T46)))</f>
        <v/>
      </c>
      <c r="U46" s="338">
        <f>(IF(DASHBOARD!$J$2=U4,DASHBOARD!$H$65,IF(DASHBOARD!$J$2=0,0,U46)))</f>
        <v/>
      </c>
      <c r="V46" s="338">
        <f>(IF(DASHBOARD!$J$2=V4,DASHBOARD!$H$65,IF(DASHBOARD!$J$2=0,0,V46)))</f>
        <v/>
      </c>
      <c r="W46" s="338">
        <f>(IF(DASHBOARD!$J$2=W4,DASHBOARD!$H$65,IF(DASHBOARD!$J$2=0,0,W46)))</f>
        <v/>
      </c>
      <c r="X46" s="338">
        <f>(IF(DASHBOARD!$J$2=X4,DASHBOARD!$H$65,IF(DASHBOARD!$J$2=0,0,X46)))</f>
        <v/>
      </c>
      <c r="Y46" s="338">
        <f>(IF(DASHBOARD!$J$2=Y4,DASHBOARD!$H$65,IF(DASHBOARD!$J$2=0,0,Y46)))</f>
        <v/>
      </c>
      <c r="Z46" s="338">
        <f>(IF(DASHBOARD!$J$2=Z4,DASHBOARD!$H$65,IF(DASHBOARD!$J$2=0,0,Z46)))</f>
        <v/>
      </c>
      <c r="AA46" s="338">
        <f>(IF(DASHBOARD!$J$2=AA4,DASHBOARD!$H$65,IF(DASHBOARD!$J$2=0,0,AA46)))</f>
        <v/>
      </c>
      <c r="AB46" s="338">
        <f>(IF(DASHBOARD!$J$2=AB4,DASHBOARD!$H$65,IF(DASHBOARD!$J$2=0,0,AB46)))</f>
        <v/>
      </c>
      <c r="AC46" s="338">
        <f>(IF(DASHBOARD!$J$2=AC4,DASHBOARD!$H$65,IF(DASHBOARD!$J$2=0,0,AC46)))</f>
        <v/>
      </c>
      <c r="AD46" s="338">
        <f>(IF(DASHBOARD!$J$2=AD4,DASHBOARD!$H$65,IF(DASHBOARD!$J$2=0,0,AD46)))</f>
        <v/>
      </c>
      <c r="AE46" s="338">
        <f>(IF(DASHBOARD!$J$2=AE4,DASHBOARD!$H$65,IF(DASHBOARD!$J$2=0,0,AE46)))</f>
        <v/>
      </c>
      <c r="AF46" s="338">
        <f>(IF(DASHBOARD!$J$2=AF4,DASHBOARD!$H$65,IF(DASHBOARD!$J$2=0,0,AF46)))</f>
        <v/>
      </c>
      <c r="AG46" s="338">
        <f>(IF(DASHBOARD!$J$2=AG4,DASHBOARD!$H$65,IF(DASHBOARD!$J$2=0,0,AG46)))</f>
        <v/>
      </c>
      <c r="AH46" s="338">
        <f>(IF(DASHBOARD!$J$2=AH4,DASHBOARD!$H$65,IF(DASHBOARD!$J$2=0,0,AH46)))</f>
        <v/>
      </c>
      <c r="AI46" s="338">
        <f>(IF(DASHBOARD!$J$2=AI4,DASHBOARD!$H$65,IF(DASHBOARD!$J$2=0,0,AI46)))</f>
        <v/>
      </c>
      <c r="AJ46" s="338">
        <f>(IF(DASHBOARD!$J$2=AJ4,DASHBOARD!$H$65,IF(DASHBOARD!$J$2=0,0,AJ46)))</f>
        <v/>
      </c>
      <c r="AK46" s="338">
        <f>(IF(DASHBOARD!$J$2=AK4,DASHBOARD!$H$65,IF(DASHBOARD!$J$2=0,0,AK46)))</f>
        <v/>
      </c>
      <c r="AL46" s="338">
        <f>(IF(DASHBOARD!$J$2=AL4,DASHBOARD!$H$65,IF(DASHBOARD!$J$2=0,0,AL46)))</f>
        <v/>
      </c>
      <c r="AM46" s="338">
        <f>(IF(DASHBOARD!$J$2=AM4,DASHBOARD!$H$65,IF(DASHBOARD!$J$2=0,0,AM46)))</f>
        <v/>
      </c>
      <c r="AN46" s="338">
        <f>(IF(DASHBOARD!$J$2=AN4,DASHBOARD!$H$65,IF(DASHBOARD!$J$2=0,0,AN46)))</f>
        <v/>
      </c>
      <c r="AO46" s="338">
        <f>(IF(DASHBOARD!$J$2=AO4,DASHBOARD!$H$65,IF(DASHBOARD!$J$2=0,0,AO46)))</f>
        <v/>
      </c>
      <c r="AP46" s="338">
        <f>(IF(DASHBOARD!$J$2=AP4,DASHBOARD!$H$65,IF(DASHBOARD!$J$2=0,0,AP46)))</f>
        <v/>
      </c>
      <c r="AQ46" s="338">
        <f>(IF(DASHBOARD!$J$2=AQ4,DASHBOARD!$H$65,IF(DASHBOARD!$J$2=0,0,AQ46)))</f>
        <v/>
      </c>
      <c r="AR46" s="338">
        <f>(IF(DASHBOARD!$J$2=AR4,DASHBOARD!$H$65,IF(DASHBOARD!$J$2=0,0,AR46)))</f>
        <v/>
      </c>
      <c r="AS46" s="338">
        <f>(IF(DASHBOARD!$J$2=AS4,DASHBOARD!$H$65,IF(DASHBOARD!$J$2=0,0,AS46)))</f>
        <v/>
      </c>
      <c r="AT46" s="338">
        <f>(IF(DASHBOARD!$J$2=AT4,DASHBOARD!$H$65,IF(DASHBOARD!$J$2=0,0,AT46)))</f>
        <v/>
      </c>
      <c r="AU46" s="338">
        <f>(IF(DASHBOARD!$J$2=AU4,DASHBOARD!$H$65,IF(DASHBOARD!$J$2=0,0,AU46)))</f>
        <v/>
      </c>
      <c r="AV46" s="338">
        <f>(IF(DASHBOARD!$J$2=AV4,DASHBOARD!$H$65,IF(DASHBOARD!$J$2=0,0,AV46)))</f>
        <v/>
      </c>
      <c r="AW46" s="338">
        <f>(IF(DASHBOARD!$J$2=AW4,DASHBOARD!$H$65,IF(DASHBOARD!$J$2=0,0,AW46)))</f>
        <v/>
      </c>
      <c r="AX46" s="338">
        <f>(IF(DASHBOARD!$J$2=AX4,DASHBOARD!$H$65,IF(DASHBOARD!$J$2=0,0,AX46)))</f>
        <v/>
      </c>
      <c r="AY46" s="338">
        <f>(IF(DASHBOARD!$J$2=AY4,DASHBOARD!$H$65,IF(DASHBOARD!$J$2=0,0,AY46)))</f>
        <v/>
      </c>
      <c r="AZ46" s="338">
        <f>(IF(DASHBOARD!$J$2=AZ4,DASHBOARD!$H$65,IF(DASHBOARD!$J$2=0,0,AZ46)))</f>
        <v/>
      </c>
      <c r="BA46" s="338">
        <f>(IF(DASHBOARD!$J$2=BA4,DASHBOARD!$H$65,IF(DASHBOARD!$J$2=0,0,BA46)))</f>
        <v/>
      </c>
      <c r="BB46" s="65">
        <f>(SUM(F46:BA46)/2)*1000</f>
        <v/>
      </c>
    </row>
    <row r="47" ht="20.25" customHeight="1" s="18" thickBot="1" thickTop="1">
      <c r="B47" s="1292" t="n"/>
      <c r="C47" s="1295" t="n"/>
      <c r="D47" s="91" t="n"/>
      <c r="E47" s="90" t="inlineStr">
        <is>
          <t>SEWA PIP TELLO</t>
        </is>
      </c>
      <c r="F47" s="338">
        <f>(IF(DASHBOARD!$J$2=F4,DASHBOARD!$H$64,IF(DASHBOARD!$J$2=0,0,F47)))</f>
        <v/>
      </c>
      <c r="G47" s="338">
        <f>(IF(DASHBOARD!$J$2=G4,DASHBOARD!$H$64,IF(DASHBOARD!$J$2=0,0,G47)))</f>
        <v/>
      </c>
      <c r="H47" s="338">
        <f>(IF(DASHBOARD!$J$2=H4,DASHBOARD!$H$64,IF(DASHBOARD!$J$2=0,0,H47)))</f>
        <v/>
      </c>
      <c r="I47" s="338">
        <f>(IF(DASHBOARD!$J$2=I4,DASHBOARD!$H$64,IF(DASHBOARD!$J$2=0,0,I47)))</f>
        <v/>
      </c>
      <c r="J47" s="338">
        <f>(IF(DASHBOARD!$J$2=J4,DASHBOARD!$H$64,IF(DASHBOARD!$J$2=0,0,J47)))</f>
        <v/>
      </c>
      <c r="K47" s="338">
        <f>(IF(DASHBOARD!$J$2=K4,DASHBOARD!$H$64,IF(DASHBOARD!$J$2=0,0,K47)))</f>
        <v/>
      </c>
      <c r="L47" s="338">
        <f>(IF(DASHBOARD!$J$2=L4,DASHBOARD!$H$64,IF(DASHBOARD!$J$2=0,0,L47)))</f>
        <v/>
      </c>
      <c r="M47" s="338">
        <f>(IF(DASHBOARD!$J$2=M4,DASHBOARD!$H$64,IF(DASHBOARD!$J$2=0,0,M47)))</f>
        <v/>
      </c>
      <c r="N47" s="338">
        <f>(IF(DASHBOARD!$J$2=N4,DASHBOARD!$H$64,IF(DASHBOARD!$J$2=0,0,N47)))</f>
        <v/>
      </c>
      <c r="O47" s="338">
        <f>(IF(DASHBOARD!$J$2=O4,DASHBOARD!$H$64,IF(DASHBOARD!$J$2=0,0,O47)))</f>
        <v/>
      </c>
      <c r="P47" s="338">
        <f>(IF(DASHBOARD!$J$2=P4,DASHBOARD!$H$64,IF(DASHBOARD!$J$2=0,0,P47)))</f>
        <v/>
      </c>
      <c r="Q47" s="338">
        <f>(IF(DASHBOARD!$J$2=Q4,DASHBOARD!$H$64,IF(DASHBOARD!$J$2=0,0,Q47)))</f>
        <v/>
      </c>
      <c r="R47" s="338">
        <f>(IF(DASHBOARD!$J$2=R4,DASHBOARD!$H$64,IF(DASHBOARD!$J$2=0,0,R47)))</f>
        <v/>
      </c>
      <c r="S47" s="338">
        <f>(IF(DASHBOARD!$J$2=S4,DASHBOARD!$H$64,IF(DASHBOARD!$J$2=0,0,S47)))</f>
        <v/>
      </c>
      <c r="T47" s="338">
        <f>(IF(DASHBOARD!$J$2=T4,DASHBOARD!$H$64,IF(DASHBOARD!$J$2=0,0,T47)))</f>
        <v/>
      </c>
      <c r="U47" s="338">
        <f>(IF(DASHBOARD!$J$2=U4,DASHBOARD!$H$64,IF(DASHBOARD!$J$2=0,0,U47)))</f>
        <v/>
      </c>
      <c r="V47" s="338">
        <f>(IF(DASHBOARD!$J$2=V4,DASHBOARD!$H$64,IF(DASHBOARD!$J$2=0,0,V47)))</f>
        <v/>
      </c>
      <c r="W47" s="338">
        <f>(IF(DASHBOARD!$J$2=W4,DASHBOARD!$H$64,IF(DASHBOARD!$J$2=0,0,W47)))</f>
        <v/>
      </c>
      <c r="X47" s="338">
        <f>(IF(DASHBOARD!$J$2=X4,DASHBOARD!$H$64,IF(DASHBOARD!$J$2=0,0,X47)))</f>
        <v/>
      </c>
      <c r="Y47" s="338">
        <f>(IF(DASHBOARD!$J$2=Y4,DASHBOARD!$H$64,IF(DASHBOARD!$J$2=0,0,Y47)))</f>
        <v/>
      </c>
      <c r="Z47" s="338">
        <f>(IF(DASHBOARD!$J$2=Z4,DASHBOARD!$H$64,IF(DASHBOARD!$J$2=0,0,Z47)))</f>
        <v/>
      </c>
      <c r="AA47" s="338">
        <f>(IF(DASHBOARD!$J$2=AA4,DASHBOARD!$H$64,IF(DASHBOARD!$J$2=0,0,AA47)))</f>
        <v/>
      </c>
      <c r="AB47" s="338">
        <f>(IF(DASHBOARD!$J$2=AB4,DASHBOARD!$H$64,IF(DASHBOARD!$J$2=0,0,AB47)))</f>
        <v/>
      </c>
      <c r="AC47" s="338">
        <f>(IF(DASHBOARD!$J$2=AC4,DASHBOARD!$H$64,IF(DASHBOARD!$J$2=0,0,AC47)))</f>
        <v/>
      </c>
      <c r="AD47" s="338">
        <f>(IF(DASHBOARD!$J$2=AD4,DASHBOARD!$H$64,IF(DASHBOARD!$J$2=0,0,AD47)))</f>
        <v/>
      </c>
      <c r="AE47" s="338">
        <f>(IF(DASHBOARD!$J$2=AE4,DASHBOARD!$H$64,IF(DASHBOARD!$J$2=0,0,AE47)))</f>
        <v/>
      </c>
      <c r="AF47" s="338">
        <f>(IF(DASHBOARD!$J$2=AF4,DASHBOARD!$H$64,IF(DASHBOARD!$J$2=0,0,AF47)))</f>
        <v/>
      </c>
      <c r="AG47" s="338">
        <f>(IF(DASHBOARD!$J$2=AG4,DASHBOARD!$H$64,IF(DASHBOARD!$J$2=0,0,AG47)))</f>
        <v/>
      </c>
      <c r="AH47" s="338">
        <f>(IF(DASHBOARD!$J$2=AH4,DASHBOARD!$H$64,IF(DASHBOARD!$J$2=0,0,AH47)))</f>
        <v/>
      </c>
      <c r="AI47" s="338">
        <f>(IF(DASHBOARD!$J$2=AI4,DASHBOARD!$H$64,IF(DASHBOARD!$J$2=0,0,AI47)))</f>
        <v/>
      </c>
      <c r="AJ47" s="338">
        <f>(IF(DASHBOARD!$J$2=AJ4,DASHBOARD!$H$64,IF(DASHBOARD!$J$2=0,0,AJ47)))</f>
        <v/>
      </c>
      <c r="AK47" s="338">
        <f>(IF(DASHBOARD!$J$2=AK4,DASHBOARD!$H$64,IF(DASHBOARD!$J$2=0,0,AK47)))</f>
        <v/>
      </c>
      <c r="AL47" s="338">
        <f>(IF(DASHBOARD!$J$2=AL4,DASHBOARD!$H$64,IF(DASHBOARD!$J$2=0,0,AL47)))</f>
        <v/>
      </c>
      <c r="AM47" s="338">
        <f>(IF(DASHBOARD!$J$2=AM4,DASHBOARD!$H$64,IF(DASHBOARD!$J$2=0,0,AM47)))</f>
        <v/>
      </c>
      <c r="AN47" s="338">
        <f>(IF(DASHBOARD!$J$2=AN4,DASHBOARD!$H$64,IF(DASHBOARD!$J$2=0,0,AN47)))</f>
        <v/>
      </c>
      <c r="AO47" s="338">
        <f>(IF(DASHBOARD!$J$2=AO4,DASHBOARD!$H$64,IF(DASHBOARD!$J$2=0,0,AO47)))</f>
        <v/>
      </c>
      <c r="AP47" s="338">
        <f>(IF(DASHBOARD!$J$2=AP4,DASHBOARD!$H$64,IF(DASHBOARD!$J$2=0,0,AP47)))</f>
        <v/>
      </c>
      <c r="AQ47" s="338">
        <f>(IF(DASHBOARD!$J$2=AQ4,DASHBOARD!$H$64,IF(DASHBOARD!$J$2=0,0,AQ47)))</f>
        <v/>
      </c>
      <c r="AR47" s="338">
        <f>(IF(DASHBOARD!$J$2=AR4,DASHBOARD!$H$64,IF(DASHBOARD!$J$2=0,0,AR47)))</f>
        <v/>
      </c>
      <c r="AS47" s="338">
        <f>(IF(DASHBOARD!$J$2=AS4,DASHBOARD!$H$64,IF(DASHBOARD!$J$2=0,0,AS47)))</f>
        <v/>
      </c>
      <c r="AT47" s="338">
        <f>(IF(DASHBOARD!$J$2=AT4,DASHBOARD!$H$64,IF(DASHBOARD!$J$2=0,0,AT47)))</f>
        <v/>
      </c>
      <c r="AU47" s="338">
        <f>(IF(DASHBOARD!$J$2=AU4,DASHBOARD!$H$64,IF(DASHBOARD!$J$2=0,0,AU47)))</f>
        <v/>
      </c>
      <c r="AV47" s="338">
        <f>(IF(DASHBOARD!$J$2=AV4,DASHBOARD!$H$64,IF(DASHBOARD!$J$2=0,0,AV47)))</f>
        <v/>
      </c>
      <c r="AW47" s="338">
        <f>(IF(DASHBOARD!$J$2=AW4,DASHBOARD!$H$64,IF(DASHBOARD!$J$2=0,0,AW47)))</f>
        <v/>
      </c>
      <c r="AX47" s="338">
        <f>(IF(DASHBOARD!$J$2=AX4,DASHBOARD!$H$64,IF(DASHBOARD!$J$2=0,0,AX47)))</f>
        <v/>
      </c>
      <c r="AY47" s="338">
        <f>(IF(DASHBOARD!$J$2=AY4,DASHBOARD!$H$64,IF(DASHBOARD!$J$2=0,0,AY47)))</f>
        <v/>
      </c>
      <c r="AZ47" s="338">
        <f>(IF(DASHBOARD!$J$2=AZ4,DASHBOARD!$H$64,IF(DASHBOARD!$J$2=0,0,AZ47)))</f>
        <v/>
      </c>
      <c r="BA47" s="338">
        <f>(IF(DASHBOARD!$J$2=BA4,DASHBOARD!$H$64,IF(DASHBOARD!$J$2=0,0,BA47)))</f>
        <v/>
      </c>
      <c r="BB47" s="65" t="n"/>
    </row>
    <row r="48" ht="19.5" customHeight="1" s="18" thickTop="1">
      <c r="B48" s="1292" t="n"/>
      <c r="C48" s="1302" t="inlineStr">
        <is>
          <t>WIND</t>
        </is>
      </c>
      <c r="D48" s="1303" t="inlineStr">
        <is>
          <t>P L T B</t>
        </is>
      </c>
      <c r="E48" s="76" t="inlineStr">
        <is>
          <t>SIDRAP</t>
        </is>
      </c>
      <c r="F48" s="338">
        <f>(IF(DASHBOARD!$J$2=F4,DASHBOARD!$J$43,IF(DASHBOARD!$J$2=0,0,F48)))</f>
        <v/>
      </c>
      <c r="G48" s="338">
        <f>(IF(DASHBOARD!$J$2=G4,DASHBOARD!$J$43,IF(DASHBOARD!$J$2=0,0,G48)))</f>
        <v/>
      </c>
      <c r="H48" s="338">
        <f>(IF(DASHBOARD!$J$2=H4,DASHBOARD!$J$43,IF(DASHBOARD!$J$2=0,0,H48)))</f>
        <v/>
      </c>
      <c r="I48" s="338">
        <f>(IF(DASHBOARD!$J$2=I4,DASHBOARD!$J$43,IF(DASHBOARD!$J$2=0,0,I48)))</f>
        <v/>
      </c>
      <c r="J48" s="338">
        <f>(IF(DASHBOARD!$J$2=J4,DASHBOARD!$J$43,IF(DASHBOARD!$J$2=0,0,J48)))</f>
        <v/>
      </c>
      <c r="K48" s="338">
        <f>(IF(DASHBOARD!$J$2=K4,DASHBOARD!$J$43,IF(DASHBOARD!$J$2=0,0,K48)))</f>
        <v/>
      </c>
      <c r="L48" s="338">
        <f>(IF(DASHBOARD!$J$2=L4,DASHBOARD!$J$43,IF(DASHBOARD!$J$2=0,0,L48)))</f>
        <v/>
      </c>
      <c r="M48" s="338">
        <f>(IF(DASHBOARD!$J$2=M4,DASHBOARD!$J$43,IF(DASHBOARD!$J$2=0,0,M48)))</f>
        <v/>
      </c>
      <c r="N48" s="338">
        <f>(IF(DASHBOARD!$J$2=N4,DASHBOARD!$J$43,IF(DASHBOARD!$J$2=0,0,N48)))</f>
        <v/>
      </c>
      <c r="O48" s="338">
        <f>(IF(DASHBOARD!$J$2=O4,DASHBOARD!$J$43,IF(DASHBOARD!$J$2=0,0,O48)))</f>
        <v/>
      </c>
      <c r="P48" s="338">
        <f>(IF(DASHBOARD!$J$2=P4,DASHBOARD!$J$43,IF(DASHBOARD!$J$2=0,0,P48)))</f>
        <v/>
      </c>
      <c r="Q48" s="338">
        <f>(IF(DASHBOARD!$J$2=Q4,DASHBOARD!$J$43,IF(DASHBOARD!$J$2=0,0,Q48)))</f>
        <v/>
      </c>
      <c r="R48" s="338">
        <f>(IF(DASHBOARD!$J$2=R4,DASHBOARD!$J$43,IF(DASHBOARD!$J$2=0,0,R48)))</f>
        <v/>
      </c>
      <c r="S48" s="338">
        <f>(IF(DASHBOARD!$J$2=S4,DASHBOARD!$J$43,IF(DASHBOARD!$J$2=0,0,S48)))</f>
        <v/>
      </c>
      <c r="T48" s="338">
        <f>(IF(DASHBOARD!$J$2=T4,DASHBOARD!$J$43,IF(DASHBOARD!$J$2=0,0,T48)))</f>
        <v/>
      </c>
      <c r="U48" s="338">
        <f>(IF(DASHBOARD!$J$2=U4,DASHBOARD!$J$43,IF(DASHBOARD!$J$2=0,0,U48)))</f>
        <v/>
      </c>
      <c r="V48" s="338">
        <f>(IF(DASHBOARD!$J$2=V4,DASHBOARD!$J$43,IF(DASHBOARD!$J$2=0,0,V48)))</f>
        <v/>
      </c>
      <c r="W48" s="338">
        <f>(IF(DASHBOARD!$J$2=W4,DASHBOARD!$J$43,IF(DASHBOARD!$J$2=0,0,W48)))</f>
        <v/>
      </c>
      <c r="X48" s="338">
        <f>(IF(DASHBOARD!$J$2=X4,DASHBOARD!$J$43,IF(DASHBOARD!$J$2=0,0,X48)))</f>
        <v/>
      </c>
      <c r="Y48" s="338">
        <f>(IF(DASHBOARD!$J$2=Y4,DASHBOARD!$J$43,IF(DASHBOARD!$J$2=0,0,Y48)))</f>
        <v/>
      </c>
      <c r="Z48" s="338">
        <f>(IF(DASHBOARD!$J$2=Z4,DASHBOARD!$J$43,IF(DASHBOARD!$J$2=0,0,Z48)))</f>
        <v/>
      </c>
      <c r="AA48" s="338">
        <f>(IF(DASHBOARD!$J$2=AA4,DASHBOARD!$J$43,IF(DASHBOARD!$J$2=0,0,AA48)))</f>
        <v/>
      </c>
      <c r="AB48" s="338">
        <f>(IF(DASHBOARD!$J$2=AB4,DASHBOARD!$J$43,IF(DASHBOARD!$J$2=0,0,AB48)))</f>
        <v/>
      </c>
      <c r="AC48" s="338">
        <f>(IF(DASHBOARD!$J$2=AC4,DASHBOARD!$J$43,IF(DASHBOARD!$J$2=0,0,AC48)))</f>
        <v/>
      </c>
      <c r="AD48" s="338">
        <f>(IF(DASHBOARD!$J$2=AD4,DASHBOARD!$J$43,IF(DASHBOARD!$J$2=0,0,AD48)))</f>
        <v/>
      </c>
      <c r="AE48" s="338">
        <f>(IF(DASHBOARD!$J$2=AE4,DASHBOARD!$J$43,IF(DASHBOARD!$J$2=0,0,AE48)))</f>
        <v/>
      </c>
      <c r="AF48" s="338">
        <f>(IF(DASHBOARD!$J$2=AF4,DASHBOARD!$J$43,IF(DASHBOARD!$J$2=0,0,AF48)))</f>
        <v/>
      </c>
      <c r="AG48" s="338">
        <f>(IF(DASHBOARD!$J$2=AG4,DASHBOARD!$J$43,IF(DASHBOARD!$J$2=0,0,AG48)))</f>
        <v/>
      </c>
      <c r="AH48" s="338">
        <f>(IF(DASHBOARD!$J$2=AH4,DASHBOARD!$J$43,IF(DASHBOARD!$J$2=0,0,AH48)))</f>
        <v/>
      </c>
      <c r="AI48" s="338">
        <f>(IF(DASHBOARD!$J$2=AI4,DASHBOARD!$J$43,IF(DASHBOARD!$J$2=0,0,AI48)))</f>
        <v/>
      </c>
      <c r="AJ48" s="338">
        <f>(IF(DASHBOARD!$J$2=AJ4,DASHBOARD!$J$43,IF(DASHBOARD!$J$2=0,0,AJ48)))</f>
        <v/>
      </c>
      <c r="AK48" s="338">
        <f>(IF(DASHBOARD!$J$2=AK4,DASHBOARD!$J$43,IF(DASHBOARD!$J$2=0,0,AK48)))</f>
        <v/>
      </c>
      <c r="AL48" s="338">
        <f>(IF(DASHBOARD!$J$2=AL4,DASHBOARD!$J$43,IF(DASHBOARD!$J$2=0,0,AL48)))</f>
        <v/>
      </c>
      <c r="AM48" s="338">
        <f>(IF(DASHBOARD!$J$2=AM4,DASHBOARD!$J$43,IF(DASHBOARD!$J$2=0,0,AM48)))</f>
        <v/>
      </c>
      <c r="AN48" s="338">
        <f>(IF(DASHBOARD!$J$2=AN4,DASHBOARD!$J$43,IF(DASHBOARD!$J$2=0,0,AN48)))</f>
        <v/>
      </c>
      <c r="AO48" s="338">
        <f>(IF(DASHBOARD!$J$2=AO4,DASHBOARD!$J$43,IF(DASHBOARD!$J$2=0,0,AO48)))</f>
        <v/>
      </c>
      <c r="AP48" s="338">
        <f>(IF(DASHBOARD!$J$2=AP4,DASHBOARD!$J$43,IF(DASHBOARD!$J$2=0,0,AP48)))</f>
        <v/>
      </c>
      <c r="AQ48" s="338">
        <f>(IF(DASHBOARD!$J$2=AQ4,DASHBOARD!$J$43,IF(DASHBOARD!$J$2=0,0,AQ48)))</f>
        <v/>
      </c>
      <c r="AR48" s="338">
        <f>(IF(DASHBOARD!$J$2=AR4,DASHBOARD!$J$43,IF(DASHBOARD!$J$2=0,0,AR48)))</f>
        <v/>
      </c>
      <c r="AS48" s="338">
        <f>(IF(DASHBOARD!$J$2=AS4,DASHBOARD!$J$43,IF(DASHBOARD!$J$2=0,0,AS48)))</f>
        <v/>
      </c>
      <c r="AT48" s="338">
        <f>(IF(DASHBOARD!$J$2=AT4,DASHBOARD!$J$43,IF(DASHBOARD!$J$2=0,0,AT48)))</f>
        <v/>
      </c>
      <c r="AU48" s="338">
        <f>(IF(DASHBOARD!$J$2=AU4,DASHBOARD!$J$43,IF(DASHBOARD!$J$2=0,0,AU48)))</f>
        <v/>
      </c>
      <c r="AV48" s="338">
        <f>(IF(DASHBOARD!$J$2=AV4,DASHBOARD!$J$43,IF(DASHBOARD!$J$2=0,0,AV48)))</f>
        <v/>
      </c>
      <c r="AW48" s="338">
        <f>(IF(DASHBOARD!$J$2=AW4,DASHBOARD!$J$43,IF(DASHBOARD!$J$2=0,0,AW48)))</f>
        <v/>
      </c>
      <c r="AX48" s="338">
        <f>(IF(DASHBOARD!$J$2=AX4,DASHBOARD!$J$43,IF(DASHBOARD!$J$2=0,0,AX48)))</f>
        <v/>
      </c>
      <c r="AY48" s="338">
        <f>(IF(DASHBOARD!$J$2=AY4,DASHBOARD!$J$43,IF(DASHBOARD!$J$2=0,0,AY48)))</f>
        <v/>
      </c>
      <c r="AZ48" s="338">
        <f>(IF(DASHBOARD!$J$2=AZ4,DASHBOARD!$J$43,IF(DASHBOARD!$J$2=0,0,AZ48)))</f>
        <v/>
      </c>
      <c r="BA48" s="338">
        <f>(IF(DASHBOARD!$J$2=BA4,DASHBOARD!$J$43,IF(DASHBOARD!$J$2=0,0,BA48)))</f>
        <v/>
      </c>
      <c r="BB48" s="65">
        <f>(SUM(F48:BA48)/2)*1000</f>
        <v/>
      </c>
    </row>
    <row r="49" ht="19.5" customHeight="1" s="18" thickBot="1">
      <c r="B49" s="1292" t="n"/>
      <c r="C49" s="1295" t="n"/>
      <c r="D49" s="1304" t="n"/>
      <c r="E49" s="86" t="inlineStr">
        <is>
          <t>TOLO</t>
        </is>
      </c>
      <c r="F49" s="338">
        <f>(IF(DASHBOARD!$J$2=F4,DASHBOARD!$J$41,IF(DASHBOARD!$J$2=0,0,F49)))</f>
        <v/>
      </c>
      <c r="G49" s="338">
        <f>(IF(DASHBOARD!$J$2=G4,DASHBOARD!$J$41,IF(DASHBOARD!$J$2=0,0,G49)))</f>
        <v/>
      </c>
      <c r="H49" s="338">
        <f>(IF(DASHBOARD!$J$2=H4,DASHBOARD!$J$41,IF(DASHBOARD!$J$2=0,0,H49)))</f>
        <v/>
      </c>
      <c r="I49" s="338">
        <f>(IF(DASHBOARD!$J$2=I4,DASHBOARD!$J$41,IF(DASHBOARD!$J$2=0,0,I49)))</f>
        <v/>
      </c>
      <c r="J49" s="338">
        <f>(IF(DASHBOARD!$J$2=J4,DASHBOARD!$J$41,IF(DASHBOARD!$J$2=0,0,J49)))</f>
        <v/>
      </c>
      <c r="K49" s="338">
        <f>(IF(DASHBOARD!$J$2=K4,DASHBOARD!$J$41,IF(DASHBOARD!$J$2=0,0,K49)))</f>
        <v/>
      </c>
      <c r="L49" s="338">
        <f>(IF(DASHBOARD!$J$2=L4,DASHBOARD!$J$41,IF(DASHBOARD!$J$2=0,0,L49)))</f>
        <v/>
      </c>
      <c r="M49" s="338">
        <f>(IF(DASHBOARD!$J$2=M4,DASHBOARD!$J$41,IF(DASHBOARD!$J$2=0,0,M49)))</f>
        <v/>
      </c>
      <c r="N49" s="338">
        <f>(IF(DASHBOARD!$J$2=N4,DASHBOARD!$J$41,IF(DASHBOARD!$J$2=0,0,N49)))</f>
        <v/>
      </c>
      <c r="O49" s="338">
        <f>(IF(DASHBOARD!$J$2=O4,DASHBOARD!$J$41,IF(DASHBOARD!$J$2=0,0,O49)))</f>
        <v/>
      </c>
      <c r="P49" s="338">
        <f>(IF(DASHBOARD!$J$2=P4,DASHBOARD!$J$41,IF(DASHBOARD!$J$2=0,0,P49)))</f>
        <v/>
      </c>
      <c r="Q49" s="338">
        <f>(IF(DASHBOARD!$J$2=Q4,DASHBOARD!$J$41,IF(DASHBOARD!$J$2=0,0,Q49)))</f>
        <v/>
      </c>
      <c r="R49" s="338">
        <f>(IF(DASHBOARD!$J$2=R4,DASHBOARD!$J$41,IF(DASHBOARD!$J$2=0,0,R49)))</f>
        <v/>
      </c>
      <c r="S49" s="338">
        <f>(IF(DASHBOARD!$J$2=S4,DASHBOARD!$J$41,IF(DASHBOARD!$J$2=0,0,S49)))</f>
        <v/>
      </c>
      <c r="T49" s="338">
        <f>(IF(DASHBOARD!$J$2=T4,DASHBOARD!$J$41,IF(DASHBOARD!$J$2=0,0,T49)))</f>
        <v/>
      </c>
      <c r="U49" s="338">
        <f>(IF(DASHBOARD!$J$2=U4,DASHBOARD!$J$41,IF(DASHBOARD!$J$2=0,0,U49)))</f>
        <v/>
      </c>
      <c r="V49" s="338">
        <f>(IF(DASHBOARD!$J$2=V4,DASHBOARD!$J$41,IF(DASHBOARD!$J$2=0,0,V49)))</f>
        <v/>
      </c>
      <c r="W49" s="338">
        <f>(IF(DASHBOARD!$J$2=W4,DASHBOARD!$J$41,IF(DASHBOARD!$J$2=0,0,W49)))</f>
        <v/>
      </c>
      <c r="X49" s="338">
        <f>(IF(DASHBOARD!$J$2=X4,DASHBOARD!$J$41,IF(DASHBOARD!$J$2=0,0,X49)))</f>
        <v/>
      </c>
      <c r="Y49" s="338">
        <f>(IF(DASHBOARD!$J$2=Y4,DASHBOARD!$J$41,IF(DASHBOARD!$J$2=0,0,Y49)))</f>
        <v/>
      </c>
      <c r="Z49" s="338">
        <f>(IF(DASHBOARD!$J$2=Z4,DASHBOARD!$J$41,IF(DASHBOARD!$J$2=0,0,Z49)))</f>
        <v/>
      </c>
      <c r="AA49" s="338">
        <f>(IF(DASHBOARD!$J$2=AA4,DASHBOARD!$J$41,IF(DASHBOARD!$J$2=0,0,AA49)))</f>
        <v/>
      </c>
      <c r="AB49" s="338">
        <f>(IF(DASHBOARD!$J$2=AB4,DASHBOARD!$J$41,IF(DASHBOARD!$J$2=0,0,AB49)))</f>
        <v/>
      </c>
      <c r="AC49" s="338">
        <f>(IF(DASHBOARD!$J$2=AC4,DASHBOARD!$J$41,IF(DASHBOARD!$J$2=0,0,AC49)))</f>
        <v/>
      </c>
      <c r="AD49" s="338">
        <f>(IF(DASHBOARD!$J$2=AD4,DASHBOARD!$J$41,IF(DASHBOARD!$J$2=0,0,AD49)))</f>
        <v/>
      </c>
      <c r="AE49" s="338">
        <f>(IF(DASHBOARD!$J$2=AE4,DASHBOARD!$J$41,IF(DASHBOARD!$J$2=0,0,AE49)))</f>
        <v/>
      </c>
      <c r="AF49" s="338">
        <f>(IF(DASHBOARD!$J$2=AF4,DASHBOARD!$J$41,IF(DASHBOARD!$J$2=0,0,AF49)))</f>
        <v/>
      </c>
      <c r="AG49" s="338">
        <f>(IF(DASHBOARD!$J$2=AG4,DASHBOARD!$J$41,IF(DASHBOARD!$J$2=0,0,AG49)))</f>
        <v/>
      </c>
      <c r="AH49" s="338">
        <f>(IF(DASHBOARD!$J$2=AH4,DASHBOARD!$J$41,IF(DASHBOARD!$J$2=0,0,AH49)))</f>
        <v/>
      </c>
      <c r="AI49" s="338">
        <f>(IF(DASHBOARD!$J$2=AI4,DASHBOARD!$J$41,IF(DASHBOARD!$J$2=0,0,AI49)))</f>
        <v/>
      </c>
      <c r="AJ49" s="338">
        <f>(IF(DASHBOARD!$J$2=AJ4,DASHBOARD!$J$41,IF(DASHBOARD!$J$2=0,0,AJ49)))</f>
        <v/>
      </c>
      <c r="AK49" s="338">
        <f>(IF(DASHBOARD!$J$2=AK4,DASHBOARD!$J$41,IF(DASHBOARD!$J$2=0,0,AK49)))</f>
        <v/>
      </c>
      <c r="AL49" s="338">
        <f>(IF(DASHBOARD!$J$2=AL4,DASHBOARD!$J$41,IF(DASHBOARD!$J$2=0,0,AL49)))</f>
        <v/>
      </c>
      <c r="AM49" s="338">
        <f>(IF(DASHBOARD!$J$2=AM4,DASHBOARD!$J$41,IF(DASHBOARD!$J$2=0,0,AM49)))</f>
        <v/>
      </c>
      <c r="AN49" s="338">
        <f>(IF(DASHBOARD!$J$2=AN4,DASHBOARD!$J$41,IF(DASHBOARD!$J$2=0,0,AN49)))</f>
        <v/>
      </c>
      <c r="AO49" s="338">
        <f>(IF(DASHBOARD!$J$2=AO4,DASHBOARD!$J$41,IF(DASHBOARD!$J$2=0,0,AO49)))</f>
        <v/>
      </c>
      <c r="AP49" s="338">
        <f>(IF(DASHBOARD!$J$2=AP4,DASHBOARD!$J$41,IF(DASHBOARD!$J$2=0,0,AP49)))</f>
        <v/>
      </c>
      <c r="AQ49" s="338">
        <f>(IF(DASHBOARD!$J$2=AQ4,DASHBOARD!$J$41,IF(DASHBOARD!$J$2=0,0,AQ49)))</f>
        <v/>
      </c>
      <c r="AR49" s="338">
        <f>(IF(DASHBOARD!$J$2=AR4,DASHBOARD!$J$41,IF(DASHBOARD!$J$2=0,0,AR49)))</f>
        <v/>
      </c>
      <c r="AS49" s="338">
        <f>(IF(DASHBOARD!$J$2=AS4,DASHBOARD!$J$41,IF(DASHBOARD!$J$2=0,0,AS49)))</f>
        <v/>
      </c>
      <c r="AT49" s="338">
        <f>(IF(DASHBOARD!$J$2=AT4,DASHBOARD!$J$41,IF(DASHBOARD!$J$2=0,0,AT49)))</f>
        <v/>
      </c>
      <c r="AU49" s="338">
        <f>(IF(DASHBOARD!$J$2=AU4,DASHBOARD!$J$41,IF(DASHBOARD!$J$2=0,0,AU49)))</f>
        <v/>
      </c>
      <c r="AV49" s="338">
        <f>(IF(DASHBOARD!$J$2=AV4,DASHBOARD!$J$41,IF(DASHBOARD!$J$2=0,0,AV49)))</f>
        <v/>
      </c>
      <c r="AW49" s="338">
        <f>(IF(DASHBOARD!$J$2=AW4,DASHBOARD!$J$41,IF(DASHBOARD!$J$2=0,0,AW49)))</f>
        <v/>
      </c>
      <c r="AX49" s="338">
        <f>(IF(DASHBOARD!$J$2=AX4,DASHBOARD!$J$41,IF(DASHBOARD!$J$2=0,0,AX49)))</f>
        <v/>
      </c>
      <c r="AY49" s="338">
        <f>(IF(DASHBOARD!$J$2=AY4,DASHBOARD!$J$41,IF(DASHBOARD!$J$2=0,0,AY49)))</f>
        <v/>
      </c>
      <c r="AZ49" s="338">
        <f>(IF(DASHBOARD!$J$2=AZ4,DASHBOARD!$J$41,IF(DASHBOARD!$J$2=0,0,AZ49)))</f>
        <v/>
      </c>
      <c r="BA49" s="338">
        <f>(IF(DASHBOARD!$J$2=BA4,DASHBOARD!$J$41,IF(DASHBOARD!$J$2=0,0,BA49)))</f>
        <v/>
      </c>
      <c r="BB49" s="65">
        <f>(SUM(F49:BA49)/2)*1000</f>
        <v/>
      </c>
    </row>
    <row r="50" ht="19.5" customHeight="1" s="18" thickTop="1">
      <c r="A50" s="1336" t="n"/>
      <c r="B50" s="1305" t="n"/>
      <c r="C50" s="655" t="n"/>
      <c r="D50" s="1306" t="inlineStr">
        <is>
          <t>PLTGU</t>
        </is>
      </c>
      <c r="E50" s="656" t="inlineStr">
        <is>
          <t>SENGKANG GT #11</t>
        </is>
      </c>
      <c r="F50" s="660">
        <f>(IF(DASHBOARD!$J$2=F4,DASHBOARD!$H$54,IF(DASHBOARD!$J$2=0,0,F50)))</f>
        <v/>
      </c>
      <c r="G50" s="660">
        <f>(IF(DASHBOARD!$J$2=G4,DASHBOARD!$H$54,IF(DASHBOARD!$J$2=0,0,G50)))</f>
        <v/>
      </c>
      <c r="H50" s="660">
        <f>(IF(DASHBOARD!$J$2=H4,DASHBOARD!$H$54,IF(DASHBOARD!$J$2=0,0,H50)))</f>
        <v/>
      </c>
      <c r="I50" s="660">
        <f>(IF(DASHBOARD!$J$2=I4,DASHBOARD!$H$54,IF(DASHBOARD!$J$2=0,0,I50)))</f>
        <v/>
      </c>
      <c r="J50" s="660">
        <f>(IF(DASHBOARD!$J$2=J4,DASHBOARD!$H$54,IF(DASHBOARD!$J$2=0,0,J50)))</f>
        <v/>
      </c>
      <c r="K50" s="660">
        <f>(IF(DASHBOARD!$J$2=K4,DASHBOARD!$H$54,IF(DASHBOARD!$J$2=0,0,K50)))</f>
        <v/>
      </c>
      <c r="L50" s="660">
        <f>(IF(DASHBOARD!$J$2=L4,DASHBOARD!$H$54,IF(DASHBOARD!$J$2=0,0,L50)))</f>
        <v/>
      </c>
      <c r="M50" s="660">
        <f>(IF(DASHBOARD!$J$2=M4,DASHBOARD!$H$54,IF(DASHBOARD!$J$2=0,0,M50)))</f>
        <v/>
      </c>
      <c r="N50" s="660">
        <f>(IF(DASHBOARD!$J$2=N4,DASHBOARD!$H$54,IF(DASHBOARD!$J$2=0,0,N50)))</f>
        <v/>
      </c>
      <c r="O50" s="660">
        <f>(IF(DASHBOARD!$J$2=O4,DASHBOARD!$H$54,IF(DASHBOARD!$J$2=0,0,O50)))</f>
        <v/>
      </c>
      <c r="P50" s="660">
        <f>(IF(DASHBOARD!$J$2=P4,DASHBOARD!$H$54,IF(DASHBOARD!$J$2=0,0,P50)))</f>
        <v/>
      </c>
      <c r="Q50" s="660">
        <f>(IF(DASHBOARD!$J$2=Q4,DASHBOARD!$H$54,IF(DASHBOARD!$J$2=0,0,Q50)))</f>
        <v/>
      </c>
      <c r="R50" s="660">
        <f>(IF(DASHBOARD!$J$2=R4,DASHBOARD!$H$54,IF(DASHBOARD!$J$2=0,0,R50)))</f>
        <v/>
      </c>
      <c r="S50" s="660">
        <f>(IF(DASHBOARD!$J$2=S4,DASHBOARD!$H$54,IF(DASHBOARD!$J$2=0,0,S50)))</f>
        <v/>
      </c>
      <c r="T50" s="660">
        <f>(IF(DASHBOARD!$J$2=T4,DASHBOARD!$H$54,IF(DASHBOARD!$J$2=0,0,T50)))</f>
        <v/>
      </c>
      <c r="U50" s="660">
        <f>(IF(DASHBOARD!$J$2=U4,DASHBOARD!$H$54,IF(DASHBOARD!$J$2=0,0,U50)))</f>
        <v/>
      </c>
      <c r="V50" s="660">
        <f>(IF(DASHBOARD!$J$2=V4,DASHBOARD!$H$54,IF(DASHBOARD!$J$2=0,0,V50)))</f>
        <v/>
      </c>
      <c r="W50" s="660">
        <f>(IF(DASHBOARD!$J$2=W4,DASHBOARD!$H$54,IF(DASHBOARD!$J$2=0,0,W50)))</f>
        <v/>
      </c>
      <c r="X50" s="660">
        <f>(IF(DASHBOARD!$J$2=X4,DASHBOARD!$H$54,IF(DASHBOARD!$J$2=0,0,X50)))</f>
        <v/>
      </c>
      <c r="Y50" s="660">
        <f>(IF(DASHBOARD!$J$2=Y4,DASHBOARD!$H$54,IF(DASHBOARD!$J$2=0,0,Y50)))</f>
        <v/>
      </c>
      <c r="Z50" s="660">
        <f>(IF(DASHBOARD!$J$2=Z4,DASHBOARD!$H$54,IF(DASHBOARD!$J$2=0,0,Z50)))</f>
        <v/>
      </c>
      <c r="AA50" s="660">
        <f>(IF(DASHBOARD!$J$2=AA4,DASHBOARD!$H$54,IF(DASHBOARD!$J$2=0,0,AA50)))</f>
        <v/>
      </c>
      <c r="AB50" s="660">
        <f>(IF(DASHBOARD!$J$2=AB4,DASHBOARD!$H$54,IF(DASHBOARD!$J$2=0,0,AB50)))</f>
        <v/>
      </c>
      <c r="AC50" s="660">
        <f>(IF(DASHBOARD!$J$2=AC4,DASHBOARD!$H$54,IF(DASHBOARD!$J$2=0,0,AC50)))</f>
        <v/>
      </c>
      <c r="AD50" s="660">
        <f>(IF(DASHBOARD!$J$2=AD4,DASHBOARD!$H$54,IF(DASHBOARD!$J$2=0,0,AD50)))</f>
        <v/>
      </c>
      <c r="AE50" s="660">
        <f>(IF(DASHBOARD!$J$2=AE4,DASHBOARD!$H$54,IF(DASHBOARD!$J$2=0,0,AE50)))</f>
        <v/>
      </c>
      <c r="AF50" s="660">
        <f>(IF(DASHBOARD!$J$2=AF4,DASHBOARD!$H$54,IF(DASHBOARD!$J$2=0,0,AF50)))</f>
        <v/>
      </c>
      <c r="AG50" s="660">
        <f>(IF(DASHBOARD!$J$2=AG4,DASHBOARD!$H$54,IF(DASHBOARD!$J$2=0,0,AG50)))</f>
        <v/>
      </c>
      <c r="AH50" s="660">
        <f>(IF(DASHBOARD!$J$2=AH4,DASHBOARD!$H$54,IF(DASHBOARD!$J$2=0,0,AH50)))</f>
        <v/>
      </c>
      <c r="AI50" s="660">
        <f>(IF(DASHBOARD!$J$2=AI4,DASHBOARD!$H$54,IF(DASHBOARD!$J$2=0,0,AI50)))</f>
        <v/>
      </c>
      <c r="AJ50" s="660">
        <f>(IF(DASHBOARD!$J$2=AJ4,DASHBOARD!$H$54,IF(DASHBOARD!$J$2=0,0,AJ50)))</f>
        <v/>
      </c>
      <c r="AK50" s="660">
        <f>(IF(DASHBOARD!$J$2=AK4,DASHBOARD!$H$54,IF(DASHBOARD!$J$2=0,0,AK50)))</f>
        <v/>
      </c>
      <c r="AL50" s="660">
        <f>(IF(DASHBOARD!$J$2=AL4,DASHBOARD!$H$54,IF(DASHBOARD!$J$2=0,0,AL50)))</f>
        <v/>
      </c>
      <c r="AM50" s="660">
        <f>(IF(DASHBOARD!$J$2=AM4,DASHBOARD!$H$54,IF(DASHBOARD!$J$2=0,0,AM50)))</f>
        <v/>
      </c>
      <c r="AN50" s="660">
        <f>(IF(DASHBOARD!$J$2=AN4,DASHBOARD!$H$54,IF(DASHBOARD!$J$2=0,0,AN50)))</f>
        <v/>
      </c>
      <c r="AO50" s="660">
        <f>(IF(DASHBOARD!$J$2=AO4,DASHBOARD!$H$54,IF(DASHBOARD!$J$2=0,0,AO50)))</f>
        <v/>
      </c>
      <c r="AP50" s="660">
        <f>(IF(DASHBOARD!$J$2=AP4,DASHBOARD!$H$54,IF(DASHBOARD!$J$2=0,0,AP50)))</f>
        <v/>
      </c>
      <c r="AQ50" s="660">
        <f>(IF(DASHBOARD!$J$2=AQ4,DASHBOARD!$H$54,IF(DASHBOARD!$J$2=0,0,AQ50)))</f>
        <v/>
      </c>
      <c r="AR50" s="660">
        <f>(IF(DASHBOARD!$J$2=AR4,DASHBOARD!$H$54,IF(DASHBOARD!$J$2=0,0,AR50)))</f>
        <v/>
      </c>
      <c r="AS50" s="660">
        <f>(IF(DASHBOARD!$J$2=AS4,DASHBOARD!$H$54,IF(DASHBOARD!$J$2=0,0,AS50)))</f>
        <v/>
      </c>
      <c r="AT50" s="660">
        <f>(IF(DASHBOARD!$J$2=AT4,DASHBOARD!$H$54,IF(DASHBOARD!$J$2=0,0,AT50)))</f>
        <v/>
      </c>
      <c r="AU50" s="660">
        <f>(IF(DASHBOARD!$J$2=AU4,DASHBOARD!$H$54,IF(DASHBOARD!$J$2=0,0,AU50)))</f>
        <v/>
      </c>
      <c r="AV50" s="660">
        <f>(IF(DASHBOARD!$J$2=AV4,DASHBOARD!$H$54,IF(DASHBOARD!$J$2=0,0,AV50)))</f>
        <v/>
      </c>
      <c r="AW50" s="660">
        <f>(IF(DASHBOARD!$J$2=AW4,DASHBOARD!$H$54,IF(DASHBOARD!$J$2=0,0,AW50)))</f>
        <v/>
      </c>
      <c r="AX50" s="660">
        <f>(IF(DASHBOARD!$J$2=AX4,DASHBOARD!$H$54,IF(DASHBOARD!$J$2=0,0,AX50)))</f>
        <v/>
      </c>
      <c r="AY50" s="660">
        <f>(IF(DASHBOARD!$J$2=AY4,DASHBOARD!$H$54,IF(DASHBOARD!$J$2=0,0,AY50)))</f>
        <v/>
      </c>
      <c r="AZ50" s="660">
        <f>(IF(DASHBOARD!$J$2=AZ4,DASHBOARD!$H$54,IF(DASHBOARD!$J$2=0,0,AZ50)))</f>
        <v/>
      </c>
      <c r="BA50" s="660">
        <f>(IF(DASHBOARD!$J$2=BA4,DASHBOARD!$H$54,IF(DASHBOARD!$J$2=0,0,BA50)))</f>
        <v/>
      </c>
      <c r="BB50" s="65" t="n"/>
    </row>
    <row r="51" ht="18.75" customHeight="1" s="18">
      <c r="A51" s="1336" t="n"/>
      <c r="B51" s="1305" t="n"/>
      <c r="C51" s="655" t="n"/>
      <c r="E51" s="656" t="inlineStr">
        <is>
          <t>SENGKANG GT #12</t>
        </is>
      </c>
      <c r="F51" s="660">
        <f>(IF(DASHBOARD!$J$2=F4,DASHBOARD!$H$55,IF(DASHBOARD!$J$2=0,0,F51)))</f>
        <v/>
      </c>
      <c r="G51" s="660">
        <f>(IF(DASHBOARD!$J$2=G4,DASHBOARD!$H$55,IF(DASHBOARD!$J$2=0,0,G51)))</f>
        <v/>
      </c>
      <c r="H51" s="660">
        <f>(IF(DASHBOARD!$J$2=H4,DASHBOARD!$H$55,IF(DASHBOARD!$J$2=0,0,H51)))</f>
        <v/>
      </c>
      <c r="I51" s="660">
        <f>(IF(DASHBOARD!$J$2=I4,DASHBOARD!$H$55,IF(DASHBOARD!$J$2=0,0,I51)))</f>
        <v/>
      </c>
      <c r="J51" s="660">
        <f>(IF(DASHBOARD!$J$2=J4,DASHBOARD!$H$55,IF(DASHBOARD!$J$2=0,0,J51)))</f>
        <v/>
      </c>
      <c r="K51" s="660">
        <f>(IF(DASHBOARD!$J$2=K4,DASHBOARD!$H$55,IF(DASHBOARD!$J$2=0,0,K51)))</f>
        <v/>
      </c>
      <c r="L51" s="660">
        <f>(IF(DASHBOARD!$J$2=L4,DASHBOARD!$H$55,IF(DASHBOARD!$J$2=0,0,L51)))</f>
        <v/>
      </c>
      <c r="M51" s="660">
        <f>(IF(DASHBOARD!$J$2=M4,DASHBOARD!$H$55,IF(DASHBOARD!$J$2=0,0,M51)))</f>
        <v/>
      </c>
      <c r="N51" s="660">
        <f>(IF(DASHBOARD!$J$2=N4,DASHBOARD!$H$55,IF(DASHBOARD!$J$2=0,0,N51)))</f>
        <v/>
      </c>
      <c r="O51" s="660">
        <f>(IF(DASHBOARD!$J$2=O4,DASHBOARD!$H$55,IF(DASHBOARD!$J$2=0,0,O51)))</f>
        <v/>
      </c>
      <c r="P51" s="660">
        <f>(IF(DASHBOARD!$J$2=P4,DASHBOARD!$H$55,IF(DASHBOARD!$J$2=0,0,P51)))</f>
        <v/>
      </c>
      <c r="Q51" s="660">
        <f>(IF(DASHBOARD!$J$2=Q4,DASHBOARD!$H$55,IF(DASHBOARD!$J$2=0,0,Q51)))</f>
        <v/>
      </c>
      <c r="R51" s="660">
        <f>(IF(DASHBOARD!$J$2=R4,DASHBOARD!$H$55,IF(DASHBOARD!$J$2=0,0,R51)))</f>
        <v/>
      </c>
      <c r="S51" s="660">
        <f>(IF(DASHBOARD!$J$2=S4,DASHBOARD!$H$55,IF(DASHBOARD!$J$2=0,0,S51)))</f>
        <v/>
      </c>
      <c r="T51" s="660">
        <f>(IF(DASHBOARD!$J$2=T4,DASHBOARD!$H$55,IF(DASHBOARD!$J$2=0,0,T51)))</f>
        <v/>
      </c>
      <c r="U51" s="660">
        <f>(IF(DASHBOARD!$J$2=U4,DASHBOARD!$H$55,IF(DASHBOARD!$J$2=0,0,U51)))</f>
        <v/>
      </c>
      <c r="V51" s="660">
        <f>(IF(DASHBOARD!$J$2=V4,DASHBOARD!$H$55,IF(DASHBOARD!$J$2=0,0,V51)))</f>
        <v/>
      </c>
      <c r="W51" s="660">
        <f>(IF(DASHBOARD!$J$2=W4,DASHBOARD!$H$55,IF(DASHBOARD!$J$2=0,0,W51)))</f>
        <v/>
      </c>
      <c r="X51" s="660">
        <f>(IF(DASHBOARD!$J$2=X4,DASHBOARD!$H$55,IF(DASHBOARD!$J$2=0,0,X51)))</f>
        <v/>
      </c>
      <c r="Y51" s="660">
        <f>(IF(DASHBOARD!$J$2=Y4,DASHBOARD!$H$55,IF(DASHBOARD!$J$2=0,0,Y51)))</f>
        <v/>
      </c>
      <c r="Z51" s="660">
        <f>(IF(DASHBOARD!$J$2=Z4,DASHBOARD!$H$55,IF(DASHBOARD!$J$2=0,0,Z51)))</f>
        <v/>
      </c>
      <c r="AA51" s="660">
        <f>(IF(DASHBOARD!$J$2=AA4,DASHBOARD!$H$55,IF(DASHBOARD!$J$2=0,0,AA51)))</f>
        <v/>
      </c>
      <c r="AB51" s="660">
        <f>(IF(DASHBOARD!$J$2=AB4,DASHBOARD!$H$55,IF(DASHBOARD!$J$2=0,0,AB51)))</f>
        <v/>
      </c>
      <c r="AC51" s="660">
        <f>(IF(DASHBOARD!$J$2=AC4,DASHBOARD!$H$55,IF(DASHBOARD!$J$2=0,0,AC51)))</f>
        <v/>
      </c>
      <c r="AD51" s="660">
        <f>(IF(DASHBOARD!$J$2=AD4,DASHBOARD!$H$55,IF(DASHBOARD!$J$2=0,0,AD51)))</f>
        <v/>
      </c>
      <c r="AE51" s="660">
        <f>(IF(DASHBOARD!$J$2=AE4,DASHBOARD!$H$55,IF(DASHBOARD!$J$2=0,0,AE51)))</f>
        <v/>
      </c>
      <c r="AF51" s="660">
        <f>(IF(DASHBOARD!$J$2=AF4,DASHBOARD!$H$55,IF(DASHBOARD!$J$2=0,0,AF51)))</f>
        <v/>
      </c>
      <c r="AG51" s="660">
        <f>(IF(DASHBOARD!$J$2=AG4,DASHBOARD!$H$55,IF(DASHBOARD!$J$2=0,0,AG51)))</f>
        <v/>
      </c>
      <c r="AH51" s="660">
        <f>(IF(DASHBOARD!$J$2=AH4,DASHBOARD!$H$55,IF(DASHBOARD!$J$2=0,0,AH51)))</f>
        <v/>
      </c>
      <c r="AI51" s="660">
        <f>(IF(DASHBOARD!$J$2=AI4,DASHBOARD!$H$55,IF(DASHBOARD!$J$2=0,0,AI51)))</f>
        <v/>
      </c>
      <c r="AJ51" s="660">
        <f>(IF(DASHBOARD!$J$2=AJ4,DASHBOARD!$H$55,IF(DASHBOARD!$J$2=0,0,AJ51)))</f>
        <v/>
      </c>
      <c r="AK51" s="660">
        <f>(IF(DASHBOARD!$J$2=AK4,DASHBOARD!$H$55,IF(DASHBOARD!$J$2=0,0,AK51)))</f>
        <v/>
      </c>
      <c r="AL51" s="660">
        <f>(IF(DASHBOARD!$J$2=AL4,DASHBOARD!$H$55,IF(DASHBOARD!$J$2=0,0,AL51)))</f>
        <v/>
      </c>
      <c r="AM51" s="660">
        <f>(IF(DASHBOARD!$J$2=AM4,DASHBOARD!$H$55,IF(DASHBOARD!$J$2=0,0,AM51)))</f>
        <v/>
      </c>
      <c r="AN51" s="660">
        <f>(IF(DASHBOARD!$J$2=AN4,DASHBOARD!$H$55,IF(DASHBOARD!$J$2=0,0,AN51)))</f>
        <v/>
      </c>
      <c r="AO51" s="660">
        <f>(IF(DASHBOARD!$J$2=AO4,DASHBOARD!$H$55,IF(DASHBOARD!$J$2=0,0,AO51)))</f>
        <v/>
      </c>
      <c r="AP51" s="660">
        <f>(IF(DASHBOARD!$J$2=AP4,DASHBOARD!$H$55,IF(DASHBOARD!$J$2=0,0,AP51)))</f>
        <v/>
      </c>
      <c r="AQ51" s="660">
        <f>(IF(DASHBOARD!$J$2=AQ4,DASHBOARD!$H$55,IF(DASHBOARD!$J$2=0,0,AQ51)))</f>
        <v/>
      </c>
      <c r="AR51" s="660">
        <f>(IF(DASHBOARD!$J$2=AR4,DASHBOARD!$H$55,IF(DASHBOARD!$J$2=0,0,AR51)))</f>
        <v/>
      </c>
      <c r="AS51" s="660">
        <f>(IF(DASHBOARD!$J$2=AS4,DASHBOARD!$H$55,IF(DASHBOARD!$J$2=0,0,AS51)))</f>
        <v/>
      </c>
      <c r="AT51" s="660">
        <f>(IF(DASHBOARD!$J$2=AT4,DASHBOARD!$H$55,IF(DASHBOARD!$J$2=0,0,AT51)))</f>
        <v/>
      </c>
      <c r="AU51" s="660">
        <f>(IF(DASHBOARD!$J$2=AU4,DASHBOARD!$H$55,IF(DASHBOARD!$J$2=0,0,AU51)))</f>
        <v/>
      </c>
      <c r="AV51" s="660">
        <f>(IF(DASHBOARD!$J$2=AV4,DASHBOARD!$H$55,IF(DASHBOARD!$J$2=0,0,AV51)))</f>
        <v/>
      </c>
      <c r="AW51" s="660">
        <f>(IF(DASHBOARD!$J$2=AW4,DASHBOARD!$H$55,IF(DASHBOARD!$J$2=0,0,AW51)))</f>
        <v/>
      </c>
      <c r="AX51" s="660">
        <f>(IF(DASHBOARD!$J$2=AX4,DASHBOARD!$H$55,IF(DASHBOARD!$J$2=0,0,AX51)))</f>
        <v/>
      </c>
      <c r="AY51" s="660">
        <f>(IF(DASHBOARD!$J$2=AY4,DASHBOARD!$H$55,IF(DASHBOARD!$J$2=0,0,AY51)))</f>
        <v/>
      </c>
      <c r="AZ51" s="660">
        <f>(IF(DASHBOARD!$J$2=AZ4,DASHBOARD!$H$55,IF(DASHBOARD!$J$2=0,0,AZ51)))</f>
        <v/>
      </c>
      <c r="BA51" s="660">
        <f>(IF(DASHBOARD!$J$2=BA4,DASHBOARD!$H$55,IF(DASHBOARD!$J$2=0,0,BA51)))</f>
        <v/>
      </c>
      <c r="BB51" s="65" t="n"/>
    </row>
    <row r="52" ht="18.75" customHeight="1" s="18">
      <c r="A52" s="1336" t="n"/>
      <c r="B52" s="1305" t="n"/>
      <c r="C52" s="655" t="n"/>
      <c r="E52" s="656" t="inlineStr">
        <is>
          <t>SENGKANG ST #18</t>
        </is>
      </c>
      <c r="F52" s="660">
        <f>(IF(DASHBOARD!$J$2=F4,DASHBOARD!$H$56,IF(DASHBOARD!$J$2=0,0,F52)))</f>
        <v/>
      </c>
      <c r="G52" s="660">
        <f>(IF(DASHBOARD!$J$2=G4,DASHBOARD!$H$56,IF(DASHBOARD!$J$2=0,0,G52)))</f>
        <v/>
      </c>
      <c r="H52" s="660">
        <f>(IF(DASHBOARD!$J$2=H4,DASHBOARD!$H$56,IF(DASHBOARD!$J$2=0,0,H52)))</f>
        <v/>
      </c>
      <c r="I52" s="660">
        <f>(IF(DASHBOARD!$J$2=I4,DASHBOARD!$H$56,IF(DASHBOARD!$J$2=0,0,I52)))</f>
        <v/>
      </c>
      <c r="J52" s="660">
        <f>(IF(DASHBOARD!$J$2=J4,DASHBOARD!$H$56,IF(DASHBOARD!$J$2=0,0,J52)))</f>
        <v/>
      </c>
      <c r="K52" s="660">
        <f>(IF(DASHBOARD!$J$2=K4,DASHBOARD!$H$56,IF(DASHBOARD!$J$2=0,0,K52)))</f>
        <v/>
      </c>
      <c r="L52" s="660">
        <f>(IF(DASHBOARD!$J$2=L4,DASHBOARD!$H$56,IF(DASHBOARD!$J$2=0,0,L52)))</f>
        <v/>
      </c>
      <c r="M52" s="660">
        <f>(IF(DASHBOARD!$J$2=M4,DASHBOARD!$H$56,IF(DASHBOARD!$J$2=0,0,M52)))</f>
        <v/>
      </c>
      <c r="N52" s="660">
        <f>(IF(DASHBOARD!$J$2=N4,DASHBOARD!$H$56,IF(DASHBOARD!$J$2=0,0,N52)))</f>
        <v/>
      </c>
      <c r="O52" s="660">
        <f>(IF(DASHBOARD!$J$2=O4,DASHBOARD!$H$56,IF(DASHBOARD!$J$2=0,0,O52)))</f>
        <v/>
      </c>
      <c r="P52" s="660">
        <f>(IF(DASHBOARD!$J$2=P4,DASHBOARD!$H$56,IF(DASHBOARD!$J$2=0,0,P52)))</f>
        <v/>
      </c>
      <c r="Q52" s="660">
        <f>(IF(DASHBOARD!$J$2=Q4,DASHBOARD!$H$56,IF(DASHBOARD!$J$2=0,0,Q52)))</f>
        <v/>
      </c>
      <c r="R52" s="660">
        <f>(IF(DASHBOARD!$J$2=R4,DASHBOARD!$H$56,IF(DASHBOARD!$J$2=0,0,R52)))</f>
        <v/>
      </c>
      <c r="S52" s="660">
        <f>(IF(DASHBOARD!$J$2=S4,DASHBOARD!$H$56,IF(DASHBOARD!$J$2=0,0,S52)))</f>
        <v/>
      </c>
      <c r="T52" s="660">
        <f>(IF(DASHBOARD!$J$2=T4,DASHBOARD!$H$56,IF(DASHBOARD!$J$2=0,0,T52)))</f>
        <v/>
      </c>
      <c r="U52" s="660">
        <f>(IF(DASHBOARD!$J$2=U4,DASHBOARD!$H$56,IF(DASHBOARD!$J$2=0,0,U52)))</f>
        <v/>
      </c>
      <c r="V52" s="660">
        <f>(IF(DASHBOARD!$J$2=V4,DASHBOARD!$H$56,IF(DASHBOARD!$J$2=0,0,V52)))</f>
        <v/>
      </c>
      <c r="W52" s="660">
        <f>(IF(DASHBOARD!$J$2=W4,DASHBOARD!$H$56,IF(DASHBOARD!$J$2=0,0,W52)))</f>
        <v/>
      </c>
      <c r="X52" s="660">
        <f>(IF(DASHBOARD!$J$2=X4,DASHBOARD!$H$56,IF(DASHBOARD!$J$2=0,0,X52)))</f>
        <v/>
      </c>
      <c r="Y52" s="660">
        <f>(IF(DASHBOARD!$J$2=Y4,DASHBOARD!$H$56,IF(DASHBOARD!$J$2=0,0,Y52)))</f>
        <v/>
      </c>
      <c r="Z52" s="660">
        <f>(IF(DASHBOARD!$J$2=Z4,DASHBOARD!$H$56,IF(DASHBOARD!$J$2=0,0,Z52)))</f>
        <v/>
      </c>
      <c r="AA52" s="660">
        <f>(IF(DASHBOARD!$J$2=AA4,DASHBOARD!$H$56,IF(DASHBOARD!$J$2=0,0,AA52)))</f>
        <v/>
      </c>
      <c r="AB52" s="660">
        <f>(IF(DASHBOARD!$J$2=AB4,DASHBOARD!$H$56,IF(DASHBOARD!$J$2=0,0,AB52)))</f>
        <v/>
      </c>
      <c r="AC52" s="660">
        <f>(IF(DASHBOARD!$J$2=AC4,DASHBOARD!$H$56,IF(DASHBOARD!$J$2=0,0,AC52)))</f>
        <v/>
      </c>
      <c r="AD52" s="660">
        <f>(IF(DASHBOARD!$J$2=AD4,DASHBOARD!$H$56,IF(DASHBOARD!$J$2=0,0,AD52)))</f>
        <v/>
      </c>
      <c r="AE52" s="660">
        <f>(IF(DASHBOARD!$J$2=AE4,DASHBOARD!$H$56,IF(DASHBOARD!$J$2=0,0,AE52)))</f>
        <v/>
      </c>
      <c r="AF52" s="660">
        <f>(IF(DASHBOARD!$J$2=AF4,DASHBOARD!$H$56,IF(DASHBOARD!$J$2=0,0,AF52)))</f>
        <v/>
      </c>
      <c r="AG52" s="660">
        <f>(IF(DASHBOARD!$J$2=AG4,DASHBOARD!$H$56,IF(DASHBOARD!$J$2=0,0,AG52)))</f>
        <v/>
      </c>
      <c r="AH52" s="660">
        <f>(IF(DASHBOARD!$J$2=AH4,DASHBOARD!$H$56,IF(DASHBOARD!$J$2=0,0,AH52)))</f>
        <v/>
      </c>
      <c r="AI52" s="660">
        <f>(IF(DASHBOARD!$J$2=AI4,DASHBOARD!$H$56,IF(DASHBOARD!$J$2=0,0,AI52)))</f>
        <v/>
      </c>
      <c r="AJ52" s="660">
        <f>(IF(DASHBOARD!$J$2=AJ4,DASHBOARD!$H$56,IF(DASHBOARD!$J$2=0,0,AJ52)))</f>
        <v/>
      </c>
      <c r="AK52" s="660">
        <f>(IF(DASHBOARD!$J$2=AK4,DASHBOARD!$H$56,IF(DASHBOARD!$J$2=0,0,AK52)))</f>
        <v/>
      </c>
      <c r="AL52" s="660">
        <f>(IF(DASHBOARD!$J$2=AL4,DASHBOARD!$H$56,IF(DASHBOARD!$J$2=0,0,AL52)))</f>
        <v/>
      </c>
      <c r="AM52" s="660">
        <f>(IF(DASHBOARD!$J$2=AM4,DASHBOARD!$H$56,IF(DASHBOARD!$J$2=0,0,AM52)))</f>
        <v/>
      </c>
      <c r="AN52" s="660">
        <f>(IF(DASHBOARD!$J$2=AN4,DASHBOARD!$H$56,IF(DASHBOARD!$J$2=0,0,AN52)))</f>
        <v/>
      </c>
      <c r="AO52" s="660">
        <f>(IF(DASHBOARD!$J$2=AO4,DASHBOARD!$H$56,IF(DASHBOARD!$J$2=0,0,AO52)))</f>
        <v/>
      </c>
      <c r="AP52" s="660">
        <f>(IF(DASHBOARD!$J$2=AP4,DASHBOARD!$H$56,IF(DASHBOARD!$J$2=0,0,AP52)))</f>
        <v/>
      </c>
      <c r="AQ52" s="660">
        <f>(IF(DASHBOARD!$J$2=AQ4,DASHBOARD!$H$56,IF(DASHBOARD!$J$2=0,0,AQ52)))</f>
        <v/>
      </c>
      <c r="AR52" s="660">
        <f>(IF(DASHBOARD!$J$2=AR4,DASHBOARD!$H$56,IF(DASHBOARD!$J$2=0,0,AR52)))</f>
        <v/>
      </c>
      <c r="AS52" s="660">
        <f>(IF(DASHBOARD!$J$2=AS4,DASHBOARD!$H$56,IF(DASHBOARD!$J$2=0,0,AS52)))</f>
        <v/>
      </c>
      <c r="AT52" s="660">
        <f>(IF(DASHBOARD!$J$2=AT4,DASHBOARD!$H$56,IF(DASHBOARD!$J$2=0,0,AT52)))</f>
        <v/>
      </c>
      <c r="AU52" s="660">
        <f>(IF(DASHBOARD!$J$2=AU4,DASHBOARD!$H$56,IF(DASHBOARD!$J$2=0,0,AU52)))</f>
        <v/>
      </c>
      <c r="AV52" s="660">
        <f>(IF(DASHBOARD!$J$2=AV4,DASHBOARD!$H$56,IF(DASHBOARD!$J$2=0,0,AV52)))</f>
        <v/>
      </c>
      <c r="AW52" s="660">
        <f>(IF(DASHBOARD!$J$2=AW4,DASHBOARD!$H$56,IF(DASHBOARD!$J$2=0,0,AW52)))</f>
        <v/>
      </c>
      <c r="AX52" s="660">
        <f>(IF(DASHBOARD!$J$2=AX4,DASHBOARD!$H$56,IF(DASHBOARD!$J$2=0,0,AX52)))</f>
        <v/>
      </c>
      <c r="AY52" s="660">
        <f>(IF(DASHBOARD!$J$2=AY4,DASHBOARD!$H$56,IF(DASHBOARD!$J$2=0,0,AY52)))</f>
        <v/>
      </c>
      <c r="AZ52" s="660">
        <f>(IF(DASHBOARD!$J$2=AZ4,DASHBOARD!$H$56,IF(DASHBOARD!$J$2=0,0,AZ52)))</f>
        <v/>
      </c>
      <c r="BA52" s="660">
        <f>(IF(DASHBOARD!$J$2=BA4,DASHBOARD!$H$56,IF(DASHBOARD!$J$2=0,0,BA52)))</f>
        <v/>
      </c>
      <c r="BB52" s="65" t="n"/>
    </row>
    <row r="53" ht="18.75" customHeight="1" s="18">
      <c r="A53" s="1336" t="n"/>
      <c r="B53" s="1305" t="n"/>
      <c r="C53" s="655" t="n"/>
      <c r="E53" s="656" t="inlineStr">
        <is>
          <t>SENGKANG GT #21</t>
        </is>
      </c>
      <c r="F53" s="660">
        <f>(IF(DASHBOARD!$J$2=F4,DASHBOARD!$H$57,IF(DASHBOARD!$J$2=0,0,F53)))</f>
        <v/>
      </c>
      <c r="G53" s="660">
        <f>(IF(DASHBOARD!$J$2=G4,DASHBOARD!$H$57,IF(DASHBOARD!$J$2=0,0,G53)))</f>
        <v/>
      </c>
      <c r="H53" s="660">
        <f>(IF(DASHBOARD!$J$2=H4,DASHBOARD!$H$57,IF(DASHBOARD!$J$2=0,0,H53)))</f>
        <v/>
      </c>
      <c r="I53" s="660">
        <f>(IF(DASHBOARD!$J$2=I4,DASHBOARD!$H$57,IF(DASHBOARD!$J$2=0,0,I53)))</f>
        <v/>
      </c>
      <c r="J53" s="660">
        <f>(IF(DASHBOARD!$J$2=J4,DASHBOARD!$H$57,IF(DASHBOARD!$J$2=0,0,J53)))</f>
        <v/>
      </c>
      <c r="K53" s="660">
        <f>(IF(DASHBOARD!$J$2=K4,DASHBOARD!$H$57,IF(DASHBOARD!$J$2=0,0,K53)))</f>
        <v/>
      </c>
      <c r="L53" s="660">
        <f>(IF(DASHBOARD!$J$2=L4,DASHBOARD!$H$57,IF(DASHBOARD!$J$2=0,0,L53)))</f>
        <v/>
      </c>
      <c r="M53" s="660">
        <f>(IF(DASHBOARD!$J$2=M4,DASHBOARD!$H$57,IF(DASHBOARD!$J$2=0,0,M53)))</f>
        <v/>
      </c>
      <c r="N53" s="660">
        <f>(IF(DASHBOARD!$J$2=N4,DASHBOARD!$H$57,IF(DASHBOARD!$J$2=0,0,N53)))</f>
        <v/>
      </c>
      <c r="O53" s="660">
        <f>(IF(DASHBOARD!$J$2=O4,DASHBOARD!$H$57,IF(DASHBOARD!$J$2=0,0,O53)))</f>
        <v/>
      </c>
      <c r="P53" s="660">
        <f>(IF(DASHBOARD!$J$2=P4,DASHBOARD!$H$57,IF(DASHBOARD!$J$2=0,0,P53)))</f>
        <v/>
      </c>
      <c r="Q53" s="660">
        <f>(IF(DASHBOARD!$J$2=Q4,DASHBOARD!$H$57,IF(DASHBOARD!$J$2=0,0,Q53)))</f>
        <v/>
      </c>
      <c r="R53" s="660">
        <f>(IF(DASHBOARD!$J$2=R4,DASHBOARD!$H$57,IF(DASHBOARD!$J$2=0,0,R53)))</f>
        <v/>
      </c>
      <c r="S53" s="660">
        <f>(IF(DASHBOARD!$J$2=S4,DASHBOARD!$H$57,IF(DASHBOARD!$J$2=0,0,S53)))</f>
        <v/>
      </c>
      <c r="T53" s="660">
        <f>(IF(DASHBOARD!$J$2=T4,DASHBOARD!$H$57,IF(DASHBOARD!$J$2=0,0,T53)))</f>
        <v/>
      </c>
      <c r="U53" s="660">
        <f>(IF(DASHBOARD!$J$2=U4,DASHBOARD!$H$57,IF(DASHBOARD!$J$2=0,0,U53)))</f>
        <v/>
      </c>
      <c r="V53" s="660">
        <f>(IF(DASHBOARD!$J$2=V4,DASHBOARD!$H$57,IF(DASHBOARD!$J$2=0,0,V53)))</f>
        <v/>
      </c>
      <c r="W53" s="660">
        <f>(IF(DASHBOARD!$J$2=W4,DASHBOARD!$H$57,IF(DASHBOARD!$J$2=0,0,W53)))</f>
        <v/>
      </c>
      <c r="X53" s="660">
        <f>(IF(DASHBOARD!$J$2=X4,DASHBOARD!$H$57,IF(DASHBOARD!$J$2=0,0,X53)))</f>
        <v/>
      </c>
      <c r="Y53" s="660">
        <f>(IF(DASHBOARD!$J$2=Y4,DASHBOARD!$H$57,IF(DASHBOARD!$J$2=0,0,Y53)))</f>
        <v/>
      </c>
      <c r="Z53" s="660">
        <f>(IF(DASHBOARD!$J$2=Z4,DASHBOARD!$H$57,IF(DASHBOARD!$J$2=0,0,Z53)))</f>
        <v/>
      </c>
      <c r="AA53" s="660">
        <f>(IF(DASHBOARD!$J$2=AA4,DASHBOARD!$H$57,IF(DASHBOARD!$J$2=0,0,AA53)))</f>
        <v/>
      </c>
      <c r="AB53" s="660">
        <f>(IF(DASHBOARD!$J$2=AB4,DASHBOARD!$H$57,IF(DASHBOARD!$J$2=0,0,AB53)))</f>
        <v/>
      </c>
      <c r="AC53" s="660">
        <f>(IF(DASHBOARD!$J$2=AC4,DASHBOARD!$H$57,IF(DASHBOARD!$J$2=0,0,AC53)))</f>
        <v/>
      </c>
      <c r="AD53" s="660">
        <f>(IF(DASHBOARD!$J$2=AD4,DASHBOARD!$H$57,IF(DASHBOARD!$J$2=0,0,AD53)))</f>
        <v/>
      </c>
      <c r="AE53" s="660">
        <f>(IF(DASHBOARD!$J$2=AE4,DASHBOARD!$H$57,IF(DASHBOARD!$J$2=0,0,AE53)))</f>
        <v/>
      </c>
      <c r="AF53" s="660">
        <f>(IF(DASHBOARD!$J$2=AF4,DASHBOARD!$H$57,IF(DASHBOARD!$J$2=0,0,AF53)))</f>
        <v/>
      </c>
      <c r="AG53" s="660">
        <f>(IF(DASHBOARD!$J$2=AG4,DASHBOARD!$H$57,IF(DASHBOARD!$J$2=0,0,AG53)))</f>
        <v/>
      </c>
      <c r="AH53" s="660">
        <f>(IF(DASHBOARD!$J$2=AH4,DASHBOARD!$H$57,IF(DASHBOARD!$J$2=0,0,AH53)))</f>
        <v/>
      </c>
      <c r="AI53" s="660">
        <f>(IF(DASHBOARD!$J$2=AI4,DASHBOARD!$H$57,IF(DASHBOARD!$J$2=0,0,AI53)))</f>
        <v/>
      </c>
      <c r="AJ53" s="660">
        <f>(IF(DASHBOARD!$J$2=AJ4,DASHBOARD!$H$57,IF(DASHBOARD!$J$2=0,0,AJ53)))</f>
        <v/>
      </c>
      <c r="AK53" s="660">
        <f>(IF(DASHBOARD!$J$2=AK4,DASHBOARD!$H$57,IF(DASHBOARD!$J$2=0,0,AK53)))</f>
        <v/>
      </c>
      <c r="AL53" s="660">
        <f>(IF(DASHBOARD!$J$2=AL4,DASHBOARD!$H$57,IF(DASHBOARD!$J$2=0,0,AL53)))</f>
        <v/>
      </c>
      <c r="AM53" s="660">
        <f>(IF(DASHBOARD!$J$2=AM4,DASHBOARD!$H$57,IF(DASHBOARD!$J$2=0,0,AM53)))</f>
        <v/>
      </c>
      <c r="AN53" s="660">
        <f>(IF(DASHBOARD!$J$2=AN4,DASHBOARD!$H$57,IF(DASHBOARD!$J$2=0,0,AN53)))</f>
        <v/>
      </c>
      <c r="AO53" s="660">
        <f>(IF(DASHBOARD!$J$2=AO4,DASHBOARD!$H$57,IF(DASHBOARD!$J$2=0,0,AO53)))</f>
        <v/>
      </c>
      <c r="AP53" s="660">
        <f>(IF(DASHBOARD!$J$2=AP4,DASHBOARD!$H$57,IF(DASHBOARD!$J$2=0,0,AP53)))</f>
        <v/>
      </c>
      <c r="AQ53" s="660">
        <f>(IF(DASHBOARD!$J$2=AQ4,DASHBOARD!$H$57,IF(DASHBOARD!$J$2=0,0,AQ53)))</f>
        <v/>
      </c>
      <c r="AR53" s="660">
        <f>(IF(DASHBOARD!$J$2=AR4,DASHBOARD!$H$57,IF(DASHBOARD!$J$2=0,0,AR53)))</f>
        <v/>
      </c>
      <c r="AS53" s="660">
        <f>(IF(DASHBOARD!$J$2=AS4,DASHBOARD!$H$57,IF(DASHBOARD!$J$2=0,0,AS53)))</f>
        <v/>
      </c>
      <c r="AT53" s="660">
        <f>(IF(DASHBOARD!$J$2=AT4,DASHBOARD!$H$57,IF(DASHBOARD!$J$2=0,0,AT53)))</f>
        <v/>
      </c>
      <c r="AU53" s="660">
        <f>(IF(DASHBOARD!$J$2=AU4,DASHBOARD!$H$57,IF(DASHBOARD!$J$2=0,0,AU53)))</f>
        <v/>
      </c>
      <c r="AV53" s="660">
        <f>(IF(DASHBOARD!$J$2=AV4,DASHBOARD!$H$57,IF(DASHBOARD!$J$2=0,0,AV53)))</f>
        <v/>
      </c>
      <c r="AW53" s="660">
        <f>(IF(DASHBOARD!$J$2=AW4,DASHBOARD!$H$57,IF(DASHBOARD!$J$2=0,0,AW53)))</f>
        <v/>
      </c>
      <c r="AX53" s="660">
        <f>(IF(DASHBOARD!$J$2=AX4,DASHBOARD!$H$57,IF(DASHBOARD!$J$2=0,0,AX53)))</f>
        <v/>
      </c>
      <c r="AY53" s="660">
        <f>(IF(DASHBOARD!$J$2=AY4,DASHBOARD!$H$57,IF(DASHBOARD!$J$2=0,0,AY53)))</f>
        <v/>
      </c>
      <c r="AZ53" s="660">
        <f>(IF(DASHBOARD!$J$2=AZ4,DASHBOARD!$H$57,IF(DASHBOARD!$J$2=0,0,AZ53)))</f>
        <v/>
      </c>
      <c r="BA53" s="660">
        <f>(IF(DASHBOARD!$J$2=BA4,DASHBOARD!$H$57,IF(DASHBOARD!$J$2=0,0,BA53)))</f>
        <v/>
      </c>
      <c r="BB53" s="65" t="n"/>
    </row>
    <row r="54" ht="18.75" customHeight="1" s="18">
      <c r="A54" s="1336" t="n"/>
      <c r="B54" s="1305" t="n"/>
      <c r="C54" s="655" t="n"/>
      <c r="E54" s="656" t="inlineStr">
        <is>
          <t>SENGKANG GT #22</t>
        </is>
      </c>
      <c r="F54" s="660">
        <f>(IF(DASHBOARD!$J$2=F4,DASHBOARD!$H$58,IF(DASHBOARD!$J$2=0,0,F54)))</f>
        <v/>
      </c>
      <c r="G54" s="660">
        <f>(IF(DASHBOARD!$J$2=G4,DASHBOARD!$H$58,IF(DASHBOARD!$J$2=0,0,G54)))</f>
        <v/>
      </c>
      <c r="H54" s="660">
        <f>(IF(DASHBOARD!$J$2=H4,DASHBOARD!$H$58,IF(DASHBOARD!$J$2=0,0,H54)))</f>
        <v/>
      </c>
      <c r="I54" s="660">
        <f>(IF(DASHBOARD!$J$2=I4,DASHBOARD!$H$58,IF(DASHBOARD!$J$2=0,0,I54)))</f>
        <v/>
      </c>
      <c r="J54" s="660">
        <f>(IF(DASHBOARD!$J$2=J4,DASHBOARD!$H$58,IF(DASHBOARD!$J$2=0,0,J54)))</f>
        <v/>
      </c>
      <c r="K54" s="660">
        <f>(IF(DASHBOARD!$J$2=K4,DASHBOARD!$H$58,IF(DASHBOARD!$J$2=0,0,K54)))</f>
        <v/>
      </c>
      <c r="L54" s="660">
        <f>(IF(DASHBOARD!$J$2=L4,DASHBOARD!$H$58,IF(DASHBOARD!$J$2=0,0,L54)))</f>
        <v/>
      </c>
      <c r="M54" s="660">
        <f>(IF(DASHBOARD!$J$2=M4,DASHBOARD!$H$58,IF(DASHBOARD!$J$2=0,0,M54)))</f>
        <v/>
      </c>
      <c r="N54" s="660">
        <f>(IF(DASHBOARD!$J$2=N4,DASHBOARD!$H$58,IF(DASHBOARD!$J$2=0,0,N54)))</f>
        <v/>
      </c>
      <c r="O54" s="660">
        <f>(IF(DASHBOARD!$J$2=O4,DASHBOARD!$H$58,IF(DASHBOARD!$J$2=0,0,O54)))</f>
        <v/>
      </c>
      <c r="P54" s="660">
        <f>(IF(DASHBOARD!$J$2=P4,DASHBOARD!$H$58,IF(DASHBOARD!$J$2=0,0,P54)))</f>
        <v/>
      </c>
      <c r="Q54" s="660">
        <f>(IF(DASHBOARD!$J$2=Q4,DASHBOARD!$H$58,IF(DASHBOARD!$J$2=0,0,Q54)))</f>
        <v/>
      </c>
      <c r="R54" s="660">
        <f>(IF(DASHBOARD!$J$2=R4,DASHBOARD!$H$58,IF(DASHBOARD!$J$2=0,0,R54)))</f>
        <v/>
      </c>
      <c r="S54" s="660">
        <f>(IF(DASHBOARD!$J$2=S4,DASHBOARD!$H$58,IF(DASHBOARD!$J$2=0,0,S54)))</f>
        <v/>
      </c>
      <c r="T54" s="660">
        <f>(IF(DASHBOARD!$J$2=T4,DASHBOARD!$H$58,IF(DASHBOARD!$J$2=0,0,T54)))</f>
        <v/>
      </c>
      <c r="U54" s="660">
        <f>(IF(DASHBOARD!$J$2=U4,DASHBOARD!$H$58,IF(DASHBOARD!$J$2=0,0,U54)))</f>
        <v/>
      </c>
      <c r="V54" s="660">
        <f>(IF(DASHBOARD!$J$2=V4,DASHBOARD!$H$58,IF(DASHBOARD!$J$2=0,0,V54)))</f>
        <v/>
      </c>
      <c r="W54" s="660">
        <f>(IF(DASHBOARD!$J$2=W4,DASHBOARD!$H$58,IF(DASHBOARD!$J$2=0,0,W54)))</f>
        <v/>
      </c>
      <c r="X54" s="660">
        <f>(IF(DASHBOARD!$J$2=X4,DASHBOARD!$H$58,IF(DASHBOARD!$J$2=0,0,X54)))</f>
        <v/>
      </c>
      <c r="Y54" s="660">
        <f>(IF(DASHBOARD!$J$2=Y4,DASHBOARD!$H$58,IF(DASHBOARD!$J$2=0,0,Y54)))</f>
        <v/>
      </c>
      <c r="Z54" s="660">
        <f>(IF(DASHBOARD!$J$2=Z4,DASHBOARD!$H$58,IF(DASHBOARD!$J$2=0,0,Z54)))</f>
        <v/>
      </c>
      <c r="AA54" s="660">
        <f>(IF(DASHBOARD!$J$2=AA4,DASHBOARD!$H$58,IF(DASHBOARD!$J$2=0,0,AA54)))</f>
        <v/>
      </c>
      <c r="AB54" s="660">
        <f>(IF(DASHBOARD!$J$2=AB4,DASHBOARD!$H$58,IF(DASHBOARD!$J$2=0,0,AB54)))</f>
        <v/>
      </c>
      <c r="AC54" s="660">
        <f>(IF(DASHBOARD!$J$2=AC4,DASHBOARD!$H$58,IF(DASHBOARD!$J$2=0,0,AC54)))</f>
        <v/>
      </c>
      <c r="AD54" s="660">
        <f>(IF(DASHBOARD!$J$2=AD4,DASHBOARD!$H$58,IF(DASHBOARD!$J$2=0,0,AD54)))</f>
        <v/>
      </c>
      <c r="AE54" s="660">
        <f>(IF(DASHBOARD!$J$2=AE4,DASHBOARD!$H$58,IF(DASHBOARD!$J$2=0,0,AE54)))</f>
        <v/>
      </c>
      <c r="AF54" s="660">
        <f>(IF(DASHBOARD!$J$2=AF4,DASHBOARD!$H$58,IF(DASHBOARD!$J$2=0,0,AF54)))</f>
        <v/>
      </c>
      <c r="AG54" s="660">
        <f>(IF(DASHBOARD!$J$2=AG4,DASHBOARD!$H$58,IF(DASHBOARD!$J$2=0,0,AG54)))</f>
        <v/>
      </c>
      <c r="AH54" s="660">
        <f>(IF(DASHBOARD!$J$2=AH4,DASHBOARD!$H$58,IF(DASHBOARD!$J$2=0,0,AH54)))</f>
        <v/>
      </c>
      <c r="AI54" s="660">
        <f>(IF(DASHBOARD!$J$2=AI4,DASHBOARD!$H$58,IF(DASHBOARD!$J$2=0,0,AI54)))</f>
        <v/>
      </c>
      <c r="AJ54" s="660">
        <f>(IF(DASHBOARD!$J$2=AJ4,DASHBOARD!$H$58,IF(DASHBOARD!$J$2=0,0,AJ54)))</f>
        <v/>
      </c>
      <c r="AK54" s="660">
        <f>(IF(DASHBOARD!$J$2=AK4,DASHBOARD!$H$58,IF(DASHBOARD!$J$2=0,0,AK54)))</f>
        <v/>
      </c>
      <c r="AL54" s="660">
        <f>(IF(DASHBOARD!$J$2=AL4,DASHBOARD!$H$58,IF(DASHBOARD!$J$2=0,0,AL54)))</f>
        <v/>
      </c>
      <c r="AM54" s="660">
        <f>(IF(DASHBOARD!$J$2=AM4,DASHBOARD!$H$58,IF(DASHBOARD!$J$2=0,0,AM54)))</f>
        <v/>
      </c>
      <c r="AN54" s="660">
        <f>(IF(DASHBOARD!$J$2=AN4,DASHBOARD!$H$58,IF(DASHBOARD!$J$2=0,0,AN54)))</f>
        <v/>
      </c>
      <c r="AO54" s="660">
        <f>(IF(DASHBOARD!$J$2=AO4,DASHBOARD!$H$58,IF(DASHBOARD!$J$2=0,0,AO54)))</f>
        <v/>
      </c>
      <c r="AP54" s="660">
        <f>(IF(DASHBOARD!$J$2=AP4,DASHBOARD!$H$58,IF(DASHBOARD!$J$2=0,0,AP54)))</f>
        <v/>
      </c>
      <c r="AQ54" s="660">
        <f>(IF(DASHBOARD!$J$2=AQ4,DASHBOARD!$H$58,IF(DASHBOARD!$J$2=0,0,AQ54)))</f>
        <v/>
      </c>
      <c r="AR54" s="660">
        <f>(IF(DASHBOARD!$J$2=AR4,DASHBOARD!$H$58,IF(DASHBOARD!$J$2=0,0,AR54)))</f>
        <v/>
      </c>
      <c r="AS54" s="660">
        <f>(IF(DASHBOARD!$J$2=AS4,DASHBOARD!$H$58,IF(DASHBOARD!$J$2=0,0,AS54)))</f>
        <v/>
      </c>
      <c r="AT54" s="660">
        <f>(IF(DASHBOARD!$J$2=AT4,DASHBOARD!$H$58,IF(DASHBOARD!$J$2=0,0,AT54)))</f>
        <v/>
      </c>
      <c r="AU54" s="660">
        <f>(IF(DASHBOARD!$J$2=AU4,DASHBOARD!$H$58,IF(DASHBOARD!$J$2=0,0,AU54)))</f>
        <v/>
      </c>
      <c r="AV54" s="660">
        <f>(IF(DASHBOARD!$J$2=AV4,DASHBOARD!$H$58,IF(DASHBOARD!$J$2=0,0,AV54)))</f>
        <v/>
      </c>
      <c r="AW54" s="660">
        <f>(IF(DASHBOARD!$J$2=AW4,DASHBOARD!$H$58,IF(DASHBOARD!$J$2=0,0,AW54)))</f>
        <v/>
      </c>
      <c r="AX54" s="660">
        <f>(IF(DASHBOARD!$J$2=AX4,DASHBOARD!$H$58,IF(DASHBOARD!$J$2=0,0,AX54)))</f>
        <v/>
      </c>
      <c r="AY54" s="660">
        <f>(IF(DASHBOARD!$J$2=AY4,DASHBOARD!$H$58,IF(DASHBOARD!$J$2=0,0,AY54)))</f>
        <v/>
      </c>
      <c r="AZ54" s="660">
        <f>(IF(DASHBOARD!$J$2=AZ4,DASHBOARD!$H$58,IF(DASHBOARD!$J$2=0,0,AZ54)))</f>
        <v/>
      </c>
      <c r="BA54" s="660">
        <f>(IF(DASHBOARD!$J$2=BA4,DASHBOARD!$H$58,IF(DASHBOARD!$J$2=0,0,BA54)))</f>
        <v/>
      </c>
      <c r="BB54" s="65" t="n"/>
    </row>
    <row r="55" ht="19.5" customHeight="1" s="18" thickBot="1">
      <c r="A55" s="1336" t="n"/>
      <c r="B55" s="1305" t="n"/>
      <c r="C55" s="655" t="n"/>
      <c r="D55" s="1238" t="n"/>
      <c r="E55" s="656" t="inlineStr">
        <is>
          <t>SENGKANG ST #28</t>
        </is>
      </c>
      <c r="F55" s="660">
        <f>(IF(DASHBOARD!$J$2=F4,DASHBOARD!$H$59,IF(DASHBOARD!$J$2=0,0,F55)))</f>
        <v/>
      </c>
      <c r="G55" s="660">
        <f>(IF(DASHBOARD!$J$2=G4,DASHBOARD!$H$59,IF(DASHBOARD!$J$2=0,0,G55)))</f>
        <v/>
      </c>
      <c r="H55" s="660">
        <f>(IF(DASHBOARD!$J$2=H4,DASHBOARD!$H$59,IF(DASHBOARD!$J$2=0,0,H55)))</f>
        <v/>
      </c>
      <c r="I55" s="660">
        <f>(IF(DASHBOARD!$J$2=I4,DASHBOARD!$H$59,IF(DASHBOARD!$J$2=0,0,I55)))</f>
        <v/>
      </c>
      <c r="J55" s="660">
        <f>(IF(DASHBOARD!$J$2=J4,DASHBOARD!$H$59,IF(DASHBOARD!$J$2=0,0,J55)))</f>
        <v/>
      </c>
      <c r="K55" s="660">
        <f>(IF(DASHBOARD!$J$2=K4,DASHBOARD!$H$59,IF(DASHBOARD!$J$2=0,0,K55)))</f>
        <v/>
      </c>
      <c r="L55" s="660">
        <f>(IF(DASHBOARD!$J$2=L4,DASHBOARD!$H$59,IF(DASHBOARD!$J$2=0,0,L55)))</f>
        <v/>
      </c>
      <c r="M55" s="660">
        <f>(IF(DASHBOARD!$J$2=M4,DASHBOARD!$H$59,IF(DASHBOARD!$J$2=0,0,M55)))</f>
        <v/>
      </c>
      <c r="N55" s="660">
        <f>(IF(DASHBOARD!$J$2=N4,DASHBOARD!$H$59,IF(DASHBOARD!$J$2=0,0,N55)))</f>
        <v/>
      </c>
      <c r="O55" s="660">
        <f>(IF(DASHBOARD!$J$2=O4,DASHBOARD!$H$59,IF(DASHBOARD!$J$2=0,0,O55)))</f>
        <v/>
      </c>
      <c r="P55" s="660">
        <f>(IF(DASHBOARD!$J$2=P4,DASHBOARD!$H$59,IF(DASHBOARD!$J$2=0,0,P55)))</f>
        <v/>
      </c>
      <c r="Q55" s="660">
        <f>(IF(DASHBOARD!$J$2=Q4,DASHBOARD!$H$59,IF(DASHBOARD!$J$2=0,0,Q55)))</f>
        <v/>
      </c>
      <c r="R55" s="660">
        <f>(IF(DASHBOARD!$J$2=R4,DASHBOARD!$H$59,IF(DASHBOARD!$J$2=0,0,R55)))</f>
        <v/>
      </c>
      <c r="S55" s="660">
        <f>(IF(DASHBOARD!$J$2=S4,DASHBOARD!$H$59,IF(DASHBOARD!$J$2=0,0,S55)))</f>
        <v/>
      </c>
      <c r="T55" s="660">
        <f>(IF(DASHBOARD!$J$2=T4,DASHBOARD!$H$59,IF(DASHBOARD!$J$2=0,0,T55)))</f>
        <v/>
      </c>
      <c r="U55" s="660">
        <f>(IF(DASHBOARD!$J$2=U4,DASHBOARD!$H$59,IF(DASHBOARD!$J$2=0,0,U55)))</f>
        <v/>
      </c>
      <c r="V55" s="660">
        <f>(IF(DASHBOARD!$J$2=V4,DASHBOARD!$H$59,IF(DASHBOARD!$J$2=0,0,V55)))</f>
        <v/>
      </c>
      <c r="W55" s="660">
        <f>(IF(DASHBOARD!$J$2=W4,DASHBOARD!$H$59,IF(DASHBOARD!$J$2=0,0,W55)))</f>
        <v/>
      </c>
      <c r="X55" s="660">
        <f>(IF(DASHBOARD!$J$2=X4,DASHBOARD!$H$59,IF(DASHBOARD!$J$2=0,0,X55)))</f>
        <v/>
      </c>
      <c r="Y55" s="660">
        <f>(IF(DASHBOARD!$J$2=Y4,DASHBOARD!$H$59,IF(DASHBOARD!$J$2=0,0,Y55)))</f>
        <v/>
      </c>
      <c r="Z55" s="660">
        <f>(IF(DASHBOARD!$J$2=Z4,DASHBOARD!$H$59,IF(DASHBOARD!$J$2=0,0,Z55)))</f>
        <v/>
      </c>
      <c r="AA55" s="660">
        <f>(IF(DASHBOARD!$J$2=AA4,DASHBOARD!$H$59,IF(DASHBOARD!$J$2=0,0,AA55)))</f>
        <v/>
      </c>
      <c r="AB55" s="660">
        <f>(IF(DASHBOARD!$J$2=AB4,DASHBOARD!$H$59,IF(DASHBOARD!$J$2=0,0,AB55)))</f>
        <v/>
      </c>
      <c r="AC55" s="660">
        <f>(IF(DASHBOARD!$J$2=AC4,DASHBOARD!$H$59,IF(DASHBOARD!$J$2=0,0,AC55)))</f>
        <v/>
      </c>
      <c r="AD55" s="660">
        <f>(IF(DASHBOARD!$J$2=AD4,DASHBOARD!$H$59,IF(DASHBOARD!$J$2=0,0,AD55)))</f>
        <v/>
      </c>
      <c r="AE55" s="660">
        <f>(IF(DASHBOARD!$J$2=AE4,DASHBOARD!$H$59,IF(DASHBOARD!$J$2=0,0,AE55)))</f>
        <v/>
      </c>
      <c r="AF55" s="660">
        <f>(IF(DASHBOARD!$J$2=AF4,DASHBOARD!$H$59,IF(DASHBOARD!$J$2=0,0,AF55)))</f>
        <v/>
      </c>
      <c r="AG55" s="660">
        <f>(IF(DASHBOARD!$J$2=AG4,DASHBOARD!$H$59,IF(DASHBOARD!$J$2=0,0,AG55)))</f>
        <v/>
      </c>
      <c r="AH55" s="660">
        <f>(IF(DASHBOARD!$J$2=AH4,DASHBOARD!$H$59,IF(DASHBOARD!$J$2=0,0,AH55)))</f>
        <v/>
      </c>
      <c r="AI55" s="660">
        <f>(IF(DASHBOARD!$J$2=AI4,DASHBOARD!$H$59,IF(DASHBOARD!$J$2=0,0,AI55)))</f>
        <v/>
      </c>
      <c r="AJ55" s="660">
        <f>(IF(DASHBOARD!$J$2=AJ4,DASHBOARD!$H$59,IF(DASHBOARD!$J$2=0,0,AJ55)))</f>
        <v/>
      </c>
      <c r="AK55" s="660">
        <f>(IF(DASHBOARD!$J$2=AK4,DASHBOARD!$H$59,IF(DASHBOARD!$J$2=0,0,AK55)))</f>
        <v/>
      </c>
      <c r="AL55" s="660">
        <f>(IF(DASHBOARD!$J$2=AL4,DASHBOARD!$H$59,IF(DASHBOARD!$J$2=0,0,AL55)))</f>
        <v/>
      </c>
      <c r="AM55" s="660">
        <f>(IF(DASHBOARD!$J$2=AM4,DASHBOARD!$H$59,IF(DASHBOARD!$J$2=0,0,AM55)))</f>
        <v/>
      </c>
      <c r="AN55" s="660">
        <f>(IF(DASHBOARD!$J$2=AN4,DASHBOARD!$H$59,IF(DASHBOARD!$J$2=0,0,AN55)))</f>
        <v/>
      </c>
      <c r="AO55" s="660">
        <f>(IF(DASHBOARD!$J$2=AO4,DASHBOARD!$H$59,IF(DASHBOARD!$J$2=0,0,AO55)))</f>
        <v/>
      </c>
      <c r="AP55" s="660">
        <f>(IF(DASHBOARD!$J$2=AP4,DASHBOARD!$H$59,IF(DASHBOARD!$J$2=0,0,AP55)))</f>
        <v/>
      </c>
      <c r="AQ55" s="660">
        <f>(IF(DASHBOARD!$J$2=AQ4,DASHBOARD!$H$59,IF(DASHBOARD!$J$2=0,0,AQ55)))</f>
        <v/>
      </c>
      <c r="AR55" s="660">
        <f>(IF(DASHBOARD!$J$2=AR4,DASHBOARD!$H$59,IF(DASHBOARD!$J$2=0,0,AR55)))</f>
        <v/>
      </c>
      <c r="AS55" s="660">
        <f>(IF(DASHBOARD!$J$2=AS4,DASHBOARD!$H$59,IF(DASHBOARD!$J$2=0,0,AS55)))</f>
        <v/>
      </c>
      <c r="AT55" s="660">
        <f>(IF(DASHBOARD!$J$2=AT4,DASHBOARD!$H$59,IF(DASHBOARD!$J$2=0,0,AT55)))</f>
        <v/>
      </c>
      <c r="AU55" s="660">
        <f>(IF(DASHBOARD!$J$2=AU4,DASHBOARD!$H$59,IF(DASHBOARD!$J$2=0,0,AU55)))</f>
        <v/>
      </c>
      <c r="AV55" s="660">
        <f>(IF(DASHBOARD!$J$2=AV4,DASHBOARD!$H$59,IF(DASHBOARD!$J$2=0,0,AV55)))</f>
        <v/>
      </c>
      <c r="AW55" s="660">
        <f>(IF(DASHBOARD!$J$2=AW4,DASHBOARD!$H$59,IF(DASHBOARD!$J$2=0,0,AW55)))</f>
        <v/>
      </c>
      <c r="AX55" s="660">
        <f>(IF(DASHBOARD!$J$2=AX4,DASHBOARD!$H$59,IF(DASHBOARD!$J$2=0,0,AX55)))</f>
        <v/>
      </c>
      <c r="AY55" s="660">
        <f>(IF(DASHBOARD!$J$2=AY4,DASHBOARD!$H$59,IF(DASHBOARD!$J$2=0,0,AY55)))</f>
        <v/>
      </c>
      <c r="AZ55" s="660">
        <f>(IF(DASHBOARD!$J$2=AZ4,DASHBOARD!$H$59,IF(DASHBOARD!$J$2=0,0,AZ55)))</f>
        <v/>
      </c>
      <c r="BA55" s="660">
        <f>(IF(DASHBOARD!$J$2=BA4,DASHBOARD!$H$59,IF(DASHBOARD!$J$2=0,0,BA55)))</f>
        <v/>
      </c>
      <c r="BB55" s="65" t="n"/>
    </row>
    <row r="56" ht="19.5" customHeight="1" s="18" thickBot="1" thickTop="1">
      <c r="A56" s="1307" t="n"/>
      <c r="B56" s="1307" t="n"/>
      <c r="C56" s="93" t="n"/>
      <c r="D56" s="1308" t="n"/>
      <c r="E56" s="1309" t="n"/>
      <c r="F56" s="339" t="n"/>
      <c r="G56" s="339" t="n"/>
      <c r="H56" s="339" t="n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  <c r="Z56" s="339" t="n"/>
      <c r="AA56" s="339" t="n"/>
      <c r="AB56" s="339" t="n"/>
      <c r="AC56" s="339" t="n"/>
      <c r="AD56" s="339" t="n"/>
      <c r="AE56" s="339" t="n"/>
      <c r="AF56" s="339" t="n"/>
      <c r="AG56" s="339" t="n"/>
      <c r="AH56" s="339" t="n"/>
      <c r="AI56" s="339" t="n"/>
      <c r="AJ56" s="339" t="n"/>
      <c r="AK56" s="339" t="n"/>
      <c r="AL56" s="339" t="n"/>
      <c r="AM56" s="339" t="n"/>
      <c r="AN56" s="339" t="n"/>
      <c r="AO56" s="339" t="n"/>
      <c r="AP56" s="339" t="n"/>
      <c r="AQ56" s="339" t="n"/>
      <c r="AR56" s="339" t="n"/>
      <c r="AS56" s="339" t="n"/>
      <c r="AT56" s="339" t="n"/>
      <c r="AU56" s="339" t="n"/>
      <c r="AV56" s="339" t="n"/>
      <c r="AW56" s="339" t="n"/>
      <c r="AX56" s="339" t="n"/>
      <c r="AY56" s="339" t="n"/>
      <c r="AZ56" s="339" t="n"/>
      <c r="BA56" s="339" t="n"/>
      <c r="BB56" s="96" t="n"/>
    </row>
    <row r="57" ht="22.9" customHeight="1" s="18" thickBot="1" thickTop="1">
      <c r="A57" s="1310" t="inlineStr">
        <is>
          <t>SULTENG</t>
        </is>
      </c>
      <c r="B57" s="1311" t="inlineStr">
        <is>
          <t>PLN</t>
        </is>
      </c>
      <c r="C57" s="928" t="inlineStr">
        <is>
          <t>HSD</t>
        </is>
      </c>
      <c r="D57" s="97" t="inlineStr">
        <is>
          <t>PLTD</t>
        </is>
      </c>
      <c r="E57" s="98" t="inlineStr">
        <is>
          <t>SILAE</t>
        </is>
      </c>
      <c r="F57" s="660">
        <f>(IF(DASHBOARD!$J$2=F4,DASHBOARD!$H$62,IF(DASHBOARD!$J$2=0,0,F57)))</f>
        <v/>
      </c>
      <c r="G57" s="660">
        <f>(IF(DASHBOARD!$J$2=G4,DASHBOARD!$H$62,IF(DASHBOARD!$J$2=0,0,G57)))</f>
        <v/>
      </c>
      <c r="H57" s="660">
        <f>(IF(DASHBOARD!$J$2=H4,DASHBOARD!$H$62,IF(DASHBOARD!$J$2=0,0,H57)))</f>
        <v/>
      </c>
      <c r="I57" s="660">
        <f>(IF(DASHBOARD!$J$2=I4,DASHBOARD!$H$62,IF(DASHBOARD!$J$2=0,0,I57)))</f>
        <v/>
      </c>
      <c r="J57" s="660">
        <f>(IF(DASHBOARD!$J$2=J4,DASHBOARD!$H$62,IF(DASHBOARD!$J$2=0,0,J57)))</f>
        <v/>
      </c>
      <c r="K57" s="660">
        <f>(IF(DASHBOARD!$J$2=K4,DASHBOARD!$H$62,IF(DASHBOARD!$J$2=0,0,K57)))</f>
        <v/>
      </c>
      <c r="L57" s="660">
        <f>(IF(DASHBOARD!$J$2=L4,DASHBOARD!$H$62,IF(DASHBOARD!$J$2=0,0,L57)))</f>
        <v/>
      </c>
      <c r="M57" s="660">
        <f>(IF(DASHBOARD!$J$2=M4,DASHBOARD!$H$62,IF(DASHBOARD!$J$2=0,0,M57)))</f>
        <v/>
      </c>
      <c r="N57" s="660">
        <f>(IF(DASHBOARD!$J$2=N4,DASHBOARD!$H$62,IF(DASHBOARD!$J$2=0,0,N57)))</f>
        <v/>
      </c>
      <c r="O57" s="660">
        <f>(IF(DASHBOARD!$J$2=O4,DASHBOARD!$H$62,IF(DASHBOARD!$J$2=0,0,O57)))</f>
        <v/>
      </c>
      <c r="P57" s="660">
        <f>(IF(DASHBOARD!$J$2=P4,DASHBOARD!$H$62,IF(DASHBOARD!$J$2=0,0,P57)))</f>
        <v/>
      </c>
      <c r="Q57" s="660">
        <f>(IF(DASHBOARD!$J$2=Q4,DASHBOARD!$H$62,IF(DASHBOARD!$J$2=0,0,Q57)))</f>
        <v/>
      </c>
      <c r="R57" s="660">
        <f>(IF(DASHBOARD!$J$2=R4,DASHBOARD!$H$62,IF(DASHBOARD!$J$2=0,0,R57)))</f>
        <v/>
      </c>
      <c r="S57" s="660">
        <f>(IF(DASHBOARD!$J$2=S4,DASHBOARD!$H$62,IF(DASHBOARD!$J$2=0,0,S57)))</f>
        <v/>
      </c>
      <c r="T57" s="660">
        <f>(IF(DASHBOARD!$J$2=T4,DASHBOARD!$H$62,IF(DASHBOARD!$J$2=0,0,T57)))</f>
        <v/>
      </c>
      <c r="U57" s="660">
        <f>(IF(DASHBOARD!$J$2=U4,DASHBOARD!$H$62,IF(DASHBOARD!$J$2=0,0,U57)))</f>
        <v/>
      </c>
      <c r="V57" s="660">
        <f>(IF(DASHBOARD!$J$2=V4,DASHBOARD!$H$62,IF(DASHBOARD!$J$2=0,0,V57)))</f>
        <v/>
      </c>
      <c r="W57" s="660">
        <f>(IF(DASHBOARD!$J$2=W4,DASHBOARD!$H$62,IF(DASHBOARD!$J$2=0,0,W57)))</f>
        <v/>
      </c>
      <c r="X57" s="660">
        <f>(IF(DASHBOARD!$J$2=X4,DASHBOARD!$H$62,IF(DASHBOARD!$J$2=0,0,X57)))</f>
        <v/>
      </c>
      <c r="Y57" s="660">
        <f>(IF(DASHBOARD!$J$2=Y4,DASHBOARD!$H$62,IF(DASHBOARD!$J$2=0,0,Y57)))</f>
        <v/>
      </c>
      <c r="Z57" s="660">
        <f>(IF(DASHBOARD!$J$2=Z4,DASHBOARD!$H$62,IF(DASHBOARD!$J$2=0,0,Z57)))</f>
        <v/>
      </c>
      <c r="AA57" s="660">
        <f>(IF(DASHBOARD!$J$2=AA4,DASHBOARD!$H$62,IF(DASHBOARD!$J$2=0,0,AA57)))</f>
        <v/>
      </c>
      <c r="AB57" s="660">
        <f>(IF(DASHBOARD!$J$2=AB4,DASHBOARD!$H$62,IF(DASHBOARD!$J$2=0,0,AB57)))</f>
        <v/>
      </c>
      <c r="AC57" s="660">
        <f>(IF(DASHBOARD!$J$2=AC4,DASHBOARD!$H$62,IF(DASHBOARD!$J$2=0,0,AC57)))</f>
        <v/>
      </c>
      <c r="AD57" s="660">
        <f>(IF(DASHBOARD!$J$2=AD4,DASHBOARD!$H$62,IF(DASHBOARD!$J$2=0,0,AD57)))</f>
        <v/>
      </c>
      <c r="AE57" s="660">
        <f>(IF(DASHBOARD!$J$2=AE4,DASHBOARD!$H$62,IF(DASHBOARD!$J$2=0,0,AE57)))</f>
        <v/>
      </c>
      <c r="AF57" s="660">
        <f>(IF(DASHBOARD!$J$2=AF4,DASHBOARD!$H$62,IF(DASHBOARD!$J$2=0,0,AF57)))</f>
        <v/>
      </c>
      <c r="AG57" s="660">
        <f>(IF(DASHBOARD!$J$2=AG4,DASHBOARD!$H$62,IF(DASHBOARD!$J$2=0,0,AG57)))</f>
        <v/>
      </c>
      <c r="AH57" s="660">
        <f>(IF(DASHBOARD!$J$2=AH4,DASHBOARD!$H$62,IF(DASHBOARD!$J$2=0,0,AH57)))</f>
        <v/>
      </c>
      <c r="AI57" s="660">
        <f>(IF(DASHBOARD!$J$2=AI4,DASHBOARD!$H$62,IF(DASHBOARD!$J$2=0,0,AI57)))</f>
        <v/>
      </c>
      <c r="AJ57" s="660">
        <f>(IF(DASHBOARD!$J$2=AJ4,DASHBOARD!$H$62,IF(DASHBOARD!$J$2=0,0,AJ57)))</f>
        <v/>
      </c>
      <c r="AK57" s="660">
        <f>(IF(DASHBOARD!$J$2=AK4,DASHBOARD!$H$62,IF(DASHBOARD!$J$2=0,0,AK57)))</f>
        <v/>
      </c>
      <c r="AL57" s="660">
        <f>(IF(DASHBOARD!$J$2=AL4,DASHBOARD!$H$62,IF(DASHBOARD!$J$2=0,0,AL57)))</f>
        <v/>
      </c>
      <c r="AM57" s="660">
        <f>(IF(DASHBOARD!$J$2=AM4,DASHBOARD!$H$62,IF(DASHBOARD!$J$2=0,0,AM57)))</f>
        <v/>
      </c>
      <c r="AN57" s="660">
        <f>(IF(DASHBOARD!$J$2=AN4,DASHBOARD!$H$62,IF(DASHBOARD!$J$2=0,0,AN57)))</f>
        <v/>
      </c>
      <c r="AO57" s="660">
        <f>(IF(DASHBOARD!$J$2=AO4,DASHBOARD!$H$62,IF(DASHBOARD!$J$2=0,0,AO57)))</f>
        <v/>
      </c>
      <c r="AP57" s="660">
        <f>(IF(DASHBOARD!$J$2=AP4,DASHBOARD!$H$62,IF(DASHBOARD!$J$2=0,0,AP57)))</f>
        <v/>
      </c>
      <c r="AQ57" s="660">
        <f>(IF(DASHBOARD!$J$2=AQ4,DASHBOARD!$H$62,IF(DASHBOARD!$J$2=0,0,AQ57)))</f>
        <v/>
      </c>
      <c r="AR57" s="660">
        <f>(IF(DASHBOARD!$J$2=AR4,DASHBOARD!$H$62,IF(DASHBOARD!$J$2=0,0,AR57)))</f>
        <v/>
      </c>
      <c r="AS57" s="660">
        <f>(IF(DASHBOARD!$J$2=AS4,DASHBOARD!$H$62,IF(DASHBOARD!$J$2=0,0,AS57)))</f>
        <v/>
      </c>
      <c r="AT57" s="660">
        <f>(IF(DASHBOARD!$J$2=AT4,DASHBOARD!$H$62,IF(DASHBOARD!$J$2=0,0,AT57)))</f>
        <v/>
      </c>
      <c r="AU57" s="660">
        <f>(IF(DASHBOARD!$J$2=AU4,DASHBOARD!$H$62,IF(DASHBOARD!$J$2=0,0,AU57)))</f>
        <v/>
      </c>
      <c r="AV57" s="660">
        <f>(IF(DASHBOARD!$J$2=AV4,DASHBOARD!$H$62,IF(DASHBOARD!$J$2=0,0,AV57)))</f>
        <v/>
      </c>
      <c r="AW57" s="660">
        <f>(IF(DASHBOARD!$J$2=AW4,DASHBOARD!$H$62,IF(DASHBOARD!$J$2=0,0,AW57)))</f>
        <v/>
      </c>
      <c r="AX57" s="660">
        <f>(IF(DASHBOARD!$J$2=AX4,DASHBOARD!$H$62,IF(DASHBOARD!$J$2=0,0,AX57)))</f>
        <v/>
      </c>
      <c r="AY57" s="660">
        <f>(IF(DASHBOARD!$J$2=AY4,DASHBOARD!$H$62,IF(DASHBOARD!$J$2=0,0,AY57)))</f>
        <v/>
      </c>
      <c r="AZ57" s="660">
        <f>(IF(DASHBOARD!$J$2=AZ4,DASHBOARD!$H$62,IF(DASHBOARD!$J$2=0,0,AZ57)))</f>
        <v/>
      </c>
      <c r="BA57" s="660">
        <f>(IF(DASHBOARD!$J$2=BA4,DASHBOARD!$H$62,IF(DASHBOARD!$J$2=0,0,BA57)))</f>
        <v/>
      </c>
      <c r="BB57" s="65">
        <f>(SUM(F57:BA57)/2)*1000</f>
        <v/>
      </c>
    </row>
    <row r="58" ht="20.25" customHeight="1" s="18" thickBot="1" thickTop="1">
      <c r="A58" s="1312" t="n"/>
      <c r="B58" s="1313" t="n"/>
      <c r="C58" s="1314" t="n"/>
      <c r="D58" s="99" t="inlineStr">
        <is>
          <t>PLTD</t>
        </is>
      </c>
      <c r="E58" s="98" t="n"/>
      <c r="F58" s="340" t="n"/>
      <c r="G58" s="340" t="n"/>
      <c r="H58" s="340" t="n"/>
      <c r="I58" s="340" t="n"/>
      <c r="J58" s="340" t="n"/>
      <c r="K58" s="340" t="n"/>
      <c r="L58" s="340" t="n"/>
      <c r="M58" s="340" t="n"/>
      <c r="N58" s="340" t="n"/>
      <c r="O58" s="340" t="n"/>
      <c r="P58" s="340" t="n"/>
      <c r="Q58" s="340" t="n"/>
      <c r="R58" s="340" t="n"/>
      <c r="S58" s="340" t="n"/>
      <c r="T58" s="340" t="n"/>
      <c r="U58" s="340" t="n"/>
      <c r="V58" s="340" t="n"/>
      <c r="W58" s="340" t="n"/>
      <c r="X58" s="340" t="n"/>
      <c r="Y58" s="340" t="n"/>
      <c r="Z58" s="340" t="n"/>
      <c r="AA58" s="340" t="n"/>
      <c r="AB58" s="340" t="n"/>
      <c r="AC58" s="340" t="n"/>
      <c r="AD58" s="340" t="n"/>
      <c r="AE58" s="340" t="n"/>
      <c r="AF58" s="340" t="n"/>
      <c r="AG58" s="340" t="n"/>
      <c r="AH58" s="340" t="n"/>
      <c r="AI58" s="340" t="n"/>
      <c r="AJ58" s="340" t="n"/>
      <c r="AK58" s="340" t="n"/>
      <c r="AL58" s="340" t="n"/>
      <c r="AM58" s="340" t="n"/>
      <c r="AN58" s="340" t="n"/>
      <c r="AO58" s="340" t="n"/>
      <c r="AP58" s="340" t="n"/>
      <c r="AQ58" s="340" t="n"/>
      <c r="AR58" s="340" t="n"/>
      <c r="AS58" s="340" t="n"/>
      <c r="AT58" s="340" t="n"/>
      <c r="AU58" s="340" t="n"/>
      <c r="AV58" s="340" t="n"/>
      <c r="AW58" s="340" t="n"/>
      <c r="AX58" s="340" t="n"/>
      <c r="AY58" s="340" t="n"/>
      <c r="AZ58" s="340" t="n"/>
      <c r="BA58" s="340" t="n"/>
      <c r="BB58" s="65">
        <f>(SUM(F58:BA58)/2)*1000</f>
        <v/>
      </c>
    </row>
    <row r="59" ht="20.25" customHeight="1" s="18" thickBot="1" thickTop="1">
      <c r="A59" s="1310" t="n"/>
      <c r="B59" s="1315" t="n"/>
      <c r="C59" s="846" t="inlineStr">
        <is>
          <t>COAL</t>
        </is>
      </c>
      <c r="D59" s="1316" t="inlineStr">
        <is>
          <t>PLTU</t>
        </is>
      </c>
      <c r="E59" s="100" t="inlineStr">
        <is>
          <t>PALU3 #1</t>
        </is>
      </c>
      <c r="F59" s="653">
        <f>(IF(DASHBOARD!$J$2=F4,DASHBOARD!$H$67,IF(DASHBOARD!$J$2=0,0,F59)))</f>
        <v/>
      </c>
      <c r="G59" s="653">
        <f>(IF(DASHBOARD!$J$2=G4,DASHBOARD!$H$67,IF(DASHBOARD!$J$2=0,0,G59)))</f>
        <v/>
      </c>
      <c r="H59" s="653">
        <f>(IF(DASHBOARD!$J$2=H4,DASHBOARD!$H$67,IF(DASHBOARD!$J$2=0,0,H59)))</f>
        <v/>
      </c>
      <c r="I59" s="653">
        <f>(IF(DASHBOARD!$J$2=I4,DASHBOARD!$H$67,IF(DASHBOARD!$J$2=0,0,I59)))</f>
        <v/>
      </c>
      <c r="J59" s="653">
        <f>(IF(DASHBOARD!$J$2=J4,DASHBOARD!$H$67,IF(DASHBOARD!$J$2=0,0,J59)))</f>
        <v/>
      </c>
      <c r="K59" s="653">
        <f>(IF(DASHBOARD!$J$2=K4,DASHBOARD!$H$67,IF(DASHBOARD!$J$2=0,0,K59)))</f>
        <v/>
      </c>
      <c r="L59" s="653">
        <f>(IF(DASHBOARD!$J$2=L4,DASHBOARD!$H$67,IF(DASHBOARD!$J$2=0,0,L59)))</f>
        <v/>
      </c>
      <c r="M59" s="653">
        <f>(IF(DASHBOARD!$J$2=M4,DASHBOARD!$H$67,IF(DASHBOARD!$J$2=0,0,M59)))</f>
        <v/>
      </c>
      <c r="N59" s="653">
        <f>(IF(DASHBOARD!$J$2=N4,DASHBOARD!$H$67,IF(DASHBOARD!$J$2=0,0,N59)))</f>
        <v/>
      </c>
      <c r="O59" s="653">
        <f>(IF(DASHBOARD!$J$2=O4,DASHBOARD!$H$67,IF(DASHBOARD!$J$2=0,0,O59)))</f>
        <v/>
      </c>
      <c r="P59" s="653">
        <f>(IF(DASHBOARD!$J$2=P4,DASHBOARD!$H$67,IF(DASHBOARD!$J$2=0,0,P59)))</f>
        <v/>
      </c>
      <c r="Q59" s="653">
        <f>(IF(DASHBOARD!$J$2=Q4,DASHBOARD!$H$67,IF(DASHBOARD!$J$2=0,0,Q59)))</f>
        <v/>
      </c>
      <c r="R59" s="653">
        <f>(IF(DASHBOARD!$J$2=R4,DASHBOARD!$H$67,IF(DASHBOARD!$J$2=0,0,R59)))</f>
        <v/>
      </c>
      <c r="S59" s="653">
        <f>(IF(DASHBOARD!$J$2=S4,DASHBOARD!$H$67,IF(DASHBOARD!$J$2=0,0,S59)))</f>
        <v/>
      </c>
      <c r="T59" s="653">
        <f>(IF(DASHBOARD!$J$2=T4,DASHBOARD!$H$67,IF(DASHBOARD!$J$2=0,0,T59)))</f>
        <v/>
      </c>
      <c r="U59" s="653">
        <f>(IF(DASHBOARD!$J$2=U4,DASHBOARD!$H$67,IF(DASHBOARD!$J$2=0,0,U59)))</f>
        <v/>
      </c>
      <c r="V59" s="653">
        <f>(IF(DASHBOARD!$J$2=V4,DASHBOARD!$H$67,IF(DASHBOARD!$J$2=0,0,V59)))</f>
        <v/>
      </c>
      <c r="W59" s="653">
        <f>(IF(DASHBOARD!$J$2=W4,DASHBOARD!$H$67,IF(DASHBOARD!$J$2=0,0,W59)))</f>
        <v/>
      </c>
      <c r="X59" s="653">
        <f>(IF(DASHBOARD!$J$2=X4,DASHBOARD!$H$67,IF(DASHBOARD!$J$2=0,0,X59)))</f>
        <v/>
      </c>
      <c r="Y59" s="653">
        <f>(IF(DASHBOARD!$J$2=Y4,DASHBOARD!$H$67,IF(DASHBOARD!$J$2=0,0,Y59)))</f>
        <v/>
      </c>
      <c r="Z59" s="653">
        <f>(IF(DASHBOARD!$J$2=Z4,DASHBOARD!$H$67,IF(DASHBOARD!$J$2=0,0,Z59)))</f>
        <v/>
      </c>
      <c r="AA59" s="653">
        <f>(IF(DASHBOARD!$J$2=AA4,DASHBOARD!$H$67,IF(DASHBOARD!$J$2=0,0,AA59)))</f>
        <v/>
      </c>
      <c r="AB59" s="653">
        <f>(IF(DASHBOARD!$J$2=AB4,DASHBOARD!$H$67,IF(DASHBOARD!$J$2=0,0,AB59)))</f>
        <v/>
      </c>
      <c r="AC59" s="653">
        <f>(IF(DASHBOARD!$J$2=AC4,DASHBOARD!$H$67,IF(DASHBOARD!$J$2=0,0,AC59)))</f>
        <v/>
      </c>
      <c r="AD59" s="653">
        <f>(IF(DASHBOARD!$J$2=AD4,DASHBOARD!$H$67,IF(DASHBOARD!$J$2=0,0,AD59)))</f>
        <v/>
      </c>
      <c r="AE59" s="653">
        <f>(IF(DASHBOARD!$J$2=AE4,DASHBOARD!$H$67,IF(DASHBOARD!$J$2=0,0,AE59)))</f>
        <v/>
      </c>
      <c r="AF59" s="653">
        <f>(IF(DASHBOARD!$J$2=AF4,DASHBOARD!$H$67,IF(DASHBOARD!$J$2=0,0,AF59)))</f>
        <v/>
      </c>
      <c r="AG59" s="653">
        <f>(IF(DASHBOARD!$J$2=AG4,DASHBOARD!$H$67,IF(DASHBOARD!$J$2=0,0,AG59)))</f>
        <v/>
      </c>
      <c r="AH59" s="653">
        <f>(IF(DASHBOARD!$J$2=AH4,DASHBOARD!$H$67,IF(DASHBOARD!$J$2=0,0,AH59)))</f>
        <v/>
      </c>
      <c r="AI59" s="653">
        <f>(IF(DASHBOARD!$J$2=AI4,DASHBOARD!$H$67,IF(DASHBOARD!$J$2=0,0,AI59)))</f>
        <v/>
      </c>
      <c r="AJ59" s="653">
        <f>(IF(DASHBOARD!$J$2=AJ4,DASHBOARD!$H$67,IF(DASHBOARD!$J$2=0,0,AJ59)))</f>
        <v/>
      </c>
      <c r="AK59" s="653">
        <f>(IF(DASHBOARD!$J$2=AK4,DASHBOARD!$H$67,IF(DASHBOARD!$J$2=0,0,AK59)))</f>
        <v/>
      </c>
      <c r="AL59" s="653">
        <f>(IF(DASHBOARD!$J$2=AL4,DASHBOARD!$H$67,IF(DASHBOARD!$J$2=0,0,AL59)))</f>
        <v/>
      </c>
      <c r="AM59" s="653">
        <f>(IF(DASHBOARD!$J$2=AM4,DASHBOARD!$H$67,IF(DASHBOARD!$J$2=0,0,AM59)))</f>
        <v/>
      </c>
      <c r="AN59" s="653">
        <f>(IF(DASHBOARD!$J$2=AN4,DASHBOARD!$H$67,IF(DASHBOARD!$J$2=0,0,AN59)))</f>
        <v/>
      </c>
      <c r="AO59" s="653">
        <f>(IF(DASHBOARD!$J$2=AO4,DASHBOARD!$H$67,IF(DASHBOARD!$J$2=0,0,AO59)))</f>
        <v/>
      </c>
      <c r="AP59" s="653">
        <f>(IF(DASHBOARD!$J$2=AP4,DASHBOARD!$H$67,IF(DASHBOARD!$J$2=0,0,AP59)))</f>
        <v/>
      </c>
      <c r="AQ59" s="653">
        <f>(IF(DASHBOARD!$J$2=AQ4,DASHBOARD!$H$67,IF(DASHBOARD!$J$2=0,0,AQ59)))</f>
        <v/>
      </c>
      <c r="AR59" s="653">
        <f>(IF(DASHBOARD!$J$2=AR4,DASHBOARD!$H$67,IF(DASHBOARD!$J$2=0,0,AR59)))</f>
        <v/>
      </c>
      <c r="AS59" s="653">
        <f>(IF(DASHBOARD!$J$2=AS4,DASHBOARD!$H$67,IF(DASHBOARD!$J$2=0,0,AS59)))</f>
        <v/>
      </c>
      <c r="AT59" s="653">
        <f>(IF(DASHBOARD!$J$2=AT4,DASHBOARD!$H$67,IF(DASHBOARD!$J$2=0,0,AT59)))</f>
        <v/>
      </c>
      <c r="AU59" s="653">
        <f>(IF(DASHBOARD!$J$2=AU4,DASHBOARD!$H$67,IF(DASHBOARD!$J$2=0,0,AU59)))</f>
        <v/>
      </c>
      <c r="AV59" s="653">
        <f>(IF(DASHBOARD!$J$2=AV4,DASHBOARD!$H$67,IF(DASHBOARD!$J$2=0,0,AV59)))</f>
        <v/>
      </c>
      <c r="AW59" s="653">
        <f>(IF(DASHBOARD!$J$2=AW4,DASHBOARD!$H$67,IF(DASHBOARD!$J$2=0,0,AW59)))</f>
        <v/>
      </c>
      <c r="AX59" s="653">
        <f>(IF(DASHBOARD!$J$2=AX4,DASHBOARD!$H$67,IF(DASHBOARD!$J$2=0,0,AX59)))</f>
        <v/>
      </c>
      <c r="AY59" s="653">
        <f>(IF(DASHBOARD!$J$2=AY4,DASHBOARD!$H$67,IF(DASHBOARD!$J$2=0,0,AY59)))</f>
        <v/>
      </c>
      <c r="AZ59" s="653">
        <f>(IF(DASHBOARD!$J$2=AZ4,DASHBOARD!$H$67,IF(DASHBOARD!$J$2=0,0,AZ59)))</f>
        <v/>
      </c>
      <c r="BA59" s="653">
        <f>(IF(DASHBOARD!$J$2=BA4,DASHBOARD!$H$67,IF(DASHBOARD!$J$2=0,0,BA59)))</f>
        <v/>
      </c>
      <c r="BB59" s="65" t="n"/>
    </row>
    <row r="60" ht="20.25" customHeight="1" s="18" thickBot="1" thickTop="1">
      <c r="A60" s="1310" t="n"/>
      <c r="B60" s="1315" t="n"/>
      <c r="C60" s="1317" t="n"/>
      <c r="D60" s="1317" t="n"/>
      <c r="E60" s="100" t="inlineStr">
        <is>
          <t>PALU3 #2</t>
        </is>
      </c>
      <c r="F60" s="653">
        <f>(IF(DASHBOARD!$J$2=F4,DASHBOARD!$H$68,IF(DASHBOARD!$J$2=0,0,F60)))</f>
        <v/>
      </c>
      <c r="G60" s="653">
        <f>(IF(DASHBOARD!$J$2=G4,DASHBOARD!$H$68,IF(DASHBOARD!$J$2=0,0,G60)))</f>
        <v/>
      </c>
      <c r="H60" s="653">
        <f>(IF(DASHBOARD!$J$2=H4,DASHBOARD!$H$68,IF(DASHBOARD!$J$2=0,0,H60)))</f>
        <v/>
      </c>
      <c r="I60" s="653">
        <f>(IF(DASHBOARD!$J$2=I4,DASHBOARD!$H$68,IF(DASHBOARD!$J$2=0,0,I60)))</f>
        <v/>
      </c>
      <c r="J60" s="653">
        <f>(IF(DASHBOARD!$J$2=J4,DASHBOARD!$H$68,IF(DASHBOARD!$J$2=0,0,J60)))</f>
        <v/>
      </c>
      <c r="K60" s="653">
        <f>(IF(DASHBOARD!$J$2=K4,DASHBOARD!$H$68,IF(DASHBOARD!$J$2=0,0,K60)))</f>
        <v/>
      </c>
      <c r="L60" s="653">
        <f>(IF(DASHBOARD!$J$2=L4,DASHBOARD!$H$68,IF(DASHBOARD!$J$2=0,0,L60)))</f>
        <v/>
      </c>
      <c r="M60" s="653">
        <f>(IF(DASHBOARD!$J$2=M4,DASHBOARD!$H$68,IF(DASHBOARD!$J$2=0,0,M60)))</f>
        <v/>
      </c>
      <c r="N60" s="653">
        <f>(IF(DASHBOARD!$J$2=N4,DASHBOARD!$H$68,IF(DASHBOARD!$J$2=0,0,N60)))</f>
        <v/>
      </c>
      <c r="O60" s="653">
        <f>(IF(DASHBOARD!$J$2=O4,DASHBOARD!$H$68,IF(DASHBOARD!$J$2=0,0,O60)))</f>
        <v/>
      </c>
      <c r="P60" s="653">
        <f>(IF(DASHBOARD!$J$2=P4,DASHBOARD!$H$68,IF(DASHBOARD!$J$2=0,0,P60)))</f>
        <v/>
      </c>
      <c r="Q60" s="653">
        <f>(IF(DASHBOARD!$J$2=Q4,DASHBOARD!$H$68,IF(DASHBOARD!$J$2=0,0,Q60)))</f>
        <v/>
      </c>
      <c r="R60" s="653">
        <f>(IF(DASHBOARD!$J$2=R4,DASHBOARD!$H$68,IF(DASHBOARD!$J$2=0,0,R60)))</f>
        <v/>
      </c>
      <c r="S60" s="653">
        <f>(IF(DASHBOARD!$J$2=S4,DASHBOARD!$H$68,IF(DASHBOARD!$J$2=0,0,S60)))</f>
        <v/>
      </c>
      <c r="T60" s="653">
        <f>(IF(DASHBOARD!$J$2=T4,DASHBOARD!$H$68,IF(DASHBOARD!$J$2=0,0,T60)))</f>
        <v/>
      </c>
      <c r="U60" s="653">
        <f>(IF(DASHBOARD!$J$2=U4,DASHBOARD!$H$68,IF(DASHBOARD!$J$2=0,0,U60)))</f>
        <v/>
      </c>
      <c r="V60" s="653">
        <f>(IF(DASHBOARD!$J$2=V4,DASHBOARD!$H$68,IF(DASHBOARD!$J$2=0,0,V60)))</f>
        <v/>
      </c>
      <c r="W60" s="653">
        <f>(IF(DASHBOARD!$J$2=W4,DASHBOARD!$H$68,IF(DASHBOARD!$J$2=0,0,W60)))</f>
        <v/>
      </c>
      <c r="X60" s="653">
        <f>(IF(DASHBOARD!$J$2=X4,DASHBOARD!$H$68,IF(DASHBOARD!$J$2=0,0,X60)))</f>
        <v/>
      </c>
      <c r="Y60" s="653">
        <f>(IF(DASHBOARD!$J$2=Y4,DASHBOARD!$H$68,IF(DASHBOARD!$J$2=0,0,Y60)))</f>
        <v/>
      </c>
      <c r="Z60" s="653">
        <f>(IF(DASHBOARD!$J$2=Z4,DASHBOARD!$H$68,IF(DASHBOARD!$J$2=0,0,Z60)))</f>
        <v/>
      </c>
      <c r="AA60" s="653">
        <f>(IF(DASHBOARD!$J$2=AA4,DASHBOARD!$H$68,IF(DASHBOARD!$J$2=0,0,AA60)))</f>
        <v/>
      </c>
      <c r="AB60" s="653">
        <f>(IF(DASHBOARD!$J$2=AB4,DASHBOARD!$H$68,IF(DASHBOARD!$J$2=0,0,AB60)))</f>
        <v/>
      </c>
      <c r="AC60" s="653">
        <f>(IF(DASHBOARD!$J$2=AC4,DASHBOARD!$H$68,IF(DASHBOARD!$J$2=0,0,AC60)))</f>
        <v/>
      </c>
      <c r="AD60" s="653">
        <f>(IF(DASHBOARD!$J$2=AD4,DASHBOARD!$H$68,IF(DASHBOARD!$J$2=0,0,AD60)))</f>
        <v/>
      </c>
      <c r="AE60" s="653">
        <f>(IF(DASHBOARD!$J$2=AE4,DASHBOARD!$H$68,IF(DASHBOARD!$J$2=0,0,AE60)))</f>
        <v/>
      </c>
      <c r="AF60" s="653">
        <f>(IF(DASHBOARD!$J$2=AF4,DASHBOARD!$H$68,IF(DASHBOARD!$J$2=0,0,AF60)))</f>
        <v/>
      </c>
      <c r="AG60" s="653">
        <f>(IF(DASHBOARD!$J$2=AG4,DASHBOARD!$H$68,IF(DASHBOARD!$J$2=0,0,AG60)))</f>
        <v/>
      </c>
      <c r="AH60" s="653">
        <f>(IF(DASHBOARD!$J$2=AH4,DASHBOARD!$H$68,IF(DASHBOARD!$J$2=0,0,AH60)))</f>
        <v/>
      </c>
      <c r="AI60" s="653">
        <f>(IF(DASHBOARD!$J$2=AI4,DASHBOARD!$H$68,IF(DASHBOARD!$J$2=0,0,AI60)))</f>
        <v/>
      </c>
      <c r="AJ60" s="653">
        <f>(IF(DASHBOARD!$J$2=AJ4,DASHBOARD!$H$68,IF(DASHBOARD!$J$2=0,0,AJ60)))</f>
        <v/>
      </c>
      <c r="AK60" s="653">
        <f>(IF(DASHBOARD!$J$2=AK4,DASHBOARD!$H$68,IF(DASHBOARD!$J$2=0,0,AK60)))</f>
        <v/>
      </c>
      <c r="AL60" s="653">
        <f>(IF(DASHBOARD!$J$2=AL4,DASHBOARD!$H$68,IF(DASHBOARD!$J$2=0,0,AL60)))</f>
        <v/>
      </c>
      <c r="AM60" s="653">
        <f>(IF(DASHBOARD!$J$2=AM4,DASHBOARD!$H$68,IF(DASHBOARD!$J$2=0,0,AM60)))</f>
        <v/>
      </c>
      <c r="AN60" s="653">
        <f>(IF(DASHBOARD!$J$2=AN4,DASHBOARD!$H$68,IF(DASHBOARD!$J$2=0,0,AN60)))</f>
        <v/>
      </c>
      <c r="AO60" s="653">
        <f>(IF(DASHBOARD!$J$2=AO4,DASHBOARD!$H$68,IF(DASHBOARD!$J$2=0,0,AO60)))</f>
        <v/>
      </c>
      <c r="AP60" s="653">
        <f>(IF(DASHBOARD!$J$2=AP4,DASHBOARD!$H$68,IF(DASHBOARD!$J$2=0,0,AP60)))</f>
        <v/>
      </c>
      <c r="AQ60" s="653">
        <f>(IF(DASHBOARD!$J$2=AQ4,DASHBOARD!$H$68,IF(DASHBOARD!$J$2=0,0,AQ60)))</f>
        <v/>
      </c>
      <c r="AR60" s="653">
        <f>(IF(DASHBOARD!$J$2=AR4,DASHBOARD!$H$68,IF(DASHBOARD!$J$2=0,0,AR60)))</f>
        <v/>
      </c>
      <c r="AS60" s="653">
        <f>(IF(DASHBOARD!$J$2=AS4,DASHBOARD!$H$68,IF(DASHBOARD!$J$2=0,0,AS60)))</f>
        <v/>
      </c>
      <c r="AT60" s="653">
        <f>(IF(DASHBOARD!$J$2=AT4,DASHBOARD!$H$68,IF(DASHBOARD!$J$2=0,0,AT60)))</f>
        <v/>
      </c>
      <c r="AU60" s="653">
        <f>(IF(DASHBOARD!$J$2=AU4,DASHBOARD!$H$68,IF(DASHBOARD!$J$2=0,0,AU60)))</f>
        <v/>
      </c>
      <c r="AV60" s="653">
        <f>(IF(DASHBOARD!$J$2=AV4,DASHBOARD!$H$68,IF(DASHBOARD!$J$2=0,0,AV60)))</f>
        <v/>
      </c>
      <c r="AW60" s="653">
        <f>(IF(DASHBOARD!$J$2=AW4,DASHBOARD!$H$68,IF(DASHBOARD!$J$2=0,0,AW60)))</f>
        <v/>
      </c>
      <c r="AX60" s="653">
        <f>(IF(DASHBOARD!$J$2=AX4,DASHBOARD!$H$68,IF(DASHBOARD!$J$2=0,0,AX60)))</f>
        <v/>
      </c>
      <c r="AY60" s="653">
        <f>(IF(DASHBOARD!$J$2=AY4,DASHBOARD!$H$68,IF(DASHBOARD!$J$2=0,0,AY60)))</f>
        <v/>
      </c>
      <c r="AZ60" s="653">
        <f>(IF(DASHBOARD!$J$2=AZ4,DASHBOARD!$H$68,IF(DASHBOARD!$J$2=0,0,AZ60)))</f>
        <v/>
      </c>
      <c r="BA60" s="653">
        <f>(IF(DASHBOARD!$J$2=BA4,DASHBOARD!$H$68,IF(DASHBOARD!$J$2=0,0,BA60)))</f>
        <v/>
      </c>
      <c r="BB60" s="65" t="n"/>
    </row>
    <row r="61" ht="20.25" customHeight="1" s="18" thickBot="1" thickTop="1">
      <c r="A61" s="1310" t="n"/>
      <c r="B61" s="1315" t="n"/>
      <c r="C61" s="846" t="inlineStr">
        <is>
          <t>COAL</t>
        </is>
      </c>
      <c r="D61" s="1316" t="inlineStr">
        <is>
          <t>PLTU</t>
        </is>
      </c>
      <c r="E61" s="100" t="inlineStr">
        <is>
          <t>MAMUJU #1 (LINE)</t>
        </is>
      </c>
      <c r="F61" s="653">
        <f>(IF(DASHBOARD!$J$2=F4,DASHBOARD!$H$60,IF(DASHBOARD!$J$2=0,0,F61)))</f>
        <v/>
      </c>
      <c r="G61" s="653">
        <f>(IF(DASHBOARD!$J$2=G4,DASHBOARD!$H$60,IF(DASHBOARD!$J$2=0,0,G61)))</f>
        <v/>
      </c>
      <c r="H61" s="653">
        <f>(IF(DASHBOARD!$J$2=H4,DASHBOARD!$H$60,IF(DASHBOARD!$J$2=0,0,H61)))</f>
        <v/>
      </c>
      <c r="I61" s="653">
        <f>(IF(DASHBOARD!$J$2=I4,DASHBOARD!$H$60,IF(DASHBOARD!$J$2=0,0,I61)))</f>
        <v/>
      </c>
      <c r="J61" s="653">
        <f>(IF(DASHBOARD!$J$2=J4,DASHBOARD!$H$60,IF(DASHBOARD!$J$2=0,0,J61)))</f>
        <v/>
      </c>
      <c r="K61" s="653">
        <f>(IF(DASHBOARD!$J$2=K4,DASHBOARD!$H$60,IF(DASHBOARD!$J$2=0,0,K61)))</f>
        <v/>
      </c>
      <c r="L61" s="653">
        <f>(IF(DASHBOARD!$J$2=L4,DASHBOARD!$H$60,IF(DASHBOARD!$J$2=0,0,L61)))</f>
        <v/>
      </c>
      <c r="M61" s="653">
        <f>(IF(DASHBOARD!$J$2=M4,DASHBOARD!$H$60,IF(DASHBOARD!$J$2=0,0,M61)))</f>
        <v/>
      </c>
      <c r="N61" s="653">
        <f>(IF(DASHBOARD!$J$2=N4,DASHBOARD!$H$60,IF(DASHBOARD!$J$2=0,0,N61)))</f>
        <v/>
      </c>
      <c r="O61" s="653">
        <f>(IF(DASHBOARD!$J$2=O4,DASHBOARD!$H$60,IF(DASHBOARD!$J$2=0,0,O61)))</f>
        <v/>
      </c>
      <c r="P61" s="653">
        <f>(IF(DASHBOARD!$J$2=P4,DASHBOARD!$H$60,IF(DASHBOARD!$J$2=0,0,P61)))</f>
        <v/>
      </c>
      <c r="Q61" s="653">
        <f>(IF(DASHBOARD!$J$2=Q4,DASHBOARD!$H$60,IF(DASHBOARD!$J$2=0,0,Q61)))</f>
        <v/>
      </c>
      <c r="R61" s="653">
        <f>(IF(DASHBOARD!$J$2=R4,DASHBOARD!$H$60,IF(DASHBOARD!$J$2=0,0,R61)))</f>
        <v/>
      </c>
      <c r="S61" s="653">
        <f>(IF(DASHBOARD!$J$2=S4,DASHBOARD!$H$60,IF(DASHBOARD!$J$2=0,0,S61)))</f>
        <v/>
      </c>
      <c r="T61" s="653">
        <f>(IF(DASHBOARD!$J$2=T4,DASHBOARD!$H$60,IF(DASHBOARD!$J$2=0,0,T61)))</f>
        <v/>
      </c>
      <c r="U61" s="653">
        <f>(IF(DASHBOARD!$J$2=U4,DASHBOARD!$H$60,IF(DASHBOARD!$J$2=0,0,U61)))</f>
        <v/>
      </c>
      <c r="V61" s="653">
        <f>(IF(DASHBOARD!$J$2=V4,DASHBOARD!$H$60,IF(DASHBOARD!$J$2=0,0,V61)))</f>
        <v/>
      </c>
      <c r="W61" s="653">
        <f>(IF(DASHBOARD!$J$2=W4,DASHBOARD!$H$60,IF(DASHBOARD!$J$2=0,0,W61)))</f>
        <v/>
      </c>
      <c r="X61" s="653">
        <f>(IF(DASHBOARD!$J$2=X4,DASHBOARD!$H$60,IF(DASHBOARD!$J$2=0,0,X61)))</f>
        <v/>
      </c>
      <c r="Y61" s="653">
        <f>(IF(DASHBOARD!$J$2=Y4,DASHBOARD!$H$60,IF(DASHBOARD!$J$2=0,0,Y61)))</f>
        <v/>
      </c>
      <c r="Z61" s="653">
        <f>(IF(DASHBOARD!$J$2=Z4,DASHBOARD!$H$60,IF(DASHBOARD!$J$2=0,0,Z61)))</f>
        <v/>
      </c>
      <c r="AA61" s="653">
        <f>(IF(DASHBOARD!$J$2=AA4,DASHBOARD!$H$60,IF(DASHBOARD!$J$2=0,0,AA61)))</f>
        <v/>
      </c>
      <c r="AB61" s="653">
        <f>(IF(DASHBOARD!$J$2=AB4,DASHBOARD!$H$60,IF(DASHBOARD!$J$2=0,0,AB61)))</f>
        <v/>
      </c>
      <c r="AC61" s="653">
        <f>(IF(DASHBOARD!$J$2=AC4,DASHBOARD!$H$60,IF(DASHBOARD!$J$2=0,0,AC61)))</f>
        <v/>
      </c>
      <c r="AD61" s="653">
        <f>(IF(DASHBOARD!$J$2=AD4,DASHBOARD!$H$60,IF(DASHBOARD!$J$2=0,0,AD61)))</f>
        <v/>
      </c>
      <c r="AE61" s="653">
        <f>(IF(DASHBOARD!$J$2=AE4,DASHBOARD!$H$60,IF(DASHBOARD!$J$2=0,0,AE61)))</f>
        <v/>
      </c>
      <c r="AF61" s="653">
        <f>(IF(DASHBOARD!$J$2=AF4,DASHBOARD!$H$60,IF(DASHBOARD!$J$2=0,0,AF61)))</f>
        <v/>
      </c>
      <c r="AG61" s="653">
        <f>(IF(DASHBOARD!$J$2=AG4,DASHBOARD!$H$60,IF(DASHBOARD!$J$2=0,0,AG61)))</f>
        <v/>
      </c>
      <c r="AH61" s="653">
        <f>(IF(DASHBOARD!$J$2=AH4,DASHBOARD!$H$60,IF(DASHBOARD!$J$2=0,0,AH61)))</f>
        <v/>
      </c>
      <c r="AI61" s="653">
        <f>(IF(DASHBOARD!$J$2=AI4,DASHBOARD!$H$60,IF(DASHBOARD!$J$2=0,0,AI61)))</f>
        <v/>
      </c>
      <c r="AJ61" s="653">
        <f>(IF(DASHBOARD!$J$2=AJ4,DASHBOARD!$H$60,IF(DASHBOARD!$J$2=0,0,AJ61)))</f>
        <v/>
      </c>
      <c r="AK61" s="653">
        <f>(IF(DASHBOARD!$J$2=AK4,DASHBOARD!$H$60,IF(DASHBOARD!$J$2=0,0,AK61)))</f>
        <v/>
      </c>
      <c r="AL61" s="653">
        <f>(IF(DASHBOARD!$J$2=AL4,DASHBOARD!$H$60,IF(DASHBOARD!$J$2=0,0,AL61)))</f>
        <v/>
      </c>
      <c r="AM61" s="653">
        <f>(IF(DASHBOARD!$J$2=AM4,DASHBOARD!$H$60,IF(DASHBOARD!$J$2=0,0,AM61)))</f>
        <v/>
      </c>
      <c r="AN61" s="653">
        <f>(IF(DASHBOARD!$J$2=AN4,DASHBOARD!$H$60,IF(DASHBOARD!$J$2=0,0,AN61)))</f>
        <v/>
      </c>
      <c r="AO61" s="653">
        <f>(IF(DASHBOARD!$J$2=AO4,DASHBOARD!$H$60,IF(DASHBOARD!$J$2=0,0,AO61)))</f>
        <v/>
      </c>
      <c r="AP61" s="653">
        <f>(IF(DASHBOARD!$J$2=AP4,DASHBOARD!$H$60,IF(DASHBOARD!$J$2=0,0,AP61)))</f>
        <v/>
      </c>
      <c r="AQ61" s="653">
        <f>(IF(DASHBOARD!$J$2=AQ4,DASHBOARD!$H$60,IF(DASHBOARD!$J$2=0,0,AQ61)))</f>
        <v/>
      </c>
      <c r="AR61" s="653">
        <f>(IF(DASHBOARD!$J$2=AR4,DASHBOARD!$H$60,IF(DASHBOARD!$J$2=0,0,AR61)))</f>
        <v/>
      </c>
      <c r="AS61" s="653">
        <f>(IF(DASHBOARD!$J$2=AS4,DASHBOARD!$H$60,IF(DASHBOARD!$J$2=0,0,AS61)))</f>
        <v/>
      </c>
      <c r="AT61" s="653">
        <f>(IF(DASHBOARD!$J$2=AT4,DASHBOARD!$H$60,IF(DASHBOARD!$J$2=0,0,AT61)))</f>
        <v/>
      </c>
      <c r="AU61" s="653">
        <f>(IF(DASHBOARD!$J$2=AU4,DASHBOARD!$H$60,IF(DASHBOARD!$J$2=0,0,AU61)))</f>
        <v/>
      </c>
      <c r="AV61" s="653">
        <f>(IF(DASHBOARD!$J$2=AV4,DASHBOARD!$H$60,IF(DASHBOARD!$J$2=0,0,AV61)))</f>
        <v/>
      </c>
      <c r="AW61" s="653">
        <f>(IF(DASHBOARD!$J$2=AW4,DASHBOARD!$H$60,IF(DASHBOARD!$J$2=0,0,AW61)))</f>
        <v/>
      </c>
      <c r="AX61" s="653">
        <f>(IF(DASHBOARD!$J$2=AX4,DASHBOARD!$H$60,IF(DASHBOARD!$J$2=0,0,AX61)))</f>
        <v/>
      </c>
      <c r="AY61" s="653">
        <f>(IF(DASHBOARD!$J$2=AY4,DASHBOARD!$H$60,IF(DASHBOARD!$J$2=0,0,AY61)))</f>
        <v/>
      </c>
      <c r="AZ61" s="653">
        <f>(IF(DASHBOARD!$J$2=AZ4,DASHBOARD!$H$60,IF(DASHBOARD!$J$2=0,0,AZ61)))</f>
        <v/>
      </c>
      <c r="BA61" s="653">
        <f>(IF(DASHBOARD!$J$2=BA4,DASHBOARD!$H$60,IF(DASHBOARD!$J$2=0,0,BA61)))</f>
        <v/>
      </c>
      <c r="BB61" s="65" t="n"/>
    </row>
    <row r="62" ht="20.25" customHeight="1" s="18" thickBot="1" thickTop="1">
      <c r="A62" s="1310" t="n"/>
      <c r="B62" s="1315" t="n"/>
      <c r="C62" s="1317" t="n"/>
      <c r="D62" s="1317" t="n"/>
      <c r="E62" s="100" t="inlineStr">
        <is>
          <t>MAMUJU #2 (LINE)</t>
        </is>
      </c>
      <c r="F62" s="653">
        <f>(IF(DASHBOARD!$J$2=F4,DASHBOARD!$H$61,IF(DASHBOARD!$J$2=0,0,F62)))</f>
        <v/>
      </c>
      <c r="G62" s="653">
        <f>(IF(DASHBOARD!$J$2=G4,DASHBOARD!$H$61,IF(DASHBOARD!$J$2=0,0,G62)))</f>
        <v/>
      </c>
      <c r="H62" s="653">
        <f>(IF(DASHBOARD!$J$2=H4,DASHBOARD!$H$61,IF(DASHBOARD!$J$2=0,0,H62)))</f>
        <v/>
      </c>
      <c r="I62" s="653">
        <f>(IF(DASHBOARD!$J$2=I4,DASHBOARD!$H$61,IF(DASHBOARD!$J$2=0,0,I62)))</f>
        <v/>
      </c>
      <c r="J62" s="653">
        <f>(IF(DASHBOARD!$J$2=J4,DASHBOARD!$H$61,IF(DASHBOARD!$J$2=0,0,J62)))</f>
        <v/>
      </c>
      <c r="K62" s="653">
        <f>(IF(DASHBOARD!$J$2=K4,DASHBOARD!$H$61,IF(DASHBOARD!$J$2=0,0,K62)))</f>
        <v/>
      </c>
      <c r="L62" s="653">
        <f>(IF(DASHBOARD!$J$2=L4,DASHBOARD!$H$61,IF(DASHBOARD!$J$2=0,0,L62)))</f>
        <v/>
      </c>
      <c r="M62" s="653">
        <f>(IF(DASHBOARD!$J$2=M4,DASHBOARD!$H$61,IF(DASHBOARD!$J$2=0,0,M62)))</f>
        <v/>
      </c>
      <c r="N62" s="653">
        <f>(IF(DASHBOARD!$J$2=N4,DASHBOARD!$H$61,IF(DASHBOARD!$J$2=0,0,N62)))</f>
        <v/>
      </c>
      <c r="O62" s="653">
        <f>(IF(DASHBOARD!$J$2=O4,DASHBOARD!$H$61,IF(DASHBOARD!$J$2=0,0,O62)))</f>
        <v/>
      </c>
      <c r="P62" s="653">
        <f>(IF(DASHBOARD!$J$2=P4,DASHBOARD!$H$61,IF(DASHBOARD!$J$2=0,0,P62)))</f>
        <v/>
      </c>
      <c r="Q62" s="653">
        <f>(IF(DASHBOARD!$J$2=Q4,DASHBOARD!$H$61,IF(DASHBOARD!$J$2=0,0,Q62)))</f>
        <v/>
      </c>
      <c r="R62" s="653">
        <f>(IF(DASHBOARD!$J$2=R4,DASHBOARD!$H$61,IF(DASHBOARD!$J$2=0,0,R62)))</f>
        <v/>
      </c>
      <c r="S62" s="653">
        <f>(IF(DASHBOARD!$J$2=S4,DASHBOARD!$H$61,IF(DASHBOARD!$J$2=0,0,S62)))</f>
        <v/>
      </c>
      <c r="T62" s="653">
        <f>(IF(DASHBOARD!$J$2=T4,DASHBOARD!$H$61,IF(DASHBOARD!$J$2=0,0,T62)))</f>
        <v/>
      </c>
      <c r="U62" s="653">
        <f>(IF(DASHBOARD!$J$2=U4,DASHBOARD!$H$61,IF(DASHBOARD!$J$2=0,0,U62)))</f>
        <v/>
      </c>
      <c r="V62" s="653">
        <f>(IF(DASHBOARD!$J$2=V4,DASHBOARD!$H$61,IF(DASHBOARD!$J$2=0,0,V62)))</f>
        <v/>
      </c>
      <c r="W62" s="653">
        <f>(IF(DASHBOARD!$J$2=W4,DASHBOARD!$H$61,IF(DASHBOARD!$J$2=0,0,W62)))</f>
        <v/>
      </c>
      <c r="X62" s="653">
        <f>(IF(DASHBOARD!$J$2=X4,DASHBOARD!$H$61,IF(DASHBOARD!$J$2=0,0,X62)))</f>
        <v/>
      </c>
      <c r="Y62" s="653">
        <f>(IF(DASHBOARD!$J$2=Y4,DASHBOARD!$H$61,IF(DASHBOARD!$J$2=0,0,Y62)))</f>
        <v/>
      </c>
      <c r="Z62" s="653">
        <f>(IF(DASHBOARD!$J$2=Z4,DASHBOARD!$H$61,IF(DASHBOARD!$J$2=0,0,Z62)))</f>
        <v/>
      </c>
      <c r="AA62" s="653">
        <f>(IF(DASHBOARD!$J$2=AA4,DASHBOARD!$H$61,IF(DASHBOARD!$J$2=0,0,AA62)))</f>
        <v/>
      </c>
      <c r="AB62" s="653">
        <f>(IF(DASHBOARD!$J$2=AB4,DASHBOARD!$H$61,IF(DASHBOARD!$J$2=0,0,AB62)))</f>
        <v/>
      </c>
      <c r="AC62" s="653">
        <f>(IF(DASHBOARD!$J$2=AC4,DASHBOARD!$H$61,IF(DASHBOARD!$J$2=0,0,AC62)))</f>
        <v/>
      </c>
      <c r="AD62" s="653">
        <f>(IF(DASHBOARD!$J$2=AD4,DASHBOARD!$H$61,IF(DASHBOARD!$J$2=0,0,AD62)))</f>
        <v/>
      </c>
      <c r="AE62" s="653">
        <f>(IF(DASHBOARD!$J$2=AE4,DASHBOARD!$H$61,IF(DASHBOARD!$J$2=0,0,AE62)))</f>
        <v/>
      </c>
      <c r="AF62" s="653">
        <f>(IF(DASHBOARD!$J$2=AF4,DASHBOARD!$H$61,IF(DASHBOARD!$J$2=0,0,AF62)))</f>
        <v/>
      </c>
      <c r="AG62" s="653">
        <f>(IF(DASHBOARD!$J$2=AG4,DASHBOARD!$H$61,IF(DASHBOARD!$J$2=0,0,AG62)))</f>
        <v/>
      </c>
      <c r="AH62" s="653">
        <f>(IF(DASHBOARD!$J$2=AH4,DASHBOARD!$H$61,IF(DASHBOARD!$J$2=0,0,AH62)))</f>
        <v/>
      </c>
      <c r="AI62" s="653">
        <f>(IF(DASHBOARD!$J$2=AI4,DASHBOARD!$H$61,IF(DASHBOARD!$J$2=0,0,AI62)))</f>
        <v/>
      </c>
      <c r="AJ62" s="653">
        <f>(IF(DASHBOARD!$J$2=AJ4,DASHBOARD!$H$61,IF(DASHBOARD!$J$2=0,0,AJ62)))</f>
        <v/>
      </c>
      <c r="AK62" s="653">
        <f>(IF(DASHBOARD!$J$2=AK4,DASHBOARD!$H$61,IF(DASHBOARD!$J$2=0,0,AK62)))</f>
        <v/>
      </c>
      <c r="AL62" s="653">
        <f>(IF(DASHBOARD!$J$2=AL4,DASHBOARD!$H$61,IF(DASHBOARD!$J$2=0,0,AL62)))</f>
        <v/>
      </c>
      <c r="AM62" s="653">
        <f>(IF(DASHBOARD!$J$2=AM4,DASHBOARD!$H$61,IF(DASHBOARD!$J$2=0,0,AM62)))</f>
        <v/>
      </c>
      <c r="AN62" s="653">
        <f>(IF(DASHBOARD!$J$2=AN4,DASHBOARD!$H$61,IF(DASHBOARD!$J$2=0,0,AN62)))</f>
        <v/>
      </c>
      <c r="AO62" s="653">
        <f>(IF(DASHBOARD!$J$2=AO4,DASHBOARD!$H$61,IF(DASHBOARD!$J$2=0,0,AO62)))</f>
        <v/>
      </c>
      <c r="AP62" s="653">
        <f>(IF(DASHBOARD!$J$2=AP4,DASHBOARD!$H$61,IF(DASHBOARD!$J$2=0,0,AP62)))</f>
        <v/>
      </c>
      <c r="AQ62" s="653">
        <f>(IF(DASHBOARD!$J$2=AQ4,DASHBOARD!$H$61,IF(DASHBOARD!$J$2=0,0,AQ62)))</f>
        <v/>
      </c>
      <c r="AR62" s="653">
        <f>(IF(DASHBOARD!$J$2=AR4,DASHBOARD!$H$61,IF(DASHBOARD!$J$2=0,0,AR62)))</f>
        <v/>
      </c>
      <c r="AS62" s="653">
        <f>(IF(DASHBOARD!$J$2=AS4,DASHBOARD!$H$61,IF(DASHBOARD!$J$2=0,0,AS62)))</f>
        <v/>
      </c>
      <c r="AT62" s="653">
        <f>(IF(DASHBOARD!$J$2=AT4,DASHBOARD!$H$61,IF(DASHBOARD!$J$2=0,0,AT62)))</f>
        <v/>
      </c>
      <c r="AU62" s="653">
        <f>(IF(DASHBOARD!$J$2=AU4,DASHBOARD!$H$61,IF(DASHBOARD!$J$2=0,0,AU62)))</f>
        <v/>
      </c>
      <c r="AV62" s="653">
        <f>(IF(DASHBOARD!$J$2=AV4,DASHBOARD!$H$61,IF(DASHBOARD!$J$2=0,0,AV62)))</f>
        <v/>
      </c>
      <c r="AW62" s="653">
        <f>(IF(DASHBOARD!$J$2=AW4,DASHBOARD!$H$61,IF(DASHBOARD!$J$2=0,0,AW62)))</f>
        <v/>
      </c>
      <c r="AX62" s="653">
        <f>(IF(DASHBOARD!$J$2=AX4,DASHBOARD!$H$61,IF(DASHBOARD!$J$2=0,0,AX62)))</f>
        <v/>
      </c>
      <c r="AY62" s="653">
        <f>(IF(DASHBOARD!$J$2=AY4,DASHBOARD!$H$61,IF(DASHBOARD!$J$2=0,0,AY62)))</f>
        <v/>
      </c>
      <c r="AZ62" s="653">
        <f>(IF(DASHBOARD!$J$2=AZ4,DASHBOARD!$H$61,IF(DASHBOARD!$J$2=0,0,AZ62)))</f>
        <v/>
      </c>
      <c r="BA62" s="653">
        <f>(IF(DASHBOARD!$J$2=BA4,DASHBOARD!$H$61,IF(DASHBOARD!$J$2=0,0,BA62)))</f>
        <v/>
      </c>
      <c r="BB62" s="65" t="n"/>
    </row>
    <row r="63" ht="19.5" customHeight="1" s="18" thickTop="1">
      <c r="A63" s="1318" t="inlineStr">
        <is>
          <t>SULTRA</t>
        </is>
      </c>
      <c r="B63" s="1319" t="n"/>
      <c r="C63" s="1320" t="inlineStr">
        <is>
          <t>COAL</t>
        </is>
      </c>
      <c r="D63" s="1321" t="inlineStr">
        <is>
          <t>PLTU</t>
        </is>
      </c>
      <c r="E63" s="100" t="inlineStr">
        <is>
          <t>NII TANASSA #1</t>
        </is>
      </c>
      <c r="F63" s="341">
        <f>(IF(DASHBOARD!$J$2=F4,DASHBOARD!$H$37,IF(DASHBOARD!$J$2=0,0,F63)))</f>
        <v/>
      </c>
      <c r="G63" s="341">
        <f>(IF(DASHBOARD!$J$2=G4,DASHBOARD!$H$37,IF(DASHBOARD!$J$2=0,0,G63)))</f>
        <v/>
      </c>
      <c r="H63" s="341">
        <f>(IF(DASHBOARD!$J$2=H4,DASHBOARD!$H$37,IF(DASHBOARD!$J$2=0,0,H63)))</f>
        <v/>
      </c>
      <c r="I63" s="341">
        <f>(IF(DASHBOARD!$J$2=I4,DASHBOARD!$H$37,IF(DASHBOARD!$J$2=0,0,I63)))</f>
        <v/>
      </c>
      <c r="J63" s="341">
        <f>(IF(DASHBOARD!$J$2=J4,DASHBOARD!$H$37,IF(DASHBOARD!$J$2=0,0,J63)))</f>
        <v/>
      </c>
      <c r="K63" s="341">
        <f>(IF(DASHBOARD!$J$2=K4,DASHBOARD!$H$37,IF(DASHBOARD!$J$2=0,0,K63)))</f>
        <v/>
      </c>
      <c r="L63" s="341">
        <f>(IF(DASHBOARD!$J$2=L4,DASHBOARD!$H$37,IF(DASHBOARD!$J$2=0,0,L63)))</f>
        <v/>
      </c>
      <c r="M63" s="341">
        <f>(IF(DASHBOARD!$J$2=M4,DASHBOARD!$H$37,IF(DASHBOARD!$J$2=0,0,M63)))</f>
        <v/>
      </c>
      <c r="N63" s="341">
        <f>(IF(DASHBOARD!$J$2=N4,DASHBOARD!$H$37,IF(DASHBOARD!$J$2=0,0,N63)))</f>
        <v/>
      </c>
      <c r="O63" s="341">
        <f>(IF(DASHBOARD!$J$2=O4,DASHBOARD!$H$37,IF(DASHBOARD!$J$2=0,0,O63)))</f>
        <v/>
      </c>
      <c r="P63" s="341">
        <f>(IF(DASHBOARD!$J$2=P4,DASHBOARD!$H$37,IF(DASHBOARD!$J$2=0,0,P63)))</f>
        <v/>
      </c>
      <c r="Q63" s="341">
        <f>(IF(DASHBOARD!$J$2=Q4,DASHBOARD!$H$37,IF(DASHBOARD!$J$2=0,0,Q63)))</f>
        <v/>
      </c>
      <c r="R63" s="341">
        <f>(IF(DASHBOARD!$J$2=R4,DASHBOARD!$H$37,IF(DASHBOARD!$J$2=0,0,R63)))</f>
        <v/>
      </c>
      <c r="S63" s="341">
        <f>(IF(DASHBOARD!$J$2=S4,DASHBOARD!$H$37,IF(DASHBOARD!$J$2=0,0,S63)))</f>
        <v/>
      </c>
      <c r="T63" s="341">
        <f>(IF(DASHBOARD!$J$2=T4,DASHBOARD!$H$37,IF(DASHBOARD!$J$2=0,0,T63)))</f>
        <v/>
      </c>
      <c r="U63" s="341">
        <f>(IF(DASHBOARD!$J$2=U4,DASHBOARD!$H$37,IF(DASHBOARD!$J$2=0,0,U63)))</f>
        <v/>
      </c>
      <c r="V63" s="341">
        <f>(IF(DASHBOARD!$J$2=V4,DASHBOARD!$H$37,IF(DASHBOARD!$J$2=0,0,V63)))</f>
        <v/>
      </c>
      <c r="W63" s="341">
        <f>(IF(DASHBOARD!$J$2=W4,DASHBOARD!$H$37,IF(DASHBOARD!$J$2=0,0,W63)))</f>
        <v/>
      </c>
      <c r="X63" s="341">
        <f>(IF(DASHBOARD!$J$2=X4,DASHBOARD!$H$37,IF(DASHBOARD!$J$2=0,0,X63)))</f>
        <v/>
      </c>
      <c r="Y63" s="341">
        <f>(IF(DASHBOARD!$J$2=Y4,DASHBOARD!$H$37,IF(DASHBOARD!$J$2=0,0,Y63)))</f>
        <v/>
      </c>
      <c r="Z63" s="341">
        <f>(IF(DASHBOARD!$J$2=Z4,DASHBOARD!$H$37,IF(DASHBOARD!$J$2=0,0,Z63)))</f>
        <v/>
      </c>
      <c r="AA63" s="341">
        <f>(IF(DASHBOARD!$J$2=AA4,DASHBOARD!$H$37,IF(DASHBOARD!$J$2=0,0,AA63)))</f>
        <v/>
      </c>
      <c r="AB63" s="341">
        <f>(IF(DASHBOARD!$J$2=AB4,DASHBOARD!$H$37,IF(DASHBOARD!$J$2=0,0,AB63)))</f>
        <v/>
      </c>
      <c r="AC63" s="341">
        <f>(IF(DASHBOARD!$J$2=AC4,DASHBOARD!$H$37,IF(DASHBOARD!$J$2=0,0,AC63)))</f>
        <v/>
      </c>
      <c r="AD63" s="341">
        <f>(IF(DASHBOARD!$J$2=AD4,DASHBOARD!$H$37,IF(DASHBOARD!$J$2=0,0,AD63)))</f>
        <v/>
      </c>
      <c r="AE63" s="341">
        <f>(IF(DASHBOARD!$J$2=AE4,DASHBOARD!$H$37,IF(DASHBOARD!$J$2=0,0,AE63)))</f>
        <v/>
      </c>
      <c r="AF63" s="341">
        <f>(IF(DASHBOARD!$J$2=AF4,DASHBOARD!$H$37,IF(DASHBOARD!$J$2=0,0,AF63)))</f>
        <v/>
      </c>
      <c r="AG63" s="341">
        <f>(IF(DASHBOARD!$J$2=AG4,DASHBOARD!$H$37,IF(DASHBOARD!$J$2=0,0,AG63)))</f>
        <v/>
      </c>
      <c r="AH63" s="341">
        <f>(IF(DASHBOARD!$J$2=AH4,DASHBOARD!$H$37,IF(DASHBOARD!$J$2=0,0,AH63)))</f>
        <v/>
      </c>
      <c r="AI63" s="341">
        <f>(IF(DASHBOARD!$J$2=AI4,DASHBOARD!$H$37,IF(DASHBOARD!$J$2=0,0,AI63)))</f>
        <v/>
      </c>
      <c r="AJ63" s="341">
        <f>(IF(DASHBOARD!$J$2=AJ4,DASHBOARD!$H$37,IF(DASHBOARD!$J$2=0,0,AJ63)))</f>
        <v/>
      </c>
      <c r="AK63" s="341">
        <f>(IF(DASHBOARD!$J$2=AK4,DASHBOARD!$H$37,IF(DASHBOARD!$J$2=0,0,AK63)))</f>
        <v/>
      </c>
      <c r="AL63" s="341">
        <f>(IF(DASHBOARD!$J$2=AL4,DASHBOARD!$H$37,IF(DASHBOARD!$J$2=0,0,AL63)))</f>
        <v/>
      </c>
      <c r="AM63" s="341">
        <f>(IF(DASHBOARD!$J$2=AM4,DASHBOARD!$H$37,IF(DASHBOARD!$J$2=0,0,AM63)))</f>
        <v/>
      </c>
      <c r="AN63" s="341">
        <f>(IF(DASHBOARD!$J$2=AN4,DASHBOARD!$H$37,IF(DASHBOARD!$J$2=0,0,AN63)))</f>
        <v/>
      </c>
      <c r="AO63" s="341">
        <f>(IF(DASHBOARD!$J$2=AO4,DASHBOARD!$H$37,IF(DASHBOARD!$J$2=0,0,AO63)))</f>
        <v/>
      </c>
      <c r="AP63" s="341">
        <f>(IF(DASHBOARD!$J$2=AP4,DASHBOARD!$H$37,IF(DASHBOARD!$J$2=0,0,AP63)))</f>
        <v/>
      </c>
      <c r="AQ63" s="341">
        <f>(IF(DASHBOARD!$J$2=AQ4,DASHBOARD!$H$37,IF(DASHBOARD!$J$2=0,0,AQ63)))</f>
        <v/>
      </c>
      <c r="AR63" s="341">
        <f>(IF(DASHBOARD!$J$2=AR4,DASHBOARD!$H$37,IF(DASHBOARD!$J$2=0,0,AR63)))</f>
        <v/>
      </c>
      <c r="AS63" s="341">
        <f>(IF(DASHBOARD!$J$2=AS4,DASHBOARD!$H$37,IF(DASHBOARD!$J$2=0,0,AS63)))</f>
        <v/>
      </c>
      <c r="AT63" s="341">
        <f>(IF(DASHBOARD!$J$2=AT4,DASHBOARD!$H$37,IF(DASHBOARD!$J$2=0,0,AT63)))</f>
        <v/>
      </c>
      <c r="AU63" s="341">
        <f>(IF(DASHBOARD!$J$2=AU4,DASHBOARD!$H$37,IF(DASHBOARD!$J$2=0,0,AU63)))</f>
        <v/>
      </c>
      <c r="AV63" s="341">
        <f>(IF(DASHBOARD!$J$2=AV4,DASHBOARD!$H$37,IF(DASHBOARD!$J$2=0,0,AV63)))</f>
        <v/>
      </c>
      <c r="AW63" s="341">
        <f>(IF(DASHBOARD!$J$2=AW4,DASHBOARD!$H$37,IF(DASHBOARD!$J$2=0,0,AW63)))</f>
        <v/>
      </c>
      <c r="AX63" s="341">
        <f>(IF(DASHBOARD!$J$2=AX4,DASHBOARD!$H$37,IF(DASHBOARD!$J$2=0,0,AX63)))</f>
        <v/>
      </c>
      <c r="AY63" s="341">
        <f>(IF(DASHBOARD!$J$2=AY4,DASHBOARD!$H$37,IF(DASHBOARD!$J$2=0,0,AY63)))</f>
        <v/>
      </c>
      <c r="AZ63" s="341">
        <f>(IF(DASHBOARD!$J$2=AZ4,DASHBOARD!$H$37,IF(DASHBOARD!$J$2=0,0,AZ63)))</f>
        <v/>
      </c>
      <c r="BA63" s="341">
        <f>(IF(DASHBOARD!$J$2=BA4,DASHBOARD!$H$37,IF(DASHBOARD!$J$2=0,0,BA63)))</f>
        <v/>
      </c>
      <c r="BB63" s="65">
        <f>(SUM(F63:BA63)/2)*1000</f>
        <v/>
      </c>
    </row>
    <row r="64" ht="18.75" customHeight="1" s="18">
      <c r="A64" s="1312" t="n"/>
      <c r="B64" s="1312" t="n"/>
      <c r="C64" s="1322" t="n"/>
      <c r="D64" s="1323" t="n"/>
      <c r="E64" s="78" t="inlineStr">
        <is>
          <t>NII TANASSA #2</t>
        </is>
      </c>
      <c r="F64" s="342">
        <f>(IF(DASHBOARD!$J$2=F4,DASHBOARD!$H$38,IF(DASHBOARD!$J$2=0,0,F64)))</f>
        <v/>
      </c>
      <c r="G64" s="342">
        <f>(IF(DASHBOARD!$J$2=G4,DASHBOARD!$H$38,IF(DASHBOARD!$J$2=0,0,G64)))</f>
        <v/>
      </c>
      <c r="H64" s="342">
        <f>(IF(DASHBOARD!$J$2=H4,DASHBOARD!$H$38,IF(DASHBOARD!$J$2=0,0,H64)))</f>
        <v/>
      </c>
      <c r="I64" s="342">
        <f>(IF(DASHBOARD!$J$2=I4,DASHBOARD!$H$38,IF(DASHBOARD!$J$2=0,0,I64)))</f>
        <v/>
      </c>
      <c r="J64" s="342">
        <f>(IF(DASHBOARD!$J$2=J4,DASHBOARD!$H$38,IF(DASHBOARD!$J$2=0,0,J64)))</f>
        <v/>
      </c>
      <c r="K64" s="342">
        <f>(IF(DASHBOARD!$J$2=K4,DASHBOARD!$H$38,IF(DASHBOARD!$J$2=0,0,K64)))</f>
        <v/>
      </c>
      <c r="L64" s="342">
        <f>(IF(DASHBOARD!$J$2=L4,DASHBOARD!$H$38,IF(DASHBOARD!$J$2=0,0,L64)))</f>
        <v/>
      </c>
      <c r="M64" s="342">
        <f>(IF(DASHBOARD!$J$2=M4,DASHBOARD!$H$38,IF(DASHBOARD!$J$2=0,0,M64)))</f>
        <v/>
      </c>
      <c r="N64" s="342">
        <f>(IF(DASHBOARD!$J$2=N4,DASHBOARD!$H$38,IF(DASHBOARD!$J$2=0,0,N64)))</f>
        <v/>
      </c>
      <c r="O64" s="342">
        <f>(IF(DASHBOARD!$J$2=O4,DASHBOARD!$H$38,IF(DASHBOARD!$J$2=0,0,O64)))</f>
        <v/>
      </c>
      <c r="P64" s="342">
        <f>(IF(DASHBOARD!$J$2=P4,DASHBOARD!$H$38,IF(DASHBOARD!$J$2=0,0,P64)))</f>
        <v/>
      </c>
      <c r="Q64" s="342">
        <f>(IF(DASHBOARD!$J$2=Q4,DASHBOARD!$H$38,IF(DASHBOARD!$J$2=0,0,Q64)))</f>
        <v/>
      </c>
      <c r="R64" s="342">
        <f>(IF(DASHBOARD!$J$2=R4,DASHBOARD!$H$38,IF(DASHBOARD!$J$2=0,0,R64)))</f>
        <v/>
      </c>
      <c r="S64" s="342">
        <f>(IF(DASHBOARD!$J$2=S4,DASHBOARD!$H$38,IF(DASHBOARD!$J$2=0,0,S64)))</f>
        <v/>
      </c>
      <c r="T64" s="342">
        <f>(IF(DASHBOARD!$J$2=T4,DASHBOARD!$H$38,IF(DASHBOARD!$J$2=0,0,T64)))</f>
        <v/>
      </c>
      <c r="U64" s="342">
        <f>(IF(DASHBOARD!$J$2=U4,DASHBOARD!$H$38,IF(DASHBOARD!$J$2=0,0,U64)))</f>
        <v/>
      </c>
      <c r="V64" s="342">
        <f>(IF(DASHBOARD!$J$2=V4,DASHBOARD!$H$38,IF(DASHBOARD!$J$2=0,0,V64)))</f>
        <v/>
      </c>
      <c r="W64" s="342">
        <f>(IF(DASHBOARD!$J$2=W4,DASHBOARD!$H$38,IF(DASHBOARD!$J$2=0,0,W64)))</f>
        <v/>
      </c>
      <c r="X64" s="342">
        <f>(IF(DASHBOARD!$J$2=X4,DASHBOARD!$H$38,IF(DASHBOARD!$J$2=0,0,X64)))</f>
        <v/>
      </c>
      <c r="Y64" s="342">
        <f>(IF(DASHBOARD!$J$2=Y4,DASHBOARD!$H$38,IF(DASHBOARD!$J$2=0,0,Y64)))</f>
        <v/>
      </c>
      <c r="Z64" s="342">
        <f>(IF(DASHBOARD!$J$2=Z4,DASHBOARD!$H$38,IF(DASHBOARD!$J$2=0,0,Z64)))</f>
        <v/>
      </c>
      <c r="AA64" s="342">
        <f>(IF(DASHBOARD!$J$2=AA4,DASHBOARD!$H$38,IF(DASHBOARD!$J$2=0,0,AA64)))</f>
        <v/>
      </c>
      <c r="AB64" s="342">
        <f>(IF(DASHBOARD!$J$2=AB4,DASHBOARD!$H$38,IF(DASHBOARD!$J$2=0,0,AB64)))</f>
        <v/>
      </c>
      <c r="AC64" s="342">
        <f>(IF(DASHBOARD!$J$2=AC4,DASHBOARD!$H$38,IF(DASHBOARD!$J$2=0,0,AC64)))</f>
        <v/>
      </c>
      <c r="AD64" s="342">
        <f>(IF(DASHBOARD!$J$2=AD4,DASHBOARD!$H$38,IF(DASHBOARD!$J$2=0,0,AD64)))</f>
        <v/>
      </c>
      <c r="AE64" s="342">
        <f>(IF(DASHBOARD!$J$2=AE4,DASHBOARD!$H$38,IF(DASHBOARD!$J$2=0,0,AE64)))</f>
        <v/>
      </c>
      <c r="AF64" s="342">
        <f>(IF(DASHBOARD!$J$2=AF4,DASHBOARD!$H$38,IF(DASHBOARD!$J$2=0,0,AF64)))</f>
        <v/>
      </c>
      <c r="AG64" s="342">
        <f>(IF(DASHBOARD!$J$2=AG4,DASHBOARD!$H$38,IF(DASHBOARD!$J$2=0,0,AG64)))</f>
        <v/>
      </c>
      <c r="AH64" s="342">
        <f>(IF(DASHBOARD!$J$2=AH4,DASHBOARD!$H$38,IF(DASHBOARD!$J$2=0,0,AH64)))</f>
        <v/>
      </c>
      <c r="AI64" s="342">
        <f>(IF(DASHBOARD!$J$2=AI4,DASHBOARD!$H$38,IF(DASHBOARD!$J$2=0,0,AI64)))</f>
        <v/>
      </c>
      <c r="AJ64" s="342">
        <f>(IF(DASHBOARD!$J$2=AJ4,DASHBOARD!$H$38,IF(DASHBOARD!$J$2=0,0,AJ64)))</f>
        <v/>
      </c>
      <c r="AK64" s="342">
        <f>(IF(DASHBOARD!$J$2=AK4,DASHBOARD!$H$38,IF(DASHBOARD!$J$2=0,0,AK64)))</f>
        <v/>
      </c>
      <c r="AL64" s="342">
        <f>(IF(DASHBOARD!$J$2=AL4,DASHBOARD!$H$38,IF(DASHBOARD!$J$2=0,0,AL64)))</f>
        <v/>
      </c>
      <c r="AM64" s="342">
        <f>(IF(DASHBOARD!$J$2=AM4,DASHBOARD!$H$38,IF(DASHBOARD!$J$2=0,0,AM64)))</f>
        <v/>
      </c>
      <c r="AN64" s="342">
        <f>(IF(DASHBOARD!$J$2=AN4,DASHBOARD!$H$38,IF(DASHBOARD!$J$2=0,0,AN64)))</f>
        <v/>
      </c>
      <c r="AO64" s="342">
        <f>(IF(DASHBOARD!$J$2=AO4,DASHBOARD!$H$38,IF(DASHBOARD!$J$2=0,0,AO64)))</f>
        <v/>
      </c>
      <c r="AP64" s="342">
        <f>(IF(DASHBOARD!$J$2=AP4,DASHBOARD!$H$38,IF(DASHBOARD!$J$2=0,0,AP64)))</f>
        <v/>
      </c>
      <c r="AQ64" s="342">
        <f>(IF(DASHBOARD!$J$2=AQ4,DASHBOARD!$H$38,IF(DASHBOARD!$J$2=0,0,AQ64)))</f>
        <v/>
      </c>
      <c r="AR64" s="342">
        <f>(IF(DASHBOARD!$J$2=AR4,DASHBOARD!$H$38,IF(DASHBOARD!$J$2=0,0,AR64)))</f>
        <v/>
      </c>
      <c r="AS64" s="342">
        <f>(IF(DASHBOARD!$J$2=AS4,DASHBOARD!$H$38,IF(DASHBOARD!$J$2=0,0,AS64)))</f>
        <v/>
      </c>
      <c r="AT64" s="342">
        <f>(IF(DASHBOARD!$J$2=AT4,DASHBOARD!$H$38,IF(DASHBOARD!$J$2=0,0,AT64)))</f>
        <v/>
      </c>
      <c r="AU64" s="342">
        <f>(IF(DASHBOARD!$J$2=AU4,DASHBOARD!$H$38,IF(DASHBOARD!$J$2=0,0,AU64)))</f>
        <v/>
      </c>
      <c r="AV64" s="342">
        <f>(IF(DASHBOARD!$J$2=AV4,DASHBOARD!$H$38,IF(DASHBOARD!$J$2=0,0,AV64)))</f>
        <v/>
      </c>
      <c r="AW64" s="342">
        <f>(IF(DASHBOARD!$J$2=AW4,DASHBOARD!$H$38,IF(DASHBOARD!$J$2=0,0,AW64)))</f>
        <v/>
      </c>
      <c r="AX64" s="342">
        <f>(IF(DASHBOARD!$J$2=AX4,DASHBOARD!$H$38,IF(DASHBOARD!$J$2=0,0,AX64)))</f>
        <v/>
      </c>
      <c r="AY64" s="342">
        <f>(IF(DASHBOARD!$J$2=AY4,DASHBOARD!$H$38,IF(DASHBOARD!$J$2=0,0,AY64)))</f>
        <v/>
      </c>
      <c r="AZ64" s="342">
        <f>(IF(DASHBOARD!$J$2=AZ4,DASHBOARD!$H$38,IF(DASHBOARD!$J$2=0,0,AZ64)))</f>
        <v/>
      </c>
      <c r="BA64" s="342">
        <f>(IF(DASHBOARD!$J$2=BA4,DASHBOARD!$H$38,IF(DASHBOARD!$J$2=0,0,BA64)))</f>
        <v/>
      </c>
      <c r="BB64" s="65">
        <f>(SUM(F64:BA64)/2)*1000</f>
        <v/>
      </c>
    </row>
    <row r="65" ht="19.5" customHeight="1" s="18" thickBot="1">
      <c r="A65" s="1312" t="n"/>
      <c r="B65" s="1312" t="n"/>
      <c r="C65" s="1324" t="n"/>
      <c r="D65" s="1325" t="n"/>
      <c r="E65" s="101" t="inlineStr">
        <is>
          <t>NII TANASSA #3</t>
        </is>
      </c>
      <c r="F65" s="342">
        <f>(IF(DASHBOARD!$J$2=F4,DASHBOARD!$H$39,IF(DASHBOARD!$J$2=0,0,F65)))</f>
        <v/>
      </c>
      <c r="G65" s="342">
        <f>(IF(DASHBOARD!$J$2=G4,DASHBOARD!$H$39,IF(DASHBOARD!$J$2=0,0,G65)))</f>
        <v/>
      </c>
      <c r="H65" s="342">
        <f>(IF(DASHBOARD!$J$2=H4,DASHBOARD!$H$39,IF(DASHBOARD!$J$2=0,0,H65)))</f>
        <v/>
      </c>
      <c r="I65" s="342">
        <f>(IF(DASHBOARD!$J$2=I4,DASHBOARD!$H$39,IF(DASHBOARD!$J$2=0,0,I65)))</f>
        <v/>
      </c>
      <c r="J65" s="342">
        <f>(IF(DASHBOARD!$J$2=J4,DASHBOARD!$H$39,IF(DASHBOARD!$J$2=0,0,J65)))</f>
        <v/>
      </c>
      <c r="K65" s="342">
        <f>(IF(DASHBOARD!$J$2=K4,DASHBOARD!$H$39,IF(DASHBOARD!$J$2=0,0,K65)))</f>
        <v/>
      </c>
      <c r="L65" s="342">
        <f>(IF(DASHBOARD!$J$2=L4,DASHBOARD!$H$39,IF(DASHBOARD!$J$2=0,0,L65)))</f>
        <v/>
      </c>
      <c r="M65" s="342">
        <f>(IF(DASHBOARD!$J$2=M4,DASHBOARD!$H$39,IF(DASHBOARD!$J$2=0,0,M65)))</f>
        <v/>
      </c>
      <c r="N65" s="342">
        <f>(IF(DASHBOARD!$J$2=N4,DASHBOARD!$H$39,IF(DASHBOARD!$J$2=0,0,N65)))</f>
        <v/>
      </c>
      <c r="O65" s="342">
        <f>(IF(DASHBOARD!$J$2=O4,DASHBOARD!$H$39,IF(DASHBOARD!$J$2=0,0,O65)))</f>
        <v/>
      </c>
      <c r="P65" s="342">
        <f>(IF(DASHBOARD!$J$2=P4,DASHBOARD!$H$39,IF(DASHBOARD!$J$2=0,0,P65)))</f>
        <v/>
      </c>
      <c r="Q65" s="342">
        <f>(IF(DASHBOARD!$J$2=Q4,DASHBOARD!$H$39,IF(DASHBOARD!$J$2=0,0,Q65)))</f>
        <v/>
      </c>
      <c r="R65" s="342">
        <f>(IF(DASHBOARD!$J$2=R4,DASHBOARD!$H$39,IF(DASHBOARD!$J$2=0,0,R65)))</f>
        <v/>
      </c>
      <c r="S65" s="342">
        <f>(IF(DASHBOARD!$J$2=S4,DASHBOARD!$H$39,IF(DASHBOARD!$J$2=0,0,S65)))</f>
        <v/>
      </c>
      <c r="T65" s="342">
        <f>(IF(DASHBOARD!$J$2=T4,DASHBOARD!$H$39,IF(DASHBOARD!$J$2=0,0,T65)))</f>
        <v/>
      </c>
      <c r="U65" s="342">
        <f>(IF(DASHBOARD!$J$2=U4,DASHBOARD!$H$39,IF(DASHBOARD!$J$2=0,0,U65)))</f>
        <v/>
      </c>
      <c r="V65" s="342">
        <f>(IF(DASHBOARD!$J$2=V4,DASHBOARD!$H$39,IF(DASHBOARD!$J$2=0,0,V65)))</f>
        <v/>
      </c>
      <c r="W65" s="342">
        <f>(IF(DASHBOARD!$J$2=W4,DASHBOARD!$H$39,IF(DASHBOARD!$J$2=0,0,W65)))</f>
        <v/>
      </c>
      <c r="X65" s="342">
        <f>(IF(DASHBOARD!$J$2=X4,DASHBOARD!$H$39,IF(DASHBOARD!$J$2=0,0,X65)))</f>
        <v/>
      </c>
      <c r="Y65" s="342">
        <f>(IF(DASHBOARD!$J$2=Y4,DASHBOARD!$H$39,IF(DASHBOARD!$J$2=0,0,Y65)))</f>
        <v/>
      </c>
      <c r="Z65" s="342">
        <f>(IF(DASHBOARD!$J$2=Z4,DASHBOARD!$H$39,IF(DASHBOARD!$J$2=0,0,Z65)))</f>
        <v/>
      </c>
      <c r="AA65" s="342">
        <f>(IF(DASHBOARD!$J$2=AA4,DASHBOARD!$H$39,IF(DASHBOARD!$J$2=0,0,AA65)))</f>
        <v/>
      </c>
      <c r="AB65" s="342">
        <f>(IF(DASHBOARD!$J$2=AB4,DASHBOARD!$H$39,IF(DASHBOARD!$J$2=0,0,AB65)))</f>
        <v/>
      </c>
      <c r="AC65" s="342">
        <f>(IF(DASHBOARD!$J$2=AC4,DASHBOARD!$H$39,IF(DASHBOARD!$J$2=0,0,AC65)))</f>
        <v/>
      </c>
      <c r="AD65" s="342">
        <f>(IF(DASHBOARD!$J$2=AD4,DASHBOARD!$H$39,IF(DASHBOARD!$J$2=0,0,AD65)))</f>
        <v/>
      </c>
      <c r="AE65" s="342">
        <f>(IF(DASHBOARD!$J$2=AE4,DASHBOARD!$H$39,IF(DASHBOARD!$J$2=0,0,AE65)))</f>
        <v/>
      </c>
      <c r="AF65" s="342">
        <f>(IF(DASHBOARD!$J$2=AF4,DASHBOARD!$H$39,IF(DASHBOARD!$J$2=0,0,AF65)))</f>
        <v/>
      </c>
      <c r="AG65" s="342">
        <f>(IF(DASHBOARD!$J$2=AG4,DASHBOARD!$H$39,IF(DASHBOARD!$J$2=0,0,AG65)))</f>
        <v/>
      </c>
      <c r="AH65" s="342">
        <f>(IF(DASHBOARD!$J$2=AH4,DASHBOARD!$H$39,IF(DASHBOARD!$J$2=0,0,AH65)))</f>
        <v/>
      </c>
      <c r="AI65" s="342">
        <f>(IF(DASHBOARD!$J$2=AI4,DASHBOARD!$H$39,IF(DASHBOARD!$J$2=0,0,AI65)))</f>
        <v/>
      </c>
      <c r="AJ65" s="342">
        <f>(IF(DASHBOARD!$J$2=AJ4,DASHBOARD!$H$39,IF(DASHBOARD!$J$2=0,0,AJ65)))</f>
        <v/>
      </c>
      <c r="AK65" s="342">
        <f>(IF(DASHBOARD!$J$2=AK4,DASHBOARD!$H$39,IF(DASHBOARD!$J$2=0,0,AK65)))</f>
        <v/>
      </c>
      <c r="AL65" s="342">
        <f>(IF(DASHBOARD!$J$2=AL4,DASHBOARD!$H$39,IF(DASHBOARD!$J$2=0,0,AL65)))</f>
        <v/>
      </c>
      <c r="AM65" s="342">
        <f>(IF(DASHBOARD!$J$2=AM4,DASHBOARD!$H$39,IF(DASHBOARD!$J$2=0,0,AM65)))</f>
        <v/>
      </c>
      <c r="AN65" s="342">
        <f>(IF(DASHBOARD!$J$2=AN4,DASHBOARD!$H$39,IF(DASHBOARD!$J$2=0,0,AN65)))</f>
        <v/>
      </c>
      <c r="AO65" s="342">
        <f>(IF(DASHBOARD!$J$2=AO4,DASHBOARD!$H$39,IF(DASHBOARD!$J$2=0,0,AO65)))</f>
        <v/>
      </c>
      <c r="AP65" s="342">
        <f>(IF(DASHBOARD!$J$2=AP4,DASHBOARD!$H$39,IF(DASHBOARD!$J$2=0,0,AP65)))</f>
        <v/>
      </c>
      <c r="AQ65" s="342">
        <f>(IF(DASHBOARD!$J$2=AQ4,DASHBOARD!$H$39,IF(DASHBOARD!$J$2=0,0,AQ65)))</f>
        <v/>
      </c>
      <c r="AR65" s="342">
        <f>(IF(DASHBOARD!$J$2=AR4,DASHBOARD!$H$39,IF(DASHBOARD!$J$2=0,0,AR65)))</f>
        <v/>
      </c>
      <c r="AS65" s="342">
        <f>(IF(DASHBOARD!$J$2=AS4,DASHBOARD!$H$39,IF(DASHBOARD!$J$2=0,0,AS65)))</f>
        <v/>
      </c>
      <c r="AT65" s="342">
        <f>(IF(DASHBOARD!$J$2=AT4,DASHBOARD!$H$39,IF(DASHBOARD!$J$2=0,0,AT65)))</f>
        <v/>
      </c>
      <c r="AU65" s="342">
        <f>(IF(DASHBOARD!$J$2=AU4,DASHBOARD!$H$39,IF(DASHBOARD!$J$2=0,0,AU65)))</f>
        <v/>
      </c>
      <c r="AV65" s="342">
        <f>(IF(DASHBOARD!$J$2=AV4,DASHBOARD!$H$39,IF(DASHBOARD!$J$2=0,0,AV65)))</f>
        <v/>
      </c>
      <c r="AW65" s="342">
        <f>(IF(DASHBOARD!$J$2=AW4,DASHBOARD!$H$39,IF(DASHBOARD!$J$2=0,0,AW65)))</f>
        <v/>
      </c>
      <c r="AX65" s="342">
        <f>(IF(DASHBOARD!$J$2=AX4,DASHBOARD!$H$39,IF(DASHBOARD!$J$2=0,0,AX65)))</f>
        <v/>
      </c>
      <c r="AY65" s="342">
        <f>(IF(DASHBOARD!$J$2=AY4,DASHBOARD!$H$39,IF(DASHBOARD!$J$2=0,0,AY65)))</f>
        <v/>
      </c>
      <c r="AZ65" s="342">
        <f>(IF(DASHBOARD!$J$2=AZ4,DASHBOARD!$H$39,IF(DASHBOARD!$J$2=0,0,AZ65)))</f>
        <v/>
      </c>
      <c r="BA65" s="342">
        <f>(IF(DASHBOARD!$J$2=BA4,DASHBOARD!$H$39,IF(DASHBOARD!$J$2=0,0,BA65)))</f>
        <v/>
      </c>
      <c r="BB65" s="65">
        <f>(SUM(F65:BA65)/2)*1000</f>
        <v/>
      </c>
    </row>
    <row r="66" ht="18.6" customHeight="1" s="18" thickTop="1">
      <c r="A66" s="1312" t="n"/>
      <c r="B66" s="1326" t="n"/>
      <c r="C66" s="1327" t="inlineStr">
        <is>
          <t>HSD</t>
        </is>
      </c>
      <c r="D66" s="1328" t="inlineStr">
        <is>
          <t>PLTMG</t>
        </is>
      </c>
      <c r="E66" s="1329" t="inlineStr">
        <is>
          <t>BLOK 1 #1,#2,#3</t>
        </is>
      </c>
      <c r="F66" s="343">
        <f>(IF(DASHBOARD!$J$2=F4,DASHBOARD!$H$52,IF(DASHBOARD!$J$2=0,0,F66)))</f>
        <v/>
      </c>
      <c r="G66" s="343">
        <f>(IF(DASHBOARD!$J$2=G4,DASHBOARD!$H$52,IF(DASHBOARD!$J$2=0,0,G66)))</f>
        <v/>
      </c>
      <c r="H66" s="343">
        <f>(IF(DASHBOARD!$J$2=H4,DASHBOARD!$H$52,IF(DASHBOARD!$J$2=0,0,H66)))</f>
        <v/>
      </c>
      <c r="I66" s="343">
        <f>(IF(DASHBOARD!$J$2=I4,DASHBOARD!$H$52,IF(DASHBOARD!$J$2=0,0,I66)))</f>
        <v/>
      </c>
      <c r="J66" s="343">
        <f>(IF(DASHBOARD!$J$2=J4,DASHBOARD!$H$52,IF(DASHBOARD!$J$2=0,0,J66)))</f>
        <v/>
      </c>
      <c r="K66" s="343">
        <f>(IF(DASHBOARD!$J$2=K4,DASHBOARD!$H$52,IF(DASHBOARD!$J$2=0,0,K66)))</f>
        <v/>
      </c>
      <c r="L66" s="343">
        <f>(IF(DASHBOARD!$J$2=L4,DASHBOARD!$H$52,IF(DASHBOARD!$J$2=0,0,L66)))</f>
        <v/>
      </c>
      <c r="M66" s="343">
        <f>(IF(DASHBOARD!$J$2=M4,DASHBOARD!$H$52,IF(DASHBOARD!$J$2=0,0,M66)))</f>
        <v/>
      </c>
      <c r="N66" s="343">
        <f>(IF(DASHBOARD!$J$2=N4,DASHBOARD!$H$52,IF(DASHBOARD!$J$2=0,0,N66)))</f>
        <v/>
      </c>
      <c r="O66" s="343">
        <f>(IF(DASHBOARD!$J$2=O4,DASHBOARD!$H$52,IF(DASHBOARD!$J$2=0,0,O66)))</f>
        <v/>
      </c>
      <c r="P66" s="343">
        <f>(IF(DASHBOARD!$J$2=P4,DASHBOARD!$H$52,IF(DASHBOARD!$J$2=0,0,P66)))</f>
        <v/>
      </c>
      <c r="Q66" s="343">
        <f>(IF(DASHBOARD!$J$2=Q4,DASHBOARD!$H$52,IF(DASHBOARD!$J$2=0,0,Q66)))</f>
        <v/>
      </c>
      <c r="R66" s="343">
        <f>(IF(DASHBOARD!$J$2=R4,DASHBOARD!$H$52,IF(DASHBOARD!$J$2=0,0,R66)))</f>
        <v/>
      </c>
      <c r="S66" s="343">
        <f>(IF(DASHBOARD!$J$2=S4,DASHBOARD!$H$52,IF(DASHBOARD!$J$2=0,0,S66)))</f>
        <v/>
      </c>
      <c r="T66" s="343">
        <f>(IF(DASHBOARD!$J$2=T4,DASHBOARD!$H$52,IF(DASHBOARD!$J$2=0,0,T66)))</f>
        <v/>
      </c>
      <c r="U66" s="343">
        <f>(IF(DASHBOARD!$J$2=U4,DASHBOARD!$H$52,IF(DASHBOARD!$J$2=0,0,U66)))</f>
        <v/>
      </c>
      <c r="V66" s="343">
        <f>(IF(DASHBOARD!$J$2=V4,DASHBOARD!$H$52,IF(DASHBOARD!$J$2=0,0,V66)))</f>
        <v/>
      </c>
      <c r="W66" s="343">
        <f>(IF(DASHBOARD!$J$2=W4,DASHBOARD!$H$52,IF(DASHBOARD!$J$2=0,0,W66)))</f>
        <v/>
      </c>
      <c r="X66" s="343">
        <f>(IF(DASHBOARD!$J$2=X4,DASHBOARD!$H$52,IF(DASHBOARD!$J$2=0,0,X66)))</f>
        <v/>
      </c>
      <c r="Y66" s="343">
        <f>(IF(DASHBOARD!$J$2=Y4,DASHBOARD!$H$52,IF(DASHBOARD!$J$2=0,0,Y66)))</f>
        <v/>
      </c>
      <c r="Z66" s="343">
        <f>(IF(DASHBOARD!$J$2=Z4,DASHBOARD!$H$52,IF(DASHBOARD!$J$2=0,0,Z66)))</f>
        <v/>
      </c>
      <c r="AA66" s="343">
        <f>(IF(DASHBOARD!$J$2=AA4,DASHBOARD!$H$52,IF(DASHBOARD!$J$2=0,0,AA66)))</f>
        <v/>
      </c>
      <c r="AB66" s="343">
        <f>(IF(DASHBOARD!$J$2=AB4,DASHBOARD!$H$52,IF(DASHBOARD!$J$2=0,0,AB66)))</f>
        <v/>
      </c>
      <c r="AC66" s="343">
        <f>(IF(DASHBOARD!$J$2=AC4,DASHBOARD!$H$52,IF(DASHBOARD!$J$2=0,0,AC66)))</f>
        <v/>
      </c>
      <c r="AD66" s="343">
        <f>(IF(DASHBOARD!$J$2=AD4,DASHBOARD!$H$52,IF(DASHBOARD!$J$2=0,0,AD66)))</f>
        <v/>
      </c>
      <c r="AE66" s="343">
        <f>(IF(DASHBOARD!$J$2=AE4,DASHBOARD!$H$52,IF(DASHBOARD!$J$2=0,0,AE66)))</f>
        <v/>
      </c>
      <c r="AF66" s="343">
        <f>(IF(DASHBOARD!$J$2=AF4,DASHBOARD!$H$52,IF(DASHBOARD!$J$2=0,0,AF66)))</f>
        <v/>
      </c>
      <c r="AG66" s="343">
        <f>(IF(DASHBOARD!$J$2=AG4,DASHBOARD!$H$52,IF(DASHBOARD!$J$2=0,0,AG66)))</f>
        <v/>
      </c>
      <c r="AH66" s="343">
        <f>(IF(DASHBOARD!$J$2=AH4,DASHBOARD!$H$52,IF(DASHBOARD!$J$2=0,0,AH66)))</f>
        <v/>
      </c>
      <c r="AI66" s="343">
        <f>(IF(DASHBOARD!$J$2=AI4,DASHBOARD!$H$52,IF(DASHBOARD!$J$2=0,0,AI66)))</f>
        <v/>
      </c>
      <c r="AJ66" s="343">
        <f>(IF(DASHBOARD!$J$2=AJ4,DASHBOARD!$H$52,IF(DASHBOARD!$J$2=0,0,AJ66)))</f>
        <v/>
      </c>
      <c r="AK66" s="343">
        <f>(IF(DASHBOARD!$J$2=AK4,DASHBOARD!$H$52,IF(DASHBOARD!$J$2=0,0,AK66)))</f>
        <v/>
      </c>
      <c r="AL66" s="343">
        <f>(IF(DASHBOARD!$J$2=AL4,DASHBOARD!$H$52,IF(DASHBOARD!$J$2=0,0,AL66)))</f>
        <v/>
      </c>
      <c r="AM66" s="343">
        <f>(IF(DASHBOARD!$J$2=AM4,DASHBOARD!$H$52,IF(DASHBOARD!$J$2=0,0,AM66)))</f>
        <v/>
      </c>
      <c r="AN66" s="343">
        <f>(IF(DASHBOARD!$J$2=AN4,DASHBOARD!$H$52,IF(DASHBOARD!$J$2=0,0,AN66)))</f>
        <v/>
      </c>
      <c r="AO66" s="343">
        <f>(IF(DASHBOARD!$J$2=AO4,DASHBOARD!$H$52,IF(DASHBOARD!$J$2=0,0,AO66)))</f>
        <v/>
      </c>
      <c r="AP66" s="343">
        <f>(IF(DASHBOARD!$J$2=AP4,DASHBOARD!$H$52,IF(DASHBOARD!$J$2=0,0,AP66)))</f>
        <v/>
      </c>
      <c r="AQ66" s="343">
        <f>(IF(DASHBOARD!$J$2=AQ4,DASHBOARD!$H$52,IF(DASHBOARD!$J$2=0,0,AQ66)))</f>
        <v/>
      </c>
      <c r="AR66" s="343">
        <f>(IF(DASHBOARD!$J$2=AR4,DASHBOARD!$H$52,IF(DASHBOARD!$J$2=0,0,AR66)))</f>
        <v/>
      </c>
      <c r="AS66" s="343">
        <f>(IF(DASHBOARD!$J$2=AS4,DASHBOARD!$H$52,IF(DASHBOARD!$J$2=0,0,AS66)))</f>
        <v/>
      </c>
      <c r="AT66" s="343">
        <f>(IF(DASHBOARD!$J$2=AT4,DASHBOARD!$H$52,IF(DASHBOARD!$J$2=0,0,AT66)))</f>
        <v/>
      </c>
      <c r="AU66" s="343">
        <f>(IF(DASHBOARD!$J$2=AU4,DASHBOARD!$H$52,IF(DASHBOARD!$J$2=0,0,AU66)))</f>
        <v/>
      </c>
      <c r="AV66" s="343">
        <f>(IF(DASHBOARD!$J$2=AV4,DASHBOARD!$H$52,IF(DASHBOARD!$J$2=0,0,AV66)))</f>
        <v/>
      </c>
      <c r="AW66" s="343">
        <f>(IF(DASHBOARD!$J$2=AW4,DASHBOARD!$H$52,IF(DASHBOARD!$J$2=0,0,AW66)))</f>
        <v/>
      </c>
      <c r="AX66" s="343">
        <f>(IF(DASHBOARD!$J$2=AX4,DASHBOARD!$H$52,IF(DASHBOARD!$J$2=0,0,AX66)))</f>
        <v/>
      </c>
      <c r="AY66" s="343">
        <f>(IF(DASHBOARD!$J$2=AY4,DASHBOARD!$H$52,IF(DASHBOARD!$J$2=0,0,AY66)))</f>
        <v/>
      </c>
      <c r="AZ66" s="343">
        <f>(IF(DASHBOARD!$J$2=AZ4,DASHBOARD!$H$52,IF(DASHBOARD!$J$2=0,0,AZ66)))</f>
        <v/>
      </c>
      <c r="BA66" s="343">
        <f>(IF(DASHBOARD!$J$2=BA4,DASHBOARD!$H$52,IF(DASHBOARD!$J$2=0,0,BA66)))</f>
        <v/>
      </c>
      <c r="BB66" s="65">
        <f>(SUM(F66:BA66)/2)*1000</f>
        <v/>
      </c>
    </row>
    <row r="67" ht="15.75" customHeight="1" s="18">
      <c r="A67" s="1312" t="n"/>
      <c r="B67" s="1312" t="n"/>
      <c r="C67" s="1322" t="n"/>
      <c r="D67" s="1323" t="n"/>
      <c r="E67" s="1330" t="n"/>
      <c r="F67" s="344" t="n"/>
      <c r="G67" s="344" t="n"/>
      <c r="H67" s="344" t="n"/>
      <c r="I67" s="344" t="n"/>
      <c r="J67" s="344" t="n"/>
      <c r="K67" s="344" t="n"/>
      <c r="L67" s="344" t="n"/>
      <c r="M67" s="344" t="n"/>
      <c r="N67" s="344" t="n"/>
      <c r="O67" s="344" t="n"/>
      <c r="P67" s="344" t="n"/>
      <c r="Q67" s="344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44" t="n"/>
      <c r="AB67" s="344" t="n"/>
      <c r="AC67" s="344" t="n"/>
      <c r="AD67" s="344" t="n"/>
      <c r="AE67" s="344" t="n"/>
      <c r="AF67" s="344" t="n"/>
      <c r="AG67" s="344" t="n"/>
      <c r="AH67" s="344" t="n"/>
      <c r="AI67" s="344" t="n"/>
      <c r="AJ67" s="344" t="n"/>
      <c r="AK67" s="344" t="n"/>
      <c r="AL67" s="344" t="n"/>
      <c r="AM67" s="344" t="n"/>
      <c r="AN67" s="344" t="n"/>
      <c r="AO67" s="344" t="n"/>
      <c r="AP67" s="344" t="n"/>
      <c r="AQ67" s="344" t="n"/>
      <c r="AR67" s="344" t="n"/>
      <c r="AS67" s="344" t="n"/>
      <c r="AT67" s="344" t="n"/>
      <c r="AU67" s="344" t="n"/>
      <c r="AV67" s="344" t="n"/>
      <c r="AW67" s="344" t="n"/>
      <c r="AX67" s="344" t="n"/>
      <c r="AY67" s="344" t="n"/>
      <c r="AZ67" s="344" t="n"/>
      <c r="BA67" s="344" t="n"/>
      <c r="BB67" s="65">
        <f>(SUM(F67:BA67)/2)*1000</f>
        <v/>
      </c>
    </row>
    <row r="68" ht="16.5" customHeight="1" s="18" thickBot="1">
      <c r="A68" s="1312" t="n"/>
      <c r="B68" s="1312" t="n"/>
      <c r="C68" s="1322" t="n"/>
      <c r="D68" s="1323" t="n"/>
      <c r="E68" s="1331" t="n"/>
      <c r="F68" s="344" t="n"/>
      <c r="G68" s="344" t="n"/>
      <c r="H68" s="344" t="n"/>
      <c r="I68" s="344" t="n"/>
      <c r="J68" s="344" t="n"/>
      <c r="K68" s="344" t="n"/>
      <c r="L68" s="344" t="n"/>
      <c r="M68" s="344" t="n"/>
      <c r="N68" s="344" t="n"/>
      <c r="O68" s="344" t="n"/>
      <c r="P68" s="344" t="n"/>
      <c r="Q68" s="344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44" t="n"/>
      <c r="AB68" s="344" t="n"/>
      <c r="AC68" s="344" t="n"/>
      <c r="AD68" s="344" t="n"/>
      <c r="AE68" s="344" t="n"/>
      <c r="AF68" s="344" t="n"/>
      <c r="AG68" s="344" t="n"/>
      <c r="AH68" s="344" t="n"/>
      <c r="AI68" s="344" t="n"/>
      <c r="AJ68" s="344" t="n"/>
      <c r="AK68" s="344" t="n"/>
      <c r="AL68" s="344" t="n"/>
      <c r="AM68" s="344" t="n"/>
      <c r="AN68" s="344" t="n"/>
      <c r="AO68" s="344" t="n"/>
      <c r="AP68" s="344" t="n"/>
      <c r="AQ68" s="344" t="n"/>
      <c r="AR68" s="344" t="n"/>
      <c r="AS68" s="344" t="n"/>
      <c r="AT68" s="344" t="n"/>
      <c r="AU68" s="344" t="n"/>
      <c r="AV68" s="344" t="n"/>
      <c r="AW68" s="344" t="n"/>
      <c r="AX68" s="344" t="n"/>
      <c r="AY68" s="344" t="n"/>
      <c r="AZ68" s="344" t="n"/>
      <c r="BA68" s="344" t="n"/>
      <c r="BB68" s="65">
        <f>(SUM(F68:BA68)/2)*1000</f>
        <v/>
      </c>
    </row>
    <row r="69" ht="16.5" customHeight="1" s="18" thickTop="1">
      <c r="A69" s="1312" t="n"/>
      <c r="B69" s="1312" t="n"/>
      <c r="C69" s="1322" t="n"/>
      <c r="D69" s="1323" t="n"/>
      <c r="E69" s="1329" t="inlineStr">
        <is>
          <t>BLOK 2 #4,#5,#6</t>
        </is>
      </c>
      <c r="F69" s="344">
        <f>(IF(DASHBOARD!$J$2=F4,DASHBOARD!$H$53,IF(DASHBOARD!$J$2=0,0,F69)))</f>
        <v/>
      </c>
      <c r="G69" s="344">
        <f>(IF(DASHBOARD!$J$2=G4,DASHBOARD!$H$53,IF(DASHBOARD!$J$2=0,0,G69)))</f>
        <v/>
      </c>
      <c r="H69" s="344">
        <f>(IF(DASHBOARD!$J$2=H4,DASHBOARD!$H$53,IF(DASHBOARD!$J$2=0,0,H69)))</f>
        <v/>
      </c>
      <c r="I69" s="344">
        <f>(IF(DASHBOARD!$J$2=I4,DASHBOARD!$H$53,IF(DASHBOARD!$J$2=0,0,I69)))</f>
        <v/>
      </c>
      <c r="J69" s="344">
        <f>(IF(DASHBOARD!$J$2=J4,DASHBOARD!$H$53,IF(DASHBOARD!$J$2=0,0,J69)))</f>
        <v/>
      </c>
      <c r="K69" s="344">
        <f>(IF(DASHBOARD!$J$2=K4,DASHBOARD!$H$53,IF(DASHBOARD!$J$2=0,0,K69)))</f>
        <v/>
      </c>
      <c r="L69" s="344">
        <f>(IF(DASHBOARD!$J$2=L4,DASHBOARD!$H$53,IF(DASHBOARD!$J$2=0,0,L69)))</f>
        <v/>
      </c>
      <c r="M69" s="344">
        <f>(IF(DASHBOARD!$J$2=M4,DASHBOARD!$H$53,IF(DASHBOARD!$J$2=0,0,M69)))</f>
        <v/>
      </c>
      <c r="N69" s="344">
        <f>(IF(DASHBOARD!$J$2=N4,DASHBOARD!$H$53,IF(DASHBOARD!$J$2=0,0,N69)))</f>
        <v/>
      </c>
      <c r="O69" s="344">
        <f>(IF(DASHBOARD!$J$2=O4,DASHBOARD!$H$53,IF(DASHBOARD!$J$2=0,0,O69)))</f>
        <v/>
      </c>
      <c r="P69" s="344">
        <f>(IF(DASHBOARD!$J$2=P4,DASHBOARD!$H$53,IF(DASHBOARD!$J$2=0,0,P69)))</f>
        <v/>
      </c>
      <c r="Q69" s="344">
        <f>(IF(DASHBOARD!$J$2=Q4,DASHBOARD!$H$53,IF(DASHBOARD!$J$2=0,0,Q69)))</f>
        <v/>
      </c>
      <c r="R69" s="344">
        <f>(IF(DASHBOARD!$J$2=R4,DASHBOARD!$H$53,IF(DASHBOARD!$J$2=0,0,R69)))</f>
        <v/>
      </c>
      <c r="S69" s="344">
        <f>(IF(DASHBOARD!$J$2=S4,DASHBOARD!$H$53,IF(DASHBOARD!$J$2=0,0,S69)))</f>
        <v/>
      </c>
      <c r="T69" s="344">
        <f>(IF(DASHBOARD!$J$2=T4,DASHBOARD!$H$53,IF(DASHBOARD!$J$2=0,0,T69)))</f>
        <v/>
      </c>
      <c r="U69" s="344">
        <f>(IF(DASHBOARD!$J$2=U4,DASHBOARD!$H$53,IF(DASHBOARD!$J$2=0,0,U69)))</f>
        <v/>
      </c>
      <c r="V69" s="344">
        <f>(IF(DASHBOARD!$J$2=V4,DASHBOARD!$H$53,IF(DASHBOARD!$J$2=0,0,V69)))</f>
        <v/>
      </c>
      <c r="W69" s="344">
        <f>(IF(DASHBOARD!$J$2=W4,DASHBOARD!$H$53,IF(DASHBOARD!$J$2=0,0,W69)))</f>
        <v/>
      </c>
      <c r="X69" s="344">
        <f>(IF(DASHBOARD!$J$2=X4,DASHBOARD!$H$53,IF(DASHBOARD!$J$2=0,0,X69)))</f>
        <v/>
      </c>
      <c r="Y69" s="344">
        <f>(IF(DASHBOARD!$J$2=Y4,DASHBOARD!$H$53,IF(DASHBOARD!$J$2=0,0,Y69)))</f>
        <v/>
      </c>
      <c r="Z69" s="344">
        <f>(IF(DASHBOARD!$J$2=Z4,DASHBOARD!$H$53,IF(DASHBOARD!$J$2=0,0,Z69)))</f>
        <v/>
      </c>
      <c r="AA69" s="344">
        <f>(IF(DASHBOARD!$J$2=AA4,DASHBOARD!$H$53,IF(DASHBOARD!$J$2=0,0,AA69)))</f>
        <v/>
      </c>
      <c r="AB69" s="344">
        <f>(IF(DASHBOARD!$J$2=AB4,DASHBOARD!$H$53,IF(DASHBOARD!$J$2=0,0,AB69)))</f>
        <v/>
      </c>
      <c r="AC69" s="344">
        <f>(IF(DASHBOARD!$J$2=AC4,DASHBOARD!$H$53,IF(DASHBOARD!$J$2=0,0,AC69)))</f>
        <v/>
      </c>
      <c r="AD69" s="344">
        <f>(IF(DASHBOARD!$J$2=AD4,DASHBOARD!$H$53,IF(DASHBOARD!$J$2=0,0,AD69)))</f>
        <v/>
      </c>
      <c r="AE69" s="344">
        <f>(IF(DASHBOARD!$J$2=AE4,DASHBOARD!$H$53,IF(DASHBOARD!$J$2=0,0,AE69)))</f>
        <v/>
      </c>
      <c r="AF69" s="344">
        <f>(IF(DASHBOARD!$J$2=AF4,DASHBOARD!$H$53,IF(DASHBOARD!$J$2=0,0,AF69)))</f>
        <v/>
      </c>
      <c r="AG69" s="344">
        <f>(IF(DASHBOARD!$J$2=AG4,DASHBOARD!$H$53,IF(DASHBOARD!$J$2=0,0,AG69)))</f>
        <v/>
      </c>
      <c r="AH69" s="344">
        <f>(IF(DASHBOARD!$J$2=AH4,DASHBOARD!$H$53,IF(DASHBOARD!$J$2=0,0,AH69)))</f>
        <v/>
      </c>
      <c r="AI69" s="344">
        <f>(IF(DASHBOARD!$J$2=AI4,DASHBOARD!$H$53,IF(DASHBOARD!$J$2=0,0,AI69)))</f>
        <v/>
      </c>
      <c r="AJ69" s="344">
        <f>(IF(DASHBOARD!$J$2=AJ4,DASHBOARD!$H$53,IF(DASHBOARD!$J$2=0,0,AJ69)))</f>
        <v/>
      </c>
      <c r="AK69" s="344">
        <f>(IF(DASHBOARD!$J$2=AK4,DASHBOARD!$H$53,IF(DASHBOARD!$J$2=0,0,AK69)))</f>
        <v/>
      </c>
      <c r="AL69" s="344">
        <f>(IF(DASHBOARD!$J$2=AL4,DASHBOARD!$H$53,IF(DASHBOARD!$J$2=0,0,AL69)))</f>
        <v/>
      </c>
      <c r="AM69" s="344">
        <f>(IF(DASHBOARD!$J$2=AM4,DASHBOARD!$H$53,IF(DASHBOARD!$J$2=0,0,AM69)))</f>
        <v/>
      </c>
      <c r="AN69" s="344">
        <f>(IF(DASHBOARD!$J$2=AN4,DASHBOARD!$H$53,IF(DASHBOARD!$J$2=0,0,AN69)))</f>
        <v/>
      </c>
      <c r="AO69" s="344">
        <f>(IF(DASHBOARD!$J$2=AO4,DASHBOARD!$H$53,IF(DASHBOARD!$J$2=0,0,AO69)))</f>
        <v/>
      </c>
      <c r="AP69" s="344">
        <f>(IF(DASHBOARD!$J$2=AP4,DASHBOARD!$H$53,IF(DASHBOARD!$J$2=0,0,AP69)))</f>
        <v/>
      </c>
      <c r="AQ69" s="344">
        <f>(IF(DASHBOARD!$J$2=AQ4,DASHBOARD!$H$53,IF(DASHBOARD!$J$2=0,0,AQ69)))</f>
        <v/>
      </c>
      <c r="AR69" s="344">
        <f>(IF(DASHBOARD!$J$2=AR4,DASHBOARD!$H$53,IF(DASHBOARD!$J$2=0,0,AR69)))</f>
        <v/>
      </c>
      <c r="AS69" s="344">
        <f>(IF(DASHBOARD!$J$2=AS4,DASHBOARD!$H$53,IF(DASHBOARD!$J$2=0,0,AS69)))</f>
        <v/>
      </c>
      <c r="AT69" s="344">
        <f>(IF(DASHBOARD!$J$2=AT4,DASHBOARD!$H$53,IF(DASHBOARD!$J$2=0,0,AT69)))</f>
        <v/>
      </c>
      <c r="AU69" s="344">
        <f>(IF(DASHBOARD!$J$2=AU4,DASHBOARD!$H$53,IF(DASHBOARD!$J$2=0,0,AU69)))</f>
        <v/>
      </c>
      <c r="AV69" s="344">
        <f>(IF(DASHBOARD!$J$2=AV4,DASHBOARD!$H$53,IF(DASHBOARD!$J$2=0,0,AV69)))</f>
        <v/>
      </c>
      <c r="AW69" s="344">
        <f>(IF(DASHBOARD!$J$2=AW4,DASHBOARD!$H$53,IF(DASHBOARD!$J$2=0,0,AW69)))</f>
        <v/>
      </c>
      <c r="AX69" s="344">
        <f>(IF(DASHBOARD!$J$2=AX4,DASHBOARD!$H$53,IF(DASHBOARD!$J$2=0,0,AX69)))</f>
        <v/>
      </c>
      <c r="AY69" s="344">
        <f>(IF(DASHBOARD!$J$2=AY4,DASHBOARD!$H$53,IF(DASHBOARD!$J$2=0,0,AY69)))</f>
        <v/>
      </c>
      <c r="AZ69" s="344">
        <f>(IF(DASHBOARD!$J$2=AZ4,DASHBOARD!$H$53,IF(DASHBOARD!$J$2=0,0,AZ69)))</f>
        <v/>
      </c>
      <c r="BA69" s="344">
        <f>(IF(DASHBOARD!$J$2=BA4,DASHBOARD!$H$53,IF(DASHBOARD!$J$2=0,0,BA69)))</f>
        <v/>
      </c>
      <c r="BB69" s="65">
        <f>(SUM(F69:BA69)/2)*1000</f>
        <v/>
      </c>
    </row>
    <row r="70" ht="15.75" customHeight="1" s="18">
      <c r="A70" s="1312" t="n"/>
      <c r="B70" s="1312" t="n"/>
      <c r="C70" s="1322" t="n"/>
      <c r="D70" s="1323" t="n"/>
      <c r="E70" s="1330" t="n"/>
      <c r="F70" s="344" t="n"/>
      <c r="G70" s="344" t="n"/>
      <c r="H70" s="344" t="n"/>
      <c r="I70" s="344" t="n"/>
      <c r="J70" s="344" t="n"/>
      <c r="K70" s="344" t="n"/>
      <c r="L70" s="344" t="n"/>
      <c r="M70" s="344" t="n"/>
      <c r="N70" s="344" t="n"/>
      <c r="O70" s="344" t="n"/>
      <c r="P70" s="344" t="n"/>
      <c r="Q70" s="344" t="n"/>
      <c r="R70" s="344" t="n"/>
      <c r="S70" s="344" t="n"/>
      <c r="T70" s="344" t="n"/>
      <c r="U70" s="344" t="n"/>
      <c r="V70" s="345" t="n"/>
      <c r="W70" s="345" t="n"/>
      <c r="X70" s="345" t="n"/>
      <c r="Y70" s="345" t="n"/>
      <c r="Z70" s="345" t="n"/>
      <c r="AA70" s="345" t="n"/>
      <c r="AB70" s="345" t="n"/>
      <c r="AC70" s="345" t="n"/>
      <c r="AD70" s="345" t="n"/>
      <c r="AE70" s="345" t="n"/>
      <c r="AF70" s="345" t="n"/>
      <c r="AG70" s="345" t="n"/>
      <c r="AH70" s="345" t="n"/>
      <c r="AI70" s="345" t="n"/>
      <c r="AJ70" s="345" t="n"/>
      <c r="AK70" s="345" t="n"/>
      <c r="AL70" s="345" t="n"/>
      <c r="AM70" s="345" t="n"/>
      <c r="AN70" s="345" t="n"/>
      <c r="AO70" s="345" t="n"/>
      <c r="AP70" s="345" t="n"/>
      <c r="AQ70" s="345" t="n"/>
      <c r="AR70" s="344" t="n"/>
      <c r="AS70" s="344" t="n"/>
      <c r="AT70" s="345" t="n"/>
      <c r="AU70" s="345" t="n"/>
      <c r="AV70" s="345" t="n"/>
      <c r="AW70" s="345" t="n"/>
      <c r="AX70" s="345" t="n"/>
      <c r="AY70" s="345" t="n"/>
      <c r="AZ70" s="345" t="n"/>
      <c r="BA70" s="345" t="n"/>
      <c r="BB70" s="65">
        <f>(SUM(F70:BA70)/2)*1000</f>
        <v/>
      </c>
    </row>
    <row r="71" ht="16.5" customHeight="1" s="18" thickBot="1">
      <c r="A71" s="1312" t="n"/>
      <c r="B71" s="1332" t="n"/>
      <c r="C71" s="1324" t="n"/>
      <c r="D71" s="1325" t="n"/>
      <c r="E71" s="1331" t="n"/>
      <c r="F71" s="346" t="n"/>
      <c r="G71" s="346" t="n"/>
      <c r="H71" s="346" t="n"/>
      <c r="I71" s="346" t="n"/>
      <c r="J71" s="346" t="n"/>
      <c r="K71" s="346" t="n"/>
      <c r="L71" s="346" t="n"/>
      <c r="M71" s="346" t="n"/>
      <c r="N71" s="346" t="n"/>
      <c r="O71" s="346" t="n"/>
      <c r="P71" s="346" t="n"/>
      <c r="Q71" s="346" t="n"/>
      <c r="R71" s="346" t="n"/>
      <c r="S71" s="346" t="n"/>
      <c r="T71" s="346" t="n"/>
      <c r="U71" s="346" t="n"/>
      <c r="V71" s="347" t="n"/>
      <c r="W71" s="347" t="n"/>
      <c r="X71" s="347" t="n"/>
      <c r="Y71" s="347" t="n"/>
      <c r="Z71" s="347" t="n"/>
      <c r="AA71" s="347" t="n"/>
      <c r="AB71" s="347" t="n"/>
      <c r="AC71" s="347" t="n"/>
      <c r="AD71" s="347" t="n"/>
      <c r="AE71" s="347" t="n"/>
      <c r="AF71" s="347" t="n"/>
      <c r="AG71" s="347" t="n"/>
      <c r="AH71" s="347" t="n"/>
      <c r="AI71" s="347" t="n"/>
      <c r="AJ71" s="347" t="n"/>
      <c r="AK71" s="347" t="n"/>
      <c r="AL71" s="347" t="n"/>
      <c r="AM71" s="347" t="n"/>
      <c r="AN71" s="347" t="n"/>
      <c r="AO71" s="347" t="n"/>
      <c r="AP71" s="347" t="n"/>
      <c r="AQ71" s="347" t="n"/>
      <c r="AR71" s="346" t="n"/>
      <c r="AS71" s="346" t="n"/>
      <c r="AT71" s="347" t="n"/>
      <c r="AU71" s="347" t="n"/>
      <c r="AV71" s="347" t="n"/>
      <c r="AW71" s="347" t="n"/>
      <c r="AX71" s="347" t="n"/>
      <c r="AY71" s="347" t="n"/>
      <c r="AZ71" s="347" t="n"/>
      <c r="BA71" s="347" t="n"/>
      <c r="BB71" s="65">
        <f>(SUM(F71:BA71)/2)*1000</f>
        <v/>
      </c>
    </row>
    <row r="72" ht="19.5" customHeight="1" s="18" thickTop="1">
      <c r="A72" s="1312" t="n"/>
      <c r="B72" s="1333" t="n"/>
      <c r="C72" s="924" t="inlineStr">
        <is>
          <t>Coal</t>
        </is>
      </c>
      <c r="D72" s="925" t="inlineStr">
        <is>
          <t xml:space="preserve">PLTU </t>
        </is>
      </c>
      <c r="E72" s="102" t="inlineStr">
        <is>
          <t>MORAMO #1</t>
        </is>
      </c>
      <c r="F72" s="348">
        <f>(IF(DASHBOARD!$J$2=F4,DASHBOARD!$H$35,IF(DASHBOARD!$J$2=0,0,F72)))</f>
        <v/>
      </c>
      <c r="G72" s="348">
        <f>(IF(DASHBOARD!$J$2=G4,DASHBOARD!$H$35,IF(DASHBOARD!$J$2=0,0,G72)))</f>
        <v/>
      </c>
      <c r="H72" s="348">
        <f>(IF(DASHBOARD!$J$2=H4,DASHBOARD!$H$35,IF(DASHBOARD!$J$2=0,0,H72)))</f>
        <v/>
      </c>
      <c r="I72" s="348">
        <f>(IF(DASHBOARD!$J$2=I4,DASHBOARD!$H$35,IF(DASHBOARD!$J$2=0,0,I72)))</f>
        <v/>
      </c>
      <c r="J72" s="348">
        <f>(IF(DASHBOARD!$J$2=J4,DASHBOARD!$H$35,IF(DASHBOARD!$J$2=0,0,J72)))</f>
        <v/>
      </c>
      <c r="K72" s="348">
        <f>(IF(DASHBOARD!$J$2=K4,DASHBOARD!$H$35,IF(DASHBOARD!$J$2=0,0,K72)))</f>
        <v/>
      </c>
      <c r="L72" s="348">
        <f>(IF(DASHBOARD!$J$2=L4,DASHBOARD!$H$35,IF(DASHBOARD!$J$2=0,0,L72)))</f>
        <v/>
      </c>
      <c r="M72" s="348">
        <f>(IF(DASHBOARD!$J$2=M4,DASHBOARD!$H$35,IF(DASHBOARD!$J$2=0,0,M72)))</f>
        <v/>
      </c>
      <c r="N72" s="348">
        <f>(IF(DASHBOARD!$J$2=N4,DASHBOARD!$H$35,IF(DASHBOARD!$J$2=0,0,N72)))</f>
        <v/>
      </c>
      <c r="O72" s="348">
        <f>(IF(DASHBOARD!$J$2=O4,DASHBOARD!$H$35,IF(DASHBOARD!$J$2=0,0,O72)))</f>
        <v/>
      </c>
      <c r="P72" s="348">
        <f>(IF(DASHBOARD!$J$2=P4,DASHBOARD!$H$35,IF(DASHBOARD!$J$2=0,0,P72)))</f>
        <v/>
      </c>
      <c r="Q72" s="348">
        <f>(IF(DASHBOARD!$J$2=Q4,DASHBOARD!$H$35,IF(DASHBOARD!$J$2=0,0,Q72)))</f>
        <v/>
      </c>
      <c r="R72" s="348">
        <f>(IF(DASHBOARD!$J$2=R4,DASHBOARD!$H$35,IF(DASHBOARD!$J$2=0,0,R72)))</f>
        <v/>
      </c>
      <c r="S72" s="348">
        <f>(IF(DASHBOARD!$J$2=S4,DASHBOARD!$H$35,IF(DASHBOARD!$J$2=0,0,S72)))</f>
        <v/>
      </c>
      <c r="T72" s="348">
        <f>(IF(DASHBOARD!$J$2=T4,DASHBOARD!$H$35,IF(DASHBOARD!$J$2=0,0,T72)))</f>
        <v/>
      </c>
      <c r="U72" s="348">
        <f>(IF(DASHBOARD!$J$2=U4,DASHBOARD!$H$35,IF(DASHBOARD!$J$2=0,0,U72)))</f>
        <v/>
      </c>
      <c r="V72" s="348">
        <f>(IF(DASHBOARD!$J$2=V4,DASHBOARD!$H$35,IF(DASHBOARD!$J$2=0,0,V72)))</f>
        <v/>
      </c>
      <c r="W72" s="348">
        <f>(IF(DASHBOARD!$J$2=W4,DASHBOARD!$H$35,IF(DASHBOARD!$J$2=0,0,W72)))</f>
        <v/>
      </c>
      <c r="X72" s="348">
        <f>(IF(DASHBOARD!$J$2=X4,DASHBOARD!$H$35,IF(DASHBOARD!$J$2=0,0,X72)))</f>
        <v/>
      </c>
      <c r="Y72" s="348">
        <f>(IF(DASHBOARD!$J$2=Y4,DASHBOARD!$H$35,IF(DASHBOARD!$J$2=0,0,Y72)))</f>
        <v/>
      </c>
      <c r="Z72" s="348">
        <f>(IF(DASHBOARD!$J$2=Z4,DASHBOARD!$H$35,IF(DASHBOARD!$J$2=0,0,Z72)))</f>
        <v/>
      </c>
      <c r="AA72" s="348">
        <f>(IF(DASHBOARD!$J$2=AA4,DASHBOARD!$H$35,IF(DASHBOARD!$J$2=0,0,AA72)))</f>
        <v/>
      </c>
      <c r="AB72" s="348">
        <f>(IF(DASHBOARD!$J$2=AB4,DASHBOARD!$H$35,IF(DASHBOARD!$J$2=0,0,AB72)))</f>
        <v/>
      </c>
      <c r="AC72" s="348">
        <f>(IF(DASHBOARD!$J$2=AC4,DASHBOARD!$H$35,IF(DASHBOARD!$J$2=0,0,AC72)))</f>
        <v/>
      </c>
      <c r="AD72" s="348">
        <f>(IF(DASHBOARD!$J$2=AD4,DASHBOARD!$H$35,IF(DASHBOARD!$J$2=0,0,AD72)))</f>
        <v/>
      </c>
      <c r="AE72" s="348">
        <f>(IF(DASHBOARD!$J$2=AE4,DASHBOARD!$H$35,IF(DASHBOARD!$J$2=0,0,AE72)))</f>
        <v/>
      </c>
      <c r="AF72" s="348">
        <f>(IF(DASHBOARD!$J$2=AF4,DASHBOARD!$H$35,IF(DASHBOARD!$J$2=0,0,AF72)))</f>
        <v/>
      </c>
      <c r="AG72" s="348">
        <f>(IF(DASHBOARD!$J$2=AG4,DASHBOARD!$H$35,IF(DASHBOARD!$J$2=0,0,AG72)))</f>
        <v/>
      </c>
      <c r="AH72" s="348">
        <f>(IF(DASHBOARD!$J$2=AH4,DASHBOARD!$H$35,IF(DASHBOARD!$J$2=0,0,AH72)))</f>
        <v/>
      </c>
      <c r="AI72" s="348">
        <f>(IF(DASHBOARD!$J$2=AI4,DASHBOARD!$H$35,IF(DASHBOARD!$J$2=0,0,AI72)))</f>
        <v/>
      </c>
      <c r="AJ72" s="348">
        <f>(IF(DASHBOARD!$J$2=AJ4,DASHBOARD!$H$35,IF(DASHBOARD!$J$2=0,0,AJ72)))</f>
        <v/>
      </c>
      <c r="AK72" s="348">
        <f>(IF(DASHBOARD!$J$2=AK4,DASHBOARD!$H$35,IF(DASHBOARD!$J$2=0,0,AK72)))</f>
        <v/>
      </c>
      <c r="AL72" s="348">
        <f>(IF(DASHBOARD!$J$2=AL4,DASHBOARD!$H$35,IF(DASHBOARD!$J$2=0,0,AL72)))</f>
        <v/>
      </c>
      <c r="AM72" s="348">
        <f>(IF(DASHBOARD!$J$2=AM4,DASHBOARD!$H$35,IF(DASHBOARD!$J$2=0,0,AM72)))</f>
        <v/>
      </c>
      <c r="AN72" s="348">
        <f>(IF(DASHBOARD!$J$2=AN4,DASHBOARD!$H$35,IF(DASHBOARD!$J$2=0,0,AN72)))</f>
        <v/>
      </c>
      <c r="AO72" s="348">
        <f>(IF(DASHBOARD!$J$2=AO4,DASHBOARD!$H$35,IF(DASHBOARD!$J$2=0,0,AO72)))</f>
        <v/>
      </c>
      <c r="AP72" s="348">
        <f>(IF(DASHBOARD!$J$2=AP4,DASHBOARD!$H$35,IF(DASHBOARD!$J$2=0,0,AP72)))</f>
        <v/>
      </c>
      <c r="AQ72" s="348">
        <f>(IF(DASHBOARD!$J$2=AQ4,DASHBOARD!$H$35,IF(DASHBOARD!$J$2=0,0,AQ72)))</f>
        <v/>
      </c>
      <c r="AR72" s="348">
        <f>(IF(DASHBOARD!$J$2=AR4,DASHBOARD!$H$35,IF(DASHBOARD!$J$2=0,0,AR72)))</f>
        <v/>
      </c>
      <c r="AS72" s="348">
        <f>(IF(DASHBOARD!$J$2=AS4,DASHBOARD!$H$35,IF(DASHBOARD!$J$2=0,0,AS72)))</f>
        <v/>
      </c>
      <c r="AT72" s="348">
        <f>(IF(DASHBOARD!$J$2=AT4,DASHBOARD!$H$35,IF(DASHBOARD!$J$2=0,0,AT72)))</f>
        <v/>
      </c>
      <c r="AU72" s="348">
        <f>(IF(DASHBOARD!$J$2=AU4,DASHBOARD!$H$35,IF(DASHBOARD!$J$2=0,0,AU72)))</f>
        <v/>
      </c>
      <c r="AV72" s="348">
        <f>(IF(DASHBOARD!$J$2=AV4,DASHBOARD!$H$35,IF(DASHBOARD!$J$2=0,0,AV72)))</f>
        <v/>
      </c>
      <c r="AW72" s="348">
        <f>(IF(DASHBOARD!$J$2=AW4,DASHBOARD!$H$35,IF(DASHBOARD!$J$2=0,0,AW72)))</f>
        <v/>
      </c>
      <c r="AX72" s="348">
        <f>(IF(DASHBOARD!$J$2=AX4,DASHBOARD!$H$35,IF(DASHBOARD!$J$2=0,0,AX72)))</f>
        <v/>
      </c>
      <c r="AY72" s="348">
        <f>(IF(DASHBOARD!$J$2=AY4,DASHBOARD!$H$35,IF(DASHBOARD!$J$2=0,0,AY72)))</f>
        <v/>
      </c>
      <c r="AZ72" s="348">
        <f>(IF(DASHBOARD!$J$2=AZ4,DASHBOARD!$H$35,IF(DASHBOARD!$J$2=0,0,AZ72)))</f>
        <v/>
      </c>
      <c r="BA72" s="348">
        <f>(IF(DASHBOARD!$J$2=BA4,DASHBOARD!$H$35,IF(DASHBOARD!$J$2=0,0,BA72)))</f>
        <v/>
      </c>
      <c r="BB72" s="65">
        <f>(SUM(F72:BA72)/2)*1000</f>
        <v/>
      </c>
    </row>
    <row r="73" ht="19.5" customHeight="1" s="18" thickBot="1">
      <c r="A73" s="1312" t="n"/>
      <c r="B73" s="1312" t="n"/>
      <c r="C73" s="1322" t="n"/>
      <c r="D73" s="1323" t="n"/>
      <c r="E73" s="103" t="inlineStr">
        <is>
          <t>MORAMO #2</t>
        </is>
      </c>
      <c r="F73" s="349">
        <f>(IF(DASHBOARD!$J$2=F4,DASHBOARD!$H$36,IF(DASHBOARD!$J$2=0,0,F73)))</f>
        <v/>
      </c>
      <c r="G73" s="349">
        <f>(IF(DASHBOARD!$J$2=G4,DASHBOARD!$H$36,IF(DASHBOARD!$J$2=0,0,G73)))</f>
        <v/>
      </c>
      <c r="H73" s="349">
        <f>(IF(DASHBOARD!$J$2=H4,DASHBOARD!$H$36,IF(DASHBOARD!$J$2=0,0,H73)))</f>
        <v/>
      </c>
      <c r="I73" s="349">
        <f>(IF(DASHBOARD!$J$2=I4,DASHBOARD!$H$36,IF(DASHBOARD!$J$2=0,0,I73)))</f>
        <v/>
      </c>
      <c r="J73" s="349">
        <f>(IF(DASHBOARD!$J$2=J4,DASHBOARD!$H$36,IF(DASHBOARD!$J$2=0,0,J73)))</f>
        <v/>
      </c>
      <c r="K73" s="349">
        <f>(IF(DASHBOARD!$J$2=K4,DASHBOARD!$H$36,IF(DASHBOARD!$J$2=0,0,K73)))</f>
        <v/>
      </c>
      <c r="L73" s="349">
        <f>(IF(DASHBOARD!$J$2=L4,DASHBOARD!$H$36,IF(DASHBOARD!$J$2=0,0,L73)))</f>
        <v/>
      </c>
      <c r="M73" s="349">
        <f>(IF(DASHBOARD!$J$2=M4,DASHBOARD!$H$36,IF(DASHBOARD!$J$2=0,0,M73)))</f>
        <v/>
      </c>
      <c r="N73" s="349">
        <f>(IF(DASHBOARD!$J$2=N4,DASHBOARD!$H$36,IF(DASHBOARD!$J$2=0,0,N73)))</f>
        <v/>
      </c>
      <c r="O73" s="349">
        <f>(IF(DASHBOARD!$J$2=O4,DASHBOARD!$H$36,IF(DASHBOARD!$J$2=0,0,O73)))</f>
        <v/>
      </c>
      <c r="P73" s="349">
        <f>(IF(DASHBOARD!$J$2=P4,DASHBOARD!$H$36,IF(DASHBOARD!$J$2=0,0,P73)))</f>
        <v/>
      </c>
      <c r="Q73" s="349">
        <f>(IF(DASHBOARD!$J$2=Q4,DASHBOARD!$H$36,IF(DASHBOARD!$J$2=0,0,Q73)))</f>
        <v/>
      </c>
      <c r="R73" s="349">
        <f>(IF(DASHBOARD!$J$2=R4,DASHBOARD!$H$36,IF(DASHBOARD!$J$2=0,0,R73)))</f>
        <v/>
      </c>
      <c r="S73" s="349">
        <f>(IF(DASHBOARD!$J$2=S4,DASHBOARD!$H$36,IF(DASHBOARD!$J$2=0,0,S73)))</f>
        <v/>
      </c>
      <c r="T73" s="349">
        <f>(IF(DASHBOARD!$J$2=T4,DASHBOARD!$H$36,IF(DASHBOARD!$J$2=0,0,T73)))</f>
        <v/>
      </c>
      <c r="U73" s="349">
        <f>(IF(DASHBOARD!$J$2=U4,DASHBOARD!$H$36,IF(DASHBOARD!$J$2=0,0,U73)))</f>
        <v/>
      </c>
      <c r="V73" s="349">
        <f>(IF(DASHBOARD!$J$2=V4,DASHBOARD!$H$36,IF(DASHBOARD!$J$2=0,0,V73)))</f>
        <v/>
      </c>
      <c r="W73" s="349">
        <f>(IF(DASHBOARD!$J$2=W4,DASHBOARD!$H$36,IF(DASHBOARD!$J$2=0,0,W73)))</f>
        <v/>
      </c>
      <c r="X73" s="349">
        <f>(IF(DASHBOARD!$J$2=X4,DASHBOARD!$H$36,IF(DASHBOARD!$J$2=0,0,X73)))</f>
        <v/>
      </c>
      <c r="Y73" s="349">
        <f>(IF(DASHBOARD!$J$2=Y4,DASHBOARD!$H$36,IF(DASHBOARD!$J$2=0,0,Y73)))</f>
        <v/>
      </c>
      <c r="Z73" s="349">
        <f>(IF(DASHBOARD!$J$2=Z4,DASHBOARD!$H$36,IF(DASHBOARD!$J$2=0,0,Z73)))</f>
        <v/>
      </c>
      <c r="AA73" s="349">
        <f>(IF(DASHBOARD!$J$2=AA4,DASHBOARD!$H$36,IF(DASHBOARD!$J$2=0,0,AA73)))</f>
        <v/>
      </c>
      <c r="AB73" s="349">
        <f>(IF(DASHBOARD!$J$2=AB4,DASHBOARD!$H$36,IF(DASHBOARD!$J$2=0,0,AB73)))</f>
        <v/>
      </c>
      <c r="AC73" s="349">
        <f>(IF(DASHBOARD!$J$2=AC4,DASHBOARD!$H$36,IF(DASHBOARD!$J$2=0,0,AC73)))</f>
        <v/>
      </c>
      <c r="AD73" s="349">
        <f>(IF(DASHBOARD!$J$2=AD4,DASHBOARD!$H$36,IF(DASHBOARD!$J$2=0,0,AD73)))</f>
        <v/>
      </c>
      <c r="AE73" s="349">
        <f>(IF(DASHBOARD!$J$2=AE4,DASHBOARD!$H$36,IF(DASHBOARD!$J$2=0,0,AE73)))</f>
        <v/>
      </c>
      <c r="AF73" s="349">
        <f>(IF(DASHBOARD!$J$2=AF4,DASHBOARD!$H$36,IF(DASHBOARD!$J$2=0,0,AF73)))</f>
        <v/>
      </c>
      <c r="AG73" s="349">
        <f>(IF(DASHBOARD!$J$2=AG4,DASHBOARD!$H$36,IF(DASHBOARD!$J$2=0,0,AG73)))</f>
        <v/>
      </c>
      <c r="AH73" s="349">
        <f>(IF(DASHBOARD!$J$2=AH4,DASHBOARD!$H$36,IF(DASHBOARD!$J$2=0,0,AH73)))</f>
        <v/>
      </c>
      <c r="AI73" s="349">
        <f>(IF(DASHBOARD!$J$2=AI4,DASHBOARD!$H$36,IF(DASHBOARD!$J$2=0,0,AI73)))</f>
        <v/>
      </c>
      <c r="AJ73" s="349">
        <f>(IF(DASHBOARD!$J$2=AJ4,DASHBOARD!$H$36,IF(DASHBOARD!$J$2=0,0,AJ73)))</f>
        <v/>
      </c>
      <c r="AK73" s="349">
        <f>(IF(DASHBOARD!$J$2=AK4,DASHBOARD!$H$36,IF(DASHBOARD!$J$2=0,0,AK73)))</f>
        <v/>
      </c>
      <c r="AL73" s="349">
        <f>(IF(DASHBOARD!$J$2=AL4,DASHBOARD!$H$36,IF(DASHBOARD!$J$2=0,0,AL73)))</f>
        <v/>
      </c>
      <c r="AM73" s="349">
        <f>(IF(DASHBOARD!$J$2=AM4,DASHBOARD!$H$36,IF(DASHBOARD!$J$2=0,0,AM73)))</f>
        <v/>
      </c>
      <c r="AN73" s="349">
        <f>(IF(DASHBOARD!$J$2=AN4,DASHBOARD!$H$36,IF(DASHBOARD!$J$2=0,0,AN73)))</f>
        <v/>
      </c>
      <c r="AO73" s="349">
        <f>(IF(DASHBOARD!$J$2=AO4,DASHBOARD!$H$36,IF(DASHBOARD!$J$2=0,0,AO73)))</f>
        <v/>
      </c>
      <c r="AP73" s="349">
        <f>(IF(DASHBOARD!$J$2=AP4,DASHBOARD!$H$36,IF(DASHBOARD!$J$2=0,0,AP73)))</f>
        <v/>
      </c>
      <c r="AQ73" s="349">
        <f>(IF(DASHBOARD!$J$2=AQ4,DASHBOARD!$H$36,IF(DASHBOARD!$J$2=0,0,AQ73)))</f>
        <v/>
      </c>
      <c r="AR73" s="349">
        <f>(IF(DASHBOARD!$J$2=AR4,DASHBOARD!$H$36,IF(DASHBOARD!$J$2=0,0,AR73)))</f>
        <v/>
      </c>
      <c r="AS73" s="349">
        <f>(IF(DASHBOARD!$J$2=AS4,DASHBOARD!$H$36,IF(DASHBOARD!$J$2=0,0,AS73)))</f>
        <v/>
      </c>
      <c r="AT73" s="349">
        <f>(IF(DASHBOARD!$J$2=AT4,DASHBOARD!$H$36,IF(DASHBOARD!$J$2=0,0,AT73)))</f>
        <v/>
      </c>
      <c r="AU73" s="349">
        <f>(IF(DASHBOARD!$J$2=AU4,DASHBOARD!$H$36,IF(DASHBOARD!$J$2=0,0,AU73)))</f>
        <v/>
      </c>
      <c r="AV73" s="349">
        <f>(IF(DASHBOARD!$J$2=AV4,DASHBOARD!$H$36,IF(DASHBOARD!$J$2=0,0,AV73)))</f>
        <v/>
      </c>
      <c r="AW73" s="349">
        <f>(IF(DASHBOARD!$J$2=AW4,DASHBOARD!$H$36,IF(DASHBOARD!$J$2=0,0,AW73)))</f>
        <v/>
      </c>
      <c r="AX73" s="349">
        <f>(IF(DASHBOARD!$J$2=AX4,DASHBOARD!$H$36,IF(DASHBOARD!$J$2=0,0,AX73)))</f>
        <v/>
      </c>
      <c r="AY73" s="349">
        <f>(IF(DASHBOARD!$J$2=AY4,DASHBOARD!$H$36,IF(DASHBOARD!$J$2=0,0,AY73)))</f>
        <v/>
      </c>
      <c r="AZ73" s="349">
        <f>(IF(DASHBOARD!$J$2=AZ4,DASHBOARD!$H$36,IF(DASHBOARD!$J$2=0,0,AZ73)))</f>
        <v/>
      </c>
      <c r="BA73" s="349">
        <f>(IF(DASHBOARD!$J$2=BA4,DASHBOARD!$H$36,IF(DASHBOARD!$J$2=0,0,BA73)))</f>
        <v/>
      </c>
      <c r="BB73" s="65">
        <f>(SUM(F73:BA73)/2)*1000</f>
        <v/>
      </c>
    </row>
    <row r="74" ht="20.25" customHeight="1" s="18" thickBot="1" thickTop="1">
      <c r="C74" s="1327" t="inlineStr">
        <is>
          <t>HSD</t>
        </is>
      </c>
      <c r="D74" s="1328" t="inlineStr">
        <is>
          <t>PLTMG</t>
        </is>
      </c>
      <c r="E74" s="100" t="inlineStr">
        <is>
          <t>BMPP #1</t>
        </is>
      </c>
      <c r="F74" s="349">
        <f>(IF(DASHBOARD!$J$2=F4,DASHBOARD!$H$69,IF(DASHBOARD!$J$2=0,0,F74)))</f>
        <v/>
      </c>
      <c r="G74" s="349">
        <f>(IF(DASHBOARD!$J$2=G4,DASHBOARD!$H$69,IF(DASHBOARD!$J$2=0,0,G74)))</f>
        <v/>
      </c>
      <c r="H74" s="349">
        <f>(IF(DASHBOARD!$J$2=H4,DASHBOARD!$H$69,IF(DASHBOARD!$J$2=0,0,H74)))</f>
        <v/>
      </c>
      <c r="I74" s="349">
        <f>(IF(DASHBOARD!$J$2=I4,DASHBOARD!$H$69,IF(DASHBOARD!$J$2=0,0,I74)))</f>
        <v/>
      </c>
      <c r="J74" s="349">
        <f>(IF(DASHBOARD!$J$2=J4,DASHBOARD!$H$69,IF(DASHBOARD!$J$2=0,0,J74)))</f>
        <v/>
      </c>
      <c r="K74" s="349">
        <f>(IF(DASHBOARD!$J$2=K4,DASHBOARD!$H$69,IF(DASHBOARD!$J$2=0,0,K74)))</f>
        <v/>
      </c>
      <c r="L74" s="349">
        <f>(IF(DASHBOARD!$J$2=L4,DASHBOARD!$H$69,IF(DASHBOARD!$J$2=0,0,L74)))</f>
        <v/>
      </c>
      <c r="M74" s="349">
        <f>(IF(DASHBOARD!$J$2=M4,DASHBOARD!$H$69,IF(DASHBOARD!$J$2=0,0,M74)))</f>
        <v/>
      </c>
      <c r="N74" s="349">
        <f>(IF(DASHBOARD!$J$2=N4,DASHBOARD!$H$69,IF(DASHBOARD!$J$2=0,0,N74)))</f>
        <v/>
      </c>
      <c r="O74" s="349">
        <f>(IF(DASHBOARD!$J$2=O4,DASHBOARD!$H$69,IF(DASHBOARD!$J$2=0,0,O74)))</f>
        <v/>
      </c>
      <c r="P74" s="349">
        <f>(IF(DASHBOARD!$J$2=P4,DASHBOARD!$H$69,IF(DASHBOARD!$J$2=0,0,P74)))</f>
        <v/>
      </c>
      <c r="Q74" s="349">
        <f>(IF(DASHBOARD!$J$2=Q4,DASHBOARD!$H$69,IF(DASHBOARD!$J$2=0,0,Q74)))</f>
        <v/>
      </c>
      <c r="R74" s="349">
        <f>(IF(DASHBOARD!$J$2=R4,DASHBOARD!$H$69,IF(DASHBOARD!$J$2=0,0,R74)))</f>
        <v/>
      </c>
      <c r="S74" s="349">
        <f>(IF(DASHBOARD!$J$2=S4,DASHBOARD!$H$69,IF(DASHBOARD!$J$2=0,0,S74)))</f>
        <v/>
      </c>
      <c r="T74" s="349">
        <f>(IF(DASHBOARD!$J$2=T4,DASHBOARD!$H$69,IF(DASHBOARD!$J$2=0,0,T74)))</f>
        <v/>
      </c>
      <c r="U74" s="349">
        <f>(IF(DASHBOARD!$J$2=U4,DASHBOARD!$H$69,IF(DASHBOARD!$J$2=0,0,U74)))</f>
        <v/>
      </c>
      <c r="V74" s="349">
        <f>(IF(DASHBOARD!$J$2=V4,DASHBOARD!$H$69,IF(DASHBOARD!$J$2=0,0,V74)))</f>
        <v/>
      </c>
      <c r="W74" s="349">
        <f>(IF(DASHBOARD!$J$2=W4,DASHBOARD!$H$69,IF(DASHBOARD!$J$2=0,0,W74)))</f>
        <v/>
      </c>
      <c r="X74" s="349">
        <f>(IF(DASHBOARD!$J$2=X4,DASHBOARD!$H$69,IF(DASHBOARD!$J$2=0,0,X74)))</f>
        <v/>
      </c>
      <c r="Y74" s="349">
        <f>(IF(DASHBOARD!$J$2=Y4,DASHBOARD!$H$69,IF(DASHBOARD!$J$2=0,0,Y74)))</f>
        <v/>
      </c>
      <c r="Z74" s="349">
        <f>(IF(DASHBOARD!$J$2=Z4,DASHBOARD!$H$69,IF(DASHBOARD!$J$2=0,0,Z74)))</f>
        <v/>
      </c>
      <c r="AA74" s="349">
        <f>(IF(DASHBOARD!$J$2=AA4,DASHBOARD!$H$69,IF(DASHBOARD!$J$2=0,0,AA74)))</f>
        <v/>
      </c>
      <c r="AB74" s="349">
        <f>(IF(DASHBOARD!$J$2=AB4,DASHBOARD!$H$69,IF(DASHBOARD!$J$2=0,0,AB74)))</f>
        <v/>
      </c>
      <c r="AC74" s="349">
        <f>(IF(DASHBOARD!$J$2=AC4,DASHBOARD!$H$69,IF(DASHBOARD!$J$2=0,0,AC74)))</f>
        <v/>
      </c>
      <c r="AD74" s="349">
        <f>(IF(DASHBOARD!$J$2=AD4,DASHBOARD!$H$69,IF(DASHBOARD!$J$2=0,0,AD74)))</f>
        <v/>
      </c>
      <c r="AE74" s="349">
        <f>(IF(DASHBOARD!$J$2=AE4,DASHBOARD!$H$69,IF(DASHBOARD!$J$2=0,0,AE74)))</f>
        <v/>
      </c>
      <c r="AF74" s="349">
        <f>(IF(DASHBOARD!$J$2=AF4,DASHBOARD!$H$69,IF(DASHBOARD!$J$2=0,0,AF74)))</f>
        <v/>
      </c>
      <c r="AG74" s="349">
        <f>(IF(DASHBOARD!$J$2=AG4,DASHBOARD!$H$69,IF(DASHBOARD!$J$2=0,0,AG74)))</f>
        <v/>
      </c>
      <c r="AH74" s="349">
        <f>(IF(DASHBOARD!$J$2=AH4,DASHBOARD!$H$69,IF(DASHBOARD!$J$2=0,0,AH74)))</f>
        <v/>
      </c>
      <c r="AI74" s="349">
        <f>(IF(DASHBOARD!$J$2=AI4,DASHBOARD!$H$69,IF(DASHBOARD!$J$2=0,0,AI74)))</f>
        <v/>
      </c>
      <c r="AJ74" s="349">
        <f>(IF(DASHBOARD!$J$2=AJ4,DASHBOARD!$H$69,IF(DASHBOARD!$J$2=0,0,AJ74)))</f>
        <v/>
      </c>
      <c r="AK74" s="349">
        <f>(IF(DASHBOARD!$J$2=AK4,DASHBOARD!$H$69,IF(DASHBOARD!$J$2=0,0,AK74)))</f>
        <v/>
      </c>
      <c r="AL74" s="349">
        <f>(IF(DASHBOARD!$J$2=AL4,DASHBOARD!$H$69,IF(DASHBOARD!$J$2=0,0,AL74)))</f>
        <v/>
      </c>
      <c r="AM74" s="349">
        <f>(IF(DASHBOARD!$J$2=AM4,DASHBOARD!$H$69,IF(DASHBOARD!$J$2=0,0,AM74)))</f>
        <v/>
      </c>
      <c r="AN74" s="349">
        <f>(IF(DASHBOARD!$J$2=AN4,DASHBOARD!$H$69,IF(DASHBOARD!$J$2=0,0,AN74)))</f>
        <v/>
      </c>
      <c r="AO74" s="349">
        <f>(IF(DASHBOARD!$J$2=AO4,DASHBOARD!$H$69,IF(DASHBOARD!$J$2=0,0,AO74)))</f>
        <v/>
      </c>
      <c r="AP74" s="349">
        <f>(IF(DASHBOARD!$J$2=AP4,DASHBOARD!$H$69,IF(DASHBOARD!$J$2=0,0,AP74)))</f>
        <v/>
      </c>
      <c r="AQ74" s="349">
        <f>(IF(DASHBOARD!$J$2=AQ4,DASHBOARD!$H$69,IF(DASHBOARD!$J$2=0,0,AQ74)))</f>
        <v/>
      </c>
      <c r="AR74" s="349">
        <f>(IF(DASHBOARD!$J$2=AR4,DASHBOARD!$H$69,IF(DASHBOARD!$J$2=0,0,AR74)))</f>
        <v/>
      </c>
      <c r="AS74" s="349">
        <f>(IF(DASHBOARD!$J$2=AS4,DASHBOARD!$H$69,IF(DASHBOARD!$J$2=0,0,AS74)))</f>
        <v/>
      </c>
      <c r="AT74" s="349">
        <f>(IF(DASHBOARD!$J$2=AT4,DASHBOARD!$H$69,IF(DASHBOARD!$J$2=0,0,AT74)))</f>
        <v/>
      </c>
      <c r="AU74" s="349">
        <f>(IF(DASHBOARD!$J$2=AU4,DASHBOARD!$H$69,IF(DASHBOARD!$J$2=0,0,AU74)))</f>
        <v/>
      </c>
      <c r="AV74" s="349">
        <f>(IF(DASHBOARD!$J$2=AV4,DASHBOARD!$H$69,IF(DASHBOARD!$J$2=0,0,AV74)))</f>
        <v/>
      </c>
      <c r="AW74" s="349">
        <f>(IF(DASHBOARD!$J$2=AW4,DASHBOARD!$H$69,IF(DASHBOARD!$J$2=0,0,AW74)))</f>
        <v/>
      </c>
      <c r="AX74" s="349">
        <f>(IF(DASHBOARD!$J$2=AX4,DASHBOARD!$H$69,IF(DASHBOARD!$J$2=0,0,AX74)))</f>
        <v/>
      </c>
      <c r="AY74" s="349">
        <f>(IF(DASHBOARD!$J$2=AY4,DASHBOARD!$H$69,IF(DASHBOARD!$J$2=0,0,AY74)))</f>
        <v/>
      </c>
      <c r="AZ74" s="349">
        <f>(IF(DASHBOARD!$J$2=AZ4,DASHBOARD!$H$69,IF(DASHBOARD!$J$2=0,0,AZ74)))</f>
        <v/>
      </c>
      <c r="BA74" s="349">
        <f>(IF(DASHBOARD!$J$2=BA4,DASHBOARD!$H$69,IF(DASHBOARD!$J$2=0,0,BA74)))</f>
        <v/>
      </c>
      <c r="BB74" s="65">
        <f>(SUM(F74:BA74)/2)*1000</f>
        <v/>
      </c>
    </row>
    <row r="75" ht="20.25" customHeight="1" s="18" thickBot="1" thickTop="1">
      <c r="C75" s="1322" t="n"/>
      <c r="D75" s="1323" t="n"/>
      <c r="E75" s="100" t="inlineStr">
        <is>
          <t>BMPP #2</t>
        </is>
      </c>
      <c r="F75" s="349">
        <f>(IF(DASHBOARD!$J$2=F4,DASHBOARD!$H$70,IF(DASHBOARD!$J$2=0,0,F75)))</f>
        <v/>
      </c>
      <c r="G75" s="349">
        <f>(IF(DASHBOARD!$J$2=G4,DASHBOARD!$H$70,IF(DASHBOARD!$J$2=0,0,G75)))</f>
        <v/>
      </c>
      <c r="H75" s="349">
        <f>(IF(DASHBOARD!$J$2=H4,DASHBOARD!$H$70,IF(DASHBOARD!$J$2=0,0,H75)))</f>
        <v/>
      </c>
      <c r="I75" s="349">
        <f>(IF(DASHBOARD!$J$2=I4,DASHBOARD!$H$70,IF(DASHBOARD!$J$2=0,0,I75)))</f>
        <v/>
      </c>
      <c r="J75" s="349">
        <f>(IF(DASHBOARD!$J$2=J4,DASHBOARD!$H$70,IF(DASHBOARD!$J$2=0,0,J75)))</f>
        <v/>
      </c>
      <c r="K75" s="349">
        <f>(IF(DASHBOARD!$J$2=K4,DASHBOARD!$H$70,IF(DASHBOARD!$J$2=0,0,K75)))</f>
        <v/>
      </c>
      <c r="L75" s="349">
        <f>(IF(DASHBOARD!$J$2=L4,DASHBOARD!$H$70,IF(DASHBOARD!$J$2=0,0,L75)))</f>
        <v/>
      </c>
      <c r="M75" s="349">
        <f>(IF(DASHBOARD!$J$2=M4,DASHBOARD!$H$70,IF(DASHBOARD!$J$2=0,0,M75)))</f>
        <v/>
      </c>
      <c r="N75" s="349">
        <f>(IF(DASHBOARD!$J$2=N4,DASHBOARD!$H$70,IF(DASHBOARD!$J$2=0,0,N75)))</f>
        <v/>
      </c>
      <c r="O75" s="349">
        <f>(IF(DASHBOARD!$J$2=O4,DASHBOARD!$H$70,IF(DASHBOARD!$J$2=0,0,O75)))</f>
        <v/>
      </c>
      <c r="P75" s="349">
        <f>(IF(DASHBOARD!$J$2=P4,DASHBOARD!$H$70,IF(DASHBOARD!$J$2=0,0,P75)))</f>
        <v/>
      </c>
      <c r="Q75" s="349">
        <f>(IF(DASHBOARD!$J$2=Q4,DASHBOARD!$H$70,IF(DASHBOARD!$J$2=0,0,Q75)))</f>
        <v/>
      </c>
      <c r="R75" s="349">
        <f>(IF(DASHBOARD!$J$2=R4,DASHBOARD!$H$70,IF(DASHBOARD!$J$2=0,0,R75)))</f>
        <v/>
      </c>
      <c r="S75" s="349">
        <f>(IF(DASHBOARD!$J$2=S4,DASHBOARD!$H$70,IF(DASHBOARD!$J$2=0,0,S75)))</f>
        <v/>
      </c>
      <c r="T75" s="349">
        <f>(IF(DASHBOARD!$J$2=T4,DASHBOARD!$H$70,IF(DASHBOARD!$J$2=0,0,T75)))</f>
        <v/>
      </c>
      <c r="U75" s="349">
        <f>(IF(DASHBOARD!$J$2=U4,DASHBOARD!$H$70,IF(DASHBOARD!$J$2=0,0,U75)))</f>
        <v/>
      </c>
      <c r="V75" s="349">
        <f>(IF(DASHBOARD!$J$2=V4,DASHBOARD!$H$70,IF(DASHBOARD!$J$2=0,0,V75)))</f>
        <v/>
      </c>
      <c r="W75" s="349">
        <f>(IF(DASHBOARD!$J$2=W4,DASHBOARD!$H$70,IF(DASHBOARD!$J$2=0,0,W75)))</f>
        <v/>
      </c>
      <c r="X75" s="349">
        <f>(IF(DASHBOARD!$J$2=X4,DASHBOARD!$H$70,IF(DASHBOARD!$J$2=0,0,X75)))</f>
        <v/>
      </c>
      <c r="Y75" s="349">
        <f>(IF(DASHBOARD!$J$2=Y4,DASHBOARD!$H$70,IF(DASHBOARD!$J$2=0,0,Y75)))</f>
        <v/>
      </c>
      <c r="Z75" s="349">
        <f>(IF(DASHBOARD!$J$2=Z4,DASHBOARD!$H$70,IF(DASHBOARD!$J$2=0,0,Z75)))</f>
        <v/>
      </c>
      <c r="AA75" s="349">
        <f>(IF(DASHBOARD!$J$2=AA4,DASHBOARD!$H$70,IF(DASHBOARD!$J$2=0,0,AA75)))</f>
        <v/>
      </c>
      <c r="AB75" s="349">
        <f>(IF(DASHBOARD!$J$2=AB4,DASHBOARD!$H$70,IF(DASHBOARD!$J$2=0,0,AB75)))</f>
        <v/>
      </c>
      <c r="AC75" s="349">
        <f>(IF(DASHBOARD!$J$2=AC4,DASHBOARD!$H$70,IF(DASHBOARD!$J$2=0,0,AC75)))</f>
        <v/>
      </c>
      <c r="AD75" s="349">
        <f>(IF(DASHBOARD!$J$2=AD4,DASHBOARD!$H$70,IF(DASHBOARD!$J$2=0,0,AD75)))</f>
        <v/>
      </c>
      <c r="AE75" s="349">
        <f>(IF(DASHBOARD!$J$2=AE4,DASHBOARD!$H$70,IF(DASHBOARD!$J$2=0,0,AE75)))</f>
        <v/>
      </c>
      <c r="AF75" s="349">
        <f>(IF(DASHBOARD!$J$2=AF4,DASHBOARD!$H$70,IF(DASHBOARD!$J$2=0,0,AF75)))</f>
        <v/>
      </c>
      <c r="AG75" s="349">
        <f>(IF(DASHBOARD!$J$2=AG4,DASHBOARD!$H$70,IF(DASHBOARD!$J$2=0,0,AG75)))</f>
        <v/>
      </c>
      <c r="AH75" s="349">
        <f>(IF(DASHBOARD!$J$2=AH4,DASHBOARD!$H$70,IF(DASHBOARD!$J$2=0,0,AH75)))</f>
        <v/>
      </c>
      <c r="AI75" s="349">
        <f>(IF(DASHBOARD!$J$2=AI4,DASHBOARD!$H$70,IF(DASHBOARD!$J$2=0,0,AI75)))</f>
        <v/>
      </c>
      <c r="AJ75" s="349">
        <f>(IF(DASHBOARD!$J$2=AJ4,DASHBOARD!$H$70,IF(DASHBOARD!$J$2=0,0,AJ75)))</f>
        <v/>
      </c>
      <c r="AK75" s="349">
        <f>(IF(DASHBOARD!$J$2=AK4,DASHBOARD!$H$70,IF(DASHBOARD!$J$2=0,0,AK75)))</f>
        <v/>
      </c>
      <c r="AL75" s="349">
        <f>(IF(DASHBOARD!$J$2=AL4,DASHBOARD!$H$70,IF(DASHBOARD!$J$2=0,0,AL75)))</f>
        <v/>
      </c>
      <c r="AM75" s="349">
        <f>(IF(DASHBOARD!$J$2=AM4,DASHBOARD!$H$70,IF(DASHBOARD!$J$2=0,0,AM75)))</f>
        <v/>
      </c>
      <c r="AN75" s="349">
        <f>(IF(DASHBOARD!$J$2=AN4,DASHBOARD!$H$70,IF(DASHBOARD!$J$2=0,0,AN75)))</f>
        <v/>
      </c>
      <c r="AO75" s="349">
        <f>(IF(DASHBOARD!$J$2=AO4,DASHBOARD!$H$70,IF(DASHBOARD!$J$2=0,0,AO75)))</f>
        <v/>
      </c>
      <c r="AP75" s="349">
        <f>(IF(DASHBOARD!$J$2=AP4,DASHBOARD!$H$70,IF(DASHBOARD!$J$2=0,0,AP75)))</f>
        <v/>
      </c>
      <c r="AQ75" s="349">
        <f>(IF(DASHBOARD!$J$2=AQ4,DASHBOARD!$H$70,IF(DASHBOARD!$J$2=0,0,AQ75)))</f>
        <v/>
      </c>
      <c r="AR75" s="349">
        <f>(IF(DASHBOARD!$J$2=AR4,DASHBOARD!$H$70,IF(DASHBOARD!$J$2=0,0,AR75)))</f>
        <v/>
      </c>
      <c r="AS75" s="349">
        <f>(IF(DASHBOARD!$J$2=AS4,DASHBOARD!$H$70,IF(DASHBOARD!$J$2=0,0,AS75)))</f>
        <v/>
      </c>
      <c r="AT75" s="349">
        <f>(IF(DASHBOARD!$J$2=AT4,DASHBOARD!$H$70,IF(DASHBOARD!$J$2=0,0,AT75)))</f>
        <v/>
      </c>
      <c r="AU75" s="349">
        <f>(IF(DASHBOARD!$J$2=AU4,DASHBOARD!$H$70,IF(DASHBOARD!$J$2=0,0,AU75)))</f>
        <v/>
      </c>
      <c r="AV75" s="349">
        <f>(IF(DASHBOARD!$J$2=AV4,DASHBOARD!$H$70,IF(DASHBOARD!$J$2=0,0,AV75)))</f>
        <v/>
      </c>
      <c r="AW75" s="349">
        <f>(IF(DASHBOARD!$J$2=AW4,DASHBOARD!$H$70,IF(DASHBOARD!$J$2=0,0,AW75)))</f>
        <v/>
      </c>
      <c r="AX75" s="349">
        <f>(IF(DASHBOARD!$J$2=AX4,DASHBOARD!$H$70,IF(DASHBOARD!$J$2=0,0,AX75)))</f>
        <v/>
      </c>
      <c r="AY75" s="349">
        <f>(IF(DASHBOARD!$J$2=AY4,DASHBOARD!$H$70,IF(DASHBOARD!$J$2=0,0,AY75)))</f>
        <v/>
      </c>
      <c r="AZ75" s="349">
        <f>(IF(DASHBOARD!$J$2=AZ4,DASHBOARD!$H$70,IF(DASHBOARD!$J$2=0,0,AZ75)))</f>
        <v/>
      </c>
      <c r="BA75" s="349">
        <f>(IF(DASHBOARD!$J$2=BA4,DASHBOARD!$H$70,IF(DASHBOARD!$J$2=0,0,BA75)))</f>
        <v/>
      </c>
      <c r="BB75" s="65">
        <f>(SUM(F75:BA75)/2)*1000</f>
        <v/>
      </c>
    </row>
    <row r="76" ht="20.25" customHeight="1" s="18" thickBot="1" thickTop="1">
      <c r="C76" s="1322" t="n"/>
      <c r="D76" s="1323" t="n"/>
      <c r="E76" s="100" t="inlineStr">
        <is>
          <t>BMPP #3</t>
        </is>
      </c>
      <c r="F76" s="349">
        <f>(IF(DASHBOARD!$J$2=F4,DASHBOARD!$H$71,IF(DASHBOARD!$J$2=0,0,F76)))</f>
        <v/>
      </c>
      <c r="G76" s="349">
        <f>(IF(DASHBOARD!$J$2=G4,DASHBOARD!$H$71,IF(DASHBOARD!$J$2=0,0,G76)))</f>
        <v/>
      </c>
      <c r="H76" s="349">
        <f>(IF(DASHBOARD!$J$2=H4,DASHBOARD!$H$71,IF(DASHBOARD!$J$2=0,0,H76)))</f>
        <v/>
      </c>
      <c r="I76" s="349">
        <f>(IF(DASHBOARD!$J$2=I4,DASHBOARD!$H$71,IF(DASHBOARD!$J$2=0,0,I76)))</f>
        <v/>
      </c>
      <c r="J76" s="349">
        <f>(IF(DASHBOARD!$J$2=J4,DASHBOARD!$H$71,IF(DASHBOARD!$J$2=0,0,J76)))</f>
        <v/>
      </c>
      <c r="K76" s="349">
        <f>(IF(DASHBOARD!$J$2=K4,DASHBOARD!$H$71,IF(DASHBOARD!$J$2=0,0,K76)))</f>
        <v/>
      </c>
      <c r="L76" s="349">
        <f>(IF(DASHBOARD!$J$2=L4,DASHBOARD!$H$71,IF(DASHBOARD!$J$2=0,0,L76)))</f>
        <v/>
      </c>
      <c r="M76" s="349">
        <f>(IF(DASHBOARD!$J$2=M4,DASHBOARD!$H$71,IF(DASHBOARD!$J$2=0,0,M76)))</f>
        <v/>
      </c>
      <c r="N76" s="349">
        <f>(IF(DASHBOARD!$J$2=N4,DASHBOARD!$H$71,IF(DASHBOARD!$J$2=0,0,N76)))</f>
        <v/>
      </c>
      <c r="O76" s="349">
        <f>(IF(DASHBOARD!$J$2=O4,DASHBOARD!$H$71,IF(DASHBOARD!$J$2=0,0,O76)))</f>
        <v/>
      </c>
      <c r="P76" s="349">
        <f>(IF(DASHBOARD!$J$2=P4,DASHBOARD!$H$71,IF(DASHBOARD!$J$2=0,0,P76)))</f>
        <v/>
      </c>
      <c r="Q76" s="349">
        <f>(IF(DASHBOARD!$J$2=Q4,DASHBOARD!$H$71,IF(DASHBOARD!$J$2=0,0,Q76)))</f>
        <v/>
      </c>
      <c r="R76" s="349">
        <f>(IF(DASHBOARD!$J$2=R4,DASHBOARD!$H$71,IF(DASHBOARD!$J$2=0,0,R76)))</f>
        <v/>
      </c>
      <c r="S76" s="349">
        <f>(IF(DASHBOARD!$J$2=S4,DASHBOARD!$H$71,IF(DASHBOARD!$J$2=0,0,S76)))</f>
        <v/>
      </c>
      <c r="T76" s="349">
        <f>(IF(DASHBOARD!$J$2=T4,DASHBOARD!$H$71,IF(DASHBOARD!$J$2=0,0,T76)))</f>
        <v/>
      </c>
      <c r="U76" s="349">
        <f>(IF(DASHBOARD!$J$2=U4,DASHBOARD!$H$71,IF(DASHBOARD!$J$2=0,0,U76)))</f>
        <v/>
      </c>
      <c r="V76" s="349">
        <f>(IF(DASHBOARD!$J$2=V4,DASHBOARD!$H$71,IF(DASHBOARD!$J$2=0,0,V76)))</f>
        <v/>
      </c>
      <c r="W76" s="349">
        <f>(IF(DASHBOARD!$J$2=W4,DASHBOARD!$H$71,IF(DASHBOARD!$J$2=0,0,W76)))</f>
        <v/>
      </c>
      <c r="X76" s="349">
        <f>(IF(DASHBOARD!$J$2=X4,DASHBOARD!$H$71,IF(DASHBOARD!$J$2=0,0,X76)))</f>
        <v/>
      </c>
      <c r="Y76" s="349">
        <f>(IF(DASHBOARD!$J$2=Y4,DASHBOARD!$H$71,IF(DASHBOARD!$J$2=0,0,Y76)))</f>
        <v/>
      </c>
      <c r="Z76" s="349">
        <f>(IF(DASHBOARD!$J$2=Z4,DASHBOARD!$H$71,IF(DASHBOARD!$J$2=0,0,Z76)))</f>
        <v/>
      </c>
      <c r="AA76" s="349">
        <f>(IF(DASHBOARD!$J$2=AA4,DASHBOARD!$H$71,IF(DASHBOARD!$J$2=0,0,AA76)))</f>
        <v/>
      </c>
      <c r="AB76" s="349">
        <f>(IF(DASHBOARD!$J$2=AB4,DASHBOARD!$H$71,IF(DASHBOARD!$J$2=0,0,AB76)))</f>
        <v/>
      </c>
      <c r="AC76" s="349">
        <f>(IF(DASHBOARD!$J$2=AC4,DASHBOARD!$H$71,IF(DASHBOARD!$J$2=0,0,AC76)))</f>
        <v/>
      </c>
      <c r="AD76" s="349">
        <f>(IF(DASHBOARD!$J$2=AD4,DASHBOARD!$H$71,IF(DASHBOARD!$J$2=0,0,AD76)))</f>
        <v/>
      </c>
      <c r="AE76" s="349">
        <f>(IF(DASHBOARD!$J$2=AE4,DASHBOARD!$H$71,IF(DASHBOARD!$J$2=0,0,AE76)))</f>
        <v/>
      </c>
      <c r="AF76" s="349">
        <f>(IF(DASHBOARD!$J$2=AF4,DASHBOARD!$H$71,IF(DASHBOARD!$J$2=0,0,AF76)))</f>
        <v/>
      </c>
      <c r="AG76" s="349">
        <f>(IF(DASHBOARD!$J$2=AG4,DASHBOARD!$H$71,IF(DASHBOARD!$J$2=0,0,AG76)))</f>
        <v/>
      </c>
      <c r="AH76" s="349">
        <f>(IF(DASHBOARD!$J$2=AH4,DASHBOARD!$H$71,IF(DASHBOARD!$J$2=0,0,AH76)))</f>
        <v/>
      </c>
      <c r="AI76" s="349">
        <f>(IF(DASHBOARD!$J$2=AI4,DASHBOARD!$H$71,IF(DASHBOARD!$J$2=0,0,AI76)))</f>
        <v/>
      </c>
      <c r="AJ76" s="349">
        <f>(IF(DASHBOARD!$J$2=AJ4,DASHBOARD!$H$71,IF(DASHBOARD!$J$2=0,0,AJ76)))</f>
        <v/>
      </c>
      <c r="AK76" s="349">
        <f>(IF(DASHBOARD!$J$2=AK4,DASHBOARD!$H$71,IF(DASHBOARD!$J$2=0,0,AK76)))</f>
        <v/>
      </c>
      <c r="AL76" s="349">
        <f>(IF(DASHBOARD!$J$2=AL4,DASHBOARD!$H$71,IF(DASHBOARD!$J$2=0,0,AL76)))</f>
        <v/>
      </c>
      <c r="AM76" s="349">
        <f>(IF(DASHBOARD!$J$2=AM4,DASHBOARD!$H$71,IF(DASHBOARD!$J$2=0,0,AM76)))</f>
        <v/>
      </c>
      <c r="AN76" s="349">
        <f>(IF(DASHBOARD!$J$2=AN4,DASHBOARD!$H$71,IF(DASHBOARD!$J$2=0,0,AN76)))</f>
        <v/>
      </c>
      <c r="AO76" s="349">
        <f>(IF(DASHBOARD!$J$2=AO4,DASHBOARD!$H$71,IF(DASHBOARD!$J$2=0,0,AO76)))</f>
        <v/>
      </c>
      <c r="AP76" s="349">
        <f>(IF(DASHBOARD!$J$2=AP4,DASHBOARD!$H$71,IF(DASHBOARD!$J$2=0,0,AP76)))</f>
        <v/>
      </c>
      <c r="AQ76" s="349">
        <f>(IF(DASHBOARD!$J$2=AQ4,DASHBOARD!$H$71,IF(DASHBOARD!$J$2=0,0,AQ76)))</f>
        <v/>
      </c>
      <c r="AR76" s="349">
        <f>(IF(DASHBOARD!$J$2=AR4,DASHBOARD!$H$71,IF(DASHBOARD!$J$2=0,0,AR76)))</f>
        <v/>
      </c>
      <c r="AS76" s="349">
        <f>(IF(DASHBOARD!$J$2=AS4,DASHBOARD!$H$71,IF(DASHBOARD!$J$2=0,0,AS76)))</f>
        <v/>
      </c>
      <c r="AT76" s="349">
        <f>(IF(DASHBOARD!$J$2=AT4,DASHBOARD!$H$71,IF(DASHBOARD!$J$2=0,0,AT76)))</f>
        <v/>
      </c>
      <c r="AU76" s="349">
        <f>(IF(DASHBOARD!$J$2=AU4,DASHBOARD!$H$71,IF(DASHBOARD!$J$2=0,0,AU76)))</f>
        <v/>
      </c>
      <c r="AV76" s="349">
        <f>(IF(DASHBOARD!$J$2=AV4,DASHBOARD!$H$71,IF(DASHBOARD!$J$2=0,0,AV76)))</f>
        <v/>
      </c>
      <c r="AW76" s="349">
        <f>(IF(DASHBOARD!$J$2=AW4,DASHBOARD!$H$71,IF(DASHBOARD!$J$2=0,0,AW76)))</f>
        <v/>
      </c>
      <c r="AX76" s="349">
        <f>(IF(DASHBOARD!$J$2=AX4,DASHBOARD!$H$71,IF(DASHBOARD!$J$2=0,0,AX76)))</f>
        <v/>
      </c>
      <c r="AY76" s="349">
        <f>(IF(DASHBOARD!$J$2=AY4,DASHBOARD!$H$71,IF(DASHBOARD!$J$2=0,0,AY76)))</f>
        <v/>
      </c>
      <c r="AZ76" s="349">
        <f>(IF(DASHBOARD!$J$2=AZ4,DASHBOARD!$H$71,IF(DASHBOARD!$J$2=0,0,AZ76)))</f>
        <v/>
      </c>
      <c r="BA76" s="349">
        <f>(IF(DASHBOARD!$J$2=BA4,DASHBOARD!$H$71,IF(DASHBOARD!$J$2=0,0,BA76)))</f>
        <v/>
      </c>
      <c r="BB76" s="65">
        <f>(SUM(F76:BA76)/2)*1000</f>
        <v/>
      </c>
    </row>
    <row r="77" ht="20.25" customHeight="1" s="18" thickBot="1" thickTop="1">
      <c r="C77" s="1322" t="n"/>
      <c r="D77" s="1323" t="n"/>
      <c r="E77" s="100" t="inlineStr">
        <is>
          <t>BMPP #4</t>
        </is>
      </c>
      <c r="F77" s="349">
        <f>(IF(DASHBOARD!$J$2=F4,DASHBOARD!$H$72,IF(DASHBOARD!$J$2=0,0,F77)))</f>
        <v/>
      </c>
      <c r="G77" s="349">
        <f>(IF(DASHBOARD!$J$2=G4,DASHBOARD!$H$72,IF(DASHBOARD!$J$2=0,0,G77)))</f>
        <v/>
      </c>
      <c r="H77" s="349">
        <f>(IF(DASHBOARD!$J$2=H4,DASHBOARD!$H$72,IF(DASHBOARD!$J$2=0,0,H77)))</f>
        <v/>
      </c>
      <c r="I77" s="349">
        <f>(IF(DASHBOARD!$J$2=I4,DASHBOARD!$H$72,IF(DASHBOARD!$J$2=0,0,I77)))</f>
        <v/>
      </c>
      <c r="J77" s="349">
        <f>(IF(DASHBOARD!$J$2=J4,DASHBOARD!$H$72,IF(DASHBOARD!$J$2=0,0,J77)))</f>
        <v/>
      </c>
      <c r="K77" s="349">
        <f>(IF(DASHBOARD!$J$2=K4,DASHBOARD!$H$72,IF(DASHBOARD!$J$2=0,0,K77)))</f>
        <v/>
      </c>
      <c r="L77" s="349">
        <f>(IF(DASHBOARD!$J$2=L4,DASHBOARD!$H$72,IF(DASHBOARD!$J$2=0,0,L77)))</f>
        <v/>
      </c>
      <c r="M77" s="349">
        <f>(IF(DASHBOARD!$J$2=M4,DASHBOARD!$H$72,IF(DASHBOARD!$J$2=0,0,M77)))</f>
        <v/>
      </c>
      <c r="N77" s="349">
        <f>(IF(DASHBOARD!$J$2=N4,DASHBOARD!$H$72,IF(DASHBOARD!$J$2=0,0,N77)))</f>
        <v/>
      </c>
      <c r="O77" s="349">
        <f>(IF(DASHBOARD!$J$2=O4,DASHBOARD!$H$72,IF(DASHBOARD!$J$2=0,0,O77)))</f>
        <v/>
      </c>
      <c r="P77" s="349">
        <f>(IF(DASHBOARD!$J$2=P4,DASHBOARD!$H$72,IF(DASHBOARD!$J$2=0,0,P77)))</f>
        <v/>
      </c>
      <c r="Q77" s="349">
        <f>(IF(DASHBOARD!$J$2=Q4,DASHBOARD!$H$72,IF(DASHBOARD!$J$2=0,0,Q77)))</f>
        <v/>
      </c>
      <c r="R77" s="349">
        <f>(IF(DASHBOARD!$J$2=R4,DASHBOARD!$H$72,IF(DASHBOARD!$J$2=0,0,R77)))</f>
        <v/>
      </c>
      <c r="S77" s="349">
        <f>(IF(DASHBOARD!$J$2=S4,DASHBOARD!$H$72,IF(DASHBOARD!$J$2=0,0,S77)))</f>
        <v/>
      </c>
      <c r="T77" s="349">
        <f>(IF(DASHBOARD!$J$2=T4,DASHBOARD!$H$72,IF(DASHBOARD!$J$2=0,0,T77)))</f>
        <v/>
      </c>
      <c r="U77" s="349">
        <f>(IF(DASHBOARD!$J$2=U4,DASHBOARD!$H$72,IF(DASHBOARD!$J$2=0,0,U77)))</f>
        <v/>
      </c>
      <c r="V77" s="349">
        <f>(IF(DASHBOARD!$J$2=V4,DASHBOARD!$H$72,IF(DASHBOARD!$J$2=0,0,V77)))</f>
        <v/>
      </c>
      <c r="W77" s="349">
        <f>(IF(DASHBOARD!$J$2=W4,DASHBOARD!$H$72,IF(DASHBOARD!$J$2=0,0,W77)))</f>
        <v/>
      </c>
      <c r="X77" s="349">
        <f>(IF(DASHBOARD!$J$2=X4,DASHBOARD!$H$72,IF(DASHBOARD!$J$2=0,0,X77)))</f>
        <v/>
      </c>
      <c r="Y77" s="349">
        <f>(IF(DASHBOARD!$J$2=Y4,DASHBOARD!$H$72,IF(DASHBOARD!$J$2=0,0,Y77)))</f>
        <v/>
      </c>
      <c r="Z77" s="349">
        <f>(IF(DASHBOARD!$J$2=Z4,DASHBOARD!$H$72,IF(DASHBOARD!$J$2=0,0,Z77)))</f>
        <v/>
      </c>
      <c r="AA77" s="349">
        <f>(IF(DASHBOARD!$J$2=AA4,DASHBOARD!$H$72,IF(DASHBOARD!$J$2=0,0,AA77)))</f>
        <v/>
      </c>
      <c r="AB77" s="349">
        <f>(IF(DASHBOARD!$J$2=AB4,DASHBOARD!$H$72,IF(DASHBOARD!$J$2=0,0,AB77)))</f>
        <v/>
      </c>
      <c r="AC77" s="349">
        <f>(IF(DASHBOARD!$J$2=AC4,DASHBOARD!$H$72,IF(DASHBOARD!$J$2=0,0,AC77)))</f>
        <v/>
      </c>
      <c r="AD77" s="349">
        <f>(IF(DASHBOARD!$J$2=AD4,DASHBOARD!$H$72,IF(DASHBOARD!$J$2=0,0,AD77)))</f>
        <v/>
      </c>
      <c r="AE77" s="349">
        <f>(IF(DASHBOARD!$J$2=AE4,DASHBOARD!$H$72,IF(DASHBOARD!$J$2=0,0,AE77)))</f>
        <v/>
      </c>
      <c r="AF77" s="349">
        <f>(IF(DASHBOARD!$J$2=AF4,DASHBOARD!$H$72,IF(DASHBOARD!$J$2=0,0,AF77)))</f>
        <v/>
      </c>
      <c r="AG77" s="349">
        <f>(IF(DASHBOARD!$J$2=AG4,DASHBOARD!$H$72,IF(DASHBOARD!$J$2=0,0,AG77)))</f>
        <v/>
      </c>
      <c r="AH77" s="349">
        <f>(IF(DASHBOARD!$J$2=AH4,DASHBOARD!$H$72,IF(DASHBOARD!$J$2=0,0,AH77)))</f>
        <v/>
      </c>
      <c r="AI77" s="349">
        <f>(IF(DASHBOARD!$J$2=AI4,DASHBOARD!$H$72,IF(DASHBOARD!$J$2=0,0,AI77)))</f>
        <v/>
      </c>
      <c r="AJ77" s="349">
        <f>(IF(DASHBOARD!$J$2=AJ4,DASHBOARD!$H$72,IF(DASHBOARD!$J$2=0,0,AJ77)))</f>
        <v/>
      </c>
      <c r="AK77" s="349">
        <f>(IF(DASHBOARD!$J$2=AK4,DASHBOARD!$H$72,IF(DASHBOARD!$J$2=0,0,AK77)))</f>
        <v/>
      </c>
      <c r="AL77" s="349">
        <f>(IF(DASHBOARD!$J$2=AL4,DASHBOARD!$H$72,IF(DASHBOARD!$J$2=0,0,AL77)))</f>
        <v/>
      </c>
      <c r="AM77" s="349">
        <f>(IF(DASHBOARD!$J$2=AM4,DASHBOARD!$H$72,IF(DASHBOARD!$J$2=0,0,AM77)))</f>
        <v/>
      </c>
      <c r="AN77" s="349">
        <f>(IF(DASHBOARD!$J$2=AN4,DASHBOARD!$H$72,IF(DASHBOARD!$J$2=0,0,AN77)))</f>
        <v/>
      </c>
      <c r="AO77" s="349">
        <f>(IF(DASHBOARD!$J$2=AO4,DASHBOARD!$H$72,IF(DASHBOARD!$J$2=0,0,AO77)))</f>
        <v/>
      </c>
      <c r="AP77" s="349">
        <f>(IF(DASHBOARD!$J$2=AP4,DASHBOARD!$H$72,IF(DASHBOARD!$J$2=0,0,AP77)))</f>
        <v/>
      </c>
      <c r="AQ77" s="349">
        <f>(IF(DASHBOARD!$J$2=AQ4,DASHBOARD!$H$72,IF(DASHBOARD!$J$2=0,0,AQ77)))</f>
        <v/>
      </c>
      <c r="AR77" s="349">
        <f>(IF(DASHBOARD!$J$2=AR4,DASHBOARD!$H$72,IF(DASHBOARD!$J$2=0,0,AR77)))</f>
        <v/>
      </c>
      <c r="AS77" s="349">
        <f>(IF(DASHBOARD!$J$2=AS4,DASHBOARD!$H$72,IF(DASHBOARD!$J$2=0,0,AS77)))</f>
        <v/>
      </c>
      <c r="AT77" s="349">
        <f>(IF(DASHBOARD!$J$2=AT4,DASHBOARD!$H$72,IF(DASHBOARD!$J$2=0,0,AT77)))</f>
        <v/>
      </c>
      <c r="AU77" s="349">
        <f>(IF(DASHBOARD!$J$2=AU4,DASHBOARD!$H$72,IF(DASHBOARD!$J$2=0,0,AU77)))</f>
        <v/>
      </c>
      <c r="AV77" s="349">
        <f>(IF(DASHBOARD!$J$2=AV4,DASHBOARD!$H$72,IF(DASHBOARD!$J$2=0,0,AV77)))</f>
        <v/>
      </c>
      <c r="AW77" s="349">
        <f>(IF(DASHBOARD!$J$2=AW4,DASHBOARD!$H$72,IF(DASHBOARD!$J$2=0,0,AW77)))</f>
        <v/>
      </c>
      <c r="AX77" s="349">
        <f>(IF(DASHBOARD!$J$2=AX4,DASHBOARD!$H$72,IF(DASHBOARD!$J$2=0,0,AX77)))</f>
        <v/>
      </c>
      <c r="AY77" s="349">
        <f>(IF(DASHBOARD!$J$2=AY4,DASHBOARD!$H$72,IF(DASHBOARD!$J$2=0,0,AY77)))</f>
        <v/>
      </c>
      <c r="AZ77" s="349">
        <f>(IF(DASHBOARD!$J$2=AZ4,DASHBOARD!$H$72,IF(DASHBOARD!$J$2=0,0,AZ77)))</f>
        <v/>
      </c>
      <c r="BA77" s="349">
        <f>(IF(DASHBOARD!$J$2=BA4,DASHBOARD!$H$72,IF(DASHBOARD!$J$2=0,0,BA77)))</f>
        <v/>
      </c>
      <c r="BB77" s="65">
        <f>(SUM(F77:BA77)/2)*1000</f>
        <v/>
      </c>
    </row>
    <row r="78" ht="20.25" customHeight="1" s="18" thickBot="1" thickTop="1">
      <c r="C78" s="1322" t="n"/>
      <c r="D78" s="1323" t="n"/>
      <c r="E78" s="100" t="inlineStr">
        <is>
          <t>BMPP #5</t>
        </is>
      </c>
      <c r="F78" s="349">
        <f>(IF(DASHBOARD!$J$2=F4,DASHBOARD!$H$73,IF(DASHBOARD!$J$2=0,0,F78)))</f>
        <v/>
      </c>
      <c r="G78" s="349">
        <f>(IF(DASHBOARD!$J$2=G4,DASHBOARD!$H$73,IF(DASHBOARD!$J$2=0,0,G78)))</f>
        <v/>
      </c>
      <c r="H78" s="349">
        <f>(IF(DASHBOARD!$J$2=H4,DASHBOARD!$H$73,IF(DASHBOARD!$J$2=0,0,H78)))</f>
        <v/>
      </c>
      <c r="I78" s="349">
        <f>(IF(DASHBOARD!$J$2=I4,DASHBOARD!$H$73,IF(DASHBOARD!$J$2=0,0,I78)))</f>
        <v/>
      </c>
      <c r="J78" s="349">
        <f>(IF(DASHBOARD!$J$2=J4,DASHBOARD!$H$73,IF(DASHBOARD!$J$2=0,0,J78)))</f>
        <v/>
      </c>
      <c r="K78" s="349">
        <f>(IF(DASHBOARD!$J$2=K4,DASHBOARD!$H$73,IF(DASHBOARD!$J$2=0,0,K78)))</f>
        <v/>
      </c>
      <c r="L78" s="349">
        <f>(IF(DASHBOARD!$J$2=L4,DASHBOARD!$H$73,IF(DASHBOARD!$J$2=0,0,L78)))</f>
        <v/>
      </c>
      <c r="M78" s="349">
        <f>(IF(DASHBOARD!$J$2=M4,DASHBOARD!$H$73,IF(DASHBOARD!$J$2=0,0,M78)))</f>
        <v/>
      </c>
      <c r="N78" s="349">
        <f>(IF(DASHBOARD!$J$2=N4,DASHBOARD!$H$73,IF(DASHBOARD!$J$2=0,0,N78)))</f>
        <v/>
      </c>
      <c r="O78" s="349">
        <f>(IF(DASHBOARD!$J$2=O4,DASHBOARD!$H$73,IF(DASHBOARD!$J$2=0,0,O78)))</f>
        <v/>
      </c>
      <c r="P78" s="349">
        <f>(IF(DASHBOARD!$J$2=P4,DASHBOARD!$H$73,IF(DASHBOARD!$J$2=0,0,P78)))</f>
        <v/>
      </c>
      <c r="Q78" s="349">
        <f>(IF(DASHBOARD!$J$2=Q4,DASHBOARD!$H$73,IF(DASHBOARD!$J$2=0,0,Q78)))</f>
        <v/>
      </c>
      <c r="R78" s="349">
        <f>(IF(DASHBOARD!$J$2=R4,DASHBOARD!$H$73,IF(DASHBOARD!$J$2=0,0,R78)))</f>
        <v/>
      </c>
      <c r="S78" s="349">
        <f>(IF(DASHBOARD!$J$2=S4,DASHBOARD!$H$73,IF(DASHBOARD!$J$2=0,0,S78)))</f>
        <v/>
      </c>
      <c r="T78" s="349">
        <f>(IF(DASHBOARD!$J$2=T4,DASHBOARD!$H$73,IF(DASHBOARD!$J$2=0,0,T78)))</f>
        <v/>
      </c>
      <c r="U78" s="349">
        <f>(IF(DASHBOARD!$J$2=U4,DASHBOARD!$H$73,IF(DASHBOARD!$J$2=0,0,U78)))</f>
        <v/>
      </c>
      <c r="V78" s="349">
        <f>(IF(DASHBOARD!$J$2=V4,DASHBOARD!$H$73,IF(DASHBOARD!$J$2=0,0,V78)))</f>
        <v/>
      </c>
      <c r="W78" s="349">
        <f>(IF(DASHBOARD!$J$2=W4,DASHBOARD!$H$73,IF(DASHBOARD!$J$2=0,0,W78)))</f>
        <v/>
      </c>
      <c r="X78" s="349">
        <f>(IF(DASHBOARD!$J$2=X4,DASHBOARD!$H$73,IF(DASHBOARD!$J$2=0,0,X78)))</f>
        <v/>
      </c>
      <c r="Y78" s="349">
        <f>(IF(DASHBOARD!$J$2=Y4,DASHBOARD!$H$73,IF(DASHBOARD!$J$2=0,0,Y78)))</f>
        <v/>
      </c>
      <c r="Z78" s="349">
        <f>(IF(DASHBOARD!$J$2=Z4,DASHBOARD!$H$73,IF(DASHBOARD!$J$2=0,0,Z78)))</f>
        <v/>
      </c>
      <c r="AA78" s="349">
        <f>(IF(DASHBOARD!$J$2=AA4,DASHBOARD!$H$73,IF(DASHBOARD!$J$2=0,0,AA78)))</f>
        <v/>
      </c>
      <c r="AB78" s="349">
        <f>(IF(DASHBOARD!$J$2=AB4,DASHBOARD!$H$73,IF(DASHBOARD!$J$2=0,0,AB78)))</f>
        <v/>
      </c>
      <c r="AC78" s="349">
        <f>(IF(DASHBOARD!$J$2=AC4,DASHBOARD!$H$73,IF(DASHBOARD!$J$2=0,0,AC78)))</f>
        <v/>
      </c>
      <c r="AD78" s="349">
        <f>(IF(DASHBOARD!$J$2=AD4,DASHBOARD!$H$73,IF(DASHBOARD!$J$2=0,0,AD78)))</f>
        <v/>
      </c>
      <c r="AE78" s="349">
        <f>(IF(DASHBOARD!$J$2=AE4,DASHBOARD!$H$73,IF(DASHBOARD!$J$2=0,0,AE78)))</f>
        <v/>
      </c>
      <c r="AF78" s="349">
        <f>(IF(DASHBOARD!$J$2=AF4,DASHBOARD!$H$73,IF(DASHBOARD!$J$2=0,0,AF78)))</f>
        <v/>
      </c>
      <c r="AG78" s="349">
        <f>(IF(DASHBOARD!$J$2=AG4,DASHBOARD!$H$73,IF(DASHBOARD!$J$2=0,0,AG78)))</f>
        <v/>
      </c>
      <c r="AH78" s="349">
        <f>(IF(DASHBOARD!$J$2=AH4,DASHBOARD!$H$73,IF(DASHBOARD!$J$2=0,0,AH78)))</f>
        <v/>
      </c>
      <c r="AI78" s="349">
        <f>(IF(DASHBOARD!$J$2=AI4,DASHBOARD!$H$73,IF(DASHBOARD!$J$2=0,0,AI78)))</f>
        <v/>
      </c>
      <c r="AJ78" s="349">
        <f>(IF(DASHBOARD!$J$2=AJ4,DASHBOARD!$H$73,IF(DASHBOARD!$J$2=0,0,AJ78)))</f>
        <v/>
      </c>
      <c r="AK78" s="349">
        <f>(IF(DASHBOARD!$J$2=AK4,DASHBOARD!$H$73,IF(DASHBOARD!$J$2=0,0,AK78)))</f>
        <v/>
      </c>
      <c r="AL78" s="349">
        <f>(IF(DASHBOARD!$J$2=AL4,DASHBOARD!$H$73,IF(DASHBOARD!$J$2=0,0,AL78)))</f>
        <v/>
      </c>
      <c r="AM78" s="349">
        <f>(IF(DASHBOARD!$J$2=AM4,DASHBOARD!$H$73,IF(DASHBOARD!$J$2=0,0,AM78)))</f>
        <v/>
      </c>
      <c r="AN78" s="349">
        <f>(IF(DASHBOARD!$J$2=AN4,DASHBOARD!$H$73,IF(DASHBOARD!$J$2=0,0,AN78)))</f>
        <v/>
      </c>
      <c r="AO78" s="349">
        <f>(IF(DASHBOARD!$J$2=AO4,DASHBOARD!$H$73,IF(DASHBOARD!$J$2=0,0,AO78)))</f>
        <v/>
      </c>
      <c r="AP78" s="349">
        <f>(IF(DASHBOARD!$J$2=AP4,DASHBOARD!$H$73,IF(DASHBOARD!$J$2=0,0,AP78)))</f>
        <v/>
      </c>
      <c r="AQ78" s="349">
        <f>(IF(DASHBOARD!$J$2=AQ4,DASHBOARD!$H$73,IF(DASHBOARD!$J$2=0,0,AQ78)))</f>
        <v/>
      </c>
      <c r="AR78" s="349">
        <f>(IF(DASHBOARD!$J$2=AR4,DASHBOARD!$H$73,IF(DASHBOARD!$J$2=0,0,AR78)))</f>
        <v/>
      </c>
      <c r="AS78" s="349">
        <f>(IF(DASHBOARD!$J$2=AS4,DASHBOARD!$H$73,IF(DASHBOARD!$J$2=0,0,AS78)))</f>
        <v/>
      </c>
      <c r="AT78" s="349">
        <f>(IF(DASHBOARD!$J$2=AT4,DASHBOARD!$H$73,IF(DASHBOARD!$J$2=0,0,AT78)))</f>
        <v/>
      </c>
      <c r="AU78" s="349">
        <f>(IF(DASHBOARD!$J$2=AU4,DASHBOARD!$H$73,IF(DASHBOARD!$J$2=0,0,AU78)))</f>
        <v/>
      </c>
      <c r="AV78" s="349">
        <f>(IF(DASHBOARD!$J$2=AV4,DASHBOARD!$H$73,IF(DASHBOARD!$J$2=0,0,AV78)))</f>
        <v/>
      </c>
      <c r="AW78" s="349">
        <f>(IF(DASHBOARD!$J$2=AW4,DASHBOARD!$H$73,IF(DASHBOARD!$J$2=0,0,AW78)))</f>
        <v/>
      </c>
      <c r="AX78" s="349">
        <f>(IF(DASHBOARD!$J$2=AX4,DASHBOARD!$H$73,IF(DASHBOARD!$J$2=0,0,AX78)))</f>
        <v/>
      </c>
      <c r="AY78" s="349">
        <f>(IF(DASHBOARD!$J$2=AY4,DASHBOARD!$H$73,IF(DASHBOARD!$J$2=0,0,AY78)))</f>
        <v/>
      </c>
      <c r="AZ78" s="349">
        <f>(IF(DASHBOARD!$J$2=AZ4,DASHBOARD!$H$73,IF(DASHBOARD!$J$2=0,0,AZ78)))</f>
        <v/>
      </c>
      <c r="BA78" s="349">
        <f>(IF(DASHBOARD!$J$2=BA4,DASHBOARD!$H$73,IF(DASHBOARD!$J$2=0,0,BA78)))</f>
        <v/>
      </c>
      <c r="BB78" s="65">
        <f>(SUM(F78:BA78)/2)*1000</f>
        <v/>
      </c>
    </row>
    <row r="79" ht="20.25" customHeight="1" s="18" thickBot="1" thickTop="1">
      <c r="C79" s="1324" t="n"/>
      <c r="D79" s="1325" t="n"/>
      <c r="E79" s="100" t="inlineStr">
        <is>
          <t>BMPP #6</t>
        </is>
      </c>
      <c r="F79" s="349">
        <f>(IF(DASHBOARD!$J$2=F4,DASHBOARD!$H$74,IF(DASHBOARD!$J$2=0,0,F79)))</f>
        <v/>
      </c>
      <c r="G79" s="349">
        <f>(IF(DASHBOARD!$J$2=G4,DASHBOARD!$H$74,IF(DASHBOARD!$J$2=0,0,G79)))</f>
        <v/>
      </c>
      <c r="H79" s="349">
        <f>(IF(DASHBOARD!$J$2=H4,DASHBOARD!$H$74,IF(DASHBOARD!$J$2=0,0,H79)))</f>
        <v/>
      </c>
      <c r="I79" s="349">
        <f>(IF(DASHBOARD!$J$2=I4,DASHBOARD!$H$74,IF(DASHBOARD!$J$2=0,0,I79)))</f>
        <v/>
      </c>
      <c r="J79" s="349">
        <f>(IF(DASHBOARD!$J$2=J4,DASHBOARD!$H$74,IF(DASHBOARD!$J$2=0,0,J79)))</f>
        <v/>
      </c>
      <c r="K79" s="349">
        <f>(IF(DASHBOARD!$J$2=K4,DASHBOARD!$H$74,IF(DASHBOARD!$J$2=0,0,K79)))</f>
        <v/>
      </c>
      <c r="L79" s="349">
        <f>(IF(DASHBOARD!$J$2=L4,DASHBOARD!$H$74,IF(DASHBOARD!$J$2=0,0,L79)))</f>
        <v/>
      </c>
      <c r="M79" s="349">
        <f>(IF(DASHBOARD!$J$2=M4,DASHBOARD!$H$74,IF(DASHBOARD!$J$2=0,0,M79)))</f>
        <v/>
      </c>
      <c r="N79" s="349">
        <f>(IF(DASHBOARD!$J$2=N4,DASHBOARD!$H$74,IF(DASHBOARD!$J$2=0,0,N79)))</f>
        <v/>
      </c>
      <c r="O79" s="349">
        <f>(IF(DASHBOARD!$J$2=O4,DASHBOARD!$H$74,IF(DASHBOARD!$J$2=0,0,O79)))</f>
        <v/>
      </c>
      <c r="P79" s="349">
        <f>(IF(DASHBOARD!$J$2=P4,DASHBOARD!$H$74,IF(DASHBOARD!$J$2=0,0,P79)))</f>
        <v/>
      </c>
      <c r="Q79" s="349">
        <f>(IF(DASHBOARD!$J$2=Q4,DASHBOARD!$H$74,IF(DASHBOARD!$J$2=0,0,Q79)))</f>
        <v/>
      </c>
      <c r="R79" s="349">
        <f>(IF(DASHBOARD!$J$2=R4,DASHBOARD!$H$74,IF(DASHBOARD!$J$2=0,0,R79)))</f>
        <v/>
      </c>
      <c r="S79" s="349">
        <f>(IF(DASHBOARD!$J$2=S4,DASHBOARD!$H$74,IF(DASHBOARD!$J$2=0,0,S79)))</f>
        <v/>
      </c>
      <c r="T79" s="349">
        <f>(IF(DASHBOARD!$J$2=T4,DASHBOARD!$H$74,IF(DASHBOARD!$J$2=0,0,T79)))</f>
        <v/>
      </c>
      <c r="U79" s="349">
        <f>(IF(DASHBOARD!$J$2=U4,DASHBOARD!$H$74,IF(DASHBOARD!$J$2=0,0,U79)))</f>
        <v/>
      </c>
      <c r="V79" s="349">
        <f>(IF(DASHBOARD!$J$2=V4,DASHBOARD!$H$74,IF(DASHBOARD!$J$2=0,0,V79)))</f>
        <v/>
      </c>
      <c r="W79" s="349">
        <f>(IF(DASHBOARD!$J$2=W4,DASHBOARD!$H$74,IF(DASHBOARD!$J$2=0,0,W79)))</f>
        <v/>
      </c>
      <c r="X79" s="349">
        <f>(IF(DASHBOARD!$J$2=X4,DASHBOARD!$H$74,IF(DASHBOARD!$J$2=0,0,X79)))</f>
        <v/>
      </c>
      <c r="Y79" s="349">
        <f>(IF(DASHBOARD!$J$2=Y4,DASHBOARD!$H$74,IF(DASHBOARD!$J$2=0,0,Y79)))</f>
        <v/>
      </c>
      <c r="Z79" s="349">
        <f>(IF(DASHBOARD!$J$2=Z4,DASHBOARD!$H$74,IF(DASHBOARD!$J$2=0,0,Z79)))</f>
        <v/>
      </c>
      <c r="AA79" s="349">
        <f>(IF(DASHBOARD!$J$2=AA4,DASHBOARD!$H$74,IF(DASHBOARD!$J$2=0,0,AA79)))</f>
        <v/>
      </c>
      <c r="AB79" s="349">
        <f>(IF(DASHBOARD!$J$2=AB4,DASHBOARD!$H$74,IF(DASHBOARD!$J$2=0,0,AB79)))</f>
        <v/>
      </c>
      <c r="AC79" s="349">
        <f>(IF(DASHBOARD!$J$2=AC4,DASHBOARD!$H$74,IF(DASHBOARD!$J$2=0,0,AC79)))</f>
        <v/>
      </c>
      <c r="AD79" s="349">
        <f>(IF(DASHBOARD!$J$2=AD4,DASHBOARD!$H$74,IF(DASHBOARD!$J$2=0,0,AD79)))</f>
        <v/>
      </c>
      <c r="AE79" s="349">
        <f>(IF(DASHBOARD!$J$2=AE4,DASHBOARD!$H$74,IF(DASHBOARD!$J$2=0,0,AE79)))</f>
        <v/>
      </c>
      <c r="AF79" s="349">
        <f>(IF(DASHBOARD!$J$2=AF4,DASHBOARD!$H$74,IF(DASHBOARD!$J$2=0,0,AF79)))</f>
        <v/>
      </c>
      <c r="AG79" s="349">
        <f>(IF(DASHBOARD!$J$2=AG4,DASHBOARD!$H$74,IF(DASHBOARD!$J$2=0,0,AG79)))</f>
        <v/>
      </c>
      <c r="AH79" s="349">
        <f>(IF(DASHBOARD!$J$2=AH4,DASHBOARD!$H$74,IF(DASHBOARD!$J$2=0,0,AH79)))</f>
        <v/>
      </c>
      <c r="AI79" s="349">
        <f>(IF(DASHBOARD!$J$2=AI4,DASHBOARD!$H$74,IF(DASHBOARD!$J$2=0,0,AI79)))</f>
        <v/>
      </c>
      <c r="AJ79" s="349">
        <f>(IF(DASHBOARD!$J$2=AJ4,DASHBOARD!$H$74,IF(DASHBOARD!$J$2=0,0,AJ79)))</f>
        <v/>
      </c>
      <c r="AK79" s="349">
        <f>(IF(DASHBOARD!$J$2=AK4,DASHBOARD!$H$74,IF(DASHBOARD!$J$2=0,0,AK79)))</f>
        <v/>
      </c>
      <c r="AL79" s="349">
        <f>(IF(DASHBOARD!$J$2=AL4,DASHBOARD!$H$74,IF(DASHBOARD!$J$2=0,0,AL79)))</f>
        <v/>
      </c>
      <c r="AM79" s="349">
        <f>(IF(DASHBOARD!$J$2=AM4,DASHBOARD!$H$74,IF(DASHBOARD!$J$2=0,0,AM79)))</f>
        <v/>
      </c>
      <c r="AN79" s="349">
        <f>(IF(DASHBOARD!$J$2=AN4,DASHBOARD!$H$74,IF(DASHBOARD!$J$2=0,0,AN79)))</f>
        <v/>
      </c>
      <c r="AO79" s="349">
        <f>(IF(DASHBOARD!$J$2=AO4,DASHBOARD!$H$74,IF(DASHBOARD!$J$2=0,0,AO79)))</f>
        <v/>
      </c>
      <c r="AP79" s="349">
        <f>(IF(DASHBOARD!$J$2=AP4,DASHBOARD!$H$74,IF(DASHBOARD!$J$2=0,0,AP79)))</f>
        <v/>
      </c>
      <c r="AQ79" s="349">
        <f>(IF(DASHBOARD!$J$2=AQ4,DASHBOARD!$H$74,IF(DASHBOARD!$J$2=0,0,AQ79)))</f>
        <v/>
      </c>
      <c r="AR79" s="349">
        <f>(IF(DASHBOARD!$J$2=AR4,DASHBOARD!$H$74,IF(DASHBOARD!$J$2=0,0,AR79)))</f>
        <v/>
      </c>
      <c r="AS79" s="349">
        <f>(IF(DASHBOARD!$J$2=AS4,DASHBOARD!$H$74,IF(DASHBOARD!$J$2=0,0,AS79)))</f>
        <v/>
      </c>
      <c r="AT79" s="349">
        <f>(IF(DASHBOARD!$J$2=AT4,DASHBOARD!$H$74,IF(DASHBOARD!$J$2=0,0,AT79)))</f>
        <v/>
      </c>
      <c r="AU79" s="349">
        <f>(IF(DASHBOARD!$J$2=AU4,DASHBOARD!$H$74,IF(DASHBOARD!$J$2=0,0,AU79)))</f>
        <v/>
      </c>
      <c r="AV79" s="349">
        <f>(IF(DASHBOARD!$J$2=AV4,DASHBOARD!$H$74,IF(DASHBOARD!$J$2=0,0,AV79)))</f>
        <v/>
      </c>
      <c r="AW79" s="349">
        <f>(IF(DASHBOARD!$J$2=AW4,DASHBOARD!$H$74,IF(DASHBOARD!$J$2=0,0,AW79)))</f>
        <v/>
      </c>
      <c r="AX79" s="349">
        <f>(IF(DASHBOARD!$J$2=AX4,DASHBOARD!$H$74,IF(DASHBOARD!$J$2=0,0,AX79)))</f>
        <v/>
      </c>
      <c r="AY79" s="349">
        <f>(IF(DASHBOARD!$J$2=AY4,DASHBOARD!$H$74,IF(DASHBOARD!$J$2=0,0,AY79)))</f>
        <v/>
      </c>
      <c r="AZ79" s="349">
        <f>(IF(DASHBOARD!$J$2=AZ4,DASHBOARD!$H$74,IF(DASHBOARD!$J$2=0,0,AZ79)))</f>
        <v/>
      </c>
      <c r="BA79" s="349">
        <f>(IF(DASHBOARD!$J$2=BA4,DASHBOARD!$H$74,IF(DASHBOARD!$J$2=0,0,BA79)))</f>
        <v/>
      </c>
      <c r="BB79" s="65">
        <f>(SUM(F79:BA79)/2)*1000</f>
        <v/>
      </c>
    </row>
    <row r="80" ht="15.75" customHeight="1" s="18" thickTop="1"/>
  </sheetData>
  <mergeCells count="45">
    <mergeCell ref="C21:C23"/>
    <mergeCell ref="D50:D55"/>
    <mergeCell ref="B66:B71"/>
    <mergeCell ref="C74:C79"/>
    <mergeCell ref="C26:C38"/>
    <mergeCell ref="B6:E6"/>
    <mergeCell ref="C11:C15"/>
    <mergeCell ref="BB5:BB6"/>
    <mergeCell ref="D61:D62"/>
    <mergeCell ref="B5:E5"/>
    <mergeCell ref="C59:C60"/>
    <mergeCell ref="E66:E68"/>
    <mergeCell ref="B57:B58"/>
    <mergeCell ref="D30:D32"/>
    <mergeCell ref="F5:BA5"/>
    <mergeCell ref="D63:D65"/>
    <mergeCell ref="D48:D49"/>
    <mergeCell ref="C16:C19"/>
    <mergeCell ref="D72:D73"/>
    <mergeCell ref="B63:B65"/>
    <mergeCell ref="C46:C47"/>
    <mergeCell ref="B7:B22"/>
    <mergeCell ref="A7:A49"/>
    <mergeCell ref="A5:A6"/>
    <mergeCell ref="C61:C62"/>
    <mergeCell ref="A57:A58"/>
    <mergeCell ref="D66:D71"/>
    <mergeCell ref="C57:C58"/>
    <mergeCell ref="C39:C42"/>
    <mergeCell ref="A63:A73"/>
    <mergeCell ref="C72:C73"/>
    <mergeCell ref="D37:D38"/>
    <mergeCell ref="C7:C10"/>
    <mergeCell ref="C63:C65"/>
    <mergeCell ref="D33:D36"/>
    <mergeCell ref="C48:C49"/>
    <mergeCell ref="C66:C71"/>
    <mergeCell ref="D39:D42"/>
    <mergeCell ref="E69:E71"/>
    <mergeCell ref="D74:D79"/>
    <mergeCell ref="B26:B49"/>
    <mergeCell ref="D26:D29"/>
    <mergeCell ref="C24:C25"/>
    <mergeCell ref="B72:B73"/>
    <mergeCell ref="D59:D60"/>
  </mergeCells>
  <conditionalFormatting sqref="F58:BA58 F63:BA73">
    <cfRule type="cellIs" priority="17" operator="equal" dxfId="1803">
      <formula>0</formula>
    </cfRule>
  </conditionalFormatting>
  <conditionalFormatting sqref="F7:BA43 F48:BA49">
    <cfRule type="cellIs" priority="16" operator="equal" dxfId="1803">
      <formula>0</formula>
    </cfRule>
  </conditionalFormatting>
  <conditionalFormatting sqref="F50:BA55">
    <cfRule type="cellIs" priority="15" operator="lessThan" dxfId="1803">
      <formula>2</formula>
    </cfRule>
  </conditionalFormatting>
  <conditionalFormatting sqref="F57:BA57">
    <cfRule type="cellIs" priority="14" operator="lessThan" dxfId="1803">
      <formula>2</formula>
    </cfRule>
  </conditionalFormatting>
  <conditionalFormatting sqref="F61:BA62">
    <cfRule type="cellIs" priority="13" operator="lessThan" dxfId="1803">
      <formula>2</formula>
    </cfRule>
  </conditionalFormatting>
  <conditionalFormatting sqref="F44:BA45">
    <cfRule type="cellIs" priority="12" operator="equal" dxfId="1803">
      <formula>0</formula>
    </cfRule>
  </conditionalFormatting>
  <conditionalFormatting sqref="E43">
    <cfRule type="cellIs" priority="11" operator="lessThan" dxfId="1803">
      <formula>2</formula>
    </cfRule>
  </conditionalFormatting>
  <conditionalFormatting sqref="F46:BA47">
    <cfRule type="cellIs" priority="10" operator="equal" dxfId="1803">
      <formula>0</formula>
    </cfRule>
  </conditionalFormatting>
  <conditionalFormatting sqref="F59:BA60">
    <cfRule type="cellIs" priority="9" operator="lessThan" dxfId="1803">
      <formula>2</formula>
    </cfRule>
  </conditionalFormatting>
  <conditionalFormatting sqref="F79:BA79">
    <cfRule type="cellIs" priority="1" operator="equal" dxfId="1803">
      <formula>0</formula>
    </cfRule>
  </conditionalFormatting>
  <conditionalFormatting sqref="F74:BA74">
    <cfRule type="cellIs" priority="6" operator="equal" dxfId="1803">
      <formula>0</formula>
    </cfRule>
  </conditionalFormatting>
  <conditionalFormatting sqref="F75:BA75">
    <cfRule type="cellIs" priority="5" operator="equal" dxfId="1803">
      <formula>0</formula>
    </cfRule>
  </conditionalFormatting>
  <conditionalFormatting sqref="F76:BA76">
    <cfRule type="cellIs" priority="4" operator="equal" dxfId="1803">
      <formula>0</formula>
    </cfRule>
  </conditionalFormatting>
  <conditionalFormatting sqref="F77:BA77">
    <cfRule type="cellIs" priority="3" operator="equal" dxfId="1803">
      <formula>0</formula>
    </cfRule>
  </conditionalFormatting>
  <conditionalFormatting sqref="F78:BA78">
    <cfRule type="cellIs" priority="2" operator="equal" dxfId="1803">
      <formula>0</formula>
    </cfRule>
  </conditionalFormatting>
  <dataValidations count="1">
    <dataValidation sqref="E43 F7:BA79" showDropDown="0" showInputMessage="1" showErrorMessage="1" allowBlank="0" errorTitle="Salah Masukan" error="Masukkan Nilai Saja terkecil 0,..." operator="greaterThan"/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8" transitionEvaluation="1">
    <tabColor rgb="FF0070C0"/>
    <outlinePr summaryBelow="1" summaryRight="1"/>
    <pageSetUpPr fitToPage="1"/>
  </sheetPr>
  <dimension ref="A3:IO189"/>
  <sheetViews>
    <sheetView topLeftCell="A3" zoomScale="70" zoomScaleNormal="70" workbookViewId="0">
      <pane xSplit="4" ySplit="8" topLeftCell="E83" activePane="bottomRight" state="frozen"/>
      <selection activeCell="A3" sqref="A3"/>
      <selection pane="topRight" activeCell="E3" sqref="E3"/>
      <selection pane="bottomLeft" activeCell="A10" sqref="A10"/>
      <selection pane="bottomRight" activeCell="AN64" sqref="AN64:AO67"/>
    </sheetView>
  </sheetViews>
  <sheetFormatPr baseColWidth="8" defaultColWidth="10" defaultRowHeight="15"/>
  <cols>
    <col width="5.7109375" customWidth="1" style="257" min="1" max="1"/>
    <col width="11.28515625" customWidth="1" style="257" min="2" max="2"/>
    <col width="17.28515625" customWidth="1" style="257" min="3" max="3"/>
    <col width="39" bestFit="1" customWidth="1" style="110" min="4" max="4"/>
    <col width="11.7109375" customWidth="1" style="111" min="5" max="5"/>
    <col width="10.7109375" customWidth="1" style="112" min="6" max="53"/>
    <col width="16.7109375" customWidth="1" style="113" min="54" max="54"/>
    <col width="4.5703125" customWidth="1" style="257" min="55" max="55"/>
    <col width="15.140625" customWidth="1" style="257" min="56" max="56"/>
    <col width="10.140625" customWidth="1" style="257" min="57" max="57"/>
    <col width="11.7109375" customWidth="1" style="257" min="58" max="58"/>
    <col width="10.140625" customWidth="1" style="257" min="59" max="59"/>
    <col width="4.5703125" customWidth="1" style="257" min="60" max="60"/>
    <col width="13.42578125" customWidth="1" style="257" min="61" max="61"/>
    <col width="15.7109375" customWidth="1" style="257" min="62" max="62"/>
    <col width="4.28515625" customWidth="1" style="257" min="63" max="63"/>
    <col width="9.5703125" customWidth="1" style="257" min="64" max="238"/>
    <col width="10" customWidth="1" style="257" min="239" max="16384"/>
  </cols>
  <sheetData>
    <row r="2" ht="15.75" customHeight="1" s="18" thickBot="1"/>
    <row r="3" ht="15.95" customHeight="1" s="18" thickTop="1">
      <c r="B3" s="115" t="n"/>
      <c r="C3" s="1269" t="inlineStr">
        <is>
          <t>PT PLN (Persero)</t>
        </is>
      </c>
      <c r="D3" s="116" t="n"/>
      <c r="E3" s="117" t="n"/>
      <c r="F3" s="118" t="n"/>
      <c r="G3" s="118" t="n"/>
      <c r="H3" s="118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  <c r="R3" s="119" t="n"/>
      <c r="S3" s="119" t="n"/>
      <c r="T3" s="119" t="n"/>
      <c r="U3" s="119" t="n"/>
      <c r="V3" s="119" t="n"/>
      <c r="W3" s="119" t="n"/>
      <c r="X3" s="119" t="n"/>
      <c r="Y3" s="119" t="n"/>
      <c r="Z3" s="119" t="n"/>
      <c r="AA3" s="119" t="n"/>
      <c r="AB3" s="119" t="n"/>
      <c r="AC3" s="119" t="n"/>
      <c r="AD3" s="119" t="n"/>
      <c r="AE3" s="119" t="n"/>
      <c r="AF3" s="119" t="n"/>
      <c r="AG3" s="119" t="n"/>
      <c r="AH3" s="119" t="n"/>
      <c r="AI3" s="119" t="n"/>
      <c r="AJ3" s="119" t="n"/>
      <c r="AK3" s="119" t="n"/>
      <c r="AL3" s="119" t="n"/>
      <c r="AM3" s="119" t="n"/>
      <c r="AN3" s="119" t="n"/>
      <c r="AO3" s="119" t="n"/>
      <c r="AP3" s="119" t="n"/>
      <c r="AQ3" s="119" t="n"/>
      <c r="AR3" s="120" t="n"/>
      <c r="AS3" s="120" t="n"/>
      <c r="AT3" s="120" t="n"/>
      <c r="AU3" s="120" t="n"/>
      <c r="AV3" s="120" t="n"/>
      <c r="AW3" s="120" t="n"/>
      <c r="AX3" s="121" t="n"/>
      <c r="AY3" s="122" t="n"/>
      <c r="AZ3" s="123" t="n"/>
      <c r="BA3" s="119" t="n"/>
      <c r="BB3" s="124" t="n"/>
      <c r="BC3" s="314" t="n"/>
    </row>
    <row r="4" ht="15.6" customHeight="1" s="18">
      <c r="B4" s="126" t="n"/>
      <c r="C4" s="1269">
        <f>KIT_MVAR!B2</f>
        <v/>
      </c>
      <c r="D4" s="936" t="n"/>
      <c r="E4" s="128" t="n"/>
      <c r="F4" s="129" t="n"/>
      <c r="G4" s="129" t="n"/>
      <c r="H4" s="129" t="n"/>
      <c r="I4" s="130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1" t="n"/>
      <c r="W4" s="131" t="n"/>
      <c r="X4" s="131" t="n"/>
      <c r="Y4" s="131" t="n"/>
      <c r="Z4" s="131" t="n"/>
      <c r="AA4" s="131" t="n"/>
      <c r="AB4" s="131" t="n"/>
      <c r="AC4" s="131" t="n"/>
      <c r="AD4" s="131" t="n"/>
      <c r="AE4" s="131" t="n"/>
      <c r="AF4" s="131" t="n"/>
      <c r="AG4" s="131" t="n"/>
      <c r="AH4" s="131" t="n"/>
      <c r="AI4" s="131" t="n"/>
      <c r="AJ4" s="131" t="n"/>
      <c r="AK4" s="131" t="n"/>
      <c r="AL4" s="131" t="n"/>
      <c r="AM4" s="131" t="n"/>
      <c r="AN4" s="131" t="n"/>
      <c r="AO4" s="131" t="n"/>
      <c r="AP4" s="131" t="n"/>
      <c r="AQ4" s="131" t="n"/>
      <c r="AR4" s="132" t="n"/>
      <c r="AS4" s="132" t="n"/>
      <c r="AT4" s="132" t="n"/>
      <c r="AU4" s="132" t="n"/>
      <c r="AV4" s="132" t="n"/>
      <c r="AW4" s="132" t="n"/>
      <c r="AX4" s="133" t="n"/>
      <c r="AY4" s="134" t="inlineStr">
        <is>
          <t>Hari:</t>
        </is>
      </c>
      <c r="AZ4" s="937" t="inlineStr">
        <is>
          <t>Selasa</t>
        </is>
      </c>
      <c r="BA4" s="1337" t="n"/>
      <c r="BB4" s="1338" t="n"/>
      <c r="BC4" s="936" t="n"/>
    </row>
    <row r="5" ht="15.6" customHeight="1" s="18">
      <c r="B5" s="126" t="n"/>
      <c r="C5" s="1269" t="inlineStr">
        <is>
          <t>UP2B SISTEM MAKASSAR</t>
        </is>
      </c>
      <c r="D5" s="936" t="n"/>
      <c r="E5" s="128" t="n"/>
      <c r="F5" s="129" t="n"/>
      <c r="G5" s="129" t="n"/>
      <c r="H5" s="129" t="n"/>
      <c r="AR5" s="132" t="n"/>
      <c r="AS5" s="132" t="n"/>
      <c r="AT5" s="132" t="n"/>
      <c r="AU5" s="132" t="n"/>
      <c r="AV5" s="132" t="n"/>
      <c r="AW5" s="132" t="n"/>
      <c r="AX5" s="135" t="n"/>
      <c r="AY5" s="134" t="inlineStr">
        <is>
          <t>Tanggal:</t>
        </is>
      </c>
      <c r="AZ5" s="1339">
        <f>NOW()</f>
        <v/>
      </c>
      <c r="BA5" s="1337" t="n"/>
      <c r="BB5" s="1338" t="n"/>
      <c r="BC5" s="1340" t="n"/>
    </row>
    <row r="6" ht="27.75" customHeight="1" s="18" thickBot="1">
      <c r="B6" s="137" t="n"/>
      <c r="C6" s="138" t="n"/>
      <c r="D6" s="139" t="n"/>
      <c r="E6" s="940" t="inlineStr">
        <is>
          <t>TEGANGAN SISTEM INTERKONEKSI SULBAGSEL DAN KENDARI</t>
        </is>
      </c>
      <c r="F6" s="1341" t="n"/>
      <c r="G6" s="1341" t="n"/>
      <c r="H6" s="1341" t="n"/>
      <c r="I6" s="1341" t="n"/>
      <c r="J6" s="1341" t="n"/>
      <c r="K6" s="1341" t="n"/>
      <c r="L6" s="1341" t="n"/>
      <c r="M6" s="1341" t="n"/>
      <c r="N6" s="1341" t="n"/>
      <c r="O6" s="1341" t="n"/>
      <c r="P6" s="1341" t="n"/>
      <c r="Q6" s="1341" t="n"/>
      <c r="R6" s="1341" t="n"/>
      <c r="S6" s="1341" t="n"/>
      <c r="T6" s="1341" t="n"/>
      <c r="U6" s="1341" t="n"/>
      <c r="V6" s="1341" t="n"/>
      <c r="W6" s="1341" t="n"/>
      <c r="X6" s="1341" t="n"/>
      <c r="Y6" s="1341" t="n"/>
      <c r="Z6" s="1341" t="n"/>
      <c r="AA6" s="1341" t="n"/>
      <c r="AB6" s="1341" t="n"/>
      <c r="AC6" s="1341" t="n"/>
      <c r="AD6" s="1341" t="n"/>
      <c r="AE6" s="1341" t="n"/>
      <c r="AF6" s="1341" t="n"/>
      <c r="AG6" s="1341" t="n"/>
      <c r="AH6" s="1341" t="n"/>
      <c r="AI6" s="1341" t="n"/>
      <c r="AJ6" s="1341" t="n"/>
      <c r="AK6" s="1341" t="n"/>
      <c r="AL6" s="1341" t="n"/>
      <c r="AM6" s="1341" t="n"/>
      <c r="AN6" s="1341" t="n"/>
      <c r="AO6" s="1341" t="n"/>
      <c r="AP6" s="1341" t="n"/>
      <c r="AQ6" s="1341" t="n"/>
      <c r="AR6" s="140" t="n"/>
      <c r="AS6" s="140" t="n"/>
      <c r="AT6" s="140" t="n"/>
      <c r="AU6" s="140" t="n"/>
      <c r="AV6" s="140" t="n"/>
      <c r="AW6" s="140" t="n"/>
      <c r="AX6" s="141" t="n"/>
      <c r="AY6" s="142" t="n"/>
      <c r="AZ6" s="143" t="n"/>
      <c r="BA6" s="143" t="n"/>
      <c r="BB6" s="144" t="n"/>
      <c r="BC6" s="314" t="n"/>
      <c r="BI6" s="1342" t="n"/>
      <c r="BJ6" s="1342" t="n"/>
    </row>
    <row r="7" hidden="1" ht="28.15" customHeight="1" s="18" thickBot="1" thickTop="1">
      <c r="B7" s="286" t="n"/>
      <c r="C7" s="314" t="n"/>
      <c r="D7" s="936" t="n"/>
      <c r="E7" s="316" t="n"/>
      <c r="F7" s="318" t="n">
        <v>30</v>
      </c>
      <c r="G7" s="318" t="n">
        <v>60</v>
      </c>
      <c r="H7" s="318" t="n">
        <v>90</v>
      </c>
      <c r="I7" s="318" t="n">
        <v>120</v>
      </c>
      <c r="J7" s="318" t="n">
        <v>150</v>
      </c>
      <c r="K7" s="318" t="n">
        <v>180</v>
      </c>
      <c r="L7" s="318" t="n">
        <v>210</v>
      </c>
      <c r="M7" s="318" t="n">
        <v>240</v>
      </c>
      <c r="N7" s="318" t="n">
        <v>270</v>
      </c>
      <c r="O7" s="318" t="n">
        <v>300</v>
      </c>
      <c r="P7" s="318" t="n">
        <v>330</v>
      </c>
      <c r="Q7" s="318" t="n">
        <v>360</v>
      </c>
      <c r="R7" s="318" t="n">
        <v>390</v>
      </c>
      <c r="S7" s="318" t="n">
        <v>420</v>
      </c>
      <c r="T7" s="318" t="n">
        <v>450</v>
      </c>
      <c r="U7" s="318" t="n">
        <v>480</v>
      </c>
      <c r="V7" s="318" t="n">
        <v>510</v>
      </c>
      <c r="W7" s="318" t="n">
        <v>540</v>
      </c>
      <c r="X7" s="318" t="n">
        <v>570</v>
      </c>
      <c r="Y7" s="318" t="n">
        <v>600</v>
      </c>
      <c r="Z7" s="318" t="n">
        <v>630</v>
      </c>
      <c r="AA7" s="318" t="n">
        <v>660</v>
      </c>
      <c r="AB7" s="318" t="n">
        <v>690</v>
      </c>
      <c r="AC7" s="318" t="n">
        <v>720</v>
      </c>
      <c r="AD7" s="318" t="n">
        <v>750</v>
      </c>
      <c r="AE7" s="318" t="n">
        <v>780</v>
      </c>
      <c r="AF7" s="318" t="n">
        <v>810</v>
      </c>
      <c r="AG7" s="318" t="n">
        <v>840</v>
      </c>
      <c r="AH7" s="318" t="n">
        <v>870</v>
      </c>
      <c r="AI7" s="318" t="n">
        <v>900</v>
      </c>
      <c r="AJ7" s="318" t="n">
        <v>930</v>
      </c>
      <c r="AK7" s="318" t="n">
        <v>960</v>
      </c>
      <c r="AL7" s="318" t="n">
        <v>990</v>
      </c>
      <c r="AM7" s="318" t="n">
        <v>1020</v>
      </c>
      <c r="AN7" s="318" t="n">
        <v>1050</v>
      </c>
      <c r="AO7" s="318" t="n">
        <v>1080</v>
      </c>
      <c r="AP7" s="318" t="n">
        <v>1110</v>
      </c>
      <c r="AQ7" s="318" t="n">
        <v>1140</v>
      </c>
      <c r="AR7" s="319" t="n">
        <v>1170</v>
      </c>
      <c r="AS7" s="319" t="n">
        <v>1200</v>
      </c>
      <c r="AT7" s="319" t="n">
        <v>1230</v>
      </c>
      <c r="AU7" s="319" t="n">
        <v>1260</v>
      </c>
      <c r="AV7" s="319" t="n">
        <v>1290</v>
      </c>
      <c r="AW7" s="319" t="n">
        <v>1320</v>
      </c>
      <c r="AX7" s="320" t="n">
        <v>1350</v>
      </c>
      <c r="AY7" s="319" t="n">
        <v>1380</v>
      </c>
      <c r="AZ7" s="319" t="n">
        <v>1410</v>
      </c>
      <c r="BA7" s="319" t="n">
        <v>1435</v>
      </c>
      <c r="BB7" s="317" t="n"/>
      <c r="BC7" s="314" t="n"/>
      <c r="BI7" s="1342" t="n"/>
      <c r="BJ7" s="1342" t="n"/>
    </row>
    <row r="8" ht="23.45" customHeight="1" s="18" thickTop="1">
      <c r="B8" s="1343" t="inlineStr">
        <is>
          <t xml:space="preserve">UPT </t>
        </is>
      </c>
      <c r="C8" s="1344" t="inlineStr">
        <is>
          <t>ULTG</t>
        </is>
      </c>
      <c r="D8" s="1345" t="inlineStr">
        <is>
          <t>LOKASI GI.</t>
        </is>
      </c>
      <c r="E8" s="146" t="n"/>
      <c r="F8" s="1070" t="inlineStr">
        <is>
          <t>DATA TEGANGAN GARDU INDUK SISTEM KELISTRIKAN INTERKONEKSI SULBAGSEL DAN KENDARI</t>
        </is>
      </c>
      <c r="G8" s="1346" t="n"/>
      <c r="H8" s="1346" t="n"/>
      <c r="I8" s="1346" t="n"/>
      <c r="J8" s="1346" t="n"/>
      <c r="K8" s="1346" t="n"/>
      <c r="L8" s="1346" t="n"/>
      <c r="M8" s="1346" t="n"/>
      <c r="N8" s="1346" t="n"/>
      <c r="O8" s="1346" t="n"/>
      <c r="P8" s="1346" t="n"/>
      <c r="Q8" s="1346" t="n"/>
      <c r="R8" s="1346" t="n"/>
      <c r="S8" s="1346" t="n"/>
      <c r="T8" s="1346" t="n"/>
      <c r="U8" s="1346" t="n"/>
      <c r="V8" s="1346" t="n"/>
      <c r="W8" s="1346" t="n"/>
      <c r="X8" s="1346" t="n"/>
      <c r="Y8" s="1346" t="n"/>
      <c r="Z8" s="1346" t="n"/>
      <c r="AA8" s="1346" t="n"/>
      <c r="AB8" s="1346" t="n"/>
      <c r="AC8" s="1346" t="n"/>
      <c r="AD8" s="1346" t="n"/>
      <c r="AE8" s="1346" t="n"/>
      <c r="AF8" s="1346" t="n"/>
      <c r="AG8" s="1346" t="n"/>
      <c r="AH8" s="1346" t="n"/>
      <c r="AI8" s="1346" t="n"/>
      <c r="AJ8" s="1346" t="n"/>
      <c r="AK8" s="1346" t="n"/>
      <c r="AL8" s="1346" t="n"/>
      <c r="AM8" s="1346" t="n"/>
      <c r="AN8" s="1346" t="n"/>
      <c r="AO8" s="1346" t="n"/>
      <c r="AP8" s="1346" t="n"/>
      <c r="AQ8" s="1346" t="n"/>
      <c r="AR8" s="1346" t="n"/>
      <c r="AS8" s="1346" t="n"/>
      <c r="AT8" s="1346" t="n"/>
      <c r="AU8" s="1346" t="n"/>
      <c r="AV8" s="1346" t="n"/>
      <c r="AW8" s="1346" t="n"/>
      <c r="AX8" s="1346" t="n"/>
      <c r="AY8" s="1346" t="n"/>
      <c r="AZ8" s="1346" t="n"/>
      <c r="BA8" s="1347" t="n"/>
      <c r="BB8" s="1348" t="inlineStr">
        <is>
          <t>Tegangan
Rata-rata</t>
        </is>
      </c>
      <c r="BC8" s="147" t="n"/>
      <c r="BD8" s="1349" t="inlineStr">
        <is>
          <t xml:space="preserve">Tegangan </t>
        </is>
      </c>
      <c r="BE8" s="1350" t="n"/>
      <c r="BF8" s="1350" t="n"/>
      <c r="BG8" s="1351" t="n"/>
      <c r="BH8" s="258" t="n"/>
      <c r="BI8" s="149" t="inlineStr">
        <is>
          <t>BP SIANG</t>
        </is>
      </c>
      <c r="BJ8" s="150" t="inlineStr">
        <is>
          <t>BP MALAM</t>
        </is>
      </c>
      <c r="BK8" s="151" t="n"/>
    </row>
    <row r="9" ht="16.5" customHeight="1" s="18" thickBot="1">
      <c r="B9" s="1352" t="n"/>
      <c r="C9" s="1353" t="n"/>
      <c r="D9" s="1337" t="n"/>
      <c r="E9" s="152" t="n"/>
      <c r="F9" s="153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153" t="n"/>
      <c r="AF9" s="153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53" t="n"/>
      <c r="AP9" s="153" t="n"/>
      <c r="AQ9" s="153" t="n"/>
      <c r="AR9" s="153" t="n"/>
      <c r="AS9" s="153" t="n"/>
      <c r="AT9" s="153" t="n"/>
      <c r="AU9" s="153" t="n"/>
      <c r="AV9" s="153" t="n"/>
      <c r="AW9" s="153" t="n"/>
      <c r="AX9" s="153" t="n"/>
      <c r="AY9" s="153" t="n"/>
      <c r="AZ9" s="153" t="n"/>
      <c r="BA9" s="153" t="n"/>
      <c r="BB9" s="1354" t="n"/>
      <c r="BC9" s="147" t="n"/>
      <c r="BD9" s="1355" t="n"/>
      <c r="BE9" s="1341" t="n"/>
      <c r="BF9" s="1341" t="n"/>
      <c r="BG9" s="1356" t="n"/>
      <c r="BH9" s="258" t="n"/>
      <c r="BI9" s="1357">
        <f>HLOOKUP(MAX($S$9:$AI$9),$S$9:$AI$10,2,TRUE)</f>
        <v/>
      </c>
      <c r="BJ9" s="1358">
        <f>HLOOKUP(MAX($AO$9:$AX$9),$AO$9:$AX$10,2,TRUE)</f>
        <v/>
      </c>
      <c r="BK9" s="151" t="n"/>
    </row>
    <row r="10" ht="19.5" customFormat="1" customHeight="1" s="169" thickBot="1" thickTop="1">
      <c r="B10" s="1359" t="n"/>
      <c r="C10" s="1360" t="n"/>
      <c r="D10" s="1361" t="n"/>
      <c r="E10" s="156" t="inlineStr">
        <is>
          <t>TEG</t>
        </is>
      </c>
      <c r="F10" s="1362" t="n">
        <v>0.3</v>
      </c>
      <c r="G10" s="1363" t="n">
        <v>1</v>
      </c>
      <c r="H10" s="1363" t="n">
        <v>1.3</v>
      </c>
      <c r="I10" s="1363" t="n">
        <v>2</v>
      </c>
      <c r="J10" s="1363" t="n">
        <v>2.3</v>
      </c>
      <c r="K10" s="1363" t="n">
        <v>3</v>
      </c>
      <c r="L10" s="1363" t="n">
        <v>3.3</v>
      </c>
      <c r="M10" s="1363" t="n">
        <v>4</v>
      </c>
      <c r="N10" s="1363" t="n">
        <v>4.3</v>
      </c>
      <c r="O10" s="1363" t="n">
        <v>5</v>
      </c>
      <c r="P10" s="1363" t="n">
        <v>5.3</v>
      </c>
      <c r="Q10" s="1363" t="n">
        <v>6</v>
      </c>
      <c r="R10" s="1363" t="n">
        <v>6.3</v>
      </c>
      <c r="S10" s="1363" t="n">
        <v>7</v>
      </c>
      <c r="T10" s="1363" t="n">
        <v>7.3</v>
      </c>
      <c r="U10" s="1363" t="n">
        <v>8</v>
      </c>
      <c r="V10" s="1363" t="n">
        <v>8.300000000000001</v>
      </c>
      <c r="W10" s="1363" t="n">
        <v>9</v>
      </c>
      <c r="X10" s="1363" t="n">
        <v>9.300000000000001</v>
      </c>
      <c r="Y10" s="1363" t="n">
        <v>10</v>
      </c>
      <c r="Z10" s="1363" t="n">
        <v>10.3</v>
      </c>
      <c r="AA10" s="1363" t="n">
        <v>11</v>
      </c>
      <c r="AB10" s="1363" t="n">
        <v>11.3</v>
      </c>
      <c r="AC10" s="1363" t="n">
        <v>12</v>
      </c>
      <c r="AD10" s="1363" t="n">
        <v>12.3</v>
      </c>
      <c r="AE10" s="1363" t="n">
        <v>13</v>
      </c>
      <c r="AF10" s="1363" t="n">
        <v>13.3</v>
      </c>
      <c r="AG10" s="1363" t="n">
        <v>14</v>
      </c>
      <c r="AH10" s="1363" t="n">
        <v>14.3</v>
      </c>
      <c r="AI10" s="1363" t="n">
        <v>15</v>
      </c>
      <c r="AJ10" s="1363" t="n">
        <v>15.3</v>
      </c>
      <c r="AK10" s="1363" t="n">
        <v>16</v>
      </c>
      <c r="AL10" s="1363" t="n">
        <v>16.3</v>
      </c>
      <c r="AM10" s="1363" t="n">
        <v>17</v>
      </c>
      <c r="AN10" s="1363" t="n">
        <v>17.3</v>
      </c>
      <c r="AO10" s="1363" t="n">
        <v>18</v>
      </c>
      <c r="AP10" s="1363" t="n">
        <v>18.3</v>
      </c>
      <c r="AQ10" s="1363" t="n">
        <v>19</v>
      </c>
      <c r="AR10" s="1363" t="n">
        <v>19.3</v>
      </c>
      <c r="AS10" s="1363" t="n">
        <v>20</v>
      </c>
      <c r="AT10" s="1363" t="n">
        <v>20.3</v>
      </c>
      <c r="AU10" s="1363" t="n">
        <v>21</v>
      </c>
      <c r="AV10" s="1363" t="n">
        <v>21.3</v>
      </c>
      <c r="AW10" s="1363" t="n">
        <v>22</v>
      </c>
      <c r="AX10" s="1363" t="n">
        <v>22.3</v>
      </c>
      <c r="AY10" s="1363" t="n">
        <v>23</v>
      </c>
      <c r="AZ10" s="1363" t="n">
        <v>23.3</v>
      </c>
      <c r="BA10" s="1363" t="n">
        <v>24</v>
      </c>
      <c r="BB10" s="1364" t="n"/>
      <c r="BC10" s="160" t="n"/>
      <c r="BD10" s="161" t="inlineStr">
        <is>
          <t>MAXA</t>
        </is>
      </c>
      <c r="BE10" s="162" t="inlineStr">
        <is>
          <t>Pukul</t>
        </is>
      </c>
      <c r="BF10" s="163" t="inlineStr">
        <is>
          <t>MINA</t>
        </is>
      </c>
      <c r="BG10" s="164" t="inlineStr">
        <is>
          <t>Pukul</t>
        </is>
      </c>
      <c r="BH10" s="165" t="n"/>
      <c r="BI10" s="1365" t="inlineStr">
        <is>
          <t>KV</t>
        </is>
      </c>
      <c r="BJ10" s="1366" t="inlineStr">
        <is>
          <t>KV</t>
        </is>
      </c>
      <c r="BK10" s="168" t="n"/>
    </row>
    <row r="11" ht="19.9" customHeight="1" s="18" thickTop="1">
      <c r="B11" s="965" t="inlineStr">
        <is>
          <t>MAKASSAR</t>
        </is>
      </c>
      <c r="C11" s="1041" t="inlineStr">
        <is>
          <t>MAROS</t>
        </is>
      </c>
      <c r="D11" s="327" t="inlineStr">
        <is>
          <t>TELLO 150</t>
        </is>
      </c>
      <c r="E11" s="171" t="n">
        <v>150</v>
      </c>
      <c r="F11" s="187">
        <f>(IF(DASHBOARD!$J$2=F7,DASHBOARD!$P$9,IF(DASHBOARD!$J$2=0,0,F11)))</f>
        <v/>
      </c>
      <c r="G11" s="187">
        <f>(IF(DASHBOARD!$J$2=G7,DASHBOARD!$P$9,IF(DASHBOARD!$J$2=0,0,G11)))</f>
        <v/>
      </c>
      <c r="H11" s="187">
        <f>(IF(DASHBOARD!$J$2=H7,DASHBOARD!$P$9,IF(DASHBOARD!$J$2=0,0,H11)))</f>
        <v/>
      </c>
      <c r="I11" s="187">
        <f>(IF(DASHBOARD!$J$2=I7,DASHBOARD!$P$9,IF(DASHBOARD!$J$2=0,0,I11)))</f>
        <v/>
      </c>
      <c r="J11" s="187">
        <f>(IF(DASHBOARD!$J$2=J7,DASHBOARD!$P$9,IF(DASHBOARD!$J$2=0,0,J11)))</f>
        <v/>
      </c>
      <c r="K11" s="187">
        <f>(IF(DASHBOARD!$J$2=K7,DASHBOARD!$P$9,IF(DASHBOARD!$J$2=0,0,K11)))</f>
        <v/>
      </c>
      <c r="L11" s="187">
        <f>(IF(DASHBOARD!$J$2=L7,DASHBOARD!$P$9,IF(DASHBOARD!$J$2=0,0,L11)))</f>
        <v/>
      </c>
      <c r="M11" s="187">
        <f>(IF(DASHBOARD!$J$2=M7,DASHBOARD!$P$9,IF(DASHBOARD!$J$2=0,0,M11)))</f>
        <v/>
      </c>
      <c r="N11" s="187">
        <f>(IF(DASHBOARD!$J$2=N7,DASHBOARD!$P$9,IF(DASHBOARD!$J$2=0,0,N11)))</f>
        <v/>
      </c>
      <c r="O11" s="187">
        <f>(IF(DASHBOARD!$J$2=O7,DASHBOARD!$P$9,IF(DASHBOARD!$J$2=0,0,O11)))</f>
        <v/>
      </c>
      <c r="P11" s="187">
        <f>(IF(DASHBOARD!$J$2=P7,DASHBOARD!$P$9,IF(DASHBOARD!$J$2=0,0,P11)))</f>
        <v/>
      </c>
      <c r="Q11" s="187">
        <f>(IF(DASHBOARD!$J$2=Q7,DASHBOARD!$P$9,IF(DASHBOARD!$J$2=0,0,Q11)))</f>
        <v/>
      </c>
      <c r="R11" s="187">
        <f>(IF(DASHBOARD!$J$2=R7,DASHBOARD!$P$9,IF(DASHBOARD!$J$2=0,0,R11)))</f>
        <v/>
      </c>
      <c r="S11" s="187">
        <f>(IF(DASHBOARD!$J$2=S7,DASHBOARD!$P$9,IF(DASHBOARD!$J$2=0,0,S11)))</f>
        <v/>
      </c>
      <c r="T11" s="187">
        <f>(IF(DASHBOARD!$J$2=T7,DASHBOARD!$P$9,IF(DASHBOARD!$J$2=0,0,T11)))</f>
        <v/>
      </c>
      <c r="U11" s="187">
        <f>(IF(DASHBOARD!$J$2=U7,DASHBOARD!$P$9,IF(DASHBOARD!$J$2=0,0,U11)))</f>
        <v/>
      </c>
      <c r="V11" s="187">
        <f>(IF(DASHBOARD!$J$2=V7,DASHBOARD!$P$9,IF(DASHBOARD!$J$2=0,0,V11)))</f>
        <v/>
      </c>
      <c r="W11" s="187">
        <f>(IF(DASHBOARD!$J$2=W7,DASHBOARD!$P$9,IF(DASHBOARD!$J$2=0,0,W11)))</f>
        <v/>
      </c>
      <c r="X11" s="187">
        <f>(IF(DASHBOARD!$J$2=X7,DASHBOARD!$P$9,IF(DASHBOARD!$J$2=0,0,X11)))</f>
        <v/>
      </c>
      <c r="Y11" s="187">
        <f>(IF(DASHBOARD!$J$2=Y7,DASHBOARD!$P$9,IF(DASHBOARD!$J$2=0,0,Y11)))</f>
        <v/>
      </c>
      <c r="Z11" s="187">
        <f>(IF(DASHBOARD!$J$2=Z7,DASHBOARD!$P$9,IF(DASHBOARD!$J$2=0,0,Z11)))</f>
        <v/>
      </c>
      <c r="AA11" s="187">
        <f>(IF(DASHBOARD!$J$2=AA7,DASHBOARD!$P$9,IF(DASHBOARD!$J$2=0,0,AA11)))</f>
        <v/>
      </c>
      <c r="AB11" s="187">
        <f>(IF(DASHBOARD!$J$2=AB7,DASHBOARD!$P$9,IF(DASHBOARD!$J$2=0,0,AB11)))</f>
        <v/>
      </c>
      <c r="AC11" s="187">
        <f>(IF(DASHBOARD!$J$2=AC7,DASHBOARD!$P$9,IF(DASHBOARD!$J$2=0,0,AC11)))</f>
        <v/>
      </c>
      <c r="AD11" s="187">
        <f>(IF(DASHBOARD!$J$2=AD7,DASHBOARD!$P$9,IF(DASHBOARD!$J$2=0,0,AD11)))</f>
        <v/>
      </c>
      <c r="AE11" s="187">
        <f>(IF(DASHBOARD!$J$2=AE7,DASHBOARD!$P$9,IF(DASHBOARD!$J$2=0,0,AE11)))</f>
        <v/>
      </c>
      <c r="AF11" s="187">
        <f>(IF(DASHBOARD!$J$2=AF7,DASHBOARD!$P$9,IF(DASHBOARD!$J$2=0,0,AF11)))</f>
        <v/>
      </c>
      <c r="AG11" s="187">
        <f>(IF(DASHBOARD!$J$2=AG7,DASHBOARD!$P$9,IF(DASHBOARD!$J$2=0,0,AG11)))</f>
        <v/>
      </c>
      <c r="AH11" s="187">
        <f>(IF(DASHBOARD!$J$2=AH7,DASHBOARD!$P$9,IF(DASHBOARD!$J$2=0,0,AH11)))</f>
        <v/>
      </c>
      <c r="AI11" s="187">
        <f>(IF(DASHBOARD!$J$2=AI7,DASHBOARD!$P$9,IF(DASHBOARD!$J$2=0,0,AI11)))</f>
        <v/>
      </c>
      <c r="AJ11" s="187">
        <f>(IF(DASHBOARD!$J$2=AJ7,DASHBOARD!$P$9,IF(DASHBOARD!$J$2=0,0,AJ11)))</f>
        <v/>
      </c>
      <c r="AK11" s="187">
        <f>(IF(DASHBOARD!$J$2=AK7,DASHBOARD!$P$9,IF(DASHBOARD!$J$2=0,0,AK11)))</f>
        <v/>
      </c>
      <c r="AL11" s="187">
        <f>(IF(DASHBOARD!$J$2=AL7,DASHBOARD!$P$9,IF(DASHBOARD!$J$2=0,0,AL11)))</f>
        <v/>
      </c>
      <c r="AM11" s="187">
        <f>(IF(DASHBOARD!$J$2=AM7,DASHBOARD!$P$9,IF(DASHBOARD!$J$2=0,0,AM11)))</f>
        <v/>
      </c>
      <c r="AN11" s="187">
        <f>(IF(DASHBOARD!$J$2=AN7,DASHBOARD!$P$9,IF(DASHBOARD!$J$2=0,0,AN11)))</f>
        <v/>
      </c>
      <c r="AO11" s="187">
        <f>(IF(DASHBOARD!$J$2=AO7,DASHBOARD!$P$9,IF(DASHBOARD!$J$2=0,0,AO11)))</f>
        <v/>
      </c>
      <c r="AP11" s="187">
        <f>(IF(DASHBOARD!$J$2=AP7,DASHBOARD!$P$9,IF(DASHBOARD!$J$2=0,0,AP11)))</f>
        <v/>
      </c>
      <c r="AQ11" s="187">
        <f>(IF(DASHBOARD!$J$2=AQ7,DASHBOARD!$P$9,IF(DASHBOARD!$J$2=0,0,AQ11)))</f>
        <v/>
      </c>
      <c r="AR11" s="187">
        <f>(IF(DASHBOARD!$J$2=AR7,DASHBOARD!$P$9,IF(DASHBOARD!$J$2=0,0,AR11)))</f>
        <v/>
      </c>
      <c r="AS11" s="187">
        <f>(IF(DASHBOARD!$J$2=AS7,DASHBOARD!$P$9,IF(DASHBOARD!$J$2=0,0,AS11)))</f>
        <v/>
      </c>
      <c r="AT11" s="187">
        <f>(IF(DASHBOARD!$J$2=AT7,DASHBOARD!$P$9,IF(DASHBOARD!$J$2=0,0,AT11)))</f>
        <v/>
      </c>
      <c r="AU11" s="187">
        <f>(IF(DASHBOARD!$J$2=AU7,DASHBOARD!$P$9,IF(DASHBOARD!$J$2=0,0,AU11)))</f>
        <v/>
      </c>
      <c r="AV11" s="187">
        <f>(IF(DASHBOARD!$J$2=AV7,DASHBOARD!$P$9,IF(DASHBOARD!$J$2=0,0,AV11)))</f>
        <v/>
      </c>
      <c r="AW11" s="187">
        <f>(IF(DASHBOARD!$J$2=AW7,DASHBOARD!$P$9,IF(DASHBOARD!$J$2=0,0,AW11)))</f>
        <v/>
      </c>
      <c r="AX11" s="187">
        <f>(IF(DASHBOARD!$J$2=AX7,DASHBOARD!$P$9,IF(DASHBOARD!$J$2=0,0,AX11)))</f>
        <v/>
      </c>
      <c r="AY11" s="187">
        <f>(IF(DASHBOARD!$J$2=AY7,DASHBOARD!$P$9,IF(DASHBOARD!$J$2=0,0,AY11)))</f>
        <v/>
      </c>
      <c r="AZ11" s="187">
        <f>(IF(DASHBOARD!$J$2=AZ7,DASHBOARD!$P$9,IF(DASHBOARD!$J$2=0,0,AZ11)))</f>
        <v/>
      </c>
      <c r="BA11" s="187">
        <f>(IF(DASHBOARD!$J$2=BA7,DASHBOARD!$P$9,IF(DASHBOARD!$J$2=0,0,BA11)))</f>
        <v/>
      </c>
      <c r="BB11" s="173">
        <f>IF(SUM(F11:BA11)&lt;&gt;0,AVERAGEIF(F11:BA11,"&gt;0",F11:BA11),0)</f>
        <v/>
      </c>
      <c r="BC11" s="147" t="n"/>
      <c r="BD11" s="646">
        <f>VALUE(MAX(F11:BA11))</f>
        <v/>
      </c>
      <c r="BE11" s="1367">
        <f>IF(BD11&lt;&gt;0,VLOOKUP(BD11,$F$10:$BA$10,MATCH(BD11,F11:BA11,0)),"")</f>
        <v/>
      </c>
      <c r="BF11" s="174">
        <f t="array" ref="BF11">MIN(IF(F11:BA11&gt;0,F11:BA11))</f>
        <v/>
      </c>
      <c r="BG11" s="1367">
        <f>IF(BF11&lt;&gt;0,VLOOKUP(BF11,$F$10:$BA$10,MATCH($BF11,$F11:$BA11,0)),"")</f>
        <v/>
      </c>
      <c r="BI11" s="1368">
        <f>HLOOKUP($BI$9,$S$10:$AI$126,1+#REF!,TRUE)</f>
        <v/>
      </c>
      <c r="BJ11" s="1369">
        <f>HLOOKUP($BJ$9,$AJ$10:$AW$126,1+#REF!,TRUE)</f>
        <v/>
      </c>
      <c r="BK11" s="151" t="n"/>
    </row>
    <row r="12" ht="19.9" customHeight="1" s="18">
      <c r="B12" s="1370" t="n"/>
      <c r="C12" s="1353" t="n"/>
      <c r="D12" s="178" t="inlineStr">
        <is>
          <t>TELLO 66</t>
        </is>
      </c>
      <c r="E12" s="179" t="n">
        <v>66</v>
      </c>
      <c r="F12" s="187">
        <f>(IF(DASHBOARD!$J$2=F7,DASHBOARD!$P$10,IF(DASHBOARD!$J$2=0,0,F12)))</f>
        <v/>
      </c>
      <c r="G12" s="187">
        <f>(IF(DASHBOARD!$J$2=G7,DASHBOARD!$P$10,IF(DASHBOARD!$J$2=0,0,G12)))</f>
        <v/>
      </c>
      <c r="H12" s="187">
        <f>(IF(DASHBOARD!$J$2=H7,DASHBOARD!$P$10,IF(DASHBOARD!$J$2=0,0,H12)))</f>
        <v/>
      </c>
      <c r="I12" s="187">
        <f>(IF(DASHBOARD!$J$2=I7,DASHBOARD!$P$10,IF(DASHBOARD!$J$2=0,0,I12)))</f>
        <v/>
      </c>
      <c r="J12" s="187">
        <f>(IF(DASHBOARD!$J$2=J7,DASHBOARD!$P$10,IF(DASHBOARD!$J$2=0,0,J12)))</f>
        <v/>
      </c>
      <c r="K12" s="187">
        <f>(IF(DASHBOARD!$J$2=K7,DASHBOARD!$P$10,IF(DASHBOARD!$J$2=0,0,K12)))</f>
        <v/>
      </c>
      <c r="L12" s="187">
        <f>(IF(DASHBOARD!$J$2=L7,DASHBOARD!$P$10,IF(DASHBOARD!$J$2=0,0,L12)))</f>
        <v/>
      </c>
      <c r="M12" s="187">
        <f>(IF(DASHBOARD!$J$2=M7,DASHBOARD!$P$10,IF(DASHBOARD!$J$2=0,0,M12)))</f>
        <v/>
      </c>
      <c r="N12" s="187">
        <f>(IF(DASHBOARD!$J$2=N7,DASHBOARD!$P$10,IF(DASHBOARD!$J$2=0,0,N12)))</f>
        <v/>
      </c>
      <c r="O12" s="187">
        <f>(IF(DASHBOARD!$J$2=O7,DASHBOARD!$P$10,IF(DASHBOARD!$J$2=0,0,O12)))</f>
        <v/>
      </c>
      <c r="P12" s="187">
        <f>(IF(DASHBOARD!$J$2=P7,DASHBOARD!$P$10,IF(DASHBOARD!$J$2=0,0,P12)))</f>
        <v/>
      </c>
      <c r="Q12" s="187">
        <f>(IF(DASHBOARD!$J$2=Q7,DASHBOARD!$P$10,IF(DASHBOARD!$J$2=0,0,Q12)))</f>
        <v/>
      </c>
      <c r="R12" s="187">
        <f>(IF(DASHBOARD!$J$2=R7,DASHBOARD!$P$10,IF(DASHBOARD!$J$2=0,0,R12)))</f>
        <v/>
      </c>
      <c r="S12" s="187">
        <f>(IF(DASHBOARD!$J$2=S7,DASHBOARD!$P$10,IF(DASHBOARD!$J$2=0,0,S12)))</f>
        <v/>
      </c>
      <c r="T12" s="187">
        <f>(IF(DASHBOARD!$J$2=T7,DASHBOARD!$P$10,IF(DASHBOARD!$J$2=0,0,T12)))</f>
        <v/>
      </c>
      <c r="U12" s="187">
        <f>(IF(DASHBOARD!$J$2=U7,DASHBOARD!$P$10,IF(DASHBOARD!$J$2=0,0,U12)))</f>
        <v/>
      </c>
      <c r="V12" s="187">
        <f>(IF(DASHBOARD!$J$2=V7,DASHBOARD!$P$10,IF(DASHBOARD!$J$2=0,0,V12)))</f>
        <v/>
      </c>
      <c r="W12" s="187">
        <f>(IF(DASHBOARD!$J$2=W7,DASHBOARD!$P$10,IF(DASHBOARD!$J$2=0,0,W12)))</f>
        <v/>
      </c>
      <c r="X12" s="187">
        <f>(IF(DASHBOARD!$J$2=X7,DASHBOARD!$P$10,IF(DASHBOARD!$J$2=0,0,X12)))</f>
        <v/>
      </c>
      <c r="Y12" s="187">
        <f>(IF(DASHBOARD!$J$2=Y7,DASHBOARD!$P$10,IF(DASHBOARD!$J$2=0,0,Y12)))</f>
        <v/>
      </c>
      <c r="Z12" s="187">
        <f>(IF(DASHBOARD!$J$2=Z7,DASHBOARD!$P$10,IF(DASHBOARD!$J$2=0,0,Z12)))</f>
        <v/>
      </c>
      <c r="AA12" s="187">
        <f>(IF(DASHBOARD!$J$2=AA7,DASHBOARD!$P$10,IF(DASHBOARD!$J$2=0,0,AA12)))</f>
        <v/>
      </c>
      <c r="AB12" s="187">
        <f>(IF(DASHBOARD!$J$2=AB7,DASHBOARD!$P$10,IF(DASHBOARD!$J$2=0,0,AB12)))</f>
        <v/>
      </c>
      <c r="AC12" s="187">
        <f>(IF(DASHBOARD!$J$2=AC7,DASHBOARD!$P$10,IF(DASHBOARD!$J$2=0,0,AC12)))</f>
        <v/>
      </c>
      <c r="AD12" s="187">
        <f>(IF(DASHBOARD!$J$2=AD7,DASHBOARD!$P$10,IF(DASHBOARD!$J$2=0,0,AD12)))</f>
        <v/>
      </c>
      <c r="AE12" s="187">
        <f>(IF(DASHBOARD!$J$2=AE7,DASHBOARD!$P$10,IF(DASHBOARD!$J$2=0,0,AE12)))</f>
        <v/>
      </c>
      <c r="AF12" s="187">
        <f>(IF(DASHBOARD!$J$2=AF7,DASHBOARD!$P$10,IF(DASHBOARD!$J$2=0,0,AF12)))</f>
        <v/>
      </c>
      <c r="AG12" s="187">
        <f>(IF(DASHBOARD!$J$2=AG7,DASHBOARD!$P$10,IF(DASHBOARD!$J$2=0,0,AG12)))</f>
        <v/>
      </c>
      <c r="AH12" s="187">
        <f>(IF(DASHBOARD!$J$2=AH7,DASHBOARD!$P$10,IF(DASHBOARD!$J$2=0,0,AH12)))</f>
        <v/>
      </c>
      <c r="AI12" s="187">
        <f>(IF(DASHBOARD!$J$2=AI7,DASHBOARD!$P$10,IF(DASHBOARD!$J$2=0,0,AI12)))</f>
        <v/>
      </c>
      <c r="AJ12" s="187">
        <f>(IF(DASHBOARD!$J$2=AJ7,DASHBOARD!$P$10,IF(DASHBOARD!$J$2=0,0,AJ12)))</f>
        <v/>
      </c>
      <c r="AK12" s="187">
        <f>(IF(DASHBOARD!$J$2=AK7,DASHBOARD!$P$10,IF(DASHBOARD!$J$2=0,0,AK12)))</f>
        <v/>
      </c>
      <c r="AL12" s="187">
        <f>(IF(DASHBOARD!$J$2=AL7,DASHBOARD!$P$10,IF(DASHBOARD!$J$2=0,0,AL12)))</f>
        <v/>
      </c>
      <c r="AM12" s="187">
        <f>(IF(DASHBOARD!$J$2=AM7,DASHBOARD!$P$10,IF(DASHBOARD!$J$2=0,0,AM12)))</f>
        <v/>
      </c>
      <c r="AN12" s="187">
        <f>(IF(DASHBOARD!$J$2=AN7,DASHBOARD!$P$10,IF(DASHBOARD!$J$2=0,0,AN12)))</f>
        <v/>
      </c>
      <c r="AO12" s="187">
        <f>(IF(DASHBOARD!$J$2=AO7,DASHBOARD!$P$10,IF(DASHBOARD!$J$2=0,0,AO12)))</f>
        <v/>
      </c>
      <c r="AP12" s="187">
        <f>(IF(DASHBOARD!$J$2=AP7,DASHBOARD!$P$10,IF(DASHBOARD!$J$2=0,0,AP12)))</f>
        <v/>
      </c>
      <c r="AQ12" s="187">
        <f>(IF(DASHBOARD!$J$2=AQ7,DASHBOARD!$P$10,IF(DASHBOARD!$J$2=0,0,AQ12)))</f>
        <v/>
      </c>
      <c r="AR12" s="187">
        <f>(IF(DASHBOARD!$J$2=AR7,DASHBOARD!$P$10,IF(DASHBOARD!$J$2=0,0,AR12)))</f>
        <v/>
      </c>
      <c r="AS12" s="187">
        <f>(IF(DASHBOARD!$J$2=AS7,DASHBOARD!$P$10,IF(DASHBOARD!$J$2=0,0,AS12)))</f>
        <v/>
      </c>
      <c r="AT12" s="187">
        <f>(IF(DASHBOARD!$J$2=AT7,DASHBOARD!$P$10,IF(DASHBOARD!$J$2=0,0,AT12)))</f>
        <v/>
      </c>
      <c r="AU12" s="187">
        <f>(IF(DASHBOARD!$J$2=AU7,DASHBOARD!$P$10,IF(DASHBOARD!$J$2=0,0,AU12)))</f>
        <v/>
      </c>
      <c r="AV12" s="187">
        <f>(IF(DASHBOARD!$J$2=AV7,DASHBOARD!$P$10,IF(DASHBOARD!$J$2=0,0,AV12)))</f>
        <v/>
      </c>
      <c r="AW12" s="187">
        <f>(IF(DASHBOARD!$J$2=AW7,DASHBOARD!$P$10,IF(DASHBOARD!$J$2=0,0,AW12)))</f>
        <v/>
      </c>
      <c r="AX12" s="187">
        <f>(IF(DASHBOARD!$J$2=AX7,DASHBOARD!$P$10,IF(DASHBOARD!$J$2=0,0,AX12)))</f>
        <v/>
      </c>
      <c r="AY12" s="187">
        <f>(IF(DASHBOARD!$J$2=AY7,DASHBOARD!$P$10,IF(DASHBOARD!$J$2=0,0,AY12)))</f>
        <v/>
      </c>
      <c r="AZ12" s="187">
        <f>(IF(DASHBOARD!$J$2=AZ7,DASHBOARD!$P$10,IF(DASHBOARD!$J$2=0,0,AZ12)))</f>
        <v/>
      </c>
      <c r="BA12" s="187">
        <f>(IF(DASHBOARD!$J$2=BA7,DASHBOARD!$P$10,IF(DASHBOARD!$J$2=0,0,BA12)))</f>
        <v/>
      </c>
      <c r="BB12" s="180">
        <f>IF(SUM(F12:BA12)&lt;&gt;0,AVERAGEIF(F12:BA12,"&gt;0",F12:BA12),0)</f>
        <v/>
      </c>
      <c r="BC12" s="147" t="n"/>
      <c r="BD12" s="181">
        <f>MAXA(F12:BA12)</f>
        <v/>
      </c>
      <c r="BE12" s="1371">
        <f>IF(BD12&lt;&gt;0,VLOOKUP(BD12,$F$10:$BA$10,MATCH(BD12,F12:BA12,0)),"")</f>
        <v/>
      </c>
      <c r="BF12" s="181">
        <f t="array" ref="BF12">MIN(IF(F12:BA12&gt;0,F12:BA12))</f>
        <v/>
      </c>
      <c r="BG12" s="1371">
        <f>IF(BF12&lt;&gt;0,VLOOKUP(BF12,$F$10:$BA$10,MATCH($BF12,$F12:$BA12,0)),"")</f>
        <v/>
      </c>
      <c r="BI12" s="1372">
        <f>HLOOKUP($BI$9,$S$10:$AI$126,1+#REF!,TRUE)</f>
        <v/>
      </c>
      <c r="BJ12" s="1373">
        <f>HLOOKUP($BJ$9,$AJ$10:$AW$126,1+#REF!,TRUE)</f>
        <v/>
      </c>
      <c r="BK12" s="151" t="n"/>
    </row>
    <row r="13" ht="19.9" customHeight="1" s="18">
      <c r="B13" s="1370" t="n"/>
      <c r="C13" s="1353" t="n"/>
      <c r="D13" s="328" t="inlineStr">
        <is>
          <t>DAYA 66</t>
        </is>
      </c>
      <c r="E13" s="179" t="n">
        <v>66</v>
      </c>
      <c r="F13" s="187">
        <f>(IF(DASHBOARD!$J$2=F7,DASHBOARD!$P$17,IF(DASHBOARD!$J$2=0,0,F13)))</f>
        <v/>
      </c>
      <c r="G13" s="187">
        <f>(IF(DASHBOARD!$J$2=G7,DASHBOARD!$P$17,IF(DASHBOARD!$J$2=0,0,G13)))</f>
        <v/>
      </c>
      <c r="H13" s="187">
        <f>(IF(DASHBOARD!$J$2=H7,DASHBOARD!$P$17,IF(DASHBOARD!$J$2=0,0,H13)))</f>
        <v/>
      </c>
      <c r="I13" s="187">
        <f>(IF(DASHBOARD!$J$2=I7,DASHBOARD!$P$17,IF(DASHBOARD!$J$2=0,0,I13)))</f>
        <v/>
      </c>
      <c r="J13" s="187">
        <f>(IF(DASHBOARD!$J$2=J7,DASHBOARD!$P$17,IF(DASHBOARD!$J$2=0,0,J13)))</f>
        <v/>
      </c>
      <c r="K13" s="187">
        <f>(IF(DASHBOARD!$J$2=K7,DASHBOARD!$P$17,IF(DASHBOARD!$J$2=0,0,K13)))</f>
        <v/>
      </c>
      <c r="L13" s="187">
        <f>(IF(DASHBOARD!$J$2=L7,DASHBOARD!$P$17,IF(DASHBOARD!$J$2=0,0,L13)))</f>
        <v/>
      </c>
      <c r="M13" s="187">
        <f>(IF(DASHBOARD!$J$2=M7,DASHBOARD!$P$17,IF(DASHBOARD!$J$2=0,0,M13)))</f>
        <v/>
      </c>
      <c r="N13" s="187">
        <f>(IF(DASHBOARD!$J$2=N7,DASHBOARD!$P$17,IF(DASHBOARD!$J$2=0,0,N13)))</f>
        <v/>
      </c>
      <c r="O13" s="187">
        <f>(IF(DASHBOARD!$J$2=O7,DASHBOARD!$P$17,IF(DASHBOARD!$J$2=0,0,O13)))</f>
        <v/>
      </c>
      <c r="P13" s="187">
        <f>(IF(DASHBOARD!$J$2=P7,DASHBOARD!$P$17,IF(DASHBOARD!$J$2=0,0,P13)))</f>
        <v/>
      </c>
      <c r="Q13" s="187">
        <f>(IF(DASHBOARD!$J$2=Q7,DASHBOARD!$P$17,IF(DASHBOARD!$J$2=0,0,Q13)))</f>
        <v/>
      </c>
      <c r="R13" s="187">
        <f>(IF(DASHBOARD!$J$2=R7,DASHBOARD!$P$17,IF(DASHBOARD!$J$2=0,0,R13)))</f>
        <v/>
      </c>
      <c r="S13" s="187">
        <f>(IF(DASHBOARD!$J$2=S7,DASHBOARD!$P$17,IF(DASHBOARD!$J$2=0,0,S13)))</f>
        <v/>
      </c>
      <c r="T13" s="187">
        <f>(IF(DASHBOARD!$J$2=T7,DASHBOARD!$P$17,IF(DASHBOARD!$J$2=0,0,T13)))</f>
        <v/>
      </c>
      <c r="U13" s="187">
        <f>(IF(DASHBOARD!$J$2=U7,DASHBOARD!$P$17,IF(DASHBOARD!$J$2=0,0,U13)))</f>
        <v/>
      </c>
      <c r="V13" s="187">
        <f>(IF(DASHBOARD!$J$2=V7,DASHBOARD!$P$17,IF(DASHBOARD!$J$2=0,0,V13)))</f>
        <v/>
      </c>
      <c r="W13" s="187">
        <f>(IF(DASHBOARD!$J$2=W7,DASHBOARD!$P$17,IF(DASHBOARD!$J$2=0,0,W13)))</f>
        <v/>
      </c>
      <c r="X13" s="187">
        <f>(IF(DASHBOARD!$J$2=X7,DASHBOARD!$P$17,IF(DASHBOARD!$J$2=0,0,X13)))</f>
        <v/>
      </c>
      <c r="Y13" s="187">
        <f>(IF(DASHBOARD!$J$2=Y7,DASHBOARD!$P$17,IF(DASHBOARD!$J$2=0,0,Y13)))</f>
        <v/>
      </c>
      <c r="Z13" s="187">
        <f>(IF(DASHBOARD!$J$2=Z7,DASHBOARD!$P$17,IF(DASHBOARD!$J$2=0,0,Z13)))</f>
        <v/>
      </c>
      <c r="AA13" s="187">
        <f>(IF(DASHBOARD!$J$2=AA7,DASHBOARD!$P$17,IF(DASHBOARD!$J$2=0,0,AA13)))</f>
        <v/>
      </c>
      <c r="AB13" s="187">
        <f>(IF(DASHBOARD!$J$2=AB7,DASHBOARD!$P$17,IF(DASHBOARD!$J$2=0,0,AB13)))</f>
        <v/>
      </c>
      <c r="AC13" s="187">
        <f>(IF(DASHBOARD!$J$2=AC7,DASHBOARD!$P$17,IF(DASHBOARD!$J$2=0,0,AC13)))</f>
        <v/>
      </c>
      <c r="AD13" s="187">
        <f>(IF(DASHBOARD!$J$2=AD7,DASHBOARD!$P$17,IF(DASHBOARD!$J$2=0,0,AD13)))</f>
        <v/>
      </c>
      <c r="AE13" s="187">
        <f>(IF(DASHBOARD!$J$2=AE7,DASHBOARD!$P$17,IF(DASHBOARD!$J$2=0,0,AE13)))</f>
        <v/>
      </c>
      <c r="AF13" s="187">
        <f>(IF(DASHBOARD!$J$2=AF7,DASHBOARD!$P$17,IF(DASHBOARD!$J$2=0,0,AF13)))</f>
        <v/>
      </c>
      <c r="AG13" s="187">
        <f>(IF(DASHBOARD!$J$2=AG7,DASHBOARD!$P$17,IF(DASHBOARD!$J$2=0,0,AG13)))</f>
        <v/>
      </c>
      <c r="AH13" s="187">
        <f>(IF(DASHBOARD!$J$2=AH7,DASHBOARD!$P$17,IF(DASHBOARD!$J$2=0,0,AH13)))</f>
        <v/>
      </c>
      <c r="AI13" s="187">
        <f>(IF(DASHBOARD!$J$2=AI7,DASHBOARD!$P$17,IF(DASHBOARD!$J$2=0,0,AI13)))</f>
        <v/>
      </c>
      <c r="AJ13" s="187">
        <f>(IF(DASHBOARD!$J$2=AJ7,DASHBOARD!$P$17,IF(DASHBOARD!$J$2=0,0,AJ13)))</f>
        <v/>
      </c>
      <c r="AK13" s="187">
        <f>(IF(DASHBOARD!$J$2=AK7,DASHBOARD!$P$17,IF(DASHBOARD!$J$2=0,0,AK13)))</f>
        <v/>
      </c>
      <c r="AL13" s="187">
        <f>(IF(DASHBOARD!$J$2=AL7,DASHBOARD!$P$17,IF(DASHBOARD!$J$2=0,0,AL13)))</f>
        <v/>
      </c>
      <c r="AM13" s="187">
        <f>(IF(DASHBOARD!$J$2=AM7,DASHBOARD!$P$17,IF(DASHBOARD!$J$2=0,0,AM13)))</f>
        <v/>
      </c>
      <c r="AN13" s="187">
        <f>(IF(DASHBOARD!$J$2=AN7,DASHBOARD!$P$17,IF(DASHBOARD!$J$2=0,0,AN13)))</f>
        <v/>
      </c>
      <c r="AO13" s="187">
        <f>(IF(DASHBOARD!$J$2=AO7,DASHBOARD!$P$17,IF(DASHBOARD!$J$2=0,0,AO13)))</f>
        <v/>
      </c>
      <c r="AP13" s="187">
        <f>(IF(DASHBOARD!$J$2=AP7,DASHBOARD!$P$17,IF(DASHBOARD!$J$2=0,0,AP13)))</f>
        <v/>
      </c>
      <c r="AQ13" s="187">
        <f>(IF(DASHBOARD!$J$2=AQ7,DASHBOARD!$P$17,IF(DASHBOARD!$J$2=0,0,AQ13)))</f>
        <v/>
      </c>
      <c r="AR13" s="187">
        <f>(IF(DASHBOARD!$J$2=AR7,DASHBOARD!$P$17,IF(DASHBOARD!$J$2=0,0,AR13)))</f>
        <v/>
      </c>
      <c r="AS13" s="187">
        <f>(IF(DASHBOARD!$J$2=AS7,DASHBOARD!$P$17,IF(DASHBOARD!$J$2=0,0,AS13)))</f>
        <v/>
      </c>
      <c r="AT13" s="187">
        <f>(IF(DASHBOARD!$J$2=AT7,DASHBOARD!$P$17,IF(DASHBOARD!$J$2=0,0,AT13)))</f>
        <v/>
      </c>
      <c r="AU13" s="187">
        <f>(IF(DASHBOARD!$J$2=AU7,DASHBOARD!$P$17,IF(DASHBOARD!$J$2=0,0,AU13)))</f>
        <v/>
      </c>
      <c r="AV13" s="187">
        <f>(IF(DASHBOARD!$J$2=AV7,DASHBOARD!$P$17,IF(DASHBOARD!$J$2=0,0,AV13)))</f>
        <v/>
      </c>
      <c r="AW13" s="187">
        <f>(IF(DASHBOARD!$J$2=AW7,DASHBOARD!$P$17,IF(DASHBOARD!$J$2=0,0,AW13)))</f>
        <v/>
      </c>
      <c r="AX13" s="187">
        <f>(IF(DASHBOARD!$J$2=AX7,DASHBOARD!$P$17,IF(DASHBOARD!$J$2=0,0,AX13)))</f>
        <v/>
      </c>
      <c r="AY13" s="187">
        <f>(IF(DASHBOARD!$J$2=AY7,DASHBOARD!$P$17,IF(DASHBOARD!$J$2=0,0,AY13)))</f>
        <v/>
      </c>
      <c r="AZ13" s="187">
        <f>(IF(DASHBOARD!$J$2=AZ7,DASHBOARD!$P$17,IF(DASHBOARD!$J$2=0,0,AZ13)))</f>
        <v/>
      </c>
      <c r="BA13" s="187">
        <f>(IF(DASHBOARD!$J$2=BA7,DASHBOARD!$P$17,IF(DASHBOARD!$J$2=0,0,BA13)))</f>
        <v/>
      </c>
      <c r="BB13" s="180">
        <f>IF(SUM(F13:BA13)&lt;&gt;0,AVERAGEIF(F13:BA13,"&gt;0",F13:BA13),0)</f>
        <v/>
      </c>
      <c r="BC13" s="147" t="n"/>
      <c r="BD13" s="181">
        <f>MAXA(F13:BA13)</f>
        <v/>
      </c>
      <c r="BE13" s="1371">
        <f>IF(BD13&lt;&gt;0,VLOOKUP(BD13,$F$10:$BA$10,MATCH(BD13,F13:BA13,0)),"")</f>
        <v/>
      </c>
      <c r="BF13" s="181">
        <f t="array" ref="BF13">MIN(IF(F13:BA13&gt;0,F13:BA13))</f>
        <v/>
      </c>
      <c r="BG13" s="1371">
        <f>IF(BF13&lt;&gt;0,VLOOKUP(BF13,$F$10:$BA$10,MATCH($BF13,$F13:$BA13,0)),"")</f>
        <v/>
      </c>
      <c r="BI13" s="1372">
        <f>HLOOKUP($BI$9,$S$10:$AI$126,1+#REF!,TRUE)</f>
        <v/>
      </c>
      <c r="BJ13" s="1373">
        <f>HLOOKUP($BJ$9,$AJ$10:$AW$126,1+#REF!,TRUE)</f>
        <v/>
      </c>
      <c r="BK13" s="151" t="n"/>
    </row>
    <row r="14" ht="19.9" customHeight="1" s="18">
      <c r="B14" s="1370" t="n"/>
      <c r="C14" s="1353" t="n"/>
      <c r="D14" s="328" t="inlineStr">
        <is>
          <t>MANDAI 66</t>
        </is>
      </c>
      <c r="E14" s="179" t="n">
        <v>66</v>
      </c>
      <c r="F14" s="187">
        <f>(IF(DASHBOARD!$J$2=F7,DASHBOARD!$P$20,IF(DASHBOARD!$J$2=0,0,F14)))</f>
        <v/>
      </c>
      <c r="G14" s="187">
        <f>(IF(DASHBOARD!$J$2=G7,DASHBOARD!$P$20,IF(DASHBOARD!$J$2=0,0,G14)))</f>
        <v/>
      </c>
      <c r="H14" s="187">
        <f>(IF(DASHBOARD!$J$2=H7,DASHBOARD!$P$20,IF(DASHBOARD!$J$2=0,0,H14)))</f>
        <v/>
      </c>
      <c r="I14" s="187">
        <f>(IF(DASHBOARD!$J$2=I7,DASHBOARD!$P$20,IF(DASHBOARD!$J$2=0,0,I14)))</f>
        <v/>
      </c>
      <c r="J14" s="187">
        <f>(IF(DASHBOARD!$J$2=J7,DASHBOARD!$P$20,IF(DASHBOARD!$J$2=0,0,J14)))</f>
        <v/>
      </c>
      <c r="K14" s="187">
        <f>(IF(DASHBOARD!$J$2=K7,DASHBOARD!$P$20,IF(DASHBOARD!$J$2=0,0,K14)))</f>
        <v/>
      </c>
      <c r="L14" s="187">
        <f>(IF(DASHBOARD!$J$2=L7,DASHBOARD!$P$20,IF(DASHBOARD!$J$2=0,0,L14)))</f>
        <v/>
      </c>
      <c r="M14" s="187">
        <f>(IF(DASHBOARD!$J$2=M7,DASHBOARD!$P$20,IF(DASHBOARD!$J$2=0,0,M14)))</f>
        <v/>
      </c>
      <c r="N14" s="187">
        <f>(IF(DASHBOARD!$J$2=N7,DASHBOARD!$P$20,IF(DASHBOARD!$J$2=0,0,N14)))</f>
        <v/>
      </c>
      <c r="O14" s="187">
        <f>(IF(DASHBOARD!$J$2=O7,DASHBOARD!$P$20,IF(DASHBOARD!$J$2=0,0,O14)))</f>
        <v/>
      </c>
      <c r="P14" s="187">
        <f>(IF(DASHBOARD!$J$2=P7,DASHBOARD!$P$20,IF(DASHBOARD!$J$2=0,0,P14)))</f>
        <v/>
      </c>
      <c r="Q14" s="187">
        <f>(IF(DASHBOARD!$J$2=Q7,DASHBOARD!$P$20,IF(DASHBOARD!$J$2=0,0,Q14)))</f>
        <v/>
      </c>
      <c r="R14" s="187">
        <f>(IF(DASHBOARD!$J$2=R7,DASHBOARD!$P$20,IF(DASHBOARD!$J$2=0,0,R14)))</f>
        <v/>
      </c>
      <c r="S14" s="187">
        <f>(IF(DASHBOARD!$J$2=S7,DASHBOARD!$P$20,IF(DASHBOARD!$J$2=0,0,S14)))</f>
        <v/>
      </c>
      <c r="T14" s="187">
        <f>(IF(DASHBOARD!$J$2=T7,DASHBOARD!$P$20,IF(DASHBOARD!$J$2=0,0,T14)))</f>
        <v/>
      </c>
      <c r="U14" s="187">
        <f>(IF(DASHBOARD!$J$2=U7,DASHBOARD!$P$20,IF(DASHBOARD!$J$2=0,0,U14)))</f>
        <v/>
      </c>
      <c r="V14" s="187">
        <f>(IF(DASHBOARD!$J$2=V7,DASHBOARD!$P$20,IF(DASHBOARD!$J$2=0,0,V14)))</f>
        <v/>
      </c>
      <c r="W14" s="187">
        <f>(IF(DASHBOARD!$J$2=W7,DASHBOARD!$P$20,IF(DASHBOARD!$J$2=0,0,W14)))</f>
        <v/>
      </c>
      <c r="X14" s="187">
        <f>(IF(DASHBOARD!$J$2=X7,DASHBOARD!$P$20,IF(DASHBOARD!$J$2=0,0,X14)))</f>
        <v/>
      </c>
      <c r="Y14" s="187">
        <f>(IF(DASHBOARD!$J$2=Y7,DASHBOARD!$P$20,IF(DASHBOARD!$J$2=0,0,Y14)))</f>
        <v/>
      </c>
      <c r="Z14" s="187">
        <f>(IF(DASHBOARD!$J$2=Z7,DASHBOARD!$P$20,IF(DASHBOARD!$J$2=0,0,Z14)))</f>
        <v/>
      </c>
      <c r="AA14" s="187">
        <f>(IF(DASHBOARD!$J$2=AA7,DASHBOARD!$P$20,IF(DASHBOARD!$J$2=0,0,AA14)))</f>
        <v/>
      </c>
      <c r="AB14" s="187">
        <f>(IF(DASHBOARD!$J$2=AB7,DASHBOARD!$P$20,IF(DASHBOARD!$J$2=0,0,AB14)))</f>
        <v/>
      </c>
      <c r="AC14" s="187">
        <f>(IF(DASHBOARD!$J$2=AC7,DASHBOARD!$P$20,IF(DASHBOARD!$J$2=0,0,AC14)))</f>
        <v/>
      </c>
      <c r="AD14" s="187">
        <f>(IF(DASHBOARD!$J$2=AD7,DASHBOARD!$P$20,IF(DASHBOARD!$J$2=0,0,AD14)))</f>
        <v/>
      </c>
      <c r="AE14" s="187">
        <f>(IF(DASHBOARD!$J$2=AE7,DASHBOARD!$P$20,IF(DASHBOARD!$J$2=0,0,AE14)))</f>
        <v/>
      </c>
      <c r="AF14" s="187">
        <f>(IF(DASHBOARD!$J$2=AF7,DASHBOARD!$P$20,IF(DASHBOARD!$J$2=0,0,AF14)))</f>
        <v/>
      </c>
      <c r="AG14" s="187">
        <f>(IF(DASHBOARD!$J$2=AG7,DASHBOARD!$P$20,IF(DASHBOARD!$J$2=0,0,AG14)))</f>
        <v/>
      </c>
      <c r="AH14" s="187">
        <f>(IF(DASHBOARD!$J$2=AH7,DASHBOARD!$P$20,IF(DASHBOARD!$J$2=0,0,AH14)))</f>
        <v/>
      </c>
      <c r="AI14" s="187">
        <f>(IF(DASHBOARD!$J$2=AI7,DASHBOARD!$P$20,IF(DASHBOARD!$J$2=0,0,AI14)))</f>
        <v/>
      </c>
      <c r="AJ14" s="187">
        <f>(IF(DASHBOARD!$J$2=AJ7,DASHBOARD!$P$20,IF(DASHBOARD!$J$2=0,0,AJ14)))</f>
        <v/>
      </c>
      <c r="AK14" s="187">
        <f>(IF(DASHBOARD!$J$2=AK7,DASHBOARD!$P$20,IF(DASHBOARD!$J$2=0,0,AK14)))</f>
        <v/>
      </c>
      <c r="AL14" s="187">
        <f>(IF(DASHBOARD!$J$2=AL7,DASHBOARD!$P$20,IF(DASHBOARD!$J$2=0,0,AL14)))</f>
        <v/>
      </c>
      <c r="AM14" s="187">
        <f>(IF(DASHBOARD!$J$2=AM7,DASHBOARD!$P$20,IF(DASHBOARD!$J$2=0,0,AM14)))</f>
        <v/>
      </c>
      <c r="AN14" s="187">
        <f>(IF(DASHBOARD!$J$2=AN7,DASHBOARD!$P$20,IF(DASHBOARD!$J$2=0,0,AN14)))</f>
        <v/>
      </c>
      <c r="AO14" s="187">
        <f>(IF(DASHBOARD!$J$2=AO7,DASHBOARD!$P$20,IF(DASHBOARD!$J$2=0,0,AO14)))</f>
        <v/>
      </c>
      <c r="AP14" s="187">
        <f>(IF(DASHBOARD!$J$2=AP7,DASHBOARD!$P$20,IF(DASHBOARD!$J$2=0,0,AP14)))</f>
        <v/>
      </c>
      <c r="AQ14" s="187">
        <f>(IF(DASHBOARD!$J$2=AQ7,DASHBOARD!$P$20,IF(DASHBOARD!$J$2=0,0,AQ14)))</f>
        <v/>
      </c>
      <c r="AR14" s="187">
        <f>(IF(DASHBOARD!$J$2=AR7,DASHBOARD!$P$20,IF(DASHBOARD!$J$2=0,0,AR14)))</f>
        <v/>
      </c>
      <c r="AS14" s="187">
        <f>(IF(DASHBOARD!$J$2=AS7,DASHBOARD!$P$20,IF(DASHBOARD!$J$2=0,0,AS14)))</f>
        <v/>
      </c>
      <c r="AT14" s="187">
        <f>(IF(DASHBOARD!$J$2=AT7,DASHBOARD!$P$20,IF(DASHBOARD!$J$2=0,0,AT14)))</f>
        <v/>
      </c>
      <c r="AU14" s="187">
        <f>(IF(DASHBOARD!$J$2=AU7,DASHBOARD!$P$20,IF(DASHBOARD!$J$2=0,0,AU14)))</f>
        <v/>
      </c>
      <c r="AV14" s="187">
        <f>(IF(DASHBOARD!$J$2=AV7,DASHBOARD!$P$20,IF(DASHBOARD!$J$2=0,0,AV14)))</f>
        <v/>
      </c>
      <c r="AW14" s="187">
        <f>(IF(DASHBOARD!$J$2=AW7,DASHBOARD!$P$20,IF(DASHBOARD!$J$2=0,0,AW14)))</f>
        <v/>
      </c>
      <c r="AX14" s="187">
        <f>(IF(DASHBOARD!$J$2=AX7,DASHBOARD!$P$20,IF(DASHBOARD!$J$2=0,0,AX14)))</f>
        <v/>
      </c>
      <c r="AY14" s="187">
        <f>(IF(DASHBOARD!$J$2=AY7,DASHBOARD!$P$20,IF(DASHBOARD!$J$2=0,0,AY14)))</f>
        <v/>
      </c>
      <c r="AZ14" s="187">
        <f>(IF(DASHBOARD!$J$2=AZ7,DASHBOARD!$P$20,IF(DASHBOARD!$J$2=0,0,AZ14)))</f>
        <v/>
      </c>
      <c r="BA14" s="187">
        <f>(IF(DASHBOARD!$J$2=BA7,DASHBOARD!$P$20,IF(DASHBOARD!$J$2=0,0,BA14)))</f>
        <v/>
      </c>
      <c r="BB14" s="180">
        <f>IF(SUM(F14:BA14)&lt;&gt;0,AVERAGEIF(F14:BA14,"&gt;0",F14:BA14),0)</f>
        <v/>
      </c>
      <c r="BC14" s="147" t="n"/>
      <c r="BD14" s="181">
        <f>MAXA(F14:BA14)</f>
        <v/>
      </c>
      <c r="BE14" s="1371">
        <f>IF(BD14&lt;&gt;0,VLOOKUP(BD14,$F$10:$BA$10,MATCH(BD14,F14:BA14,0)),"")</f>
        <v/>
      </c>
      <c r="BF14" s="181">
        <f t="array" ref="BF14">MIN(IF(F14:BA14&gt;0,F14:BA14))</f>
        <v/>
      </c>
      <c r="BG14" s="1371">
        <f>IF(BF14&lt;&gt;0,VLOOKUP(BF14,$F$10:$BA$10,MATCH($BF14,$F14:$BA14,0)),"")</f>
        <v/>
      </c>
      <c r="BI14" s="1372">
        <f>HLOOKUP($BI$9,$S$10:$AI$126,1+#REF!,TRUE)</f>
        <v/>
      </c>
      <c r="BJ14" s="1373">
        <f>HLOOKUP($BJ$9,$AJ$10:$AW$126,1+#REF!,TRUE)</f>
        <v/>
      </c>
      <c r="BK14" s="151" t="n"/>
    </row>
    <row r="15" ht="19.9" customHeight="1" s="18">
      <c r="B15" s="1370" t="n"/>
      <c r="C15" s="1353" t="n"/>
      <c r="D15" s="328" t="inlineStr">
        <is>
          <t>PANGKEP 66</t>
        </is>
      </c>
      <c r="E15" s="179" t="n">
        <v>66</v>
      </c>
      <c r="F15" s="187">
        <f>(IF(DASHBOARD!$J$2=F7,DASHBOARD!$P$14,IF(DASHBOARD!$J$2=0,0,F15)))</f>
        <v/>
      </c>
      <c r="G15" s="187">
        <f>(IF(DASHBOARD!$J$2=G7,DASHBOARD!$P$14,IF(DASHBOARD!$J$2=0,0,G15)))</f>
        <v/>
      </c>
      <c r="H15" s="187">
        <f>(IF(DASHBOARD!$J$2=H7,DASHBOARD!$P$14,IF(DASHBOARD!$J$2=0,0,H15)))</f>
        <v/>
      </c>
      <c r="I15" s="187">
        <f>(IF(DASHBOARD!$J$2=I7,DASHBOARD!$P$14,IF(DASHBOARD!$J$2=0,0,I15)))</f>
        <v/>
      </c>
      <c r="J15" s="187">
        <f>(IF(DASHBOARD!$J$2=J7,DASHBOARD!$P$14,IF(DASHBOARD!$J$2=0,0,J15)))</f>
        <v/>
      </c>
      <c r="K15" s="187">
        <f>(IF(DASHBOARD!$J$2=K7,DASHBOARD!$P$14,IF(DASHBOARD!$J$2=0,0,K15)))</f>
        <v/>
      </c>
      <c r="L15" s="187">
        <f>(IF(DASHBOARD!$J$2=L7,DASHBOARD!$P$14,IF(DASHBOARD!$J$2=0,0,L15)))</f>
        <v/>
      </c>
      <c r="M15" s="187">
        <f>(IF(DASHBOARD!$J$2=M7,DASHBOARD!$P$14,IF(DASHBOARD!$J$2=0,0,M15)))</f>
        <v/>
      </c>
      <c r="N15" s="187">
        <f>(IF(DASHBOARD!$J$2=N7,DASHBOARD!$P$14,IF(DASHBOARD!$J$2=0,0,N15)))</f>
        <v/>
      </c>
      <c r="O15" s="187">
        <f>(IF(DASHBOARD!$J$2=O7,DASHBOARD!$P$14,IF(DASHBOARD!$J$2=0,0,O15)))</f>
        <v/>
      </c>
      <c r="P15" s="187">
        <f>(IF(DASHBOARD!$J$2=P7,DASHBOARD!$P$14,IF(DASHBOARD!$J$2=0,0,P15)))</f>
        <v/>
      </c>
      <c r="Q15" s="187">
        <f>(IF(DASHBOARD!$J$2=Q7,DASHBOARD!$P$14,IF(DASHBOARD!$J$2=0,0,Q15)))</f>
        <v/>
      </c>
      <c r="R15" s="187">
        <f>(IF(DASHBOARD!$J$2=R7,DASHBOARD!$P$14,IF(DASHBOARD!$J$2=0,0,R15)))</f>
        <v/>
      </c>
      <c r="S15" s="187">
        <f>(IF(DASHBOARD!$J$2=S7,DASHBOARD!$P$14,IF(DASHBOARD!$J$2=0,0,S15)))</f>
        <v/>
      </c>
      <c r="T15" s="187">
        <f>(IF(DASHBOARD!$J$2=T7,DASHBOARD!$P$14,IF(DASHBOARD!$J$2=0,0,T15)))</f>
        <v/>
      </c>
      <c r="U15" s="187">
        <f>(IF(DASHBOARD!$J$2=U7,DASHBOARD!$P$14,IF(DASHBOARD!$J$2=0,0,U15)))</f>
        <v/>
      </c>
      <c r="V15" s="187">
        <f>(IF(DASHBOARD!$J$2=V7,DASHBOARD!$P$14,IF(DASHBOARD!$J$2=0,0,V15)))</f>
        <v/>
      </c>
      <c r="W15" s="187">
        <f>(IF(DASHBOARD!$J$2=W7,DASHBOARD!$P$14,IF(DASHBOARD!$J$2=0,0,W15)))</f>
        <v/>
      </c>
      <c r="X15" s="187">
        <f>(IF(DASHBOARD!$J$2=X7,DASHBOARD!$P$14,IF(DASHBOARD!$J$2=0,0,X15)))</f>
        <v/>
      </c>
      <c r="Y15" s="187">
        <f>(IF(DASHBOARD!$J$2=Y7,DASHBOARD!$P$14,IF(DASHBOARD!$J$2=0,0,Y15)))</f>
        <v/>
      </c>
      <c r="Z15" s="187">
        <f>(IF(DASHBOARD!$J$2=Z7,DASHBOARD!$P$14,IF(DASHBOARD!$J$2=0,0,Z15)))</f>
        <v/>
      </c>
      <c r="AA15" s="187">
        <f>(IF(DASHBOARD!$J$2=AA7,DASHBOARD!$P$14,IF(DASHBOARD!$J$2=0,0,AA15)))</f>
        <v/>
      </c>
      <c r="AB15" s="187">
        <f>(IF(DASHBOARD!$J$2=AB7,DASHBOARD!$P$14,IF(DASHBOARD!$J$2=0,0,AB15)))</f>
        <v/>
      </c>
      <c r="AC15" s="187">
        <f>(IF(DASHBOARD!$J$2=AC7,DASHBOARD!$P$14,IF(DASHBOARD!$J$2=0,0,AC15)))</f>
        <v/>
      </c>
      <c r="AD15" s="187">
        <f>(IF(DASHBOARD!$J$2=AD7,DASHBOARD!$P$14,IF(DASHBOARD!$J$2=0,0,AD15)))</f>
        <v/>
      </c>
      <c r="AE15" s="187">
        <f>(IF(DASHBOARD!$J$2=AE7,DASHBOARD!$P$14,IF(DASHBOARD!$J$2=0,0,AE15)))</f>
        <v/>
      </c>
      <c r="AF15" s="187">
        <f>(IF(DASHBOARD!$J$2=AF7,DASHBOARD!$P$14,IF(DASHBOARD!$J$2=0,0,AF15)))</f>
        <v/>
      </c>
      <c r="AG15" s="187">
        <f>(IF(DASHBOARD!$J$2=AG7,DASHBOARD!$P$14,IF(DASHBOARD!$J$2=0,0,AG15)))</f>
        <v/>
      </c>
      <c r="AH15" s="187">
        <f>(IF(DASHBOARD!$J$2=AH7,DASHBOARD!$P$14,IF(DASHBOARD!$J$2=0,0,AH15)))</f>
        <v/>
      </c>
      <c r="AI15" s="187">
        <f>(IF(DASHBOARD!$J$2=AI7,DASHBOARD!$P$14,IF(DASHBOARD!$J$2=0,0,AI15)))</f>
        <v/>
      </c>
      <c r="AJ15" s="187">
        <f>(IF(DASHBOARD!$J$2=AJ7,DASHBOARD!$P$14,IF(DASHBOARD!$J$2=0,0,AJ15)))</f>
        <v/>
      </c>
      <c r="AK15" s="187">
        <f>(IF(DASHBOARD!$J$2=AK7,DASHBOARD!$P$14,IF(DASHBOARD!$J$2=0,0,AK15)))</f>
        <v/>
      </c>
      <c r="AL15" s="187">
        <f>(IF(DASHBOARD!$J$2=AL7,DASHBOARD!$P$14,IF(DASHBOARD!$J$2=0,0,AL15)))</f>
        <v/>
      </c>
      <c r="AM15" s="187">
        <f>(IF(DASHBOARD!$J$2=AM7,DASHBOARD!$P$14,IF(DASHBOARD!$J$2=0,0,AM15)))</f>
        <v/>
      </c>
      <c r="AN15" s="187">
        <f>(IF(DASHBOARD!$J$2=AN7,DASHBOARD!$P$14,IF(DASHBOARD!$J$2=0,0,AN15)))</f>
        <v/>
      </c>
      <c r="AO15" s="187">
        <f>(IF(DASHBOARD!$J$2=AO7,DASHBOARD!$P$14,IF(DASHBOARD!$J$2=0,0,AO15)))</f>
        <v/>
      </c>
      <c r="AP15" s="187">
        <f>(IF(DASHBOARD!$J$2=AP7,DASHBOARD!$P$14,IF(DASHBOARD!$J$2=0,0,AP15)))</f>
        <v/>
      </c>
      <c r="AQ15" s="187">
        <f>(IF(DASHBOARD!$J$2=AQ7,DASHBOARD!$P$14,IF(DASHBOARD!$J$2=0,0,AQ15)))</f>
        <v/>
      </c>
      <c r="AR15" s="187">
        <f>(IF(DASHBOARD!$J$2=AR7,DASHBOARD!$P$14,IF(DASHBOARD!$J$2=0,0,AR15)))</f>
        <v/>
      </c>
      <c r="AS15" s="187">
        <f>(IF(DASHBOARD!$J$2=AS7,DASHBOARD!$P$14,IF(DASHBOARD!$J$2=0,0,AS15)))</f>
        <v/>
      </c>
      <c r="AT15" s="187">
        <f>(IF(DASHBOARD!$J$2=AT7,DASHBOARD!$P$14,IF(DASHBOARD!$J$2=0,0,AT15)))</f>
        <v/>
      </c>
      <c r="AU15" s="187">
        <f>(IF(DASHBOARD!$J$2=AU7,DASHBOARD!$P$14,IF(DASHBOARD!$J$2=0,0,AU15)))</f>
        <v/>
      </c>
      <c r="AV15" s="187">
        <f>(IF(DASHBOARD!$J$2=AV7,DASHBOARD!$P$14,IF(DASHBOARD!$J$2=0,0,AV15)))</f>
        <v/>
      </c>
      <c r="AW15" s="187">
        <f>(IF(DASHBOARD!$J$2=AW7,DASHBOARD!$P$14,IF(DASHBOARD!$J$2=0,0,AW15)))</f>
        <v/>
      </c>
      <c r="AX15" s="187">
        <f>(IF(DASHBOARD!$J$2=AX7,DASHBOARD!$P$14,IF(DASHBOARD!$J$2=0,0,AX15)))</f>
        <v/>
      </c>
      <c r="AY15" s="187">
        <f>(IF(DASHBOARD!$J$2=AY7,DASHBOARD!$P$14,IF(DASHBOARD!$J$2=0,0,AY15)))</f>
        <v/>
      </c>
      <c r="AZ15" s="187">
        <f>(IF(DASHBOARD!$J$2=AZ7,DASHBOARD!$P$14,IF(DASHBOARD!$J$2=0,0,AZ15)))</f>
        <v/>
      </c>
      <c r="BA15" s="187">
        <f>(IF(DASHBOARD!$J$2=BA7,DASHBOARD!$P$14,IF(DASHBOARD!$J$2=0,0,BA15)))</f>
        <v/>
      </c>
      <c r="BB15" s="180">
        <f>IF(SUM(F15:BA15)&lt;&gt;0,AVERAGEIF(F15:BA15,"&gt;0",F15:BA15),0)</f>
        <v/>
      </c>
      <c r="BC15" s="147" t="n"/>
      <c r="BD15" s="181">
        <f>MAXA(F15:BA15)</f>
        <v/>
      </c>
      <c r="BE15" s="1371">
        <f>IF(BD15&lt;&gt;0,VLOOKUP(BD15,$F$10:$BA$10,MATCH(BD15,F15:BA15,0)),"")</f>
        <v/>
      </c>
      <c r="BF15" s="181">
        <f t="array" ref="BF15">MIN(IF(F15:BA15&gt;0,F15:BA15))</f>
        <v/>
      </c>
      <c r="BG15" s="1371">
        <f>IF(BF15&lt;&gt;0,VLOOKUP(BF15,$F$10:$BA$10,MATCH($BF15,$F15:$BA15,0)),"")</f>
        <v/>
      </c>
      <c r="BI15" s="1372">
        <f>HLOOKUP($BI$9,$S$10:$AI$126,1+#REF!,TRUE)</f>
        <v/>
      </c>
      <c r="BJ15" s="1373">
        <f>HLOOKUP($BJ$9,$AJ$10:$AW$126,1+#REF!,TRUE)</f>
        <v/>
      </c>
      <c r="BK15" s="151" t="n"/>
    </row>
    <row r="16" ht="19.9" customHeight="1" s="18">
      <c r="B16" s="1370" t="n"/>
      <c r="C16" s="1353" t="n"/>
      <c r="D16" s="328" t="inlineStr">
        <is>
          <t>PANGKEP 150</t>
        </is>
      </c>
      <c r="E16" s="186" t="n">
        <v>150</v>
      </c>
      <c r="F16" s="187">
        <f>(IF(DASHBOARD!$J$2=F7,DASHBOARD!$P$13,IF(DASHBOARD!$J$2=0,0,F16)))</f>
        <v/>
      </c>
      <c r="G16" s="187">
        <f>(IF(DASHBOARD!$J$2=G7,DASHBOARD!$P$13,IF(DASHBOARD!$J$2=0,0,G16)))</f>
        <v/>
      </c>
      <c r="H16" s="187">
        <f>(IF(DASHBOARD!$J$2=H7,DASHBOARD!$P$13,IF(DASHBOARD!$J$2=0,0,H16)))</f>
        <v/>
      </c>
      <c r="I16" s="187">
        <f>(IF(DASHBOARD!$J$2=I7,DASHBOARD!$P$13,IF(DASHBOARD!$J$2=0,0,I16)))</f>
        <v/>
      </c>
      <c r="J16" s="187">
        <f>(IF(DASHBOARD!$J$2=J7,DASHBOARD!$P$13,IF(DASHBOARD!$J$2=0,0,J16)))</f>
        <v/>
      </c>
      <c r="K16" s="187">
        <f>(IF(DASHBOARD!$J$2=K7,DASHBOARD!$P$13,IF(DASHBOARD!$J$2=0,0,K16)))</f>
        <v/>
      </c>
      <c r="L16" s="187">
        <f>(IF(DASHBOARD!$J$2=L7,DASHBOARD!$P$13,IF(DASHBOARD!$J$2=0,0,L16)))</f>
        <v/>
      </c>
      <c r="M16" s="187">
        <f>(IF(DASHBOARD!$J$2=M7,DASHBOARD!$P$13,IF(DASHBOARD!$J$2=0,0,M16)))</f>
        <v/>
      </c>
      <c r="N16" s="187">
        <f>(IF(DASHBOARD!$J$2=N7,DASHBOARD!$P$13,IF(DASHBOARD!$J$2=0,0,N16)))</f>
        <v/>
      </c>
      <c r="O16" s="187">
        <f>(IF(DASHBOARD!$J$2=O7,DASHBOARD!$P$13,IF(DASHBOARD!$J$2=0,0,O16)))</f>
        <v/>
      </c>
      <c r="P16" s="187">
        <f>(IF(DASHBOARD!$J$2=P7,DASHBOARD!$P$13,IF(DASHBOARD!$J$2=0,0,P16)))</f>
        <v/>
      </c>
      <c r="Q16" s="187">
        <f>(IF(DASHBOARD!$J$2=Q7,DASHBOARD!$P$13,IF(DASHBOARD!$J$2=0,0,Q16)))</f>
        <v/>
      </c>
      <c r="R16" s="187">
        <f>(IF(DASHBOARD!$J$2=R7,DASHBOARD!$P$13,IF(DASHBOARD!$J$2=0,0,R16)))</f>
        <v/>
      </c>
      <c r="S16" s="187">
        <f>(IF(DASHBOARD!$J$2=S7,DASHBOARD!$P$13,IF(DASHBOARD!$J$2=0,0,S16)))</f>
        <v/>
      </c>
      <c r="T16" s="187">
        <f>(IF(DASHBOARD!$J$2=T7,DASHBOARD!$P$13,IF(DASHBOARD!$J$2=0,0,T16)))</f>
        <v/>
      </c>
      <c r="U16" s="187">
        <f>(IF(DASHBOARD!$J$2=U7,DASHBOARD!$P$13,IF(DASHBOARD!$J$2=0,0,U16)))</f>
        <v/>
      </c>
      <c r="V16" s="187">
        <f>(IF(DASHBOARD!$J$2=V7,DASHBOARD!$P$13,IF(DASHBOARD!$J$2=0,0,V16)))</f>
        <v/>
      </c>
      <c r="W16" s="187">
        <f>(IF(DASHBOARD!$J$2=W7,DASHBOARD!$P$13,IF(DASHBOARD!$J$2=0,0,W16)))</f>
        <v/>
      </c>
      <c r="X16" s="187">
        <f>(IF(DASHBOARD!$J$2=X7,DASHBOARD!$P$13,IF(DASHBOARD!$J$2=0,0,X16)))</f>
        <v/>
      </c>
      <c r="Y16" s="187">
        <f>(IF(DASHBOARD!$J$2=Y7,DASHBOARD!$P$13,IF(DASHBOARD!$J$2=0,0,Y16)))</f>
        <v/>
      </c>
      <c r="Z16" s="187">
        <f>(IF(DASHBOARD!$J$2=Z7,DASHBOARD!$P$13,IF(DASHBOARD!$J$2=0,0,Z16)))</f>
        <v/>
      </c>
      <c r="AA16" s="187">
        <f>(IF(DASHBOARD!$J$2=AA7,DASHBOARD!$P$13,IF(DASHBOARD!$J$2=0,0,AA16)))</f>
        <v/>
      </c>
      <c r="AB16" s="187">
        <f>(IF(DASHBOARD!$J$2=AB7,DASHBOARD!$P$13,IF(DASHBOARD!$J$2=0,0,AB16)))</f>
        <v/>
      </c>
      <c r="AC16" s="187">
        <f>(IF(DASHBOARD!$J$2=AC7,DASHBOARD!$P$13,IF(DASHBOARD!$J$2=0,0,AC16)))</f>
        <v/>
      </c>
      <c r="AD16" s="187">
        <f>(IF(DASHBOARD!$J$2=AD7,DASHBOARD!$P$13,IF(DASHBOARD!$J$2=0,0,AD16)))</f>
        <v/>
      </c>
      <c r="AE16" s="187">
        <f>(IF(DASHBOARD!$J$2=AE7,DASHBOARD!$P$13,IF(DASHBOARD!$J$2=0,0,AE16)))</f>
        <v/>
      </c>
      <c r="AF16" s="187">
        <f>(IF(DASHBOARD!$J$2=AF7,DASHBOARD!$P$13,IF(DASHBOARD!$J$2=0,0,AF16)))</f>
        <v/>
      </c>
      <c r="AG16" s="187">
        <f>(IF(DASHBOARD!$J$2=AG7,DASHBOARD!$P$13,IF(DASHBOARD!$J$2=0,0,AG16)))</f>
        <v/>
      </c>
      <c r="AH16" s="187">
        <f>(IF(DASHBOARD!$J$2=AH7,DASHBOARD!$P$13,IF(DASHBOARD!$J$2=0,0,AH16)))</f>
        <v/>
      </c>
      <c r="AI16" s="187">
        <f>(IF(DASHBOARD!$J$2=AI7,DASHBOARD!$P$13,IF(DASHBOARD!$J$2=0,0,AI16)))</f>
        <v/>
      </c>
      <c r="AJ16" s="187">
        <f>(IF(DASHBOARD!$J$2=AJ7,DASHBOARD!$P$13,IF(DASHBOARD!$J$2=0,0,AJ16)))</f>
        <v/>
      </c>
      <c r="AK16" s="187">
        <f>(IF(DASHBOARD!$J$2=AK7,DASHBOARD!$P$13,IF(DASHBOARD!$J$2=0,0,AK16)))</f>
        <v/>
      </c>
      <c r="AL16" s="187">
        <f>(IF(DASHBOARD!$J$2=AL7,DASHBOARD!$P$13,IF(DASHBOARD!$J$2=0,0,AL16)))</f>
        <v/>
      </c>
      <c r="AM16" s="187">
        <f>(IF(DASHBOARD!$J$2=AM7,DASHBOARD!$P$13,IF(DASHBOARD!$J$2=0,0,AM16)))</f>
        <v/>
      </c>
      <c r="AN16" s="187">
        <f>(IF(DASHBOARD!$J$2=AN7,DASHBOARD!$P$13,IF(DASHBOARD!$J$2=0,0,AN16)))</f>
        <v/>
      </c>
      <c r="AO16" s="187">
        <f>(IF(DASHBOARD!$J$2=AO7,DASHBOARD!$P$13,IF(DASHBOARD!$J$2=0,0,AO16)))</f>
        <v/>
      </c>
      <c r="AP16" s="187">
        <f>(IF(DASHBOARD!$J$2=AP7,DASHBOARD!$P$13,IF(DASHBOARD!$J$2=0,0,AP16)))</f>
        <v/>
      </c>
      <c r="AQ16" s="187">
        <f>(IF(DASHBOARD!$J$2=AQ7,DASHBOARD!$P$13,IF(DASHBOARD!$J$2=0,0,AQ16)))</f>
        <v/>
      </c>
      <c r="AR16" s="187">
        <f>(IF(DASHBOARD!$J$2=AR7,DASHBOARD!$P$13,IF(DASHBOARD!$J$2=0,0,AR16)))</f>
        <v/>
      </c>
      <c r="AS16" s="187">
        <f>(IF(DASHBOARD!$J$2=AS7,DASHBOARD!$P$13,IF(DASHBOARD!$J$2=0,0,AS16)))</f>
        <v/>
      </c>
      <c r="AT16" s="187">
        <f>(IF(DASHBOARD!$J$2=AT7,DASHBOARD!$P$13,IF(DASHBOARD!$J$2=0,0,AT16)))</f>
        <v/>
      </c>
      <c r="AU16" s="187">
        <f>(IF(DASHBOARD!$J$2=AU7,DASHBOARD!$P$13,IF(DASHBOARD!$J$2=0,0,AU16)))</f>
        <v/>
      </c>
      <c r="AV16" s="187">
        <f>(IF(DASHBOARD!$J$2=AV7,DASHBOARD!$P$13,IF(DASHBOARD!$J$2=0,0,AV16)))</f>
        <v/>
      </c>
      <c r="AW16" s="187">
        <f>(IF(DASHBOARD!$J$2=AW7,DASHBOARD!$P$13,IF(DASHBOARD!$J$2=0,0,AW16)))</f>
        <v/>
      </c>
      <c r="AX16" s="187">
        <f>(IF(DASHBOARD!$J$2=AX7,DASHBOARD!$P$13,IF(DASHBOARD!$J$2=0,0,AX16)))</f>
        <v/>
      </c>
      <c r="AY16" s="187">
        <f>(IF(DASHBOARD!$J$2=AY7,DASHBOARD!$P$13,IF(DASHBOARD!$J$2=0,0,AY16)))</f>
        <v/>
      </c>
      <c r="AZ16" s="187">
        <f>(IF(DASHBOARD!$J$2=AZ7,DASHBOARD!$P$13,IF(DASHBOARD!$J$2=0,0,AZ16)))</f>
        <v/>
      </c>
      <c r="BA16" s="187">
        <f>(IF(DASHBOARD!$J$2=BA7,DASHBOARD!$P$13,IF(DASHBOARD!$J$2=0,0,BA16)))</f>
        <v/>
      </c>
      <c r="BB16" s="180">
        <f>IF(SUM(F16:BA16)&lt;&gt;0,AVERAGEIF(F16:BA16,"&gt;0",F16:BA16),0)</f>
        <v/>
      </c>
      <c r="BC16" s="147" t="n"/>
      <c r="BD16" s="181">
        <f>MAXA(F16:BA16)</f>
        <v/>
      </c>
      <c r="BE16" s="1371">
        <f>IF(BD16&lt;&gt;0,VLOOKUP(BD16,$F$10:$BA$10,MATCH(BD16,F16:BA16,0)),"")</f>
        <v/>
      </c>
      <c r="BF16" s="181">
        <f t="array" ref="BF16">MIN(IF(F16:BA16&gt;0,F16:BA16))</f>
        <v/>
      </c>
      <c r="BG16" s="1371">
        <f>IF(BF16&lt;&gt;0,VLOOKUP(BF16,$F$10:$BA$10,MATCH($BF16,$F16:$BA16,0)),"")</f>
        <v/>
      </c>
      <c r="BI16" s="1372">
        <f>HLOOKUP($BI$9,$S$10:$AI$126,1+#REF!,TRUE)</f>
        <v/>
      </c>
      <c r="BJ16" s="1373">
        <f>HLOOKUP($BJ$9,$AJ$10:$AW$126,1+#REF!,TRUE)</f>
        <v/>
      </c>
      <c r="BK16" s="151" t="n"/>
    </row>
    <row r="17" ht="19.9" customHeight="1" s="18">
      <c r="B17" s="1370" t="n"/>
      <c r="C17" s="1353" t="n"/>
      <c r="D17" s="328" t="inlineStr">
        <is>
          <t>KIMA 150</t>
        </is>
      </c>
      <c r="E17" s="186" t="n">
        <v>150</v>
      </c>
      <c r="F17" s="187">
        <f>(IF(DASHBOARD!$J$2=F7,DASHBOARD!$P$11,IF(DASHBOARD!$J$2=0,0,F17)))</f>
        <v/>
      </c>
      <c r="G17" s="187">
        <f>(IF(DASHBOARD!$J$2=G7,DASHBOARD!$P$11,IF(DASHBOARD!$J$2=0,0,G17)))</f>
        <v/>
      </c>
      <c r="H17" s="187">
        <f>(IF(DASHBOARD!$J$2=H7,DASHBOARD!$P$11,IF(DASHBOARD!$J$2=0,0,H17)))</f>
        <v/>
      </c>
      <c r="I17" s="187">
        <f>(IF(DASHBOARD!$J$2=I7,DASHBOARD!$P$11,IF(DASHBOARD!$J$2=0,0,I17)))</f>
        <v/>
      </c>
      <c r="J17" s="187">
        <f>(IF(DASHBOARD!$J$2=J7,DASHBOARD!$P$11,IF(DASHBOARD!$J$2=0,0,J17)))</f>
        <v/>
      </c>
      <c r="K17" s="187">
        <f>(IF(DASHBOARD!$J$2=K7,DASHBOARD!$P$11,IF(DASHBOARD!$J$2=0,0,K17)))</f>
        <v/>
      </c>
      <c r="L17" s="187">
        <f>(IF(DASHBOARD!$J$2=L7,DASHBOARD!$P$11,IF(DASHBOARD!$J$2=0,0,L17)))</f>
        <v/>
      </c>
      <c r="M17" s="187">
        <f>(IF(DASHBOARD!$J$2=M7,DASHBOARD!$P$11,IF(DASHBOARD!$J$2=0,0,M17)))</f>
        <v/>
      </c>
      <c r="N17" s="187">
        <f>(IF(DASHBOARD!$J$2=N7,DASHBOARD!$P$11,IF(DASHBOARD!$J$2=0,0,N17)))</f>
        <v/>
      </c>
      <c r="O17" s="187">
        <f>(IF(DASHBOARD!$J$2=O7,DASHBOARD!$P$11,IF(DASHBOARD!$J$2=0,0,O17)))</f>
        <v/>
      </c>
      <c r="P17" s="187">
        <f>(IF(DASHBOARD!$J$2=P7,DASHBOARD!$P$11,IF(DASHBOARD!$J$2=0,0,P17)))</f>
        <v/>
      </c>
      <c r="Q17" s="187">
        <f>(IF(DASHBOARD!$J$2=Q7,DASHBOARD!$P$11,IF(DASHBOARD!$J$2=0,0,Q17)))</f>
        <v/>
      </c>
      <c r="R17" s="187">
        <f>(IF(DASHBOARD!$J$2=R7,DASHBOARD!$P$11,IF(DASHBOARD!$J$2=0,0,R17)))</f>
        <v/>
      </c>
      <c r="S17" s="187">
        <f>(IF(DASHBOARD!$J$2=S7,DASHBOARD!$P$11,IF(DASHBOARD!$J$2=0,0,S17)))</f>
        <v/>
      </c>
      <c r="T17" s="187">
        <f>(IF(DASHBOARD!$J$2=T7,DASHBOARD!$P$11,IF(DASHBOARD!$J$2=0,0,T17)))</f>
        <v/>
      </c>
      <c r="U17" s="187">
        <f>(IF(DASHBOARD!$J$2=U7,DASHBOARD!$P$11,IF(DASHBOARD!$J$2=0,0,U17)))</f>
        <v/>
      </c>
      <c r="V17" s="187">
        <f>(IF(DASHBOARD!$J$2=V7,DASHBOARD!$P$11,IF(DASHBOARD!$J$2=0,0,V17)))</f>
        <v/>
      </c>
      <c r="W17" s="187">
        <f>(IF(DASHBOARD!$J$2=W7,DASHBOARD!$P$11,IF(DASHBOARD!$J$2=0,0,W17)))</f>
        <v/>
      </c>
      <c r="X17" s="187">
        <f>(IF(DASHBOARD!$J$2=X7,DASHBOARD!$P$11,IF(DASHBOARD!$J$2=0,0,X17)))</f>
        <v/>
      </c>
      <c r="Y17" s="187">
        <f>(IF(DASHBOARD!$J$2=Y7,DASHBOARD!$P$11,IF(DASHBOARD!$J$2=0,0,Y17)))</f>
        <v/>
      </c>
      <c r="Z17" s="187">
        <f>(IF(DASHBOARD!$J$2=Z7,DASHBOARD!$P$11,IF(DASHBOARD!$J$2=0,0,Z17)))</f>
        <v/>
      </c>
      <c r="AA17" s="187">
        <f>(IF(DASHBOARD!$J$2=AA7,DASHBOARD!$P$11,IF(DASHBOARD!$J$2=0,0,AA17)))</f>
        <v/>
      </c>
      <c r="AB17" s="187">
        <f>(IF(DASHBOARD!$J$2=AB7,DASHBOARD!$P$11,IF(DASHBOARD!$J$2=0,0,AB17)))</f>
        <v/>
      </c>
      <c r="AC17" s="187">
        <f>(IF(DASHBOARD!$J$2=AC7,DASHBOARD!$P$11,IF(DASHBOARD!$J$2=0,0,AC17)))</f>
        <v/>
      </c>
      <c r="AD17" s="187">
        <f>(IF(DASHBOARD!$J$2=AD7,DASHBOARD!$P$11,IF(DASHBOARD!$J$2=0,0,AD17)))</f>
        <v/>
      </c>
      <c r="AE17" s="187">
        <f>(IF(DASHBOARD!$J$2=AE7,DASHBOARD!$P$11,IF(DASHBOARD!$J$2=0,0,AE17)))</f>
        <v/>
      </c>
      <c r="AF17" s="187">
        <f>(IF(DASHBOARD!$J$2=AF7,DASHBOARD!$P$11,IF(DASHBOARD!$J$2=0,0,AF17)))</f>
        <v/>
      </c>
      <c r="AG17" s="187">
        <f>(IF(DASHBOARD!$J$2=AG7,DASHBOARD!$P$11,IF(DASHBOARD!$J$2=0,0,AG17)))</f>
        <v/>
      </c>
      <c r="AH17" s="187">
        <f>(IF(DASHBOARD!$J$2=AH7,DASHBOARD!$P$11,IF(DASHBOARD!$J$2=0,0,AH17)))</f>
        <v/>
      </c>
      <c r="AI17" s="187">
        <f>(IF(DASHBOARD!$J$2=AI7,DASHBOARD!$P$11,IF(DASHBOARD!$J$2=0,0,AI17)))</f>
        <v/>
      </c>
      <c r="AJ17" s="187">
        <f>(IF(DASHBOARD!$J$2=AJ7,DASHBOARD!$P$11,IF(DASHBOARD!$J$2=0,0,AJ17)))</f>
        <v/>
      </c>
      <c r="AK17" s="187">
        <f>(IF(DASHBOARD!$J$2=AK7,DASHBOARD!$P$11,IF(DASHBOARD!$J$2=0,0,AK17)))</f>
        <v/>
      </c>
      <c r="AL17" s="187">
        <f>(IF(DASHBOARD!$J$2=AL7,DASHBOARD!$P$11,IF(DASHBOARD!$J$2=0,0,AL17)))</f>
        <v/>
      </c>
      <c r="AM17" s="187">
        <f>(IF(DASHBOARD!$J$2=AM7,DASHBOARD!$P$11,IF(DASHBOARD!$J$2=0,0,AM17)))</f>
        <v/>
      </c>
      <c r="AN17" s="187">
        <f>(IF(DASHBOARD!$J$2=AN7,DASHBOARD!$P$11,IF(DASHBOARD!$J$2=0,0,AN17)))</f>
        <v/>
      </c>
      <c r="AO17" s="187">
        <f>(IF(DASHBOARD!$J$2=AO7,DASHBOARD!$P$11,IF(DASHBOARD!$J$2=0,0,AO17)))</f>
        <v/>
      </c>
      <c r="AP17" s="187">
        <f>(IF(DASHBOARD!$J$2=AP7,DASHBOARD!$P$11,IF(DASHBOARD!$J$2=0,0,AP17)))</f>
        <v/>
      </c>
      <c r="AQ17" s="187">
        <f>(IF(DASHBOARD!$J$2=AQ7,DASHBOARD!$P$11,IF(DASHBOARD!$J$2=0,0,AQ17)))</f>
        <v/>
      </c>
      <c r="AR17" s="187">
        <f>(IF(DASHBOARD!$J$2=AR7,DASHBOARD!$P$11,IF(DASHBOARD!$J$2=0,0,AR17)))</f>
        <v/>
      </c>
      <c r="AS17" s="187">
        <f>(IF(DASHBOARD!$J$2=AS7,DASHBOARD!$P$11,IF(DASHBOARD!$J$2=0,0,AS17)))</f>
        <v/>
      </c>
      <c r="AT17" s="187">
        <f>(IF(DASHBOARD!$J$2=AT7,DASHBOARD!$P$11,IF(DASHBOARD!$J$2=0,0,AT17)))</f>
        <v/>
      </c>
      <c r="AU17" s="187">
        <f>(IF(DASHBOARD!$J$2=AU7,DASHBOARD!$P$11,IF(DASHBOARD!$J$2=0,0,AU17)))</f>
        <v/>
      </c>
      <c r="AV17" s="187">
        <f>(IF(DASHBOARD!$J$2=AV7,DASHBOARD!$P$11,IF(DASHBOARD!$J$2=0,0,AV17)))</f>
        <v/>
      </c>
      <c r="AW17" s="187">
        <f>(IF(DASHBOARD!$J$2=AW7,DASHBOARD!$P$11,IF(DASHBOARD!$J$2=0,0,AW17)))</f>
        <v/>
      </c>
      <c r="AX17" s="187">
        <f>(IF(DASHBOARD!$J$2=AX7,DASHBOARD!$P$11,IF(DASHBOARD!$J$2=0,0,AX17)))</f>
        <v/>
      </c>
      <c r="AY17" s="187">
        <f>(IF(DASHBOARD!$J$2=AY7,DASHBOARD!$P$11,IF(DASHBOARD!$J$2=0,0,AY17)))</f>
        <v/>
      </c>
      <c r="AZ17" s="187">
        <f>(IF(DASHBOARD!$J$2=AZ7,DASHBOARD!$P$11,IF(DASHBOARD!$J$2=0,0,AZ17)))</f>
        <v/>
      </c>
      <c r="BA17" s="187">
        <f>(IF(DASHBOARD!$J$2=BA7,DASHBOARD!$P$11,IF(DASHBOARD!$J$2=0,0,BA17)))</f>
        <v/>
      </c>
      <c r="BB17" s="180">
        <f>IF(SUM(F17:BA17)&lt;&gt;0,AVERAGEIF(F17:BA17,"&gt;0",F17:BA17),0)</f>
        <v/>
      </c>
      <c r="BC17" s="147" t="n"/>
      <c r="BD17" s="181">
        <f>MAXA(F17:BA17)</f>
        <v/>
      </c>
      <c r="BE17" s="1371">
        <f>IF(BD17&lt;&gt;0,VLOOKUP(BD17,$F$10:$BA$10,MATCH(BD17,F17:BA17,0)),"")</f>
        <v/>
      </c>
      <c r="BF17" s="181">
        <f t="array" ref="BF17">MIN(IF(F17:BA17&gt;0,F17:BA17))</f>
        <v/>
      </c>
      <c r="BG17" s="1371">
        <f>IF(BF17&lt;&gt;0,VLOOKUP(BF17,$F$10:$BA$10,MATCH($BF17,$F17:$BA17,0)),"")</f>
        <v/>
      </c>
      <c r="BI17" s="1372">
        <f>HLOOKUP($BI$9,$S$10:$AI$126,1+#REF!,TRUE)</f>
        <v/>
      </c>
      <c r="BJ17" s="1373">
        <f>HLOOKUP($BJ$9,$AJ$10:$AW$126,1+#REF!,TRUE)</f>
        <v/>
      </c>
      <c r="BK17" s="151" t="n"/>
    </row>
    <row r="18" ht="19.9" customHeight="1" s="18">
      <c r="B18" s="1370" t="n"/>
      <c r="C18" s="1353" t="n"/>
      <c r="D18" s="328" t="inlineStr">
        <is>
          <t>MAROS 150</t>
        </is>
      </c>
      <c r="E18" s="186" t="n">
        <v>150</v>
      </c>
      <c r="F18" s="187">
        <f>(IF(DASHBOARD!$J$2=F7,DASHBOARD!$P$15,IF(DASHBOARD!$J$2=0,0,F18)))</f>
        <v/>
      </c>
      <c r="G18" s="187">
        <f>(IF(DASHBOARD!$J$2=G7,DASHBOARD!$P$15,IF(DASHBOARD!$J$2=0,0,G18)))</f>
        <v/>
      </c>
      <c r="H18" s="187">
        <f>(IF(DASHBOARD!$J$2=H7,DASHBOARD!$P$15,IF(DASHBOARD!$J$2=0,0,H18)))</f>
        <v/>
      </c>
      <c r="I18" s="187">
        <f>(IF(DASHBOARD!$J$2=I7,DASHBOARD!$P$15,IF(DASHBOARD!$J$2=0,0,I18)))</f>
        <v/>
      </c>
      <c r="J18" s="187">
        <f>(IF(DASHBOARD!$J$2=J7,DASHBOARD!$P$15,IF(DASHBOARD!$J$2=0,0,J18)))</f>
        <v/>
      </c>
      <c r="K18" s="187">
        <f>(IF(DASHBOARD!$J$2=K7,DASHBOARD!$P$15,IF(DASHBOARD!$J$2=0,0,K18)))</f>
        <v/>
      </c>
      <c r="L18" s="187">
        <f>(IF(DASHBOARD!$J$2=L7,DASHBOARD!$P$15,IF(DASHBOARD!$J$2=0,0,L18)))</f>
        <v/>
      </c>
      <c r="M18" s="187">
        <f>(IF(DASHBOARD!$J$2=M7,DASHBOARD!$P$15,IF(DASHBOARD!$J$2=0,0,M18)))</f>
        <v/>
      </c>
      <c r="N18" s="187">
        <f>(IF(DASHBOARD!$J$2=N7,DASHBOARD!$P$15,IF(DASHBOARD!$J$2=0,0,N18)))</f>
        <v/>
      </c>
      <c r="O18" s="187">
        <f>(IF(DASHBOARD!$J$2=O7,DASHBOARD!$P$15,IF(DASHBOARD!$J$2=0,0,O18)))</f>
        <v/>
      </c>
      <c r="P18" s="187">
        <f>(IF(DASHBOARD!$J$2=P7,DASHBOARD!$P$15,IF(DASHBOARD!$J$2=0,0,P18)))</f>
        <v/>
      </c>
      <c r="Q18" s="187">
        <f>(IF(DASHBOARD!$J$2=Q7,DASHBOARD!$P$15,IF(DASHBOARD!$J$2=0,0,Q18)))</f>
        <v/>
      </c>
      <c r="R18" s="187">
        <f>(IF(DASHBOARD!$J$2=R7,DASHBOARD!$P$15,IF(DASHBOARD!$J$2=0,0,R18)))</f>
        <v/>
      </c>
      <c r="S18" s="187">
        <f>(IF(DASHBOARD!$J$2=S7,DASHBOARD!$P$15,IF(DASHBOARD!$J$2=0,0,S18)))</f>
        <v/>
      </c>
      <c r="T18" s="187">
        <f>(IF(DASHBOARD!$J$2=T7,DASHBOARD!$P$15,IF(DASHBOARD!$J$2=0,0,T18)))</f>
        <v/>
      </c>
      <c r="U18" s="187">
        <f>(IF(DASHBOARD!$J$2=U7,DASHBOARD!$P$15,IF(DASHBOARD!$J$2=0,0,U18)))</f>
        <v/>
      </c>
      <c r="V18" s="187">
        <f>(IF(DASHBOARD!$J$2=V7,DASHBOARD!$P$15,IF(DASHBOARD!$J$2=0,0,V18)))</f>
        <v/>
      </c>
      <c r="W18" s="187">
        <f>(IF(DASHBOARD!$J$2=W7,DASHBOARD!$P$15,IF(DASHBOARD!$J$2=0,0,W18)))</f>
        <v/>
      </c>
      <c r="X18" s="187">
        <f>(IF(DASHBOARD!$J$2=X7,DASHBOARD!$P$15,IF(DASHBOARD!$J$2=0,0,X18)))</f>
        <v/>
      </c>
      <c r="Y18" s="187">
        <f>(IF(DASHBOARD!$J$2=Y7,DASHBOARD!$P$15,IF(DASHBOARD!$J$2=0,0,Y18)))</f>
        <v/>
      </c>
      <c r="Z18" s="187">
        <f>(IF(DASHBOARD!$J$2=Z7,DASHBOARD!$P$15,IF(DASHBOARD!$J$2=0,0,Z18)))</f>
        <v/>
      </c>
      <c r="AA18" s="187">
        <f>(IF(DASHBOARD!$J$2=AA7,DASHBOARD!$P$15,IF(DASHBOARD!$J$2=0,0,AA18)))</f>
        <v/>
      </c>
      <c r="AB18" s="187">
        <f>(IF(DASHBOARD!$J$2=AB7,DASHBOARD!$P$15,IF(DASHBOARD!$J$2=0,0,AB18)))</f>
        <v/>
      </c>
      <c r="AC18" s="187">
        <f>(IF(DASHBOARD!$J$2=AC7,DASHBOARD!$P$15,IF(DASHBOARD!$J$2=0,0,AC18)))</f>
        <v/>
      </c>
      <c r="AD18" s="187">
        <f>(IF(DASHBOARD!$J$2=AD7,DASHBOARD!$P$15,IF(DASHBOARD!$J$2=0,0,AD18)))</f>
        <v/>
      </c>
      <c r="AE18" s="187">
        <f>(IF(DASHBOARD!$J$2=AE7,DASHBOARD!$P$15,IF(DASHBOARD!$J$2=0,0,AE18)))</f>
        <v/>
      </c>
      <c r="AF18" s="187">
        <f>(IF(DASHBOARD!$J$2=AF7,DASHBOARD!$P$15,IF(DASHBOARD!$J$2=0,0,AF18)))</f>
        <v/>
      </c>
      <c r="AG18" s="187">
        <f>(IF(DASHBOARD!$J$2=AG7,DASHBOARD!$P$15,IF(DASHBOARD!$J$2=0,0,AG18)))</f>
        <v/>
      </c>
      <c r="AH18" s="187">
        <f>(IF(DASHBOARD!$J$2=AH7,DASHBOARD!$P$15,IF(DASHBOARD!$J$2=0,0,AH18)))</f>
        <v/>
      </c>
      <c r="AI18" s="187">
        <f>(IF(DASHBOARD!$J$2=AI7,DASHBOARD!$P$15,IF(DASHBOARD!$J$2=0,0,AI18)))</f>
        <v/>
      </c>
      <c r="AJ18" s="187">
        <f>(IF(DASHBOARD!$J$2=AJ7,DASHBOARD!$P$15,IF(DASHBOARD!$J$2=0,0,AJ18)))</f>
        <v/>
      </c>
      <c r="AK18" s="187">
        <f>(IF(DASHBOARD!$J$2=AK7,DASHBOARD!$P$15,IF(DASHBOARD!$J$2=0,0,AK18)))</f>
        <v/>
      </c>
      <c r="AL18" s="187">
        <f>(IF(DASHBOARD!$J$2=AL7,DASHBOARD!$P$15,IF(DASHBOARD!$J$2=0,0,AL18)))</f>
        <v/>
      </c>
      <c r="AM18" s="187">
        <f>(IF(DASHBOARD!$J$2=AM7,DASHBOARD!$P$15,IF(DASHBOARD!$J$2=0,0,AM18)))</f>
        <v/>
      </c>
      <c r="AN18" s="187">
        <f>(IF(DASHBOARD!$J$2=AN7,DASHBOARD!$P$15,IF(DASHBOARD!$J$2=0,0,AN18)))</f>
        <v/>
      </c>
      <c r="AO18" s="187">
        <f>(IF(DASHBOARD!$J$2=AO7,DASHBOARD!$P$15,IF(DASHBOARD!$J$2=0,0,AO18)))</f>
        <v/>
      </c>
      <c r="AP18" s="187">
        <f>(IF(DASHBOARD!$J$2=AP7,DASHBOARD!$P$15,IF(DASHBOARD!$J$2=0,0,AP18)))</f>
        <v/>
      </c>
      <c r="AQ18" s="187">
        <f>(IF(DASHBOARD!$J$2=AQ7,DASHBOARD!$P$15,IF(DASHBOARD!$J$2=0,0,AQ18)))</f>
        <v/>
      </c>
      <c r="AR18" s="187">
        <f>(IF(DASHBOARD!$J$2=AR7,DASHBOARD!$P$15,IF(DASHBOARD!$J$2=0,0,AR18)))</f>
        <v/>
      </c>
      <c r="AS18" s="187">
        <f>(IF(DASHBOARD!$J$2=AS7,DASHBOARD!$P$15,IF(DASHBOARD!$J$2=0,0,AS18)))</f>
        <v/>
      </c>
      <c r="AT18" s="187">
        <f>(IF(DASHBOARD!$J$2=AT7,DASHBOARD!$P$15,IF(DASHBOARD!$J$2=0,0,AT18)))</f>
        <v/>
      </c>
      <c r="AU18" s="187">
        <f>(IF(DASHBOARD!$J$2=AU7,DASHBOARD!$P$15,IF(DASHBOARD!$J$2=0,0,AU18)))</f>
        <v/>
      </c>
      <c r="AV18" s="187">
        <f>(IF(DASHBOARD!$J$2=AV7,DASHBOARD!$P$15,IF(DASHBOARD!$J$2=0,0,AV18)))</f>
        <v/>
      </c>
      <c r="AW18" s="187">
        <f>(IF(DASHBOARD!$J$2=AW7,DASHBOARD!$P$15,IF(DASHBOARD!$J$2=0,0,AW18)))</f>
        <v/>
      </c>
      <c r="AX18" s="187">
        <f>(IF(DASHBOARD!$J$2=AX7,DASHBOARD!$P$15,IF(DASHBOARD!$J$2=0,0,AX18)))</f>
        <v/>
      </c>
      <c r="AY18" s="187">
        <f>(IF(DASHBOARD!$J$2=AY7,DASHBOARD!$P$15,IF(DASHBOARD!$J$2=0,0,AY18)))</f>
        <v/>
      </c>
      <c r="AZ18" s="187">
        <f>(IF(DASHBOARD!$J$2=AZ7,DASHBOARD!$P$15,IF(DASHBOARD!$J$2=0,0,AZ18)))</f>
        <v/>
      </c>
      <c r="BA18" s="187">
        <f>(IF(DASHBOARD!$J$2=BA7,DASHBOARD!$P$15,IF(DASHBOARD!$J$2=0,0,BA18)))</f>
        <v/>
      </c>
      <c r="BB18" s="180">
        <f>IF(SUM(F18:BA18)&lt;&gt;0,AVERAGEIF(F18:BA18,"&gt;0",F18:BA18),0)</f>
        <v/>
      </c>
      <c r="BC18" s="147" t="n"/>
      <c r="BD18" s="181">
        <f>MAXA(F18:BA18)</f>
        <v/>
      </c>
      <c r="BE18" s="1371">
        <f>IF(BD18&lt;&gt;0,VLOOKUP(BD18,$F$10:$BA$10,MATCH(BD18,F18:BA18,0)),"")</f>
        <v/>
      </c>
      <c r="BF18" s="181">
        <f t="array" ref="BF18">MIN(IF(F18:BA18&gt;0,F18:BA18))</f>
        <v/>
      </c>
      <c r="BG18" s="1371">
        <f>IF(BF18&lt;&gt;0,VLOOKUP(BF18,$F$10:$BA$10,MATCH($BF18,$F18:$BA18,0)),"")</f>
        <v/>
      </c>
      <c r="BI18" s="1372">
        <f>HLOOKUP($BI$9,$S$10:$AI$126,1+#REF!,TRUE)</f>
        <v/>
      </c>
      <c r="BJ18" s="1373">
        <f>HLOOKUP($BJ$9,$AJ$10:$AW$126,1+#REF!,TRUE)</f>
        <v/>
      </c>
      <c r="BK18" s="151" t="n"/>
    </row>
    <row r="19" ht="19.9" customHeight="1" s="18">
      <c r="B19" s="1370" t="n"/>
      <c r="C19" s="1353" t="n"/>
      <c r="D19" s="328" t="inlineStr">
        <is>
          <t>DAYA BARU 150</t>
        </is>
      </c>
      <c r="E19" s="186" t="n">
        <v>150</v>
      </c>
      <c r="F19" s="187">
        <f>(IF(DASHBOARD!$J$2=F7,DASHBOARD!$P$16,IF(DASHBOARD!$J$2=0,0,F19)))</f>
        <v/>
      </c>
      <c r="G19" s="187">
        <f>(IF(DASHBOARD!$J$2=G7,DASHBOARD!$P$16,IF(DASHBOARD!$J$2=0,0,G19)))</f>
        <v/>
      </c>
      <c r="H19" s="187">
        <f>(IF(DASHBOARD!$J$2=H7,DASHBOARD!$P$16,IF(DASHBOARD!$J$2=0,0,H19)))</f>
        <v/>
      </c>
      <c r="I19" s="187">
        <f>(IF(DASHBOARD!$J$2=I7,DASHBOARD!$P$16,IF(DASHBOARD!$J$2=0,0,I19)))</f>
        <v/>
      </c>
      <c r="J19" s="187">
        <f>(IF(DASHBOARD!$J$2=J7,DASHBOARD!$P$16,IF(DASHBOARD!$J$2=0,0,J19)))</f>
        <v/>
      </c>
      <c r="K19" s="187">
        <f>(IF(DASHBOARD!$J$2=K7,DASHBOARD!$P$16,IF(DASHBOARD!$J$2=0,0,K19)))</f>
        <v/>
      </c>
      <c r="L19" s="187">
        <f>(IF(DASHBOARD!$J$2=L7,DASHBOARD!$P$16,IF(DASHBOARD!$J$2=0,0,L19)))</f>
        <v/>
      </c>
      <c r="M19" s="187">
        <f>(IF(DASHBOARD!$J$2=M7,DASHBOARD!$P$16,IF(DASHBOARD!$J$2=0,0,M19)))</f>
        <v/>
      </c>
      <c r="N19" s="187">
        <f>(IF(DASHBOARD!$J$2=N7,DASHBOARD!$P$16,IF(DASHBOARD!$J$2=0,0,N19)))</f>
        <v/>
      </c>
      <c r="O19" s="187">
        <f>(IF(DASHBOARD!$J$2=O7,DASHBOARD!$P$16,IF(DASHBOARD!$J$2=0,0,O19)))</f>
        <v/>
      </c>
      <c r="P19" s="187">
        <f>(IF(DASHBOARD!$J$2=P7,DASHBOARD!$P$16,IF(DASHBOARD!$J$2=0,0,P19)))</f>
        <v/>
      </c>
      <c r="Q19" s="187">
        <f>(IF(DASHBOARD!$J$2=Q7,DASHBOARD!$P$16,IF(DASHBOARD!$J$2=0,0,Q19)))</f>
        <v/>
      </c>
      <c r="R19" s="187">
        <f>(IF(DASHBOARD!$J$2=R7,DASHBOARD!$P$16,IF(DASHBOARD!$J$2=0,0,R19)))</f>
        <v/>
      </c>
      <c r="S19" s="187">
        <f>(IF(DASHBOARD!$J$2=S7,DASHBOARD!$P$16,IF(DASHBOARD!$J$2=0,0,S19)))</f>
        <v/>
      </c>
      <c r="T19" s="187">
        <f>(IF(DASHBOARD!$J$2=T7,DASHBOARD!$P$16,IF(DASHBOARD!$J$2=0,0,T19)))</f>
        <v/>
      </c>
      <c r="U19" s="187">
        <f>(IF(DASHBOARD!$J$2=U7,DASHBOARD!$P$16,IF(DASHBOARD!$J$2=0,0,U19)))</f>
        <v/>
      </c>
      <c r="V19" s="187">
        <f>(IF(DASHBOARD!$J$2=V7,DASHBOARD!$P$16,IF(DASHBOARD!$J$2=0,0,V19)))</f>
        <v/>
      </c>
      <c r="W19" s="187">
        <f>(IF(DASHBOARD!$J$2=W7,DASHBOARD!$P$16,IF(DASHBOARD!$J$2=0,0,W19)))</f>
        <v/>
      </c>
      <c r="X19" s="187">
        <f>(IF(DASHBOARD!$J$2=X7,DASHBOARD!$P$16,IF(DASHBOARD!$J$2=0,0,X19)))</f>
        <v/>
      </c>
      <c r="Y19" s="187">
        <f>(IF(DASHBOARD!$J$2=Y7,DASHBOARD!$P$16,IF(DASHBOARD!$J$2=0,0,Y19)))</f>
        <v/>
      </c>
      <c r="Z19" s="187">
        <f>(IF(DASHBOARD!$J$2=Z7,DASHBOARD!$P$16,IF(DASHBOARD!$J$2=0,0,Z19)))</f>
        <v/>
      </c>
      <c r="AA19" s="187">
        <f>(IF(DASHBOARD!$J$2=AA7,DASHBOARD!$P$16,IF(DASHBOARD!$J$2=0,0,AA19)))</f>
        <v/>
      </c>
      <c r="AB19" s="187">
        <f>(IF(DASHBOARD!$J$2=AB7,DASHBOARD!$P$16,IF(DASHBOARD!$J$2=0,0,AB19)))</f>
        <v/>
      </c>
      <c r="AC19" s="187">
        <f>(IF(DASHBOARD!$J$2=AC7,DASHBOARD!$P$16,IF(DASHBOARD!$J$2=0,0,AC19)))</f>
        <v/>
      </c>
      <c r="AD19" s="187">
        <f>(IF(DASHBOARD!$J$2=AD7,DASHBOARD!$P$16,IF(DASHBOARD!$J$2=0,0,AD19)))</f>
        <v/>
      </c>
      <c r="AE19" s="187">
        <f>(IF(DASHBOARD!$J$2=AE7,DASHBOARD!$P$16,IF(DASHBOARD!$J$2=0,0,AE19)))</f>
        <v/>
      </c>
      <c r="AF19" s="187">
        <f>(IF(DASHBOARD!$J$2=AF7,DASHBOARD!$P$16,IF(DASHBOARD!$J$2=0,0,AF19)))</f>
        <v/>
      </c>
      <c r="AG19" s="187">
        <f>(IF(DASHBOARD!$J$2=AG7,DASHBOARD!$P$16,IF(DASHBOARD!$J$2=0,0,AG19)))</f>
        <v/>
      </c>
      <c r="AH19" s="187">
        <f>(IF(DASHBOARD!$J$2=AH7,DASHBOARD!$P$16,IF(DASHBOARD!$J$2=0,0,AH19)))</f>
        <v/>
      </c>
      <c r="AI19" s="187">
        <f>(IF(DASHBOARD!$J$2=AI7,DASHBOARD!$P$16,IF(DASHBOARD!$J$2=0,0,AI19)))</f>
        <v/>
      </c>
      <c r="AJ19" s="187">
        <f>(IF(DASHBOARD!$J$2=AJ7,DASHBOARD!$P$16,IF(DASHBOARD!$J$2=0,0,AJ19)))</f>
        <v/>
      </c>
      <c r="AK19" s="187">
        <f>(IF(DASHBOARD!$J$2=AK7,DASHBOARD!$P$16,IF(DASHBOARD!$J$2=0,0,AK19)))</f>
        <v/>
      </c>
      <c r="AL19" s="187">
        <f>(IF(DASHBOARD!$J$2=AL7,DASHBOARD!$P$16,IF(DASHBOARD!$J$2=0,0,AL19)))</f>
        <v/>
      </c>
      <c r="AM19" s="187">
        <f>(IF(DASHBOARD!$J$2=AM7,DASHBOARD!$P$16,IF(DASHBOARD!$J$2=0,0,AM19)))</f>
        <v/>
      </c>
      <c r="AN19" s="187">
        <f>(IF(DASHBOARD!$J$2=AN7,DASHBOARD!$P$16,IF(DASHBOARD!$J$2=0,0,AN19)))</f>
        <v/>
      </c>
      <c r="AO19" s="187">
        <f>(IF(DASHBOARD!$J$2=AO7,DASHBOARD!$P$16,IF(DASHBOARD!$J$2=0,0,AO19)))</f>
        <v/>
      </c>
      <c r="AP19" s="187">
        <f>(IF(DASHBOARD!$J$2=AP7,DASHBOARD!$P$16,IF(DASHBOARD!$J$2=0,0,AP19)))</f>
        <v/>
      </c>
      <c r="AQ19" s="187">
        <f>(IF(DASHBOARD!$J$2=AQ7,DASHBOARD!$P$16,IF(DASHBOARD!$J$2=0,0,AQ19)))</f>
        <v/>
      </c>
      <c r="AR19" s="187">
        <f>(IF(DASHBOARD!$J$2=AR7,DASHBOARD!$P$16,IF(DASHBOARD!$J$2=0,0,AR19)))</f>
        <v/>
      </c>
      <c r="AS19" s="187">
        <f>(IF(DASHBOARD!$J$2=AS7,DASHBOARD!$P$16,IF(DASHBOARD!$J$2=0,0,AS19)))</f>
        <v/>
      </c>
      <c r="AT19" s="187">
        <f>(IF(DASHBOARD!$J$2=AT7,DASHBOARD!$P$16,IF(DASHBOARD!$J$2=0,0,AT19)))</f>
        <v/>
      </c>
      <c r="AU19" s="187">
        <f>(IF(DASHBOARD!$J$2=AU7,DASHBOARD!$P$16,IF(DASHBOARD!$J$2=0,0,AU19)))</f>
        <v/>
      </c>
      <c r="AV19" s="187">
        <f>(IF(DASHBOARD!$J$2=AV7,DASHBOARD!$P$16,IF(DASHBOARD!$J$2=0,0,AV19)))</f>
        <v/>
      </c>
      <c r="AW19" s="187">
        <f>(IF(DASHBOARD!$J$2=AW7,DASHBOARD!$P$16,IF(DASHBOARD!$J$2=0,0,AW19)))</f>
        <v/>
      </c>
      <c r="AX19" s="187">
        <f>(IF(DASHBOARD!$J$2=AX7,DASHBOARD!$P$16,IF(DASHBOARD!$J$2=0,0,AX19)))</f>
        <v/>
      </c>
      <c r="AY19" s="187">
        <f>(IF(DASHBOARD!$J$2=AY7,DASHBOARD!$P$16,IF(DASHBOARD!$J$2=0,0,AY19)))</f>
        <v/>
      </c>
      <c r="AZ19" s="187">
        <f>(IF(DASHBOARD!$J$2=AZ7,DASHBOARD!$P$16,IF(DASHBOARD!$J$2=0,0,AZ19)))</f>
        <v/>
      </c>
      <c r="BA19" s="187">
        <f>(IF(DASHBOARD!$J$2=BA7,DASHBOARD!$P$16,IF(DASHBOARD!$J$2=0,0,BA19)))</f>
        <v/>
      </c>
      <c r="BB19" s="180">
        <f>IF(SUM(F19:BA19)&lt;&gt;0,AVERAGEIF(F19:BA19,"&gt;0",F19:BA19),0)</f>
        <v/>
      </c>
      <c r="BC19" s="147" t="n"/>
      <c r="BD19" s="181">
        <f>MAXA(F19:BA19)</f>
        <v/>
      </c>
      <c r="BE19" s="1371">
        <f>IF(BD19&lt;&gt;0,VLOOKUP(BD19,$F$10:$BA$10,MATCH(BD19,F19:BA19,0)),"")</f>
        <v/>
      </c>
      <c r="BF19" s="181">
        <f t="array" ref="BF19">MIN(IF(F19:BA19&gt;0,F19:BA19))</f>
        <v/>
      </c>
      <c r="BG19" s="1371">
        <f>IF(BF19&lt;&gt;0,VLOOKUP(BF19,$F$10:$BA$10,MATCH($BF19,$F19:$BA19,0)),"")</f>
        <v/>
      </c>
      <c r="BI19" s="1372">
        <f>HLOOKUP($BI$9,$S$10:$AI$126,1+#REF!,TRUE)</f>
        <v/>
      </c>
      <c r="BJ19" s="1373">
        <f>HLOOKUP($BJ$9,$AJ$10:$AW$126,1+#REF!,TRUE)</f>
        <v/>
      </c>
      <c r="BK19" s="151" t="n"/>
    </row>
    <row r="20" ht="19.9" customHeight="1" s="18">
      <c r="B20" s="1370" t="n"/>
      <c r="C20" s="1353" t="n"/>
      <c r="D20" s="328" t="n"/>
      <c r="E20" s="188" t="n"/>
      <c r="F20" s="190" t="n"/>
      <c r="G20" s="190" t="n"/>
      <c r="H20" s="190" t="n"/>
      <c r="I20" s="190" t="n"/>
      <c r="J20" s="190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0" t="n"/>
      <c r="U20" s="190" t="n"/>
      <c r="V20" s="190" t="n"/>
      <c r="W20" s="190" t="n"/>
      <c r="X20" s="190" t="n"/>
      <c r="Y20" s="190" t="n"/>
      <c r="Z20" s="190" t="n"/>
      <c r="AA20" s="190" t="n"/>
      <c r="AB20" s="190" t="n"/>
      <c r="AC20" s="190" t="n"/>
      <c r="AD20" s="190" t="n"/>
      <c r="AE20" s="190" t="n"/>
      <c r="AF20" s="190" t="n"/>
      <c r="AG20" s="190" t="n"/>
      <c r="AH20" s="190" t="n"/>
      <c r="AI20" s="190" t="n"/>
      <c r="AJ20" s="190" t="n"/>
      <c r="AK20" s="190" t="n"/>
      <c r="AL20" s="190" t="n"/>
      <c r="AM20" s="190" t="n"/>
      <c r="AN20" s="190" t="n"/>
      <c r="AO20" s="190" t="n"/>
      <c r="AP20" s="190" t="n"/>
      <c r="AQ20" s="190" t="n"/>
      <c r="AR20" s="190" t="n"/>
      <c r="AS20" s="190" t="n"/>
      <c r="AT20" s="190" t="n"/>
      <c r="AU20" s="190" t="n"/>
      <c r="AV20" s="190" t="n"/>
      <c r="AW20" s="190" t="n"/>
      <c r="AX20" s="190" t="n"/>
      <c r="AY20" s="190" t="n"/>
      <c r="AZ20" s="190" t="n"/>
      <c r="BA20" s="190" t="n"/>
      <c r="BB20" s="180">
        <f>IF(SUM(F20:BA20)&lt;&gt;0,AVERAGEIF(F20:BA20,"&gt;0",F20:BA20),0)</f>
        <v/>
      </c>
      <c r="BC20" s="147" t="n"/>
      <c r="BD20" s="181">
        <f>MAXA(F20:BA20)</f>
        <v/>
      </c>
      <c r="BE20" s="1371">
        <f>IF(BD20&lt;&gt;0,VLOOKUP(BD20,$F$10:$BA$10,MATCH(BD20,F20:BA20,0)),"")</f>
        <v/>
      </c>
      <c r="BF20" s="181">
        <f t="array" ref="BF20">MIN(IF(F20:BA20&gt;0,F20:BA20))</f>
        <v/>
      </c>
      <c r="BG20" s="1371">
        <f>IF(BF20&lt;&gt;0,VLOOKUP(BF20,$F$10:$BA$10,MATCH($BF20,$F20:$BA20,0)),"")</f>
        <v/>
      </c>
      <c r="BI20" s="1372">
        <f>HLOOKUP($BI$9,$S$10:$AI$126,1+#REF!,TRUE)</f>
        <v/>
      </c>
      <c r="BJ20" s="1373">
        <f>HLOOKUP($BJ$9,$AJ$10:$AW$126,1+#REF!,TRUE)</f>
        <v/>
      </c>
      <c r="BK20" s="151" t="n"/>
    </row>
    <row r="21" ht="19.9" customHeight="1" s="18" thickBot="1">
      <c r="B21" s="1370" t="n"/>
      <c r="C21" s="1374" t="n"/>
      <c r="D21" s="191" t="n"/>
      <c r="E21" s="192" t="n"/>
      <c r="F21" s="325" t="n"/>
      <c r="G21" s="193" t="n"/>
      <c r="H21" s="193" t="n"/>
      <c r="I21" s="193" t="n"/>
      <c r="J21" s="193" t="n"/>
      <c r="K21" s="193" t="n"/>
      <c r="L21" s="193" t="n"/>
      <c r="M21" s="193" t="n"/>
      <c r="N21" s="193" t="n"/>
      <c r="O21" s="193" t="n"/>
      <c r="P21" s="193" t="n"/>
      <c r="Q21" s="193" t="n"/>
      <c r="R21" s="193" t="n"/>
      <c r="S21" s="193" t="n"/>
      <c r="T21" s="193" t="n"/>
      <c r="U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193" t="n"/>
      <c r="AF21" s="193" t="n"/>
      <c r="AG21" s="193" t="n"/>
      <c r="AH21" s="193" t="n"/>
      <c r="AI21" s="193" t="n"/>
      <c r="AJ21" s="193" t="n"/>
      <c r="AK21" s="193" t="n"/>
      <c r="AL21" s="193" t="n"/>
      <c r="AM21" s="193" t="n"/>
      <c r="AN21" s="193" t="n"/>
      <c r="AO21" s="193" t="n"/>
      <c r="AP21" s="193" t="n"/>
      <c r="AQ21" s="193" t="n"/>
      <c r="AR21" s="193" t="n"/>
      <c r="AS21" s="193" t="n"/>
      <c r="AT21" s="193" t="n"/>
      <c r="AU21" s="193" t="n"/>
      <c r="AV21" s="193" t="n"/>
      <c r="AW21" s="193" t="n"/>
      <c r="AX21" s="193" t="n"/>
      <c r="AY21" s="193" t="n"/>
      <c r="AZ21" s="193" t="n"/>
      <c r="BA21" s="193" t="n"/>
      <c r="BB21" s="194">
        <f>IF(SUM(F21:BA21)&lt;&gt;0,AVERAGEIF(F21:BA21,"&gt;0",F21:BA21),0)</f>
        <v/>
      </c>
      <c r="BC21" s="147" t="n"/>
      <c r="BD21" s="195">
        <f>MAXA(F21:BA21)</f>
        <v/>
      </c>
      <c r="BE21" s="1375">
        <f>IF(BD21&lt;&gt;0,VLOOKUP(BD21,$F$10:$BA$10,MATCH(BD21,F21:BA21,0)),"")</f>
        <v/>
      </c>
      <c r="BF21" s="195">
        <f t="array" ref="BF21">MIN(IF(F21:BA21&gt;0,F21:BA21))</f>
        <v/>
      </c>
      <c r="BG21" s="1375">
        <f>IF(BF21&lt;&gt;0,VLOOKUP(BF21,$F$10:$BA$10,MATCH($BF21,$F21:$BA21,0)),"")</f>
        <v/>
      </c>
      <c r="BI21" s="1376">
        <f>HLOOKUP($BI$9,$S$10:$AI$126,1+#REF!,TRUE)</f>
        <v/>
      </c>
      <c r="BJ21" s="1377">
        <f>HLOOKUP($BJ$9,$AJ$10:$AW$126,1+#REF!,TRUE)</f>
        <v/>
      </c>
      <c r="BK21" s="151" t="n"/>
    </row>
    <row r="22" ht="19.9" customHeight="1" s="18" thickTop="1">
      <c r="B22" s="1370" t="n"/>
      <c r="C22" s="1378" t="inlineStr">
        <is>
          <t>PANAKKUKANG</t>
        </is>
      </c>
      <c r="D22" s="327" t="inlineStr">
        <is>
          <t>BORONGLOE 66</t>
        </is>
      </c>
      <c r="E22" s="199" t="n">
        <v>66</v>
      </c>
      <c r="F22" s="326">
        <f>(IF(DASHBOARD!$J$2=F7,DASHBOARD!$P$53,IF(DASHBOARD!$J$2=0,0,F22)))</f>
        <v/>
      </c>
      <c r="G22" s="326">
        <f>(IF(DASHBOARD!$J$2=G7,DASHBOARD!$P$53,IF(DASHBOARD!$J$2=0,0,G22)))</f>
        <v/>
      </c>
      <c r="H22" s="326">
        <f>(IF(DASHBOARD!$J$2=H7,DASHBOARD!$P$53,IF(DASHBOARD!$J$2=0,0,H22)))</f>
        <v/>
      </c>
      <c r="I22" s="326">
        <f>(IF(DASHBOARD!$J$2=I7,DASHBOARD!$P$53,IF(DASHBOARD!$J$2=0,0,I22)))</f>
        <v/>
      </c>
      <c r="J22" s="326">
        <f>(IF(DASHBOARD!$J$2=J7,DASHBOARD!$P$53,IF(DASHBOARD!$J$2=0,0,J22)))</f>
        <v/>
      </c>
      <c r="K22" s="326">
        <f>(IF(DASHBOARD!$J$2=K7,DASHBOARD!$P$53,IF(DASHBOARD!$J$2=0,0,K22)))</f>
        <v/>
      </c>
      <c r="L22" s="326">
        <f>(IF(DASHBOARD!$J$2=L7,DASHBOARD!$P$53,IF(DASHBOARD!$J$2=0,0,L22)))</f>
        <v/>
      </c>
      <c r="M22" s="326">
        <f>(IF(DASHBOARD!$J$2=M7,DASHBOARD!$P$53,IF(DASHBOARD!$J$2=0,0,M22)))</f>
        <v/>
      </c>
      <c r="N22" s="326">
        <f>(IF(DASHBOARD!$J$2=N7,DASHBOARD!$P$53,IF(DASHBOARD!$J$2=0,0,N22)))</f>
        <v/>
      </c>
      <c r="O22" s="326">
        <f>(IF(DASHBOARD!$J$2=O7,DASHBOARD!$P$53,IF(DASHBOARD!$J$2=0,0,O22)))</f>
        <v/>
      </c>
      <c r="P22" s="326">
        <f>(IF(DASHBOARD!$J$2=P7,DASHBOARD!$P$53,IF(DASHBOARD!$J$2=0,0,P22)))</f>
        <v/>
      </c>
      <c r="Q22" s="326">
        <f>(IF(DASHBOARD!$J$2=Q7,DASHBOARD!$P$53,IF(DASHBOARD!$J$2=0,0,Q22)))</f>
        <v/>
      </c>
      <c r="R22" s="326">
        <f>(IF(DASHBOARD!$J$2=R7,DASHBOARD!$P$53,IF(DASHBOARD!$J$2=0,0,R22)))</f>
        <v/>
      </c>
      <c r="S22" s="326">
        <f>(IF(DASHBOARD!$J$2=S7,DASHBOARD!$P$53,IF(DASHBOARD!$J$2=0,0,S22)))</f>
        <v/>
      </c>
      <c r="T22" s="326">
        <f>(IF(DASHBOARD!$J$2=T7,DASHBOARD!$P$53,IF(DASHBOARD!$J$2=0,0,T22)))</f>
        <v/>
      </c>
      <c r="U22" s="326">
        <f>(IF(DASHBOARD!$J$2=U7,DASHBOARD!$P$53,IF(DASHBOARD!$J$2=0,0,U22)))</f>
        <v/>
      </c>
      <c r="V22" s="326">
        <f>(IF(DASHBOARD!$J$2=V7,DASHBOARD!$P$53,IF(DASHBOARD!$J$2=0,0,V22)))</f>
        <v/>
      </c>
      <c r="W22" s="326">
        <f>(IF(DASHBOARD!$J$2=W7,DASHBOARD!$P$53,IF(DASHBOARD!$J$2=0,0,W22)))</f>
        <v/>
      </c>
      <c r="X22" s="326">
        <f>(IF(DASHBOARD!$J$2=X7,DASHBOARD!$P$53,IF(DASHBOARD!$J$2=0,0,X22)))</f>
        <v/>
      </c>
      <c r="Y22" s="326">
        <f>(IF(DASHBOARD!$J$2=Y7,DASHBOARD!$P$53,IF(DASHBOARD!$J$2=0,0,Y22)))</f>
        <v/>
      </c>
      <c r="Z22" s="326">
        <f>(IF(DASHBOARD!$J$2=Z7,DASHBOARD!$P$53,IF(DASHBOARD!$J$2=0,0,Z22)))</f>
        <v/>
      </c>
      <c r="AA22" s="326">
        <f>(IF(DASHBOARD!$J$2=AA7,DASHBOARD!$P$53,IF(DASHBOARD!$J$2=0,0,AA22)))</f>
        <v/>
      </c>
      <c r="AB22" s="326">
        <f>(IF(DASHBOARD!$J$2=AB7,DASHBOARD!$P$53,IF(DASHBOARD!$J$2=0,0,AB22)))</f>
        <v/>
      </c>
      <c r="AC22" s="326">
        <f>(IF(DASHBOARD!$J$2=AC7,DASHBOARD!$P$53,IF(DASHBOARD!$J$2=0,0,AC22)))</f>
        <v/>
      </c>
      <c r="AD22" s="326">
        <f>(IF(DASHBOARD!$J$2=AD7,DASHBOARD!$P$53,IF(DASHBOARD!$J$2=0,0,AD22)))</f>
        <v/>
      </c>
      <c r="AE22" s="326">
        <f>(IF(DASHBOARD!$J$2=AE7,DASHBOARD!$P$53,IF(DASHBOARD!$J$2=0,0,AE22)))</f>
        <v/>
      </c>
      <c r="AF22" s="326">
        <f>(IF(DASHBOARD!$J$2=AF7,DASHBOARD!$P$53,IF(DASHBOARD!$J$2=0,0,AF22)))</f>
        <v/>
      </c>
      <c r="AG22" s="326">
        <f>(IF(DASHBOARD!$J$2=AG7,DASHBOARD!$P$53,IF(DASHBOARD!$J$2=0,0,AG22)))</f>
        <v/>
      </c>
      <c r="AH22" s="326">
        <f>(IF(DASHBOARD!$J$2=AH7,DASHBOARD!$P$53,IF(DASHBOARD!$J$2=0,0,AH22)))</f>
        <v/>
      </c>
      <c r="AI22" s="326">
        <f>(IF(DASHBOARD!$J$2=AI7,DASHBOARD!$P$53,IF(DASHBOARD!$J$2=0,0,AI22)))</f>
        <v/>
      </c>
      <c r="AJ22" s="326">
        <f>(IF(DASHBOARD!$J$2=AJ7,DASHBOARD!$P$53,IF(DASHBOARD!$J$2=0,0,AJ22)))</f>
        <v/>
      </c>
      <c r="AK22" s="326">
        <f>(IF(DASHBOARD!$J$2=AK7,DASHBOARD!$P$53,IF(DASHBOARD!$J$2=0,0,AK22)))</f>
        <v/>
      </c>
      <c r="AL22" s="326">
        <f>(IF(DASHBOARD!$J$2=AL7,DASHBOARD!$P$53,IF(DASHBOARD!$J$2=0,0,AL22)))</f>
        <v/>
      </c>
      <c r="AM22" s="326">
        <f>(IF(DASHBOARD!$J$2=AM7,DASHBOARD!$P$53,IF(DASHBOARD!$J$2=0,0,AM22)))</f>
        <v/>
      </c>
      <c r="AN22" s="326">
        <f>(IF(DASHBOARD!$J$2=AN7,DASHBOARD!$P$53,IF(DASHBOARD!$J$2=0,0,AN22)))</f>
        <v/>
      </c>
      <c r="AO22" s="326">
        <f>(IF(DASHBOARD!$J$2=AO7,DASHBOARD!$P$53,IF(DASHBOARD!$J$2=0,0,AO22)))</f>
        <v/>
      </c>
      <c r="AP22" s="326">
        <f>(IF(DASHBOARD!$J$2=AP7,DASHBOARD!$P$53,IF(DASHBOARD!$J$2=0,0,AP22)))</f>
        <v/>
      </c>
      <c r="AQ22" s="326">
        <f>(IF(DASHBOARD!$J$2=AQ7,DASHBOARD!$P$53,IF(DASHBOARD!$J$2=0,0,AQ22)))</f>
        <v/>
      </c>
      <c r="AR22" s="326">
        <f>(IF(DASHBOARD!$J$2=AR7,DASHBOARD!$P$53,IF(DASHBOARD!$J$2=0,0,AR22)))</f>
        <v/>
      </c>
      <c r="AS22" s="326">
        <f>(IF(DASHBOARD!$J$2=AS7,DASHBOARD!$P$53,IF(DASHBOARD!$J$2=0,0,AS22)))</f>
        <v/>
      </c>
      <c r="AT22" s="326">
        <f>(IF(DASHBOARD!$J$2=AT7,DASHBOARD!$P$53,IF(DASHBOARD!$J$2=0,0,AT22)))</f>
        <v/>
      </c>
      <c r="AU22" s="326">
        <f>(IF(DASHBOARD!$J$2=AU7,DASHBOARD!$P$53,IF(DASHBOARD!$J$2=0,0,AU22)))</f>
        <v/>
      </c>
      <c r="AV22" s="326">
        <f>(IF(DASHBOARD!$J$2=AV7,DASHBOARD!$P$53,IF(DASHBOARD!$J$2=0,0,AV22)))</f>
        <v/>
      </c>
      <c r="AW22" s="326">
        <f>(IF(DASHBOARD!$J$2=AW7,DASHBOARD!$P$53,IF(DASHBOARD!$J$2=0,0,AW22)))</f>
        <v/>
      </c>
      <c r="AX22" s="326">
        <f>(IF(DASHBOARD!$J$2=AX7,DASHBOARD!$P$53,IF(DASHBOARD!$J$2=0,0,AX22)))</f>
        <v/>
      </c>
      <c r="AY22" s="326">
        <f>(IF(DASHBOARD!$J$2=AY7,DASHBOARD!$P$53,IF(DASHBOARD!$J$2=0,0,AY22)))</f>
        <v/>
      </c>
      <c r="AZ22" s="326">
        <f>(IF(DASHBOARD!$J$2=AZ7,DASHBOARD!$P$53,IF(DASHBOARD!$J$2=0,0,AZ22)))</f>
        <v/>
      </c>
      <c r="BA22" s="326">
        <f>(IF(DASHBOARD!$J$2=BA7,DASHBOARD!$P$53,IF(DASHBOARD!$J$2=0,0,BA22)))</f>
        <v/>
      </c>
      <c r="BB22" s="200">
        <f>IF(SUM(F22:BA22)&lt;&gt;0,AVERAGEIF(F22:BA22,"&gt;0",F22:BA22),0)</f>
        <v/>
      </c>
      <c r="BC22" s="147" t="n"/>
      <c r="BD22" s="174">
        <f>MAXA(F22:BA22)</f>
        <v/>
      </c>
      <c r="BE22" s="1367">
        <f>IF(BD22&lt;&gt;0,VLOOKUP(BD22,$F$10:$BA$10,MATCH(BD22,F22:BA22,0)),"")</f>
        <v/>
      </c>
      <c r="BF22" s="174">
        <f t="array" ref="BF22">MIN(IF(F22:BA22&gt;0,F22:BA22))</f>
        <v/>
      </c>
      <c r="BG22" s="1367">
        <f>IF(BF22&lt;&gt;0,VLOOKUP(BF22,$F$10:$BA$10,MATCH($BF22,$F22:$BA22,0)),"")</f>
        <v/>
      </c>
      <c r="BI22" s="1379">
        <f>HLOOKUP($BI$9,$S$10:$AI$126,1+#REF!,TRUE)</f>
        <v/>
      </c>
      <c r="BJ22" s="1380">
        <f>HLOOKUP($BJ$9,$AJ$10:$AW$126,1+#REF!,TRUE)</f>
        <v/>
      </c>
      <c r="BK22" s="151" t="n"/>
    </row>
    <row r="23" ht="19.9" customHeight="1" s="18">
      <c r="B23" s="1370" t="n"/>
      <c r="C23" s="1381" t="n"/>
      <c r="D23" s="328" t="inlineStr">
        <is>
          <t>BONTOALA 66</t>
        </is>
      </c>
      <c r="E23" s="179" t="n">
        <v>66</v>
      </c>
      <c r="F23" s="187">
        <f>(IF(DASHBOARD!$J$2=F7,DASHBOARD!$P$22,IF(DASHBOARD!$J$2=0,0,F23)))</f>
        <v/>
      </c>
      <c r="G23" s="187">
        <f>(IF(DASHBOARD!$J$2=G7,DASHBOARD!$P$22,IF(DASHBOARD!$J$2=0,0,G23)))</f>
        <v/>
      </c>
      <c r="H23" s="187">
        <f>(IF(DASHBOARD!$J$2=H7,DASHBOARD!$P$22,IF(DASHBOARD!$J$2=0,0,H23)))</f>
        <v/>
      </c>
      <c r="I23" s="187">
        <f>(IF(DASHBOARD!$J$2=I7,DASHBOARD!$P$22,IF(DASHBOARD!$J$2=0,0,I23)))</f>
        <v/>
      </c>
      <c r="J23" s="187">
        <f>(IF(DASHBOARD!$J$2=J7,DASHBOARD!$P$22,IF(DASHBOARD!$J$2=0,0,J23)))</f>
        <v/>
      </c>
      <c r="K23" s="187">
        <f>(IF(DASHBOARD!$J$2=K7,DASHBOARD!$P$22,IF(DASHBOARD!$J$2=0,0,K23)))</f>
        <v/>
      </c>
      <c r="L23" s="187">
        <f>(IF(DASHBOARD!$J$2=L7,DASHBOARD!$P$22,IF(DASHBOARD!$J$2=0,0,L23)))</f>
        <v/>
      </c>
      <c r="M23" s="187">
        <f>(IF(DASHBOARD!$J$2=M7,DASHBOARD!$P$22,IF(DASHBOARD!$J$2=0,0,M23)))</f>
        <v/>
      </c>
      <c r="N23" s="187">
        <f>(IF(DASHBOARD!$J$2=N7,DASHBOARD!$P$22,IF(DASHBOARD!$J$2=0,0,N23)))</f>
        <v/>
      </c>
      <c r="O23" s="187">
        <f>(IF(DASHBOARD!$J$2=O7,DASHBOARD!$P$22,IF(DASHBOARD!$J$2=0,0,O23)))</f>
        <v/>
      </c>
      <c r="P23" s="187">
        <f>(IF(DASHBOARD!$J$2=P7,DASHBOARD!$P$22,IF(DASHBOARD!$J$2=0,0,P23)))</f>
        <v/>
      </c>
      <c r="Q23" s="187">
        <f>(IF(DASHBOARD!$J$2=Q7,DASHBOARD!$P$22,IF(DASHBOARD!$J$2=0,0,Q23)))</f>
        <v/>
      </c>
      <c r="R23" s="187">
        <f>(IF(DASHBOARD!$J$2=R7,DASHBOARD!$P$22,IF(DASHBOARD!$J$2=0,0,R23)))</f>
        <v/>
      </c>
      <c r="S23" s="187">
        <f>(IF(DASHBOARD!$J$2=S7,DASHBOARD!$P$22,IF(DASHBOARD!$J$2=0,0,S23)))</f>
        <v/>
      </c>
      <c r="T23" s="187">
        <f>(IF(DASHBOARD!$J$2=T7,DASHBOARD!$P$22,IF(DASHBOARD!$J$2=0,0,T23)))</f>
        <v/>
      </c>
      <c r="U23" s="187">
        <f>(IF(DASHBOARD!$J$2=U7,DASHBOARD!$P$22,IF(DASHBOARD!$J$2=0,0,U23)))</f>
        <v/>
      </c>
      <c r="V23" s="187">
        <f>(IF(DASHBOARD!$J$2=V7,DASHBOARD!$P$22,IF(DASHBOARD!$J$2=0,0,V23)))</f>
        <v/>
      </c>
      <c r="W23" s="187">
        <f>(IF(DASHBOARD!$J$2=W7,DASHBOARD!$P$22,IF(DASHBOARD!$J$2=0,0,W23)))</f>
        <v/>
      </c>
      <c r="X23" s="187">
        <f>(IF(DASHBOARD!$J$2=X7,DASHBOARD!$P$22,IF(DASHBOARD!$J$2=0,0,X23)))</f>
        <v/>
      </c>
      <c r="Y23" s="187">
        <f>(IF(DASHBOARD!$J$2=Y7,DASHBOARD!$P$22,IF(DASHBOARD!$J$2=0,0,Y23)))</f>
        <v/>
      </c>
      <c r="Z23" s="187">
        <f>(IF(DASHBOARD!$J$2=Z7,DASHBOARD!$P$22,IF(DASHBOARD!$J$2=0,0,Z23)))</f>
        <v/>
      </c>
      <c r="AA23" s="187">
        <f>(IF(DASHBOARD!$J$2=AA7,DASHBOARD!$P$22,IF(DASHBOARD!$J$2=0,0,AA23)))</f>
        <v/>
      </c>
      <c r="AB23" s="187">
        <f>(IF(DASHBOARD!$J$2=AB7,DASHBOARD!$P$22,IF(DASHBOARD!$J$2=0,0,AB23)))</f>
        <v/>
      </c>
      <c r="AC23" s="187">
        <f>(IF(DASHBOARD!$J$2=AC7,DASHBOARD!$P$22,IF(DASHBOARD!$J$2=0,0,AC23)))</f>
        <v/>
      </c>
      <c r="AD23" s="187">
        <f>(IF(DASHBOARD!$J$2=AD7,DASHBOARD!$P$22,IF(DASHBOARD!$J$2=0,0,AD23)))</f>
        <v/>
      </c>
      <c r="AE23" s="187">
        <f>(IF(DASHBOARD!$J$2=AE7,DASHBOARD!$P$22,IF(DASHBOARD!$J$2=0,0,AE23)))</f>
        <v/>
      </c>
      <c r="AF23" s="187">
        <f>(IF(DASHBOARD!$J$2=AF7,DASHBOARD!$P$22,IF(DASHBOARD!$J$2=0,0,AF23)))</f>
        <v/>
      </c>
      <c r="AG23" s="187">
        <f>(IF(DASHBOARD!$J$2=AG7,DASHBOARD!$P$22,IF(DASHBOARD!$J$2=0,0,AG23)))</f>
        <v/>
      </c>
      <c r="AH23" s="187">
        <f>(IF(DASHBOARD!$J$2=AH7,DASHBOARD!$P$22,IF(DASHBOARD!$J$2=0,0,AH23)))</f>
        <v/>
      </c>
      <c r="AI23" s="187">
        <f>(IF(DASHBOARD!$J$2=AI7,DASHBOARD!$P$22,IF(DASHBOARD!$J$2=0,0,AI23)))</f>
        <v/>
      </c>
      <c r="AJ23" s="187">
        <f>(IF(DASHBOARD!$J$2=AJ7,DASHBOARD!$P$22,IF(DASHBOARD!$J$2=0,0,AJ23)))</f>
        <v/>
      </c>
      <c r="AK23" s="187">
        <f>(IF(DASHBOARD!$J$2=AK7,DASHBOARD!$P$22,IF(DASHBOARD!$J$2=0,0,AK23)))</f>
        <v/>
      </c>
      <c r="AL23" s="187">
        <f>(IF(DASHBOARD!$J$2=AL7,DASHBOARD!$P$22,IF(DASHBOARD!$J$2=0,0,AL23)))</f>
        <v/>
      </c>
      <c r="AM23" s="187">
        <f>(IF(DASHBOARD!$J$2=AM7,DASHBOARD!$P$22,IF(DASHBOARD!$J$2=0,0,AM23)))</f>
        <v/>
      </c>
      <c r="AN23" s="187">
        <f>(IF(DASHBOARD!$J$2=AN7,DASHBOARD!$P$22,IF(DASHBOARD!$J$2=0,0,AN23)))</f>
        <v/>
      </c>
      <c r="AO23" s="187">
        <f>(IF(DASHBOARD!$J$2=AO7,DASHBOARD!$P$22,IF(DASHBOARD!$J$2=0,0,AO23)))</f>
        <v/>
      </c>
      <c r="AP23" s="187">
        <f>(IF(DASHBOARD!$J$2=AP7,DASHBOARD!$P$22,IF(DASHBOARD!$J$2=0,0,AP23)))</f>
        <v/>
      </c>
      <c r="AQ23" s="187">
        <f>(IF(DASHBOARD!$J$2=AQ7,DASHBOARD!$P$22,IF(DASHBOARD!$J$2=0,0,AQ23)))</f>
        <v/>
      </c>
      <c r="AR23" s="187">
        <f>(IF(DASHBOARD!$J$2=AR7,DASHBOARD!$P$22,IF(DASHBOARD!$J$2=0,0,AR23)))</f>
        <v/>
      </c>
      <c r="AS23" s="187">
        <f>(IF(DASHBOARD!$J$2=AS7,DASHBOARD!$P$22,IF(DASHBOARD!$J$2=0,0,AS23)))</f>
        <v/>
      </c>
      <c r="AT23" s="187">
        <f>(IF(DASHBOARD!$J$2=AT7,DASHBOARD!$P$22,IF(DASHBOARD!$J$2=0,0,AT23)))</f>
        <v/>
      </c>
      <c r="AU23" s="187">
        <f>(IF(DASHBOARD!$J$2=AU7,DASHBOARD!$P$22,IF(DASHBOARD!$J$2=0,0,AU23)))</f>
        <v/>
      </c>
      <c r="AV23" s="187">
        <f>(IF(DASHBOARD!$J$2=AV7,DASHBOARD!$P$22,IF(DASHBOARD!$J$2=0,0,AV23)))</f>
        <v/>
      </c>
      <c r="AW23" s="187">
        <f>(IF(DASHBOARD!$J$2=AW7,DASHBOARD!$P$22,IF(DASHBOARD!$J$2=0,0,AW23)))</f>
        <v/>
      </c>
      <c r="AX23" s="187">
        <f>(IF(DASHBOARD!$J$2=AX7,DASHBOARD!$P$22,IF(DASHBOARD!$J$2=0,0,AX23)))</f>
        <v/>
      </c>
      <c r="AY23" s="187">
        <f>(IF(DASHBOARD!$J$2=AY7,DASHBOARD!$P$22,IF(DASHBOARD!$J$2=0,0,AY23)))</f>
        <v/>
      </c>
      <c r="AZ23" s="187">
        <f>(IF(DASHBOARD!$J$2=AZ7,DASHBOARD!$P$22,IF(DASHBOARD!$J$2=0,0,AZ23)))</f>
        <v/>
      </c>
      <c r="BA23" s="187">
        <f>(IF(DASHBOARD!$J$2=BA7,DASHBOARD!$P$22,IF(DASHBOARD!$J$2=0,0,BA23)))</f>
        <v/>
      </c>
      <c r="BB23" s="180">
        <f>IF(SUM(F23:BA23)&lt;&gt;0,AVERAGEIF(F23:BA23,"&gt;0",F23:BA23),0)</f>
        <v/>
      </c>
      <c r="BC23" s="147" t="n"/>
      <c r="BD23" s="203">
        <f>MAXA(F23:BA23)</f>
        <v/>
      </c>
      <c r="BE23" s="1382">
        <f>IF(BD23&lt;&gt;0,VLOOKUP(BD23,$F$10:$BA$10,MATCH(BD23,F23:BA23,0)),"")</f>
        <v/>
      </c>
      <c r="BF23" s="203">
        <f t="array" ref="BF23">MIN(IF(F23:BA23&gt;0,F23:BA23))</f>
        <v/>
      </c>
      <c r="BG23" s="1382">
        <f>IF(BF23&lt;&gt;0,VLOOKUP(BF23,$F$10:$BA$10,MATCH($BF23,$F23:$BA23,0)),"")</f>
        <v/>
      </c>
      <c r="BI23" s="1383">
        <f>HLOOKUP($BI$9,$S$10:$AI$126,1+#REF!,TRUE)</f>
        <v/>
      </c>
      <c r="BJ23" s="1384">
        <f>HLOOKUP($BJ$9,$AJ$10:$AW$126,1+#REF!,TRUE)</f>
        <v/>
      </c>
      <c r="BK23" s="151" t="n"/>
    </row>
    <row r="24" ht="19.9" customHeight="1" s="18">
      <c r="B24" s="1370" t="n"/>
      <c r="C24" s="1381" t="n"/>
      <c r="D24" s="328" t="inlineStr">
        <is>
          <t>GIS BONTOALA 150</t>
        </is>
      </c>
      <c r="E24" s="186" t="n">
        <v>150</v>
      </c>
      <c r="F24" s="187">
        <f>(IF(DASHBOARD!$J$2=F7,DASHBOARD!$P$23,IF(DASHBOARD!$J$2=0,0,F24)))</f>
        <v/>
      </c>
      <c r="G24" s="187">
        <f>(IF(DASHBOARD!$J$2=G7,DASHBOARD!$P$23,IF(DASHBOARD!$J$2=0,0,G24)))</f>
        <v/>
      </c>
      <c r="H24" s="187">
        <f>(IF(DASHBOARD!$J$2=H7,DASHBOARD!$P$23,IF(DASHBOARD!$J$2=0,0,H24)))</f>
        <v/>
      </c>
      <c r="I24" s="187">
        <f>(IF(DASHBOARD!$J$2=I7,DASHBOARD!$P$23,IF(DASHBOARD!$J$2=0,0,I24)))</f>
        <v/>
      </c>
      <c r="J24" s="187">
        <f>(IF(DASHBOARD!$J$2=J7,DASHBOARD!$P$23,IF(DASHBOARD!$J$2=0,0,J24)))</f>
        <v/>
      </c>
      <c r="K24" s="187">
        <f>(IF(DASHBOARD!$J$2=K7,DASHBOARD!$P$23,IF(DASHBOARD!$J$2=0,0,K24)))</f>
        <v/>
      </c>
      <c r="L24" s="187">
        <f>(IF(DASHBOARD!$J$2=L7,DASHBOARD!$P$23,IF(DASHBOARD!$J$2=0,0,L24)))</f>
        <v/>
      </c>
      <c r="M24" s="187">
        <f>(IF(DASHBOARD!$J$2=M7,DASHBOARD!$P$23,IF(DASHBOARD!$J$2=0,0,M24)))</f>
        <v/>
      </c>
      <c r="N24" s="187">
        <f>(IF(DASHBOARD!$J$2=N7,DASHBOARD!$P$23,IF(DASHBOARD!$J$2=0,0,N24)))</f>
        <v/>
      </c>
      <c r="O24" s="187">
        <f>(IF(DASHBOARD!$J$2=O7,DASHBOARD!$P$23,IF(DASHBOARD!$J$2=0,0,O24)))</f>
        <v/>
      </c>
      <c r="P24" s="187">
        <f>(IF(DASHBOARD!$J$2=P7,DASHBOARD!$P$23,IF(DASHBOARD!$J$2=0,0,P24)))</f>
        <v/>
      </c>
      <c r="Q24" s="187">
        <f>(IF(DASHBOARD!$J$2=Q7,DASHBOARD!$P$23,IF(DASHBOARD!$J$2=0,0,Q24)))</f>
        <v/>
      </c>
      <c r="R24" s="187">
        <f>(IF(DASHBOARD!$J$2=R7,DASHBOARD!$P$23,IF(DASHBOARD!$J$2=0,0,R24)))</f>
        <v/>
      </c>
      <c r="S24" s="187">
        <f>(IF(DASHBOARD!$J$2=S7,DASHBOARD!$P$23,IF(DASHBOARD!$J$2=0,0,S24)))</f>
        <v/>
      </c>
      <c r="T24" s="187">
        <f>(IF(DASHBOARD!$J$2=T7,DASHBOARD!$P$23,IF(DASHBOARD!$J$2=0,0,T24)))</f>
        <v/>
      </c>
      <c r="U24" s="187">
        <f>(IF(DASHBOARD!$J$2=U7,DASHBOARD!$P$23,IF(DASHBOARD!$J$2=0,0,U24)))</f>
        <v/>
      </c>
      <c r="V24" s="187">
        <f>(IF(DASHBOARD!$J$2=V7,DASHBOARD!$P$23,IF(DASHBOARD!$J$2=0,0,V24)))</f>
        <v/>
      </c>
      <c r="W24" s="187">
        <f>(IF(DASHBOARD!$J$2=W7,DASHBOARD!$P$23,IF(DASHBOARD!$J$2=0,0,W24)))</f>
        <v/>
      </c>
      <c r="X24" s="187">
        <f>(IF(DASHBOARD!$J$2=X7,DASHBOARD!$P$23,IF(DASHBOARD!$J$2=0,0,X24)))</f>
        <v/>
      </c>
      <c r="Y24" s="187">
        <f>(IF(DASHBOARD!$J$2=Y7,DASHBOARD!$P$23,IF(DASHBOARD!$J$2=0,0,Y24)))</f>
        <v/>
      </c>
      <c r="Z24" s="187">
        <f>(IF(DASHBOARD!$J$2=Z7,DASHBOARD!$P$23,IF(DASHBOARD!$J$2=0,0,Z24)))</f>
        <v/>
      </c>
      <c r="AA24" s="187">
        <f>(IF(DASHBOARD!$J$2=AA7,DASHBOARD!$P$23,IF(DASHBOARD!$J$2=0,0,AA24)))</f>
        <v/>
      </c>
      <c r="AB24" s="187">
        <f>(IF(DASHBOARD!$J$2=AB7,DASHBOARD!$P$23,IF(DASHBOARD!$J$2=0,0,AB24)))</f>
        <v/>
      </c>
      <c r="AC24" s="187">
        <f>(IF(DASHBOARD!$J$2=AC7,DASHBOARD!$P$23,IF(DASHBOARD!$J$2=0,0,AC24)))</f>
        <v/>
      </c>
      <c r="AD24" s="187">
        <f>(IF(DASHBOARD!$J$2=AD7,DASHBOARD!$P$23,IF(DASHBOARD!$J$2=0,0,AD24)))</f>
        <v/>
      </c>
      <c r="AE24" s="187">
        <f>(IF(DASHBOARD!$J$2=AE7,DASHBOARD!$P$23,IF(DASHBOARD!$J$2=0,0,AE24)))</f>
        <v/>
      </c>
      <c r="AF24" s="187">
        <f>(IF(DASHBOARD!$J$2=AF7,DASHBOARD!$P$23,IF(DASHBOARD!$J$2=0,0,AF24)))</f>
        <v/>
      </c>
      <c r="AG24" s="187">
        <f>(IF(DASHBOARD!$J$2=AG7,DASHBOARD!$P$23,IF(DASHBOARD!$J$2=0,0,AG24)))</f>
        <v/>
      </c>
      <c r="AH24" s="187">
        <f>(IF(DASHBOARD!$J$2=AH7,DASHBOARD!$P$23,IF(DASHBOARD!$J$2=0,0,AH24)))</f>
        <v/>
      </c>
      <c r="AI24" s="187">
        <f>(IF(DASHBOARD!$J$2=AI7,DASHBOARD!$P$23,IF(DASHBOARD!$J$2=0,0,AI24)))</f>
        <v/>
      </c>
      <c r="AJ24" s="187">
        <f>(IF(DASHBOARD!$J$2=AJ7,DASHBOARD!$P$23,IF(DASHBOARD!$J$2=0,0,AJ24)))</f>
        <v/>
      </c>
      <c r="AK24" s="187">
        <f>(IF(DASHBOARD!$J$2=AK7,DASHBOARD!$P$23,IF(DASHBOARD!$J$2=0,0,AK24)))</f>
        <v/>
      </c>
      <c r="AL24" s="187">
        <f>(IF(DASHBOARD!$J$2=AL7,DASHBOARD!$P$23,IF(DASHBOARD!$J$2=0,0,AL24)))</f>
        <v/>
      </c>
      <c r="AM24" s="187">
        <f>(IF(DASHBOARD!$J$2=AM7,DASHBOARD!$P$23,IF(DASHBOARD!$J$2=0,0,AM24)))</f>
        <v/>
      </c>
      <c r="AN24" s="187">
        <f>(IF(DASHBOARD!$J$2=AN7,DASHBOARD!$P$23,IF(DASHBOARD!$J$2=0,0,AN24)))</f>
        <v/>
      </c>
      <c r="AO24" s="187">
        <f>(IF(DASHBOARD!$J$2=AO7,DASHBOARD!$P$23,IF(DASHBOARD!$J$2=0,0,AO24)))</f>
        <v/>
      </c>
      <c r="AP24" s="187">
        <f>(IF(DASHBOARD!$J$2=AP7,DASHBOARD!$P$23,IF(DASHBOARD!$J$2=0,0,AP24)))</f>
        <v/>
      </c>
      <c r="AQ24" s="187">
        <f>(IF(DASHBOARD!$J$2=AQ7,DASHBOARD!$P$23,IF(DASHBOARD!$J$2=0,0,AQ24)))</f>
        <v/>
      </c>
      <c r="AR24" s="187">
        <f>(IF(DASHBOARD!$J$2=AR7,DASHBOARD!$P$23,IF(DASHBOARD!$J$2=0,0,AR24)))</f>
        <v/>
      </c>
      <c r="AS24" s="187">
        <f>(IF(DASHBOARD!$J$2=AS7,DASHBOARD!$P$23,IF(DASHBOARD!$J$2=0,0,AS24)))</f>
        <v/>
      </c>
      <c r="AT24" s="187">
        <f>(IF(DASHBOARD!$J$2=AT7,DASHBOARD!$P$23,IF(DASHBOARD!$J$2=0,0,AT24)))</f>
        <v/>
      </c>
      <c r="AU24" s="187">
        <f>(IF(DASHBOARD!$J$2=AU7,DASHBOARD!$P$23,IF(DASHBOARD!$J$2=0,0,AU24)))</f>
        <v/>
      </c>
      <c r="AV24" s="187">
        <f>(IF(DASHBOARD!$J$2=AV7,DASHBOARD!$P$23,IF(DASHBOARD!$J$2=0,0,AV24)))</f>
        <v/>
      </c>
      <c r="AW24" s="187">
        <f>(IF(DASHBOARD!$J$2=AW7,DASHBOARD!$P$23,IF(DASHBOARD!$J$2=0,0,AW24)))</f>
        <v/>
      </c>
      <c r="AX24" s="187">
        <f>(IF(DASHBOARD!$J$2=AX7,DASHBOARD!$P$23,IF(DASHBOARD!$J$2=0,0,AX24)))</f>
        <v/>
      </c>
      <c r="AY24" s="187">
        <f>(IF(DASHBOARD!$J$2=AY7,DASHBOARD!$P$23,IF(DASHBOARD!$J$2=0,0,AY24)))</f>
        <v/>
      </c>
      <c r="AZ24" s="187">
        <f>(IF(DASHBOARD!$J$2=AZ7,DASHBOARD!$P$23,IF(DASHBOARD!$J$2=0,0,AZ24)))</f>
        <v/>
      </c>
      <c r="BA24" s="187">
        <f>(IF(DASHBOARD!$J$2=BA7,DASHBOARD!$P$23,IF(DASHBOARD!$J$2=0,0,BA24)))</f>
        <v/>
      </c>
      <c r="BB24" s="180">
        <f>IF(SUM(F24:BA24)&lt;&gt;0,AVERAGEIF(F24:BA24,"&gt;0",F24:BA24),0)</f>
        <v/>
      </c>
      <c r="BC24" s="147" t="n"/>
      <c r="BD24" s="203">
        <f>MAXA(F24:BA24)</f>
        <v/>
      </c>
      <c r="BE24" s="1382">
        <f>IF(BD24&lt;&gt;0,VLOOKUP(BD24,$F$10:$BA$10,MATCH(BD24,F24:BA24,0)),"")</f>
        <v/>
      </c>
      <c r="BF24" s="203">
        <f t="array" ref="BF24">MIN(IF(F24:BA24&gt;0,F24:BA24))</f>
        <v/>
      </c>
      <c r="BG24" s="1382">
        <f>IF(BF24&lt;&gt;0,VLOOKUP(BF24,$F$10:$BA$10,MATCH($BF24,$F24:$BA24,0)),"")</f>
        <v/>
      </c>
      <c r="BI24" s="1383">
        <f>HLOOKUP($BI$9,$S$10:$AI$126,1+#REF!,TRUE)</f>
        <v/>
      </c>
      <c r="BJ24" s="1384">
        <f>HLOOKUP($BJ$9,$AJ$10:$AW$126,1+#REF!,TRUE)</f>
        <v/>
      </c>
      <c r="BK24" s="151" t="n"/>
    </row>
    <row r="25" ht="19.9" customHeight="1" s="18">
      <c r="B25" s="1370" t="n"/>
      <c r="C25" s="1381" t="n"/>
      <c r="D25" s="328" t="inlineStr">
        <is>
          <t>PANAKKUKANG 150</t>
        </is>
      </c>
      <c r="E25" s="186" t="n">
        <v>150</v>
      </c>
      <c r="F25" s="187">
        <f>(IF(DASHBOARD!$J$2=F7,DASHBOARD!$P$18,IF(DASHBOARD!$J$2=0,0,F25)))</f>
        <v/>
      </c>
      <c r="G25" s="187">
        <f>(IF(DASHBOARD!$J$2=G7,DASHBOARD!$P$18,IF(DASHBOARD!$J$2=0,0,G25)))</f>
        <v/>
      </c>
      <c r="H25" s="187">
        <f>(IF(DASHBOARD!$J$2=H7,DASHBOARD!$P$18,IF(DASHBOARD!$J$2=0,0,H25)))</f>
        <v/>
      </c>
      <c r="I25" s="187">
        <f>(IF(DASHBOARD!$J$2=I7,DASHBOARD!$P$18,IF(DASHBOARD!$J$2=0,0,I25)))</f>
        <v/>
      </c>
      <c r="J25" s="187">
        <f>(IF(DASHBOARD!$J$2=J7,DASHBOARD!$P$18,IF(DASHBOARD!$J$2=0,0,J25)))</f>
        <v/>
      </c>
      <c r="K25" s="187">
        <f>(IF(DASHBOARD!$J$2=K7,DASHBOARD!$P$18,IF(DASHBOARD!$J$2=0,0,K25)))</f>
        <v/>
      </c>
      <c r="L25" s="187">
        <f>(IF(DASHBOARD!$J$2=L7,DASHBOARD!$P$18,IF(DASHBOARD!$J$2=0,0,L25)))</f>
        <v/>
      </c>
      <c r="M25" s="187">
        <f>(IF(DASHBOARD!$J$2=M7,DASHBOARD!$P$18,IF(DASHBOARD!$J$2=0,0,M25)))</f>
        <v/>
      </c>
      <c r="N25" s="187">
        <f>(IF(DASHBOARD!$J$2=N7,DASHBOARD!$P$18,IF(DASHBOARD!$J$2=0,0,N25)))</f>
        <v/>
      </c>
      <c r="O25" s="187">
        <f>(IF(DASHBOARD!$J$2=O7,DASHBOARD!$P$18,IF(DASHBOARD!$J$2=0,0,O25)))</f>
        <v/>
      </c>
      <c r="P25" s="187">
        <f>(IF(DASHBOARD!$J$2=P7,DASHBOARD!$P$18,IF(DASHBOARD!$J$2=0,0,P25)))</f>
        <v/>
      </c>
      <c r="Q25" s="187">
        <f>(IF(DASHBOARD!$J$2=Q7,DASHBOARD!$P$18,IF(DASHBOARD!$J$2=0,0,Q25)))</f>
        <v/>
      </c>
      <c r="R25" s="187">
        <f>(IF(DASHBOARD!$J$2=R7,DASHBOARD!$P$18,IF(DASHBOARD!$J$2=0,0,R25)))</f>
        <v/>
      </c>
      <c r="S25" s="187">
        <f>(IF(DASHBOARD!$J$2=S7,DASHBOARD!$P$18,IF(DASHBOARD!$J$2=0,0,S25)))</f>
        <v/>
      </c>
      <c r="T25" s="187">
        <f>(IF(DASHBOARD!$J$2=T7,DASHBOARD!$P$18,IF(DASHBOARD!$J$2=0,0,T25)))</f>
        <v/>
      </c>
      <c r="U25" s="187">
        <f>(IF(DASHBOARD!$J$2=U7,DASHBOARD!$P$18,IF(DASHBOARD!$J$2=0,0,U25)))</f>
        <v/>
      </c>
      <c r="V25" s="187">
        <f>(IF(DASHBOARD!$J$2=V7,DASHBOARD!$P$18,IF(DASHBOARD!$J$2=0,0,V25)))</f>
        <v/>
      </c>
      <c r="W25" s="187">
        <f>(IF(DASHBOARD!$J$2=W7,DASHBOARD!$P$18,IF(DASHBOARD!$J$2=0,0,W25)))</f>
        <v/>
      </c>
      <c r="X25" s="187">
        <f>(IF(DASHBOARD!$J$2=X7,DASHBOARD!$P$18,IF(DASHBOARD!$J$2=0,0,X25)))</f>
        <v/>
      </c>
      <c r="Y25" s="187">
        <f>(IF(DASHBOARD!$J$2=Y7,DASHBOARD!$P$18,IF(DASHBOARD!$J$2=0,0,Y25)))</f>
        <v/>
      </c>
      <c r="Z25" s="187">
        <f>(IF(DASHBOARD!$J$2=Z7,DASHBOARD!$P$18,IF(DASHBOARD!$J$2=0,0,Z25)))</f>
        <v/>
      </c>
      <c r="AA25" s="187">
        <f>(IF(DASHBOARD!$J$2=AA7,DASHBOARD!$P$18,IF(DASHBOARD!$J$2=0,0,AA25)))</f>
        <v/>
      </c>
      <c r="AB25" s="187">
        <f>(IF(DASHBOARD!$J$2=AB7,DASHBOARD!$P$18,IF(DASHBOARD!$J$2=0,0,AB25)))</f>
        <v/>
      </c>
      <c r="AC25" s="187">
        <f>(IF(DASHBOARD!$J$2=AC7,DASHBOARD!$P$18,IF(DASHBOARD!$J$2=0,0,AC25)))</f>
        <v/>
      </c>
      <c r="AD25" s="187">
        <f>(IF(DASHBOARD!$J$2=AD7,DASHBOARD!$P$18,IF(DASHBOARD!$J$2=0,0,AD25)))</f>
        <v/>
      </c>
      <c r="AE25" s="187">
        <f>(IF(DASHBOARD!$J$2=AE7,DASHBOARD!$P$18,IF(DASHBOARD!$J$2=0,0,AE25)))</f>
        <v/>
      </c>
      <c r="AF25" s="187">
        <f>(IF(DASHBOARD!$J$2=AF7,DASHBOARD!$P$18,IF(DASHBOARD!$J$2=0,0,AF25)))</f>
        <v/>
      </c>
      <c r="AG25" s="187">
        <f>(IF(DASHBOARD!$J$2=AG7,DASHBOARD!$P$18,IF(DASHBOARD!$J$2=0,0,AG25)))</f>
        <v/>
      </c>
      <c r="AH25" s="187">
        <f>(IF(DASHBOARD!$J$2=AH7,DASHBOARD!$P$18,IF(DASHBOARD!$J$2=0,0,AH25)))</f>
        <v/>
      </c>
      <c r="AI25" s="187">
        <f>(IF(DASHBOARD!$J$2=AI7,DASHBOARD!$P$18,IF(DASHBOARD!$J$2=0,0,AI25)))</f>
        <v/>
      </c>
      <c r="AJ25" s="187">
        <f>(IF(DASHBOARD!$J$2=AJ7,DASHBOARD!$P$18,IF(DASHBOARD!$J$2=0,0,AJ25)))</f>
        <v/>
      </c>
      <c r="AK25" s="187">
        <f>(IF(DASHBOARD!$J$2=AK7,DASHBOARD!$P$18,IF(DASHBOARD!$J$2=0,0,AK25)))</f>
        <v/>
      </c>
      <c r="AL25" s="187">
        <f>(IF(DASHBOARD!$J$2=AL7,DASHBOARD!$P$18,IF(DASHBOARD!$J$2=0,0,AL25)))</f>
        <v/>
      </c>
      <c r="AM25" s="187">
        <f>(IF(DASHBOARD!$J$2=AM7,DASHBOARD!$P$18,IF(DASHBOARD!$J$2=0,0,AM25)))</f>
        <v/>
      </c>
      <c r="AN25" s="187">
        <f>(IF(DASHBOARD!$J$2=AN7,DASHBOARD!$P$18,IF(DASHBOARD!$J$2=0,0,AN25)))</f>
        <v/>
      </c>
      <c r="AO25" s="187">
        <f>(IF(DASHBOARD!$J$2=AO7,DASHBOARD!$P$18,IF(DASHBOARD!$J$2=0,0,AO25)))</f>
        <v/>
      </c>
      <c r="AP25" s="187">
        <f>(IF(DASHBOARD!$J$2=AP7,DASHBOARD!$P$18,IF(DASHBOARD!$J$2=0,0,AP25)))</f>
        <v/>
      </c>
      <c r="AQ25" s="187">
        <f>(IF(DASHBOARD!$J$2=AQ7,DASHBOARD!$P$18,IF(DASHBOARD!$J$2=0,0,AQ25)))</f>
        <v/>
      </c>
      <c r="AR25" s="187">
        <f>(IF(DASHBOARD!$J$2=AR7,DASHBOARD!$P$18,IF(DASHBOARD!$J$2=0,0,AR25)))</f>
        <v/>
      </c>
      <c r="AS25" s="187">
        <f>(IF(DASHBOARD!$J$2=AS7,DASHBOARD!$P$18,IF(DASHBOARD!$J$2=0,0,AS25)))</f>
        <v/>
      </c>
      <c r="AT25" s="187">
        <f>(IF(DASHBOARD!$J$2=AT7,DASHBOARD!$P$18,IF(DASHBOARD!$J$2=0,0,AT25)))</f>
        <v/>
      </c>
      <c r="AU25" s="187">
        <f>(IF(DASHBOARD!$J$2=AU7,DASHBOARD!$P$18,IF(DASHBOARD!$J$2=0,0,AU25)))</f>
        <v/>
      </c>
      <c r="AV25" s="187">
        <f>(IF(DASHBOARD!$J$2=AV7,DASHBOARD!$P$18,IF(DASHBOARD!$J$2=0,0,AV25)))</f>
        <v/>
      </c>
      <c r="AW25" s="187">
        <f>(IF(DASHBOARD!$J$2=AW7,DASHBOARD!$P$18,IF(DASHBOARD!$J$2=0,0,AW25)))</f>
        <v/>
      </c>
      <c r="AX25" s="187">
        <f>(IF(DASHBOARD!$J$2=AX7,DASHBOARD!$P$18,IF(DASHBOARD!$J$2=0,0,AX25)))</f>
        <v/>
      </c>
      <c r="AY25" s="187">
        <f>(IF(DASHBOARD!$J$2=AY7,DASHBOARD!$P$18,IF(DASHBOARD!$J$2=0,0,AY25)))</f>
        <v/>
      </c>
      <c r="AZ25" s="187">
        <f>(IF(DASHBOARD!$J$2=AZ7,DASHBOARD!$P$18,IF(DASHBOARD!$J$2=0,0,AZ25)))</f>
        <v/>
      </c>
      <c r="BA25" s="187">
        <f>(IF(DASHBOARD!$J$2=BA7,DASHBOARD!$P$18,IF(DASHBOARD!$J$2=0,0,BA25)))</f>
        <v/>
      </c>
      <c r="BB25" s="180">
        <f>IF(SUM(F25:BA25)&lt;&gt;0,AVERAGEIF(F25:BA25,"&gt;0",F25:BA25),0)</f>
        <v/>
      </c>
      <c r="BC25" s="147" t="n"/>
      <c r="BD25" s="203">
        <f>MAXA(F25:BA25)</f>
        <v/>
      </c>
      <c r="BE25" s="1382">
        <f>IF(BD25&lt;&gt;0,VLOOKUP(BD25,$F$10:$BA$10,MATCH(BD25,F25:BA25,0)),"")</f>
        <v/>
      </c>
      <c r="BF25" s="203">
        <f t="array" ref="BF25">MIN(IF(F25:BA25&gt;0,F25:BA25))</f>
        <v/>
      </c>
      <c r="BG25" s="1382">
        <f>IF(BF25&lt;&gt;0,VLOOKUP(BF25,$F$10:$BA$10,MATCH($BF25,$F25:$BA25,0)),"")</f>
        <v/>
      </c>
      <c r="BI25" s="1383">
        <f>HLOOKUP($BI$9,$S$10:$AI$126,1+#REF!,TRUE)</f>
        <v/>
      </c>
      <c r="BJ25" s="1384">
        <f>HLOOKUP($BJ$9,$AJ$10:$AW$126,1+#REF!,TRUE)</f>
        <v/>
      </c>
      <c r="BK25" s="151" t="n"/>
    </row>
    <row r="26" ht="19.9" customHeight="1" s="18">
      <c r="B26" s="1370" t="n"/>
      <c r="C26" s="1381" t="n"/>
      <c r="D26" s="328" t="inlineStr">
        <is>
          <t>TALLO LAMA 150</t>
        </is>
      </c>
      <c r="E26" s="186" t="n">
        <v>150</v>
      </c>
      <c r="F26" s="187">
        <f>(IF(DASHBOARD!$J$2=F7,DASHBOARD!$P$19,IF(DASHBOARD!$J$2=0,0,F26)))</f>
        <v/>
      </c>
      <c r="G26" s="187">
        <f>(IF(DASHBOARD!$J$2=G7,DASHBOARD!$P$19,IF(DASHBOARD!$J$2=0,0,G26)))</f>
        <v/>
      </c>
      <c r="H26" s="187">
        <f>(IF(DASHBOARD!$J$2=H7,DASHBOARD!$P$19,IF(DASHBOARD!$J$2=0,0,H26)))</f>
        <v/>
      </c>
      <c r="I26" s="187">
        <f>(IF(DASHBOARD!$J$2=I7,DASHBOARD!$P$19,IF(DASHBOARD!$J$2=0,0,I26)))</f>
        <v/>
      </c>
      <c r="J26" s="187">
        <f>(IF(DASHBOARD!$J$2=J7,DASHBOARD!$P$19,IF(DASHBOARD!$J$2=0,0,J26)))</f>
        <v/>
      </c>
      <c r="K26" s="187">
        <f>(IF(DASHBOARD!$J$2=K7,DASHBOARD!$P$19,IF(DASHBOARD!$J$2=0,0,K26)))</f>
        <v/>
      </c>
      <c r="L26" s="187">
        <f>(IF(DASHBOARD!$J$2=L7,DASHBOARD!$P$19,IF(DASHBOARD!$J$2=0,0,L26)))</f>
        <v/>
      </c>
      <c r="M26" s="187">
        <f>(IF(DASHBOARD!$J$2=M7,DASHBOARD!$P$19,IF(DASHBOARD!$J$2=0,0,M26)))</f>
        <v/>
      </c>
      <c r="N26" s="187">
        <f>(IF(DASHBOARD!$J$2=N7,DASHBOARD!$P$19,IF(DASHBOARD!$J$2=0,0,N26)))</f>
        <v/>
      </c>
      <c r="O26" s="187">
        <f>(IF(DASHBOARD!$J$2=O7,DASHBOARD!$P$19,IF(DASHBOARD!$J$2=0,0,O26)))</f>
        <v/>
      </c>
      <c r="P26" s="187">
        <f>(IF(DASHBOARD!$J$2=P7,DASHBOARD!$P$19,IF(DASHBOARD!$J$2=0,0,P26)))</f>
        <v/>
      </c>
      <c r="Q26" s="187">
        <f>(IF(DASHBOARD!$J$2=Q7,DASHBOARD!$P$19,IF(DASHBOARD!$J$2=0,0,Q26)))</f>
        <v/>
      </c>
      <c r="R26" s="187">
        <f>(IF(DASHBOARD!$J$2=R7,DASHBOARD!$P$19,IF(DASHBOARD!$J$2=0,0,R26)))</f>
        <v/>
      </c>
      <c r="S26" s="187">
        <f>(IF(DASHBOARD!$J$2=S7,DASHBOARD!$P$19,IF(DASHBOARD!$J$2=0,0,S26)))</f>
        <v/>
      </c>
      <c r="T26" s="187">
        <f>(IF(DASHBOARD!$J$2=T7,DASHBOARD!$P$19,IF(DASHBOARD!$J$2=0,0,T26)))</f>
        <v/>
      </c>
      <c r="U26" s="187">
        <f>(IF(DASHBOARD!$J$2=U7,DASHBOARD!$P$19,IF(DASHBOARD!$J$2=0,0,U26)))</f>
        <v/>
      </c>
      <c r="V26" s="187">
        <f>(IF(DASHBOARD!$J$2=V7,DASHBOARD!$P$19,IF(DASHBOARD!$J$2=0,0,V26)))</f>
        <v/>
      </c>
      <c r="W26" s="187">
        <f>(IF(DASHBOARD!$J$2=W7,DASHBOARD!$P$19,IF(DASHBOARD!$J$2=0,0,W26)))</f>
        <v/>
      </c>
      <c r="X26" s="187">
        <f>(IF(DASHBOARD!$J$2=X7,DASHBOARD!$P$19,IF(DASHBOARD!$J$2=0,0,X26)))</f>
        <v/>
      </c>
      <c r="Y26" s="187">
        <f>(IF(DASHBOARD!$J$2=Y7,DASHBOARD!$P$19,IF(DASHBOARD!$J$2=0,0,Y26)))</f>
        <v/>
      </c>
      <c r="Z26" s="187">
        <f>(IF(DASHBOARD!$J$2=Z7,DASHBOARD!$P$19,IF(DASHBOARD!$J$2=0,0,Z26)))</f>
        <v/>
      </c>
      <c r="AA26" s="187">
        <f>(IF(DASHBOARD!$J$2=AA7,DASHBOARD!$P$19,IF(DASHBOARD!$J$2=0,0,AA26)))</f>
        <v/>
      </c>
      <c r="AB26" s="187">
        <f>(IF(DASHBOARD!$J$2=AB7,DASHBOARD!$P$19,IF(DASHBOARD!$J$2=0,0,AB26)))</f>
        <v/>
      </c>
      <c r="AC26" s="187">
        <f>(IF(DASHBOARD!$J$2=AC7,DASHBOARD!$P$19,IF(DASHBOARD!$J$2=0,0,AC26)))</f>
        <v/>
      </c>
      <c r="AD26" s="187">
        <f>(IF(DASHBOARD!$J$2=AD7,DASHBOARD!$P$19,IF(DASHBOARD!$J$2=0,0,AD26)))</f>
        <v/>
      </c>
      <c r="AE26" s="187">
        <f>(IF(DASHBOARD!$J$2=AE7,DASHBOARD!$P$19,IF(DASHBOARD!$J$2=0,0,AE26)))</f>
        <v/>
      </c>
      <c r="AF26" s="187">
        <f>(IF(DASHBOARD!$J$2=AF7,DASHBOARD!$P$19,IF(DASHBOARD!$J$2=0,0,AF26)))</f>
        <v/>
      </c>
      <c r="AG26" s="187">
        <f>(IF(DASHBOARD!$J$2=AG7,DASHBOARD!$P$19,IF(DASHBOARD!$J$2=0,0,AG26)))</f>
        <v/>
      </c>
      <c r="AH26" s="187">
        <f>(IF(DASHBOARD!$J$2=AH7,DASHBOARD!$P$19,IF(DASHBOARD!$J$2=0,0,AH26)))</f>
        <v/>
      </c>
      <c r="AI26" s="187">
        <f>(IF(DASHBOARD!$J$2=AI7,DASHBOARD!$P$19,IF(DASHBOARD!$J$2=0,0,AI26)))</f>
        <v/>
      </c>
      <c r="AJ26" s="187">
        <f>(IF(DASHBOARD!$J$2=AJ7,DASHBOARD!$P$19,IF(DASHBOARD!$J$2=0,0,AJ26)))</f>
        <v/>
      </c>
      <c r="AK26" s="187">
        <f>(IF(DASHBOARD!$J$2=AK7,DASHBOARD!$P$19,IF(DASHBOARD!$J$2=0,0,AK26)))</f>
        <v/>
      </c>
      <c r="AL26" s="187">
        <f>(IF(DASHBOARD!$J$2=AL7,DASHBOARD!$P$19,IF(DASHBOARD!$J$2=0,0,AL26)))</f>
        <v/>
      </c>
      <c r="AM26" s="187">
        <f>(IF(DASHBOARD!$J$2=AM7,DASHBOARD!$P$19,IF(DASHBOARD!$J$2=0,0,AM26)))</f>
        <v/>
      </c>
      <c r="AN26" s="187">
        <f>(IF(DASHBOARD!$J$2=AN7,DASHBOARD!$P$19,IF(DASHBOARD!$J$2=0,0,AN26)))</f>
        <v/>
      </c>
      <c r="AO26" s="187">
        <f>(IF(DASHBOARD!$J$2=AO7,DASHBOARD!$P$19,IF(DASHBOARD!$J$2=0,0,AO26)))</f>
        <v/>
      </c>
      <c r="AP26" s="187">
        <f>(IF(DASHBOARD!$J$2=AP7,DASHBOARD!$P$19,IF(DASHBOARD!$J$2=0,0,AP26)))</f>
        <v/>
      </c>
      <c r="AQ26" s="187">
        <f>(IF(DASHBOARD!$J$2=AQ7,DASHBOARD!$P$19,IF(DASHBOARD!$J$2=0,0,AQ26)))</f>
        <v/>
      </c>
      <c r="AR26" s="187">
        <f>(IF(DASHBOARD!$J$2=AR7,DASHBOARD!$P$19,IF(DASHBOARD!$J$2=0,0,AR26)))</f>
        <v/>
      </c>
      <c r="AS26" s="187">
        <f>(IF(DASHBOARD!$J$2=AS7,DASHBOARD!$P$19,IF(DASHBOARD!$J$2=0,0,AS26)))</f>
        <v/>
      </c>
      <c r="AT26" s="187">
        <f>(IF(DASHBOARD!$J$2=AT7,DASHBOARD!$P$19,IF(DASHBOARD!$J$2=0,0,AT26)))</f>
        <v/>
      </c>
      <c r="AU26" s="187">
        <f>(IF(DASHBOARD!$J$2=AU7,DASHBOARD!$P$19,IF(DASHBOARD!$J$2=0,0,AU26)))</f>
        <v/>
      </c>
      <c r="AV26" s="187">
        <f>(IF(DASHBOARD!$J$2=AV7,DASHBOARD!$P$19,IF(DASHBOARD!$J$2=0,0,AV26)))</f>
        <v/>
      </c>
      <c r="AW26" s="187">
        <f>(IF(DASHBOARD!$J$2=AW7,DASHBOARD!$P$19,IF(DASHBOARD!$J$2=0,0,AW26)))</f>
        <v/>
      </c>
      <c r="AX26" s="187">
        <f>(IF(DASHBOARD!$J$2=AX7,DASHBOARD!$P$19,IF(DASHBOARD!$J$2=0,0,AX26)))</f>
        <v/>
      </c>
      <c r="AY26" s="187">
        <f>(IF(DASHBOARD!$J$2=AY7,DASHBOARD!$P$19,IF(DASHBOARD!$J$2=0,0,AY26)))</f>
        <v/>
      </c>
      <c r="AZ26" s="187">
        <f>(IF(DASHBOARD!$J$2=AZ7,DASHBOARD!$P$19,IF(DASHBOARD!$J$2=0,0,AZ26)))</f>
        <v/>
      </c>
      <c r="BA26" s="187">
        <f>(IF(DASHBOARD!$J$2=BA7,DASHBOARD!$P$19,IF(DASHBOARD!$J$2=0,0,BA26)))</f>
        <v/>
      </c>
      <c r="BB26" s="180">
        <f>IF(SUM(F26:BA26)&lt;&gt;0,AVERAGEIF(F26:BA26,"&gt;0",F26:BA26),0)</f>
        <v/>
      </c>
      <c r="BC26" s="147" t="n"/>
      <c r="BD26" s="203">
        <f>MAXA(F26:BA26)</f>
        <v/>
      </c>
      <c r="BE26" s="1382">
        <f>IF(BD26&lt;&gt;0,VLOOKUP(BD26,$F$10:$BA$10,MATCH(BD26,F26:BA26,0)),"")</f>
        <v/>
      </c>
      <c r="BF26" s="203">
        <f t="array" ref="BF26">MIN(IF(F26:BA26&gt;0,F26:BA26))</f>
        <v/>
      </c>
      <c r="BG26" s="1382">
        <f>IF(BF26&lt;&gt;0,VLOOKUP(BF26,$F$10:$BA$10,MATCH($BF26,$F26:$BA26,0)),"")</f>
        <v/>
      </c>
      <c r="BI26" s="1383">
        <f>HLOOKUP($BI$9,$S$10:$AI$126,1+#REF!,TRUE)</f>
        <v/>
      </c>
      <c r="BJ26" s="1384">
        <f>HLOOKUP($BJ$9,$AJ$10:$AW$126,1+#REF!,TRUE)</f>
        <v/>
      </c>
      <c r="BK26" s="151" t="n"/>
    </row>
    <row r="27" ht="19.9" customHeight="1" s="18">
      <c r="B27" s="1370" t="n"/>
      <c r="C27" s="1381" t="n"/>
      <c r="D27" s="328" t="inlineStr">
        <is>
          <t>TALLO LAMA 66</t>
        </is>
      </c>
      <c r="E27" s="179" t="n">
        <v>66</v>
      </c>
      <c r="F27" s="187">
        <f>(IF(DASHBOARD!$J$2=F7,DASHBOARD!$P$54,IF(DASHBOARD!$J$2=0,0,F27)))</f>
        <v/>
      </c>
      <c r="G27" s="187">
        <f>(IF(DASHBOARD!$J$2=G7,DASHBOARD!$P$54,IF(DASHBOARD!$J$2=0,0,G27)))</f>
        <v/>
      </c>
      <c r="H27" s="187">
        <f>(IF(DASHBOARD!$J$2=H7,DASHBOARD!$P$54,IF(DASHBOARD!$J$2=0,0,H27)))</f>
        <v/>
      </c>
      <c r="I27" s="187">
        <f>(IF(DASHBOARD!$J$2=I7,DASHBOARD!$P$54,IF(DASHBOARD!$J$2=0,0,I27)))</f>
        <v/>
      </c>
      <c r="J27" s="187">
        <f>(IF(DASHBOARD!$J$2=J7,DASHBOARD!$P$54,IF(DASHBOARD!$J$2=0,0,J27)))</f>
        <v/>
      </c>
      <c r="K27" s="187">
        <f>(IF(DASHBOARD!$J$2=K7,DASHBOARD!$P$54,IF(DASHBOARD!$J$2=0,0,K27)))</f>
        <v/>
      </c>
      <c r="L27" s="187">
        <f>(IF(DASHBOARD!$J$2=L7,DASHBOARD!$P$54,IF(DASHBOARD!$J$2=0,0,L27)))</f>
        <v/>
      </c>
      <c r="M27" s="187">
        <f>(IF(DASHBOARD!$J$2=M7,DASHBOARD!$P$54,IF(DASHBOARD!$J$2=0,0,M27)))</f>
        <v/>
      </c>
      <c r="N27" s="187">
        <f>(IF(DASHBOARD!$J$2=N7,DASHBOARD!$P$54,IF(DASHBOARD!$J$2=0,0,N27)))</f>
        <v/>
      </c>
      <c r="O27" s="187">
        <f>(IF(DASHBOARD!$J$2=O7,DASHBOARD!$P$54,IF(DASHBOARD!$J$2=0,0,O27)))</f>
        <v/>
      </c>
      <c r="P27" s="187">
        <f>(IF(DASHBOARD!$J$2=P7,DASHBOARD!$P$54,IF(DASHBOARD!$J$2=0,0,P27)))</f>
        <v/>
      </c>
      <c r="Q27" s="187">
        <f>(IF(DASHBOARD!$J$2=Q7,DASHBOARD!$P$54,IF(DASHBOARD!$J$2=0,0,Q27)))</f>
        <v/>
      </c>
      <c r="R27" s="187">
        <f>(IF(DASHBOARD!$J$2=R7,DASHBOARD!$P$54,IF(DASHBOARD!$J$2=0,0,R27)))</f>
        <v/>
      </c>
      <c r="S27" s="187">
        <f>(IF(DASHBOARD!$J$2=S7,DASHBOARD!$P$54,IF(DASHBOARD!$J$2=0,0,S27)))</f>
        <v/>
      </c>
      <c r="T27" s="187">
        <f>(IF(DASHBOARD!$J$2=T7,DASHBOARD!$P$54,IF(DASHBOARD!$J$2=0,0,T27)))</f>
        <v/>
      </c>
      <c r="U27" s="187">
        <f>(IF(DASHBOARD!$J$2=U7,DASHBOARD!$P$54,IF(DASHBOARD!$J$2=0,0,U27)))</f>
        <v/>
      </c>
      <c r="V27" s="187">
        <f>(IF(DASHBOARD!$J$2=V7,DASHBOARD!$P$54,IF(DASHBOARD!$J$2=0,0,V27)))</f>
        <v/>
      </c>
      <c r="W27" s="187">
        <f>(IF(DASHBOARD!$J$2=W7,DASHBOARD!$P$54,IF(DASHBOARD!$J$2=0,0,W27)))</f>
        <v/>
      </c>
      <c r="X27" s="187">
        <f>(IF(DASHBOARD!$J$2=X7,DASHBOARD!$P$54,IF(DASHBOARD!$J$2=0,0,X27)))</f>
        <v/>
      </c>
      <c r="Y27" s="187">
        <f>(IF(DASHBOARD!$J$2=Y7,DASHBOARD!$P$54,IF(DASHBOARD!$J$2=0,0,Y27)))</f>
        <v/>
      </c>
      <c r="Z27" s="187">
        <f>(IF(DASHBOARD!$J$2=Z7,DASHBOARD!$P$54,IF(DASHBOARD!$J$2=0,0,Z27)))</f>
        <v/>
      </c>
      <c r="AA27" s="187">
        <f>(IF(DASHBOARD!$J$2=AA7,DASHBOARD!$P$54,IF(DASHBOARD!$J$2=0,0,AA27)))</f>
        <v/>
      </c>
      <c r="AB27" s="187">
        <f>(IF(DASHBOARD!$J$2=AB7,DASHBOARD!$P$54,IF(DASHBOARD!$J$2=0,0,AB27)))</f>
        <v/>
      </c>
      <c r="AC27" s="187">
        <f>(IF(DASHBOARD!$J$2=AC7,DASHBOARD!$P$54,IF(DASHBOARD!$J$2=0,0,AC27)))</f>
        <v/>
      </c>
      <c r="AD27" s="187">
        <f>(IF(DASHBOARD!$J$2=AD7,DASHBOARD!$P$54,IF(DASHBOARD!$J$2=0,0,AD27)))</f>
        <v/>
      </c>
      <c r="AE27" s="187">
        <f>(IF(DASHBOARD!$J$2=AE7,DASHBOARD!$P$54,IF(DASHBOARD!$J$2=0,0,AE27)))</f>
        <v/>
      </c>
      <c r="AF27" s="187">
        <f>(IF(DASHBOARD!$J$2=AF7,DASHBOARD!$P$54,IF(DASHBOARD!$J$2=0,0,AF27)))</f>
        <v/>
      </c>
      <c r="AG27" s="187">
        <f>(IF(DASHBOARD!$J$2=AG7,DASHBOARD!$P$54,IF(DASHBOARD!$J$2=0,0,AG27)))</f>
        <v/>
      </c>
      <c r="AH27" s="187">
        <f>(IF(DASHBOARD!$J$2=AH7,DASHBOARD!$P$54,IF(DASHBOARD!$J$2=0,0,AH27)))</f>
        <v/>
      </c>
      <c r="AI27" s="187">
        <f>(IF(DASHBOARD!$J$2=AI7,DASHBOARD!$P$54,IF(DASHBOARD!$J$2=0,0,AI27)))</f>
        <v/>
      </c>
      <c r="AJ27" s="187">
        <f>(IF(DASHBOARD!$J$2=AJ7,DASHBOARD!$P$54,IF(DASHBOARD!$J$2=0,0,AJ27)))</f>
        <v/>
      </c>
      <c r="AK27" s="187">
        <f>(IF(DASHBOARD!$J$2=AK7,DASHBOARD!$P$54,IF(DASHBOARD!$J$2=0,0,AK27)))</f>
        <v/>
      </c>
      <c r="AL27" s="187">
        <f>(IF(DASHBOARD!$J$2=AL7,DASHBOARD!$P$54,IF(DASHBOARD!$J$2=0,0,AL27)))</f>
        <v/>
      </c>
      <c r="AM27" s="187">
        <f>(IF(DASHBOARD!$J$2=AM7,DASHBOARD!$P$54,IF(DASHBOARD!$J$2=0,0,AM27)))</f>
        <v/>
      </c>
      <c r="AN27" s="187">
        <f>(IF(DASHBOARD!$J$2=AN7,DASHBOARD!$P$54,IF(DASHBOARD!$J$2=0,0,AN27)))</f>
        <v/>
      </c>
      <c r="AO27" s="187">
        <f>(IF(DASHBOARD!$J$2=AO7,DASHBOARD!$P$54,IF(DASHBOARD!$J$2=0,0,AO27)))</f>
        <v/>
      </c>
      <c r="AP27" s="187">
        <f>(IF(DASHBOARD!$J$2=AP7,DASHBOARD!$P$54,IF(DASHBOARD!$J$2=0,0,AP27)))</f>
        <v/>
      </c>
      <c r="AQ27" s="187">
        <f>(IF(DASHBOARD!$J$2=AQ7,DASHBOARD!$P$54,IF(DASHBOARD!$J$2=0,0,AQ27)))</f>
        <v/>
      </c>
      <c r="AR27" s="187">
        <f>(IF(DASHBOARD!$J$2=AR7,DASHBOARD!$P$54,IF(DASHBOARD!$J$2=0,0,AR27)))</f>
        <v/>
      </c>
      <c r="AS27" s="187">
        <f>(IF(DASHBOARD!$J$2=AS7,DASHBOARD!$P$54,IF(DASHBOARD!$J$2=0,0,AS27)))</f>
        <v/>
      </c>
      <c r="AT27" s="187">
        <f>(IF(DASHBOARD!$J$2=AT7,DASHBOARD!$P$54,IF(DASHBOARD!$J$2=0,0,AT27)))</f>
        <v/>
      </c>
      <c r="AU27" s="187">
        <f>(IF(DASHBOARD!$J$2=AU7,DASHBOARD!$P$54,IF(DASHBOARD!$J$2=0,0,AU27)))</f>
        <v/>
      </c>
      <c r="AV27" s="187">
        <f>(IF(DASHBOARD!$J$2=AV7,DASHBOARD!$P$54,IF(DASHBOARD!$J$2=0,0,AV27)))</f>
        <v/>
      </c>
      <c r="AW27" s="187">
        <f>(IF(DASHBOARD!$J$2=AW7,DASHBOARD!$P$54,IF(DASHBOARD!$J$2=0,0,AW27)))</f>
        <v/>
      </c>
      <c r="AX27" s="187">
        <f>(IF(DASHBOARD!$J$2=AX7,DASHBOARD!$P$54,IF(DASHBOARD!$J$2=0,0,AX27)))</f>
        <v/>
      </c>
      <c r="AY27" s="187">
        <f>(IF(DASHBOARD!$J$2=AY7,DASHBOARD!$P$54,IF(DASHBOARD!$J$2=0,0,AY27)))</f>
        <v/>
      </c>
      <c r="AZ27" s="187">
        <f>(IF(DASHBOARD!$J$2=AZ7,DASHBOARD!$P$54,IF(DASHBOARD!$J$2=0,0,AZ27)))</f>
        <v/>
      </c>
      <c r="BA27" s="187">
        <f>(IF(DASHBOARD!$J$2=BA7,DASHBOARD!$P$54,IF(DASHBOARD!$J$2=0,0,BA27)))</f>
        <v/>
      </c>
      <c r="BB27" s="180">
        <f>IF(SUM(F27:BA27)&lt;&gt;0,AVERAGEIF(F27:BA27,"&gt;0",F27:BA27),0)</f>
        <v/>
      </c>
      <c r="BC27" s="147" t="n"/>
      <c r="BD27" s="203">
        <f>MAXA(F27:BA27)</f>
        <v/>
      </c>
      <c r="BE27" s="1382">
        <f>IF(BD27&lt;&gt;0,VLOOKUP(BD27,$F$10:$BA$10,MATCH(BD27,F27:BA27,0)),"")</f>
        <v/>
      </c>
      <c r="BF27" s="203">
        <f t="array" ref="BF27">MIN(IF(F27:BA27&gt;0,F27:BA27))</f>
        <v/>
      </c>
      <c r="BG27" s="1382">
        <f>IF(BF27&lt;&gt;0,VLOOKUP(BF27,$F$10:$BA$10,MATCH($BF27,$F27:$BA27,0)),"")</f>
        <v/>
      </c>
      <c r="BI27" s="1383">
        <f>HLOOKUP($BI$9,$S$10:$AI$126,1+#REF!,TRUE)</f>
        <v/>
      </c>
      <c r="BJ27" s="1384">
        <f>HLOOKUP($BJ$9,$AJ$10:$AW$126,1+#REF!,TRUE)</f>
        <v/>
      </c>
      <c r="BK27" s="151" t="n"/>
    </row>
    <row r="28" ht="19.9" customHeight="1" s="18">
      <c r="B28" s="1370" t="n"/>
      <c r="C28" s="1381" t="n"/>
      <c r="D28" s="328" t="inlineStr">
        <is>
          <t>TANJUNGBUNGA 150</t>
        </is>
      </c>
      <c r="E28" s="186" t="n">
        <v>150</v>
      </c>
      <c r="F28" s="187">
        <f>(IF(DASHBOARD!$J$2=F7,DASHBOARD!$P$25,IF(DASHBOARD!$J$2=0,0,F28)))</f>
        <v/>
      </c>
      <c r="G28" s="187">
        <f>(IF(DASHBOARD!$J$2=G7,DASHBOARD!$P$25,IF(DASHBOARD!$J$2=0,0,G28)))</f>
        <v/>
      </c>
      <c r="H28" s="187">
        <f>(IF(DASHBOARD!$J$2=H7,DASHBOARD!$P$25,IF(DASHBOARD!$J$2=0,0,H28)))</f>
        <v/>
      </c>
      <c r="I28" s="187">
        <f>(IF(DASHBOARD!$J$2=I7,DASHBOARD!$P$25,IF(DASHBOARD!$J$2=0,0,I28)))</f>
        <v/>
      </c>
      <c r="J28" s="187">
        <f>(IF(DASHBOARD!$J$2=J7,DASHBOARD!$P$25,IF(DASHBOARD!$J$2=0,0,J28)))</f>
        <v/>
      </c>
      <c r="K28" s="187">
        <f>(IF(DASHBOARD!$J$2=K7,DASHBOARD!$P$25,IF(DASHBOARD!$J$2=0,0,K28)))</f>
        <v/>
      </c>
      <c r="L28" s="187">
        <f>(IF(DASHBOARD!$J$2=L7,DASHBOARD!$P$25,IF(DASHBOARD!$J$2=0,0,L28)))</f>
        <v/>
      </c>
      <c r="M28" s="187">
        <f>(IF(DASHBOARD!$J$2=M7,DASHBOARD!$P$25,IF(DASHBOARD!$J$2=0,0,M28)))</f>
        <v/>
      </c>
      <c r="N28" s="187">
        <f>(IF(DASHBOARD!$J$2=N7,DASHBOARD!$P$25,IF(DASHBOARD!$J$2=0,0,N28)))</f>
        <v/>
      </c>
      <c r="O28" s="187">
        <f>(IF(DASHBOARD!$J$2=O7,DASHBOARD!$P$25,IF(DASHBOARD!$J$2=0,0,O28)))</f>
        <v/>
      </c>
      <c r="P28" s="187">
        <f>(IF(DASHBOARD!$J$2=P7,DASHBOARD!$P$25,IF(DASHBOARD!$J$2=0,0,P28)))</f>
        <v/>
      </c>
      <c r="Q28" s="187">
        <f>(IF(DASHBOARD!$J$2=Q7,DASHBOARD!$P$25,IF(DASHBOARD!$J$2=0,0,Q28)))</f>
        <v/>
      </c>
      <c r="R28" s="187">
        <f>(IF(DASHBOARD!$J$2=R7,DASHBOARD!$P$25,IF(DASHBOARD!$J$2=0,0,R28)))</f>
        <v/>
      </c>
      <c r="S28" s="187">
        <f>(IF(DASHBOARD!$J$2=S7,DASHBOARD!$P$25,IF(DASHBOARD!$J$2=0,0,S28)))</f>
        <v/>
      </c>
      <c r="T28" s="187">
        <f>(IF(DASHBOARD!$J$2=T7,DASHBOARD!$P$25,IF(DASHBOARD!$J$2=0,0,T28)))</f>
        <v/>
      </c>
      <c r="U28" s="187">
        <f>(IF(DASHBOARD!$J$2=U7,DASHBOARD!$P$25,IF(DASHBOARD!$J$2=0,0,U28)))</f>
        <v/>
      </c>
      <c r="V28" s="187">
        <f>(IF(DASHBOARD!$J$2=V7,DASHBOARD!$P$25,IF(DASHBOARD!$J$2=0,0,V28)))</f>
        <v/>
      </c>
      <c r="W28" s="187">
        <f>(IF(DASHBOARD!$J$2=W7,DASHBOARD!$P$25,IF(DASHBOARD!$J$2=0,0,W28)))</f>
        <v/>
      </c>
      <c r="X28" s="187">
        <f>(IF(DASHBOARD!$J$2=X7,DASHBOARD!$P$25,IF(DASHBOARD!$J$2=0,0,X28)))</f>
        <v/>
      </c>
      <c r="Y28" s="187">
        <f>(IF(DASHBOARD!$J$2=Y7,DASHBOARD!$P$25,IF(DASHBOARD!$J$2=0,0,Y28)))</f>
        <v/>
      </c>
      <c r="Z28" s="187">
        <f>(IF(DASHBOARD!$J$2=Z7,DASHBOARD!$P$25,IF(DASHBOARD!$J$2=0,0,Z28)))</f>
        <v/>
      </c>
      <c r="AA28" s="187">
        <f>(IF(DASHBOARD!$J$2=AA7,DASHBOARD!$P$25,IF(DASHBOARD!$J$2=0,0,AA28)))</f>
        <v/>
      </c>
      <c r="AB28" s="187">
        <f>(IF(DASHBOARD!$J$2=AB7,DASHBOARD!$P$25,IF(DASHBOARD!$J$2=0,0,AB28)))</f>
        <v/>
      </c>
      <c r="AC28" s="187">
        <f>(IF(DASHBOARD!$J$2=AC7,DASHBOARD!$P$25,IF(DASHBOARD!$J$2=0,0,AC28)))</f>
        <v/>
      </c>
      <c r="AD28" s="187">
        <f>(IF(DASHBOARD!$J$2=AD7,DASHBOARD!$P$25,IF(DASHBOARD!$J$2=0,0,AD28)))</f>
        <v/>
      </c>
      <c r="AE28" s="187">
        <f>(IF(DASHBOARD!$J$2=AE7,DASHBOARD!$P$25,IF(DASHBOARD!$J$2=0,0,AE28)))</f>
        <v/>
      </c>
      <c r="AF28" s="187">
        <f>(IF(DASHBOARD!$J$2=AF7,DASHBOARD!$P$25,IF(DASHBOARD!$J$2=0,0,AF28)))</f>
        <v/>
      </c>
      <c r="AG28" s="187">
        <f>(IF(DASHBOARD!$J$2=AG7,DASHBOARD!$P$25,IF(DASHBOARD!$J$2=0,0,AG28)))</f>
        <v/>
      </c>
      <c r="AH28" s="187">
        <f>(IF(DASHBOARD!$J$2=AH7,DASHBOARD!$P$25,IF(DASHBOARD!$J$2=0,0,AH28)))</f>
        <v/>
      </c>
      <c r="AI28" s="187">
        <f>(IF(DASHBOARD!$J$2=AI7,DASHBOARD!$P$25,IF(DASHBOARD!$J$2=0,0,AI28)))</f>
        <v/>
      </c>
      <c r="AJ28" s="187">
        <f>(IF(DASHBOARD!$J$2=AJ7,DASHBOARD!$P$25,IF(DASHBOARD!$J$2=0,0,AJ28)))</f>
        <v/>
      </c>
      <c r="AK28" s="187">
        <f>(IF(DASHBOARD!$J$2=AK7,DASHBOARD!$P$25,IF(DASHBOARD!$J$2=0,0,AK28)))</f>
        <v/>
      </c>
      <c r="AL28" s="187">
        <f>(IF(DASHBOARD!$J$2=AL7,DASHBOARD!$P$25,IF(DASHBOARD!$J$2=0,0,AL28)))</f>
        <v/>
      </c>
      <c r="AM28" s="187">
        <f>(IF(DASHBOARD!$J$2=AM7,DASHBOARD!$P$25,IF(DASHBOARD!$J$2=0,0,AM28)))</f>
        <v/>
      </c>
      <c r="AN28" s="187">
        <f>(IF(DASHBOARD!$J$2=AN7,DASHBOARD!$P$25,IF(DASHBOARD!$J$2=0,0,AN28)))</f>
        <v/>
      </c>
      <c r="AO28" s="187">
        <f>(IF(DASHBOARD!$J$2=AO7,DASHBOARD!$P$25,IF(DASHBOARD!$J$2=0,0,AO28)))</f>
        <v/>
      </c>
      <c r="AP28" s="187">
        <f>(IF(DASHBOARD!$J$2=AP7,DASHBOARD!$P$25,IF(DASHBOARD!$J$2=0,0,AP28)))</f>
        <v/>
      </c>
      <c r="AQ28" s="187">
        <f>(IF(DASHBOARD!$J$2=AQ7,DASHBOARD!$P$25,IF(DASHBOARD!$J$2=0,0,AQ28)))</f>
        <v/>
      </c>
      <c r="AR28" s="187">
        <f>(IF(DASHBOARD!$J$2=AR7,DASHBOARD!$P$25,IF(DASHBOARD!$J$2=0,0,AR28)))</f>
        <v/>
      </c>
      <c r="AS28" s="187">
        <f>(IF(DASHBOARD!$J$2=AS7,DASHBOARD!$P$25,IF(DASHBOARD!$J$2=0,0,AS28)))</f>
        <v/>
      </c>
      <c r="AT28" s="187">
        <f>(IF(DASHBOARD!$J$2=AT7,DASHBOARD!$P$25,IF(DASHBOARD!$J$2=0,0,AT28)))</f>
        <v/>
      </c>
      <c r="AU28" s="187">
        <f>(IF(DASHBOARD!$J$2=AU7,DASHBOARD!$P$25,IF(DASHBOARD!$J$2=0,0,AU28)))</f>
        <v/>
      </c>
      <c r="AV28" s="187">
        <f>(IF(DASHBOARD!$J$2=AV7,DASHBOARD!$P$25,IF(DASHBOARD!$J$2=0,0,AV28)))</f>
        <v/>
      </c>
      <c r="AW28" s="187">
        <f>(IF(DASHBOARD!$J$2=AW7,DASHBOARD!$P$25,IF(DASHBOARD!$J$2=0,0,AW28)))</f>
        <v/>
      </c>
      <c r="AX28" s="187">
        <f>(IF(DASHBOARD!$J$2=AX7,DASHBOARD!$P$25,IF(DASHBOARD!$J$2=0,0,AX28)))</f>
        <v/>
      </c>
      <c r="AY28" s="187">
        <f>(IF(DASHBOARD!$J$2=AY7,DASHBOARD!$P$25,IF(DASHBOARD!$J$2=0,0,AY28)))</f>
        <v/>
      </c>
      <c r="AZ28" s="187">
        <f>(IF(DASHBOARD!$J$2=AZ7,DASHBOARD!$P$25,IF(DASHBOARD!$J$2=0,0,AZ28)))</f>
        <v/>
      </c>
      <c r="BA28" s="187">
        <f>(IF(DASHBOARD!$J$2=BA7,DASHBOARD!$P$25,IF(DASHBOARD!$J$2=0,0,BA28)))</f>
        <v/>
      </c>
      <c r="BB28" s="180">
        <f>IF(SUM(F28:BA28)&lt;&gt;0,AVERAGEIF(F28:BA28,"&gt;0",F28:BA28),0)</f>
        <v/>
      </c>
      <c r="BC28" s="147" t="n"/>
      <c r="BD28" s="203">
        <f>MAXA(F28:BA28)</f>
        <v/>
      </c>
      <c r="BE28" s="1382">
        <f>IF(BD28&lt;&gt;0,VLOOKUP(BD28,$F$10:$BA$10,MATCH(BD28,F28:BA28,0)),"")</f>
        <v/>
      </c>
      <c r="BF28" s="203">
        <f t="array" ref="BF28">MIN(IF(F28:BA28&gt;0,F28:BA28))</f>
        <v/>
      </c>
      <c r="BG28" s="1382">
        <f>IF(BF28&lt;&gt;0,VLOOKUP(BF28,$F$10:$BA$10,MATCH($BF28,$F28:$BA28,0)),"")</f>
        <v/>
      </c>
      <c r="BI28" s="1383">
        <f>HLOOKUP($BI$9,$S$10:$AI$126,1+#REF!,TRUE)</f>
        <v/>
      </c>
      <c r="BJ28" s="1384">
        <f>HLOOKUP($BJ$9,$AJ$10:$AW$126,1+#REF!,TRUE)</f>
        <v/>
      </c>
      <c r="BK28" s="151" t="n"/>
    </row>
    <row r="29" ht="19.9" customHeight="1" s="18">
      <c r="B29" s="1370" t="n"/>
      <c r="C29" s="1381" t="n"/>
      <c r="D29" s="328" t="inlineStr">
        <is>
          <t>SUNGGUMINASA 150</t>
        </is>
      </c>
      <c r="E29" s="186" t="n">
        <v>150</v>
      </c>
      <c r="F29" s="187">
        <f>(IF(DASHBOARD!$J$2=F7,DASHBOARD!$P$24,IF(DASHBOARD!$J$2=0,0,F29)))</f>
        <v/>
      </c>
      <c r="G29" s="187">
        <f>(IF(DASHBOARD!$J$2=G7,DASHBOARD!$P$24,IF(DASHBOARD!$J$2=0,0,G29)))</f>
        <v/>
      </c>
      <c r="H29" s="187">
        <f>(IF(DASHBOARD!$J$2=H7,DASHBOARD!$P$24,IF(DASHBOARD!$J$2=0,0,H29)))</f>
        <v/>
      </c>
      <c r="I29" s="187">
        <f>(IF(DASHBOARD!$J$2=I7,DASHBOARD!$P$24,IF(DASHBOARD!$J$2=0,0,I29)))</f>
        <v/>
      </c>
      <c r="J29" s="187">
        <f>(IF(DASHBOARD!$J$2=J7,DASHBOARD!$P$24,IF(DASHBOARD!$J$2=0,0,J29)))</f>
        <v/>
      </c>
      <c r="K29" s="187">
        <f>(IF(DASHBOARD!$J$2=K7,DASHBOARD!$P$24,IF(DASHBOARD!$J$2=0,0,K29)))</f>
        <v/>
      </c>
      <c r="L29" s="187">
        <f>(IF(DASHBOARD!$J$2=L7,DASHBOARD!$P$24,IF(DASHBOARD!$J$2=0,0,L29)))</f>
        <v/>
      </c>
      <c r="M29" s="187">
        <f>(IF(DASHBOARD!$J$2=M7,DASHBOARD!$P$24,IF(DASHBOARD!$J$2=0,0,M29)))</f>
        <v/>
      </c>
      <c r="N29" s="187">
        <f>(IF(DASHBOARD!$J$2=N7,DASHBOARD!$P$24,IF(DASHBOARD!$J$2=0,0,N29)))</f>
        <v/>
      </c>
      <c r="O29" s="187">
        <f>(IF(DASHBOARD!$J$2=O7,DASHBOARD!$P$24,IF(DASHBOARD!$J$2=0,0,O29)))</f>
        <v/>
      </c>
      <c r="P29" s="187">
        <f>(IF(DASHBOARD!$J$2=P7,DASHBOARD!$P$24,IF(DASHBOARD!$J$2=0,0,P29)))</f>
        <v/>
      </c>
      <c r="Q29" s="187">
        <f>(IF(DASHBOARD!$J$2=Q7,DASHBOARD!$P$24,IF(DASHBOARD!$J$2=0,0,Q29)))</f>
        <v/>
      </c>
      <c r="R29" s="187">
        <f>(IF(DASHBOARD!$J$2=R7,DASHBOARD!$P$24,IF(DASHBOARD!$J$2=0,0,R29)))</f>
        <v/>
      </c>
      <c r="S29" s="187">
        <f>(IF(DASHBOARD!$J$2=S7,DASHBOARD!$P$24,IF(DASHBOARD!$J$2=0,0,S29)))</f>
        <v/>
      </c>
      <c r="T29" s="187">
        <f>(IF(DASHBOARD!$J$2=T7,DASHBOARD!$P$24,IF(DASHBOARD!$J$2=0,0,T29)))</f>
        <v/>
      </c>
      <c r="U29" s="187">
        <f>(IF(DASHBOARD!$J$2=U7,DASHBOARD!$P$24,IF(DASHBOARD!$J$2=0,0,U29)))</f>
        <v/>
      </c>
      <c r="V29" s="187">
        <f>(IF(DASHBOARD!$J$2=V7,DASHBOARD!$P$24,IF(DASHBOARD!$J$2=0,0,V29)))</f>
        <v/>
      </c>
      <c r="W29" s="187">
        <f>(IF(DASHBOARD!$J$2=W7,DASHBOARD!$P$24,IF(DASHBOARD!$J$2=0,0,W29)))</f>
        <v/>
      </c>
      <c r="X29" s="187">
        <f>(IF(DASHBOARD!$J$2=X7,DASHBOARD!$P$24,IF(DASHBOARD!$J$2=0,0,X29)))</f>
        <v/>
      </c>
      <c r="Y29" s="187">
        <f>(IF(DASHBOARD!$J$2=Y7,DASHBOARD!$P$24,IF(DASHBOARD!$J$2=0,0,Y29)))</f>
        <v/>
      </c>
      <c r="Z29" s="187">
        <f>(IF(DASHBOARD!$J$2=Z7,DASHBOARD!$P$24,IF(DASHBOARD!$J$2=0,0,Z29)))</f>
        <v/>
      </c>
      <c r="AA29" s="187">
        <f>(IF(DASHBOARD!$J$2=AA7,DASHBOARD!$P$24,IF(DASHBOARD!$J$2=0,0,AA29)))</f>
        <v/>
      </c>
      <c r="AB29" s="187">
        <f>(IF(DASHBOARD!$J$2=AB7,DASHBOARD!$P$24,IF(DASHBOARD!$J$2=0,0,AB29)))</f>
        <v/>
      </c>
      <c r="AC29" s="187">
        <f>(IF(DASHBOARD!$J$2=AC7,DASHBOARD!$P$24,IF(DASHBOARD!$J$2=0,0,AC29)))</f>
        <v/>
      </c>
      <c r="AD29" s="187">
        <f>(IF(DASHBOARD!$J$2=AD7,DASHBOARD!$P$24,IF(DASHBOARD!$J$2=0,0,AD29)))</f>
        <v/>
      </c>
      <c r="AE29" s="187">
        <f>(IF(DASHBOARD!$J$2=AE7,DASHBOARD!$P$24,IF(DASHBOARD!$J$2=0,0,AE29)))</f>
        <v/>
      </c>
      <c r="AF29" s="187">
        <f>(IF(DASHBOARD!$J$2=AF7,DASHBOARD!$P$24,IF(DASHBOARD!$J$2=0,0,AF29)))</f>
        <v/>
      </c>
      <c r="AG29" s="187">
        <f>(IF(DASHBOARD!$J$2=AG7,DASHBOARD!$P$24,IF(DASHBOARD!$J$2=0,0,AG29)))</f>
        <v/>
      </c>
      <c r="AH29" s="187">
        <f>(IF(DASHBOARD!$J$2=AH7,DASHBOARD!$P$24,IF(DASHBOARD!$J$2=0,0,AH29)))</f>
        <v/>
      </c>
      <c r="AI29" s="187">
        <f>(IF(DASHBOARD!$J$2=AI7,DASHBOARD!$P$24,IF(DASHBOARD!$J$2=0,0,AI29)))</f>
        <v/>
      </c>
      <c r="AJ29" s="187">
        <f>(IF(DASHBOARD!$J$2=AJ7,DASHBOARD!$P$24,IF(DASHBOARD!$J$2=0,0,AJ29)))</f>
        <v/>
      </c>
      <c r="AK29" s="187">
        <f>(IF(DASHBOARD!$J$2=AK7,DASHBOARD!$P$24,IF(DASHBOARD!$J$2=0,0,AK29)))</f>
        <v/>
      </c>
      <c r="AL29" s="187">
        <f>(IF(DASHBOARD!$J$2=AL7,DASHBOARD!$P$24,IF(DASHBOARD!$J$2=0,0,AL29)))</f>
        <v/>
      </c>
      <c r="AM29" s="187">
        <f>(IF(DASHBOARD!$J$2=AM7,DASHBOARD!$P$24,IF(DASHBOARD!$J$2=0,0,AM29)))</f>
        <v/>
      </c>
      <c r="AN29" s="187">
        <f>(IF(DASHBOARD!$J$2=AN7,DASHBOARD!$P$24,IF(DASHBOARD!$J$2=0,0,AN29)))</f>
        <v/>
      </c>
      <c r="AO29" s="187">
        <f>(IF(DASHBOARD!$J$2=AO7,DASHBOARD!$P$24,IF(DASHBOARD!$J$2=0,0,AO29)))</f>
        <v/>
      </c>
      <c r="AP29" s="187">
        <f>(IF(DASHBOARD!$J$2=AP7,DASHBOARD!$P$24,IF(DASHBOARD!$J$2=0,0,AP29)))</f>
        <v/>
      </c>
      <c r="AQ29" s="187">
        <f>(IF(DASHBOARD!$J$2=AQ7,DASHBOARD!$P$24,IF(DASHBOARD!$J$2=0,0,AQ29)))</f>
        <v/>
      </c>
      <c r="AR29" s="187">
        <f>(IF(DASHBOARD!$J$2=AR7,DASHBOARD!$P$24,IF(DASHBOARD!$J$2=0,0,AR29)))</f>
        <v/>
      </c>
      <c r="AS29" s="187">
        <f>(IF(DASHBOARD!$J$2=AS7,DASHBOARD!$P$24,IF(DASHBOARD!$J$2=0,0,AS29)))</f>
        <v/>
      </c>
      <c r="AT29" s="187">
        <f>(IF(DASHBOARD!$J$2=AT7,DASHBOARD!$P$24,IF(DASHBOARD!$J$2=0,0,AT29)))</f>
        <v/>
      </c>
      <c r="AU29" s="187">
        <f>(IF(DASHBOARD!$J$2=AU7,DASHBOARD!$P$24,IF(DASHBOARD!$J$2=0,0,AU29)))</f>
        <v/>
      </c>
      <c r="AV29" s="187">
        <f>(IF(DASHBOARD!$J$2=AV7,DASHBOARD!$P$24,IF(DASHBOARD!$J$2=0,0,AV29)))</f>
        <v/>
      </c>
      <c r="AW29" s="187">
        <f>(IF(DASHBOARD!$J$2=AW7,DASHBOARD!$P$24,IF(DASHBOARD!$J$2=0,0,AW29)))</f>
        <v/>
      </c>
      <c r="AX29" s="187">
        <f>(IF(DASHBOARD!$J$2=AX7,DASHBOARD!$P$24,IF(DASHBOARD!$J$2=0,0,AX29)))</f>
        <v/>
      </c>
      <c r="AY29" s="187">
        <f>(IF(DASHBOARD!$J$2=AY7,DASHBOARD!$P$24,IF(DASHBOARD!$J$2=0,0,AY29)))</f>
        <v/>
      </c>
      <c r="AZ29" s="187">
        <f>(IF(DASHBOARD!$J$2=AZ7,DASHBOARD!$P$24,IF(DASHBOARD!$J$2=0,0,AZ29)))</f>
        <v/>
      </c>
      <c r="BA29" s="187">
        <f>(IF(DASHBOARD!$J$2=BA7,DASHBOARD!$P$24,IF(DASHBOARD!$J$2=0,0,BA29)))</f>
        <v/>
      </c>
      <c r="BB29" s="180">
        <f>IF(SUM(F29:BA29)&lt;&gt;0,AVERAGEIF(F29:BA29,"&gt;0",F29:BA29),0)</f>
        <v/>
      </c>
      <c r="BC29" s="147" t="n"/>
      <c r="BD29" s="203">
        <f>MAXA(F29:BA29)</f>
        <v/>
      </c>
      <c r="BE29" s="1382">
        <f>IF(BD29&lt;&gt;0,VLOOKUP(BD29,$F$10:$BA$10,MATCH(BD29,F29:BA29,0)),"")</f>
        <v/>
      </c>
      <c r="BF29" s="203">
        <f t="array" ref="BF29">MIN(IF(F29:BA29&gt;0,F29:BA29))</f>
        <v/>
      </c>
      <c r="BG29" s="1382">
        <f>IF(BF29&lt;&gt;0,VLOOKUP(BF29,$F$10:$BA$10,MATCH($BF29,$F29:$BA29,0)),"")</f>
        <v/>
      </c>
      <c r="BI29" s="1383">
        <f>HLOOKUP($BI$9,$S$10:$AI$126,1+#REF!,TRUE)</f>
        <v/>
      </c>
      <c r="BJ29" s="1384">
        <f>HLOOKUP($BJ$9,$AJ$10:$AW$126,1+#REF!,TRUE)</f>
        <v/>
      </c>
      <c r="BK29" s="151" t="n"/>
    </row>
    <row r="30" ht="19.9" customHeight="1" s="18">
      <c r="B30" s="1370" t="n"/>
      <c r="C30" s="1381" t="n"/>
      <c r="D30" s="328" t="inlineStr">
        <is>
          <t>BOLANGI 150</t>
        </is>
      </c>
      <c r="E30" s="186" t="n">
        <v>150</v>
      </c>
      <c r="F30" s="187">
        <f>(IF(DASHBOARD!$J$2=F7,DASHBOARD!$P$26,IF(DASHBOARD!$J$2=0,0,F30)))</f>
        <v/>
      </c>
      <c r="G30" s="187">
        <f>(IF(DASHBOARD!$J$2=G7,DASHBOARD!$P$26,IF(DASHBOARD!$J$2=0,0,G30)))</f>
        <v/>
      </c>
      <c r="H30" s="187">
        <f>(IF(DASHBOARD!$J$2=H7,DASHBOARD!$P$26,IF(DASHBOARD!$J$2=0,0,H30)))</f>
        <v/>
      </c>
      <c r="I30" s="187">
        <f>(IF(DASHBOARD!$J$2=I7,DASHBOARD!$P$26,IF(DASHBOARD!$J$2=0,0,I30)))</f>
        <v/>
      </c>
      <c r="J30" s="187">
        <f>(IF(DASHBOARD!$J$2=J7,DASHBOARD!$P$26,IF(DASHBOARD!$J$2=0,0,J30)))</f>
        <v/>
      </c>
      <c r="K30" s="187">
        <f>(IF(DASHBOARD!$J$2=K7,DASHBOARD!$P$26,IF(DASHBOARD!$J$2=0,0,K30)))</f>
        <v/>
      </c>
      <c r="L30" s="187">
        <f>(IF(DASHBOARD!$J$2=L7,DASHBOARD!$P$26,IF(DASHBOARD!$J$2=0,0,L30)))</f>
        <v/>
      </c>
      <c r="M30" s="187">
        <f>(IF(DASHBOARD!$J$2=M7,DASHBOARD!$P$26,IF(DASHBOARD!$J$2=0,0,M30)))</f>
        <v/>
      </c>
      <c r="N30" s="187">
        <f>(IF(DASHBOARD!$J$2=N7,DASHBOARD!$P$26,IF(DASHBOARD!$J$2=0,0,N30)))</f>
        <v/>
      </c>
      <c r="O30" s="187">
        <f>(IF(DASHBOARD!$J$2=O7,DASHBOARD!$P$26,IF(DASHBOARD!$J$2=0,0,O30)))</f>
        <v/>
      </c>
      <c r="P30" s="187">
        <f>(IF(DASHBOARD!$J$2=P7,DASHBOARD!$P$26,IF(DASHBOARD!$J$2=0,0,P30)))</f>
        <v/>
      </c>
      <c r="Q30" s="187">
        <f>(IF(DASHBOARD!$J$2=Q7,DASHBOARD!$P$26,IF(DASHBOARD!$J$2=0,0,Q30)))</f>
        <v/>
      </c>
      <c r="R30" s="187">
        <f>(IF(DASHBOARD!$J$2=R7,DASHBOARD!$P$26,IF(DASHBOARD!$J$2=0,0,R30)))</f>
        <v/>
      </c>
      <c r="S30" s="187">
        <f>(IF(DASHBOARD!$J$2=S7,DASHBOARD!$P$26,IF(DASHBOARD!$J$2=0,0,S30)))</f>
        <v/>
      </c>
      <c r="T30" s="187">
        <f>(IF(DASHBOARD!$J$2=T7,DASHBOARD!$P$26,IF(DASHBOARD!$J$2=0,0,T30)))</f>
        <v/>
      </c>
      <c r="U30" s="187">
        <f>(IF(DASHBOARD!$J$2=U7,DASHBOARD!$P$26,IF(DASHBOARD!$J$2=0,0,U30)))</f>
        <v/>
      </c>
      <c r="V30" s="187">
        <f>(IF(DASHBOARD!$J$2=V7,DASHBOARD!$P$26,IF(DASHBOARD!$J$2=0,0,V30)))</f>
        <v/>
      </c>
      <c r="W30" s="187">
        <f>(IF(DASHBOARD!$J$2=W7,DASHBOARD!$P$26,IF(DASHBOARD!$J$2=0,0,W30)))</f>
        <v/>
      </c>
      <c r="X30" s="187">
        <f>(IF(DASHBOARD!$J$2=X7,DASHBOARD!$P$26,IF(DASHBOARD!$J$2=0,0,X30)))</f>
        <v/>
      </c>
      <c r="Y30" s="187">
        <f>(IF(DASHBOARD!$J$2=Y7,DASHBOARD!$P$26,IF(DASHBOARD!$J$2=0,0,Y30)))</f>
        <v/>
      </c>
      <c r="Z30" s="187">
        <f>(IF(DASHBOARD!$J$2=Z7,DASHBOARD!$P$26,IF(DASHBOARD!$J$2=0,0,Z30)))</f>
        <v/>
      </c>
      <c r="AA30" s="187">
        <f>(IF(DASHBOARD!$J$2=AA7,DASHBOARD!$P$26,IF(DASHBOARD!$J$2=0,0,AA30)))</f>
        <v/>
      </c>
      <c r="AB30" s="187">
        <f>(IF(DASHBOARD!$J$2=AB7,DASHBOARD!$P$26,IF(DASHBOARD!$J$2=0,0,AB30)))</f>
        <v/>
      </c>
      <c r="AC30" s="187">
        <f>(IF(DASHBOARD!$J$2=AC7,DASHBOARD!$P$26,IF(DASHBOARD!$J$2=0,0,AC30)))</f>
        <v/>
      </c>
      <c r="AD30" s="187">
        <f>(IF(DASHBOARD!$J$2=AD7,DASHBOARD!$P$26,IF(DASHBOARD!$J$2=0,0,AD30)))</f>
        <v/>
      </c>
      <c r="AE30" s="187">
        <f>(IF(DASHBOARD!$J$2=AE7,DASHBOARD!$P$26,IF(DASHBOARD!$J$2=0,0,AE30)))</f>
        <v/>
      </c>
      <c r="AF30" s="187">
        <f>(IF(DASHBOARD!$J$2=AF7,DASHBOARD!$P$26,IF(DASHBOARD!$J$2=0,0,AF30)))</f>
        <v/>
      </c>
      <c r="AG30" s="187">
        <f>(IF(DASHBOARD!$J$2=AG7,DASHBOARD!$P$26,IF(DASHBOARD!$J$2=0,0,AG30)))</f>
        <v/>
      </c>
      <c r="AH30" s="187">
        <f>(IF(DASHBOARD!$J$2=AH7,DASHBOARD!$P$26,IF(DASHBOARD!$J$2=0,0,AH30)))</f>
        <v/>
      </c>
      <c r="AI30" s="187">
        <f>(IF(DASHBOARD!$J$2=AI7,DASHBOARD!$P$26,IF(DASHBOARD!$J$2=0,0,AI30)))</f>
        <v/>
      </c>
      <c r="AJ30" s="187">
        <f>(IF(DASHBOARD!$J$2=AJ7,DASHBOARD!$P$26,IF(DASHBOARD!$J$2=0,0,AJ30)))</f>
        <v/>
      </c>
      <c r="AK30" s="187">
        <f>(IF(DASHBOARD!$J$2=AK7,DASHBOARD!$P$26,IF(DASHBOARD!$J$2=0,0,AK30)))</f>
        <v/>
      </c>
      <c r="AL30" s="187">
        <f>(IF(DASHBOARD!$J$2=AL7,DASHBOARD!$P$26,IF(DASHBOARD!$J$2=0,0,AL30)))</f>
        <v/>
      </c>
      <c r="AM30" s="187">
        <f>(IF(DASHBOARD!$J$2=AM7,DASHBOARD!$P$26,IF(DASHBOARD!$J$2=0,0,AM30)))</f>
        <v/>
      </c>
      <c r="AN30" s="187">
        <f>(IF(DASHBOARD!$J$2=AN7,DASHBOARD!$P$26,IF(DASHBOARD!$J$2=0,0,AN30)))</f>
        <v/>
      </c>
      <c r="AO30" s="187">
        <f>(IF(DASHBOARD!$J$2=AO7,DASHBOARD!$P$26,IF(DASHBOARD!$J$2=0,0,AO30)))</f>
        <v/>
      </c>
      <c r="AP30" s="187">
        <f>(IF(DASHBOARD!$J$2=AP7,DASHBOARD!$P$26,IF(DASHBOARD!$J$2=0,0,AP30)))</f>
        <v/>
      </c>
      <c r="AQ30" s="187">
        <f>(IF(DASHBOARD!$J$2=AQ7,DASHBOARD!$P$26,IF(DASHBOARD!$J$2=0,0,AQ30)))</f>
        <v/>
      </c>
      <c r="AR30" s="187">
        <f>(IF(DASHBOARD!$J$2=AR7,DASHBOARD!$P$26,IF(DASHBOARD!$J$2=0,0,AR30)))</f>
        <v/>
      </c>
      <c r="AS30" s="187">
        <f>(IF(DASHBOARD!$J$2=AS7,DASHBOARD!$P$26,IF(DASHBOARD!$J$2=0,0,AS30)))</f>
        <v/>
      </c>
      <c r="AT30" s="187">
        <f>(IF(DASHBOARD!$J$2=AT7,DASHBOARD!$P$26,IF(DASHBOARD!$J$2=0,0,AT30)))</f>
        <v/>
      </c>
      <c r="AU30" s="187">
        <f>(IF(DASHBOARD!$J$2=AU7,DASHBOARD!$P$26,IF(DASHBOARD!$J$2=0,0,AU30)))</f>
        <v/>
      </c>
      <c r="AV30" s="187">
        <f>(IF(DASHBOARD!$J$2=AV7,DASHBOARD!$P$26,IF(DASHBOARD!$J$2=0,0,AV30)))</f>
        <v/>
      </c>
      <c r="AW30" s="187">
        <f>(IF(DASHBOARD!$J$2=AW7,DASHBOARD!$P$26,IF(DASHBOARD!$J$2=0,0,AW30)))</f>
        <v/>
      </c>
      <c r="AX30" s="187">
        <f>(IF(DASHBOARD!$J$2=AX7,DASHBOARD!$P$26,IF(DASHBOARD!$J$2=0,0,AX30)))</f>
        <v/>
      </c>
      <c r="AY30" s="187">
        <f>(IF(DASHBOARD!$J$2=AY7,DASHBOARD!$P$26,IF(DASHBOARD!$J$2=0,0,AY30)))</f>
        <v/>
      </c>
      <c r="AZ30" s="187">
        <f>(IF(DASHBOARD!$J$2=AZ7,DASHBOARD!$P$26,IF(DASHBOARD!$J$2=0,0,AZ30)))</f>
        <v/>
      </c>
      <c r="BA30" s="187">
        <f>(IF(DASHBOARD!$J$2=BA7,DASHBOARD!$P$26,IF(DASHBOARD!$J$2=0,0,BA30)))</f>
        <v/>
      </c>
      <c r="BB30" s="180">
        <f>IF(SUM(F30:BA30)&lt;&gt;0,AVERAGEIF(F30:BA30,"&gt;0",F30:BA30),0)</f>
        <v/>
      </c>
      <c r="BC30" s="147" t="n"/>
      <c r="BD30" s="203">
        <f>MAXA(F30:BA30)</f>
        <v/>
      </c>
      <c r="BE30" s="1382">
        <f>IF(BD30&lt;&gt;0,VLOOKUP(BD30,$F$10:$BA$10,MATCH(BD30,F30:BA30,0)),"")</f>
        <v/>
      </c>
      <c r="BF30" s="203">
        <f t="array" ref="BF30">MIN(IF(F30:BA30&gt;0,F30:BA30))</f>
        <v/>
      </c>
      <c r="BG30" s="1382">
        <f>IF(BF30&lt;&gt;0,VLOOKUP(BF30,$F$10:$BA$10,MATCH($BF30,$F30:$BA30,0)),"")</f>
        <v/>
      </c>
      <c r="BI30" s="1383">
        <f>HLOOKUP($BI$9,$S$10:$AI$126,1+#REF!,TRUE)</f>
        <v/>
      </c>
      <c r="BJ30" s="1384">
        <f>HLOOKUP($BJ$9,$AJ$10:$AW$126,1+#REF!,TRUE)</f>
        <v/>
      </c>
      <c r="BK30" s="151" t="n"/>
    </row>
    <row r="31" ht="19.9" customHeight="1" s="18">
      <c r="B31" s="1370" t="n"/>
      <c r="C31" s="1381" t="n"/>
      <c r="D31" s="328" t="inlineStr">
        <is>
          <t>LANNA 150</t>
        </is>
      </c>
      <c r="E31" s="186" t="n">
        <v>150</v>
      </c>
      <c r="F31" s="187">
        <f>(IF(DASHBOARD!$J$2=F7,DASHBOARD!$P$27,IF(DASHBOARD!$J$2=0,0,F31)))</f>
        <v/>
      </c>
      <c r="G31" s="187">
        <f>(IF(DASHBOARD!$J$2=G7,DASHBOARD!$P$27,IF(DASHBOARD!$J$2=0,0,G31)))</f>
        <v/>
      </c>
      <c r="H31" s="187">
        <f>(IF(DASHBOARD!$J$2=H7,DASHBOARD!$P$27,IF(DASHBOARD!$J$2=0,0,H31)))</f>
        <v/>
      </c>
      <c r="I31" s="187">
        <f>(IF(DASHBOARD!$J$2=I7,DASHBOARD!$P$27,IF(DASHBOARD!$J$2=0,0,I31)))</f>
        <v/>
      </c>
      <c r="J31" s="187">
        <f>(IF(DASHBOARD!$J$2=J7,DASHBOARD!$P$27,IF(DASHBOARD!$J$2=0,0,J31)))</f>
        <v/>
      </c>
      <c r="K31" s="187">
        <f>(IF(DASHBOARD!$J$2=K7,DASHBOARD!$P$27,IF(DASHBOARD!$J$2=0,0,K31)))</f>
        <v/>
      </c>
      <c r="L31" s="187">
        <f>(IF(DASHBOARD!$J$2=L7,DASHBOARD!$P$27,IF(DASHBOARD!$J$2=0,0,L31)))</f>
        <v/>
      </c>
      <c r="M31" s="187">
        <f>(IF(DASHBOARD!$J$2=M7,DASHBOARD!$P$27,IF(DASHBOARD!$J$2=0,0,M31)))</f>
        <v/>
      </c>
      <c r="N31" s="187">
        <f>(IF(DASHBOARD!$J$2=N7,DASHBOARD!$P$27,IF(DASHBOARD!$J$2=0,0,N31)))</f>
        <v/>
      </c>
      <c r="O31" s="187">
        <f>(IF(DASHBOARD!$J$2=O7,DASHBOARD!$P$27,IF(DASHBOARD!$J$2=0,0,O31)))</f>
        <v/>
      </c>
      <c r="P31" s="187">
        <f>(IF(DASHBOARD!$J$2=P7,DASHBOARD!$P$27,IF(DASHBOARD!$J$2=0,0,P31)))</f>
        <v/>
      </c>
      <c r="Q31" s="187">
        <f>(IF(DASHBOARD!$J$2=Q7,DASHBOARD!$P$27,IF(DASHBOARD!$J$2=0,0,Q31)))</f>
        <v/>
      </c>
      <c r="R31" s="187">
        <f>(IF(DASHBOARD!$J$2=R7,DASHBOARD!$P$27,IF(DASHBOARD!$J$2=0,0,R31)))</f>
        <v/>
      </c>
      <c r="S31" s="187">
        <f>(IF(DASHBOARD!$J$2=S7,DASHBOARD!$P$27,IF(DASHBOARD!$J$2=0,0,S31)))</f>
        <v/>
      </c>
      <c r="T31" s="187">
        <f>(IF(DASHBOARD!$J$2=T7,DASHBOARD!$P$27,IF(DASHBOARD!$J$2=0,0,T31)))</f>
        <v/>
      </c>
      <c r="U31" s="187">
        <f>(IF(DASHBOARD!$J$2=U7,DASHBOARD!$P$27,IF(DASHBOARD!$J$2=0,0,U31)))</f>
        <v/>
      </c>
      <c r="V31" s="187">
        <f>(IF(DASHBOARD!$J$2=V7,DASHBOARD!$P$27,IF(DASHBOARD!$J$2=0,0,V31)))</f>
        <v/>
      </c>
      <c r="W31" s="187">
        <f>(IF(DASHBOARD!$J$2=W7,DASHBOARD!$P$27,IF(DASHBOARD!$J$2=0,0,W31)))</f>
        <v/>
      </c>
      <c r="X31" s="187">
        <f>(IF(DASHBOARD!$J$2=X7,DASHBOARD!$P$27,IF(DASHBOARD!$J$2=0,0,X31)))</f>
        <v/>
      </c>
      <c r="Y31" s="187">
        <f>(IF(DASHBOARD!$J$2=Y7,DASHBOARD!$P$27,IF(DASHBOARD!$J$2=0,0,Y31)))</f>
        <v/>
      </c>
      <c r="Z31" s="187">
        <f>(IF(DASHBOARD!$J$2=Z7,DASHBOARD!$P$27,IF(DASHBOARD!$J$2=0,0,Z31)))</f>
        <v/>
      </c>
      <c r="AA31" s="187">
        <f>(IF(DASHBOARD!$J$2=AA7,DASHBOARD!$P$27,IF(DASHBOARD!$J$2=0,0,AA31)))</f>
        <v/>
      </c>
      <c r="AB31" s="187">
        <f>(IF(DASHBOARD!$J$2=AB7,DASHBOARD!$P$27,IF(DASHBOARD!$J$2=0,0,AB31)))</f>
        <v/>
      </c>
      <c r="AC31" s="187">
        <f>(IF(DASHBOARD!$J$2=AC7,DASHBOARD!$P$27,IF(DASHBOARD!$J$2=0,0,AC31)))</f>
        <v/>
      </c>
      <c r="AD31" s="187">
        <f>(IF(DASHBOARD!$J$2=AD7,DASHBOARD!$P$27,IF(DASHBOARD!$J$2=0,0,AD31)))</f>
        <v/>
      </c>
      <c r="AE31" s="187">
        <f>(IF(DASHBOARD!$J$2=AE7,DASHBOARD!$P$27,IF(DASHBOARD!$J$2=0,0,AE31)))</f>
        <v/>
      </c>
      <c r="AF31" s="187">
        <f>(IF(DASHBOARD!$J$2=AF7,DASHBOARD!$P$27,IF(DASHBOARD!$J$2=0,0,AF31)))</f>
        <v/>
      </c>
      <c r="AG31" s="187">
        <f>(IF(DASHBOARD!$J$2=AG7,DASHBOARD!$P$27,IF(DASHBOARD!$J$2=0,0,AG31)))</f>
        <v/>
      </c>
      <c r="AH31" s="187">
        <f>(IF(DASHBOARD!$J$2=AH7,DASHBOARD!$P$27,IF(DASHBOARD!$J$2=0,0,AH31)))</f>
        <v/>
      </c>
      <c r="AI31" s="187">
        <f>(IF(DASHBOARD!$J$2=AI7,DASHBOARD!$P$27,IF(DASHBOARD!$J$2=0,0,AI31)))</f>
        <v/>
      </c>
      <c r="AJ31" s="187">
        <f>(IF(DASHBOARD!$J$2=AJ7,DASHBOARD!$P$27,IF(DASHBOARD!$J$2=0,0,AJ31)))</f>
        <v/>
      </c>
      <c r="AK31" s="187">
        <f>(IF(DASHBOARD!$J$2=AK7,DASHBOARD!$P$27,IF(DASHBOARD!$J$2=0,0,AK31)))</f>
        <v/>
      </c>
      <c r="AL31" s="187">
        <f>(IF(DASHBOARD!$J$2=AL7,DASHBOARD!$P$27,IF(DASHBOARD!$J$2=0,0,AL31)))</f>
        <v/>
      </c>
      <c r="AM31" s="187">
        <f>(IF(DASHBOARD!$J$2=AM7,DASHBOARD!$P$27,IF(DASHBOARD!$J$2=0,0,AM31)))</f>
        <v/>
      </c>
      <c r="AN31" s="187">
        <f>(IF(DASHBOARD!$J$2=AN7,DASHBOARD!$P$27,IF(DASHBOARD!$J$2=0,0,AN31)))</f>
        <v/>
      </c>
      <c r="AO31" s="187">
        <f>(IF(DASHBOARD!$J$2=AO7,DASHBOARD!$P$27,IF(DASHBOARD!$J$2=0,0,AO31)))</f>
        <v/>
      </c>
      <c r="AP31" s="187">
        <f>(IF(DASHBOARD!$J$2=AP7,DASHBOARD!$P$27,IF(DASHBOARD!$J$2=0,0,AP31)))</f>
        <v/>
      </c>
      <c r="AQ31" s="187">
        <f>(IF(DASHBOARD!$J$2=AQ7,DASHBOARD!$P$27,IF(DASHBOARD!$J$2=0,0,AQ31)))</f>
        <v/>
      </c>
      <c r="AR31" s="187">
        <f>(IF(DASHBOARD!$J$2=AR7,DASHBOARD!$P$27,IF(DASHBOARD!$J$2=0,0,AR31)))</f>
        <v/>
      </c>
      <c r="AS31" s="187">
        <f>(IF(DASHBOARD!$J$2=AS7,DASHBOARD!$P$27,IF(DASHBOARD!$J$2=0,0,AS31)))</f>
        <v/>
      </c>
      <c r="AT31" s="187">
        <f>(IF(DASHBOARD!$J$2=AT7,DASHBOARD!$P$27,IF(DASHBOARD!$J$2=0,0,AT31)))</f>
        <v/>
      </c>
      <c r="AU31" s="187">
        <f>(IF(DASHBOARD!$J$2=AU7,DASHBOARD!$P$27,IF(DASHBOARD!$J$2=0,0,AU31)))</f>
        <v/>
      </c>
      <c r="AV31" s="187">
        <f>(IF(DASHBOARD!$J$2=AV7,DASHBOARD!$P$27,IF(DASHBOARD!$J$2=0,0,AV31)))</f>
        <v/>
      </c>
      <c r="AW31" s="187">
        <f>(IF(DASHBOARD!$J$2=AW7,DASHBOARD!$P$27,IF(DASHBOARD!$J$2=0,0,AW31)))</f>
        <v/>
      </c>
      <c r="AX31" s="187">
        <f>(IF(DASHBOARD!$J$2=AX7,DASHBOARD!$P$27,IF(DASHBOARD!$J$2=0,0,AX31)))</f>
        <v/>
      </c>
      <c r="AY31" s="187">
        <f>(IF(DASHBOARD!$J$2=AY7,DASHBOARD!$P$27,IF(DASHBOARD!$J$2=0,0,AY31)))</f>
        <v/>
      </c>
      <c r="AZ31" s="187">
        <f>(IF(DASHBOARD!$J$2=AZ7,DASHBOARD!$P$27,IF(DASHBOARD!$J$2=0,0,AZ31)))</f>
        <v/>
      </c>
      <c r="BA31" s="187">
        <f>(IF(DASHBOARD!$J$2=BA7,DASHBOARD!$P$27,IF(DASHBOARD!$J$2=0,0,BA31)))</f>
        <v/>
      </c>
      <c r="BB31" s="180">
        <f>IF(SUM(F31:BA31)&lt;&gt;0,AVERAGEIF(F31:BA31,"&gt;0",F31:BA31),0)</f>
        <v/>
      </c>
      <c r="BC31" s="147" t="n"/>
      <c r="BD31" s="203">
        <f>MAXA(F31:BA31)</f>
        <v/>
      </c>
      <c r="BE31" s="1382">
        <f>IF(BD31&lt;&gt;0,VLOOKUP(BD31,$F$10:$BA$10,MATCH(BD31,F31:BA31,0)),"")</f>
        <v/>
      </c>
      <c r="BF31" s="203">
        <f t="array" ref="BF31">MIN(IF(F31:BA31&gt;0,F31:BA31))</f>
        <v/>
      </c>
      <c r="BG31" s="1382">
        <f>IF(BF31&lt;&gt;0,VLOOKUP(BF31,$F$10:$BA$10,MATCH($BF31,$F31:$BA31,0)),"")</f>
        <v/>
      </c>
      <c r="BI31" s="1383">
        <f>HLOOKUP($BI$9,$S$10:$AI$126,1+#REF!,TRUE)</f>
        <v/>
      </c>
      <c r="BJ31" s="1384">
        <f>HLOOKUP($BJ$9,$AJ$10:$AW$126,1+#REF!,TRUE)</f>
        <v/>
      </c>
      <c r="BK31" s="151" t="n"/>
    </row>
    <row r="32" ht="19.9" customHeight="1" s="18" thickBot="1">
      <c r="B32" s="1370" t="n"/>
      <c r="C32" s="1385" t="n"/>
      <c r="D32" s="230" t="n"/>
      <c r="E32" s="685" t="n"/>
      <c r="F32" s="187" t="n"/>
      <c r="G32" s="187" t="n"/>
      <c r="H32" s="187" t="n"/>
      <c r="I32" s="187" t="n"/>
      <c r="J32" s="187" t="n"/>
      <c r="K32" s="187" t="n"/>
      <c r="L32" s="187" t="n"/>
      <c r="M32" s="187" t="n"/>
      <c r="N32" s="187" t="n"/>
      <c r="O32" s="187" t="n"/>
      <c r="P32" s="187" t="n"/>
      <c r="Q32" s="187" t="n"/>
      <c r="R32" s="187" t="n"/>
      <c r="S32" s="187" t="n"/>
      <c r="T32" s="187" t="n"/>
      <c r="U32" s="187" t="n"/>
      <c r="V32" s="187" t="n"/>
      <c r="W32" s="187" t="n"/>
      <c r="X32" s="187" t="n"/>
      <c r="Y32" s="187" t="n"/>
      <c r="Z32" s="187" t="n"/>
      <c r="AA32" s="187" t="n"/>
      <c r="AB32" s="187" t="n"/>
      <c r="AC32" s="187" t="n"/>
      <c r="AD32" s="187" t="n"/>
      <c r="AE32" s="187" t="n"/>
      <c r="AF32" s="187" t="n"/>
      <c r="AG32" s="187" t="n"/>
      <c r="AH32" s="187" t="n"/>
      <c r="AI32" s="187" t="n"/>
      <c r="AJ32" s="187" t="n"/>
      <c r="AK32" s="187" t="n"/>
      <c r="AL32" s="187" t="n"/>
      <c r="AM32" s="187" t="n"/>
      <c r="AN32" s="187" t="n"/>
      <c r="AO32" s="187" t="n"/>
      <c r="AP32" s="187" t="n"/>
      <c r="AQ32" s="187" t="n"/>
      <c r="AR32" s="187" t="n"/>
      <c r="AS32" s="187" t="n"/>
      <c r="AT32" s="187" t="n"/>
      <c r="AU32" s="187" t="n"/>
      <c r="AV32" s="187" t="n"/>
      <c r="AW32" s="187" t="n"/>
      <c r="AX32" s="187" t="n"/>
      <c r="AY32" s="187" t="n"/>
      <c r="AZ32" s="187" t="n"/>
      <c r="BA32" s="187" t="n"/>
      <c r="BB32" s="413" t="n"/>
      <c r="BC32" s="147" t="n"/>
      <c r="BD32" s="686" t="n"/>
      <c r="BE32" s="1386" t="n"/>
      <c r="BF32" s="686" t="n"/>
      <c r="BG32" s="1386" t="n"/>
      <c r="BI32" s="1387" t="n"/>
      <c r="BJ32" s="1388" t="n"/>
      <c r="BK32" s="151" t="n"/>
    </row>
    <row r="33" ht="19.9" customHeight="1" s="18" thickTop="1">
      <c r="B33" s="1370" t="n"/>
      <c r="C33" s="1102" t="inlineStr">
        <is>
          <t>PARE-PARE</t>
        </is>
      </c>
      <c r="D33" s="327" t="inlineStr">
        <is>
          <t>PARE-PARE150</t>
        </is>
      </c>
      <c r="E33" s="213" t="n">
        <v>150</v>
      </c>
      <c r="F33" s="187">
        <f>(IF(DASHBOARD!$J$2=F7,DASHBOARD!$P$49,IF(DASHBOARD!$J$2=0,0,F33)))</f>
        <v/>
      </c>
      <c r="G33" s="187">
        <f>(IF(DASHBOARD!$J$2=G7,DASHBOARD!$P$49,IF(DASHBOARD!$J$2=0,0,G33)))</f>
        <v/>
      </c>
      <c r="H33" s="187">
        <f>(IF(DASHBOARD!$J$2=H7,DASHBOARD!$P$49,IF(DASHBOARD!$J$2=0,0,H33)))</f>
        <v/>
      </c>
      <c r="I33" s="187">
        <f>(IF(DASHBOARD!$J$2=I7,DASHBOARD!$P$49,IF(DASHBOARD!$J$2=0,0,I33)))</f>
        <v/>
      </c>
      <c r="J33" s="187">
        <f>(IF(DASHBOARD!$J$2=J7,DASHBOARD!$P$49,IF(DASHBOARD!$J$2=0,0,J33)))</f>
        <v/>
      </c>
      <c r="K33" s="187">
        <f>(IF(DASHBOARD!$J$2=K7,DASHBOARD!$P$49,IF(DASHBOARD!$J$2=0,0,K33)))</f>
        <v/>
      </c>
      <c r="L33" s="187">
        <f>(IF(DASHBOARD!$J$2=L7,DASHBOARD!$P$49,IF(DASHBOARD!$J$2=0,0,L33)))</f>
        <v/>
      </c>
      <c r="M33" s="187">
        <f>(IF(DASHBOARD!$J$2=M7,DASHBOARD!$P$49,IF(DASHBOARD!$J$2=0,0,M33)))</f>
        <v/>
      </c>
      <c r="N33" s="187">
        <f>(IF(DASHBOARD!$J$2=N7,DASHBOARD!$P$49,IF(DASHBOARD!$J$2=0,0,N33)))</f>
        <v/>
      </c>
      <c r="O33" s="187">
        <f>(IF(DASHBOARD!$J$2=O7,DASHBOARD!$P$49,IF(DASHBOARD!$J$2=0,0,O33)))</f>
        <v/>
      </c>
      <c r="P33" s="187">
        <f>(IF(DASHBOARD!$J$2=P7,DASHBOARD!$P$49,IF(DASHBOARD!$J$2=0,0,P33)))</f>
        <v/>
      </c>
      <c r="Q33" s="187">
        <f>(IF(DASHBOARD!$J$2=Q7,DASHBOARD!$P$49,IF(DASHBOARD!$J$2=0,0,Q33)))</f>
        <v/>
      </c>
      <c r="R33" s="187">
        <f>(IF(DASHBOARD!$J$2=R7,DASHBOARD!$P$49,IF(DASHBOARD!$J$2=0,0,R33)))</f>
        <v/>
      </c>
      <c r="S33" s="187">
        <f>(IF(DASHBOARD!$J$2=S7,DASHBOARD!$P$49,IF(DASHBOARD!$J$2=0,0,S33)))</f>
        <v/>
      </c>
      <c r="T33" s="187">
        <f>(IF(DASHBOARD!$J$2=T7,DASHBOARD!$P$49,IF(DASHBOARD!$J$2=0,0,T33)))</f>
        <v/>
      </c>
      <c r="U33" s="187">
        <f>(IF(DASHBOARD!$J$2=U7,DASHBOARD!$P$49,IF(DASHBOARD!$J$2=0,0,U33)))</f>
        <v/>
      </c>
      <c r="V33" s="187">
        <f>(IF(DASHBOARD!$J$2=V7,DASHBOARD!$P$49,IF(DASHBOARD!$J$2=0,0,V33)))</f>
        <v/>
      </c>
      <c r="W33" s="187">
        <f>(IF(DASHBOARD!$J$2=W7,DASHBOARD!$P$49,IF(DASHBOARD!$J$2=0,0,W33)))</f>
        <v/>
      </c>
      <c r="X33" s="187">
        <f>(IF(DASHBOARD!$J$2=X7,DASHBOARD!$P$49,IF(DASHBOARD!$J$2=0,0,X33)))</f>
        <v/>
      </c>
      <c r="Y33" s="187">
        <f>(IF(DASHBOARD!$J$2=Y7,DASHBOARD!$P$49,IF(DASHBOARD!$J$2=0,0,Y33)))</f>
        <v/>
      </c>
      <c r="Z33" s="187">
        <f>(IF(DASHBOARD!$J$2=Z7,DASHBOARD!$P$49,IF(DASHBOARD!$J$2=0,0,Z33)))</f>
        <v/>
      </c>
      <c r="AA33" s="187">
        <f>(IF(DASHBOARD!$J$2=AA7,DASHBOARD!$P$49,IF(DASHBOARD!$J$2=0,0,AA33)))</f>
        <v/>
      </c>
      <c r="AB33" s="187">
        <f>(IF(DASHBOARD!$J$2=AB7,DASHBOARD!$P$49,IF(DASHBOARD!$J$2=0,0,AB33)))</f>
        <v/>
      </c>
      <c r="AC33" s="187">
        <f>(IF(DASHBOARD!$J$2=AC7,DASHBOARD!$P$49,IF(DASHBOARD!$J$2=0,0,AC33)))</f>
        <v/>
      </c>
      <c r="AD33" s="187">
        <f>(IF(DASHBOARD!$J$2=AD7,DASHBOARD!$P$49,IF(DASHBOARD!$J$2=0,0,AD33)))</f>
        <v/>
      </c>
      <c r="AE33" s="187">
        <f>(IF(DASHBOARD!$J$2=AE7,DASHBOARD!$P$49,IF(DASHBOARD!$J$2=0,0,AE33)))</f>
        <v/>
      </c>
      <c r="AF33" s="187">
        <f>(IF(DASHBOARD!$J$2=AF7,DASHBOARD!$P$49,IF(DASHBOARD!$J$2=0,0,AF33)))</f>
        <v/>
      </c>
      <c r="AG33" s="187">
        <f>(IF(DASHBOARD!$J$2=AG7,DASHBOARD!$P$49,IF(DASHBOARD!$J$2=0,0,AG33)))</f>
        <v/>
      </c>
      <c r="AH33" s="187">
        <f>(IF(DASHBOARD!$J$2=AH7,DASHBOARD!$P$49,IF(DASHBOARD!$J$2=0,0,AH33)))</f>
        <v/>
      </c>
      <c r="AI33" s="187">
        <f>(IF(DASHBOARD!$J$2=AI7,DASHBOARD!$P$49,IF(DASHBOARD!$J$2=0,0,AI33)))</f>
        <v/>
      </c>
      <c r="AJ33" s="187">
        <f>(IF(DASHBOARD!$J$2=AJ7,DASHBOARD!$P$49,IF(DASHBOARD!$J$2=0,0,AJ33)))</f>
        <v/>
      </c>
      <c r="AK33" s="187">
        <f>(IF(DASHBOARD!$J$2=AK7,DASHBOARD!$P$49,IF(DASHBOARD!$J$2=0,0,AK33)))</f>
        <v/>
      </c>
      <c r="AL33" s="187">
        <f>(IF(DASHBOARD!$J$2=AL7,DASHBOARD!$P$49,IF(DASHBOARD!$J$2=0,0,AL33)))</f>
        <v/>
      </c>
      <c r="AM33" s="187">
        <f>(IF(DASHBOARD!$J$2=AM7,DASHBOARD!$P$49,IF(DASHBOARD!$J$2=0,0,AM33)))</f>
        <v/>
      </c>
      <c r="AN33" s="187">
        <f>(IF(DASHBOARD!$J$2=AN7,DASHBOARD!$P$49,IF(DASHBOARD!$J$2=0,0,AN33)))</f>
        <v/>
      </c>
      <c r="AO33" s="187">
        <f>(IF(DASHBOARD!$J$2=AO7,DASHBOARD!$P$49,IF(DASHBOARD!$J$2=0,0,AO33)))</f>
        <v/>
      </c>
      <c r="AP33" s="187">
        <f>(IF(DASHBOARD!$J$2=AP7,DASHBOARD!$P$49,IF(DASHBOARD!$J$2=0,0,AP33)))</f>
        <v/>
      </c>
      <c r="AQ33" s="187">
        <f>(IF(DASHBOARD!$J$2=AQ7,DASHBOARD!$P$49,IF(DASHBOARD!$J$2=0,0,AQ33)))</f>
        <v/>
      </c>
      <c r="AR33" s="187">
        <f>(IF(DASHBOARD!$J$2=AR7,DASHBOARD!$P$49,IF(DASHBOARD!$J$2=0,0,AR33)))</f>
        <v/>
      </c>
      <c r="AS33" s="187">
        <f>(IF(DASHBOARD!$J$2=AS7,DASHBOARD!$P$49,IF(DASHBOARD!$J$2=0,0,AS33)))</f>
        <v/>
      </c>
      <c r="AT33" s="187">
        <f>(IF(DASHBOARD!$J$2=AT7,DASHBOARD!$P$49,IF(DASHBOARD!$J$2=0,0,AT33)))</f>
        <v/>
      </c>
      <c r="AU33" s="187">
        <f>(IF(DASHBOARD!$J$2=AU7,DASHBOARD!$P$49,IF(DASHBOARD!$J$2=0,0,AU33)))</f>
        <v/>
      </c>
      <c r="AV33" s="187">
        <f>(IF(DASHBOARD!$J$2=AV7,DASHBOARD!$P$49,IF(DASHBOARD!$J$2=0,0,AV33)))</f>
        <v/>
      </c>
      <c r="AW33" s="187">
        <f>(IF(DASHBOARD!$J$2=AW7,DASHBOARD!$P$49,IF(DASHBOARD!$J$2=0,0,AW33)))</f>
        <v/>
      </c>
      <c r="AX33" s="187">
        <f>(IF(DASHBOARD!$J$2=AX7,DASHBOARD!$P$49,IF(DASHBOARD!$J$2=0,0,AX33)))</f>
        <v/>
      </c>
      <c r="AY33" s="187">
        <f>(IF(DASHBOARD!$J$2=AY7,DASHBOARD!$P$49,IF(DASHBOARD!$J$2=0,0,AY33)))</f>
        <v/>
      </c>
      <c r="AZ33" s="187">
        <f>(IF(DASHBOARD!$J$2=AZ7,DASHBOARD!$P$49,IF(DASHBOARD!$J$2=0,0,AZ33)))</f>
        <v/>
      </c>
      <c r="BA33" s="187">
        <f>(IF(DASHBOARD!$J$2=BA7,DASHBOARD!$P$49,IF(DASHBOARD!$J$2=0,0,BA33)))</f>
        <v/>
      </c>
      <c r="BB33" s="200">
        <f>IF(SUM(F33:BA33)&lt;&gt;0,AVERAGEIF(F33:BA33,"&gt;0",F33:BA33),0)</f>
        <v/>
      </c>
      <c r="BC33" s="147" t="n"/>
      <c r="BD33" s="174">
        <f>MAXA(F33:BA33)</f>
        <v/>
      </c>
      <c r="BE33" s="1367">
        <f>IF(BD33&lt;&gt;0,VLOOKUP(BD33,$F$10:$BA$10,MATCH(BD33,F33:BA33,0)),"")</f>
        <v/>
      </c>
      <c r="BF33" s="174">
        <f t="array" ref="BF33">MIN(IF(F33:BA33&gt;0,F33:BA33))</f>
        <v/>
      </c>
      <c r="BG33" s="1367">
        <f>IF(BF33&lt;&gt;0,VLOOKUP(BF33,$F$10:$BA$10,MATCH($BF33,$F33:$BA33,0)),"")</f>
        <v/>
      </c>
      <c r="BI33" s="1379">
        <f>HLOOKUP($BI$9,$S$10:$AI$126,1+#REF!,TRUE)</f>
        <v/>
      </c>
      <c r="BJ33" s="1380">
        <f>HLOOKUP($BJ$9,$AJ$10:$AW$126,1+#REF!,TRUE)</f>
        <v/>
      </c>
      <c r="BK33" s="151" t="n"/>
    </row>
    <row r="34" ht="19.9" customHeight="1" s="18">
      <c r="B34" s="1370" t="n"/>
      <c r="C34" s="1353" t="n"/>
      <c r="D34" s="328" t="inlineStr">
        <is>
          <t>BARRU 150</t>
        </is>
      </c>
      <c r="E34" s="186" t="n">
        <v>150</v>
      </c>
      <c r="F34" s="187">
        <f>(IF(DASHBOARD!$J$2=F7,DASHBOARD!$P$41,IF(DASHBOARD!$J$2=0,0,F34)))</f>
        <v/>
      </c>
      <c r="G34" s="187">
        <f>(IF(DASHBOARD!$J$2=G7,DASHBOARD!$P$41,IF(DASHBOARD!$J$2=0,0,G34)))</f>
        <v/>
      </c>
      <c r="H34" s="187">
        <f>(IF(DASHBOARD!$J$2=H7,DASHBOARD!$P$41,IF(DASHBOARD!$J$2=0,0,H34)))</f>
        <v/>
      </c>
      <c r="I34" s="187">
        <f>(IF(DASHBOARD!$J$2=I7,DASHBOARD!$P$41,IF(DASHBOARD!$J$2=0,0,I34)))</f>
        <v/>
      </c>
      <c r="J34" s="187">
        <f>(IF(DASHBOARD!$J$2=J7,DASHBOARD!$P$41,IF(DASHBOARD!$J$2=0,0,J34)))</f>
        <v/>
      </c>
      <c r="K34" s="187">
        <f>(IF(DASHBOARD!$J$2=K7,DASHBOARD!$P$41,IF(DASHBOARD!$J$2=0,0,K34)))</f>
        <v/>
      </c>
      <c r="L34" s="187">
        <f>(IF(DASHBOARD!$J$2=L7,DASHBOARD!$P$41,IF(DASHBOARD!$J$2=0,0,L34)))</f>
        <v/>
      </c>
      <c r="M34" s="187">
        <f>(IF(DASHBOARD!$J$2=M7,DASHBOARD!$P$41,IF(DASHBOARD!$J$2=0,0,M34)))</f>
        <v/>
      </c>
      <c r="N34" s="187">
        <f>(IF(DASHBOARD!$J$2=N7,DASHBOARD!$P$41,IF(DASHBOARD!$J$2=0,0,N34)))</f>
        <v/>
      </c>
      <c r="O34" s="187">
        <f>(IF(DASHBOARD!$J$2=O7,DASHBOARD!$P$41,IF(DASHBOARD!$J$2=0,0,O34)))</f>
        <v/>
      </c>
      <c r="P34" s="187">
        <f>(IF(DASHBOARD!$J$2=P7,DASHBOARD!$P$41,IF(DASHBOARD!$J$2=0,0,P34)))</f>
        <v/>
      </c>
      <c r="Q34" s="187">
        <f>(IF(DASHBOARD!$J$2=Q7,DASHBOARD!$P$41,IF(DASHBOARD!$J$2=0,0,Q34)))</f>
        <v/>
      </c>
      <c r="R34" s="187">
        <f>(IF(DASHBOARD!$J$2=R7,DASHBOARD!$P$41,IF(DASHBOARD!$J$2=0,0,R34)))</f>
        <v/>
      </c>
      <c r="S34" s="187">
        <f>(IF(DASHBOARD!$J$2=S7,DASHBOARD!$P$41,IF(DASHBOARD!$J$2=0,0,S34)))</f>
        <v/>
      </c>
      <c r="T34" s="187">
        <f>(IF(DASHBOARD!$J$2=T7,DASHBOARD!$P$41,IF(DASHBOARD!$J$2=0,0,T34)))</f>
        <v/>
      </c>
      <c r="U34" s="187">
        <f>(IF(DASHBOARD!$J$2=U7,DASHBOARD!$P$41,IF(DASHBOARD!$J$2=0,0,U34)))</f>
        <v/>
      </c>
      <c r="V34" s="187">
        <f>(IF(DASHBOARD!$J$2=V7,DASHBOARD!$P$41,IF(DASHBOARD!$J$2=0,0,V34)))</f>
        <v/>
      </c>
      <c r="W34" s="187">
        <f>(IF(DASHBOARD!$J$2=W7,DASHBOARD!$P$41,IF(DASHBOARD!$J$2=0,0,W34)))</f>
        <v/>
      </c>
      <c r="X34" s="187">
        <f>(IF(DASHBOARD!$J$2=X7,DASHBOARD!$P$41,IF(DASHBOARD!$J$2=0,0,X34)))</f>
        <v/>
      </c>
      <c r="Y34" s="187">
        <f>(IF(DASHBOARD!$J$2=Y7,DASHBOARD!$P$41,IF(DASHBOARD!$J$2=0,0,Y34)))</f>
        <v/>
      </c>
      <c r="Z34" s="187">
        <f>(IF(DASHBOARD!$J$2=Z7,DASHBOARD!$P$41,IF(DASHBOARD!$J$2=0,0,Z34)))</f>
        <v/>
      </c>
      <c r="AA34" s="187">
        <f>(IF(DASHBOARD!$J$2=AA7,DASHBOARD!$P$41,IF(DASHBOARD!$J$2=0,0,AA34)))</f>
        <v/>
      </c>
      <c r="AB34" s="187">
        <f>(IF(DASHBOARD!$J$2=AB7,DASHBOARD!$P$41,IF(DASHBOARD!$J$2=0,0,AB34)))</f>
        <v/>
      </c>
      <c r="AC34" s="187">
        <f>(IF(DASHBOARD!$J$2=AC7,DASHBOARD!$P$41,IF(DASHBOARD!$J$2=0,0,AC34)))</f>
        <v/>
      </c>
      <c r="AD34" s="187">
        <f>(IF(DASHBOARD!$J$2=AD7,DASHBOARD!$P$41,IF(DASHBOARD!$J$2=0,0,AD34)))</f>
        <v/>
      </c>
      <c r="AE34" s="187">
        <f>(IF(DASHBOARD!$J$2=AE7,DASHBOARD!$P$41,IF(DASHBOARD!$J$2=0,0,AE34)))</f>
        <v/>
      </c>
      <c r="AF34" s="187">
        <f>(IF(DASHBOARD!$J$2=AF7,DASHBOARD!$P$41,IF(DASHBOARD!$J$2=0,0,AF34)))</f>
        <v/>
      </c>
      <c r="AG34" s="187">
        <f>(IF(DASHBOARD!$J$2=AG7,DASHBOARD!$P$41,IF(DASHBOARD!$J$2=0,0,AG34)))</f>
        <v/>
      </c>
      <c r="AH34" s="187">
        <f>(IF(DASHBOARD!$J$2=AH7,DASHBOARD!$P$41,IF(DASHBOARD!$J$2=0,0,AH34)))</f>
        <v/>
      </c>
      <c r="AI34" s="187">
        <f>(IF(DASHBOARD!$J$2=AI7,DASHBOARD!$P$41,IF(DASHBOARD!$J$2=0,0,AI34)))</f>
        <v/>
      </c>
      <c r="AJ34" s="187">
        <f>(IF(DASHBOARD!$J$2=AJ7,DASHBOARD!$P$41,IF(DASHBOARD!$J$2=0,0,AJ34)))</f>
        <v/>
      </c>
      <c r="AK34" s="187">
        <f>(IF(DASHBOARD!$J$2=AK7,DASHBOARD!$P$41,IF(DASHBOARD!$J$2=0,0,AK34)))</f>
        <v/>
      </c>
      <c r="AL34" s="187">
        <f>(IF(DASHBOARD!$J$2=AL7,DASHBOARD!$P$41,IF(DASHBOARD!$J$2=0,0,AL34)))</f>
        <v/>
      </c>
      <c r="AM34" s="187">
        <f>(IF(DASHBOARD!$J$2=AM7,DASHBOARD!$P$41,IF(DASHBOARD!$J$2=0,0,AM34)))</f>
        <v/>
      </c>
      <c r="AN34" s="187">
        <f>(IF(DASHBOARD!$J$2=AN7,DASHBOARD!$P$41,IF(DASHBOARD!$J$2=0,0,AN34)))</f>
        <v/>
      </c>
      <c r="AO34" s="187">
        <f>(IF(DASHBOARD!$J$2=AO7,DASHBOARD!$P$41,IF(DASHBOARD!$J$2=0,0,AO34)))</f>
        <v/>
      </c>
      <c r="AP34" s="187">
        <f>(IF(DASHBOARD!$J$2=AP7,DASHBOARD!$P$41,IF(DASHBOARD!$J$2=0,0,AP34)))</f>
        <v/>
      </c>
      <c r="AQ34" s="187">
        <f>(IF(DASHBOARD!$J$2=AQ7,DASHBOARD!$P$41,IF(DASHBOARD!$J$2=0,0,AQ34)))</f>
        <v/>
      </c>
      <c r="AR34" s="187">
        <f>(IF(DASHBOARD!$J$2=AR7,DASHBOARD!$P$41,IF(DASHBOARD!$J$2=0,0,AR34)))</f>
        <v/>
      </c>
      <c r="AS34" s="187">
        <f>(IF(DASHBOARD!$J$2=AS7,DASHBOARD!$P$41,IF(DASHBOARD!$J$2=0,0,AS34)))</f>
        <v/>
      </c>
      <c r="AT34" s="187">
        <f>(IF(DASHBOARD!$J$2=AT7,DASHBOARD!$P$41,IF(DASHBOARD!$J$2=0,0,AT34)))</f>
        <v/>
      </c>
      <c r="AU34" s="187">
        <f>(IF(DASHBOARD!$J$2=AU7,DASHBOARD!$P$41,IF(DASHBOARD!$J$2=0,0,AU34)))</f>
        <v/>
      </c>
      <c r="AV34" s="187">
        <f>(IF(DASHBOARD!$J$2=AV7,DASHBOARD!$P$41,IF(DASHBOARD!$J$2=0,0,AV34)))</f>
        <v/>
      </c>
      <c r="AW34" s="187">
        <f>(IF(DASHBOARD!$J$2=AW7,DASHBOARD!$P$41,IF(DASHBOARD!$J$2=0,0,AW34)))</f>
        <v/>
      </c>
      <c r="AX34" s="187">
        <f>(IF(DASHBOARD!$J$2=AX7,DASHBOARD!$P$41,IF(DASHBOARD!$J$2=0,0,AX34)))</f>
        <v/>
      </c>
      <c r="AY34" s="187">
        <f>(IF(DASHBOARD!$J$2=AY7,DASHBOARD!$P$41,IF(DASHBOARD!$J$2=0,0,AY34)))</f>
        <v/>
      </c>
      <c r="AZ34" s="187">
        <f>(IF(DASHBOARD!$J$2=AZ7,DASHBOARD!$P$41,IF(DASHBOARD!$J$2=0,0,AZ34)))</f>
        <v/>
      </c>
      <c r="BA34" s="187">
        <f>(IF(DASHBOARD!$J$2=BA7,DASHBOARD!$P$41,IF(DASHBOARD!$J$2=0,0,BA34)))</f>
        <v/>
      </c>
      <c r="BB34" s="180">
        <f>IF(SUM(F34:BA34)&lt;&gt;0,AVERAGEIF(F34:BA34,"&gt;0",F34:BA34),0)</f>
        <v/>
      </c>
      <c r="BC34" s="147" t="n"/>
      <c r="BD34" s="214">
        <f>MAXA(F34:BA34)</f>
        <v/>
      </c>
      <c r="BE34" s="1389">
        <f>IF(BD34&lt;&gt;0,VLOOKUP(BD34,$F$10:$BA$10,MATCH(BD34,F34:BA34,0)),"")</f>
        <v/>
      </c>
      <c r="BF34" s="214">
        <f t="array" ref="BF34">MIN(IF(F34:BA34&gt;0,F34:BA34))</f>
        <v/>
      </c>
      <c r="BG34" s="1389">
        <f>IF(BF34&lt;&gt;0,VLOOKUP(BF34,$F$10:$BA$10,MATCH($BF34,$F34:$BA34,0)),"")</f>
        <v/>
      </c>
      <c r="BI34" s="1390">
        <f>HLOOKUP($BI$9,$S$10:$AI$126,1+#REF!,TRUE)</f>
        <v/>
      </c>
      <c r="BJ34" s="1391">
        <f>HLOOKUP($BJ$9,$AJ$10:$AW$126,1+#REF!,TRUE)</f>
        <v/>
      </c>
      <c r="BK34" s="151" t="n"/>
    </row>
    <row r="35" ht="19.9" customHeight="1" s="18">
      <c r="B35" s="1370" t="n"/>
      <c r="C35" s="1353" t="n"/>
      <c r="D35" s="328" t="inlineStr">
        <is>
          <t>BALUSU 150</t>
        </is>
      </c>
      <c r="E35" s="186" t="n">
        <v>150</v>
      </c>
      <c r="F35" s="187">
        <f>(IF(DASHBOARD!$J$2=F7,DASHBOARD!$P$42,IF(DASHBOARD!$J$2=0,0,F35)))</f>
        <v/>
      </c>
      <c r="G35" s="187">
        <f>(IF(DASHBOARD!$J$2=G7,DASHBOARD!$P$42,IF(DASHBOARD!$J$2=0,0,G35)))</f>
        <v/>
      </c>
      <c r="H35" s="187">
        <f>(IF(DASHBOARD!$J$2=H7,DASHBOARD!$P$42,IF(DASHBOARD!$J$2=0,0,H35)))</f>
        <v/>
      </c>
      <c r="I35" s="187">
        <f>(IF(DASHBOARD!$J$2=I7,DASHBOARD!$P$42,IF(DASHBOARD!$J$2=0,0,I35)))</f>
        <v/>
      </c>
      <c r="J35" s="187">
        <f>(IF(DASHBOARD!$J$2=J7,DASHBOARD!$P$42,IF(DASHBOARD!$J$2=0,0,J35)))</f>
        <v/>
      </c>
      <c r="K35" s="187">
        <f>(IF(DASHBOARD!$J$2=K7,DASHBOARD!$P$42,IF(DASHBOARD!$J$2=0,0,K35)))</f>
        <v/>
      </c>
      <c r="L35" s="187">
        <f>(IF(DASHBOARD!$J$2=L7,DASHBOARD!$P$42,IF(DASHBOARD!$J$2=0,0,L35)))</f>
        <v/>
      </c>
      <c r="M35" s="187">
        <f>(IF(DASHBOARD!$J$2=M7,DASHBOARD!$P$42,IF(DASHBOARD!$J$2=0,0,M35)))</f>
        <v/>
      </c>
      <c r="N35" s="187">
        <f>(IF(DASHBOARD!$J$2=N7,DASHBOARD!$P$42,IF(DASHBOARD!$J$2=0,0,N35)))</f>
        <v/>
      </c>
      <c r="O35" s="187">
        <f>(IF(DASHBOARD!$J$2=O7,DASHBOARD!$P$42,IF(DASHBOARD!$J$2=0,0,O35)))</f>
        <v/>
      </c>
      <c r="P35" s="187">
        <f>(IF(DASHBOARD!$J$2=P7,DASHBOARD!$P$42,IF(DASHBOARD!$J$2=0,0,P35)))</f>
        <v/>
      </c>
      <c r="Q35" s="187">
        <f>(IF(DASHBOARD!$J$2=Q7,DASHBOARD!$P$42,IF(DASHBOARD!$J$2=0,0,Q35)))</f>
        <v/>
      </c>
      <c r="R35" s="187">
        <f>(IF(DASHBOARD!$J$2=R7,DASHBOARD!$P$42,IF(DASHBOARD!$J$2=0,0,R35)))</f>
        <v/>
      </c>
      <c r="S35" s="187">
        <f>(IF(DASHBOARD!$J$2=S7,DASHBOARD!$P$42,IF(DASHBOARD!$J$2=0,0,S35)))</f>
        <v/>
      </c>
      <c r="T35" s="187">
        <f>(IF(DASHBOARD!$J$2=T7,DASHBOARD!$P$42,IF(DASHBOARD!$J$2=0,0,T35)))</f>
        <v/>
      </c>
      <c r="U35" s="187">
        <f>(IF(DASHBOARD!$J$2=U7,DASHBOARD!$P$42,IF(DASHBOARD!$J$2=0,0,U35)))</f>
        <v/>
      </c>
      <c r="V35" s="187">
        <f>(IF(DASHBOARD!$J$2=V7,DASHBOARD!$P$42,IF(DASHBOARD!$J$2=0,0,V35)))</f>
        <v/>
      </c>
      <c r="W35" s="187">
        <f>(IF(DASHBOARD!$J$2=W7,DASHBOARD!$P$42,IF(DASHBOARD!$J$2=0,0,W35)))</f>
        <v/>
      </c>
      <c r="X35" s="187">
        <f>(IF(DASHBOARD!$J$2=X7,DASHBOARD!$P$42,IF(DASHBOARD!$J$2=0,0,X35)))</f>
        <v/>
      </c>
      <c r="Y35" s="187">
        <f>(IF(DASHBOARD!$J$2=Y7,DASHBOARD!$P$42,IF(DASHBOARD!$J$2=0,0,Y35)))</f>
        <v/>
      </c>
      <c r="Z35" s="187">
        <f>(IF(DASHBOARD!$J$2=Z7,DASHBOARD!$P$42,IF(DASHBOARD!$J$2=0,0,Z35)))</f>
        <v/>
      </c>
      <c r="AA35" s="187">
        <f>(IF(DASHBOARD!$J$2=AA7,DASHBOARD!$P$42,IF(DASHBOARD!$J$2=0,0,AA35)))</f>
        <v/>
      </c>
      <c r="AB35" s="187">
        <f>(IF(DASHBOARD!$J$2=AB7,DASHBOARD!$P$42,IF(DASHBOARD!$J$2=0,0,AB35)))</f>
        <v/>
      </c>
      <c r="AC35" s="187">
        <f>(IF(DASHBOARD!$J$2=AC7,DASHBOARD!$P$42,IF(DASHBOARD!$J$2=0,0,AC35)))</f>
        <v/>
      </c>
      <c r="AD35" s="187">
        <f>(IF(DASHBOARD!$J$2=AD7,DASHBOARD!$P$42,IF(DASHBOARD!$J$2=0,0,AD35)))</f>
        <v/>
      </c>
      <c r="AE35" s="187">
        <f>(IF(DASHBOARD!$J$2=AE7,DASHBOARD!$P$42,IF(DASHBOARD!$J$2=0,0,AE35)))</f>
        <v/>
      </c>
      <c r="AF35" s="187">
        <f>(IF(DASHBOARD!$J$2=AF7,DASHBOARD!$P$42,IF(DASHBOARD!$J$2=0,0,AF35)))</f>
        <v/>
      </c>
      <c r="AG35" s="187">
        <f>(IF(DASHBOARD!$J$2=AG7,DASHBOARD!$P$42,IF(DASHBOARD!$J$2=0,0,AG35)))</f>
        <v/>
      </c>
      <c r="AH35" s="187">
        <f>(IF(DASHBOARD!$J$2=AH7,DASHBOARD!$P$42,IF(DASHBOARD!$J$2=0,0,AH35)))</f>
        <v/>
      </c>
      <c r="AI35" s="187">
        <f>(IF(DASHBOARD!$J$2=AI7,DASHBOARD!$P$42,IF(DASHBOARD!$J$2=0,0,AI35)))</f>
        <v/>
      </c>
      <c r="AJ35" s="187">
        <f>(IF(DASHBOARD!$J$2=AJ7,DASHBOARD!$P$42,IF(DASHBOARD!$J$2=0,0,AJ35)))</f>
        <v/>
      </c>
      <c r="AK35" s="187">
        <f>(IF(DASHBOARD!$J$2=AK7,DASHBOARD!$P$42,IF(DASHBOARD!$J$2=0,0,AK35)))</f>
        <v/>
      </c>
      <c r="AL35" s="187">
        <f>(IF(DASHBOARD!$J$2=AL7,DASHBOARD!$P$42,IF(DASHBOARD!$J$2=0,0,AL35)))</f>
        <v/>
      </c>
      <c r="AM35" s="187">
        <f>(IF(DASHBOARD!$J$2=AM7,DASHBOARD!$P$42,IF(DASHBOARD!$J$2=0,0,AM35)))</f>
        <v/>
      </c>
      <c r="AN35" s="187">
        <f>(IF(DASHBOARD!$J$2=AN7,DASHBOARD!$P$42,IF(DASHBOARD!$J$2=0,0,AN35)))</f>
        <v/>
      </c>
      <c r="AO35" s="187">
        <f>(IF(DASHBOARD!$J$2=AO7,DASHBOARD!$P$42,IF(DASHBOARD!$J$2=0,0,AO35)))</f>
        <v/>
      </c>
      <c r="AP35" s="187">
        <f>(IF(DASHBOARD!$J$2=AP7,DASHBOARD!$P$42,IF(DASHBOARD!$J$2=0,0,AP35)))</f>
        <v/>
      </c>
      <c r="AQ35" s="187">
        <f>(IF(DASHBOARD!$J$2=AQ7,DASHBOARD!$P$42,IF(DASHBOARD!$J$2=0,0,AQ35)))</f>
        <v/>
      </c>
      <c r="AR35" s="187">
        <f>(IF(DASHBOARD!$J$2=AR7,DASHBOARD!$P$42,IF(DASHBOARD!$J$2=0,0,AR35)))</f>
        <v/>
      </c>
      <c r="AS35" s="187">
        <f>(IF(DASHBOARD!$J$2=AS7,DASHBOARD!$P$42,IF(DASHBOARD!$J$2=0,0,AS35)))</f>
        <v/>
      </c>
      <c r="AT35" s="187">
        <f>(IF(DASHBOARD!$J$2=AT7,DASHBOARD!$P$42,IF(DASHBOARD!$J$2=0,0,AT35)))</f>
        <v/>
      </c>
      <c r="AU35" s="187">
        <f>(IF(DASHBOARD!$J$2=AU7,DASHBOARD!$P$42,IF(DASHBOARD!$J$2=0,0,AU35)))</f>
        <v/>
      </c>
      <c r="AV35" s="187">
        <f>(IF(DASHBOARD!$J$2=AV7,DASHBOARD!$P$42,IF(DASHBOARD!$J$2=0,0,AV35)))</f>
        <v/>
      </c>
      <c r="AW35" s="187">
        <f>(IF(DASHBOARD!$J$2=AW7,DASHBOARD!$P$42,IF(DASHBOARD!$J$2=0,0,AW35)))</f>
        <v/>
      </c>
      <c r="AX35" s="187">
        <f>(IF(DASHBOARD!$J$2=AX7,DASHBOARD!$P$42,IF(DASHBOARD!$J$2=0,0,AX35)))</f>
        <v/>
      </c>
      <c r="AY35" s="187">
        <f>(IF(DASHBOARD!$J$2=AY7,DASHBOARD!$P$42,IF(DASHBOARD!$J$2=0,0,AY35)))</f>
        <v/>
      </c>
      <c r="AZ35" s="187">
        <f>(IF(DASHBOARD!$J$2=AZ7,DASHBOARD!$P$42,IF(DASHBOARD!$J$2=0,0,AZ35)))</f>
        <v/>
      </c>
      <c r="BA35" s="187">
        <f>(IF(DASHBOARD!$J$2=BA7,DASHBOARD!$P$42,IF(DASHBOARD!$J$2=0,0,BA35)))</f>
        <v/>
      </c>
      <c r="BB35" s="180">
        <f>IF(SUM(F35:BA35)&lt;&gt;0,AVERAGEIF(F35:BA35,"&gt;0",F35:BA35),0)</f>
        <v/>
      </c>
      <c r="BC35" s="147" t="n"/>
      <c r="BD35" s="214">
        <f>MAXA(F35:BA35)</f>
        <v/>
      </c>
      <c r="BE35" s="1389">
        <f>IF(BD35&lt;&gt;0,VLOOKUP(BD35,$F$10:$BA$10,MATCH(BD35,F35:BA35,0)),"")</f>
        <v/>
      </c>
      <c r="BF35" s="214">
        <f t="array" ref="BF35">MIN(IF(F35:BA35&gt;0,F35:BA35))</f>
        <v/>
      </c>
      <c r="BG35" s="1389">
        <f>IF(BF35&lt;&gt;0,VLOOKUP(BF35,$F$10:$BA$10,MATCH($BF35,$F35:$BA35,0)),"")</f>
        <v/>
      </c>
      <c r="BI35" s="1390">
        <f>HLOOKUP($BI$9,$S$10:$AI$126,1+#REF!,TRUE)</f>
        <v/>
      </c>
      <c r="BJ35" s="1391">
        <f>HLOOKUP($BJ$9,$AJ$10:$AW$126,1+#REF!,TRUE)</f>
        <v/>
      </c>
      <c r="BK35" s="151" t="n"/>
    </row>
    <row r="36" ht="19.9" customHeight="1" s="18">
      <c r="B36" s="1370" t="n"/>
      <c r="C36" s="1353" t="n"/>
      <c r="D36" s="328" t="inlineStr">
        <is>
          <t>PINRANG 150</t>
        </is>
      </c>
      <c r="E36" s="186" t="n">
        <v>150</v>
      </c>
      <c r="F36" s="187">
        <f>(IF(DASHBOARD!$J$2=F7,DASHBOARD!$P$50,IF(DASHBOARD!$J$2=0,0,F36)))</f>
        <v/>
      </c>
      <c r="G36" s="187">
        <f>(IF(DASHBOARD!$J$2=G7,DASHBOARD!$P$50,IF(DASHBOARD!$J$2=0,0,G36)))</f>
        <v/>
      </c>
      <c r="H36" s="187">
        <f>(IF(DASHBOARD!$J$2=H7,DASHBOARD!$P$50,IF(DASHBOARD!$J$2=0,0,H36)))</f>
        <v/>
      </c>
      <c r="I36" s="187">
        <f>(IF(DASHBOARD!$J$2=I7,DASHBOARD!$P$50,IF(DASHBOARD!$J$2=0,0,I36)))</f>
        <v/>
      </c>
      <c r="J36" s="187">
        <f>(IF(DASHBOARD!$J$2=J7,DASHBOARD!$P$50,IF(DASHBOARD!$J$2=0,0,J36)))</f>
        <v/>
      </c>
      <c r="K36" s="187">
        <f>(IF(DASHBOARD!$J$2=K7,DASHBOARD!$P$50,IF(DASHBOARD!$J$2=0,0,K36)))</f>
        <v/>
      </c>
      <c r="L36" s="187">
        <f>(IF(DASHBOARD!$J$2=L7,DASHBOARD!$P$50,IF(DASHBOARD!$J$2=0,0,L36)))</f>
        <v/>
      </c>
      <c r="M36" s="187">
        <f>(IF(DASHBOARD!$J$2=M7,DASHBOARD!$P$50,IF(DASHBOARD!$J$2=0,0,M36)))</f>
        <v/>
      </c>
      <c r="N36" s="187">
        <f>(IF(DASHBOARD!$J$2=N7,DASHBOARD!$P$50,IF(DASHBOARD!$J$2=0,0,N36)))</f>
        <v/>
      </c>
      <c r="O36" s="187">
        <f>(IF(DASHBOARD!$J$2=O7,DASHBOARD!$P$50,IF(DASHBOARD!$J$2=0,0,O36)))</f>
        <v/>
      </c>
      <c r="P36" s="187">
        <f>(IF(DASHBOARD!$J$2=P7,DASHBOARD!$P$50,IF(DASHBOARD!$J$2=0,0,P36)))</f>
        <v/>
      </c>
      <c r="Q36" s="187">
        <f>(IF(DASHBOARD!$J$2=Q7,DASHBOARD!$P$50,IF(DASHBOARD!$J$2=0,0,Q36)))</f>
        <v/>
      </c>
      <c r="R36" s="187">
        <f>(IF(DASHBOARD!$J$2=R7,DASHBOARD!$P$50,IF(DASHBOARD!$J$2=0,0,R36)))</f>
        <v/>
      </c>
      <c r="S36" s="187">
        <f>(IF(DASHBOARD!$J$2=S7,DASHBOARD!$P$50,IF(DASHBOARD!$J$2=0,0,S36)))</f>
        <v/>
      </c>
      <c r="T36" s="187">
        <f>(IF(DASHBOARD!$J$2=T7,DASHBOARD!$P$50,IF(DASHBOARD!$J$2=0,0,T36)))</f>
        <v/>
      </c>
      <c r="U36" s="187">
        <f>(IF(DASHBOARD!$J$2=U7,DASHBOARD!$P$50,IF(DASHBOARD!$J$2=0,0,U36)))</f>
        <v/>
      </c>
      <c r="V36" s="187">
        <f>(IF(DASHBOARD!$J$2=V7,DASHBOARD!$P$50,IF(DASHBOARD!$J$2=0,0,V36)))</f>
        <v/>
      </c>
      <c r="W36" s="187">
        <f>(IF(DASHBOARD!$J$2=W7,DASHBOARD!$P$50,IF(DASHBOARD!$J$2=0,0,W36)))</f>
        <v/>
      </c>
      <c r="X36" s="187">
        <f>(IF(DASHBOARD!$J$2=X7,DASHBOARD!$P$50,IF(DASHBOARD!$J$2=0,0,X36)))</f>
        <v/>
      </c>
      <c r="Y36" s="187">
        <f>(IF(DASHBOARD!$J$2=Y7,DASHBOARD!$P$50,IF(DASHBOARD!$J$2=0,0,Y36)))</f>
        <v/>
      </c>
      <c r="Z36" s="187">
        <f>(IF(DASHBOARD!$J$2=Z7,DASHBOARD!$P$50,IF(DASHBOARD!$J$2=0,0,Z36)))</f>
        <v/>
      </c>
      <c r="AA36" s="187">
        <f>(IF(DASHBOARD!$J$2=AA7,DASHBOARD!$P$50,IF(DASHBOARD!$J$2=0,0,AA36)))</f>
        <v/>
      </c>
      <c r="AB36" s="187">
        <f>(IF(DASHBOARD!$J$2=AB7,DASHBOARD!$P$50,IF(DASHBOARD!$J$2=0,0,AB36)))</f>
        <v/>
      </c>
      <c r="AC36" s="187">
        <f>(IF(DASHBOARD!$J$2=AC7,DASHBOARD!$P$50,IF(DASHBOARD!$J$2=0,0,AC36)))</f>
        <v/>
      </c>
      <c r="AD36" s="187">
        <f>(IF(DASHBOARD!$J$2=AD7,DASHBOARD!$P$50,IF(DASHBOARD!$J$2=0,0,AD36)))</f>
        <v/>
      </c>
      <c r="AE36" s="187">
        <f>(IF(DASHBOARD!$J$2=AE7,DASHBOARD!$P$50,IF(DASHBOARD!$J$2=0,0,AE36)))</f>
        <v/>
      </c>
      <c r="AF36" s="187">
        <f>(IF(DASHBOARD!$J$2=AF7,DASHBOARD!$P$50,IF(DASHBOARD!$J$2=0,0,AF36)))</f>
        <v/>
      </c>
      <c r="AG36" s="187">
        <f>(IF(DASHBOARD!$J$2=AG7,DASHBOARD!$P$50,IF(DASHBOARD!$J$2=0,0,AG36)))</f>
        <v/>
      </c>
      <c r="AH36" s="187">
        <f>(IF(DASHBOARD!$J$2=AH7,DASHBOARD!$P$50,IF(DASHBOARD!$J$2=0,0,AH36)))</f>
        <v/>
      </c>
      <c r="AI36" s="187">
        <f>(IF(DASHBOARD!$J$2=AI7,DASHBOARD!$P$50,IF(DASHBOARD!$J$2=0,0,AI36)))</f>
        <v/>
      </c>
      <c r="AJ36" s="187">
        <f>(IF(DASHBOARD!$J$2=AJ7,DASHBOARD!$P$50,IF(DASHBOARD!$J$2=0,0,AJ36)))</f>
        <v/>
      </c>
      <c r="AK36" s="187">
        <f>(IF(DASHBOARD!$J$2=AK7,DASHBOARD!$P$50,IF(DASHBOARD!$J$2=0,0,AK36)))</f>
        <v/>
      </c>
      <c r="AL36" s="187">
        <f>(IF(DASHBOARD!$J$2=AL7,DASHBOARD!$P$50,IF(DASHBOARD!$J$2=0,0,AL36)))</f>
        <v/>
      </c>
      <c r="AM36" s="187">
        <f>(IF(DASHBOARD!$J$2=AM7,DASHBOARD!$P$50,IF(DASHBOARD!$J$2=0,0,AM36)))</f>
        <v/>
      </c>
      <c r="AN36" s="187">
        <f>(IF(DASHBOARD!$J$2=AN7,DASHBOARD!$P$50,IF(DASHBOARD!$J$2=0,0,AN36)))</f>
        <v/>
      </c>
      <c r="AO36" s="187">
        <f>(IF(DASHBOARD!$J$2=AO7,DASHBOARD!$P$50,IF(DASHBOARD!$J$2=0,0,AO36)))</f>
        <v/>
      </c>
      <c r="AP36" s="187">
        <f>(IF(DASHBOARD!$J$2=AP7,DASHBOARD!$P$50,IF(DASHBOARD!$J$2=0,0,AP36)))</f>
        <v/>
      </c>
      <c r="AQ36" s="187">
        <f>(IF(DASHBOARD!$J$2=AQ7,DASHBOARD!$P$50,IF(DASHBOARD!$J$2=0,0,AQ36)))</f>
        <v/>
      </c>
      <c r="AR36" s="187">
        <f>(IF(DASHBOARD!$J$2=AR7,DASHBOARD!$P$50,IF(DASHBOARD!$J$2=0,0,AR36)))</f>
        <v/>
      </c>
      <c r="AS36" s="187">
        <f>(IF(DASHBOARD!$J$2=AS7,DASHBOARD!$P$50,IF(DASHBOARD!$J$2=0,0,AS36)))</f>
        <v/>
      </c>
      <c r="AT36" s="187">
        <f>(IF(DASHBOARD!$J$2=AT7,DASHBOARD!$P$50,IF(DASHBOARD!$J$2=0,0,AT36)))</f>
        <v/>
      </c>
      <c r="AU36" s="187">
        <f>(IF(DASHBOARD!$J$2=AU7,DASHBOARD!$P$50,IF(DASHBOARD!$J$2=0,0,AU36)))</f>
        <v/>
      </c>
      <c r="AV36" s="187">
        <f>(IF(DASHBOARD!$J$2=AV7,DASHBOARD!$P$50,IF(DASHBOARD!$J$2=0,0,AV36)))</f>
        <v/>
      </c>
      <c r="AW36" s="187">
        <f>(IF(DASHBOARD!$J$2=AW7,DASHBOARD!$P$50,IF(DASHBOARD!$J$2=0,0,AW36)))</f>
        <v/>
      </c>
      <c r="AX36" s="187">
        <f>(IF(DASHBOARD!$J$2=AX7,DASHBOARD!$P$50,IF(DASHBOARD!$J$2=0,0,AX36)))</f>
        <v/>
      </c>
      <c r="AY36" s="187">
        <f>(IF(DASHBOARD!$J$2=AY7,DASHBOARD!$P$50,IF(DASHBOARD!$J$2=0,0,AY36)))</f>
        <v/>
      </c>
      <c r="AZ36" s="187">
        <f>(IF(DASHBOARD!$J$2=AZ7,DASHBOARD!$P$50,IF(DASHBOARD!$J$2=0,0,AZ36)))</f>
        <v/>
      </c>
      <c r="BA36" s="187">
        <f>(IF(DASHBOARD!$J$2=BA7,DASHBOARD!$P$50,IF(DASHBOARD!$J$2=0,0,BA36)))</f>
        <v/>
      </c>
      <c r="BB36" s="180">
        <f>IF(SUM(F36:BA36)&lt;&gt;0,AVERAGEIF(F36:BA36,"&gt;0",F36:BA36),0)</f>
        <v/>
      </c>
      <c r="BC36" s="147" t="n"/>
      <c r="BD36" s="214">
        <f>MAXA(F36:BA36)</f>
        <v/>
      </c>
      <c r="BE36" s="1389">
        <f>IF(BD36&lt;&gt;0,VLOOKUP(BD36,$F$10:$BA$10,MATCH(BD36,F36:BA36,0)),"")</f>
        <v/>
      </c>
      <c r="BF36" s="214">
        <f t="array" ref="BF36">MIN(IF(F36:BA36&gt;0,F36:BA36))</f>
        <v/>
      </c>
      <c r="BG36" s="1389">
        <f>IF(BF36&lt;&gt;0,VLOOKUP(BF36,$F$10:$BA$10,MATCH($BF36,$F36:$BA36,0)),"")</f>
        <v/>
      </c>
      <c r="BI36" s="1390">
        <f>HLOOKUP($BI$9,$S$10:$AI$126,1+#REF!,TRUE)</f>
        <v/>
      </c>
      <c r="BJ36" s="1391">
        <f>HLOOKUP($BJ$9,$AJ$10:$AW$126,1+#REF!,TRUE)</f>
        <v/>
      </c>
      <c r="BK36" s="151" t="n"/>
    </row>
    <row r="37" ht="19.9" customHeight="1" s="18">
      <c r="B37" s="1370" t="n"/>
      <c r="C37" s="1353" t="n"/>
      <c r="D37" s="328" t="inlineStr">
        <is>
          <t>BAKARU 150</t>
        </is>
      </c>
      <c r="E37" s="186" t="n">
        <v>150</v>
      </c>
      <c r="F37" s="187">
        <f>(IF(DASHBOARD!$J$2=F7,DASHBOARD!$P$55,IF(DASHBOARD!$J$2=0,0,F37)))</f>
        <v/>
      </c>
      <c r="G37" s="187">
        <f>(IF(DASHBOARD!$J$2=G7,DASHBOARD!$P$55,IF(DASHBOARD!$J$2=0,0,G37)))</f>
        <v/>
      </c>
      <c r="H37" s="187">
        <f>(IF(DASHBOARD!$J$2=H7,DASHBOARD!$P$55,IF(DASHBOARD!$J$2=0,0,H37)))</f>
        <v/>
      </c>
      <c r="I37" s="187">
        <f>(IF(DASHBOARD!$J$2=I7,DASHBOARD!$P$55,IF(DASHBOARD!$J$2=0,0,I37)))</f>
        <v/>
      </c>
      <c r="J37" s="187">
        <f>(IF(DASHBOARD!$J$2=J7,DASHBOARD!$P$55,IF(DASHBOARD!$J$2=0,0,J37)))</f>
        <v/>
      </c>
      <c r="K37" s="187">
        <f>(IF(DASHBOARD!$J$2=K7,DASHBOARD!$P$55,IF(DASHBOARD!$J$2=0,0,K37)))</f>
        <v/>
      </c>
      <c r="L37" s="187">
        <f>(IF(DASHBOARD!$J$2=L7,DASHBOARD!$P$55,IF(DASHBOARD!$J$2=0,0,L37)))</f>
        <v/>
      </c>
      <c r="M37" s="187">
        <f>(IF(DASHBOARD!$J$2=M7,DASHBOARD!$P$55,IF(DASHBOARD!$J$2=0,0,M37)))</f>
        <v/>
      </c>
      <c r="N37" s="187">
        <f>(IF(DASHBOARD!$J$2=N7,DASHBOARD!$P$55,IF(DASHBOARD!$J$2=0,0,N37)))</f>
        <v/>
      </c>
      <c r="O37" s="187">
        <f>(IF(DASHBOARD!$J$2=O7,DASHBOARD!$P$55,IF(DASHBOARD!$J$2=0,0,O37)))</f>
        <v/>
      </c>
      <c r="P37" s="187">
        <f>(IF(DASHBOARD!$J$2=P7,DASHBOARD!$P$55,IF(DASHBOARD!$J$2=0,0,P37)))</f>
        <v/>
      </c>
      <c r="Q37" s="187">
        <f>(IF(DASHBOARD!$J$2=Q7,DASHBOARD!$P$55,IF(DASHBOARD!$J$2=0,0,Q37)))</f>
        <v/>
      </c>
      <c r="R37" s="187">
        <f>(IF(DASHBOARD!$J$2=R7,DASHBOARD!$P$55,IF(DASHBOARD!$J$2=0,0,R37)))</f>
        <v/>
      </c>
      <c r="S37" s="187">
        <f>(IF(DASHBOARD!$J$2=S7,DASHBOARD!$P$55,IF(DASHBOARD!$J$2=0,0,S37)))</f>
        <v/>
      </c>
      <c r="T37" s="187">
        <f>(IF(DASHBOARD!$J$2=T7,DASHBOARD!$P$55,IF(DASHBOARD!$J$2=0,0,T37)))</f>
        <v/>
      </c>
      <c r="U37" s="187">
        <f>(IF(DASHBOARD!$J$2=U7,DASHBOARD!$P$55,IF(DASHBOARD!$J$2=0,0,U37)))</f>
        <v/>
      </c>
      <c r="V37" s="187">
        <f>(IF(DASHBOARD!$J$2=V7,DASHBOARD!$P$55,IF(DASHBOARD!$J$2=0,0,V37)))</f>
        <v/>
      </c>
      <c r="W37" s="187">
        <f>(IF(DASHBOARD!$J$2=W7,DASHBOARD!$P$55,IF(DASHBOARD!$J$2=0,0,W37)))</f>
        <v/>
      </c>
      <c r="X37" s="187">
        <f>(IF(DASHBOARD!$J$2=X7,DASHBOARD!$P$55,IF(DASHBOARD!$J$2=0,0,X37)))</f>
        <v/>
      </c>
      <c r="Y37" s="187">
        <f>(IF(DASHBOARD!$J$2=Y7,DASHBOARD!$P$55,IF(DASHBOARD!$J$2=0,0,Y37)))</f>
        <v/>
      </c>
      <c r="Z37" s="187">
        <f>(IF(DASHBOARD!$J$2=Z7,DASHBOARD!$P$55,IF(DASHBOARD!$J$2=0,0,Z37)))</f>
        <v/>
      </c>
      <c r="AA37" s="187">
        <f>(IF(DASHBOARD!$J$2=AA7,DASHBOARD!$P$55,IF(DASHBOARD!$J$2=0,0,AA37)))</f>
        <v/>
      </c>
      <c r="AB37" s="187">
        <f>(IF(DASHBOARD!$J$2=AB7,DASHBOARD!$P$55,IF(DASHBOARD!$J$2=0,0,AB37)))</f>
        <v/>
      </c>
      <c r="AC37" s="187">
        <f>(IF(DASHBOARD!$J$2=AC7,DASHBOARD!$P$55,IF(DASHBOARD!$J$2=0,0,AC37)))</f>
        <v/>
      </c>
      <c r="AD37" s="187">
        <f>(IF(DASHBOARD!$J$2=AD7,DASHBOARD!$P$55,IF(DASHBOARD!$J$2=0,0,AD37)))</f>
        <v/>
      </c>
      <c r="AE37" s="187">
        <f>(IF(DASHBOARD!$J$2=AE7,DASHBOARD!$P$55,IF(DASHBOARD!$J$2=0,0,AE37)))</f>
        <v/>
      </c>
      <c r="AF37" s="187">
        <f>(IF(DASHBOARD!$J$2=AF7,DASHBOARD!$P$55,IF(DASHBOARD!$J$2=0,0,AF37)))</f>
        <v/>
      </c>
      <c r="AG37" s="187">
        <f>(IF(DASHBOARD!$J$2=AG7,DASHBOARD!$P$55,IF(DASHBOARD!$J$2=0,0,AG37)))</f>
        <v/>
      </c>
      <c r="AH37" s="187">
        <f>(IF(DASHBOARD!$J$2=AH7,DASHBOARD!$P$55,IF(DASHBOARD!$J$2=0,0,AH37)))</f>
        <v/>
      </c>
      <c r="AI37" s="187">
        <f>(IF(DASHBOARD!$J$2=AI7,DASHBOARD!$P$55,IF(DASHBOARD!$J$2=0,0,AI37)))</f>
        <v/>
      </c>
      <c r="AJ37" s="187">
        <f>(IF(DASHBOARD!$J$2=AJ7,DASHBOARD!$P$55,IF(DASHBOARD!$J$2=0,0,AJ37)))</f>
        <v/>
      </c>
      <c r="AK37" s="187">
        <f>(IF(DASHBOARD!$J$2=AK7,DASHBOARD!$P$55,IF(DASHBOARD!$J$2=0,0,AK37)))</f>
        <v/>
      </c>
      <c r="AL37" s="187">
        <f>(IF(DASHBOARD!$J$2=AL7,DASHBOARD!$P$55,IF(DASHBOARD!$J$2=0,0,AL37)))</f>
        <v/>
      </c>
      <c r="AM37" s="187">
        <f>(IF(DASHBOARD!$J$2=AM7,DASHBOARD!$P$55,IF(DASHBOARD!$J$2=0,0,AM37)))</f>
        <v/>
      </c>
      <c r="AN37" s="187">
        <f>(IF(DASHBOARD!$J$2=AN7,DASHBOARD!$P$55,IF(DASHBOARD!$J$2=0,0,AN37)))</f>
        <v/>
      </c>
      <c r="AO37" s="187">
        <f>(IF(DASHBOARD!$J$2=AO7,DASHBOARD!$P$55,IF(DASHBOARD!$J$2=0,0,AO37)))</f>
        <v/>
      </c>
      <c r="AP37" s="187">
        <f>(IF(DASHBOARD!$J$2=AP7,DASHBOARD!$P$55,IF(DASHBOARD!$J$2=0,0,AP37)))</f>
        <v/>
      </c>
      <c r="AQ37" s="187">
        <f>(IF(DASHBOARD!$J$2=AQ7,DASHBOARD!$P$55,IF(DASHBOARD!$J$2=0,0,AQ37)))</f>
        <v/>
      </c>
      <c r="AR37" s="187">
        <f>(IF(DASHBOARD!$J$2=AR7,DASHBOARD!$P$55,IF(DASHBOARD!$J$2=0,0,AR37)))</f>
        <v/>
      </c>
      <c r="AS37" s="187">
        <f>(IF(DASHBOARD!$J$2=AS7,DASHBOARD!$P$55,IF(DASHBOARD!$J$2=0,0,AS37)))</f>
        <v/>
      </c>
      <c r="AT37" s="187">
        <f>(IF(DASHBOARD!$J$2=AT7,DASHBOARD!$P$55,IF(DASHBOARD!$J$2=0,0,AT37)))</f>
        <v/>
      </c>
      <c r="AU37" s="187">
        <f>(IF(DASHBOARD!$J$2=AU7,DASHBOARD!$P$55,IF(DASHBOARD!$J$2=0,0,AU37)))</f>
        <v/>
      </c>
      <c r="AV37" s="187">
        <f>(IF(DASHBOARD!$J$2=AV7,DASHBOARD!$P$55,IF(DASHBOARD!$J$2=0,0,AV37)))</f>
        <v/>
      </c>
      <c r="AW37" s="187">
        <f>(IF(DASHBOARD!$J$2=AW7,DASHBOARD!$P$55,IF(DASHBOARD!$J$2=0,0,AW37)))</f>
        <v/>
      </c>
      <c r="AX37" s="187">
        <f>(IF(DASHBOARD!$J$2=AX7,DASHBOARD!$P$55,IF(DASHBOARD!$J$2=0,0,AX37)))</f>
        <v/>
      </c>
      <c r="AY37" s="187">
        <f>(IF(DASHBOARD!$J$2=AY7,DASHBOARD!$P$55,IF(DASHBOARD!$J$2=0,0,AY37)))</f>
        <v/>
      </c>
      <c r="AZ37" s="187">
        <f>(IF(DASHBOARD!$J$2=AZ7,DASHBOARD!$P$55,IF(DASHBOARD!$J$2=0,0,AZ37)))</f>
        <v/>
      </c>
      <c r="BA37" s="187">
        <f>(IF(DASHBOARD!$J$2=BA7,DASHBOARD!$P$55,IF(DASHBOARD!$J$2=0,0,BA37)))</f>
        <v/>
      </c>
      <c r="BB37" s="180">
        <f>IF(SUM(F37:BA37)&lt;&gt;0,AVERAGEIF(F37:BA37,"&gt;0",F37:BA37),0)</f>
        <v/>
      </c>
      <c r="BC37" s="147" t="n"/>
      <c r="BD37" s="214">
        <f>MAXA(F37:BA37)</f>
        <v/>
      </c>
      <c r="BE37" s="1389">
        <f>IF(BD37&lt;&gt;0,VLOOKUP(BD37,$F$10:$BA$10,MATCH(BD37,F37:BA37,0)),"")</f>
        <v/>
      </c>
      <c r="BF37" s="214">
        <f t="array" ref="BF37">MIN(IF(F37:BA37&gt;0,F37:BA37))</f>
        <v/>
      </c>
      <c r="BG37" s="1389">
        <f>IF(BF37&lt;&gt;0,VLOOKUP(BF37,$F$10:$BA$10,MATCH($BF37,$F37:$BA37,0)),"")</f>
        <v/>
      </c>
      <c r="BI37" s="1390">
        <f>HLOOKUP($BI$9,$S$10:$AI$126,1+#REF!,TRUE)</f>
        <v/>
      </c>
      <c r="BJ37" s="1391">
        <f>HLOOKUP($BJ$9,$AJ$10:$AW$126,1+#REF!,TRUE)</f>
        <v/>
      </c>
      <c r="BK37" s="151" t="n"/>
    </row>
    <row r="38" ht="19.9" customHeight="1" s="18">
      <c r="B38" s="1370" t="n"/>
      <c r="C38" s="1353" t="n"/>
      <c r="D38" s="328" t="n"/>
      <c r="E38" s="188" t="n"/>
      <c r="F38" s="218" t="n"/>
      <c r="G38" s="218" t="n"/>
      <c r="H38" s="218" t="n"/>
      <c r="I38" s="218" t="n"/>
      <c r="J38" s="218" t="n"/>
      <c r="K38" s="218" t="n"/>
      <c r="L38" s="218" t="n"/>
      <c r="M38" s="218" t="n"/>
      <c r="N38" s="218" t="n"/>
      <c r="O38" s="218" t="n"/>
      <c r="P38" s="218" t="n"/>
      <c r="Q38" s="218" t="n"/>
      <c r="R38" s="218" t="n"/>
      <c r="S38" s="218" t="n"/>
      <c r="T38" s="218" t="n"/>
      <c r="U38" s="218" t="n"/>
      <c r="V38" s="218" t="n"/>
      <c r="W38" s="218" t="n"/>
      <c r="X38" s="218" t="n"/>
      <c r="Y38" s="218" t="n"/>
      <c r="Z38" s="218" t="n"/>
      <c r="AA38" s="218" t="n"/>
      <c r="AB38" s="218" t="n"/>
      <c r="AC38" s="218" t="n"/>
      <c r="AD38" s="218" t="n"/>
      <c r="AE38" s="218" t="n"/>
      <c r="AF38" s="218" t="n"/>
      <c r="AG38" s="218" t="n"/>
      <c r="AH38" s="218" t="n"/>
      <c r="AI38" s="218" t="n"/>
      <c r="AJ38" s="218" t="n"/>
      <c r="AK38" s="218" t="n"/>
      <c r="AL38" s="218" t="n"/>
      <c r="AM38" s="218" t="n"/>
      <c r="AN38" s="218" t="n"/>
      <c r="AO38" s="218" t="n"/>
      <c r="AP38" s="218" t="n"/>
      <c r="AQ38" s="218" t="n"/>
      <c r="AR38" s="218" t="n"/>
      <c r="AS38" s="218" t="n"/>
      <c r="AT38" s="218" t="n"/>
      <c r="AU38" s="218" t="n"/>
      <c r="AV38" s="218" t="n"/>
      <c r="AW38" s="218" t="n"/>
      <c r="AX38" s="218" t="n"/>
      <c r="AY38" s="218" t="n"/>
      <c r="AZ38" s="218" t="n"/>
      <c r="BA38" s="218" t="n"/>
      <c r="BB38" s="180">
        <f>IF(SUM(F38:BA38)&lt;&gt;0,AVERAGEIF(F38:BA38,"&gt;0",F38:BA38),0)</f>
        <v/>
      </c>
      <c r="BC38" s="147" t="n"/>
      <c r="BD38" s="214">
        <f>MAXA(F38:BA38)</f>
        <v/>
      </c>
      <c r="BE38" s="1389">
        <f>IF(BD38&lt;&gt;0,VLOOKUP(BD38,$F$10:$BA$10,MATCH(BD38,F38:BA38,0)),"")</f>
        <v/>
      </c>
      <c r="BF38" s="214">
        <f t="array" ref="BF38">MIN(IF(F38:BA38&gt;0,F38:BA38))</f>
        <v/>
      </c>
      <c r="BG38" s="1389">
        <f>IF(BF38&lt;&gt;0,VLOOKUP(BF38,$F$10:$BA$10,MATCH($BF38,$F38:$BA38,0)),"")</f>
        <v/>
      </c>
      <c r="BI38" s="1390">
        <f>HLOOKUP($BI$9,$S$10:$AI$126,1+#REF!,TRUE)</f>
        <v/>
      </c>
      <c r="BJ38" s="1391">
        <f>HLOOKUP($BJ$9,$AJ$10:$AW$126,1+#REF!,TRUE)</f>
        <v/>
      </c>
      <c r="BK38" s="151" t="n"/>
    </row>
    <row r="39" ht="19.9" customHeight="1" s="18">
      <c r="B39" s="1370" t="n"/>
      <c r="C39" s="1353" t="n"/>
      <c r="D39" s="328" t="n"/>
      <c r="E39" s="188" t="n"/>
      <c r="F39" s="218" t="n"/>
      <c r="G39" s="218" t="n"/>
      <c r="H39" s="218" t="n"/>
      <c r="I39" s="218" t="n"/>
      <c r="J39" s="218" t="n"/>
      <c r="K39" s="218" t="n"/>
      <c r="L39" s="218" t="n"/>
      <c r="M39" s="218" t="n"/>
      <c r="N39" s="218" t="n"/>
      <c r="O39" s="218" t="n"/>
      <c r="P39" s="218" t="n"/>
      <c r="Q39" s="218" t="n"/>
      <c r="R39" s="218" t="n"/>
      <c r="S39" s="218" t="n"/>
      <c r="T39" s="218" t="n"/>
      <c r="U39" s="218" t="n"/>
      <c r="V39" s="218" t="n"/>
      <c r="W39" s="218" t="n"/>
      <c r="X39" s="218" t="n"/>
      <c r="Y39" s="218" t="n"/>
      <c r="Z39" s="218" t="n"/>
      <c r="AA39" s="218" t="n"/>
      <c r="AB39" s="218" t="n"/>
      <c r="AC39" s="218" t="n"/>
      <c r="AD39" s="218" t="n"/>
      <c r="AE39" s="218" t="n"/>
      <c r="AF39" s="218" t="n"/>
      <c r="AG39" s="218" t="n"/>
      <c r="AH39" s="218" t="n"/>
      <c r="AI39" s="218" t="n"/>
      <c r="AJ39" s="218" t="n"/>
      <c r="AK39" s="218" t="n"/>
      <c r="AL39" s="218" t="n"/>
      <c r="AM39" s="218" t="n"/>
      <c r="AN39" s="218" t="n"/>
      <c r="AO39" s="218" t="n"/>
      <c r="AP39" s="218" t="n"/>
      <c r="AQ39" s="218" t="n"/>
      <c r="AR39" s="218" t="n"/>
      <c r="AS39" s="218" t="n"/>
      <c r="AT39" s="218" t="n"/>
      <c r="AU39" s="218" t="n"/>
      <c r="AV39" s="218" t="n"/>
      <c r="AW39" s="218" t="n"/>
      <c r="AX39" s="218" t="n"/>
      <c r="AY39" s="218" t="n"/>
      <c r="AZ39" s="218" t="n"/>
      <c r="BA39" s="218" t="n"/>
      <c r="BB39" s="180">
        <f>IF(SUM(F39:BA39)&lt;&gt;0,AVERAGEIF(F39:BA39,"&gt;0",F39:BA39),0)</f>
        <v/>
      </c>
      <c r="BC39" s="147" t="n"/>
      <c r="BD39" s="214">
        <f>MAXA(F39:BA39)</f>
        <v/>
      </c>
      <c r="BE39" s="1389">
        <f>IF(BD39&lt;&gt;0,VLOOKUP(BD39,$F$10:$BA$10,MATCH(BD39,F39:BA39,0)),"")</f>
        <v/>
      </c>
      <c r="BF39" s="214">
        <f t="array" ref="BF39">MIN(IF(F39:BA39&gt;0,F39:BA39))</f>
        <v/>
      </c>
      <c r="BG39" s="1389">
        <f>IF(BF39&lt;&gt;0,VLOOKUP(BF39,$F$10:$BA$10,MATCH($BF39,$F39:$BA39,0)),"")</f>
        <v/>
      </c>
      <c r="BI39" s="1390">
        <f>HLOOKUP($BI$9,$S$10:$AI$126,1+#REF!,TRUE)</f>
        <v/>
      </c>
      <c r="BJ39" s="1391">
        <f>HLOOKUP($BJ$9,$AJ$10:$AW$126,1+#REF!,TRUE)</f>
        <v/>
      </c>
      <c r="BK39" s="151" t="n"/>
    </row>
    <row r="40" ht="19.9" customHeight="1" s="18" thickBot="1">
      <c r="B40" s="1370" t="n"/>
      <c r="C40" s="1374" t="n"/>
      <c r="D40" s="219" t="n"/>
      <c r="E40" s="220" t="n"/>
      <c r="F40" s="221" t="n"/>
      <c r="G40" s="221" t="n"/>
      <c r="H40" s="221" t="n"/>
      <c r="I40" s="221" t="n"/>
      <c r="J40" s="221" t="n"/>
      <c r="K40" s="221" t="n"/>
      <c r="L40" s="221" t="n"/>
      <c r="M40" s="221" t="n"/>
      <c r="N40" s="221" t="n"/>
      <c r="O40" s="221" t="n"/>
      <c r="P40" s="221" t="n"/>
      <c r="Q40" s="221" t="n"/>
      <c r="R40" s="221" t="n"/>
      <c r="S40" s="221" t="n"/>
      <c r="T40" s="221" t="n"/>
      <c r="U40" s="221" t="n"/>
      <c r="V40" s="221" t="n"/>
      <c r="W40" s="221" t="n"/>
      <c r="X40" s="221" t="n"/>
      <c r="Y40" s="221" t="n"/>
      <c r="Z40" s="221" t="n"/>
      <c r="AA40" s="221" t="n"/>
      <c r="AB40" s="221" t="n"/>
      <c r="AC40" s="221" t="n"/>
      <c r="AD40" s="221" t="n"/>
      <c r="AE40" s="221" t="n"/>
      <c r="AF40" s="221" t="n"/>
      <c r="AG40" s="221" t="n"/>
      <c r="AH40" s="221" t="n"/>
      <c r="AI40" s="221" t="n"/>
      <c r="AJ40" s="221" t="n"/>
      <c r="AK40" s="221" t="n"/>
      <c r="AL40" s="221" t="n"/>
      <c r="AM40" s="221" t="n"/>
      <c r="AN40" s="221" t="n"/>
      <c r="AO40" s="221" t="n"/>
      <c r="AP40" s="221" t="n"/>
      <c r="AQ40" s="221" t="n"/>
      <c r="AR40" s="221" t="n"/>
      <c r="AS40" s="221" t="n"/>
      <c r="AT40" s="221" t="n"/>
      <c r="AU40" s="221" t="n"/>
      <c r="AV40" s="221" t="n"/>
      <c r="AW40" s="221" t="n"/>
      <c r="AX40" s="221" t="n"/>
      <c r="AY40" s="221" t="n"/>
      <c r="AZ40" s="221" t="n"/>
      <c r="BA40" s="221" t="n"/>
      <c r="BB40" s="222">
        <f>IF(SUM(F40:BA40)&lt;&gt;0,AVERAGEIF(F40:BA40,"&gt;0",F40:BA40),0)</f>
        <v/>
      </c>
      <c r="BC40" s="147" t="n"/>
      <c r="BD40" s="209">
        <f>MAXA(F40:BA40)</f>
        <v/>
      </c>
      <c r="BE40" s="1392">
        <f>IF(BD40&lt;&gt;0,VLOOKUP(BD40,$F$10:$BA$10,MATCH(BD40,F40:BA40,0)),"")</f>
        <v/>
      </c>
      <c r="BF40" s="209">
        <f t="array" ref="BF40">MIN(IF(F40:BA40&gt;0,F40:BA40))</f>
        <v/>
      </c>
      <c r="BG40" s="1392">
        <f>IF(BF40&lt;&gt;0,VLOOKUP(BF40,$F$10:$BA$10,MATCH($BF40,$F40:$BA40,0)),"")</f>
        <v/>
      </c>
      <c r="BI40" s="1393">
        <f>HLOOKUP($BI$9,$S$10:$AI$126,1+#REF!,TRUE)</f>
        <v/>
      </c>
      <c r="BJ40" s="1394">
        <f>HLOOKUP($BJ$9,$AJ$10:$AW$126,1+#REF!,TRUE)</f>
        <v/>
      </c>
      <c r="BK40" s="151" t="n"/>
    </row>
    <row r="41" ht="19.9" customHeight="1" s="18" thickTop="1">
      <c r="B41" s="1370" t="n"/>
      <c r="C41" s="1097" t="inlineStr">
        <is>
          <t>JENEPONTO</t>
        </is>
      </c>
      <c r="D41" s="327" t="inlineStr">
        <is>
          <t>TALLASA 150</t>
        </is>
      </c>
      <c r="E41" s="213" t="n">
        <v>150</v>
      </c>
      <c r="F41" s="187">
        <f>(IF(DASHBOARD!$J$2=F7,DASHBOARD!$P$28,IF(DASHBOARD!$J$2=0,0,F41)))</f>
        <v/>
      </c>
      <c r="G41" s="187">
        <f>(IF(DASHBOARD!$J$2=G7,DASHBOARD!$P$28,IF(DASHBOARD!$J$2=0,0,G41)))</f>
        <v/>
      </c>
      <c r="H41" s="187">
        <f>(IF(DASHBOARD!$J$2=H7,DASHBOARD!$P$28,IF(DASHBOARD!$J$2=0,0,H41)))</f>
        <v/>
      </c>
      <c r="I41" s="187">
        <f>(IF(DASHBOARD!$J$2=I7,DASHBOARD!$P$28,IF(DASHBOARD!$J$2=0,0,I41)))</f>
        <v/>
      </c>
      <c r="J41" s="187">
        <f>(IF(DASHBOARD!$J$2=J7,DASHBOARD!$P$28,IF(DASHBOARD!$J$2=0,0,J41)))</f>
        <v/>
      </c>
      <c r="K41" s="187">
        <f>(IF(DASHBOARD!$J$2=K7,DASHBOARD!$P$28,IF(DASHBOARD!$J$2=0,0,K41)))</f>
        <v/>
      </c>
      <c r="L41" s="187">
        <f>(IF(DASHBOARD!$J$2=L7,DASHBOARD!$P$28,IF(DASHBOARD!$J$2=0,0,L41)))</f>
        <v/>
      </c>
      <c r="M41" s="187">
        <f>(IF(DASHBOARD!$J$2=M7,DASHBOARD!$P$28,IF(DASHBOARD!$J$2=0,0,M41)))</f>
        <v/>
      </c>
      <c r="N41" s="187">
        <f>(IF(DASHBOARD!$J$2=N7,DASHBOARD!$P$28,IF(DASHBOARD!$J$2=0,0,N41)))</f>
        <v/>
      </c>
      <c r="O41" s="187">
        <f>(IF(DASHBOARD!$J$2=O7,DASHBOARD!$P$28,IF(DASHBOARD!$J$2=0,0,O41)))</f>
        <v/>
      </c>
      <c r="P41" s="187">
        <f>(IF(DASHBOARD!$J$2=P7,DASHBOARD!$P$28,IF(DASHBOARD!$J$2=0,0,P41)))</f>
        <v/>
      </c>
      <c r="Q41" s="187">
        <f>(IF(DASHBOARD!$J$2=Q7,DASHBOARD!$P$28,IF(DASHBOARD!$J$2=0,0,Q41)))</f>
        <v/>
      </c>
      <c r="R41" s="187">
        <f>(IF(DASHBOARD!$J$2=R7,DASHBOARD!$P$28,IF(DASHBOARD!$J$2=0,0,R41)))</f>
        <v/>
      </c>
      <c r="S41" s="187">
        <f>(IF(DASHBOARD!$J$2=S7,DASHBOARD!$P$28,IF(DASHBOARD!$J$2=0,0,S41)))</f>
        <v/>
      </c>
      <c r="T41" s="187">
        <f>(IF(DASHBOARD!$J$2=T7,DASHBOARD!$P$28,IF(DASHBOARD!$J$2=0,0,T41)))</f>
        <v/>
      </c>
      <c r="U41" s="187">
        <f>(IF(DASHBOARD!$J$2=U7,DASHBOARD!$P$28,IF(DASHBOARD!$J$2=0,0,U41)))</f>
        <v/>
      </c>
      <c r="V41" s="187">
        <f>(IF(DASHBOARD!$J$2=V7,DASHBOARD!$P$28,IF(DASHBOARD!$J$2=0,0,V41)))</f>
        <v/>
      </c>
      <c r="W41" s="187">
        <f>(IF(DASHBOARD!$J$2=W7,DASHBOARD!$P$28,IF(DASHBOARD!$J$2=0,0,W41)))</f>
        <v/>
      </c>
      <c r="X41" s="187">
        <f>(IF(DASHBOARD!$J$2=X7,DASHBOARD!$P$28,IF(DASHBOARD!$J$2=0,0,X41)))</f>
        <v/>
      </c>
      <c r="Y41" s="187">
        <f>(IF(DASHBOARD!$J$2=Y7,DASHBOARD!$P$28,IF(DASHBOARD!$J$2=0,0,Y41)))</f>
        <v/>
      </c>
      <c r="Z41" s="187">
        <f>(IF(DASHBOARD!$J$2=Z7,DASHBOARD!$P$28,IF(DASHBOARD!$J$2=0,0,Z41)))</f>
        <v/>
      </c>
      <c r="AA41" s="187">
        <f>(IF(DASHBOARD!$J$2=AA7,DASHBOARD!$P$28,IF(DASHBOARD!$J$2=0,0,AA41)))</f>
        <v/>
      </c>
      <c r="AB41" s="187">
        <f>(IF(DASHBOARD!$J$2=AB7,DASHBOARD!$P$28,IF(DASHBOARD!$J$2=0,0,AB41)))</f>
        <v/>
      </c>
      <c r="AC41" s="187">
        <f>(IF(DASHBOARD!$J$2=AC7,DASHBOARD!$P$28,IF(DASHBOARD!$J$2=0,0,AC41)))</f>
        <v/>
      </c>
      <c r="AD41" s="187">
        <f>(IF(DASHBOARD!$J$2=AD7,DASHBOARD!$P$28,IF(DASHBOARD!$J$2=0,0,AD41)))</f>
        <v/>
      </c>
      <c r="AE41" s="187">
        <f>(IF(DASHBOARD!$J$2=AE7,DASHBOARD!$P$28,IF(DASHBOARD!$J$2=0,0,AE41)))</f>
        <v/>
      </c>
      <c r="AF41" s="187">
        <f>(IF(DASHBOARD!$J$2=AF7,DASHBOARD!$P$28,IF(DASHBOARD!$J$2=0,0,AF41)))</f>
        <v/>
      </c>
      <c r="AG41" s="187">
        <f>(IF(DASHBOARD!$J$2=AG7,DASHBOARD!$P$28,IF(DASHBOARD!$J$2=0,0,AG41)))</f>
        <v/>
      </c>
      <c r="AH41" s="187">
        <f>(IF(DASHBOARD!$J$2=AH7,DASHBOARD!$P$28,IF(DASHBOARD!$J$2=0,0,AH41)))</f>
        <v/>
      </c>
      <c r="AI41" s="187">
        <f>(IF(DASHBOARD!$J$2=AI7,DASHBOARD!$P$28,IF(DASHBOARD!$J$2=0,0,AI41)))</f>
        <v/>
      </c>
      <c r="AJ41" s="187">
        <f>(IF(DASHBOARD!$J$2=AJ7,DASHBOARD!$P$28,IF(DASHBOARD!$J$2=0,0,AJ41)))</f>
        <v/>
      </c>
      <c r="AK41" s="187">
        <f>(IF(DASHBOARD!$J$2=AK7,DASHBOARD!$P$28,IF(DASHBOARD!$J$2=0,0,AK41)))</f>
        <v/>
      </c>
      <c r="AL41" s="187">
        <f>(IF(DASHBOARD!$J$2=AL7,DASHBOARD!$P$28,IF(DASHBOARD!$J$2=0,0,AL41)))</f>
        <v/>
      </c>
      <c r="AM41" s="187">
        <f>(IF(DASHBOARD!$J$2=AM7,DASHBOARD!$P$28,IF(DASHBOARD!$J$2=0,0,AM41)))</f>
        <v/>
      </c>
      <c r="AN41" s="187">
        <f>(IF(DASHBOARD!$J$2=AN7,DASHBOARD!$P$28,IF(DASHBOARD!$J$2=0,0,AN41)))</f>
        <v/>
      </c>
      <c r="AO41" s="187">
        <f>(IF(DASHBOARD!$J$2=AO7,DASHBOARD!$P$28,IF(DASHBOARD!$J$2=0,0,AO41)))</f>
        <v/>
      </c>
      <c r="AP41" s="187">
        <f>(IF(DASHBOARD!$J$2=AP7,DASHBOARD!$P$28,IF(DASHBOARD!$J$2=0,0,AP41)))</f>
        <v/>
      </c>
      <c r="AQ41" s="187">
        <f>(IF(DASHBOARD!$J$2=AQ7,DASHBOARD!$P$28,IF(DASHBOARD!$J$2=0,0,AQ41)))</f>
        <v/>
      </c>
      <c r="AR41" s="187">
        <f>(IF(DASHBOARD!$J$2=AR7,DASHBOARD!$P$28,IF(DASHBOARD!$J$2=0,0,AR41)))</f>
        <v/>
      </c>
      <c r="AS41" s="187">
        <f>(IF(DASHBOARD!$J$2=AS7,DASHBOARD!$P$28,IF(DASHBOARD!$J$2=0,0,AS41)))</f>
        <v/>
      </c>
      <c r="AT41" s="187">
        <f>(IF(DASHBOARD!$J$2=AT7,DASHBOARD!$P$28,IF(DASHBOARD!$J$2=0,0,AT41)))</f>
        <v/>
      </c>
      <c r="AU41" s="187">
        <f>(IF(DASHBOARD!$J$2=AU7,DASHBOARD!$P$28,IF(DASHBOARD!$J$2=0,0,AU41)))</f>
        <v/>
      </c>
      <c r="AV41" s="187">
        <f>(IF(DASHBOARD!$J$2=AV7,DASHBOARD!$P$28,IF(DASHBOARD!$J$2=0,0,AV41)))</f>
        <v/>
      </c>
      <c r="AW41" s="187">
        <f>(IF(DASHBOARD!$J$2=AW7,DASHBOARD!$P$28,IF(DASHBOARD!$J$2=0,0,AW41)))</f>
        <v/>
      </c>
      <c r="AX41" s="187">
        <f>(IF(DASHBOARD!$J$2=AX7,DASHBOARD!$P$28,IF(DASHBOARD!$J$2=0,0,AX41)))</f>
        <v/>
      </c>
      <c r="AY41" s="187">
        <f>(IF(DASHBOARD!$J$2=AY7,DASHBOARD!$P$28,IF(DASHBOARD!$J$2=0,0,AY41)))</f>
        <v/>
      </c>
      <c r="AZ41" s="187">
        <f>(IF(DASHBOARD!$J$2=AZ7,DASHBOARD!$P$28,IF(DASHBOARD!$J$2=0,0,AZ41)))</f>
        <v/>
      </c>
      <c r="BA41" s="187">
        <f>(IF(DASHBOARD!$J$2=BA7,DASHBOARD!$P$28,IF(DASHBOARD!$J$2=0,0,BA41)))</f>
        <v/>
      </c>
      <c r="BB41" s="200">
        <f>IF(SUM(F41:BA41)&lt;&gt;0,AVERAGEIF(F41:BA41,"&gt;0",F41:BA41),0)</f>
        <v/>
      </c>
      <c r="BC41" s="147" t="n"/>
      <c r="BD41" s="174">
        <f>MAXA(F41:BA41)</f>
        <v/>
      </c>
      <c r="BE41" s="1367">
        <f>IF(BD41&lt;&gt;0,VLOOKUP(BD41,$F$10:$BA$10,MATCH(BD41,F41:BA41,0)),"")</f>
        <v/>
      </c>
      <c r="BF41" s="174">
        <f t="array" ref="BF41">MIN(IF(F41:BA41&gt;0,F41:BA41))</f>
        <v/>
      </c>
      <c r="BG41" s="1367">
        <f>IF(BF41&lt;&gt;0,VLOOKUP(BF41,$F$10:$BA$10,MATCH($BF41,$F41:$BA41,0)),"")</f>
        <v/>
      </c>
      <c r="BI41" s="1379">
        <f>HLOOKUP($BI$9,$S$10:$AI$126,1+#REF!,TRUE)</f>
        <v/>
      </c>
      <c r="BJ41" s="1380">
        <f>HLOOKUP($BJ$9,$AJ$10:$AW$126,1+#REF!,TRUE)</f>
        <v/>
      </c>
      <c r="BK41" s="151" t="n"/>
    </row>
    <row r="42" ht="19.9" customHeight="1" s="18">
      <c r="B42" s="1370" t="n"/>
      <c r="C42" s="1381" t="n"/>
      <c r="D42" s="328" t="inlineStr">
        <is>
          <t>JENEPONTO 150</t>
        </is>
      </c>
      <c r="E42" s="186" t="n">
        <v>150</v>
      </c>
      <c r="F42" s="187">
        <f>(IF(DASHBOARD!$J$2=F7,DASHBOARD!$P$52,IF(DASHBOARD!$J$2=0,0,F42)))</f>
        <v/>
      </c>
      <c r="G42" s="187">
        <f>(IF(DASHBOARD!$J$2=G7,DASHBOARD!$P$52,IF(DASHBOARD!$J$2=0,0,G42)))</f>
        <v/>
      </c>
      <c r="H42" s="187">
        <f>(IF(DASHBOARD!$J$2=H7,DASHBOARD!$P$52,IF(DASHBOARD!$J$2=0,0,H42)))</f>
        <v/>
      </c>
      <c r="I42" s="187">
        <f>(IF(DASHBOARD!$J$2=I7,DASHBOARD!$P$52,IF(DASHBOARD!$J$2=0,0,I42)))</f>
        <v/>
      </c>
      <c r="J42" s="187">
        <f>(IF(DASHBOARD!$J$2=J7,DASHBOARD!$P$52,IF(DASHBOARD!$J$2=0,0,J42)))</f>
        <v/>
      </c>
      <c r="K42" s="187">
        <f>(IF(DASHBOARD!$J$2=K7,DASHBOARD!$P$52,IF(DASHBOARD!$J$2=0,0,K42)))</f>
        <v/>
      </c>
      <c r="L42" s="187">
        <f>(IF(DASHBOARD!$J$2=L7,DASHBOARD!$P$52,IF(DASHBOARD!$J$2=0,0,L42)))</f>
        <v/>
      </c>
      <c r="M42" s="187">
        <f>(IF(DASHBOARD!$J$2=M7,DASHBOARD!$P$52,IF(DASHBOARD!$J$2=0,0,M42)))</f>
        <v/>
      </c>
      <c r="N42" s="187">
        <f>(IF(DASHBOARD!$J$2=N7,DASHBOARD!$P$52,IF(DASHBOARD!$J$2=0,0,N42)))</f>
        <v/>
      </c>
      <c r="O42" s="187">
        <f>(IF(DASHBOARD!$J$2=O7,DASHBOARD!$P$52,IF(DASHBOARD!$J$2=0,0,O42)))</f>
        <v/>
      </c>
      <c r="P42" s="187">
        <f>(IF(DASHBOARD!$J$2=P7,DASHBOARD!$P$52,IF(DASHBOARD!$J$2=0,0,P42)))</f>
        <v/>
      </c>
      <c r="Q42" s="187">
        <f>(IF(DASHBOARD!$J$2=Q7,DASHBOARD!$P$52,IF(DASHBOARD!$J$2=0,0,Q42)))</f>
        <v/>
      </c>
      <c r="R42" s="187">
        <f>(IF(DASHBOARD!$J$2=R7,DASHBOARD!$P$52,IF(DASHBOARD!$J$2=0,0,R42)))</f>
        <v/>
      </c>
      <c r="S42" s="187">
        <f>(IF(DASHBOARD!$J$2=S7,DASHBOARD!$P$52,IF(DASHBOARD!$J$2=0,0,S42)))</f>
        <v/>
      </c>
      <c r="T42" s="187">
        <f>(IF(DASHBOARD!$J$2=T7,DASHBOARD!$P$52,IF(DASHBOARD!$J$2=0,0,T42)))</f>
        <v/>
      </c>
      <c r="U42" s="187">
        <f>(IF(DASHBOARD!$J$2=U7,DASHBOARD!$P$52,IF(DASHBOARD!$J$2=0,0,U42)))</f>
        <v/>
      </c>
      <c r="V42" s="187">
        <f>(IF(DASHBOARD!$J$2=V7,DASHBOARD!$P$52,IF(DASHBOARD!$J$2=0,0,V42)))</f>
        <v/>
      </c>
      <c r="W42" s="187">
        <f>(IF(DASHBOARD!$J$2=W7,DASHBOARD!$P$52,IF(DASHBOARD!$J$2=0,0,W42)))</f>
        <v/>
      </c>
      <c r="X42" s="187">
        <f>(IF(DASHBOARD!$J$2=X7,DASHBOARD!$P$52,IF(DASHBOARD!$J$2=0,0,X42)))</f>
        <v/>
      </c>
      <c r="Y42" s="187">
        <f>(IF(DASHBOARD!$J$2=Y7,DASHBOARD!$P$52,IF(DASHBOARD!$J$2=0,0,Y42)))</f>
        <v/>
      </c>
      <c r="Z42" s="187">
        <f>(IF(DASHBOARD!$J$2=Z7,DASHBOARD!$P$52,IF(DASHBOARD!$J$2=0,0,Z42)))</f>
        <v/>
      </c>
      <c r="AA42" s="187">
        <f>(IF(DASHBOARD!$J$2=AA7,DASHBOARD!$P$52,IF(DASHBOARD!$J$2=0,0,AA42)))</f>
        <v/>
      </c>
      <c r="AB42" s="187">
        <f>(IF(DASHBOARD!$J$2=AB7,DASHBOARD!$P$52,IF(DASHBOARD!$J$2=0,0,AB42)))</f>
        <v/>
      </c>
      <c r="AC42" s="187">
        <f>(IF(DASHBOARD!$J$2=AC7,DASHBOARD!$P$52,IF(DASHBOARD!$J$2=0,0,AC42)))</f>
        <v/>
      </c>
      <c r="AD42" s="187">
        <f>(IF(DASHBOARD!$J$2=AD7,DASHBOARD!$P$52,IF(DASHBOARD!$J$2=0,0,AD42)))</f>
        <v/>
      </c>
      <c r="AE42" s="187">
        <f>(IF(DASHBOARD!$J$2=AE7,DASHBOARD!$P$52,IF(DASHBOARD!$J$2=0,0,AE42)))</f>
        <v/>
      </c>
      <c r="AF42" s="187">
        <f>(IF(DASHBOARD!$J$2=AF7,DASHBOARD!$P$52,IF(DASHBOARD!$J$2=0,0,AF42)))</f>
        <v/>
      </c>
      <c r="AG42" s="187">
        <f>(IF(DASHBOARD!$J$2=AG7,DASHBOARD!$P$52,IF(DASHBOARD!$J$2=0,0,AG42)))</f>
        <v/>
      </c>
      <c r="AH42" s="187">
        <f>(IF(DASHBOARD!$J$2=AH7,DASHBOARD!$P$52,IF(DASHBOARD!$J$2=0,0,AH42)))</f>
        <v/>
      </c>
      <c r="AI42" s="187">
        <f>(IF(DASHBOARD!$J$2=AI7,DASHBOARD!$P$52,IF(DASHBOARD!$J$2=0,0,AI42)))</f>
        <v/>
      </c>
      <c r="AJ42" s="187">
        <f>(IF(DASHBOARD!$J$2=AJ7,DASHBOARD!$P$52,IF(DASHBOARD!$J$2=0,0,AJ42)))</f>
        <v/>
      </c>
      <c r="AK42" s="187">
        <f>(IF(DASHBOARD!$J$2=AK7,DASHBOARD!$P$52,IF(DASHBOARD!$J$2=0,0,AK42)))</f>
        <v/>
      </c>
      <c r="AL42" s="187">
        <f>(IF(DASHBOARD!$J$2=AL7,DASHBOARD!$P$52,IF(DASHBOARD!$J$2=0,0,AL42)))</f>
        <v/>
      </c>
      <c r="AM42" s="187">
        <f>(IF(DASHBOARD!$J$2=AM7,DASHBOARD!$P$52,IF(DASHBOARD!$J$2=0,0,AM42)))</f>
        <v/>
      </c>
      <c r="AN42" s="187">
        <f>(IF(DASHBOARD!$J$2=AN7,DASHBOARD!$P$52,IF(DASHBOARD!$J$2=0,0,AN42)))</f>
        <v/>
      </c>
      <c r="AO42" s="187">
        <f>(IF(DASHBOARD!$J$2=AO7,DASHBOARD!$P$52,IF(DASHBOARD!$J$2=0,0,AO42)))</f>
        <v/>
      </c>
      <c r="AP42" s="187">
        <f>(IF(DASHBOARD!$J$2=AP7,DASHBOARD!$P$52,IF(DASHBOARD!$J$2=0,0,AP42)))</f>
        <v/>
      </c>
      <c r="AQ42" s="187">
        <f>(IF(DASHBOARD!$J$2=AQ7,DASHBOARD!$P$52,IF(DASHBOARD!$J$2=0,0,AQ42)))</f>
        <v/>
      </c>
      <c r="AR42" s="187">
        <f>(IF(DASHBOARD!$J$2=AR7,DASHBOARD!$P$52,IF(DASHBOARD!$J$2=0,0,AR42)))</f>
        <v/>
      </c>
      <c r="AS42" s="187">
        <f>(IF(DASHBOARD!$J$2=AS7,DASHBOARD!$P$52,IF(DASHBOARD!$J$2=0,0,AS42)))</f>
        <v/>
      </c>
      <c r="AT42" s="187">
        <f>(IF(DASHBOARD!$J$2=AT7,DASHBOARD!$P$52,IF(DASHBOARD!$J$2=0,0,AT42)))</f>
        <v/>
      </c>
      <c r="AU42" s="187">
        <f>(IF(DASHBOARD!$J$2=AU7,DASHBOARD!$P$52,IF(DASHBOARD!$J$2=0,0,AU42)))</f>
        <v/>
      </c>
      <c r="AV42" s="187">
        <f>(IF(DASHBOARD!$J$2=AV7,DASHBOARD!$P$52,IF(DASHBOARD!$J$2=0,0,AV42)))</f>
        <v/>
      </c>
      <c r="AW42" s="187">
        <f>(IF(DASHBOARD!$J$2=AW7,DASHBOARD!$P$52,IF(DASHBOARD!$J$2=0,0,AW42)))</f>
        <v/>
      </c>
      <c r="AX42" s="187">
        <f>(IF(DASHBOARD!$J$2=AX7,DASHBOARD!$P$52,IF(DASHBOARD!$J$2=0,0,AX42)))</f>
        <v/>
      </c>
      <c r="AY42" s="187">
        <f>(IF(DASHBOARD!$J$2=AY7,DASHBOARD!$P$52,IF(DASHBOARD!$J$2=0,0,AY42)))</f>
        <v/>
      </c>
      <c r="AZ42" s="187">
        <f>(IF(DASHBOARD!$J$2=AZ7,DASHBOARD!$P$52,IF(DASHBOARD!$J$2=0,0,AZ42)))</f>
        <v/>
      </c>
      <c r="BA42" s="187">
        <f>(IF(DASHBOARD!$J$2=BA7,DASHBOARD!$P$52,IF(DASHBOARD!$J$2=0,0,BA42)))</f>
        <v/>
      </c>
      <c r="BB42" s="180">
        <f>IF(SUM(F42:BA42)&lt;&gt;0,AVERAGEIF(F42:BA42,"&gt;0",F42:BA42),0)</f>
        <v/>
      </c>
      <c r="BC42" s="147" t="n"/>
      <c r="BD42" s="214">
        <f>MAXA(F42:BA42)</f>
        <v/>
      </c>
      <c r="BE42" s="1389">
        <f>IF(BD42&lt;&gt;0,VLOOKUP(BD42,$F$10:$BA$10,MATCH(BD42,F42:BA42,0)),"")</f>
        <v/>
      </c>
      <c r="BF42" s="214">
        <f t="array" ref="BF42">MIN(IF(F42:BA42&gt;0,F42:BA42))</f>
        <v/>
      </c>
      <c r="BG42" s="1389">
        <f>IF(BF42&lt;&gt;0,VLOOKUP(BF42,$F$10:$BA$10,MATCH($BF42,$F42:$BA42,0)),"")</f>
        <v/>
      </c>
      <c r="BI42" s="1390">
        <f>HLOOKUP($BI$9,$S$10:$AI$126,1+#REF!,TRUE)</f>
        <v/>
      </c>
      <c r="BJ42" s="1391">
        <f>HLOOKUP($BJ$9,$AJ$10:$AW$126,1+#REF!,TRUE)</f>
        <v/>
      </c>
      <c r="BK42" s="151" t="n"/>
    </row>
    <row r="43" ht="19.9" customHeight="1" s="18">
      <c r="B43" s="1370" t="n"/>
      <c r="C43" s="1381" t="n"/>
      <c r="D43" s="328" t="inlineStr">
        <is>
          <t>BANTAENG NEW 150</t>
        </is>
      </c>
      <c r="E43" s="186" t="n">
        <v>150</v>
      </c>
      <c r="F43" s="187">
        <f>(IF(DASHBOARD!$J$2=F7,DASHBOARD!$P$33,IF(DASHBOARD!$J$2=0,0,F43)))</f>
        <v/>
      </c>
      <c r="G43" s="187">
        <f>(IF(DASHBOARD!$J$2=G7,DASHBOARD!$P$33,IF(DASHBOARD!$J$2=0,0,G43)))</f>
        <v/>
      </c>
      <c r="H43" s="187">
        <f>(IF(DASHBOARD!$J$2=H7,DASHBOARD!$P$33,IF(DASHBOARD!$J$2=0,0,H43)))</f>
        <v/>
      </c>
      <c r="I43" s="187">
        <f>(IF(DASHBOARD!$J$2=I7,DASHBOARD!$P$33,IF(DASHBOARD!$J$2=0,0,I43)))</f>
        <v/>
      </c>
      <c r="J43" s="187">
        <f>(IF(DASHBOARD!$J$2=J7,DASHBOARD!$P$33,IF(DASHBOARD!$J$2=0,0,J43)))</f>
        <v/>
      </c>
      <c r="K43" s="187">
        <f>(IF(DASHBOARD!$J$2=K7,DASHBOARD!$P$33,IF(DASHBOARD!$J$2=0,0,K43)))</f>
        <v/>
      </c>
      <c r="L43" s="187">
        <f>(IF(DASHBOARD!$J$2=L7,DASHBOARD!$P$33,IF(DASHBOARD!$J$2=0,0,L43)))</f>
        <v/>
      </c>
      <c r="M43" s="187">
        <f>(IF(DASHBOARD!$J$2=M7,DASHBOARD!$P$33,IF(DASHBOARD!$J$2=0,0,M43)))</f>
        <v/>
      </c>
      <c r="N43" s="187">
        <f>(IF(DASHBOARD!$J$2=N7,DASHBOARD!$P$33,IF(DASHBOARD!$J$2=0,0,N43)))</f>
        <v/>
      </c>
      <c r="O43" s="187">
        <f>(IF(DASHBOARD!$J$2=O7,DASHBOARD!$P$33,IF(DASHBOARD!$J$2=0,0,O43)))</f>
        <v/>
      </c>
      <c r="P43" s="187">
        <f>(IF(DASHBOARD!$J$2=P7,DASHBOARD!$P$33,IF(DASHBOARD!$J$2=0,0,P43)))</f>
        <v/>
      </c>
      <c r="Q43" s="187">
        <f>(IF(DASHBOARD!$J$2=Q7,DASHBOARD!$P$33,IF(DASHBOARD!$J$2=0,0,Q43)))</f>
        <v/>
      </c>
      <c r="R43" s="187">
        <f>(IF(DASHBOARD!$J$2=R7,DASHBOARD!$P$33,IF(DASHBOARD!$J$2=0,0,R43)))</f>
        <v/>
      </c>
      <c r="S43" s="187">
        <f>(IF(DASHBOARD!$J$2=S7,DASHBOARD!$P$33,IF(DASHBOARD!$J$2=0,0,S43)))</f>
        <v/>
      </c>
      <c r="T43" s="187">
        <f>(IF(DASHBOARD!$J$2=T7,DASHBOARD!$P$33,IF(DASHBOARD!$J$2=0,0,T43)))</f>
        <v/>
      </c>
      <c r="U43" s="187">
        <f>(IF(DASHBOARD!$J$2=U7,DASHBOARD!$P$33,IF(DASHBOARD!$J$2=0,0,U43)))</f>
        <v/>
      </c>
      <c r="V43" s="187">
        <f>(IF(DASHBOARD!$J$2=V7,DASHBOARD!$P$33,IF(DASHBOARD!$J$2=0,0,V43)))</f>
        <v/>
      </c>
      <c r="W43" s="187">
        <f>(IF(DASHBOARD!$J$2=W7,DASHBOARD!$P$33,IF(DASHBOARD!$J$2=0,0,W43)))</f>
        <v/>
      </c>
      <c r="X43" s="187">
        <f>(IF(DASHBOARD!$J$2=X7,DASHBOARD!$P$33,IF(DASHBOARD!$J$2=0,0,X43)))</f>
        <v/>
      </c>
      <c r="Y43" s="187">
        <f>(IF(DASHBOARD!$J$2=Y7,DASHBOARD!$P$33,IF(DASHBOARD!$J$2=0,0,Y43)))</f>
        <v/>
      </c>
      <c r="Z43" s="187">
        <f>(IF(DASHBOARD!$J$2=Z7,DASHBOARD!$P$33,IF(DASHBOARD!$J$2=0,0,Z43)))</f>
        <v/>
      </c>
      <c r="AA43" s="187">
        <f>(IF(DASHBOARD!$J$2=AA7,DASHBOARD!$P$33,IF(DASHBOARD!$J$2=0,0,AA43)))</f>
        <v/>
      </c>
      <c r="AB43" s="187">
        <f>(IF(DASHBOARD!$J$2=AB7,DASHBOARD!$P$33,IF(DASHBOARD!$J$2=0,0,AB43)))</f>
        <v/>
      </c>
      <c r="AC43" s="187">
        <f>(IF(DASHBOARD!$J$2=AC7,DASHBOARD!$P$33,IF(DASHBOARD!$J$2=0,0,AC43)))</f>
        <v/>
      </c>
      <c r="AD43" s="187">
        <f>(IF(DASHBOARD!$J$2=AD7,DASHBOARD!$P$33,IF(DASHBOARD!$J$2=0,0,AD43)))</f>
        <v/>
      </c>
      <c r="AE43" s="187">
        <f>(IF(DASHBOARD!$J$2=AE7,DASHBOARD!$P$33,IF(DASHBOARD!$J$2=0,0,AE43)))</f>
        <v/>
      </c>
      <c r="AF43" s="187">
        <f>(IF(DASHBOARD!$J$2=AF7,DASHBOARD!$P$33,IF(DASHBOARD!$J$2=0,0,AF43)))</f>
        <v/>
      </c>
      <c r="AG43" s="187">
        <f>(IF(DASHBOARD!$J$2=AG7,DASHBOARD!$P$33,IF(DASHBOARD!$J$2=0,0,AG43)))</f>
        <v/>
      </c>
      <c r="AH43" s="187">
        <f>(IF(DASHBOARD!$J$2=AH7,DASHBOARD!$P$33,IF(DASHBOARD!$J$2=0,0,AH43)))</f>
        <v/>
      </c>
      <c r="AI43" s="187">
        <f>(IF(DASHBOARD!$J$2=AI7,DASHBOARD!$P$33,IF(DASHBOARD!$J$2=0,0,AI43)))</f>
        <v/>
      </c>
      <c r="AJ43" s="187">
        <f>(IF(DASHBOARD!$J$2=AJ7,DASHBOARD!$P$33,IF(DASHBOARD!$J$2=0,0,AJ43)))</f>
        <v/>
      </c>
      <c r="AK43" s="187">
        <f>(IF(DASHBOARD!$J$2=AK7,DASHBOARD!$P$33,IF(DASHBOARD!$J$2=0,0,AK43)))</f>
        <v/>
      </c>
      <c r="AL43" s="187">
        <f>(IF(DASHBOARD!$J$2=AL7,DASHBOARD!$P$33,IF(DASHBOARD!$J$2=0,0,AL43)))</f>
        <v/>
      </c>
      <c r="AM43" s="187">
        <f>(IF(DASHBOARD!$J$2=AM7,DASHBOARD!$P$33,IF(DASHBOARD!$J$2=0,0,AM43)))</f>
        <v/>
      </c>
      <c r="AN43" s="187">
        <f>(IF(DASHBOARD!$J$2=AN7,DASHBOARD!$P$33,IF(DASHBOARD!$J$2=0,0,AN43)))</f>
        <v/>
      </c>
      <c r="AO43" s="187">
        <f>(IF(DASHBOARD!$J$2=AO7,DASHBOARD!$P$33,IF(DASHBOARD!$J$2=0,0,AO43)))</f>
        <v/>
      </c>
      <c r="AP43" s="187">
        <f>(IF(DASHBOARD!$J$2=AP7,DASHBOARD!$P$33,IF(DASHBOARD!$J$2=0,0,AP43)))</f>
        <v/>
      </c>
      <c r="AQ43" s="187">
        <f>(IF(DASHBOARD!$J$2=AQ7,DASHBOARD!$P$33,IF(DASHBOARD!$J$2=0,0,AQ43)))</f>
        <v/>
      </c>
      <c r="AR43" s="187">
        <f>(IF(DASHBOARD!$J$2=AR7,DASHBOARD!$P$33,IF(DASHBOARD!$J$2=0,0,AR43)))</f>
        <v/>
      </c>
      <c r="AS43" s="187">
        <f>(IF(DASHBOARD!$J$2=AS7,DASHBOARD!$P$33,IF(DASHBOARD!$J$2=0,0,AS43)))</f>
        <v/>
      </c>
      <c r="AT43" s="187">
        <f>(IF(DASHBOARD!$J$2=AT7,DASHBOARD!$P$33,IF(DASHBOARD!$J$2=0,0,AT43)))</f>
        <v/>
      </c>
      <c r="AU43" s="187">
        <f>(IF(DASHBOARD!$J$2=AU7,DASHBOARD!$P$33,IF(DASHBOARD!$J$2=0,0,AU43)))</f>
        <v/>
      </c>
      <c r="AV43" s="187">
        <f>(IF(DASHBOARD!$J$2=AV7,DASHBOARD!$P$33,IF(DASHBOARD!$J$2=0,0,AV43)))</f>
        <v/>
      </c>
      <c r="AW43" s="187">
        <f>(IF(DASHBOARD!$J$2=AW7,DASHBOARD!$P$33,IF(DASHBOARD!$J$2=0,0,AW43)))</f>
        <v/>
      </c>
      <c r="AX43" s="187">
        <f>(IF(DASHBOARD!$J$2=AX7,DASHBOARD!$P$33,IF(DASHBOARD!$J$2=0,0,AX43)))</f>
        <v/>
      </c>
      <c r="AY43" s="187">
        <f>(IF(DASHBOARD!$J$2=AY7,DASHBOARD!$P$33,IF(DASHBOARD!$J$2=0,0,AY43)))</f>
        <v/>
      </c>
      <c r="AZ43" s="187">
        <f>(IF(DASHBOARD!$J$2=AZ7,DASHBOARD!$P$33,IF(DASHBOARD!$J$2=0,0,AZ43)))</f>
        <v/>
      </c>
      <c r="BA43" s="187">
        <f>(IF(DASHBOARD!$J$2=BA7,DASHBOARD!$P$33,IF(DASHBOARD!$J$2=0,0,BA43)))</f>
        <v/>
      </c>
      <c r="BB43" s="180">
        <f>IF(SUM(F43:BA43)&lt;&gt;0,AVERAGEIF(F43:BA43,"&gt;0",F43:BA43),0)</f>
        <v/>
      </c>
      <c r="BC43" s="147" t="n"/>
      <c r="BD43" s="214">
        <f>MAXA(F43:BA43)</f>
        <v/>
      </c>
      <c r="BE43" s="1389">
        <f>IF(BD43&lt;&gt;0,VLOOKUP(BD43,$F$10:$BA$10,MATCH(BD43,F43:BA43,0)),"")</f>
        <v/>
      </c>
      <c r="BF43" s="214">
        <f t="array" ref="BF43">MIN(IF(F43:BA43&gt;0,F43:BA43))</f>
        <v/>
      </c>
      <c r="BG43" s="1389">
        <f>IF(BF43&lt;&gt;0,VLOOKUP(BF43,$F$10:$BA$10,MATCH($BF43,$F43:$BA43,0)),"")</f>
        <v/>
      </c>
      <c r="BI43" s="1390">
        <f>HLOOKUP($BI$9,$S$10:$AI$126,1+#REF!,TRUE)</f>
        <v/>
      </c>
      <c r="BJ43" s="1391">
        <f>HLOOKUP($BJ$9,$AJ$10:$AW$126,1+#REF!,TRUE)</f>
        <v/>
      </c>
      <c r="BK43" s="151" t="n"/>
    </row>
    <row r="44" ht="19.9" customHeight="1" s="18">
      <c r="B44" s="1370" t="n"/>
      <c r="C44" s="1381" t="n"/>
      <c r="D44" s="223" t="inlineStr">
        <is>
          <t>BANTAENG SWITCH 150</t>
        </is>
      </c>
      <c r="E44" s="186" t="n">
        <v>150</v>
      </c>
      <c r="F44" s="187">
        <f>(IF(DASHBOARD!$J$2=F7,DASHBOARD!$P$34,IF(DASHBOARD!$J$2=0,0,F44)))</f>
        <v/>
      </c>
      <c r="G44" s="187">
        <f>(IF(DASHBOARD!$J$2=G7,DASHBOARD!$P$34,IF(DASHBOARD!$J$2=0,0,G44)))</f>
        <v/>
      </c>
      <c r="H44" s="187">
        <f>(IF(DASHBOARD!$J$2=H7,DASHBOARD!$P$34,IF(DASHBOARD!$J$2=0,0,H44)))</f>
        <v/>
      </c>
      <c r="I44" s="187">
        <f>(IF(DASHBOARD!$J$2=I7,DASHBOARD!$P$34,IF(DASHBOARD!$J$2=0,0,I44)))</f>
        <v/>
      </c>
      <c r="J44" s="187">
        <f>(IF(DASHBOARD!$J$2=J7,DASHBOARD!$P$34,IF(DASHBOARD!$J$2=0,0,J44)))</f>
        <v/>
      </c>
      <c r="K44" s="187">
        <f>(IF(DASHBOARD!$J$2=K7,DASHBOARD!$P$34,IF(DASHBOARD!$J$2=0,0,K44)))</f>
        <v/>
      </c>
      <c r="L44" s="187">
        <f>(IF(DASHBOARD!$J$2=L7,DASHBOARD!$P$34,IF(DASHBOARD!$J$2=0,0,L44)))</f>
        <v/>
      </c>
      <c r="M44" s="187">
        <f>(IF(DASHBOARD!$J$2=M7,DASHBOARD!$P$34,IF(DASHBOARD!$J$2=0,0,M44)))</f>
        <v/>
      </c>
      <c r="N44" s="187">
        <f>(IF(DASHBOARD!$J$2=N7,DASHBOARD!$P$34,IF(DASHBOARD!$J$2=0,0,N44)))</f>
        <v/>
      </c>
      <c r="O44" s="187">
        <f>(IF(DASHBOARD!$J$2=O7,DASHBOARD!$P$34,IF(DASHBOARD!$J$2=0,0,O44)))</f>
        <v/>
      </c>
      <c r="P44" s="187">
        <f>(IF(DASHBOARD!$J$2=P7,DASHBOARD!$P$34,IF(DASHBOARD!$J$2=0,0,P44)))</f>
        <v/>
      </c>
      <c r="Q44" s="187">
        <f>(IF(DASHBOARD!$J$2=Q7,DASHBOARD!$P$34,IF(DASHBOARD!$J$2=0,0,Q44)))</f>
        <v/>
      </c>
      <c r="R44" s="187">
        <f>(IF(DASHBOARD!$J$2=R7,DASHBOARD!$P$34,IF(DASHBOARD!$J$2=0,0,R44)))</f>
        <v/>
      </c>
      <c r="S44" s="187">
        <f>(IF(DASHBOARD!$J$2=S7,DASHBOARD!$P$34,IF(DASHBOARD!$J$2=0,0,S44)))</f>
        <v/>
      </c>
      <c r="T44" s="187">
        <f>(IF(DASHBOARD!$J$2=T7,DASHBOARD!$P$34,IF(DASHBOARD!$J$2=0,0,T44)))</f>
        <v/>
      </c>
      <c r="U44" s="187">
        <f>(IF(DASHBOARD!$J$2=U7,DASHBOARD!$P$34,IF(DASHBOARD!$J$2=0,0,U44)))</f>
        <v/>
      </c>
      <c r="V44" s="187">
        <f>(IF(DASHBOARD!$J$2=V7,DASHBOARD!$P$34,IF(DASHBOARD!$J$2=0,0,V44)))</f>
        <v/>
      </c>
      <c r="W44" s="187">
        <f>(IF(DASHBOARD!$J$2=W7,DASHBOARD!$P$34,IF(DASHBOARD!$J$2=0,0,W44)))</f>
        <v/>
      </c>
      <c r="X44" s="187">
        <f>(IF(DASHBOARD!$J$2=X7,DASHBOARD!$P$34,IF(DASHBOARD!$J$2=0,0,X44)))</f>
        <v/>
      </c>
      <c r="Y44" s="187">
        <f>(IF(DASHBOARD!$J$2=Y7,DASHBOARD!$P$34,IF(DASHBOARD!$J$2=0,0,Y44)))</f>
        <v/>
      </c>
      <c r="Z44" s="187">
        <f>(IF(DASHBOARD!$J$2=Z7,DASHBOARD!$P$34,IF(DASHBOARD!$J$2=0,0,Z44)))</f>
        <v/>
      </c>
      <c r="AA44" s="187">
        <f>(IF(DASHBOARD!$J$2=AA7,DASHBOARD!$P$34,IF(DASHBOARD!$J$2=0,0,AA44)))</f>
        <v/>
      </c>
      <c r="AB44" s="187">
        <f>(IF(DASHBOARD!$J$2=AB7,DASHBOARD!$P$34,IF(DASHBOARD!$J$2=0,0,AB44)))</f>
        <v/>
      </c>
      <c r="AC44" s="187">
        <f>(IF(DASHBOARD!$J$2=AC7,DASHBOARD!$P$34,IF(DASHBOARD!$J$2=0,0,AC44)))</f>
        <v/>
      </c>
      <c r="AD44" s="187">
        <f>(IF(DASHBOARD!$J$2=AD7,DASHBOARD!$P$34,IF(DASHBOARD!$J$2=0,0,AD44)))</f>
        <v/>
      </c>
      <c r="AE44" s="187">
        <f>(IF(DASHBOARD!$J$2=AE7,DASHBOARD!$P$34,IF(DASHBOARD!$J$2=0,0,AE44)))</f>
        <v/>
      </c>
      <c r="AF44" s="187">
        <f>(IF(DASHBOARD!$J$2=AF7,DASHBOARD!$P$34,IF(DASHBOARD!$J$2=0,0,AF44)))</f>
        <v/>
      </c>
      <c r="AG44" s="187">
        <f>(IF(DASHBOARD!$J$2=AG7,DASHBOARD!$P$34,IF(DASHBOARD!$J$2=0,0,AG44)))</f>
        <v/>
      </c>
      <c r="AH44" s="187">
        <f>(IF(DASHBOARD!$J$2=AH7,DASHBOARD!$P$34,IF(DASHBOARD!$J$2=0,0,AH44)))</f>
        <v/>
      </c>
      <c r="AI44" s="187">
        <f>(IF(DASHBOARD!$J$2=AI7,DASHBOARD!$P$34,IF(DASHBOARD!$J$2=0,0,AI44)))</f>
        <v/>
      </c>
      <c r="AJ44" s="187">
        <f>(IF(DASHBOARD!$J$2=AJ7,DASHBOARD!$P$34,IF(DASHBOARD!$J$2=0,0,AJ44)))</f>
        <v/>
      </c>
      <c r="AK44" s="187">
        <f>(IF(DASHBOARD!$J$2=AK7,DASHBOARD!$P$34,IF(DASHBOARD!$J$2=0,0,AK44)))</f>
        <v/>
      </c>
      <c r="AL44" s="187">
        <f>(IF(DASHBOARD!$J$2=AL7,DASHBOARD!$P$34,IF(DASHBOARD!$J$2=0,0,AL44)))</f>
        <v/>
      </c>
      <c r="AM44" s="187">
        <f>(IF(DASHBOARD!$J$2=AM7,DASHBOARD!$P$34,IF(DASHBOARD!$J$2=0,0,AM44)))</f>
        <v/>
      </c>
      <c r="AN44" s="187">
        <f>(IF(DASHBOARD!$J$2=AN7,DASHBOARD!$P$34,IF(DASHBOARD!$J$2=0,0,AN44)))</f>
        <v/>
      </c>
      <c r="AO44" s="187">
        <f>(IF(DASHBOARD!$J$2=AO7,DASHBOARD!$P$34,IF(DASHBOARD!$J$2=0,0,AO44)))</f>
        <v/>
      </c>
      <c r="AP44" s="187">
        <f>(IF(DASHBOARD!$J$2=AP7,DASHBOARD!$P$34,IF(DASHBOARD!$J$2=0,0,AP44)))</f>
        <v/>
      </c>
      <c r="AQ44" s="187">
        <f>(IF(DASHBOARD!$J$2=AQ7,DASHBOARD!$P$34,IF(DASHBOARD!$J$2=0,0,AQ44)))</f>
        <v/>
      </c>
      <c r="AR44" s="187">
        <f>(IF(DASHBOARD!$J$2=AR7,DASHBOARD!$P$34,IF(DASHBOARD!$J$2=0,0,AR44)))</f>
        <v/>
      </c>
      <c r="AS44" s="187">
        <f>(IF(DASHBOARD!$J$2=AS7,DASHBOARD!$P$34,IF(DASHBOARD!$J$2=0,0,AS44)))</f>
        <v/>
      </c>
      <c r="AT44" s="187">
        <f>(IF(DASHBOARD!$J$2=AT7,DASHBOARD!$P$34,IF(DASHBOARD!$J$2=0,0,AT44)))</f>
        <v/>
      </c>
      <c r="AU44" s="187">
        <f>(IF(DASHBOARD!$J$2=AU7,DASHBOARD!$P$34,IF(DASHBOARD!$J$2=0,0,AU44)))</f>
        <v/>
      </c>
      <c r="AV44" s="187">
        <f>(IF(DASHBOARD!$J$2=AV7,DASHBOARD!$P$34,IF(DASHBOARD!$J$2=0,0,AV44)))</f>
        <v/>
      </c>
      <c r="AW44" s="187">
        <f>(IF(DASHBOARD!$J$2=AW7,DASHBOARD!$P$34,IF(DASHBOARD!$J$2=0,0,AW44)))</f>
        <v/>
      </c>
      <c r="AX44" s="187">
        <f>(IF(DASHBOARD!$J$2=AX7,DASHBOARD!$P$34,IF(DASHBOARD!$J$2=0,0,AX44)))</f>
        <v/>
      </c>
      <c r="AY44" s="187">
        <f>(IF(DASHBOARD!$J$2=AY7,DASHBOARD!$P$34,IF(DASHBOARD!$J$2=0,0,AY44)))</f>
        <v/>
      </c>
      <c r="AZ44" s="187">
        <f>(IF(DASHBOARD!$J$2=AZ7,DASHBOARD!$P$34,IF(DASHBOARD!$J$2=0,0,AZ44)))</f>
        <v/>
      </c>
      <c r="BA44" s="187">
        <f>(IF(DASHBOARD!$J$2=BA7,DASHBOARD!$P$34,IF(DASHBOARD!$J$2=0,0,BA44)))</f>
        <v/>
      </c>
      <c r="BB44" s="180">
        <f>IF(SUM(F44:BA44)&lt;&gt;0,AVERAGEIF(F44:BA44,"&gt;0",F44:BA44),0)</f>
        <v/>
      </c>
      <c r="BC44" s="147" t="n"/>
      <c r="BD44" s="214">
        <f>MAXA(F44:BA44)</f>
        <v/>
      </c>
      <c r="BE44" s="1389">
        <f>IF(BD44&lt;&gt;0,VLOOKUP(BD44,$F$10:$BA$10,MATCH(BD44,F44:BA44,0)),"")</f>
        <v/>
      </c>
      <c r="BF44" s="214">
        <f t="array" ref="BF44">MIN(IF(F44:BA44&gt;0,F44:BA44))</f>
        <v/>
      </c>
      <c r="BG44" s="1389">
        <f>IF(BF44&lt;&gt;0,VLOOKUP(BF44,$F$10:$BA$10,MATCH($BF44,$F44:$BA44,0)),"")</f>
        <v/>
      </c>
      <c r="BI44" s="1390">
        <f>HLOOKUP($BI$9,$S$10:$AI$126,1+#REF!,TRUE)</f>
        <v/>
      </c>
      <c r="BJ44" s="1391">
        <f>HLOOKUP($BJ$9,$AJ$10:$AW$126,1+#REF!,TRUE)</f>
        <v/>
      </c>
      <c r="BK44" s="151" t="n"/>
    </row>
    <row r="45" ht="19.9" customHeight="1" s="18">
      <c r="B45" s="1370" t="n"/>
      <c r="C45" s="1381" t="n"/>
      <c r="D45" s="328" t="inlineStr">
        <is>
          <t>PUNAGAYA 150</t>
        </is>
      </c>
      <c r="E45" s="186" t="n">
        <v>150</v>
      </c>
      <c r="F45" s="187">
        <f>(IF(DASHBOARD!$J$2=F7,DASHBOARD!$P$29,IF(DASHBOARD!$J$2=0,0,F45)))</f>
        <v/>
      </c>
      <c r="G45" s="187">
        <f>(IF(DASHBOARD!$J$2=G7,DASHBOARD!$P$29,IF(DASHBOARD!$J$2=0,0,G45)))</f>
        <v/>
      </c>
      <c r="H45" s="187">
        <f>(IF(DASHBOARD!$J$2=H7,DASHBOARD!$P$29,IF(DASHBOARD!$J$2=0,0,H45)))</f>
        <v/>
      </c>
      <c r="I45" s="187">
        <f>(IF(DASHBOARD!$J$2=I7,DASHBOARD!$P$29,IF(DASHBOARD!$J$2=0,0,I45)))</f>
        <v/>
      </c>
      <c r="J45" s="187">
        <f>(IF(DASHBOARD!$J$2=J7,DASHBOARD!$P$29,IF(DASHBOARD!$J$2=0,0,J45)))</f>
        <v/>
      </c>
      <c r="K45" s="187">
        <f>(IF(DASHBOARD!$J$2=K7,DASHBOARD!$P$29,IF(DASHBOARD!$J$2=0,0,K45)))</f>
        <v/>
      </c>
      <c r="L45" s="187">
        <f>(IF(DASHBOARD!$J$2=L7,DASHBOARD!$P$29,IF(DASHBOARD!$J$2=0,0,L45)))</f>
        <v/>
      </c>
      <c r="M45" s="187">
        <f>(IF(DASHBOARD!$J$2=M7,DASHBOARD!$P$29,IF(DASHBOARD!$J$2=0,0,M45)))</f>
        <v/>
      </c>
      <c r="N45" s="187">
        <f>(IF(DASHBOARD!$J$2=N7,DASHBOARD!$P$29,IF(DASHBOARD!$J$2=0,0,N45)))</f>
        <v/>
      </c>
      <c r="O45" s="187">
        <f>(IF(DASHBOARD!$J$2=O7,DASHBOARD!$P$29,IF(DASHBOARD!$J$2=0,0,O45)))</f>
        <v/>
      </c>
      <c r="P45" s="187">
        <f>(IF(DASHBOARD!$J$2=P7,DASHBOARD!$P$29,IF(DASHBOARD!$J$2=0,0,P45)))</f>
        <v/>
      </c>
      <c r="Q45" s="187">
        <f>(IF(DASHBOARD!$J$2=Q7,DASHBOARD!$P$29,IF(DASHBOARD!$J$2=0,0,Q45)))</f>
        <v/>
      </c>
      <c r="R45" s="187">
        <f>(IF(DASHBOARD!$J$2=R7,DASHBOARD!$P$29,IF(DASHBOARD!$J$2=0,0,R45)))</f>
        <v/>
      </c>
      <c r="S45" s="187">
        <f>(IF(DASHBOARD!$J$2=S7,DASHBOARD!$P$29,IF(DASHBOARD!$J$2=0,0,S45)))</f>
        <v/>
      </c>
      <c r="T45" s="187">
        <f>(IF(DASHBOARD!$J$2=T7,DASHBOARD!$P$29,IF(DASHBOARD!$J$2=0,0,T45)))</f>
        <v/>
      </c>
      <c r="U45" s="187">
        <f>(IF(DASHBOARD!$J$2=U7,DASHBOARD!$P$29,IF(DASHBOARD!$J$2=0,0,U45)))</f>
        <v/>
      </c>
      <c r="V45" s="187">
        <f>(IF(DASHBOARD!$J$2=V7,DASHBOARD!$P$29,IF(DASHBOARD!$J$2=0,0,V45)))</f>
        <v/>
      </c>
      <c r="W45" s="187">
        <f>(IF(DASHBOARD!$J$2=W7,DASHBOARD!$P$29,IF(DASHBOARD!$J$2=0,0,W45)))</f>
        <v/>
      </c>
      <c r="X45" s="187">
        <f>(IF(DASHBOARD!$J$2=X7,DASHBOARD!$P$29,IF(DASHBOARD!$J$2=0,0,X45)))</f>
        <v/>
      </c>
      <c r="Y45" s="187">
        <f>(IF(DASHBOARD!$J$2=Y7,DASHBOARD!$P$29,IF(DASHBOARD!$J$2=0,0,Y45)))</f>
        <v/>
      </c>
      <c r="Z45" s="187">
        <f>(IF(DASHBOARD!$J$2=Z7,DASHBOARD!$P$29,IF(DASHBOARD!$J$2=0,0,Z45)))</f>
        <v/>
      </c>
      <c r="AA45" s="187">
        <f>(IF(DASHBOARD!$J$2=AA7,DASHBOARD!$P$29,IF(DASHBOARD!$J$2=0,0,AA45)))</f>
        <v/>
      </c>
      <c r="AB45" s="187">
        <f>(IF(DASHBOARD!$J$2=AB7,DASHBOARD!$P$29,IF(DASHBOARD!$J$2=0,0,AB45)))</f>
        <v/>
      </c>
      <c r="AC45" s="187">
        <f>(IF(DASHBOARD!$J$2=AC7,DASHBOARD!$P$29,IF(DASHBOARD!$J$2=0,0,AC45)))</f>
        <v/>
      </c>
      <c r="AD45" s="187">
        <f>(IF(DASHBOARD!$J$2=AD7,DASHBOARD!$P$29,IF(DASHBOARD!$J$2=0,0,AD45)))</f>
        <v/>
      </c>
      <c r="AE45" s="187">
        <f>(IF(DASHBOARD!$J$2=AE7,DASHBOARD!$P$29,IF(DASHBOARD!$J$2=0,0,AE45)))</f>
        <v/>
      </c>
      <c r="AF45" s="187">
        <f>(IF(DASHBOARD!$J$2=AF7,DASHBOARD!$P$29,IF(DASHBOARD!$J$2=0,0,AF45)))</f>
        <v/>
      </c>
      <c r="AG45" s="187">
        <f>(IF(DASHBOARD!$J$2=AG7,DASHBOARD!$P$29,IF(DASHBOARD!$J$2=0,0,AG45)))</f>
        <v/>
      </c>
      <c r="AH45" s="187">
        <f>(IF(DASHBOARD!$J$2=AH7,DASHBOARD!$P$29,IF(DASHBOARD!$J$2=0,0,AH45)))</f>
        <v/>
      </c>
      <c r="AI45" s="187">
        <f>(IF(DASHBOARD!$J$2=AI7,DASHBOARD!$P$29,IF(DASHBOARD!$J$2=0,0,AI45)))</f>
        <v/>
      </c>
      <c r="AJ45" s="187">
        <f>(IF(DASHBOARD!$J$2=AJ7,DASHBOARD!$P$29,IF(DASHBOARD!$J$2=0,0,AJ45)))</f>
        <v/>
      </c>
      <c r="AK45" s="187">
        <f>(IF(DASHBOARD!$J$2=AK7,DASHBOARD!$P$29,IF(DASHBOARD!$J$2=0,0,AK45)))</f>
        <v/>
      </c>
      <c r="AL45" s="187">
        <f>(IF(DASHBOARD!$J$2=AL7,DASHBOARD!$P$29,IF(DASHBOARD!$J$2=0,0,AL45)))</f>
        <v/>
      </c>
      <c r="AM45" s="187">
        <f>(IF(DASHBOARD!$J$2=AM7,DASHBOARD!$P$29,IF(DASHBOARD!$J$2=0,0,AM45)))</f>
        <v/>
      </c>
      <c r="AN45" s="187">
        <f>(IF(DASHBOARD!$J$2=AN7,DASHBOARD!$P$29,IF(DASHBOARD!$J$2=0,0,AN45)))</f>
        <v/>
      </c>
      <c r="AO45" s="187">
        <f>(IF(DASHBOARD!$J$2=AO7,DASHBOARD!$P$29,IF(DASHBOARD!$J$2=0,0,AO45)))</f>
        <v/>
      </c>
      <c r="AP45" s="187">
        <f>(IF(DASHBOARD!$J$2=AP7,DASHBOARD!$P$29,IF(DASHBOARD!$J$2=0,0,AP45)))</f>
        <v/>
      </c>
      <c r="AQ45" s="187">
        <f>(IF(DASHBOARD!$J$2=AQ7,DASHBOARD!$P$29,IF(DASHBOARD!$J$2=0,0,AQ45)))</f>
        <v/>
      </c>
      <c r="AR45" s="187">
        <f>(IF(DASHBOARD!$J$2=AR7,DASHBOARD!$P$29,IF(DASHBOARD!$J$2=0,0,AR45)))</f>
        <v/>
      </c>
      <c r="AS45" s="187">
        <f>(IF(DASHBOARD!$J$2=AS7,DASHBOARD!$P$29,IF(DASHBOARD!$J$2=0,0,AS45)))</f>
        <v/>
      </c>
      <c r="AT45" s="187">
        <f>(IF(DASHBOARD!$J$2=AT7,DASHBOARD!$P$29,IF(DASHBOARD!$J$2=0,0,AT45)))</f>
        <v/>
      </c>
      <c r="AU45" s="187">
        <f>(IF(DASHBOARD!$J$2=AU7,DASHBOARD!$P$29,IF(DASHBOARD!$J$2=0,0,AU45)))</f>
        <v/>
      </c>
      <c r="AV45" s="187">
        <f>(IF(DASHBOARD!$J$2=AV7,DASHBOARD!$P$29,IF(DASHBOARD!$J$2=0,0,AV45)))</f>
        <v/>
      </c>
      <c r="AW45" s="187">
        <f>(IF(DASHBOARD!$J$2=AW7,DASHBOARD!$P$29,IF(DASHBOARD!$J$2=0,0,AW45)))</f>
        <v/>
      </c>
      <c r="AX45" s="187">
        <f>(IF(DASHBOARD!$J$2=AX7,DASHBOARD!$P$29,IF(DASHBOARD!$J$2=0,0,AX45)))</f>
        <v/>
      </c>
      <c r="AY45" s="187">
        <f>(IF(DASHBOARD!$J$2=AY7,DASHBOARD!$P$29,IF(DASHBOARD!$J$2=0,0,AY45)))</f>
        <v/>
      </c>
      <c r="AZ45" s="187">
        <f>(IF(DASHBOARD!$J$2=AZ7,DASHBOARD!$P$29,IF(DASHBOARD!$J$2=0,0,AZ45)))</f>
        <v/>
      </c>
      <c r="BA45" s="187">
        <f>(IF(DASHBOARD!$J$2=BA7,DASHBOARD!$P$29,IF(DASHBOARD!$J$2=0,0,BA45)))</f>
        <v/>
      </c>
      <c r="BB45" s="180">
        <f>IF(SUM(F45:BA45)&lt;&gt;0,AVERAGEIF(F45:BA45,"&gt;0",F45:BA45),0)</f>
        <v/>
      </c>
      <c r="BC45" s="147" t="n"/>
      <c r="BD45" s="214">
        <f>MAXA(F45:BA45)</f>
        <v/>
      </c>
      <c r="BE45" s="1389">
        <f>IF(BD45&lt;&gt;0,VLOOKUP(BD45,$F$10:$BA$10,MATCH(BD45,F45:BA45,0)),"")</f>
        <v/>
      </c>
      <c r="BF45" s="214">
        <f t="array" ref="BF45">MIN(IF(F45:BA45&gt;0,F45:BA45))</f>
        <v/>
      </c>
      <c r="BG45" s="1389">
        <f>IF(BF45&lt;&gt;0,VLOOKUP(BF45,$F$10:$BA$10,MATCH($BF45,$F45:$BA45,0)),"")</f>
        <v/>
      </c>
      <c r="BI45" s="1390">
        <f>HLOOKUP($BI$9,$S$10:$AI$126,1+#REF!,TRUE)</f>
        <v/>
      </c>
      <c r="BJ45" s="1391">
        <f>HLOOKUP($BJ$9,$AJ$10:$AW$126,1+#REF!,TRUE)</f>
        <v/>
      </c>
      <c r="BK45" s="151" t="n"/>
    </row>
    <row r="46" ht="19.9" customHeight="1" s="18">
      <c r="B46" s="1370" t="n"/>
      <c r="C46" s="1381" t="n"/>
      <c r="D46" s="223" t="inlineStr">
        <is>
          <t>BANTAENG SMELTER 150</t>
        </is>
      </c>
      <c r="E46" s="186" t="n">
        <v>150</v>
      </c>
      <c r="F46" s="187">
        <f>(IF(DASHBOARD!$J$2=F7,DASHBOARD!$P$35,IF(DASHBOARD!$J$2=0,0,F46)))</f>
        <v/>
      </c>
      <c r="G46" s="187">
        <f>(IF(DASHBOARD!$J$2=G7,DASHBOARD!$P$35,IF(DASHBOARD!$J$2=0,0,G46)))</f>
        <v/>
      </c>
      <c r="H46" s="187">
        <f>(IF(DASHBOARD!$J$2=H7,DASHBOARD!$P$35,IF(DASHBOARD!$J$2=0,0,H46)))</f>
        <v/>
      </c>
      <c r="I46" s="187">
        <f>(IF(DASHBOARD!$J$2=I7,DASHBOARD!$P$35,IF(DASHBOARD!$J$2=0,0,I46)))</f>
        <v/>
      </c>
      <c r="J46" s="187">
        <f>(IF(DASHBOARD!$J$2=J7,DASHBOARD!$P$35,IF(DASHBOARD!$J$2=0,0,J46)))</f>
        <v/>
      </c>
      <c r="K46" s="187">
        <f>(IF(DASHBOARD!$J$2=K7,DASHBOARD!$P$35,IF(DASHBOARD!$J$2=0,0,K46)))</f>
        <v/>
      </c>
      <c r="L46" s="187">
        <f>(IF(DASHBOARD!$J$2=L7,DASHBOARD!$P$35,IF(DASHBOARD!$J$2=0,0,L46)))</f>
        <v/>
      </c>
      <c r="M46" s="187">
        <f>(IF(DASHBOARD!$J$2=M7,DASHBOARD!$P$35,IF(DASHBOARD!$J$2=0,0,M46)))</f>
        <v/>
      </c>
      <c r="N46" s="187">
        <f>(IF(DASHBOARD!$J$2=N7,DASHBOARD!$P$35,IF(DASHBOARD!$J$2=0,0,N46)))</f>
        <v/>
      </c>
      <c r="O46" s="187">
        <f>(IF(DASHBOARD!$J$2=O7,DASHBOARD!$P$35,IF(DASHBOARD!$J$2=0,0,O46)))</f>
        <v/>
      </c>
      <c r="P46" s="187">
        <f>(IF(DASHBOARD!$J$2=P7,DASHBOARD!$P$35,IF(DASHBOARD!$J$2=0,0,P46)))</f>
        <v/>
      </c>
      <c r="Q46" s="187">
        <f>(IF(DASHBOARD!$J$2=Q7,DASHBOARD!$P$35,IF(DASHBOARD!$J$2=0,0,Q46)))</f>
        <v/>
      </c>
      <c r="R46" s="187">
        <f>(IF(DASHBOARD!$J$2=R7,DASHBOARD!$P$35,IF(DASHBOARD!$J$2=0,0,R46)))</f>
        <v/>
      </c>
      <c r="S46" s="187">
        <f>(IF(DASHBOARD!$J$2=S7,DASHBOARD!$P$35,IF(DASHBOARD!$J$2=0,0,S46)))</f>
        <v/>
      </c>
      <c r="T46" s="187">
        <f>(IF(DASHBOARD!$J$2=T7,DASHBOARD!$P$35,IF(DASHBOARD!$J$2=0,0,T46)))</f>
        <v/>
      </c>
      <c r="U46" s="187">
        <f>(IF(DASHBOARD!$J$2=U7,DASHBOARD!$P$35,IF(DASHBOARD!$J$2=0,0,U46)))</f>
        <v/>
      </c>
      <c r="V46" s="187">
        <f>(IF(DASHBOARD!$J$2=V7,DASHBOARD!$P$35,IF(DASHBOARD!$J$2=0,0,V46)))</f>
        <v/>
      </c>
      <c r="W46" s="187">
        <f>(IF(DASHBOARD!$J$2=W7,DASHBOARD!$P$35,IF(DASHBOARD!$J$2=0,0,W46)))</f>
        <v/>
      </c>
      <c r="X46" s="187">
        <f>(IF(DASHBOARD!$J$2=X7,DASHBOARD!$P$35,IF(DASHBOARD!$J$2=0,0,X46)))</f>
        <v/>
      </c>
      <c r="Y46" s="187">
        <f>(IF(DASHBOARD!$J$2=Y7,DASHBOARD!$P$35,IF(DASHBOARD!$J$2=0,0,Y46)))</f>
        <v/>
      </c>
      <c r="Z46" s="187">
        <f>(IF(DASHBOARD!$J$2=Z7,DASHBOARD!$P$35,IF(DASHBOARD!$J$2=0,0,Z46)))</f>
        <v/>
      </c>
      <c r="AA46" s="187">
        <f>(IF(DASHBOARD!$J$2=AA7,DASHBOARD!$P$35,IF(DASHBOARD!$J$2=0,0,AA46)))</f>
        <v/>
      </c>
      <c r="AB46" s="187">
        <f>(IF(DASHBOARD!$J$2=AB7,DASHBOARD!$P$35,IF(DASHBOARD!$J$2=0,0,AB46)))</f>
        <v/>
      </c>
      <c r="AC46" s="187">
        <f>(IF(DASHBOARD!$J$2=AC7,DASHBOARD!$P$35,IF(DASHBOARD!$J$2=0,0,AC46)))</f>
        <v/>
      </c>
      <c r="AD46" s="187">
        <f>(IF(DASHBOARD!$J$2=AD7,DASHBOARD!$P$35,IF(DASHBOARD!$J$2=0,0,AD46)))</f>
        <v/>
      </c>
      <c r="AE46" s="187">
        <f>(IF(DASHBOARD!$J$2=AE7,DASHBOARD!$P$35,IF(DASHBOARD!$J$2=0,0,AE46)))</f>
        <v/>
      </c>
      <c r="AF46" s="187">
        <f>(IF(DASHBOARD!$J$2=AF7,DASHBOARD!$P$35,IF(DASHBOARD!$J$2=0,0,AF46)))</f>
        <v/>
      </c>
      <c r="AG46" s="187">
        <f>(IF(DASHBOARD!$J$2=AG7,DASHBOARD!$P$35,IF(DASHBOARD!$J$2=0,0,AG46)))</f>
        <v/>
      </c>
      <c r="AH46" s="187">
        <f>(IF(DASHBOARD!$J$2=AH7,DASHBOARD!$P$35,IF(DASHBOARD!$J$2=0,0,AH46)))</f>
        <v/>
      </c>
      <c r="AI46" s="187">
        <f>(IF(DASHBOARD!$J$2=AI7,DASHBOARD!$P$35,IF(DASHBOARD!$J$2=0,0,AI46)))</f>
        <v/>
      </c>
      <c r="AJ46" s="187">
        <f>(IF(DASHBOARD!$J$2=AJ7,DASHBOARD!$P$35,IF(DASHBOARD!$J$2=0,0,AJ46)))</f>
        <v/>
      </c>
      <c r="AK46" s="187">
        <f>(IF(DASHBOARD!$J$2=AK7,DASHBOARD!$P$35,IF(DASHBOARD!$J$2=0,0,AK46)))</f>
        <v/>
      </c>
      <c r="AL46" s="187">
        <f>(IF(DASHBOARD!$J$2=AL7,DASHBOARD!$P$35,IF(DASHBOARD!$J$2=0,0,AL46)))</f>
        <v/>
      </c>
      <c r="AM46" s="187">
        <f>(IF(DASHBOARD!$J$2=AM7,DASHBOARD!$P$35,IF(DASHBOARD!$J$2=0,0,AM46)))</f>
        <v/>
      </c>
      <c r="AN46" s="187">
        <f>(IF(DASHBOARD!$J$2=AN7,DASHBOARD!$P$35,IF(DASHBOARD!$J$2=0,0,AN46)))</f>
        <v/>
      </c>
      <c r="AO46" s="187">
        <f>(IF(DASHBOARD!$J$2=AO7,DASHBOARD!$P$35,IF(DASHBOARD!$J$2=0,0,AO46)))</f>
        <v/>
      </c>
      <c r="AP46" s="187">
        <f>(IF(DASHBOARD!$J$2=AP7,DASHBOARD!$P$35,IF(DASHBOARD!$J$2=0,0,AP46)))</f>
        <v/>
      </c>
      <c r="AQ46" s="187">
        <f>(IF(DASHBOARD!$J$2=AQ7,DASHBOARD!$P$35,IF(DASHBOARD!$J$2=0,0,AQ46)))</f>
        <v/>
      </c>
      <c r="AR46" s="187">
        <f>(IF(DASHBOARD!$J$2=AR7,DASHBOARD!$P$35,IF(DASHBOARD!$J$2=0,0,AR46)))</f>
        <v/>
      </c>
      <c r="AS46" s="187">
        <f>(IF(DASHBOARD!$J$2=AS7,DASHBOARD!$P$35,IF(DASHBOARD!$J$2=0,0,AS46)))</f>
        <v/>
      </c>
      <c r="AT46" s="187">
        <f>(IF(DASHBOARD!$J$2=AT7,DASHBOARD!$P$35,IF(DASHBOARD!$J$2=0,0,AT46)))</f>
        <v/>
      </c>
      <c r="AU46" s="187">
        <f>(IF(DASHBOARD!$J$2=AU7,DASHBOARD!$P$35,IF(DASHBOARD!$J$2=0,0,AU46)))</f>
        <v/>
      </c>
      <c r="AV46" s="187">
        <f>(IF(DASHBOARD!$J$2=AV7,DASHBOARD!$P$35,IF(DASHBOARD!$J$2=0,0,AV46)))</f>
        <v/>
      </c>
      <c r="AW46" s="187">
        <f>(IF(DASHBOARD!$J$2=AW7,DASHBOARD!$P$35,IF(DASHBOARD!$J$2=0,0,AW46)))</f>
        <v/>
      </c>
      <c r="AX46" s="187">
        <f>(IF(DASHBOARD!$J$2=AX7,DASHBOARD!$P$35,IF(DASHBOARD!$J$2=0,0,AX46)))</f>
        <v/>
      </c>
      <c r="AY46" s="187">
        <f>(IF(DASHBOARD!$J$2=AY7,DASHBOARD!$P$35,IF(DASHBOARD!$J$2=0,0,AY46)))</f>
        <v/>
      </c>
      <c r="AZ46" s="187">
        <f>(IF(DASHBOARD!$J$2=AZ7,DASHBOARD!$P$35,IF(DASHBOARD!$J$2=0,0,AZ46)))</f>
        <v/>
      </c>
      <c r="BA46" s="187">
        <f>(IF(DASHBOARD!$J$2=BA7,DASHBOARD!$P$35,IF(DASHBOARD!$J$2=0,0,BA46)))</f>
        <v/>
      </c>
      <c r="BB46" s="180">
        <f>IF(SUM(F46:BA46)&lt;&gt;0,AVERAGEIF(F46:BA46,"&gt;0",F46:BA46),0)</f>
        <v/>
      </c>
      <c r="BC46" s="147" t="n"/>
      <c r="BD46" s="214">
        <f>MAXA(F46:BA46)</f>
        <v/>
      </c>
      <c r="BE46" s="1389">
        <f>IF(BD46&lt;&gt;0,VLOOKUP(BD46,$F$10:$BA$10,MATCH(BD46,F46:BA46,0)),"")</f>
        <v/>
      </c>
      <c r="BF46" s="214">
        <f t="array" ref="BF46">MIN(IF(F46:BA46&gt;0,F46:BA46))</f>
        <v/>
      </c>
      <c r="BG46" s="1389">
        <f>IF(BF46&lt;&gt;0,VLOOKUP(BF46,$F$10:$BA$10,MATCH($BF46,$F46:$BA46,0)),"")</f>
        <v/>
      </c>
      <c r="BI46" s="1390">
        <f>HLOOKUP($BI$9,$S$10:$AI$126,1+#REF!,TRUE)</f>
        <v/>
      </c>
      <c r="BJ46" s="1391">
        <f>HLOOKUP($BJ$9,$AJ$10:$AW$126,1+#REF!,TRUE)</f>
        <v/>
      </c>
      <c r="BK46" s="151" t="n"/>
    </row>
    <row r="47" ht="19.9" customHeight="1" s="18">
      <c r="B47" s="1370" t="n"/>
      <c r="C47" s="1381" t="n"/>
      <c r="D47" s="328" t="n"/>
      <c r="E47" s="188" t="n"/>
      <c r="F47" s="187" t="n"/>
      <c r="G47" s="187" t="n"/>
      <c r="H47" s="187" t="n"/>
      <c r="I47" s="187" t="n"/>
      <c r="J47" s="187" t="n"/>
      <c r="K47" s="187" t="n"/>
      <c r="L47" s="187" t="n"/>
      <c r="M47" s="187" t="n"/>
      <c r="N47" s="187" t="n"/>
      <c r="O47" s="187" t="n"/>
      <c r="P47" s="187" t="n"/>
      <c r="Q47" s="187" t="n"/>
      <c r="R47" s="187" t="n"/>
      <c r="S47" s="187" t="n"/>
      <c r="T47" s="187" t="n"/>
      <c r="U47" s="187" t="n"/>
      <c r="V47" s="187" t="n"/>
      <c r="W47" s="187" t="n"/>
      <c r="X47" s="187" t="n"/>
      <c r="Y47" s="187" t="n"/>
      <c r="Z47" s="187" t="n"/>
      <c r="AA47" s="187" t="n"/>
      <c r="AB47" s="187" t="n"/>
      <c r="AC47" s="187" t="n"/>
      <c r="AD47" s="187" t="n"/>
      <c r="AE47" s="187" t="n"/>
      <c r="AF47" s="187" t="n"/>
      <c r="AG47" s="187" t="n"/>
      <c r="AH47" s="187" t="n"/>
      <c r="AI47" s="187" t="n"/>
      <c r="AJ47" s="187" t="n"/>
      <c r="AK47" s="187" t="n"/>
      <c r="AL47" s="187" t="n"/>
      <c r="AM47" s="187" t="n"/>
      <c r="AN47" s="187" t="n"/>
      <c r="AO47" s="187" t="n"/>
      <c r="AP47" s="187" t="n"/>
      <c r="AQ47" s="187" t="n"/>
      <c r="AR47" s="187" t="n"/>
      <c r="AS47" s="187" t="n"/>
      <c r="AT47" s="187" t="n"/>
      <c r="AU47" s="187" t="n"/>
      <c r="AV47" s="187" t="n"/>
      <c r="AW47" s="187" t="n"/>
      <c r="AX47" s="187" t="n"/>
      <c r="AY47" s="187" t="n"/>
      <c r="AZ47" s="187" t="n"/>
      <c r="BA47" s="187" t="n"/>
      <c r="BB47" s="180">
        <f>IF(SUM(F47:BA47)&lt;&gt;0,AVERAGEIF(F47:BA47,"&gt;0",F47:BA47),0)</f>
        <v/>
      </c>
      <c r="BC47" s="147" t="n"/>
      <c r="BD47" s="214">
        <f>MAXA(F47:BA47)</f>
        <v/>
      </c>
      <c r="BE47" s="1389">
        <f>IF(BD47&lt;&gt;0,VLOOKUP(BD47,$F$10:$BA$10,MATCH(BD47,F47:BA47,0)),"")</f>
        <v/>
      </c>
      <c r="BF47" s="214">
        <f t="array" ref="BF47">MIN(IF(F47:BA47&gt;0,F47:BA47))</f>
        <v/>
      </c>
      <c r="BG47" s="1389">
        <f>IF(BF47&lt;&gt;0,VLOOKUP(BF47,$F$10:$BA$10,MATCH($BF47,$F47:$BA47,0)),"")</f>
        <v/>
      </c>
      <c r="BI47" s="1390">
        <f>HLOOKUP($BI$9,$S$10:$AI$126,1+#REF!,TRUE)</f>
        <v/>
      </c>
      <c r="BJ47" s="1391">
        <f>HLOOKUP($BJ$9,$AJ$10:$AW$126,1+#REF!,TRUE)</f>
        <v/>
      </c>
      <c r="BK47" s="151" t="n"/>
    </row>
    <row r="48" ht="19.9" customHeight="1" s="18" thickBot="1">
      <c r="B48" s="1370" t="n"/>
      <c r="C48" s="1395" t="n"/>
      <c r="D48" s="219" t="n"/>
      <c r="E48" s="220" t="n"/>
      <c r="F48" s="236" t="n"/>
      <c r="G48" s="236" t="n"/>
      <c r="H48" s="236" t="n"/>
      <c r="I48" s="236" t="n"/>
      <c r="J48" s="236" t="n"/>
      <c r="K48" s="236" t="n"/>
      <c r="L48" s="236" t="n"/>
      <c r="M48" s="236" t="n"/>
      <c r="N48" s="236" t="n"/>
      <c r="O48" s="236" t="n"/>
      <c r="P48" s="236" t="n"/>
      <c r="Q48" s="236" t="n"/>
      <c r="R48" s="236" t="n"/>
      <c r="S48" s="236" t="n"/>
      <c r="T48" s="236" t="n"/>
      <c r="U48" s="236" t="n"/>
      <c r="V48" s="236" t="n"/>
      <c r="W48" s="236" t="n"/>
      <c r="X48" s="236" t="n"/>
      <c r="Y48" s="236" t="n"/>
      <c r="Z48" s="236" t="n"/>
      <c r="AA48" s="236" t="n"/>
      <c r="AB48" s="236" t="n"/>
      <c r="AC48" s="236" t="n"/>
      <c r="AD48" s="236" t="n"/>
      <c r="AE48" s="236" t="n"/>
      <c r="AF48" s="236" t="n"/>
      <c r="AG48" s="236" t="n"/>
      <c r="AH48" s="236" t="n"/>
      <c r="AI48" s="236" t="n"/>
      <c r="AJ48" s="236" t="n"/>
      <c r="AK48" s="236" t="n"/>
      <c r="AL48" s="236" t="n"/>
      <c r="AM48" s="236" t="n"/>
      <c r="AN48" s="236" t="n"/>
      <c r="AO48" s="236" t="n"/>
      <c r="AP48" s="236" t="n"/>
      <c r="AQ48" s="236" t="n"/>
      <c r="AR48" s="236" t="n"/>
      <c r="AS48" s="236" t="n"/>
      <c r="AT48" s="236" t="n"/>
      <c r="AU48" s="236" t="n"/>
      <c r="AV48" s="236" t="n"/>
      <c r="AW48" s="236" t="n"/>
      <c r="AX48" s="236" t="n"/>
      <c r="AY48" s="236" t="n"/>
      <c r="AZ48" s="236" t="n"/>
      <c r="BA48" s="236" t="n"/>
      <c r="BB48" s="222">
        <f>IF(SUM(F48:BA48)&lt;&gt;0,AVERAGEIF(F48:BA48,"&gt;0",F48:BA48),0)</f>
        <v/>
      </c>
      <c r="BC48" s="147" t="n"/>
      <c r="BD48" s="209">
        <f>MAXA(F48:BA48)</f>
        <v/>
      </c>
      <c r="BE48" s="1392">
        <f>IF(BD48&lt;&gt;0,VLOOKUP(BD48,$F$10:$BA$10,MATCH(BD48,F48:BA48,0)),"")</f>
        <v/>
      </c>
      <c r="BF48" s="209">
        <f t="array" ref="BF48">MIN(IF(F48:BA48&gt;0,F48:BA48))</f>
        <v/>
      </c>
      <c r="BG48" s="1392">
        <f>IF(BF48&lt;&gt;0,VLOOKUP(BF48,$F$10:$BA$10,MATCH($BF48,$F48:$BA48,0)),"")</f>
        <v/>
      </c>
      <c r="BI48" s="1393">
        <f>HLOOKUP($BI$9,$S$10:$AI$126,1+#REF!,TRUE)</f>
        <v/>
      </c>
      <c r="BJ48" s="1394">
        <f>HLOOKUP($BJ$9,$AJ$10:$AW$126,1+#REF!,TRUE)</f>
        <v/>
      </c>
      <c r="BK48" s="151" t="n"/>
    </row>
    <row r="49" ht="19.9" customHeight="1" s="18" thickTop="1">
      <c r="B49" s="1370" t="n"/>
      <c r="C49" s="1060" t="inlineStr">
        <is>
          <t>WATAM PONE</t>
        </is>
      </c>
      <c r="D49" s="327" t="inlineStr">
        <is>
          <t>BULUKUMBA 150</t>
        </is>
      </c>
      <c r="E49" s="213" t="n">
        <v>150</v>
      </c>
      <c r="F49" s="187">
        <f>(IF(DASHBOARD!$J$2=F7,DASHBOARD!$P$36,IF(DASHBOARD!$J$2=0,0,F49)))</f>
        <v/>
      </c>
      <c r="G49" s="187">
        <f>(IF(DASHBOARD!$J$2=G7,DASHBOARD!$P$36,IF(DASHBOARD!$J$2=0,0,G49)))</f>
        <v/>
      </c>
      <c r="H49" s="187">
        <f>(IF(DASHBOARD!$J$2=H7,DASHBOARD!$P$36,IF(DASHBOARD!$J$2=0,0,H49)))</f>
        <v/>
      </c>
      <c r="I49" s="187">
        <f>(IF(DASHBOARD!$J$2=I7,DASHBOARD!$P$36,IF(DASHBOARD!$J$2=0,0,I49)))</f>
        <v/>
      </c>
      <c r="J49" s="187">
        <f>(IF(DASHBOARD!$J$2=J7,DASHBOARD!$P$36,IF(DASHBOARD!$J$2=0,0,J49)))</f>
        <v/>
      </c>
      <c r="K49" s="187">
        <f>(IF(DASHBOARD!$J$2=K7,DASHBOARD!$P$36,IF(DASHBOARD!$J$2=0,0,K49)))</f>
        <v/>
      </c>
      <c r="L49" s="187">
        <f>(IF(DASHBOARD!$J$2=L7,DASHBOARD!$P$36,IF(DASHBOARD!$J$2=0,0,L49)))</f>
        <v/>
      </c>
      <c r="M49" s="187">
        <f>(IF(DASHBOARD!$J$2=M7,DASHBOARD!$P$36,IF(DASHBOARD!$J$2=0,0,M49)))</f>
        <v/>
      </c>
      <c r="N49" s="187">
        <f>(IF(DASHBOARD!$J$2=N7,DASHBOARD!$P$36,IF(DASHBOARD!$J$2=0,0,N49)))</f>
        <v/>
      </c>
      <c r="O49" s="187">
        <f>(IF(DASHBOARD!$J$2=O7,DASHBOARD!$P$36,IF(DASHBOARD!$J$2=0,0,O49)))</f>
        <v/>
      </c>
      <c r="P49" s="187">
        <f>(IF(DASHBOARD!$J$2=P7,DASHBOARD!$P$36,IF(DASHBOARD!$J$2=0,0,P49)))</f>
        <v/>
      </c>
      <c r="Q49" s="187">
        <f>(IF(DASHBOARD!$J$2=Q7,DASHBOARD!$P$36,IF(DASHBOARD!$J$2=0,0,Q49)))</f>
        <v/>
      </c>
      <c r="R49" s="187">
        <f>(IF(DASHBOARD!$J$2=R7,DASHBOARD!$P$36,IF(DASHBOARD!$J$2=0,0,R49)))</f>
        <v/>
      </c>
      <c r="S49" s="187">
        <f>(IF(DASHBOARD!$J$2=S7,DASHBOARD!$P$36,IF(DASHBOARD!$J$2=0,0,S49)))</f>
        <v/>
      </c>
      <c r="T49" s="187">
        <f>(IF(DASHBOARD!$J$2=T7,DASHBOARD!$P$36,IF(DASHBOARD!$J$2=0,0,T49)))</f>
        <v/>
      </c>
      <c r="U49" s="187">
        <f>(IF(DASHBOARD!$J$2=U7,DASHBOARD!$P$36,IF(DASHBOARD!$J$2=0,0,U49)))</f>
        <v/>
      </c>
      <c r="V49" s="187">
        <f>(IF(DASHBOARD!$J$2=V7,DASHBOARD!$P$36,IF(DASHBOARD!$J$2=0,0,V49)))</f>
        <v/>
      </c>
      <c r="W49" s="187">
        <f>(IF(DASHBOARD!$J$2=W7,DASHBOARD!$P$36,IF(DASHBOARD!$J$2=0,0,W49)))</f>
        <v/>
      </c>
      <c r="X49" s="187">
        <f>(IF(DASHBOARD!$J$2=X7,DASHBOARD!$P$36,IF(DASHBOARD!$J$2=0,0,X49)))</f>
        <v/>
      </c>
      <c r="Y49" s="187">
        <f>(IF(DASHBOARD!$J$2=Y7,DASHBOARD!$P$36,IF(DASHBOARD!$J$2=0,0,Y49)))</f>
        <v/>
      </c>
      <c r="Z49" s="187">
        <f>(IF(DASHBOARD!$J$2=Z7,DASHBOARD!$P$36,IF(DASHBOARD!$J$2=0,0,Z49)))</f>
        <v/>
      </c>
      <c r="AA49" s="187">
        <f>(IF(DASHBOARD!$J$2=AA7,DASHBOARD!$P$36,IF(DASHBOARD!$J$2=0,0,AA49)))</f>
        <v/>
      </c>
      <c r="AB49" s="187">
        <f>(IF(DASHBOARD!$J$2=AB7,DASHBOARD!$P$36,IF(DASHBOARD!$J$2=0,0,AB49)))</f>
        <v/>
      </c>
      <c r="AC49" s="187">
        <f>(IF(DASHBOARD!$J$2=AC7,DASHBOARD!$P$36,IF(DASHBOARD!$J$2=0,0,AC49)))</f>
        <v/>
      </c>
      <c r="AD49" s="187">
        <f>(IF(DASHBOARD!$J$2=AD7,DASHBOARD!$P$36,IF(DASHBOARD!$J$2=0,0,AD49)))</f>
        <v/>
      </c>
      <c r="AE49" s="187">
        <f>(IF(DASHBOARD!$J$2=AE7,DASHBOARD!$P$36,IF(DASHBOARD!$J$2=0,0,AE49)))</f>
        <v/>
      </c>
      <c r="AF49" s="187">
        <f>(IF(DASHBOARD!$J$2=AF7,DASHBOARD!$P$36,IF(DASHBOARD!$J$2=0,0,AF49)))</f>
        <v/>
      </c>
      <c r="AG49" s="187">
        <f>(IF(DASHBOARD!$J$2=AG7,DASHBOARD!$P$36,IF(DASHBOARD!$J$2=0,0,AG49)))</f>
        <v/>
      </c>
      <c r="AH49" s="187">
        <f>(IF(DASHBOARD!$J$2=AH7,DASHBOARD!$P$36,IF(DASHBOARD!$J$2=0,0,AH49)))</f>
        <v/>
      </c>
      <c r="AI49" s="187">
        <f>(IF(DASHBOARD!$J$2=AI7,DASHBOARD!$P$36,IF(DASHBOARD!$J$2=0,0,AI49)))</f>
        <v/>
      </c>
      <c r="AJ49" s="187">
        <f>(IF(DASHBOARD!$J$2=AJ7,DASHBOARD!$P$36,IF(DASHBOARD!$J$2=0,0,AJ49)))</f>
        <v/>
      </c>
      <c r="AK49" s="187">
        <f>(IF(DASHBOARD!$J$2=AK7,DASHBOARD!$P$36,IF(DASHBOARD!$J$2=0,0,AK49)))</f>
        <v/>
      </c>
      <c r="AL49" s="187">
        <f>(IF(DASHBOARD!$J$2=AL7,DASHBOARD!$P$36,IF(DASHBOARD!$J$2=0,0,AL49)))</f>
        <v/>
      </c>
      <c r="AM49" s="187">
        <f>(IF(DASHBOARD!$J$2=AM7,DASHBOARD!$P$36,IF(DASHBOARD!$J$2=0,0,AM49)))</f>
        <v/>
      </c>
      <c r="AN49" s="187">
        <f>(IF(DASHBOARD!$J$2=AN7,DASHBOARD!$P$36,IF(DASHBOARD!$J$2=0,0,AN49)))</f>
        <v/>
      </c>
      <c r="AO49" s="187">
        <f>(IF(DASHBOARD!$J$2=AO7,DASHBOARD!$P$36,IF(DASHBOARD!$J$2=0,0,AO49)))</f>
        <v/>
      </c>
      <c r="AP49" s="187">
        <f>(IF(DASHBOARD!$J$2=AP7,DASHBOARD!$P$36,IF(DASHBOARD!$J$2=0,0,AP49)))</f>
        <v/>
      </c>
      <c r="AQ49" s="187">
        <f>(IF(DASHBOARD!$J$2=AQ7,DASHBOARD!$P$36,IF(DASHBOARD!$J$2=0,0,AQ49)))</f>
        <v/>
      </c>
      <c r="AR49" s="187">
        <f>(IF(DASHBOARD!$J$2=AR7,DASHBOARD!$P$36,IF(DASHBOARD!$J$2=0,0,AR49)))</f>
        <v/>
      </c>
      <c r="AS49" s="187">
        <f>(IF(DASHBOARD!$J$2=AS7,DASHBOARD!$P$36,IF(DASHBOARD!$J$2=0,0,AS49)))</f>
        <v/>
      </c>
      <c r="AT49" s="187">
        <f>(IF(DASHBOARD!$J$2=AT7,DASHBOARD!$P$36,IF(DASHBOARD!$J$2=0,0,AT49)))</f>
        <v/>
      </c>
      <c r="AU49" s="187">
        <f>(IF(DASHBOARD!$J$2=AU7,DASHBOARD!$P$36,IF(DASHBOARD!$J$2=0,0,AU49)))</f>
        <v/>
      </c>
      <c r="AV49" s="187">
        <f>(IF(DASHBOARD!$J$2=AV7,DASHBOARD!$P$36,IF(DASHBOARD!$J$2=0,0,AV49)))</f>
        <v/>
      </c>
      <c r="AW49" s="187">
        <f>(IF(DASHBOARD!$J$2=AW7,DASHBOARD!$P$36,IF(DASHBOARD!$J$2=0,0,AW49)))</f>
        <v/>
      </c>
      <c r="AX49" s="187">
        <f>(IF(DASHBOARD!$J$2=AX7,DASHBOARD!$P$36,IF(DASHBOARD!$J$2=0,0,AX49)))</f>
        <v/>
      </c>
      <c r="AY49" s="187">
        <f>(IF(DASHBOARD!$J$2=AY7,DASHBOARD!$P$36,IF(DASHBOARD!$J$2=0,0,AY49)))</f>
        <v/>
      </c>
      <c r="AZ49" s="187">
        <f>(IF(DASHBOARD!$J$2=AZ7,DASHBOARD!$P$36,IF(DASHBOARD!$J$2=0,0,AZ49)))</f>
        <v/>
      </c>
      <c r="BA49" s="187">
        <f>(IF(DASHBOARD!$J$2=BA7,DASHBOARD!$P$36,IF(DASHBOARD!$J$2=0,0,BA49)))</f>
        <v/>
      </c>
      <c r="BB49" s="200">
        <f>IF(SUM(F49:BA49)&lt;&gt;0,AVERAGEIF(F49:BA49,"&gt;0",F49:BA49),0)</f>
        <v/>
      </c>
      <c r="BC49" s="147" t="n"/>
      <c r="BD49" s="174">
        <f>MAXA(F49:BA49)</f>
        <v/>
      </c>
      <c r="BE49" s="1367">
        <f>IF(BD49&lt;&gt;0,VLOOKUP(BD49,$F$10:$BA$10,MATCH(BD49,F49:BA49,0)),"")</f>
        <v/>
      </c>
      <c r="BF49" s="174">
        <f t="array" ref="BF49">MIN(IF(F49:BA49&gt;0,F49:BA49))</f>
        <v/>
      </c>
      <c r="BG49" s="1367">
        <f>IF(BF49&lt;&gt;0,VLOOKUP(BF49,$F$10:$BA$10,MATCH($BF49,$F49:$BA49,0)),"")</f>
        <v/>
      </c>
      <c r="BI49" s="1379">
        <f>HLOOKUP($BI$9,$S$10:$AI$126,1+#REF!,TRUE)</f>
        <v/>
      </c>
      <c r="BJ49" s="1380">
        <f>HLOOKUP($BJ$9,$AJ$10:$AW$126,1+#REF!,TRUE)</f>
        <v/>
      </c>
      <c r="BK49" s="151" t="n"/>
    </row>
    <row r="50" ht="19.9" customHeight="1" s="18">
      <c r="B50" s="1370" t="n"/>
      <c r="C50" s="1381" t="n"/>
      <c r="D50" s="328" t="inlineStr">
        <is>
          <t>SINJAI 150</t>
        </is>
      </c>
      <c r="E50" s="186" t="n">
        <v>150</v>
      </c>
      <c r="F50" s="187">
        <f>(IF(DASHBOARD!$J$2=F7,DASHBOARD!$P$38,IF(DASHBOARD!$J$2=0,0,F50)))</f>
        <v/>
      </c>
      <c r="G50" s="187">
        <f>(IF(DASHBOARD!$J$2=G7,DASHBOARD!$P$38,IF(DASHBOARD!$J$2=0,0,G50)))</f>
        <v/>
      </c>
      <c r="H50" s="187">
        <f>(IF(DASHBOARD!$J$2=H7,DASHBOARD!$P$38,IF(DASHBOARD!$J$2=0,0,H50)))</f>
        <v/>
      </c>
      <c r="I50" s="187">
        <f>(IF(DASHBOARD!$J$2=I7,DASHBOARD!$P$38,IF(DASHBOARD!$J$2=0,0,I50)))</f>
        <v/>
      </c>
      <c r="J50" s="187">
        <f>(IF(DASHBOARD!$J$2=J7,DASHBOARD!$P$38,IF(DASHBOARD!$J$2=0,0,J50)))</f>
        <v/>
      </c>
      <c r="K50" s="187">
        <f>(IF(DASHBOARD!$J$2=K7,DASHBOARD!$P$38,IF(DASHBOARD!$J$2=0,0,K50)))</f>
        <v/>
      </c>
      <c r="L50" s="187">
        <f>(IF(DASHBOARD!$J$2=L7,DASHBOARD!$P$38,IF(DASHBOARD!$J$2=0,0,L50)))</f>
        <v/>
      </c>
      <c r="M50" s="187">
        <f>(IF(DASHBOARD!$J$2=M7,DASHBOARD!$P$38,IF(DASHBOARD!$J$2=0,0,M50)))</f>
        <v/>
      </c>
      <c r="N50" s="187">
        <f>(IF(DASHBOARD!$J$2=N7,DASHBOARD!$P$38,IF(DASHBOARD!$J$2=0,0,N50)))</f>
        <v/>
      </c>
      <c r="O50" s="187">
        <f>(IF(DASHBOARD!$J$2=O7,DASHBOARD!$P$38,IF(DASHBOARD!$J$2=0,0,O50)))</f>
        <v/>
      </c>
      <c r="P50" s="187">
        <f>(IF(DASHBOARD!$J$2=P7,DASHBOARD!$P$38,IF(DASHBOARD!$J$2=0,0,P50)))</f>
        <v/>
      </c>
      <c r="Q50" s="187">
        <f>(IF(DASHBOARD!$J$2=Q7,DASHBOARD!$P$38,IF(DASHBOARD!$J$2=0,0,Q50)))</f>
        <v/>
      </c>
      <c r="R50" s="187">
        <f>(IF(DASHBOARD!$J$2=R7,DASHBOARD!$P$38,IF(DASHBOARD!$J$2=0,0,R50)))</f>
        <v/>
      </c>
      <c r="S50" s="187">
        <f>(IF(DASHBOARD!$J$2=S7,DASHBOARD!$P$38,IF(DASHBOARD!$J$2=0,0,S50)))</f>
        <v/>
      </c>
      <c r="T50" s="187">
        <f>(IF(DASHBOARD!$J$2=T7,DASHBOARD!$P$38,IF(DASHBOARD!$J$2=0,0,T50)))</f>
        <v/>
      </c>
      <c r="U50" s="187">
        <f>(IF(DASHBOARD!$J$2=U7,DASHBOARD!$P$38,IF(DASHBOARD!$J$2=0,0,U50)))</f>
        <v/>
      </c>
      <c r="V50" s="187">
        <f>(IF(DASHBOARD!$J$2=V7,DASHBOARD!$P$38,IF(DASHBOARD!$J$2=0,0,V50)))</f>
        <v/>
      </c>
      <c r="W50" s="187">
        <f>(IF(DASHBOARD!$J$2=W7,DASHBOARD!$P$38,IF(DASHBOARD!$J$2=0,0,W50)))</f>
        <v/>
      </c>
      <c r="X50" s="187">
        <f>(IF(DASHBOARD!$J$2=X7,DASHBOARD!$P$38,IF(DASHBOARD!$J$2=0,0,X50)))</f>
        <v/>
      </c>
      <c r="Y50" s="187">
        <f>(IF(DASHBOARD!$J$2=Y7,DASHBOARD!$P$38,IF(DASHBOARD!$J$2=0,0,Y50)))</f>
        <v/>
      </c>
      <c r="Z50" s="187">
        <f>(IF(DASHBOARD!$J$2=Z7,DASHBOARD!$P$38,IF(DASHBOARD!$J$2=0,0,Z50)))</f>
        <v/>
      </c>
      <c r="AA50" s="187">
        <f>(IF(DASHBOARD!$J$2=AA7,DASHBOARD!$P$38,IF(DASHBOARD!$J$2=0,0,AA50)))</f>
        <v/>
      </c>
      <c r="AB50" s="187">
        <f>(IF(DASHBOARD!$J$2=AB7,DASHBOARD!$P$38,IF(DASHBOARD!$J$2=0,0,AB50)))</f>
        <v/>
      </c>
      <c r="AC50" s="187">
        <f>(IF(DASHBOARD!$J$2=AC7,DASHBOARD!$P$38,IF(DASHBOARD!$J$2=0,0,AC50)))</f>
        <v/>
      </c>
      <c r="AD50" s="187">
        <f>(IF(DASHBOARD!$J$2=AD7,DASHBOARD!$P$38,IF(DASHBOARD!$J$2=0,0,AD50)))</f>
        <v/>
      </c>
      <c r="AE50" s="187">
        <f>(IF(DASHBOARD!$J$2=AE7,DASHBOARD!$P$38,IF(DASHBOARD!$J$2=0,0,AE50)))</f>
        <v/>
      </c>
      <c r="AF50" s="187">
        <f>(IF(DASHBOARD!$J$2=AF7,DASHBOARD!$P$38,IF(DASHBOARD!$J$2=0,0,AF50)))</f>
        <v/>
      </c>
      <c r="AG50" s="187">
        <f>(IF(DASHBOARD!$J$2=AG7,DASHBOARD!$P$38,IF(DASHBOARD!$J$2=0,0,AG50)))</f>
        <v/>
      </c>
      <c r="AH50" s="187">
        <f>(IF(DASHBOARD!$J$2=AH7,DASHBOARD!$P$38,IF(DASHBOARD!$J$2=0,0,AH50)))</f>
        <v/>
      </c>
      <c r="AI50" s="187">
        <f>(IF(DASHBOARD!$J$2=AI7,DASHBOARD!$P$38,IF(DASHBOARD!$J$2=0,0,AI50)))</f>
        <v/>
      </c>
      <c r="AJ50" s="187">
        <f>(IF(DASHBOARD!$J$2=AJ7,DASHBOARD!$P$38,IF(DASHBOARD!$J$2=0,0,AJ50)))</f>
        <v/>
      </c>
      <c r="AK50" s="187">
        <f>(IF(DASHBOARD!$J$2=AK7,DASHBOARD!$P$38,IF(DASHBOARD!$J$2=0,0,AK50)))</f>
        <v/>
      </c>
      <c r="AL50" s="187">
        <f>(IF(DASHBOARD!$J$2=AL7,DASHBOARD!$P$38,IF(DASHBOARD!$J$2=0,0,AL50)))</f>
        <v/>
      </c>
      <c r="AM50" s="187">
        <f>(IF(DASHBOARD!$J$2=AM7,DASHBOARD!$P$38,IF(DASHBOARD!$J$2=0,0,AM50)))</f>
        <v/>
      </c>
      <c r="AN50" s="187">
        <f>(IF(DASHBOARD!$J$2=AN7,DASHBOARD!$P$38,IF(DASHBOARD!$J$2=0,0,AN50)))</f>
        <v/>
      </c>
      <c r="AO50" s="187">
        <f>(IF(DASHBOARD!$J$2=AO7,DASHBOARD!$P$38,IF(DASHBOARD!$J$2=0,0,AO50)))</f>
        <v/>
      </c>
      <c r="AP50" s="187">
        <f>(IF(DASHBOARD!$J$2=AP7,DASHBOARD!$P$38,IF(DASHBOARD!$J$2=0,0,AP50)))</f>
        <v/>
      </c>
      <c r="AQ50" s="187">
        <f>(IF(DASHBOARD!$J$2=AQ7,DASHBOARD!$P$38,IF(DASHBOARD!$J$2=0,0,AQ50)))</f>
        <v/>
      </c>
      <c r="AR50" s="187">
        <f>(IF(DASHBOARD!$J$2=AR7,DASHBOARD!$P$38,IF(DASHBOARD!$J$2=0,0,AR50)))</f>
        <v/>
      </c>
      <c r="AS50" s="187">
        <f>(IF(DASHBOARD!$J$2=AS7,DASHBOARD!$P$38,IF(DASHBOARD!$J$2=0,0,AS50)))</f>
        <v/>
      </c>
      <c r="AT50" s="187">
        <f>(IF(DASHBOARD!$J$2=AT7,DASHBOARD!$P$38,IF(DASHBOARD!$J$2=0,0,AT50)))</f>
        <v/>
      </c>
      <c r="AU50" s="187">
        <f>(IF(DASHBOARD!$J$2=AU7,DASHBOARD!$P$38,IF(DASHBOARD!$J$2=0,0,AU50)))</f>
        <v/>
      </c>
      <c r="AV50" s="187">
        <f>(IF(DASHBOARD!$J$2=AV7,DASHBOARD!$P$38,IF(DASHBOARD!$J$2=0,0,AV50)))</f>
        <v/>
      </c>
      <c r="AW50" s="187">
        <f>(IF(DASHBOARD!$J$2=AW7,DASHBOARD!$P$38,IF(DASHBOARD!$J$2=0,0,AW50)))</f>
        <v/>
      </c>
      <c r="AX50" s="187">
        <f>(IF(DASHBOARD!$J$2=AX7,DASHBOARD!$P$38,IF(DASHBOARD!$J$2=0,0,AX50)))</f>
        <v/>
      </c>
      <c r="AY50" s="187">
        <f>(IF(DASHBOARD!$J$2=AY7,DASHBOARD!$P$38,IF(DASHBOARD!$J$2=0,0,AY50)))</f>
        <v/>
      </c>
      <c r="AZ50" s="187">
        <f>(IF(DASHBOARD!$J$2=AZ7,DASHBOARD!$P$38,IF(DASHBOARD!$J$2=0,0,AZ50)))</f>
        <v/>
      </c>
      <c r="BA50" s="187">
        <f>(IF(DASHBOARD!$J$2=BA7,DASHBOARD!$P$38,IF(DASHBOARD!$J$2=0,0,BA50)))</f>
        <v/>
      </c>
      <c r="BB50" s="180">
        <f>IF(SUM(F50:BA50)&lt;&gt;0,AVERAGEIF(F50:BA50,"&gt;0",F50:BA50),0)</f>
        <v/>
      </c>
      <c r="BC50" s="147" t="n"/>
      <c r="BD50" s="214">
        <f>MAXA(F50:BA50)</f>
        <v/>
      </c>
      <c r="BE50" s="1389">
        <f>IF(BD50&lt;&gt;0,VLOOKUP(BD50,$F$10:$BA$10,MATCH(BD50,F50:BA50,0)),"")</f>
        <v/>
      </c>
      <c r="BF50" s="214">
        <f t="array" ref="BF50">MIN(IF(F50:BA50&gt;0,F50:BA50))</f>
        <v/>
      </c>
      <c r="BG50" s="1389">
        <f>IF(BF50&lt;&gt;0,VLOOKUP(BF50,$F$10:$BA$10,MATCH($BF50,$F50:$BA50,0)),"")</f>
        <v/>
      </c>
      <c r="BI50" s="1390">
        <f>HLOOKUP($BI$9,$S$10:$AI$126,1+#REF!,TRUE)</f>
        <v/>
      </c>
      <c r="BJ50" s="1391">
        <f>HLOOKUP($BJ$9,$AJ$10:$AW$126,1+#REF!,TRUE)</f>
        <v/>
      </c>
      <c r="BK50" s="151" t="n"/>
    </row>
    <row r="51" ht="19.9" customHeight="1" s="18">
      <c r="B51" s="1370" t="n"/>
      <c r="C51" s="1381" t="n"/>
      <c r="D51" s="328" t="inlineStr">
        <is>
          <t>BONE 150</t>
        </is>
      </c>
      <c r="E51" s="186" t="n">
        <v>150</v>
      </c>
      <c r="F51" s="187">
        <f>(IF(DASHBOARD!$J$2=F7,DASHBOARD!$P$40,IF(DASHBOARD!$J$2=0,0,F51)))</f>
        <v/>
      </c>
      <c r="G51" s="187">
        <f>(IF(DASHBOARD!$J$2=G7,DASHBOARD!$P$40,IF(DASHBOARD!$J$2=0,0,G51)))</f>
        <v/>
      </c>
      <c r="H51" s="187">
        <f>(IF(DASHBOARD!$J$2=H7,DASHBOARD!$P$40,IF(DASHBOARD!$J$2=0,0,H51)))</f>
        <v/>
      </c>
      <c r="I51" s="187">
        <f>(IF(DASHBOARD!$J$2=I7,DASHBOARD!$P$40,IF(DASHBOARD!$J$2=0,0,I51)))</f>
        <v/>
      </c>
      <c r="J51" s="187">
        <f>(IF(DASHBOARD!$J$2=J7,DASHBOARD!$P$40,IF(DASHBOARD!$J$2=0,0,J51)))</f>
        <v/>
      </c>
      <c r="K51" s="187">
        <f>(IF(DASHBOARD!$J$2=K7,DASHBOARD!$P$40,IF(DASHBOARD!$J$2=0,0,K51)))</f>
        <v/>
      </c>
      <c r="L51" s="187">
        <f>(IF(DASHBOARD!$J$2=L7,DASHBOARD!$P$40,IF(DASHBOARD!$J$2=0,0,L51)))</f>
        <v/>
      </c>
      <c r="M51" s="187">
        <f>(IF(DASHBOARD!$J$2=M7,DASHBOARD!$P$40,IF(DASHBOARD!$J$2=0,0,M51)))</f>
        <v/>
      </c>
      <c r="N51" s="187">
        <f>(IF(DASHBOARD!$J$2=N7,DASHBOARD!$P$40,IF(DASHBOARD!$J$2=0,0,N51)))</f>
        <v/>
      </c>
      <c r="O51" s="187">
        <f>(IF(DASHBOARD!$J$2=O7,DASHBOARD!$P$40,IF(DASHBOARD!$J$2=0,0,O51)))</f>
        <v/>
      </c>
      <c r="P51" s="187">
        <f>(IF(DASHBOARD!$J$2=P7,DASHBOARD!$P$40,IF(DASHBOARD!$J$2=0,0,P51)))</f>
        <v/>
      </c>
      <c r="Q51" s="187">
        <f>(IF(DASHBOARD!$J$2=Q7,DASHBOARD!$P$40,IF(DASHBOARD!$J$2=0,0,Q51)))</f>
        <v/>
      </c>
      <c r="R51" s="187">
        <f>(IF(DASHBOARD!$J$2=R7,DASHBOARD!$P$40,IF(DASHBOARD!$J$2=0,0,R51)))</f>
        <v/>
      </c>
      <c r="S51" s="187">
        <f>(IF(DASHBOARD!$J$2=S7,DASHBOARD!$P$40,IF(DASHBOARD!$J$2=0,0,S51)))</f>
        <v/>
      </c>
      <c r="T51" s="187">
        <f>(IF(DASHBOARD!$J$2=T7,DASHBOARD!$P$40,IF(DASHBOARD!$J$2=0,0,T51)))</f>
        <v/>
      </c>
      <c r="U51" s="187">
        <f>(IF(DASHBOARD!$J$2=U7,DASHBOARD!$P$40,IF(DASHBOARD!$J$2=0,0,U51)))</f>
        <v/>
      </c>
      <c r="V51" s="187">
        <f>(IF(DASHBOARD!$J$2=V7,DASHBOARD!$P$40,IF(DASHBOARD!$J$2=0,0,V51)))</f>
        <v/>
      </c>
      <c r="W51" s="187">
        <f>(IF(DASHBOARD!$J$2=W7,DASHBOARD!$P$40,IF(DASHBOARD!$J$2=0,0,W51)))</f>
        <v/>
      </c>
      <c r="X51" s="187">
        <f>(IF(DASHBOARD!$J$2=X7,DASHBOARD!$P$40,IF(DASHBOARD!$J$2=0,0,X51)))</f>
        <v/>
      </c>
      <c r="Y51" s="187">
        <f>(IF(DASHBOARD!$J$2=Y7,DASHBOARD!$P$40,IF(DASHBOARD!$J$2=0,0,Y51)))</f>
        <v/>
      </c>
      <c r="Z51" s="187">
        <f>(IF(DASHBOARD!$J$2=Z7,DASHBOARD!$P$40,IF(DASHBOARD!$J$2=0,0,Z51)))</f>
        <v/>
      </c>
      <c r="AA51" s="187">
        <f>(IF(DASHBOARD!$J$2=AA7,DASHBOARD!$P$40,IF(DASHBOARD!$J$2=0,0,AA51)))</f>
        <v/>
      </c>
      <c r="AB51" s="187">
        <f>(IF(DASHBOARD!$J$2=AB7,DASHBOARD!$P$40,IF(DASHBOARD!$J$2=0,0,AB51)))</f>
        <v/>
      </c>
      <c r="AC51" s="187">
        <f>(IF(DASHBOARD!$J$2=AC7,DASHBOARD!$P$40,IF(DASHBOARD!$J$2=0,0,AC51)))</f>
        <v/>
      </c>
      <c r="AD51" s="187">
        <f>(IF(DASHBOARD!$J$2=AD7,DASHBOARD!$P$40,IF(DASHBOARD!$J$2=0,0,AD51)))</f>
        <v/>
      </c>
      <c r="AE51" s="187">
        <f>(IF(DASHBOARD!$J$2=AE7,DASHBOARD!$P$40,IF(DASHBOARD!$J$2=0,0,AE51)))</f>
        <v/>
      </c>
      <c r="AF51" s="187">
        <f>(IF(DASHBOARD!$J$2=AF7,DASHBOARD!$P$40,IF(DASHBOARD!$J$2=0,0,AF51)))</f>
        <v/>
      </c>
      <c r="AG51" s="187">
        <f>(IF(DASHBOARD!$J$2=AG7,DASHBOARD!$P$40,IF(DASHBOARD!$J$2=0,0,AG51)))</f>
        <v/>
      </c>
      <c r="AH51" s="187">
        <f>(IF(DASHBOARD!$J$2=AH7,DASHBOARD!$P$40,IF(DASHBOARD!$J$2=0,0,AH51)))</f>
        <v/>
      </c>
      <c r="AI51" s="187">
        <f>(IF(DASHBOARD!$J$2=AI7,DASHBOARD!$P$40,IF(DASHBOARD!$J$2=0,0,AI51)))</f>
        <v/>
      </c>
      <c r="AJ51" s="187">
        <f>(IF(DASHBOARD!$J$2=AJ7,DASHBOARD!$P$40,IF(DASHBOARD!$J$2=0,0,AJ51)))</f>
        <v/>
      </c>
      <c r="AK51" s="187">
        <f>(IF(DASHBOARD!$J$2=AK7,DASHBOARD!$P$40,IF(DASHBOARD!$J$2=0,0,AK51)))</f>
        <v/>
      </c>
      <c r="AL51" s="187">
        <f>(IF(DASHBOARD!$J$2=AL7,DASHBOARD!$P$40,IF(DASHBOARD!$J$2=0,0,AL51)))</f>
        <v/>
      </c>
      <c r="AM51" s="187">
        <f>(IF(DASHBOARD!$J$2=AM7,DASHBOARD!$P$40,IF(DASHBOARD!$J$2=0,0,AM51)))</f>
        <v/>
      </c>
      <c r="AN51" s="187">
        <f>(IF(DASHBOARD!$J$2=AN7,DASHBOARD!$P$40,IF(DASHBOARD!$J$2=0,0,AN51)))</f>
        <v/>
      </c>
      <c r="AO51" s="187">
        <f>(IF(DASHBOARD!$J$2=AO7,DASHBOARD!$P$40,IF(DASHBOARD!$J$2=0,0,AO51)))</f>
        <v/>
      </c>
      <c r="AP51" s="187">
        <f>(IF(DASHBOARD!$J$2=AP7,DASHBOARD!$P$40,IF(DASHBOARD!$J$2=0,0,AP51)))</f>
        <v/>
      </c>
      <c r="AQ51" s="187">
        <f>(IF(DASHBOARD!$J$2=AQ7,DASHBOARD!$P$40,IF(DASHBOARD!$J$2=0,0,AQ51)))</f>
        <v/>
      </c>
      <c r="AR51" s="187">
        <f>(IF(DASHBOARD!$J$2=AR7,DASHBOARD!$P$40,IF(DASHBOARD!$J$2=0,0,AR51)))</f>
        <v/>
      </c>
      <c r="AS51" s="187">
        <f>(IF(DASHBOARD!$J$2=AS7,DASHBOARD!$P$40,IF(DASHBOARD!$J$2=0,0,AS51)))</f>
        <v/>
      </c>
      <c r="AT51" s="187">
        <f>(IF(DASHBOARD!$J$2=AT7,DASHBOARD!$P$40,IF(DASHBOARD!$J$2=0,0,AT51)))</f>
        <v/>
      </c>
      <c r="AU51" s="187">
        <f>(IF(DASHBOARD!$J$2=AU7,DASHBOARD!$P$40,IF(DASHBOARD!$J$2=0,0,AU51)))</f>
        <v/>
      </c>
      <c r="AV51" s="187">
        <f>(IF(DASHBOARD!$J$2=AV7,DASHBOARD!$P$40,IF(DASHBOARD!$J$2=0,0,AV51)))</f>
        <v/>
      </c>
      <c r="AW51" s="187">
        <f>(IF(DASHBOARD!$J$2=AW7,DASHBOARD!$P$40,IF(DASHBOARD!$J$2=0,0,AW51)))</f>
        <v/>
      </c>
      <c r="AX51" s="187">
        <f>(IF(DASHBOARD!$J$2=AX7,DASHBOARD!$P$40,IF(DASHBOARD!$J$2=0,0,AX51)))</f>
        <v/>
      </c>
      <c r="AY51" s="187">
        <f>(IF(DASHBOARD!$J$2=AY7,DASHBOARD!$P$40,IF(DASHBOARD!$J$2=0,0,AY51)))</f>
        <v/>
      </c>
      <c r="AZ51" s="187">
        <f>(IF(DASHBOARD!$J$2=AZ7,DASHBOARD!$P$40,IF(DASHBOARD!$J$2=0,0,AZ51)))</f>
        <v/>
      </c>
      <c r="BA51" s="187">
        <f>(IF(DASHBOARD!$J$2=BA7,DASHBOARD!$P$40,IF(DASHBOARD!$J$2=0,0,BA51)))</f>
        <v/>
      </c>
      <c r="BB51" s="180">
        <f>IF(SUM(F51:BA51)&lt;&gt;0,AVERAGEIF(F51:BA51,"&gt;0",F51:BA51),0)</f>
        <v/>
      </c>
      <c r="BC51" s="147" t="n"/>
      <c r="BD51" s="214">
        <f>MAXA(F51:BA51)</f>
        <v/>
      </c>
      <c r="BE51" s="1389">
        <f>IF(BD51&lt;&gt;0,VLOOKUP(BD51,$F$10:$BA$10,MATCH(BD51,F51:BA51,0)),"")</f>
        <v/>
      </c>
      <c r="BF51" s="214">
        <f t="array" ref="BF51">MIN(IF(F51:BA51&gt;0,F51:BA51))</f>
        <v/>
      </c>
      <c r="BG51" s="1389">
        <f>IF(BF51&lt;&gt;0,VLOOKUP(BF51,$F$10:$BA$10,MATCH($BF51,$F51:$BA51,0)),"")</f>
        <v/>
      </c>
      <c r="BI51" s="1390">
        <f>HLOOKUP($BI$9,$S$10:$AI$126,1+#REF!,TRUE)</f>
        <v/>
      </c>
      <c r="BJ51" s="1391">
        <f>HLOOKUP($BJ$9,$AJ$10:$AW$126,1+#REF!,TRUE)</f>
        <v/>
      </c>
      <c r="BK51" s="151" t="n"/>
    </row>
    <row r="52" ht="19.9" customHeight="1" s="18">
      <c r="B52" s="1370" t="n"/>
      <c r="C52" s="1381" t="n"/>
      <c r="D52" s="328" t="inlineStr">
        <is>
          <t>SOPPENG 150</t>
        </is>
      </c>
      <c r="E52" s="186" t="n">
        <v>150</v>
      </c>
      <c r="F52" s="187">
        <f>(IF(DASHBOARD!$J$2=F7,DASHBOARD!$P$39,IF(DASHBOARD!$J$2=0,0,F52)))</f>
        <v/>
      </c>
      <c r="G52" s="187">
        <f>(IF(DASHBOARD!$J$2=G7,DASHBOARD!$P$39,IF(DASHBOARD!$J$2=0,0,G52)))</f>
        <v/>
      </c>
      <c r="H52" s="187">
        <f>(IF(DASHBOARD!$J$2=H7,DASHBOARD!$P$39,IF(DASHBOARD!$J$2=0,0,H52)))</f>
        <v/>
      </c>
      <c r="I52" s="187">
        <f>(IF(DASHBOARD!$J$2=I7,DASHBOARD!$P$39,IF(DASHBOARD!$J$2=0,0,I52)))</f>
        <v/>
      </c>
      <c r="J52" s="187">
        <f>(IF(DASHBOARD!$J$2=J7,DASHBOARD!$P$39,IF(DASHBOARD!$J$2=0,0,J52)))</f>
        <v/>
      </c>
      <c r="K52" s="187">
        <f>(IF(DASHBOARD!$J$2=K7,DASHBOARD!$P$39,IF(DASHBOARD!$J$2=0,0,K52)))</f>
        <v/>
      </c>
      <c r="L52" s="187">
        <f>(IF(DASHBOARD!$J$2=L7,DASHBOARD!$P$39,IF(DASHBOARD!$J$2=0,0,L52)))</f>
        <v/>
      </c>
      <c r="M52" s="187">
        <f>(IF(DASHBOARD!$J$2=M7,DASHBOARD!$P$39,IF(DASHBOARD!$J$2=0,0,M52)))</f>
        <v/>
      </c>
      <c r="N52" s="187">
        <f>(IF(DASHBOARD!$J$2=N7,DASHBOARD!$P$39,IF(DASHBOARD!$J$2=0,0,N52)))</f>
        <v/>
      </c>
      <c r="O52" s="187">
        <f>(IF(DASHBOARD!$J$2=O7,DASHBOARD!$P$39,IF(DASHBOARD!$J$2=0,0,O52)))</f>
        <v/>
      </c>
      <c r="P52" s="187">
        <f>(IF(DASHBOARD!$J$2=P7,DASHBOARD!$P$39,IF(DASHBOARD!$J$2=0,0,P52)))</f>
        <v/>
      </c>
      <c r="Q52" s="187">
        <f>(IF(DASHBOARD!$J$2=Q7,DASHBOARD!$P$39,IF(DASHBOARD!$J$2=0,0,Q52)))</f>
        <v/>
      </c>
      <c r="R52" s="187">
        <f>(IF(DASHBOARD!$J$2=R7,DASHBOARD!$P$39,IF(DASHBOARD!$J$2=0,0,R52)))</f>
        <v/>
      </c>
      <c r="S52" s="187">
        <f>(IF(DASHBOARD!$J$2=S7,DASHBOARD!$P$39,IF(DASHBOARD!$J$2=0,0,S52)))</f>
        <v/>
      </c>
      <c r="T52" s="187">
        <f>(IF(DASHBOARD!$J$2=T7,DASHBOARD!$P$39,IF(DASHBOARD!$J$2=0,0,T52)))</f>
        <v/>
      </c>
      <c r="U52" s="187">
        <f>(IF(DASHBOARD!$J$2=U7,DASHBOARD!$P$39,IF(DASHBOARD!$J$2=0,0,U52)))</f>
        <v/>
      </c>
      <c r="V52" s="187">
        <f>(IF(DASHBOARD!$J$2=V7,DASHBOARD!$P$39,IF(DASHBOARD!$J$2=0,0,V52)))</f>
        <v/>
      </c>
      <c r="W52" s="187">
        <f>(IF(DASHBOARD!$J$2=W7,DASHBOARD!$P$39,IF(DASHBOARD!$J$2=0,0,W52)))</f>
        <v/>
      </c>
      <c r="X52" s="187">
        <f>(IF(DASHBOARD!$J$2=X7,DASHBOARD!$P$39,IF(DASHBOARD!$J$2=0,0,X52)))</f>
        <v/>
      </c>
      <c r="Y52" s="187">
        <f>(IF(DASHBOARD!$J$2=Y7,DASHBOARD!$P$39,IF(DASHBOARD!$J$2=0,0,Y52)))</f>
        <v/>
      </c>
      <c r="Z52" s="187">
        <f>(IF(DASHBOARD!$J$2=Z7,DASHBOARD!$P$39,IF(DASHBOARD!$J$2=0,0,Z52)))</f>
        <v/>
      </c>
      <c r="AA52" s="187">
        <f>(IF(DASHBOARD!$J$2=AA7,DASHBOARD!$P$39,IF(DASHBOARD!$J$2=0,0,AA52)))</f>
        <v/>
      </c>
      <c r="AB52" s="187">
        <f>(IF(DASHBOARD!$J$2=AB7,DASHBOARD!$P$39,IF(DASHBOARD!$J$2=0,0,AB52)))</f>
        <v/>
      </c>
      <c r="AC52" s="187">
        <f>(IF(DASHBOARD!$J$2=AC7,DASHBOARD!$P$39,IF(DASHBOARD!$J$2=0,0,AC52)))</f>
        <v/>
      </c>
      <c r="AD52" s="187">
        <f>(IF(DASHBOARD!$J$2=AD7,DASHBOARD!$P$39,IF(DASHBOARD!$J$2=0,0,AD52)))</f>
        <v/>
      </c>
      <c r="AE52" s="187">
        <f>(IF(DASHBOARD!$J$2=AE7,DASHBOARD!$P$39,IF(DASHBOARD!$J$2=0,0,AE52)))</f>
        <v/>
      </c>
      <c r="AF52" s="187">
        <f>(IF(DASHBOARD!$J$2=AF7,DASHBOARD!$P$39,IF(DASHBOARD!$J$2=0,0,AF52)))</f>
        <v/>
      </c>
      <c r="AG52" s="187">
        <f>(IF(DASHBOARD!$J$2=AG7,DASHBOARD!$P$39,IF(DASHBOARD!$J$2=0,0,AG52)))</f>
        <v/>
      </c>
      <c r="AH52" s="187">
        <f>(IF(DASHBOARD!$J$2=AH7,DASHBOARD!$P$39,IF(DASHBOARD!$J$2=0,0,AH52)))</f>
        <v/>
      </c>
      <c r="AI52" s="187">
        <f>(IF(DASHBOARD!$J$2=AI7,DASHBOARD!$P$39,IF(DASHBOARD!$J$2=0,0,AI52)))</f>
        <v/>
      </c>
      <c r="AJ52" s="187">
        <f>(IF(DASHBOARD!$J$2=AJ7,DASHBOARD!$P$39,IF(DASHBOARD!$J$2=0,0,AJ52)))</f>
        <v/>
      </c>
      <c r="AK52" s="187">
        <f>(IF(DASHBOARD!$J$2=AK7,DASHBOARD!$P$39,IF(DASHBOARD!$J$2=0,0,AK52)))</f>
        <v/>
      </c>
      <c r="AL52" s="187">
        <f>(IF(DASHBOARD!$J$2=AL7,DASHBOARD!$P$39,IF(DASHBOARD!$J$2=0,0,AL52)))</f>
        <v/>
      </c>
      <c r="AM52" s="187">
        <f>(IF(DASHBOARD!$J$2=AM7,DASHBOARD!$P$39,IF(DASHBOARD!$J$2=0,0,AM52)))</f>
        <v/>
      </c>
      <c r="AN52" s="187">
        <f>(IF(DASHBOARD!$J$2=AN7,DASHBOARD!$P$39,IF(DASHBOARD!$J$2=0,0,AN52)))</f>
        <v/>
      </c>
      <c r="AO52" s="187">
        <f>(IF(DASHBOARD!$J$2=AO7,DASHBOARD!$P$39,IF(DASHBOARD!$J$2=0,0,AO52)))</f>
        <v/>
      </c>
      <c r="AP52" s="187">
        <f>(IF(DASHBOARD!$J$2=AP7,DASHBOARD!$P$39,IF(DASHBOARD!$J$2=0,0,AP52)))</f>
        <v/>
      </c>
      <c r="AQ52" s="187">
        <f>(IF(DASHBOARD!$J$2=AQ7,DASHBOARD!$P$39,IF(DASHBOARD!$J$2=0,0,AQ52)))</f>
        <v/>
      </c>
      <c r="AR52" s="187">
        <f>(IF(DASHBOARD!$J$2=AR7,DASHBOARD!$P$39,IF(DASHBOARD!$J$2=0,0,AR52)))</f>
        <v/>
      </c>
      <c r="AS52" s="187">
        <f>(IF(DASHBOARD!$J$2=AS7,DASHBOARD!$P$39,IF(DASHBOARD!$J$2=0,0,AS52)))</f>
        <v/>
      </c>
      <c r="AT52" s="187">
        <f>(IF(DASHBOARD!$J$2=AT7,DASHBOARD!$P$39,IF(DASHBOARD!$J$2=0,0,AT52)))</f>
        <v/>
      </c>
      <c r="AU52" s="187">
        <f>(IF(DASHBOARD!$J$2=AU7,DASHBOARD!$P$39,IF(DASHBOARD!$J$2=0,0,AU52)))</f>
        <v/>
      </c>
      <c r="AV52" s="187">
        <f>(IF(DASHBOARD!$J$2=AV7,DASHBOARD!$P$39,IF(DASHBOARD!$J$2=0,0,AV52)))</f>
        <v/>
      </c>
      <c r="AW52" s="187">
        <f>(IF(DASHBOARD!$J$2=AW7,DASHBOARD!$P$39,IF(DASHBOARD!$J$2=0,0,AW52)))</f>
        <v/>
      </c>
      <c r="AX52" s="187">
        <f>(IF(DASHBOARD!$J$2=AX7,DASHBOARD!$P$39,IF(DASHBOARD!$J$2=0,0,AX52)))</f>
        <v/>
      </c>
      <c r="AY52" s="187">
        <f>(IF(DASHBOARD!$J$2=AY7,DASHBOARD!$P$39,IF(DASHBOARD!$J$2=0,0,AY52)))</f>
        <v/>
      </c>
      <c r="AZ52" s="187">
        <f>(IF(DASHBOARD!$J$2=AZ7,DASHBOARD!$P$39,IF(DASHBOARD!$J$2=0,0,AZ52)))</f>
        <v/>
      </c>
      <c r="BA52" s="187">
        <f>(IF(DASHBOARD!$J$2=BA7,DASHBOARD!$P$39,IF(DASHBOARD!$J$2=0,0,BA52)))</f>
        <v/>
      </c>
      <c r="BB52" s="180">
        <f>IF(SUM(F52:BA52)&lt;&gt;0,AVERAGEIF(F52:BA52,"&gt;0",F52:BA52),0)</f>
        <v/>
      </c>
      <c r="BC52" s="147" t="n"/>
      <c r="BD52" s="214">
        <f>MAXA(F52:BA52)</f>
        <v/>
      </c>
      <c r="BE52" s="1389">
        <f>IF(BD52&lt;&gt;0,VLOOKUP(BD52,$F$10:$BA$10,MATCH(BD52,F52:BA52,0)),"")</f>
        <v/>
      </c>
      <c r="BF52" s="214">
        <f t="array" ref="BF52">MIN(IF(F52:BA52&gt;0,F52:BA52))</f>
        <v/>
      </c>
      <c r="BG52" s="1389">
        <f>IF(BF52&lt;&gt;0,VLOOKUP(BF52,$F$10:$BA$10,MATCH($BF52,$F52:$BA52,0)),"")</f>
        <v/>
      </c>
      <c r="BI52" s="1390">
        <f>HLOOKUP($BI$9,$S$10:$AI$126,1+#REF!,TRUE)</f>
        <v/>
      </c>
      <c r="BJ52" s="1391">
        <f>HLOOKUP($BJ$9,$AJ$10:$AW$126,1+#REF!,TRUE)</f>
        <v/>
      </c>
      <c r="BK52" s="151" t="n"/>
    </row>
    <row r="53" ht="19.9" customHeight="1" s="18">
      <c r="B53" s="1370" t="n"/>
      <c r="C53" s="1381" t="n"/>
      <c r="D53" s="328" t="inlineStr">
        <is>
          <t>TANETE 150</t>
        </is>
      </c>
      <c r="E53" s="186" t="n">
        <v>150</v>
      </c>
      <c r="F53" s="187">
        <f>(IF(DASHBOARD!$J$2=F7,DASHBOARD!$P$37,IF(DASHBOARD!$J$2=0,0,F53)))</f>
        <v/>
      </c>
      <c r="G53" s="187">
        <f>(IF(DASHBOARD!$J$2=G7,DASHBOARD!$P$37,IF(DASHBOARD!$J$2=0,0,G53)))</f>
        <v/>
      </c>
      <c r="H53" s="187">
        <f>(IF(DASHBOARD!$J$2=H7,DASHBOARD!$P$37,IF(DASHBOARD!$J$2=0,0,H53)))</f>
        <v/>
      </c>
      <c r="I53" s="187">
        <f>(IF(DASHBOARD!$J$2=I7,DASHBOARD!$P$37,IF(DASHBOARD!$J$2=0,0,I53)))</f>
        <v/>
      </c>
      <c r="J53" s="187">
        <f>(IF(DASHBOARD!$J$2=J7,DASHBOARD!$P$37,IF(DASHBOARD!$J$2=0,0,J53)))</f>
        <v/>
      </c>
      <c r="K53" s="187">
        <f>(IF(DASHBOARD!$J$2=K7,DASHBOARD!$P$37,IF(DASHBOARD!$J$2=0,0,K53)))</f>
        <v/>
      </c>
      <c r="L53" s="187">
        <f>(IF(DASHBOARD!$J$2=L7,DASHBOARD!$P$37,IF(DASHBOARD!$J$2=0,0,L53)))</f>
        <v/>
      </c>
      <c r="M53" s="187">
        <f>(IF(DASHBOARD!$J$2=M7,DASHBOARD!$P$37,IF(DASHBOARD!$J$2=0,0,M53)))</f>
        <v/>
      </c>
      <c r="N53" s="187">
        <f>(IF(DASHBOARD!$J$2=N7,DASHBOARD!$P$37,IF(DASHBOARD!$J$2=0,0,N53)))</f>
        <v/>
      </c>
      <c r="O53" s="187">
        <f>(IF(DASHBOARD!$J$2=O7,DASHBOARD!$P$37,IF(DASHBOARD!$J$2=0,0,O53)))</f>
        <v/>
      </c>
      <c r="P53" s="187">
        <f>(IF(DASHBOARD!$J$2=P7,DASHBOARD!$P$37,IF(DASHBOARD!$J$2=0,0,P53)))</f>
        <v/>
      </c>
      <c r="Q53" s="187">
        <f>(IF(DASHBOARD!$J$2=Q7,DASHBOARD!$P$37,IF(DASHBOARD!$J$2=0,0,Q53)))</f>
        <v/>
      </c>
      <c r="R53" s="187">
        <f>(IF(DASHBOARD!$J$2=R7,DASHBOARD!$P$37,IF(DASHBOARD!$J$2=0,0,R53)))</f>
        <v/>
      </c>
      <c r="S53" s="187">
        <f>(IF(DASHBOARD!$J$2=S7,DASHBOARD!$P$37,IF(DASHBOARD!$J$2=0,0,S53)))</f>
        <v/>
      </c>
      <c r="T53" s="187">
        <f>(IF(DASHBOARD!$J$2=T7,DASHBOARD!$P$37,IF(DASHBOARD!$J$2=0,0,T53)))</f>
        <v/>
      </c>
      <c r="U53" s="187">
        <f>(IF(DASHBOARD!$J$2=U7,DASHBOARD!$P$37,IF(DASHBOARD!$J$2=0,0,U53)))</f>
        <v/>
      </c>
      <c r="V53" s="187">
        <f>(IF(DASHBOARD!$J$2=V7,DASHBOARD!$P$37,IF(DASHBOARD!$J$2=0,0,V53)))</f>
        <v/>
      </c>
      <c r="W53" s="187">
        <f>(IF(DASHBOARD!$J$2=W7,DASHBOARD!$P$37,IF(DASHBOARD!$J$2=0,0,W53)))</f>
        <v/>
      </c>
      <c r="X53" s="187">
        <f>(IF(DASHBOARD!$J$2=X7,DASHBOARD!$P$37,IF(DASHBOARD!$J$2=0,0,X53)))</f>
        <v/>
      </c>
      <c r="Y53" s="187">
        <f>(IF(DASHBOARD!$J$2=Y7,DASHBOARD!$P$37,IF(DASHBOARD!$J$2=0,0,Y53)))</f>
        <v/>
      </c>
      <c r="Z53" s="187">
        <f>(IF(DASHBOARD!$J$2=Z7,DASHBOARD!$P$37,IF(DASHBOARD!$J$2=0,0,Z53)))</f>
        <v/>
      </c>
      <c r="AA53" s="187">
        <f>(IF(DASHBOARD!$J$2=AA7,DASHBOARD!$P$37,IF(DASHBOARD!$J$2=0,0,AA53)))</f>
        <v/>
      </c>
      <c r="AB53" s="187">
        <f>(IF(DASHBOARD!$J$2=AB7,DASHBOARD!$P$37,IF(DASHBOARD!$J$2=0,0,AB53)))</f>
        <v/>
      </c>
      <c r="AC53" s="187">
        <f>(IF(DASHBOARD!$J$2=AC7,DASHBOARD!$P$37,IF(DASHBOARD!$J$2=0,0,AC53)))</f>
        <v/>
      </c>
      <c r="AD53" s="187">
        <f>(IF(DASHBOARD!$J$2=AD7,DASHBOARD!$P$37,IF(DASHBOARD!$J$2=0,0,AD53)))</f>
        <v/>
      </c>
      <c r="AE53" s="187">
        <f>(IF(DASHBOARD!$J$2=AE7,DASHBOARD!$P$37,IF(DASHBOARD!$J$2=0,0,AE53)))</f>
        <v/>
      </c>
      <c r="AF53" s="187">
        <f>(IF(DASHBOARD!$J$2=AF7,DASHBOARD!$P$37,IF(DASHBOARD!$J$2=0,0,AF53)))</f>
        <v/>
      </c>
      <c r="AG53" s="187">
        <f>(IF(DASHBOARD!$J$2=AG7,DASHBOARD!$P$37,IF(DASHBOARD!$J$2=0,0,AG53)))</f>
        <v/>
      </c>
      <c r="AH53" s="187">
        <f>(IF(DASHBOARD!$J$2=AH7,DASHBOARD!$P$37,IF(DASHBOARD!$J$2=0,0,AH53)))</f>
        <v/>
      </c>
      <c r="AI53" s="187">
        <f>(IF(DASHBOARD!$J$2=AI7,DASHBOARD!$P$37,IF(DASHBOARD!$J$2=0,0,AI53)))</f>
        <v/>
      </c>
      <c r="AJ53" s="187">
        <f>(IF(DASHBOARD!$J$2=AJ7,DASHBOARD!$P$37,IF(DASHBOARD!$J$2=0,0,AJ53)))</f>
        <v/>
      </c>
      <c r="AK53" s="187">
        <f>(IF(DASHBOARD!$J$2=AK7,DASHBOARD!$P$37,IF(DASHBOARD!$J$2=0,0,AK53)))</f>
        <v/>
      </c>
      <c r="AL53" s="187">
        <f>(IF(DASHBOARD!$J$2=AL7,DASHBOARD!$P$37,IF(DASHBOARD!$J$2=0,0,AL53)))</f>
        <v/>
      </c>
      <c r="AM53" s="187">
        <f>(IF(DASHBOARD!$J$2=AM7,DASHBOARD!$P$37,IF(DASHBOARD!$J$2=0,0,AM53)))</f>
        <v/>
      </c>
      <c r="AN53" s="187">
        <f>(IF(DASHBOARD!$J$2=AN7,DASHBOARD!$P$37,IF(DASHBOARD!$J$2=0,0,AN53)))</f>
        <v/>
      </c>
      <c r="AO53" s="187">
        <f>(IF(DASHBOARD!$J$2=AO7,DASHBOARD!$P$37,IF(DASHBOARD!$J$2=0,0,AO53)))</f>
        <v/>
      </c>
      <c r="AP53" s="187">
        <f>(IF(DASHBOARD!$J$2=AP7,DASHBOARD!$P$37,IF(DASHBOARD!$J$2=0,0,AP53)))</f>
        <v/>
      </c>
      <c r="AQ53" s="187">
        <f>(IF(DASHBOARD!$J$2=AQ7,DASHBOARD!$P$37,IF(DASHBOARD!$J$2=0,0,AQ53)))</f>
        <v/>
      </c>
      <c r="AR53" s="187">
        <f>(IF(DASHBOARD!$J$2=AR7,DASHBOARD!$P$37,IF(DASHBOARD!$J$2=0,0,AR53)))</f>
        <v/>
      </c>
      <c r="AS53" s="187">
        <f>(IF(DASHBOARD!$J$2=AS7,DASHBOARD!$P$37,IF(DASHBOARD!$J$2=0,0,AS53)))</f>
        <v/>
      </c>
      <c r="AT53" s="187">
        <f>(IF(DASHBOARD!$J$2=AT7,DASHBOARD!$P$37,IF(DASHBOARD!$J$2=0,0,AT53)))</f>
        <v/>
      </c>
      <c r="AU53" s="187">
        <f>(IF(DASHBOARD!$J$2=AU7,DASHBOARD!$P$37,IF(DASHBOARD!$J$2=0,0,AU53)))</f>
        <v/>
      </c>
      <c r="AV53" s="187">
        <f>(IF(DASHBOARD!$J$2=AV7,DASHBOARD!$P$37,IF(DASHBOARD!$J$2=0,0,AV53)))</f>
        <v/>
      </c>
      <c r="AW53" s="187">
        <f>(IF(DASHBOARD!$J$2=AW7,DASHBOARD!$P$37,IF(DASHBOARD!$J$2=0,0,AW53)))</f>
        <v/>
      </c>
      <c r="AX53" s="187">
        <f>(IF(DASHBOARD!$J$2=AX7,DASHBOARD!$P$37,IF(DASHBOARD!$J$2=0,0,AX53)))</f>
        <v/>
      </c>
      <c r="AY53" s="187">
        <f>(IF(DASHBOARD!$J$2=AY7,DASHBOARD!$P$37,IF(DASHBOARD!$J$2=0,0,AY53)))</f>
        <v/>
      </c>
      <c r="AZ53" s="187">
        <f>(IF(DASHBOARD!$J$2=AZ7,DASHBOARD!$P$37,IF(DASHBOARD!$J$2=0,0,AZ53)))</f>
        <v/>
      </c>
      <c r="BA53" s="187">
        <f>(IF(DASHBOARD!$J$2=BA7,DASHBOARD!$P$37,IF(DASHBOARD!$J$2=0,0,BA53)))</f>
        <v/>
      </c>
      <c r="BB53" s="180">
        <f>IF(SUM(F53:BA53)&lt;&gt;0,AVERAGEIF(F53:BA53,"&gt;0",F53:BA53),0)</f>
        <v/>
      </c>
      <c r="BC53" s="147" t="n"/>
      <c r="BD53" s="214">
        <f>MAXA(F53:BA53)</f>
        <v/>
      </c>
      <c r="BE53" s="1389">
        <f>IF(BD53&lt;&gt;0,VLOOKUP(BD53,$F$10:$BA$10,MATCH(BD53,F53:BA53,0)),"")</f>
        <v/>
      </c>
      <c r="BF53" s="214">
        <f t="array" ref="BF53">MIN(IF(F53:BA53&gt;0,F53:BA53))</f>
        <v/>
      </c>
      <c r="BG53" s="1389">
        <f>IF(BF53&lt;&gt;0,VLOOKUP(BF53,$F$10:$BA$10,MATCH($BF53,$F53:$BA53,0)),"")</f>
        <v/>
      </c>
      <c r="BI53" s="1390">
        <f>HLOOKUP($BI$9,$S$10:$AI$126,1+#REF!,TRUE)</f>
        <v/>
      </c>
      <c r="BJ53" s="1391">
        <f>HLOOKUP($BJ$9,$AJ$10:$AW$126,1+#REF!,TRUE)</f>
        <v/>
      </c>
      <c r="BK53" s="151" t="n"/>
    </row>
    <row r="54" ht="19.9" customHeight="1" s="18">
      <c r="B54" s="1370" t="n"/>
      <c r="C54" s="1381" t="n"/>
      <c r="D54" s="328" t="n"/>
      <c r="E54" s="188" t="n"/>
      <c r="F54" s="187" t="n"/>
      <c r="G54" s="187" t="n"/>
      <c r="H54" s="187" t="n"/>
      <c r="I54" s="187" t="n"/>
      <c r="J54" s="187" t="n"/>
      <c r="K54" s="187" t="n"/>
      <c r="L54" s="187" t="n"/>
      <c r="M54" s="187" t="n"/>
      <c r="N54" s="187" t="n"/>
      <c r="O54" s="187" t="n"/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187" t="n"/>
      <c r="Z54" s="187" t="n"/>
      <c r="AA54" s="187" t="n"/>
      <c r="AB54" s="187" t="n"/>
      <c r="AC54" s="187" t="n"/>
      <c r="AD54" s="187" t="n"/>
      <c r="AE54" s="187" t="n"/>
      <c r="AF54" s="187" t="n"/>
      <c r="AG54" s="187" t="n"/>
      <c r="AH54" s="187" t="n"/>
      <c r="AI54" s="187" t="n"/>
      <c r="AJ54" s="187" t="n"/>
      <c r="AK54" s="187" t="n"/>
      <c r="AL54" s="187" t="n"/>
      <c r="AM54" s="187" t="n"/>
      <c r="AN54" s="187" t="n"/>
      <c r="AO54" s="187" t="n"/>
      <c r="AP54" s="187" t="n"/>
      <c r="AQ54" s="187" t="n"/>
      <c r="AR54" s="187" t="n"/>
      <c r="AS54" s="187" t="n"/>
      <c r="AT54" s="187" t="n"/>
      <c r="AU54" s="187" t="n"/>
      <c r="AV54" s="187" t="n"/>
      <c r="AW54" s="187" t="n"/>
      <c r="AX54" s="187" t="n"/>
      <c r="AY54" s="187" t="n"/>
      <c r="AZ54" s="187" t="n"/>
      <c r="BA54" s="187" t="n"/>
      <c r="BB54" s="180">
        <f>IF(SUM(F54:BA54)&lt;&gt;0,AVERAGEIF(F54:BA54,"&gt;0",F54:BA54),0)</f>
        <v/>
      </c>
      <c r="BC54" s="147" t="n"/>
      <c r="BD54" s="214">
        <f>MAXA(F54:BA54)</f>
        <v/>
      </c>
      <c r="BE54" s="1389">
        <f>IF(BD54&lt;&gt;0,VLOOKUP(BD54,$F$10:$BA$10,MATCH(BD54,F54:BA54,0)),"")</f>
        <v/>
      </c>
      <c r="BF54" s="214">
        <f t="array" ref="BF54">MIN(IF(F54:BA54&gt;0,F54:BA54))</f>
        <v/>
      </c>
      <c r="BG54" s="1389">
        <f>IF(BF54&lt;&gt;0,VLOOKUP(BF54,$F$10:$BA$10,MATCH($BF54,$F54:$BA54,0)),"")</f>
        <v/>
      </c>
      <c r="BI54" s="1390">
        <f>HLOOKUP($BI$9,$S$10:$AI$126,1+#REF!,TRUE)</f>
        <v/>
      </c>
      <c r="BJ54" s="1391">
        <f>HLOOKUP($BJ$9,$AJ$10:$AW$126,1+#REF!,TRUE)</f>
        <v/>
      </c>
      <c r="BK54" s="151" t="n"/>
    </row>
    <row r="55" ht="19.9" customHeight="1" s="18" thickBot="1">
      <c r="B55" s="1370" t="n"/>
      <c r="C55" s="1395" t="n"/>
      <c r="D55" s="219" t="n"/>
      <c r="E55" s="220" t="n"/>
      <c r="F55" s="236" t="n"/>
      <c r="G55" s="236" t="n"/>
      <c r="H55" s="236" t="n"/>
      <c r="I55" s="236" t="n"/>
      <c r="J55" s="236" t="n"/>
      <c r="K55" s="236" t="n"/>
      <c r="L55" s="236" t="n"/>
      <c r="M55" s="236" t="n"/>
      <c r="N55" s="236" t="n"/>
      <c r="O55" s="236" t="n"/>
      <c r="P55" s="236" t="n"/>
      <c r="Q55" s="236" t="n"/>
      <c r="R55" s="236" t="n"/>
      <c r="S55" s="236" t="n"/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36" t="n"/>
      <c r="AC55" s="236" t="n"/>
      <c r="AD55" s="236" t="n"/>
      <c r="AE55" s="236" t="n"/>
      <c r="AF55" s="236" t="n"/>
      <c r="AG55" s="236" t="n"/>
      <c r="AH55" s="236" t="n"/>
      <c r="AI55" s="236" t="n"/>
      <c r="AJ55" s="236" t="n"/>
      <c r="AK55" s="236" t="n"/>
      <c r="AL55" s="236" t="n"/>
      <c r="AM55" s="236" t="n"/>
      <c r="AN55" s="236" t="n"/>
      <c r="AO55" s="236" t="n"/>
      <c r="AP55" s="236" t="n"/>
      <c r="AQ55" s="236" t="n"/>
      <c r="AR55" s="236" t="n"/>
      <c r="AS55" s="236" t="n"/>
      <c r="AT55" s="236" t="n"/>
      <c r="AU55" s="236" t="n"/>
      <c r="AV55" s="236" t="n"/>
      <c r="AW55" s="236" t="n"/>
      <c r="AX55" s="236" t="n"/>
      <c r="AY55" s="236" t="n"/>
      <c r="AZ55" s="236" t="n"/>
      <c r="BA55" s="236" t="n"/>
      <c r="BB55" s="222">
        <f>IF(SUM(F55:BA55)&lt;&gt;0,AVERAGEIF(F55:BA55,"&gt;0",F55:BA55),0)</f>
        <v/>
      </c>
      <c r="BC55" s="147" t="n"/>
      <c r="BD55" s="209">
        <f>MAXA(F55:BA55)</f>
        <v/>
      </c>
      <c r="BE55" s="1392">
        <f>IF(BD55&lt;&gt;0,VLOOKUP(BD55,$F$10:$BA$10,MATCH(BD55,F55:BA55,0)),"")</f>
        <v/>
      </c>
      <c r="BF55" s="209">
        <f t="array" ref="BF55">MIN(IF(F55:BA55&gt;0,F55:BA55))</f>
        <v/>
      </c>
      <c r="BG55" s="1392">
        <f>IF(BF55&lt;&gt;0,VLOOKUP(BF55,$F$10:$BA$10,MATCH($BF55,$F55:$BA55,0)),"")</f>
        <v/>
      </c>
      <c r="BI55" s="1393">
        <f>HLOOKUP($BI$9,$S$10:$AI$126,1+#REF!,TRUE)</f>
        <v/>
      </c>
      <c r="BJ55" s="1394">
        <f>HLOOKUP($BJ$9,$AJ$10:$AW$126,1+#REF!,TRUE)</f>
        <v/>
      </c>
      <c r="BK55" s="151" t="n"/>
    </row>
    <row r="56" ht="19.9" customHeight="1" s="18" thickTop="1">
      <c r="B56" s="1370" t="n"/>
      <c r="C56" s="1063" t="inlineStr">
        <is>
          <t>SIDRAP</t>
        </is>
      </c>
      <c r="D56" s="327" t="inlineStr">
        <is>
          <t>SIDRAP 150</t>
        </is>
      </c>
      <c r="E56" s="213" t="n">
        <v>150</v>
      </c>
      <c r="F56" s="187">
        <f>(IF(DASHBOARD!$J$2=F7,DASHBOARD!$P$56,IF(DASHBOARD!$J$2=0,0,F56)))</f>
        <v/>
      </c>
      <c r="G56" s="187">
        <f>(IF(DASHBOARD!$J$2=G7,DASHBOARD!$P$56,IF(DASHBOARD!$J$2=0,0,G56)))</f>
        <v/>
      </c>
      <c r="H56" s="187">
        <f>(IF(DASHBOARD!$J$2=H7,DASHBOARD!$P$56,IF(DASHBOARD!$J$2=0,0,H56)))</f>
        <v/>
      </c>
      <c r="I56" s="187">
        <f>(IF(DASHBOARD!$J$2=I7,DASHBOARD!$P$56,IF(DASHBOARD!$J$2=0,0,I56)))</f>
        <v/>
      </c>
      <c r="J56" s="187">
        <f>(IF(DASHBOARD!$J$2=J7,DASHBOARD!$P$56,IF(DASHBOARD!$J$2=0,0,J56)))</f>
        <v/>
      </c>
      <c r="K56" s="187">
        <f>(IF(DASHBOARD!$J$2=K7,DASHBOARD!$P$56,IF(DASHBOARD!$J$2=0,0,K56)))</f>
        <v/>
      </c>
      <c r="L56" s="187">
        <f>(IF(DASHBOARD!$J$2=L7,DASHBOARD!$P$56,IF(DASHBOARD!$J$2=0,0,L56)))</f>
        <v/>
      </c>
      <c r="M56" s="187">
        <f>(IF(DASHBOARD!$J$2=M7,DASHBOARD!$P$56,IF(DASHBOARD!$J$2=0,0,M56)))</f>
        <v/>
      </c>
      <c r="N56" s="187">
        <f>(IF(DASHBOARD!$J$2=N7,DASHBOARD!$P$56,IF(DASHBOARD!$J$2=0,0,N56)))</f>
        <v/>
      </c>
      <c r="O56" s="187">
        <f>(IF(DASHBOARD!$J$2=O7,DASHBOARD!$P$56,IF(DASHBOARD!$J$2=0,0,O56)))</f>
        <v/>
      </c>
      <c r="P56" s="187">
        <f>(IF(DASHBOARD!$J$2=P7,DASHBOARD!$P$56,IF(DASHBOARD!$J$2=0,0,P56)))</f>
        <v/>
      </c>
      <c r="Q56" s="187">
        <f>(IF(DASHBOARD!$J$2=Q7,DASHBOARD!$P$56,IF(DASHBOARD!$J$2=0,0,Q56)))</f>
        <v/>
      </c>
      <c r="R56" s="187">
        <f>(IF(DASHBOARD!$J$2=R7,DASHBOARD!$P$56,IF(DASHBOARD!$J$2=0,0,R56)))</f>
        <v/>
      </c>
      <c r="S56" s="187">
        <f>(IF(DASHBOARD!$J$2=S7,DASHBOARD!$P$56,IF(DASHBOARD!$J$2=0,0,S56)))</f>
        <v/>
      </c>
      <c r="T56" s="187">
        <f>(IF(DASHBOARD!$J$2=T7,DASHBOARD!$P$56,IF(DASHBOARD!$J$2=0,0,T56)))</f>
        <v/>
      </c>
      <c r="U56" s="187">
        <f>(IF(DASHBOARD!$J$2=U7,DASHBOARD!$P$56,IF(DASHBOARD!$J$2=0,0,U56)))</f>
        <v/>
      </c>
      <c r="V56" s="187">
        <f>(IF(DASHBOARD!$J$2=V7,DASHBOARD!$P$56,IF(DASHBOARD!$J$2=0,0,V56)))</f>
        <v/>
      </c>
      <c r="W56" s="187">
        <f>(IF(DASHBOARD!$J$2=W7,DASHBOARD!$P$56,IF(DASHBOARD!$J$2=0,0,W56)))</f>
        <v/>
      </c>
      <c r="X56" s="187">
        <f>(IF(DASHBOARD!$J$2=X7,DASHBOARD!$P$56,IF(DASHBOARD!$J$2=0,0,X56)))</f>
        <v/>
      </c>
      <c r="Y56" s="187">
        <f>(IF(DASHBOARD!$J$2=Y7,DASHBOARD!$P$56,IF(DASHBOARD!$J$2=0,0,Y56)))</f>
        <v/>
      </c>
      <c r="Z56" s="187">
        <f>(IF(DASHBOARD!$J$2=Z7,DASHBOARD!$P$56,IF(DASHBOARD!$J$2=0,0,Z56)))</f>
        <v/>
      </c>
      <c r="AA56" s="187">
        <f>(IF(DASHBOARD!$J$2=AA7,DASHBOARD!$P$56,IF(DASHBOARD!$J$2=0,0,AA56)))</f>
        <v/>
      </c>
      <c r="AB56" s="187">
        <f>(IF(DASHBOARD!$J$2=AB7,DASHBOARD!$P$56,IF(DASHBOARD!$J$2=0,0,AB56)))</f>
        <v/>
      </c>
      <c r="AC56" s="187">
        <f>(IF(DASHBOARD!$J$2=AC7,DASHBOARD!$P$56,IF(DASHBOARD!$J$2=0,0,AC56)))</f>
        <v/>
      </c>
      <c r="AD56" s="187">
        <f>(IF(DASHBOARD!$J$2=AD7,DASHBOARD!$P$56,IF(DASHBOARD!$J$2=0,0,AD56)))</f>
        <v/>
      </c>
      <c r="AE56" s="187">
        <f>(IF(DASHBOARD!$J$2=AE7,DASHBOARD!$P$56,IF(DASHBOARD!$J$2=0,0,AE56)))</f>
        <v/>
      </c>
      <c r="AF56" s="187">
        <f>(IF(DASHBOARD!$J$2=AF7,DASHBOARD!$P$56,IF(DASHBOARD!$J$2=0,0,AF56)))</f>
        <v/>
      </c>
      <c r="AG56" s="187">
        <f>(IF(DASHBOARD!$J$2=AG7,DASHBOARD!$P$56,IF(DASHBOARD!$J$2=0,0,AG56)))</f>
        <v/>
      </c>
      <c r="AH56" s="187">
        <f>(IF(DASHBOARD!$J$2=AH7,DASHBOARD!$P$56,IF(DASHBOARD!$J$2=0,0,AH56)))</f>
        <v/>
      </c>
      <c r="AI56" s="187">
        <f>(IF(DASHBOARD!$J$2=AI7,DASHBOARD!$P$56,IF(DASHBOARD!$J$2=0,0,AI56)))</f>
        <v/>
      </c>
      <c r="AJ56" s="187">
        <f>(IF(DASHBOARD!$J$2=AJ7,DASHBOARD!$P$56,IF(DASHBOARD!$J$2=0,0,AJ56)))</f>
        <v/>
      </c>
      <c r="AK56" s="187">
        <f>(IF(DASHBOARD!$J$2=AK7,DASHBOARD!$P$56,IF(DASHBOARD!$J$2=0,0,AK56)))</f>
        <v/>
      </c>
      <c r="AL56" s="187">
        <f>(IF(DASHBOARD!$J$2=AL7,DASHBOARD!$P$56,IF(DASHBOARD!$J$2=0,0,AL56)))</f>
        <v/>
      </c>
      <c r="AM56" s="187">
        <f>(IF(DASHBOARD!$J$2=AM7,DASHBOARD!$P$56,IF(DASHBOARD!$J$2=0,0,AM56)))</f>
        <v/>
      </c>
      <c r="AN56" s="187">
        <f>(IF(DASHBOARD!$J$2=AN7,DASHBOARD!$P$56,IF(DASHBOARD!$J$2=0,0,AN56)))</f>
        <v/>
      </c>
      <c r="AO56" s="187">
        <f>(IF(DASHBOARD!$J$2=AO7,DASHBOARD!$P$56,IF(DASHBOARD!$J$2=0,0,AO56)))</f>
        <v/>
      </c>
      <c r="AP56" s="187">
        <f>(IF(DASHBOARD!$J$2=AP7,DASHBOARD!$P$56,IF(DASHBOARD!$J$2=0,0,AP56)))</f>
        <v/>
      </c>
      <c r="AQ56" s="187">
        <f>(IF(DASHBOARD!$J$2=AQ7,DASHBOARD!$P$56,IF(DASHBOARD!$J$2=0,0,AQ56)))</f>
        <v/>
      </c>
      <c r="AR56" s="187">
        <f>(IF(DASHBOARD!$J$2=AR7,DASHBOARD!$P$56,IF(DASHBOARD!$J$2=0,0,AR56)))</f>
        <v/>
      </c>
      <c r="AS56" s="187">
        <f>(IF(DASHBOARD!$J$2=AS7,DASHBOARD!$P$56,IF(DASHBOARD!$J$2=0,0,AS56)))</f>
        <v/>
      </c>
      <c r="AT56" s="187">
        <f>(IF(DASHBOARD!$J$2=AT7,DASHBOARD!$P$56,IF(DASHBOARD!$J$2=0,0,AT56)))</f>
        <v/>
      </c>
      <c r="AU56" s="187">
        <f>(IF(DASHBOARD!$J$2=AU7,DASHBOARD!$P$56,IF(DASHBOARD!$J$2=0,0,AU56)))</f>
        <v/>
      </c>
      <c r="AV56" s="187">
        <f>(IF(DASHBOARD!$J$2=AV7,DASHBOARD!$P$56,IF(DASHBOARD!$J$2=0,0,AV56)))</f>
        <v/>
      </c>
      <c r="AW56" s="187">
        <f>(IF(DASHBOARD!$J$2=AW7,DASHBOARD!$P$56,IF(DASHBOARD!$J$2=0,0,AW56)))</f>
        <v/>
      </c>
      <c r="AX56" s="187">
        <f>(IF(DASHBOARD!$J$2=AX7,DASHBOARD!$P$56,IF(DASHBOARD!$J$2=0,0,AX56)))</f>
        <v/>
      </c>
      <c r="AY56" s="187">
        <f>(IF(DASHBOARD!$J$2=AY7,DASHBOARD!$P$56,IF(DASHBOARD!$J$2=0,0,AY56)))</f>
        <v/>
      </c>
      <c r="AZ56" s="187">
        <f>(IF(DASHBOARD!$J$2=AZ7,DASHBOARD!$P$56,IF(DASHBOARD!$J$2=0,0,AZ56)))</f>
        <v/>
      </c>
      <c r="BA56" s="187">
        <f>(IF(DASHBOARD!$J$2=BA7,DASHBOARD!$P$56,IF(DASHBOARD!$J$2=0,0,BA56)))</f>
        <v/>
      </c>
      <c r="BB56" s="200">
        <f>IF(SUM(F56:BA56)&lt;&gt;0,AVERAGEIF(F56:BA56,"&gt;0",F56:BA56),0)</f>
        <v/>
      </c>
      <c r="BC56" s="147" t="n"/>
      <c r="BD56" s="174">
        <f>MAXA(F56:BA56)</f>
        <v/>
      </c>
      <c r="BE56" s="1367">
        <f>IF(BD56&lt;&gt;0,VLOOKUP(BD56,$F$10:$BA$10,MATCH(BD56,F56:BA56,0)),"")</f>
        <v/>
      </c>
      <c r="BF56" s="174">
        <f t="array" ref="BF56">MIN(IF(F56:BA56&gt;0,F56:BA56))</f>
        <v/>
      </c>
      <c r="BG56" s="1367">
        <f>IF(BF56&lt;&gt;0,VLOOKUP(BF56,$F$10:$BA$10,MATCH($BF56,$F56:$BA56,0)),"")</f>
        <v/>
      </c>
      <c r="BI56" s="1396">
        <f>HLOOKUP($BI$9,$S$10:$AI$126,1+#REF!,TRUE)</f>
        <v/>
      </c>
      <c r="BJ56" s="1397">
        <f>HLOOKUP($BJ$9,$AJ$10:$AW$126,1+#REF!,TRUE)</f>
        <v/>
      </c>
      <c r="BK56" s="151" t="n"/>
    </row>
    <row r="57" ht="19.9" customHeight="1" s="18">
      <c r="B57" s="1370" t="n"/>
      <c r="C57" s="1381" t="n"/>
      <c r="D57" s="328" t="inlineStr">
        <is>
          <t>SENGKANG 150</t>
        </is>
      </c>
      <c r="E57" s="186" t="n">
        <v>150</v>
      </c>
      <c r="F57" s="187">
        <f>(IF(DASHBOARD!$J$2=F7,DASHBOARD!$P$58,IF(DASHBOARD!$J$2=0,0,F57)))</f>
        <v/>
      </c>
      <c r="G57" s="187">
        <f>(IF(DASHBOARD!$J$2=G7,DASHBOARD!$P$58,IF(DASHBOARD!$J$2=0,0,G57)))</f>
        <v/>
      </c>
      <c r="H57" s="187">
        <f>(IF(DASHBOARD!$J$2=H7,DASHBOARD!$P$58,IF(DASHBOARD!$J$2=0,0,H57)))</f>
        <v/>
      </c>
      <c r="I57" s="187">
        <f>(IF(DASHBOARD!$J$2=I7,DASHBOARD!$P$58,IF(DASHBOARD!$J$2=0,0,I57)))</f>
        <v/>
      </c>
      <c r="J57" s="187">
        <f>(IF(DASHBOARD!$J$2=J7,DASHBOARD!$P$58,IF(DASHBOARD!$J$2=0,0,J57)))</f>
        <v/>
      </c>
      <c r="K57" s="187">
        <f>(IF(DASHBOARD!$J$2=K7,DASHBOARD!$P$58,IF(DASHBOARD!$J$2=0,0,K57)))</f>
        <v/>
      </c>
      <c r="L57" s="187">
        <f>(IF(DASHBOARD!$J$2=L7,DASHBOARD!$P$58,IF(DASHBOARD!$J$2=0,0,L57)))</f>
        <v/>
      </c>
      <c r="M57" s="187">
        <f>(IF(DASHBOARD!$J$2=M7,DASHBOARD!$P$58,IF(DASHBOARD!$J$2=0,0,M57)))</f>
        <v/>
      </c>
      <c r="N57" s="187">
        <f>(IF(DASHBOARD!$J$2=N7,DASHBOARD!$P$58,IF(DASHBOARD!$J$2=0,0,N57)))</f>
        <v/>
      </c>
      <c r="O57" s="187">
        <f>(IF(DASHBOARD!$J$2=O7,DASHBOARD!$P$58,IF(DASHBOARD!$J$2=0,0,O57)))</f>
        <v/>
      </c>
      <c r="P57" s="187">
        <f>(IF(DASHBOARD!$J$2=P7,DASHBOARD!$P$58,IF(DASHBOARD!$J$2=0,0,P57)))</f>
        <v/>
      </c>
      <c r="Q57" s="187">
        <f>(IF(DASHBOARD!$J$2=Q7,DASHBOARD!$P$58,IF(DASHBOARD!$J$2=0,0,Q57)))</f>
        <v/>
      </c>
      <c r="R57" s="187">
        <f>(IF(DASHBOARD!$J$2=R7,DASHBOARD!$P$58,IF(DASHBOARD!$J$2=0,0,R57)))</f>
        <v/>
      </c>
      <c r="S57" s="187">
        <f>(IF(DASHBOARD!$J$2=S7,DASHBOARD!$P$58,IF(DASHBOARD!$J$2=0,0,S57)))</f>
        <v/>
      </c>
      <c r="T57" s="187">
        <f>(IF(DASHBOARD!$J$2=T7,DASHBOARD!$P$58,IF(DASHBOARD!$J$2=0,0,T57)))</f>
        <v/>
      </c>
      <c r="U57" s="187">
        <f>(IF(DASHBOARD!$J$2=U7,DASHBOARD!$P$58,IF(DASHBOARD!$J$2=0,0,U57)))</f>
        <v/>
      </c>
      <c r="V57" s="187">
        <f>(IF(DASHBOARD!$J$2=V7,DASHBOARD!$P$58,IF(DASHBOARD!$J$2=0,0,V57)))</f>
        <v/>
      </c>
      <c r="W57" s="187">
        <f>(IF(DASHBOARD!$J$2=W7,DASHBOARD!$P$58,IF(DASHBOARD!$J$2=0,0,W57)))</f>
        <v/>
      </c>
      <c r="X57" s="187">
        <f>(IF(DASHBOARD!$J$2=X7,DASHBOARD!$P$58,IF(DASHBOARD!$J$2=0,0,X57)))</f>
        <v/>
      </c>
      <c r="Y57" s="187">
        <f>(IF(DASHBOARD!$J$2=Y7,DASHBOARD!$P$58,IF(DASHBOARD!$J$2=0,0,Y57)))</f>
        <v/>
      </c>
      <c r="Z57" s="187">
        <f>(IF(DASHBOARD!$J$2=Z7,DASHBOARD!$P$58,IF(DASHBOARD!$J$2=0,0,Z57)))</f>
        <v/>
      </c>
      <c r="AA57" s="187">
        <f>(IF(DASHBOARD!$J$2=AA7,DASHBOARD!$P$58,IF(DASHBOARD!$J$2=0,0,AA57)))</f>
        <v/>
      </c>
      <c r="AB57" s="187">
        <f>(IF(DASHBOARD!$J$2=AB7,DASHBOARD!$P$58,IF(DASHBOARD!$J$2=0,0,AB57)))</f>
        <v/>
      </c>
      <c r="AC57" s="187">
        <f>(IF(DASHBOARD!$J$2=AC7,DASHBOARD!$P$58,IF(DASHBOARD!$J$2=0,0,AC57)))</f>
        <v/>
      </c>
      <c r="AD57" s="187">
        <f>(IF(DASHBOARD!$J$2=AD7,DASHBOARD!$P$58,IF(DASHBOARD!$J$2=0,0,AD57)))</f>
        <v/>
      </c>
      <c r="AE57" s="187">
        <f>(IF(DASHBOARD!$J$2=AE7,DASHBOARD!$P$58,IF(DASHBOARD!$J$2=0,0,AE57)))</f>
        <v/>
      </c>
      <c r="AF57" s="187">
        <f>(IF(DASHBOARD!$J$2=AF7,DASHBOARD!$P$58,IF(DASHBOARD!$J$2=0,0,AF57)))</f>
        <v/>
      </c>
      <c r="AG57" s="187">
        <f>(IF(DASHBOARD!$J$2=AG7,DASHBOARD!$P$58,IF(DASHBOARD!$J$2=0,0,AG57)))</f>
        <v/>
      </c>
      <c r="AH57" s="187">
        <f>(IF(DASHBOARD!$J$2=AH7,DASHBOARD!$P$58,IF(DASHBOARD!$J$2=0,0,AH57)))</f>
        <v/>
      </c>
      <c r="AI57" s="187">
        <f>(IF(DASHBOARD!$J$2=AI7,DASHBOARD!$P$58,IF(DASHBOARD!$J$2=0,0,AI57)))</f>
        <v/>
      </c>
      <c r="AJ57" s="187">
        <f>(IF(DASHBOARD!$J$2=AJ7,DASHBOARD!$P$58,IF(DASHBOARD!$J$2=0,0,AJ57)))</f>
        <v/>
      </c>
      <c r="AK57" s="187">
        <f>(IF(DASHBOARD!$J$2=AK7,DASHBOARD!$P$58,IF(DASHBOARD!$J$2=0,0,AK57)))</f>
        <v/>
      </c>
      <c r="AL57" s="187">
        <f>(IF(DASHBOARD!$J$2=AL7,DASHBOARD!$P$58,IF(DASHBOARD!$J$2=0,0,AL57)))</f>
        <v/>
      </c>
      <c r="AM57" s="187">
        <f>(IF(DASHBOARD!$J$2=AM7,DASHBOARD!$P$58,IF(DASHBOARD!$J$2=0,0,AM57)))</f>
        <v/>
      </c>
      <c r="AN57" s="187">
        <f>(IF(DASHBOARD!$J$2=AN7,DASHBOARD!$P$58,IF(DASHBOARD!$J$2=0,0,AN57)))</f>
        <v/>
      </c>
      <c r="AO57" s="187">
        <f>(IF(DASHBOARD!$J$2=AO7,DASHBOARD!$P$58,IF(DASHBOARD!$J$2=0,0,AO57)))</f>
        <v/>
      </c>
      <c r="AP57" s="187">
        <f>(IF(DASHBOARD!$J$2=AP7,DASHBOARD!$P$58,IF(DASHBOARD!$J$2=0,0,AP57)))</f>
        <v/>
      </c>
      <c r="AQ57" s="187">
        <f>(IF(DASHBOARD!$J$2=AQ7,DASHBOARD!$P$58,IF(DASHBOARD!$J$2=0,0,AQ57)))</f>
        <v/>
      </c>
      <c r="AR57" s="187">
        <f>(IF(DASHBOARD!$J$2=AR7,DASHBOARD!$P$58,IF(DASHBOARD!$J$2=0,0,AR57)))</f>
        <v/>
      </c>
      <c r="AS57" s="187">
        <f>(IF(DASHBOARD!$J$2=AS7,DASHBOARD!$P$58,IF(DASHBOARD!$J$2=0,0,AS57)))</f>
        <v/>
      </c>
      <c r="AT57" s="187">
        <f>(IF(DASHBOARD!$J$2=AT7,DASHBOARD!$P$58,IF(DASHBOARD!$J$2=0,0,AT57)))</f>
        <v/>
      </c>
      <c r="AU57" s="187">
        <f>(IF(DASHBOARD!$J$2=AU7,DASHBOARD!$P$58,IF(DASHBOARD!$J$2=0,0,AU57)))</f>
        <v/>
      </c>
      <c r="AV57" s="187">
        <f>(IF(DASHBOARD!$J$2=AV7,DASHBOARD!$P$58,IF(DASHBOARD!$J$2=0,0,AV57)))</f>
        <v/>
      </c>
      <c r="AW57" s="187">
        <f>(IF(DASHBOARD!$J$2=AW7,DASHBOARD!$P$58,IF(DASHBOARD!$J$2=0,0,AW57)))</f>
        <v/>
      </c>
      <c r="AX57" s="187">
        <f>(IF(DASHBOARD!$J$2=AX7,DASHBOARD!$P$58,IF(DASHBOARD!$J$2=0,0,AX57)))</f>
        <v/>
      </c>
      <c r="AY57" s="187">
        <f>(IF(DASHBOARD!$J$2=AY7,DASHBOARD!$P$58,IF(DASHBOARD!$J$2=0,0,AY57)))</f>
        <v/>
      </c>
      <c r="AZ57" s="187">
        <f>(IF(DASHBOARD!$J$2=AZ7,DASHBOARD!$P$58,IF(DASHBOARD!$J$2=0,0,AZ57)))</f>
        <v/>
      </c>
      <c r="BA57" s="187">
        <f>(IF(DASHBOARD!$J$2=BA7,DASHBOARD!$P$58,IF(DASHBOARD!$J$2=0,0,BA57)))</f>
        <v/>
      </c>
      <c r="BB57" s="180">
        <f>IF(SUM(F57:BA57)&lt;&gt;0,AVERAGEIF(F57:BA57,"&gt;0",F57:BA57),0)</f>
        <v/>
      </c>
      <c r="BC57" s="147" t="n"/>
      <c r="BD57" s="214">
        <f>MAXA(F57:BA57)</f>
        <v/>
      </c>
      <c r="BE57" s="1389">
        <f>IF(BD57&lt;&gt;0,VLOOKUP(BD57,$F$10:$BA$10,MATCH(BD57,F57:BA57,0)),"")</f>
        <v/>
      </c>
      <c r="BF57" s="214">
        <f t="array" ref="BF57">MIN(IF(F57:BA57&gt;0,F57:BA57))</f>
        <v/>
      </c>
      <c r="BG57" s="1389">
        <f>IF(BF57&lt;&gt;0,VLOOKUP(BF57,$F$10:$BA$10,MATCH($BF57,$F57:$BA57,0)),"")</f>
        <v/>
      </c>
      <c r="BI57" s="1398">
        <f>HLOOKUP($BI$9,$S$10:$AI$126,1+#REF!,TRUE)</f>
        <v/>
      </c>
      <c r="BJ57" s="1399">
        <f>HLOOKUP($BJ$9,$AJ$10:$AW$126,1+#REF!,TRUE)</f>
        <v/>
      </c>
      <c r="BK57" s="151" t="n"/>
    </row>
    <row r="58" ht="19.9" customHeight="1" s="18">
      <c r="B58" s="1370" t="n"/>
      <c r="C58" s="1381" t="n"/>
      <c r="D58" s="328" t="inlineStr">
        <is>
          <t>ENREKANG150</t>
        </is>
      </c>
      <c r="E58" s="186" t="n">
        <v>150</v>
      </c>
      <c r="F58" s="187">
        <f>(IF(DASHBOARD!$J$2=F7,DASHBOARD!$P$59,IF(DASHBOARD!$J$2=0,0,F58)))</f>
        <v/>
      </c>
      <c r="G58" s="187">
        <f>(IF(DASHBOARD!$J$2=G7,DASHBOARD!$P$59,IF(DASHBOARD!$J$2=0,0,G58)))</f>
        <v/>
      </c>
      <c r="H58" s="187">
        <f>(IF(DASHBOARD!$J$2=H7,DASHBOARD!$P$59,IF(DASHBOARD!$J$2=0,0,H58)))</f>
        <v/>
      </c>
      <c r="I58" s="187">
        <f>(IF(DASHBOARD!$J$2=I7,DASHBOARD!$P$59,IF(DASHBOARD!$J$2=0,0,I58)))</f>
        <v/>
      </c>
      <c r="J58" s="187">
        <f>(IF(DASHBOARD!$J$2=J7,DASHBOARD!$P$59,IF(DASHBOARD!$J$2=0,0,J58)))</f>
        <v/>
      </c>
      <c r="K58" s="187">
        <f>(IF(DASHBOARD!$J$2=K7,DASHBOARD!$P$59,IF(DASHBOARD!$J$2=0,0,K58)))</f>
        <v/>
      </c>
      <c r="L58" s="187">
        <f>(IF(DASHBOARD!$J$2=L7,DASHBOARD!$P$59,IF(DASHBOARD!$J$2=0,0,L58)))</f>
        <v/>
      </c>
      <c r="M58" s="187">
        <f>(IF(DASHBOARD!$J$2=M7,DASHBOARD!$P$59,IF(DASHBOARD!$J$2=0,0,M58)))</f>
        <v/>
      </c>
      <c r="N58" s="187">
        <f>(IF(DASHBOARD!$J$2=N7,DASHBOARD!$P$59,IF(DASHBOARD!$J$2=0,0,N58)))</f>
        <v/>
      </c>
      <c r="O58" s="187">
        <f>(IF(DASHBOARD!$J$2=O7,DASHBOARD!$P$59,IF(DASHBOARD!$J$2=0,0,O58)))</f>
        <v/>
      </c>
      <c r="P58" s="187">
        <f>(IF(DASHBOARD!$J$2=P7,DASHBOARD!$P$59,IF(DASHBOARD!$J$2=0,0,P58)))</f>
        <v/>
      </c>
      <c r="Q58" s="187">
        <f>(IF(DASHBOARD!$J$2=Q7,DASHBOARD!$P$59,IF(DASHBOARD!$J$2=0,0,Q58)))</f>
        <v/>
      </c>
      <c r="R58" s="187">
        <f>(IF(DASHBOARD!$J$2=R7,DASHBOARD!$P$59,IF(DASHBOARD!$J$2=0,0,R58)))</f>
        <v/>
      </c>
      <c r="S58" s="187">
        <f>(IF(DASHBOARD!$J$2=S7,DASHBOARD!$P$59,IF(DASHBOARD!$J$2=0,0,S58)))</f>
        <v/>
      </c>
      <c r="T58" s="187">
        <f>(IF(DASHBOARD!$J$2=T7,DASHBOARD!$P$59,IF(DASHBOARD!$J$2=0,0,T58)))</f>
        <v/>
      </c>
      <c r="U58" s="187">
        <f>(IF(DASHBOARD!$J$2=U7,DASHBOARD!$P$59,IF(DASHBOARD!$J$2=0,0,U58)))</f>
        <v/>
      </c>
      <c r="V58" s="187">
        <f>(IF(DASHBOARD!$J$2=V7,DASHBOARD!$P$59,IF(DASHBOARD!$J$2=0,0,V58)))</f>
        <v/>
      </c>
      <c r="W58" s="187">
        <f>(IF(DASHBOARD!$J$2=W7,DASHBOARD!$P$59,IF(DASHBOARD!$J$2=0,0,W58)))</f>
        <v/>
      </c>
      <c r="X58" s="187">
        <f>(IF(DASHBOARD!$J$2=X7,DASHBOARD!$P$59,IF(DASHBOARD!$J$2=0,0,X58)))</f>
        <v/>
      </c>
      <c r="Y58" s="187">
        <f>(IF(DASHBOARD!$J$2=Y7,DASHBOARD!$P$59,IF(DASHBOARD!$J$2=0,0,Y58)))</f>
        <v/>
      </c>
      <c r="Z58" s="187">
        <f>(IF(DASHBOARD!$J$2=Z7,DASHBOARD!$P$59,IF(DASHBOARD!$J$2=0,0,Z58)))</f>
        <v/>
      </c>
      <c r="AA58" s="187">
        <f>(IF(DASHBOARD!$J$2=AA7,DASHBOARD!$P$59,IF(DASHBOARD!$J$2=0,0,AA58)))</f>
        <v/>
      </c>
      <c r="AB58" s="187">
        <f>(IF(DASHBOARD!$J$2=AB7,DASHBOARD!$P$59,IF(DASHBOARD!$J$2=0,0,AB58)))</f>
        <v/>
      </c>
      <c r="AC58" s="187">
        <f>(IF(DASHBOARD!$J$2=AC7,DASHBOARD!$P$59,IF(DASHBOARD!$J$2=0,0,AC58)))</f>
        <v/>
      </c>
      <c r="AD58" s="187">
        <f>(IF(DASHBOARD!$J$2=AD7,DASHBOARD!$P$59,IF(DASHBOARD!$J$2=0,0,AD58)))</f>
        <v/>
      </c>
      <c r="AE58" s="187">
        <f>(IF(DASHBOARD!$J$2=AE7,DASHBOARD!$P$59,IF(DASHBOARD!$J$2=0,0,AE58)))</f>
        <v/>
      </c>
      <c r="AF58" s="187">
        <f>(IF(DASHBOARD!$J$2=AF7,DASHBOARD!$P$59,IF(DASHBOARD!$J$2=0,0,AF58)))</f>
        <v/>
      </c>
      <c r="AG58" s="187">
        <f>(IF(DASHBOARD!$J$2=AG7,DASHBOARD!$P$59,IF(DASHBOARD!$J$2=0,0,AG58)))</f>
        <v/>
      </c>
      <c r="AH58" s="187">
        <f>(IF(DASHBOARD!$J$2=AH7,DASHBOARD!$P$59,IF(DASHBOARD!$J$2=0,0,AH58)))</f>
        <v/>
      </c>
      <c r="AI58" s="187">
        <f>(IF(DASHBOARD!$J$2=AI7,DASHBOARD!$P$59,IF(DASHBOARD!$J$2=0,0,AI58)))</f>
        <v/>
      </c>
      <c r="AJ58" s="187">
        <f>(IF(DASHBOARD!$J$2=AJ7,DASHBOARD!$P$59,IF(DASHBOARD!$J$2=0,0,AJ58)))</f>
        <v/>
      </c>
      <c r="AK58" s="187">
        <f>(IF(DASHBOARD!$J$2=AK7,DASHBOARD!$P$59,IF(DASHBOARD!$J$2=0,0,AK58)))</f>
        <v/>
      </c>
      <c r="AL58" s="187">
        <f>(IF(DASHBOARD!$J$2=AL7,DASHBOARD!$P$59,IF(DASHBOARD!$J$2=0,0,AL58)))</f>
        <v/>
      </c>
      <c r="AM58" s="187">
        <f>(IF(DASHBOARD!$J$2=AM7,DASHBOARD!$P$59,IF(DASHBOARD!$J$2=0,0,AM58)))</f>
        <v/>
      </c>
      <c r="AN58" s="187">
        <f>(IF(DASHBOARD!$J$2=AN7,DASHBOARD!$P$59,IF(DASHBOARD!$J$2=0,0,AN58)))</f>
        <v/>
      </c>
      <c r="AO58" s="187">
        <f>(IF(DASHBOARD!$J$2=AO7,DASHBOARD!$P$59,IF(DASHBOARD!$J$2=0,0,AO58)))</f>
        <v/>
      </c>
      <c r="AP58" s="187">
        <f>(IF(DASHBOARD!$J$2=AP7,DASHBOARD!$P$59,IF(DASHBOARD!$J$2=0,0,AP58)))</f>
        <v/>
      </c>
      <c r="AQ58" s="187">
        <f>(IF(DASHBOARD!$J$2=AQ7,DASHBOARD!$P$59,IF(DASHBOARD!$J$2=0,0,AQ58)))</f>
        <v/>
      </c>
      <c r="AR58" s="187">
        <f>(IF(DASHBOARD!$J$2=AR7,DASHBOARD!$P$59,IF(DASHBOARD!$J$2=0,0,AR58)))</f>
        <v/>
      </c>
      <c r="AS58" s="187">
        <f>(IF(DASHBOARD!$J$2=AS7,DASHBOARD!$P$59,IF(DASHBOARD!$J$2=0,0,AS58)))</f>
        <v/>
      </c>
      <c r="AT58" s="187">
        <f>(IF(DASHBOARD!$J$2=AT7,DASHBOARD!$P$59,IF(DASHBOARD!$J$2=0,0,AT58)))</f>
        <v/>
      </c>
      <c r="AU58" s="187">
        <f>(IF(DASHBOARD!$J$2=AU7,DASHBOARD!$P$59,IF(DASHBOARD!$J$2=0,0,AU58)))</f>
        <v/>
      </c>
      <c r="AV58" s="187">
        <f>(IF(DASHBOARD!$J$2=AV7,DASHBOARD!$P$59,IF(DASHBOARD!$J$2=0,0,AV58)))</f>
        <v/>
      </c>
      <c r="AW58" s="187">
        <f>(IF(DASHBOARD!$J$2=AW7,DASHBOARD!$P$59,IF(DASHBOARD!$J$2=0,0,AW58)))</f>
        <v/>
      </c>
      <c r="AX58" s="187">
        <f>(IF(DASHBOARD!$J$2=AX7,DASHBOARD!$P$59,IF(DASHBOARD!$J$2=0,0,AX58)))</f>
        <v/>
      </c>
      <c r="AY58" s="187">
        <f>(IF(DASHBOARD!$J$2=AY7,DASHBOARD!$P$59,IF(DASHBOARD!$J$2=0,0,AY58)))</f>
        <v/>
      </c>
      <c r="AZ58" s="187">
        <f>(IF(DASHBOARD!$J$2=AZ7,DASHBOARD!$P$59,IF(DASHBOARD!$J$2=0,0,AZ58)))</f>
        <v/>
      </c>
      <c r="BA58" s="187">
        <f>(IF(DASHBOARD!$J$2=BA7,DASHBOARD!$P$59,IF(DASHBOARD!$J$2=0,0,BA58)))</f>
        <v/>
      </c>
      <c r="BB58" s="180">
        <f>IF(SUM(F58:BA58)&lt;&gt;0,AVERAGEIF(F58:BA58,"&gt;0",F58:BA58),0)</f>
        <v/>
      </c>
      <c r="BC58" s="147" t="n"/>
      <c r="BD58" s="214">
        <f>MAXA(F58:BA58)</f>
        <v/>
      </c>
      <c r="BE58" s="1389">
        <f>IF(BD58&lt;&gt;0,VLOOKUP(BD58,$F$10:$BA$10,MATCH(BD58,F58:BA58,0)),"")</f>
        <v/>
      </c>
      <c r="BF58" s="214">
        <f t="array" ref="BF58">MIN(IF(F58:BA58&gt;0,F58:BA58))</f>
        <v/>
      </c>
      <c r="BG58" s="1389">
        <f>IF(BF58&lt;&gt;0,VLOOKUP(BF58,$F$10:$BA$10,MATCH($BF58,$F58:$BA58,0)),"")</f>
        <v/>
      </c>
      <c r="BI58" s="1398">
        <f>HLOOKUP($BI$9,$S$10:$AI$126,1+#REF!,TRUE)</f>
        <v/>
      </c>
      <c r="BJ58" s="1399">
        <f>HLOOKUP($BJ$9,$AJ$10:$AW$126,1+#REF!,TRUE)</f>
        <v/>
      </c>
      <c r="BK58" s="151" t="n"/>
    </row>
    <row r="59" ht="19.9" customHeight="1" s="18">
      <c r="B59" s="1370" t="n"/>
      <c r="C59" s="1381" t="n"/>
      <c r="D59" s="328" t="inlineStr">
        <is>
          <t>MAKALE 150</t>
        </is>
      </c>
      <c r="E59" s="186" t="n">
        <v>150</v>
      </c>
      <c r="F59" s="187">
        <f>(IF(DASHBOARD!$J$2=F7,DASHBOARD!$P$60,IF(DASHBOARD!$J$2=0,0,F59)))</f>
        <v/>
      </c>
      <c r="G59" s="187">
        <f>(IF(DASHBOARD!$J$2=G7,DASHBOARD!$P$60,IF(DASHBOARD!$J$2=0,0,G59)))</f>
        <v/>
      </c>
      <c r="H59" s="187">
        <f>(IF(DASHBOARD!$J$2=H7,DASHBOARD!$P$60,IF(DASHBOARD!$J$2=0,0,H59)))</f>
        <v/>
      </c>
      <c r="I59" s="187">
        <f>(IF(DASHBOARD!$J$2=I7,DASHBOARD!$P$60,IF(DASHBOARD!$J$2=0,0,I59)))</f>
        <v/>
      </c>
      <c r="J59" s="187">
        <f>(IF(DASHBOARD!$J$2=J7,DASHBOARD!$P$60,IF(DASHBOARD!$J$2=0,0,J59)))</f>
        <v/>
      </c>
      <c r="K59" s="187">
        <f>(IF(DASHBOARD!$J$2=K7,DASHBOARD!$P$60,IF(DASHBOARD!$J$2=0,0,K59)))</f>
        <v/>
      </c>
      <c r="L59" s="187">
        <f>(IF(DASHBOARD!$J$2=L7,DASHBOARD!$P$60,IF(DASHBOARD!$J$2=0,0,L59)))</f>
        <v/>
      </c>
      <c r="M59" s="187">
        <f>(IF(DASHBOARD!$J$2=M7,DASHBOARD!$P$60,IF(DASHBOARD!$J$2=0,0,M59)))</f>
        <v/>
      </c>
      <c r="N59" s="187">
        <f>(IF(DASHBOARD!$J$2=N7,DASHBOARD!$P$60,IF(DASHBOARD!$J$2=0,0,N59)))</f>
        <v/>
      </c>
      <c r="O59" s="187">
        <f>(IF(DASHBOARD!$J$2=O7,DASHBOARD!$P$60,IF(DASHBOARD!$J$2=0,0,O59)))</f>
        <v/>
      </c>
      <c r="P59" s="187">
        <f>(IF(DASHBOARD!$J$2=P7,DASHBOARD!$P$60,IF(DASHBOARD!$J$2=0,0,P59)))</f>
        <v/>
      </c>
      <c r="Q59" s="187">
        <f>(IF(DASHBOARD!$J$2=Q7,DASHBOARD!$P$60,IF(DASHBOARD!$J$2=0,0,Q59)))</f>
        <v/>
      </c>
      <c r="R59" s="187">
        <f>(IF(DASHBOARD!$J$2=R7,DASHBOARD!$P$60,IF(DASHBOARD!$J$2=0,0,R59)))</f>
        <v/>
      </c>
      <c r="S59" s="187">
        <f>(IF(DASHBOARD!$J$2=S7,DASHBOARD!$P$60,IF(DASHBOARD!$J$2=0,0,S59)))</f>
        <v/>
      </c>
      <c r="T59" s="187">
        <f>(IF(DASHBOARD!$J$2=T7,DASHBOARD!$P$60,IF(DASHBOARD!$J$2=0,0,T59)))</f>
        <v/>
      </c>
      <c r="U59" s="187">
        <f>(IF(DASHBOARD!$J$2=U7,DASHBOARD!$P$60,IF(DASHBOARD!$J$2=0,0,U59)))</f>
        <v/>
      </c>
      <c r="V59" s="187">
        <f>(IF(DASHBOARD!$J$2=V7,DASHBOARD!$P$60,IF(DASHBOARD!$J$2=0,0,V59)))</f>
        <v/>
      </c>
      <c r="W59" s="187">
        <f>(IF(DASHBOARD!$J$2=W7,DASHBOARD!$P$60,IF(DASHBOARD!$J$2=0,0,W59)))</f>
        <v/>
      </c>
      <c r="X59" s="187">
        <f>(IF(DASHBOARD!$J$2=X7,DASHBOARD!$P$60,IF(DASHBOARD!$J$2=0,0,X59)))</f>
        <v/>
      </c>
      <c r="Y59" s="187">
        <f>(IF(DASHBOARD!$J$2=Y7,DASHBOARD!$P$60,IF(DASHBOARD!$J$2=0,0,Y59)))</f>
        <v/>
      </c>
      <c r="Z59" s="187">
        <f>(IF(DASHBOARD!$J$2=Z7,DASHBOARD!$P$60,IF(DASHBOARD!$J$2=0,0,Z59)))</f>
        <v/>
      </c>
      <c r="AA59" s="187">
        <f>(IF(DASHBOARD!$J$2=AA7,DASHBOARD!$P$60,IF(DASHBOARD!$J$2=0,0,AA59)))</f>
        <v/>
      </c>
      <c r="AB59" s="187">
        <f>(IF(DASHBOARD!$J$2=AB7,DASHBOARD!$P$60,IF(DASHBOARD!$J$2=0,0,AB59)))</f>
        <v/>
      </c>
      <c r="AC59" s="187">
        <f>(IF(DASHBOARD!$J$2=AC7,DASHBOARD!$P$60,IF(DASHBOARD!$J$2=0,0,AC59)))</f>
        <v/>
      </c>
      <c r="AD59" s="187">
        <f>(IF(DASHBOARD!$J$2=AD7,DASHBOARD!$P$60,IF(DASHBOARD!$J$2=0,0,AD59)))</f>
        <v/>
      </c>
      <c r="AE59" s="187">
        <f>(IF(DASHBOARD!$J$2=AE7,DASHBOARD!$P$60,IF(DASHBOARD!$J$2=0,0,AE59)))</f>
        <v/>
      </c>
      <c r="AF59" s="187">
        <f>(IF(DASHBOARD!$J$2=AF7,DASHBOARD!$P$60,IF(DASHBOARD!$J$2=0,0,AF59)))</f>
        <v/>
      </c>
      <c r="AG59" s="187">
        <f>(IF(DASHBOARD!$J$2=AG7,DASHBOARD!$P$60,IF(DASHBOARD!$J$2=0,0,AG59)))</f>
        <v/>
      </c>
      <c r="AH59" s="187">
        <f>(IF(DASHBOARD!$J$2=AH7,DASHBOARD!$P$60,IF(DASHBOARD!$J$2=0,0,AH59)))</f>
        <v/>
      </c>
      <c r="AI59" s="187">
        <f>(IF(DASHBOARD!$J$2=AI7,DASHBOARD!$P$60,IF(DASHBOARD!$J$2=0,0,AI59)))</f>
        <v/>
      </c>
      <c r="AJ59" s="187">
        <f>(IF(DASHBOARD!$J$2=AJ7,DASHBOARD!$P$60,IF(DASHBOARD!$J$2=0,0,AJ59)))</f>
        <v/>
      </c>
      <c r="AK59" s="187">
        <f>(IF(DASHBOARD!$J$2=AK7,DASHBOARD!$P$60,IF(DASHBOARD!$J$2=0,0,AK59)))</f>
        <v/>
      </c>
      <c r="AL59" s="187">
        <f>(IF(DASHBOARD!$J$2=AL7,DASHBOARD!$P$60,IF(DASHBOARD!$J$2=0,0,AL59)))</f>
        <v/>
      </c>
      <c r="AM59" s="187">
        <f>(IF(DASHBOARD!$J$2=AM7,DASHBOARD!$P$60,IF(DASHBOARD!$J$2=0,0,AM59)))</f>
        <v/>
      </c>
      <c r="AN59" s="187">
        <f>(IF(DASHBOARD!$J$2=AN7,DASHBOARD!$P$60,IF(DASHBOARD!$J$2=0,0,AN59)))</f>
        <v/>
      </c>
      <c r="AO59" s="187">
        <f>(IF(DASHBOARD!$J$2=AO7,DASHBOARD!$P$60,IF(DASHBOARD!$J$2=0,0,AO59)))</f>
        <v/>
      </c>
      <c r="AP59" s="187">
        <f>(IF(DASHBOARD!$J$2=AP7,DASHBOARD!$P$60,IF(DASHBOARD!$J$2=0,0,AP59)))</f>
        <v/>
      </c>
      <c r="AQ59" s="187">
        <f>(IF(DASHBOARD!$J$2=AQ7,DASHBOARD!$P$60,IF(DASHBOARD!$J$2=0,0,AQ59)))</f>
        <v/>
      </c>
      <c r="AR59" s="187">
        <f>(IF(DASHBOARD!$J$2=AR7,DASHBOARD!$P$60,IF(DASHBOARD!$J$2=0,0,AR59)))</f>
        <v/>
      </c>
      <c r="AS59" s="187">
        <f>(IF(DASHBOARD!$J$2=AS7,DASHBOARD!$P$60,IF(DASHBOARD!$J$2=0,0,AS59)))</f>
        <v/>
      </c>
      <c r="AT59" s="187">
        <f>(IF(DASHBOARD!$J$2=AT7,DASHBOARD!$P$60,IF(DASHBOARD!$J$2=0,0,AT59)))</f>
        <v/>
      </c>
      <c r="AU59" s="187">
        <f>(IF(DASHBOARD!$J$2=AU7,DASHBOARD!$P$60,IF(DASHBOARD!$J$2=0,0,AU59)))</f>
        <v/>
      </c>
      <c r="AV59" s="187">
        <f>(IF(DASHBOARD!$J$2=AV7,DASHBOARD!$P$60,IF(DASHBOARD!$J$2=0,0,AV59)))</f>
        <v/>
      </c>
      <c r="AW59" s="187">
        <f>(IF(DASHBOARD!$J$2=AW7,DASHBOARD!$P$60,IF(DASHBOARD!$J$2=0,0,AW59)))</f>
        <v/>
      </c>
      <c r="AX59" s="187">
        <f>(IF(DASHBOARD!$J$2=AX7,DASHBOARD!$P$60,IF(DASHBOARD!$J$2=0,0,AX59)))</f>
        <v/>
      </c>
      <c r="AY59" s="187">
        <f>(IF(DASHBOARD!$J$2=AY7,DASHBOARD!$P$60,IF(DASHBOARD!$J$2=0,0,AY59)))</f>
        <v/>
      </c>
      <c r="AZ59" s="187">
        <f>(IF(DASHBOARD!$J$2=AZ7,DASHBOARD!$P$60,IF(DASHBOARD!$J$2=0,0,AZ59)))</f>
        <v/>
      </c>
      <c r="BA59" s="187">
        <f>(IF(DASHBOARD!$J$2=BA7,DASHBOARD!$P$60,IF(DASHBOARD!$J$2=0,0,BA59)))</f>
        <v/>
      </c>
      <c r="BB59" s="180">
        <f>IF(SUM(F59:BA59)&lt;&gt;0,AVERAGEIF(F59:BA59,"&gt;0",F59:BA59),0)</f>
        <v/>
      </c>
      <c r="BC59" s="147" t="n"/>
      <c r="BD59" s="214">
        <f>MAXA(F59:BA59)</f>
        <v/>
      </c>
      <c r="BE59" s="1389">
        <f>IF(BD59&lt;&gt;0,VLOOKUP(BD59,$F$10:$BA$10,MATCH(BD59,F59:BA59,0)),"")</f>
        <v/>
      </c>
      <c r="BF59" s="214">
        <f t="array" ref="BF59">MIN(IF(F59:BA59&gt;0,F59:BA59))</f>
        <v/>
      </c>
      <c r="BG59" s="1389">
        <f>IF(BF59&lt;&gt;0,VLOOKUP(BF59,$F$10:$BA$10,MATCH($BF59,$F59:$BA59,0)),"")</f>
        <v/>
      </c>
      <c r="BI59" s="1398">
        <f>HLOOKUP($BI$9,$S$10:$AI$126,1+#REF!,TRUE)</f>
        <v/>
      </c>
      <c r="BJ59" s="1399">
        <f>HLOOKUP($BJ$9,$AJ$10:$AW$126,1+#REF!,TRUE)</f>
        <v/>
      </c>
      <c r="BK59" s="151" t="n"/>
    </row>
    <row r="60" ht="19.9" customHeight="1" s="18">
      <c r="B60" s="1370" t="n"/>
      <c r="C60" s="1381" t="n"/>
      <c r="D60" s="328" t="n"/>
      <c r="E60" s="186" t="n"/>
      <c r="F60" s="187" t="n"/>
      <c r="G60" s="187" t="n"/>
      <c r="H60" s="187" t="n"/>
      <c r="I60" s="187" t="n"/>
      <c r="J60" s="187" t="n"/>
      <c r="K60" s="187" t="n"/>
      <c r="L60" s="187" t="n"/>
      <c r="M60" s="187" t="n"/>
      <c r="N60" s="187" t="n"/>
      <c r="O60" s="187" t="n"/>
      <c r="P60" s="187" t="n"/>
      <c r="Q60" s="187" t="n"/>
      <c r="R60" s="187" t="n"/>
      <c r="S60" s="187" t="n"/>
      <c r="T60" s="187" t="n"/>
      <c r="U60" s="187" t="n"/>
      <c r="V60" s="187" t="n"/>
      <c r="W60" s="187" t="n"/>
      <c r="X60" s="187" t="n"/>
      <c r="Y60" s="187" t="n"/>
      <c r="Z60" s="187" t="n"/>
      <c r="AA60" s="187" t="n"/>
      <c r="AB60" s="187" t="n"/>
      <c r="AC60" s="187" t="n"/>
      <c r="AD60" s="187" t="n"/>
      <c r="AE60" s="187" t="n"/>
      <c r="AF60" s="187" t="n"/>
      <c r="AG60" s="187" t="n"/>
      <c r="AH60" s="187" t="n"/>
      <c r="AI60" s="187" t="n"/>
      <c r="AJ60" s="187" t="n"/>
      <c r="AK60" s="187" t="n"/>
      <c r="AL60" s="187" t="n"/>
      <c r="AM60" s="187" t="n"/>
      <c r="AN60" s="187" t="n"/>
      <c r="AO60" s="187" t="n"/>
      <c r="AP60" s="187" t="n"/>
      <c r="AQ60" s="187" t="n"/>
      <c r="AR60" s="187" t="n"/>
      <c r="AS60" s="187" t="n"/>
      <c r="AT60" s="187" t="n"/>
      <c r="AU60" s="187" t="n"/>
      <c r="AV60" s="187" t="n"/>
      <c r="AW60" s="187" t="n"/>
      <c r="AX60" s="187" t="n"/>
      <c r="AY60" s="187" t="n"/>
      <c r="AZ60" s="187" t="n"/>
      <c r="BA60" s="187" t="n"/>
      <c r="BB60" s="180">
        <f>IF(SUM(F60:BA60)&lt;&gt;0,AVERAGEIF(F60:BA60,"&gt;0",F60:BA60),0)</f>
        <v/>
      </c>
      <c r="BC60" s="147" t="n"/>
      <c r="BD60" s="214">
        <f>MAXA(F60:BA60)</f>
        <v/>
      </c>
      <c r="BE60" s="1389">
        <f>IF(BD60&lt;&gt;0,VLOOKUP(BD60,$F$10:$BA$10,MATCH(BD60,F60:BA60,0)),"")</f>
        <v/>
      </c>
      <c r="BF60" s="214">
        <f t="array" ref="BF60">MIN(IF(F60:BA60&gt;0,F60:BA60))</f>
        <v/>
      </c>
      <c r="BG60" s="1389">
        <f>IF(BF60&lt;&gt;0,VLOOKUP(BF60,$F$10:$BA$10,MATCH($BF60,$F60:$BA60,0)),"")</f>
        <v/>
      </c>
      <c r="BI60" s="1398">
        <f>HLOOKUP($BI$9,$S$10:$AI$126,1+#REF!,TRUE)</f>
        <v/>
      </c>
      <c r="BJ60" s="1399">
        <f>HLOOKUP($BJ$9,$AJ$10:$AW$126,1+#REF!,TRUE)</f>
        <v/>
      </c>
      <c r="BK60" s="151" t="n"/>
    </row>
    <row r="61" ht="19.9" customHeight="1" s="18">
      <c r="B61" s="1370" t="n"/>
      <c r="C61" s="1381" t="n"/>
      <c r="D61" s="328" t="n"/>
      <c r="E61" s="188" t="n"/>
      <c r="F61" s="187" t="n"/>
      <c r="G61" s="187" t="n"/>
      <c r="H61" s="187" t="n"/>
      <c r="I61" s="187" t="n"/>
      <c r="J61" s="187" t="n"/>
      <c r="K61" s="187" t="n"/>
      <c r="L61" s="187" t="n"/>
      <c r="M61" s="187" t="n"/>
      <c r="N61" s="187" t="n"/>
      <c r="O61" s="187" t="n"/>
      <c r="P61" s="187" t="n"/>
      <c r="Q61" s="187" t="n"/>
      <c r="R61" s="187" t="n"/>
      <c r="S61" s="187" t="n"/>
      <c r="T61" s="187" t="n"/>
      <c r="U61" s="187" t="n"/>
      <c r="V61" s="187" t="n"/>
      <c r="W61" s="187" t="n"/>
      <c r="X61" s="187" t="n"/>
      <c r="Y61" s="187" t="n"/>
      <c r="Z61" s="187" t="n"/>
      <c r="AA61" s="187" t="n"/>
      <c r="AB61" s="187" t="n"/>
      <c r="AC61" s="187" t="n"/>
      <c r="AD61" s="187" t="n"/>
      <c r="AE61" s="187" t="n"/>
      <c r="AF61" s="187" t="n"/>
      <c r="AG61" s="187" t="n"/>
      <c r="AH61" s="187" t="n"/>
      <c r="AI61" s="187" t="n"/>
      <c r="AJ61" s="187" t="n"/>
      <c r="AK61" s="187" t="n"/>
      <c r="AL61" s="187" t="n"/>
      <c r="AM61" s="187" t="n"/>
      <c r="AN61" s="187" t="n"/>
      <c r="AO61" s="187" t="n"/>
      <c r="AP61" s="187" t="n"/>
      <c r="AQ61" s="187" t="n"/>
      <c r="AR61" s="187" t="n"/>
      <c r="AS61" s="187" t="n"/>
      <c r="AT61" s="187" t="n"/>
      <c r="AU61" s="187" t="n"/>
      <c r="AV61" s="187" t="n"/>
      <c r="AW61" s="187" t="n"/>
      <c r="AX61" s="187" t="n"/>
      <c r="AY61" s="187" t="n"/>
      <c r="AZ61" s="187" t="n"/>
      <c r="BA61" s="187" t="n"/>
      <c r="BB61" s="180">
        <f>IF(SUM(F61:BA61)&lt;&gt;0,AVERAGEIF(F61:BA61,"&gt;0",F61:BA61),0)</f>
        <v/>
      </c>
      <c r="BC61" s="147" t="n"/>
      <c r="BD61" s="214">
        <f>MAXA(F61:BA61)</f>
        <v/>
      </c>
      <c r="BE61" s="1389">
        <f>IF(BD61&lt;&gt;0,VLOOKUP(BD61,$F$10:$BA$10,MATCH(BD61,F61:BA61,0)),"")</f>
        <v/>
      </c>
      <c r="BF61" s="214">
        <f t="array" ref="BF61">MIN(IF(F61:BA61&gt;0,F61:BA61))</f>
        <v/>
      </c>
      <c r="BG61" s="1389">
        <f>IF(BF61&lt;&gt;0,VLOOKUP(BF61,$F$10:$BA$10,MATCH($BF61,$F61:$BA61,0)),"")</f>
        <v/>
      </c>
      <c r="BI61" s="1398">
        <f>HLOOKUP($BI$9,$S$10:$AI$126,1+#REF!,TRUE)</f>
        <v/>
      </c>
      <c r="BJ61" s="1399">
        <f>HLOOKUP($BJ$9,$AJ$10:$AW$126,1+#REF!,TRUE)</f>
        <v/>
      </c>
      <c r="BK61" s="151" t="n"/>
    </row>
    <row r="62" ht="19.9" customHeight="1" s="18">
      <c r="B62" s="1370" t="n"/>
      <c r="C62" s="1381" t="n"/>
      <c r="D62" s="328" t="n"/>
      <c r="E62" s="188" t="n"/>
      <c r="F62" s="187" t="n"/>
      <c r="G62" s="187" t="n"/>
      <c r="H62" s="187" t="n"/>
      <c r="I62" s="187" t="n"/>
      <c r="J62" s="187" t="n"/>
      <c r="K62" s="187" t="n"/>
      <c r="L62" s="187" t="n"/>
      <c r="M62" s="187" t="n"/>
      <c r="N62" s="187" t="n"/>
      <c r="O62" s="187" t="n"/>
      <c r="P62" s="187" t="n"/>
      <c r="Q62" s="187" t="n"/>
      <c r="R62" s="187" t="n"/>
      <c r="S62" s="187" t="n"/>
      <c r="T62" s="187" t="n"/>
      <c r="U62" s="187" t="n"/>
      <c r="V62" s="187" t="n"/>
      <c r="W62" s="187" t="n"/>
      <c r="X62" s="187" t="n"/>
      <c r="Y62" s="187" t="n"/>
      <c r="Z62" s="187" t="n"/>
      <c r="AA62" s="187" t="n"/>
      <c r="AB62" s="187" t="n"/>
      <c r="AC62" s="187" t="n"/>
      <c r="AD62" s="187" t="n"/>
      <c r="AE62" s="187" t="n"/>
      <c r="AF62" s="187" t="n"/>
      <c r="AG62" s="187" t="n"/>
      <c r="AH62" s="187" t="n"/>
      <c r="AI62" s="187" t="n"/>
      <c r="AJ62" s="187" t="n"/>
      <c r="AK62" s="187" t="n"/>
      <c r="AL62" s="187" t="n"/>
      <c r="AM62" s="187" t="n"/>
      <c r="AN62" s="187" t="n"/>
      <c r="AO62" s="187" t="n"/>
      <c r="AP62" s="187" t="n"/>
      <c r="AQ62" s="187" t="n"/>
      <c r="AR62" s="187" t="n"/>
      <c r="AS62" s="187" t="n"/>
      <c r="AT62" s="187" t="n"/>
      <c r="AU62" s="187" t="n"/>
      <c r="AV62" s="187" t="n"/>
      <c r="AW62" s="187" t="n"/>
      <c r="AX62" s="187" t="n"/>
      <c r="AY62" s="187" t="n"/>
      <c r="AZ62" s="187" t="n"/>
      <c r="BA62" s="187" t="n"/>
      <c r="BB62" s="180">
        <f>IF(SUM(F62:BA62)&lt;&gt;0,AVERAGEIF(F62:BA62,"&gt;0",F62:BA62),0)</f>
        <v/>
      </c>
      <c r="BC62" s="147" t="n"/>
      <c r="BD62" s="214">
        <f>MAXA(F62:BA62)</f>
        <v/>
      </c>
      <c r="BE62" s="1389">
        <f>IF(BD62&lt;&gt;0,VLOOKUP(BD62,$F$10:$BA$10,MATCH(BD62,F62:BA62,0)),"")</f>
        <v/>
      </c>
      <c r="BF62" s="214">
        <f t="array" ref="BF62">MIN(IF(F62:BA62&gt;0,F62:BA62))</f>
        <v/>
      </c>
      <c r="BG62" s="1389">
        <f>IF(BF62&lt;&gt;0,VLOOKUP(BF62,$F$10:$BA$10,MATCH($BF62,$F62:$BA62,0)),"")</f>
        <v/>
      </c>
      <c r="BI62" s="1398">
        <f>HLOOKUP($BI$9,$S$10:$AI$126,1+#REF!,TRUE)</f>
        <v/>
      </c>
      <c r="BJ62" s="1399">
        <f>HLOOKUP($BJ$9,$AJ$10:$AW$126,1+#REF!,TRUE)</f>
        <v/>
      </c>
      <c r="BK62" s="151" t="n"/>
    </row>
    <row r="63" ht="19.9" customHeight="1" s="18" thickBot="1">
      <c r="B63" s="1370" t="n"/>
      <c r="C63" s="1395" t="n"/>
      <c r="D63" s="219" t="n"/>
      <c r="E63" s="220" t="n"/>
      <c r="F63" s="236" t="n"/>
      <c r="G63" s="236" t="n"/>
      <c r="H63" s="236" t="n"/>
      <c r="I63" s="236" t="n"/>
      <c r="J63" s="236" t="n"/>
      <c r="K63" s="236" t="n"/>
      <c r="L63" s="236" t="n"/>
      <c r="M63" s="236" t="n"/>
      <c r="N63" s="236" t="n"/>
      <c r="O63" s="236" t="n"/>
      <c r="P63" s="236" t="n"/>
      <c r="Q63" s="236" t="n"/>
      <c r="R63" s="236" t="n"/>
      <c r="S63" s="236" t="n"/>
      <c r="T63" s="236" t="n"/>
      <c r="U63" s="236" t="n"/>
      <c r="V63" s="236" t="n"/>
      <c r="W63" s="236" t="n"/>
      <c r="X63" s="236" t="n"/>
      <c r="Y63" s="236" t="n"/>
      <c r="Z63" s="236" t="n"/>
      <c r="AA63" s="236" t="n"/>
      <c r="AB63" s="236" t="n"/>
      <c r="AC63" s="236" t="n"/>
      <c r="AD63" s="236" t="n"/>
      <c r="AE63" s="236" t="n"/>
      <c r="AF63" s="236" t="n"/>
      <c r="AG63" s="236" t="n"/>
      <c r="AH63" s="236" t="n"/>
      <c r="AI63" s="236" t="n"/>
      <c r="AJ63" s="236" t="n"/>
      <c r="AK63" s="236" t="n"/>
      <c r="AL63" s="236" t="n"/>
      <c r="AM63" s="236" t="n"/>
      <c r="AN63" s="236" t="n"/>
      <c r="AO63" s="236" t="n"/>
      <c r="AP63" s="236" t="n"/>
      <c r="AQ63" s="236" t="n"/>
      <c r="AR63" s="236" t="n"/>
      <c r="AS63" s="236" t="n"/>
      <c r="AT63" s="236" t="n"/>
      <c r="AU63" s="236" t="n"/>
      <c r="AV63" s="236" t="n"/>
      <c r="AW63" s="236" t="n"/>
      <c r="AX63" s="236" t="n"/>
      <c r="AY63" s="236" t="n"/>
      <c r="AZ63" s="236" t="n"/>
      <c r="BA63" s="236" t="n"/>
      <c r="BB63" s="222">
        <f>IF(SUM(F63:BA63)&lt;&gt;0,AVERAGEIF(F63:BA63,"&gt;0",F63:BA63),0)</f>
        <v/>
      </c>
      <c r="BC63" s="147" t="n"/>
      <c r="BD63" s="209">
        <f>MAXA(F63:BA63)</f>
        <v/>
      </c>
      <c r="BE63" s="1392">
        <f>IF(BD63&lt;&gt;0,VLOOKUP(BD63,$F$10:$BA$10,MATCH(BD63,F63:BA63,0)),"")</f>
        <v/>
      </c>
      <c r="BF63" s="209">
        <f t="array" ref="BF63">MIN(IF(F63:BA63&gt;0,F63:BA63))</f>
        <v/>
      </c>
      <c r="BG63" s="1392">
        <f>IF(BF63&lt;&gt;0,VLOOKUP(BF63,$F$10:$BA$10,MATCH($BF63,$F63:$BA63,0)),"")</f>
        <v/>
      </c>
      <c r="BI63" s="1400">
        <f>HLOOKUP($BI$9,$S$10:$AI$126,1+#REF!,TRUE)</f>
        <v/>
      </c>
      <c r="BJ63" s="1401">
        <f>HLOOKUP($BJ$9,$AJ$10:$AW$126,1+#REF!,TRUE)</f>
        <v/>
      </c>
      <c r="BK63" s="151" t="n"/>
    </row>
    <row r="64" ht="19.9" customHeight="1" s="18" thickTop="1">
      <c r="B64" s="1370" t="n"/>
      <c r="C64" s="980" t="inlineStr">
        <is>
          <t>KENDARI</t>
        </is>
      </c>
      <c r="D64" s="746" t="inlineStr">
        <is>
          <t>BMPP 150</t>
        </is>
      </c>
      <c r="E64" s="186" t="n">
        <v>150</v>
      </c>
      <c r="F64" s="187">
        <f>(IF(DASHBOARD!$J$2=F7,DASHBOARD!$P$103,IF(DASHBOARD!$J$2=0,0,F64)))</f>
        <v/>
      </c>
      <c r="G64" s="187">
        <f>(IF(DASHBOARD!$J$2=G7,DASHBOARD!$P$103,IF(DASHBOARD!$J$2=0,0,G64)))</f>
        <v/>
      </c>
      <c r="H64" s="187">
        <f>(IF(DASHBOARD!$J$2=H7,DASHBOARD!$P$103,IF(DASHBOARD!$J$2=0,0,H64)))</f>
        <v/>
      </c>
      <c r="I64" s="187">
        <f>(IF(DASHBOARD!$J$2=I7,DASHBOARD!$P$103,IF(DASHBOARD!$J$2=0,0,I64)))</f>
        <v/>
      </c>
      <c r="J64" s="187">
        <f>(IF(DASHBOARD!$J$2=J7,DASHBOARD!$P$103,IF(DASHBOARD!$J$2=0,0,J64)))</f>
        <v/>
      </c>
      <c r="K64" s="187">
        <f>(IF(DASHBOARD!$J$2=K7,DASHBOARD!$P$103,IF(DASHBOARD!$J$2=0,0,K64)))</f>
        <v/>
      </c>
      <c r="L64" s="187">
        <f>(IF(DASHBOARD!$J$2=L7,DASHBOARD!$P$103,IF(DASHBOARD!$J$2=0,0,L64)))</f>
        <v/>
      </c>
      <c r="M64" s="187">
        <f>(IF(DASHBOARD!$J$2=M7,DASHBOARD!$P$103,IF(DASHBOARD!$J$2=0,0,M64)))</f>
        <v/>
      </c>
      <c r="N64" s="187">
        <f>(IF(DASHBOARD!$J$2=N7,DASHBOARD!$P$103,IF(DASHBOARD!$J$2=0,0,N64)))</f>
        <v/>
      </c>
      <c r="O64" s="187">
        <f>(IF(DASHBOARD!$J$2=O7,DASHBOARD!$P$103,IF(DASHBOARD!$J$2=0,0,O64)))</f>
        <v/>
      </c>
      <c r="P64" s="187">
        <f>(IF(DASHBOARD!$J$2=P7,DASHBOARD!$P$103,IF(DASHBOARD!$J$2=0,0,P64)))</f>
        <v/>
      </c>
      <c r="Q64" s="187">
        <f>(IF(DASHBOARD!$J$2=Q7,DASHBOARD!$P$103,IF(DASHBOARD!$J$2=0,0,Q64)))</f>
        <v/>
      </c>
      <c r="R64" s="187">
        <f>(IF(DASHBOARD!$J$2=R7,DASHBOARD!$P$103,IF(DASHBOARD!$J$2=0,0,R64)))</f>
        <v/>
      </c>
      <c r="S64" s="187">
        <f>(IF(DASHBOARD!$J$2=S7,DASHBOARD!$P$103,IF(DASHBOARD!$J$2=0,0,S64)))</f>
        <v/>
      </c>
      <c r="T64" s="187">
        <f>(IF(DASHBOARD!$J$2=T7,DASHBOARD!$P$103,IF(DASHBOARD!$J$2=0,0,T64)))</f>
        <v/>
      </c>
      <c r="U64" s="187">
        <f>(IF(DASHBOARD!$J$2=U7,DASHBOARD!$P$103,IF(DASHBOARD!$J$2=0,0,U64)))</f>
        <v/>
      </c>
      <c r="V64" s="187">
        <f>(IF(DASHBOARD!$J$2=V7,DASHBOARD!$P$103,IF(DASHBOARD!$J$2=0,0,V64)))</f>
        <v/>
      </c>
      <c r="W64" s="187">
        <f>(IF(DASHBOARD!$J$2=W7,DASHBOARD!$P$103,IF(DASHBOARD!$J$2=0,0,W64)))</f>
        <v/>
      </c>
      <c r="X64" s="187">
        <f>(IF(DASHBOARD!$J$2=X7,DASHBOARD!$P$103,IF(DASHBOARD!$J$2=0,0,X64)))</f>
        <v/>
      </c>
      <c r="Y64" s="187">
        <f>(IF(DASHBOARD!$J$2=Y7,DASHBOARD!$P$103,IF(DASHBOARD!$J$2=0,0,Y64)))</f>
        <v/>
      </c>
      <c r="Z64" s="187">
        <f>(IF(DASHBOARD!$J$2=Z7,DASHBOARD!$P$103,IF(DASHBOARD!$J$2=0,0,Z64)))</f>
        <v/>
      </c>
      <c r="AA64" s="187">
        <f>(IF(DASHBOARD!$J$2=AA7,DASHBOARD!$P$103,IF(DASHBOARD!$J$2=0,0,AA64)))</f>
        <v/>
      </c>
      <c r="AB64" s="187">
        <f>(IF(DASHBOARD!$J$2=AB7,DASHBOARD!$P$103,IF(DASHBOARD!$J$2=0,0,AB64)))</f>
        <v/>
      </c>
      <c r="AC64" s="187">
        <f>(IF(DASHBOARD!$J$2=AC7,DASHBOARD!$P$103,IF(DASHBOARD!$J$2=0,0,AC64)))</f>
        <v/>
      </c>
      <c r="AD64" s="187">
        <f>(IF(DASHBOARD!$J$2=AD7,DASHBOARD!$P$103,IF(DASHBOARD!$J$2=0,0,AD64)))</f>
        <v/>
      </c>
      <c r="AE64" s="187">
        <f>(IF(DASHBOARD!$J$2=AE7,DASHBOARD!$P$103,IF(DASHBOARD!$J$2=0,0,AE64)))</f>
        <v/>
      </c>
      <c r="AF64" s="187">
        <f>(IF(DASHBOARD!$J$2=AF7,DASHBOARD!$P$103,IF(DASHBOARD!$J$2=0,0,AF64)))</f>
        <v/>
      </c>
      <c r="AG64" s="187">
        <f>(IF(DASHBOARD!$J$2=AG7,DASHBOARD!$P$103,IF(DASHBOARD!$J$2=0,0,AG64)))</f>
        <v/>
      </c>
      <c r="AH64" s="187">
        <f>(IF(DASHBOARD!$J$2=AH7,DASHBOARD!$P$103,IF(DASHBOARD!$J$2=0,0,AH64)))</f>
        <v/>
      </c>
      <c r="AI64" s="187">
        <f>(IF(DASHBOARD!$J$2=AI7,DASHBOARD!$P$103,IF(DASHBOARD!$J$2=0,0,AI64)))</f>
        <v/>
      </c>
      <c r="AJ64" s="187">
        <f>(IF(DASHBOARD!$J$2=AJ7,DASHBOARD!$P$103,IF(DASHBOARD!$J$2=0,0,AJ64)))</f>
        <v/>
      </c>
      <c r="AK64" s="187">
        <f>(IF(DASHBOARD!$J$2=AK7,DASHBOARD!$P$103,IF(DASHBOARD!$J$2=0,0,AK64)))</f>
        <v/>
      </c>
      <c r="AL64" s="187">
        <f>(IF(DASHBOARD!$J$2=AL7,DASHBOARD!$P$103,IF(DASHBOARD!$J$2=0,0,AL64)))</f>
        <v/>
      </c>
      <c r="AM64" s="187">
        <f>(IF(DASHBOARD!$J$2=AM7,DASHBOARD!$P$103,IF(DASHBOARD!$J$2=0,0,AM64)))</f>
        <v/>
      </c>
      <c r="AN64" s="187">
        <f>(IF(DASHBOARD!$J$2=AN7,DASHBOARD!$P$103,IF(DASHBOARD!$J$2=0,0,AN64)))</f>
        <v/>
      </c>
      <c r="AO64" s="187">
        <f>(IF(DASHBOARD!$J$2=AO7,DASHBOARD!$P$103,IF(DASHBOARD!$J$2=0,0,AO64)))</f>
        <v/>
      </c>
      <c r="AP64" s="187">
        <f>(IF(DASHBOARD!$J$2=AP7,DASHBOARD!$P$103,IF(DASHBOARD!$J$2=0,0,AP64)))</f>
        <v/>
      </c>
      <c r="AQ64" s="187">
        <f>(IF(DASHBOARD!$J$2=AQ7,DASHBOARD!$P$103,IF(DASHBOARD!$J$2=0,0,AQ64)))</f>
        <v/>
      </c>
      <c r="AR64" s="187">
        <f>(IF(DASHBOARD!$J$2=AR7,DASHBOARD!$P$103,IF(DASHBOARD!$J$2=0,0,AR64)))</f>
        <v/>
      </c>
      <c r="AS64" s="187">
        <f>(IF(DASHBOARD!$J$2=AS7,DASHBOARD!$P$103,IF(DASHBOARD!$J$2=0,0,AS64)))</f>
        <v/>
      </c>
      <c r="AT64" s="187">
        <f>(IF(DASHBOARD!$J$2=AT7,DASHBOARD!$P$103,IF(DASHBOARD!$J$2=0,0,AT64)))</f>
        <v/>
      </c>
      <c r="AU64" s="187">
        <f>(IF(DASHBOARD!$J$2=AU7,DASHBOARD!$P$103,IF(DASHBOARD!$J$2=0,0,AU64)))</f>
        <v/>
      </c>
      <c r="AV64" s="187">
        <f>(IF(DASHBOARD!$J$2=AV7,DASHBOARD!$P$103,IF(DASHBOARD!$J$2=0,0,AV64)))</f>
        <v/>
      </c>
      <c r="AW64" s="187">
        <f>(IF(DASHBOARD!$J$2=AW7,DASHBOARD!$P$103,IF(DASHBOARD!$J$2=0,0,AW64)))</f>
        <v/>
      </c>
      <c r="AX64" s="187">
        <f>(IF(DASHBOARD!$J$2=AX7,DASHBOARD!$P$103,IF(DASHBOARD!$J$2=0,0,AX64)))</f>
        <v/>
      </c>
      <c r="AY64" s="187">
        <f>(IF(DASHBOARD!$J$2=AY7,DASHBOARD!$P$103,IF(DASHBOARD!$J$2=0,0,AY64)))</f>
        <v/>
      </c>
      <c r="AZ64" s="187">
        <f>(IF(DASHBOARD!$J$2=AZ7,DASHBOARD!$P$103,IF(DASHBOARD!$J$2=0,0,AZ64)))</f>
        <v/>
      </c>
      <c r="BA64" s="187">
        <f>(IF(DASHBOARD!$J$2=BA7,DASHBOARD!$P$103,IF(DASHBOARD!$J$2=0,0,BA64)))</f>
        <v/>
      </c>
      <c r="BB64" s="772" t="n"/>
      <c r="BC64" s="147" t="n"/>
      <c r="BD64" s="773" t="n"/>
      <c r="BE64" s="1402" t="n"/>
      <c r="BF64" s="773" t="n"/>
      <c r="BG64" s="1402" t="n"/>
      <c r="BI64" s="1403" t="n"/>
      <c r="BJ64" s="1404" t="n"/>
      <c r="BK64" s="151" t="n"/>
    </row>
    <row r="65" ht="19.9" customHeight="1" s="18">
      <c r="B65" s="1370" t="n"/>
      <c r="C65" s="1381" t="n"/>
      <c r="D65" s="746" t="inlineStr">
        <is>
          <t>ANTAM 150</t>
        </is>
      </c>
      <c r="E65" s="186" t="n">
        <v>150</v>
      </c>
      <c r="F65" s="187">
        <f>(IF(DASHBOARD!$J$2=F7,DASHBOARD!$P$99,IF(DASHBOARD!$J$2=0,0,F65)))</f>
        <v/>
      </c>
      <c r="G65" s="187">
        <f>(IF(DASHBOARD!$J$2=G7,DASHBOARD!$P$99,IF(DASHBOARD!$J$2=0,0,G65)))</f>
        <v/>
      </c>
      <c r="H65" s="187">
        <f>(IF(DASHBOARD!$J$2=H7,DASHBOARD!$P$99,IF(DASHBOARD!$J$2=0,0,H65)))</f>
        <v/>
      </c>
      <c r="I65" s="187">
        <f>(IF(DASHBOARD!$J$2=I7,DASHBOARD!$P$99,IF(DASHBOARD!$J$2=0,0,I65)))</f>
        <v/>
      </c>
      <c r="J65" s="187">
        <f>(IF(DASHBOARD!$J$2=J7,DASHBOARD!$P$99,IF(DASHBOARD!$J$2=0,0,J65)))</f>
        <v/>
      </c>
      <c r="K65" s="187">
        <f>(IF(DASHBOARD!$J$2=K7,DASHBOARD!$P$99,IF(DASHBOARD!$J$2=0,0,K65)))</f>
        <v/>
      </c>
      <c r="L65" s="187">
        <f>(IF(DASHBOARD!$J$2=L7,DASHBOARD!$P$99,IF(DASHBOARD!$J$2=0,0,L65)))</f>
        <v/>
      </c>
      <c r="M65" s="187">
        <f>(IF(DASHBOARD!$J$2=M7,DASHBOARD!$P$99,IF(DASHBOARD!$J$2=0,0,M65)))</f>
        <v/>
      </c>
      <c r="N65" s="187">
        <f>(IF(DASHBOARD!$J$2=N7,DASHBOARD!$P$99,IF(DASHBOARD!$J$2=0,0,N65)))</f>
        <v/>
      </c>
      <c r="O65" s="187">
        <f>(IF(DASHBOARD!$J$2=O7,DASHBOARD!$P$99,IF(DASHBOARD!$J$2=0,0,O65)))</f>
        <v/>
      </c>
      <c r="P65" s="187">
        <f>(IF(DASHBOARD!$J$2=P7,DASHBOARD!$P$99,IF(DASHBOARD!$J$2=0,0,P65)))</f>
        <v/>
      </c>
      <c r="Q65" s="187">
        <f>(IF(DASHBOARD!$J$2=Q7,DASHBOARD!$P$99,IF(DASHBOARD!$J$2=0,0,Q65)))</f>
        <v/>
      </c>
      <c r="R65" s="187">
        <f>(IF(DASHBOARD!$J$2=R7,DASHBOARD!$P$99,IF(DASHBOARD!$J$2=0,0,R65)))</f>
        <v/>
      </c>
      <c r="S65" s="187">
        <f>(IF(DASHBOARD!$J$2=S7,DASHBOARD!$P$99,IF(DASHBOARD!$J$2=0,0,S65)))</f>
        <v/>
      </c>
      <c r="T65" s="187">
        <f>(IF(DASHBOARD!$J$2=T7,DASHBOARD!$P$99,IF(DASHBOARD!$J$2=0,0,T65)))</f>
        <v/>
      </c>
      <c r="U65" s="187">
        <f>(IF(DASHBOARD!$J$2=U7,DASHBOARD!$P$99,IF(DASHBOARD!$J$2=0,0,U65)))</f>
        <v/>
      </c>
      <c r="V65" s="187">
        <f>(IF(DASHBOARD!$J$2=V7,DASHBOARD!$P$99,IF(DASHBOARD!$J$2=0,0,V65)))</f>
        <v/>
      </c>
      <c r="W65" s="187">
        <f>(IF(DASHBOARD!$J$2=W7,DASHBOARD!$P$99,IF(DASHBOARD!$J$2=0,0,W65)))</f>
        <v/>
      </c>
      <c r="X65" s="187">
        <f>(IF(DASHBOARD!$J$2=X7,DASHBOARD!$P$99,IF(DASHBOARD!$J$2=0,0,X65)))</f>
        <v/>
      </c>
      <c r="Y65" s="187">
        <f>(IF(DASHBOARD!$J$2=Y7,DASHBOARD!$P$99,IF(DASHBOARD!$J$2=0,0,Y65)))</f>
        <v/>
      </c>
      <c r="Z65" s="187">
        <f>(IF(DASHBOARD!$J$2=Z7,DASHBOARD!$P$99,IF(DASHBOARD!$J$2=0,0,Z65)))</f>
        <v/>
      </c>
      <c r="AA65" s="187">
        <f>(IF(DASHBOARD!$J$2=AA7,DASHBOARD!$P$99,IF(DASHBOARD!$J$2=0,0,AA65)))</f>
        <v/>
      </c>
      <c r="AB65" s="187">
        <f>(IF(DASHBOARD!$J$2=AB7,DASHBOARD!$P$99,IF(DASHBOARD!$J$2=0,0,AB65)))</f>
        <v/>
      </c>
      <c r="AC65" s="187">
        <f>(IF(DASHBOARD!$J$2=AC7,DASHBOARD!$P$99,IF(DASHBOARD!$J$2=0,0,AC65)))</f>
        <v/>
      </c>
      <c r="AD65" s="187">
        <f>(IF(DASHBOARD!$J$2=AD7,DASHBOARD!$P$99,IF(DASHBOARD!$J$2=0,0,AD65)))</f>
        <v/>
      </c>
      <c r="AE65" s="187">
        <f>(IF(DASHBOARD!$J$2=AE7,DASHBOARD!$P$99,IF(DASHBOARD!$J$2=0,0,AE65)))</f>
        <v/>
      </c>
      <c r="AF65" s="187">
        <f>(IF(DASHBOARD!$J$2=AF7,DASHBOARD!$P$99,IF(DASHBOARD!$J$2=0,0,AF65)))</f>
        <v/>
      </c>
      <c r="AG65" s="187">
        <f>(IF(DASHBOARD!$J$2=AG7,DASHBOARD!$P$99,IF(DASHBOARD!$J$2=0,0,AG65)))</f>
        <v/>
      </c>
      <c r="AH65" s="187">
        <f>(IF(DASHBOARD!$J$2=AH7,DASHBOARD!$P$99,IF(DASHBOARD!$J$2=0,0,AH65)))</f>
        <v/>
      </c>
      <c r="AI65" s="187">
        <f>(IF(DASHBOARD!$J$2=AI7,DASHBOARD!$P$99,IF(DASHBOARD!$J$2=0,0,AI65)))</f>
        <v/>
      </c>
      <c r="AJ65" s="187">
        <f>(IF(DASHBOARD!$J$2=AJ7,DASHBOARD!$P$99,IF(DASHBOARD!$J$2=0,0,AJ65)))</f>
        <v/>
      </c>
      <c r="AK65" s="187">
        <f>(IF(DASHBOARD!$J$2=AK7,DASHBOARD!$P$99,IF(DASHBOARD!$J$2=0,0,AK65)))</f>
        <v/>
      </c>
      <c r="AL65" s="187">
        <f>(IF(DASHBOARD!$J$2=AL7,DASHBOARD!$P$99,IF(DASHBOARD!$J$2=0,0,AL65)))</f>
        <v/>
      </c>
      <c r="AM65" s="187">
        <f>(IF(DASHBOARD!$J$2=AM7,DASHBOARD!$P$99,IF(DASHBOARD!$J$2=0,0,AM65)))</f>
        <v/>
      </c>
      <c r="AN65" s="187">
        <f>(IF(DASHBOARD!$J$2=AN7,DASHBOARD!$P$99,IF(DASHBOARD!$J$2=0,0,AN65)))</f>
        <v/>
      </c>
      <c r="AO65" s="187">
        <f>(IF(DASHBOARD!$J$2=AO7,DASHBOARD!$P$99,IF(DASHBOARD!$J$2=0,0,AO65)))</f>
        <v/>
      </c>
      <c r="AP65" s="187">
        <f>(IF(DASHBOARD!$J$2=AP7,DASHBOARD!$P$99,IF(DASHBOARD!$J$2=0,0,AP65)))</f>
        <v/>
      </c>
      <c r="AQ65" s="187">
        <f>(IF(DASHBOARD!$J$2=AQ7,DASHBOARD!$P$99,IF(DASHBOARD!$J$2=0,0,AQ65)))</f>
        <v/>
      </c>
      <c r="AR65" s="187">
        <f>(IF(DASHBOARD!$J$2=AR7,DASHBOARD!$P$99,IF(DASHBOARD!$J$2=0,0,AR65)))</f>
        <v/>
      </c>
      <c r="AS65" s="187">
        <f>(IF(DASHBOARD!$J$2=AS7,DASHBOARD!$P$99,IF(DASHBOARD!$J$2=0,0,AS65)))</f>
        <v/>
      </c>
      <c r="AT65" s="187">
        <f>(IF(DASHBOARD!$J$2=AT7,DASHBOARD!$P$99,IF(DASHBOARD!$J$2=0,0,AT65)))</f>
        <v/>
      </c>
      <c r="AU65" s="187">
        <f>(IF(DASHBOARD!$J$2=AU7,DASHBOARD!$P$99,IF(DASHBOARD!$J$2=0,0,AU65)))</f>
        <v/>
      </c>
      <c r="AV65" s="187">
        <f>(IF(DASHBOARD!$J$2=AV7,DASHBOARD!$P$99,IF(DASHBOARD!$J$2=0,0,AV65)))</f>
        <v/>
      </c>
      <c r="AW65" s="187">
        <f>(IF(DASHBOARD!$J$2=AW7,DASHBOARD!$P$99,IF(DASHBOARD!$J$2=0,0,AW65)))</f>
        <v/>
      </c>
      <c r="AX65" s="187">
        <f>(IF(DASHBOARD!$J$2=AX7,DASHBOARD!$P$99,IF(DASHBOARD!$J$2=0,0,AX65)))</f>
        <v/>
      </c>
      <c r="AY65" s="187">
        <f>(IF(DASHBOARD!$J$2=AY7,DASHBOARD!$P$99,IF(DASHBOARD!$J$2=0,0,AY65)))</f>
        <v/>
      </c>
      <c r="AZ65" s="187">
        <f>(IF(DASHBOARD!$J$2=AZ7,DASHBOARD!$P$99,IF(DASHBOARD!$J$2=0,0,AZ65)))</f>
        <v/>
      </c>
      <c r="BA65" s="187">
        <f>(IF(DASHBOARD!$J$2=BA7,DASHBOARD!$P$99,IF(DASHBOARD!$J$2=0,0,BA65)))</f>
        <v/>
      </c>
      <c r="BB65" s="772" t="n"/>
      <c r="BC65" s="147" t="n"/>
      <c r="BD65" s="773" t="n"/>
      <c r="BE65" s="1402" t="n"/>
      <c r="BF65" s="773" t="n"/>
      <c r="BG65" s="1402" t="n"/>
      <c r="BI65" s="1405" t="n"/>
      <c r="BJ65" s="1406" t="n"/>
      <c r="BK65" s="151" t="n"/>
    </row>
    <row r="66" ht="19.9" customHeight="1" s="18" thickBot="1">
      <c r="B66" s="1370" t="n"/>
      <c r="C66" s="1381" t="n"/>
      <c r="D66" s="230" t="inlineStr">
        <is>
          <t>PT CERIA 150</t>
        </is>
      </c>
      <c r="E66" s="186" t="n">
        <v>150</v>
      </c>
      <c r="F66" s="187">
        <f>(IF(DASHBOARD!$J$2=F7,DASHBOARD!$P$98,IF(DASHBOARD!$J$2=0,0,F66)))</f>
        <v/>
      </c>
      <c r="G66" s="187">
        <f>(IF(DASHBOARD!$J$2=G7,DASHBOARD!$P$98,IF(DASHBOARD!$J$2=0,0,G66)))</f>
        <v/>
      </c>
      <c r="H66" s="187">
        <f>(IF(DASHBOARD!$J$2=H7,DASHBOARD!$P$98,IF(DASHBOARD!$J$2=0,0,H66)))</f>
        <v/>
      </c>
      <c r="I66" s="187">
        <f>(IF(DASHBOARD!$J$2=I7,DASHBOARD!$P$98,IF(DASHBOARD!$J$2=0,0,I66)))</f>
        <v/>
      </c>
      <c r="J66" s="187">
        <f>(IF(DASHBOARD!$J$2=J7,DASHBOARD!$P$98,IF(DASHBOARD!$J$2=0,0,J66)))</f>
        <v/>
      </c>
      <c r="K66" s="187">
        <f>(IF(DASHBOARD!$J$2=K7,DASHBOARD!$P$98,IF(DASHBOARD!$J$2=0,0,K66)))</f>
        <v/>
      </c>
      <c r="L66" s="187">
        <f>(IF(DASHBOARD!$J$2=L7,DASHBOARD!$P$98,IF(DASHBOARD!$J$2=0,0,L66)))</f>
        <v/>
      </c>
      <c r="M66" s="187">
        <f>(IF(DASHBOARD!$J$2=M7,DASHBOARD!$P$98,IF(DASHBOARD!$J$2=0,0,M66)))</f>
        <v/>
      </c>
      <c r="N66" s="187">
        <f>(IF(DASHBOARD!$J$2=N7,DASHBOARD!$P$98,IF(DASHBOARD!$J$2=0,0,N66)))</f>
        <v/>
      </c>
      <c r="O66" s="187">
        <f>(IF(DASHBOARD!$J$2=O7,DASHBOARD!$P$98,IF(DASHBOARD!$J$2=0,0,O66)))</f>
        <v/>
      </c>
      <c r="P66" s="187">
        <f>(IF(DASHBOARD!$J$2=P7,DASHBOARD!$P$98,IF(DASHBOARD!$J$2=0,0,P66)))</f>
        <v/>
      </c>
      <c r="Q66" s="187">
        <f>(IF(DASHBOARD!$J$2=Q7,DASHBOARD!$P$98,IF(DASHBOARD!$J$2=0,0,Q66)))</f>
        <v/>
      </c>
      <c r="R66" s="187">
        <f>(IF(DASHBOARD!$J$2=R7,DASHBOARD!$P$98,IF(DASHBOARD!$J$2=0,0,R66)))</f>
        <v/>
      </c>
      <c r="S66" s="187">
        <f>(IF(DASHBOARD!$J$2=S7,DASHBOARD!$P$98,IF(DASHBOARD!$J$2=0,0,S66)))</f>
        <v/>
      </c>
      <c r="T66" s="187">
        <f>(IF(DASHBOARD!$J$2=T7,DASHBOARD!$P$98,IF(DASHBOARD!$J$2=0,0,T66)))</f>
        <v/>
      </c>
      <c r="U66" s="187">
        <f>(IF(DASHBOARD!$J$2=U7,DASHBOARD!$P$98,IF(DASHBOARD!$J$2=0,0,U66)))</f>
        <v/>
      </c>
      <c r="V66" s="187">
        <f>(IF(DASHBOARD!$J$2=V7,DASHBOARD!$P$98,IF(DASHBOARD!$J$2=0,0,V66)))</f>
        <v/>
      </c>
      <c r="W66" s="187">
        <f>(IF(DASHBOARD!$J$2=W7,DASHBOARD!$P$98,IF(DASHBOARD!$J$2=0,0,W66)))</f>
        <v/>
      </c>
      <c r="X66" s="187">
        <f>(IF(DASHBOARD!$J$2=X7,DASHBOARD!$P$98,IF(DASHBOARD!$J$2=0,0,X66)))</f>
        <v/>
      </c>
      <c r="Y66" s="187">
        <f>(IF(DASHBOARD!$J$2=Y7,DASHBOARD!$P$98,IF(DASHBOARD!$J$2=0,0,Y66)))</f>
        <v/>
      </c>
      <c r="Z66" s="187">
        <f>(IF(DASHBOARD!$J$2=Z7,DASHBOARD!$P$98,IF(DASHBOARD!$J$2=0,0,Z66)))</f>
        <v/>
      </c>
      <c r="AA66" s="187">
        <f>(IF(DASHBOARD!$J$2=AA7,DASHBOARD!$P$98,IF(DASHBOARD!$J$2=0,0,AA66)))</f>
        <v/>
      </c>
      <c r="AB66" s="187">
        <f>(IF(DASHBOARD!$J$2=AB7,DASHBOARD!$P$98,IF(DASHBOARD!$J$2=0,0,AB66)))</f>
        <v/>
      </c>
      <c r="AC66" s="187">
        <f>(IF(DASHBOARD!$J$2=AC7,DASHBOARD!$P$98,IF(DASHBOARD!$J$2=0,0,AC66)))</f>
        <v/>
      </c>
      <c r="AD66" s="187">
        <f>(IF(DASHBOARD!$J$2=AD7,DASHBOARD!$P$98,IF(DASHBOARD!$J$2=0,0,AD66)))</f>
        <v/>
      </c>
      <c r="AE66" s="187">
        <f>(IF(DASHBOARD!$J$2=AE7,DASHBOARD!$P$98,IF(DASHBOARD!$J$2=0,0,AE66)))</f>
        <v/>
      </c>
      <c r="AF66" s="187">
        <f>(IF(DASHBOARD!$J$2=AF7,DASHBOARD!$P$98,IF(DASHBOARD!$J$2=0,0,AF66)))</f>
        <v/>
      </c>
      <c r="AG66" s="187">
        <f>(IF(DASHBOARD!$J$2=AG7,DASHBOARD!$P$98,IF(DASHBOARD!$J$2=0,0,AG66)))</f>
        <v/>
      </c>
      <c r="AH66" s="187">
        <f>(IF(DASHBOARD!$J$2=AH7,DASHBOARD!$P$98,IF(DASHBOARD!$J$2=0,0,AH66)))</f>
        <v/>
      </c>
      <c r="AI66" s="187">
        <f>(IF(DASHBOARD!$J$2=AI7,DASHBOARD!$P$98,IF(DASHBOARD!$J$2=0,0,AI66)))</f>
        <v/>
      </c>
      <c r="AJ66" s="187">
        <f>(IF(DASHBOARD!$J$2=AJ7,DASHBOARD!$P$98,IF(DASHBOARD!$J$2=0,0,AJ66)))</f>
        <v/>
      </c>
      <c r="AK66" s="187">
        <f>(IF(DASHBOARD!$J$2=AK7,DASHBOARD!$P$98,IF(DASHBOARD!$J$2=0,0,AK66)))</f>
        <v/>
      </c>
      <c r="AL66" s="187">
        <f>(IF(DASHBOARD!$J$2=AL7,DASHBOARD!$P$98,IF(DASHBOARD!$J$2=0,0,AL66)))</f>
        <v/>
      </c>
      <c r="AM66" s="187">
        <f>(IF(DASHBOARD!$J$2=AM7,DASHBOARD!$P$98,IF(DASHBOARD!$J$2=0,0,AM66)))</f>
        <v/>
      </c>
      <c r="AN66" s="187">
        <f>(IF(DASHBOARD!$J$2=AN7,DASHBOARD!$P$98,IF(DASHBOARD!$J$2=0,0,AN66)))</f>
        <v/>
      </c>
      <c r="AO66" s="187">
        <f>(IF(DASHBOARD!$J$2=AO7,DASHBOARD!$P$98,IF(DASHBOARD!$J$2=0,0,AO66)))</f>
        <v/>
      </c>
      <c r="AP66" s="187">
        <f>(IF(DASHBOARD!$J$2=AP7,DASHBOARD!$P$98,IF(DASHBOARD!$J$2=0,0,AP66)))</f>
        <v/>
      </c>
      <c r="AQ66" s="187">
        <f>(IF(DASHBOARD!$J$2=AQ7,DASHBOARD!$P$98,IF(DASHBOARD!$J$2=0,0,AQ66)))</f>
        <v/>
      </c>
      <c r="AR66" s="187">
        <f>(IF(DASHBOARD!$J$2=AR7,DASHBOARD!$P$98,IF(DASHBOARD!$J$2=0,0,AR66)))</f>
        <v/>
      </c>
      <c r="AS66" s="187">
        <f>(IF(DASHBOARD!$J$2=AS7,DASHBOARD!$P$98,IF(DASHBOARD!$J$2=0,0,AS66)))</f>
        <v/>
      </c>
      <c r="AT66" s="187">
        <f>(IF(DASHBOARD!$J$2=AT7,DASHBOARD!$P$98,IF(DASHBOARD!$J$2=0,0,AT66)))</f>
        <v/>
      </c>
      <c r="AU66" s="187">
        <f>(IF(DASHBOARD!$J$2=AU7,DASHBOARD!$P$98,IF(DASHBOARD!$J$2=0,0,AU66)))</f>
        <v/>
      </c>
      <c r="AV66" s="187">
        <f>(IF(DASHBOARD!$J$2=AV7,DASHBOARD!$P$98,IF(DASHBOARD!$J$2=0,0,AV66)))</f>
        <v/>
      </c>
      <c r="AW66" s="187">
        <f>(IF(DASHBOARD!$J$2=AW7,DASHBOARD!$P$98,IF(DASHBOARD!$J$2=0,0,AW66)))</f>
        <v/>
      </c>
      <c r="AX66" s="187">
        <f>(IF(DASHBOARD!$J$2=AX7,DASHBOARD!$P$98,IF(DASHBOARD!$J$2=0,0,AX66)))</f>
        <v/>
      </c>
      <c r="AY66" s="187">
        <f>(IF(DASHBOARD!$J$2=AY7,DASHBOARD!$P$98,IF(DASHBOARD!$J$2=0,0,AY66)))</f>
        <v/>
      </c>
      <c r="AZ66" s="187">
        <f>(IF(DASHBOARD!$J$2=AZ7,DASHBOARD!$P$98,IF(DASHBOARD!$J$2=0,0,AZ66)))</f>
        <v/>
      </c>
      <c r="BA66" s="187">
        <f>(IF(DASHBOARD!$J$2=BA7,DASHBOARD!$P$98,IF(DASHBOARD!$J$2=0,0,BA66)))</f>
        <v/>
      </c>
      <c r="BB66" s="222">
        <f>IF(SUM(F66:BA66)&lt;&gt;0,AVERAGEIF(F66:BA66,"&gt;0",F66:BA66),0)</f>
        <v/>
      </c>
      <c r="BC66" s="147" t="n"/>
      <c r="BD66" s="209">
        <f>MAXA(F66:BA66)</f>
        <v/>
      </c>
      <c r="BE66" s="1392">
        <f>IF(BD66&lt;&gt;0,VLOOKUP(BD66,$F$10:$BA$10,MATCH(BD66,F66:BA66,0)),"")</f>
        <v/>
      </c>
      <c r="BF66" s="209">
        <f t="array" ref="BF66">MIN(IF(F66:BA66&gt;0,F66:BA66))</f>
        <v/>
      </c>
      <c r="BG66" s="1392">
        <f>IF(BF66&lt;&gt;0,VLOOKUP(BF66,$F$10:$BA$10,MATCH($BF66,$F66:$BA66,0)),"")</f>
        <v/>
      </c>
      <c r="BI66" s="1393">
        <f>HLOOKUP($BI$9,$S$10:$AI$126,1+#REF!,TRUE)</f>
        <v/>
      </c>
      <c r="BJ66" s="1394">
        <f>HLOOKUP($BJ$9,$AJ$10:$AW$126,1+#REF!,TRUE)</f>
        <v/>
      </c>
      <c r="BK66" s="151" t="n"/>
    </row>
    <row r="67" ht="19.9" customHeight="1" s="18" thickTop="1">
      <c r="B67" s="1370" t="n"/>
      <c r="C67" s="1381" t="n"/>
      <c r="D67" s="230" t="inlineStr">
        <is>
          <t>TANASSA 66</t>
        </is>
      </c>
      <c r="E67" s="199" t="n">
        <v>66</v>
      </c>
      <c r="F67" s="187">
        <f>(IF(DASHBOARD!$J$2=F7,DASHBOARD!$P$90,IF(DASHBOARD!$J$2=0,0,F67)))</f>
        <v/>
      </c>
      <c r="G67" s="187">
        <f>(IF(DASHBOARD!$J$2=G7,DASHBOARD!$P$90,IF(DASHBOARD!$J$2=0,0,G67)))</f>
        <v/>
      </c>
      <c r="H67" s="187">
        <f>(IF(DASHBOARD!$J$2=H7,DASHBOARD!$P$90,IF(DASHBOARD!$J$2=0,0,H67)))</f>
        <v/>
      </c>
      <c r="I67" s="187">
        <f>(IF(DASHBOARD!$J$2=I7,DASHBOARD!$P$90,IF(DASHBOARD!$J$2=0,0,I67)))</f>
        <v/>
      </c>
      <c r="J67" s="187">
        <f>(IF(DASHBOARD!$J$2=J7,DASHBOARD!$P$90,IF(DASHBOARD!$J$2=0,0,J67)))</f>
        <v/>
      </c>
      <c r="K67" s="187">
        <f>(IF(DASHBOARD!$J$2=K7,DASHBOARD!$P$90,IF(DASHBOARD!$J$2=0,0,K67)))</f>
        <v/>
      </c>
      <c r="L67" s="187">
        <f>(IF(DASHBOARD!$J$2=L7,DASHBOARD!$P$90,IF(DASHBOARD!$J$2=0,0,L67)))</f>
        <v/>
      </c>
      <c r="M67" s="187">
        <f>(IF(DASHBOARD!$J$2=M7,DASHBOARD!$P$90,IF(DASHBOARD!$J$2=0,0,M67)))</f>
        <v/>
      </c>
      <c r="N67" s="187">
        <f>(IF(DASHBOARD!$J$2=N7,DASHBOARD!$P$90,IF(DASHBOARD!$J$2=0,0,N67)))</f>
        <v/>
      </c>
      <c r="O67" s="187">
        <f>(IF(DASHBOARD!$J$2=O7,DASHBOARD!$P$90,IF(DASHBOARD!$J$2=0,0,O67)))</f>
        <v/>
      </c>
      <c r="P67" s="187">
        <f>(IF(DASHBOARD!$J$2=P7,DASHBOARD!$P$90,IF(DASHBOARD!$J$2=0,0,P67)))</f>
        <v/>
      </c>
      <c r="Q67" s="187">
        <f>(IF(DASHBOARD!$J$2=Q7,DASHBOARD!$P$90,IF(DASHBOARD!$J$2=0,0,Q67)))</f>
        <v/>
      </c>
      <c r="R67" s="187">
        <f>(IF(DASHBOARD!$J$2=R7,DASHBOARD!$P$90,IF(DASHBOARD!$J$2=0,0,R67)))</f>
        <v/>
      </c>
      <c r="S67" s="187">
        <f>(IF(DASHBOARD!$J$2=S7,DASHBOARD!$P$90,IF(DASHBOARD!$J$2=0,0,S67)))</f>
        <v/>
      </c>
      <c r="T67" s="187">
        <f>(IF(DASHBOARD!$J$2=T7,DASHBOARD!$P$90,IF(DASHBOARD!$J$2=0,0,T67)))</f>
        <v/>
      </c>
      <c r="U67" s="187">
        <f>(IF(DASHBOARD!$J$2=U7,DASHBOARD!$P$90,IF(DASHBOARD!$J$2=0,0,U67)))</f>
        <v/>
      </c>
      <c r="V67" s="187">
        <f>(IF(DASHBOARD!$J$2=V7,DASHBOARD!$P$90,IF(DASHBOARD!$J$2=0,0,V67)))</f>
        <v/>
      </c>
      <c r="W67" s="187">
        <f>(IF(DASHBOARD!$J$2=W7,DASHBOARD!$P$90,IF(DASHBOARD!$J$2=0,0,W67)))</f>
        <v/>
      </c>
      <c r="X67" s="187">
        <f>(IF(DASHBOARD!$J$2=X7,DASHBOARD!$P$90,IF(DASHBOARD!$J$2=0,0,X67)))</f>
        <v/>
      </c>
      <c r="Y67" s="187">
        <f>(IF(DASHBOARD!$J$2=Y7,DASHBOARD!$P$90,IF(DASHBOARD!$J$2=0,0,Y67)))</f>
        <v/>
      </c>
      <c r="Z67" s="187">
        <f>(IF(DASHBOARD!$J$2=Z7,DASHBOARD!$P$90,IF(DASHBOARD!$J$2=0,0,Z67)))</f>
        <v/>
      </c>
      <c r="AA67" s="187">
        <f>(IF(DASHBOARD!$J$2=AA7,DASHBOARD!$P$90,IF(DASHBOARD!$J$2=0,0,AA67)))</f>
        <v/>
      </c>
      <c r="AB67" s="187">
        <f>(IF(DASHBOARD!$J$2=AB7,DASHBOARD!$P$90,IF(DASHBOARD!$J$2=0,0,AB67)))</f>
        <v/>
      </c>
      <c r="AC67" s="187">
        <f>(IF(DASHBOARD!$J$2=AC7,DASHBOARD!$P$90,IF(DASHBOARD!$J$2=0,0,AC67)))</f>
        <v/>
      </c>
      <c r="AD67" s="187">
        <f>(IF(DASHBOARD!$J$2=AD7,DASHBOARD!$P$90,IF(DASHBOARD!$J$2=0,0,AD67)))</f>
        <v/>
      </c>
      <c r="AE67" s="187">
        <f>(IF(DASHBOARD!$J$2=AE7,DASHBOARD!$P$90,IF(DASHBOARD!$J$2=0,0,AE67)))</f>
        <v/>
      </c>
      <c r="AF67" s="187">
        <f>(IF(DASHBOARD!$J$2=AF7,DASHBOARD!$P$90,IF(DASHBOARD!$J$2=0,0,AF67)))</f>
        <v/>
      </c>
      <c r="AG67" s="187">
        <f>(IF(DASHBOARD!$J$2=AG7,DASHBOARD!$P$90,IF(DASHBOARD!$J$2=0,0,AG67)))</f>
        <v/>
      </c>
      <c r="AH67" s="187">
        <f>(IF(DASHBOARD!$J$2=AH7,DASHBOARD!$P$90,IF(DASHBOARD!$J$2=0,0,AH67)))</f>
        <v/>
      </c>
      <c r="AI67" s="187">
        <f>(IF(DASHBOARD!$J$2=AI7,DASHBOARD!$P$90,IF(DASHBOARD!$J$2=0,0,AI67)))</f>
        <v/>
      </c>
      <c r="AJ67" s="187">
        <f>(IF(DASHBOARD!$J$2=AJ7,DASHBOARD!$P$90,IF(DASHBOARD!$J$2=0,0,AJ67)))</f>
        <v/>
      </c>
      <c r="AK67" s="187">
        <f>(IF(DASHBOARD!$J$2=AK7,DASHBOARD!$P$90,IF(DASHBOARD!$J$2=0,0,AK67)))</f>
        <v/>
      </c>
      <c r="AL67" s="187">
        <f>(IF(DASHBOARD!$J$2=AL7,DASHBOARD!$P$90,IF(DASHBOARD!$J$2=0,0,AL67)))</f>
        <v/>
      </c>
      <c r="AM67" s="187">
        <f>(IF(DASHBOARD!$J$2=AM7,DASHBOARD!$P$90,IF(DASHBOARD!$J$2=0,0,AM67)))</f>
        <v/>
      </c>
      <c r="AN67" s="187">
        <f>(IF(DASHBOARD!$J$2=AN7,DASHBOARD!$P$90,IF(DASHBOARD!$J$2=0,0,AN67)))</f>
        <v/>
      </c>
      <c r="AO67" s="187">
        <f>(IF(DASHBOARD!$J$2=AO7,DASHBOARD!$P$90,IF(DASHBOARD!$J$2=0,0,AO67)))</f>
        <v/>
      </c>
      <c r="AP67" s="187">
        <f>(IF(DASHBOARD!$J$2=AP7,DASHBOARD!$P$90,IF(DASHBOARD!$J$2=0,0,AP67)))</f>
        <v/>
      </c>
      <c r="AQ67" s="187">
        <f>(IF(DASHBOARD!$J$2=AQ7,DASHBOARD!$P$90,IF(DASHBOARD!$J$2=0,0,AQ67)))</f>
        <v/>
      </c>
      <c r="AR67" s="187">
        <f>(IF(DASHBOARD!$J$2=AR7,DASHBOARD!$P$90,IF(DASHBOARD!$J$2=0,0,AR67)))</f>
        <v/>
      </c>
      <c r="AS67" s="187">
        <f>(IF(DASHBOARD!$J$2=AS7,DASHBOARD!$P$90,IF(DASHBOARD!$J$2=0,0,AS67)))</f>
        <v/>
      </c>
      <c r="AT67" s="187">
        <f>(IF(DASHBOARD!$J$2=AT7,DASHBOARD!$P$90,IF(DASHBOARD!$J$2=0,0,AT67)))</f>
        <v/>
      </c>
      <c r="AU67" s="187">
        <f>(IF(DASHBOARD!$J$2=AU7,DASHBOARD!$P$90,IF(DASHBOARD!$J$2=0,0,AU67)))</f>
        <v/>
      </c>
      <c r="AV67" s="187">
        <f>(IF(DASHBOARD!$J$2=AV7,DASHBOARD!$P$90,IF(DASHBOARD!$J$2=0,0,AV67)))</f>
        <v/>
      </c>
      <c r="AW67" s="187">
        <f>(IF(DASHBOARD!$J$2=AW7,DASHBOARD!$P$90,IF(DASHBOARD!$J$2=0,0,AW67)))</f>
        <v/>
      </c>
      <c r="AX67" s="187">
        <f>(IF(DASHBOARD!$J$2=AX7,DASHBOARD!$P$90,IF(DASHBOARD!$J$2=0,0,AX67)))</f>
        <v/>
      </c>
      <c r="AY67" s="187">
        <f>(IF(DASHBOARD!$J$2=AY7,DASHBOARD!$P$90,IF(DASHBOARD!$J$2=0,0,AY67)))</f>
        <v/>
      </c>
      <c r="AZ67" s="187">
        <f>(IF(DASHBOARD!$J$2=AZ7,DASHBOARD!$P$90,IF(DASHBOARD!$J$2=0,0,AZ67)))</f>
        <v/>
      </c>
      <c r="BA67" s="187">
        <f>(IF(DASHBOARD!$J$2=BA7,DASHBOARD!$P$90,IF(DASHBOARD!$J$2=0,0,BA67)))</f>
        <v/>
      </c>
      <c r="BB67" s="200">
        <f>IF(SUM(F67:BA67)&lt;&gt;0,AVERAGEIF(F67:BA67,"&gt;0",F67:BA67),0)</f>
        <v/>
      </c>
      <c r="BC67" s="147" t="n"/>
      <c r="BD67" s="174">
        <f>MAXA(F67:BA67)</f>
        <v/>
      </c>
      <c r="BE67" s="1367">
        <f>IF(BD67&lt;&gt;0,VLOOKUP(BD67,$F$10:$BA$10,MATCH(BD67,F67:BA67,0)),"")</f>
        <v/>
      </c>
      <c r="BF67" s="174">
        <f t="array" ref="BF67">MIN(IF(F67:BA67&gt;0,F67:BA67))</f>
        <v/>
      </c>
      <c r="BG67" s="1367">
        <f>IF(BF67&lt;&gt;0,VLOOKUP(BF67,$F$10:$BA$10,MATCH($BF67,$F67:$BA67,0)),"")</f>
        <v/>
      </c>
      <c r="BI67" s="1379">
        <f>HLOOKUP($BI$9,$S$10:$AI$126,1+#REF!,TRUE)</f>
        <v/>
      </c>
      <c r="BJ67" s="1380">
        <f>HLOOKUP($BJ$9,$AJ$10:$AW$126,1+#REF!,TRUE)</f>
        <v/>
      </c>
      <c r="BK67" s="151" t="n"/>
    </row>
    <row r="68" ht="19.9" customHeight="1" s="18">
      <c r="B68" s="1370" t="n"/>
      <c r="C68" s="1381" t="n"/>
      <c r="D68" s="328" t="inlineStr">
        <is>
          <t>PUUWATU 66</t>
        </is>
      </c>
      <c r="E68" s="179" t="n">
        <v>66</v>
      </c>
      <c r="G68" s="187">
        <f>(IF(DASHBOARD!$J$2=G7,DASHBOARD!$P$88,IF(DASHBOARD!$J$2=0,0,G68)))</f>
        <v/>
      </c>
      <c r="H68" s="187">
        <f>(IF(DASHBOARD!$J$2=H7,DASHBOARD!$P$88,IF(DASHBOARD!$J$2=0,0,H68)))</f>
        <v/>
      </c>
      <c r="I68" s="187">
        <f>(IF(DASHBOARD!$J$2=I7,DASHBOARD!$P$88,IF(DASHBOARD!$J$2=0,0,I68)))</f>
        <v/>
      </c>
      <c r="J68" s="187">
        <f>(IF(DASHBOARD!$J$2=J7,DASHBOARD!$P$88,IF(DASHBOARD!$J$2=0,0,J68)))</f>
        <v/>
      </c>
      <c r="K68" s="187">
        <f>(IF(DASHBOARD!$J$2=K7,DASHBOARD!$P$88,IF(DASHBOARD!$J$2=0,0,K68)))</f>
        <v/>
      </c>
      <c r="L68" s="187">
        <f>(IF(DASHBOARD!$J$2=L7,DASHBOARD!$P$88,IF(DASHBOARD!$J$2=0,0,L68)))</f>
        <v/>
      </c>
      <c r="M68" s="187">
        <f>(IF(DASHBOARD!$J$2=M7,DASHBOARD!$P$88,IF(DASHBOARD!$J$2=0,0,M68)))</f>
        <v/>
      </c>
      <c r="N68" s="187">
        <f>(IF(DASHBOARD!$J$2=N7,DASHBOARD!$P$88,IF(DASHBOARD!$J$2=0,0,N68)))</f>
        <v/>
      </c>
      <c r="O68" s="187">
        <f>(IF(DASHBOARD!$J$2=O7,DASHBOARD!$P$88,IF(DASHBOARD!$J$2=0,0,O68)))</f>
        <v/>
      </c>
      <c r="P68" s="187">
        <f>(IF(DASHBOARD!$J$2=P7,DASHBOARD!$P$88,IF(DASHBOARD!$J$2=0,0,P68)))</f>
        <v/>
      </c>
      <c r="Q68" s="187">
        <f>(IF(DASHBOARD!$J$2=Q7,DASHBOARD!$P$88,IF(DASHBOARD!$J$2=0,0,Q68)))</f>
        <v/>
      </c>
      <c r="R68" s="187">
        <f>(IF(DASHBOARD!$J$2=R7,DASHBOARD!$P$88,IF(DASHBOARD!$J$2=0,0,R68)))</f>
        <v/>
      </c>
      <c r="S68" s="187">
        <f>(IF(DASHBOARD!$J$2=S7,DASHBOARD!$P$88,IF(DASHBOARD!$J$2=0,0,S68)))</f>
        <v/>
      </c>
      <c r="T68" s="187">
        <f>(IF(DASHBOARD!$J$2=T7,DASHBOARD!$P$88,IF(DASHBOARD!$J$2=0,0,T68)))</f>
        <v/>
      </c>
      <c r="U68" s="187">
        <f>(IF(DASHBOARD!$J$2=U7,DASHBOARD!$P$88,IF(DASHBOARD!$J$2=0,0,U68)))</f>
        <v/>
      </c>
      <c r="V68" s="187">
        <f>(IF(DASHBOARD!$J$2=V7,DASHBOARD!$P$88,IF(DASHBOARD!$J$2=0,0,V68)))</f>
        <v/>
      </c>
      <c r="W68" s="187">
        <f>(IF(DASHBOARD!$J$2=W7,DASHBOARD!$P$88,IF(DASHBOARD!$J$2=0,0,W68)))</f>
        <v/>
      </c>
      <c r="X68" s="187">
        <f>(IF(DASHBOARD!$J$2=X7,DASHBOARD!$P$88,IF(DASHBOARD!$J$2=0,0,X68)))</f>
        <v/>
      </c>
      <c r="Y68" s="187">
        <f>(IF(DASHBOARD!$J$2=Y7,DASHBOARD!$P$88,IF(DASHBOARD!$J$2=0,0,Y68)))</f>
        <v/>
      </c>
      <c r="Z68" s="187">
        <f>(IF(DASHBOARD!$J$2=Z7,DASHBOARD!$P$88,IF(DASHBOARD!$J$2=0,0,Z68)))</f>
        <v/>
      </c>
      <c r="AA68" s="187">
        <f>(IF(DASHBOARD!$J$2=AA7,DASHBOARD!$P$88,IF(DASHBOARD!$J$2=0,0,AA68)))</f>
        <v/>
      </c>
      <c r="AB68" s="187">
        <f>(IF(DASHBOARD!$J$2=AB7,DASHBOARD!$P$88,IF(DASHBOARD!$J$2=0,0,AB68)))</f>
        <v/>
      </c>
      <c r="AC68" s="187">
        <f>(IF(DASHBOARD!$J$2=AC7,DASHBOARD!$P$88,IF(DASHBOARD!$J$2=0,0,AC68)))</f>
        <v/>
      </c>
      <c r="AD68" s="187">
        <f>(IF(DASHBOARD!$J$2=AD7,DASHBOARD!$P$88,IF(DASHBOARD!$J$2=0,0,AD68)))</f>
        <v/>
      </c>
      <c r="AE68" s="187">
        <f>(IF(DASHBOARD!$J$2=AE7,DASHBOARD!$P$88,IF(DASHBOARD!$J$2=0,0,AE68)))</f>
        <v/>
      </c>
      <c r="AF68" s="187">
        <f>(IF(DASHBOARD!$J$2=AF7,DASHBOARD!$P$88,IF(DASHBOARD!$J$2=0,0,AF68)))</f>
        <v/>
      </c>
      <c r="AG68" s="187">
        <f>(IF(DASHBOARD!$J$2=AG7,DASHBOARD!$P$88,IF(DASHBOARD!$J$2=0,0,AG68)))</f>
        <v/>
      </c>
      <c r="AH68" s="187">
        <f>(IF(DASHBOARD!$J$2=AH7,DASHBOARD!$P$88,IF(DASHBOARD!$J$2=0,0,AH68)))</f>
        <v/>
      </c>
      <c r="AI68" s="187">
        <f>(IF(DASHBOARD!$J$2=AI7,DASHBOARD!$P$88,IF(DASHBOARD!$J$2=0,0,AI68)))</f>
        <v/>
      </c>
      <c r="AJ68" s="187">
        <f>(IF(DASHBOARD!$J$2=AJ7,DASHBOARD!$P$88,IF(DASHBOARD!$J$2=0,0,AJ68)))</f>
        <v/>
      </c>
      <c r="AK68" s="187">
        <f>(IF(DASHBOARD!$J$2=AK7,DASHBOARD!$P$88,IF(DASHBOARD!$J$2=0,0,AK68)))</f>
        <v/>
      </c>
      <c r="AL68" s="187">
        <f>(IF(DASHBOARD!$J$2=AL7,DASHBOARD!$P$88,IF(DASHBOARD!$J$2=0,0,AL68)))</f>
        <v/>
      </c>
      <c r="AM68" s="187">
        <f>(IF(DASHBOARD!$J$2=AM7,DASHBOARD!$P$88,IF(DASHBOARD!$J$2=0,0,AM68)))</f>
        <v/>
      </c>
      <c r="AN68" s="187">
        <f>(IF(DASHBOARD!$J$2=AN7,DASHBOARD!$P$88,IF(DASHBOARD!$J$2=0,0,AN68)))</f>
        <v/>
      </c>
      <c r="AO68" s="187">
        <f>(IF(DASHBOARD!$J$2=AO7,DASHBOARD!$P$88,IF(DASHBOARD!$J$2=0,0,AO68)))</f>
        <v/>
      </c>
      <c r="AP68" s="187">
        <f>(IF(DASHBOARD!$J$2=AP7,DASHBOARD!$P$88,IF(DASHBOARD!$J$2=0,0,AP68)))</f>
        <v/>
      </c>
      <c r="AQ68" s="187">
        <f>(IF(DASHBOARD!$J$2=AQ7,DASHBOARD!$P$88,IF(DASHBOARD!$J$2=0,0,AQ68)))</f>
        <v/>
      </c>
      <c r="AR68" s="187">
        <f>(IF(DASHBOARD!$J$2=AR7,DASHBOARD!$P$88,IF(DASHBOARD!$J$2=0,0,AR68)))</f>
        <v/>
      </c>
      <c r="AS68" s="187">
        <f>(IF(DASHBOARD!$J$2=AS7,DASHBOARD!$P$88,IF(DASHBOARD!$J$2=0,0,AS68)))</f>
        <v/>
      </c>
      <c r="AT68" s="187">
        <f>(IF(DASHBOARD!$J$2=AT7,DASHBOARD!$P$88,IF(DASHBOARD!$J$2=0,0,AT68)))</f>
        <v/>
      </c>
      <c r="AU68" s="187">
        <f>(IF(DASHBOARD!$J$2=AU7,DASHBOARD!$P$88,IF(DASHBOARD!$J$2=0,0,AU68)))</f>
        <v/>
      </c>
      <c r="AV68" s="187">
        <f>(IF(DASHBOARD!$J$2=AV7,DASHBOARD!$P$88,IF(DASHBOARD!$J$2=0,0,AV68)))</f>
        <v/>
      </c>
      <c r="AW68" s="187">
        <f>(IF(DASHBOARD!$J$2=AW7,DASHBOARD!$P$88,IF(DASHBOARD!$J$2=0,0,AW68)))</f>
        <v/>
      </c>
      <c r="AX68" s="187">
        <f>(IF(DASHBOARD!$J$2=AX7,DASHBOARD!$P$88,IF(DASHBOARD!$J$2=0,0,AX68)))</f>
        <v/>
      </c>
      <c r="AY68" s="187">
        <f>(IF(DASHBOARD!$J$2=AY7,DASHBOARD!$P$88,IF(DASHBOARD!$J$2=0,0,AY68)))</f>
        <v/>
      </c>
      <c r="AZ68" s="187">
        <f>(IF(DASHBOARD!$J$2=AZ7,DASHBOARD!$P$88,IF(DASHBOARD!$J$2=0,0,AZ68)))</f>
        <v/>
      </c>
      <c r="BA68" s="187">
        <f>(IF(DASHBOARD!$J$2=BA7,DASHBOARD!$P$88,IF(DASHBOARD!$J$2=0,0,BA68)))</f>
        <v/>
      </c>
      <c r="BB68" s="180">
        <f>IF(SUM(F68:BA68)&lt;&gt;0,AVERAGEIF(F68:BA68,"&gt;0",F68:BA68),0)</f>
        <v/>
      </c>
      <c r="BC68" s="147" t="n"/>
      <c r="BD68" s="214">
        <f>MAXA(F68:BA68)</f>
        <v/>
      </c>
      <c r="BE68" s="1389">
        <f>IF(BD68&lt;&gt;0,VLOOKUP(BD68,$F$10:$BA$10,MATCH(BD68,F68:BA68,0)),"")</f>
        <v/>
      </c>
      <c r="BF68" s="214">
        <f t="array" ref="BF68">MIN(IF(F68:BA68&gt;0,F68:BA68))</f>
        <v/>
      </c>
      <c r="BG68" s="1389">
        <f>IF(BF68&lt;&gt;0,VLOOKUP(BF68,$F$10:$BA$10,MATCH($BF68,$F68:$BA68,0)),"")</f>
        <v/>
      </c>
      <c r="BI68" s="1390">
        <f>HLOOKUP($BI$9,$S$10:$AI$126,1+#REF!,TRUE)</f>
        <v/>
      </c>
      <c r="BJ68" s="1391">
        <f>HLOOKUP($BJ$9,$AJ$10:$AW$126,1+#REF!,TRUE)</f>
        <v/>
      </c>
      <c r="BK68" s="151" t="n"/>
    </row>
    <row r="69" ht="19.9" customHeight="1" s="18">
      <c r="B69" s="1370" t="n"/>
      <c r="C69" s="1381" t="n"/>
      <c r="D69" s="328" t="inlineStr">
        <is>
          <t>PUUWATU 150</t>
        </is>
      </c>
      <c r="E69" s="186" t="n">
        <v>150</v>
      </c>
      <c r="F69" s="187">
        <f>(IF(DASHBOARD!$J$2=F7,DASHBOARD!$P$87,IF(DASHBOARD!$J$2=0,0,F69)))</f>
        <v/>
      </c>
      <c r="G69" s="187">
        <f>(IF(DASHBOARD!$J$2=G7,DASHBOARD!$P$87,IF(DASHBOARD!$J$2=0,0,G69)))</f>
        <v/>
      </c>
      <c r="H69" s="187">
        <f>(IF(DASHBOARD!$J$2=H7,DASHBOARD!$P$87,IF(DASHBOARD!$J$2=0,0,H69)))</f>
        <v/>
      </c>
      <c r="I69" s="187">
        <f>(IF(DASHBOARD!$J$2=I7,DASHBOARD!$P$87,IF(DASHBOARD!$J$2=0,0,I69)))</f>
        <v/>
      </c>
      <c r="J69" s="187">
        <f>(IF(DASHBOARD!$J$2=J7,DASHBOARD!$P$87,IF(DASHBOARD!$J$2=0,0,J69)))</f>
        <v/>
      </c>
      <c r="K69" s="187">
        <f>(IF(DASHBOARD!$J$2=K7,DASHBOARD!$P$87,IF(DASHBOARD!$J$2=0,0,K69)))</f>
        <v/>
      </c>
      <c r="L69" s="187">
        <f>(IF(DASHBOARD!$J$2=L7,DASHBOARD!$P$87,IF(DASHBOARD!$J$2=0,0,L69)))</f>
        <v/>
      </c>
      <c r="M69" s="187">
        <f>(IF(DASHBOARD!$J$2=M7,DASHBOARD!$P$87,IF(DASHBOARD!$J$2=0,0,M69)))</f>
        <v/>
      </c>
      <c r="N69" s="187">
        <f>(IF(DASHBOARD!$J$2=N7,DASHBOARD!$P$87,IF(DASHBOARD!$J$2=0,0,N69)))</f>
        <v/>
      </c>
      <c r="O69" s="187">
        <f>(IF(DASHBOARD!$J$2=O7,DASHBOARD!$P$87,IF(DASHBOARD!$J$2=0,0,O69)))</f>
        <v/>
      </c>
      <c r="P69" s="187">
        <f>(IF(DASHBOARD!$J$2=P7,DASHBOARD!$P$87,IF(DASHBOARD!$J$2=0,0,P69)))</f>
        <v/>
      </c>
      <c r="Q69" s="187">
        <f>(IF(DASHBOARD!$J$2=Q7,DASHBOARD!$P$87,IF(DASHBOARD!$J$2=0,0,Q69)))</f>
        <v/>
      </c>
      <c r="R69" s="187">
        <f>(IF(DASHBOARD!$J$2=R7,DASHBOARD!$P$87,IF(DASHBOARD!$J$2=0,0,R69)))</f>
        <v/>
      </c>
      <c r="S69" s="187">
        <f>(IF(DASHBOARD!$J$2=S7,DASHBOARD!$P$87,IF(DASHBOARD!$J$2=0,0,S69)))</f>
        <v/>
      </c>
      <c r="T69" s="187">
        <f>(IF(DASHBOARD!$J$2=T7,DASHBOARD!$P$87,IF(DASHBOARD!$J$2=0,0,T69)))</f>
        <v/>
      </c>
      <c r="U69" s="187">
        <f>(IF(DASHBOARD!$J$2=U7,DASHBOARD!$P$87,IF(DASHBOARD!$J$2=0,0,U69)))</f>
        <v/>
      </c>
      <c r="V69" s="187">
        <f>(IF(DASHBOARD!$J$2=V7,DASHBOARD!$P$87,IF(DASHBOARD!$J$2=0,0,V69)))</f>
        <v/>
      </c>
      <c r="W69" s="187">
        <f>(IF(DASHBOARD!$J$2=W7,DASHBOARD!$P$87,IF(DASHBOARD!$J$2=0,0,W69)))</f>
        <v/>
      </c>
      <c r="X69" s="187">
        <f>(IF(DASHBOARD!$J$2=X7,DASHBOARD!$P$87,IF(DASHBOARD!$J$2=0,0,X69)))</f>
        <v/>
      </c>
      <c r="Y69" s="187">
        <f>(IF(DASHBOARD!$J$2=Y7,DASHBOARD!$P$87,IF(DASHBOARD!$J$2=0,0,Y69)))</f>
        <v/>
      </c>
      <c r="Z69" s="187">
        <f>(IF(DASHBOARD!$J$2=Z7,DASHBOARD!$P$87,IF(DASHBOARD!$J$2=0,0,Z69)))</f>
        <v/>
      </c>
      <c r="AA69" s="187">
        <f>(IF(DASHBOARD!$J$2=AA7,DASHBOARD!$P$87,IF(DASHBOARD!$J$2=0,0,AA69)))</f>
        <v/>
      </c>
      <c r="AB69" s="187">
        <f>(IF(DASHBOARD!$J$2=AB7,DASHBOARD!$P$87,IF(DASHBOARD!$J$2=0,0,AB69)))</f>
        <v/>
      </c>
      <c r="AC69" s="187">
        <f>(IF(DASHBOARD!$J$2=AC7,DASHBOARD!$P$87,IF(DASHBOARD!$J$2=0,0,AC69)))</f>
        <v/>
      </c>
      <c r="AD69" s="187">
        <f>(IF(DASHBOARD!$J$2=AD7,DASHBOARD!$P$87,IF(DASHBOARD!$J$2=0,0,AD69)))</f>
        <v/>
      </c>
      <c r="AE69" s="187">
        <f>(IF(DASHBOARD!$J$2=AE7,DASHBOARD!$P$87,IF(DASHBOARD!$J$2=0,0,AE69)))</f>
        <v/>
      </c>
      <c r="AF69" s="187">
        <f>(IF(DASHBOARD!$J$2=AF7,DASHBOARD!$P$87,IF(DASHBOARD!$J$2=0,0,AF69)))</f>
        <v/>
      </c>
      <c r="AG69" s="187">
        <f>(IF(DASHBOARD!$J$2=AG7,DASHBOARD!$P$87,IF(DASHBOARD!$J$2=0,0,AG69)))</f>
        <v/>
      </c>
      <c r="AH69" s="187">
        <f>(IF(DASHBOARD!$J$2=AH7,DASHBOARD!$P$87,IF(DASHBOARD!$J$2=0,0,AH69)))</f>
        <v/>
      </c>
      <c r="AI69" s="187">
        <f>(IF(DASHBOARD!$J$2=AI7,DASHBOARD!$P$87,IF(DASHBOARD!$J$2=0,0,AI69)))</f>
        <v/>
      </c>
      <c r="AJ69" s="187">
        <f>(IF(DASHBOARD!$J$2=AJ7,DASHBOARD!$P$87,IF(DASHBOARD!$J$2=0,0,AJ69)))</f>
        <v/>
      </c>
      <c r="AK69" s="187">
        <f>(IF(DASHBOARD!$J$2=AK7,DASHBOARD!$P$87,IF(DASHBOARD!$J$2=0,0,AK69)))</f>
        <v/>
      </c>
      <c r="AL69" s="187">
        <f>(IF(DASHBOARD!$J$2=AL7,DASHBOARD!$P$87,IF(DASHBOARD!$J$2=0,0,AL69)))</f>
        <v/>
      </c>
      <c r="AM69" s="187">
        <f>(IF(DASHBOARD!$J$2=AM7,DASHBOARD!$P$87,IF(DASHBOARD!$J$2=0,0,AM69)))</f>
        <v/>
      </c>
      <c r="AN69" s="187">
        <f>(IF(DASHBOARD!$J$2=AN7,DASHBOARD!$P$87,IF(DASHBOARD!$J$2=0,0,AN69)))</f>
        <v/>
      </c>
      <c r="AO69" s="187">
        <f>(IF(DASHBOARD!$J$2=AO7,DASHBOARD!$P$87,IF(DASHBOARD!$J$2=0,0,AO69)))</f>
        <v/>
      </c>
      <c r="AP69" s="187">
        <f>(IF(DASHBOARD!$J$2=AP7,DASHBOARD!$P$87,IF(DASHBOARD!$J$2=0,0,AP69)))</f>
        <v/>
      </c>
      <c r="AQ69" s="187">
        <f>(IF(DASHBOARD!$J$2=AQ7,DASHBOARD!$P$87,IF(DASHBOARD!$J$2=0,0,AQ69)))</f>
        <v/>
      </c>
      <c r="AR69" s="187">
        <f>(IF(DASHBOARD!$J$2=AR7,DASHBOARD!$P$87,IF(DASHBOARD!$J$2=0,0,AR69)))</f>
        <v/>
      </c>
      <c r="AS69" s="187">
        <f>(IF(DASHBOARD!$J$2=AS7,DASHBOARD!$P$87,IF(DASHBOARD!$J$2=0,0,AS69)))</f>
        <v/>
      </c>
      <c r="AT69" s="187">
        <f>(IF(DASHBOARD!$J$2=AT7,DASHBOARD!$P$87,IF(DASHBOARD!$J$2=0,0,AT69)))</f>
        <v/>
      </c>
      <c r="AU69" s="187">
        <f>(IF(DASHBOARD!$J$2=AU7,DASHBOARD!$P$87,IF(DASHBOARD!$J$2=0,0,AU69)))</f>
        <v/>
      </c>
      <c r="AV69" s="187">
        <f>(IF(DASHBOARD!$J$2=AV7,DASHBOARD!$P$87,IF(DASHBOARD!$J$2=0,0,AV69)))</f>
        <v/>
      </c>
      <c r="AW69" s="187">
        <f>(IF(DASHBOARD!$J$2=AW7,DASHBOARD!$P$87,IF(DASHBOARD!$J$2=0,0,AW69)))</f>
        <v/>
      </c>
      <c r="AX69" s="187">
        <f>(IF(DASHBOARD!$J$2=AX7,DASHBOARD!$P$87,IF(DASHBOARD!$J$2=0,0,AX69)))</f>
        <v/>
      </c>
      <c r="AY69" s="187">
        <f>(IF(DASHBOARD!$J$2=AY7,DASHBOARD!$P$87,IF(DASHBOARD!$J$2=0,0,AY69)))</f>
        <v/>
      </c>
      <c r="AZ69" s="187">
        <f>(IF(DASHBOARD!$J$2=AZ7,DASHBOARD!$P$87,IF(DASHBOARD!$J$2=0,0,AZ69)))</f>
        <v/>
      </c>
      <c r="BA69" s="187">
        <f>(IF(DASHBOARD!$J$2=BA7,DASHBOARD!$P$87,IF(DASHBOARD!$J$2=0,0,BA69)))</f>
        <v/>
      </c>
      <c r="BB69" s="180">
        <f>IF(SUM(F69:BA69)&lt;&gt;0,AVERAGEIF(F69:BA69,"&gt;0",F69:BA69),0)</f>
        <v/>
      </c>
      <c r="BC69" s="147" t="n"/>
      <c r="BD69" s="214">
        <f>MAXA(F69:BA69)</f>
        <v/>
      </c>
      <c r="BE69" s="1389">
        <f>IF(BD69&lt;&gt;0,VLOOKUP(BD69,$F$10:$BA$10,MATCH(BD69,F69:BA69,0)),"")</f>
        <v/>
      </c>
      <c r="BF69" s="214">
        <f t="array" ref="BF69">MIN(IF(F69:BA69&gt;0,F69:BA69))</f>
        <v/>
      </c>
      <c r="BG69" s="1389">
        <f>IF(BF69&lt;&gt;0,VLOOKUP(BF69,$F$10:$BA$10,MATCH($BF69,$F69:$BA69,0)),"")</f>
        <v/>
      </c>
      <c r="BI69" s="1390">
        <f>HLOOKUP($BI$9,$S$10:$AI$126,1+#REF!,TRUE)</f>
        <v/>
      </c>
      <c r="BJ69" s="1391">
        <f>HLOOKUP($BJ$9,$AJ$10:$AW$126,1+#REF!,TRUE)</f>
        <v/>
      </c>
      <c r="BK69" s="151" t="n"/>
    </row>
    <row r="70" ht="19.9" customHeight="1" s="18">
      <c r="B70" s="1370" t="n"/>
      <c r="C70" s="1381" t="n"/>
      <c r="D70" s="328" t="inlineStr">
        <is>
          <t>KENDARI 150</t>
        </is>
      </c>
      <c r="E70" s="186" t="n">
        <v>150</v>
      </c>
      <c r="F70" s="187">
        <f>(IF(DASHBOARD!$J$2=F7,DASHBOARD!$P$86,IF(DASHBOARD!$J$2=0,0,F70)))</f>
        <v/>
      </c>
      <c r="G70" s="187">
        <f>(IF(DASHBOARD!$J$2=G7,DASHBOARD!$P$86,IF(DASHBOARD!$J$2=0,0,G70)))</f>
        <v/>
      </c>
      <c r="H70" s="187">
        <f>(IF(DASHBOARD!$J$2=H7,DASHBOARD!$P$86,IF(DASHBOARD!$J$2=0,0,H70)))</f>
        <v/>
      </c>
      <c r="I70" s="187">
        <f>(IF(DASHBOARD!$J$2=I7,DASHBOARD!$P$86,IF(DASHBOARD!$J$2=0,0,I70)))</f>
        <v/>
      </c>
      <c r="J70" s="187">
        <f>(IF(DASHBOARD!$J$2=J7,DASHBOARD!$P$86,IF(DASHBOARD!$J$2=0,0,J70)))</f>
        <v/>
      </c>
      <c r="K70" s="187">
        <f>(IF(DASHBOARD!$J$2=K7,DASHBOARD!$P$86,IF(DASHBOARD!$J$2=0,0,K70)))</f>
        <v/>
      </c>
      <c r="L70" s="187">
        <f>(IF(DASHBOARD!$J$2=L7,DASHBOARD!$P$86,IF(DASHBOARD!$J$2=0,0,L70)))</f>
        <v/>
      </c>
      <c r="M70" s="187">
        <f>(IF(DASHBOARD!$J$2=M7,DASHBOARD!$P$86,IF(DASHBOARD!$J$2=0,0,M70)))</f>
        <v/>
      </c>
      <c r="N70" s="187">
        <f>(IF(DASHBOARD!$J$2=N7,DASHBOARD!$P$86,IF(DASHBOARD!$J$2=0,0,N70)))</f>
        <v/>
      </c>
      <c r="O70" s="187">
        <f>(IF(DASHBOARD!$J$2=O7,DASHBOARD!$P$86,IF(DASHBOARD!$J$2=0,0,O70)))</f>
        <v/>
      </c>
      <c r="P70" s="187">
        <f>(IF(DASHBOARD!$J$2=P7,DASHBOARD!$P$86,IF(DASHBOARD!$J$2=0,0,P70)))</f>
        <v/>
      </c>
      <c r="Q70" s="187">
        <f>(IF(DASHBOARD!$J$2=Q7,DASHBOARD!$P$86,IF(DASHBOARD!$J$2=0,0,Q70)))</f>
        <v/>
      </c>
      <c r="R70" s="187">
        <f>(IF(DASHBOARD!$J$2=R7,DASHBOARD!$P$86,IF(DASHBOARD!$J$2=0,0,R70)))</f>
        <v/>
      </c>
      <c r="S70" s="187">
        <f>(IF(DASHBOARD!$J$2=S7,DASHBOARD!$P$86,IF(DASHBOARD!$J$2=0,0,S70)))</f>
        <v/>
      </c>
      <c r="T70" s="187">
        <f>(IF(DASHBOARD!$J$2=T7,DASHBOARD!$P$86,IF(DASHBOARD!$J$2=0,0,T70)))</f>
        <v/>
      </c>
      <c r="U70" s="187">
        <f>(IF(DASHBOARD!$J$2=U7,DASHBOARD!$P$86,IF(DASHBOARD!$J$2=0,0,U70)))</f>
        <v/>
      </c>
      <c r="V70" s="187">
        <f>(IF(DASHBOARD!$J$2=V7,DASHBOARD!$P$86,IF(DASHBOARD!$J$2=0,0,V70)))</f>
        <v/>
      </c>
      <c r="W70" s="187">
        <f>(IF(DASHBOARD!$J$2=W7,DASHBOARD!$P$86,IF(DASHBOARD!$J$2=0,0,W70)))</f>
        <v/>
      </c>
      <c r="X70" s="187">
        <f>(IF(DASHBOARD!$J$2=X7,DASHBOARD!$P$86,IF(DASHBOARD!$J$2=0,0,X70)))</f>
        <v/>
      </c>
      <c r="Y70" s="187">
        <f>(IF(DASHBOARD!$J$2=Y7,DASHBOARD!$P$86,IF(DASHBOARD!$J$2=0,0,Y70)))</f>
        <v/>
      </c>
      <c r="Z70" s="187">
        <f>(IF(DASHBOARD!$J$2=Z7,DASHBOARD!$P$86,IF(DASHBOARD!$J$2=0,0,Z70)))</f>
        <v/>
      </c>
      <c r="AA70" s="187">
        <f>(IF(DASHBOARD!$J$2=AA7,DASHBOARD!$P$86,IF(DASHBOARD!$J$2=0,0,AA70)))</f>
        <v/>
      </c>
      <c r="AB70" s="187">
        <f>(IF(DASHBOARD!$J$2=AB7,DASHBOARD!$P$86,IF(DASHBOARD!$J$2=0,0,AB70)))</f>
        <v/>
      </c>
      <c r="AC70" s="187">
        <f>(IF(DASHBOARD!$J$2=AC7,DASHBOARD!$P$86,IF(DASHBOARD!$J$2=0,0,AC70)))</f>
        <v/>
      </c>
      <c r="AD70" s="187">
        <f>(IF(DASHBOARD!$J$2=AD7,DASHBOARD!$P$86,IF(DASHBOARD!$J$2=0,0,AD70)))</f>
        <v/>
      </c>
      <c r="AE70" s="187">
        <f>(IF(DASHBOARD!$J$2=AE7,DASHBOARD!$P$86,IF(DASHBOARD!$J$2=0,0,AE70)))</f>
        <v/>
      </c>
      <c r="AF70" s="187">
        <f>(IF(DASHBOARD!$J$2=AF7,DASHBOARD!$P$86,IF(DASHBOARD!$J$2=0,0,AF70)))</f>
        <v/>
      </c>
      <c r="AG70" s="187">
        <f>(IF(DASHBOARD!$J$2=AG7,DASHBOARD!$P$86,IF(DASHBOARD!$J$2=0,0,AG70)))</f>
        <v/>
      </c>
      <c r="AH70" s="187">
        <f>(IF(DASHBOARD!$J$2=AH7,DASHBOARD!$P$86,IF(DASHBOARD!$J$2=0,0,AH70)))</f>
        <v/>
      </c>
      <c r="AI70" s="187">
        <f>(IF(DASHBOARD!$J$2=AI7,DASHBOARD!$P$86,IF(DASHBOARD!$J$2=0,0,AI70)))</f>
        <v/>
      </c>
      <c r="AJ70" s="187">
        <f>(IF(DASHBOARD!$J$2=AJ7,DASHBOARD!$P$86,IF(DASHBOARD!$J$2=0,0,AJ70)))</f>
        <v/>
      </c>
      <c r="AK70" s="187">
        <f>(IF(DASHBOARD!$J$2=AK7,DASHBOARD!$P$86,IF(DASHBOARD!$J$2=0,0,AK70)))</f>
        <v/>
      </c>
      <c r="AL70" s="187">
        <f>(IF(DASHBOARD!$J$2=AL7,DASHBOARD!$P$86,IF(DASHBOARD!$J$2=0,0,AL70)))</f>
        <v/>
      </c>
      <c r="AM70" s="187">
        <f>(IF(DASHBOARD!$J$2=AM7,DASHBOARD!$P$86,IF(DASHBOARD!$J$2=0,0,AM70)))</f>
        <v/>
      </c>
      <c r="AN70" s="187">
        <f>(IF(DASHBOARD!$J$2=AN7,DASHBOARD!$P$86,IF(DASHBOARD!$J$2=0,0,AN70)))</f>
        <v/>
      </c>
      <c r="AO70" s="187">
        <f>(IF(DASHBOARD!$J$2=AO7,DASHBOARD!$P$86,IF(DASHBOARD!$J$2=0,0,AO70)))</f>
        <v/>
      </c>
      <c r="AP70" s="187">
        <f>(IF(DASHBOARD!$J$2=AP7,DASHBOARD!$P$86,IF(DASHBOARD!$J$2=0,0,AP70)))</f>
        <v/>
      </c>
      <c r="AQ70" s="187">
        <f>(IF(DASHBOARD!$J$2=AQ7,DASHBOARD!$P$86,IF(DASHBOARD!$J$2=0,0,AQ70)))</f>
        <v/>
      </c>
      <c r="AR70" s="187">
        <f>(IF(DASHBOARD!$J$2=AR7,DASHBOARD!$P$86,IF(DASHBOARD!$J$2=0,0,AR70)))</f>
        <v/>
      </c>
      <c r="AS70" s="187">
        <f>(IF(DASHBOARD!$J$2=AS7,DASHBOARD!$P$86,IF(DASHBOARD!$J$2=0,0,AS70)))</f>
        <v/>
      </c>
      <c r="AT70" s="187">
        <f>(IF(DASHBOARD!$J$2=AT7,DASHBOARD!$P$86,IF(DASHBOARD!$J$2=0,0,AT70)))</f>
        <v/>
      </c>
      <c r="AU70" s="187">
        <f>(IF(DASHBOARD!$J$2=AU7,DASHBOARD!$P$86,IF(DASHBOARD!$J$2=0,0,AU70)))</f>
        <v/>
      </c>
      <c r="AV70" s="187">
        <f>(IF(DASHBOARD!$J$2=AV7,DASHBOARD!$P$86,IF(DASHBOARD!$J$2=0,0,AV70)))</f>
        <v/>
      </c>
      <c r="AW70" s="187">
        <f>(IF(DASHBOARD!$J$2=AW7,DASHBOARD!$P$86,IF(DASHBOARD!$J$2=0,0,AW70)))</f>
        <v/>
      </c>
      <c r="AX70" s="187">
        <f>(IF(DASHBOARD!$J$2=AX7,DASHBOARD!$P$86,IF(DASHBOARD!$J$2=0,0,AX70)))</f>
        <v/>
      </c>
      <c r="AY70" s="187">
        <f>(IF(DASHBOARD!$J$2=AY7,DASHBOARD!$P$86,IF(DASHBOARD!$J$2=0,0,AY70)))</f>
        <v/>
      </c>
      <c r="AZ70" s="187">
        <f>(IF(DASHBOARD!$J$2=AZ7,DASHBOARD!$P$86,IF(DASHBOARD!$J$2=0,0,AZ70)))</f>
        <v/>
      </c>
      <c r="BA70" s="187">
        <f>(IF(DASHBOARD!$J$2=BA7,DASHBOARD!$P$86,IF(DASHBOARD!$J$2=0,0,BA70)))</f>
        <v/>
      </c>
      <c r="BB70" s="180">
        <f>IF(SUM(F70:BA70)&lt;&gt;0,AVERAGEIF(F70:BA70,"&gt;0",F70:BA70),0)</f>
        <v/>
      </c>
      <c r="BC70" s="147" t="n"/>
      <c r="BD70" s="214">
        <f>MAXA(F70:BA70)</f>
        <v/>
      </c>
      <c r="BE70" s="1389">
        <f>IF(BD70&lt;&gt;0,VLOOKUP(BD70,$F$10:$BA$10,MATCH(BD70,F70:BA70,0)),"")</f>
        <v/>
      </c>
      <c r="BF70" s="214">
        <f t="array" ref="BF70">MIN(IF(F70:BA70&gt;0,F70:BA70))</f>
        <v/>
      </c>
      <c r="BG70" s="1389">
        <f>IF(BF70&lt;&gt;0,VLOOKUP(BF70,$F$10:$BA$10,MATCH($BF70,$F70:$BA70,0)),"")</f>
        <v/>
      </c>
      <c r="BI70" s="1390">
        <f>HLOOKUP($BI$9,$S$10:$AI$126,1+#REF!,TRUE)</f>
        <v/>
      </c>
      <c r="BJ70" s="1391">
        <f>HLOOKUP($BJ$9,$AJ$10:$AW$126,1+#REF!,TRUE)</f>
        <v/>
      </c>
      <c r="BK70" s="151" t="n"/>
    </row>
    <row r="71" ht="19.9" customHeight="1" s="18">
      <c r="B71" s="1370" t="n"/>
      <c r="C71" s="1381" t="n"/>
      <c r="D71" s="328" t="inlineStr">
        <is>
          <t>MORAMO 150</t>
        </is>
      </c>
      <c r="E71" s="186" t="n">
        <v>150</v>
      </c>
      <c r="F71" s="187">
        <f>(IF(DASHBOARD!$J$2=F7,DASHBOARD!$P$89,IF(DASHBOARD!$J$2=0,0,F71)))</f>
        <v/>
      </c>
      <c r="G71" s="187">
        <f>(IF(DASHBOARD!$J$2=G7,DASHBOARD!$P$89,IF(DASHBOARD!$J$2=0,0,G71)))</f>
        <v/>
      </c>
      <c r="H71" s="187">
        <f>(IF(DASHBOARD!$J$2=H7,DASHBOARD!$P$89,IF(DASHBOARD!$J$2=0,0,H71)))</f>
        <v/>
      </c>
      <c r="I71" s="187">
        <f>(IF(DASHBOARD!$J$2=I7,DASHBOARD!$P$89,IF(DASHBOARD!$J$2=0,0,I71)))</f>
        <v/>
      </c>
      <c r="J71" s="187">
        <f>(IF(DASHBOARD!$J$2=J7,DASHBOARD!$P$89,IF(DASHBOARD!$J$2=0,0,J71)))</f>
        <v/>
      </c>
      <c r="K71" s="187">
        <f>(IF(DASHBOARD!$J$2=K7,DASHBOARD!$P$89,IF(DASHBOARD!$J$2=0,0,K71)))</f>
        <v/>
      </c>
      <c r="L71" s="187">
        <f>(IF(DASHBOARD!$J$2=L7,DASHBOARD!$P$89,IF(DASHBOARD!$J$2=0,0,L71)))</f>
        <v/>
      </c>
      <c r="M71" s="187">
        <f>(IF(DASHBOARD!$J$2=M7,DASHBOARD!$P$89,IF(DASHBOARD!$J$2=0,0,M71)))</f>
        <v/>
      </c>
      <c r="N71" s="187">
        <f>(IF(DASHBOARD!$J$2=N7,DASHBOARD!$P$89,IF(DASHBOARD!$J$2=0,0,N71)))</f>
        <v/>
      </c>
      <c r="O71" s="187">
        <f>(IF(DASHBOARD!$J$2=O7,DASHBOARD!$P$89,IF(DASHBOARD!$J$2=0,0,O71)))</f>
        <v/>
      </c>
      <c r="P71" s="187">
        <f>(IF(DASHBOARD!$J$2=P7,DASHBOARD!$P$89,IF(DASHBOARD!$J$2=0,0,P71)))</f>
        <v/>
      </c>
      <c r="Q71" s="187">
        <f>(IF(DASHBOARD!$J$2=Q7,DASHBOARD!$P$89,IF(DASHBOARD!$J$2=0,0,Q71)))</f>
        <v/>
      </c>
      <c r="R71" s="187">
        <f>(IF(DASHBOARD!$J$2=R7,DASHBOARD!$P$89,IF(DASHBOARD!$J$2=0,0,R71)))</f>
        <v/>
      </c>
      <c r="S71" s="187">
        <f>(IF(DASHBOARD!$J$2=S7,DASHBOARD!$P$89,IF(DASHBOARD!$J$2=0,0,S71)))</f>
        <v/>
      </c>
      <c r="T71" s="187">
        <f>(IF(DASHBOARD!$J$2=T7,DASHBOARD!$P$89,IF(DASHBOARD!$J$2=0,0,T71)))</f>
        <v/>
      </c>
      <c r="U71" s="187">
        <f>(IF(DASHBOARD!$J$2=U7,DASHBOARD!$P$89,IF(DASHBOARD!$J$2=0,0,U71)))</f>
        <v/>
      </c>
      <c r="V71" s="187">
        <f>(IF(DASHBOARD!$J$2=V7,DASHBOARD!$P$89,IF(DASHBOARD!$J$2=0,0,V71)))</f>
        <v/>
      </c>
      <c r="W71" s="187">
        <f>(IF(DASHBOARD!$J$2=W7,DASHBOARD!$P$89,IF(DASHBOARD!$J$2=0,0,W71)))</f>
        <v/>
      </c>
      <c r="X71" s="187">
        <f>(IF(DASHBOARD!$J$2=X7,DASHBOARD!$P$89,IF(DASHBOARD!$J$2=0,0,X71)))</f>
        <v/>
      </c>
      <c r="Y71" s="187">
        <f>(IF(DASHBOARD!$J$2=Y7,DASHBOARD!$P$89,IF(DASHBOARD!$J$2=0,0,Y71)))</f>
        <v/>
      </c>
      <c r="Z71" s="187">
        <f>(IF(DASHBOARD!$J$2=Z7,DASHBOARD!$P$89,IF(DASHBOARD!$J$2=0,0,Z71)))</f>
        <v/>
      </c>
      <c r="AA71" s="187">
        <f>(IF(DASHBOARD!$J$2=AA7,DASHBOARD!$P$89,IF(DASHBOARD!$J$2=0,0,AA71)))</f>
        <v/>
      </c>
      <c r="AB71" s="187">
        <f>(IF(DASHBOARD!$J$2=AB7,DASHBOARD!$P$89,IF(DASHBOARD!$J$2=0,0,AB71)))</f>
        <v/>
      </c>
      <c r="AC71" s="187">
        <f>(IF(DASHBOARD!$J$2=AC7,DASHBOARD!$P$89,IF(DASHBOARD!$J$2=0,0,AC71)))</f>
        <v/>
      </c>
      <c r="AD71" s="187">
        <f>(IF(DASHBOARD!$J$2=AD7,DASHBOARD!$P$89,IF(DASHBOARD!$J$2=0,0,AD71)))</f>
        <v/>
      </c>
      <c r="AE71" s="187">
        <f>(IF(DASHBOARD!$J$2=AE7,DASHBOARD!$P$89,IF(DASHBOARD!$J$2=0,0,AE71)))</f>
        <v/>
      </c>
      <c r="AF71" s="187">
        <f>(IF(DASHBOARD!$J$2=AF7,DASHBOARD!$P$89,IF(DASHBOARD!$J$2=0,0,AF71)))</f>
        <v/>
      </c>
      <c r="AG71" s="187">
        <f>(IF(DASHBOARD!$J$2=AG7,DASHBOARD!$P$89,IF(DASHBOARD!$J$2=0,0,AG71)))</f>
        <v/>
      </c>
      <c r="AH71" s="187">
        <f>(IF(DASHBOARD!$J$2=AH7,DASHBOARD!$P$89,IF(DASHBOARD!$J$2=0,0,AH71)))</f>
        <v/>
      </c>
      <c r="AI71" s="187">
        <f>(IF(DASHBOARD!$J$2=AI7,DASHBOARD!$P$89,IF(DASHBOARD!$J$2=0,0,AI71)))</f>
        <v/>
      </c>
      <c r="AJ71" s="187">
        <f>(IF(DASHBOARD!$J$2=AJ7,DASHBOARD!$P$89,IF(DASHBOARD!$J$2=0,0,AJ71)))</f>
        <v/>
      </c>
      <c r="AK71" s="187">
        <f>(IF(DASHBOARD!$J$2=AK7,DASHBOARD!$P$89,IF(DASHBOARD!$J$2=0,0,AK71)))</f>
        <v/>
      </c>
      <c r="AL71" s="187">
        <f>(IF(DASHBOARD!$J$2=AL7,DASHBOARD!$P$89,IF(DASHBOARD!$J$2=0,0,AL71)))</f>
        <v/>
      </c>
      <c r="AM71" s="187">
        <f>(IF(DASHBOARD!$J$2=AM7,DASHBOARD!$P$89,IF(DASHBOARD!$J$2=0,0,AM71)))</f>
        <v/>
      </c>
      <c r="AN71" s="187">
        <f>(IF(DASHBOARD!$J$2=AN7,DASHBOARD!$P$89,IF(DASHBOARD!$J$2=0,0,AN71)))</f>
        <v/>
      </c>
      <c r="AO71" s="187">
        <f>(IF(DASHBOARD!$J$2=AO7,DASHBOARD!$P$89,IF(DASHBOARD!$J$2=0,0,AO71)))</f>
        <v/>
      </c>
      <c r="AP71" s="187">
        <f>(IF(DASHBOARD!$J$2=AP7,DASHBOARD!$P$89,IF(DASHBOARD!$J$2=0,0,AP71)))</f>
        <v/>
      </c>
      <c r="AQ71" s="187">
        <f>(IF(DASHBOARD!$J$2=AQ7,DASHBOARD!$P$89,IF(DASHBOARD!$J$2=0,0,AQ71)))</f>
        <v/>
      </c>
      <c r="AR71" s="187">
        <f>(IF(DASHBOARD!$J$2=AR7,DASHBOARD!$P$89,IF(DASHBOARD!$J$2=0,0,AR71)))</f>
        <v/>
      </c>
      <c r="AS71" s="187">
        <f>(IF(DASHBOARD!$J$2=AS7,DASHBOARD!$P$89,IF(DASHBOARD!$J$2=0,0,AS71)))</f>
        <v/>
      </c>
      <c r="AT71" s="187">
        <f>(IF(DASHBOARD!$J$2=AT7,DASHBOARD!$P$89,IF(DASHBOARD!$J$2=0,0,AT71)))</f>
        <v/>
      </c>
      <c r="AU71" s="187">
        <f>(IF(DASHBOARD!$J$2=AU7,DASHBOARD!$P$89,IF(DASHBOARD!$J$2=0,0,AU71)))</f>
        <v/>
      </c>
      <c r="AV71" s="187">
        <f>(IF(DASHBOARD!$J$2=AV7,DASHBOARD!$P$89,IF(DASHBOARD!$J$2=0,0,AV71)))</f>
        <v/>
      </c>
      <c r="AW71" s="187">
        <f>(IF(DASHBOARD!$J$2=AW7,DASHBOARD!$P$89,IF(DASHBOARD!$J$2=0,0,AW71)))</f>
        <v/>
      </c>
      <c r="AX71" s="187">
        <f>(IF(DASHBOARD!$J$2=AX7,DASHBOARD!$P$89,IF(DASHBOARD!$J$2=0,0,AX71)))</f>
        <v/>
      </c>
      <c r="AY71" s="187">
        <f>(IF(DASHBOARD!$J$2=AY7,DASHBOARD!$P$89,IF(DASHBOARD!$J$2=0,0,AY71)))</f>
        <v/>
      </c>
      <c r="AZ71" s="187">
        <f>(IF(DASHBOARD!$J$2=AZ7,DASHBOARD!$P$89,IF(DASHBOARD!$J$2=0,0,AZ71)))</f>
        <v/>
      </c>
      <c r="BA71" s="187">
        <f>(IF(DASHBOARD!$J$2=BA7,DASHBOARD!$P$89,IF(DASHBOARD!$J$2=0,0,BA71)))</f>
        <v/>
      </c>
      <c r="BB71" s="180">
        <f>IF(SUM(F71:BA71)&lt;&gt;0,AVERAGEIF(F71:BA71,"&gt;0",F71:BA71),0)</f>
        <v/>
      </c>
      <c r="BC71" s="147" t="n"/>
      <c r="BD71" s="214">
        <f>MAXA(F71:BA71)</f>
        <v/>
      </c>
      <c r="BE71" s="1389">
        <f>IF(BD71&lt;&gt;0,VLOOKUP(BD71,$F$10:$BA$10,MATCH(BD71,F71:BA71,0)),"")</f>
        <v/>
      </c>
      <c r="BF71" s="214">
        <f t="array" ref="BF71">MIN(IF(F71:BA71&gt;0,F71:BA71))</f>
        <v/>
      </c>
      <c r="BG71" s="1389">
        <f>IF(BF71&lt;&gt;0,VLOOKUP(BF71,$F$10:$BA$10,MATCH($BF71,$F71:$BA71,0)),"")</f>
        <v/>
      </c>
      <c r="BI71" s="1390">
        <f>HLOOKUP($BI$9,$S$10:$AI$126,1+#REF!,TRUE)</f>
        <v/>
      </c>
      <c r="BJ71" s="1391">
        <f>HLOOKUP($BJ$9,$AJ$10:$AW$126,1+#REF!,TRUE)</f>
        <v/>
      </c>
      <c r="BK71" s="151" t="n"/>
    </row>
    <row r="72" ht="19.9" customHeight="1" s="18">
      <c r="B72" s="1370" t="n"/>
      <c r="C72" s="1381" t="n"/>
      <c r="D72" s="328" t="inlineStr">
        <is>
          <t>UNAAHA 150</t>
        </is>
      </c>
      <c r="E72" s="186" t="n">
        <v>150</v>
      </c>
      <c r="F72" s="187">
        <f>(IF(DASHBOARD!$J$2=F7,DASHBOARD!$P$85,IF(DASHBOARD!$J$2=0,0,F72)))</f>
        <v/>
      </c>
      <c r="G72" s="187">
        <f>(IF(DASHBOARD!$J$2=G7,DASHBOARD!$P$85,IF(DASHBOARD!$J$2=0,0,G72)))</f>
        <v/>
      </c>
      <c r="H72" s="187">
        <f>(IF(DASHBOARD!$J$2=H7,DASHBOARD!$P$85,IF(DASHBOARD!$J$2=0,0,H72)))</f>
        <v/>
      </c>
      <c r="I72" s="187">
        <f>(IF(DASHBOARD!$J$2=I7,DASHBOARD!$P$85,IF(DASHBOARD!$J$2=0,0,I72)))</f>
        <v/>
      </c>
      <c r="J72" s="187">
        <f>(IF(DASHBOARD!$J$2=J7,DASHBOARD!$P$85,IF(DASHBOARD!$J$2=0,0,J72)))</f>
        <v/>
      </c>
      <c r="K72" s="187">
        <f>(IF(DASHBOARD!$J$2=K7,DASHBOARD!$P$85,IF(DASHBOARD!$J$2=0,0,K72)))</f>
        <v/>
      </c>
      <c r="L72" s="187">
        <f>(IF(DASHBOARD!$J$2=L7,DASHBOARD!$P$85,IF(DASHBOARD!$J$2=0,0,L72)))</f>
        <v/>
      </c>
      <c r="M72" s="187">
        <f>(IF(DASHBOARD!$J$2=M7,DASHBOARD!$P$85,IF(DASHBOARD!$J$2=0,0,M72)))</f>
        <v/>
      </c>
      <c r="N72" s="187">
        <f>(IF(DASHBOARD!$J$2=N7,DASHBOARD!$P$85,IF(DASHBOARD!$J$2=0,0,N72)))</f>
        <v/>
      </c>
      <c r="O72" s="187">
        <f>(IF(DASHBOARD!$J$2=O7,DASHBOARD!$P$85,IF(DASHBOARD!$J$2=0,0,O72)))</f>
        <v/>
      </c>
      <c r="P72" s="187">
        <f>(IF(DASHBOARD!$J$2=P7,DASHBOARD!$P$85,IF(DASHBOARD!$J$2=0,0,P72)))</f>
        <v/>
      </c>
      <c r="Q72" s="187">
        <f>(IF(DASHBOARD!$J$2=Q7,DASHBOARD!$P$85,IF(DASHBOARD!$J$2=0,0,Q72)))</f>
        <v/>
      </c>
      <c r="R72" s="187">
        <f>(IF(DASHBOARD!$J$2=R7,DASHBOARD!$P$85,IF(DASHBOARD!$J$2=0,0,R72)))</f>
        <v/>
      </c>
      <c r="S72" s="187">
        <f>(IF(DASHBOARD!$J$2=S7,DASHBOARD!$P$85,IF(DASHBOARD!$J$2=0,0,S72)))</f>
        <v/>
      </c>
      <c r="T72" s="187">
        <f>(IF(DASHBOARD!$J$2=T7,DASHBOARD!$P$85,IF(DASHBOARD!$J$2=0,0,T72)))</f>
        <v/>
      </c>
      <c r="U72" s="187">
        <f>(IF(DASHBOARD!$J$2=U7,DASHBOARD!$P$85,IF(DASHBOARD!$J$2=0,0,U72)))</f>
        <v/>
      </c>
      <c r="V72" s="187">
        <f>(IF(DASHBOARD!$J$2=V7,DASHBOARD!$P$85,IF(DASHBOARD!$J$2=0,0,V72)))</f>
        <v/>
      </c>
      <c r="W72" s="187">
        <f>(IF(DASHBOARD!$J$2=W7,DASHBOARD!$P$85,IF(DASHBOARD!$J$2=0,0,W72)))</f>
        <v/>
      </c>
      <c r="X72" s="187">
        <f>(IF(DASHBOARD!$J$2=X7,DASHBOARD!$P$85,IF(DASHBOARD!$J$2=0,0,X72)))</f>
        <v/>
      </c>
      <c r="Y72" s="187">
        <f>(IF(DASHBOARD!$J$2=Y7,DASHBOARD!$P$85,IF(DASHBOARD!$J$2=0,0,Y72)))</f>
        <v/>
      </c>
      <c r="Z72" s="187">
        <f>(IF(DASHBOARD!$J$2=Z7,DASHBOARD!$P$85,IF(DASHBOARD!$J$2=0,0,Z72)))</f>
        <v/>
      </c>
      <c r="AA72" s="187">
        <f>(IF(DASHBOARD!$J$2=AA7,DASHBOARD!$P$85,IF(DASHBOARD!$J$2=0,0,AA72)))</f>
        <v/>
      </c>
      <c r="AB72" s="187">
        <f>(IF(DASHBOARD!$J$2=AB7,DASHBOARD!$P$85,IF(DASHBOARD!$J$2=0,0,AB72)))</f>
        <v/>
      </c>
      <c r="AC72" s="187">
        <f>(IF(DASHBOARD!$J$2=AC7,DASHBOARD!$P$85,IF(DASHBOARD!$J$2=0,0,AC72)))</f>
        <v/>
      </c>
      <c r="AD72" s="187">
        <f>(IF(DASHBOARD!$J$2=AD7,DASHBOARD!$P$85,IF(DASHBOARD!$J$2=0,0,AD72)))</f>
        <v/>
      </c>
      <c r="AE72" s="187">
        <f>(IF(DASHBOARD!$J$2=AE7,DASHBOARD!$P$85,IF(DASHBOARD!$J$2=0,0,AE72)))</f>
        <v/>
      </c>
      <c r="AF72" s="187">
        <f>(IF(DASHBOARD!$J$2=AF7,DASHBOARD!$P$85,IF(DASHBOARD!$J$2=0,0,AF72)))</f>
        <v/>
      </c>
      <c r="AG72" s="187">
        <f>(IF(DASHBOARD!$J$2=AG7,DASHBOARD!$P$85,IF(DASHBOARD!$J$2=0,0,AG72)))</f>
        <v/>
      </c>
      <c r="AH72" s="187">
        <f>(IF(DASHBOARD!$J$2=AH7,DASHBOARD!$P$85,IF(DASHBOARD!$J$2=0,0,AH72)))</f>
        <v/>
      </c>
      <c r="AI72" s="187">
        <f>(IF(DASHBOARD!$J$2=AI7,DASHBOARD!$P$85,IF(DASHBOARD!$J$2=0,0,AI72)))</f>
        <v/>
      </c>
      <c r="AJ72" s="187">
        <f>(IF(DASHBOARD!$J$2=AJ7,DASHBOARD!$P$85,IF(DASHBOARD!$J$2=0,0,AJ72)))</f>
        <v/>
      </c>
      <c r="AK72" s="187">
        <f>(IF(DASHBOARD!$J$2=AK7,DASHBOARD!$P$85,IF(DASHBOARD!$J$2=0,0,AK72)))</f>
        <v/>
      </c>
      <c r="AL72" s="187">
        <f>(IF(DASHBOARD!$J$2=AL7,DASHBOARD!$P$85,IF(DASHBOARD!$J$2=0,0,AL72)))</f>
        <v/>
      </c>
      <c r="AM72" s="187">
        <f>(IF(DASHBOARD!$J$2=AM7,DASHBOARD!$P$85,IF(DASHBOARD!$J$2=0,0,AM72)))</f>
        <v/>
      </c>
      <c r="AN72" s="187">
        <f>(IF(DASHBOARD!$J$2=AN7,DASHBOARD!$P$85,IF(DASHBOARD!$J$2=0,0,AN72)))</f>
        <v/>
      </c>
      <c r="AO72" s="187">
        <f>(IF(DASHBOARD!$J$2=AO7,DASHBOARD!$P$85,IF(DASHBOARD!$J$2=0,0,AO72)))</f>
        <v/>
      </c>
      <c r="AP72" s="187">
        <f>(IF(DASHBOARD!$J$2=AP7,DASHBOARD!$P$85,IF(DASHBOARD!$J$2=0,0,AP72)))</f>
        <v/>
      </c>
      <c r="AQ72" s="187">
        <f>(IF(DASHBOARD!$J$2=AQ7,DASHBOARD!$P$85,IF(DASHBOARD!$J$2=0,0,AQ72)))</f>
        <v/>
      </c>
      <c r="AR72" s="187">
        <f>(IF(DASHBOARD!$J$2=AR7,DASHBOARD!$P$85,IF(DASHBOARD!$J$2=0,0,AR72)))</f>
        <v/>
      </c>
      <c r="AS72" s="187">
        <f>(IF(DASHBOARD!$J$2=AS7,DASHBOARD!$P$85,IF(DASHBOARD!$J$2=0,0,AS72)))</f>
        <v/>
      </c>
      <c r="AT72" s="187">
        <f>(IF(DASHBOARD!$J$2=AT7,DASHBOARD!$P$85,IF(DASHBOARD!$J$2=0,0,AT72)))</f>
        <v/>
      </c>
      <c r="AU72" s="187">
        <f>(IF(DASHBOARD!$J$2=AU7,DASHBOARD!$P$85,IF(DASHBOARD!$J$2=0,0,AU72)))</f>
        <v/>
      </c>
      <c r="AV72" s="187">
        <f>(IF(DASHBOARD!$J$2=AV7,DASHBOARD!$P$85,IF(DASHBOARD!$J$2=0,0,AV72)))</f>
        <v/>
      </c>
      <c r="AW72" s="187">
        <f>(IF(DASHBOARD!$J$2=AW7,DASHBOARD!$P$85,IF(DASHBOARD!$J$2=0,0,AW72)))</f>
        <v/>
      </c>
      <c r="AX72" s="187">
        <f>(IF(DASHBOARD!$J$2=AX7,DASHBOARD!$P$85,IF(DASHBOARD!$J$2=0,0,AX72)))</f>
        <v/>
      </c>
      <c r="AY72" s="187">
        <f>(IF(DASHBOARD!$J$2=AY7,DASHBOARD!$P$85,IF(DASHBOARD!$J$2=0,0,AY72)))</f>
        <v/>
      </c>
      <c r="AZ72" s="187">
        <f>(IF(DASHBOARD!$J$2=AZ7,DASHBOARD!$P$85,IF(DASHBOARD!$J$2=0,0,AZ72)))</f>
        <v/>
      </c>
      <c r="BA72" s="187">
        <f>(IF(DASHBOARD!$J$2=BA7,DASHBOARD!$P$85,IF(DASHBOARD!$J$2=0,0,BA72)))</f>
        <v/>
      </c>
      <c r="BB72" s="180">
        <f>IF(SUM(F72:BA72)&lt;&gt;0,AVERAGEIF(F72:BA72,"&gt;0",F72:BA72),0)</f>
        <v/>
      </c>
      <c r="BC72" s="147" t="n"/>
      <c r="BD72" s="214">
        <f>MAXA(F72:BA72)</f>
        <v/>
      </c>
      <c r="BE72" s="1389">
        <f>IF(BD72&lt;&gt;0,VLOOKUP(BD72,$F$10:$BA$10,MATCH(BD72,F72:BA72,0)),"")</f>
        <v/>
      </c>
      <c r="BF72" s="214">
        <f t="array" ref="BF72">MIN(IF(F72:BA72&gt;0,F72:BA72))</f>
        <v/>
      </c>
      <c r="BG72" s="1389">
        <f>IF(BF72&lt;&gt;0,VLOOKUP(BF72,$F$10:$BA$10,MATCH($BF72,$F72:$BA72,0)),"")</f>
        <v/>
      </c>
      <c r="BI72" s="1390">
        <f>HLOOKUP($BI$9,$S$10:$AI$126,1+#REF!,TRUE)</f>
        <v/>
      </c>
      <c r="BJ72" s="1391">
        <f>HLOOKUP($BJ$9,$AJ$10:$AW$126,1+#REF!,TRUE)</f>
        <v/>
      </c>
      <c r="BK72" s="151" t="n"/>
    </row>
    <row r="73" ht="19.9" customHeight="1" s="18">
      <c r="B73" s="1370" t="n"/>
      <c r="C73" s="1381" t="n"/>
      <c r="D73" s="328" t="inlineStr">
        <is>
          <t>KOLAKA 150</t>
        </is>
      </c>
      <c r="E73" s="186" t="n">
        <v>150</v>
      </c>
      <c r="F73" s="187">
        <f>(IF(DASHBOARD!$J$2=F7,DASHBOARD!$P$84,IF(DASHBOARD!$J$2=0,0,F73)))</f>
        <v/>
      </c>
      <c r="G73" s="187">
        <f>(IF(DASHBOARD!$J$2=G7,DASHBOARD!$P$84,IF(DASHBOARD!$J$2=0,0,G73)))</f>
        <v/>
      </c>
      <c r="H73" s="187">
        <f>(IF(DASHBOARD!$J$2=H7,DASHBOARD!$P$84,IF(DASHBOARD!$J$2=0,0,H73)))</f>
        <v/>
      </c>
      <c r="I73" s="187">
        <f>(IF(DASHBOARD!$J$2=I7,DASHBOARD!$P$84,IF(DASHBOARD!$J$2=0,0,I73)))</f>
        <v/>
      </c>
      <c r="J73" s="187">
        <f>(IF(DASHBOARD!$J$2=J7,DASHBOARD!$P$84,IF(DASHBOARD!$J$2=0,0,J73)))</f>
        <v/>
      </c>
      <c r="K73" s="187">
        <f>(IF(DASHBOARD!$J$2=K7,DASHBOARD!$P$84,IF(DASHBOARD!$J$2=0,0,K73)))</f>
        <v/>
      </c>
      <c r="L73" s="187">
        <f>(IF(DASHBOARD!$J$2=L7,DASHBOARD!$P$84,IF(DASHBOARD!$J$2=0,0,L73)))</f>
        <v/>
      </c>
      <c r="M73" s="187">
        <f>(IF(DASHBOARD!$J$2=M7,DASHBOARD!$P$84,IF(DASHBOARD!$J$2=0,0,M73)))</f>
        <v/>
      </c>
      <c r="N73" s="187">
        <f>(IF(DASHBOARD!$J$2=N7,DASHBOARD!$P$84,IF(DASHBOARD!$J$2=0,0,N73)))</f>
        <v/>
      </c>
      <c r="O73" s="187">
        <f>(IF(DASHBOARD!$J$2=O7,DASHBOARD!$P$84,IF(DASHBOARD!$J$2=0,0,O73)))</f>
        <v/>
      </c>
      <c r="P73" s="187">
        <f>(IF(DASHBOARD!$J$2=P7,DASHBOARD!$P$84,IF(DASHBOARD!$J$2=0,0,P73)))</f>
        <v/>
      </c>
      <c r="Q73" s="187">
        <f>(IF(DASHBOARD!$J$2=Q7,DASHBOARD!$P$84,IF(DASHBOARD!$J$2=0,0,Q73)))</f>
        <v/>
      </c>
      <c r="R73" s="187">
        <f>(IF(DASHBOARD!$J$2=R7,DASHBOARD!$P$84,IF(DASHBOARD!$J$2=0,0,R73)))</f>
        <v/>
      </c>
      <c r="S73" s="187">
        <f>(IF(DASHBOARD!$J$2=S7,DASHBOARD!$P$84,IF(DASHBOARD!$J$2=0,0,S73)))</f>
        <v/>
      </c>
      <c r="T73" s="187">
        <f>(IF(DASHBOARD!$J$2=T7,DASHBOARD!$P$84,IF(DASHBOARD!$J$2=0,0,T73)))</f>
        <v/>
      </c>
      <c r="U73" s="187">
        <f>(IF(DASHBOARD!$J$2=U7,DASHBOARD!$P$84,IF(DASHBOARD!$J$2=0,0,U73)))</f>
        <v/>
      </c>
      <c r="V73" s="187">
        <f>(IF(DASHBOARD!$J$2=V7,DASHBOARD!$P$84,IF(DASHBOARD!$J$2=0,0,V73)))</f>
        <v/>
      </c>
      <c r="W73" s="187">
        <f>(IF(DASHBOARD!$J$2=W7,DASHBOARD!$P$84,IF(DASHBOARD!$J$2=0,0,W73)))</f>
        <v/>
      </c>
      <c r="X73" s="187">
        <f>(IF(DASHBOARD!$J$2=X7,DASHBOARD!$P$84,IF(DASHBOARD!$J$2=0,0,X73)))</f>
        <v/>
      </c>
      <c r="Y73" s="187">
        <f>(IF(DASHBOARD!$J$2=Y7,DASHBOARD!$P$84,IF(DASHBOARD!$J$2=0,0,Y73)))</f>
        <v/>
      </c>
      <c r="Z73" s="187">
        <f>(IF(DASHBOARD!$J$2=Z7,DASHBOARD!$P$84,IF(DASHBOARD!$J$2=0,0,Z73)))</f>
        <v/>
      </c>
      <c r="AA73" s="187">
        <f>(IF(DASHBOARD!$J$2=AA7,DASHBOARD!$P$84,IF(DASHBOARD!$J$2=0,0,AA73)))</f>
        <v/>
      </c>
      <c r="AB73" s="187">
        <f>(IF(DASHBOARD!$J$2=AB7,DASHBOARD!$P$84,IF(DASHBOARD!$J$2=0,0,AB73)))</f>
        <v/>
      </c>
      <c r="AC73" s="187">
        <f>(IF(DASHBOARD!$J$2=AC7,DASHBOARD!$P$84,IF(DASHBOARD!$J$2=0,0,AC73)))</f>
        <v/>
      </c>
      <c r="AD73" s="187">
        <f>(IF(DASHBOARD!$J$2=AD7,DASHBOARD!$P$84,IF(DASHBOARD!$J$2=0,0,AD73)))</f>
        <v/>
      </c>
      <c r="AE73" s="187">
        <f>(IF(DASHBOARD!$J$2=AE7,DASHBOARD!$P$84,IF(DASHBOARD!$J$2=0,0,AE73)))</f>
        <v/>
      </c>
      <c r="AF73" s="187">
        <f>(IF(DASHBOARD!$J$2=AF7,DASHBOARD!$P$84,IF(DASHBOARD!$J$2=0,0,AF73)))</f>
        <v/>
      </c>
      <c r="AG73" s="187">
        <f>(IF(DASHBOARD!$J$2=AG7,DASHBOARD!$P$84,IF(DASHBOARD!$J$2=0,0,AG73)))</f>
        <v/>
      </c>
      <c r="AH73" s="187">
        <f>(IF(DASHBOARD!$J$2=AH7,DASHBOARD!$P$84,IF(DASHBOARD!$J$2=0,0,AH73)))</f>
        <v/>
      </c>
      <c r="AI73" s="187">
        <f>(IF(DASHBOARD!$J$2=AI7,DASHBOARD!$P$84,IF(DASHBOARD!$J$2=0,0,AI73)))</f>
        <v/>
      </c>
      <c r="AJ73" s="187">
        <f>(IF(DASHBOARD!$J$2=AJ7,DASHBOARD!$P$84,IF(DASHBOARD!$J$2=0,0,AJ73)))</f>
        <v/>
      </c>
      <c r="AK73" s="187">
        <f>(IF(DASHBOARD!$J$2=AK7,DASHBOARD!$P$84,IF(DASHBOARD!$J$2=0,0,AK73)))</f>
        <v/>
      </c>
      <c r="AL73" s="187">
        <f>(IF(DASHBOARD!$J$2=AL7,DASHBOARD!$P$84,IF(DASHBOARD!$J$2=0,0,AL73)))</f>
        <v/>
      </c>
      <c r="AM73" s="187">
        <f>(IF(DASHBOARD!$J$2=AM7,DASHBOARD!$P$84,IF(DASHBOARD!$J$2=0,0,AM73)))</f>
        <v/>
      </c>
      <c r="AN73" s="187">
        <f>(IF(DASHBOARD!$J$2=AN7,DASHBOARD!$P$84,IF(DASHBOARD!$J$2=0,0,AN73)))</f>
        <v/>
      </c>
      <c r="AO73" s="187">
        <f>(IF(DASHBOARD!$J$2=AO7,DASHBOARD!$P$84,IF(DASHBOARD!$J$2=0,0,AO73)))</f>
        <v/>
      </c>
      <c r="AP73" s="187">
        <f>(IF(DASHBOARD!$J$2=AP7,DASHBOARD!$P$84,IF(DASHBOARD!$J$2=0,0,AP73)))</f>
        <v/>
      </c>
      <c r="AQ73" s="187">
        <f>(IF(DASHBOARD!$J$2=AQ7,DASHBOARD!$P$84,IF(DASHBOARD!$J$2=0,0,AQ73)))</f>
        <v/>
      </c>
      <c r="AR73" s="187">
        <f>(IF(DASHBOARD!$J$2=AR7,DASHBOARD!$P$84,IF(DASHBOARD!$J$2=0,0,AR73)))</f>
        <v/>
      </c>
      <c r="AS73" s="187">
        <f>(IF(DASHBOARD!$J$2=AS7,DASHBOARD!$P$84,IF(DASHBOARD!$J$2=0,0,AS73)))</f>
        <v/>
      </c>
      <c r="AT73" s="187">
        <f>(IF(DASHBOARD!$J$2=AT7,DASHBOARD!$P$84,IF(DASHBOARD!$J$2=0,0,AT73)))</f>
        <v/>
      </c>
      <c r="AU73" s="187">
        <f>(IF(DASHBOARD!$J$2=AU7,DASHBOARD!$P$84,IF(DASHBOARD!$J$2=0,0,AU73)))</f>
        <v/>
      </c>
      <c r="AV73" s="187">
        <f>(IF(DASHBOARD!$J$2=AV7,DASHBOARD!$P$84,IF(DASHBOARD!$J$2=0,0,AV73)))</f>
        <v/>
      </c>
      <c r="AW73" s="187">
        <f>(IF(DASHBOARD!$J$2=AW7,DASHBOARD!$P$84,IF(DASHBOARD!$J$2=0,0,AW73)))</f>
        <v/>
      </c>
      <c r="AX73" s="187">
        <f>(IF(DASHBOARD!$J$2=AX7,DASHBOARD!$P$84,IF(DASHBOARD!$J$2=0,0,AX73)))</f>
        <v/>
      </c>
      <c r="AY73" s="187">
        <f>(IF(DASHBOARD!$J$2=AY7,DASHBOARD!$P$84,IF(DASHBOARD!$J$2=0,0,AY73)))</f>
        <v/>
      </c>
      <c r="AZ73" s="187">
        <f>(IF(DASHBOARD!$J$2=AZ7,DASHBOARD!$P$84,IF(DASHBOARD!$J$2=0,0,AZ73)))</f>
        <v/>
      </c>
      <c r="BA73" s="187">
        <f>(IF(DASHBOARD!$J$2=BA7,DASHBOARD!$P$84,IF(DASHBOARD!$J$2=0,0,BA73)))</f>
        <v/>
      </c>
      <c r="BB73" s="180">
        <f>IF(SUM(F73:BA73)&lt;&gt;0,AVERAGEIF(F73:BA73,"&gt;0",F73:BA73),0)</f>
        <v/>
      </c>
      <c r="BC73" s="147" t="n"/>
      <c r="BD73" s="214">
        <f>MAXA(F73:BA73)</f>
        <v/>
      </c>
      <c r="BE73" s="1389">
        <f>IF(BD73&lt;&gt;0,VLOOKUP(BD73,$F$10:$BA$10,MATCH(BD73,F73:BA73,0)),"")</f>
        <v/>
      </c>
      <c r="BF73" s="214">
        <f t="array" ref="BF73">MIN(IF(F73:BA73&gt;0,F73:BA73))</f>
        <v/>
      </c>
      <c r="BG73" s="1389">
        <f>IF(BF73&lt;&gt;0,VLOOKUP(BF73,$F$10:$BA$10,MATCH($BF73,$F73:$BA73,0)),"")</f>
        <v/>
      </c>
      <c r="BI73" s="1390">
        <f>HLOOKUP($BI$9,$S$10:$AI$126,1+#REF!,TRUE)</f>
        <v/>
      </c>
      <c r="BJ73" s="1391">
        <f>HLOOKUP($BJ$9,$AJ$10:$AW$126,1+#REF!,TRUE)</f>
        <v/>
      </c>
      <c r="BK73" s="151" t="n"/>
    </row>
    <row r="74" ht="19.9" customHeight="1" s="18">
      <c r="B74" s="1370" t="n"/>
      <c r="C74" s="1381" t="n"/>
      <c r="D74" s="328" t="inlineStr">
        <is>
          <t>LASUSUA 150</t>
        </is>
      </c>
      <c r="E74" s="186" t="n">
        <v>150</v>
      </c>
      <c r="F74" s="187">
        <f>(IF(DASHBOARD!$J$2=F7,DASHBOARD!$P$82,IF(DASHBOARD!$J$2=0,0,F74)))</f>
        <v/>
      </c>
      <c r="G74" s="187">
        <f>(IF(DASHBOARD!$J$2=G7,DASHBOARD!$P$82,IF(DASHBOARD!$J$2=0,0,G74)))</f>
        <v/>
      </c>
      <c r="H74" s="187">
        <f>(IF(DASHBOARD!$J$2=H7,DASHBOARD!$P$82,IF(DASHBOARD!$J$2=0,0,H74)))</f>
        <v/>
      </c>
      <c r="I74" s="187">
        <f>(IF(DASHBOARD!$J$2=I7,DASHBOARD!$P$82,IF(DASHBOARD!$J$2=0,0,I74)))</f>
        <v/>
      </c>
      <c r="J74" s="187">
        <f>(IF(DASHBOARD!$J$2=J7,DASHBOARD!$P$82,IF(DASHBOARD!$J$2=0,0,J74)))</f>
        <v/>
      </c>
      <c r="K74" s="187">
        <f>(IF(DASHBOARD!$J$2=K7,DASHBOARD!$P$82,IF(DASHBOARD!$J$2=0,0,K74)))</f>
        <v/>
      </c>
      <c r="L74" s="187">
        <f>(IF(DASHBOARD!$J$2=L7,DASHBOARD!$P$82,IF(DASHBOARD!$J$2=0,0,L74)))</f>
        <v/>
      </c>
      <c r="M74" s="187">
        <f>(IF(DASHBOARD!$J$2=M7,DASHBOARD!$P$82,IF(DASHBOARD!$J$2=0,0,M74)))</f>
        <v/>
      </c>
      <c r="N74" s="187">
        <f>(IF(DASHBOARD!$J$2=N7,DASHBOARD!$P$82,IF(DASHBOARD!$J$2=0,0,N74)))</f>
        <v/>
      </c>
      <c r="O74" s="187">
        <f>(IF(DASHBOARD!$J$2=O7,DASHBOARD!$P$82,IF(DASHBOARD!$J$2=0,0,O74)))</f>
        <v/>
      </c>
      <c r="P74" s="187">
        <f>(IF(DASHBOARD!$J$2=P7,DASHBOARD!$P$82,IF(DASHBOARD!$J$2=0,0,P74)))</f>
        <v/>
      </c>
      <c r="Q74" s="187">
        <f>(IF(DASHBOARD!$J$2=Q7,DASHBOARD!$P$82,IF(DASHBOARD!$J$2=0,0,Q74)))</f>
        <v/>
      </c>
      <c r="R74" s="187">
        <f>(IF(DASHBOARD!$J$2=R7,DASHBOARD!$P$82,IF(DASHBOARD!$J$2=0,0,R74)))</f>
        <v/>
      </c>
      <c r="S74" s="187">
        <f>(IF(DASHBOARD!$J$2=S7,DASHBOARD!$P$82,IF(DASHBOARD!$J$2=0,0,S74)))</f>
        <v/>
      </c>
      <c r="T74" s="187">
        <f>(IF(DASHBOARD!$J$2=T7,DASHBOARD!$P$82,IF(DASHBOARD!$J$2=0,0,T74)))</f>
        <v/>
      </c>
      <c r="U74" s="187">
        <f>(IF(DASHBOARD!$J$2=U7,DASHBOARD!$P$82,IF(DASHBOARD!$J$2=0,0,U74)))</f>
        <v/>
      </c>
      <c r="V74" s="187">
        <f>(IF(DASHBOARD!$J$2=V7,DASHBOARD!$P$82,IF(DASHBOARD!$J$2=0,0,V74)))</f>
        <v/>
      </c>
      <c r="W74" s="187">
        <f>(IF(DASHBOARD!$J$2=W7,DASHBOARD!$P$82,IF(DASHBOARD!$J$2=0,0,W74)))</f>
        <v/>
      </c>
      <c r="X74" s="187">
        <f>(IF(DASHBOARD!$J$2=X7,DASHBOARD!$P$82,IF(DASHBOARD!$J$2=0,0,X74)))</f>
        <v/>
      </c>
      <c r="Y74" s="187">
        <f>(IF(DASHBOARD!$J$2=Y7,DASHBOARD!$P$82,IF(DASHBOARD!$J$2=0,0,Y74)))</f>
        <v/>
      </c>
      <c r="Z74" s="187">
        <f>(IF(DASHBOARD!$J$2=Z7,DASHBOARD!$P$82,IF(DASHBOARD!$J$2=0,0,Z74)))</f>
        <v/>
      </c>
      <c r="AA74" s="187">
        <f>(IF(DASHBOARD!$J$2=AA7,DASHBOARD!$P$82,IF(DASHBOARD!$J$2=0,0,AA74)))</f>
        <v/>
      </c>
      <c r="AB74" s="187">
        <f>(IF(DASHBOARD!$J$2=AB7,DASHBOARD!$P$82,IF(DASHBOARD!$J$2=0,0,AB74)))</f>
        <v/>
      </c>
      <c r="AC74" s="187">
        <f>(IF(DASHBOARD!$J$2=AC7,DASHBOARD!$P$82,IF(DASHBOARD!$J$2=0,0,AC74)))</f>
        <v/>
      </c>
      <c r="AD74" s="187">
        <f>(IF(DASHBOARD!$J$2=AD7,DASHBOARD!$P$82,IF(DASHBOARD!$J$2=0,0,AD74)))</f>
        <v/>
      </c>
      <c r="AE74" s="187">
        <f>(IF(DASHBOARD!$J$2=AE7,DASHBOARD!$P$82,IF(DASHBOARD!$J$2=0,0,AE74)))</f>
        <v/>
      </c>
      <c r="AF74" s="187">
        <f>(IF(DASHBOARD!$J$2=AF7,DASHBOARD!$P$82,IF(DASHBOARD!$J$2=0,0,AF74)))</f>
        <v/>
      </c>
      <c r="AG74" s="187">
        <f>(IF(DASHBOARD!$J$2=AG7,DASHBOARD!$P$82,IF(DASHBOARD!$J$2=0,0,AG74)))</f>
        <v/>
      </c>
      <c r="AH74" s="187">
        <f>(IF(DASHBOARD!$J$2=AH7,DASHBOARD!$P$82,IF(DASHBOARD!$J$2=0,0,AH74)))</f>
        <v/>
      </c>
      <c r="AI74" s="187">
        <f>(IF(DASHBOARD!$J$2=AI7,DASHBOARD!$P$82,IF(DASHBOARD!$J$2=0,0,AI74)))</f>
        <v/>
      </c>
      <c r="AJ74" s="187">
        <f>(IF(DASHBOARD!$J$2=AJ7,DASHBOARD!$P$82,IF(DASHBOARD!$J$2=0,0,AJ74)))</f>
        <v/>
      </c>
      <c r="AK74" s="187">
        <f>(IF(DASHBOARD!$J$2=AK7,DASHBOARD!$P$82,IF(DASHBOARD!$J$2=0,0,AK74)))</f>
        <v/>
      </c>
      <c r="AL74" s="187">
        <f>(IF(DASHBOARD!$J$2=AL7,DASHBOARD!$P$82,IF(DASHBOARD!$J$2=0,0,AL74)))</f>
        <v/>
      </c>
      <c r="AM74" s="187">
        <f>(IF(DASHBOARD!$J$2=AM7,DASHBOARD!$P$82,IF(DASHBOARD!$J$2=0,0,AM74)))</f>
        <v/>
      </c>
      <c r="AN74" s="187">
        <f>(IF(DASHBOARD!$J$2=AN7,DASHBOARD!$P$82,IF(DASHBOARD!$J$2=0,0,AN74)))</f>
        <v/>
      </c>
      <c r="AO74" s="187">
        <f>(IF(DASHBOARD!$J$2=AO7,DASHBOARD!$P$82,IF(DASHBOARD!$J$2=0,0,AO74)))</f>
        <v/>
      </c>
      <c r="AP74" s="187">
        <f>(IF(DASHBOARD!$J$2=AP7,DASHBOARD!$P$82,IF(DASHBOARD!$J$2=0,0,AP74)))</f>
        <v/>
      </c>
      <c r="AQ74" s="187">
        <f>(IF(DASHBOARD!$J$2=AQ7,DASHBOARD!$P$82,IF(DASHBOARD!$J$2=0,0,AQ74)))</f>
        <v/>
      </c>
      <c r="AR74" s="187">
        <f>(IF(DASHBOARD!$J$2=AR7,DASHBOARD!$P$82,IF(DASHBOARD!$J$2=0,0,AR74)))</f>
        <v/>
      </c>
      <c r="AS74" s="187">
        <f>(IF(DASHBOARD!$J$2=AS7,DASHBOARD!$P$82,IF(DASHBOARD!$J$2=0,0,AS74)))</f>
        <v/>
      </c>
      <c r="AT74" s="187">
        <f>(IF(DASHBOARD!$J$2=AT7,DASHBOARD!$P$82,IF(DASHBOARD!$J$2=0,0,AT74)))</f>
        <v/>
      </c>
      <c r="AU74" s="187">
        <f>(IF(DASHBOARD!$J$2=AU7,DASHBOARD!$P$82,IF(DASHBOARD!$J$2=0,0,AU74)))</f>
        <v/>
      </c>
      <c r="AV74" s="187">
        <f>(IF(DASHBOARD!$J$2=AV7,DASHBOARD!$P$82,IF(DASHBOARD!$J$2=0,0,AV74)))</f>
        <v/>
      </c>
      <c r="AW74" s="187">
        <f>(IF(DASHBOARD!$J$2=AW7,DASHBOARD!$P$82,IF(DASHBOARD!$J$2=0,0,AW74)))</f>
        <v/>
      </c>
      <c r="AX74" s="187">
        <f>(IF(DASHBOARD!$J$2=AX7,DASHBOARD!$P$82,IF(DASHBOARD!$J$2=0,0,AX74)))</f>
        <v/>
      </c>
      <c r="AY74" s="187">
        <f>(IF(DASHBOARD!$J$2=AY7,DASHBOARD!$P$82,IF(DASHBOARD!$J$2=0,0,AY74)))</f>
        <v/>
      </c>
      <c r="AZ74" s="187">
        <f>(IF(DASHBOARD!$J$2=AZ7,DASHBOARD!$P$82,IF(DASHBOARD!$J$2=0,0,AZ74)))</f>
        <v/>
      </c>
      <c r="BA74" s="187">
        <f>(IF(DASHBOARD!$J$2=BA7,DASHBOARD!$P$82,IF(DASHBOARD!$J$2=0,0,BA74)))</f>
        <v/>
      </c>
      <c r="BB74" s="180">
        <f>IF(SUM(F74:BA74)&lt;&gt;0,AVERAGEIF(F74:BA74,"&gt;0",F74:BA74),0)</f>
        <v/>
      </c>
      <c r="BC74" s="147" t="n"/>
      <c r="BD74" s="214">
        <f>MAXA(F70:BA70)</f>
        <v/>
      </c>
      <c r="BE74" s="1389">
        <f>IF(BD70&lt;&gt;0,VLOOKUP(BD70,$F$10:$BA$10,MATCH(BD70,F70:BA70,0)),"")</f>
        <v/>
      </c>
      <c r="BF74" s="214">
        <f t="array" ref="BF74">MIN(IF(F74:BA74&gt;0,F74:BA74))</f>
        <v/>
      </c>
      <c r="BG74" s="1389">
        <f>IF(BF70&lt;&gt;0,VLOOKUP(BF70,$F$10:$BA$10,MATCH($BF70,$F70:$BA70,0)),"")</f>
        <v/>
      </c>
      <c r="BI74" s="1390">
        <f>HLOOKUP($BI$9,$S$10:$AI$126,1+#REF!,TRUE)</f>
        <v/>
      </c>
      <c r="BJ74" s="1391">
        <f>HLOOKUP($BJ$9,$AJ$10:$AW$126,1+#REF!,TRUE)</f>
        <v/>
      </c>
      <c r="BK74" s="151" t="n"/>
    </row>
    <row r="75" ht="19.9" customHeight="1" s="18">
      <c r="B75" s="1370" t="n"/>
      <c r="C75" s="1381" t="n"/>
      <c r="D75" s="328" t="inlineStr">
        <is>
          <t>TINANGGEA SWITCHING 150</t>
        </is>
      </c>
      <c r="E75" s="186" t="n">
        <v>150</v>
      </c>
      <c r="F75" s="187">
        <f>(IF(DASHBOARD!$J$2=F7,DASHBOARD!$P$96,IF(DASHBOARD!$J$2=0,0,F75)))</f>
        <v/>
      </c>
      <c r="G75" s="187">
        <f>(IF(DASHBOARD!$J$2=G7,DASHBOARD!$P$96,IF(DASHBOARD!$J$2=0,0,G75)))</f>
        <v/>
      </c>
      <c r="H75" s="187">
        <f>(IF(DASHBOARD!$J$2=H7,DASHBOARD!$P$96,IF(DASHBOARD!$J$2=0,0,H75)))</f>
        <v/>
      </c>
      <c r="I75" s="187">
        <f>(IF(DASHBOARD!$J$2=I7,DASHBOARD!$P$96,IF(DASHBOARD!$J$2=0,0,I75)))</f>
        <v/>
      </c>
      <c r="J75" s="187">
        <f>(IF(DASHBOARD!$J$2=J7,DASHBOARD!$P$96,IF(DASHBOARD!$J$2=0,0,J75)))</f>
        <v/>
      </c>
      <c r="K75" s="187">
        <f>(IF(DASHBOARD!$J$2=K7,DASHBOARD!$P$96,IF(DASHBOARD!$J$2=0,0,K75)))</f>
        <v/>
      </c>
      <c r="L75" s="187">
        <f>(IF(DASHBOARD!$J$2=L7,DASHBOARD!$P$96,IF(DASHBOARD!$J$2=0,0,L75)))</f>
        <v/>
      </c>
      <c r="M75" s="187">
        <f>(IF(DASHBOARD!$J$2=M7,DASHBOARD!$P$96,IF(DASHBOARD!$J$2=0,0,M75)))</f>
        <v/>
      </c>
      <c r="N75" s="187">
        <f>(IF(DASHBOARD!$J$2=N7,DASHBOARD!$P$96,IF(DASHBOARD!$J$2=0,0,N75)))</f>
        <v/>
      </c>
      <c r="O75" s="187">
        <f>(IF(DASHBOARD!$J$2=O7,DASHBOARD!$P$96,IF(DASHBOARD!$J$2=0,0,O75)))</f>
        <v/>
      </c>
      <c r="P75" s="187">
        <f>(IF(DASHBOARD!$J$2=P7,DASHBOARD!$P$96,IF(DASHBOARD!$J$2=0,0,P75)))</f>
        <v/>
      </c>
      <c r="Q75" s="187">
        <f>(IF(DASHBOARD!$J$2=Q7,DASHBOARD!$P$96,IF(DASHBOARD!$J$2=0,0,Q75)))</f>
        <v/>
      </c>
      <c r="R75" s="187">
        <f>(IF(DASHBOARD!$J$2=R7,DASHBOARD!$P$96,IF(DASHBOARD!$J$2=0,0,R75)))</f>
        <v/>
      </c>
      <c r="S75" s="187">
        <f>(IF(DASHBOARD!$J$2=S7,DASHBOARD!$P$96,IF(DASHBOARD!$J$2=0,0,S75)))</f>
        <v/>
      </c>
      <c r="T75" s="187">
        <f>(IF(DASHBOARD!$J$2=T7,DASHBOARD!$P$96,IF(DASHBOARD!$J$2=0,0,T75)))</f>
        <v/>
      </c>
      <c r="U75" s="187">
        <f>(IF(DASHBOARD!$J$2=U7,DASHBOARD!$P$96,IF(DASHBOARD!$J$2=0,0,U75)))</f>
        <v/>
      </c>
      <c r="V75" s="187">
        <f>(IF(DASHBOARD!$J$2=V7,DASHBOARD!$P$96,IF(DASHBOARD!$J$2=0,0,V75)))</f>
        <v/>
      </c>
      <c r="W75" s="187">
        <f>(IF(DASHBOARD!$J$2=W7,DASHBOARD!$P$96,IF(DASHBOARD!$J$2=0,0,W75)))</f>
        <v/>
      </c>
      <c r="X75" s="187">
        <f>(IF(DASHBOARD!$J$2=X7,DASHBOARD!$P$96,IF(DASHBOARD!$J$2=0,0,X75)))</f>
        <v/>
      </c>
      <c r="Y75" s="187">
        <f>(IF(DASHBOARD!$J$2=Y7,DASHBOARD!$P$96,IF(DASHBOARD!$J$2=0,0,Y75)))</f>
        <v/>
      </c>
      <c r="Z75" s="187">
        <f>(IF(DASHBOARD!$J$2=Z7,DASHBOARD!$P$96,IF(DASHBOARD!$J$2=0,0,Z75)))</f>
        <v/>
      </c>
      <c r="AA75" s="187">
        <f>(IF(DASHBOARD!$J$2=AA7,DASHBOARD!$P$96,IF(DASHBOARD!$J$2=0,0,AA75)))</f>
        <v/>
      </c>
      <c r="AB75" s="187">
        <f>(IF(DASHBOARD!$J$2=AB7,DASHBOARD!$P$96,IF(DASHBOARD!$J$2=0,0,AB75)))</f>
        <v/>
      </c>
      <c r="AC75" s="187">
        <f>(IF(DASHBOARD!$J$2=AC7,DASHBOARD!$P$96,IF(DASHBOARD!$J$2=0,0,AC75)))</f>
        <v/>
      </c>
      <c r="AD75" s="187">
        <f>(IF(DASHBOARD!$J$2=AD7,DASHBOARD!$P$96,IF(DASHBOARD!$J$2=0,0,AD75)))</f>
        <v/>
      </c>
      <c r="AE75" s="187">
        <f>(IF(DASHBOARD!$J$2=AE7,DASHBOARD!$P$96,IF(DASHBOARD!$J$2=0,0,AE75)))</f>
        <v/>
      </c>
      <c r="AF75" s="187">
        <f>(IF(DASHBOARD!$J$2=AF7,DASHBOARD!$P$96,IF(DASHBOARD!$J$2=0,0,AF75)))</f>
        <v/>
      </c>
      <c r="AG75" s="187">
        <f>(IF(DASHBOARD!$J$2=AG7,DASHBOARD!$P$96,IF(DASHBOARD!$J$2=0,0,AG75)))</f>
        <v/>
      </c>
      <c r="AH75" s="187">
        <f>(IF(DASHBOARD!$J$2=AH7,DASHBOARD!$P$96,IF(DASHBOARD!$J$2=0,0,AH75)))</f>
        <v/>
      </c>
      <c r="AI75" s="187">
        <f>(IF(DASHBOARD!$J$2=AI7,DASHBOARD!$P$96,IF(DASHBOARD!$J$2=0,0,AI75)))</f>
        <v/>
      </c>
      <c r="AJ75" s="187">
        <f>(IF(DASHBOARD!$J$2=AJ7,DASHBOARD!$P$96,IF(DASHBOARD!$J$2=0,0,AJ75)))</f>
        <v/>
      </c>
      <c r="AK75" s="187">
        <f>(IF(DASHBOARD!$J$2=AK7,DASHBOARD!$P$96,IF(DASHBOARD!$J$2=0,0,AK75)))</f>
        <v/>
      </c>
      <c r="AL75" s="187">
        <f>(IF(DASHBOARD!$J$2=AL7,DASHBOARD!$P$96,IF(DASHBOARD!$J$2=0,0,AL75)))</f>
        <v/>
      </c>
      <c r="AM75" s="187">
        <f>(IF(DASHBOARD!$J$2=AM7,DASHBOARD!$P$96,IF(DASHBOARD!$J$2=0,0,AM75)))</f>
        <v/>
      </c>
      <c r="AN75" s="187">
        <f>(IF(DASHBOARD!$J$2=AN7,DASHBOARD!$P$96,IF(DASHBOARD!$J$2=0,0,AN75)))</f>
        <v/>
      </c>
      <c r="AO75" s="187">
        <f>(IF(DASHBOARD!$J$2=AO7,DASHBOARD!$P$96,IF(DASHBOARD!$J$2=0,0,AO75)))</f>
        <v/>
      </c>
      <c r="AP75" s="187">
        <f>(IF(DASHBOARD!$J$2=AP7,DASHBOARD!$P$96,IF(DASHBOARD!$J$2=0,0,AP75)))</f>
        <v/>
      </c>
      <c r="AQ75" s="187">
        <f>(IF(DASHBOARD!$J$2=AQ7,DASHBOARD!$P$96,IF(DASHBOARD!$J$2=0,0,AQ75)))</f>
        <v/>
      </c>
      <c r="AR75" s="187">
        <f>(IF(DASHBOARD!$J$2=AR7,DASHBOARD!$P$96,IF(DASHBOARD!$J$2=0,0,AR75)))</f>
        <v/>
      </c>
      <c r="AS75" s="187">
        <f>(IF(DASHBOARD!$J$2=AS7,DASHBOARD!$P$96,IF(DASHBOARD!$J$2=0,0,AS75)))</f>
        <v/>
      </c>
      <c r="AT75" s="187">
        <f>(IF(DASHBOARD!$J$2=AT7,DASHBOARD!$P$96,IF(DASHBOARD!$J$2=0,0,AT75)))</f>
        <v/>
      </c>
      <c r="AU75" s="187">
        <f>(IF(DASHBOARD!$J$2=AU7,DASHBOARD!$P$96,IF(DASHBOARD!$J$2=0,0,AU75)))</f>
        <v/>
      </c>
      <c r="AV75" s="187">
        <f>(IF(DASHBOARD!$J$2=AV7,DASHBOARD!$P$96,IF(DASHBOARD!$J$2=0,0,AV75)))</f>
        <v/>
      </c>
      <c r="AW75" s="187">
        <f>(IF(DASHBOARD!$J$2=AW7,DASHBOARD!$P$96,IF(DASHBOARD!$J$2=0,0,AW75)))</f>
        <v/>
      </c>
      <c r="AX75" s="187">
        <f>(IF(DASHBOARD!$J$2=AX7,DASHBOARD!$P$96,IF(DASHBOARD!$J$2=0,0,AX75)))</f>
        <v/>
      </c>
      <c r="AY75" s="187">
        <f>(IF(DASHBOARD!$J$2=AY7,DASHBOARD!$P$96,IF(DASHBOARD!$J$2=0,0,AY75)))</f>
        <v/>
      </c>
      <c r="AZ75" s="187">
        <f>(IF(DASHBOARD!$J$2=AZ7,DASHBOARD!$P$96,IF(DASHBOARD!$J$2=0,0,AZ75)))</f>
        <v/>
      </c>
      <c r="BA75" s="187">
        <f>(IF(DASHBOARD!$J$2=BA7,DASHBOARD!$P$96,IF(DASHBOARD!$J$2=0,0,BA75)))</f>
        <v/>
      </c>
      <c r="BB75" s="180">
        <f>IF(SUM(F75:BA75)&lt;&gt;0,AVERAGEIF(F75:BA75,"&gt;0",F75:BA75),0)</f>
        <v/>
      </c>
      <c r="BC75" s="147" t="n"/>
      <c r="BD75" s="214">
        <f>MAXA(F75:BA75)</f>
        <v/>
      </c>
      <c r="BE75" s="1389">
        <f>IF(BD75&lt;&gt;0,VLOOKUP(BD75,$F$10:$BA$10,MATCH(BD75,F75:BA75,0)),"")</f>
        <v/>
      </c>
      <c r="BF75" s="214">
        <f t="array" ref="BF75">MIN(IF(F75:BA75&gt;0,F75:BA75))</f>
        <v/>
      </c>
      <c r="BG75" s="1389">
        <f>IF(BF75&lt;&gt;0,VLOOKUP(BF75,$F$10:$BA$10,MATCH($BF75,$F75:$BA75,0)),"")</f>
        <v/>
      </c>
      <c r="BI75" s="1390">
        <f>HLOOKUP($BI$9,$S$10:$AI$126,1+#REF!,TRUE)</f>
        <v/>
      </c>
      <c r="BJ75" s="1391">
        <f>HLOOKUP($BJ$9,$AJ$10:$AW$126,1+#REF!,TRUE)</f>
        <v/>
      </c>
      <c r="BK75" s="151" t="n"/>
    </row>
    <row r="76" ht="19.9" customHeight="1" s="18">
      <c r="B76" s="1370" t="n"/>
      <c r="C76" s="1381" t="n"/>
      <c r="D76" s="328" t="inlineStr">
        <is>
          <t>ANDOLO 150</t>
        </is>
      </c>
      <c r="E76" s="186" t="n">
        <v>150</v>
      </c>
      <c r="F76" s="187">
        <f>(IF(DASHBOARD!$J$2=F7,DASHBOARD!$P$91,IF(DASHBOARD!$J$2=0,0,F76)))</f>
        <v/>
      </c>
      <c r="G76" s="187">
        <f>(IF(DASHBOARD!$J$2=G7,DASHBOARD!$P$91,IF(DASHBOARD!$J$2=0,0,G76)))</f>
        <v/>
      </c>
      <c r="H76" s="187">
        <f>(IF(DASHBOARD!$J$2=H7,DASHBOARD!$P$91,IF(DASHBOARD!$J$2=0,0,H76)))</f>
        <v/>
      </c>
      <c r="I76" s="187">
        <f>(IF(DASHBOARD!$J$2=I7,DASHBOARD!$P$91,IF(DASHBOARD!$J$2=0,0,I76)))</f>
        <v/>
      </c>
      <c r="J76" s="187">
        <f>(IF(DASHBOARD!$J$2=J7,DASHBOARD!$P$91,IF(DASHBOARD!$J$2=0,0,J76)))</f>
        <v/>
      </c>
      <c r="K76" s="187">
        <f>(IF(DASHBOARD!$J$2=K7,DASHBOARD!$P$91,IF(DASHBOARD!$J$2=0,0,K76)))</f>
        <v/>
      </c>
      <c r="L76" s="187">
        <f>(IF(DASHBOARD!$J$2=L7,DASHBOARD!$P$91,IF(DASHBOARD!$J$2=0,0,L76)))</f>
        <v/>
      </c>
      <c r="M76" s="187">
        <f>(IF(DASHBOARD!$J$2=M7,DASHBOARD!$P$91,IF(DASHBOARD!$J$2=0,0,M76)))</f>
        <v/>
      </c>
      <c r="N76" s="187">
        <f>(IF(DASHBOARD!$J$2=N7,DASHBOARD!$P$91,IF(DASHBOARD!$J$2=0,0,N76)))</f>
        <v/>
      </c>
      <c r="O76" s="187">
        <f>(IF(DASHBOARD!$J$2=O7,DASHBOARD!$P$91,IF(DASHBOARD!$J$2=0,0,O76)))</f>
        <v/>
      </c>
      <c r="P76" s="187">
        <f>(IF(DASHBOARD!$J$2=P7,DASHBOARD!$P$91,IF(DASHBOARD!$J$2=0,0,P76)))</f>
        <v/>
      </c>
      <c r="Q76" s="187">
        <f>(IF(DASHBOARD!$J$2=Q7,DASHBOARD!$P$91,IF(DASHBOARD!$J$2=0,0,Q76)))</f>
        <v/>
      </c>
      <c r="R76" s="187">
        <f>(IF(DASHBOARD!$J$2=R7,DASHBOARD!$P$91,IF(DASHBOARD!$J$2=0,0,R76)))</f>
        <v/>
      </c>
      <c r="S76" s="187">
        <f>(IF(DASHBOARD!$J$2=S7,DASHBOARD!$P$91,IF(DASHBOARD!$J$2=0,0,S76)))</f>
        <v/>
      </c>
      <c r="T76" s="187">
        <f>(IF(DASHBOARD!$J$2=T7,DASHBOARD!$P$91,IF(DASHBOARD!$J$2=0,0,T76)))</f>
        <v/>
      </c>
      <c r="U76" s="187">
        <f>(IF(DASHBOARD!$J$2=U7,DASHBOARD!$P$91,IF(DASHBOARD!$J$2=0,0,U76)))</f>
        <v/>
      </c>
      <c r="V76" s="187">
        <f>(IF(DASHBOARD!$J$2=V7,DASHBOARD!$P$91,IF(DASHBOARD!$J$2=0,0,V76)))</f>
        <v/>
      </c>
      <c r="W76" s="187">
        <f>(IF(DASHBOARD!$J$2=W7,DASHBOARD!$P$91,IF(DASHBOARD!$J$2=0,0,W76)))</f>
        <v/>
      </c>
      <c r="X76" s="187">
        <f>(IF(DASHBOARD!$J$2=X7,DASHBOARD!$P$91,IF(DASHBOARD!$J$2=0,0,X76)))</f>
        <v/>
      </c>
      <c r="Y76" s="187">
        <f>(IF(DASHBOARD!$J$2=Y7,DASHBOARD!$P$91,IF(DASHBOARD!$J$2=0,0,Y76)))</f>
        <v/>
      </c>
      <c r="Z76" s="187">
        <f>(IF(DASHBOARD!$J$2=Z7,DASHBOARD!$P$91,IF(DASHBOARD!$J$2=0,0,Z76)))</f>
        <v/>
      </c>
      <c r="AA76" s="187">
        <f>(IF(DASHBOARD!$J$2=AA7,DASHBOARD!$P$91,IF(DASHBOARD!$J$2=0,0,AA76)))</f>
        <v/>
      </c>
      <c r="AB76" s="187">
        <f>(IF(DASHBOARD!$J$2=AB7,DASHBOARD!$P$91,IF(DASHBOARD!$J$2=0,0,AB76)))</f>
        <v/>
      </c>
      <c r="AC76" s="187">
        <f>(IF(DASHBOARD!$J$2=AC7,DASHBOARD!$P$91,IF(DASHBOARD!$J$2=0,0,AC76)))</f>
        <v/>
      </c>
      <c r="AD76" s="187">
        <f>(IF(DASHBOARD!$J$2=AD7,DASHBOARD!$P$91,IF(DASHBOARD!$J$2=0,0,AD76)))</f>
        <v/>
      </c>
      <c r="AE76" s="187">
        <f>(IF(DASHBOARD!$J$2=AE7,DASHBOARD!$P$91,IF(DASHBOARD!$J$2=0,0,AE76)))</f>
        <v/>
      </c>
      <c r="AF76" s="187">
        <f>(IF(DASHBOARD!$J$2=AF7,DASHBOARD!$P$91,IF(DASHBOARD!$J$2=0,0,AF76)))</f>
        <v/>
      </c>
      <c r="AG76" s="187">
        <f>(IF(DASHBOARD!$J$2=AG7,DASHBOARD!$P$91,IF(DASHBOARD!$J$2=0,0,AG76)))</f>
        <v/>
      </c>
      <c r="AH76" s="187">
        <f>(IF(DASHBOARD!$J$2=AH7,DASHBOARD!$P$91,IF(DASHBOARD!$J$2=0,0,AH76)))</f>
        <v/>
      </c>
      <c r="AI76" s="187">
        <f>(IF(DASHBOARD!$J$2=AI7,DASHBOARD!$P$91,IF(DASHBOARD!$J$2=0,0,AI76)))</f>
        <v/>
      </c>
      <c r="AJ76" s="187">
        <f>(IF(DASHBOARD!$J$2=AJ7,DASHBOARD!$P$91,IF(DASHBOARD!$J$2=0,0,AJ76)))</f>
        <v/>
      </c>
      <c r="AK76" s="187">
        <f>(IF(DASHBOARD!$J$2=AK7,DASHBOARD!$P$91,IF(DASHBOARD!$J$2=0,0,AK76)))</f>
        <v/>
      </c>
      <c r="AL76" s="187">
        <f>(IF(DASHBOARD!$J$2=AL7,DASHBOARD!$P$91,IF(DASHBOARD!$J$2=0,0,AL76)))</f>
        <v/>
      </c>
      <c r="AM76" s="187">
        <f>(IF(DASHBOARD!$J$2=AM7,DASHBOARD!$P$91,IF(DASHBOARD!$J$2=0,0,AM76)))</f>
        <v/>
      </c>
      <c r="AN76" s="187">
        <f>(IF(DASHBOARD!$J$2=AN7,DASHBOARD!$P$91,IF(DASHBOARD!$J$2=0,0,AN76)))</f>
        <v/>
      </c>
      <c r="AO76" s="187">
        <f>(IF(DASHBOARD!$J$2=AO7,DASHBOARD!$P$91,IF(DASHBOARD!$J$2=0,0,AO76)))</f>
        <v/>
      </c>
      <c r="AP76" s="187">
        <f>(IF(DASHBOARD!$J$2=AP7,DASHBOARD!$P$91,IF(DASHBOARD!$J$2=0,0,AP76)))</f>
        <v/>
      </c>
      <c r="AQ76" s="187">
        <f>(IF(DASHBOARD!$J$2=AQ7,DASHBOARD!$P$91,IF(DASHBOARD!$J$2=0,0,AQ76)))</f>
        <v/>
      </c>
      <c r="AR76" s="187">
        <f>(IF(DASHBOARD!$J$2=AR7,DASHBOARD!$P$91,IF(DASHBOARD!$J$2=0,0,AR76)))</f>
        <v/>
      </c>
      <c r="AS76" s="187">
        <f>(IF(DASHBOARD!$J$2=AS7,DASHBOARD!$P$91,IF(DASHBOARD!$J$2=0,0,AS76)))</f>
        <v/>
      </c>
      <c r="AT76" s="187">
        <f>(IF(DASHBOARD!$J$2=AT7,DASHBOARD!$P$91,IF(DASHBOARD!$J$2=0,0,AT76)))</f>
        <v/>
      </c>
      <c r="AU76" s="187">
        <f>(IF(DASHBOARD!$J$2=AU7,DASHBOARD!$P$91,IF(DASHBOARD!$J$2=0,0,AU76)))</f>
        <v/>
      </c>
      <c r="AV76" s="187">
        <f>(IF(DASHBOARD!$J$2=AV7,DASHBOARD!$P$91,IF(DASHBOARD!$J$2=0,0,AV76)))</f>
        <v/>
      </c>
      <c r="AW76" s="187">
        <f>(IF(DASHBOARD!$J$2=AW7,DASHBOARD!$P$91,IF(DASHBOARD!$J$2=0,0,AW76)))</f>
        <v/>
      </c>
      <c r="AX76" s="187">
        <f>(IF(DASHBOARD!$J$2=AX7,DASHBOARD!$P$91,IF(DASHBOARD!$J$2=0,0,AX76)))</f>
        <v/>
      </c>
      <c r="AY76" s="187">
        <f>(IF(DASHBOARD!$J$2=AY7,DASHBOARD!$P$91,IF(DASHBOARD!$J$2=0,0,AY76)))</f>
        <v/>
      </c>
      <c r="AZ76" s="187">
        <f>(IF(DASHBOARD!$J$2=AZ7,DASHBOARD!$P$91,IF(DASHBOARD!$J$2=0,0,AZ76)))</f>
        <v/>
      </c>
      <c r="BA76" s="187">
        <f>(IF(DASHBOARD!$J$2=BA7,DASHBOARD!$P$91,IF(DASHBOARD!$J$2=0,0,BA76)))</f>
        <v/>
      </c>
      <c r="BB76" s="180">
        <f>IF(SUM(F76:BA76)&lt;&gt;0,AVERAGEIF(F76:BA76,"&gt;0",F76:BA76),0)</f>
        <v/>
      </c>
      <c r="BC76" s="147" t="n"/>
      <c r="BD76" s="214">
        <f>MAXA(F76:BA76)</f>
        <v/>
      </c>
      <c r="BE76" s="1389">
        <f>IF(BD76&lt;&gt;0,VLOOKUP(BD76,$F$10:$BA$10,MATCH(BD76,F76:BA76,0)),"")</f>
        <v/>
      </c>
      <c r="BF76" s="214">
        <f t="array" ref="BF76">MIN(IF(F76:BA76&gt;0,F76:BA76))</f>
        <v/>
      </c>
      <c r="BG76" s="1389">
        <f>IF(BF76&lt;&gt;0,VLOOKUP(BF76,$F$10:$BA$10,MATCH($BF76,$F76:$BA76,0)),"")</f>
        <v/>
      </c>
      <c r="BI76" s="1390">
        <f>HLOOKUP($BI$9,$S$10:$AI$126,1+#REF!,TRUE)</f>
        <v/>
      </c>
      <c r="BJ76" s="1391">
        <f>HLOOKUP($BJ$9,$AJ$10:$AW$126,1+#REF!,TRUE)</f>
        <v/>
      </c>
      <c r="BK76" s="151" t="n"/>
    </row>
    <row r="77" ht="19.9" customHeight="1" s="18">
      <c r="B77" s="1370" t="n"/>
      <c r="C77" s="1381" t="n"/>
      <c r="D77" s="328" t="inlineStr">
        <is>
          <t>KOLAKA SMELTER 150</t>
        </is>
      </c>
      <c r="E77" s="186" t="n">
        <v>150</v>
      </c>
      <c r="F77" s="759">
        <f>(IF(DASHBOARD!$J$2=F7,DASHBOARD!$P$83,IF(DASHBOARD!$J$2=0,0,F77)))</f>
        <v/>
      </c>
      <c r="G77" s="759">
        <f>(IF(DASHBOARD!$J$2=G7,DASHBOARD!$P$83,IF(DASHBOARD!$J$2=0,0,G77)))</f>
        <v/>
      </c>
      <c r="H77" s="759">
        <f>(IF(DASHBOARD!$J$2=H7,DASHBOARD!$P$83,IF(DASHBOARD!$J$2=0,0,H77)))</f>
        <v/>
      </c>
      <c r="I77" s="759">
        <f>(IF(DASHBOARD!$J$2=I7,DASHBOARD!$P$83,IF(DASHBOARD!$J$2=0,0,I77)))</f>
        <v/>
      </c>
      <c r="J77" s="759">
        <f>(IF(DASHBOARD!$J$2=J7,DASHBOARD!$P$83,IF(DASHBOARD!$J$2=0,0,J77)))</f>
        <v/>
      </c>
      <c r="K77" s="759">
        <f>(IF(DASHBOARD!$J$2=K7,DASHBOARD!$P$83,IF(DASHBOARD!$J$2=0,0,K77)))</f>
        <v/>
      </c>
      <c r="L77" s="759">
        <f>(IF(DASHBOARD!$J$2=L7,DASHBOARD!$P$83,IF(DASHBOARD!$J$2=0,0,L77)))</f>
        <v/>
      </c>
      <c r="M77" s="759">
        <f>(IF(DASHBOARD!$J$2=M7,DASHBOARD!$P$83,IF(DASHBOARD!$J$2=0,0,M77)))</f>
        <v/>
      </c>
      <c r="N77" s="759">
        <f>(IF(DASHBOARD!$J$2=N7,DASHBOARD!$P$83,IF(DASHBOARD!$J$2=0,0,N77)))</f>
        <v/>
      </c>
      <c r="O77" s="759">
        <f>(IF(DASHBOARD!$J$2=O7,DASHBOARD!$P$83,IF(DASHBOARD!$J$2=0,0,O77)))</f>
        <v/>
      </c>
      <c r="P77" s="759">
        <f>(IF(DASHBOARD!$J$2=P7,DASHBOARD!$P$83,IF(DASHBOARD!$J$2=0,0,P77)))</f>
        <v/>
      </c>
      <c r="Q77" s="759">
        <f>(IF(DASHBOARD!$J$2=Q7,DASHBOARD!$P$83,IF(DASHBOARD!$J$2=0,0,Q77)))</f>
        <v/>
      </c>
      <c r="R77" s="759">
        <f>(IF(DASHBOARD!$J$2=R7,DASHBOARD!$P$83,IF(DASHBOARD!$J$2=0,0,R77)))</f>
        <v/>
      </c>
      <c r="S77" s="759">
        <f>(IF(DASHBOARD!$J$2=S7,DASHBOARD!$P$83,IF(DASHBOARD!$J$2=0,0,S77)))</f>
        <v/>
      </c>
      <c r="T77" s="759">
        <f>(IF(DASHBOARD!$J$2=T7,DASHBOARD!$P$83,IF(DASHBOARD!$J$2=0,0,T77)))</f>
        <v/>
      </c>
      <c r="U77" s="759">
        <f>(IF(DASHBOARD!$J$2=U7,DASHBOARD!$P$83,IF(DASHBOARD!$J$2=0,0,U77)))</f>
        <v/>
      </c>
      <c r="V77" s="759">
        <f>(IF(DASHBOARD!$J$2=V7,DASHBOARD!$P$83,IF(DASHBOARD!$J$2=0,0,V77)))</f>
        <v/>
      </c>
      <c r="W77" s="759">
        <f>(IF(DASHBOARD!$J$2=W7,DASHBOARD!$P$83,IF(DASHBOARD!$J$2=0,0,W77)))</f>
        <v/>
      </c>
      <c r="X77" s="759">
        <f>(IF(DASHBOARD!$J$2=X7,DASHBOARD!$P$83,IF(DASHBOARD!$J$2=0,0,X77)))</f>
        <v/>
      </c>
      <c r="Y77" s="759">
        <f>(IF(DASHBOARD!$J$2=Y7,DASHBOARD!$P$83,IF(DASHBOARD!$J$2=0,0,Y77)))</f>
        <v/>
      </c>
      <c r="Z77" s="759">
        <f>(IF(DASHBOARD!$J$2=Z7,DASHBOARD!$P$83,IF(DASHBOARD!$J$2=0,0,Z77)))</f>
        <v/>
      </c>
      <c r="AA77" s="759">
        <f>(IF(DASHBOARD!$J$2=AA7,DASHBOARD!$P$83,IF(DASHBOARD!$J$2=0,0,AA77)))</f>
        <v/>
      </c>
      <c r="AB77" s="759">
        <f>(IF(DASHBOARD!$J$2=AB7,DASHBOARD!$P$83,IF(DASHBOARD!$J$2=0,0,AB77)))</f>
        <v/>
      </c>
      <c r="AC77" s="759">
        <f>(IF(DASHBOARD!$J$2=AC7,DASHBOARD!$P$83,IF(DASHBOARD!$J$2=0,0,AC77)))</f>
        <v/>
      </c>
      <c r="AD77" s="759">
        <f>(IF(DASHBOARD!$J$2=AD7,DASHBOARD!$P$83,IF(DASHBOARD!$J$2=0,0,AD77)))</f>
        <v/>
      </c>
      <c r="AE77" s="759">
        <f>(IF(DASHBOARD!$J$2=AE7,DASHBOARD!$P$83,IF(DASHBOARD!$J$2=0,0,AE77)))</f>
        <v/>
      </c>
      <c r="AF77" s="759">
        <f>(IF(DASHBOARD!$J$2=AF7,DASHBOARD!$P$83,IF(DASHBOARD!$J$2=0,0,AF77)))</f>
        <v/>
      </c>
      <c r="AG77" s="759">
        <f>(IF(DASHBOARD!$J$2=AG7,DASHBOARD!$P$83,IF(DASHBOARD!$J$2=0,0,AG77)))</f>
        <v/>
      </c>
      <c r="AH77" s="759">
        <f>(IF(DASHBOARD!$J$2=AH7,DASHBOARD!$P$83,IF(DASHBOARD!$J$2=0,0,AH77)))</f>
        <v/>
      </c>
      <c r="AI77" s="759">
        <f>(IF(DASHBOARD!$J$2=AI7,DASHBOARD!$P$83,IF(DASHBOARD!$J$2=0,0,AI77)))</f>
        <v/>
      </c>
      <c r="AJ77" s="759">
        <f>(IF(DASHBOARD!$J$2=AJ7,DASHBOARD!$P$83,IF(DASHBOARD!$J$2=0,0,AJ77)))</f>
        <v/>
      </c>
      <c r="AK77" s="759">
        <f>(IF(DASHBOARD!$J$2=AK7,DASHBOARD!$P$83,IF(DASHBOARD!$J$2=0,0,AK77)))</f>
        <v/>
      </c>
      <c r="AL77" s="759">
        <f>(IF(DASHBOARD!$J$2=AL7,DASHBOARD!$P$83,IF(DASHBOARD!$J$2=0,0,AL77)))</f>
        <v/>
      </c>
      <c r="AM77" s="759">
        <f>(IF(DASHBOARD!$J$2=AM7,DASHBOARD!$P$83,IF(DASHBOARD!$J$2=0,0,AM77)))</f>
        <v/>
      </c>
      <c r="AN77" s="759">
        <f>(IF(DASHBOARD!$J$2=AN7,DASHBOARD!$P$83,IF(DASHBOARD!$J$2=0,0,AN77)))</f>
        <v/>
      </c>
      <c r="AO77" s="759">
        <f>(IF(DASHBOARD!$J$2=AO7,DASHBOARD!$P$83,IF(DASHBOARD!$J$2=0,0,AO77)))</f>
        <v/>
      </c>
      <c r="AP77" s="759">
        <f>(IF(DASHBOARD!$J$2=AP7,DASHBOARD!$P$83,IF(DASHBOARD!$J$2=0,0,AP77)))</f>
        <v/>
      </c>
      <c r="AQ77" s="759">
        <f>(IF(DASHBOARD!$J$2=AQ7,DASHBOARD!$P$83,IF(DASHBOARD!$J$2=0,0,AQ77)))</f>
        <v/>
      </c>
      <c r="AR77" s="759">
        <f>(IF(DASHBOARD!$J$2=AR7,DASHBOARD!$P$83,IF(DASHBOARD!$J$2=0,0,AR77)))</f>
        <v/>
      </c>
      <c r="AS77" s="759">
        <f>(IF(DASHBOARD!$J$2=AS7,DASHBOARD!$P$83,IF(DASHBOARD!$J$2=0,0,AS77)))</f>
        <v/>
      </c>
      <c r="AT77" s="759">
        <f>(IF(DASHBOARD!$J$2=AT7,DASHBOARD!$P$83,IF(DASHBOARD!$J$2=0,0,AT77)))</f>
        <v/>
      </c>
      <c r="AU77" s="759">
        <f>(IF(DASHBOARD!$J$2=AU7,DASHBOARD!$P$83,IF(DASHBOARD!$J$2=0,0,AU77)))</f>
        <v/>
      </c>
      <c r="AV77" s="759">
        <f>(IF(DASHBOARD!$J$2=AV7,DASHBOARD!$P$83,IF(DASHBOARD!$J$2=0,0,AV77)))</f>
        <v/>
      </c>
      <c r="AW77" s="759">
        <f>(IF(DASHBOARD!$J$2=AW7,DASHBOARD!$P$83,IF(DASHBOARD!$J$2=0,0,AW77)))</f>
        <v/>
      </c>
      <c r="AX77" s="759">
        <f>(IF(DASHBOARD!$J$2=AX7,DASHBOARD!$P$83,IF(DASHBOARD!$J$2=0,0,AX77)))</f>
        <v/>
      </c>
      <c r="AY77" s="759">
        <f>(IF(DASHBOARD!$J$2=AY7,DASHBOARD!$P$83,IF(DASHBOARD!$J$2=0,0,AY77)))</f>
        <v/>
      </c>
      <c r="AZ77" s="759">
        <f>(IF(DASHBOARD!$J$2=AZ7,DASHBOARD!$P$83,IF(DASHBOARD!$J$2=0,0,AZ77)))</f>
        <v/>
      </c>
      <c r="BA77" s="759">
        <f>(IF(DASHBOARD!$J$2=BA7,DASHBOARD!$P$83,IF(DASHBOARD!$J$2=0,0,BA77)))</f>
        <v/>
      </c>
      <c r="BB77" s="180">
        <f>IF(SUM(F77:BA77)&lt;&gt;0,AVERAGEIF(F77:BA77,"&gt;0",F77:BA77),0)</f>
        <v/>
      </c>
      <c r="BC77" s="147" t="n"/>
      <c r="BD77" s="214">
        <f>MAXA(F77:BA77)</f>
        <v/>
      </c>
      <c r="BE77" s="1389">
        <f>IF(BD77&lt;&gt;0,VLOOKUP(BD77,$F$10:$BA$10,MATCH(BD77,F77:BA77,0)),"")</f>
        <v/>
      </c>
      <c r="BF77" s="214">
        <f t="array" ref="BF77">MIN(IF(F77:BA77&gt;0,F77:BA77))</f>
        <v/>
      </c>
      <c r="BG77" s="1389">
        <f>IF(BF77&lt;&gt;0,VLOOKUP(BF77,$F$10:$BA$10,MATCH($BF77,$F77:$BA77,0)),"")</f>
        <v/>
      </c>
      <c r="BI77" s="1390">
        <f>HLOOKUP($BI$9,$S$10:$AI$126,1+#REF!,TRUE)</f>
        <v/>
      </c>
      <c r="BJ77" s="1391">
        <f>HLOOKUP($BJ$9,$AJ$10:$AW$126,1+#REF!,TRUE)</f>
        <v/>
      </c>
      <c r="BK77" s="151" t="n"/>
    </row>
    <row r="78" ht="19.9" customHeight="1" s="18" thickBot="1">
      <c r="B78" s="1370" t="n"/>
      <c r="C78" s="1381" t="n"/>
      <c r="D78" s="231" t="inlineStr">
        <is>
          <t>KASIPUTE 150</t>
        </is>
      </c>
      <c r="E78" s="186" t="n">
        <v>150</v>
      </c>
      <c r="F78" s="785">
        <f>(IF(DASHBOARD!$J$2=F9,DASHBOARD!$P$92,IF(DASHBOARD!$J$2=0,0,F78)))</f>
        <v/>
      </c>
      <c r="G78" s="785">
        <f>(IF(DASHBOARD!$J$2=G9,DASHBOARD!$P$92,IF(DASHBOARD!$J$2=0,0,G78)))</f>
        <v/>
      </c>
      <c r="H78" s="785">
        <f>(IF(DASHBOARD!$J$2=H9,DASHBOARD!$P$92,IF(DASHBOARD!$J$2=0,0,H78)))</f>
        <v/>
      </c>
      <c r="I78" s="785">
        <f>(IF(DASHBOARD!$J$2=I9,DASHBOARD!$P$92,IF(DASHBOARD!$J$2=0,0,I78)))</f>
        <v/>
      </c>
      <c r="J78" s="785">
        <f>(IF(DASHBOARD!$J$2=J9,DASHBOARD!$P$92,IF(DASHBOARD!$J$2=0,0,J78)))</f>
        <v/>
      </c>
      <c r="K78" s="785">
        <f>(IF(DASHBOARD!$J$2=K7,DASHBOARD!$P$92,IF(DASHBOARD!$J$2=0,0,K78)))</f>
        <v/>
      </c>
      <c r="L78" s="785">
        <f>(IF(DASHBOARD!$J$2=L7,DASHBOARD!$P$92,IF(DASHBOARD!$J$2=0,0,L78)))</f>
        <v/>
      </c>
      <c r="M78" s="785">
        <f>(IF(DASHBOARD!$J$2=M7,DASHBOARD!$P$92,IF(DASHBOARD!$J$2=0,0,M78)))</f>
        <v/>
      </c>
      <c r="N78" s="785">
        <f>(IF(DASHBOARD!$J$2=N7,DASHBOARD!$P$92,IF(DASHBOARD!$J$2=0,0,N78)))</f>
        <v/>
      </c>
      <c r="O78" s="785">
        <f>(IF(DASHBOARD!$J$2=O7,DASHBOARD!$P$92,IF(DASHBOARD!$J$2=0,0,O78)))</f>
        <v/>
      </c>
      <c r="P78" s="785">
        <f>(IF(DASHBOARD!$J$2=P7,DASHBOARD!$P$92,IF(DASHBOARD!$J$2=0,0,P78)))</f>
        <v/>
      </c>
      <c r="Q78" s="785">
        <f>(IF(DASHBOARD!$J$2=Q7,DASHBOARD!$P$92,IF(DASHBOARD!$J$2=0,0,Q78)))</f>
        <v/>
      </c>
      <c r="R78" s="785">
        <f>(IF(DASHBOARD!$J$2=R7,DASHBOARD!$P$92,IF(DASHBOARD!$J$2=0,0,R78)))</f>
        <v/>
      </c>
      <c r="S78" s="785">
        <f>(IF(DASHBOARD!$J$2=S7,DASHBOARD!$P$92,IF(DASHBOARD!$J$2=0,0,S78)))</f>
        <v/>
      </c>
      <c r="T78" s="785">
        <f>(IF(DASHBOARD!$J$2=T7,DASHBOARD!$P$92,IF(DASHBOARD!$J$2=0,0,T78)))</f>
        <v/>
      </c>
      <c r="U78" s="785">
        <f>(IF(DASHBOARD!$J$2=U7,DASHBOARD!$P$92,IF(DASHBOARD!$J$2=0,0,U78)))</f>
        <v/>
      </c>
      <c r="V78" s="785">
        <f>(IF(DASHBOARD!$J$2=V7,DASHBOARD!$P$92,IF(DASHBOARD!$J$2=0,0,V78)))</f>
        <v/>
      </c>
      <c r="W78" s="785">
        <f>(IF(DASHBOARD!$J$2=W7,DASHBOARD!$P$92,IF(DASHBOARD!$J$2=0,0,W78)))</f>
        <v/>
      </c>
      <c r="X78" s="785">
        <f>(IF(DASHBOARD!$J$2=X7,DASHBOARD!$P$92,IF(DASHBOARD!$J$2=0,0,X78)))</f>
        <v/>
      </c>
      <c r="Y78" s="785">
        <f>(IF(DASHBOARD!$J$2=Y7,DASHBOARD!$P$92,IF(DASHBOARD!$J$2=0,0,Y78)))</f>
        <v/>
      </c>
      <c r="Z78" s="785">
        <f>(IF(DASHBOARD!$J$2=Z7,DASHBOARD!$P$92,IF(DASHBOARD!$J$2=0,0,Z78)))</f>
        <v/>
      </c>
      <c r="AA78" s="785">
        <f>(IF(DASHBOARD!$J$2=AA7,DASHBOARD!$P$92,IF(DASHBOARD!$J$2=0,0,AA78)))</f>
        <v/>
      </c>
      <c r="AB78" s="785">
        <f>(IF(DASHBOARD!$J$2=AB7,DASHBOARD!$P$92,IF(DASHBOARD!$J$2=0,0,AB78)))</f>
        <v/>
      </c>
      <c r="AC78" s="785">
        <f>(IF(DASHBOARD!$J$2=AC7,DASHBOARD!$P$92,IF(DASHBOARD!$J$2=0,0,AC78)))</f>
        <v/>
      </c>
      <c r="AD78" s="785">
        <f>(IF(DASHBOARD!$J$2=AD7,DASHBOARD!$P$92,IF(DASHBOARD!$J$2=0,0,AD78)))</f>
        <v/>
      </c>
      <c r="AE78" s="785">
        <f>(IF(DASHBOARD!$J$2=AE7,DASHBOARD!$P$92,IF(DASHBOARD!$J$2=0,0,AE78)))</f>
        <v/>
      </c>
      <c r="AF78" s="785">
        <f>(IF(DASHBOARD!$J$2=AF7,DASHBOARD!$P$92,IF(DASHBOARD!$J$2=0,0,AF78)))</f>
        <v/>
      </c>
      <c r="AG78" s="785">
        <f>(IF(DASHBOARD!$J$2=AG7,DASHBOARD!$P$92,IF(DASHBOARD!$J$2=0,0,AG78)))</f>
        <v/>
      </c>
      <c r="AH78" s="785">
        <f>(IF(DASHBOARD!$J$2=AH7,DASHBOARD!$P$92,IF(DASHBOARD!$J$2=0,0,AH78)))</f>
        <v/>
      </c>
      <c r="AI78" s="785">
        <f>(IF(DASHBOARD!$J$2=AI7,DASHBOARD!$P$92,IF(DASHBOARD!$J$2=0,0,AI78)))</f>
        <v/>
      </c>
      <c r="AJ78" s="785">
        <f>(IF(DASHBOARD!$J$2=AJ7,DASHBOARD!$P$92,IF(DASHBOARD!$J$2=0,0,AJ78)))</f>
        <v/>
      </c>
      <c r="AK78" s="785">
        <f>(IF(DASHBOARD!$J$2=AK7,DASHBOARD!$P$92,IF(DASHBOARD!$J$2=0,0,AK78)))</f>
        <v/>
      </c>
      <c r="AL78" s="785">
        <f>(IF(DASHBOARD!$J$2=AL7,DASHBOARD!$P$92,IF(DASHBOARD!$J$2=0,0,AL78)))</f>
        <v/>
      </c>
      <c r="AM78" s="785">
        <f>(IF(DASHBOARD!$J$2=AM7,DASHBOARD!$P$92,IF(DASHBOARD!$J$2=0,0,AM78)))</f>
        <v/>
      </c>
      <c r="AN78" s="785">
        <f>(IF(DASHBOARD!$J$2=AN7,DASHBOARD!$P$92,IF(DASHBOARD!$J$2=0,0,AN78)))</f>
        <v/>
      </c>
      <c r="AO78" s="785">
        <f>(IF(DASHBOARD!$J$2=AO7,DASHBOARD!$P$92,IF(DASHBOARD!$J$2=0,0,AO78)))</f>
        <v/>
      </c>
      <c r="AP78" s="785">
        <f>(IF(DASHBOARD!$J$2=AP7,DASHBOARD!$P$92,IF(DASHBOARD!$J$2=0,0,AP78)))</f>
        <v/>
      </c>
      <c r="AQ78" s="785">
        <f>(IF(DASHBOARD!$J$2=AQ7,DASHBOARD!$P$92,IF(DASHBOARD!$J$2=0,0,AQ78)))</f>
        <v/>
      </c>
      <c r="AR78" s="785">
        <f>(IF(DASHBOARD!$J$2=AR7,DASHBOARD!$P$92,IF(DASHBOARD!$J$2=0,0,AR78)))</f>
        <v/>
      </c>
      <c r="AS78" s="785">
        <f>(IF(DASHBOARD!$J$2=AS7,DASHBOARD!$P$92,IF(DASHBOARD!$J$2=0,0,AS78)))</f>
        <v/>
      </c>
      <c r="AT78" s="785">
        <f>(IF(DASHBOARD!$J$2=AT7,DASHBOARD!$P$92,IF(DASHBOARD!$J$2=0,0,AT78)))</f>
        <v/>
      </c>
      <c r="AU78" s="785">
        <f>(IF(DASHBOARD!$J$2=AU7,DASHBOARD!$P$92,IF(DASHBOARD!$J$2=0,0,AU78)))</f>
        <v/>
      </c>
      <c r="AV78" s="785">
        <f>(IF(DASHBOARD!$J$2=AV7,DASHBOARD!$P$92,IF(DASHBOARD!$J$2=0,0,AV78)))</f>
        <v/>
      </c>
      <c r="AW78" s="785">
        <f>(IF(DASHBOARD!$J$2=AW7,DASHBOARD!$P$92,IF(DASHBOARD!$J$2=0,0,AW78)))</f>
        <v/>
      </c>
      <c r="AX78" s="785">
        <f>(IF(DASHBOARD!$J$2=AX7,DASHBOARD!$P$92,IF(DASHBOARD!$J$2=0,0,AX78)))</f>
        <v/>
      </c>
      <c r="AY78" s="785">
        <f>(IF(DASHBOARD!$J$2=AY7,DASHBOARD!$P$92,IF(DASHBOARD!$J$2=0,0,AY78)))</f>
        <v/>
      </c>
      <c r="AZ78" s="785">
        <f>(IF(DASHBOARD!$J$2=AZ7,DASHBOARD!$P$92,IF(DASHBOARD!$J$2=0,0,AZ78)))</f>
        <v/>
      </c>
      <c r="BA78" s="785">
        <f>(IF(DASHBOARD!$J$2=BA7,DASHBOARD!$P$92,IF(DASHBOARD!$J$2=0,0,BA78)))</f>
        <v/>
      </c>
      <c r="BB78" s="222">
        <f>IF(SUM(F78:BA78)&lt;&gt;0,AVERAGEIF(F78:BA78,"&gt;0",F78:BA78),0)</f>
        <v/>
      </c>
      <c r="BC78" s="147" t="n"/>
      <c r="BD78" s="773" t="n"/>
      <c r="BE78" s="1402" t="n"/>
      <c r="BF78" s="773" t="n"/>
      <c r="BG78" s="1402" t="n"/>
      <c r="BI78" s="1405" t="n"/>
      <c r="BJ78" s="1406" t="n"/>
      <c r="BK78" s="151" t="n"/>
    </row>
    <row r="79" ht="19.9" customHeight="1" s="18" thickTop="1">
      <c r="B79" s="954" t="inlineStr">
        <is>
          <t>PALU</t>
        </is>
      </c>
      <c r="C79" s="1041" t="inlineStr">
        <is>
          <t>PALOPO</t>
        </is>
      </c>
      <c r="D79" s="328" t="inlineStr">
        <is>
          <t>WOTU 150</t>
        </is>
      </c>
      <c r="E79" s="213" t="n">
        <v>150</v>
      </c>
      <c r="F79" s="187">
        <f>(IF(DASHBOARD!$J$2=F7,DASHBOARD!$P$48,IF(DASHBOARD!$J$2=0,0,F79)))</f>
        <v/>
      </c>
      <c r="G79" s="187">
        <f>(IF(DASHBOARD!$J$2=G7,DASHBOARD!$P$48,IF(DASHBOARD!$J$2=0,0,G79)))</f>
        <v/>
      </c>
      <c r="H79" s="187">
        <f>(IF(DASHBOARD!$J$2=H7,DASHBOARD!$P$48,IF(DASHBOARD!$J$2=0,0,H79)))</f>
        <v/>
      </c>
      <c r="I79" s="187">
        <f>(IF(DASHBOARD!$J$2=I7,DASHBOARD!$P$48,IF(DASHBOARD!$J$2=0,0,I79)))</f>
        <v/>
      </c>
      <c r="J79" s="187">
        <f>(IF(DASHBOARD!$J$2=J7,DASHBOARD!$P$48,IF(DASHBOARD!$J$2=0,0,J79)))</f>
        <v/>
      </c>
      <c r="K79" s="187">
        <f>(IF(DASHBOARD!$J$2=K7,DASHBOARD!$P$48,IF(DASHBOARD!$J$2=0,0,K79)))</f>
        <v/>
      </c>
      <c r="L79" s="187">
        <f>(IF(DASHBOARD!$J$2=L7,DASHBOARD!$P$48,IF(DASHBOARD!$J$2=0,0,L79)))</f>
        <v/>
      </c>
      <c r="M79" s="187">
        <f>(IF(DASHBOARD!$J$2=M7,DASHBOARD!$P$48,IF(DASHBOARD!$J$2=0,0,M79)))</f>
        <v/>
      </c>
      <c r="N79" s="187">
        <f>(IF(DASHBOARD!$J$2=N7,DASHBOARD!$P$48,IF(DASHBOARD!$J$2=0,0,N79)))</f>
        <v/>
      </c>
      <c r="O79" s="187">
        <f>(IF(DASHBOARD!$J$2=O7,DASHBOARD!$P$48,IF(DASHBOARD!$J$2=0,0,O79)))</f>
        <v/>
      </c>
      <c r="P79" s="187">
        <f>(IF(DASHBOARD!$J$2=P7,DASHBOARD!$P$48,IF(DASHBOARD!$J$2=0,0,P79)))</f>
        <v/>
      </c>
      <c r="Q79" s="187">
        <f>(IF(DASHBOARD!$J$2=Q7,DASHBOARD!$P$48,IF(DASHBOARD!$J$2=0,0,Q79)))</f>
        <v/>
      </c>
      <c r="R79" s="187">
        <f>(IF(DASHBOARD!$J$2=R7,DASHBOARD!$P$48,IF(DASHBOARD!$J$2=0,0,R79)))</f>
        <v/>
      </c>
      <c r="S79" s="187">
        <f>(IF(DASHBOARD!$J$2=S7,DASHBOARD!$P$48,IF(DASHBOARD!$J$2=0,0,S79)))</f>
        <v/>
      </c>
      <c r="T79" s="187">
        <f>(IF(DASHBOARD!$J$2=T7,DASHBOARD!$P$48,IF(DASHBOARD!$J$2=0,0,T79)))</f>
        <v/>
      </c>
      <c r="U79" s="187">
        <f>(IF(DASHBOARD!$J$2=U7,DASHBOARD!$P$48,IF(DASHBOARD!$J$2=0,0,U79)))</f>
        <v/>
      </c>
      <c r="V79" s="187">
        <f>(IF(DASHBOARD!$J$2=V7,DASHBOARD!$P$48,IF(DASHBOARD!$J$2=0,0,V79)))</f>
        <v/>
      </c>
      <c r="W79" s="187">
        <f>(IF(DASHBOARD!$J$2=W7,DASHBOARD!$P$48,IF(DASHBOARD!$J$2=0,0,W79)))</f>
        <v/>
      </c>
      <c r="X79" s="187">
        <f>(IF(DASHBOARD!$J$2=X7,DASHBOARD!$P$48,IF(DASHBOARD!$J$2=0,0,X79)))</f>
        <v/>
      </c>
      <c r="Y79" s="187">
        <f>(IF(DASHBOARD!$J$2=Y7,DASHBOARD!$P$48,IF(DASHBOARD!$J$2=0,0,Y79)))</f>
        <v/>
      </c>
      <c r="Z79" s="187">
        <f>(IF(DASHBOARD!$J$2=Z7,DASHBOARD!$P$48,IF(DASHBOARD!$J$2=0,0,Z79)))</f>
        <v/>
      </c>
      <c r="AA79" s="187">
        <f>(IF(DASHBOARD!$J$2=AA7,DASHBOARD!$P$48,IF(DASHBOARD!$J$2=0,0,AA79)))</f>
        <v/>
      </c>
      <c r="AB79" s="187">
        <f>(IF(DASHBOARD!$J$2=AB7,DASHBOARD!$P$48,IF(DASHBOARD!$J$2=0,0,AB79)))</f>
        <v/>
      </c>
      <c r="AC79" s="187">
        <f>(IF(DASHBOARD!$J$2=AC7,DASHBOARD!$P$48,IF(DASHBOARD!$J$2=0,0,AC79)))</f>
        <v/>
      </c>
      <c r="AD79" s="187">
        <f>(IF(DASHBOARD!$J$2=AD7,DASHBOARD!$P$48,IF(DASHBOARD!$J$2=0,0,AD79)))</f>
        <v/>
      </c>
      <c r="AE79" s="187">
        <f>(IF(DASHBOARD!$J$2=AE7,DASHBOARD!$P$48,IF(DASHBOARD!$J$2=0,0,AE79)))</f>
        <v/>
      </c>
      <c r="AF79" s="187">
        <f>(IF(DASHBOARD!$J$2=AF7,DASHBOARD!$P$48,IF(DASHBOARD!$J$2=0,0,AF79)))</f>
        <v/>
      </c>
      <c r="AG79" s="187">
        <f>(IF(DASHBOARD!$J$2=AG7,DASHBOARD!$P$48,IF(DASHBOARD!$J$2=0,0,AG79)))</f>
        <v/>
      </c>
      <c r="AH79" s="187">
        <f>(IF(DASHBOARD!$J$2=AH7,DASHBOARD!$P$48,IF(DASHBOARD!$J$2=0,0,AH79)))</f>
        <v/>
      </c>
      <c r="AI79" s="187">
        <f>(IF(DASHBOARD!$J$2=AI7,DASHBOARD!$P$48,IF(DASHBOARD!$J$2=0,0,AI79)))</f>
        <v/>
      </c>
      <c r="AJ79" s="187">
        <f>(IF(DASHBOARD!$J$2=AJ7,DASHBOARD!$P$48,IF(DASHBOARD!$J$2=0,0,AJ79)))</f>
        <v/>
      </c>
      <c r="AK79" s="187">
        <f>(IF(DASHBOARD!$J$2=AK7,DASHBOARD!$P$48,IF(DASHBOARD!$J$2=0,0,AK79)))</f>
        <v/>
      </c>
      <c r="AL79" s="187">
        <f>(IF(DASHBOARD!$J$2=AL7,DASHBOARD!$P$48,IF(DASHBOARD!$J$2=0,0,AL79)))</f>
        <v/>
      </c>
      <c r="AM79" s="187">
        <f>(IF(DASHBOARD!$J$2=AM7,DASHBOARD!$P$48,IF(DASHBOARD!$J$2=0,0,AM79)))</f>
        <v/>
      </c>
      <c r="AN79" s="187">
        <f>(IF(DASHBOARD!$J$2=AN7,DASHBOARD!$P$48,IF(DASHBOARD!$J$2=0,0,AN79)))</f>
        <v/>
      </c>
      <c r="AO79" s="187">
        <f>(IF(DASHBOARD!$J$2=AO7,DASHBOARD!$P$48,IF(DASHBOARD!$J$2=0,0,AO79)))</f>
        <v/>
      </c>
      <c r="AP79" s="187">
        <f>(IF(DASHBOARD!$J$2=AP7,DASHBOARD!$P$48,IF(DASHBOARD!$J$2=0,0,AP79)))</f>
        <v/>
      </c>
      <c r="AQ79" s="187">
        <f>(IF(DASHBOARD!$J$2=AQ7,DASHBOARD!$P$48,IF(DASHBOARD!$J$2=0,0,AQ79)))</f>
        <v/>
      </c>
      <c r="AR79" s="187">
        <f>(IF(DASHBOARD!$J$2=AR7,DASHBOARD!$P$48,IF(DASHBOARD!$J$2=0,0,AR79)))</f>
        <v/>
      </c>
      <c r="AS79" s="187">
        <f>(IF(DASHBOARD!$J$2=AS7,DASHBOARD!$P$48,IF(DASHBOARD!$J$2=0,0,AS79)))</f>
        <v/>
      </c>
      <c r="AT79" s="187">
        <f>(IF(DASHBOARD!$J$2=AT7,DASHBOARD!$P$48,IF(DASHBOARD!$J$2=0,0,AT79)))</f>
        <v/>
      </c>
      <c r="AU79" s="187">
        <f>(IF(DASHBOARD!$J$2=AU7,DASHBOARD!$P$48,IF(DASHBOARD!$J$2=0,0,AU79)))</f>
        <v/>
      </c>
      <c r="AV79" s="187">
        <f>(IF(DASHBOARD!$J$2=AV7,DASHBOARD!$P$48,IF(DASHBOARD!$J$2=0,0,AV79)))</f>
        <v/>
      </c>
      <c r="AW79" s="187">
        <f>(IF(DASHBOARD!$J$2=AW7,DASHBOARD!$P$48,IF(DASHBOARD!$J$2=0,0,AW79)))</f>
        <v/>
      </c>
      <c r="AX79" s="187">
        <f>(IF(DASHBOARD!$J$2=AX7,DASHBOARD!$P$48,IF(DASHBOARD!$J$2=0,0,AX79)))</f>
        <v/>
      </c>
      <c r="AY79" s="187">
        <f>(IF(DASHBOARD!$J$2=AY7,DASHBOARD!$P$48,IF(DASHBOARD!$J$2=0,0,AY79)))</f>
        <v/>
      </c>
      <c r="AZ79" s="187">
        <f>(IF(DASHBOARD!$J$2=AZ7,DASHBOARD!$P$48,IF(DASHBOARD!$J$2=0,0,AZ79)))</f>
        <v/>
      </c>
      <c r="BA79" s="187">
        <f>(IF(DASHBOARD!$J$2=BA7,DASHBOARD!$P$48,IF(DASHBOARD!$J$2=0,0,BA79)))</f>
        <v/>
      </c>
      <c r="BB79" s="200">
        <f>IF(SUM(F79:BA79)&lt;&gt;0,AVERAGEIF(F79:BA79,"&gt;0",F79:BA79),0)</f>
        <v/>
      </c>
      <c r="BC79" s="147" t="n"/>
      <c r="BD79" s="174">
        <f>MAXA(F79:BA79)</f>
        <v/>
      </c>
      <c r="BE79" s="1367">
        <f>IF(BD79&lt;&gt;0,VLOOKUP(BD79,$F$10:$BA$10,MATCH(BD79,F79:BA79,0)),"")</f>
        <v/>
      </c>
      <c r="BF79" s="174">
        <f t="array" ref="BF79">MIN(IF(F79:BA79&gt;0,F79:BA79))</f>
        <v/>
      </c>
      <c r="BG79" s="1367">
        <f>IF(BF79&lt;&gt;0,VLOOKUP(BF79,$F$10:$BA$10,MATCH($BF79,$F79:$BA79,0)),"")</f>
        <v/>
      </c>
      <c r="BI79" s="1379">
        <f>HLOOKUP($BI$9,$S$10:$AI$126,1+#REF!,TRUE)</f>
        <v/>
      </c>
      <c r="BJ79" s="1380">
        <f>HLOOKUP($BJ$9,$AJ$10:$AW$126,1+#REF!,TRUE)</f>
        <v/>
      </c>
      <c r="BK79" s="151" t="n"/>
    </row>
    <row r="80" ht="19.9" customHeight="1" s="18">
      <c r="B80" s="1370" t="n"/>
      <c r="C80" s="1353" t="n"/>
      <c r="D80" s="328" t="inlineStr">
        <is>
          <t>PALOPO 150</t>
        </is>
      </c>
      <c r="E80" s="186" t="n">
        <v>150</v>
      </c>
      <c r="F80" s="187">
        <f>(IF(DASHBOARD!$J$2=F7,DASHBOARD!$P$64,IF(DASHBOARD!$J$2=0,0,F80)))</f>
        <v/>
      </c>
      <c r="G80" s="187">
        <f>(IF(DASHBOARD!$J$2=G7,DASHBOARD!$P$64,IF(DASHBOARD!$J$2=0,0,G80)))</f>
        <v/>
      </c>
      <c r="H80" s="187">
        <f>(IF(DASHBOARD!$J$2=H7,DASHBOARD!$P$64,IF(DASHBOARD!$J$2=0,0,H80)))</f>
        <v/>
      </c>
      <c r="I80" s="187">
        <f>(IF(DASHBOARD!$J$2=I7,DASHBOARD!$P$64,IF(DASHBOARD!$J$2=0,0,I80)))</f>
        <v/>
      </c>
      <c r="J80" s="187">
        <f>(IF(DASHBOARD!$J$2=J7,DASHBOARD!$P$64,IF(DASHBOARD!$J$2=0,0,J80)))</f>
        <v/>
      </c>
      <c r="K80" s="187">
        <f>(IF(DASHBOARD!$J$2=K7,DASHBOARD!$P$64,IF(DASHBOARD!$J$2=0,0,K80)))</f>
        <v/>
      </c>
      <c r="L80" s="187">
        <f>(IF(DASHBOARD!$J$2=L7,DASHBOARD!$P$64,IF(DASHBOARD!$J$2=0,0,L80)))</f>
        <v/>
      </c>
      <c r="M80" s="187">
        <f>(IF(DASHBOARD!$J$2=M7,DASHBOARD!$P$64,IF(DASHBOARD!$J$2=0,0,M80)))</f>
        <v/>
      </c>
      <c r="N80" s="187">
        <f>(IF(DASHBOARD!$J$2=N7,DASHBOARD!$P$64,IF(DASHBOARD!$J$2=0,0,N80)))</f>
        <v/>
      </c>
      <c r="O80" s="187">
        <f>(IF(DASHBOARD!$J$2=O7,DASHBOARD!$P$64,IF(DASHBOARD!$J$2=0,0,O80)))</f>
        <v/>
      </c>
      <c r="P80" s="187">
        <f>(IF(DASHBOARD!$J$2=P7,DASHBOARD!$P$64,IF(DASHBOARD!$J$2=0,0,P80)))</f>
        <v/>
      </c>
      <c r="Q80" s="187">
        <f>(IF(DASHBOARD!$J$2=Q7,DASHBOARD!$P$64,IF(DASHBOARD!$J$2=0,0,Q80)))</f>
        <v/>
      </c>
      <c r="R80" s="187">
        <f>(IF(DASHBOARD!$J$2=R7,DASHBOARD!$P$64,IF(DASHBOARD!$J$2=0,0,R80)))</f>
        <v/>
      </c>
      <c r="S80" s="187">
        <f>(IF(DASHBOARD!$J$2=S7,DASHBOARD!$P$64,IF(DASHBOARD!$J$2=0,0,S80)))</f>
        <v/>
      </c>
      <c r="T80" s="187">
        <f>(IF(DASHBOARD!$J$2=T7,DASHBOARD!$P$64,IF(DASHBOARD!$J$2=0,0,T80)))</f>
        <v/>
      </c>
      <c r="U80" s="187">
        <f>(IF(DASHBOARD!$J$2=U7,DASHBOARD!$P$64,IF(DASHBOARD!$J$2=0,0,U80)))</f>
        <v/>
      </c>
      <c r="V80" s="187">
        <f>(IF(DASHBOARD!$J$2=V7,DASHBOARD!$P$64,IF(DASHBOARD!$J$2=0,0,V80)))</f>
        <v/>
      </c>
      <c r="W80" s="187">
        <f>(IF(DASHBOARD!$J$2=W7,DASHBOARD!$P$64,IF(DASHBOARD!$J$2=0,0,W80)))</f>
        <v/>
      </c>
      <c r="X80" s="187">
        <f>(IF(DASHBOARD!$J$2=X7,DASHBOARD!$P$64,IF(DASHBOARD!$J$2=0,0,X80)))</f>
        <v/>
      </c>
      <c r="Y80" s="187">
        <f>(IF(DASHBOARD!$J$2=Y7,DASHBOARD!$P$64,IF(DASHBOARD!$J$2=0,0,Y80)))</f>
        <v/>
      </c>
      <c r="Z80" s="187">
        <f>(IF(DASHBOARD!$J$2=Z7,DASHBOARD!$P$64,IF(DASHBOARD!$J$2=0,0,Z80)))</f>
        <v/>
      </c>
      <c r="AA80" s="187">
        <f>(IF(DASHBOARD!$J$2=AA7,DASHBOARD!$P$64,IF(DASHBOARD!$J$2=0,0,AA80)))</f>
        <v/>
      </c>
      <c r="AB80" s="187">
        <f>(IF(DASHBOARD!$J$2=AB7,DASHBOARD!$P$64,IF(DASHBOARD!$J$2=0,0,AB80)))</f>
        <v/>
      </c>
      <c r="AC80" s="187">
        <f>(IF(DASHBOARD!$J$2=AC7,DASHBOARD!$P$64,IF(DASHBOARD!$J$2=0,0,AC80)))</f>
        <v/>
      </c>
      <c r="AD80" s="187">
        <f>(IF(DASHBOARD!$J$2=AD7,DASHBOARD!$P$64,IF(DASHBOARD!$J$2=0,0,AD80)))</f>
        <v/>
      </c>
      <c r="AE80" s="187">
        <f>(IF(DASHBOARD!$J$2=AE7,DASHBOARD!$P$64,IF(DASHBOARD!$J$2=0,0,AE80)))</f>
        <v/>
      </c>
      <c r="AF80" s="187">
        <f>(IF(DASHBOARD!$J$2=AF7,DASHBOARD!$P$64,IF(DASHBOARD!$J$2=0,0,AF80)))</f>
        <v/>
      </c>
      <c r="AG80" s="187">
        <f>(IF(DASHBOARD!$J$2=AG7,DASHBOARD!$P$64,IF(DASHBOARD!$J$2=0,0,AG80)))</f>
        <v/>
      </c>
      <c r="AH80" s="187">
        <f>(IF(DASHBOARD!$J$2=AH7,DASHBOARD!$P$64,IF(DASHBOARD!$J$2=0,0,AH80)))</f>
        <v/>
      </c>
      <c r="AI80" s="187">
        <f>(IF(DASHBOARD!$J$2=AI7,DASHBOARD!$P$64,IF(DASHBOARD!$J$2=0,0,AI80)))</f>
        <v/>
      </c>
      <c r="AJ80" s="187">
        <f>(IF(DASHBOARD!$J$2=AJ7,DASHBOARD!$P$64,IF(DASHBOARD!$J$2=0,0,AJ80)))</f>
        <v/>
      </c>
      <c r="AK80" s="187">
        <f>(IF(DASHBOARD!$J$2=AK7,DASHBOARD!$P$64,IF(DASHBOARD!$J$2=0,0,AK80)))</f>
        <v/>
      </c>
      <c r="AL80" s="187">
        <f>(IF(DASHBOARD!$J$2=AL7,DASHBOARD!$P$64,IF(DASHBOARD!$J$2=0,0,AL80)))</f>
        <v/>
      </c>
      <c r="AM80" s="187">
        <f>(IF(DASHBOARD!$J$2=AM7,DASHBOARD!$P$64,IF(DASHBOARD!$J$2=0,0,AM80)))</f>
        <v/>
      </c>
      <c r="AN80" s="187">
        <f>(IF(DASHBOARD!$J$2=AN7,DASHBOARD!$P$64,IF(DASHBOARD!$J$2=0,0,AN80)))</f>
        <v/>
      </c>
      <c r="AO80" s="187">
        <f>(IF(DASHBOARD!$J$2=AO7,DASHBOARD!$P$64,IF(DASHBOARD!$J$2=0,0,AO80)))</f>
        <v/>
      </c>
      <c r="AP80" s="187">
        <f>(IF(DASHBOARD!$J$2=AP7,DASHBOARD!$P$64,IF(DASHBOARD!$J$2=0,0,AP80)))</f>
        <v/>
      </c>
      <c r="AQ80" s="187">
        <f>(IF(DASHBOARD!$J$2=AQ7,DASHBOARD!$P$64,IF(DASHBOARD!$J$2=0,0,AQ80)))</f>
        <v/>
      </c>
      <c r="AR80" s="187">
        <f>(IF(DASHBOARD!$J$2=AR7,DASHBOARD!$P$64,IF(DASHBOARD!$J$2=0,0,AR80)))</f>
        <v/>
      </c>
      <c r="AS80" s="187">
        <f>(IF(DASHBOARD!$J$2=AS7,DASHBOARD!$P$64,IF(DASHBOARD!$J$2=0,0,AS80)))</f>
        <v/>
      </c>
      <c r="AT80" s="187">
        <f>(IF(DASHBOARD!$J$2=AT7,DASHBOARD!$P$64,IF(DASHBOARD!$J$2=0,0,AT80)))</f>
        <v/>
      </c>
      <c r="AU80" s="187">
        <f>(IF(DASHBOARD!$J$2=AU7,DASHBOARD!$P$64,IF(DASHBOARD!$J$2=0,0,AU80)))</f>
        <v/>
      </c>
      <c r="AV80" s="187">
        <f>(IF(DASHBOARD!$J$2=AV7,DASHBOARD!$P$64,IF(DASHBOARD!$J$2=0,0,AV80)))</f>
        <v/>
      </c>
      <c r="AW80" s="187">
        <f>(IF(DASHBOARD!$J$2=AW7,DASHBOARD!$P$64,IF(DASHBOARD!$J$2=0,0,AW80)))</f>
        <v/>
      </c>
      <c r="AX80" s="187">
        <f>(IF(DASHBOARD!$J$2=AX7,DASHBOARD!$P$64,IF(DASHBOARD!$J$2=0,0,AX80)))</f>
        <v/>
      </c>
      <c r="AY80" s="187">
        <f>(IF(DASHBOARD!$J$2=AY7,DASHBOARD!$P$64,IF(DASHBOARD!$J$2=0,0,AY80)))</f>
        <v/>
      </c>
      <c r="AZ80" s="187">
        <f>(IF(DASHBOARD!$J$2=AZ7,DASHBOARD!$P$64,IF(DASHBOARD!$J$2=0,0,AZ80)))</f>
        <v/>
      </c>
      <c r="BA80" s="187">
        <f>(IF(DASHBOARD!$J$2=BA7,DASHBOARD!$P$64,IF(DASHBOARD!$J$2=0,0,BA80)))</f>
        <v/>
      </c>
      <c r="BB80" s="180">
        <f>IF(SUM(F80:BA80)&lt;&gt;0,AVERAGEIF(F80:BA80,"&gt;0",F80:BA80),0)</f>
        <v/>
      </c>
      <c r="BC80" s="147" t="n"/>
      <c r="BD80" s="214">
        <f>MAXA(F80:BA80)</f>
        <v/>
      </c>
      <c r="BE80" s="1389">
        <f>IF(BD80&lt;&gt;0,VLOOKUP(BD80,$F$10:$BA$10,MATCH(BD80,F80:BA80,0)),"")</f>
        <v/>
      </c>
      <c r="BF80" s="214">
        <f t="array" ref="BF80">MIN(IF(F80:BA80&gt;0,F80:BA80))</f>
        <v/>
      </c>
      <c r="BG80" s="1389">
        <f>IF(BF80&lt;&gt;0,VLOOKUP(BF80,$F$10:$BA$10,MATCH($BF80,$F80:$BA80,0)),"")</f>
        <v/>
      </c>
      <c r="BI80" s="1390">
        <f>HLOOKUP($BI$9,$S$10:$AI$126,1+#REF!,TRUE)</f>
        <v/>
      </c>
      <c r="BJ80" s="1391">
        <f>HLOOKUP($BJ$9,$AJ$10:$AW$126,1+#REF!,TRUE)</f>
        <v/>
      </c>
      <c r="BK80" s="151" t="n"/>
    </row>
    <row r="81" ht="19.9" customHeight="1" s="18">
      <c r="B81" s="1370" t="n"/>
      <c r="C81" s="1353" t="n"/>
      <c r="D81" s="328" t="inlineStr">
        <is>
          <t>MALILI 150</t>
        </is>
      </c>
      <c r="E81" s="186" t="n">
        <v>150</v>
      </c>
      <c r="F81" s="187">
        <f>(IF(DASHBOARD!$J$2=F7,DASHBOARD!$P$66,IF(DASHBOARD!$J$2=0,0,F81)))</f>
        <v/>
      </c>
      <c r="G81" s="187">
        <f>(IF(DASHBOARD!$J$2=G7,DASHBOARD!$P$66,IF(DASHBOARD!$J$2=0,0,G81)))</f>
        <v/>
      </c>
      <c r="H81" s="187">
        <f>(IF(DASHBOARD!$J$2=H7,DASHBOARD!$P$66,IF(DASHBOARD!$J$2=0,0,H81)))</f>
        <v/>
      </c>
      <c r="I81" s="187">
        <f>(IF(DASHBOARD!$J$2=I7,DASHBOARD!$P$66,IF(DASHBOARD!$J$2=0,0,I81)))</f>
        <v/>
      </c>
      <c r="J81" s="187">
        <f>(IF(DASHBOARD!$J$2=J7,DASHBOARD!$P$66,IF(DASHBOARD!$J$2=0,0,J81)))</f>
        <v/>
      </c>
      <c r="K81" s="187">
        <f>(IF(DASHBOARD!$J$2=K7,DASHBOARD!$P$66,IF(DASHBOARD!$J$2=0,0,K81)))</f>
        <v/>
      </c>
      <c r="L81" s="187">
        <f>(IF(DASHBOARD!$J$2=L7,DASHBOARD!$P$66,IF(DASHBOARD!$J$2=0,0,L81)))</f>
        <v/>
      </c>
      <c r="M81" s="187">
        <f>(IF(DASHBOARD!$J$2=M7,DASHBOARD!$P$66,IF(DASHBOARD!$J$2=0,0,M81)))</f>
        <v/>
      </c>
      <c r="N81" s="187">
        <f>(IF(DASHBOARD!$J$2=N7,DASHBOARD!$P$66,IF(DASHBOARD!$J$2=0,0,N81)))</f>
        <v/>
      </c>
      <c r="O81" s="187">
        <f>(IF(DASHBOARD!$J$2=O7,DASHBOARD!$P$66,IF(DASHBOARD!$J$2=0,0,O81)))</f>
        <v/>
      </c>
      <c r="P81" s="187">
        <f>(IF(DASHBOARD!$J$2=P7,DASHBOARD!$P$66,IF(DASHBOARD!$J$2=0,0,P81)))</f>
        <v/>
      </c>
      <c r="Q81" s="187">
        <f>(IF(DASHBOARD!$J$2=Q7,DASHBOARD!$P$66,IF(DASHBOARD!$J$2=0,0,Q81)))</f>
        <v/>
      </c>
      <c r="R81" s="187">
        <f>(IF(DASHBOARD!$J$2=R7,DASHBOARD!$P$66,IF(DASHBOARD!$J$2=0,0,R81)))</f>
        <v/>
      </c>
      <c r="S81" s="187">
        <f>(IF(DASHBOARD!$J$2=S7,DASHBOARD!$P$66,IF(DASHBOARD!$J$2=0,0,S81)))</f>
        <v/>
      </c>
      <c r="T81" s="187">
        <f>(IF(DASHBOARD!$J$2=T7,DASHBOARD!$P$66,IF(DASHBOARD!$J$2=0,0,T81)))</f>
        <v/>
      </c>
      <c r="U81" s="187">
        <f>(IF(DASHBOARD!$J$2=U7,DASHBOARD!$P$66,IF(DASHBOARD!$J$2=0,0,U81)))</f>
        <v/>
      </c>
      <c r="V81" s="187">
        <f>(IF(DASHBOARD!$J$2=V7,DASHBOARD!$P$66,IF(DASHBOARD!$J$2=0,0,V81)))</f>
        <v/>
      </c>
      <c r="W81" s="187">
        <f>(IF(DASHBOARD!$J$2=W7,DASHBOARD!$P$66,IF(DASHBOARD!$J$2=0,0,W81)))</f>
        <v/>
      </c>
      <c r="X81" s="187">
        <f>(IF(DASHBOARD!$J$2=X7,DASHBOARD!$P$66,IF(DASHBOARD!$J$2=0,0,X81)))</f>
        <v/>
      </c>
      <c r="Y81" s="187">
        <f>(IF(DASHBOARD!$J$2=Y7,DASHBOARD!$P$66,IF(DASHBOARD!$J$2=0,0,Y81)))</f>
        <v/>
      </c>
      <c r="Z81" s="187">
        <f>(IF(DASHBOARD!$J$2=Z7,DASHBOARD!$P$66,IF(DASHBOARD!$J$2=0,0,Z81)))</f>
        <v/>
      </c>
      <c r="AA81" s="187">
        <f>(IF(DASHBOARD!$J$2=AA7,DASHBOARD!$P$66,IF(DASHBOARD!$J$2=0,0,AA81)))</f>
        <v/>
      </c>
      <c r="AB81" s="187">
        <f>(IF(DASHBOARD!$J$2=AB7,DASHBOARD!$P$66,IF(DASHBOARD!$J$2=0,0,AB81)))</f>
        <v/>
      </c>
      <c r="AC81" s="187">
        <f>(IF(DASHBOARD!$J$2=AC7,DASHBOARD!$P$66,IF(DASHBOARD!$J$2=0,0,AC81)))</f>
        <v/>
      </c>
      <c r="AD81" s="187">
        <f>(IF(DASHBOARD!$J$2=AD7,DASHBOARD!$P$66,IF(DASHBOARD!$J$2=0,0,AD81)))</f>
        <v/>
      </c>
      <c r="AE81" s="187">
        <f>(IF(DASHBOARD!$J$2=AE7,DASHBOARD!$P$66,IF(DASHBOARD!$J$2=0,0,AE81)))</f>
        <v/>
      </c>
      <c r="AF81" s="187">
        <f>(IF(DASHBOARD!$J$2=AF7,DASHBOARD!$P$66,IF(DASHBOARD!$J$2=0,0,AF81)))</f>
        <v/>
      </c>
      <c r="AG81" s="187">
        <f>(IF(DASHBOARD!$J$2=AG7,DASHBOARD!$P$66,IF(DASHBOARD!$J$2=0,0,AG81)))</f>
        <v/>
      </c>
      <c r="AH81" s="187">
        <f>(IF(DASHBOARD!$J$2=AH7,DASHBOARD!$P$66,IF(DASHBOARD!$J$2=0,0,AH81)))</f>
        <v/>
      </c>
      <c r="AI81" s="187">
        <f>(IF(DASHBOARD!$J$2=AI7,DASHBOARD!$P$66,IF(DASHBOARD!$J$2=0,0,AI81)))</f>
        <v/>
      </c>
      <c r="AJ81" s="187">
        <f>(IF(DASHBOARD!$J$2=AJ7,DASHBOARD!$P$66,IF(DASHBOARD!$J$2=0,0,AJ81)))</f>
        <v/>
      </c>
      <c r="AK81" s="187">
        <f>(IF(DASHBOARD!$J$2=AK7,DASHBOARD!$P$66,IF(DASHBOARD!$J$2=0,0,AK81)))</f>
        <v/>
      </c>
      <c r="AL81" s="187">
        <f>(IF(DASHBOARD!$J$2=AL7,DASHBOARD!$P$66,IF(DASHBOARD!$J$2=0,0,AL81)))</f>
        <v/>
      </c>
      <c r="AM81" s="187">
        <f>(IF(DASHBOARD!$J$2=AM7,DASHBOARD!$P$66,IF(DASHBOARD!$J$2=0,0,AM81)))</f>
        <v/>
      </c>
      <c r="AN81" s="187">
        <f>(IF(DASHBOARD!$J$2=AN7,DASHBOARD!$P$66,IF(DASHBOARD!$J$2=0,0,AN81)))</f>
        <v/>
      </c>
      <c r="AO81" s="187">
        <f>(IF(DASHBOARD!$J$2=AO7,DASHBOARD!$P$66,IF(DASHBOARD!$J$2=0,0,AO81)))</f>
        <v/>
      </c>
      <c r="AP81" s="187">
        <f>(IF(DASHBOARD!$J$2=AP7,DASHBOARD!$P$66,IF(DASHBOARD!$J$2=0,0,AP81)))</f>
        <v/>
      </c>
      <c r="AQ81" s="187">
        <f>(IF(DASHBOARD!$J$2=AQ7,DASHBOARD!$P$66,IF(DASHBOARD!$J$2=0,0,AQ81)))</f>
        <v/>
      </c>
      <c r="AR81" s="187">
        <f>(IF(DASHBOARD!$J$2=AR7,DASHBOARD!$P$66,IF(DASHBOARD!$J$2=0,0,AR81)))</f>
        <v/>
      </c>
      <c r="AS81" s="187">
        <f>(IF(DASHBOARD!$J$2=AS7,DASHBOARD!$P$66,IF(DASHBOARD!$J$2=0,0,AS81)))</f>
        <v/>
      </c>
      <c r="AT81" s="187">
        <f>(IF(DASHBOARD!$J$2=AT7,DASHBOARD!$P$66,IF(DASHBOARD!$J$2=0,0,AT81)))</f>
        <v/>
      </c>
      <c r="AU81" s="187">
        <f>(IF(DASHBOARD!$J$2=AU7,DASHBOARD!$P$66,IF(DASHBOARD!$J$2=0,0,AU81)))</f>
        <v/>
      </c>
      <c r="AV81" s="187">
        <f>(IF(DASHBOARD!$J$2=AV7,DASHBOARD!$P$66,IF(DASHBOARD!$J$2=0,0,AV81)))</f>
        <v/>
      </c>
      <c r="AW81" s="187">
        <f>(IF(DASHBOARD!$J$2=AW7,DASHBOARD!$P$66,IF(DASHBOARD!$J$2=0,0,AW81)))</f>
        <v/>
      </c>
      <c r="AX81" s="187">
        <f>(IF(DASHBOARD!$J$2=AX7,DASHBOARD!$P$66,IF(DASHBOARD!$J$2=0,0,AX81)))</f>
        <v/>
      </c>
      <c r="AY81" s="187">
        <f>(IF(DASHBOARD!$J$2=AY7,DASHBOARD!$P$66,IF(DASHBOARD!$J$2=0,0,AY81)))</f>
        <v/>
      </c>
      <c r="AZ81" s="187">
        <f>(IF(DASHBOARD!$J$2=AZ7,DASHBOARD!$P$66,IF(DASHBOARD!$J$2=0,0,AZ81)))</f>
        <v/>
      </c>
      <c r="BA81" s="187">
        <f>(IF(DASHBOARD!$J$2=BA7,DASHBOARD!$P$66,IF(DASHBOARD!$J$2=0,0,BA81)))</f>
        <v/>
      </c>
      <c r="BB81" s="180">
        <f>IF(SUM(F81:BA81)&lt;&gt;0,AVERAGEIF(F81:BA81,"&gt;0",F81:BA81),0)</f>
        <v/>
      </c>
      <c r="BC81" s="147" t="n"/>
      <c r="BD81" s="214">
        <f>MAXA(F81:BA81)</f>
        <v/>
      </c>
      <c r="BE81" s="1389">
        <f>IF(BD81&lt;&gt;0,VLOOKUP(BD81,$F$10:$BA$10,MATCH(BD81,F81:BA81,0)),"")</f>
        <v/>
      </c>
      <c r="BF81" s="214">
        <f t="array" ref="BF81">MIN(IF(F81:BA81&gt;0,F81:BA81))</f>
        <v/>
      </c>
      <c r="BG81" s="1389">
        <f>IF(BF81&lt;&gt;0,VLOOKUP(BF81,$F$10:$BA$10,MATCH($BF81,$F81:$BA81,0)),"")</f>
        <v/>
      </c>
      <c r="BI81" s="1390">
        <f>HLOOKUP($BI$9,$S$10:$AI$126,1+#REF!,TRUE)</f>
        <v/>
      </c>
      <c r="BJ81" s="1391">
        <f>HLOOKUP($BJ$9,$AJ$10:$AW$126,1+#REF!,TRUE)</f>
        <v/>
      </c>
      <c r="BK81" s="151" t="n"/>
    </row>
    <row r="82" ht="19.9" customHeight="1" s="18">
      <c r="B82" s="1370" t="n"/>
      <c r="C82" s="1353" t="n"/>
      <c r="D82" s="328" t="inlineStr">
        <is>
          <t>SIWA 150</t>
        </is>
      </c>
      <c r="E82" s="186" t="n">
        <v>150</v>
      </c>
      <c r="F82" s="187">
        <f>(IF(DASHBOARD!$J$2=F7,DASHBOARD!$P$63,IF(DASHBOARD!$J$2=0,0,F82)))</f>
        <v/>
      </c>
      <c r="G82" s="187">
        <f>(IF(DASHBOARD!$J$2=G7,DASHBOARD!$P$63,IF(DASHBOARD!$J$2=0,0,G82)))</f>
        <v/>
      </c>
      <c r="H82" s="187">
        <f>(IF(DASHBOARD!$J$2=H7,DASHBOARD!$P$63,IF(DASHBOARD!$J$2=0,0,H82)))</f>
        <v/>
      </c>
      <c r="I82" s="187">
        <f>(IF(DASHBOARD!$J$2=I7,DASHBOARD!$P$63,IF(DASHBOARD!$J$2=0,0,I82)))</f>
        <v/>
      </c>
      <c r="J82" s="187">
        <f>(IF(DASHBOARD!$J$2=J7,DASHBOARD!$P$63,IF(DASHBOARD!$J$2=0,0,J82)))</f>
        <v/>
      </c>
      <c r="K82" s="187">
        <f>(IF(DASHBOARD!$J$2=K7,DASHBOARD!$P$63,IF(DASHBOARD!$J$2=0,0,K82)))</f>
        <v/>
      </c>
      <c r="L82" s="187">
        <f>(IF(DASHBOARD!$J$2=L7,DASHBOARD!$P$63,IF(DASHBOARD!$J$2=0,0,L82)))</f>
        <v/>
      </c>
      <c r="M82" s="187">
        <f>(IF(DASHBOARD!$J$2=M7,DASHBOARD!$P$63,IF(DASHBOARD!$J$2=0,0,M82)))</f>
        <v/>
      </c>
      <c r="N82" s="187">
        <f>(IF(DASHBOARD!$J$2=N7,DASHBOARD!$P$63,IF(DASHBOARD!$J$2=0,0,N82)))</f>
        <v/>
      </c>
      <c r="O82" s="187">
        <f>(IF(DASHBOARD!$J$2=O7,DASHBOARD!$P$63,IF(DASHBOARD!$J$2=0,0,O82)))</f>
        <v/>
      </c>
      <c r="P82" s="187">
        <f>(IF(DASHBOARD!$J$2=P7,DASHBOARD!$P$63,IF(DASHBOARD!$J$2=0,0,P82)))</f>
        <v/>
      </c>
      <c r="Q82" s="187">
        <f>(IF(DASHBOARD!$J$2=Q7,DASHBOARD!$P$63,IF(DASHBOARD!$J$2=0,0,Q82)))</f>
        <v/>
      </c>
      <c r="R82" s="187">
        <f>(IF(DASHBOARD!$J$2=R7,DASHBOARD!$P$63,IF(DASHBOARD!$J$2=0,0,R82)))</f>
        <v/>
      </c>
      <c r="S82" s="187">
        <f>(IF(DASHBOARD!$J$2=S7,DASHBOARD!$P$63,IF(DASHBOARD!$J$2=0,0,S82)))</f>
        <v/>
      </c>
      <c r="T82" s="187">
        <f>(IF(DASHBOARD!$J$2=T7,DASHBOARD!$P$63,IF(DASHBOARD!$J$2=0,0,T82)))</f>
        <v/>
      </c>
      <c r="U82" s="187">
        <f>(IF(DASHBOARD!$J$2=U7,DASHBOARD!$P$63,IF(DASHBOARD!$J$2=0,0,U82)))</f>
        <v/>
      </c>
      <c r="V82" s="187">
        <f>(IF(DASHBOARD!$J$2=V7,DASHBOARD!$P$63,IF(DASHBOARD!$J$2=0,0,V82)))</f>
        <v/>
      </c>
      <c r="W82" s="187">
        <f>(IF(DASHBOARD!$J$2=W7,DASHBOARD!$P$63,IF(DASHBOARD!$J$2=0,0,W82)))</f>
        <v/>
      </c>
      <c r="X82" s="187">
        <f>(IF(DASHBOARD!$J$2=X7,DASHBOARD!$P$63,IF(DASHBOARD!$J$2=0,0,X82)))</f>
        <v/>
      </c>
      <c r="Y82" s="187">
        <f>(IF(DASHBOARD!$J$2=Y7,DASHBOARD!$P$63,IF(DASHBOARD!$J$2=0,0,Y82)))</f>
        <v/>
      </c>
      <c r="Z82" s="187">
        <f>(IF(DASHBOARD!$J$2=Z7,DASHBOARD!$P$63,IF(DASHBOARD!$J$2=0,0,Z82)))</f>
        <v/>
      </c>
      <c r="AA82" s="187">
        <f>(IF(DASHBOARD!$J$2=AA7,DASHBOARD!$P$63,IF(DASHBOARD!$J$2=0,0,AA82)))</f>
        <v/>
      </c>
      <c r="AB82" s="187">
        <f>(IF(DASHBOARD!$J$2=AB7,DASHBOARD!$P$63,IF(DASHBOARD!$J$2=0,0,AB82)))</f>
        <v/>
      </c>
      <c r="AC82" s="187">
        <f>(IF(DASHBOARD!$J$2=AC7,DASHBOARD!$P$63,IF(DASHBOARD!$J$2=0,0,AC82)))</f>
        <v/>
      </c>
      <c r="AD82" s="187">
        <f>(IF(DASHBOARD!$J$2=AD7,DASHBOARD!$P$63,IF(DASHBOARD!$J$2=0,0,AD82)))</f>
        <v/>
      </c>
      <c r="AE82" s="187">
        <f>(IF(DASHBOARD!$J$2=AE7,DASHBOARD!$P$63,IF(DASHBOARD!$J$2=0,0,AE82)))</f>
        <v/>
      </c>
      <c r="AF82" s="187">
        <f>(IF(DASHBOARD!$J$2=AF7,DASHBOARD!$P$63,IF(DASHBOARD!$J$2=0,0,AF82)))</f>
        <v/>
      </c>
      <c r="AG82" s="187">
        <f>(IF(DASHBOARD!$J$2=AG7,DASHBOARD!$P$63,IF(DASHBOARD!$J$2=0,0,AG82)))</f>
        <v/>
      </c>
      <c r="AH82" s="187">
        <f>(IF(DASHBOARD!$J$2=AH7,DASHBOARD!$P$63,IF(DASHBOARD!$J$2=0,0,AH82)))</f>
        <v/>
      </c>
      <c r="AI82" s="187">
        <f>(IF(DASHBOARD!$J$2=AI7,DASHBOARD!$P$63,IF(DASHBOARD!$J$2=0,0,AI82)))</f>
        <v/>
      </c>
      <c r="AJ82" s="187">
        <f>(IF(DASHBOARD!$J$2=AJ7,DASHBOARD!$P$63,IF(DASHBOARD!$J$2=0,0,AJ82)))</f>
        <v/>
      </c>
      <c r="AK82" s="187">
        <f>(IF(DASHBOARD!$J$2=AK7,DASHBOARD!$P$63,IF(DASHBOARD!$J$2=0,0,AK82)))</f>
        <v/>
      </c>
      <c r="AL82" s="187">
        <f>(IF(DASHBOARD!$J$2=AL7,DASHBOARD!$P$63,IF(DASHBOARD!$J$2=0,0,AL82)))</f>
        <v/>
      </c>
      <c r="AM82" s="187">
        <f>(IF(DASHBOARD!$J$2=AM7,DASHBOARD!$P$63,IF(DASHBOARD!$J$2=0,0,AM82)))</f>
        <v/>
      </c>
      <c r="AN82" s="187">
        <f>(IF(DASHBOARD!$J$2=AN7,DASHBOARD!$P$63,IF(DASHBOARD!$J$2=0,0,AN82)))</f>
        <v/>
      </c>
      <c r="AO82" s="187">
        <f>(IF(DASHBOARD!$J$2=AO7,DASHBOARD!$P$63,IF(DASHBOARD!$J$2=0,0,AO82)))</f>
        <v/>
      </c>
      <c r="AP82" s="187">
        <f>(IF(DASHBOARD!$J$2=AP7,DASHBOARD!$P$63,IF(DASHBOARD!$J$2=0,0,AP82)))</f>
        <v/>
      </c>
      <c r="AQ82" s="187">
        <f>(IF(DASHBOARD!$J$2=AQ7,DASHBOARD!$P$63,IF(DASHBOARD!$J$2=0,0,AQ82)))</f>
        <v/>
      </c>
      <c r="AR82" s="187">
        <f>(IF(DASHBOARD!$J$2=AR7,DASHBOARD!$P$63,IF(DASHBOARD!$J$2=0,0,AR82)))</f>
        <v/>
      </c>
      <c r="AS82" s="187">
        <f>(IF(DASHBOARD!$J$2=AS7,DASHBOARD!$P$63,IF(DASHBOARD!$J$2=0,0,AS82)))</f>
        <v/>
      </c>
      <c r="AT82" s="187">
        <f>(IF(DASHBOARD!$J$2=AT7,DASHBOARD!$P$63,IF(DASHBOARD!$J$2=0,0,AT82)))</f>
        <v/>
      </c>
      <c r="AU82" s="187">
        <f>(IF(DASHBOARD!$J$2=AU7,DASHBOARD!$P$63,IF(DASHBOARD!$J$2=0,0,AU82)))</f>
        <v/>
      </c>
      <c r="AV82" s="187">
        <f>(IF(DASHBOARD!$J$2=AV7,DASHBOARD!$P$63,IF(DASHBOARD!$J$2=0,0,AV82)))</f>
        <v/>
      </c>
      <c r="AW82" s="187">
        <f>(IF(DASHBOARD!$J$2=AW7,DASHBOARD!$P$63,IF(DASHBOARD!$J$2=0,0,AW82)))</f>
        <v/>
      </c>
      <c r="AX82" s="187">
        <f>(IF(DASHBOARD!$J$2=AX7,DASHBOARD!$P$63,IF(DASHBOARD!$J$2=0,0,AX82)))</f>
        <v/>
      </c>
      <c r="AY82" s="187">
        <f>(IF(DASHBOARD!$J$2=AY7,DASHBOARD!$P$63,IF(DASHBOARD!$J$2=0,0,AY82)))</f>
        <v/>
      </c>
      <c r="AZ82" s="187">
        <f>(IF(DASHBOARD!$J$2=AZ7,DASHBOARD!$P$63,IF(DASHBOARD!$J$2=0,0,AZ82)))</f>
        <v/>
      </c>
      <c r="BA82" s="187">
        <f>(IF(DASHBOARD!$J$2=BA7,DASHBOARD!$P$63,IF(DASHBOARD!$J$2=0,0,BA82)))</f>
        <v/>
      </c>
      <c r="BB82" s="180">
        <f>IF(SUM(F82:BA82)&lt;&gt;0,AVERAGEIF(F82:BA82,"&gt;0",F82:BA82),0)</f>
        <v/>
      </c>
      <c r="BC82" s="147" t="n"/>
      <c r="BD82" s="214">
        <f>MAXA(F82:BA82)</f>
        <v/>
      </c>
      <c r="BE82" s="1389">
        <f>IF(BD82&lt;&gt;0,VLOOKUP(BD82,$F$10:$BA$10,MATCH(BD82,F82:BA82,0)),"")</f>
        <v/>
      </c>
      <c r="BF82" s="214">
        <f t="array" ref="BF82">MIN(IF(F82:BA82&gt;0,F82:BA82))</f>
        <v/>
      </c>
      <c r="BG82" s="1389">
        <f>IF(BF82&lt;&gt;0,VLOOKUP(BF82,$F$10:$BA$10,MATCH($BF82,$F82:$BA82,0)),"")</f>
        <v/>
      </c>
      <c r="BI82" s="1390">
        <f>HLOOKUP($BI$9,$S$10:$AI$126,1+#REF!,TRUE)</f>
        <v/>
      </c>
      <c r="BJ82" s="1391">
        <f>HLOOKUP($BJ$9,$AJ$10:$AW$126,1+#REF!,TRUE)</f>
        <v/>
      </c>
      <c r="BK82" s="151" t="n"/>
    </row>
    <row r="83" ht="19.9" customHeight="1" s="18">
      <c r="B83" s="1370" t="n"/>
      <c r="C83" s="1353" t="n"/>
      <c r="D83" s="328" t="inlineStr">
        <is>
          <t>BELOPA 150</t>
        </is>
      </c>
      <c r="E83" s="186" t="n">
        <v>150</v>
      </c>
      <c r="F83" s="187">
        <f>(IF(DASHBOARD!$J$2=F7,DASHBOARD!$P$62,IF(DASHBOARD!$J$2=0,0,F83)))</f>
        <v/>
      </c>
      <c r="G83" s="187">
        <f>(IF(DASHBOARD!$J$2=G7,DASHBOARD!$P$62,IF(DASHBOARD!$J$2=0,0,G83)))</f>
        <v/>
      </c>
      <c r="H83" s="187">
        <f>(IF(DASHBOARD!$J$2=H7,DASHBOARD!$P$62,IF(DASHBOARD!$J$2=0,0,H83)))</f>
        <v/>
      </c>
      <c r="I83" s="187">
        <f>(IF(DASHBOARD!$J$2=I7,DASHBOARD!$P$62,IF(DASHBOARD!$J$2=0,0,I83)))</f>
        <v/>
      </c>
      <c r="J83" s="187">
        <f>(IF(DASHBOARD!$J$2=J7,DASHBOARD!$P$62,IF(DASHBOARD!$J$2=0,0,J83)))</f>
        <v/>
      </c>
      <c r="K83" s="187">
        <f>(IF(DASHBOARD!$J$2=K7,DASHBOARD!$P$62,IF(DASHBOARD!$J$2=0,0,K83)))</f>
        <v/>
      </c>
      <c r="L83" s="187">
        <f>(IF(DASHBOARD!$J$2=L7,DASHBOARD!$P$62,IF(DASHBOARD!$J$2=0,0,L83)))</f>
        <v/>
      </c>
      <c r="M83" s="187">
        <f>(IF(DASHBOARD!$J$2=M7,DASHBOARD!$P$62,IF(DASHBOARD!$J$2=0,0,M83)))</f>
        <v/>
      </c>
      <c r="N83" s="187">
        <f>(IF(DASHBOARD!$J$2=N7,DASHBOARD!$P$62,IF(DASHBOARD!$J$2=0,0,N83)))</f>
        <v/>
      </c>
      <c r="O83" s="187">
        <f>(IF(DASHBOARD!$J$2=O7,DASHBOARD!$P$62,IF(DASHBOARD!$J$2=0,0,O83)))</f>
        <v/>
      </c>
      <c r="P83" s="187">
        <f>(IF(DASHBOARD!$J$2=P7,DASHBOARD!$P$62,IF(DASHBOARD!$J$2=0,0,P83)))</f>
        <v/>
      </c>
      <c r="Q83" s="187">
        <f>(IF(DASHBOARD!$J$2=Q7,DASHBOARD!$P$62,IF(DASHBOARD!$J$2=0,0,Q83)))</f>
        <v/>
      </c>
      <c r="R83" s="187">
        <f>(IF(DASHBOARD!$J$2=R7,DASHBOARD!$P$62,IF(DASHBOARD!$J$2=0,0,R83)))</f>
        <v/>
      </c>
      <c r="S83" s="187">
        <f>(IF(DASHBOARD!$J$2=S7,DASHBOARD!$P$62,IF(DASHBOARD!$J$2=0,0,S83)))</f>
        <v/>
      </c>
      <c r="T83" s="187">
        <f>(IF(DASHBOARD!$J$2=T7,DASHBOARD!$P$62,IF(DASHBOARD!$J$2=0,0,T83)))</f>
        <v/>
      </c>
      <c r="U83" s="187">
        <f>(IF(DASHBOARD!$J$2=U7,DASHBOARD!$P$62,IF(DASHBOARD!$J$2=0,0,U83)))</f>
        <v/>
      </c>
      <c r="V83" s="187">
        <f>(IF(DASHBOARD!$J$2=V7,DASHBOARD!$P$62,IF(DASHBOARD!$J$2=0,0,V83)))</f>
        <v/>
      </c>
      <c r="W83" s="187">
        <f>(IF(DASHBOARD!$J$2=W7,DASHBOARD!$P$62,IF(DASHBOARD!$J$2=0,0,W83)))</f>
        <v/>
      </c>
      <c r="X83" s="187">
        <f>(IF(DASHBOARD!$J$2=X7,DASHBOARD!$P$62,IF(DASHBOARD!$J$2=0,0,X83)))</f>
        <v/>
      </c>
      <c r="Y83" s="187">
        <f>(IF(DASHBOARD!$J$2=Y7,DASHBOARD!$P$62,IF(DASHBOARD!$J$2=0,0,Y83)))</f>
        <v/>
      </c>
      <c r="Z83" s="187">
        <f>(IF(DASHBOARD!$J$2=Z7,DASHBOARD!$P$62,IF(DASHBOARD!$J$2=0,0,Z83)))</f>
        <v/>
      </c>
      <c r="AA83" s="187">
        <f>(IF(DASHBOARD!$J$2=AA7,DASHBOARD!$P$62,IF(DASHBOARD!$J$2=0,0,AA83)))</f>
        <v/>
      </c>
      <c r="AB83" s="187">
        <f>(IF(DASHBOARD!$J$2=AB7,DASHBOARD!$P$62,IF(DASHBOARD!$J$2=0,0,AB83)))</f>
        <v/>
      </c>
      <c r="AC83" s="187">
        <f>(IF(DASHBOARD!$J$2=AC7,DASHBOARD!$P$62,IF(DASHBOARD!$J$2=0,0,AC83)))</f>
        <v/>
      </c>
      <c r="AD83" s="187">
        <f>(IF(DASHBOARD!$J$2=AD7,DASHBOARD!$P$62,IF(DASHBOARD!$J$2=0,0,AD83)))</f>
        <v/>
      </c>
      <c r="AE83" s="187">
        <f>(IF(DASHBOARD!$J$2=AE7,DASHBOARD!$P$62,IF(DASHBOARD!$J$2=0,0,AE83)))</f>
        <v/>
      </c>
      <c r="AF83" s="187">
        <f>(IF(DASHBOARD!$J$2=AF7,DASHBOARD!$P$62,IF(DASHBOARD!$J$2=0,0,AF83)))</f>
        <v/>
      </c>
      <c r="AG83" s="187">
        <f>(IF(DASHBOARD!$J$2=AG7,DASHBOARD!$P$62,IF(DASHBOARD!$J$2=0,0,AG83)))</f>
        <v/>
      </c>
      <c r="AH83" s="187">
        <f>(IF(DASHBOARD!$J$2=AH7,DASHBOARD!$P$62,IF(DASHBOARD!$J$2=0,0,AH83)))</f>
        <v/>
      </c>
      <c r="AI83" s="187">
        <f>(IF(DASHBOARD!$J$2=AI7,DASHBOARD!$P$62,IF(DASHBOARD!$J$2=0,0,AI83)))</f>
        <v/>
      </c>
      <c r="AJ83" s="187">
        <f>(IF(DASHBOARD!$J$2=AJ7,DASHBOARD!$P$62,IF(DASHBOARD!$J$2=0,0,AJ83)))</f>
        <v/>
      </c>
      <c r="AK83" s="187">
        <f>(IF(DASHBOARD!$J$2=AK7,DASHBOARD!$P$62,IF(DASHBOARD!$J$2=0,0,AK83)))</f>
        <v/>
      </c>
      <c r="AL83" s="187">
        <f>(IF(DASHBOARD!$J$2=AL7,DASHBOARD!$P$62,IF(DASHBOARD!$J$2=0,0,AL83)))</f>
        <v/>
      </c>
      <c r="AM83" s="187">
        <f>(IF(DASHBOARD!$J$2=AM7,DASHBOARD!$P$62,IF(DASHBOARD!$J$2=0,0,AM83)))</f>
        <v/>
      </c>
      <c r="AN83" s="187">
        <f>(IF(DASHBOARD!$J$2=AN7,DASHBOARD!$P$62,IF(DASHBOARD!$J$2=0,0,AN83)))</f>
        <v/>
      </c>
      <c r="AO83" s="187">
        <f>(IF(DASHBOARD!$J$2=AO7,DASHBOARD!$P$62,IF(DASHBOARD!$J$2=0,0,AO83)))</f>
        <v/>
      </c>
      <c r="AP83" s="187">
        <f>(IF(DASHBOARD!$J$2=AP7,DASHBOARD!$P$62,IF(DASHBOARD!$J$2=0,0,AP83)))</f>
        <v/>
      </c>
      <c r="AQ83" s="187">
        <f>(IF(DASHBOARD!$J$2=AQ7,DASHBOARD!$P$62,IF(DASHBOARD!$J$2=0,0,AQ83)))</f>
        <v/>
      </c>
      <c r="AR83" s="187">
        <f>(IF(DASHBOARD!$J$2=AR7,DASHBOARD!$P$62,IF(DASHBOARD!$J$2=0,0,AR83)))</f>
        <v/>
      </c>
      <c r="AS83" s="187">
        <f>(IF(DASHBOARD!$J$2=AS7,DASHBOARD!$P$62,IF(DASHBOARD!$J$2=0,0,AS83)))</f>
        <v/>
      </c>
      <c r="AT83" s="187">
        <f>(IF(DASHBOARD!$J$2=AT7,DASHBOARD!$P$62,IF(DASHBOARD!$J$2=0,0,AT83)))</f>
        <v/>
      </c>
      <c r="AU83" s="187">
        <f>(IF(DASHBOARD!$J$2=AU7,DASHBOARD!$P$62,IF(DASHBOARD!$J$2=0,0,AU83)))</f>
        <v/>
      </c>
      <c r="AV83" s="187">
        <f>(IF(DASHBOARD!$J$2=AV7,DASHBOARD!$P$62,IF(DASHBOARD!$J$2=0,0,AV83)))</f>
        <v/>
      </c>
      <c r="AW83" s="187">
        <f>(IF(DASHBOARD!$J$2=AW7,DASHBOARD!$P$62,IF(DASHBOARD!$J$2=0,0,AW83)))</f>
        <v/>
      </c>
      <c r="AX83" s="187">
        <f>(IF(DASHBOARD!$J$2=AX7,DASHBOARD!$P$62,IF(DASHBOARD!$J$2=0,0,AX83)))</f>
        <v/>
      </c>
      <c r="AY83" s="187">
        <f>(IF(DASHBOARD!$J$2=AY7,DASHBOARD!$P$62,IF(DASHBOARD!$J$2=0,0,AY83)))</f>
        <v/>
      </c>
      <c r="AZ83" s="187">
        <f>(IF(DASHBOARD!$J$2=AZ7,DASHBOARD!$P$62,IF(DASHBOARD!$J$2=0,0,AZ83)))</f>
        <v/>
      </c>
      <c r="BA83" s="187">
        <f>(IF(DASHBOARD!$J$2=BA7,DASHBOARD!$P$62,IF(DASHBOARD!$J$2=0,0,BA83)))</f>
        <v/>
      </c>
      <c r="BB83" s="180">
        <f>IF(SUM(F83:BA83)&lt;&gt;0,AVERAGEIF(F83:BA83,"&gt;0",F83:BA83),0)</f>
        <v/>
      </c>
      <c r="BC83" s="147" t="n"/>
      <c r="BD83" s="214">
        <f>MAXA(F83:BA83)</f>
        <v/>
      </c>
      <c r="BE83" s="1389">
        <f>IF(BD83&lt;&gt;0,VLOOKUP(BD83,$F$10:$BA$10,MATCH(BD83,F83:BA83,0)),"")</f>
        <v/>
      </c>
      <c r="BF83" s="214">
        <f t="array" ref="BF83">MIN(IF(F83:BA83&gt;0,F83:BA83))</f>
        <v/>
      </c>
      <c r="BG83" s="1389">
        <f>IF(BF83&lt;&gt;0,VLOOKUP(BF83,$F$10:$BA$10,MATCH($BF83,$F83:$BA83,0)),"")</f>
        <v/>
      </c>
      <c r="BI83" s="1390">
        <f>HLOOKUP($BI$9,$S$10:$AI$126,1+#REF!,TRUE)</f>
        <v/>
      </c>
      <c r="BJ83" s="1391">
        <f>HLOOKUP($BJ$9,$AJ$10:$AW$126,1+#REF!,TRUE)</f>
        <v/>
      </c>
      <c r="BK83" s="151" t="n"/>
    </row>
    <row r="84" ht="19.9" customHeight="1" s="18">
      <c r="B84" s="1370" t="n"/>
      <c r="C84" s="1353" t="n"/>
      <c r="D84" s="328" t="inlineStr">
        <is>
          <t>MASAMBA 150</t>
        </is>
      </c>
      <c r="E84" s="186" t="n">
        <v>150</v>
      </c>
      <c r="F84" s="187">
        <f>(IF(DASHBOARD!$J$2=F7,DASHBOARD!$P$65,IF(DASHBOARD!$J$2=0,0,F84)))</f>
        <v/>
      </c>
      <c r="G84" s="187">
        <f>(IF(DASHBOARD!$J$2=G7,DASHBOARD!$P$65,IF(DASHBOARD!$J$2=0,0,G84)))</f>
        <v/>
      </c>
      <c r="H84" s="187">
        <f>(IF(DASHBOARD!$J$2=H7,DASHBOARD!$P$65,IF(DASHBOARD!$J$2=0,0,H84)))</f>
        <v/>
      </c>
      <c r="I84" s="187">
        <f>(IF(DASHBOARD!$J$2=I7,DASHBOARD!$P$65,IF(DASHBOARD!$J$2=0,0,I84)))</f>
        <v/>
      </c>
      <c r="J84" s="187">
        <f>(IF(DASHBOARD!$J$2=J7,DASHBOARD!$P$65,IF(DASHBOARD!$J$2=0,0,J84)))</f>
        <v/>
      </c>
      <c r="K84" s="187">
        <f>(IF(DASHBOARD!$J$2=K7,DASHBOARD!$P$65,IF(DASHBOARD!$J$2=0,0,K84)))</f>
        <v/>
      </c>
      <c r="L84" s="187">
        <f>(IF(DASHBOARD!$J$2=L7,DASHBOARD!$P$65,IF(DASHBOARD!$J$2=0,0,L84)))</f>
        <v/>
      </c>
      <c r="M84" s="187">
        <f>(IF(DASHBOARD!$J$2=M7,DASHBOARD!$P$65,IF(DASHBOARD!$J$2=0,0,M84)))</f>
        <v/>
      </c>
      <c r="N84" s="187">
        <f>(IF(DASHBOARD!$J$2=N7,DASHBOARD!$P$65,IF(DASHBOARD!$J$2=0,0,N84)))</f>
        <v/>
      </c>
      <c r="O84" s="187">
        <f>(IF(DASHBOARD!$J$2=O7,DASHBOARD!$P$65,IF(DASHBOARD!$J$2=0,0,O84)))</f>
        <v/>
      </c>
      <c r="P84" s="187">
        <f>(IF(DASHBOARD!$J$2=P7,DASHBOARD!$P$65,IF(DASHBOARD!$J$2=0,0,P84)))</f>
        <v/>
      </c>
      <c r="Q84" s="187">
        <f>(IF(DASHBOARD!$J$2=Q7,DASHBOARD!$P$65,IF(DASHBOARD!$J$2=0,0,Q84)))</f>
        <v/>
      </c>
      <c r="R84" s="187">
        <f>(IF(DASHBOARD!$J$2=R7,DASHBOARD!$P$65,IF(DASHBOARD!$J$2=0,0,R84)))</f>
        <v/>
      </c>
      <c r="S84" s="187">
        <f>(IF(DASHBOARD!$J$2=S7,DASHBOARD!$P$65,IF(DASHBOARD!$J$2=0,0,S84)))</f>
        <v/>
      </c>
      <c r="T84" s="187">
        <f>(IF(DASHBOARD!$J$2=T7,DASHBOARD!$P$65,IF(DASHBOARD!$J$2=0,0,T84)))</f>
        <v/>
      </c>
      <c r="U84" s="187">
        <f>(IF(DASHBOARD!$J$2=U7,DASHBOARD!$P$65,IF(DASHBOARD!$J$2=0,0,U84)))</f>
        <v/>
      </c>
      <c r="V84" s="187">
        <f>(IF(DASHBOARD!$J$2=V7,DASHBOARD!$P$65,IF(DASHBOARD!$J$2=0,0,V84)))</f>
        <v/>
      </c>
      <c r="W84" s="187">
        <f>(IF(DASHBOARD!$J$2=W7,DASHBOARD!$P$65,IF(DASHBOARD!$J$2=0,0,W84)))</f>
        <v/>
      </c>
      <c r="X84" s="187">
        <f>(IF(DASHBOARD!$J$2=X7,DASHBOARD!$P$65,IF(DASHBOARD!$J$2=0,0,X84)))</f>
        <v/>
      </c>
      <c r="Y84" s="187">
        <f>(IF(DASHBOARD!$J$2=Y7,DASHBOARD!$P$65,IF(DASHBOARD!$J$2=0,0,Y84)))</f>
        <v/>
      </c>
      <c r="Z84" s="187">
        <f>(IF(DASHBOARD!$J$2=Z7,DASHBOARD!$P$65,IF(DASHBOARD!$J$2=0,0,Z84)))</f>
        <v/>
      </c>
      <c r="AA84" s="187">
        <f>(IF(DASHBOARD!$J$2=AA7,DASHBOARD!$P$65,IF(DASHBOARD!$J$2=0,0,AA84)))</f>
        <v/>
      </c>
      <c r="AB84" s="187">
        <f>(IF(DASHBOARD!$J$2=AB7,DASHBOARD!$P$65,IF(DASHBOARD!$J$2=0,0,AB84)))</f>
        <v/>
      </c>
      <c r="AC84" s="187">
        <f>(IF(DASHBOARD!$J$2=AC7,DASHBOARD!$P$65,IF(DASHBOARD!$J$2=0,0,AC84)))</f>
        <v/>
      </c>
      <c r="AD84" s="187">
        <f>(IF(DASHBOARD!$J$2=AD7,DASHBOARD!$P$65,IF(DASHBOARD!$J$2=0,0,AD84)))</f>
        <v/>
      </c>
      <c r="AE84" s="187">
        <f>(IF(DASHBOARD!$J$2=AE7,DASHBOARD!$P$65,IF(DASHBOARD!$J$2=0,0,AE84)))</f>
        <v/>
      </c>
      <c r="AF84" s="187">
        <f>(IF(DASHBOARD!$J$2=AF7,DASHBOARD!$P$65,IF(DASHBOARD!$J$2=0,0,AF84)))</f>
        <v/>
      </c>
      <c r="AG84" s="187">
        <f>(IF(DASHBOARD!$J$2=AG7,DASHBOARD!$P$65,IF(DASHBOARD!$J$2=0,0,AG84)))</f>
        <v/>
      </c>
      <c r="AH84" s="187">
        <f>(IF(DASHBOARD!$J$2=AH7,DASHBOARD!$P$65,IF(DASHBOARD!$J$2=0,0,AH84)))</f>
        <v/>
      </c>
      <c r="AI84" s="187">
        <f>(IF(DASHBOARD!$J$2=AI7,DASHBOARD!$P$65,IF(DASHBOARD!$J$2=0,0,AI84)))</f>
        <v/>
      </c>
      <c r="AJ84" s="187">
        <f>(IF(DASHBOARD!$J$2=AJ7,DASHBOARD!$P$65,IF(DASHBOARD!$J$2=0,0,AJ84)))</f>
        <v/>
      </c>
      <c r="AK84" s="187">
        <f>(IF(DASHBOARD!$J$2=AK7,DASHBOARD!$P$65,IF(DASHBOARD!$J$2=0,0,AK84)))</f>
        <v/>
      </c>
      <c r="AL84" s="187">
        <f>(IF(DASHBOARD!$J$2=AL7,DASHBOARD!$P$65,IF(DASHBOARD!$J$2=0,0,AL84)))</f>
        <v/>
      </c>
      <c r="AM84" s="187">
        <f>(IF(DASHBOARD!$J$2=AM7,DASHBOARD!$P$65,IF(DASHBOARD!$J$2=0,0,AM84)))</f>
        <v/>
      </c>
      <c r="AN84" s="187">
        <f>(IF(DASHBOARD!$J$2=AN7,DASHBOARD!$P$65,IF(DASHBOARD!$J$2=0,0,AN84)))</f>
        <v/>
      </c>
      <c r="AO84" s="187">
        <f>(IF(DASHBOARD!$J$2=AO7,DASHBOARD!$P$65,IF(DASHBOARD!$J$2=0,0,AO84)))</f>
        <v/>
      </c>
      <c r="AP84" s="187">
        <f>(IF(DASHBOARD!$J$2=AP7,DASHBOARD!$P$65,IF(DASHBOARD!$J$2=0,0,AP84)))</f>
        <v/>
      </c>
      <c r="AQ84" s="187">
        <f>(IF(DASHBOARD!$J$2=AQ7,DASHBOARD!$P$65,IF(DASHBOARD!$J$2=0,0,AQ84)))</f>
        <v/>
      </c>
      <c r="AR84" s="187">
        <f>(IF(DASHBOARD!$J$2=AR7,DASHBOARD!$P$65,IF(DASHBOARD!$J$2=0,0,AR84)))</f>
        <v/>
      </c>
      <c r="AS84" s="187">
        <f>(IF(DASHBOARD!$J$2=AS7,DASHBOARD!$P$65,IF(DASHBOARD!$J$2=0,0,AS84)))</f>
        <v/>
      </c>
      <c r="AT84" s="187">
        <f>(IF(DASHBOARD!$J$2=AT7,DASHBOARD!$P$65,IF(DASHBOARD!$J$2=0,0,AT84)))</f>
        <v/>
      </c>
      <c r="AU84" s="187">
        <f>(IF(DASHBOARD!$J$2=AU7,DASHBOARD!$P$65,IF(DASHBOARD!$J$2=0,0,AU84)))</f>
        <v/>
      </c>
      <c r="AV84" s="187">
        <f>(IF(DASHBOARD!$J$2=AV7,DASHBOARD!$P$65,IF(DASHBOARD!$J$2=0,0,AV84)))</f>
        <v/>
      </c>
      <c r="AW84" s="187">
        <f>(IF(DASHBOARD!$J$2=AW7,DASHBOARD!$P$65,IF(DASHBOARD!$J$2=0,0,AW84)))</f>
        <v/>
      </c>
      <c r="AX84" s="187">
        <f>(IF(DASHBOARD!$J$2=AX7,DASHBOARD!$P$65,IF(DASHBOARD!$J$2=0,0,AX84)))</f>
        <v/>
      </c>
      <c r="AY84" s="187">
        <f>(IF(DASHBOARD!$J$2=AY7,DASHBOARD!$P$65,IF(DASHBOARD!$J$2=0,0,AY84)))</f>
        <v/>
      </c>
      <c r="AZ84" s="187">
        <f>(IF(DASHBOARD!$J$2=AZ7,DASHBOARD!$P$65,IF(DASHBOARD!$J$2=0,0,AZ84)))</f>
        <v/>
      </c>
      <c r="BA84" s="187">
        <f>(IF(DASHBOARD!$J$2=BA7,DASHBOARD!$P$65,IF(DASHBOARD!$J$2=0,0,BA84)))</f>
        <v/>
      </c>
      <c r="BB84" s="180">
        <f>IF(SUM(F84:BA84)&lt;&gt;0,AVERAGEIF(F84:BA84,"&gt;0",F84:BA84),0)</f>
        <v/>
      </c>
      <c r="BC84" s="147" t="n"/>
      <c r="BD84" s="214">
        <f>MAXA(F84:BA84)</f>
        <v/>
      </c>
      <c r="BE84" s="1389">
        <f>IF(BD84&lt;&gt;0,VLOOKUP(BD84,$F$10:$BA$10,MATCH(BD84,F84:BA84,0)),"")</f>
        <v/>
      </c>
      <c r="BF84" s="214">
        <f t="array" ref="BF84">MIN(IF(F84:BA84&gt;0,F84:BA84))</f>
        <v/>
      </c>
      <c r="BG84" s="1389">
        <f>IF(BF84&lt;&gt;0,VLOOKUP(BF84,$F$10:$BA$10,MATCH($BF84,$F84:$BA84,0)),"")</f>
        <v/>
      </c>
      <c r="BI84" s="1390">
        <f>HLOOKUP($BI$9,$S$10:$AI$126,1+#REF!,TRUE)</f>
        <v/>
      </c>
      <c r="BJ84" s="1391">
        <f>HLOOKUP($BJ$9,$AJ$10:$AW$126,1+#REF!,TRUE)</f>
        <v/>
      </c>
      <c r="BK84" s="151" t="n"/>
    </row>
    <row r="85" ht="19.9" customHeight="1" s="18" thickBot="1">
      <c r="B85" s="1370" t="n"/>
      <c r="C85" s="1374" t="n"/>
      <c r="D85" s="231" t="n"/>
      <c r="E85" s="232" t="n"/>
      <c r="F85" s="236" t="n"/>
      <c r="G85" s="236" t="n"/>
      <c r="H85" s="236" t="n"/>
      <c r="I85" s="236" t="n"/>
      <c r="J85" s="236" t="n"/>
      <c r="K85" s="236" t="n"/>
      <c r="L85" s="236" t="n"/>
      <c r="M85" s="236" t="n"/>
      <c r="N85" s="236" t="n"/>
      <c r="O85" s="236" t="n"/>
      <c r="P85" s="236" t="n"/>
      <c r="Q85" s="236" t="n"/>
      <c r="R85" s="236" t="n"/>
      <c r="S85" s="236" t="n"/>
      <c r="T85" s="236" t="n"/>
      <c r="U85" s="236" t="n"/>
      <c r="V85" s="236" t="n"/>
      <c r="W85" s="236" t="n"/>
      <c r="X85" s="236" t="n"/>
      <c r="Y85" s="236" t="n"/>
      <c r="Z85" s="236" t="n"/>
      <c r="AA85" s="236" t="n"/>
      <c r="AB85" s="236" t="n"/>
      <c r="AC85" s="236" t="n"/>
      <c r="AD85" s="236" t="n"/>
      <c r="AE85" s="236" t="n"/>
      <c r="AF85" s="236" t="n"/>
      <c r="AG85" s="236" t="n"/>
      <c r="AH85" s="236" t="n"/>
      <c r="AI85" s="236" t="n"/>
      <c r="AJ85" s="236" t="n"/>
      <c r="AK85" s="236" t="n"/>
      <c r="AL85" s="236" t="n"/>
      <c r="AM85" s="236" t="n"/>
      <c r="AN85" s="236" t="n"/>
      <c r="AO85" s="236" t="n"/>
      <c r="AP85" s="236" t="n"/>
      <c r="AQ85" s="236" t="n"/>
      <c r="AR85" s="236" t="n"/>
      <c r="AS85" s="236" t="n"/>
      <c r="AT85" s="236" t="n"/>
      <c r="AU85" s="236" t="n"/>
      <c r="AV85" s="236" t="n"/>
      <c r="AW85" s="236" t="n"/>
      <c r="AX85" s="236" t="n"/>
      <c r="AY85" s="236" t="n"/>
      <c r="AZ85" s="236" t="n"/>
      <c r="BA85" s="236" t="n"/>
      <c r="BB85" s="233">
        <f>IF(SUM(F85:BA85)&lt;&gt;0,AVERAGEIF(F85:BA85,"&gt;0",F85:BA85),0)</f>
        <v/>
      </c>
      <c r="BC85" s="147" t="n"/>
      <c r="BD85" s="209">
        <f>MAXA(F85:BA85)</f>
        <v/>
      </c>
      <c r="BE85" s="1392">
        <f>IF(BD85&lt;&gt;0,VLOOKUP(BD85,$F$10:$BA$10,MATCH(BD85,F85:BA85,0)),"")</f>
        <v/>
      </c>
      <c r="BF85" s="209">
        <f t="array" ref="BF85">MIN(IF(F85:BA85&gt;0,F85:BA85))</f>
        <v/>
      </c>
      <c r="BG85" s="1392">
        <f>IF(BF85&lt;&gt;0,VLOOKUP(BF85,$F$10:$BA$10,MATCH($BF85,$F85:$BA85,0)),"")</f>
        <v/>
      </c>
      <c r="BI85" s="1393">
        <f>HLOOKUP($BI$9,$S$10:$AI$126,1+#REF!,TRUE)</f>
        <v/>
      </c>
      <c r="BJ85" s="1394">
        <f>HLOOKUP($BJ$9,$AJ$10:$AW$126,1+#REF!,TRUE)</f>
        <v/>
      </c>
      <c r="BK85" s="151" t="n"/>
    </row>
    <row r="86" ht="19.9" customHeight="1" s="18" thickTop="1">
      <c r="B86" s="1370" t="n"/>
      <c r="C86" s="1041" t="inlineStr">
        <is>
          <t>MAMUJU</t>
        </is>
      </c>
      <c r="D86" s="327" t="inlineStr">
        <is>
          <t>MAMUJU 150</t>
        </is>
      </c>
      <c r="E86" s="213" t="n">
        <v>150</v>
      </c>
      <c r="F86" s="187">
        <f>(IF(DASHBOARD!$J$2=F7,DASHBOARD!$P$69,IF(DASHBOARD!$J$2=0,0,F86)))</f>
        <v/>
      </c>
      <c r="G86" s="187">
        <f>(IF(DASHBOARD!$J$2=G7,DASHBOARD!$P$69,IF(DASHBOARD!$J$2=0,0,G86)))</f>
        <v/>
      </c>
      <c r="H86" s="187">
        <f>(IF(DASHBOARD!$J$2=H7,DASHBOARD!$P$69,IF(DASHBOARD!$J$2=0,0,H86)))</f>
        <v/>
      </c>
      <c r="I86" s="187">
        <f>(IF(DASHBOARD!$J$2=I7,DASHBOARD!$P$69,IF(DASHBOARD!$J$2=0,0,I86)))</f>
        <v/>
      </c>
      <c r="J86" s="187">
        <f>(IF(DASHBOARD!$J$2=J7,DASHBOARD!$P$69,IF(DASHBOARD!$J$2=0,0,J86)))</f>
        <v/>
      </c>
      <c r="K86" s="187">
        <f>(IF(DASHBOARD!$J$2=K7,DASHBOARD!$P$69,IF(DASHBOARD!$J$2=0,0,K86)))</f>
        <v/>
      </c>
      <c r="L86" s="187">
        <f>(IF(DASHBOARD!$J$2=L7,DASHBOARD!$P$69,IF(DASHBOARD!$J$2=0,0,L86)))</f>
        <v/>
      </c>
      <c r="M86" s="187">
        <f>(IF(DASHBOARD!$J$2=M7,DASHBOARD!$P$69,IF(DASHBOARD!$J$2=0,0,M86)))</f>
        <v/>
      </c>
      <c r="N86" s="187">
        <f>(IF(DASHBOARD!$J$2=N7,DASHBOARD!$P$69,IF(DASHBOARD!$J$2=0,0,N86)))</f>
        <v/>
      </c>
      <c r="O86" s="187">
        <f>(IF(DASHBOARD!$J$2=O7,DASHBOARD!$P$69,IF(DASHBOARD!$J$2=0,0,O86)))</f>
        <v/>
      </c>
      <c r="P86" s="187">
        <f>(IF(DASHBOARD!$J$2=P7,DASHBOARD!$P$69,IF(DASHBOARD!$J$2=0,0,P86)))</f>
        <v/>
      </c>
      <c r="Q86" s="187">
        <f>(IF(DASHBOARD!$J$2=Q7,DASHBOARD!$P$69,IF(DASHBOARD!$J$2=0,0,Q86)))</f>
        <v/>
      </c>
      <c r="R86" s="187">
        <f>(IF(DASHBOARD!$J$2=R7,DASHBOARD!$P$69,IF(DASHBOARD!$J$2=0,0,R86)))</f>
        <v/>
      </c>
      <c r="S86" s="187">
        <f>(IF(DASHBOARD!$J$2=S7,DASHBOARD!$P$69,IF(DASHBOARD!$J$2=0,0,S86)))</f>
        <v/>
      </c>
      <c r="T86" s="187">
        <f>(IF(DASHBOARD!$J$2=T7,DASHBOARD!$P$69,IF(DASHBOARD!$J$2=0,0,T86)))</f>
        <v/>
      </c>
      <c r="U86" s="187">
        <f>(IF(DASHBOARD!$J$2=U7,DASHBOARD!$P$69,IF(DASHBOARD!$J$2=0,0,U86)))</f>
        <v/>
      </c>
      <c r="V86" s="187">
        <f>(IF(DASHBOARD!$J$2=V7,DASHBOARD!$P$69,IF(DASHBOARD!$J$2=0,0,V86)))</f>
        <v/>
      </c>
      <c r="W86" s="187">
        <f>(IF(DASHBOARD!$J$2=W7,DASHBOARD!$P$69,IF(DASHBOARD!$J$2=0,0,W86)))</f>
        <v/>
      </c>
      <c r="X86" s="187">
        <f>(IF(DASHBOARD!$J$2=X7,DASHBOARD!$P$69,IF(DASHBOARD!$J$2=0,0,X86)))</f>
        <v/>
      </c>
      <c r="Y86" s="187">
        <f>(IF(DASHBOARD!$J$2=Y7,DASHBOARD!$P$69,IF(DASHBOARD!$J$2=0,0,Y86)))</f>
        <v/>
      </c>
      <c r="Z86" s="187">
        <f>(IF(DASHBOARD!$J$2=Z7,DASHBOARD!$P$69,IF(DASHBOARD!$J$2=0,0,Z86)))</f>
        <v/>
      </c>
      <c r="AA86" s="187">
        <f>(IF(DASHBOARD!$J$2=AA7,DASHBOARD!$P$69,IF(DASHBOARD!$J$2=0,0,AA86)))</f>
        <v/>
      </c>
      <c r="AB86" s="187">
        <f>(IF(DASHBOARD!$J$2=AB7,DASHBOARD!$P$69,IF(DASHBOARD!$J$2=0,0,AB86)))</f>
        <v/>
      </c>
      <c r="AC86" s="187">
        <f>(IF(DASHBOARD!$J$2=AC7,DASHBOARD!$P$69,IF(DASHBOARD!$J$2=0,0,AC86)))</f>
        <v/>
      </c>
      <c r="AD86" s="187">
        <f>(IF(DASHBOARD!$J$2=AD7,DASHBOARD!$P$69,IF(DASHBOARD!$J$2=0,0,AD86)))</f>
        <v/>
      </c>
      <c r="AE86" s="187">
        <f>(IF(DASHBOARD!$J$2=AE7,DASHBOARD!$P$69,IF(DASHBOARD!$J$2=0,0,AE86)))</f>
        <v/>
      </c>
      <c r="AF86" s="187">
        <f>(IF(DASHBOARD!$J$2=AF7,DASHBOARD!$P$69,IF(DASHBOARD!$J$2=0,0,AF86)))</f>
        <v/>
      </c>
      <c r="AG86" s="187">
        <f>(IF(DASHBOARD!$J$2=AG7,DASHBOARD!$P$69,IF(DASHBOARD!$J$2=0,0,AG86)))</f>
        <v/>
      </c>
      <c r="AH86" s="187">
        <f>(IF(DASHBOARD!$J$2=AH7,DASHBOARD!$P$69,IF(DASHBOARD!$J$2=0,0,AH86)))</f>
        <v/>
      </c>
      <c r="AI86" s="187">
        <f>(IF(DASHBOARD!$J$2=AI7,DASHBOARD!$P$69,IF(DASHBOARD!$J$2=0,0,AI86)))</f>
        <v/>
      </c>
      <c r="AJ86" s="187">
        <f>(IF(DASHBOARD!$J$2=AJ7,DASHBOARD!$P$69,IF(DASHBOARD!$J$2=0,0,AJ86)))</f>
        <v/>
      </c>
      <c r="AK86" s="187">
        <f>(IF(DASHBOARD!$J$2=AK7,DASHBOARD!$P$69,IF(DASHBOARD!$J$2=0,0,AK86)))</f>
        <v/>
      </c>
      <c r="AL86" s="187">
        <f>(IF(DASHBOARD!$J$2=AL7,DASHBOARD!$P$69,IF(DASHBOARD!$J$2=0,0,AL86)))</f>
        <v/>
      </c>
      <c r="AM86" s="187">
        <f>(IF(DASHBOARD!$J$2=AM7,DASHBOARD!$P$69,IF(DASHBOARD!$J$2=0,0,AM86)))</f>
        <v/>
      </c>
      <c r="AN86" s="187">
        <f>(IF(DASHBOARD!$J$2=AN7,DASHBOARD!$P$69,IF(DASHBOARD!$J$2=0,0,AN86)))</f>
        <v/>
      </c>
      <c r="AO86" s="187">
        <f>(IF(DASHBOARD!$J$2=AO7,DASHBOARD!$P$69,IF(DASHBOARD!$J$2=0,0,AO86)))</f>
        <v/>
      </c>
      <c r="AP86" s="187">
        <f>(IF(DASHBOARD!$J$2=AP7,DASHBOARD!$P$69,IF(DASHBOARD!$J$2=0,0,AP86)))</f>
        <v/>
      </c>
      <c r="AQ86" s="187">
        <f>(IF(DASHBOARD!$J$2=AQ7,DASHBOARD!$P$69,IF(DASHBOARD!$J$2=0,0,AQ86)))</f>
        <v/>
      </c>
      <c r="AR86" s="187">
        <f>(IF(DASHBOARD!$J$2=AR7,DASHBOARD!$P$69,IF(DASHBOARD!$J$2=0,0,AR86)))</f>
        <v/>
      </c>
      <c r="AS86" s="187">
        <f>(IF(DASHBOARD!$J$2=AS7,DASHBOARD!$P$69,IF(DASHBOARD!$J$2=0,0,AS86)))</f>
        <v/>
      </c>
      <c r="AT86" s="187">
        <f>(IF(DASHBOARD!$J$2=AT7,DASHBOARD!$P$69,IF(DASHBOARD!$J$2=0,0,AT86)))</f>
        <v/>
      </c>
      <c r="AU86" s="187">
        <f>(IF(DASHBOARD!$J$2=AU7,DASHBOARD!$P$69,IF(DASHBOARD!$J$2=0,0,AU86)))</f>
        <v/>
      </c>
      <c r="AV86" s="187">
        <f>(IF(DASHBOARD!$J$2=AV7,DASHBOARD!$P$69,IF(DASHBOARD!$J$2=0,0,AV86)))</f>
        <v/>
      </c>
      <c r="AW86" s="187">
        <f>(IF(DASHBOARD!$J$2=AW7,DASHBOARD!$P$69,IF(DASHBOARD!$J$2=0,0,AW86)))</f>
        <v/>
      </c>
      <c r="AX86" s="187">
        <f>(IF(DASHBOARD!$J$2=AX7,DASHBOARD!$P$69,IF(DASHBOARD!$J$2=0,0,AX86)))</f>
        <v/>
      </c>
      <c r="AY86" s="187">
        <f>(IF(DASHBOARD!$J$2=AY7,DASHBOARD!$P$69,IF(DASHBOARD!$J$2=0,0,AY86)))</f>
        <v/>
      </c>
      <c r="AZ86" s="187">
        <f>(IF(DASHBOARD!$J$2=AZ7,DASHBOARD!$P$69,IF(DASHBOARD!$J$2=0,0,AZ86)))</f>
        <v/>
      </c>
      <c r="BA86" s="187">
        <f>(IF(DASHBOARD!$J$2=BA7,DASHBOARD!$P$69,IF(DASHBOARD!$J$2=0,0,BA86)))</f>
        <v/>
      </c>
      <c r="BB86" s="200">
        <f>IF(SUM(F86:BA86)&lt;&gt;0,AVERAGEIF(F86:BA86,"&gt;0",F86:BA86),0)</f>
        <v/>
      </c>
      <c r="BC86" s="147" t="n"/>
      <c r="BD86" s="174">
        <f>MAXA(F86:BA86)</f>
        <v/>
      </c>
      <c r="BE86" s="1367">
        <f>IF(BD86&lt;&gt;0,VLOOKUP(BD86,$F$10:$BA$10,MATCH(BD86,F86:BA86,0)),"")</f>
        <v/>
      </c>
      <c r="BF86" s="174">
        <f t="array" ref="BF86">MIN(IF(F86:BA86&gt;0,F86:BA86))</f>
        <v/>
      </c>
      <c r="BG86" s="1367">
        <f>IF(BF86&lt;&gt;0,VLOOKUP(BF86,$F$10:$BA$10,MATCH($BF86,$F86:$BA86,0)),"")</f>
        <v/>
      </c>
      <c r="BI86" s="1379">
        <f>HLOOKUP($BI$9,$S$10:$AI$126,1+#REF!,TRUE)</f>
        <v/>
      </c>
      <c r="BJ86" s="1380">
        <f>HLOOKUP($BJ$9,$AJ$10:$AW$126,1+#REF!,TRUE)</f>
        <v/>
      </c>
      <c r="BK86" s="151" t="n"/>
    </row>
    <row r="87" ht="19.9" customHeight="1" s="18">
      <c r="B87" s="1370" t="n"/>
      <c r="C87" s="1353" t="n"/>
      <c r="D87" s="328" t="inlineStr">
        <is>
          <t>MAMUJU BARU 150</t>
        </is>
      </c>
      <c r="E87" s="186" t="n">
        <v>150</v>
      </c>
      <c r="F87" s="187">
        <f>(IF(DASHBOARD!$J$2=F7,DASHBOARD!$P$70,IF(DASHBOARD!$J$2=0,0,F87)))</f>
        <v/>
      </c>
      <c r="G87" s="187">
        <f>(IF(DASHBOARD!$J$2=G7,DASHBOARD!$P$70,IF(DASHBOARD!$J$2=0,0,G87)))</f>
        <v/>
      </c>
      <c r="H87" s="187">
        <f>(IF(DASHBOARD!$J$2=H7,DASHBOARD!$P$70,IF(DASHBOARD!$J$2=0,0,H87)))</f>
        <v/>
      </c>
      <c r="I87" s="187">
        <f>(IF(DASHBOARD!$J$2=I7,DASHBOARD!$P$70,IF(DASHBOARD!$J$2=0,0,I87)))</f>
        <v/>
      </c>
      <c r="J87" s="187">
        <f>(IF(DASHBOARD!$J$2=J7,DASHBOARD!$P$70,IF(DASHBOARD!$J$2=0,0,J87)))</f>
        <v/>
      </c>
      <c r="K87" s="187">
        <f>(IF(DASHBOARD!$J$2=K7,DASHBOARD!$P$70,IF(DASHBOARD!$J$2=0,0,K87)))</f>
        <v/>
      </c>
      <c r="L87" s="187">
        <f>(IF(DASHBOARD!$J$2=L7,DASHBOARD!$P$70,IF(DASHBOARD!$J$2=0,0,L87)))</f>
        <v/>
      </c>
      <c r="M87" s="187">
        <f>(IF(DASHBOARD!$J$2=M7,DASHBOARD!$P$70,IF(DASHBOARD!$J$2=0,0,M87)))</f>
        <v/>
      </c>
      <c r="N87" s="187">
        <f>(IF(DASHBOARD!$J$2=N7,DASHBOARD!$P$70,IF(DASHBOARD!$J$2=0,0,N87)))</f>
        <v/>
      </c>
      <c r="O87" s="187">
        <f>(IF(DASHBOARD!$J$2=O7,DASHBOARD!$P$70,IF(DASHBOARD!$J$2=0,0,O87)))</f>
        <v/>
      </c>
      <c r="P87" s="187">
        <f>(IF(DASHBOARD!$J$2=P7,DASHBOARD!$P$70,IF(DASHBOARD!$J$2=0,0,P87)))</f>
        <v/>
      </c>
      <c r="Q87" s="187">
        <f>(IF(DASHBOARD!$J$2=Q7,DASHBOARD!$P$70,IF(DASHBOARD!$J$2=0,0,Q87)))</f>
        <v/>
      </c>
      <c r="R87" s="187">
        <f>(IF(DASHBOARD!$J$2=R7,DASHBOARD!$P$70,IF(DASHBOARD!$J$2=0,0,R87)))</f>
        <v/>
      </c>
      <c r="S87" s="187">
        <f>(IF(DASHBOARD!$J$2=S7,DASHBOARD!$P$70,IF(DASHBOARD!$J$2=0,0,S87)))</f>
        <v/>
      </c>
      <c r="T87" s="187">
        <f>(IF(DASHBOARD!$J$2=T7,DASHBOARD!$P$70,IF(DASHBOARD!$J$2=0,0,T87)))</f>
        <v/>
      </c>
      <c r="U87" s="187">
        <f>(IF(DASHBOARD!$J$2=U7,DASHBOARD!$P$70,IF(DASHBOARD!$J$2=0,0,U87)))</f>
        <v/>
      </c>
      <c r="V87" s="187">
        <f>(IF(DASHBOARD!$J$2=V7,DASHBOARD!$P$70,IF(DASHBOARD!$J$2=0,0,V87)))</f>
        <v/>
      </c>
      <c r="W87" s="187">
        <f>(IF(DASHBOARD!$J$2=W7,DASHBOARD!$P$70,IF(DASHBOARD!$J$2=0,0,W87)))</f>
        <v/>
      </c>
      <c r="X87" s="187">
        <f>(IF(DASHBOARD!$J$2=X7,DASHBOARD!$P$70,IF(DASHBOARD!$J$2=0,0,X87)))</f>
        <v/>
      </c>
      <c r="Y87" s="187">
        <f>(IF(DASHBOARD!$J$2=Y7,DASHBOARD!$P$70,IF(DASHBOARD!$J$2=0,0,Y87)))</f>
        <v/>
      </c>
      <c r="Z87" s="187">
        <f>(IF(DASHBOARD!$J$2=Z7,DASHBOARD!$P$70,IF(DASHBOARD!$J$2=0,0,Z87)))</f>
        <v/>
      </c>
      <c r="AA87" s="187">
        <f>(IF(DASHBOARD!$J$2=AA7,DASHBOARD!$P$70,IF(DASHBOARD!$J$2=0,0,AA87)))</f>
        <v/>
      </c>
      <c r="AB87" s="187">
        <f>(IF(DASHBOARD!$J$2=AB7,DASHBOARD!$P$70,IF(DASHBOARD!$J$2=0,0,AB87)))</f>
        <v/>
      </c>
      <c r="AC87" s="187">
        <f>(IF(DASHBOARD!$J$2=AC7,DASHBOARD!$P$70,IF(DASHBOARD!$J$2=0,0,AC87)))</f>
        <v/>
      </c>
      <c r="AD87" s="187">
        <f>(IF(DASHBOARD!$J$2=AD7,DASHBOARD!$P$70,IF(DASHBOARD!$J$2=0,0,AD87)))</f>
        <v/>
      </c>
      <c r="AE87" s="187">
        <f>(IF(DASHBOARD!$J$2=AE7,DASHBOARD!$P$70,IF(DASHBOARD!$J$2=0,0,AE87)))</f>
        <v/>
      </c>
      <c r="AF87" s="187">
        <f>(IF(DASHBOARD!$J$2=AF7,DASHBOARD!$P$70,IF(DASHBOARD!$J$2=0,0,AF87)))</f>
        <v/>
      </c>
      <c r="AG87" s="187">
        <f>(IF(DASHBOARD!$J$2=AG7,DASHBOARD!$P$70,IF(DASHBOARD!$J$2=0,0,AG87)))</f>
        <v/>
      </c>
      <c r="AH87" s="187">
        <f>(IF(DASHBOARD!$J$2=AH7,DASHBOARD!$P$70,IF(DASHBOARD!$J$2=0,0,AH87)))</f>
        <v/>
      </c>
      <c r="AI87" s="187">
        <f>(IF(DASHBOARD!$J$2=AI7,DASHBOARD!$P$70,IF(DASHBOARD!$J$2=0,0,AI87)))</f>
        <v/>
      </c>
      <c r="AJ87" s="187">
        <f>(IF(DASHBOARD!$J$2=AJ7,DASHBOARD!$P$70,IF(DASHBOARD!$J$2=0,0,AJ87)))</f>
        <v/>
      </c>
      <c r="AK87" s="187">
        <f>(IF(DASHBOARD!$J$2=AK7,DASHBOARD!$P$70,IF(DASHBOARD!$J$2=0,0,AK87)))</f>
        <v/>
      </c>
      <c r="AL87" s="187">
        <f>(IF(DASHBOARD!$J$2=AL7,DASHBOARD!$P$70,IF(DASHBOARD!$J$2=0,0,AL87)))</f>
        <v/>
      </c>
      <c r="AM87" s="187">
        <f>(IF(DASHBOARD!$J$2=AM7,DASHBOARD!$P$70,IF(DASHBOARD!$J$2=0,0,AM87)))</f>
        <v/>
      </c>
      <c r="AN87" s="187">
        <f>(IF(DASHBOARD!$J$2=AN7,DASHBOARD!$P$70,IF(DASHBOARD!$J$2=0,0,AN87)))</f>
        <v/>
      </c>
      <c r="AO87" s="187">
        <f>(IF(DASHBOARD!$J$2=AO7,DASHBOARD!$P$70,IF(DASHBOARD!$J$2=0,0,AO87)))</f>
        <v/>
      </c>
      <c r="AP87" s="187">
        <f>(IF(DASHBOARD!$J$2=AP7,DASHBOARD!$P$70,IF(DASHBOARD!$J$2=0,0,AP87)))</f>
        <v/>
      </c>
      <c r="AQ87" s="187">
        <f>(IF(DASHBOARD!$J$2=AQ7,DASHBOARD!$P$70,IF(DASHBOARD!$J$2=0,0,AQ87)))</f>
        <v/>
      </c>
      <c r="AR87" s="187">
        <f>(IF(DASHBOARD!$J$2=AR7,DASHBOARD!$P$70,IF(DASHBOARD!$J$2=0,0,AR87)))</f>
        <v/>
      </c>
      <c r="AS87" s="187">
        <f>(IF(DASHBOARD!$J$2=AS7,DASHBOARD!$P$70,IF(DASHBOARD!$J$2=0,0,AS87)))</f>
        <v/>
      </c>
      <c r="AT87" s="187">
        <f>(IF(DASHBOARD!$J$2=AT7,DASHBOARD!$P$70,IF(DASHBOARD!$J$2=0,0,AT87)))</f>
        <v/>
      </c>
      <c r="AU87" s="187">
        <f>(IF(DASHBOARD!$J$2=AU7,DASHBOARD!$P$70,IF(DASHBOARD!$J$2=0,0,AU87)))</f>
        <v/>
      </c>
      <c r="AV87" s="187">
        <f>(IF(DASHBOARD!$J$2=AV7,DASHBOARD!$P$70,IF(DASHBOARD!$J$2=0,0,AV87)))</f>
        <v/>
      </c>
      <c r="AW87" s="187">
        <f>(IF(DASHBOARD!$J$2=AW7,DASHBOARD!$P$70,IF(DASHBOARD!$J$2=0,0,AW87)))</f>
        <v/>
      </c>
      <c r="AX87" s="187">
        <f>(IF(DASHBOARD!$J$2=AX7,DASHBOARD!$P$70,IF(DASHBOARD!$J$2=0,0,AX87)))</f>
        <v/>
      </c>
      <c r="AY87" s="187">
        <f>(IF(DASHBOARD!$J$2=AY7,DASHBOARD!$P$70,IF(DASHBOARD!$J$2=0,0,AY87)))</f>
        <v/>
      </c>
      <c r="AZ87" s="187">
        <f>(IF(DASHBOARD!$J$2=AZ7,DASHBOARD!$P$70,IF(DASHBOARD!$J$2=0,0,AZ87)))</f>
        <v/>
      </c>
      <c r="BA87" s="187">
        <f>(IF(DASHBOARD!$J$2=BA7,DASHBOARD!$P$70,IF(DASHBOARD!$J$2=0,0,BA87)))</f>
        <v/>
      </c>
      <c r="BB87" s="180">
        <f>IF(SUM(F87:BA87)&lt;&gt;0,AVERAGEIF(F87:BA87,"&gt;0",F87:BA87),0)</f>
        <v/>
      </c>
      <c r="BC87" s="147" t="n"/>
      <c r="BD87" s="214">
        <f>MAXA(F87:BA87)</f>
        <v/>
      </c>
      <c r="BE87" s="1389">
        <f>IF(BD87&lt;&gt;0,VLOOKUP(BD87,$F$10:$BA$10,MATCH(BD87,F87:BA87,0)),"")</f>
        <v/>
      </c>
      <c r="BF87" s="214">
        <f t="array" ref="BF87">MIN(IF(F87:BA87&gt;0,F87:BA87))</f>
        <v/>
      </c>
      <c r="BG87" s="1389">
        <f>IF(BF87&lt;&gt;0,VLOOKUP(BF87,$F$10:$BA$10,MATCH($BF87,$F87:$BA87,0)),"")</f>
        <v/>
      </c>
      <c r="BI87" s="1390">
        <f>HLOOKUP($BI$9,$S$10:$AI$126,1+#REF!,TRUE)</f>
        <v/>
      </c>
      <c r="BJ87" s="1391">
        <f>HLOOKUP($BJ$9,$AJ$10:$AW$126,1+#REF!,TRUE)</f>
        <v/>
      </c>
      <c r="BK87" s="151" t="n"/>
    </row>
    <row r="88" ht="19.9" customHeight="1" s="18">
      <c r="B88" s="1370" t="n"/>
      <c r="C88" s="1353" t="n"/>
      <c r="D88" s="328" t="inlineStr">
        <is>
          <t>MAJENE 150</t>
        </is>
      </c>
      <c r="E88" s="186" t="n">
        <v>150</v>
      </c>
      <c r="F88" s="187">
        <f>(IF(DASHBOARD!$J$2=F7,DASHBOARD!$P$68,IF(DASHBOARD!$J$2=0,0,F88)))</f>
        <v/>
      </c>
      <c r="G88" s="187">
        <f>(IF(DASHBOARD!$J$2=G7,DASHBOARD!$P$68,IF(DASHBOARD!$J$2=0,0,G88)))</f>
        <v/>
      </c>
      <c r="H88" s="187">
        <f>(IF(DASHBOARD!$J$2=H7,DASHBOARD!$P$68,IF(DASHBOARD!$J$2=0,0,H88)))</f>
        <v/>
      </c>
      <c r="I88" s="187">
        <f>(IF(DASHBOARD!$J$2=I7,DASHBOARD!$P$68,IF(DASHBOARD!$J$2=0,0,I88)))</f>
        <v/>
      </c>
      <c r="J88" s="187">
        <f>(IF(DASHBOARD!$J$2=J7,DASHBOARD!$P$68,IF(DASHBOARD!$J$2=0,0,J88)))</f>
        <v/>
      </c>
      <c r="K88" s="187">
        <f>(IF(DASHBOARD!$J$2=K7,DASHBOARD!$P$68,IF(DASHBOARD!$J$2=0,0,K88)))</f>
        <v/>
      </c>
      <c r="L88" s="187">
        <f>(IF(DASHBOARD!$J$2=L7,DASHBOARD!$P$68,IF(DASHBOARD!$J$2=0,0,L88)))</f>
        <v/>
      </c>
      <c r="M88" s="187">
        <f>(IF(DASHBOARD!$J$2=M7,DASHBOARD!$P$68,IF(DASHBOARD!$J$2=0,0,M88)))</f>
        <v/>
      </c>
      <c r="N88" s="187">
        <f>(IF(DASHBOARD!$J$2=N7,DASHBOARD!$P$68,IF(DASHBOARD!$J$2=0,0,N88)))</f>
        <v/>
      </c>
      <c r="O88" s="187">
        <f>(IF(DASHBOARD!$J$2=O7,DASHBOARD!$P$68,IF(DASHBOARD!$J$2=0,0,O88)))</f>
        <v/>
      </c>
      <c r="P88" s="187">
        <f>(IF(DASHBOARD!$J$2=P7,DASHBOARD!$P$68,IF(DASHBOARD!$J$2=0,0,P88)))</f>
        <v/>
      </c>
      <c r="Q88" s="187">
        <f>(IF(DASHBOARD!$J$2=Q7,DASHBOARD!$P$68,IF(DASHBOARD!$J$2=0,0,Q88)))</f>
        <v/>
      </c>
      <c r="R88" s="187">
        <f>(IF(DASHBOARD!$J$2=R7,DASHBOARD!$P$68,IF(DASHBOARD!$J$2=0,0,R88)))</f>
        <v/>
      </c>
      <c r="S88" s="187">
        <f>(IF(DASHBOARD!$J$2=S7,DASHBOARD!$P$68,IF(DASHBOARD!$J$2=0,0,S88)))</f>
        <v/>
      </c>
      <c r="T88" s="187">
        <f>(IF(DASHBOARD!$J$2=T7,DASHBOARD!$P$68,IF(DASHBOARD!$J$2=0,0,T88)))</f>
        <v/>
      </c>
      <c r="U88" s="187">
        <f>(IF(DASHBOARD!$J$2=U7,DASHBOARD!$P$68,IF(DASHBOARD!$J$2=0,0,U88)))</f>
        <v/>
      </c>
      <c r="V88" s="187">
        <f>(IF(DASHBOARD!$J$2=V7,DASHBOARD!$P$68,IF(DASHBOARD!$J$2=0,0,V88)))</f>
        <v/>
      </c>
      <c r="W88" s="187">
        <f>(IF(DASHBOARD!$J$2=W7,DASHBOARD!$P$68,IF(DASHBOARD!$J$2=0,0,W88)))</f>
        <v/>
      </c>
      <c r="X88" s="187">
        <f>(IF(DASHBOARD!$J$2=X7,DASHBOARD!$P$68,IF(DASHBOARD!$J$2=0,0,X88)))</f>
        <v/>
      </c>
      <c r="Y88" s="187">
        <f>(IF(DASHBOARD!$J$2=Y7,DASHBOARD!$P$68,IF(DASHBOARD!$J$2=0,0,Y88)))</f>
        <v/>
      </c>
      <c r="Z88" s="187">
        <f>(IF(DASHBOARD!$J$2=Z7,DASHBOARD!$P$68,IF(DASHBOARD!$J$2=0,0,Z88)))</f>
        <v/>
      </c>
      <c r="AA88" s="187">
        <f>(IF(DASHBOARD!$J$2=AA7,DASHBOARD!$P$68,IF(DASHBOARD!$J$2=0,0,AA88)))</f>
        <v/>
      </c>
      <c r="AB88" s="187">
        <f>(IF(DASHBOARD!$J$2=AB7,DASHBOARD!$P$68,IF(DASHBOARD!$J$2=0,0,AB88)))</f>
        <v/>
      </c>
      <c r="AC88" s="187">
        <f>(IF(DASHBOARD!$J$2=AC7,DASHBOARD!$P$68,IF(DASHBOARD!$J$2=0,0,AC88)))</f>
        <v/>
      </c>
      <c r="AD88" s="187">
        <f>(IF(DASHBOARD!$J$2=AD7,DASHBOARD!$P$68,IF(DASHBOARD!$J$2=0,0,AD88)))</f>
        <v/>
      </c>
      <c r="AE88" s="187">
        <f>(IF(DASHBOARD!$J$2=AE7,DASHBOARD!$P$68,IF(DASHBOARD!$J$2=0,0,AE88)))</f>
        <v/>
      </c>
      <c r="AF88" s="187">
        <f>(IF(DASHBOARD!$J$2=AF7,DASHBOARD!$P$68,IF(DASHBOARD!$J$2=0,0,AF88)))</f>
        <v/>
      </c>
      <c r="AG88" s="187">
        <f>(IF(DASHBOARD!$J$2=AG7,DASHBOARD!$P$68,IF(DASHBOARD!$J$2=0,0,AG88)))</f>
        <v/>
      </c>
      <c r="AH88" s="187">
        <f>(IF(DASHBOARD!$J$2=AH7,DASHBOARD!$P$68,IF(DASHBOARD!$J$2=0,0,AH88)))</f>
        <v/>
      </c>
      <c r="AI88" s="187">
        <f>(IF(DASHBOARD!$J$2=AI7,DASHBOARD!$P$68,IF(DASHBOARD!$J$2=0,0,AI88)))</f>
        <v/>
      </c>
      <c r="AJ88" s="187">
        <f>(IF(DASHBOARD!$J$2=AJ7,DASHBOARD!$P$68,IF(DASHBOARD!$J$2=0,0,AJ88)))</f>
        <v/>
      </c>
      <c r="AK88" s="187">
        <f>(IF(DASHBOARD!$J$2=AK7,DASHBOARD!$P$68,IF(DASHBOARD!$J$2=0,0,AK88)))</f>
        <v/>
      </c>
      <c r="AL88" s="187">
        <f>(IF(DASHBOARD!$J$2=AL7,DASHBOARD!$P$68,IF(DASHBOARD!$J$2=0,0,AL88)))</f>
        <v/>
      </c>
      <c r="AM88" s="187">
        <f>(IF(DASHBOARD!$J$2=AM7,DASHBOARD!$P$68,IF(DASHBOARD!$J$2=0,0,AM88)))</f>
        <v/>
      </c>
      <c r="AN88" s="187">
        <f>(IF(DASHBOARD!$J$2=AN7,DASHBOARD!$P$68,IF(DASHBOARD!$J$2=0,0,AN88)))</f>
        <v/>
      </c>
      <c r="AO88" s="187">
        <f>(IF(DASHBOARD!$J$2=AO7,DASHBOARD!$P$68,IF(DASHBOARD!$J$2=0,0,AO88)))</f>
        <v/>
      </c>
      <c r="AP88" s="187">
        <f>(IF(DASHBOARD!$J$2=AP7,DASHBOARD!$P$68,IF(DASHBOARD!$J$2=0,0,AP88)))</f>
        <v/>
      </c>
      <c r="AQ88" s="187">
        <f>(IF(DASHBOARD!$J$2=AQ7,DASHBOARD!$P$68,IF(DASHBOARD!$J$2=0,0,AQ88)))</f>
        <v/>
      </c>
      <c r="AR88" s="187">
        <f>(IF(DASHBOARD!$J$2=AR7,DASHBOARD!$P$68,IF(DASHBOARD!$J$2=0,0,AR88)))</f>
        <v/>
      </c>
      <c r="AS88" s="187">
        <f>(IF(DASHBOARD!$J$2=AS7,DASHBOARD!$P$68,IF(DASHBOARD!$J$2=0,0,AS88)))</f>
        <v/>
      </c>
      <c r="AT88" s="187">
        <f>(IF(DASHBOARD!$J$2=AT7,DASHBOARD!$P$68,IF(DASHBOARD!$J$2=0,0,AT88)))</f>
        <v/>
      </c>
      <c r="AU88" s="187">
        <f>(IF(DASHBOARD!$J$2=AU7,DASHBOARD!$P$68,IF(DASHBOARD!$J$2=0,0,AU88)))</f>
        <v/>
      </c>
      <c r="AV88" s="187">
        <f>(IF(DASHBOARD!$J$2=AV7,DASHBOARD!$P$68,IF(DASHBOARD!$J$2=0,0,AV88)))</f>
        <v/>
      </c>
      <c r="AW88" s="187">
        <f>(IF(DASHBOARD!$J$2=AW7,DASHBOARD!$P$68,IF(DASHBOARD!$J$2=0,0,AW88)))</f>
        <v/>
      </c>
      <c r="AX88" s="187">
        <f>(IF(DASHBOARD!$J$2=AX7,DASHBOARD!$P$68,IF(DASHBOARD!$J$2=0,0,AX88)))</f>
        <v/>
      </c>
      <c r="AY88" s="187">
        <f>(IF(DASHBOARD!$J$2=AY7,DASHBOARD!$P$68,IF(DASHBOARD!$J$2=0,0,AY88)))</f>
        <v/>
      </c>
      <c r="AZ88" s="187">
        <f>(IF(DASHBOARD!$J$2=AZ7,DASHBOARD!$P$68,IF(DASHBOARD!$J$2=0,0,AZ88)))</f>
        <v/>
      </c>
      <c r="BA88" s="187">
        <f>(IF(DASHBOARD!$J$2=BA7,DASHBOARD!$P$68,IF(DASHBOARD!$J$2=0,0,BA88)))</f>
        <v/>
      </c>
      <c r="BB88" s="180">
        <f>IF(SUM(F88:BA88)&lt;&gt;0,AVERAGEIF(F88:BA88,"&gt;0",F88:BA88),0)</f>
        <v/>
      </c>
      <c r="BC88" s="147" t="n"/>
      <c r="BD88" s="214">
        <f>MAXA(F88:BA88)</f>
        <v/>
      </c>
      <c r="BE88" s="1389">
        <f>IF(BD88&lt;&gt;0,VLOOKUP(BD88,$F$10:$BA$10,MATCH(BD88,F88:BA88,0)),"")</f>
        <v/>
      </c>
      <c r="BF88" s="214">
        <f t="array" ref="BF88">MIN(IF(F88:BA88&gt;0,F88:BA88))</f>
        <v/>
      </c>
      <c r="BG88" s="1389">
        <f>IF(BF88&lt;&gt;0,VLOOKUP(BF88,$F$10:$BA$10,MATCH($BF88,$F88:$BA88,0)),"")</f>
        <v/>
      </c>
      <c r="BI88" s="1390">
        <f>HLOOKUP($BI$9,$S$10:$AI$126,1+#REF!,TRUE)</f>
        <v/>
      </c>
      <c r="BJ88" s="1391">
        <f>HLOOKUP($BJ$9,$AJ$10:$AW$126,1+#REF!,TRUE)</f>
        <v/>
      </c>
      <c r="BK88" s="151" t="n"/>
    </row>
    <row r="89" ht="19.9" customHeight="1" s="18">
      <c r="B89" s="1370" t="n"/>
      <c r="C89" s="1353" t="n"/>
      <c r="D89" s="328" t="inlineStr">
        <is>
          <t>POLMAS 150</t>
        </is>
      </c>
      <c r="E89" s="186" t="n">
        <v>150</v>
      </c>
      <c r="F89" s="187">
        <f>(IF(DASHBOARD!$J$2=F7,DASHBOARD!$P$67,IF(DASHBOARD!$J$2=0,0,F89)))</f>
        <v/>
      </c>
      <c r="G89" s="187">
        <f>(IF(DASHBOARD!$J$2=G7,DASHBOARD!$P$67,IF(DASHBOARD!$J$2=0,0,G89)))</f>
        <v/>
      </c>
      <c r="H89" s="187">
        <f>(IF(DASHBOARD!$J$2=H7,DASHBOARD!$P$67,IF(DASHBOARD!$J$2=0,0,H89)))</f>
        <v/>
      </c>
      <c r="I89" s="187">
        <f>(IF(DASHBOARD!$J$2=I7,DASHBOARD!$P$67,IF(DASHBOARD!$J$2=0,0,I89)))</f>
        <v/>
      </c>
      <c r="J89" s="187">
        <f>(IF(DASHBOARD!$J$2=J7,DASHBOARD!$P$67,IF(DASHBOARD!$J$2=0,0,J89)))</f>
        <v/>
      </c>
      <c r="K89" s="187">
        <f>(IF(DASHBOARD!$J$2=K7,DASHBOARD!$P$67,IF(DASHBOARD!$J$2=0,0,K89)))</f>
        <v/>
      </c>
      <c r="L89" s="187">
        <f>(IF(DASHBOARD!$J$2=L7,DASHBOARD!$P$67,IF(DASHBOARD!$J$2=0,0,L89)))</f>
        <v/>
      </c>
      <c r="M89" s="187">
        <f>(IF(DASHBOARD!$J$2=M7,DASHBOARD!$P$67,IF(DASHBOARD!$J$2=0,0,M89)))</f>
        <v/>
      </c>
      <c r="N89" s="187">
        <f>(IF(DASHBOARD!$J$2=N7,DASHBOARD!$P$67,IF(DASHBOARD!$J$2=0,0,N89)))</f>
        <v/>
      </c>
      <c r="O89" s="187">
        <f>(IF(DASHBOARD!$J$2=O7,DASHBOARD!$P$67,IF(DASHBOARD!$J$2=0,0,O89)))</f>
        <v/>
      </c>
      <c r="P89" s="187">
        <f>(IF(DASHBOARD!$J$2=P7,DASHBOARD!$P$67,IF(DASHBOARD!$J$2=0,0,P89)))</f>
        <v/>
      </c>
      <c r="Q89" s="187">
        <f>(IF(DASHBOARD!$J$2=Q7,DASHBOARD!$P$67,IF(DASHBOARD!$J$2=0,0,Q89)))</f>
        <v/>
      </c>
      <c r="R89" s="187">
        <f>(IF(DASHBOARD!$J$2=R7,DASHBOARD!$P$67,IF(DASHBOARD!$J$2=0,0,R89)))</f>
        <v/>
      </c>
      <c r="S89" s="187">
        <f>(IF(DASHBOARD!$J$2=S7,DASHBOARD!$P$67,IF(DASHBOARD!$J$2=0,0,S89)))</f>
        <v/>
      </c>
      <c r="T89" s="187">
        <f>(IF(DASHBOARD!$J$2=T7,DASHBOARD!$P$67,IF(DASHBOARD!$J$2=0,0,T89)))</f>
        <v/>
      </c>
      <c r="U89" s="187">
        <f>(IF(DASHBOARD!$J$2=U7,DASHBOARD!$P$67,IF(DASHBOARD!$J$2=0,0,U89)))</f>
        <v/>
      </c>
      <c r="V89" s="187">
        <f>(IF(DASHBOARD!$J$2=V7,DASHBOARD!$P$67,IF(DASHBOARD!$J$2=0,0,V89)))</f>
        <v/>
      </c>
      <c r="W89" s="187">
        <f>(IF(DASHBOARD!$J$2=W7,DASHBOARD!$P$67,IF(DASHBOARD!$J$2=0,0,W89)))</f>
        <v/>
      </c>
      <c r="X89" s="187">
        <f>(IF(DASHBOARD!$J$2=X7,DASHBOARD!$P$67,IF(DASHBOARD!$J$2=0,0,X89)))</f>
        <v/>
      </c>
      <c r="Y89" s="187">
        <f>(IF(DASHBOARD!$J$2=Y7,DASHBOARD!$P$67,IF(DASHBOARD!$J$2=0,0,Y89)))</f>
        <v/>
      </c>
      <c r="Z89" s="187">
        <f>(IF(DASHBOARD!$J$2=Z7,DASHBOARD!$P$67,IF(DASHBOARD!$J$2=0,0,Z89)))</f>
        <v/>
      </c>
      <c r="AA89" s="187">
        <f>(IF(DASHBOARD!$J$2=AA7,DASHBOARD!$P$67,IF(DASHBOARD!$J$2=0,0,AA89)))</f>
        <v/>
      </c>
      <c r="AB89" s="187">
        <f>(IF(DASHBOARD!$J$2=AB7,DASHBOARD!$P$67,IF(DASHBOARD!$J$2=0,0,AB89)))</f>
        <v/>
      </c>
      <c r="AC89" s="187">
        <f>(IF(DASHBOARD!$J$2=AC7,DASHBOARD!$P$67,IF(DASHBOARD!$J$2=0,0,AC89)))</f>
        <v/>
      </c>
      <c r="AD89" s="187">
        <f>(IF(DASHBOARD!$J$2=AD7,DASHBOARD!$P$67,IF(DASHBOARD!$J$2=0,0,AD89)))</f>
        <v/>
      </c>
      <c r="AE89" s="187">
        <f>(IF(DASHBOARD!$J$2=AE7,DASHBOARD!$P$67,IF(DASHBOARD!$J$2=0,0,AE89)))</f>
        <v/>
      </c>
      <c r="AF89" s="187">
        <f>(IF(DASHBOARD!$J$2=AF7,DASHBOARD!$P$67,IF(DASHBOARD!$J$2=0,0,AF89)))</f>
        <v/>
      </c>
      <c r="AG89" s="187">
        <f>(IF(DASHBOARD!$J$2=AG7,DASHBOARD!$P$67,IF(DASHBOARD!$J$2=0,0,AG89)))</f>
        <v/>
      </c>
      <c r="AH89" s="187">
        <f>(IF(DASHBOARD!$J$2=AH7,DASHBOARD!$P$67,IF(DASHBOARD!$J$2=0,0,AH89)))</f>
        <v/>
      </c>
      <c r="AI89" s="187">
        <f>(IF(DASHBOARD!$J$2=AI7,DASHBOARD!$P$67,IF(DASHBOARD!$J$2=0,0,AI89)))</f>
        <v/>
      </c>
      <c r="AJ89" s="187">
        <f>(IF(DASHBOARD!$J$2=AJ7,DASHBOARD!$P$67,IF(DASHBOARD!$J$2=0,0,AJ89)))</f>
        <v/>
      </c>
      <c r="AK89" s="187">
        <f>(IF(DASHBOARD!$J$2=AK7,DASHBOARD!$P$67,IF(DASHBOARD!$J$2=0,0,AK89)))</f>
        <v/>
      </c>
      <c r="AL89" s="187">
        <f>(IF(DASHBOARD!$J$2=AL7,DASHBOARD!$P$67,IF(DASHBOARD!$J$2=0,0,AL89)))</f>
        <v/>
      </c>
      <c r="AM89" s="187">
        <f>(IF(DASHBOARD!$J$2=AM7,DASHBOARD!$P$67,IF(DASHBOARD!$J$2=0,0,AM89)))</f>
        <v/>
      </c>
      <c r="AN89" s="187">
        <f>(IF(DASHBOARD!$J$2=AN7,DASHBOARD!$P$67,IF(DASHBOARD!$J$2=0,0,AN89)))</f>
        <v/>
      </c>
      <c r="AO89" s="187">
        <f>(IF(DASHBOARD!$J$2=AO7,DASHBOARD!$P$67,IF(DASHBOARD!$J$2=0,0,AO89)))</f>
        <v/>
      </c>
      <c r="AP89" s="187">
        <f>(IF(DASHBOARD!$J$2=AP7,DASHBOARD!$P$67,IF(DASHBOARD!$J$2=0,0,AP89)))</f>
        <v/>
      </c>
      <c r="AQ89" s="187">
        <f>(IF(DASHBOARD!$J$2=AQ7,DASHBOARD!$P$67,IF(DASHBOARD!$J$2=0,0,AQ89)))</f>
        <v/>
      </c>
      <c r="AR89" s="187">
        <f>(IF(DASHBOARD!$J$2=AR7,DASHBOARD!$P$67,IF(DASHBOARD!$J$2=0,0,AR89)))</f>
        <v/>
      </c>
      <c r="AS89" s="187">
        <f>(IF(DASHBOARD!$J$2=AS7,DASHBOARD!$P$67,IF(DASHBOARD!$J$2=0,0,AS89)))</f>
        <v/>
      </c>
      <c r="AT89" s="187">
        <f>(IF(DASHBOARD!$J$2=AT7,DASHBOARD!$P$67,IF(DASHBOARD!$J$2=0,0,AT89)))</f>
        <v/>
      </c>
      <c r="AU89" s="187">
        <f>(IF(DASHBOARD!$J$2=AU7,DASHBOARD!$P$67,IF(DASHBOARD!$J$2=0,0,AU89)))</f>
        <v/>
      </c>
      <c r="AV89" s="187">
        <f>(IF(DASHBOARD!$J$2=AV7,DASHBOARD!$P$67,IF(DASHBOARD!$J$2=0,0,AV89)))</f>
        <v/>
      </c>
      <c r="AW89" s="187">
        <f>(IF(DASHBOARD!$J$2=AW7,DASHBOARD!$P$67,IF(DASHBOARD!$J$2=0,0,AW89)))</f>
        <v/>
      </c>
      <c r="AX89" s="187">
        <f>(IF(DASHBOARD!$J$2=AX7,DASHBOARD!$P$67,IF(DASHBOARD!$J$2=0,0,AX89)))</f>
        <v/>
      </c>
      <c r="AY89" s="187">
        <f>(IF(DASHBOARD!$J$2=AY7,DASHBOARD!$P$67,IF(DASHBOARD!$J$2=0,0,AY89)))</f>
        <v/>
      </c>
      <c r="AZ89" s="187">
        <f>(IF(DASHBOARD!$J$2=AZ7,DASHBOARD!$P$67,IF(DASHBOARD!$J$2=0,0,AZ89)))</f>
        <v/>
      </c>
      <c r="BA89" s="187">
        <f>(IF(DASHBOARD!$J$2=BA7,DASHBOARD!$P$67,IF(DASHBOARD!$J$2=0,0,BA89)))</f>
        <v/>
      </c>
      <c r="BB89" s="180">
        <f>IF(SUM(F89:BA89)&lt;&gt;0,AVERAGEIF(F89:BA89,"&gt;0",F89:BA89),0)</f>
        <v/>
      </c>
      <c r="BC89" s="147" t="n"/>
      <c r="BD89" s="214">
        <f>MAXA(F89:BA89)</f>
        <v/>
      </c>
      <c r="BE89" s="1389">
        <f>IF(BD89&lt;&gt;0,VLOOKUP(BD89,$F$10:$BA$10,MATCH(BD89,F89:BA89,0)),"")</f>
        <v/>
      </c>
      <c r="BF89" s="214">
        <f t="array" ref="BF89">MIN(IF(F89:BA89&gt;0,F89:BA89))</f>
        <v/>
      </c>
      <c r="BG89" s="1389">
        <f>IF(BF89&lt;&gt;0,VLOOKUP(BF89,$F$10:$BA$10,MATCH($BF89,$F89:$BA89,0)),"")</f>
        <v/>
      </c>
      <c r="BI89" s="1390">
        <f>HLOOKUP($BI$9,$S$10:$AI$126,1+#REF!,TRUE)</f>
        <v/>
      </c>
      <c r="BJ89" s="1391">
        <f>HLOOKUP($BJ$9,$AJ$10:$AW$126,1+#REF!,TRUE)</f>
        <v/>
      </c>
      <c r="BK89" s="151" t="n"/>
    </row>
    <row r="90" ht="19.9" customHeight="1" s="18">
      <c r="B90" s="1370" t="n"/>
      <c r="C90" s="1353" t="n"/>
      <c r="D90" s="328" t="inlineStr">
        <is>
          <t>TOPOYO 150</t>
        </is>
      </c>
      <c r="E90" s="186" t="n">
        <v>150</v>
      </c>
      <c r="F90" s="187">
        <f>(IF(DASHBOARD!$J$2=F7,DASHBOARD!$P$71,IF(DASHBOARD!$J$2=0,0,F90)))</f>
        <v/>
      </c>
      <c r="G90" s="187">
        <f>(IF(DASHBOARD!$J$2=G7,DASHBOARD!$P$71,IF(DASHBOARD!$J$2=0,0,G90)))</f>
        <v/>
      </c>
      <c r="H90" s="187">
        <f>(IF(DASHBOARD!$J$2=H7,DASHBOARD!$P$71,IF(DASHBOARD!$J$2=0,0,H90)))</f>
        <v/>
      </c>
      <c r="I90" s="187">
        <f>(IF(DASHBOARD!$J$2=I7,DASHBOARD!$P$71,IF(DASHBOARD!$J$2=0,0,I90)))</f>
        <v/>
      </c>
      <c r="J90" s="187">
        <f>(IF(DASHBOARD!$J$2=J7,DASHBOARD!$P$71,IF(DASHBOARD!$J$2=0,0,J90)))</f>
        <v/>
      </c>
      <c r="K90" s="187">
        <f>(IF(DASHBOARD!$J$2=K7,DASHBOARD!$P$71,IF(DASHBOARD!$J$2=0,0,K90)))</f>
        <v/>
      </c>
      <c r="L90" s="187">
        <f>(IF(DASHBOARD!$J$2=L7,DASHBOARD!$P$71,IF(DASHBOARD!$J$2=0,0,L90)))</f>
        <v/>
      </c>
      <c r="M90" s="187">
        <f>(IF(DASHBOARD!$J$2=M7,DASHBOARD!$P$71,IF(DASHBOARD!$J$2=0,0,M90)))</f>
        <v/>
      </c>
      <c r="N90" s="187">
        <f>(IF(DASHBOARD!$J$2=N7,DASHBOARD!$P$71,IF(DASHBOARD!$J$2=0,0,N90)))</f>
        <v/>
      </c>
      <c r="O90" s="187">
        <f>(IF(DASHBOARD!$J$2=O7,DASHBOARD!$P$71,IF(DASHBOARD!$J$2=0,0,O90)))</f>
        <v/>
      </c>
      <c r="P90" s="187">
        <f>(IF(DASHBOARD!$J$2=P7,DASHBOARD!$P$71,IF(DASHBOARD!$J$2=0,0,P90)))</f>
        <v/>
      </c>
      <c r="Q90" s="187">
        <f>(IF(DASHBOARD!$J$2=Q7,DASHBOARD!$P$71,IF(DASHBOARD!$J$2=0,0,Q90)))</f>
        <v/>
      </c>
      <c r="R90" s="187">
        <f>(IF(DASHBOARD!$J$2=R7,DASHBOARD!$P$71,IF(DASHBOARD!$J$2=0,0,R90)))</f>
        <v/>
      </c>
      <c r="S90" s="187">
        <f>(IF(DASHBOARD!$J$2=S7,DASHBOARD!$P$71,IF(DASHBOARD!$J$2=0,0,S90)))</f>
        <v/>
      </c>
      <c r="T90" s="187">
        <f>(IF(DASHBOARD!$J$2=T7,DASHBOARD!$P$71,IF(DASHBOARD!$J$2=0,0,T90)))</f>
        <v/>
      </c>
      <c r="U90" s="187">
        <f>(IF(DASHBOARD!$J$2=U7,DASHBOARD!$P$71,IF(DASHBOARD!$J$2=0,0,U90)))</f>
        <v/>
      </c>
      <c r="V90" s="187">
        <f>(IF(DASHBOARD!$J$2=V7,DASHBOARD!$P$71,IF(DASHBOARD!$J$2=0,0,V90)))</f>
        <v/>
      </c>
      <c r="W90" s="187">
        <f>(IF(DASHBOARD!$J$2=W7,DASHBOARD!$P$71,IF(DASHBOARD!$J$2=0,0,W90)))</f>
        <v/>
      </c>
      <c r="X90" s="187">
        <f>(IF(DASHBOARD!$J$2=X7,DASHBOARD!$P$71,IF(DASHBOARD!$J$2=0,0,X90)))</f>
        <v/>
      </c>
      <c r="Y90" s="187">
        <f>(IF(DASHBOARD!$J$2=Y7,DASHBOARD!$P$71,IF(DASHBOARD!$J$2=0,0,Y90)))</f>
        <v/>
      </c>
      <c r="Z90" s="187">
        <f>(IF(DASHBOARD!$J$2=Z7,DASHBOARD!$P$71,IF(DASHBOARD!$J$2=0,0,Z90)))</f>
        <v/>
      </c>
      <c r="AA90" s="187">
        <f>(IF(DASHBOARD!$J$2=AA7,DASHBOARD!$P$71,IF(DASHBOARD!$J$2=0,0,AA90)))</f>
        <v/>
      </c>
      <c r="AB90" s="187">
        <f>(IF(DASHBOARD!$J$2=AB7,DASHBOARD!$P$71,IF(DASHBOARD!$J$2=0,0,AB90)))</f>
        <v/>
      </c>
      <c r="AC90" s="187">
        <f>(IF(DASHBOARD!$J$2=AC7,DASHBOARD!$P$71,IF(DASHBOARD!$J$2=0,0,AC90)))</f>
        <v/>
      </c>
      <c r="AD90" s="187">
        <f>(IF(DASHBOARD!$J$2=AD7,DASHBOARD!$P$71,IF(DASHBOARD!$J$2=0,0,AD90)))</f>
        <v/>
      </c>
      <c r="AE90" s="187">
        <f>(IF(DASHBOARD!$J$2=AE7,DASHBOARD!$P$71,IF(DASHBOARD!$J$2=0,0,AE90)))</f>
        <v/>
      </c>
      <c r="AF90" s="187">
        <f>(IF(DASHBOARD!$J$2=AF7,DASHBOARD!$P$71,IF(DASHBOARD!$J$2=0,0,AF90)))</f>
        <v/>
      </c>
      <c r="AG90" s="187">
        <f>(IF(DASHBOARD!$J$2=AG7,DASHBOARD!$P$71,IF(DASHBOARD!$J$2=0,0,AG90)))</f>
        <v/>
      </c>
      <c r="AH90" s="187">
        <f>(IF(DASHBOARD!$J$2=AH7,DASHBOARD!$P$71,IF(DASHBOARD!$J$2=0,0,AH90)))</f>
        <v/>
      </c>
      <c r="AI90" s="187">
        <f>(IF(DASHBOARD!$J$2=AI7,DASHBOARD!$P$71,IF(DASHBOARD!$J$2=0,0,AI90)))</f>
        <v/>
      </c>
      <c r="AJ90" s="187">
        <f>(IF(DASHBOARD!$J$2=AJ7,DASHBOARD!$P$71,IF(DASHBOARD!$J$2=0,0,AJ90)))</f>
        <v/>
      </c>
      <c r="AK90" s="187">
        <f>(IF(DASHBOARD!$J$2=AK7,DASHBOARD!$P$71,IF(DASHBOARD!$J$2=0,0,AK90)))</f>
        <v/>
      </c>
      <c r="AL90" s="187">
        <f>(IF(DASHBOARD!$J$2=AL7,DASHBOARD!$P$71,IF(DASHBOARD!$J$2=0,0,AL90)))</f>
        <v/>
      </c>
      <c r="AM90" s="187">
        <f>(IF(DASHBOARD!$J$2=AM7,DASHBOARD!$P$71,IF(DASHBOARD!$J$2=0,0,AM90)))</f>
        <v/>
      </c>
      <c r="AN90" s="187">
        <f>(IF(DASHBOARD!$J$2=AN7,DASHBOARD!$P$71,IF(DASHBOARD!$J$2=0,0,AN90)))</f>
        <v/>
      </c>
      <c r="AO90" s="187">
        <f>(IF(DASHBOARD!$J$2=AO7,DASHBOARD!$P$71,IF(DASHBOARD!$J$2=0,0,AO90)))</f>
        <v/>
      </c>
      <c r="AP90" s="187">
        <f>(IF(DASHBOARD!$J$2=AP7,DASHBOARD!$P$71,IF(DASHBOARD!$J$2=0,0,AP90)))</f>
        <v/>
      </c>
      <c r="AQ90" s="187">
        <f>(IF(DASHBOARD!$J$2=AQ7,DASHBOARD!$P$71,IF(DASHBOARD!$J$2=0,0,AQ90)))</f>
        <v/>
      </c>
      <c r="AR90" s="187">
        <f>(IF(DASHBOARD!$J$2=AR7,DASHBOARD!$P$71,IF(DASHBOARD!$J$2=0,0,AR90)))</f>
        <v/>
      </c>
      <c r="AS90" s="187">
        <f>(IF(DASHBOARD!$J$2=AS7,DASHBOARD!$P$71,IF(DASHBOARD!$J$2=0,0,AS90)))</f>
        <v/>
      </c>
      <c r="AT90" s="187">
        <f>(IF(DASHBOARD!$J$2=AT7,DASHBOARD!$P$71,IF(DASHBOARD!$J$2=0,0,AT90)))</f>
        <v/>
      </c>
      <c r="AU90" s="187">
        <f>(IF(DASHBOARD!$J$2=AU7,DASHBOARD!$P$71,IF(DASHBOARD!$J$2=0,0,AU90)))</f>
        <v/>
      </c>
      <c r="AV90" s="187">
        <f>(IF(DASHBOARD!$J$2=AV7,DASHBOARD!$P$71,IF(DASHBOARD!$J$2=0,0,AV90)))</f>
        <v/>
      </c>
      <c r="AW90" s="187">
        <f>(IF(DASHBOARD!$J$2=AW7,DASHBOARD!$P$71,IF(DASHBOARD!$J$2=0,0,AW90)))</f>
        <v/>
      </c>
      <c r="AX90" s="187">
        <f>(IF(DASHBOARD!$J$2=AX7,DASHBOARD!$P$71,IF(DASHBOARD!$J$2=0,0,AX90)))</f>
        <v/>
      </c>
      <c r="AY90" s="187">
        <f>(IF(DASHBOARD!$J$2=AY7,DASHBOARD!$P$71,IF(DASHBOARD!$J$2=0,0,AY90)))</f>
        <v/>
      </c>
      <c r="AZ90" s="187">
        <f>(IF(DASHBOARD!$J$2=AZ7,DASHBOARD!$P$71,IF(DASHBOARD!$J$2=0,0,AZ90)))</f>
        <v/>
      </c>
      <c r="BA90" s="187">
        <f>(IF(DASHBOARD!$J$2=BA7,DASHBOARD!$P$71,IF(DASHBOARD!$J$2=0,0,BA90)))</f>
        <v/>
      </c>
      <c r="BB90" s="180">
        <f>IF(SUM(F90:BA90)&lt;&gt;0,AVERAGEIF(F90:BA90,"&gt;0",F90:BA90),0)</f>
        <v/>
      </c>
      <c r="BC90" s="147" t="n"/>
      <c r="BD90" s="214">
        <f>MAXA(F90:BA90)</f>
        <v/>
      </c>
      <c r="BE90" s="1389">
        <f>IF(BD90&lt;&gt;0,VLOOKUP(BD90,$F$10:$BA$10,MATCH(BD90,F90:BA90,0)),"")</f>
        <v/>
      </c>
      <c r="BF90" s="214">
        <f t="array" ref="BF90">MIN(IF(F90:BA90&gt;0,F90:BA90))</f>
        <v/>
      </c>
      <c r="BG90" s="1389">
        <f>IF(BF90&lt;&gt;0,VLOOKUP(BF90,$F$10:$BA$10,MATCH($BF90,$F90:$BA90,0)),"")</f>
        <v/>
      </c>
      <c r="BI90" s="1390">
        <f>HLOOKUP($BI$9,$S$10:$AI$126,1+#REF!,TRUE)</f>
        <v/>
      </c>
      <c r="BJ90" s="1391">
        <f>HLOOKUP($BJ$9,$AJ$10:$AW$126,1+#REF!,TRUE)</f>
        <v/>
      </c>
      <c r="BK90" s="151" t="n"/>
    </row>
    <row r="91" ht="19.9" customHeight="1" s="18">
      <c r="B91" s="1370" t="n"/>
      <c r="C91" s="1353" t="n"/>
      <c r="D91" s="328" t="n"/>
      <c r="E91" s="188" t="n"/>
      <c r="F91" s="187" t="n"/>
      <c r="G91" s="187" t="n"/>
      <c r="H91" s="187" t="n"/>
      <c r="I91" s="187" t="n"/>
      <c r="J91" s="187" t="n"/>
      <c r="K91" s="187" t="n"/>
      <c r="L91" s="187" t="n"/>
      <c r="M91" s="187" t="n"/>
      <c r="N91" s="187" t="n"/>
      <c r="O91" s="187" t="n"/>
      <c r="P91" s="187" t="n"/>
      <c r="Q91" s="187" t="n"/>
      <c r="R91" s="187" t="n"/>
      <c r="S91" s="187" t="n"/>
      <c r="T91" s="187" t="n"/>
      <c r="U91" s="187" t="n"/>
      <c r="V91" s="187" t="n"/>
      <c r="W91" s="187" t="n"/>
      <c r="X91" s="187" t="n"/>
      <c r="Y91" s="187" t="n"/>
      <c r="Z91" s="187" t="n"/>
      <c r="AA91" s="187" t="n"/>
      <c r="AB91" s="187" t="n"/>
      <c r="AC91" s="187" t="n"/>
      <c r="AD91" s="187" t="n"/>
      <c r="AE91" s="187" t="n"/>
      <c r="AF91" s="187" t="n"/>
      <c r="AG91" s="187" t="n"/>
      <c r="AH91" s="187" t="n"/>
      <c r="AI91" s="187" t="n"/>
      <c r="AJ91" s="187" t="n"/>
      <c r="AK91" s="187" t="n"/>
      <c r="AL91" s="187" t="n"/>
      <c r="AM91" s="187" t="n"/>
      <c r="AN91" s="187" t="n"/>
      <c r="AO91" s="187" t="n"/>
      <c r="AP91" s="187" t="n"/>
      <c r="AQ91" s="187" t="n"/>
      <c r="AR91" s="187" t="n"/>
      <c r="AS91" s="187" t="n"/>
      <c r="AT91" s="187" t="n"/>
      <c r="AU91" s="187" t="n"/>
      <c r="AV91" s="187" t="n"/>
      <c r="AW91" s="187" t="n"/>
      <c r="AX91" s="187" t="n"/>
      <c r="AY91" s="187" t="n"/>
      <c r="AZ91" s="187" t="n"/>
      <c r="BA91" s="187" t="n"/>
      <c r="BB91" s="180">
        <f>IF(SUM(F91:BA91)&lt;&gt;0,AVERAGEIF(F91:BA91,"&gt;0",F91:BA91),0)</f>
        <v/>
      </c>
      <c r="BC91" s="147" t="n"/>
      <c r="BD91" s="214">
        <f>MAXA(F91:BA91)</f>
        <v/>
      </c>
      <c r="BE91" s="1389">
        <f>IF(BD91&lt;&gt;0,VLOOKUP(BD91,$F$10:$BA$10,MATCH(BD91,F91:BA91,0)),"")</f>
        <v/>
      </c>
      <c r="BF91" s="214">
        <f t="array" ref="BF91">MIN(IF(F91:BA91&gt;0,F91:BA91))</f>
        <v/>
      </c>
      <c r="BG91" s="1389">
        <f>IF(BF91&lt;&gt;0,VLOOKUP(BF91,$F$10:$BA$10,MATCH($BF91,$F91:$BA91,0)),"")</f>
        <v/>
      </c>
      <c r="BI91" s="1390">
        <f>HLOOKUP($BI$9,$S$10:$AI$126,1+#REF!,TRUE)</f>
        <v/>
      </c>
      <c r="BJ91" s="1391">
        <f>HLOOKUP($BJ$9,$AJ$10:$AW$126,1+#REF!,TRUE)</f>
        <v/>
      </c>
      <c r="BK91" s="151" t="n"/>
    </row>
    <row r="92" ht="19.9" customHeight="1" s="18">
      <c r="B92" s="1370" t="n"/>
      <c r="C92" s="1353" t="n"/>
      <c r="D92" s="328" t="n"/>
      <c r="E92" s="188" t="n"/>
      <c r="F92" s="187" t="n"/>
      <c r="G92" s="187" t="n"/>
      <c r="H92" s="187" t="n"/>
      <c r="I92" s="187" t="n"/>
      <c r="J92" s="187" t="n"/>
      <c r="K92" s="187" t="n"/>
      <c r="L92" s="187" t="n"/>
      <c r="M92" s="187" t="n"/>
      <c r="N92" s="187" t="n"/>
      <c r="O92" s="187" t="n"/>
      <c r="P92" s="187" t="n"/>
      <c r="Q92" s="187" t="n"/>
      <c r="R92" s="187" t="n"/>
      <c r="S92" s="187" t="n"/>
      <c r="T92" s="187" t="n"/>
      <c r="U92" s="187" t="n"/>
      <c r="V92" s="187" t="n"/>
      <c r="W92" s="187" t="n"/>
      <c r="X92" s="187" t="n"/>
      <c r="Y92" s="187" t="n"/>
      <c r="Z92" s="187" t="n"/>
      <c r="AA92" s="187" t="n"/>
      <c r="AB92" s="187" t="n"/>
      <c r="AC92" s="187" t="n"/>
      <c r="AD92" s="187" t="n"/>
      <c r="AE92" s="187" t="n"/>
      <c r="AF92" s="187" t="n"/>
      <c r="AG92" s="187" t="n"/>
      <c r="AH92" s="187" t="n"/>
      <c r="AI92" s="187" t="n"/>
      <c r="AJ92" s="187" t="n"/>
      <c r="AK92" s="187" t="n"/>
      <c r="AL92" s="187" t="n"/>
      <c r="AM92" s="187" t="n"/>
      <c r="AN92" s="187" t="n"/>
      <c r="AO92" s="187" t="n"/>
      <c r="AP92" s="187" t="n"/>
      <c r="AQ92" s="187" t="n"/>
      <c r="AR92" s="187" t="n"/>
      <c r="AS92" s="187" t="n"/>
      <c r="AT92" s="187" t="n"/>
      <c r="AU92" s="187" t="n"/>
      <c r="AV92" s="187" t="n"/>
      <c r="AW92" s="187" t="n"/>
      <c r="AX92" s="187" t="n"/>
      <c r="AY92" s="187" t="n"/>
      <c r="AZ92" s="187" t="n"/>
      <c r="BA92" s="187" t="n"/>
      <c r="BB92" s="180">
        <f>IF(SUM(F92:BA92)&lt;&gt;0,AVERAGEIF(F92:BA92,"&gt;0",F92:BA92),0)</f>
        <v/>
      </c>
      <c r="BC92" s="147" t="n"/>
      <c r="BD92" s="214">
        <f>MAXA(F92:BA92)</f>
        <v/>
      </c>
      <c r="BE92" s="1389">
        <f>IF(BD92&lt;&gt;0,VLOOKUP(BD92,$F$10:$BA$10,MATCH(BD92,F92:BA92,0)),"")</f>
        <v/>
      </c>
      <c r="BF92" s="214">
        <f t="array" ref="BF92">MIN(IF(F92:BA92&gt;0,F92:BA92))</f>
        <v/>
      </c>
      <c r="BG92" s="1389">
        <f>IF(BF92&lt;&gt;0,VLOOKUP(BF92,$F$10:$BA$10,MATCH($BF92,$F92:$BA92,0)),"")</f>
        <v/>
      </c>
      <c r="BI92" s="1390">
        <f>HLOOKUP($BI$9,$S$10:$AI$126,1+#REF!,TRUE)</f>
        <v/>
      </c>
      <c r="BJ92" s="1391">
        <f>HLOOKUP($BJ$9,$AJ$10:$AW$126,1+#REF!,TRUE)</f>
        <v/>
      </c>
      <c r="BK92" s="151" t="n"/>
    </row>
    <row r="93" ht="19.9" customHeight="1" s="18" thickBot="1">
      <c r="B93" s="1370" t="n"/>
      <c r="C93" s="1374" t="n"/>
      <c r="D93" s="234" t="n"/>
      <c r="E93" s="235" t="n"/>
      <c r="F93" s="236" t="n"/>
      <c r="G93" s="236" t="n"/>
      <c r="H93" s="236" t="n"/>
      <c r="I93" s="236" t="n"/>
      <c r="J93" s="236" t="n"/>
      <c r="K93" s="236" t="n"/>
      <c r="L93" s="236" t="n"/>
      <c r="M93" s="236" t="n"/>
      <c r="N93" s="236" t="n"/>
      <c r="O93" s="236" t="n"/>
      <c r="P93" s="236" t="n"/>
      <c r="Q93" s="236" t="n"/>
      <c r="R93" s="236" t="n"/>
      <c r="S93" s="236" t="n"/>
      <c r="T93" s="236" t="n"/>
      <c r="U93" s="236" t="n"/>
      <c r="V93" s="236" t="n"/>
      <c r="W93" s="236" t="n"/>
      <c r="X93" s="236" t="n"/>
      <c r="Y93" s="236" t="n"/>
      <c r="Z93" s="236" t="n"/>
      <c r="AA93" s="236" t="n"/>
      <c r="AB93" s="236" t="n"/>
      <c r="AC93" s="236" t="n"/>
      <c r="AD93" s="236" t="n"/>
      <c r="AE93" s="236" t="n"/>
      <c r="AF93" s="236" t="n"/>
      <c r="AG93" s="236" t="n"/>
      <c r="AH93" s="236" t="n"/>
      <c r="AI93" s="236" t="n"/>
      <c r="AJ93" s="236" t="n"/>
      <c r="AK93" s="236" t="n"/>
      <c r="AL93" s="236" t="n"/>
      <c r="AM93" s="236" t="n"/>
      <c r="AN93" s="236" t="n"/>
      <c r="AO93" s="236" t="n"/>
      <c r="AP93" s="236" t="n"/>
      <c r="AQ93" s="236" t="n"/>
      <c r="AR93" s="236" t="n"/>
      <c r="AS93" s="236" t="n"/>
      <c r="AT93" s="236" t="n"/>
      <c r="AU93" s="236" t="n"/>
      <c r="AV93" s="236" t="n"/>
      <c r="AW93" s="236" t="n"/>
      <c r="AX93" s="236" t="n"/>
      <c r="AY93" s="236" t="n"/>
      <c r="AZ93" s="236" t="n"/>
      <c r="BA93" s="236" t="n"/>
      <c r="BB93" s="237">
        <f>IF(SUM(F93:BA93)&lt;&gt;0,AVERAGEIF(F93:BA93,"&gt;0",F93:BA93),0)</f>
        <v/>
      </c>
      <c r="BC93" s="147" t="n"/>
      <c r="BD93" s="209">
        <f>MAXA(F93:BA93)</f>
        <v/>
      </c>
      <c r="BE93" s="1392">
        <f>IF(BD93&lt;&gt;0,VLOOKUP(BD93,$F$10:$BA$10,MATCH(BD93,F93:BA93,0)),"")</f>
        <v/>
      </c>
      <c r="BF93" s="209">
        <f t="array" ref="BF93">MIN(IF(F93:BA93&gt;0,F93:BA93))</f>
        <v/>
      </c>
      <c r="BG93" s="1392">
        <f>IF(BF93&lt;&gt;0,VLOOKUP(BF93,$F$10:$BA$10,MATCH($BF93,$F93:$BA93,0)),"")</f>
        <v/>
      </c>
      <c r="BI93" s="1393">
        <f>HLOOKUP($BI$9,$S$10:$AI$126,1+#REF!,TRUE)</f>
        <v/>
      </c>
      <c r="BJ93" s="1394">
        <f>HLOOKUP($BJ$9,$AJ$10:$AW$126,1+#REF!,TRUE)</f>
        <v/>
      </c>
      <c r="BK93" s="151" t="n"/>
    </row>
    <row r="94" ht="19.9" customHeight="1" s="18" thickTop="1">
      <c r="B94" s="1370" t="n"/>
      <c r="C94" s="1105" t="inlineStr">
        <is>
          <t>PALU</t>
        </is>
      </c>
      <c r="D94" s="328" t="inlineStr">
        <is>
          <t>PAMONA 150</t>
        </is>
      </c>
      <c r="E94" s="213" t="n">
        <v>150</v>
      </c>
      <c r="F94" s="187">
        <f>(IF(DASHBOARD!$J$2=F7,DASHBOARD!$P$46,IF(DASHBOARD!$J$2=0,0,F94)))</f>
        <v/>
      </c>
      <c r="G94" s="187">
        <f>(IF(DASHBOARD!$J$2=G7,DASHBOARD!$P$46,IF(DASHBOARD!$J$2=0,0,G94)))</f>
        <v/>
      </c>
      <c r="H94" s="187">
        <f>(IF(DASHBOARD!$J$2=H7,DASHBOARD!$P$46,IF(DASHBOARD!$J$2=0,0,H94)))</f>
        <v/>
      </c>
      <c r="I94" s="187">
        <f>(IF(DASHBOARD!$J$2=I7,DASHBOARD!$P$46,IF(DASHBOARD!$J$2=0,0,I94)))</f>
        <v/>
      </c>
      <c r="J94" s="187">
        <f>(IF(DASHBOARD!$J$2=J7,DASHBOARD!$P$46,IF(DASHBOARD!$J$2=0,0,J94)))</f>
        <v/>
      </c>
      <c r="K94" s="187">
        <f>(IF(DASHBOARD!$J$2=K7,DASHBOARD!$P$46,IF(DASHBOARD!$J$2=0,0,K94)))</f>
        <v/>
      </c>
      <c r="L94" s="187">
        <f>(IF(DASHBOARD!$J$2=L7,DASHBOARD!$P$46,IF(DASHBOARD!$J$2=0,0,L94)))</f>
        <v/>
      </c>
      <c r="M94" s="187">
        <f>(IF(DASHBOARD!$J$2=M7,DASHBOARD!$P$46,IF(DASHBOARD!$J$2=0,0,M94)))</f>
        <v/>
      </c>
      <c r="N94" s="187">
        <f>(IF(DASHBOARD!$J$2=N7,DASHBOARD!$P$46,IF(DASHBOARD!$J$2=0,0,N94)))</f>
        <v/>
      </c>
      <c r="O94" s="187">
        <f>(IF(DASHBOARD!$J$2=O7,DASHBOARD!$P$46,IF(DASHBOARD!$J$2=0,0,O94)))</f>
        <v/>
      </c>
      <c r="P94" s="187">
        <f>(IF(DASHBOARD!$J$2=P7,DASHBOARD!$P$46,IF(DASHBOARD!$J$2=0,0,P94)))</f>
        <v/>
      </c>
      <c r="Q94" s="187">
        <f>(IF(DASHBOARD!$J$2=Q7,DASHBOARD!$P$46,IF(DASHBOARD!$J$2=0,0,Q94)))</f>
        <v/>
      </c>
      <c r="R94" s="187">
        <f>(IF(DASHBOARD!$J$2=R7,DASHBOARD!$P$46,IF(DASHBOARD!$J$2=0,0,R94)))</f>
        <v/>
      </c>
      <c r="S94" s="187">
        <f>(IF(DASHBOARD!$J$2=S7,DASHBOARD!$P$46,IF(DASHBOARD!$J$2=0,0,S94)))</f>
        <v/>
      </c>
      <c r="T94" s="187">
        <f>(IF(DASHBOARD!$J$2=T7,DASHBOARD!$P$46,IF(DASHBOARD!$J$2=0,0,T94)))</f>
        <v/>
      </c>
      <c r="U94" s="187">
        <f>(IF(DASHBOARD!$J$2=U7,DASHBOARD!$P$46,IF(DASHBOARD!$J$2=0,0,U94)))</f>
        <v/>
      </c>
      <c r="V94" s="187">
        <f>(IF(DASHBOARD!$J$2=V7,DASHBOARD!$P$46,IF(DASHBOARD!$J$2=0,0,V94)))</f>
        <v/>
      </c>
      <c r="W94" s="187">
        <f>(IF(DASHBOARD!$J$2=W7,DASHBOARD!$P$46,IF(DASHBOARD!$J$2=0,0,W94)))</f>
        <v/>
      </c>
      <c r="X94" s="187">
        <f>(IF(DASHBOARD!$J$2=X7,DASHBOARD!$P$46,IF(DASHBOARD!$J$2=0,0,X94)))</f>
        <v/>
      </c>
      <c r="Y94" s="187">
        <f>(IF(DASHBOARD!$J$2=Y7,DASHBOARD!$P$46,IF(DASHBOARD!$J$2=0,0,Y94)))</f>
        <v/>
      </c>
      <c r="Z94" s="187">
        <f>(IF(DASHBOARD!$J$2=Z7,DASHBOARD!$P$46,IF(DASHBOARD!$J$2=0,0,Z94)))</f>
        <v/>
      </c>
      <c r="AA94" s="187">
        <f>(IF(DASHBOARD!$J$2=AA7,DASHBOARD!$P$46,IF(DASHBOARD!$J$2=0,0,AA94)))</f>
        <v/>
      </c>
      <c r="AB94" s="187">
        <f>(IF(DASHBOARD!$J$2=AB7,DASHBOARD!$P$46,IF(DASHBOARD!$J$2=0,0,AB94)))</f>
        <v/>
      </c>
      <c r="AC94" s="187">
        <f>(IF(DASHBOARD!$J$2=AC7,DASHBOARD!$P$46,IF(DASHBOARD!$J$2=0,0,AC94)))</f>
        <v/>
      </c>
      <c r="AD94" s="187">
        <f>(IF(DASHBOARD!$J$2=AD7,DASHBOARD!$P$46,IF(DASHBOARD!$J$2=0,0,AD94)))</f>
        <v/>
      </c>
      <c r="AE94" s="187">
        <f>(IF(DASHBOARD!$J$2=AE7,DASHBOARD!$P$46,IF(DASHBOARD!$J$2=0,0,AE94)))</f>
        <v/>
      </c>
      <c r="AF94" s="187">
        <f>(IF(DASHBOARD!$J$2=AF7,DASHBOARD!$P$46,IF(DASHBOARD!$J$2=0,0,AF94)))</f>
        <v/>
      </c>
      <c r="AG94" s="187">
        <f>(IF(DASHBOARD!$J$2=AG7,DASHBOARD!$P$46,IF(DASHBOARD!$J$2=0,0,AG94)))</f>
        <v/>
      </c>
      <c r="AH94" s="187">
        <f>(IF(DASHBOARD!$J$2=AH7,DASHBOARD!$P$46,IF(DASHBOARD!$J$2=0,0,AH94)))</f>
        <v/>
      </c>
      <c r="AI94" s="187">
        <f>(IF(DASHBOARD!$J$2=AI7,DASHBOARD!$P$46,IF(DASHBOARD!$J$2=0,0,AI94)))</f>
        <v/>
      </c>
      <c r="AJ94" s="187">
        <f>(IF(DASHBOARD!$J$2=AJ7,DASHBOARD!$P$46,IF(DASHBOARD!$J$2=0,0,AJ94)))</f>
        <v/>
      </c>
      <c r="AK94" s="187">
        <f>(IF(DASHBOARD!$J$2=AK7,DASHBOARD!$P$46,IF(DASHBOARD!$J$2=0,0,AK94)))</f>
        <v/>
      </c>
      <c r="AL94" s="187">
        <f>(IF(DASHBOARD!$J$2=AL7,DASHBOARD!$P$46,IF(DASHBOARD!$J$2=0,0,AL94)))</f>
        <v/>
      </c>
      <c r="AM94" s="187">
        <f>(IF(DASHBOARD!$J$2=AM7,DASHBOARD!$P$46,IF(DASHBOARD!$J$2=0,0,AM94)))</f>
        <v/>
      </c>
      <c r="AN94" s="187">
        <f>(IF(DASHBOARD!$J$2=AN7,DASHBOARD!$P$46,IF(DASHBOARD!$J$2=0,0,AN94)))</f>
        <v/>
      </c>
      <c r="AO94" s="187">
        <f>(IF(DASHBOARD!$J$2=AO7,DASHBOARD!$P$46,IF(DASHBOARD!$J$2=0,0,AO94)))</f>
        <v/>
      </c>
      <c r="AP94" s="187">
        <f>(IF(DASHBOARD!$J$2=AP7,DASHBOARD!$P$46,IF(DASHBOARD!$J$2=0,0,AP94)))</f>
        <v/>
      </c>
      <c r="AQ94" s="187">
        <f>(IF(DASHBOARD!$J$2=AQ7,DASHBOARD!$P$46,IF(DASHBOARD!$J$2=0,0,AQ94)))</f>
        <v/>
      </c>
      <c r="AR94" s="187">
        <f>(IF(DASHBOARD!$J$2=AR7,DASHBOARD!$P$46,IF(DASHBOARD!$J$2=0,0,AR94)))</f>
        <v/>
      </c>
      <c r="AS94" s="187">
        <f>(IF(DASHBOARD!$J$2=AS7,DASHBOARD!$P$46,IF(DASHBOARD!$J$2=0,0,AS94)))</f>
        <v/>
      </c>
      <c r="AT94" s="187">
        <f>(IF(DASHBOARD!$J$2=AT7,DASHBOARD!$P$46,IF(DASHBOARD!$J$2=0,0,AT94)))</f>
        <v/>
      </c>
      <c r="AU94" s="187">
        <f>(IF(DASHBOARD!$J$2=AU7,DASHBOARD!$P$46,IF(DASHBOARD!$J$2=0,0,AU94)))</f>
        <v/>
      </c>
      <c r="AV94" s="187">
        <f>(IF(DASHBOARD!$J$2=AV7,DASHBOARD!$P$46,IF(DASHBOARD!$J$2=0,0,AV94)))</f>
        <v/>
      </c>
      <c r="AW94" s="187">
        <f>(IF(DASHBOARD!$J$2=AW7,DASHBOARD!$P$46,IF(DASHBOARD!$J$2=0,0,AW94)))</f>
        <v/>
      </c>
      <c r="AX94" s="187">
        <f>(IF(DASHBOARD!$J$2=AX7,DASHBOARD!$P$46,IF(DASHBOARD!$J$2=0,0,AX94)))</f>
        <v/>
      </c>
      <c r="AY94" s="187">
        <f>(IF(DASHBOARD!$J$2=AY7,DASHBOARD!$P$46,IF(DASHBOARD!$J$2=0,0,AY94)))</f>
        <v/>
      </c>
      <c r="AZ94" s="187">
        <f>(IF(DASHBOARD!$J$2=AZ7,DASHBOARD!$P$46,IF(DASHBOARD!$J$2=0,0,AZ94)))</f>
        <v/>
      </c>
      <c r="BA94" s="187">
        <f>(IF(DASHBOARD!$J$2=BA7,DASHBOARD!$P$46,IF(DASHBOARD!$J$2=0,0,BA94)))</f>
        <v/>
      </c>
      <c r="BB94" s="200">
        <f>IF(SUM(F94:BA94)&lt;&gt;0,AVERAGEIF(F94:BA94,"&gt;0",F94:BA94),0)</f>
        <v/>
      </c>
      <c r="BC94" s="147" t="n"/>
      <c r="BD94" s="174">
        <f>MAXA(F94:BA94)</f>
        <v/>
      </c>
      <c r="BE94" s="1367">
        <f>IF(BD94&lt;&gt;0,VLOOKUP(BD94,$F$10:$BA$10,MATCH(BD94,F94:BA94,0)),"")</f>
        <v/>
      </c>
      <c r="BF94" s="174">
        <f t="array" ref="BF94">MIN(IF(F94:BA94&gt;0,F94:BA94))</f>
        <v/>
      </c>
      <c r="BG94" s="1367">
        <f>IF(BF94&lt;&gt;0,VLOOKUP(BF94,$F$10:$BA$10,MATCH($BF94,$F94:$BA94,0)),"")</f>
        <v/>
      </c>
      <c r="BI94" s="1379">
        <f>HLOOKUP($BI$9,$S$10:$AI$126,1+#REF!,TRUE)</f>
        <v/>
      </c>
      <c r="BJ94" s="1380">
        <f>HLOOKUP($BJ$9,$AJ$10:$AW$126,1+#REF!,TRUE)</f>
        <v/>
      </c>
      <c r="BK94" s="151" t="n"/>
    </row>
    <row r="95" ht="19.9" customHeight="1" s="18">
      <c r="B95" s="1370" t="n"/>
      <c r="C95" s="1353" t="n"/>
      <c r="D95" s="328" t="inlineStr">
        <is>
          <t>POSO 150</t>
        </is>
      </c>
      <c r="E95" s="186" t="n">
        <v>150</v>
      </c>
      <c r="F95" s="187">
        <f>(IF(DASHBOARD!$J$2=F7,DASHBOARD!$P$78,IF(DASHBOARD!$J$2=0,0,F95)))</f>
        <v/>
      </c>
      <c r="G95" s="187">
        <f>(IF(DASHBOARD!$J$2=G7,DASHBOARD!$P$78,IF(DASHBOARD!$J$2=0,0,G95)))</f>
        <v/>
      </c>
      <c r="H95" s="187">
        <f>(IF(DASHBOARD!$J$2=H7,DASHBOARD!$P$78,IF(DASHBOARD!$J$2=0,0,H95)))</f>
        <v/>
      </c>
      <c r="I95" s="187">
        <f>(IF(DASHBOARD!$J$2=I7,DASHBOARD!$P$78,IF(DASHBOARD!$J$2=0,0,I95)))</f>
        <v/>
      </c>
      <c r="J95" s="187">
        <f>(IF(DASHBOARD!$J$2=J7,DASHBOARD!$P$78,IF(DASHBOARD!$J$2=0,0,J95)))</f>
        <v/>
      </c>
      <c r="K95" s="187">
        <f>(IF(DASHBOARD!$J$2=K7,DASHBOARD!$P$78,IF(DASHBOARD!$J$2=0,0,K95)))</f>
        <v/>
      </c>
      <c r="L95" s="187">
        <f>(IF(DASHBOARD!$J$2=L7,DASHBOARD!$P$78,IF(DASHBOARD!$J$2=0,0,L95)))</f>
        <v/>
      </c>
      <c r="M95" s="187">
        <f>(IF(DASHBOARD!$J$2=M7,DASHBOARD!$P$78,IF(DASHBOARD!$J$2=0,0,M95)))</f>
        <v/>
      </c>
      <c r="N95" s="187">
        <f>(IF(DASHBOARD!$J$2=N7,DASHBOARD!$P$78,IF(DASHBOARD!$J$2=0,0,N95)))</f>
        <v/>
      </c>
      <c r="O95" s="187">
        <f>(IF(DASHBOARD!$J$2=O7,DASHBOARD!$P$78,IF(DASHBOARD!$J$2=0,0,O95)))</f>
        <v/>
      </c>
      <c r="P95" s="187">
        <f>(IF(DASHBOARD!$J$2=P7,DASHBOARD!$P$78,IF(DASHBOARD!$J$2=0,0,P95)))</f>
        <v/>
      </c>
      <c r="Q95" s="187">
        <f>(IF(DASHBOARD!$J$2=Q7,DASHBOARD!$P$78,IF(DASHBOARD!$J$2=0,0,Q95)))</f>
        <v/>
      </c>
      <c r="R95" s="187">
        <f>(IF(DASHBOARD!$J$2=R7,DASHBOARD!$P$78,IF(DASHBOARD!$J$2=0,0,R95)))</f>
        <v/>
      </c>
      <c r="S95" s="187">
        <f>(IF(DASHBOARD!$J$2=S7,DASHBOARD!$P$78,IF(DASHBOARD!$J$2=0,0,S95)))</f>
        <v/>
      </c>
      <c r="T95" s="187">
        <f>(IF(DASHBOARD!$J$2=T7,DASHBOARD!$P$78,IF(DASHBOARD!$J$2=0,0,T95)))</f>
        <v/>
      </c>
      <c r="U95" s="187">
        <f>(IF(DASHBOARD!$J$2=U7,DASHBOARD!$P$78,IF(DASHBOARD!$J$2=0,0,U95)))</f>
        <v/>
      </c>
      <c r="V95" s="187">
        <f>(IF(DASHBOARD!$J$2=V7,DASHBOARD!$P$78,IF(DASHBOARD!$J$2=0,0,V95)))</f>
        <v/>
      </c>
      <c r="W95" s="187">
        <f>(IF(DASHBOARD!$J$2=W7,DASHBOARD!$P$78,IF(DASHBOARD!$J$2=0,0,W95)))</f>
        <v/>
      </c>
      <c r="X95" s="187">
        <f>(IF(DASHBOARD!$J$2=X7,DASHBOARD!$P$78,IF(DASHBOARD!$J$2=0,0,X95)))</f>
        <v/>
      </c>
      <c r="Y95" s="187">
        <f>(IF(DASHBOARD!$J$2=Y7,DASHBOARD!$P$78,IF(DASHBOARD!$J$2=0,0,Y95)))</f>
        <v/>
      </c>
      <c r="Z95" s="187">
        <f>(IF(DASHBOARD!$J$2=Z7,DASHBOARD!$P$78,IF(DASHBOARD!$J$2=0,0,Z95)))</f>
        <v/>
      </c>
      <c r="AA95" s="187">
        <f>(IF(DASHBOARD!$J$2=AA7,DASHBOARD!$P$78,IF(DASHBOARD!$J$2=0,0,AA95)))</f>
        <v/>
      </c>
      <c r="AB95" s="187">
        <f>(IF(DASHBOARD!$J$2=AB7,DASHBOARD!$P$78,IF(DASHBOARD!$J$2=0,0,AB95)))</f>
        <v/>
      </c>
      <c r="AC95" s="187">
        <f>(IF(DASHBOARD!$J$2=AC7,DASHBOARD!$P$78,IF(DASHBOARD!$J$2=0,0,AC95)))</f>
        <v/>
      </c>
      <c r="AD95" s="187">
        <f>(IF(DASHBOARD!$J$2=AD7,DASHBOARD!$P$78,IF(DASHBOARD!$J$2=0,0,AD95)))</f>
        <v/>
      </c>
      <c r="AE95" s="187">
        <f>(IF(DASHBOARD!$J$2=AE7,DASHBOARD!$P$78,IF(DASHBOARD!$J$2=0,0,AE95)))</f>
        <v/>
      </c>
      <c r="AF95" s="187">
        <f>(IF(DASHBOARD!$J$2=AF7,DASHBOARD!$P$78,IF(DASHBOARD!$J$2=0,0,AF95)))</f>
        <v/>
      </c>
      <c r="AG95" s="187">
        <f>(IF(DASHBOARD!$J$2=AG7,DASHBOARD!$P$78,IF(DASHBOARD!$J$2=0,0,AG95)))</f>
        <v/>
      </c>
      <c r="AH95" s="187">
        <f>(IF(DASHBOARD!$J$2=AH7,DASHBOARD!$P$78,IF(DASHBOARD!$J$2=0,0,AH95)))</f>
        <v/>
      </c>
      <c r="AI95" s="187">
        <f>(IF(DASHBOARD!$J$2=AI7,DASHBOARD!$P$78,IF(DASHBOARD!$J$2=0,0,AI95)))</f>
        <v/>
      </c>
      <c r="AJ95" s="187">
        <f>(IF(DASHBOARD!$J$2=AJ7,DASHBOARD!$P$78,IF(DASHBOARD!$J$2=0,0,AJ95)))</f>
        <v/>
      </c>
      <c r="AK95" s="187">
        <f>(IF(DASHBOARD!$J$2=AK7,DASHBOARD!$P$78,IF(DASHBOARD!$J$2=0,0,AK95)))</f>
        <v/>
      </c>
      <c r="AL95" s="187">
        <f>(IF(DASHBOARD!$J$2=AL7,DASHBOARD!$P$78,IF(DASHBOARD!$J$2=0,0,AL95)))</f>
        <v/>
      </c>
      <c r="AM95" s="187">
        <f>(IF(DASHBOARD!$J$2=AM7,DASHBOARD!$P$78,IF(DASHBOARD!$J$2=0,0,AM95)))</f>
        <v/>
      </c>
      <c r="AN95" s="187">
        <f>(IF(DASHBOARD!$J$2=AN7,DASHBOARD!$P$78,IF(DASHBOARD!$J$2=0,0,AN95)))</f>
        <v/>
      </c>
      <c r="AO95" s="187">
        <f>(IF(DASHBOARD!$J$2=AO7,DASHBOARD!$P$78,IF(DASHBOARD!$J$2=0,0,AO95)))</f>
        <v/>
      </c>
      <c r="AP95" s="187">
        <f>(IF(DASHBOARD!$J$2=AP7,DASHBOARD!$P$78,IF(DASHBOARD!$J$2=0,0,AP95)))</f>
        <v/>
      </c>
      <c r="AQ95" s="187">
        <f>(IF(DASHBOARD!$J$2=AQ7,DASHBOARD!$P$78,IF(DASHBOARD!$J$2=0,0,AQ95)))</f>
        <v/>
      </c>
      <c r="AR95" s="187">
        <f>(IF(DASHBOARD!$J$2=AR7,DASHBOARD!$P$78,IF(DASHBOARD!$J$2=0,0,AR95)))</f>
        <v/>
      </c>
      <c r="AS95" s="187">
        <f>(IF(DASHBOARD!$J$2=AS7,DASHBOARD!$P$78,IF(DASHBOARD!$J$2=0,0,AS95)))</f>
        <v/>
      </c>
      <c r="AT95" s="187">
        <f>(IF(DASHBOARD!$J$2=AT7,DASHBOARD!$P$78,IF(DASHBOARD!$J$2=0,0,AT95)))</f>
        <v/>
      </c>
      <c r="AU95" s="187">
        <f>(IF(DASHBOARD!$J$2=AU7,DASHBOARD!$P$78,IF(DASHBOARD!$J$2=0,0,AU95)))</f>
        <v/>
      </c>
      <c r="AV95" s="187">
        <f>(IF(DASHBOARD!$J$2=AV7,DASHBOARD!$P$78,IF(DASHBOARD!$J$2=0,0,AV95)))</f>
        <v/>
      </c>
      <c r="AW95" s="187">
        <f>(IF(DASHBOARD!$J$2=AW7,DASHBOARD!$P$78,IF(DASHBOARD!$J$2=0,0,AW95)))</f>
        <v/>
      </c>
      <c r="AX95" s="187">
        <f>(IF(DASHBOARD!$J$2=AX7,DASHBOARD!$P$78,IF(DASHBOARD!$J$2=0,0,AX95)))</f>
        <v/>
      </c>
      <c r="AY95" s="187">
        <f>(IF(DASHBOARD!$J$2=AY7,DASHBOARD!$P$78,IF(DASHBOARD!$J$2=0,0,AY95)))</f>
        <v/>
      </c>
      <c r="AZ95" s="187">
        <f>(IF(DASHBOARD!$J$2=AZ7,DASHBOARD!$P$78,IF(DASHBOARD!$J$2=0,0,AZ95)))</f>
        <v/>
      </c>
      <c r="BA95" s="187">
        <f>(IF(DASHBOARD!$J$2=BA7,DASHBOARD!$P$78,IF(DASHBOARD!$J$2=0,0,BA95)))</f>
        <v/>
      </c>
      <c r="BB95" s="180">
        <f>IF(SUM(F95:BA95)&lt;&gt;0,AVERAGEIF(F95:BA95,"&gt;0",F95:BA95),0)</f>
        <v/>
      </c>
      <c r="BC95" s="147" t="n"/>
      <c r="BD95" s="214">
        <f>MAXA(F95:BA95)</f>
        <v/>
      </c>
      <c r="BE95" s="1389">
        <f>IF(BD95&lt;&gt;0,VLOOKUP(BD95,$F$10:$BA$10,MATCH(BD95,F95:BA95,0)),"")</f>
        <v/>
      </c>
      <c r="BF95" s="214">
        <f t="array" ref="BF95">MIN(IF(F95:BA95&gt;0,F95:BA95))</f>
        <v/>
      </c>
      <c r="BG95" s="1389">
        <f>IF(BF95&lt;&gt;0,VLOOKUP(BF95,$F$10:$BA$10,MATCH($BF95,$F95:$BA95,0)),"")</f>
        <v/>
      </c>
      <c r="BI95" s="1390">
        <f>HLOOKUP($BI$9,$S$10:$AI$126,1+#REF!,TRUE)</f>
        <v/>
      </c>
      <c r="BJ95" s="1391">
        <f>HLOOKUP($BJ$9,$AJ$10:$AW$126,1+#REF!,TRUE)</f>
        <v/>
      </c>
      <c r="BK95" s="151" t="n"/>
    </row>
    <row r="96" ht="19.9" customHeight="1" s="18">
      <c r="B96" s="1370" t="n"/>
      <c r="C96" s="1353" t="n"/>
      <c r="D96" s="328" t="inlineStr">
        <is>
          <t>SIDERA 150</t>
        </is>
      </c>
      <c r="E96" s="186" t="n">
        <v>150</v>
      </c>
      <c r="F96" s="187">
        <f>(IF(DASHBOARD!$J$2=F7,DASHBOARD!$P$76,IF(DASHBOARD!$J$2=0,0,F96)))</f>
        <v/>
      </c>
      <c r="G96" s="187">
        <f>(IF(DASHBOARD!$J$2=G7,DASHBOARD!$P$76,IF(DASHBOARD!$J$2=0,0,G96)))</f>
        <v/>
      </c>
      <c r="H96" s="187">
        <f>(IF(DASHBOARD!$J$2=H7,DASHBOARD!$P$76,IF(DASHBOARD!$J$2=0,0,H96)))</f>
        <v/>
      </c>
      <c r="I96" s="187">
        <f>(IF(DASHBOARD!$J$2=I7,DASHBOARD!$P$76,IF(DASHBOARD!$J$2=0,0,I96)))</f>
        <v/>
      </c>
      <c r="J96" s="187">
        <f>(IF(DASHBOARD!$J$2=J7,DASHBOARD!$P$76,IF(DASHBOARD!$J$2=0,0,J96)))</f>
        <v/>
      </c>
      <c r="K96" s="187">
        <f>(IF(DASHBOARD!$J$2=K7,DASHBOARD!$P$76,IF(DASHBOARD!$J$2=0,0,K96)))</f>
        <v/>
      </c>
      <c r="L96" s="187">
        <f>(IF(DASHBOARD!$J$2=L7,DASHBOARD!$P$76,IF(DASHBOARD!$J$2=0,0,L96)))</f>
        <v/>
      </c>
      <c r="M96" s="187">
        <f>(IF(DASHBOARD!$J$2=M7,DASHBOARD!$P$76,IF(DASHBOARD!$J$2=0,0,M96)))</f>
        <v/>
      </c>
      <c r="N96" s="187">
        <f>(IF(DASHBOARD!$J$2=N7,DASHBOARD!$P$76,IF(DASHBOARD!$J$2=0,0,N96)))</f>
        <v/>
      </c>
      <c r="O96" s="187">
        <f>(IF(DASHBOARD!$J$2=O7,DASHBOARD!$P$76,IF(DASHBOARD!$J$2=0,0,O96)))</f>
        <v/>
      </c>
      <c r="P96" s="187">
        <f>(IF(DASHBOARD!$J$2=P7,DASHBOARD!$P$76,IF(DASHBOARD!$J$2=0,0,P96)))</f>
        <v/>
      </c>
      <c r="Q96" s="187">
        <f>(IF(DASHBOARD!$J$2=Q7,DASHBOARD!$P$76,IF(DASHBOARD!$J$2=0,0,Q96)))</f>
        <v/>
      </c>
      <c r="R96" s="187">
        <f>(IF(DASHBOARD!$J$2=R7,DASHBOARD!$P$76,IF(DASHBOARD!$J$2=0,0,R96)))</f>
        <v/>
      </c>
      <c r="S96" s="187">
        <f>(IF(DASHBOARD!$J$2=S7,DASHBOARD!$P$76,IF(DASHBOARD!$J$2=0,0,S96)))</f>
        <v/>
      </c>
      <c r="T96" s="187">
        <f>(IF(DASHBOARD!$J$2=T7,DASHBOARD!$P$76,IF(DASHBOARD!$J$2=0,0,T96)))</f>
        <v/>
      </c>
      <c r="U96" s="187">
        <f>(IF(DASHBOARD!$J$2=U7,DASHBOARD!$P$76,IF(DASHBOARD!$J$2=0,0,U96)))</f>
        <v/>
      </c>
      <c r="V96" s="187">
        <f>(IF(DASHBOARD!$J$2=V7,DASHBOARD!$P$76,IF(DASHBOARD!$J$2=0,0,V96)))</f>
        <v/>
      </c>
      <c r="W96" s="187">
        <f>(IF(DASHBOARD!$J$2=W7,DASHBOARD!$P$76,IF(DASHBOARD!$J$2=0,0,W96)))</f>
        <v/>
      </c>
      <c r="X96" s="187">
        <f>(IF(DASHBOARD!$J$2=X7,DASHBOARD!$P$76,IF(DASHBOARD!$J$2=0,0,X96)))</f>
        <v/>
      </c>
      <c r="Y96" s="187">
        <f>(IF(DASHBOARD!$J$2=Y7,DASHBOARD!$P$76,IF(DASHBOARD!$J$2=0,0,Y96)))</f>
        <v/>
      </c>
      <c r="Z96" s="187">
        <f>(IF(DASHBOARD!$J$2=Z7,DASHBOARD!$P$76,IF(DASHBOARD!$J$2=0,0,Z96)))</f>
        <v/>
      </c>
      <c r="AA96" s="187">
        <f>(IF(DASHBOARD!$J$2=AA7,DASHBOARD!$P$76,IF(DASHBOARD!$J$2=0,0,AA96)))</f>
        <v/>
      </c>
      <c r="AB96" s="187">
        <f>(IF(DASHBOARD!$J$2=AB7,DASHBOARD!$P$76,IF(DASHBOARD!$J$2=0,0,AB96)))</f>
        <v/>
      </c>
      <c r="AC96" s="187">
        <f>(IF(DASHBOARD!$J$2=AC7,DASHBOARD!$P$76,IF(DASHBOARD!$J$2=0,0,AC96)))</f>
        <v/>
      </c>
      <c r="AD96" s="187">
        <f>(IF(DASHBOARD!$J$2=AD7,DASHBOARD!$P$76,IF(DASHBOARD!$J$2=0,0,AD96)))</f>
        <v/>
      </c>
      <c r="AE96" s="187">
        <f>(IF(DASHBOARD!$J$2=AE7,DASHBOARD!$P$76,IF(DASHBOARD!$J$2=0,0,AE96)))</f>
        <v/>
      </c>
      <c r="AF96" s="187">
        <f>(IF(DASHBOARD!$J$2=AF7,DASHBOARD!$P$76,IF(DASHBOARD!$J$2=0,0,AF96)))</f>
        <v/>
      </c>
      <c r="AG96" s="187">
        <f>(IF(DASHBOARD!$J$2=AG7,DASHBOARD!$P$76,IF(DASHBOARD!$J$2=0,0,AG96)))</f>
        <v/>
      </c>
      <c r="AH96" s="187">
        <f>(IF(DASHBOARD!$J$2=AH7,DASHBOARD!$P$76,IF(DASHBOARD!$J$2=0,0,AH96)))</f>
        <v/>
      </c>
      <c r="AI96" s="187">
        <f>(IF(DASHBOARD!$J$2=AI7,DASHBOARD!$P$76,IF(DASHBOARD!$J$2=0,0,AI96)))</f>
        <v/>
      </c>
      <c r="AJ96" s="187">
        <f>(IF(DASHBOARD!$J$2=AJ7,DASHBOARD!$P$76,IF(DASHBOARD!$J$2=0,0,AJ96)))</f>
        <v/>
      </c>
      <c r="AK96" s="187">
        <f>(IF(DASHBOARD!$J$2=AK7,DASHBOARD!$P$76,IF(DASHBOARD!$J$2=0,0,AK96)))</f>
        <v/>
      </c>
      <c r="AL96" s="187">
        <f>(IF(DASHBOARD!$J$2=AL7,DASHBOARD!$P$76,IF(DASHBOARD!$J$2=0,0,AL96)))</f>
        <v/>
      </c>
      <c r="AM96" s="187">
        <f>(IF(DASHBOARD!$J$2=AM7,DASHBOARD!$P$76,IF(DASHBOARD!$J$2=0,0,AM96)))</f>
        <v/>
      </c>
      <c r="AN96" s="187">
        <f>(IF(DASHBOARD!$J$2=AN7,DASHBOARD!$P$76,IF(DASHBOARD!$J$2=0,0,AN96)))</f>
        <v/>
      </c>
      <c r="AO96" s="187">
        <f>(IF(DASHBOARD!$J$2=AO7,DASHBOARD!$P$76,IF(DASHBOARD!$J$2=0,0,AO96)))</f>
        <v/>
      </c>
      <c r="AP96" s="187">
        <f>(IF(DASHBOARD!$J$2=AP7,DASHBOARD!$P$76,IF(DASHBOARD!$J$2=0,0,AP96)))</f>
        <v/>
      </c>
      <c r="AQ96" s="187">
        <f>(IF(DASHBOARD!$J$2=AQ7,DASHBOARD!$P$76,IF(DASHBOARD!$J$2=0,0,AQ96)))</f>
        <v/>
      </c>
      <c r="AR96" s="187">
        <f>(IF(DASHBOARD!$J$2=AR7,DASHBOARD!$P$76,IF(DASHBOARD!$J$2=0,0,AR96)))</f>
        <v/>
      </c>
      <c r="AS96" s="187">
        <f>(IF(DASHBOARD!$J$2=AS7,DASHBOARD!$P$76,IF(DASHBOARD!$J$2=0,0,AS96)))</f>
        <v/>
      </c>
      <c r="AT96" s="187">
        <f>(IF(DASHBOARD!$J$2=AT7,DASHBOARD!$P$76,IF(DASHBOARD!$J$2=0,0,AT96)))</f>
        <v/>
      </c>
      <c r="AU96" s="187">
        <f>(IF(DASHBOARD!$J$2=AU7,DASHBOARD!$P$76,IF(DASHBOARD!$J$2=0,0,AU96)))</f>
        <v/>
      </c>
      <c r="AV96" s="187">
        <f>(IF(DASHBOARD!$J$2=AV7,DASHBOARD!$P$76,IF(DASHBOARD!$J$2=0,0,AV96)))</f>
        <v/>
      </c>
      <c r="AW96" s="187">
        <f>(IF(DASHBOARD!$J$2=AW7,DASHBOARD!$P$76,IF(DASHBOARD!$J$2=0,0,AW96)))</f>
        <v/>
      </c>
      <c r="AX96" s="187">
        <f>(IF(DASHBOARD!$J$2=AX7,DASHBOARD!$P$76,IF(DASHBOARD!$J$2=0,0,AX96)))</f>
        <v/>
      </c>
      <c r="AY96" s="187">
        <f>(IF(DASHBOARD!$J$2=AY7,DASHBOARD!$P$76,IF(DASHBOARD!$J$2=0,0,AY96)))</f>
        <v/>
      </c>
      <c r="AZ96" s="187">
        <f>(IF(DASHBOARD!$J$2=AZ7,DASHBOARD!$P$76,IF(DASHBOARD!$J$2=0,0,AZ96)))</f>
        <v/>
      </c>
      <c r="BA96" s="187">
        <f>(IF(DASHBOARD!$J$2=BA7,DASHBOARD!$P$76,IF(DASHBOARD!$J$2=0,0,BA96)))</f>
        <v/>
      </c>
      <c r="BB96" s="180">
        <f>IF(SUM(F96:BA96)&lt;&gt;0,AVERAGEIF(F96:BA96,"&gt;0",F96:BA96),0)</f>
        <v/>
      </c>
      <c r="BC96" s="147" t="n"/>
      <c r="BD96" s="214">
        <f>MAXA(F96:BA96)</f>
        <v/>
      </c>
      <c r="BE96" s="1389">
        <f>IF(BD96&lt;&gt;0,VLOOKUP(BD96,$F$10:$BA$10,MATCH(BD96,F96:BA96,0)),"")</f>
        <v/>
      </c>
      <c r="BF96" s="214">
        <f t="array" ref="BF96">MIN(IF(F96:BA96&gt;0,F96:BA96))</f>
        <v/>
      </c>
      <c r="BG96" s="1389">
        <f>IF(BF96&lt;&gt;0,VLOOKUP(BF96,$F$10:$BA$10,MATCH($BF96,$F96:$BA96,0)),"")</f>
        <v/>
      </c>
      <c r="BI96" s="1390">
        <f>HLOOKUP($BI$9,$S$10:$AI$126,1+#REF!,TRUE)</f>
        <v/>
      </c>
      <c r="BJ96" s="1391">
        <f>HLOOKUP($BJ$9,$AJ$10:$AW$126,1+#REF!,TRUE)</f>
        <v/>
      </c>
      <c r="BK96" s="151" t="n"/>
    </row>
    <row r="97" ht="19.9" customHeight="1" s="18">
      <c r="B97" s="1370" t="n"/>
      <c r="C97" s="1353" t="n"/>
      <c r="D97" s="328" t="inlineStr">
        <is>
          <t>SIDERA 66</t>
        </is>
      </c>
      <c r="E97" s="186" t="n"/>
      <c r="F97" s="187" t="n"/>
      <c r="G97" s="187" t="n"/>
      <c r="H97" s="187" t="n"/>
      <c r="I97" s="187" t="n"/>
      <c r="J97" s="187" t="n"/>
      <c r="K97" s="187" t="n"/>
      <c r="L97" s="187" t="n"/>
      <c r="M97" s="187" t="n"/>
      <c r="N97" s="187" t="n"/>
      <c r="O97" s="187" t="n"/>
      <c r="P97" s="187" t="n"/>
      <c r="Q97" s="187" t="n"/>
      <c r="R97" s="187" t="n"/>
      <c r="S97" s="187" t="n"/>
      <c r="T97" s="187" t="n"/>
      <c r="U97" s="187" t="n"/>
      <c r="V97" s="187" t="n"/>
      <c r="W97" s="187" t="n"/>
      <c r="X97" s="187" t="n"/>
      <c r="Y97" s="187" t="n"/>
      <c r="Z97" s="187" t="n"/>
      <c r="AA97" s="187" t="n"/>
      <c r="AB97" s="187" t="n"/>
      <c r="AC97" s="187" t="n"/>
      <c r="AD97" s="187" t="n"/>
      <c r="AE97" s="187" t="n"/>
      <c r="AF97" s="187" t="n"/>
      <c r="AG97" s="187" t="n"/>
      <c r="AH97" s="187" t="n"/>
      <c r="AI97" s="187" t="n"/>
      <c r="AJ97" s="187" t="n"/>
      <c r="AK97" s="187" t="n"/>
      <c r="AL97" s="187" t="n"/>
      <c r="AM97" s="187" t="n"/>
      <c r="AN97" s="187" t="n"/>
      <c r="AO97" s="187" t="n"/>
      <c r="AP97" s="187" t="n"/>
      <c r="AQ97" s="187" t="n"/>
      <c r="AR97" s="187" t="n"/>
      <c r="AS97" s="187" t="n"/>
      <c r="AT97" s="187" t="n"/>
      <c r="AU97" s="187" t="n"/>
      <c r="AV97" s="187" t="n"/>
      <c r="AW97" s="187" t="n"/>
      <c r="AX97" s="187" t="n"/>
      <c r="AY97" s="187" t="n"/>
      <c r="AZ97" s="187" t="n"/>
      <c r="BA97" s="187" t="n"/>
      <c r="BB97" s="180" t="n"/>
      <c r="BC97" s="147" t="n"/>
      <c r="BD97" s="681" t="n"/>
      <c r="BE97" s="1407" t="n"/>
      <c r="BF97" s="681" t="n"/>
      <c r="BG97" s="1407" t="n"/>
      <c r="BI97" s="1408" t="n"/>
      <c r="BJ97" s="1409" t="n"/>
      <c r="BK97" s="151" t="n"/>
    </row>
    <row r="98" ht="19.9" customHeight="1" s="18">
      <c r="B98" s="1370" t="n"/>
      <c r="C98" s="1353" t="n"/>
      <c r="D98" s="328" t="inlineStr">
        <is>
          <t>SILAE 150</t>
        </is>
      </c>
      <c r="E98" s="186" t="n">
        <v>150</v>
      </c>
      <c r="F98" s="187">
        <f>(IF(DASHBOARD!$J$2=F7,DASHBOARD!$P$75,IF(DASHBOARD!$J$2=0,0,F98)))</f>
        <v/>
      </c>
      <c r="G98" s="187">
        <f>(IF(DASHBOARD!$J$2=G7,DASHBOARD!$P$75,IF(DASHBOARD!$J$2=0,0,G98)))</f>
        <v/>
      </c>
      <c r="H98" s="187">
        <f>(IF(DASHBOARD!$J$2=H7,DASHBOARD!$P$75,IF(DASHBOARD!$J$2=0,0,H98)))</f>
        <v/>
      </c>
      <c r="I98" s="187">
        <f>(IF(DASHBOARD!$J$2=I7,DASHBOARD!$P$75,IF(DASHBOARD!$J$2=0,0,I98)))</f>
        <v/>
      </c>
      <c r="J98" s="187">
        <f>(IF(DASHBOARD!$J$2=J7,DASHBOARD!$P$75,IF(DASHBOARD!$J$2=0,0,J98)))</f>
        <v/>
      </c>
      <c r="K98" s="187">
        <f>(IF(DASHBOARD!$J$2=K7,DASHBOARD!$P$75,IF(DASHBOARD!$J$2=0,0,K98)))</f>
        <v/>
      </c>
      <c r="L98" s="187">
        <f>(IF(DASHBOARD!$J$2=L7,DASHBOARD!$P$75,IF(DASHBOARD!$J$2=0,0,L98)))</f>
        <v/>
      </c>
      <c r="M98" s="187">
        <f>(IF(DASHBOARD!$J$2=M7,DASHBOARD!$P$75,IF(DASHBOARD!$J$2=0,0,M98)))</f>
        <v/>
      </c>
      <c r="N98" s="187">
        <f>(IF(DASHBOARD!$J$2=N7,DASHBOARD!$P$75,IF(DASHBOARD!$J$2=0,0,N98)))</f>
        <v/>
      </c>
      <c r="O98" s="187">
        <f>(IF(DASHBOARD!$J$2=O7,DASHBOARD!$P$75,IF(DASHBOARD!$J$2=0,0,O98)))</f>
        <v/>
      </c>
      <c r="P98" s="187">
        <f>(IF(DASHBOARD!$J$2=P7,DASHBOARD!$P$75,IF(DASHBOARD!$J$2=0,0,P98)))</f>
        <v/>
      </c>
      <c r="Q98" s="187">
        <f>(IF(DASHBOARD!$J$2=Q7,DASHBOARD!$P$75,IF(DASHBOARD!$J$2=0,0,Q98)))</f>
        <v/>
      </c>
      <c r="R98" s="187">
        <f>(IF(DASHBOARD!$J$2=R7,DASHBOARD!$P$75,IF(DASHBOARD!$J$2=0,0,R98)))</f>
        <v/>
      </c>
      <c r="S98" s="187">
        <f>(IF(DASHBOARD!$J$2=S7,DASHBOARD!$P$75,IF(DASHBOARD!$J$2=0,0,S98)))</f>
        <v/>
      </c>
      <c r="T98" s="187">
        <f>(IF(DASHBOARD!$J$2=T7,DASHBOARD!$P$75,IF(DASHBOARD!$J$2=0,0,T98)))</f>
        <v/>
      </c>
      <c r="U98" s="187">
        <f>(IF(DASHBOARD!$J$2=U7,DASHBOARD!$P$75,IF(DASHBOARD!$J$2=0,0,U98)))</f>
        <v/>
      </c>
      <c r="V98" s="187">
        <f>(IF(DASHBOARD!$J$2=V7,DASHBOARD!$P$75,IF(DASHBOARD!$J$2=0,0,V98)))</f>
        <v/>
      </c>
      <c r="W98" s="187">
        <f>(IF(DASHBOARD!$J$2=W7,DASHBOARD!$P$75,IF(DASHBOARD!$J$2=0,0,W98)))</f>
        <v/>
      </c>
      <c r="X98" s="187">
        <f>(IF(DASHBOARD!$J$2=X7,DASHBOARD!$P$75,IF(DASHBOARD!$J$2=0,0,X98)))</f>
        <v/>
      </c>
      <c r="Y98" s="187">
        <f>(IF(DASHBOARD!$J$2=Y7,DASHBOARD!$P$75,IF(DASHBOARD!$J$2=0,0,Y98)))</f>
        <v/>
      </c>
      <c r="Z98" s="187">
        <f>(IF(DASHBOARD!$J$2=Z7,DASHBOARD!$P$75,IF(DASHBOARD!$J$2=0,0,Z98)))</f>
        <v/>
      </c>
      <c r="AA98" s="187">
        <f>(IF(DASHBOARD!$J$2=AA7,DASHBOARD!$P$75,IF(DASHBOARD!$J$2=0,0,AA98)))</f>
        <v/>
      </c>
      <c r="AB98" s="187">
        <f>(IF(DASHBOARD!$J$2=AB7,DASHBOARD!$P$75,IF(DASHBOARD!$J$2=0,0,AB98)))</f>
        <v/>
      </c>
      <c r="AC98" s="187">
        <f>(IF(DASHBOARD!$J$2=AC7,DASHBOARD!$P$75,IF(DASHBOARD!$J$2=0,0,AC98)))</f>
        <v/>
      </c>
      <c r="AD98" s="187">
        <f>(IF(DASHBOARD!$J$2=AD7,DASHBOARD!$P$75,IF(DASHBOARD!$J$2=0,0,AD98)))</f>
        <v/>
      </c>
      <c r="AE98" s="187">
        <f>(IF(DASHBOARD!$J$2=AE7,DASHBOARD!$P$75,IF(DASHBOARD!$J$2=0,0,AE98)))</f>
        <v/>
      </c>
      <c r="AF98" s="187">
        <f>(IF(DASHBOARD!$J$2=AF7,DASHBOARD!$P$75,IF(DASHBOARD!$J$2=0,0,AF98)))</f>
        <v/>
      </c>
      <c r="AG98" s="187">
        <f>(IF(DASHBOARD!$J$2=AG7,DASHBOARD!$P$75,IF(DASHBOARD!$J$2=0,0,AG98)))</f>
        <v/>
      </c>
      <c r="AH98" s="187">
        <f>(IF(DASHBOARD!$J$2=AH7,DASHBOARD!$P$75,IF(DASHBOARD!$J$2=0,0,AH98)))</f>
        <v/>
      </c>
      <c r="AI98" s="187">
        <f>(IF(DASHBOARD!$J$2=AI7,DASHBOARD!$P$75,IF(DASHBOARD!$J$2=0,0,AI98)))</f>
        <v/>
      </c>
      <c r="AJ98" s="187">
        <f>(IF(DASHBOARD!$J$2=AJ7,DASHBOARD!$P$75,IF(DASHBOARD!$J$2=0,0,AJ98)))</f>
        <v/>
      </c>
      <c r="AK98" s="187">
        <f>(IF(DASHBOARD!$J$2=AK7,DASHBOARD!$P$75,IF(DASHBOARD!$J$2=0,0,AK98)))</f>
        <v/>
      </c>
      <c r="AL98" s="187">
        <f>(IF(DASHBOARD!$J$2=AL7,DASHBOARD!$P$75,IF(DASHBOARD!$J$2=0,0,AL98)))</f>
        <v/>
      </c>
      <c r="AM98" s="187">
        <f>(IF(DASHBOARD!$J$2=AM7,DASHBOARD!$P$75,IF(DASHBOARD!$J$2=0,0,AM98)))</f>
        <v/>
      </c>
      <c r="AN98" s="187">
        <f>(IF(DASHBOARD!$J$2=AN7,DASHBOARD!$P$75,IF(DASHBOARD!$J$2=0,0,AN98)))</f>
        <v/>
      </c>
      <c r="AO98" s="187">
        <f>(IF(DASHBOARD!$J$2=AO7,DASHBOARD!$P$75,IF(DASHBOARD!$J$2=0,0,AO98)))</f>
        <v/>
      </c>
      <c r="AP98" s="187">
        <f>(IF(DASHBOARD!$J$2=AP7,DASHBOARD!$P$75,IF(DASHBOARD!$J$2=0,0,AP98)))</f>
        <v/>
      </c>
      <c r="AQ98" s="187">
        <f>(IF(DASHBOARD!$J$2=AQ7,DASHBOARD!$P$75,IF(DASHBOARD!$J$2=0,0,AQ98)))</f>
        <v/>
      </c>
      <c r="AR98" s="187">
        <f>(IF(DASHBOARD!$J$2=AR7,DASHBOARD!$P$75,IF(DASHBOARD!$J$2=0,0,AR98)))</f>
        <v/>
      </c>
      <c r="AS98" s="187">
        <f>(IF(DASHBOARD!$J$2=AS7,DASHBOARD!$P$75,IF(DASHBOARD!$J$2=0,0,AS98)))</f>
        <v/>
      </c>
      <c r="AT98" s="187">
        <f>(IF(DASHBOARD!$J$2=AT7,DASHBOARD!$P$75,IF(DASHBOARD!$J$2=0,0,AT98)))</f>
        <v/>
      </c>
      <c r="AU98" s="187">
        <f>(IF(DASHBOARD!$J$2=AU7,DASHBOARD!$P$75,IF(DASHBOARD!$J$2=0,0,AU98)))</f>
        <v/>
      </c>
      <c r="AV98" s="187">
        <f>(IF(DASHBOARD!$J$2=AV7,DASHBOARD!$P$75,IF(DASHBOARD!$J$2=0,0,AV98)))</f>
        <v/>
      </c>
      <c r="AW98" s="187">
        <f>(IF(DASHBOARD!$J$2=AW7,DASHBOARD!$P$75,IF(DASHBOARD!$J$2=0,0,AW98)))</f>
        <v/>
      </c>
      <c r="AX98" s="187">
        <f>(IF(DASHBOARD!$J$2=AX7,DASHBOARD!$P$75,IF(DASHBOARD!$J$2=0,0,AX98)))</f>
        <v/>
      </c>
      <c r="AY98" s="187">
        <f>(IF(DASHBOARD!$J$2=AY7,DASHBOARD!$P$75,IF(DASHBOARD!$J$2=0,0,AY98)))</f>
        <v/>
      </c>
      <c r="AZ98" s="187">
        <f>(IF(DASHBOARD!$J$2=AZ7,DASHBOARD!$P$75,IF(DASHBOARD!$J$2=0,0,AZ98)))</f>
        <v/>
      </c>
      <c r="BA98" s="187">
        <f>(IF(DASHBOARD!$J$2=BA7,DASHBOARD!$P$75,IF(DASHBOARD!$J$2=0,0,BA98)))</f>
        <v/>
      </c>
      <c r="BB98" s="180">
        <f>IF(SUM(F98:BA98)&lt;&gt;0,AVERAGEIF(F98:BA98,"&gt;0",F98:BA98),0)</f>
        <v/>
      </c>
      <c r="BC98" s="147" t="n"/>
      <c r="BD98" s="214">
        <f>MAXA(F98:BA98)</f>
        <v/>
      </c>
      <c r="BE98" s="1389">
        <f>IF(BD98&lt;&gt;0,VLOOKUP(BD98,$F$10:$BA$10,MATCH(BD98,F98:BA98,0)),"")</f>
        <v/>
      </c>
      <c r="BF98" s="214">
        <f t="array" ref="BF98">MIN(IF(F98:BA98&gt;0,F98:BA98))</f>
        <v/>
      </c>
      <c r="BG98" s="1389">
        <f>IF(BF98&lt;&gt;0,VLOOKUP(BF98,$F$10:$BA$10,MATCH($BF98,$F98:$BA98,0)),"")</f>
        <v/>
      </c>
      <c r="BI98" s="1390">
        <f>HLOOKUP($BI$9,$S$10:$AI$126,1+#REF!,TRUE)</f>
        <v/>
      </c>
      <c r="BJ98" s="1391">
        <f>HLOOKUP($BJ$9,$AJ$10:$AW$126,1+#REF!,TRUE)</f>
        <v/>
      </c>
      <c r="BK98" s="151" t="n"/>
    </row>
    <row r="99" ht="19.9" customHeight="1" s="18">
      <c r="B99" s="1370" t="n"/>
      <c r="C99" s="1353" t="n"/>
      <c r="D99" s="328" t="inlineStr">
        <is>
          <t>TALLISE 66</t>
        </is>
      </c>
      <c r="E99" s="179" t="n">
        <v>66</v>
      </c>
      <c r="F99" s="187">
        <f>(IF(DASHBOARD!$J$2=F7,DASHBOARD!$P$79,IF(DASHBOARD!$J$2=0,0,F99)))</f>
        <v/>
      </c>
      <c r="G99" s="187">
        <f>(IF(DASHBOARD!$J$2=G7,DASHBOARD!$P$79,IF(DASHBOARD!$J$2=0,0,G99)))</f>
        <v/>
      </c>
      <c r="H99" s="187">
        <f>(IF(DASHBOARD!$J$2=H7,DASHBOARD!$P$79,IF(DASHBOARD!$J$2=0,0,H99)))</f>
        <v/>
      </c>
      <c r="I99" s="187">
        <f>(IF(DASHBOARD!$J$2=I7,DASHBOARD!$P$79,IF(DASHBOARD!$J$2=0,0,I99)))</f>
        <v/>
      </c>
      <c r="J99" s="187">
        <f>(IF(DASHBOARD!$J$2=J7,DASHBOARD!$P$79,IF(DASHBOARD!$J$2=0,0,J99)))</f>
        <v/>
      </c>
      <c r="K99" s="187">
        <f>(IF(DASHBOARD!$J$2=K7,DASHBOARD!$P$79,IF(DASHBOARD!$J$2=0,0,K99)))</f>
        <v/>
      </c>
      <c r="L99" s="187">
        <f>(IF(DASHBOARD!$J$2=L7,DASHBOARD!$P$79,IF(DASHBOARD!$J$2=0,0,L99)))</f>
        <v/>
      </c>
      <c r="M99" s="187">
        <f>(IF(DASHBOARD!$J$2=M7,DASHBOARD!$P$79,IF(DASHBOARD!$J$2=0,0,M99)))</f>
        <v/>
      </c>
      <c r="N99" s="187">
        <f>(IF(DASHBOARD!$J$2=N7,DASHBOARD!$P$79,IF(DASHBOARD!$J$2=0,0,N99)))</f>
        <v/>
      </c>
      <c r="O99" s="187">
        <f>(IF(DASHBOARD!$J$2=O7,DASHBOARD!$P$79,IF(DASHBOARD!$J$2=0,0,O99)))</f>
        <v/>
      </c>
      <c r="P99" s="187">
        <f>(IF(DASHBOARD!$J$2=P7,DASHBOARD!$P$79,IF(DASHBOARD!$J$2=0,0,P99)))</f>
        <v/>
      </c>
      <c r="Q99" s="187">
        <f>(IF(DASHBOARD!$J$2=Q7,DASHBOARD!$P$79,IF(DASHBOARD!$J$2=0,0,Q99)))</f>
        <v/>
      </c>
      <c r="R99" s="187">
        <f>(IF(DASHBOARD!$J$2=R7,DASHBOARD!$P$79,IF(DASHBOARD!$J$2=0,0,R99)))</f>
        <v/>
      </c>
      <c r="S99" s="187">
        <f>(IF(DASHBOARD!$J$2=S7,DASHBOARD!$P$79,IF(DASHBOARD!$J$2=0,0,S99)))</f>
        <v/>
      </c>
      <c r="T99" s="187">
        <f>(IF(DASHBOARD!$J$2=T7,DASHBOARD!$P$79,IF(DASHBOARD!$J$2=0,0,T99)))</f>
        <v/>
      </c>
      <c r="U99" s="187">
        <f>(IF(DASHBOARD!$J$2=U7,DASHBOARD!$P$79,IF(DASHBOARD!$J$2=0,0,U99)))</f>
        <v/>
      </c>
      <c r="V99" s="187">
        <f>(IF(DASHBOARD!$J$2=V7,DASHBOARD!$P$79,IF(DASHBOARD!$J$2=0,0,V99)))</f>
        <v/>
      </c>
      <c r="W99" s="187">
        <f>(IF(DASHBOARD!$J$2=W7,DASHBOARD!$P$79,IF(DASHBOARD!$J$2=0,0,W99)))</f>
        <v/>
      </c>
      <c r="X99" s="187">
        <f>(IF(DASHBOARD!$J$2=X7,DASHBOARD!$P$79,IF(DASHBOARD!$J$2=0,0,X99)))</f>
        <v/>
      </c>
      <c r="Y99" s="187">
        <f>(IF(DASHBOARD!$J$2=Y7,DASHBOARD!$P$79,IF(DASHBOARD!$J$2=0,0,Y99)))</f>
        <v/>
      </c>
      <c r="Z99" s="187">
        <f>(IF(DASHBOARD!$J$2=Z7,DASHBOARD!$P$79,IF(DASHBOARD!$J$2=0,0,Z99)))</f>
        <v/>
      </c>
      <c r="AA99" s="187">
        <f>(IF(DASHBOARD!$J$2=AA7,DASHBOARD!$P$79,IF(DASHBOARD!$J$2=0,0,AA99)))</f>
        <v/>
      </c>
      <c r="AB99" s="187">
        <f>(IF(DASHBOARD!$J$2=AB7,DASHBOARD!$P$79,IF(DASHBOARD!$J$2=0,0,AB99)))</f>
        <v/>
      </c>
      <c r="AC99" s="187">
        <f>(IF(DASHBOARD!$J$2=AC7,DASHBOARD!$P$79,IF(DASHBOARD!$J$2=0,0,AC99)))</f>
        <v/>
      </c>
      <c r="AD99" s="187">
        <f>(IF(DASHBOARD!$J$2=AD7,DASHBOARD!$P$79,IF(DASHBOARD!$J$2=0,0,AD99)))</f>
        <v/>
      </c>
      <c r="AE99" s="187">
        <f>(IF(DASHBOARD!$J$2=AE7,DASHBOARD!$P$79,IF(DASHBOARD!$J$2=0,0,AE99)))</f>
        <v/>
      </c>
      <c r="AF99" s="187">
        <f>(IF(DASHBOARD!$J$2=AF7,DASHBOARD!$P$79,IF(DASHBOARD!$J$2=0,0,AF99)))</f>
        <v/>
      </c>
      <c r="AG99" s="187">
        <f>(IF(DASHBOARD!$J$2=AG7,DASHBOARD!$P$79,IF(DASHBOARD!$J$2=0,0,AG99)))</f>
        <v/>
      </c>
      <c r="AH99" s="187">
        <f>(IF(DASHBOARD!$J$2=AH7,DASHBOARD!$P$79,IF(DASHBOARD!$J$2=0,0,AH99)))</f>
        <v/>
      </c>
      <c r="AI99" s="187">
        <f>(IF(DASHBOARD!$J$2=AI7,DASHBOARD!$P$79,IF(DASHBOARD!$J$2=0,0,AI99)))</f>
        <v/>
      </c>
      <c r="AJ99" s="187">
        <f>(IF(DASHBOARD!$J$2=AJ7,DASHBOARD!$P$79,IF(DASHBOARD!$J$2=0,0,AJ99)))</f>
        <v/>
      </c>
      <c r="AK99" s="187">
        <f>(IF(DASHBOARD!$J$2=AK7,DASHBOARD!$P$79,IF(DASHBOARD!$J$2=0,0,AK99)))</f>
        <v/>
      </c>
      <c r="AL99" s="187">
        <f>(IF(DASHBOARD!$J$2=AL7,DASHBOARD!$P$79,IF(DASHBOARD!$J$2=0,0,AL99)))</f>
        <v/>
      </c>
      <c r="AM99" s="187">
        <f>(IF(DASHBOARD!$J$2=AM7,DASHBOARD!$P$79,IF(DASHBOARD!$J$2=0,0,AM99)))</f>
        <v/>
      </c>
      <c r="AN99" s="187">
        <f>(IF(DASHBOARD!$J$2=AN7,DASHBOARD!$P$79,IF(DASHBOARD!$J$2=0,0,AN99)))</f>
        <v/>
      </c>
      <c r="AO99" s="187">
        <f>(IF(DASHBOARD!$J$2=AO7,DASHBOARD!$P$79,IF(DASHBOARD!$J$2=0,0,AO99)))</f>
        <v/>
      </c>
      <c r="AP99" s="187">
        <f>(IF(DASHBOARD!$J$2=AP7,DASHBOARD!$P$79,IF(DASHBOARD!$J$2=0,0,AP99)))</f>
        <v/>
      </c>
      <c r="AQ99" s="187">
        <f>(IF(DASHBOARD!$J$2=AQ7,DASHBOARD!$P$79,IF(DASHBOARD!$J$2=0,0,AQ99)))</f>
        <v/>
      </c>
      <c r="AR99" s="187">
        <f>(IF(DASHBOARD!$J$2=AR7,DASHBOARD!$P$79,IF(DASHBOARD!$J$2=0,0,AR99)))</f>
        <v/>
      </c>
      <c r="AS99" s="187">
        <f>(IF(DASHBOARD!$J$2=AS7,DASHBOARD!$P$79,IF(DASHBOARD!$J$2=0,0,AS99)))</f>
        <v/>
      </c>
      <c r="AT99" s="187">
        <f>(IF(DASHBOARD!$J$2=AT7,DASHBOARD!$P$79,IF(DASHBOARD!$J$2=0,0,AT99)))</f>
        <v/>
      </c>
      <c r="AU99" s="187">
        <f>(IF(DASHBOARD!$J$2=AU7,DASHBOARD!$P$79,IF(DASHBOARD!$J$2=0,0,AU99)))</f>
        <v/>
      </c>
      <c r="AV99" s="187">
        <f>(IF(DASHBOARD!$J$2=AV7,DASHBOARD!$P$79,IF(DASHBOARD!$J$2=0,0,AV99)))</f>
        <v/>
      </c>
      <c r="AW99" s="187">
        <f>(IF(DASHBOARD!$J$2=AW7,DASHBOARD!$P$79,IF(DASHBOARD!$J$2=0,0,AW99)))</f>
        <v/>
      </c>
      <c r="AX99" s="187">
        <f>(IF(DASHBOARD!$J$2=AX7,DASHBOARD!$P$79,IF(DASHBOARD!$J$2=0,0,AX99)))</f>
        <v/>
      </c>
      <c r="AY99" s="187">
        <f>(IF(DASHBOARD!$J$2=AY7,DASHBOARD!$P$79,IF(DASHBOARD!$J$2=0,0,AY99)))</f>
        <v/>
      </c>
      <c r="AZ99" s="187">
        <f>(IF(DASHBOARD!$J$2=AZ7,DASHBOARD!$P$79,IF(DASHBOARD!$J$2=0,0,AZ99)))</f>
        <v/>
      </c>
      <c r="BA99" s="187">
        <f>(IF(DASHBOARD!$J$2=BA7,DASHBOARD!$P$79,IF(DASHBOARD!$J$2=0,0,BA99)))</f>
        <v/>
      </c>
      <c r="BB99" s="180">
        <f>IF(SUM(F99:BA99)&lt;&gt;0,AVERAGEIF(F99:BA99,"&gt;0",F99:BA99),0)</f>
        <v/>
      </c>
      <c r="BC99" s="147" t="n"/>
      <c r="BD99" s="214">
        <f>MAXA(F99:BA99)</f>
        <v/>
      </c>
      <c r="BE99" s="1389">
        <f>IF(BD99&lt;&gt;0,VLOOKUP(BD99,$F$10:$BA$10,MATCH(BD99,F99:BA99,0)),"")</f>
        <v/>
      </c>
      <c r="BF99" s="214">
        <f t="array" ref="BF99">MIN(IF(F99:BA99&gt;0,F99:BA99))</f>
        <v/>
      </c>
      <c r="BG99" s="1389">
        <f>IF(BF99&lt;&gt;0,VLOOKUP(BF99,$F$10:$BA$10,MATCH($BF99,$F99:$BA99,0)),"")</f>
        <v/>
      </c>
      <c r="BI99" s="1390">
        <f>HLOOKUP($BI$9,$S$10:$AI$126,1+#REF!,TRUE)</f>
        <v/>
      </c>
      <c r="BJ99" s="1391">
        <f>HLOOKUP($BJ$9,$AJ$10:$AW$126,1+#REF!,TRUE)</f>
        <v/>
      </c>
      <c r="BK99" s="151" t="n"/>
    </row>
    <row r="100" ht="19.9" customHeight="1" s="18">
      <c r="B100" s="1370" t="n"/>
      <c r="C100" s="1353" t="n"/>
      <c r="D100" s="328" t="inlineStr">
        <is>
          <t>PARIGI 66</t>
        </is>
      </c>
      <c r="E100" s="179" t="n">
        <v>66</v>
      </c>
      <c r="F100" s="187">
        <f>(IF(DASHBOARD!$J$2=F7,DASHBOARD!$P$81,IF(DASHBOARD!$J$2=0,0,F100)))</f>
        <v/>
      </c>
      <c r="G100" s="187">
        <f>(IF(DASHBOARD!$J$2=G7,DASHBOARD!$P$81,IF(DASHBOARD!$J$2=0,0,G100)))</f>
        <v/>
      </c>
      <c r="H100" s="187">
        <f>(IF(DASHBOARD!$J$2=H7,DASHBOARD!$P$81,IF(DASHBOARD!$J$2=0,0,H100)))</f>
        <v/>
      </c>
      <c r="I100" s="187">
        <f>(IF(DASHBOARD!$J$2=I7,DASHBOARD!$P$81,IF(DASHBOARD!$J$2=0,0,I100)))</f>
        <v/>
      </c>
      <c r="J100" s="187">
        <f>(IF(DASHBOARD!$J$2=J7,DASHBOARD!$P$81,IF(DASHBOARD!$J$2=0,0,J100)))</f>
        <v/>
      </c>
      <c r="K100" s="187">
        <f>(IF(DASHBOARD!$J$2=K7,DASHBOARD!$P$81,IF(DASHBOARD!$J$2=0,0,K100)))</f>
        <v/>
      </c>
      <c r="L100" s="187">
        <f>(IF(DASHBOARD!$J$2=L7,DASHBOARD!$P$81,IF(DASHBOARD!$J$2=0,0,L100)))</f>
        <v/>
      </c>
      <c r="M100" s="187">
        <f>(IF(DASHBOARD!$J$2=M7,DASHBOARD!$P$81,IF(DASHBOARD!$J$2=0,0,M100)))</f>
        <v/>
      </c>
      <c r="N100" s="187">
        <f>(IF(DASHBOARD!$J$2=N7,DASHBOARD!$P$81,IF(DASHBOARD!$J$2=0,0,N100)))</f>
        <v/>
      </c>
      <c r="O100" s="187">
        <f>(IF(DASHBOARD!$J$2=O7,DASHBOARD!$P$81,IF(DASHBOARD!$J$2=0,0,O100)))</f>
        <v/>
      </c>
      <c r="P100" s="187">
        <f>(IF(DASHBOARD!$J$2=P7,DASHBOARD!$P$81,IF(DASHBOARD!$J$2=0,0,P100)))</f>
        <v/>
      </c>
      <c r="Q100" s="187">
        <f>(IF(DASHBOARD!$J$2=Q7,DASHBOARD!$P$81,IF(DASHBOARD!$J$2=0,0,Q100)))</f>
        <v/>
      </c>
      <c r="R100" s="187">
        <f>(IF(DASHBOARD!$J$2=R7,DASHBOARD!$P$81,IF(DASHBOARD!$J$2=0,0,R100)))</f>
        <v/>
      </c>
      <c r="S100" s="187">
        <f>(IF(DASHBOARD!$J$2=S7,DASHBOARD!$P$81,IF(DASHBOARD!$J$2=0,0,S100)))</f>
        <v/>
      </c>
      <c r="T100" s="187">
        <f>(IF(DASHBOARD!$J$2=T7,DASHBOARD!$P$81,IF(DASHBOARD!$J$2=0,0,T100)))</f>
        <v/>
      </c>
      <c r="U100" s="187">
        <f>(IF(DASHBOARD!$J$2=U7,DASHBOARD!$P$81,IF(DASHBOARD!$J$2=0,0,U100)))</f>
        <v/>
      </c>
      <c r="V100" s="187">
        <f>(IF(DASHBOARD!$J$2=V7,DASHBOARD!$P$81,IF(DASHBOARD!$J$2=0,0,V100)))</f>
        <v/>
      </c>
      <c r="W100" s="187">
        <f>(IF(DASHBOARD!$J$2=W7,DASHBOARD!$P$81,IF(DASHBOARD!$J$2=0,0,W100)))</f>
        <v/>
      </c>
      <c r="X100" s="187">
        <f>(IF(DASHBOARD!$J$2=X7,DASHBOARD!$P$81,IF(DASHBOARD!$J$2=0,0,X100)))</f>
        <v/>
      </c>
      <c r="Y100" s="187">
        <f>(IF(DASHBOARD!$J$2=Y7,DASHBOARD!$P$81,IF(DASHBOARD!$J$2=0,0,Y100)))</f>
        <v/>
      </c>
      <c r="Z100" s="187">
        <f>(IF(DASHBOARD!$J$2=Z7,DASHBOARD!$P$81,IF(DASHBOARD!$J$2=0,0,Z100)))</f>
        <v/>
      </c>
      <c r="AA100" s="187">
        <f>(IF(DASHBOARD!$J$2=AA7,DASHBOARD!$P$81,IF(DASHBOARD!$J$2=0,0,AA100)))</f>
        <v/>
      </c>
      <c r="AB100" s="187">
        <f>(IF(DASHBOARD!$J$2=AB7,DASHBOARD!$P$81,IF(DASHBOARD!$J$2=0,0,AB100)))</f>
        <v/>
      </c>
      <c r="AC100" s="187">
        <f>(IF(DASHBOARD!$J$2=AC7,DASHBOARD!$P$81,IF(DASHBOARD!$J$2=0,0,AC100)))</f>
        <v/>
      </c>
      <c r="AD100" s="187">
        <f>(IF(DASHBOARD!$J$2=AD7,DASHBOARD!$P$81,IF(DASHBOARD!$J$2=0,0,AD100)))</f>
        <v/>
      </c>
      <c r="AE100" s="187">
        <f>(IF(DASHBOARD!$J$2=AE7,DASHBOARD!$P$81,IF(DASHBOARD!$J$2=0,0,AE100)))</f>
        <v/>
      </c>
      <c r="AF100" s="187">
        <f>(IF(DASHBOARD!$J$2=AF7,DASHBOARD!$P$81,IF(DASHBOARD!$J$2=0,0,AF100)))</f>
        <v/>
      </c>
      <c r="AG100" s="187">
        <f>(IF(DASHBOARD!$J$2=AG7,DASHBOARD!$P$81,IF(DASHBOARD!$J$2=0,0,AG100)))</f>
        <v/>
      </c>
      <c r="AH100" s="187">
        <f>(IF(DASHBOARD!$J$2=AH7,DASHBOARD!$P$81,IF(DASHBOARD!$J$2=0,0,AH100)))</f>
        <v/>
      </c>
      <c r="AI100" s="187">
        <f>(IF(DASHBOARD!$J$2=AI7,DASHBOARD!$P$81,IF(DASHBOARD!$J$2=0,0,AI100)))</f>
        <v/>
      </c>
      <c r="AJ100" s="187">
        <f>(IF(DASHBOARD!$J$2=AJ7,DASHBOARD!$P$81,IF(DASHBOARD!$J$2=0,0,AJ100)))</f>
        <v/>
      </c>
      <c r="AK100" s="187">
        <f>(IF(DASHBOARD!$J$2=AK7,DASHBOARD!$P$81,IF(DASHBOARD!$J$2=0,0,AK100)))</f>
        <v/>
      </c>
      <c r="AL100" s="187">
        <f>(IF(DASHBOARD!$J$2=AL7,DASHBOARD!$P$81,IF(DASHBOARD!$J$2=0,0,AL100)))</f>
        <v/>
      </c>
      <c r="AM100" s="187">
        <f>(IF(DASHBOARD!$J$2=AM7,DASHBOARD!$P$81,IF(DASHBOARD!$J$2=0,0,AM100)))</f>
        <v/>
      </c>
      <c r="AN100" s="187">
        <f>(IF(DASHBOARD!$J$2=AN7,DASHBOARD!$P$81,IF(DASHBOARD!$J$2=0,0,AN100)))</f>
        <v/>
      </c>
      <c r="AO100" s="187">
        <f>(IF(DASHBOARD!$J$2=AO7,DASHBOARD!$P$81,IF(DASHBOARD!$J$2=0,0,AO100)))</f>
        <v/>
      </c>
      <c r="AP100" s="187">
        <f>(IF(DASHBOARD!$J$2=AP7,DASHBOARD!$P$81,IF(DASHBOARD!$J$2=0,0,AP100)))</f>
        <v/>
      </c>
      <c r="AQ100" s="187">
        <f>(IF(DASHBOARD!$J$2=AQ7,DASHBOARD!$P$81,IF(DASHBOARD!$J$2=0,0,AQ100)))</f>
        <v/>
      </c>
      <c r="AR100" s="187">
        <f>(IF(DASHBOARD!$J$2=AR7,DASHBOARD!$P$81,IF(DASHBOARD!$J$2=0,0,AR100)))</f>
        <v/>
      </c>
      <c r="AS100" s="187">
        <f>(IF(DASHBOARD!$J$2=AS7,DASHBOARD!$P$81,IF(DASHBOARD!$J$2=0,0,AS100)))</f>
        <v/>
      </c>
      <c r="AT100" s="187">
        <f>(IF(DASHBOARD!$J$2=AT7,DASHBOARD!$P$81,IF(DASHBOARD!$J$2=0,0,AT100)))</f>
        <v/>
      </c>
      <c r="AU100" s="187">
        <f>(IF(DASHBOARD!$J$2=AU7,DASHBOARD!$P$81,IF(DASHBOARD!$J$2=0,0,AU100)))</f>
        <v/>
      </c>
      <c r="AV100" s="187">
        <f>(IF(DASHBOARD!$J$2=AV7,DASHBOARD!$P$81,IF(DASHBOARD!$J$2=0,0,AV100)))</f>
        <v/>
      </c>
      <c r="AW100" s="187">
        <f>(IF(DASHBOARD!$J$2=AW7,DASHBOARD!$P$81,IF(DASHBOARD!$J$2=0,0,AW100)))</f>
        <v/>
      </c>
      <c r="AX100" s="187">
        <f>(IF(DASHBOARD!$J$2=AX7,DASHBOARD!$P$81,IF(DASHBOARD!$J$2=0,0,AX100)))</f>
        <v/>
      </c>
      <c r="AY100" s="187">
        <f>(IF(DASHBOARD!$J$2=AY7,DASHBOARD!$P$81,IF(DASHBOARD!$J$2=0,0,AY100)))</f>
        <v/>
      </c>
      <c r="AZ100" s="187">
        <f>(IF(DASHBOARD!$J$2=AZ7,DASHBOARD!$P$81,IF(DASHBOARD!$J$2=0,0,AZ100)))</f>
        <v/>
      </c>
      <c r="BA100" s="187">
        <f>(IF(DASHBOARD!$J$2=BA7,DASHBOARD!$P$81,IF(DASHBOARD!$J$2=0,0,BA100)))</f>
        <v/>
      </c>
      <c r="BB100" s="180">
        <f>IF(SUM(F100:BA100)&lt;&gt;0,AVERAGEIF(F100:BA100,"&gt;0",F100:BA100),0)</f>
        <v/>
      </c>
      <c r="BC100" s="147" t="n"/>
      <c r="BD100" s="214">
        <f>MAXA(F100:BA100)</f>
        <v/>
      </c>
      <c r="BE100" s="1389">
        <f>IF(BD100&lt;&gt;0,VLOOKUP(BD100,$F$10:$BA$10,MATCH(BD100,F100:BA100,0)),"")</f>
        <v/>
      </c>
      <c r="BF100" s="214">
        <f t="array" ref="BF100">MIN(IF(F100:BA100&gt;0,F100:BA100))</f>
        <v/>
      </c>
      <c r="BG100" s="1389">
        <f>IF(BF100&lt;&gt;0,VLOOKUP(BF100,$F$10:$BA$10,MATCH($BF100,$F100:$BA100,0)),"")</f>
        <v/>
      </c>
      <c r="BI100" s="1390">
        <f>HLOOKUP($BI$9,$S$10:$AI$126,1+#REF!,TRUE)</f>
        <v/>
      </c>
      <c r="BJ100" s="1391">
        <f>HLOOKUP($BJ$9,$AJ$10:$AW$126,1+#REF!,TRUE)</f>
        <v/>
      </c>
      <c r="BK100" s="151" t="n"/>
    </row>
    <row r="101" ht="19.9" customHeight="1" s="18">
      <c r="B101" s="1370" t="n"/>
      <c r="C101" s="1353" t="n"/>
      <c r="D101" s="328" t="inlineStr">
        <is>
          <t>PASANGKAYU 150</t>
        </is>
      </c>
      <c r="E101" s="186" t="n">
        <v>150</v>
      </c>
      <c r="F101" s="187">
        <f>(IF(DASHBOARD!$J$2=F7,DASHBOARD!$P$73,IF(DASHBOARD!$J$2=0,0,F101)))</f>
        <v/>
      </c>
      <c r="G101" s="187">
        <f>(IF(DASHBOARD!$J$2=G7,DASHBOARD!$P$73,IF(DASHBOARD!$J$2=0,0,G101)))</f>
        <v/>
      </c>
      <c r="H101" s="187">
        <f>(IF(DASHBOARD!$J$2=H7,DASHBOARD!$P$73,IF(DASHBOARD!$J$2=0,0,H101)))</f>
        <v/>
      </c>
      <c r="I101" s="187">
        <f>(IF(DASHBOARD!$J$2=I7,DASHBOARD!$P$73,IF(DASHBOARD!$J$2=0,0,I101)))</f>
        <v/>
      </c>
      <c r="J101" s="187">
        <f>(IF(DASHBOARD!$J$2=J7,DASHBOARD!$P$73,IF(DASHBOARD!$J$2=0,0,J101)))</f>
        <v/>
      </c>
      <c r="K101" s="187">
        <f>(IF(DASHBOARD!$J$2=K7,DASHBOARD!$P$73,IF(DASHBOARD!$J$2=0,0,K101)))</f>
        <v/>
      </c>
      <c r="L101" s="187">
        <f>(IF(DASHBOARD!$J$2=L7,DASHBOARD!$P$73,IF(DASHBOARD!$J$2=0,0,L101)))</f>
        <v/>
      </c>
      <c r="M101" s="187">
        <f>(IF(DASHBOARD!$J$2=M7,DASHBOARD!$P$73,IF(DASHBOARD!$J$2=0,0,M101)))</f>
        <v/>
      </c>
      <c r="N101" s="187">
        <f>(IF(DASHBOARD!$J$2=N7,DASHBOARD!$P$73,IF(DASHBOARD!$J$2=0,0,N101)))</f>
        <v/>
      </c>
      <c r="O101" s="187">
        <f>(IF(DASHBOARD!$J$2=O7,DASHBOARD!$P$73,IF(DASHBOARD!$J$2=0,0,O101)))</f>
        <v/>
      </c>
      <c r="P101" s="187">
        <f>(IF(DASHBOARD!$J$2=P7,DASHBOARD!$P$73,IF(DASHBOARD!$J$2=0,0,P101)))</f>
        <v/>
      </c>
      <c r="Q101" s="187">
        <f>(IF(DASHBOARD!$J$2=Q7,DASHBOARD!$P$73,IF(DASHBOARD!$J$2=0,0,Q101)))</f>
        <v/>
      </c>
      <c r="R101" s="187">
        <f>(IF(DASHBOARD!$J$2=R7,DASHBOARD!$P$73,IF(DASHBOARD!$J$2=0,0,R101)))</f>
        <v/>
      </c>
      <c r="S101" s="187">
        <f>(IF(DASHBOARD!$J$2=S7,DASHBOARD!$P$73,IF(DASHBOARD!$J$2=0,0,S101)))</f>
        <v/>
      </c>
      <c r="T101" s="187">
        <f>(IF(DASHBOARD!$J$2=T7,DASHBOARD!$P$73,IF(DASHBOARD!$J$2=0,0,T101)))</f>
        <v/>
      </c>
      <c r="U101" s="187">
        <f>(IF(DASHBOARD!$J$2=U7,DASHBOARD!$P$73,IF(DASHBOARD!$J$2=0,0,U101)))</f>
        <v/>
      </c>
      <c r="V101" s="187">
        <f>(IF(DASHBOARD!$J$2=V7,DASHBOARD!$P$73,IF(DASHBOARD!$J$2=0,0,V101)))</f>
        <v/>
      </c>
      <c r="W101" s="187">
        <f>(IF(DASHBOARD!$J$2=W7,DASHBOARD!$P$73,IF(DASHBOARD!$J$2=0,0,W101)))</f>
        <v/>
      </c>
      <c r="X101" s="187">
        <f>(IF(DASHBOARD!$J$2=X7,DASHBOARD!$P$73,IF(DASHBOARD!$J$2=0,0,X101)))</f>
        <v/>
      </c>
      <c r="Y101" s="187">
        <f>(IF(DASHBOARD!$J$2=Y7,DASHBOARD!$P$73,IF(DASHBOARD!$J$2=0,0,Y101)))</f>
        <v/>
      </c>
      <c r="Z101" s="187">
        <f>(IF(DASHBOARD!$J$2=Z7,DASHBOARD!$P$73,IF(DASHBOARD!$J$2=0,0,Z101)))</f>
        <v/>
      </c>
      <c r="AA101" s="187">
        <f>(IF(DASHBOARD!$J$2=AA7,DASHBOARD!$P$73,IF(DASHBOARD!$J$2=0,0,AA101)))</f>
        <v/>
      </c>
      <c r="AB101" s="187">
        <f>(IF(DASHBOARD!$J$2=AB7,DASHBOARD!$P$73,IF(DASHBOARD!$J$2=0,0,AB101)))</f>
        <v/>
      </c>
      <c r="AC101" s="187">
        <f>(IF(DASHBOARD!$J$2=AC7,DASHBOARD!$P$73,IF(DASHBOARD!$J$2=0,0,AC101)))</f>
        <v/>
      </c>
      <c r="AD101" s="187">
        <f>(IF(DASHBOARD!$J$2=AD7,DASHBOARD!$P$73,IF(DASHBOARD!$J$2=0,0,AD101)))</f>
        <v/>
      </c>
      <c r="AE101" s="187">
        <f>(IF(DASHBOARD!$J$2=AE7,DASHBOARD!$P$73,IF(DASHBOARD!$J$2=0,0,AE101)))</f>
        <v/>
      </c>
      <c r="AF101" s="187">
        <f>(IF(DASHBOARD!$J$2=AF7,DASHBOARD!$P$73,IF(DASHBOARD!$J$2=0,0,AF101)))</f>
        <v/>
      </c>
      <c r="AG101" s="187">
        <f>(IF(DASHBOARD!$J$2=AG7,DASHBOARD!$P$73,IF(DASHBOARD!$J$2=0,0,AG101)))</f>
        <v/>
      </c>
      <c r="AH101" s="187">
        <f>(IF(DASHBOARD!$J$2=AH7,DASHBOARD!$P$73,IF(DASHBOARD!$J$2=0,0,AH101)))</f>
        <v/>
      </c>
      <c r="AI101" s="187">
        <f>(IF(DASHBOARD!$J$2=AI7,DASHBOARD!$P$73,IF(DASHBOARD!$J$2=0,0,AI101)))</f>
        <v/>
      </c>
      <c r="AJ101" s="187">
        <f>(IF(DASHBOARD!$J$2=AJ7,DASHBOARD!$P$73,IF(DASHBOARD!$J$2=0,0,AJ101)))</f>
        <v/>
      </c>
      <c r="AK101" s="187">
        <f>(IF(DASHBOARD!$J$2=AK7,DASHBOARD!$P$73,IF(DASHBOARD!$J$2=0,0,AK101)))</f>
        <v/>
      </c>
      <c r="AL101" s="187">
        <f>(IF(DASHBOARD!$J$2=AL7,DASHBOARD!$P$73,IF(DASHBOARD!$J$2=0,0,AL101)))</f>
        <v/>
      </c>
      <c r="AM101" s="187">
        <f>(IF(DASHBOARD!$J$2=AM7,DASHBOARD!$P$73,IF(DASHBOARD!$J$2=0,0,AM101)))</f>
        <v/>
      </c>
      <c r="AN101" s="187">
        <f>(IF(DASHBOARD!$J$2=AN7,DASHBOARD!$P$73,IF(DASHBOARD!$J$2=0,0,AN101)))</f>
        <v/>
      </c>
      <c r="AO101" s="187">
        <f>(IF(DASHBOARD!$J$2=AO7,DASHBOARD!$P$73,IF(DASHBOARD!$J$2=0,0,AO101)))</f>
        <v/>
      </c>
      <c r="AP101" s="187">
        <f>(IF(DASHBOARD!$J$2=AP7,DASHBOARD!$P$73,IF(DASHBOARD!$J$2=0,0,AP101)))</f>
        <v/>
      </c>
      <c r="AQ101" s="187">
        <f>(IF(DASHBOARD!$J$2=AQ7,DASHBOARD!$P$73,IF(DASHBOARD!$J$2=0,0,AQ101)))</f>
        <v/>
      </c>
      <c r="AR101" s="187">
        <f>(IF(DASHBOARD!$J$2=AR7,DASHBOARD!$P$73,IF(DASHBOARD!$J$2=0,0,AR101)))</f>
        <v/>
      </c>
      <c r="AS101" s="187">
        <f>(IF(DASHBOARD!$J$2=AS7,DASHBOARD!$P$73,IF(DASHBOARD!$J$2=0,0,AS101)))</f>
        <v/>
      </c>
      <c r="AT101" s="187">
        <f>(IF(DASHBOARD!$J$2=AT7,DASHBOARD!$P$73,IF(DASHBOARD!$J$2=0,0,AT101)))</f>
        <v/>
      </c>
      <c r="AU101" s="187">
        <f>(IF(DASHBOARD!$J$2=AU7,DASHBOARD!$P$73,IF(DASHBOARD!$J$2=0,0,AU101)))</f>
        <v/>
      </c>
      <c r="AV101" s="187">
        <f>(IF(DASHBOARD!$J$2=AV7,DASHBOARD!$P$73,IF(DASHBOARD!$J$2=0,0,AV101)))</f>
        <v/>
      </c>
      <c r="AW101" s="187">
        <f>(IF(DASHBOARD!$J$2=AW7,DASHBOARD!$P$73,IF(DASHBOARD!$J$2=0,0,AW101)))</f>
        <v/>
      </c>
      <c r="AX101" s="187">
        <f>(IF(DASHBOARD!$J$2=AX7,DASHBOARD!$P$73,IF(DASHBOARD!$J$2=0,0,AX101)))</f>
        <v/>
      </c>
      <c r="AY101" s="187">
        <f>(IF(DASHBOARD!$J$2=AY7,DASHBOARD!$P$73,IF(DASHBOARD!$J$2=0,0,AY101)))</f>
        <v/>
      </c>
      <c r="AZ101" s="187">
        <f>(IF(DASHBOARD!$J$2=AZ7,DASHBOARD!$P$73,IF(DASHBOARD!$J$2=0,0,AZ101)))</f>
        <v/>
      </c>
      <c r="BA101" s="187">
        <f>(IF(DASHBOARD!$J$2=BA7,DASHBOARD!$P$73,IF(DASHBOARD!$J$2=0,0,BA101)))</f>
        <v/>
      </c>
      <c r="BB101" s="180">
        <f>IF(SUM(F101:BA101)&lt;&gt;0,AVERAGEIF(F101:BA101,"&gt;0",F101:BA101),0)</f>
        <v/>
      </c>
      <c r="BC101" s="147" t="n"/>
      <c r="BD101" s="214">
        <f>MAXA(F101:BA101)</f>
        <v/>
      </c>
      <c r="BE101" s="1389">
        <f>IF(BD101&lt;&gt;0,VLOOKUP(BD101,$F$10:$BA$10,MATCH(BD101,F101:BA101,0)),"")</f>
        <v/>
      </c>
      <c r="BF101" s="214">
        <f t="array" ref="BF101">MIN(IF(F101:BA101&gt;0,F101:BA101))</f>
        <v/>
      </c>
      <c r="BG101" s="1389">
        <f>IF(BF101&lt;&gt;0,VLOOKUP(BF101,$F$10:$BA$10,MATCH($BF101,$F101:$BA101,0)),"")</f>
        <v/>
      </c>
      <c r="BI101" s="1390">
        <f>HLOOKUP($BI$9,$S$10:$AI$126,1+#REF!,TRUE)</f>
        <v/>
      </c>
      <c r="BJ101" s="1391">
        <f>HLOOKUP($BJ$9,$AJ$10:$AW$126,1+#REF!,TRUE)</f>
        <v/>
      </c>
      <c r="BK101" s="151" t="n"/>
    </row>
    <row r="102" ht="19.9" customHeight="1" s="18">
      <c r="B102" s="1370" t="n"/>
      <c r="C102" s="1353" t="n"/>
      <c r="D102" s="328" t="inlineStr">
        <is>
          <t>TALLISE 150</t>
        </is>
      </c>
      <c r="E102" s="186" t="n">
        <v>150</v>
      </c>
      <c r="F102" s="187">
        <f>(IF(DASHBOARD!$J$2=F7,DASHBOARD!$P$80,IF(DASHBOARD!$J$2=0,0,F102)))</f>
        <v/>
      </c>
      <c r="G102" s="187">
        <f>(IF(DASHBOARD!$J$2=G7,DASHBOARD!$P$80,IF(DASHBOARD!$J$2=0,0,G102)))</f>
        <v/>
      </c>
      <c r="H102" s="187">
        <f>(IF(DASHBOARD!$J$2=H7,DASHBOARD!$P$80,IF(DASHBOARD!$J$2=0,0,H102)))</f>
        <v/>
      </c>
      <c r="I102" s="187">
        <f>(IF(DASHBOARD!$J$2=I7,DASHBOARD!$P$80,IF(DASHBOARD!$J$2=0,0,I102)))</f>
        <v/>
      </c>
      <c r="J102" s="187">
        <f>(IF(DASHBOARD!$J$2=J7,DASHBOARD!$P$80,IF(DASHBOARD!$J$2=0,0,J102)))</f>
        <v/>
      </c>
      <c r="K102" s="187">
        <f>(IF(DASHBOARD!$J$2=K7,DASHBOARD!$P$80,IF(DASHBOARD!$J$2=0,0,K102)))</f>
        <v/>
      </c>
      <c r="L102" s="187">
        <f>(IF(DASHBOARD!$J$2=L7,DASHBOARD!$P$80,IF(DASHBOARD!$J$2=0,0,L102)))</f>
        <v/>
      </c>
      <c r="M102" s="187">
        <f>(IF(DASHBOARD!$J$2=M7,DASHBOARD!$P$80,IF(DASHBOARD!$J$2=0,0,M102)))</f>
        <v/>
      </c>
      <c r="N102" s="187">
        <f>(IF(DASHBOARD!$J$2=N7,DASHBOARD!$P$80,IF(DASHBOARD!$J$2=0,0,N102)))</f>
        <v/>
      </c>
      <c r="O102" s="187">
        <f>(IF(DASHBOARD!$J$2=O7,DASHBOARD!$P$80,IF(DASHBOARD!$J$2=0,0,O102)))</f>
        <v/>
      </c>
      <c r="P102" s="187">
        <f>(IF(DASHBOARD!$J$2=P7,DASHBOARD!$P$80,IF(DASHBOARD!$J$2=0,0,P102)))</f>
        <v/>
      </c>
      <c r="Q102" s="187">
        <f>(IF(DASHBOARD!$J$2=Q7,DASHBOARD!$P$80,IF(DASHBOARD!$J$2=0,0,Q102)))</f>
        <v/>
      </c>
      <c r="R102" s="187">
        <f>(IF(DASHBOARD!$J$2=R7,DASHBOARD!$P$80,IF(DASHBOARD!$J$2=0,0,R102)))</f>
        <v/>
      </c>
      <c r="S102" s="187">
        <f>(IF(DASHBOARD!$J$2=S7,DASHBOARD!$P$80,IF(DASHBOARD!$J$2=0,0,S102)))</f>
        <v/>
      </c>
      <c r="T102" s="187">
        <f>(IF(DASHBOARD!$J$2=T7,DASHBOARD!$P$80,IF(DASHBOARD!$J$2=0,0,T102)))</f>
        <v/>
      </c>
      <c r="U102" s="187">
        <f>(IF(DASHBOARD!$J$2=U7,DASHBOARD!$P$80,IF(DASHBOARD!$J$2=0,0,U102)))</f>
        <v/>
      </c>
      <c r="V102" s="187">
        <f>(IF(DASHBOARD!$J$2=V7,DASHBOARD!$P$80,IF(DASHBOARD!$J$2=0,0,V102)))</f>
        <v/>
      </c>
      <c r="W102" s="187">
        <f>(IF(DASHBOARD!$J$2=W7,DASHBOARD!$P$80,IF(DASHBOARD!$J$2=0,0,W102)))</f>
        <v/>
      </c>
      <c r="X102" s="187">
        <f>(IF(DASHBOARD!$J$2=X7,DASHBOARD!$P$80,IF(DASHBOARD!$J$2=0,0,X102)))</f>
        <v/>
      </c>
      <c r="Y102" s="187">
        <f>(IF(DASHBOARD!$J$2=Y7,DASHBOARD!$P$80,IF(DASHBOARD!$J$2=0,0,Y102)))</f>
        <v/>
      </c>
      <c r="Z102" s="187">
        <f>(IF(DASHBOARD!$J$2=Z7,DASHBOARD!$P$80,IF(DASHBOARD!$J$2=0,0,Z102)))</f>
        <v/>
      </c>
      <c r="AA102" s="187">
        <f>(IF(DASHBOARD!$J$2=AA7,DASHBOARD!$P$80,IF(DASHBOARD!$J$2=0,0,AA102)))</f>
        <v/>
      </c>
      <c r="AB102" s="187">
        <f>(IF(DASHBOARD!$J$2=AB7,DASHBOARD!$P$80,IF(DASHBOARD!$J$2=0,0,AB102)))</f>
        <v/>
      </c>
      <c r="AC102" s="187">
        <f>(IF(DASHBOARD!$J$2=AC7,DASHBOARD!$P$80,IF(DASHBOARD!$J$2=0,0,AC102)))</f>
        <v/>
      </c>
      <c r="AD102" s="187">
        <f>(IF(DASHBOARD!$J$2=AD7,DASHBOARD!$P$80,IF(DASHBOARD!$J$2=0,0,AD102)))</f>
        <v/>
      </c>
      <c r="AE102" s="187">
        <f>(IF(DASHBOARD!$J$2=AE7,DASHBOARD!$P$80,IF(DASHBOARD!$J$2=0,0,AE102)))</f>
        <v/>
      </c>
      <c r="AF102" s="187">
        <f>(IF(DASHBOARD!$J$2=AF7,DASHBOARD!$P$80,IF(DASHBOARD!$J$2=0,0,AF102)))</f>
        <v/>
      </c>
      <c r="AG102" s="187">
        <f>(IF(DASHBOARD!$J$2=AG7,DASHBOARD!$P$80,IF(DASHBOARD!$J$2=0,0,AG102)))</f>
        <v/>
      </c>
      <c r="AH102" s="187">
        <f>(IF(DASHBOARD!$J$2=AH7,DASHBOARD!$P$80,IF(DASHBOARD!$J$2=0,0,AH102)))</f>
        <v/>
      </c>
      <c r="AI102" s="187">
        <f>(IF(DASHBOARD!$J$2=AI7,DASHBOARD!$P$80,IF(DASHBOARD!$J$2=0,0,AI102)))</f>
        <v/>
      </c>
      <c r="AJ102" s="187">
        <f>(IF(DASHBOARD!$J$2=AJ7,DASHBOARD!$P$80,IF(DASHBOARD!$J$2=0,0,AJ102)))</f>
        <v/>
      </c>
      <c r="AK102" s="187">
        <f>(IF(DASHBOARD!$J$2=AK7,DASHBOARD!$P$80,IF(DASHBOARD!$J$2=0,0,AK102)))</f>
        <v/>
      </c>
      <c r="AL102" s="187">
        <f>(IF(DASHBOARD!$J$2=AL7,DASHBOARD!$P$80,IF(DASHBOARD!$J$2=0,0,AL102)))</f>
        <v/>
      </c>
      <c r="AM102" s="187">
        <f>(IF(DASHBOARD!$J$2=AM7,DASHBOARD!$P$80,IF(DASHBOARD!$J$2=0,0,AM102)))</f>
        <v/>
      </c>
      <c r="AN102" s="187">
        <f>(IF(DASHBOARD!$J$2=AN7,DASHBOARD!$P$80,IF(DASHBOARD!$J$2=0,0,AN102)))</f>
        <v/>
      </c>
      <c r="AO102" s="187">
        <f>(IF(DASHBOARD!$J$2=AO7,DASHBOARD!$P$80,IF(DASHBOARD!$J$2=0,0,AO102)))</f>
        <v/>
      </c>
      <c r="AP102" s="187">
        <f>(IF(DASHBOARD!$J$2=AP7,DASHBOARD!$P$80,IF(DASHBOARD!$J$2=0,0,AP102)))</f>
        <v/>
      </c>
      <c r="AQ102" s="187">
        <f>(IF(DASHBOARD!$J$2=AQ7,DASHBOARD!$P$80,IF(DASHBOARD!$J$2=0,0,AQ102)))</f>
        <v/>
      </c>
      <c r="AR102" s="187">
        <f>(IF(DASHBOARD!$J$2=AR7,DASHBOARD!$P$80,IF(DASHBOARD!$J$2=0,0,AR102)))</f>
        <v/>
      </c>
      <c r="AS102" s="187">
        <f>(IF(DASHBOARD!$J$2=AS7,DASHBOARD!$P$80,IF(DASHBOARD!$J$2=0,0,AS102)))</f>
        <v/>
      </c>
      <c r="AT102" s="187">
        <f>(IF(DASHBOARD!$J$2=AT7,DASHBOARD!$P$80,IF(DASHBOARD!$J$2=0,0,AT102)))</f>
        <v/>
      </c>
      <c r="AU102" s="187">
        <f>(IF(DASHBOARD!$J$2=AU7,DASHBOARD!$P$80,IF(DASHBOARD!$J$2=0,0,AU102)))</f>
        <v/>
      </c>
      <c r="AV102" s="187">
        <f>(IF(DASHBOARD!$J$2=AV7,DASHBOARD!$P$80,IF(DASHBOARD!$J$2=0,0,AV102)))</f>
        <v/>
      </c>
      <c r="AW102" s="187">
        <f>(IF(DASHBOARD!$J$2=AW7,DASHBOARD!$P$80,IF(DASHBOARD!$J$2=0,0,AW102)))</f>
        <v/>
      </c>
      <c r="AX102" s="187">
        <f>(IF(DASHBOARD!$J$2=AX7,DASHBOARD!$P$80,IF(DASHBOARD!$J$2=0,0,AX102)))</f>
        <v/>
      </c>
      <c r="AY102" s="187">
        <f>(IF(DASHBOARD!$J$2=AY7,DASHBOARD!$P$80,IF(DASHBOARD!$J$2=0,0,AY102)))</f>
        <v/>
      </c>
      <c r="AZ102" s="187">
        <f>(IF(DASHBOARD!$J$2=AZ7,DASHBOARD!$P$80,IF(DASHBOARD!$J$2=0,0,AZ102)))</f>
        <v/>
      </c>
      <c r="BA102" s="187">
        <f>(IF(DASHBOARD!$J$2=BA7,DASHBOARD!$P$80,IF(DASHBOARD!$J$2=0,0,BA102)))</f>
        <v/>
      </c>
      <c r="BB102" s="180">
        <f>IF(SUM(F102:BA102)&lt;&gt;0,AVERAGEIF(F102:BA102,"&gt;0",F102:BA102),0)</f>
        <v/>
      </c>
      <c r="BC102" s="147" t="n"/>
      <c r="BD102" s="214">
        <f>MAXA(F102:BA102)</f>
        <v/>
      </c>
      <c r="BE102" s="1389">
        <f>IF(BD102&lt;&gt;0,VLOOKUP(BD102,$F$10:$BA$10,MATCH(BD102,F102:BA102,0)),"")</f>
        <v/>
      </c>
      <c r="BF102" s="214">
        <f t="array" ref="BF102">MIN(IF(F102:BA102&gt;0,F102:BA102))</f>
        <v/>
      </c>
      <c r="BG102" s="1389">
        <f>IF(BF102&lt;&gt;0,VLOOKUP(BF102,$F$10:$BA$10,MATCH($BF102,$F102:$BA102,0)),"")</f>
        <v/>
      </c>
      <c r="BI102" s="1390">
        <f>HLOOKUP($BI$9,$S$10:$AI$126,1+#REF!,TRUE)</f>
        <v/>
      </c>
      <c r="BJ102" s="1391">
        <f>HLOOKUP($BJ$9,$AJ$10:$AW$126,1+#REF!,TRUE)</f>
        <v/>
      </c>
      <c r="BK102" s="151" t="n"/>
    </row>
    <row r="103" ht="19.9" customHeight="1" s="18">
      <c r="B103" s="1370" t="n"/>
      <c r="C103" s="1353" t="n"/>
      <c r="D103" s="328" t="inlineStr">
        <is>
          <t>DONGGALA 150</t>
        </is>
      </c>
      <c r="E103" s="186" t="n">
        <v>150</v>
      </c>
      <c r="F103" s="187">
        <f>(IF(DASHBOARD!$J$2=F7,DASHBOARD!$P$74,IF(DASHBOARD!$J$2=0,0,F103)))</f>
        <v/>
      </c>
      <c r="G103" s="187">
        <f>(IF(DASHBOARD!$J$2=G7,DASHBOARD!$P$74,IF(DASHBOARD!$J$2=0,0,G103)))</f>
        <v/>
      </c>
      <c r="H103" s="187">
        <f>(IF(DASHBOARD!$J$2=H7,DASHBOARD!$P$74,IF(DASHBOARD!$J$2=0,0,H103)))</f>
        <v/>
      </c>
      <c r="I103" s="187">
        <f>(IF(DASHBOARD!$J$2=I7,DASHBOARD!$P$74,IF(DASHBOARD!$J$2=0,0,I103)))</f>
        <v/>
      </c>
      <c r="J103" s="187">
        <f>(IF(DASHBOARD!$J$2=J7,DASHBOARD!$P$74,IF(DASHBOARD!$J$2=0,0,J103)))</f>
        <v/>
      </c>
      <c r="K103" s="187">
        <f>(IF(DASHBOARD!$J$2=K7,DASHBOARD!$P$74,IF(DASHBOARD!$J$2=0,0,K103)))</f>
        <v/>
      </c>
      <c r="L103" s="187">
        <f>(IF(DASHBOARD!$J$2=L7,DASHBOARD!$P$74,IF(DASHBOARD!$J$2=0,0,L103)))</f>
        <v/>
      </c>
      <c r="M103" s="187">
        <f>(IF(DASHBOARD!$J$2=M7,DASHBOARD!$P$74,IF(DASHBOARD!$J$2=0,0,M103)))</f>
        <v/>
      </c>
      <c r="N103" s="187">
        <f>(IF(DASHBOARD!$J$2=N7,DASHBOARD!$P$74,IF(DASHBOARD!$J$2=0,0,N103)))</f>
        <v/>
      </c>
      <c r="O103" s="187">
        <f>(IF(DASHBOARD!$J$2=O7,DASHBOARD!$P$74,IF(DASHBOARD!$J$2=0,0,O103)))</f>
        <v/>
      </c>
      <c r="P103" s="187">
        <f>(IF(DASHBOARD!$J$2=P7,DASHBOARD!$P$74,IF(DASHBOARD!$J$2=0,0,P103)))</f>
        <v/>
      </c>
      <c r="Q103" s="187">
        <f>(IF(DASHBOARD!$J$2=Q7,DASHBOARD!$P$74,IF(DASHBOARD!$J$2=0,0,Q103)))</f>
        <v/>
      </c>
      <c r="R103" s="187">
        <f>(IF(DASHBOARD!$J$2=R7,DASHBOARD!$P$74,IF(DASHBOARD!$J$2=0,0,R103)))</f>
        <v/>
      </c>
      <c r="S103" s="187">
        <f>(IF(DASHBOARD!$J$2=S7,DASHBOARD!$P$74,IF(DASHBOARD!$J$2=0,0,S103)))</f>
        <v/>
      </c>
      <c r="T103" s="187">
        <f>(IF(DASHBOARD!$J$2=T7,DASHBOARD!$P$74,IF(DASHBOARD!$J$2=0,0,T103)))</f>
        <v/>
      </c>
      <c r="U103" s="187">
        <f>(IF(DASHBOARD!$J$2=U7,DASHBOARD!$P$74,IF(DASHBOARD!$J$2=0,0,U103)))</f>
        <v/>
      </c>
      <c r="V103" s="187">
        <f>(IF(DASHBOARD!$J$2=V7,DASHBOARD!$P$74,IF(DASHBOARD!$J$2=0,0,V103)))</f>
        <v/>
      </c>
      <c r="W103" s="187">
        <f>(IF(DASHBOARD!$J$2=W7,DASHBOARD!$P$74,IF(DASHBOARD!$J$2=0,0,W103)))</f>
        <v/>
      </c>
      <c r="X103" s="187">
        <f>(IF(DASHBOARD!$J$2=X7,DASHBOARD!$P$74,IF(DASHBOARD!$J$2=0,0,X103)))</f>
        <v/>
      </c>
      <c r="Y103" s="187">
        <f>(IF(DASHBOARD!$J$2=Y7,DASHBOARD!$P$74,IF(DASHBOARD!$J$2=0,0,Y103)))</f>
        <v/>
      </c>
      <c r="Z103" s="187">
        <f>(IF(DASHBOARD!$J$2=Z7,DASHBOARD!$P$74,IF(DASHBOARD!$J$2=0,0,Z103)))</f>
        <v/>
      </c>
      <c r="AA103" s="187">
        <f>(IF(DASHBOARD!$J$2=AA7,DASHBOARD!$P$74,IF(DASHBOARD!$J$2=0,0,AA103)))</f>
        <v/>
      </c>
      <c r="AB103" s="187">
        <f>(IF(DASHBOARD!$J$2=AB7,DASHBOARD!$P$74,IF(DASHBOARD!$J$2=0,0,AB103)))</f>
        <v/>
      </c>
      <c r="AC103" s="187">
        <f>(IF(DASHBOARD!$J$2=AC7,DASHBOARD!$P$74,IF(DASHBOARD!$J$2=0,0,AC103)))</f>
        <v/>
      </c>
      <c r="AD103" s="187">
        <f>(IF(DASHBOARD!$J$2=AD7,DASHBOARD!$P$74,IF(DASHBOARD!$J$2=0,0,AD103)))</f>
        <v/>
      </c>
      <c r="AE103" s="187">
        <f>(IF(DASHBOARD!$J$2=AE7,DASHBOARD!$P$74,IF(DASHBOARD!$J$2=0,0,AE103)))</f>
        <v/>
      </c>
      <c r="AF103" s="187">
        <f>(IF(DASHBOARD!$J$2=AF7,DASHBOARD!$P$74,IF(DASHBOARD!$J$2=0,0,AF103)))</f>
        <v/>
      </c>
      <c r="AG103" s="187">
        <f>(IF(DASHBOARD!$J$2=AG7,DASHBOARD!$P$74,IF(DASHBOARD!$J$2=0,0,AG103)))</f>
        <v/>
      </c>
      <c r="AH103" s="187">
        <f>(IF(DASHBOARD!$J$2=AH7,DASHBOARD!$P$74,IF(DASHBOARD!$J$2=0,0,AH103)))</f>
        <v/>
      </c>
      <c r="AI103" s="187">
        <f>(IF(DASHBOARD!$J$2=AI7,DASHBOARD!$P$74,IF(DASHBOARD!$J$2=0,0,AI103)))</f>
        <v/>
      </c>
      <c r="AJ103" s="187">
        <f>(IF(DASHBOARD!$J$2=AJ7,DASHBOARD!$P$74,IF(DASHBOARD!$J$2=0,0,AJ103)))</f>
        <v/>
      </c>
      <c r="AK103" s="187">
        <f>(IF(DASHBOARD!$J$2=AK7,DASHBOARD!$P$74,IF(DASHBOARD!$J$2=0,0,AK103)))</f>
        <v/>
      </c>
      <c r="AL103" s="187">
        <f>(IF(DASHBOARD!$J$2=AL7,DASHBOARD!$P$74,IF(DASHBOARD!$J$2=0,0,AL103)))</f>
        <v/>
      </c>
      <c r="AM103" s="187">
        <f>(IF(DASHBOARD!$J$2=AM7,DASHBOARD!$P$74,IF(DASHBOARD!$J$2=0,0,AM103)))</f>
        <v/>
      </c>
      <c r="AN103" s="187">
        <f>(IF(DASHBOARD!$J$2=AN7,DASHBOARD!$P$74,IF(DASHBOARD!$J$2=0,0,AN103)))</f>
        <v/>
      </c>
      <c r="AO103" s="187">
        <f>(IF(DASHBOARD!$J$2=AO7,DASHBOARD!$P$74,IF(DASHBOARD!$J$2=0,0,AO103)))</f>
        <v/>
      </c>
      <c r="AP103" s="187">
        <f>(IF(DASHBOARD!$J$2=AP7,DASHBOARD!$P$74,IF(DASHBOARD!$J$2=0,0,AP103)))</f>
        <v/>
      </c>
      <c r="AQ103" s="187">
        <f>(IF(DASHBOARD!$J$2=AQ7,DASHBOARD!$P$74,IF(DASHBOARD!$J$2=0,0,AQ103)))</f>
        <v/>
      </c>
      <c r="AR103" s="187">
        <f>(IF(DASHBOARD!$J$2=AR7,DASHBOARD!$P$74,IF(DASHBOARD!$J$2=0,0,AR103)))</f>
        <v/>
      </c>
      <c r="AS103" s="187">
        <f>(IF(DASHBOARD!$J$2=AS7,DASHBOARD!$P$74,IF(DASHBOARD!$J$2=0,0,AS103)))</f>
        <v/>
      </c>
      <c r="AT103" s="187">
        <f>(IF(DASHBOARD!$J$2=AT7,DASHBOARD!$P$74,IF(DASHBOARD!$J$2=0,0,AT103)))</f>
        <v/>
      </c>
      <c r="AU103" s="187">
        <f>(IF(DASHBOARD!$J$2=AU7,DASHBOARD!$P$74,IF(DASHBOARD!$J$2=0,0,AU103)))</f>
        <v/>
      </c>
      <c r="AV103" s="187">
        <f>(IF(DASHBOARD!$J$2=AV7,DASHBOARD!$P$74,IF(DASHBOARD!$J$2=0,0,AV103)))</f>
        <v/>
      </c>
      <c r="AW103" s="187">
        <f>(IF(DASHBOARD!$J$2=AW7,DASHBOARD!$P$74,IF(DASHBOARD!$J$2=0,0,AW103)))</f>
        <v/>
      </c>
      <c r="AX103" s="187">
        <f>(IF(DASHBOARD!$J$2=AX7,DASHBOARD!$P$74,IF(DASHBOARD!$J$2=0,0,AX103)))</f>
        <v/>
      </c>
      <c r="AY103" s="187">
        <f>(IF(DASHBOARD!$J$2=AY7,DASHBOARD!$P$74,IF(DASHBOARD!$J$2=0,0,AY103)))</f>
        <v/>
      </c>
      <c r="AZ103" s="187">
        <f>(IF(DASHBOARD!$J$2=AZ7,DASHBOARD!$P$74,IF(DASHBOARD!$J$2=0,0,AZ103)))</f>
        <v/>
      </c>
      <c r="BA103" s="187">
        <f>(IF(DASHBOARD!$J$2=BA7,DASHBOARD!$P$74,IF(DASHBOARD!$J$2=0,0,BA103)))</f>
        <v/>
      </c>
      <c r="BB103" s="180">
        <f>IF(SUM(F103:BA103)&lt;&gt;0,AVERAGEIF(F103:BA103,"&gt;0",F103:BA103),0)</f>
        <v/>
      </c>
      <c r="BC103" s="147" t="n"/>
      <c r="BD103" s="214">
        <f>MAXA(F103:BA103)</f>
        <v/>
      </c>
      <c r="BE103" s="1389">
        <f>IF(BD103&lt;&gt;0,VLOOKUP(BD103,$F$10:$BA$10,MATCH(BD103,F103:BA103,0)),"")</f>
        <v/>
      </c>
      <c r="BF103" s="214">
        <f t="array" ref="BF103">MIN(IF(F103:BA103&gt;0,F103:BA103))</f>
        <v/>
      </c>
      <c r="BG103" s="1389">
        <f>IF(BF103&lt;&gt;0,VLOOKUP(BF103,$F$10:$BA$10,MATCH($BF103,$F103:$BA103,0)),"")</f>
        <v/>
      </c>
      <c r="BI103" s="1390">
        <f>HLOOKUP($BI$9,$S$10:$AI$126,1+#REF!,TRUE)</f>
        <v/>
      </c>
      <c r="BJ103" s="1391">
        <f>HLOOKUP($BJ$9,$AJ$10:$AW$126,1+#REF!,TRUE)</f>
        <v/>
      </c>
      <c r="BK103" s="151" t="n"/>
    </row>
    <row r="104" ht="19.9" customHeight="1" s="18">
      <c r="B104" s="1370" t="n"/>
      <c r="C104" s="1353" t="n"/>
      <c r="D104" s="328" t="inlineStr">
        <is>
          <t>TAWAELI 150</t>
        </is>
      </c>
      <c r="E104" s="186" t="n">
        <v>150</v>
      </c>
      <c r="F104" s="187">
        <f>(IF(DASHBOARD!$J$2=F7,DASHBOARD!$P$97,IF(DASHBOARD!$J$2=0,0,F104)))</f>
        <v/>
      </c>
      <c r="G104" s="187">
        <f>(IF(DASHBOARD!$J$2=G7,DASHBOARD!$P$97,IF(DASHBOARD!$J$2=0,0,G104)))</f>
        <v/>
      </c>
      <c r="H104" s="187">
        <f>(IF(DASHBOARD!$J$2=H7,DASHBOARD!$P$97,IF(DASHBOARD!$J$2=0,0,H104)))</f>
        <v/>
      </c>
      <c r="I104" s="187">
        <f>(IF(DASHBOARD!$J$2=I7,DASHBOARD!$P$97,IF(DASHBOARD!$J$2=0,0,I104)))</f>
        <v/>
      </c>
      <c r="J104" s="187">
        <f>(IF(DASHBOARD!$J$2=J7,DASHBOARD!$P$97,IF(DASHBOARD!$J$2=0,0,J104)))</f>
        <v/>
      </c>
      <c r="K104" s="187">
        <f>(IF(DASHBOARD!$J$2=K7,DASHBOARD!$P$97,IF(DASHBOARD!$J$2=0,0,K104)))</f>
        <v/>
      </c>
      <c r="L104" s="187">
        <f>(IF(DASHBOARD!$J$2=L7,DASHBOARD!$P$97,IF(DASHBOARD!$J$2=0,0,L104)))</f>
        <v/>
      </c>
      <c r="M104" s="187">
        <f>(IF(DASHBOARD!$J$2=M7,DASHBOARD!$P$97,IF(DASHBOARD!$J$2=0,0,M104)))</f>
        <v/>
      </c>
      <c r="N104" s="187">
        <f>(IF(DASHBOARD!$J$2=N7,DASHBOARD!$P$97,IF(DASHBOARD!$J$2=0,0,N104)))</f>
        <v/>
      </c>
      <c r="O104" s="187">
        <f>(IF(DASHBOARD!$J$2=O7,DASHBOARD!$P$97,IF(DASHBOARD!$J$2=0,0,O104)))</f>
        <v/>
      </c>
      <c r="P104" s="187">
        <f>(IF(DASHBOARD!$J$2=P7,DASHBOARD!$P$97,IF(DASHBOARD!$J$2=0,0,P104)))</f>
        <v/>
      </c>
      <c r="Q104" s="187">
        <f>(IF(DASHBOARD!$J$2=Q7,DASHBOARD!$P$97,IF(DASHBOARD!$J$2=0,0,Q104)))</f>
        <v/>
      </c>
      <c r="R104" s="187">
        <f>(IF(DASHBOARD!$J$2=R7,DASHBOARD!$P$97,IF(DASHBOARD!$J$2=0,0,R104)))</f>
        <v/>
      </c>
      <c r="S104" s="187">
        <f>(IF(DASHBOARD!$J$2=S7,DASHBOARD!$P$97,IF(DASHBOARD!$J$2=0,0,S104)))</f>
        <v/>
      </c>
      <c r="T104" s="187">
        <f>(IF(DASHBOARD!$J$2=T7,DASHBOARD!$P$97,IF(DASHBOARD!$J$2=0,0,T104)))</f>
        <v/>
      </c>
      <c r="U104" s="187">
        <f>(IF(DASHBOARD!$J$2=U7,DASHBOARD!$P$97,IF(DASHBOARD!$J$2=0,0,U104)))</f>
        <v/>
      </c>
      <c r="V104" s="187">
        <f>(IF(DASHBOARD!$J$2=V7,DASHBOARD!$P$97,IF(DASHBOARD!$J$2=0,0,V104)))</f>
        <v/>
      </c>
      <c r="W104" s="187">
        <f>(IF(DASHBOARD!$J$2=W7,DASHBOARD!$P$97,IF(DASHBOARD!$J$2=0,0,W104)))</f>
        <v/>
      </c>
      <c r="X104" s="187">
        <f>(IF(DASHBOARD!$J$2=X7,DASHBOARD!$P$97,IF(DASHBOARD!$J$2=0,0,X104)))</f>
        <v/>
      </c>
      <c r="Y104" s="187">
        <f>(IF(DASHBOARD!$J$2=Y7,DASHBOARD!$P$97,IF(DASHBOARD!$J$2=0,0,Y104)))</f>
        <v/>
      </c>
      <c r="Z104" s="187">
        <f>(IF(DASHBOARD!$J$2=Z7,DASHBOARD!$P$97,IF(DASHBOARD!$J$2=0,0,Z104)))</f>
        <v/>
      </c>
      <c r="AA104" s="187">
        <f>(IF(DASHBOARD!$J$2=AA7,DASHBOARD!$P$97,IF(DASHBOARD!$J$2=0,0,AA104)))</f>
        <v/>
      </c>
      <c r="AB104" s="187">
        <f>(IF(DASHBOARD!$J$2=AB7,DASHBOARD!$P$97,IF(DASHBOARD!$J$2=0,0,AB104)))</f>
        <v/>
      </c>
      <c r="AC104" s="187">
        <f>(IF(DASHBOARD!$J$2=AC7,DASHBOARD!$P$97,IF(DASHBOARD!$J$2=0,0,AC104)))</f>
        <v/>
      </c>
      <c r="AD104" s="187">
        <f>(IF(DASHBOARD!$J$2=AD7,DASHBOARD!$P$97,IF(DASHBOARD!$J$2=0,0,AD104)))</f>
        <v/>
      </c>
      <c r="AE104" s="187">
        <f>(IF(DASHBOARD!$J$2=AE7,DASHBOARD!$P$97,IF(DASHBOARD!$J$2=0,0,AE104)))</f>
        <v/>
      </c>
      <c r="AF104" s="187">
        <f>(IF(DASHBOARD!$J$2=AF7,DASHBOARD!$P$97,IF(DASHBOARD!$J$2=0,0,AF104)))</f>
        <v/>
      </c>
      <c r="AG104" s="187">
        <f>(IF(DASHBOARD!$J$2=AG7,DASHBOARD!$P$97,IF(DASHBOARD!$J$2=0,0,AG104)))</f>
        <v/>
      </c>
      <c r="AH104" s="187">
        <f>(IF(DASHBOARD!$J$2=AH7,DASHBOARD!$P$97,IF(DASHBOARD!$J$2=0,0,AH104)))</f>
        <v/>
      </c>
      <c r="AI104" s="187">
        <f>(IF(DASHBOARD!$J$2=AI7,DASHBOARD!$P$97,IF(DASHBOARD!$J$2=0,0,AI104)))</f>
        <v/>
      </c>
      <c r="AJ104" s="187">
        <f>(IF(DASHBOARD!$J$2=AJ7,DASHBOARD!$P$97,IF(DASHBOARD!$J$2=0,0,AJ104)))</f>
        <v/>
      </c>
      <c r="AK104" s="187">
        <f>(IF(DASHBOARD!$J$2=AK7,DASHBOARD!$P$97,IF(DASHBOARD!$J$2=0,0,AK104)))</f>
        <v/>
      </c>
      <c r="AL104" s="187">
        <f>(IF(DASHBOARD!$J$2=AL7,DASHBOARD!$P$97,IF(DASHBOARD!$J$2=0,0,AL104)))</f>
        <v/>
      </c>
      <c r="AM104" s="187">
        <f>(IF(DASHBOARD!$J$2=AM7,DASHBOARD!$P$97,IF(DASHBOARD!$J$2=0,0,AM104)))</f>
        <v/>
      </c>
      <c r="AN104" s="187">
        <f>(IF(DASHBOARD!$J$2=AN7,DASHBOARD!$P$97,IF(DASHBOARD!$J$2=0,0,AN104)))</f>
        <v/>
      </c>
      <c r="AO104" s="187">
        <f>(IF(DASHBOARD!$J$2=AO7,DASHBOARD!$P$97,IF(DASHBOARD!$J$2=0,0,AO104)))</f>
        <v/>
      </c>
      <c r="AP104" s="187">
        <f>(IF(DASHBOARD!$J$2=AP7,DASHBOARD!$P$97,IF(DASHBOARD!$J$2=0,0,AP104)))</f>
        <v/>
      </c>
      <c r="AQ104" s="187">
        <f>(IF(DASHBOARD!$J$2=AQ7,DASHBOARD!$P$97,IF(DASHBOARD!$J$2=0,0,AQ104)))</f>
        <v/>
      </c>
      <c r="AR104" s="187">
        <f>(IF(DASHBOARD!$J$2=AR7,DASHBOARD!$P$97,IF(DASHBOARD!$J$2=0,0,AR104)))</f>
        <v/>
      </c>
      <c r="AS104" s="187">
        <f>(IF(DASHBOARD!$J$2=AS7,DASHBOARD!$P$97,IF(DASHBOARD!$J$2=0,0,AS104)))</f>
        <v/>
      </c>
      <c r="AT104" s="187">
        <f>(IF(DASHBOARD!$J$2=AT7,DASHBOARD!$P$97,IF(DASHBOARD!$J$2=0,0,AT104)))</f>
        <v/>
      </c>
      <c r="AU104" s="187">
        <f>(IF(DASHBOARD!$J$2=AU7,DASHBOARD!$P$97,IF(DASHBOARD!$J$2=0,0,AU104)))</f>
        <v/>
      </c>
      <c r="AV104" s="187">
        <f>(IF(DASHBOARD!$J$2=AV7,DASHBOARD!$P$97,IF(DASHBOARD!$J$2=0,0,AV104)))</f>
        <v/>
      </c>
      <c r="AW104" s="187">
        <f>(IF(DASHBOARD!$J$2=AW7,DASHBOARD!$P$97,IF(DASHBOARD!$J$2=0,0,AW104)))</f>
        <v/>
      </c>
      <c r="AX104" s="187">
        <f>(IF(DASHBOARD!$J$2=AX7,DASHBOARD!$P$97,IF(DASHBOARD!$J$2=0,0,AX104)))</f>
        <v/>
      </c>
      <c r="AY104" s="187">
        <f>(IF(DASHBOARD!$J$2=AY7,DASHBOARD!$P$97,IF(DASHBOARD!$J$2=0,0,AY104)))</f>
        <v/>
      </c>
      <c r="AZ104" s="187">
        <f>(IF(DASHBOARD!$J$2=AZ7,DASHBOARD!$P$97,IF(DASHBOARD!$J$2=0,0,AZ104)))</f>
        <v/>
      </c>
      <c r="BA104" s="187">
        <f>(IF(DASHBOARD!$J$2=BA7,DASHBOARD!$P$97,IF(DASHBOARD!$J$2=0,0,BA104)))</f>
        <v/>
      </c>
      <c r="BB104" s="180">
        <f>IF(SUM(F104:BA104)&lt;&gt;0,AVERAGEIF(F104:BA104,"&gt;0",F104:BA104),0)</f>
        <v/>
      </c>
      <c r="BC104" s="147" t="n"/>
      <c r="BD104" s="214">
        <f>MAXA(F104:BA104)</f>
        <v/>
      </c>
      <c r="BE104" s="1389">
        <f>IF(BD104&lt;&gt;0,VLOOKUP(BD104,$F$10:$BA$10,MATCH(BD104,F104:BA104,0)),"")</f>
        <v/>
      </c>
      <c r="BF104" s="214">
        <f t="array" ref="BF104">MIN(IF(F104:BA104&gt;0,F104:BA104))</f>
        <v/>
      </c>
      <c r="BG104" s="1389">
        <f>IF(BF104&lt;&gt;0,VLOOKUP(BF104,$F$10:$BA$10,MATCH($BF104,$F104:$BA104,0)),"")</f>
        <v/>
      </c>
      <c r="BI104" s="1390">
        <f>HLOOKUP($BI$9,$S$10:$AI$126,1+#REF!,TRUE)</f>
        <v/>
      </c>
      <c r="BJ104" s="1391">
        <f>HLOOKUP($BJ$9,$AJ$10:$AW$126,1+#REF!,TRUE)</f>
        <v/>
      </c>
      <c r="BK104" s="151" t="n"/>
    </row>
    <row r="105" ht="19.9" customHeight="1" s="18" thickBot="1">
      <c r="B105" s="1370" t="n"/>
      <c r="C105" s="1374" t="n"/>
      <c r="D105" s="777" t="inlineStr">
        <is>
          <t>PLTU PALU 3 150</t>
        </is>
      </c>
      <c r="E105" s="186" t="n">
        <v>150</v>
      </c>
      <c r="F105" s="324">
        <f>(IF(DASHBOARD!$J$2=F7,DASHBOARD!$P$102,IF(DASHBOARD!$J$2=0,0,F105)))</f>
        <v/>
      </c>
      <c r="G105" s="324">
        <f>(IF(DASHBOARD!$J$2=G7,DASHBOARD!$P$102,IF(DASHBOARD!$J$2=0,0,G105)))</f>
        <v/>
      </c>
      <c r="H105" s="324">
        <f>(IF(DASHBOARD!$J$2=H7,DASHBOARD!$P$102,IF(DASHBOARD!$J$2=0,0,H105)))</f>
        <v/>
      </c>
      <c r="I105" s="324">
        <f>(IF(DASHBOARD!$J$2=I7,DASHBOARD!$P$102,IF(DASHBOARD!$J$2=0,0,I105)))</f>
        <v/>
      </c>
      <c r="J105" s="324">
        <f>(IF(DASHBOARD!$J$2=J7,DASHBOARD!$P$102,IF(DASHBOARD!$J$2=0,0,J105)))</f>
        <v/>
      </c>
      <c r="K105" s="324">
        <f>(IF(DASHBOARD!$J$2=K7,DASHBOARD!$P$102,IF(DASHBOARD!$J$2=0,0,K105)))</f>
        <v/>
      </c>
      <c r="L105" s="324">
        <f>(IF(DASHBOARD!$J$2=L7,DASHBOARD!$P$102,IF(DASHBOARD!$J$2=0,0,L105)))</f>
        <v/>
      </c>
      <c r="M105" s="324">
        <f>(IF(DASHBOARD!$J$2=M7,DASHBOARD!$P$102,IF(DASHBOARD!$J$2=0,0,M105)))</f>
        <v/>
      </c>
      <c r="N105" s="324">
        <f>(IF(DASHBOARD!$J$2=N7,DASHBOARD!$P$102,IF(DASHBOARD!$J$2=0,0,N105)))</f>
        <v/>
      </c>
      <c r="O105" s="324">
        <f>(IF(DASHBOARD!$J$2=O7,DASHBOARD!$P$102,IF(DASHBOARD!$J$2=0,0,O105)))</f>
        <v/>
      </c>
      <c r="P105" s="324">
        <f>(IF(DASHBOARD!$J$2=P7,DASHBOARD!$P$102,IF(DASHBOARD!$J$2=0,0,P105)))</f>
        <v/>
      </c>
      <c r="Q105" s="324">
        <f>(IF(DASHBOARD!$J$2=Q7,DASHBOARD!$P$102,IF(DASHBOARD!$J$2=0,0,Q105)))</f>
        <v/>
      </c>
      <c r="R105" s="324">
        <f>(IF(DASHBOARD!$J$2=R7,DASHBOARD!$P$102,IF(DASHBOARD!$J$2=0,0,R105)))</f>
        <v/>
      </c>
      <c r="S105" s="324">
        <f>(IF(DASHBOARD!$J$2=S7,DASHBOARD!$P$102,IF(DASHBOARD!$J$2=0,0,S105)))</f>
        <v/>
      </c>
      <c r="T105" s="324">
        <f>(IF(DASHBOARD!$J$2=T7,DASHBOARD!$P$102,IF(DASHBOARD!$J$2=0,0,T105)))</f>
        <v/>
      </c>
      <c r="U105" s="324">
        <f>(IF(DASHBOARD!$J$2=U7,DASHBOARD!$P$102,IF(DASHBOARD!$J$2=0,0,U105)))</f>
        <v/>
      </c>
      <c r="V105" s="324">
        <f>(IF(DASHBOARD!$J$2=V7,DASHBOARD!$P$102,IF(DASHBOARD!$J$2=0,0,V105)))</f>
        <v/>
      </c>
      <c r="W105" s="324">
        <f>(IF(DASHBOARD!$J$2=W7,DASHBOARD!$P$102,IF(DASHBOARD!$J$2=0,0,W105)))</f>
        <v/>
      </c>
      <c r="X105" s="324">
        <f>(IF(DASHBOARD!$J$2=X7,DASHBOARD!$P$102,IF(DASHBOARD!$J$2=0,0,X105)))</f>
        <v/>
      </c>
      <c r="Y105" s="324">
        <f>(IF(DASHBOARD!$J$2=Y7,DASHBOARD!$P$102,IF(DASHBOARD!$J$2=0,0,Y105)))</f>
        <v/>
      </c>
      <c r="Z105" s="324">
        <f>(IF(DASHBOARD!$J$2=Z7,DASHBOARD!$P$102,IF(DASHBOARD!$J$2=0,0,Z105)))</f>
        <v/>
      </c>
      <c r="AA105" s="324">
        <f>(IF(DASHBOARD!$J$2=AA7,DASHBOARD!$P$102,IF(DASHBOARD!$J$2=0,0,AA105)))</f>
        <v/>
      </c>
      <c r="AB105" s="324">
        <f>(IF(DASHBOARD!$J$2=AB7,DASHBOARD!$P$102,IF(DASHBOARD!$J$2=0,0,AB105)))</f>
        <v/>
      </c>
      <c r="AC105" s="324">
        <f>(IF(DASHBOARD!$J$2=AC7,DASHBOARD!$P$102,IF(DASHBOARD!$J$2=0,0,AC105)))</f>
        <v/>
      </c>
      <c r="AD105" s="324">
        <f>(IF(DASHBOARD!$J$2=AD7,DASHBOARD!$P$102,IF(DASHBOARD!$J$2=0,0,AD105)))</f>
        <v/>
      </c>
      <c r="AE105" s="324">
        <f>(IF(DASHBOARD!$J$2=AE7,DASHBOARD!$P$102,IF(DASHBOARD!$J$2=0,0,AE105)))</f>
        <v/>
      </c>
      <c r="AF105" s="324">
        <f>(IF(DASHBOARD!$J$2=AF7,DASHBOARD!$P$102,IF(DASHBOARD!$J$2=0,0,AF105)))</f>
        <v/>
      </c>
      <c r="AG105" s="324">
        <f>(IF(DASHBOARD!$J$2=AG7,DASHBOARD!$P$102,IF(DASHBOARD!$J$2=0,0,AG105)))</f>
        <v/>
      </c>
      <c r="AH105" s="324">
        <f>(IF(DASHBOARD!$J$2=AH7,DASHBOARD!$P$102,IF(DASHBOARD!$J$2=0,0,AH105)))</f>
        <v/>
      </c>
      <c r="AI105" s="324">
        <f>(IF(DASHBOARD!$J$2=AI7,DASHBOARD!$P$102,IF(DASHBOARD!$J$2=0,0,AI105)))</f>
        <v/>
      </c>
      <c r="AJ105" s="324">
        <f>(IF(DASHBOARD!$J$2=AJ7,DASHBOARD!$P$102,IF(DASHBOARD!$J$2=0,0,AJ105)))</f>
        <v/>
      </c>
      <c r="AK105" s="324">
        <f>(IF(DASHBOARD!$J$2=AK7,DASHBOARD!$P$102,IF(DASHBOARD!$J$2=0,0,AK105)))</f>
        <v/>
      </c>
      <c r="AL105" s="324">
        <f>(IF(DASHBOARD!$J$2=AL7,DASHBOARD!$P$102,IF(DASHBOARD!$J$2=0,0,AL105)))</f>
        <v/>
      </c>
      <c r="AM105" s="324">
        <f>(IF(DASHBOARD!$J$2=AM7,DASHBOARD!$P$102,IF(DASHBOARD!$J$2=0,0,AM105)))</f>
        <v/>
      </c>
      <c r="AN105" s="324">
        <f>(IF(DASHBOARD!$J$2=AN7,DASHBOARD!$P$102,IF(DASHBOARD!$J$2=0,0,AN105)))</f>
        <v/>
      </c>
      <c r="AO105" s="324">
        <f>(IF(DASHBOARD!$J$2=AO7,DASHBOARD!$P$102,IF(DASHBOARD!$J$2=0,0,AO105)))</f>
        <v/>
      </c>
      <c r="AP105" s="324">
        <f>(IF(DASHBOARD!$J$2=AP7,DASHBOARD!$P$102,IF(DASHBOARD!$J$2=0,0,AP105)))</f>
        <v/>
      </c>
      <c r="AQ105" s="324">
        <f>(IF(DASHBOARD!$J$2=AQ7,DASHBOARD!$P$102,IF(DASHBOARD!$J$2=0,0,AQ105)))</f>
        <v/>
      </c>
      <c r="AR105" s="324">
        <f>(IF(DASHBOARD!$J$2=AR7,DASHBOARD!$P$102,IF(DASHBOARD!$J$2=0,0,AR105)))</f>
        <v/>
      </c>
      <c r="AS105" s="324">
        <f>(IF(DASHBOARD!$J$2=AS7,DASHBOARD!$P$102,IF(DASHBOARD!$J$2=0,0,AS105)))</f>
        <v/>
      </c>
      <c r="AT105" s="324">
        <f>(IF(DASHBOARD!$J$2=AT7,DASHBOARD!$P$102,IF(DASHBOARD!$J$2=0,0,AT105)))</f>
        <v/>
      </c>
      <c r="AU105" s="324">
        <f>(IF(DASHBOARD!$J$2=AU7,DASHBOARD!$P$102,IF(DASHBOARD!$J$2=0,0,AU105)))</f>
        <v/>
      </c>
      <c r="AV105" s="324">
        <f>(IF(DASHBOARD!$J$2=AV7,DASHBOARD!$P$102,IF(DASHBOARD!$J$2=0,0,AV105)))</f>
        <v/>
      </c>
      <c r="AW105" s="324">
        <f>(IF(DASHBOARD!$J$2=AW7,DASHBOARD!$P$102,IF(DASHBOARD!$J$2=0,0,AW105)))</f>
        <v/>
      </c>
      <c r="AX105" s="324">
        <f>(IF(DASHBOARD!$J$2=AX7,DASHBOARD!$P$102,IF(DASHBOARD!$J$2=0,0,AX105)))</f>
        <v/>
      </c>
      <c r="AY105" s="324">
        <f>(IF(DASHBOARD!$J$2=AY7,DASHBOARD!$P$102,IF(DASHBOARD!$J$2=0,0,AY105)))</f>
        <v/>
      </c>
      <c r="AZ105" s="324">
        <f>(IF(DASHBOARD!$J$2=AZ7,DASHBOARD!$P$102,IF(DASHBOARD!$J$2=0,0,AZ105)))</f>
        <v/>
      </c>
      <c r="BA105" s="324">
        <f>(IF(DASHBOARD!$J$2=BA7,DASHBOARD!$P$102,IF(DASHBOARD!$J$2=0,0,BA105)))</f>
        <v/>
      </c>
      <c r="BB105" s="238">
        <f>IF(SUM(F105:BA105)&lt;&gt;0,AVERAGEIF(F105:BA105,"&gt;0",F105:BA105),0)</f>
        <v/>
      </c>
      <c r="BC105" s="147" t="n"/>
      <c r="BD105" s="209">
        <f>MAXA(F105:BA105)</f>
        <v/>
      </c>
      <c r="BE105" s="1392">
        <f>IF(BD105&lt;&gt;0,VLOOKUP(BD105,$F$10:$BA$10,MATCH(BD105,F105:BA105,0)),"")</f>
        <v/>
      </c>
      <c r="BF105" s="209">
        <f t="array" ref="BF105">MIN(IF(F105:BA105&gt;0,F105:BA105))</f>
        <v/>
      </c>
      <c r="BG105" s="1392">
        <f>IF(BF105&lt;&gt;0,VLOOKUP(BF105,$F$10:$BA$10,MATCH($BF105,$F105:$BA105,0)),"")</f>
        <v/>
      </c>
      <c r="BI105" s="1393">
        <f>HLOOKUP($BI$9,$S$10:$AI$126,1+#REF!,TRUE)</f>
        <v/>
      </c>
      <c r="BJ105" s="1394">
        <f>HLOOKUP($BJ$9,$AJ$10:$AW$126,1+#REF!,TRUE)</f>
        <v/>
      </c>
      <c r="BK105" s="151" t="n"/>
    </row>
    <row r="106" ht="19.9" customFormat="1" customHeight="1" s="242" thickTop="1">
      <c r="A106" s="257" t="n"/>
      <c r="B106" s="982" t="inlineStr">
        <is>
          <t>SUTET</t>
        </is>
      </c>
      <c r="C106" s="1032" t="inlineStr">
        <is>
          <t>275 KV</t>
        </is>
      </c>
      <c r="D106" s="239" t="inlineStr">
        <is>
          <t>PAMONA 275</t>
        </is>
      </c>
      <c r="E106" s="240" t="n">
        <v>275</v>
      </c>
      <c r="F106" s="187">
        <f>(IF(DASHBOARD!$J$2=F7,DASHBOARD!$P$45,IF(DASHBOARD!$J$2=0,0,F106)))</f>
        <v/>
      </c>
      <c r="G106" s="187">
        <f>(IF(DASHBOARD!$J$2=G7,DASHBOARD!$P$45,IF(DASHBOARD!$J$2=0,0,G106)))</f>
        <v/>
      </c>
      <c r="H106" s="187">
        <f>(IF(DASHBOARD!$J$2=H7,DASHBOARD!$P$45,IF(DASHBOARD!$J$2=0,0,H106)))</f>
        <v/>
      </c>
      <c r="I106" s="187">
        <f>(IF(DASHBOARD!$J$2=I7,DASHBOARD!$P$45,IF(DASHBOARD!$J$2=0,0,I106)))</f>
        <v/>
      </c>
      <c r="J106" s="187">
        <f>(IF(DASHBOARD!$J$2=J7,DASHBOARD!$P$45,IF(DASHBOARD!$J$2=0,0,J106)))</f>
        <v/>
      </c>
      <c r="K106" s="187">
        <f>(IF(DASHBOARD!$J$2=K7,DASHBOARD!$P$45,IF(DASHBOARD!$J$2=0,0,K106)))</f>
        <v/>
      </c>
      <c r="L106" s="187">
        <f>(IF(DASHBOARD!$J$2=L7,DASHBOARD!$P$45,IF(DASHBOARD!$J$2=0,0,L106)))</f>
        <v/>
      </c>
      <c r="M106" s="187">
        <f>(IF(DASHBOARD!$J$2=M7,DASHBOARD!$P$45,IF(DASHBOARD!$J$2=0,0,M106)))</f>
        <v/>
      </c>
      <c r="N106" s="187">
        <f>(IF(DASHBOARD!$J$2=N7,DASHBOARD!$P$45,IF(DASHBOARD!$J$2=0,0,N106)))</f>
        <v/>
      </c>
      <c r="O106" s="187">
        <f>(IF(DASHBOARD!$J$2=O7,DASHBOARD!$P$45,IF(DASHBOARD!$J$2=0,0,O106)))</f>
        <v/>
      </c>
      <c r="P106" s="187">
        <f>(IF(DASHBOARD!$J$2=P7,DASHBOARD!$P$45,IF(DASHBOARD!$J$2=0,0,P106)))</f>
        <v/>
      </c>
      <c r="Q106" s="187">
        <f>(IF(DASHBOARD!$J$2=Q7,DASHBOARD!$P$45,IF(DASHBOARD!$J$2=0,0,Q106)))</f>
        <v/>
      </c>
      <c r="R106" s="187">
        <f>(IF(DASHBOARD!$J$2=R7,DASHBOARD!$P$45,IF(DASHBOARD!$J$2=0,0,R106)))</f>
        <v/>
      </c>
      <c r="S106" s="187">
        <f>(IF(DASHBOARD!$J$2=S7,DASHBOARD!$P$45,IF(DASHBOARD!$J$2=0,0,S106)))</f>
        <v/>
      </c>
      <c r="T106" s="187">
        <f>(IF(DASHBOARD!$J$2=T7,DASHBOARD!$P$45,IF(DASHBOARD!$J$2=0,0,T106)))</f>
        <v/>
      </c>
      <c r="U106" s="187">
        <f>(IF(DASHBOARD!$J$2=U7,DASHBOARD!$P$45,IF(DASHBOARD!$J$2=0,0,U106)))</f>
        <v/>
      </c>
      <c r="V106" s="187">
        <f>(IF(DASHBOARD!$J$2=V7,DASHBOARD!$P$45,IF(DASHBOARD!$J$2=0,0,V106)))</f>
        <v/>
      </c>
      <c r="W106" s="187">
        <f>(IF(DASHBOARD!$J$2=W7,DASHBOARD!$P$45,IF(DASHBOARD!$J$2=0,0,W106)))</f>
        <v/>
      </c>
      <c r="X106" s="187">
        <f>(IF(DASHBOARD!$J$2=X7,DASHBOARD!$P$45,IF(DASHBOARD!$J$2=0,0,X106)))</f>
        <v/>
      </c>
      <c r="Y106" s="187">
        <f>(IF(DASHBOARD!$J$2=Y7,DASHBOARD!$P$45,IF(DASHBOARD!$J$2=0,0,Y106)))</f>
        <v/>
      </c>
      <c r="Z106" s="187">
        <f>(IF(DASHBOARD!$J$2=Z7,DASHBOARD!$P$45,IF(DASHBOARD!$J$2=0,0,Z106)))</f>
        <v/>
      </c>
      <c r="AA106" s="187">
        <f>(IF(DASHBOARD!$J$2=AA7,DASHBOARD!$P$45,IF(DASHBOARD!$J$2=0,0,AA106)))</f>
        <v/>
      </c>
      <c r="AB106" s="187">
        <f>(IF(DASHBOARD!$J$2=AB7,DASHBOARD!$P$45,IF(DASHBOARD!$J$2=0,0,AB106)))</f>
        <v/>
      </c>
      <c r="AC106" s="187">
        <f>(IF(DASHBOARD!$J$2=AC7,DASHBOARD!$P$45,IF(DASHBOARD!$J$2=0,0,AC106)))</f>
        <v/>
      </c>
      <c r="AD106" s="187">
        <f>(IF(DASHBOARD!$J$2=AD7,DASHBOARD!$P$45,IF(DASHBOARD!$J$2=0,0,AD106)))</f>
        <v/>
      </c>
      <c r="AE106" s="187">
        <f>(IF(DASHBOARD!$J$2=AE7,DASHBOARD!$P$45,IF(DASHBOARD!$J$2=0,0,AE106)))</f>
        <v/>
      </c>
      <c r="AF106" s="187">
        <f>(IF(DASHBOARD!$J$2=AF7,DASHBOARD!$P$45,IF(DASHBOARD!$J$2=0,0,AF106)))</f>
        <v/>
      </c>
      <c r="AG106" s="187">
        <f>(IF(DASHBOARD!$J$2=AG7,DASHBOARD!$P$45,IF(DASHBOARD!$J$2=0,0,AG106)))</f>
        <v/>
      </c>
      <c r="AH106" s="187">
        <f>(IF(DASHBOARD!$J$2=AH7,DASHBOARD!$P$45,IF(DASHBOARD!$J$2=0,0,AH106)))</f>
        <v/>
      </c>
      <c r="AI106" s="187">
        <f>(IF(DASHBOARD!$J$2=AI7,DASHBOARD!$P$45,IF(DASHBOARD!$J$2=0,0,AI106)))</f>
        <v/>
      </c>
      <c r="AJ106" s="187">
        <f>(IF(DASHBOARD!$J$2=AJ7,DASHBOARD!$P$45,IF(DASHBOARD!$J$2=0,0,AJ106)))</f>
        <v/>
      </c>
      <c r="AK106" s="187">
        <f>(IF(DASHBOARD!$J$2=AK7,DASHBOARD!$P$45,IF(DASHBOARD!$J$2=0,0,AK106)))</f>
        <v/>
      </c>
      <c r="AL106" s="187">
        <f>(IF(DASHBOARD!$J$2=AL7,DASHBOARD!$P$45,IF(DASHBOARD!$J$2=0,0,AL106)))</f>
        <v/>
      </c>
      <c r="AM106" s="187">
        <f>(IF(DASHBOARD!$J$2=AM7,DASHBOARD!$P$45,IF(DASHBOARD!$J$2=0,0,AM106)))</f>
        <v/>
      </c>
      <c r="AN106" s="187">
        <f>(IF(DASHBOARD!$J$2=AN7,DASHBOARD!$P$45,IF(DASHBOARD!$J$2=0,0,AN106)))</f>
        <v/>
      </c>
      <c r="AO106" s="187">
        <f>(IF(DASHBOARD!$J$2=AO7,DASHBOARD!$P$45,IF(DASHBOARD!$J$2=0,0,AO106)))</f>
        <v/>
      </c>
      <c r="AP106" s="187">
        <f>(IF(DASHBOARD!$J$2=AP7,DASHBOARD!$P$45,IF(DASHBOARD!$J$2=0,0,AP106)))</f>
        <v/>
      </c>
      <c r="AQ106" s="187">
        <f>(IF(DASHBOARD!$J$2=AQ7,DASHBOARD!$P$45,IF(DASHBOARD!$J$2=0,0,AQ106)))</f>
        <v/>
      </c>
      <c r="AR106" s="187">
        <f>(IF(DASHBOARD!$J$2=AR7,DASHBOARD!$P$45,IF(DASHBOARD!$J$2=0,0,AR106)))</f>
        <v/>
      </c>
      <c r="AS106" s="187">
        <f>(IF(DASHBOARD!$J$2=AS7,DASHBOARD!$P$45,IF(DASHBOARD!$J$2=0,0,AS106)))</f>
        <v/>
      </c>
      <c r="AT106" s="187">
        <f>(IF(DASHBOARD!$J$2=AT7,DASHBOARD!$P$45,IF(DASHBOARD!$J$2=0,0,AT106)))</f>
        <v/>
      </c>
      <c r="AU106" s="187">
        <f>(IF(DASHBOARD!$J$2=AU7,DASHBOARD!$P$45,IF(DASHBOARD!$J$2=0,0,AU106)))</f>
        <v/>
      </c>
      <c r="AV106" s="187">
        <f>(IF(DASHBOARD!$J$2=AV7,DASHBOARD!$P$45,IF(DASHBOARD!$J$2=0,0,AV106)))</f>
        <v/>
      </c>
      <c r="AW106" s="187">
        <f>(IF(DASHBOARD!$J$2=AW7,DASHBOARD!$P$45,IF(DASHBOARD!$J$2=0,0,AW106)))</f>
        <v/>
      </c>
      <c r="AX106" s="187">
        <f>(IF(DASHBOARD!$J$2=AX7,DASHBOARD!$P$45,IF(DASHBOARD!$J$2=0,0,AX106)))</f>
        <v/>
      </c>
      <c r="AY106" s="187">
        <f>(IF(DASHBOARD!$J$2=AY7,DASHBOARD!$P$45,IF(DASHBOARD!$J$2=0,0,AY106)))</f>
        <v/>
      </c>
      <c r="AZ106" s="187">
        <f>(IF(DASHBOARD!$J$2=AZ7,DASHBOARD!$P$45,IF(DASHBOARD!$J$2=0,0,AZ106)))</f>
        <v/>
      </c>
      <c r="BA106" s="187">
        <f>(IF(DASHBOARD!$J$2=BA7,DASHBOARD!$P$45,IF(DASHBOARD!$J$2=0,0,BA106)))</f>
        <v/>
      </c>
      <c r="BB106" s="241">
        <f>IF(SUM(F106:BA106)&lt;&gt;0,AVERAGEIF(F106:BA106,"&gt;0",F106:BA106),0)</f>
        <v/>
      </c>
      <c r="BD106" s="214">
        <f>MAXA(F106:BA106)</f>
        <v/>
      </c>
      <c r="BE106" s="1389">
        <f>IF(BD106&lt;&gt;0,VLOOKUP(BD106,$F$10:$BA$10,MATCH(BD106,F106:BA106,0)),"")</f>
        <v/>
      </c>
      <c r="BF106" s="214">
        <f t="array" ref="BF106">MIN(IF(F106:BA106&gt;0,F106:BA106))</f>
        <v/>
      </c>
      <c r="BG106" s="1389">
        <f>IF(BF106&lt;&gt;0,VLOOKUP(BF106,$F$10:$BA$10,MATCH($BF106,$F106:$BA106,0)),"")</f>
        <v/>
      </c>
      <c r="BH106" s="257" t="n"/>
      <c r="BI106" s="1390">
        <f>HLOOKUP($BI$9,$S$10:$AI$126,1+#REF!,TRUE)</f>
        <v/>
      </c>
      <c r="BJ106" s="1391">
        <f>HLOOKUP($BJ$9,$AJ$10:$AW$126,1+#REF!,TRUE)</f>
        <v/>
      </c>
      <c r="BK106" s="151" t="n"/>
    </row>
    <row r="107" ht="19.9" customFormat="1" customHeight="1" s="242">
      <c r="A107" s="257" t="n"/>
      <c r="B107" s="1410" t="n"/>
      <c r="C107" s="1353" t="n"/>
      <c r="D107" s="243" t="inlineStr">
        <is>
          <t>WOTU 275</t>
        </is>
      </c>
      <c r="E107" s="244" t="n">
        <v>275</v>
      </c>
      <c r="F107" s="187">
        <f>(IF(DASHBOARD!$J$2=F7,DASHBOARD!$P$47,IF(DASHBOARD!$J$2=0,0,F107)))</f>
        <v/>
      </c>
      <c r="G107" s="187">
        <f>(IF(DASHBOARD!$J$2=G7,DASHBOARD!$P$47,IF(DASHBOARD!$J$2=0,0,G107)))</f>
        <v/>
      </c>
      <c r="H107" s="187">
        <f>(IF(DASHBOARD!$J$2=H7,DASHBOARD!$P$47,IF(DASHBOARD!$J$2=0,0,H107)))</f>
        <v/>
      </c>
      <c r="I107" s="187">
        <f>(IF(DASHBOARD!$J$2=I7,DASHBOARD!$P$47,IF(DASHBOARD!$J$2=0,0,I107)))</f>
        <v/>
      </c>
      <c r="J107" s="187">
        <f>(IF(DASHBOARD!$J$2=J7,DASHBOARD!$P$47,IF(DASHBOARD!$J$2=0,0,J107)))</f>
        <v/>
      </c>
      <c r="K107" s="187">
        <f>(IF(DASHBOARD!$J$2=K7,DASHBOARD!$P$47,IF(DASHBOARD!$J$2=0,0,K107)))</f>
        <v/>
      </c>
      <c r="L107" s="187">
        <f>(IF(DASHBOARD!$J$2=L7,DASHBOARD!$P$47,IF(DASHBOARD!$J$2=0,0,L107)))</f>
        <v/>
      </c>
      <c r="M107" s="187">
        <f>(IF(DASHBOARD!$J$2=M7,DASHBOARD!$P$47,IF(DASHBOARD!$J$2=0,0,M107)))</f>
        <v/>
      </c>
      <c r="N107" s="187">
        <f>(IF(DASHBOARD!$J$2=N7,DASHBOARD!$P$47,IF(DASHBOARD!$J$2=0,0,N107)))</f>
        <v/>
      </c>
      <c r="O107" s="187">
        <f>(IF(DASHBOARD!$J$2=O7,DASHBOARD!$P$47,IF(DASHBOARD!$J$2=0,0,O107)))</f>
        <v/>
      </c>
      <c r="P107" s="187">
        <f>(IF(DASHBOARD!$J$2=P7,DASHBOARD!$P$47,IF(DASHBOARD!$J$2=0,0,P107)))</f>
        <v/>
      </c>
      <c r="Q107" s="187">
        <f>(IF(DASHBOARD!$J$2=Q7,DASHBOARD!$P$47,IF(DASHBOARD!$J$2=0,0,Q107)))</f>
        <v/>
      </c>
      <c r="R107" s="187">
        <f>(IF(DASHBOARD!$J$2=R7,DASHBOARD!$P$47,IF(DASHBOARD!$J$2=0,0,R107)))</f>
        <v/>
      </c>
      <c r="S107" s="187">
        <f>(IF(DASHBOARD!$J$2=S7,DASHBOARD!$P$47,IF(DASHBOARD!$J$2=0,0,S107)))</f>
        <v/>
      </c>
      <c r="T107" s="187">
        <f>(IF(DASHBOARD!$J$2=T7,DASHBOARD!$P$47,IF(DASHBOARD!$J$2=0,0,T107)))</f>
        <v/>
      </c>
      <c r="U107" s="187">
        <f>(IF(DASHBOARD!$J$2=U7,DASHBOARD!$P$47,IF(DASHBOARD!$J$2=0,0,U107)))</f>
        <v/>
      </c>
      <c r="V107" s="187">
        <f>(IF(DASHBOARD!$J$2=V7,DASHBOARD!$P$47,IF(DASHBOARD!$J$2=0,0,V107)))</f>
        <v/>
      </c>
      <c r="W107" s="187">
        <f>(IF(DASHBOARD!$J$2=W7,DASHBOARD!$P$47,IF(DASHBOARD!$J$2=0,0,W107)))</f>
        <v/>
      </c>
      <c r="X107" s="187">
        <f>(IF(DASHBOARD!$J$2=X7,DASHBOARD!$P$47,IF(DASHBOARD!$J$2=0,0,X107)))</f>
        <v/>
      </c>
      <c r="Y107" s="187">
        <f>(IF(DASHBOARD!$J$2=Y7,DASHBOARD!$P$47,IF(DASHBOARD!$J$2=0,0,Y107)))</f>
        <v/>
      </c>
      <c r="Z107" s="187">
        <f>(IF(DASHBOARD!$J$2=Z7,DASHBOARD!$P$47,IF(DASHBOARD!$J$2=0,0,Z107)))</f>
        <v/>
      </c>
      <c r="AA107" s="187">
        <f>(IF(DASHBOARD!$J$2=AA7,DASHBOARD!$P$47,IF(DASHBOARD!$J$2=0,0,AA107)))</f>
        <v/>
      </c>
      <c r="AB107" s="187">
        <f>(IF(DASHBOARD!$J$2=AB7,DASHBOARD!$P$47,IF(DASHBOARD!$J$2=0,0,AB107)))</f>
        <v/>
      </c>
      <c r="AC107" s="187">
        <f>(IF(DASHBOARD!$J$2=AC7,DASHBOARD!$P$47,IF(DASHBOARD!$J$2=0,0,AC107)))</f>
        <v/>
      </c>
      <c r="AD107" s="187">
        <f>(IF(DASHBOARD!$J$2=AD7,DASHBOARD!$P$47,IF(DASHBOARD!$J$2=0,0,AD107)))</f>
        <v/>
      </c>
      <c r="AE107" s="187">
        <f>(IF(DASHBOARD!$J$2=AE7,DASHBOARD!$P$47,IF(DASHBOARD!$J$2=0,0,AE107)))</f>
        <v/>
      </c>
      <c r="AF107" s="187">
        <f>(IF(DASHBOARD!$J$2=AF7,DASHBOARD!$P$47,IF(DASHBOARD!$J$2=0,0,AF107)))</f>
        <v/>
      </c>
      <c r="AG107" s="187">
        <f>(IF(DASHBOARD!$J$2=AG7,DASHBOARD!$P$47,IF(DASHBOARD!$J$2=0,0,AG107)))</f>
        <v/>
      </c>
      <c r="AH107" s="187">
        <f>(IF(DASHBOARD!$J$2=AH7,DASHBOARD!$P$47,IF(DASHBOARD!$J$2=0,0,AH107)))</f>
        <v/>
      </c>
      <c r="AI107" s="187">
        <f>(IF(DASHBOARD!$J$2=AI7,DASHBOARD!$P$47,IF(DASHBOARD!$J$2=0,0,AI107)))</f>
        <v/>
      </c>
      <c r="AJ107" s="187">
        <f>(IF(DASHBOARD!$J$2=AJ7,DASHBOARD!$P$47,IF(DASHBOARD!$J$2=0,0,AJ107)))</f>
        <v/>
      </c>
      <c r="AK107" s="187">
        <f>(IF(DASHBOARD!$J$2=AK7,DASHBOARD!$P$47,IF(DASHBOARD!$J$2=0,0,AK107)))</f>
        <v/>
      </c>
      <c r="AL107" s="187">
        <f>(IF(DASHBOARD!$J$2=AL7,DASHBOARD!$P$47,IF(DASHBOARD!$J$2=0,0,AL107)))</f>
        <v/>
      </c>
      <c r="AM107" s="187">
        <f>(IF(DASHBOARD!$J$2=AM7,DASHBOARD!$P$47,IF(DASHBOARD!$J$2=0,0,AM107)))</f>
        <v/>
      </c>
      <c r="AN107" s="187">
        <f>(IF(DASHBOARD!$J$2=AN7,DASHBOARD!$P$47,IF(DASHBOARD!$J$2=0,0,AN107)))</f>
        <v/>
      </c>
      <c r="AO107" s="187">
        <f>(IF(DASHBOARD!$J$2=AO7,DASHBOARD!$P$47,IF(DASHBOARD!$J$2=0,0,AO107)))</f>
        <v/>
      </c>
      <c r="AP107" s="187">
        <f>(IF(DASHBOARD!$J$2=AP7,DASHBOARD!$P$47,IF(DASHBOARD!$J$2=0,0,AP107)))</f>
        <v/>
      </c>
      <c r="AQ107" s="187">
        <f>(IF(DASHBOARD!$J$2=AQ7,DASHBOARD!$P$47,IF(DASHBOARD!$J$2=0,0,AQ107)))</f>
        <v/>
      </c>
      <c r="AR107" s="187">
        <f>(IF(DASHBOARD!$J$2=AR7,DASHBOARD!$P$47,IF(DASHBOARD!$J$2=0,0,AR107)))</f>
        <v/>
      </c>
      <c r="AS107" s="187">
        <f>(IF(DASHBOARD!$J$2=AS7,DASHBOARD!$P$47,IF(DASHBOARD!$J$2=0,0,AS107)))</f>
        <v/>
      </c>
      <c r="AT107" s="187">
        <f>(IF(DASHBOARD!$J$2=AT7,DASHBOARD!$P$47,IF(DASHBOARD!$J$2=0,0,AT107)))</f>
        <v/>
      </c>
      <c r="AU107" s="187">
        <f>(IF(DASHBOARD!$J$2=AU7,DASHBOARD!$P$47,IF(DASHBOARD!$J$2=0,0,AU107)))</f>
        <v/>
      </c>
      <c r="AV107" s="187">
        <f>(IF(DASHBOARD!$J$2=AV7,DASHBOARD!$P$47,IF(DASHBOARD!$J$2=0,0,AV107)))</f>
        <v/>
      </c>
      <c r="AW107" s="187">
        <f>(IF(DASHBOARD!$J$2=AW7,DASHBOARD!$P$47,IF(DASHBOARD!$J$2=0,0,AW107)))</f>
        <v/>
      </c>
      <c r="AX107" s="187">
        <f>(IF(DASHBOARD!$J$2=AX7,DASHBOARD!$P$47,IF(DASHBOARD!$J$2=0,0,AX107)))</f>
        <v/>
      </c>
      <c r="AY107" s="187">
        <f>(IF(DASHBOARD!$J$2=AY7,DASHBOARD!$P$47,IF(DASHBOARD!$J$2=0,0,AY107)))</f>
        <v/>
      </c>
      <c r="AZ107" s="187">
        <f>(IF(DASHBOARD!$J$2=AZ7,DASHBOARD!$P$47,IF(DASHBOARD!$J$2=0,0,AZ107)))</f>
        <v/>
      </c>
      <c r="BA107" s="187">
        <f>(IF(DASHBOARD!$J$2=BA7,DASHBOARD!$P$47,IF(DASHBOARD!$J$2=0,0,BA107)))</f>
        <v/>
      </c>
      <c r="BB107" s="245">
        <f>IF(SUM(F107:BA107)&lt;&gt;0,AVERAGEIF(F107:BA107,"&gt;0",F107:BA107),0)</f>
        <v/>
      </c>
      <c r="BD107" s="214">
        <f>MAXA(F107:BA107)</f>
        <v/>
      </c>
      <c r="BE107" s="1389">
        <f>IF(BD107&lt;&gt;0,VLOOKUP(BD107,$F$10:$BA$10,MATCH(BD107,F107:BA107,0)),"")</f>
        <v/>
      </c>
      <c r="BF107" s="214">
        <f t="array" ref="BF107">MIN(IF(F107:BA107&gt;0,F107:BA107))</f>
        <v/>
      </c>
      <c r="BG107" s="1389">
        <f>IF(BF107&lt;&gt;0,VLOOKUP(BF107,$F$10:$BA$10,MATCH($BF107,$F107:$BA107,0)),"")</f>
        <v/>
      </c>
      <c r="BH107" s="257" t="n"/>
      <c r="BI107" s="1390">
        <f>HLOOKUP($BI$9,$S$10:$AI$126,1+#REF!,TRUE)</f>
        <v/>
      </c>
      <c r="BJ107" s="1391">
        <f>HLOOKUP($BJ$9,$AJ$10:$AW$126,1+#REF!,TRUE)</f>
        <v/>
      </c>
      <c r="BK107" s="151" t="n"/>
    </row>
    <row r="108" ht="19.9" customFormat="1" customHeight="1" s="242">
      <c r="B108" s="1410" t="n"/>
      <c r="C108" s="1353" t="n"/>
      <c r="D108" s="243" t="inlineStr">
        <is>
          <t>LATUPPA 275</t>
        </is>
      </c>
      <c r="E108" s="244" t="n">
        <v>275</v>
      </c>
      <c r="F108" s="187">
        <f>(IF(DASHBOARD!$J$2=F7,DASHBOARD!$P$43,IF(DASHBOARD!$J$2=0,0,F108)))</f>
        <v/>
      </c>
      <c r="G108" s="187">
        <f>(IF(DASHBOARD!$J$2=G7,DASHBOARD!$P$43,IF(DASHBOARD!$J$2=0,0,G108)))</f>
        <v/>
      </c>
      <c r="H108" s="187">
        <f>(IF(DASHBOARD!$J$2=H7,DASHBOARD!$P$43,IF(DASHBOARD!$J$2=0,0,H108)))</f>
        <v/>
      </c>
      <c r="I108" s="187">
        <f>(IF(DASHBOARD!$J$2=I7,DASHBOARD!$P$43,IF(DASHBOARD!$J$2=0,0,I108)))</f>
        <v/>
      </c>
      <c r="J108" s="187">
        <f>(IF(DASHBOARD!$J$2=J7,DASHBOARD!$P$43,IF(DASHBOARD!$J$2=0,0,J108)))</f>
        <v/>
      </c>
      <c r="K108" s="187">
        <f>(IF(DASHBOARD!$J$2=K7,DASHBOARD!$P$43,IF(DASHBOARD!$J$2=0,0,K108)))</f>
        <v/>
      </c>
      <c r="L108" s="187">
        <f>(IF(DASHBOARD!$J$2=L7,DASHBOARD!$P$43,IF(DASHBOARD!$J$2=0,0,L108)))</f>
        <v/>
      </c>
      <c r="M108" s="187">
        <f>(IF(DASHBOARD!$J$2=M7,DASHBOARD!$P$43,IF(DASHBOARD!$J$2=0,0,M108)))</f>
        <v/>
      </c>
      <c r="N108" s="187">
        <f>(IF(DASHBOARD!$J$2=N7,DASHBOARD!$P$43,IF(DASHBOARD!$J$2=0,0,N108)))</f>
        <v/>
      </c>
      <c r="O108" s="187">
        <f>(IF(DASHBOARD!$J$2=O7,DASHBOARD!$P$43,IF(DASHBOARD!$J$2=0,0,O108)))</f>
        <v/>
      </c>
      <c r="P108" s="187">
        <f>(IF(DASHBOARD!$J$2=P7,DASHBOARD!$P$43,IF(DASHBOARD!$J$2=0,0,P108)))</f>
        <v/>
      </c>
      <c r="Q108" s="187">
        <f>(IF(DASHBOARD!$J$2=Q7,DASHBOARD!$P$43,IF(DASHBOARD!$J$2=0,0,Q108)))</f>
        <v/>
      </c>
      <c r="R108" s="187">
        <f>(IF(DASHBOARD!$J$2=R7,DASHBOARD!$P$43,IF(DASHBOARD!$J$2=0,0,R108)))</f>
        <v/>
      </c>
      <c r="S108" s="187">
        <f>(IF(DASHBOARD!$J$2=S7,DASHBOARD!$P$43,IF(DASHBOARD!$J$2=0,0,S108)))</f>
        <v/>
      </c>
      <c r="T108" s="187">
        <f>(IF(DASHBOARD!$J$2=T7,DASHBOARD!$P$43,IF(DASHBOARD!$J$2=0,0,T108)))</f>
        <v/>
      </c>
      <c r="U108" s="187">
        <f>(IF(DASHBOARD!$J$2=U7,DASHBOARD!$P$43,IF(DASHBOARD!$J$2=0,0,U108)))</f>
        <v/>
      </c>
      <c r="V108" s="187">
        <f>(IF(DASHBOARD!$J$2=V7,DASHBOARD!$P$43,IF(DASHBOARD!$J$2=0,0,V108)))</f>
        <v/>
      </c>
      <c r="W108" s="187">
        <f>(IF(DASHBOARD!$J$2=W7,DASHBOARD!$P$43,IF(DASHBOARD!$J$2=0,0,W108)))</f>
        <v/>
      </c>
      <c r="X108" s="187">
        <f>(IF(DASHBOARD!$J$2=X7,DASHBOARD!$P$43,IF(DASHBOARD!$J$2=0,0,X108)))</f>
        <v/>
      </c>
      <c r="Y108" s="187">
        <f>(IF(DASHBOARD!$J$2=Y7,DASHBOARD!$P$43,IF(DASHBOARD!$J$2=0,0,Y108)))</f>
        <v/>
      </c>
      <c r="Z108" s="187">
        <f>(IF(DASHBOARD!$J$2=Z7,DASHBOARD!$P$43,IF(DASHBOARD!$J$2=0,0,Z108)))</f>
        <v/>
      </c>
      <c r="AA108" s="187">
        <f>(IF(DASHBOARD!$J$2=AA7,DASHBOARD!$P$43,IF(DASHBOARD!$J$2=0,0,AA108)))</f>
        <v/>
      </c>
      <c r="AB108" s="187">
        <f>(IF(DASHBOARD!$J$2=AB7,DASHBOARD!$P$43,IF(DASHBOARD!$J$2=0,0,AB108)))</f>
        <v/>
      </c>
      <c r="AC108" s="187">
        <f>(IF(DASHBOARD!$J$2=AC7,DASHBOARD!$P$43,IF(DASHBOARD!$J$2=0,0,AC108)))</f>
        <v/>
      </c>
      <c r="AD108" s="187">
        <f>(IF(DASHBOARD!$J$2=AD7,DASHBOARD!$P$43,IF(DASHBOARD!$J$2=0,0,AD108)))</f>
        <v/>
      </c>
      <c r="AE108" s="187">
        <f>(IF(DASHBOARD!$J$2=AE7,DASHBOARD!$P$43,IF(DASHBOARD!$J$2=0,0,AE108)))</f>
        <v/>
      </c>
      <c r="AF108" s="187">
        <f>(IF(DASHBOARD!$J$2=AF7,DASHBOARD!$P$43,IF(DASHBOARD!$J$2=0,0,AF108)))</f>
        <v/>
      </c>
      <c r="AG108" s="187">
        <f>(IF(DASHBOARD!$J$2=AG7,DASHBOARD!$P$43,IF(DASHBOARD!$J$2=0,0,AG108)))</f>
        <v/>
      </c>
      <c r="AH108" s="187">
        <f>(IF(DASHBOARD!$J$2=AH7,DASHBOARD!$P$43,IF(DASHBOARD!$J$2=0,0,AH108)))</f>
        <v/>
      </c>
      <c r="AI108" s="187">
        <f>(IF(DASHBOARD!$J$2=AI7,DASHBOARD!$P$43,IF(DASHBOARD!$J$2=0,0,AI108)))</f>
        <v/>
      </c>
      <c r="AJ108" s="187">
        <f>(IF(DASHBOARD!$J$2=AJ7,DASHBOARD!$P$43,IF(DASHBOARD!$J$2=0,0,AJ108)))</f>
        <v/>
      </c>
      <c r="AK108" s="187">
        <f>(IF(DASHBOARD!$J$2=AK7,DASHBOARD!$P$43,IF(DASHBOARD!$J$2=0,0,AK108)))</f>
        <v/>
      </c>
      <c r="AL108" s="187">
        <f>(IF(DASHBOARD!$J$2=AL7,DASHBOARD!$P$43,IF(DASHBOARD!$J$2=0,0,AL108)))</f>
        <v/>
      </c>
      <c r="AM108" s="187">
        <f>(IF(DASHBOARD!$J$2=AM7,DASHBOARD!$P$43,IF(DASHBOARD!$J$2=0,0,AM108)))</f>
        <v/>
      </c>
      <c r="AN108" s="187">
        <f>(IF(DASHBOARD!$J$2=AN7,DASHBOARD!$P$43,IF(DASHBOARD!$J$2=0,0,AN108)))</f>
        <v/>
      </c>
      <c r="AO108" s="187">
        <f>(IF(DASHBOARD!$J$2=AO7,DASHBOARD!$P$43,IF(DASHBOARD!$J$2=0,0,AO108)))</f>
        <v/>
      </c>
      <c r="AP108" s="187">
        <f>(IF(DASHBOARD!$J$2=AP7,DASHBOARD!$P$43,IF(DASHBOARD!$J$2=0,0,AP108)))</f>
        <v/>
      </c>
      <c r="AQ108" s="187">
        <f>(IF(DASHBOARD!$J$2=AQ7,DASHBOARD!$P$43,IF(DASHBOARD!$J$2=0,0,AQ108)))</f>
        <v/>
      </c>
      <c r="AR108" s="187">
        <f>(IF(DASHBOARD!$J$2=AR7,DASHBOARD!$P$43,IF(DASHBOARD!$J$2=0,0,AR108)))</f>
        <v/>
      </c>
      <c r="AS108" s="187">
        <f>(IF(DASHBOARD!$J$2=AS7,DASHBOARD!$P$43,IF(DASHBOARD!$J$2=0,0,AS108)))</f>
        <v/>
      </c>
      <c r="AT108" s="187">
        <f>(IF(DASHBOARD!$J$2=AT7,DASHBOARD!$P$43,IF(DASHBOARD!$J$2=0,0,AT108)))</f>
        <v/>
      </c>
      <c r="AU108" s="187">
        <f>(IF(DASHBOARD!$J$2=AU7,DASHBOARD!$P$43,IF(DASHBOARD!$J$2=0,0,AU108)))</f>
        <v/>
      </c>
      <c r="AV108" s="187">
        <f>(IF(DASHBOARD!$J$2=AV7,DASHBOARD!$P$43,IF(DASHBOARD!$J$2=0,0,AV108)))</f>
        <v/>
      </c>
      <c r="AW108" s="187">
        <f>(IF(DASHBOARD!$J$2=AW7,DASHBOARD!$P$43,IF(DASHBOARD!$J$2=0,0,AW108)))</f>
        <v/>
      </c>
      <c r="AX108" s="187">
        <f>(IF(DASHBOARD!$J$2=AX7,DASHBOARD!$P$43,IF(DASHBOARD!$J$2=0,0,AX108)))</f>
        <v/>
      </c>
      <c r="AY108" s="187">
        <f>(IF(DASHBOARD!$J$2=AY7,DASHBOARD!$P$43,IF(DASHBOARD!$J$2=0,0,AY108)))</f>
        <v/>
      </c>
      <c r="AZ108" s="187">
        <f>(IF(DASHBOARD!$J$2=AZ7,DASHBOARD!$P$43,IF(DASHBOARD!$J$2=0,0,AZ108)))</f>
        <v/>
      </c>
      <c r="BA108" s="187">
        <f>(IF(DASHBOARD!$J$2=BA7,DASHBOARD!$P$43,IF(DASHBOARD!$J$2=0,0,BA108)))</f>
        <v/>
      </c>
      <c r="BB108" s="245">
        <f>IF(SUM(F108:BA108)&lt;&gt;0,AVERAGEIF(F108:BA108,"&gt;0",F108:BA108),0)</f>
        <v/>
      </c>
      <c r="BD108" s="214">
        <f>MAXA(F108:BA108)</f>
        <v/>
      </c>
      <c r="BE108" s="1389">
        <f>IF(BD108&lt;&gt;0,VLOOKUP(BD108,$F$10:$BA$10,MATCH(BD108,F108:BA108,0)),"")</f>
        <v/>
      </c>
      <c r="BF108" s="214">
        <f t="array" ref="BF108">MIN(IF(F108:BA108&gt;0,F108:BA108))</f>
        <v/>
      </c>
      <c r="BG108" s="1389">
        <f>IF(BF108&lt;&gt;0,VLOOKUP(BF108,$F$10:$BA$10,MATCH($BF108,$F108:$BA108,0)),"")</f>
        <v/>
      </c>
      <c r="BH108" s="257" t="n"/>
      <c r="BI108" s="1390">
        <f>HLOOKUP($BI$9,$S$10:$AI$126,1+#REF!,TRUE)</f>
        <v/>
      </c>
      <c r="BJ108" s="1391">
        <f>HLOOKUP($BJ$9,$AJ$10:$AW$126,1+#REF!,TRUE)</f>
        <v/>
      </c>
      <c r="BK108" s="151" t="n"/>
    </row>
    <row r="109" ht="19.9" customFormat="1" customHeight="1" s="242">
      <c r="B109" s="1410" t="n"/>
      <c r="C109" s="1353" t="n"/>
      <c r="D109" s="246" t="n"/>
      <c r="E109" s="247" t="n"/>
      <c r="F109" s="187" t="n"/>
      <c r="G109" s="187" t="n"/>
      <c r="H109" s="187" t="n"/>
      <c r="I109" s="187" t="n"/>
      <c r="J109" s="187" t="n"/>
      <c r="K109" s="187" t="n"/>
      <c r="L109" s="187" t="n"/>
      <c r="M109" s="187" t="n"/>
      <c r="N109" s="187" t="n"/>
      <c r="O109" s="187" t="n"/>
      <c r="P109" s="187" t="n"/>
      <c r="Q109" s="187" t="n"/>
      <c r="R109" s="187" t="n"/>
      <c r="S109" s="187" t="n"/>
      <c r="T109" s="187" t="n"/>
      <c r="U109" s="187" t="n"/>
      <c r="V109" s="187" t="n"/>
      <c r="W109" s="187" t="n"/>
      <c r="X109" s="187" t="n"/>
      <c r="Y109" s="187" t="n"/>
      <c r="Z109" s="187" t="n"/>
      <c r="AA109" s="187" t="n"/>
      <c r="AB109" s="187" t="n"/>
      <c r="AC109" s="187" t="n"/>
      <c r="AD109" s="187" t="n"/>
      <c r="AE109" s="187" t="n"/>
      <c r="AF109" s="187" t="n"/>
      <c r="AG109" s="187" t="n"/>
      <c r="AH109" s="187" t="n"/>
      <c r="AI109" s="187" t="n"/>
      <c r="AJ109" s="187" t="n"/>
      <c r="AK109" s="187" t="n"/>
      <c r="AL109" s="187" t="n"/>
      <c r="AM109" s="187" t="n"/>
      <c r="AN109" s="187" t="n"/>
      <c r="AO109" s="187" t="n"/>
      <c r="AP109" s="187" t="n"/>
      <c r="AQ109" s="187" t="n"/>
      <c r="AR109" s="187" t="n"/>
      <c r="AS109" s="187" t="n"/>
      <c r="AT109" s="187" t="n"/>
      <c r="AU109" s="187" t="n"/>
      <c r="AV109" s="187" t="n"/>
      <c r="AW109" s="187" t="n"/>
      <c r="AX109" s="187" t="n"/>
      <c r="AY109" s="187" t="n"/>
      <c r="AZ109" s="187" t="n"/>
      <c r="BA109" s="187" t="n"/>
      <c r="BB109" s="245">
        <f>IF(SUM(F109:BA109)&lt;&gt;0,AVERAGEIF(F109:BA109,"&gt;0",F109:BA109),0)</f>
        <v/>
      </c>
      <c r="BD109" s="214">
        <f>MAXA(F109:BA109)</f>
        <v/>
      </c>
      <c r="BE109" s="1389">
        <f>IF(BD109&lt;&gt;0,VLOOKUP(BD109,$F$10:$BA$10,MATCH(BD109,F109:BA109,0)),"")</f>
        <v/>
      </c>
      <c r="BF109" s="214">
        <f t="array" ref="BF109">MIN(IF(F109:BA109&gt;0,F109:BA109))</f>
        <v/>
      </c>
      <c r="BG109" s="1389">
        <f>IF(BF109&lt;&gt;0,VLOOKUP(BF109,$F$10:$BA$10,MATCH($BF109,$F109:$BA109,0)),"")</f>
        <v/>
      </c>
      <c r="BH109" s="257" t="n"/>
      <c r="BI109" s="1390">
        <f>HLOOKUP($BI$9,$S$10:$AI$126,1+#REF!,TRUE)</f>
        <v/>
      </c>
      <c r="BJ109" s="1391">
        <f>HLOOKUP($BJ$9,$AJ$10:$AW$126,1+#REF!,TRUE)</f>
        <v/>
      </c>
      <c r="BK109" s="151" t="n"/>
    </row>
    <row r="110" ht="19.9" customFormat="1" customHeight="1" s="242" thickBot="1">
      <c r="B110" s="1411" t="n"/>
      <c r="C110" s="1374" t="n"/>
      <c r="D110" s="248" t="n"/>
      <c r="E110" s="249" t="n"/>
      <c r="F110" s="236" t="n"/>
      <c r="G110" s="236" t="n"/>
      <c r="H110" s="236" t="n"/>
      <c r="I110" s="236" t="n"/>
      <c r="J110" s="236" t="n"/>
      <c r="K110" s="236" t="n"/>
      <c r="L110" s="236" t="n"/>
      <c r="M110" s="236" t="n"/>
      <c r="N110" s="236" t="n"/>
      <c r="O110" s="236" t="n"/>
      <c r="P110" s="236" t="n"/>
      <c r="Q110" s="236" t="n"/>
      <c r="R110" s="236" t="n"/>
      <c r="S110" s="236" t="n"/>
      <c r="T110" s="236" t="n"/>
      <c r="U110" s="236" t="n"/>
      <c r="V110" s="236" t="n"/>
      <c r="W110" s="236" t="n"/>
      <c r="X110" s="236" t="n"/>
      <c r="Y110" s="236" t="n"/>
      <c r="Z110" s="236" t="n"/>
      <c r="AA110" s="236" t="n"/>
      <c r="AB110" s="759" t="n"/>
      <c r="AC110" s="236" t="n"/>
      <c r="AD110" s="236" t="n"/>
      <c r="AE110" s="236" t="n"/>
      <c r="AF110" s="236" t="n"/>
      <c r="AG110" s="236" t="n"/>
      <c r="AH110" s="236" t="n"/>
      <c r="AI110" s="236" t="n"/>
      <c r="AJ110" s="236" t="n"/>
      <c r="AK110" s="236" t="n"/>
      <c r="AL110" s="236" t="n"/>
      <c r="AM110" s="236" t="n"/>
      <c r="AN110" s="236" t="n"/>
      <c r="AO110" s="236" t="n"/>
      <c r="AP110" s="236" t="n"/>
      <c r="AQ110" s="236" t="n"/>
      <c r="AR110" s="236" t="n"/>
      <c r="AS110" s="236" t="n"/>
      <c r="AT110" s="236" t="n"/>
      <c r="AU110" s="236" t="n"/>
      <c r="AV110" s="236" t="n"/>
      <c r="AW110" s="236" t="n"/>
      <c r="AX110" s="236" t="n"/>
      <c r="AY110" s="236" t="n"/>
      <c r="AZ110" s="236" t="n"/>
      <c r="BA110" s="236" t="n"/>
      <c r="BB110" s="250">
        <f>IF(SUM(F110:BA110)&lt;&gt;0,AVERAGEIF(F110:BA110,"&gt;0",F110:BA110),0)</f>
        <v/>
      </c>
      <c r="BD110" s="209">
        <f>MAXA(F110:BA110)</f>
        <v/>
      </c>
      <c r="BE110" s="1392">
        <f>IF(BD110&lt;&gt;0,VLOOKUP(BD110,$F$10:$BA$10,MATCH(BD110,F110:BA110,0)),"")</f>
        <v/>
      </c>
      <c r="BF110" s="209">
        <f t="array" ref="BF110">MIN(IF(F110:BA110&gt;0,F110:BA110))</f>
        <v/>
      </c>
      <c r="BG110" s="1392">
        <f>IF(BF110&lt;&gt;0,VLOOKUP(BF110,$F$10:$BA$10,MATCH($BF110,$F110:$BA110,0)),"")</f>
        <v/>
      </c>
      <c r="BH110" s="257" t="n"/>
      <c r="BI110" s="1393">
        <f>HLOOKUP($BI$9,$S$10:$AI$126,1+#REF!,TRUE)</f>
        <v/>
      </c>
      <c r="BJ110" s="1394">
        <f>HLOOKUP($BJ$9,$AJ$10:$AW$126,1+#REF!,TRUE)</f>
        <v/>
      </c>
      <c r="BK110" s="151" t="n"/>
    </row>
    <row r="111" ht="19.9" customHeight="1" s="18" thickTop="1">
      <c r="A111" s="242" t="n"/>
      <c r="B111" s="995" t="inlineStr">
        <is>
          <t>BAUBAU</t>
        </is>
      </c>
      <c r="C111" s="997" t="inlineStr">
        <is>
          <t>BAU BAU</t>
        </is>
      </c>
      <c r="D111" s="328" t="inlineStr">
        <is>
          <t>RAHA 150</t>
        </is>
      </c>
      <c r="E111" s="186" t="n">
        <v>150</v>
      </c>
      <c r="F111" s="187">
        <f>(IF(DASHBOARD!$J$2=F7,DASHBOARD!$P$93,IF(DASHBOARD!$J$2=0,0,F111)))</f>
        <v/>
      </c>
      <c r="G111" s="187">
        <f>(IF(DASHBOARD!$J$2=G7,DASHBOARD!$P$93,IF(DASHBOARD!$J$2=0,0,G111)))</f>
        <v/>
      </c>
      <c r="H111" s="187">
        <f>(IF(DASHBOARD!$J$2=H7,DASHBOARD!$P$93,IF(DASHBOARD!$J$2=0,0,H111)))</f>
        <v/>
      </c>
      <c r="I111" s="187">
        <f>(IF(DASHBOARD!$J$2=I7,DASHBOARD!$P$93,IF(DASHBOARD!$J$2=0,0,I111)))</f>
        <v/>
      </c>
      <c r="J111" s="187">
        <f>(IF(DASHBOARD!$J$2=J7,DASHBOARD!$P$93,IF(DASHBOARD!$J$2=0,0,J111)))</f>
        <v/>
      </c>
      <c r="K111" s="187">
        <f>(IF(DASHBOARD!$J$2=K7,DASHBOARD!$P$93,IF(DASHBOARD!$J$2=0,0,K111)))</f>
        <v/>
      </c>
      <c r="L111" s="187">
        <f>(IF(DASHBOARD!$J$2=L7,DASHBOARD!$P$93,IF(DASHBOARD!$J$2=0,0,L111)))</f>
        <v/>
      </c>
      <c r="M111" s="187">
        <f>(IF(DASHBOARD!$J$2=M7,DASHBOARD!$P$93,IF(DASHBOARD!$J$2=0,0,M111)))</f>
        <v/>
      </c>
      <c r="N111" s="187">
        <f>(IF(DASHBOARD!$J$2=N7,DASHBOARD!$P$93,IF(DASHBOARD!$J$2=0,0,N111)))</f>
        <v/>
      </c>
      <c r="O111" s="187">
        <f>(IF(DASHBOARD!$J$2=O7,DASHBOARD!$P$93,IF(DASHBOARD!$J$2=0,0,O111)))</f>
        <v/>
      </c>
      <c r="P111" s="187">
        <f>(IF(DASHBOARD!$J$2=P7,DASHBOARD!$P$93,IF(DASHBOARD!$J$2=0,0,P111)))</f>
        <v/>
      </c>
      <c r="Q111" s="187">
        <f>(IF(DASHBOARD!$J$2=Q7,DASHBOARD!$P$93,IF(DASHBOARD!$J$2=0,0,Q111)))</f>
        <v/>
      </c>
      <c r="R111" s="187">
        <f>(IF(DASHBOARD!$J$2=R7,DASHBOARD!$P$93,IF(DASHBOARD!$J$2=0,0,R111)))</f>
        <v/>
      </c>
      <c r="S111" s="187">
        <f>(IF(DASHBOARD!$J$2=S7,DASHBOARD!$P$93,IF(DASHBOARD!$J$2=0,0,S111)))</f>
        <v/>
      </c>
      <c r="T111" s="187">
        <f>(IF(DASHBOARD!$J$2=T7,DASHBOARD!$P$93,IF(DASHBOARD!$J$2=0,0,T111)))</f>
        <v/>
      </c>
      <c r="U111" s="187">
        <f>(IF(DASHBOARD!$J$2=U7,DASHBOARD!$P$93,IF(DASHBOARD!$J$2=0,0,U111)))</f>
        <v/>
      </c>
      <c r="V111" s="187">
        <f>(IF(DASHBOARD!$J$2=V7,DASHBOARD!$P$93,IF(DASHBOARD!$J$2=0,0,V111)))</f>
        <v/>
      </c>
      <c r="W111" s="187">
        <f>(IF(DASHBOARD!$J$2=W7,DASHBOARD!$P$93,IF(DASHBOARD!$J$2=0,0,W111)))</f>
        <v/>
      </c>
      <c r="X111" s="187">
        <f>(IF(DASHBOARD!$J$2=X7,DASHBOARD!$P$93,IF(DASHBOARD!$J$2=0,0,X111)))</f>
        <v/>
      </c>
      <c r="Y111" s="187">
        <f>(IF(DASHBOARD!$J$2=Y7,DASHBOARD!$P$93,IF(DASHBOARD!$J$2=0,0,Y111)))</f>
        <v/>
      </c>
      <c r="Z111" s="187">
        <f>(IF(DASHBOARD!$J$2=Z7,DASHBOARD!$P$93,IF(DASHBOARD!$J$2=0,0,Z111)))</f>
        <v/>
      </c>
      <c r="AA111" s="760">
        <f>(IF(DASHBOARD!$J$2=AA7,DASHBOARD!$P$93,IF(DASHBOARD!$J$2=0,0,AA111)))</f>
        <v/>
      </c>
      <c r="AB111" s="762">
        <f>(IF(DASHBOARD!$J$2=AB7,DASHBOARD!$P$93,IF(DASHBOARD!$J$2=0,0,AB111)))</f>
        <v/>
      </c>
      <c r="AC111" s="761">
        <f>(IF(DASHBOARD!$J$2=AC7,DASHBOARD!$P$93,IF(DASHBOARD!$J$2=0,0,AC111)))</f>
        <v/>
      </c>
      <c r="AD111" s="187">
        <f>(IF(DASHBOARD!$J$2=AD7,DASHBOARD!$P$93,IF(DASHBOARD!$J$2=0,0,AD111)))</f>
        <v/>
      </c>
      <c r="AE111" s="187">
        <f>(IF(DASHBOARD!$J$2=AE7,DASHBOARD!$P$93,IF(DASHBOARD!$J$2=0,0,AE111)))</f>
        <v/>
      </c>
      <c r="AF111" s="187">
        <f>(IF(DASHBOARD!$J$2=AF7,DASHBOARD!$P$93,IF(DASHBOARD!$J$2=0,0,AF111)))</f>
        <v/>
      </c>
      <c r="AG111" s="187">
        <f>(IF(DASHBOARD!$J$2=AG7,DASHBOARD!$P$93,IF(DASHBOARD!$J$2=0,0,AG111)))</f>
        <v/>
      </c>
      <c r="AH111" s="187">
        <f>(IF(DASHBOARD!$J$2=AH7,DASHBOARD!$P$93,IF(DASHBOARD!$J$2=0,0,AH111)))</f>
        <v/>
      </c>
      <c r="AI111" s="187">
        <f>(IF(DASHBOARD!$J$2=AI7,DASHBOARD!$P$93,IF(DASHBOARD!$J$2=0,0,AI111)))</f>
        <v/>
      </c>
      <c r="AJ111" s="187">
        <f>(IF(DASHBOARD!$J$2=AJ7,DASHBOARD!$P$93,IF(DASHBOARD!$J$2=0,0,AJ111)))</f>
        <v/>
      </c>
      <c r="AK111" s="187">
        <f>(IF(DASHBOARD!$J$2=AK7,DASHBOARD!$P$93,IF(DASHBOARD!$J$2=0,0,AK111)))</f>
        <v/>
      </c>
      <c r="AL111" s="187">
        <f>(IF(DASHBOARD!$J$2=AL7,DASHBOARD!$P$93,IF(DASHBOARD!$J$2=0,0,AL111)))</f>
        <v/>
      </c>
      <c r="AM111" s="187">
        <f>(IF(DASHBOARD!$J$2=AM7,DASHBOARD!$P$93,IF(DASHBOARD!$J$2=0,0,AM111)))</f>
        <v/>
      </c>
      <c r="AN111" s="187">
        <f>(IF(DASHBOARD!$J$2=AN7,DASHBOARD!$P$93,IF(DASHBOARD!$J$2=0,0,AN111)))</f>
        <v/>
      </c>
      <c r="AO111" s="187">
        <f>(IF(DASHBOARD!$J$2=AO7,DASHBOARD!$P$93,IF(DASHBOARD!$J$2=0,0,AO111)))</f>
        <v/>
      </c>
      <c r="AP111" s="187">
        <f>(IF(DASHBOARD!$J$2=AP7,DASHBOARD!$P$93,IF(DASHBOARD!$J$2=0,0,AP111)))</f>
        <v/>
      </c>
      <c r="AQ111" s="187">
        <f>(IF(DASHBOARD!$J$2=AQ7,DASHBOARD!$P$93,IF(DASHBOARD!$J$2=0,0,AQ111)))</f>
        <v/>
      </c>
      <c r="AR111" s="187">
        <f>(IF(DASHBOARD!$J$2=AR7,DASHBOARD!$P$93,IF(DASHBOARD!$J$2=0,0,AR111)))</f>
        <v/>
      </c>
      <c r="AS111" s="187">
        <f>(IF(DASHBOARD!$J$2=AS7,DASHBOARD!$P$93,IF(DASHBOARD!$J$2=0,0,AS111)))</f>
        <v/>
      </c>
      <c r="AT111" s="187">
        <f>(IF(DASHBOARD!$J$2=AT7,DASHBOARD!$P$93,IF(DASHBOARD!$J$2=0,0,AT111)))</f>
        <v/>
      </c>
      <c r="AU111" s="187">
        <f>(IF(DASHBOARD!$J$2=AU7,DASHBOARD!$P$93,IF(DASHBOARD!$J$2=0,0,AU111)))</f>
        <v/>
      </c>
      <c r="AV111" s="187">
        <f>(IF(DASHBOARD!$J$2=AV7,DASHBOARD!$P$93,IF(DASHBOARD!$J$2=0,0,AV111)))</f>
        <v/>
      </c>
      <c r="AW111" s="187">
        <f>(IF(DASHBOARD!$J$2=AW7,DASHBOARD!$P$93,IF(DASHBOARD!$J$2=0,0,AW111)))</f>
        <v/>
      </c>
      <c r="AX111" s="187">
        <f>(IF(DASHBOARD!$J$2=AX7,DASHBOARD!$P$93,IF(DASHBOARD!$J$2=0,0,AX111)))</f>
        <v/>
      </c>
      <c r="AY111" s="187">
        <f>(IF(DASHBOARD!$J$2=AY7,DASHBOARD!$P$93,IF(DASHBOARD!$J$2=0,0,AY111)))</f>
        <v/>
      </c>
      <c r="AZ111" s="187">
        <f>(IF(DASHBOARD!$J$2=AZ7,DASHBOARD!$P$93,IF(DASHBOARD!$J$2=0,0,AZ111)))</f>
        <v/>
      </c>
      <c r="BA111" s="187">
        <f>(IF(DASHBOARD!$J$2=BA7,DASHBOARD!$P$93,IF(DASHBOARD!$J$2=0,0,BA111)))</f>
        <v/>
      </c>
      <c r="BB111" s="180">
        <f>IF(SUM(F111:BA111)&lt;&gt;0,AVERAGEIF(F111:BA111,"&gt;0",F111:BA111),0)</f>
        <v/>
      </c>
      <c r="BC111" s="147" t="n"/>
      <c r="BD111" s="203">
        <f>MAXA(F111:BA111)</f>
        <v/>
      </c>
      <c r="BE111" s="1382">
        <f>IF(BD111&lt;&gt;0,VLOOKUP(BD111,$F$10:$BA$10,MATCH(BD111,F111:BA111,0)),"")</f>
        <v/>
      </c>
      <c r="BF111" s="203">
        <f t="array" ref="BF111">MIN(IF(F111:BA111&gt;0,F111:BA111))</f>
        <v/>
      </c>
      <c r="BG111" s="1382">
        <f>IF(BF111&lt;&gt;0,VLOOKUP(BF111,$F$10:$BA$10,MATCH($BF111,$F111:$BA111,0)),"")</f>
        <v/>
      </c>
      <c r="BI111" s="1383">
        <f>HLOOKUP($BI$9,$S$10:$AI$126,1+#REF!,TRUE)</f>
        <v/>
      </c>
      <c r="BJ111" s="1384">
        <f>HLOOKUP($BJ$9,$AJ$10:$AW$126,1+#REF!,TRUE)</f>
        <v/>
      </c>
      <c r="BK111" s="151" t="n"/>
    </row>
    <row r="112" ht="19.9" customHeight="1" s="18">
      <c r="A112" s="242" t="n"/>
      <c r="B112" s="1412" t="n"/>
      <c r="C112" s="1413" t="n"/>
      <c r="D112" s="328" t="inlineStr">
        <is>
          <t>BAUBAU 150</t>
        </is>
      </c>
      <c r="E112" s="186" t="n">
        <v>150</v>
      </c>
      <c r="F112" s="187">
        <f>(IF(DASHBOARD!$J$2=F7,DASHBOARD!$P$95,IF(DASHBOARD!$J$2=0,0,F112)))</f>
        <v/>
      </c>
      <c r="G112" s="187">
        <f>(IF(DASHBOARD!$J$2=G7,DASHBOARD!$P$95,IF(DASHBOARD!$J$2=0,0,G112)))</f>
        <v/>
      </c>
      <c r="H112" s="187">
        <f>(IF(DASHBOARD!$J$2=H7,DASHBOARD!$P$95,IF(DASHBOARD!$J$2=0,0,H112)))</f>
        <v/>
      </c>
      <c r="I112" s="187">
        <f>(IF(DASHBOARD!$J$2=I7,DASHBOARD!$P$95,IF(DASHBOARD!$J$2=0,0,I112)))</f>
        <v/>
      </c>
      <c r="J112" s="187">
        <f>(IF(DASHBOARD!$J$2=J7,DASHBOARD!$P$95,IF(DASHBOARD!$J$2=0,0,J112)))</f>
        <v/>
      </c>
      <c r="K112" s="187">
        <f>(IF(DASHBOARD!$J$2=K7,DASHBOARD!$P$95,IF(DASHBOARD!$J$2=0,0,K112)))</f>
        <v/>
      </c>
      <c r="L112" s="187">
        <f>(IF(DASHBOARD!$J$2=L7,DASHBOARD!$P$95,IF(DASHBOARD!$J$2=0,0,L112)))</f>
        <v/>
      </c>
      <c r="M112" s="187">
        <f>(IF(DASHBOARD!$J$2=M7,DASHBOARD!$P$95,IF(DASHBOARD!$J$2=0,0,M112)))</f>
        <v/>
      </c>
      <c r="N112" s="187">
        <f>(IF(DASHBOARD!$J$2=N7,DASHBOARD!$P$95,IF(DASHBOARD!$J$2=0,0,N112)))</f>
        <v/>
      </c>
      <c r="O112" s="187">
        <f>(IF(DASHBOARD!$J$2=O7,DASHBOARD!$P$95,IF(DASHBOARD!$J$2=0,0,O112)))</f>
        <v/>
      </c>
      <c r="P112" s="187">
        <f>(IF(DASHBOARD!$J$2=P7,DASHBOARD!$P$95,IF(DASHBOARD!$J$2=0,0,P112)))</f>
        <v/>
      </c>
      <c r="Q112" s="187">
        <f>(IF(DASHBOARD!$J$2=Q7,DASHBOARD!$P$95,IF(DASHBOARD!$J$2=0,0,Q112)))</f>
        <v/>
      </c>
      <c r="R112" s="187">
        <f>(IF(DASHBOARD!$J$2=R7,DASHBOARD!$P$95,IF(DASHBOARD!$J$2=0,0,R112)))</f>
        <v/>
      </c>
      <c r="S112" s="187">
        <f>(IF(DASHBOARD!$J$2=S7,DASHBOARD!$P$95,IF(DASHBOARD!$J$2=0,0,S112)))</f>
        <v/>
      </c>
      <c r="T112" s="187">
        <f>(IF(DASHBOARD!$J$2=T7,DASHBOARD!$P$95,IF(DASHBOARD!$J$2=0,0,T112)))</f>
        <v/>
      </c>
      <c r="U112" s="187">
        <f>(IF(DASHBOARD!$J$2=U7,DASHBOARD!$P$95,IF(DASHBOARD!$J$2=0,0,U112)))</f>
        <v/>
      </c>
      <c r="V112" s="187">
        <f>(IF(DASHBOARD!$J$2=V7,DASHBOARD!$P$95,IF(DASHBOARD!$J$2=0,0,V112)))</f>
        <v/>
      </c>
      <c r="W112" s="187">
        <f>(IF(DASHBOARD!$J$2=W7,DASHBOARD!$P$95,IF(DASHBOARD!$J$2=0,0,W112)))</f>
        <v/>
      </c>
      <c r="X112" s="187">
        <f>(IF(DASHBOARD!$J$2=X7,DASHBOARD!$P$95,IF(DASHBOARD!$J$2=0,0,X112)))</f>
        <v/>
      </c>
      <c r="Y112" s="187">
        <f>(IF(DASHBOARD!$J$2=Y7,DASHBOARD!$P$95,IF(DASHBOARD!$J$2=0,0,Y112)))</f>
        <v/>
      </c>
      <c r="Z112" s="187">
        <f>(IF(DASHBOARD!$J$2=Z7,DASHBOARD!$P$95,IF(DASHBOARD!$J$2=0,0,Z112)))</f>
        <v/>
      </c>
      <c r="AA112" s="760">
        <f>(IF(DASHBOARD!$J$2=AA7,DASHBOARD!$P$95,IF(DASHBOARD!$J$2=0,0,AA112)))</f>
        <v/>
      </c>
      <c r="AB112" s="763">
        <f>(IF(DASHBOARD!$J$2=AB7,DASHBOARD!$P$95,IF(DASHBOARD!$J$2=0,0,AB112)))</f>
        <v/>
      </c>
      <c r="AC112" s="761">
        <f>(IF(DASHBOARD!$J$2=AC7,DASHBOARD!$P$95,IF(DASHBOARD!$J$2=0,0,AC112)))</f>
        <v/>
      </c>
      <c r="AD112" s="187">
        <f>(IF(DASHBOARD!$J$2=AD7,DASHBOARD!$P$95,IF(DASHBOARD!$J$2=0,0,AD112)))</f>
        <v/>
      </c>
      <c r="AE112" s="187">
        <f>(IF(DASHBOARD!$J$2=AE7,DASHBOARD!$P$95,IF(DASHBOARD!$J$2=0,0,AE112)))</f>
        <v/>
      </c>
      <c r="AF112" s="187">
        <f>(IF(DASHBOARD!$J$2=AF7,DASHBOARD!$P$95,IF(DASHBOARD!$J$2=0,0,AF112)))</f>
        <v/>
      </c>
      <c r="AG112" s="187">
        <f>(IF(DASHBOARD!$J$2=AG7,DASHBOARD!$P$95,IF(DASHBOARD!$J$2=0,0,AG112)))</f>
        <v/>
      </c>
      <c r="AH112" s="187">
        <f>(IF(DASHBOARD!$J$2=AH7,DASHBOARD!$P$95,IF(DASHBOARD!$J$2=0,0,AH112)))</f>
        <v/>
      </c>
      <c r="AI112" s="187">
        <f>(IF(DASHBOARD!$J$2=AI7,DASHBOARD!$P$95,IF(DASHBOARD!$J$2=0,0,AI112)))</f>
        <v/>
      </c>
      <c r="AJ112" s="187">
        <f>(IF(DASHBOARD!$J$2=AJ7,DASHBOARD!$P$95,IF(DASHBOARD!$J$2=0,0,AJ112)))</f>
        <v/>
      </c>
      <c r="AK112" s="187">
        <f>(IF(DASHBOARD!$J$2=AK7,DASHBOARD!$P$95,IF(DASHBOARD!$J$2=0,0,AK112)))</f>
        <v/>
      </c>
      <c r="AL112" s="187">
        <f>(IF(DASHBOARD!$J$2=AL7,DASHBOARD!$P$95,IF(DASHBOARD!$J$2=0,0,AL112)))</f>
        <v/>
      </c>
      <c r="AM112" s="187">
        <f>(IF(DASHBOARD!$J$2=AM7,DASHBOARD!$P$95,IF(DASHBOARD!$J$2=0,0,AM112)))</f>
        <v/>
      </c>
      <c r="AN112" s="187">
        <f>(IF(DASHBOARD!$J$2=AN7,DASHBOARD!$P$95,IF(DASHBOARD!$J$2=0,0,AN112)))</f>
        <v/>
      </c>
      <c r="AO112" s="187">
        <f>(IF(DASHBOARD!$J$2=AO7,DASHBOARD!$P$95,IF(DASHBOARD!$J$2=0,0,AO112)))</f>
        <v/>
      </c>
      <c r="AP112" s="187">
        <f>(IF(DASHBOARD!$J$2=AP7,DASHBOARD!$P$95,IF(DASHBOARD!$J$2=0,0,AP112)))</f>
        <v/>
      </c>
      <c r="AQ112" s="187">
        <f>(IF(DASHBOARD!$J$2=AQ7,DASHBOARD!$P$95,IF(DASHBOARD!$J$2=0,0,AQ112)))</f>
        <v/>
      </c>
      <c r="AR112" s="187">
        <f>(IF(DASHBOARD!$J$2=AR7,DASHBOARD!$P$95,IF(DASHBOARD!$J$2=0,0,AR112)))</f>
        <v/>
      </c>
      <c r="AS112" s="187">
        <f>(IF(DASHBOARD!$J$2=AS7,DASHBOARD!$P$95,IF(DASHBOARD!$J$2=0,0,AS112)))</f>
        <v/>
      </c>
      <c r="AT112" s="187">
        <f>(IF(DASHBOARD!$J$2=AT7,DASHBOARD!$P$95,IF(DASHBOARD!$J$2=0,0,AT112)))</f>
        <v/>
      </c>
      <c r="AU112" s="187">
        <f>(IF(DASHBOARD!$J$2=AU7,DASHBOARD!$P$95,IF(DASHBOARD!$J$2=0,0,AU112)))</f>
        <v/>
      </c>
      <c r="AV112" s="187">
        <f>(IF(DASHBOARD!$J$2=AV7,DASHBOARD!$P$95,IF(DASHBOARD!$J$2=0,0,AV112)))</f>
        <v/>
      </c>
      <c r="AW112" s="187">
        <f>(IF(DASHBOARD!$J$2=AW7,DASHBOARD!$P$95,IF(DASHBOARD!$J$2=0,0,AW112)))</f>
        <v/>
      </c>
      <c r="AX112" s="187">
        <f>(IF(DASHBOARD!$J$2=AX7,DASHBOARD!$P$95,IF(DASHBOARD!$J$2=0,0,AX112)))</f>
        <v/>
      </c>
      <c r="AY112" s="187">
        <f>(IF(DASHBOARD!$J$2=AY7,DASHBOARD!$P$95,IF(DASHBOARD!$J$2=0,0,AY112)))</f>
        <v/>
      </c>
      <c r="AZ112" s="187">
        <f>(IF(DASHBOARD!$J$2=AZ7,DASHBOARD!$P$95,IF(DASHBOARD!$J$2=0,0,AZ112)))</f>
        <v/>
      </c>
      <c r="BA112" s="187">
        <f>(IF(DASHBOARD!$J$2=BA7,DASHBOARD!$P$95,IF(DASHBOARD!$J$2=0,0,BA112)))</f>
        <v/>
      </c>
      <c r="BB112" s="180">
        <f>IF(SUM(F112:BA112)&lt;&gt;0,AVERAGEIF(F112:BA112,"&gt;0",F112:BA112),0)</f>
        <v/>
      </c>
      <c r="BC112" s="147" t="n"/>
      <c r="BD112" s="203">
        <f>MAXA(F112:BA112)</f>
        <v/>
      </c>
      <c r="BE112" s="1382">
        <f>IF(BD112&lt;&gt;0,VLOOKUP(BD112,$F$10:$BA$10,MATCH(BD112,F112:BA112,0)),"")</f>
        <v/>
      </c>
      <c r="BF112" s="203">
        <f t="array" ref="BF112">MIN(IF(F112:BA112&gt;0,F112:BA112))</f>
        <v/>
      </c>
      <c r="BG112" s="1382">
        <f>IF(BF112&lt;&gt;0,VLOOKUP(BF112,$F$10:$BA$10,MATCH($BF112,$F112:$BA112,0)),"")</f>
        <v/>
      </c>
      <c r="BI112" s="1383">
        <f>HLOOKUP($BI$9,$S$10:$AI$126,1+#REF!,TRUE)</f>
        <v/>
      </c>
      <c r="BJ112" s="1384">
        <f>HLOOKUP($BJ$9,$AJ$10:$AW$126,1+#REF!,TRUE)</f>
        <v/>
      </c>
      <c r="BK112" s="151" t="n"/>
    </row>
    <row r="113" ht="19.9" customHeight="1" s="18">
      <c r="B113" s="1412" t="n"/>
      <c r="C113" s="1413" t="n"/>
      <c r="D113" s="328" t="inlineStr">
        <is>
          <t>PLTMG BAUBAU 150</t>
        </is>
      </c>
      <c r="E113" s="186" t="n">
        <v>150</v>
      </c>
      <c r="F113" s="187">
        <f>(IF(DASHBOARD!$J$2=F7,DASHBOARD!$P$94,IF(DASHBOARD!$J$2=0,0,F113)))</f>
        <v/>
      </c>
      <c r="G113" s="187">
        <f>(IF(DASHBOARD!$J$2=G7,DASHBOARD!$P$94,IF(DASHBOARD!$J$2=0,0,G113)))</f>
        <v/>
      </c>
      <c r="H113" s="187">
        <f>(IF(DASHBOARD!$J$2=H7,DASHBOARD!$P$94,IF(DASHBOARD!$J$2=0,0,H113)))</f>
        <v/>
      </c>
      <c r="I113" s="187">
        <f>(IF(DASHBOARD!$J$2=I7,DASHBOARD!$P$94,IF(DASHBOARD!$J$2=0,0,I113)))</f>
        <v/>
      </c>
      <c r="J113" s="187">
        <f>(IF(DASHBOARD!$J$2=J7,DASHBOARD!$P$94,IF(DASHBOARD!$J$2=0,0,J113)))</f>
        <v/>
      </c>
      <c r="K113" s="187">
        <f>(IF(DASHBOARD!$J$2=K7,DASHBOARD!$P$94,IF(DASHBOARD!$J$2=0,0,K113)))</f>
        <v/>
      </c>
      <c r="L113" s="187">
        <f>(IF(DASHBOARD!$J$2=L7,DASHBOARD!$P$94,IF(DASHBOARD!$J$2=0,0,L113)))</f>
        <v/>
      </c>
      <c r="M113" s="187">
        <f>(IF(DASHBOARD!$J$2=M7,DASHBOARD!$P$94,IF(DASHBOARD!$J$2=0,0,M113)))</f>
        <v/>
      </c>
      <c r="N113" s="187">
        <f>(IF(DASHBOARD!$J$2=N7,DASHBOARD!$P$94,IF(DASHBOARD!$J$2=0,0,N113)))</f>
        <v/>
      </c>
      <c r="O113" s="187">
        <f>(IF(DASHBOARD!$J$2=O7,DASHBOARD!$P$94,IF(DASHBOARD!$J$2=0,0,O113)))</f>
        <v/>
      </c>
      <c r="P113" s="187">
        <f>(IF(DASHBOARD!$J$2=P7,DASHBOARD!$P$94,IF(DASHBOARD!$J$2=0,0,P113)))</f>
        <v/>
      </c>
      <c r="Q113" s="187">
        <f>(IF(DASHBOARD!$J$2=Q7,DASHBOARD!$P$94,IF(DASHBOARD!$J$2=0,0,Q113)))</f>
        <v/>
      </c>
      <c r="R113" s="187">
        <f>(IF(DASHBOARD!$J$2=R7,DASHBOARD!$P$94,IF(DASHBOARD!$J$2=0,0,R113)))</f>
        <v/>
      </c>
      <c r="S113" s="187">
        <f>(IF(DASHBOARD!$J$2=S7,DASHBOARD!$P$94,IF(DASHBOARD!$J$2=0,0,S113)))</f>
        <v/>
      </c>
      <c r="T113" s="187">
        <f>(IF(DASHBOARD!$J$2=T7,DASHBOARD!$P$94,IF(DASHBOARD!$J$2=0,0,T113)))</f>
        <v/>
      </c>
      <c r="U113" s="187">
        <f>(IF(DASHBOARD!$J$2=U7,DASHBOARD!$P$94,IF(DASHBOARD!$J$2=0,0,U113)))</f>
        <v/>
      </c>
      <c r="V113" s="187">
        <f>(IF(DASHBOARD!$J$2=V7,DASHBOARD!$P$94,IF(DASHBOARD!$J$2=0,0,V113)))</f>
        <v/>
      </c>
      <c r="W113" s="187">
        <f>(IF(DASHBOARD!$J$2=W7,DASHBOARD!$P$94,IF(DASHBOARD!$J$2=0,0,W113)))</f>
        <v/>
      </c>
      <c r="X113" s="187">
        <f>(IF(DASHBOARD!$J$2=X7,DASHBOARD!$P$94,IF(DASHBOARD!$J$2=0,0,X113)))</f>
        <v/>
      </c>
      <c r="Y113" s="187">
        <f>(IF(DASHBOARD!$J$2=Y7,DASHBOARD!$P$94,IF(DASHBOARD!$J$2=0,0,Y113)))</f>
        <v/>
      </c>
      <c r="Z113" s="187">
        <f>(IF(DASHBOARD!$J$2=Z7,DASHBOARD!$P$94,IF(DASHBOARD!$J$2=0,0,Z113)))</f>
        <v/>
      </c>
      <c r="AA113" s="760">
        <f>(IF(DASHBOARD!$J$2=AA7,DASHBOARD!$P$94,IF(DASHBOARD!$J$2=0,0,AA113)))</f>
        <v/>
      </c>
      <c r="AB113" s="763">
        <f>(IF(DASHBOARD!$J$2=AB7,DASHBOARD!$P$94,IF(DASHBOARD!$J$2=0,0,AB113)))</f>
        <v/>
      </c>
      <c r="AC113" s="761">
        <f>(IF(DASHBOARD!$J$2=AC7,DASHBOARD!$P$94,IF(DASHBOARD!$J$2=0,0,AC113)))</f>
        <v/>
      </c>
      <c r="AD113" s="187">
        <f>(IF(DASHBOARD!$J$2=AD7,DASHBOARD!$P$94,IF(DASHBOARD!$J$2=0,0,AD113)))</f>
        <v/>
      </c>
      <c r="AE113" s="187">
        <f>(IF(DASHBOARD!$J$2=AE7,DASHBOARD!$P$94,IF(DASHBOARD!$J$2=0,0,AE113)))</f>
        <v/>
      </c>
      <c r="AF113" s="187">
        <f>(IF(DASHBOARD!$J$2=AF7,DASHBOARD!$P$94,IF(DASHBOARD!$J$2=0,0,AF113)))</f>
        <v/>
      </c>
      <c r="AG113" s="187">
        <f>(IF(DASHBOARD!$J$2=AG7,DASHBOARD!$P$94,IF(DASHBOARD!$J$2=0,0,AG113)))</f>
        <v/>
      </c>
      <c r="AH113" s="187">
        <f>(IF(DASHBOARD!$J$2=AH7,DASHBOARD!$P$94,IF(DASHBOARD!$J$2=0,0,AH113)))</f>
        <v/>
      </c>
      <c r="AI113" s="187">
        <f>(IF(DASHBOARD!$J$2=AI7,DASHBOARD!$P$94,IF(DASHBOARD!$J$2=0,0,AI113)))</f>
        <v/>
      </c>
      <c r="AJ113" s="187">
        <f>(IF(DASHBOARD!$J$2=AJ7,DASHBOARD!$P$94,IF(DASHBOARD!$J$2=0,0,AJ113)))</f>
        <v/>
      </c>
      <c r="AK113" s="187">
        <f>(IF(DASHBOARD!$J$2=AK7,DASHBOARD!$P$94,IF(DASHBOARD!$J$2=0,0,AK113)))</f>
        <v/>
      </c>
      <c r="AL113" s="187">
        <f>(IF(DASHBOARD!$J$2=AL7,DASHBOARD!$P$94,IF(DASHBOARD!$J$2=0,0,AL113)))</f>
        <v/>
      </c>
      <c r="AM113" s="187">
        <f>(IF(DASHBOARD!$J$2=AM7,DASHBOARD!$P$94,IF(DASHBOARD!$J$2=0,0,AM113)))</f>
        <v/>
      </c>
      <c r="AN113" s="187">
        <f>(IF(DASHBOARD!$J$2=AN7,DASHBOARD!$P$94,IF(DASHBOARD!$J$2=0,0,AN113)))</f>
        <v/>
      </c>
      <c r="AO113" s="187">
        <f>(IF(DASHBOARD!$J$2=AO7,DASHBOARD!$P$94,IF(DASHBOARD!$J$2=0,0,AO113)))</f>
        <v/>
      </c>
      <c r="AP113" s="187">
        <f>(IF(DASHBOARD!$J$2=AP7,DASHBOARD!$P$94,IF(DASHBOARD!$J$2=0,0,AP113)))</f>
        <v/>
      </c>
      <c r="AQ113" s="187">
        <f>(IF(DASHBOARD!$J$2=AQ7,DASHBOARD!$P$94,IF(DASHBOARD!$J$2=0,0,AQ113)))</f>
        <v/>
      </c>
      <c r="AR113" s="187">
        <f>(IF(DASHBOARD!$J$2=AR7,DASHBOARD!$P$94,IF(DASHBOARD!$J$2=0,0,AR113)))</f>
        <v/>
      </c>
      <c r="AS113" s="187">
        <f>(IF(DASHBOARD!$J$2=AS7,DASHBOARD!$P$94,IF(DASHBOARD!$J$2=0,0,AS113)))</f>
        <v/>
      </c>
      <c r="AT113" s="187">
        <f>(IF(DASHBOARD!$J$2=AT7,DASHBOARD!$P$94,IF(DASHBOARD!$J$2=0,0,AT113)))</f>
        <v/>
      </c>
      <c r="AU113" s="187">
        <f>(IF(DASHBOARD!$J$2=AU7,DASHBOARD!$P$94,IF(DASHBOARD!$J$2=0,0,AU113)))</f>
        <v/>
      </c>
      <c r="AV113" s="187">
        <f>(IF(DASHBOARD!$J$2=AV7,DASHBOARD!$P$94,IF(DASHBOARD!$J$2=0,0,AV113)))</f>
        <v/>
      </c>
      <c r="AW113" s="187">
        <f>(IF(DASHBOARD!$J$2=AW7,DASHBOARD!$P$94,IF(DASHBOARD!$J$2=0,0,AW113)))</f>
        <v/>
      </c>
      <c r="AX113" s="187">
        <f>(IF(DASHBOARD!$J$2=AX7,DASHBOARD!$P$94,IF(DASHBOARD!$J$2=0,0,AX113)))</f>
        <v/>
      </c>
      <c r="AY113" s="187">
        <f>(IF(DASHBOARD!$J$2=AY7,DASHBOARD!$P$94,IF(DASHBOARD!$J$2=0,0,AY113)))</f>
        <v/>
      </c>
      <c r="AZ113" s="187">
        <f>(IF(DASHBOARD!$J$2=AZ7,DASHBOARD!$P$94,IF(DASHBOARD!$J$2=0,0,AZ113)))</f>
        <v/>
      </c>
      <c r="BA113" s="187">
        <f>(IF(DASHBOARD!$J$2=BA7,DASHBOARD!$P$94,IF(DASHBOARD!$J$2=0,0,BA113)))</f>
        <v/>
      </c>
      <c r="BB113" s="180">
        <f>IF(SUM(F113:BA113)&lt;&gt;0,AVERAGEIF(F113:BA113,"&gt;0",F113:BA113),0)</f>
        <v/>
      </c>
      <c r="BC113" s="147" t="n"/>
      <c r="BD113" s="203">
        <f>MAXA(F113:BA113)</f>
        <v/>
      </c>
      <c r="BE113" s="1382">
        <f>IF(BD113&lt;&gt;0,VLOOKUP(BD113,$F$10:$BA$10,MATCH(BD113,F113:BA113,0)),"")</f>
        <v/>
      </c>
      <c r="BF113" s="203">
        <f t="array" ref="BF113">MIN(IF(F113:BA113&gt;0,F113:BA113))</f>
        <v/>
      </c>
      <c r="BG113" s="1382">
        <f>IF(BF113&lt;&gt;0,VLOOKUP(BF113,$F$10:$BA$10,MATCH($BF113,$F113:$BA113,0)),"")</f>
        <v/>
      </c>
      <c r="BI113" s="1383">
        <f>HLOOKUP($BI$9,$S$10:$AI$126,1+#REF!,TRUE)</f>
        <v/>
      </c>
      <c r="BJ113" s="1384">
        <f>HLOOKUP($BJ$9,$AJ$10:$AW$126,1+#REF!,TRUE)</f>
        <v/>
      </c>
      <c r="BK113" s="151" t="n"/>
    </row>
    <row r="114" ht="19.9" customHeight="1" s="18" thickBot="1">
      <c r="B114" s="1412" t="n"/>
      <c r="C114" s="1413" t="n"/>
      <c r="D114" s="746" t="n"/>
      <c r="E114" s="767" t="n"/>
      <c r="F114" s="236" t="n"/>
      <c r="G114" s="236" t="n"/>
      <c r="H114" s="236" t="n"/>
      <c r="I114" s="236" t="n"/>
      <c r="J114" s="236" t="n"/>
      <c r="K114" s="236" t="n"/>
      <c r="L114" s="236" t="n"/>
      <c r="M114" s="236" t="n"/>
      <c r="N114" s="236" t="n"/>
      <c r="O114" s="236" t="n"/>
      <c r="P114" s="236" t="n"/>
      <c r="Q114" s="236" t="n"/>
      <c r="R114" s="236" t="n"/>
      <c r="S114" s="236" t="n"/>
      <c r="T114" s="236" t="n"/>
      <c r="U114" s="236" t="n"/>
      <c r="V114" s="236" t="n"/>
      <c r="W114" s="236" t="n"/>
      <c r="X114" s="236" t="n"/>
      <c r="Y114" s="236" t="n"/>
      <c r="Z114" s="236" t="n"/>
      <c r="AA114" s="236" t="n"/>
      <c r="AB114" s="764" t="n"/>
      <c r="AC114" s="765" t="n"/>
      <c r="AD114" s="766" t="n"/>
      <c r="AE114" s="766" t="n"/>
      <c r="AF114" s="766" t="n"/>
      <c r="AG114" s="766" t="n"/>
      <c r="AH114" s="766" t="n"/>
      <c r="AI114" s="766" t="n"/>
      <c r="AJ114" s="766" t="n"/>
      <c r="AK114" s="766" t="n"/>
      <c r="AL114" s="766" t="n"/>
      <c r="AM114" s="766" t="n"/>
      <c r="AN114" s="766" t="n"/>
      <c r="AO114" s="766" t="n"/>
      <c r="AP114" s="766" t="n"/>
      <c r="AQ114" s="766" t="n"/>
      <c r="AR114" s="766" t="n"/>
      <c r="AS114" s="766" t="n"/>
      <c r="AT114" s="766" t="n"/>
      <c r="AU114" s="766" t="n"/>
      <c r="AV114" s="766" t="n"/>
      <c r="AW114" s="766" t="n"/>
      <c r="AX114" s="766" t="n"/>
      <c r="AY114" s="766" t="n"/>
      <c r="AZ114" s="766" t="n"/>
      <c r="BA114" s="766" t="n"/>
      <c r="BB114" s="208">
        <f>IF(SUM(F114:BA114)&lt;&gt;0,AVERAGEIF(F114:BA114,"&gt;0",F114:BA114),0)</f>
        <v/>
      </c>
      <c r="BC114" s="147" t="n"/>
      <c r="BD114" s="209">
        <f>MAXA(F114:BA114)</f>
        <v/>
      </c>
      <c r="BE114" s="1392">
        <f>IF(BD114&lt;&gt;0,VLOOKUP(BD114,$F$10:$BA$10,MATCH(BD114,F114:BA114,0)),"")</f>
        <v/>
      </c>
      <c r="BF114" s="209">
        <f t="array" ref="BF114">MIN(IF(F114:BA114&gt;0,F114:BA114))</f>
        <v/>
      </c>
      <c r="BG114" s="1392">
        <f>IF(BF114&lt;&gt;0,VLOOKUP(BF114,$F$10:$BA$10,MATCH($BF114,$F114:$BA114,0)),"")</f>
        <v/>
      </c>
      <c r="BI114" s="1393">
        <f>HLOOKUP($BI$9,$S$10:$AI$126,1+#REF!,TRUE)</f>
        <v/>
      </c>
      <c r="BJ114" s="1394">
        <f>HLOOKUP($BJ$9,$AJ$10:$AW$126,1+#REF!,TRUE)</f>
        <v/>
      </c>
      <c r="BK114" s="151" t="n"/>
    </row>
    <row r="115" ht="19.9" customFormat="1" customHeight="1" s="242" thickBot="1" thickTop="1">
      <c r="A115" s="257" t="n"/>
      <c r="B115" s="1002" t="inlineStr">
        <is>
          <t>LUWUK</t>
        </is>
      </c>
      <c r="C115" s="1414" t="inlineStr">
        <is>
          <t>LUWUK</t>
        </is>
      </c>
      <c r="D115" s="768" t="inlineStr">
        <is>
          <t>PLTMG LUWUK</t>
        </is>
      </c>
      <c r="E115" s="770" t="n">
        <v>150</v>
      </c>
      <c r="F115" s="187">
        <f>(IF(DASHBOARD!$J$2=F7,DASHBOARD!$P$100,IF(DASHBOARD!$J$2=0,0,F115)))</f>
        <v/>
      </c>
      <c r="G115" s="187">
        <f>(IF(DASHBOARD!$J$2=G7,DASHBOARD!$P$100,IF(DASHBOARD!$J$2=0,0,G115)))</f>
        <v/>
      </c>
      <c r="H115" s="187">
        <f>(IF(DASHBOARD!$J$2=H7,DASHBOARD!$P$100,IF(DASHBOARD!$J$2=0,0,H115)))</f>
        <v/>
      </c>
      <c r="I115" s="187">
        <f>(IF(DASHBOARD!$J$2=I7,DASHBOARD!$P$100,IF(DASHBOARD!$J$2=0,0,I115)))</f>
        <v/>
      </c>
      <c r="J115" s="187">
        <f>(IF(DASHBOARD!$J$2=J7,DASHBOARD!$P$100,IF(DASHBOARD!$J$2=0,0,J115)))</f>
        <v/>
      </c>
      <c r="K115" s="187">
        <f>(IF(DASHBOARD!$J$2=K7,DASHBOARD!$P$100,IF(DASHBOARD!$J$2=0,0,K115)))</f>
        <v/>
      </c>
      <c r="L115" s="187">
        <f>(IF(DASHBOARD!$J$2=L7,DASHBOARD!$P$100,IF(DASHBOARD!$J$2=0,0,L115)))</f>
        <v/>
      </c>
      <c r="M115" s="187">
        <f>(IF(DASHBOARD!$J$2=M7,DASHBOARD!$P$100,IF(DASHBOARD!$J$2=0,0,M115)))</f>
        <v/>
      </c>
      <c r="N115" s="187">
        <f>(IF(DASHBOARD!$J$2=N7,DASHBOARD!$P$100,IF(DASHBOARD!$J$2=0,0,N115)))</f>
        <v/>
      </c>
      <c r="O115" s="187">
        <f>(IF(DASHBOARD!$J$2=O7,DASHBOARD!$P$100,IF(DASHBOARD!$J$2=0,0,O115)))</f>
        <v/>
      </c>
      <c r="P115" s="187">
        <f>(IF(DASHBOARD!$J$2=P7,DASHBOARD!$P$100,IF(DASHBOARD!$J$2=0,0,P115)))</f>
        <v/>
      </c>
      <c r="Q115" s="187">
        <f>(IF(DASHBOARD!$J$2=Q7,DASHBOARD!$P$100,IF(DASHBOARD!$J$2=0,0,Q115)))</f>
        <v/>
      </c>
      <c r="R115" s="187">
        <f>(IF(DASHBOARD!$J$2=R7,DASHBOARD!$P$100,IF(DASHBOARD!$J$2=0,0,R115)))</f>
        <v/>
      </c>
      <c r="S115" s="187">
        <f>(IF(DASHBOARD!$J$2=S7,DASHBOARD!$P$100,IF(DASHBOARD!$J$2=0,0,S115)))</f>
        <v/>
      </c>
      <c r="T115" s="187">
        <f>(IF(DASHBOARD!$J$2=T7,DASHBOARD!$P$100,IF(DASHBOARD!$J$2=0,0,T115)))</f>
        <v/>
      </c>
      <c r="U115" s="187">
        <f>(IF(DASHBOARD!$J$2=U7,DASHBOARD!$P$100,IF(DASHBOARD!$J$2=0,0,U115)))</f>
        <v/>
      </c>
      <c r="V115" s="187">
        <f>(IF(DASHBOARD!$J$2=V7,DASHBOARD!$P$100,IF(DASHBOARD!$J$2=0,0,V115)))</f>
        <v/>
      </c>
      <c r="W115" s="187">
        <f>(IF(DASHBOARD!$J$2=W7,DASHBOARD!$P$100,IF(DASHBOARD!$J$2=0,0,W115)))</f>
        <v/>
      </c>
      <c r="X115" s="187">
        <f>(IF(DASHBOARD!$J$2=X7,DASHBOARD!$P$100,IF(DASHBOARD!$J$2=0,0,X115)))</f>
        <v/>
      </c>
      <c r="Y115" s="187">
        <f>(IF(DASHBOARD!$J$2=Y7,DASHBOARD!$P$100,IF(DASHBOARD!$J$2=0,0,Y115)))</f>
        <v/>
      </c>
      <c r="Z115" s="187">
        <f>(IF(DASHBOARD!$J$2=Z7,DASHBOARD!$P$100,IF(DASHBOARD!$J$2=0,0,Z115)))</f>
        <v/>
      </c>
      <c r="AA115" s="187">
        <f>(IF(DASHBOARD!$J$2=AA7,DASHBOARD!$P$100,IF(DASHBOARD!$J$2=0,0,AA115)))</f>
        <v/>
      </c>
      <c r="AB115" s="187">
        <f>(IF(DASHBOARD!$J$2=AB7,DASHBOARD!$P$100,IF(DASHBOARD!$J$2=0,0,AB115)))</f>
        <v/>
      </c>
      <c r="AC115" s="187">
        <f>(IF(DASHBOARD!$J$2=AC7,DASHBOARD!$P$100,IF(DASHBOARD!$J$2=0,0,AC115)))</f>
        <v/>
      </c>
      <c r="AD115" s="187">
        <f>(IF(DASHBOARD!$J$2=AD7,DASHBOARD!$P$100,IF(DASHBOARD!$J$2=0,0,AD115)))</f>
        <v/>
      </c>
      <c r="AE115" s="187">
        <f>(IF(DASHBOARD!$J$2=AE7,DASHBOARD!$P$100,IF(DASHBOARD!$J$2=0,0,AE115)))</f>
        <v/>
      </c>
      <c r="AF115" s="187">
        <f>(IF(DASHBOARD!$J$2=AF7,DASHBOARD!$P$100,IF(DASHBOARD!$J$2=0,0,AF115)))</f>
        <v/>
      </c>
      <c r="AG115" s="187">
        <f>(IF(DASHBOARD!$J$2=AG7,DASHBOARD!$P$100,IF(DASHBOARD!$J$2=0,0,AG115)))</f>
        <v/>
      </c>
      <c r="AH115" s="187">
        <f>(IF(DASHBOARD!$J$2=AH7,DASHBOARD!$P$100,IF(DASHBOARD!$J$2=0,0,AH115)))</f>
        <v/>
      </c>
      <c r="AI115" s="187">
        <f>(IF(DASHBOARD!$J$2=AI7,DASHBOARD!$P$100,IF(DASHBOARD!$J$2=0,0,AI115)))</f>
        <v/>
      </c>
      <c r="AJ115" s="187">
        <f>(IF(DASHBOARD!$J$2=AJ7,DASHBOARD!$P$100,IF(DASHBOARD!$J$2=0,0,AJ115)))</f>
        <v/>
      </c>
      <c r="AK115" s="187">
        <f>(IF(DASHBOARD!$J$2=AK7,DASHBOARD!$P$100,IF(DASHBOARD!$J$2=0,0,AK115)))</f>
        <v/>
      </c>
      <c r="AL115" s="187">
        <f>(IF(DASHBOARD!$J$2=AL7,DASHBOARD!$P$100,IF(DASHBOARD!$J$2=0,0,AL115)))</f>
        <v/>
      </c>
      <c r="AM115" s="187">
        <f>(IF(DASHBOARD!$J$2=AM7,DASHBOARD!$P$100,IF(DASHBOARD!$J$2=0,0,AM115)))</f>
        <v/>
      </c>
      <c r="AN115" s="187">
        <f>(IF(DASHBOARD!$J$2=AN7,DASHBOARD!$P$100,IF(DASHBOARD!$J$2=0,0,AN115)))</f>
        <v/>
      </c>
      <c r="AO115" s="187">
        <f>(IF(DASHBOARD!$J$2=AO7,DASHBOARD!$P$100,IF(DASHBOARD!$J$2=0,0,AO115)))</f>
        <v/>
      </c>
      <c r="AP115" s="187">
        <f>(IF(DASHBOARD!$J$2=AP7,DASHBOARD!$P$100,IF(DASHBOARD!$J$2=0,0,AP115)))</f>
        <v/>
      </c>
      <c r="AQ115" s="187">
        <f>(IF(DASHBOARD!$J$2=AQ7,DASHBOARD!$P$100,IF(DASHBOARD!$J$2=0,0,AQ115)))</f>
        <v/>
      </c>
      <c r="AR115" s="187">
        <f>(IF(DASHBOARD!$J$2=AR7,DASHBOARD!$P$100,IF(DASHBOARD!$J$2=0,0,AR115)))</f>
        <v/>
      </c>
      <c r="AS115" s="187">
        <f>(IF(DASHBOARD!$J$2=AS7,DASHBOARD!$P$100,IF(DASHBOARD!$J$2=0,0,AS115)))</f>
        <v/>
      </c>
      <c r="AT115" s="187">
        <f>(IF(DASHBOARD!$J$2=AT7,DASHBOARD!$P$100,IF(DASHBOARD!$J$2=0,0,AT115)))</f>
        <v/>
      </c>
      <c r="AU115" s="187">
        <f>(IF(DASHBOARD!$J$2=AU7,DASHBOARD!$P$100,IF(DASHBOARD!$J$2=0,0,AU115)))</f>
        <v/>
      </c>
      <c r="AV115" s="187">
        <f>(IF(DASHBOARD!$J$2=AV7,DASHBOARD!$P$100,IF(DASHBOARD!$J$2=0,0,AV115)))</f>
        <v/>
      </c>
      <c r="AW115" s="187">
        <f>(IF(DASHBOARD!$J$2=AW7,DASHBOARD!$P$100,IF(DASHBOARD!$J$2=0,0,AW115)))</f>
        <v/>
      </c>
      <c r="AX115" s="187">
        <f>(IF(DASHBOARD!$J$2=AX7,DASHBOARD!$P$100,IF(DASHBOARD!$J$2=0,0,AX115)))</f>
        <v/>
      </c>
      <c r="AY115" s="187">
        <f>(IF(DASHBOARD!$J$2=AY7,DASHBOARD!$P$100,IF(DASHBOARD!$J$2=0,0,AY115)))</f>
        <v/>
      </c>
      <c r="AZ115" s="187">
        <f>(IF(DASHBOARD!$J$2=AZ7,DASHBOARD!$P$100,IF(DASHBOARD!$J$2=0,0,AZ115)))</f>
        <v/>
      </c>
      <c r="BA115" s="187">
        <f>(IF(DASHBOARD!$J$2=BA7,DASHBOARD!$P$100,IF(DASHBOARD!$J$2=0,0,BA115)))</f>
        <v/>
      </c>
      <c r="BB115" s="208">
        <f>IF(SUM(F115:BA115)&lt;&gt;0,AVERAGEIF(F115:BA115,"&gt;0",F115:BA115),0)</f>
        <v/>
      </c>
      <c r="BH115" s="255" t="n"/>
      <c r="BI115" s="255" t="n"/>
      <c r="BJ115" s="256" t="n"/>
      <c r="BK115" s="256" t="n"/>
    </row>
    <row r="116" ht="19.9" customFormat="1" customHeight="1" s="242" thickBot="1" thickTop="1">
      <c r="A116" s="257" t="n"/>
      <c r="B116" s="1337" t="n"/>
      <c r="C116" s="1415" t="n"/>
      <c r="D116" s="769" t="inlineStr">
        <is>
          <t>LUWUK</t>
        </is>
      </c>
      <c r="E116" s="771" t="n">
        <v>150</v>
      </c>
      <c r="F116" s="187">
        <f>(IF(DASHBOARD!$J$2=F7,DASHBOARD!$P$101,IF(DASHBOARD!$J$2=0,0,F116)))</f>
        <v/>
      </c>
      <c r="G116" s="187">
        <f>(IF(DASHBOARD!$J$2=G7,DASHBOARD!$P$101,IF(DASHBOARD!$J$2=0,0,G116)))</f>
        <v/>
      </c>
      <c r="H116" s="187">
        <f>(IF(DASHBOARD!$J$2=H7,DASHBOARD!$P$101,IF(DASHBOARD!$J$2=0,0,H116)))</f>
        <v/>
      </c>
      <c r="I116" s="187">
        <f>(IF(DASHBOARD!$J$2=I7,DASHBOARD!$P$101,IF(DASHBOARD!$J$2=0,0,I116)))</f>
        <v/>
      </c>
      <c r="J116" s="187">
        <f>(IF(DASHBOARD!$J$2=J7,DASHBOARD!$P$101,IF(DASHBOARD!$J$2=0,0,J116)))</f>
        <v/>
      </c>
      <c r="K116" s="187">
        <f>(IF(DASHBOARD!$J$2=K7,DASHBOARD!$P$101,IF(DASHBOARD!$J$2=0,0,K116)))</f>
        <v/>
      </c>
      <c r="L116" s="187">
        <f>(IF(DASHBOARD!$J$2=L7,DASHBOARD!$P$101,IF(DASHBOARD!$J$2=0,0,L116)))</f>
        <v/>
      </c>
      <c r="M116" s="187">
        <f>(IF(DASHBOARD!$J$2=M7,DASHBOARD!$P$101,IF(DASHBOARD!$J$2=0,0,M116)))</f>
        <v/>
      </c>
      <c r="N116" s="187">
        <f>(IF(DASHBOARD!$J$2=N7,DASHBOARD!$P$101,IF(DASHBOARD!$J$2=0,0,N116)))</f>
        <v/>
      </c>
      <c r="O116" s="187">
        <f>(IF(DASHBOARD!$J$2=O7,DASHBOARD!$P$101,IF(DASHBOARD!$J$2=0,0,O116)))</f>
        <v/>
      </c>
      <c r="P116" s="187">
        <f>(IF(DASHBOARD!$J$2=P7,DASHBOARD!$P$101,IF(DASHBOARD!$J$2=0,0,P116)))</f>
        <v/>
      </c>
      <c r="Q116" s="187">
        <f>(IF(DASHBOARD!$J$2=Q7,DASHBOARD!$P$101,IF(DASHBOARD!$J$2=0,0,Q116)))</f>
        <v/>
      </c>
      <c r="R116" s="187">
        <f>(IF(DASHBOARD!$J$2=R7,DASHBOARD!$P$101,IF(DASHBOARD!$J$2=0,0,R116)))</f>
        <v/>
      </c>
      <c r="S116" s="187">
        <f>(IF(DASHBOARD!$J$2=S7,DASHBOARD!$P$101,IF(DASHBOARD!$J$2=0,0,S116)))</f>
        <v/>
      </c>
      <c r="T116" s="187">
        <f>(IF(DASHBOARD!$J$2=T7,DASHBOARD!$P$101,IF(DASHBOARD!$J$2=0,0,T116)))</f>
        <v/>
      </c>
      <c r="U116" s="187">
        <f>(IF(DASHBOARD!$J$2=U7,DASHBOARD!$P$101,IF(DASHBOARD!$J$2=0,0,U116)))</f>
        <v/>
      </c>
      <c r="V116" s="187">
        <f>(IF(DASHBOARD!$J$2=V7,DASHBOARD!$P$101,IF(DASHBOARD!$J$2=0,0,V116)))</f>
        <v/>
      </c>
      <c r="W116" s="187">
        <f>(IF(DASHBOARD!$J$2=W7,DASHBOARD!$P$101,IF(DASHBOARD!$J$2=0,0,W116)))</f>
        <v/>
      </c>
      <c r="X116" s="187">
        <f>(IF(DASHBOARD!$J$2=X7,DASHBOARD!$P$101,IF(DASHBOARD!$J$2=0,0,X116)))</f>
        <v/>
      </c>
      <c r="Y116" s="187">
        <f>(IF(DASHBOARD!$J$2=Y7,DASHBOARD!$P$101,IF(DASHBOARD!$J$2=0,0,Y116)))</f>
        <v/>
      </c>
      <c r="Z116" s="187">
        <f>(IF(DASHBOARD!$J$2=Z7,DASHBOARD!$P$101,IF(DASHBOARD!$J$2=0,0,Z116)))</f>
        <v/>
      </c>
      <c r="AA116" s="187" t="n"/>
      <c r="AB116" s="187" t="n"/>
      <c r="AC116" s="187" t="n"/>
      <c r="AD116" s="187" t="n"/>
      <c r="AE116" s="187" t="n"/>
      <c r="AF116" s="187" t="n"/>
      <c r="AG116" s="187" t="n"/>
      <c r="AH116" s="187" t="n"/>
      <c r="AI116" s="187" t="n"/>
      <c r="AJ116" s="187" t="n"/>
      <c r="AK116" s="187" t="n"/>
      <c r="AL116" s="187" t="n"/>
      <c r="AM116" s="187" t="n"/>
      <c r="AN116" s="187" t="n"/>
      <c r="AO116" s="187" t="n"/>
      <c r="AP116" s="187" t="n"/>
      <c r="AQ116" s="187" t="n"/>
      <c r="AR116" s="187" t="n"/>
      <c r="AS116" s="187" t="n"/>
      <c r="AT116" s="187" t="n"/>
      <c r="AU116" s="187" t="n"/>
      <c r="AV116" s="187" t="n"/>
      <c r="AW116" s="187" t="n"/>
      <c r="AX116" s="187" t="n"/>
      <c r="AY116" s="187" t="n"/>
      <c r="AZ116" s="187" t="n"/>
      <c r="BA116" s="187" t="n"/>
      <c r="BB116" s="208">
        <f>IF(SUM(F116:BA116)&lt;&gt;0,AVERAGEIF(F116:BA116,"&gt;0",F116:BA116),0)</f>
        <v/>
      </c>
      <c r="BH116" s="255" t="n"/>
      <c r="BI116" s="255" t="n"/>
      <c r="BJ116" s="256" t="n"/>
      <c r="BK116" s="256" t="n"/>
    </row>
    <row r="117" ht="19.9" customFormat="1" customHeight="1" s="242" thickBot="1" thickTop="1">
      <c r="B117" s="1337" t="n"/>
      <c r="C117" s="1415" t="n"/>
      <c r="D117" s="757" t="n"/>
      <c r="E117" s="771" t="n">
        <v>150</v>
      </c>
      <c r="F117" s="187" t="n"/>
      <c r="G117" s="187" t="n"/>
      <c r="H117" s="187" t="n"/>
      <c r="I117" s="187" t="n"/>
      <c r="J117" s="187" t="n"/>
      <c r="K117" s="187" t="n"/>
      <c r="L117" s="187" t="n"/>
      <c r="M117" s="187" t="n"/>
      <c r="N117" s="187" t="n"/>
      <c r="O117" s="187" t="n"/>
      <c r="P117" s="187" t="n"/>
      <c r="Q117" s="187" t="n"/>
      <c r="R117" s="187" t="n"/>
      <c r="S117" s="187" t="n"/>
      <c r="T117" s="187" t="n"/>
      <c r="U117" s="187" t="n"/>
      <c r="V117" s="187" t="n"/>
      <c r="W117" s="187" t="n"/>
      <c r="X117" s="187" t="n"/>
      <c r="Y117" s="187" t="n"/>
      <c r="Z117" s="187" t="n"/>
      <c r="AA117" s="187" t="n"/>
      <c r="AB117" s="763" t="n"/>
      <c r="AC117" s="761" t="n"/>
      <c r="AD117" s="187" t="n"/>
      <c r="AE117" s="187" t="n"/>
      <c r="AF117" s="187" t="n"/>
      <c r="AG117" s="187" t="n"/>
      <c r="AH117" s="187" t="n"/>
      <c r="AI117" s="187" t="n"/>
      <c r="AJ117" s="187" t="n"/>
      <c r="AK117" s="187" t="n"/>
      <c r="AL117" s="187" t="n"/>
      <c r="AM117" s="187" t="n"/>
      <c r="AN117" s="187" t="n"/>
      <c r="AO117" s="187" t="n"/>
      <c r="AP117" s="187" t="n"/>
      <c r="AQ117" s="187" t="n"/>
      <c r="AR117" s="187" t="n"/>
      <c r="AS117" s="187" t="n"/>
      <c r="AT117" s="187" t="n"/>
      <c r="AU117" s="187" t="n"/>
      <c r="AV117" s="187" t="n"/>
      <c r="AW117" s="187" t="n"/>
      <c r="AX117" s="187" t="n"/>
      <c r="AY117" s="187" t="n"/>
      <c r="AZ117" s="187" t="n"/>
      <c r="BA117" s="187" t="n"/>
      <c r="BB117" s="208">
        <f>IF(SUM(F117:BA117)&lt;&gt;0,AVERAGEIF(F117:BA117,"&gt;0",F117:BA117),0)</f>
        <v/>
      </c>
      <c r="BH117" s="255" t="n"/>
      <c r="BI117" s="255" t="n"/>
      <c r="BJ117" s="256" t="n"/>
      <c r="BK117" s="256" t="n"/>
    </row>
    <row r="118" ht="19.9" customFormat="1" customHeight="1" s="242" thickBot="1" thickTop="1">
      <c r="B118" s="1337" t="n"/>
      <c r="C118" s="1416" t="n"/>
      <c r="D118" s="758" t="n"/>
      <c r="E118" s="247" t="n"/>
      <c r="F118" s="236" t="n"/>
      <c r="G118" s="236" t="n"/>
      <c r="H118" s="236" t="n"/>
      <c r="I118" s="236" t="n"/>
      <c r="J118" s="236" t="n"/>
      <c r="K118" s="236" t="n"/>
      <c r="L118" s="236" t="n"/>
      <c r="M118" s="236" t="n"/>
      <c r="N118" s="236" t="n"/>
      <c r="O118" s="236" t="n"/>
      <c r="P118" s="236" t="n"/>
      <c r="Q118" s="236" t="n"/>
      <c r="R118" s="236" t="n"/>
      <c r="S118" s="236" t="n"/>
      <c r="T118" s="236" t="n"/>
      <c r="U118" s="236" t="n"/>
      <c r="V118" s="236" t="n"/>
      <c r="W118" s="236" t="n"/>
      <c r="X118" s="236" t="n"/>
      <c r="Y118" s="236" t="n"/>
      <c r="Z118" s="236" t="n"/>
      <c r="AA118" s="236" t="n"/>
      <c r="AB118" s="236" t="n"/>
      <c r="AC118" s="236" t="n"/>
      <c r="AD118" s="236" t="n"/>
      <c r="AE118" s="236" t="n"/>
      <c r="AF118" s="236" t="n"/>
      <c r="AG118" s="236" t="n"/>
      <c r="AH118" s="236" t="n"/>
      <c r="AI118" s="236" t="n"/>
      <c r="AJ118" s="236" t="n"/>
      <c r="AK118" s="236" t="n"/>
      <c r="AL118" s="236" t="n"/>
      <c r="AM118" s="236" t="n"/>
      <c r="AN118" s="236" t="n"/>
      <c r="AO118" s="236" t="n"/>
      <c r="AP118" s="236" t="n"/>
      <c r="AQ118" s="236" t="n"/>
      <c r="AR118" s="236" t="n"/>
      <c r="AS118" s="236" t="n"/>
      <c r="AT118" s="236" t="n"/>
      <c r="AU118" s="236" t="n"/>
      <c r="AV118" s="236" t="n"/>
      <c r="AW118" s="236" t="n"/>
      <c r="AX118" s="236" t="n"/>
      <c r="AY118" s="236" t="n"/>
      <c r="AZ118" s="236" t="n"/>
      <c r="BA118" s="236" t="n"/>
      <c r="BB118" s="208">
        <f>IF(SUM(F118:BA118)&lt;&gt;0,AVERAGEIF(F118:BA118,"&gt;0",F118:BA118),0)</f>
        <v/>
      </c>
      <c r="BH118" s="255" t="n"/>
      <c r="BI118" s="255" t="n"/>
      <c r="BJ118" s="256" t="n"/>
      <c r="BK118" s="256" t="n"/>
    </row>
    <row r="119" ht="19.9" customFormat="1" customHeight="1" s="242">
      <c r="M119" s="259" t="n"/>
      <c r="N119" s="260" t="n"/>
      <c r="O119" s="257" t="n"/>
      <c r="P119" s="257" t="n"/>
      <c r="Q119" s="1417" t="n"/>
      <c r="R119" s="258" t="n"/>
      <c r="S119" s="258" t="n"/>
      <c r="T119" s="1417" t="n"/>
      <c r="U119" s="1417" t="n"/>
      <c r="V119" s="259" t="n"/>
      <c r="W119" s="259" t="n"/>
      <c r="X119" s="259" t="n"/>
      <c r="Y119" s="259" t="n"/>
      <c r="Z119" s="259" t="n"/>
      <c r="AA119" s="259" t="n"/>
      <c r="AB119" s="259" t="n"/>
      <c r="AC119" s="259" t="n"/>
      <c r="AD119" s="259" t="n"/>
      <c r="AE119" s="259" t="n"/>
      <c r="AF119" s="259" t="n"/>
      <c r="AG119" s="259" t="n"/>
      <c r="AH119" s="259" t="n"/>
      <c r="AI119" s="259" t="n"/>
      <c r="AJ119" s="259" t="n"/>
      <c r="AK119" s="259" t="n"/>
      <c r="AL119" s="259" t="n"/>
      <c r="AM119" s="259" t="n"/>
      <c r="AN119" s="259" t="n"/>
      <c r="AO119" s="259" t="n"/>
      <c r="AP119" s="259" t="n"/>
      <c r="AQ119" s="259" t="n"/>
      <c r="AR119" s="259" t="n"/>
      <c r="AS119" s="259" t="n"/>
      <c r="AT119" s="259" t="n"/>
      <c r="AU119" s="259" t="n"/>
      <c r="AV119" s="259" t="n"/>
      <c r="AW119" s="259" t="n"/>
      <c r="AX119" s="259" t="n"/>
      <c r="AY119" s="259" t="n"/>
      <c r="AZ119" s="259" t="n"/>
      <c r="BA119" s="259" t="n"/>
      <c r="BB119" s="254" t="n"/>
      <c r="BH119" s="255" t="n"/>
      <c r="BI119" s="255" t="n"/>
      <c r="BJ119" s="256" t="n"/>
      <c r="BK119" s="256" t="n"/>
    </row>
    <row r="120" ht="19.9" customFormat="1" customHeight="1" s="242">
      <c r="M120" s="259" t="n"/>
      <c r="N120" s="266" t="n"/>
      <c r="O120" s="266" t="n"/>
      <c r="P120" s="267" t="n"/>
      <c r="Q120" s="267" t="n"/>
      <c r="R120" s="258" t="n"/>
      <c r="S120" s="258" t="n"/>
      <c r="T120" s="1417" t="n"/>
      <c r="U120" s="1417" t="n"/>
      <c r="V120" s="259" t="n"/>
      <c r="W120" s="259" t="n"/>
      <c r="X120" s="259" t="n"/>
      <c r="Y120" s="259" t="n"/>
      <c r="Z120" s="259" t="n"/>
      <c r="AA120" s="259" t="n"/>
      <c r="AB120" s="259" t="n"/>
      <c r="AC120" s="259" t="n"/>
      <c r="AD120" s="259" t="n"/>
      <c r="AE120" s="259" t="n"/>
      <c r="AF120" s="259" t="n"/>
      <c r="AG120" s="259" t="n"/>
      <c r="AH120" s="259" t="n"/>
      <c r="AI120" s="259" t="n"/>
      <c r="AJ120" s="259" t="n"/>
      <c r="AK120" s="259" t="n"/>
      <c r="AL120" s="259" t="n"/>
      <c r="AM120" s="259" t="n"/>
      <c r="AN120" s="259" t="n"/>
      <c r="AO120" s="259" t="n"/>
      <c r="AP120" s="259" t="n"/>
      <c r="AQ120" s="259" t="n"/>
      <c r="AR120" s="259" t="n"/>
      <c r="AS120" s="259" t="n"/>
      <c r="AT120" s="259" t="n"/>
      <c r="AU120" s="259" t="n"/>
      <c r="AV120" s="259" t="n"/>
      <c r="AW120" s="259" t="n"/>
      <c r="AX120" s="259" t="n"/>
      <c r="AY120" s="259" t="n"/>
      <c r="AZ120" s="259" t="n"/>
      <c r="BA120" s="259" t="n"/>
      <c r="BB120" s="254" t="n"/>
      <c r="BH120" s="255" t="n"/>
      <c r="BI120" s="255" t="n"/>
      <c r="BJ120" s="256" t="n"/>
      <c r="BK120" s="256" t="n"/>
    </row>
    <row r="121" ht="19.9" customFormat="1" customHeight="1" s="242">
      <c r="M121" s="259" t="n"/>
      <c r="N121" s="266" t="n"/>
      <c r="O121" s="266" t="n"/>
      <c r="P121" s="273" t="n"/>
      <c r="Q121" s="273" t="n"/>
      <c r="R121" s="258" t="n"/>
      <c r="S121" s="258" t="n"/>
      <c r="T121" s="1417" t="n"/>
      <c r="U121" s="1417" t="n"/>
      <c r="V121" s="259" t="n"/>
      <c r="W121" s="259" t="n"/>
      <c r="X121" s="259" t="n"/>
      <c r="Y121" s="259" t="n"/>
      <c r="Z121" s="259" t="n"/>
      <c r="AA121" s="259" t="n"/>
      <c r="AB121" s="259" t="n"/>
      <c r="AC121" s="259" t="n"/>
      <c r="AD121" s="259" t="n"/>
      <c r="AE121" s="259" t="n"/>
      <c r="AF121" s="259" t="n"/>
      <c r="AG121" s="259" t="n"/>
      <c r="AH121" s="259" t="n"/>
      <c r="AI121" s="259" t="n"/>
      <c r="AJ121" s="259" t="n"/>
      <c r="AK121" s="259" t="n"/>
      <c r="AL121" s="259" t="n"/>
      <c r="AM121" s="259" t="n"/>
      <c r="AN121" s="259" t="n"/>
      <c r="AO121" s="259" t="n"/>
      <c r="AP121" s="259" t="n"/>
      <c r="AQ121" s="259" t="n"/>
      <c r="AR121" s="259" t="n"/>
      <c r="AS121" s="259" t="n"/>
      <c r="AT121" s="259" t="n"/>
      <c r="AU121" s="259" t="n"/>
      <c r="AV121" s="259" t="n"/>
      <c r="AW121" s="259" t="n"/>
      <c r="AX121" s="259" t="n"/>
      <c r="AY121" s="259" t="n"/>
      <c r="AZ121" s="259" t="n"/>
      <c r="BA121" s="259" t="n"/>
      <c r="BB121" s="254" t="n"/>
      <c r="BH121" s="255" t="n"/>
      <c r="BI121" s="255" t="n"/>
      <c r="BJ121" s="256" t="n"/>
      <c r="BK121" s="256" t="n"/>
    </row>
    <row r="122" ht="19.9" customFormat="1" customHeight="1" s="242">
      <c r="M122" s="259" t="n"/>
      <c r="N122" s="266" t="n"/>
      <c r="O122" s="266" t="n"/>
      <c r="P122" s="267" t="n"/>
      <c r="Q122" s="267" t="n"/>
      <c r="R122" s="258" t="n"/>
      <c r="S122" s="258" t="n"/>
      <c r="T122" s="1417" t="n"/>
      <c r="U122" s="1417" t="n"/>
      <c r="V122" s="275" t="n"/>
      <c r="W122" s="275" t="n"/>
      <c r="X122" s="275" t="n"/>
      <c r="Y122" s="275" t="n"/>
      <c r="Z122" s="275" t="n"/>
      <c r="AA122" s="275" t="n"/>
      <c r="AB122" s="275" t="n"/>
      <c r="AC122" s="275" t="n"/>
      <c r="AD122" s="275" t="n"/>
      <c r="AE122" s="275" t="n"/>
      <c r="AF122" s="275" t="n"/>
      <c r="AG122" s="275" t="n"/>
      <c r="AH122" s="275" t="n"/>
      <c r="AI122" s="259" t="n"/>
      <c r="AJ122" s="259" t="n"/>
      <c r="AK122" s="259" t="n"/>
      <c r="AL122" s="259" t="n"/>
      <c r="AM122" s="259" t="n"/>
      <c r="AN122" s="259" t="n"/>
      <c r="AO122" s="259" t="n"/>
      <c r="AP122" s="259" t="n"/>
      <c r="AQ122" s="259" t="n"/>
      <c r="AR122" s="259" t="n"/>
      <c r="AS122" s="259" t="n"/>
      <c r="AT122" s="259" t="n"/>
      <c r="AU122" s="259" t="n"/>
      <c r="AV122" s="259" t="n"/>
      <c r="AW122" s="259" t="n"/>
      <c r="AX122" s="259" t="n"/>
      <c r="AY122" s="259" t="n"/>
      <c r="AZ122" s="259" t="n"/>
      <c r="BA122" s="259" t="n"/>
      <c r="BB122" s="254" t="n"/>
      <c r="BH122" s="255" t="n"/>
      <c r="BI122" s="255" t="n"/>
      <c r="BJ122" s="256" t="n"/>
      <c r="BK122" s="256" t="n"/>
    </row>
    <row r="123" ht="19.9" customFormat="1" customHeight="1" s="242">
      <c r="M123" s="259" t="n"/>
      <c r="N123" s="266" t="n"/>
      <c r="O123" s="266" t="n"/>
      <c r="P123" s="273" t="n"/>
      <c r="Q123" s="273" t="n"/>
      <c r="R123" s="258" t="n"/>
      <c r="S123" s="258" t="n"/>
      <c r="T123" s="1417" t="n"/>
      <c r="U123" s="1417" t="n"/>
      <c r="V123" s="275" t="n"/>
      <c r="W123" s="275" t="n"/>
      <c r="X123" s="275" t="n"/>
      <c r="Y123" s="275" t="n"/>
      <c r="Z123" s="275" t="n"/>
      <c r="AA123" s="275" t="n"/>
      <c r="AB123" s="275" t="n"/>
      <c r="AC123" s="275" t="n"/>
      <c r="AD123" s="275" t="n"/>
      <c r="AE123" s="275" t="n"/>
      <c r="AF123" s="275" t="n"/>
      <c r="AG123" s="275" t="n"/>
      <c r="AH123" s="275" t="n"/>
      <c r="AI123" s="259" t="n"/>
      <c r="AJ123" s="259" t="n"/>
      <c r="AK123" s="259" t="n"/>
      <c r="AL123" s="259" t="n"/>
      <c r="AM123" s="259" t="n"/>
      <c r="AN123" s="259" t="n"/>
      <c r="AO123" s="259" t="n"/>
      <c r="AP123" s="259" t="n"/>
      <c r="AQ123" s="259" t="n"/>
      <c r="AR123" s="259" t="n"/>
      <c r="AS123" s="259" t="n"/>
      <c r="AT123" s="259" t="n"/>
      <c r="AU123" s="259" t="n"/>
      <c r="AV123" s="259" t="n"/>
      <c r="AW123" s="259" t="n"/>
      <c r="AX123" s="259" t="n"/>
      <c r="AY123" s="259" t="n"/>
      <c r="AZ123" s="259" t="n"/>
      <c r="BA123" s="259" t="n"/>
      <c r="BB123" s="254" t="n"/>
      <c r="BH123" s="255" t="n"/>
      <c r="BI123" s="255" t="n"/>
      <c r="BJ123" s="256" t="n"/>
      <c r="BK123" s="256" t="n"/>
    </row>
    <row r="124" ht="19.9" customFormat="1" customHeight="1" s="242">
      <c r="M124" s="259" t="n"/>
      <c r="N124" s="266" t="n"/>
      <c r="O124" s="266" t="n"/>
      <c r="P124" s="267" t="n"/>
      <c r="Q124" s="267" t="n"/>
      <c r="R124" s="258" t="n"/>
      <c r="S124" s="258" t="n"/>
      <c r="T124" s="1417" t="n"/>
      <c r="U124" s="275" t="n"/>
      <c r="V124" s="275" t="n"/>
      <c r="W124" s="275" t="n"/>
      <c r="X124" s="275" t="n"/>
      <c r="Y124" s="275" t="n"/>
      <c r="Z124" s="275" t="n"/>
      <c r="AA124" s="275" t="n"/>
      <c r="AB124" s="275" t="n"/>
      <c r="AC124" s="275" t="n"/>
      <c r="AD124" s="275" t="n"/>
      <c r="AE124" s="275" t="n"/>
      <c r="AF124" s="275" t="n"/>
      <c r="AG124" s="275" t="n"/>
      <c r="AH124" s="275" t="n"/>
      <c r="AI124" s="259" t="n"/>
      <c r="AJ124" s="259" t="n"/>
      <c r="AK124" s="259" t="n"/>
      <c r="AL124" s="259" t="n"/>
      <c r="AM124" s="259" t="n"/>
      <c r="AN124" s="259" t="n"/>
      <c r="AO124" s="259" t="n"/>
      <c r="AP124" s="259" t="n"/>
      <c r="AQ124" s="259" t="n"/>
      <c r="AR124" s="259" t="n"/>
      <c r="AS124" s="259" t="n"/>
      <c r="AT124" s="259" t="n"/>
      <c r="AU124" s="259" t="n"/>
      <c r="AV124" s="259" t="n"/>
      <c r="AW124" s="259" t="n"/>
      <c r="AX124" s="259" t="n"/>
      <c r="AY124" s="259" t="n"/>
      <c r="AZ124" s="259" t="n"/>
      <c r="BA124" s="259" t="n"/>
      <c r="BB124" s="254" t="n"/>
      <c r="BH124" s="255" t="n"/>
      <c r="BI124" s="255" t="n"/>
      <c r="BJ124" s="256" t="n"/>
      <c r="BK124" s="256" t="n"/>
    </row>
    <row r="125" ht="19.9" customFormat="1" customHeight="1" s="242">
      <c r="M125" s="259" t="n"/>
      <c r="N125" s="266" t="n"/>
      <c r="O125" s="266" t="n"/>
      <c r="P125" s="287" t="n"/>
      <c r="Q125" s="287" t="n"/>
      <c r="R125" s="258" t="n"/>
      <c r="S125" s="258" t="n"/>
      <c r="T125" s="1417" t="n"/>
      <c r="U125" s="275" t="n"/>
      <c r="V125" s="275" t="n"/>
      <c r="W125" s="275" t="n"/>
      <c r="X125" s="275" t="n"/>
      <c r="Y125" s="275" t="n"/>
      <c r="Z125" s="275" t="n"/>
      <c r="AA125" s="275" t="n"/>
      <c r="AB125" s="275" t="n"/>
      <c r="AC125" s="275" t="n"/>
      <c r="AD125" s="275" t="n"/>
      <c r="AE125" s="275" t="n"/>
      <c r="AF125" s="275" t="n"/>
      <c r="AG125" s="275" t="n"/>
      <c r="AH125" s="275" t="n"/>
      <c r="AI125" s="259" t="n"/>
      <c r="AJ125" s="259" t="n"/>
      <c r="AK125" s="259" t="n"/>
      <c r="AL125" s="259" t="n"/>
      <c r="AM125" s="259" t="n"/>
      <c r="AN125" s="259" t="n"/>
      <c r="AO125" s="259" t="n"/>
      <c r="AP125" s="259" t="n"/>
      <c r="AQ125" s="259" t="n"/>
      <c r="AR125" s="259" t="n"/>
      <c r="AS125" s="259" t="n"/>
      <c r="AT125" s="259" t="n"/>
      <c r="AU125" s="259" t="n"/>
      <c r="AV125" s="259" t="n"/>
      <c r="AW125" s="259" t="n"/>
      <c r="AX125" s="259" t="n"/>
      <c r="AY125" s="259" t="n"/>
      <c r="AZ125" s="259" t="n"/>
      <c r="BA125" s="259" t="n"/>
      <c r="BB125" s="254" t="n"/>
      <c r="BH125" s="255" t="n"/>
      <c r="BI125" s="255" t="n"/>
      <c r="BJ125" s="256" t="n"/>
      <c r="BK125" s="256" t="n"/>
    </row>
    <row r="126" ht="19.9" customFormat="1" customHeight="1" s="242">
      <c r="B126" s="259" t="n"/>
      <c r="C126" s="259" t="n"/>
      <c r="D126" s="252" t="n"/>
      <c r="E126" s="253" t="n"/>
      <c r="F126" s="259" t="n"/>
      <c r="G126" s="259" t="n"/>
      <c r="H126" s="259" t="n"/>
      <c r="I126" s="259" t="n"/>
      <c r="J126" s="259" t="n"/>
      <c r="K126" s="259" t="n"/>
      <c r="L126" s="259" t="n"/>
      <c r="M126" s="259" t="n"/>
      <c r="N126" s="266" t="n"/>
      <c r="O126" s="266" t="n"/>
      <c r="P126" s="267" t="n"/>
      <c r="Q126" s="267" t="n"/>
      <c r="R126" s="1417" t="n"/>
      <c r="S126" s="275" t="n"/>
      <c r="T126" s="1417" t="n"/>
      <c r="U126" s="275" t="n"/>
      <c r="V126" s="275" t="n"/>
      <c r="W126" s="275" t="n"/>
      <c r="X126" s="275" t="n"/>
      <c r="Y126" s="275" t="n"/>
      <c r="Z126" s="275" t="n"/>
      <c r="AA126" s="275" t="n"/>
      <c r="AB126" s="275" t="n"/>
      <c r="AC126" s="275" t="n"/>
      <c r="AD126" s="275" t="n"/>
      <c r="AE126" s="275" t="n"/>
      <c r="AF126" s="275" t="n"/>
      <c r="AG126" s="275" t="n"/>
      <c r="AH126" s="275" t="n"/>
      <c r="AI126" s="259" t="n"/>
      <c r="AJ126" s="259" t="n"/>
      <c r="AK126" s="259" t="n"/>
      <c r="AL126" s="259" t="n"/>
      <c r="AM126" s="259" t="n"/>
      <c r="AN126" s="259" t="n"/>
      <c r="AO126" s="259" t="n"/>
      <c r="AP126" s="259" t="n"/>
      <c r="AQ126" s="259" t="n"/>
      <c r="AR126" s="259" t="n"/>
      <c r="AS126" s="259" t="n"/>
      <c r="AT126" s="259" t="n"/>
      <c r="AU126" s="259" t="n"/>
      <c r="AV126" s="259" t="n"/>
      <c r="AW126" s="259" t="n"/>
      <c r="AX126" s="259" t="n"/>
      <c r="AY126" s="259" t="n"/>
      <c r="AZ126" s="259" t="n"/>
      <c r="BA126" s="259" t="n"/>
      <c r="BB126" s="254" t="n"/>
      <c r="BH126" s="255" t="n"/>
      <c r="BI126" s="255" t="n"/>
      <c r="BJ126" s="256" t="n"/>
      <c r="BK126" s="256" t="n"/>
    </row>
    <row r="127" ht="19.9" customHeight="1" s="18">
      <c r="A127" s="242" t="n"/>
      <c r="B127" s="290" t="n"/>
      <c r="C127" s="290" t="n"/>
      <c r="D127" s="297" t="n"/>
      <c r="E127" s="298" t="n"/>
      <c r="F127" s="299" t="n"/>
      <c r="BE127" s="291" t="n"/>
      <c r="BF127" s="291" t="n"/>
      <c r="BG127" s="291" t="n"/>
      <c r="BH127" s="293" t="n"/>
      <c r="BI127" s="293" t="n"/>
      <c r="BJ127" s="293" t="n"/>
      <c r="BK127" s="293" t="n"/>
    </row>
    <row r="128" ht="19.9" customHeight="1" s="18">
      <c r="A128" s="242" t="n"/>
      <c r="B128" s="290" t="n"/>
      <c r="C128" s="290" t="n"/>
      <c r="D128" s="294" t="n"/>
      <c r="E128" s="295" t="n"/>
      <c r="F128" s="296" t="n"/>
      <c r="BE128" s="289" t="n"/>
      <c r="BF128" s="151" t="n"/>
      <c r="BG128" s="288" t="n"/>
      <c r="BH128" s="289" t="n"/>
      <c r="BI128" s="289" t="n"/>
      <c r="BJ128" s="289" t="n"/>
      <c r="BK128" s="289" t="n"/>
    </row>
    <row r="129" ht="19.9" customHeight="1" s="18">
      <c r="B129" s="290" t="n"/>
      <c r="C129" s="290" t="n"/>
      <c r="D129" s="297" t="n"/>
      <c r="E129" s="298" t="n"/>
      <c r="F129" s="299" t="n"/>
      <c r="BE129" s="291" t="n"/>
      <c r="BF129" s="291" t="n"/>
      <c r="BG129" s="291" t="n"/>
      <c r="BH129" s="289" t="n"/>
      <c r="BI129" s="289" t="n"/>
      <c r="BJ129" s="293" t="n"/>
      <c r="BK129" s="293" t="n"/>
    </row>
    <row r="130" ht="19.9" customHeight="1" s="18">
      <c r="B130" s="290" t="n"/>
      <c r="C130" s="290" t="n"/>
      <c r="D130" s="294" t="n"/>
      <c r="E130" s="295" t="n"/>
      <c r="F130" s="296" t="n"/>
      <c r="BE130" s="314" t="n"/>
      <c r="BF130" s="314" t="n"/>
      <c r="BG130" s="288" t="n"/>
      <c r="BH130" s="289" t="n"/>
      <c r="BI130" s="289" t="n"/>
      <c r="BJ130" s="289" t="n"/>
      <c r="BK130" s="289" t="n"/>
    </row>
    <row r="131" ht="19.9" customHeight="1" s="18">
      <c r="BE131" s="314" t="n"/>
      <c r="BF131" s="314" t="n"/>
      <c r="BG131" s="291" t="n"/>
      <c r="BH131" s="292" t="n"/>
      <c r="BI131" s="292" t="n"/>
      <c r="BJ131" s="292" t="n"/>
      <c r="BK131" s="292" t="n"/>
    </row>
    <row r="132" ht="19.9" customHeight="1" s="18">
      <c r="BE132" s="289" t="n"/>
      <c r="BF132" s="151" t="n"/>
      <c r="BG132" s="288" t="n"/>
      <c r="BH132" s="289" t="n"/>
      <c r="BI132" s="289" t="n"/>
      <c r="BJ132" s="289" t="n"/>
      <c r="BK132" s="289" t="n"/>
    </row>
    <row r="133" ht="19.9" customHeight="1" s="18">
      <c r="B133" s="259" t="n"/>
      <c r="C133" s="259" t="n"/>
      <c r="D133" s="252" t="n"/>
      <c r="E133" s="253" t="n"/>
      <c r="F133" s="259" t="n"/>
      <c r="G133" s="259" t="n"/>
      <c r="H133" s="259" t="n"/>
      <c r="I133" s="259" t="n"/>
      <c r="J133" s="259" t="n"/>
      <c r="K133" s="259" t="n"/>
      <c r="L133" s="259" t="n"/>
      <c r="BE133" s="291" t="n"/>
      <c r="BF133" s="291" t="n"/>
      <c r="BG133" s="291" t="n"/>
      <c r="BH133" s="293" t="n"/>
      <c r="BI133" s="293" t="n"/>
      <c r="BJ133" s="293" t="n"/>
      <c r="BK133" s="293" t="n"/>
    </row>
    <row r="134" ht="19.9" customHeight="1" s="18" thickBot="1">
      <c r="B134" s="988" t="inlineStr">
        <is>
          <t>KAPASITOR</t>
        </is>
      </c>
      <c r="C134" s="1337" t="n"/>
      <c r="D134" s="252" t="n"/>
      <c r="E134" s="253" t="n"/>
      <c r="F134" s="259" t="n"/>
      <c r="G134" s="259" t="n"/>
      <c r="H134" s="259" t="n"/>
      <c r="I134" s="259" t="n"/>
      <c r="J134" s="259" t="n"/>
      <c r="K134" s="259" t="n"/>
      <c r="L134" s="259" t="n"/>
      <c r="BE134" s="289" t="n"/>
      <c r="BF134" s="151" t="n"/>
      <c r="BG134" s="288" t="n"/>
      <c r="BH134" s="300" t="n"/>
      <c r="BI134" s="300" t="n"/>
      <c r="BJ134" s="300" t="n"/>
      <c r="BK134" s="300" t="n"/>
    </row>
    <row r="135" ht="19.9" customHeight="1" s="18" thickTop="1">
      <c r="B135" s="1418" t="inlineStr">
        <is>
          <t>G. INDUK</t>
        </is>
      </c>
      <c r="C135" s="1419" t="n"/>
      <c r="D135" s="1420" t="inlineStr">
        <is>
          <t>TEGANGAN</t>
        </is>
      </c>
      <c r="E135" s="1421" t="inlineStr">
        <is>
          <t>BP SIANG</t>
        </is>
      </c>
      <c r="F135" s="1347" t="n"/>
      <c r="G135" s="1422" t="inlineStr">
        <is>
          <t>JUMLAH</t>
        </is>
      </c>
      <c r="H135" s="1423" t="inlineStr">
        <is>
          <t>MVAR</t>
        </is>
      </c>
      <c r="I135" s="1424" t="inlineStr">
        <is>
          <t>BP MALAM</t>
        </is>
      </c>
      <c r="J135" s="1347" t="n"/>
      <c r="K135" s="1422" t="inlineStr">
        <is>
          <t>JUMLAH</t>
        </is>
      </c>
      <c r="L135" s="1425" t="inlineStr">
        <is>
          <t>MVAR</t>
        </is>
      </c>
      <c r="AO135" s="301" t="n"/>
      <c r="BE135" s="291" t="n"/>
      <c r="BF135" s="291" t="n"/>
      <c r="BG135" s="291" t="n"/>
      <c r="BH135" s="293" t="n"/>
      <c r="BI135" s="293" t="n"/>
      <c r="BJ135" s="293" t="n"/>
      <c r="BK135" s="293" t="n"/>
    </row>
    <row r="136" ht="19.9" customHeight="1" s="18">
      <c r="B136" s="1426" t="n"/>
      <c r="C136" s="1427" t="n"/>
      <c r="D136" s="1428" t="n"/>
      <c r="E136" s="1429" t="inlineStr">
        <is>
          <t>Ampere</t>
        </is>
      </c>
      <c r="F136" s="1430" t="n"/>
      <c r="G136" s="1428" t="n"/>
      <c r="H136" s="1431" t="n"/>
      <c r="I136" s="1432" t="inlineStr">
        <is>
          <t>Ampere</t>
        </is>
      </c>
      <c r="J136" s="1430" t="n"/>
      <c r="K136" s="1428" t="n"/>
      <c r="L136" s="1433" t="n"/>
      <c r="AG136" s="301" t="n"/>
      <c r="AS136" s="301" t="n"/>
      <c r="BE136" s="289" t="n"/>
      <c r="BF136" s="151" t="n"/>
      <c r="BG136" s="288" t="n"/>
      <c r="BH136" s="289" t="n"/>
      <c r="BI136" s="289" t="n"/>
      <c r="BJ136" s="289" t="n"/>
      <c r="BK136" s="289" t="n"/>
    </row>
    <row r="137" ht="19.9" customHeight="1" s="18">
      <c r="B137" s="1434" t="inlineStr">
        <is>
          <t>PNKEP</t>
        </is>
      </c>
      <c r="C137" s="1435" t="n"/>
      <c r="D137" s="1436" t="n"/>
      <c r="E137" s="1437" t="n"/>
      <c r="F137" s="1430" t="n"/>
      <c r="G137" s="1438" t="n"/>
      <c r="H137" s="1439" t="n"/>
      <c r="I137" s="1440" t="n"/>
      <c r="J137" s="1430" t="n"/>
      <c r="K137" s="1438" t="n"/>
      <c r="L137" s="1441" t="n"/>
      <c r="BE137" s="291" t="n"/>
      <c r="BF137" s="291" t="n"/>
      <c r="BG137" s="291" t="n"/>
      <c r="BH137" s="293" t="n"/>
      <c r="BI137" s="293" t="n"/>
      <c r="BJ137" s="292" t="n"/>
      <c r="BK137" s="292" t="n"/>
    </row>
    <row r="138" ht="19.9" customHeight="1" s="18">
      <c r="B138" s="1426" t="n"/>
      <c r="C138" s="1427" t="n"/>
      <c r="D138" s="1442" t="inlineStr">
        <is>
          <t xml:space="preserve"> 66 KV</t>
        </is>
      </c>
      <c r="E138" s="1443" t="n"/>
      <c r="F138" s="1444" t="n"/>
      <c r="G138" s="1443" t="n"/>
      <c r="H138" s="1443" t="n"/>
      <c r="I138" s="1445" t="n"/>
      <c r="J138" s="1444" t="n"/>
      <c r="K138" s="1445" t="n"/>
      <c r="L138" s="1446" t="n"/>
      <c r="BE138" s="314" t="n"/>
      <c r="BF138" s="314" t="n"/>
      <c r="BG138" s="288" t="n"/>
      <c r="BH138" s="289" t="n"/>
      <c r="BI138" s="289" t="n"/>
      <c r="BJ138" s="289" t="n"/>
      <c r="BK138" s="289" t="n"/>
    </row>
    <row r="139" ht="20.25" customHeight="1" s="18">
      <c r="B139" s="1434" t="inlineStr">
        <is>
          <t>TELLO</t>
        </is>
      </c>
      <c r="C139" s="1430" t="n"/>
      <c r="D139" s="1442" t="inlineStr">
        <is>
          <t xml:space="preserve"> 66 KV</t>
        </is>
      </c>
      <c r="E139" s="1443" t="n"/>
      <c r="F139" s="1444" t="n"/>
      <c r="G139" s="1443" t="n"/>
      <c r="H139" s="1443" t="n"/>
      <c r="I139" s="1445" t="n"/>
      <c r="J139" s="1444" t="n"/>
      <c r="K139" s="1445" t="n"/>
      <c r="L139" s="1446" t="n"/>
      <c r="BE139" s="314" t="n"/>
      <c r="BF139" s="314" t="n"/>
      <c r="BG139" s="291" t="n"/>
      <c r="BH139" s="293" t="n"/>
      <c r="BI139" s="293" t="n"/>
      <c r="BJ139" s="292" t="n"/>
      <c r="BK139" s="292" t="n"/>
    </row>
    <row r="140" ht="20.25" customHeight="1" s="18">
      <c r="B140" s="1434" t="inlineStr">
        <is>
          <t>TLAMA</t>
        </is>
      </c>
      <c r="C140" s="1435" t="n"/>
      <c r="D140" s="1436" t="n"/>
      <c r="E140" s="1447" t="n"/>
      <c r="F140" s="1448" t="n"/>
      <c r="G140" s="1448" t="n"/>
      <c r="H140" s="1448" t="n"/>
      <c r="I140" s="1448" t="n"/>
      <c r="J140" s="1448" t="n"/>
      <c r="K140" s="1448" t="n"/>
      <c r="L140" s="1449" t="n"/>
      <c r="BE140" s="289" t="n"/>
      <c r="BF140" s="151" t="n"/>
      <c r="BG140" s="288" t="n"/>
      <c r="BH140" s="289" t="n"/>
      <c r="BI140" s="289" t="n"/>
      <c r="BJ140" s="289" t="n"/>
      <c r="BK140" s="289" t="n"/>
    </row>
    <row r="141" ht="20.25" customHeight="1" s="18">
      <c r="B141" s="1426" t="n"/>
      <c r="C141" s="1427" t="n"/>
      <c r="D141" s="1436" t="n"/>
      <c r="E141" s="1447" t="n"/>
      <c r="F141" s="1448" t="n"/>
      <c r="G141" s="1448" t="n"/>
      <c r="H141" s="1448" t="n"/>
      <c r="I141" s="1448" t="n"/>
      <c r="J141" s="1448" t="n"/>
      <c r="K141" s="1448" t="n"/>
      <c r="L141" s="1449" t="n"/>
      <c r="BE141" s="291" t="n"/>
      <c r="BF141" s="291" t="n"/>
      <c r="BG141" s="291" t="n"/>
      <c r="BH141" s="292" t="n"/>
      <c r="BI141" s="292" t="n"/>
      <c r="BJ141" s="292" t="n"/>
      <c r="BK141" s="292" t="n"/>
    </row>
    <row r="142" ht="21" customHeight="1" s="18" thickBot="1">
      <c r="B142" s="1450" t="inlineStr">
        <is>
          <t>DAYA</t>
        </is>
      </c>
      <c r="C142" s="1451" t="n"/>
      <c r="D142" s="1452" t="inlineStr">
        <is>
          <t xml:space="preserve"> 66 KV</t>
        </is>
      </c>
      <c r="E142" s="1453" t="n"/>
      <c r="F142" s="1454" t="n"/>
      <c r="G142" s="1453" t="n"/>
      <c r="H142" s="1453" t="n"/>
      <c r="I142" s="1455" t="n"/>
      <c r="J142" s="1454" t="n"/>
      <c r="K142" s="1455" t="n"/>
      <c r="L142" s="1456" t="n"/>
      <c r="BE142" s="302" t="n"/>
      <c r="BF142" s="302" t="n"/>
      <c r="BG142" s="303" t="n"/>
      <c r="BH142" s="292" t="n"/>
      <c r="BI142" s="292" t="n"/>
      <c r="BJ142" s="292" t="n"/>
      <c r="BK142" s="292" t="n"/>
    </row>
    <row r="143" ht="16.5" customHeight="1" s="18" thickTop="1">
      <c r="BE143" s="302" t="n"/>
      <c r="BF143" s="302" t="n"/>
      <c r="BG143" s="291" t="n"/>
      <c r="BH143" s="292" t="n"/>
      <c r="BI143" s="292" t="n"/>
      <c r="BJ143" s="292" t="n"/>
      <c r="BK143" s="292" t="n"/>
    </row>
    <row r="144" ht="15.75" customFormat="1" customHeight="1" s="114">
      <c r="A144" s="257" t="n"/>
      <c r="B144" s="257" t="n"/>
      <c r="C144" s="257" t="n"/>
      <c r="D144" s="110" t="n"/>
      <c r="E144" s="111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  <c r="AU144" s="112" t="n"/>
      <c r="AV144" s="112" t="n"/>
      <c r="AW144" s="112" t="n"/>
      <c r="AX144" s="112" t="n"/>
      <c r="AY144" s="112" t="n"/>
      <c r="AZ144" s="112" t="n"/>
      <c r="BA144" s="112" t="n"/>
      <c r="BB144" s="113" t="n"/>
      <c r="BC144" s="257" t="n"/>
      <c r="BD144" s="257" t="n"/>
      <c r="BE144" s="302" t="n"/>
      <c r="BF144" s="302" t="n"/>
      <c r="BG144" s="303" t="n"/>
      <c r="BH144" s="292" t="n"/>
      <c r="BI144" s="292" t="n"/>
      <c r="BJ144" s="292" t="n"/>
      <c r="BK144" s="292" t="n"/>
      <c r="BL144" s="257" t="n"/>
      <c r="BM144" s="257" t="n"/>
      <c r="BN144" s="257" t="n"/>
      <c r="BO144" s="257" t="n"/>
      <c r="BP144" s="257" t="n"/>
      <c r="BQ144" s="257" t="n"/>
      <c r="BR144" s="257" t="n"/>
      <c r="BS144" s="257" t="n"/>
      <c r="BT144" s="257" t="n"/>
      <c r="BU144" s="257" t="n"/>
      <c r="BV144" s="257" t="n"/>
      <c r="BW144" s="257" t="n"/>
      <c r="BX144" s="257" t="n"/>
      <c r="BY144" s="257" t="n"/>
      <c r="BZ144" s="257" t="n"/>
      <c r="CA144" s="257" t="n"/>
      <c r="CB144" s="257" t="n"/>
      <c r="CC144" s="257" t="n"/>
      <c r="CD144" s="257" t="n"/>
      <c r="CE144" s="257" t="n"/>
      <c r="CF144" s="257" t="n"/>
      <c r="CG144" s="257" t="n"/>
      <c r="CH144" s="257" t="n"/>
      <c r="CI144" s="257" t="n"/>
      <c r="CJ144" s="257" t="n"/>
      <c r="CK144" s="257" t="n"/>
      <c r="CL144" s="257" t="n"/>
      <c r="CM144" s="257" t="n"/>
      <c r="CN144" s="257" t="n"/>
      <c r="CO144" s="257" t="n"/>
      <c r="CP144" s="257" t="n"/>
      <c r="CQ144" s="257" t="n"/>
      <c r="CR144" s="257" t="n"/>
      <c r="CS144" s="257" t="n"/>
      <c r="CT144" s="257" t="n"/>
      <c r="CU144" s="257" t="n"/>
      <c r="CV144" s="257" t="n"/>
      <c r="CW144" s="257" t="n"/>
      <c r="CX144" s="257" t="n"/>
      <c r="CY144" s="257" t="n"/>
      <c r="CZ144" s="257" t="n"/>
      <c r="DA144" s="257" t="n"/>
      <c r="DB144" s="257" t="n"/>
      <c r="DC144" s="257" t="n"/>
      <c r="DD144" s="257" t="n"/>
      <c r="DE144" s="257" t="n"/>
      <c r="DF144" s="257" t="n"/>
      <c r="DG144" s="257" t="n"/>
      <c r="DH144" s="257" t="n"/>
      <c r="DI144" s="257" t="n"/>
      <c r="DJ144" s="257" t="n"/>
      <c r="DK144" s="257" t="n"/>
      <c r="DL144" s="257" t="n"/>
      <c r="DM144" s="257" t="n"/>
      <c r="DN144" s="257" t="n"/>
      <c r="DO144" s="257" t="n"/>
      <c r="DP144" s="257" t="n"/>
      <c r="DQ144" s="257" t="n"/>
      <c r="DR144" s="257" t="n"/>
      <c r="DS144" s="257" t="n"/>
      <c r="DT144" s="257" t="n"/>
      <c r="DU144" s="257" t="n"/>
      <c r="DV144" s="257" t="n"/>
      <c r="DW144" s="257" t="n"/>
      <c r="DX144" s="257" t="n"/>
      <c r="DY144" s="257" t="n"/>
      <c r="DZ144" s="257" t="n"/>
      <c r="EA144" s="257" t="n"/>
      <c r="EB144" s="257" t="n"/>
      <c r="EC144" s="257" t="n"/>
      <c r="ED144" s="257" t="n"/>
      <c r="EE144" s="257" t="n"/>
      <c r="EF144" s="257" t="n"/>
      <c r="EG144" s="257" t="n"/>
      <c r="EH144" s="257" t="n"/>
      <c r="EI144" s="257" t="n"/>
      <c r="EJ144" s="257" t="n"/>
      <c r="EK144" s="257" t="n"/>
      <c r="EL144" s="257" t="n"/>
      <c r="EM144" s="257" t="n"/>
      <c r="EN144" s="257" t="n"/>
      <c r="EO144" s="257" t="n"/>
      <c r="EP144" s="257" t="n"/>
      <c r="EQ144" s="257" t="n"/>
      <c r="ER144" s="257" t="n"/>
      <c r="ES144" s="257" t="n"/>
      <c r="ET144" s="257" t="n"/>
      <c r="EU144" s="257" t="n"/>
      <c r="EV144" s="257" t="n"/>
      <c r="EW144" s="257" t="n"/>
      <c r="EX144" s="257" t="n"/>
      <c r="EY144" s="257" t="n"/>
      <c r="EZ144" s="257" t="n"/>
      <c r="FA144" s="257" t="n"/>
      <c r="FB144" s="257" t="n"/>
      <c r="FC144" s="257" t="n"/>
      <c r="FD144" s="257" t="n"/>
      <c r="FE144" s="257" t="n"/>
      <c r="FF144" s="257" t="n"/>
      <c r="FG144" s="257" t="n"/>
      <c r="FH144" s="257" t="n"/>
      <c r="FI144" s="257" t="n"/>
      <c r="FJ144" s="257" t="n"/>
      <c r="FK144" s="257" t="n"/>
      <c r="FL144" s="257" t="n"/>
      <c r="FM144" s="257" t="n"/>
      <c r="FN144" s="257" t="n"/>
      <c r="FO144" s="257" t="n"/>
      <c r="FP144" s="257" t="n"/>
      <c r="FQ144" s="257" t="n"/>
      <c r="FR144" s="257" t="n"/>
      <c r="FS144" s="257" t="n"/>
      <c r="FT144" s="257" t="n"/>
      <c r="FU144" s="257" t="n"/>
      <c r="FV144" s="257" t="n"/>
      <c r="FW144" s="257" t="n"/>
      <c r="FX144" s="257" t="n"/>
      <c r="FY144" s="257" t="n"/>
      <c r="FZ144" s="257" t="n"/>
      <c r="GA144" s="257" t="n"/>
      <c r="GB144" s="257" t="n"/>
      <c r="GC144" s="257" t="n"/>
      <c r="GD144" s="257" t="n"/>
      <c r="GE144" s="257" t="n"/>
      <c r="GF144" s="257" t="n"/>
      <c r="GG144" s="257" t="n"/>
      <c r="GH144" s="257" t="n"/>
      <c r="GI144" s="257" t="n"/>
      <c r="GJ144" s="257" t="n"/>
      <c r="GK144" s="257" t="n"/>
      <c r="GL144" s="257" t="n"/>
      <c r="GM144" s="257" t="n"/>
      <c r="GN144" s="257" t="n"/>
      <c r="GO144" s="257" t="n"/>
      <c r="GP144" s="257" t="n"/>
      <c r="GQ144" s="257" t="n"/>
      <c r="GR144" s="257" t="n"/>
      <c r="GS144" s="257" t="n"/>
      <c r="GT144" s="257" t="n"/>
      <c r="GU144" s="257" t="n"/>
      <c r="GV144" s="257" t="n"/>
      <c r="GW144" s="257" t="n"/>
      <c r="GX144" s="257" t="n"/>
      <c r="GY144" s="257" t="n"/>
      <c r="GZ144" s="257" t="n"/>
      <c r="HA144" s="257" t="n"/>
      <c r="HB144" s="257" t="n"/>
      <c r="HC144" s="257" t="n"/>
      <c r="HD144" s="257" t="n"/>
      <c r="HE144" s="257" t="n"/>
      <c r="HF144" s="257" t="n"/>
      <c r="HG144" s="257" t="n"/>
      <c r="HH144" s="257" t="n"/>
      <c r="HI144" s="257" t="n"/>
      <c r="HJ144" s="257" t="n"/>
      <c r="HK144" s="257" t="n"/>
      <c r="HL144" s="257" t="n"/>
      <c r="HM144" s="257" t="n"/>
      <c r="HN144" s="257" t="n"/>
      <c r="HO144" s="257" t="n"/>
      <c r="HP144" s="257" t="n"/>
      <c r="HQ144" s="257" t="n"/>
      <c r="HR144" s="257" t="n"/>
      <c r="HS144" s="257" t="n"/>
      <c r="HT144" s="257" t="n"/>
      <c r="HU144" s="257" t="n"/>
      <c r="HV144" s="257" t="n"/>
      <c r="HW144" s="257" t="n"/>
      <c r="HX144" s="257" t="n"/>
      <c r="HY144" s="257" t="n"/>
      <c r="HZ144" s="257" t="n"/>
      <c r="IA144" s="257" t="n"/>
      <c r="IB144" s="257" t="n"/>
      <c r="IC144" s="257" t="n"/>
      <c r="ID144" s="257" t="n"/>
      <c r="IE144" s="257" t="n"/>
      <c r="IF144" s="257" t="n"/>
      <c r="IG144" s="257" t="n"/>
      <c r="IH144" s="257" t="n"/>
      <c r="II144" s="257" t="n"/>
      <c r="IJ144" s="257" t="n"/>
      <c r="IK144" s="257" t="n"/>
      <c r="IL144" s="257" t="n"/>
      <c r="IM144" s="257" t="n"/>
      <c r="IN144" s="257" t="n"/>
      <c r="IO144" s="257" t="n"/>
    </row>
    <row r="145" ht="15.75" customFormat="1" customHeight="1" s="114">
      <c r="A145" s="257" t="n"/>
      <c r="B145" s="257" t="n"/>
      <c r="C145" s="257" t="n"/>
      <c r="D145" s="110" t="n"/>
      <c r="E145" s="111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  <c r="AU145" s="112" t="n"/>
      <c r="AV145" s="112" t="n"/>
      <c r="AW145" s="112" t="n"/>
      <c r="AX145" s="112" t="n"/>
      <c r="AY145" s="112" t="n"/>
      <c r="AZ145" s="112" t="n"/>
      <c r="BA145" s="112" t="n"/>
      <c r="BB145" s="113" t="n"/>
      <c r="BC145" s="257" t="n"/>
      <c r="BD145" s="257" t="n"/>
      <c r="BE145" s="302" t="n"/>
      <c r="BF145" s="302" t="n"/>
      <c r="BG145" s="291" t="n"/>
      <c r="BH145" s="292" t="n"/>
      <c r="BI145" s="292" t="n"/>
      <c r="BJ145" s="292" t="n"/>
      <c r="BK145" s="292" t="n"/>
      <c r="BL145" s="257" t="n"/>
      <c r="BM145" s="257" t="n"/>
      <c r="BN145" s="257" t="n"/>
      <c r="BO145" s="257" t="n"/>
      <c r="BP145" s="257" t="n"/>
      <c r="BQ145" s="257" t="n"/>
      <c r="BR145" s="257" t="n"/>
      <c r="BS145" s="257" t="n"/>
      <c r="BT145" s="257" t="n"/>
      <c r="BU145" s="257" t="n"/>
      <c r="BV145" s="257" t="n"/>
      <c r="BW145" s="257" t="n"/>
      <c r="BX145" s="257" t="n"/>
      <c r="BY145" s="257" t="n"/>
      <c r="BZ145" s="257" t="n"/>
      <c r="CA145" s="257" t="n"/>
      <c r="CB145" s="257" t="n"/>
      <c r="CC145" s="257" t="n"/>
      <c r="CD145" s="257" t="n"/>
      <c r="CE145" s="257" t="n"/>
      <c r="CF145" s="257" t="n"/>
      <c r="CG145" s="257" t="n"/>
      <c r="CH145" s="257" t="n"/>
      <c r="CI145" s="257" t="n"/>
      <c r="CJ145" s="257" t="n"/>
      <c r="CK145" s="257" t="n"/>
      <c r="CL145" s="257" t="n"/>
      <c r="CM145" s="257" t="n"/>
      <c r="CN145" s="257" t="n"/>
      <c r="CO145" s="257" t="n"/>
      <c r="CP145" s="257" t="n"/>
      <c r="CQ145" s="257" t="n"/>
      <c r="CR145" s="257" t="n"/>
      <c r="CS145" s="257" t="n"/>
      <c r="CT145" s="257" t="n"/>
      <c r="CU145" s="257" t="n"/>
      <c r="CV145" s="257" t="n"/>
      <c r="CW145" s="257" t="n"/>
      <c r="CX145" s="257" t="n"/>
      <c r="CY145" s="257" t="n"/>
      <c r="CZ145" s="257" t="n"/>
      <c r="DA145" s="257" t="n"/>
      <c r="DB145" s="257" t="n"/>
      <c r="DC145" s="257" t="n"/>
      <c r="DD145" s="257" t="n"/>
      <c r="DE145" s="257" t="n"/>
      <c r="DF145" s="257" t="n"/>
      <c r="DG145" s="257" t="n"/>
      <c r="DH145" s="257" t="n"/>
      <c r="DI145" s="257" t="n"/>
      <c r="DJ145" s="257" t="n"/>
      <c r="DK145" s="257" t="n"/>
      <c r="DL145" s="257" t="n"/>
      <c r="DM145" s="257" t="n"/>
      <c r="DN145" s="257" t="n"/>
      <c r="DO145" s="257" t="n"/>
      <c r="DP145" s="257" t="n"/>
      <c r="DQ145" s="257" t="n"/>
      <c r="DR145" s="257" t="n"/>
      <c r="DS145" s="257" t="n"/>
      <c r="DT145" s="257" t="n"/>
      <c r="DU145" s="257" t="n"/>
      <c r="DV145" s="257" t="n"/>
      <c r="DW145" s="257" t="n"/>
      <c r="DX145" s="257" t="n"/>
      <c r="DY145" s="257" t="n"/>
      <c r="DZ145" s="257" t="n"/>
      <c r="EA145" s="257" t="n"/>
      <c r="EB145" s="257" t="n"/>
      <c r="EC145" s="257" t="n"/>
      <c r="ED145" s="257" t="n"/>
      <c r="EE145" s="257" t="n"/>
      <c r="EF145" s="257" t="n"/>
      <c r="EG145" s="257" t="n"/>
      <c r="EH145" s="257" t="n"/>
      <c r="EI145" s="257" t="n"/>
      <c r="EJ145" s="257" t="n"/>
      <c r="EK145" s="257" t="n"/>
      <c r="EL145" s="257" t="n"/>
      <c r="EM145" s="257" t="n"/>
      <c r="EN145" s="257" t="n"/>
      <c r="EO145" s="257" t="n"/>
      <c r="EP145" s="257" t="n"/>
      <c r="EQ145" s="257" t="n"/>
      <c r="ER145" s="257" t="n"/>
      <c r="ES145" s="257" t="n"/>
      <c r="ET145" s="257" t="n"/>
      <c r="EU145" s="257" t="n"/>
      <c r="EV145" s="257" t="n"/>
      <c r="EW145" s="257" t="n"/>
      <c r="EX145" s="257" t="n"/>
      <c r="EY145" s="257" t="n"/>
      <c r="EZ145" s="257" t="n"/>
      <c r="FA145" s="257" t="n"/>
      <c r="FB145" s="257" t="n"/>
      <c r="FC145" s="257" t="n"/>
      <c r="FD145" s="257" t="n"/>
      <c r="FE145" s="257" t="n"/>
      <c r="FF145" s="257" t="n"/>
      <c r="FG145" s="257" t="n"/>
      <c r="FH145" s="257" t="n"/>
      <c r="FI145" s="257" t="n"/>
      <c r="FJ145" s="257" t="n"/>
      <c r="FK145" s="257" t="n"/>
      <c r="FL145" s="257" t="n"/>
      <c r="FM145" s="257" t="n"/>
      <c r="FN145" s="257" t="n"/>
      <c r="FO145" s="257" t="n"/>
      <c r="FP145" s="257" t="n"/>
      <c r="FQ145" s="257" t="n"/>
      <c r="FR145" s="257" t="n"/>
      <c r="FS145" s="257" t="n"/>
      <c r="FT145" s="257" t="n"/>
      <c r="FU145" s="257" t="n"/>
      <c r="FV145" s="257" t="n"/>
      <c r="FW145" s="257" t="n"/>
      <c r="FX145" s="257" t="n"/>
      <c r="FY145" s="257" t="n"/>
      <c r="FZ145" s="257" t="n"/>
      <c r="GA145" s="257" t="n"/>
      <c r="GB145" s="257" t="n"/>
      <c r="GC145" s="257" t="n"/>
      <c r="GD145" s="257" t="n"/>
      <c r="GE145" s="257" t="n"/>
      <c r="GF145" s="257" t="n"/>
      <c r="GG145" s="257" t="n"/>
      <c r="GH145" s="257" t="n"/>
      <c r="GI145" s="257" t="n"/>
      <c r="GJ145" s="257" t="n"/>
      <c r="GK145" s="257" t="n"/>
      <c r="GL145" s="257" t="n"/>
      <c r="GM145" s="257" t="n"/>
      <c r="GN145" s="257" t="n"/>
      <c r="GO145" s="257" t="n"/>
      <c r="GP145" s="257" t="n"/>
      <c r="GQ145" s="257" t="n"/>
      <c r="GR145" s="257" t="n"/>
      <c r="GS145" s="257" t="n"/>
      <c r="GT145" s="257" t="n"/>
      <c r="GU145" s="257" t="n"/>
      <c r="GV145" s="257" t="n"/>
      <c r="GW145" s="257" t="n"/>
      <c r="GX145" s="257" t="n"/>
      <c r="GY145" s="257" t="n"/>
      <c r="GZ145" s="257" t="n"/>
      <c r="HA145" s="257" t="n"/>
      <c r="HB145" s="257" t="n"/>
      <c r="HC145" s="257" t="n"/>
      <c r="HD145" s="257" t="n"/>
      <c r="HE145" s="257" t="n"/>
      <c r="HF145" s="257" t="n"/>
      <c r="HG145" s="257" t="n"/>
      <c r="HH145" s="257" t="n"/>
      <c r="HI145" s="257" t="n"/>
      <c r="HJ145" s="257" t="n"/>
      <c r="HK145" s="257" t="n"/>
      <c r="HL145" s="257" t="n"/>
      <c r="HM145" s="257" t="n"/>
      <c r="HN145" s="257" t="n"/>
      <c r="HO145" s="257" t="n"/>
      <c r="HP145" s="257" t="n"/>
      <c r="HQ145" s="257" t="n"/>
      <c r="HR145" s="257" t="n"/>
      <c r="HS145" s="257" t="n"/>
      <c r="HT145" s="257" t="n"/>
      <c r="HU145" s="257" t="n"/>
      <c r="HV145" s="257" t="n"/>
      <c r="HW145" s="257" t="n"/>
      <c r="HX145" s="257" t="n"/>
      <c r="HY145" s="257" t="n"/>
      <c r="HZ145" s="257" t="n"/>
      <c r="IA145" s="257" t="n"/>
      <c r="IB145" s="257" t="n"/>
      <c r="IC145" s="257" t="n"/>
      <c r="ID145" s="257" t="n"/>
      <c r="IE145" s="257" t="n"/>
      <c r="IF145" s="257" t="n"/>
      <c r="IG145" s="257" t="n"/>
      <c r="IH145" s="257" t="n"/>
      <c r="II145" s="257" t="n"/>
      <c r="IJ145" s="257" t="n"/>
      <c r="IK145" s="257" t="n"/>
      <c r="IL145" s="257" t="n"/>
      <c r="IM145" s="257" t="n"/>
      <c r="IN145" s="257" t="n"/>
      <c r="IO145" s="257" t="n"/>
    </row>
    <row r="146" ht="15.75" customFormat="1" customHeight="1" s="114">
      <c r="A146" s="257" t="n"/>
      <c r="B146" s="257" t="n"/>
      <c r="C146" s="257" t="n"/>
      <c r="D146" s="110" t="n"/>
      <c r="E146" s="111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  <c r="AU146" s="112" t="n"/>
      <c r="AV146" s="112" t="n"/>
      <c r="AW146" s="112" t="n"/>
      <c r="AX146" s="112" t="n"/>
      <c r="AY146" s="112" t="n"/>
      <c r="AZ146" s="112" t="n"/>
      <c r="BA146" s="112" t="n"/>
      <c r="BB146" s="113" t="n"/>
      <c r="BC146" s="257" t="n"/>
      <c r="BD146" s="257" t="n"/>
      <c r="BE146" s="302" t="n"/>
      <c r="BF146" s="302" t="n"/>
      <c r="BG146" s="291" t="n"/>
      <c r="BH146" s="300" t="n"/>
      <c r="BI146" s="300" t="n"/>
      <c r="BJ146" s="300" t="n"/>
      <c r="BK146" s="300" t="n"/>
      <c r="BL146" s="257" t="n"/>
      <c r="BM146" s="257" t="n"/>
      <c r="BN146" s="257" t="n"/>
      <c r="BO146" s="257" t="n"/>
      <c r="BP146" s="257" t="n"/>
      <c r="BQ146" s="257" t="n"/>
      <c r="BR146" s="257" t="n"/>
      <c r="BS146" s="257" t="n"/>
      <c r="BT146" s="257" t="n"/>
      <c r="BU146" s="257" t="n"/>
      <c r="BV146" s="257" t="n"/>
      <c r="BW146" s="257" t="n"/>
      <c r="BX146" s="257" t="n"/>
      <c r="BY146" s="257" t="n"/>
      <c r="BZ146" s="257" t="n"/>
      <c r="CA146" s="257" t="n"/>
      <c r="CB146" s="257" t="n"/>
      <c r="CC146" s="257" t="n"/>
      <c r="CD146" s="257" t="n"/>
      <c r="CE146" s="257" t="n"/>
      <c r="CF146" s="257" t="n"/>
      <c r="CG146" s="257" t="n"/>
      <c r="CH146" s="257" t="n"/>
      <c r="CI146" s="257" t="n"/>
      <c r="CJ146" s="257" t="n"/>
      <c r="CK146" s="257" t="n"/>
      <c r="CL146" s="257" t="n"/>
      <c r="CM146" s="257" t="n"/>
      <c r="CN146" s="257" t="n"/>
      <c r="CO146" s="257" t="n"/>
      <c r="CP146" s="257" t="n"/>
      <c r="CQ146" s="257" t="n"/>
      <c r="CR146" s="257" t="n"/>
      <c r="CS146" s="257" t="n"/>
      <c r="CT146" s="257" t="n"/>
      <c r="CU146" s="257" t="n"/>
      <c r="CV146" s="257" t="n"/>
      <c r="CW146" s="257" t="n"/>
      <c r="CX146" s="257" t="n"/>
      <c r="CY146" s="257" t="n"/>
      <c r="CZ146" s="257" t="n"/>
      <c r="DA146" s="257" t="n"/>
      <c r="DB146" s="257" t="n"/>
      <c r="DC146" s="257" t="n"/>
      <c r="DD146" s="257" t="n"/>
      <c r="DE146" s="257" t="n"/>
      <c r="DF146" s="257" t="n"/>
      <c r="DG146" s="257" t="n"/>
      <c r="DH146" s="257" t="n"/>
      <c r="DI146" s="257" t="n"/>
      <c r="DJ146" s="257" t="n"/>
      <c r="DK146" s="257" t="n"/>
      <c r="DL146" s="257" t="n"/>
      <c r="DM146" s="257" t="n"/>
      <c r="DN146" s="257" t="n"/>
      <c r="DO146" s="257" t="n"/>
      <c r="DP146" s="257" t="n"/>
      <c r="DQ146" s="257" t="n"/>
      <c r="DR146" s="257" t="n"/>
      <c r="DS146" s="257" t="n"/>
      <c r="DT146" s="257" t="n"/>
      <c r="DU146" s="257" t="n"/>
      <c r="DV146" s="257" t="n"/>
      <c r="DW146" s="257" t="n"/>
      <c r="DX146" s="257" t="n"/>
      <c r="DY146" s="257" t="n"/>
      <c r="DZ146" s="257" t="n"/>
      <c r="EA146" s="257" t="n"/>
      <c r="EB146" s="257" t="n"/>
      <c r="EC146" s="257" t="n"/>
      <c r="ED146" s="257" t="n"/>
      <c r="EE146" s="257" t="n"/>
      <c r="EF146" s="257" t="n"/>
      <c r="EG146" s="257" t="n"/>
      <c r="EH146" s="257" t="n"/>
      <c r="EI146" s="257" t="n"/>
      <c r="EJ146" s="257" t="n"/>
      <c r="EK146" s="257" t="n"/>
      <c r="EL146" s="257" t="n"/>
      <c r="EM146" s="257" t="n"/>
      <c r="EN146" s="257" t="n"/>
      <c r="EO146" s="257" t="n"/>
      <c r="EP146" s="257" t="n"/>
      <c r="EQ146" s="257" t="n"/>
      <c r="ER146" s="257" t="n"/>
      <c r="ES146" s="257" t="n"/>
      <c r="ET146" s="257" t="n"/>
      <c r="EU146" s="257" t="n"/>
      <c r="EV146" s="257" t="n"/>
      <c r="EW146" s="257" t="n"/>
      <c r="EX146" s="257" t="n"/>
      <c r="EY146" s="257" t="n"/>
      <c r="EZ146" s="257" t="n"/>
      <c r="FA146" s="257" t="n"/>
      <c r="FB146" s="257" t="n"/>
      <c r="FC146" s="257" t="n"/>
      <c r="FD146" s="257" t="n"/>
      <c r="FE146" s="257" t="n"/>
      <c r="FF146" s="257" t="n"/>
      <c r="FG146" s="257" t="n"/>
      <c r="FH146" s="257" t="n"/>
      <c r="FI146" s="257" t="n"/>
      <c r="FJ146" s="257" t="n"/>
      <c r="FK146" s="257" t="n"/>
      <c r="FL146" s="257" t="n"/>
      <c r="FM146" s="257" t="n"/>
      <c r="FN146" s="257" t="n"/>
      <c r="FO146" s="257" t="n"/>
      <c r="FP146" s="257" t="n"/>
      <c r="FQ146" s="257" t="n"/>
      <c r="FR146" s="257" t="n"/>
      <c r="FS146" s="257" t="n"/>
      <c r="FT146" s="257" t="n"/>
      <c r="FU146" s="257" t="n"/>
      <c r="FV146" s="257" t="n"/>
      <c r="FW146" s="257" t="n"/>
      <c r="FX146" s="257" t="n"/>
      <c r="FY146" s="257" t="n"/>
      <c r="FZ146" s="257" t="n"/>
      <c r="GA146" s="257" t="n"/>
      <c r="GB146" s="257" t="n"/>
      <c r="GC146" s="257" t="n"/>
      <c r="GD146" s="257" t="n"/>
      <c r="GE146" s="257" t="n"/>
      <c r="GF146" s="257" t="n"/>
      <c r="GG146" s="257" t="n"/>
      <c r="GH146" s="257" t="n"/>
      <c r="GI146" s="257" t="n"/>
      <c r="GJ146" s="257" t="n"/>
      <c r="GK146" s="257" t="n"/>
      <c r="GL146" s="257" t="n"/>
      <c r="GM146" s="257" t="n"/>
      <c r="GN146" s="257" t="n"/>
      <c r="GO146" s="257" t="n"/>
      <c r="GP146" s="257" t="n"/>
      <c r="GQ146" s="257" t="n"/>
      <c r="GR146" s="257" t="n"/>
      <c r="GS146" s="257" t="n"/>
      <c r="GT146" s="257" t="n"/>
      <c r="GU146" s="257" t="n"/>
      <c r="GV146" s="257" t="n"/>
      <c r="GW146" s="257" t="n"/>
      <c r="GX146" s="257" t="n"/>
      <c r="GY146" s="257" t="n"/>
      <c r="GZ146" s="257" t="n"/>
      <c r="HA146" s="257" t="n"/>
      <c r="HB146" s="257" t="n"/>
      <c r="HC146" s="257" t="n"/>
      <c r="HD146" s="257" t="n"/>
      <c r="HE146" s="257" t="n"/>
      <c r="HF146" s="257" t="n"/>
      <c r="HG146" s="257" t="n"/>
      <c r="HH146" s="257" t="n"/>
      <c r="HI146" s="257" t="n"/>
      <c r="HJ146" s="257" t="n"/>
      <c r="HK146" s="257" t="n"/>
      <c r="HL146" s="257" t="n"/>
      <c r="HM146" s="257" t="n"/>
      <c r="HN146" s="257" t="n"/>
      <c r="HO146" s="257" t="n"/>
      <c r="HP146" s="257" t="n"/>
      <c r="HQ146" s="257" t="n"/>
      <c r="HR146" s="257" t="n"/>
      <c r="HS146" s="257" t="n"/>
      <c r="HT146" s="257" t="n"/>
      <c r="HU146" s="257" t="n"/>
      <c r="HV146" s="257" t="n"/>
      <c r="HW146" s="257" t="n"/>
      <c r="HX146" s="257" t="n"/>
      <c r="HY146" s="257" t="n"/>
      <c r="HZ146" s="257" t="n"/>
      <c r="IA146" s="257" t="n"/>
      <c r="IB146" s="257" t="n"/>
      <c r="IC146" s="257" t="n"/>
      <c r="ID146" s="257" t="n"/>
      <c r="IE146" s="257" t="n"/>
      <c r="IF146" s="257" t="n"/>
      <c r="IG146" s="257" t="n"/>
      <c r="IH146" s="257" t="n"/>
      <c r="II146" s="257" t="n"/>
      <c r="IJ146" s="257" t="n"/>
      <c r="IK146" s="257" t="n"/>
      <c r="IL146" s="257" t="n"/>
      <c r="IM146" s="257" t="n"/>
      <c r="IN146" s="257" t="n"/>
      <c r="IO146" s="257" t="n"/>
    </row>
    <row r="147" ht="15.75" customFormat="1" customHeight="1" s="114">
      <c r="A147" s="257" t="n"/>
      <c r="B147" s="257" t="n"/>
      <c r="C147" s="257" t="n"/>
      <c r="D147" s="110" t="n"/>
      <c r="E147" s="111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  <c r="AU147" s="112" t="n"/>
      <c r="AV147" s="112" t="n"/>
      <c r="AW147" s="112" t="n"/>
      <c r="AX147" s="112" t="n"/>
      <c r="AY147" s="112" t="n"/>
      <c r="AZ147" s="112" t="n"/>
      <c r="BA147" s="112" t="n"/>
      <c r="BB147" s="113" t="n"/>
      <c r="BC147" s="257" t="n"/>
      <c r="BD147" s="257" t="n"/>
      <c r="BE147" s="287" t="n"/>
      <c r="BF147" s="287" t="n"/>
      <c r="BG147" s="291" t="n"/>
      <c r="BH147" s="292" t="n"/>
      <c r="BI147" s="292" t="n"/>
      <c r="BJ147" s="292" t="n"/>
      <c r="BK147" s="292" t="n"/>
      <c r="BL147" s="257" t="n"/>
      <c r="BM147" s="257" t="n"/>
      <c r="BN147" s="257" t="n"/>
      <c r="BO147" s="257" t="n"/>
      <c r="BP147" s="257" t="n"/>
      <c r="BQ147" s="257" t="n"/>
      <c r="BR147" s="257" t="n"/>
      <c r="BS147" s="257" t="n"/>
      <c r="BT147" s="257" t="n"/>
      <c r="BU147" s="257" t="n"/>
      <c r="BV147" s="257" t="n"/>
      <c r="BW147" s="257" t="n"/>
      <c r="BX147" s="257" t="n"/>
      <c r="BY147" s="257" t="n"/>
      <c r="BZ147" s="257" t="n"/>
      <c r="CA147" s="257" t="n"/>
      <c r="CB147" s="257" t="n"/>
      <c r="CC147" s="257" t="n"/>
      <c r="CD147" s="257" t="n"/>
      <c r="CE147" s="257" t="n"/>
      <c r="CF147" s="257" t="n"/>
      <c r="CG147" s="257" t="n"/>
      <c r="CH147" s="257" t="n"/>
      <c r="CI147" s="257" t="n"/>
      <c r="CJ147" s="257" t="n"/>
      <c r="CK147" s="257" t="n"/>
      <c r="CL147" s="257" t="n"/>
      <c r="CM147" s="257" t="n"/>
      <c r="CN147" s="257" t="n"/>
      <c r="CO147" s="257" t="n"/>
      <c r="CP147" s="257" t="n"/>
      <c r="CQ147" s="257" t="n"/>
      <c r="CR147" s="257" t="n"/>
      <c r="CS147" s="257" t="n"/>
      <c r="CT147" s="257" t="n"/>
      <c r="CU147" s="257" t="n"/>
      <c r="CV147" s="257" t="n"/>
      <c r="CW147" s="257" t="n"/>
      <c r="CX147" s="257" t="n"/>
      <c r="CY147" s="257" t="n"/>
      <c r="CZ147" s="257" t="n"/>
      <c r="DA147" s="257" t="n"/>
      <c r="DB147" s="257" t="n"/>
      <c r="DC147" s="257" t="n"/>
      <c r="DD147" s="257" t="n"/>
      <c r="DE147" s="257" t="n"/>
      <c r="DF147" s="257" t="n"/>
      <c r="DG147" s="257" t="n"/>
      <c r="DH147" s="257" t="n"/>
      <c r="DI147" s="257" t="n"/>
      <c r="DJ147" s="257" t="n"/>
      <c r="DK147" s="257" t="n"/>
      <c r="DL147" s="257" t="n"/>
      <c r="DM147" s="257" t="n"/>
      <c r="DN147" s="257" t="n"/>
      <c r="DO147" s="257" t="n"/>
      <c r="DP147" s="257" t="n"/>
      <c r="DQ147" s="257" t="n"/>
      <c r="DR147" s="257" t="n"/>
      <c r="DS147" s="257" t="n"/>
      <c r="DT147" s="257" t="n"/>
      <c r="DU147" s="257" t="n"/>
      <c r="DV147" s="257" t="n"/>
      <c r="DW147" s="257" t="n"/>
      <c r="DX147" s="257" t="n"/>
      <c r="DY147" s="257" t="n"/>
      <c r="DZ147" s="257" t="n"/>
      <c r="EA147" s="257" t="n"/>
      <c r="EB147" s="257" t="n"/>
      <c r="EC147" s="257" t="n"/>
      <c r="ED147" s="257" t="n"/>
      <c r="EE147" s="257" t="n"/>
      <c r="EF147" s="257" t="n"/>
      <c r="EG147" s="257" t="n"/>
      <c r="EH147" s="257" t="n"/>
      <c r="EI147" s="257" t="n"/>
      <c r="EJ147" s="257" t="n"/>
      <c r="EK147" s="257" t="n"/>
      <c r="EL147" s="257" t="n"/>
      <c r="EM147" s="257" t="n"/>
      <c r="EN147" s="257" t="n"/>
      <c r="EO147" s="257" t="n"/>
      <c r="EP147" s="257" t="n"/>
      <c r="EQ147" s="257" t="n"/>
      <c r="ER147" s="257" t="n"/>
      <c r="ES147" s="257" t="n"/>
      <c r="ET147" s="257" t="n"/>
      <c r="EU147" s="257" t="n"/>
      <c r="EV147" s="257" t="n"/>
      <c r="EW147" s="257" t="n"/>
      <c r="EX147" s="257" t="n"/>
      <c r="EY147" s="257" t="n"/>
      <c r="EZ147" s="257" t="n"/>
      <c r="FA147" s="257" t="n"/>
      <c r="FB147" s="257" t="n"/>
      <c r="FC147" s="257" t="n"/>
      <c r="FD147" s="257" t="n"/>
      <c r="FE147" s="257" t="n"/>
      <c r="FF147" s="257" t="n"/>
      <c r="FG147" s="257" t="n"/>
      <c r="FH147" s="257" t="n"/>
      <c r="FI147" s="257" t="n"/>
      <c r="FJ147" s="257" t="n"/>
      <c r="FK147" s="257" t="n"/>
      <c r="FL147" s="257" t="n"/>
      <c r="FM147" s="257" t="n"/>
      <c r="FN147" s="257" t="n"/>
      <c r="FO147" s="257" t="n"/>
      <c r="FP147" s="257" t="n"/>
      <c r="FQ147" s="257" t="n"/>
      <c r="FR147" s="257" t="n"/>
      <c r="FS147" s="257" t="n"/>
      <c r="FT147" s="257" t="n"/>
      <c r="FU147" s="257" t="n"/>
      <c r="FV147" s="257" t="n"/>
      <c r="FW147" s="257" t="n"/>
      <c r="FX147" s="257" t="n"/>
      <c r="FY147" s="257" t="n"/>
      <c r="FZ147" s="257" t="n"/>
      <c r="GA147" s="257" t="n"/>
      <c r="GB147" s="257" t="n"/>
      <c r="GC147" s="257" t="n"/>
      <c r="GD147" s="257" t="n"/>
      <c r="GE147" s="257" t="n"/>
      <c r="GF147" s="257" t="n"/>
      <c r="GG147" s="257" t="n"/>
      <c r="GH147" s="257" t="n"/>
      <c r="GI147" s="257" t="n"/>
      <c r="GJ147" s="257" t="n"/>
      <c r="GK147" s="257" t="n"/>
      <c r="GL147" s="257" t="n"/>
      <c r="GM147" s="257" t="n"/>
      <c r="GN147" s="257" t="n"/>
      <c r="GO147" s="257" t="n"/>
      <c r="GP147" s="257" t="n"/>
      <c r="GQ147" s="257" t="n"/>
      <c r="GR147" s="257" t="n"/>
      <c r="GS147" s="257" t="n"/>
      <c r="GT147" s="257" t="n"/>
      <c r="GU147" s="257" t="n"/>
      <c r="GV147" s="257" t="n"/>
      <c r="GW147" s="257" t="n"/>
      <c r="GX147" s="257" t="n"/>
      <c r="GY147" s="257" t="n"/>
      <c r="GZ147" s="257" t="n"/>
      <c r="HA147" s="257" t="n"/>
      <c r="HB147" s="257" t="n"/>
      <c r="HC147" s="257" t="n"/>
      <c r="HD147" s="257" t="n"/>
      <c r="HE147" s="257" t="n"/>
      <c r="HF147" s="257" t="n"/>
      <c r="HG147" s="257" t="n"/>
      <c r="HH147" s="257" t="n"/>
      <c r="HI147" s="257" t="n"/>
      <c r="HJ147" s="257" t="n"/>
      <c r="HK147" s="257" t="n"/>
      <c r="HL147" s="257" t="n"/>
      <c r="HM147" s="257" t="n"/>
      <c r="HN147" s="257" t="n"/>
      <c r="HO147" s="257" t="n"/>
      <c r="HP147" s="257" t="n"/>
      <c r="HQ147" s="257" t="n"/>
      <c r="HR147" s="257" t="n"/>
      <c r="HS147" s="257" t="n"/>
      <c r="HT147" s="257" t="n"/>
      <c r="HU147" s="257" t="n"/>
      <c r="HV147" s="257" t="n"/>
      <c r="HW147" s="257" t="n"/>
      <c r="HX147" s="257" t="n"/>
      <c r="HY147" s="257" t="n"/>
      <c r="HZ147" s="257" t="n"/>
      <c r="IA147" s="257" t="n"/>
      <c r="IB147" s="257" t="n"/>
      <c r="IC147" s="257" t="n"/>
      <c r="ID147" s="257" t="n"/>
      <c r="IE147" s="257" t="n"/>
      <c r="IF147" s="257" t="n"/>
      <c r="IG147" s="257" t="n"/>
      <c r="IH147" s="257" t="n"/>
      <c r="II147" s="257" t="n"/>
      <c r="IJ147" s="257" t="n"/>
      <c r="IK147" s="257" t="n"/>
      <c r="IL147" s="257" t="n"/>
      <c r="IM147" s="257" t="n"/>
      <c r="IN147" s="257" t="n"/>
      <c r="IO147" s="257" t="n"/>
    </row>
    <row r="148" ht="15.75" customFormat="1" customHeight="1" s="114">
      <c r="A148" s="257" t="n"/>
      <c r="B148" s="257" t="n"/>
      <c r="C148" s="257" t="n"/>
      <c r="D148" s="110" t="n"/>
      <c r="E148" s="111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  <c r="AU148" s="112" t="n"/>
      <c r="AV148" s="112" t="n"/>
      <c r="AW148" s="112" t="n"/>
      <c r="AX148" s="112" t="n"/>
      <c r="AY148" s="112" t="n"/>
      <c r="AZ148" s="112" t="n"/>
      <c r="BA148" s="112" t="n"/>
      <c r="BB148" s="113" t="n"/>
      <c r="BC148" s="257" t="n"/>
      <c r="BD148" s="257" t="n"/>
      <c r="BE148" s="289" t="n"/>
      <c r="BF148" s="151" t="n"/>
      <c r="BG148" s="288" t="n"/>
      <c r="BH148" s="289" t="n"/>
      <c r="BI148" s="289" t="n"/>
      <c r="BJ148" s="289" t="n"/>
      <c r="BK148" s="289" t="n"/>
      <c r="BL148" s="257" t="n"/>
      <c r="BM148" s="257" t="n"/>
      <c r="BN148" s="257" t="n"/>
      <c r="BO148" s="257" t="n"/>
      <c r="BP148" s="257" t="n"/>
      <c r="BQ148" s="257" t="n"/>
      <c r="BR148" s="257" t="n"/>
      <c r="BS148" s="257" t="n"/>
      <c r="BT148" s="257" t="n"/>
      <c r="BU148" s="257" t="n"/>
      <c r="BV148" s="257" t="n"/>
      <c r="BW148" s="257" t="n"/>
      <c r="BX148" s="257" t="n"/>
      <c r="BY148" s="257" t="n"/>
      <c r="BZ148" s="257" t="n"/>
      <c r="CA148" s="257" t="n"/>
      <c r="CB148" s="257" t="n"/>
      <c r="CC148" s="257" t="n"/>
      <c r="CD148" s="257" t="n"/>
      <c r="CE148" s="257" t="n"/>
      <c r="CF148" s="257" t="n"/>
      <c r="CG148" s="257" t="n"/>
      <c r="CH148" s="257" t="n"/>
      <c r="CI148" s="257" t="n"/>
      <c r="CJ148" s="257" t="n"/>
      <c r="CK148" s="257" t="n"/>
      <c r="CL148" s="257" t="n"/>
      <c r="CM148" s="257" t="n"/>
      <c r="CN148" s="257" t="n"/>
      <c r="CO148" s="257" t="n"/>
      <c r="CP148" s="257" t="n"/>
      <c r="CQ148" s="257" t="n"/>
      <c r="CR148" s="257" t="n"/>
      <c r="CS148" s="257" t="n"/>
      <c r="CT148" s="257" t="n"/>
      <c r="CU148" s="257" t="n"/>
      <c r="CV148" s="257" t="n"/>
      <c r="CW148" s="257" t="n"/>
      <c r="CX148" s="257" t="n"/>
      <c r="CY148" s="257" t="n"/>
      <c r="CZ148" s="257" t="n"/>
      <c r="DA148" s="257" t="n"/>
      <c r="DB148" s="257" t="n"/>
      <c r="DC148" s="257" t="n"/>
      <c r="DD148" s="257" t="n"/>
      <c r="DE148" s="257" t="n"/>
      <c r="DF148" s="257" t="n"/>
      <c r="DG148" s="257" t="n"/>
      <c r="DH148" s="257" t="n"/>
      <c r="DI148" s="257" t="n"/>
      <c r="DJ148" s="257" t="n"/>
      <c r="DK148" s="257" t="n"/>
      <c r="DL148" s="257" t="n"/>
      <c r="DM148" s="257" t="n"/>
      <c r="DN148" s="257" t="n"/>
      <c r="DO148" s="257" t="n"/>
      <c r="DP148" s="257" t="n"/>
      <c r="DQ148" s="257" t="n"/>
      <c r="DR148" s="257" t="n"/>
      <c r="DS148" s="257" t="n"/>
      <c r="DT148" s="257" t="n"/>
      <c r="DU148" s="257" t="n"/>
      <c r="DV148" s="257" t="n"/>
      <c r="DW148" s="257" t="n"/>
      <c r="DX148" s="257" t="n"/>
      <c r="DY148" s="257" t="n"/>
      <c r="DZ148" s="257" t="n"/>
      <c r="EA148" s="257" t="n"/>
      <c r="EB148" s="257" t="n"/>
      <c r="EC148" s="257" t="n"/>
      <c r="ED148" s="257" t="n"/>
      <c r="EE148" s="257" t="n"/>
      <c r="EF148" s="257" t="n"/>
      <c r="EG148" s="257" t="n"/>
      <c r="EH148" s="257" t="n"/>
      <c r="EI148" s="257" t="n"/>
      <c r="EJ148" s="257" t="n"/>
      <c r="EK148" s="257" t="n"/>
      <c r="EL148" s="257" t="n"/>
      <c r="EM148" s="257" t="n"/>
      <c r="EN148" s="257" t="n"/>
      <c r="EO148" s="257" t="n"/>
      <c r="EP148" s="257" t="n"/>
      <c r="EQ148" s="257" t="n"/>
      <c r="ER148" s="257" t="n"/>
      <c r="ES148" s="257" t="n"/>
      <c r="ET148" s="257" t="n"/>
      <c r="EU148" s="257" t="n"/>
      <c r="EV148" s="257" t="n"/>
      <c r="EW148" s="257" t="n"/>
      <c r="EX148" s="257" t="n"/>
      <c r="EY148" s="257" t="n"/>
      <c r="EZ148" s="257" t="n"/>
      <c r="FA148" s="257" t="n"/>
      <c r="FB148" s="257" t="n"/>
      <c r="FC148" s="257" t="n"/>
      <c r="FD148" s="257" t="n"/>
      <c r="FE148" s="257" t="n"/>
      <c r="FF148" s="257" t="n"/>
      <c r="FG148" s="257" t="n"/>
      <c r="FH148" s="257" t="n"/>
      <c r="FI148" s="257" t="n"/>
      <c r="FJ148" s="257" t="n"/>
      <c r="FK148" s="257" t="n"/>
      <c r="FL148" s="257" t="n"/>
      <c r="FM148" s="257" t="n"/>
      <c r="FN148" s="257" t="n"/>
      <c r="FO148" s="257" t="n"/>
      <c r="FP148" s="257" t="n"/>
      <c r="FQ148" s="257" t="n"/>
      <c r="FR148" s="257" t="n"/>
      <c r="FS148" s="257" t="n"/>
      <c r="FT148" s="257" t="n"/>
      <c r="FU148" s="257" t="n"/>
      <c r="FV148" s="257" t="n"/>
      <c r="FW148" s="257" t="n"/>
      <c r="FX148" s="257" t="n"/>
      <c r="FY148" s="257" t="n"/>
      <c r="FZ148" s="257" t="n"/>
      <c r="GA148" s="257" t="n"/>
      <c r="GB148" s="257" t="n"/>
      <c r="GC148" s="257" t="n"/>
      <c r="GD148" s="257" t="n"/>
      <c r="GE148" s="257" t="n"/>
      <c r="GF148" s="257" t="n"/>
      <c r="GG148" s="257" t="n"/>
      <c r="GH148" s="257" t="n"/>
      <c r="GI148" s="257" t="n"/>
      <c r="GJ148" s="257" t="n"/>
      <c r="GK148" s="257" t="n"/>
      <c r="GL148" s="257" t="n"/>
      <c r="GM148" s="257" t="n"/>
      <c r="GN148" s="257" t="n"/>
      <c r="GO148" s="257" t="n"/>
      <c r="GP148" s="257" t="n"/>
      <c r="GQ148" s="257" t="n"/>
      <c r="GR148" s="257" t="n"/>
      <c r="GS148" s="257" t="n"/>
      <c r="GT148" s="257" t="n"/>
      <c r="GU148" s="257" t="n"/>
      <c r="GV148" s="257" t="n"/>
      <c r="GW148" s="257" t="n"/>
      <c r="GX148" s="257" t="n"/>
      <c r="GY148" s="257" t="n"/>
      <c r="GZ148" s="257" t="n"/>
      <c r="HA148" s="257" t="n"/>
      <c r="HB148" s="257" t="n"/>
      <c r="HC148" s="257" t="n"/>
      <c r="HD148" s="257" t="n"/>
      <c r="HE148" s="257" t="n"/>
      <c r="HF148" s="257" t="n"/>
      <c r="HG148" s="257" t="n"/>
      <c r="HH148" s="257" t="n"/>
      <c r="HI148" s="257" t="n"/>
      <c r="HJ148" s="257" t="n"/>
      <c r="HK148" s="257" t="n"/>
      <c r="HL148" s="257" t="n"/>
      <c r="HM148" s="257" t="n"/>
      <c r="HN148" s="257" t="n"/>
      <c r="HO148" s="257" t="n"/>
      <c r="HP148" s="257" t="n"/>
      <c r="HQ148" s="257" t="n"/>
      <c r="HR148" s="257" t="n"/>
      <c r="HS148" s="257" t="n"/>
      <c r="HT148" s="257" t="n"/>
      <c r="HU148" s="257" t="n"/>
      <c r="HV148" s="257" t="n"/>
      <c r="HW148" s="257" t="n"/>
      <c r="HX148" s="257" t="n"/>
      <c r="HY148" s="257" t="n"/>
      <c r="HZ148" s="257" t="n"/>
      <c r="IA148" s="257" t="n"/>
      <c r="IB148" s="257" t="n"/>
      <c r="IC148" s="257" t="n"/>
      <c r="ID148" s="257" t="n"/>
      <c r="IE148" s="257" t="n"/>
      <c r="IF148" s="257" t="n"/>
      <c r="IG148" s="257" t="n"/>
      <c r="IH148" s="257" t="n"/>
      <c r="II148" s="257" t="n"/>
      <c r="IJ148" s="257" t="n"/>
      <c r="IK148" s="257" t="n"/>
      <c r="IL148" s="257" t="n"/>
      <c r="IM148" s="257" t="n"/>
      <c r="IN148" s="257" t="n"/>
      <c r="IO148" s="257" t="n"/>
    </row>
    <row r="149" ht="15.75" customFormat="1" customHeight="1" s="114">
      <c r="A149" s="257" t="n"/>
      <c r="B149" s="257" t="n"/>
      <c r="C149" s="257" t="n"/>
      <c r="D149" s="110" t="n"/>
      <c r="E149" s="111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  <c r="AU149" s="112" t="n"/>
      <c r="AV149" s="112" t="n"/>
      <c r="AW149" s="112" t="n"/>
      <c r="AX149" s="112" t="n"/>
      <c r="AY149" s="112" t="n"/>
      <c r="AZ149" s="112" t="n"/>
      <c r="BA149" s="112" t="n"/>
      <c r="BB149" s="113" t="n"/>
      <c r="BC149" s="257" t="n"/>
      <c r="BD149" s="257" t="n"/>
      <c r="BE149" s="291" t="n"/>
      <c r="BF149" s="291" t="n"/>
      <c r="BG149" s="291" t="n"/>
      <c r="BH149" s="292" t="n"/>
      <c r="BI149" s="292" t="n"/>
      <c r="BJ149" s="292" t="n"/>
      <c r="BK149" s="292" t="n"/>
      <c r="BL149" s="257" t="n"/>
      <c r="BM149" s="257" t="n"/>
      <c r="BN149" s="257" t="n"/>
      <c r="BO149" s="257" t="n"/>
      <c r="BP149" s="257" t="n"/>
      <c r="BQ149" s="257" t="n"/>
      <c r="BR149" s="257" t="n"/>
      <c r="BS149" s="257" t="n"/>
      <c r="BT149" s="257" t="n"/>
      <c r="BU149" s="257" t="n"/>
      <c r="BV149" s="257" t="n"/>
      <c r="BW149" s="257" t="n"/>
      <c r="BX149" s="257" t="n"/>
      <c r="BY149" s="257" t="n"/>
      <c r="BZ149" s="257" t="n"/>
      <c r="CA149" s="257" t="n"/>
      <c r="CB149" s="257" t="n"/>
      <c r="CC149" s="257" t="n"/>
      <c r="CD149" s="257" t="n"/>
      <c r="CE149" s="257" t="n"/>
      <c r="CF149" s="257" t="n"/>
      <c r="CG149" s="257" t="n"/>
      <c r="CH149" s="257" t="n"/>
      <c r="CI149" s="257" t="n"/>
      <c r="CJ149" s="257" t="n"/>
      <c r="CK149" s="257" t="n"/>
      <c r="CL149" s="257" t="n"/>
      <c r="CM149" s="257" t="n"/>
      <c r="CN149" s="257" t="n"/>
      <c r="CO149" s="257" t="n"/>
      <c r="CP149" s="257" t="n"/>
      <c r="CQ149" s="257" t="n"/>
      <c r="CR149" s="257" t="n"/>
      <c r="CS149" s="257" t="n"/>
      <c r="CT149" s="257" t="n"/>
      <c r="CU149" s="257" t="n"/>
      <c r="CV149" s="257" t="n"/>
      <c r="CW149" s="257" t="n"/>
      <c r="CX149" s="257" t="n"/>
      <c r="CY149" s="257" t="n"/>
      <c r="CZ149" s="257" t="n"/>
      <c r="DA149" s="257" t="n"/>
      <c r="DB149" s="257" t="n"/>
      <c r="DC149" s="257" t="n"/>
      <c r="DD149" s="257" t="n"/>
      <c r="DE149" s="257" t="n"/>
      <c r="DF149" s="257" t="n"/>
      <c r="DG149" s="257" t="n"/>
      <c r="DH149" s="257" t="n"/>
      <c r="DI149" s="257" t="n"/>
      <c r="DJ149" s="257" t="n"/>
      <c r="DK149" s="257" t="n"/>
      <c r="DL149" s="257" t="n"/>
      <c r="DM149" s="257" t="n"/>
      <c r="DN149" s="257" t="n"/>
      <c r="DO149" s="257" t="n"/>
      <c r="DP149" s="257" t="n"/>
      <c r="DQ149" s="257" t="n"/>
      <c r="DR149" s="257" t="n"/>
      <c r="DS149" s="257" t="n"/>
      <c r="DT149" s="257" t="n"/>
      <c r="DU149" s="257" t="n"/>
      <c r="DV149" s="257" t="n"/>
      <c r="DW149" s="257" t="n"/>
      <c r="DX149" s="257" t="n"/>
      <c r="DY149" s="257" t="n"/>
      <c r="DZ149" s="257" t="n"/>
      <c r="EA149" s="257" t="n"/>
      <c r="EB149" s="257" t="n"/>
      <c r="EC149" s="257" t="n"/>
      <c r="ED149" s="257" t="n"/>
      <c r="EE149" s="257" t="n"/>
      <c r="EF149" s="257" t="n"/>
      <c r="EG149" s="257" t="n"/>
      <c r="EH149" s="257" t="n"/>
      <c r="EI149" s="257" t="n"/>
      <c r="EJ149" s="257" t="n"/>
      <c r="EK149" s="257" t="n"/>
      <c r="EL149" s="257" t="n"/>
      <c r="EM149" s="257" t="n"/>
      <c r="EN149" s="257" t="n"/>
      <c r="EO149" s="257" t="n"/>
      <c r="EP149" s="257" t="n"/>
      <c r="EQ149" s="257" t="n"/>
      <c r="ER149" s="257" t="n"/>
      <c r="ES149" s="257" t="n"/>
      <c r="ET149" s="257" t="n"/>
      <c r="EU149" s="257" t="n"/>
      <c r="EV149" s="257" t="n"/>
      <c r="EW149" s="257" t="n"/>
      <c r="EX149" s="257" t="n"/>
      <c r="EY149" s="257" t="n"/>
      <c r="EZ149" s="257" t="n"/>
      <c r="FA149" s="257" t="n"/>
      <c r="FB149" s="257" t="n"/>
      <c r="FC149" s="257" t="n"/>
      <c r="FD149" s="257" t="n"/>
      <c r="FE149" s="257" t="n"/>
      <c r="FF149" s="257" t="n"/>
      <c r="FG149" s="257" t="n"/>
      <c r="FH149" s="257" t="n"/>
      <c r="FI149" s="257" t="n"/>
      <c r="FJ149" s="257" t="n"/>
      <c r="FK149" s="257" t="n"/>
      <c r="FL149" s="257" t="n"/>
      <c r="FM149" s="257" t="n"/>
      <c r="FN149" s="257" t="n"/>
      <c r="FO149" s="257" t="n"/>
      <c r="FP149" s="257" t="n"/>
      <c r="FQ149" s="257" t="n"/>
      <c r="FR149" s="257" t="n"/>
      <c r="FS149" s="257" t="n"/>
      <c r="FT149" s="257" t="n"/>
      <c r="FU149" s="257" t="n"/>
      <c r="FV149" s="257" t="n"/>
      <c r="FW149" s="257" t="n"/>
      <c r="FX149" s="257" t="n"/>
      <c r="FY149" s="257" t="n"/>
      <c r="FZ149" s="257" t="n"/>
      <c r="GA149" s="257" t="n"/>
      <c r="GB149" s="257" t="n"/>
      <c r="GC149" s="257" t="n"/>
      <c r="GD149" s="257" t="n"/>
      <c r="GE149" s="257" t="n"/>
      <c r="GF149" s="257" t="n"/>
      <c r="GG149" s="257" t="n"/>
      <c r="GH149" s="257" t="n"/>
      <c r="GI149" s="257" t="n"/>
      <c r="GJ149" s="257" t="n"/>
      <c r="GK149" s="257" t="n"/>
      <c r="GL149" s="257" t="n"/>
      <c r="GM149" s="257" t="n"/>
      <c r="GN149" s="257" t="n"/>
      <c r="GO149" s="257" t="n"/>
      <c r="GP149" s="257" t="n"/>
      <c r="GQ149" s="257" t="n"/>
      <c r="GR149" s="257" t="n"/>
      <c r="GS149" s="257" t="n"/>
      <c r="GT149" s="257" t="n"/>
      <c r="GU149" s="257" t="n"/>
      <c r="GV149" s="257" t="n"/>
      <c r="GW149" s="257" t="n"/>
      <c r="GX149" s="257" t="n"/>
      <c r="GY149" s="257" t="n"/>
      <c r="GZ149" s="257" t="n"/>
      <c r="HA149" s="257" t="n"/>
      <c r="HB149" s="257" t="n"/>
      <c r="HC149" s="257" t="n"/>
      <c r="HD149" s="257" t="n"/>
      <c r="HE149" s="257" t="n"/>
      <c r="HF149" s="257" t="n"/>
      <c r="HG149" s="257" t="n"/>
      <c r="HH149" s="257" t="n"/>
      <c r="HI149" s="257" t="n"/>
      <c r="HJ149" s="257" t="n"/>
      <c r="HK149" s="257" t="n"/>
      <c r="HL149" s="257" t="n"/>
      <c r="HM149" s="257" t="n"/>
      <c r="HN149" s="257" t="n"/>
      <c r="HO149" s="257" t="n"/>
      <c r="HP149" s="257" t="n"/>
      <c r="HQ149" s="257" t="n"/>
      <c r="HR149" s="257" t="n"/>
      <c r="HS149" s="257" t="n"/>
      <c r="HT149" s="257" t="n"/>
      <c r="HU149" s="257" t="n"/>
      <c r="HV149" s="257" t="n"/>
      <c r="HW149" s="257" t="n"/>
      <c r="HX149" s="257" t="n"/>
      <c r="HY149" s="257" t="n"/>
      <c r="HZ149" s="257" t="n"/>
      <c r="IA149" s="257" t="n"/>
      <c r="IB149" s="257" t="n"/>
      <c r="IC149" s="257" t="n"/>
      <c r="ID149" s="257" t="n"/>
      <c r="IE149" s="257" t="n"/>
      <c r="IF149" s="257" t="n"/>
      <c r="IG149" s="257" t="n"/>
      <c r="IH149" s="257" t="n"/>
      <c r="II149" s="257" t="n"/>
      <c r="IJ149" s="257" t="n"/>
      <c r="IK149" s="257" t="n"/>
      <c r="IL149" s="257" t="n"/>
      <c r="IM149" s="257" t="n"/>
      <c r="IN149" s="257" t="n"/>
      <c r="IO149" s="257" t="n"/>
    </row>
    <row r="150" ht="15.75" customFormat="1" customHeight="1" s="114">
      <c r="A150" s="257" t="n"/>
      <c r="B150" s="257" t="n"/>
      <c r="C150" s="257" t="n"/>
      <c r="D150" s="110" t="n"/>
      <c r="E150" s="111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  <c r="AU150" s="112" t="n"/>
      <c r="AV150" s="112" t="n"/>
      <c r="AW150" s="112" t="n"/>
      <c r="AX150" s="112" t="n"/>
      <c r="AY150" s="112" t="n"/>
      <c r="AZ150" s="112" t="n"/>
      <c r="BA150" s="112" t="n"/>
      <c r="BB150" s="113" t="n"/>
      <c r="BC150" s="257" t="n"/>
      <c r="BD150" s="257" t="n"/>
      <c r="BE150" s="314" t="n"/>
      <c r="BF150" s="314" t="n"/>
      <c r="BG150" s="288" t="n"/>
      <c r="BH150" s="289" t="n"/>
      <c r="BI150" s="289" t="n"/>
      <c r="BJ150" s="289" t="n"/>
      <c r="BK150" s="289" t="n"/>
      <c r="BL150" s="257" t="n"/>
      <c r="BM150" s="257" t="n"/>
      <c r="BN150" s="257" t="n"/>
      <c r="BO150" s="257" t="n"/>
      <c r="BP150" s="257" t="n"/>
      <c r="BQ150" s="257" t="n"/>
      <c r="BR150" s="257" t="n"/>
      <c r="BS150" s="257" t="n"/>
      <c r="BT150" s="257" t="n"/>
      <c r="BU150" s="257" t="n"/>
      <c r="BV150" s="257" t="n"/>
      <c r="BW150" s="257" t="n"/>
      <c r="BX150" s="257" t="n"/>
      <c r="BY150" s="257" t="n"/>
      <c r="BZ150" s="257" t="n"/>
      <c r="CA150" s="257" t="n"/>
      <c r="CB150" s="257" t="n"/>
      <c r="CC150" s="257" t="n"/>
      <c r="CD150" s="257" t="n"/>
      <c r="CE150" s="257" t="n"/>
      <c r="CF150" s="257" t="n"/>
      <c r="CG150" s="257" t="n"/>
      <c r="CH150" s="257" t="n"/>
      <c r="CI150" s="257" t="n"/>
      <c r="CJ150" s="257" t="n"/>
      <c r="CK150" s="257" t="n"/>
      <c r="CL150" s="257" t="n"/>
      <c r="CM150" s="257" t="n"/>
      <c r="CN150" s="257" t="n"/>
      <c r="CO150" s="257" t="n"/>
      <c r="CP150" s="257" t="n"/>
      <c r="CQ150" s="257" t="n"/>
      <c r="CR150" s="257" t="n"/>
      <c r="CS150" s="257" t="n"/>
      <c r="CT150" s="257" t="n"/>
      <c r="CU150" s="257" t="n"/>
      <c r="CV150" s="257" t="n"/>
      <c r="CW150" s="257" t="n"/>
      <c r="CX150" s="257" t="n"/>
      <c r="CY150" s="257" t="n"/>
      <c r="CZ150" s="257" t="n"/>
      <c r="DA150" s="257" t="n"/>
      <c r="DB150" s="257" t="n"/>
      <c r="DC150" s="257" t="n"/>
      <c r="DD150" s="257" t="n"/>
      <c r="DE150" s="257" t="n"/>
      <c r="DF150" s="257" t="n"/>
      <c r="DG150" s="257" t="n"/>
      <c r="DH150" s="257" t="n"/>
      <c r="DI150" s="257" t="n"/>
      <c r="DJ150" s="257" t="n"/>
      <c r="DK150" s="257" t="n"/>
      <c r="DL150" s="257" t="n"/>
      <c r="DM150" s="257" t="n"/>
      <c r="DN150" s="257" t="n"/>
      <c r="DO150" s="257" t="n"/>
      <c r="DP150" s="257" t="n"/>
      <c r="DQ150" s="257" t="n"/>
      <c r="DR150" s="257" t="n"/>
      <c r="DS150" s="257" t="n"/>
      <c r="DT150" s="257" t="n"/>
      <c r="DU150" s="257" t="n"/>
      <c r="DV150" s="257" t="n"/>
      <c r="DW150" s="257" t="n"/>
      <c r="DX150" s="257" t="n"/>
      <c r="DY150" s="257" t="n"/>
      <c r="DZ150" s="257" t="n"/>
      <c r="EA150" s="257" t="n"/>
      <c r="EB150" s="257" t="n"/>
      <c r="EC150" s="257" t="n"/>
      <c r="ED150" s="257" t="n"/>
      <c r="EE150" s="257" t="n"/>
      <c r="EF150" s="257" t="n"/>
      <c r="EG150" s="257" t="n"/>
      <c r="EH150" s="257" t="n"/>
      <c r="EI150" s="257" t="n"/>
      <c r="EJ150" s="257" t="n"/>
      <c r="EK150" s="257" t="n"/>
      <c r="EL150" s="257" t="n"/>
      <c r="EM150" s="257" t="n"/>
      <c r="EN150" s="257" t="n"/>
      <c r="EO150" s="257" t="n"/>
      <c r="EP150" s="257" t="n"/>
      <c r="EQ150" s="257" t="n"/>
      <c r="ER150" s="257" t="n"/>
      <c r="ES150" s="257" t="n"/>
      <c r="ET150" s="257" t="n"/>
      <c r="EU150" s="257" t="n"/>
      <c r="EV150" s="257" t="n"/>
      <c r="EW150" s="257" t="n"/>
      <c r="EX150" s="257" t="n"/>
      <c r="EY150" s="257" t="n"/>
      <c r="EZ150" s="257" t="n"/>
      <c r="FA150" s="257" t="n"/>
      <c r="FB150" s="257" t="n"/>
      <c r="FC150" s="257" t="n"/>
      <c r="FD150" s="257" t="n"/>
      <c r="FE150" s="257" t="n"/>
      <c r="FF150" s="257" t="n"/>
      <c r="FG150" s="257" t="n"/>
      <c r="FH150" s="257" t="n"/>
      <c r="FI150" s="257" t="n"/>
      <c r="FJ150" s="257" t="n"/>
      <c r="FK150" s="257" t="n"/>
      <c r="FL150" s="257" t="n"/>
      <c r="FM150" s="257" t="n"/>
      <c r="FN150" s="257" t="n"/>
      <c r="FO150" s="257" t="n"/>
      <c r="FP150" s="257" t="n"/>
      <c r="FQ150" s="257" t="n"/>
      <c r="FR150" s="257" t="n"/>
      <c r="FS150" s="257" t="n"/>
      <c r="FT150" s="257" t="n"/>
      <c r="FU150" s="257" t="n"/>
      <c r="FV150" s="257" t="n"/>
      <c r="FW150" s="257" t="n"/>
      <c r="FX150" s="257" t="n"/>
      <c r="FY150" s="257" t="n"/>
      <c r="FZ150" s="257" t="n"/>
      <c r="GA150" s="257" t="n"/>
      <c r="GB150" s="257" t="n"/>
      <c r="GC150" s="257" t="n"/>
      <c r="GD150" s="257" t="n"/>
      <c r="GE150" s="257" t="n"/>
      <c r="GF150" s="257" t="n"/>
      <c r="GG150" s="257" t="n"/>
      <c r="GH150" s="257" t="n"/>
      <c r="GI150" s="257" t="n"/>
      <c r="GJ150" s="257" t="n"/>
      <c r="GK150" s="257" t="n"/>
      <c r="GL150" s="257" t="n"/>
      <c r="GM150" s="257" t="n"/>
      <c r="GN150" s="257" t="n"/>
      <c r="GO150" s="257" t="n"/>
      <c r="GP150" s="257" t="n"/>
      <c r="GQ150" s="257" t="n"/>
      <c r="GR150" s="257" t="n"/>
      <c r="GS150" s="257" t="n"/>
      <c r="GT150" s="257" t="n"/>
      <c r="GU150" s="257" t="n"/>
      <c r="GV150" s="257" t="n"/>
      <c r="GW150" s="257" t="n"/>
      <c r="GX150" s="257" t="n"/>
      <c r="GY150" s="257" t="n"/>
      <c r="GZ150" s="257" t="n"/>
      <c r="HA150" s="257" t="n"/>
      <c r="HB150" s="257" t="n"/>
      <c r="HC150" s="257" t="n"/>
      <c r="HD150" s="257" t="n"/>
      <c r="HE150" s="257" t="n"/>
      <c r="HF150" s="257" t="n"/>
      <c r="HG150" s="257" t="n"/>
      <c r="HH150" s="257" t="n"/>
      <c r="HI150" s="257" t="n"/>
      <c r="HJ150" s="257" t="n"/>
      <c r="HK150" s="257" t="n"/>
      <c r="HL150" s="257" t="n"/>
      <c r="HM150" s="257" t="n"/>
      <c r="HN150" s="257" t="n"/>
      <c r="HO150" s="257" t="n"/>
      <c r="HP150" s="257" t="n"/>
      <c r="HQ150" s="257" t="n"/>
      <c r="HR150" s="257" t="n"/>
      <c r="HS150" s="257" t="n"/>
      <c r="HT150" s="257" t="n"/>
      <c r="HU150" s="257" t="n"/>
      <c r="HV150" s="257" t="n"/>
      <c r="HW150" s="257" t="n"/>
      <c r="HX150" s="257" t="n"/>
      <c r="HY150" s="257" t="n"/>
      <c r="HZ150" s="257" t="n"/>
      <c r="IA150" s="257" t="n"/>
      <c r="IB150" s="257" t="n"/>
      <c r="IC150" s="257" t="n"/>
      <c r="ID150" s="257" t="n"/>
      <c r="IE150" s="257" t="n"/>
      <c r="IF150" s="257" t="n"/>
      <c r="IG150" s="257" t="n"/>
      <c r="IH150" s="257" t="n"/>
      <c r="II150" s="257" t="n"/>
      <c r="IJ150" s="257" t="n"/>
      <c r="IK150" s="257" t="n"/>
      <c r="IL150" s="257" t="n"/>
      <c r="IM150" s="257" t="n"/>
      <c r="IN150" s="257" t="n"/>
      <c r="IO150" s="257" t="n"/>
    </row>
    <row r="151" ht="15.75" customFormat="1" customHeight="1" s="114">
      <c r="A151" s="257" t="n"/>
      <c r="B151" s="257" t="n"/>
      <c r="C151" s="257" t="n"/>
      <c r="D151" s="110" t="n"/>
      <c r="E151" s="111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  <c r="AU151" s="112" t="n"/>
      <c r="AV151" s="112" t="n"/>
      <c r="AW151" s="112" t="n"/>
      <c r="AX151" s="112" t="n"/>
      <c r="AY151" s="112" t="n"/>
      <c r="AZ151" s="112" t="n"/>
      <c r="BA151" s="112" t="n"/>
      <c r="BB151" s="113" t="n"/>
      <c r="BC151" s="257" t="n"/>
      <c r="BD151" s="257" t="n"/>
      <c r="BE151" s="314" t="n"/>
      <c r="BF151" s="314" t="n"/>
      <c r="BG151" s="291" t="n"/>
      <c r="BH151" s="292" t="n"/>
      <c r="BI151" s="292" t="n"/>
      <c r="BJ151" s="292" t="n"/>
      <c r="BK151" s="292" t="n"/>
      <c r="BL151" s="257" t="n"/>
      <c r="BM151" s="257" t="n"/>
      <c r="BN151" s="257" t="n"/>
      <c r="BO151" s="257" t="n"/>
      <c r="BP151" s="257" t="n"/>
      <c r="BQ151" s="257" t="n"/>
      <c r="BR151" s="257" t="n"/>
      <c r="BS151" s="257" t="n"/>
      <c r="BT151" s="257" t="n"/>
      <c r="BU151" s="257" t="n"/>
      <c r="BV151" s="257" t="n"/>
      <c r="BW151" s="257" t="n"/>
      <c r="BX151" s="257" t="n"/>
      <c r="BY151" s="257" t="n"/>
      <c r="BZ151" s="257" t="n"/>
      <c r="CA151" s="257" t="n"/>
      <c r="CB151" s="257" t="n"/>
      <c r="CC151" s="257" t="n"/>
      <c r="CD151" s="257" t="n"/>
      <c r="CE151" s="257" t="n"/>
      <c r="CF151" s="257" t="n"/>
      <c r="CG151" s="257" t="n"/>
      <c r="CH151" s="257" t="n"/>
      <c r="CI151" s="257" t="n"/>
      <c r="CJ151" s="257" t="n"/>
      <c r="CK151" s="257" t="n"/>
      <c r="CL151" s="257" t="n"/>
      <c r="CM151" s="257" t="n"/>
      <c r="CN151" s="257" t="n"/>
      <c r="CO151" s="257" t="n"/>
      <c r="CP151" s="257" t="n"/>
      <c r="CQ151" s="257" t="n"/>
      <c r="CR151" s="257" t="n"/>
      <c r="CS151" s="257" t="n"/>
      <c r="CT151" s="257" t="n"/>
      <c r="CU151" s="257" t="n"/>
      <c r="CV151" s="257" t="n"/>
      <c r="CW151" s="257" t="n"/>
      <c r="CX151" s="257" t="n"/>
      <c r="CY151" s="257" t="n"/>
      <c r="CZ151" s="257" t="n"/>
      <c r="DA151" s="257" t="n"/>
      <c r="DB151" s="257" t="n"/>
      <c r="DC151" s="257" t="n"/>
      <c r="DD151" s="257" t="n"/>
      <c r="DE151" s="257" t="n"/>
      <c r="DF151" s="257" t="n"/>
      <c r="DG151" s="257" t="n"/>
      <c r="DH151" s="257" t="n"/>
      <c r="DI151" s="257" t="n"/>
      <c r="DJ151" s="257" t="n"/>
      <c r="DK151" s="257" t="n"/>
      <c r="DL151" s="257" t="n"/>
      <c r="DM151" s="257" t="n"/>
      <c r="DN151" s="257" t="n"/>
      <c r="DO151" s="257" t="n"/>
      <c r="DP151" s="257" t="n"/>
      <c r="DQ151" s="257" t="n"/>
      <c r="DR151" s="257" t="n"/>
      <c r="DS151" s="257" t="n"/>
      <c r="DT151" s="257" t="n"/>
      <c r="DU151" s="257" t="n"/>
      <c r="DV151" s="257" t="n"/>
      <c r="DW151" s="257" t="n"/>
      <c r="DX151" s="257" t="n"/>
      <c r="DY151" s="257" t="n"/>
      <c r="DZ151" s="257" t="n"/>
      <c r="EA151" s="257" t="n"/>
      <c r="EB151" s="257" t="n"/>
      <c r="EC151" s="257" t="n"/>
      <c r="ED151" s="257" t="n"/>
      <c r="EE151" s="257" t="n"/>
      <c r="EF151" s="257" t="n"/>
      <c r="EG151" s="257" t="n"/>
      <c r="EH151" s="257" t="n"/>
      <c r="EI151" s="257" t="n"/>
      <c r="EJ151" s="257" t="n"/>
      <c r="EK151" s="257" t="n"/>
      <c r="EL151" s="257" t="n"/>
      <c r="EM151" s="257" t="n"/>
      <c r="EN151" s="257" t="n"/>
      <c r="EO151" s="257" t="n"/>
      <c r="EP151" s="257" t="n"/>
      <c r="EQ151" s="257" t="n"/>
      <c r="ER151" s="257" t="n"/>
      <c r="ES151" s="257" t="n"/>
      <c r="ET151" s="257" t="n"/>
      <c r="EU151" s="257" t="n"/>
      <c r="EV151" s="257" t="n"/>
      <c r="EW151" s="257" t="n"/>
      <c r="EX151" s="257" t="n"/>
      <c r="EY151" s="257" t="n"/>
      <c r="EZ151" s="257" t="n"/>
      <c r="FA151" s="257" t="n"/>
      <c r="FB151" s="257" t="n"/>
      <c r="FC151" s="257" t="n"/>
      <c r="FD151" s="257" t="n"/>
      <c r="FE151" s="257" t="n"/>
      <c r="FF151" s="257" t="n"/>
      <c r="FG151" s="257" t="n"/>
      <c r="FH151" s="257" t="n"/>
      <c r="FI151" s="257" t="n"/>
      <c r="FJ151" s="257" t="n"/>
      <c r="FK151" s="257" t="n"/>
      <c r="FL151" s="257" t="n"/>
      <c r="FM151" s="257" t="n"/>
      <c r="FN151" s="257" t="n"/>
      <c r="FO151" s="257" t="n"/>
      <c r="FP151" s="257" t="n"/>
      <c r="FQ151" s="257" t="n"/>
      <c r="FR151" s="257" t="n"/>
      <c r="FS151" s="257" t="n"/>
      <c r="FT151" s="257" t="n"/>
      <c r="FU151" s="257" t="n"/>
      <c r="FV151" s="257" t="n"/>
      <c r="FW151" s="257" t="n"/>
      <c r="FX151" s="257" t="n"/>
      <c r="FY151" s="257" t="n"/>
      <c r="FZ151" s="257" t="n"/>
      <c r="GA151" s="257" t="n"/>
      <c r="GB151" s="257" t="n"/>
      <c r="GC151" s="257" t="n"/>
      <c r="GD151" s="257" t="n"/>
      <c r="GE151" s="257" t="n"/>
      <c r="GF151" s="257" t="n"/>
      <c r="GG151" s="257" t="n"/>
      <c r="GH151" s="257" t="n"/>
      <c r="GI151" s="257" t="n"/>
      <c r="GJ151" s="257" t="n"/>
      <c r="GK151" s="257" t="n"/>
      <c r="GL151" s="257" t="n"/>
      <c r="GM151" s="257" t="n"/>
      <c r="GN151" s="257" t="n"/>
      <c r="GO151" s="257" t="n"/>
      <c r="GP151" s="257" t="n"/>
      <c r="GQ151" s="257" t="n"/>
      <c r="GR151" s="257" t="n"/>
      <c r="GS151" s="257" t="n"/>
      <c r="GT151" s="257" t="n"/>
      <c r="GU151" s="257" t="n"/>
      <c r="GV151" s="257" t="n"/>
      <c r="GW151" s="257" t="n"/>
      <c r="GX151" s="257" t="n"/>
      <c r="GY151" s="257" t="n"/>
      <c r="GZ151" s="257" t="n"/>
      <c r="HA151" s="257" t="n"/>
      <c r="HB151" s="257" t="n"/>
      <c r="HC151" s="257" t="n"/>
      <c r="HD151" s="257" t="n"/>
      <c r="HE151" s="257" t="n"/>
      <c r="HF151" s="257" t="n"/>
      <c r="HG151" s="257" t="n"/>
      <c r="HH151" s="257" t="n"/>
      <c r="HI151" s="257" t="n"/>
      <c r="HJ151" s="257" t="n"/>
      <c r="HK151" s="257" t="n"/>
      <c r="HL151" s="257" t="n"/>
      <c r="HM151" s="257" t="n"/>
      <c r="HN151" s="257" t="n"/>
      <c r="HO151" s="257" t="n"/>
      <c r="HP151" s="257" t="n"/>
      <c r="HQ151" s="257" t="n"/>
      <c r="HR151" s="257" t="n"/>
      <c r="HS151" s="257" t="n"/>
      <c r="HT151" s="257" t="n"/>
      <c r="HU151" s="257" t="n"/>
      <c r="HV151" s="257" t="n"/>
      <c r="HW151" s="257" t="n"/>
      <c r="HX151" s="257" t="n"/>
      <c r="HY151" s="257" t="n"/>
      <c r="HZ151" s="257" t="n"/>
      <c r="IA151" s="257" t="n"/>
      <c r="IB151" s="257" t="n"/>
      <c r="IC151" s="257" t="n"/>
      <c r="ID151" s="257" t="n"/>
      <c r="IE151" s="257" t="n"/>
      <c r="IF151" s="257" t="n"/>
      <c r="IG151" s="257" t="n"/>
      <c r="IH151" s="257" t="n"/>
      <c r="II151" s="257" t="n"/>
      <c r="IJ151" s="257" t="n"/>
      <c r="IK151" s="257" t="n"/>
      <c r="IL151" s="257" t="n"/>
      <c r="IM151" s="257" t="n"/>
      <c r="IN151" s="257" t="n"/>
      <c r="IO151" s="257" t="n"/>
    </row>
    <row r="152" ht="15.75" customFormat="1" customHeight="1" s="114">
      <c r="A152" s="257" t="n"/>
      <c r="B152" s="257" t="n"/>
      <c r="C152" s="257" t="n"/>
      <c r="D152" s="110" t="n"/>
      <c r="E152" s="111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  <c r="AU152" s="112" t="n"/>
      <c r="AV152" s="112" t="n"/>
      <c r="AW152" s="112" t="n"/>
      <c r="AX152" s="112" t="n"/>
      <c r="AY152" s="112" t="n"/>
      <c r="AZ152" s="112" t="n"/>
      <c r="BA152" s="112" t="n"/>
      <c r="BB152" s="113" t="n"/>
      <c r="BC152" s="257" t="n"/>
      <c r="BD152" s="257" t="n"/>
      <c r="BE152" s="289" t="n"/>
      <c r="BF152" s="151" t="n"/>
      <c r="BG152" s="288" t="n"/>
      <c r="BH152" s="289" t="n"/>
      <c r="BI152" s="289" t="n"/>
      <c r="BJ152" s="289" t="n"/>
      <c r="BK152" s="289" t="n"/>
      <c r="BL152" s="257" t="n"/>
      <c r="BM152" s="257" t="n"/>
      <c r="BN152" s="257" t="n"/>
      <c r="BO152" s="257" t="n"/>
      <c r="BP152" s="257" t="n"/>
      <c r="BQ152" s="257" t="n"/>
      <c r="BR152" s="257" t="n"/>
      <c r="BS152" s="257" t="n"/>
      <c r="BT152" s="257" t="n"/>
      <c r="BU152" s="257" t="n"/>
      <c r="BV152" s="257" t="n"/>
      <c r="BW152" s="257" t="n"/>
      <c r="BX152" s="257" t="n"/>
      <c r="BY152" s="257" t="n"/>
      <c r="BZ152" s="257" t="n"/>
      <c r="CA152" s="257" t="n"/>
      <c r="CB152" s="257" t="n"/>
      <c r="CC152" s="257" t="n"/>
      <c r="CD152" s="257" t="n"/>
      <c r="CE152" s="257" t="n"/>
      <c r="CF152" s="257" t="n"/>
      <c r="CG152" s="257" t="n"/>
      <c r="CH152" s="257" t="n"/>
      <c r="CI152" s="257" t="n"/>
      <c r="CJ152" s="257" t="n"/>
      <c r="CK152" s="257" t="n"/>
      <c r="CL152" s="257" t="n"/>
      <c r="CM152" s="257" t="n"/>
      <c r="CN152" s="257" t="n"/>
      <c r="CO152" s="257" t="n"/>
      <c r="CP152" s="257" t="n"/>
      <c r="CQ152" s="257" t="n"/>
      <c r="CR152" s="257" t="n"/>
      <c r="CS152" s="257" t="n"/>
      <c r="CT152" s="257" t="n"/>
      <c r="CU152" s="257" t="n"/>
      <c r="CV152" s="257" t="n"/>
      <c r="CW152" s="257" t="n"/>
      <c r="CX152" s="257" t="n"/>
      <c r="CY152" s="257" t="n"/>
      <c r="CZ152" s="257" t="n"/>
      <c r="DA152" s="257" t="n"/>
      <c r="DB152" s="257" t="n"/>
      <c r="DC152" s="257" t="n"/>
      <c r="DD152" s="257" t="n"/>
      <c r="DE152" s="257" t="n"/>
      <c r="DF152" s="257" t="n"/>
      <c r="DG152" s="257" t="n"/>
      <c r="DH152" s="257" t="n"/>
      <c r="DI152" s="257" t="n"/>
      <c r="DJ152" s="257" t="n"/>
      <c r="DK152" s="257" t="n"/>
      <c r="DL152" s="257" t="n"/>
      <c r="DM152" s="257" t="n"/>
      <c r="DN152" s="257" t="n"/>
      <c r="DO152" s="257" t="n"/>
      <c r="DP152" s="257" t="n"/>
      <c r="DQ152" s="257" t="n"/>
      <c r="DR152" s="257" t="n"/>
      <c r="DS152" s="257" t="n"/>
      <c r="DT152" s="257" t="n"/>
      <c r="DU152" s="257" t="n"/>
      <c r="DV152" s="257" t="n"/>
      <c r="DW152" s="257" t="n"/>
      <c r="DX152" s="257" t="n"/>
      <c r="DY152" s="257" t="n"/>
      <c r="DZ152" s="257" t="n"/>
      <c r="EA152" s="257" t="n"/>
      <c r="EB152" s="257" t="n"/>
      <c r="EC152" s="257" t="n"/>
      <c r="ED152" s="257" t="n"/>
      <c r="EE152" s="257" t="n"/>
      <c r="EF152" s="257" t="n"/>
      <c r="EG152" s="257" t="n"/>
      <c r="EH152" s="257" t="n"/>
      <c r="EI152" s="257" t="n"/>
      <c r="EJ152" s="257" t="n"/>
      <c r="EK152" s="257" t="n"/>
      <c r="EL152" s="257" t="n"/>
      <c r="EM152" s="257" t="n"/>
      <c r="EN152" s="257" t="n"/>
      <c r="EO152" s="257" t="n"/>
      <c r="EP152" s="257" t="n"/>
      <c r="EQ152" s="257" t="n"/>
      <c r="ER152" s="257" t="n"/>
      <c r="ES152" s="257" t="n"/>
      <c r="ET152" s="257" t="n"/>
      <c r="EU152" s="257" t="n"/>
      <c r="EV152" s="257" t="n"/>
      <c r="EW152" s="257" t="n"/>
      <c r="EX152" s="257" t="n"/>
      <c r="EY152" s="257" t="n"/>
      <c r="EZ152" s="257" t="n"/>
      <c r="FA152" s="257" t="n"/>
      <c r="FB152" s="257" t="n"/>
      <c r="FC152" s="257" t="n"/>
      <c r="FD152" s="257" t="n"/>
      <c r="FE152" s="257" t="n"/>
      <c r="FF152" s="257" t="n"/>
      <c r="FG152" s="257" t="n"/>
      <c r="FH152" s="257" t="n"/>
      <c r="FI152" s="257" t="n"/>
      <c r="FJ152" s="257" t="n"/>
      <c r="FK152" s="257" t="n"/>
      <c r="FL152" s="257" t="n"/>
      <c r="FM152" s="257" t="n"/>
      <c r="FN152" s="257" t="n"/>
      <c r="FO152" s="257" t="n"/>
      <c r="FP152" s="257" t="n"/>
      <c r="FQ152" s="257" t="n"/>
      <c r="FR152" s="257" t="n"/>
      <c r="FS152" s="257" t="n"/>
      <c r="FT152" s="257" t="n"/>
      <c r="FU152" s="257" t="n"/>
      <c r="FV152" s="257" t="n"/>
      <c r="FW152" s="257" t="n"/>
      <c r="FX152" s="257" t="n"/>
      <c r="FY152" s="257" t="n"/>
      <c r="FZ152" s="257" t="n"/>
      <c r="GA152" s="257" t="n"/>
      <c r="GB152" s="257" t="n"/>
      <c r="GC152" s="257" t="n"/>
      <c r="GD152" s="257" t="n"/>
      <c r="GE152" s="257" t="n"/>
      <c r="GF152" s="257" t="n"/>
      <c r="GG152" s="257" t="n"/>
      <c r="GH152" s="257" t="n"/>
      <c r="GI152" s="257" t="n"/>
      <c r="GJ152" s="257" t="n"/>
      <c r="GK152" s="257" t="n"/>
      <c r="GL152" s="257" t="n"/>
      <c r="GM152" s="257" t="n"/>
      <c r="GN152" s="257" t="n"/>
      <c r="GO152" s="257" t="n"/>
      <c r="GP152" s="257" t="n"/>
      <c r="GQ152" s="257" t="n"/>
      <c r="GR152" s="257" t="n"/>
      <c r="GS152" s="257" t="n"/>
      <c r="GT152" s="257" t="n"/>
      <c r="GU152" s="257" t="n"/>
      <c r="GV152" s="257" t="n"/>
      <c r="GW152" s="257" t="n"/>
      <c r="GX152" s="257" t="n"/>
      <c r="GY152" s="257" t="n"/>
      <c r="GZ152" s="257" t="n"/>
      <c r="HA152" s="257" t="n"/>
      <c r="HB152" s="257" t="n"/>
      <c r="HC152" s="257" t="n"/>
      <c r="HD152" s="257" t="n"/>
      <c r="HE152" s="257" t="n"/>
      <c r="HF152" s="257" t="n"/>
      <c r="HG152" s="257" t="n"/>
      <c r="HH152" s="257" t="n"/>
      <c r="HI152" s="257" t="n"/>
      <c r="HJ152" s="257" t="n"/>
      <c r="HK152" s="257" t="n"/>
      <c r="HL152" s="257" t="n"/>
      <c r="HM152" s="257" t="n"/>
      <c r="HN152" s="257" t="n"/>
      <c r="HO152" s="257" t="n"/>
      <c r="HP152" s="257" t="n"/>
      <c r="HQ152" s="257" t="n"/>
      <c r="HR152" s="257" t="n"/>
      <c r="HS152" s="257" t="n"/>
      <c r="HT152" s="257" t="n"/>
      <c r="HU152" s="257" t="n"/>
      <c r="HV152" s="257" t="n"/>
      <c r="HW152" s="257" t="n"/>
      <c r="HX152" s="257" t="n"/>
      <c r="HY152" s="257" t="n"/>
      <c r="HZ152" s="257" t="n"/>
      <c r="IA152" s="257" t="n"/>
      <c r="IB152" s="257" t="n"/>
      <c r="IC152" s="257" t="n"/>
      <c r="ID152" s="257" t="n"/>
      <c r="IE152" s="257" t="n"/>
      <c r="IF152" s="257" t="n"/>
      <c r="IG152" s="257" t="n"/>
      <c r="IH152" s="257" t="n"/>
      <c r="II152" s="257" t="n"/>
      <c r="IJ152" s="257" t="n"/>
      <c r="IK152" s="257" t="n"/>
      <c r="IL152" s="257" t="n"/>
      <c r="IM152" s="257" t="n"/>
      <c r="IN152" s="257" t="n"/>
      <c r="IO152" s="257" t="n"/>
    </row>
    <row r="153" ht="15.75" customFormat="1" customHeight="1" s="114">
      <c r="A153" s="257" t="n"/>
      <c r="B153" s="257" t="n"/>
      <c r="C153" s="257" t="n"/>
      <c r="D153" s="110" t="n"/>
      <c r="E153" s="111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  <c r="AU153" s="112" t="n"/>
      <c r="AV153" s="112" t="n"/>
      <c r="AW153" s="112" t="n"/>
      <c r="AX153" s="112" t="n"/>
      <c r="AY153" s="112" t="n"/>
      <c r="AZ153" s="112" t="n"/>
      <c r="BA153" s="112" t="n"/>
      <c r="BB153" s="113" t="n"/>
      <c r="BC153" s="257" t="n"/>
      <c r="BD153" s="257" t="n"/>
      <c r="BE153" s="291" t="n"/>
      <c r="BF153" s="291" t="n"/>
      <c r="BG153" s="291" t="n"/>
      <c r="BH153" s="292" t="n"/>
      <c r="BI153" s="292" t="n"/>
      <c r="BJ153" s="292" t="n"/>
      <c r="BK153" s="292" t="n"/>
      <c r="BL153" s="257" t="n"/>
      <c r="BM153" s="257" t="n"/>
      <c r="BN153" s="257" t="n"/>
      <c r="BO153" s="257" t="n"/>
      <c r="BP153" s="257" t="n"/>
      <c r="BQ153" s="257" t="n"/>
      <c r="BR153" s="257" t="n"/>
      <c r="BS153" s="257" t="n"/>
      <c r="BT153" s="257" t="n"/>
      <c r="BU153" s="257" t="n"/>
      <c r="BV153" s="257" t="n"/>
      <c r="BW153" s="257" t="n"/>
      <c r="BX153" s="257" t="n"/>
      <c r="BY153" s="257" t="n"/>
      <c r="BZ153" s="257" t="n"/>
      <c r="CA153" s="257" t="n"/>
      <c r="CB153" s="257" t="n"/>
      <c r="CC153" s="257" t="n"/>
      <c r="CD153" s="257" t="n"/>
      <c r="CE153" s="257" t="n"/>
      <c r="CF153" s="257" t="n"/>
      <c r="CG153" s="257" t="n"/>
      <c r="CH153" s="257" t="n"/>
      <c r="CI153" s="257" t="n"/>
      <c r="CJ153" s="257" t="n"/>
      <c r="CK153" s="257" t="n"/>
      <c r="CL153" s="257" t="n"/>
      <c r="CM153" s="257" t="n"/>
      <c r="CN153" s="257" t="n"/>
      <c r="CO153" s="257" t="n"/>
      <c r="CP153" s="257" t="n"/>
      <c r="CQ153" s="257" t="n"/>
      <c r="CR153" s="257" t="n"/>
      <c r="CS153" s="257" t="n"/>
      <c r="CT153" s="257" t="n"/>
      <c r="CU153" s="257" t="n"/>
      <c r="CV153" s="257" t="n"/>
      <c r="CW153" s="257" t="n"/>
      <c r="CX153" s="257" t="n"/>
      <c r="CY153" s="257" t="n"/>
      <c r="CZ153" s="257" t="n"/>
      <c r="DA153" s="257" t="n"/>
      <c r="DB153" s="257" t="n"/>
      <c r="DC153" s="257" t="n"/>
      <c r="DD153" s="257" t="n"/>
      <c r="DE153" s="257" t="n"/>
      <c r="DF153" s="257" t="n"/>
      <c r="DG153" s="257" t="n"/>
      <c r="DH153" s="257" t="n"/>
      <c r="DI153" s="257" t="n"/>
      <c r="DJ153" s="257" t="n"/>
      <c r="DK153" s="257" t="n"/>
      <c r="DL153" s="257" t="n"/>
      <c r="DM153" s="257" t="n"/>
      <c r="DN153" s="257" t="n"/>
      <c r="DO153" s="257" t="n"/>
      <c r="DP153" s="257" t="n"/>
      <c r="DQ153" s="257" t="n"/>
      <c r="DR153" s="257" t="n"/>
      <c r="DS153" s="257" t="n"/>
      <c r="DT153" s="257" t="n"/>
      <c r="DU153" s="257" t="n"/>
      <c r="DV153" s="257" t="n"/>
      <c r="DW153" s="257" t="n"/>
      <c r="DX153" s="257" t="n"/>
      <c r="DY153" s="257" t="n"/>
      <c r="DZ153" s="257" t="n"/>
      <c r="EA153" s="257" t="n"/>
      <c r="EB153" s="257" t="n"/>
      <c r="EC153" s="257" t="n"/>
      <c r="ED153" s="257" t="n"/>
      <c r="EE153" s="257" t="n"/>
      <c r="EF153" s="257" t="n"/>
      <c r="EG153" s="257" t="n"/>
      <c r="EH153" s="257" t="n"/>
      <c r="EI153" s="257" t="n"/>
      <c r="EJ153" s="257" t="n"/>
      <c r="EK153" s="257" t="n"/>
      <c r="EL153" s="257" t="n"/>
      <c r="EM153" s="257" t="n"/>
      <c r="EN153" s="257" t="n"/>
      <c r="EO153" s="257" t="n"/>
      <c r="EP153" s="257" t="n"/>
      <c r="EQ153" s="257" t="n"/>
      <c r="ER153" s="257" t="n"/>
      <c r="ES153" s="257" t="n"/>
      <c r="ET153" s="257" t="n"/>
      <c r="EU153" s="257" t="n"/>
      <c r="EV153" s="257" t="n"/>
      <c r="EW153" s="257" t="n"/>
      <c r="EX153" s="257" t="n"/>
      <c r="EY153" s="257" t="n"/>
      <c r="EZ153" s="257" t="n"/>
      <c r="FA153" s="257" t="n"/>
      <c r="FB153" s="257" t="n"/>
      <c r="FC153" s="257" t="n"/>
      <c r="FD153" s="257" t="n"/>
      <c r="FE153" s="257" t="n"/>
      <c r="FF153" s="257" t="n"/>
      <c r="FG153" s="257" t="n"/>
      <c r="FH153" s="257" t="n"/>
      <c r="FI153" s="257" t="n"/>
      <c r="FJ153" s="257" t="n"/>
      <c r="FK153" s="257" t="n"/>
      <c r="FL153" s="257" t="n"/>
      <c r="FM153" s="257" t="n"/>
      <c r="FN153" s="257" t="n"/>
      <c r="FO153" s="257" t="n"/>
      <c r="FP153" s="257" t="n"/>
      <c r="FQ153" s="257" t="n"/>
      <c r="FR153" s="257" t="n"/>
      <c r="FS153" s="257" t="n"/>
      <c r="FT153" s="257" t="n"/>
      <c r="FU153" s="257" t="n"/>
      <c r="FV153" s="257" t="n"/>
      <c r="FW153" s="257" t="n"/>
      <c r="FX153" s="257" t="n"/>
      <c r="FY153" s="257" t="n"/>
      <c r="FZ153" s="257" t="n"/>
      <c r="GA153" s="257" t="n"/>
      <c r="GB153" s="257" t="n"/>
      <c r="GC153" s="257" t="n"/>
      <c r="GD153" s="257" t="n"/>
      <c r="GE153" s="257" t="n"/>
      <c r="GF153" s="257" t="n"/>
      <c r="GG153" s="257" t="n"/>
      <c r="GH153" s="257" t="n"/>
      <c r="GI153" s="257" t="n"/>
      <c r="GJ153" s="257" t="n"/>
      <c r="GK153" s="257" t="n"/>
      <c r="GL153" s="257" t="n"/>
      <c r="GM153" s="257" t="n"/>
      <c r="GN153" s="257" t="n"/>
      <c r="GO153" s="257" t="n"/>
      <c r="GP153" s="257" t="n"/>
      <c r="GQ153" s="257" t="n"/>
      <c r="GR153" s="257" t="n"/>
      <c r="GS153" s="257" t="n"/>
      <c r="GT153" s="257" t="n"/>
      <c r="GU153" s="257" t="n"/>
      <c r="GV153" s="257" t="n"/>
      <c r="GW153" s="257" t="n"/>
      <c r="GX153" s="257" t="n"/>
      <c r="GY153" s="257" t="n"/>
      <c r="GZ153" s="257" t="n"/>
      <c r="HA153" s="257" t="n"/>
      <c r="HB153" s="257" t="n"/>
      <c r="HC153" s="257" t="n"/>
      <c r="HD153" s="257" t="n"/>
      <c r="HE153" s="257" t="n"/>
      <c r="HF153" s="257" t="n"/>
      <c r="HG153" s="257" t="n"/>
      <c r="HH153" s="257" t="n"/>
      <c r="HI153" s="257" t="n"/>
      <c r="HJ153" s="257" t="n"/>
      <c r="HK153" s="257" t="n"/>
      <c r="HL153" s="257" t="n"/>
      <c r="HM153" s="257" t="n"/>
      <c r="HN153" s="257" t="n"/>
      <c r="HO153" s="257" t="n"/>
      <c r="HP153" s="257" t="n"/>
      <c r="HQ153" s="257" t="n"/>
      <c r="HR153" s="257" t="n"/>
      <c r="HS153" s="257" t="n"/>
      <c r="HT153" s="257" t="n"/>
      <c r="HU153" s="257" t="n"/>
      <c r="HV153" s="257" t="n"/>
      <c r="HW153" s="257" t="n"/>
      <c r="HX153" s="257" t="n"/>
      <c r="HY153" s="257" t="n"/>
      <c r="HZ153" s="257" t="n"/>
      <c r="IA153" s="257" t="n"/>
      <c r="IB153" s="257" t="n"/>
      <c r="IC153" s="257" t="n"/>
      <c r="ID153" s="257" t="n"/>
      <c r="IE153" s="257" t="n"/>
      <c r="IF153" s="257" t="n"/>
      <c r="IG153" s="257" t="n"/>
      <c r="IH153" s="257" t="n"/>
      <c r="II153" s="257" t="n"/>
      <c r="IJ153" s="257" t="n"/>
      <c r="IK153" s="257" t="n"/>
      <c r="IL153" s="257" t="n"/>
      <c r="IM153" s="257" t="n"/>
      <c r="IN153" s="257" t="n"/>
      <c r="IO153" s="257" t="n"/>
    </row>
    <row r="154" ht="15.75" customFormat="1" customHeight="1" s="114">
      <c r="A154" s="257" t="n"/>
      <c r="B154" s="257" t="n"/>
      <c r="C154" s="257" t="n"/>
      <c r="D154" s="110" t="n"/>
      <c r="E154" s="111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  <c r="AU154" s="112" t="n"/>
      <c r="AV154" s="112" t="n"/>
      <c r="AW154" s="112" t="n"/>
      <c r="AX154" s="112" t="n"/>
      <c r="AY154" s="112" t="n"/>
      <c r="AZ154" s="112" t="n"/>
      <c r="BA154" s="112" t="n"/>
      <c r="BB154" s="113" t="n"/>
      <c r="BC154" s="257" t="n"/>
      <c r="BD154" s="257" t="n"/>
      <c r="BE154" s="314" t="n"/>
      <c r="BF154" s="314" t="n"/>
      <c r="BG154" s="288" t="n"/>
      <c r="BH154" s="289" t="n"/>
      <c r="BI154" s="289" t="n"/>
      <c r="BJ154" s="289" t="n"/>
      <c r="BK154" s="289" t="n"/>
      <c r="BL154" s="257" t="n"/>
      <c r="BM154" s="257" t="n"/>
      <c r="BN154" s="257" t="n"/>
      <c r="BO154" s="257" t="n"/>
      <c r="BP154" s="257" t="n"/>
      <c r="BQ154" s="257" t="n"/>
      <c r="BR154" s="257" t="n"/>
      <c r="BS154" s="257" t="n"/>
      <c r="BT154" s="257" t="n"/>
      <c r="BU154" s="257" t="n"/>
      <c r="BV154" s="257" t="n"/>
      <c r="BW154" s="257" t="n"/>
      <c r="BX154" s="257" t="n"/>
      <c r="BY154" s="257" t="n"/>
      <c r="BZ154" s="257" t="n"/>
      <c r="CA154" s="257" t="n"/>
      <c r="CB154" s="257" t="n"/>
      <c r="CC154" s="257" t="n"/>
      <c r="CD154" s="257" t="n"/>
      <c r="CE154" s="257" t="n"/>
      <c r="CF154" s="257" t="n"/>
      <c r="CG154" s="257" t="n"/>
      <c r="CH154" s="257" t="n"/>
      <c r="CI154" s="257" t="n"/>
      <c r="CJ154" s="257" t="n"/>
      <c r="CK154" s="257" t="n"/>
      <c r="CL154" s="257" t="n"/>
      <c r="CM154" s="257" t="n"/>
      <c r="CN154" s="257" t="n"/>
      <c r="CO154" s="257" t="n"/>
      <c r="CP154" s="257" t="n"/>
      <c r="CQ154" s="257" t="n"/>
      <c r="CR154" s="257" t="n"/>
      <c r="CS154" s="257" t="n"/>
      <c r="CT154" s="257" t="n"/>
      <c r="CU154" s="257" t="n"/>
      <c r="CV154" s="257" t="n"/>
      <c r="CW154" s="257" t="n"/>
      <c r="CX154" s="257" t="n"/>
      <c r="CY154" s="257" t="n"/>
      <c r="CZ154" s="257" t="n"/>
      <c r="DA154" s="257" t="n"/>
      <c r="DB154" s="257" t="n"/>
      <c r="DC154" s="257" t="n"/>
      <c r="DD154" s="257" t="n"/>
      <c r="DE154" s="257" t="n"/>
      <c r="DF154" s="257" t="n"/>
      <c r="DG154" s="257" t="n"/>
      <c r="DH154" s="257" t="n"/>
      <c r="DI154" s="257" t="n"/>
      <c r="DJ154" s="257" t="n"/>
      <c r="DK154" s="257" t="n"/>
      <c r="DL154" s="257" t="n"/>
      <c r="DM154" s="257" t="n"/>
      <c r="DN154" s="257" t="n"/>
      <c r="DO154" s="257" t="n"/>
      <c r="DP154" s="257" t="n"/>
      <c r="DQ154" s="257" t="n"/>
      <c r="DR154" s="257" t="n"/>
      <c r="DS154" s="257" t="n"/>
      <c r="DT154" s="257" t="n"/>
      <c r="DU154" s="257" t="n"/>
      <c r="DV154" s="257" t="n"/>
      <c r="DW154" s="257" t="n"/>
      <c r="DX154" s="257" t="n"/>
      <c r="DY154" s="257" t="n"/>
      <c r="DZ154" s="257" t="n"/>
      <c r="EA154" s="257" t="n"/>
      <c r="EB154" s="257" t="n"/>
      <c r="EC154" s="257" t="n"/>
      <c r="ED154" s="257" t="n"/>
      <c r="EE154" s="257" t="n"/>
      <c r="EF154" s="257" t="n"/>
      <c r="EG154" s="257" t="n"/>
      <c r="EH154" s="257" t="n"/>
      <c r="EI154" s="257" t="n"/>
      <c r="EJ154" s="257" t="n"/>
      <c r="EK154" s="257" t="n"/>
      <c r="EL154" s="257" t="n"/>
      <c r="EM154" s="257" t="n"/>
      <c r="EN154" s="257" t="n"/>
      <c r="EO154" s="257" t="n"/>
      <c r="EP154" s="257" t="n"/>
      <c r="EQ154" s="257" t="n"/>
      <c r="ER154" s="257" t="n"/>
      <c r="ES154" s="257" t="n"/>
      <c r="ET154" s="257" t="n"/>
      <c r="EU154" s="257" t="n"/>
      <c r="EV154" s="257" t="n"/>
      <c r="EW154" s="257" t="n"/>
      <c r="EX154" s="257" t="n"/>
      <c r="EY154" s="257" t="n"/>
      <c r="EZ154" s="257" t="n"/>
      <c r="FA154" s="257" t="n"/>
      <c r="FB154" s="257" t="n"/>
      <c r="FC154" s="257" t="n"/>
      <c r="FD154" s="257" t="n"/>
      <c r="FE154" s="257" t="n"/>
      <c r="FF154" s="257" t="n"/>
      <c r="FG154" s="257" t="n"/>
      <c r="FH154" s="257" t="n"/>
      <c r="FI154" s="257" t="n"/>
      <c r="FJ154" s="257" t="n"/>
      <c r="FK154" s="257" t="n"/>
      <c r="FL154" s="257" t="n"/>
      <c r="FM154" s="257" t="n"/>
      <c r="FN154" s="257" t="n"/>
      <c r="FO154" s="257" t="n"/>
      <c r="FP154" s="257" t="n"/>
      <c r="FQ154" s="257" t="n"/>
      <c r="FR154" s="257" t="n"/>
      <c r="FS154" s="257" t="n"/>
      <c r="FT154" s="257" t="n"/>
      <c r="FU154" s="257" t="n"/>
      <c r="FV154" s="257" t="n"/>
      <c r="FW154" s="257" t="n"/>
      <c r="FX154" s="257" t="n"/>
      <c r="FY154" s="257" t="n"/>
      <c r="FZ154" s="257" t="n"/>
      <c r="GA154" s="257" t="n"/>
      <c r="GB154" s="257" t="n"/>
      <c r="GC154" s="257" t="n"/>
      <c r="GD154" s="257" t="n"/>
      <c r="GE154" s="257" t="n"/>
      <c r="GF154" s="257" t="n"/>
      <c r="GG154" s="257" t="n"/>
      <c r="GH154" s="257" t="n"/>
      <c r="GI154" s="257" t="n"/>
      <c r="GJ154" s="257" t="n"/>
      <c r="GK154" s="257" t="n"/>
      <c r="GL154" s="257" t="n"/>
      <c r="GM154" s="257" t="n"/>
      <c r="GN154" s="257" t="n"/>
      <c r="GO154" s="257" t="n"/>
      <c r="GP154" s="257" t="n"/>
      <c r="GQ154" s="257" t="n"/>
      <c r="GR154" s="257" t="n"/>
      <c r="GS154" s="257" t="n"/>
      <c r="GT154" s="257" t="n"/>
      <c r="GU154" s="257" t="n"/>
      <c r="GV154" s="257" t="n"/>
      <c r="GW154" s="257" t="n"/>
      <c r="GX154" s="257" t="n"/>
      <c r="GY154" s="257" t="n"/>
      <c r="GZ154" s="257" t="n"/>
      <c r="HA154" s="257" t="n"/>
      <c r="HB154" s="257" t="n"/>
      <c r="HC154" s="257" t="n"/>
      <c r="HD154" s="257" t="n"/>
      <c r="HE154" s="257" t="n"/>
      <c r="HF154" s="257" t="n"/>
      <c r="HG154" s="257" t="n"/>
      <c r="HH154" s="257" t="n"/>
      <c r="HI154" s="257" t="n"/>
      <c r="HJ154" s="257" t="n"/>
      <c r="HK154" s="257" t="n"/>
      <c r="HL154" s="257" t="n"/>
      <c r="HM154" s="257" t="n"/>
      <c r="HN154" s="257" t="n"/>
      <c r="HO154" s="257" t="n"/>
      <c r="HP154" s="257" t="n"/>
      <c r="HQ154" s="257" t="n"/>
      <c r="HR154" s="257" t="n"/>
      <c r="HS154" s="257" t="n"/>
      <c r="HT154" s="257" t="n"/>
      <c r="HU154" s="257" t="n"/>
      <c r="HV154" s="257" t="n"/>
      <c r="HW154" s="257" t="n"/>
      <c r="HX154" s="257" t="n"/>
      <c r="HY154" s="257" t="n"/>
      <c r="HZ154" s="257" t="n"/>
      <c r="IA154" s="257" t="n"/>
      <c r="IB154" s="257" t="n"/>
      <c r="IC154" s="257" t="n"/>
      <c r="ID154" s="257" t="n"/>
      <c r="IE154" s="257" t="n"/>
      <c r="IF154" s="257" t="n"/>
      <c r="IG154" s="257" t="n"/>
      <c r="IH154" s="257" t="n"/>
      <c r="II154" s="257" t="n"/>
      <c r="IJ154" s="257" t="n"/>
      <c r="IK154" s="257" t="n"/>
      <c r="IL154" s="257" t="n"/>
      <c r="IM154" s="257" t="n"/>
      <c r="IN154" s="257" t="n"/>
      <c r="IO154" s="257" t="n"/>
    </row>
    <row r="155" ht="15.75" customFormat="1" customHeight="1" s="114">
      <c r="A155" s="257" t="n"/>
      <c r="B155" s="257" t="n"/>
      <c r="C155" s="257" t="n"/>
      <c r="D155" s="110" t="n"/>
      <c r="E155" s="111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  <c r="AU155" s="112" t="n"/>
      <c r="AV155" s="112" t="n"/>
      <c r="AW155" s="112" t="n"/>
      <c r="AX155" s="112" t="n"/>
      <c r="AY155" s="112" t="n"/>
      <c r="AZ155" s="112" t="n"/>
      <c r="BA155" s="112" t="n"/>
      <c r="BB155" s="113" t="n"/>
      <c r="BC155" s="257" t="n"/>
      <c r="BD155" s="257" t="n"/>
      <c r="BE155" s="314" t="n"/>
      <c r="BF155" s="314" t="n"/>
      <c r="BG155" s="291" t="n"/>
      <c r="BH155" s="292" t="n"/>
      <c r="BI155" s="292" t="n"/>
      <c r="BJ155" s="292" t="n"/>
      <c r="BK155" s="292" t="n"/>
      <c r="BL155" s="257" t="n"/>
      <c r="BM155" s="257" t="n"/>
      <c r="BN155" s="257" t="n"/>
      <c r="BO155" s="257" t="n"/>
      <c r="BP155" s="257" t="n"/>
      <c r="BQ155" s="257" t="n"/>
      <c r="BR155" s="257" t="n"/>
      <c r="BS155" s="257" t="n"/>
      <c r="BT155" s="257" t="n"/>
      <c r="BU155" s="257" t="n"/>
      <c r="BV155" s="257" t="n"/>
      <c r="BW155" s="257" t="n"/>
      <c r="BX155" s="257" t="n"/>
      <c r="BY155" s="257" t="n"/>
      <c r="BZ155" s="257" t="n"/>
      <c r="CA155" s="257" t="n"/>
      <c r="CB155" s="257" t="n"/>
      <c r="CC155" s="257" t="n"/>
      <c r="CD155" s="257" t="n"/>
      <c r="CE155" s="257" t="n"/>
      <c r="CF155" s="257" t="n"/>
      <c r="CG155" s="257" t="n"/>
      <c r="CH155" s="257" t="n"/>
      <c r="CI155" s="257" t="n"/>
      <c r="CJ155" s="257" t="n"/>
      <c r="CK155" s="257" t="n"/>
      <c r="CL155" s="257" t="n"/>
      <c r="CM155" s="257" t="n"/>
      <c r="CN155" s="257" t="n"/>
      <c r="CO155" s="257" t="n"/>
      <c r="CP155" s="257" t="n"/>
      <c r="CQ155" s="257" t="n"/>
      <c r="CR155" s="257" t="n"/>
      <c r="CS155" s="257" t="n"/>
      <c r="CT155" s="257" t="n"/>
      <c r="CU155" s="257" t="n"/>
      <c r="CV155" s="257" t="n"/>
      <c r="CW155" s="257" t="n"/>
      <c r="CX155" s="257" t="n"/>
      <c r="CY155" s="257" t="n"/>
      <c r="CZ155" s="257" t="n"/>
      <c r="DA155" s="257" t="n"/>
      <c r="DB155" s="257" t="n"/>
      <c r="DC155" s="257" t="n"/>
      <c r="DD155" s="257" t="n"/>
      <c r="DE155" s="257" t="n"/>
      <c r="DF155" s="257" t="n"/>
      <c r="DG155" s="257" t="n"/>
      <c r="DH155" s="257" t="n"/>
      <c r="DI155" s="257" t="n"/>
      <c r="DJ155" s="257" t="n"/>
      <c r="DK155" s="257" t="n"/>
      <c r="DL155" s="257" t="n"/>
      <c r="DM155" s="257" t="n"/>
      <c r="DN155" s="257" t="n"/>
      <c r="DO155" s="257" t="n"/>
      <c r="DP155" s="257" t="n"/>
      <c r="DQ155" s="257" t="n"/>
      <c r="DR155" s="257" t="n"/>
      <c r="DS155" s="257" t="n"/>
      <c r="DT155" s="257" t="n"/>
      <c r="DU155" s="257" t="n"/>
      <c r="DV155" s="257" t="n"/>
      <c r="DW155" s="257" t="n"/>
      <c r="DX155" s="257" t="n"/>
      <c r="DY155" s="257" t="n"/>
      <c r="DZ155" s="257" t="n"/>
      <c r="EA155" s="257" t="n"/>
      <c r="EB155" s="257" t="n"/>
      <c r="EC155" s="257" t="n"/>
      <c r="ED155" s="257" t="n"/>
      <c r="EE155" s="257" t="n"/>
      <c r="EF155" s="257" t="n"/>
      <c r="EG155" s="257" t="n"/>
      <c r="EH155" s="257" t="n"/>
      <c r="EI155" s="257" t="n"/>
      <c r="EJ155" s="257" t="n"/>
      <c r="EK155" s="257" t="n"/>
      <c r="EL155" s="257" t="n"/>
      <c r="EM155" s="257" t="n"/>
      <c r="EN155" s="257" t="n"/>
      <c r="EO155" s="257" t="n"/>
      <c r="EP155" s="257" t="n"/>
      <c r="EQ155" s="257" t="n"/>
      <c r="ER155" s="257" t="n"/>
      <c r="ES155" s="257" t="n"/>
      <c r="ET155" s="257" t="n"/>
      <c r="EU155" s="257" t="n"/>
      <c r="EV155" s="257" t="n"/>
      <c r="EW155" s="257" t="n"/>
      <c r="EX155" s="257" t="n"/>
      <c r="EY155" s="257" t="n"/>
      <c r="EZ155" s="257" t="n"/>
      <c r="FA155" s="257" t="n"/>
      <c r="FB155" s="257" t="n"/>
      <c r="FC155" s="257" t="n"/>
      <c r="FD155" s="257" t="n"/>
      <c r="FE155" s="257" t="n"/>
      <c r="FF155" s="257" t="n"/>
      <c r="FG155" s="257" t="n"/>
      <c r="FH155" s="257" t="n"/>
      <c r="FI155" s="257" t="n"/>
      <c r="FJ155" s="257" t="n"/>
      <c r="FK155" s="257" t="n"/>
      <c r="FL155" s="257" t="n"/>
      <c r="FM155" s="257" t="n"/>
      <c r="FN155" s="257" t="n"/>
      <c r="FO155" s="257" t="n"/>
      <c r="FP155" s="257" t="n"/>
      <c r="FQ155" s="257" t="n"/>
      <c r="FR155" s="257" t="n"/>
      <c r="FS155" s="257" t="n"/>
      <c r="FT155" s="257" t="n"/>
      <c r="FU155" s="257" t="n"/>
      <c r="FV155" s="257" t="n"/>
      <c r="FW155" s="257" t="n"/>
      <c r="FX155" s="257" t="n"/>
      <c r="FY155" s="257" t="n"/>
      <c r="FZ155" s="257" t="n"/>
      <c r="GA155" s="257" t="n"/>
      <c r="GB155" s="257" t="n"/>
      <c r="GC155" s="257" t="n"/>
      <c r="GD155" s="257" t="n"/>
      <c r="GE155" s="257" t="n"/>
      <c r="GF155" s="257" t="n"/>
      <c r="GG155" s="257" t="n"/>
      <c r="GH155" s="257" t="n"/>
      <c r="GI155" s="257" t="n"/>
      <c r="GJ155" s="257" t="n"/>
      <c r="GK155" s="257" t="n"/>
      <c r="GL155" s="257" t="n"/>
      <c r="GM155" s="257" t="n"/>
      <c r="GN155" s="257" t="n"/>
      <c r="GO155" s="257" t="n"/>
      <c r="GP155" s="257" t="n"/>
      <c r="GQ155" s="257" t="n"/>
      <c r="GR155" s="257" t="n"/>
      <c r="GS155" s="257" t="n"/>
      <c r="GT155" s="257" t="n"/>
      <c r="GU155" s="257" t="n"/>
      <c r="GV155" s="257" t="n"/>
      <c r="GW155" s="257" t="n"/>
      <c r="GX155" s="257" t="n"/>
      <c r="GY155" s="257" t="n"/>
      <c r="GZ155" s="257" t="n"/>
      <c r="HA155" s="257" t="n"/>
      <c r="HB155" s="257" t="n"/>
      <c r="HC155" s="257" t="n"/>
      <c r="HD155" s="257" t="n"/>
      <c r="HE155" s="257" t="n"/>
      <c r="HF155" s="257" t="n"/>
      <c r="HG155" s="257" t="n"/>
      <c r="HH155" s="257" t="n"/>
      <c r="HI155" s="257" t="n"/>
      <c r="HJ155" s="257" t="n"/>
      <c r="HK155" s="257" t="n"/>
      <c r="HL155" s="257" t="n"/>
      <c r="HM155" s="257" t="n"/>
      <c r="HN155" s="257" t="n"/>
      <c r="HO155" s="257" t="n"/>
      <c r="HP155" s="257" t="n"/>
      <c r="HQ155" s="257" t="n"/>
      <c r="HR155" s="257" t="n"/>
      <c r="HS155" s="257" t="n"/>
      <c r="HT155" s="257" t="n"/>
      <c r="HU155" s="257" t="n"/>
      <c r="HV155" s="257" t="n"/>
      <c r="HW155" s="257" t="n"/>
      <c r="HX155" s="257" t="n"/>
      <c r="HY155" s="257" t="n"/>
      <c r="HZ155" s="257" t="n"/>
      <c r="IA155" s="257" t="n"/>
      <c r="IB155" s="257" t="n"/>
      <c r="IC155" s="257" t="n"/>
      <c r="ID155" s="257" t="n"/>
      <c r="IE155" s="257" t="n"/>
      <c r="IF155" s="257" t="n"/>
      <c r="IG155" s="257" t="n"/>
      <c r="IH155" s="257" t="n"/>
      <c r="II155" s="257" t="n"/>
      <c r="IJ155" s="257" t="n"/>
      <c r="IK155" s="257" t="n"/>
      <c r="IL155" s="257" t="n"/>
      <c r="IM155" s="257" t="n"/>
      <c r="IN155" s="257" t="n"/>
      <c r="IO155" s="257" t="n"/>
    </row>
    <row r="156" ht="15.75" customFormat="1" customHeight="1" s="114">
      <c r="A156" s="257" t="n"/>
      <c r="B156" s="257" t="n"/>
      <c r="C156" s="257" t="n"/>
      <c r="D156" s="110" t="n"/>
      <c r="E156" s="111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  <c r="AU156" s="112" t="n"/>
      <c r="AV156" s="112" t="n"/>
      <c r="AW156" s="112" t="n"/>
      <c r="AX156" s="112" t="n"/>
      <c r="AY156" s="112" t="n"/>
      <c r="AZ156" s="112" t="n"/>
      <c r="BA156" s="112" t="n"/>
      <c r="BB156" s="113" t="n"/>
      <c r="BC156" s="257" t="n"/>
      <c r="BD156" s="257" t="n"/>
      <c r="BE156" s="314" t="n"/>
      <c r="BF156" s="314" t="n"/>
      <c r="BG156" s="288" t="n"/>
      <c r="BH156" s="289" t="n"/>
      <c r="BI156" s="289" t="n"/>
      <c r="BJ156" s="289" t="n"/>
      <c r="BK156" s="289" t="n"/>
      <c r="BL156" s="257" t="n"/>
      <c r="BM156" s="257" t="n"/>
      <c r="BN156" s="257" t="n"/>
      <c r="BO156" s="257" t="n"/>
      <c r="BP156" s="257" t="n"/>
      <c r="BQ156" s="257" t="n"/>
      <c r="BR156" s="257" t="n"/>
      <c r="BS156" s="257" t="n"/>
      <c r="BT156" s="257" t="n"/>
      <c r="BU156" s="257" t="n"/>
      <c r="BV156" s="257" t="n"/>
      <c r="BW156" s="257" t="n"/>
      <c r="BX156" s="257" t="n"/>
      <c r="BY156" s="257" t="n"/>
      <c r="BZ156" s="257" t="n"/>
      <c r="CA156" s="257" t="n"/>
      <c r="CB156" s="257" t="n"/>
      <c r="CC156" s="257" t="n"/>
      <c r="CD156" s="257" t="n"/>
      <c r="CE156" s="257" t="n"/>
      <c r="CF156" s="257" t="n"/>
      <c r="CG156" s="257" t="n"/>
      <c r="CH156" s="257" t="n"/>
      <c r="CI156" s="257" t="n"/>
      <c r="CJ156" s="257" t="n"/>
      <c r="CK156" s="257" t="n"/>
      <c r="CL156" s="257" t="n"/>
      <c r="CM156" s="257" t="n"/>
      <c r="CN156" s="257" t="n"/>
      <c r="CO156" s="257" t="n"/>
      <c r="CP156" s="257" t="n"/>
      <c r="CQ156" s="257" t="n"/>
      <c r="CR156" s="257" t="n"/>
      <c r="CS156" s="257" t="n"/>
      <c r="CT156" s="257" t="n"/>
      <c r="CU156" s="257" t="n"/>
      <c r="CV156" s="257" t="n"/>
      <c r="CW156" s="257" t="n"/>
      <c r="CX156" s="257" t="n"/>
      <c r="CY156" s="257" t="n"/>
      <c r="CZ156" s="257" t="n"/>
      <c r="DA156" s="257" t="n"/>
      <c r="DB156" s="257" t="n"/>
      <c r="DC156" s="257" t="n"/>
      <c r="DD156" s="257" t="n"/>
      <c r="DE156" s="257" t="n"/>
      <c r="DF156" s="257" t="n"/>
      <c r="DG156" s="257" t="n"/>
      <c r="DH156" s="257" t="n"/>
      <c r="DI156" s="257" t="n"/>
      <c r="DJ156" s="257" t="n"/>
      <c r="DK156" s="257" t="n"/>
      <c r="DL156" s="257" t="n"/>
      <c r="DM156" s="257" t="n"/>
      <c r="DN156" s="257" t="n"/>
      <c r="DO156" s="257" t="n"/>
      <c r="DP156" s="257" t="n"/>
      <c r="DQ156" s="257" t="n"/>
      <c r="DR156" s="257" t="n"/>
      <c r="DS156" s="257" t="n"/>
      <c r="DT156" s="257" t="n"/>
      <c r="DU156" s="257" t="n"/>
      <c r="DV156" s="257" t="n"/>
      <c r="DW156" s="257" t="n"/>
      <c r="DX156" s="257" t="n"/>
      <c r="DY156" s="257" t="n"/>
      <c r="DZ156" s="257" t="n"/>
      <c r="EA156" s="257" t="n"/>
      <c r="EB156" s="257" t="n"/>
      <c r="EC156" s="257" t="n"/>
      <c r="ED156" s="257" t="n"/>
      <c r="EE156" s="257" t="n"/>
      <c r="EF156" s="257" t="n"/>
      <c r="EG156" s="257" t="n"/>
      <c r="EH156" s="257" t="n"/>
      <c r="EI156" s="257" t="n"/>
      <c r="EJ156" s="257" t="n"/>
      <c r="EK156" s="257" t="n"/>
      <c r="EL156" s="257" t="n"/>
      <c r="EM156" s="257" t="n"/>
      <c r="EN156" s="257" t="n"/>
      <c r="EO156" s="257" t="n"/>
      <c r="EP156" s="257" t="n"/>
      <c r="EQ156" s="257" t="n"/>
      <c r="ER156" s="257" t="n"/>
      <c r="ES156" s="257" t="n"/>
      <c r="ET156" s="257" t="n"/>
      <c r="EU156" s="257" t="n"/>
      <c r="EV156" s="257" t="n"/>
      <c r="EW156" s="257" t="n"/>
      <c r="EX156" s="257" t="n"/>
      <c r="EY156" s="257" t="n"/>
      <c r="EZ156" s="257" t="n"/>
      <c r="FA156" s="257" t="n"/>
      <c r="FB156" s="257" t="n"/>
      <c r="FC156" s="257" t="n"/>
      <c r="FD156" s="257" t="n"/>
      <c r="FE156" s="257" t="n"/>
      <c r="FF156" s="257" t="n"/>
      <c r="FG156" s="257" t="n"/>
      <c r="FH156" s="257" t="n"/>
      <c r="FI156" s="257" t="n"/>
      <c r="FJ156" s="257" t="n"/>
      <c r="FK156" s="257" t="n"/>
      <c r="FL156" s="257" t="n"/>
      <c r="FM156" s="257" t="n"/>
      <c r="FN156" s="257" t="n"/>
      <c r="FO156" s="257" t="n"/>
      <c r="FP156" s="257" t="n"/>
      <c r="FQ156" s="257" t="n"/>
      <c r="FR156" s="257" t="n"/>
      <c r="FS156" s="257" t="n"/>
      <c r="FT156" s="257" t="n"/>
      <c r="FU156" s="257" t="n"/>
      <c r="FV156" s="257" t="n"/>
      <c r="FW156" s="257" t="n"/>
      <c r="FX156" s="257" t="n"/>
      <c r="FY156" s="257" t="n"/>
      <c r="FZ156" s="257" t="n"/>
      <c r="GA156" s="257" t="n"/>
      <c r="GB156" s="257" t="n"/>
      <c r="GC156" s="257" t="n"/>
      <c r="GD156" s="257" t="n"/>
      <c r="GE156" s="257" t="n"/>
      <c r="GF156" s="257" t="n"/>
      <c r="GG156" s="257" t="n"/>
      <c r="GH156" s="257" t="n"/>
      <c r="GI156" s="257" t="n"/>
      <c r="GJ156" s="257" t="n"/>
      <c r="GK156" s="257" t="n"/>
      <c r="GL156" s="257" t="n"/>
      <c r="GM156" s="257" t="n"/>
      <c r="GN156" s="257" t="n"/>
      <c r="GO156" s="257" t="n"/>
      <c r="GP156" s="257" t="n"/>
      <c r="GQ156" s="257" t="n"/>
      <c r="GR156" s="257" t="n"/>
      <c r="GS156" s="257" t="n"/>
      <c r="GT156" s="257" t="n"/>
      <c r="GU156" s="257" t="n"/>
      <c r="GV156" s="257" t="n"/>
      <c r="GW156" s="257" t="n"/>
      <c r="GX156" s="257" t="n"/>
      <c r="GY156" s="257" t="n"/>
      <c r="GZ156" s="257" t="n"/>
      <c r="HA156" s="257" t="n"/>
      <c r="HB156" s="257" t="n"/>
      <c r="HC156" s="257" t="n"/>
      <c r="HD156" s="257" t="n"/>
      <c r="HE156" s="257" t="n"/>
      <c r="HF156" s="257" t="n"/>
      <c r="HG156" s="257" t="n"/>
      <c r="HH156" s="257" t="n"/>
      <c r="HI156" s="257" t="n"/>
      <c r="HJ156" s="257" t="n"/>
      <c r="HK156" s="257" t="n"/>
      <c r="HL156" s="257" t="n"/>
      <c r="HM156" s="257" t="n"/>
      <c r="HN156" s="257" t="n"/>
      <c r="HO156" s="257" t="n"/>
      <c r="HP156" s="257" t="n"/>
      <c r="HQ156" s="257" t="n"/>
      <c r="HR156" s="257" t="n"/>
      <c r="HS156" s="257" t="n"/>
      <c r="HT156" s="257" t="n"/>
      <c r="HU156" s="257" t="n"/>
      <c r="HV156" s="257" t="n"/>
      <c r="HW156" s="257" t="n"/>
      <c r="HX156" s="257" t="n"/>
      <c r="HY156" s="257" t="n"/>
      <c r="HZ156" s="257" t="n"/>
      <c r="IA156" s="257" t="n"/>
      <c r="IB156" s="257" t="n"/>
      <c r="IC156" s="257" t="n"/>
      <c r="ID156" s="257" t="n"/>
      <c r="IE156" s="257" t="n"/>
      <c r="IF156" s="257" t="n"/>
      <c r="IG156" s="257" t="n"/>
      <c r="IH156" s="257" t="n"/>
      <c r="II156" s="257" t="n"/>
      <c r="IJ156" s="257" t="n"/>
      <c r="IK156" s="257" t="n"/>
      <c r="IL156" s="257" t="n"/>
      <c r="IM156" s="257" t="n"/>
      <c r="IN156" s="257" t="n"/>
      <c r="IO156" s="257" t="n"/>
    </row>
    <row r="157" ht="15.75" customFormat="1" customHeight="1" s="114">
      <c r="A157" s="257" t="n"/>
      <c r="B157" s="257" t="n"/>
      <c r="C157" s="257" t="n"/>
      <c r="D157" s="110" t="n"/>
      <c r="E157" s="111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  <c r="AU157" s="112" t="n"/>
      <c r="AV157" s="112" t="n"/>
      <c r="AW157" s="112" t="n"/>
      <c r="AX157" s="112" t="n"/>
      <c r="AY157" s="112" t="n"/>
      <c r="AZ157" s="112" t="n"/>
      <c r="BA157" s="112" t="n"/>
      <c r="BB157" s="113" t="n"/>
      <c r="BC157" s="257" t="n"/>
      <c r="BD157" s="257" t="n"/>
      <c r="BE157" s="314" t="n"/>
      <c r="BF157" s="314" t="n"/>
      <c r="BG157" s="291" t="n"/>
      <c r="BH157" s="292" t="n"/>
      <c r="BI157" s="292" t="n"/>
      <c r="BJ157" s="292" t="n"/>
      <c r="BK157" s="292" t="n"/>
      <c r="BL157" s="257" t="n"/>
      <c r="BM157" s="257" t="n"/>
      <c r="BN157" s="257" t="n"/>
      <c r="BO157" s="257" t="n"/>
      <c r="BP157" s="257" t="n"/>
      <c r="BQ157" s="257" t="n"/>
      <c r="BR157" s="257" t="n"/>
      <c r="BS157" s="257" t="n"/>
      <c r="BT157" s="257" t="n"/>
      <c r="BU157" s="257" t="n"/>
      <c r="BV157" s="257" t="n"/>
      <c r="BW157" s="257" t="n"/>
      <c r="BX157" s="257" t="n"/>
      <c r="BY157" s="257" t="n"/>
      <c r="BZ157" s="257" t="n"/>
      <c r="CA157" s="257" t="n"/>
      <c r="CB157" s="257" t="n"/>
      <c r="CC157" s="257" t="n"/>
      <c r="CD157" s="257" t="n"/>
      <c r="CE157" s="257" t="n"/>
      <c r="CF157" s="257" t="n"/>
      <c r="CG157" s="257" t="n"/>
      <c r="CH157" s="257" t="n"/>
      <c r="CI157" s="257" t="n"/>
      <c r="CJ157" s="257" t="n"/>
      <c r="CK157" s="257" t="n"/>
      <c r="CL157" s="257" t="n"/>
      <c r="CM157" s="257" t="n"/>
      <c r="CN157" s="257" t="n"/>
      <c r="CO157" s="257" t="n"/>
      <c r="CP157" s="257" t="n"/>
      <c r="CQ157" s="257" t="n"/>
      <c r="CR157" s="257" t="n"/>
      <c r="CS157" s="257" t="n"/>
      <c r="CT157" s="257" t="n"/>
      <c r="CU157" s="257" t="n"/>
      <c r="CV157" s="257" t="n"/>
      <c r="CW157" s="257" t="n"/>
      <c r="CX157" s="257" t="n"/>
      <c r="CY157" s="257" t="n"/>
      <c r="CZ157" s="257" t="n"/>
      <c r="DA157" s="257" t="n"/>
      <c r="DB157" s="257" t="n"/>
      <c r="DC157" s="257" t="n"/>
      <c r="DD157" s="257" t="n"/>
      <c r="DE157" s="257" t="n"/>
      <c r="DF157" s="257" t="n"/>
      <c r="DG157" s="257" t="n"/>
      <c r="DH157" s="257" t="n"/>
      <c r="DI157" s="257" t="n"/>
      <c r="DJ157" s="257" t="n"/>
      <c r="DK157" s="257" t="n"/>
      <c r="DL157" s="257" t="n"/>
      <c r="DM157" s="257" t="n"/>
      <c r="DN157" s="257" t="n"/>
      <c r="DO157" s="257" t="n"/>
      <c r="DP157" s="257" t="n"/>
      <c r="DQ157" s="257" t="n"/>
      <c r="DR157" s="257" t="n"/>
      <c r="DS157" s="257" t="n"/>
      <c r="DT157" s="257" t="n"/>
      <c r="DU157" s="257" t="n"/>
      <c r="DV157" s="257" t="n"/>
      <c r="DW157" s="257" t="n"/>
      <c r="DX157" s="257" t="n"/>
      <c r="DY157" s="257" t="n"/>
      <c r="DZ157" s="257" t="n"/>
      <c r="EA157" s="257" t="n"/>
      <c r="EB157" s="257" t="n"/>
      <c r="EC157" s="257" t="n"/>
      <c r="ED157" s="257" t="n"/>
      <c r="EE157" s="257" t="n"/>
      <c r="EF157" s="257" t="n"/>
      <c r="EG157" s="257" t="n"/>
      <c r="EH157" s="257" t="n"/>
      <c r="EI157" s="257" t="n"/>
      <c r="EJ157" s="257" t="n"/>
      <c r="EK157" s="257" t="n"/>
      <c r="EL157" s="257" t="n"/>
      <c r="EM157" s="257" t="n"/>
      <c r="EN157" s="257" t="n"/>
      <c r="EO157" s="257" t="n"/>
      <c r="EP157" s="257" t="n"/>
      <c r="EQ157" s="257" t="n"/>
      <c r="ER157" s="257" t="n"/>
      <c r="ES157" s="257" t="n"/>
      <c r="ET157" s="257" t="n"/>
      <c r="EU157" s="257" t="n"/>
      <c r="EV157" s="257" t="n"/>
      <c r="EW157" s="257" t="n"/>
      <c r="EX157" s="257" t="n"/>
      <c r="EY157" s="257" t="n"/>
      <c r="EZ157" s="257" t="n"/>
      <c r="FA157" s="257" t="n"/>
      <c r="FB157" s="257" t="n"/>
      <c r="FC157" s="257" t="n"/>
      <c r="FD157" s="257" t="n"/>
      <c r="FE157" s="257" t="n"/>
      <c r="FF157" s="257" t="n"/>
      <c r="FG157" s="257" t="n"/>
      <c r="FH157" s="257" t="n"/>
      <c r="FI157" s="257" t="n"/>
      <c r="FJ157" s="257" t="n"/>
      <c r="FK157" s="257" t="n"/>
      <c r="FL157" s="257" t="n"/>
      <c r="FM157" s="257" t="n"/>
      <c r="FN157" s="257" t="n"/>
      <c r="FO157" s="257" t="n"/>
      <c r="FP157" s="257" t="n"/>
      <c r="FQ157" s="257" t="n"/>
      <c r="FR157" s="257" t="n"/>
      <c r="FS157" s="257" t="n"/>
      <c r="FT157" s="257" t="n"/>
      <c r="FU157" s="257" t="n"/>
      <c r="FV157" s="257" t="n"/>
      <c r="FW157" s="257" t="n"/>
      <c r="FX157" s="257" t="n"/>
      <c r="FY157" s="257" t="n"/>
      <c r="FZ157" s="257" t="n"/>
      <c r="GA157" s="257" t="n"/>
      <c r="GB157" s="257" t="n"/>
      <c r="GC157" s="257" t="n"/>
      <c r="GD157" s="257" t="n"/>
      <c r="GE157" s="257" t="n"/>
      <c r="GF157" s="257" t="n"/>
      <c r="GG157" s="257" t="n"/>
      <c r="GH157" s="257" t="n"/>
      <c r="GI157" s="257" t="n"/>
      <c r="GJ157" s="257" t="n"/>
      <c r="GK157" s="257" t="n"/>
      <c r="GL157" s="257" t="n"/>
      <c r="GM157" s="257" t="n"/>
      <c r="GN157" s="257" t="n"/>
      <c r="GO157" s="257" t="n"/>
      <c r="GP157" s="257" t="n"/>
      <c r="GQ157" s="257" t="n"/>
      <c r="GR157" s="257" t="n"/>
      <c r="GS157" s="257" t="n"/>
      <c r="GT157" s="257" t="n"/>
      <c r="GU157" s="257" t="n"/>
      <c r="GV157" s="257" t="n"/>
      <c r="GW157" s="257" t="n"/>
      <c r="GX157" s="257" t="n"/>
      <c r="GY157" s="257" t="n"/>
      <c r="GZ157" s="257" t="n"/>
      <c r="HA157" s="257" t="n"/>
      <c r="HB157" s="257" t="n"/>
      <c r="HC157" s="257" t="n"/>
      <c r="HD157" s="257" t="n"/>
      <c r="HE157" s="257" t="n"/>
      <c r="HF157" s="257" t="n"/>
      <c r="HG157" s="257" t="n"/>
      <c r="HH157" s="257" t="n"/>
      <c r="HI157" s="257" t="n"/>
      <c r="HJ157" s="257" t="n"/>
      <c r="HK157" s="257" t="n"/>
      <c r="HL157" s="257" t="n"/>
      <c r="HM157" s="257" t="n"/>
      <c r="HN157" s="257" t="n"/>
      <c r="HO157" s="257" t="n"/>
      <c r="HP157" s="257" t="n"/>
      <c r="HQ157" s="257" t="n"/>
      <c r="HR157" s="257" t="n"/>
      <c r="HS157" s="257" t="n"/>
      <c r="HT157" s="257" t="n"/>
      <c r="HU157" s="257" t="n"/>
      <c r="HV157" s="257" t="n"/>
      <c r="HW157" s="257" t="n"/>
      <c r="HX157" s="257" t="n"/>
      <c r="HY157" s="257" t="n"/>
      <c r="HZ157" s="257" t="n"/>
      <c r="IA157" s="257" t="n"/>
      <c r="IB157" s="257" t="n"/>
      <c r="IC157" s="257" t="n"/>
      <c r="ID157" s="257" t="n"/>
      <c r="IE157" s="257" t="n"/>
      <c r="IF157" s="257" t="n"/>
      <c r="IG157" s="257" t="n"/>
      <c r="IH157" s="257" t="n"/>
      <c r="II157" s="257" t="n"/>
      <c r="IJ157" s="257" t="n"/>
      <c r="IK157" s="257" t="n"/>
      <c r="IL157" s="257" t="n"/>
      <c r="IM157" s="257" t="n"/>
      <c r="IN157" s="257" t="n"/>
      <c r="IO157" s="257" t="n"/>
    </row>
    <row r="158" ht="15.75" customFormat="1" customHeight="1" s="114">
      <c r="A158" s="257" t="n"/>
      <c r="B158" s="257" t="n"/>
      <c r="C158" s="257" t="n"/>
      <c r="D158" s="110" t="n"/>
      <c r="E158" s="111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  <c r="AU158" s="112" t="n"/>
      <c r="AV158" s="112" t="n"/>
      <c r="AW158" s="112" t="n"/>
      <c r="AX158" s="112" t="n"/>
      <c r="AY158" s="112" t="n"/>
      <c r="AZ158" s="112" t="n"/>
      <c r="BA158" s="112" t="n"/>
      <c r="BB158" s="113" t="n"/>
      <c r="BC158" s="257" t="n"/>
      <c r="BD158" s="257" t="n"/>
      <c r="BE158" s="289" t="n"/>
      <c r="BF158" s="151" t="n"/>
      <c r="BG158" s="288" t="n"/>
      <c r="BH158" s="289" t="n"/>
      <c r="BI158" s="289" t="n"/>
      <c r="BJ158" s="289" t="n"/>
      <c r="BK158" s="289" t="n"/>
      <c r="BL158" s="257" t="n"/>
      <c r="BM158" s="257" t="n"/>
      <c r="BN158" s="257" t="n"/>
      <c r="BO158" s="257" t="n"/>
      <c r="BP158" s="257" t="n"/>
      <c r="BQ158" s="257" t="n"/>
      <c r="BR158" s="257" t="n"/>
      <c r="BS158" s="257" t="n"/>
      <c r="BT158" s="257" t="n"/>
      <c r="BU158" s="257" t="n"/>
      <c r="BV158" s="257" t="n"/>
      <c r="BW158" s="257" t="n"/>
      <c r="BX158" s="257" t="n"/>
      <c r="BY158" s="257" t="n"/>
      <c r="BZ158" s="257" t="n"/>
      <c r="CA158" s="257" t="n"/>
      <c r="CB158" s="257" t="n"/>
      <c r="CC158" s="257" t="n"/>
      <c r="CD158" s="257" t="n"/>
      <c r="CE158" s="257" t="n"/>
      <c r="CF158" s="257" t="n"/>
      <c r="CG158" s="257" t="n"/>
      <c r="CH158" s="257" t="n"/>
      <c r="CI158" s="257" t="n"/>
      <c r="CJ158" s="257" t="n"/>
      <c r="CK158" s="257" t="n"/>
      <c r="CL158" s="257" t="n"/>
      <c r="CM158" s="257" t="n"/>
      <c r="CN158" s="257" t="n"/>
      <c r="CO158" s="257" t="n"/>
      <c r="CP158" s="257" t="n"/>
      <c r="CQ158" s="257" t="n"/>
      <c r="CR158" s="257" t="n"/>
      <c r="CS158" s="257" t="n"/>
      <c r="CT158" s="257" t="n"/>
      <c r="CU158" s="257" t="n"/>
      <c r="CV158" s="257" t="n"/>
      <c r="CW158" s="257" t="n"/>
      <c r="CX158" s="257" t="n"/>
      <c r="CY158" s="257" t="n"/>
      <c r="CZ158" s="257" t="n"/>
      <c r="DA158" s="257" t="n"/>
      <c r="DB158" s="257" t="n"/>
      <c r="DC158" s="257" t="n"/>
      <c r="DD158" s="257" t="n"/>
      <c r="DE158" s="257" t="n"/>
      <c r="DF158" s="257" t="n"/>
      <c r="DG158" s="257" t="n"/>
      <c r="DH158" s="257" t="n"/>
      <c r="DI158" s="257" t="n"/>
      <c r="DJ158" s="257" t="n"/>
      <c r="DK158" s="257" t="n"/>
      <c r="DL158" s="257" t="n"/>
      <c r="DM158" s="257" t="n"/>
      <c r="DN158" s="257" t="n"/>
      <c r="DO158" s="257" t="n"/>
      <c r="DP158" s="257" t="n"/>
      <c r="DQ158" s="257" t="n"/>
      <c r="DR158" s="257" t="n"/>
      <c r="DS158" s="257" t="n"/>
      <c r="DT158" s="257" t="n"/>
      <c r="DU158" s="257" t="n"/>
      <c r="DV158" s="257" t="n"/>
      <c r="DW158" s="257" t="n"/>
      <c r="DX158" s="257" t="n"/>
      <c r="DY158" s="257" t="n"/>
      <c r="DZ158" s="257" t="n"/>
      <c r="EA158" s="257" t="n"/>
      <c r="EB158" s="257" t="n"/>
      <c r="EC158" s="257" t="n"/>
      <c r="ED158" s="257" t="n"/>
      <c r="EE158" s="257" t="n"/>
      <c r="EF158" s="257" t="n"/>
      <c r="EG158" s="257" t="n"/>
      <c r="EH158" s="257" t="n"/>
      <c r="EI158" s="257" t="n"/>
      <c r="EJ158" s="257" t="n"/>
      <c r="EK158" s="257" t="n"/>
      <c r="EL158" s="257" t="n"/>
      <c r="EM158" s="257" t="n"/>
      <c r="EN158" s="257" t="n"/>
      <c r="EO158" s="257" t="n"/>
      <c r="EP158" s="257" t="n"/>
      <c r="EQ158" s="257" t="n"/>
      <c r="ER158" s="257" t="n"/>
      <c r="ES158" s="257" t="n"/>
      <c r="ET158" s="257" t="n"/>
      <c r="EU158" s="257" t="n"/>
      <c r="EV158" s="257" t="n"/>
      <c r="EW158" s="257" t="n"/>
      <c r="EX158" s="257" t="n"/>
      <c r="EY158" s="257" t="n"/>
      <c r="EZ158" s="257" t="n"/>
      <c r="FA158" s="257" t="n"/>
      <c r="FB158" s="257" t="n"/>
      <c r="FC158" s="257" t="n"/>
      <c r="FD158" s="257" t="n"/>
      <c r="FE158" s="257" t="n"/>
      <c r="FF158" s="257" t="n"/>
      <c r="FG158" s="257" t="n"/>
      <c r="FH158" s="257" t="n"/>
      <c r="FI158" s="257" t="n"/>
      <c r="FJ158" s="257" t="n"/>
      <c r="FK158" s="257" t="n"/>
      <c r="FL158" s="257" t="n"/>
      <c r="FM158" s="257" t="n"/>
      <c r="FN158" s="257" t="n"/>
      <c r="FO158" s="257" t="n"/>
      <c r="FP158" s="257" t="n"/>
      <c r="FQ158" s="257" t="n"/>
      <c r="FR158" s="257" t="n"/>
      <c r="FS158" s="257" t="n"/>
      <c r="FT158" s="257" t="n"/>
      <c r="FU158" s="257" t="n"/>
      <c r="FV158" s="257" t="n"/>
      <c r="FW158" s="257" t="n"/>
      <c r="FX158" s="257" t="n"/>
      <c r="FY158" s="257" t="n"/>
      <c r="FZ158" s="257" t="n"/>
      <c r="GA158" s="257" t="n"/>
      <c r="GB158" s="257" t="n"/>
      <c r="GC158" s="257" t="n"/>
      <c r="GD158" s="257" t="n"/>
      <c r="GE158" s="257" t="n"/>
      <c r="GF158" s="257" t="n"/>
      <c r="GG158" s="257" t="n"/>
      <c r="GH158" s="257" t="n"/>
      <c r="GI158" s="257" t="n"/>
      <c r="GJ158" s="257" t="n"/>
      <c r="GK158" s="257" t="n"/>
      <c r="GL158" s="257" t="n"/>
      <c r="GM158" s="257" t="n"/>
      <c r="GN158" s="257" t="n"/>
      <c r="GO158" s="257" t="n"/>
      <c r="GP158" s="257" t="n"/>
      <c r="GQ158" s="257" t="n"/>
      <c r="GR158" s="257" t="n"/>
      <c r="GS158" s="257" t="n"/>
      <c r="GT158" s="257" t="n"/>
      <c r="GU158" s="257" t="n"/>
      <c r="GV158" s="257" t="n"/>
      <c r="GW158" s="257" t="n"/>
      <c r="GX158" s="257" t="n"/>
      <c r="GY158" s="257" t="n"/>
      <c r="GZ158" s="257" t="n"/>
      <c r="HA158" s="257" t="n"/>
      <c r="HB158" s="257" t="n"/>
      <c r="HC158" s="257" t="n"/>
      <c r="HD158" s="257" t="n"/>
      <c r="HE158" s="257" t="n"/>
      <c r="HF158" s="257" t="n"/>
      <c r="HG158" s="257" t="n"/>
      <c r="HH158" s="257" t="n"/>
      <c r="HI158" s="257" t="n"/>
      <c r="HJ158" s="257" t="n"/>
      <c r="HK158" s="257" t="n"/>
      <c r="HL158" s="257" t="n"/>
      <c r="HM158" s="257" t="n"/>
      <c r="HN158" s="257" t="n"/>
      <c r="HO158" s="257" t="n"/>
      <c r="HP158" s="257" t="n"/>
      <c r="HQ158" s="257" t="n"/>
      <c r="HR158" s="257" t="n"/>
      <c r="HS158" s="257" t="n"/>
      <c r="HT158" s="257" t="n"/>
      <c r="HU158" s="257" t="n"/>
      <c r="HV158" s="257" t="n"/>
      <c r="HW158" s="257" t="n"/>
      <c r="HX158" s="257" t="n"/>
      <c r="HY158" s="257" t="n"/>
      <c r="HZ158" s="257" t="n"/>
      <c r="IA158" s="257" t="n"/>
      <c r="IB158" s="257" t="n"/>
      <c r="IC158" s="257" t="n"/>
      <c r="ID158" s="257" t="n"/>
      <c r="IE158" s="257" t="n"/>
      <c r="IF158" s="257" t="n"/>
      <c r="IG158" s="257" t="n"/>
      <c r="IH158" s="257" t="n"/>
      <c r="II158" s="257" t="n"/>
      <c r="IJ158" s="257" t="n"/>
      <c r="IK158" s="257" t="n"/>
      <c r="IL158" s="257" t="n"/>
      <c r="IM158" s="257" t="n"/>
      <c r="IN158" s="257" t="n"/>
      <c r="IO158" s="257" t="n"/>
    </row>
    <row r="159" ht="15.75" customFormat="1" customHeight="1" s="114">
      <c r="A159" s="257" t="n"/>
      <c r="B159" s="257" t="n"/>
      <c r="C159" s="257" t="n"/>
      <c r="D159" s="110" t="n"/>
      <c r="E159" s="111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  <c r="AU159" s="112" t="n"/>
      <c r="AV159" s="112" t="n"/>
      <c r="AW159" s="112" t="n"/>
      <c r="AX159" s="112" t="n"/>
      <c r="AY159" s="112" t="n"/>
      <c r="AZ159" s="112" t="n"/>
      <c r="BA159" s="112" t="n"/>
      <c r="BB159" s="113" t="n"/>
      <c r="BC159" s="257" t="n"/>
      <c r="BD159" s="257" t="n"/>
      <c r="BE159" s="291" t="n"/>
      <c r="BF159" s="291" t="n"/>
      <c r="BG159" s="291" t="n"/>
      <c r="BH159" s="289" t="n"/>
      <c r="BI159" s="289" t="n"/>
      <c r="BJ159" s="289" t="n"/>
      <c r="BK159" s="289" t="n"/>
      <c r="BL159" s="257" t="n"/>
      <c r="BM159" s="257" t="n"/>
      <c r="BN159" s="257" t="n"/>
      <c r="BO159" s="257" t="n"/>
      <c r="BP159" s="257" t="n"/>
      <c r="BQ159" s="257" t="n"/>
      <c r="BR159" s="257" t="n"/>
      <c r="BS159" s="257" t="n"/>
      <c r="BT159" s="257" t="n"/>
      <c r="BU159" s="257" t="n"/>
      <c r="BV159" s="257" t="n"/>
      <c r="BW159" s="257" t="n"/>
      <c r="BX159" s="257" t="n"/>
      <c r="BY159" s="257" t="n"/>
      <c r="BZ159" s="257" t="n"/>
      <c r="CA159" s="257" t="n"/>
      <c r="CB159" s="257" t="n"/>
      <c r="CC159" s="257" t="n"/>
      <c r="CD159" s="257" t="n"/>
      <c r="CE159" s="257" t="n"/>
      <c r="CF159" s="257" t="n"/>
      <c r="CG159" s="257" t="n"/>
      <c r="CH159" s="257" t="n"/>
      <c r="CI159" s="257" t="n"/>
      <c r="CJ159" s="257" t="n"/>
      <c r="CK159" s="257" t="n"/>
      <c r="CL159" s="257" t="n"/>
      <c r="CM159" s="257" t="n"/>
      <c r="CN159" s="257" t="n"/>
      <c r="CO159" s="257" t="n"/>
      <c r="CP159" s="257" t="n"/>
      <c r="CQ159" s="257" t="n"/>
      <c r="CR159" s="257" t="n"/>
      <c r="CS159" s="257" t="n"/>
      <c r="CT159" s="257" t="n"/>
      <c r="CU159" s="257" t="n"/>
      <c r="CV159" s="257" t="n"/>
      <c r="CW159" s="257" t="n"/>
      <c r="CX159" s="257" t="n"/>
      <c r="CY159" s="257" t="n"/>
      <c r="CZ159" s="257" t="n"/>
      <c r="DA159" s="257" t="n"/>
      <c r="DB159" s="257" t="n"/>
      <c r="DC159" s="257" t="n"/>
      <c r="DD159" s="257" t="n"/>
      <c r="DE159" s="257" t="n"/>
      <c r="DF159" s="257" t="n"/>
      <c r="DG159" s="257" t="n"/>
      <c r="DH159" s="257" t="n"/>
      <c r="DI159" s="257" t="n"/>
      <c r="DJ159" s="257" t="n"/>
      <c r="DK159" s="257" t="n"/>
      <c r="DL159" s="257" t="n"/>
      <c r="DM159" s="257" t="n"/>
      <c r="DN159" s="257" t="n"/>
      <c r="DO159" s="257" t="n"/>
      <c r="DP159" s="257" t="n"/>
      <c r="DQ159" s="257" t="n"/>
      <c r="DR159" s="257" t="n"/>
      <c r="DS159" s="257" t="n"/>
      <c r="DT159" s="257" t="n"/>
      <c r="DU159" s="257" t="n"/>
      <c r="DV159" s="257" t="n"/>
      <c r="DW159" s="257" t="n"/>
      <c r="DX159" s="257" t="n"/>
      <c r="DY159" s="257" t="n"/>
      <c r="DZ159" s="257" t="n"/>
      <c r="EA159" s="257" t="n"/>
      <c r="EB159" s="257" t="n"/>
      <c r="EC159" s="257" t="n"/>
      <c r="ED159" s="257" t="n"/>
      <c r="EE159" s="257" t="n"/>
      <c r="EF159" s="257" t="n"/>
      <c r="EG159" s="257" t="n"/>
      <c r="EH159" s="257" t="n"/>
      <c r="EI159" s="257" t="n"/>
      <c r="EJ159" s="257" t="n"/>
      <c r="EK159" s="257" t="n"/>
      <c r="EL159" s="257" t="n"/>
      <c r="EM159" s="257" t="n"/>
      <c r="EN159" s="257" t="n"/>
      <c r="EO159" s="257" t="n"/>
      <c r="EP159" s="257" t="n"/>
      <c r="EQ159" s="257" t="n"/>
      <c r="ER159" s="257" t="n"/>
      <c r="ES159" s="257" t="n"/>
      <c r="ET159" s="257" t="n"/>
      <c r="EU159" s="257" t="n"/>
      <c r="EV159" s="257" t="n"/>
      <c r="EW159" s="257" t="n"/>
      <c r="EX159" s="257" t="n"/>
      <c r="EY159" s="257" t="n"/>
      <c r="EZ159" s="257" t="n"/>
      <c r="FA159" s="257" t="n"/>
      <c r="FB159" s="257" t="n"/>
      <c r="FC159" s="257" t="n"/>
      <c r="FD159" s="257" t="n"/>
      <c r="FE159" s="257" t="n"/>
      <c r="FF159" s="257" t="n"/>
      <c r="FG159" s="257" t="n"/>
      <c r="FH159" s="257" t="n"/>
      <c r="FI159" s="257" t="n"/>
      <c r="FJ159" s="257" t="n"/>
      <c r="FK159" s="257" t="n"/>
      <c r="FL159" s="257" t="n"/>
      <c r="FM159" s="257" t="n"/>
      <c r="FN159" s="257" t="n"/>
      <c r="FO159" s="257" t="n"/>
      <c r="FP159" s="257" t="n"/>
      <c r="FQ159" s="257" t="n"/>
      <c r="FR159" s="257" t="n"/>
      <c r="FS159" s="257" t="n"/>
      <c r="FT159" s="257" t="n"/>
      <c r="FU159" s="257" t="n"/>
      <c r="FV159" s="257" t="n"/>
      <c r="FW159" s="257" t="n"/>
      <c r="FX159" s="257" t="n"/>
      <c r="FY159" s="257" t="n"/>
      <c r="FZ159" s="257" t="n"/>
      <c r="GA159" s="257" t="n"/>
      <c r="GB159" s="257" t="n"/>
      <c r="GC159" s="257" t="n"/>
      <c r="GD159" s="257" t="n"/>
      <c r="GE159" s="257" t="n"/>
      <c r="GF159" s="257" t="n"/>
      <c r="GG159" s="257" t="n"/>
      <c r="GH159" s="257" t="n"/>
      <c r="GI159" s="257" t="n"/>
      <c r="GJ159" s="257" t="n"/>
      <c r="GK159" s="257" t="n"/>
      <c r="GL159" s="257" t="n"/>
      <c r="GM159" s="257" t="n"/>
      <c r="GN159" s="257" t="n"/>
      <c r="GO159" s="257" t="n"/>
      <c r="GP159" s="257" t="n"/>
      <c r="GQ159" s="257" t="n"/>
      <c r="GR159" s="257" t="n"/>
      <c r="GS159" s="257" t="n"/>
      <c r="GT159" s="257" t="n"/>
      <c r="GU159" s="257" t="n"/>
      <c r="GV159" s="257" t="n"/>
      <c r="GW159" s="257" t="n"/>
      <c r="GX159" s="257" t="n"/>
      <c r="GY159" s="257" t="n"/>
      <c r="GZ159" s="257" t="n"/>
      <c r="HA159" s="257" t="n"/>
      <c r="HB159" s="257" t="n"/>
      <c r="HC159" s="257" t="n"/>
      <c r="HD159" s="257" t="n"/>
      <c r="HE159" s="257" t="n"/>
      <c r="HF159" s="257" t="n"/>
      <c r="HG159" s="257" t="n"/>
      <c r="HH159" s="257" t="n"/>
      <c r="HI159" s="257" t="n"/>
      <c r="HJ159" s="257" t="n"/>
      <c r="HK159" s="257" t="n"/>
      <c r="HL159" s="257" t="n"/>
      <c r="HM159" s="257" t="n"/>
      <c r="HN159" s="257" t="n"/>
      <c r="HO159" s="257" t="n"/>
      <c r="HP159" s="257" t="n"/>
      <c r="HQ159" s="257" t="n"/>
      <c r="HR159" s="257" t="n"/>
      <c r="HS159" s="257" t="n"/>
      <c r="HT159" s="257" t="n"/>
      <c r="HU159" s="257" t="n"/>
      <c r="HV159" s="257" t="n"/>
      <c r="HW159" s="257" t="n"/>
      <c r="HX159" s="257" t="n"/>
      <c r="HY159" s="257" t="n"/>
      <c r="HZ159" s="257" t="n"/>
      <c r="IA159" s="257" t="n"/>
      <c r="IB159" s="257" t="n"/>
      <c r="IC159" s="257" t="n"/>
      <c r="ID159" s="257" t="n"/>
      <c r="IE159" s="257" t="n"/>
      <c r="IF159" s="257" t="n"/>
      <c r="IG159" s="257" t="n"/>
      <c r="IH159" s="257" t="n"/>
      <c r="II159" s="257" t="n"/>
      <c r="IJ159" s="257" t="n"/>
      <c r="IK159" s="257" t="n"/>
      <c r="IL159" s="257" t="n"/>
      <c r="IM159" s="257" t="n"/>
      <c r="IN159" s="257" t="n"/>
      <c r="IO159" s="257" t="n"/>
    </row>
    <row r="160" ht="15.75" customFormat="1" customHeight="1" s="114">
      <c r="A160" s="257" t="n"/>
      <c r="B160" s="257" t="n"/>
      <c r="C160" s="257" t="n"/>
      <c r="D160" s="110" t="n"/>
      <c r="E160" s="111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  <c r="AU160" s="112" t="n"/>
      <c r="AV160" s="112" t="n"/>
      <c r="AW160" s="112" t="n"/>
      <c r="AX160" s="112" t="n"/>
      <c r="AY160" s="112" t="n"/>
      <c r="AZ160" s="112" t="n"/>
      <c r="BA160" s="112" t="n"/>
      <c r="BB160" s="113" t="n"/>
      <c r="BC160" s="257" t="n"/>
      <c r="BD160" s="257" t="n"/>
      <c r="BE160" s="289" t="n"/>
      <c r="BF160" s="288" t="n"/>
      <c r="BG160" s="288" t="n"/>
      <c r="BH160" s="289" t="n"/>
      <c r="BI160" s="289" t="n"/>
      <c r="BJ160" s="289" t="n"/>
      <c r="BK160" s="289" t="n"/>
      <c r="BL160" s="257" t="n"/>
      <c r="BM160" s="257" t="n"/>
      <c r="BN160" s="257" t="n"/>
      <c r="BO160" s="257" t="n"/>
      <c r="BP160" s="257" t="n"/>
      <c r="BQ160" s="257" t="n"/>
      <c r="BR160" s="257" t="n"/>
      <c r="BS160" s="257" t="n"/>
      <c r="BT160" s="257" t="n"/>
      <c r="BU160" s="257" t="n"/>
      <c r="BV160" s="257" t="n"/>
      <c r="BW160" s="257" t="n"/>
      <c r="BX160" s="257" t="n"/>
      <c r="BY160" s="257" t="n"/>
      <c r="BZ160" s="257" t="n"/>
      <c r="CA160" s="257" t="n"/>
      <c r="CB160" s="257" t="n"/>
      <c r="CC160" s="257" t="n"/>
      <c r="CD160" s="257" t="n"/>
      <c r="CE160" s="257" t="n"/>
      <c r="CF160" s="257" t="n"/>
      <c r="CG160" s="257" t="n"/>
      <c r="CH160" s="257" t="n"/>
      <c r="CI160" s="257" t="n"/>
      <c r="CJ160" s="257" t="n"/>
      <c r="CK160" s="257" t="n"/>
      <c r="CL160" s="257" t="n"/>
      <c r="CM160" s="257" t="n"/>
      <c r="CN160" s="257" t="n"/>
      <c r="CO160" s="257" t="n"/>
      <c r="CP160" s="257" t="n"/>
      <c r="CQ160" s="257" t="n"/>
      <c r="CR160" s="257" t="n"/>
      <c r="CS160" s="257" t="n"/>
      <c r="CT160" s="257" t="n"/>
      <c r="CU160" s="257" t="n"/>
      <c r="CV160" s="257" t="n"/>
      <c r="CW160" s="257" t="n"/>
      <c r="CX160" s="257" t="n"/>
      <c r="CY160" s="257" t="n"/>
      <c r="CZ160" s="257" t="n"/>
      <c r="DA160" s="257" t="n"/>
      <c r="DB160" s="257" t="n"/>
      <c r="DC160" s="257" t="n"/>
      <c r="DD160" s="257" t="n"/>
      <c r="DE160" s="257" t="n"/>
      <c r="DF160" s="257" t="n"/>
      <c r="DG160" s="257" t="n"/>
      <c r="DH160" s="257" t="n"/>
      <c r="DI160" s="257" t="n"/>
      <c r="DJ160" s="257" t="n"/>
      <c r="DK160" s="257" t="n"/>
      <c r="DL160" s="257" t="n"/>
      <c r="DM160" s="257" t="n"/>
      <c r="DN160" s="257" t="n"/>
      <c r="DO160" s="257" t="n"/>
      <c r="DP160" s="257" t="n"/>
      <c r="DQ160" s="257" t="n"/>
      <c r="DR160" s="257" t="n"/>
      <c r="DS160" s="257" t="n"/>
      <c r="DT160" s="257" t="n"/>
      <c r="DU160" s="257" t="n"/>
      <c r="DV160" s="257" t="n"/>
      <c r="DW160" s="257" t="n"/>
      <c r="DX160" s="257" t="n"/>
      <c r="DY160" s="257" t="n"/>
      <c r="DZ160" s="257" t="n"/>
      <c r="EA160" s="257" t="n"/>
      <c r="EB160" s="257" t="n"/>
      <c r="EC160" s="257" t="n"/>
      <c r="ED160" s="257" t="n"/>
      <c r="EE160" s="257" t="n"/>
      <c r="EF160" s="257" t="n"/>
      <c r="EG160" s="257" t="n"/>
      <c r="EH160" s="257" t="n"/>
      <c r="EI160" s="257" t="n"/>
      <c r="EJ160" s="257" t="n"/>
      <c r="EK160" s="257" t="n"/>
      <c r="EL160" s="257" t="n"/>
      <c r="EM160" s="257" t="n"/>
      <c r="EN160" s="257" t="n"/>
      <c r="EO160" s="257" t="n"/>
      <c r="EP160" s="257" t="n"/>
      <c r="EQ160" s="257" t="n"/>
      <c r="ER160" s="257" t="n"/>
      <c r="ES160" s="257" t="n"/>
      <c r="ET160" s="257" t="n"/>
      <c r="EU160" s="257" t="n"/>
      <c r="EV160" s="257" t="n"/>
      <c r="EW160" s="257" t="n"/>
      <c r="EX160" s="257" t="n"/>
      <c r="EY160" s="257" t="n"/>
      <c r="EZ160" s="257" t="n"/>
      <c r="FA160" s="257" t="n"/>
      <c r="FB160" s="257" t="n"/>
      <c r="FC160" s="257" t="n"/>
      <c r="FD160" s="257" t="n"/>
      <c r="FE160" s="257" t="n"/>
      <c r="FF160" s="257" t="n"/>
      <c r="FG160" s="257" t="n"/>
      <c r="FH160" s="257" t="n"/>
      <c r="FI160" s="257" t="n"/>
      <c r="FJ160" s="257" t="n"/>
      <c r="FK160" s="257" t="n"/>
      <c r="FL160" s="257" t="n"/>
      <c r="FM160" s="257" t="n"/>
      <c r="FN160" s="257" t="n"/>
      <c r="FO160" s="257" t="n"/>
      <c r="FP160" s="257" t="n"/>
      <c r="FQ160" s="257" t="n"/>
      <c r="FR160" s="257" t="n"/>
      <c r="FS160" s="257" t="n"/>
      <c r="FT160" s="257" t="n"/>
      <c r="FU160" s="257" t="n"/>
      <c r="FV160" s="257" t="n"/>
      <c r="FW160" s="257" t="n"/>
      <c r="FX160" s="257" t="n"/>
      <c r="FY160" s="257" t="n"/>
      <c r="FZ160" s="257" t="n"/>
      <c r="GA160" s="257" t="n"/>
      <c r="GB160" s="257" t="n"/>
      <c r="GC160" s="257" t="n"/>
      <c r="GD160" s="257" t="n"/>
      <c r="GE160" s="257" t="n"/>
      <c r="GF160" s="257" t="n"/>
      <c r="GG160" s="257" t="n"/>
      <c r="GH160" s="257" t="n"/>
      <c r="GI160" s="257" t="n"/>
      <c r="GJ160" s="257" t="n"/>
      <c r="GK160" s="257" t="n"/>
      <c r="GL160" s="257" t="n"/>
      <c r="GM160" s="257" t="n"/>
      <c r="GN160" s="257" t="n"/>
      <c r="GO160" s="257" t="n"/>
      <c r="GP160" s="257" t="n"/>
      <c r="GQ160" s="257" t="n"/>
      <c r="GR160" s="257" t="n"/>
      <c r="GS160" s="257" t="n"/>
      <c r="GT160" s="257" t="n"/>
      <c r="GU160" s="257" t="n"/>
      <c r="GV160" s="257" t="n"/>
      <c r="GW160" s="257" t="n"/>
      <c r="GX160" s="257" t="n"/>
      <c r="GY160" s="257" t="n"/>
      <c r="GZ160" s="257" t="n"/>
      <c r="HA160" s="257" t="n"/>
      <c r="HB160" s="257" t="n"/>
      <c r="HC160" s="257" t="n"/>
      <c r="HD160" s="257" t="n"/>
      <c r="HE160" s="257" t="n"/>
      <c r="HF160" s="257" t="n"/>
      <c r="HG160" s="257" t="n"/>
      <c r="HH160" s="257" t="n"/>
      <c r="HI160" s="257" t="n"/>
      <c r="HJ160" s="257" t="n"/>
      <c r="HK160" s="257" t="n"/>
      <c r="HL160" s="257" t="n"/>
      <c r="HM160" s="257" t="n"/>
      <c r="HN160" s="257" t="n"/>
      <c r="HO160" s="257" t="n"/>
      <c r="HP160" s="257" t="n"/>
      <c r="HQ160" s="257" t="n"/>
      <c r="HR160" s="257" t="n"/>
      <c r="HS160" s="257" t="n"/>
      <c r="HT160" s="257" t="n"/>
      <c r="HU160" s="257" t="n"/>
      <c r="HV160" s="257" t="n"/>
      <c r="HW160" s="257" t="n"/>
      <c r="HX160" s="257" t="n"/>
      <c r="HY160" s="257" t="n"/>
      <c r="HZ160" s="257" t="n"/>
      <c r="IA160" s="257" t="n"/>
      <c r="IB160" s="257" t="n"/>
      <c r="IC160" s="257" t="n"/>
      <c r="ID160" s="257" t="n"/>
      <c r="IE160" s="257" t="n"/>
      <c r="IF160" s="257" t="n"/>
      <c r="IG160" s="257" t="n"/>
      <c r="IH160" s="257" t="n"/>
      <c r="II160" s="257" t="n"/>
      <c r="IJ160" s="257" t="n"/>
      <c r="IK160" s="257" t="n"/>
      <c r="IL160" s="257" t="n"/>
      <c r="IM160" s="257" t="n"/>
      <c r="IN160" s="257" t="n"/>
      <c r="IO160" s="257" t="n"/>
    </row>
    <row r="161" ht="15.75" customFormat="1" customHeight="1" s="114">
      <c r="A161" s="257" t="n"/>
      <c r="B161" s="257" t="n"/>
      <c r="C161" s="257" t="n"/>
      <c r="D161" s="110" t="n"/>
      <c r="E161" s="111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  <c r="AU161" s="112" t="n"/>
      <c r="AV161" s="112" t="n"/>
      <c r="AW161" s="112" t="n"/>
      <c r="AX161" s="112" t="n"/>
      <c r="AY161" s="112" t="n"/>
      <c r="AZ161" s="112" t="n"/>
      <c r="BA161" s="112" t="n"/>
      <c r="BB161" s="113" t="n"/>
      <c r="BC161" s="257" t="n"/>
      <c r="BD161" s="257" t="n"/>
      <c r="BE161" s="291" t="n"/>
      <c r="BF161" s="291" t="n"/>
      <c r="BG161" s="291" t="n"/>
      <c r="BH161" s="289" t="n"/>
      <c r="BI161" s="289" t="n"/>
      <c r="BJ161" s="289" t="n"/>
      <c r="BK161" s="289" t="n"/>
      <c r="BL161" s="257" t="n"/>
      <c r="BM161" s="257" t="n"/>
      <c r="BN161" s="257" t="n"/>
      <c r="BO161" s="257" t="n"/>
      <c r="BP161" s="257" t="n"/>
      <c r="BQ161" s="257" t="n"/>
      <c r="BR161" s="257" t="n"/>
      <c r="BS161" s="257" t="n"/>
      <c r="BT161" s="257" t="n"/>
      <c r="BU161" s="257" t="n"/>
      <c r="BV161" s="257" t="n"/>
      <c r="BW161" s="257" t="n"/>
      <c r="BX161" s="257" t="n"/>
      <c r="BY161" s="257" t="n"/>
      <c r="BZ161" s="257" t="n"/>
      <c r="CA161" s="257" t="n"/>
      <c r="CB161" s="257" t="n"/>
      <c r="CC161" s="257" t="n"/>
      <c r="CD161" s="257" t="n"/>
      <c r="CE161" s="257" t="n"/>
      <c r="CF161" s="257" t="n"/>
      <c r="CG161" s="257" t="n"/>
      <c r="CH161" s="257" t="n"/>
      <c r="CI161" s="257" t="n"/>
      <c r="CJ161" s="257" t="n"/>
      <c r="CK161" s="257" t="n"/>
      <c r="CL161" s="257" t="n"/>
      <c r="CM161" s="257" t="n"/>
      <c r="CN161" s="257" t="n"/>
      <c r="CO161" s="257" t="n"/>
      <c r="CP161" s="257" t="n"/>
      <c r="CQ161" s="257" t="n"/>
      <c r="CR161" s="257" t="n"/>
      <c r="CS161" s="257" t="n"/>
      <c r="CT161" s="257" t="n"/>
      <c r="CU161" s="257" t="n"/>
      <c r="CV161" s="257" t="n"/>
      <c r="CW161" s="257" t="n"/>
      <c r="CX161" s="257" t="n"/>
      <c r="CY161" s="257" t="n"/>
      <c r="CZ161" s="257" t="n"/>
      <c r="DA161" s="257" t="n"/>
      <c r="DB161" s="257" t="n"/>
      <c r="DC161" s="257" t="n"/>
      <c r="DD161" s="257" t="n"/>
      <c r="DE161" s="257" t="n"/>
      <c r="DF161" s="257" t="n"/>
      <c r="DG161" s="257" t="n"/>
      <c r="DH161" s="257" t="n"/>
      <c r="DI161" s="257" t="n"/>
      <c r="DJ161" s="257" t="n"/>
      <c r="DK161" s="257" t="n"/>
      <c r="DL161" s="257" t="n"/>
      <c r="DM161" s="257" t="n"/>
      <c r="DN161" s="257" t="n"/>
      <c r="DO161" s="257" t="n"/>
      <c r="DP161" s="257" t="n"/>
      <c r="DQ161" s="257" t="n"/>
      <c r="DR161" s="257" t="n"/>
      <c r="DS161" s="257" t="n"/>
      <c r="DT161" s="257" t="n"/>
      <c r="DU161" s="257" t="n"/>
      <c r="DV161" s="257" t="n"/>
      <c r="DW161" s="257" t="n"/>
      <c r="DX161" s="257" t="n"/>
      <c r="DY161" s="257" t="n"/>
      <c r="DZ161" s="257" t="n"/>
      <c r="EA161" s="257" t="n"/>
      <c r="EB161" s="257" t="n"/>
      <c r="EC161" s="257" t="n"/>
      <c r="ED161" s="257" t="n"/>
      <c r="EE161" s="257" t="n"/>
      <c r="EF161" s="257" t="n"/>
      <c r="EG161" s="257" t="n"/>
      <c r="EH161" s="257" t="n"/>
      <c r="EI161" s="257" t="n"/>
      <c r="EJ161" s="257" t="n"/>
      <c r="EK161" s="257" t="n"/>
      <c r="EL161" s="257" t="n"/>
      <c r="EM161" s="257" t="n"/>
      <c r="EN161" s="257" t="n"/>
      <c r="EO161" s="257" t="n"/>
      <c r="EP161" s="257" t="n"/>
      <c r="EQ161" s="257" t="n"/>
      <c r="ER161" s="257" t="n"/>
      <c r="ES161" s="257" t="n"/>
      <c r="ET161" s="257" t="n"/>
      <c r="EU161" s="257" t="n"/>
      <c r="EV161" s="257" t="n"/>
      <c r="EW161" s="257" t="n"/>
      <c r="EX161" s="257" t="n"/>
      <c r="EY161" s="257" t="n"/>
      <c r="EZ161" s="257" t="n"/>
      <c r="FA161" s="257" t="n"/>
      <c r="FB161" s="257" t="n"/>
      <c r="FC161" s="257" t="n"/>
      <c r="FD161" s="257" t="n"/>
      <c r="FE161" s="257" t="n"/>
      <c r="FF161" s="257" t="n"/>
      <c r="FG161" s="257" t="n"/>
      <c r="FH161" s="257" t="n"/>
      <c r="FI161" s="257" t="n"/>
      <c r="FJ161" s="257" t="n"/>
      <c r="FK161" s="257" t="n"/>
      <c r="FL161" s="257" t="n"/>
      <c r="FM161" s="257" t="n"/>
      <c r="FN161" s="257" t="n"/>
      <c r="FO161" s="257" t="n"/>
      <c r="FP161" s="257" t="n"/>
      <c r="FQ161" s="257" t="n"/>
      <c r="FR161" s="257" t="n"/>
      <c r="FS161" s="257" t="n"/>
      <c r="FT161" s="257" t="n"/>
      <c r="FU161" s="257" t="n"/>
      <c r="FV161" s="257" t="n"/>
      <c r="FW161" s="257" t="n"/>
      <c r="FX161" s="257" t="n"/>
      <c r="FY161" s="257" t="n"/>
      <c r="FZ161" s="257" t="n"/>
      <c r="GA161" s="257" t="n"/>
      <c r="GB161" s="257" t="n"/>
      <c r="GC161" s="257" t="n"/>
      <c r="GD161" s="257" t="n"/>
      <c r="GE161" s="257" t="n"/>
      <c r="GF161" s="257" t="n"/>
      <c r="GG161" s="257" t="n"/>
      <c r="GH161" s="257" t="n"/>
      <c r="GI161" s="257" t="n"/>
      <c r="GJ161" s="257" t="n"/>
      <c r="GK161" s="257" t="n"/>
      <c r="GL161" s="257" t="n"/>
      <c r="GM161" s="257" t="n"/>
      <c r="GN161" s="257" t="n"/>
      <c r="GO161" s="257" t="n"/>
      <c r="GP161" s="257" t="n"/>
      <c r="GQ161" s="257" t="n"/>
      <c r="GR161" s="257" t="n"/>
      <c r="GS161" s="257" t="n"/>
      <c r="GT161" s="257" t="n"/>
      <c r="GU161" s="257" t="n"/>
      <c r="GV161" s="257" t="n"/>
      <c r="GW161" s="257" t="n"/>
      <c r="GX161" s="257" t="n"/>
      <c r="GY161" s="257" t="n"/>
      <c r="GZ161" s="257" t="n"/>
      <c r="HA161" s="257" t="n"/>
      <c r="HB161" s="257" t="n"/>
      <c r="HC161" s="257" t="n"/>
      <c r="HD161" s="257" t="n"/>
      <c r="HE161" s="257" t="n"/>
      <c r="HF161" s="257" t="n"/>
      <c r="HG161" s="257" t="n"/>
      <c r="HH161" s="257" t="n"/>
      <c r="HI161" s="257" t="n"/>
      <c r="HJ161" s="257" t="n"/>
      <c r="HK161" s="257" t="n"/>
      <c r="HL161" s="257" t="n"/>
      <c r="HM161" s="257" t="n"/>
      <c r="HN161" s="257" t="n"/>
      <c r="HO161" s="257" t="n"/>
      <c r="HP161" s="257" t="n"/>
      <c r="HQ161" s="257" t="n"/>
      <c r="HR161" s="257" t="n"/>
      <c r="HS161" s="257" t="n"/>
      <c r="HT161" s="257" t="n"/>
      <c r="HU161" s="257" t="n"/>
      <c r="HV161" s="257" t="n"/>
      <c r="HW161" s="257" t="n"/>
      <c r="HX161" s="257" t="n"/>
      <c r="HY161" s="257" t="n"/>
      <c r="HZ161" s="257" t="n"/>
      <c r="IA161" s="257" t="n"/>
      <c r="IB161" s="257" t="n"/>
      <c r="IC161" s="257" t="n"/>
      <c r="ID161" s="257" t="n"/>
      <c r="IE161" s="257" t="n"/>
      <c r="IF161" s="257" t="n"/>
      <c r="IG161" s="257" t="n"/>
      <c r="IH161" s="257" t="n"/>
      <c r="II161" s="257" t="n"/>
      <c r="IJ161" s="257" t="n"/>
      <c r="IK161" s="257" t="n"/>
      <c r="IL161" s="257" t="n"/>
      <c r="IM161" s="257" t="n"/>
      <c r="IN161" s="257" t="n"/>
      <c r="IO161" s="257" t="n"/>
    </row>
    <row r="162" ht="15.75" customFormat="1" customHeight="1" s="114">
      <c r="A162" s="257" t="n"/>
      <c r="B162" s="257" t="n"/>
      <c r="C162" s="257" t="n"/>
      <c r="D162" s="110" t="n"/>
      <c r="E162" s="111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  <c r="AU162" s="112" t="n"/>
      <c r="AV162" s="112" t="n"/>
      <c r="AW162" s="112" t="n"/>
      <c r="AX162" s="112" t="n"/>
      <c r="AY162" s="112" t="n"/>
      <c r="AZ162" s="112" t="n"/>
      <c r="BA162" s="112" t="n"/>
      <c r="BB162" s="113" t="n"/>
      <c r="BC162" s="257" t="n"/>
      <c r="BD162" s="257" t="n"/>
      <c r="BE162" s="289" t="n"/>
      <c r="BF162" s="288" t="n"/>
      <c r="BG162" s="288" t="n"/>
      <c r="BH162" s="289" t="n"/>
      <c r="BI162" s="289" t="n"/>
      <c r="BJ162" s="289" t="n"/>
      <c r="BK162" s="289" t="n"/>
      <c r="BL162" s="257" t="n"/>
      <c r="BM162" s="257" t="n"/>
      <c r="BN162" s="257" t="n"/>
      <c r="BO162" s="257" t="n"/>
      <c r="BP162" s="257" t="n"/>
      <c r="BQ162" s="257" t="n"/>
      <c r="BR162" s="257" t="n"/>
      <c r="BS162" s="257" t="n"/>
      <c r="BT162" s="257" t="n"/>
      <c r="BU162" s="257" t="n"/>
      <c r="BV162" s="257" t="n"/>
      <c r="BW162" s="257" t="n"/>
      <c r="BX162" s="257" t="n"/>
      <c r="BY162" s="257" t="n"/>
      <c r="BZ162" s="257" t="n"/>
      <c r="CA162" s="257" t="n"/>
      <c r="CB162" s="257" t="n"/>
      <c r="CC162" s="257" t="n"/>
      <c r="CD162" s="257" t="n"/>
      <c r="CE162" s="257" t="n"/>
      <c r="CF162" s="257" t="n"/>
      <c r="CG162" s="257" t="n"/>
      <c r="CH162" s="257" t="n"/>
      <c r="CI162" s="257" t="n"/>
      <c r="CJ162" s="257" t="n"/>
      <c r="CK162" s="257" t="n"/>
      <c r="CL162" s="257" t="n"/>
      <c r="CM162" s="257" t="n"/>
      <c r="CN162" s="257" t="n"/>
      <c r="CO162" s="257" t="n"/>
      <c r="CP162" s="257" t="n"/>
      <c r="CQ162" s="257" t="n"/>
      <c r="CR162" s="257" t="n"/>
      <c r="CS162" s="257" t="n"/>
      <c r="CT162" s="257" t="n"/>
      <c r="CU162" s="257" t="n"/>
      <c r="CV162" s="257" t="n"/>
      <c r="CW162" s="257" t="n"/>
      <c r="CX162" s="257" t="n"/>
      <c r="CY162" s="257" t="n"/>
      <c r="CZ162" s="257" t="n"/>
      <c r="DA162" s="257" t="n"/>
      <c r="DB162" s="257" t="n"/>
      <c r="DC162" s="257" t="n"/>
      <c r="DD162" s="257" t="n"/>
      <c r="DE162" s="257" t="n"/>
      <c r="DF162" s="257" t="n"/>
      <c r="DG162" s="257" t="n"/>
      <c r="DH162" s="257" t="n"/>
      <c r="DI162" s="257" t="n"/>
      <c r="DJ162" s="257" t="n"/>
      <c r="DK162" s="257" t="n"/>
      <c r="DL162" s="257" t="n"/>
      <c r="DM162" s="257" t="n"/>
      <c r="DN162" s="257" t="n"/>
      <c r="DO162" s="257" t="n"/>
      <c r="DP162" s="257" t="n"/>
      <c r="DQ162" s="257" t="n"/>
      <c r="DR162" s="257" t="n"/>
      <c r="DS162" s="257" t="n"/>
      <c r="DT162" s="257" t="n"/>
      <c r="DU162" s="257" t="n"/>
      <c r="DV162" s="257" t="n"/>
      <c r="DW162" s="257" t="n"/>
      <c r="DX162" s="257" t="n"/>
      <c r="DY162" s="257" t="n"/>
      <c r="DZ162" s="257" t="n"/>
      <c r="EA162" s="257" t="n"/>
      <c r="EB162" s="257" t="n"/>
      <c r="EC162" s="257" t="n"/>
      <c r="ED162" s="257" t="n"/>
      <c r="EE162" s="257" t="n"/>
      <c r="EF162" s="257" t="n"/>
      <c r="EG162" s="257" t="n"/>
      <c r="EH162" s="257" t="n"/>
      <c r="EI162" s="257" t="n"/>
      <c r="EJ162" s="257" t="n"/>
      <c r="EK162" s="257" t="n"/>
      <c r="EL162" s="257" t="n"/>
      <c r="EM162" s="257" t="n"/>
      <c r="EN162" s="257" t="n"/>
      <c r="EO162" s="257" t="n"/>
      <c r="EP162" s="257" t="n"/>
      <c r="EQ162" s="257" t="n"/>
      <c r="ER162" s="257" t="n"/>
      <c r="ES162" s="257" t="n"/>
      <c r="ET162" s="257" t="n"/>
      <c r="EU162" s="257" t="n"/>
      <c r="EV162" s="257" t="n"/>
      <c r="EW162" s="257" t="n"/>
      <c r="EX162" s="257" t="n"/>
      <c r="EY162" s="257" t="n"/>
      <c r="EZ162" s="257" t="n"/>
      <c r="FA162" s="257" t="n"/>
      <c r="FB162" s="257" t="n"/>
      <c r="FC162" s="257" t="n"/>
      <c r="FD162" s="257" t="n"/>
      <c r="FE162" s="257" t="n"/>
      <c r="FF162" s="257" t="n"/>
      <c r="FG162" s="257" t="n"/>
      <c r="FH162" s="257" t="n"/>
      <c r="FI162" s="257" t="n"/>
      <c r="FJ162" s="257" t="n"/>
      <c r="FK162" s="257" t="n"/>
      <c r="FL162" s="257" t="n"/>
      <c r="FM162" s="257" t="n"/>
      <c r="FN162" s="257" t="n"/>
      <c r="FO162" s="257" t="n"/>
      <c r="FP162" s="257" t="n"/>
      <c r="FQ162" s="257" t="n"/>
      <c r="FR162" s="257" t="n"/>
      <c r="FS162" s="257" t="n"/>
      <c r="FT162" s="257" t="n"/>
      <c r="FU162" s="257" t="n"/>
      <c r="FV162" s="257" t="n"/>
      <c r="FW162" s="257" t="n"/>
      <c r="FX162" s="257" t="n"/>
      <c r="FY162" s="257" t="n"/>
      <c r="FZ162" s="257" t="n"/>
      <c r="GA162" s="257" t="n"/>
      <c r="GB162" s="257" t="n"/>
      <c r="GC162" s="257" t="n"/>
      <c r="GD162" s="257" t="n"/>
      <c r="GE162" s="257" t="n"/>
      <c r="GF162" s="257" t="n"/>
      <c r="GG162" s="257" t="n"/>
      <c r="GH162" s="257" t="n"/>
      <c r="GI162" s="257" t="n"/>
      <c r="GJ162" s="257" t="n"/>
      <c r="GK162" s="257" t="n"/>
      <c r="GL162" s="257" t="n"/>
      <c r="GM162" s="257" t="n"/>
      <c r="GN162" s="257" t="n"/>
      <c r="GO162" s="257" t="n"/>
      <c r="GP162" s="257" t="n"/>
      <c r="GQ162" s="257" t="n"/>
      <c r="GR162" s="257" t="n"/>
      <c r="GS162" s="257" t="n"/>
      <c r="GT162" s="257" t="n"/>
      <c r="GU162" s="257" t="n"/>
      <c r="GV162" s="257" t="n"/>
      <c r="GW162" s="257" t="n"/>
      <c r="GX162" s="257" t="n"/>
      <c r="GY162" s="257" t="n"/>
      <c r="GZ162" s="257" t="n"/>
      <c r="HA162" s="257" t="n"/>
      <c r="HB162" s="257" t="n"/>
      <c r="HC162" s="257" t="n"/>
      <c r="HD162" s="257" t="n"/>
      <c r="HE162" s="257" t="n"/>
      <c r="HF162" s="257" t="n"/>
      <c r="HG162" s="257" t="n"/>
      <c r="HH162" s="257" t="n"/>
      <c r="HI162" s="257" t="n"/>
      <c r="HJ162" s="257" t="n"/>
      <c r="HK162" s="257" t="n"/>
      <c r="HL162" s="257" t="n"/>
      <c r="HM162" s="257" t="n"/>
      <c r="HN162" s="257" t="n"/>
      <c r="HO162" s="257" t="n"/>
      <c r="HP162" s="257" t="n"/>
      <c r="HQ162" s="257" t="n"/>
      <c r="HR162" s="257" t="n"/>
      <c r="HS162" s="257" t="n"/>
      <c r="HT162" s="257" t="n"/>
      <c r="HU162" s="257" t="n"/>
      <c r="HV162" s="257" t="n"/>
      <c r="HW162" s="257" t="n"/>
      <c r="HX162" s="257" t="n"/>
      <c r="HY162" s="257" t="n"/>
      <c r="HZ162" s="257" t="n"/>
      <c r="IA162" s="257" t="n"/>
      <c r="IB162" s="257" t="n"/>
      <c r="IC162" s="257" t="n"/>
      <c r="ID162" s="257" t="n"/>
      <c r="IE162" s="257" t="n"/>
      <c r="IF162" s="257" t="n"/>
      <c r="IG162" s="257" t="n"/>
      <c r="IH162" s="257" t="n"/>
      <c r="II162" s="257" t="n"/>
      <c r="IJ162" s="257" t="n"/>
      <c r="IK162" s="257" t="n"/>
      <c r="IL162" s="257" t="n"/>
      <c r="IM162" s="257" t="n"/>
      <c r="IN162" s="257" t="n"/>
      <c r="IO162" s="257" t="n"/>
    </row>
    <row r="163" ht="15.75" customFormat="1" customHeight="1" s="114">
      <c r="A163" s="257" t="n"/>
      <c r="B163" s="257" t="n"/>
      <c r="C163" s="257" t="n"/>
      <c r="D163" s="110" t="n"/>
      <c r="E163" s="111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  <c r="AU163" s="112" t="n"/>
      <c r="AV163" s="112" t="n"/>
      <c r="AW163" s="112" t="n"/>
      <c r="AX163" s="112" t="n"/>
      <c r="AY163" s="112" t="n"/>
      <c r="AZ163" s="112" t="n"/>
      <c r="BA163" s="112" t="n"/>
      <c r="BB163" s="113" t="n"/>
      <c r="BC163" s="257" t="n"/>
      <c r="BD163" s="257" t="n"/>
      <c r="BE163" s="291" t="n"/>
      <c r="BF163" s="291" t="n"/>
      <c r="BG163" s="291" t="n"/>
      <c r="BH163" s="292" t="n"/>
      <c r="BI163" s="292" t="n"/>
      <c r="BJ163" s="293" t="n"/>
      <c r="BK163" s="293" t="n"/>
      <c r="BL163" s="257" t="n"/>
      <c r="BM163" s="257" t="n"/>
      <c r="BN163" s="257" t="n"/>
      <c r="BO163" s="257" t="n"/>
      <c r="BP163" s="257" t="n"/>
      <c r="BQ163" s="257" t="n"/>
      <c r="BR163" s="257" t="n"/>
      <c r="BS163" s="257" t="n"/>
      <c r="BT163" s="257" t="n"/>
      <c r="BU163" s="257" t="n"/>
      <c r="BV163" s="257" t="n"/>
      <c r="BW163" s="257" t="n"/>
      <c r="BX163" s="257" t="n"/>
      <c r="BY163" s="257" t="n"/>
      <c r="BZ163" s="257" t="n"/>
      <c r="CA163" s="257" t="n"/>
      <c r="CB163" s="257" t="n"/>
      <c r="CC163" s="257" t="n"/>
      <c r="CD163" s="257" t="n"/>
      <c r="CE163" s="257" t="n"/>
      <c r="CF163" s="257" t="n"/>
      <c r="CG163" s="257" t="n"/>
      <c r="CH163" s="257" t="n"/>
      <c r="CI163" s="257" t="n"/>
      <c r="CJ163" s="257" t="n"/>
      <c r="CK163" s="257" t="n"/>
      <c r="CL163" s="257" t="n"/>
      <c r="CM163" s="257" t="n"/>
      <c r="CN163" s="257" t="n"/>
      <c r="CO163" s="257" t="n"/>
      <c r="CP163" s="257" t="n"/>
      <c r="CQ163" s="257" t="n"/>
      <c r="CR163" s="257" t="n"/>
      <c r="CS163" s="257" t="n"/>
      <c r="CT163" s="257" t="n"/>
      <c r="CU163" s="257" t="n"/>
      <c r="CV163" s="257" t="n"/>
      <c r="CW163" s="257" t="n"/>
      <c r="CX163" s="257" t="n"/>
      <c r="CY163" s="257" t="n"/>
      <c r="CZ163" s="257" t="n"/>
      <c r="DA163" s="257" t="n"/>
      <c r="DB163" s="257" t="n"/>
      <c r="DC163" s="257" t="n"/>
      <c r="DD163" s="257" t="n"/>
      <c r="DE163" s="257" t="n"/>
      <c r="DF163" s="257" t="n"/>
      <c r="DG163" s="257" t="n"/>
      <c r="DH163" s="257" t="n"/>
      <c r="DI163" s="257" t="n"/>
      <c r="DJ163" s="257" t="n"/>
      <c r="DK163" s="257" t="n"/>
      <c r="DL163" s="257" t="n"/>
      <c r="DM163" s="257" t="n"/>
      <c r="DN163" s="257" t="n"/>
      <c r="DO163" s="257" t="n"/>
      <c r="DP163" s="257" t="n"/>
      <c r="DQ163" s="257" t="n"/>
      <c r="DR163" s="257" t="n"/>
      <c r="DS163" s="257" t="n"/>
      <c r="DT163" s="257" t="n"/>
      <c r="DU163" s="257" t="n"/>
      <c r="DV163" s="257" t="n"/>
      <c r="DW163" s="257" t="n"/>
      <c r="DX163" s="257" t="n"/>
      <c r="DY163" s="257" t="n"/>
      <c r="DZ163" s="257" t="n"/>
      <c r="EA163" s="257" t="n"/>
      <c r="EB163" s="257" t="n"/>
      <c r="EC163" s="257" t="n"/>
      <c r="ED163" s="257" t="n"/>
      <c r="EE163" s="257" t="n"/>
      <c r="EF163" s="257" t="n"/>
      <c r="EG163" s="257" t="n"/>
      <c r="EH163" s="257" t="n"/>
      <c r="EI163" s="257" t="n"/>
      <c r="EJ163" s="257" t="n"/>
      <c r="EK163" s="257" t="n"/>
      <c r="EL163" s="257" t="n"/>
      <c r="EM163" s="257" t="n"/>
      <c r="EN163" s="257" t="n"/>
      <c r="EO163" s="257" t="n"/>
      <c r="EP163" s="257" t="n"/>
      <c r="EQ163" s="257" t="n"/>
      <c r="ER163" s="257" t="n"/>
      <c r="ES163" s="257" t="n"/>
      <c r="ET163" s="257" t="n"/>
      <c r="EU163" s="257" t="n"/>
      <c r="EV163" s="257" t="n"/>
      <c r="EW163" s="257" t="n"/>
      <c r="EX163" s="257" t="n"/>
      <c r="EY163" s="257" t="n"/>
      <c r="EZ163" s="257" t="n"/>
      <c r="FA163" s="257" t="n"/>
      <c r="FB163" s="257" t="n"/>
      <c r="FC163" s="257" t="n"/>
      <c r="FD163" s="257" t="n"/>
      <c r="FE163" s="257" t="n"/>
      <c r="FF163" s="257" t="n"/>
      <c r="FG163" s="257" t="n"/>
      <c r="FH163" s="257" t="n"/>
      <c r="FI163" s="257" t="n"/>
      <c r="FJ163" s="257" t="n"/>
      <c r="FK163" s="257" t="n"/>
      <c r="FL163" s="257" t="n"/>
      <c r="FM163" s="257" t="n"/>
      <c r="FN163" s="257" t="n"/>
      <c r="FO163" s="257" t="n"/>
      <c r="FP163" s="257" t="n"/>
      <c r="FQ163" s="257" t="n"/>
      <c r="FR163" s="257" t="n"/>
      <c r="FS163" s="257" t="n"/>
      <c r="FT163" s="257" t="n"/>
      <c r="FU163" s="257" t="n"/>
      <c r="FV163" s="257" t="n"/>
      <c r="FW163" s="257" t="n"/>
      <c r="FX163" s="257" t="n"/>
      <c r="FY163" s="257" t="n"/>
      <c r="FZ163" s="257" t="n"/>
      <c r="GA163" s="257" t="n"/>
      <c r="GB163" s="257" t="n"/>
      <c r="GC163" s="257" t="n"/>
      <c r="GD163" s="257" t="n"/>
      <c r="GE163" s="257" t="n"/>
      <c r="GF163" s="257" t="n"/>
      <c r="GG163" s="257" t="n"/>
      <c r="GH163" s="257" t="n"/>
      <c r="GI163" s="257" t="n"/>
      <c r="GJ163" s="257" t="n"/>
      <c r="GK163" s="257" t="n"/>
      <c r="GL163" s="257" t="n"/>
      <c r="GM163" s="257" t="n"/>
      <c r="GN163" s="257" t="n"/>
      <c r="GO163" s="257" t="n"/>
      <c r="GP163" s="257" t="n"/>
      <c r="GQ163" s="257" t="n"/>
      <c r="GR163" s="257" t="n"/>
      <c r="GS163" s="257" t="n"/>
      <c r="GT163" s="257" t="n"/>
      <c r="GU163" s="257" t="n"/>
      <c r="GV163" s="257" t="n"/>
      <c r="GW163" s="257" t="n"/>
      <c r="GX163" s="257" t="n"/>
      <c r="GY163" s="257" t="n"/>
      <c r="GZ163" s="257" t="n"/>
      <c r="HA163" s="257" t="n"/>
      <c r="HB163" s="257" t="n"/>
      <c r="HC163" s="257" t="n"/>
      <c r="HD163" s="257" t="n"/>
      <c r="HE163" s="257" t="n"/>
      <c r="HF163" s="257" t="n"/>
      <c r="HG163" s="257" t="n"/>
      <c r="HH163" s="257" t="n"/>
      <c r="HI163" s="257" t="n"/>
      <c r="HJ163" s="257" t="n"/>
      <c r="HK163" s="257" t="n"/>
      <c r="HL163" s="257" t="n"/>
      <c r="HM163" s="257" t="n"/>
      <c r="HN163" s="257" t="n"/>
      <c r="HO163" s="257" t="n"/>
      <c r="HP163" s="257" t="n"/>
      <c r="HQ163" s="257" t="n"/>
      <c r="HR163" s="257" t="n"/>
      <c r="HS163" s="257" t="n"/>
      <c r="HT163" s="257" t="n"/>
      <c r="HU163" s="257" t="n"/>
      <c r="HV163" s="257" t="n"/>
      <c r="HW163" s="257" t="n"/>
      <c r="HX163" s="257" t="n"/>
      <c r="HY163" s="257" t="n"/>
      <c r="HZ163" s="257" t="n"/>
      <c r="IA163" s="257" t="n"/>
      <c r="IB163" s="257" t="n"/>
      <c r="IC163" s="257" t="n"/>
      <c r="ID163" s="257" t="n"/>
      <c r="IE163" s="257" t="n"/>
      <c r="IF163" s="257" t="n"/>
      <c r="IG163" s="257" t="n"/>
      <c r="IH163" s="257" t="n"/>
      <c r="II163" s="257" t="n"/>
      <c r="IJ163" s="257" t="n"/>
      <c r="IK163" s="257" t="n"/>
      <c r="IL163" s="257" t="n"/>
      <c r="IM163" s="257" t="n"/>
      <c r="IN163" s="257" t="n"/>
      <c r="IO163" s="257" t="n"/>
    </row>
    <row r="164" ht="15.75" customFormat="1" customHeight="1" s="114">
      <c r="A164" s="257" t="n"/>
      <c r="B164" s="257" t="n"/>
      <c r="C164" s="257" t="n"/>
      <c r="D164" s="110" t="n"/>
      <c r="E164" s="111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  <c r="AU164" s="112" t="n"/>
      <c r="AV164" s="112" t="n"/>
      <c r="AW164" s="112" t="n"/>
      <c r="AX164" s="112" t="n"/>
      <c r="AY164" s="112" t="n"/>
      <c r="AZ164" s="112" t="n"/>
      <c r="BA164" s="112" t="n"/>
      <c r="BB164" s="113" t="n"/>
      <c r="BC164" s="257" t="n"/>
      <c r="BD164" s="257" t="n"/>
      <c r="BE164" s="289" t="n"/>
      <c r="BF164" s="151" t="n"/>
      <c r="BG164" s="288" t="n"/>
      <c r="BH164" s="289" t="n"/>
      <c r="BI164" s="289" t="n"/>
      <c r="BJ164" s="289" t="n"/>
      <c r="BK164" s="289" t="n"/>
      <c r="BL164" s="257" t="n"/>
      <c r="BM164" s="257" t="n"/>
      <c r="BN164" s="257" t="n"/>
      <c r="BO164" s="257" t="n"/>
      <c r="BP164" s="257" t="n"/>
      <c r="BQ164" s="257" t="n"/>
      <c r="BR164" s="257" t="n"/>
      <c r="BS164" s="257" t="n"/>
      <c r="BT164" s="257" t="n"/>
      <c r="BU164" s="257" t="n"/>
      <c r="BV164" s="257" t="n"/>
      <c r="BW164" s="257" t="n"/>
      <c r="BX164" s="257" t="n"/>
      <c r="BY164" s="257" t="n"/>
      <c r="BZ164" s="257" t="n"/>
      <c r="CA164" s="257" t="n"/>
      <c r="CB164" s="257" t="n"/>
      <c r="CC164" s="257" t="n"/>
      <c r="CD164" s="257" t="n"/>
      <c r="CE164" s="257" t="n"/>
      <c r="CF164" s="257" t="n"/>
      <c r="CG164" s="257" t="n"/>
      <c r="CH164" s="257" t="n"/>
      <c r="CI164" s="257" t="n"/>
      <c r="CJ164" s="257" t="n"/>
      <c r="CK164" s="257" t="n"/>
      <c r="CL164" s="257" t="n"/>
      <c r="CM164" s="257" t="n"/>
      <c r="CN164" s="257" t="n"/>
      <c r="CO164" s="257" t="n"/>
      <c r="CP164" s="257" t="n"/>
      <c r="CQ164" s="257" t="n"/>
      <c r="CR164" s="257" t="n"/>
      <c r="CS164" s="257" t="n"/>
      <c r="CT164" s="257" t="n"/>
      <c r="CU164" s="257" t="n"/>
      <c r="CV164" s="257" t="n"/>
      <c r="CW164" s="257" t="n"/>
      <c r="CX164" s="257" t="n"/>
      <c r="CY164" s="257" t="n"/>
      <c r="CZ164" s="257" t="n"/>
      <c r="DA164" s="257" t="n"/>
      <c r="DB164" s="257" t="n"/>
      <c r="DC164" s="257" t="n"/>
      <c r="DD164" s="257" t="n"/>
      <c r="DE164" s="257" t="n"/>
      <c r="DF164" s="257" t="n"/>
      <c r="DG164" s="257" t="n"/>
      <c r="DH164" s="257" t="n"/>
      <c r="DI164" s="257" t="n"/>
      <c r="DJ164" s="257" t="n"/>
      <c r="DK164" s="257" t="n"/>
      <c r="DL164" s="257" t="n"/>
      <c r="DM164" s="257" t="n"/>
      <c r="DN164" s="257" t="n"/>
      <c r="DO164" s="257" t="n"/>
      <c r="DP164" s="257" t="n"/>
      <c r="DQ164" s="257" t="n"/>
      <c r="DR164" s="257" t="n"/>
      <c r="DS164" s="257" t="n"/>
      <c r="DT164" s="257" t="n"/>
      <c r="DU164" s="257" t="n"/>
      <c r="DV164" s="257" t="n"/>
      <c r="DW164" s="257" t="n"/>
      <c r="DX164" s="257" t="n"/>
      <c r="DY164" s="257" t="n"/>
      <c r="DZ164" s="257" t="n"/>
      <c r="EA164" s="257" t="n"/>
      <c r="EB164" s="257" t="n"/>
      <c r="EC164" s="257" t="n"/>
      <c r="ED164" s="257" t="n"/>
      <c r="EE164" s="257" t="n"/>
      <c r="EF164" s="257" t="n"/>
      <c r="EG164" s="257" t="n"/>
      <c r="EH164" s="257" t="n"/>
      <c r="EI164" s="257" t="n"/>
      <c r="EJ164" s="257" t="n"/>
      <c r="EK164" s="257" t="n"/>
      <c r="EL164" s="257" t="n"/>
      <c r="EM164" s="257" t="n"/>
      <c r="EN164" s="257" t="n"/>
      <c r="EO164" s="257" t="n"/>
      <c r="EP164" s="257" t="n"/>
      <c r="EQ164" s="257" t="n"/>
      <c r="ER164" s="257" t="n"/>
      <c r="ES164" s="257" t="n"/>
      <c r="ET164" s="257" t="n"/>
      <c r="EU164" s="257" t="n"/>
      <c r="EV164" s="257" t="n"/>
      <c r="EW164" s="257" t="n"/>
      <c r="EX164" s="257" t="n"/>
      <c r="EY164" s="257" t="n"/>
      <c r="EZ164" s="257" t="n"/>
      <c r="FA164" s="257" t="n"/>
      <c r="FB164" s="257" t="n"/>
      <c r="FC164" s="257" t="n"/>
      <c r="FD164" s="257" t="n"/>
      <c r="FE164" s="257" t="n"/>
      <c r="FF164" s="257" t="n"/>
      <c r="FG164" s="257" t="n"/>
      <c r="FH164" s="257" t="n"/>
      <c r="FI164" s="257" t="n"/>
      <c r="FJ164" s="257" t="n"/>
      <c r="FK164" s="257" t="n"/>
      <c r="FL164" s="257" t="n"/>
      <c r="FM164" s="257" t="n"/>
      <c r="FN164" s="257" t="n"/>
      <c r="FO164" s="257" t="n"/>
      <c r="FP164" s="257" t="n"/>
      <c r="FQ164" s="257" t="n"/>
      <c r="FR164" s="257" t="n"/>
      <c r="FS164" s="257" t="n"/>
      <c r="FT164" s="257" t="n"/>
      <c r="FU164" s="257" t="n"/>
      <c r="FV164" s="257" t="n"/>
      <c r="FW164" s="257" t="n"/>
      <c r="FX164" s="257" t="n"/>
      <c r="FY164" s="257" t="n"/>
      <c r="FZ164" s="257" t="n"/>
      <c r="GA164" s="257" t="n"/>
      <c r="GB164" s="257" t="n"/>
      <c r="GC164" s="257" t="n"/>
      <c r="GD164" s="257" t="n"/>
      <c r="GE164" s="257" t="n"/>
      <c r="GF164" s="257" t="n"/>
      <c r="GG164" s="257" t="n"/>
      <c r="GH164" s="257" t="n"/>
      <c r="GI164" s="257" t="n"/>
      <c r="GJ164" s="257" t="n"/>
      <c r="GK164" s="257" t="n"/>
      <c r="GL164" s="257" t="n"/>
      <c r="GM164" s="257" t="n"/>
      <c r="GN164" s="257" t="n"/>
      <c r="GO164" s="257" t="n"/>
      <c r="GP164" s="257" t="n"/>
      <c r="GQ164" s="257" t="n"/>
      <c r="GR164" s="257" t="n"/>
      <c r="GS164" s="257" t="n"/>
      <c r="GT164" s="257" t="n"/>
      <c r="GU164" s="257" t="n"/>
      <c r="GV164" s="257" t="n"/>
      <c r="GW164" s="257" t="n"/>
      <c r="GX164" s="257" t="n"/>
      <c r="GY164" s="257" t="n"/>
      <c r="GZ164" s="257" t="n"/>
      <c r="HA164" s="257" t="n"/>
      <c r="HB164" s="257" t="n"/>
      <c r="HC164" s="257" t="n"/>
      <c r="HD164" s="257" t="n"/>
      <c r="HE164" s="257" t="n"/>
      <c r="HF164" s="257" t="n"/>
      <c r="HG164" s="257" t="n"/>
      <c r="HH164" s="257" t="n"/>
      <c r="HI164" s="257" t="n"/>
      <c r="HJ164" s="257" t="n"/>
      <c r="HK164" s="257" t="n"/>
      <c r="HL164" s="257" t="n"/>
      <c r="HM164" s="257" t="n"/>
      <c r="HN164" s="257" t="n"/>
      <c r="HO164" s="257" t="n"/>
      <c r="HP164" s="257" t="n"/>
      <c r="HQ164" s="257" t="n"/>
      <c r="HR164" s="257" t="n"/>
      <c r="HS164" s="257" t="n"/>
      <c r="HT164" s="257" t="n"/>
      <c r="HU164" s="257" t="n"/>
      <c r="HV164" s="257" t="n"/>
      <c r="HW164" s="257" t="n"/>
      <c r="HX164" s="257" t="n"/>
      <c r="HY164" s="257" t="n"/>
      <c r="HZ164" s="257" t="n"/>
      <c r="IA164" s="257" t="n"/>
      <c r="IB164" s="257" t="n"/>
      <c r="IC164" s="257" t="n"/>
      <c r="ID164" s="257" t="n"/>
      <c r="IE164" s="257" t="n"/>
      <c r="IF164" s="257" t="n"/>
      <c r="IG164" s="257" t="n"/>
      <c r="IH164" s="257" t="n"/>
      <c r="II164" s="257" t="n"/>
      <c r="IJ164" s="257" t="n"/>
      <c r="IK164" s="257" t="n"/>
      <c r="IL164" s="257" t="n"/>
      <c r="IM164" s="257" t="n"/>
      <c r="IN164" s="257" t="n"/>
      <c r="IO164" s="257" t="n"/>
    </row>
    <row r="165" ht="15.75" customFormat="1" customHeight="1" s="114">
      <c r="A165" s="257" t="n"/>
      <c r="B165" s="257" t="n"/>
      <c r="C165" s="257" t="n"/>
      <c r="D165" s="110" t="n"/>
      <c r="E165" s="111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  <c r="AU165" s="112" t="n"/>
      <c r="AV165" s="112" t="n"/>
      <c r="AW165" s="112" t="n"/>
      <c r="AX165" s="112" t="n"/>
      <c r="AY165" s="112" t="n"/>
      <c r="AZ165" s="112" t="n"/>
      <c r="BA165" s="112" t="n"/>
      <c r="BB165" s="113" t="n"/>
      <c r="BC165" s="257" t="n"/>
      <c r="BD165" s="257" t="n"/>
      <c r="BE165" s="291" t="n"/>
      <c r="BF165" s="291" t="n"/>
      <c r="BG165" s="291" t="n"/>
      <c r="BH165" s="292" t="n"/>
      <c r="BI165" s="292" t="n"/>
      <c r="BJ165" s="292" t="n"/>
      <c r="BK165" s="292" t="n"/>
      <c r="BL165" s="257" t="n"/>
      <c r="BM165" s="257" t="n"/>
      <c r="BN165" s="257" t="n"/>
      <c r="BO165" s="257" t="n"/>
      <c r="BP165" s="257" t="n"/>
      <c r="BQ165" s="257" t="n"/>
      <c r="BR165" s="257" t="n"/>
      <c r="BS165" s="257" t="n"/>
      <c r="BT165" s="257" t="n"/>
      <c r="BU165" s="257" t="n"/>
      <c r="BV165" s="257" t="n"/>
      <c r="BW165" s="257" t="n"/>
      <c r="BX165" s="257" t="n"/>
      <c r="BY165" s="257" t="n"/>
      <c r="BZ165" s="257" t="n"/>
      <c r="CA165" s="257" t="n"/>
      <c r="CB165" s="257" t="n"/>
      <c r="CC165" s="257" t="n"/>
      <c r="CD165" s="257" t="n"/>
      <c r="CE165" s="257" t="n"/>
      <c r="CF165" s="257" t="n"/>
      <c r="CG165" s="257" t="n"/>
      <c r="CH165" s="257" t="n"/>
      <c r="CI165" s="257" t="n"/>
      <c r="CJ165" s="257" t="n"/>
      <c r="CK165" s="257" t="n"/>
      <c r="CL165" s="257" t="n"/>
      <c r="CM165" s="257" t="n"/>
      <c r="CN165" s="257" t="n"/>
      <c r="CO165" s="257" t="n"/>
      <c r="CP165" s="257" t="n"/>
      <c r="CQ165" s="257" t="n"/>
      <c r="CR165" s="257" t="n"/>
      <c r="CS165" s="257" t="n"/>
      <c r="CT165" s="257" t="n"/>
      <c r="CU165" s="257" t="n"/>
      <c r="CV165" s="257" t="n"/>
      <c r="CW165" s="257" t="n"/>
      <c r="CX165" s="257" t="n"/>
      <c r="CY165" s="257" t="n"/>
      <c r="CZ165" s="257" t="n"/>
      <c r="DA165" s="257" t="n"/>
      <c r="DB165" s="257" t="n"/>
      <c r="DC165" s="257" t="n"/>
      <c r="DD165" s="257" t="n"/>
      <c r="DE165" s="257" t="n"/>
      <c r="DF165" s="257" t="n"/>
      <c r="DG165" s="257" t="n"/>
      <c r="DH165" s="257" t="n"/>
      <c r="DI165" s="257" t="n"/>
      <c r="DJ165" s="257" t="n"/>
      <c r="DK165" s="257" t="n"/>
      <c r="DL165" s="257" t="n"/>
      <c r="DM165" s="257" t="n"/>
      <c r="DN165" s="257" t="n"/>
      <c r="DO165" s="257" t="n"/>
      <c r="DP165" s="257" t="n"/>
      <c r="DQ165" s="257" t="n"/>
      <c r="DR165" s="257" t="n"/>
      <c r="DS165" s="257" t="n"/>
      <c r="DT165" s="257" t="n"/>
      <c r="DU165" s="257" t="n"/>
      <c r="DV165" s="257" t="n"/>
      <c r="DW165" s="257" t="n"/>
      <c r="DX165" s="257" t="n"/>
      <c r="DY165" s="257" t="n"/>
      <c r="DZ165" s="257" t="n"/>
      <c r="EA165" s="257" t="n"/>
      <c r="EB165" s="257" t="n"/>
      <c r="EC165" s="257" t="n"/>
      <c r="ED165" s="257" t="n"/>
      <c r="EE165" s="257" t="n"/>
      <c r="EF165" s="257" t="n"/>
      <c r="EG165" s="257" t="n"/>
      <c r="EH165" s="257" t="n"/>
      <c r="EI165" s="257" t="n"/>
      <c r="EJ165" s="257" t="n"/>
      <c r="EK165" s="257" t="n"/>
      <c r="EL165" s="257" t="n"/>
      <c r="EM165" s="257" t="n"/>
      <c r="EN165" s="257" t="n"/>
      <c r="EO165" s="257" t="n"/>
      <c r="EP165" s="257" t="n"/>
      <c r="EQ165" s="257" t="n"/>
      <c r="ER165" s="257" t="n"/>
      <c r="ES165" s="257" t="n"/>
      <c r="ET165" s="257" t="n"/>
      <c r="EU165" s="257" t="n"/>
      <c r="EV165" s="257" t="n"/>
      <c r="EW165" s="257" t="n"/>
      <c r="EX165" s="257" t="n"/>
      <c r="EY165" s="257" t="n"/>
      <c r="EZ165" s="257" t="n"/>
      <c r="FA165" s="257" t="n"/>
      <c r="FB165" s="257" t="n"/>
      <c r="FC165" s="257" t="n"/>
      <c r="FD165" s="257" t="n"/>
      <c r="FE165" s="257" t="n"/>
      <c r="FF165" s="257" t="n"/>
      <c r="FG165" s="257" t="n"/>
      <c r="FH165" s="257" t="n"/>
      <c r="FI165" s="257" t="n"/>
      <c r="FJ165" s="257" t="n"/>
      <c r="FK165" s="257" t="n"/>
      <c r="FL165" s="257" t="n"/>
      <c r="FM165" s="257" t="n"/>
      <c r="FN165" s="257" t="n"/>
      <c r="FO165" s="257" t="n"/>
      <c r="FP165" s="257" t="n"/>
      <c r="FQ165" s="257" t="n"/>
      <c r="FR165" s="257" t="n"/>
      <c r="FS165" s="257" t="n"/>
      <c r="FT165" s="257" t="n"/>
      <c r="FU165" s="257" t="n"/>
      <c r="FV165" s="257" t="n"/>
      <c r="FW165" s="257" t="n"/>
      <c r="FX165" s="257" t="n"/>
      <c r="FY165" s="257" t="n"/>
      <c r="FZ165" s="257" t="n"/>
      <c r="GA165" s="257" t="n"/>
      <c r="GB165" s="257" t="n"/>
      <c r="GC165" s="257" t="n"/>
      <c r="GD165" s="257" t="n"/>
      <c r="GE165" s="257" t="n"/>
      <c r="GF165" s="257" t="n"/>
      <c r="GG165" s="257" t="n"/>
      <c r="GH165" s="257" t="n"/>
      <c r="GI165" s="257" t="n"/>
      <c r="GJ165" s="257" t="n"/>
      <c r="GK165" s="257" t="n"/>
      <c r="GL165" s="257" t="n"/>
      <c r="GM165" s="257" t="n"/>
      <c r="GN165" s="257" t="n"/>
      <c r="GO165" s="257" t="n"/>
      <c r="GP165" s="257" t="n"/>
      <c r="GQ165" s="257" t="n"/>
      <c r="GR165" s="257" t="n"/>
      <c r="GS165" s="257" t="n"/>
      <c r="GT165" s="257" t="n"/>
      <c r="GU165" s="257" t="n"/>
      <c r="GV165" s="257" t="n"/>
      <c r="GW165" s="257" t="n"/>
      <c r="GX165" s="257" t="n"/>
      <c r="GY165" s="257" t="n"/>
      <c r="GZ165" s="257" t="n"/>
      <c r="HA165" s="257" t="n"/>
      <c r="HB165" s="257" t="n"/>
      <c r="HC165" s="257" t="n"/>
      <c r="HD165" s="257" t="n"/>
      <c r="HE165" s="257" t="n"/>
      <c r="HF165" s="257" t="n"/>
      <c r="HG165" s="257" t="n"/>
      <c r="HH165" s="257" t="n"/>
      <c r="HI165" s="257" t="n"/>
      <c r="HJ165" s="257" t="n"/>
      <c r="HK165" s="257" t="n"/>
      <c r="HL165" s="257" t="n"/>
      <c r="HM165" s="257" t="n"/>
      <c r="HN165" s="257" t="n"/>
      <c r="HO165" s="257" t="n"/>
      <c r="HP165" s="257" t="n"/>
      <c r="HQ165" s="257" t="n"/>
      <c r="HR165" s="257" t="n"/>
      <c r="HS165" s="257" t="n"/>
      <c r="HT165" s="257" t="n"/>
      <c r="HU165" s="257" t="n"/>
      <c r="HV165" s="257" t="n"/>
      <c r="HW165" s="257" t="n"/>
      <c r="HX165" s="257" t="n"/>
      <c r="HY165" s="257" t="n"/>
      <c r="HZ165" s="257" t="n"/>
      <c r="IA165" s="257" t="n"/>
      <c r="IB165" s="257" t="n"/>
      <c r="IC165" s="257" t="n"/>
      <c r="ID165" s="257" t="n"/>
      <c r="IE165" s="257" t="n"/>
      <c r="IF165" s="257" t="n"/>
      <c r="IG165" s="257" t="n"/>
      <c r="IH165" s="257" t="n"/>
      <c r="II165" s="257" t="n"/>
      <c r="IJ165" s="257" t="n"/>
      <c r="IK165" s="257" t="n"/>
      <c r="IL165" s="257" t="n"/>
      <c r="IM165" s="257" t="n"/>
      <c r="IN165" s="257" t="n"/>
      <c r="IO165" s="257" t="n"/>
    </row>
    <row r="166" ht="15.75" customFormat="1" customHeight="1" s="114">
      <c r="A166" s="257" t="n"/>
      <c r="B166" s="257" t="n"/>
      <c r="C166" s="257" t="n"/>
      <c r="D166" s="110" t="n"/>
      <c r="E166" s="111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  <c r="AU166" s="112" t="n"/>
      <c r="AV166" s="112" t="n"/>
      <c r="AW166" s="112" t="n"/>
      <c r="AX166" s="112" t="n"/>
      <c r="AY166" s="112" t="n"/>
      <c r="AZ166" s="112" t="n"/>
      <c r="BA166" s="112" t="n"/>
      <c r="BB166" s="113" t="n"/>
      <c r="BC166" s="257" t="n"/>
      <c r="BD166" s="257" t="n"/>
      <c r="BE166" s="289" t="n"/>
      <c r="BF166" s="151" t="n"/>
      <c r="BG166" s="288" t="n"/>
      <c r="BH166" s="289" t="n"/>
      <c r="BI166" s="289" t="n"/>
      <c r="BJ166" s="289" t="n"/>
      <c r="BK166" s="289" t="n"/>
      <c r="BL166" s="257" t="n"/>
      <c r="BM166" s="257" t="n"/>
      <c r="BN166" s="257" t="n"/>
      <c r="BO166" s="257" t="n"/>
      <c r="BP166" s="257" t="n"/>
      <c r="BQ166" s="257" t="n"/>
      <c r="BR166" s="257" t="n"/>
      <c r="BS166" s="257" t="n"/>
      <c r="BT166" s="257" t="n"/>
      <c r="BU166" s="257" t="n"/>
      <c r="BV166" s="257" t="n"/>
      <c r="BW166" s="257" t="n"/>
      <c r="BX166" s="257" t="n"/>
      <c r="BY166" s="257" t="n"/>
      <c r="BZ166" s="257" t="n"/>
      <c r="CA166" s="257" t="n"/>
      <c r="CB166" s="257" t="n"/>
      <c r="CC166" s="257" t="n"/>
      <c r="CD166" s="257" t="n"/>
      <c r="CE166" s="257" t="n"/>
      <c r="CF166" s="257" t="n"/>
      <c r="CG166" s="257" t="n"/>
      <c r="CH166" s="257" t="n"/>
      <c r="CI166" s="257" t="n"/>
      <c r="CJ166" s="257" t="n"/>
      <c r="CK166" s="257" t="n"/>
      <c r="CL166" s="257" t="n"/>
      <c r="CM166" s="257" t="n"/>
      <c r="CN166" s="257" t="n"/>
      <c r="CO166" s="257" t="n"/>
      <c r="CP166" s="257" t="n"/>
      <c r="CQ166" s="257" t="n"/>
      <c r="CR166" s="257" t="n"/>
      <c r="CS166" s="257" t="n"/>
      <c r="CT166" s="257" t="n"/>
      <c r="CU166" s="257" t="n"/>
      <c r="CV166" s="257" t="n"/>
      <c r="CW166" s="257" t="n"/>
      <c r="CX166" s="257" t="n"/>
      <c r="CY166" s="257" t="n"/>
      <c r="CZ166" s="257" t="n"/>
      <c r="DA166" s="257" t="n"/>
      <c r="DB166" s="257" t="n"/>
      <c r="DC166" s="257" t="n"/>
      <c r="DD166" s="257" t="n"/>
      <c r="DE166" s="257" t="n"/>
      <c r="DF166" s="257" t="n"/>
      <c r="DG166" s="257" t="n"/>
      <c r="DH166" s="257" t="n"/>
      <c r="DI166" s="257" t="n"/>
      <c r="DJ166" s="257" t="n"/>
      <c r="DK166" s="257" t="n"/>
      <c r="DL166" s="257" t="n"/>
      <c r="DM166" s="257" t="n"/>
      <c r="DN166" s="257" t="n"/>
      <c r="DO166" s="257" t="n"/>
      <c r="DP166" s="257" t="n"/>
      <c r="DQ166" s="257" t="n"/>
      <c r="DR166" s="257" t="n"/>
      <c r="DS166" s="257" t="n"/>
      <c r="DT166" s="257" t="n"/>
      <c r="DU166" s="257" t="n"/>
      <c r="DV166" s="257" t="n"/>
      <c r="DW166" s="257" t="n"/>
      <c r="DX166" s="257" t="n"/>
      <c r="DY166" s="257" t="n"/>
      <c r="DZ166" s="257" t="n"/>
      <c r="EA166" s="257" t="n"/>
      <c r="EB166" s="257" t="n"/>
      <c r="EC166" s="257" t="n"/>
      <c r="ED166" s="257" t="n"/>
      <c r="EE166" s="257" t="n"/>
      <c r="EF166" s="257" t="n"/>
      <c r="EG166" s="257" t="n"/>
      <c r="EH166" s="257" t="n"/>
      <c r="EI166" s="257" t="n"/>
      <c r="EJ166" s="257" t="n"/>
      <c r="EK166" s="257" t="n"/>
      <c r="EL166" s="257" t="n"/>
      <c r="EM166" s="257" t="n"/>
      <c r="EN166" s="257" t="n"/>
      <c r="EO166" s="257" t="n"/>
      <c r="EP166" s="257" t="n"/>
      <c r="EQ166" s="257" t="n"/>
      <c r="ER166" s="257" t="n"/>
      <c r="ES166" s="257" t="n"/>
      <c r="ET166" s="257" t="n"/>
      <c r="EU166" s="257" t="n"/>
      <c r="EV166" s="257" t="n"/>
      <c r="EW166" s="257" t="n"/>
      <c r="EX166" s="257" t="n"/>
      <c r="EY166" s="257" t="n"/>
      <c r="EZ166" s="257" t="n"/>
      <c r="FA166" s="257" t="n"/>
      <c r="FB166" s="257" t="n"/>
      <c r="FC166" s="257" t="n"/>
      <c r="FD166" s="257" t="n"/>
      <c r="FE166" s="257" t="n"/>
      <c r="FF166" s="257" t="n"/>
      <c r="FG166" s="257" t="n"/>
      <c r="FH166" s="257" t="n"/>
      <c r="FI166" s="257" t="n"/>
      <c r="FJ166" s="257" t="n"/>
      <c r="FK166" s="257" t="n"/>
      <c r="FL166" s="257" t="n"/>
      <c r="FM166" s="257" t="n"/>
      <c r="FN166" s="257" t="n"/>
      <c r="FO166" s="257" t="n"/>
      <c r="FP166" s="257" t="n"/>
      <c r="FQ166" s="257" t="n"/>
      <c r="FR166" s="257" t="n"/>
      <c r="FS166" s="257" t="n"/>
      <c r="FT166" s="257" t="n"/>
      <c r="FU166" s="257" t="n"/>
      <c r="FV166" s="257" t="n"/>
      <c r="FW166" s="257" t="n"/>
      <c r="FX166" s="257" t="n"/>
      <c r="FY166" s="257" t="n"/>
      <c r="FZ166" s="257" t="n"/>
      <c r="GA166" s="257" t="n"/>
      <c r="GB166" s="257" t="n"/>
      <c r="GC166" s="257" t="n"/>
      <c r="GD166" s="257" t="n"/>
      <c r="GE166" s="257" t="n"/>
      <c r="GF166" s="257" t="n"/>
      <c r="GG166" s="257" t="n"/>
      <c r="GH166" s="257" t="n"/>
      <c r="GI166" s="257" t="n"/>
      <c r="GJ166" s="257" t="n"/>
      <c r="GK166" s="257" t="n"/>
      <c r="GL166" s="257" t="n"/>
      <c r="GM166" s="257" t="n"/>
      <c r="GN166" s="257" t="n"/>
      <c r="GO166" s="257" t="n"/>
      <c r="GP166" s="257" t="n"/>
      <c r="GQ166" s="257" t="n"/>
      <c r="GR166" s="257" t="n"/>
      <c r="GS166" s="257" t="n"/>
      <c r="GT166" s="257" t="n"/>
      <c r="GU166" s="257" t="n"/>
      <c r="GV166" s="257" t="n"/>
      <c r="GW166" s="257" t="n"/>
      <c r="GX166" s="257" t="n"/>
      <c r="GY166" s="257" t="n"/>
      <c r="GZ166" s="257" t="n"/>
      <c r="HA166" s="257" t="n"/>
      <c r="HB166" s="257" t="n"/>
      <c r="HC166" s="257" t="n"/>
      <c r="HD166" s="257" t="n"/>
      <c r="HE166" s="257" t="n"/>
      <c r="HF166" s="257" t="n"/>
      <c r="HG166" s="257" t="n"/>
      <c r="HH166" s="257" t="n"/>
      <c r="HI166" s="257" t="n"/>
      <c r="HJ166" s="257" t="n"/>
      <c r="HK166" s="257" t="n"/>
      <c r="HL166" s="257" t="n"/>
      <c r="HM166" s="257" t="n"/>
      <c r="HN166" s="257" t="n"/>
      <c r="HO166" s="257" t="n"/>
      <c r="HP166" s="257" t="n"/>
      <c r="HQ166" s="257" t="n"/>
      <c r="HR166" s="257" t="n"/>
      <c r="HS166" s="257" t="n"/>
      <c r="HT166" s="257" t="n"/>
      <c r="HU166" s="257" t="n"/>
      <c r="HV166" s="257" t="n"/>
      <c r="HW166" s="257" t="n"/>
      <c r="HX166" s="257" t="n"/>
      <c r="HY166" s="257" t="n"/>
      <c r="HZ166" s="257" t="n"/>
      <c r="IA166" s="257" t="n"/>
      <c r="IB166" s="257" t="n"/>
      <c r="IC166" s="257" t="n"/>
      <c r="ID166" s="257" t="n"/>
      <c r="IE166" s="257" t="n"/>
      <c r="IF166" s="257" t="n"/>
      <c r="IG166" s="257" t="n"/>
      <c r="IH166" s="257" t="n"/>
      <c r="II166" s="257" t="n"/>
      <c r="IJ166" s="257" t="n"/>
      <c r="IK166" s="257" t="n"/>
      <c r="IL166" s="257" t="n"/>
      <c r="IM166" s="257" t="n"/>
      <c r="IN166" s="257" t="n"/>
      <c r="IO166" s="257" t="n"/>
    </row>
    <row r="167" ht="15.75" customFormat="1" customHeight="1" s="114">
      <c r="A167" s="257" t="n"/>
      <c r="B167" s="257" t="n"/>
      <c r="C167" s="257" t="n"/>
      <c r="D167" s="110" t="n"/>
      <c r="E167" s="111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  <c r="AU167" s="112" t="n"/>
      <c r="AV167" s="112" t="n"/>
      <c r="AW167" s="112" t="n"/>
      <c r="AX167" s="112" t="n"/>
      <c r="AY167" s="112" t="n"/>
      <c r="AZ167" s="112" t="n"/>
      <c r="BA167" s="112" t="n"/>
      <c r="BB167" s="113" t="n"/>
      <c r="BC167" s="257" t="n"/>
      <c r="BD167" s="257" t="n"/>
      <c r="BE167" s="291" t="n"/>
      <c r="BF167" s="291" t="n"/>
      <c r="BG167" s="291" t="n"/>
      <c r="BH167" s="292" t="n"/>
      <c r="BI167" s="292" t="n"/>
      <c r="BJ167" s="292" t="n"/>
      <c r="BK167" s="292" t="n"/>
      <c r="BL167" s="257" t="n"/>
      <c r="BM167" s="257" t="n"/>
      <c r="BN167" s="257" t="n"/>
      <c r="BO167" s="257" t="n"/>
      <c r="BP167" s="257" t="n"/>
      <c r="BQ167" s="257" t="n"/>
      <c r="BR167" s="257" t="n"/>
      <c r="BS167" s="257" t="n"/>
      <c r="BT167" s="257" t="n"/>
      <c r="BU167" s="257" t="n"/>
      <c r="BV167" s="257" t="n"/>
      <c r="BW167" s="257" t="n"/>
      <c r="BX167" s="257" t="n"/>
      <c r="BY167" s="257" t="n"/>
      <c r="BZ167" s="257" t="n"/>
      <c r="CA167" s="257" t="n"/>
      <c r="CB167" s="257" t="n"/>
      <c r="CC167" s="257" t="n"/>
      <c r="CD167" s="257" t="n"/>
      <c r="CE167" s="257" t="n"/>
      <c r="CF167" s="257" t="n"/>
      <c r="CG167" s="257" t="n"/>
      <c r="CH167" s="257" t="n"/>
      <c r="CI167" s="257" t="n"/>
      <c r="CJ167" s="257" t="n"/>
      <c r="CK167" s="257" t="n"/>
      <c r="CL167" s="257" t="n"/>
      <c r="CM167" s="257" t="n"/>
      <c r="CN167" s="257" t="n"/>
      <c r="CO167" s="257" t="n"/>
      <c r="CP167" s="257" t="n"/>
      <c r="CQ167" s="257" t="n"/>
      <c r="CR167" s="257" t="n"/>
      <c r="CS167" s="257" t="n"/>
      <c r="CT167" s="257" t="n"/>
      <c r="CU167" s="257" t="n"/>
      <c r="CV167" s="257" t="n"/>
      <c r="CW167" s="257" t="n"/>
      <c r="CX167" s="257" t="n"/>
      <c r="CY167" s="257" t="n"/>
      <c r="CZ167" s="257" t="n"/>
      <c r="DA167" s="257" t="n"/>
      <c r="DB167" s="257" t="n"/>
      <c r="DC167" s="257" t="n"/>
      <c r="DD167" s="257" t="n"/>
      <c r="DE167" s="257" t="n"/>
      <c r="DF167" s="257" t="n"/>
      <c r="DG167" s="257" t="n"/>
      <c r="DH167" s="257" t="n"/>
      <c r="DI167" s="257" t="n"/>
      <c r="DJ167" s="257" t="n"/>
      <c r="DK167" s="257" t="n"/>
      <c r="DL167" s="257" t="n"/>
      <c r="DM167" s="257" t="n"/>
      <c r="DN167" s="257" t="n"/>
      <c r="DO167" s="257" t="n"/>
      <c r="DP167" s="257" t="n"/>
      <c r="DQ167" s="257" t="n"/>
      <c r="DR167" s="257" t="n"/>
      <c r="DS167" s="257" t="n"/>
      <c r="DT167" s="257" t="n"/>
      <c r="DU167" s="257" t="n"/>
      <c r="DV167" s="257" t="n"/>
      <c r="DW167" s="257" t="n"/>
      <c r="DX167" s="257" t="n"/>
      <c r="DY167" s="257" t="n"/>
      <c r="DZ167" s="257" t="n"/>
      <c r="EA167" s="257" t="n"/>
      <c r="EB167" s="257" t="n"/>
      <c r="EC167" s="257" t="n"/>
      <c r="ED167" s="257" t="n"/>
      <c r="EE167" s="257" t="n"/>
      <c r="EF167" s="257" t="n"/>
      <c r="EG167" s="257" t="n"/>
      <c r="EH167" s="257" t="n"/>
      <c r="EI167" s="257" t="n"/>
      <c r="EJ167" s="257" t="n"/>
      <c r="EK167" s="257" t="n"/>
      <c r="EL167" s="257" t="n"/>
      <c r="EM167" s="257" t="n"/>
      <c r="EN167" s="257" t="n"/>
      <c r="EO167" s="257" t="n"/>
      <c r="EP167" s="257" t="n"/>
      <c r="EQ167" s="257" t="n"/>
      <c r="ER167" s="257" t="n"/>
      <c r="ES167" s="257" t="n"/>
      <c r="ET167" s="257" t="n"/>
      <c r="EU167" s="257" t="n"/>
      <c r="EV167" s="257" t="n"/>
      <c r="EW167" s="257" t="n"/>
      <c r="EX167" s="257" t="n"/>
      <c r="EY167" s="257" t="n"/>
      <c r="EZ167" s="257" t="n"/>
      <c r="FA167" s="257" t="n"/>
      <c r="FB167" s="257" t="n"/>
      <c r="FC167" s="257" t="n"/>
      <c r="FD167" s="257" t="n"/>
      <c r="FE167" s="257" t="n"/>
      <c r="FF167" s="257" t="n"/>
      <c r="FG167" s="257" t="n"/>
      <c r="FH167" s="257" t="n"/>
      <c r="FI167" s="257" t="n"/>
      <c r="FJ167" s="257" t="n"/>
      <c r="FK167" s="257" t="n"/>
      <c r="FL167" s="257" t="n"/>
      <c r="FM167" s="257" t="n"/>
      <c r="FN167" s="257" t="n"/>
      <c r="FO167" s="257" t="n"/>
      <c r="FP167" s="257" t="n"/>
      <c r="FQ167" s="257" t="n"/>
      <c r="FR167" s="257" t="n"/>
      <c r="FS167" s="257" t="n"/>
      <c r="FT167" s="257" t="n"/>
      <c r="FU167" s="257" t="n"/>
      <c r="FV167" s="257" t="n"/>
      <c r="FW167" s="257" t="n"/>
      <c r="FX167" s="257" t="n"/>
      <c r="FY167" s="257" t="n"/>
      <c r="FZ167" s="257" t="n"/>
      <c r="GA167" s="257" t="n"/>
      <c r="GB167" s="257" t="n"/>
      <c r="GC167" s="257" t="n"/>
      <c r="GD167" s="257" t="n"/>
      <c r="GE167" s="257" t="n"/>
      <c r="GF167" s="257" t="n"/>
      <c r="GG167" s="257" t="n"/>
      <c r="GH167" s="257" t="n"/>
      <c r="GI167" s="257" t="n"/>
      <c r="GJ167" s="257" t="n"/>
      <c r="GK167" s="257" t="n"/>
      <c r="GL167" s="257" t="n"/>
      <c r="GM167" s="257" t="n"/>
      <c r="GN167" s="257" t="n"/>
      <c r="GO167" s="257" t="n"/>
      <c r="GP167" s="257" t="n"/>
      <c r="GQ167" s="257" t="n"/>
      <c r="GR167" s="257" t="n"/>
      <c r="GS167" s="257" t="n"/>
      <c r="GT167" s="257" t="n"/>
      <c r="GU167" s="257" t="n"/>
      <c r="GV167" s="257" t="n"/>
      <c r="GW167" s="257" t="n"/>
      <c r="GX167" s="257" t="n"/>
      <c r="GY167" s="257" t="n"/>
      <c r="GZ167" s="257" t="n"/>
      <c r="HA167" s="257" t="n"/>
      <c r="HB167" s="257" t="n"/>
      <c r="HC167" s="257" t="n"/>
      <c r="HD167" s="257" t="n"/>
      <c r="HE167" s="257" t="n"/>
      <c r="HF167" s="257" t="n"/>
      <c r="HG167" s="257" t="n"/>
      <c r="HH167" s="257" t="n"/>
      <c r="HI167" s="257" t="n"/>
      <c r="HJ167" s="257" t="n"/>
      <c r="HK167" s="257" t="n"/>
      <c r="HL167" s="257" t="n"/>
      <c r="HM167" s="257" t="n"/>
      <c r="HN167" s="257" t="n"/>
      <c r="HO167" s="257" t="n"/>
      <c r="HP167" s="257" t="n"/>
      <c r="HQ167" s="257" t="n"/>
      <c r="HR167" s="257" t="n"/>
      <c r="HS167" s="257" t="n"/>
      <c r="HT167" s="257" t="n"/>
      <c r="HU167" s="257" t="n"/>
      <c r="HV167" s="257" t="n"/>
      <c r="HW167" s="257" t="n"/>
      <c r="HX167" s="257" t="n"/>
      <c r="HY167" s="257" t="n"/>
      <c r="HZ167" s="257" t="n"/>
      <c r="IA167" s="257" t="n"/>
      <c r="IB167" s="257" t="n"/>
      <c r="IC167" s="257" t="n"/>
      <c r="ID167" s="257" t="n"/>
      <c r="IE167" s="257" t="n"/>
      <c r="IF167" s="257" t="n"/>
      <c r="IG167" s="257" t="n"/>
      <c r="IH167" s="257" t="n"/>
      <c r="II167" s="257" t="n"/>
      <c r="IJ167" s="257" t="n"/>
      <c r="IK167" s="257" t="n"/>
      <c r="IL167" s="257" t="n"/>
      <c r="IM167" s="257" t="n"/>
      <c r="IN167" s="257" t="n"/>
      <c r="IO167" s="257" t="n"/>
    </row>
    <row r="168" ht="15.75" customFormat="1" customHeight="1" s="114">
      <c r="A168" s="257" t="n"/>
      <c r="B168" s="257" t="n"/>
      <c r="C168" s="257" t="n"/>
      <c r="D168" s="110" t="n"/>
      <c r="E168" s="111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  <c r="AU168" s="112" t="n"/>
      <c r="AV168" s="112" t="n"/>
      <c r="AW168" s="112" t="n"/>
      <c r="AX168" s="112" t="n"/>
      <c r="AY168" s="112" t="n"/>
      <c r="AZ168" s="112" t="n"/>
      <c r="BA168" s="112" t="n"/>
      <c r="BB168" s="113" t="n"/>
      <c r="BC168" s="257" t="n"/>
      <c r="BD168" s="257" t="n"/>
      <c r="BE168" s="289" t="n"/>
      <c r="BF168" s="151" t="n"/>
      <c r="BG168" s="288" t="n"/>
      <c r="BH168" s="289" t="n"/>
      <c r="BI168" s="289" t="n"/>
      <c r="BJ168" s="289" t="n"/>
      <c r="BK168" s="289" t="n"/>
      <c r="BL168" s="257" t="n"/>
      <c r="BM168" s="257" t="n"/>
      <c r="BN168" s="257" t="n"/>
      <c r="BO168" s="257" t="n"/>
      <c r="BP168" s="257" t="n"/>
      <c r="BQ168" s="257" t="n"/>
      <c r="BR168" s="257" t="n"/>
      <c r="BS168" s="257" t="n"/>
      <c r="BT168" s="257" t="n"/>
      <c r="BU168" s="257" t="n"/>
      <c r="BV168" s="257" t="n"/>
      <c r="BW168" s="257" t="n"/>
      <c r="BX168" s="257" t="n"/>
      <c r="BY168" s="257" t="n"/>
      <c r="BZ168" s="257" t="n"/>
      <c r="CA168" s="257" t="n"/>
      <c r="CB168" s="257" t="n"/>
      <c r="CC168" s="257" t="n"/>
      <c r="CD168" s="257" t="n"/>
      <c r="CE168" s="257" t="n"/>
      <c r="CF168" s="257" t="n"/>
      <c r="CG168" s="257" t="n"/>
      <c r="CH168" s="257" t="n"/>
      <c r="CI168" s="257" t="n"/>
      <c r="CJ168" s="257" t="n"/>
      <c r="CK168" s="257" t="n"/>
      <c r="CL168" s="257" t="n"/>
      <c r="CM168" s="257" t="n"/>
      <c r="CN168" s="257" t="n"/>
      <c r="CO168" s="257" t="n"/>
      <c r="CP168" s="257" t="n"/>
      <c r="CQ168" s="257" t="n"/>
      <c r="CR168" s="257" t="n"/>
      <c r="CS168" s="257" t="n"/>
      <c r="CT168" s="257" t="n"/>
      <c r="CU168" s="257" t="n"/>
      <c r="CV168" s="257" t="n"/>
      <c r="CW168" s="257" t="n"/>
      <c r="CX168" s="257" t="n"/>
      <c r="CY168" s="257" t="n"/>
      <c r="CZ168" s="257" t="n"/>
      <c r="DA168" s="257" t="n"/>
      <c r="DB168" s="257" t="n"/>
      <c r="DC168" s="257" t="n"/>
      <c r="DD168" s="257" t="n"/>
      <c r="DE168" s="257" t="n"/>
      <c r="DF168" s="257" t="n"/>
      <c r="DG168" s="257" t="n"/>
      <c r="DH168" s="257" t="n"/>
      <c r="DI168" s="257" t="n"/>
      <c r="DJ168" s="257" t="n"/>
      <c r="DK168" s="257" t="n"/>
      <c r="DL168" s="257" t="n"/>
      <c r="DM168" s="257" t="n"/>
      <c r="DN168" s="257" t="n"/>
      <c r="DO168" s="257" t="n"/>
      <c r="DP168" s="257" t="n"/>
      <c r="DQ168" s="257" t="n"/>
      <c r="DR168" s="257" t="n"/>
      <c r="DS168" s="257" t="n"/>
      <c r="DT168" s="257" t="n"/>
      <c r="DU168" s="257" t="n"/>
      <c r="DV168" s="257" t="n"/>
      <c r="DW168" s="257" t="n"/>
      <c r="DX168" s="257" t="n"/>
      <c r="DY168" s="257" t="n"/>
      <c r="DZ168" s="257" t="n"/>
      <c r="EA168" s="257" t="n"/>
      <c r="EB168" s="257" t="n"/>
      <c r="EC168" s="257" t="n"/>
      <c r="ED168" s="257" t="n"/>
      <c r="EE168" s="257" t="n"/>
      <c r="EF168" s="257" t="n"/>
      <c r="EG168" s="257" t="n"/>
      <c r="EH168" s="257" t="n"/>
      <c r="EI168" s="257" t="n"/>
      <c r="EJ168" s="257" t="n"/>
      <c r="EK168" s="257" t="n"/>
      <c r="EL168" s="257" t="n"/>
      <c r="EM168" s="257" t="n"/>
      <c r="EN168" s="257" t="n"/>
      <c r="EO168" s="257" t="n"/>
      <c r="EP168" s="257" t="n"/>
      <c r="EQ168" s="257" t="n"/>
      <c r="ER168" s="257" t="n"/>
      <c r="ES168" s="257" t="n"/>
      <c r="ET168" s="257" t="n"/>
      <c r="EU168" s="257" t="n"/>
      <c r="EV168" s="257" t="n"/>
      <c r="EW168" s="257" t="n"/>
      <c r="EX168" s="257" t="n"/>
      <c r="EY168" s="257" t="n"/>
      <c r="EZ168" s="257" t="n"/>
      <c r="FA168" s="257" t="n"/>
      <c r="FB168" s="257" t="n"/>
      <c r="FC168" s="257" t="n"/>
      <c r="FD168" s="257" t="n"/>
      <c r="FE168" s="257" t="n"/>
      <c r="FF168" s="257" t="n"/>
      <c r="FG168" s="257" t="n"/>
      <c r="FH168" s="257" t="n"/>
      <c r="FI168" s="257" t="n"/>
      <c r="FJ168" s="257" t="n"/>
      <c r="FK168" s="257" t="n"/>
      <c r="FL168" s="257" t="n"/>
      <c r="FM168" s="257" t="n"/>
      <c r="FN168" s="257" t="n"/>
      <c r="FO168" s="257" t="n"/>
      <c r="FP168" s="257" t="n"/>
      <c r="FQ168" s="257" t="n"/>
      <c r="FR168" s="257" t="n"/>
      <c r="FS168" s="257" t="n"/>
      <c r="FT168" s="257" t="n"/>
      <c r="FU168" s="257" t="n"/>
      <c r="FV168" s="257" t="n"/>
      <c r="FW168" s="257" t="n"/>
      <c r="FX168" s="257" t="n"/>
      <c r="FY168" s="257" t="n"/>
      <c r="FZ168" s="257" t="n"/>
      <c r="GA168" s="257" t="n"/>
      <c r="GB168" s="257" t="n"/>
      <c r="GC168" s="257" t="n"/>
      <c r="GD168" s="257" t="n"/>
      <c r="GE168" s="257" t="n"/>
      <c r="GF168" s="257" t="n"/>
      <c r="GG168" s="257" t="n"/>
      <c r="GH168" s="257" t="n"/>
      <c r="GI168" s="257" t="n"/>
      <c r="GJ168" s="257" t="n"/>
      <c r="GK168" s="257" t="n"/>
      <c r="GL168" s="257" t="n"/>
      <c r="GM168" s="257" t="n"/>
      <c r="GN168" s="257" t="n"/>
      <c r="GO168" s="257" t="n"/>
      <c r="GP168" s="257" t="n"/>
      <c r="GQ168" s="257" t="n"/>
      <c r="GR168" s="257" t="n"/>
      <c r="GS168" s="257" t="n"/>
      <c r="GT168" s="257" t="n"/>
      <c r="GU168" s="257" t="n"/>
      <c r="GV168" s="257" t="n"/>
      <c r="GW168" s="257" t="n"/>
      <c r="GX168" s="257" t="n"/>
      <c r="GY168" s="257" t="n"/>
      <c r="GZ168" s="257" t="n"/>
      <c r="HA168" s="257" t="n"/>
      <c r="HB168" s="257" t="n"/>
      <c r="HC168" s="257" t="n"/>
      <c r="HD168" s="257" t="n"/>
      <c r="HE168" s="257" t="n"/>
      <c r="HF168" s="257" t="n"/>
      <c r="HG168" s="257" t="n"/>
      <c r="HH168" s="257" t="n"/>
      <c r="HI168" s="257" t="n"/>
      <c r="HJ168" s="257" t="n"/>
      <c r="HK168" s="257" t="n"/>
      <c r="HL168" s="257" t="n"/>
      <c r="HM168" s="257" t="n"/>
      <c r="HN168" s="257" t="n"/>
      <c r="HO168" s="257" t="n"/>
      <c r="HP168" s="257" t="n"/>
      <c r="HQ168" s="257" t="n"/>
      <c r="HR168" s="257" t="n"/>
      <c r="HS168" s="257" t="n"/>
      <c r="HT168" s="257" t="n"/>
      <c r="HU168" s="257" t="n"/>
      <c r="HV168" s="257" t="n"/>
      <c r="HW168" s="257" t="n"/>
      <c r="HX168" s="257" t="n"/>
      <c r="HY168" s="257" t="n"/>
      <c r="HZ168" s="257" t="n"/>
      <c r="IA168" s="257" t="n"/>
      <c r="IB168" s="257" t="n"/>
      <c r="IC168" s="257" t="n"/>
      <c r="ID168" s="257" t="n"/>
      <c r="IE168" s="257" t="n"/>
      <c r="IF168" s="257" t="n"/>
      <c r="IG168" s="257" t="n"/>
      <c r="IH168" s="257" t="n"/>
      <c r="II168" s="257" t="n"/>
      <c r="IJ168" s="257" t="n"/>
      <c r="IK168" s="257" t="n"/>
      <c r="IL168" s="257" t="n"/>
      <c r="IM168" s="257" t="n"/>
      <c r="IN168" s="257" t="n"/>
      <c r="IO168" s="257" t="n"/>
    </row>
    <row r="169" ht="15.75" customFormat="1" customHeight="1" s="114">
      <c r="A169" s="257" t="n"/>
      <c r="B169" s="257" t="n"/>
      <c r="C169" s="257" t="n"/>
      <c r="D169" s="110" t="n"/>
      <c r="E169" s="111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  <c r="AU169" s="112" t="n"/>
      <c r="AV169" s="112" t="n"/>
      <c r="AW169" s="112" t="n"/>
      <c r="AX169" s="112" t="n"/>
      <c r="AY169" s="112" t="n"/>
      <c r="AZ169" s="112" t="n"/>
      <c r="BA169" s="112" t="n"/>
      <c r="BB169" s="113" t="n"/>
      <c r="BC169" s="257" t="n"/>
      <c r="BD169" s="257" t="n"/>
      <c r="BE169" s="291" t="n"/>
      <c r="BF169" s="291" t="n"/>
      <c r="BG169" s="291" t="n"/>
      <c r="BH169" s="292" t="n"/>
      <c r="BI169" s="292" t="n"/>
      <c r="BJ169" s="292" t="n"/>
      <c r="BK169" s="292" t="n"/>
      <c r="BL169" s="257" t="n"/>
      <c r="BM169" s="257" t="n"/>
      <c r="BN169" s="257" t="n"/>
      <c r="BO169" s="257" t="n"/>
      <c r="BP169" s="257" t="n"/>
      <c r="BQ169" s="257" t="n"/>
      <c r="BR169" s="257" t="n"/>
      <c r="BS169" s="257" t="n"/>
      <c r="BT169" s="257" t="n"/>
      <c r="BU169" s="257" t="n"/>
      <c r="BV169" s="257" t="n"/>
      <c r="BW169" s="257" t="n"/>
      <c r="BX169" s="257" t="n"/>
      <c r="BY169" s="257" t="n"/>
      <c r="BZ169" s="257" t="n"/>
      <c r="CA169" s="257" t="n"/>
      <c r="CB169" s="257" t="n"/>
      <c r="CC169" s="257" t="n"/>
      <c r="CD169" s="257" t="n"/>
      <c r="CE169" s="257" t="n"/>
      <c r="CF169" s="257" t="n"/>
      <c r="CG169" s="257" t="n"/>
      <c r="CH169" s="257" t="n"/>
      <c r="CI169" s="257" t="n"/>
      <c r="CJ169" s="257" t="n"/>
      <c r="CK169" s="257" t="n"/>
      <c r="CL169" s="257" t="n"/>
      <c r="CM169" s="257" t="n"/>
      <c r="CN169" s="257" t="n"/>
      <c r="CO169" s="257" t="n"/>
      <c r="CP169" s="257" t="n"/>
      <c r="CQ169" s="257" t="n"/>
      <c r="CR169" s="257" t="n"/>
      <c r="CS169" s="257" t="n"/>
      <c r="CT169" s="257" t="n"/>
      <c r="CU169" s="257" t="n"/>
      <c r="CV169" s="257" t="n"/>
      <c r="CW169" s="257" t="n"/>
      <c r="CX169" s="257" t="n"/>
      <c r="CY169" s="257" t="n"/>
      <c r="CZ169" s="257" t="n"/>
      <c r="DA169" s="257" t="n"/>
      <c r="DB169" s="257" t="n"/>
      <c r="DC169" s="257" t="n"/>
      <c r="DD169" s="257" t="n"/>
      <c r="DE169" s="257" t="n"/>
      <c r="DF169" s="257" t="n"/>
      <c r="DG169" s="257" t="n"/>
      <c r="DH169" s="257" t="n"/>
      <c r="DI169" s="257" t="n"/>
      <c r="DJ169" s="257" t="n"/>
      <c r="DK169" s="257" t="n"/>
      <c r="DL169" s="257" t="n"/>
      <c r="DM169" s="257" t="n"/>
      <c r="DN169" s="257" t="n"/>
      <c r="DO169" s="257" t="n"/>
      <c r="DP169" s="257" t="n"/>
      <c r="DQ169" s="257" t="n"/>
      <c r="DR169" s="257" t="n"/>
      <c r="DS169" s="257" t="n"/>
      <c r="DT169" s="257" t="n"/>
      <c r="DU169" s="257" t="n"/>
      <c r="DV169" s="257" t="n"/>
      <c r="DW169" s="257" t="n"/>
      <c r="DX169" s="257" t="n"/>
      <c r="DY169" s="257" t="n"/>
      <c r="DZ169" s="257" t="n"/>
      <c r="EA169" s="257" t="n"/>
      <c r="EB169" s="257" t="n"/>
      <c r="EC169" s="257" t="n"/>
      <c r="ED169" s="257" t="n"/>
      <c r="EE169" s="257" t="n"/>
      <c r="EF169" s="257" t="n"/>
      <c r="EG169" s="257" t="n"/>
      <c r="EH169" s="257" t="n"/>
      <c r="EI169" s="257" t="n"/>
      <c r="EJ169" s="257" t="n"/>
      <c r="EK169" s="257" t="n"/>
      <c r="EL169" s="257" t="n"/>
      <c r="EM169" s="257" t="n"/>
      <c r="EN169" s="257" t="n"/>
      <c r="EO169" s="257" t="n"/>
      <c r="EP169" s="257" t="n"/>
      <c r="EQ169" s="257" t="n"/>
      <c r="ER169" s="257" t="n"/>
      <c r="ES169" s="257" t="n"/>
      <c r="ET169" s="257" t="n"/>
      <c r="EU169" s="257" t="n"/>
      <c r="EV169" s="257" t="n"/>
      <c r="EW169" s="257" t="n"/>
      <c r="EX169" s="257" t="n"/>
      <c r="EY169" s="257" t="n"/>
      <c r="EZ169" s="257" t="n"/>
      <c r="FA169" s="257" t="n"/>
      <c r="FB169" s="257" t="n"/>
      <c r="FC169" s="257" t="n"/>
      <c r="FD169" s="257" t="n"/>
      <c r="FE169" s="257" t="n"/>
      <c r="FF169" s="257" t="n"/>
      <c r="FG169" s="257" t="n"/>
      <c r="FH169" s="257" t="n"/>
      <c r="FI169" s="257" t="n"/>
      <c r="FJ169" s="257" t="n"/>
      <c r="FK169" s="257" t="n"/>
      <c r="FL169" s="257" t="n"/>
      <c r="FM169" s="257" t="n"/>
      <c r="FN169" s="257" t="n"/>
      <c r="FO169" s="257" t="n"/>
      <c r="FP169" s="257" t="n"/>
      <c r="FQ169" s="257" t="n"/>
      <c r="FR169" s="257" t="n"/>
      <c r="FS169" s="257" t="n"/>
      <c r="FT169" s="257" t="n"/>
      <c r="FU169" s="257" t="n"/>
      <c r="FV169" s="257" t="n"/>
      <c r="FW169" s="257" t="n"/>
      <c r="FX169" s="257" t="n"/>
      <c r="FY169" s="257" t="n"/>
      <c r="FZ169" s="257" t="n"/>
      <c r="GA169" s="257" t="n"/>
      <c r="GB169" s="257" t="n"/>
      <c r="GC169" s="257" t="n"/>
      <c r="GD169" s="257" t="n"/>
      <c r="GE169" s="257" t="n"/>
      <c r="GF169" s="257" t="n"/>
      <c r="GG169" s="257" t="n"/>
      <c r="GH169" s="257" t="n"/>
      <c r="GI169" s="257" t="n"/>
      <c r="GJ169" s="257" t="n"/>
      <c r="GK169" s="257" t="n"/>
      <c r="GL169" s="257" t="n"/>
      <c r="GM169" s="257" t="n"/>
      <c r="GN169" s="257" t="n"/>
      <c r="GO169" s="257" t="n"/>
      <c r="GP169" s="257" t="n"/>
      <c r="GQ169" s="257" t="n"/>
      <c r="GR169" s="257" t="n"/>
      <c r="GS169" s="257" t="n"/>
      <c r="GT169" s="257" t="n"/>
      <c r="GU169" s="257" t="n"/>
      <c r="GV169" s="257" t="n"/>
      <c r="GW169" s="257" t="n"/>
      <c r="GX169" s="257" t="n"/>
      <c r="GY169" s="257" t="n"/>
      <c r="GZ169" s="257" t="n"/>
      <c r="HA169" s="257" t="n"/>
      <c r="HB169" s="257" t="n"/>
      <c r="HC169" s="257" t="n"/>
      <c r="HD169" s="257" t="n"/>
      <c r="HE169" s="257" t="n"/>
      <c r="HF169" s="257" t="n"/>
      <c r="HG169" s="257" t="n"/>
      <c r="HH169" s="257" t="n"/>
      <c r="HI169" s="257" t="n"/>
      <c r="HJ169" s="257" t="n"/>
      <c r="HK169" s="257" t="n"/>
      <c r="HL169" s="257" t="n"/>
      <c r="HM169" s="257" t="n"/>
      <c r="HN169" s="257" t="n"/>
      <c r="HO169" s="257" t="n"/>
      <c r="HP169" s="257" t="n"/>
      <c r="HQ169" s="257" t="n"/>
      <c r="HR169" s="257" t="n"/>
      <c r="HS169" s="257" t="n"/>
      <c r="HT169" s="257" t="n"/>
      <c r="HU169" s="257" t="n"/>
      <c r="HV169" s="257" t="n"/>
      <c r="HW169" s="257" t="n"/>
      <c r="HX169" s="257" t="n"/>
      <c r="HY169" s="257" t="n"/>
      <c r="HZ169" s="257" t="n"/>
      <c r="IA169" s="257" t="n"/>
      <c r="IB169" s="257" t="n"/>
      <c r="IC169" s="257" t="n"/>
      <c r="ID169" s="257" t="n"/>
      <c r="IE169" s="257" t="n"/>
      <c r="IF169" s="257" t="n"/>
      <c r="IG169" s="257" t="n"/>
      <c r="IH169" s="257" t="n"/>
      <c r="II169" s="257" t="n"/>
      <c r="IJ169" s="257" t="n"/>
      <c r="IK169" s="257" t="n"/>
      <c r="IL169" s="257" t="n"/>
      <c r="IM169" s="257" t="n"/>
      <c r="IN169" s="257" t="n"/>
      <c r="IO169" s="257" t="n"/>
    </row>
    <row r="170" ht="15.75" customFormat="1" customHeight="1" s="114">
      <c r="A170" s="257" t="n"/>
      <c r="B170" s="257" t="n"/>
      <c r="C170" s="257" t="n"/>
      <c r="D170" s="110" t="n"/>
      <c r="E170" s="111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  <c r="AU170" s="112" t="n"/>
      <c r="AV170" s="112" t="n"/>
      <c r="AW170" s="112" t="n"/>
      <c r="AX170" s="112" t="n"/>
      <c r="AY170" s="112" t="n"/>
      <c r="AZ170" s="112" t="n"/>
      <c r="BA170" s="112" t="n"/>
      <c r="BB170" s="113" t="n"/>
      <c r="BC170" s="257" t="n"/>
      <c r="BD170" s="257" t="n"/>
      <c r="BE170" s="314" t="n"/>
      <c r="BF170" s="314" t="n"/>
      <c r="BG170" s="288" t="n"/>
      <c r="BH170" s="289" t="n"/>
      <c r="BI170" s="289" t="n"/>
      <c r="BJ170" s="289" t="n"/>
      <c r="BK170" s="289" t="n"/>
      <c r="BL170" s="257" t="n"/>
      <c r="BM170" s="257" t="n"/>
      <c r="BN170" s="257" t="n"/>
      <c r="BO170" s="257" t="n"/>
      <c r="BP170" s="257" t="n"/>
      <c r="BQ170" s="257" t="n"/>
      <c r="BR170" s="257" t="n"/>
      <c r="BS170" s="257" t="n"/>
      <c r="BT170" s="257" t="n"/>
      <c r="BU170" s="257" t="n"/>
      <c r="BV170" s="257" t="n"/>
      <c r="BW170" s="257" t="n"/>
      <c r="BX170" s="257" t="n"/>
      <c r="BY170" s="257" t="n"/>
      <c r="BZ170" s="257" t="n"/>
      <c r="CA170" s="257" t="n"/>
      <c r="CB170" s="257" t="n"/>
      <c r="CC170" s="257" t="n"/>
      <c r="CD170" s="257" t="n"/>
      <c r="CE170" s="257" t="n"/>
      <c r="CF170" s="257" t="n"/>
      <c r="CG170" s="257" t="n"/>
      <c r="CH170" s="257" t="n"/>
      <c r="CI170" s="257" t="n"/>
      <c r="CJ170" s="257" t="n"/>
      <c r="CK170" s="257" t="n"/>
      <c r="CL170" s="257" t="n"/>
      <c r="CM170" s="257" t="n"/>
      <c r="CN170" s="257" t="n"/>
      <c r="CO170" s="257" t="n"/>
      <c r="CP170" s="257" t="n"/>
      <c r="CQ170" s="257" t="n"/>
      <c r="CR170" s="257" t="n"/>
      <c r="CS170" s="257" t="n"/>
      <c r="CT170" s="257" t="n"/>
      <c r="CU170" s="257" t="n"/>
      <c r="CV170" s="257" t="n"/>
      <c r="CW170" s="257" t="n"/>
      <c r="CX170" s="257" t="n"/>
      <c r="CY170" s="257" t="n"/>
      <c r="CZ170" s="257" t="n"/>
      <c r="DA170" s="257" t="n"/>
      <c r="DB170" s="257" t="n"/>
      <c r="DC170" s="257" t="n"/>
      <c r="DD170" s="257" t="n"/>
      <c r="DE170" s="257" t="n"/>
      <c r="DF170" s="257" t="n"/>
      <c r="DG170" s="257" t="n"/>
      <c r="DH170" s="257" t="n"/>
      <c r="DI170" s="257" t="n"/>
      <c r="DJ170" s="257" t="n"/>
      <c r="DK170" s="257" t="n"/>
      <c r="DL170" s="257" t="n"/>
      <c r="DM170" s="257" t="n"/>
      <c r="DN170" s="257" t="n"/>
      <c r="DO170" s="257" t="n"/>
      <c r="DP170" s="257" t="n"/>
      <c r="DQ170" s="257" t="n"/>
      <c r="DR170" s="257" t="n"/>
      <c r="DS170" s="257" t="n"/>
      <c r="DT170" s="257" t="n"/>
      <c r="DU170" s="257" t="n"/>
      <c r="DV170" s="257" t="n"/>
      <c r="DW170" s="257" t="n"/>
      <c r="DX170" s="257" t="n"/>
      <c r="DY170" s="257" t="n"/>
      <c r="DZ170" s="257" t="n"/>
      <c r="EA170" s="257" t="n"/>
      <c r="EB170" s="257" t="n"/>
      <c r="EC170" s="257" t="n"/>
      <c r="ED170" s="257" t="n"/>
      <c r="EE170" s="257" t="n"/>
      <c r="EF170" s="257" t="n"/>
      <c r="EG170" s="257" t="n"/>
      <c r="EH170" s="257" t="n"/>
      <c r="EI170" s="257" t="n"/>
      <c r="EJ170" s="257" t="n"/>
      <c r="EK170" s="257" t="n"/>
      <c r="EL170" s="257" t="n"/>
      <c r="EM170" s="257" t="n"/>
      <c r="EN170" s="257" t="n"/>
      <c r="EO170" s="257" t="n"/>
      <c r="EP170" s="257" t="n"/>
      <c r="EQ170" s="257" t="n"/>
      <c r="ER170" s="257" t="n"/>
      <c r="ES170" s="257" t="n"/>
      <c r="ET170" s="257" t="n"/>
      <c r="EU170" s="257" t="n"/>
      <c r="EV170" s="257" t="n"/>
      <c r="EW170" s="257" t="n"/>
      <c r="EX170" s="257" t="n"/>
      <c r="EY170" s="257" t="n"/>
      <c r="EZ170" s="257" t="n"/>
      <c r="FA170" s="257" t="n"/>
      <c r="FB170" s="257" t="n"/>
      <c r="FC170" s="257" t="n"/>
      <c r="FD170" s="257" t="n"/>
      <c r="FE170" s="257" t="n"/>
      <c r="FF170" s="257" t="n"/>
      <c r="FG170" s="257" t="n"/>
      <c r="FH170" s="257" t="n"/>
      <c r="FI170" s="257" t="n"/>
      <c r="FJ170" s="257" t="n"/>
      <c r="FK170" s="257" t="n"/>
      <c r="FL170" s="257" t="n"/>
      <c r="FM170" s="257" t="n"/>
      <c r="FN170" s="257" t="n"/>
      <c r="FO170" s="257" t="n"/>
      <c r="FP170" s="257" t="n"/>
      <c r="FQ170" s="257" t="n"/>
      <c r="FR170" s="257" t="n"/>
      <c r="FS170" s="257" t="n"/>
      <c r="FT170" s="257" t="n"/>
      <c r="FU170" s="257" t="n"/>
      <c r="FV170" s="257" t="n"/>
      <c r="FW170" s="257" t="n"/>
      <c r="FX170" s="257" t="n"/>
      <c r="FY170" s="257" t="n"/>
      <c r="FZ170" s="257" t="n"/>
      <c r="GA170" s="257" t="n"/>
      <c r="GB170" s="257" t="n"/>
      <c r="GC170" s="257" t="n"/>
      <c r="GD170" s="257" t="n"/>
      <c r="GE170" s="257" t="n"/>
      <c r="GF170" s="257" t="n"/>
      <c r="GG170" s="257" t="n"/>
      <c r="GH170" s="257" t="n"/>
      <c r="GI170" s="257" t="n"/>
      <c r="GJ170" s="257" t="n"/>
      <c r="GK170" s="257" t="n"/>
      <c r="GL170" s="257" t="n"/>
      <c r="GM170" s="257" t="n"/>
      <c r="GN170" s="257" t="n"/>
      <c r="GO170" s="257" t="n"/>
      <c r="GP170" s="257" t="n"/>
      <c r="GQ170" s="257" t="n"/>
      <c r="GR170" s="257" t="n"/>
      <c r="GS170" s="257" t="n"/>
      <c r="GT170" s="257" t="n"/>
      <c r="GU170" s="257" t="n"/>
      <c r="GV170" s="257" t="n"/>
      <c r="GW170" s="257" t="n"/>
      <c r="GX170" s="257" t="n"/>
      <c r="GY170" s="257" t="n"/>
      <c r="GZ170" s="257" t="n"/>
      <c r="HA170" s="257" t="n"/>
      <c r="HB170" s="257" t="n"/>
      <c r="HC170" s="257" t="n"/>
      <c r="HD170" s="257" t="n"/>
      <c r="HE170" s="257" t="n"/>
      <c r="HF170" s="257" t="n"/>
      <c r="HG170" s="257" t="n"/>
      <c r="HH170" s="257" t="n"/>
      <c r="HI170" s="257" t="n"/>
      <c r="HJ170" s="257" t="n"/>
      <c r="HK170" s="257" t="n"/>
      <c r="HL170" s="257" t="n"/>
      <c r="HM170" s="257" t="n"/>
      <c r="HN170" s="257" t="n"/>
      <c r="HO170" s="257" t="n"/>
      <c r="HP170" s="257" t="n"/>
      <c r="HQ170" s="257" t="n"/>
      <c r="HR170" s="257" t="n"/>
      <c r="HS170" s="257" t="n"/>
      <c r="HT170" s="257" t="n"/>
      <c r="HU170" s="257" t="n"/>
      <c r="HV170" s="257" t="n"/>
      <c r="HW170" s="257" t="n"/>
      <c r="HX170" s="257" t="n"/>
      <c r="HY170" s="257" t="n"/>
      <c r="HZ170" s="257" t="n"/>
      <c r="IA170" s="257" t="n"/>
      <c r="IB170" s="257" t="n"/>
      <c r="IC170" s="257" t="n"/>
      <c r="ID170" s="257" t="n"/>
      <c r="IE170" s="257" t="n"/>
      <c r="IF170" s="257" t="n"/>
      <c r="IG170" s="257" t="n"/>
      <c r="IH170" s="257" t="n"/>
      <c r="II170" s="257" t="n"/>
      <c r="IJ170" s="257" t="n"/>
      <c r="IK170" s="257" t="n"/>
      <c r="IL170" s="257" t="n"/>
      <c r="IM170" s="257" t="n"/>
      <c r="IN170" s="257" t="n"/>
      <c r="IO170" s="257" t="n"/>
    </row>
    <row r="171" ht="15.75" customFormat="1" customHeight="1" s="114">
      <c r="A171" s="257" t="n"/>
      <c r="B171" s="257" t="n"/>
      <c r="C171" s="257" t="n"/>
      <c r="D171" s="110" t="n"/>
      <c r="E171" s="111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  <c r="AU171" s="112" t="n"/>
      <c r="AV171" s="112" t="n"/>
      <c r="AW171" s="112" t="n"/>
      <c r="AX171" s="112" t="n"/>
      <c r="AY171" s="112" t="n"/>
      <c r="AZ171" s="112" t="n"/>
      <c r="BA171" s="112" t="n"/>
      <c r="BB171" s="113" t="n"/>
      <c r="BC171" s="257" t="n"/>
      <c r="BD171" s="257" t="n"/>
      <c r="BE171" s="314" t="n"/>
      <c r="BF171" s="314" t="n"/>
      <c r="BG171" s="291" t="n"/>
      <c r="BH171" s="292" t="n"/>
      <c r="BI171" s="292" t="n"/>
      <c r="BJ171" s="289" t="n"/>
      <c r="BK171" s="289" t="n"/>
      <c r="BL171" s="257" t="n"/>
      <c r="BM171" s="257" t="n"/>
      <c r="BN171" s="257" t="n"/>
      <c r="BO171" s="257" t="n"/>
      <c r="BP171" s="257" t="n"/>
      <c r="BQ171" s="257" t="n"/>
      <c r="BR171" s="257" t="n"/>
      <c r="BS171" s="257" t="n"/>
      <c r="BT171" s="257" t="n"/>
      <c r="BU171" s="257" t="n"/>
      <c r="BV171" s="257" t="n"/>
      <c r="BW171" s="257" t="n"/>
      <c r="BX171" s="257" t="n"/>
      <c r="BY171" s="257" t="n"/>
      <c r="BZ171" s="257" t="n"/>
      <c r="CA171" s="257" t="n"/>
      <c r="CB171" s="257" t="n"/>
      <c r="CC171" s="257" t="n"/>
      <c r="CD171" s="257" t="n"/>
      <c r="CE171" s="257" t="n"/>
      <c r="CF171" s="257" t="n"/>
      <c r="CG171" s="257" t="n"/>
      <c r="CH171" s="257" t="n"/>
      <c r="CI171" s="257" t="n"/>
      <c r="CJ171" s="257" t="n"/>
      <c r="CK171" s="257" t="n"/>
      <c r="CL171" s="257" t="n"/>
      <c r="CM171" s="257" t="n"/>
      <c r="CN171" s="257" t="n"/>
      <c r="CO171" s="257" t="n"/>
      <c r="CP171" s="257" t="n"/>
      <c r="CQ171" s="257" t="n"/>
      <c r="CR171" s="257" t="n"/>
      <c r="CS171" s="257" t="n"/>
      <c r="CT171" s="257" t="n"/>
      <c r="CU171" s="257" t="n"/>
      <c r="CV171" s="257" t="n"/>
      <c r="CW171" s="257" t="n"/>
      <c r="CX171" s="257" t="n"/>
      <c r="CY171" s="257" t="n"/>
      <c r="CZ171" s="257" t="n"/>
      <c r="DA171" s="257" t="n"/>
      <c r="DB171" s="257" t="n"/>
      <c r="DC171" s="257" t="n"/>
      <c r="DD171" s="257" t="n"/>
      <c r="DE171" s="257" t="n"/>
      <c r="DF171" s="257" t="n"/>
      <c r="DG171" s="257" t="n"/>
      <c r="DH171" s="257" t="n"/>
      <c r="DI171" s="257" t="n"/>
      <c r="DJ171" s="257" t="n"/>
      <c r="DK171" s="257" t="n"/>
      <c r="DL171" s="257" t="n"/>
      <c r="DM171" s="257" t="n"/>
      <c r="DN171" s="257" t="n"/>
      <c r="DO171" s="257" t="n"/>
      <c r="DP171" s="257" t="n"/>
      <c r="DQ171" s="257" t="n"/>
      <c r="DR171" s="257" t="n"/>
      <c r="DS171" s="257" t="n"/>
      <c r="DT171" s="257" t="n"/>
      <c r="DU171" s="257" t="n"/>
      <c r="DV171" s="257" t="n"/>
      <c r="DW171" s="257" t="n"/>
      <c r="DX171" s="257" t="n"/>
      <c r="DY171" s="257" t="n"/>
      <c r="DZ171" s="257" t="n"/>
      <c r="EA171" s="257" t="n"/>
      <c r="EB171" s="257" t="n"/>
      <c r="EC171" s="257" t="n"/>
      <c r="ED171" s="257" t="n"/>
      <c r="EE171" s="257" t="n"/>
      <c r="EF171" s="257" t="n"/>
      <c r="EG171" s="257" t="n"/>
      <c r="EH171" s="257" t="n"/>
      <c r="EI171" s="257" t="n"/>
      <c r="EJ171" s="257" t="n"/>
      <c r="EK171" s="257" t="n"/>
      <c r="EL171" s="257" t="n"/>
      <c r="EM171" s="257" t="n"/>
      <c r="EN171" s="257" t="n"/>
      <c r="EO171" s="257" t="n"/>
      <c r="EP171" s="257" t="n"/>
      <c r="EQ171" s="257" t="n"/>
      <c r="ER171" s="257" t="n"/>
      <c r="ES171" s="257" t="n"/>
      <c r="ET171" s="257" t="n"/>
      <c r="EU171" s="257" t="n"/>
      <c r="EV171" s="257" t="n"/>
      <c r="EW171" s="257" t="n"/>
      <c r="EX171" s="257" t="n"/>
      <c r="EY171" s="257" t="n"/>
      <c r="EZ171" s="257" t="n"/>
      <c r="FA171" s="257" t="n"/>
      <c r="FB171" s="257" t="n"/>
      <c r="FC171" s="257" t="n"/>
      <c r="FD171" s="257" t="n"/>
      <c r="FE171" s="257" t="n"/>
      <c r="FF171" s="257" t="n"/>
      <c r="FG171" s="257" t="n"/>
      <c r="FH171" s="257" t="n"/>
      <c r="FI171" s="257" t="n"/>
      <c r="FJ171" s="257" t="n"/>
      <c r="FK171" s="257" t="n"/>
      <c r="FL171" s="257" t="n"/>
      <c r="FM171" s="257" t="n"/>
      <c r="FN171" s="257" t="n"/>
      <c r="FO171" s="257" t="n"/>
      <c r="FP171" s="257" t="n"/>
      <c r="FQ171" s="257" t="n"/>
      <c r="FR171" s="257" t="n"/>
      <c r="FS171" s="257" t="n"/>
      <c r="FT171" s="257" t="n"/>
      <c r="FU171" s="257" t="n"/>
      <c r="FV171" s="257" t="n"/>
      <c r="FW171" s="257" t="n"/>
      <c r="FX171" s="257" t="n"/>
      <c r="FY171" s="257" t="n"/>
      <c r="FZ171" s="257" t="n"/>
      <c r="GA171" s="257" t="n"/>
      <c r="GB171" s="257" t="n"/>
      <c r="GC171" s="257" t="n"/>
      <c r="GD171" s="257" t="n"/>
      <c r="GE171" s="257" t="n"/>
      <c r="GF171" s="257" t="n"/>
      <c r="GG171" s="257" t="n"/>
      <c r="GH171" s="257" t="n"/>
      <c r="GI171" s="257" t="n"/>
      <c r="GJ171" s="257" t="n"/>
      <c r="GK171" s="257" t="n"/>
      <c r="GL171" s="257" t="n"/>
      <c r="GM171" s="257" t="n"/>
      <c r="GN171" s="257" t="n"/>
      <c r="GO171" s="257" t="n"/>
      <c r="GP171" s="257" t="n"/>
      <c r="GQ171" s="257" t="n"/>
      <c r="GR171" s="257" t="n"/>
      <c r="GS171" s="257" t="n"/>
      <c r="GT171" s="257" t="n"/>
      <c r="GU171" s="257" t="n"/>
      <c r="GV171" s="257" t="n"/>
      <c r="GW171" s="257" t="n"/>
      <c r="GX171" s="257" t="n"/>
      <c r="GY171" s="257" t="n"/>
      <c r="GZ171" s="257" t="n"/>
      <c r="HA171" s="257" t="n"/>
      <c r="HB171" s="257" t="n"/>
      <c r="HC171" s="257" t="n"/>
      <c r="HD171" s="257" t="n"/>
      <c r="HE171" s="257" t="n"/>
      <c r="HF171" s="257" t="n"/>
      <c r="HG171" s="257" t="n"/>
      <c r="HH171" s="257" t="n"/>
      <c r="HI171" s="257" t="n"/>
      <c r="HJ171" s="257" t="n"/>
      <c r="HK171" s="257" t="n"/>
      <c r="HL171" s="257" t="n"/>
      <c r="HM171" s="257" t="n"/>
      <c r="HN171" s="257" t="n"/>
      <c r="HO171" s="257" t="n"/>
      <c r="HP171" s="257" t="n"/>
      <c r="HQ171" s="257" t="n"/>
      <c r="HR171" s="257" t="n"/>
      <c r="HS171" s="257" t="n"/>
      <c r="HT171" s="257" t="n"/>
      <c r="HU171" s="257" t="n"/>
      <c r="HV171" s="257" t="n"/>
      <c r="HW171" s="257" t="n"/>
      <c r="HX171" s="257" t="n"/>
      <c r="HY171" s="257" t="n"/>
      <c r="HZ171" s="257" t="n"/>
      <c r="IA171" s="257" t="n"/>
      <c r="IB171" s="257" t="n"/>
      <c r="IC171" s="257" t="n"/>
      <c r="ID171" s="257" t="n"/>
      <c r="IE171" s="257" t="n"/>
      <c r="IF171" s="257" t="n"/>
      <c r="IG171" s="257" t="n"/>
      <c r="IH171" s="257" t="n"/>
      <c r="II171" s="257" t="n"/>
      <c r="IJ171" s="257" t="n"/>
      <c r="IK171" s="257" t="n"/>
      <c r="IL171" s="257" t="n"/>
      <c r="IM171" s="257" t="n"/>
      <c r="IN171" s="257" t="n"/>
      <c r="IO171" s="257" t="n"/>
    </row>
    <row r="172" ht="15.75" customFormat="1" customHeight="1" s="114">
      <c r="A172" s="257" t="n"/>
      <c r="B172" s="257" t="n"/>
      <c r="C172" s="257" t="n"/>
      <c r="D172" s="110" t="n"/>
      <c r="E172" s="111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  <c r="AU172" s="112" t="n"/>
      <c r="AV172" s="112" t="n"/>
      <c r="AW172" s="112" t="n"/>
      <c r="AX172" s="112" t="n"/>
      <c r="AY172" s="112" t="n"/>
      <c r="AZ172" s="112" t="n"/>
      <c r="BA172" s="112" t="n"/>
      <c r="BB172" s="113" t="n"/>
      <c r="BC172" s="257" t="n"/>
      <c r="BD172" s="257" t="n"/>
      <c r="BE172" s="289" t="n"/>
      <c r="BF172" s="151" t="n"/>
      <c r="BG172" s="288" t="n"/>
      <c r="BH172" s="289" t="n"/>
      <c r="BI172" s="289" t="n"/>
      <c r="BJ172" s="289" t="n"/>
      <c r="BK172" s="289" t="n"/>
      <c r="BL172" s="257" t="n"/>
      <c r="BM172" s="257" t="n"/>
      <c r="BN172" s="257" t="n"/>
      <c r="BO172" s="257" t="n"/>
      <c r="BP172" s="257" t="n"/>
      <c r="BQ172" s="257" t="n"/>
      <c r="BR172" s="257" t="n"/>
      <c r="BS172" s="257" t="n"/>
      <c r="BT172" s="257" t="n"/>
      <c r="BU172" s="257" t="n"/>
      <c r="BV172" s="257" t="n"/>
      <c r="BW172" s="257" t="n"/>
      <c r="BX172" s="257" t="n"/>
      <c r="BY172" s="257" t="n"/>
      <c r="BZ172" s="257" t="n"/>
      <c r="CA172" s="257" t="n"/>
      <c r="CB172" s="257" t="n"/>
      <c r="CC172" s="257" t="n"/>
      <c r="CD172" s="257" t="n"/>
      <c r="CE172" s="257" t="n"/>
      <c r="CF172" s="257" t="n"/>
      <c r="CG172" s="257" t="n"/>
      <c r="CH172" s="257" t="n"/>
      <c r="CI172" s="257" t="n"/>
      <c r="CJ172" s="257" t="n"/>
      <c r="CK172" s="257" t="n"/>
      <c r="CL172" s="257" t="n"/>
      <c r="CM172" s="257" t="n"/>
      <c r="CN172" s="257" t="n"/>
      <c r="CO172" s="257" t="n"/>
      <c r="CP172" s="257" t="n"/>
      <c r="CQ172" s="257" t="n"/>
      <c r="CR172" s="257" t="n"/>
      <c r="CS172" s="257" t="n"/>
      <c r="CT172" s="257" t="n"/>
      <c r="CU172" s="257" t="n"/>
      <c r="CV172" s="257" t="n"/>
      <c r="CW172" s="257" t="n"/>
      <c r="CX172" s="257" t="n"/>
      <c r="CY172" s="257" t="n"/>
      <c r="CZ172" s="257" t="n"/>
      <c r="DA172" s="257" t="n"/>
      <c r="DB172" s="257" t="n"/>
      <c r="DC172" s="257" t="n"/>
      <c r="DD172" s="257" t="n"/>
      <c r="DE172" s="257" t="n"/>
      <c r="DF172" s="257" t="n"/>
      <c r="DG172" s="257" t="n"/>
      <c r="DH172" s="257" t="n"/>
      <c r="DI172" s="257" t="n"/>
      <c r="DJ172" s="257" t="n"/>
      <c r="DK172" s="257" t="n"/>
      <c r="DL172" s="257" t="n"/>
      <c r="DM172" s="257" t="n"/>
      <c r="DN172" s="257" t="n"/>
      <c r="DO172" s="257" t="n"/>
      <c r="DP172" s="257" t="n"/>
      <c r="DQ172" s="257" t="n"/>
      <c r="DR172" s="257" t="n"/>
      <c r="DS172" s="257" t="n"/>
      <c r="DT172" s="257" t="n"/>
      <c r="DU172" s="257" t="n"/>
      <c r="DV172" s="257" t="n"/>
      <c r="DW172" s="257" t="n"/>
      <c r="DX172" s="257" t="n"/>
      <c r="DY172" s="257" t="n"/>
      <c r="DZ172" s="257" t="n"/>
      <c r="EA172" s="257" t="n"/>
      <c r="EB172" s="257" t="n"/>
      <c r="EC172" s="257" t="n"/>
      <c r="ED172" s="257" t="n"/>
      <c r="EE172" s="257" t="n"/>
      <c r="EF172" s="257" t="n"/>
      <c r="EG172" s="257" t="n"/>
      <c r="EH172" s="257" t="n"/>
      <c r="EI172" s="257" t="n"/>
      <c r="EJ172" s="257" t="n"/>
      <c r="EK172" s="257" t="n"/>
      <c r="EL172" s="257" t="n"/>
      <c r="EM172" s="257" t="n"/>
      <c r="EN172" s="257" t="n"/>
      <c r="EO172" s="257" t="n"/>
      <c r="EP172" s="257" t="n"/>
      <c r="EQ172" s="257" t="n"/>
      <c r="ER172" s="257" t="n"/>
      <c r="ES172" s="257" t="n"/>
      <c r="ET172" s="257" t="n"/>
      <c r="EU172" s="257" t="n"/>
      <c r="EV172" s="257" t="n"/>
      <c r="EW172" s="257" t="n"/>
      <c r="EX172" s="257" t="n"/>
      <c r="EY172" s="257" t="n"/>
      <c r="EZ172" s="257" t="n"/>
      <c r="FA172" s="257" t="n"/>
      <c r="FB172" s="257" t="n"/>
      <c r="FC172" s="257" t="n"/>
      <c r="FD172" s="257" t="n"/>
      <c r="FE172" s="257" t="n"/>
      <c r="FF172" s="257" t="n"/>
      <c r="FG172" s="257" t="n"/>
      <c r="FH172" s="257" t="n"/>
      <c r="FI172" s="257" t="n"/>
      <c r="FJ172" s="257" t="n"/>
      <c r="FK172" s="257" t="n"/>
      <c r="FL172" s="257" t="n"/>
      <c r="FM172" s="257" t="n"/>
      <c r="FN172" s="257" t="n"/>
      <c r="FO172" s="257" t="n"/>
      <c r="FP172" s="257" t="n"/>
      <c r="FQ172" s="257" t="n"/>
      <c r="FR172" s="257" t="n"/>
      <c r="FS172" s="257" t="n"/>
      <c r="FT172" s="257" t="n"/>
      <c r="FU172" s="257" t="n"/>
      <c r="FV172" s="257" t="n"/>
      <c r="FW172" s="257" t="n"/>
      <c r="FX172" s="257" t="n"/>
      <c r="FY172" s="257" t="n"/>
      <c r="FZ172" s="257" t="n"/>
      <c r="GA172" s="257" t="n"/>
      <c r="GB172" s="257" t="n"/>
      <c r="GC172" s="257" t="n"/>
      <c r="GD172" s="257" t="n"/>
      <c r="GE172" s="257" t="n"/>
      <c r="GF172" s="257" t="n"/>
      <c r="GG172" s="257" t="n"/>
      <c r="GH172" s="257" t="n"/>
      <c r="GI172" s="257" t="n"/>
      <c r="GJ172" s="257" t="n"/>
      <c r="GK172" s="257" t="n"/>
      <c r="GL172" s="257" t="n"/>
      <c r="GM172" s="257" t="n"/>
      <c r="GN172" s="257" t="n"/>
      <c r="GO172" s="257" t="n"/>
      <c r="GP172" s="257" t="n"/>
      <c r="GQ172" s="257" t="n"/>
      <c r="GR172" s="257" t="n"/>
      <c r="GS172" s="257" t="n"/>
      <c r="GT172" s="257" t="n"/>
      <c r="GU172" s="257" t="n"/>
      <c r="GV172" s="257" t="n"/>
      <c r="GW172" s="257" t="n"/>
      <c r="GX172" s="257" t="n"/>
      <c r="GY172" s="257" t="n"/>
      <c r="GZ172" s="257" t="n"/>
      <c r="HA172" s="257" t="n"/>
      <c r="HB172" s="257" t="n"/>
      <c r="HC172" s="257" t="n"/>
      <c r="HD172" s="257" t="n"/>
      <c r="HE172" s="257" t="n"/>
      <c r="HF172" s="257" t="n"/>
      <c r="HG172" s="257" t="n"/>
      <c r="HH172" s="257" t="n"/>
      <c r="HI172" s="257" t="n"/>
      <c r="HJ172" s="257" t="n"/>
      <c r="HK172" s="257" t="n"/>
      <c r="HL172" s="257" t="n"/>
      <c r="HM172" s="257" t="n"/>
      <c r="HN172" s="257" t="n"/>
      <c r="HO172" s="257" t="n"/>
      <c r="HP172" s="257" t="n"/>
      <c r="HQ172" s="257" t="n"/>
      <c r="HR172" s="257" t="n"/>
      <c r="HS172" s="257" t="n"/>
      <c r="HT172" s="257" t="n"/>
      <c r="HU172" s="257" t="n"/>
      <c r="HV172" s="257" t="n"/>
      <c r="HW172" s="257" t="n"/>
      <c r="HX172" s="257" t="n"/>
      <c r="HY172" s="257" t="n"/>
      <c r="HZ172" s="257" t="n"/>
      <c r="IA172" s="257" t="n"/>
      <c r="IB172" s="257" t="n"/>
      <c r="IC172" s="257" t="n"/>
      <c r="ID172" s="257" t="n"/>
      <c r="IE172" s="257" t="n"/>
      <c r="IF172" s="257" t="n"/>
      <c r="IG172" s="257" t="n"/>
      <c r="IH172" s="257" t="n"/>
      <c r="II172" s="257" t="n"/>
      <c r="IJ172" s="257" t="n"/>
      <c r="IK172" s="257" t="n"/>
      <c r="IL172" s="257" t="n"/>
      <c r="IM172" s="257" t="n"/>
      <c r="IN172" s="257" t="n"/>
      <c r="IO172" s="257" t="n"/>
    </row>
    <row r="173" ht="15.75" customFormat="1" customHeight="1" s="114">
      <c r="A173" s="257" t="n"/>
      <c r="B173" s="257" t="n"/>
      <c r="C173" s="257" t="n"/>
      <c r="D173" s="110" t="n"/>
      <c r="E173" s="111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  <c r="AU173" s="112" t="n"/>
      <c r="AV173" s="112" t="n"/>
      <c r="AW173" s="112" t="n"/>
      <c r="AX173" s="112" t="n"/>
      <c r="AY173" s="112" t="n"/>
      <c r="AZ173" s="112" t="n"/>
      <c r="BA173" s="112" t="n"/>
      <c r="BB173" s="113" t="n"/>
      <c r="BC173" s="257" t="n"/>
      <c r="BD173" s="257" t="n"/>
      <c r="BE173" s="291" t="n"/>
      <c r="BF173" s="291" t="n"/>
      <c r="BG173" s="291" t="n"/>
      <c r="BH173" s="292" t="n"/>
      <c r="BI173" s="292" t="n"/>
      <c r="BJ173" s="293" t="n"/>
      <c r="BK173" s="293" t="n"/>
      <c r="BL173" s="257" t="n"/>
      <c r="BM173" s="257" t="n"/>
      <c r="BN173" s="257" t="n"/>
      <c r="BO173" s="257" t="n"/>
      <c r="BP173" s="257" t="n"/>
      <c r="BQ173" s="257" t="n"/>
      <c r="BR173" s="257" t="n"/>
      <c r="BS173" s="257" t="n"/>
      <c r="BT173" s="257" t="n"/>
      <c r="BU173" s="257" t="n"/>
      <c r="BV173" s="257" t="n"/>
      <c r="BW173" s="257" t="n"/>
      <c r="BX173" s="257" t="n"/>
      <c r="BY173" s="257" t="n"/>
      <c r="BZ173" s="257" t="n"/>
      <c r="CA173" s="257" t="n"/>
      <c r="CB173" s="257" t="n"/>
      <c r="CC173" s="257" t="n"/>
      <c r="CD173" s="257" t="n"/>
      <c r="CE173" s="257" t="n"/>
      <c r="CF173" s="257" t="n"/>
      <c r="CG173" s="257" t="n"/>
      <c r="CH173" s="257" t="n"/>
      <c r="CI173" s="257" t="n"/>
      <c r="CJ173" s="257" t="n"/>
      <c r="CK173" s="257" t="n"/>
      <c r="CL173" s="257" t="n"/>
      <c r="CM173" s="257" t="n"/>
      <c r="CN173" s="257" t="n"/>
      <c r="CO173" s="257" t="n"/>
      <c r="CP173" s="257" t="n"/>
      <c r="CQ173" s="257" t="n"/>
      <c r="CR173" s="257" t="n"/>
      <c r="CS173" s="257" t="n"/>
      <c r="CT173" s="257" t="n"/>
      <c r="CU173" s="257" t="n"/>
      <c r="CV173" s="257" t="n"/>
      <c r="CW173" s="257" t="n"/>
      <c r="CX173" s="257" t="n"/>
      <c r="CY173" s="257" t="n"/>
      <c r="CZ173" s="257" t="n"/>
      <c r="DA173" s="257" t="n"/>
      <c r="DB173" s="257" t="n"/>
      <c r="DC173" s="257" t="n"/>
      <c r="DD173" s="257" t="n"/>
      <c r="DE173" s="257" t="n"/>
      <c r="DF173" s="257" t="n"/>
      <c r="DG173" s="257" t="n"/>
      <c r="DH173" s="257" t="n"/>
      <c r="DI173" s="257" t="n"/>
      <c r="DJ173" s="257" t="n"/>
      <c r="DK173" s="257" t="n"/>
      <c r="DL173" s="257" t="n"/>
      <c r="DM173" s="257" t="n"/>
      <c r="DN173" s="257" t="n"/>
      <c r="DO173" s="257" t="n"/>
      <c r="DP173" s="257" t="n"/>
      <c r="DQ173" s="257" t="n"/>
      <c r="DR173" s="257" t="n"/>
      <c r="DS173" s="257" t="n"/>
      <c r="DT173" s="257" t="n"/>
      <c r="DU173" s="257" t="n"/>
      <c r="DV173" s="257" t="n"/>
      <c r="DW173" s="257" t="n"/>
      <c r="DX173" s="257" t="n"/>
      <c r="DY173" s="257" t="n"/>
      <c r="DZ173" s="257" t="n"/>
      <c r="EA173" s="257" t="n"/>
      <c r="EB173" s="257" t="n"/>
      <c r="EC173" s="257" t="n"/>
      <c r="ED173" s="257" t="n"/>
      <c r="EE173" s="257" t="n"/>
      <c r="EF173" s="257" t="n"/>
      <c r="EG173" s="257" t="n"/>
      <c r="EH173" s="257" t="n"/>
      <c r="EI173" s="257" t="n"/>
      <c r="EJ173" s="257" t="n"/>
      <c r="EK173" s="257" t="n"/>
      <c r="EL173" s="257" t="n"/>
      <c r="EM173" s="257" t="n"/>
      <c r="EN173" s="257" t="n"/>
      <c r="EO173" s="257" t="n"/>
      <c r="EP173" s="257" t="n"/>
      <c r="EQ173" s="257" t="n"/>
      <c r="ER173" s="257" t="n"/>
      <c r="ES173" s="257" t="n"/>
      <c r="ET173" s="257" t="n"/>
      <c r="EU173" s="257" t="n"/>
      <c r="EV173" s="257" t="n"/>
      <c r="EW173" s="257" t="n"/>
      <c r="EX173" s="257" t="n"/>
      <c r="EY173" s="257" t="n"/>
      <c r="EZ173" s="257" t="n"/>
      <c r="FA173" s="257" t="n"/>
      <c r="FB173" s="257" t="n"/>
      <c r="FC173" s="257" t="n"/>
      <c r="FD173" s="257" t="n"/>
      <c r="FE173" s="257" t="n"/>
      <c r="FF173" s="257" t="n"/>
      <c r="FG173" s="257" t="n"/>
      <c r="FH173" s="257" t="n"/>
      <c r="FI173" s="257" t="n"/>
      <c r="FJ173" s="257" t="n"/>
      <c r="FK173" s="257" t="n"/>
      <c r="FL173" s="257" t="n"/>
      <c r="FM173" s="257" t="n"/>
      <c r="FN173" s="257" t="n"/>
      <c r="FO173" s="257" t="n"/>
      <c r="FP173" s="257" t="n"/>
      <c r="FQ173" s="257" t="n"/>
      <c r="FR173" s="257" t="n"/>
      <c r="FS173" s="257" t="n"/>
      <c r="FT173" s="257" t="n"/>
      <c r="FU173" s="257" t="n"/>
      <c r="FV173" s="257" t="n"/>
      <c r="FW173" s="257" t="n"/>
      <c r="FX173" s="257" t="n"/>
      <c r="FY173" s="257" t="n"/>
      <c r="FZ173" s="257" t="n"/>
      <c r="GA173" s="257" t="n"/>
      <c r="GB173" s="257" t="n"/>
      <c r="GC173" s="257" t="n"/>
      <c r="GD173" s="257" t="n"/>
      <c r="GE173" s="257" t="n"/>
      <c r="GF173" s="257" t="n"/>
      <c r="GG173" s="257" t="n"/>
      <c r="GH173" s="257" t="n"/>
      <c r="GI173" s="257" t="n"/>
      <c r="GJ173" s="257" t="n"/>
      <c r="GK173" s="257" t="n"/>
      <c r="GL173" s="257" t="n"/>
      <c r="GM173" s="257" t="n"/>
      <c r="GN173" s="257" t="n"/>
      <c r="GO173" s="257" t="n"/>
      <c r="GP173" s="257" t="n"/>
      <c r="GQ173" s="257" t="n"/>
      <c r="GR173" s="257" t="n"/>
      <c r="GS173" s="257" t="n"/>
      <c r="GT173" s="257" t="n"/>
      <c r="GU173" s="257" t="n"/>
      <c r="GV173" s="257" t="n"/>
      <c r="GW173" s="257" t="n"/>
      <c r="GX173" s="257" t="n"/>
      <c r="GY173" s="257" t="n"/>
      <c r="GZ173" s="257" t="n"/>
      <c r="HA173" s="257" t="n"/>
      <c r="HB173" s="257" t="n"/>
      <c r="HC173" s="257" t="n"/>
      <c r="HD173" s="257" t="n"/>
      <c r="HE173" s="257" t="n"/>
      <c r="HF173" s="257" t="n"/>
      <c r="HG173" s="257" t="n"/>
      <c r="HH173" s="257" t="n"/>
      <c r="HI173" s="257" t="n"/>
      <c r="HJ173" s="257" t="n"/>
      <c r="HK173" s="257" t="n"/>
      <c r="HL173" s="257" t="n"/>
      <c r="HM173" s="257" t="n"/>
      <c r="HN173" s="257" t="n"/>
      <c r="HO173" s="257" t="n"/>
      <c r="HP173" s="257" t="n"/>
      <c r="HQ173" s="257" t="n"/>
      <c r="HR173" s="257" t="n"/>
      <c r="HS173" s="257" t="n"/>
      <c r="HT173" s="257" t="n"/>
      <c r="HU173" s="257" t="n"/>
      <c r="HV173" s="257" t="n"/>
      <c r="HW173" s="257" t="n"/>
      <c r="HX173" s="257" t="n"/>
      <c r="HY173" s="257" t="n"/>
      <c r="HZ173" s="257" t="n"/>
      <c r="IA173" s="257" t="n"/>
      <c r="IB173" s="257" t="n"/>
      <c r="IC173" s="257" t="n"/>
      <c r="ID173" s="257" t="n"/>
      <c r="IE173" s="257" t="n"/>
      <c r="IF173" s="257" t="n"/>
      <c r="IG173" s="257" t="n"/>
      <c r="IH173" s="257" t="n"/>
      <c r="II173" s="257" t="n"/>
      <c r="IJ173" s="257" t="n"/>
      <c r="IK173" s="257" t="n"/>
      <c r="IL173" s="257" t="n"/>
      <c r="IM173" s="257" t="n"/>
      <c r="IN173" s="257" t="n"/>
      <c r="IO173" s="257" t="n"/>
    </row>
    <row r="174" ht="15.75" customFormat="1" customHeight="1" s="114">
      <c r="A174" s="257" t="n"/>
      <c r="B174" s="257" t="n"/>
      <c r="C174" s="257" t="n"/>
      <c r="D174" s="110" t="n"/>
      <c r="E174" s="111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  <c r="AU174" s="112" t="n"/>
      <c r="AV174" s="112" t="n"/>
      <c r="AW174" s="112" t="n"/>
      <c r="AX174" s="112" t="n"/>
      <c r="AY174" s="112" t="n"/>
      <c r="AZ174" s="112" t="n"/>
      <c r="BA174" s="112" t="n"/>
      <c r="BB174" s="113" t="n"/>
      <c r="BC174" s="257" t="n"/>
      <c r="BD174" s="257" t="n"/>
      <c r="BE174" s="289" t="n"/>
      <c r="BF174" s="151" t="n"/>
      <c r="BG174" s="288" t="n"/>
      <c r="BH174" s="300" t="n"/>
      <c r="BI174" s="300" t="n"/>
      <c r="BJ174" s="300" t="n"/>
      <c r="BK174" s="300" t="n"/>
      <c r="BL174" s="257" t="n"/>
      <c r="BM174" s="257" t="n"/>
      <c r="BN174" s="257" t="n"/>
      <c r="BO174" s="257" t="n"/>
      <c r="BP174" s="257" t="n"/>
      <c r="BQ174" s="257" t="n"/>
      <c r="BR174" s="257" t="n"/>
      <c r="BS174" s="257" t="n"/>
      <c r="BT174" s="257" t="n"/>
      <c r="BU174" s="257" t="n"/>
      <c r="BV174" s="257" t="n"/>
      <c r="BW174" s="257" t="n"/>
      <c r="BX174" s="257" t="n"/>
      <c r="BY174" s="257" t="n"/>
      <c r="BZ174" s="257" t="n"/>
      <c r="CA174" s="257" t="n"/>
      <c r="CB174" s="257" t="n"/>
      <c r="CC174" s="257" t="n"/>
      <c r="CD174" s="257" t="n"/>
      <c r="CE174" s="257" t="n"/>
      <c r="CF174" s="257" t="n"/>
      <c r="CG174" s="257" t="n"/>
      <c r="CH174" s="257" t="n"/>
      <c r="CI174" s="257" t="n"/>
      <c r="CJ174" s="257" t="n"/>
      <c r="CK174" s="257" t="n"/>
      <c r="CL174" s="257" t="n"/>
      <c r="CM174" s="257" t="n"/>
      <c r="CN174" s="257" t="n"/>
      <c r="CO174" s="257" t="n"/>
      <c r="CP174" s="257" t="n"/>
      <c r="CQ174" s="257" t="n"/>
      <c r="CR174" s="257" t="n"/>
      <c r="CS174" s="257" t="n"/>
      <c r="CT174" s="257" t="n"/>
      <c r="CU174" s="257" t="n"/>
      <c r="CV174" s="257" t="n"/>
      <c r="CW174" s="257" t="n"/>
      <c r="CX174" s="257" t="n"/>
      <c r="CY174" s="257" t="n"/>
      <c r="CZ174" s="257" t="n"/>
      <c r="DA174" s="257" t="n"/>
      <c r="DB174" s="257" t="n"/>
      <c r="DC174" s="257" t="n"/>
      <c r="DD174" s="257" t="n"/>
      <c r="DE174" s="257" t="n"/>
      <c r="DF174" s="257" t="n"/>
      <c r="DG174" s="257" t="n"/>
      <c r="DH174" s="257" t="n"/>
      <c r="DI174" s="257" t="n"/>
      <c r="DJ174" s="257" t="n"/>
      <c r="DK174" s="257" t="n"/>
      <c r="DL174" s="257" t="n"/>
      <c r="DM174" s="257" t="n"/>
      <c r="DN174" s="257" t="n"/>
      <c r="DO174" s="257" t="n"/>
      <c r="DP174" s="257" t="n"/>
      <c r="DQ174" s="257" t="n"/>
      <c r="DR174" s="257" t="n"/>
      <c r="DS174" s="257" t="n"/>
      <c r="DT174" s="257" t="n"/>
      <c r="DU174" s="257" t="n"/>
      <c r="DV174" s="257" t="n"/>
      <c r="DW174" s="257" t="n"/>
      <c r="DX174" s="257" t="n"/>
      <c r="DY174" s="257" t="n"/>
      <c r="DZ174" s="257" t="n"/>
      <c r="EA174" s="257" t="n"/>
      <c r="EB174" s="257" t="n"/>
      <c r="EC174" s="257" t="n"/>
      <c r="ED174" s="257" t="n"/>
      <c r="EE174" s="257" t="n"/>
      <c r="EF174" s="257" t="n"/>
      <c r="EG174" s="257" t="n"/>
      <c r="EH174" s="257" t="n"/>
      <c r="EI174" s="257" t="n"/>
      <c r="EJ174" s="257" t="n"/>
      <c r="EK174" s="257" t="n"/>
      <c r="EL174" s="257" t="n"/>
      <c r="EM174" s="257" t="n"/>
      <c r="EN174" s="257" t="n"/>
      <c r="EO174" s="257" t="n"/>
      <c r="EP174" s="257" t="n"/>
      <c r="EQ174" s="257" t="n"/>
      <c r="ER174" s="257" t="n"/>
      <c r="ES174" s="257" t="n"/>
      <c r="ET174" s="257" t="n"/>
      <c r="EU174" s="257" t="n"/>
      <c r="EV174" s="257" t="n"/>
      <c r="EW174" s="257" t="n"/>
      <c r="EX174" s="257" t="n"/>
      <c r="EY174" s="257" t="n"/>
      <c r="EZ174" s="257" t="n"/>
      <c r="FA174" s="257" t="n"/>
      <c r="FB174" s="257" t="n"/>
      <c r="FC174" s="257" t="n"/>
      <c r="FD174" s="257" t="n"/>
      <c r="FE174" s="257" t="n"/>
      <c r="FF174" s="257" t="n"/>
      <c r="FG174" s="257" t="n"/>
      <c r="FH174" s="257" t="n"/>
      <c r="FI174" s="257" t="n"/>
      <c r="FJ174" s="257" t="n"/>
      <c r="FK174" s="257" t="n"/>
      <c r="FL174" s="257" t="n"/>
      <c r="FM174" s="257" t="n"/>
      <c r="FN174" s="257" t="n"/>
      <c r="FO174" s="257" t="n"/>
      <c r="FP174" s="257" t="n"/>
      <c r="FQ174" s="257" t="n"/>
      <c r="FR174" s="257" t="n"/>
      <c r="FS174" s="257" t="n"/>
      <c r="FT174" s="257" t="n"/>
      <c r="FU174" s="257" t="n"/>
      <c r="FV174" s="257" t="n"/>
      <c r="FW174" s="257" t="n"/>
      <c r="FX174" s="257" t="n"/>
      <c r="FY174" s="257" t="n"/>
      <c r="FZ174" s="257" t="n"/>
      <c r="GA174" s="257" t="n"/>
      <c r="GB174" s="257" t="n"/>
      <c r="GC174" s="257" t="n"/>
      <c r="GD174" s="257" t="n"/>
      <c r="GE174" s="257" t="n"/>
      <c r="GF174" s="257" t="n"/>
      <c r="GG174" s="257" t="n"/>
      <c r="GH174" s="257" t="n"/>
      <c r="GI174" s="257" t="n"/>
      <c r="GJ174" s="257" t="n"/>
      <c r="GK174" s="257" t="n"/>
      <c r="GL174" s="257" t="n"/>
      <c r="GM174" s="257" t="n"/>
      <c r="GN174" s="257" t="n"/>
      <c r="GO174" s="257" t="n"/>
      <c r="GP174" s="257" t="n"/>
      <c r="GQ174" s="257" t="n"/>
      <c r="GR174" s="257" t="n"/>
      <c r="GS174" s="257" t="n"/>
      <c r="GT174" s="257" t="n"/>
      <c r="GU174" s="257" t="n"/>
      <c r="GV174" s="257" t="n"/>
      <c r="GW174" s="257" t="n"/>
      <c r="GX174" s="257" t="n"/>
      <c r="GY174" s="257" t="n"/>
      <c r="GZ174" s="257" t="n"/>
      <c r="HA174" s="257" t="n"/>
      <c r="HB174" s="257" t="n"/>
      <c r="HC174" s="257" t="n"/>
      <c r="HD174" s="257" t="n"/>
      <c r="HE174" s="257" t="n"/>
      <c r="HF174" s="257" t="n"/>
      <c r="HG174" s="257" t="n"/>
      <c r="HH174" s="257" t="n"/>
      <c r="HI174" s="257" t="n"/>
      <c r="HJ174" s="257" t="n"/>
      <c r="HK174" s="257" t="n"/>
      <c r="HL174" s="257" t="n"/>
      <c r="HM174" s="257" t="n"/>
      <c r="HN174" s="257" t="n"/>
      <c r="HO174" s="257" t="n"/>
      <c r="HP174" s="257" t="n"/>
      <c r="HQ174" s="257" t="n"/>
      <c r="HR174" s="257" t="n"/>
      <c r="HS174" s="257" t="n"/>
      <c r="HT174" s="257" t="n"/>
      <c r="HU174" s="257" t="n"/>
      <c r="HV174" s="257" t="n"/>
      <c r="HW174" s="257" t="n"/>
      <c r="HX174" s="257" t="n"/>
      <c r="HY174" s="257" t="n"/>
      <c r="HZ174" s="257" t="n"/>
      <c r="IA174" s="257" t="n"/>
      <c r="IB174" s="257" t="n"/>
      <c r="IC174" s="257" t="n"/>
      <c r="ID174" s="257" t="n"/>
      <c r="IE174" s="257" t="n"/>
      <c r="IF174" s="257" t="n"/>
      <c r="IG174" s="257" t="n"/>
      <c r="IH174" s="257" t="n"/>
      <c r="II174" s="257" t="n"/>
      <c r="IJ174" s="257" t="n"/>
      <c r="IK174" s="257" t="n"/>
      <c r="IL174" s="257" t="n"/>
      <c r="IM174" s="257" t="n"/>
      <c r="IN174" s="257" t="n"/>
      <c r="IO174" s="257" t="n"/>
    </row>
    <row r="175" ht="15.75" customFormat="1" customHeight="1" s="114">
      <c r="A175" s="257" t="n"/>
      <c r="B175" s="257" t="n"/>
      <c r="C175" s="257" t="n"/>
      <c r="D175" s="110" t="n"/>
      <c r="E175" s="111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  <c r="AU175" s="112" t="n"/>
      <c r="AV175" s="112" t="n"/>
      <c r="AW175" s="112" t="n"/>
      <c r="AX175" s="112" t="n"/>
      <c r="AY175" s="112" t="n"/>
      <c r="AZ175" s="112" t="n"/>
      <c r="BA175" s="112" t="n"/>
      <c r="BB175" s="113" t="n"/>
      <c r="BC175" s="257" t="n"/>
      <c r="BD175" s="257" t="n"/>
      <c r="BE175" s="291" t="n"/>
      <c r="BF175" s="291" t="n"/>
      <c r="BG175" s="291" t="n"/>
      <c r="BH175" s="293" t="n"/>
      <c r="BI175" s="293" t="n"/>
      <c r="BJ175" s="293" t="n"/>
      <c r="BK175" s="293" t="n"/>
      <c r="BL175" s="257" t="n"/>
      <c r="BM175" s="257" t="n"/>
      <c r="BN175" s="257" t="n"/>
      <c r="BO175" s="257" t="n"/>
      <c r="BP175" s="257" t="n"/>
      <c r="BQ175" s="257" t="n"/>
      <c r="BR175" s="257" t="n"/>
      <c r="BS175" s="257" t="n"/>
      <c r="BT175" s="257" t="n"/>
      <c r="BU175" s="257" t="n"/>
      <c r="BV175" s="257" t="n"/>
      <c r="BW175" s="257" t="n"/>
      <c r="BX175" s="257" t="n"/>
      <c r="BY175" s="257" t="n"/>
      <c r="BZ175" s="257" t="n"/>
      <c r="CA175" s="257" t="n"/>
      <c r="CB175" s="257" t="n"/>
      <c r="CC175" s="257" t="n"/>
      <c r="CD175" s="257" t="n"/>
      <c r="CE175" s="257" t="n"/>
      <c r="CF175" s="257" t="n"/>
      <c r="CG175" s="257" t="n"/>
      <c r="CH175" s="257" t="n"/>
      <c r="CI175" s="257" t="n"/>
      <c r="CJ175" s="257" t="n"/>
      <c r="CK175" s="257" t="n"/>
      <c r="CL175" s="257" t="n"/>
      <c r="CM175" s="257" t="n"/>
      <c r="CN175" s="257" t="n"/>
      <c r="CO175" s="257" t="n"/>
      <c r="CP175" s="257" t="n"/>
      <c r="CQ175" s="257" t="n"/>
      <c r="CR175" s="257" t="n"/>
      <c r="CS175" s="257" t="n"/>
      <c r="CT175" s="257" t="n"/>
      <c r="CU175" s="257" t="n"/>
      <c r="CV175" s="257" t="n"/>
      <c r="CW175" s="257" t="n"/>
      <c r="CX175" s="257" t="n"/>
      <c r="CY175" s="257" t="n"/>
      <c r="CZ175" s="257" t="n"/>
      <c r="DA175" s="257" t="n"/>
      <c r="DB175" s="257" t="n"/>
      <c r="DC175" s="257" t="n"/>
      <c r="DD175" s="257" t="n"/>
      <c r="DE175" s="257" t="n"/>
      <c r="DF175" s="257" t="n"/>
      <c r="DG175" s="257" t="n"/>
      <c r="DH175" s="257" t="n"/>
      <c r="DI175" s="257" t="n"/>
      <c r="DJ175" s="257" t="n"/>
      <c r="DK175" s="257" t="n"/>
      <c r="DL175" s="257" t="n"/>
      <c r="DM175" s="257" t="n"/>
      <c r="DN175" s="257" t="n"/>
      <c r="DO175" s="257" t="n"/>
      <c r="DP175" s="257" t="n"/>
      <c r="DQ175" s="257" t="n"/>
      <c r="DR175" s="257" t="n"/>
      <c r="DS175" s="257" t="n"/>
      <c r="DT175" s="257" t="n"/>
      <c r="DU175" s="257" t="n"/>
      <c r="DV175" s="257" t="n"/>
      <c r="DW175" s="257" t="n"/>
      <c r="DX175" s="257" t="n"/>
      <c r="DY175" s="257" t="n"/>
      <c r="DZ175" s="257" t="n"/>
      <c r="EA175" s="257" t="n"/>
      <c r="EB175" s="257" t="n"/>
      <c r="EC175" s="257" t="n"/>
      <c r="ED175" s="257" t="n"/>
      <c r="EE175" s="257" t="n"/>
      <c r="EF175" s="257" t="n"/>
      <c r="EG175" s="257" t="n"/>
      <c r="EH175" s="257" t="n"/>
      <c r="EI175" s="257" t="n"/>
      <c r="EJ175" s="257" t="n"/>
      <c r="EK175" s="257" t="n"/>
      <c r="EL175" s="257" t="n"/>
      <c r="EM175" s="257" t="n"/>
      <c r="EN175" s="257" t="n"/>
      <c r="EO175" s="257" t="n"/>
      <c r="EP175" s="257" t="n"/>
      <c r="EQ175" s="257" t="n"/>
      <c r="ER175" s="257" t="n"/>
      <c r="ES175" s="257" t="n"/>
      <c r="ET175" s="257" t="n"/>
      <c r="EU175" s="257" t="n"/>
      <c r="EV175" s="257" t="n"/>
      <c r="EW175" s="257" t="n"/>
      <c r="EX175" s="257" t="n"/>
      <c r="EY175" s="257" t="n"/>
      <c r="EZ175" s="257" t="n"/>
      <c r="FA175" s="257" t="n"/>
      <c r="FB175" s="257" t="n"/>
      <c r="FC175" s="257" t="n"/>
      <c r="FD175" s="257" t="n"/>
      <c r="FE175" s="257" t="n"/>
      <c r="FF175" s="257" t="n"/>
      <c r="FG175" s="257" t="n"/>
      <c r="FH175" s="257" t="n"/>
      <c r="FI175" s="257" t="n"/>
      <c r="FJ175" s="257" t="n"/>
      <c r="FK175" s="257" t="n"/>
      <c r="FL175" s="257" t="n"/>
      <c r="FM175" s="257" t="n"/>
      <c r="FN175" s="257" t="n"/>
      <c r="FO175" s="257" t="n"/>
      <c r="FP175" s="257" t="n"/>
      <c r="FQ175" s="257" t="n"/>
      <c r="FR175" s="257" t="n"/>
      <c r="FS175" s="257" t="n"/>
      <c r="FT175" s="257" t="n"/>
      <c r="FU175" s="257" t="n"/>
      <c r="FV175" s="257" t="n"/>
      <c r="FW175" s="257" t="n"/>
      <c r="FX175" s="257" t="n"/>
      <c r="FY175" s="257" t="n"/>
      <c r="FZ175" s="257" t="n"/>
      <c r="GA175" s="257" t="n"/>
      <c r="GB175" s="257" t="n"/>
      <c r="GC175" s="257" t="n"/>
      <c r="GD175" s="257" t="n"/>
      <c r="GE175" s="257" t="n"/>
      <c r="GF175" s="257" t="n"/>
      <c r="GG175" s="257" t="n"/>
      <c r="GH175" s="257" t="n"/>
      <c r="GI175" s="257" t="n"/>
      <c r="GJ175" s="257" t="n"/>
      <c r="GK175" s="257" t="n"/>
      <c r="GL175" s="257" t="n"/>
      <c r="GM175" s="257" t="n"/>
      <c r="GN175" s="257" t="n"/>
      <c r="GO175" s="257" t="n"/>
      <c r="GP175" s="257" t="n"/>
      <c r="GQ175" s="257" t="n"/>
      <c r="GR175" s="257" t="n"/>
      <c r="GS175" s="257" t="n"/>
      <c r="GT175" s="257" t="n"/>
      <c r="GU175" s="257" t="n"/>
      <c r="GV175" s="257" t="n"/>
      <c r="GW175" s="257" t="n"/>
      <c r="GX175" s="257" t="n"/>
      <c r="GY175" s="257" t="n"/>
      <c r="GZ175" s="257" t="n"/>
      <c r="HA175" s="257" t="n"/>
      <c r="HB175" s="257" t="n"/>
      <c r="HC175" s="257" t="n"/>
      <c r="HD175" s="257" t="n"/>
      <c r="HE175" s="257" t="n"/>
      <c r="HF175" s="257" t="n"/>
      <c r="HG175" s="257" t="n"/>
      <c r="HH175" s="257" t="n"/>
      <c r="HI175" s="257" t="n"/>
      <c r="HJ175" s="257" t="n"/>
      <c r="HK175" s="257" t="n"/>
      <c r="HL175" s="257" t="n"/>
      <c r="HM175" s="257" t="n"/>
      <c r="HN175" s="257" t="n"/>
      <c r="HO175" s="257" t="n"/>
      <c r="HP175" s="257" t="n"/>
      <c r="HQ175" s="257" t="n"/>
      <c r="HR175" s="257" t="n"/>
      <c r="HS175" s="257" t="n"/>
      <c r="HT175" s="257" t="n"/>
      <c r="HU175" s="257" t="n"/>
      <c r="HV175" s="257" t="n"/>
      <c r="HW175" s="257" t="n"/>
      <c r="HX175" s="257" t="n"/>
      <c r="HY175" s="257" t="n"/>
      <c r="HZ175" s="257" t="n"/>
      <c r="IA175" s="257" t="n"/>
      <c r="IB175" s="257" t="n"/>
      <c r="IC175" s="257" t="n"/>
      <c r="ID175" s="257" t="n"/>
      <c r="IE175" s="257" t="n"/>
      <c r="IF175" s="257" t="n"/>
      <c r="IG175" s="257" t="n"/>
      <c r="IH175" s="257" t="n"/>
      <c r="II175" s="257" t="n"/>
      <c r="IJ175" s="257" t="n"/>
      <c r="IK175" s="257" t="n"/>
      <c r="IL175" s="257" t="n"/>
      <c r="IM175" s="257" t="n"/>
      <c r="IN175" s="257" t="n"/>
      <c r="IO175" s="257" t="n"/>
    </row>
    <row r="176" ht="15.75" customFormat="1" customHeight="1" s="114">
      <c r="A176" s="257" t="n"/>
      <c r="B176" s="257" t="n"/>
      <c r="C176" s="257" t="n"/>
      <c r="D176" s="110" t="n"/>
      <c r="E176" s="111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  <c r="AU176" s="112" t="n"/>
      <c r="AV176" s="112" t="n"/>
      <c r="AW176" s="112" t="n"/>
      <c r="AX176" s="112" t="n"/>
      <c r="AY176" s="112" t="n"/>
      <c r="AZ176" s="112" t="n"/>
      <c r="BA176" s="112" t="n"/>
      <c r="BB176" s="113" t="n"/>
      <c r="BC176" s="257" t="n"/>
      <c r="BD176" s="257" t="n"/>
      <c r="BE176" s="314" t="n"/>
      <c r="BF176" s="314" t="n"/>
      <c r="BG176" s="288" t="n"/>
      <c r="BH176" s="289" t="n"/>
      <c r="BI176" s="289" t="n"/>
      <c r="BJ176" s="289" t="n"/>
      <c r="BK176" s="289" t="n"/>
      <c r="BL176" s="257" t="n"/>
      <c r="BM176" s="257" t="n"/>
      <c r="BN176" s="257" t="n"/>
      <c r="BO176" s="257" t="n"/>
      <c r="BP176" s="257" t="n"/>
      <c r="BQ176" s="257" t="n"/>
      <c r="BR176" s="257" t="n"/>
      <c r="BS176" s="257" t="n"/>
      <c r="BT176" s="257" t="n"/>
      <c r="BU176" s="257" t="n"/>
      <c r="BV176" s="257" t="n"/>
      <c r="BW176" s="257" t="n"/>
      <c r="BX176" s="257" t="n"/>
      <c r="BY176" s="257" t="n"/>
      <c r="BZ176" s="257" t="n"/>
      <c r="CA176" s="257" t="n"/>
      <c r="CB176" s="257" t="n"/>
      <c r="CC176" s="257" t="n"/>
      <c r="CD176" s="257" t="n"/>
      <c r="CE176" s="257" t="n"/>
      <c r="CF176" s="257" t="n"/>
      <c r="CG176" s="257" t="n"/>
      <c r="CH176" s="257" t="n"/>
      <c r="CI176" s="257" t="n"/>
      <c r="CJ176" s="257" t="n"/>
      <c r="CK176" s="257" t="n"/>
      <c r="CL176" s="257" t="n"/>
      <c r="CM176" s="257" t="n"/>
      <c r="CN176" s="257" t="n"/>
      <c r="CO176" s="257" t="n"/>
      <c r="CP176" s="257" t="n"/>
      <c r="CQ176" s="257" t="n"/>
      <c r="CR176" s="257" t="n"/>
      <c r="CS176" s="257" t="n"/>
      <c r="CT176" s="257" t="n"/>
      <c r="CU176" s="257" t="n"/>
      <c r="CV176" s="257" t="n"/>
      <c r="CW176" s="257" t="n"/>
      <c r="CX176" s="257" t="n"/>
      <c r="CY176" s="257" t="n"/>
      <c r="CZ176" s="257" t="n"/>
      <c r="DA176" s="257" t="n"/>
      <c r="DB176" s="257" t="n"/>
      <c r="DC176" s="257" t="n"/>
      <c r="DD176" s="257" t="n"/>
      <c r="DE176" s="257" t="n"/>
      <c r="DF176" s="257" t="n"/>
      <c r="DG176" s="257" t="n"/>
      <c r="DH176" s="257" t="n"/>
      <c r="DI176" s="257" t="n"/>
      <c r="DJ176" s="257" t="n"/>
      <c r="DK176" s="257" t="n"/>
      <c r="DL176" s="257" t="n"/>
      <c r="DM176" s="257" t="n"/>
      <c r="DN176" s="257" t="n"/>
      <c r="DO176" s="257" t="n"/>
      <c r="DP176" s="257" t="n"/>
      <c r="DQ176" s="257" t="n"/>
      <c r="DR176" s="257" t="n"/>
      <c r="DS176" s="257" t="n"/>
      <c r="DT176" s="257" t="n"/>
      <c r="DU176" s="257" t="n"/>
      <c r="DV176" s="257" t="n"/>
      <c r="DW176" s="257" t="n"/>
      <c r="DX176" s="257" t="n"/>
      <c r="DY176" s="257" t="n"/>
      <c r="DZ176" s="257" t="n"/>
      <c r="EA176" s="257" t="n"/>
      <c r="EB176" s="257" t="n"/>
      <c r="EC176" s="257" t="n"/>
      <c r="ED176" s="257" t="n"/>
      <c r="EE176" s="257" t="n"/>
      <c r="EF176" s="257" t="n"/>
      <c r="EG176" s="257" t="n"/>
      <c r="EH176" s="257" t="n"/>
      <c r="EI176" s="257" t="n"/>
      <c r="EJ176" s="257" t="n"/>
      <c r="EK176" s="257" t="n"/>
      <c r="EL176" s="257" t="n"/>
      <c r="EM176" s="257" t="n"/>
      <c r="EN176" s="257" t="n"/>
      <c r="EO176" s="257" t="n"/>
      <c r="EP176" s="257" t="n"/>
      <c r="EQ176" s="257" t="n"/>
      <c r="ER176" s="257" t="n"/>
      <c r="ES176" s="257" t="n"/>
      <c r="ET176" s="257" t="n"/>
      <c r="EU176" s="257" t="n"/>
      <c r="EV176" s="257" t="n"/>
      <c r="EW176" s="257" t="n"/>
      <c r="EX176" s="257" t="n"/>
      <c r="EY176" s="257" t="n"/>
      <c r="EZ176" s="257" t="n"/>
      <c r="FA176" s="257" t="n"/>
      <c r="FB176" s="257" t="n"/>
      <c r="FC176" s="257" t="n"/>
      <c r="FD176" s="257" t="n"/>
      <c r="FE176" s="257" t="n"/>
      <c r="FF176" s="257" t="n"/>
      <c r="FG176" s="257" t="n"/>
      <c r="FH176" s="257" t="n"/>
      <c r="FI176" s="257" t="n"/>
      <c r="FJ176" s="257" t="n"/>
      <c r="FK176" s="257" t="n"/>
      <c r="FL176" s="257" t="n"/>
      <c r="FM176" s="257" t="n"/>
      <c r="FN176" s="257" t="n"/>
      <c r="FO176" s="257" t="n"/>
      <c r="FP176" s="257" t="n"/>
      <c r="FQ176" s="257" t="n"/>
      <c r="FR176" s="257" t="n"/>
      <c r="FS176" s="257" t="n"/>
      <c r="FT176" s="257" t="n"/>
      <c r="FU176" s="257" t="n"/>
      <c r="FV176" s="257" t="n"/>
      <c r="FW176" s="257" t="n"/>
      <c r="FX176" s="257" t="n"/>
      <c r="FY176" s="257" t="n"/>
      <c r="FZ176" s="257" t="n"/>
      <c r="GA176" s="257" t="n"/>
      <c r="GB176" s="257" t="n"/>
      <c r="GC176" s="257" t="n"/>
      <c r="GD176" s="257" t="n"/>
      <c r="GE176" s="257" t="n"/>
      <c r="GF176" s="257" t="n"/>
      <c r="GG176" s="257" t="n"/>
      <c r="GH176" s="257" t="n"/>
      <c r="GI176" s="257" t="n"/>
      <c r="GJ176" s="257" t="n"/>
      <c r="GK176" s="257" t="n"/>
      <c r="GL176" s="257" t="n"/>
      <c r="GM176" s="257" t="n"/>
      <c r="GN176" s="257" t="n"/>
      <c r="GO176" s="257" t="n"/>
      <c r="GP176" s="257" t="n"/>
      <c r="GQ176" s="257" t="n"/>
      <c r="GR176" s="257" t="n"/>
      <c r="GS176" s="257" t="n"/>
      <c r="GT176" s="257" t="n"/>
      <c r="GU176" s="257" t="n"/>
      <c r="GV176" s="257" t="n"/>
      <c r="GW176" s="257" t="n"/>
      <c r="GX176" s="257" t="n"/>
      <c r="GY176" s="257" t="n"/>
      <c r="GZ176" s="257" t="n"/>
      <c r="HA176" s="257" t="n"/>
      <c r="HB176" s="257" t="n"/>
      <c r="HC176" s="257" t="n"/>
      <c r="HD176" s="257" t="n"/>
      <c r="HE176" s="257" t="n"/>
      <c r="HF176" s="257" t="n"/>
      <c r="HG176" s="257" t="n"/>
      <c r="HH176" s="257" t="n"/>
      <c r="HI176" s="257" t="n"/>
      <c r="HJ176" s="257" t="n"/>
      <c r="HK176" s="257" t="n"/>
      <c r="HL176" s="257" t="n"/>
      <c r="HM176" s="257" t="n"/>
      <c r="HN176" s="257" t="n"/>
      <c r="HO176" s="257" t="n"/>
      <c r="HP176" s="257" t="n"/>
      <c r="HQ176" s="257" t="n"/>
      <c r="HR176" s="257" t="n"/>
      <c r="HS176" s="257" t="n"/>
      <c r="HT176" s="257" t="n"/>
      <c r="HU176" s="257" t="n"/>
      <c r="HV176" s="257" t="n"/>
      <c r="HW176" s="257" t="n"/>
      <c r="HX176" s="257" t="n"/>
      <c r="HY176" s="257" t="n"/>
      <c r="HZ176" s="257" t="n"/>
      <c r="IA176" s="257" t="n"/>
      <c r="IB176" s="257" t="n"/>
      <c r="IC176" s="257" t="n"/>
      <c r="ID176" s="257" t="n"/>
      <c r="IE176" s="257" t="n"/>
      <c r="IF176" s="257" t="n"/>
      <c r="IG176" s="257" t="n"/>
      <c r="IH176" s="257" t="n"/>
      <c r="II176" s="257" t="n"/>
      <c r="IJ176" s="257" t="n"/>
      <c r="IK176" s="257" t="n"/>
      <c r="IL176" s="257" t="n"/>
      <c r="IM176" s="257" t="n"/>
      <c r="IN176" s="257" t="n"/>
      <c r="IO176" s="257" t="n"/>
    </row>
    <row r="177" ht="15.75" customFormat="1" customHeight="1" s="114">
      <c r="A177" s="257" t="n"/>
      <c r="B177" s="257" t="n"/>
      <c r="C177" s="257" t="n"/>
      <c r="D177" s="110" t="n"/>
      <c r="E177" s="111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  <c r="AU177" s="112" t="n"/>
      <c r="AV177" s="112" t="n"/>
      <c r="AW177" s="112" t="n"/>
      <c r="AX177" s="112" t="n"/>
      <c r="AY177" s="112" t="n"/>
      <c r="AZ177" s="112" t="n"/>
      <c r="BA177" s="112" t="n"/>
      <c r="BB177" s="113" t="n"/>
      <c r="BC177" s="257" t="n"/>
      <c r="BD177" s="257" t="n"/>
      <c r="BE177" s="314" t="n"/>
      <c r="BF177" s="314" t="n"/>
      <c r="BG177" s="291" t="n"/>
      <c r="BH177" s="292" t="n"/>
      <c r="BI177" s="292" t="n"/>
      <c r="BJ177" s="292" t="n"/>
      <c r="BK177" s="292" t="n"/>
      <c r="BL177" s="257" t="n"/>
      <c r="BM177" s="257" t="n"/>
      <c r="BN177" s="257" t="n"/>
      <c r="BO177" s="257" t="n"/>
      <c r="BP177" s="257" t="n"/>
      <c r="BQ177" s="257" t="n"/>
      <c r="BR177" s="257" t="n"/>
      <c r="BS177" s="257" t="n"/>
      <c r="BT177" s="257" t="n"/>
      <c r="BU177" s="257" t="n"/>
      <c r="BV177" s="257" t="n"/>
      <c r="BW177" s="257" t="n"/>
      <c r="BX177" s="257" t="n"/>
      <c r="BY177" s="257" t="n"/>
      <c r="BZ177" s="257" t="n"/>
      <c r="CA177" s="257" t="n"/>
      <c r="CB177" s="257" t="n"/>
      <c r="CC177" s="257" t="n"/>
      <c r="CD177" s="257" t="n"/>
      <c r="CE177" s="257" t="n"/>
      <c r="CF177" s="257" t="n"/>
      <c r="CG177" s="257" t="n"/>
      <c r="CH177" s="257" t="n"/>
      <c r="CI177" s="257" t="n"/>
      <c r="CJ177" s="257" t="n"/>
      <c r="CK177" s="257" t="n"/>
      <c r="CL177" s="257" t="n"/>
      <c r="CM177" s="257" t="n"/>
      <c r="CN177" s="257" t="n"/>
      <c r="CO177" s="257" t="n"/>
      <c r="CP177" s="257" t="n"/>
      <c r="CQ177" s="257" t="n"/>
      <c r="CR177" s="257" t="n"/>
      <c r="CS177" s="257" t="n"/>
      <c r="CT177" s="257" t="n"/>
      <c r="CU177" s="257" t="n"/>
      <c r="CV177" s="257" t="n"/>
      <c r="CW177" s="257" t="n"/>
      <c r="CX177" s="257" t="n"/>
      <c r="CY177" s="257" t="n"/>
      <c r="CZ177" s="257" t="n"/>
      <c r="DA177" s="257" t="n"/>
      <c r="DB177" s="257" t="n"/>
      <c r="DC177" s="257" t="n"/>
      <c r="DD177" s="257" t="n"/>
      <c r="DE177" s="257" t="n"/>
      <c r="DF177" s="257" t="n"/>
      <c r="DG177" s="257" t="n"/>
      <c r="DH177" s="257" t="n"/>
      <c r="DI177" s="257" t="n"/>
      <c r="DJ177" s="257" t="n"/>
      <c r="DK177" s="257" t="n"/>
      <c r="DL177" s="257" t="n"/>
      <c r="DM177" s="257" t="n"/>
      <c r="DN177" s="257" t="n"/>
      <c r="DO177" s="257" t="n"/>
      <c r="DP177" s="257" t="n"/>
      <c r="DQ177" s="257" t="n"/>
      <c r="DR177" s="257" t="n"/>
      <c r="DS177" s="257" t="n"/>
      <c r="DT177" s="257" t="n"/>
      <c r="DU177" s="257" t="n"/>
      <c r="DV177" s="257" t="n"/>
      <c r="DW177" s="257" t="n"/>
      <c r="DX177" s="257" t="n"/>
      <c r="DY177" s="257" t="n"/>
      <c r="DZ177" s="257" t="n"/>
      <c r="EA177" s="257" t="n"/>
      <c r="EB177" s="257" t="n"/>
      <c r="EC177" s="257" t="n"/>
      <c r="ED177" s="257" t="n"/>
      <c r="EE177" s="257" t="n"/>
      <c r="EF177" s="257" t="n"/>
      <c r="EG177" s="257" t="n"/>
      <c r="EH177" s="257" t="n"/>
      <c r="EI177" s="257" t="n"/>
      <c r="EJ177" s="257" t="n"/>
      <c r="EK177" s="257" t="n"/>
      <c r="EL177" s="257" t="n"/>
      <c r="EM177" s="257" t="n"/>
      <c r="EN177" s="257" t="n"/>
      <c r="EO177" s="257" t="n"/>
      <c r="EP177" s="257" t="n"/>
      <c r="EQ177" s="257" t="n"/>
      <c r="ER177" s="257" t="n"/>
      <c r="ES177" s="257" t="n"/>
      <c r="ET177" s="257" t="n"/>
      <c r="EU177" s="257" t="n"/>
      <c r="EV177" s="257" t="n"/>
      <c r="EW177" s="257" t="n"/>
      <c r="EX177" s="257" t="n"/>
      <c r="EY177" s="257" t="n"/>
      <c r="EZ177" s="257" t="n"/>
      <c r="FA177" s="257" t="n"/>
      <c r="FB177" s="257" t="n"/>
      <c r="FC177" s="257" t="n"/>
      <c r="FD177" s="257" t="n"/>
      <c r="FE177" s="257" t="n"/>
      <c r="FF177" s="257" t="n"/>
      <c r="FG177" s="257" t="n"/>
      <c r="FH177" s="257" t="n"/>
      <c r="FI177" s="257" t="n"/>
      <c r="FJ177" s="257" t="n"/>
      <c r="FK177" s="257" t="n"/>
      <c r="FL177" s="257" t="n"/>
      <c r="FM177" s="257" t="n"/>
      <c r="FN177" s="257" t="n"/>
      <c r="FO177" s="257" t="n"/>
      <c r="FP177" s="257" t="n"/>
      <c r="FQ177" s="257" t="n"/>
      <c r="FR177" s="257" t="n"/>
      <c r="FS177" s="257" t="n"/>
      <c r="FT177" s="257" t="n"/>
      <c r="FU177" s="257" t="n"/>
      <c r="FV177" s="257" t="n"/>
      <c r="FW177" s="257" t="n"/>
      <c r="FX177" s="257" t="n"/>
      <c r="FY177" s="257" t="n"/>
      <c r="FZ177" s="257" t="n"/>
      <c r="GA177" s="257" t="n"/>
      <c r="GB177" s="257" t="n"/>
      <c r="GC177" s="257" t="n"/>
      <c r="GD177" s="257" t="n"/>
      <c r="GE177" s="257" t="n"/>
      <c r="GF177" s="257" t="n"/>
      <c r="GG177" s="257" t="n"/>
      <c r="GH177" s="257" t="n"/>
      <c r="GI177" s="257" t="n"/>
      <c r="GJ177" s="257" t="n"/>
      <c r="GK177" s="257" t="n"/>
      <c r="GL177" s="257" t="n"/>
      <c r="GM177" s="257" t="n"/>
      <c r="GN177" s="257" t="n"/>
      <c r="GO177" s="257" t="n"/>
      <c r="GP177" s="257" t="n"/>
      <c r="GQ177" s="257" t="n"/>
      <c r="GR177" s="257" t="n"/>
      <c r="GS177" s="257" t="n"/>
      <c r="GT177" s="257" t="n"/>
      <c r="GU177" s="257" t="n"/>
      <c r="GV177" s="257" t="n"/>
      <c r="GW177" s="257" t="n"/>
      <c r="GX177" s="257" t="n"/>
      <c r="GY177" s="257" t="n"/>
      <c r="GZ177" s="257" t="n"/>
      <c r="HA177" s="257" t="n"/>
      <c r="HB177" s="257" t="n"/>
      <c r="HC177" s="257" t="n"/>
      <c r="HD177" s="257" t="n"/>
      <c r="HE177" s="257" t="n"/>
      <c r="HF177" s="257" t="n"/>
      <c r="HG177" s="257" t="n"/>
      <c r="HH177" s="257" t="n"/>
      <c r="HI177" s="257" t="n"/>
      <c r="HJ177" s="257" t="n"/>
      <c r="HK177" s="257" t="n"/>
      <c r="HL177" s="257" t="n"/>
      <c r="HM177" s="257" t="n"/>
      <c r="HN177" s="257" t="n"/>
      <c r="HO177" s="257" t="n"/>
      <c r="HP177" s="257" t="n"/>
      <c r="HQ177" s="257" t="n"/>
      <c r="HR177" s="257" t="n"/>
      <c r="HS177" s="257" t="n"/>
      <c r="HT177" s="257" t="n"/>
      <c r="HU177" s="257" t="n"/>
      <c r="HV177" s="257" t="n"/>
      <c r="HW177" s="257" t="n"/>
      <c r="HX177" s="257" t="n"/>
      <c r="HY177" s="257" t="n"/>
      <c r="HZ177" s="257" t="n"/>
      <c r="IA177" s="257" t="n"/>
      <c r="IB177" s="257" t="n"/>
      <c r="IC177" s="257" t="n"/>
      <c r="ID177" s="257" t="n"/>
      <c r="IE177" s="257" t="n"/>
      <c r="IF177" s="257" t="n"/>
      <c r="IG177" s="257" t="n"/>
      <c r="IH177" s="257" t="n"/>
      <c r="II177" s="257" t="n"/>
      <c r="IJ177" s="257" t="n"/>
      <c r="IK177" s="257" t="n"/>
      <c r="IL177" s="257" t="n"/>
      <c r="IM177" s="257" t="n"/>
      <c r="IN177" s="257" t="n"/>
      <c r="IO177" s="257" t="n"/>
    </row>
    <row r="178" ht="15.75" customFormat="1" customHeight="1" s="114">
      <c r="A178" s="257" t="n"/>
      <c r="B178" s="257" t="n"/>
      <c r="C178" s="257" t="n"/>
      <c r="D178" s="110" t="n"/>
      <c r="E178" s="111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  <c r="AU178" s="112" t="n"/>
      <c r="AV178" s="112" t="n"/>
      <c r="AW178" s="112" t="n"/>
      <c r="AX178" s="112" t="n"/>
      <c r="AY178" s="112" t="n"/>
      <c r="AZ178" s="112" t="n"/>
      <c r="BA178" s="112" t="n"/>
      <c r="BB178" s="113" t="n"/>
      <c r="BC178" s="257" t="n"/>
      <c r="BD178" s="257" t="n"/>
      <c r="BE178" s="300" t="n"/>
      <c r="BF178" s="291" t="n"/>
      <c r="BG178" s="288" t="n"/>
      <c r="BH178" s="289" t="n"/>
      <c r="BI178" s="289" t="n"/>
      <c r="BJ178" s="289" t="n"/>
      <c r="BK178" s="289" t="n"/>
      <c r="BL178" s="257" t="n"/>
      <c r="BM178" s="257" t="n"/>
      <c r="BN178" s="257" t="n"/>
      <c r="BO178" s="257" t="n"/>
      <c r="BP178" s="257" t="n"/>
      <c r="BQ178" s="257" t="n"/>
      <c r="BR178" s="257" t="n"/>
      <c r="BS178" s="257" t="n"/>
      <c r="BT178" s="257" t="n"/>
      <c r="BU178" s="257" t="n"/>
      <c r="BV178" s="257" t="n"/>
      <c r="BW178" s="257" t="n"/>
      <c r="BX178" s="257" t="n"/>
      <c r="BY178" s="257" t="n"/>
      <c r="BZ178" s="257" t="n"/>
      <c r="CA178" s="257" t="n"/>
      <c r="CB178" s="257" t="n"/>
      <c r="CC178" s="257" t="n"/>
      <c r="CD178" s="257" t="n"/>
      <c r="CE178" s="257" t="n"/>
      <c r="CF178" s="257" t="n"/>
      <c r="CG178" s="257" t="n"/>
      <c r="CH178" s="257" t="n"/>
      <c r="CI178" s="257" t="n"/>
      <c r="CJ178" s="257" t="n"/>
      <c r="CK178" s="257" t="n"/>
      <c r="CL178" s="257" t="n"/>
      <c r="CM178" s="257" t="n"/>
      <c r="CN178" s="257" t="n"/>
      <c r="CO178" s="257" t="n"/>
      <c r="CP178" s="257" t="n"/>
      <c r="CQ178" s="257" t="n"/>
      <c r="CR178" s="257" t="n"/>
      <c r="CS178" s="257" t="n"/>
      <c r="CT178" s="257" t="n"/>
      <c r="CU178" s="257" t="n"/>
      <c r="CV178" s="257" t="n"/>
      <c r="CW178" s="257" t="n"/>
      <c r="CX178" s="257" t="n"/>
      <c r="CY178" s="257" t="n"/>
      <c r="CZ178" s="257" t="n"/>
      <c r="DA178" s="257" t="n"/>
      <c r="DB178" s="257" t="n"/>
      <c r="DC178" s="257" t="n"/>
      <c r="DD178" s="257" t="n"/>
      <c r="DE178" s="257" t="n"/>
      <c r="DF178" s="257" t="n"/>
      <c r="DG178" s="257" t="n"/>
      <c r="DH178" s="257" t="n"/>
      <c r="DI178" s="257" t="n"/>
      <c r="DJ178" s="257" t="n"/>
      <c r="DK178" s="257" t="n"/>
      <c r="DL178" s="257" t="n"/>
      <c r="DM178" s="257" t="n"/>
      <c r="DN178" s="257" t="n"/>
      <c r="DO178" s="257" t="n"/>
      <c r="DP178" s="257" t="n"/>
      <c r="DQ178" s="257" t="n"/>
      <c r="DR178" s="257" t="n"/>
      <c r="DS178" s="257" t="n"/>
      <c r="DT178" s="257" t="n"/>
      <c r="DU178" s="257" t="n"/>
      <c r="DV178" s="257" t="n"/>
      <c r="DW178" s="257" t="n"/>
      <c r="DX178" s="257" t="n"/>
      <c r="DY178" s="257" t="n"/>
      <c r="DZ178" s="257" t="n"/>
      <c r="EA178" s="257" t="n"/>
      <c r="EB178" s="257" t="n"/>
      <c r="EC178" s="257" t="n"/>
      <c r="ED178" s="257" t="n"/>
      <c r="EE178" s="257" t="n"/>
      <c r="EF178" s="257" t="n"/>
      <c r="EG178" s="257" t="n"/>
      <c r="EH178" s="257" t="n"/>
      <c r="EI178" s="257" t="n"/>
      <c r="EJ178" s="257" t="n"/>
      <c r="EK178" s="257" t="n"/>
      <c r="EL178" s="257" t="n"/>
      <c r="EM178" s="257" t="n"/>
      <c r="EN178" s="257" t="n"/>
      <c r="EO178" s="257" t="n"/>
      <c r="EP178" s="257" t="n"/>
      <c r="EQ178" s="257" t="n"/>
      <c r="ER178" s="257" t="n"/>
      <c r="ES178" s="257" t="n"/>
      <c r="ET178" s="257" t="n"/>
      <c r="EU178" s="257" t="n"/>
      <c r="EV178" s="257" t="n"/>
      <c r="EW178" s="257" t="n"/>
      <c r="EX178" s="257" t="n"/>
      <c r="EY178" s="257" t="n"/>
      <c r="EZ178" s="257" t="n"/>
      <c r="FA178" s="257" t="n"/>
      <c r="FB178" s="257" t="n"/>
      <c r="FC178" s="257" t="n"/>
      <c r="FD178" s="257" t="n"/>
      <c r="FE178" s="257" t="n"/>
      <c r="FF178" s="257" t="n"/>
      <c r="FG178" s="257" t="n"/>
      <c r="FH178" s="257" t="n"/>
      <c r="FI178" s="257" t="n"/>
      <c r="FJ178" s="257" t="n"/>
      <c r="FK178" s="257" t="n"/>
      <c r="FL178" s="257" t="n"/>
      <c r="FM178" s="257" t="n"/>
      <c r="FN178" s="257" t="n"/>
      <c r="FO178" s="257" t="n"/>
      <c r="FP178" s="257" t="n"/>
      <c r="FQ178" s="257" t="n"/>
      <c r="FR178" s="257" t="n"/>
      <c r="FS178" s="257" t="n"/>
      <c r="FT178" s="257" t="n"/>
      <c r="FU178" s="257" t="n"/>
      <c r="FV178" s="257" t="n"/>
      <c r="FW178" s="257" t="n"/>
      <c r="FX178" s="257" t="n"/>
      <c r="FY178" s="257" t="n"/>
      <c r="FZ178" s="257" t="n"/>
      <c r="GA178" s="257" t="n"/>
      <c r="GB178" s="257" t="n"/>
      <c r="GC178" s="257" t="n"/>
      <c r="GD178" s="257" t="n"/>
      <c r="GE178" s="257" t="n"/>
      <c r="GF178" s="257" t="n"/>
      <c r="GG178" s="257" t="n"/>
      <c r="GH178" s="257" t="n"/>
      <c r="GI178" s="257" t="n"/>
      <c r="GJ178" s="257" t="n"/>
      <c r="GK178" s="257" t="n"/>
      <c r="GL178" s="257" t="n"/>
      <c r="GM178" s="257" t="n"/>
      <c r="GN178" s="257" t="n"/>
      <c r="GO178" s="257" t="n"/>
      <c r="GP178" s="257" t="n"/>
      <c r="GQ178" s="257" t="n"/>
      <c r="GR178" s="257" t="n"/>
      <c r="GS178" s="257" t="n"/>
      <c r="GT178" s="257" t="n"/>
      <c r="GU178" s="257" t="n"/>
      <c r="GV178" s="257" t="n"/>
      <c r="GW178" s="257" t="n"/>
      <c r="GX178" s="257" t="n"/>
      <c r="GY178" s="257" t="n"/>
      <c r="GZ178" s="257" t="n"/>
      <c r="HA178" s="257" t="n"/>
      <c r="HB178" s="257" t="n"/>
      <c r="HC178" s="257" t="n"/>
      <c r="HD178" s="257" t="n"/>
      <c r="HE178" s="257" t="n"/>
      <c r="HF178" s="257" t="n"/>
      <c r="HG178" s="257" t="n"/>
      <c r="HH178" s="257" t="n"/>
      <c r="HI178" s="257" t="n"/>
      <c r="HJ178" s="257" t="n"/>
      <c r="HK178" s="257" t="n"/>
      <c r="HL178" s="257" t="n"/>
      <c r="HM178" s="257" t="n"/>
      <c r="HN178" s="257" t="n"/>
      <c r="HO178" s="257" t="n"/>
      <c r="HP178" s="257" t="n"/>
      <c r="HQ178" s="257" t="n"/>
      <c r="HR178" s="257" t="n"/>
      <c r="HS178" s="257" t="n"/>
      <c r="HT178" s="257" t="n"/>
      <c r="HU178" s="257" t="n"/>
      <c r="HV178" s="257" t="n"/>
      <c r="HW178" s="257" t="n"/>
      <c r="HX178" s="257" t="n"/>
      <c r="HY178" s="257" t="n"/>
      <c r="HZ178" s="257" t="n"/>
      <c r="IA178" s="257" t="n"/>
      <c r="IB178" s="257" t="n"/>
      <c r="IC178" s="257" t="n"/>
      <c r="ID178" s="257" t="n"/>
      <c r="IE178" s="257" t="n"/>
      <c r="IF178" s="257" t="n"/>
      <c r="IG178" s="257" t="n"/>
      <c r="IH178" s="257" t="n"/>
      <c r="II178" s="257" t="n"/>
      <c r="IJ178" s="257" t="n"/>
      <c r="IK178" s="257" t="n"/>
      <c r="IL178" s="257" t="n"/>
      <c r="IM178" s="257" t="n"/>
      <c r="IN178" s="257" t="n"/>
      <c r="IO178" s="257" t="n"/>
    </row>
    <row r="179" ht="15.75" customFormat="1" customHeight="1" s="114">
      <c r="A179" s="257" t="n"/>
      <c r="B179" s="257" t="n"/>
      <c r="C179" s="257" t="n"/>
      <c r="D179" s="110" t="n"/>
      <c r="E179" s="111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304" t="n"/>
      <c r="AU179" s="112" t="n"/>
      <c r="AV179" s="112" t="n"/>
      <c r="AW179" s="112" t="n"/>
      <c r="AX179" s="112" t="n"/>
      <c r="AY179" s="112" t="n"/>
      <c r="AZ179" s="112" t="n"/>
      <c r="BA179" s="112" t="n"/>
      <c r="BB179" s="113" t="n"/>
      <c r="BC179" s="257" t="n"/>
      <c r="BD179" s="257" t="n"/>
      <c r="BE179" s="291" t="n"/>
      <c r="BF179" s="291" t="n"/>
      <c r="BG179" s="291" t="n"/>
      <c r="BH179" s="292" t="n"/>
      <c r="BI179" s="292" t="n"/>
      <c r="BJ179" s="292" t="n"/>
      <c r="BK179" s="292" t="n"/>
      <c r="BL179" s="257" t="n"/>
      <c r="BM179" s="257" t="n"/>
      <c r="BN179" s="257" t="n"/>
      <c r="BO179" s="257" t="n"/>
      <c r="BP179" s="257" t="n"/>
      <c r="BQ179" s="257" t="n"/>
      <c r="BR179" s="257" t="n"/>
      <c r="BS179" s="257" t="n"/>
      <c r="BT179" s="257" t="n"/>
      <c r="BU179" s="257" t="n"/>
      <c r="BV179" s="257" t="n"/>
      <c r="BW179" s="257" t="n"/>
      <c r="BX179" s="257" t="n"/>
      <c r="BY179" s="257" t="n"/>
      <c r="BZ179" s="257" t="n"/>
      <c r="CA179" s="257" t="n"/>
      <c r="CB179" s="257" t="n"/>
      <c r="CC179" s="257" t="n"/>
      <c r="CD179" s="257" t="n"/>
      <c r="CE179" s="257" t="n"/>
      <c r="CF179" s="257" t="n"/>
      <c r="CG179" s="257" t="n"/>
      <c r="CH179" s="257" t="n"/>
      <c r="CI179" s="257" t="n"/>
      <c r="CJ179" s="257" t="n"/>
      <c r="CK179" s="257" t="n"/>
      <c r="CL179" s="257" t="n"/>
      <c r="CM179" s="257" t="n"/>
      <c r="CN179" s="257" t="n"/>
      <c r="CO179" s="257" t="n"/>
      <c r="CP179" s="257" t="n"/>
      <c r="CQ179" s="257" t="n"/>
      <c r="CR179" s="257" t="n"/>
      <c r="CS179" s="257" t="n"/>
      <c r="CT179" s="257" t="n"/>
      <c r="CU179" s="257" t="n"/>
      <c r="CV179" s="257" t="n"/>
      <c r="CW179" s="257" t="n"/>
      <c r="CX179" s="257" t="n"/>
      <c r="CY179" s="257" t="n"/>
      <c r="CZ179" s="257" t="n"/>
      <c r="DA179" s="257" t="n"/>
      <c r="DB179" s="257" t="n"/>
      <c r="DC179" s="257" t="n"/>
      <c r="DD179" s="257" t="n"/>
      <c r="DE179" s="257" t="n"/>
      <c r="DF179" s="257" t="n"/>
      <c r="DG179" s="257" t="n"/>
      <c r="DH179" s="257" t="n"/>
      <c r="DI179" s="257" t="n"/>
      <c r="DJ179" s="257" t="n"/>
      <c r="DK179" s="257" t="n"/>
      <c r="DL179" s="257" t="n"/>
      <c r="DM179" s="257" t="n"/>
      <c r="DN179" s="257" t="n"/>
      <c r="DO179" s="257" t="n"/>
      <c r="DP179" s="257" t="n"/>
      <c r="DQ179" s="257" t="n"/>
      <c r="DR179" s="257" t="n"/>
      <c r="DS179" s="257" t="n"/>
      <c r="DT179" s="257" t="n"/>
      <c r="DU179" s="257" t="n"/>
      <c r="DV179" s="257" t="n"/>
      <c r="DW179" s="257" t="n"/>
      <c r="DX179" s="257" t="n"/>
      <c r="DY179" s="257" t="n"/>
      <c r="DZ179" s="257" t="n"/>
      <c r="EA179" s="257" t="n"/>
      <c r="EB179" s="257" t="n"/>
      <c r="EC179" s="257" t="n"/>
      <c r="ED179" s="257" t="n"/>
      <c r="EE179" s="257" t="n"/>
      <c r="EF179" s="257" t="n"/>
      <c r="EG179" s="257" t="n"/>
      <c r="EH179" s="257" t="n"/>
      <c r="EI179" s="257" t="n"/>
      <c r="EJ179" s="257" t="n"/>
      <c r="EK179" s="257" t="n"/>
      <c r="EL179" s="257" t="n"/>
      <c r="EM179" s="257" t="n"/>
      <c r="EN179" s="257" t="n"/>
      <c r="EO179" s="257" t="n"/>
      <c r="EP179" s="257" t="n"/>
      <c r="EQ179" s="257" t="n"/>
      <c r="ER179" s="257" t="n"/>
      <c r="ES179" s="257" t="n"/>
      <c r="ET179" s="257" t="n"/>
      <c r="EU179" s="257" t="n"/>
      <c r="EV179" s="257" t="n"/>
      <c r="EW179" s="257" t="n"/>
      <c r="EX179" s="257" t="n"/>
      <c r="EY179" s="257" t="n"/>
      <c r="EZ179" s="257" t="n"/>
      <c r="FA179" s="257" t="n"/>
      <c r="FB179" s="257" t="n"/>
      <c r="FC179" s="257" t="n"/>
      <c r="FD179" s="257" t="n"/>
      <c r="FE179" s="257" t="n"/>
      <c r="FF179" s="257" t="n"/>
      <c r="FG179" s="257" t="n"/>
      <c r="FH179" s="257" t="n"/>
      <c r="FI179" s="257" t="n"/>
      <c r="FJ179" s="257" t="n"/>
      <c r="FK179" s="257" t="n"/>
      <c r="FL179" s="257" t="n"/>
      <c r="FM179" s="257" t="n"/>
      <c r="FN179" s="257" t="n"/>
      <c r="FO179" s="257" t="n"/>
      <c r="FP179" s="257" t="n"/>
      <c r="FQ179" s="257" t="n"/>
      <c r="FR179" s="257" t="n"/>
      <c r="FS179" s="257" t="n"/>
      <c r="FT179" s="257" t="n"/>
      <c r="FU179" s="257" t="n"/>
      <c r="FV179" s="257" t="n"/>
      <c r="FW179" s="257" t="n"/>
      <c r="FX179" s="257" t="n"/>
      <c r="FY179" s="257" t="n"/>
      <c r="FZ179" s="257" t="n"/>
      <c r="GA179" s="257" t="n"/>
      <c r="GB179" s="257" t="n"/>
      <c r="GC179" s="257" t="n"/>
      <c r="GD179" s="257" t="n"/>
      <c r="GE179" s="257" t="n"/>
      <c r="GF179" s="257" t="n"/>
      <c r="GG179" s="257" t="n"/>
      <c r="GH179" s="257" t="n"/>
      <c r="GI179" s="257" t="n"/>
      <c r="GJ179" s="257" t="n"/>
      <c r="GK179" s="257" t="n"/>
      <c r="GL179" s="257" t="n"/>
      <c r="GM179" s="257" t="n"/>
      <c r="GN179" s="257" t="n"/>
      <c r="GO179" s="257" t="n"/>
      <c r="GP179" s="257" t="n"/>
      <c r="GQ179" s="257" t="n"/>
      <c r="GR179" s="257" t="n"/>
      <c r="GS179" s="257" t="n"/>
      <c r="GT179" s="257" t="n"/>
      <c r="GU179" s="257" t="n"/>
      <c r="GV179" s="257" t="n"/>
      <c r="GW179" s="257" t="n"/>
      <c r="GX179" s="257" t="n"/>
      <c r="GY179" s="257" t="n"/>
      <c r="GZ179" s="257" t="n"/>
      <c r="HA179" s="257" t="n"/>
      <c r="HB179" s="257" t="n"/>
      <c r="HC179" s="257" t="n"/>
      <c r="HD179" s="257" t="n"/>
      <c r="HE179" s="257" t="n"/>
      <c r="HF179" s="257" t="n"/>
      <c r="HG179" s="257" t="n"/>
      <c r="HH179" s="257" t="n"/>
      <c r="HI179" s="257" t="n"/>
      <c r="HJ179" s="257" t="n"/>
      <c r="HK179" s="257" t="n"/>
      <c r="HL179" s="257" t="n"/>
      <c r="HM179" s="257" t="n"/>
      <c r="HN179" s="257" t="n"/>
      <c r="HO179" s="257" t="n"/>
      <c r="HP179" s="257" t="n"/>
      <c r="HQ179" s="257" t="n"/>
      <c r="HR179" s="257" t="n"/>
      <c r="HS179" s="257" t="n"/>
      <c r="HT179" s="257" t="n"/>
      <c r="HU179" s="257" t="n"/>
      <c r="HV179" s="257" t="n"/>
      <c r="HW179" s="257" t="n"/>
      <c r="HX179" s="257" t="n"/>
      <c r="HY179" s="257" t="n"/>
      <c r="HZ179" s="257" t="n"/>
      <c r="IA179" s="257" t="n"/>
      <c r="IB179" s="257" t="n"/>
      <c r="IC179" s="257" t="n"/>
      <c r="ID179" s="257" t="n"/>
      <c r="IE179" s="257" t="n"/>
      <c r="IF179" s="257" t="n"/>
      <c r="IG179" s="257" t="n"/>
      <c r="IH179" s="257" t="n"/>
      <c r="II179" s="257" t="n"/>
      <c r="IJ179" s="257" t="n"/>
      <c r="IK179" s="257" t="n"/>
      <c r="IL179" s="257" t="n"/>
      <c r="IM179" s="257" t="n"/>
      <c r="IN179" s="257" t="n"/>
      <c r="IO179" s="257" t="n"/>
    </row>
    <row r="180" ht="15.75" customFormat="1" customHeight="1" s="114">
      <c r="A180" s="257" t="n"/>
      <c r="B180" s="257" t="n"/>
      <c r="C180" s="257" t="n"/>
      <c r="D180" s="110" t="n"/>
      <c r="E180" s="111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  <c r="AU180" s="112" t="n"/>
      <c r="AV180" s="112" t="n"/>
      <c r="AW180" s="112" t="n"/>
      <c r="AX180" s="112" t="n"/>
      <c r="AY180" s="112" t="n"/>
      <c r="AZ180" s="112" t="n"/>
      <c r="BA180" s="112" t="n"/>
      <c r="BB180" s="113" t="n"/>
      <c r="BC180" s="257" t="n"/>
      <c r="BD180" s="257" t="n"/>
      <c r="BE180" s="289" t="n"/>
      <c r="BF180" s="288" t="n"/>
      <c r="BG180" s="288" t="n"/>
      <c r="BH180" s="289" t="n"/>
      <c r="BI180" s="289" t="n"/>
      <c r="BJ180" s="289" t="n"/>
      <c r="BK180" s="289" t="n"/>
      <c r="BL180" s="257" t="n"/>
      <c r="BM180" s="257" t="n"/>
      <c r="BN180" s="257" t="n"/>
      <c r="BO180" s="257" t="n"/>
      <c r="BP180" s="257" t="n"/>
      <c r="BQ180" s="257" t="n"/>
      <c r="BR180" s="257" t="n"/>
      <c r="BS180" s="257" t="n"/>
      <c r="BT180" s="257" t="n"/>
      <c r="BU180" s="257" t="n"/>
      <c r="BV180" s="257" t="n"/>
      <c r="BW180" s="257" t="n"/>
      <c r="BX180" s="257" t="n"/>
      <c r="BY180" s="257" t="n"/>
      <c r="BZ180" s="257" t="n"/>
      <c r="CA180" s="257" t="n"/>
      <c r="CB180" s="257" t="n"/>
      <c r="CC180" s="257" t="n"/>
      <c r="CD180" s="257" t="n"/>
      <c r="CE180" s="257" t="n"/>
      <c r="CF180" s="257" t="n"/>
      <c r="CG180" s="257" t="n"/>
      <c r="CH180" s="257" t="n"/>
      <c r="CI180" s="257" t="n"/>
      <c r="CJ180" s="257" t="n"/>
      <c r="CK180" s="257" t="n"/>
      <c r="CL180" s="257" t="n"/>
      <c r="CM180" s="257" t="n"/>
      <c r="CN180" s="257" t="n"/>
      <c r="CO180" s="257" t="n"/>
      <c r="CP180" s="257" t="n"/>
      <c r="CQ180" s="257" t="n"/>
      <c r="CR180" s="257" t="n"/>
      <c r="CS180" s="257" t="n"/>
      <c r="CT180" s="257" t="n"/>
      <c r="CU180" s="257" t="n"/>
      <c r="CV180" s="257" t="n"/>
      <c r="CW180" s="257" t="n"/>
      <c r="CX180" s="257" t="n"/>
      <c r="CY180" s="257" t="n"/>
      <c r="CZ180" s="257" t="n"/>
      <c r="DA180" s="257" t="n"/>
      <c r="DB180" s="257" t="n"/>
      <c r="DC180" s="257" t="n"/>
      <c r="DD180" s="257" t="n"/>
      <c r="DE180" s="257" t="n"/>
      <c r="DF180" s="257" t="n"/>
      <c r="DG180" s="257" t="n"/>
      <c r="DH180" s="257" t="n"/>
      <c r="DI180" s="257" t="n"/>
      <c r="DJ180" s="257" t="n"/>
      <c r="DK180" s="257" t="n"/>
      <c r="DL180" s="257" t="n"/>
      <c r="DM180" s="257" t="n"/>
      <c r="DN180" s="257" t="n"/>
      <c r="DO180" s="257" t="n"/>
      <c r="DP180" s="257" t="n"/>
      <c r="DQ180" s="257" t="n"/>
      <c r="DR180" s="257" t="n"/>
      <c r="DS180" s="257" t="n"/>
      <c r="DT180" s="257" t="n"/>
      <c r="DU180" s="257" t="n"/>
      <c r="DV180" s="257" t="n"/>
      <c r="DW180" s="257" t="n"/>
      <c r="DX180" s="257" t="n"/>
      <c r="DY180" s="257" t="n"/>
      <c r="DZ180" s="257" t="n"/>
      <c r="EA180" s="257" t="n"/>
      <c r="EB180" s="257" t="n"/>
      <c r="EC180" s="257" t="n"/>
      <c r="ED180" s="257" t="n"/>
      <c r="EE180" s="257" t="n"/>
      <c r="EF180" s="257" t="n"/>
      <c r="EG180" s="257" t="n"/>
      <c r="EH180" s="257" t="n"/>
      <c r="EI180" s="257" t="n"/>
      <c r="EJ180" s="257" t="n"/>
      <c r="EK180" s="257" t="n"/>
      <c r="EL180" s="257" t="n"/>
      <c r="EM180" s="257" t="n"/>
      <c r="EN180" s="257" t="n"/>
      <c r="EO180" s="257" t="n"/>
      <c r="EP180" s="257" t="n"/>
      <c r="EQ180" s="257" t="n"/>
      <c r="ER180" s="257" t="n"/>
      <c r="ES180" s="257" t="n"/>
      <c r="ET180" s="257" t="n"/>
      <c r="EU180" s="257" t="n"/>
      <c r="EV180" s="257" t="n"/>
      <c r="EW180" s="257" t="n"/>
      <c r="EX180" s="257" t="n"/>
      <c r="EY180" s="257" t="n"/>
      <c r="EZ180" s="257" t="n"/>
      <c r="FA180" s="257" t="n"/>
      <c r="FB180" s="257" t="n"/>
      <c r="FC180" s="257" t="n"/>
      <c r="FD180" s="257" t="n"/>
      <c r="FE180" s="257" t="n"/>
      <c r="FF180" s="257" t="n"/>
      <c r="FG180" s="257" t="n"/>
      <c r="FH180" s="257" t="n"/>
      <c r="FI180" s="257" t="n"/>
      <c r="FJ180" s="257" t="n"/>
      <c r="FK180" s="257" t="n"/>
      <c r="FL180" s="257" t="n"/>
      <c r="FM180" s="257" t="n"/>
      <c r="FN180" s="257" t="n"/>
      <c r="FO180" s="257" t="n"/>
      <c r="FP180" s="257" t="n"/>
      <c r="FQ180" s="257" t="n"/>
      <c r="FR180" s="257" t="n"/>
      <c r="FS180" s="257" t="n"/>
      <c r="FT180" s="257" t="n"/>
      <c r="FU180" s="257" t="n"/>
      <c r="FV180" s="257" t="n"/>
      <c r="FW180" s="257" t="n"/>
      <c r="FX180" s="257" t="n"/>
      <c r="FY180" s="257" t="n"/>
      <c r="FZ180" s="257" t="n"/>
      <c r="GA180" s="257" t="n"/>
      <c r="GB180" s="257" t="n"/>
      <c r="GC180" s="257" t="n"/>
      <c r="GD180" s="257" t="n"/>
      <c r="GE180" s="257" t="n"/>
      <c r="GF180" s="257" t="n"/>
      <c r="GG180" s="257" t="n"/>
      <c r="GH180" s="257" t="n"/>
      <c r="GI180" s="257" t="n"/>
      <c r="GJ180" s="257" t="n"/>
      <c r="GK180" s="257" t="n"/>
      <c r="GL180" s="257" t="n"/>
      <c r="GM180" s="257" t="n"/>
      <c r="GN180" s="257" t="n"/>
      <c r="GO180" s="257" t="n"/>
      <c r="GP180" s="257" t="n"/>
      <c r="GQ180" s="257" t="n"/>
      <c r="GR180" s="257" t="n"/>
      <c r="GS180" s="257" t="n"/>
      <c r="GT180" s="257" t="n"/>
      <c r="GU180" s="257" t="n"/>
      <c r="GV180" s="257" t="n"/>
      <c r="GW180" s="257" t="n"/>
      <c r="GX180" s="257" t="n"/>
      <c r="GY180" s="257" t="n"/>
      <c r="GZ180" s="257" t="n"/>
      <c r="HA180" s="257" t="n"/>
      <c r="HB180" s="257" t="n"/>
      <c r="HC180" s="257" t="n"/>
      <c r="HD180" s="257" t="n"/>
      <c r="HE180" s="257" t="n"/>
      <c r="HF180" s="257" t="n"/>
      <c r="HG180" s="257" t="n"/>
      <c r="HH180" s="257" t="n"/>
      <c r="HI180" s="257" t="n"/>
      <c r="HJ180" s="257" t="n"/>
      <c r="HK180" s="257" t="n"/>
      <c r="HL180" s="257" t="n"/>
      <c r="HM180" s="257" t="n"/>
      <c r="HN180" s="257" t="n"/>
      <c r="HO180" s="257" t="n"/>
      <c r="HP180" s="257" t="n"/>
      <c r="HQ180" s="257" t="n"/>
      <c r="HR180" s="257" t="n"/>
      <c r="HS180" s="257" t="n"/>
      <c r="HT180" s="257" t="n"/>
      <c r="HU180" s="257" t="n"/>
      <c r="HV180" s="257" t="n"/>
      <c r="HW180" s="257" t="n"/>
      <c r="HX180" s="257" t="n"/>
      <c r="HY180" s="257" t="n"/>
      <c r="HZ180" s="257" t="n"/>
      <c r="IA180" s="257" t="n"/>
      <c r="IB180" s="257" t="n"/>
      <c r="IC180" s="257" t="n"/>
      <c r="ID180" s="257" t="n"/>
      <c r="IE180" s="257" t="n"/>
      <c r="IF180" s="257" t="n"/>
      <c r="IG180" s="257" t="n"/>
      <c r="IH180" s="257" t="n"/>
      <c r="II180" s="257" t="n"/>
      <c r="IJ180" s="257" t="n"/>
      <c r="IK180" s="257" t="n"/>
      <c r="IL180" s="257" t="n"/>
      <c r="IM180" s="257" t="n"/>
      <c r="IN180" s="257" t="n"/>
      <c r="IO180" s="257" t="n"/>
    </row>
    <row r="181" ht="15.75" customFormat="1" customHeight="1" s="114">
      <c r="A181" s="257" t="n"/>
      <c r="B181" s="257" t="n"/>
      <c r="C181" s="257" t="n"/>
      <c r="D181" s="110" t="n"/>
      <c r="E181" s="111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  <c r="AU181" s="112" t="n"/>
      <c r="AV181" s="112" t="n"/>
      <c r="AW181" s="112" t="n"/>
      <c r="AX181" s="112" t="n"/>
      <c r="AY181" s="112" t="n"/>
      <c r="AZ181" s="112" t="n"/>
      <c r="BA181" s="112" t="n"/>
      <c r="BB181" s="113" t="n"/>
      <c r="BC181" s="257" t="n"/>
      <c r="BD181" s="257" t="n"/>
      <c r="BE181" s="291" t="n"/>
      <c r="BF181" s="291" t="n"/>
      <c r="BG181" s="291" t="n"/>
      <c r="BH181" s="292" t="n"/>
      <c r="BI181" s="292" t="n"/>
      <c r="BJ181" s="293" t="n"/>
      <c r="BK181" s="293" t="n"/>
      <c r="BL181" s="257" t="n"/>
      <c r="BM181" s="257" t="n"/>
      <c r="BN181" s="257" t="n"/>
      <c r="BO181" s="257" t="n"/>
      <c r="BP181" s="257" t="n"/>
      <c r="BQ181" s="257" t="n"/>
      <c r="BR181" s="257" t="n"/>
      <c r="BS181" s="257" t="n"/>
      <c r="BT181" s="257" t="n"/>
      <c r="BU181" s="257" t="n"/>
      <c r="BV181" s="257" t="n"/>
      <c r="BW181" s="257" t="n"/>
      <c r="BX181" s="257" t="n"/>
      <c r="BY181" s="257" t="n"/>
      <c r="BZ181" s="257" t="n"/>
      <c r="CA181" s="257" t="n"/>
      <c r="CB181" s="257" t="n"/>
      <c r="CC181" s="257" t="n"/>
      <c r="CD181" s="257" t="n"/>
      <c r="CE181" s="257" t="n"/>
      <c r="CF181" s="257" t="n"/>
      <c r="CG181" s="257" t="n"/>
      <c r="CH181" s="257" t="n"/>
      <c r="CI181" s="257" t="n"/>
      <c r="CJ181" s="257" t="n"/>
      <c r="CK181" s="257" t="n"/>
      <c r="CL181" s="257" t="n"/>
      <c r="CM181" s="257" t="n"/>
      <c r="CN181" s="257" t="n"/>
      <c r="CO181" s="257" t="n"/>
      <c r="CP181" s="257" t="n"/>
      <c r="CQ181" s="257" t="n"/>
      <c r="CR181" s="257" t="n"/>
      <c r="CS181" s="257" t="n"/>
      <c r="CT181" s="257" t="n"/>
      <c r="CU181" s="257" t="n"/>
      <c r="CV181" s="257" t="n"/>
      <c r="CW181" s="257" t="n"/>
      <c r="CX181" s="257" t="n"/>
      <c r="CY181" s="257" t="n"/>
      <c r="CZ181" s="257" t="n"/>
      <c r="DA181" s="257" t="n"/>
      <c r="DB181" s="257" t="n"/>
      <c r="DC181" s="257" t="n"/>
      <c r="DD181" s="257" t="n"/>
      <c r="DE181" s="257" t="n"/>
      <c r="DF181" s="257" t="n"/>
      <c r="DG181" s="257" t="n"/>
      <c r="DH181" s="257" t="n"/>
      <c r="DI181" s="257" t="n"/>
      <c r="DJ181" s="257" t="n"/>
      <c r="DK181" s="257" t="n"/>
      <c r="DL181" s="257" t="n"/>
      <c r="DM181" s="257" t="n"/>
      <c r="DN181" s="257" t="n"/>
      <c r="DO181" s="257" t="n"/>
      <c r="DP181" s="257" t="n"/>
      <c r="DQ181" s="257" t="n"/>
      <c r="DR181" s="257" t="n"/>
      <c r="DS181" s="257" t="n"/>
      <c r="DT181" s="257" t="n"/>
      <c r="DU181" s="257" t="n"/>
      <c r="DV181" s="257" t="n"/>
      <c r="DW181" s="257" t="n"/>
      <c r="DX181" s="257" t="n"/>
      <c r="DY181" s="257" t="n"/>
      <c r="DZ181" s="257" t="n"/>
      <c r="EA181" s="257" t="n"/>
      <c r="EB181" s="257" t="n"/>
      <c r="EC181" s="257" t="n"/>
      <c r="ED181" s="257" t="n"/>
      <c r="EE181" s="257" t="n"/>
      <c r="EF181" s="257" t="n"/>
      <c r="EG181" s="257" t="n"/>
      <c r="EH181" s="257" t="n"/>
      <c r="EI181" s="257" t="n"/>
      <c r="EJ181" s="257" t="n"/>
      <c r="EK181" s="257" t="n"/>
      <c r="EL181" s="257" t="n"/>
      <c r="EM181" s="257" t="n"/>
      <c r="EN181" s="257" t="n"/>
      <c r="EO181" s="257" t="n"/>
      <c r="EP181" s="257" t="n"/>
      <c r="EQ181" s="257" t="n"/>
      <c r="ER181" s="257" t="n"/>
      <c r="ES181" s="257" t="n"/>
      <c r="ET181" s="257" t="n"/>
      <c r="EU181" s="257" t="n"/>
      <c r="EV181" s="257" t="n"/>
      <c r="EW181" s="257" t="n"/>
      <c r="EX181" s="257" t="n"/>
      <c r="EY181" s="257" t="n"/>
      <c r="EZ181" s="257" t="n"/>
      <c r="FA181" s="257" t="n"/>
      <c r="FB181" s="257" t="n"/>
      <c r="FC181" s="257" t="n"/>
      <c r="FD181" s="257" t="n"/>
      <c r="FE181" s="257" t="n"/>
      <c r="FF181" s="257" t="n"/>
      <c r="FG181" s="257" t="n"/>
      <c r="FH181" s="257" t="n"/>
      <c r="FI181" s="257" t="n"/>
      <c r="FJ181" s="257" t="n"/>
      <c r="FK181" s="257" t="n"/>
      <c r="FL181" s="257" t="n"/>
      <c r="FM181" s="257" t="n"/>
      <c r="FN181" s="257" t="n"/>
      <c r="FO181" s="257" t="n"/>
      <c r="FP181" s="257" t="n"/>
      <c r="FQ181" s="257" t="n"/>
      <c r="FR181" s="257" t="n"/>
      <c r="FS181" s="257" t="n"/>
      <c r="FT181" s="257" t="n"/>
      <c r="FU181" s="257" t="n"/>
      <c r="FV181" s="257" t="n"/>
      <c r="FW181" s="257" t="n"/>
      <c r="FX181" s="257" t="n"/>
      <c r="FY181" s="257" t="n"/>
      <c r="FZ181" s="257" t="n"/>
      <c r="GA181" s="257" t="n"/>
      <c r="GB181" s="257" t="n"/>
      <c r="GC181" s="257" t="n"/>
      <c r="GD181" s="257" t="n"/>
      <c r="GE181" s="257" t="n"/>
      <c r="GF181" s="257" t="n"/>
      <c r="GG181" s="257" t="n"/>
      <c r="GH181" s="257" t="n"/>
      <c r="GI181" s="257" t="n"/>
      <c r="GJ181" s="257" t="n"/>
      <c r="GK181" s="257" t="n"/>
      <c r="GL181" s="257" t="n"/>
      <c r="GM181" s="257" t="n"/>
      <c r="GN181" s="257" t="n"/>
      <c r="GO181" s="257" t="n"/>
      <c r="GP181" s="257" t="n"/>
      <c r="GQ181" s="257" t="n"/>
      <c r="GR181" s="257" t="n"/>
      <c r="GS181" s="257" t="n"/>
      <c r="GT181" s="257" t="n"/>
      <c r="GU181" s="257" t="n"/>
      <c r="GV181" s="257" t="n"/>
      <c r="GW181" s="257" t="n"/>
      <c r="GX181" s="257" t="n"/>
      <c r="GY181" s="257" t="n"/>
      <c r="GZ181" s="257" t="n"/>
      <c r="HA181" s="257" t="n"/>
      <c r="HB181" s="257" t="n"/>
      <c r="HC181" s="257" t="n"/>
      <c r="HD181" s="257" t="n"/>
      <c r="HE181" s="257" t="n"/>
      <c r="HF181" s="257" t="n"/>
      <c r="HG181" s="257" t="n"/>
      <c r="HH181" s="257" t="n"/>
      <c r="HI181" s="257" t="n"/>
      <c r="HJ181" s="257" t="n"/>
      <c r="HK181" s="257" t="n"/>
      <c r="HL181" s="257" t="n"/>
      <c r="HM181" s="257" t="n"/>
      <c r="HN181" s="257" t="n"/>
      <c r="HO181" s="257" t="n"/>
      <c r="HP181" s="257" t="n"/>
      <c r="HQ181" s="257" t="n"/>
      <c r="HR181" s="257" t="n"/>
      <c r="HS181" s="257" t="n"/>
      <c r="HT181" s="257" t="n"/>
      <c r="HU181" s="257" t="n"/>
      <c r="HV181" s="257" t="n"/>
      <c r="HW181" s="257" t="n"/>
      <c r="HX181" s="257" t="n"/>
      <c r="HY181" s="257" t="n"/>
      <c r="HZ181" s="257" t="n"/>
      <c r="IA181" s="257" t="n"/>
      <c r="IB181" s="257" t="n"/>
      <c r="IC181" s="257" t="n"/>
      <c r="ID181" s="257" t="n"/>
      <c r="IE181" s="257" t="n"/>
      <c r="IF181" s="257" t="n"/>
      <c r="IG181" s="257" t="n"/>
      <c r="IH181" s="257" t="n"/>
      <c r="II181" s="257" t="n"/>
      <c r="IJ181" s="257" t="n"/>
      <c r="IK181" s="257" t="n"/>
      <c r="IL181" s="257" t="n"/>
      <c r="IM181" s="257" t="n"/>
      <c r="IN181" s="257" t="n"/>
      <c r="IO181" s="257" t="n"/>
    </row>
    <row r="182" ht="15.75" customFormat="1" customHeight="1" s="114">
      <c r="A182" s="257" t="n"/>
      <c r="B182" s="289" t="n"/>
      <c r="C182" s="289" t="n"/>
      <c r="D182" s="110" t="n"/>
      <c r="E182" s="305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  <c r="AU182" s="112" t="n"/>
      <c r="AV182" s="112" t="n"/>
      <c r="AW182" s="112" t="n"/>
      <c r="AX182" s="112" t="n"/>
      <c r="AY182" s="112" t="n"/>
      <c r="AZ182" s="112" t="n"/>
      <c r="BA182" s="112" t="n"/>
      <c r="BB182" s="113" t="n"/>
      <c r="BC182" s="257" t="n"/>
      <c r="BD182" s="257" t="n"/>
      <c r="BE182" s="314" t="n"/>
      <c r="BF182" s="314" t="n"/>
      <c r="BG182" s="288" t="n"/>
      <c r="BH182" s="300" t="n"/>
      <c r="BI182" s="300" t="n"/>
      <c r="BJ182" s="300" t="n"/>
      <c r="BK182" s="300" t="n"/>
      <c r="BL182" s="257" t="n"/>
      <c r="BM182" s="257" t="n"/>
      <c r="BN182" s="257" t="n"/>
      <c r="BO182" s="257" t="n"/>
      <c r="BP182" s="257" t="n"/>
      <c r="BQ182" s="257" t="n"/>
      <c r="BR182" s="257" t="n"/>
      <c r="BS182" s="257" t="n"/>
      <c r="BT182" s="257" t="n"/>
      <c r="BU182" s="257" t="n"/>
      <c r="BV182" s="257" t="n"/>
      <c r="BW182" s="257" t="n"/>
      <c r="BX182" s="257" t="n"/>
      <c r="BY182" s="257" t="n"/>
      <c r="BZ182" s="257" t="n"/>
      <c r="CA182" s="257" t="n"/>
      <c r="CB182" s="257" t="n"/>
      <c r="CC182" s="257" t="n"/>
      <c r="CD182" s="257" t="n"/>
      <c r="CE182" s="257" t="n"/>
      <c r="CF182" s="257" t="n"/>
      <c r="CG182" s="257" t="n"/>
      <c r="CH182" s="257" t="n"/>
      <c r="CI182" s="257" t="n"/>
      <c r="CJ182" s="257" t="n"/>
      <c r="CK182" s="257" t="n"/>
      <c r="CL182" s="257" t="n"/>
      <c r="CM182" s="257" t="n"/>
      <c r="CN182" s="257" t="n"/>
      <c r="CO182" s="257" t="n"/>
      <c r="CP182" s="257" t="n"/>
      <c r="CQ182" s="257" t="n"/>
      <c r="CR182" s="257" t="n"/>
      <c r="CS182" s="257" t="n"/>
      <c r="CT182" s="257" t="n"/>
      <c r="CU182" s="257" t="n"/>
      <c r="CV182" s="257" t="n"/>
      <c r="CW182" s="257" t="n"/>
      <c r="CX182" s="257" t="n"/>
      <c r="CY182" s="257" t="n"/>
      <c r="CZ182" s="257" t="n"/>
      <c r="DA182" s="257" t="n"/>
      <c r="DB182" s="257" t="n"/>
      <c r="DC182" s="257" t="n"/>
      <c r="DD182" s="257" t="n"/>
      <c r="DE182" s="257" t="n"/>
      <c r="DF182" s="257" t="n"/>
      <c r="DG182" s="257" t="n"/>
      <c r="DH182" s="257" t="n"/>
      <c r="DI182" s="257" t="n"/>
      <c r="DJ182" s="257" t="n"/>
      <c r="DK182" s="257" t="n"/>
      <c r="DL182" s="257" t="n"/>
      <c r="DM182" s="257" t="n"/>
      <c r="DN182" s="257" t="n"/>
      <c r="DO182" s="257" t="n"/>
      <c r="DP182" s="257" t="n"/>
      <c r="DQ182" s="257" t="n"/>
      <c r="DR182" s="257" t="n"/>
      <c r="DS182" s="257" t="n"/>
      <c r="DT182" s="257" t="n"/>
      <c r="DU182" s="257" t="n"/>
      <c r="DV182" s="257" t="n"/>
      <c r="DW182" s="257" t="n"/>
      <c r="DX182" s="257" t="n"/>
      <c r="DY182" s="257" t="n"/>
      <c r="DZ182" s="257" t="n"/>
      <c r="EA182" s="257" t="n"/>
      <c r="EB182" s="257" t="n"/>
      <c r="EC182" s="257" t="n"/>
      <c r="ED182" s="257" t="n"/>
      <c r="EE182" s="257" t="n"/>
      <c r="EF182" s="257" t="n"/>
      <c r="EG182" s="257" t="n"/>
      <c r="EH182" s="257" t="n"/>
      <c r="EI182" s="257" t="n"/>
      <c r="EJ182" s="257" t="n"/>
      <c r="EK182" s="257" t="n"/>
      <c r="EL182" s="257" t="n"/>
      <c r="EM182" s="257" t="n"/>
      <c r="EN182" s="257" t="n"/>
      <c r="EO182" s="257" t="n"/>
      <c r="EP182" s="257" t="n"/>
      <c r="EQ182" s="257" t="n"/>
      <c r="ER182" s="257" t="n"/>
      <c r="ES182" s="257" t="n"/>
      <c r="ET182" s="257" t="n"/>
      <c r="EU182" s="257" t="n"/>
      <c r="EV182" s="257" t="n"/>
      <c r="EW182" s="257" t="n"/>
      <c r="EX182" s="257" t="n"/>
      <c r="EY182" s="257" t="n"/>
      <c r="EZ182" s="257" t="n"/>
      <c r="FA182" s="257" t="n"/>
      <c r="FB182" s="257" t="n"/>
      <c r="FC182" s="257" t="n"/>
      <c r="FD182" s="257" t="n"/>
      <c r="FE182" s="257" t="n"/>
      <c r="FF182" s="257" t="n"/>
      <c r="FG182" s="257" t="n"/>
      <c r="FH182" s="257" t="n"/>
      <c r="FI182" s="257" t="n"/>
      <c r="FJ182" s="257" t="n"/>
      <c r="FK182" s="257" t="n"/>
      <c r="FL182" s="257" t="n"/>
      <c r="FM182" s="257" t="n"/>
      <c r="FN182" s="257" t="n"/>
      <c r="FO182" s="257" t="n"/>
      <c r="FP182" s="257" t="n"/>
      <c r="FQ182" s="257" t="n"/>
      <c r="FR182" s="257" t="n"/>
      <c r="FS182" s="257" t="n"/>
      <c r="FT182" s="257" t="n"/>
      <c r="FU182" s="257" t="n"/>
      <c r="FV182" s="257" t="n"/>
      <c r="FW182" s="257" t="n"/>
      <c r="FX182" s="257" t="n"/>
      <c r="FY182" s="257" t="n"/>
      <c r="FZ182" s="257" t="n"/>
      <c r="GA182" s="257" t="n"/>
      <c r="GB182" s="257" t="n"/>
      <c r="GC182" s="257" t="n"/>
      <c r="GD182" s="257" t="n"/>
      <c r="GE182" s="257" t="n"/>
      <c r="GF182" s="257" t="n"/>
      <c r="GG182" s="257" t="n"/>
      <c r="GH182" s="257" t="n"/>
      <c r="GI182" s="257" t="n"/>
      <c r="GJ182" s="257" t="n"/>
      <c r="GK182" s="257" t="n"/>
      <c r="GL182" s="257" t="n"/>
      <c r="GM182" s="257" t="n"/>
      <c r="GN182" s="257" t="n"/>
      <c r="GO182" s="257" t="n"/>
      <c r="GP182" s="257" t="n"/>
      <c r="GQ182" s="257" t="n"/>
      <c r="GR182" s="257" t="n"/>
      <c r="GS182" s="257" t="n"/>
      <c r="GT182" s="257" t="n"/>
      <c r="GU182" s="257" t="n"/>
      <c r="GV182" s="257" t="n"/>
      <c r="GW182" s="257" t="n"/>
      <c r="GX182" s="257" t="n"/>
      <c r="GY182" s="257" t="n"/>
      <c r="GZ182" s="257" t="n"/>
      <c r="HA182" s="257" t="n"/>
      <c r="HB182" s="257" t="n"/>
      <c r="HC182" s="257" t="n"/>
      <c r="HD182" s="257" t="n"/>
      <c r="HE182" s="257" t="n"/>
      <c r="HF182" s="257" t="n"/>
      <c r="HG182" s="257" t="n"/>
      <c r="HH182" s="257" t="n"/>
      <c r="HI182" s="257" t="n"/>
      <c r="HJ182" s="257" t="n"/>
      <c r="HK182" s="257" t="n"/>
      <c r="HL182" s="257" t="n"/>
      <c r="HM182" s="257" t="n"/>
      <c r="HN182" s="257" t="n"/>
      <c r="HO182" s="257" t="n"/>
      <c r="HP182" s="257" t="n"/>
      <c r="HQ182" s="257" t="n"/>
      <c r="HR182" s="257" t="n"/>
      <c r="HS182" s="257" t="n"/>
      <c r="HT182" s="257" t="n"/>
      <c r="HU182" s="257" t="n"/>
      <c r="HV182" s="257" t="n"/>
      <c r="HW182" s="257" t="n"/>
      <c r="HX182" s="257" t="n"/>
      <c r="HY182" s="257" t="n"/>
      <c r="HZ182" s="257" t="n"/>
      <c r="IA182" s="257" t="n"/>
      <c r="IB182" s="257" t="n"/>
      <c r="IC182" s="257" t="n"/>
      <c r="ID182" s="257" t="n"/>
      <c r="IE182" s="257" t="n"/>
      <c r="IF182" s="257" t="n"/>
      <c r="IG182" s="257" t="n"/>
      <c r="IH182" s="257" t="n"/>
      <c r="II182" s="257" t="n"/>
      <c r="IJ182" s="257" t="n"/>
      <c r="IK182" s="257" t="n"/>
      <c r="IL182" s="257" t="n"/>
      <c r="IM182" s="257" t="n"/>
      <c r="IN182" s="257" t="n"/>
      <c r="IO182" s="257" t="n"/>
    </row>
    <row r="183" ht="15.75" customFormat="1" customHeight="1" s="114">
      <c r="A183" s="257" t="n"/>
      <c r="B183" s="306" t="n"/>
      <c r="C183" s="306" t="n"/>
      <c r="D183" s="110" t="n"/>
      <c r="E183" s="307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  <c r="AU183" s="112" t="n"/>
      <c r="AV183" s="112" t="n"/>
      <c r="AW183" s="112" t="n"/>
      <c r="AX183" s="112" t="n"/>
      <c r="AY183" s="112" t="n"/>
      <c r="AZ183" s="112" t="n"/>
      <c r="BA183" s="112" t="n"/>
      <c r="BB183" s="113" t="n"/>
      <c r="BC183" s="257" t="n"/>
      <c r="BD183" s="257" t="n"/>
      <c r="BE183" s="314" t="n"/>
      <c r="BF183" s="314" t="n"/>
      <c r="BG183" s="308" t="n"/>
      <c r="BH183" s="293" t="n"/>
      <c r="BI183" s="293" t="n"/>
      <c r="BJ183" s="293" t="n"/>
      <c r="BK183" s="293" t="n"/>
      <c r="BL183" s="257" t="n"/>
      <c r="BM183" s="257" t="n"/>
      <c r="BN183" s="257" t="n"/>
      <c r="BO183" s="257" t="n"/>
      <c r="BP183" s="257" t="n"/>
      <c r="BQ183" s="257" t="n"/>
      <c r="BR183" s="257" t="n"/>
      <c r="BS183" s="257" t="n"/>
      <c r="BT183" s="257" t="n"/>
      <c r="BU183" s="257" t="n"/>
      <c r="BV183" s="257" t="n"/>
      <c r="BW183" s="257" t="n"/>
      <c r="BX183" s="257" t="n"/>
      <c r="BY183" s="257" t="n"/>
      <c r="BZ183" s="257" t="n"/>
      <c r="CA183" s="257" t="n"/>
      <c r="CB183" s="257" t="n"/>
      <c r="CC183" s="257" t="n"/>
      <c r="CD183" s="257" t="n"/>
      <c r="CE183" s="257" t="n"/>
      <c r="CF183" s="257" t="n"/>
      <c r="CG183" s="257" t="n"/>
      <c r="CH183" s="257" t="n"/>
      <c r="CI183" s="257" t="n"/>
      <c r="CJ183" s="257" t="n"/>
      <c r="CK183" s="257" t="n"/>
      <c r="CL183" s="257" t="n"/>
      <c r="CM183" s="257" t="n"/>
      <c r="CN183" s="257" t="n"/>
      <c r="CO183" s="257" t="n"/>
      <c r="CP183" s="257" t="n"/>
      <c r="CQ183" s="257" t="n"/>
      <c r="CR183" s="257" t="n"/>
      <c r="CS183" s="257" t="n"/>
      <c r="CT183" s="257" t="n"/>
      <c r="CU183" s="257" t="n"/>
      <c r="CV183" s="257" t="n"/>
      <c r="CW183" s="257" t="n"/>
      <c r="CX183" s="257" t="n"/>
      <c r="CY183" s="257" t="n"/>
      <c r="CZ183" s="257" t="n"/>
      <c r="DA183" s="257" t="n"/>
      <c r="DB183" s="257" t="n"/>
      <c r="DC183" s="257" t="n"/>
      <c r="DD183" s="257" t="n"/>
      <c r="DE183" s="257" t="n"/>
      <c r="DF183" s="257" t="n"/>
      <c r="DG183" s="257" t="n"/>
      <c r="DH183" s="257" t="n"/>
      <c r="DI183" s="257" t="n"/>
      <c r="DJ183" s="257" t="n"/>
      <c r="DK183" s="257" t="n"/>
      <c r="DL183" s="257" t="n"/>
      <c r="DM183" s="257" t="n"/>
      <c r="DN183" s="257" t="n"/>
      <c r="DO183" s="257" t="n"/>
      <c r="DP183" s="257" t="n"/>
      <c r="DQ183" s="257" t="n"/>
      <c r="DR183" s="257" t="n"/>
      <c r="DS183" s="257" t="n"/>
      <c r="DT183" s="257" t="n"/>
      <c r="DU183" s="257" t="n"/>
      <c r="DV183" s="257" t="n"/>
      <c r="DW183" s="257" t="n"/>
      <c r="DX183" s="257" t="n"/>
      <c r="DY183" s="257" t="n"/>
      <c r="DZ183" s="257" t="n"/>
      <c r="EA183" s="257" t="n"/>
      <c r="EB183" s="257" t="n"/>
      <c r="EC183" s="257" t="n"/>
      <c r="ED183" s="257" t="n"/>
      <c r="EE183" s="257" t="n"/>
      <c r="EF183" s="257" t="n"/>
      <c r="EG183" s="257" t="n"/>
      <c r="EH183" s="257" t="n"/>
      <c r="EI183" s="257" t="n"/>
      <c r="EJ183" s="257" t="n"/>
      <c r="EK183" s="257" t="n"/>
      <c r="EL183" s="257" t="n"/>
      <c r="EM183" s="257" t="n"/>
      <c r="EN183" s="257" t="n"/>
      <c r="EO183" s="257" t="n"/>
      <c r="EP183" s="257" t="n"/>
      <c r="EQ183" s="257" t="n"/>
      <c r="ER183" s="257" t="n"/>
      <c r="ES183" s="257" t="n"/>
      <c r="ET183" s="257" t="n"/>
      <c r="EU183" s="257" t="n"/>
      <c r="EV183" s="257" t="n"/>
      <c r="EW183" s="257" t="n"/>
      <c r="EX183" s="257" t="n"/>
      <c r="EY183" s="257" t="n"/>
      <c r="EZ183" s="257" t="n"/>
      <c r="FA183" s="257" t="n"/>
      <c r="FB183" s="257" t="n"/>
      <c r="FC183" s="257" t="n"/>
      <c r="FD183" s="257" t="n"/>
      <c r="FE183" s="257" t="n"/>
      <c r="FF183" s="257" t="n"/>
      <c r="FG183" s="257" t="n"/>
      <c r="FH183" s="257" t="n"/>
      <c r="FI183" s="257" t="n"/>
      <c r="FJ183" s="257" t="n"/>
      <c r="FK183" s="257" t="n"/>
      <c r="FL183" s="257" t="n"/>
      <c r="FM183" s="257" t="n"/>
      <c r="FN183" s="257" t="n"/>
      <c r="FO183" s="257" t="n"/>
      <c r="FP183" s="257" t="n"/>
      <c r="FQ183" s="257" t="n"/>
      <c r="FR183" s="257" t="n"/>
      <c r="FS183" s="257" t="n"/>
      <c r="FT183" s="257" t="n"/>
      <c r="FU183" s="257" t="n"/>
      <c r="FV183" s="257" t="n"/>
      <c r="FW183" s="257" t="n"/>
      <c r="FX183" s="257" t="n"/>
      <c r="FY183" s="257" t="n"/>
      <c r="FZ183" s="257" t="n"/>
      <c r="GA183" s="257" t="n"/>
      <c r="GB183" s="257" t="n"/>
      <c r="GC183" s="257" t="n"/>
      <c r="GD183" s="257" t="n"/>
      <c r="GE183" s="257" t="n"/>
      <c r="GF183" s="257" t="n"/>
      <c r="GG183" s="257" t="n"/>
      <c r="GH183" s="257" t="n"/>
      <c r="GI183" s="257" t="n"/>
      <c r="GJ183" s="257" t="n"/>
      <c r="GK183" s="257" t="n"/>
      <c r="GL183" s="257" t="n"/>
      <c r="GM183" s="257" t="n"/>
      <c r="GN183" s="257" t="n"/>
      <c r="GO183" s="257" t="n"/>
      <c r="GP183" s="257" t="n"/>
      <c r="GQ183" s="257" t="n"/>
      <c r="GR183" s="257" t="n"/>
      <c r="GS183" s="257" t="n"/>
      <c r="GT183" s="257" t="n"/>
      <c r="GU183" s="257" t="n"/>
      <c r="GV183" s="257" t="n"/>
      <c r="GW183" s="257" t="n"/>
      <c r="GX183" s="257" t="n"/>
      <c r="GY183" s="257" t="n"/>
      <c r="GZ183" s="257" t="n"/>
      <c r="HA183" s="257" t="n"/>
      <c r="HB183" s="257" t="n"/>
      <c r="HC183" s="257" t="n"/>
      <c r="HD183" s="257" t="n"/>
      <c r="HE183" s="257" t="n"/>
      <c r="HF183" s="257" t="n"/>
      <c r="HG183" s="257" t="n"/>
      <c r="HH183" s="257" t="n"/>
      <c r="HI183" s="257" t="n"/>
      <c r="HJ183" s="257" t="n"/>
      <c r="HK183" s="257" t="n"/>
      <c r="HL183" s="257" t="n"/>
      <c r="HM183" s="257" t="n"/>
      <c r="HN183" s="257" t="n"/>
      <c r="HO183" s="257" t="n"/>
      <c r="HP183" s="257" t="n"/>
      <c r="HQ183" s="257" t="n"/>
      <c r="HR183" s="257" t="n"/>
      <c r="HS183" s="257" t="n"/>
      <c r="HT183" s="257" t="n"/>
      <c r="HU183" s="257" t="n"/>
      <c r="HV183" s="257" t="n"/>
      <c r="HW183" s="257" t="n"/>
      <c r="HX183" s="257" t="n"/>
      <c r="HY183" s="257" t="n"/>
      <c r="HZ183" s="257" t="n"/>
      <c r="IA183" s="257" t="n"/>
      <c r="IB183" s="257" t="n"/>
      <c r="IC183" s="257" t="n"/>
      <c r="ID183" s="257" t="n"/>
      <c r="IE183" s="257" t="n"/>
      <c r="IF183" s="257" t="n"/>
      <c r="IG183" s="257" t="n"/>
      <c r="IH183" s="257" t="n"/>
      <c r="II183" s="257" t="n"/>
      <c r="IJ183" s="257" t="n"/>
      <c r="IK183" s="257" t="n"/>
      <c r="IL183" s="257" t="n"/>
      <c r="IM183" s="257" t="n"/>
      <c r="IN183" s="257" t="n"/>
      <c r="IO183" s="257" t="n"/>
    </row>
    <row r="184" ht="15.75" customFormat="1" customHeight="1" s="114">
      <c r="A184" s="257" t="n"/>
      <c r="B184" s="309" t="n"/>
      <c r="C184" s="309" t="n"/>
      <c r="D184" s="110" t="n"/>
      <c r="E184" s="305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  <c r="AU184" s="112" t="n"/>
      <c r="AV184" s="112" t="n"/>
      <c r="AW184" s="112" t="n"/>
      <c r="AX184" s="112" t="n"/>
      <c r="AY184" s="112" t="n"/>
      <c r="AZ184" s="112" t="n"/>
      <c r="BA184" s="112" t="n"/>
      <c r="BB184" s="113" t="n"/>
      <c r="BC184" s="257" t="n"/>
      <c r="BD184" s="257" t="n"/>
      <c r="BE184" s="314" t="n"/>
      <c r="BF184" s="314" t="n"/>
      <c r="BG184" s="288" t="n"/>
      <c r="BH184" s="300" t="n"/>
      <c r="BI184" s="300" t="n"/>
      <c r="BJ184" s="300" t="n"/>
      <c r="BK184" s="300" t="n"/>
      <c r="BL184" s="257" t="n"/>
      <c r="BM184" s="257" t="n"/>
      <c r="BN184" s="257" t="n"/>
      <c r="BO184" s="257" t="n"/>
      <c r="BP184" s="257" t="n"/>
      <c r="BQ184" s="257" t="n"/>
      <c r="BR184" s="257" t="n"/>
      <c r="BS184" s="257" t="n"/>
      <c r="BT184" s="257" t="n"/>
      <c r="BU184" s="257" t="n"/>
      <c r="BV184" s="257" t="n"/>
      <c r="BW184" s="257" t="n"/>
      <c r="BX184" s="257" t="n"/>
      <c r="BY184" s="257" t="n"/>
      <c r="BZ184" s="257" t="n"/>
      <c r="CA184" s="257" t="n"/>
      <c r="CB184" s="257" t="n"/>
      <c r="CC184" s="257" t="n"/>
      <c r="CD184" s="257" t="n"/>
      <c r="CE184" s="257" t="n"/>
      <c r="CF184" s="257" t="n"/>
      <c r="CG184" s="257" t="n"/>
      <c r="CH184" s="257" t="n"/>
      <c r="CI184" s="257" t="n"/>
      <c r="CJ184" s="257" t="n"/>
      <c r="CK184" s="257" t="n"/>
      <c r="CL184" s="257" t="n"/>
      <c r="CM184" s="257" t="n"/>
      <c r="CN184" s="257" t="n"/>
      <c r="CO184" s="257" t="n"/>
      <c r="CP184" s="257" t="n"/>
      <c r="CQ184" s="257" t="n"/>
      <c r="CR184" s="257" t="n"/>
      <c r="CS184" s="257" t="n"/>
      <c r="CT184" s="257" t="n"/>
      <c r="CU184" s="257" t="n"/>
      <c r="CV184" s="257" t="n"/>
      <c r="CW184" s="257" t="n"/>
      <c r="CX184" s="257" t="n"/>
      <c r="CY184" s="257" t="n"/>
      <c r="CZ184" s="257" t="n"/>
      <c r="DA184" s="257" t="n"/>
      <c r="DB184" s="257" t="n"/>
      <c r="DC184" s="257" t="n"/>
      <c r="DD184" s="257" t="n"/>
      <c r="DE184" s="257" t="n"/>
      <c r="DF184" s="257" t="n"/>
      <c r="DG184" s="257" t="n"/>
      <c r="DH184" s="257" t="n"/>
      <c r="DI184" s="257" t="n"/>
      <c r="DJ184" s="257" t="n"/>
      <c r="DK184" s="257" t="n"/>
      <c r="DL184" s="257" t="n"/>
      <c r="DM184" s="257" t="n"/>
      <c r="DN184" s="257" t="n"/>
      <c r="DO184" s="257" t="n"/>
      <c r="DP184" s="257" t="n"/>
      <c r="DQ184" s="257" t="n"/>
      <c r="DR184" s="257" t="n"/>
      <c r="DS184" s="257" t="n"/>
      <c r="DT184" s="257" t="n"/>
      <c r="DU184" s="257" t="n"/>
      <c r="DV184" s="257" t="n"/>
      <c r="DW184" s="257" t="n"/>
      <c r="DX184" s="257" t="n"/>
      <c r="DY184" s="257" t="n"/>
      <c r="DZ184" s="257" t="n"/>
      <c r="EA184" s="257" t="n"/>
      <c r="EB184" s="257" t="n"/>
      <c r="EC184" s="257" t="n"/>
      <c r="ED184" s="257" t="n"/>
      <c r="EE184" s="257" t="n"/>
      <c r="EF184" s="257" t="n"/>
      <c r="EG184" s="257" t="n"/>
      <c r="EH184" s="257" t="n"/>
      <c r="EI184" s="257" t="n"/>
      <c r="EJ184" s="257" t="n"/>
      <c r="EK184" s="257" t="n"/>
      <c r="EL184" s="257" t="n"/>
      <c r="EM184" s="257" t="n"/>
      <c r="EN184" s="257" t="n"/>
      <c r="EO184" s="257" t="n"/>
      <c r="EP184" s="257" t="n"/>
      <c r="EQ184" s="257" t="n"/>
      <c r="ER184" s="257" t="n"/>
      <c r="ES184" s="257" t="n"/>
      <c r="ET184" s="257" t="n"/>
      <c r="EU184" s="257" t="n"/>
      <c r="EV184" s="257" t="n"/>
      <c r="EW184" s="257" t="n"/>
      <c r="EX184" s="257" t="n"/>
      <c r="EY184" s="257" t="n"/>
      <c r="EZ184" s="257" t="n"/>
      <c r="FA184" s="257" t="n"/>
      <c r="FB184" s="257" t="n"/>
      <c r="FC184" s="257" t="n"/>
      <c r="FD184" s="257" t="n"/>
      <c r="FE184" s="257" t="n"/>
      <c r="FF184" s="257" t="n"/>
      <c r="FG184" s="257" t="n"/>
      <c r="FH184" s="257" t="n"/>
      <c r="FI184" s="257" t="n"/>
      <c r="FJ184" s="257" t="n"/>
      <c r="FK184" s="257" t="n"/>
      <c r="FL184" s="257" t="n"/>
      <c r="FM184" s="257" t="n"/>
      <c r="FN184" s="257" t="n"/>
      <c r="FO184" s="257" t="n"/>
      <c r="FP184" s="257" t="n"/>
      <c r="FQ184" s="257" t="n"/>
      <c r="FR184" s="257" t="n"/>
      <c r="FS184" s="257" t="n"/>
      <c r="FT184" s="257" t="n"/>
      <c r="FU184" s="257" t="n"/>
      <c r="FV184" s="257" t="n"/>
      <c r="FW184" s="257" t="n"/>
      <c r="FX184" s="257" t="n"/>
      <c r="FY184" s="257" t="n"/>
      <c r="FZ184" s="257" t="n"/>
      <c r="GA184" s="257" t="n"/>
      <c r="GB184" s="257" t="n"/>
      <c r="GC184" s="257" t="n"/>
      <c r="GD184" s="257" t="n"/>
      <c r="GE184" s="257" t="n"/>
      <c r="GF184" s="257" t="n"/>
      <c r="GG184" s="257" t="n"/>
      <c r="GH184" s="257" t="n"/>
      <c r="GI184" s="257" t="n"/>
      <c r="GJ184" s="257" t="n"/>
      <c r="GK184" s="257" t="n"/>
      <c r="GL184" s="257" t="n"/>
      <c r="GM184" s="257" t="n"/>
      <c r="GN184" s="257" t="n"/>
      <c r="GO184" s="257" t="n"/>
      <c r="GP184" s="257" t="n"/>
      <c r="GQ184" s="257" t="n"/>
      <c r="GR184" s="257" t="n"/>
      <c r="GS184" s="257" t="n"/>
      <c r="GT184" s="257" t="n"/>
      <c r="GU184" s="257" t="n"/>
      <c r="GV184" s="257" t="n"/>
      <c r="GW184" s="257" t="n"/>
      <c r="GX184" s="257" t="n"/>
      <c r="GY184" s="257" t="n"/>
      <c r="GZ184" s="257" t="n"/>
      <c r="HA184" s="257" t="n"/>
      <c r="HB184" s="257" t="n"/>
      <c r="HC184" s="257" t="n"/>
      <c r="HD184" s="257" t="n"/>
      <c r="HE184" s="257" t="n"/>
      <c r="HF184" s="257" t="n"/>
      <c r="HG184" s="257" t="n"/>
      <c r="HH184" s="257" t="n"/>
      <c r="HI184" s="257" t="n"/>
      <c r="HJ184" s="257" t="n"/>
      <c r="HK184" s="257" t="n"/>
      <c r="HL184" s="257" t="n"/>
      <c r="HM184" s="257" t="n"/>
      <c r="HN184" s="257" t="n"/>
      <c r="HO184" s="257" t="n"/>
      <c r="HP184" s="257" t="n"/>
      <c r="HQ184" s="257" t="n"/>
      <c r="HR184" s="257" t="n"/>
      <c r="HS184" s="257" t="n"/>
      <c r="HT184" s="257" t="n"/>
      <c r="HU184" s="257" t="n"/>
      <c r="HV184" s="257" t="n"/>
      <c r="HW184" s="257" t="n"/>
      <c r="HX184" s="257" t="n"/>
      <c r="HY184" s="257" t="n"/>
      <c r="HZ184" s="257" t="n"/>
      <c r="IA184" s="257" t="n"/>
      <c r="IB184" s="257" t="n"/>
      <c r="IC184" s="257" t="n"/>
      <c r="ID184" s="257" t="n"/>
      <c r="IE184" s="257" t="n"/>
      <c r="IF184" s="257" t="n"/>
      <c r="IG184" s="257" t="n"/>
      <c r="IH184" s="257" t="n"/>
      <c r="II184" s="257" t="n"/>
      <c r="IJ184" s="257" t="n"/>
      <c r="IK184" s="257" t="n"/>
      <c r="IL184" s="257" t="n"/>
      <c r="IM184" s="257" t="n"/>
      <c r="IN184" s="257" t="n"/>
      <c r="IO184" s="257" t="n"/>
    </row>
    <row r="185" ht="15.75" customFormat="1" customHeight="1" s="114">
      <c r="A185" s="257" t="n"/>
      <c r="B185" s="112" t="n"/>
      <c r="C185" s="112" t="n"/>
      <c r="D185" s="310" t="n"/>
      <c r="E185" s="311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  <c r="AU185" s="112" t="n"/>
      <c r="AV185" s="112" t="n"/>
      <c r="AW185" s="112" t="n"/>
      <c r="AX185" s="112" t="n"/>
      <c r="AY185" s="112" t="n"/>
      <c r="AZ185" s="112" t="n"/>
      <c r="BA185" s="112" t="n"/>
      <c r="BB185" s="113" t="n"/>
      <c r="BC185" s="257" t="n"/>
      <c r="BD185" s="257" t="n"/>
      <c r="BE185" s="314" t="n"/>
      <c r="BF185" s="314" t="n"/>
      <c r="BG185" s="312" t="n"/>
      <c r="BH185" s="293" t="n"/>
      <c r="BI185" s="293" t="n"/>
      <c r="BJ185" s="293" t="n"/>
      <c r="BK185" s="293" t="n"/>
      <c r="BL185" s="257" t="n"/>
      <c r="BM185" s="257" t="n"/>
      <c r="BN185" s="257" t="n"/>
      <c r="BO185" s="257" t="n"/>
      <c r="BP185" s="257" t="n"/>
      <c r="BQ185" s="257" t="n"/>
      <c r="BR185" s="257" t="n"/>
      <c r="BS185" s="257" t="n"/>
      <c r="BT185" s="257" t="n"/>
      <c r="BU185" s="257" t="n"/>
      <c r="BV185" s="257" t="n"/>
      <c r="BW185" s="257" t="n"/>
      <c r="BX185" s="257" t="n"/>
      <c r="BY185" s="257" t="n"/>
      <c r="BZ185" s="257" t="n"/>
      <c r="CA185" s="257" t="n"/>
      <c r="CB185" s="257" t="n"/>
      <c r="CC185" s="257" t="n"/>
      <c r="CD185" s="257" t="n"/>
      <c r="CE185" s="257" t="n"/>
      <c r="CF185" s="257" t="n"/>
      <c r="CG185" s="257" t="n"/>
      <c r="CH185" s="257" t="n"/>
      <c r="CI185" s="257" t="n"/>
      <c r="CJ185" s="257" t="n"/>
      <c r="CK185" s="257" t="n"/>
      <c r="CL185" s="257" t="n"/>
      <c r="CM185" s="257" t="n"/>
      <c r="CN185" s="257" t="n"/>
      <c r="CO185" s="257" t="n"/>
      <c r="CP185" s="257" t="n"/>
      <c r="CQ185" s="257" t="n"/>
      <c r="CR185" s="257" t="n"/>
      <c r="CS185" s="257" t="n"/>
      <c r="CT185" s="257" t="n"/>
      <c r="CU185" s="257" t="n"/>
      <c r="CV185" s="257" t="n"/>
      <c r="CW185" s="257" t="n"/>
      <c r="CX185" s="257" t="n"/>
      <c r="CY185" s="257" t="n"/>
      <c r="CZ185" s="257" t="n"/>
      <c r="DA185" s="257" t="n"/>
      <c r="DB185" s="257" t="n"/>
      <c r="DC185" s="257" t="n"/>
      <c r="DD185" s="257" t="n"/>
      <c r="DE185" s="257" t="n"/>
      <c r="DF185" s="257" t="n"/>
      <c r="DG185" s="257" t="n"/>
      <c r="DH185" s="257" t="n"/>
      <c r="DI185" s="257" t="n"/>
      <c r="DJ185" s="257" t="n"/>
      <c r="DK185" s="257" t="n"/>
      <c r="DL185" s="257" t="n"/>
      <c r="DM185" s="257" t="n"/>
      <c r="DN185" s="257" t="n"/>
      <c r="DO185" s="257" t="n"/>
      <c r="DP185" s="257" t="n"/>
      <c r="DQ185" s="257" t="n"/>
      <c r="DR185" s="257" t="n"/>
      <c r="DS185" s="257" t="n"/>
      <c r="DT185" s="257" t="n"/>
      <c r="DU185" s="257" t="n"/>
      <c r="DV185" s="257" t="n"/>
      <c r="DW185" s="257" t="n"/>
      <c r="DX185" s="257" t="n"/>
      <c r="DY185" s="257" t="n"/>
      <c r="DZ185" s="257" t="n"/>
      <c r="EA185" s="257" t="n"/>
      <c r="EB185" s="257" t="n"/>
      <c r="EC185" s="257" t="n"/>
      <c r="ED185" s="257" t="n"/>
      <c r="EE185" s="257" t="n"/>
      <c r="EF185" s="257" t="n"/>
      <c r="EG185" s="257" t="n"/>
      <c r="EH185" s="257" t="n"/>
      <c r="EI185" s="257" t="n"/>
      <c r="EJ185" s="257" t="n"/>
      <c r="EK185" s="257" t="n"/>
      <c r="EL185" s="257" t="n"/>
      <c r="EM185" s="257" t="n"/>
      <c r="EN185" s="257" t="n"/>
      <c r="EO185" s="257" t="n"/>
      <c r="EP185" s="257" t="n"/>
      <c r="EQ185" s="257" t="n"/>
      <c r="ER185" s="257" t="n"/>
      <c r="ES185" s="257" t="n"/>
      <c r="ET185" s="257" t="n"/>
      <c r="EU185" s="257" t="n"/>
      <c r="EV185" s="257" t="n"/>
      <c r="EW185" s="257" t="n"/>
      <c r="EX185" s="257" t="n"/>
      <c r="EY185" s="257" t="n"/>
      <c r="EZ185" s="257" t="n"/>
      <c r="FA185" s="257" t="n"/>
      <c r="FB185" s="257" t="n"/>
      <c r="FC185" s="257" t="n"/>
      <c r="FD185" s="257" t="n"/>
      <c r="FE185" s="257" t="n"/>
      <c r="FF185" s="257" t="n"/>
      <c r="FG185" s="257" t="n"/>
      <c r="FH185" s="257" t="n"/>
      <c r="FI185" s="257" t="n"/>
      <c r="FJ185" s="257" t="n"/>
      <c r="FK185" s="257" t="n"/>
      <c r="FL185" s="257" t="n"/>
      <c r="FM185" s="257" t="n"/>
      <c r="FN185" s="257" t="n"/>
      <c r="FO185" s="257" t="n"/>
      <c r="FP185" s="257" t="n"/>
      <c r="FQ185" s="257" t="n"/>
      <c r="FR185" s="257" t="n"/>
      <c r="FS185" s="257" t="n"/>
      <c r="FT185" s="257" t="n"/>
      <c r="FU185" s="257" t="n"/>
      <c r="FV185" s="257" t="n"/>
      <c r="FW185" s="257" t="n"/>
      <c r="FX185" s="257" t="n"/>
      <c r="FY185" s="257" t="n"/>
      <c r="FZ185" s="257" t="n"/>
      <c r="GA185" s="257" t="n"/>
      <c r="GB185" s="257" t="n"/>
      <c r="GC185" s="257" t="n"/>
      <c r="GD185" s="257" t="n"/>
      <c r="GE185" s="257" t="n"/>
      <c r="GF185" s="257" t="n"/>
      <c r="GG185" s="257" t="n"/>
      <c r="GH185" s="257" t="n"/>
      <c r="GI185" s="257" t="n"/>
      <c r="GJ185" s="257" t="n"/>
      <c r="GK185" s="257" t="n"/>
      <c r="GL185" s="257" t="n"/>
      <c r="GM185" s="257" t="n"/>
      <c r="GN185" s="257" t="n"/>
      <c r="GO185" s="257" t="n"/>
      <c r="GP185" s="257" t="n"/>
      <c r="GQ185" s="257" t="n"/>
      <c r="GR185" s="257" t="n"/>
      <c r="GS185" s="257" t="n"/>
      <c r="GT185" s="257" t="n"/>
      <c r="GU185" s="257" t="n"/>
      <c r="GV185" s="257" t="n"/>
      <c r="GW185" s="257" t="n"/>
      <c r="GX185" s="257" t="n"/>
      <c r="GY185" s="257" t="n"/>
      <c r="GZ185" s="257" t="n"/>
      <c r="HA185" s="257" t="n"/>
      <c r="HB185" s="257" t="n"/>
      <c r="HC185" s="257" t="n"/>
      <c r="HD185" s="257" t="n"/>
      <c r="HE185" s="257" t="n"/>
      <c r="HF185" s="257" t="n"/>
      <c r="HG185" s="257" t="n"/>
      <c r="HH185" s="257" t="n"/>
      <c r="HI185" s="257" t="n"/>
      <c r="HJ185" s="257" t="n"/>
      <c r="HK185" s="257" t="n"/>
      <c r="HL185" s="257" t="n"/>
      <c r="HM185" s="257" t="n"/>
      <c r="HN185" s="257" t="n"/>
      <c r="HO185" s="257" t="n"/>
      <c r="HP185" s="257" t="n"/>
      <c r="HQ185" s="257" t="n"/>
      <c r="HR185" s="257" t="n"/>
      <c r="HS185" s="257" t="n"/>
      <c r="HT185" s="257" t="n"/>
      <c r="HU185" s="257" t="n"/>
      <c r="HV185" s="257" t="n"/>
      <c r="HW185" s="257" t="n"/>
      <c r="HX185" s="257" t="n"/>
      <c r="HY185" s="257" t="n"/>
      <c r="HZ185" s="257" t="n"/>
      <c r="IA185" s="257" t="n"/>
      <c r="IB185" s="257" t="n"/>
      <c r="IC185" s="257" t="n"/>
      <c r="ID185" s="257" t="n"/>
      <c r="IE185" s="257" t="n"/>
      <c r="IF185" s="257" t="n"/>
      <c r="IG185" s="257" t="n"/>
      <c r="IH185" s="257" t="n"/>
      <c r="II185" s="257" t="n"/>
      <c r="IJ185" s="257" t="n"/>
      <c r="IK185" s="257" t="n"/>
      <c r="IL185" s="257" t="n"/>
      <c r="IM185" s="257" t="n"/>
      <c r="IN185" s="257" t="n"/>
      <c r="IO185" s="257" t="n"/>
    </row>
    <row r="186" ht="15.75" customFormat="1" customHeight="1" s="114">
      <c r="A186" s="257" t="n"/>
      <c r="B186" s="309" t="n"/>
      <c r="C186" s="309" t="n"/>
      <c r="D186" s="110" t="n"/>
      <c r="E186" s="111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  <c r="AU186" s="112" t="n"/>
      <c r="AV186" s="112" t="n"/>
      <c r="AW186" s="112" t="n"/>
      <c r="AX186" s="112" t="n"/>
      <c r="AY186" s="112" t="n"/>
      <c r="AZ186" s="112" t="n"/>
      <c r="BA186" s="112" t="n"/>
      <c r="BB186" s="113" t="n"/>
      <c r="BC186" s="257" t="n"/>
      <c r="BD186" s="257" t="n"/>
      <c r="BE186" s="257" t="n"/>
      <c r="BF186" s="257" t="n"/>
      <c r="BG186" s="257" t="n"/>
      <c r="BH186" s="257" t="n"/>
      <c r="BI186" s="257" t="n"/>
      <c r="BJ186" s="257" t="n"/>
      <c r="BK186" s="257" t="n"/>
      <c r="BL186" s="257" t="n"/>
      <c r="BM186" s="257" t="n"/>
      <c r="BN186" s="257" t="n"/>
      <c r="BO186" s="257" t="n"/>
      <c r="BP186" s="257" t="n"/>
      <c r="BQ186" s="257" t="n"/>
      <c r="BR186" s="257" t="n"/>
      <c r="BS186" s="257" t="n"/>
      <c r="BT186" s="257" t="n"/>
      <c r="BU186" s="257" t="n"/>
      <c r="BV186" s="257" t="n"/>
      <c r="BW186" s="257" t="n"/>
      <c r="BX186" s="257" t="n"/>
      <c r="BY186" s="257" t="n"/>
      <c r="BZ186" s="257" t="n"/>
      <c r="CA186" s="257" t="n"/>
      <c r="CB186" s="257" t="n"/>
      <c r="CC186" s="257" t="n"/>
      <c r="CD186" s="257" t="n"/>
      <c r="CE186" s="257" t="n"/>
      <c r="CF186" s="257" t="n"/>
      <c r="CG186" s="257" t="n"/>
      <c r="CH186" s="257" t="n"/>
      <c r="CI186" s="257" t="n"/>
      <c r="CJ186" s="257" t="n"/>
      <c r="CK186" s="257" t="n"/>
      <c r="CL186" s="257" t="n"/>
      <c r="CM186" s="257" t="n"/>
      <c r="CN186" s="257" t="n"/>
      <c r="CO186" s="257" t="n"/>
      <c r="CP186" s="257" t="n"/>
      <c r="CQ186" s="257" t="n"/>
      <c r="CR186" s="257" t="n"/>
      <c r="CS186" s="257" t="n"/>
      <c r="CT186" s="257" t="n"/>
      <c r="CU186" s="257" t="n"/>
      <c r="CV186" s="257" t="n"/>
      <c r="CW186" s="257" t="n"/>
      <c r="CX186" s="257" t="n"/>
      <c r="CY186" s="257" t="n"/>
      <c r="CZ186" s="257" t="n"/>
      <c r="DA186" s="257" t="n"/>
      <c r="DB186" s="257" t="n"/>
      <c r="DC186" s="257" t="n"/>
      <c r="DD186" s="257" t="n"/>
      <c r="DE186" s="257" t="n"/>
      <c r="DF186" s="257" t="n"/>
      <c r="DG186" s="257" t="n"/>
      <c r="DH186" s="257" t="n"/>
      <c r="DI186" s="257" t="n"/>
      <c r="DJ186" s="257" t="n"/>
      <c r="DK186" s="257" t="n"/>
      <c r="DL186" s="257" t="n"/>
      <c r="DM186" s="257" t="n"/>
      <c r="DN186" s="257" t="n"/>
      <c r="DO186" s="257" t="n"/>
      <c r="DP186" s="257" t="n"/>
      <c r="DQ186" s="257" t="n"/>
      <c r="DR186" s="257" t="n"/>
      <c r="DS186" s="257" t="n"/>
      <c r="DT186" s="257" t="n"/>
      <c r="DU186" s="257" t="n"/>
      <c r="DV186" s="257" t="n"/>
      <c r="DW186" s="257" t="n"/>
      <c r="DX186" s="257" t="n"/>
      <c r="DY186" s="257" t="n"/>
      <c r="DZ186" s="257" t="n"/>
      <c r="EA186" s="257" t="n"/>
      <c r="EB186" s="257" t="n"/>
      <c r="EC186" s="257" t="n"/>
      <c r="ED186" s="257" t="n"/>
      <c r="EE186" s="257" t="n"/>
      <c r="EF186" s="257" t="n"/>
      <c r="EG186" s="257" t="n"/>
      <c r="EH186" s="257" t="n"/>
      <c r="EI186" s="257" t="n"/>
      <c r="EJ186" s="257" t="n"/>
      <c r="EK186" s="257" t="n"/>
      <c r="EL186" s="257" t="n"/>
      <c r="EM186" s="257" t="n"/>
      <c r="EN186" s="257" t="n"/>
      <c r="EO186" s="257" t="n"/>
      <c r="EP186" s="257" t="n"/>
      <c r="EQ186" s="257" t="n"/>
      <c r="ER186" s="257" t="n"/>
      <c r="ES186" s="257" t="n"/>
      <c r="ET186" s="257" t="n"/>
      <c r="EU186" s="257" t="n"/>
      <c r="EV186" s="257" t="n"/>
      <c r="EW186" s="257" t="n"/>
      <c r="EX186" s="257" t="n"/>
      <c r="EY186" s="257" t="n"/>
      <c r="EZ186" s="257" t="n"/>
      <c r="FA186" s="257" t="n"/>
      <c r="FB186" s="257" t="n"/>
      <c r="FC186" s="257" t="n"/>
      <c r="FD186" s="257" t="n"/>
      <c r="FE186" s="257" t="n"/>
      <c r="FF186" s="257" t="n"/>
      <c r="FG186" s="257" t="n"/>
      <c r="FH186" s="257" t="n"/>
      <c r="FI186" s="257" t="n"/>
      <c r="FJ186" s="257" t="n"/>
      <c r="FK186" s="257" t="n"/>
      <c r="FL186" s="257" t="n"/>
      <c r="FM186" s="257" t="n"/>
      <c r="FN186" s="257" t="n"/>
      <c r="FO186" s="257" t="n"/>
      <c r="FP186" s="257" t="n"/>
      <c r="FQ186" s="257" t="n"/>
      <c r="FR186" s="257" t="n"/>
      <c r="FS186" s="257" t="n"/>
      <c r="FT186" s="257" t="n"/>
      <c r="FU186" s="257" t="n"/>
      <c r="FV186" s="257" t="n"/>
      <c r="FW186" s="257" t="n"/>
      <c r="FX186" s="257" t="n"/>
      <c r="FY186" s="257" t="n"/>
      <c r="FZ186" s="257" t="n"/>
      <c r="GA186" s="257" t="n"/>
      <c r="GB186" s="257" t="n"/>
      <c r="GC186" s="257" t="n"/>
      <c r="GD186" s="257" t="n"/>
      <c r="GE186" s="257" t="n"/>
      <c r="GF186" s="257" t="n"/>
      <c r="GG186" s="257" t="n"/>
      <c r="GH186" s="257" t="n"/>
      <c r="GI186" s="257" t="n"/>
      <c r="GJ186" s="257" t="n"/>
      <c r="GK186" s="257" t="n"/>
      <c r="GL186" s="257" t="n"/>
      <c r="GM186" s="257" t="n"/>
      <c r="GN186" s="257" t="n"/>
      <c r="GO186" s="257" t="n"/>
      <c r="GP186" s="257" t="n"/>
      <c r="GQ186" s="257" t="n"/>
      <c r="GR186" s="257" t="n"/>
      <c r="GS186" s="257" t="n"/>
      <c r="GT186" s="257" t="n"/>
      <c r="GU186" s="257" t="n"/>
      <c r="GV186" s="257" t="n"/>
      <c r="GW186" s="257" t="n"/>
      <c r="GX186" s="257" t="n"/>
      <c r="GY186" s="257" t="n"/>
      <c r="GZ186" s="257" t="n"/>
      <c r="HA186" s="257" t="n"/>
      <c r="HB186" s="257" t="n"/>
      <c r="HC186" s="257" t="n"/>
      <c r="HD186" s="257" t="n"/>
      <c r="HE186" s="257" t="n"/>
      <c r="HF186" s="257" t="n"/>
      <c r="HG186" s="257" t="n"/>
      <c r="HH186" s="257" t="n"/>
      <c r="HI186" s="257" t="n"/>
      <c r="HJ186" s="257" t="n"/>
      <c r="HK186" s="257" t="n"/>
      <c r="HL186" s="257" t="n"/>
      <c r="HM186" s="257" t="n"/>
      <c r="HN186" s="257" t="n"/>
      <c r="HO186" s="257" t="n"/>
      <c r="HP186" s="257" t="n"/>
      <c r="HQ186" s="257" t="n"/>
      <c r="HR186" s="257" t="n"/>
      <c r="HS186" s="257" t="n"/>
      <c r="HT186" s="257" t="n"/>
      <c r="HU186" s="257" t="n"/>
      <c r="HV186" s="257" t="n"/>
      <c r="HW186" s="257" t="n"/>
      <c r="HX186" s="257" t="n"/>
      <c r="HY186" s="257" t="n"/>
      <c r="HZ186" s="257" t="n"/>
      <c r="IA186" s="257" t="n"/>
      <c r="IB186" s="257" t="n"/>
      <c r="IC186" s="257" t="n"/>
      <c r="ID186" s="257" t="n"/>
      <c r="IE186" s="257" t="n"/>
      <c r="IF186" s="257" t="n"/>
      <c r="IG186" s="257" t="n"/>
      <c r="IH186" s="257" t="n"/>
      <c r="II186" s="257" t="n"/>
      <c r="IJ186" s="257" t="n"/>
      <c r="IK186" s="257" t="n"/>
      <c r="IL186" s="257" t="n"/>
      <c r="IM186" s="257" t="n"/>
      <c r="IN186" s="257" t="n"/>
      <c r="IO186" s="257" t="n"/>
    </row>
    <row r="187" customFormat="1" s="114">
      <c r="A187" s="257" t="n"/>
      <c r="B187" s="313" t="n"/>
      <c r="C187" s="313" t="n"/>
      <c r="D187" s="110" t="n"/>
      <c r="E187" s="111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  <c r="AU187" s="112" t="n"/>
      <c r="AV187" s="112" t="n"/>
      <c r="AW187" s="112" t="n"/>
      <c r="AX187" s="112" t="n"/>
      <c r="AY187" s="112" t="n"/>
      <c r="AZ187" s="112" t="n"/>
      <c r="BA187" s="112" t="n"/>
      <c r="BB187" s="113" t="n"/>
      <c r="BC187" s="257" t="n"/>
      <c r="BD187" s="257" t="n"/>
      <c r="BE187" s="257" t="n"/>
      <c r="BF187" s="257" t="n"/>
      <c r="BG187" s="257" t="n"/>
      <c r="BH187" s="257" t="n"/>
      <c r="BI187" s="257" t="n"/>
      <c r="BJ187" s="257" t="n"/>
      <c r="BK187" s="257" t="n"/>
      <c r="BL187" s="257" t="n"/>
      <c r="BM187" s="257" t="n"/>
      <c r="BN187" s="257" t="n"/>
      <c r="BO187" s="257" t="n"/>
      <c r="BP187" s="257" t="n"/>
      <c r="BQ187" s="257" t="n"/>
      <c r="BR187" s="257" t="n"/>
      <c r="BS187" s="257" t="n"/>
      <c r="BT187" s="257" t="n"/>
      <c r="BU187" s="257" t="n"/>
      <c r="BV187" s="257" t="n"/>
      <c r="BW187" s="257" t="n"/>
      <c r="BX187" s="257" t="n"/>
      <c r="BY187" s="257" t="n"/>
      <c r="BZ187" s="257" t="n"/>
      <c r="CA187" s="257" t="n"/>
      <c r="CB187" s="257" t="n"/>
      <c r="CC187" s="257" t="n"/>
      <c r="CD187" s="257" t="n"/>
      <c r="CE187" s="257" t="n"/>
      <c r="CF187" s="257" t="n"/>
      <c r="CG187" s="257" t="n"/>
      <c r="CH187" s="257" t="n"/>
      <c r="CI187" s="257" t="n"/>
      <c r="CJ187" s="257" t="n"/>
      <c r="CK187" s="257" t="n"/>
      <c r="CL187" s="257" t="n"/>
      <c r="CM187" s="257" t="n"/>
      <c r="CN187" s="257" t="n"/>
      <c r="CO187" s="257" t="n"/>
      <c r="CP187" s="257" t="n"/>
      <c r="CQ187" s="257" t="n"/>
      <c r="CR187" s="257" t="n"/>
      <c r="CS187" s="257" t="n"/>
      <c r="CT187" s="257" t="n"/>
      <c r="CU187" s="257" t="n"/>
      <c r="CV187" s="257" t="n"/>
      <c r="CW187" s="257" t="n"/>
      <c r="CX187" s="257" t="n"/>
      <c r="CY187" s="257" t="n"/>
      <c r="CZ187" s="257" t="n"/>
      <c r="DA187" s="257" t="n"/>
      <c r="DB187" s="257" t="n"/>
      <c r="DC187" s="257" t="n"/>
      <c r="DD187" s="257" t="n"/>
      <c r="DE187" s="257" t="n"/>
      <c r="DF187" s="257" t="n"/>
      <c r="DG187" s="257" t="n"/>
      <c r="DH187" s="257" t="n"/>
      <c r="DI187" s="257" t="n"/>
      <c r="DJ187" s="257" t="n"/>
      <c r="DK187" s="257" t="n"/>
      <c r="DL187" s="257" t="n"/>
      <c r="DM187" s="257" t="n"/>
      <c r="DN187" s="257" t="n"/>
      <c r="DO187" s="257" t="n"/>
      <c r="DP187" s="257" t="n"/>
      <c r="DQ187" s="257" t="n"/>
      <c r="DR187" s="257" t="n"/>
      <c r="DS187" s="257" t="n"/>
      <c r="DT187" s="257" t="n"/>
      <c r="DU187" s="257" t="n"/>
      <c r="DV187" s="257" t="n"/>
      <c r="DW187" s="257" t="n"/>
      <c r="DX187" s="257" t="n"/>
      <c r="DY187" s="257" t="n"/>
      <c r="DZ187" s="257" t="n"/>
      <c r="EA187" s="257" t="n"/>
      <c r="EB187" s="257" t="n"/>
      <c r="EC187" s="257" t="n"/>
      <c r="ED187" s="257" t="n"/>
      <c r="EE187" s="257" t="n"/>
      <c r="EF187" s="257" t="n"/>
      <c r="EG187" s="257" t="n"/>
      <c r="EH187" s="257" t="n"/>
      <c r="EI187" s="257" t="n"/>
      <c r="EJ187" s="257" t="n"/>
      <c r="EK187" s="257" t="n"/>
      <c r="EL187" s="257" t="n"/>
      <c r="EM187" s="257" t="n"/>
      <c r="EN187" s="257" t="n"/>
      <c r="EO187" s="257" t="n"/>
      <c r="EP187" s="257" t="n"/>
      <c r="EQ187" s="257" t="n"/>
      <c r="ER187" s="257" t="n"/>
      <c r="ES187" s="257" t="n"/>
      <c r="ET187" s="257" t="n"/>
      <c r="EU187" s="257" t="n"/>
      <c r="EV187" s="257" t="n"/>
      <c r="EW187" s="257" t="n"/>
      <c r="EX187" s="257" t="n"/>
      <c r="EY187" s="257" t="n"/>
      <c r="EZ187" s="257" t="n"/>
      <c r="FA187" s="257" t="n"/>
      <c r="FB187" s="257" t="n"/>
      <c r="FC187" s="257" t="n"/>
      <c r="FD187" s="257" t="n"/>
      <c r="FE187" s="257" t="n"/>
      <c r="FF187" s="257" t="n"/>
      <c r="FG187" s="257" t="n"/>
      <c r="FH187" s="257" t="n"/>
      <c r="FI187" s="257" t="n"/>
      <c r="FJ187" s="257" t="n"/>
      <c r="FK187" s="257" t="n"/>
      <c r="FL187" s="257" t="n"/>
      <c r="FM187" s="257" t="n"/>
      <c r="FN187" s="257" t="n"/>
      <c r="FO187" s="257" t="n"/>
      <c r="FP187" s="257" t="n"/>
      <c r="FQ187" s="257" t="n"/>
      <c r="FR187" s="257" t="n"/>
      <c r="FS187" s="257" t="n"/>
      <c r="FT187" s="257" t="n"/>
      <c r="FU187" s="257" t="n"/>
      <c r="FV187" s="257" t="n"/>
      <c r="FW187" s="257" t="n"/>
      <c r="FX187" s="257" t="n"/>
      <c r="FY187" s="257" t="n"/>
      <c r="FZ187" s="257" t="n"/>
      <c r="GA187" s="257" t="n"/>
      <c r="GB187" s="257" t="n"/>
      <c r="GC187" s="257" t="n"/>
      <c r="GD187" s="257" t="n"/>
      <c r="GE187" s="257" t="n"/>
      <c r="GF187" s="257" t="n"/>
      <c r="GG187" s="257" t="n"/>
      <c r="GH187" s="257" t="n"/>
      <c r="GI187" s="257" t="n"/>
      <c r="GJ187" s="257" t="n"/>
      <c r="GK187" s="257" t="n"/>
      <c r="GL187" s="257" t="n"/>
      <c r="GM187" s="257" t="n"/>
      <c r="GN187" s="257" t="n"/>
      <c r="GO187" s="257" t="n"/>
      <c r="GP187" s="257" t="n"/>
      <c r="GQ187" s="257" t="n"/>
      <c r="GR187" s="257" t="n"/>
      <c r="GS187" s="257" t="n"/>
      <c r="GT187" s="257" t="n"/>
      <c r="GU187" s="257" t="n"/>
      <c r="GV187" s="257" t="n"/>
      <c r="GW187" s="257" t="n"/>
      <c r="GX187" s="257" t="n"/>
      <c r="GY187" s="257" t="n"/>
      <c r="GZ187" s="257" t="n"/>
      <c r="HA187" s="257" t="n"/>
      <c r="HB187" s="257" t="n"/>
      <c r="HC187" s="257" t="n"/>
      <c r="HD187" s="257" t="n"/>
      <c r="HE187" s="257" t="n"/>
      <c r="HF187" s="257" t="n"/>
      <c r="HG187" s="257" t="n"/>
      <c r="HH187" s="257" t="n"/>
      <c r="HI187" s="257" t="n"/>
      <c r="HJ187" s="257" t="n"/>
      <c r="HK187" s="257" t="n"/>
      <c r="HL187" s="257" t="n"/>
      <c r="HM187" s="257" t="n"/>
      <c r="HN187" s="257" t="n"/>
      <c r="HO187" s="257" t="n"/>
      <c r="HP187" s="257" t="n"/>
      <c r="HQ187" s="257" t="n"/>
      <c r="HR187" s="257" t="n"/>
      <c r="HS187" s="257" t="n"/>
      <c r="HT187" s="257" t="n"/>
      <c r="HU187" s="257" t="n"/>
      <c r="HV187" s="257" t="n"/>
      <c r="HW187" s="257" t="n"/>
      <c r="HX187" s="257" t="n"/>
      <c r="HY187" s="257" t="n"/>
      <c r="HZ187" s="257" t="n"/>
      <c r="IA187" s="257" t="n"/>
      <c r="IB187" s="257" t="n"/>
      <c r="IC187" s="257" t="n"/>
      <c r="ID187" s="257" t="n"/>
      <c r="IE187" s="257" t="n"/>
      <c r="IF187" s="257" t="n"/>
      <c r="IG187" s="257" t="n"/>
      <c r="IH187" s="257" t="n"/>
      <c r="II187" s="257" t="n"/>
      <c r="IJ187" s="257" t="n"/>
      <c r="IK187" s="257" t="n"/>
      <c r="IL187" s="257" t="n"/>
      <c r="IM187" s="257" t="n"/>
      <c r="IN187" s="257" t="n"/>
      <c r="IO187" s="257" t="n"/>
    </row>
    <row r="188" ht="15.75" customFormat="1" customHeight="1" s="114">
      <c r="A188" s="257" t="n"/>
      <c r="B188" s="309" t="n"/>
      <c r="C188" s="309" t="n"/>
      <c r="D188" s="110" t="n"/>
      <c r="E188" s="111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  <c r="AU188" s="112" t="n"/>
      <c r="AV188" s="112" t="n"/>
      <c r="AW188" s="112" t="n"/>
      <c r="AX188" s="112" t="n"/>
      <c r="AY188" s="112" t="n"/>
      <c r="AZ188" s="112" t="n"/>
      <c r="BA188" s="112" t="n"/>
      <c r="BB188" s="113" t="n"/>
      <c r="BC188" s="257" t="n"/>
      <c r="BD188" s="257" t="n"/>
      <c r="BE188" s="257" t="n"/>
      <c r="BF188" s="257" t="n"/>
      <c r="BG188" s="257" t="n"/>
      <c r="BH188" s="257" t="n"/>
      <c r="BI188" s="257" t="n"/>
      <c r="BJ188" s="257" t="n"/>
      <c r="BK188" s="257" t="n"/>
      <c r="BL188" s="257" t="n"/>
      <c r="BM188" s="257" t="n"/>
      <c r="BN188" s="257" t="n"/>
      <c r="BO188" s="257" t="n"/>
      <c r="BP188" s="257" t="n"/>
      <c r="BQ188" s="257" t="n"/>
      <c r="BR188" s="257" t="n"/>
      <c r="BS188" s="257" t="n"/>
      <c r="BT188" s="257" t="n"/>
      <c r="BU188" s="257" t="n"/>
      <c r="BV188" s="257" t="n"/>
      <c r="BW188" s="257" t="n"/>
      <c r="BX188" s="257" t="n"/>
      <c r="BY188" s="257" t="n"/>
      <c r="BZ188" s="257" t="n"/>
      <c r="CA188" s="257" t="n"/>
      <c r="CB188" s="257" t="n"/>
      <c r="CC188" s="257" t="n"/>
      <c r="CD188" s="257" t="n"/>
      <c r="CE188" s="257" t="n"/>
      <c r="CF188" s="257" t="n"/>
      <c r="CG188" s="257" t="n"/>
      <c r="CH188" s="257" t="n"/>
      <c r="CI188" s="257" t="n"/>
      <c r="CJ188" s="257" t="n"/>
      <c r="CK188" s="257" t="n"/>
      <c r="CL188" s="257" t="n"/>
      <c r="CM188" s="257" t="n"/>
      <c r="CN188" s="257" t="n"/>
      <c r="CO188" s="257" t="n"/>
      <c r="CP188" s="257" t="n"/>
      <c r="CQ188" s="257" t="n"/>
      <c r="CR188" s="257" t="n"/>
      <c r="CS188" s="257" t="n"/>
      <c r="CT188" s="257" t="n"/>
      <c r="CU188" s="257" t="n"/>
      <c r="CV188" s="257" t="n"/>
      <c r="CW188" s="257" t="n"/>
      <c r="CX188" s="257" t="n"/>
      <c r="CY188" s="257" t="n"/>
      <c r="CZ188" s="257" t="n"/>
      <c r="DA188" s="257" t="n"/>
      <c r="DB188" s="257" t="n"/>
      <c r="DC188" s="257" t="n"/>
      <c r="DD188" s="257" t="n"/>
      <c r="DE188" s="257" t="n"/>
      <c r="DF188" s="257" t="n"/>
      <c r="DG188" s="257" t="n"/>
      <c r="DH188" s="257" t="n"/>
      <c r="DI188" s="257" t="n"/>
      <c r="DJ188" s="257" t="n"/>
      <c r="DK188" s="257" t="n"/>
      <c r="DL188" s="257" t="n"/>
      <c r="DM188" s="257" t="n"/>
      <c r="DN188" s="257" t="n"/>
      <c r="DO188" s="257" t="n"/>
      <c r="DP188" s="257" t="n"/>
      <c r="DQ188" s="257" t="n"/>
      <c r="DR188" s="257" t="n"/>
      <c r="DS188" s="257" t="n"/>
      <c r="DT188" s="257" t="n"/>
      <c r="DU188" s="257" t="n"/>
      <c r="DV188" s="257" t="n"/>
      <c r="DW188" s="257" t="n"/>
      <c r="DX188" s="257" t="n"/>
      <c r="DY188" s="257" t="n"/>
      <c r="DZ188" s="257" t="n"/>
      <c r="EA188" s="257" t="n"/>
      <c r="EB188" s="257" t="n"/>
      <c r="EC188" s="257" t="n"/>
      <c r="ED188" s="257" t="n"/>
      <c r="EE188" s="257" t="n"/>
      <c r="EF188" s="257" t="n"/>
      <c r="EG188" s="257" t="n"/>
      <c r="EH188" s="257" t="n"/>
      <c r="EI188" s="257" t="n"/>
      <c r="EJ188" s="257" t="n"/>
      <c r="EK188" s="257" t="n"/>
      <c r="EL188" s="257" t="n"/>
      <c r="EM188" s="257" t="n"/>
      <c r="EN188" s="257" t="n"/>
      <c r="EO188" s="257" t="n"/>
      <c r="EP188" s="257" t="n"/>
      <c r="EQ188" s="257" t="n"/>
      <c r="ER188" s="257" t="n"/>
      <c r="ES188" s="257" t="n"/>
      <c r="ET188" s="257" t="n"/>
      <c r="EU188" s="257" t="n"/>
      <c r="EV188" s="257" t="n"/>
      <c r="EW188" s="257" t="n"/>
      <c r="EX188" s="257" t="n"/>
      <c r="EY188" s="257" t="n"/>
      <c r="EZ188" s="257" t="n"/>
      <c r="FA188" s="257" t="n"/>
      <c r="FB188" s="257" t="n"/>
      <c r="FC188" s="257" t="n"/>
      <c r="FD188" s="257" t="n"/>
      <c r="FE188" s="257" t="n"/>
      <c r="FF188" s="257" t="n"/>
      <c r="FG188" s="257" t="n"/>
      <c r="FH188" s="257" t="n"/>
      <c r="FI188" s="257" t="n"/>
      <c r="FJ188" s="257" t="n"/>
      <c r="FK188" s="257" t="n"/>
      <c r="FL188" s="257" t="n"/>
      <c r="FM188" s="257" t="n"/>
      <c r="FN188" s="257" t="n"/>
      <c r="FO188" s="257" t="n"/>
      <c r="FP188" s="257" t="n"/>
      <c r="FQ188" s="257" t="n"/>
      <c r="FR188" s="257" t="n"/>
      <c r="FS188" s="257" t="n"/>
      <c r="FT188" s="257" t="n"/>
      <c r="FU188" s="257" t="n"/>
      <c r="FV188" s="257" t="n"/>
      <c r="FW188" s="257" t="n"/>
      <c r="FX188" s="257" t="n"/>
      <c r="FY188" s="257" t="n"/>
      <c r="FZ188" s="257" t="n"/>
      <c r="GA188" s="257" t="n"/>
      <c r="GB188" s="257" t="n"/>
      <c r="GC188" s="257" t="n"/>
      <c r="GD188" s="257" t="n"/>
      <c r="GE188" s="257" t="n"/>
      <c r="GF188" s="257" t="n"/>
      <c r="GG188" s="257" t="n"/>
      <c r="GH188" s="257" t="n"/>
      <c r="GI188" s="257" t="n"/>
      <c r="GJ188" s="257" t="n"/>
      <c r="GK188" s="257" t="n"/>
      <c r="GL188" s="257" t="n"/>
      <c r="GM188" s="257" t="n"/>
      <c r="GN188" s="257" t="n"/>
      <c r="GO188" s="257" t="n"/>
      <c r="GP188" s="257" t="n"/>
      <c r="GQ188" s="257" t="n"/>
      <c r="GR188" s="257" t="n"/>
      <c r="GS188" s="257" t="n"/>
      <c r="GT188" s="257" t="n"/>
      <c r="GU188" s="257" t="n"/>
      <c r="GV188" s="257" t="n"/>
      <c r="GW188" s="257" t="n"/>
      <c r="GX188" s="257" t="n"/>
      <c r="GY188" s="257" t="n"/>
      <c r="GZ188" s="257" t="n"/>
      <c r="HA188" s="257" t="n"/>
      <c r="HB188" s="257" t="n"/>
      <c r="HC188" s="257" t="n"/>
      <c r="HD188" s="257" t="n"/>
      <c r="HE188" s="257" t="n"/>
      <c r="HF188" s="257" t="n"/>
      <c r="HG188" s="257" t="n"/>
      <c r="HH188" s="257" t="n"/>
      <c r="HI188" s="257" t="n"/>
      <c r="HJ188" s="257" t="n"/>
      <c r="HK188" s="257" t="n"/>
      <c r="HL188" s="257" t="n"/>
      <c r="HM188" s="257" t="n"/>
      <c r="HN188" s="257" t="n"/>
      <c r="HO188" s="257" t="n"/>
      <c r="HP188" s="257" t="n"/>
      <c r="HQ188" s="257" t="n"/>
      <c r="HR188" s="257" t="n"/>
      <c r="HS188" s="257" t="n"/>
      <c r="HT188" s="257" t="n"/>
      <c r="HU188" s="257" t="n"/>
      <c r="HV188" s="257" t="n"/>
      <c r="HW188" s="257" t="n"/>
      <c r="HX188" s="257" t="n"/>
      <c r="HY188" s="257" t="n"/>
      <c r="HZ188" s="257" t="n"/>
      <c r="IA188" s="257" t="n"/>
      <c r="IB188" s="257" t="n"/>
      <c r="IC188" s="257" t="n"/>
      <c r="ID188" s="257" t="n"/>
      <c r="IE188" s="257" t="n"/>
      <c r="IF188" s="257" t="n"/>
      <c r="IG188" s="257" t="n"/>
      <c r="IH188" s="257" t="n"/>
      <c r="II188" s="257" t="n"/>
      <c r="IJ188" s="257" t="n"/>
      <c r="IK188" s="257" t="n"/>
      <c r="IL188" s="257" t="n"/>
      <c r="IM188" s="257" t="n"/>
      <c r="IN188" s="257" t="n"/>
      <c r="IO188" s="257" t="n"/>
    </row>
    <row r="189" customFormat="1" s="114">
      <c r="A189" s="257" t="n"/>
      <c r="B189" s="313" t="n"/>
      <c r="C189" s="313" t="n"/>
      <c r="D189" s="110" t="n"/>
      <c r="E189" s="111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  <c r="AU189" s="112" t="n"/>
      <c r="AV189" s="112" t="n"/>
      <c r="AW189" s="112" t="n"/>
      <c r="AX189" s="112" t="n"/>
      <c r="AY189" s="112" t="n"/>
      <c r="AZ189" s="112" t="n"/>
      <c r="BA189" s="112" t="n"/>
      <c r="BB189" s="113" t="n"/>
      <c r="BC189" s="257" t="n"/>
      <c r="BD189" s="257" t="n"/>
      <c r="BE189" s="257" t="n"/>
      <c r="BF189" s="257" t="n"/>
      <c r="BG189" s="257" t="n"/>
      <c r="BH189" s="257" t="n"/>
      <c r="BI189" s="257" t="n"/>
      <c r="BJ189" s="257" t="n"/>
      <c r="BK189" s="257" t="n"/>
      <c r="BL189" s="257" t="n"/>
      <c r="BM189" s="257" t="n"/>
      <c r="BN189" s="257" t="n"/>
      <c r="BO189" s="257" t="n"/>
      <c r="BP189" s="257" t="n"/>
      <c r="BQ189" s="257" t="n"/>
      <c r="BR189" s="257" t="n"/>
      <c r="BS189" s="257" t="n"/>
      <c r="BT189" s="257" t="n"/>
      <c r="BU189" s="257" t="n"/>
      <c r="BV189" s="257" t="n"/>
      <c r="BW189" s="257" t="n"/>
      <c r="BX189" s="257" t="n"/>
      <c r="BY189" s="257" t="n"/>
      <c r="BZ189" s="257" t="n"/>
      <c r="CA189" s="257" t="n"/>
      <c r="CB189" s="257" t="n"/>
      <c r="CC189" s="257" t="n"/>
      <c r="CD189" s="257" t="n"/>
      <c r="CE189" s="257" t="n"/>
      <c r="CF189" s="257" t="n"/>
      <c r="CG189" s="257" t="n"/>
      <c r="CH189" s="257" t="n"/>
      <c r="CI189" s="257" t="n"/>
      <c r="CJ189" s="257" t="n"/>
      <c r="CK189" s="257" t="n"/>
      <c r="CL189" s="257" t="n"/>
      <c r="CM189" s="257" t="n"/>
      <c r="CN189" s="257" t="n"/>
      <c r="CO189" s="257" t="n"/>
      <c r="CP189" s="257" t="n"/>
      <c r="CQ189" s="257" t="n"/>
      <c r="CR189" s="257" t="n"/>
      <c r="CS189" s="257" t="n"/>
      <c r="CT189" s="257" t="n"/>
      <c r="CU189" s="257" t="n"/>
      <c r="CV189" s="257" t="n"/>
      <c r="CW189" s="257" t="n"/>
      <c r="CX189" s="257" t="n"/>
      <c r="CY189" s="257" t="n"/>
      <c r="CZ189" s="257" t="n"/>
      <c r="DA189" s="257" t="n"/>
      <c r="DB189" s="257" t="n"/>
      <c r="DC189" s="257" t="n"/>
      <c r="DD189" s="257" t="n"/>
      <c r="DE189" s="257" t="n"/>
      <c r="DF189" s="257" t="n"/>
      <c r="DG189" s="257" t="n"/>
      <c r="DH189" s="257" t="n"/>
      <c r="DI189" s="257" t="n"/>
      <c r="DJ189" s="257" t="n"/>
      <c r="DK189" s="257" t="n"/>
      <c r="DL189" s="257" t="n"/>
      <c r="DM189" s="257" t="n"/>
      <c r="DN189" s="257" t="n"/>
      <c r="DO189" s="257" t="n"/>
      <c r="DP189" s="257" t="n"/>
      <c r="DQ189" s="257" t="n"/>
      <c r="DR189" s="257" t="n"/>
      <c r="DS189" s="257" t="n"/>
      <c r="DT189" s="257" t="n"/>
      <c r="DU189" s="257" t="n"/>
      <c r="DV189" s="257" t="n"/>
      <c r="DW189" s="257" t="n"/>
      <c r="DX189" s="257" t="n"/>
      <c r="DY189" s="257" t="n"/>
      <c r="DZ189" s="257" t="n"/>
      <c r="EA189" s="257" t="n"/>
      <c r="EB189" s="257" t="n"/>
      <c r="EC189" s="257" t="n"/>
      <c r="ED189" s="257" t="n"/>
      <c r="EE189" s="257" t="n"/>
      <c r="EF189" s="257" t="n"/>
      <c r="EG189" s="257" t="n"/>
      <c r="EH189" s="257" t="n"/>
      <c r="EI189" s="257" t="n"/>
      <c r="EJ189" s="257" t="n"/>
      <c r="EK189" s="257" t="n"/>
      <c r="EL189" s="257" t="n"/>
      <c r="EM189" s="257" t="n"/>
      <c r="EN189" s="257" t="n"/>
      <c r="EO189" s="257" t="n"/>
      <c r="EP189" s="257" t="n"/>
      <c r="EQ189" s="257" t="n"/>
      <c r="ER189" s="257" t="n"/>
      <c r="ES189" s="257" t="n"/>
      <c r="ET189" s="257" t="n"/>
      <c r="EU189" s="257" t="n"/>
      <c r="EV189" s="257" t="n"/>
      <c r="EW189" s="257" t="n"/>
      <c r="EX189" s="257" t="n"/>
      <c r="EY189" s="257" t="n"/>
      <c r="EZ189" s="257" t="n"/>
      <c r="FA189" s="257" t="n"/>
      <c r="FB189" s="257" t="n"/>
      <c r="FC189" s="257" t="n"/>
      <c r="FD189" s="257" t="n"/>
      <c r="FE189" s="257" t="n"/>
      <c r="FF189" s="257" t="n"/>
      <c r="FG189" s="257" t="n"/>
      <c r="FH189" s="257" t="n"/>
      <c r="FI189" s="257" t="n"/>
      <c r="FJ189" s="257" t="n"/>
      <c r="FK189" s="257" t="n"/>
      <c r="FL189" s="257" t="n"/>
      <c r="FM189" s="257" t="n"/>
      <c r="FN189" s="257" t="n"/>
      <c r="FO189" s="257" t="n"/>
      <c r="FP189" s="257" t="n"/>
      <c r="FQ189" s="257" t="n"/>
      <c r="FR189" s="257" t="n"/>
      <c r="FS189" s="257" t="n"/>
      <c r="FT189" s="257" t="n"/>
      <c r="FU189" s="257" t="n"/>
      <c r="FV189" s="257" t="n"/>
      <c r="FW189" s="257" t="n"/>
      <c r="FX189" s="257" t="n"/>
      <c r="FY189" s="257" t="n"/>
      <c r="FZ189" s="257" t="n"/>
      <c r="GA189" s="257" t="n"/>
      <c r="GB189" s="257" t="n"/>
      <c r="GC189" s="257" t="n"/>
      <c r="GD189" s="257" t="n"/>
      <c r="GE189" s="257" t="n"/>
      <c r="GF189" s="257" t="n"/>
      <c r="GG189" s="257" t="n"/>
      <c r="GH189" s="257" t="n"/>
      <c r="GI189" s="257" t="n"/>
      <c r="GJ189" s="257" t="n"/>
      <c r="GK189" s="257" t="n"/>
      <c r="GL189" s="257" t="n"/>
      <c r="GM189" s="257" t="n"/>
      <c r="GN189" s="257" t="n"/>
      <c r="GO189" s="257" t="n"/>
      <c r="GP189" s="257" t="n"/>
      <c r="GQ189" s="257" t="n"/>
      <c r="GR189" s="257" t="n"/>
      <c r="GS189" s="257" t="n"/>
      <c r="GT189" s="257" t="n"/>
      <c r="GU189" s="257" t="n"/>
      <c r="GV189" s="257" t="n"/>
      <c r="GW189" s="257" t="n"/>
      <c r="GX189" s="257" t="n"/>
      <c r="GY189" s="257" t="n"/>
      <c r="GZ189" s="257" t="n"/>
      <c r="HA189" s="257" t="n"/>
      <c r="HB189" s="257" t="n"/>
      <c r="HC189" s="257" t="n"/>
      <c r="HD189" s="257" t="n"/>
      <c r="HE189" s="257" t="n"/>
      <c r="HF189" s="257" t="n"/>
      <c r="HG189" s="257" t="n"/>
      <c r="HH189" s="257" t="n"/>
      <c r="HI189" s="257" t="n"/>
      <c r="HJ189" s="257" t="n"/>
      <c r="HK189" s="257" t="n"/>
      <c r="HL189" s="257" t="n"/>
      <c r="HM189" s="257" t="n"/>
      <c r="HN189" s="257" t="n"/>
      <c r="HO189" s="257" t="n"/>
      <c r="HP189" s="257" t="n"/>
      <c r="HQ189" s="257" t="n"/>
      <c r="HR189" s="257" t="n"/>
      <c r="HS189" s="257" t="n"/>
      <c r="HT189" s="257" t="n"/>
      <c r="HU189" s="257" t="n"/>
      <c r="HV189" s="257" t="n"/>
      <c r="HW189" s="257" t="n"/>
      <c r="HX189" s="257" t="n"/>
      <c r="HY189" s="257" t="n"/>
      <c r="HZ189" s="257" t="n"/>
      <c r="IA189" s="257" t="n"/>
      <c r="IB189" s="257" t="n"/>
      <c r="IC189" s="257" t="n"/>
      <c r="ID189" s="257" t="n"/>
      <c r="IE189" s="257" t="n"/>
      <c r="IF189" s="257" t="n"/>
      <c r="IG189" s="257" t="n"/>
      <c r="IH189" s="257" t="n"/>
      <c r="II189" s="257" t="n"/>
      <c r="IJ189" s="257" t="n"/>
      <c r="IK189" s="257" t="n"/>
      <c r="IL189" s="257" t="n"/>
      <c r="IM189" s="257" t="n"/>
      <c r="IN189" s="257" t="n"/>
      <c r="IO189" s="257" t="n"/>
    </row>
  </sheetData>
  <mergeCells count="44">
    <mergeCell ref="AZ5:BB5"/>
    <mergeCell ref="B134:C134"/>
    <mergeCell ref="C86:C93"/>
    <mergeCell ref="C64:C78"/>
    <mergeCell ref="K135:K136"/>
    <mergeCell ref="B115:B118"/>
    <mergeCell ref="B137:C138"/>
    <mergeCell ref="BB8:BB9"/>
    <mergeCell ref="I136:J136"/>
    <mergeCell ref="B11:B78"/>
    <mergeCell ref="E135:F135"/>
    <mergeCell ref="C33:C40"/>
    <mergeCell ref="AZ4:BB4"/>
    <mergeCell ref="C22:C32"/>
    <mergeCell ref="BD8:BG9"/>
    <mergeCell ref="D8:D10"/>
    <mergeCell ref="B111:B114"/>
    <mergeCell ref="I135:J135"/>
    <mergeCell ref="C106:C110"/>
    <mergeCell ref="D135:D136"/>
    <mergeCell ref="C11:C21"/>
    <mergeCell ref="F8:BA8"/>
    <mergeCell ref="E137:F137"/>
    <mergeCell ref="C41:C48"/>
    <mergeCell ref="E6:AQ6"/>
    <mergeCell ref="B135:C136"/>
    <mergeCell ref="C115:C118"/>
    <mergeCell ref="B79:B105"/>
    <mergeCell ref="B106:B110"/>
    <mergeCell ref="C56:C63"/>
    <mergeCell ref="G135:G136"/>
    <mergeCell ref="C94:C105"/>
    <mergeCell ref="B8:B10"/>
    <mergeCell ref="C49:C55"/>
    <mergeCell ref="B140:C141"/>
    <mergeCell ref="C79:C85"/>
    <mergeCell ref="B139:C139"/>
    <mergeCell ref="B142:C142"/>
    <mergeCell ref="H135:H136"/>
    <mergeCell ref="E136:F136"/>
    <mergeCell ref="L135:L136"/>
    <mergeCell ref="I137:J137"/>
    <mergeCell ref="C8:C10"/>
    <mergeCell ref="C111:C114"/>
  </mergeCells>
  <conditionalFormatting sqref="BH127:BK183">
    <cfRule type="cellIs" priority="38" operator="equal" dxfId="1799">
      <formula>"-"</formula>
    </cfRule>
  </conditionalFormatting>
  <conditionalFormatting sqref="E114 F11:BA63 F67:BA67 F69:BA77 F79:BA118 G68:BA68">
    <cfRule type="cellIs" priority="25" operator="lessThan" dxfId="1803">
      <formula>10</formula>
    </cfRule>
  </conditionalFormatting>
  <conditionalFormatting sqref="F11:BA11">
    <cfRule type="cellIs" priority="24" operator="lessThan" dxfId="1803">
      <formula>2</formula>
    </cfRule>
  </conditionalFormatting>
  <conditionalFormatting sqref="F12:BA12">
    <cfRule type="cellIs" priority="22" operator="lessThan" dxfId="1803">
      <formula>10</formula>
    </cfRule>
  </conditionalFormatting>
  <conditionalFormatting sqref="F13:BA13">
    <cfRule type="cellIs" priority="21" operator="lessThan" dxfId="1803">
      <formula>10</formula>
    </cfRule>
  </conditionalFormatting>
  <conditionalFormatting sqref="F14:BA14">
    <cfRule type="cellIs" priority="20" operator="lessThan" dxfId="1803">
      <formula>10</formula>
    </cfRule>
  </conditionalFormatting>
  <conditionalFormatting sqref="F15:BA19">
    <cfRule type="cellIs" priority="19" operator="lessThan" dxfId="1803">
      <formula>10</formula>
    </cfRule>
  </conditionalFormatting>
  <conditionalFormatting sqref="F78:BA78">
    <cfRule type="cellIs" priority="15" operator="lessThan" dxfId="1803">
      <formula>10</formula>
    </cfRule>
  </conditionalFormatting>
  <conditionalFormatting sqref="F64:BA64">
    <cfRule type="cellIs" priority="3" operator="lessThan" dxfId="1803">
      <formula>10</formula>
    </cfRule>
  </conditionalFormatting>
  <conditionalFormatting sqref="F66:BA66">
    <cfRule type="cellIs" priority="1" operator="lessThan" dxfId="1803">
      <formula>10</formula>
    </cfRule>
  </conditionalFormatting>
  <conditionalFormatting sqref="F65:BA65">
    <cfRule type="cellIs" priority="2" operator="lessThan" dxfId="1803">
      <formula>10</formula>
    </cfRule>
  </conditionalFormatting>
  <dataValidations count="1">
    <dataValidation sqref="F11:BA19" showDropDown="0" showInputMessage="1" showErrorMessage="1" allowBlank="0" errorTitle="Salah Masukan" error="Masukkan Nilai Saja terkecil 0,..." operator="greaterThan"/>
  </dataValidations>
  <printOptions horizontalCentered="1" verticalCentered="1"/>
  <pageMargins left="0.17" right="0.17" top="0.55" bottom="0.53" header="0.37" footer="0.39"/>
  <pageSetup orientation="landscape" paperSize="9" scale="15"/>
  <headerFooter alignWithMargins="0">
    <oddHeader/>
    <oddFooter>&amp;L&amp;"-,Bold"&amp;12 AP2B / FML / 02 - 2013&amp;RHal.07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10" transitionEvaluation="1">
    <tabColor rgb="FFFF0000"/>
    <outlinePr summaryBelow="1" summaryRight="1"/>
    <pageSetUpPr fitToPage="1"/>
  </sheetPr>
  <dimension ref="B3:BM496"/>
  <sheetViews>
    <sheetView topLeftCell="A3" zoomScale="70" zoomScaleNormal="70" workbookViewId="0">
      <pane xSplit="4" ySplit="8" topLeftCell="E148" activePane="bottomRight" state="frozen"/>
      <selection activeCell="A3" sqref="A3"/>
      <selection pane="topRight" activeCell="E3" sqref="E3"/>
      <selection pane="bottomLeft" activeCell="A10" sqref="A10"/>
      <selection pane="bottomRight" activeCell="E162" sqref="E162:N163"/>
    </sheetView>
  </sheetViews>
  <sheetFormatPr baseColWidth="8" defaultColWidth="9.7109375" defaultRowHeight="15"/>
  <cols>
    <col width="5.7109375" customWidth="1" style="257" min="1" max="1"/>
    <col width="10.140625" customWidth="1" style="257" min="2" max="2"/>
    <col width="17.28515625" customWidth="1" style="257" min="3" max="3"/>
    <col width="33.28515625" bestFit="1" customWidth="1" style="110" min="4" max="4"/>
    <col width="37.7109375" bestFit="1" customWidth="1" style="358" min="5" max="5"/>
    <col width="10.7109375" bestFit="1" customWidth="1" style="112" min="6" max="6"/>
    <col width="9.7109375" customWidth="1" style="112" min="7" max="24"/>
    <col width="13.42578125" customWidth="1" style="112" min="25" max="25"/>
    <col width="12.28515625" customWidth="1" style="112" min="26" max="26"/>
    <col width="9.7109375" customWidth="1" style="112" min="27" max="33"/>
    <col width="11.28515625" customWidth="1" style="112" min="34" max="34"/>
    <col width="9.7109375" customWidth="1" style="112" min="35" max="40"/>
    <col width="10.7109375" customWidth="1" style="112" min="41" max="41"/>
    <col width="11" customWidth="1" style="112" min="42" max="43"/>
    <col width="9.7109375" customWidth="1" style="112" min="44" max="53"/>
    <col width="16.7109375" customWidth="1" style="113" min="54" max="54"/>
    <col width="4.5703125" customWidth="1" style="257" min="55" max="55"/>
    <col width="15.140625" customWidth="1" style="257" min="56" max="56"/>
    <col width="10.140625" customWidth="1" style="257" min="57" max="57"/>
    <col width="11.7109375" customWidth="1" style="257" min="58" max="58"/>
    <col width="10.140625" customWidth="1" style="257" min="59" max="59"/>
    <col width="4.5703125" customWidth="1" style="257" min="60" max="60"/>
    <col width="13.42578125" customWidth="1" style="257" min="61" max="61"/>
    <col width="15.7109375" customWidth="1" style="257" min="62" max="62"/>
    <col width="4.28515625" customWidth="1" style="257" min="63" max="63"/>
    <col width="5.7109375" customWidth="1" style="114" min="64" max="64"/>
    <col width="14" customWidth="1" style="257" min="65" max="65"/>
    <col width="9.5703125" customWidth="1" style="257" min="66" max="250"/>
    <col width="9.7109375" customWidth="1" style="257" min="251" max="16384"/>
  </cols>
  <sheetData>
    <row r="2" ht="15.75" customHeight="1" s="18" thickBot="1"/>
    <row r="3" ht="15.95" customHeight="1" s="18" thickTop="1">
      <c r="B3" s="359" t="n"/>
      <c r="C3" s="448">
        <f>Trans_VBus!C3</f>
        <v/>
      </c>
      <c r="D3" s="360" t="n"/>
      <c r="E3" s="361" t="n"/>
      <c r="F3" s="362" t="n"/>
      <c r="G3" s="362" t="n"/>
      <c r="H3" s="362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3" t="n"/>
      <c r="W3" s="363" t="n"/>
      <c r="X3" s="363" t="n"/>
      <c r="Y3" s="363" t="n"/>
      <c r="Z3" s="363" t="n"/>
      <c r="AA3" s="363" t="n"/>
      <c r="AB3" s="363" t="n"/>
      <c r="AC3" s="363" t="n"/>
      <c r="AD3" s="363" t="n"/>
      <c r="AE3" s="363" t="n"/>
      <c r="AF3" s="363" t="n"/>
      <c r="AG3" s="363" t="n"/>
      <c r="AH3" s="363" t="n"/>
      <c r="AI3" s="363" t="n"/>
      <c r="AJ3" s="363" t="n"/>
      <c r="AK3" s="363" t="n"/>
      <c r="AL3" s="363" t="n"/>
      <c r="AM3" s="363" t="n"/>
      <c r="AN3" s="363" t="n"/>
      <c r="AO3" s="363" t="n"/>
      <c r="AP3" s="363" t="n"/>
      <c r="AQ3" s="363" t="n"/>
      <c r="AR3" s="364" t="n"/>
      <c r="AS3" s="364" t="n"/>
      <c r="AT3" s="364" t="n"/>
      <c r="AU3" s="364" t="n"/>
      <c r="AV3" s="364" t="n"/>
      <c r="AW3" s="364" t="n"/>
      <c r="AX3" s="365" t="n"/>
      <c r="AY3" s="366" t="n"/>
      <c r="AZ3" s="367" t="n"/>
      <c r="BA3" s="363" t="n"/>
      <c r="BB3" s="368" t="n"/>
      <c r="BC3" s="314" t="n"/>
    </row>
    <row r="4" ht="15.6" customHeight="1" s="18">
      <c r="B4" s="126" t="n"/>
      <c r="C4" s="258">
        <f>Trans_VBus!C4</f>
        <v/>
      </c>
      <c r="D4" s="936" t="n"/>
      <c r="E4" s="369" t="n"/>
      <c r="F4" s="129" t="n"/>
      <c r="G4" s="129" t="n"/>
      <c r="H4" s="129" t="n"/>
      <c r="I4" s="130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1" t="n"/>
      <c r="W4" s="131" t="n"/>
      <c r="X4" s="131" t="n"/>
      <c r="Y4" s="131" t="n"/>
      <c r="Z4" s="131" t="n"/>
      <c r="AA4" s="131" t="n"/>
      <c r="AB4" s="131" t="n"/>
      <c r="AC4" s="131" t="n"/>
      <c r="AD4" s="131" t="n"/>
      <c r="AE4" s="131" t="n"/>
      <c r="AF4" s="131" t="n"/>
      <c r="AG4" s="131" t="n"/>
      <c r="AH4" s="131" t="n"/>
      <c r="AI4" s="131" t="n"/>
      <c r="AJ4" s="131" t="n"/>
      <c r="AK4" s="131" t="n"/>
      <c r="AL4" s="131" t="n"/>
      <c r="AM4" s="131" t="n"/>
      <c r="AN4" s="131" t="n"/>
      <c r="AO4" s="131" t="n"/>
      <c r="AP4" s="131" t="n"/>
      <c r="AQ4" s="131" t="n"/>
      <c r="AR4" s="132" t="n"/>
      <c r="AS4" s="132" t="n"/>
      <c r="AT4" s="132" t="n"/>
      <c r="AU4" s="132" t="n"/>
      <c r="AV4" s="132" t="n"/>
      <c r="AW4" s="132" t="n"/>
      <c r="AX4" s="133" t="n"/>
      <c r="AY4" s="134" t="inlineStr">
        <is>
          <t>Hari:</t>
        </is>
      </c>
      <c r="AZ4" s="937" t="inlineStr">
        <is>
          <t>Minggu</t>
        </is>
      </c>
      <c r="BA4" s="1337" t="n"/>
      <c r="BB4" s="1338" t="n"/>
      <c r="BC4" s="936" t="n"/>
    </row>
    <row r="5" ht="15.6" customHeight="1" s="18">
      <c r="B5" s="126" t="n"/>
      <c r="C5" s="258">
        <f>Trans_VBus!C5</f>
        <v/>
      </c>
      <c r="D5" s="936" t="n"/>
      <c r="E5" s="369" t="n"/>
      <c r="F5" s="129" t="n"/>
      <c r="G5" s="129" t="n"/>
      <c r="H5" s="129" t="n"/>
      <c r="AF5" s="661" t="n"/>
      <c r="AR5" s="132" t="n"/>
      <c r="AS5" s="132" t="n"/>
      <c r="AT5" s="132" t="n"/>
      <c r="AU5" s="132" t="n"/>
      <c r="AV5" s="132" t="n"/>
      <c r="AW5" s="132" t="n"/>
      <c r="AX5" s="135" t="n"/>
      <c r="AY5" s="134" t="inlineStr">
        <is>
          <t>Tanggal:</t>
        </is>
      </c>
      <c r="AZ5" s="1339" t="n">
        <v>44885</v>
      </c>
      <c r="BA5" s="1337" t="n"/>
      <c r="BB5" s="1338" t="n"/>
      <c r="BC5" s="1340" t="n"/>
      <c r="BM5" s="370" t="n"/>
    </row>
    <row r="6" ht="58.9" customHeight="1" s="18" thickBot="1">
      <c r="B6" s="137" t="n"/>
      <c r="C6" s="138" t="n"/>
      <c r="D6" s="139" t="n"/>
      <c r="E6" s="1081" t="inlineStr">
        <is>
          <t xml:space="preserve">MW SISTEM INTERKONEKSI SULBAGSELRA </t>
        </is>
      </c>
      <c r="F6" s="1341" t="n"/>
      <c r="G6" s="1341" t="n"/>
      <c r="H6" s="1341" t="n"/>
      <c r="I6" s="1341" t="n"/>
      <c r="J6" s="1341" t="n"/>
      <c r="K6" s="1341" t="n"/>
      <c r="L6" s="1341" t="n"/>
      <c r="M6" s="1341" t="n"/>
      <c r="N6" s="1341" t="n"/>
      <c r="O6" s="1341" t="n"/>
      <c r="P6" s="1341" t="n"/>
      <c r="Q6" s="1341" t="n"/>
      <c r="R6" s="1341" t="n"/>
      <c r="S6" s="1341" t="n"/>
      <c r="T6" s="1341" t="n"/>
      <c r="U6" s="1341" t="n"/>
      <c r="V6" s="1341" t="n"/>
      <c r="W6" s="1341" t="n"/>
      <c r="X6" s="1341" t="n"/>
      <c r="Y6" s="1341" t="n"/>
      <c r="Z6" s="1341" t="n"/>
      <c r="AA6" s="1341" t="n"/>
      <c r="AB6" s="1341" t="n"/>
      <c r="AC6" s="1341" t="n"/>
      <c r="AD6" s="1341" t="n"/>
      <c r="AE6" s="1341" t="n"/>
      <c r="AF6" s="1341" t="n"/>
      <c r="AG6" s="1341" t="n"/>
      <c r="AH6" s="1341" t="n"/>
      <c r="AI6" s="1341" t="n"/>
      <c r="AJ6" s="1341" t="n"/>
      <c r="AK6" s="1341" t="n"/>
      <c r="AL6" s="1341" t="n"/>
      <c r="AM6" s="1341" t="n"/>
      <c r="AN6" s="1341" t="n"/>
      <c r="AO6" s="1341" t="n"/>
      <c r="AP6" s="1341" t="n"/>
      <c r="AQ6" s="1341" t="n"/>
      <c r="AR6" s="140" t="n"/>
      <c r="AS6" s="140" t="n"/>
      <c r="AT6" s="140" t="n"/>
      <c r="AU6" s="140" t="n"/>
      <c r="AV6" s="140" t="n"/>
      <c r="AW6" s="140" t="n"/>
      <c r="AX6" s="141" t="n"/>
      <c r="AY6" s="142" t="n"/>
      <c r="AZ6" s="143" t="n"/>
      <c r="BA6" s="143" t="n"/>
      <c r="BB6" s="144" t="n"/>
      <c r="BC6" s="314" t="n"/>
      <c r="BI6" s="1342" t="n"/>
      <c r="BJ6" s="1342" t="n"/>
      <c r="BM6" s="370" t="n"/>
    </row>
    <row r="7" hidden="1" ht="25.15" customHeight="1" s="18" thickBot="1" thickTop="1">
      <c r="B7" s="286" t="n"/>
      <c r="C7" s="314" t="n"/>
      <c r="D7" s="936" t="n"/>
      <c r="E7" s="316" t="n"/>
      <c r="F7" s="318" t="n">
        <v>30</v>
      </c>
      <c r="G7" s="318" t="n">
        <v>60</v>
      </c>
      <c r="H7" s="318" t="n">
        <v>90</v>
      </c>
      <c r="I7" s="318" t="n">
        <v>120</v>
      </c>
      <c r="J7" s="318" t="n">
        <v>150</v>
      </c>
      <c r="K7" s="318" t="n">
        <v>180</v>
      </c>
      <c r="L7" s="318" t="n">
        <v>210</v>
      </c>
      <c r="M7" s="318" t="n">
        <v>240</v>
      </c>
      <c r="N7" s="318" t="n">
        <v>270</v>
      </c>
      <c r="O7" s="318" t="n">
        <v>300</v>
      </c>
      <c r="P7" s="318" t="n">
        <v>330</v>
      </c>
      <c r="Q7" s="318" t="n">
        <v>360</v>
      </c>
      <c r="R7" s="318" t="n">
        <v>390</v>
      </c>
      <c r="S7" s="318" t="n">
        <v>420</v>
      </c>
      <c r="T7" s="318" t="n">
        <v>450</v>
      </c>
      <c r="U7" s="318" t="n">
        <v>480</v>
      </c>
      <c r="V7" s="318" t="n">
        <v>510</v>
      </c>
      <c r="W7" s="318" t="n">
        <v>540</v>
      </c>
      <c r="X7" s="318" t="n">
        <v>570</v>
      </c>
      <c r="Y7" s="318" t="n">
        <v>600</v>
      </c>
      <c r="Z7" s="318" t="n">
        <v>630</v>
      </c>
      <c r="AA7" s="318" t="n">
        <v>660</v>
      </c>
      <c r="AB7" s="318" t="n">
        <v>690</v>
      </c>
      <c r="AC7" s="318" t="n">
        <v>720</v>
      </c>
      <c r="AD7" s="318" t="n">
        <v>750</v>
      </c>
      <c r="AE7" s="318" t="n">
        <v>780</v>
      </c>
      <c r="AF7" s="318" t="n">
        <v>810</v>
      </c>
      <c r="AG7" s="318" t="n">
        <v>840</v>
      </c>
      <c r="AH7" s="318" t="n">
        <v>870</v>
      </c>
      <c r="AI7" s="318" t="n">
        <v>900</v>
      </c>
      <c r="AJ7" s="318" t="n">
        <v>930</v>
      </c>
      <c r="AK7" s="318" t="n">
        <v>960</v>
      </c>
      <c r="AL7" s="318" t="n">
        <v>990</v>
      </c>
      <c r="AM7" s="318" t="n">
        <v>1020</v>
      </c>
      <c r="AN7" s="318" t="n">
        <v>1050</v>
      </c>
      <c r="AO7" s="318" t="n">
        <v>1080</v>
      </c>
      <c r="AP7" s="318" t="n">
        <v>1110</v>
      </c>
      <c r="AQ7" s="318" t="n">
        <v>1140</v>
      </c>
      <c r="AR7" s="319" t="n">
        <v>1170</v>
      </c>
      <c r="AS7" s="319" t="n">
        <v>1200</v>
      </c>
      <c r="AT7" s="319" t="n">
        <v>1230</v>
      </c>
      <c r="AU7" s="319" t="n">
        <v>1260</v>
      </c>
      <c r="AV7" s="319" t="n">
        <v>1290</v>
      </c>
      <c r="AW7" s="319" t="n">
        <v>1320</v>
      </c>
      <c r="AX7" s="320" t="n">
        <v>1350</v>
      </c>
      <c r="AY7" s="319" t="n">
        <v>1380</v>
      </c>
      <c r="AZ7" s="319" t="n">
        <v>1410</v>
      </c>
      <c r="BA7" s="319" t="n">
        <v>1435</v>
      </c>
      <c r="BB7" s="449" t="n"/>
      <c r="BC7" s="314" t="n"/>
      <c r="BI7" s="1342" t="n"/>
      <c r="BJ7" s="1342" t="n"/>
      <c r="BM7" s="370" t="n"/>
    </row>
    <row r="8" ht="24" customHeight="1" s="18" thickTop="1">
      <c r="B8" s="1343" t="inlineStr">
        <is>
          <t xml:space="preserve">UPT </t>
        </is>
      </c>
      <c r="C8" s="1344" t="inlineStr">
        <is>
          <t>ULTG</t>
        </is>
      </c>
      <c r="D8" s="1345" t="inlineStr">
        <is>
          <t>LOKASI GI.</t>
        </is>
      </c>
      <c r="E8" s="371" t="n"/>
      <c r="F8" s="1070" t="inlineStr">
        <is>
          <t>DATA DAYA AKTIF BAY PENGHANTAR SISTEM KELISTRIKAN INTERKONEKSI MAKASSAR</t>
        </is>
      </c>
      <c r="G8" s="1346" t="n"/>
      <c r="H8" s="1346" t="n"/>
      <c r="I8" s="1346" t="n"/>
      <c r="J8" s="1346" t="n"/>
      <c r="K8" s="1346" t="n"/>
      <c r="L8" s="1346" t="n"/>
      <c r="M8" s="1346" t="n"/>
      <c r="N8" s="1346" t="n"/>
      <c r="O8" s="1346" t="n"/>
      <c r="P8" s="1346" t="n"/>
      <c r="Q8" s="1346" t="n"/>
      <c r="R8" s="1346" t="n"/>
      <c r="S8" s="1346" t="n"/>
      <c r="T8" s="1346" t="n"/>
      <c r="U8" s="1346" t="n"/>
      <c r="V8" s="1346" t="n"/>
      <c r="W8" s="1346" t="n"/>
      <c r="X8" s="1346" t="n"/>
      <c r="Y8" s="1346" t="n"/>
      <c r="Z8" s="1346" t="n"/>
      <c r="AA8" s="1346" t="n"/>
      <c r="AB8" s="1346" t="n"/>
      <c r="AC8" s="1346" t="n"/>
      <c r="AD8" s="1346" t="n"/>
      <c r="AE8" s="1346" t="n"/>
      <c r="AF8" s="1346" t="n"/>
      <c r="AG8" s="1346" t="n"/>
      <c r="AH8" s="1346" t="n"/>
      <c r="AI8" s="1346" t="n"/>
      <c r="AJ8" s="1346" t="n"/>
      <c r="AK8" s="1346" t="n"/>
      <c r="AL8" s="1346" t="n"/>
      <c r="AM8" s="1346" t="n"/>
      <c r="AN8" s="1346" t="n"/>
      <c r="AO8" s="1346" t="n"/>
      <c r="AP8" s="1346" t="n"/>
      <c r="AQ8" s="1346" t="n"/>
      <c r="AR8" s="1346" t="n"/>
      <c r="AS8" s="1346" t="n"/>
      <c r="AT8" s="1346" t="n"/>
      <c r="AU8" s="1346" t="n"/>
      <c r="AV8" s="1346" t="n"/>
      <c r="AW8" s="1346" t="n"/>
      <c r="AX8" s="1346" t="n"/>
      <c r="AY8" s="1346" t="n"/>
      <c r="AZ8" s="1346" t="n"/>
      <c r="BA8" s="1347" t="n"/>
      <c r="BB8" s="1457" t="inlineStr">
        <is>
          <t>MW
Rata-rata</t>
        </is>
      </c>
      <c r="BC8" s="147" t="n"/>
      <c r="BD8" s="1349" t="inlineStr">
        <is>
          <t>MW</t>
        </is>
      </c>
      <c r="BE8" s="1350" t="n"/>
      <c r="BF8" s="1350" t="n"/>
      <c r="BG8" s="1351" t="n"/>
      <c r="BH8" s="258" t="n"/>
      <c r="BI8" s="372" t="inlineStr">
        <is>
          <t>BP SIANG</t>
        </is>
      </c>
      <c r="BJ8" s="373" t="inlineStr">
        <is>
          <t>BP MALAM</t>
        </is>
      </c>
      <c r="BK8" s="151" t="n"/>
      <c r="BL8" s="1076" t="inlineStr">
        <is>
          <t>LINK</t>
        </is>
      </c>
      <c r="BM8" s="370" t="n"/>
    </row>
    <row r="9" ht="16.5" customHeight="1" s="18" thickBot="1">
      <c r="B9" s="1352" t="n"/>
      <c r="C9" s="1353" t="n"/>
      <c r="D9" s="1337" t="n"/>
      <c r="E9" s="374" t="n"/>
      <c r="F9" s="375" t="n"/>
      <c r="G9" s="375" t="n"/>
      <c r="H9" s="375" t="n"/>
      <c r="I9" s="375" t="n"/>
      <c r="J9" s="375" t="n"/>
      <c r="K9" s="375" t="n"/>
      <c r="L9" s="375" t="n"/>
      <c r="M9" s="375" t="n"/>
      <c r="N9" s="375" t="n"/>
      <c r="O9" s="375" t="n"/>
      <c r="P9" s="375" t="n"/>
      <c r="Q9" s="375" t="n"/>
      <c r="R9" s="375" t="n"/>
      <c r="S9" s="375" t="n"/>
      <c r="T9" s="375" t="n"/>
      <c r="U9" s="375" t="n"/>
      <c r="V9" s="375" t="n"/>
      <c r="W9" s="375" t="n"/>
      <c r="X9" s="375" t="n"/>
      <c r="Y9" s="375" t="n"/>
      <c r="Z9" s="375" t="n"/>
      <c r="AA9" s="375" t="n"/>
      <c r="AB9" s="375" t="n"/>
      <c r="AC9" s="375" t="n"/>
      <c r="AD9" s="375" t="n"/>
      <c r="AE9" s="375" t="n"/>
      <c r="AF9" s="375" t="n"/>
      <c r="AG9" s="375" t="n"/>
      <c r="AH9" s="375" t="n"/>
      <c r="AI9" s="375" t="n"/>
      <c r="AJ9" s="375" t="n"/>
      <c r="AK9" s="375" t="n"/>
      <c r="AL9" s="375" t="n"/>
      <c r="AM9" s="375" t="n"/>
      <c r="AN9" s="375" t="n"/>
      <c r="AO9" s="375" t="n"/>
      <c r="AP9" s="375" t="n"/>
      <c r="AQ9" s="375" t="n"/>
      <c r="AR9" s="375" t="n"/>
      <c r="AS9" s="375" t="n"/>
      <c r="AT9" s="375" t="n"/>
      <c r="AU9" s="375" t="n"/>
      <c r="AV9" s="375" t="n"/>
      <c r="AW9" s="375" t="n"/>
      <c r="AX9" s="375" t="n"/>
      <c r="AY9" s="375" t="n"/>
      <c r="AZ9" s="375" t="n"/>
      <c r="BA9" s="375" t="n"/>
      <c r="BB9" s="1458" t="n"/>
      <c r="BC9" s="147" t="n"/>
      <c r="BD9" s="1355" t="n"/>
      <c r="BE9" s="1341" t="n"/>
      <c r="BF9" s="1341" t="n"/>
      <c r="BG9" s="1356" t="n"/>
      <c r="BH9" s="258" t="n"/>
      <c r="BI9" s="1357">
        <f>HLOOKUP(MAX($S$9:$AI$9),$S$9:$AI$10,2,TRUE)</f>
        <v/>
      </c>
      <c r="BJ9" s="1358">
        <f>HLOOKUP(MAX($AO$9:$AX$9),$AO$9:$AX$10,2,TRUE)</f>
        <v/>
      </c>
      <c r="BK9" s="151" t="n"/>
      <c r="BL9" s="1337" t="n"/>
      <c r="BM9" s="370" t="n"/>
    </row>
    <row r="10" ht="19.5" customFormat="1" customHeight="1" s="169" thickBot="1" thickTop="1">
      <c r="B10" s="1359" t="n"/>
      <c r="C10" s="1360" t="n"/>
      <c r="D10" s="1361" t="n"/>
      <c r="E10" s="376" t="inlineStr">
        <is>
          <t>Bay</t>
        </is>
      </c>
      <c r="F10" s="1362" t="n">
        <v>0.3</v>
      </c>
      <c r="G10" s="1363" t="n">
        <v>1</v>
      </c>
      <c r="H10" s="1363" t="n">
        <v>1.3</v>
      </c>
      <c r="I10" s="1363" t="n">
        <v>2</v>
      </c>
      <c r="J10" s="1363" t="n">
        <v>2.3</v>
      </c>
      <c r="K10" s="1363" t="n">
        <v>3</v>
      </c>
      <c r="L10" s="1363" t="n">
        <v>3.3</v>
      </c>
      <c r="M10" s="1363" t="n">
        <v>4</v>
      </c>
      <c r="N10" s="1363" t="n">
        <v>4.3</v>
      </c>
      <c r="O10" s="1363" t="n">
        <v>5</v>
      </c>
      <c r="P10" s="1363" t="n">
        <v>5.3</v>
      </c>
      <c r="Q10" s="1363" t="n">
        <v>6</v>
      </c>
      <c r="R10" s="1363" t="n">
        <v>6.3</v>
      </c>
      <c r="S10" s="1363" t="n">
        <v>7</v>
      </c>
      <c r="T10" s="1363" t="n">
        <v>7.3</v>
      </c>
      <c r="U10" s="1363" t="n">
        <v>8</v>
      </c>
      <c r="V10" s="1363" t="n">
        <v>8.300000000000001</v>
      </c>
      <c r="W10" s="1363" t="n">
        <v>9</v>
      </c>
      <c r="X10" s="1363" t="n">
        <v>9.300000000000001</v>
      </c>
      <c r="Y10" s="1363" t="n">
        <v>10</v>
      </c>
      <c r="Z10" s="1363" t="n">
        <v>10.3</v>
      </c>
      <c r="AA10" s="1363" t="n">
        <v>11</v>
      </c>
      <c r="AB10" s="1363" t="n">
        <v>11.3</v>
      </c>
      <c r="AC10" s="1363" t="n">
        <v>12</v>
      </c>
      <c r="AD10" s="1363" t="n">
        <v>12.3</v>
      </c>
      <c r="AE10" s="1363" t="n">
        <v>13</v>
      </c>
      <c r="AF10" s="1363" t="n">
        <v>13.3</v>
      </c>
      <c r="AG10" s="1363" t="n">
        <v>14</v>
      </c>
      <c r="AH10" s="1363" t="n">
        <v>14.3</v>
      </c>
      <c r="AI10" s="1363" t="n">
        <v>15</v>
      </c>
      <c r="AJ10" s="1363" t="n">
        <v>15.3</v>
      </c>
      <c r="AK10" s="1363" t="n">
        <v>16</v>
      </c>
      <c r="AL10" s="1363" t="n">
        <v>16.3</v>
      </c>
      <c r="AM10" s="1363" t="n">
        <v>17</v>
      </c>
      <c r="AN10" s="1363" t="n">
        <v>17.3</v>
      </c>
      <c r="AO10" s="1363" t="n">
        <v>18</v>
      </c>
      <c r="AP10" s="1363" t="n">
        <v>18.3</v>
      </c>
      <c r="AQ10" s="1363" t="n">
        <v>19</v>
      </c>
      <c r="AR10" s="1363" t="n">
        <v>19.3</v>
      </c>
      <c r="AS10" s="1363" t="n">
        <v>20</v>
      </c>
      <c r="AT10" s="1363" t="n">
        <v>20.3</v>
      </c>
      <c r="AU10" s="1363" t="n">
        <v>21</v>
      </c>
      <c r="AV10" s="1363" t="n">
        <v>21.3</v>
      </c>
      <c r="AW10" s="1363" t="n">
        <v>22</v>
      </c>
      <c r="AX10" s="1363" t="n">
        <v>22.3</v>
      </c>
      <c r="AY10" s="1363" t="n">
        <v>23</v>
      </c>
      <c r="AZ10" s="1363" t="n">
        <v>23.3</v>
      </c>
      <c r="BA10" s="1363" t="n">
        <v>24</v>
      </c>
      <c r="BB10" s="1459" t="n"/>
      <c r="BC10" s="160" t="n"/>
      <c r="BD10" s="378" t="inlineStr">
        <is>
          <t>MAXA</t>
        </is>
      </c>
      <c r="BE10" s="379" t="inlineStr">
        <is>
          <t>Pukul</t>
        </is>
      </c>
      <c r="BF10" s="380" t="inlineStr">
        <is>
          <t>MINA</t>
        </is>
      </c>
      <c r="BG10" s="381" t="inlineStr">
        <is>
          <t>Pukul</t>
        </is>
      </c>
      <c r="BH10" s="165" t="n"/>
      <c r="BI10" s="1365" t="inlineStr">
        <is>
          <t>MW</t>
        </is>
      </c>
      <c r="BJ10" s="1365" t="inlineStr">
        <is>
          <t>MW</t>
        </is>
      </c>
      <c r="BK10" s="168" t="n"/>
      <c r="BL10" s="1337" t="n"/>
      <c r="BM10" s="370" t="n"/>
    </row>
    <row r="11" ht="20.25" customHeight="1" s="18" thickBot="1" thickTop="1">
      <c r="B11" s="965" t="inlineStr">
        <is>
          <t>MAKASSAR</t>
        </is>
      </c>
      <c r="C11" s="1041" t="inlineStr">
        <is>
          <t>MAROS</t>
        </is>
      </c>
      <c r="D11" s="1460" t="inlineStr">
        <is>
          <t>Tello150</t>
        </is>
      </c>
      <c r="E11" s="382" t="inlineStr">
        <is>
          <t>Kima 150</t>
        </is>
      </c>
      <c r="F11" s="383">
        <f>(IF(DASHBOARD!$J$2=F7,DASHBOARD!$T$257,IF(DASHBOARD!$J$2=0,0,F11)))</f>
        <v/>
      </c>
      <c r="G11" s="383">
        <f>(IF(DASHBOARD!$J$2=G7,DASHBOARD!$T$257,IF(DASHBOARD!$J$2=0,0,G11)))</f>
        <v/>
      </c>
      <c r="H11" s="383">
        <f>(IF(DASHBOARD!$J$2=H7,DASHBOARD!$T$257,IF(DASHBOARD!$J$2=0,0,H11)))</f>
        <v/>
      </c>
      <c r="I11" s="383">
        <f>(IF(DASHBOARD!$J$2=I7,DASHBOARD!$T$257,IF(DASHBOARD!$J$2=0,0,I11)))</f>
        <v/>
      </c>
      <c r="J11" s="383">
        <f>(IF(DASHBOARD!$J$2=J7,DASHBOARD!$T$257,IF(DASHBOARD!$J$2=0,0,J11)))</f>
        <v/>
      </c>
      <c r="K11" s="383">
        <f>(IF(DASHBOARD!$J$2=K7,DASHBOARD!$T$257,IF(DASHBOARD!$J$2=0,0,K11)))</f>
        <v/>
      </c>
      <c r="L11" s="383">
        <f>(IF(DASHBOARD!$J$2=L7,DASHBOARD!$T$257,IF(DASHBOARD!$J$2=0,0,L11)))</f>
        <v/>
      </c>
      <c r="M11" s="383">
        <f>(IF(DASHBOARD!$J$2=M7,DASHBOARD!$T$257,IF(DASHBOARD!$J$2=0,0,M11)))</f>
        <v/>
      </c>
      <c r="N11" s="383">
        <f>(IF(DASHBOARD!$J$2=N7,DASHBOARD!$T$257,IF(DASHBOARD!$J$2=0,0,N11)))</f>
        <v/>
      </c>
      <c r="O11" s="383">
        <f>(IF(DASHBOARD!$J$2=O7,DASHBOARD!$T$257,IF(DASHBOARD!$J$2=0,0,O11)))</f>
        <v/>
      </c>
      <c r="P11" s="383">
        <f>(IF(DASHBOARD!$J$2=P7,DASHBOARD!$T$257,IF(DASHBOARD!$J$2=0,0,P11)))</f>
        <v/>
      </c>
      <c r="Q11" s="383">
        <f>(IF(DASHBOARD!$J$2=Q7,DASHBOARD!$T$257,IF(DASHBOARD!$J$2=0,0,Q11)))</f>
        <v/>
      </c>
      <c r="R11" s="383">
        <f>(IF(DASHBOARD!$J$2=R7,DASHBOARD!$T$257,IF(DASHBOARD!$J$2=0,0,R11)))</f>
        <v/>
      </c>
      <c r="S11" s="383">
        <f>(IF(DASHBOARD!$J$2=S7,DASHBOARD!$T$257,IF(DASHBOARD!$J$2=0,0,S11)))</f>
        <v/>
      </c>
      <c r="T11" s="383">
        <f>(IF(DASHBOARD!$J$2=T7,DASHBOARD!$T$257,IF(DASHBOARD!$J$2=0,0,T11)))</f>
        <v/>
      </c>
      <c r="U11" s="383">
        <f>(IF(DASHBOARD!$J$2=U7,DASHBOARD!$T$257,IF(DASHBOARD!$J$2=0,0,U11)))</f>
        <v/>
      </c>
      <c r="V11" s="383">
        <f>(IF(DASHBOARD!$J$2=V7,DASHBOARD!$T$257,IF(DASHBOARD!$J$2=0,0,V11)))</f>
        <v/>
      </c>
      <c r="W11" s="383">
        <f>(IF(DASHBOARD!$J$2=W7,DASHBOARD!$T$257,IF(DASHBOARD!$J$2=0,0,W11)))</f>
        <v/>
      </c>
      <c r="X11" s="383">
        <f>(IF(DASHBOARD!$J$2=X7,DASHBOARD!$T$257,IF(DASHBOARD!$J$2=0,0,X11)))</f>
        <v/>
      </c>
      <c r="Y11" s="383">
        <f>(IF(DASHBOARD!$J$2=Y7,DASHBOARD!$T$257,IF(DASHBOARD!$J$2=0,0,Y11)))</f>
        <v/>
      </c>
      <c r="Z11" s="383">
        <f>(IF(DASHBOARD!$J$2=Z7,DASHBOARD!$T$257,IF(DASHBOARD!$J$2=0,0,Z11)))</f>
        <v/>
      </c>
      <c r="AA11" s="383">
        <f>(IF(DASHBOARD!$J$2=AA7,DASHBOARD!$T$257,IF(DASHBOARD!$J$2=0,0,AA11)))</f>
        <v/>
      </c>
      <c r="AB11" s="383">
        <f>(IF(DASHBOARD!$J$2=AB7,DASHBOARD!$T$257,IF(DASHBOARD!$J$2=0,0,AB11)))</f>
        <v/>
      </c>
      <c r="AC11" s="383">
        <f>(IF(DASHBOARD!$J$2=AC7,DASHBOARD!$T$257,IF(DASHBOARD!$J$2=0,0,AC11)))</f>
        <v/>
      </c>
      <c r="AD11" s="383">
        <f>(IF(DASHBOARD!$J$2=AD7,DASHBOARD!$T$257,IF(DASHBOARD!$J$2=0,0,AD11)))</f>
        <v/>
      </c>
      <c r="AE11" s="383">
        <f>(IF(DASHBOARD!$J$2=AE7,DASHBOARD!$T$257,IF(DASHBOARD!$J$2=0,0,AE11)))</f>
        <v/>
      </c>
      <c r="AF11" s="383">
        <f>(IF(DASHBOARD!$J$2=AF7,DASHBOARD!$T$257,IF(DASHBOARD!$J$2=0,0,AF11)))</f>
        <v/>
      </c>
      <c r="AG11" s="383">
        <f>(IF(DASHBOARD!$J$2=AG7,DASHBOARD!$T$257,IF(DASHBOARD!$J$2=0,0,AG11)))</f>
        <v/>
      </c>
      <c r="AH11" s="383">
        <f>(IF(DASHBOARD!$J$2=AH7,DASHBOARD!$T$257,IF(DASHBOARD!$J$2=0,0,AH11)))</f>
        <v/>
      </c>
      <c r="AI11" s="383">
        <f>(IF(DASHBOARD!$J$2=AI7,DASHBOARD!$T$257,IF(DASHBOARD!$J$2=0,0,AI11)))</f>
        <v/>
      </c>
      <c r="AJ11" s="383">
        <f>(IF(DASHBOARD!$J$2=AJ7,DASHBOARD!$T$257,IF(DASHBOARD!$J$2=0,0,AJ11)))</f>
        <v/>
      </c>
      <c r="AK11" s="383">
        <f>(IF(DASHBOARD!$J$2=AK7,DASHBOARD!$T$257,IF(DASHBOARD!$J$2=0,0,AK11)))</f>
        <v/>
      </c>
      <c r="AL11" s="383">
        <f>(IF(DASHBOARD!$J$2=AL7,DASHBOARD!$T$257,IF(DASHBOARD!$J$2=0,0,AL11)))</f>
        <v/>
      </c>
      <c r="AM11" s="383">
        <f>(IF(DASHBOARD!$J$2=AM7,DASHBOARD!$T$257,IF(DASHBOARD!$J$2=0,0,AM11)))</f>
        <v/>
      </c>
      <c r="AN11" s="383">
        <f>(IF(DASHBOARD!$J$2=AN7,DASHBOARD!$T$257,IF(DASHBOARD!$J$2=0,0,AN11)))</f>
        <v/>
      </c>
      <c r="AO11" s="383">
        <f>(IF(DASHBOARD!$J$2=AO7,DASHBOARD!$T$257,IF(DASHBOARD!$J$2=0,0,AO11)))</f>
        <v/>
      </c>
      <c r="AP11" s="383">
        <f>(IF(DASHBOARD!$J$2=AP7,DASHBOARD!$T$257,IF(DASHBOARD!$J$2=0,0,AP11)))</f>
        <v/>
      </c>
      <c r="AQ11" s="383">
        <f>(IF(DASHBOARD!$J$2=AQ7,DASHBOARD!$T$257,IF(DASHBOARD!$J$2=0,0,AQ11)))</f>
        <v/>
      </c>
      <c r="AR11" s="383">
        <f>(IF(DASHBOARD!$J$2=AR7,DASHBOARD!$T$257,IF(DASHBOARD!$J$2=0,0,AR11)))</f>
        <v/>
      </c>
      <c r="AS11" s="383">
        <f>(IF(DASHBOARD!$J$2=AS7,DASHBOARD!$T$257,IF(DASHBOARD!$J$2=0,0,AS11)))</f>
        <v/>
      </c>
      <c r="AT11" s="383">
        <f>(IF(DASHBOARD!$J$2=AT7,DASHBOARD!$T$257,IF(DASHBOARD!$J$2=0,0,AT11)))</f>
        <v/>
      </c>
      <c r="AU11" s="383">
        <f>(IF(DASHBOARD!$J$2=AU7,DASHBOARD!$T$257,IF(DASHBOARD!$J$2=0,0,AU11)))</f>
        <v/>
      </c>
      <c r="AV11" s="383">
        <f>(IF(DASHBOARD!$J$2=AV7,DASHBOARD!$T$257,IF(DASHBOARD!$J$2=0,0,AV11)))</f>
        <v/>
      </c>
      <c r="AW11" s="383">
        <f>(IF(DASHBOARD!$J$2=AW7,DASHBOARD!$T$257,IF(DASHBOARD!$J$2=0,0,AW11)))</f>
        <v/>
      </c>
      <c r="AX11" s="383">
        <f>(IF(DASHBOARD!$J$2=AX7,DASHBOARD!$T$257,IF(DASHBOARD!$J$2=0,0,AX11)))</f>
        <v/>
      </c>
      <c r="AY11" s="383">
        <f>(IF(DASHBOARD!$J$2=AY7,DASHBOARD!$T$257,IF(DASHBOARD!$J$2=0,0,AY11)))</f>
        <v/>
      </c>
      <c r="AZ11" s="383">
        <f>(IF(DASHBOARD!$J$2=AZ7,DASHBOARD!$T$257,IF(DASHBOARD!$J$2=0,0,AZ11)))</f>
        <v/>
      </c>
      <c r="BA11" s="383">
        <f>(IF(DASHBOARD!$J$2=BA7,DASHBOARD!$T$257,IF(DASHBOARD!$J$2=0,0,BA11)))</f>
        <v/>
      </c>
      <c r="BB11" s="384">
        <f>IF(SUM(F11:BA11)&lt;&gt;0,AVERAGEIF(F11:BA11,"&gt;0",F11:BA11),0)</f>
        <v/>
      </c>
      <c r="BC11" s="147" t="n"/>
      <c r="BD11" s="385">
        <f>MAXA(F11:BA11)</f>
        <v/>
      </c>
      <c r="BE11" s="1461">
        <f>IF(BD11&lt;&gt;0,VLOOKUP(BD11,$F$10:$BA$10,MATCH(BD11,F11:BA11,0)),"")</f>
        <v/>
      </c>
      <c r="BF11" s="385">
        <f t="array" ref="BF11">MIN(IF(F11:BA11&gt;0,F11:BA11))</f>
        <v/>
      </c>
      <c r="BG11" s="1461">
        <f>IF(BF11&lt;&gt;0,VLOOKUP(BF11,$F$10:$BA$10,MATCH($BF11,$F11:$BA11,0)),"")</f>
        <v/>
      </c>
      <c r="BI11" s="1368">
        <f>HLOOKUP($BI$9,$S$10:$AI$444,1+$BL11,TRUE)</f>
        <v/>
      </c>
      <c r="BJ11" s="1369">
        <f>HLOOKUP($BJ$9,$AJ$10:$AW$444,1+$BL11,TRUE)</f>
        <v/>
      </c>
      <c r="BK11" s="151" t="n"/>
      <c r="BL11" s="387" t="n">
        <v>1</v>
      </c>
      <c r="BM11" s="370" t="n"/>
    </row>
    <row r="12" ht="20.25" customHeight="1" s="18" thickBot="1" thickTop="1">
      <c r="B12" s="1370" t="n"/>
      <c r="C12" s="1353" t="n"/>
      <c r="D12" s="1462" t="n"/>
      <c r="E12" s="388" t="inlineStr">
        <is>
          <t>Bosowa 150</t>
        </is>
      </c>
      <c r="F12" s="383">
        <f>(IF(DASHBOARD!$J$2=F7,DASHBOARD!$T$258,IF(DASHBOARD!$J$2=0,0,F12)))</f>
        <v/>
      </c>
      <c r="G12" s="383">
        <f>(IF(DASHBOARD!$J$2=G7,DASHBOARD!$T$258,IF(DASHBOARD!$J$2=0,0,G12)))</f>
        <v/>
      </c>
      <c r="H12" s="383">
        <f>(IF(DASHBOARD!$J$2=H7,DASHBOARD!$T$258,IF(DASHBOARD!$J$2=0,0,H12)))</f>
        <v/>
      </c>
      <c r="I12" s="383">
        <f>(IF(DASHBOARD!$J$2=I7,DASHBOARD!$T$258,IF(DASHBOARD!$J$2=0,0,I12)))</f>
        <v/>
      </c>
      <c r="J12" s="383">
        <f>(IF(DASHBOARD!$J$2=J7,DASHBOARD!$T$258,IF(DASHBOARD!$J$2=0,0,J12)))</f>
        <v/>
      </c>
      <c r="K12" s="383">
        <f>(IF(DASHBOARD!$J$2=K7,DASHBOARD!$T$258,IF(DASHBOARD!$J$2=0,0,K12)))</f>
        <v/>
      </c>
      <c r="L12" s="383">
        <f>(IF(DASHBOARD!$J$2=L7,DASHBOARD!$T$258,IF(DASHBOARD!$J$2=0,0,L12)))</f>
        <v/>
      </c>
      <c r="M12" s="383">
        <f>(IF(DASHBOARD!$J$2=M7,DASHBOARD!$T$258,IF(DASHBOARD!$J$2=0,0,M12)))</f>
        <v/>
      </c>
      <c r="N12" s="383">
        <f>(IF(DASHBOARD!$J$2=N7,DASHBOARD!$T$258,IF(DASHBOARD!$J$2=0,0,N12)))</f>
        <v/>
      </c>
      <c r="O12" s="383">
        <f>(IF(DASHBOARD!$J$2=O7,DASHBOARD!$T$258,IF(DASHBOARD!$J$2=0,0,O12)))</f>
        <v/>
      </c>
      <c r="P12" s="383">
        <f>(IF(DASHBOARD!$J$2=P7,DASHBOARD!$T$258,IF(DASHBOARD!$J$2=0,0,P12)))</f>
        <v/>
      </c>
      <c r="Q12" s="383">
        <f>(IF(DASHBOARD!$J$2=Q7,DASHBOARD!$T$258,IF(DASHBOARD!$J$2=0,0,Q12)))</f>
        <v/>
      </c>
      <c r="R12" s="383">
        <f>(IF(DASHBOARD!$J$2=R7,DASHBOARD!$T$258,IF(DASHBOARD!$J$2=0,0,R12)))</f>
        <v/>
      </c>
      <c r="S12" s="383">
        <f>(IF(DASHBOARD!$J$2=S7,DASHBOARD!$T$258,IF(DASHBOARD!$J$2=0,0,S12)))</f>
        <v/>
      </c>
      <c r="T12" s="383">
        <f>(IF(DASHBOARD!$J$2=T7,DASHBOARD!$T$258,IF(DASHBOARD!$J$2=0,0,T12)))</f>
        <v/>
      </c>
      <c r="U12" s="383">
        <f>(IF(DASHBOARD!$J$2=U7,DASHBOARD!$T$258,IF(DASHBOARD!$J$2=0,0,U12)))</f>
        <v/>
      </c>
      <c r="V12" s="383">
        <f>(IF(DASHBOARD!$J$2=V7,DASHBOARD!$T$258,IF(DASHBOARD!$J$2=0,0,V12)))</f>
        <v/>
      </c>
      <c r="W12" s="383">
        <f>(IF(DASHBOARD!$J$2=W7,DASHBOARD!$T$258,IF(DASHBOARD!$J$2=0,0,W12)))</f>
        <v/>
      </c>
      <c r="X12" s="383">
        <f>(IF(DASHBOARD!$J$2=X7,DASHBOARD!$T$258,IF(DASHBOARD!$J$2=0,0,X12)))</f>
        <v/>
      </c>
      <c r="Y12" s="383">
        <f>(IF(DASHBOARD!$J$2=Y7,DASHBOARD!$T$258,IF(DASHBOARD!$J$2=0,0,Y12)))</f>
        <v/>
      </c>
      <c r="Z12" s="383">
        <f>(IF(DASHBOARD!$J$2=Z7,DASHBOARD!$T$258,IF(DASHBOARD!$J$2=0,0,Z12)))</f>
        <v/>
      </c>
      <c r="AA12" s="383">
        <f>(IF(DASHBOARD!$J$2=AA7,DASHBOARD!$T$258,IF(DASHBOARD!$J$2=0,0,AA12)))</f>
        <v/>
      </c>
      <c r="AB12" s="383">
        <f>(IF(DASHBOARD!$J$2=AB7,DASHBOARD!$T$258,IF(DASHBOARD!$J$2=0,0,AB12)))</f>
        <v/>
      </c>
      <c r="AC12" s="383">
        <f>(IF(DASHBOARD!$J$2=AC7,DASHBOARD!$T$258,IF(DASHBOARD!$J$2=0,0,AC12)))</f>
        <v/>
      </c>
      <c r="AD12" s="383">
        <f>(IF(DASHBOARD!$J$2=AD7,DASHBOARD!$T$258,IF(DASHBOARD!$J$2=0,0,AD12)))</f>
        <v/>
      </c>
      <c r="AE12" s="383">
        <f>(IF(DASHBOARD!$J$2=AE7,DASHBOARD!$T$258,IF(DASHBOARD!$J$2=0,0,AE12)))</f>
        <v/>
      </c>
      <c r="AF12" s="383">
        <f>(IF(DASHBOARD!$J$2=AF7,DASHBOARD!$T$258,IF(DASHBOARD!$J$2=0,0,AF12)))</f>
        <v/>
      </c>
      <c r="AG12" s="383">
        <f>(IF(DASHBOARD!$J$2=AG7,DASHBOARD!$T$258,IF(DASHBOARD!$J$2=0,0,AG12)))</f>
        <v/>
      </c>
      <c r="AH12" s="383">
        <f>(IF(DASHBOARD!$J$2=AH7,DASHBOARD!$T$258,IF(DASHBOARD!$J$2=0,0,AH12)))</f>
        <v/>
      </c>
      <c r="AI12" s="383">
        <f>(IF(DASHBOARD!$J$2=AI7,DASHBOARD!$T$258,IF(DASHBOARD!$J$2=0,0,AI12)))</f>
        <v/>
      </c>
      <c r="AJ12" s="383">
        <f>(IF(DASHBOARD!$J$2=AJ7,DASHBOARD!$T$258,IF(DASHBOARD!$J$2=0,0,AJ12)))</f>
        <v/>
      </c>
      <c r="AK12" s="383">
        <f>(IF(DASHBOARD!$J$2=AK7,DASHBOARD!$T$258,IF(DASHBOARD!$J$2=0,0,AK12)))</f>
        <v/>
      </c>
      <c r="AL12" s="383">
        <f>(IF(DASHBOARD!$J$2=AL7,DASHBOARD!$T$258,IF(DASHBOARD!$J$2=0,0,AL12)))</f>
        <v/>
      </c>
      <c r="AM12" s="383">
        <f>(IF(DASHBOARD!$J$2=AM7,DASHBOARD!$T$258,IF(DASHBOARD!$J$2=0,0,AM12)))</f>
        <v/>
      </c>
      <c r="AN12" s="383">
        <f>(IF(DASHBOARD!$J$2=AN7,DASHBOARD!$T$258,IF(DASHBOARD!$J$2=0,0,AN12)))</f>
        <v/>
      </c>
      <c r="AO12" s="383">
        <f>(IF(DASHBOARD!$J$2=AO7,DASHBOARD!$T$258,IF(DASHBOARD!$J$2=0,0,AO12)))</f>
        <v/>
      </c>
      <c r="AP12" s="383">
        <f>(IF(DASHBOARD!$J$2=AP7,DASHBOARD!$T$258,IF(DASHBOARD!$J$2=0,0,AP12)))</f>
        <v/>
      </c>
      <c r="AQ12" s="383">
        <f>(IF(DASHBOARD!$J$2=AQ7,DASHBOARD!$T$258,IF(DASHBOARD!$J$2=0,0,AQ12)))</f>
        <v/>
      </c>
      <c r="AR12" s="383">
        <f>(IF(DASHBOARD!$J$2=AR7,DASHBOARD!$T$258,IF(DASHBOARD!$J$2=0,0,AR12)))</f>
        <v/>
      </c>
      <c r="AS12" s="383">
        <f>(IF(DASHBOARD!$J$2=AS7,DASHBOARD!$T$258,IF(DASHBOARD!$J$2=0,0,AS12)))</f>
        <v/>
      </c>
      <c r="AT12" s="383">
        <f>(IF(DASHBOARD!$J$2=AT7,DASHBOARD!$T$258,IF(DASHBOARD!$J$2=0,0,AT12)))</f>
        <v/>
      </c>
      <c r="AU12" s="383">
        <f>(IF(DASHBOARD!$J$2=AU7,DASHBOARD!$T$258,IF(DASHBOARD!$J$2=0,0,AU12)))</f>
        <v/>
      </c>
      <c r="AV12" s="383">
        <f>(IF(DASHBOARD!$J$2=AV7,DASHBOARD!$T$258,IF(DASHBOARD!$J$2=0,0,AV12)))</f>
        <v/>
      </c>
      <c r="AW12" s="383">
        <f>(IF(DASHBOARD!$J$2=AW7,DASHBOARD!$T$258,IF(DASHBOARD!$J$2=0,0,AW12)))</f>
        <v/>
      </c>
      <c r="AX12" s="383">
        <f>(IF(DASHBOARD!$J$2=AX7,DASHBOARD!$T$258,IF(DASHBOARD!$J$2=0,0,AX12)))</f>
        <v/>
      </c>
      <c r="AY12" s="383">
        <f>(IF(DASHBOARD!$J$2=AY7,DASHBOARD!$T$258,IF(DASHBOARD!$J$2=0,0,AY12)))</f>
        <v/>
      </c>
      <c r="AZ12" s="383">
        <f>(IF(DASHBOARD!$J$2=AZ7,DASHBOARD!$T$258,IF(DASHBOARD!$J$2=0,0,AZ12)))</f>
        <v/>
      </c>
      <c r="BA12" s="383">
        <f>(IF(DASHBOARD!$J$2=BA7,DASHBOARD!$T$258,IF(DASHBOARD!$J$2=0,0,BA12)))</f>
        <v/>
      </c>
      <c r="BB12" s="384">
        <f>IF(SUM(F12:BA12)&lt;&gt;0,AVERAGEIF(F12:BA12,"&gt;0",F12:BA12),0)</f>
        <v/>
      </c>
      <c r="BC12" s="147" t="n"/>
      <c r="BD12" s="385">
        <f>MAXA(F12:BA12)</f>
        <v/>
      </c>
      <c r="BE12" s="1461">
        <f>IF(BD12&lt;&gt;0,VLOOKUP(BD12,$F$10:$BA$10,MATCH(BD12,F12:BA12,0)),"")</f>
        <v/>
      </c>
      <c r="BF12" s="385">
        <f t="array" ref="BF12">MIN(IF(F12:BA12&gt;0,F12:BA12))</f>
        <v/>
      </c>
      <c r="BG12" s="1461">
        <f>IF(BF12&lt;&gt;0,VLOOKUP(BF12,$F$10:$BA$10,MATCH($BF12,$F12:$BA12,0)),"")</f>
        <v/>
      </c>
      <c r="BI12" s="1368">
        <f>HLOOKUP($BI$9,$S$10:$AI$444,1+$BL12,TRUE)</f>
        <v/>
      </c>
      <c r="BJ12" s="1369">
        <f>HLOOKUP($BJ$9,$AJ$10:$AW$444,1+$BL12,TRUE)</f>
        <v/>
      </c>
      <c r="BK12" s="151" t="n"/>
      <c r="BL12" s="387" t="n">
        <v>2</v>
      </c>
      <c r="BM12" s="370" t="n"/>
    </row>
    <row r="13" ht="20.25" customHeight="1" s="18" thickBot="1" thickTop="1">
      <c r="B13" s="1370" t="n"/>
      <c r="C13" s="1353" t="n"/>
      <c r="D13" s="1462" t="n"/>
      <c r="E13" s="388" t="inlineStr">
        <is>
          <t>Tallo Lama # 1, 150</t>
        </is>
      </c>
      <c r="F13" s="383">
        <f>(IF(DASHBOARD!$J$2=F7,DASHBOARD!$T$250,IF(DASHBOARD!$J$2=0,0,F13)))</f>
        <v/>
      </c>
      <c r="G13" s="383">
        <f>(IF(DASHBOARD!$J$2=G7,DASHBOARD!$T$250,IF(DASHBOARD!$J$2=0,0,G13)))</f>
        <v/>
      </c>
      <c r="H13" s="383">
        <f>(IF(DASHBOARD!$J$2=H7,DASHBOARD!$T$250,IF(DASHBOARD!$J$2=0,0,H13)))</f>
        <v/>
      </c>
      <c r="I13" s="383">
        <f>(IF(DASHBOARD!$J$2=I7,DASHBOARD!$T$250,IF(DASHBOARD!$J$2=0,0,I13)))</f>
        <v/>
      </c>
      <c r="J13" s="383">
        <f>(IF(DASHBOARD!$J$2=J7,DASHBOARD!$T$250,IF(DASHBOARD!$J$2=0,0,J13)))</f>
        <v/>
      </c>
      <c r="K13" s="383">
        <f>(IF(DASHBOARD!$J$2=K7,DASHBOARD!$T$250,IF(DASHBOARD!$J$2=0,0,K13)))</f>
        <v/>
      </c>
      <c r="L13" s="383">
        <f>(IF(DASHBOARD!$J$2=L7,DASHBOARD!$T$250,IF(DASHBOARD!$J$2=0,0,L13)))</f>
        <v/>
      </c>
      <c r="M13" s="383">
        <f>(IF(DASHBOARD!$J$2=M7,DASHBOARD!$T$250,IF(DASHBOARD!$J$2=0,0,M13)))</f>
        <v/>
      </c>
      <c r="N13" s="383">
        <f>(IF(DASHBOARD!$J$2=N7,DASHBOARD!$T$250,IF(DASHBOARD!$J$2=0,0,N13)))</f>
        <v/>
      </c>
      <c r="O13" s="383">
        <f>(IF(DASHBOARD!$J$2=O7,DASHBOARD!$T$250,IF(DASHBOARD!$J$2=0,0,O13)))</f>
        <v/>
      </c>
      <c r="P13" s="383">
        <f>(IF(DASHBOARD!$J$2=P7,DASHBOARD!$T$250,IF(DASHBOARD!$J$2=0,0,P13)))</f>
        <v/>
      </c>
      <c r="Q13" s="383">
        <f>(IF(DASHBOARD!$J$2=Q7,DASHBOARD!$T$250,IF(DASHBOARD!$J$2=0,0,Q13)))</f>
        <v/>
      </c>
      <c r="R13" s="383">
        <f>(IF(DASHBOARD!$J$2=R7,DASHBOARD!$T$250,IF(DASHBOARD!$J$2=0,0,R13)))</f>
        <v/>
      </c>
      <c r="S13" s="383">
        <f>(IF(DASHBOARD!$J$2=S7,DASHBOARD!$T$250,IF(DASHBOARD!$J$2=0,0,S13)))</f>
        <v/>
      </c>
      <c r="T13" s="383">
        <f>(IF(DASHBOARD!$J$2=T7,DASHBOARD!$T$250,IF(DASHBOARD!$J$2=0,0,T13)))</f>
        <v/>
      </c>
      <c r="U13" s="383">
        <f>(IF(DASHBOARD!$J$2=U7,DASHBOARD!$T$250,IF(DASHBOARD!$J$2=0,0,U13)))</f>
        <v/>
      </c>
      <c r="V13" s="383">
        <f>(IF(DASHBOARD!$J$2=V7,DASHBOARD!$T$250,IF(DASHBOARD!$J$2=0,0,V13)))</f>
        <v/>
      </c>
      <c r="W13" s="383">
        <f>(IF(DASHBOARD!$J$2=W7,DASHBOARD!$T$250,IF(DASHBOARD!$J$2=0,0,W13)))</f>
        <v/>
      </c>
      <c r="X13" s="383">
        <f>(IF(DASHBOARD!$J$2=X7,DASHBOARD!$T$250,IF(DASHBOARD!$J$2=0,0,X13)))</f>
        <v/>
      </c>
      <c r="Y13" s="383">
        <f>(IF(DASHBOARD!$J$2=Y7,DASHBOARD!$T$250,IF(DASHBOARD!$J$2=0,0,Y13)))</f>
        <v/>
      </c>
      <c r="Z13" s="383">
        <f>(IF(DASHBOARD!$J$2=Z7,DASHBOARD!$T$250,IF(DASHBOARD!$J$2=0,0,Z13)))</f>
        <v/>
      </c>
      <c r="AA13" s="383">
        <f>(IF(DASHBOARD!$J$2=AA7,DASHBOARD!$T$250,IF(DASHBOARD!$J$2=0,0,AA13)))</f>
        <v/>
      </c>
      <c r="AB13" s="383">
        <f>(IF(DASHBOARD!$J$2=AB7,DASHBOARD!$T$250,IF(DASHBOARD!$J$2=0,0,AB13)))</f>
        <v/>
      </c>
      <c r="AC13" s="383">
        <f>(IF(DASHBOARD!$J$2=AC7,DASHBOARD!$T$250,IF(DASHBOARD!$J$2=0,0,AC13)))</f>
        <v/>
      </c>
      <c r="AD13" s="383">
        <f>(IF(DASHBOARD!$J$2=AD7,DASHBOARD!$T$250,IF(DASHBOARD!$J$2=0,0,AD13)))</f>
        <v/>
      </c>
      <c r="AE13" s="383">
        <f>(IF(DASHBOARD!$J$2=AE7,DASHBOARD!$T$250,IF(DASHBOARD!$J$2=0,0,AE13)))</f>
        <v/>
      </c>
      <c r="AF13" s="383">
        <f>(IF(DASHBOARD!$J$2=AF7,DASHBOARD!$T$250,IF(DASHBOARD!$J$2=0,0,AF13)))</f>
        <v/>
      </c>
      <c r="AG13" s="383">
        <f>(IF(DASHBOARD!$J$2=AG7,DASHBOARD!$T$250,IF(DASHBOARD!$J$2=0,0,AG13)))</f>
        <v/>
      </c>
      <c r="AH13" s="383">
        <f>(IF(DASHBOARD!$J$2=AH7,DASHBOARD!$T$250,IF(DASHBOARD!$J$2=0,0,AH13)))</f>
        <v/>
      </c>
      <c r="AI13" s="383">
        <f>(IF(DASHBOARD!$J$2=AI7,DASHBOARD!$T$250,IF(DASHBOARD!$J$2=0,0,AI13)))</f>
        <v/>
      </c>
      <c r="AJ13" s="383">
        <f>(IF(DASHBOARD!$J$2=AJ7,DASHBOARD!$T$250,IF(DASHBOARD!$J$2=0,0,AJ13)))</f>
        <v/>
      </c>
      <c r="AK13" s="383">
        <f>(IF(DASHBOARD!$J$2=AK7,DASHBOARD!$T$250,IF(DASHBOARD!$J$2=0,0,AK13)))</f>
        <v/>
      </c>
      <c r="AL13" s="383">
        <f>(IF(DASHBOARD!$J$2=AL7,DASHBOARD!$T$250,IF(DASHBOARD!$J$2=0,0,AL13)))</f>
        <v/>
      </c>
      <c r="AM13" s="383">
        <f>(IF(DASHBOARD!$J$2=AM7,DASHBOARD!$T$250,IF(DASHBOARD!$J$2=0,0,AM13)))</f>
        <v/>
      </c>
      <c r="AN13" s="383">
        <f>(IF(DASHBOARD!$J$2=AN7,DASHBOARD!$T$250,IF(DASHBOARD!$J$2=0,0,AN13)))</f>
        <v/>
      </c>
      <c r="AO13" s="383">
        <f>(IF(DASHBOARD!$J$2=AO7,DASHBOARD!$T$250,IF(DASHBOARD!$J$2=0,0,AO13)))</f>
        <v/>
      </c>
      <c r="AP13" s="383">
        <f>(IF(DASHBOARD!$J$2=AP7,DASHBOARD!$T$250,IF(DASHBOARD!$J$2=0,0,AP13)))</f>
        <v/>
      </c>
      <c r="AQ13" s="383">
        <f>(IF(DASHBOARD!$J$2=AQ7,DASHBOARD!$T$250,IF(DASHBOARD!$J$2=0,0,AQ13)))</f>
        <v/>
      </c>
      <c r="AR13" s="383">
        <f>(IF(DASHBOARD!$J$2=AR7,DASHBOARD!$T$250,IF(DASHBOARD!$J$2=0,0,AR13)))</f>
        <v/>
      </c>
      <c r="AS13" s="383">
        <f>(IF(DASHBOARD!$J$2=AS7,DASHBOARD!$T$250,IF(DASHBOARD!$J$2=0,0,AS13)))</f>
        <v/>
      </c>
      <c r="AT13" s="383">
        <f>(IF(DASHBOARD!$J$2=AT7,DASHBOARD!$T$250,IF(DASHBOARD!$J$2=0,0,AT13)))</f>
        <v/>
      </c>
      <c r="AU13" s="383">
        <f>(IF(DASHBOARD!$J$2=AU7,DASHBOARD!$T$250,IF(DASHBOARD!$J$2=0,0,AU13)))</f>
        <v/>
      </c>
      <c r="AV13" s="383">
        <f>(IF(DASHBOARD!$J$2=AV7,DASHBOARD!$T$250,IF(DASHBOARD!$J$2=0,0,AV13)))</f>
        <v/>
      </c>
      <c r="AW13" s="383">
        <f>(IF(DASHBOARD!$J$2=AW7,DASHBOARD!$T$250,IF(DASHBOARD!$J$2=0,0,AW13)))</f>
        <v/>
      </c>
      <c r="AX13" s="383">
        <f>(IF(DASHBOARD!$J$2=AX7,DASHBOARD!$T$250,IF(DASHBOARD!$J$2=0,0,AX13)))</f>
        <v/>
      </c>
      <c r="AY13" s="383">
        <f>(IF(DASHBOARD!$J$2=AY7,DASHBOARD!$T$250,IF(DASHBOARD!$J$2=0,0,AY13)))</f>
        <v/>
      </c>
      <c r="AZ13" s="383">
        <f>(IF(DASHBOARD!$J$2=AZ7,DASHBOARD!$T$250,IF(DASHBOARD!$J$2=0,0,AZ13)))</f>
        <v/>
      </c>
      <c r="BA13" s="383">
        <f>(IF(DASHBOARD!$J$2=BA7,DASHBOARD!$T$250,IF(DASHBOARD!$J$2=0,0,BA13)))</f>
        <v/>
      </c>
      <c r="BB13" s="384">
        <f>IF(SUM(F13:BA13)&lt;&gt;0,AVERAGEIF(F13:BA13,"&gt;0",F13:BA13),0)</f>
        <v/>
      </c>
      <c r="BC13" s="147" t="n"/>
      <c r="BD13" s="385">
        <f>MAXA(F13:BA13)</f>
        <v/>
      </c>
      <c r="BE13" s="1461">
        <f>IF(BD13&lt;&gt;0,VLOOKUP(BD13,$F$10:$BA$10,MATCH(BD13,F13:BA13,0)),"")</f>
        <v/>
      </c>
      <c r="BF13" s="385">
        <f t="array" ref="BF13">MIN(IF(F13:BA13&gt;0,F13:BA13))</f>
        <v/>
      </c>
      <c r="BG13" s="1461">
        <f>IF(BF13&lt;&gt;0,VLOOKUP(BF13,$F$10:$BA$10,MATCH($BF13,$F13:$BA13,0)),"")</f>
        <v/>
      </c>
      <c r="BI13" s="1368">
        <f>HLOOKUP($BI$9,$S$10:$AI$444,1+$BL13,TRUE)</f>
        <v/>
      </c>
      <c r="BJ13" s="1369">
        <f>HLOOKUP($BJ$9,$AJ$10:$AW$444,1+$BL13,TRUE)</f>
        <v/>
      </c>
      <c r="BK13" s="151" t="n"/>
      <c r="BL13" s="387" t="n">
        <v>3</v>
      </c>
      <c r="BM13" s="370" t="n"/>
    </row>
    <row r="14" ht="20.25" customHeight="1" s="18" thickBot="1" thickTop="1">
      <c r="B14" s="1370" t="n"/>
      <c r="C14" s="1353" t="n"/>
      <c r="D14" s="1462" t="n"/>
      <c r="E14" s="388" t="inlineStr">
        <is>
          <t>Tallo Lama # 2, 150</t>
        </is>
      </c>
      <c r="F14" s="383">
        <f>(IF(DASHBOARD!$J$2=F7,DASHBOARD!$T$251,IF(DASHBOARD!$J$2=0,0,F14)))</f>
        <v/>
      </c>
      <c r="G14" s="383">
        <f>(IF(DASHBOARD!$J$2=G7,DASHBOARD!$T$251,IF(DASHBOARD!$J$2=0,0,G14)))</f>
        <v/>
      </c>
      <c r="H14" s="383">
        <f>(IF(DASHBOARD!$J$2=H7,DASHBOARD!$T$251,IF(DASHBOARD!$J$2=0,0,H14)))</f>
        <v/>
      </c>
      <c r="I14" s="383">
        <f>(IF(DASHBOARD!$J$2=I7,DASHBOARD!$T$251,IF(DASHBOARD!$J$2=0,0,I14)))</f>
        <v/>
      </c>
      <c r="J14" s="383">
        <f>(IF(DASHBOARD!$J$2=J7,DASHBOARD!$T$251,IF(DASHBOARD!$J$2=0,0,J14)))</f>
        <v/>
      </c>
      <c r="K14" s="383">
        <f>(IF(DASHBOARD!$J$2=K7,DASHBOARD!$T$251,IF(DASHBOARD!$J$2=0,0,K14)))</f>
        <v/>
      </c>
      <c r="L14" s="383">
        <f>(IF(DASHBOARD!$J$2=L7,DASHBOARD!$T$251,IF(DASHBOARD!$J$2=0,0,L14)))</f>
        <v/>
      </c>
      <c r="M14" s="383">
        <f>(IF(DASHBOARD!$J$2=M7,DASHBOARD!$T$251,IF(DASHBOARD!$J$2=0,0,M14)))</f>
        <v/>
      </c>
      <c r="N14" s="383">
        <f>(IF(DASHBOARD!$J$2=N7,DASHBOARD!$T$251,IF(DASHBOARD!$J$2=0,0,N14)))</f>
        <v/>
      </c>
      <c r="O14" s="383">
        <f>(IF(DASHBOARD!$J$2=O7,DASHBOARD!$T$251,IF(DASHBOARD!$J$2=0,0,O14)))</f>
        <v/>
      </c>
      <c r="P14" s="383">
        <f>(IF(DASHBOARD!$J$2=P7,DASHBOARD!$T$251,IF(DASHBOARD!$J$2=0,0,P14)))</f>
        <v/>
      </c>
      <c r="Q14" s="383">
        <f>(IF(DASHBOARD!$J$2=Q7,DASHBOARD!$T$251,IF(DASHBOARD!$J$2=0,0,Q14)))</f>
        <v/>
      </c>
      <c r="R14" s="383">
        <f>(IF(DASHBOARD!$J$2=R7,DASHBOARD!$T$251,IF(DASHBOARD!$J$2=0,0,R14)))</f>
        <v/>
      </c>
      <c r="S14" s="383">
        <f>(IF(DASHBOARD!$J$2=S7,DASHBOARD!$T$251,IF(DASHBOARD!$J$2=0,0,S14)))</f>
        <v/>
      </c>
      <c r="T14" s="383">
        <f>(IF(DASHBOARD!$J$2=T7,DASHBOARD!$T$251,IF(DASHBOARD!$J$2=0,0,T14)))</f>
        <v/>
      </c>
      <c r="U14" s="383">
        <f>(IF(DASHBOARD!$J$2=U7,DASHBOARD!$T$251,IF(DASHBOARD!$J$2=0,0,U14)))</f>
        <v/>
      </c>
      <c r="V14" s="383">
        <f>(IF(DASHBOARD!$J$2=V7,DASHBOARD!$T$251,IF(DASHBOARD!$J$2=0,0,V14)))</f>
        <v/>
      </c>
      <c r="W14" s="383">
        <f>(IF(DASHBOARD!$J$2=W7,DASHBOARD!$T$251,IF(DASHBOARD!$J$2=0,0,W14)))</f>
        <v/>
      </c>
      <c r="X14" s="383">
        <f>(IF(DASHBOARD!$J$2=X7,DASHBOARD!$T$251,IF(DASHBOARD!$J$2=0,0,X14)))</f>
        <v/>
      </c>
      <c r="Y14" s="383">
        <f>(IF(DASHBOARD!$J$2=Y7,DASHBOARD!$T$251,IF(DASHBOARD!$J$2=0,0,Y14)))</f>
        <v/>
      </c>
      <c r="Z14" s="383">
        <f>(IF(DASHBOARD!$J$2=Z7,DASHBOARD!$T$251,IF(DASHBOARD!$J$2=0,0,Z14)))</f>
        <v/>
      </c>
      <c r="AA14" s="383">
        <f>(IF(DASHBOARD!$J$2=AA7,DASHBOARD!$T$251,IF(DASHBOARD!$J$2=0,0,AA14)))</f>
        <v/>
      </c>
      <c r="AB14" s="383">
        <f>(IF(DASHBOARD!$J$2=AB7,DASHBOARD!$T$251,IF(DASHBOARD!$J$2=0,0,AB14)))</f>
        <v/>
      </c>
      <c r="AC14" s="383">
        <f>(IF(DASHBOARD!$J$2=AC7,DASHBOARD!$T$251,IF(DASHBOARD!$J$2=0,0,AC14)))</f>
        <v/>
      </c>
      <c r="AD14" s="383">
        <f>(IF(DASHBOARD!$J$2=AD7,DASHBOARD!$T$251,IF(DASHBOARD!$J$2=0,0,AD14)))</f>
        <v/>
      </c>
      <c r="AE14" s="383">
        <f>(IF(DASHBOARD!$J$2=AE7,DASHBOARD!$T$251,IF(DASHBOARD!$J$2=0,0,AE14)))</f>
        <v/>
      </c>
      <c r="AF14" s="383">
        <f>(IF(DASHBOARD!$J$2=AF7,DASHBOARD!$T$251,IF(DASHBOARD!$J$2=0,0,AF14)))</f>
        <v/>
      </c>
      <c r="AG14" s="383">
        <f>(IF(DASHBOARD!$J$2=AG7,DASHBOARD!$T$251,IF(DASHBOARD!$J$2=0,0,AG14)))</f>
        <v/>
      </c>
      <c r="AH14" s="383">
        <f>(IF(DASHBOARD!$J$2=AH7,DASHBOARD!$T$251,IF(DASHBOARD!$J$2=0,0,AH14)))</f>
        <v/>
      </c>
      <c r="AI14" s="383">
        <f>(IF(DASHBOARD!$J$2=AI7,DASHBOARD!$T$251,IF(DASHBOARD!$J$2=0,0,AI14)))</f>
        <v/>
      </c>
      <c r="AJ14" s="383">
        <f>(IF(DASHBOARD!$J$2=AJ7,DASHBOARD!$T$251,IF(DASHBOARD!$J$2=0,0,AJ14)))</f>
        <v/>
      </c>
      <c r="AK14" s="383">
        <f>(IF(DASHBOARD!$J$2=AK7,DASHBOARD!$T$251,IF(DASHBOARD!$J$2=0,0,AK14)))</f>
        <v/>
      </c>
      <c r="AL14" s="383">
        <f>(IF(DASHBOARD!$J$2=AL7,DASHBOARD!$T$251,IF(DASHBOARD!$J$2=0,0,AL14)))</f>
        <v/>
      </c>
      <c r="AM14" s="383">
        <f>(IF(DASHBOARD!$J$2=AM7,DASHBOARD!$T$251,IF(DASHBOARD!$J$2=0,0,AM14)))</f>
        <v/>
      </c>
      <c r="AN14" s="383">
        <f>(IF(DASHBOARD!$J$2=AN7,DASHBOARD!$T$251,IF(DASHBOARD!$J$2=0,0,AN14)))</f>
        <v/>
      </c>
      <c r="AO14" s="383">
        <f>(IF(DASHBOARD!$J$2=AO7,DASHBOARD!$T$251,IF(DASHBOARD!$J$2=0,0,AO14)))</f>
        <v/>
      </c>
      <c r="AP14" s="383">
        <f>(IF(DASHBOARD!$J$2=AP7,DASHBOARD!$T$251,IF(DASHBOARD!$J$2=0,0,AP14)))</f>
        <v/>
      </c>
      <c r="AQ14" s="383">
        <f>(IF(DASHBOARD!$J$2=AQ7,DASHBOARD!$T$251,IF(DASHBOARD!$J$2=0,0,AQ14)))</f>
        <v/>
      </c>
      <c r="AR14" s="383">
        <f>(IF(DASHBOARD!$J$2=AR7,DASHBOARD!$T$251,IF(DASHBOARD!$J$2=0,0,AR14)))</f>
        <v/>
      </c>
      <c r="AS14" s="383">
        <f>(IF(DASHBOARD!$J$2=AS7,DASHBOARD!$T$251,IF(DASHBOARD!$J$2=0,0,AS14)))</f>
        <v/>
      </c>
      <c r="AT14" s="383">
        <f>(IF(DASHBOARD!$J$2=AT7,DASHBOARD!$T$251,IF(DASHBOARD!$J$2=0,0,AT14)))</f>
        <v/>
      </c>
      <c r="AU14" s="383">
        <f>(IF(DASHBOARD!$J$2=AU7,DASHBOARD!$T$251,IF(DASHBOARD!$J$2=0,0,AU14)))</f>
        <v/>
      </c>
      <c r="AV14" s="383">
        <f>(IF(DASHBOARD!$J$2=AV7,DASHBOARD!$T$251,IF(DASHBOARD!$J$2=0,0,AV14)))</f>
        <v/>
      </c>
      <c r="AW14" s="383">
        <f>(IF(DASHBOARD!$J$2=AW7,DASHBOARD!$T$251,IF(DASHBOARD!$J$2=0,0,AW14)))</f>
        <v/>
      </c>
      <c r="AX14" s="383">
        <f>(IF(DASHBOARD!$J$2=AX7,DASHBOARD!$T$251,IF(DASHBOARD!$J$2=0,0,AX14)))</f>
        <v/>
      </c>
      <c r="AY14" s="383">
        <f>(IF(DASHBOARD!$J$2=AY7,DASHBOARD!$T$251,IF(DASHBOARD!$J$2=0,0,AY14)))</f>
        <v/>
      </c>
      <c r="AZ14" s="383">
        <f>(IF(DASHBOARD!$J$2=AZ7,DASHBOARD!$T$251,IF(DASHBOARD!$J$2=0,0,AZ14)))</f>
        <v/>
      </c>
      <c r="BA14" s="383">
        <f>(IF(DASHBOARD!$J$2=BA7,DASHBOARD!$T$251,IF(DASHBOARD!$J$2=0,0,BA14)))</f>
        <v/>
      </c>
      <c r="BB14" s="384">
        <f>IF(SUM(F14:BA14)&lt;&gt;0,AVERAGEIF(F14:BA14,"&gt;0",F14:BA14),0)</f>
        <v/>
      </c>
      <c r="BC14" s="147" t="n"/>
      <c r="BD14" s="385">
        <f>MAXA(F14:BA14)</f>
        <v/>
      </c>
      <c r="BE14" s="1461">
        <f>IF(BD14&lt;&gt;0,VLOOKUP(BD14,$F$10:$BA$10,MATCH(BD14,F14:BA14,0)),"")</f>
        <v/>
      </c>
      <c r="BF14" s="385">
        <f t="array" ref="BF14">MIN(IF(F14:BA14&gt;0,F14:BA14))</f>
        <v/>
      </c>
      <c r="BG14" s="1461">
        <f>IF(BF14&lt;&gt;0,VLOOKUP(BF14,$F$10:$BA$10,MATCH($BF14,$F14:$BA14,0)),"")</f>
        <v/>
      </c>
      <c r="BI14" s="1368">
        <f>HLOOKUP($BI$9,$S$10:$AI$444,1+$BL14,TRUE)</f>
        <v/>
      </c>
      <c r="BJ14" s="1369">
        <f>HLOOKUP($BJ$9,$AJ$10:$AW$444,1+$BL14,TRUE)</f>
        <v/>
      </c>
      <c r="BK14" s="151" t="n"/>
      <c r="BL14" s="387" t="n">
        <v>4</v>
      </c>
      <c r="BM14" s="370" t="n"/>
    </row>
    <row r="15" ht="20.25" customHeight="1" s="18" thickBot="1" thickTop="1">
      <c r="B15" s="1370" t="n"/>
      <c r="C15" s="1353" t="n"/>
      <c r="D15" s="1462" t="n"/>
      <c r="E15" s="388" t="inlineStr">
        <is>
          <t>Sungguminasa # 1, 150</t>
        </is>
      </c>
      <c r="F15" s="383">
        <f>(IF(DASHBOARD!$J$2=F7,DASHBOARD!$T$248,IF(DASHBOARD!$J$2=0,0,F15)))</f>
        <v/>
      </c>
      <c r="G15" s="383">
        <f>(IF(DASHBOARD!$J$2=G7,DASHBOARD!$T$248,IF(DASHBOARD!$J$2=0,0,G15)))</f>
        <v/>
      </c>
      <c r="H15" s="383">
        <f>(IF(DASHBOARD!$J$2=H7,DASHBOARD!$T$248,IF(DASHBOARD!$J$2=0,0,H15)))</f>
        <v/>
      </c>
      <c r="I15" s="383">
        <f>(IF(DASHBOARD!$J$2=I7,DASHBOARD!$T$248,IF(DASHBOARD!$J$2=0,0,I15)))</f>
        <v/>
      </c>
      <c r="J15" s="383">
        <f>(IF(DASHBOARD!$J$2=J7,DASHBOARD!$T$248,IF(DASHBOARD!$J$2=0,0,J15)))</f>
        <v/>
      </c>
      <c r="K15" s="383">
        <f>(IF(DASHBOARD!$J$2=K7,DASHBOARD!$T$248,IF(DASHBOARD!$J$2=0,0,K15)))</f>
        <v/>
      </c>
      <c r="L15" s="383">
        <f>(IF(DASHBOARD!$J$2=L7,DASHBOARD!$T$248,IF(DASHBOARD!$J$2=0,0,L15)))</f>
        <v/>
      </c>
      <c r="M15" s="383">
        <f>(IF(DASHBOARD!$J$2=M7,DASHBOARD!$T$248,IF(DASHBOARD!$J$2=0,0,M15)))</f>
        <v/>
      </c>
      <c r="N15" s="383">
        <f>(IF(DASHBOARD!$J$2=N7,DASHBOARD!$T$248,IF(DASHBOARD!$J$2=0,0,N15)))</f>
        <v/>
      </c>
      <c r="O15" s="383">
        <f>(IF(DASHBOARD!$J$2=O7,DASHBOARD!$T$248,IF(DASHBOARD!$J$2=0,0,O15)))</f>
        <v/>
      </c>
      <c r="P15" s="383">
        <f>(IF(DASHBOARD!$J$2=P7,DASHBOARD!$T$248,IF(DASHBOARD!$J$2=0,0,P15)))</f>
        <v/>
      </c>
      <c r="Q15" s="383">
        <f>(IF(DASHBOARD!$J$2=Q7,DASHBOARD!$T$248,IF(DASHBOARD!$J$2=0,0,Q15)))</f>
        <v/>
      </c>
      <c r="R15" s="383">
        <f>(IF(DASHBOARD!$J$2=R7,DASHBOARD!$T$248,IF(DASHBOARD!$J$2=0,0,R15)))</f>
        <v/>
      </c>
      <c r="S15" s="383">
        <f>(IF(DASHBOARD!$J$2=S7,DASHBOARD!$T$248,IF(DASHBOARD!$J$2=0,0,S15)))</f>
        <v/>
      </c>
      <c r="T15" s="383">
        <f>(IF(DASHBOARD!$J$2=T7,DASHBOARD!$T$248,IF(DASHBOARD!$J$2=0,0,T15)))</f>
        <v/>
      </c>
      <c r="U15" s="383">
        <f>(IF(DASHBOARD!$J$2=U7,DASHBOARD!$T$248,IF(DASHBOARD!$J$2=0,0,U15)))</f>
        <v/>
      </c>
      <c r="V15" s="383">
        <f>(IF(DASHBOARD!$J$2=V7,DASHBOARD!$T$248,IF(DASHBOARD!$J$2=0,0,V15)))</f>
        <v/>
      </c>
      <c r="W15" s="383">
        <f>(IF(DASHBOARD!$J$2=W7,DASHBOARD!$T$248,IF(DASHBOARD!$J$2=0,0,W15)))</f>
        <v/>
      </c>
      <c r="X15" s="383">
        <f>(IF(DASHBOARD!$J$2=X7,DASHBOARD!$T$248,IF(DASHBOARD!$J$2=0,0,X15)))</f>
        <v/>
      </c>
      <c r="Y15" s="383">
        <f>(IF(DASHBOARD!$J$2=Y7,DASHBOARD!$T$248,IF(DASHBOARD!$J$2=0,0,Y15)))</f>
        <v/>
      </c>
      <c r="Z15" s="383">
        <f>(IF(DASHBOARD!$J$2=Z7,DASHBOARD!$T$248,IF(DASHBOARD!$J$2=0,0,Z15)))</f>
        <v/>
      </c>
      <c r="AA15" s="383">
        <f>(IF(DASHBOARD!$J$2=AA7,DASHBOARD!$T$248,IF(DASHBOARD!$J$2=0,0,AA15)))</f>
        <v/>
      </c>
      <c r="AB15" s="383">
        <f>(IF(DASHBOARD!$J$2=AB7,DASHBOARD!$T$248,IF(DASHBOARD!$J$2=0,0,AB15)))</f>
        <v/>
      </c>
      <c r="AC15" s="383">
        <f>(IF(DASHBOARD!$J$2=AC7,DASHBOARD!$T$248,IF(DASHBOARD!$J$2=0,0,AC15)))</f>
        <v/>
      </c>
      <c r="AD15" s="383">
        <f>(IF(DASHBOARD!$J$2=AD7,DASHBOARD!$T$248,IF(DASHBOARD!$J$2=0,0,AD15)))</f>
        <v/>
      </c>
      <c r="AE15" s="383">
        <f>(IF(DASHBOARD!$J$2=AE7,DASHBOARD!$T$248,IF(DASHBOARD!$J$2=0,0,AE15)))</f>
        <v/>
      </c>
      <c r="AF15" s="383">
        <f>(IF(DASHBOARD!$J$2=AF7,DASHBOARD!$T$248,IF(DASHBOARD!$J$2=0,0,AF15)))</f>
        <v/>
      </c>
      <c r="AG15" s="383">
        <f>(IF(DASHBOARD!$J$2=AG7,DASHBOARD!$T$248,IF(DASHBOARD!$J$2=0,0,AG15)))</f>
        <v/>
      </c>
      <c r="AH15" s="383">
        <f>(IF(DASHBOARD!$J$2=AH7,DASHBOARD!$T$248,IF(DASHBOARD!$J$2=0,0,AH15)))</f>
        <v/>
      </c>
      <c r="AI15" s="383">
        <f>(IF(DASHBOARD!$J$2=AI7,DASHBOARD!$T$248,IF(DASHBOARD!$J$2=0,0,AI15)))</f>
        <v/>
      </c>
      <c r="AJ15" s="383">
        <f>(IF(DASHBOARD!$J$2=AJ7,DASHBOARD!$T$248,IF(DASHBOARD!$J$2=0,0,AJ15)))</f>
        <v/>
      </c>
      <c r="AK15" s="383">
        <f>(IF(DASHBOARD!$J$2=AK7,DASHBOARD!$T$248,IF(DASHBOARD!$J$2=0,0,AK15)))</f>
        <v/>
      </c>
      <c r="AL15" s="383">
        <f>(IF(DASHBOARD!$J$2=AL7,DASHBOARD!$T$248,IF(DASHBOARD!$J$2=0,0,AL15)))</f>
        <v/>
      </c>
      <c r="AM15" s="383">
        <f>(IF(DASHBOARD!$J$2=AM7,DASHBOARD!$T$248,IF(DASHBOARD!$J$2=0,0,AM15)))</f>
        <v/>
      </c>
      <c r="AN15" s="383">
        <f>(IF(DASHBOARD!$J$2=AN7,DASHBOARD!$T$248,IF(DASHBOARD!$J$2=0,0,AN15)))</f>
        <v/>
      </c>
      <c r="AO15" s="383">
        <f>(IF(DASHBOARD!$J$2=AO7,DASHBOARD!$T$248,IF(DASHBOARD!$J$2=0,0,AO15)))</f>
        <v/>
      </c>
      <c r="AP15" s="383">
        <f>(IF(DASHBOARD!$J$2=AP7,DASHBOARD!$T$248,IF(DASHBOARD!$J$2=0,0,AP15)))</f>
        <v/>
      </c>
      <c r="AQ15" s="383">
        <f>(IF(DASHBOARD!$J$2=AQ7,DASHBOARD!$T$248,IF(DASHBOARD!$J$2=0,0,AQ15)))</f>
        <v/>
      </c>
      <c r="AR15" s="383">
        <f>(IF(DASHBOARD!$J$2=AR7,DASHBOARD!$T$248,IF(DASHBOARD!$J$2=0,0,AR15)))</f>
        <v/>
      </c>
      <c r="AS15" s="383">
        <f>(IF(DASHBOARD!$J$2=AS7,DASHBOARD!$T$248,IF(DASHBOARD!$J$2=0,0,AS15)))</f>
        <v/>
      </c>
      <c r="AT15" s="383">
        <f>(IF(DASHBOARD!$J$2=AT7,DASHBOARD!$T$248,IF(DASHBOARD!$J$2=0,0,AT15)))</f>
        <v/>
      </c>
      <c r="AU15" s="383">
        <f>(IF(DASHBOARD!$J$2=AU7,DASHBOARD!$T$248,IF(DASHBOARD!$J$2=0,0,AU15)))</f>
        <v/>
      </c>
      <c r="AV15" s="383">
        <f>(IF(DASHBOARD!$J$2=AV7,DASHBOARD!$T$248,IF(DASHBOARD!$J$2=0,0,AV15)))</f>
        <v/>
      </c>
      <c r="AW15" s="383">
        <f>(IF(DASHBOARD!$J$2=AW7,DASHBOARD!$T$248,IF(DASHBOARD!$J$2=0,0,AW15)))</f>
        <v/>
      </c>
      <c r="AX15" s="383">
        <f>(IF(DASHBOARD!$J$2=AX7,DASHBOARD!$T$248,IF(DASHBOARD!$J$2=0,0,AX15)))</f>
        <v/>
      </c>
      <c r="AY15" s="383">
        <f>(IF(DASHBOARD!$J$2=AY7,DASHBOARD!$T$248,IF(DASHBOARD!$J$2=0,0,AY15)))</f>
        <v/>
      </c>
      <c r="AZ15" s="383">
        <f>(IF(DASHBOARD!$J$2=AZ7,DASHBOARD!$T$248,IF(DASHBOARD!$J$2=0,0,AZ15)))</f>
        <v/>
      </c>
      <c r="BA15" s="383">
        <f>(IF(DASHBOARD!$J$2=BA7,DASHBOARD!$T$248,IF(DASHBOARD!$J$2=0,0,BA15)))</f>
        <v/>
      </c>
      <c r="BB15" s="384">
        <f>IF(SUM(F15:BA15)&lt;&gt;0,AVERAGEIF(F15:BA15,"&gt;0",F15:BA15),0)</f>
        <v/>
      </c>
      <c r="BC15" s="147" t="n"/>
      <c r="BD15" s="385">
        <f>MAXA(F15:BA15)</f>
        <v/>
      </c>
      <c r="BE15" s="1461">
        <f>IF(BD15&lt;&gt;0,VLOOKUP(BD15,$F$10:$BA$10,MATCH(BD15,F15:BA15,0)),"")</f>
        <v/>
      </c>
      <c r="BF15" s="385">
        <f t="array" ref="BF15">MIN(IF(F15:BA15&gt;0,F15:BA15))</f>
        <v/>
      </c>
      <c r="BG15" s="1461">
        <f>IF(BF15&lt;&gt;0,VLOOKUP(BF15,$F$10:$BA$10,MATCH($BF15,$F15:$BA15,0)),"")</f>
        <v/>
      </c>
      <c r="BI15" s="1368">
        <f>HLOOKUP($BI$9,$S$10:$AI$444,1+$BL15,TRUE)</f>
        <v/>
      </c>
      <c r="BJ15" s="1369">
        <f>HLOOKUP($BJ$9,$AJ$10:$AW$444,1+$BL15,TRUE)</f>
        <v/>
      </c>
      <c r="BK15" s="151" t="n"/>
      <c r="BL15" s="387" t="n">
        <v>5</v>
      </c>
      <c r="BM15" s="389" t="n"/>
    </row>
    <row r="16" ht="20.25" customHeight="1" s="18" thickBot="1" thickTop="1">
      <c r="B16" s="1370" t="n"/>
      <c r="C16" s="1353" t="n"/>
      <c r="D16" s="1462" t="n"/>
      <c r="E16" s="388" t="inlineStr">
        <is>
          <t>Sungguminasa # 2, 150</t>
        </is>
      </c>
      <c r="F16" s="383">
        <f>(IF(DASHBOARD!$J$2=F7,DASHBOARD!$T$249,IF(DASHBOARD!$J$2=0,0,F16)))</f>
        <v/>
      </c>
      <c r="G16" s="383">
        <f>(IF(DASHBOARD!$J$2=G7,DASHBOARD!$T$249,IF(DASHBOARD!$J$2=0,0,G16)))</f>
        <v/>
      </c>
      <c r="H16" s="383">
        <f>(IF(DASHBOARD!$J$2=H7,DASHBOARD!$T$249,IF(DASHBOARD!$J$2=0,0,H16)))</f>
        <v/>
      </c>
      <c r="I16" s="383">
        <f>(IF(DASHBOARD!$J$2=I7,DASHBOARD!$T$249,IF(DASHBOARD!$J$2=0,0,I16)))</f>
        <v/>
      </c>
      <c r="J16" s="383">
        <f>(IF(DASHBOARD!$J$2=J7,DASHBOARD!$T$249,IF(DASHBOARD!$J$2=0,0,J16)))</f>
        <v/>
      </c>
      <c r="K16" s="383">
        <f>(IF(DASHBOARD!$J$2=K7,DASHBOARD!$T$249,IF(DASHBOARD!$J$2=0,0,K16)))</f>
        <v/>
      </c>
      <c r="L16" s="383">
        <f>(IF(DASHBOARD!$J$2=L7,DASHBOARD!$T$249,IF(DASHBOARD!$J$2=0,0,L16)))</f>
        <v/>
      </c>
      <c r="M16" s="383">
        <f>(IF(DASHBOARD!$J$2=M7,DASHBOARD!$T$249,IF(DASHBOARD!$J$2=0,0,M16)))</f>
        <v/>
      </c>
      <c r="N16" s="383">
        <f>(IF(DASHBOARD!$J$2=N7,DASHBOARD!$T$249,IF(DASHBOARD!$J$2=0,0,N16)))</f>
        <v/>
      </c>
      <c r="O16" s="383">
        <f>(IF(DASHBOARD!$J$2=O7,DASHBOARD!$T$249,IF(DASHBOARD!$J$2=0,0,O16)))</f>
        <v/>
      </c>
      <c r="P16" s="383">
        <f>(IF(DASHBOARD!$J$2=P7,DASHBOARD!$T$249,IF(DASHBOARD!$J$2=0,0,P16)))</f>
        <v/>
      </c>
      <c r="Q16" s="383">
        <f>(IF(DASHBOARD!$J$2=Q7,DASHBOARD!$T$249,IF(DASHBOARD!$J$2=0,0,Q16)))</f>
        <v/>
      </c>
      <c r="R16" s="383">
        <f>(IF(DASHBOARD!$J$2=R7,DASHBOARD!$T$249,IF(DASHBOARD!$J$2=0,0,R16)))</f>
        <v/>
      </c>
      <c r="S16" s="383">
        <f>(IF(DASHBOARD!$J$2=S7,DASHBOARD!$T$249,IF(DASHBOARD!$J$2=0,0,S16)))</f>
        <v/>
      </c>
      <c r="T16" s="383">
        <f>(IF(DASHBOARD!$J$2=T7,DASHBOARD!$T$249,IF(DASHBOARD!$J$2=0,0,T16)))</f>
        <v/>
      </c>
      <c r="U16" s="383">
        <f>(IF(DASHBOARD!$J$2=U7,DASHBOARD!$T$249,IF(DASHBOARD!$J$2=0,0,U16)))</f>
        <v/>
      </c>
      <c r="V16" s="383">
        <f>(IF(DASHBOARD!$J$2=V7,DASHBOARD!$T$249,IF(DASHBOARD!$J$2=0,0,V16)))</f>
        <v/>
      </c>
      <c r="W16" s="383">
        <f>(IF(DASHBOARD!$J$2=W7,DASHBOARD!$T$249,IF(DASHBOARD!$J$2=0,0,W16)))</f>
        <v/>
      </c>
      <c r="X16" s="383">
        <f>(IF(DASHBOARD!$J$2=X7,DASHBOARD!$T$249,IF(DASHBOARD!$J$2=0,0,X16)))</f>
        <v/>
      </c>
      <c r="Y16" s="383">
        <f>(IF(DASHBOARD!$J$2=Y7,DASHBOARD!$T$249,IF(DASHBOARD!$J$2=0,0,Y16)))</f>
        <v/>
      </c>
      <c r="Z16" s="383">
        <f>(IF(DASHBOARD!$J$2=Z7,DASHBOARD!$T$249,IF(DASHBOARD!$J$2=0,0,Z16)))</f>
        <v/>
      </c>
      <c r="AA16" s="383">
        <f>(IF(DASHBOARD!$J$2=AA7,DASHBOARD!$T$249,IF(DASHBOARD!$J$2=0,0,AA16)))</f>
        <v/>
      </c>
      <c r="AB16" s="383">
        <f>(IF(DASHBOARD!$J$2=AB7,DASHBOARD!$T$249,IF(DASHBOARD!$J$2=0,0,AB16)))</f>
        <v/>
      </c>
      <c r="AC16" s="383">
        <f>(IF(DASHBOARD!$J$2=AC7,DASHBOARD!$T$249,IF(DASHBOARD!$J$2=0,0,AC16)))</f>
        <v/>
      </c>
      <c r="AD16" s="383">
        <f>(IF(DASHBOARD!$J$2=AD7,DASHBOARD!$T$249,IF(DASHBOARD!$J$2=0,0,AD16)))</f>
        <v/>
      </c>
      <c r="AE16" s="383">
        <f>(IF(DASHBOARD!$J$2=AE7,DASHBOARD!$T$249,IF(DASHBOARD!$J$2=0,0,AE16)))</f>
        <v/>
      </c>
      <c r="AF16" s="383">
        <f>(IF(DASHBOARD!$J$2=AF7,DASHBOARD!$T$249,IF(DASHBOARD!$J$2=0,0,AF16)))</f>
        <v/>
      </c>
      <c r="AG16" s="383">
        <f>(IF(DASHBOARD!$J$2=AG7,DASHBOARD!$T$249,IF(DASHBOARD!$J$2=0,0,AG16)))</f>
        <v/>
      </c>
      <c r="AH16" s="383">
        <f>(IF(DASHBOARD!$J$2=AH7,DASHBOARD!$T$249,IF(DASHBOARD!$J$2=0,0,AH16)))</f>
        <v/>
      </c>
      <c r="AI16" s="383">
        <f>(IF(DASHBOARD!$J$2=AI7,DASHBOARD!$T$249,IF(DASHBOARD!$J$2=0,0,AI16)))</f>
        <v/>
      </c>
      <c r="AJ16" s="383">
        <f>(IF(DASHBOARD!$J$2=AJ7,DASHBOARD!$T$249,IF(DASHBOARD!$J$2=0,0,AJ16)))</f>
        <v/>
      </c>
      <c r="AK16" s="383">
        <f>(IF(DASHBOARD!$J$2=AK7,DASHBOARD!$T$249,IF(DASHBOARD!$J$2=0,0,AK16)))</f>
        <v/>
      </c>
      <c r="AL16" s="383">
        <f>(IF(DASHBOARD!$J$2=AL7,DASHBOARD!$T$249,IF(DASHBOARD!$J$2=0,0,AL16)))</f>
        <v/>
      </c>
      <c r="AM16" s="383">
        <f>(IF(DASHBOARD!$J$2=AM7,DASHBOARD!$T$249,IF(DASHBOARD!$J$2=0,0,AM16)))</f>
        <v/>
      </c>
      <c r="AN16" s="383">
        <f>(IF(DASHBOARD!$J$2=AN7,DASHBOARD!$T$249,IF(DASHBOARD!$J$2=0,0,AN16)))</f>
        <v/>
      </c>
      <c r="AO16" s="383">
        <f>(IF(DASHBOARD!$J$2=AO7,DASHBOARD!$T$249,IF(DASHBOARD!$J$2=0,0,AO16)))</f>
        <v/>
      </c>
      <c r="AP16" s="383">
        <f>(IF(DASHBOARD!$J$2=AP7,DASHBOARD!$T$249,IF(DASHBOARD!$J$2=0,0,AP16)))</f>
        <v/>
      </c>
      <c r="AQ16" s="383">
        <f>(IF(DASHBOARD!$J$2=AQ7,DASHBOARD!$T$249,IF(DASHBOARD!$J$2=0,0,AQ16)))</f>
        <v/>
      </c>
      <c r="AR16" s="383">
        <f>(IF(DASHBOARD!$J$2=AR7,DASHBOARD!$T$249,IF(DASHBOARD!$J$2=0,0,AR16)))</f>
        <v/>
      </c>
      <c r="AS16" s="383">
        <f>(IF(DASHBOARD!$J$2=AS7,DASHBOARD!$T$249,IF(DASHBOARD!$J$2=0,0,AS16)))</f>
        <v/>
      </c>
      <c r="AT16" s="383">
        <f>(IF(DASHBOARD!$J$2=AT7,DASHBOARD!$T$249,IF(DASHBOARD!$J$2=0,0,AT16)))</f>
        <v/>
      </c>
      <c r="AU16" s="383">
        <f>(IF(DASHBOARD!$J$2=AU7,DASHBOARD!$T$249,IF(DASHBOARD!$J$2=0,0,AU16)))</f>
        <v/>
      </c>
      <c r="AV16" s="383">
        <f>(IF(DASHBOARD!$J$2=AV7,DASHBOARD!$T$249,IF(DASHBOARD!$J$2=0,0,AV16)))</f>
        <v/>
      </c>
      <c r="AW16" s="383">
        <f>(IF(DASHBOARD!$J$2=AW7,DASHBOARD!$T$249,IF(DASHBOARD!$J$2=0,0,AW16)))</f>
        <v/>
      </c>
      <c r="AX16" s="383">
        <f>(IF(DASHBOARD!$J$2=AX7,DASHBOARD!$T$249,IF(DASHBOARD!$J$2=0,0,AX16)))</f>
        <v/>
      </c>
      <c r="AY16" s="383">
        <f>(IF(DASHBOARD!$J$2=AY7,DASHBOARD!$T$249,IF(DASHBOARD!$J$2=0,0,AY16)))</f>
        <v/>
      </c>
      <c r="AZ16" s="383">
        <f>(IF(DASHBOARD!$J$2=AZ7,DASHBOARD!$T$249,IF(DASHBOARD!$J$2=0,0,AZ16)))</f>
        <v/>
      </c>
      <c r="BA16" s="383">
        <f>(IF(DASHBOARD!$J$2=BA7,DASHBOARD!$T$249,IF(DASHBOARD!$J$2=0,0,BA16)))</f>
        <v/>
      </c>
      <c r="BB16" s="384">
        <f>IF(SUM(F16:BA16)&lt;&gt;0,AVERAGEIF(F16:BA16,"&gt;0",F16:BA16),0)</f>
        <v/>
      </c>
      <c r="BC16" s="147" t="n"/>
      <c r="BD16" s="385">
        <f>MAXA(F16:BA16)</f>
        <v/>
      </c>
      <c r="BE16" s="1461">
        <f>IF(BD16&lt;&gt;0,VLOOKUP(BD16,$F$10:$BA$10,MATCH(BD16,F16:BA16,0)),"")</f>
        <v/>
      </c>
      <c r="BF16" s="385">
        <f t="array" ref="BF16">MIN(IF(F16:BA16&gt;0,F16:BA16))</f>
        <v/>
      </c>
      <c r="BG16" s="1461">
        <f>IF(BF16&lt;&gt;0,VLOOKUP(BF16,$F$10:$BA$10,MATCH($BF16,$F16:$BA16,0)),"")</f>
        <v/>
      </c>
      <c r="BI16" s="1368">
        <f>HLOOKUP($BI$9,$S$10:$AI$444,1+$BL16,TRUE)</f>
        <v/>
      </c>
      <c r="BJ16" s="1369">
        <f>HLOOKUP($BJ$9,$AJ$10:$AW$444,1+$BL16,TRUE)</f>
        <v/>
      </c>
      <c r="BK16" s="151" t="n"/>
      <c r="BL16" s="387" t="n">
        <v>6</v>
      </c>
      <c r="BM16" s="389" t="n"/>
    </row>
    <row r="17" ht="20.25" customHeight="1" s="18" thickBot="1" thickTop="1">
      <c r="B17" s="1370" t="n"/>
      <c r="C17" s="1353" t="n"/>
      <c r="D17" s="1462" t="n"/>
      <c r="E17" s="388" t="inlineStr">
        <is>
          <t>Panakkukang # 1, 150</t>
        </is>
      </c>
      <c r="F17" s="383">
        <f>(IF(DASHBOARD!$J$2=F7,DASHBOARD!$T$246,IF(DASHBOARD!$J$2=0,0,F17)))</f>
        <v/>
      </c>
      <c r="G17" s="383">
        <f>(IF(DASHBOARD!$J$2=G7,DASHBOARD!$T$246,IF(DASHBOARD!$J$2=0,0,G17)))</f>
        <v/>
      </c>
      <c r="H17" s="383">
        <f>(IF(DASHBOARD!$J$2=H7,DASHBOARD!$T$246,IF(DASHBOARD!$J$2=0,0,H17)))</f>
        <v/>
      </c>
      <c r="I17" s="383">
        <f>(IF(DASHBOARD!$J$2=I7,DASHBOARD!$T$246,IF(DASHBOARD!$J$2=0,0,I17)))</f>
        <v/>
      </c>
      <c r="J17" s="383">
        <f>(IF(DASHBOARD!$J$2=J7,DASHBOARD!$T$246,IF(DASHBOARD!$J$2=0,0,J17)))</f>
        <v/>
      </c>
      <c r="K17" s="383">
        <f>(IF(DASHBOARD!$J$2=K7,DASHBOARD!$T$246,IF(DASHBOARD!$J$2=0,0,K17)))</f>
        <v/>
      </c>
      <c r="L17" s="383">
        <f>(IF(DASHBOARD!$J$2=L7,DASHBOARD!$T$246,IF(DASHBOARD!$J$2=0,0,L17)))</f>
        <v/>
      </c>
      <c r="M17" s="383">
        <f>(IF(DASHBOARD!$J$2=M7,DASHBOARD!$T$246,IF(DASHBOARD!$J$2=0,0,M17)))</f>
        <v/>
      </c>
      <c r="N17" s="383">
        <f>(IF(DASHBOARD!$J$2=N7,DASHBOARD!$T$246,IF(DASHBOARD!$J$2=0,0,N17)))</f>
        <v/>
      </c>
      <c r="O17" s="383">
        <f>(IF(DASHBOARD!$J$2=O7,DASHBOARD!$T$246,IF(DASHBOARD!$J$2=0,0,O17)))</f>
        <v/>
      </c>
      <c r="P17" s="383">
        <f>(IF(DASHBOARD!$J$2=P7,DASHBOARD!$T$246,IF(DASHBOARD!$J$2=0,0,P17)))</f>
        <v/>
      </c>
      <c r="Q17" s="383">
        <f>(IF(DASHBOARD!$J$2=Q7,DASHBOARD!$T$246,IF(DASHBOARD!$J$2=0,0,Q17)))</f>
        <v/>
      </c>
      <c r="R17" s="383">
        <f>(IF(DASHBOARD!$J$2=R7,DASHBOARD!$T$246,IF(DASHBOARD!$J$2=0,0,R17)))</f>
        <v/>
      </c>
      <c r="S17" s="383">
        <f>(IF(DASHBOARD!$J$2=S7,DASHBOARD!$T$246,IF(DASHBOARD!$J$2=0,0,S17)))</f>
        <v/>
      </c>
      <c r="T17" s="383">
        <f>(IF(DASHBOARD!$J$2=T7,DASHBOARD!$T$246,IF(DASHBOARD!$J$2=0,0,T17)))</f>
        <v/>
      </c>
      <c r="U17" s="383">
        <f>(IF(DASHBOARD!$J$2=U7,DASHBOARD!$T$246,IF(DASHBOARD!$J$2=0,0,U17)))</f>
        <v/>
      </c>
      <c r="V17" s="383">
        <f>(IF(DASHBOARD!$J$2=V7,DASHBOARD!$T$246,IF(DASHBOARD!$J$2=0,0,V17)))</f>
        <v/>
      </c>
      <c r="W17" s="383">
        <f>(IF(DASHBOARD!$J$2=W7,DASHBOARD!$T$246,IF(DASHBOARD!$J$2=0,0,W17)))</f>
        <v/>
      </c>
      <c r="X17" s="383">
        <f>(IF(DASHBOARD!$J$2=X7,DASHBOARD!$T$246,IF(DASHBOARD!$J$2=0,0,X17)))</f>
        <v/>
      </c>
      <c r="Y17" s="383">
        <f>(IF(DASHBOARD!$J$2=Y7,DASHBOARD!$T$246,IF(DASHBOARD!$J$2=0,0,Y17)))</f>
        <v/>
      </c>
      <c r="Z17" s="383">
        <f>(IF(DASHBOARD!$J$2=Z7,DASHBOARD!$T$246,IF(DASHBOARD!$J$2=0,0,Z17)))</f>
        <v/>
      </c>
      <c r="AA17" s="383">
        <f>(IF(DASHBOARD!$J$2=AA7,DASHBOARD!$T$246,IF(DASHBOARD!$J$2=0,0,AA17)))</f>
        <v/>
      </c>
      <c r="AB17" s="383">
        <f>(IF(DASHBOARD!$J$2=AB7,DASHBOARD!$T$246,IF(DASHBOARD!$J$2=0,0,AB17)))</f>
        <v/>
      </c>
      <c r="AC17" s="383">
        <f>(IF(DASHBOARD!$J$2=AC7,DASHBOARD!$T$246,IF(DASHBOARD!$J$2=0,0,AC17)))</f>
        <v/>
      </c>
      <c r="AD17" s="383">
        <f>(IF(DASHBOARD!$J$2=AD7,DASHBOARD!$T$246,IF(DASHBOARD!$J$2=0,0,AD17)))</f>
        <v/>
      </c>
      <c r="AE17" s="383">
        <f>(IF(DASHBOARD!$J$2=AE7,DASHBOARD!$T$246,IF(DASHBOARD!$J$2=0,0,AE17)))</f>
        <v/>
      </c>
      <c r="AF17" s="383">
        <f>(IF(DASHBOARD!$J$2=AF7,DASHBOARD!$T$246,IF(DASHBOARD!$J$2=0,0,AF17)))</f>
        <v/>
      </c>
      <c r="AG17" s="383">
        <f>(IF(DASHBOARD!$J$2=AG7,DASHBOARD!$T$246,IF(DASHBOARD!$J$2=0,0,AG17)))</f>
        <v/>
      </c>
      <c r="AH17" s="383">
        <f>(IF(DASHBOARD!$J$2=AH7,DASHBOARD!$T$246,IF(DASHBOARD!$J$2=0,0,AH17)))</f>
        <v/>
      </c>
      <c r="AI17" s="383">
        <f>(IF(DASHBOARD!$J$2=AI7,DASHBOARD!$T$246,IF(DASHBOARD!$J$2=0,0,AI17)))</f>
        <v/>
      </c>
      <c r="AJ17" s="383">
        <f>(IF(DASHBOARD!$J$2=AJ7,DASHBOARD!$T$246,IF(DASHBOARD!$J$2=0,0,AJ17)))</f>
        <v/>
      </c>
      <c r="AK17" s="383">
        <f>(IF(DASHBOARD!$J$2=AK7,DASHBOARD!$T$246,IF(DASHBOARD!$J$2=0,0,AK17)))</f>
        <v/>
      </c>
      <c r="AL17" s="383">
        <f>(IF(DASHBOARD!$J$2=AL7,DASHBOARD!$T$246,IF(DASHBOARD!$J$2=0,0,AL17)))</f>
        <v/>
      </c>
      <c r="AM17" s="383">
        <f>(IF(DASHBOARD!$J$2=AM7,DASHBOARD!$T$246,IF(DASHBOARD!$J$2=0,0,AM17)))</f>
        <v/>
      </c>
      <c r="AN17" s="383">
        <f>(IF(DASHBOARD!$J$2=AN7,DASHBOARD!$T$246,IF(DASHBOARD!$J$2=0,0,AN17)))</f>
        <v/>
      </c>
      <c r="AO17" s="383">
        <f>(IF(DASHBOARD!$J$2=AO7,DASHBOARD!$T$246,IF(DASHBOARD!$J$2=0,0,AO17)))</f>
        <v/>
      </c>
      <c r="AP17" s="383">
        <f>(IF(DASHBOARD!$J$2=AP7,DASHBOARD!$T$246,IF(DASHBOARD!$J$2=0,0,AP17)))</f>
        <v/>
      </c>
      <c r="AQ17" s="383">
        <f>(IF(DASHBOARD!$J$2=AQ7,DASHBOARD!$T$246,IF(DASHBOARD!$J$2=0,0,AQ17)))</f>
        <v/>
      </c>
      <c r="AR17" s="383">
        <f>(IF(DASHBOARD!$J$2=AR7,DASHBOARD!$T$246,IF(DASHBOARD!$J$2=0,0,AR17)))</f>
        <v/>
      </c>
      <c r="AS17" s="383">
        <f>(IF(DASHBOARD!$J$2=AS7,DASHBOARD!$T$246,IF(DASHBOARD!$J$2=0,0,AS17)))</f>
        <v/>
      </c>
      <c r="AT17" s="383">
        <f>(IF(DASHBOARD!$J$2=AT7,DASHBOARD!$T$246,IF(DASHBOARD!$J$2=0,0,AT17)))</f>
        <v/>
      </c>
      <c r="AU17" s="383">
        <f>(IF(DASHBOARD!$J$2=AU7,DASHBOARD!$T$246,IF(DASHBOARD!$J$2=0,0,AU17)))</f>
        <v/>
      </c>
      <c r="AV17" s="383">
        <f>(IF(DASHBOARD!$J$2=AV7,DASHBOARD!$T$246,IF(DASHBOARD!$J$2=0,0,AV17)))</f>
        <v/>
      </c>
      <c r="AW17" s="383">
        <f>(IF(DASHBOARD!$J$2=AW7,DASHBOARD!$T$246,IF(DASHBOARD!$J$2=0,0,AW17)))</f>
        <v/>
      </c>
      <c r="AX17" s="383">
        <f>(IF(DASHBOARD!$J$2=AX7,DASHBOARD!$T$246,IF(DASHBOARD!$J$2=0,0,AX17)))</f>
        <v/>
      </c>
      <c r="AY17" s="383">
        <f>(IF(DASHBOARD!$J$2=AY7,DASHBOARD!$T$246,IF(DASHBOARD!$J$2=0,0,AY17)))</f>
        <v/>
      </c>
      <c r="AZ17" s="383">
        <f>(IF(DASHBOARD!$J$2=AZ7,DASHBOARD!$T$246,IF(DASHBOARD!$J$2=0,0,AZ17)))</f>
        <v/>
      </c>
      <c r="BA17" s="383">
        <f>(IF(DASHBOARD!$J$2=BA7,DASHBOARD!$T$246,IF(DASHBOARD!$J$2=0,0,BA17)))</f>
        <v/>
      </c>
      <c r="BB17" s="384">
        <f>IF(SUM(F17:BA17)&lt;&gt;0,AVERAGEIF(F17:BA17,"&gt;0",F17:BA17),0)</f>
        <v/>
      </c>
      <c r="BC17" s="147" t="n"/>
      <c r="BD17" s="385">
        <f>MAXA(F17:BA17)</f>
        <v/>
      </c>
      <c r="BE17" s="1461">
        <f>IF(BD17&lt;&gt;0,VLOOKUP(BD17,$F$10:$BA$10,MATCH(BD17,F17:BA17,0)),"")</f>
        <v/>
      </c>
      <c r="BF17" s="385">
        <f t="array" ref="BF17">MIN(IF(F17:BA17&gt;0,F17:BA17))</f>
        <v/>
      </c>
      <c r="BG17" s="1461">
        <f>IF(BF17&lt;&gt;0,VLOOKUP(BF17,$F$10:$BA$10,MATCH($BF17,$F17:$BA17,0)),"")</f>
        <v/>
      </c>
      <c r="BI17" s="1368">
        <f>HLOOKUP($BI$9,$S$10:$AI$444,1+$BL17,TRUE)</f>
        <v/>
      </c>
      <c r="BJ17" s="1369">
        <f>HLOOKUP($BJ$9,$AJ$10:$AW$444,1+$BL17,TRUE)</f>
        <v/>
      </c>
      <c r="BK17" s="151" t="n"/>
      <c r="BL17" s="387" t="n">
        <v>7</v>
      </c>
      <c r="BM17" s="389" t="n"/>
    </row>
    <row r="18" ht="20.25" customHeight="1" s="18" thickBot="1" thickTop="1">
      <c r="B18" s="1370" t="n"/>
      <c r="C18" s="1353" t="n"/>
      <c r="D18" s="1463" t="n"/>
      <c r="E18" s="388" t="inlineStr">
        <is>
          <t>Panakkukang # 2, 150</t>
        </is>
      </c>
      <c r="F18" s="383">
        <f>(IF(DASHBOARD!$J$2=F7,DASHBOARD!$T$247,IF(DASHBOARD!$J$2=0,0,F18)))</f>
        <v/>
      </c>
      <c r="G18" s="383">
        <f>(IF(DASHBOARD!$J$2=G7,DASHBOARD!$T$247,IF(DASHBOARD!$J$2=0,0,G18)))</f>
        <v/>
      </c>
      <c r="H18" s="383">
        <f>(IF(DASHBOARD!$J$2=H7,DASHBOARD!$T$247,IF(DASHBOARD!$J$2=0,0,H18)))</f>
        <v/>
      </c>
      <c r="I18" s="383">
        <f>(IF(DASHBOARD!$J$2=I7,DASHBOARD!$T$247,IF(DASHBOARD!$J$2=0,0,I18)))</f>
        <v/>
      </c>
      <c r="J18" s="383">
        <f>(IF(DASHBOARD!$J$2=J7,DASHBOARD!$T$247,IF(DASHBOARD!$J$2=0,0,J18)))</f>
        <v/>
      </c>
      <c r="K18" s="383">
        <f>(IF(DASHBOARD!$J$2=K7,DASHBOARD!$T$247,IF(DASHBOARD!$J$2=0,0,K18)))</f>
        <v/>
      </c>
      <c r="L18" s="383">
        <f>(IF(DASHBOARD!$J$2=L7,DASHBOARD!$T$247,IF(DASHBOARD!$J$2=0,0,L18)))</f>
        <v/>
      </c>
      <c r="M18" s="383">
        <f>(IF(DASHBOARD!$J$2=M7,DASHBOARD!$T$247,IF(DASHBOARD!$J$2=0,0,M18)))</f>
        <v/>
      </c>
      <c r="N18" s="383">
        <f>(IF(DASHBOARD!$J$2=N7,DASHBOARD!$T$247,IF(DASHBOARD!$J$2=0,0,N18)))</f>
        <v/>
      </c>
      <c r="O18" s="383">
        <f>(IF(DASHBOARD!$J$2=O7,DASHBOARD!$T$247,IF(DASHBOARD!$J$2=0,0,O18)))</f>
        <v/>
      </c>
      <c r="P18" s="383">
        <f>(IF(DASHBOARD!$J$2=P7,DASHBOARD!$T$247,IF(DASHBOARD!$J$2=0,0,P18)))</f>
        <v/>
      </c>
      <c r="Q18" s="383">
        <f>(IF(DASHBOARD!$J$2=Q7,DASHBOARD!$T$247,IF(DASHBOARD!$J$2=0,0,Q18)))</f>
        <v/>
      </c>
      <c r="R18" s="383">
        <f>(IF(DASHBOARD!$J$2=R7,DASHBOARD!$T$247,IF(DASHBOARD!$J$2=0,0,R18)))</f>
        <v/>
      </c>
      <c r="S18" s="383">
        <f>(IF(DASHBOARD!$J$2=S7,DASHBOARD!$T$247,IF(DASHBOARD!$J$2=0,0,S18)))</f>
        <v/>
      </c>
      <c r="T18" s="383">
        <f>(IF(DASHBOARD!$J$2=T7,DASHBOARD!$T$247,IF(DASHBOARD!$J$2=0,0,T18)))</f>
        <v/>
      </c>
      <c r="U18" s="383">
        <f>(IF(DASHBOARD!$J$2=U7,DASHBOARD!$T$247,IF(DASHBOARD!$J$2=0,0,U18)))</f>
        <v/>
      </c>
      <c r="V18" s="383">
        <f>(IF(DASHBOARD!$J$2=V7,DASHBOARD!$T$247,IF(DASHBOARD!$J$2=0,0,V18)))</f>
        <v/>
      </c>
      <c r="W18" s="383">
        <f>(IF(DASHBOARD!$J$2=W7,DASHBOARD!$T$247,IF(DASHBOARD!$J$2=0,0,W18)))</f>
        <v/>
      </c>
      <c r="X18" s="383">
        <f>(IF(DASHBOARD!$J$2=X7,DASHBOARD!$T$247,IF(DASHBOARD!$J$2=0,0,X18)))</f>
        <v/>
      </c>
      <c r="Y18" s="383">
        <f>(IF(DASHBOARD!$J$2=Y7,DASHBOARD!$T$247,IF(DASHBOARD!$J$2=0,0,Y18)))</f>
        <v/>
      </c>
      <c r="Z18" s="383">
        <f>(IF(DASHBOARD!$J$2=Z7,DASHBOARD!$T$247,IF(DASHBOARD!$J$2=0,0,Z18)))</f>
        <v/>
      </c>
      <c r="AA18" s="383">
        <f>(IF(DASHBOARD!$J$2=AA7,DASHBOARD!$T$247,IF(DASHBOARD!$J$2=0,0,AA18)))</f>
        <v/>
      </c>
      <c r="AB18" s="383">
        <f>(IF(DASHBOARD!$J$2=AB7,DASHBOARD!$T$247,IF(DASHBOARD!$J$2=0,0,AB18)))</f>
        <v/>
      </c>
      <c r="AC18" s="383">
        <f>(IF(DASHBOARD!$J$2=AC7,DASHBOARD!$T$247,IF(DASHBOARD!$J$2=0,0,AC18)))</f>
        <v/>
      </c>
      <c r="AD18" s="383">
        <f>(IF(DASHBOARD!$J$2=AD7,DASHBOARD!$T$247,IF(DASHBOARD!$J$2=0,0,AD18)))</f>
        <v/>
      </c>
      <c r="AE18" s="383">
        <f>(IF(DASHBOARD!$J$2=AE7,DASHBOARD!$T$247,IF(DASHBOARD!$J$2=0,0,AE18)))</f>
        <v/>
      </c>
      <c r="AF18" s="383">
        <f>(IF(DASHBOARD!$J$2=AF7,DASHBOARD!$T$247,IF(DASHBOARD!$J$2=0,0,AF18)))</f>
        <v/>
      </c>
      <c r="AG18" s="383">
        <f>(IF(DASHBOARD!$J$2=AG7,DASHBOARD!$T$247,IF(DASHBOARD!$J$2=0,0,AG18)))</f>
        <v/>
      </c>
      <c r="AH18" s="383">
        <f>(IF(DASHBOARD!$J$2=AH7,DASHBOARD!$T$247,IF(DASHBOARD!$J$2=0,0,AH18)))</f>
        <v/>
      </c>
      <c r="AI18" s="383">
        <f>(IF(DASHBOARD!$J$2=AI7,DASHBOARD!$T$247,IF(DASHBOARD!$J$2=0,0,AI18)))</f>
        <v/>
      </c>
      <c r="AJ18" s="383">
        <f>(IF(DASHBOARD!$J$2=AJ7,DASHBOARD!$T$247,IF(DASHBOARD!$J$2=0,0,AJ18)))</f>
        <v/>
      </c>
      <c r="AK18" s="383">
        <f>(IF(DASHBOARD!$J$2=AK7,DASHBOARD!$T$247,IF(DASHBOARD!$J$2=0,0,AK18)))</f>
        <v/>
      </c>
      <c r="AL18" s="383">
        <f>(IF(DASHBOARD!$J$2=AL7,DASHBOARD!$T$247,IF(DASHBOARD!$J$2=0,0,AL18)))</f>
        <v/>
      </c>
      <c r="AM18" s="383">
        <f>(IF(DASHBOARD!$J$2=AM7,DASHBOARD!$T$247,IF(DASHBOARD!$J$2=0,0,AM18)))</f>
        <v/>
      </c>
      <c r="AN18" s="383">
        <f>(IF(DASHBOARD!$J$2=AN7,DASHBOARD!$T$247,IF(DASHBOARD!$J$2=0,0,AN18)))</f>
        <v/>
      </c>
      <c r="AO18" s="383">
        <f>(IF(DASHBOARD!$J$2=AO7,DASHBOARD!$T$247,IF(DASHBOARD!$J$2=0,0,AO18)))</f>
        <v/>
      </c>
      <c r="AP18" s="383">
        <f>(IF(DASHBOARD!$J$2=AP7,DASHBOARD!$T$247,IF(DASHBOARD!$J$2=0,0,AP18)))</f>
        <v/>
      </c>
      <c r="AQ18" s="383">
        <f>(IF(DASHBOARD!$J$2=AQ7,DASHBOARD!$T$247,IF(DASHBOARD!$J$2=0,0,AQ18)))</f>
        <v/>
      </c>
      <c r="AR18" s="383">
        <f>(IF(DASHBOARD!$J$2=AR7,DASHBOARD!$T$247,IF(DASHBOARD!$J$2=0,0,AR18)))</f>
        <v/>
      </c>
      <c r="AS18" s="383">
        <f>(IF(DASHBOARD!$J$2=AS7,DASHBOARD!$T$247,IF(DASHBOARD!$J$2=0,0,AS18)))</f>
        <v/>
      </c>
      <c r="AT18" s="383">
        <f>(IF(DASHBOARD!$J$2=AT7,DASHBOARD!$T$247,IF(DASHBOARD!$J$2=0,0,AT18)))</f>
        <v/>
      </c>
      <c r="AU18" s="383">
        <f>(IF(DASHBOARD!$J$2=AU7,DASHBOARD!$T$247,IF(DASHBOARD!$J$2=0,0,AU18)))</f>
        <v/>
      </c>
      <c r="AV18" s="383">
        <f>(IF(DASHBOARD!$J$2=AV7,DASHBOARD!$T$247,IF(DASHBOARD!$J$2=0,0,AV18)))</f>
        <v/>
      </c>
      <c r="AW18" s="383">
        <f>(IF(DASHBOARD!$J$2=AW7,DASHBOARD!$T$247,IF(DASHBOARD!$J$2=0,0,AW18)))</f>
        <v/>
      </c>
      <c r="AX18" s="383">
        <f>(IF(DASHBOARD!$J$2=AX7,DASHBOARD!$T$247,IF(DASHBOARD!$J$2=0,0,AX18)))</f>
        <v/>
      </c>
      <c r="AY18" s="383">
        <f>(IF(DASHBOARD!$J$2=AY7,DASHBOARD!$T$247,IF(DASHBOARD!$J$2=0,0,AY18)))</f>
        <v/>
      </c>
      <c r="AZ18" s="383">
        <f>(IF(DASHBOARD!$J$2=AZ7,DASHBOARD!$T$247,IF(DASHBOARD!$J$2=0,0,AZ18)))</f>
        <v/>
      </c>
      <c r="BA18" s="383">
        <f>(IF(DASHBOARD!$J$2=BA7,DASHBOARD!$T$247,IF(DASHBOARD!$J$2=0,0,BA18)))</f>
        <v/>
      </c>
      <c r="BB18" s="384">
        <f>IF(SUM(F18:BA18)&lt;&gt;0,AVERAGEIF(F18:BA18,"&gt;0",F18:BA18),0)</f>
        <v/>
      </c>
      <c r="BC18" s="147" t="n"/>
      <c r="BD18" s="385">
        <f>MAXA(F18:BA18)</f>
        <v/>
      </c>
      <c r="BE18" s="1461">
        <f>IF(BD18&lt;&gt;0,VLOOKUP(BD18,$F$10:$BA$10,MATCH(BD18,F18:BA18,0)),"")</f>
        <v/>
      </c>
      <c r="BF18" s="385">
        <f t="array" ref="BF18">MIN(IF(F18:BA18&gt;0,F18:BA18))</f>
        <v/>
      </c>
      <c r="BG18" s="1461">
        <f>IF(BF18&lt;&gt;0,VLOOKUP(BF18,$F$10:$BA$10,MATCH($BF18,$F18:$BA18,0)),"")</f>
        <v/>
      </c>
      <c r="BI18" s="1368">
        <f>HLOOKUP($BI$9,$S$10:$AI$444,1+$BL18,TRUE)</f>
        <v/>
      </c>
      <c r="BJ18" s="1369">
        <f>HLOOKUP($BJ$9,$AJ$10:$AW$444,1+$BL18,TRUE)</f>
        <v/>
      </c>
      <c r="BK18" s="151" t="n"/>
      <c r="BL18" s="387" t="n">
        <v>8</v>
      </c>
      <c r="BM18" s="389" t="n"/>
    </row>
    <row r="19" ht="20.25" customHeight="1" s="18" thickBot="1" thickTop="1">
      <c r="B19" s="1370" t="n"/>
      <c r="C19" s="1353" t="n"/>
      <c r="D19" s="390" t="n"/>
      <c r="E19" s="388" t="n"/>
      <c r="F19" s="383" t="n"/>
      <c r="G19" s="383" t="n"/>
      <c r="H19" s="383" t="n"/>
      <c r="I19" s="383" t="n"/>
      <c r="J19" s="383" t="n"/>
      <c r="K19" s="383" t="n"/>
      <c r="L19" s="383" t="n"/>
      <c r="M19" s="383" t="n"/>
      <c r="N19" s="383" t="n"/>
      <c r="O19" s="383" t="n"/>
      <c r="P19" s="383" t="n"/>
      <c r="Q19" s="383" t="n"/>
      <c r="R19" s="383" t="n"/>
      <c r="S19" s="383" t="n"/>
      <c r="T19" s="383" t="n"/>
      <c r="U19" s="383" t="n"/>
      <c r="V19" s="383" t="n"/>
      <c r="W19" s="383" t="n"/>
      <c r="X19" s="383" t="n"/>
      <c r="Y19" s="383" t="n"/>
      <c r="Z19" s="383" t="n"/>
      <c r="AA19" s="383" t="n"/>
      <c r="AB19" s="383" t="n"/>
      <c r="AC19" s="383" t="n"/>
      <c r="AD19" s="383" t="n"/>
      <c r="AE19" s="383" t="n"/>
      <c r="AF19" s="383" t="n"/>
      <c r="AG19" s="383" t="n"/>
      <c r="AH19" s="383" t="n"/>
      <c r="AI19" s="383" t="n"/>
      <c r="AJ19" s="383" t="n"/>
      <c r="AK19" s="383" t="n"/>
      <c r="AL19" s="383" t="n"/>
      <c r="AM19" s="383" t="n"/>
      <c r="AN19" s="383" t="n"/>
      <c r="AO19" s="383" t="n"/>
      <c r="AP19" s="383" t="n"/>
      <c r="AQ19" s="383" t="n"/>
      <c r="AR19" s="383" t="n"/>
      <c r="AS19" s="383" t="n"/>
      <c r="AT19" s="383" t="n"/>
      <c r="AU19" s="383" t="n"/>
      <c r="AV19" s="383" t="n"/>
      <c r="AW19" s="383" t="n"/>
      <c r="AX19" s="383" t="n"/>
      <c r="AY19" s="383" t="n"/>
      <c r="AZ19" s="383" t="n"/>
      <c r="BA19" s="383" t="n"/>
      <c r="BB19" s="384">
        <f>IF(SUM(F19:BA19)&lt;&gt;0,AVERAGEIF(F19:BA19,"&gt;0",F19:BA19),0)</f>
        <v/>
      </c>
      <c r="BC19" s="147" t="n"/>
      <c r="BD19" s="385">
        <f>MAXA(F19:BA19)</f>
        <v/>
      </c>
      <c r="BE19" s="1461">
        <f>IF(BD19&lt;&gt;0,VLOOKUP(BD19,$F$10:$BA$10,MATCH(BD19,F19:BA19,0)),"")</f>
        <v/>
      </c>
      <c r="BF19" s="385">
        <f t="array" ref="BF19">MIN(IF(F19:BA19&gt;0,F19:BA19))</f>
        <v/>
      </c>
      <c r="BG19" s="1461">
        <f>IF(BF19&lt;&gt;0,VLOOKUP(BF19,$F$10:$BA$10,MATCH($BF19,$F19:$BA19,0)),"")</f>
        <v/>
      </c>
      <c r="BI19" s="1368">
        <f>HLOOKUP($BI$9,$S$10:$AI$444,1+$BL19,TRUE)</f>
        <v/>
      </c>
      <c r="BJ19" s="1369">
        <f>HLOOKUP($BJ$9,$AJ$10:$AW$444,1+$BL19,TRUE)</f>
        <v/>
      </c>
      <c r="BK19" s="151" t="n"/>
      <c r="BL19" s="387" t="n">
        <v>9</v>
      </c>
      <c r="BM19" s="389" t="n"/>
    </row>
    <row r="20" ht="20.25" customHeight="1" s="18" thickBot="1" thickTop="1">
      <c r="B20" s="1370" t="n"/>
      <c r="C20" s="1353" t="n"/>
      <c r="D20" s="1464" t="inlineStr">
        <is>
          <t>Kima 150</t>
        </is>
      </c>
      <c r="E20" s="388" t="inlineStr">
        <is>
          <t>Tello 150</t>
        </is>
      </c>
      <c r="F20" s="383">
        <f>(IF(DASHBOARD!$J$2=F7,DASHBOARD!$T$269,IF(DASHBOARD!$J$2=0,0,F20)))</f>
        <v/>
      </c>
      <c r="G20" s="383">
        <f>(IF(DASHBOARD!$J$2=G7,DASHBOARD!$T$269,IF(DASHBOARD!$J$2=0,0,G20)))</f>
        <v/>
      </c>
      <c r="H20" s="383">
        <f>(IF(DASHBOARD!$J$2=H7,DASHBOARD!$T$269,IF(DASHBOARD!$J$2=0,0,H20)))</f>
        <v/>
      </c>
      <c r="I20" s="383">
        <f>(IF(DASHBOARD!$J$2=I7,DASHBOARD!$T$269,IF(DASHBOARD!$J$2=0,0,I20)))</f>
        <v/>
      </c>
      <c r="J20" s="383">
        <f>(IF(DASHBOARD!$J$2=J7,DASHBOARD!$T$269,IF(DASHBOARD!$J$2=0,0,J20)))</f>
        <v/>
      </c>
      <c r="K20" s="383">
        <f>(IF(DASHBOARD!$J$2=K7,DASHBOARD!$T$269,IF(DASHBOARD!$J$2=0,0,K20)))</f>
        <v/>
      </c>
      <c r="L20" s="383">
        <f>(IF(DASHBOARD!$J$2=L7,DASHBOARD!$T$269,IF(DASHBOARD!$J$2=0,0,L20)))</f>
        <v/>
      </c>
      <c r="M20" s="383">
        <f>(IF(DASHBOARD!$J$2=M7,DASHBOARD!$T$269,IF(DASHBOARD!$J$2=0,0,M20)))</f>
        <v/>
      </c>
      <c r="N20" s="383">
        <f>(IF(DASHBOARD!$J$2=N7,DASHBOARD!$T$269,IF(DASHBOARD!$J$2=0,0,N20)))</f>
        <v/>
      </c>
      <c r="O20" s="383">
        <f>(IF(DASHBOARD!$J$2=O7,DASHBOARD!$T$269,IF(DASHBOARD!$J$2=0,0,O20)))</f>
        <v/>
      </c>
      <c r="P20" s="383">
        <f>(IF(DASHBOARD!$J$2=P7,DASHBOARD!$T$269,IF(DASHBOARD!$J$2=0,0,P20)))</f>
        <v/>
      </c>
      <c r="Q20" s="383">
        <f>(IF(DASHBOARD!$J$2=Q7,DASHBOARD!$T$269,IF(DASHBOARD!$J$2=0,0,Q20)))</f>
        <v/>
      </c>
      <c r="R20" s="383">
        <f>(IF(DASHBOARD!$J$2=R7,DASHBOARD!$T$269,IF(DASHBOARD!$J$2=0,0,R20)))</f>
        <v/>
      </c>
      <c r="S20" s="383">
        <f>(IF(DASHBOARD!$J$2=S7,DASHBOARD!$T$269,IF(DASHBOARD!$J$2=0,0,S20)))</f>
        <v/>
      </c>
      <c r="T20" s="383">
        <f>(IF(DASHBOARD!$J$2=T7,DASHBOARD!$T$269,IF(DASHBOARD!$J$2=0,0,T20)))</f>
        <v/>
      </c>
      <c r="U20" s="383">
        <f>(IF(DASHBOARD!$J$2=U7,DASHBOARD!$T$269,IF(DASHBOARD!$J$2=0,0,U20)))</f>
        <v/>
      </c>
      <c r="V20" s="383">
        <f>(IF(DASHBOARD!$J$2=V7,DASHBOARD!$T$269,IF(DASHBOARD!$J$2=0,0,V20)))</f>
        <v/>
      </c>
      <c r="W20" s="383">
        <f>(IF(DASHBOARD!$J$2=W7,DASHBOARD!$T$269,IF(DASHBOARD!$J$2=0,0,W20)))</f>
        <v/>
      </c>
      <c r="X20" s="383">
        <f>(IF(DASHBOARD!$J$2=X7,DASHBOARD!$T$269,IF(DASHBOARD!$J$2=0,0,X20)))</f>
        <v/>
      </c>
      <c r="Y20" s="383">
        <f>(IF(DASHBOARD!$J$2=Y7,DASHBOARD!$T$269,IF(DASHBOARD!$J$2=0,0,Y20)))</f>
        <v/>
      </c>
      <c r="Z20" s="383">
        <f>(IF(DASHBOARD!$J$2=Z7,DASHBOARD!$T$269,IF(DASHBOARD!$J$2=0,0,Z20)))</f>
        <v/>
      </c>
      <c r="AA20" s="383">
        <f>(IF(DASHBOARD!$J$2=AA7,DASHBOARD!$T$269,IF(DASHBOARD!$J$2=0,0,AA20)))</f>
        <v/>
      </c>
      <c r="AB20" s="383">
        <f>(IF(DASHBOARD!$J$2=AB7,DASHBOARD!$T$269,IF(DASHBOARD!$J$2=0,0,AB20)))</f>
        <v/>
      </c>
      <c r="AC20" s="383">
        <f>(IF(DASHBOARD!$J$2=AC7,DASHBOARD!$T$269,IF(DASHBOARD!$J$2=0,0,AC20)))</f>
        <v/>
      </c>
      <c r="AD20" s="383">
        <f>(IF(DASHBOARD!$J$2=AD7,DASHBOARD!$T$269,IF(DASHBOARD!$J$2=0,0,AD20)))</f>
        <v/>
      </c>
      <c r="AE20" s="383">
        <f>(IF(DASHBOARD!$J$2=AE7,DASHBOARD!$T$269,IF(DASHBOARD!$J$2=0,0,AE20)))</f>
        <v/>
      </c>
      <c r="AF20" s="383">
        <f>(IF(DASHBOARD!$J$2=AF7,DASHBOARD!$T$269,IF(DASHBOARD!$J$2=0,0,AF20)))</f>
        <v/>
      </c>
      <c r="AG20" s="383">
        <f>(IF(DASHBOARD!$J$2=AG7,DASHBOARD!$T$269,IF(DASHBOARD!$J$2=0,0,AG20)))</f>
        <v/>
      </c>
      <c r="AH20" s="383">
        <f>(IF(DASHBOARD!$J$2=AH7,DASHBOARD!$T$269,IF(DASHBOARD!$J$2=0,0,AH20)))</f>
        <v/>
      </c>
      <c r="AI20" s="383">
        <f>(IF(DASHBOARD!$J$2=AI7,DASHBOARD!$T$269,IF(DASHBOARD!$J$2=0,0,AI20)))</f>
        <v/>
      </c>
      <c r="AJ20" s="383">
        <f>(IF(DASHBOARD!$J$2=AJ7,DASHBOARD!$T$269,IF(DASHBOARD!$J$2=0,0,AJ20)))</f>
        <v/>
      </c>
      <c r="AK20" s="383">
        <f>(IF(DASHBOARD!$J$2=AK7,DASHBOARD!$T$269,IF(DASHBOARD!$J$2=0,0,AK20)))</f>
        <v/>
      </c>
      <c r="AL20" s="383">
        <f>(IF(DASHBOARD!$J$2=AL7,DASHBOARD!$T$269,IF(DASHBOARD!$J$2=0,0,AL20)))</f>
        <v/>
      </c>
      <c r="AM20" s="383">
        <f>(IF(DASHBOARD!$J$2=AM7,DASHBOARD!$T$269,IF(DASHBOARD!$J$2=0,0,AM20)))</f>
        <v/>
      </c>
      <c r="AN20" s="383">
        <f>(IF(DASHBOARD!$J$2=AN7,DASHBOARD!$T$269,IF(DASHBOARD!$J$2=0,0,AN20)))</f>
        <v/>
      </c>
      <c r="AO20" s="383">
        <f>(IF(DASHBOARD!$J$2=AO7,DASHBOARD!$T$269,IF(DASHBOARD!$J$2=0,0,AO20)))</f>
        <v/>
      </c>
      <c r="AP20" s="383">
        <f>(IF(DASHBOARD!$J$2=AP7,DASHBOARD!$T$269,IF(DASHBOARD!$J$2=0,0,AP20)))</f>
        <v/>
      </c>
      <c r="AQ20" s="383">
        <f>(IF(DASHBOARD!$J$2=AQ7,DASHBOARD!$T$269,IF(DASHBOARD!$J$2=0,0,AQ20)))</f>
        <v/>
      </c>
      <c r="AR20" s="383">
        <f>(IF(DASHBOARD!$J$2=AR7,DASHBOARD!$T$269,IF(DASHBOARD!$J$2=0,0,AR20)))</f>
        <v/>
      </c>
      <c r="AS20" s="383">
        <f>(IF(DASHBOARD!$J$2=AS7,DASHBOARD!$T$269,IF(DASHBOARD!$J$2=0,0,AS20)))</f>
        <v/>
      </c>
      <c r="AT20" s="383">
        <f>(IF(DASHBOARD!$J$2=AT7,DASHBOARD!$T$269,IF(DASHBOARD!$J$2=0,0,AT20)))</f>
        <v/>
      </c>
      <c r="AU20" s="383">
        <f>(IF(DASHBOARD!$J$2=AU7,DASHBOARD!$T$269,IF(DASHBOARD!$J$2=0,0,AU20)))</f>
        <v/>
      </c>
      <c r="AV20" s="383">
        <f>(IF(DASHBOARD!$J$2=AV7,DASHBOARD!$T$269,IF(DASHBOARD!$J$2=0,0,AV20)))</f>
        <v/>
      </c>
      <c r="AW20" s="383">
        <f>(IF(DASHBOARD!$J$2=AW7,DASHBOARD!$T$269,IF(DASHBOARD!$J$2=0,0,AW20)))</f>
        <v/>
      </c>
      <c r="AX20" s="383">
        <f>(IF(DASHBOARD!$J$2=AX7,DASHBOARD!$T$269,IF(DASHBOARD!$J$2=0,0,AX20)))</f>
        <v/>
      </c>
      <c r="AY20" s="383">
        <f>(IF(DASHBOARD!$J$2=AY7,DASHBOARD!$T$269,IF(DASHBOARD!$J$2=0,0,AY20)))</f>
        <v/>
      </c>
      <c r="AZ20" s="383">
        <f>(IF(DASHBOARD!$J$2=AZ7,DASHBOARD!$T$269,IF(DASHBOARD!$J$2=0,0,AZ20)))</f>
        <v/>
      </c>
      <c r="BA20" s="383">
        <f>(IF(DASHBOARD!$J$2=BA7,DASHBOARD!$T$269,IF(DASHBOARD!$J$2=0,0,BA20)))</f>
        <v/>
      </c>
      <c r="BB20" s="384">
        <f>IF(SUM(F20:BA20)&lt;&gt;0,AVERAGEIF(F20:BA20,"&gt;0",F20:BA20),0)</f>
        <v/>
      </c>
      <c r="BC20" s="147" t="n"/>
      <c r="BD20" s="385">
        <f>MAXA(F20:BA20)</f>
        <v/>
      </c>
      <c r="BE20" s="1461">
        <f>IF(BD20&lt;&gt;0,VLOOKUP(BD20,$F$10:$BA$10,MATCH(BD20,F20:BA20,0)),"")</f>
        <v/>
      </c>
      <c r="BF20" s="385">
        <f t="array" ref="BF20">MIN(IF(F20:BA20&gt;0,F20:BA20))</f>
        <v/>
      </c>
      <c r="BG20" s="1461">
        <f>IF(BF20&lt;&gt;0,VLOOKUP(BF20,$F$10:$BA$10,MATCH($BF20,$F20:$BA20,0)),"")</f>
        <v/>
      </c>
      <c r="BI20" s="1368">
        <f>HLOOKUP($BI$9,$S$10:$AI$444,1+$BL20,TRUE)</f>
        <v/>
      </c>
      <c r="BJ20" s="1369">
        <f>HLOOKUP($BJ$9,$AJ$10:$AW$444,1+$BL20,TRUE)</f>
        <v/>
      </c>
      <c r="BK20" s="151" t="n"/>
      <c r="BL20" s="387" t="n">
        <v>10</v>
      </c>
      <c r="BM20" s="389" t="n"/>
    </row>
    <row r="21" ht="20.25" customHeight="1" s="18" thickBot="1" thickTop="1">
      <c r="B21" s="1370" t="n"/>
      <c r="C21" s="1353" t="n"/>
      <c r="D21" s="1462" t="n"/>
      <c r="E21" s="388" t="inlineStr">
        <is>
          <t>Pangkep 150</t>
        </is>
      </c>
      <c r="F21" s="383">
        <f>(IF(DASHBOARD!$J$2=F7,DASHBOARD!$T$268,IF(DASHBOARD!$J$2=0,0,F21)))</f>
        <v/>
      </c>
      <c r="G21" s="383">
        <f>(IF(DASHBOARD!$J$2=G7,DASHBOARD!$T$268,IF(DASHBOARD!$J$2=0,0,G21)))</f>
        <v/>
      </c>
      <c r="H21" s="383">
        <f>(IF(DASHBOARD!$J$2=H7,DASHBOARD!$T$268,IF(DASHBOARD!$J$2=0,0,H21)))</f>
        <v/>
      </c>
      <c r="I21" s="383">
        <f>(IF(DASHBOARD!$J$2=I7,DASHBOARD!$T$268,IF(DASHBOARD!$J$2=0,0,I21)))</f>
        <v/>
      </c>
      <c r="J21" s="383">
        <f>(IF(DASHBOARD!$J$2=J7,DASHBOARD!$T$268,IF(DASHBOARD!$J$2=0,0,J21)))</f>
        <v/>
      </c>
      <c r="K21" s="383">
        <f>(IF(DASHBOARD!$J$2=K7,DASHBOARD!$T$268,IF(DASHBOARD!$J$2=0,0,K21)))</f>
        <v/>
      </c>
      <c r="L21" s="383">
        <f>(IF(DASHBOARD!$J$2=L7,DASHBOARD!$T$268,IF(DASHBOARD!$J$2=0,0,L21)))</f>
        <v/>
      </c>
      <c r="M21" s="383">
        <f>(IF(DASHBOARD!$J$2=M7,DASHBOARD!$T$268,IF(DASHBOARD!$J$2=0,0,M21)))</f>
        <v/>
      </c>
      <c r="N21" s="383">
        <f>(IF(DASHBOARD!$J$2=N7,DASHBOARD!$T$268,IF(DASHBOARD!$J$2=0,0,N21)))</f>
        <v/>
      </c>
      <c r="O21" s="383">
        <f>(IF(DASHBOARD!$J$2=O7,DASHBOARD!$T$268,IF(DASHBOARD!$J$2=0,0,O21)))</f>
        <v/>
      </c>
      <c r="P21" s="383">
        <f>(IF(DASHBOARD!$J$2=P7,DASHBOARD!$T$268,IF(DASHBOARD!$J$2=0,0,P21)))</f>
        <v/>
      </c>
      <c r="Q21" s="383">
        <f>(IF(DASHBOARD!$J$2=Q7,DASHBOARD!$T$268,IF(DASHBOARD!$J$2=0,0,Q21)))</f>
        <v/>
      </c>
      <c r="R21" s="383">
        <f>(IF(DASHBOARD!$J$2=R7,DASHBOARD!$T$268,IF(DASHBOARD!$J$2=0,0,R21)))</f>
        <v/>
      </c>
      <c r="S21" s="383">
        <f>(IF(DASHBOARD!$J$2=S7,DASHBOARD!$T$268,IF(DASHBOARD!$J$2=0,0,S21)))</f>
        <v/>
      </c>
      <c r="T21" s="383">
        <f>(IF(DASHBOARD!$J$2=T7,DASHBOARD!$T$268,IF(DASHBOARD!$J$2=0,0,T21)))</f>
        <v/>
      </c>
      <c r="U21" s="383">
        <f>(IF(DASHBOARD!$J$2=U7,DASHBOARD!$T$268,IF(DASHBOARD!$J$2=0,0,U21)))</f>
        <v/>
      </c>
      <c r="V21" s="383">
        <f>(IF(DASHBOARD!$J$2=V7,DASHBOARD!$T$268,IF(DASHBOARD!$J$2=0,0,V21)))</f>
        <v/>
      </c>
      <c r="W21" s="383">
        <f>(IF(DASHBOARD!$J$2=W7,DASHBOARD!$T$268,IF(DASHBOARD!$J$2=0,0,W21)))</f>
        <v/>
      </c>
      <c r="X21" s="383">
        <f>(IF(DASHBOARD!$J$2=X7,DASHBOARD!$T$268,IF(DASHBOARD!$J$2=0,0,X21)))</f>
        <v/>
      </c>
      <c r="Y21" s="383">
        <f>(IF(DASHBOARD!$J$2=Y7,DASHBOARD!$T$268,IF(DASHBOARD!$J$2=0,0,Y21)))</f>
        <v/>
      </c>
      <c r="Z21" s="383">
        <f>(IF(DASHBOARD!$J$2=Z7,DASHBOARD!$T$268,IF(DASHBOARD!$J$2=0,0,Z21)))</f>
        <v/>
      </c>
      <c r="AA21" s="383">
        <f>(IF(DASHBOARD!$J$2=AA7,DASHBOARD!$T$268,IF(DASHBOARD!$J$2=0,0,AA21)))</f>
        <v/>
      </c>
      <c r="AB21" s="383">
        <f>(IF(DASHBOARD!$J$2=AB7,DASHBOARD!$T$268,IF(DASHBOARD!$J$2=0,0,AB21)))</f>
        <v/>
      </c>
      <c r="AC21" s="383">
        <f>(IF(DASHBOARD!$J$2=AC7,DASHBOARD!$T$268,IF(DASHBOARD!$J$2=0,0,AC21)))</f>
        <v/>
      </c>
      <c r="AD21" s="383">
        <f>(IF(DASHBOARD!$J$2=AD7,DASHBOARD!$T$268,IF(DASHBOARD!$J$2=0,0,AD21)))</f>
        <v/>
      </c>
      <c r="AE21" s="383">
        <f>(IF(DASHBOARD!$J$2=AE7,DASHBOARD!$T$268,IF(DASHBOARD!$J$2=0,0,AE21)))</f>
        <v/>
      </c>
      <c r="AF21" s="383">
        <f>(IF(DASHBOARD!$J$2=AF7,DASHBOARD!$T$268,IF(DASHBOARD!$J$2=0,0,AF21)))</f>
        <v/>
      </c>
      <c r="AG21" s="383">
        <f>(IF(DASHBOARD!$J$2=AG7,DASHBOARD!$T$268,IF(DASHBOARD!$J$2=0,0,AG21)))</f>
        <v/>
      </c>
      <c r="AH21" s="383">
        <f>(IF(DASHBOARD!$J$2=AH7,DASHBOARD!$T$268,IF(DASHBOARD!$J$2=0,0,AH21)))</f>
        <v/>
      </c>
      <c r="AI21" s="383">
        <f>(IF(DASHBOARD!$J$2=AI7,DASHBOARD!$T$268,IF(DASHBOARD!$J$2=0,0,AI21)))</f>
        <v/>
      </c>
      <c r="AJ21" s="383">
        <f>(IF(DASHBOARD!$J$2=AJ7,DASHBOARD!$T$268,IF(DASHBOARD!$J$2=0,0,AJ21)))</f>
        <v/>
      </c>
      <c r="AK21" s="383">
        <f>(IF(DASHBOARD!$J$2=AK7,DASHBOARD!$T$268,IF(DASHBOARD!$J$2=0,0,AK21)))</f>
        <v/>
      </c>
      <c r="AL21" s="383">
        <f>(IF(DASHBOARD!$J$2=AL7,DASHBOARD!$T$268,IF(DASHBOARD!$J$2=0,0,AL21)))</f>
        <v/>
      </c>
      <c r="AM21" s="383">
        <f>(IF(DASHBOARD!$J$2=AM7,DASHBOARD!$T$268,IF(DASHBOARD!$J$2=0,0,AM21)))</f>
        <v/>
      </c>
      <c r="AN21" s="383">
        <f>(IF(DASHBOARD!$J$2=AN7,DASHBOARD!$T$268,IF(DASHBOARD!$J$2=0,0,AN21)))</f>
        <v/>
      </c>
      <c r="AO21" s="383">
        <f>(IF(DASHBOARD!$J$2=AO7,DASHBOARD!$T$268,IF(DASHBOARD!$J$2=0,0,AO21)))</f>
        <v/>
      </c>
      <c r="AP21" s="383">
        <f>(IF(DASHBOARD!$J$2=AP7,DASHBOARD!$T$268,IF(DASHBOARD!$J$2=0,0,AP21)))</f>
        <v/>
      </c>
      <c r="AQ21" s="383">
        <f>(IF(DASHBOARD!$J$2=AQ7,DASHBOARD!$T$268,IF(DASHBOARD!$J$2=0,0,AQ21)))</f>
        <v/>
      </c>
      <c r="AR21" s="383">
        <f>(IF(DASHBOARD!$J$2=AR7,DASHBOARD!$T$268,IF(DASHBOARD!$J$2=0,0,AR21)))</f>
        <v/>
      </c>
      <c r="AS21" s="383">
        <f>(IF(DASHBOARD!$J$2=AS7,DASHBOARD!$T$268,IF(DASHBOARD!$J$2=0,0,AS21)))</f>
        <v/>
      </c>
      <c r="AT21" s="383">
        <f>(IF(DASHBOARD!$J$2=AT7,DASHBOARD!$T$268,IF(DASHBOARD!$J$2=0,0,AT21)))</f>
        <v/>
      </c>
      <c r="AU21" s="383">
        <f>(IF(DASHBOARD!$J$2=AU7,DASHBOARD!$T$268,IF(DASHBOARD!$J$2=0,0,AU21)))</f>
        <v/>
      </c>
      <c r="AV21" s="383">
        <f>(IF(DASHBOARD!$J$2=AV7,DASHBOARD!$T$268,IF(DASHBOARD!$J$2=0,0,AV21)))</f>
        <v/>
      </c>
      <c r="AW21" s="383">
        <f>(IF(DASHBOARD!$J$2=AW7,DASHBOARD!$T$268,IF(DASHBOARD!$J$2=0,0,AW21)))</f>
        <v/>
      </c>
      <c r="AX21" s="383">
        <f>(IF(DASHBOARD!$J$2=AX7,DASHBOARD!$T$268,IF(DASHBOARD!$J$2=0,0,AX21)))</f>
        <v/>
      </c>
      <c r="AY21" s="383">
        <f>(IF(DASHBOARD!$J$2=AY7,DASHBOARD!$T$268,IF(DASHBOARD!$J$2=0,0,AY21)))</f>
        <v/>
      </c>
      <c r="AZ21" s="383">
        <f>(IF(DASHBOARD!$J$2=AZ7,DASHBOARD!$T$268,IF(DASHBOARD!$J$2=0,0,AZ21)))</f>
        <v/>
      </c>
      <c r="BA21" s="383">
        <f>(IF(DASHBOARD!$J$2=BA7,DASHBOARD!$T$268,IF(DASHBOARD!$J$2=0,0,BA21)))</f>
        <v/>
      </c>
      <c r="BB21" s="384">
        <f>IF(SUM(F21:BA21)&lt;&gt;0,AVERAGEIF(F21:BA21,"&gt;0",F21:BA21),0)</f>
        <v/>
      </c>
      <c r="BC21" s="147" t="n"/>
      <c r="BD21" s="385">
        <f>MAXA(F21:BA21)</f>
        <v/>
      </c>
      <c r="BE21" s="1461">
        <f>IF(BD21&lt;&gt;0,VLOOKUP(BD21,$F$10:$BA$10,MATCH(BD21,F21:BA21,0)),"")</f>
        <v/>
      </c>
      <c r="BF21" s="385">
        <f t="array" ref="BF21">MIN(IF(F21:BA21&gt;0,F21:BA21))</f>
        <v/>
      </c>
      <c r="BG21" s="1461">
        <f>IF(BF21&lt;&gt;0,VLOOKUP(BF21,$F$10:$BA$10,MATCH($BF21,$F21:$BA21,0)),"")</f>
        <v/>
      </c>
      <c r="BI21" s="1368">
        <f>HLOOKUP($BI$9,$S$10:$AI$444,1+$BL21,TRUE)</f>
        <v/>
      </c>
      <c r="BJ21" s="1369">
        <f>HLOOKUP($BJ$9,$AJ$10:$AW$444,1+$BL21,TRUE)</f>
        <v/>
      </c>
      <c r="BK21" s="151" t="n"/>
      <c r="BL21" s="387" t="n">
        <v>11</v>
      </c>
      <c r="BM21" s="389" t="n"/>
    </row>
    <row r="22" ht="20.25" customHeight="1" s="18" thickBot="1" thickTop="1">
      <c r="B22" s="1370" t="n"/>
      <c r="C22" s="1353" t="n"/>
      <c r="D22" s="1462" t="n"/>
      <c r="E22" s="388" t="inlineStr">
        <is>
          <t>Daya Baru # 1, 150</t>
        </is>
      </c>
      <c r="F22" s="383">
        <f>(IF(DASHBOARD!$J$2=F7,DASHBOARD!$T$270,IF(DASHBOARD!$J$2=0,0,F22)))</f>
        <v/>
      </c>
      <c r="G22" s="383">
        <f>(IF(DASHBOARD!$J$2=G7,DASHBOARD!$T$270,IF(DASHBOARD!$J$2=0,0,G22)))</f>
        <v/>
      </c>
      <c r="H22" s="383">
        <f>(IF(DASHBOARD!$J$2=H7,DASHBOARD!$T$270,IF(DASHBOARD!$J$2=0,0,H22)))</f>
        <v/>
      </c>
      <c r="I22" s="383">
        <f>(IF(DASHBOARD!$J$2=I7,DASHBOARD!$T$270,IF(DASHBOARD!$J$2=0,0,I22)))</f>
        <v/>
      </c>
      <c r="J22" s="383">
        <f>(IF(DASHBOARD!$J$2=J7,DASHBOARD!$T$270,IF(DASHBOARD!$J$2=0,0,J22)))</f>
        <v/>
      </c>
      <c r="K22" s="383">
        <f>(IF(DASHBOARD!$J$2=K7,DASHBOARD!$T$270,IF(DASHBOARD!$J$2=0,0,K22)))</f>
        <v/>
      </c>
      <c r="L22" s="383">
        <f>(IF(DASHBOARD!$J$2=L7,DASHBOARD!$T$270,IF(DASHBOARD!$J$2=0,0,L22)))</f>
        <v/>
      </c>
      <c r="M22" s="383">
        <f>(IF(DASHBOARD!$J$2=M7,DASHBOARD!$T$270,IF(DASHBOARD!$J$2=0,0,M22)))</f>
        <v/>
      </c>
      <c r="N22" s="383">
        <f>(IF(DASHBOARD!$J$2=N7,DASHBOARD!$T$270,IF(DASHBOARD!$J$2=0,0,N22)))</f>
        <v/>
      </c>
      <c r="O22" s="383">
        <f>(IF(DASHBOARD!$J$2=O7,DASHBOARD!$T$270,IF(DASHBOARD!$J$2=0,0,O22)))</f>
        <v/>
      </c>
      <c r="P22" s="383">
        <f>(IF(DASHBOARD!$J$2=P7,DASHBOARD!$T$270,IF(DASHBOARD!$J$2=0,0,P22)))</f>
        <v/>
      </c>
      <c r="Q22" s="383">
        <f>(IF(DASHBOARD!$J$2=Q7,DASHBOARD!$T$270,IF(DASHBOARD!$J$2=0,0,Q22)))</f>
        <v/>
      </c>
      <c r="R22" s="383">
        <f>(IF(DASHBOARD!$J$2=R7,DASHBOARD!$T$270,IF(DASHBOARD!$J$2=0,0,R22)))</f>
        <v/>
      </c>
      <c r="S22" s="383">
        <f>(IF(DASHBOARD!$J$2=S7,DASHBOARD!$T$270,IF(DASHBOARD!$J$2=0,0,S22)))</f>
        <v/>
      </c>
      <c r="T22" s="383">
        <f>(IF(DASHBOARD!$J$2=T7,DASHBOARD!$T$270,IF(DASHBOARD!$J$2=0,0,T22)))</f>
        <v/>
      </c>
      <c r="U22" s="383">
        <f>(IF(DASHBOARD!$J$2=U7,DASHBOARD!$T$270,IF(DASHBOARD!$J$2=0,0,U22)))</f>
        <v/>
      </c>
      <c r="V22" s="383">
        <f>(IF(DASHBOARD!$J$2=V7,DASHBOARD!$T$270,IF(DASHBOARD!$J$2=0,0,V22)))</f>
        <v/>
      </c>
      <c r="W22" s="383">
        <f>(IF(DASHBOARD!$J$2=W7,DASHBOARD!$T$270,IF(DASHBOARD!$J$2=0,0,W22)))</f>
        <v/>
      </c>
      <c r="X22" s="383">
        <f>(IF(DASHBOARD!$J$2=X7,DASHBOARD!$T$270,IF(DASHBOARD!$J$2=0,0,X22)))</f>
        <v/>
      </c>
      <c r="Y22" s="383">
        <f>(IF(DASHBOARD!$J$2=Y7,DASHBOARD!$T$270,IF(DASHBOARD!$J$2=0,0,Y22)))</f>
        <v/>
      </c>
      <c r="Z22" s="383">
        <f>(IF(DASHBOARD!$J$2=Z7,DASHBOARD!$T$270,IF(DASHBOARD!$J$2=0,0,Z22)))</f>
        <v/>
      </c>
      <c r="AA22" s="383">
        <f>(IF(DASHBOARD!$J$2=AA7,DASHBOARD!$T$270,IF(DASHBOARD!$J$2=0,0,AA22)))</f>
        <v/>
      </c>
      <c r="AB22" s="383">
        <f>(IF(DASHBOARD!$J$2=AB7,DASHBOARD!$T$270,IF(DASHBOARD!$J$2=0,0,AB22)))</f>
        <v/>
      </c>
      <c r="AC22" s="383">
        <f>(IF(DASHBOARD!$J$2=AC7,DASHBOARD!$T$270,IF(DASHBOARD!$J$2=0,0,AC22)))</f>
        <v/>
      </c>
      <c r="AD22" s="383">
        <f>(IF(DASHBOARD!$J$2=AD7,DASHBOARD!$T$270,IF(DASHBOARD!$J$2=0,0,AD22)))</f>
        <v/>
      </c>
      <c r="AE22" s="383">
        <f>(IF(DASHBOARD!$J$2=AE7,DASHBOARD!$T$270,IF(DASHBOARD!$J$2=0,0,AE22)))</f>
        <v/>
      </c>
      <c r="AF22" s="383">
        <f>(IF(DASHBOARD!$J$2=AF7,DASHBOARD!$T$270,IF(DASHBOARD!$J$2=0,0,AF22)))</f>
        <v/>
      </c>
      <c r="AG22" s="383">
        <f>(IF(DASHBOARD!$J$2=AG7,DASHBOARD!$T$270,IF(DASHBOARD!$J$2=0,0,AG22)))</f>
        <v/>
      </c>
      <c r="AH22" s="383">
        <f>(IF(DASHBOARD!$J$2=AH7,DASHBOARD!$T$270,IF(DASHBOARD!$J$2=0,0,AH22)))</f>
        <v/>
      </c>
      <c r="AI22" s="383">
        <f>(IF(DASHBOARD!$J$2=AI7,DASHBOARD!$T$270,IF(DASHBOARD!$J$2=0,0,AI22)))</f>
        <v/>
      </c>
      <c r="AJ22" s="383">
        <f>(IF(DASHBOARD!$J$2=AJ7,DASHBOARD!$T$270,IF(DASHBOARD!$J$2=0,0,AJ22)))</f>
        <v/>
      </c>
      <c r="AK22" s="383">
        <f>(IF(DASHBOARD!$J$2=AK7,DASHBOARD!$T$270,IF(DASHBOARD!$J$2=0,0,AK22)))</f>
        <v/>
      </c>
      <c r="AL22" s="383">
        <f>(IF(DASHBOARD!$J$2=AL7,DASHBOARD!$T$270,IF(DASHBOARD!$J$2=0,0,AL22)))</f>
        <v/>
      </c>
      <c r="AM22" s="383">
        <f>(IF(DASHBOARD!$J$2=AM7,DASHBOARD!$T$270,IF(DASHBOARD!$J$2=0,0,AM22)))</f>
        <v/>
      </c>
      <c r="AN22" s="383">
        <f>(IF(DASHBOARD!$J$2=AN7,DASHBOARD!$T$270,IF(DASHBOARD!$J$2=0,0,AN22)))</f>
        <v/>
      </c>
      <c r="AO22" s="383">
        <f>(IF(DASHBOARD!$J$2=AO7,DASHBOARD!$T$270,IF(DASHBOARD!$J$2=0,0,AO22)))</f>
        <v/>
      </c>
      <c r="AP22" s="383">
        <f>(IF(DASHBOARD!$J$2=AP7,DASHBOARD!$T$270,IF(DASHBOARD!$J$2=0,0,AP22)))</f>
        <v/>
      </c>
      <c r="AQ22" s="383">
        <f>(IF(DASHBOARD!$J$2=AQ7,DASHBOARD!$T$270,IF(DASHBOARD!$J$2=0,0,AQ22)))</f>
        <v/>
      </c>
      <c r="AR22" s="383">
        <f>(IF(DASHBOARD!$J$2=AR7,DASHBOARD!$T$270,IF(DASHBOARD!$J$2=0,0,AR22)))</f>
        <v/>
      </c>
      <c r="AS22" s="383">
        <f>(IF(DASHBOARD!$J$2=AS7,DASHBOARD!$T$270,IF(DASHBOARD!$J$2=0,0,AS22)))</f>
        <v/>
      </c>
      <c r="AT22" s="383">
        <f>(IF(DASHBOARD!$J$2=AT7,DASHBOARD!$T$270,IF(DASHBOARD!$J$2=0,0,AT22)))</f>
        <v/>
      </c>
      <c r="AU22" s="383">
        <f>(IF(DASHBOARD!$J$2=AU7,DASHBOARD!$T$270,IF(DASHBOARD!$J$2=0,0,AU22)))</f>
        <v/>
      </c>
      <c r="AV22" s="383">
        <f>(IF(DASHBOARD!$J$2=AV7,DASHBOARD!$T$270,IF(DASHBOARD!$J$2=0,0,AV22)))</f>
        <v/>
      </c>
      <c r="AW22" s="383">
        <f>(IF(DASHBOARD!$J$2=AW7,DASHBOARD!$T$270,IF(DASHBOARD!$J$2=0,0,AW22)))</f>
        <v/>
      </c>
      <c r="AX22" s="383">
        <f>(IF(DASHBOARD!$J$2=AX7,DASHBOARD!$T$270,IF(DASHBOARD!$J$2=0,0,AX22)))</f>
        <v/>
      </c>
      <c r="AY22" s="383">
        <f>(IF(DASHBOARD!$J$2=AY7,DASHBOARD!$T$270,IF(DASHBOARD!$J$2=0,0,AY22)))</f>
        <v/>
      </c>
      <c r="AZ22" s="383">
        <f>(IF(DASHBOARD!$J$2=AZ7,DASHBOARD!$T$270,IF(DASHBOARD!$J$2=0,0,AZ22)))</f>
        <v/>
      </c>
      <c r="BA22" s="383">
        <f>(IF(DASHBOARD!$J$2=BA7,DASHBOARD!$T$270,IF(DASHBOARD!$J$2=0,0,BA22)))</f>
        <v/>
      </c>
      <c r="BB22" s="384">
        <f>IF(SUM(F22:BA22)&lt;&gt;0,AVERAGEIF(F22:BA22,"&gt;0",F22:BA22),0)</f>
        <v/>
      </c>
      <c r="BC22" s="147" t="n"/>
      <c r="BD22" s="385">
        <f>MAXA(F22:BA22)</f>
        <v/>
      </c>
      <c r="BE22" s="1461">
        <f>IF(BD22&lt;&gt;0,VLOOKUP(BD22,$F$10:$BA$10,MATCH(BD22,F22:BA22,0)),"")</f>
        <v/>
      </c>
      <c r="BF22" s="385">
        <f t="array" ref="BF22">MIN(IF(F22:BA22&gt;0,F22:BA22))</f>
        <v/>
      </c>
      <c r="BG22" s="1461">
        <f>IF(BF22&lt;&gt;0,VLOOKUP(BF22,$F$10:$BA$10,MATCH($BF22,$F22:$BA22,0)),"")</f>
        <v/>
      </c>
      <c r="BI22" s="1368">
        <f>HLOOKUP($BI$9,$S$10:$AI$444,1+$BL22,TRUE)</f>
        <v/>
      </c>
      <c r="BJ22" s="1369">
        <f>HLOOKUP($BJ$9,$AJ$10:$AW$444,1+$BL22,TRUE)</f>
        <v/>
      </c>
      <c r="BK22" s="151" t="n"/>
      <c r="BL22" s="387" t="n">
        <v>12</v>
      </c>
      <c r="BM22" s="389" t="n"/>
    </row>
    <row r="23" ht="20.25" customHeight="1" s="18" thickBot="1" thickTop="1">
      <c r="B23" s="1370" t="n"/>
      <c r="C23" s="1353" t="n"/>
      <c r="D23" s="1463" t="n"/>
      <c r="E23" s="388" t="inlineStr">
        <is>
          <t>Daya Baru # 2, 150</t>
        </is>
      </c>
      <c r="F23" s="383">
        <f>(IF(DASHBOARD!$J$2=F7,DASHBOARD!$T$271,IF(DASHBOARD!$J$2=0,0,F23)))</f>
        <v/>
      </c>
      <c r="G23" s="383">
        <f>(IF(DASHBOARD!$J$2=G7,DASHBOARD!$T$271,IF(DASHBOARD!$J$2=0,0,G23)))</f>
        <v/>
      </c>
      <c r="H23" s="383">
        <f>(IF(DASHBOARD!$J$2=H7,DASHBOARD!$T$271,IF(DASHBOARD!$J$2=0,0,H23)))</f>
        <v/>
      </c>
      <c r="I23" s="383">
        <f>(IF(DASHBOARD!$J$2=I7,DASHBOARD!$T$271,IF(DASHBOARD!$J$2=0,0,I23)))</f>
        <v/>
      </c>
      <c r="J23" s="383">
        <f>(IF(DASHBOARD!$J$2=J7,DASHBOARD!$T$271,IF(DASHBOARD!$J$2=0,0,J23)))</f>
        <v/>
      </c>
      <c r="K23" s="383">
        <f>(IF(DASHBOARD!$J$2=K7,DASHBOARD!$T$271,IF(DASHBOARD!$J$2=0,0,K23)))</f>
        <v/>
      </c>
      <c r="L23" s="383">
        <f>(IF(DASHBOARD!$J$2=L7,DASHBOARD!$T$271,IF(DASHBOARD!$J$2=0,0,L23)))</f>
        <v/>
      </c>
      <c r="M23" s="383">
        <f>(IF(DASHBOARD!$J$2=M7,DASHBOARD!$T$271,IF(DASHBOARD!$J$2=0,0,M23)))</f>
        <v/>
      </c>
      <c r="N23" s="383">
        <f>(IF(DASHBOARD!$J$2=N7,DASHBOARD!$T$271,IF(DASHBOARD!$J$2=0,0,N23)))</f>
        <v/>
      </c>
      <c r="O23" s="383">
        <f>(IF(DASHBOARD!$J$2=O7,DASHBOARD!$T$271,IF(DASHBOARD!$J$2=0,0,O23)))</f>
        <v/>
      </c>
      <c r="P23" s="383">
        <f>(IF(DASHBOARD!$J$2=P7,DASHBOARD!$T$271,IF(DASHBOARD!$J$2=0,0,P23)))</f>
        <v/>
      </c>
      <c r="Q23" s="383">
        <f>(IF(DASHBOARD!$J$2=Q7,DASHBOARD!$T$271,IF(DASHBOARD!$J$2=0,0,Q23)))</f>
        <v/>
      </c>
      <c r="R23" s="383">
        <f>(IF(DASHBOARD!$J$2=R7,DASHBOARD!$T$271,IF(DASHBOARD!$J$2=0,0,R23)))</f>
        <v/>
      </c>
      <c r="S23" s="383">
        <f>(IF(DASHBOARD!$J$2=S7,DASHBOARD!$T$271,IF(DASHBOARD!$J$2=0,0,S23)))</f>
        <v/>
      </c>
      <c r="T23" s="383">
        <f>(IF(DASHBOARD!$J$2=T7,DASHBOARD!$T$271,IF(DASHBOARD!$J$2=0,0,T23)))</f>
        <v/>
      </c>
      <c r="U23" s="383">
        <f>(IF(DASHBOARD!$J$2=U7,DASHBOARD!$T$271,IF(DASHBOARD!$J$2=0,0,U23)))</f>
        <v/>
      </c>
      <c r="V23" s="383">
        <f>(IF(DASHBOARD!$J$2=V7,DASHBOARD!$T$271,IF(DASHBOARD!$J$2=0,0,V23)))</f>
        <v/>
      </c>
      <c r="W23" s="383">
        <f>(IF(DASHBOARD!$J$2=W7,DASHBOARD!$T$271,IF(DASHBOARD!$J$2=0,0,W23)))</f>
        <v/>
      </c>
      <c r="X23" s="383">
        <f>(IF(DASHBOARD!$J$2=X7,DASHBOARD!$T$271,IF(DASHBOARD!$J$2=0,0,X23)))</f>
        <v/>
      </c>
      <c r="Y23" s="383">
        <f>(IF(DASHBOARD!$J$2=Y7,DASHBOARD!$T$271,IF(DASHBOARD!$J$2=0,0,Y23)))</f>
        <v/>
      </c>
      <c r="Z23" s="383">
        <f>(IF(DASHBOARD!$J$2=Z7,DASHBOARD!$T$271,IF(DASHBOARD!$J$2=0,0,Z23)))</f>
        <v/>
      </c>
      <c r="AA23" s="383">
        <f>(IF(DASHBOARD!$J$2=AA7,DASHBOARD!$T$271,IF(DASHBOARD!$J$2=0,0,AA23)))</f>
        <v/>
      </c>
      <c r="AB23" s="383">
        <f>(IF(DASHBOARD!$J$2=AB7,DASHBOARD!$T$271,IF(DASHBOARD!$J$2=0,0,AB23)))</f>
        <v/>
      </c>
      <c r="AC23" s="383">
        <f>(IF(DASHBOARD!$J$2=AC7,DASHBOARD!$T$271,IF(DASHBOARD!$J$2=0,0,AC23)))</f>
        <v/>
      </c>
      <c r="AD23" s="383">
        <f>(IF(DASHBOARD!$J$2=AD7,DASHBOARD!$T$271,IF(DASHBOARD!$J$2=0,0,AD23)))</f>
        <v/>
      </c>
      <c r="AE23" s="383">
        <f>(IF(DASHBOARD!$J$2=AE7,DASHBOARD!$T$271,IF(DASHBOARD!$J$2=0,0,AE23)))</f>
        <v/>
      </c>
      <c r="AF23" s="383">
        <f>(IF(DASHBOARD!$J$2=AF7,DASHBOARD!$T$271,IF(DASHBOARD!$J$2=0,0,AF23)))</f>
        <v/>
      </c>
      <c r="AG23" s="383">
        <f>(IF(DASHBOARD!$J$2=AG7,DASHBOARD!$T$271,IF(DASHBOARD!$J$2=0,0,AG23)))</f>
        <v/>
      </c>
      <c r="AH23" s="383">
        <f>(IF(DASHBOARD!$J$2=AH7,DASHBOARD!$T$271,IF(DASHBOARD!$J$2=0,0,AH23)))</f>
        <v/>
      </c>
      <c r="AI23" s="383">
        <f>(IF(DASHBOARD!$J$2=AI7,DASHBOARD!$T$271,IF(DASHBOARD!$J$2=0,0,AI23)))</f>
        <v/>
      </c>
      <c r="AJ23" s="383">
        <f>(IF(DASHBOARD!$J$2=AJ7,DASHBOARD!$T$271,IF(DASHBOARD!$J$2=0,0,AJ23)))</f>
        <v/>
      </c>
      <c r="AK23" s="383">
        <f>(IF(DASHBOARD!$J$2=AK7,DASHBOARD!$T$271,IF(DASHBOARD!$J$2=0,0,AK23)))</f>
        <v/>
      </c>
      <c r="AL23" s="383">
        <f>(IF(DASHBOARD!$J$2=AL7,DASHBOARD!$T$271,IF(DASHBOARD!$J$2=0,0,AL23)))</f>
        <v/>
      </c>
      <c r="AM23" s="383">
        <f>(IF(DASHBOARD!$J$2=AM7,DASHBOARD!$T$271,IF(DASHBOARD!$J$2=0,0,AM23)))</f>
        <v/>
      </c>
      <c r="AN23" s="383">
        <f>(IF(DASHBOARD!$J$2=AN7,DASHBOARD!$T$271,IF(DASHBOARD!$J$2=0,0,AN23)))</f>
        <v/>
      </c>
      <c r="AO23" s="383">
        <f>(IF(DASHBOARD!$J$2=AO7,DASHBOARD!$T$271,IF(DASHBOARD!$J$2=0,0,AO23)))</f>
        <v/>
      </c>
      <c r="AP23" s="383">
        <f>(IF(DASHBOARD!$J$2=AP7,DASHBOARD!$T$271,IF(DASHBOARD!$J$2=0,0,AP23)))</f>
        <v/>
      </c>
      <c r="AQ23" s="383">
        <f>(IF(DASHBOARD!$J$2=AQ7,DASHBOARD!$T$271,IF(DASHBOARD!$J$2=0,0,AQ23)))</f>
        <v/>
      </c>
      <c r="AR23" s="383">
        <f>(IF(DASHBOARD!$J$2=AR7,DASHBOARD!$T$271,IF(DASHBOARD!$J$2=0,0,AR23)))</f>
        <v/>
      </c>
      <c r="AS23" s="383">
        <f>(IF(DASHBOARD!$J$2=AS7,DASHBOARD!$T$271,IF(DASHBOARD!$J$2=0,0,AS23)))</f>
        <v/>
      </c>
      <c r="AT23" s="383">
        <f>(IF(DASHBOARD!$J$2=AT7,DASHBOARD!$T$271,IF(DASHBOARD!$J$2=0,0,AT23)))</f>
        <v/>
      </c>
      <c r="AU23" s="383">
        <f>(IF(DASHBOARD!$J$2=AU7,DASHBOARD!$T$271,IF(DASHBOARD!$J$2=0,0,AU23)))</f>
        <v/>
      </c>
      <c r="AV23" s="383">
        <f>(IF(DASHBOARD!$J$2=AV7,DASHBOARD!$T$271,IF(DASHBOARD!$J$2=0,0,AV23)))</f>
        <v/>
      </c>
      <c r="AW23" s="383">
        <f>(IF(DASHBOARD!$J$2=AW7,DASHBOARD!$T$271,IF(DASHBOARD!$J$2=0,0,AW23)))</f>
        <v/>
      </c>
      <c r="AX23" s="383">
        <f>(IF(DASHBOARD!$J$2=AX7,DASHBOARD!$T$271,IF(DASHBOARD!$J$2=0,0,AX23)))</f>
        <v/>
      </c>
      <c r="AY23" s="383">
        <f>(IF(DASHBOARD!$J$2=AY7,DASHBOARD!$T$271,IF(DASHBOARD!$J$2=0,0,AY23)))</f>
        <v/>
      </c>
      <c r="AZ23" s="383">
        <f>(IF(DASHBOARD!$J$2=AZ7,DASHBOARD!$T$271,IF(DASHBOARD!$J$2=0,0,AZ23)))</f>
        <v/>
      </c>
      <c r="BA23" s="383">
        <f>(IF(DASHBOARD!$J$2=BA7,DASHBOARD!$T$271,IF(DASHBOARD!$J$2=0,0,BA23)))</f>
        <v/>
      </c>
      <c r="BB23" s="384">
        <f>IF(SUM(F23:BA23)&lt;&gt;0,AVERAGEIF(F23:BA23,"&gt;0",F23:BA23),0)</f>
        <v/>
      </c>
      <c r="BC23" s="147" t="n"/>
      <c r="BD23" s="385">
        <f>MAXA(F23:BA23)</f>
        <v/>
      </c>
      <c r="BE23" s="1461">
        <f>IF(BD23&lt;&gt;0,VLOOKUP(BD23,$F$10:$BA$10,MATCH(BD23,F23:BA23,0)),"")</f>
        <v/>
      </c>
      <c r="BF23" s="385">
        <f t="array" ref="BF23">MIN(IF(F23:BA23&gt;0,F23:BA23))</f>
        <v/>
      </c>
      <c r="BG23" s="1461">
        <f>IF(BF23&lt;&gt;0,VLOOKUP(BF23,$F$10:$BA$10,MATCH($BF23,$F23:$BA23,0)),"")</f>
        <v/>
      </c>
      <c r="BI23" s="1368">
        <f>HLOOKUP($BI$9,$S$10:$AI$444,1+$BL23,TRUE)</f>
        <v/>
      </c>
      <c r="BJ23" s="1369">
        <f>HLOOKUP($BJ$9,$AJ$10:$AW$444,1+$BL23,TRUE)</f>
        <v/>
      </c>
      <c r="BK23" s="151" t="n"/>
      <c r="BL23" s="387" t="n">
        <v>13</v>
      </c>
      <c r="BM23" s="389" t="n"/>
    </row>
    <row r="24" ht="20.25" customHeight="1" s="18" thickBot="1" thickTop="1">
      <c r="B24" s="1370" t="n"/>
      <c r="C24" s="1353" t="n"/>
      <c r="D24" s="1080" t="n"/>
      <c r="E24" s="388" t="n"/>
      <c r="F24" s="383" t="n"/>
      <c r="G24" s="383" t="n"/>
      <c r="H24" s="383" t="n"/>
      <c r="I24" s="383" t="n"/>
      <c r="J24" s="383" t="n"/>
      <c r="K24" s="383" t="n"/>
      <c r="L24" s="383" t="n"/>
      <c r="M24" s="383" t="n"/>
      <c r="N24" s="383" t="n"/>
      <c r="O24" s="383" t="n"/>
      <c r="P24" s="383" t="n"/>
      <c r="Q24" s="383" t="n"/>
      <c r="R24" s="383" t="n"/>
      <c r="S24" s="383" t="n"/>
      <c r="T24" s="383" t="n"/>
      <c r="U24" s="383" t="n"/>
      <c r="V24" s="383" t="n"/>
      <c r="W24" s="383" t="n"/>
      <c r="X24" s="383" t="n"/>
      <c r="Y24" s="383" t="n"/>
      <c r="Z24" s="383" t="n"/>
      <c r="AA24" s="383" t="n"/>
      <c r="AB24" s="383" t="n"/>
      <c r="AC24" s="383" t="n"/>
      <c r="AD24" s="383" t="n"/>
      <c r="AE24" s="383" t="n"/>
      <c r="AF24" s="383" t="n"/>
      <c r="AG24" s="383" t="n"/>
      <c r="AH24" s="383" t="n"/>
      <c r="AI24" s="383" t="n"/>
      <c r="AJ24" s="383" t="n"/>
      <c r="AK24" s="383" t="n"/>
      <c r="AL24" s="383" t="n"/>
      <c r="AM24" s="383" t="n"/>
      <c r="AN24" s="383" t="n"/>
      <c r="AO24" s="383" t="n"/>
      <c r="AP24" s="383" t="n"/>
      <c r="AQ24" s="383" t="n"/>
      <c r="AR24" s="383" t="n"/>
      <c r="AS24" s="383" t="n"/>
      <c r="AT24" s="383" t="n"/>
      <c r="AU24" s="383" t="n"/>
      <c r="AV24" s="383" t="n"/>
      <c r="AW24" s="383" t="n"/>
      <c r="AX24" s="383" t="n"/>
      <c r="AY24" s="383" t="n"/>
      <c r="AZ24" s="383" t="n"/>
      <c r="BA24" s="383" t="n"/>
      <c r="BB24" s="384">
        <f>IF(SUM(F24:BA24)&lt;&gt;0,AVERAGEIF(F24:BA24,"&gt;0",F24:BA24),0)</f>
        <v/>
      </c>
      <c r="BC24" s="147" t="n"/>
      <c r="BD24" s="385">
        <f>MAXA(F24:BA24)</f>
        <v/>
      </c>
      <c r="BE24" s="1461">
        <f>IF(BD24&lt;&gt;0,VLOOKUP(BD24,$F$10:$BA$10,MATCH(BD24,F24:BA24,0)),"")</f>
        <v/>
      </c>
      <c r="BF24" s="385">
        <f t="array" ref="BF24">MIN(IF(F24:BA24&gt;0,F24:BA24))</f>
        <v/>
      </c>
      <c r="BG24" s="1461">
        <f>IF(BF24&lt;&gt;0,VLOOKUP(BF24,$F$10:$BA$10,MATCH($BF24,$F24:$BA24,0)),"")</f>
        <v/>
      </c>
      <c r="BI24" s="1368">
        <f>HLOOKUP($BI$9,$S$10:$AI$444,1+$BL24,TRUE)</f>
        <v/>
      </c>
      <c r="BJ24" s="1369">
        <f>HLOOKUP($BJ$9,$AJ$10:$AW$444,1+$BL24,TRUE)</f>
        <v/>
      </c>
      <c r="BK24" s="151" t="n"/>
      <c r="BL24" s="387" t="n">
        <v>14</v>
      </c>
      <c r="BM24" s="389" t="n"/>
    </row>
    <row r="25" ht="20.25" customHeight="1" s="18" thickBot="1" thickTop="1">
      <c r="B25" s="1370" t="n"/>
      <c r="C25" s="1353" t="n"/>
      <c r="D25" s="1078" t="inlineStr">
        <is>
          <t>Pangkep 150</t>
        </is>
      </c>
      <c r="E25" s="388" t="inlineStr">
        <is>
          <t>Bosowa 150</t>
        </is>
      </c>
      <c r="F25" s="383">
        <f>(IF(DASHBOARD!$J$2=F7,DASHBOARD!$T$268,IF(DASHBOARD!$J$2=0,0,F25)))</f>
        <v/>
      </c>
      <c r="G25" s="383">
        <f>(IF(DASHBOARD!$J$2=G7,DASHBOARD!$T$268,IF(DASHBOARD!$J$2=0,0,G25)))</f>
        <v/>
      </c>
      <c r="H25" s="383">
        <f>(IF(DASHBOARD!$J$2=H7,DASHBOARD!$T$268,IF(DASHBOARD!$J$2=0,0,H25)))</f>
        <v/>
      </c>
      <c r="I25" s="383">
        <f>(IF(DASHBOARD!$J$2=I7,DASHBOARD!$T$268,IF(DASHBOARD!$J$2=0,0,I25)))</f>
        <v/>
      </c>
      <c r="J25" s="383">
        <f>(IF(DASHBOARD!$J$2=J7,DASHBOARD!$T$268,IF(DASHBOARD!$J$2=0,0,J25)))</f>
        <v/>
      </c>
      <c r="K25" s="383">
        <f>(IF(DASHBOARD!$J$2=K7,DASHBOARD!$T$268,IF(DASHBOARD!$J$2=0,0,K25)))</f>
        <v/>
      </c>
      <c r="L25" s="383">
        <f>(IF(DASHBOARD!$J$2=L7,DASHBOARD!$T$268,IF(DASHBOARD!$J$2=0,0,L25)))</f>
        <v/>
      </c>
      <c r="M25" s="383">
        <f>(IF(DASHBOARD!$J$2=M7,DASHBOARD!$T$268,IF(DASHBOARD!$J$2=0,0,M25)))</f>
        <v/>
      </c>
      <c r="N25" s="383">
        <f>(IF(DASHBOARD!$J$2=N7,DASHBOARD!$T$268,IF(DASHBOARD!$J$2=0,0,N25)))</f>
        <v/>
      </c>
      <c r="O25" s="383">
        <f>(IF(DASHBOARD!$J$2=O7,DASHBOARD!$T$268,IF(DASHBOARD!$J$2=0,0,O25)))</f>
        <v/>
      </c>
      <c r="P25" s="383">
        <f>(IF(DASHBOARD!$J$2=P7,DASHBOARD!$T$268,IF(DASHBOARD!$J$2=0,0,P25)))</f>
        <v/>
      </c>
      <c r="Q25" s="383">
        <f>(IF(DASHBOARD!$J$2=Q7,DASHBOARD!$T$268,IF(DASHBOARD!$J$2=0,0,Q25)))</f>
        <v/>
      </c>
      <c r="R25" s="383">
        <f>(IF(DASHBOARD!$J$2=R7,DASHBOARD!$T$268,IF(DASHBOARD!$J$2=0,0,R25)))</f>
        <v/>
      </c>
      <c r="S25" s="383">
        <f>(IF(DASHBOARD!$J$2=S7,DASHBOARD!$T$268,IF(DASHBOARD!$J$2=0,0,S25)))</f>
        <v/>
      </c>
      <c r="T25" s="383">
        <f>(IF(DASHBOARD!$J$2=T7,DASHBOARD!$T$268,IF(DASHBOARD!$J$2=0,0,T25)))</f>
        <v/>
      </c>
      <c r="U25" s="383">
        <f>(IF(DASHBOARD!$J$2=U7,DASHBOARD!$T$268,IF(DASHBOARD!$J$2=0,0,U25)))</f>
        <v/>
      </c>
      <c r="V25" s="383">
        <f>(IF(DASHBOARD!$J$2=V7,DASHBOARD!$T$268,IF(DASHBOARD!$J$2=0,0,V25)))</f>
        <v/>
      </c>
      <c r="W25" s="383">
        <f>(IF(DASHBOARD!$J$2=W7,DASHBOARD!$T$268,IF(DASHBOARD!$J$2=0,0,W25)))</f>
        <v/>
      </c>
      <c r="X25" s="383">
        <f>(IF(DASHBOARD!$J$2=X7,DASHBOARD!$T$268,IF(DASHBOARD!$J$2=0,0,X25)))</f>
        <v/>
      </c>
      <c r="Y25" s="383">
        <f>(IF(DASHBOARD!$J$2=Y7,DASHBOARD!$T$268,IF(DASHBOARD!$J$2=0,0,Y25)))</f>
        <v/>
      </c>
      <c r="Z25" s="383">
        <f>(IF(DASHBOARD!$J$2=Z7,DASHBOARD!$T$268,IF(DASHBOARD!$J$2=0,0,Z25)))</f>
        <v/>
      </c>
      <c r="AA25" s="383">
        <f>(IF(DASHBOARD!$J$2=AA7,DASHBOARD!$T$268,IF(DASHBOARD!$J$2=0,0,AA25)))</f>
        <v/>
      </c>
      <c r="AB25" s="383">
        <f>(IF(DASHBOARD!$J$2=AB7,DASHBOARD!$T$268,IF(DASHBOARD!$J$2=0,0,AB25)))</f>
        <v/>
      </c>
      <c r="AC25" s="383">
        <f>(IF(DASHBOARD!$J$2=AC7,DASHBOARD!$T$268,IF(DASHBOARD!$J$2=0,0,AC25)))</f>
        <v/>
      </c>
      <c r="AD25" s="383">
        <f>(IF(DASHBOARD!$J$2=AD7,DASHBOARD!$T$268,IF(DASHBOARD!$J$2=0,0,AD25)))</f>
        <v/>
      </c>
      <c r="AE25" s="383">
        <f>(IF(DASHBOARD!$J$2=AE7,DASHBOARD!$T$268,IF(DASHBOARD!$J$2=0,0,AE25)))</f>
        <v/>
      </c>
      <c r="AF25" s="383">
        <f>(IF(DASHBOARD!$J$2=AF7,DASHBOARD!$T$268,IF(DASHBOARD!$J$2=0,0,AF25)))</f>
        <v/>
      </c>
      <c r="AG25" s="383">
        <f>(IF(DASHBOARD!$J$2=AG7,DASHBOARD!$T$268,IF(DASHBOARD!$J$2=0,0,AG25)))</f>
        <v/>
      </c>
      <c r="AH25" s="383">
        <f>(IF(DASHBOARD!$J$2=AH7,DASHBOARD!$T$268,IF(DASHBOARD!$J$2=0,0,AH25)))</f>
        <v/>
      </c>
      <c r="AI25" s="383">
        <f>(IF(DASHBOARD!$J$2=AI7,DASHBOARD!$T$268,IF(DASHBOARD!$J$2=0,0,AI25)))</f>
        <v/>
      </c>
      <c r="AJ25" s="383">
        <f>(IF(DASHBOARD!$J$2=AJ7,DASHBOARD!$T$268,IF(DASHBOARD!$J$2=0,0,AJ25)))</f>
        <v/>
      </c>
      <c r="AK25" s="383">
        <f>(IF(DASHBOARD!$J$2=AK7,DASHBOARD!$T$268,IF(DASHBOARD!$J$2=0,0,AK25)))</f>
        <v/>
      </c>
      <c r="AL25" s="383">
        <f>(IF(DASHBOARD!$J$2=AL7,DASHBOARD!$T$268,IF(DASHBOARD!$J$2=0,0,AL25)))</f>
        <v/>
      </c>
      <c r="AM25" s="383">
        <f>(IF(DASHBOARD!$J$2=AM7,DASHBOARD!$T$268,IF(DASHBOARD!$J$2=0,0,AM25)))</f>
        <v/>
      </c>
      <c r="AN25" s="383">
        <f>(IF(DASHBOARD!$J$2=AN7,DASHBOARD!$T$268,IF(DASHBOARD!$J$2=0,0,AN25)))</f>
        <v/>
      </c>
      <c r="AO25" s="383">
        <f>(IF(DASHBOARD!$J$2=AO7,DASHBOARD!$T$268,IF(DASHBOARD!$J$2=0,0,AO25)))</f>
        <v/>
      </c>
      <c r="AP25" s="383">
        <f>(IF(DASHBOARD!$J$2=AP7,DASHBOARD!$T$268,IF(DASHBOARD!$J$2=0,0,AP25)))</f>
        <v/>
      </c>
      <c r="AQ25" s="383">
        <f>(IF(DASHBOARD!$J$2=AQ7,DASHBOARD!$T$268,IF(DASHBOARD!$J$2=0,0,AQ25)))</f>
        <v/>
      </c>
      <c r="AR25" s="383">
        <f>(IF(DASHBOARD!$J$2=AR7,DASHBOARD!$T$268,IF(DASHBOARD!$J$2=0,0,AR25)))</f>
        <v/>
      </c>
      <c r="AS25" s="383">
        <f>(IF(DASHBOARD!$J$2=AS7,DASHBOARD!$T$268,IF(DASHBOARD!$J$2=0,0,AS25)))</f>
        <v/>
      </c>
      <c r="AT25" s="383">
        <f>(IF(DASHBOARD!$J$2=AT7,DASHBOARD!$T$268,IF(DASHBOARD!$J$2=0,0,AT25)))</f>
        <v/>
      </c>
      <c r="AU25" s="383">
        <f>(IF(DASHBOARD!$J$2=AU7,DASHBOARD!$T$268,IF(DASHBOARD!$J$2=0,0,AU25)))</f>
        <v/>
      </c>
      <c r="AV25" s="383">
        <f>(IF(DASHBOARD!$J$2=AV7,DASHBOARD!$T$268,IF(DASHBOARD!$J$2=0,0,AV25)))</f>
        <v/>
      </c>
      <c r="AW25" s="383">
        <f>(IF(DASHBOARD!$J$2=AW7,DASHBOARD!$T$268,IF(DASHBOARD!$J$2=0,0,AW25)))</f>
        <v/>
      </c>
      <c r="AX25" s="383">
        <f>(IF(DASHBOARD!$J$2=AX7,DASHBOARD!$T$268,IF(DASHBOARD!$J$2=0,0,AX25)))</f>
        <v/>
      </c>
      <c r="AY25" s="383">
        <f>(IF(DASHBOARD!$J$2=AY7,DASHBOARD!$T$268,IF(DASHBOARD!$J$2=0,0,AY25)))</f>
        <v/>
      </c>
      <c r="AZ25" s="383">
        <f>(IF(DASHBOARD!$J$2=AZ7,DASHBOARD!$T$268,IF(DASHBOARD!$J$2=0,0,AZ25)))</f>
        <v/>
      </c>
      <c r="BA25" s="383">
        <f>(IF(DASHBOARD!$J$2=BA7,DASHBOARD!$T$268,IF(DASHBOARD!$J$2=0,0,BA25)))</f>
        <v/>
      </c>
      <c r="BB25" s="384">
        <f>IF(SUM(F25:BA25)&lt;&gt;0,AVERAGEIF(F25:BA25,"&gt;0",F25:BA25),0)</f>
        <v/>
      </c>
      <c r="BC25" s="147" t="n"/>
      <c r="BD25" s="385">
        <f>MAXA(F25:BA25)</f>
        <v/>
      </c>
      <c r="BE25" s="1461">
        <f>IF(BD25&lt;&gt;0,VLOOKUP(BD25,$F$10:$BA$10,MATCH(BD25,F25:BA25,0)),"")</f>
        <v/>
      </c>
      <c r="BF25" s="385">
        <f t="array" ref="BF25">MIN(IF(F25:BA25&gt;0,F25:BA25))</f>
        <v/>
      </c>
      <c r="BG25" s="1461">
        <f>IF(BF25&lt;&gt;0,VLOOKUP(BF25,$F$10:$BA$10,MATCH($BF25,$F25:$BA25,0)),"")</f>
        <v/>
      </c>
      <c r="BI25" s="1368">
        <f>HLOOKUP($BI$9,$S$10:$AI$444,1+$BL25,TRUE)</f>
        <v/>
      </c>
      <c r="BJ25" s="1369">
        <f>HLOOKUP($BJ$9,$AJ$10:$AW$444,1+$BL25,TRUE)</f>
        <v/>
      </c>
      <c r="BK25" s="151" t="n"/>
      <c r="BL25" s="387" t="n">
        <v>15</v>
      </c>
      <c r="BM25" s="389" t="n"/>
    </row>
    <row r="26" ht="20.25" customHeight="1" s="18" thickBot="1" thickTop="1">
      <c r="B26" s="1370" t="n"/>
      <c r="C26" s="1353" t="n"/>
      <c r="D26" s="1462" t="n"/>
      <c r="E26" s="388" t="inlineStr">
        <is>
          <t>Kima 150</t>
        </is>
      </c>
      <c r="F26" s="383">
        <f>(IF(DASHBOARD!$J$2=F7,DASHBOARD!$T$287,IF(DASHBOARD!$J$2=0,0,F26)))</f>
        <v/>
      </c>
      <c r="G26" s="383">
        <f>(IF(DASHBOARD!$J$2=G7,DASHBOARD!$T$287,IF(DASHBOARD!$J$2=0,0,G26)))</f>
        <v/>
      </c>
      <c r="H26" s="383">
        <f>(IF(DASHBOARD!$J$2=H7,DASHBOARD!$T$287,IF(DASHBOARD!$J$2=0,0,H26)))</f>
        <v/>
      </c>
      <c r="I26" s="383">
        <f>(IF(DASHBOARD!$J$2=I7,DASHBOARD!$T$287,IF(DASHBOARD!$J$2=0,0,I26)))</f>
        <v/>
      </c>
      <c r="J26" s="383">
        <f>(IF(DASHBOARD!$J$2=J7,DASHBOARD!$T$287,IF(DASHBOARD!$J$2=0,0,J26)))</f>
        <v/>
      </c>
      <c r="K26" s="383">
        <f>(IF(DASHBOARD!$J$2=K7,DASHBOARD!$T$287,IF(DASHBOARD!$J$2=0,0,K26)))</f>
        <v/>
      </c>
      <c r="L26" s="383">
        <f>(IF(DASHBOARD!$J$2=L7,DASHBOARD!$T$287,IF(DASHBOARD!$J$2=0,0,L26)))</f>
        <v/>
      </c>
      <c r="M26" s="383">
        <f>(IF(DASHBOARD!$J$2=M7,DASHBOARD!$T$287,IF(DASHBOARD!$J$2=0,0,M26)))</f>
        <v/>
      </c>
      <c r="N26" s="383">
        <f>(IF(DASHBOARD!$J$2=N7,DASHBOARD!$T$287,IF(DASHBOARD!$J$2=0,0,N26)))</f>
        <v/>
      </c>
      <c r="O26" s="383">
        <f>(IF(DASHBOARD!$J$2=O7,DASHBOARD!$T$287,IF(DASHBOARD!$J$2=0,0,O26)))</f>
        <v/>
      </c>
      <c r="P26" s="383">
        <f>(IF(DASHBOARD!$J$2=P7,DASHBOARD!$T$287,IF(DASHBOARD!$J$2=0,0,P26)))</f>
        <v/>
      </c>
      <c r="Q26" s="383">
        <f>(IF(DASHBOARD!$J$2=Q7,DASHBOARD!$T$287,IF(DASHBOARD!$J$2=0,0,Q26)))</f>
        <v/>
      </c>
      <c r="R26" s="383">
        <f>(IF(DASHBOARD!$J$2=R7,DASHBOARD!$T$287,IF(DASHBOARD!$J$2=0,0,R26)))</f>
        <v/>
      </c>
      <c r="S26" s="383">
        <f>(IF(DASHBOARD!$J$2=S7,DASHBOARD!$T$287,IF(DASHBOARD!$J$2=0,0,S26)))</f>
        <v/>
      </c>
      <c r="T26" s="383">
        <f>(IF(DASHBOARD!$J$2=T7,DASHBOARD!$T$287,IF(DASHBOARD!$J$2=0,0,T26)))</f>
        <v/>
      </c>
      <c r="U26" s="383">
        <f>(IF(DASHBOARD!$J$2=U7,DASHBOARD!$T$287,IF(DASHBOARD!$J$2=0,0,U26)))</f>
        <v/>
      </c>
      <c r="V26" s="383">
        <f>(IF(DASHBOARD!$J$2=V7,DASHBOARD!$T$287,IF(DASHBOARD!$J$2=0,0,V26)))</f>
        <v/>
      </c>
      <c r="W26" s="383">
        <f>(IF(DASHBOARD!$J$2=W7,DASHBOARD!$T$287,IF(DASHBOARD!$J$2=0,0,W26)))</f>
        <v/>
      </c>
      <c r="X26" s="383">
        <f>(IF(DASHBOARD!$J$2=X7,DASHBOARD!$T$287,IF(DASHBOARD!$J$2=0,0,X26)))</f>
        <v/>
      </c>
      <c r="Y26" s="383">
        <f>(IF(DASHBOARD!$J$2=Y7,DASHBOARD!$T$287,IF(DASHBOARD!$J$2=0,0,Y26)))</f>
        <v/>
      </c>
      <c r="Z26" s="383">
        <f>(IF(DASHBOARD!$J$2=Z7,DASHBOARD!$T$287,IF(DASHBOARD!$J$2=0,0,Z26)))</f>
        <v/>
      </c>
      <c r="AA26" s="383">
        <f>(IF(DASHBOARD!$J$2=AA7,DASHBOARD!$T$287,IF(DASHBOARD!$J$2=0,0,AA26)))</f>
        <v/>
      </c>
      <c r="AB26" s="383">
        <f>(IF(DASHBOARD!$J$2=AB7,DASHBOARD!$T$287,IF(DASHBOARD!$J$2=0,0,AB26)))</f>
        <v/>
      </c>
      <c r="AC26" s="383">
        <f>(IF(DASHBOARD!$J$2=AC7,DASHBOARD!$T$287,IF(DASHBOARD!$J$2=0,0,AC26)))</f>
        <v/>
      </c>
      <c r="AD26" s="383">
        <f>(IF(DASHBOARD!$J$2=AD7,DASHBOARD!$T$287,IF(DASHBOARD!$J$2=0,0,AD26)))</f>
        <v/>
      </c>
      <c r="AE26" s="383">
        <f>(IF(DASHBOARD!$J$2=AE7,DASHBOARD!$T$287,IF(DASHBOARD!$J$2=0,0,AE26)))</f>
        <v/>
      </c>
      <c r="AF26" s="383">
        <f>(IF(DASHBOARD!$J$2=AF7,DASHBOARD!$T$287,IF(DASHBOARD!$J$2=0,0,AF26)))</f>
        <v/>
      </c>
      <c r="AG26" s="383">
        <f>(IF(DASHBOARD!$J$2=AG7,DASHBOARD!$T$287,IF(DASHBOARD!$J$2=0,0,AG26)))</f>
        <v/>
      </c>
      <c r="AH26" s="383">
        <f>(IF(DASHBOARD!$J$2=AH7,DASHBOARD!$T$287,IF(DASHBOARD!$J$2=0,0,AH26)))</f>
        <v/>
      </c>
      <c r="AI26" s="383">
        <f>(IF(DASHBOARD!$J$2=AI7,DASHBOARD!$T$287,IF(DASHBOARD!$J$2=0,0,AI26)))</f>
        <v/>
      </c>
      <c r="AJ26" s="383">
        <f>(IF(DASHBOARD!$J$2=AJ7,DASHBOARD!$T$287,IF(DASHBOARD!$J$2=0,0,AJ26)))</f>
        <v/>
      </c>
      <c r="AK26" s="383">
        <f>(IF(DASHBOARD!$J$2=AK7,DASHBOARD!$T$287,IF(DASHBOARD!$J$2=0,0,AK26)))</f>
        <v/>
      </c>
      <c r="AL26" s="383">
        <f>(IF(DASHBOARD!$J$2=AL7,DASHBOARD!$T$287,IF(DASHBOARD!$J$2=0,0,AL26)))</f>
        <v/>
      </c>
      <c r="AM26" s="383">
        <f>(IF(DASHBOARD!$J$2=AM7,DASHBOARD!$T$287,IF(DASHBOARD!$J$2=0,0,AM26)))</f>
        <v/>
      </c>
      <c r="AN26" s="383">
        <f>(IF(DASHBOARD!$J$2=AN7,DASHBOARD!$T$287,IF(DASHBOARD!$J$2=0,0,AN26)))</f>
        <v/>
      </c>
      <c r="AO26" s="383">
        <f>(IF(DASHBOARD!$J$2=AO7,DASHBOARD!$T$287,IF(DASHBOARD!$J$2=0,0,AO26)))</f>
        <v/>
      </c>
      <c r="AP26" s="383">
        <f>(IF(DASHBOARD!$J$2=AP7,DASHBOARD!$T$287,IF(DASHBOARD!$J$2=0,0,AP26)))</f>
        <v/>
      </c>
      <c r="AQ26" s="383">
        <f>(IF(DASHBOARD!$J$2=AQ7,DASHBOARD!$T$287,IF(DASHBOARD!$J$2=0,0,AQ26)))</f>
        <v/>
      </c>
      <c r="AR26" s="383">
        <f>(IF(DASHBOARD!$J$2=AR7,DASHBOARD!$T$287,IF(DASHBOARD!$J$2=0,0,AR26)))</f>
        <v/>
      </c>
      <c r="AS26" s="383">
        <f>(IF(DASHBOARD!$J$2=AS7,DASHBOARD!$T$287,IF(DASHBOARD!$J$2=0,0,AS26)))</f>
        <v/>
      </c>
      <c r="AT26" s="383">
        <f>(IF(DASHBOARD!$J$2=AT7,DASHBOARD!$T$287,IF(DASHBOARD!$J$2=0,0,AT26)))</f>
        <v/>
      </c>
      <c r="AU26" s="383">
        <f>(IF(DASHBOARD!$J$2=AU7,DASHBOARD!$T$287,IF(DASHBOARD!$J$2=0,0,AU26)))</f>
        <v/>
      </c>
      <c r="AV26" s="383">
        <f>(IF(DASHBOARD!$J$2=AV7,DASHBOARD!$T$287,IF(DASHBOARD!$J$2=0,0,AV26)))</f>
        <v/>
      </c>
      <c r="AW26" s="383">
        <f>(IF(DASHBOARD!$J$2=AW7,DASHBOARD!$T$287,IF(DASHBOARD!$J$2=0,0,AW26)))</f>
        <v/>
      </c>
      <c r="AX26" s="383">
        <f>(IF(DASHBOARD!$J$2=AX7,DASHBOARD!$T$287,IF(DASHBOARD!$J$2=0,0,AX26)))</f>
        <v/>
      </c>
      <c r="AY26" s="383">
        <f>(IF(DASHBOARD!$J$2=AY7,DASHBOARD!$T$287,IF(DASHBOARD!$J$2=0,0,AY26)))</f>
        <v/>
      </c>
      <c r="AZ26" s="383">
        <f>(IF(DASHBOARD!$J$2=AZ7,DASHBOARD!$T$287,IF(DASHBOARD!$J$2=0,0,AZ26)))</f>
        <v/>
      </c>
      <c r="BA26" s="383">
        <f>(IF(DASHBOARD!$J$2=BA7,DASHBOARD!$T$287,IF(DASHBOARD!$J$2=0,0,BA26)))</f>
        <v/>
      </c>
      <c r="BB26" s="384">
        <f>IF(SUM(F26:BA26)&lt;&gt;0,AVERAGEIF(F26:BA26,"&gt;0",F26:BA26),0)</f>
        <v/>
      </c>
      <c r="BC26" s="147" t="n"/>
      <c r="BD26" s="385">
        <f>MAXA(F26:BA26)</f>
        <v/>
      </c>
      <c r="BE26" s="1461">
        <f>IF(BD26&lt;&gt;0,VLOOKUP(BD26,$F$10:$BA$10,MATCH(BD26,F26:BA26,0)),"")</f>
        <v/>
      </c>
      <c r="BF26" s="385">
        <f t="array" ref="BF26">MIN(IF(F26:BA26&gt;0,F26:BA26))</f>
        <v/>
      </c>
      <c r="BG26" s="1461">
        <f>IF(BF26&lt;&gt;0,VLOOKUP(BF26,$F$10:$BA$10,MATCH($BF26,$F26:$BA26,0)),"")</f>
        <v/>
      </c>
      <c r="BI26" s="1368">
        <f>HLOOKUP($BI$9,$S$10:$AI$444,1+$BL26,TRUE)</f>
        <v/>
      </c>
      <c r="BJ26" s="1369">
        <f>HLOOKUP($BJ$9,$AJ$10:$AW$444,1+$BL26,TRUE)</f>
        <v/>
      </c>
      <c r="BK26" s="151" t="n"/>
      <c r="BL26" s="387" t="n">
        <v>16</v>
      </c>
      <c r="BM26" s="389" t="n"/>
    </row>
    <row r="27" ht="20.25" customHeight="1" s="18" thickBot="1" thickTop="1">
      <c r="B27" s="1370" t="n"/>
      <c r="C27" s="1353" t="n"/>
      <c r="D27" s="1462" t="n"/>
      <c r="E27" s="388" t="inlineStr">
        <is>
          <t>Balusu # 1, 150</t>
        </is>
      </c>
      <c r="F27" s="383">
        <f>(IF(DASHBOARD!$J$2=F7,DASHBOARD!$T$288,IF(DASHBOARD!$J$2=0,0,F27)))</f>
        <v/>
      </c>
      <c r="G27" s="383">
        <f>(IF(DASHBOARD!$J$2=G7,DASHBOARD!$T$288,IF(DASHBOARD!$J$2=0,0,G27)))</f>
        <v/>
      </c>
      <c r="H27" s="383">
        <f>(IF(DASHBOARD!$J$2=H7,DASHBOARD!$T$288,IF(DASHBOARD!$J$2=0,0,H27)))</f>
        <v/>
      </c>
      <c r="I27" s="383">
        <f>(IF(DASHBOARD!$J$2=I7,DASHBOARD!$T$288,IF(DASHBOARD!$J$2=0,0,I27)))</f>
        <v/>
      </c>
      <c r="J27" s="383">
        <f>(IF(DASHBOARD!$J$2=J7,DASHBOARD!$T$288,IF(DASHBOARD!$J$2=0,0,J27)))</f>
        <v/>
      </c>
      <c r="K27" s="383">
        <f>(IF(DASHBOARD!$J$2=K7,DASHBOARD!$T$288,IF(DASHBOARD!$J$2=0,0,K27)))</f>
        <v/>
      </c>
      <c r="L27" s="383">
        <f>(IF(DASHBOARD!$J$2=L7,DASHBOARD!$T$288,IF(DASHBOARD!$J$2=0,0,L27)))</f>
        <v/>
      </c>
      <c r="M27" s="383">
        <f>(IF(DASHBOARD!$J$2=M7,DASHBOARD!$T$288,IF(DASHBOARD!$J$2=0,0,M27)))</f>
        <v/>
      </c>
      <c r="N27" s="383">
        <f>(IF(DASHBOARD!$J$2=N7,DASHBOARD!$T$288,IF(DASHBOARD!$J$2=0,0,N27)))</f>
        <v/>
      </c>
      <c r="O27" s="383">
        <f>(IF(DASHBOARD!$J$2=O7,DASHBOARD!$T$288,IF(DASHBOARD!$J$2=0,0,O27)))</f>
        <v/>
      </c>
      <c r="P27" s="383">
        <f>(IF(DASHBOARD!$J$2=P7,DASHBOARD!$T$288,IF(DASHBOARD!$J$2=0,0,P27)))</f>
        <v/>
      </c>
      <c r="Q27" s="383">
        <f>(IF(DASHBOARD!$J$2=Q7,DASHBOARD!$T$288,IF(DASHBOARD!$J$2=0,0,Q27)))</f>
        <v/>
      </c>
      <c r="R27" s="383">
        <f>(IF(DASHBOARD!$J$2=R7,DASHBOARD!$T$288,IF(DASHBOARD!$J$2=0,0,R27)))</f>
        <v/>
      </c>
      <c r="S27" s="383">
        <f>(IF(DASHBOARD!$J$2=S7,DASHBOARD!$T$288,IF(DASHBOARD!$J$2=0,0,S27)))</f>
        <v/>
      </c>
      <c r="T27" s="383">
        <f>(IF(DASHBOARD!$J$2=T7,DASHBOARD!$T$288,IF(DASHBOARD!$J$2=0,0,T27)))</f>
        <v/>
      </c>
      <c r="U27" s="383">
        <f>(IF(DASHBOARD!$J$2=U7,DASHBOARD!$T$288,IF(DASHBOARD!$J$2=0,0,U27)))</f>
        <v/>
      </c>
      <c r="V27" s="383">
        <f>(IF(DASHBOARD!$J$2=V7,DASHBOARD!$T$288,IF(DASHBOARD!$J$2=0,0,V27)))</f>
        <v/>
      </c>
      <c r="W27" s="383">
        <f>(IF(DASHBOARD!$J$2=W7,DASHBOARD!$T$288,IF(DASHBOARD!$J$2=0,0,W27)))</f>
        <v/>
      </c>
      <c r="X27" s="383">
        <f>(IF(DASHBOARD!$J$2=X7,DASHBOARD!$T$288,IF(DASHBOARD!$J$2=0,0,X27)))</f>
        <v/>
      </c>
      <c r="Y27" s="383">
        <f>(IF(DASHBOARD!$J$2=Y7,DASHBOARD!$T$288,IF(DASHBOARD!$J$2=0,0,Y27)))</f>
        <v/>
      </c>
      <c r="Z27" s="383">
        <f>(IF(DASHBOARD!$J$2=Z7,DASHBOARD!$T$288,IF(DASHBOARD!$J$2=0,0,Z27)))</f>
        <v/>
      </c>
      <c r="AA27" s="383">
        <f>(IF(DASHBOARD!$J$2=AA7,DASHBOARD!$T$288,IF(DASHBOARD!$J$2=0,0,AA27)))</f>
        <v/>
      </c>
      <c r="AB27" s="383">
        <f>(IF(DASHBOARD!$J$2=AB7,DASHBOARD!$T$288,IF(DASHBOARD!$J$2=0,0,AB27)))</f>
        <v/>
      </c>
      <c r="AC27" s="383">
        <f>(IF(DASHBOARD!$J$2=AC7,DASHBOARD!$T$288,IF(DASHBOARD!$J$2=0,0,AC27)))</f>
        <v/>
      </c>
      <c r="AD27" s="383">
        <f>(IF(DASHBOARD!$J$2=AD7,DASHBOARD!$T$288,IF(DASHBOARD!$J$2=0,0,AD27)))</f>
        <v/>
      </c>
      <c r="AE27" s="383">
        <f>(IF(DASHBOARD!$J$2=AE7,DASHBOARD!$T$288,IF(DASHBOARD!$J$2=0,0,AE27)))</f>
        <v/>
      </c>
      <c r="AF27" s="383">
        <f>(IF(DASHBOARD!$J$2=AF7,DASHBOARD!$T$288,IF(DASHBOARD!$J$2=0,0,AF27)))</f>
        <v/>
      </c>
      <c r="AG27" s="383">
        <f>(IF(DASHBOARD!$J$2=AG7,DASHBOARD!$T$288,IF(DASHBOARD!$J$2=0,0,AG27)))</f>
        <v/>
      </c>
      <c r="AH27" s="383">
        <f>(IF(DASHBOARD!$J$2=AH7,DASHBOARD!$T$288,IF(DASHBOARD!$J$2=0,0,AH27)))</f>
        <v/>
      </c>
      <c r="AI27" s="383">
        <f>(IF(DASHBOARD!$J$2=AI7,DASHBOARD!$T$288,IF(DASHBOARD!$J$2=0,0,AI27)))</f>
        <v/>
      </c>
      <c r="AJ27" s="383">
        <f>(IF(DASHBOARD!$J$2=AJ7,DASHBOARD!$T$288,IF(DASHBOARD!$J$2=0,0,AJ27)))</f>
        <v/>
      </c>
      <c r="AK27" s="383">
        <f>(IF(DASHBOARD!$J$2=AK7,DASHBOARD!$T$288,IF(DASHBOARD!$J$2=0,0,AK27)))</f>
        <v/>
      </c>
      <c r="AL27" s="383">
        <f>(IF(DASHBOARD!$J$2=AL7,DASHBOARD!$T$288,IF(DASHBOARD!$J$2=0,0,AL27)))</f>
        <v/>
      </c>
      <c r="AM27" s="383">
        <f>(IF(DASHBOARD!$J$2=AM7,DASHBOARD!$T$288,IF(DASHBOARD!$J$2=0,0,AM27)))</f>
        <v/>
      </c>
      <c r="AN27" s="383">
        <f>(IF(DASHBOARD!$J$2=AN7,DASHBOARD!$T$288,IF(DASHBOARD!$J$2=0,0,AN27)))</f>
        <v/>
      </c>
      <c r="AO27" s="383">
        <f>(IF(DASHBOARD!$J$2=AO7,DASHBOARD!$T$288,IF(DASHBOARD!$J$2=0,0,AO27)))</f>
        <v/>
      </c>
      <c r="AP27" s="383">
        <f>(IF(DASHBOARD!$J$2=AP7,DASHBOARD!$T$288,IF(DASHBOARD!$J$2=0,0,AP27)))</f>
        <v/>
      </c>
      <c r="AQ27" s="383">
        <f>(IF(DASHBOARD!$J$2=AQ7,DASHBOARD!$T$288,IF(DASHBOARD!$J$2=0,0,AQ27)))</f>
        <v/>
      </c>
      <c r="AR27" s="383">
        <f>(IF(DASHBOARD!$J$2=AR7,DASHBOARD!$T$288,IF(DASHBOARD!$J$2=0,0,AR27)))</f>
        <v/>
      </c>
      <c r="AS27" s="383">
        <f>(IF(DASHBOARD!$J$2=AS7,DASHBOARD!$T$288,IF(DASHBOARD!$J$2=0,0,AS27)))</f>
        <v/>
      </c>
      <c r="AT27" s="383">
        <f>(IF(DASHBOARD!$J$2=AT7,DASHBOARD!$T$288,IF(DASHBOARD!$J$2=0,0,AT27)))</f>
        <v/>
      </c>
      <c r="AU27" s="383">
        <f>(IF(DASHBOARD!$J$2=AU7,DASHBOARD!$T$288,IF(DASHBOARD!$J$2=0,0,AU27)))</f>
        <v/>
      </c>
      <c r="AV27" s="383">
        <f>(IF(DASHBOARD!$J$2=AV7,DASHBOARD!$T$288,IF(DASHBOARD!$J$2=0,0,AV27)))</f>
        <v/>
      </c>
      <c r="AW27" s="383">
        <f>(IF(DASHBOARD!$J$2=AW7,DASHBOARD!$T$288,IF(DASHBOARD!$J$2=0,0,AW27)))</f>
        <v/>
      </c>
      <c r="AX27" s="383">
        <f>(IF(DASHBOARD!$J$2=AX7,DASHBOARD!$T$288,IF(DASHBOARD!$J$2=0,0,AX27)))</f>
        <v/>
      </c>
      <c r="AY27" s="383">
        <f>(IF(DASHBOARD!$J$2=AY7,DASHBOARD!$T$288,IF(DASHBOARD!$J$2=0,0,AY27)))</f>
        <v/>
      </c>
      <c r="AZ27" s="383">
        <f>(IF(DASHBOARD!$J$2=AZ7,DASHBOARD!$T$288,IF(DASHBOARD!$J$2=0,0,AZ27)))</f>
        <v/>
      </c>
      <c r="BA27" s="383">
        <f>(IF(DASHBOARD!$J$2=BA7,DASHBOARD!$T$288,IF(DASHBOARD!$J$2=0,0,BA27)))</f>
        <v/>
      </c>
      <c r="BB27" s="384">
        <f>IF(SUM(F27:BA27)&lt;&gt;0,AVERAGEIF(F27:BA27,"&gt;0",F27:BA27),0)</f>
        <v/>
      </c>
      <c r="BC27" s="147" t="n"/>
      <c r="BD27" s="385">
        <f>MAXA(F27:BA27)</f>
        <v/>
      </c>
      <c r="BE27" s="1461">
        <f>IF(BD27&lt;&gt;0,VLOOKUP(BD27,$F$10:$BA$10,MATCH(BD27,F27:BA27,0)),"")</f>
        <v/>
      </c>
      <c r="BF27" s="385">
        <f t="array" ref="BF27">MIN(IF(F27:BA27&gt;0,F27:BA27))</f>
        <v/>
      </c>
      <c r="BG27" s="1461">
        <f>IF(BF27&lt;&gt;0,VLOOKUP(BF27,$F$10:$BA$10,MATCH($BF27,$F27:$BA27,0)),"")</f>
        <v/>
      </c>
      <c r="BI27" s="1368">
        <f>HLOOKUP($BI$9,$S$10:$AI$444,1+$BL27,TRUE)</f>
        <v/>
      </c>
      <c r="BJ27" s="1369">
        <f>HLOOKUP($BJ$9,$AJ$10:$AW$444,1+$BL27,TRUE)</f>
        <v/>
      </c>
      <c r="BK27" s="151" t="n"/>
      <c r="BL27" s="387" t="n">
        <v>17</v>
      </c>
      <c r="BM27" s="389" t="n"/>
    </row>
    <row r="28" ht="20.25" customHeight="1" s="18" thickBot="1" thickTop="1">
      <c r="B28" s="1370" t="n"/>
      <c r="C28" s="1353" t="n"/>
      <c r="D28" s="1462" t="n"/>
      <c r="E28" s="388" t="inlineStr">
        <is>
          <t>Balusu # 2, 150</t>
        </is>
      </c>
      <c r="F28" s="383">
        <f>(IF(DASHBOARD!$J$2=F7,DASHBOARD!$T$289,IF(DASHBOARD!$J$2=0,0,F28)))</f>
        <v/>
      </c>
      <c r="G28" s="383">
        <f>(IF(DASHBOARD!$J$2=G7,DASHBOARD!$T$289,IF(DASHBOARD!$J$2=0,0,G28)))</f>
        <v/>
      </c>
      <c r="H28" s="383">
        <f>(IF(DASHBOARD!$J$2=H7,DASHBOARD!$T$289,IF(DASHBOARD!$J$2=0,0,H28)))</f>
        <v/>
      </c>
      <c r="I28" s="383">
        <f>(IF(DASHBOARD!$J$2=I7,DASHBOARD!$T$289,IF(DASHBOARD!$J$2=0,0,I28)))</f>
        <v/>
      </c>
      <c r="J28" s="383">
        <f>(IF(DASHBOARD!$J$2=J7,DASHBOARD!$T$289,IF(DASHBOARD!$J$2=0,0,J28)))</f>
        <v/>
      </c>
      <c r="K28" s="383">
        <f>(IF(DASHBOARD!$J$2=K7,DASHBOARD!$T$289,IF(DASHBOARD!$J$2=0,0,K28)))</f>
        <v/>
      </c>
      <c r="L28" s="383">
        <f>(IF(DASHBOARD!$J$2=L7,DASHBOARD!$T$289,IF(DASHBOARD!$J$2=0,0,L28)))</f>
        <v/>
      </c>
      <c r="M28" s="383">
        <f>(IF(DASHBOARD!$J$2=M7,DASHBOARD!$T$289,IF(DASHBOARD!$J$2=0,0,M28)))</f>
        <v/>
      </c>
      <c r="N28" s="383">
        <f>(IF(DASHBOARD!$J$2=N7,DASHBOARD!$T$289,IF(DASHBOARD!$J$2=0,0,N28)))</f>
        <v/>
      </c>
      <c r="O28" s="383">
        <f>(IF(DASHBOARD!$J$2=O7,DASHBOARD!$T$289,IF(DASHBOARD!$J$2=0,0,O28)))</f>
        <v/>
      </c>
      <c r="P28" s="383">
        <f>(IF(DASHBOARD!$J$2=P7,DASHBOARD!$T$289,IF(DASHBOARD!$J$2=0,0,P28)))</f>
        <v/>
      </c>
      <c r="Q28" s="383">
        <f>(IF(DASHBOARD!$J$2=Q7,DASHBOARD!$T$289,IF(DASHBOARD!$J$2=0,0,Q28)))</f>
        <v/>
      </c>
      <c r="R28" s="383">
        <f>(IF(DASHBOARD!$J$2=R7,DASHBOARD!$T$289,IF(DASHBOARD!$J$2=0,0,R28)))</f>
        <v/>
      </c>
      <c r="S28" s="383">
        <f>(IF(DASHBOARD!$J$2=S7,DASHBOARD!$T$289,IF(DASHBOARD!$J$2=0,0,S28)))</f>
        <v/>
      </c>
      <c r="T28" s="383">
        <f>(IF(DASHBOARD!$J$2=T7,DASHBOARD!$T$289,IF(DASHBOARD!$J$2=0,0,T28)))</f>
        <v/>
      </c>
      <c r="U28" s="383">
        <f>(IF(DASHBOARD!$J$2=U7,DASHBOARD!$T$289,IF(DASHBOARD!$J$2=0,0,U28)))</f>
        <v/>
      </c>
      <c r="V28" s="383">
        <f>(IF(DASHBOARD!$J$2=V7,DASHBOARD!$T$289,IF(DASHBOARD!$J$2=0,0,V28)))</f>
        <v/>
      </c>
      <c r="W28" s="383">
        <f>(IF(DASHBOARD!$J$2=W7,DASHBOARD!$T$289,IF(DASHBOARD!$J$2=0,0,W28)))</f>
        <v/>
      </c>
      <c r="X28" s="383">
        <f>(IF(DASHBOARD!$J$2=X7,DASHBOARD!$T$289,IF(DASHBOARD!$J$2=0,0,X28)))</f>
        <v/>
      </c>
      <c r="Y28" s="383">
        <f>(IF(DASHBOARD!$J$2=Y7,DASHBOARD!$T$289,IF(DASHBOARD!$J$2=0,0,Y28)))</f>
        <v/>
      </c>
      <c r="Z28" s="383">
        <f>(IF(DASHBOARD!$J$2=Z7,DASHBOARD!$T$289,IF(DASHBOARD!$J$2=0,0,Z28)))</f>
        <v/>
      </c>
      <c r="AA28" s="383">
        <f>(IF(DASHBOARD!$J$2=AA7,DASHBOARD!$T$289,IF(DASHBOARD!$J$2=0,0,AA28)))</f>
        <v/>
      </c>
      <c r="AB28" s="383">
        <f>(IF(DASHBOARD!$J$2=AB7,DASHBOARD!$T$289,IF(DASHBOARD!$J$2=0,0,AB28)))</f>
        <v/>
      </c>
      <c r="AC28" s="383">
        <f>(IF(DASHBOARD!$J$2=AC7,DASHBOARD!$T$289,IF(DASHBOARD!$J$2=0,0,AC28)))</f>
        <v/>
      </c>
      <c r="AD28" s="383">
        <f>(IF(DASHBOARD!$J$2=AD7,DASHBOARD!$T$289,IF(DASHBOARD!$J$2=0,0,AD28)))</f>
        <v/>
      </c>
      <c r="AE28" s="383">
        <f>(IF(DASHBOARD!$J$2=AE7,DASHBOARD!$T$289,IF(DASHBOARD!$J$2=0,0,AE28)))</f>
        <v/>
      </c>
      <c r="AF28" s="383">
        <f>(IF(DASHBOARD!$J$2=AF7,DASHBOARD!$T$289,IF(DASHBOARD!$J$2=0,0,AF28)))</f>
        <v/>
      </c>
      <c r="AG28" s="383">
        <f>(IF(DASHBOARD!$J$2=AG7,DASHBOARD!$T$289,IF(DASHBOARD!$J$2=0,0,AG28)))</f>
        <v/>
      </c>
      <c r="AH28" s="383">
        <f>(IF(DASHBOARD!$J$2=AH7,DASHBOARD!$T$289,IF(DASHBOARD!$J$2=0,0,AH28)))</f>
        <v/>
      </c>
      <c r="AI28" s="383">
        <f>(IF(DASHBOARD!$J$2=AI7,DASHBOARD!$T$289,IF(DASHBOARD!$J$2=0,0,AI28)))</f>
        <v/>
      </c>
      <c r="AJ28" s="383">
        <f>(IF(DASHBOARD!$J$2=AJ7,DASHBOARD!$T$289,IF(DASHBOARD!$J$2=0,0,AJ28)))</f>
        <v/>
      </c>
      <c r="AK28" s="383">
        <f>(IF(DASHBOARD!$J$2=AK7,DASHBOARD!$T$289,IF(DASHBOARD!$J$2=0,0,AK28)))</f>
        <v/>
      </c>
      <c r="AL28" s="383">
        <f>(IF(DASHBOARD!$J$2=AL7,DASHBOARD!$T$289,IF(DASHBOARD!$J$2=0,0,AL28)))</f>
        <v/>
      </c>
      <c r="AM28" s="383">
        <f>(IF(DASHBOARD!$J$2=AM7,DASHBOARD!$T$289,IF(DASHBOARD!$J$2=0,0,AM28)))</f>
        <v/>
      </c>
      <c r="AN28" s="383">
        <f>(IF(DASHBOARD!$J$2=AN7,DASHBOARD!$T$289,IF(DASHBOARD!$J$2=0,0,AN28)))</f>
        <v/>
      </c>
      <c r="AO28" s="383">
        <f>(IF(DASHBOARD!$J$2=AO7,DASHBOARD!$T$289,IF(DASHBOARD!$J$2=0,0,AO28)))</f>
        <v/>
      </c>
      <c r="AP28" s="383">
        <f>(IF(DASHBOARD!$J$2=AP7,DASHBOARD!$T$289,IF(DASHBOARD!$J$2=0,0,AP28)))</f>
        <v/>
      </c>
      <c r="AQ28" s="383">
        <f>(IF(DASHBOARD!$J$2=AQ7,DASHBOARD!$T$289,IF(DASHBOARD!$J$2=0,0,AQ28)))</f>
        <v/>
      </c>
      <c r="AR28" s="383">
        <f>(IF(DASHBOARD!$J$2=AR7,DASHBOARD!$T$289,IF(DASHBOARD!$J$2=0,0,AR28)))</f>
        <v/>
      </c>
      <c r="AS28" s="383">
        <f>(IF(DASHBOARD!$J$2=AS7,DASHBOARD!$T$289,IF(DASHBOARD!$J$2=0,0,AS28)))</f>
        <v/>
      </c>
      <c r="AT28" s="383">
        <f>(IF(DASHBOARD!$J$2=AT7,DASHBOARD!$T$289,IF(DASHBOARD!$J$2=0,0,AT28)))</f>
        <v/>
      </c>
      <c r="AU28" s="383">
        <f>(IF(DASHBOARD!$J$2=AU7,DASHBOARD!$T$289,IF(DASHBOARD!$J$2=0,0,AU28)))</f>
        <v/>
      </c>
      <c r="AV28" s="383">
        <f>(IF(DASHBOARD!$J$2=AV7,DASHBOARD!$T$289,IF(DASHBOARD!$J$2=0,0,AV28)))</f>
        <v/>
      </c>
      <c r="AW28" s="383">
        <f>(IF(DASHBOARD!$J$2=AW7,DASHBOARD!$T$289,IF(DASHBOARD!$J$2=0,0,AW28)))</f>
        <v/>
      </c>
      <c r="AX28" s="383">
        <f>(IF(DASHBOARD!$J$2=AX7,DASHBOARD!$T$289,IF(DASHBOARD!$J$2=0,0,AX28)))</f>
        <v/>
      </c>
      <c r="AY28" s="383">
        <f>(IF(DASHBOARD!$J$2=AY7,DASHBOARD!$T$289,IF(DASHBOARD!$J$2=0,0,AY28)))</f>
        <v/>
      </c>
      <c r="AZ28" s="383">
        <f>(IF(DASHBOARD!$J$2=AZ7,DASHBOARD!$T$289,IF(DASHBOARD!$J$2=0,0,AZ28)))</f>
        <v/>
      </c>
      <c r="BA28" s="383">
        <f>(IF(DASHBOARD!$J$2=BA7,DASHBOARD!$T$289,IF(DASHBOARD!$J$2=0,0,BA28)))</f>
        <v/>
      </c>
      <c r="BB28" s="384">
        <f>IF(SUM(F28:BA28)&lt;&gt;0,AVERAGEIF(F28:BA28,"&gt;0",F28:BA28),0)</f>
        <v/>
      </c>
      <c r="BC28" s="147" t="n"/>
      <c r="BD28" s="385">
        <f>MAXA(F28:BA28)</f>
        <v/>
      </c>
      <c r="BE28" s="1461">
        <f>IF(BD28&lt;&gt;0,VLOOKUP(BD28,$F$10:$BA$10,MATCH(BD28,F28:BA28,0)),"")</f>
        <v/>
      </c>
      <c r="BF28" s="385">
        <f t="array" ref="BF28">MIN(IF(F28:BA28&gt;0,F28:BA28))</f>
        <v/>
      </c>
      <c r="BG28" s="1461">
        <f>IF(BF28&lt;&gt;0,VLOOKUP(BF28,$F$10:$BA$10,MATCH($BF28,$F28:$BA28,0)),"")</f>
        <v/>
      </c>
      <c r="BI28" s="1368">
        <f>HLOOKUP($BI$9,$S$10:$AI$444,1+$BL28,TRUE)</f>
        <v/>
      </c>
      <c r="BJ28" s="1369">
        <f>HLOOKUP($BJ$9,$AJ$10:$AW$444,1+$BL28,TRUE)</f>
        <v/>
      </c>
      <c r="BK28" s="151" t="n"/>
      <c r="BL28" s="387" t="n">
        <v>18</v>
      </c>
      <c r="BM28" s="389" t="n"/>
    </row>
    <row r="29" ht="20.25" customHeight="1" s="18" thickBot="1" thickTop="1">
      <c r="B29" s="1370" t="n"/>
      <c r="C29" s="1353" t="n"/>
      <c r="D29" s="1079" t="n"/>
      <c r="E29" s="388" t="n"/>
      <c r="F29" s="383" t="n"/>
      <c r="G29" s="383" t="n"/>
      <c r="H29" s="383" t="n"/>
      <c r="I29" s="383" t="n"/>
      <c r="J29" s="383" t="n"/>
      <c r="K29" s="383" t="n"/>
      <c r="L29" s="383" t="n"/>
      <c r="M29" s="383" t="n"/>
      <c r="N29" s="383" t="n"/>
      <c r="O29" s="383" t="n"/>
      <c r="P29" s="383" t="n"/>
      <c r="Q29" s="383" t="n"/>
      <c r="R29" s="383" t="n"/>
      <c r="S29" s="383" t="n"/>
      <c r="T29" s="383" t="n"/>
      <c r="U29" s="383" t="n"/>
      <c r="V29" s="383" t="n"/>
      <c r="W29" s="383" t="n"/>
      <c r="X29" s="383" t="n"/>
      <c r="Y29" s="383" t="n"/>
      <c r="Z29" s="383" t="n"/>
      <c r="AA29" s="383" t="n"/>
      <c r="AB29" s="383" t="n"/>
      <c r="AC29" s="383" t="n"/>
      <c r="AD29" s="383" t="n"/>
      <c r="AE29" s="383" t="n"/>
      <c r="AF29" s="383" t="n"/>
      <c r="AG29" s="383" t="n"/>
      <c r="AH29" s="383" t="n"/>
      <c r="AI29" s="383" t="n"/>
      <c r="AJ29" s="383" t="n"/>
      <c r="AK29" s="383" t="n"/>
      <c r="AL29" s="383" t="n"/>
      <c r="AM29" s="383" t="n"/>
      <c r="AN29" s="383" t="n"/>
      <c r="AO29" s="383" t="n"/>
      <c r="AP29" s="383" t="n"/>
      <c r="AQ29" s="383" t="n"/>
      <c r="AR29" s="383" t="n"/>
      <c r="AS29" s="383" t="n"/>
      <c r="AT29" s="383" t="n"/>
      <c r="AU29" s="383" t="n"/>
      <c r="AV29" s="383" t="n"/>
      <c r="AW29" s="383" t="n"/>
      <c r="AX29" s="383" t="n"/>
      <c r="AY29" s="383" t="n"/>
      <c r="AZ29" s="383" t="n"/>
      <c r="BA29" s="383" t="n"/>
      <c r="BB29" s="384">
        <f>IF(SUM(F29:BA29)&lt;&gt;0,AVERAGEIF(F29:BA29,"&gt;0",F29:BA29),0)</f>
        <v/>
      </c>
      <c r="BC29" s="147" t="n"/>
      <c r="BD29" s="385">
        <f>MAXA(F29:BA29)</f>
        <v/>
      </c>
      <c r="BE29" s="1461">
        <f>IF(BD29&lt;&gt;0,VLOOKUP(BD29,$F$10:$BA$10,MATCH(BD29,F29:BA29,0)),"")</f>
        <v/>
      </c>
      <c r="BF29" s="385">
        <f t="array" ref="BF29">MIN(IF(F29:BA29&gt;0,F29:BA29))</f>
        <v/>
      </c>
      <c r="BG29" s="1461">
        <f>IF(BF29&lt;&gt;0,VLOOKUP(BF29,$F$10:$BA$10,MATCH($BF29,$F29:$BA29,0)),"")</f>
        <v/>
      </c>
      <c r="BI29" s="1368">
        <f>HLOOKUP($BI$9,$S$10:$AI$444,1+$BL29,TRUE)</f>
        <v/>
      </c>
      <c r="BJ29" s="1369">
        <f>HLOOKUP($BJ$9,$AJ$10:$AW$444,1+$BL29,TRUE)</f>
        <v/>
      </c>
      <c r="BK29" s="151" t="n"/>
      <c r="BL29" s="387" t="n">
        <v>19</v>
      </c>
      <c r="BM29" s="389" t="n"/>
    </row>
    <row r="30" ht="20.25" customHeight="1" s="18" thickBot="1" thickTop="1">
      <c r="B30" s="1370" t="n"/>
      <c r="C30" s="1353" t="n"/>
      <c r="D30" s="1464" t="inlineStr">
        <is>
          <t>Pangkep 66</t>
        </is>
      </c>
      <c r="E30" s="393" t="inlineStr">
        <is>
          <t>Mandai # 1, 66</t>
        </is>
      </c>
      <c r="F30" s="383">
        <f>(IF(DASHBOARD!$J$2=F7,DASHBOARD!$T$300,IF(DASHBOARD!$J$2=0,0,F30)))</f>
        <v/>
      </c>
      <c r="G30" s="383">
        <f>(IF(DASHBOARD!$J$2=G7,DASHBOARD!$T$300,IF(DASHBOARD!$J$2=0,0,G30)))</f>
        <v/>
      </c>
      <c r="H30" s="383">
        <f>(IF(DASHBOARD!$J$2=H7,DASHBOARD!$T$300,IF(DASHBOARD!$J$2=0,0,H30)))</f>
        <v/>
      </c>
      <c r="I30" s="383">
        <f>(IF(DASHBOARD!$J$2=I7,DASHBOARD!$T$300,IF(DASHBOARD!$J$2=0,0,I30)))</f>
        <v/>
      </c>
      <c r="J30" s="383">
        <f>(IF(DASHBOARD!$J$2=J7,DASHBOARD!$T$300,IF(DASHBOARD!$J$2=0,0,J30)))</f>
        <v/>
      </c>
      <c r="K30" s="383">
        <f>(IF(DASHBOARD!$J$2=K7,DASHBOARD!$T$300,IF(DASHBOARD!$J$2=0,0,K30)))</f>
        <v/>
      </c>
      <c r="L30" s="383">
        <f>(IF(DASHBOARD!$J$2=L7,DASHBOARD!$T$300,IF(DASHBOARD!$J$2=0,0,L30)))</f>
        <v/>
      </c>
      <c r="M30" s="383">
        <f>(IF(DASHBOARD!$J$2=M7,DASHBOARD!$T$300,IF(DASHBOARD!$J$2=0,0,M30)))</f>
        <v/>
      </c>
      <c r="N30" s="383">
        <f>(IF(DASHBOARD!$J$2=N7,DASHBOARD!$T$300,IF(DASHBOARD!$J$2=0,0,N30)))</f>
        <v/>
      </c>
      <c r="O30" s="383">
        <f>(IF(DASHBOARD!$J$2=O7,DASHBOARD!$T$300,IF(DASHBOARD!$J$2=0,0,O30)))</f>
        <v/>
      </c>
      <c r="P30" s="383">
        <f>(IF(DASHBOARD!$J$2=P7,DASHBOARD!$T$300,IF(DASHBOARD!$J$2=0,0,P30)))</f>
        <v/>
      </c>
      <c r="Q30" s="383">
        <f>(IF(DASHBOARD!$J$2=Q7,DASHBOARD!$T$300,IF(DASHBOARD!$J$2=0,0,Q30)))</f>
        <v/>
      </c>
      <c r="R30" s="383">
        <f>(IF(DASHBOARD!$J$2=R7,DASHBOARD!$T$300,IF(DASHBOARD!$J$2=0,0,R30)))</f>
        <v/>
      </c>
      <c r="S30" s="383">
        <f>(IF(DASHBOARD!$J$2=S7,DASHBOARD!$T$300,IF(DASHBOARD!$J$2=0,0,S30)))</f>
        <v/>
      </c>
      <c r="T30" s="383">
        <f>(IF(DASHBOARD!$J$2=T7,DASHBOARD!$T$300,IF(DASHBOARD!$J$2=0,0,T30)))</f>
        <v/>
      </c>
      <c r="U30" s="383">
        <f>(IF(DASHBOARD!$J$2=U7,DASHBOARD!$T$300,IF(DASHBOARD!$J$2=0,0,U30)))</f>
        <v/>
      </c>
      <c r="V30" s="383">
        <f>(IF(DASHBOARD!$J$2=V7,DASHBOARD!$T$300,IF(DASHBOARD!$J$2=0,0,V30)))</f>
        <v/>
      </c>
      <c r="W30" s="383">
        <f>(IF(DASHBOARD!$J$2=W7,DASHBOARD!$T$300,IF(DASHBOARD!$J$2=0,0,W30)))</f>
        <v/>
      </c>
      <c r="X30" s="383">
        <f>(IF(DASHBOARD!$J$2=X7,DASHBOARD!$T$300,IF(DASHBOARD!$J$2=0,0,X30)))</f>
        <v/>
      </c>
      <c r="Y30" s="383">
        <f>(IF(DASHBOARD!$J$2=Y7,DASHBOARD!$T$300,IF(DASHBOARD!$J$2=0,0,Y30)))</f>
        <v/>
      </c>
      <c r="Z30" s="383">
        <f>(IF(DASHBOARD!$J$2=Z7,DASHBOARD!$T$300,IF(DASHBOARD!$J$2=0,0,Z30)))</f>
        <v/>
      </c>
      <c r="AA30" s="383">
        <f>(IF(DASHBOARD!$J$2=AA7,DASHBOARD!$T$300,IF(DASHBOARD!$J$2=0,0,AA30)))</f>
        <v/>
      </c>
      <c r="AB30" s="383">
        <f>(IF(DASHBOARD!$J$2=AB7,DASHBOARD!$T$300,IF(DASHBOARD!$J$2=0,0,AB30)))</f>
        <v/>
      </c>
      <c r="AC30" s="383">
        <f>(IF(DASHBOARD!$J$2=AC7,DASHBOARD!$T$300,IF(DASHBOARD!$J$2=0,0,AC30)))</f>
        <v/>
      </c>
      <c r="AD30" s="383">
        <f>(IF(DASHBOARD!$J$2=AD7,DASHBOARD!$T$300,IF(DASHBOARD!$J$2=0,0,AD30)))</f>
        <v/>
      </c>
      <c r="AE30" s="383">
        <f>(IF(DASHBOARD!$J$2=AE7,DASHBOARD!$T$300,IF(DASHBOARD!$J$2=0,0,AE30)))</f>
        <v/>
      </c>
      <c r="AF30" s="383">
        <f>(IF(DASHBOARD!$J$2=AF7,DASHBOARD!$T$300,IF(DASHBOARD!$J$2=0,0,AF30)))</f>
        <v/>
      </c>
      <c r="AG30" s="383">
        <f>(IF(DASHBOARD!$J$2=AG7,DASHBOARD!$T$300,IF(DASHBOARD!$J$2=0,0,AG30)))</f>
        <v/>
      </c>
      <c r="AH30" s="383">
        <f>(IF(DASHBOARD!$J$2=AH7,DASHBOARD!$T$300,IF(DASHBOARD!$J$2=0,0,AH30)))</f>
        <v/>
      </c>
      <c r="AI30" s="383">
        <f>(IF(DASHBOARD!$J$2=AI7,DASHBOARD!$T$300,IF(DASHBOARD!$J$2=0,0,AI30)))</f>
        <v/>
      </c>
      <c r="AJ30" s="383">
        <f>(IF(DASHBOARD!$J$2=AJ7,DASHBOARD!$T$300,IF(DASHBOARD!$J$2=0,0,AJ30)))</f>
        <v/>
      </c>
      <c r="AK30" s="383">
        <f>(IF(DASHBOARD!$J$2=AK7,DASHBOARD!$T$300,IF(DASHBOARD!$J$2=0,0,AK30)))</f>
        <v/>
      </c>
      <c r="AL30" s="383">
        <f>(IF(DASHBOARD!$J$2=AL7,DASHBOARD!$T$300,IF(DASHBOARD!$J$2=0,0,AL30)))</f>
        <v/>
      </c>
      <c r="AM30" s="383">
        <f>(IF(DASHBOARD!$J$2=AM7,DASHBOARD!$T$300,IF(DASHBOARD!$J$2=0,0,AM30)))</f>
        <v/>
      </c>
      <c r="AN30" s="383">
        <f>(IF(DASHBOARD!$J$2=AN7,DASHBOARD!$T$300,IF(DASHBOARD!$J$2=0,0,AN30)))</f>
        <v/>
      </c>
      <c r="AO30" s="383">
        <f>(IF(DASHBOARD!$J$2=AO7,DASHBOARD!$T$300,IF(DASHBOARD!$J$2=0,0,AO30)))</f>
        <v/>
      </c>
      <c r="AP30" s="383">
        <f>(IF(DASHBOARD!$J$2=AP7,DASHBOARD!$T$300,IF(DASHBOARD!$J$2=0,0,AP30)))</f>
        <v/>
      </c>
      <c r="AQ30" s="383">
        <f>(IF(DASHBOARD!$J$2=AQ7,DASHBOARD!$T$300,IF(DASHBOARD!$J$2=0,0,AQ30)))</f>
        <v/>
      </c>
      <c r="AR30" s="383">
        <f>(IF(DASHBOARD!$J$2=AR7,DASHBOARD!$T$300,IF(DASHBOARD!$J$2=0,0,AR30)))</f>
        <v/>
      </c>
      <c r="AS30" s="383">
        <f>(IF(DASHBOARD!$J$2=AS7,DASHBOARD!$T$300,IF(DASHBOARD!$J$2=0,0,AS30)))</f>
        <v/>
      </c>
      <c r="AT30" s="383">
        <f>(IF(DASHBOARD!$J$2=AT7,DASHBOARD!$T$300,IF(DASHBOARD!$J$2=0,0,AT30)))</f>
        <v/>
      </c>
      <c r="AU30" s="383">
        <f>(IF(DASHBOARD!$J$2=AU7,DASHBOARD!$T$300,IF(DASHBOARD!$J$2=0,0,AU30)))</f>
        <v/>
      </c>
      <c r="AV30" s="383">
        <f>(IF(DASHBOARD!$J$2=AV7,DASHBOARD!$T$300,IF(DASHBOARD!$J$2=0,0,AV30)))</f>
        <v/>
      </c>
      <c r="AW30" s="383">
        <f>(IF(DASHBOARD!$J$2=AW7,DASHBOARD!$T$300,IF(DASHBOARD!$J$2=0,0,AW30)))</f>
        <v/>
      </c>
      <c r="AX30" s="383">
        <f>(IF(DASHBOARD!$J$2=AX7,DASHBOARD!$T$300,IF(DASHBOARD!$J$2=0,0,AX30)))</f>
        <v/>
      </c>
      <c r="AY30" s="383">
        <f>(IF(DASHBOARD!$J$2=AY7,DASHBOARD!$T$300,IF(DASHBOARD!$J$2=0,0,AY30)))</f>
        <v/>
      </c>
      <c r="AZ30" s="383">
        <f>(IF(DASHBOARD!$J$2=AZ7,DASHBOARD!$T$300,IF(DASHBOARD!$J$2=0,0,AZ30)))</f>
        <v/>
      </c>
      <c r="BA30" s="383">
        <f>(IF(DASHBOARD!$J$2=BA7,DASHBOARD!$T$300,IF(DASHBOARD!$J$2=0,0,BA30)))</f>
        <v/>
      </c>
      <c r="BB30" s="384">
        <f>IF(SUM(F30:BA30)&lt;&gt;0,AVERAGEIF(F30:BA30,"&gt;0",F30:BA30),0)</f>
        <v/>
      </c>
      <c r="BC30" s="147" t="n"/>
      <c r="BD30" s="385">
        <f>MAXA(F30:BA30)</f>
        <v/>
      </c>
      <c r="BE30" s="1461">
        <f>IF(BD30&lt;&gt;0,VLOOKUP(BD30,$F$10:$BA$10,MATCH(BD30,F30:BA30,0)),"")</f>
        <v/>
      </c>
      <c r="BF30" s="385">
        <f t="array" ref="BF30">MIN(IF(F30:BA30&gt;0,F30:BA30))</f>
        <v/>
      </c>
      <c r="BG30" s="1461">
        <f>IF(BF30&lt;&gt;0,VLOOKUP(BF30,$F$10:$BA$10,MATCH($BF30,$F30:$BA30,0)),"")</f>
        <v/>
      </c>
      <c r="BI30" s="1368">
        <f>HLOOKUP($BI$9,$S$10:$AI$444,1+$BL30,TRUE)</f>
        <v/>
      </c>
      <c r="BJ30" s="1369">
        <f>HLOOKUP($BJ$9,$AJ$10:$AW$444,1+$BL30,TRUE)</f>
        <v/>
      </c>
      <c r="BK30" s="151" t="n"/>
      <c r="BL30" s="387" t="n">
        <v>20</v>
      </c>
      <c r="BM30" s="389" t="n"/>
    </row>
    <row r="31" ht="20.25" customHeight="1" s="18" thickBot="1" thickTop="1">
      <c r="B31" s="1370" t="n"/>
      <c r="C31" s="1353" t="n"/>
      <c r="D31" s="1462" t="n"/>
      <c r="E31" s="393" t="inlineStr">
        <is>
          <t>Mandai # 2, 66</t>
        </is>
      </c>
      <c r="F31" s="383">
        <f>(IF(DASHBOARD!$J$2=F7,DASHBOARD!$T$301,IF(DASHBOARD!$J$2=0,0,F31)))</f>
        <v/>
      </c>
      <c r="G31" s="383">
        <f>(IF(DASHBOARD!$J$2=G7,DASHBOARD!$T$301,IF(DASHBOARD!$J$2=0,0,G31)))</f>
        <v/>
      </c>
      <c r="H31" s="383">
        <f>(IF(DASHBOARD!$J$2=H7,DASHBOARD!$T$301,IF(DASHBOARD!$J$2=0,0,H31)))</f>
        <v/>
      </c>
      <c r="I31" s="383">
        <f>(IF(DASHBOARD!$J$2=I7,DASHBOARD!$T$301,IF(DASHBOARD!$J$2=0,0,I31)))</f>
        <v/>
      </c>
      <c r="J31" s="383">
        <f>(IF(DASHBOARD!$J$2=J7,DASHBOARD!$T$301,IF(DASHBOARD!$J$2=0,0,J31)))</f>
        <v/>
      </c>
      <c r="K31" s="383">
        <f>(IF(DASHBOARD!$J$2=K7,DASHBOARD!$T$301,IF(DASHBOARD!$J$2=0,0,K31)))</f>
        <v/>
      </c>
      <c r="L31" s="383">
        <f>(IF(DASHBOARD!$J$2=L7,DASHBOARD!$T$301,IF(DASHBOARD!$J$2=0,0,L31)))</f>
        <v/>
      </c>
      <c r="M31" s="383">
        <f>(IF(DASHBOARD!$J$2=M7,DASHBOARD!$T$301,IF(DASHBOARD!$J$2=0,0,M31)))</f>
        <v/>
      </c>
      <c r="N31" s="383">
        <f>(IF(DASHBOARD!$J$2=N7,DASHBOARD!$T$301,IF(DASHBOARD!$J$2=0,0,N31)))</f>
        <v/>
      </c>
      <c r="O31" s="383">
        <f>(IF(DASHBOARD!$J$2=O7,DASHBOARD!$T$301,IF(DASHBOARD!$J$2=0,0,O31)))</f>
        <v/>
      </c>
      <c r="P31" s="383">
        <f>(IF(DASHBOARD!$J$2=P7,DASHBOARD!$T$301,IF(DASHBOARD!$J$2=0,0,P31)))</f>
        <v/>
      </c>
      <c r="Q31" s="383">
        <f>(IF(DASHBOARD!$J$2=Q7,DASHBOARD!$T$301,IF(DASHBOARD!$J$2=0,0,Q31)))</f>
        <v/>
      </c>
      <c r="R31" s="383">
        <f>(IF(DASHBOARD!$J$2=R7,DASHBOARD!$T$301,IF(DASHBOARD!$J$2=0,0,R31)))</f>
        <v/>
      </c>
      <c r="S31" s="383">
        <f>(IF(DASHBOARD!$J$2=S7,DASHBOARD!$T$301,IF(DASHBOARD!$J$2=0,0,S31)))</f>
        <v/>
      </c>
      <c r="T31" s="383">
        <f>(IF(DASHBOARD!$J$2=T7,DASHBOARD!$T$301,IF(DASHBOARD!$J$2=0,0,T31)))</f>
        <v/>
      </c>
      <c r="U31" s="383">
        <f>(IF(DASHBOARD!$J$2=U7,DASHBOARD!$T$301,IF(DASHBOARD!$J$2=0,0,U31)))</f>
        <v/>
      </c>
      <c r="V31" s="383">
        <f>(IF(DASHBOARD!$J$2=V7,DASHBOARD!$T$301,IF(DASHBOARD!$J$2=0,0,V31)))</f>
        <v/>
      </c>
      <c r="W31" s="383">
        <f>(IF(DASHBOARD!$J$2=W7,DASHBOARD!$T$301,IF(DASHBOARD!$J$2=0,0,W31)))</f>
        <v/>
      </c>
      <c r="X31" s="383">
        <f>(IF(DASHBOARD!$J$2=X7,DASHBOARD!$T$301,IF(DASHBOARD!$J$2=0,0,X31)))</f>
        <v/>
      </c>
      <c r="Y31" s="383">
        <f>(IF(DASHBOARD!$J$2=Y7,DASHBOARD!$T$301,IF(DASHBOARD!$J$2=0,0,Y31)))</f>
        <v/>
      </c>
      <c r="Z31" s="383">
        <f>(IF(DASHBOARD!$J$2=Z7,DASHBOARD!$T$301,IF(DASHBOARD!$J$2=0,0,Z31)))</f>
        <v/>
      </c>
      <c r="AA31" s="383">
        <f>(IF(DASHBOARD!$J$2=AA7,DASHBOARD!$T$301,IF(DASHBOARD!$J$2=0,0,AA31)))</f>
        <v/>
      </c>
      <c r="AB31" s="383">
        <f>(IF(DASHBOARD!$J$2=AB7,DASHBOARD!$T$301,IF(DASHBOARD!$J$2=0,0,AB31)))</f>
        <v/>
      </c>
      <c r="AC31" s="383">
        <f>(IF(DASHBOARD!$J$2=AC7,DASHBOARD!$T$301,IF(DASHBOARD!$J$2=0,0,AC31)))</f>
        <v/>
      </c>
      <c r="AD31" s="383">
        <f>(IF(DASHBOARD!$J$2=AD7,DASHBOARD!$T$301,IF(DASHBOARD!$J$2=0,0,AD31)))</f>
        <v/>
      </c>
      <c r="AE31" s="383">
        <f>(IF(DASHBOARD!$J$2=AE7,DASHBOARD!$T$301,IF(DASHBOARD!$J$2=0,0,AE31)))</f>
        <v/>
      </c>
      <c r="AF31" s="383">
        <f>(IF(DASHBOARD!$J$2=AF7,DASHBOARD!$T$301,IF(DASHBOARD!$J$2=0,0,AF31)))</f>
        <v/>
      </c>
      <c r="AG31" s="383">
        <f>(IF(DASHBOARD!$J$2=AG7,DASHBOARD!$T$301,IF(DASHBOARD!$J$2=0,0,AG31)))</f>
        <v/>
      </c>
      <c r="AH31" s="383">
        <f>(IF(DASHBOARD!$J$2=AH7,DASHBOARD!$T$301,IF(DASHBOARD!$J$2=0,0,AH31)))</f>
        <v/>
      </c>
      <c r="AI31" s="383">
        <f>(IF(DASHBOARD!$J$2=AI7,DASHBOARD!$T$301,IF(DASHBOARD!$J$2=0,0,AI31)))</f>
        <v/>
      </c>
      <c r="AJ31" s="383">
        <f>(IF(DASHBOARD!$J$2=AJ7,DASHBOARD!$T$301,IF(DASHBOARD!$J$2=0,0,AJ31)))</f>
        <v/>
      </c>
      <c r="AK31" s="383">
        <f>(IF(DASHBOARD!$J$2=AK7,DASHBOARD!$T$301,IF(DASHBOARD!$J$2=0,0,AK31)))</f>
        <v/>
      </c>
      <c r="AL31" s="383">
        <f>(IF(DASHBOARD!$J$2=AL7,DASHBOARD!$T$301,IF(DASHBOARD!$J$2=0,0,AL31)))</f>
        <v/>
      </c>
      <c r="AM31" s="383">
        <f>(IF(DASHBOARD!$J$2=AM7,DASHBOARD!$T$301,IF(DASHBOARD!$J$2=0,0,AM31)))</f>
        <v/>
      </c>
      <c r="AN31" s="383">
        <f>(IF(DASHBOARD!$J$2=AN7,DASHBOARD!$T$301,IF(DASHBOARD!$J$2=0,0,AN31)))</f>
        <v/>
      </c>
      <c r="AO31" s="383">
        <f>(IF(DASHBOARD!$J$2=AO7,DASHBOARD!$T$301,IF(DASHBOARD!$J$2=0,0,AO31)))</f>
        <v/>
      </c>
      <c r="AP31" s="383">
        <f>(IF(DASHBOARD!$J$2=AP7,DASHBOARD!$T$301,IF(DASHBOARD!$J$2=0,0,AP31)))</f>
        <v/>
      </c>
      <c r="AQ31" s="383">
        <f>(IF(DASHBOARD!$J$2=AQ7,DASHBOARD!$T$301,IF(DASHBOARD!$J$2=0,0,AQ31)))</f>
        <v/>
      </c>
      <c r="AR31" s="383">
        <f>(IF(DASHBOARD!$J$2=AR7,DASHBOARD!$T$301,IF(DASHBOARD!$J$2=0,0,AR31)))</f>
        <v/>
      </c>
      <c r="AS31" s="383">
        <f>(IF(DASHBOARD!$J$2=AS7,DASHBOARD!$T$301,IF(DASHBOARD!$J$2=0,0,AS31)))</f>
        <v/>
      </c>
      <c r="AT31" s="383">
        <f>(IF(DASHBOARD!$J$2=AT7,DASHBOARD!$T$301,IF(DASHBOARD!$J$2=0,0,AT31)))</f>
        <v/>
      </c>
      <c r="AU31" s="383">
        <f>(IF(DASHBOARD!$J$2=AU7,DASHBOARD!$T$301,IF(DASHBOARD!$J$2=0,0,AU31)))</f>
        <v/>
      </c>
      <c r="AV31" s="383">
        <f>(IF(DASHBOARD!$J$2=AV7,DASHBOARD!$T$301,IF(DASHBOARD!$J$2=0,0,AV31)))</f>
        <v/>
      </c>
      <c r="AW31" s="383">
        <f>(IF(DASHBOARD!$J$2=AW7,DASHBOARD!$T$301,IF(DASHBOARD!$J$2=0,0,AW31)))</f>
        <v/>
      </c>
      <c r="AX31" s="383">
        <f>(IF(DASHBOARD!$J$2=AX7,DASHBOARD!$T$301,IF(DASHBOARD!$J$2=0,0,AX31)))</f>
        <v/>
      </c>
      <c r="AY31" s="383">
        <f>(IF(DASHBOARD!$J$2=AY7,DASHBOARD!$T$301,IF(DASHBOARD!$J$2=0,0,AY31)))</f>
        <v/>
      </c>
      <c r="AZ31" s="383">
        <f>(IF(DASHBOARD!$J$2=AZ7,DASHBOARD!$T$301,IF(DASHBOARD!$J$2=0,0,AZ31)))</f>
        <v/>
      </c>
      <c r="BA31" s="383">
        <f>(IF(DASHBOARD!$J$2=BA7,DASHBOARD!$T$301,IF(DASHBOARD!$J$2=0,0,BA31)))</f>
        <v/>
      </c>
      <c r="BB31" s="384">
        <f>IF(SUM(F31:BA31)&lt;&gt;0,AVERAGEIF(F31:BA31,"&gt;0",F31:BA31),0)</f>
        <v/>
      </c>
      <c r="BC31" s="147" t="n"/>
      <c r="BD31" s="385">
        <f>MAXA(F31:BA31)</f>
        <v/>
      </c>
      <c r="BE31" s="1461">
        <f>IF(BD31&lt;&gt;0,VLOOKUP(BD31,$F$10:$BA$10,MATCH(BD31,F31:BA31,0)),"")</f>
        <v/>
      </c>
      <c r="BF31" s="385">
        <f t="array" ref="BF31">MIN(IF(F31:BA31&gt;0,F31:BA31))</f>
        <v/>
      </c>
      <c r="BG31" s="1461">
        <f>IF(BF31&lt;&gt;0,VLOOKUP(BF31,$F$10:$BA$10,MATCH($BF31,$F31:$BA31,0)),"")</f>
        <v/>
      </c>
      <c r="BI31" s="1368">
        <f>HLOOKUP($BI$9,$S$10:$AI$444,1+$BL31,TRUE)</f>
        <v/>
      </c>
      <c r="BJ31" s="1369">
        <f>HLOOKUP($BJ$9,$AJ$10:$AW$444,1+$BL31,TRUE)</f>
        <v/>
      </c>
      <c r="BK31" s="151" t="n"/>
      <c r="BL31" s="387" t="n">
        <v>21</v>
      </c>
      <c r="BM31" s="389" t="n"/>
    </row>
    <row r="32" ht="20.25" customHeight="1" s="18" thickBot="1" thickTop="1">
      <c r="B32" s="1370" t="n"/>
      <c r="C32" s="1353" t="n"/>
      <c r="D32" s="1462" t="n"/>
      <c r="E32" s="393" t="inlineStr">
        <is>
          <t>Tonasa # 1, 66</t>
        </is>
      </c>
      <c r="F32" s="383">
        <f>(IF(DASHBOARD!$J$2=F7,DASHBOARD!$T$305,IF(DASHBOARD!$J$2=0,0,F32)))</f>
        <v/>
      </c>
      <c r="G32" s="383">
        <f>(IF(DASHBOARD!$J$2=G7,DASHBOARD!$T$305,IF(DASHBOARD!$J$2=0,0,G32)))</f>
        <v/>
      </c>
      <c r="H32" s="383">
        <f>(IF(DASHBOARD!$J$2=H7,DASHBOARD!$T$305,IF(DASHBOARD!$J$2=0,0,H32)))</f>
        <v/>
      </c>
      <c r="I32" s="383">
        <f>(IF(DASHBOARD!$J$2=I7,DASHBOARD!$T$305,IF(DASHBOARD!$J$2=0,0,I32)))</f>
        <v/>
      </c>
      <c r="J32" s="383">
        <f>(IF(DASHBOARD!$J$2=J7,DASHBOARD!$T$305,IF(DASHBOARD!$J$2=0,0,J32)))</f>
        <v/>
      </c>
      <c r="K32" s="383">
        <f>(IF(DASHBOARD!$J$2=K7,DASHBOARD!$T$305,IF(DASHBOARD!$J$2=0,0,K32)))</f>
        <v/>
      </c>
      <c r="L32" s="383">
        <f>(IF(DASHBOARD!$J$2=L7,DASHBOARD!$T$305,IF(DASHBOARD!$J$2=0,0,L32)))</f>
        <v/>
      </c>
      <c r="M32" s="383">
        <f>(IF(DASHBOARD!$J$2=M7,DASHBOARD!$T$305,IF(DASHBOARD!$J$2=0,0,M32)))</f>
        <v/>
      </c>
      <c r="N32" s="383">
        <f>(IF(DASHBOARD!$J$2=N7,DASHBOARD!$T$305,IF(DASHBOARD!$J$2=0,0,N32)))</f>
        <v/>
      </c>
      <c r="O32" s="383">
        <f>(IF(DASHBOARD!$J$2=O7,DASHBOARD!$T$305,IF(DASHBOARD!$J$2=0,0,O32)))</f>
        <v/>
      </c>
      <c r="P32" s="383">
        <f>(IF(DASHBOARD!$J$2=P7,DASHBOARD!$T$305,IF(DASHBOARD!$J$2=0,0,P32)))</f>
        <v/>
      </c>
      <c r="Q32" s="383">
        <f>(IF(DASHBOARD!$J$2=Q7,DASHBOARD!$T$305,IF(DASHBOARD!$J$2=0,0,Q32)))</f>
        <v/>
      </c>
      <c r="R32" s="383">
        <f>(IF(DASHBOARD!$J$2=R7,DASHBOARD!$T$305,IF(DASHBOARD!$J$2=0,0,R32)))</f>
        <v/>
      </c>
      <c r="S32" s="383">
        <f>(IF(DASHBOARD!$J$2=S7,DASHBOARD!$T$305,IF(DASHBOARD!$J$2=0,0,S32)))</f>
        <v/>
      </c>
      <c r="T32" s="383">
        <f>(IF(DASHBOARD!$J$2=T7,DASHBOARD!$T$305,IF(DASHBOARD!$J$2=0,0,T32)))</f>
        <v/>
      </c>
      <c r="U32" s="383">
        <f>(IF(DASHBOARD!$J$2=U7,DASHBOARD!$T$305,IF(DASHBOARD!$J$2=0,0,U32)))</f>
        <v/>
      </c>
      <c r="V32" s="383">
        <f>(IF(DASHBOARD!$J$2=V7,DASHBOARD!$T$305,IF(DASHBOARD!$J$2=0,0,V32)))</f>
        <v/>
      </c>
      <c r="W32" s="383">
        <f>(IF(DASHBOARD!$J$2=W7,DASHBOARD!$T$305,IF(DASHBOARD!$J$2=0,0,W32)))</f>
        <v/>
      </c>
      <c r="X32" s="383">
        <f>(IF(DASHBOARD!$J$2=X7,DASHBOARD!$T$305,IF(DASHBOARD!$J$2=0,0,X32)))</f>
        <v/>
      </c>
      <c r="Y32" s="383">
        <f>(IF(DASHBOARD!$J$2=Y7,DASHBOARD!$T$305,IF(DASHBOARD!$J$2=0,0,Y32)))</f>
        <v/>
      </c>
      <c r="Z32" s="383">
        <f>(IF(DASHBOARD!$J$2=Z7,DASHBOARD!$T$305,IF(DASHBOARD!$J$2=0,0,Z32)))</f>
        <v/>
      </c>
      <c r="AA32" s="383">
        <f>(IF(DASHBOARD!$J$2=AA7,DASHBOARD!$T$305,IF(DASHBOARD!$J$2=0,0,AA32)))</f>
        <v/>
      </c>
      <c r="AB32" s="383">
        <f>(IF(DASHBOARD!$J$2=AB7,DASHBOARD!$T$305,IF(DASHBOARD!$J$2=0,0,AB32)))</f>
        <v/>
      </c>
      <c r="AC32" s="383">
        <f>(IF(DASHBOARD!$J$2=AC7,DASHBOARD!$T$305,IF(DASHBOARD!$J$2=0,0,AC32)))</f>
        <v/>
      </c>
      <c r="AD32" s="383">
        <f>(IF(DASHBOARD!$J$2=AD7,DASHBOARD!$T$305,IF(DASHBOARD!$J$2=0,0,AD32)))</f>
        <v/>
      </c>
      <c r="AE32" s="383">
        <f>(IF(DASHBOARD!$J$2=AE7,DASHBOARD!$T$305,IF(DASHBOARD!$J$2=0,0,AE32)))</f>
        <v/>
      </c>
      <c r="AF32" s="383">
        <f>(IF(DASHBOARD!$J$2=AF7,DASHBOARD!$T$305,IF(DASHBOARD!$J$2=0,0,AF32)))</f>
        <v/>
      </c>
      <c r="AG32" s="383">
        <f>(IF(DASHBOARD!$J$2=AG7,DASHBOARD!$T$305,IF(DASHBOARD!$J$2=0,0,AG32)))</f>
        <v/>
      </c>
      <c r="AH32" s="383">
        <f>(IF(DASHBOARD!$J$2=AH7,DASHBOARD!$T$305,IF(DASHBOARD!$J$2=0,0,AH32)))</f>
        <v/>
      </c>
      <c r="AI32" s="383">
        <f>(IF(DASHBOARD!$J$2=AI7,DASHBOARD!$T$305,IF(DASHBOARD!$J$2=0,0,AI32)))</f>
        <v/>
      </c>
      <c r="AJ32" s="383">
        <f>(IF(DASHBOARD!$J$2=AJ7,DASHBOARD!$T$305,IF(DASHBOARD!$J$2=0,0,AJ32)))</f>
        <v/>
      </c>
      <c r="AK32" s="383">
        <f>(IF(DASHBOARD!$J$2=AK7,DASHBOARD!$T$305,IF(DASHBOARD!$J$2=0,0,AK32)))</f>
        <v/>
      </c>
      <c r="AL32" s="383">
        <f>(IF(DASHBOARD!$J$2=AL7,DASHBOARD!$T$305,IF(DASHBOARD!$J$2=0,0,AL32)))</f>
        <v/>
      </c>
      <c r="AM32" s="383">
        <f>(IF(DASHBOARD!$J$2=AM7,DASHBOARD!$T$305,IF(DASHBOARD!$J$2=0,0,AM32)))</f>
        <v/>
      </c>
      <c r="AN32" s="383">
        <f>(IF(DASHBOARD!$J$2=AN7,DASHBOARD!$T$305,IF(DASHBOARD!$J$2=0,0,AN32)))</f>
        <v/>
      </c>
      <c r="AO32" s="383">
        <f>(IF(DASHBOARD!$J$2=AO7,DASHBOARD!$T$305,IF(DASHBOARD!$J$2=0,0,AO32)))</f>
        <v/>
      </c>
      <c r="AP32" s="383">
        <f>(IF(DASHBOARD!$J$2=AP7,DASHBOARD!$T$305,IF(DASHBOARD!$J$2=0,0,AP32)))</f>
        <v/>
      </c>
      <c r="AQ32" s="383">
        <f>(IF(DASHBOARD!$J$2=AQ7,DASHBOARD!$T$305,IF(DASHBOARD!$J$2=0,0,AQ32)))</f>
        <v/>
      </c>
      <c r="AR32" s="383">
        <f>(IF(DASHBOARD!$J$2=AR7,DASHBOARD!$T$305,IF(DASHBOARD!$J$2=0,0,AR32)))</f>
        <v/>
      </c>
      <c r="AS32" s="383">
        <f>(IF(DASHBOARD!$J$2=AS7,DASHBOARD!$T$305,IF(DASHBOARD!$J$2=0,0,AS32)))</f>
        <v/>
      </c>
      <c r="AT32" s="383">
        <f>(IF(DASHBOARD!$J$2=AT7,DASHBOARD!$T$305,IF(DASHBOARD!$J$2=0,0,AT32)))</f>
        <v/>
      </c>
      <c r="AU32" s="383">
        <f>(IF(DASHBOARD!$J$2=AU7,DASHBOARD!$T$305,IF(DASHBOARD!$J$2=0,0,AU32)))</f>
        <v/>
      </c>
      <c r="AV32" s="383">
        <f>(IF(DASHBOARD!$J$2=AV7,DASHBOARD!$T$305,IF(DASHBOARD!$J$2=0,0,AV32)))</f>
        <v/>
      </c>
      <c r="AW32" s="383">
        <f>(IF(DASHBOARD!$J$2=AW7,DASHBOARD!$T$305,IF(DASHBOARD!$J$2=0,0,AW32)))</f>
        <v/>
      </c>
      <c r="AX32" s="383">
        <f>(IF(DASHBOARD!$J$2=AX7,DASHBOARD!$T$305,IF(DASHBOARD!$J$2=0,0,AX32)))</f>
        <v/>
      </c>
      <c r="AY32" s="383">
        <f>(IF(DASHBOARD!$J$2=AY7,DASHBOARD!$T$305,IF(DASHBOARD!$J$2=0,0,AY32)))</f>
        <v/>
      </c>
      <c r="AZ32" s="383">
        <f>(IF(DASHBOARD!$J$2=AZ7,DASHBOARD!$T$305,IF(DASHBOARD!$J$2=0,0,AZ32)))</f>
        <v/>
      </c>
      <c r="BA32" s="383">
        <f>(IF(DASHBOARD!$J$2=BA7,DASHBOARD!$T$305,IF(DASHBOARD!$J$2=0,0,BA32)))</f>
        <v/>
      </c>
      <c r="BB32" s="384">
        <f>IF(SUM(F32:BA32)&lt;&gt;0,AVERAGEIF(F32:BA32,"&gt;0",F32:BA32),0)</f>
        <v/>
      </c>
      <c r="BC32" s="147" t="n"/>
      <c r="BD32" s="385">
        <f>MAXA(F32:BA32)</f>
        <v/>
      </c>
      <c r="BE32" s="1461">
        <f>IF(BD32&lt;&gt;0,VLOOKUP(BD32,$F$10:$BA$10,MATCH(BD32,F32:BA32,0)),"")</f>
        <v/>
      </c>
      <c r="BF32" s="385">
        <f t="array" ref="BF32">MIN(IF(F32:BA32&gt;0,F32:BA32))</f>
        <v/>
      </c>
      <c r="BG32" s="1461">
        <f>IF(BF32&lt;&gt;0,VLOOKUP(BF32,$F$10:$BA$10,MATCH($BF32,$F32:$BA32,0)),"")</f>
        <v/>
      </c>
      <c r="BI32" s="1368">
        <f>HLOOKUP($BI$9,$S$10:$AI$444,1+$BL32,TRUE)</f>
        <v/>
      </c>
      <c r="BJ32" s="1369">
        <f>HLOOKUP($BJ$9,$AJ$10:$AW$444,1+$BL32,TRUE)</f>
        <v/>
      </c>
      <c r="BK32" s="151" t="n"/>
      <c r="BL32" s="387" t="n">
        <v>22</v>
      </c>
      <c r="BM32" s="389" t="n"/>
    </row>
    <row r="33" ht="20.25" customHeight="1" s="18" thickBot="1" thickTop="1">
      <c r="B33" s="1370" t="n"/>
      <c r="C33" s="1353" t="n"/>
      <c r="D33" s="1463" t="n"/>
      <c r="E33" s="393" t="inlineStr">
        <is>
          <t>Tonasa # 2, 66</t>
        </is>
      </c>
      <c r="F33" s="383">
        <f>(IF(DASHBOARD!$J$2=F7,DASHBOARD!$T$306,IF(DASHBOARD!$J$2=0,0,F33)))</f>
        <v/>
      </c>
      <c r="G33" s="383">
        <f>(IF(DASHBOARD!$J$2=G7,DASHBOARD!$T$306,IF(DASHBOARD!$J$2=0,0,G33)))</f>
        <v/>
      </c>
      <c r="H33" s="383">
        <f>(IF(DASHBOARD!$J$2=H7,DASHBOARD!$T$306,IF(DASHBOARD!$J$2=0,0,H33)))</f>
        <v/>
      </c>
      <c r="I33" s="383">
        <f>(IF(DASHBOARD!$J$2=I7,DASHBOARD!$T$306,IF(DASHBOARD!$J$2=0,0,I33)))</f>
        <v/>
      </c>
      <c r="J33" s="383">
        <f>(IF(DASHBOARD!$J$2=J7,DASHBOARD!$T$306,IF(DASHBOARD!$J$2=0,0,J33)))</f>
        <v/>
      </c>
      <c r="K33" s="383">
        <f>(IF(DASHBOARD!$J$2=K7,DASHBOARD!$T$306,IF(DASHBOARD!$J$2=0,0,K33)))</f>
        <v/>
      </c>
      <c r="L33" s="383">
        <f>(IF(DASHBOARD!$J$2=L7,DASHBOARD!$T$306,IF(DASHBOARD!$J$2=0,0,L33)))</f>
        <v/>
      </c>
      <c r="M33" s="383">
        <f>(IF(DASHBOARD!$J$2=M7,DASHBOARD!$T$306,IF(DASHBOARD!$J$2=0,0,M33)))</f>
        <v/>
      </c>
      <c r="N33" s="383">
        <f>(IF(DASHBOARD!$J$2=N7,DASHBOARD!$T$306,IF(DASHBOARD!$J$2=0,0,N33)))</f>
        <v/>
      </c>
      <c r="O33" s="383">
        <f>(IF(DASHBOARD!$J$2=O7,DASHBOARD!$T$306,IF(DASHBOARD!$J$2=0,0,O33)))</f>
        <v/>
      </c>
      <c r="P33" s="383">
        <f>(IF(DASHBOARD!$J$2=P7,DASHBOARD!$T$306,IF(DASHBOARD!$J$2=0,0,P33)))</f>
        <v/>
      </c>
      <c r="Q33" s="383">
        <f>(IF(DASHBOARD!$J$2=Q7,DASHBOARD!$T$306,IF(DASHBOARD!$J$2=0,0,Q33)))</f>
        <v/>
      </c>
      <c r="R33" s="383">
        <f>(IF(DASHBOARD!$J$2=R7,DASHBOARD!$T$306,IF(DASHBOARD!$J$2=0,0,R33)))</f>
        <v/>
      </c>
      <c r="S33" s="383">
        <f>(IF(DASHBOARD!$J$2=S7,DASHBOARD!$T$306,IF(DASHBOARD!$J$2=0,0,S33)))</f>
        <v/>
      </c>
      <c r="T33" s="383">
        <f>(IF(DASHBOARD!$J$2=T7,DASHBOARD!$T$306,IF(DASHBOARD!$J$2=0,0,T33)))</f>
        <v/>
      </c>
      <c r="U33" s="383">
        <f>(IF(DASHBOARD!$J$2=U7,DASHBOARD!$T$306,IF(DASHBOARD!$J$2=0,0,U33)))</f>
        <v/>
      </c>
      <c r="V33" s="383">
        <f>(IF(DASHBOARD!$J$2=V7,DASHBOARD!$T$306,IF(DASHBOARD!$J$2=0,0,V33)))</f>
        <v/>
      </c>
      <c r="W33" s="383">
        <f>(IF(DASHBOARD!$J$2=W7,DASHBOARD!$T$306,IF(DASHBOARD!$J$2=0,0,W33)))</f>
        <v/>
      </c>
      <c r="X33" s="383">
        <f>(IF(DASHBOARD!$J$2=X7,DASHBOARD!$T$306,IF(DASHBOARD!$J$2=0,0,X33)))</f>
        <v/>
      </c>
      <c r="Y33" s="383">
        <f>(IF(DASHBOARD!$J$2=Y7,DASHBOARD!$T$306,IF(DASHBOARD!$J$2=0,0,Y33)))</f>
        <v/>
      </c>
      <c r="Z33" s="383">
        <f>(IF(DASHBOARD!$J$2=Z7,DASHBOARD!$T$306,IF(DASHBOARD!$J$2=0,0,Z33)))</f>
        <v/>
      </c>
      <c r="AA33" s="383">
        <f>(IF(DASHBOARD!$J$2=AA7,DASHBOARD!$T$306,IF(DASHBOARD!$J$2=0,0,AA33)))</f>
        <v/>
      </c>
      <c r="AB33" s="383">
        <f>(IF(DASHBOARD!$J$2=AB7,DASHBOARD!$T$306,IF(DASHBOARD!$J$2=0,0,AB33)))</f>
        <v/>
      </c>
      <c r="AC33" s="383">
        <f>(IF(DASHBOARD!$J$2=AC7,DASHBOARD!$T$306,IF(DASHBOARD!$J$2=0,0,AC33)))</f>
        <v/>
      </c>
      <c r="AD33" s="383">
        <f>(IF(DASHBOARD!$J$2=AD7,DASHBOARD!$T$306,IF(DASHBOARD!$J$2=0,0,AD33)))</f>
        <v/>
      </c>
      <c r="AE33" s="383">
        <f>(IF(DASHBOARD!$J$2=AE7,DASHBOARD!$T$306,IF(DASHBOARD!$J$2=0,0,AE33)))</f>
        <v/>
      </c>
      <c r="AF33" s="383">
        <f>(IF(DASHBOARD!$J$2=AF7,DASHBOARD!$T$306,IF(DASHBOARD!$J$2=0,0,AF33)))</f>
        <v/>
      </c>
      <c r="AG33" s="383">
        <f>(IF(DASHBOARD!$J$2=AG7,DASHBOARD!$T$306,IF(DASHBOARD!$J$2=0,0,AG33)))</f>
        <v/>
      </c>
      <c r="AH33" s="383">
        <f>(IF(DASHBOARD!$J$2=AH7,DASHBOARD!$T$306,IF(DASHBOARD!$J$2=0,0,AH33)))</f>
        <v/>
      </c>
      <c r="AI33" s="383">
        <f>(IF(DASHBOARD!$J$2=AI7,DASHBOARD!$T$306,IF(DASHBOARD!$J$2=0,0,AI33)))</f>
        <v/>
      </c>
      <c r="AJ33" s="383">
        <f>(IF(DASHBOARD!$J$2=AJ7,DASHBOARD!$T$306,IF(DASHBOARD!$J$2=0,0,AJ33)))</f>
        <v/>
      </c>
      <c r="AK33" s="383">
        <f>(IF(DASHBOARD!$J$2=AK7,DASHBOARD!$T$306,IF(DASHBOARD!$J$2=0,0,AK33)))</f>
        <v/>
      </c>
      <c r="AL33" s="383">
        <f>(IF(DASHBOARD!$J$2=AL7,DASHBOARD!$T$306,IF(DASHBOARD!$J$2=0,0,AL33)))</f>
        <v/>
      </c>
      <c r="AM33" s="383">
        <f>(IF(DASHBOARD!$J$2=AM7,DASHBOARD!$T$306,IF(DASHBOARD!$J$2=0,0,AM33)))</f>
        <v/>
      </c>
      <c r="AN33" s="383">
        <f>(IF(DASHBOARD!$J$2=AN7,DASHBOARD!$T$306,IF(DASHBOARD!$J$2=0,0,AN33)))</f>
        <v/>
      </c>
      <c r="AO33" s="383">
        <f>(IF(DASHBOARD!$J$2=AO7,DASHBOARD!$T$306,IF(DASHBOARD!$J$2=0,0,AO33)))</f>
        <v/>
      </c>
      <c r="AP33" s="383">
        <f>(IF(DASHBOARD!$J$2=AP7,DASHBOARD!$T$306,IF(DASHBOARD!$J$2=0,0,AP33)))</f>
        <v/>
      </c>
      <c r="AQ33" s="383">
        <f>(IF(DASHBOARD!$J$2=AQ7,DASHBOARD!$T$306,IF(DASHBOARD!$J$2=0,0,AQ33)))</f>
        <v/>
      </c>
      <c r="AR33" s="383">
        <f>(IF(DASHBOARD!$J$2=AR7,DASHBOARD!$T$306,IF(DASHBOARD!$J$2=0,0,AR33)))</f>
        <v/>
      </c>
      <c r="AS33" s="383">
        <f>(IF(DASHBOARD!$J$2=AS7,DASHBOARD!$T$306,IF(DASHBOARD!$J$2=0,0,AS33)))</f>
        <v/>
      </c>
      <c r="AT33" s="383">
        <f>(IF(DASHBOARD!$J$2=AT7,DASHBOARD!$T$306,IF(DASHBOARD!$J$2=0,0,AT33)))</f>
        <v/>
      </c>
      <c r="AU33" s="383">
        <f>(IF(DASHBOARD!$J$2=AU7,DASHBOARD!$T$306,IF(DASHBOARD!$J$2=0,0,AU33)))</f>
        <v/>
      </c>
      <c r="AV33" s="383">
        <f>(IF(DASHBOARD!$J$2=AV7,DASHBOARD!$T$306,IF(DASHBOARD!$J$2=0,0,AV33)))</f>
        <v/>
      </c>
      <c r="AW33" s="383">
        <f>(IF(DASHBOARD!$J$2=AW7,DASHBOARD!$T$306,IF(DASHBOARD!$J$2=0,0,AW33)))</f>
        <v/>
      </c>
      <c r="AX33" s="383">
        <f>(IF(DASHBOARD!$J$2=AX7,DASHBOARD!$T$306,IF(DASHBOARD!$J$2=0,0,AX33)))</f>
        <v/>
      </c>
      <c r="AY33" s="383">
        <f>(IF(DASHBOARD!$J$2=AY7,DASHBOARD!$T$306,IF(DASHBOARD!$J$2=0,0,AY33)))</f>
        <v/>
      </c>
      <c r="AZ33" s="383">
        <f>(IF(DASHBOARD!$J$2=AZ7,DASHBOARD!$T$306,IF(DASHBOARD!$J$2=0,0,AZ33)))</f>
        <v/>
      </c>
      <c r="BA33" s="383">
        <f>(IF(DASHBOARD!$J$2=BA7,DASHBOARD!$T$306,IF(DASHBOARD!$J$2=0,0,BA33)))</f>
        <v/>
      </c>
      <c r="BB33" s="384">
        <f>IF(SUM(F33:BA33)&lt;&gt;0,AVERAGEIF(F33:BA33,"&gt;0",F33:BA33),0)</f>
        <v/>
      </c>
      <c r="BC33" s="147" t="n"/>
      <c r="BD33" s="385">
        <f>MAXA(F33:BA33)</f>
        <v/>
      </c>
      <c r="BE33" s="1461">
        <f>IF(BD33&lt;&gt;0,VLOOKUP(BD33,$F$10:$BA$10,MATCH(BD33,F33:BA33,0)),"")</f>
        <v/>
      </c>
      <c r="BF33" s="385">
        <f t="array" ref="BF33">MIN(IF(F33:BA33&gt;0,F33:BA33))</f>
        <v/>
      </c>
      <c r="BG33" s="1461">
        <f>IF(BF33&lt;&gt;0,VLOOKUP(BF33,$F$10:$BA$10,MATCH($BF33,$F33:$BA33,0)),"")</f>
        <v/>
      </c>
      <c r="BI33" s="1368">
        <f>HLOOKUP($BI$9,$S$10:$AI$444,1+$BL33,TRUE)</f>
        <v/>
      </c>
      <c r="BJ33" s="1369">
        <f>HLOOKUP($BJ$9,$AJ$10:$AW$444,1+$BL33,TRUE)</f>
        <v/>
      </c>
      <c r="BK33" s="151" t="n"/>
      <c r="BL33" s="387" t="n">
        <v>23</v>
      </c>
      <c r="BM33" s="389" t="n"/>
    </row>
    <row r="34" ht="20.25" customHeight="1" s="18" thickBot="1" thickTop="1">
      <c r="B34" s="1370" t="n"/>
      <c r="C34" s="1353" t="n"/>
      <c r="D34" s="390" t="n"/>
      <c r="E34" s="388" t="n"/>
      <c r="F34" s="383" t="n"/>
      <c r="G34" s="383" t="n"/>
      <c r="H34" s="383" t="n"/>
      <c r="I34" s="383" t="n"/>
      <c r="J34" s="383" t="n"/>
      <c r="K34" s="383" t="n"/>
      <c r="L34" s="383" t="n"/>
      <c r="M34" s="383" t="n"/>
      <c r="N34" s="383" t="n"/>
      <c r="O34" s="383" t="n"/>
      <c r="P34" s="383" t="n"/>
      <c r="Q34" s="383" t="n"/>
      <c r="R34" s="383" t="n"/>
      <c r="S34" s="383" t="n"/>
      <c r="T34" s="383" t="n"/>
      <c r="U34" s="383" t="n"/>
      <c r="V34" s="383" t="n"/>
      <c r="W34" s="383" t="n"/>
      <c r="X34" s="383" t="n"/>
      <c r="Y34" s="383" t="n"/>
      <c r="Z34" s="383" t="n"/>
      <c r="AA34" s="383" t="n"/>
      <c r="AB34" s="383" t="n"/>
      <c r="AC34" s="383" t="n"/>
      <c r="AD34" s="383" t="n"/>
      <c r="AE34" s="383" t="n"/>
      <c r="AF34" s="383" t="n"/>
      <c r="AG34" s="383" t="n"/>
      <c r="AH34" s="383" t="n"/>
      <c r="AI34" s="383" t="n"/>
      <c r="AJ34" s="383" t="n"/>
      <c r="AK34" s="383" t="n"/>
      <c r="AL34" s="383" t="n"/>
      <c r="AM34" s="383" t="n"/>
      <c r="AN34" s="383" t="n"/>
      <c r="AO34" s="383" t="n"/>
      <c r="AP34" s="383" t="n"/>
      <c r="AQ34" s="383" t="n"/>
      <c r="AR34" s="383" t="n"/>
      <c r="AS34" s="383" t="n"/>
      <c r="AT34" s="383" t="n"/>
      <c r="AU34" s="383" t="n"/>
      <c r="AV34" s="383" t="n"/>
      <c r="AW34" s="383" t="n"/>
      <c r="AX34" s="383" t="n"/>
      <c r="AY34" s="383" t="n"/>
      <c r="AZ34" s="383" t="n"/>
      <c r="BA34" s="383" t="n"/>
      <c r="BB34" s="384">
        <f>IF(SUM(F34:BA34)&lt;&gt;0,AVERAGEIF(F34:BA34,"&gt;0",F34:BA34),0)</f>
        <v/>
      </c>
      <c r="BC34" s="147" t="n"/>
      <c r="BD34" s="385">
        <f>MAXA(F34:BA34)</f>
        <v/>
      </c>
      <c r="BE34" s="1461">
        <f>IF(BD34&lt;&gt;0,VLOOKUP(BD34,$F$10:$BA$10,MATCH(BD34,F34:BA34,0)),"")</f>
        <v/>
      </c>
      <c r="BF34" s="385">
        <f t="array" ref="BF34">MIN(IF(F34:BA34&gt;0,F34:BA34))</f>
        <v/>
      </c>
      <c r="BG34" s="1461">
        <f>IF(BF34&lt;&gt;0,VLOOKUP(BF34,$F$10:$BA$10,MATCH($BF34,$F34:$BA34,0)),"")</f>
        <v/>
      </c>
      <c r="BI34" s="1368">
        <f>HLOOKUP($BI$9,$S$10:$AI$444,1+$BL34,TRUE)</f>
        <v/>
      </c>
      <c r="BJ34" s="1369">
        <f>HLOOKUP($BJ$9,$AJ$10:$AW$444,1+$BL34,TRUE)</f>
        <v/>
      </c>
      <c r="BK34" s="151" t="n"/>
      <c r="BL34" s="387" t="n">
        <v>24</v>
      </c>
      <c r="BM34" s="389" t="n"/>
    </row>
    <row r="35" ht="20.25" customHeight="1" s="18" thickBot="1" thickTop="1">
      <c r="B35" s="1370" t="n"/>
      <c r="C35" s="1353" t="n"/>
      <c r="D35" s="1464" t="inlineStr">
        <is>
          <t>Tello 66</t>
        </is>
      </c>
      <c r="E35" s="393" t="inlineStr">
        <is>
          <t>Daya 66</t>
        </is>
      </c>
      <c r="F35" s="383">
        <f>(IF(DASHBOARD!$J$2=F7,DASHBOARD!$T$335,IF(DASHBOARD!$J$2=0,0,F35)))</f>
        <v/>
      </c>
      <c r="G35" s="383">
        <f>(IF(DASHBOARD!$J$2=G7,DASHBOARD!$T$335,IF(DASHBOARD!$J$2=0,0,G35)))</f>
        <v/>
      </c>
      <c r="H35" s="383">
        <f>(IF(DASHBOARD!$J$2=H7,DASHBOARD!$T$335,IF(DASHBOARD!$J$2=0,0,H35)))</f>
        <v/>
      </c>
      <c r="I35" s="383">
        <f>(IF(DASHBOARD!$J$2=I7,DASHBOARD!$T$335,IF(DASHBOARD!$J$2=0,0,I35)))</f>
        <v/>
      </c>
      <c r="J35" s="383">
        <f>(IF(DASHBOARD!$J$2=J7,DASHBOARD!$T$335,IF(DASHBOARD!$J$2=0,0,J35)))</f>
        <v/>
      </c>
      <c r="K35" s="383">
        <f>(IF(DASHBOARD!$J$2=K7,DASHBOARD!$T$335,IF(DASHBOARD!$J$2=0,0,K35)))</f>
        <v/>
      </c>
      <c r="L35" s="383">
        <f>(IF(DASHBOARD!$J$2=L7,DASHBOARD!$T$335,IF(DASHBOARD!$J$2=0,0,L35)))</f>
        <v/>
      </c>
      <c r="M35" s="383">
        <f>(IF(DASHBOARD!$J$2=M7,DASHBOARD!$T$335,IF(DASHBOARD!$J$2=0,0,M35)))</f>
        <v/>
      </c>
      <c r="N35" s="383">
        <f>(IF(DASHBOARD!$J$2=N7,DASHBOARD!$T$335,IF(DASHBOARD!$J$2=0,0,N35)))</f>
        <v/>
      </c>
      <c r="O35" s="383">
        <f>(IF(DASHBOARD!$J$2=O7,DASHBOARD!$T$335,IF(DASHBOARD!$J$2=0,0,O35)))</f>
        <v/>
      </c>
      <c r="P35" s="383">
        <f>(IF(DASHBOARD!$J$2=P7,DASHBOARD!$T$335,IF(DASHBOARD!$J$2=0,0,P35)))</f>
        <v/>
      </c>
      <c r="Q35" s="383">
        <f>(IF(DASHBOARD!$J$2=Q7,DASHBOARD!$T$335,IF(DASHBOARD!$J$2=0,0,Q35)))</f>
        <v/>
      </c>
      <c r="R35" s="383">
        <f>(IF(DASHBOARD!$J$2=R7,DASHBOARD!$T$335,IF(DASHBOARD!$J$2=0,0,R35)))</f>
        <v/>
      </c>
      <c r="S35" s="383">
        <f>(IF(DASHBOARD!$J$2=S7,DASHBOARD!$T$335,IF(DASHBOARD!$J$2=0,0,S35)))</f>
        <v/>
      </c>
      <c r="T35" s="383">
        <f>(IF(DASHBOARD!$J$2=T7,DASHBOARD!$T$335,IF(DASHBOARD!$J$2=0,0,T35)))</f>
        <v/>
      </c>
      <c r="U35" s="383">
        <f>(IF(DASHBOARD!$J$2=U7,DASHBOARD!$T$335,IF(DASHBOARD!$J$2=0,0,U35)))</f>
        <v/>
      </c>
      <c r="V35" s="383">
        <f>(IF(DASHBOARD!$J$2=V7,DASHBOARD!$T$335,IF(DASHBOARD!$J$2=0,0,V35)))</f>
        <v/>
      </c>
      <c r="W35" s="383">
        <f>(IF(DASHBOARD!$J$2=W7,DASHBOARD!$T$335,IF(DASHBOARD!$J$2=0,0,W35)))</f>
        <v/>
      </c>
      <c r="X35" s="383">
        <f>(IF(DASHBOARD!$J$2=X7,DASHBOARD!$T$335,IF(DASHBOARD!$J$2=0,0,X35)))</f>
        <v/>
      </c>
      <c r="Y35" s="383">
        <f>(IF(DASHBOARD!$J$2=Y7,DASHBOARD!$T$335,IF(DASHBOARD!$J$2=0,0,Y35)))</f>
        <v/>
      </c>
      <c r="Z35" s="383">
        <f>(IF(DASHBOARD!$J$2=Z7,DASHBOARD!$T$335,IF(DASHBOARD!$J$2=0,0,Z35)))</f>
        <v/>
      </c>
      <c r="AA35" s="383">
        <f>(IF(DASHBOARD!$J$2=AA7,DASHBOARD!$T$335,IF(DASHBOARD!$J$2=0,0,AA35)))</f>
        <v/>
      </c>
      <c r="AB35" s="383">
        <f>(IF(DASHBOARD!$J$2=AB7,DASHBOARD!$T$335,IF(DASHBOARD!$J$2=0,0,AB35)))</f>
        <v/>
      </c>
      <c r="AC35" s="383">
        <f>(IF(DASHBOARD!$J$2=AC7,DASHBOARD!$T$335,IF(DASHBOARD!$J$2=0,0,AC35)))</f>
        <v/>
      </c>
      <c r="AD35" s="383">
        <f>(IF(DASHBOARD!$J$2=AD7,DASHBOARD!$T$335,IF(DASHBOARD!$J$2=0,0,AD35)))</f>
        <v/>
      </c>
      <c r="AE35" s="383">
        <f>(IF(DASHBOARD!$J$2=AE7,DASHBOARD!$T$335,IF(DASHBOARD!$J$2=0,0,AE35)))</f>
        <v/>
      </c>
      <c r="AF35" s="383">
        <f>(IF(DASHBOARD!$J$2=AF7,DASHBOARD!$T$335,IF(DASHBOARD!$J$2=0,0,AF35)))</f>
        <v/>
      </c>
      <c r="AG35" s="383">
        <f>(IF(DASHBOARD!$J$2=AG7,DASHBOARD!$T$335,IF(DASHBOARD!$J$2=0,0,AG35)))</f>
        <v/>
      </c>
      <c r="AH35" s="383">
        <f>(IF(DASHBOARD!$J$2=AH7,DASHBOARD!$T$335,IF(DASHBOARD!$J$2=0,0,AH35)))</f>
        <v/>
      </c>
      <c r="AI35" s="383">
        <f>(IF(DASHBOARD!$J$2=AI7,DASHBOARD!$T$335,IF(DASHBOARD!$J$2=0,0,AI35)))</f>
        <v/>
      </c>
      <c r="AJ35" s="383">
        <f>(IF(DASHBOARD!$J$2=AJ7,DASHBOARD!$T$335,IF(DASHBOARD!$J$2=0,0,AJ35)))</f>
        <v/>
      </c>
      <c r="AK35" s="383">
        <f>(IF(DASHBOARD!$J$2=AK7,DASHBOARD!$T$335,IF(DASHBOARD!$J$2=0,0,AK35)))</f>
        <v/>
      </c>
      <c r="AL35" s="383">
        <f>(IF(DASHBOARD!$J$2=AL7,DASHBOARD!$T$335,IF(DASHBOARD!$J$2=0,0,AL35)))</f>
        <v/>
      </c>
      <c r="AM35" s="383">
        <f>(IF(DASHBOARD!$J$2=AM7,DASHBOARD!$T$335,IF(DASHBOARD!$J$2=0,0,AM35)))</f>
        <v/>
      </c>
      <c r="AN35" s="383">
        <f>(IF(DASHBOARD!$J$2=AN7,DASHBOARD!$T$335,IF(DASHBOARD!$J$2=0,0,AN35)))</f>
        <v/>
      </c>
      <c r="AO35" s="383">
        <f>(IF(DASHBOARD!$J$2=AO7,DASHBOARD!$T$335,IF(DASHBOARD!$J$2=0,0,AO35)))</f>
        <v/>
      </c>
      <c r="AP35" s="383">
        <f>(IF(DASHBOARD!$J$2=AP7,DASHBOARD!$T$335,IF(DASHBOARD!$J$2=0,0,AP35)))</f>
        <v/>
      </c>
      <c r="AQ35" s="383">
        <f>(IF(DASHBOARD!$J$2=AQ7,DASHBOARD!$T$335,IF(DASHBOARD!$J$2=0,0,AQ35)))</f>
        <v/>
      </c>
      <c r="AR35" s="383">
        <f>(IF(DASHBOARD!$J$2=AR7,DASHBOARD!$T$335,IF(DASHBOARD!$J$2=0,0,AR35)))</f>
        <v/>
      </c>
      <c r="AS35" s="383">
        <f>(IF(DASHBOARD!$J$2=AS7,DASHBOARD!$T$335,IF(DASHBOARD!$J$2=0,0,AS35)))</f>
        <v/>
      </c>
      <c r="AT35" s="383">
        <f>(IF(DASHBOARD!$J$2=AT7,DASHBOARD!$T$335,IF(DASHBOARD!$J$2=0,0,AT35)))</f>
        <v/>
      </c>
      <c r="AU35" s="383">
        <f>(IF(DASHBOARD!$J$2=AU7,DASHBOARD!$T$335,IF(DASHBOARD!$J$2=0,0,AU35)))</f>
        <v/>
      </c>
      <c r="AV35" s="383">
        <f>(IF(DASHBOARD!$J$2=AV7,DASHBOARD!$T$335,IF(DASHBOARD!$J$2=0,0,AV35)))</f>
        <v/>
      </c>
      <c r="AW35" s="383">
        <f>(IF(DASHBOARD!$J$2=AW7,DASHBOARD!$T$335,IF(DASHBOARD!$J$2=0,0,AW35)))</f>
        <v/>
      </c>
      <c r="AX35" s="383">
        <f>(IF(DASHBOARD!$J$2=AX7,DASHBOARD!$T$335,IF(DASHBOARD!$J$2=0,0,AX35)))</f>
        <v/>
      </c>
      <c r="AY35" s="383">
        <f>(IF(DASHBOARD!$J$2=AY7,DASHBOARD!$T$335,IF(DASHBOARD!$J$2=0,0,AY35)))</f>
        <v/>
      </c>
      <c r="AZ35" s="383">
        <f>(IF(DASHBOARD!$J$2=AZ7,DASHBOARD!$T$335,IF(DASHBOARD!$J$2=0,0,AZ35)))</f>
        <v/>
      </c>
      <c r="BA35" s="383">
        <f>(IF(DASHBOARD!$J$2=BA7,DASHBOARD!$T$335,IF(DASHBOARD!$J$2=0,0,BA35)))</f>
        <v/>
      </c>
      <c r="BB35" s="384">
        <f>IF(SUM(F35:BA35)&lt;&gt;0,AVERAGEIF(F35:BA35,"&gt;0",F35:BA35),0)</f>
        <v/>
      </c>
      <c r="BC35" s="147" t="n"/>
      <c r="BD35" s="385">
        <f>MAXA(F35:BA35)</f>
        <v/>
      </c>
      <c r="BE35" s="1461">
        <f>IF(BD35&lt;&gt;0,VLOOKUP(BD35,$F$10:$BA$10,MATCH(BD35,F35:BA35,0)),"")</f>
        <v/>
      </c>
      <c r="BF35" s="385">
        <f t="array" ref="BF35">MIN(IF(F35:BA35&gt;0,F35:BA35))</f>
        <v/>
      </c>
      <c r="BG35" s="1461">
        <f>IF(BF35&lt;&gt;0,VLOOKUP(BF35,$F$10:$BA$10,MATCH($BF35,$F35:$BA35,0)),"")</f>
        <v/>
      </c>
      <c r="BI35" s="1368">
        <f>HLOOKUP($BI$9,$S$10:$AI$444,1+$BL35,TRUE)</f>
        <v/>
      </c>
      <c r="BJ35" s="1369">
        <f>HLOOKUP($BJ$9,$AJ$10:$AW$444,1+$BL35,TRUE)</f>
        <v/>
      </c>
      <c r="BK35" s="151" t="n"/>
      <c r="BL35" s="387" t="n">
        <v>25</v>
      </c>
      <c r="BM35" s="389" t="n"/>
    </row>
    <row r="36" ht="20.25" customHeight="1" s="18" thickBot="1" thickTop="1">
      <c r="B36" s="1370" t="n"/>
      <c r="C36" s="1353" t="n"/>
      <c r="D36" s="1462" t="n"/>
      <c r="E36" s="393" t="inlineStr">
        <is>
          <t>Mandai 66</t>
        </is>
      </c>
      <c r="F36" s="383">
        <f>(IF(DASHBOARD!$J$2=F7,DASHBOARD!$T$336,IF(DASHBOARD!$J$2=0,0,F36)))</f>
        <v/>
      </c>
      <c r="G36" s="383">
        <f>(IF(DASHBOARD!$J$2=G7,DASHBOARD!$T$336,IF(DASHBOARD!$J$2=0,0,G36)))</f>
        <v/>
      </c>
      <c r="H36" s="383">
        <f>(IF(DASHBOARD!$J$2=H7,DASHBOARD!$T$336,IF(DASHBOARD!$J$2=0,0,H36)))</f>
        <v/>
      </c>
      <c r="I36" s="383">
        <f>(IF(DASHBOARD!$J$2=I7,DASHBOARD!$T$336,IF(DASHBOARD!$J$2=0,0,I36)))</f>
        <v/>
      </c>
      <c r="J36" s="383">
        <f>(IF(DASHBOARD!$J$2=J7,DASHBOARD!$T$336,IF(DASHBOARD!$J$2=0,0,J36)))</f>
        <v/>
      </c>
      <c r="K36" s="383">
        <f>(IF(DASHBOARD!$J$2=K7,DASHBOARD!$T$336,IF(DASHBOARD!$J$2=0,0,K36)))</f>
        <v/>
      </c>
      <c r="L36" s="383">
        <f>(IF(DASHBOARD!$J$2=L7,DASHBOARD!$T$336,IF(DASHBOARD!$J$2=0,0,L36)))</f>
        <v/>
      </c>
      <c r="M36" s="383">
        <f>(IF(DASHBOARD!$J$2=M7,DASHBOARD!$T$336,IF(DASHBOARD!$J$2=0,0,M36)))</f>
        <v/>
      </c>
      <c r="N36" s="383">
        <f>(IF(DASHBOARD!$J$2=N7,DASHBOARD!$T$336,IF(DASHBOARD!$J$2=0,0,N36)))</f>
        <v/>
      </c>
      <c r="O36" s="383">
        <f>(IF(DASHBOARD!$J$2=O7,DASHBOARD!$T$336,IF(DASHBOARD!$J$2=0,0,O36)))</f>
        <v/>
      </c>
      <c r="P36" s="383">
        <f>(IF(DASHBOARD!$J$2=P7,DASHBOARD!$T$336,IF(DASHBOARD!$J$2=0,0,P36)))</f>
        <v/>
      </c>
      <c r="Q36" s="383">
        <f>(IF(DASHBOARD!$J$2=Q7,DASHBOARD!$T$336,IF(DASHBOARD!$J$2=0,0,Q36)))</f>
        <v/>
      </c>
      <c r="R36" s="383">
        <f>(IF(DASHBOARD!$J$2=R7,DASHBOARD!$T$336,IF(DASHBOARD!$J$2=0,0,R36)))</f>
        <v/>
      </c>
      <c r="S36" s="383">
        <f>(IF(DASHBOARD!$J$2=S7,DASHBOARD!$T$336,IF(DASHBOARD!$J$2=0,0,S36)))</f>
        <v/>
      </c>
      <c r="T36" s="383">
        <f>(IF(DASHBOARD!$J$2=T7,DASHBOARD!$T$336,IF(DASHBOARD!$J$2=0,0,T36)))</f>
        <v/>
      </c>
      <c r="U36" s="383">
        <f>(IF(DASHBOARD!$J$2=U7,DASHBOARD!$T$336,IF(DASHBOARD!$J$2=0,0,U36)))</f>
        <v/>
      </c>
      <c r="V36" s="383">
        <f>(IF(DASHBOARD!$J$2=V7,DASHBOARD!$T$336,IF(DASHBOARD!$J$2=0,0,V36)))</f>
        <v/>
      </c>
      <c r="W36" s="383">
        <f>(IF(DASHBOARD!$J$2=W7,DASHBOARD!$T$336,IF(DASHBOARD!$J$2=0,0,W36)))</f>
        <v/>
      </c>
      <c r="X36" s="383">
        <f>(IF(DASHBOARD!$J$2=X7,DASHBOARD!$T$336,IF(DASHBOARD!$J$2=0,0,X36)))</f>
        <v/>
      </c>
      <c r="Y36" s="383">
        <f>(IF(DASHBOARD!$J$2=Y7,DASHBOARD!$T$336,IF(DASHBOARD!$J$2=0,0,Y36)))</f>
        <v/>
      </c>
      <c r="Z36" s="383">
        <f>(IF(DASHBOARD!$J$2=Z7,DASHBOARD!$T$336,IF(DASHBOARD!$J$2=0,0,Z36)))</f>
        <v/>
      </c>
      <c r="AA36" s="383">
        <f>(IF(DASHBOARD!$J$2=AA7,DASHBOARD!$T$336,IF(DASHBOARD!$J$2=0,0,AA36)))</f>
        <v/>
      </c>
      <c r="AB36" s="383">
        <f>(IF(DASHBOARD!$J$2=AB7,DASHBOARD!$T$336,IF(DASHBOARD!$J$2=0,0,AB36)))</f>
        <v/>
      </c>
      <c r="AC36" s="383">
        <f>(IF(DASHBOARD!$J$2=AC7,DASHBOARD!$T$336,IF(DASHBOARD!$J$2=0,0,AC36)))</f>
        <v/>
      </c>
      <c r="AD36" s="383">
        <f>(IF(DASHBOARD!$J$2=AD7,DASHBOARD!$T$336,IF(DASHBOARD!$J$2=0,0,AD36)))</f>
        <v/>
      </c>
      <c r="AE36" s="383">
        <f>(IF(DASHBOARD!$J$2=AE7,DASHBOARD!$T$336,IF(DASHBOARD!$J$2=0,0,AE36)))</f>
        <v/>
      </c>
      <c r="AF36" s="383">
        <f>(IF(DASHBOARD!$J$2=AF7,DASHBOARD!$T$336,IF(DASHBOARD!$J$2=0,0,AF36)))</f>
        <v/>
      </c>
      <c r="AG36" s="383">
        <f>(IF(DASHBOARD!$J$2=AG7,DASHBOARD!$T$336,IF(DASHBOARD!$J$2=0,0,AG36)))</f>
        <v/>
      </c>
      <c r="AH36" s="383">
        <f>(IF(DASHBOARD!$J$2=AH7,DASHBOARD!$T$336,IF(DASHBOARD!$J$2=0,0,AH36)))</f>
        <v/>
      </c>
      <c r="AI36" s="383">
        <f>(IF(DASHBOARD!$J$2=AI7,DASHBOARD!$T$336,IF(DASHBOARD!$J$2=0,0,AI36)))</f>
        <v/>
      </c>
      <c r="AJ36" s="383">
        <f>(IF(DASHBOARD!$J$2=AJ7,DASHBOARD!$T$336,IF(DASHBOARD!$J$2=0,0,AJ36)))</f>
        <v/>
      </c>
      <c r="AK36" s="383">
        <f>(IF(DASHBOARD!$J$2=AK7,DASHBOARD!$T$336,IF(DASHBOARD!$J$2=0,0,AK36)))</f>
        <v/>
      </c>
      <c r="AL36" s="383">
        <f>(IF(DASHBOARD!$J$2=AL7,DASHBOARD!$T$336,IF(DASHBOARD!$J$2=0,0,AL36)))</f>
        <v/>
      </c>
      <c r="AM36" s="383">
        <f>(IF(DASHBOARD!$J$2=AM7,DASHBOARD!$T$336,IF(DASHBOARD!$J$2=0,0,AM36)))</f>
        <v/>
      </c>
      <c r="AN36" s="383">
        <f>(IF(DASHBOARD!$J$2=AN7,DASHBOARD!$T$336,IF(DASHBOARD!$J$2=0,0,AN36)))</f>
        <v/>
      </c>
      <c r="AO36" s="383">
        <f>(IF(DASHBOARD!$J$2=AO7,DASHBOARD!$T$336,IF(DASHBOARD!$J$2=0,0,AO36)))</f>
        <v/>
      </c>
      <c r="AP36" s="383">
        <f>(IF(DASHBOARD!$J$2=AP7,DASHBOARD!$T$336,IF(DASHBOARD!$J$2=0,0,AP36)))</f>
        <v/>
      </c>
      <c r="AQ36" s="383">
        <f>(IF(DASHBOARD!$J$2=AQ7,DASHBOARD!$T$336,IF(DASHBOARD!$J$2=0,0,AQ36)))</f>
        <v/>
      </c>
      <c r="AR36" s="383">
        <f>(IF(DASHBOARD!$J$2=AR7,DASHBOARD!$T$336,IF(DASHBOARD!$J$2=0,0,AR36)))</f>
        <v/>
      </c>
      <c r="AS36" s="383">
        <f>(IF(DASHBOARD!$J$2=AS7,DASHBOARD!$T$336,IF(DASHBOARD!$J$2=0,0,AS36)))</f>
        <v/>
      </c>
      <c r="AT36" s="383">
        <f>(IF(DASHBOARD!$J$2=AT7,DASHBOARD!$T$336,IF(DASHBOARD!$J$2=0,0,AT36)))</f>
        <v/>
      </c>
      <c r="AU36" s="383">
        <f>(IF(DASHBOARD!$J$2=AU7,DASHBOARD!$T$336,IF(DASHBOARD!$J$2=0,0,AU36)))</f>
        <v/>
      </c>
      <c r="AV36" s="383">
        <f>(IF(DASHBOARD!$J$2=AV7,DASHBOARD!$T$336,IF(DASHBOARD!$J$2=0,0,AV36)))</f>
        <v/>
      </c>
      <c r="AW36" s="383">
        <f>(IF(DASHBOARD!$J$2=AW7,DASHBOARD!$T$336,IF(DASHBOARD!$J$2=0,0,AW36)))</f>
        <v/>
      </c>
      <c r="AX36" s="383">
        <f>(IF(DASHBOARD!$J$2=AX7,DASHBOARD!$T$336,IF(DASHBOARD!$J$2=0,0,AX36)))</f>
        <v/>
      </c>
      <c r="AY36" s="383">
        <f>(IF(DASHBOARD!$J$2=AY7,DASHBOARD!$T$336,IF(DASHBOARD!$J$2=0,0,AY36)))</f>
        <v/>
      </c>
      <c r="AZ36" s="383">
        <f>(IF(DASHBOARD!$J$2=AZ7,DASHBOARD!$T$336,IF(DASHBOARD!$J$2=0,0,AZ36)))</f>
        <v/>
      </c>
      <c r="BA36" s="383">
        <f>(IF(DASHBOARD!$J$2=BA7,DASHBOARD!$T$336,IF(DASHBOARD!$J$2=0,0,BA36)))</f>
        <v/>
      </c>
      <c r="BB36" s="384">
        <f>IF(SUM(F36:BA36)&lt;&gt;0,AVERAGEIF(F36:BA36,"&gt;0",F36:BA36),0)</f>
        <v/>
      </c>
      <c r="BC36" s="147" t="n"/>
      <c r="BD36" s="385">
        <f>MAXA(F36:BA36)</f>
        <v/>
      </c>
      <c r="BE36" s="1461">
        <f>IF(BD36&lt;&gt;0,VLOOKUP(BD36,$F$10:$BA$10,MATCH(BD36,F36:BA36,0)),"")</f>
        <v/>
      </c>
      <c r="BF36" s="385">
        <f t="array" ref="BF36">MIN(IF(F36:BA36&gt;0,F36:BA36))</f>
        <v/>
      </c>
      <c r="BG36" s="1461">
        <f>IF(BF36&lt;&gt;0,VLOOKUP(BF36,$F$10:$BA$10,MATCH($BF36,$F36:$BA36,0)),"")</f>
        <v/>
      </c>
      <c r="BI36" s="1368">
        <f>HLOOKUP($BI$9,$S$10:$AI$444,1+$BL36,TRUE)</f>
        <v/>
      </c>
      <c r="BJ36" s="1369">
        <f>HLOOKUP($BJ$9,$AJ$10:$AW$444,1+$BL36,TRUE)</f>
        <v/>
      </c>
      <c r="BK36" s="151" t="n"/>
      <c r="BL36" s="387" t="n">
        <v>26</v>
      </c>
      <c r="BM36" s="389" t="n"/>
    </row>
    <row r="37" ht="20.25" customHeight="1" s="18" thickBot="1" thickTop="1">
      <c r="B37" s="1370" t="n"/>
      <c r="C37" s="1353" t="n"/>
      <c r="D37" s="1463" t="n"/>
      <c r="E37" s="393" t="inlineStr">
        <is>
          <t>Borongloe 66</t>
        </is>
      </c>
      <c r="F37" s="383">
        <f>(IF(DASHBOARD!$J$2=F7,DASHBOARD!$T$334,IF(DASHBOARD!$J$2=0,0,F37)))</f>
        <v/>
      </c>
      <c r="G37" s="383">
        <f>(IF(DASHBOARD!$J$2=G7,DASHBOARD!$T$334,IF(DASHBOARD!$J$2=0,0,G37)))</f>
        <v/>
      </c>
      <c r="H37" s="383">
        <f>(IF(DASHBOARD!$J$2=H7,DASHBOARD!$T$334,IF(DASHBOARD!$J$2=0,0,H37)))</f>
        <v/>
      </c>
      <c r="I37" s="383">
        <f>(IF(DASHBOARD!$J$2=I7,DASHBOARD!$T$334,IF(DASHBOARD!$J$2=0,0,I37)))</f>
        <v/>
      </c>
      <c r="J37" s="383">
        <f>(IF(DASHBOARD!$J$2=J7,DASHBOARD!$T$334,IF(DASHBOARD!$J$2=0,0,J37)))</f>
        <v/>
      </c>
      <c r="K37" s="383">
        <f>(IF(DASHBOARD!$J$2=K7,DASHBOARD!$T$334,IF(DASHBOARD!$J$2=0,0,K37)))</f>
        <v/>
      </c>
      <c r="L37" s="383">
        <f>(IF(DASHBOARD!$J$2=L7,DASHBOARD!$T$334,IF(DASHBOARD!$J$2=0,0,L37)))</f>
        <v/>
      </c>
      <c r="M37" s="383">
        <f>(IF(DASHBOARD!$J$2=M7,DASHBOARD!$T$334,IF(DASHBOARD!$J$2=0,0,M37)))</f>
        <v/>
      </c>
      <c r="N37" s="383">
        <f>(IF(DASHBOARD!$J$2=N7,DASHBOARD!$T$334,IF(DASHBOARD!$J$2=0,0,N37)))</f>
        <v/>
      </c>
      <c r="O37" s="383">
        <f>(IF(DASHBOARD!$J$2=O7,DASHBOARD!$T$334,IF(DASHBOARD!$J$2=0,0,O37)))</f>
        <v/>
      </c>
      <c r="P37" s="383">
        <f>(IF(DASHBOARD!$J$2=P7,DASHBOARD!$T$334,IF(DASHBOARD!$J$2=0,0,P37)))</f>
        <v/>
      </c>
      <c r="Q37" s="383">
        <f>(IF(DASHBOARD!$J$2=Q7,DASHBOARD!$T$334,IF(DASHBOARD!$J$2=0,0,Q37)))</f>
        <v/>
      </c>
      <c r="R37" s="383">
        <f>(IF(DASHBOARD!$J$2=R7,DASHBOARD!$T$334,IF(DASHBOARD!$J$2=0,0,R37)))</f>
        <v/>
      </c>
      <c r="S37" s="383">
        <f>(IF(DASHBOARD!$J$2=S7,DASHBOARD!$T$334,IF(DASHBOARD!$J$2=0,0,S37)))</f>
        <v/>
      </c>
      <c r="T37" s="383">
        <f>(IF(DASHBOARD!$J$2=T7,DASHBOARD!$T$334,IF(DASHBOARD!$J$2=0,0,T37)))</f>
        <v/>
      </c>
      <c r="U37" s="383">
        <f>(IF(DASHBOARD!$J$2=U7,DASHBOARD!$T$334,IF(DASHBOARD!$J$2=0,0,U37)))</f>
        <v/>
      </c>
      <c r="V37" s="383">
        <f>(IF(DASHBOARD!$J$2=V7,DASHBOARD!$T$334,IF(DASHBOARD!$J$2=0,0,V37)))</f>
        <v/>
      </c>
      <c r="W37" s="383">
        <f>(IF(DASHBOARD!$J$2=W7,DASHBOARD!$T$334,IF(DASHBOARD!$J$2=0,0,W37)))</f>
        <v/>
      </c>
      <c r="X37" s="383">
        <f>(IF(DASHBOARD!$J$2=X7,DASHBOARD!$T$334,IF(DASHBOARD!$J$2=0,0,X37)))</f>
        <v/>
      </c>
      <c r="Y37" s="383">
        <f>(IF(DASHBOARD!$J$2=Y7,DASHBOARD!$T$334,IF(DASHBOARD!$J$2=0,0,Y37)))</f>
        <v/>
      </c>
      <c r="Z37" s="383">
        <f>(IF(DASHBOARD!$J$2=Z7,DASHBOARD!$T$334,IF(DASHBOARD!$J$2=0,0,Z37)))</f>
        <v/>
      </c>
      <c r="AA37" s="383">
        <f>(IF(DASHBOARD!$J$2=AA7,DASHBOARD!$T$334,IF(DASHBOARD!$J$2=0,0,AA37)))</f>
        <v/>
      </c>
      <c r="AB37" s="383">
        <f>(IF(DASHBOARD!$J$2=AB7,DASHBOARD!$T$334,IF(DASHBOARD!$J$2=0,0,AB37)))</f>
        <v/>
      </c>
      <c r="AC37" s="383">
        <f>(IF(DASHBOARD!$J$2=AC7,DASHBOARD!$T$334,IF(DASHBOARD!$J$2=0,0,AC37)))</f>
        <v/>
      </c>
      <c r="AD37" s="383">
        <f>(IF(DASHBOARD!$J$2=AD7,DASHBOARD!$T$334,IF(DASHBOARD!$J$2=0,0,AD37)))</f>
        <v/>
      </c>
      <c r="AE37" s="383">
        <f>(IF(DASHBOARD!$J$2=AE7,DASHBOARD!$T$334,IF(DASHBOARD!$J$2=0,0,AE37)))</f>
        <v/>
      </c>
      <c r="AF37" s="383">
        <f>(IF(DASHBOARD!$J$2=AF7,DASHBOARD!$T$334,IF(DASHBOARD!$J$2=0,0,AF37)))</f>
        <v/>
      </c>
      <c r="AG37" s="383">
        <f>(IF(DASHBOARD!$J$2=AG7,DASHBOARD!$T$334,IF(DASHBOARD!$J$2=0,0,AG37)))</f>
        <v/>
      </c>
      <c r="AH37" s="383">
        <f>(IF(DASHBOARD!$J$2=AH7,DASHBOARD!$T$334,IF(DASHBOARD!$J$2=0,0,AH37)))</f>
        <v/>
      </c>
      <c r="AI37" s="383">
        <f>(IF(DASHBOARD!$J$2=AI7,DASHBOARD!$T$334,IF(DASHBOARD!$J$2=0,0,AI37)))</f>
        <v/>
      </c>
      <c r="AJ37" s="383">
        <f>(IF(DASHBOARD!$J$2=AJ7,DASHBOARD!$T$334,IF(DASHBOARD!$J$2=0,0,AJ37)))</f>
        <v/>
      </c>
      <c r="AK37" s="383">
        <f>(IF(DASHBOARD!$J$2=AK7,DASHBOARD!$T$334,IF(DASHBOARD!$J$2=0,0,AK37)))</f>
        <v/>
      </c>
      <c r="AL37" s="383">
        <f>(IF(DASHBOARD!$J$2=AL7,DASHBOARD!$T$334,IF(DASHBOARD!$J$2=0,0,AL37)))</f>
        <v/>
      </c>
      <c r="AM37" s="383">
        <f>(IF(DASHBOARD!$J$2=AM7,DASHBOARD!$T$334,IF(DASHBOARD!$J$2=0,0,AM37)))</f>
        <v/>
      </c>
      <c r="AN37" s="383">
        <f>(IF(DASHBOARD!$J$2=AN7,DASHBOARD!$T$334,IF(DASHBOARD!$J$2=0,0,AN37)))</f>
        <v/>
      </c>
      <c r="AO37" s="383">
        <f>(IF(DASHBOARD!$J$2=AO7,DASHBOARD!$T$334,IF(DASHBOARD!$J$2=0,0,AO37)))</f>
        <v/>
      </c>
      <c r="AP37" s="383">
        <f>(IF(DASHBOARD!$J$2=AP7,DASHBOARD!$T$334,IF(DASHBOARD!$J$2=0,0,AP37)))</f>
        <v/>
      </c>
      <c r="AQ37" s="383">
        <f>(IF(DASHBOARD!$J$2=AQ7,DASHBOARD!$T$334,IF(DASHBOARD!$J$2=0,0,AQ37)))</f>
        <v/>
      </c>
      <c r="AR37" s="383">
        <f>(IF(DASHBOARD!$J$2=AR7,DASHBOARD!$T$334,IF(DASHBOARD!$J$2=0,0,AR37)))</f>
        <v/>
      </c>
      <c r="AS37" s="383">
        <f>(IF(DASHBOARD!$J$2=AS7,DASHBOARD!$T$334,IF(DASHBOARD!$J$2=0,0,AS37)))</f>
        <v/>
      </c>
      <c r="AT37" s="383">
        <f>(IF(DASHBOARD!$J$2=AT7,DASHBOARD!$T$334,IF(DASHBOARD!$J$2=0,0,AT37)))</f>
        <v/>
      </c>
      <c r="AU37" s="383">
        <f>(IF(DASHBOARD!$J$2=AU7,DASHBOARD!$T$334,IF(DASHBOARD!$J$2=0,0,AU37)))</f>
        <v/>
      </c>
      <c r="AV37" s="383">
        <f>(IF(DASHBOARD!$J$2=AV7,DASHBOARD!$T$334,IF(DASHBOARD!$J$2=0,0,AV37)))</f>
        <v/>
      </c>
      <c r="AW37" s="383">
        <f>(IF(DASHBOARD!$J$2=AW7,DASHBOARD!$T$334,IF(DASHBOARD!$J$2=0,0,AW37)))</f>
        <v/>
      </c>
      <c r="AX37" s="383">
        <f>(IF(DASHBOARD!$J$2=AX7,DASHBOARD!$T$334,IF(DASHBOARD!$J$2=0,0,AX37)))</f>
        <v/>
      </c>
      <c r="AY37" s="383">
        <f>(IF(DASHBOARD!$J$2=AY7,DASHBOARD!$T$334,IF(DASHBOARD!$J$2=0,0,AY37)))</f>
        <v/>
      </c>
      <c r="AZ37" s="383">
        <f>(IF(DASHBOARD!$J$2=AZ7,DASHBOARD!$T$334,IF(DASHBOARD!$J$2=0,0,AZ37)))</f>
        <v/>
      </c>
      <c r="BA37" s="383">
        <f>(IF(DASHBOARD!$J$2=BA7,DASHBOARD!$T$334,IF(DASHBOARD!$J$2=0,0,BA37)))</f>
        <v/>
      </c>
      <c r="BB37" s="384">
        <f>IF(SUM(F37:BA37)&lt;&gt;0,AVERAGEIF(F37:BA37,"&gt;0",F37:BA37),0)</f>
        <v/>
      </c>
      <c r="BC37" s="147" t="n"/>
      <c r="BD37" s="385">
        <f>MAXA(F37:BA37)</f>
        <v/>
      </c>
      <c r="BE37" s="1461">
        <f>IF(BD37&lt;&gt;0,VLOOKUP(BD37,$F$10:$BA$10,MATCH(BD37,F37:BA37,0)),"")</f>
        <v/>
      </c>
      <c r="BF37" s="385">
        <f t="array" ref="BF37">MIN(IF(F37:BA37&gt;0,F37:BA37))</f>
        <v/>
      </c>
      <c r="BG37" s="1461">
        <f>IF(BF37&lt;&gt;0,VLOOKUP(BF37,$F$10:$BA$10,MATCH($BF37,$F37:$BA37,0)),"")</f>
        <v/>
      </c>
      <c r="BI37" s="1368">
        <f>HLOOKUP($BI$9,$S$10:$AI$444,1+$BL37,TRUE)</f>
        <v/>
      </c>
      <c r="BJ37" s="1369">
        <f>HLOOKUP($BJ$9,$AJ$10:$AW$444,1+$BL37,TRUE)</f>
        <v/>
      </c>
      <c r="BK37" s="151" t="n"/>
      <c r="BL37" s="387" t="n">
        <v>27</v>
      </c>
      <c r="BM37" s="389" t="n"/>
    </row>
    <row r="38" ht="20.25" customHeight="1" s="18" thickBot="1" thickTop="1">
      <c r="B38" s="1370" t="n"/>
      <c r="C38" s="1353" t="n"/>
      <c r="D38" s="390" t="n"/>
      <c r="E38" s="394" t="n"/>
      <c r="F38" s="383" t="n"/>
      <c r="G38" s="383" t="n"/>
      <c r="H38" s="383" t="n"/>
      <c r="I38" s="383" t="n"/>
      <c r="J38" s="383" t="n"/>
      <c r="K38" s="383" t="n"/>
      <c r="L38" s="383" t="n"/>
      <c r="M38" s="383" t="n"/>
      <c r="N38" s="383" t="n"/>
      <c r="O38" s="383" t="n"/>
      <c r="P38" s="383" t="n"/>
      <c r="Q38" s="383" t="n"/>
      <c r="R38" s="383" t="n"/>
      <c r="S38" s="383" t="n"/>
      <c r="T38" s="383" t="n"/>
      <c r="U38" s="383" t="n"/>
      <c r="V38" s="383" t="n"/>
      <c r="W38" s="383" t="n"/>
      <c r="X38" s="383" t="n"/>
      <c r="Y38" s="383" t="n"/>
      <c r="Z38" s="383" t="n"/>
      <c r="AA38" s="383" t="n"/>
      <c r="AB38" s="383" t="n"/>
      <c r="AC38" s="383" t="n"/>
      <c r="AD38" s="383" t="n"/>
      <c r="AE38" s="383" t="n"/>
      <c r="AF38" s="383" t="n"/>
      <c r="AG38" s="383" t="n"/>
      <c r="AH38" s="383" t="n"/>
      <c r="AI38" s="383" t="n"/>
      <c r="AJ38" s="383" t="n"/>
      <c r="AK38" s="383" t="n"/>
      <c r="AL38" s="383" t="n"/>
      <c r="AM38" s="383" t="n"/>
      <c r="AN38" s="383" t="n"/>
      <c r="AO38" s="383" t="n"/>
      <c r="AP38" s="383" t="n"/>
      <c r="AQ38" s="383" t="n"/>
      <c r="AR38" s="383" t="n"/>
      <c r="AS38" s="383" t="n"/>
      <c r="AT38" s="383" t="n"/>
      <c r="AU38" s="383" t="n"/>
      <c r="AV38" s="383" t="n"/>
      <c r="AW38" s="383" t="n"/>
      <c r="AX38" s="383" t="n"/>
      <c r="AY38" s="383" t="n"/>
      <c r="AZ38" s="383" t="n"/>
      <c r="BA38" s="383" t="n"/>
      <c r="BB38" s="384">
        <f>IF(SUM(F38:BA38)&lt;&gt;0,AVERAGEIF(F38:BA38,"&gt;0",F38:BA38),0)</f>
        <v/>
      </c>
      <c r="BC38" s="147" t="n"/>
      <c r="BD38" s="385">
        <f>MAXA(F38:BA38)</f>
        <v/>
      </c>
      <c r="BE38" s="1461">
        <f>IF(BD38&lt;&gt;0,VLOOKUP(BD38,$F$10:$BA$10,MATCH(BD38,F38:BA38,0)),"")</f>
        <v/>
      </c>
      <c r="BF38" s="385">
        <f t="array" ref="BF38">MIN(IF(F38:BA38&gt;0,F38:BA38))</f>
        <v/>
      </c>
      <c r="BG38" s="1461">
        <f>IF(BF38&lt;&gt;0,VLOOKUP(BF38,$F$10:$BA$10,MATCH($BF38,$F38:$BA38,0)),"")</f>
        <v/>
      </c>
      <c r="BI38" s="1368">
        <f>HLOOKUP($BI$9,$S$10:$AI$444,1+$BL38,TRUE)</f>
        <v/>
      </c>
      <c r="BJ38" s="1369">
        <f>HLOOKUP($BJ$9,$AJ$10:$AW$444,1+$BL38,TRUE)</f>
        <v/>
      </c>
      <c r="BK38" s="151" t="n"/>
      <c r="BL38" s="387" t="n">
        <v>28</v>
      </c>
      <c r="BM38" s="389" t="n"/>
    </row>
    <row r="39" ht="20.25" customHeight="1" s="18" thickBot="1" thickTop="1">
      <c r="B39" s="1370" t="n"/>
      <c r="C39" s="1353" t="n"/>
      <c r="D39" s="1464" t="inlineStr">
        <is>
          <t>Daya 66</t>
        </is>
      </c>
      <c r="E39" s="393" t="inlineStr">
        <is>
          <t>Mandai 66</t>
        </is>
      </c>
      <c r="F39" s="383">
        <f>(IF(DASHBOARD!$J$2=F7,DASHBOARD!$T$326,IF(DASHBOARD!$J$2=0,0,F39)))</f>
        <v/>
      </c>
      <c r="G39" s="383">
        <f>(IF(DASHBOARD!$J$2=G7,DASHBOARD!$T$326,IF(DASHBOARD!$J$2=0,0,G39)))</f>
        <v/>
      </c>
      <c r="H39" s="383">
        <f>(IF(DASHBOARD!$J$2=H7,DASHBOARD!$T$326,IF(DASHBOARD!$J$2=0,0,H39)))</f>
        <v/>
      </c>
      <c r="I39" s="383">
        <f>(IF(DASHBOARD!$J$2=I7,DASHBOARD!$T$326,IF(DASHBOARD!$J$2=0,0,I39)))</f>
        <v/>
      </c>
      <c r="J39" s="383">
        <f>(IF(DASHBOARD!$J$2=J7,DASHBOARD!$T$326,IF(DASHBOARD!$J$2=0,0,J39)))</f>
        <v/>
      </c>
      <c r="K39" s="383">
        <f>(IF(DASHBOARD!$J$2=K7,DASHBOARD!$T$326,IF(DASHBOARD!$J$2=0,0,K39)))</f>
        <v/>
      </c>
      <c r="L39" s="383">
        <f>(IF(DASHBOARD!$J$2=L7,DASHBOARD!$T$326,IF(DASHBOARD!$J$2=0,0,L39)))</f>
        <v/>
      </c>
      <c r="M39" s="383">
        <f>(IF(DASHBOARD!$J$2=M7,DASHBOARD!$T$326,IF(DASHBOARD!$J$2=0,0,M39)))</f>
        <v/>
      </c>
      <c r="N39" s="383">
        <f>(IF(DASHBOARD!$J$2=N7,DASHBOARD!$T$326,IF(DASHBOARD!$J$2=0,0,N39)))</f>
        <v/>
      </c>
      <c r="O39" s="383">
        <f>(IF(DASHBOARD!$J$2=O7,DASHBOARD!$T$326,IF(DASHBOARD!$J$2=0,0,O39)))</f>
        <v/>
      </c>
      <c r="P39" s="383">
        <f>(IF(DASHBOARD!$J$2=P7,DASHBOARD!$T$326,IF(DASHBOARD!$J$2=0,0,P39)))</f>
        <v/>
      </c>
      <c r="Q39" s="383">
        <f>(IF(DASHBOARD!$J$2=Q7,DASHBOARD!$T$326,IF(DASHBOARD!$J$2=0,0,Q39)))</f>
        <v/>
      </c>
      <c r="R39" s="383">
        <f>(IF(DASHBOARD!$J$2=R7,DASHBOARD!$T$326,IF(DASHBOARD!$J$2=0,0,R39)))</f>
        <v/>
      </c>
      <c r="S39" s="383">
        <f>(IF(DASHBOARD!$J$2=S7,DASHBOARD!$T$326,IF(DASHBOARD!$J$2=0,0,S39)))</f>
        <v/>
      </c>
      <c r="T39" s="383">
        <f>(IF(DASHBOARD!$J$2=T7,DASHBOARD!$T$326,IF(DASHBOARD!$J$2=0,0,T39)))</f>
        <v/>
      </c>
      <c r="U39" s="383">
        <f>(IF(DASHBOARD!$J$2=U7,DASHBOARD!$T$326,IF(DASHBOARD!$J$2=0,0,U39)))</f>
        <v/>
      </c>
      <c r="V39" s="383">
        <f>(IF(DASHBOARD!$J$2=V7,DASHBOARD!$T$326,IF(DASHBOARD!$J$2=0,0,V39)))</f>
        <v/>
      </c>
      <c r="W39" s="383">
        <f>(IF(DASHBOARD!$J$2=W7,DASHBOARD!$T$326,IF(DASHBOARD!$J$2=0,0,W39)))</f>
        <v/>
      </c>
      <c r="X39" s="383">
        <f>(IF(DASHBOARD!$J$2=X7,DASHBOARD!$T$326,IF(DASHBOARD!$J$2=0,0,X39)))</f>
        <v/>
      </c>
      <c r="Y39" s="383">
        <f>(IF(DASHBOARD!$J$2=Y7,DASHBOARD!$T$326,IF(DASHBOARD!$J$2=0,0,Y39)))</f>
        <v/>
      </c>
      <c r="Z39" s="383">
        <f>(IF(DASHBOARD!$J$2=Z7,DASHBOARD!$T$326,IF(DASHBOARD!$J$2=0,0,Z39)))</f>
        <v/>
      </c>
      <c r="AA39" s="383">
        <f>(IF(DASHBOARD!$J$2=AA7,DASHBOARD!$T$326,IF(DASHBOARD!$J$2=0,0,AA39)))</f>
        <v/>
      </c>
      <c r="AB39" s="383">
        <f>(IF(DASHBOARD!$J$2=AB7,DASHBOARD!$T$326,IF(DASHBOARD!$J$2=0,0,AB39)))</f>
        <v/>
      </c>
      <c r="AC39" s="383">
        <f>(IF(DASHBOARD!$J$2=AC7,DASHBOARD!$T$326,IF(DASHBOARD!$J$2=0,0,AC39)))</f>
        <v/>
      </c>
      <c r="AD39" s="383">
        <f>(IF(DASHBOARD!$J$2=AD7,DASHBOARD!$T$326,IF(DASHBOARD!$J$2=0,0,AD39)))</f>
        <v/>
      </c>
      <c r="AE39" s="383">
        <f>(IF(DASHBOARD!$J$2=AE7,DASHBOARD!$T$326,IF(DASHBOARD!$J$2=0,0,AE39)))</f>
        <v/>
      </c>
      <c r="AF39" s="383">
        <f>(IF(DASHBOARD!$J$2=AF7,DASHBOARD!$T$326,IF(DASHBOARD!$J$2=0,0,AF39)))</f>
        <v/>
      </c>
      <c r="AG39" s="383">
        <f>(IF(DASHBOARD!$J$2=AG7,DASHBOARD!$T$326,IF(DASHBOARD!$J$2=0,0,AG39)))</f>
        <v/>
      </c>
      <c r="AH39" s="383">
        <f>(IF(DASHBOARD!$J$2=AH7,DASHBOARD!$T$326,IF(DASHBOARD!$J$2=0,0,AH39)))</f>
        <v/>
      </c>
      <c r="AI39" s="383">
        <f>(IF(DASHBOARD!$J$2=AI7,DASHBOARD!$T$326,IF(DASHBOARD!$J$2=0,0,AI39)))</f>
        <v/>
      </c>
      <c r="AJ39" s="383">
        <f>(IF(DASHBOARD!$J$2=AJ7,DASHBOARD!$T$326,IF(DASHBOARD!$J$2=0,0,AJ39)))</f>
        <v/>
      </c>
      <c r="AK39" s="383">
        <f>(IF(DASHBOARD!$J$2=AK7,DASHBOARD!$T$326,IF(DASHBOARD!$J$2=0,0,AK39)))</f>
        <v/>
      </c>
      <c r="AL39" s="383">
        <f>(IF(DASHBOARD!$J$2=AL7,DASHBOARD!$T$326,IF(DASHBOARD!$J$2=0,0,AL39)))</f>
        <v/>
      </c>
      <c r="AM39" s="383">
        <f>(IF(DASHBOARD!$J$2=AM7,DASHBOARD!$T$326,IF(DASHBOARD!$J$2=0,0,AM39)))</f>
        <v/>
      </c>
      <c r="AN39" s="383">
        <f>(IF(DASHBOARD!$J$2=AN7,DASHBOARD!$T$326,IF(DASHBOARD!$J$2=0,0,AN39)))</f>
        <v/>
      </c>
      <c r="AO39" s="383">
        <f>(IF(DASHBOARD!$J$2=AO7,DASHBOARD!$T$326,IF(DASHBOARD!$J$2=0,0,AO39)))</f>
        <v/>
      </c>
      <c r="AP39" s="383">
        <f>(IF(DASHBOARD!$J$2=AP7,DASHBOARD!$T$326,IF(DASHBOARD!$J$2=0,0,AP39)))</f>
        <v/>
      </c>
      <c r="AQ39" s="383">
        <f>(IF(DASHBOARD!$J$2=AQ7,DASHBOARD!$T$326,IF(DASHBOARD!$J$2=0,0,AQ39)))</f>
        <v/>
      </c>
      <c r="AR39" s="383">
        <f>(IF(DASHBOARD!$J$2=AR7,DASHBOARD!$T$326,IF(DASHBOARD!$J$2=0,0,AR39)))</f>
        <v/>
      </c>
      <c r="AS39" s="383">
        <f>(IF(DASHBOARD!$J$2=AS7,DASHBOARD!$T$326,IF(DASHBOARD!$J$2=0,0,AS39)))</f>
        <v/>
      </c>
      <c r="AT39" s="383">
        <f>(IF(DASHBOARD!$J$2=AT7,DASHBOARD!$T$326,IF(DASHBOARD!$J$2=0,0,AT39)))</f>
        <v/>
      </c>
      <c r="AU39" s="383">
        <f>(IF(DASHBOARD!$J$2=AU7,DASHBOARD!$T$326,IF(DASHBOARD!$J$2=0,0,AU39)))</f>
        <v/>
      </c>
      <c r="AV39" s="383">
        <f>(IF(DASHBOARD!$J$2=AV7,DASHBOARD!$T$326,IF(DASHBOARD!$J$2=0,0,AV39)))</f>
        <v/>
      </c>
      <c r="AW39" s="383">
        <f>(IF(DASHBOARD!$J$2=AW7,DASHBOARD!$T$326,IF(DASHBOARD!$J$2=0,0,AW39)))</f>
        <v/>
      </c>
      <c r="AX39" s="383">
        <f>(IF(DASHBOARD!$J$2=AX7,DASHBOARD!$T$326,IF(DASHBOARD!$J$2=0,0,AX39)))</f>
        <v/>
      </c>
      <c r="AY39" s="383">
        <f>(IF(DASHBOARD!$J$2=AY7,DASHBOARD!$T$326,IF(DASHBOARD!$J$2=0,0,AY39)))</f>
        <v/>
      </c>
      <c r="AZ39" s="383">
        <f>(IF(DASHBOARD!$J$2=AZ7,DASHBOARD!$T$326,IF(DASHBOARD!$J$2=0,0,AZ39)))</f>
        <v/>
      </c>
      <c r="BA39" s="383">
        <f>(IF(DASHBOARD!$J$2=BA7,DASHBOARD!$T$326,IF(DASHBOARD!$J$2=0,0,BA39)))</f>
        <v/>
      </c>
      <c r="BB39" s="384">
        <f>IF(SUM(F39:BA39)&lt;&gt;0,AVERAGEIF(F39:BA39,"&gt;0",F39:BA39),0)</f>
        <v/>
      </c>
      <c r="BC39" s="147" t="n"/>
      <c r="BD39" s="385">
        <f>MAXA(F39:BA39)</f>
        <v/>
      </c>
      <c r="BE39" s="1461">
        <f>IF(BD39&lt;&gt;0,VLOOKUP(BD39,$F$10:$BA$10,MATCH(BD39,F39:BA39,0)),"")</f>
        <v/>
      </c>
      <c r="BF39" s="385">
        <f t="array" ref="BF39">MIN(IF(F39:BA39&gt;0,F39:BA39))</f>
        <v/>
      </c>
      <c r="BG39" s="1461">
        <f>IF(BF39&lt;&gt;0,VLOOKUP(BF39,$F$10:$BA$10,MATCH($BF39,$F39:$BA39,0)),"")</f>
        <v/>
      </c>
      <c r="BI39" s="1368">
        <f>HLOOKUP($BI$9,$S$10:$AI$444,1+$BL39,TRUE)</f>
        <v/>
      </c>
      <c r="BJ39" s="1369">
        <f>HLOOKUP($BJ$9,$AJ$10:$AW$444,1+$BL39,TRUE)</f>
        <v/>
      </c>
      <c r="BK39" s="151" t="n"/>
      <c r="BL39" s="387" t="n">
        <v>29</v>
      </c>
      <c r="BM39" s="389" t="n"/>
    </row>
    <row r="40" ht="20.25" customHeight="1" s="18" thickBot="1" thickTop="1">
      <c r="B40" s="1370" t="n"/>
      <c r="C40" s="1353" t="n"/>
      <c r="D40" s="1463" t="n"/>
      <c r="E40" s="393" t="inlineStr">
        <is>
          <t>Tello 66</t>
        </is>
      </c>
      <c r="F40" s="383">
        <f>(IF(DASHBOARD!$J$2=F7,DASHBOARD!$T$325,IF(DASHBOARD!$J$2=0,0,F40)))</f>
        <v/>
      </c>
      <c r="G40" s="383">
        <f>(IF(DASHBOARD!$J$2=G7,DASHBOARD!$T$325,IF(DASHBOARD!$J$2=0,0,G40)))</f>
        <v/>
      </c>
      <c r="H40" s="383">
        <f>(IF(DASHBOARD!$J$2=H7,DASHBOARD!$T$325,IF(DASHBOARD!$J$2=0,0,H40)))</f>
        <v/>
      </c>
      <c r="I40" s="383">
        <f>(IF(DASHBOARD!$J$2=I7,DASHBOARD!$T$325,IF(DASHBOARD!$J$2=0,0,I40)))</f>
        <v/>
      </c>
      <c r="J40" s="383">
        <f>(IF(DASHBOARD!$J$2=J7,DASHBOARD!$T$325,IF(DASHBOARD!$J$2=0,0,J40)))</f>
        <v/>
      </c>
      <c r="K40" s="383">
        <f>(IF(DASHBOARD!$J$2=K7,DASHBOARD!$T$325,IF(DASHBOARD!$J$2=0,0,K40)))</f>
        <v/>
      </c>
      <c r="L40" s="383">
        <f>(IF(DASHBOARD!$J$2=L7,DASHBOARD!$T$325,IF(DASHBOARD!$J$2=0,0,L40)))</f>
        <v/>
      </c>
      <c r="M40" s="383">
        <f>(IF(DASHBOARD!$J$2=M7,DASHBOARD!$T$325,IF(DASHBOARD!$J$2=0,0,M40)))</f>
        <v/>
      </c>
      <c r="N40" s="383">
        <f>(IF(DASHBOARD!$J$2=N7,DASHBOARD!$T$325,IF(DASHBOARD!$J$2=0,0,N40)))</f>
        <v/>
      </c>
      <c r="O40" s="383">
        <f>(IF(DASHBOARD!$J$2=O7,DASHBOARD!$T$325,IF(DASHBOARD!$J$2=0,0,O40)))</f>
        <v/>
      </c>
      <c r="P40" s="383">
        <f>(IF(DASHBOARD!$J$2=P7,DASHBOARD!$T$325,IF(DASHBOARD!$J$2=0,0,P40)))</f>
        <v/>
      </c>
      <c r="Q40" s="383">
        <f>(IF(DASHBOARD!$J$2=Q7,DASHBOARD!$T$325,IF(DASHBOARD!$J$2=0,0,Q40)))</f>
        <v/>
      </c>
      <c r="R40" s="383">
        <f>(IF(DASHBOARD!$J$2=R7,DASHBOARD!$T$325,IF(DASHBOARD!$J$2=0,0,R40)))</f>
        <v/>
      </c>
      <c r="S40" s="383">
        <f>(IF(DASHBOARD!$J$2=S7,DASHBOARD!$T$325,IF(DASHBOARD!$J$2=0,0,S40)))</f>
        <v/>
      </c>
      <c r="T40" s="383">
        <f>(IF(DASHBOARD!$J$2=T7,DASHBOARD!$T$325,IF(DASHBOARD!$J$2=0,0,T40)))</f>
        <v/>
      </c>
      <c r="U40" s="383">
        <f>(IF(DASHBOARD!$J$2=U7,DASHBOARD!$T$325,IF(DASHBOARD!$J$2=0,0,U40)))</f>
        <v/>
      </c>
      <c r="V40" s="383">
        <f>(IF(DASHBOARD!$J$2=V7,DASHBOARD!$T$325,IF(DASHBOARD!$J$2=0,0,V40)))</f>
        <v/>
      </c>
      <c r="W40" s="383">
        <f>(IF(DASHBOARD!$J$2=W7,DASHBOARD!$T$325,IF(DASHBOARD!$J$2=0,0,W40)))</f>
        <v/>
      </c>
      <c r="X40" s="383">
        <f>(IF(DASHBOARD!$J$2=X7,DASHBOARD!$T$325,IF(DASHBOARD!$J$2=0,0,X40)))</f>
        <v/>
      </c>
      <c r="Y40" s="383">
        <f>(IF(DASHBOARD!$J$2=Y7,DASHBOARD!$T$325,IF(DASHBOARD!$J$2=0,0,Y40)))</f>
        <v/>
      </c>
      <c r="Z40" s="383">
        <f>(IF(DASHBOARD!$J$2=Z7,DASHBOARD!$T$325,IF(DASHBOARD!$J$2=0,0,Z40)))</f>
        <v/>
      </c>
      <c r="AA40" s="383">
        <f>(IF(DASHBOARD!$J$2=AA7,DASHBOARD!$T$325,IF(DASHBOARD!$J$2=0,0,AA40)))</f>
        <v/>
      </c>
      <c r="AB40" s="383">
        <f>(IF(DASHBOARD!$J$2=AB7,DASHBOARD!$T$325,IF(DASHBOARD!$J$2=0,0,AB40)))</f>
        <v/>
      </c>
      <c r="AC40" s="383">
        <f>(IF(DASHBOARD!$J$2=AC7,DASHBOARD!$T$325,IF(DASHBOARD!$J$2=0,0,AC40)))</f>
        <v/>
      </c>
      <c r="AD40" s="383">
        <f>(IF(DASHBOARD!$J$2=AD7,DASHBOARD!$T$325,IF(DASHBOARD!$J$2=0,0,AD40)))</f>
        <v/>
      </c>
      <c r="AE40" s="383">
        <f>(IF(DASHBOARD!$J$2=AE7,DASHBOARD!$T$325,IF(DASHBOARD!$J$2=0,0,AE40)))</f>
        <v/>
      </c>
      <c r="AF40" s="383">
        <f>(IF(DASHBOARD!$J$2=AF7,DASHBOARD!$T$325,IF(DASHBOARD!$J$2=0,0,AF40)))</f>
        <v/>
      </c>
      <c r="AG40" s="383">
        <f>(IF(DASHBOARD!$J$2=AG7,DASHBOARD!$T$325,IF(DASHBOARD!$J$2=0,0,AG40)))</f>
        <v/>
      </c>
      <c r="AH40" s="383">
        <f>(IF(DASHBOARD!$J$2=AH7,DASHBOARD!$T$325,IF(DASHBOARD!$J$2=0,0,AH40)))</f>
        <v/>
      </c>
      <c r="AI40" s="383">
        <f>(IF(DASHBOARD!$J$2=AI7,DASHBOARD!$T$325,IF(DASHBOARD!$J$2=0,0,AI40)))</f>
        <v/>
      </c>
      <c r="AJ40" s="383">
        <f>(IF(DASHBOARD!$J$2=AJ7,DASHBOARD!$T$325,IF(DASHBOARD!$J$2=0,0,AJ40)))</f>
        <v/>
      </c>
      <c r="AK40" s="383">
        <f>(IF(DASHBOARD!$J$2=AK7,DASHBOARD!$T$325,IF(DASHBOARD!$J$2=0,0,AK40)))</f>
        <v/>
      </c>
      <c r="AL40" s="383">
        <f>(IF(DASHBOARD!$J$2=AL7,DASHBOARD!$T$325,IF(DASHBOARD!$J$2=0,0,AL40)))</f>
        <v/>
      </c>
      <c r="AM40" s="383">
        <f>(IF(DASHBOARD!$J$2=AM7,DASHBOARD!$T$325,IF(DASHBOARD!$J$2=0,0,AM40)))</f>
        <v/>
      </c>
      <c r="AN40" s="383">
        <f>(IF(DASHBOARD!$J$2=AN7,DASHBOARD!$T$325,IF(DASHBOARD!$J$2=0,0,AN40)))</f>
        <v/>
      </c>
      <c r="AO40" s="383">
        <f>(IF(DASHBOARD!$J$2=AO7,DASHBOARD!$T$325,IF(DASHBOARD!$J$2=0,0,AO40)))</f>
        <v/>
      </c>
      <c r="AP40" s="383">
        <f>(IF(DASHBOARD!$J$2=AP7,DASHBOARD!$T$325,IF(DASHBOARD!$J$2=0,0,AP40)))</f>
        <v/>
      </c>
      <c r="AQ40" s="383">
        <f>(IF(DASHBOARD!$J$2=AQ7,DASHBOARD!$T$325,IF(DASHBOARD!$J$2=0,0,AQ40)))</f>
        <v/>
      </c>
      <c r="AR40" s="383">
        <f>(IF(DASHBOARD!$J$2=AR7,DASHBOARD!$T$325,IF(DASHBOARD!$J$2=0,0,AR40)))</f>
        <v/>
      </c>
      <c r="AS40" s="383">
        <f>(IF(DASHBOARD!$J$2=AS7,DASHBOARD!$T$325,IF(DASHBOARD!$J$2=0,0,AS40)))</f>
        <v/>
      </c>
      <c r="AT40" s="383">
        <f>(IF(DASHBOARD!$J$2=AT7,DASHBOARD!$T$325,IF(DASHBOARD!$J$2=0,0,AT40)))</f>
        <v/>
      </c>
      <c r="AU40" s="383">
        <f>(IF(DASHBOARD!$J$2=AU7,DASHBOARD!$T$325,IF(DASHBOARD!$J$2=0,0,AU40)))</f>
        <v/>
      </c>
      <c r="AV40" s="383">
        <f>(IF(DASHBOARD!$J$2=AV7,DASHBOARD!$T$325,IF(DASHBOARD!$J$2=0,0,AV40)))</f>
        <v/>
      </c>
      <c r="AW40" s="383">
        <f>(IF(DASHBOARD!$J$2=AW7,DASHBOARD!$T$325,IF(DASHBOARD!$J$2=0,0,AW40)))</f>
        <v/>
      </c>
      <c r="AX40" s="383">
        <f>(IF(DASHBOARD!$J$2=AX7,DASHBOARD!$T$325,IF(DASHBOARD!$J$2=0,0,AX40)))</f>
        <v/>
      </c>
      <c r="AY40" s="383">
        <f>(IF(DASHBOARD!$J$2=AY7,DASHBOARD!$T$325,IF(DASHBOARD!$J$2=0,0,AY40)))</f>
        <v/>
      </c>
      <c r="AZ40" s="383">
        <f>(IF(DASHBOARD!$J$2=AZ7,DASHBOARD!$T$325,IF(DASHBOARD!$J$2=0,0,AZ40)))</f>
        <v/>
      </c>
      <c r="BA40" s="383">
        <f>(IF(DASHBOARD!$J$2=BA7,DASHBOARD!$T$325,IF(DASHBOARD!$J$2=0,0,BA40)))</f>
        <v/>
      </c>
      <c r="BB40" s="384">
        <f>IF(SUM(F40:BA40)&lt;&gt;0,AVERAGEIF(F40:BA40,"&gt;0",F40:BA40),0)</f>
        <v/>
      </c>
      <c r="BC40" s="147" t="n"/>
      <c r="BD40" s="385">
        <f>MAXA(F40:BA40)</f>
        <v/>
      </c>
      <c r="BE40" s="1461">
        <f>IF(BD40&lt;&gt;0,VLOOKUP(BD40,$F$10:$BA$10,MATCH(BD40,F40:BA40,0)),"")</f>
        <v/>
      </c>
      <c r="BF40" s="385">
        <f t="array" ref="BF40">MIN(IF(F40:BA40&gt;0,F40:BA40))</f>
        <v/>
      </c>
      <c r="BG40" s="1461">
        <f>IF(BF40&lt;&gt;0,VLOOKUP(BF40,$F$10:$BA$10,MATCH($BF40,$F40:$BA40,0)),"")</f>
        <v/>
      </c>
      <c r="BI40" s="1368">
        <f>HLOOKUP($BI$9,$S$10:$AI$444,1+$BL40,TRUE)</f>
        <v/>
      </c>
      <c r="BJ40" s="1369">
        <f>HLOOKUP($BJ$9,$AJ$10:$AW$444,1+$BL40,TRUE)</f>
        <v/>
      </c>
      <c r="BK40" s="151" t="n"/>
      <c r="BL40" s="387" t="n">
        <v>30</v>
      </c>
      <c r="BM40" s="389" t="n"/>
    </row>
    <row r="41" ht="20.25" customHeight="1" s="18" thickBot="1" thickTop="1">
      <c r="B41" s="1370" t="n"/>
      <c r="C41" s="1353" t="n"/>
      <c r="D41" s="390" t="n"/>
      <c r="E41" s="388" t="n"/>
      <c r="F41" s="383" t="n"/>
      <c r="G41" s="383" t="n"/>
      <c r="H41" s="383" t="n"/>
      <c r="I41" s="383" t="n"/>
      <c r="J41" s="383" t="n"/>
      <c r="K41" s="383" t="n"/>
      <c r="L41" s="383" t="n"/>
      <c r="M41" s="383" t="n"/>
      <c r="N41" s="383" t="n"/>
      <c r="O41" s="383" t="n"/>
      <c r="P41" s="383" t="n"/>
      <c r="Q41" s="383" t="n"/>
      <c r="R41" s="383" t="n"/>
      <c r="S41" s="383" t="n"/>
      <c r="T41" s="383" t="n"/>
      <c r="U41" s="383" t="n"/>
      <c r="V41" s="383" t="n"/>
      <c r="W41" s="383" t="n"/>
      <c r="X41" s="383" t="n"/>
      <c r="Y41" s="383" t="n"/>
      <c r="Z41" s="383" t="n"/>
      <c r="AA41" s="383" t="n"/>
      <c r="AB41" s="383" t="n"/>
      <c r="AC41" s="383" t="n"/>
      <c r="AD41" s="383" t="n"/>
      <c r="AE41" s="383" t="n"/>
      <c r="AF41" s="383" t="n"/>
      <c r="AG41" s="383" t="n"/>
      <c r="AH41" s="383" t="n"/>
      <c r="AI41" s="383" t="n"/>
      <c r="AJ41" s="383" t="n"/>
      <c r="AK41" s="383" t="n"/>
      <c r="AL41" s="383" t="n"/>
      <c r="AM41" s="383" t="n"/>
      <c r="AN41" s="383" t="n"/>
      <c r="AO41" s="383" t="n"/>
      <c r="AP41" s="383" t="n"/>
      <c r="AQ41" s="383" t="n"/>
      <c r="AR41" s="383" t="n"/>
      <c r="AS41" s="383" t="n"/>
      <c r="AT41" s="383" t="n"/>
      <c r="AU41" s="383" t="n"/>
      <c r="AV41" s="383" t="n"/>
      <c r="AW41" s="383" t="n"/>
      <c r="AX41" s="383" t="n"/>
      <c r="AY41" s="383" t="n"/>
      <c r="AZ41" s="383" t="n"/>
      <c r="BA41" s="383" t="n"/>
      <c r="BB41" s="384">
        <f>IF(SUM(F41:BA41)&lt;&gt;0,AVERAGEIF(F41:BA41,"&gt;0",F41:BA41),0)</f>
        <v/>
      </c>
      <c r="BC41" s="147" t="n"/>
      <c r="BD41" s="385">
        <f>MAXA(F41:BA41)</f>
        <v/>
      </c>
      <c r="BE41" s="1461">
        <f>IF(BD41&lt;&gt;0,VLOOKUP(BD41,$F$10:$BA$10,MATCH(BD41,F41:BA41,0)),"")</f>
        <v/>
      </c>
      <c r="BF41" s="385">
        <f t="array" ref="BF41">MIN(IF(F41:BA41&gt;0,F41:BA41))</f>
        <v/>
      </c>
      <c r="BG41" s="1461">
        <f>IF(BF41&lt;&gt;0,VLOOKUP(BF41,$F$10:$BA$10,MATCH($BF41,$F41:$BA41,0)),"")</f>
        <v/>
      </c>
      <c r="BI41" s="1368">
        <f>HLOOKUP($BI$9,$S$10:$AI$444,1+$BL41,TRUE)</f>
        <v/>
      </c>
      <c r="BJ41" s="1369">
        <f>HLOOKUP($BJ$9,$AJ$10:$AW$444,1+$BL41,TRUE)</f>
        <v/>
      </c>
      <c r="BK41" s="151" t="n"/>
      <c r="BL41" s="387" t="n">
        <v>31</v>
      </c>
      <c r="BM41" s="389" t="n"/>
    </row>
    <row r="42" ht="20.25" customHeight="1" s="18" thickBot="1" thickTop="1">
      <c r="B42" s="1370" t="n"/>
      <c r="C42" s="1353" t="n"/>
      <c r="D42" s="1464" t="inlineStr">
        <is>
          <t>Mandai 66</t>
        </is>
      </c>
      <c r="E42" s="393" t="inlineStr">
        <is>
          <t>Tello 66</t>
        </is>
      </c>
      <c r="F42" s="383">
        <f>(IF(DASHBOARD!$J$2=F7,DASHBOARD!$T$318,IF(DASHBOARD!$J$2=0,0,F42)))</f>
        <v/>
      </c>
      <c r="G42" s="383">
        <f>(IF(DASHBOARD!$J$2=G7,DASHBOARD!$T$318,IF(DASHBOARD!$J$2=0,0,G42)))</f>
        <v/>
      </c>
      <c r="H42" s="383">
        <f>(IF(DASHBOARD!$J$2=H7,DASHBOARD!$T$318,IF(DASHBOARD!$J$2=0,0,H42)))</f>
        <v/>
      </c>
      <c r="I42" s="383">
        <f>(IF(DASHBOARD!$J$2=I7,DASHBOARD!$T$318,IF(DASHBOARD!$J$2=0,0,I42)))</f>
        <v/>
      </c>
      <c r="J42" s="383">
        <f>(IF(DASHBOARD!$J$2=J7,DASHBOARD!$T$318,IF(DASHBOARD!$J$2=0,0,J42)))</f>
        <v/>
      </c>
      <c r="K42" s="383">
        <f>(IF(DASHBOARD!$J$2=K7,DASHBOARD!$T$318,IF(DASHBOARD!$J$2=0,0,K42)))</f>
        <v/>
      </c>
      <c r="L42" s="383">
        <f>(IF(DASHBOARD!$J$2=L7,DASHBOARD!$T$318,IF(DASHBOARD!$J$2=0,0,L42)))</f>
        <v/>
      </c>
      <c r="M42" s="383">
        <f>(IF(DASHBOARD!$J$2=M7,DASHBOARD!$T$318,IF(DASHBOARD!$J$2=0,0,M42)))</f>
        <v/>
      </c>
      <c r="N42" s="383">
        <f>(IF(DASHBOARD!$J$2=N7,DASHBOARD!$T$318,IF(DASHBOARD!$J$2=0,0,N42)))</f>
        <v/>
      </c>
      <c r="O42" s="383">
        <f>(IF(DASHBOARD!$J$2=O7,DASHBOARD!$T$318,IF(DASHBOARD!$J$2=0,0,O42)))</f>
        <v/>
      </c>
      <c r="P42" s="383">
        <f>(IF(DASHBOARD!$J$2=P7,DASHBOARD!$T$318,IF(DASHBOARD!$J$2=0,0,P42)))</f>
        <v/>
      </c>
      <c r="Q42" s="383">
        <f>(IF(DASHBOARD!$J$2=Q7,DASHBOARD!$T$318,IF(DASHBOARD!$J$2=0,0,Q42)))</f>
        <v/>
      </c>
      <c r="R42" s="383">
        <f>(IF(DASHBOARD!$J$2=R7,DASHBOARD!$T$318,IF(DASHBOARD!$J$2=0,0,R42)))</f>
        <v/>
      </c>
      <c r="S42" s="383">
        <f>(IF(DASHBOARD!$J$2=S7,DASHBOARD!$T$318,IF(DASHBOARD!$J$2=0,0,S42)))</f>
        <v/>
      </c>
      <c r="T42" s="383">
        <f>(IF(DASHBOARD!$J$2=T7,DASHBOARD!$T$318,IF(DASHBOARD!$J$2=0,0,T42)))</f>
        <v/>
      </c>
      <c r="U42" s="383">
        <f>(IF(DASHBOARD!$J$2=U7,DASHBOARD!$T$318,IF(DASHBOARD!$J$2=0,0,U42)))</f>
        <v/>
      </c>
      <c r="V42" s="383">
        <f>(IF(DASHBOARD!$J$2=V7,DASHBOARD!$T$318,IF(DASHBOARD!$J$2=0,0,V42)))</f>
        <v/>
      </c>
      <c r="W42" s="383">
        <f>(IF(DASHBOARD!$J$2=W7,DASHBOARD!$T$318,IF(DASHBOARD!$J$2=0,0,W42)))</f>
        <v/>
      </c>
      <c r="X42" s="383">
        <f>(IF(DASHBOARD!$J$2=X7,DASHBOARD!$T$318,IF(DASHBOARD!$J$2=0,0,X42)))</f>
        <v/>
      </c>
      <c r="Y42" s="383">
        <f>(IF(DASHBOARD!$J$2=Y7,DASHBOARD!$T$318,IF(DASHBOARD!$J$2=0,0,Y42)))</f>
        <v/>
      </c>
      <c r="Z42" s="383">
        <f>(IF(DASHBOARD!$J$2=Z7,DASHBOARD!$T$318,IF(DASHBOARD!$J$2=0,0,Z42)))</f>
        <v/>
      </c>
      <c r="AA42" s="383">
        <f>(IF(DASHBOARD!$J$2=AA7,DASHBOARD!$T$318,IF(DASHBOARD!$J$2=0,0,AA42)))</f>
        <v/>
      </c>
      <c r="AB42" s="383">
        <f>(IF(DASHBOARD!$J$2=AB7,DASHBOARD!$T$318,IF(DASHBOARD!$J$2=0,0,AB42)))</f>
        <v/>
      </c>
      <c r="AC42" s="383">
        <f>(IF(DASHBOARD!$J$2=AC7,DASHBOARD!$T$318,IF(DASHBOARD!$J$2=0,0,AC42)))</f>
        <v/>
      </c>
      <c r="AD42" s="383">
        <f>(IF(DASHBOARD!$J$2=AD7,DASHBOARD!$T$318,IF(DASHBOARD!$J$2=0,0,AD42)))</f>
        <v/>
      </c>
      <c r="AE42" s="383">
        <f>(IF(DASHBOARD!$J$2=AE7,DASHBOARD!$T$318,IF(DASHBOARD!$J$2=0,0,AE42)))</f>
        <v/>
      </c>
      <c r="AF42" s="383">
        <f>(IF(DASHBOARD!$J$2=AF7,DASHBOARD!$T$318,IF(DASHBOARD!$J$2=0,0,AF42)))</f>
        <v/>
      </c>
      <c r="AG42" s="383">
        <f>(IF(DASHBOARD!$J$2=AG7,DASHBOARD!$T$318,IF(DASHBOARD!$J$2=0,0,AG42)))</f>
        <v/>
      </c>
      <c r="AH42" s="383">
        <f>(IF(DASHBOARD!$J$2=AH7,DASHBOARD!$T$318,IF(DASHBOARD!$J$2=0,0,AH42)))</f>
        <v/>
      </c>
      <c r="AI42" s="383">
        <f>(IF(DASHBOARD!$J$2=AI7,DASHBOARD!$T$318,IF(DASHBOARD!$J$2=0,0,AI42)))</f>
        <v/>
      </c>
      <c r="AJ42" s="383">
        <f>(IF(DASHBOARD!$J$2=AJ7,DASHBOARD!$T$318,IF(DASHBOARD!$J$2=0,0,AJ42)))</f>
        <v/>
      </c>
      <c r="AK42" s="383">
        <f>(IF(DASHBOARD!$J$2=AK7,DASHBOARD!$T$318,IF(DASHBOARD!$J$2=0,0,AK42)))</f>
        <v/>
      </c>
      <c r="AL42" s="383">
        <f>(IF(DASHBOARD!$J$2=AL7,DASHBOARD!$T$318,IF(DASHBOARD!$J$2=0,0,AL42)))</f>
        <v/>
      </c>
      <c r="AM42" s="383">
        <f>(IF(DASHBOARD!$J$2=AM7,DASHBOARD!$T$318,IF(DASHBOARD!$J$2=0,0,AM42)))</f>
        <v/>
      </c>
      <c r="AN42" s="383">
        <f>(IF(DASHBOARD!$J$2=AN7,DASHBOARD!$T$318,IF(DASHBOARD!$J$2=0,0,AN42)))</f>
        <v/>
      </c>
      <c r="AO42" s="383">
        <f>(IF(DASHBOARD!$J$2=AO7,DASHBOARD!$T$318,IF(DASHBOARD!$J$2=0,0,AO42)))</f>
        <v/>
      </c>
      <c r="AP42" s="383">
        <f>(IF(DASHBOARD!$J$2=AP7,DASHBOARD!$T$318,IF(DASHBOARD!$J$2=0,0,AP42)))</f>
        <v/>
      </c>
      <c r="AQ42" s="383">
        <f>(IF(DASHBOARD!$J$2=AQ7,DASHBOARD!$T$318,IF(DASHBOARD!$J$2=0,0,AQ42)))</f>
        <v/>
      </c>
      <c r="AR42" s="383">
        <f>(IF(DASHBOARD!$J$2=AR7,DASHBOARD!$T$318,IF(DASHBOARD!$J$2=0,0,AR42)))</f>
        <v/>
      </c>
      <c r="AS42" s="383">
        <f>(IF(DASHBOARD!$J$2=AS7,DASHBOARD!$T$318,IF(DASHBOARD!$J$2=0,0,AS42)))</f>
        <v/>
      </c>
      <c r="AT42" s="383">
        <f>(IF(DASHBOARD!$J$2=AT7,DASHBOARD!$T$318,IF(DASHBOARD!$J$2=0,0,AT42)))</f>
        <v/>
      </c>
      <c r="AU42" s="383">
        <f>(IF(DASHBOARD!$J$2=AU7,DASHBOARD!$T$318,IF(DASHBOARD!$J$2=0,0,AU42)))</f>
        <v/>
      </c>
      <c r="AV42" s="383">
        <f>(IF(DASHBOARD!$J$2=AV7,DASHBOARD!$T$318,IF(DASHBOARD!$J$2=0,0,AV42)))</f>
        <v/>
      </c>
      <c r="AW42" s="383">
        <f>(IF(DASHBOARD!$J$2=AW7,DASHBOARD!$T$318,IF(DASHBOARD!$J$2=0,0,AW42)))</f>
        <v/>
      </c>
      <c r="AX42" s="383">
        <f>(IF(DASHBOARD!$J$2=AX7,DASHBOARD!$T$318,IF(DASHBOARD!$J$2=0,0,AX42)))</f>
        <v/>
      </c>
      <c r="AY42" s="383">
        <f>(IF(DASHBOARD!$J$2=AY7,DASHBOARD!$T$318,IF(DASHBOARD!$J$2=0,0,AY42)))</f>
        <v/>
      </c>
      <c r="AZ42" s="383">
        <f>(IF(DASHBOARD!$J$2=AZ7,DASHBOARD!$T$318,IF(DASHBOARD!$J$2=0,0,AZ42)))</f>
        <v/>
      </c>
      <c r="BA42" s="383">
        <f>(IF(DASHBOARD!$J$2=BA7,DASHBOARD!$T$318,IF(DASHBOARD!$J$2=0,0,BA42)))</f>
        <v/>
      </c>
      <c r="BB42" s="384">
        <f>IF(SUM(F42:BA42)&lt;&gt;0,AVERAGEIF(F42:BA42,"&gt;0",F42:BA42),0)</f>
        <v/>
      </c>
      <c r="BC42" s="147" t="n"/>
      <c r="BD42" s="385">
        <f>MAXA(F42:BA42)</f>
        <v/>
      </c>
      <c r="BE42" s="1461">
        <f>IF(BD42&lt;&gt;0,VLOOKUP(BD42,$F$10:$BA$10,MATCH(BD42,F42:BA42,0)),"")</f>
        <v/>
      </c>
      <c r="BF42" s="385">
        <f t="array" ref="BF42">MIN(IF(F42:BA42&gt;0,F42:BA42))</f>
        <v/>
      </c>
      <c r="BG42" s="1461">
        <f>IF(BF42&lt;&gt;0,VLOOKUP(BF42,$F$10:$BA$10,MATCH($BF42,$F42:$BA42,0)),"")</f>
        <v/>
      </c>
      <c r="BI42" s="1368">
        <f>HLOOKUP($BI$9,$S$10:$AI$444,1+$BL42,TRUE)</f>
        <v/>
      </c>
      <c r="BJ42" s="1369">
        <f>HLOOKUP($BJ$9,$AJ$10:$AW$444,1+$BL42,TRUE)</f>
        <v/>
      </c>
      <c r="BK42" s="151" t="n"/>
      <c r="BL42" s="387" t="n">
        <v>32</v>
      </c>
      <c r="BM42" s="389" t="n"/>
    </row>
    <row r="43" ht="20.25" customHeight="1" s="18" thickBot="1" thickTop="1">
      <c r="B43" s="1370" t="n"/>
      <c r="C43" s="1353" t="n"/>
      <c r="D43" s="1462" t="n"/>
      <c r="E43" s="393" t="inlineStr">
        <is>
          <t>Daya 66</t>
        </is>
      </c>
      <c r="F43" s="383">
        <f>(IF(DASHBOARD!$J$2=F7,DASHBOARD!$T$319,IF(DASHBOARD!$J$2=0,0,F43)))</f>
        <v/>
      </c>
      <c r="G43" s="383">
        <f>(IF(DASHBOARD!$J$2=G7,DASHBOARD!$T$319,IF(DASHBOARD!$J$2=0,0,G43)))</f>
        <v/>
      </c>
      <c r="H43" s="383">
        <f>(IF(DASHBOARD!$J$2=H7,DASHBOARD!$T$319,IF(DASHBOARD!$J$2=0,0,H43)))</f>
        <v/>
      </c>
      <c r="I43" s="383">
        <f>(IF(DASHBOARD!$J$2=I7,DASHBOARD!$T$319,IF(DASHBOARD!$J$2=0,0,I43)))</f>
        <v/>
      </c>
      <c r="J43" s="383">
        <f>(IF(DASHBOARD!$J$2=J7,DASHBOARD!$T$319,IF(DASHBOARD!$J$2=0,0,J43)))</f>
        <v/>
      </c>
      <c r="K43" s="383">
        <f>(IF(DASHBOARD!$J$2=K7,DASHBOARD!$T$319,IF(DASHBOARD!$J$2=0,0,K43)))</f>
        <v/>
      </c>
      <c r="L43" s="383">
        <f>(IF(DASHBOARD!$J$2=L7,DASHBOARD!$T$319,IF(DASHBOARD!$J$2=0,0,L43)))</f>
        <v/>
      </c>
      <c r="M43" s="383">
        <f>(IF(DASHBOARD!$J$2=M7,DASHBOARD!$T$319,IF(DASHBOARD!$J$2=0,0,M43)))</f>
        <v/>
      </c>
      <c r="N43" s="383">
        <f>(IF(DASHBOARD!$J$2=N7,DASHBOARD!$T$319,IF(DASHBOARD!$J$2=0,0,N43)))</f>
        <v/>
      </c>
      <c r="O43" s="383">
        <f>(IF(DASHBOARD!$J$2=O7,DASHBOARD!$T$319,IF(DASHBOARD!$J$2=0,0,O43)))</f>
        <v/>
      </c>
      <c r="P43" s="383">
        <f>(IF(DASHBOARD!$J$2=P7,DASHBOARD!$T$319,IF(DASHBOARD!$J$2=0,0,P43)))</f>
        <v/>
      </c>
      <c r="Q43" s="383">
        <f>(IF(DASHBOARD!$J$2=Q7,DASHBOARD!$T$319,IF(DASHBOARD!$J$2=0,0,Q43)))</f>
        <v/>
      </c>
      <c r="R43" s="383">
        <f>(IF(DASHBOARD!$J$2=R7,DASHBOARD!$T$319,IF(DASHBOARD!$J$2=0,0,R43)))</f>
        <v/>
      </c>
      <c r="S43" s="383">
        <f>(IF(DASHBOARD!$J$2=S7,DASHBOARD!$T$319,IF(DASHBOARD!$J$2=0,0,S43)))</f>
        <v/>
      </c>
      <c r="T43" s="383">
        <f>(IF(DASHBOARD!$J$2=T7,DASHBOARD!$T$319,IF(DASHBOARD!$J$2=0,0,T43)))</f>
        <v/>
      </c>
      <c r="U43" s="383">
        <f>(IF(DASHBOARD!$J$2=U7,DASHBOARD!$T$319,IF(DASHBOARD!$J$2=0,0,U43)))</f>
        <v/>
      </c>
      <c r="V43" s="383">
        <f>(IF(DASHBOARD!$J$2=V7,DASHBOARD!$T$319,IF(DASHBOARD!$J$2=0,0,V43)))</f>
        <v/>
      </c>
      <c r="W43" s="383">
        <f>(IF(DASHBOARD!$J$2=W7,DASHBOARD!$T$319,IF(DASHBOARD!$J$2=0,0,W43)))</f>
        <v/>
      </c>
      <c r="X43" s="383">
        <f>(IF(DASHBOARD!$J$2=X7,DASHBOARD!$T$319,IF(DASHBOARD!$J$2=0,0,X43)))</f>
        <v/>
      </c>
      <c r="Y43" s="383">
        <f>(IF(DASHBOARD!$J$2=Y7,DASHBOARD!$T$319,IF(DASHBOARD!$J$2=0,0,Y43)))</f>
        <v/>
      </c>
      <c r="Z43" s="383">
        <f>(IF(DASHBOARD!$J$2=Z7,DASHBOARD!$T$319,IF(DASHBOARD!$J$2=0,0,Z43)))</f>
        <v/>
      </c>
      <c r="AA43" s="383">
        <f>(IF(DASHBOARD!$J$2=AA7,DASHBOARD!$T$319,IF(DASHBOARD!$J$2=0,0,AA43)))</f>
        <v/>
      </c>
      <c r="AB43" s="383">
        <f>(IF(DASHBOARD!$J$2=AB7,DASHBOARD!$T$319,IF(DASHBOARD!$J$2=0,0,AB43)))</f>
        <v/>
      </c>
      <c r="AC43" s="383">
        <f>(IF(DASHBOARD!$J$2=AC7,DASHBOARD!$T$319,IF(DASHBOARD!$J$2=0,0,AC43)))</f>
        <v/>
      </c>
      <c r="AD43" s="383">
        <f>(IF(DASHBOARD!$J$2=AD7,DASHBOARD!$T$319,IF(DASHBOARD!$J$2=0,0,AD43)))</f>
        <v/>
      </c>
      <c r="AE43" s="383">
        <f>(IF(DASHBOARD!$J$2=AE7,DASHBOARD!$T$319,IF(DASHBOARD!$J$2=0,0,AE43)))</f>
        <v/>
      </c>
      <c r="AF43" s="383">
        <f>(IF(DASHBOARD!$J$2=AF7,DASHBOARD!$T$319,IF(DASHBOARD!$J$2=0,0,AF43)))</f>
        <v/>
      </c>
      <c r="AG43" s="383">
        <f>(IF(DASHBOARD!$J$2=AG7,DASHBOARD!$T$319,IF(DASHBOARD!$J$2=0,0,AG43)))</f>
        <v/>
      </c>
      <c r="AH43" s="383">
        <f>(IF(DASHBOARD!$J$2=AH7,DASHBOARD!$T$319,IF(DASHBOARD!$J$2=0,0,AH43)))</f>
        <v/>
      </c>
      <c r="AI43" s="383">
        <f>(IF(DASHBOARD!$J$2=AI7,DASHBOARD!$T$319,IF(DASHBOARD!$J$2=0,0,AI43)))</f>
        <v/>
      </c>
      <c r="AJ43" s="383">
        <f>(IF(DASHBOARD!$J$2=AJ7,DASHBOARD!$T$319,IF(DASHBOARD!$J$2=0,0,AJ43)))</f>
        <v/>
      </c>
      <c r="AK43" s="383">
        <f>(IF(DASHBOARD!$J$2=AK7,DASHBOARD!$T$319,IF(DASHBOARD!$J$2=0,0,AK43)))</f>
        <v/>
      </c>
      <c r="AL43" s="383">
        <f>(IF(DASHBOARD!$J$2=AL7,DASHBOARD!$T$319,IF(DASHBOARD!$J$2=0,0,AL43)))</f>
        <v/>
      </c>
      <c r="AM43" s="383">
        <f>(IF(DASHBOARD!$J$2=AM7,DASHBOARD!$T$319,IF(DASHBOARD!$J$2=0,0,AM43)))</f>
        <v/>
      </c>
      <c r="AN43" s="383">
        <f>(IF(DASHBOARD!$J$2=AN7,DASHBOARD!$T$319,IF(DASHBOARD!$J$2=0,0,AN43)))</f>
        <v/>
      </c>
      <c r="AO43" s="383">
        <f>(IF(DASHBOARD!$J$2=AO7,DASHBOARD!$T$319,IF(DASHBOARD!$J$2=0,0,AO43)))</f>
        <v/>
      </c>
      <c r="AP43" s="383">
        <f>(IF(DASHBOARD!$J$2=AP7,DASHBOARD!$T$319,IF(DASHBOARD!$J$2=0,0,AP43)))</f>
        <v/>
      </c>
      <c r="AQ43" s="383">
        <f>(IF(DASHBOARD!$J$2=AQ7,DASHBOARD!$T$319,IF(DASHBOARD!$J$2=0,0,AQ43)))</f>
        <v/>
      </c>
      <c r="AR43" s="383">
        <f>(IF(DASHBOARD!$J$2=AR7,DASHBOARD!$T$319,IF(DASHBOARD!$J$2=0,0,AR43)))</f>
        <v/>
      </c>
      <c r="AS43" s="383">
        <f>(IF(DASHBOARD!$J$2=AS7,DASHBOARD!$T$319,IF(DASHBOARD!$J$2=0,0,AS43)))</f>
        <v/>
      </c>
      <c r="AT43" s="383">
        <f>(IF(DASHBOARD!$J$2=AT7,DASHBOARD!$T$319,IF(DASHBOARD!$J$2=0,0,AT43)))</f>
        <v/>
      </c>
      <c r="AU43" s="383">
        <f>(IF(DASHBOARD!$J$2=AU7,DASHBOARD!$T$319,IF(DASHBOARD!$J$2=0,0,AU43)))</f>
        <v/>
      </c>
      <c r="AV43" s="383">
        <f>(IF(DASHBOARD!$J$2=AV7,DASHBOARD!$T$319,IF(DASHBOARD!$J$2=0,0,AV43)))</f>
        <v/>
      </c>
      <c r="AW43" s="383">
        <f>(IF(DASHBOARD!$J$2=AW7,DASHBOARD!$T$319,IF(DASHBOARD!$J$2=0,0,AW43)))</f>
        <v/>
      </c>
      <c r="AX43" s="383">
        <f>(IF(DASHBOARD!$J$2=AX7,DASHBOARD!$T$319,IF(DASHBOARD!$J$2=0,0,AX43)))</f>
        <v/>
      </c>
      <c r="AY43" s="383">
        <f>(IF(DASHBOARD!$J$2=AY7,DASHBOARD!$T$319,IF(DASHBOARD!$J$2=0,0,AY43)))</f>
        <v/>
      </c>
      <c r="AZ43" s="383">
        <f>(IF(DASHBOARD!$J$2=AZ7,DASHBOARD!$T$319,IF(DASHBOARD!$J$2=0,0,AZ43)))</f>
        <v/>
      </c>
      <c r="BA43" s="383">
        <f>(IF(DASHBOARD!$J$2=BA7,DASHBOARD!$T$319,IF(DASHBOARD!$J$2=0,0,BA43)))</f>
        <v/>
      </c>
      <c r="BB43" s="384">
        <f>IF(SUM(F43:BA43)&lt;&gt;0,AVERAGEIF(F43:BA43,"&gt;0",F43:BA43),0)</f>
        <v/>
      </c>
      <c r="BC43" s="147" t="n"/>
      <c r="BD43" s="385">
        <f>MAXA(F43:BA43)</f>
        <v/>
      </c>
      <c r="BE43" s="1461">
        <f>IF(BD43&lt;&gt;0,VLOOKUP(BD43,$F$10:$BA$10,MATCH(BD43,F43:BA43,0)),"")</f>
        <v/>
      </c>
      <c r="BF43" s="385">
        <f t="array" ref="BF43">MIN(IF(F43:BA43&gt;0,F43:BA43))</f>
        <v/>
      </c>
      <c r="BG43" s="1461">
        <f>IF(BF43&lt;&gt;0,VLOOKUP(BF43,$F$10:$BA$10,MATCH($BF43,$F43:$BA43,0)),"")</f>
        <v/>
      </c>
      <c r="BI43" s="1368">
        <f>HLOOKUP($BI$9,$S$10:$AI$444,1+$BL43,TRUE)</f>
        <v/>
      </c>
      <c r="BJ43" s="1369">
        <f>HLOOKUP($BJ$9,$AJ$10:$AW$444,1+$BL43,TRUE)</f>
        <v/>
      </c>
      <c r="BK43" s="151" t="n"/>
      <c r="BL43" s="387" t="n">
        <v>33</v>
      </c>
      <c r="BM43" s="389" t="n"/>
    </row>
    <row r="44" ht="20.25" customHeight="1" s="18" thickBot="1" thickTop="1">
      <c r="B44" s="1370" t="n"/>
      <c r="C44" s="1353" t="n"/>
      <c r="D44" s="1462" t="n"/>
      <c r="E44" s="393" t="inlineStr">
        <is>
          <t>Pangkep # 1, 66</t>
        </is>
      </c>
      <c r="F44" s="383">
        <f>(IF(DASHBOARD!$J$2=F7,DASHBOARD!$T$316,IF(DASHBOARD!$J$2=0,0,F44)))</f>
        <v/>
      </c>
      <c r="G44" s="383">
        <f>(IF(DASHBOARD!$J$2=G7,DASHBOARD!$T$316,IF(DASHBOARD!$J$2=0,0,G44)))</f>
        <v/>
      </c>
      <c r="H44" s="383">
        <f>(IF(DASHBOARD!$J$2=H7,DASHBOARD!$T$316,IF(DASHBOARD!$J$2=0,0,H44)))</f>
        <v/>
      </c>
      <c r="I44" s="383">
        <f>(IF(DASHBOARD!$J$2=I7,DASHBOARD!$T$316,IF(DASHBOARD!$J$2=0,0,I44)))</f>
        <v/>
      </c>
      <c r="J44" s="383">
        <f>(IF(DASHBOARD!$J$2=J7,DASHBOARD!$T$316,IF(DASHBOARD!$J$2=0,0,J44)))</f>
        <v/>
      </c>
      <c r="K44" s="383">
        <f>(IF(DASHBOARD!$J$2=K7,DASHBOARD!$T$316,IF(DASHBOARD!$J$2=0,0,K44)))</f>
        <v/>
      </c>
      <c r="L44" s="383">
        <f>(IF(DASHBOARD!$J$2=L7,DASHBOARD!$T$316,IF(DASHBOARD!$J$2=0,0,L44)))</f>
        <v/>
      </c>
      <c r="M44" s="383">
        <f>(IF(DASHBOARD!$J$2=M7,DASHBOARD!$T$316,IF(DASHBOARD!$J$2=0,0,M44)))</f>
        <v/>
      </c>
      <c r="N44" s="383">
        <f>(IF(DASHBOARD!$J$2=N7,DASHBOARD!$T$316,IF(DASHBOARD!$J$2=0,0,N44)))</f>
        <v/>
      </c>
      <c r="O44" s="383">
        <f>(IF(DASHBOARD!$J$2=O7,DASHBOARD!$T$316,IF(DASHBOARD!$J$2=0,0,O44)))</f>
        <v/>
      </c>
      <c r="P44" s="383">
        <f>(IF(DASHBOARD!$J$2=P7,DASHBOARD!$T$316,IF(DASHBOARD!$J$2=0,0,P44)))</f>
        <v/>
      </c>
      <c r="Q44" s="383">
        <f>(IF(DASHBOARD!$J$2=Q7,DASHBOARD!$T$316,IF(DASHBOARD!$J$2=0,0,Q44)))</f>
        <v/>
      </c>
      <c r="R44" s="383">
        <f>(IF(DASHBOARD!$J$2=R7,DASHBOARD!$T$316,IF(DASHBOARD!$J$2=0,0,R44)))</f>
        <v/>
      </c>
      <c r="S44" s="383">
        <f>(IF(DASHBOARD!$J$2=S7,DASHBOARD!$T$316,IF(DASHBOARD!$J$2=0,0,S44)))</f>
        <v/>
      </c>
      <c r="T44" s="383">
        <f>(IF(DASHBOARD!$J$2=T7,DASHBOARD!$T$316,IF(DASHBOARD!$J$2=0,0,T44)))</f>
        <v/>
      </c>
      <c r="U44" s="383">
        <f>(IF(DASHBOARD!$J$2=U7,DASHBOARD!$T$316,IF(DASHBOARD!$J$2=0,0,U44)))</f>
        <v/>
      </c>
      <c r="V44" s="383">
        <f>(IF(DASHBOARD!$J$2=V7,DASHBOARD!$T$316,IF(DASHBOARD!$J$2=0,0,V44)))</f>
        <v/>
      </c>
      <c r="W44" s="383">
        <f>(IF(DASHBOARD!$J$2=W7,DASHBOARD!$T$316,IF(DASHBOARD!$J$2=0,0,W44)))</f>
        <v/>
      </c>
      <c r="X44" s="383">
        <f>(IF(DASHBOARD!$J$2=X7,DASHBOARD!$T$316,IF(DASHBOARD!$J$2=0,0,X44)))</f>
        <v/>
      </c>
      <c r="Y44" s="383">
        <f>(IF(DASHBOARD!$J$2=Y7,DASHBOARD!$T$316,IF(DASHBOARD!$J$2=0,0,Y44)))</f>
        <v/>
      </c>
      <c r="Z44" s="383">
        <f>(IF(DASHBOARD!$J$2=Z7,DASHBOARD!$T$316,IF(DASHBOARD!$J$2=0,0,Z44)))</f>
        <v/>
      </c>
      <c r="AA44" s="383">
        <f>(IF(DASHBOARD!$J$2=AA7,DASHBOARD!$T$316,IF(DASHBOARD!$J$2=0,0,AA44)))</f>
        <v/>
      </c>
      <c r="AB44" s="383">
        <f>(IF(DASHBOARD!$J$2=AB7,DASHBOARD!$T$316,IF(DASHBOARD!$J$2=0,0,AB44)))</f>
        <v/>
      </c>
      <c r="AC44" s="383">
        <f>(IF(DASHBOARD!$J$2=AC7,DASHBOARD!$T$316,IF(DASHBOARD!$J$2=0,0,AC44)))</f>
        <v/>
      </c>
      <c r="AD44" s="383">
        <f>(IF(DASHBOARD!$J$2=AD7,DASHBOARD!$T$316,IF(DASHBOARD!$J$2=0,0,AD44)))</f>
        <v/>
      </c>
      <c r="AE44" s="383">
        <f>(IF(DASHBOARD!$J$2=AE7,DASHBOARD!$T$316,IF(DASHBOARD!$J$2=0,0,AE44)))</f>
        <v/>
      </c>
      <c r="AF44" s="383">
        <f>(IF(DASHBOARD!$J$2=AF7,DASHBOARD!$T$316,IF(DASHBOARD!$J$2=0,0,AF44)))</f>
        <v/>
      </c>
      <c r="AG44" s="383">
        <f>(IF(DASHBOARD!$J$2=AG7,DASHBOARD!$T$316,IF(DASHBOARD!$J$2=0,0,AG44)))</f>
        <v/>
      </c>
      <c r="AH44" s="383">
        <f>(IF(DASHBOARD!$J$2=AH7,DASHBOARD!$T$316,IF(DASHBOARD!$J$2=0,0,AH44)))</f>
        <v/>
      </c>
      <c r="AI44" s="383">
        <f>(IF(DASHBOARD!$J$2=AI7,DASHBOARD!$T$316,IF(DASHBOARD!$J$2=0,0,AI44)))</f>
        <v/>
      </c>
      <c r="AJ44" s="383">
        <f>(IF(DASHBOARD!$J$2=AJ7,DASHBOARD!$T$316,IF(DASHBOARD!$J$2=0,0,AJ44)))</f>
        <v/>
      </c>
      <c r="AK44" s="383">
        <f>(IF(DASHBOARD!$J$2=AK7,DASHBOARD!$T$316,IF(DASHBOARD!$J$2=0,0,AK44)))</f>
        <v/>
      </c>
      <c r="AL44" s="383">
        <f>(IF(DASHBOARD!$J$2=AL7,DASHBOARD!$T$316,IF(DASHBOARD!$J$2=0,0,AL44)))</f>
        <v/>
      </c>
      <c r="AM44" s="383">
        <f>(IF(DASHBOARD!$J$2=AM7,DASHBOARD!$T$316,IF(DASHBOARD!$J$2=0,0,AM44)))</f>
        <v/>
      </c>
      <c r="AN44" s="383">
        <f>(IF(DASHBOARD!$J$2=AN7,DASHBOARD!$T$316,IF(DASHBOARD!$J$2=0,0,AN44)))</f>
        <v/>
      </c>
      <c r="AO44" s="383">
        <f>(IF(DASHBOARD!$J$2=AO7,DASHBOARD!$T$316,IF(DASHBOARD!$J$2=0,0,AO44)))</f>
        <v/>
      </c>
      <c r="AP44" s="383">
        <f>(IF(DASHBOARD!$J$2=AP7,DASHBOARD!$T$316,IF(DASHBOARD!$J$2=0,0,AP44)))</f>
        <v/>
      </c>
      <c r="AQ44" s="383">
        <f>(IF(DASHBOARD!$J$2=AQ7,DASHBOARD!$T$316,IF(DASHBOARD!$J$2=0,0,AQ44)))</f>
        <v/>
      </c>
      <c r="AR44" s="383">
        <f>(IF(DASHBOARD!$J$2=AR7,DASHBOARD!$T$316,IF(DASHBOARD!$J$2=0,0,AR44)))</f>
        <v/>
      </c>
      <c r="AS44" s="383">
        <f>(IF(DASHBOARD!$J$2=AS7,DASHBOARD!$T$316,IF(DASHBOARD!$J$2=0,0,AS44)))</f>
        <v/>
      </c>
      <c r="AT44" s="383">
        <f>(IF(DASHBOARD!$J$2=AT7,DASHBOARD!$T$316,IF(DASHBOARD!$J$2=0,0,AT44)))</f>
        <v/>
      </c>
      <c r="AU44" s="383">
        <f>(IF(DASHBOARD!$J$2=AU7,DASHBOARD!$T$316,IF(DASHBOARD!$J$2=0,0,AU44)))</f>
        <v/>
      </c>
      <c r="AV44" s="383">
        <f>(IF(DASHBOARD!$J$2=AV7,DASHBOARD!$T$316,IF(DASHBOARD!$J$2=0,0,AV44)))</f>
        <v/>
      </c>
      <c r="AW44" s="383">
        <f>(IF(DASHBOARD!$J$2=AW7,DASHBOARD!$T$316,IF(DASHBOARD!$J$2=0,0,AW44)))</f>
        <v/>
      </c>
      <c r="AX44" s="383">
        <f>(IF(DASHBOARD!$J$2=AX7,DASHBOARD!$T$316,IF(DASHBOARD!$J$2=0,0,AX44)))</f>
        <v/>
      </c>
      <c r="AY44" s="383">
        <f>(IF(DASHBOARD!$J$2=AY7,DASHBOARD!$T$316,IF(DASHBOARD!$J$2=0,0,AY44)))</f>
        <v/>
      </c>
      <c r="AZ44" s="383">
        <f>(IF(DASHBOARD!$J$2=AZ7,DASHBOARD!$T$316,IF(DASHBOARD!$J$2=0,0,AZ44)))</f>
        <v/>
      </c>
      <c r="BA44" s="383">
        <f>(IF(DASHBOARD!$J$2=BA7,DASHBOARD!$T$316,IF(DASHBOARD!$J$2=0,0,BA44)))</f>
        <v/>
      </c>
      <c r="BB44" s="384">
        <f>IF(SUM(F44:BA44)&lt;&gt;0,AVERAGEIF(F44:BA44,"&gt;0",F44:BA44),0)</f>
        <v/>
      </c>
      <c r="BC44" s="147" t="n"/>
      <c r="BD44" s="385">
        <f>MAXA(F44:BA44)</f>
        <v/>
      </c>
      <c r="BE44" s="1461">
        <f>IF(BD44&lt;&gt;0,VLOOKUP(BD44,$F$10:$BA$10,MATCH(BD44,F44:BA44,0)),"")</f>
        <v/>
      </c>
      <c r="BF44" s="385">
        <f t="array" ref="BF44">MIN(IF(F44:BA44&gt;0,F44:BA44))</f>
        <v/>
      </c>
      <c r="BG44" s="1461">
        <f>IF(BF44&lt;&gt;0,VLOOKUP(BF44,$F$10:$BA$10,MATCH($BF44,$F44:$BA44,0)),"")</f>
        <v/>
      </c>
      <c r="BI44" s="1368">
        <f>HLOOKUP($BI$9,$S$10:$AI$444,1+$BL44,TRUE)</f>
        <v/>
      </c>
      <c r="BJ44" s="1369">
        <f>HLOOKUP($BJ$9,$AJ$10:$AW$444,1+$BL44,TRUE)</f>
        <v/>
      </c>
      <c r="BK44" s="151" t="n"/>
      <c r="BL44" s="387" t="n">
        <v>34</v>
      </c>
      <c r="BM44" s="389" t="n"/>
    </row>
    <row r="45" ht="20.25" customHeight="1" s="18" thickBot="1" thickTop="1">
      <c r="B45" s="1370" t="n"/>
      <c r="C45" s="1353" t="n"/>
      <c r="D45" s="1463" t="n"/>
      <c r="E45" s="393" t="inlineStr">
        <is>
          <t>Pangkep # 2, 66</t>
        </is>
      </c>
      <c r="F45" s="383">
        <f>(IF(DASHBOARD!$J$2=F7,DASHBOARD!$T$317,IF(DASHBOARD!$J$2=0,0,F45)))</f>
        <v/>
      </c>
      <c r="G45" s="383">
        <f>(IF(DASHBOARD!$J$2=G7,DASHBOARD!$T$317,IF(DASHBOARD!$J$2=0,0,G45)))</f>
        <v/>
      </c>
      <c r="H45" s="383">
        <f>(IF(DASHBOARD!$J$2=H7,DASHBOARD!$T$317,IF(DASHBOARD!$J$2=0,0,H45)))</f>
        <v/>
      </c>
      <c r="I45" s="383">
        <f>(IF(DASHBOARD!$J$2=I7,DASHBOARD!$T$317,IF(DASHBOARD!$J$2=0,0,I45)))</f>
        <v/>
      </c>
      <c r="J45" s="383">
        <f>(IF(DASHBOARD!$J$2=J7,DASHBOARD!$T$317,IF(DASHBOARD!$J$2=0,0,J45)))</f>
        <v/>
      </c>
      <c r="K45" s="383">
        <f>(IF(DASHBOARD!$J$2=K7,DASHBOARD!$T$317,IF(DASHBOARD!$J$2=0,0,K45)))</f>
        <v/>
      </c>
      <c r="L45" s="383">
        <f>(IF(DASHBOARD!$J$2=L7,DASHBOARD!$T$317,IF(DASHBOARD!$J$2=0,0,L45)))</f>
        <v/>
      </c>
      <c r="M45" s="383">
        <f>(IF(DASHBOARD!$J$2=M7,DASHBOARD!$T$317,IF(DASHBOARD!$J$2=0,0,M45)))</f>
        <v/>
      </c>
      <c r="N45" s="383">
        <f>(IF(DASHBOARD!$J$2=N7,DASHBOARD!$T$317,IF(DASHBOARD!$J$2=0,0,N45)))</f>
        <v/>
      </c>
      <c r="O45" s="383">
        <f>(IF(DASHBOARD!$J$2=O7,DASHBOARD!$T$317,IF(DASHBOARD!$J$2=0,0,O45)))</f>
        <v/>
      </c>
      <c r="P45" s="383">
        <f>(IF(DASHBOARD!$J$2=P7,DASHBOARD!$T$317,IF(DASHBOARD!$J$2=0,0,P45)))</f>
        <v/>
      </c>
      <c r="Q45" s="383">
        <f>(IF(DASHBOARD!$J$2=Q7,DASHBOARD!$T$317,IF(DASHBOARD!$J$2=0,0,Q45)))</f>
        <v/>
      </c>
      <c r="R45" s="383">
        <f>(IF(DASHBOARD!$J$2=R7,DASHBOARD!$T$317,IF(DASHBOARD!$J$2=0,0,R45)))</f>
        <v/>
      </c>
      <c r="S45" s="383">
        <f>(IF(DASHBOARD!$J$2=S7,DASHBOARD!$T$317,IF(DASHBOARD!$J$2=0,0,S45)))</f>
        <v/>
      </c>
      <c r="T45" s="383">
        <f>(IF(DASHBOARD!$J$2=T7,DASHBOARD!$T$317,IF(DASHBOARD!$J$2=0,0,T45)))</f>
        <v/>
      </c>
      <c r="U45" s="383">
        <f>(IF(DASHBOARD!$J$2=U7,DASHBOARD!$T$317,IF(DASHBOARD!$J$2=0,0,U45)))</f>
        <v/>
      </c>
      <c r="V45" s="383">
        <f>(IF(DASHBOARD!$J$2=V7,DASHBOARD!$T$317,IF(DASHBOARD!$J$2=0,0,V45)))</f>
        <v/>
      </c>
      <c r="W45" s="383">
        <f>(IF(DASHBOARD!$J$2=W7,DASHBOARD!$T$317,IF(DASHBOARD!$J$2=0,0,W45)))</f>
        <v/>
      </c>
      <c r="X45" s="383">
        <f>(IF(DASHBOARD!$J$2=X7,DASHBOARD!$T$317,IF(DASHBOARD!$J$2=0,0,X45)))</f>
        <v/>
      </c>
      <c r="Y45" s="383">
        <f>(IF(DASHBOARD!$J$2=Y7,DASHBOARD!$T$317,IF(DASHBOARD!$J$2=0,0,Y45)))</f>
        <v/>
      </c>
      <c r="Z45" s="383">
        <f>(IF(DASHBOARD!$J$2=Z7,DASHBOARD!$T$317,IF(DASHBOARD!$J$2=0,0,Z45)))</f>
        <v/>
      </c>
      <c r="AA45" s="383">
        <f>(IF(DASHBOARD!$J$2=AA7,DASHBOARD!$T$317,IF(DASHBOARD!$J$2=0,0,AA45)))</f>
        <v/>
      </c>
      <c r="AB45" s="383">
        <f>(IF(DASHBOARD!$J$2=AB7,DASHBOARD!$T$317,IF(DASHBOARD!$J$2=0,0,AB45)))</f>
        <v/>
      </c>
      <c r="AC45" s="383">
        <f>(IF(DASHBOARD!$J$2=AC7,DASHBOARD!$T$317,IF(DASHBOARD!$J$2=0,0,AC45)))</f>
        <v/>
      </c>
      <c r="AD45" s="383">
        <f>(IF(DASHBOARD!$J$2=AD7,DASHBOARD!$T$317,IF(DASHBOARD!$J$2=0,0,AD45)))</f>
        <v/>
      </c>
      <c r="AE45" s="383">
        <f>(IF(DASHBOARD!$J$2=AE7,DASHBOARD!$T$317,IF(DASHBOARD!$J$2=0,0,AE45)))</f>
        <v/>
      </c>
      <c r="AF45" s="383">
        <f>(IF(DASHBOARD!$J$2=AF7,DASHBOARD!$T$317,IF(DASHBOARD!$J$2=0,0,AF45)))</f>
        <v/>
      </c>
      <c r="AG45" s="383">
        <f>(IF(DASHBOARD!$J$2=AG7,DASHBOARD!$T$317,IF(DASHBOARD!$J$2=0,0,AG45)))</f>
        <v/>
      </c>
      <c r="AH45" s="383">
        <f>(IF(DASHBOARD!$J$2=AH7,DASHBOARD!$T$317,IF(DASHBOARD!$J$2=0,0,AH45)))</f>
        <v/>
      </c>
      <c r="AI45" s="383">
        <f>(IF(DASHBOARD!$J$2=AI7,DASHBOARD!$T$317,IF(DASHBOARD!$J$2=0,0,AI45)))</f>
        <v/>
      </c>
      <c r="AJ45" s="383">
        <f>(IF(DASHBOARD!$J$2=AJ7,DASHBOARD!$T$317,IF(DASHBOARD!$J$2=0,0,AJ45)))</f>
        <v/>
      </c>
      <c r="AK45" s="383">
        <f>(IF(DASHBOARD!$J$2=AK7,DASHBOARD!$T$317,IF(DASHBOARD!$J$2=0,0,AK45)))</f>
        <v/>
      </c>
      <c r="AL45" s="383">
        <f>(IF(DASHBOARD!$J$2=AL7,DASHBOARD!$T$317,IF(DASHBOARD!$J$2=0,0,AL45)))</f>
        <v/>
      </c>
      <c r="AM45" s="383">
        <f>(IF(DASHBOARD!$J$2=AM7,DASHBOARD!$T$317,IF(DASHBOARD!$J$2=0,0,AM45)))</f>
        <v/>
      </c>
      <c r="AN45" s="383">
        <f>(IF(DASHBOARD!$J$2=AN7,DASHBOARD!$T$317,IF(DASHBOARD!$J$2=0,0,AN45)))</f>
        <v/>
      </c>
      <c r="AO45" s="383">
        <f>(IF(DASHBOARD!$J$2=AO7,DASHBOARD!$T$317,IF(DASHBOARD!$J$2=0,0,AO45)))</f>
        <v/>
      </c>
      <c r="AP45" s="383">
        <f>(IF(DASHBOARD!$J$2=AP7,DASHBOARD!$T$317,IF(DASHBOARD!$J$2=0,0,AP45)))</f>
        <v/>
      </c>
      <c r="AQ45" s="383">
        <f>(IF(DASHBOARD!$J$2=AQ7,DASHBOARD!$T$317,IF(DASHBOARD!$J$2=0,0,AQ45)))</f>
        <v/>
      </c>
      <c r="AR45" s="383">
        <f>(IF(DASHBOARD!$J$2=AR7,DASHBOARD!$T$317,IF(DASHBOARD!$J$2=0,0,AR45)))</f>
        <v/>
      </c>
      <c r="AS45" s="383">
        <f>(IF(DASHBOARD!$J$2=AS7,DASHBOARD!$T$317,IF(DASHBOARD!$J$2=0,0,AS45)))</f>
        <v/>
      </c>
      <c r="AT45" s="383">
        <f>(IF(DASHBOARD!$J$2=AT7,DASHBOARD!$T$317,IF(DASHBOARD!$J$2=0,0,AT45)))</f>
        <v/>
      </c>
      <c r="AU45" s="383">
        <f>(IF(DASHBOARD!$J$2=AU7,DASHBOARD!$T$317,IF(DASHBOARD!$J$2=0,0,AU45)))</f>
        <v/>
      </c>
      <c r="AV45" s="383">
        <f>(IF(DASHBOARD!$J$2=AV7,DASHBOARD!$T$317,IF(DASHBOARD!$J$2=0,0,AV45)))</f>
        <v/>
      </c>
      <c r="AW45" s="383">
        <f>(IF(DASHBOARD!$J$2=AW7,DASHBOARD!$T$317,IF(DASHBOARD!$J$2=0,0,AW45)))</f>
        <v/>
      </c>
      <c r="AX45" s="383">
        <f>(IF(DASHBOARD!$J$2=AX7,DASHBOARD!$T$317,IF(DASHBOARD!$J$2=0,0,AX45)))</f>
        <v/>
      </c>
      <c r="AY45" s="383">
        <f>(IF(DASHBOARD!$J$2=AY7,DASHBOARD!$T$317,IF(DASHBOARD!$J$2=0,0,AY45)))</f>
        <v/>
      </c>
      <c r="AZ45" s="383">
        <f>(IF(DASHBOARD!$J$2=AZ7,DASHBOARD!$T$317,IF(DASHBOARD!$J$2=0,0,AZ45)))</f>
        <v/>
      </c>
      <c r="BA45" s="383">
        <f>(IF(DASHBOARD!$J$2=BA7,DASHBOARD!$T$317,IF(DASHBOARD!$J$2=0,0,BA45)))</f>
        <v/>
      </c>
      <c r="BB45" s="384">
        <f>IF(SUM(F45:BA45)&lt;&gt;0,AVERAGEIF(F45:BA45,"&gt;0",F45:BA45),0)</f>
        <v/>
      </c>
      <c r="BC45" s="147" t="n"/>
      <c r="BD45" s="385">
        <f>MAXA(F45:BA45)</f>
        <v/>
      </c>
      <c r="BE45" s="1461">
        <f>IF(BD45&lt;&gt;0,VLOOKUP(BD45,$F$10:$BA$10,MATCH(BD45,F45:BA45,0)),"")</f>
        <v/>
      </c>
      <c r="BF45" s="385">
        <f t="array" ref="BF45">MIN(IF(F45:BA45&gt;0,F45:BA45))</f>
        <v/>
      </c>
      <c r="BG45" s="1461">
        <f>IF(BF45&lt;&gt;0,VLOOKUP(BF45,$F$10:$BA$10,MATCH($BF45,$F45:$BA45,0)),"")</f>
        <v/>
      </c>
      <c r="BI45" s="1368">
        <f>HLOOKUP($BI$9,$S$10:$AI$444,1+$BL45,TRUE)</f>
        <v/>
      </c>
      <c r="BJ45" s="1369">
        <f>HLOOKUP($BJ$9,$AJ$10:$AW$444,1+$BL45,TRUE)</f>
        <v/>
      </c>
      <c r="BK45" s="151" t="n"/>
      <c r="BL45" s="387" t="n">
        <v>35</v>
      </c>
      <c r="BM45" s="389" t="n"/>
    </row>
    <row r="46" ht="20.25" customHeight="1" s="18" thickBot="1" thickTop="1">
      <c r="B46" s="1370" t="n"/>
      <c r="C46" s="1353" t="n"/>
      <c r="D46" s="390" t="n"/>
      <c r="E46" s="388" t="n"/>
      <c r="F46" s="383" t="n"/>
      <c r="G46" s="383" t="n"/>
      <c r="H46" s="383" t="n"/>
      <c r="I46" s="383" t="n"/>
      <c r="J46" s="383" t="n"/>
      <c r="K46" s="383" t="n"/>
      <c r="L46" s="383" t="n"/>
      <c r="M46" s="383" t="n"/>
      <c r="N46" s="383" t="n"/>
      <c r="O46" s="383" t="n"/>
      <c r="P46" s="383" t="n"/>
      <c r="Q46" s="383" t="n"/>
      <c r="R46" s="383" t="n"/>
      <c r="S46" s="383" t="n"/>
      <c r="T46" s="383" t="n"/>
      <c r="U46" s="383" t="n"/>
      <c r="V46" s="383" t="n"/>
      <c r="W46" s="383" t="n"/>
      <c r="X46" s="383" t="n"/>
      <c r="Y46" s="383" t="n"/>
      <c r="Z46" s="383" t="n"/>
      <c r="AA46" s="383" t="n"/>
      <c r="AB46" s="383" t="n"/>
      <c r="AC46" s="383" t="n"/>
      <c r="AD46" s="383" t="n"/>
      <c r="AE46" s="383" t="n"/>
      <c r="AF46" s="383" t="n"/>
      <c r="AG46" s="383" t="n"/>
      <c r="AH46" s="383" t="n"/>
      <c r="AI46" s="383" t="n"/>
      <c r="AJ46" s="383" t="n"/>
      <c r="AK46" s="383" t="n"/>
      <c r="AL46" s="383" t="n"/>
      <c r="AM46" s="383" t="n"/>
      <c r="AN46" s="383" t="n"/>
      <c r="AO46" s="383" t="n"/>
      <c r="AP46" s="383" t="n"/>
      <c r="AQ46" s="383" t="n"/>
      <c r="AR46" s="383" t="n"/>
      <c r="AS46" s="383" t="n"/>
      <c r="AT46" s="383" t="n"/>
      <c r="AU46" s="383" t="n"/>
      <c r="AV46" s="383" t="n"/>
      <c r="AW46" s="383" t="n"/>
      <c r="AX46" s="383" t="n"/>
      <c r="AY46" s="383" t="n"/>
      <c r="AZ46" s="383" t="n"/>
      <c r="BA46" s="383" t="n"/>
      <c r="BB46" s="384">
        <f>IF(SUM(F46:BA46)&lt;&gt;0,AVERAGEIF(F46:BA46,"&gt;0",F46:BA46),0)</f>
        <v/>
      </c>
      <c r="BC46" s="147" t="n"/>
      <c r="BD46" s="385">
        <f>MAXA(F46:BA46)</f>
        <v/>
      </c>
      <c r="BE46" s="1461">
        <f>IF(BD46&lt;&gt;0,VLOOKUP(BD46,$F$10:$BA$10,MATCH(BD46,F46:BA46,0)),"")</f>
        <v/>
      </c>
      <c r="BF46" s="385">
        <f t="array" ref="BF46">MIN(IF(F46:BA46&gt;0,F46:BA46))</f>
        <v/>
      </c>
      <c r="BG46" s="1461">
        <f>IF(BF46&lt;&gt;0,VLOOKUP(BF46,$F$10:$BA$10,MATCH($BF46,$F46:$BA46,0)),"")</f>
        <v/>
      </c>
      <c r="BI46" s="1368">
        <f>HLOOKUP($BI$9,$S$10:$AI$444,1+$BL46,TRUE)</f>
        <v/>
      </c>
      <c r="BJ46" s="1369">
        <f>HLOOKUP($BJ$9,$AJ$10:$AW$444,1+$BL46,TRUE)</f>
        <v/>
      </c>
      <c r="BK46" s="151" t="n"/>
      <c r="BL46" s="387" t="n">
        <v>36</v>
      </c>
      <c r="BM46" s="389" t="n"/>
    </row>
    <row r="47" ht="20.25" customHeight="1" s="18" thickBot="1" thickTop="1">
      <c r="B47" s="1370" t="n"/>
      <c r="C47" s="1353" t="n"/>
      <c r="D47" s="1464" t="inlineStr">
        <is>
          <t>Maros 150</t>
        </is>
      </c>
      <c r="E47" s="388" t="inlineStr">
        <is>
          <t>Daya Baru #1 150</t>
        </is>
      </c>
      <c r="F47" s="383">
        <f>(IF(DASHBOARD!$J$2=F7,DASHBOARD!$T$363,IF(DASHBOARD!$J$2=0,0,F47)))</f>
        <v/>
      </c>
      <c r="G47" s="383">
        <f>(IF(DASHBOARD!$J$2=G7,DASHBOARD!$T$363,IF(DASHBOARD!$J$2=0,0,G47)))</f>
        <v/>
      </c>
      <c r="H47" s="383">
        <f>(IF(DASHBOARD!$J$2=H7,DASHBOARD!$T$363,IF(DASHBOARD!$J$2=0,0,H47)))</f>
        <v/>
      </c>
      <c r="I47" s="383">
        <f>(IF(DASHBOARD!$J$2=I7,DASHBOARD!$T$363,IF(DASHBOARD!$J$2=0,0,I47)))</f>
        <v/>
      </c>
      <c r="J47" s="383">
        <f>(IF(DASHBOARD!$J$2=J7,DASHBOARD!$T$363,IF(DASHBOARD!$J$2=0,0,J47)))</f>
        <v/>
      </c>
      <c r="K47" s="383">
        <f>(IF(DASHBOARD!$J$2=K7,DASHBOARD!$T$363,IF(DASHBOARD!$J$2=0,0,K47)))</f>
        <v/>
      </c>
      <c r="L47" s="383">
        <f>(IF(DASHBOARD!$J$2=L7,DASHBOARD!$T$363,IF(DASHBOARD!$J$2=0,0,L47)))</f>
        <v/>
      </c>
      <c r="M47" s="383">
        <f>(IF(DASHBOARD!$J$2=M7,DASHBOARD!$T$363,IF(DASHBOARD!$J$2=0,0,M47)))</f>
        <v/>
      </c>
      <c r="N47" s="383">
        <f>(IF(DASHBOARD!$J$2=N7,DASHBOARD!$T$363,IF(DASHBOARD!$J$2=0,0,N47)))</f>
        <v/>
      </c>
      <c r="O47" s="383">
        <f>(IF(DASHBOARD!$J$2=O7,DASHBOARD!$T$363,IF(DASHBOARD!$J$2=0,0,O47)))</f>
        <v/>
      </c>
      <c r="P47" s="383">
        <f>(IF(DASHBOARD!$J$2=P7,DASHBOARD!$T$363,IF(DASHBOARD!$J$2=0,0,P47)))</f>
        <v/>
      </c>
      <c r="Q47" s="383">
        <f>(IF(DASHBOARD!$J$2=Q7,DASHBOARD!$T$363,IF(DASHBOARD!$J$2=0,0,Q47)))</f>
        <v/>
      </c>
      <c r="R47" s="383">
        <f>(IF(DASHBOARD!$J$2=R7,DASHBOARD!$T$363,IF(DASHBOARD!$J$2=0,0,R47)))</f>
        <v/>
      </c>
      <c r="S47" s="383">
        <f>(IF(DASHBOARD!$J$2=S7,DASHBOARD!$T$363,IF(DASHBOARD!$J$2=0,0,S47)))</f>
        <v/>
      </c>
      <c r="T47" s="383">
        <f>(IF(DASHBOARD!$J$2=T7,DASHBOARD!$T$363,IF(DASHBOARD!$J$2=0,0,T47)))</f>
        <v/>
      </c>
      <c r="U47" s="383">
        <f>(IF(DASHBOARD!$J$2=U7,DASHBOARD!$T$363,IF(DASHBOARD!$J$2=0,0,U47)))</f>
        <v/>
      </c>
      <c r="V47" s="383">
        <f>(IF(DASHBOARD!$J$2=V7,DASHBOARD!$T$363,IF(DASHBOARD!$J$2=0,0,V47)))</f>
        <v/>
      </c>
      <c r="W47" s="383">
        <f>(IF(DASHBOARD!$J$2=W7,DASHBOARD!$T$363,IF(DASHBOARD!$J$2=0,0,W47)))</f>
        <v/>
      </c>
      <c r="X47" s="383">
        <f>(IF(DASHBOARD!$J$2=X7,DASHBOARD!$T$363,IF(DASHBOARD!$J$2=0,0,X47)))</f>
        <v/>
      </c>
      <c r="Y47" s="383">
        <f>(IF(DASHBOARD!$J$2=Y7,DASHBOARD!$T$363,IF(DASHBOARD!$J$2=0,0,Y47)))</f>
        <v/>
      </c>
      <c r="Z47" s="383">
        <f>(IF(DASHBOARD!$J$2=Z7,DASHBOARD!$T$363,IF(DASHBOARD!$J$2=0,0,Z47)))</f>
        <v/>
      </c>
      <c r="AA47" s="383">
        <f>(IF(DASHBOARD!$J$2=AA7,DASHBOARD!$T$363,IF(DASHBOARD!$J$2=0,0,AA47)))</f>
        <v/>
      </c>
      <c r="AB47" s="383">
        <f>(IF(DASHBOARD!$J$2=AB7,DASHBOARD!$T$363,IF(DASHBOARD!$J$2=0,0,AB47)))</f>
        <v/>
      </c>
      <c r="AC47" s="383">
        <f>(IF(DASHBOARD!$J$2=AC7,DASHBOARD!$T$363,IF(DASHBOARD!$J$2=0,0,AC47)))</f>
        <v/>
      </c>
      <c r="AD47" s="383">
        <f>(IF(DASHBOARD!$J$2=AD7,DASHBOARD!$T$363,IF(DASHBOARD!$J$2=0,0,AD47)))</f>
        <v/>
      </c>
      <c r="AE47" s="383">
        <f>(IF(DASHBOARD!$J$2=AE7,DASHBOARD!$T$363,IF(DASHBOARD!$J$2=0,0,AE47)))</f>
        <v/>
      </c>
      <c r="AF47" s="383">
        <f>(IF(DASHBOARD!$J$2=AF7,DASHBOARD!$T$363,IF(DASHBOARD!$J$2=0,0,AF47)))</f>
        <v/>
      </c>
      <c r="AG47" s="383">
        <f>(IF(DASHBOARD!$J$2=AG7,DASHBOARD!$T$363,IF(DASHBOARD!$J$2=0,0,AG47)))</f>
        <v/>
      </c>
      <c r="AH47" s="383">
        <f>(IF(DASHBOARD!$J$2=AH7,DASHBOARD!$T$363,IF(DASHBOARD!$J$2=0,0,AH47)))</f>
        <v/>
      </c>
      <c r="AI47" s="383">
        <f>(IF(DASHBOARD!$J$2=AI7,DASHBOARD!$T$363,IF(DASHBOARD!$J$2=0,0,AI47)))</f>
        <v/>
      </c>
      <c r="AJ47" s="383">
        <f>(IF(DASHBOARD!$J$2=AJ7,DASHBOARD!$T$363,IF(DASHBOARD!$J$2=0,0,AJ47)))</f>
        <v/>
      </c>
      <c r="AK47" s="383">
        <f>(IF(DASHBOARD!$J$2=AK7,DASHBOARD!$T$363,IF(DASHBOARD!$J$2=0,0,AK47)))</f>
        <v/>
      </c>
      <c r="AL47" s="383">
        <f>(IF(DASHBOARD!$J$2=AL7,DASHBOARD!$T$363,IF(DASHBOARD!$J$2=0,0,AL47)))</f>
        <v/>
      </c>
      <c r="AM47" s="383">
        <f>(IF(DASHBOARD!$J$2=AM7,DASHBOARD!$T$363,IF(DASHBOARD!$J$2=0,0,AM47)))</f>
        <v/>
      </c>
      <c r="AN47" s="383">
        <f>(IF(DASHBOARD!$J$2=AN7,DASHBOARD!$T$363,IF(DASHBOARD!$J$2=0,0,AN47)))</f>
        <v/>
      </c>
      <c r="AO47" s="383">
        <f>(IF(DASHBOARD!$J$2=AO7,DASHBOARD!$T$363,IF(DASHBOARD!$J$2=0,0,AO47)))</f>
        <v/>
      </c>
      <c r="AP47" s="383">
        <f>(IF(DASHBOARD!$J$2=AP7,DASHBOARD!$T$363,IF(DASHBOARD!$J$2=0,0,AP47)))</f>
        <v/>
      </c>
      <c r="AQ47" s="383">
        <f>(IF(DASHBOARD!$J$2=AQ7,DASHBOARD!$T$363,IF(DASHBOARD!$J$2=0,0,AQ47)))</f>
        <v/>
      </c>
      <c r="AR47" s="383">
        <f>(IF(DASHBOARD!$J$2=AR7,DASHBOARD!$T$363,IF(DASHBOARD!$J$2=0,0,AR47)))</f>
        <v/>
      </c>
      <c r="AS47" s="383">
        <f>(IF(DASHBOARD!$J$2=AS7,DASHBOARD!$T$363,IF(DASHBOARD!$J$2=0,0,AS47)))</f>
        <v/>
      </c>
      <c r="AT47" s="383">
        <f>(IF(DASHBOARD!$J$2=AT7,DASHBOARD!$T$363,IF(DASHBOARD!$J$2=0,0,AT47)))</f>
        <v/>
      </c>
      <c r="AU47" s="383">
        <f>(IF(DASHBOARD!$J$2=AU7,DASHBOARD!$T$363,IF(DASHBOARD!$J$2=0,0,AU47)))</f>
        <v/>
      </c>
      <c r="AV47" s="383">
        <f>(IF(DASHBOARD!$J$2=AV7,DASHBOARD!$T$363,IF(DASHBOARD!$J$2=0,0,AV47)))</f>
        <v/>
      </c>
      <c r="AW47" s="383">
        <f>(IF(DASHBOARD!$J$2=AW7,DASHBOARD!$T$363,IF(DASHBOARD!$J$2=0,0,AW47)))</f>
        <v/>
      </c>
      <c r="AX47" s="383">
        <f>(IF(DASHBOARD!$J$2=AX7,DASHBOARD!$T$363,IF(DASHBOARD!$J$2=0,0,AX47)))</f>
        <v/>
      </c>
      <c r="AY47" s="383">
        <f>(IF(DASHBOARD!$J$2=AY7,DASHBOARD!$T$363,IF(DASHBOARD!$J$2=0,0,AY47)))</f>
        <v/>
      </c>
      <c r="AZ47" s="383">
        <f>(IF(DASHBOARD!$J$2=AZ7,DASHBOARD!$T$363,IF(DASHBOARD!$J$2=0,0,AZ47)))</f>
        <v/>
      </c>
      <c r="BA47" s="383">
        <f>(IF(DASHBOARD!$J$2=BA7,DASHBOARD!$T$363,IF(DASHBOARD!$J$2=0,0,BA47)))</f>
        <v/>
      </c>
      <c r="BB47" s="384">
        <f>IF(SUM(F47:BA47)&lt;&gt;0,AVERAGEIF(F47:BA47,"&gt;0",F47:BA47),0)</f>
        <v/>
      </c>
      <c r="BC47" s="147" t="n"/>
      <c r="BD47" s="385">
        <f>MAXA(F47:BA47)</f>
        <v/>
      </c>
      <c r="BE47" s="1461">
        <f>IF(BD47&lt;&gt;0,VLOOKUP(BD47,$F$10:$BA$10,MATCH(BD47,F47:BA47,0)),"")</f>
        <v/>
      </c>
      <c r="BF47" s="385">
        <f t="array" ref="BF47">MIN(IF(F47:BA47&gt;0,F47:BA47))</f>
        <v/>
      </c>
      <c r="BG47" s="1461">
        <f>IF(BF47&lt;&gt;0,VLOOKUP(BF47,$F$10:$BA$10,MATCH($BF47,$F47:$BA47,0)),"")</f>
        <v/>
      </c>
      <c r="BI47" s="1368">
        <f>HLOOKUP($BI$9,$S$10:$AI$444,1+$BL47,TRUE)</f>
        <v/>
      </c>
      <c r="BJ47" s="1369">
        <f>HLOOKUP($BJ$9,$AJ$10:$AW$444,1+$BL47,TRUE)</f>
        <v/>
      </c>
      <c r="BK47" s="151" t="n"/>
      <c r="BL47" s="387" t="n">
        <v>37</v>
      </c>
      <c r="BM47" s="389" t="n"/>
    </row>
    <row r="48" ht="20.25" customHeight="1" s="18" thickBot="1" thickTop="1">
      <c r="B48" s="1370" t="n"/>
      <c r="C48" s="1353" t="n"/>
      <c r="D48" s="1462" t="n"/>
      <c r="E48" s="388" t="inlineStr">
        <is>
          <t>Daya Baru #2 150</t>
        </is>
      </c>
      <c r="F48" s="383">
        <f>(IF(DASHBOARD!$J$2=F7,DASHBOARD!$T$364,IF(DASHBOARD!$J$2=0,0,F48)))</f>
        <v/>
      </c>
      <c r="G48" s="383">
        <f>(IF(DASHBOARD!$J$2=G7,DASHBOARD!$T$364,IF(DASHBOARD!$J$2=0,0,G48)))</f>
        <v/>
      </c>
      <c r="H48" s="383">
        <f>(IF(DASHBOARD!$J$2=H7,DASHBOARD!$T$364,IF(DASHBOARD!$J$2=0,0,H48)))</f>
        <v/>
      </c>
      <c r="I48" s="383">
        <f>(IF(DASHBOARD!$J$2=I7,DASHBOARD!$T$364,IF(DASHBOARD!$J$2=0,0,I48)))</f>
        <v/>
      </c>
      <c r="J48" s="383">
        <f>(IF(DASHBOARD!$J$2=J7,DASHBOARD!$T$364,IF(DASHBOARD!$J$2=0,0,J48)))</f>
        <v/>
      </c>
      <c r="K48" s="383">
        <f>(IF(DASHBOARD!$J$2=K7,DASHBOARD!$T$364,IF(DASHBOARD!$J$2=0,0,K48)))</f>
        <v/>
      </c>
      <c r="L48" s="383">
        <f>(IF(DASHBOARD!$J$2=L7,DASHBOARD!$T$364,IF(DASHBOARD!$J$2=0,0,L48)))</f>
        <v/>
      </c>
      <c r="M48" s="383">
        <f>(IF(DASHBOARD!$J$2=M7,DASHBOARD!$T$364,IF(DASHBOARD!$J$2=0,0,M48)))</f>
        <v/>
      </c>
      <c r="N48" s="383">
        <f>(IF(DASHBOARD!$J$2=N7,DASHBOARD!$T$364,IF(DASHBOARD!$J$2=0,0,N48)))</f>
        <v/>
      </c>
      <c r="O48" s="383">
        <f>(IF(DASHBOARD!$J$2=O7,DASHBOARD!$T$364,IF(DASHBOARD!$J$2=0,0,O48)))</f>
        <v/>
      </c>
      <c r="P48" s="383">
        <f>(IF(DASHBOARD!$J$2=P7,DASHBOARD!$T$364,IF(DASHBOARD!$J$2=0,0,P48)))</f>
        <v/>
      </c>
      <c r="Q48" s="383">
        <f>(IF(DASHBOARD!$J$2=Q7,DASHBOARD!$T$364,IF(DASHBOARD!$J$2=0,0,Q48)))</f>
        <v/>
      </c>
      <c r="R48" s="383">
        <f>(IF(DASHBOARD!$J$2=R7,DASHBOARD!$T$364,IF(DASHBOARD!$J$2=0,0,R48)))</f>
        <v/>
      </c>
      <c r="S48" s="383">
        <f>(IF(DASHBOARD!$J$2=S7,DASHBOARD!$T$364,IF(DASHBOARD!$J$2=0,0,S48)))</f>
        <v/>
      </c>
      <c r="T48" s="383">
        <f>(IF(DASHBOARD!$J$2=T7,DASHBOARD!$T$364,IF(DASHBOARD!$J$2=0,0,T48)))</f>
        <v/>
      </c>
      <c r="U48" s="383">
        <f>(IF(DASHBOARD!$J$2=U7,DASHBOARD!$T$364,IF(DASHBOARD!$J$2=0,0,U48)))</f>
        <v/>
      </c>
      <c r="V48" s="383">
        <f>(IF(DASHBOARD!$J$2=V7,DASHBOARD!$T$364,IF(DASHBOARD!$J$2=0,0,V48)))</f>
        <v/>
      </c>
      <c r="W48" s="383">
        <f>(IF(DASHBOARD!$J$2=W7,DASHBOARD!$T$364,IF(DASHBOARD!$J$2=0,0,W48)))</f>
        <v/>
      </c>
      <c r="X48" s="383">
        <f>(IF(DASHBOARD!$J$2=X7,DASHBOARD!$T$364,IF(DASHBOARD!$J$2=0,0,X48)))</f>
        <v/>
      </c>
      <c r="Y48" s="383">
        <f>(IF(DASHBOARD!$J$2=Y7,DASHBOARD!$T$364,IF(DASHBOARD!$J$2=0,0,Y48)))</f>
        <v/>
      </c>
      <c r="Z48" s="383">
        <f>(IF(DASHBOARD!$J$2=Z7,DASHBOARD!$T$364,IF(DASHBOARD!$J$2=0,0,Z48)))</f>
        <v/>
      </c>
      <c r="AA48" s="383">
        <f>(IF(DASHBOARD!$J$2=AA7,DASHBOARD!$T$364,IF(DASHBOARD!$J$2=0,0,AA48)))</f>
        <v/>
      </c>
      <c r="AB48" s="383">
        <f>(IF(DASHBOARD!$J$2=AB7,DASHBOARD!$T$364,IF(DASHBOARD!$J$2=0,0,AB48)))</f>
        <v/>
      </c>
      <c r="AC48" s="383">
        <f>(IF(DASHBOARD!$J$2=AC7,DASHBOARD!$T$364,IF(DASHBOARD!$J$2=0,0,AC48)))</f>
        <v/>
      </c>
      <c r="AD48" s="383">
        <f>(IF(DASHBOARD!$J$2=AD7,DASHBOARD!$T$364,IF(DASHBOARD!$J$2=0,0,AD48)))</f>
        <v/>
      </c>
      <c r="AE48" s="383">
        <f>(IF(DASHBOARD!$J$2=AE7,DASHBOARD!$T$364,IF(DASHBOARD!$J$2=0,0,AE48)))</f>
        <v/>
      </c>
      <c r="AF48" s="383">
        <f>(IF(DASHBOARD!$J$2=AF7,DASHBOARD!$T$364,IF(DASHBOARD!$J$2=0,0,AF48)))</f>
        <v/>
      </c>
      <c r="AG48" s="383">
        <f>(IF(DASHBOARD!$J$2=AG7,DASHBOARD!$T$364,IF(DASHBOARD!$J$2=0,0,AG48)))</f>
        <v/>
      </c>
      <c r="AH48" s="383">
        <f>(IF(DASHBOARD!$J$2=AH7,DASHBOARD!$T$364,IF(DASHBOARD!$J$2=0,0,AH48)))</f>
        <v/>
      </c>
      <c r="AI48" s="383">
        <f>(IF(DASHBOARD!$J$2=AI7,DASHBOARD!$T$364,IF(DASHBOARD!$J$2=0,0,AI48)))</f>
        <v/>
      </c>
      <c r="AJ48" s="383">
        <f>(IF(DASHBOARD!$J$2=AJ7,DASHBOARD!$T$364,IF(DASHBOARD!$J$2=0,0,AJ48)))</f>
        <v/>
      </c>
      <c r="AK48" s="383">
        <f>(IF(DASHBOARD!$J$2=AK7,DASHBOARD!$T$364,IF(DASHBOARD!$J$2=0,0,AK48)))</f>
        <v/>
      </c>
      <c r="AL48" s="383">
        <f>(IF(DASHBOARD!$J$2=AL7,DASHBOARD!$T$364,IF(DASHBOARD!$J$2=0,0,AL48)))</f>
        <v/>
      </c>
      <c r="AM48" s="383">
        <f>(IF(DASHBOARD!$J$2=AM7,DASHBOARD!$T$364,IF(DASHBOARD!$J$2=0,0,AM48)))</f>
        <v/>
      </c>
      <c r="AN48" s="383">
        <f>(IF(DASHBOARD!$J$2=AN7,DASHBOARD!$T$364,IF(DASHBOARD!$J$2=0,0,AN48)))</f>
        <v/>
      </c>
      <c r="AO48" s="383">
        <f>(IF(DASHBOARD!$J$2=AO7,DASHBOARD!$T$364,IF(DASHBOARD!$J$2=0,0,AO48)))</f>
        <v/>
      </c>
      <c r="AP48" s="383">
        <f>(IF(DASHBOARD!$J$2=AP7,DASHBOARD!$T$364,IF(DASHBOARD!$J$2=0,0,AP48)))</f>
        <v/>
      </c>
      <c r="AQ48" s="383">
        <f>(IF(DASHBOARD!$J$2=AQ7,DASHBOARD!$T$364,IF(DASHBOARD!$J$2=0,0,AQ48)))</f>
        <v/>
      </c>
      <c r="AR48" s="383">
        <f>(IF(DASHBOARD!$J$2=AR7,DASHBOARD!$T$364,IF(DASHBOARD!$J$2=0,0,AR48)))</f>
        <v/>
      </c>
      <c r="AS48" s="383">
        <f>(IF(DASHBOARD!$J$2=AS7,DASHBOARD!$T$364,IF(DASHBOARD!$J$2=0,0,AS48)))</f>
        <v/>
      </c>
      <c r="AT48" s="383">
        <f>(IF(DASHBOARD!$J$2=AT7,DASHBOARD!$T$364,IF(DASHBOARD!$J$2=0,0,AT48)))</f>
        <v/>
      </c>
      <c r="AU48" s="383">
        <f>(IF(DASHBOARD!$J$2=AU7,DASHBOARD!$T$364,IF(DASHBOARD!$J$2=0,0,AU48)))</f>
        <v/>
      </c>
      <c r="AV48" s="383">
        <f>(IF(DASHBOARD!$J$2=AV7,DASHBOARD!$T$364,IF(DASHBOARD!$J$2=0,0,AV48)))</f>
        <v/>
      </c>
      <c r="AW48" s="383">
        <f>(IF(DASHBOARD!$J$2=AW7,DASHBOARD!$T$364,IF(DASHBOARD!$J$2=0,0,AW48)))</f>
        <v/>
      </c>
      <c r="AX48" s="383">
        <f>(IF(DASHBOARD!$J$2=AX7,DASHBOARD!$T$364,IF(DASHBOARD!$J$2=0,0,AX48)))</f>
        <v/>
      </c>
      <c r="AY48" s="383">
        <f>(IF(DASHBOARD!$J$2=AY7,DASHBOARD!$T$364,IF(DASHBOARD!$J$2=0,0,AY48)))</f>
        <v/>
      </c>
      <c r="AZ48" s="383">
        <f>(IF(DASHBOARD!$J$2=AZ7,DASHBOARD!$T$364,IF(DASHBOARD!$J$2=0,0,AZ48)))</f>
        <v/>
      </c>
      <c r="BA48" s="383">
        <f>(IF(DASHBOARD!$J$2=BA7,DASHBOARD!$T$364,IF(DASHBOARD!$J$2=0,0,BA48)))</f>
        <v/>
      </c>
      <c r="BB48" s="384">
        <f>IF(SUM(F48:BA48)&lt;&gt;0,AVERAGEIF(F48:BA48,"&gt;0",F48:BA48),0)</f>
        <v/>
      </c>
      <c r="BC48" s="147" t="n"/>
      <c r="BD48" s="385">
        <f>MAXA(F48:BA48)</f>
        <v/>
      </c>
      <c r="BE48" s="1461">
        <f>IF(BD48&lt;&gt;0,VLOOKUP(BD48,$F$10:$BA$10,MATCH(BD48,F48:BA48,0)),"")</f>
        <v/>
      </c>
      <c r="BF48" s="385">
        <f t="array" ref="BF48">MIN(IF(F48:BA48&gt;0,F48:BA48))</f>
        <v/>
      </c>
      <c r="BG48" s="1461">
        <f>IF(BF48&lt;&gt;0,VLOOKUP(BF48,$F$10:$BA$10,MATCH($BF48,$F48:$BA48,0)),"")</f>
        <v/>
      </c>
      <c r="BI48" s="1368">
        <f>HLOOKUP($BI$9,$S$10:$AI$444,1+$BL48,TRUE)</f>
        <v/>
      </c>
      <c r="BJ48" s="1369">
        <f>HLOOKUP($BJ$9,$AJ$10:$AW$444,1+$BL48,TRUE)</f>
        <v/>
      </c>
      <c r="BK48" s="151" t="n"/>
      <c r="BL48" s="387" t="n">
        <v>38</v>
      </c>
      <c r="BM48" s="389" t="n"/>
    </row>
    <row r="49" ht="20.25" customHeight="1" s="18" thickBot="1" thickTop="1">
      <c r="B49" s="1370" t="n"/>
      <c r="C49" s="1353" t="n"/>
      <c r="D49" s="1462" t="n"/>
      <c r="E49" s="388" t="inlineStr">
        <is>
          <t>Balusu # 1, 150</t>
        </is>
      </c>
      <c r="F49" s="383">
        <f>(IF(DASHBOARD!$J$2=F7,DASHBOARD!$T$361,IF(DASHBOARD!$J$2=0,0,F49)))</f>
        <v/>
      </c>
      <c r="G49" s="383">
        <f>(IF(DASHBOARD!$J$2=G7,DASHBOARD!$T$361,IF(DASHBOARD!$J$2=0,0,G49)))</f>
        <v/>
      </c>
      <c r="H49" s="383">
        <f>(IF(DASHBOARD!$J$2=H7,DASHBOARD!$T$361,IF(DASHBOARD!$J$2=0,0,H49)))</f>
        <v/>
      </c>
      <c r="I49" s="383">
        <f>(IF(DASHBOARD!$J$2=I7,DASHBOARD!$T$361,IF(DASHBOARD!$J$2=0,0,I49)))</f>
        <v/>
      </c>
      <c r="J49" s="383">
        <f>(IF(DASHBOARD!$J$2=J7,DASHBOARD!$T$361,IF(DASHBOARD!$J$2=0,0,J49)))</f>
        <v/>
      </c>
      <c r="K49" s="383">
        <f>(IF(DASHBOARD!$J$2=K7,DASHBOARD!$T$361,IF(DASHBOARD!$J$2=0,0,K49)))</f>
        <v/>
      </c>
      <c r="L49" s="383">
        <f>(IF(DASHBOARD!$J$2=L7,DASHBOARD!$T$361,IF(DASHBOARD!$J$2=0,0,L49)))</f>
        <v/>
      </c>
      <c r="M49" s="383">
        <f>(IF(DASHBOARD!$J$2=M7,DASHBOARD!$T$361,IF(DASHBOARD!$J$2=0,0,M49)))</f>
        <v/>
      </c>
      <c r="N49" s="383">
        <f>(IF(DASHBOARD!$J$2=N7,DASHBOARD!$T$361,IF(DASHBOARD!$J$2=0,0,N49)))</f>
        <v/>
      </c>
      <c r="O49" s="383">
        <f>(IF(DASHBOARD!$J$2=O7,DASHBOARD!$T$361,IF(DASHBOARD!$J$2=0,0,O49)))</f>
        <v/>
      </c>
      <c r="P49" s="383">
        <f>(IF(DASHBOARD!$J$2=P7,DASHBOARD!$T$361,IF(DASHBOARD!$J$2=0,0,P49)))</f>
        <v/>
      </c>
      <c r="Q49" s="383">
        <f>(IF(DASHBOARD!$J$2=Q7,DASHBOARD!$T$361,IF(DASHBOARD!$J$2=0,0,Q49)))</f>
        <v/>
      </c>
      <c r="R49" s="383">
        <f>(IF(DASHBOARD!$J$2=R7,DASHBOARD!$T$361,IF(DASHBOARD!$J$2=0,0,R49)))</f>
        <v/>
      </c>
      <c r="S49" s="383">
        <f>(IF(DASHBOARD!$J$2=S7,DASHBOARD!$T$361,IF(DASHBOARD!$J$2=0,0,S49)))</f>
        <v/>
      </c>
      <c r="T49" s="383">
        <f>(IF(DASHBOARD!$J$2=T7,DASHBOARD!$T$361,IF(DASHBOARD!$J$2=0,0,T49)))</f>
        <v/>
      </c>
      <c r="U49" s="383">
        <f>(IF(DASHBOARD!$J$2=U7,DASHBOARD!$T$361,IF(DASHBOARD!$J$2=0,0,U49)))</f>
        <v/>
      </c>
      <c r="V49" s="383">
        <f>(IF(DASHBOARD!$J$2=V7,DASHBOARD!$T$361,IF(DASHBOARD!$J$2=0,0,V49)))</f>
        <v/>
      </c>
      <c r="W49" s="383">
        <f>(IF(DASHBOARD!$J$2=W7,DASHBOARD!$T$361,IF(DASHBOARD!$J$2=0,0,W49)))</f>
        <v/>
      </c>
      <c r="X49" s="383">
        <f>(IF(DASHBOARD!$J$2=X7,DASHBOARD!$T$361,IF(DASHBOARD!$J$2=0,0,X49)))</f>
        <v/>
      </c>
      <c r="Y49" s="383">
        <f>(IF(DASHBOARD!$J$2=Y7,DASHBOARD!$T$361,IF(DASHBOARD!$J$2=0,0,Y49)))</f>
        <v/>
      </c>
      <c r="Z49" s="383">
        <f>(IF(DASHBOARD!$J$2=Z7,DASHBOARD!$T$361,IF(DASHBOARD!$J$2=0,0,Z49)))</f>
        <v/>
      </c>
      <c r="AA49" s="383">
        <f>(IF(DASHBOARD!$J$2=AA7,DASHBOARD!$T$361,IF(DASHBOARD!$J$2=0,0,AA49)))</f>
        <v/>
      </c>
      <c r="AB49" s="383">
        <f>(IF(DASHBOARD!$J$2=AB7,DASHBOARD!$T$361,IF(DASHBOARD!$J$2=0,0,AB49)))</f>
        <v/>
      </c>
      <c r="AC49" s="383">
        <f>(IF(DASHBOARD!$J$2=AC7,DASHBOARD!$T$361,IF(DASHBOARD!$J$2=0,0,AC49)))</f>
        <v/>
      </c>
      <c r="AD49" s="383">
        <f>(IF(DASHBOARD!$J$2=AD7,DASHBOARD!$T$361,IF(DASHBOARD!$J$2=0,0,AD49)))</f>
        <v/>
      </c>
      <c r="AE49" s="383">
        <f>(IF(DASHBOARD!$J$2=AE7,DASHBOARD!$T$361,IF(DASHBOARD!$J$2=0,0,AE49)))</f>
        <v/>
      </c>
      <c r="AF49" s="383">
        <f>(IF(DASHBOARD!$J$2=AF7,DASHBOARD!$T$361,IF(DASHBOARD!$J$2=0,0,AF49)))</f>
        <v/>
      </c>
      <c r="AG49" s="383">
        <f>(IF(DASHBOARD!$J$2=AG7,DASHBOARD!$T$361,IF(DASHBOARD!$J$2=0,0,AG49)))</f>
        <v/>
      </c>
      <c r="AH49" s="383">
        <f>(IF(DASHBOARD!$J$2=AH7,DASHBOARD!$T$361,IF(DASHBOARD!$J$2=0,0,AH49)))</f>
        <v/>
      </c>
      <c r="AI49" s="383">
        <f>(IF(DASHBOARD!$J$2=AI7,DASHBOARD!$T$361,IF(DASHBOARD!$J$2=0,0,AI49)))</f>
        <v/>
      </c>
      <c r="AJ49" s="383">
        <f>(IF(DASHBOARD!$J$2=AJ7,DASHBOARD!$T$361,IF(DASHBOARD!$J$2=0,0,AJ49)))</f>
        <v/>
      </c>
      <c r="AK49" s="383">
        <f>(IF(DASHBOARD!$J$2=AK7,DASHBOARD!$T$361,IF(DASHBOARD!$J$2=0,0,AK49)))</f>
        <v/>
      </c>
      <c r="AL49" s="383">
        <f>(IF(DASHBOARD!$J$2=AL7,DASHBOARD!$T$361,IF(DASHBOARD!$J$2=0,0,AL49)))</f>
        <v/>
      </c>
      <c r="AM49" s="383">
        <f>(IF(DASHBOARD!$J$2=AM7,DASHBOARD!$T$361,IF(DASHBOARD!$J$2=0,0,AM49)))</f>
        <v/>
      </c>
      <c r="AN49" s="383">
        <f>(IF(DASHBOARD!$J$2=AN7,DASHBOARD!$T$361,IF(DASHBOARD!$J$2=0,0,AN49)))</f>
        <v/>
      </c>
      <c r="AO49" s="383">
        <f>(IF(DASHBOARD!$J$2=AO7,DASHBOARD!$T$361,IF(DASHBOARD!$J$2=0,0,AO49)))</f>
        <v/>
      </c>
      <c r="AP49" s="383">
        <f>(IF(DASHBOARD!$J$2=AP7,DASHBOARD!$T$361,IF(DASHBOARD!$J$2=0,0,AP49)))</f>
        <v/>
      </c>
      <c r="AQ49" s="383">
        <f>(IF(DASHBOARD!$J$2=AQ7,DASHBOARD!$T$361,IF(DASHBOARD!$J$2=0,0,AQ49)))</f>
        <v/>
      </c>
      <c r="AR49" s="383">
        <f>(IF(DASHBOARD!$J$2=AR7,DASHBOARD!$T$361,IF(DASHBOARD!$J$2=0,0,AR49)))</f>
        <v/>
      </c>
      <c r="AS49" s="383">
        <f>(IF(DASHBOARD!$J$2=AS7,DASHBOARD!$T$361,IF(DASHBOARD!$J$2=0,0,AS49)))</f>
        <v/>
      </c>
      <c r="AT49" s="383">
        <f>(IF(DASHBOARD!$J$2=AT7,DASHBOARD!$T$361,IF(DASHBOARD!$J$2=0,0,AT49)))</f>
        <v/>
      </c>
      <c r="AU49" s="383">
        <f>(IF(DASHBOARD!$J$2=AU7,DASHBOARD!$T$361,IF(DASHBOARD!$J$2=0,0,AU49)))</f>
        <v/>
      </c>
      <c r="AV49" s="383">
        <f>(IF(DASHBOARD!$J$2=AV7,DASHBOARD!$T$361,IF(DASHBOARD!$J$2=0,0,AV49)))</f>
        <v/>
      </c>
      <c r="AW49" s="383">
        <f>(IF(DASHBOARD!$J$2=AW7,DASHBOARD!$T$361,IF(DASHBOARD!$J$2=0,0,AW49)))</f>
        <v/>
      </c>
      <c r="AX49" s="383">
        <f>(IF(DASHBOARD!$J$2=AX7,DASHBOARD!$T$361,IF(DASHBOARD!$J$2=0,0,AX49)))</f>
        <v/>
      </c>
      <c r="AY49" s="383">
        <f>(IF(DASHBOARD!$J$2=AY7,DASHBOARD!$T$361,IF(DASHBOARD!$J$2=0,0,AY49)))</f>
        <v/>
      </c>
      <c r="AZ49" s="383">
        <f>(IF(DASHBOARD!$J$2=AZ7,DASHBOARD!$T$361,IF(DASHBOARD!$J$2=0,0,AZ49)))</f>
        <v/>
      </c>
      <c r="BA49" s="383">
        <f>(IF(DASHBOARD!$J$2=BA7,DASHBOARD!$T$361,IF(DASHBOARD!$J$2=0,0,BA49)))</f>
        <v/>
      </c>
      <c r="BB49" s="384">
        <f>IF(SUM(F49:BA49)&lt;&gt;0,AVERAGEIF(F49:BA49,"&gt;0",F49:BA49),0)</f>
        <v/>
      </c>
      <c r="BC49" s="147" t="n"/>
      <c r="BD49" s="385">
        <f>MAXA(F49:BA49)</f>
        <v/>
      </c>
      <c r="BE49" s="1461">
        <f>IF(BD49&lt;&gt;0,VLOOKUP(BD49,$F$10:$BA$10,MATCH(BD49,F49:BA49,0)),"")</f>
        <v/>
      </c>
      <c r="BF49" s="385">
        <f t="array" ref="BF49">MIN(IF(F49:BA49&gt;0,F49:BA49))</f>
        <v/>
      </c>
      <c r="BG49" s="1461">
        <f>IF(BF49&lt;&gt;0,VLOOKUP(BF49,$F$10:$BA$10,MATCH($BF49,$F49:$BA49,0)),"")</f>
        <v/>
      </c>
      <c r="BI49" s="1368">
        <f>HLOOKUP($BI$9,$S$10:$AI$444,1+$BL49,TRUE)</f>
        <v/>
      </c>
      <c r="BJ49" s="1369">
        <f>HLOOKUP($BJ$9,$AJ$10:$AW$444,1+$BL49,TRUE)</f>
        <v/>
      </c>
      <c r="BK49" s="151" t="n"/>
      <c r="BL49" s="387" t="n">
        <v>39</v>
      </c>
      <c r="BM49" s="389" t="n"/>
    </row>
    <row r="50" ht="20.25" customHeight="1" s="18" thickBot="1" thickTop="1">
      <c r="B50" s="1370" t="n"/>
      <c r="C50" s="1353" t="n"/>
      <c r="D50" s="1463" t="n"/>
      <c r="E50" s="388" t="inlineStr">
        <is>
          <t>Balusu # 2, 150</t>
        </is>
      </c>
      <c r="F50" s="383">
        <f>(IF(DASHBOARD!$J$2=F7,DASHBOARD!$T$362,IF(DASHBOARD!$J$2=0,0,F50)))</f>
        <v/>
      </c>
      <c r="G50" s="383">
        <f>(IF(DASHBOARD!$J$2=G7,DASHBOARD!$T$362,IF(DASHBOARD!$J$2=0,0,G50)))</f>
        <v/>
      </c>
      <c r="H50" s="383">
        <f>(IF(DASHBOARD!$J$2=H7,DASHBOARD!$T$362,IF(DASHBOARD!$J$2=0,0,H50)))</f>
        <v/>
      </c>
      <c r="I50" s="383">
        <f>(IF(DASHBOARD!$J$2=I7,DASHBOARD!$T$362,IF(DASHBOARD!$J$2=0,0,I50)))</f>
        <v/>
      </c>
      <c r="J50" s="383">
        <f>(IF(DASHBOARD!$J$2=J7,DASHBOARD!$T$362,IF(DASHBOARD!$J$2=0,0,J50)))</f>
        <v/>
      </c>
      <c r="K50" s="383">
        <f>(IF(DASHBOARD!$J$2=K7,DASHBOARD!$T$362,IF(DASHBOARD!$J$2=0,0,K50)))</f>
        <v/>
      </c>
      <c r="L50" s="383">
        <f>(IF(DASHBOARD!$J$2=L7,DASHBOARD!$T$362,IF(DASHBOARD!$J$2=0,0,L50)))</f>
        <v/>
      </c>
      <c r="M50" s="383">
        <f>(IF(DASHBOARD!$J$2=M7,DASHBOARD!$T$362,IF(DASHBOARD!$J$2=0,0,M50)))</f>
        <v/>
      </c>
      <c r="N50" s="383">
        <f>(IF(DASHBOARD!$J$2=N7,DASHBOARD!$T$362,IF(DASHBOARD!$J$2=0,0,N50)))</f>
        <v/>
      </c>
      <c r="O50" s="383">
        <f>(IF(DASHBOARD!$J$2=O7,DASHBOARD!$T$362,IF(DASHBOARD!$J$2=0,0,O50)))</f>
        <v/>
      </c>
      <c r="P50" s="383">
        <f>(IF(DASHBOARD!$J$2=P7,DASHBOARD!$T$362,IF(DASHBOARD!$J$2=0,0,P50)))</f>
        <v/>
      </c>
      <c r="Q50" s="383">
        <f>(IF(DASHBOARD!$J$2=Q7,DASHBOARD!$T$362,IF(DASHBOARD!$J$2=0,0,Q50)))</f>
        <v/>
      </c>
      <c r="R50" s="383">
        <f>(IF(DASHBOARD!$J$2=R7,DASHBOARD!$T$362,IF(DASHBOARD!$J$2=0,0,R50)))</f>
        <v/>
      </c>
      <c r="S50" s="383">
        <f>(IF(DASHBOARD!$J$2=S7,DASHBOARD!$T$362,IF(DASHBOARD!$J$2=0,0,S50)))</f>
        <v/>
      </c>
      <c r="T50" s="383">
        <f>(IF(DASHBOARD!$J$2=T7,DASHBOARD!$T$362,IF(DASHBOARD!$J$2=0,0,T50)))</f>
        <v/>
      </c>
      <c r="U50" s="383">
        <f>(IF(DASHBOARD!$J$2=U7,DASHBOARD!$T$362,IF(DASHBOARD!$J$2=0,0,U50)))</f>
        <v/>
      </c>
      <c r="V50" s="383">
        <f>(IF(DASHBOARD!$J$2=V7,DASHBOARD!$T$362,IF(DASHBOARD!$J$2=0,0,V50)))</f>
        <v/>
      </c>
      <c r="W50" s="383">
        <f>(IF(DASHBOARD!$J$2=W7,DASHBOARD!$T$362,IF(DASHBOARD!$J$2=0,0,W50)))</f>
        <v/>
      </c>
      <c r="X50" s="383">
        <f>(IF(DASHBOARD!$J$2=X7,DASHBOARD!$T$362,IF(DASHBOARD!$J$2=0,0,X50)))</f>
        <v/>
      </c>
      <c r="Y50" s="383">
        <f>(IF(DASHBOARD!$J$2=Y7,DASHBOARD!$T$362,IF(DASHBOARD!$J$2=0,0,Y50)))</f>
        <v/>
      </c>
      <c r="Z50" s="383">
        <f>(IF(DASHBOARD!$J$2=Z7,DASHBOARD!$T$362,IF(DASHBOARD!$J$2=0,0,Z50)))</f>
        <v/>
      </c>
      <c r="AA50" s="383">
        <f>(IF(DASHBOARD!$J$2=AA7,DASHBOARD!$T$362,IF(DASHBOARD!$J$2=0,0,AA50)))</f>
        <v/>
      </c>
      <c r="AB50" s="383">
        <f>(IF(DASHBOARD!$J$2=AB7,DASHBOARD!$T$362,IF(DASHBOARD!$J$2=0,0,AB50)))</f>
        <v/>
      </c>
      <c r="AC50" s="383">
        <f>(IF(DASHBOARD!$J$2=AC7,DASHBOARD!$T$362,IF(DASHBOARD!$J$2=0,0,AC50)))</f>
        <v/>
      </c>
      <c r="AD50" s="383">
        <f>(IF(DASHBOARD!$J$2=AD7,DASHBOARD!$T$362,IF(DASHBOARD!$J$2=0,0,AD50)))</f>
        <v/>
      </c>
      <c r="AE50" s="383">
        <f>(IF(DASHBOARD!$J$2=AE7,DASHBOARD!$T$362,IF(DASHBOARD!$J$2=0,0,AE50)))</f>
        <v/>
      </c>
      <c r="AF50" s="383">
        <f>(IF(DASHBOARD!$J$2=AF7,DASHBOARD!$T$362,IF(DASHBOARD!$J$2=0,0,AF50)))</f>
        <v/>
      </c>
      <c r="AG50" s="383">
        <f>(IF(DASHBOARD!$J$2=AG7,DASHBOARD!$T$362,IF(DASHBOARD!$J$2=0,0,AG50)))</f>
        <v/>
      </c>
      <c r="AH50" s="383">
        <f>(IF(DASHBOARD!$J$2=AH7,DASHBOARD!$T$362,IF(DASHBOARD!$J$2=0,0,AH50)))</f>
        <v/>
      </c>
      <c r="AI50" s="383">
        <f>(IF(DASHBOARD!$J$2=AI7,DASHBOARD!$T$362,IF(DASHBOARD!$J$2=0,0,AI50)))</f>
        <v/>
      </c>
      <c r="AJ50" s="383">
        <f>(IF(DASHBOARD!$J$2=AJ7,DASHBOARD!$T$362,IF(DASHBOARD!$J$2=0,0,AJ50)))</f>
        <v/>
      </c>
      <c r="AK50" s="383">
        <f>(IF(DASHBOARD!$J$2=AK7,DASHBOARD!$T$362,IF(DASHBOARD!$J$2=0,0,AK50)))</f>
        <v/>
      </c>
      <c r="AL50" s="383">
        <f>(IF(DASHBOARD!$J$2=AL7,DASHBOARD!$T$362,IF(DASHBOARD!$J$2=0,0,AL50)))</f>
        <v/>
      </c>
      <c r="AM50" s="383">
        <f>(IF(DASHBOARD!$J$2=AM7,DASHBOARD!$T$362,IF(DASHBOARD!$J$2=0,0,AM50)))</f>
        <v/>
      </c>
      <c r="AN50" s="383">
        <f>(IF(DASHBOARD!$J$2=AN7,DASHBOARD!$T$362,IF(DASHBOARD!$J$2=0,0,AN50)))</f>
        <v/>
      </c>
      <c r="AO50" s="383">
        <f>(IF(DASHBOARD!$J$2=AO7,DASHBOARD!$T$362,IF(DASHBOARD!$J$2=0,0,AO50)))</f>
        <v/>
      </c>
      <c r="AP50" s="383">
        <f>(IF(DASHBOARD!$J$2=AP7,DASHBOARD!$T$362,IF(DASHBOARD!$J$2=0,0,AP50)))</f>
        <v/>
      </c>
      <c r="AQ50" s="383">
        <f>(IF(DASHBOARD!$J$2=AQ7,DASHBOARD!$T$362,IF(DASHBOARD!$J$2=0,0,AQ50)))</f>
        <v/>
      </c>
      <c r="AR50" s="383">
        <f>(IF(DASHBOARD!$J$2=AR7,DASHBOARD!$T$362,IF(DASHBOARD!$J$2=0,0,AR50)))</f>
        <v/>
      </c>
      <c r="AS50" s="383">
        <f>(IF(DASHBOARD!$J$2=AS7,DASHBOARD!$T$362,IF(DASHBOARD!$J$2=0,0,AS50)))</f>
        <v/>
      </c>
      <c r="AT50" s="383">
        <f>(IF(DASHBOARD!$J$2=AT7,DASHBOARD!$T$362,IF(DASHBOARD!$J$2=0,0,AT50)))</f>
        <v/>
      </c>
      <c r="AU50" s="383">
        <f>(IF(DASHBOARD!$J$2=AU7,DASHBOARD!$T$362,IF(DASHBOARD!$J$2=0,0,AU50)))</f>
        <v/>
      </c>
      <c r="AV50" s="383">
        <f>(IF(DASHBOARD!$J$2=AV7,DASHBOARD!$T$362,IF(DASHBOARD!$J$2=0,0,AV50)))</f>
        <v/>
      </c>
      <c r="AW50" s="383">
        <f>(IF(DASHBOARD!$J$2=AW7,DASHBOARD!$T$362,IF(DASHBOARD!$J$2=0,0,AW50)))</f>
        <v/>
      </c>
      <c r="AX50" s="383">
        <f>(IF(DASHBOARD!$J$2=AX7,DASHBOARD!$T$362,IF(DASHBOARD!$J$2=0,0,AX50)))</f>
        <v/>
      </c>
      <c r="AY50" s="383">
        <f>(IF(DASHBOARD!$J$2=AY7,DASHBOARD!$T$362,IF(DASHBOARD!$J$2=0,0,AY50)))</f>
        <v/>
      </c>
      <c r="AZ50" s="383">
        <f>(IF(DASHBOARD!$J$2=AZ7,DASHBOARD!$T$362,IF(DASHBOARD!$J$2=0,0,AZ50)))</f>
        <v/>
      </c>
      <c r="BA50" s="383">
        <f>(IF(DASHBOARD!$J$2=BA7,DASHBOARD!$T$362,IF(DASHBOARD!$J$2=0,0,BA50)))</f>
        <v/>
      </c>
      <c r="BB50" s="384">
        <f>IF(SUM(F50:BA50)&lt;&gt;0,AVERAGEIF(F50:BA50,"&gt;0",F50:BA50),0)</f>
        <v/>
      </c>
      <c r="BC50" s="147" t="n"/>
      <c r="BD50" s="385">
        <f>MAXA(F50:BA50)</f>
        <v/>
      </c>
      <c r="BE50" s="1461">
        <f>IF(BD50&lt;&gt;0,VLOOKUP(BD50,$F$10:$BA$10,MATCH(BD50,F50:BA50,0)),"")</f>
        <v/>
      </c>
      <c r="BF50" s="385">
        <f t="array" ref="BF50">MIN(IF(F50:BA50&gt;0,F50:BA50))</f>
        <v/>
      </c>
      <c r="BG50" s="1461">
        <f>IF(BF50&lt;&gt;0,VLOOKUP(BF50,$F$10:$BA$10,MATCH($BF50,$F50:$BA50,0)),"")</f>
        <v/>
      </c>
      <c r="BI50" s="1368">
        <f>HLOOKUP($BI$9,$S$10:$AI$444,1+$BL50,TRUE)</f>
        <v/>
      </c>
      <c r="BJ50" s="1369">
        <f>HLOOKUP($BJ$9,$AJ$10:$AW$444,1+$BL50,TRUE)</f>
        <v/>
      </c>
      <c r="BK50" s="151" t="n"/>
      <c r="BL50" s="387" t="n">
        <v>40</v>
      </c>
      <c r="BM50" s="389" t="n"/>
    </row>
    <row r="51" ht="20.25" customHeight="1" s="18" thickBot="1" thickTop="1">
      <c r="B51" s="1370" t="n"/>
      <c r="C51" s="1353" t="n"/>
      <c r="D51" s="390" t="n"/>
      <c r="E51" s="388" t="n"/>
      <c r="F51" s="383" t="n"/>
      <c r="G51" s="383" t="n"/>
      <c r="H51" s="383" t="n"/>
      <c r="I51" s="383" t="n"/>
      <c r="J51" s="383" t="n"/>
      <c r="K51" s="383" t="n"/>
      <c r="L51" s="383" t="n"/>
      <c r="M51" s="383" t="n"/>
      <c r="N51" s="383" t="n"/>
      <c r="O51" s="383" t="n"/>
      <c r="P51" s="383" t="n"/>
      <c r="Q51" s="383" t="n"/>
      <c r="R51" s="383" t="n"/>
      <c r="S51" s="383" t="n"/>
      <c r="T51" s="383" t="n"/>
      <c r="U51" s="383" t="n"/>
      <c r="V51" s="383" t="n"/>
      <c r="W51" s="383" t="n"/>
      <c r="X51" s="383" t="n"/>
      <c r="Y51" s="383" t="n"/>
      <c r="Z51" s="383" t="n"/>
      <c r="AA51" s="383" t="n"/>
      <c r="AB51" s="383" t="n"/>
      <c r="AC51" s="383" t="n"/>
      <c r="AD51" s="383" t="n"/>
      <c r="AE51" s="383" t="n"/>
      <c r="AF51" s="383" t="n"/>
      <c r="AG51" s="383" t="n"/>
      <c r="AH51" s="383" t="n"/>
      <c r="AI51" s="383" t="n"/>
      <c r="AJ51" s="383" t="n"/>
      <c r="AK51" s="383" t="n"/>
      <c r="AL51" s="383" t="n"/>
      <c r="AM51" s="383" t="n"/>
      <c r="AN51" s="383" t="n"/>
      <c r="AO51" s="383" t="n"/>
      <c r="AP51" s="383" t="n"/>
      <c r="AQ51" s="383" t="n"/>
      <c r="AR51" s="383" t="n"/>
      <c r="AS51" s="383" t="n"/>
      <c r="AT51" s="383" t="n"/>
      <c r="AU51" s="383" t="n"/>
      <c r="AV51" s="383" t="n"/>
      <c r="AW51" s="383" t="n"/>
      <c r="AX51" s="383" t="n"/>
      <c r="AY51" s="383" t="n"/>
      <c r="AZ51" s="383" t="n"/>
      <c r="BA51" s="383" t="n"/>
      <c r="BB51" s="384">
        <f>IF(SUM(F51:BA51)&lt;&gt;0,AVERAGEIF(F51:BA51,"&gt;0",F51:BA51),0)</f>
        <v/>
      </c>
      <c r="BC51" s="147" t="n"/>
      <c r="BD51" s="385">
        <f>MAXA(F51:BA51)</f>
        <v/>
      </c>
      <c r="BE51" s="1461">
        <f>IF(BD51&lt;&gt;0,VLOOKUP(BD51,$F$10:$BA$10,MATCH(BD51,F51:BA51,0)),"")</f>
        <v/>
      </c>
      <c r="BF51" s="385">
        <f t="array" ref="BF51">MIN(IF(F51:BA51&gt;0,F51:BA51))</f>
        <v/>
      </c>
      <c r="BG51" s="1461">
        <f>IF(BF51&lt;&gt;0,VLOOKUP(BF51,$F$10:$BA$10,MATCH($BF51,$F51:$BA51,0)),"")</f>
        <v/>
      </c>
      <c r="BI51" s="1368">
        <f>HLOOKUP($BI$9,$S$10:$AI$444,1+$BL51,TRUE)</f>
        <v/>
      </c>
      <c r="BJ51" s="1369">
        <f>HLOOKUP($BJ$9,$AJ$10:$AW$444,1+$BL51,TRUE)</f>
        <v/>
      </c>
      <c r="BK51" s="151" t="n"/>
      <c r="BL51" s="387" t="n">
        <v>41</v>
      </c>
      <c r="BM51" s="389" t="n"/>
    </row>
    <row r="52" ht="20.25" customHeight="1" s="18" thickBot="1" thickTop="1">
      <c r="B52" s="1370" t="n"/>
      <c r="C52" s="1353" t="n"/>
      <c r="D52" s="1464" t="inlineStr">
        <is>
          <t>Daya Baru 150</t>
        </is>
      </c>
      <c r="E52" s="388" t="inlineStr">
        <is>
          <t>Kima # 1, 150</t>
        </is>
      </c>
      <c r="F52" s="383">
        <f>(IF(DASHBOARD!$J$2=F7,DASHBOARD!$T$350,IF(DASHBOARD!$J$2=0,0,F52)))</f>
        <v/>
      </c>
      <c r="G52" s="383">
        <f>(IF(DASHBOARD!$J$2=G7,DASHBOARD!$T$350,IF(DASHBOARD!$J$2=0,0,G52)))</f>
        <v/>
      </c>
      <c r="H52" s="383">
        <f>(IF(DASHBOARD!$J$2=H7,DASHBOARD!$T$350,IF(DASHBOARD!$J$2=0,0,H52)))</f>
        <v/>
      </c>
      <c r="I52" s="383">
        <f>(IF(DASHBOARD!$J$2=I7,DASHBOARD!$T$350,IF(DASHBOARD!$J$2=0,0,I52)))</f>
        <v/>
      </c>
      <c r="J52" s="383">
        <f>(IF(DASHBOARD!$J$2=J7,DASHBOARD!$T$350,IF(DASHBOARD!$J$2=0,0,J52)))</f>
        <v/>
      </c>
      <c r="K52" s="383">
        <f>(IF(DASHBOARD!$J$2=K7,DASHBOARD!$T$350,IF(DASHBOARD!$J$2=0,0,K52)))</f>
        <v/>
      </c>
      <c r="L52" s="383">
        <f>(IF(DASHBOARD!$J$2=L7,DASHBOARD!$T$350,IF(DASHBOARD!$J$2=0,0,L52)))</f>
        <v/>
      </c>
      <c r="M52" s="383">
        <f>(IF(DASHBOARD!$J$2=M7,DASHBOARD!$T$350,IF(DASHBOARD!$J$2=0,0,M52)))</f>
        <v/>
      </c>
      <c r="N52" s="383">
        <f>(IF(DASHBOARD!$J$2=N7,DASHBOARD!$T$350,IF(DASHBOARD!$J$2=0,0,N52)))</f>
        <v/>
      </c>
      <c r="O52" s="383">
        <f>(IF(DASHBOARD!$J$2=O7,DASHBOARD!$T$350,IF(DASHBOARD!$J$2=0,0,O52)))</f>
        <v/>
      </c>
      <c r="P52" s="383">
        <f>(IF(DASHBOARD!$J$2=P7,DASHBOARD!$T$350,IF(DASHBOARD!$J$2=0,0,P52)))</f>
        <v/>
      </c>
      <c r="Q52" s="383">
        <f>(IF(DASHBOARD!$J$2=Q7,DASHBOARD!$T$350,IF(DASHBOARD!$J$2=0,0,Q52)))</f>
        <v/>
      </c>
      <c r="R52" s="383">
        <f>(IF(DASHBOARD!$J$2=R7,DASHBOARD!$T$350,IF(DASHBOARD!$J$2=0,0,R52)))</f>
        <v/>
      </c>
      <c r="S52" s="383">
        <f>(IF(DASHBOARD!$J$2=S7,DASHBOARD!$T$350,IF(DASHBOARD!$J$2=0,0,S52)))</f>
        <v/>
      </c>
      <c r="T52" s="383">
        <f>(IF(DASHBOARD!$J$2=T7,DASHBOARD!$T$350,IF(DASHBOARD!$J$2=0,0,T52)))</f>
        <v/>
      </c>
      <c r="U52" s="383">
        <f>(IF(DASHBOARD!$J$2=U7,DASHBOARD!$T$350,IF(DASHBOARD!$J$2=0,0,U52)))</f>
        <v/>
      </c>
      <c r="V52" s="383">
        <f>(IF(DASHBOARD!$J$2=V7,DASHBOARD!$T$350,IF(DASHBOARD!$J$2=0,0,V52)))</f>
        <v/>
      </c>
      <c r="W52" s="383">
        <f>(IF(DASHBOARD!$J$2=W7,DASHBOARD!$T$350,IF(DASHBOARD!$J$2=0,0,W52)))</f>
        <v/>
      </c>
      <c r="X52" s="383">
        <f>(IF(DASHBOARD!$J$2=X7,DASHBOARD!$T$350,IF(DASHBOARD!$J$2=0,0,X52)))</f>
        <v/>
      </c>
      <c r="Y52" s="383">
        <f>(IF(DASHBOARD!$J$2=Y7,DASHBOARD!$T$350,IF(DASHBOARD!$J$2=0,0,Y52)))</f>
        <v/>
      </c>
      <c r="Z52" s="383">
        <f>(IF(DASHBOARD!$J$2=Z7,DASHBOARD!$T$350,IF(DASHBOARD!$J$2=0,0,Z52)))</f>
        <v/>
      </c>
      <c r="AA52" s="383">
        <f>(IF(DASHBOARD!$J$2=AA7,DASHBOARD!$T$350,IF(DASHBOARD!$J$2=0,0,AA52)))</f>
        <v/>
      </c>
      <c r="AB52" s="383">
        <f>(IF(DASHBOARD!$J$2=AB7,DASHBOARD!$T$350,IF(DASHBOARD!$J$2=0,0,AB52)))</f>
        <v/>
      </c>
      <c r="AC52" s="383">
        <f>(IF(DASHBOARD!$J$2=AC7,DASHBOARD!$T$350,IF(DASHBOARD!$J$2=0,0,AC52)))</f>
        <v/>
      </c>
      <c r="AD52" s="383">
        <f>(IF(DASHBOARD!$J$2=AD7,DASHBOARD!$T$350,IF(DASHBOARD!$J$2=0,0,AD52)))</f>
        <v/>
      </c>
      <c r="AE52" s="383">
        <f>(IF(DASHBOARD!$J$2=AE7,DASHBOARD!$T$350,IF(DASHBOARD!$J$2=0,0,AE52)))</f>
        <v/>
      </c>
      <c r="AF52" s="383">
        <f>(IF(DASHBOARD!$J$2=AF7,DASHBOARD!$T$350,IF(DASHBOARD!$J$2=0,0,AF52)))</f>
        <v/>
      </c>
      <c r="AG52" s="383">
        <f>(IF(DASHBOARD!$J$2=AG7,DASHBOARD!$T$350,IF(DASHBOARD!$J$2=0,0,AG52)))</f>
        <v/>
      </c>
      <c r="AH52" s="383">
        <f>(IF(DASHBOARD!$J$2=AH7,DASHBOARD!$T$350,IF(DASHBOARD!$J$2=0,0,AH52)))</f>
        <v/>
      </c>
      <c r="AI52" s="383">
        <f>(IF(DASHBOARD!$J$2=AI7,DASHBOARD!$T$350,IF(DASHBOARD!$J$2=0,0,AI52)))</f>
        <v/>
      </c>
      <c r="AJ52" s="383">
        <f>(IF(DASHBOARD!$J$2=AJ7,DASHBOARD!$T$350,IF(DASHBOARD!$J$2=0,0,AJ52)))</f>
        <v/>
      </c>
      <c r="AK52" s="383">
        <f>(IF(DASHBOARD!$J$2=AK7,DASHBOARD!$T$350,IF(DASHBOARD!$J$2=0,0,AK52)))</f>
        <v/>
      </c>
      <c r="AL52" s="383">
        <f>(IF(DASHBOARD!$J$2=AL7,DASHBOARD!$T$350,IF(DASHBOARD!$J$2=0,0,AL52)))</f>
        <v/>
      </c>
      <c r="AM52" s="383">
        <f>(IF(DASHBOARD!$J$2=AM7,DASHBOARD!$T$350,IF(DASHBOARD!$J$2=0,0,AM52)))</f>
        <v/>
      </c>
      <c r="AN52" s="383">
        <f>(IF(DASHBOARD!$J$2=AN7,DASHBOARD!$T$350,IF(DASHBOARD!$J$2=0,0,AN52)))</f>
        <v/>
      </c>
      <c r="AO52" s="383">
        <f>(IF(DASHBOARD!$J$2=AO7,DASHBOARD!$T$350,IF(DASHBOARD!$J$2=0,0,AO52)))</f>
        <v/>
      </c>
      <c r="AP52" s="383">
        <f>(IF(DASHBOARD!$J$2=AP7,DASHBOARD!$T$350,IF(DASHBOARD!$J$2=0,0,AP52)))</f>
        <v/>
      </c>
      <c r="AQ52" s="383">
        <f>(IF(DASHBOARD!$J$2=AQ7,DASHBOARD!$T$350,IF(DASHBOARD!$J$2=0,0,AQ52)))</f>
        <v/>
      </c>
      <c r="AR52" s="383">
        <f>(IF(DASHBOARD!$J$2=AR7,DASHBOARD!$T$350,IF(DASHBOARD!$J$2=0,0,AR52)))</f>
        <v/>
      </c>
      <c r="AS52" s="383">
        <f>(IF(DASHBOARD!$J$2=AS7,DASHBOARD!$T$350,IF(DASHBOARD!$J$2=0,0,AS52)))</f>
        <v/>
      </c>
      <c r="AT52" s="383">
        <f>(IF(DASHBOARD!$J$2=AT7,DASHBOARD!$T$350,IF(DASHBOARD!$J$2=0,0,AT52)))</f>
        <v/>
      </c>
      <c r="AU52" s="383">
        <f>(IF(DASHBOARD!$J$2=AU7,DASHBOARD!$T$350,IF(DASHBOARD!$J$2=0,0,AU52)))</f>
        <v/>
      </c>
      <c r="AV52" s="383">
        <f>(IF(DASHBOARD!$J$2=AV7,DASHBOARD!$T$350,IF(DASHBOARD!$J$2=0,0,AV52)))</f>
        <v/>
      </c>
      <c r="AW52" s="383">
        <f>(IF(DASHBOARD!$J$2=AW7,DASHBOARD!$T$350,IF(DASHBOARD!$J$2=0,0,AW52)))</f>
        <v/>
      </c>
      <c r="AX52" s="383">
        <f>(IF(DASHBOARD!$J$2=AX7,DASHBOARD!$T$350,IF(DASHBOARD!$J$2=0,0,AX52)))</f>
        <v/>
      </c>
      <c r="AY52" s="383">
        <f>(IF(DASHBOARD!$J$2=AY7,DASHBOARD!$T$350,IF(DASHBOARD!$J$2=0,0,AY52)))</f>
        <v/>
      </c>
      <c r="AZ52" s="383">
        <f>(IF(DASHBOARD!$J$2=AZ7,DASHBOARD!$T$350,IF(DASHBOARD!$J$2=0,0,AZ52)))</f>
        <v/>
      </c>
      <c r="BA52" s="383">
        <f>(IF(DASHBOARD!$J$2=BA7,DASHBOARD!$T$350,IF(DASHBOARD!$J$2=0,0,BA52)))</f>
        <v/>
      </c>
      <c r="BB52" s="384">
        <f>IF(SUM(F52:BA52)&lt;&gt;0,AVERAGEIF(F52:BA52,"&gt;0",F52:BA52),0)</f>
        <v/>
      </c>
      <c r="BC52" s="147" t="n"/>
      <c r="BD52" s="385">
        <f>MAXA(F52:BA52)</f>
        <v/>
      </c>
      <c r="BE52" s="1461">
        <f>IF(BD52&lt;&gt;0,VLOOKUP(BD52,$F$10:$BA$10,MATCH(BD52,F52:BA52,0)),"")</f>
        <v/>
      </c>
      <c r="BF52" s="385">
        <f t="array" ref="BF52">MIN(IF(F52:BA52&gt;0,F52:BA52))</f>
        <v/>
      </c>
      <c r="BG52" s="1461">
        <f>IF(BF52&lt;&gt;0,VLOOKUP(BF52,$F$10:$BA$10,MATCH($BF52,$F52:$BA52,0)),"")</f>
        <v/>
      </c>
      <c r="BI52" s="1368">
        <f>HLOOKUP($BI$9,$S$10:$AI$444,1+$BL52,TRUE)</f>
        <v/>
      </c>
      <c r="BJ52" s="1369">
        <f>HLOOKUP($BJ$9,$AJ$10:$AW$444,1+$BL52,TRUE)</f>
        <v/>
      </c>
      <c r="BK52" s="151" t="n"/>
      <c r="BL52" s="387" t="n">
        <v>42</v>
      </c>
      <c r="BM52" s="389" t="n"/>
    </row>
    <row r="53" ht="20.25" customHeight="1" s="18" thickBot="1" thickTop="1">
      <c r="B53" s="1370" t="n"/>
      <c r="C53" s="1353" t="n"/>
      <c r="D53" s="1462" t="n"/>
      <c r="E53" s="388" t="inlineStr">
        <is>
          <t>Kima # 2, 150</t>
        </is>
      </c>
      <c r="F53" s="383">
        <f>(IF(DASHBOARD!$J$2=F7,DASHBOARD!$T$351,IF(DASHBOARD!$J$2=0,0,F53)))</f>
        <v/>
      </c>
      <c r="G53" s="383">
        <f>(IF(DASHBOARD!$J$2=G7,DASHBOARD!$T$351,IF(DASHBOARD!$J$2=0,0,G53)))</f>
        <v/>
      </c>
      <c r="H53" s="383">
        <f>(IF(DASHBOARD!$J$2=H7,DASHBOARD!$T$351,IF(DASHBOARD!$J$2=0,0,H53)))</f>
        <v/>
      </c>
      <c r="I53" s="383">
        <f>(IF(DASHBOARD!$J$2=I7,DASHBOARD!$T$351,IF(DASHBOARD!$J$2=0,0,I53)))</f>
        <v/>
      </c>
      <c r="J53" s="383">
        <f>(IF(DASHBOARD!$J$2=J7,DASHBOARD!$T$351,IF(DASHBOARD!$J$2=0,0,J53)))</f>
        <v/>
      </c>
      <c r="K53" s="383">
        <f>(IF(DASHBOARD!$J$2=K7,DASHBOARD!$T$351,IF(DASHBOARD!$J$2=0,0,K53)))</f>
        <v/>
      </c>
      <c r="L53" s="383">
        <f>(IF(DASHBOARD!$J$2=L7,DASHBOARD!$T$351,IF(DASHBOARD!$J$2=0,0,L53)))</f>
        <v/>
      </c>
      <c r="M53" s="383">
        <f>(IF(DASHBOARD!$J$2=M7,DASHBOARD!$T$351,IF(DASHBOARD!$J$2=0,0,M53)))</f>
        <v/>
      </c>
      <c r="N53" s="383">
        <f>(IF(DASHBOARD!$J$2=N7,DASHBOARD!$T$351,IF(DASHBOARD!$J$2=0,0,N53)))</f>
        <v/>
      </c>
      <c r="O53" s="383">
        <f>(IF(DASHBOARD!$J$2=O7,DASHBOARD!$T$351,IF(DASHBOARD!$J$2=0,0,O53)))</f>
        <v/>
      </c>
      <c r="P53" s="383">
        <f>(IF(DASHBOARD!$J$2=P7,DASHBOARD!$T$351,IF(DASHBOARD!$J$2=0,0,P53)))</f>
        <v/>
      </c>
      <c r="Q53" s="383">
        <f>(IF(DASHBOARD!$J$2=Q7,DASHBOARD!$T$351,IF(DASHBOARD!$J$2=0,0,Q53)))</f>
        <v/>
      </c>
      <c r="R53" s="383">
        <f>(IF(DASHBOARD!$J$2=R7,DASHBOARD!$T$351,IF(DASHBOARD!$J$2=0,0,R53)))</f>
        <v/>
      </c>
      <c r="S53" s="383">
        <f>(IF(DASHBOARD!$J$2=S7,DASHBOARD!$T$351,IF(DASHBOARD!$J$2=0,0,S53)))</f>
        <v/>
      </c>
      <c r="T53" s="383">
        <f>(IF(DASHBOARD!$J$2=T7,DASHBOARD!$T$351,IF(DASHBOARD!$J$2=0,0,T53)))</f>
        <v/>
      </c>
      <c r="U53" s="383">
        <f>(IF(DASHBOARD!$J$2=U7,DASHBOARD!$T$351,IF(DASHBOARD!$J$2=0,0,U53)))</f>
        <v/>
      </c>
      <c r="V53" s="383">
        <f>(IF(DASHBOARD!$J$2=V7,DASHBOARD!$T$351,IF(DASHBOARD!$J$2=0,0,V53)))</f>
        <v/>
      </c>
      <c r="W53" s="383">
        <f>(IF(DASHBOARD!$J$2=W7,DASHBOARD!$T$351,IF(DASHBOARD!$J$2=0,0,W53)))</f>
        <v/>
      </c>
      <c r="X53" s="383">
        <f>(IF(DASHBOARD!$J$2=X7,DASHBOARD!$T$351,IF(DASHBOARD!$J$2=0,0,X53)))</f>
        <v/>
      </c>
      <c r="Y53" s="383">
        <f>(IF(DASHBOARD!$J$2=Y7,DASHBOARD!$T$351,IF(DASHBOARD!$J$2=0,0,Y53)))</f>
        <v/>
      </c>
      <c r="Z53" s="383">
        <f>(IF(DASHBOARD!$J$2=Z7,DASHBOARD!$T$351,IF(DASHBOARD!$J$2=0,0,Z53)))</f>
        <v/>
      </c>
      <c r="AA53" s="383">
        <f>(IF(DASHBOARD!$J$2=AA7,DASHBOARD!$T$351,IF(DASHBOARD!$J$2=0,0,AA53)))</f>
        <v/>
      </c>
      <c r="AB53" s="383">
        <f>(IF(DASHBOARD!$J$2=AB7,DASHBOARD!$T$351,IF(DASHBOARD!$J$2=0,0,AB53)))</f>
        <v/>
      </c>
      <c r="AC53" s="383">
        <f>(IF(DASHBOARD!$J$2=AC7,DASHBOARD!$T$351,IF(DASHBOARD!$J$2=0,0,AC53)))</f>
        <v/>
      </c>
      <c r="AD53" s="383">
        <f>(IF(DASHBOARD!$J$2=AD7,DASHBOARD!$T$351,IF(DASHBOARD!$J$2=0,0,AD53)))</f>
        <v/>
      </c>
      <c r="AE53" s="383">
        <f>(IF(DASHBOARD!$J$2=AE7,DASHBOARD!$T$351,IF(DASHBOARD!$J$2=0,0,AE53)))</f>
        <v/>
      </c>
      <c r="AF53" s="383">
        <f>(IF(DASHBOARD!$J$2=AF7,DASHBOARD!$T$351,IF(DASHBOARD!$J$2=0,0,AF53)))</f>
        <v/>
      </c>
      <c r="AG53" s="383">
        <f>(IF(DASHBOARD!$J$2=AG7,DASHBOARD!$T$351,IF(DASHBOARD!$J$2=0,0,AG53)))</f>
        <v/>
      </c>
      <c r="AH53" s="383">
        <f>(IF(DASHBOARD!$J$2=AH7,DASHBOARD!$T$351,IF(DASHBOARD!$J$2=0,0,AH53)))</f>
        <v/>
      </c>
      <c r="AI53" s="383">
        <f>(IF(DASHBOARD!$J$2=AI7,DASHBOARD!$T$351,IF(DASHBOARD!$J$2=0,0,AI53)))</f>
        <v/>
      </c>
      <c r="AJ53" s="383">
        <f>(IF(DASHBOARD!$J$2=AJ7,DASHBOARD!$T$351,IF(DASHBOARD!$J$2=0,0,AJ53)))</f>
        <v/>
      </c>
      <c r="AK53" s="383">
        <f>(IF(DASHBOARD!$J$2=AK7,DASHBOARD!$T$351,IF(DASHBOARD!$J$2=0,0,AK53)))</f>
        <v/>
      </c>
      <c r="AL53" s="383">
        <f>(IF(DASHBOARD!$J$2=AL7,DASHBOARD!$T$351,IF(DASHBOARD!$J$2=0,0,AL53)))</f>
        <v/>
      </c>
      <c r="AM53" s="383">
        <f>(IF(DASHBOARD!$J$2=AM7,DASHBOARD!$T$351,IF(DASHBOARD!$J$2=0,0,AM53)))</f>
        <v/>
      </c>
      <c r="AN53" s="383">
        <f>(IF(DASHBOARD!$J$2=AN7,DASHBOARD!$T$351,IF(DASHBOARD!$J$2=0,0,AN53)))</f>
        <v/>
      </c>
      <c r="AO53" s="383">
        <f>(IF(DASHBOARD!$J$2=AO7,DASHBOARD!$T$351,IF(DASHBOARD!$J$2=0,0,AO53)))</f>
        <v/>
      </c>
      <c r="AP53" s="383">
        <f>(IF(DASHBOARD!$J$2=AP7,DASHBOARD!$T$351,IF(DASHBOARD!$J$2=0,0,AP53)))</f>
        <v/>
      </c>
      <c r="AQ53" s="383">
        <f>(IF(DASHBOARD!$J$2=AQ7,DASHBOARD!$T$351,IF(DASHBOARD!$J$2=0,0,AQ53)))</f>
        <v/>
      </c>
      <c r="AR53" s="383">
        <f>(IF(DASHBOARD!$J$2=AR7,DASHBOARD!$T$351,IF(DASHBOARD!$J$2=0,0,AR53)))</f>
        <v/>
      </c>
      <c r="AS53" s="383">
        <f>(IF(DASHBOARD!$J$2=AS7,DASHBOARD!$T$351,IF(DASHBOARD!$J$2=0,0,AS53)))</f>
        <v/>
      </c>
      <c r="AT53" s="383">
        <f>(IF(DASHBOARD!$J$2=AT7,DASHBOARD!$T$351,IF(DASHBOARD!$J$2=0,0,AT53)))</f>
        <v/>
      </c>
      <c r="AU53" s="383">
        <f>(IF(DASHBOARD!$J$2=AU7,DASHBOARD!$T$351,IF(DASHBOARD!$J$2=0,0,AU53)))</f>
        <v/>
      </c>
      <c r="AV53" s="383">
        <f>(IF(DASHBOARD!$J$2=AV7,DASHBOARD!$T$351,IF(DASHBOARD!$J$2=0,0,AV53)))</f>
        <v/>
      </c>
      <c r="AW53" s="383">
        <f>(IF(DASHBOARD!$J$2=AW7,DASHBOARD!$T$351,IF(DASHBOARD!$J$2=0,0,AW53)))</f>
        <v/>
      </c>
      <c r="AX53" s="383">
        <f>(IF(DASHBOARD!$J$2=AX7,DASHBOARD!$T$351,IF(DASHBOARD!$J$2=0,0,AX53)))</f>
        <v/>
      </c>
      <c r="AY53" s="383">
        <f>(IF(DASHBOARD!$J$2=AY7,DASHBOARD!$T$351,IF(DASHBOARD!$J$2=0,0,AY53)))</f>
        <v/>
      </c>
      <c r="AZ53" s="383">
        <f>(IF(DASHBOARD!$J$2=AZ7,DASHBOARD!$T$351,IF(DASHBOARD!$J$2=0,0,AZ53)))</f>
        <v/>
      </c>
      <c r="BA53" s="383">
        <f>(IF(DASHBOARD!$J$2=BA7,DASHBOARD!$T$351,IF(DASHBOARD!$J$2=0,0,BA53)))</f>
        <v/>
      </c>
      <c r="BB53" s="384">
        <f>IF(SUM(F53:BA53)&lt;&gt;0,AVERAGEIF(F53:BA53,"&gt;0",F53:BA53),0)</f>
        <v/>
      </c>
      <c r="BC53" s="147" t="n"/>
      <c r="BD53" s="385">
        <f>MAXA(F53:BA53)</f>
        <v/>
      </c>
      <c r="BE53" s="1461">
        <f>IF(BD53&lt;&gt;0,VLOOKUP(BD53,$F$10:$BA$10,MATCH(BD53,F53:BA53,0)),"")</f>
        <v/>
      </c>
      <c r="BF53" s="385">
        <f t="array" ref="BF53">MIN(IF(F53:BA53&gt;0,F53:BA53))</f>
        <v/>
      </c>
      <c r="BG53" s="1461">
        <f>IF(BF53&lt;&gt;0,VLOOKUP(BF53,$F$10:$BA$10,MATCH($BF53,$F53:$BA53,0)),"")</f>
        <v/>
      </c>
      <c r="BI53" s="1368">
        <f>HLOOKUP($BI$9,$S$10:$AI$444,1+$BL53,TRUE)</f>
        <v/>
      </c>
      <c r="BJ53" s="1369">
        <f>HLOOKUP($BJ$9,$AJ$10:$AW$444,1+$BL53,TRUE)</f>
        <v/>
      </c>
      <c r="BK53" s="151" t="n"/>
      <c r="BL53" s="387" t="n">
        <v>43</v>
      </c>
      <c r="BM53" s="389" t="n"/>
    </row>
    <row r="54" ht="20.25" customHeight="1" s="18" thickBot="1" thickTop="1">
      <c r="B54" s="1370" t="n"/>
      <c r="C54" s="1353" t="n"/>
      <c r="D54" s="1462" t="n"/>
      <c r="E54" s="388" t="inlineStr">
        <is>
          <t>Bolangi 1#1 50</t>
        </is>
      </c>
      <c r="F54" s="383">
        <f>(IF(DASHBOARD!$J$2=F7,DASHBOARD!$T$354,IF(DASHBOARD!$J$2=0,0,F54)))</f>
        <v/>
      </c>
      <c r="G54" s="383">
        <f>(IF(DASHBOARD!$J$2=G7,DASHBOARD!$T$354,IF(DASHBOARD!$J$2=0,0,G54)))</f>
        <v/>
      </c>
      <c r="H54" s="383">
        <f>(IF(DASHBOARD!$J$2=H7,DASHBOARD!$T$354,IF(DASHBOARD!$J$2=0,0,H54)))</f>
        <v/>
      </c>
      <c r="I54" s="383">
        <f>(IF(DASHBOARD!$J$2=I7,DASHBOARD!$T$354,IF(DASHBOARD!$J$2=0,0,I54)))</f>
        <v/>
      </c>
      <c r="J54" s="383">
        <f>(IF(DASHBOARD!$J$2=J7,DASHBOARD!$T$354,IF(DASHBOARD!$J$2=0,0,J54)))</f>
        <v/>
      </c>
      <c r="K54" s="383">
        <f>(IF(DASHBOARD!$J$2=K7,DASHBOARD!$T$354,IF(DASHBOARD!$J$2=0,0,K54)))</f>
        <v/>
      </c>
      <c r="L54" s="383">
        <f>(IF(DASHBOARD!$J$2=L7,DASHBOARD!$T$354,IF(DASHBOARD!$J$2=0,0,L54)))</f>
        <v/>
      </c>
      <c r="M54" s="383">
        <f>(IF(DASHBOARD!$J$2=M7,DASHBOARD!$T$354,IF(DASHBOARD!$J$2=0,0,M54)))</f>
        <v/>
      </c>
      <c r="N54" s="383">
        <f>(IF(DASHBOARD!$J$2=N7,DASHBOARD!$T$354,IF(DASHBOARD!$J$2=0,0,N54)))</f>
        <v/>
      </c>
      <c r="O54" s="383">
        <f>(IF(DASHBOARD!$J$2=O7,DASHBOARD!$T$354,IF(DASHBOARD!$J$2=0,0,O54)))</f>
        <v/>
      </c>
      <c r="P54" s="383">
        <f>(IF(DASHBOARD!$J$2=P7,DASHBOARD!$T$354,IF(DASHBOARD!$J$2=0,0,P54)))</f>
        <v/>
      </c>
      <c r="Q54" s="383">
        <f>(IF(DASHBOARD!$J$2=Q7,DASHBOARD!$T$354,IF(DASHBOARD!$J$2=0,0,Q54)))</f>
        <v/>
      </c>
      <c r="R54" s="383">
        <f>(IF(DASHBOARD!$J$2=R7,DASHBOARD!$T$354,IF(DASHBOARD!$J$2=0,0,R54)))</f>
        <v/>
      </c>
      <c r="S54" s="383">
        <f>(IF(DASHBOARD!$J$2=S7,DASHBOARD!$T$354,IF(DASHBOARD!$J$2=0,0,S54)))</f>
        <v/>
      </c>
      <c r="T54" s="383">
        <f>(IF(DASHBOARD!$J$2=T7,DASHBOARD!$T$354,IF(DASHBOARD!$J$2=0,0,T54)))</f>
        <v/>
      </c>
      <c r="U54" s="383">
        <f>(IF(DASHBOARD!$J$2=U7,DASHBOARD!$T$354,IF(DASHBOARD!$J$2=0,0,U54)))</f>
        <v/>
      </c>
      <c r="V54" s="383">
        <f>(IF(DASHBOARD!$J$2=V7,DASHBOARD!$T$354,IF(DASHBOARD!$J$2=0,0,V54)))</f>
        <v/>
      </c>
      <c r="W54" s="383">
        <f>(IF(DASHBOARD!$J$2=W7,DASHBOARD!$T$354,IF(DASHBOARD!$J$2=0,0,W54)))</f>
        <v/>
      </c>
      <c r="X54" s="383">
        <f>(IF(DASHBOARD!$J$2=X7,DASHBOARD!$T$354,IF(DASHBOARD!$J$2=0,0,X54)))</f>
        <v/>
      </c>
      <c r="Y54" s="383">
        <f>(IF(DASHBOARD!$J$2=Y7,DASHBOARD!$T$354,IF(DASHBOARD!$J$2=0,0,Y54)))</f>
        <v/>
      </c>
      <c r="Z54" s="383">
        <f>(IF(DASHBOARD!$J$2=Z7,DASHBOARD!$T$354,IF(DASHBOARD!$J$2=0,0,Z54)))</f>
        <v/>
      </c>
      <c r="AA54" s="383">
        <f>(IF(DASHBOARD!$J$2=AA7,DASHBOARD!$T$354,IF(DASHBOARD!$J$2=0,0,AA54)))</f>
        <v/>
      </c>
      <c r="AB54" s="383">
        <f>(IF(DASHBOARD!$J$2=AB7,DASHBOARD!$T$354,IF(DASHBOARD!$J$2=0,0,AB54)))</f>
        <v/>
      </c>
      <c r="AC54" s="383">
        <f>(IF(DASHBOARD!$J$2=AC7,DASHBOARD!$T$354,IF(DASHBOARD!$J$2=0,0,AC54)))</f>
        <v/>
      </c>
      <c r="AD54" s="383">
        <f>(IF(DASHBOARD!$J$2=AD7,DASHBOARD!$T$354,IF(DASHBOARD!$J$2=0,0,AD54)))</f>
        <v/>
      </c>
      <c r="AE54" s="383">
        <f>(IF(DASHBOARD!$J$2=AE7,DASHBOARD!$T$354,IF(DASHBOARD!$J$2=0,0,AE54)))</f>
        <v/>
      </c>
      <c r="AF54" s="383">
        <f>(IF(DASHBOARD!$J$2=AF7,DASHBOARD!$T$354,IF(DASHBOARD!$J$2=0,0,AF54)))</f>
        <v/>
      </c>
      <c r="AG54" s="383">
        <f>(IF(DASHBOARD!$J$2=AG7,DASHBOARD!$T$354,IF(DASHBOARD!$J$2=0,0,AG54)))</f>
        <v/>
      </c>
      <c r="AH54" s="383">
        <f>(IF(DASHBOARD!$J$2=AH7,DASHBOARD!$T$354,IF(DASHBOARD!$J$2=0,0,AH54)))</f>
        <v/>
      </c>
      <c r="AI54" s="383">
        <f>(IF(DASHBOARD!$J$2=AI7,DASHBOARD!$T$354,IF(DASHBOARD!$J$2=0,0,AI54)))</f>
        <v/>
      </c>
      <c r="AJ54" s="383">
        <f>(IF(DASHBOARD!$J$2=AJ7,DASHBOARD!$T$354,IF(DASHBOARD!$J$2=0,0,AJ54)))</f>
        <v/>
      </c>
      <c r="AK54" s="383">
        <f>(IF(DASHBOARD!$J$2=AK7,DASHBOARD!$T$354,IF(DASHBOARD!$J$2=0,0,AK54)))</f>
        <v/>
      </c>
      <c r="AL54" s="383">
        <f>(IF(DASHBOARD!$J$2=AL7,DASHBOARD!$T$354,IF(DASHBOARD!$J$2=0,0,AL54)))</f>
        <v/>
      </c>
      <c r="AM54" s="383">
        <f>(IF(DASHBOARD!$J$2=AM7,DASHBOARD!$T$354,IF(DASHBOARD!$J$2=0,0,AM54)))</f>
        <v/>
      </c>
      <c r="AN54" s="383">
        <f>(IF(DASHBOARD!$J$2=AN7,DASHBOARD!$T$354,IF(DASHBOARD!$J$2=0,0,AN54)))</f>
        <v/>
      </c>
      <c r="AO54" s="383">
        <f>(IF(DASHBOARD!$J$2=AO7,DASHBOARD!$T$354,IF(DASHBOARD!$J$2=0,0,AO54)))</f>
        <v/>
      </c>
      <c r="AP54" s="383">
        <f>(IF(DASHBOARD!$J$2=AP7,DASHBOARD!$T$354,IF(DASHBOARD!$J$2=0,0,AP54)))</f>
        <v/>
      </c>
      <c r="AQ54" s="383">
        <f>(IF(DASHBOARD!$J$2=AQ7,DASHBOARD!$T$354,IF(DASHBOARD!$J$2=0,0,AQ54)))</f>
        <v/>
      </c>
      <c r="AR54" s="383">
        <f>(IF(DASHBOARD!$J$2=AR7,DASHBOARD!$T$354,IF(DASHBOARD!$J$2=0,0,AR54)))</f>
        <v/>
      </c>
      <c r="AS54" s="383">
        <f>(IF(DASHBOARD!$J$2=AS7,DASHBOARD!$T$354,IF(DASHBOARD!$J$2=0,0,AS54)))</f>
        <v/>
      </c>
      <c r="AT54" s="383">
        <f>(IF(DASHBOARD!$J$2=AT7,DASHBOARD!$T$354,IF(DASHBOARD!$J$2=0,0,AT54)))</f>
        <v/>
      </c>
      <c r="AU54" s="383">
        <f>(IF(DASHBOARD!$J$2=AU7,DASHBOARD!$T$354,IF(DASHBOARD!$J$2=0,0,AU54)))</f>
        <v/>
      </c>
      <c r="AV54" s="383">
        <f>(IF(DASHBOARD!$J$2=AV7,DASHBOARD!$T$354,IF(DASHBOARD!$J$2=0,0,AV54)))</f>
        <v/>
      </c>
      <c r="AW54" s="383">
        <f>(IF(DASHBOARD!$J$2=AW7,DASHBOARD!$T$354,IF(DASHBOARD!$J$2=0,0,AW54)))</f>
        <v/>
      </c>
      <c r="AX54" s="383">
        <f>(IF(DASHBOARD!$J$2=AX7,DASHBOARD!$T$354,IF(DASHBOARD!$J$2=0,0,AX54)))</f>
        <v/>
      </c>
      <c r="AY54" s="383">
        <f>(IF(DASHBOARD!$J$2=AY7,DASHBOARD!$T$354,IF(DASHBOARD!$J$2=0,0,AY54)))</f>
        <v/>
      </c>
      <c r="AZ54" s="383">
        <f>(IF(DASHBOARD!$J$2=AZ7,DASHBOARD!$T$354,IF(DASHBOARD!$J$2=0,0,AZ54)))</f>
        <v/>
      </c>
      <c r="BA54" s="383">
        <f>(IF(DASHBOARD!$J$2=BA7,DASHBOARD!$T$354,IF(DASHBOARD!$J$2=0,0,BA54)))</f>
        <v/>
      </c>
      <c r="BB54" s="384">
        <f>IF(SUM(F54:BA54)&lt;&gt;0,AVERAGEIF(F54:BA54,"&gt;0",F54:BA54),0)</f>
        <v/>
      </c>
      <c r="BC54" s="147" t="n"/>
      <c r="BD54" s="385">
        <f>MAXA(F54:BA54)</f>
        <v/>
      </c>
      <c r="BE54" s="1461">
        <f>IF(BD54&lt;&gt;0,VLOOKUP(BD54,$F$10:$BA$10,MATCH(BD54,F54:BA54,0)),"")</f>
        <v/>
      </c>
      <c r="BF54" s="385">
        <f t="array" ref="BF54">MIN(IF(F54:BA54&gt;0,F54:BA54))</f>
        <v/>
      </c>
      <c r="BG54" s="1461">
        <f>IF(BF54&lt;&gt;0,VLOOKUP(BF54,$F$10:$BA$10,MATCH($BF54,$F54:$BA54,0)),"")</f>
        <v/>
      </c>
      <c r="BI54" s="1368">
        <f>HLOOKUP($BI$9,$S$10:$AI$444,1+$BL54,TRUE)</f>
        <v/>
      </c>
      <c r="BJ54" s="1369">
        <f>HLOOKUP($BJ$9,$AJ$10:$AW$444,1+$BL54,TRUE)</f>
        <v/>
      </c>
      <c r="BK54" s="151" t="n"/>
      <c r="BL54" s="387" t="n">
        <v>44</v>
      </c>
      <c r="BM54" s="389" t="n"/>
    </row>
    <row r="55" ht="20.25" customHeight="1" s="18" thickBot="1" thickTop="1">
      <c r="B55" s="1370" t="n"/>
      <c r="C55" s="1353" t="n"/>
      <c r="D55" s="1462" t="n"/>
      <c r="E55" s="388" t="inlineStr">
        <is>
          <t>Bolangi 1#2 150</t>
        </is>
      </c>
      <c r="F55" s="383">
        <f>(IF(DASHBOARD!$J$2=F7,DASHBOARD!$T$355,IF(DASHBOARD!$J$2=0,0,F55)))</f>
        <v/>
      </c>
      <c r="G55" s="383">
        <f>(IF(DASHBOARD!$J$2=G7,DASHBOARD!$T$355,IF(DASHBOARD!$J$2=0,0,G55)))</f>
        <v/>
      </c>
      <c r="H55" s="383">
        <f>(IF(DASHBOARD!$J$2=H7,DASHBOARD!$T$355,IF(DASHBOARD!$J$2=0,0,H55)))</f>
        <v/>
      </c>
      <c r="I55" s="383">
        <f>(IF(DASHBOARD!$J$2=I7,DASHBOARD!$T$355,IF(DASHBOARD!$J$2=0,0,I55)))</f>
        <v/>
      </c>
      <c r="J55" s="383">
        <f>(IF(DASHBOARD!$J$2=J7,DASHBOARD!$T$355,IF(DASHBOARD!$J$2=0,0,J55)))</f>
        <v/>
      </c>
      <c r="K55" s="383">
        <f>(IF(DASHBOARD!$J$2=K7,DASHBOARD!$T$355,IF(DASHBOARD!$J$2=0,0,K55)))</f>
        <v/>
      </c>
      <c r="L55" s="383">
        <f>(IF(DASHBOARD!$J$2=L7,DASHBOARD!$T$355,IF(DASHBOARD!$J$2=0,0,L55)))</f>
        <v/>
      </c>
      <c r="M55" s="383">
        <f>(IF(DASHBOARD!$J$2=M7,DASHBOARD!$T$355,IF(DASHBOARD!$J$2=0,0,M55)))</f>
        <v/>
      </c>
      <c r="N55" s="383">
        <f>(IF(DASHBOARD!$J$2=N7,DASHBOARD!$T$355,IF(DASHBOARD!$J$2=0,0,N55)))</f>
        <v/>
      </c>
      <c r="O55" s="383">
        <f>(IF(DASHBOARD!$J$2=O7,DASHBOARD!$T$355,IF(DASHBOARD!$J$2=0,0,O55)))</f>
        <v/>
      </c>
      <c r="P55" s="383">
        <f>(IF(DASHBOARD!$J$2=P7,DASHBOARD!$T$355,IF(DASHBOARD!$J$2=0,0,P55)))</f>
        <v/>
      </c>
      <c r="Q55" s="383">
        <f>(IF(DASHBOARD!$J$2=Q7,DASHBOARD!$T$355,IF(DASHBOARD!$J$2=0,0,Q55)))</f>
        <v/>
      </c>
      <c r="R55" s="383">
        <f>(IF(DASHBOARD!$J$2=R7,DASHBOARD!$T$355,IF(DASHBOARD!$J$2=0,0,R55)))</f>
        <v/>
      </c>
      <c r="S55" s="383">
        <f>(IF(DASHBOARD!$J$2=S7,DASHBOARD!$T$355,IF(DASHBOARD!$J$2=0,0,S55)))</f>
        <v/>
      </c>
      <c r="T55" s="383">
        <f>(IF(DASHBOARD!$J$2=T7,DASHBOARD!$T$355,IF(DASHBOARD!$J$2=0,0,T55)))</f>
        <v/>
      </c>
      <c r="U55" s="383">
        <f>(IF(DASHBOARD!$J$2=U7,DASHBOARD!$T$355,IF(DASHBOARD!$J$2=0,0,U55)))</f>
        <v/>
      </c>
      <c r="V55" s="383">
        <f>(IF(DASHBOARD!$J$2=V7,DASHBOARD!$T$355,IF(DASHBOARD!$J$2=0,0,V55)))</f>
        <v/>
      </c>
      <c r="W55" s="383">
        <f>(IF(DASHBOARD!$J$2=W7,DASHBOARD!$T$355,IF(DASHBOARD!$J$2=0,0,W55)))</f>
        <v/>
      </c>
      <c r="X55" s="383">
        <f>(IF(DASHBOARD!$J$2=X7,DASHBOARD!$T$355,IF(DASHBOARD!$J$2=0,0,X55)))</f>
        <v/>
      </c>
      <c r="Y55" s="383">
        <f>(IF(DASHBOARD!$J$2=Y7,DASHBOARD!$T$355,IF(DASHBOARD!$J$2=0,0,Y55)))</f>
        <v/>
      </c>
      <c r="Z55" s="383">
        <f>(IF(DASHBOARD!$J$2=Z7,DASHBOARD!$T$355,IF(DASHBOARD!$J$2=0,0,Z55)))</f>
        <v/>
      </c>
      <c r="AA55" s="383">
        <f>(IF(DASHBOARD!$J$2=AA7,DASHBOARD!$T$355,IF(DASHBOARD!$J$2=0,0,AA55)))</f>
        <v/>
      </c>
      <c r="AB55" s="383">
        <f>(IF(DASHBOARD!$J$2=AB7,DASHBOARD!$T$355,IF(DASHBOARD!$J$2=0,0,AB55)))</f>
        <v/>
      </c>
      <c r="AC55" s="383">
        <f>(IF(DASHBOARD!$J$2=AC7,DASHBOARD!$T$355,IF(DASHBOARD!$J$2=0,0,AC55)))</f>
        <v/>
      </c>
      <c r="AD55" s="383">
        <f>(IF(DASHBOARD!$J$2=AD7,DASHBOARD!$T$355,IF(DASHBOARD!$J$2=0,0,AD55)))</f>
        <v/>
      </c>
      <c r="AE55" s="383">
        <f>(IF(DASHBOARD!$J$2=AE7,DASHBOARD!$T$355,IF(DASHBOARD!$J$2=0,0,AE55)))</f>
        <v/>
      </c>
      <c r="AF55" s="383">
        <f>(IF(DASHBOARD!$J$2=AF7,DASHBOARD!$T$355,IF(DASHBOARD!$J$2=0,0,AF55)))</f>
        <v/>
      </c>
      <c r="AG55" s="383">
        <f>(IF(DASHBOARD!$J$2=AG7,DASHBOARD!$T$355,IF(DASHBOARD!$J$2=0,0,AG55)))</f>
        <v/>
      </c>
      <c r="AH55" s="383">
        <f>(IF(DASHBOARD!$J$2=AH7,DASHBOARD!$T$355,IF(DASHBOARD!$J$2=0,0,AH55)))</f>
        <v/>
      </c>
      <c r="AI55" s="383">
        <f>(IF(DASHBOARD!$J$2=AI7,DASHBOARD!$T$355,IF(DASHBOARD!$J$2=0,0,AI55)))</f>
        <v/>
      </c>
      <c r="AJ55" s="383">
        <f>(IF(DASHBOARD!$J$2=AJ7,DASHBOARD!$T$355,IF(DASHBOARD!$J$2=0,0,AJ55)))</f>
        <v/>
      </c>
      <c r="AK55" s="383">
        <f>(IF(DASHBOARD!$J$2=AK7,DASHBOARD!$T$355,IF(DASHBOARD!$J$2=0,0,AK55)))</f>
        <v/>
      </c>
      <c r="AL55" s="383">
        <f>(IF(DASHBOARD!$J$2=AL7,DASHBOARD!$T$355,IF(DASHBOARD!$J$2=0,0,AL55)))</f>
        <v/>
      </c>
      <c r="AM55" s="383">
        <f>(IF(DASHBOARD!$J$2=AM7,DASHBOARD!$T$355,IF(DASHBOARD!$J$2=0,0,AM55)))</f>
        <v/>
      </c>
      <c r="AN55" s="383">
        <f>(IF(DASHBOARD!$J$2=AN7,DASHBOARD!$T$355,IF(DASHBOARD!$J$2=0,0,AN55)))</f>
        <v/>
      </c>
      <c r="AO55" s="383">
        <f>(IF(DASHBOARD!$J$2=AO7,DASHBOARD!$T$355,IF(DASHBOARD!$J$2=0,0,AO55)))</f>
        <v/>
      </c>
      <c r="AP55" s="383">
        <f>(IF(DASHBOARD!$J$2=AP7,DASHBOARD!$T$355,IF(DASHBOARD!$J$2=0,0,AP55)))</f>
        <v/>
      </c>
      <c r="AQ55" s="383">
        <f>(IF(DASHBOARD!$J$2=AQ7,DASHBOARD!$T$355,IF(DASHBOARD!$J$2=0,0,AQ55)))</f>
        <v/>
      </c>
      <c r="AR55" s="383">
        <f>(IF(DASHBOARD!$J$2=AR7,DASHBOARD!$T$355,IF(DASHBOARD!$J$2=0,0,AR55)))</f>
        <v/>
      </c>
      <c r="AS55" s="383">
        <f>(IF(DASHBOARD!$J$2=AS7,DASHBOARD!$T$355,IF(DASHBOARD!$J$2=0,0,AS55)))</f>
        <v/>
      </c>
      <c r="AT55" s="383">
        <f>(IF(DASHBOARD!$J$2=AT7,DASHBOARD!$T$355,IF(DASHBOARD!$J$2=0,0,AT55)))</f>
        <v/>
      </c>
      <c r="AU55" s="383">
        <f>(IF(DASHBOARD!$J$2=AU7,DASHBOARD!$T$355,IF(DASHBOARD!$J$2=0,0,AU55)))</f>
        <v/>
      </c>
      <c r="AV55" s="383">
        <f>(IF(DASHBOARD!$J$2=AV7,DASHBOARD!$T$355,IF(DASHBOARD!$J$2=0,0,AV55)))</f>
        <v/>
      </c>
      <c r="AW55" s="383">
        <f>(IF(DASHBOARD!$J$2=AW7,DASHBOARD!$T$355,IF(DASHBOARD!$J$2=0,0,AW55)))</f>
        <v/>
      </c>
      <c r="AX55" s="383">
        <f>(IF(DASHBOARD!$J$2=AX7,DASHBOARD!$T$355,IF(DASHBOARD!$J$2=0,0,AX55)))</f>
        <v/>
      </c>
      <c r="AY55" s="383">
        <f>(IF(DASHBOARD!$J$2=AY7,DASHBOARD!$T$355,IF(DASHBOARD!$J$2=0,0,AY55)))</f>
        <v/>
      </c>
      <c r="AZ55" s="383">
        <f>(IF(DASHBOARD!$J$2=AZ7,DASHBOARD!$T$355,IF(DASHBOARD!$J$2=0,0,AZ55)))</f>
        <v/>
      </c>
      <c r="BA55" s="383">
        <f>(IF(DASHBOARD!$J$2=BA7,DASHBOARD!$T$355,IF(DASHBOARD!$J$2=0,0,BA55)))</f>
        <v/>
      </c>
      <c r="BB55" s="384">
        <f>IF(SUM(F55:BA55)&lt;&gt;0,AVERAGEIF(F55:BA55,"&gt;0",F55:BA55),0)</f>
        <v/>
      </c>
      <c r="BC55" s="147" t="n"/>
      <c r="BD55" s="385">
        <f>MAXA(F55:BA55)</f>
        <v/>
      </c>
      <c r="BE55" s="1461">
        <f>IF(BD55&lt;&gt;0,VLOOKUP(BD55,$F$10:$BA$10,MATCH(BD55,F55:BA55,0)),"")</f>
        <v/>
      </c>
      <c r="BF55" s="385">
        <f t="array" ref="BF55">MIN(IF(F55:BA55&gt;0,F55:BA55))</f>
        <v/>
      </c>
      <c r="BG55" s="1461">
        <f>IF(BF55&lt;&gt;0,VLOOKUP(BF55,$F$10:$BA$10,MATCH($BF55,$F55:$BA55,0)),"")</f>
        <v/>
      </c>
      <c r="BI55" s="1368">
        <f>HLOOKUP($BI$9,$S$10:$AI$444,1+$BL55,TRUE)</f>
        <v/>
      </c>
      <c r="BJ55" s="1369">
        <f>HLOOKUP($BJ$9,$AJ$10:$AW$444,1+$BL55,TRUE)</f>
        <v/>
      </c>
      <c r="BK55" s="151" t="n"/>
      <c r="BL55" s="387" t="n">
        <v>45</v>
      </c>
      <c r="BM55" s="389" t="n"/>
    </row>
    <row r="56" ht="20.25" customHeight="1" s="18" thickBot="1" thickTop="1">
      <c r="B56" s="1370" t="n"/>
      <c r="C56" s="1353" t="n"/>
      <c r="D56" s="1462" t="n"/>
      <c r="E56" s="388" t="inlineStr">
        <is>
          <t>Maros # 1, 150</t>
        </is>
      </c>
      <c r="F56" s="383">
        <f>(IF(DASHBOARD!$J$2=F7,DASHBOARD!$T$352,IF(DASHBOARD!$J$2=0,0,F56)))</f>
        <v/>
      </c>
      <c r="G56" s="383">
        <f>(IF(DASHBOARD!$J$2=G7,DASHBOARD!$T$352,IF(DASHBOARD!$J$2=0,0,G56)))</f>
        <v/>
      </c>
      <c r="H56" s="383">
        <f>(IF(DASHBOARD!$J$2=H7,DASHBOARD!$T$352,IF(DASHBOARD!$J$2=0,0,H56)))</f>
        <v/>
      </c>
      <c r="I56" s="383">
        <f>(IF(DASHBOARD!$J$2=I7,DASHBOARD!$T$352,IF(DASHBOARD!$J$2=0,0,I56)))</f>
        <v/>
      </c>
      <c r="J56" s="383">
        <f>(IF(DASHBOARD!$J$2=J7,DASHBOARD!$T$352,IF(DASHBOARD!$J$2=0,0,J56)))</f>
        <v/>
      </c>
      <c r="K56" s="383">
        <f>(IF(DASHBOARD!$J$2=K7,DASHBOARD!$T$352,IF(DASHBOARD!$J$2=0,0,K56)))</f>
        <v/>
      </c>
      <c r="L56" s="383">
        <f>(IF(DASHBOARD!$J$2=L7,DASHBOARD!$T$352,IF(DASHBOARD!$J$2=0,0,L56)))</f>
        <v/>
      </c>
      <c r="M56" s="383">
        <f>(IF(DASHBOARD!$J$2=M7,DASHBOARD!$T$352,IF(DASHBOARD!$J$2=0,0,M56)))</f>
        <v/>
      </c>
      <c r="N56" s="383">
        <f>(IF(DASHBOARD!$J$2=N7,DASHBOARD!$T$352,IF(DASHBOARD!$J$2=0,0,N56)))</f>
        <v/>
      </c>
      <c r="O56" s="383">
        <f>(IF(DASHBOARD!$J$2=O7,DASHBOARD!$T$352,IF(DASHBOARD!$J$2=0,0,O56)))</f>
        <v/>
      </c>
      <c r="P56" s="383">
        <f>(IF(DASHBOARD!$J$2=P7,DASHBOARD!$T$352,IF(DASHBOARD!$J$2=0,0,P56)))</f>
        <v/>
      </c>
      <c r="Q56" s="383">
        <f>(IF(DASHBOARD!$J$2=Q7,DASHBOARD!$T$352,IF(DASHBOARD!$J$2=0,0,Q56)))</f>
        <v/>
      </c>
      <c r="R56" s="383">
        <f>(IF(DASHBOARD!$J$2=R7,DASHBOARD!$T$352,IF(DASHBOARD!$J$2=0,0,R56)))</f>
        <v/>
      </c>
      <c r="S56" s="383">
        <f>(IF(DASHBOARD!$J$2=S7,DASHBOARD!$T$352,IF(DASHBOARD!$J$2=0,0,S56)))</f>
        <v/>
      </c>
      <c r="T56" s="383">
        <f>(IF(DASHBOARD!$J$2=T7,DASHBOARD!$T$352,IF(DASHBOARD!$J$2=0,0,T56)))</f>
        <v/>
      </c>
      <c r="U56" s="383">
        <f>(IF(DASHBOARD!$J$2=U7,DASHBOARD!$T$352,IF(DASHBOARD!$J$2=0,0,U56)))</f>
        <v/>
      </c>
      <c r="V56" s="383">
        <f>(IF(DASHBOARD!$J$2=V7,DASHBOARD!$T$352,IF(DASHBOARD!$J$2=0,0,V56)))</f>
        <v/>
      </c>
      <c r="W56" s="383">
        <f>(IF(DASHBOARD!$J$2=W7,DASHBOARD!$T$352,IF(DASHBOARD!$J$2=0,0,W56)))</f>
        <v/>
      </c>
      <c r="X56" s="383">
        <f>(IF(DASHBOARD!$J$2=X7,DASHBOARD!$T$352,IF(DASHBOARD!$J$2=0,0,X56)))</f>
        <v/>
      </c>
      <c r="Y56" s="383">
        <f>(IF(DASHBOARD!$J$2=Y7,DASHBOARD!$T$352,IF(DASHBOARD!$J$2=0,0,Y56)))</f>
        <v/>
      </c>
      <c r="Z56" s="383">
        <f>(IF(DASHBOARD!$J$2=Z7,DASHBOARD!$T$352,IF(DASHBOARD!$J$2=0,0,Z56)))</f>
        <v/>
      </c>
      <c r="AA56" s="383">
        <f>(IF(DASHBOARD!$J$2=AA7,DASHBOARD!$T$352,IF(DASHBOARD!$J$2=0,0,AA56)))</f>
        <v/>
      </c>
      <c r="AB56" s="383">
        <f>(IF(DASHBOARD!$J$2=AB7,DASHBOARD!$T$352,IF(DASHBOARD!$J$2=0,0,AB56)))</f>
        <v/>
      </c>
      <c r="AC56" s="383">
        <f>(IF(DASHBOARD!$J$2=AC7,DASHBOARD!$T$352,IF(DASHBOARD!$J$2=0,0,AC56)))</f>
        <v/>
      </c>
      <c r="AD56" s="383">
        <f>(IF(DASHBOARD!$J$2=AD7,DASHBOARD!$T$352,IF(DASHBOARD!$J$2=0,0,AD56)))</f>
        <v/>
      </c>
      <c r="AE56" s="383">
        <f>(IF(DASHBOARD!$J$2=AE7,DASHBOARD!$T$352,IF(DASHBOARD!$J$2=0,0,AE56)))</f>
        <v/>
      </c>
      <c r="AF56" s="383">
        <f>(IF(DASHBOARD!$J$2=AF7,DASHBOARD!$T$352,IF(DASHBOARD!$J$2=0,0,AF56)))</f>
        <v/>
      </c>
      <c r="AG56" s="383">
        <f>(IF(DASHBOARD!$J$2=AG7,DASHBOARD!$T$352,IF(DASHBOARD!$J$2=0,0,AG56)))</f>
        <v/>
      </c>
      <c r="AH56" s="383">
        <f>(IF(DASHBOARD!$J$2=AH7,DASHBOARD!$T$352,IF(DASHBOARD!$J$2=0,0,AH56)))</f>
        <v/>
      </c>
      <c r="AI56" s="383">
        <f>(IF(DASHBOARD!$J$2=AI7,DASHBOARD!$T$352,IF(DASHBOARD!$J$2=0,0,AI56)))</f>
        <v/>
      </c>
      <c r="AJ56" s="383">
        <f>(IF(DASHBOARD!$J$2=AJ7,DASHBOARD!$T$352,IF(DASHBOARD!$J$2=0,0,AJ56)))</f>
        <v/>
      </c>
      <c r="AK56" s="383">
        <f>(IF(DASHBOARD!$J$2=AK7,DASHBOARD!$T$352,IF(DASHBOARD!$J$2=0,0,AK56)))</f>
        <v/>
      </c>
      <c r="AL56" s="383">
        <f>(IF(DASHBOARD!$J$2=AL7,DASHBOARD!$T$352,IF(DASHBOARD!$J$2=0,0,AL56)))</f>
        <v/>
      </c>
      <c r="AM56" s="383">
        <f>(IF(DASHBOARD!$J$2=AM7,DASHBOARD!$T$352,IF(DASHBOARD!$J$2=0,0,AM56)))</f>
        <v/>
      </c>
      <c r="AN56" s="383">
        <f>(IF(DASHBOARD!$J$2=AN7,DASHBOARD!$T$352,IF(DASHBOARD!$J$2=0,0,AN56)))</f>
        <v/>
      </c>
      <c r="AO56" s="383">
        <f>(IF(DASHBOARD!$J$2=AO7,DASHBOARD!$T$352,IF(DASHBOARD!$J$2=0,0,AO56)))</f>
        <v/>
      </c>
      <c r="AP56" s="383">
        <f>(IF(DASHBOARD!$J$2=AP7,DASHBOARD!$T$352,IF(DASHBOARD!$J$2=0,0,AP56)))</f>
        <v/>
      </c>
      <c r="AQ56" s="383">
        <f>(IF(DASHBOARD!$J$2=AQ7,DASHBOARD!$T$352,IF(DASHBOARD!$J$2=0,0,AQ56)))</f>
        <v/>
      </c>
      <c r="AR56" s="383">
        <f>(IF(DASHBOARD!$J$2=AR7,DASHBOARD!$T$352,IF(DASHBOARD!$J$2=0,0,AR56)))</f>
        <v/>
      </c>
      <c r="AS56" s="383">
        <f>(IF(DASHBOARD!$J$2=AS7,DASHBOARD!$T$352,IF(DASHBOARD!$J$2=0,0,AS56)))</f>
        <v/>
      </c>
      <c r="AT56" s="383">
        <f>(IF(DASHBOARD!$J$2=AT7,DASHBOARD!$T$352,IF(DASHBOARD!$J$2=0,0,AT56)))</f>
        <v/>
      </c>
      <c r="AU56" s="383">
        <f>(IF(DASHBOARD!$J$2=AU7,DASHBOARD!$T$352,IF(DASHBOARD!$J$2=0,0,AU56)))</f>
        <v/>
      </c>
      <c r="AV56" s="383">
        <f>(IF(DASHBOARD!$J$2=AV7,DASHBOARD!$T$352,IF(DASHBOARD!$J$2=0,0,AV56)))</f>
        <v/>
      </c>
      <c r="AW56" s="383">
        <f>(IF(DASHBOARD!$J$2=AW7,DASHBOARD!$T$352,IF(DASHBOARD!$J$2=0,0,AW56)))</f>
        <v/>
      </c>
      <c r="AX56" s="383">
        <f>(IF(DASHBOARD!$J$2=AX7,DASHBOARD!$T$352,IF(DASHBOARD!$J$2=0,0,AX56)))</f>
        <v/>
      </c>
      <c r="AY56" s="383">
        <f>(IF(DASHBOARD!$J$2=AY7,DASHBOARD!$T$352,IF(DASHBOARD!$J$2=0,0,AY56)))</f>
        <v/>
      </c>
      <c r="AZ56" s="383">
        <f>(IF(DASHBOARD!$J$2=AZ7,DASHBOARD!$T$352,IF(DASHBOARD!$J$2=0,0,AZ56)))</f>
        <v/>
      </c>
      <c r="BA56" s="383">
        <f>(IF(DASHBOARD!$J$2=BA7,DASHBOARD!$T$352,IF(DASHBOARD!$J$2=0,0,BA56)))</f>
        <v/>
      </c>
      <c r="BB56" s="384">
        <f>IF(SUM(F56:BA56)&lt;&gt;0,AVERAGEIF(F56:BA56,"&gt;0",F56:BA56),0)</f>
        <v/>
      </c>
      <c r="BC56" s="147" t="n"/>
      <c r="BD56" s="385">
        <f>MAXA(F56:BA56)</f>
        <v/>
      </c>
      <c r="BE56" s="1461">
        <f>IF(BD56&lt;&gt;0,VLOOKUP(BD56,$F$10:$BA$10,MATCH(BD56,F56:BA56,0)),"")</f>
        <v/>
      </c>
      <c r="BF56" s="385">
        <f t="array" ref="BF56">MIN(IF(F56:BA56&gt;0,F56:BA56))</f>
        <v/>
      </c>
      <c r="BG56" s="1461">
        <f>IF(BF56&lt;&gt;0,VLOOKUP(BF56,$F$10:$BA$10,MATCH($BF56,$F56:$BA56,0)),"")</f>
        <v/>
      </c>
      <c r="BI56" s="1368">
        <f>HLOOKUP($BI$9,$S$10:$AI$444,1+$BL56,TRUE)</f>
        <v/>
      </c>
      <c r="BJ56" s="1369">
        <f>HLOOKUP($BJ$9,$AJ$10:$AW$444,1+$BL56,TRUE)</f>
        <v/>
      </c>
      <c r="BK56" s="151" t="n"/>
      <c r="BL56" s="387" t="n">
        <v>46</v>
      </c>
      <c r="BM56" s="389" t="n"/>
    </row>
    <row r="57" ht="20.25" customHeight="1" s="18" thickBot="1" thickTop="1">
      <c r="B57" s="1370" t="n"/>
      <c r="C57" s="1353" t="n"/>
      <c r="D57" s="1463" t="n"/>
      <c r="E57" s="388" t="inlineStr">
        <is>
          <t>Maros # 2, 150</t>
        </is>
      </c>
      <c r="F57" s="383">
        <f>(IF(DASHBOARD!$J$2=F7,DASHBOARD!$T$353,IF(DASHBOARD!$J$2=0,0,F57)))</f>
        <v/>
      </c>
      <c r="G57" s="383">
        <f>(IF(DASHBOARD!$J$2=G7,DASHBOARD!$T$353,IF(DASHBOARD!$J$2=0,0,G57)))</f>
        <v/>
      </c>
      <c r="H57" s="383">
        <f>(IF(DASHBOARD!$J$2=H7,DASHBOARD!$T$353,IF(DASHBOARD!$J$2=0,0,H57)))</f>
        <v/>
      </c>
      <c r="I57" s="383">
        <f>(IF(DASHBOARD!$J$2=I7,DASHBOARD!$T$353,IF(DASHBOARD!$J$2=0,0,I57)))</f>
        <v/>
      </c>
      <c r="J57" s="383">
        <f>(IF(DASHBOARD!$J$2=J7,DASHBOARD!$T$353,IF(DASHBOARD!$J$2=0,0,J57)))</f>
        <v/>
      </c>
      <c r="K57" s="383">
        <f>(IF(DASHBOARD!$J$2=K7,DASHBOARD!$T$353,IF(DASHBOARD!$J$2=0,0,K57)))</f>
        <v/>
      </c>
      <c r="L57" s="383">
        <f>(IF(DASHBOARD!$J$2=L7,DASHBOARD!$T$353,IF(DASHBOARD!$J$2=0,0,L57)))</f>
        <v/>
      </c>
      <c r="M57" s="383">
        <f>(IF(DASHBOARD!$J$2=M7,DASHBOARD!$T$353,IF(DASHBOARD!$J$2=0,0,M57)))</f>
        <v/>
      </c>
      <c r="N57" s="383">
        <f>(IF(DASHBOARD!$J$2=N7,DASHBOARD!$T$353,IF(DASHBOARD!$J$2=0,0,N57)))</f>
        <v/>
      </c>
      <c r="O57" s="383">
        <f>(IF(DASHBOARD!$J$2=O7,DASHBOARD!$T$353,IF(DASHBOARD!$J$2=0,0,O57)))</f>
        <v/>
      </c>
      <c r="P57" s="383">
        <f>(IF(DASHBOARD!$J$2=P7,DASHBOARD!$T$353,IF(DASHBOARD!$J$2=0,0,P57)))</f>
        <v/>
      </c>
      <c r="Q57" s="383">
        <f>(IF(DASHBOARD!$J$2=Q7,DASHBOARD!$T$353,IF(DASHBOARD!$J$2=0,0,Q57)))</f>
        <v/>
      </c>
      <c r="R57" s="383">
        <f>(IF(DASHBOARD!$J$2=R7,DASHBOARD!$T$353,IF(DASHBOARD!$J$2=0,0,R57)))</f>
        <v/>
      </c>
      <c r="S57" s="383">
        <f>(IF(DASHBOARD!$J$2=S7,DASHBOARD!$T$353,IF(DASHBOARD!$J$2=0,0,S57)))</f>
        <v/>
      </c>
      <c r="T57" s="383">
        <f>(IF(DASHBOARD!$J$2=T7,DASHBOARD!$T$353,IF(DASHBOARD!$J$2=0,0,T57)))</f>
        <v/>
      </c>
      <c r="U57" s="383">
        <f>(IF(DASHBOARD!$J$2=U7,DASHBOARD!$T$353,IF(DASHBOARD!$J$2=0,0,U57)))</f>
        <v/>
      </c>
      <c r="V57" s="383">
        <f>(IF(DASHBOARD!$J$2=V7,DASHBOARD!$T$353,IF(DASHBOARD!$J$2=0,0,V57)))</f>
        <v/>
      </c>
      <c r="W57" s="383">
        <f>(IF(DASHBOARD!$J$2=W7,DASHBOARD!$T$353,IF(DASHBOARD!$J$2=0,0,W57)))</f>
        <v/>
      </c>
      <c r="X57" s="383">
        <f>(IF(DASHBOARD!$J$2=X7,DASHBOARD!$T$353,IF(DASHBOARD!$J$2=0,0,X57)))</f>
        <v/>
      </c>
      <c r="Y57" s="383">
        <f>(IF(DASHBOARD!$J$2=Y7,DASHBOARD!$T$353,IF(DASHBOARD!$J$2=0,0,Y57)))</f>
        <v/>
      </c>
      <c r="Z57" s="383">
        <f>(IF(DASHBOARD!$J$2=Z7,DASHBOARD!$T$353,IF(DASHBOARD!$J$2=0,0,Z57)))</f>
        <v/>
      </c>
      <c r="AA57" s="383">
        <f>(IF(DASHBOARD!$J$2=AA7,DASHBOARD!$T$353,IF(DASHBOARD!$J$2=0,0,AA57)))</f>
        <v/>
      </c>
      <c r="AB57" s="383">
        <f>(IF(DASHBOARD!$J$2=AB7,DASHBOARD!$T$353,IF(DASHBOARD!$J$2=0,0,AB57)))</f>
        <v/>
      </c>
      <c r="AC57" s="383">
        <f>(IF(DASHBOARD!$J$2=AC7,DASHBOARD!$T$353,IF(DASHBOARD!$J$2=0,0,AC57)))</f>
        <v/>
      </c>
      <c r="AD57" s="383">
        <f>(IF(DASHBOARD!$J$2=AD7,DASHBOARD!$T$353,IF(DASHBOARD!$J$2=0,0,AD57)))</f>
        <v/>
      </c>
      <c r="AE57" s="383">
        <f>(IF(DASHBOARD!$J$2=AE7,DASHBOARD!$T$353,IF(DASHBOARD!$J$2=0,0,AE57)))</f>
        <v/>
      </c>
      <c r="AF57" s="383">
        <f>(IF(DASHBOARD!$J$2=AF7,DASHBOARD!$T$353,IF(DASHBOARD!$J$2=0,0,AF57)))</f>
        <v/>
      </c>
      <c r="AG57" s="383">
        <f>(IF(DASHBOARD!$J$2=AG7,DASHBOARD!$T$353,IF(DASHBOARD!$J$2=0,0,AG57)))</f>
        <v/>
      </c>
      <c r="AH57" s="383">
        <f>(IF(DASHBOARD!$J$2=AH7,DASHBOARD!$T$353,IF(DASHBOARD!$J$2=0,0,AH57)))</f>
        <v/>
      </c>
      <c r="AI57" s="383">
        <f>(IF(DASHBOARD!$J$2=AI7,DASHBOARD!$T$353,IF(DASHBOARD!$J$2=0,0,AI57)))</f>
        <v/>
      </c>
      <c r="AJ57" s="383">
        <f>(IF(DASHBOARD!$J$2=AJ7,DASHBOARD!$T$353,IF(DASHBOARD!$J$2=0,0,AJ57)))</f>
        <v/>
      </c>
      <c r="AK57" s="383">
        <f>(IF(DASHBOARD!$J$2=AK7,DASHBOARD!$T$353,IF(DASHBOARD!$J$2=0,0,AK57)))</f>
        <v/>
      </c>
      <c r="AL57" s="383">
        <f>(IF(DASHBOARD!$J$2=AL7,DASHBOARD!$T$353,IF(DASHBOARD!$J$2=0,0,AL57)))</f>
        <v/>
      </c>
      <c r="AM57" s="383">
        <f>(IF(DASHBOARD!$J$2=AM7,DASHBOARD!$T$353,IF(DASHBOARD!$J$2=0,0,AM57)))</f>
        <v/>
      </c>
      <c r="AN57" s="383">
        <f>(IF(DASHBOARD!$J$2=AN7,DASHBOARD!$T$353,IF(DASHBOARD!$J$2=0,0,AN57)))</f>
        <v/>
      </c>
      <c r="AO57" s="383">
        <f>(IF(DASHBOARD!$J$2=AO7,DASHBOARD!$T$353,IF(DASHBOARD!$J$2=0,0,AO57)))</f>
        <v/>
      </c>
      <c r="AP57" s="383">
        <f>(IF(DASHBOARD!$J$2=AP7,DASHBOARD!$T$353,IF(DASHBOARD!$J$2=0,0,AP57)))</f>
        <v/>
      </c>
      <c r="AQ57" s="383">
        <f>(IF(DASHBOARD!$J$2=AQ7,DASHBOARD!$T$353,IF(DASHBOARD!$J$2=0,0,AQ57)))</f>
        <v/>
      </c>
      <c r="AR57" s="383">
        <f>(IF(DASHBOARD!$J$2=AR7,DASHBOARD!$T$353,IF(DASHBOARD!$J$2=0,0,AR57)))</f>
        <v/>
      </c>
      <c r="AS57" s="383">
        <f>(IF(DASHBOARD!$J$2=AS7,DASHBOARD!$T$353,IF(DASHBOARD!$J$2=0,0,AS57)))</f>
        <v/>
      </c>
      <c r="AT57" s="383">
        <f>(IF(DASHBOARD!$J$2=AT7,DASHBOARD!$T$353,IF(DASHBOARD!$J$2=0,0,AT57)))</f>
        <v/>
      </c>
      <c r="AU57" s="383">
        <f>(IF(DASHBOARD!$J$2=AU7,DASHBOARD!$T$353,IF(DASHBOARD!$J$2=0,0,AU57)))</f>
        <v/>
      </c>
      <c r="AV57" s="383">
        <f>(IF(DASHBOARD!$J$2=AV7,DASHBOARD!$T$353,IF(DASHBOARD!$J$2=0,0,AV57)))</f>
        <v/>
      </c>
      <c r="AW57" s="383">
        <f>(IF(DASHBOARD!$J$2=AW7,DASHBOARD!$T$353,IF(DASHBOARD!$J$2=0,0,AW57)))</f>
        <v/>
      </c>
      <c r="AX57" s="383">
        <f>(IF(DASHBOARD!$J$2=AX7,DASHBOARD!$T$353,IF(DASHBOARD!$J$2=0,0,AX57)))</f>
        <v/>
      </c>
      <c r="AY57" s="383">
        <f>(IF(DASHBOARD!$J$2=AY7,DASHBOARD!$T$353,IF(DASHBOARD!$J$2=0,0,AY57)))</f>
        <v/>
      </c>
      <c r="AZ57" s="383">
        <f>(IF(DASHBOARD!$J$2=AZ7,DASHBOARD!$T$353,IF(DASHBOARD!$J$2=0,0,AZ57)))</f>
        <v/>
      </c>
      <c r="BA57" s="383">
        <f>(IF(DASHBOARD!$J$2=BA7,DASHBOARD!$T$353,IF(DASHBOARD!$J$2=0,0,BA57)))</f>
        <v/>
      </c>
      <c r="BB57" s="384">
        <f>IF(SUM(F57:BA57)&lt;&gt;0,AVERAGEIF(F57:BA57,"&gt;0",F57:BA57),0)</f>
        <v/>
      </c>
      <c r="BC57" s="147" t="n"/>
      <c r="BD57" s="385">
        <f>MAXA(F57:BA57)</f>
        <v/>
      </c>
      <c r="BE57" s="1461">
        <f>IF(BD57&lt;&gt;0,VLOOKUP(BD57,$F$10:$BA$10,MATCH(BD57,F57:BA57,0)),"")</f>
        <v/>
      </c>
      <c r="BF57" s="385">
        <f t="array" ref="BF57">MIN(IF(F57:BA57&gt;0,F57:BA57))</f>
        <v/>
      </c>
      <c r="BG57" s="1461">
        <f>IF(BF57&lt;&gt;0,VLOOKUP(BF57,$F$10:$BA$10,MATCH($BF57,$F57:$BA57,0)),"")</f>
        <v/>
      </c>
      <c r="BI57" s="1368">
        <f>HLOOKUP($BI$9,$S$10:$AI$444,1+$BL57,TRUE)</f>
        <v/>
      </c>
      <c r="BJ57" s="1369">
        <f>HLOOKUP($BJ$9,$AJ$10:$AW$444,1+$BL57,TRUE)</f>
        <v/>
      </c>
      <c r="BK57" s="151" t="n"/>
      <c r="BL57" s="387" t="n">
        <v>47</v>
      </c>
      <c r="BM57" s="389" t="n"/>
    </row>
    <row r="58" ht="20.25" customHeight="1" s="18" thickBot="1" thickTop="1">
      <c r="B58" s="1370" t="n"/>
      <c r="C58" s="1353" t="n"/>
      <c r="D58" s="390" t="n"/>
      <c r="E58" s="388" t="n"/>
      <c r="F58" s="383" t="n"/>
      <c r="G58" s="383" t="n"/>
      <c r="H58" s="383" t="n"/>
      <c r="I58" s="383" t="n"/>
      <c r="J58" s="383" t="n"/>
      <c r="K58" s="383" t="n"/>
      <c r="L58" s="383" t="n"/>
      <c r="M58" s="383" t="n"/>
      <c r="N58" s="383" t="n"/>
      <c r="O58" s="383" t="n"/>
      <c r="P58" s="383" t="n"/>
      <c r="Q58" s="383" t="n"/>
      <c r="R58" s="383" t="n"/>
      <c r="S58" s="383" t="n"/>
      <c r="T58" s="383" t="n"/>
      <c r="U58" s="383" t="n"/>
      <c r="V58" s="383" t="n"/>
      <c r="W58" s="383" t="n"/>
      <c r="X58" s="383" t="n"/>
      <c r="Y58" s="383" t="n"/>
      <c r="Z58" s="383" t="n"/>
      <c r="AA58" s="383" t="n"/>
      <c r="AB58" s="383" t="n"/>
      <c r="AC58" s="383" t="n"/>
      <c r="AD58" s="383" t="n"/>
      <c r="AE58" s="383" t="n"/>
      <c r="AF58" s="383" t="n"/>
      <c r="AG58" s="383" t="n"/>
      <c r="AH58" s="383" t="n"/>
      <c r="AI58" s="383" t="n"/>
      <c r="AJ58" s="383" t="n"/>
      <c r="AK58" s="383" t="n"/>
      <c r="AL58" s="383" t="n"/>
      <c r="AM58" s="383" t="n"/>
      <c r="AN58" s="383" t="n"/>
      <c r="AO58" s="383" t="n"/>
      <c r="AP58" s="383" t="n"/>
      <c r="AQ58" s="383" t="n"/>
      <c r="AR58" s="383" t="n"/>
      <c r="AS58" s="383" t="n"/>
      <c r="AT58" s="383" t="n"/>
      <c r="AU58" s="383" t="n"/>
      <c r="AV58" s="383" t="n"/>
      <c r="AW58" s="383" t="n"/>
      <c r="AX58" s="383" t="n"/>
      <c r="AY58" s="383" t="n"/>
      <c r="AZ58" s="383" t="n"/>
      <c r="BA58" s="383" t="n"/>
      <c r="BB58" s="384" t="n"/>
      <c r="BC58" s="147" t="n"/>
      <c r="BD58" s="642" t="n"/>
      <c r="BE58" s="1465" t="n"/>
      <c r="BF58" s="642" t="n"/>
      <c r="BG58" s="1465" t="n"/>
      <c r="BI58" s="1466" t="n"/>
      <c r="BJ58" s="1467" t="n"/>
      <c r="BK58" s="151" t="n"/>
      <c r="BL58" s="387" t="n"/>
      <c r="BM58" s="389" t="n"/>
    </row>
    <row r="59" ht="20.25" customHeight="1" s="18" thickBot="1" thickTop="1">
      <c r="B59" s="1370" t="n"/>
      <c r="C59" s="1353" t="n"/>
      <c r="D59" s="1464" t="inlineStr">
        <is>
          <t>Bosowa 150</t>
        </is>
      </c>
      <c r="E59" s="388" t="inlineStr">
        <is>
          <t>Tello #1,150</t>
        </is>
      </c>
      <c r="F59" s="383">
        <f>(IF(DASHBOARD!$J$2=F7,DASHBOARD!$T$278,IF(DASHBOARD!$J$2=0,0,F59)))</f>
        <v/>
      </c>
      <c r="G59" s="383">
        <f>(IF(DASHBOARD!$J$2=G7,DASHBOARD!$T$278,IF(DASHBOARD!$J$2=0,0,G59)))</f>
        <v/>
      </c>
      <c r="H59" s="383">
        <f>(IF(DASHBOARD!$J$2=H7,DASHBOARD!$T$278,IF(DASHBOARD!$J$2=0,0,H59)))</f>
        <v/>
      </c>
      <c r="I59" s="383">
        <f>(IF(DASHBOARD!$J$2=I7,DASHBOARD!$T$278,IF(DASHBOARD!$J$2=0,0,I59)))</f>
        <v/>
      </c>
      <c r="J59" s="383">
        <f>(IF(DASHBOARD!$J$2=J7,DASHBOARD!$T$278,IF(DASHBOARD!$J$2=0,0,J59)))</f>
        <v/>
      </c>
      <c r="K59" s="383">
        <f>(IF(DASHBOARD!$J$2=K7,DASHBOARD!$T$278,IF(DASHBOARD!$J$2=0,0,K59)))</f>
        <v/>
      </c>
      <c r="L59" s="383">
        <f>(IF(DASHBOARD!$J$2=L7,DASHBOARD!$T$278,IF(DASHBOARD!$J$2=0,0,L59)))</f>
        <v/>
      </c>
      <c r="M59" s="383">
        <f>(IF(DASHBOARD!$J$2=M7,DASHBOARD!$T$278,IF(DASHBOARD!$J$2=0,0,M59)))</f>
        <v/>
      </c>
      <c r="N59" s="383">
        <f>(IF(DASHBOARD!$J$2=N7,DASHBOARD!$T$278,IF(DASHBOARD!$J$2=0,0,N59)))</f>
        <v/>
      </c>
      <c r="O59" s="383">
        <f>(IF(DASHBOARD!$J$2=O7,DASHBOARD!$T$278,IF(DASHBOARD!$J$2=0,0,O59)))</f>
        <v/>
      </c>
      <c r="P59" s="383">
        <f>(IF(DASHBOARD!$J$2=P7,DASHBOARD!$T$278,IF(DASHBOARD!$J$2=0,0,P59)))</f>
        <v/>
      </c>
      <c r="Q59" s="383">
        <f>(IF(DASHBOARD!$J$2=Q7,DASHBOARD!$T$278,IF(DASHBOARD!$J$2=0,0,Q59)))</f>
        <v/>
      </c>
      <c r="R59" s="383">
        <f>(IF(DASHBOARD!$J$2=R7,DASHBOARD!$T$278,IF(DASHBOARD!$J$2=0,0,R59)))</f>
        <v/>
      </c>
      <c r="S59" s="383">
        <f>(IF(DASHBOARD!$J$2=S7,DASHBOARD!$T$278,IF(DASHBOARD!$J$2=0,0,S59)))</f>
        <v/>
      </c>
      <c r="T59" s="383">
        <f>(IF(DASHBOARD!$J$2=T7,DASHBOARD!$T$278,IF(DASHBOARD!$J$2=0,0,T59)))</f>
        <v/>
      </c>
      <c r="U59" s="383">
        <f>(IF(DASHBOARD!$J$2=U7,DASHBOARD!$T$278,IF(DASHBOARD!$J$2=0,0,U59)))</f>
        <v/>
      </c>
      <c r="V59" s="383">
        <f>(IF(DASHBOARD!$J$2=V7,DASHBOARD!$T$278,IF(DASHBOARD!$J$2=0,0,V59)))</f>
        <v/>
      </c>
      <c r="W59" s="383">
        <f>(IF(DASHBOARD!$J$2=W7,DASHBOARD!$T$278,IF(DASHBOARD!$J$2=0,0,W59)))</f>
        <v/>
      </c>
      <c r="X59" s="383">
        <f>(IF(DASHBOARD!$J$2=X7,DASHBOARD!$T$278,IF(DASHBOARD!$J$2=0,0,X59)))</f>
        <v/>
      </c>
      <c r="Y59" s="383">
        <f>(IF(DASHBOARD!$J$2=Y7,DASHBOARD!$T$278,IF(DASHBOARD!$J$2=0,0,Y59)))</f>
        <v/>
      </c>
      <c r="Z59" s="383">
        <f>(IF(DASHBOARD!$J$2=Z7,DASHBOARD!$T$278,IF(DASHBOARD!$J$2=0,0,Z59)))</f>
        <v/>
      </c>
      <c r="AA59" s="383">
        <f>(IF(DASHBOARD!$J$2=AA7,DASHBOARD!$T$278,IF(DASHBOARD!$J$2=0,0,AA59)))</f>
        <v/>
      </c>
      <c r="AB59" s="383">
        <f>(IF(DASHBOARD!$J$2=AB7,DASHBOARD!$T$278,IF(DASHBOARD!$J$2=0,0,AB59)))</f>
        <v/>
      </c>
      <c r="AC59" s="383">
        <f>(IF(DASHBOARD!$J$2=AC7,DASHBOARD!$T$278,IF(DASHBOARD!$J$2=0,0,AC59)))</f>
        <v/>
      </c>
      <c r="AD59" s="383">
        <f>(IF(DASHBOARD!$J$2=AD7,DASHBOARD!$T$278,IF(DASHBOARD!$J$2=0,0,AD59)))</f>
        <v/>
      </c>
      <c r="AE59" s="383">
        <f>(IF(DASHBOARD!$J$2=AE7,DASHBOARD!$T$278,IF(DASHBOARD!$J$2=0,0,AE59)))</f>
        <v/>
      </c>
      <c r="AF59" s="383">
        <f>(IF(DASHBOARD!$J$2=AF7,DASHBOARD!$T$278,IF(DASHBOARD!$J$2=0,0,AF59)))</f>
        <v/>
      </c>
      <c r="AG59" s="383">
        <f>(IF(DASHBOARD!$J$2=AG7,DASHBOARD!$T$278,IF(DASHBOARD!$J$2=0,0,AG59)))</f>
        <v/>
      </c>
      <c r="AH59" s="383">
        <f>(IF(DASHBOARD!$J$2=AH7,DASHBOARD!$T$278,IF(DASHBOARD!$J$2=0,0,AH59)))</f>
        <v/>
      </c>
      <c r="AI59" s="383">
        <f>(IF(DASHBOARD!$J$2=AI7,DASHBOARD!$T$278,IF(DASHBOARD!$J$2=0,0,AI59)))</f>
        <v/>
      </c>
      <c r="AJ59" s="383">
        <f>(IF(DASHBOARD!$J$2=AJ7,DASHBOARD!$T$278,IF(DASHBOARD!$J$2=0,0,AJ59)))</f>
        <v/>
      </c>
      <c r="AK59" s="383">
        <f>(IF(DASHBOARD!$J$2=AK7,DASHBOARD!$T$278,IF(DASHBOARD!$J$2=0,0,AK59)))</f>
        <v/>
      </c>
      <c r="AL59" s="383">
        <f>(IF(DASHBOARD!$J$2=AL7,DASHBOARD!$T$278,IF(DASHBOARD!$J$2=0,0,AL59)))</f>
        <v/>
      </c>
      <c r="AM59" s="383">
        <f>(IF(DASHBOARD!$J$2=AM7,DASHBOARD!$T$278,IF(DASHBOARD!$J$2=0,0,AM59)))</f>
        <v/>
      </c>
      <c r="AN59" s="383">
        <f>(IF(DASHBOARD!$J$2=AN7,DASHBOARD!$T$278,IF(DASHBOARD!$J$2=0,0,AN59)))</f>
        <v/>
      </c>
      <c r="AO59" s="383">
        <f>(IF(DASHBOARD!$J$2=AO7,DASHBOARD!$T$278,IF(DASHBOARD!$J$2=0,0,AO59)))</f>
        <v/>
      </c>
      <c r="AP59" s="383">
        <f>(IF(DASHBOARD!$J$2=AP7,DASHBOARD!$T$278,IF(DASHBOARD!$J$2=0,0,AP59)))</f>
        <v/>
      </c>
      <c r="AQ59" s="383">
        <f>(IF(DASHBOARD!$J$2=AQ7,DASHBOARD!$T$278,IF(DASHBOARD!$J$2=0,0,AQ59)))</f>
        <v/>
      </c>
      <c r="AR59" s="383">
        <f>(IF(DASHBOARD!$J$2=AR7,DASHBOARD!$T$278,IF(DASHBOARD!$J$2=0,0,AR59)))</f>
        <v/>
      </c>
      <c r="AS59" s="383">
        <f>(IF(DASHBOARD!$J$2=AS7,DASHBOARD!$T$278,IF(DASHBOARD!$J$2=0,0,AS59)))</f>
        <v/>
      </c>
      <c r="AT59" s="383">
        <f>(IF(DASHBOARD!$J$2=AT7,DASHBOARD!$T$278,IF(DASHBOARD!$J$2=0,0,AT59)))</f>
        <v/>
      </c>
      <c r="AU59" s="383">
        <f>(IF(DASHBOARD!$J$2=AU7,DASHBOARD!$T$278,IF(DASHBOARD!$J$2=0,0,AU59)))</f>
        <v/>
      </c>
      <c r="AV59" s="383">
        <f>(IF(DASHBOARD!$J$2=AV7,DASHBOARD!$T$278,IF(DASHBOARD!$J$2=0,0,AV59)))</f>
        <v/>
      </c>
      <c r="AW59" s="383">
        <f>(IF(DASHBOARD!$J$2=AW7,DASHBOARD!$T$278,IF(DASHBOARD!$J$2=0,0,AW59)))</f>
        <v/>
      </c>
      <c r="AX59" s="383">
        <f>(IF(DASHBOARD!$J$2=AX7,DASHBOARD!$T$278,IF(DASHBOARD!$J$2=0,0,AX59)))</f>
        <v/>
      </c>
      <c r="AY59" s="383">
        <f>(IF(DASHBOARD!$J$2=AY7,DASHBOARD!$T$278,IF(DASHBOARD!$J$2=0,0,AY59)))</f>
        <v/>
      </c>
      <c r="AZ59" s="383">
        <f>(IF(DASHBOARD!$J$2=AZ7,DASHBOARD!$T$278,IF(DASHBOARD!$J$2=0,0,AZ59)))</f>
        <v/>
      </c>
      <c r="BA59" s="383">
        <f>(IF(DASHBOARD!$J$2=BA7,DASHBOARD!$T$278,IF(DASHBOARD!$J$2=0,0,BA59)))</f>
        <v/>
      </c>
      <c r="BB59" s="384">
        <f>IF(SUM(F59:BA59)&lt;&gt;0,AVERAGEIF(F59:BA59,"&gt;0",F59:BA59),0)</f>
        <v/>
      </c>
      <c r="BC59" s="147" t="n"/>
      <c r="BD59" s="385">
        <f>MAXA(F59:BA59)</f>
        <v/>
      </c>
      <c r="BE59" s="1461">
        <f>IF(BD59&lt;&gt;0,VLOOKUP(BD59,$F$10:$BA$10,MATCH(BD59,F59:BA59,0)),"")</f>
        <v/>
      </c>
      <c r="BF59" s="385">
        <f t="array" ref="BF59">MIN(IF(F59:BA59&gt;0,F59:BA59))</f>
        <v/>
      </c>
      <c r="BG59" s="1461">
        <f>IF(BF59&lt;&gt;0,VLOOKUP(BF59,$F$10:$BA$10,MATCH($BF59,$F59:$BA59,0)),"")</f>
        <v/>
      </c>
      <c r="BI59" s="1368">
        <f>HLOOKUP($BI$9,$S$10:$AI$444,1+$BL59,TRUE)</f>
        <v/>
      </c>
      <c r="BJ59" s="1369">
        <f>HLOOKUP($BJ$9,$AJ$10:$AW$444,1+$BL59,TRUE)</f>
        <v/>
      </c>
      <c r="BK59" s="151" t="n"/>
      <c r="BL59" s="387" t="n"/>
      <c r="BM59" s="389" t="n"/>
    </row>
    <row r="60" ht="20.25" customHeight="1" s="18" thickBot="1" thickTop="1">
      <c r="B60" s="1370" t="n"/>
      <c r="C60" s="1353" t="n"/>
      <c r="D60" s="1463" t="n"/>
      <c r="E60" s="388" t="inlineStr">
        <is>
          <t>Pangkep #1, 150</t>
        </is>
      </c>
      <c r="F60" s="383">
        <f>(IF(DASHBOARD!$J$2=F7,DASHBOARD!$T$279,IF(DASHBOARD!$J$2=0,0,F60)))</f>
        <v/>
      </c>
      <c r="G60" s="383">
        <f>(IF(DASHBOARD!$J$2=G7,DASHBOARD!$T$279,IF(DASHBOARD!$J$2=0,0,G60)))</f>
        <v/>
      </c>
      <c r="H60" s="383">
        <f>(IF(DASHBOARD!$J$2=H7,DASHBOARD!$T$279,IF(DASHBOARD!$J$2=0,0,H60)))</f>
        <v/>
      </c>
      <c r="I60" s="383">
        <f>(IF(DASHBOARD!$J$2=I7,DASHBOARD!$T$279,IF(DASHBOARD!$J$2=0,0,I60)))</f>
        <v/>
      </c>
      <c r="J60" s="383">
        <f>(IF(DASHBOARD!$J$2=J7,DASHBOARD!$T$279,IF(DASHBOARD!$J$2=0,0,J60)))</f>
        <v/>
      </c>
      <c r="K60" s="383">
        <f>(IF(DASHBOARD!$J$2=K7,DASHBOARD!$T$279,IF(DASHBOARD!$J$2=0,0,K60)))</f>
        <v/>
      </c>
      <c r="L60" s="383">
        <f>(IF(DASHBOARD!$J$2=L7,DASHBOARD!$T$279,IF(DASHBOARD!$J$2=0,0,L60)))</f>
        <v/>
      </c>
      <c r="M60" s="383">
        <f>(IF(DASHBOARD!$J$2=M7,DASHBOARD!$T$279,IF(DASHBOARD!$J$2=0,0,M60)))</f>
        <v/>
      </c>
      <c r="N60" s="383">
        <f>(IF(DASHBOARD!$J$2=N7,DASHBOARD!$T$279,IF(DASHBOARD!$J$2=0,0,N60)))</f>
        <v/>
      </c>
      <c r="O60" s="383">
        <f>(IF(DASHBOARD!$J$2=O7,DASHBOARD!$T$279,IF(DASHBOARD!$J$2=0,0,O60)))</f>
        <v/>
      </c>
      <c r="P60" s="383">
        <f>(IF(DASHBOARD!$J$2=P7,DASHBOARD!$T$279,IF(DASHBOARD!$J$2=0,0,P60)))</f>
        <v/>
      </c>
      <c r="Q60" s="383">
        <f>(IF(DASHBOARD!$J$2=Q7,DASHBOARD!$T$279,IF(DASHBOARD!$J$2=0,0,Q60)))</f>
        <v/>
      </c>
      <c r="R60" s="383">
        <f>(IF(DASHBOARD!$J$2=R7,DASHBOARD!$T$279,IF(DASHBOARD!$J$2=0,0,R60)))</f>
        <v/>
      </c>
      <c r="S60" s="383">
        <f>(IF(DASHBOARD!$J$2=S7,DASHBOARD!$T$279,IF(DASHBOARD!$J$2=0,0,S60)))</f>
        <v/>
      </c>
      <c r="T60" s="383">
        <f>(IF(DASHBOARD!$J$2=T7,DASHBOARD!$T$279,IF(DASHBOARD!$J$2=0,0,T60)))</f>
        <v/>
      </c>
      <c r="U60" s="383">
        <f>(IF(DASHBOARD!$J$2=U7,DASHBOARD!$T$279,IF(DASHBOARD!$J$2=0,0,U60)))</f>
        <v/>
      </c>
      <c r="V60" s="383">
        <f>(IF(DASHBOARD!$J$2=V7,DASHBOARD!$T$279,IF(DASHBOARD!$J$2=0,0,V60)))</f>
        <v/>
      </c>
      <c r="W60" s="383">
        <f>(IF(DASHBOARD!$J$2=W7,DASHBOARD!$T$279,IF(DASHBOARD!$J$2=0,0,W60)))</f>
        <v/>
      </c>
      <c r="X60" s="383">
        <f>(IF(DASHBOARD!$J$2=X7,DASHBOARD!$T$279,IF(DASHBOARD!$J$2=0,0,X60)))</f>
        <v/>
      </c>
      <c r="Y60" s="383">
        <f>(IF(DASHBOARD!$J$2=Y7,DASHBOARD!$T$279,IF(DASHBOARD!$J$2=0,0,Y60)))</f>
        <v/>
      </c>
      <c r="Z60" s="383">
        <f>(IF(DASHBOARD!$J$2=Z7,DASHBOARD!$T$279,IF(DASHBOARD!$J$2=0,0,Z60)))</f>
        <v/>
      </c>
      <c r="AA60" s="383">
        <f>(IF(DASHBOARD!$J$2=AA7,DASHBOARD!$T$279,IF(DASHBOARD!$J$2=0,0,AA60)))</f>
        <v/>
      </c>
      <c r="AB60" s="383">
        <f>(IF(DASHBOARD!$J$2=AB7,DASHBOARD!$T$279,IF(DASHBOARD!$J$2=0,0,AB60)))</f>
        <v/>
      </c>
      <c r="AC60" s="383">
        <f>(IF(DASHBOARD!$J$2=AC7,DASHBOARD!$T$279,IF(DASHBOARD!$J$2=0,0,AC60)))</f>
        <v/>
      </c>
      <c r="AD60" s="383">
        <f>(IF(DASHBOARD!$J$2=AD7,DASHBOARD!$T$279,IF(DASHBOARD!$J$2=0,0,AD60)))</f>
        <v/>
      </c>
      <c r="AE60" s="383">
        <f>(IF(DASHBOARD!$J$2=AE7,DASHBOARD!$T$279,IF(DASHBOARD!$J$2=0,0,AE60)))</f>
        <v/>
      </c>
      <c r="AF60" s="383">
        <f>(IF(DASHBOARD!$J$2=AF7,DASHBOARD!$T$279,IF(DASHBOARD!$J$2=0,0,AF60)))</f>
        <v/>
      </c>
      <c r="AG60" s="383">
        <f>(IF(DASHBOARD!$J$2=AG7,DASHBOARD!$T$279,IF(DASHBOARD!$J$2=0,0,AG60)))</f>
        <v/>
      </c>
      <c r="AH60" s="383">
        <f>(IF(DASHBOARD!$J$2=AH7,DASHBOARD!$T$279,IF(DASHBOARD!$J$2=0,0,AH60)))</f>
        <v/>
      </c>
      <c r="AI60" s="383">
        <f>(IF(DASHBOARD!$J$2=AI7,DASHBOARD!$T$279,IF(DASHBOARD!$J$2=0,0,AI60)))</f>
        <v/>
      </c>
      <c r="AJ60" s="383">
        <f>(IF(DASHBOARD!$J$2=AJ7,DASHBOARD!$T$279,IF(DASHBOARD!$J$2=0,0,AJ60)))</f>
        <v/>
      </c>
      <c r="AK60" s="383">
        <f>(IF(DASHBOARD!$J$2=AK7,DASHBOARD!$T$279,IF(DASHBOARD!$J$2=0,0,AK60)))</f>
        <v/>
      </c>
      <c r="AL60" s="383">
        <f>(IF(DASHBOARD!$J$2=AL7,DASHBOARD!$T$279,IF(DASHBOARD!$J$2=0,0,AL60)))</f>
        <v/>
      </c>
      <c r="AM60" s="383">
        <f>(IF(DASHBOARD!$J$2=AM7,DASHBOARD!$T$279,IF(DASHBOARD!$J$2=0,0,AM60)))</f>
        <v/>
      </c>
      <c r="AN60" s="383">
        <f>(IF(DASHBOARD!$J$2=AN7,DASHBOARD!$T$279,IF(DASHBOARD!$J$2=0,0,AN60)))</f>
        <v/>
      </c>
      <c r="AO60" s="383">
        <f>(IF(DASHBOARD!$J$2=AO7,DASHBOARD!$T$279,IF(DASHBOARD!$J$2=0,0,AO60)))</f>
        <v/>
      </c>
      <c r="AP60" s="383">
        <f>(IF(DASHBOARD!$J$2=AP7,DASHBOARD!$T$279,IF(DASHBOARD!$J$2=0,0,AP60)))</f>
        <v/>
      </c>
      <c r="AQ60" s="383">
        <f>(IF(DASHBOARD!$J$2=AQ7,DASHBOARD!$T$279,IF(DASHBOARD!$J$2=0,0,AQ60)))</f>
        <v/>
      </c>
      <c r="AR60" s="383">
        <f>(IF(DASHBOARD!$J$2=AR7,DASHBOARD!$T$279,IF(DASHBOARD!$J$2=0,0,AR60)))</f>
        <v/>
      </c>
      <c r="AS60" s="383">
        <f>(IF(DASHBOARD!$J$2=AS7,DASHBOARD!$T$279,IF(DASHBOARD!$J$2=0,0,AS60)))</f>
        <v/>
      </c>
      <c r="AT60" s="383">
        <f>(IF(DASHBOARD!$J$2=AT7,DASHBOARD!$T$279,IF(DASHBOARD!$J$2=0,0,AT60)))</f>
        <v/>
      </c>
      <c r="AU60" s="383">
        <f>(IF(DASHBOARD!$J$2=AU7,DASHBOARD!$T$279,IF(DASHBOARD!$J$2=0,0,AU60)))</f>
        <v/>
      </c>
      <c r="AV60" s="383">
        <f>(IF(DASHBOARD!$J$2=AV7,DASHBOARD!$T$279,IF(DASHBOARD!$J$2=0,0,AV60)))</f>
        <v/>
      </c>
      <c r="AW60" s="383">
        <f>(IF(DASHBOARD!$J$2=AW7,DASHBOARD!$T$279,IF(DASHBOARD!$J$2=0,0,AW60)))</f>
        <v/>
      </c>
      <c r="AX60" s="383">
        <f>(IF(DASHBOARD!$J$2=AX7,DASHBOARD!$T$279,IF(DASHBOARD!$J$2=0,0,AX60)))</f>
        <v/>
      </c>
      <c r="AY60" s="383">
        <f>(IF(DASHBOARD!$J$2=AY7,DASHBOARD!$T$279,IF(DASHBOARD!$J$2=0,0,AY60)))</f>
        <v/>
      </c>
      <c r="AZ60" s="383">
        <f>(IF(DASHBOARD!$J$2=AZ7,DASHBOARD!$T$279,IF(DASHBOARD!$J$2=0,0,AZ60)))</f>
        <v/>
      </c>
      <c r="BA60" s="383">
        <f>(IF(DASHBOARD!$J$2=BA7,DASHBOARD!$T$279,IF(DASHBOARD!$J$2=0,0,BA60)))</f>
        <v/>
      </c>
      <c r="BB60" s="384">
        <f>IF(SUM(F60:BA60)&lt;&gt;0,AVERAGEIF(F60:BA60,"&gt;0",F60:BA60),0)</f>
        <v/>
      </c>
      <c r="BC60" s="147" t="n"/>
      <c r="BD60" s="385">
        <f>MAXA(F60:BA60)</f>
        <v/>
      </c>
      <c r="BE60" s="1461">
        <f>IF(BD60&lt;&gt;0,VLOOKUP(BD60,$F$10:$BA$10,MATCH(BD60,F60:BA60,0)),"")</f>
        <v/>
      </c>
      <c r="BF60" s="385">
        <f t="array" ref="BF60">MIN(IF(F60:BA60&gt;0,F60:BA60))</f>
        <v/>
      </c>
      <c r="BG60" s="1461">
        <f>IF(BF60&lt;&gt;0,VLOOKUP(BF60,$F$10:$BA$10,MATCH($BF60,$F60:$BA60,0)),"")</f>
        <v/>
      </c>
      <c r="BI60" s="1368">
        <f>HLOOKUP($BI$9,$S$10:$AI$444,1+$BL60,TRUE)</f>
        <v/>
      </c>
      <c r="BJ60" s="1369">
        <f>HLOOKUP($BJ$9,$AJ$10:$AW$444,1+$BL60,TRUE)</f>
        <v/>
      </c>
      <c r="BK60" s="151" t="n"/>
      <c r="BL60" s="387" t="n"/>
      <c r="BM60" s="389" t="n"/>
    </row>
    <row r="61" ht="20.25" customHeight="1" s="18" thickBot="1" thickTop="1">
      <c r="B61" s="1370" t="n"/>
      <c r="C61" s="1374" t="n"/>
      <c r="D61" s="390" t="n"/>
      <c r="E61" s="388" t="n"/>
      <c r="F61" s="383" t="n"/>
      <c r="G61" s="383" t="n"/>
      <c r="H61" s="383" t="n"/>
      <c r="I61" s="383" t="n"/>
      <c r="J61" s="383" t="n"/>
      <c r="K61" s="383" t="n"/>
      <c r="L61" s="383" t="n"/>
      <c r="M61" s="383" t="n"/>
      <c r="N61" s="383" t="n"/>
      <c r="O61" s="383" t="n"/>
      <c r="P61" s="383" t="n"/>
      <c r="Q61" s="383" t="n"/>
      <c r="R61" s="383" t="n"/>
      <c r="S61" s="383" t="n"/>
      <c r="T61" s="383" t="n"/>
      <c r="U61" s="383" t="n"/>
      <c r="V61" s="383" t="n"/>
      <c r="W61" s="383" t="n"/>
      <c r="X61" s="383" t="n"/>
      <c r="Y61" s="383" t="n"/>
      <c r="Z61" s="383" t="n"/>
      <c r="AA61" s="383" t="n"/>
      <c r="AB61" s="383" t="n"/>
      <c r="AC61" s="383" t="n"/>
      <c r="AD61" s="383" t="n"/>
      <c r="AE61" s="383" t="n"/>
      <c r="AF61" s="383" t="n"/>
      <c r="AG61" s="383" t="n"/>
      <c r="AH61" s="383" t="n"/>
      <c r="AI61" s="383" t="n"/>
      <c r="AJ61" s="383" t="n"/>
      <c r="AK61" s="383" t="n"/>
      <c r="AL61" s="383" t="n"/>
      <c r="AM61" s="383" t="n"/>
      <c r="AN61" s="383" t="n"/>
      <c r="AO61" s="383" t="n"/>
      <c r="AP61" s="383" t="n"/>
      <c r="AQ61" s="383" t="n"/>
      <c r="AR61" s="383" t="n"/>
      <c r="AS61" s="383" t="n"/>
      <c r="AT61" s="383" t="n"/>
      <c r="AU61" s="383" t="n"/>
      <c r="AV61" s="383" t="n"/>
      <c r="AW61" s="383" t="n"/>
      <c r="AX61" s="383" t="n"/>
      <c r="AY61" s="383" t="n"/>
      <c r="AZ61" s="383" t="n"/>
      <c r="BA61" s="383" t="n"/>
      <c r="BB61" s="384" t="n"/>
      <c r="BC61" s="147" t="n"/>
      <c r="BD61" s="642" t="n"/>
      <c r="BE61" s="1465" t="n"/>
      <c r="BF61" s="642" t="n"/>
      <c r="BG61" s="1465" t="n"/>
      <c r="BI61" s="1466" t="n"/>
      <c r="BJ61" s="1467" t="n"/>
      <c r="BK61" s="151" t="n"/>
      <c r="BL61" s="387" t="n"/>
      <c r="BM61" s="389" t="n"/>
    </row>
    <row r="62" ht="20.25" customHeight="1" s="18" thickBot="1" thickTop="1">
      <c r="B62" s="1370" t="n"/>
      <c r="C62" s="1468" t="inlineStr">
        <is>
          <t>PANAKKUKANG</t>
        </is>
      </c>
      <c r="D62" s="396" t="inlineStr">
        <is>
          <t>BORONGLOE 66</t>
        </is>
      </c>
      <c r="E62" s="397" t="inlineStr">
        <is>
          <t>Daya 66</t>
        </is>
      </c>
      <c r="F62" s="398">
        <f>(IF(DASHBOARD!$J$2=F7,DASHBOARD!$T$462,IF(DASHBOARD!$J$2=0,0,F62)))</f>
        <v/>
      </c>
      <c r="G62" s="398">
        <f>(IF(DASHBOARD!$J$2=G7,DASHBOARD!$T$462,IF(DASHBOARD!$J$2=0,0,G62)))</f>
        <v/>
      </c>
      <c r="H62" s="398">
        <f>(IF(DASHBOARD!$J$2=H7,DASHBOARD!$T$462,IF(DASHBOARD!$J$2=0,0,H62)))</f>
        <v/>
      </c>
      <c r="I62" s="398">
        <f>(IF(DASHBOARD!$J$2=I7,DASHBOARD!$T$462,IF(DASHBOARD!$J$2=0,0,I62)))</f>
        <v/>
      </c>
      <c r="J62" s="398">
        <f>(IF(DASHBOARD!$J$2=J7,DASHBOARD!$T$462,IF(DASHBOARD!$J$2=0,0,J62)))</f>
        <v/>
      </c>
      <c r="K62" s="398">
        <f>(IF(DASHBOARD!$J$2=K7,DASHBOARD!$T$462,IF(DASHBOARD!$J$2=0,0,K62)))</f>
        <v/>
      </c>
      <c r="L62" s="398">
        <f>(IF(DASHBOARD!$J$2=L7,DASHBOARD!$T$462,IF(DASHBOARD!$J$2=0,0,L62)))</f>
        <v/>
      </c>
      <c r="M62" s="398">
        <f>(IF(DASHBOARD!$J$2=M7,DASHBOARD!$T$462,IF(DASHBOARD!$J$2=0,0,M62)))</f>
        <v/>
      </c>
      <c r="N62" s="398">
        <f>(IF(DASHBOARD!$J$2=N7,DASHBOARD!$T$462,IF(DASHBOARD!$J$2=0,0,N62)))</f>
        <v/>
      </c>
      <c r="O62" s="398">
        <f>(IF(DASHBOARD!$J$2=O7,DASHBOARD!$T$462,IF(DASHBOARD!$J$2=0,0,O62)))</f>
        <v/>
      </c>
      <c r="P62" s="398">
        <f>(IF(DASHBOARD!$J$2=P7,DASHBOARD!$T$462,IF(DASHBOARD!$J$2=0,0,P62)))</f>
        <v/>
      </c>
      <c r="Q62" s="398">
        <f>(IF(DASHBOARD!$J$2=Q7,DASHBOARD!$T$462,IF(DASHBOARD!$J$2=0,0,Q62)))</f>
        <v/>
      </c>
      <c r="R62" s="398">
        <f>(IF(DASHBOARD!$J$2=R7,DASHBOARD!$T$462,IF(DASHBOARD!$J$2=0,0,R62)))</f>
        <v/>
      </c>
      <c r="S62" s="398">
        <f>(IF(DASHBOARD!$J$2=S7,DASHBOARD!$T$462,IF(DASHBOARD!$J$2=0,0,S62)))</f>
        <v/>
      </c>
      <c r="T62" s="398">
        <f>(IF(DASHBOARD!$J$2=T7,DASHBOARD!$T$462,IF(DASHBOARD!$J$2=0,0,T62)))</f>
        <v/>
      </c>
      <c r="U62" s="398">
        <f>(IF(DASHBOARD!$J$2=U7,DASHBOARD!$T$462,IF(DASHBOARD!$J$2=0,0,U62)))</f>
        <v/>
      </c>
      <c r="V62" s="398">
        <f>(IF(DASHBOARD!$J$2=V7,DASHBOARD!$T$462,IF(DASHBOARD!$J$2=0,0,V62)))</f>
        <v/>
      </c>
      <c r="W62" s="398">
        <f>(IF(DASHBOARD!$J$2=W7,DASHBOARD!$T$462,IF(DASHBOARD!$J$2=0,0,W62)))</f>
        <v/>
      </c>
      <c r="X62" s="398">
        <f>(IF(DASHBOARD!$J$2=X7,DASHBOARD!$T$462,IF(DASHBOARD!$J$2=0,0,X62)))</f>
        <v/>
      </c>
      <c r="Y62" s="398">
        <f>(IF(DASHBOARD!$J$2=Y7,DASHBOARD!$T$462,IF(DASHBOARD!$J$2=0,0,Y62)))</f>
        <v/>
      </c>
      <c r="Z62" s="398">
        <f>(IF(DASHBOARD!$J$2=Z7,DASHBOARD!$T$462,IF(DASHBOARD!$J$2=0,0,Z62)))</f>
        <v/>
      </c>
      <c r="AA62" s="398">
        <f>(IF(DASHBOARD!$J$2=AA7,DASHBOARD!$T$462,IF(DASHBOARD!$J$2=0,0,AA62)))</f>
        <v/>
      </c>
      <c r="AB62" s="398">
        <f>(IF(DASHBOARD!$J$2=AB7,DASHBOARD!$T$462,IF(DASHBOARD!$J$2=0,0,AB62)))</f>
        <v/>
      </c>
      <c r="AC62" s="398">
        <f>(IF(DASHBOARD!$J$2=AC7,DASHBOARD!$T$462,IF(DASHBOARD!$J$2=0,0,AC62)))</f>
        <v/>
      </c>
      <c r="AD62" s="398">
        <f>(IF(DASHBOARD!$J$2=AD7,DASHBOARD!$T$462,IF(DASHBOARD!$J$2=0,0,AD62)))</f>
        <v/>
      </c>
      <c r="AE62" s="398">
        <f>(IF(DASHBOARD!$J$2=AE7,DASHBOARD!$T$462,IF(DASHBOARD!$J$2=0,0,AE62)))</f>
        <v/>
      </c>
      <c r="AF62" s="398">
        <f>(IF(DASHBOARD!$J$2=AF7,DASHBOARD!$T$462,IF(DASHBOARD!$J$2=0,0,AF62)))</f>
        <v/>
      </c>
      <c r="AG62" s="398">
        <f>(IF(DASHBOARD!$J$2=AG7,DASHBOARD!$T$462,IF(DASHBOARD!$J$2=0,0,AG62)))</f>
        <v/>
      </c>
      <c r="AH62" s="398">
        <f>(IF(DASHBOARD!$J$2=AH7,DASHBOARD!$T$462,IF(DASHBOARD!$J$2=0,0,AH62)))</f>
        <v/>
      </c>
      <c r="AI62" s="398">
        <f>(IF(DASHBOARD!$J$2=AI7,DASHBOARD!$T$462,IF(DASHBOARD!$J$2=0,0,AI62)))</f>
        <v/>
      </c>
      <c r="AJ62" s="398">
        <f>(IF(DASHBOARD!$J$2=AJ7,DASHBOARD!$T$462,IF(DASHBOARD!$J$2=0,0,AJ62)))</f>
        <v/>
      </c>
      <c r="AK62" s="398">
        <f>(IF(DASHBOARD!$J$2=AK7,DASHBOARD!$T$462,IF(DASHBOARD!$J$2=0,0,AK62)))</f>
        <v/>
      </c>
      <c r="AL62" s="398">
        <f>(IF(DASHBOARD!$J$2=AL7,DASHBOARD!$T$462,IF(DASHBOARD!$J$2=0,0,AL62)))</f>
        <v/>
      </c>
      <c r="AM62" s="398">
        <f>(IF(DASHBOARD!$J$2=AM7,DASHBOARD!$T$462,IF(DASHBOARD!$J$2=0,0,AM62)))</f>
        <v/>
      </c>
      <c r="AN62" s="398">
        <f>(IF(DASHBOARD!$J$2=AN7,DASHBOARD!$T$462,IF(DASHBOARD!$J$2=0,0,AN62)))</f>
        <v/>
      </c>
      <c r="AO62" s="398">
        <f>(IF(DASHBOARD!$J$2=AO7,DASHBOARD!$T$462,IF(DASHBOARD!$J$2=0,0,AO62)))</f>
        <v/>
      </c>
      <c r="AP62" s="398">
        <f>(IF(DASHBOARD!$J$2=AP7,DASHBOARD!$T$462,IF(DASHBOARD!$J$2=0,0,AP62)))</f>
        <v/>
      </c>
      <c r="AQ62" s="398">
        <f>(IF(DASHBOARD!$J$2=AQ7,DASHBOARD!$T$462,IF(DASHBOARD!$J$2=0,0,AQ62)))</f>
        <v/>
      </c>
      <c r="AR62" s="398">
        <f>(IF(DASHBOARD!$J$2=AR7,DASHBOARD!$T$462,IF(DASHBOARD!$J$2=0,0,AR62)))</f>
        <v/>
      </c>
      <c r="AS62" s="398">
        <f>(IF(DASHBOARD!$J$2=AS7,DASHBOARD!$T$462,IF(DASHBOARD!$J$2=0,0,AS62)))</f>
        <v/>
      </c>
      <c r="AT62" s="398">
        <f>(IF(DASHBOARD!$J$2=AT7,DASHBOARD!$T$462,IF(DASHBOARD!$J$2=0,0,AT62)))</f>
        <v/>
      </c>
      <c r="AU62" s="398">
        <f>(IF(DASHBOARD!$J$2=AU7,DASHBOARD!$T$462,IF(DASHBOARD!$J$2=0,0,AU62)))</f>
        <v/>
      </c>
      <c r="AV62" s="398">
        <f>(IF(DASHBOARD!$J$2=AV7,DASHBOARD!$T$462,IF(DASHBOARD!$J$2=0,0,AV62)))</f>
        <v/>
      </c>
      <c r="AW62" s="398">
        <f>(IF(DASHBOARD!$J$2=AW7,DASHBOARD!$T$462,IF(DASHBOARD!$J$2=0,0,AW62)))</f>
        <v/>
      </c>
      <c r="AX62" s="398">
        <f>(IF(DASHBOARD!$J$2=AX7,DASHBOARD!$T$462,IF(DASHBOARD!$J$2=0,0,AX62)))</f>
        <v/>
      </c>
      <c r="AY62" s="398">
        <f>(IF(DASHBOARD!$J$2=AY7,DASHBOARD!$T$462,IF(DASHBOARD!$J$2=0,0,AY62)))</f>
        <v/>
      </c>
      <c r="AZ62" s="398">
        <f>(IF(DASHBOARD!$J$2=AZ7,DASHBOARD!$T$462,IF(DASHBOARD!$J$2=0,0,AZ62)))</f>
        <v/>
      </c>
      <c r="BA62" s="398">
        <f>(IF(DASHBOARD!$J$2=BA7,DASHBOARD!$T$462,IF(DASHBOARD!$J$2=0,0,BA62)))</f>
        <v/>
      </c>
      <c r="BB62" s="384">
        <f>IF(SUM(F62:BA62)&lt;&gt;0,AVERAGEIF(F62:BA62,"&gt;0",F62:BA62),0)</f>
        <v/>
      </c>
      <c r="BC62" s="147" t="n"/>
      <c r="BD62" s="385">
        <f>MAXA(F62:BA62)</f>
        <v/>
      </c>
      <c r="BE62" s="1461">
        <f>IF(BD62&lt;&gt;0,VLOOKUP(BD62,$F$10:$BA$10,MATCH(BD62,F62:BA62,0)),"")</f>
        <v/>
      </c>
      <c r="BF62" s="385">
        <f t="array" ref="BF62">MIN(IF(F62:BA62&gt;0,F62:BA62))</f>
        <v/>
      </c>
      <c r="BG62" s="1461">
        <f>IF(BF62&lt;&gt;0,VLOOKUP(BF62,$F$10:$BA$10,MATCH($BF62,$F62:$BA62,0)),"")</f>
        <v/>
      </c>
      <c r="BI62" s="1368">
        <f>HLOOKUP($BI$9,$S$10:$AI$444,1+$BL62,TRUE)</f>
        <v/>
      </c>
      <c r="BJ62" s="1369">
        <f>HLOOKUP($BJ$9,$AJ$10:$AW$444,1+$BL62,TRUE)</f>
        <v/>
      </c>
      <c r="BK62" s="151" t="n"/>
      <c r="BL62" s="387" t="n">
        <v>49</v>
      </c>
      <c r="BM62" s="399" t="n"/>
    </row>
    <row r="63" ht="20.25" customHeight="1" s="18" thickBot="1" thickTop="1">
      <c r="B63" s="1370" t="n"/>
      <c r="C63" s="1410" t="n"/>
      <c r="D63" s="230" t="n"/>
      <c r="E63" s="393" t="n"/>
      <c r="F63" s="383" t="n"/>
      <c r="G63" s="383" t="n"/>
      <c r="H63" s="383" t="n"/>
      <c r="I63" s="383" t="n"/>
      <c r="J63" s="383" t="n"/>
      <c r="K63" s="383" t="n"/>
      <c r="L63" s="383" t="n"/>
      <c r="M63" s="383" t="n"/>
      <c r="N63" s="383" t="n"/>
      <c r="O63" s="383" t="n"/>
      <c r="P63" s="383" t="n"/>
      <c r="Q63" s="383" t="n"/>
      <c r="R63" s="383" t="n"/>
      <c r="S63" s="383" t="n"/>
      <c r="T63" s="383" t="n"/>
      <c r="U63" s="383" t="n"/>
      <c r="V63" s="383" t="n"/>
      <c r="W63" s="383" t="n"/>
      <c r="X63" s="383" t="n"/>
      <c r="Y63" s="383" t="n"/>
      <c r="Z63" s="383" t="n"/>
      <c r="AA63" s="383" t="n"/>
      <c r="AB63" s="383" t="n"/>
      <c r="AC63" s="383" t="n"/>
      <c r="AD63" s="383" t="n"/>
      <c r="AE63" s="383" t="n"/>
      <c r="AF63" s="383" t="n"/>
      <c r="AG63" s="383" t="n"/>
      <c r="AH63" s="383" t="n"/>
      <c r="AI63" s="383" t="n"/>
      <c r="AJ63" s="383" t="n"/>
      <c r="AK63" s="383" t="n"/>
      <c r="AL63" s="383" t="n"/>
      <c r="AM63" s="383" t="n"/>
      <c r="AN63" s="383" t="n"/>
      <c r="AO63" s="383" t="n"/>
      <c r="AP63" s="383" t="n"/>
      <c r="AQ63" s="383" t="n"/>
      <c r="AR63" s="383" t="n"/>
      <c r="AS63" s="383" t="n"/>
      <c r="AT63" s="383" t="n"/>
      <c r="AU63" s="383" t="n"/>
      <c r="AV63" s="383" t="n"/>
      <c r="AW63" s="383" t="n"/>
      <c r="AX63" s="383" t="n"/>
      <c r="AY63" s="383" t="n"/>
      <c r="AZ63" s="383" t="n"/>
      <c r="BA63" s="383" t="n"/>
      <c r="BB63" s="384">
        <f>IF(SUM(F63:BA63)&lt;&gt;0,AVERAGEIF(F63:BA63,"&gt;0",F63:BA63),0)</f>
        <v/>
      </c>
      <c r="BC63" s="147" t="n"/>
      <c r="BD63" s="385">
        <f>MAXA(F63:BA63)</f>
        <v/>
      </c>
      <c r="BE63" s="1461">
        <f>IF(BD63&lt;&gt;0,VLOOKUP(BD63,$F$10:$BA$10,MATCH(BD63,F63:BA63,0)),"")</f>
        <v/>
      </c>
      <c r="BF63" s="385">
        <f t="array" ref="BF63">MIN(IF(F63:BA63&gt;0,F63:BA63))</f>
        <v/>
      </c>
      <c r="BG63" s="1461">
        <f>IF(BF63&lt;&gt;0,VLOOKUP(BF63,$F$10:$BA$10,MATCH($BF63,$F63:$BA63,0)),"")</f>
        <v/>
      </c>
      <c r="BI63" s="1368">
        <f>HLOOKUP($BI$9,$S$10:$AI$444,1+$BL63,TRUE)</f>
        <v/>
      </c>
      <c r="BJ63" s="1369">
        <f>HLOOKUP($BJ$9,$AJ$10:$AW$444,1+$BL63,TRUE)</f>
        <v/>
      </c>
      <c r="BK63" s="151" t="n"/>
      <c r="BL63" s="387" t="n">
        <v>50</v>
      </c>
      <c r="BM63" s="399" t="n"/>
    </row>
    <row r="64" ht="20.25" customHeight="1" s="18" thickBot="1" thickTop="1">
      <c r="B64" s="1370" t="n"/>
      <c r="C64" s="1410" t="n"/>
      <c r="D64" s="1469" t="inlineStr">
        <is>
          <t>BONTOALA 66</t>
        </is>
      </c>
      <c r="E64" s="393" t="inlineStr">
        <is>
          <t>Tallo # 1, 66</t>
        </is>
      </c>
      <c r="F64" s="383">
        <f>(IF(DASHBOARD!$J$2=F7,DASHBOARD!$T$400,IF(DASHBOARD!$J$2=0,0,F64)))</f>
        <v/>
      </c>
      <c r="G64" s="383">
        <f>(IF(DASHBOARD!$J$2=G7,DASHBOARD!$T$400,IF(DASHBOARD!$J$2=0,0,G64)))</f>
        <v/>
      </c>
      <c r="H64" s="383">
        <f>(IF(DASHBOARD!$J$2=H7,DASHBOARD!$T$400,IF(DASHBOARD!$J$2=0,0,H64)))</f>
        <v/>
      </c>
      <c r="I64" s="383">
        <f>(IF(DASHBOARD!$J$2=I7,DASHBOARD!$T$400,IF(DASHBOARD!$J$2=0,0,I64)))</f>
        <v/>
      </c>
      <c r="J64" s="383">
        <f>(IF(DASHBOARD!$J$2=J7,DASHBOARD!$T$400,IF(DASHBOARD!$J$2=0,0,J64)))</f>
        <v/>
      </c>
      <c r="K64" s="383">
        <f>(IF(DASHBOARD!$J$2=K7,DASHBOARD!$T$400,IF(DASHBOARD!$J$2=0,0,K64)))</f>
        <v/>
      </c>
      <c r="L64" s="383">
        <f>(IF(DASHBOARD!$J$2=L7,DASHBOARD!$T$400,IF(DASHBOARD!$J$2=0,0,L64)))</f>
        <v/>
      </c>
      <c r="M64" s="383">
        <f>(IF(DASHBOARD!$J$2=M7,DASHBOARD!$T$400,IF(DASHBOARD!$J$2=0,0,M64)))</f>
        <v/>
      </c>
      <c r="N64" s="383">
        <f>(IF(DASHBOARD!$J$2=N7,DASHBOARD!$T$400,IF(DASHBOARD!$J$2=0,0,N64)))</f>
        <v/>
      </c>
      <c r="O64" s="383">
        <f>(IF(DASHBOARD!$J$2=O7,DASHBOARD!$T$400,IF(DASHBOARD!$J$2=0,0,O64)))</f>
        <v/>
      </c>
      <c r="P64" s="383">
        <f>(IF(DASHBOARD!$J$2=P7,DASHBOARD!$T$400,IF(DASHBOARD!$J$2=0,0,P64)))</f>
        <v/>
      </c>
      <c r="Q64" s="383">
        <f>(IF(DASHBOARD!$J$2=Q7,DASHBOARD!$T$400,IF(DASHBOARD!$J$2=0,0,Q64)))</f>
        <v/>
      </c>
      <c r="R64" s="383">
        <f>(IF(DASHBOARD!$J$2=R7,DASHBOARD!$T$400,IF(DASHBOARD!$J$2=0,0,R64)))</f>
        <v/>
      </c>
      <c r="S64" s="383">
        <f>(IF(DASHBOARD!$J$2=S7,DASHBOARD!$T$400,IF(DASHBOARD!$J$2=0,0,S64)))</f>
        <v/>
      </c>
      <c r="T64" s="383">
        <f>(IF(DASHBOARD!$J$2=T7,DASHBOARD!$T$400,IF(DASHBOARD!$J$2=0,0,T64)))</f>
        <v/>
      </c>
      <c r="U64" s="383">
        <f>(IF(DASHBOARD!$J$2=U7,DASHBOARD!$T$400,IF(DASHBOARD!$J$2=0,0,U64)))</f>
        <v/>
      </c>
      <c r="V64" s="383">
        <f>(IF(DASHBOARD!$J$2=V7,DASHBOARD!$T$400,IF(DASHBOARD!$J$2=0,0,V64)))</f>
        <v/>
      </c>
      <c r="W64" s="383">
        <f>(IF(DASHBOARD!$J$2=W7,DASHBOARD!$T$400,IF(DASHBOARD!$J$2=0,0,W64)))</f>
        <v/>
      </c>
      <c r="X64" s="383">
        <f>(IF(DASHBOARD!$J$2=X7,DASHBOARD!$T$400,IF(DASHBOARD!$J$2=0,0,X64)))</f>
        <v/>
      </c>
      <c r="Y64" s="383">
        <f>(IF(DASHBOARD!$J$2=Y7,DASHBOARD!$T$400,IF(DASHBOARD!$J$2=0,0,Y64)))</f>
        <v/>
      </c>
      <c r="Z64" s="383">
        <f>(IF(DASHBOARD!$J$2=Z7,DASHBOARD!$T$400,IF(DASHBOARD!$J$2=0,0,Z64)))</f>
        <v/>
      </c>
      <c r="AA64" s="383">
        <f>(IF(DASHBOARD!$J$2=AA7,DASHBOARD!$T$400,IF(DASHBOARD!$J$2=0,0,AA64)))</f>
        <v/>
      </c>
      <c r="AB64" s="383">
        <f>(IF(DASHBOARD!$J$2=AB7,DASHBOARD!$T$400,IF(DASHBOARD!$J$2=0,0,AB64)))</f>
        <v/>
      </c>
      <c r="AC64" s="383">
        <f>(IF(DASHBOARD!$J$2=AC7,DASHBOARD!$T$400,IF(DASHBOARD!$J$2=0,0,AC64)))</f>
        <v/>
      </c>
      <c r="AD64" s="383">
        <f>(IF(DASHBOARD!$J$2=AD7,DASHBOARD!$T$400,IF(DASHBOARD!$J$2=0,0,AD64)))</f>
        <v/>
      </c>
      <c r="AE64" s="383">
        <f>(IF(DASHBOARD!$J$2=AE7,DASHBOARD!$T$400,IF(DASHBOARD!$J$2=0,0,AE64)))</f>
        <v/>
      </c>
      <c r="AF64" s="383">
        <f>(IF(DASHBOARD!$J$2=AF7,DASHBOARD!$T$400,IF(DASHBOARD!$J$2=0,0,AF64)))</f>
        <v/>
      </c>
      <c r="AG64" s="383">
        <f>(IF(DASHBOARD!$J$2=AG7,DASHBOARD!$T$400,IF(DASHBOARD!$J$2=0,0,AG64)))</f>
        <v/>
      </c>
      <c r="AH64" s="383">
        <f>(IF(DASHBOARD!$J$2=AH7,DASHBOARD!$T$400,IF(DASHBOARD!$J$2=0,0,AH64)))</f>
        <v/>
      </c>
      <c r="AI64" s="383">
        <f>(IF(DASHBOARD!$J$2=AI7,DASHBOARD!$T$400,IF(DASHBOARD!$J$2=0,0,AI64)))</f>
        <v/>
      </c>
      <c r="AJ64" s="383">
        <f>(IF(DASHBOARD!$J$2=AJ7,DASHBOARD!$T$400,IF(DASHBOARD!$J$2=0,0,AJ64)))</f>
        <v/>
      </c>
      <c r="AK64" s="383">
        <f>(IF(DASHBOARD!$J$2=AK7,DASHBOARD!$T$400,IF(DASHBOARD!$J$2=0,0,AK64)))</f>
        <v/>
      </c>
      <c r="AL64" s="383">
        <f>(IF(DASHBOARD!$J$2=AL7,DASHBOARD!$T$400,IF(DASHBOARD!$J$2=0,0,AL64)))</f>
        <v/>
      </c>
      <c r="AM64" s="383">
        <f>(IF(DASHBOARD!$J$2=AM7,DASHBOARD!$T$400,IF(DASHBOARD!$J$2=0,0,AM64)))</f>
        <v/>
      </c>
      <c r="AN64" s="383">
        <f>(IF(DASHBOARD!$J$2=AN7,DASHBOARD!$T$400,IF(DASHBOARD!$J$2=0,0,AN64)))</f>
        <v/>
      </c>
      <c r="AO64" s="383">
        <f>(IF(DASHBOARD!$J$2=AO7,DASHBOARD!$T$400,IF(DASHBOARD!$J$2=0,0,AO64)))</f>
        <v/>
      </c>
      <c r="AP64" s="383">
        <f>(IF(DASHBOARD!$J$2=AP7,DASHBOARD!$T$400,IF(DASHBOARD!$J$2=0,0,AP64)))</f>
        <v/>
      </c>
      <c r="AQ64" s="383">
        <f>(IF(DASHBOARD!$J$2=AQ7,DASHBOARD!$T$400,IF(DASHBOARD!$J$2=0,0,AQ64)))</f>
        <v/>
      </c>
      <c r="AR64" s="383">
        <f>(IF(DASHBOARD!$J$2=AR7,DASHBOARD!$T$400,IF(DASHBOARD!$J$2=0,0,AR64)))</f>
        <v/>
      </c>
      <c r="AS64" s="383">
        <f>(IF(DASHBOARD!$J$2=AS7,DASHBOARD!$T$400,IF(DASHBOARD!$J$2=0,0,AS64)))</f>
        <v/>
      </c>
      <c r="AT64" s="383">
        <f>(IF(DASHBOARD!$J$2=AT7,DASHBOARD!$T$400,IF(DASHBOARD!$J$2=0,0,AT64)))</f>
        <v/>
      </c>
      <c r="AU64" s="383">
        <f>(IF(DASHBOARD!$J$2=AU7,DASHBOARD!$T$400,IF(DASHBOARD!$J$2=0,0,AU64)))</f>
        <v/>
      </c>
      <c r="AV64" s="383">
        <f>(IF(DASHBOARD!$J$2=AV7,DASHBOARD!$T$400,IF(DASHBOARD!$J$2=0,0,AV64)))</f>
        <v/>
      </c>
      <c r="AW64" s="383">
        <f>(IF(DASHBOARD!$J$2=AW7,DASHBOARD!$T$400,IF(DASHBOARD!$J$2=0,0,AW64)))</f>
        <v/>
      </c>
      <c r="AX64" s="383">
        <f>(IF(DASHBOARD!$J$2=AX7,DASHBOARD!$T$400,IF(DASHBOARD!$J$2=0,0,AX64)))</f>
        <v/>
      </c>
      <c r="AY64" s="383">
        <f>(IF(DASHBOARD!$J$2=AY7,DASHBOARD!$T$400,IF(DASHBOARD!$J$2=0,0,AY64)))</f>
        <v/>
      </c>
      <c r="AZ64" s="383">
        <f>(IF(DASHBOARD!$J$2=AZ7,DASHBOARD!$T$400,IF(DASHBOARD!$J$2=0,0,AZ64)))</f>
        <v/>
      </c>
      <c r="BA64" s="383">
        <f>(IF(DASHBOARD!$J$2=BA7,DASHBOARD!$T$400,IF(DASHBOARD!$J$2=0,0,BA64)))</f>
        <v/>
      </c>
      <c r="BB64" s="384">
        <f>IF(SUM(F64:BA64)&lt;&gt;0,AVERAGEIF(F64:BA64,"&gt;0",F64:BA64),0)</f>
        <v/>
      </c>
      <c r="BC64" s="147" t="n"/>
      <c r="BD64" s="385">
        <f>MAXA(F64:BA64)</f>
        <v/>
      </c>
      <c r="BE64" s="1461">
        <f>IF(BD64&lt;&gt;0,VLOOKUP(BD64,$F$10:$BA$10,MATCH(BD64,F64:BA64,0)),"")</f>
        <v/>
      </c>
      <c r="BF64" s="385">
        <f t="array" ref="BF64">MIN(IF(F64:BA64&gt;0,F64:BA64))</f>
        <v/>
      </c>
      <c r="BG64" s="1461">
        <f>IF(BF64&lt;&gt;0,VLOOKUP(BF64,$F$10:$BA$10,MATCH($BF64,$F64:$BA64,0)),"")</f>
        <v/>
      </c>
      <c r="BI64" s="1368">
        <f>HLOOKUP($BI$9,$S$10:$AI$444,1+$BL64,TRUE)</f>
        <v/>
      </c>
      <c r="BJ64" s="1369">
        <f>HLOOKUP($BJ$9,$AJ$10:$AW$444,1+$BL64,TRUE)</f>
        <v/>
      </c>
      <c r="BK64" s="151" t="n"/>
      <c r="BL64" s="387" t="n">
        <v>51</v>
      </c>
      <c r="BM64" s="399" t="n"/>
    </row>
    <row r="65" ht="20.25" customHeight="1" s="18" thickBot="1" thickTop="1">
      <c r="B65" s="1370" t="n"/>
      <c r="C65" s="1410" t="n"/>
      <c r="D65" s="1463" t="n"/>
      <c r="E65" s="393" t="inlineStr">
        <is>
          <t>Tallo # 2, 66</t>
        </is>
      </c>
      <c r="F65" s="383">
        <f>(IF(DASHBOARD!$J$2=F7,DASHBOARD!$T$401,IF(DASHBOARD!$J$2=0,0,F65)))</f>
        <v/>
      </c>
      <c r="G65" s="383">
        <f>(IF(DASHBOARD!$J$2=G7,DASHBOARD!$T$401,IF(DASHBOARD!$J$2=0,0,G65)))</f>
        <v/>
      </c>
      <c r="H65" s="383">
        <f>(IF(DASHBOARD!$J$2=H7,DASHBOARD!$T$401,IF(DASHBOARD!$J$2=0,0,H65)))</f>
        <v/>
      </c>
      <c r="I65" s="383">
        <f>(IF(DASHBOARD!$J$2=I7,DASHBOARD!$T$401,IF(DASHBOARD!$J$2=0,0,I65)))</f>
        <v/>
      </c>
      <c r="J65" s="383">
        <f>(IF(DASHBOARD!$J$2=J7,DASHBOARD!$T$401,IF(DASHBOARD!$J$2=0,0,J65)))</f>
        <v/>
      </c>
      <c r="K65" s="383">
        <f>(IF(DASHBOARD!$J$2=K7,DASHBOARD!$T$401,IF(DASHBOARD!$J$2=0,0,K65)))</f>
        <v/>
      </c>
      <c r="L65" s="383">
        <f>(IF(DASHBOARD!$J$2=L7,DASHBOARD!$T$401,IF(DASHBOARD!$J$2=0,0,L65)))</f>
        <v/>
      </c>
      <c r="M65" s="383">
        <f>(IF(DASHBOARD!$J$2=M7,DASHBOARD!$T$401,IF(DASHBOARD!$J$2=0,0,M65)))</f>
        <v/>
      </c>
      <c r="N65" s="383">
        <f>(IF(DASHBOARD!$J$2=N7,DASHBOARD!$T$401,IF(DASHBOARD!$J$2=0,0,N65)))</f>
        <v/>
      </c>
      <c r="O65" s="383">
        <f>(IF(DASHBOARD!$J$2=O7,DASHBOARD!$T$401,IF(DASHBOARD!$J$2=0,0,O65)))</f>
        <v/>
      </c>
      <c r="P65" s="383">
        <f>(IF(DASHBOARD!$J$2=P7,DASHBOARD!$T$401,IF(DASHBOARD!$J$2=0,0,P65)))</f>
        <v/>
      </c>
      <c r="Q65" s="383">
        <f>(IF(DASHBOARD!$J$2=Q7,DASHBOARD!$T$401,IF(DASHBOARD!$J$2=0,0,Q65)))</f>
        <v/>
      </c>
      <c r="R65" s="383">
        <f>(IF(DASHBOARD!$J$2=R7,DASHBOARD!$T$401,IF(DASHBOARD!$J$2=0,0,R65)))</f>
        <v/>
      </c>
      <c r="S65" s="383">
        <f>(IF(DASHBOARD!$J$2=S7,DASHBOARD!$T$401,IF(DASHBOARD!$J$2=0,0,S65)))</f>
        <v/>
      </c>
      <c r="T65" s="383">
        <f>(IF(DASHBOARD!$J$2=T7,DASHBOARD!$T$401,IF(DASHBOARD!$J$2=0,0,T65)))</f>
        <v/>
      </c>
      <c r="U65" s="383">
        <f>(IF(DASHBOARD!$J$2=U7,DASHBOARD!$T$401,IF(DASHBOARD!$J$2=0,0,U65)))</f>
        <v/>
      </c>
      <c r="V65" s="383">
        <f>(IF(DASHBOARD!$J$2=V7,DASHBOARD!$T$401,IF(DASHBOARD!$J$2=0,0,V65)))</f>
        <v/>
      </c>
      <c r="W65" s="383">
        <f>(IF(DASHBOARD!$J$2=W7,DASHBOARD!$T$401,IF(DASHBOARD!$J$2=0,0,W65)))</f>
        <v/>
      </c>
      <c r="X65" s="383">
        <f>(IF(DASHBOARD!$J$2=X7,DASHBOARD!$T$401,IF(DASHBOARD!$J$2=0,0,X65)))</f>
        <v/>
      </c>
      <c r="Y65" s="383">
        <f>(IF(DASHBOARD!$J$2=Y7,DASHBOARD!$T$401,IF(DASHBOARD!$J$2=0,0,Y65)))</f>
        <v/>
      </c>
      <c r="Z65" s="383">
        <f>(IF(DASHBOARD!$J$2=Z7,DASHBOARD!$T$401,IF(DASHBOARD!$J$2=0,0,Z65)))</f>
        <v/>
      </c>
      <c r="AA65" s="383">
        <f>(IF(DASHBOARD!$J$2=AA7,DASHBOARD!$T$401,IF(DASHBOARD!$J$2=0,0,AA65)))</f>
        <v/>
      </c>
      <c r="AB65" s="383">
        <f>(IF(DASHBOARD!$J$2=AB7,DASHBOARD!$T$401,IF(DASHBOARD!$J$2=0,0,AB65)))</f>
        <v/>
      </c>
      <c r="AC65" s="383">
        <f>(IF(DASHBOARD!$J$2=AC7,DASHBOARD!$T$401,IF(DASHBOARD!$J$2=0,0,AC65)))</f>
        <v/>
      </c>
      <c r="AD65" s="383">
        <f>(IF(DASHBOARD!$J$2=AD7,DASHBOARD!$T$401,IF(DASHBOARD!$J$2=0,0,AD65)))</f>
        <v/>
      </c>
      <c r="AE65" s="383">
        <f>(IF(DASHBOARD!$J$2=AE7,DASHBOARD!$T$401,IF(DASHBOARD!$J$2=0,0,AE65)))</f>
        <v/>
      </c>
      <c r="AF65" s="383">
        <f>(IF(DASHBOARD!$J$2=AF7,DASHBOARD!$T$401,IF(DASHBOARD!$J$2=0,0,AF65)))</f>
        <v/>
      </c>
      <c r="AG65" s="383">
        <f>(IF(DASHBOARD!$J$2=AG7,DASHBOARD!$T$401,IF(DASHBOARD!$J$2=0,0,AG65)))</f>
        <v/>
      </c>
      <c r="AH65" s="383">
        <f>(IF(DASHBOARD!$J$2=AH7,DASHBOARD!$T$401,IF(DASHBOARD!$J$2=0,0,AH65)))</f>
        <v/>
      </c>
      <c r="AI65" s="383">
        <f>(IF(DASHBOARD!$J$2=AI7,DASHBOARD!$T$401,IF(DASHBOARD!$J$2=0,0,AI65)))</f>
        <v/>
      </c>
      <c r="AJ65" s="383">
        <f>(IF(DASHBOARD!$J$2=AJ7,DASHBOARD!$T$401,IF(DASHBOARD!$J$2=0,0,AJ65)))</f>
        <v/>
      </c>
      <c r="AK65" s="383">
        <f>(IF(DASHBOARD!$J$2=AK7,DASHBOARD!$T$401,IF(DASHBOARD!$J$2=0,0,AK65)))</f>
        <v/>
      </c>
      <c r="AL65" s="383">
        <f>(IF(DASHBOARD!$J$2=AL7,DASHBOARD!$T$401,IF(DASHBOARD!$J$2=0,0,AL65)))</f>
        <v/>
      </c>
      <c r="AM65" s="383">
        <f>(IF(DASHBOARD!$J$2=AM7,DASHBOARD!$T$401,IF(DASHBOARD!$J$2=0,0,AM65)))</f>
        <v/>
      </c>
      <c r="AN65" s="383">
        <f>(IF(DASHBOARD!$J$2=AN7,DASHBOARD!$T$401,IF(DASHBOARD!$J$2=0,0,AN65)))</f>
        <v/>
      </c>
      <c r="AO65" s="383">
        <f>(IF(DASHBOARD!$J$2=AO7,DASHBOARD!$T$401,IF(DASHBOARD!$J$2=0,0,AO65)))</f>
        <v/>
      </c>
      <c r="AP65" s="383">
        <f>(IF(DASHBOARD!$J$2=AP7,DASHBOARD!$T$401,IF(DASHBOARD!$J$2=0,0,AP65)))</f>
        <v/>
      </c>
      <c r="AQ65" s="383">
        <f>(IF(DASHBOARD!$J$2=AQ7,DASHBOARD!$T$401,IF(DASHBOARD!$J$2=0,0,AQ65)))</f>
        <v/>
      </c>
      <c r="AR65" s="383">
        <f>(IF(DASHBOARD!$J$2=AR7,DASHBOARD!$T$401,IF(DASHBOARD!$J$2=0,0,AR65)))</f>
        <v/>
      </c>
      <c r="AS65" s="383">
        <f>(IF(DASHBOARD!$J$2=AS7,DASHBOARD!$T$401,IF(DASHBOARD!$J$2=0,0,AS65)))</f>
        <v/>
      </c>
      <c r="AT65" s="383">
        <f>(IF(DASHBOARD!$J$2=AT7,DASHBOARD!$T$401,IF(DASHBOARD!$J$2=0,0,AT65)))</f>
        <v/>
      </c>
      <c r="AU65" s="383">
        <f>(IF(DASHBOARD!$J$2=AU7,DASHBOARD!$T$401,IF(DASHBOARD!$J$2=0,0,AU65)))</f>
        <v/>
      </c>
      <c r="AV65" s="383">
        <f>(IF(DASHBOARD!$J$2=AV7,DASHBOARD!$T$401,IF(DASHBOARD!$J$2=0,0,AV65)))</f>
        <v/>
      </c>
      <c r="AW65" s="383">
        <f>(IF(DASHBOARD!$J$2=AW7,DASHBOARD!$T$401,IF(DASHBOARD!$J$2=0,0,AW65)))</f>
        <v/>
      </c>
      <c r="AX65" s="383">
        <f>(IF(DASHBOARD!$J$2=AX7,DASHBOARD!$T$401,IF(DASHBOARD!$J$2=0,0,AX65)))</f>
        <v/>
      </c>
      <c r="AY65" s="383">
        <f>(IF(DASHBOARD!$J$2=AY7,DASHBOARD!$T$401,IF(DASHBOARD!$J$2=0,0,AY65)))</f>
        <v/>
      </c>
      <c r="AZ65" s="383">
        <f>(IF(DASHBOARD!$J$2=AZ7,DASHBOARD!$T$401,IF(DASHBOARD!$J$2=0,0,AZ65)))</f>
        <v/>
      </c>
      <c r="BA65" s="383">
        <f>(IF(DASHBOARD!$J$2=BA7,DASHBOARD!$T$401,IF(DASHBOARD!$J$2=0,0,BA65)))</f>
        <v/>
      </c>
      <c r="BB65" s="384">
        <f>IF(SUM(F65:BA65)&lt;&gt;0,AVERAGEIF(F65:BA65,"&gt;0",F65:BA65),0)</f>
        <v/>
      </c>
      <c r="BC65" s="147" t="n"/>
      <c r="BD65" s="385">
        <f>MAXA(F65:BA65)</f>
        <v/>
      </c>
      <c r="BE65" s="1461">
        <f>IF(BD65&lt;&gt;0,VLOOKUP(BD65,$F$10:$BA$10,MATCH(BD65,F65:BA65,0)),"")</f>
        <v/>
      </c>
      <c r="BF65" s="385">
        <f t="array" ref="BF65">MIN(IF(F65:BA65&gt;0,F65:BA65))</f>
        <v/>
      </c>
      <c r="BG65" s="1461">
        <f>IF(BF65&lt;&gt;0,VLOOKUP(BF65,$F$10:$BA$10,MATCH($BF65,$F65:$BA65,0)),"")</f>
        <v/>
      </c>
      <c r="BI65" s="1368">
        <f>HLOOKUP($BI$9,$S$10:$AI$444,1+$BL65,TRUE)</f>
        <v/>
      </c>
      <c r="BJ65" s="1369">
        <f>HLOOKUP($BJ$9,$AJ$10:$AW$444,1+$BL65,TRUE)</f>
        <v/>
      </c>
      <c r="BK65" s="151" t="n"/>
      <c r="BL65" s="387" t="n">
        <v>52</v>
      </c>
      <c r="BM65" s="399" t="n"/>
    </row>
    <row r="66" ht="20.25" customHeight="1" s="18" thickBot="1" thickTop="1">
      <c r="B66" s="1370" t="n"/>
      <c r="C66" s="1410" t="n"/>
      <c r="D66" s="328" t="n"/>
      <c r="E66" s="400" t="n"/>
      <c r="F66" s="383" t="n"/>
      <c r="G66" s="383" t="n"/>
      <c r="H66" s="383" t="n"/>
      <c r="I66" s="383" t="n"/>
      <c r="J66" s="383" t="n"/>
      <c r="K66" s="383" t="n"/>
      <c r="L66" s="383" t="n"/>
      <c r="M66" s="383" t="n"/>
      <c r="N66" s="383" t="n"/>
      <c r="O66" s="383" t="n"/>
      <c r="P66" s="383" t="n"/>
      <c r="Q66" s="383" t="n"/>
      <c r="R66" s="383" t="n"/>
      <c r="S66" s="383" t="n"/>
      <c r="T66" s="383" t="n"/>
      <c r="U66" s="383" t="n"/>
      <c r="V66" s="383" t="n"/>
      <c r="W66" s="383" t="n"/>
      <c r="X66" s="383" t="n"/>
      <c r="Y66" s="383" t="n"/>
      <c r="Z66" s="383" t="n"/>
      <c r="AA66" s="383" t="n"/>
      <c r="AB66" s="383" t="n"/>
      <c r="AC66" s="383" t="n"/>
      <c r="AD66" s="383" t="n"/>
      <c r="AE66" s="383" t="n"/>
      <c r="AF66" s="383" t="n"/>
      <c r="AG66" s="383" t="n"/>
      <c r="AH66" s="383" t="n"/>
      <c r="AI66" s="383" t="n"/>
      <c r="AJ66" s="383" t="n"/>
      <c r="AK66" s="383" t="n"/>
      <c r="AL66" s="383" t="n"/>
      <c r="AM66" s="383" t="n"/>
      <c r="AN66" s="383" t="n"/>
      <c r="AO66" s="383" t="n"/>
      <c r="AP66" s="383" t="n"/>
      <c r="AQ66" s="383" t="n"/>
      <c r="AR66" s="383" t="n"/>
      <c r="AS66" s="383" t="n"/>
      <c r="AT66" s="383" t="n"/>
      <c r="AU66" s="383" t="n"/>
      <c r="AV66" s="383" t="n"/>
      <c r="AW66" s="383" t="n"/>
      <c r="AX66" s="383" t="n"/>
      <c r="AY66" s="383" t="n"/>
      <c r="AZ66" s="383" t="n"/>
      <c r="BA66" s="383" t="n"/>
      <c r="BB66" s="384">
        <f>IF(SUM(F66:BA66)&lt;&gt;0,AVERAGEIF(F66:BA66,"&gt;0",F66:BA66),0)</f>
        <v/>
      </c>
      <c r="BC66" s="147" t="n"/>
      <c r="BD66" s="385">
        <f>MAXA(F66:BA66)</f>
        <v/>
      </c>
      <c r="BE66" s="1461">
        <f>IF(BD66&lt;&gt;0,VLOOKUP(BD66,$F$10:$BA$10,MATCH(BD66,F66:BA66,0)),"")</f>
        <v/>
      </c>
      <c r="BF66" s="385">
        <f t="array" ref="BF66">MIN(IF(F66:BA66&gt;0,F66:BA66))</f>
        <v/>
      </c>
      <c r="BG66" s="1461">
        <f>IF(BF66&lt;&gt;0,VLOOKUP(BF66,$F$10:$BA$10,MATCH($BF66,$F66:$BA66,0)),"")</f>
        <v/>
      </c>
      <c r="BI66" s="1368">
        <f>HLOOKUP($BI$9,$S$10:$AI$444,1+$BL66,TRUE)</f>
        <v/>
      </c>
      <c r="BJ66" s="1369">
        <f>HLOOKUP($BJ$9,$AJ$10:$AW$444,1+$BL66,TRUE)</f>
        <v/>
      </c>
      <c r="BK66" s="151" t="n"/>
      <c r="BL66" s="387" t="n">
        <v>53</v>
      </c>
      <c r="BM66" s="399" t="n"/>
    </row>
    <row r="67" ht="20.25" customHeight="1" s="18" thickBot="1" thickTop="1">
      <c r="B67" s="1370" t="n"/>
      <c r="C67" s="1410" t="n"/>
      <c r="D67" s="1469" t="inlineStr">
        <is>
          <t>GIS BONTOALA 150</t>
        </is>
      </c>
      <c r="E67" s="388" t="inlineStr">
        <is>
          <t>Tallo # 1, 150</t>
        </is>
      </c>
      <c r="F67" s="383">
        <f>(IF(DASHBOARD!$J$2=F7,DASHBOARD!$T$408,IF(DASHBOARD!$J$2=0,0,F67)))</f>
        <v/>
      </c>
      <c r="G67" s="383">
        <f>(IF(DASHBOARD!$J$2=G7,DASHBOARD!$T$408,IF(DASHBOARD!$J$2=0,0,G67)))</f>
        <v/>
      </c>
      <c r="H67" s="383">
        <f>(IF(DASHBOARD!$J$2=H7,DASHBOARD!$T$408,IF(DASHBOARD!$J$2=0,0,H67)))</f>
        <v/>
      </c>
      <c r="I67" s="383">
        <f>(IF(DASHBOARD!$J$2=I7,DASHBOARD!$T$408,IF(DASHBOARD!$J$2=0,0,I67)))</f>
        <v/>
      </c>
      <c r="J67" s="383">
        <f>(IF(DASHBOARD!$J$2=J7,DASHBOARD!$T$408,IF(DASHBOARD!$J$2=0,0,J67)))</f>
        <v/>
      </c>
      <c r="K67" s="383">
        <f>(IF(DASHBOARD!$J$2=K7,DASHBOARD!$T$408,IF(DASHBOARD!$J$2=0,0,K67)))</f>
        <v/>
      </c>
      <c r="L67" s="383">
        <f>(IF(DASHBOARD!$J$2=L7,DASHBOARD!$T$408,IF(DASHBOARD!$J$2=0,0,L67)))</f>
        <v/>
      </c>
      <c r="M67" s="383">
        <f>(IF(DASHBOARD!$J$2=M7,DASHBOARD!$T$408,IF(DASHBOARD!$J$2=0,0,M67)))</f>
        <v/>
      </c>
      <c r="N67" s="383">
        <f>(IF(DASHBOARD!$J$2=N7,DASHBOARD!$T$408,IF(DASHBOARD!$J$2=0,0,N67)))</f>
        <v/>
      </c>
      <c r="O67" s="383">
        <f>(IF(DASHBOARD!$J$2=O7,DASHBOARD!$T$408,IF(DASHBOARD!$J$2=0,0,O67)))</f>
        <v/>
      </c>
      <c r="P67" s="383">
        <f>(IF(DASHBOARD!$J$2=P7,DASHBOARD!$T$408,IF(DASHBOARD!$J$2=0,0,P67)))</f>
        <v/>
      </c>
      <c r="Q67" s="383">
        <f>(IF(DASHBOARD!$J$2=Q7,DASHBOARD!$T$408,IF(DASHBOARD!$J$2=0,0,Q67)))</f>
        <v/>
      </c>
      <c r="R67" s="383">
        <f>(IF(DASHBOARD!$J$2=R7,DASHBOARD!$T$408,IF(DASHBOARD!$J$2=0,0,R67)))</f>
        <v/>
      </c>
      <c r="S67" s="383">
        <f>(IF(DASHBOARD!$J$2=S7,DASHBOARD!$T$408,IF(DASHBOARD!$J$2=0,0,S67)))</f>
        <v/>
      </c>
      <c r="T67" s="383">
        <f>(IF(DASHBOARD!$J$2=T7,DASHBOARD!$T$408,IF(DASHBOARD!$J$2=0,0,T67)))</f>
        <v/>
      </c>
      <c r="U67" s="383">
        <f>(IF(DASHBOARD!$J$2=U7,DASHBOARD!$T$408,IF(DASHBOARD!$J$2=0,0,U67)))</f>
        <v/>
      </c>
      <c r="V67" s="383">
        <f>(IF(DASHBOARD!$J$2=V7,DASHBOARD!$T$408,IF(DASHBOARD!$J$2=0,0,V67)))</f>
        <v/>
      </c>
      <c r="W67" s="383">
        <f>(IF(DASHBOARD!$J$2=W7,DASHBOARD!$T$408,IF(DASHBOARD!$J$2=0,0,W67)))</f>
        <v/>
      </c>
      <c r="X67" s="383">
        <f>(IF(DASHBOARD!$J$2=X7,DASHBOARD!$T$408,IF(DASHBOARD!$J$2=0,0,X67)))</f>
        <v/>
      </c>
      <c r="Y67" s="383">
        <f>(IF(DASHBOARD!$J$2=Y7,DASHBOARD!$T$408,IF(DASHBOARD!$J$2=0,0,Y67)))</f>
        <v/>
      </c>
      <c r="Z67" s="383">
        <f>(IF(DASHBOARD!$J$2=Z7,DASHBOARD!$T$408,IF(DASHBOARD!$J$2=0,0,Z67)))</f>
        <v/>
      </c>
      <c r="AA67" s="383">
        <f>(IF(DASHBOARD!$J$2=AA7,DASHBOARD!$T$408,IF(DASHBOARD!$J$2=0,0,AA67)))</f>
        <v/>
      </c>
      <c r="AB67" s="383">
        <f>(IF(DASHBOARD!$J$2=AB7,DASHBOARD!$T$408,IF(DASHBOARD!$J$2=0,0,AB67)))</f>
        <v/>
      </c>
      <c r="AC67" s="383">
        <f>(IF(DASHBOARD!$J$2=AC7,DASHBOARD!$T$408,IF(DASHBOARD!$J$2=0,0,AC67)))</f>
        <v/>
      </c>
      <c r="AD67" s="383">
        <f>(IF(DASHBOARD!$J$2=AD7,DASHBOARD!$T$408,IF(DASHBOARD!$J$2=0,0,AD67)))</f>
        <v/>
      </c>
      <c r="AE67" s="383">
        <f>(IF(DASHBOARD!$J$2=AE7,DASHBOARD!$T$408,IF(DASHBOARD!$J$2=0,0,AE67)))</f>
        <v/>
      </c>
      <c r="AF67" s="383">
        <f>(IF(DASHBOARD!$J$2=AF7,DASHBOARD!$T$408,IF(DASHBOARD!$J$2=0,0,AF67)))</f>
        <v/>
      </c>
      <c r="AG67" s="383">
        <f>(IF(DASHBOARD!$J$2=AG7,DASHBOARD!$T$408,IF(DASHBOARD!$J$2=0,0,AG67)))</f>
        <v/>
      </c>
      <c r="AH67" s="383">
        <f>(IF(DASHBOARD!$J$2=AH7,DASHBOARD!$T$408,IF(DASHBOARD!$J$2=0,0,AH67)))</f>
        <v/>
      </c>
      <c r="AI67" s="383">
        <f>(IF(DASHBOARD!$J$2=AI7,DASHBOARD!$T$408,IF(DASHBOARD!$J$2=0,0,AI67)))</f>
        <v/>
      </c>
      <c r="AJ67" s="383">
        <f>(IF(DASHBOARD!$J$2=AJ7,DASHBOARD!$T$408,IF(DASHBOARD!$J$2=0,0,AJ67)))</f>
        <v/>
      </c>
      <c r="AK67" s="383">
        <f>(IF(DASHBOARD!$J$2=AK7,DASHBOARD!$T$408,IF(DASHBOARD!$J$2=0,0,AK67)))</f>
        <v/>
      </c>
      <c r="AL67" s="383">
        <f>(IF(DASHBOARD!$J$2=AL7,DASHBOARD!$T$408,IF(DASHBOARD!$J$2=0,0,AL67)))</f>
        <v/>
      </c>
      <c r="AM67" s="383">
        <f>(IF(DASHBOARD!$J$2=AM7,DASHBOARD!$T$408,IF(DASHBOARD!$J$2=0,0,AM67)))</f>
        <v/>
      </c>
      <c r="AN67" s="383">
        <f>(IF(DASHBOARD!$J$2=AN7,DASHBOARD!$T$408,IF(DASHBOARD!$J$2=0,0,AN67)))</f>
        <v/>
      </c>
      <c r="AO67" s="383">
        <f>(IF(DASHBOARD!$J$2=AO7,DASHBOARD!$T$408,IF(DASHBOARD!$J$2=0,0,AO67)))</f>
        <v/>
      </c>
      <c r="AP67" s="383">
        <f>(IF(DASHBOARD!$J$2=AP7,DASHBOARD!$T$408,IF(DASHBOARD!$J$2=0,0,AP67)))</f>
        <v/>
      </c>
      <c r="AQ67" s="383">
        <f>(IF(DASHBOARD!$J$2=AQ7,DASHBOARD!$T$408,IF(DASHBOARD!$J$2=0,0,AQ67)))</f>
        <v/>
      </c>
      <c r="AR67" s="383">
        <f>(IF(DASHBOARD!$J$2=AR7,DASHBOARD!$T$408,IF(DASHBOARD!$J$2=0,0,AR67)))</f>
        <v/>
      </c>
      <c r="AS67" s="383">
        <f>(IF(DASHBOARD!$J$2=AS7,DASHBOARD!$T$408,IF(DASHBOARD!$J$2=0,0,AS67)))</f>
        <v/>
      </c>
      <c r="AT67" s="383">
        <f>(IF(DASHBOARD!$J$2=AT7,DASHBOARD!$T$408,IF(DASHBOARD!$J$2=0,0,AT67)))</f>
        <v/>
      </c>
      <c r="AU67" s="383">
        <f>(IF(DASHBOARD!$J$2=AU7,DASHBOARD!$T$408,IF(DASHBOARD!$J$2=0,0,AU67)))</f>
        <v/>
      </c>
      <c r="AV67" s="383">
        <f>(IF(DASHBOARD!$J$2=AV7,DASHBOARD!$T$408,IF(DASHBOARD!$J$2=0,0,AV67)))</f>
        <v/>
      </c>
      <c r="AW67" s="383">
        <f>(IF(DASHBOARD!$J$2=AW7,DASHBOARD!$T$408,IF(DASHBOARD!$J$2=0,0,AW67)))</f>
        <v/>
      </c>
      <c r="AX67" s="383">
        <f>(IF(DASHBOARD!$J$2=AX7,DASHBOARD!$T$408,IF(DASHBOARD!$J$2=0,0,AX67)))</f>
        <v/>
      </c>
      <c r="AY67" s="383">
        <f>(IF(DASHBOARD!$J$2=AY7,DASHBOARD!$T$408,IF(DASHBOARD!$J$2=0,0,AY67)))</f>
        <v/>
      </c>
      <c r="AZ67" s="383">
        <f>(IF(DASHBOARD!$J$2=AZ7,DASHBOARD!$T$408,IF(DASHBOARD!$J$2=0,0,AZ67)))</f>
        <v/>
      </c>
      <c r="BA67" s="383">
        <f>(IF(DASHBOARD!$J$2=BA7,DASHBOARD!$T$408,IF(DASHBOARD!$J$2=0,0,BA67)))</f>
        <v/>
      </c>
      <c r="BB67" s="384">
        <f>IF(SUM(F67:BA67)&lt;&gt;0,AVERAGEIF(F67:BA67,"&gt;0",F67:BA67),0)</f>
        <v/>
      </c>
      <c r="BC67" s="147" t="n"/>
      <c r="BD67" s="385">
        <f>MAXA(F67:BA67)</f>
        <v/>
      </c>
      <c r="BE67" s="1461">
        <f>IF(BD67&lt;&gt;0,VLOOKUP(BD67,$F$10:$BA$10,MATCH(BD67,F67:BA67,0)),"")</f>
        <v/>
      </c>
      <c r="BF67" s="385">
        <f t="array" ref="BF67">MIN(IF(F67:BA67&gt;0,F67:BA67))</f>
        <v/>
      </c>
      <c r="BG67" s="1461">
        <f>IF(BF67&lt;&gt;0,VLOOKUP(BF67,$F$10:$BA$10,MATCH($BF67,$F67:$BA67,0)),"")</f>
        <v/>
      </c>
      <c r="BI67" s="1368">
        <f>HLOOKUP($BI$9,$S$10:$AI$444,1+$BL67,TRUE)</f>
        <v/>
      </c>
      <c r="BJ67" s="1369">
        <f>HLOOKUP($BJ$9,$AJ$10:$AW$444,1+$BL67,TRUE)</f>
        <v/>
      </c>
      <c r="BK67" s="151" t="n"/>
      <c r="BL67" s="387" t="n">
        <v>54</v>
      </c>
      <c r="BM67" s="399" t="n"/>
    </row>
    <row r="68" ht="20.25" customHeight="1" s="18" thickBot="1" thickTop="1">
      <c r="B68" s="1370" t="n"/>
      <c r="C68" s="1410" t="n"/>
      <c r="D68" s="1462" t="n"/>
      <c r="E68" s="388" t="inlineStr">
        <is>
          <t>Tallo # 2, 150</t>
        </is>
      </c>
      <c r="F68" s="383">
        <f>(IF(DASHBOARD!$J$2=F7,DASHBOARD!$T$409,IF(DASHBOARD!$J$2=0,0,F68)))</f>
        <v/>
      </c>
      <c r="G68" s="383">
        <f>(IF(DASHBOARD!$J$2=G7,DASHBOARD!$T$409,IF(DASHBOARD!$J$2=0,0,G68)))</f>
        <v/>
      </c>
      <c r="H68" s="383">
        <f>(IF(DASHBOARD!$J$2=H7,DASHBOARD!$T$409,IF(DASHBOARD!$J$2=0,0,H68)))</f>
        <v/>
      </c>
      <c r="I68" s="383">
        <f>(IF(DASHBOARD!$J$2=I7,DASHBOARD!$T$409,IF(DASHBOARD!$J$2=0,0,I68)))</f>
        <v/>
      </c>
      <c r="J68" s="383">
        <f>(IF(DASHBOARD!$J$2=J7,DASHBOARD!$T$409,IF(DASHBOARD!$J$2=0,0,J68)))</f>
        <v/>
      </c>
      <c r="K68" s="383">
        <f>(IF(DASHBOARD!$J$2=K7,DASHBOARD!$T$409,IF(DASHBOARD!$J$2=0,0,K68)))</f>
        <v/>
      </c>
      <c r="L68" s="383">
        <f>(IF(DASHBOARD!$J$2=L7,DASHBOARD!$T$409,IF(DASHBOARD!$J$2=0,0,L68)))</f>
        <v/>
      </c>
      <c r="M68" s="383">
        <f>(IF(DASHBOARD!$J$2=M7,DASHBOARD!$T$409,IF(DASHBOARD!$J$2=0,0,M68)))</f>
        <v/>
      </c>
      <c r="N68" s="383">
        <f>(IF(DASHBOARD!$J$2=N7,DASHBOARD!$T$409,IF(DASHBOARD!$J$2=0,0,N68)))</f>
        <v/>
      </c>
      <c r="O68" s="383">
        <f>(IF(DASHBOARD!$J$2=O7,DASHBOARD!$T$409,IF(DASHBOARD!$J$2=0,0,O68)))</f>
        <v/>
      </c>
      <c r="P68" s="383">
        <f>(IF(DASHBOARD!$J$2=P7,DASHBOARD!$T$409,IF(DASHBOARD!$J$2=0,0,P68)))</f>
        <v/>
      </c>
      <c r="Q68" s="383">
        <f>(IF(DASHBOARD!$J$2=Q7,DASHBOARD!$T$409,IF(DASHBOARD!$J$2=0,0,Q68)))</f>
        <v/>
      </c>
      <c r="R68" s="383">
        <f>(IF(DASHBOARD!$J$2=R7,DASHBOARD!$T$409,IF(DASHBOARD!$J$2=0,0,R68)))</f>
        <v/>
      </c>
      <c r="S68" s="383">
        <f>(IF(DASHBOARD!$J$2=S7,DASHBOARD!$T$409,IF(DASHBOARD!$J$2=0,0,S68)))</f>
        <v/>
      </c>
      <c r="T68" s="383">
        <f>(IF(DASHBOARD!$J$2=T7,DASHBOARD!$T$409,IF(DASHBOARD!$J$2=0,0,T68)))</f>
        <v/>
      </c>
      <c r="U68" s="383">
        <f>(IF(DASHBOARD!$J$2=U7,DASHBOARD!$T$409,IF(DASHBOARD!$J$2=0,0,U68)))</f>
        <v/>
      </c>
      <c r="V68" s="383">
        <f>(IF(DASHBOARD!$J$2=V7,DASHBOARD!$T$409,IF(DASHBOARD!$J$2=0,0,V68)))</f>
        <v/>
      </c>
      <c r="W68" s="383">
        <f>(IF(DASHBOARD!$J$2=W7,DASHBOARD!$T$409,IF(DASHBOARD!$J$2=0,0,W68)))</f>
        <v/>
      </c>
      <c r="X68" s="383">
        <f>(IF(DASHBOARD!$J$2=X7,DASHBOARD!$T$409,IF(DASHBOARD!$J$2=0,0,X68)))</f>
        <v/>
      </c>
      <c r="Y68" s="383">
        <f>(IF(DASHBOARD!$J$2=Y7,DASHBOARD!$T$409,IF(DASHBOARD!$J$2=0,0,Y68)))</f>
        <v/>
      </c>
      <c r="Z68" s="383">
        <f>(IF(DASHBOARD!$J$2=Z7,DASHBOARD!$T$409,IF(DASHBOARD!$J$2=0,0,Z68)))</f>
        <v/>
      </c>
      <c r="AA68" s="383">
        <f>(IF(DASHBOARD!$J$2=AA7,DASHBOARD!$T$409,IF(DASHBOARD!$J$2=0,0,AA68)))</f>
        <v/>
      </c>
      <c r="AB68" s="383">
        <f>(IF(DASHBOARD!$J$2=AB7,DASHBOARD!$T$409,IF(DASHBOARD!$J$2=0,0,AB68)))</f>
        <v/>
      </c>
      <c r="AC68" s="383">
        <f>(IF(DASHBOARD!$J$2=AC7,DASHBOARD!$T$409,IF(DASHBOARD!$J$2=0,0,AC68)))</f>
        <v/>
      </c>
      <c r="AD68" s="383">
        <f>(IF(DASHBOARD!$J$2=AD7,DASHBOARD!$T$409,IF(DASHBOARD!$J$2=0,0,AD68)))</f>
        <v/>
      </c>
      <c r="AE68" s="383">
        <f>(IF(DASHBOARD!$J$2=AE7,DASHBOARD!$T$409,IF(DASHBOARD!$J$2=0,0,AE68)))</f>
        <v/>
      </c>
      <c r="AF68" s="383">
        <f>(IF(DASHBOARD!$J$2=AF7,DASHBOARD!$T$409,IF(DASHBOARD!$J$2=0,0,AF68)))</f>
        <v/>
      </c>
      <c r="AG68" s="383">
        <f>(IF(DASHBOARD!$J$2=AG7,DASHBOARD!$T$409,IF(DASHBOARD!$J$2=0,0,AG68)))</f>
        <v/>
      </c>
      <c r="AH68" s="383">
        <f>(IF(DASHBOARD!$J$2=AH7,DASHBOARD!$T$409,IF(DASHBOARD!$J$2=0,0,AH68)))</f>
        <v/>
      </c>
      <c r="AI68" s="383">
        <f>(IF(DASHBOARD!$J$2=AI7,DASHBOARD!$T$409,IF(DASHBOARD!$J$2=0,0,AI68)))</f>
        <v/>
      </c>
      <c r="AJ68" s="383">
        <f>(IF(DASHBOARD!$J$2=AJ7,DASHBOARD!$T$409,IF(DASHBOARD!$J$2=0,0,AJ68)))</f>
        <v/>
      </c>
      <c r="AK68" s="383">
        <f>(IF(DASHBOARD!$J$2=AK7,DASHBOARD!$T$409,IF(DASHBOARD!$J$2=0,0,AK68)))</f>
        <v/>
      </c>
      <c r="AL68" s="383">
        <f>(IF(DASHBOARD!$J$2=AL7,DASHBOARD!$T$409,IF(DASHBOARD!$J$2=0,0,AL68)))</f>
        <v/>
      </c>
      <c r="AM68" s="383">
        <f>(IF(DASHBOARD!$J$2=AM7,DASHBOARD!$T$409,IF(DASHBOARD!$J$2=0,0,AM68)))</f>
        <v/>
      </c>
      <c r="AN68" s="383">
        <f>(IF(DASHBOARD!$J$2=AN7,DASHBOARD!$T$409,IF(DASHBOARD!$J$2=0,0,AN68)))</f>
        <v/>
      </c>
      <c r="AO68" s="383">
        <f>(IF(DASHBOARD!$J$2=AO7,DASHBOARD!$T$409,IF(DASHBOARD!$J$2=0,0,AO68)))</f>
        <v/>
      </c>
      <c r="AP68" s="383">
        <f>(IF(DASHBOARD!$J$2=AP7,DASHBOARD!$T$409,IF(DASHBOARD!$J$2=0,0,AP68)))</f>
        <v/>
      </c>
      <c r="AQ68" s="383">
        <f>(IF(DASHBOARD!$J$2=AQ7,DASHBOARD!$T$409,IF(DASHBOARD!$J$2=0,0,AQ68)))</f>
        <v/>
      </c>
      <c r="AR68" s="383">
        <f>(IF(DASHBOARD!$J$2=AR7,DASHBOARD!$T$409,IF(DASHBOARD!$J$2=0,0,AR68)))</f>
        <v/>
      </c>
      <c r="AS68" s="383">
        <f>(IF(DASHBOARD!$J$2=AS7,DASHBOARD!$T$409,IF(DASHBOARD!$J$2=0,0,AS68)))</f>
        <v/>
      </c>
      <c r="AT68" s="383">
        <f>(IF(DASHBOARD!$J$2=AT7,DASHBOARD!$T$409,IF(DASHBOARD!$J$2=0,0,AT68)))</f>
        <v/>
      </c>
      <c r="AU68" s="383">
        <f>(IF(DASHBOARD!$J$2=AU7,DASHBOARD!$T$409,IF(DASHBOARD!$J$2=0,0,AU68)))</f>
        <v/>
      </c>
      <c r="AV68" s="383">
        <f>(IF(DASHBOARD!$J$2=AV7,DASHBOARD!$T$409,IF(DASHBOARD!$J$2=0,0,AV68)))</f>
        <v/>
      </c>
      <c r="AW68" s="383">
        <f>(IF(DASHBOARD!$J$2=AW7,DASHBOARD!$T$409,IF(DASHBOARD!$J$2=0,0,AW68)))</f>
        <v/>
      </c>
      <c r="AX68" s="383">
        <f>(IF(DASHBOARD!$J$2=AX7,DASHBOARD!$T$409,IF(DASHBOARD!$J$2=0,0,AX68)))</f>
        <v/>
      </c>
      <c r="AY68" s="383">
        <f>(IF(DASHBOARD!$J$2=AY7,DASHBOARD!$T$409,IF(DASHBOARD!$J$2=0,0,AY68)))</f>
        <v/>
      </c>
      <c r="AZ68" s="383">
        <f>(IF(DASHBOARD!$J$2=AZ7,DASHBOARD!$T$409,IF(DASHBOARD!$J$2=0,0,AZ68)))</f>
        <v/>
      </c>
      <c r="BA68" s="383">
        <f>(IF(DASHBOARD!$J$2=BA7,DASHBOARD!$T$409,IF(DASHBOARD!$J$2=0,0,BA68)))</f>
        <v/>
      </c>
      <c r="BB68" s="384">
        <f>IF(SUM(F68:BA68)&lt;&gt;0,AVERAGEIF(F68:BA68,"&gt;0",F68:BA68),0)</f>
        <v/>
      </c>
      <c r="BC68" s="147" t="n"/>
      <c r="BD68" s="385">
        <f>MAXA(F68:BA68)</f>
        <v/>
      </c>
      <c r="BE68" s="1461">
        <f>IF(BD68&lt;&gt;0,VLOOKUP(BD68,$F$10:$BA$10,MATCH(BD68,F68:BA68,0)),"")</f>
        <v/>
      </c>
      <c r="BF68" s="385">
        <f t="array" ref="BF68">MIN(IF(F68:BA68&gt;0,F68:BA68))</f>
        <v/>
      </c>
      <c r="BG68" s="1461">
        <f>IF(BF68&lt;&gt;0,VLOOKUP(BF68,$F$10:$BA$10,MATCH($BF68,$F68:$BA68,0)),"")</f>
        <v/>
      </c>
      <c r="BI68" s="1368">
        <f>HLOOKUP($BI$9,$S$10:$AI$444,1+$BL68,TRUE)</f>
        <v/>
      </c>
      <c r="BJ68" s="1369">
        <f>HLOOKUP($BJ$9,$AJ$10:$AW$444,1+$BL68,TRUE)</f>
        <v/>
      </c>
      <c r="BK68" s="151" t="n"/>
      <c r="BL68" s="387" t="n">
        <v>55</v>
      </c>
      <c r="BM68" s="399" t="n"/>
    </row>
    <row r="69" ht="20.25" customHeight="1" s="18" thickBot="1" thickTop="1">
      <c r="B69" s="1370" t="n"/>
      <c r="C69" s="1410" t="n"/>
      <c r="D69" s="1462" t="n"/>
      <c r="E69" s="388" t="inlineStr">
        <is>
          <t>TanjungBunga # 1, 150</t>
        </is>
      </c>
      <c r="F69" s="383">
        <f>(IF(DASHBOARD!$J$2=F7,DASHBOARD!$T$410,IF(DASHBOARD!$J$2=0,0,F69)))</f>
        <v/>
      </c>
      <c r="G69" s="383">
        <f>(IF(DASHBOARD!$J$2=G7,DASHBOARD!$T$410,IF(DASHBOARD!$J$2=0,0,G69)))</f>
        <v/>
      </c>
      <c r="H69" s="383">
        <f>(IF(DASHBOARD!$J$2=H7,DASHBOARD!$T$410,IF(DASHBOARD!$J$2=0,0,H69)))</f>
        <v/>
      </c>
      <c r="I69" s="383">
        <f>(IF(DASHBOARD!$J$2=I7,DASHBOARD!$T$410,IF(DASHBOARD!$J$2=0,0,I69)))</f>
        <v/>
      </c>
      <c r="J69" s="383">
        <f>(IF(DASHBOARD!$J$2=J7,DASHBOARD!$T$410,IF(DASHBOARD!$J$2=0,0,J69)))</f>
        <v/>
      </c>
      <c r="K69" s="383">
        <f>(IF(DASHBOARD!$J$2=K7,DASHBOARD!$T$410,IF(DASHBOARD!$J$2=0,0,K69)))</f>
        <v/>
      </c>
      <c r="L69" s="383">
        <f>(IF(DASHBOARD!$J$2=L7,DASHBOARD!$T$410,IF(DASHBOARD!$J$2=0,0,L69)))</f>
        <v/>
      </c>
      <c r="M69" s="383">
        <f>(IF(DASHBOARD!$J$2=M7,DASHBOARD!$T$410,IF(DASHBOARD!$J$2=0,0,M69)))</f>
        <v/>
      </c>
      <c r="N69" s="383">
        <f>(IF(DASHBOARD!$J$2=N7,DASHBOARD!$T$410,IF(DASHBOARD!$J$2=0,0,N69)))</f>
        <v/>
      </c>
      <c r="O69" s="383">
        <f>(IF(DASHBOARD!$J$2=O7,DASHBOARD!$T$410,IF(DASHBOARD!$J$2=0,0,O69)))</f>
        <v/>
      </c>
      <c r="P69" s="383">
        <f>(IF(DASHBOARD!$J$2=P7,DASHBOARD!$T$410,IF(DASHBOARD!$J$2=0,0,P69)))</f>
        <v/>
      </c>
      <c r="Q69" s="383">
        <f>(IF(DASHBOARD!$J$2=Q7,DASHBOARD!$T$410,IF(DASHBOARD!$J$2=0,0,Q69)))</f>
        <v/>
      </c>
      <c r="R69" s="383">
        <f>(IF(DASHBOARD!$J$2=R7,DASHBOARD!$T$410,IF(DASHBOARD!$J$2=0,0,R69)))</f>
        <v/>
      </c>
      <c r="S69" s="383">
        <f>(IF(DASHBOARD!$J$2=S7,DASHBOARD!$T$410,IF(DASHBOARD!$J$2=0,0,S69)))</f>
        <v/>
      </c>
      <c r="T69" s="383">
        <f>(IF(DASHBOARD!$J$2=T7,DASHBOARD!$T$410,IF(DASHBOARD!$J$2=0,0,T69)))</f>
        <v/>
      </c>
      <c r="U69" s="383">
        <f>(IF(DASHBOARD!$J$2=U7,DASHBOARD!$T$410,IF(DASHBOARD!$J$2=0,0,U69)))</f>
        <v/>
      </c>
      <c r="V69" s="383">
        <f>(IF(DASHBOARD!$J$2=V7,DASHBOARD!$T$410,IF(DASHBOARD!$J$2=0,0,V69)))</f>
        <v/>
      </c>
      <c r="W69" s="383">
        <f>(IF(DASHBOARD!$J$2=W7,DASHBOARD!$T$410,IF(DASHBOARD!$J$2=0,0,W69)))</f>
        <v/>
      </c>
      <c r="X69" s="383">
        <f>(IF(DASHBOARD!$J$2=X7,DASHBOARD!$T$410,IF(DASHBOARD!$J$2=0,0,X69)))</f>
        <v/>
      </c>
      <c r="Y69" s="383">
        <f>(IF(DASHBOARD!$J$2=Y7,DASHBOARD!$T$410,IF(DASHBOARD!$J$2=0,0,Y69)))</f>
        <v/>
      </c>
      <c r="Z69" s="383">
        <f>(IF(DASHBOARD!$J$2=Z7,DASHBOARD!$T$410,IF(DASHBOARD!$J$2=0,0,Z69)))</f>
        <v/>
      </c>
      <c r="AA69" s="383">
        <f>(IF(DASHBOARD!$J$2=AA7,DASHBOARD!$T$410,IF(DASHBOARD!$J$2=0,0,AA69)))</f>
        <v/>
      </c>
      <c r="AB69" s="383">
        <f>(IF(DASHBOARD!$J$2=AB7,DASHBOARD!$T$410,IF(DASHBOARD!$J$2=0,0,AB69)))</f>
        <v/>
      </c>
      <c r="AC69" s="383">
        <f>(IF(DASHBOARD!$J$2=AC7,DASHBOARD!$T$410,IF(DASHBOARD!$J$2=0,0,AC69)))</f>
        <v/>
      </c>
      <c r="AD69" s="383">
        <f>(IF(DASHBOARD!$J$2=AD7,DASHBOARD!$T$410,IF(DASHBOARD!$J$2=0,0,AD69)))</f>
        <v/>
      </c>
      <c r="AE69" s="383">
        <f>(IF(DASHBOARD!$J$2=AE7,DASHBOARD!$T$410,IF(DASHBOARD!$J$2=0,0,AE69)))</f>
        <v/>
      </c>
      <c r="AF69" s="383">
        <f>(IF(DASHBOARD!$J$2=AF7,DASHBOARD!$T$410,IF(DASHBOARD!$J$2=0,0,AF69)))</f>
        <v/>
      </c>
      <c r="AG69" s="383">
        <f>(IF(DASHBOARD!$J$2=AG7,DASHBOARD!$T$410,IF(DASHBOARD!$J$2=0,0,AG69)))</f>
        <v/>
      </c>
      <c r="AH69" s="383">
        <f>(IF(DASHBOARD!$J$2=AH7,DASHBOARD!$T$410,IF(DASHBOARD!$J$2=0,0,AH69)))</f>
        <v/>
      </c>
      <c r="AI69" s="383">
        <f>(IF(DASHBOARD!$J$2=AI7,DASHBOARD!$T$410,IF(DASHBOARD!$J$2=0,0,AI69)))</f>
        <v/>
      </c>
      <c r="AJ69" s="383">
        <f>(IF(DASHBOARD!$J$2=AJ7,DASHBOARD!$T$410,IF(DASHBOARD!$J$2=0,0,AJ69)))</f>
        <v/>
      </c>
      <c r="AK69" s="383">
        <f>(IF(DASHBOARD!$J$2=AK7,DASHBOARD!$T$410,IF(DASHBOARD!$J$2=0,0,AK69)))</f>
        <v/>
      </c>
      <c r="AL69" s="383">
        <f>(IF(DASHBOARD!$J$2=AL7,DASHBOARD!$T$410,IF(DASHBOARD!$J$2=0,0,AL69)))</f>
        <v/>
      </c>
      <c r="AM69" s="383">
        <f>(IF(DASHBOARD!$J$2=AM7,DASHBOARD!$T$410,IF(DASHBOARD!$J$2=0,0,AM69)))</f>
        <v/>
      </c>
      <c r="AN69" s="383">
        <f>(IF(DASHBOARD!$J$2=AN7,DASHBOARD!$T$410,IF(DASHBOARD!$J$2=0,0,AN69)))</f>
        <v/>
      </c>
      <c r="AO69" s="383">
        <f>(IF(DASHBOARD!$J$2=AO7,DASHBOARD!$T$410,IF(DASHBOARD!$J$2=0,0,AO69)))</f>
        <v/>
      </c>
      <c r="AP69" s="383">
        <f>(IF(DASHBOARD!$J$2=AP7,DASHBOARD!$T$410,IF(DASHBOARD!$J$2=0,0,AP69)))</f>
        <v/>
      </c>
      <c r="AQ69" s="383">
        <f>(IF(DASHBOARD!$J$2=AQ7,DASHBOARD!$T$410,IF(DASHBOARD!$J$2=0,0,AQ69)))</f>
        <v/>
      </c>
      <c r="AR69" s="383">
        <f>(IF(DASHBOARD!$J$2=AR7,DASHBOARD!$T$410,IF(DASHBOARD!$J$2=0,0,AR69)))</f>
        <v/>
      </c>
      <c r="AS69" s="383">
        <f>(IF(DASHBOARD!$J$2=AS7,DASHBOARD!$T$410,IF(DASHBOARD!$J$2=0,0,AS69)))</f>
        <v/>
      </c>
      <c r="AT69" s="383">
        <f>(IF(DASHBOARD!$J$2=AT7,DASHBOARD!$T$410,IF(DASHBOARD!$J$2=0,0,AT69)))</f>
        <v/>
      </c>
      <c r="AU69" s="383">
        <f>(IF(DASHBOARD!$J$2=AU7,DASHBOARD!$T$410,IF(DASHBOARD!$J$2=0,0,AU69)))</f>
        <v/>
      </c>
      <c r="AV69" s="383">
        <f>(IF(DASHBOARD!$J$2=AV7,DASHBOARD!$T$410,IF(DASHBOARD!$J$2=0,0,AV69)))</f>
        <v/>
      </c>
      <c r="AW69" s="383">
        <f>(IF(DASHBOARD!$J$2=AW7,DASHBOARD!$T$410,IF(DASHBOARD!$J$2=0,0,AW69)))</f>
        <v/>
      </c>
      <c r="AX69" s="383">
        <f>(IF(DASHBOARD!$J$2=AX7,DASHBOARD!$T$410,IF(DASHBOARD!$J$2=0,0,AX69)))</f>
        <v/>
      </c>
      <c r="AY69" s="383">
        <f>(IF(DASHBOARD!$J$2=AY7,DASHBOARD!$T$410,IF(DASHBOARD!$J$2=0,0,AY69)))</f>
        <v/>
      </c>
      <c r="AZ69" s="383">
        <f>(IF(DASHBOARD!$J$2=AZ7,DASHBOARD!$T$410,IF(DASHBOARD!$J$2=0,0,AZ69)))</f>
        <v/>
      </c>
      <c r="BA69" s="383">
        <f>(IF(DASHBOARD!$J$2=BA7,DASHBOARD!$T$410,IF(DASHBOARD!$J$2=0,0,BA69)))</f>
        <v/>
      </c>
      <c r="BB69" s="384">
        <f>IF(SUM(F69:BA69)&lt;&gt;0,AVERAGEIF(F69:BA69,"&gt;0",F69:BA69),0)</f>
        <v/>
      </c>
      <c r="BC69" s="147" t="n"/>
      <c r="BD69" s="385">
        <f>MAXA(F69:BA69)</f>
        <v/>
      </c>
      <c r="BE69" s="1461">
        <f>IF(BD69&lt;&gt;0,VLOOKUP(BD69,$F$10:$BA$10,MATCH(BD69,F69:BA69,0)),"")</f>
        <v/>
      </c>
      <c r="BF69" s="385">
        <f t="array" ref="BF69">MIN(IF(F69:BA69&gt;0,F69:BA69))</f>
        <v/>
      </c>
      <c r="BG69" s="1461">
        <f>IF(BF69&lt;&gt;0,VLOOKUP(BF69,$F$10:$BA$10,MATCH($BF69,$F69:$BA69,0)),"")</f>
        <v/>
      </c>
      <c r="BI69" s="1368">
        <f>HLOOKUP($BI$9,$S$10:$AI$444,1+$BL69,TRUE)</f>
        <v/>
      </c>
      <c r="BJ69" s="1369">
        <f>HLOOKUP($BJ$9,$AJ$10:$AW$444,1+$BL69,TRUE)</f>
        <v/>
      </c>
      <c r="BK69" s="151" t="n"/>
      <c r="BL69" s="387" t="n">
        <v>56</v>
      </c>
      <c r="BM69" s="399" t="n"/>
    </row>
    <row r="70" ht="20.25" customHeight="1" s="18" thickBot="1" thickTop="1">
      <c r="B70" s="1370" t="n"/>
      <c r="C70" s="1410" t="n"/>
      <c r="D70" s="1463" t="n"/>
      <c r="E70" s="388" t="inlineStr">
        <is>
          <t>TanjungBunga # 2, 150</t>
        </is>
      </c>
      <c r="F70" s="383">
        <f>(IF(DASHBOARD!$J$2=F7,DASHBOARD!$T$411,IF(DASHBOARD!$J$2=0,0,F70)))</f>
        <v/>
      </c>
      <c r="G70" s="383">
        <f>(IF(DASHBOARD!$J$2=G7,DASHBOARD!$T$411,IF(DASHBOARD!$J$2=0,0,G70)))</f>
        <v/>
      </c>
      <c r="H70" s="383">
        <f>(IF(DASHBOARD!$J$2=H7,DASHBOARD!$T$411,IF(DASHBOARD!$J$2=0,0,H70)))</f>
        <v/>
      </c>
      <c r="I70" s="383">
        <f>(IF(DASHBOARD!$J$2=I7,DASHBOARD!$T$411,IF(DASHBOARD!$J$2=0,0,I70)))</f>
        <v/>
      </c>
      <c r="J70" s="383">
        <f>(IF(DASHBOARD!$J$2=J7,DASHBOARD!$T$411,IF(DASHBOARD!$J$2=0,0,J70)))</f>
        <v/>
      </c>
      <c r="K70" s="383">
        <f>(IF(DASHBOARD!$J$2=K7,DASHBOARD!$T$411,IF(DASHBOARD!$J$2=0,0,K70)))</f>
        <v/>
      </c>
      <c r="L70" s="383">
        <f>(IF(DASHBOARD!$J$2=L7,DASHBOARD!$T$411,IF(DASHBOARD!$J$2=0,0,L70)))</f>
        <v/>
      </c>
      <c r="M70" s="383">
        <f>(IF(DASHBOARD!$J$2=M7,DASHBOARD!$T$411,IF(DASHBOARD!$J$2=0,0,M70)))</f>
        <v/>
      </c>
      <c r="N70" s="383">
        <f>(IF(DASHBOARD!$J$2=N7,DASHBOARD!$T$411,IF(DASHBOARD!$J$2=0,0,N70)))</f>
        <v/>
      </c>
      <c r="O70" s="383">
        <f>(IF(DASHBOARD!$J$2=O7,DASHBOARD!$T$411,IF(DASHBOARD!$J$2=0,0,O70)))</f>
        <v/>
      </c>
      <c r="P70" s="383">
        <f>(IF(DASHBOARD!$J$2=P7,DASHBOARD!$T$411,IF(DASHBOARD!$J$2=0,0,P70)))</f>
        <v/>
      </c>
      <c r="Q70" s="383">
        <f>(IF(DASHBOARD!$J$2=Q7,DASHBOARD!$T$411,IF(DASHBOARD!$J$2=0,0,Q70)))</f>
        <v/>
      </c>
      <c r="R70" s="383">
        <f>(IF(DASHBOARD!$J$2=R7,DASHBOARD!$T$411,IF(DASHBOARD!$J$2=0,0,R70)))</f>
        <v/>
      </c>
      <c r="S70" s="383">
        <f>(IF(DASHBOARD!$J$2=S7,DASHBOARD!$T$411,IF(DASHBOARD!$J$2=0,0,S70)))</f>
        <v/>
      </c>
      <c r="T70" s="383">
        <f>(IF(DASHBOARD!$J$2=T7,DASHBOARD!$T$411,IF(DASHBOARD!$J$2=0,0,T70)))</f>
        <v/>
      </c>
      <c r="U70" s="383">
        <f>(IF(DASHBOARD!$J$2=U7,DASHBOARD!$T$411,IF(DASHBOARD!$J$2=0,0,U70)))</f>
        <v/>
      </c>
      <c r="V70" s="383">
        <f>(IF(DASHBOARD!$J$2=V7,DASHBOARD!$T$411,IF(DASHBOARD!$J$2=0,0,V70)))</f>
        <v/>
      </c>
      <c r="W70" s="383">
        <f>(IF(DASHBOARD!$J$2=W7,DASHBOARD!$T$411,IF(DASHBOARD!$J$2=0,0,W70)))</f>
        <v/>
      </c>
      <c r="X70" s="383">
        <f>(IF(DASHBOARD!$J$2=X7,DASHBOARD!$T$411,IF(DASHBOARD!$J$2=0,0,X70)))</f>
        <v/>
      </c>
      <c r="Y70" s="383">
        <f>(IF(DASHBOARD!$J$2=Y7,DASHBOARD!$T$411,IF(DASHBOARD!$J$2=0,0,Y70)))</f>
        <v/>
      </c>
      <c r="Z70" s="383">
        <f>(IF(DASHBOARD!$J$2=Z7,DASHBOARD!$T$411,IF(DASHBOARD!$J$2=0,0,Z70)))</f>
        <v/>
      </c>
      <c r="AA70" s="383">
        <f>(IF(DASHBOARD!$J$2=AA7,DASHBOARD!$T$411,IF(DASHBOARD!$J$2=0,0,AA70)))</f>
        <v/>
      </c>
      <c r="AB70" s="383">
        <f>(IF(DASHBOARD!$J$2=AB7,DASHBOARD!$T$411,IF(DASHBOARD!$J$2=0,0,AB70)))</f>
        <v/>
      </c>
      <c r="AC70" s="383">
        <f>(IF(DASHBOARD!$J$2=AC7,DASHBOARD!$T$411,IF(DASHBOARD!$J$2=0,0,AC70)))</f>
        <v/>
      </c>
      <c r="AD70" s="383">
        <f>(IF(DASHBOARD!$J$2=AD7,DASHBOARD!$T$411,IF(DASHBOARD!$J$2=0,0,AD70)))</f>
        <v/>
      </c>
      <c r="AE70" s="383">
        <f>(IF(DASHBOARD!$J$2=AE7,DASHBOARD!$T$411,IF(DASHBOARD!$J$2=0,0,AE70)))</f>
        <v/>
      </c>
      <c r="AF70" s="383">
        <f>(IF(DASHBOARD!$J$2=AF7,DASHBOARD!$T$411,IF(DASHBOARD!$J$2=0,0,AF70)))</f>
        <v/>
      </c>
      <c r="AG70" s="383">
        <f>(IF(DASHBOARD!$J$2=AG7,DASHBOARD!$T$411,IF(DASHBOARD!$J$2=0,0,AG70)))</f>
        <v/>
      </c>
      <c r="AH70" s="383">
        <f>(IF(DASHBOARD!$J$2=AH7,DASHBOARD!$T$411,IF(DASHBOARD!$J$2=0,0,AH70)))</f>
        <v/>
      </c>
      <c r="AI70" s="383">
        <f>(IF(DASHBOARD!$J$2=AI7,DASHBOARD!$T$411,IF(DASHBOARD!$J$2=0,0,AI70)))</f>
        <v/>
      </c>
      <c r="AJ70" s="383">
        <f>(IF(DASHBOARD!$J$2=AJ7,DASHBOARD!$T$411,IF(DASHBOARD!$J$2=0,0,AJ70)))</f>
        <v/>
      </c>
      <c r="AK70" s="383">
        <f>(IF(DASHBOARD!$J$2=AK7,DASHBOARD!$T$411,IF(DASHBOARD!$J$2=0,0,AK70)))</f>
        <v/>
      </c>
      <c r="AL70" s="383">
        <f>(IF(DASHBOARD!$J$2=AL7,DASHBOARD!$T$411,IF(DASHBOARD!$J$2=0,0,AL70)))</f>
        <v/>
      </c>
      <c r="AM70" s="383">
        <f>(IF(DASHBOARD!$J$2=AM7,DASHBOARD!$T$411,IF(DASHBOARD!$J$2=0,0,AM70)))</f>
        <v/>
      </c>
      <c r="AN70" s="383">
        <f>(IF(DASHBOARD!$J$2=AN7,DASHBOARD!$T$411,IF(DASHBOARD!$J$2=0,0,AN70)))</f>
        <v/>
      </c>
      <c r="AO70" s="383">
        <f>(IF(DASHBOARD!$J$2=AO7,DASHBOARD!$T$411,IF(DASHBOARD!$J$2=0,0,AO70)))</f>
        <v/>
      </c>
      <c r="AP70" s="383">
        <f>(IF(DASHBOARD!$J$2=AP7,DASHBOARD!$T$411,IF(DASHBOARD!$J$2=0,0,AP70)))</f>
        <v/>
      </c>
      <c r="AQ70" s="383">
        <f>(IF(DASHBOARD!$J$2=AQ7,DASHBOARD!$T$411,IF(DASHBOARD!$J$2=0,0,AQ70)))</f>
        <v/>
      </c>
      <c r="AR70" s="383">
        <f>(IF(DASHBOARD!$J$2=AR7,DASHBOARD!$T$411,IF(DASHBOARD!$J$2=0,0,AR70)))</f>
        <v/>
      </c>
      <c r="AS70" s="383">
        <f>(IF(DASHBOARD!$J$2=AS7,DASHBOARD!$T$411,IF(DASHBOARD!$J$2=0,0,AS70)))</f>
        <v/>
      </c>
      <c r="AT70" s="383">
        <f>(IF(DASHBOARD!$J$2=AT7,DASHBOARD!$T$411,IF(DASHBOARD!$J$2=0,0,AT70)))</f>
        <v/>
      </c>
      <c r="AU70" s="383">
        <f>(IF(DASHBOARD!$J$2=AU7,DASHBOARD!$T$411,IF(DASHBOARD!$J$2=0,0,AU70)))</f>
        <v/>
      </c>
      <c r="AV70" s="383">
        <f>(IF(DASHBOARD!$J$2=AV7,DASHBOARD!$T$411,IF(DASHBOARD!$J$2=0,0,AV70)))</f>
        <v/>
      </c>
      <c r="AW70" s="383">
        <f>(IF(DASHBOARD!$J$2=AW7,DASHBOARD!$T$411,IF(DASHBOARD!$J$2=0,0,AW70)))</f>
        <v/>
      </c>
      <c r="AX70" s="383">
        <f>(IF(DASHBOARD!$J$2=AX7,DASHBOARD!$T$411,IF(DASHBOARD!$J$2=0,0,AX70)))</f>
        <v/>
      </c>
      <c r="AY70" s="383">
        <f>(IF(DASHBOARD!$J$2=AY7,DASHBOARD!$T$411,IF(DASHBOARD!$J$2=0,0,AY70)))</f>
        <v/>
      </c>
      <c r="AZ70" s="383">
        <f>(IF(DASHBOARD!$J$2=AZ7,DASHBOARD!$T$411,IF(DASHBOARD!$J$2=0,0,AZ70)))</f>
        <v/>
      </c>
      <c r="BA70" s="383">
        <f>(IF(DASHBOARD!$J$2=BA7,DASHBOARD!$T$411,IF(DASHBOARD!$J$2=0,0,BA70)))</f>
        <v/>
      </c>
      <c r="BB70" s="384">
        <f>IF(SUM(F70:BA70)&lt;&gt;0,AVERAGEIF(F70:BA70,"&gt;0",F70:BA70),0)</f>
        <v/>
      </c>
      <c r="BC70" s="147" t="n"/>
      <c r="BD70" s="385">
        <f>MAXA(F70:BA70)</f>
        <v/>
      </c>
      <c r="BE70" s="1461">
        <f>IF(BD70&lt;&gt;0,VLOOKUP(BD70,$F$10:$BA$10,MATCH(BD70,F70:BA70,0)),"")</f>
        <v/>
      </c>
      <c r="BF70" s="385">
        <f t="array" ref="BF70">MIN(IF(F70:BA70&gt;0,F70:BA70))</f>
        <v/>
      </c>
      <c r="BG70" s="1461">
        <f>IF(BF70&lt;&gt;0,VLOOKUP(BF70,$F$10:$BA$10,MATCH($BF70,$F70:$BA70,0)),"")</f>
        <v/>
      </c>
      <c r="BI70" s="1368">
        <f>HLOOKUP($BI$9,$S$10:$AI$444,1+$BL70,TRUE)</f>
        <v/>
      </c>
      <c r="BJ70" s="1369">
        <f>HLOOKUP($BJ$9,$AJ$10:$AW$444,1+$BL70,TRUE)</f>
        <v/>
      </c>
      <c r="BK70" s="151" t="n"/>
      <c r="BL70" s="387" t="n">
        <v>57</v>
      </c>
      <c r="BM70" s="399" t="n"/>
    </row>
    <row r="71" ht="20.25" customHeight="1" s="18" thickBot="1" thickTop="1">
      <c r="B71" s="1370" t="n"/>
      <c r="C71" s="1410" t="n"/>
      <c r="D71" s="328" t="n"/>
      <c r="E71" s="388" t="n"/>
      <c r="F71" s="383" t="n"/>
      <c r="G71" s="383" t="n"/>
      <c r="H71" s="383" t="n"/>
      <c r="I71" s="383" t="n"/>
      <c r="J71" s="383" t="n"/>
      <c r="K71" s="383" t="n"/>
      <c r="L71" s="383" t="n"/>
      <c r="M71" s="383" t="n"/>
      <c r="N71" s="383" t="n"/>
      <c r="O71" s="383" t="n"/>
      <c r="P71" s="383" t="n"/>
      <c r="Q71" s="383" t="n"/>
      <c r="R71" s="383" t="n"/>
      <c r="S71" s="383" t="n"/>
      <c r="T71" s="383" t="n"/>
      <c r="U71" s="383" t="n"/>
      <c r="V71" s="383" t="n"/>
      <c r="W71" s="383" t="n"/>
      <c r="X71" s="383" t="n"/>
      <c r="Y71" s="383" t="n"/>
      <c r="Z71" s="383" t="n"/>
      <c r="AA71" s="383" t="n"/>
      <c r="AB71" s="383" t="n"/>
      <c r="AC71" s="383" t="n"/>
      <c r="AD71" s="383" t="n"/>
      <c r="AE71" s="383" t="n"/>
      <c r="AF71" s="383" t="n"/>
      <c r="AG71" s="383" t="n"/>
      <c r="AH71" s="383" t="n"/>
      <c r="AI71" s="383" t="n"/>
      <c r="AJ71" s="383" t="n"/>
      <c r="AK71" s="383" t="n"/>
      <c r="AL71" s="383" t="n"/>
      <c r="AM71" s="383" t="n"/>
      <c r="AN71" s="383" t="n"/>
      <c r="AO71" s="383" t="n"/>
      <c r="AP71" s="383" t="n"/>
      <c r="AQ71" s="383" t="n"/>
      <c r="AR71" s="383" t="n"/>
      <c r="AS71" s="383" t="n"/>
      <c r="AT71" s="383" t="n"/>
      <c r="AU71" s="383" t="n"/>
      <c r="AV71" s="383" t="n"/>
      <c r="AW71" s="383" t="n"/>
      <c r="AX71" s="383" t="n"/>
      <c r="AY71" s="383" t="n"/>
      <c r="AZ71" s="383" t="n"/>
      <c r="BA71" s="383" t="n"/>
      <c r="BB71" s="384">
        <f>IF(SUM(F71:BA71)&lt;&gt;0,AVERAGEIF(F71:BA71,"&gt;0",F71:BA71),0)</f>
        <v/>
      </c>
      <c r="BC71" s="147" t="n"/>
      <c r="BD71" s="385">
        <f>MAXA(F71:BA71)</f>
        <v/>
      </c>
      <c r="BE71" s="1461">
        <f>IF(BD71&lt;&gt;0,VLOOKUP(BD71,$F$10:$BA$10,MATCH(BD71,F71:BA71,0)),"")</f>
        <v/>
      </c>
      <c r="BF71" s="385">
        <f t="array" ref="BF71">MIN(IF(F71:BA71&gt;0,F71:BA71))</f>
        <v/>
      </c>
      <c r="BG71" s="1461">
        <f>IF(BF71&lt;&gt;0,VLOOKUP(BF71,$F$10:$BA$10,MATCH($BF71,$F71:$BA71,0)),"")</f>
        <v/>
      </c>
      <c r="BI71" s="1368">
        <f>HLOOKUP($BI$9,$S$10:$AI$444,1+$BL71,TRUE)</f>
        <v/>
      </c>
      <c r="BJ71" s="1369">
        <f>HLOOKUP($BJ$9,$AJ$10:$AW$444,1+$BL71,TRUE)</f>
        <v/>
      </c>
      <c r="BK71" s="151" t="n"/>
      <c r="BL71" s="387" t="n">
        <v>58</v>
      </c>
      <c r="BM71" s="399" t="n"/>
    </row>
    <row r="72" ht="20.25" customHeight="1" s="18" thickBot="1" thickTop="1">
      <c r="B72" s="1370" t="n"/>
      <c r="C72" s="1410" t="n"/>
      <c r="D72" s="1469" t="inlineStr">
        <is>
          <t>PANAKKUKANG 150</t>
        </is>
      </c>
      <c r="E72" s="388" t="inlineStr">
        <is>
          <t>Tello # 1, 150</t>
        </is>
      </c>
      <c r="F72" s="383">
        <f>(IF(DASHBOARD!$J$2=F7,DASHBOARD!$T$371,IF(DASHBOARD!$J$2=0,0,F72)))</f>
        <v/>
      </c>
      <c r="G72" s="383">
        <f>(IF(DASHBOARD!$J$2=G7,DASHBOARD!$T$371,IF(DASHBOARD!$J$2=0,0,G72)))</f>
        <v/>
      </c>
      <c r="H72" s="383">
        <f>(IF(DASHBOARD!$J$2=H7,DASHBOARD!$T$371,IF(DASHBOARD!$J$2=0,0,H72)))</f>
        <v/>
      </c>
      <c r="I72" s="383">
        <f>(IF(DASHBOARD!$J$2=I7,DASHBOARD!$T$371,IF(DASHBOARD!$J$2=0,0,I72)))</f>
        <v/>
      </c>
      <c r="J72" s="383">
        <f>(IF(DASHBOARD!$J$2=J7,DASHBOARD!$T$371,IF(DASHBOARD!$J$2=0,0,J72)))</f>
        <v/>
      </c>
      <c r="K72" s="383">
        <f>(IF(DASHBOARD!$J$2=K7,DASHBOARD!$T$371,IF(DASHBOARD!$J$2=0,0,K72)))</f>
        <v/>
      </c>
      <c r="L72" s="383">
        <f>(IF(DASHBOARD!$J$2=L7,DASHBOARD!$T$371,IF(DASHBOARD!$J$2=0,0,L72)))</f>
        <v/>
      </c>
      <c r="M72" s="383">
        <f>(IF(DASHBOARD!$J$2=M7,DASHBOARD!$T$371,IF(DASHBOARD!$J$2=0,0,M72)))</f>
        <v/>
      </c>
      <c r="N72" s="383">
        <f>(IF(DASHBOARD!$J$2=N7,DASHBOARD!$T$371,IF(DASHBOARD!$J$2=0,0,N72)))</f>
        <v/>
      </c>
      <c r="O72" s="383">
        <f>(IF(DASHBOARD!$J$2=O7,DASHBOARD!$T$371,IF(DASHBOARD!$J$2=0,0,O72)))</f>
        <v/>
      </c>
      <c r="P72" s="383">
        <f>(IF(DASHBOARD!$J$2=P7,DASHBOARD!$T$371,IF(DASHBOARD!$J$2=0,0,P72)))</f>
        <v/>
      </c>
      <c r="Q72" s="383">
        <f>(IF(DASHBOARD!$J$2=Q7,DASHBOARD!$T$371,IF(DASHBOARD!$J$2=0,0,Q72)))</f>
        <v/>
      </c>
      <c r="R72" s="383">
        <f>(IF(DASHBOARD!$J$2=R7,DASHBOARD!$T$371,IF(DASHBOARD!$J$2=0,0,R72)))</f>
        <v/>
      </c>
      <c r="S72" s="383">
        <f>(IF(DASHBOARD!$J$2=S7,DASHBOARD!$T$371,IF(DASHBOARD!$J$2=0,0,S72)))</f>
        <v/>
      </c>
      <c r="T72" s="383">
        <f>(IF(DASHBOARD!$J$2=T7,DASHBOARD!$T$371,IF(DASHBOARD!$J$2=0,0,T72)))</f>
        <v/>
      </c>
      <c r="U72" s="383">
        <f>(IF(DASHBOARD!$J$2=U7,DASHBOARD!$T$371,IF(DASHBOARD!$J$2=0,0,U72)))</f>
        <v/>
      </c>
      <c r="V72" s="383">
        <f>(IF(DASHBOARD!$J$2=V7,DASHBOARD!$T$371,IF(DASHBOARD!$J$2=0,0,V72)))</f>
        <v/>
      </c>
      <c r="W72" s="383">
        <f>(IF(DASHBOARD!$J$2=W7,DASHBOARD!$T$371,IF(DASHBOARD!$J$2=0,0,W72)))</f>
        <v/>
      </c>
      <c r="X72" s="383">
        <f>(IF(DASHBOARD!$J$2=X7,DASHBOARD!$T$371,IF(DASHBOARD!$J$2=0,0,X72)))</f>
        <v/>
      </c>
      <c r="Y72" s="383">
        <f>(IF(DASHBOARD!$J$2=Y7,DASHBOARD!$T$371,IF(DASHBOARD!$J$2=0,0,Y72)))</f>
        <v/>
      </c>
      <c r="Z72" s="383">
        <f>(IF(DASHBOARD!$J$2=Z7,DASHBOARD!$T$371,IF(DASHBOARD!$J$2=0,0,Z72)))</f>
        <v/>
      </c>
      <c r="AA72" s="383">
        <f>(IF(DASHBOARD!$J$2=AA7,DASHBOARD!$T$371,IF(DASHBOARD!$J$2=0,0,AA72)))</f>
        <v/>
      </c>
      <c r="AB72" s="383">
        <f>(IF(DASHBOARD!$J$2=AB7,DASHBOARD!$T$371,IF(DASHBOARD!$J$2=0,0,AB72)))</f>
        <v/>
      </c>
      <c r="AC72" s="383">
        <f>(IF(DASHBOARD!$J$2=AC7,DASHBOARD!$T$371,IF(DASHBOARD!$J$2=0,0,AC72)))</f>
        <v/>
      </c>
      <c r="AD72" s="383">
        <f>(IF(DASHBOARD!$J$2=AD7,DASHBOARD!$T$371,IF(DASHBOARD!$J$2=0,0,AD72)))</f>
        <v/>
      </c>
      <c r="AE72" s="383">
        <f>(IF(DASHBOARD!$J$2=AE7,DASHBOARD!$T$371,IF(DASHBOARD!$J$2=0,0,AE72)))</f>
        <v/>
      </c>
      <c r="AF72" s="383">
        <f>(IF(DASHBOARD!$J$2=AF7,DASHBOARD!$T$371,IF(DASHBOARD!$J$2=0,0,AF72)))</f>
        <v/>
      </c>
      <c r="AG72" s="383">
        <f>(IF(DASHBOARD!$J$2=AG7,DASHBOARD!$T$371,IF(DASHBOARD!$J$2=0,0,AG72)))</f>
        <v/>
      </c>
      <c r="AH72" s="383">
        <f>(IF(DASHBOARD!$J$2=AH7,DASHBOARD!$T$371,IF(DASHBOARD!$J$2=0,0,AH72)))</f>
        <v/>
      </c>
      <c r="AI72" s="383">
        <f>(IF(DASHBOARD!$J$2=AI7,DASHBOARD!$T$371,IF(DASHBOARD!$J$2=0,0,AI72)))</f>
        <v/>
      </c>
      <c r="AJ72" s="383">
        <f>(IF(DASHBOARD!$J$2=AJ7,DASHBOARD!$T$371,IF(DASHBOARD!$J$2=0,0,AJ72)))</f>
        <v/>
      </c>
      <c r="AK72" s="383">
        <f>(IF(DASHBOARD!$J$2=AK7,DASHBOARD!$T$371,IF(DASHBOARD!$J$2=0,0,AK72)))</f>
        <v/>
      </c>
      <c r="AL72" s="383">
        <f>(IF(DASHBOARD!$J$2=AL7,DASHBOARD!$T$371,IF(DASHBOARD!$J$2=0,0,AL72)))</f>
        <v/>
      </c>
      <c r="AM72" s="383">
        <f>(IF(DASHBOARD!$J$2=AM7,DASHBOARD!$T$371,IF(DASHBOARD!$J$2=0,0,AM72)))</f>
        <v/>
      </c>
      <c r="AN72" s="383">
        <f>(IF(DASHBOARD!$J$2=AN7,DASHBOARD!$T$371,IF(DASHBOARD!$J$2=0,0,AN72)))</f>
        <v/>
      </c>
      <c r="AO72" s="383">
        <f>(IF(DASHBOARD!$J$2=AO7,DASHBOARD!$T$371,IF(DASHBOARD!$J$2=0,0,AO72)))</f>
        <v/>
      </c>
      <c r="AP72" s="383">
        <f>(IF(DASHBOARD!$J$2=AP7,DASHBOARD!$T$371,IF(DASHBOARD!$J$2=0,0,AP72)))</f>
        <v/>
      </c>
      <c r="AQ72" s="383">
        <f>(IF(DASHBOARD!$J$2=AQ7,DASHBOARD!$T$371,IF(DASHBOARD!$J$2=0,0,AQ72)))</f>
        <v/>
      </c>
      <c r="AR72" s="383">
        <f>(IF(DASHBOARD!$J$2=AR7,DASHBOARD!$T$371,IF(DASHBOARD!$J$2=0,0,AR72)))</f>
        <v/>
      </c>
      <c r="AS72" s="383">
        <f>(IF(DASHBOARD!$J$2=AS7,DASHBOARD!$T$371,IF(DASHBOARD!$J$2=0,0,AS72)))</f>
        <v/>
      </c>
      <c r="AT72" s="383">
        <f>(IF(DASHBOARD!$J$2=AT7,DASHBOARD!$T$371,IF(DASHBOARD!$J$2=0,0,AT72)))</f>
        <v/>
      </c>
      <c r="AU72" s="383">
        <f>(IF(DASHBOARD!$J$2=AU7,DASHBOARD!$T$371,IF(DASHBOARD!$J$2=0,0,AU72)))</f>
        <v/>
      </c>
      <c r="AV72" s="383">
        <f>(IF(DASHBOARD!$J$2=AV7,DASHBOARD!$T$371,IF(DASHBOARD!$J$2=0,0,AV72)))</f>
        <v/>
      </c>
      <c r="AW72" s="383">
        <f>(IF(DASHBOARD!$J$2=AW7,DASHBOARD!$T$371,IF(DASHBOARD!$J$2=0,0,AW72)))</f>
        <v/>
      </c>
      <c r="AX72" s="383">
        <f>(IF(DASHBOARD!$J$2=AX7,DASHBOARD!$T$371,IF(DASHBOARD!$J$2=0,0,AX72)))</f>
        <v/>
      </c>
      <c r="AY72" s="383">
        <f>(IF(DASHBOARD!$J$2=AY7,DASHBOARD!$T$371,IF(DASHBOARD!$J$2=0,0,AY72)))</f>
        <v/>
      </c>
      <c r="AZ72" s="383">
        <f>(IF(DASHBOARD!$J$2=AZ7,DASHBOARD!$T$371,IF(DASHBOARD!$J$2=0,0,AZ72)))</f>
        <v/>
      </c>
      <c r="BA72" s="383">
        <f>(IF(DASHBOARD!$J$2=BA7,DASHBOARD!$T$371,IF(DASHBOARD!$J$2=0,0,BA72)))</f>
        <v/>
      </c>
      <c r="BB72" s="384">
        <f>IF(SUM(F72:BA72)&lt;&gt;0,AVERAGEIF(F72:BA72,"&gt;0",F72:BA72),0)</f>
        <v/>
      </c>
      <c r="BC72" s="147" t="n"/>
      <c r="BD72" s="385">
        <f>MAXA(F72:BA72)</f>
        <v/>
      </c>
      <c r="BE72" s="1461">
        <f>IF(BD72&lt;&gt;0,VLOOKUP(BD72,$F$10:$BA$10,MATCH(BD72,F72:BA72,0)),"")</f>
        <v/>
      </c>
      <c r="BF72" s="385">
        <f t="array" ref="BF72">MIN(IF(F72:BA72&gt;0,F72:BA72))</f>
        <v/>
      </c>
      <c r="BG72" s="1461">
        <f>IF(BF72&lt;&gt;0,VLOOKUP(BF72,$F$10:$BA$10,MATCH($BF72,$F72:$BA72,0)),"")</f>
        <v/>
      </c>
      <c r="BI72" s="1368">
        <f>HLOOKUP($BI$9,$S$10:$AI$444,1+$BL72,TRUE)</f>
        <v/>
      </c>
      <c r="BJ72" s="1369">
        <f>HLOOKUP($BJ$9,$AJ$10:$AW$444,1+$BL72,TRUE)</f>
        <v/>
      </c>
      <c r="BK72" s="151" t="n"/>
      <c r="BL72" s="387" t="n">
        <v>59</v>
      </c>
      <c r="BM72" s="399" t="n"/>
    </row>
    <row r="73" ht="20.25" customHeight="1" s="18" thickBot="1" thickTop="1">
      <c r="B73" s="1370" t="n"/>
      <c r="C73" s="1410" t="n"/>
      <c r="D73" s="1463" t="n"/>
      <c r="E73" s="388" t="inlineStr">
        <is>
          <t>Tello # 2, 150</t>
        </is>
      </c>
      <c r="F73" s="383">
        <f>(IF(DASHBOARD!$J$2=F7,DASHBOARD!$T$372,IF(DASHBOARD!$J$2=0,0,F73)))</f>
        <v/>
      </c>
      <c r="G73" s="383">
        <f>(IF(DASHBOARD!$J$2=G7,DASHBOARD!$T$372,IF(DASHBOARD!$J$2=0,0,G73)))</f>
        <v/>
      </c>
      <c r="H73" s="383">
        <f>(IF(DASHBOARD!$J$2=H7,DASHBOARD!$T$372,IF(DASHBOARD!$J$2=0,0,H73)))</f>
        <v/>
      </c>
      <c r="I73" s="383">
        <f>(IF(DASHBOARD!$J$2=I7,DASHBOARD!$T$372,IF(DASHBOARD!$J$2=0,0,I73)))</f>
        <v/>
      </c>
      <c r="J73" s="383">
        <f>(IF(DASHBOARD!$J$2=J7,DASHBOARD!$T$372,IF(DASHBOARD!$J$2=0,0,J73)))</f>
        <v/>
      </c>
      <c r="K73" s="383">
        <f>(IF(DASHBOARD!$J$2=K7,DASHBOARD!$T$372,IF(DASHBOARD!$J$2=0,0,K73)))</f>
        <v/>
      </c>
      <c r="L73" s="383">
        <f>(IF(DASHBOARD!$J$2=L7,DASHBOARD!$T$372,IF(DASHBOARD!$J$2=0,0,L73)))</f>
        <v/>
      </c>
      <c r="M73" s="383">
        <f>(IF(DASHBOARD!$J$2=M7,DASHBOARD!$T$372,IF(DASHBOARD!$J$2=0,0,M73)))</f>
        <v/>
      </c>
      <c r="N73" s="383">
        <f>(IF(DASHBOARD!$J$2=N7,DASHBOARD!$T$372,IF(DASHBOARD!$J$2=0,0,N73)))</f>
        <v/>
      </c>
      <c r="O73" s="383">
        <f>(IF(DASHBOARD!$J$2=O7,DASHBOARD!$T$372,IF(DASHBOARD!$J$2=0,0,O73)))</f>
        <v/>
      </c>
      <c r="P73" s="383">
        <f>(IF(DASHBOARD!$J$2=P7,DASHBOARD!$T$372,IF(DASHBOARD!$J$2=0,0,P73)))</f>
        <v/>
      </c>
      <c r="Q73" s="383">
        <f>(IF(DASHBOARD!$J$2=Q7,DASHBOARD!$T$372,IF(DASHBOARD!$J$2=0,0,Q73)))</f>
        <v/>
      </c>
      <c r="R73" s="383">
        <f>(IF(DASHBOARD!$J$2=R7,DASHBOARD!$T$372,IF(DASHBOARD!$J$2=0,0,R73)))</f>
        <v/>
      </c>
      <c r="S73" s="383">
        <f>(IF(DASHBOARD!$J$2=S7,DASHBOARD!$T$372,IF(DASHBOARD!$J$2=0,0,S73)))</f>
        <v/>
      </c>
      <c r="T73" s="383">
        <f>(IF(DASHBOARD!$J$2=T7,DASHBOARD!$T$372,IF(DASHBOARD!$J$2=0,0,T73)))</f>
        <v/>
      </c>
      <c r="U73" s="383">
        <f>(IF(DASHBOARD!$J$2=U7,DASHBOARD!$T$372,IF(DASHBOARD!$J$2=0,0,U73)))</f>
        <v/>
      </c>
      <c r="V73" s="383">
        <f>(IF(DASHBOARD!$J$2=V7,DASHBOARD!$T$372,IF(DASHBOARD!$J$2=0,0,V73)))</f>
        <v/>
      </c>
      <c r="W73" s="383">
        <f>(IF(DASHBOARD!$J$2=W7,DASHBOARD!$T$372,IF(DASHBOARD!$J$2=0,0,W73)))</f>
        <v/>
      </c>
      <c r="X73" s="383">
        <f>(IF(DASHBOARD!$J$2=X7,DASHBOARD!$T$372,IF(DASHBOARD!$J$2=0,0,X73)))</f>
        <v/>
      </c>
      <c r="Y73" s="383">
        <f>(IF(DASHBOARD!$J$2=Y7,DASHBOARD!$T$372,IF(DASHBOARD!$J$2=0,0,Y73)))</f>
        <v/>
      </c>
      <c r="Z73" s="383">
        <f>(IF(DASHBOARD!$J$2=Z7,DASHBOARD!$T$372,IF(DASHBOARD!$J$2=0,0,Z73)))</f>
        <v/>
      </c>
      <c r="AA73" s="383">
        <f>(IF(DASHBOARD!$J$2=AA7,DASHBOARD!$T$372,IF(DASHBOARD!$J$2=0,0,AA73)))</f>
        <v/>
      </c>
      <c r="AB73" s="383">
        <f>(IF(DASHBOARD!$J$2=AB7,DASHBOARD!$T$372,IF(DASHBOARD!$J$2=0,0,AB73)))</f>
        <v/>
      </c>
      <c r="AC73" s="383">
        <f>(IF(DASHBOARD!$J$2=AC7,DASHBOARD!$T$372,IF(DASHBOARD!$J$2=0,0,AC73)))</f>
        <v/>
      </c>
      <c r="AD73" s="383">
        <f>(IF(DASHBOARD!$J$2=AD7,DASHBOARD!$T$372,IF(DASHBOARD!$J$2=0,0,AD73)))</f>
        <v/>
      </c>
      <c r="AE73" s="383">
        <f>(IF(DASHBOARD!$J$2=AE7,DASHBOARD!$T$372,IF(DASHBOARD!$J$2=0,0,AE73)))</f>
        <v/>
      </c>
      <c r="AF73" s="383">
        <f>(IF(DASHBOARD!$J$2=AF7,DASHBOARD!$T$372,IF(DASHBOARD!$J$2=0,0,AF73)))</f>
        <v/>
      </c>
      <c r="AG73" s="383">
        <f>(IF(DASHBOARD!$J$2=AG7,DASHBOARD!$T$372,IF(DASHBOARD!$J$2=0,0,AG73)))</f>
        <v/>
      </c>
      <c r="AH73" s="383">
        <f>(IF(DASHBOARD!$J$2=AH7,DASHBOARD!$T$372,IF(DASHBOARD!$J$2=0,0,AH73)))</f>
        <v/>
      </c>
      <c r="AI73" s="383">
        <f>(IF(DASHBOARD!$J$2=AI7,DASHBOARD!$T$372,IF(DASHBOARD!$J$2=0,0,AI73)))</f>
        <v/>
      </c>
      <c r="AJ73" s="383">
        <f>(IF(DASHBOARD!$J$2=AJ7,DASHBOARD!$T$372,IF(DASHBOARD!$J$2=0,0,AJ73)))</f>
        <v/>
      </c>
      <c r="AK73" s="383">
        <f>(IF(DASHBOARD!$J$2=AK7,DASHBOARD!$T$372,IF(DASHBOARD!$J$2=0,0,AK73)))</f>
        <v/>
      </c>
      <c r="AL73" s="383">
        <f>(IF(DASHBOARD!$J$2=AL7,DASHBOARD!$T$372,IF(DASHBOARD!$J$2=0,0,AL73)))</f>
        <v/>
      </c>
      <c r="AM73" s="383">
        <f>(IF(DASHBOARD!$J$2=AM7,DASHBOARD!$T$372,IF(DASHBOARD!$J$2=0,0,AM73)))</f>
        <v/>
      </c>
      <c r="AN73" s="383">
        <f>(IF(DASHBOARD!$J$2=AN7,DASHBOARD!$T$372,IF(DASHBOARD!$J$2=0,0,AN73)))</f>
        <v/>
      </c>
      <c r="AO73" s="383">
        <f>(IF(DASHBOARD!$J$2=AO7,DASHBOARD!$T$372,IF(DASHBOARD!$J$2=0,0,AO73)))</f>
        <v/>
      </c>
      <c r="AP73" s="383">
        <f>(IF(DASHBOARD!$J$2=AP7,DASHBOARD!$T$372,IF(DASHBOARD!$J$2=0,0,AP73)))</f>
        <v/>
      </c>
      <c r="AQ73" s="383">
        <f>(IF(DASHBOARD!$J$2=AQ7,DASHBOARD!$T$372,IF(DASHBOARD!$J$2=0,0,AQ73)))</f>
        <v/>
      </c>
      <c r="AR73" s="383">
        <f>(IF(DASHBOARD!$J$2=AR7,DASHBOARD!$T$372,IF(DASHBOARD!$J$2=0,0,AR73)))</f>
        <v/>
      </c>
      <c r="AS73" s="383">
        <f>(IF(DASHBOARD!$J$2=AS7,DASHBOARD!$T$372,IF(DASHBOARD!$J$2=0,0,AS73)))</f>
        <v/>
      </c>
      <c r="AT73" s="383">
        <f>(IF(DASHBOARD!$J$2=AT7,DASHBOARD!$T$372,IF(DASHBOARD!$J$2=0,0,AT73)))</f>
        <v/>
      </c>
      <c r="AU73" s="383">
        <f>(IF(DASHBOARD!$J$2=AU7,DASHBOARD!$T$372,IF(DASHBOARD!$J$2=0,0,AU73)))</f>
        <v/>
      </c>
      <c r="AV73" s="383">
        <f>(IF(DASHBOARD!$J$2=AV7,DASHBOARD!$T$372,IF(DASHBOARD!$J$2=0,0,AV73)))</f>
        <v/>
      </c>
      <c r="AW73" s="383">
        <f>(IF(DASHBOARD!$J$2=AW7,DASHBOARD!$T$372,IF(DASHBOARD!$J$2=0,0,AW73)))</f>
        <v/>
      </c>
      <c r="AX73" s="383">
        <f>(IF(DASHBOARD!$J$2=AX7,DASHBOARD!$T$372,IF(DASHBOARD!$J$2=0,0,AX73)))</f>
        <v/>
      </c>
      <c r="AY73" s="383">
        <f>(IF(DASHBOARD!$J$2=AY7,DASHBOARD!$T$372,IF(DASHBOARD!$J$2=0,0,AY73)))</f>
        <v/>
      </c>
      <c r="AZ73" s="383">
        <f>(IF(DASHBOARD!$J$2=AZ7,DASHBOARD!$T$372,IF(DASHBOARD!$J$2=0,0,AZ73)))</f>
        <v/>
      </c>
      <c r="BA73" s="383">
        <f>(IF(DASHBOARD!$J$2=BA7,DASHBOARD!$T$372,IF(DASHBOARD!$J$2=0,0,BA73)))</f>
        <v/>
      </c>
      <c r="BB73" s="384">
        <f>IF(SUM(F73:BA73)&lt;&gt;0,AVERAGEIF(F73:BA73,"&gt;0",F73:BA73),0)</f>
        <v/>
      </c>
      <c r="BC73" s="147" t="n"/>
      <c r="BD73" s="385">
        <f>MAXA(F73:BA73)</f>
        <v/>
      </c>
      <c r="BE73" s="1461">
        <f>IF(BD73&lt;&gt;0,VLOOKUP(BD73,$F$10:$BA$10,MATCH(BD73,F73:BA73,0)),"")</f>
        <v/>
      </c>
      <c r="BF73" s="385">
        <f t="array" ref="BF73">MIN(IF(F73:BA73&gt;0,F73:BA73))</f>
        <v/>
      </c>
      <c r="BG73" s="1461">
        <f>IF(BF73&lt;&gt;0,VLOOKUP(BF73,$F$10:$BA$10,MATCH($BF73,$F73:$BA73,0)),"")</f>
        <v/>
      </c>
      <c r="BI73" s="1368">
        <f>HLOOKUP($BI$9,$S$10:$AI$444,1+$BL73,TRUE)</f>
        <v/>
      </c>
      <c r="BJ73" s="1369">
        <f>HLOOKUP($BJ$9,$AJ$10:$AW$444,1+$BL73,TRUE)</f>
        <v/>
      </c>
      <c r="BK73" s="151" t="n"/>
      <c r="BL73" s="387" t="n">
        <v>60</v>
      </c>
      <c r="BM73" s="399" t="n"/>
    </row>
    <row r="74" ht="20.25" customHeight="1" s="18" thickBot="1" thickTop="1">
      <c r="B74" s="1370" t="n"/>
      <c r="C74" s="1410" t="n"/>
      <c r="D74" s="328" t="n"/>
      <c r="E74" s="388" t="n"/>
      <c r="F74" s="383" t="n"/>
      <c r="G74" s="383" t="n"/>
      <c r="H74" s="383" t="n"/>
      <c r="I74" s="383" t="n"/>
      <c r="J74" s="383" t="n"/>
      <c r="K74" s="383" t="n"/>
      <c r="L74" s="383" t="n"/>
      <c r="M74" s="383" t="n"/>
      <c r="N74" s="383" t="n"/>
      <c r="O74" s="383" t="n"/>
      <c r="P74" s="383" t="n"/>
      <c r="Q74" s="383" t="n"/>
      <c r="R74" s="383" t="n"/>
      <c r="S74" s="383" t="n"/>
      <c r="T74" s="383" t="n"/>
      <c r="U74" s="383" t="n"/>
      <c r="V74" s="383" t="n"/>
      <c r="W74" s="383" t="n"/>
      <c r="X74" s="383" t="n"/>
      <c r="Y74" s="383" t="n"/>
      <c r="Z74" s="383" t="n"/>
      <c r="AA74" s="383" t="n"/>
      <c r="AB74" s="383" t="n"/>
      <c r="AC74" s="383" t="n"/>
      <c r="AD74" s="383" t="n"/>
      <c r="AE74" s="383" t="n"/>
      <c r="AF74" s="383" t="n"/>
      <c r="AG74" s="383" t="n"/>
      <c r="AH74" s="383" t="n"/>
      <c r="AI74" s="383" t="n"/>
      <c r="AJ74" s="383" t="n"/>
      <c r="AK74" s="383" t="n"/>
      <c r="AL74" s="383" t="n"/>
      <c r="AM74" s="383" t="n"/>
      <c r="AN74" s="383" t="n"/>
      <c r="AO74" s="383" t="n"/>
      <c r="AP74" s="383" t="n"/>
      <c r="AQ74" s="383" t="n"/>
      <c r="AR74" s="383" t="n"/>
      <c r="AS74" s="383" t="n"/>
      <c r="AT74" s="383" t="n"/>
      <c r="AU74" s="383" t="n"/>
      <c r="AV74" s="383" t="n"/>
      <c r="AW74" s="383" t="n"/>
      <c r="AX74" s="383" t="n"/>
      <c r="AY74" s="383" t="n"/>
      <c r="AZ74" s="383" t="n"/>
      <c r="BA74" s="383" t="n"/>
      <c r="BB74" s="384">
        <f>IF(SUM(F74:BA74)&lt;&gt;0,AVERAGEIF(F74:BA74,"&gt;0",F74:BA74),0)</f>
        <v/>
      </c>
      <c r="BC74" s="147" t="n"/>
      <c r="BD74" s="385">
        <f>MAXA(F74:BA74)</f>
        <v/>
      </c>
      <c r="BE74" s="1461">
        <f>IF(BD74&lt;&gt;0,VLOOKUP(BD74,$F$10:$BA$10,MATCH(BD74,F74:BA74,0)),"")</f>
        <v/>
      </c>
      <c r="BF74" s="385">
        <f t="array" ref="BF74">MIN(IF(F74:BA74&gt;0,F74:BA74))</f>
        <v/>
      </c>
      <c r="BG74" s="1461">
        <f>IF(BF74&lt;&gt;0,VLOOKUP(BF74,$F$10:$BA$10,MATCH($BF74,$F74:$BA74,0)),"")</f>
        <v/>
      </c>
      <c r="BI74" s="1368">
        <f>HLOOKUP($BI$9,$S$10:$AI$444,1+$BL74,TRUE)</f>
        <v/>
      </c>
      <c r="BJ74" s="1369">
        <f>HLOOKUP($BJ$9,$AJ$10:$AW$444,1+$BL74,TRUE)</f>
        <v/>
      </c>
      <c r="BK74" s="151" t="n"/>
      <c r="BL74" s="387" t="n">
        <v>61</v>
      </c>
      <c r="BM74" s="399" t="n"/>
    </row>
    <row r="75" ht="20.25" customHeight="1" s="18" thickBot="1" thickTop="1">
      <c r="B75" s="1370" t="n"/>
      <c r="C75" s="1410" t="n"/>
      <c r="D75" s="1469" t="inlineStr">
        <is>
          <t>TALLO LAMA 150</t>
        </is>
      </c>
      <c r="E75" s="388" t="inlineStr">
        <is>
          <t>Tello # 1, 150</t>
        </is>
      </c>
      <c r="F75" s="383">
        <f>(IF(DASHBOARD!$J$2=F7,DASHBOARD!$T$379,IF(DASHBOARD!$J$2=0,0,F75)))</f>
        <v/>
      </c>
      <c r="G75" s="383">
        <f>(IF(DASHBOARD!$J$2=G7,DASHBOARD!$T$379,IF(DASHBOARD!$J$2=0,0,G75)))</f>
        <v/>
      </c>
      <c r="H75" s="383">
        <f>(IF(DASHBOARD!$J$2=H7,DASHBOARD!$T$379,IF(DASHBOARD!$J$2=0,0,H75)))</f>
        <v/>
      </c>
      <c r="I75" s="383">
        <f>(IF(DASHBOARD!$J$2=I7,DASHBOARD!$T$379,IF(DASHBOARD!$J$2=0,0,I75)))</f>
        <v/>
      </c>
      <c r="J75" s="383">
        <f>(IF(DASHBOARD!$J$2=J7,DASHBOARD!$T$379,IF(DASHBOARD!$J$2=0,0,J75)))</f>
        <v/>
      </c>
      <c r="K75" s="383">
        <f>(IF(DASHBOARD!$J$2=K7,DASHBOARD!$T$379,IF(DASHBOARD!$J$2=0,0,K75)))</f>
        <v/>
      </c>
      <c r="L75" s="383">
        <f>(IF(DASHBOARD!$J$2=L7,DASHBOARD!$T$379,IF(DASHBOARD!$J$2=0,0,L75)))</f>
        <v/>
      </c>
      <c r="M75" s="383">
        <f>(IF(DASHBOARD!$J$2=M7,DASHBOARD!$T$379,IF(DASHBOARD!$J$2=0,0,M75)))</f>
        <v/>
      </c>
      <c r="N75" s="383">
        <f>(IF(DASHBOARD!$J$2=N7,DASHBOARD!$T$379,IF(DASHBOARD!$J$2=0,0,N75)))</f>
        <v/>
      </c>
      <c r="O75" s="383">
        <f>(IF(DASHBOARD!$J$2=O7,DASHBOARD!$T$379,IF(DASHBOARD!$J$2=0,0,O75)))</f>
        <v/>
      </c>
      <c r="P75" s="383">
        <f>(IF(DASHBOARD!$J$2=P7,DASHBOARD!$T$379,IF(DASHBOARD!$J$2=0,0,P75)))</f>
        <v/>
      </c>
      <c r="Q75" s="383">
        <f>(IF(DASHBOARD!$J$2=Q7,DASHBOARD!$T$379,IF(DASHBOARD!$J$2=0,0,Q75)))</f>
        <v/>
      </c>
      <c r="R75" s="383">
        <f>(IF(DASHBOARD!$J$2=R7,DASHBOARD!$T$379,IF(DASHBOARD!$J$2=0,0,R75)))</f>
        <v/>
      </c>
      <c r="S75" s="383">
        <f>(IF(DASHBOARD!$J$2=S7,DASHBOARD!$T$379,IF(DASHBOARD!$J$2=0,0,S75)))</f>
        <v/>
      </c>
      <c r="T75" s="383">
        <f>(IF(DASHBOARD!$J$2=T7,DASHBOARD!$T$379,IF(DASHBOARD!$J$2=0,0,T75)))</f>
        <v/>
      </c>
      <c r="U75" s="383">
        <f>(IF(DASHBOARD!$J$2=U7,DASHBOARD!$T$379,IF(DASHBOARD!$J$2=0,0,U75)))</f>
        <v/>
      </c>
      <c r="V75" s="383">
        <f>(IF(DASHBOARD!$J$2=V7,DASHBOARD!$T$379,IF(DASHBOARD!$J$2=0,0,V75)))</f>
        <v/>
      </c>
      <c r="W75" s="383">
        <f>(IF(DASHBOARD!$J$2=W7,DASHBOARD!$T$379,IF(DASHBOARD!$J$2=0,0,W75)))</f>
        <v/>
      </c>
      <c r="X75" s="383">
        <f>(IF(DASHBOARD!$J$2=X7,DASHBOARD!$T$379,IF(DASHBOARD!$J$2=0,0,X75)))</f>
        <v/>
      </c>
      <c r="Y75" s="383">
        <f>(IF(DASHBOARD!$J$2=Y7,DASHBOARD!$T$379,IF(DASHBOARD!$J$2=0,0,Y75)))</f>
        <v/>
      </c>
      <c r="Z75" s="383">
        <f>(IF(DASHBOARD!$J$2=Z7,DASHBOARD!$T$379,IF(DASHBOARD!$J$2=0,0,Z75)))</f>
        <v/>
      </c>
      <c r="AA75" s="383">
        <f>(IF(DASHBOARD!$J$2=AA7,DASHBOARD!$T$379,IF(DASHBOARD!$J$2=0,0,AA75)))</f>
        <v/>
      </c>
      <c r="AB75" s="383">
        <f>(IF(DASHBOARD!$J$2=AB7,DASHBOARD!$T$379,IF(DASHBOARD!$J$2=0,0,AB75)))</f>
        <v/>
      </c>
      <c r="AC75" s="383">
        <f>(IF(DASHBOARD!$J$2=AC7,DASHBOARD!$T$379,IF(DASHBOARD!$J$2=0,0,AC75)))</f>
        <v/>
      </c>
      <c r="AD75" s="383">
        <f>(IF(DASHBOARD!$J$2=AD7,DASHBOARD!$T$379,IF(DASHBOARD!$J$2=0,0,AD75)))</f>
        <v/>
      </c>
      <c r="AE75" s="383">
        <f>(IF(DASHBOARD!$J$2=AE7,DASHBOARD!$T$379,IF(DASHBOARD!$J$2=0,0,AE75)))</f>
        <v/>
      </c>
      <c r="AF75" s="383">
        <f>(IF(DASHBOARD!$J$2=AF7,DASHBOARD!$T$379,IF(DASHBOARD!$J$2=0,0,AF75)))</f>
        <v/>
      </c>
      <c r="AG75" s="383">
        <f>(IF(DASHBOARD!$J$2=AG7,DASHBOARD!$T$379,IF(DASHBOARD!$J$2=0,0,AG75)))</f>
        <v/>
      </c>
      <c r="AH75" s="383">
        <f>(IF(DASHBOARD!$J$2=AH7,DASHBOARD!$T$379,IF(DASHBOARD!$J$2=0,0,AH75)))</f>
        <v/>
      </c>
      <c r="AI75" s="383">
        <f>(IF(DASHBOARD!$J$2=AI7,DASHBOARD!$T$379,IF(DASHBOARD!$J$2=0,0,AI75)))</f>
        <v/>
      </c>
      <c r="AJ75" s="383">
        <f>(IF(DASHBOARD!$J$2=AJ7,DASHBOARD!$T$379,IF(DASHBOARD!$J$2=0,0,AJ75)))</f>
        <v/>
      </c>
      <c r="AK75" s="383">
        <f>(IF(DASHBOARD!$J$2=AK7,DASHBOARD!$T$379,IF(DASHBOARD!$J$2=0,0,AK75)))</f>
        <v/>
      </c>
      <c r="AL75" s="383">
        <f>(IF(DASHBOARD!$J$2=AL7,DASHBOARD!$T$379,IF(DASHBOARD!$J$2=0,0,AL75)))</f>
        <v/>
      </c>
      <c r="AM75" s="383">
        <f>(IF(DASHBOARD!$J$2=AM7,DASHBOARD!$T$379,IF(DASHBOARD!$J$2=0,0,AM75)))</f>
        <v/>
      </c>
      <c r="AN75" s="383">
        <f>(IF(DASHBOARD!$J$2=AN7,DASHBOARD!$T$379,IF(DASHBOARD!$J$2=0,0,AN75)))</f>
        <v/>
      </c>
      <c r="AO75" s="383">
        <f>(IF(DASHBOARD!$J$2=AO7,DASHBOARD!$T$379,IF(DASHBOARD!$J$2=0,0,AO75)))</f>
        <v/>
      </c>
      <c r="AP75" s="383">
        <f>(IF(DASHBOARD!$J$2=AP7,DASHBOARD!$T$379,IF(DASHBOARD!$J$2=0,0,AP75)))</f>
        <v/>
      </c>
      <c r="AQ75" s="383">
        <f>(IF(DASHBOARD!$J$2=AQ7,DASHBOARD!$T$379,IF(DASHBOARD!$J$2=0,0,AQ75)))</f>
        <v/>
      </c>
      <c r="AR75" s="383">
        <f>(IF(DASHBOARD!$J$2=AR7,DASHBOARD!$T$379,IF(DASHBOARD!$J$2=0,0,AR75)))</f>
        <v/>
      </c>
      <c r="AS75" s="383">
        <f>(IF(DASHBOARD!$J$2=AS7,DASHBOARD!$T$379,IF(DASHBOARD!$J$2=0,0,AS75)))</f>
        <v/>
      </c>
      <c r="AT75" s="383">
        <f>(IF(DASHBOARD!$J$2=AT7,DASHBOARD!$T$379,IF(DASHBOARD!$J$2=0,0,AT75)))</f>
        <v/>
      </c>
      <c r="AU75" s="383">
        <f>(IF(DASHBOARD!$J$2=AU7,DASHBOARD!$T$379,IF(DASHBOARD!$J$2=0,0,AU75)))</f>
        <v/>
      </c>
      <c r="AV75" s="383">
        <f>(IF(DASHBOARD!$J$2=AV7,DASHBOARD!$T$379,IF(DASHBOARD!$J$2=0,0,AV75)))</f>
        <v/>
      </c>
      <c r="AW75" s="383">
        <f>(IF(DASHBOARD!$J$2=AW7,DASHBOARD!$T$379,IF(DASHBOARD!$J$2=0,0,AW75)))</f>
        <v/>
      </c>
      <c r="AX75" s="383">
        <f>(IF(DASHBOARD!$J$2=AX7,DASHBOARD!$T$379,IF(DASHBOARD!$J$2=0,0,AX75)))</f>
        <v/>
      </c>
      <c r="AY75" s="383">
        <f>(IF(DASHBOARD!$J$2=AY7,DASHBOARD!$T$379,IF(DASHBOARD!$J$2=0,0,AY75)))</f>
        <v/>
      </c>
      <c r="AZ75" s="383">
        <f>(IF(DASHBOARD!$J$2=AZ7,DASHBOARD!$T$379,IF(DASHBOARD!$J$2=0,0,AZ75)))</f>
        <v/>
      </c>
      <c r="BA75" s="383">
        <f>(IF(DASHBOARD!$J$2=BA7,DASHBOARD!$T$379,IF(DASHBOARD!$J$2=0,0,BA75)))</f>
        <v/>
      </c>
      <c r="BB75" s="384">
        <f>IF(SUM(F75:BA75)&lt;&gt;0,AVERAGEIF(F75:BA75,"&gt;0",F75:BA75),0)</f>
        <v/>
      </c>
      <c r="BC75" s="147" t="n"/>
      <c r="BD75" s="385">
        <f>MAXA(F75:BA75)</f>
        <v/>
      </c>
      <c r="BE75" s="1461">
        <f>IF(BD75&lt;&gt;0,VLOOKUP(BD75,$F$10:$BA$10,MATCH(BD75,F75:BA75,0)),"")</f>
        <v/>
      </c>
      <c r="BF75" s="385">
        <f t="array" ref="BF75">MIN(IF(F75:BA75&gt;0,F75:BA75))</f>
        <v/>
      </c>
      <c r="BG75" s="1461">
        <f>IF(BF75&lt;&gt;0,VLOOKUP(BF75,$F$10:$BA$10,MATCH($BF75,$F75:$BA75,0)),"")</f>
        <v/>
      </c>
      <c r="BI75" s="1368">
        <f>HLOOKUP($BI$9,$S$10:$AI$444,1+$BL75,TRUE)</f>
        <v/>
      </c>
      <c r="BJ75" s="1369">
        <f>HLOOKUP($BJ$9,$AJ$10:$AW$444,1+$BL75,TRUE)</f>
        <v/>
      </c>
      <c r="BK75" s="151" t="n"/>
      <c r="BL75" s="387" t="n">
        <v>62</v>
      </c>
      <c r="BM75" s="399" t="n"/>
    </row>
    <row r="76" ht="20.25" customHeight="1" s="18" thickBot="1" thickTop="1">
      <c r="B76" s="1370" t="n"/>
      <c r="C76" s="1410" t="n"/>
      <c r="D76" s="1462" t="n"/>
      <c r="E76" s="388" t="inlineStr">
        <is>
          <t>Tello # 2, 150</t>
        </is>
      </c>
      <c r="F76" s="383">
        <f>(IF(DASHBOARD!$J$2=F7,DASHBOARD!$T$380,IF(DASHBOARD!$J$2=0,0,F76)))</f>
        <v/>
      </c>
      <c r="G76" s="383">
        <f>(IF(DASHBOARD!$J$2=G7,DASHBOARD!$T$380,IF(DASHBOARD!$J$2=0,0,G76)))</f>
        <v/>
      </c>
      <c r="H76" s="383">
        <f>(IF(DASHBOARD!$J$2=H7,DASHBOARD!$T$380,IF(DASHBOARD!$J$2=0,0,H76)))</f>
        <v/>
      </c>
      <c r="I76" s="383">
        <f>(IF(DASHBOARD!$J$2=I7,DASHBOARD!$T$380,IF(DASHBOARD!$J$2=0,0,I76)))</f>
        <v/>
      </c>
      <c r="J76" s="383">
        <f>(IF(DASHBOARD!$J$2=J7,DASHBOARD!$T$380,IF(DASHBOARD!$J$2=0,0,J76)))</f>
        <v/>
      </c>
      <c r="K76" s="383">
        <f>(IF(DASHBOARD!$J$2=K7,DASHBOARD!$T$380,IF(DASHBOARD!$J$2=0,0,K76)))</f>
        <v/>
      </c>
      <c r="L76" s="383">
        <f>(IF(DASHBOARD!$J$2=L7,DASHBOARD!$T$380,IF(DASHBOARD!$J$2=0,0,L76)))</f>
        <v/>
      </c>
      <c r="M76" s="383">
        <f>(IF(DASHBOARD!$J$2=M7,DASHBOARD!$T$380,IF(DASHBOARD!$J$2=0,0,M76)))</f>
        <v/>
      </c>
      <c r="N76" s="383">
        <f>(IF(DASHBOARD!$J$2=N7,DASHBOARD!$T$380,IF(DASHBOARD!$J$2=0,0,N76)))</f>
        <v/>
      </c>
      <c r="O76" s="383">
        <f>(IF(DASHBOARD!$J$2=O7,DASHBOARD!$T$380,IF(DASHBOARD!$J$2=0,0,O76)))</f>
        <v/>
      </c>
      <c r="P76" s="383">
        <f>(IF(DASHBOARD!$J$2=P7,DASHBOARD!$T$380,IF(DASHBOARD!$J$2=0,0,P76)))</f>
        <v/>
      </c>
      <c r="Q76" s="383">
        <f>(IF(DASHBOARD!$J$2=Q7,DASHBOARD!$T$380,IF(DASHBOARD!$J$2=0,0,Q76)))</f>
        <v/>
      </c>
      <c r="R76" s="383">
        <f>(IF(DASHBOARD!$J$2=R7,DASHBOARD!$T$380,IF(DASHBOARD!$J$2=0,0,R76)))</f>
        <v/>
      </c>
      <c r="S76" s="383">
        <f>(IF(DASHBOARD!$J$2=S7,DASHBOARD!$T$380,IF(DASHBOARD!$J$2=0,0,S76)))</f>
        <v/>
      </c>
      <c r="T76" s="383">
        <f>(IF(DASHBOARD!$J$2=T7,DASHBOARD!$T$380,IF(DASHBOARD!$J$2=0,0,T76)))</f>
        <v/>
      </c>
      <c r="U76" s="383">
        <f>(IF(DASHBOARD!$J$2=U7,DASHBOARD!$T$380,IF(DASHBOARD!$J$2=0,0,U76)))</f>
        <v/>
      </c>
      <c r="V76" s="383">
        <f>(IF(DASHBOARD!$J$2=V7,DASHBOARD!$T$380,IF(DASHBOARD!$J$2=0,0,V76)))</f>
        <v/>
      </c>
      <c r="W76" s="383">
        <f>(IF(DASHBOARD!$J$2=W7,DASHBOARD!$T$380,IF(DASHBOARD!$J$2=0,0,W76)))</f>
        <v/>
      </c>
      <c r="X76" s="383">
        <f>(IF(DASHBOARD!$J$2=X7,DASHBOARD!$T$380,IF(DASHBOARD!$J$2=0,0,X76)))</f>
        <v/>
      </c>
      <c r="Y76" s="383">
        <f>(IF(DASHBOARD!$J$2=Y7,DASHBOARD!$T$380,IF(DASHBOARD!$J$2=0,0,Y76)))</f>
        <v/>
      </c>
      <c r="Z76" s="383">
        <f>(IF(DASHBOARD!$J$2=Z7,DASHBOARD!$T$380,IF(DASHBOARD!$J$2=0,0,Z76)))</f>
        <v/>
      </c>
      <c r="AA76" s="383">
        <f>(IF(DASHBOARD!$J$2=AA7,DASHBOARD!$T$380,IF(DASHBOARD!$J$2=0,0,AA76)))</f>
        <v/>
      </c>
      <c r="AB76" s="383">
        <f>(IF(DASHBOARD!$J$2=AB7,DASHBOARD!$T$380,IF(DASHBOARD!$J$2=0,0,AB76)))</f>
        <v/>
      </c>
      <c r="AC76" s="383">
        <f>(IF(DASHBOARD!$J$2=AC7,DASHBOARD!$T$380,IF(DASHBOARD!$J$2=0,0,AC76)))</f>
        <v/>
      </c>
      <c r="AD76" s="383">
        <f>(IF(DASHBOARD!$J$2=AD7,DASHBOARD!$T$380,IF(DASHBOARD!$J$2=0,0,AD76)))</f>
        <v/>
      </c>
      <c r="AE76" s="383">
        <f>(IF(DASHBOARD!$J$2=AE7,DASHBOARD!$T$380,IF(DASHBOARD!$J$2=0,0,AE76)))</f>
        <v/>
      </c>
      <c r="AF76" s="383">
        <f>(IF(DASHBOARD!$J$2=AF7,DASHBOARD!$T$380,IF(DASHBOARD!$J$2=0,0,AF76)))</f>
        <v/>
      </c>
      <c r="AG76" s="383">
        <f>(IF(DASHBOARD!$J$2=AG7,DASHBOARD!$T$380,IF(DASHBOARD!$J$2=0,0,AG76)))</f>
        <v/>
      </c>
      <c r="AH76" s="383">
        <f>(IF(DASHBOARD!$J$2=AH7,DASHBOARD!$T$380,IF(DASHBOARD!$J$2=0,0,AH76)))</f>
        <v/>
      </c>
      <c r="AI76" s="383">
        <f>(IF(DASHBOARD!$J$2=AI7,DASHBOARD!$T$380,IF(DASHBOARD!$J$2=0,0,AI76)))</f>
        <v/>
      </c>
      <c r="AJ76" s="383">
        <f>(IF(DASHBOARD!$J$2=AJ7,DASHBOARD!$T$380,IF(DASHBOARD!$J$2=0,0,AJ76)))</f>
        <v/>
      </c>
      <c r="AK76" s="383">
        <f>(IF(DASHBOARD!$J$2=AK7,DASHBOARD!$T$380,IF(DASHBOARD!$J$2=0,0,AK76)))</f>
        <v/>
      </c>
      <c r="AL76" s="383">
        <f>(IF(DASHBOARD!$J$2=AL7,DASHBOARD!$T$380,IF(DASHBOARD!$J$2=0,0,AL76)))</f>
        <v/>
      </c>
      <c r="AM76" s="383">
        <f>(IF(DASHBOARD!$J$2=AM7,DASHBOARD!$T$380,IF(DASHBOARD!$J$2=0,0,AM76)))</f>
        <v/>
      </c>
      <c r="AN76" s="383">
        <f>(IF(DASHBOARD!$J$2=AN7,DASHBOARD!$T$380,IF(DASHBOARD!$J$2=0,0,AN76)))</f>
        <v/>
      </c>
      <c r="AO76" s="383">
        <f>(IF(DASHBOARD!$J$2=AO7,DASHBOARD!$T$380,IF(DASHBOARD!$J$2=0,0,AO76)))</f>
        <v/>
      </c>
      <c r="AP76" s="383">
        <f>(IF(DASHBOARD!$J$2=AP7,DASHBOARD!$T$380,IF(DASHBOARD!$J$2=0,0,AP76)))</f>
        <v/>
      </c>
      <c r="AQ76" s="383">
        <f>(IF(DASHBOARD!$J$2=AQ7,DASHBOARD!$T$380,IF(DASHBOARD!$J$2=0,0,AQ76)))</f>
        <v/>
      </c>
      <c r="AR76" s="383">
        <f>(IF(DASHBOARD!$J$2=AR7,DASHBOARD!$T$380,IF(DASHBOARD!$J$2=0,0,AR76)))</f>
        <v/>
      </c>
      <c r="AS76" s="383">
        <f>(IF(DASHBOARD!$J$2=AS7,DASHBOARD!$T$380,IF(DASHBOARD!$J$2=0,0,AS76)))</f>
        <v/>
      </c>
      <c r="AT76" s="383">
        <f>(IF(DASHBOARD!$J$2=AT7,DASHBOARD!$T$380,IF(DASHBOARD!$J$2=0,0,AT76)))</f>
        <v/>
      </c>
      <c r="AU76" s="383">
        <f>(IF(DASHBOARD!$J$2=AU7,DASHBOARD!$T$380,IF(DASHBOARD!$J$2=0,0,AU76)))</f>
        <v/>
      </c>
      <c r="AV76" s="383">
        <f>(IF(DASHBOARD!$J$2=AV7,DASHBOARD!$T$380,IF(DASHBOARD!$J$2=0,0,AV76)))</f>
        <v/>
      </c>
      <c r="AW76" s="383">
        <f>(IF(DASHBOARD!$J$2=AW7,DASHBOARD!$T$380,IF(DASHBOARD!$J$2=0,0,AW76)))</f>
        <v/>
      </c>
      <c r="AX76" s="383">
        <f>(IF(DASHBOARD!$J$2=AX7,DASHBOARD!$T$380,IF(DASHBOARD!$J$2=0,0,AX76)))</f>
        <v/>
      </c>
      <c r="AY76" s="383">
        <f>(IF(DASHBOARD!$J$2=AY7,DASHBOARD!$T$380,IF(DASHBOARD!$J$2=0,0,AY76)))</f>
        <v/>
      </c>
      <c r="AZ76" s="383">
        <f>(IF(DASHBOARD!$J$2=AZ7,DASHBOARD!$T$380,IF(DASHBOARD!$J$2=0,0,AZ76)))</f>
        <v/>
      </c>
      <c r="BA76" s="383">
        <f>(IF(DASHBOARD!$J$2=BA7,DASHBOARD!$T$380,IF(DASHBOARD!$J$2=0,0,BA76)))</f>
        <v/>
      </c>
      <c r="BB76" s="384">
        <f>IF(SUM(F76:BA76)&lt;&gt;0,AVERAGEIF(F76:BA76,"&gt;0",F76:BA76),0)</f>
        <v/>
      </c>
      <c r="BC76" s="147" t="n"/>
      <c r="BD76" s="385">
        <f>MAXA(F76:BA76)</f>
        <v/>
      </c>
      <c r="BE76" s="1461">
        <f>IF(BD76&lt;&gt;0,VLOOKUP(BD76,$F$10:$BA$10,MATCH(BD76,F76:BA76,0)),"")</f>
        <v/>
      </c>
      <c r="BF76" s="385">
        <f t="array" ref="BF76">MIN(IF(F76:BA76&gt;0,F76:BA76))</f>
        <v/>
      </c>
      <c r="BG76" s="1461">
        <f>IF(BF76&lt;&gt;0,VLOOKUP(BF76,$F$10:$BA$10,MATCH($BF76,$F76:$BA76,0)),"")</f>
        <v/>
      </c>
      <c r="BI76" s="1368">
        <f>HLOOKUP($BI$9,$S$10:$AI$444,1+$BL76,TRUE)</f>
        <v/>
      </c>
      <c r="BJ76" s="1369">
        <f>HLOOKUP($BJ$9,$AJ$10:$AW$444,1+$BL76,TRUE)</f>
        <v/>
      </c>
      <c r="BK76" s="151" t="n"/>
      <c r="BL76" s="387" t="n">
        <v>63</v>
      </c>
      <c r="BM76" s="399" t="n"/>
    </row>
    <row r="77" ht="20.25" customHeight="1" s="18" thickBot="1" thickTop="1">
      <c r="B77" s="1370" t="n"/>
      <c r="C77" s="1410" t="n"/>
      <c r="D77" s="1462" t="n"/>
      <c r="E77" s="388" t="inlineStr">
        <is>
          <t>UGC # 1, 150</t>
        </is>
      </c>
      <c r="F77" s="383">
        <f>(IF(DASHBOARD!$J$2=F7,DASHBOARD!$T$381,IF(DASHBOARD!$J$2=0,0,F77)))</f>
        <v/>
      </c>
      <c r="G77" s="383">
        <f>(IF(DASHBOARD!$J$2=G7,DASHBOARD!$T$381,IF(DASHBOARD!$J$2=0,0,G77)))</f>
        <v/>
      </c>
      <c r="H77" s="383">
        <f>(IF(DASHBOARD!$J$2=H7,DASHBOARD!$T$381,IF(DASHBOARD!$J$2=0,0,H77)))</f>
        <v/>
      </c>
      <c r="I77" s="383">
        <f>(IF(DASHBOARD!$J$2=I7,DASHBOARD!$T$381,IF(DASHBOARD!$J$2=0,0,I77)))</f>
        <v/>
      </c>
      <c r="J77" s="383">
        <f>(IF(DASHBOARD!$J$2=J7,DASHBOARD!$T$381,IF(DASHBOARD!$J$2=0,0,J77)))</f>
        <v/>
      </c>
      <c r="K77" s="383">
        <f>(IF(DASHBOARD!$J$2=K7,DASHBOARD!$T$381,IF(DASHBOARD!$J$2=0,0,K77)))</f>
        <v/>
      </c>
      <c r="L77" s="383">
        <f>(IF(DASHBOARD!$J$2=L7,DASHBOARD!$T$381,IF(DASHBOARD!$J$2=0,0,L77)))</f>
        <v/>
      </c>
      <c r="M77" s="383">
        <f>(IF(DASHBOARD!$J$2=M7,DASHBOARD!$T$381,IF(DASHBOARD!$J$2=0,0,M77)))</f>
        <v/>
      </c>
      <c r="N77" s="383">
        <f>(IF(DASHBOARD!$J$2=N7,DASHBOARD!$T$381,IF(DASHBOARD!$J$2=0,0,N77)))</f>
        <v/>
      </c>
      <c r="O77" s="383">
        <f>(IF(DASHBOARD!$J$2=O7,DASHBOARD!$T$381,IF(DASHBOARD!$J$2=0,0,O77)))</f>
        <v/>
      </c>
      <c r="P77" s="383">
        <f>(IF(DASHBOARD!$J$2=P7,DASHBOARD!$T$381,IF(DASHBOARD!$J$2=0,0,P77)))</f>
        <v/>
      </c>
      <c r="Q77" s="383">
        <f>(IF(DASHBOARD!$J$2=Q7,DASHBOARD!$T$381,IF(DASHBOARD!$J$2=0,0,Q77)))</f>
        <v/>
      </c>
      <c r="R77" s="383">
        <f>(IF(DASHBOARD!$J$2=R7,DASHBOARD!$T$381,IF(DASHBOARD!$J$2=0,0,R77)))</f>
        <v/>
      </c>
      <c r="S77" s="383">
        <f>(IF(DASHBOARD!$J$2=S7,DASHBOARD!$T$381,IF(DASHBOARD!$J$2=0,0,S77)))</f>
        <v/>
      </c>
      <c r="T77" s="383">
        <f>(IF(DASHBOARD!$J$2=T7,DASHBOARD!$T$381,IF(DASHBOARD!$J$2=0,0,T77)))</f>
        <v/>
      </c>
      <c r="U77" s="383">
        <f>(IF(DASHBOARD!$J$2=U7,DASHBOARD!$T$381,IF(DASHBOARD!$J$2=0,0,U77)))</f>
        <v/>
      </c>
      <c r="V77" s="383">
        <f>(IF(DASHBOARD!$J$2=V7,DASHBOARD!$T$381,IF(DASHBOARD!$J$2=0,0,V77)))</f>
        <v/>
      </c>
      <c r="W77" s="383">
        <f>(IF(DASHBOARD!$J$2=W7,DASHBOARD!$T$381,IF(DASHBOARD!$J$2=0,0,W77)))</f>
        <v/>
      </c>
      <c r="X77" s="383">
        <f>(IF(DASHBOARD!$J$2=X7,DASHBOARD!$T$381,IF(DASHBOARD!$J$2=0,0,X77)))</f>
        <v/>
      </c>
      <c r="Y77" s="383">
        <f>(IF(DASHBOARD!$J$2=Y7,DASHBOARD!$T$381,IF(DASHBOARD!$J$2=0,0,Y77)))</f>
        <v/>
      </c>
      <c r="Z77" s="383">
        <f>(IF(DASHBOARD!$J$2=Z7,DASHBOARD!$T$381,IF(DASHBOARD!$J$2=0,0,Z77)))</f>
        <v/>
      </c>
      <c r="AA77" s="383">
        <f>(IF(DASHBOARD!$J$2=AA7,DASHBOARD!$T$381,IF(DASHBOARD!$J$2=0,0,AA77)))</f>
        <v/>
      </c>
      <c r="AB77" s="383">
        <f>(IF(DASHBOARD!$J$2=AB7,DASHBOARD!$T$381,IF(DASHBOARD!$J$2=0,0,AB77)))</f>
        <v/>
      </c>
      <c r="AC77" s="383">
        <f>(IF(DASHBOARD!$J$2=AC7,DASHBOARD!$T$381,IF(DASHBOARD!$J$2=0,0,AC77)))</f>
        <v/>
      </c>
      <c r="AD77" s="383">
        <f>(IF(DASHBOARD!$J$2=AD7,DASHBOARD!$T$381,IF(DASHBOARD!$J$2=0,0,AD77)))</f>
        <v/>
      </c>
      <c r="AE77" s="383">
        <f>(IF(DASHBOARD!$J$2=AE7,DASHBOARD!$T$381,IF(DASHBOARD!$J$2=0,0,AE77)))</f>
        <v/>
      </c>
      <c r="AF77" s="383">
        <f>(IF(DASHBOARD!$J$2=AF7,DASHBOARD!$T$381,IF(DASHBOARD!$J$2=0,0,AF77)))</f>
        <v/>
      </c>
      <c r="AG77" s="383">
        <f>(IF(DASHBOARD!$J$2=AG7,DASHBOARD!$T$381,IF(DASHBOARD!$J$2=0,0,AG77)))</f>
        <v/>
      </c>
      <c r="AH77" s="383">
        <f>(IF(DASHBOARD!$J$2=AH7,DASHBOARD!$T$381,IF(DASHBOARD!$J$2=0,0,AH77)))</f>
        <v/>
      </c>
      <c r="AI77" s="383">
        <f>(IF(DASHBOARD!$J$2=AI7,DASHBOARD!$T$381,IF(DASHBOARD!$J$2=0,0,AI77)))</f>
        <v/>
      </c>
      <c r="AJ77" s="383">
        <f>(IF(DASHBOARD!$J$2=AJ7,DASHBOARD!$T$381,IF(DASHBOARD!$J$2=0,0,AJ77)))</f>
        <v/>
      </c>
      <c r="AK77" s="383">
        <f>(IF(DASHBOARD!$J$2=AK7,DASHBOARD!$T$381,IF(DASHBOARD!$J$2=0,0,AK77)))</f>
        <v/>
      </c>
      <c r="AL77" s="383">
        <f>(IF(DASHBOARD!$J$2=AL7,DASHBOARD!$T$381,IF(DASHBOARD!$J$2=0,0,AL77)))</f>
        <v/>
      </c>
      <c r="AM77" s="383">
        <f>(IF(DASHBOARD!$J$2=AM7,DASHBOARD!$T$381,IF(DASHBOARD!$J$2=0,0,AM77)))</f>
        <v/>
      </c>
      <c r="AN77" s="383">
        <f>(IF(DASHBOARD!$J$2=AN7,DASHBOARD!$T$381,IF(DASHBOARD!$J$2=0,0,AN77)))</f>
        <v/>
      </c>
      <c r="AO77" s="383">
        <f>(IF(DASHBOARD!$J$2=AO7,DASHBOARD!$T$381,IF(DASHBOARD!$J$2=0,0,AO77)))</f>
        <v/>
      </c>
      <c r="AP77" s="383">
        <f>(IF(DASHBOARD!$J$2=AP7,DASHBOARD!$T$381,IF(DASHBOARD!$J$2=0,0,AP77)))</f>
        <v/>
      </c>
      <c r="AQ77" s="383">
        <f>(IF(DASHBOARD!$J$2=AQ7,DASHBOARD!$T$381,IF(DASHBOARD!$J$2=0,0,AQ77)))</f>
        <v/>
      </c>
      <c r="AR77" s="383">
        <f>(IF(DASHBOARD!$J$2=AR7,DASHBOARD!$T$381,IF(DASHBOARD!$J$2=0,0,AR77)))</f>
        <v/>
      </c>
      <c r="AS77" s="383">
        <f>(IF(DASHBOARD!$J$2=AS7,DASHBOARD!$T$381,IF(DASHBOARD!$J$2=0,0,AS77)))</f>
        <v/>
      </c>
      <c r="AT77" s="383">
        <f>(IF(DASHBOARD!$J$2=AT7,DASHBOARD!$T$381,IF(DASHBOARD!$J$2=0,0,AT77)))</f>
        <v/>
      </c>
      <c r="AU77" s="383">
        <f>(IF(DASHBOARD!$J$2=AU7,DASHBOARD!$T$381,IF(DASHBOARD!$J$2=0,0,AU77)))</f>
        <v/>
      </c>
      <c r="AV77" s="383">
        <f>(IF(DASHBOARD!$J$2=AV7,DASHBOARD!$T$381,IF(DASHBOARD!$J$2=0,0,AV77)))</f>
        <v/>
      </c>
      <c r="AW77" s="383">
        <f>(IF(DASHBOARD!$J$2=AW7,DASHBOARD!$T$381,IF(DASHBOARD!$J$2=0,0,AW77)))</f>
        <v/>
      </c>
      <c r="AX77" s="383">
        <f>(IF(DASHBOARD!$J$2=AX7,DASHBOARD!$T$381,IF(DASHBOARD!$J$2=0,0,AX77)))</f>
        <v/>
      </c>
      <c r="AY77" s="383">
        <f>(IF(DASHBOARD!$J$2=AY7,DASHBOARD!$T$381,IF(DASHBOARD!$J$2=0,0,AY77)))</f>
        <v/>
      </c>
      <c r="AZ77" s="383">
        <f>(IF(DASHBOARD!$J$2=AZ7,DASHBOARD!$T$381,IF(DASHBOARD!$J$2=0,0,AZ77)))</f>
        <v/>
      </c>
      <c r="BA77" s="383">
        <f>(IF(DASHBOARD!$J$2=BA7,DASHBOARD!$T$381,IF(DASHBOARD!$J$2=0,0,BA77)))</f>
        <v/>
      </c>
      <c r="BB77" s="384">
        <f>IF(SUM(F77:BA77)&lt;&gt;0,AVERAGEIF(F77:BA77,"&gt;0",F77:BA77),0)</f>
        <v/>
      </c>
      <c r="BC77" s="147" t="n"/>
      <c r="BD77" s="385">
        <f>MAXA(F77:BA77)</f>
        <v/>
      </c>
      <c r="BE77" s="1461">
        <f>IF(BD77&lt;&gt;0,VLOOKUP(BD77,$F$10:$BA$10,MATCH(BD77,F77:BA77,0)),"")</f>
        <v/>
      </c>
      <c r="BF77" s="385">
        <f t="array" ref="BF77">MIN(IF(F77:BA77&gt;0,F77:BA77))</f>
        <v/>
      </c>
      <c r="BG77" s="1461">
        <f>IF(BF77&lt;&gt;0,VLOOKUP(BF77,$F$10:$BA$10,MATCH($BF77,$F77:$BA77,0)),"")</f>
        <v/>
      </c>
      <c r="BI77" s="1368">
        <f>HLOOKUP($BI$9,$S$10:$AI$444,1+$BL77,TRUE)</f>
        <v/>
      </c>
      <c r="BJ77" s="1369">
        <f>HLOOKUP($BJ$9,$AJ$10:$AW$444,1+$BL77,TRUE)</f>
        <v/>
      </c>
      <c r="BK77" s="151" t="n"/>
      <c r="BL77" s="387" t="n">
        <v>64</v>
      </c>
      <c r="BM77" s="399" t="n"/>
    </row>
    <row r="78" ht="20.25" customHeight="1" s="18" thickBot="1" thickTop="1">
      <c r="B78" s="1370" t="n"/>
      <c r="C78" s="1410" t="n"/>
      <c r="D78" s="1463" t="n"/>
      <c r="E78" s="388" t="inlineStr">
        <is>
          <t>UGC # 2, 150</t>
        </is>
      </c>
      <c r="F78" s="383">
        <f>(IF(DASHBOARD!$J$2=F7,DASHBOARD!$T$382,IF(DASHBOARD!$J$2=0,0,F78)))</f>
        <v/>
      </c>
      <c r="G78" s="383">
        <f>(IF(DASHBOARD!$J$2=G7,DASHBOARD!$T$382,IF(DASHBOARD!$J$2=0,0,G78)))</f>
        <v/>
      </c>
      <c r="H78" s="383">
        <f>(IF(DASHBOARD!$J$2=H7,DASHBOARD!$T$382,IF(DASHBOARD!$J$2=0,0,H78)))</f>
        <v/>
      </c>
      <c r="I78" s="383">
        <f>(IF(DASHBOARD!$J$2=I7,DASHBOARD!$T$382,IF(DASHBOARD!$J$2=0,0,I78)))</f>
        <v/>
      </c>
      <c r="J78" s="383">
        <f>(IF(DASHBOARD!$J$2=J7,DASHBOARD!$T$382,IF(DASHBOARD!$J$2=0,0,J78)))</f>
        <v/>
      </c>
      <c r="K78" s="383">
        <f>(IF(DASHBOARD!$J$2=K7,DASHBOARD!$T$382,IF(DASHBOARD!$J$2=0,0,K78)))</f>
        <v/>
      </c>
      <c r="L78" s="383">
        <f>(IF(DASHBOARD!$J$2=L7,DASHBOARD!$T$382,IF(DASHBOARD!$J$2=0,0,L78)))</f>
        <v/>
      </c>
      <c r="M78" s="383">
        <f>(IF(DASHBOARD!$J$2=M7,DASHBOARD!$T$382,IF(DASHBOARD!$J$2=0,0,M78)))</f>
        <v/>
      </c>
      <c r="N78" s="383">
        <f>(IF(DASHBOARD!$J$2=N7,DASHBOARD!$T$382,IF(DASHBOARD!$J$2=0,0,N78)))</f>
        <v/>
      </c>
      <c r="O78" s="383">
        <f>(IF(DASHBOARD!$J$2=O7,DASHBOARD!$T$382,IF(DASHBOARD!$J$2=0,0,O78)))</f>
        <v/>
      </c>
      <c r="P78" s="383">
        <f>(IF(DASHBOARD!$J$2=P7,DASHBOARD!$T$382,IF(DASHBOARD!$J$2=0,0,P78)))</f>
        <v/>
      </c>
      <c r="Q78" s="383">
        <f>(IF(DASHBOARD!$J$2=Q7,DASHBOARD!$T$382,IF(DASHBOARD!$J$2=0,0,Q78)))</f>
        <v/>
      </c>
      <c r="R78" s="383">
        <f>(IF(DASHBOARD!$J$2=R7,DASHBOARD!$T$382,IF(DASHBOARD!$J$2=0,0,R78)))</f>
        <v/>
      </c>
      <c r="S78" s="383">
        <f>(IF(DASHBOARD!$J$2=S7,DASHBOARD!$T$382,IF(DASHBOARD!$J$2=0,0,S78)))</f>
        <v/>
      </c>
      <c r="T78" s="383">
        <f>(IF(DASHBOARD!$J$2=T7,DASHBOARD!$T$382,IF(DASHBOARD!$J$2=0,0,T78)))</f>
        <v/>
      </c>
      <c r="U78" s="383">
        <f>(IF(DASHBOARD!$J$2=U7,DASHBOARD!$T$382,IF(DASHBOARD!$J$2=0,0,U78)))</f>
        <v/>
      </c>
      <c r="V78" s="383">
        <f>(IF(DASHBOARD!$J$2=V7,DASHBOARD!$T$382,IF(DASHBOARD!$J$2=0,0,V78)))</f>
        <v/>
      </c>
      <c r="W78" s="383">
        <f>(IF(DASHBOARD!$J$2=W7,DASHBOARD!$T$382,IF(DASHBOARD!$J$2=0,0,W78)))</f>
        <v/>
      </c>
      <c r="X78" s="383">
        <f>(IF(DASHBOARD!$J$2=X7,DASHBOARD!$T$382,IF(DASHBOARD!$J$2=0,0,X78)))</f>
        <v/>
      </c>
      <c r="Y78" s="383">
        <f>(IF(DASHBOARD!$J$2=Y7,DASHBOARD!$T$382,IF(DASHBOARD!$J$2=0,0,Y78)))</f>
        <v/>
      </c>
      <c r="Z78" s="383">
        <f>(IF(DASHBOARD!$J$2=Z7,DASHBOARD!$T$382,IF(DASHBOARD!$J$2=0,0,Z78)))</f>
        <v/>
      </c>
      <c r="AA78" s="383">
        <f>(IF(DASHBOARD!$J$2=AA7,DASHBOARD!$T$382,IF(DASHBOARD!$J$2=0,0,AA78)))</f>
        <v/>
      </c>
      <c r="AB78" s="383">
        <f>(IF(DASHBOARD!$J$2=AB7,DASHBOARD!$T$382,IF(DASHBOARD!$J$2=0,0,AB78)))</f>
        <v/>
      </c>
      <c r="AC78" s="383">
        <f>(IF(DASHBOARD!$J$2=AC7,DASHBOARD!$T$382,IF(DASHBOARD!$J$2=0,0,AC78)))</f>
        <v/>
      </c>
      <c r="AD78" s="383">
        <f>(IF(DASHBOARD!$J$2=AD7,DASHBOARD!$T$382,IF(DASHBOARD!$J$2=0,0,AD78)))</f>
        <v/>
      </c>
      <c r="AE78" s="383">
        <f>(IF(DASHBOARD!$J$2=AE7,DASHBOARD!$T$382,IF(DASHBOARD!$J$2=0,0,AE78)))</f>
        <v/>
      </c>
      <c r="AF78" s="383">
        <f>(IF(DASHBOARD!$J$2=AF7,DASHBOARD!$T$382,IF(DASHBOARD!$J$2=0,0,AF78)))</f>
        <v/>
      </c>
      <c r="AG78" s="383">
        <f>(IF(DASHBOARD!$J$2=AG7,DASHBOARD!$T$382,IF(DASHBOARD!$J$2=0,0,AG78)))</f>
        <v/>
      </c>
      <c r="AH78" s="383">
        <f>(IF(DASHBOARD!$J$2=AH7,DASHBOARD!$T$382,IF(DASHBOARD!$J$2=0,0,AH78)))</f>
        <v/>
      </c>
      <c r="AI78" s="383">
        <f>(IF(DASHBOARD!$J$2=AI7,DASHBOARD!$T$382,IF(DASHBOARD!$J$2=0,0,AI78)))</f>
        <v/>
      </c>
      <c r="AJ78" s="383">
        <f>(IF(DASHBOARD!$J$2=AJ7,DASHBOARD!$T$382,IF(DASHBOARD!$J$2=0,0,AJ78)))</f>
        <v/>
      </c>
      <c r="AK78" s="383">
        <f>(IF(DASHBOARD!$J$2=AK7,DASHBOARD!$T$382,IF(DASHBOARD!$J$2=0,0,AK78)))</f>
        <v/>
      </c>
      <c r="AL78" s="383">
        <f>(IF(DASHBOARD!$J$2=AL7,DASHBOARD!$T$382,IF(DASHBOARD!$J$2=0,0,AL78)))</f>
        <v/>
      </c>
      <c r="AM78" s="383">
        <f>(IF(DASHBOARD!$J$2=AM7,DASHBOARD!$T$382,IF(DASHBOARD!$J$2=0,0,AM78)))</f>
        <v/>
      </c>
      <c r="AN78" s="383">
        <f>(IF(DASHBOARD!$J$2=AN7,DASHBOARD!$T$382,IF(DASHBOARD!$J$2=0,0,AN78)))</f>
        <v/>
      </c>
      <c r="AO78" s="383">
        <f>(IF(DASHBOARD!$J$2=AO7,DASHBOARD!$T$382,IF(DASHBOARD!$J$2=0,0,AO78)))</f>
        <v/>
      </c>
      <c r="AP78" s="383">
        <f>(IF(DASHBOARD!$J$2=AP7,DASHBOARD!$T$382,IF(DASHBOARD!$J$2=0,0,AP78)))</f>
        <v/>
      </c>
      <c r="AQ78" s="383">
        <f>(IF(DASHBOARD!$J$2=AQ7,DASHBOARD!$T$382,IF(DASHBOARD!$J$2=0,0,AQ78)))</f>
        <v/>
      </c>
      <c r="AR78" s="383">
        <f>(IF(DASHBOARD!$J$2=AR7,DASHBOARD!$T$382,IF(DASHBOARD!$J$2=0,0,AR78)))</f>
        <v/>
      </c>
      <c r="AS78" s="383">
        <f>(IF(DASHBOARD!$J$2=AS7,DASHBOARD!$T$382,IF(DASHBOARD!$J$2=0,0,AS78)))</f>
        <v/>
      </c>
      <c r="AT78" s="383">
        <f>(IF(DASHBOARD!$J$2=AT7,DASHBOARD!$T$382,IF(DASHBOARD!$J$2=0,0,AT78)))</f>
        <v/>
      </c>
      <c r="AU78" s="383">
        <f>(IF(DASHBOARD!$J$2=AU7,DASHBOARD!$T$382,IF(DASHBOARD!$J$2=0,0,AU78)))</f>
        <v/>
      </c>
      <c r="AV78" s="383">
        <f>(IF(DASHBOARD!$J$2=AV7,DASHBOARD!$T$382,IF(DASHBOARD!$J$2=0,0,AV78)))</f>
        <v/>
      </c>
      <c r="AW78" s="383">
        <f>(IF(DASHBOARD!$J$2=AW7,DASHBOARD!$T$382,IF(DASHBOARD!$J$2=0,0,AW78)))</f>
        <v/>
      </c>
      <c r="AX78" s="383">
        <f>(IF(DASHBOARD!$J$2=AX7,DASHBOARD!$T$382,IF(DASHBOARD!$J$2=0,0,AX78)))</f>
        <v/>
      </c>
      <c r="AY78" s="383">
        <f>(IF(DASHBOARD!$J$2=AY7,DASHBOARD!$T$382,IF(DASHBOARD!$J$2=0,0,AY78)))</f>
        <v/>
      </c>
      <c r="AZ78" s="383">
        <f>(IF(DASHBOARD!$J$2=AZ7,DASHBOARD!$T$382,IF(DASHBOARD!$J$2=0,0,AZ78)))</f>
        <v/>
      </c>
      <c r="BA78" s="383">
        <f>(IF(DASHBOARD!$J$2=BA7,DASHBOARD!$T$382,IF(DASHBOARD!$J$2=0,0,BA78)))</f>
        <v/>
      </c>
      <c r="BB78" s="384">
        <f>IF(SUM(F78:BA78)&lt;&gt;0,AVERAGEIF(F78:BA78,"&gt;0",F78:BA78),0)</f>
        <v/>
      </c>
      <c r="BC78" s="147" t="n"/>
      <c r="BD78" s="385">
        <f>MAXA(F78:BA78)</f>
        <v/>
      </c>
      <c r="BE78" s="1461">
        <f>IF(BD78&lt;&gt;0,VLOOKUP(BD78,$F$10:$BA$10,MATCH(BD78,F78:BA78,0)),"")</f>
        <v/>
      </c>
      <c r="BF78" s="385">
        <f t="array" ref="BF78">MIN(IF(F78:BA78&gt;0,F78:BA78))</f>
        <v/>
      </c>
      <c r="BG78" s="1461">
        <f>IF(BF78&lt;&gt;0,VLOOKUP(BF78,$F$10:$BA$10,MATCH($BF78,$F78:$BA78,0)),"")</f>
        <v/>
      </c>
      <c r="BI78" s="1368">
        <f>HLOOKUP($BI$9,$S$10:$AI$444,1+$BL78,TRUE)</f>
        <v/>
      </c>
      <c r="BJ78" s="1369">
        <f>HLOOKUP($BJ$9,$AJ$10:$AW$444,1+$BL78,TRUE)</f>
        <v/>
      </c>
      <c r="BK78" s="151" t="n"/>
      <c r="BL78" s="387" t="n">
        <v>65</v>
      </c>
      <c r="BM78" s="399" t="n"/>
    </row>
    <row r="79" ht="20.25" customHeight="1" s="18" thickBot="1" thickTop="1">
      <c r="B79" s="1370" t="n"/>
      <c r="C79" s="1410" t="n"/>
      <c r="D79" s="328" t="n"/>
      <c r="E79" s="394" t="n"/>
      <c r="F79" s="383" t="n"/>
      <c r="G79" s="383" t="n"/>
      <c r="H79" s="383" t="n"/>
      <c r="I79" s="383" t="n"/>
      <c r="J79" s="383" t="n"/>
      <c r="K79" s="383" t="n"/>
      <c r="L79" s="383" t="n"/>
      <c r="M79" s="383" t="n"/>
      <c r="N79" s="383" t="n"/>
      <c r="O79" s="383" t="n"/>
      <c r="P79" s="383" t="n"/>
      <c r="Q79" s="383" t="n"/>
      <c r="R79" s="383" t="n"/>
      <c r="S79" s="383" t="n"/>
      <c r="T79" s="383" t="n"/>
      <c r="U79" s="383" t="n"/>
      <c r="V79" s="383" t="n"/>
      <c r="W79" s="383" t="n"/>
      <c r="X79" s="383" t="n"/>
      <c r="Y79" s="383" t="n"/>
      <c r="Z79" s="383" t="n"/>
      <c r="AA79" s="383" t="n"/>
      <c r="AB79" s="383" t="n"/>
      <c r="AC79" s="383" t="n"/>
      <c r="AD79" s="383" t="n"/>
      <c r="AE79" s="383" t="n"/>
      <c r="AF79" s="383" t="n"/>
      <c r="AG79" s="383" t="n"/>
      <c r="AH79" s="383" t="n"/>
      <c r="AI79" s="383" t="n"/>
      <c r="AJ79" s="383" t="n"/>
      <c r="AK79" s="383" t="n"/>
      <c r="AL79" s="383" t="n"/>
      <c r="AM79" s="383" t="n"/>
      <c r="AN79" s="383" t="n"/>
      <c r="AO79" s="383" t="n"/>
      <c r="AP79" s="383" t="n"/>
      <c r="AQ79" s="383" t="n"/>
      <c r="AR79" s="383" t="n"/>
      <c r="AS79" s="383" t="n"/>
      <c r="AT79" s="383" t="n"/>
      <c r="AU79" s="383" t="n"/>
      <c r="AV79" s="383" t="n"/>
      <c r="AW79" s="383" t="n"/>
      <c r="AX79" s="383" t="n"/>
      <c r="AY79" s="383" t="n"/>
      <c r="AZ79" s="383" t="n"/>
      <c r="BA79" s="383" t="n"/>
      <c r="BB79" s="384">
        <f>IF(SUM(F79:BA79)&lt;&gt;0,AVERAGEIF(F79:BA79,"&gt;0",F79:BA79),0)</f>
        <v/>
      </c>
      <c r="BC79" s="147" t="n"/>
      <c r="BD79" s="385">
        <f>MAXA(F79:BA79)</f>
        <v/>
      </c>
      <c r="BE79" s="1461">
        <f>IF(BD79&lt;&gt;0,VLOOKUP(BD79,$F$10:$BA$10,MATCH(BD79,F79:BA79,0)),"")</f>
        <v/>
      </c>
      <c r="BF79" s="385">
        <f t="array" ref="BF79">MIN(IF(F79:BA79&gt;0,F79:BA79))</f>
        <v/>
      </c>
      <c r="BG79" s="1461">
        <f>IF(BF79&lt;&gt;0,VLOOKUP(BF79,$F$10:$BA$10,MATCH($BF79,$F79:$BA79,0)),"")</f>
        <v/>
      </c>
      <c r="BI79" s="1368">
        <f>HLOOKUP($BI$9,$S$10:$AI$444,1+$BL79,TRUE)</f>
        <v/>
      </c>
      <c r="BJ79" s="1369">
        <f>HLOOKUP($BJ$9,$AJ$10:$AW$444,1+$BL79,TRUE)</f>
        <v/>
      </c>
      <c r="BK79" s="151" t="n"/>
      <c r="BL79" s="387" t="n">
        <v>66</v>
      </c>
      <c r="BM79" s="399" t="n"/>
    </row>
    <row r="80" ht="20.25" customHeight="1" s="18" thickBot="1" thickTop="1">
      <c r="B80" s="1370" t="n"/>
      <c r="C80" s="1410" t="n"/>
      <c r="D80" s="1469" t="inlineStr">
        <is>
          <t>TALLO LAMA 66</t>
        </is>
      </c>
      <c r="E80" s="393" t="inlineStr">
        <is>
          <t>Bontoala # 1, 66</t>
        </is>
      </c>
      <c r="F80" s="383">
        <f>(IF(DASHBOARD!$J$2=F7,DASHBOARD!$T$395,IF(DASHBOARD!$J$2=0,0,F80)))</f>
        <v/>
      </c>
      <c r="G80" s="383">
        <f>(IF(DASHBOARD!$J$2=G7,DASHBOARD!$T$395,IF(DASHBOARD!$J$2=0,0,G80)))</f>
        <v/>
      </c>
      <c r="H80" s="383">
        <f>(IF(DASHBOARD!$J$2=H7,DASHBOARD!$T$395,IF(DASHBOARD!$J$2=0,0,H80)))</f>
        <v/>
      </c>
      <c r="I80" s="383">
        <f>(IF(DASHBOARD!$J$2=I7,DASHBOARD!$T$395,IF(DASHBOARD!$J$2=0,0,I80)))</f>
        <v/>
      </c>
      <c r="J80" s="383">
        <f>(IF(DASHBOARD!$J$2=J7,DASHBOARD!$T$395,IF(DASHBOARD!$J$2=0,0,J80)))</f>
        <v/>
      </c>
      <c r="K80" s="383">
        <f>(IF(DASHBOARD!$J$2=K7,DASHBOARD!$T$395,IF(DASHBOARD!$J$2=0,0,K80)))</f>
        <v/>
      </c>
      <c r="L80" s="383">
        <f>(IF(DASHBOARD!$J$2=L7,DASHBOARD!$T$395,IF(DASHBOARD!$J$2=0,0,L80)))</f>
        <v/>
      </c>
      <c r="M80" s="383">
        <f>(IF(DASHBOARD!$J$2=M7,DASHBOARD!$T$395,IF(DASHBOARD!$J$2=0,0,M80)))</f>
        <v/>
      </c>
      <c r="N80" s="383">
        <f>(IF(DASHBOARD!$J$2=N7,DASHBOARD!$T$395,IF(DASHBOARD!$J$2=0,0,N80)))</f>
        <v/>
      </c>
      <c r="O80" s="383">
        <f>(IF(DASHBOARD!$J$2=O7,DASHBOARD!$T$395,IF(DASHBOARD!$J$2=0,0,O80)))</f>
        <v/>
      </c>
      <c r="P80" s="383">
        <f>(IF(DASHBOARD!$J$2=P7,DASHBOARD!$T$395,IF(DASHBOARD!$J$2=0,0,P80)))</f>
        <v/>
      </c>
      <c r="Q80" s="383">
        <f>(IF(DASHBOARD!$J$2=Q7,DASHBOARD!$T$395,IF(DASHBOARD!$J$2=0,0,Q80)))</f>
        <v/>
      </c>
      <c r="R80" s="383">
        <f>(IF(DASHBOARD!$J$2=R7,DASHBOARD!$T$395,IF(DASHBOARD!$J$2=0,0,R80)))</f>
        <v/>
      </c>
      <c r="S80" s="383">
        <f>(IF(DASHBOARD!$J$2=S7,DASHBOARD!$T$395,IF(DASHBOARD!$J$2=0,0,S80)))</f>
        <v/>
      </c>
      <c r="T80" s="383">
        <f>(IF(DASHBOARD!$J$2=T7,DASHBOARD!$T$395,IF(DASHBOARD!$J$2=0,0,T80)))</f>
        <v/>
      </c>
      <c r="U80" s="383">
        <f>(IF(DASHBOARD!$J$2=U7,DASHBOARD!$T$395,IF(DASHBOARD!$J$2=0,0,U80)))</f>
        <v/>
      </c>
      <c r="V80" s="383">
        <f>(IF(DASHBOARD!$J$2=V7,DASHBOARD!$T$395,IF(DASHBOARD!$J$2=0,0,V80)))</f>
        <v/>
      </c>
      <c r="W80" s="383">
        <f>(IF(DASHBOARD!$J$2=W7,DASHBOARD!$T$395,IF(DASHBOARD!$J$2=0,0,W80)))</f>
        <v/>
      </c>
      <c r="X80" s="383">
        <f>(IF(DASHBOARD!$J$2=X7,DASHBOARD!$T$395,IF(DASHBOARD!$J$2=0,0,X80)))</f>
        <v/>
      </c>
      <c r="Y80" s="383">
        <f>(IF(DASHBOARD!$J$2=Y7,DASHBOARD!$T$395,IF(DASHBOARD!$J$2=0,0,Y80)))</f>
        <v/>
      </c>
      <c r="Z80" s="383">
        <f>(IF(DASHBOARD!$J$2=Z7,DASHBOARD!$T$395,IF(DASHBOARD!$J$2=0,0,Z80)))</f>
        <v/>
      </c>
      <c r="AA80" s="383">
        <f>(IF(DASHBOARD!$J$2=AA7,DASHBOARD!$T$395,IF(DASHBOARD!$J$2=0,0,AA80)))</f>
        <v/>
      </c>
      <c r="AB80" s="383">
        <f>(IF(DASHBOARD!$J$2=AB7,DASHBOARD!$T$395,IF(DASHBOARD!$J$2=0,0,AB80)))</f>
        <v/>
      </c>
      <c r="AC80" s="383">
        <f>(IF(DASHBOARD!$J$2=AC7,DASHBOARD!$T$395,IF(DASHBOARD!$J$2=0,0,AC80)))</f>
        <v/>
      </c>
      <c r="AD80" s="383">
        <f>(IF(DASHBOARD!$J$2=AD7,DASHBOARD!$T$395,IF(DASHBOARD!$J$2=0,0,AD80)))</f>
        <v/>
      </c>
      <c r="AE80" s="383">
        <f>(IF(DASHBOARD!$J$2=AE7,DASHBOARD!$T$395,IF(DASHBOARD!$J$2=0,0,AE80)))</f>
        <v/>
      </c>
      <c r="AF80" s="383">
        <f>(IF(DASHBOARD!$J$2=AF7,DASHBOARD!$T$395,IF(DASHBOARD!$J$2=0,0,AF80)))</f>
        <v/>
      </c>
      <c r="AG80" s="383">
        <f>(IF(DASHBOARD!$J$2=AG7,DASHBOARD!$T$395,IF(DASHBOARD!$J$2=0,0,AG80)))</f>
        <v/>
      </c>
      <c r="AH80" s="383">
        <f>(IF(DASHBOARD!$J$2=AH7,DASHBOARD!$T$395,IF(DASHBOARD!$J$2=0,0,AH80)))</f>
        <v/>
      </c>
      <c r="AI80" s="383">
        <f>(IF(DASHBOARD!$J$2=AI7,DASHBOARD!$T$395,IF(DASHBOARD!$J$2=0,0,AI80)))</f>
        <v/>
      </c>
      <c r="AJ80" s="383">
        <f>(IF(DASHBOARD!$J$2=AJ7,DASHBOARD!$T$395,IF(DASHBOARD!$J$2=0,0,AJ80)))</f>
        <v/>
      </c>
      <c r="AK80" s="383">
        <f>(IF(DASHBOARD!$J$2=AK7,DASHBOARD!$T$395,IF(DASHBOARD!$J$2=0,0,AK80)))</f>
        <v/>
      </c>
      <c r="AL80" s="383">
        <f>(IF(DASHBOARD!$J$2=AL7,DASHBOARD!$T$395,IF(DASHBOARD!$J$2=0,0,AL80)))</f>
        <v/>
      </c>
      <c r="AM80" s="383">
        <f>(IF(DASHBOARD!$J$2=AM7,DASHBOARD!$T$395,IF(DASHBOARD!$J$2=0,0,AM80)))</f>
        <v/>
      </c>
      <c r="AN80" s="383">
        <f>(IF(DASHBOARD!$J$2=AN7,DASHBOARD!$T$395,IF(DASHBOARD!$J$2=0,0,AN80)))</f>
        <v/>
      </c>
      <c r="AO80" s="383">
        <f>(IF(DASHBOARD!$J$2=AO7,DASHBOARD!$T$395,IF(DASHBOARD!$J$2=0,0,AO80)))</f>
        <v/>
      </c>
      <c r="AP80" s="383">
        <f>(IF(DASHBOARD!$J$2=AP7,DASHBOARD!$T$395,IF(DASHBOARD!$J$2=0,0,AP80)))</f>
        <v/>
      </c>
      <c r="AQ80" s="383">
        <f>(IF(DASHBOARD!$J$2=AQ7,DASHBOARD!$T$395,IF(DASHBOARD!$J$2=0,0,AQ80)))</f>
        <v/>
      </c>
      <c r="AR80" s="383">
        <f>(IF(DASHBOARD!$J$2=AR7,DASHBOARD!$T$395,IF(DASHBOARD!$J$2=0,0,AR80)))</f>
        <v/>
      </c>
      <c r="AS80" s="383">
        <f>(IF(DASHBOARD!$J$2=AS7,DASHBOARD!$T$395,IF(DASHBOARD!$J$2=0,0,AS80)))</f>
        <v/>
      </c>
      <c r="AT80" s="383">
        <f>(IF(DASHBOARD!$J$2=AT7,DASHBOARD!$T$395,IF(DASHBOARD!$J$2=0,0,AT80)))</f>
        <v/>
      </c>
      <c r="AU80" s="383">
        <f>(IF(DASHBOARD!$J$2=AU7,DASHBOARD!$T$395,IF(DASHBOARD!$J$2=0,0,AU80)))</f>
        <v/>
      </c>
      <c r="AV80" s="383">
        <f>(IF(DASHBOARD!$J$2=AV7,DASHBOARD!$T$395,IF(DASHBOARD!$J$2=0,0,AV80)))</f>
        <v/>
      </c>
      <c r="AW80" s="383">
        <f>(IF(DASHBOARD!$J$2=AW7,DASHBOARD!$T$395,IF(DASHBOARD!$J$2=0,0,AW80)))</f>
        <v/>
      </c>
      <c r="AX80" s="383">
        <f>(IF(DASHBOARD!$J$2=AX7,DASHBOARD!$T$395,IF(DASHBOARD!$J$2=0,0,AX80)))</f>
        <v/>
      </c>
      <c r="AY80" s="383">
        <f>(IF(DASHBOARD!$J$2=AY7,DASHBOARD!$T$395,IF(DASHBOARD!$J$2=0,0,AY80)))</f>
        <v/>
      </c>
      <c r="AZ80" s="383">
        <f>(IF(DASHBOARD!$J$2=AZ7,DASHBOARD!$T$395,IF(DASHBOARD!$J$2=0,0,AZ80)))</f>
        <v/>
      </c>
      <c r="BA80" s="383">
        <f>(IF(DASHBOARD!$J$2=BA7,DASHBOARD!$T$395,IF(DASHBOARD!$J$2=0,0,BA80)))</f>
        <v/>
      </c>
      <c r="BB80" s="384">
        <f>IF(SUM(F80:BA80)&lt;&gt;0,AVERAGEIF(F80:BA80,"&gt;0",F80:BA80),0)</f>
        <v/>
      </c>
      <c r="BC80" s="147" t="n"/>
      <c r="BD80" s="385">
        <f>MAXA(F80:BA80)</f>
        <v/>
      </c>
      <c r="BE80" s="1461">
        <f>IF(BD80&lt;&gt;0,VLOOKUP(BD80,$F$10:$BA$10,MATCH(BD80,F80:BA80,0)),"")</f>
        <v/>
      </c>
      <c r="BF80" s="385">
        <f t="array" ref="BF80">MIN(IF(F80:BA80&gt;0,F80:BA80))</f>
        <v/>
      </c>
      <c r="BG80" s="1461">
        <f>IF(BF80&lt;&gt;0,VLOOKUP(BF80,$F$10:$BA$10,MATCH($BF80,$F80:$BA80,0)),"")</f>
        <v/>
      </c>
      <c r="BI80" s="1368">
        <f>HLOOKUP($BI$9,$S$10:$AI$444,1+$BL80,TRUE)</f>
        <v/>
      </c>
      <c r="BJ80" s="1369">
        <f>HLOOKUP($BJ$9,$AJ$10:$AW$444,1+$BL80,TRUE)</f>
        <v/>
      </c>
      <c r="BK80" s="151" t="n"/>
      <c r="BL80" s="387" t="n">
        <v>69</v>
      </c>
      <c r="BM80" s="399" t="n"/>
    </row>
    <row r="81" ht="20.25" customHeight="1" s="18" thickBot="1" thickTop="1">
      <c r="B81" s="1370" t="n"/>
      <c r="C81" s="1410" t="n"/>
      <c r="D81" s="1463" t="n"/>
      <c r="E81" s="393" t="inlineStr">
        <is>
          <t>Bontoala # 2, 66</t>
        </is>
      </c>
      <c r="F81" s="383">
        <f>(IF(DASHBOARD!$J$2=F7,DASHBOARD!$T$396,IF(DASHBOARD!$J$2=0,0,F81)))</f>
        <v/>
      </c>
      <c r="G81" s="383">
        <f>(IF(DASHBOARD!$J$2=G7,DASHBOARD!$T$396,IF(DASHBOARD!$J$2=0,0,G81)))</f>
        <v/>
      </c>
      <c r="H81" s="383">
        <f>(IF(DASHBOARD!$J$2=H7,DASHBOARD!$T$396,IF(DASHBOARD!$J$2=0,0,H81)))</f>
        <v/>
      </c>
      <c r="I81" s="383">
        <f>(IF(DASHBOARD!$J$2=I7,DASHBOARD!$T$396,IF(DASHBOARD!$J$2=0,0,I81)))</f>
        <v/>
      </c>
      <c r="J81" s="383">
        <f>(IF(DASHBOARD!$J$2=J7,DASHBOARD!$T$396,IF(DASHBOARD!$J$2=0,0,J81)))</f>
        <v/>
      </c>
      <c r="K81" s="383">
        <f>(IF(DASHBOARD!$J$2=K7,DASHBOARD!$T$396,IF(DASHBOARD!$J$2=0,0,K81)))</f>
        <v/>
      </c>
      <c r="L81" s="383">
        <f>(IF(DASHBOARD!$J$2=L7,DASHBOARD!$T$396,IF(DASHBOARD!$J$2=0,0,L81)))</f>
        <v/>
      </c>
      <c r="M81" s="383">
        <f>(IF(DASHBOARD!$J$2=M7,DASHBOARD!$T$396,IF(DASHBOARD!$J$2=0,0,M81)))</f>
        <v/>
      </c>
      <c r="N81" s="383">
        <f>(IF(DASHBOARD!$J$2=N7,DASHBOARD!$T$396,IF(DASHBOARD!$J$2=0,0,N81)))</f>
        <v/>
      </c>
      <c r="O81" s="383">
        <f>(IF(DASHBOARD!$J$2=O7,DASHBOARD!$T$396,IF(DASHBOARD!$J$2=0,0,O81)))</f>
        <v/>
      </c>
      <c r="P81" s="383">
        <f>(IF(DASHBOARD!$J$2=P7,DASHBOARD!$T$396,IF(DASHBOARD!$J$2=0,0,P81)))</f>
        <v/>
      </c>
      <c r="Q81" s="383">
        <f>(IF(DASHBOARD!$J$2=Q7,DASHBOARD!$T$396,IF(DASHBOARD!$J$2=0,0,Q81)))</f>
        <v/>
      </c>
      <c r="R81" s="383">
        <f>(IF(DASHBOARD!$J$2=R7,DASHBOARD!$T$396,IF(DASHBOARD!$J$2=0,0,R81)))</f>
        <v/>
      </c>
      <c r="S81" s="383">
        <f>(IF(DASHBOARD!$J$2=S7,DASHBOARD!$T$396,IF(DASHBOARD!$J$2=0,0,S81)))</f>
        <v/>
      </c>
      <c r="T81" s="383">
        <f>(IF(DASHBOARD!$J$2=T7,DASHBOARD!$T$396,IF(DASHBOARD!$J$2=0,0,T81)))</f>
        <v/>
      </c>
      <c r="U81" s="383">
        <f>(IF(DASHBOARD!$J$2=U7,DASHBOARD!$T$396,IF(DASHBOARD!$J$2=0,0,U81)))</f>
        <v/>
      </c>
      <c r="V81" s="383">
        <f>(IF(DASHBOARD!$J$2=V7,DASHBOARD!$T$396,IF(DASHBOARD!$J$2=0,0,V81)))</f>
        <v/>
      </c>
      <c r="W81" s="383">
        <f>(IF(DASHBOARD!$J$2=W7,DASHBOARD!$T$396,IF(DASHBOARD!$J$2=0,0,W81)))</f>
        <v/>
      </c>
      <c r="X81" s="383">
        <f>(IF(DASHBOARD!$J$2=X7,DASHBOARD!$T$396,IF(DASHBOARD!$J$2=0,0,X81)))</f>
        <v/>
      </c>
      <c r="Y81" s="383">
        <f>(IF(DASHBOARD!$J$2=Y7,DASHBOARD!$T$396,IF(DASHBOARD!$J$2=0,0,Y81)))</f>
        <v/>
      </c>
      <c r="Z81" s="383">
        <f>(IF(DASHBOARD!$J$2=Z7,DASHBOARD!$T$396,IF(DASHBOARD!$J$2=0,0,Z81)))</f>
        <v/>
      </c>
      <c r="AA81" s="383">
        <f>(IF(DASHBOARD!$J$2=AA7,DASHBOARD!$T$396,IF(DASHBOARD!$J$2=0,0,AA81)))</f>
        <v/>
      </c>
      <c r="AB81" s="383">
        <f>(IF(DASHBOARD!$J$2=AB7,DASHBOARD!$T$396,IF(DASHBOARD!$J$2=0,0,AB81)))</f>
        <v/>
      </c>
      <c r="AC81" s="383">
        <f>(IF(DASHBOARD!$J$2=AC7,DASHBOARD!$T$396,IF(DASHBOARD!$J$2=0,0,AC81)))</f>
        <v/>
      </c>
      <c r="AD81" s="383">
        <f>(IF(DASHBOARD!$J$2=AD7,DASHBOARD!$T$396,IF(DASHBOARD!$J$2=0,0,AD81)))</f>
        <v/>
      </c>
      <c r="AE81" s="383">
        <f>(IF(DASHBOARD!$J$2=AE7,DASHBOARD!$T$396,IF(DASHBOARD!$J$2=0,0,AE81)))</f>
        <v/>
      </c>
      <c r="AF81" s="383">
        <f>(IF(DASHBOARD!$J$2=AF7,DASHBOARD!$T$396,IF(DASHBOARD!$J$2=0,0,AF81)))</f>
        <v/>
      </c>
      <c r="AG81" s="383">
        <f>(IF(DASHBOARD!$J$2=AG7,DASHBOARD!$T$396,IF(DASHBOARD!$J$2=0,0,AG81)))</f>
        <v/>
      </c>
      <c r="AH81" s="383">
        <f>(IF(DASHBOARD!$J$2=AH7,DASHBOARD!$T$396,IF(DASHBOARD!$J$2=0,0,AH81)))</f>
        <v/>
      </c>
      <c r="AI81" s="383">
        <f>(IF(DASHBOARD!$J$2=AI7,DASHBOARD!$T$396,IF(DASHBOARD!$J$2=0,0,AI81)))</f>
        <v/>
      </c>
      <c r="AJ81" s="383">
        <f>(IF(DASHBOARD!$J$2=AJ7,DASHBOARD!$T$396,IF(DASHBOARD!$J$2=0,0,AJ81)))</f>
        <v/>
      </c>
      <c r="AK81" s="383">
        <f>(IF(DASHBOARD!$J$2=AK7,DASHBOARD!$T$396,IF(DASHBOARD!$J$2=0,0,AK81)))</f>
        <v/>
      </c>
      <c r="AL81" s="383">
        <f>(IF(DASHBOARD!$J$2=AL7,DASHBOARD!$T$396,IF(DASHBOARD!$J$2=0,0,AL81)))</f>
        <v/>
      </c>
      <c r="AM81" s="383">
        <f>(IF(DASHBOARD!$J$2=AM7,DASHBOARD!$T$396,IF(DASHBOARD!$J$2=0,0,AM81)))</f>
        <v/>
      </c>
      <c r="AN81" s="383">
        <f>(IF(DASHBOARD!$J$2=AN7,DASHBOARD!$T$396,IF(DASHBOARD!$J$2=0,0,AN81)))</f>
        <v/>
      </c>
      <c r="AO81" s="383">
        <f>(IF(DASHBOARD!$J$2=AO7,DASHBOARD!$T$396,IF(DASHBOARD!$J$2=0,0,AO81)))</f>
        <v/>
      </c>
      <c r="AP81" s="383">
        <f>(IF(DASHBOARD!$J$2=AP7,DASHBOARD!$T$396,IF(DASHBOARD!$J$2=0,0,AP81)))</f>
        <v/>
      </c>
      <c r="AQ81" s="383">
        <f>(IF(DASHBOARD!$J$2=AQ7,DASHBOARD!$T$396,IF(DASHBOARD!$J$2=0,0,AQ81)))</f>
        <v/>
      </c>
      <c r="AR81" s="383">
        <f>(IF(DASHBOARD!$J$2=AR7,DASHBOARD!$T$396,IF(DASHBOARD!$J$2=0,0,AR81)))</f>
        <v/>
      </c>
      <c r="AS81" s="383">
        <f>(IF(DASHBOARD!$J$2=AS7,DASHBOARD!$T$396,IF(DASHBOARD!$J$2=0,0,AS81)))</f>
        <v/>
      </c>
      <c r="AT81" s="383">
        <f>(IF(DASHBOARD!$J$2=AT7,DASHBOARD!$T$396,IF(DASHBOARD!$J$2=0,0,AT81)))</f>
        <v/>
      </c>
      <c r="AU81" s="383">
        <f>(IF(DASHBOARD!$J$2=AU7,DASHBOARD!$T$396,IF(DASHBOARD!$J$2=0,0,AU81)))</f>
        <v/>
      </c>
      <c r="AV81" s="383">
        <f>(IF(DASHBOARD!$J$2=AV7,DASHBOARD!$T$396,IF(DASHBOARD!$J$2=0,0,AV81)))</f>
        <v/>
      </c>
      <c r="AW81" s="383">
        <f>(IF(DASHBOARD!$J$2=AW7,DASHBOARD!$T$396,IF(DASHBOARD!$J$2=0,0,AW81)))</f>
        <v/>
      </c>
      <c r="AX81" s="383">
        <f>(IF(DASHBOARD!$J$2=AX7,DASHBOARD!$T$396,IF(DASHBOARD!$J$2=0,0,AX81)))</f>
        <v/>
      </c>
      <c r="AY81" s="383">
        <f>(IF(DASHBOARD!$J$2=AY7,DASHBOARD!$T$396,IF(DASHBOARD!$J$2=0,0,AY81)))</f>
        <v/>
      </c>
      <c r="AZ81" s="383">
        <f>(IF(DASHBOARD!$J$2=AZ7,DASHBOARD!$T$396,IF(DASHBOARD!$J$2=0,0,AZ81)))</f>
        <v/>
      </c>
      <c r="BA81" s="383">
        <f>(IF(DASHBOARD!$J$2=BA7,DASHBOARD!$T$396,IF(DASHBOARD!$J$2=0,0,BA81)))</f>
        <v/>
      </c>
      <c r="BB81" s="384">
        <f>IF(SUM(F81:BA81)&lt;&gt;0,AVERAGEIF(F81:BA81,"&gt;0",F81:BA81),0)</f>
        <v/>
      </c>
      <c r="BC81" s="147" t="n"/>
      <c r="BD81" s="385">
        <f>MAXA(F81:BA81)</f>
        <v/>
      </c>
      <c r="BE81" s="1461">
        <f>IF(BD81&lt;&gt;0,VLOOKUP(BD81,$F$10:$BA$10,MATCH(BD81,F81:BA81,0)),"")</f>
        <v/>
      </c>
      <c r="BF81" s="385">
        <f t="array" ref="BF81">MIN(IF(F81:BA81&gt;0,F81:BA81))</f>
        <v/>
      </c>
      <c r="BG81" s="1461">
        <f>IF(BF81&lt;&gt;0,VLOOKUP(BF81,$F$10:$BA$10,MATCH($BF81,$F81:$BA81,0)),"")</f>
        <v/>
      </c>
      <c r="BI81" s="1368">
        <f>HLOOKUP($BI$9,$S$10:$AI$444,1+$BL81,TRUE)</f>
        <v/>
      </c>
      <c r="BJ81" s="1369">
        <f>HLOOKUP($BJ$9,$AJ$10:$AW$444,1+$BL81,TRUE)</f>
        <v/>
      </c>
      <c r="BK81" s="151" t="n"/>
      <c r="BL81" s="387" t="n">
        <v>70</v>
      </c>
      <c r="BM81" s="399" t="n"/>
    </row>
    <row r="82" ht="20.25" customHeight="1" s="18" thickBot="1" thickTop="1">
      <c r="B82" s="1370" t="n"/>
      <c r="C82" s="1410" t="n"/>
      <c r="D82" s="328" t="n"/>
      <c r="E82" s="400" t="n"/>
      <c r="F82" s="383" t="n"/>
      <c r="G82" s="383" t="n"/>
      <c r="H82" s="383" t="n"/>
      <c r="I82" s="383" t="n"/>
      <c r="J82" s="383" t="n"/>
      <c r="K82" s="383" t="n"/>
      <c r="L82" s="383" t="n"/>
      <c r="M82" s="383" t="n"/>
      <c r="N82" s="383" t="n"/>
      <c r="O82" s="383" t="n"/>
      <c r="P82" s="383" t="n"/>
      <c r="Q82" s="383" t="n"/>
      <c r="R82" s="383" t="n"/>
      <c r="S82" s="383" t="n"/>
      <c r="T82" s="383" t="n"/>
      <c r="U82" s="383" t="n"/>
      <c r="V82" s="383" t="n"/>
      <c r="W82" s="383" t="n"/>
      <c r="X82" s="383" t="n"/>
      <c r="Y82" s="383" t="n"/>
      <c r="Z82" s="383" t="n"/>
      <c r="AA82" s="383" t="n"/>
      <c r="AB82" s="383" t="n"/>
      <c r="AC82" s="383" t="n"/>
      <c r="AD82" s="383" t="n"/>
      <c r="AE82" s="383" t="n"/>
      <c r="AF82" s="383" t="n"/>
      <c r="AG82" s="383" t="n"/>
      <c r="AH82" s="383" t="n"/>
      <c r="AI82" s="383" t="n"/>
      <c r="AJ82" s="383" t="n"/>
      <c r="AK82" s="383" t="n"/>
      <c r="AL82" s="383" t="n"/>
      <c r="AM82" s="383" t="n"/>
      <c r="AN82" s="383" t="n"/>
      <c r="AO82" s="383" t="n"/>
      <c r="AP82" s="383" t="n"/>
      <c r="AQ82" s="383" t="n"/>
      <c r="AR82" s="383" t="n"/>
      <c r="AS82" s="383" t="n"/>
      <c r="AT82" s="383" t="n"/>
      <c r="AU82" s="383" t="n"/>
      <c r="AV82" s="383" t="n"/>
      <c r="AW82" s="383" t="n"/>
      <c r="AX82" s="383" t="n"/>
      <c r="AY82" s="383" t="n"/>
      <c r="AZ82" s="383" t="n"/>
      <c r="BA82" s="383" t="n"/>
      <c r="BB82" s="384">
        <f>IF(SUM(F82:BA82)&lt;&gt;0,AVERAGEIF(F82:BA82,"&gt;0",F82:BA82),0)</f>
        <v/>
      </c>
      <c r="BC82" s="147" t="n"/>
      <c r="BD82" s="385">
        <f>MAXA(F82:BA82)</f>
        <v/>
      </c>
      <c r="BE82" s="1461">
        <f>IF(BD82&lt;&gt;0,VLOOKUP(BD82,$F$10:$BA$10,MATCH(BD82,F82:BA82,0)),"")</f>
        <v/>
      </c>
      <c r="BF82" s="385">
        <f t="array" ref="BF82">MIN(IF(F82:BA82&gt;0,F82:BA82))</f>
        <v/>
      </c>
      <c r="BG82" s="1461">
        <f>IF(BF82&lt;&gt;0,VLOOKUP(BF82,$F$10:$BA$10,MATCH($BF82,$F82:$BA82,0)),"")</f>
        <v/>
      </c>
      <c r="BI82" s="1368">
        <f>HLOOKUP($BI$9,$S$10:$AI$444,1+$BL82,TRUE)</f>
        <v/>
      </c>
      <c r="BJ82" s="1369">
        <f>HLOOKUP($BJ$9,$AJ$10:$AW$444,1+$BL82,TRUE)</f>
        <v/>
      </c>
      <c r="BK82" s="151" t="n"/>
      <c r="BL82" s="387" t="n">
        <v>71</v>
      </c>
      <c r="BM82" s="399" t="n"/>
    </row>
    <row r="83" ht="20.25" customHeight="1" s="18" thickBot="1" thickTop="1">
      <c r="B83" s="1370" t="n"/>
      <c r="C83" s="1410" t="n"/>
      <c r="D83" s="1469" t="inlineStr">
        <is>
          <t>TANJUNGBUNGA 150</t>
        </is>
      </c>
      <c r="E83" s="388" t="inlineStr">
        <is>
          <t>Sungguminasa # 1, 150</t>
        </is>
      </c>
      <c r="F83" s="383">
        <f>(IF(DASHBOARD!$J$2=F7,DASHBOARD!$T$418,IF(DASHBOARD!$J$2=0,0,F83)))</f>
        <v/>
      </c>
      <c r="G83" s="383">
        <f>(IF(DASHBOARD!$J$2=G7,DASHBOARD!$T$418,IF(DASHBOARD!$J$2=0,0,G83)))</f>
        <v/>
      </c>
      <c r="H83" s="383">
        <f>(IF(DASHBOARD!$J$2=H7,DASHBOARD!$T$418,IF(DASHBOARD!$J$2=0,0,H83)))</f>
        <v/>
      </c>
      <c r="I83" s="383">
        <f>(IF(DASHBOARD!$J$2=I7,DASHBOARD!$T$418,IF(DASHBOARD!$J$2=0,0,I83)))</f>
        <v/>
      </c>
      <c r="J83" s="383">
        <f>(IF(DASHBOARD!$J$2=J7,DASHBOARD!$T$418,IF(DASHBOARD!$J$2=0,0,J83)))</f>
        <v/>
      </c>
      <c r="K83" s="383">
        <f>(IF(DASHBOARD!$J$2=K7,DASHBOARD!$T$418,IF(DASHBOARD!$J$2=0,0,K83)))</f>
        <v/>
      </c>
      <c r="L83" s="383">
        <f>(IF(DASHBOARD!$J$2=L7,DASHBOARD!$T$418,IF(DASHBOARD!$J$2=0,0,L83)))</f>
        <v/>
      </c>
      <c r="M83" s="383">
        <f>(IF(DASHBOARD!$J$2=M7,DASHBOARD!$T$418,IF(DASHBOARD!$J$2=0,0,M83)))</f>
        <v/>
      </c>
      <c r="N83" s="383">
        <f>(IF(DASHBOARD!$J$2=N7,DASHBOARD!$T$418,IF(DASHBOARD!$J$2=0,0,N83)))</f>
        <v/>
      </c>
      <c r="O83" s="383">
        <f>(IF(DASHBOARD!$J$2=O7,DASHBOARD!$T$418,IF(DASHBOARD!$J$2=0,0,O83)))</f>
        <v/>
      </c>
      <c r="P83" s="383">
        <f>(IF(DASHBOARD!$J$2=P7,DASHBOARD!$T$418,IF(DASHBOARD!$J$2=0,0,P83)))</f>
        <v/>
      </c>
      <c r="Q83" s="383">
        <f>(IF(DASHBOARD!$J$2=Q7,DASHBOARD!$T$418,IF(DASHBOARD!$J$2=0,0,Q83)))</f>
        <v/>
      </c>
      <c r="R83" s="383">
        <f>(IF(DASHBOARD!$J$2=R7,DASHBOARD!$T$418,IF(DASHBOARD!$J$2=0,0,R83)))</f>
        <v/>
      </c>
      <c r="S83" s="383">
        <f>(IF(DASHBOARD!$J$2=S7,DASHBOARD!$T$418,IF(DASHBOARD!$J$2=0,0,S83)))</f>
        <v/>
      </c>
      <c r="T83" s="383">
        <f>(IF(DASHBOARD!$J$2=T7,DASHBOARD!$T$418,IF(DASHBOARD!$J$2=0,0,T83)))</f>
        <v/>
      </c>
      <c r="U83" s="383">
        <f>(IF(DASHBOARD!$J$2=U7,DASHBOARD!$T$418,IF(DASHBOARD!$J$2=0,0,U83)))</f>
        <v/>
      </c>
      <c r="V83" s="383">
        <f>(IF(DASHBOARD!$J$2=V7,DASHBOARD!$T$418,IF(DASHBOARD!$J$2=0,0,V83)))</f>
        <v/>
      </c>
      <c r="W83" s="383">
        <f>(IF(DASHBOARD!$J$2=W7,DASHBOARD!$T$418,IF(DASHBOARD!$J$2=0,0,W83)))</f>
        <v/>
      </c>
      <c r="X83" s="383">
        <f>(IF(DASHBOARD!$J$2=X7,DASHBOARD!$T$418,IF(DASHBOARD!$J$2=0,0,X83)))</f>
        <v/>
      </c>
      <c r="Y83" s="383">
        <f>(IF(DASHBOARD!$J$2=Y7,DASHBOARD!$T$418,IF(DASHBOARD!$J$2=0,0,Y83)))</f>
        <v/>
      </c>
      <c r="Z83" s="383">
        <f>(IF(DASHBOARD!$J$2=Z7,DASHBOARD!$T$418,IF(DASHBOARD!$J$2=0,0,Z83)))</f>
        <v/>
      </c>
      <c r="AA83" s="383">
        <f>(IF(DASHBOARD!$J$2=AA7,DASHBOARD!$T$418,IF(DASHBOARD!$J$2=0,0,AA83)))</f>
        <v/>
      </c>
      <c r="AB83" s="383">
        <f>(IF(DASHBOARD!$J$2=AB7,DASHBOARD!$T$418,IF(DASHBOARD!$J$2=0,0,AB83)))</f>
        <v/>
      </c>
      <c r="AC83" s="383">
        <f>(IF(DASHBOARD!$J$2=AC7,DASHBOARD!$T$418,IF(DASHBOARD!$J$2=0,0,AC83)))</f>
        <v/>
      </c>
      <c r="AD83" s="383">
        <f>(IF(DASHBOARD!$J$2=AD7,DASHBOARD!$T$418,IF(DASHBOARD!$J$2=0,0,AD83)))</f>
        <v/>
      </c>
      <c r="AE83" s="383">
        <f>(IF(DASHBOARD!$J$2=AE7,DASHBOARD!$T$418,IF(DASHBOARD!$J$2=0,0,AE83)))</f>
        <v/>
      </c>
      <c r="AF83" s="383">
        <f>(IF(DASHBOARD!$J$2=AF7,DASHBOARD!$T$418,IF(DASHBOARD!$J$2=0,0,AF83)))</f>
        <v/>
      </c>
      <c r="AG83" s="383">
        <f>(IF(DASHBOARD!$J$2=AG7,DASHBOARD!$T$418,IF(DASHBOARD!$J$2=0,0,AG83)))</f>
        <v/>
      </c>
      <c r="AH83" s="383">
        <f>(IF(DASHBOARD!$J$2=AH7,DASHBOARD!$T$418,IF(DASHBOARD!$J$2=0,0,AH83)))</f>
        <v/>
      </c>
      <c r="AI83" s="383">
        <f>(IF(DASHBOARD!$J$2=AI7,DASHBOARD!$T$418,IF(DASHBOARD!$J$2=0,0,AI83)))</f>
        <v/>
      </c>
      <c r="AJ83" s="383">
        <f>(IF(DASHBOARD!$J$2=AJ7,DASHBOARD!$T$418,IF(DASHBOARD!$J$2=0,0,AJ83)))</f>
        <v/>
      </c>
      <c r="AK83" s="383">
        <f>(IF(DASHBOARD!$J$2=AK7,DASHBOARD!$T$418,IF(DASHBOARD!$J$2=0,0,AK83)))</f>
        <v/>
      </c>
      <c r="AL83" s="383">
        <f>(IF(DASHBOARD!$J$2=AL7,DASHBOARD!$T$418,IF(DASHBOARD!$J$2=0,0,AL83)))</f>
        <v/>
      </c>
      <c r="AM83" s="383">
        <f>(IF(DASHBOARD!$J$2=AM7,DASHBOARD!$T$418,IF(DASHBOARD!$J$2=0,0,AM83)))</f>
        <v/>
      </c>
      <c r="AN83" s="383">
        <f>(IF(DASHBOARD!$J$2=AN7,DASHBOARD!$T$418,IF(DASHBOARD!$J$2=0,0,AN83)))</f>
        <v/>
      </c>
      <c r="AO83" s="383">
        <f>(IF(DASHBOARD!$J$2=AO7,DASHBOARD!$T$418,IF(DASHBOARD!$J$2=0,0,AO83)))</f>
        <v/>
      </c>
      <c r="AP83" s="383">
        <f>(IF(DASHBOARD!$J$2=AP7,DASHBOARD!$T$418,IF(DASHBOARD!$J$2=0,0,AP83)))</f>
        <v/>
      </c>
      <c r="AQ83" s="383">
        <f>(IF(DASHBOARD!$J$2=AQ7,DASHBOARD!$T$418,IF(DASHBOARD!$J$2=0,0,AQ83)))</f>
        <v/>
      </c>
      <c r="AR83" s="383">
        <f>(IF(DASHBOARD!$J$2=AR7,DASHBOARD!$T$418,IF(DASHBOARD!$J$2=0,0,AR83)))</f>
        <v/>
      </c>
      <c r="AS83" s="383">
        <f>(IF(DASHBOARD!$J$2=AS7,DASHBOARD!$T$418,IF(DASHBOARD!$J$2=0,0,AS83)))</f>
        <v/>
      </c>
      <c r="AT83" s="383">
        <f>(IF(DASHBOARD!$J$2=AT7,DASHBOARD!$T$418,IF(DASHBOARD!$J$2=0,0,AT83)))</f>
        <v/>
      </c>
      <c r="AU83" s="383">
        <f>(IF(DASHBOARD!$J$2=AU7,DASHBOARD!$T$418,IF(DASHBOARD!$J$2=0,0,AU83)))</f>
        <v/>
      </c>
      <c r="AV83" s="383">
        <f>(IF(DASHBOARD!$J$2=AV7,DASHBOARD!$T$418,IF(DASHBOARD!$J$2=0,0,AV83)))</f>
        <v/>
      </c>
      <c r="AW83" s="383">
        <f>(IF(DASHBOARD!$J$2=AW7,DASHBOARD!$T$418,IF(DASHBOARD!$J$2=0,0,AW83)))</f>
        <v/>
      </c>
      <c r="AX83" s="383">
        <f>(IF(DASHBOARD!$J$2=AX7,DASHBOARD!$T$418,IF(DASHBOARD!$J$2=0,0,AX83)))</f>
        <v/>
      </c>
      <c r="AY83" s="383">
        <f>(IF(DASHBOARD!$J$2=AY7,DASHBOARD!$T$418,IF(DASHBOARD!$J$2=0,0,AY83)))</f>
        <v/>
      </c>
      <c r="AZ83" s="383">
        <f>(IF(DASHBOARD!$J$2=AZ7,DASHBOARD!$T$418,IF(DASHBOARD!$J$2=0,0,AZ83)))</f>
        <v/>
      </c>
      <c r="BA83" s="383">
        <f>(IF(DASHBOARD!$J$2=BA7,DASHBOARD!$T$418,IF(DASHBOARD!$J$2=0,0,BA83)))</f>
        <v/>
      </c>
      <c r="BB83" s="384">
        <f>IF(SUM(F83:BA83)&lt;&gt;0,AVERAGEIF(F83:BA83,"&gt;0",F83:BA83),0)</f>
        <v/>
      </c>
      <c r="BC83" s="147" t="n"/>
      <c r="BD83" s="385">
        <f>MAXA(F83:BA83)</f>
        <v/>
      </c>
      <c r="BE83" s="1461">
        <f>IF(BD83&lt;&gt;0,VLOOKUP(BD83,$F$10:$BA$10,MATCH(BD83,F83:BA83,0)),"")</f>
        <v/>
      </c>
      <c r="BF83" s="385">
        <f t="array" ref="BF83">MIN(IF(F83:BA83&gt;0,F83:BA83))</f>
        <v/>
      </c>
      <c r="BG83" s="1461">
        <f>IF(BF83&lt;&gt;0,VLOOKUP(BF83,$F$10:$BA$10,MATCH($BF83,$F83:$BA83,0)),"")</f>
        <v/>
      </c>
      <c r="BI83" s="1368">
        <f>HLOOKUP($BI$9,$S$10:$AI$444,1+$BL83,TRUE)</f>
        <v/>
      </c>
      <c r="BJ83" s="1369">
        <f>HLOOKUP($BJ$9,$AJ$10:$AW$444,1+$BL83,TRUE)</f>
        <v/>
      </c>
      <c r="BK83" s="151" t="n"/>
      <c r="BL83" s="387" t="n">
        <v>72</v>
      </c>
      <c r="BM83" s="399" t="n"/>
    </row>
    <row r="84" ht="20.25" customHeight="1" s="18" thickBot="1" thickTop="1">
      <c r="B84" s="1370" t="n"/>
      <c r="C84" s="1410" t="n"/>
      <c r="D84" s="1462" t="n"/>
      <c r="E84" s="388" t="inlineStr">
        <is>
          <t>Sungguminasa # 2, 150</t>
        </is>
      </c>
      <c r="F84" s="383">
        <f>(IF(DASHBOARD!$J$2=F7,DASHBOARD!$T$419,IF(DASHBOARD!$J$2=0,0,F84)))</f>
        <v/>
      </c>
      <c r="G84" s="383">
        <f>(IF(DASHBOARD!$J$2=G7,DASHBOARD!$T$419,IF(DASHBOARD!$J$2=0,0,G84)))</f>
        <v/>
      </c>
      <c r="H84" s="383">
        <f>(IF(DASHBOARD!$J$2=H7,DASHBOARD!$T$419,IF(DASHBOARD!$J$2=0,0,H84)))</f>
        <v/>
      </c>
      <c r="I84" s="383">
        <f>(IF(DASHBOARD!$J$2=I7,DASHBOARD!$T$419,IF(DASHBOARD!$J$2=0,0,I84)))</f>
        <v/>
      </c>
      <c r="J84" s="383">
        <f>(IF(DASHBOARD!$J$2=J7,DASHBOARD!$T$419,IF(DASHBOARD!$J$2=0,0,J84)))</f>
        <v/>
      </c>
      <c r="K84" s="383">
        <f>(IF(DASHBOARD!$J$2=K7,DASHBOARD!$T$419,IF(DASHBOARD!$J$2=0,0,K84)))</f>
        <v/>
      </c>
      <c r="L84" s="383">
        <f>(IF(DASHBOARD!$J$2=L7,DASHBOARD!$T$419,IF(DASHBOARD!$J$2=0,0,L84)))</f>
        <v/>
      </c>
      <c r="M84" s="383">
        <f>(IF(DASHBOARD!$J$2=M7,DASHBOARD!$T$419,IF(DASHBOARD!$J$2=0,0,M84)))</f>
        <v/>
      </c>
      <c r="N84" s="383">
        <f>(IF(DASHBOARD!$J$2=N7,DASHBOARD!$T$419,IF(DASHBOARD!$J$2=0,0,N84)))</f>
        <v/>
      </c>
      <c r="O84" s="383">
        <f>(IF(DASHBOARD!$J$2=O7,DASHBOARD!$T$419,IF(DASHBOARD!$J$2=0,0,O84)))</f>
        <v/>
      </c>
      <c r="P84" s="383">
        <f>(IF(DASHBOARD!$J$2=P7,DASHBOARD!$T$419,IF(DASHBOARD!$J$2=0,0,P84)))</f>
        <v/>
      </c>
      <c r="Q84" s="383">
        <f>(IF(DASHBOARD!$J$2=Q7,DASHBOARD!$T$419,IF(DASHBOARD!$J$2=0,0,Q84)))</f>
        <v/>
      </c>
      <c r="R84" s="383">
        <f>(IF(DASHBOARD!$J$2=R7,DASHBOARD!$T$419,IF(DASHBOARD!$J$2=0,0,R84)))</f>
        <v/>
      </c>
      <c r="S84" s="383">
        <f>(IF(DASHBOARD!$J$2=S7,DASHBOARD!$T$419,IF(DASHBOARD!$J$2=0,0,S84)))</f>
        <v/>
      </c>
      <c r="T84" s="383">
        <f>(IF(DASHBOARD!$J$2=T7,DASHBOARD!$T$419,IF(DASHBOARD!$J$2=0,0,T84)))</f>
        <v/>
      </c>
      <c r="U84" s="383">
        <f>(IF(DASHBOARD!$J$2=U7,DASHBOARD!$T$419,IF(DASHBOARD!$J$2=0,0,U84)))</f>
        <v/>
      </c>
      <c r="V84" s="383">
        <f>(IF(DASHBOARD!$J$2=V7,DASHBOARD!$T$419,IF(DASHBOARD!$J$2=0,0,V84)))</f>
        <v/>
      </c>
      <c r="W84" s="383">
        <f>(IF(DASHBOARD!$J$2=W7,DASHBOARD!$T$419,IF(DASHBOARD!$J$2=0,0,W84)))</f>
        <v/>
      </c>
      <c r="X84" s="383">
        <f>(IF(DASHBOARD!$J$2=X7,DASHBOARD!$T$419,IF(DASHBOARD!$J$2=0,0,X84)))</f>
        <v/>
      </c>
      <c r="Y84" s="383">
        <f>(IF(DASHBOARD!$J$2=Y7,DASHBOARD!$T$419,IF(DASHBOARD!$J$2=0,0,Y84)))</f>
        <v/>
      </c>
      <c r="Z84" s="383">
        <f>(IF(DASHBOARD!$J$2=Z7,DASHBOARD!$T$419,IF(DASHBOARD!$J$2=0,0,Z84)))</f>
        <v/>
      </c>
      <c r="AA84" s="383">
        <f>(IF(DASHBOARD!$J$2=AA7,DASHBOARD!$T$419,IF(DASHBOARD!$J$2=0,0,AA84)))</f>
        <v/>
      </c>
      <c r="AB84" s="383">
        <f>(IF(DASHBOARD!$J$2=AB7,DASHBOARD!$T$419,IF(DASHBOARD!$J$2=0,0,AB84)))</f>
        <v/>
      </c>
      <c r="AC84" s="383">
        <f>(IF(DASHBOARD!$J$2=AC7,DASHBOARD!$T$419,IF(DASHBOARD!$J$2=0,0,AC84)))</f>
        <v/>
      </c>
      <c r="AD84" s="383">
        <f>(IF(DASHBOARD!$J$2=AD7,DASHBOARD!$T$419,IF(DASHBOARD!$J$2=0,0,AD84)))</f>
        <v/>
      </c>
      <c r="AE84" s="383">
        <f>(IF(DASHBOARD!$J$2=AE7,DASHBOARD!$T$419,IF(DASHBOARD!$J$2=0,0,AE84)))</f>
        <v/>
      </c>
      <c r="AF84" s="383">
        <f>(IF(DASHBOARD!$J$2=AF7,DASHBOARD!$T$419,IF(DASHBOARD!$J$2=0,0,AF84)))</f>
        <v/>
      </c>
      <c r="AG84" s="383">
        <f>(IF(DASHBOARD!$J$2=AG7,DASHBOARD!$T$419,IF(DASHBOARD!$J$2=0,0,AG84)))</f>
        <v/>
      </c>
      <c r="AH84" s="383">
        <f>(IF(DASHBOARD!$J$2=AH7,DASHBOARD!$T$419,IF(DASHBOARD!$J$2=0,0,AH84)))</f>
        <v/>
      </c>
      <c r="AI84" s="383">
        <f>(IF(DASHBOARD!$J$2=AI7,DASHBOARD!$T$419,IF(DASHBOARD!$J$2=0,0,AI84)))</f>
        <v/>
      </c>
      <c r="AJ84" s="383">
        <f>(IF(DASHBOARD!$J$2=AJ7,DASHBOARD!$T$419,IF(DASHBOARD!$J$2=0,0,AJ84)))</f>
        <v/>
      </c>
      <c r="AK84" s="383">
        <f>(IF(DASHBOARD!$J$2=AK7,DASHBOARD!$T$419,IF(DASHBOARD!$J$2=0,0,AK84)))</f>
        <v/>
      </c>
      <c r="AL84" s="383">
        <f>(IF(DASHBOARD!$J$2=AL7,DASHBOARD!$T$419,IF(DASHBOARD!$J$2=0,0,AL84)))</f>
        <v/>
      </c>
      <c r="AM84" s="383">
        <f>(IF(DASHBOARD!$J$2=AM7,DASHBOARD!$T$419,IF(DASHBOARD!$J$2=0,0,AM84)))</f>
        <v/>
      </c>
      <c r="AN84" s="383">
        <f>(IF(DASHBOARD!$J$2=AN7,DASHBOARD!$T$419,IF(DASHBOARD!$J$2=0,0,AN84)))</f>
        <v/>
      </c>
      <c r="AO84" s="383">
        <f>(IF(DASHBOARD!$J$2=AO7,DASHBOARD!$T$419,IF(DASHBOARD!$J$2=0,0,AO84)))</f>
        <v/>
      </c>
      <c r="AP84" s="383">
        <f>(IF(DASHBOARD!$J$2=AP7,DASHBOARD!$T$419,IF(DASHBOARD!$J$2=0,0,AP84)))</f>
        <v/>
      </c>
      <c r="AQ84" s="383">
        <f>(IF(DASHBOARD!$J$2=AQ7,DASHBOARD!$T$419,IF(DASHBOARD!$J$2=0,0,AQ84)))</f>
        <v/>
      </c>
      <c r="AR84" s="383">
        <f>(IF(DASHBOARD!$J$2=AR7,DASHBOARD!$T$419,IF(DASHBOARD!$J$2=0,0,AR84)))</f>
        <v/>
      </c>
      <c r="AS84" s="383">
        <f>(IF(DASHBOARD!$J$2=AS7,DASHBOARD!$T$419,IF(DASHBOARD!$J$2=0,0,AS84)))</f>
        <v/>
      </c>
      <c r="AT84" s="383">
        <f>(IF(DASHBOARD!$J$2=AT7,DASHBOARD!$T$419,IF(DASHBOARD!$J$2=0,0,AT84)))</f>
        <v/>
      </c>
      <c r="AU84" s="383">
        <f>(IF(DASHBOARD!$J$2=AU7,DASHBOARD!$T$419,IF(DASHBOARD!$J$2=0,0,AU84)))</f>
        <v/>
      </c>
      <c r="AV84" s="383">
        <f>(IF(DASHBOARD!$J$2=AV7,DASHBOARD!$T$419,IF(DASHBOARD!$J$2=0,0,AV84)))</f>
        <v/>
      </c>
      <c r="AW84" s="383">
        <f>(IF(DASHBOARD!$J$2=AW7,DASHBOARD!$T$419,IF(DASHBOARD!$J$2=0,0,AW84)))</f>
        <v/>
      </c>
      <c r="AX84" s="383">
        <f>(IF(DASHBOARD!$J$2=AX7,DASHBOARD!$T$419,IF(DASHBOARD!$J$2=0,0,AX84)))</f>
        <v/>
      </c>
      <c r="AY84" s="383">
        <f>(IF(DASHBOARD!$J$2=AY7,DASHBOARD!$T$419,IF(DASHBOARD!$J$2=0,0,AY84)))</f>
        <v/>
      </c>
      <c r="AZ84" s="383">
        <f>(IF(DASHBOARD!$J$2=AZ7,DASHBOARD!$T$419,IF(DASHBOARD!$J$2=0,0,AZ84)))</f>
        <v/>
      </c>
      <c r="BA84" s="383">
        <f>(IF(DASHBOARD!$J$2=BA7,DASHBOARD!$T$419,IF(DASHBOARD!$J$2=0,0,BA84)))</f>
        <v/>
      </c>
      <c r="BB84" s="384">
        <f>IF(SUM(F84:BA84)&lt;&gt;0,AVERAGEIF(F84:BA84,"&gt;0",F84:BA84),0)</f>
        <v/>
      </c>
      <c r="BC84" s="147" t="n"/>
      <c r="BD84" s="385">
        <f>MAXA(F84:BA84)</f>
        <v/>
      </c>
      <c r="BE84" s="1461">
        <f>IF(BD84&lt;&gt;0,VLOOKUP(BD84,$F$10:$BA$10,MATCH(BD84,F84:BA84,0)),"")</f>
        <v/>
      </c>
      <c r="BF84" s="385">
        <f t="array" ref="BF84">MIN(IF(F84:BA84&gt;0,F84:BA84))</f>
        <v/>
      </c>
      <c r="BG84" s="1461">
        <f>IF(BF84&lt;&gt;0,VLOOKUP(BF84,$F$10:$BA$10,MATCH($BF84,$F84:$BA84,0)),"")</f>
        <v/>
      </c>
      <c r="BI84" s="1368">
        <f>HLOOKUP($BI$9,$S$10:$AI$444,1+$BL84,TRUE)</f>
        <v/>
      </c>
      <c r="BJ84" s="1369">
        <f>HLOOKUP($BJ$9,$AJ$10:$AW$444,1+$BL84,TRUE)</f>
        <v/>
      </c>
      <c r="BK84" s="151" t="n"/>
      <c r="BL84" s="387" t="n">
        <v>73</v>
      </c>
      <c r="BM84" s="399" t="n"/>
    </row>
    <row r="85" ht="20.25" customHeight="1" s="18" thickBot="1" thickTop="1">
      <c r="B85" s="1370" t="n"/>
      <c r="C85" s="1410" t="n"/>
      <c r="D85" s="1462" t="n"/>
      <c r="E85" s="388" t="inlineStr">
        <is>
          <t>Bontoala # 1, 150</t>
        </is>
      </c>
      <c r="F85" s="383">
        <f>(IF(DASHBOARD!$J$2=F7,DASHBOARD!$T$422,IF(DASHBOARD!$J$2=0,0,F85)))</f>
        <v/>
      </c>
      <c r="G85" s="383">
        <f>(IF(DASHBOARD!$J$2=G7,DASHBOARD!$T$422,IF(DASHBOARD!$J$2=0,0,G85)))</f>
        <v/>
      </c>
      <c r="H85" s="383">
        <f>(IF(DASHBOARD!$J$2=H7,DASHBOARD!$T$422,IF(DASHBOARD!$J$2=0,0,H85)))</f>
        <v/>
      </c>
      <c r="I85" s="383">
        <f>(IF(DASHBOARD!$J$2=I7,DASHBOARD!$T$422,IF(DASHBOARD!$J$2=0,0,I85)))</f>
        <v/>
      </c>
      <c r="J85" s="383">
        <f>(IF(DASHBOARD!$J$2=J7,DASHBOARD!$T$422,IF(DASHBOARD!$J$2=0,0,J85)))</f>
        <v/>
      </c>
      <c r="K85" s="383">
        <f>(IF(DASHBOARD!$J$2=K7,DASHBOARD!$T$422,IF(DASHBOARD!$J$2=0,0,K85)))</f>
        <v/>
      </c>
      <c r="L85" s="383">
        <f>(IF(DASHBOARD!$J$2=L7,DASHBOARD!$T$422,IF(DASHBOARD!$J$2=0,0,L85)))</f>
        <v/>
      </c>
      <c r="M85" s="383">
        <f>(IF(DASHBOARD!$J$2=M7,DASHBOARD!$T$422,IF(DASHBOARD!$J$2=0,0,M85)))</f>
        <v/>
      </c>
      <c r="N85" s="383">
        <f>(IF(DASHBOARD!$J$2=N7,DASHBOARD!$T$422,IF(DASHBOARD!$J$2=0,0,N85)))</f>
        <v/>
      </c>
      <c r="O85" s="383">
        <f>(IF(DASHBOARD!$J$2=O7,DASHBOARD!$T$422,IF(DASHBOARD!$J$2=0,0,O85)))</f>
        <v/>
      </c>
      <c r="P85" s="383">
        <f>(IF(DASHBOARD!$J$2=P7,DASHBOARD!$T$422,IF(DASHBOARD!$J$2=0,0,P85)))</f>
        <v/>
      </c>
      <c r="Q85" s="383">
        <f>(IF(DASHBOARD!$J$2=Q7,DASHBOARD!$T$422,IF(DASHBOARD!$J$2=0,0,Q85)))</f>
        <v/>
      </c>
      <c r="R85" s="383">
        <f>(IF(DASHBOARD!$J$2=R7,DASHBOARD!$T$422,IF(DASHBOARD!$J$2=0,0,R85)))</f>
        <v/>
      </c>
      <c r="S85" s="383">
        <f>(IF(DASHBOARD!$J$2=S7,DASHBOARD!$T$422,IF(DASHBOARD!$J$2=0,0,S85)))</f>
        <v/>
      </c>
      <c r="T85" s="383">
        <f>(IF(DASHBOARD!$J$2=T7,DASHBOARD!$T$422,IF(DASHBOARD!$J$2=0,0,T85)))</f>
        <v/>
      </c>
      <c r="U85" s="383">
        <f>(IF(DASHBOARD!$J$2=U7,DASHBOARD!$T$422,IF(DASHBOARD!$J$2=0,0,U85)))</f>
        <v/>
      </c>
      <c r="V85" s="383">
        <f>(IF(DASHBOARD!$J$2=V7,DASHBOARD!$T$422,IF(DASHBOARD!$J$2=0,0,V85)))</f>
        <v/>
      </c>
      <c r="W85" s="383">
        <f>(IF(DASHBOARD!$J$2=W7,DASHBOARD!$T$422,IF(DASHBOARD!$J$2=0,0,W85)))</f>
        <v/>
      </c>
      <c r="X85" s="383">
        <f>(IF(DASHBOARD!$J$2=X7,DASHBOARD!$T$422,IF(DASHBOARD!$J$2=0,0,X85)))</f>
        <v/>
      </c>
      <c r="Y85" s="383">
        <f>(IF(DASHBOARD!$J$2=Y7,DASHBOARD!$T$422,IF(DASHBOARD!$J$2=0,0,Y85)))</f>
        <v/>
      </c>
      <c r="Z85" s="383">
        <f>(IF(DASHBOARD!$J$2=Z7,DASHBOARD!$T$422,IF(DASHBOARD!$J$2=0,0,Z85)))</f>
        <v/>
      </c>
      <c r="AA85" s="383">
        <f>(IF(DASHBOARD!$J$2=AA7,DASHBOARD!$T$422,IF(DASHBOARD!$J$2=0,0,AA85)))</f>
        <v/>
      </c>
      <c r="AB85" s="383">
        <f>(IF(DASHBOARD!$J$2=AB7,DASHBOARD!$T$422,IF(DASHBOARD!$J$2=0,0,AB85)))</f>
        <v/>
      </c>
      <c r="AC85" s="383">
        <f>(IF(DASHBOARD!$J$2=AC7,DASHBOARD!$T$422,IF(DASHBOARD!$J$2=0,0,AC85)))</f>
        <v/>
      </c>
      <c r="AD85" s="383">
        <f>(IF(DASHBOARD!$J$2=AD7,DASHBOARD!$T$422,IF(DASHBOARD!$J$2=0,0,AD85)))</f>
        <v/>
      </c>
      <c r="AE85" s="383">
        <f>(IF(DASHBOARD!$J$2=AE7,DASHBOARD!$T$422,IF(DASHBOARD!$J$2=0,0,AE85)))</f>
        <v/>
      </c>
      <c r="AF85" s="383">
        <f>(IF(DASHBOARD!$J$2=AF7,DASHBOARD!$T$422,IF(DASHBOARD!$J$2=0,0,AF85)))</f>
        <v/>
      </c>
      <c r="AG85" s="383">
        <f>(IF(DASHBOARD!$J$2=AG7,DASHBOARD!$T$422,IF(DASHBOARD!$J$2=0,0,AG85)))</f>
        <v/>
      </c>
      <c r="AH85" s="383">
        <f>(IF(DASHBOARD!$J$2=AH7,DASHBOARD!$T$422,IF(DASHBOARD!$J$2=0,0,AH85)))</f>
        <v/>
      </c>
      <c r="AI85" s="383">
        <f>(IF(DASHBOARD!$J$2=AI7,DASHBOARD!$T$422,IF(DASHBOARD!$J$2=0,0,AI85)))</f>
        <v/>
      </c>
      <c r="AJ85" s="383">
        <f>(IF(DASHBOARD!$J$2=AJ7,DASHBOARD!$T$422,IF(DASHBOARD!$J$2=0,0,AJ85)))</f>
        <v/>
      </c>
      <c r="AK85" s="383">
        <f>(IF(DASHBOARD!$J$2=AK7,DASHBOARD!$T$422,IF(DASHBOARD!$J$2=0,0,AK85)))</f>
        <v/>
      </c>
      <c r="AL85" s="383">
        <f>(IF(DASHBOARD!$J$2=AL7,DASHBOARD!$T$422,IF(DASHBOARD!$J$2=0,0,AL85)))</f>
        <v/>
      </c>
      <c r="AM85" s="383">
        <f>(IF(DASHBOARD!$J$2=AM7,DASHBOARD!$T$422,IF(DASHBOARD!$J$2=0,0,AM85)))</f>
        <v/>
      </c>
      <c r="AN85" s="383">
        <f>(IF(DASHBOARD!$J$2=AN7,DASHBOARD!$T$422,IF(DASHBOARD!$J$2=0,0,AN85)))</f>
        <v/>
      </c>
      <c r="AO85" s="383">
        <f>(IF(DASHBOARD!$J$2=AO7,DASHBOARD!$T$422,IF(DASHBOARD!$J$2=0,0,AO85)))</f>
        <v/>
      </c>
      <c r="AP85" s="383">
        <f>(IF(DASHBOARD!$J$2=AP7,DASHBOARD!$T$422,IF(DASHBOARD!$J$2=0,0,AP85)))</f>
        <v/>
      </c>
      <c r="AQ85" s="383">
        <f>(IF(DASHBOARD!$J$2=AQ7,DASHBOARD!$T$422,IF(DASHBOARD!$J$2=0,0,AQ85)))</f>
        <v/>
      </c>
      <c r="AR85" s="383">
        <f>(IF(DASHBOARD!$J$2=AR7,DASHBOARD!$T$422,IF(DASHBOARD!$J$2=0,0,AR85)))</f>
        <v/>
      </c>
      <c r="AS85" s="383">
        <f>(IF(DASHBOARD!$J$2=AS7,DASHBOARD!$T$422,IF(DASHBOARD!$J$2=0,0,AS85)))</f>
        <v/>
      </c>
      <c r="AT85" s="383">
        <f>(IF(DASHBOARD!$J$2=AT7,DASHBOARD!$T$422,IF(DASHBOARD!$J$2=0,0,AT85)))</f>
        <v/>
      </c>
      <c r="AU85" s="383">
        <f>(IF(DASHBOARD!$J$2=AU7,DASHBOARD!$T$422,IF(DASHBOARD!$J$2=0,0,AU85)))</f>
        <v/>
      </c>
      <c r="AV85" s="383">
        <f>(IF(DASHBOARD!$J$2=AV7,DASHBOARD!$T$422,IF(DASHBOARD!$J$2=0,0,AV85)))</f>
        <v/>
      </c>
      <c r="AW85" s="383">
        <f>(IF(DASHBOARD!$J$2=AW7,DASHBOARD!$T$422,IF(DASHBOARD!$J$2=0,0,AW85)))</f>
        <v/>
      </c>
      <c r="AX85" s="383">
        <f>(IF(DASHBOARD!$J$2=AX7,DASHBOARD!$T$422,IF(DASHBOARD!$J$2=0,0,AX85)))</f>
        <v/>
      </c>
      <c r="AY85" s="383">
        <f>(IF(DASHBOARD!$J$2=AY7,DASHBOARD!$T$422,IF(DASHBOARD!$J$2=0,0,AY85)))</f>
        <v/>
      </c>
      <c r="AZ85" s="383">
        <f>(IF(DASHBOARD!$J$2=AZ7,DASHBOARD!$T$422,IF(DASHBOARD!$J$2=0,0,AZ85)))</f>
        <v/>
      </c>
      <c r="BA85" s="383">
        <f>(IF(DASHBOARD!$J$2=BA7,DASHBOARD!$T$422,IF(DASHBOARD!$J$2=0,0,BA85)))</f>
        <v/>
      </c>
      <c r="BB85" s="384">
        <f>IF(SUM(F85:BA85)&lt;&gt;0,AVERAGEIF(F85:BA85,"&gt;0",F85:BA85),0)</f>
        <v/>
      </c>
      <c r="BC85" s="147" t="n"/>
      <c r="BD85" s="385">
        <f>MAXA(F85:BA85)</f>
        <v/>
      </c>
      <c r="BE85" s="1461">
        <f>IF(BD85&lt;&gt;0,VLOOKUP(BD85,$F$10:$BA$10,MATCH(BD85,F85:BA85,0)),"")</f>
        <v/>
      </c>
      <c r="BF85" s="385">
        <f t="array" ref="BF85">MIN(IF(F85:BA85&gt;0,F85:BA85))</f>
        <v/>
      </c>
      <c r="BG85" s="1461">
        <f>IF(BF85&lt;&gt;0,VLOOKUP(BF85,$F$10:$BA$10,MATCH($BF85,$F85:$BA85,0)),"")</f>
        <v/>
      </c>
      <c r="BI85" s="1368">
        <f>HLOOKUP($BI$9,$S$10:$AI$444,1+$BL85,TRUE)</f>
        <v/>
      </c>
      <c r="BJ85" s="1369">
        <f>HLOOKUP($BJ$9,$AJ$10:$AW$444,1+$BL85,TRUE)</f>
        <v/>
      </c>
      <c r="BK85" s="151" t="n"/>
      <c r="BL85" s="387" t="n">
        <v>74</v>
      </c>
      <c r="BM85" s="399" t="n"/>
    </row>
    <row r="86" ht="20.25" customHeight="1" s="18" thickBot="1" thickTop="1">
      <c r="B86" s="1370" t="n"/>
      <c r="C86" s="1410" t="n"/>
      <c r="D86" s="1462" t="n"/>
      <c r="E86" s="388" t="inlineStr">
        <is>
          <t>Bontoala # 2, 150</t>
        </is>
      </c>
      <c r="F86" s="383">
        <f>(IF(DASHBOARD!$J$2=F7,DASHBOARD!$T$423,IF(DASHBOARD!$J$2=0,0,F86)))</f>
        <v/>
      </c>
      <c r="G86" s="383">
        <f>(IF(DASHBOARD!$J$2=G7,DASHBOARD!$T$423,IF(DASHBOARD!$J$2=0,0,G86)))</f>
        <v/>
      </c>
      <c r="H86" s="383">
        <f>(IF(DASHBOARD!$J$2=H7,DASHBOARD!$T$423,IF(DASHBOARD!$J$2=0,0,H86)))</f>
        <v/>
      </c>
      <c r="I86" s="383">
        <f>(IF(DASHBOARD!$J$2=I7,DASHBOARD!$T$423,IF(DASHBOARD!$J$2=0,0,I86)))</f>
        <v/>
      </c>
      <c r="J86" s="383">
        <f>(IF(DASHBOARD!$J$2=J7,DASHBOARD!$T$423,IF(DASHBOARD!$J$2=0,0,J86)))</f>
        <v/>
      </c>
      <c r="K86" s="383">
        <f>(IF(DASHBOARD!$J$2=K7,DASHBOARD!$T$423,IF(DASHBOARD!$J$2=0,0,K86)))</f>
        <v/>
      </c>
      <c r="L86" s="383">
        <f>(IF(DASHBOARD!$J$2=L7,DASHBOARD!$T$423,IF(DASHBOARD!$J$2=0,0,L86)))</f>
        <v/>
      </c>
      <c r="M86" s="383">
        <f>(IF(DASHBOARD!$J$2=M7,DASHBOARD!$T$423,IF(DASHBOARD!$J$2=0,0,M86)))</f>
        <v/>
      </c>
      <c r="N86" s="383">
        <f>(IF(DASHBOARD!$J$2=N7,DASHBOARD!$T$423,IF(DASHBOARD!$J$2=0,0,N86)))</f>
        <v/>
      </c>
      <c r="O86" s="383">
        <f>(IF(DASHBOARD!$J$2=O7,DASHBOARD!$T$423,IF(DASHBOARD!$J$2=0,0,O86)))</f>
        <v/>
      </c>
      <c r="P86" s="383">
        <f>(IF(DASHBOARD!$J$2=P7,DASHBOARD!$T$423,IF(DASHBOARD!$J$2=0,0,P86)))</f>
        <v/>
      </c>
      <c r="Q86" s="383">
        <f>(IF(DASHBOARD!$J$2=Q7,DASHBOARD!$T$423,IF(DASHBOARD!$J$2=0,0,Q86)))</f>
        <v/>
      </c>
      <c r="R86" s="383">
        <f>(IF(DASHBOARD!$J$2=R7,DASHBOARD!$T$423,IF(DASHBOARD!$J$2=0,0,R86)))</f>
        <v/>
      </c>
      <c r="S86" s="383">
        <f>(IF(DASHBOARD!$J$2=S7,DASHBOARD!$T$423,IF(DASHBOARD!$J$2=0,0,S86)))</f>
        <v/>
      </c>
      <c r="T86" s="383">
        <f>(IF(DASHBOARD!$J$2=T7,DASHBOARD!$T$423,IF(DASHBOARD!$J$2=0,0,T86)))</f>
        <v/>
      </c>
      <c r="U86" s="383">
        <f>(IF(DASHBOARD!$J$2=U7,DASHBOARD!$T$423,IF(DASHBOARD!$J$2=0,0,U86)))</f>
        <v/>
      </c>
      <c r="V86" s="383">
        <f>(IF(DASHBOARD!$J$2=V7,DASHBOARD!$T$423,IF(DASHBOARD!$J$2=0,0,V86)))</f>
        <v/>
      </c>
      <c r="W86" s="383">
        <f>(IF(DASHBOARD!$J$2=W7,DASHBOARD!$T$423,IF(DASHBOARD!$J$2=0,0,W86)))</f>
        <v/>
      </c>
      <c r="X86" s="383">
        <f>(IF(DASHBOARD!$J$2=X7,DASHBOARD!$T$423,IF(DASHBOARD!$J$2=0,0,X86)))</f>
        <v/>
      </c>
      <c r="Y86" s="383">
        <f>(IF(DASHBOARD!$J$2=Y7,DASHBOARD!$T$423,IF(DASHBOARD!$J$2=0,0,Y86)))</f>
        <v/>
      </c>
      <c r="Z86" s="383">
        <f>(IF(DASHBOARD!$J$2=Z7,DASHBOARD!$T$423,IF(DASHBOARD!$J$2=0,0,Z86)))</f>
        <v/>
      </c>
      <c r="AA86" s="383">
        <f>(IF(DASHBOARD!$J$2=AA7,DASHBOARD!$T$423,IF(DASHBOARD!$J$2=0,0,AA86)))</f>
        <v/>
      </c>
      <c r="AB86" s="383">
        <f>(IF(DASHBOARD!$J$2=AB7,DASHBOARD!$T$423,IF(DASHBOARD!$J$2=0,0,AB86)))</f>
        <v/>
      </c>
      <c r="AC86" s="383">
        <f>(IF(DASHBOARD!$J$2=AC7,DASHBOARD!$T$423,IF(DASHBOARD!$J$2=0,0,AC86)))</f>
        <v/>
      </c>
      <c r="AD86" s="383">
        <f>(IF(DASHBOARD!$J$2=AD7,DASHBOARD!$T$423,IF(DASHBOARD!$J$2=0,0,AD86)))</f>
        <v/>
      </c>
      <c r="AE86" s="383">
        <f>(IF(DASHBOARD!$J$2=AE7,DASHBOARD!$T$423,IF(DASHBOARD!$J$2=0,0,AE86)))</f>
        <v/>
      </c>
      <c r="AF86" s="383">
        <f>(IF(DASHBOARD!$J$2=AF7,DASHBOARD!$T$423,IF(DASHBOARD!$J$2=0,0,AF86)))</f>
        <v/>
      </c>
      <c r="AG86" s="383">
        <f>(IF(DASHBOARD!$J$2=AG7,DASHBOARD!$T$423,IF(DASHBOARD!$J$2=0,0,AG86)))</f>
        <v/>
      </c>
      <c r="AH86" s="383">
        <f>(IF(DASHBOARD!$J$2=AH7,DASHBOARD!$T$423,IF(DASHBOARD!$J$2=0,0,AH86)))</f>
        <v/>
      </c>
      <c r="AI86" s="383">
        <f>(IF(DASHBOARD!$J$2=AI7,DASHBOARD!$T$423,IF(DASHBOARD!$J$2=0,0,AI86)))</f>
        <v/>
      </c>
      <c r="AJ86" s="383">
        <f>(IF(DASHBOARD!$J$2=AJ7,DASHBOARD!$T$423,IF(DASHBOARD!$J$2=0,0,AJ86)))</f>
        <v/>
      </c>
      <c r="AK86" s="383">
        <f>(IF(DASHBOARD!$J$2=AK7,DASHBOARD!$T$423,IF(DASHBOARD!$J$2=0,0,AK86)))</f>
        <v/>
      </c>
      <c r="AL86" s="383">
        <f>(IF(DASHBOARD!$J$2=AL7,DASHBOARD!$T$423,IF(DASHBOARD!$J$2=0,0,AL86)))</f>
        <v/>
      </c>
      <c r="AM86" s="383">
        <f>(IF(DASHBOARD!$J$2=AM7,DASHBOARD!$T$423,IF(DASHBOARD!$J$2=0,0,AM86)))</f>
        <v/>
      </c>
      <c r="AN86" s="383">
        <f>(IF(DASHBOARD!$J$2=AN7,DASHBOARD!$T$423,IF(DASHBOARD!$J$2=0,0,AN86)))</f>
        <v/>
      </c>
      <c r="AO86" s="383">
        <f>(IF(DASHBOARD!$J$2=AO7,DASHBOARD!$T$423,IF(DASHBOARD!$J$2=0,0,AO86)))</f>
        <v/>
      </c>
      <c r="AP86" s="383">
        <f>(IF(DASHBOARD!$J$2=AP7,DASHBOARD!$T$423,IF(DASHBOARD!$J$2=0,0,AP86)))</f>
        <v/>
      </c>
      <c r="AQ86" s="383">
        <f>(IF(DASHBOARD!$J$2=AQ7,DASHBOARD!$T$423,IF(DASHBOARD!$J$2=0,0,AQ86)))</f>
        <v/>
      </c>
      <c r="AR86" s="383">
        <f>(IF(DASHBOARD!$J$2=AR7,DASHBOARD!$T$423,IF(DASHBOARD!$J$2=0,0,AR86)))</f>
        <v/>
      </c>
      <c r="AS86" s="383">
        <f>(IF(DASHBOARD!$J$2=AS7,DASHBOARD!$T$423,IF(DASHBOARD!$J$2=0,0,AS86)))</f>
        <v/>
      </c>
      <c r="AT86" s="383">
        <f>(IF(DASHBOARD!$J$2=AT7,DASHBOARD!$T$423,IF(DASHBOARD!$J$2=0,0,AT86)))</f>
        <v/>
      </c>
      <c r="AU86" s="383">
        <f>(IF(DASHBOARD!$J$2=AU7,DASHBOARD!$T$423,IF(DASHBOARD!$J$2=0,0,AU86)))</f>
        <v/>
      </c>
      <c r="AV86" s="383">
        <f>(IF(DASHBOARD!$J$2=AV7,DASHBOARD!$T$423,IF(DASHBOARD!$J$2=0,0,AV86)))</f>
        <v/>
      </c>
      <c r="AW86" s="383">
        <f>(IF(DASHBOARD!$J$2=AW7,DASHBOARD!$T$423,IF(DASHBOARD!$J$2=0,0,AW86)))</f>
        <v/>
      </c>
      <c r="AX86" s="383">
        <f>(IF(DASHBOARD!$J$2=AX7,DASHBOARD!$T$423,IF(DASHBOARD!$J$2=0,0,AX86)))</f>
        <v/>
      </c>
      <c r="AY86" s="383">
        <f>(IF(DASHBOARD!$J$2=AY7,DASHBOARD!$T$423,IF(DASHBOARD!$J$2=0,0,AY86)))</f>
        <v/>
      </c>
      <c r="AZ86" s="383">
        <f>(IF(DASHBOARD!$J$2=AZ7,DASHBOARD!$T$423,IF(DASHBOARD!$J$2=0,0,AZ86)))</f>
        <v/>
      </c>
      <c r="BA86" s="383">
        <f>(IF(DASHBOARD!$J$2=BA7,DASHBOARD!$T$423,IF(DASHBOARD!$J$2=0,0,BA86)))</f>
        <v/>
      </c>
      <c r="BB86" s="384">
        <f>IF(SUM(F86:BA86)&lt;&gt;0,AVERAGEIF(F86:BA86,"&gt;0",F86:BA86),0)</f>
        <v/>
      </c>
      <c r="BC86" s="147" t="n"/>
      <c r="BD86" s="385">
        <f>MAXA(F86:BA86)</f>
        <v/>
      </c>
      <c r="BE86" s="1461">
        <f>IF(BD86&lt;&gt;0,VLOOKUP(BD86,$F$10:$BA$10,MATCH(BD86,F86:BA86,0)),"")</f>
        <v/>
      </c>
      <c r="BF86" s="385">
        <f t="array" ref="BF86">MIN(IF(F86:BA86&gt;0,F86:BA86))</f>
        <v/>
      </c>
      <c r="BG86" s="1461">
        <f>IF(BF86&lt;&gt;0,VLOOKUP(BF86,$F$10:$BA$10,MATCH($BF86,$F86:$BA86,0)),"")</f>
        <v/>
      </c>
      <c r="BI86" s="1368">
        <f>HLOOKUP($BI$9,$S$10:$AI$444,1+$BL86,TRUE)</f>
        <v/>
      </c>
      <c r="BJ86" s="1369">
        <f>HLOOKUP($BJ$9,$AJ$10:$AW$444,1+$BL86,TRUE)</f>
        <v/>
      </c>
      <c r="BK86" s="151" t="n"/>
      <c r="BL86" s="387" t="n">
        <v>75</v>
      </c>
      <c r="BM86" s="399" t="n"/>
    </row>
    <row r="87" ht="20.25" customHeight="1" s="18" thickBot="1" thickTop="1">
      <c r="B87" s="1370" t="n"/>
      <c r="C87" s="1410" t="n"/>
      <c r="D87" s="1462" t="n"/>
      <c r="E87" s="388" t="inlineStr">
        <is>
          <t>Punagaya # 1, 150</t>
        </is>
      </c>
      <c r="F87" s="383">
        <f>(IF(DASHBOARD!$J$2=F7,DASHBOARD!$T$420,IF(DASHBOARD!$J$2=0,0,F87)))</f>
        <v/>
      </c>
      <c r="G87" s="383">
        <f>(IF(DASHBOARD!$J$2=G7,DASHBOARD!$T$420,IF(DASHBOARD!$J$2=0,0,G87)))</f>
        <v/>
      </c>
      <c r="H87" s="383">
        <f>(IF(DASHBOARD!$J$2=H7,DASHBOARD!$T$420,IF(DASHBOARD!$J$2=0,0,H87)))</f>
        <v/>
      </c>
      <c r="I87" s="383">
        <f>(IF(DASHBOARD!$J$2=I7,DASHBOARD!$T$420,IF(DASHBOARD!$J$2=0,0,I87)))</f>
        <v/>
      </c>
      <c r="J87" s="383">
        <f>(IF(DASHBOARD!$J$2=J7,DASHBOARD!$T$420,IF(DASHBOARD!$J$2=0,0,J87)))</f>
        <v/>
      </c>
      <c r="K87" s="383">
        <f>(IF(DASHBOARD!$J$2=K7,DASHBOARD!$T$420,IF(DASHBOARD!$J$2=0,0,K87)))</f>
        <v/>
      </c>
      <c r="L87" s="383">
        <f>(IF(DASHBOARD!$J$2=L7,DASHBOARD!$T$420,IF(DASHBOARD!$J$2=0,0,L87)))</f>
        <v/>
      </c>
      <c r="M87" s="383">
        <f>(IF(DASHBOARD!$J$2=M7,DASHBOARD!$T$420,IF(DASHBOARD!$J$2=0,0,M87)))</f>
        <v/>
      </c>
      <c r="N87" s="383">
        <f>(IF(DASHBOARD!$J$2=N7,DASHBOARD!$T$420,IF(DASHBOARD!$J$2=0,0,N87)))</f>
        <v/>
      </c>
      <c r="O87" s="383">
        <f>(IF(DASHBOARD!$J$2=O7,DASHBOARD!$T$420,IF(DASHBOARD!$J$2=0,0,O87)))</f>
        <v/>
      </c>
      <c r="P87" s="383">
        <f>(IF(DASHBOARD!$J$2=P7,DASHBOARD!$T$420,IF(DASHBOARD!$J$2=0,0,P87)))</f>
        <v/>
      </c>
      <c r="Q87" s="383">
        <f>(IF(DASHBOARD!$J$2=Q7,DASHBOARD!$T$420,IF(DASHBOARD!$J$2=0,0,Q87)))</f>
        <v/>
      </c>
      <c r="R87" s="383">
        <f>(IF(DASHBOARD!$J$2=R7,DASHBOARD!$T$420,IF(DASHBOARD!$J$2=0,0,R87)))</f>
        <v/>
      </c>
      <c r="S87" s="383">
        <f>(IF(DASHBOARD!$J$2=S7,DASHBOARD!$T$420,IF(DASHBOARD!$J$2=0,0,S87)))</f>
        <v/>
      </c>
      <c r="T87" s="383">
        <f>(IF(DASHBOARD!$J$2=T7,DASHBOARD!$T$420,IF(DASHBOARD!$J$2=0,0,T87)))</f>
        <v/>
      </c>
      <c r="U87" s="383">
        <f>(IF(DASHBOARD!$J$2=U7,DASHBOARD!$T$420,IF(DASHBOARD!$J$2=0,0,U87)))</f>
        <v/>
      </c>
      <c r="V87" s="383">
        <f>(IF(DASHBOARD!$J$2=V7,DASHBOARD!$T$420,IF(DASHBOARD!$J$2=0,0,V87)))</f>
        <v/>
      </c>
      <c r="W87" s="383">
        <f>(IF(DASHBOARD!$J$2=W7,DASHBOARD!$T$420,IF(DASHBOARD!$J$2=0,0,W87)))</f>
        <v/>
      </c>
      <c r="X87" s="383">
        <f>(IF(DASHBOARD!$J$2=X7,DASHBOARD!$T$420,IF(DASHBOARD!$J$2=0,0,X87)))</f>
        <v/>
      </c>
      <c r="Y87" s="383">
        <f>(IF(DASHBOARD!$J$2=Y7,DASHBOARD!$T$420,IF(DASHBOARD!$J$2=0,0,Y87)))</f>
        <v/>
      </c>
      <c r="Z87" s="383">
        <f>(IF(DASHBOARD!$J$2=Z7,DASHBOARD!$T$420,IF(DASHBOARD!$J$2=0,0,Z87)))</f>
        <v/>
      </c>
      <c r="AA87" s="383">
        <f>(IF(DASHBOARD!$J$2=AA7,DASHBOARD!$T$420,IF(DASHBOARD!$J$2=0,0,AA87)))</f>
        <v/>
      </c>
      <c r="AB87" s="383">
        <f>(IF(DASHBOARD!$J$2=AB7,DASHBOARD!$T$420,IF(DASHBOARD!$J$2=0,0,AB87)))</f>
        <v/>
      </c>
      <c r="AC87" s="383">
        <f>(IF(DASHBOARD!$J$2=AC7,DASHBOARD!$T$420,IF(DASHBOARD!$J$2=0,0,AC87)))</f>
        <v/>
      </c>
      <c r="AD87" s="383">
        <f>(IF(DASHBOARD!$J$2=AD7,DASHBOARD!$T$420,IF(DASHBOARD!$J$2=0,0,AD87)))</f>
        <v/>
      </c>
      <c r="AE87" s="383">
        <f>(IF(DASHBOARD!$J$2=AE7,DASHBOARD!$T$420,IF(DASHBOARD!$J$2=0,0,AE87)))</f>
        <v/>
      </c>
      <c r="AF87" s="383">
        <f>(IF(DASHBOARD!$J$2=AF7,DASHBOARD!$T$420,IF(DASHBOARD!$J$2=0,0,AF87)))</f>
        <v/>
      </c>
      <c r="AG87" s="383">
        <f>(IF(DASHBOARD!$J$2=AG7,DASHBOARD!$T$420,IF(DASHBOARD!$J$2=0,0,AG87)))</f>
        <v/>
      </c>
      <c r="AH87" s="383">
        <f>(IF(DASHBOARD!$J$2=AH7,DASHBOARD!$T$420,IF(DASHBOARD!$J$2=0,0,AH87)))</f>
        <v/>
      </c>
      <c r="AI87" s="383">
        <f>(IF(DASHBOARD!$J$2=AI7,DASHBOARD!$T$420,IF(DASHBOARD!$J$2=0,0,AI87)))</f>
        <v/>
      </c>
      <c r="AJ87" s="383">
        <f>(IF(DASHBOARD!$J$2=AJ7,DASHBOARD!$T$420,IF(DASHBOARD!$J$2=0,0,AJ87)))</f>
        <v/>
      </c>
      <c r="AK87" s="383">
        <f>(IF(DASHBOARD!$J$2=AK7,DASHBOARD!$T$420,IF(DASHBOARD!$J$2=0,0,AK87)))</f>
        <v/>
      </c>
      <c r="AL87" s="383">
        <f>(IF(DASHBOARD!$J$2=AL7,DASHBOARD!$T$420,IF(DASHBOARD!$J$2=0,0,AL87)))</f>
        <v/>
      </c>
      <c r="AM87" s="383">
        <f>(IF(DASHBOARD!$J$2=AM7,DASHBOARD!$T$420,IF(DASHBOARD!$J$2=0,0,AM87)))</f>
        <v/>
      </c>
      <c r="AN87" s="383">
        <f>(IF(DASHBOARD!$J$2=AN7,DASHBOARD!$T$420,IF(DASHBOARD!$J$2=0,0,AN87)))</f>
        <v/>
      </c>
      <c r="AO87" s="383">
        <f>(IF(DASHBOARD!$J$2=AO7,DASHBOARD!$T$420,IF(DASHBOARD!$J$2=0,0,AO87)))</f>
        <v/>
      </c>
      <c r="AP87" s="383">
        <f>(IF(DASHBOARD!$J$2=AP7,DASHBOARD!$T$420,IF(DASHBOARD!$J$2=0,0,AP87)))</f>
        <v/>
      </c>
      <c r="AQ87" s="383">
        <f>(IF(DASHBOARD!$J$2=AQ7,DASHBOARD!$T$420,IF(DASHBOARD!$J$2=0,0,AQ87)))</f>
        <v/>
      </c>
      <c r="AR87" s="383">
        <f>(IF(DASHBOARD!$J$2=AR7,DASHBOARD!$T$420,IF(DASHBOARD!$J$2=0,0,AR87)))</f>
        <v/>
      </c>
      <c r="AS87" s="383">
        <f>(IF(DASHBOARD!$J$2=AS7,DASHBOARD!$T$420,IF(DASHBOARD!$J$2=0,0,AS87)))</f>
        <v/>
      </c>
      <c r="AT87" s="383">
        <f>(IF(DASHBOARD!$J$2=AT7,DASHBOARD!$T$420,IF(DASHBOARD!$J$2=0,0,AT87)))</f>
        <v/>
      </c>
      <c r="AU87" s="383">
        <f>(IF(DASHBOARD!$J$2=AU7,DASHBOARD!$T$420,IF(DASHBOARD!$J$2=0,0,AU87)))</f>
        <v/>
      </c>
      <c r="AV87" s="383">
        <f>(IF(DASHBOARD!$J$2=AV7,DASHBOARD!$T$420,IF(DASHBOARD!$J$2=0,0,AV87)))</f>
        <v/>
      </c>
      <c r="AW87" s="383">
        <f>(IF(DASHBOARD!$J$2=AW7,DASHBOARD!$T$420,IF(DASHBOARD!$J$2=0,0,AW87)))</f>
        <v/>
      </c>
      <c r="AX87" s="383">
        <f>(IF(DASHBOARD!$J$2=AX7,DASHBOARD!$T$420,IF(DASHBOARD!$J$2=0,0,AX87)))</f>
        <v/>
      </c>
      <c r="AY87" s="383">
        <f>(IF(DASHBOARD!$J$2=AY7,DASHBOARD!$T$420,IF(DASHBOARD!$J$2=0,0,AY87)))</f>
        <v/>
      </c>
      <c r="AZ87" s="383">
        <f>(IF(DASHBOARD!$J$2=AZ7,DASHBOARD!$T$420,IF(DASHBOARD!$J$2=0,0,AZ87)))</f>
        <v/>
      </c>
      <c r="BA87" s="383">
        <f>(IF(DASHBOARD!$J$2=BA7,DASHBOARD!$T$420,IF(DASHBOARD!$J$2=0,0,BA87)))</f>
        <v/>
      </c>
      <c r="BB87" s="384">
        <f>IF(SUM(F87:BA87)&lt;&gt;0,AVERAGEIF(F87:BA87,"&gt;0",F87:BA87),0)</f>
        <v/>
      </c>
      <c r="BC87" s="147" t="n"/>
      <c r="BD87" s="385">
        <f>MAXA(F87:BA87)</f>
        <v/>
      </c>
      <c r="BE87" s="1461">
        <f>IF(BD87&lt;&gt;0,VLOOKUP(BD87,$F$10:$BA$10,MATCH(BD87,F87:BA87,0)),"")</f>
        <v/>
      </c>
      <c r="BF87" s="385">
        <f t="array" ref="BF87">MIN(IF(F87:BA87&gt;0,F87:BA87))</f>
        <v/>
      </c>
      <c r="BG87" s="1461">
        <f>IF(BF87&lt;&gt;0,VLOOKUP(BF87,$F$10:$BA$10,MATCH($BF87,$F87:$BA87,0)),"")</f>
        <v/>
      </c>
      <c r="BI87" s="1368">
        <f>HLOOKUP($BI$9,$S$10:$AI$444,1+$BL87,TRUE)</f>
        <v/>
      </c>
      <c r="BJ87" s="1369">
        <f>HLOOKUP($BJ$9,$AJ$10:$AW$444,1+$BL87,TRUE)</f>
        <v/>
      </c>
      <c r="BK87" s="151" t="n"/>
      <c r="BL87" s="387" t="n">
        <v>76</v>
      </c>
      <c r="BM87" s="399" t="n"/>
    </row>
    <row r="88" ht="20.25" customHeight="1" s="18" thickBot="1" thickTop="1">
      <c r="B88" s="1370" t="n"/>
      <c r="C88" s="1410" t="n"/>
      <c r="D88" s="1463" t="n"/>
      <c r="E88" s="388" t="inlineStr">
        <is>
          <t>Punagaya # 2, 150</t>
        </is>
      </c>
      <c r="F88" s="383">
        <f>(IF(DASHBOARD!$J$2=F7,DASHBOARD!$T$421,IF(DASHBOARD!$J$2=0,0,F88)))</f>
        <v/>
      </c>
      <c r="G88" s="383">
        <f>(IF(DASHBOARD!$J$2=G7,DASHBOARD!$T$421,IF(DASHBOARD!$J$2=0,0,G88)))</f>
        <v/>
      </c>
      <c r="H88" s="383">
        <f>(IF(DASHBOARD!$J$2=H7,DASHBOARD!$T$421,IF(DASHBOARD!$J$2=0,0,H88)))</f>
        <v/>
      </c>
      <c r="I88" s="383">
        <f>(IF(DASHBOARD!$J$2=I7,DASHBOARD!$T$421,IF(DASHBOARD!$J$2=0,0,I88)))</f>
        <v/>
      </c>
      <c r="J88" s="383">
        <f>(IF(DASHBOARD!$J$2=J7,DASHBOARD!$T$421,IF(DASHBOARD!$J$2=0,0,J88)))</f>
        <v/>
      </c>
      <c r="K88" s="383">
        <f>(IF(DASHBOARD!$J$2=K7,DASHBOARD!$T$421,IF(DASHBOARD!$J$2=0,0,K88)))</f>
        <v/>
      </c>
      <c r="L88" s="383">
        <f>(IF(DASHBOARD!$J$2=L7,DASHBOARD!$T$421,IF(DASHBOARD!$J$2=0,0,L88)))</f>
        <v/>
      </c>
      <c r="M88" s="383">
        <f>(IF(DASHBOARD!$J$2=M7,DASHBOARD!$T$421,IF(DASHBOARD!$J$2=0,0,M88)))</f>
        <v/>
      </c>
      <c r="N88" s="383">
        <f>(IF(DASHBOARD!$J$2=N7,DASHBOARD!$T$421,IF(DASHBOARD!$J$2=0,0,N88)))</f>
        <v/>
      </c>
      <c r="O88" s="383">
        <f>(IF(DASHBOARD!$J$2=O7,DASHBOARD!$T$421,IF(DASHBOARD!$J$2=0,0,O88)))</f>
        <v/>
      </c>
      <c r="P88" s="383">
        <f>(IF(DASHBOARD!$J$2=P7,DASHBOARD!$T$421,IF(DASHBOARD!$J$2=0,0,P88)))</f>
        <v/>
      </c>
      <c r="Q88" s="383">
        <f>(IF(DASHBOARD!$J$2=Q7,DASHBOARD!$T$421,IF(DASHBOARD!$J$2=0,0,Q88)))</f>
        <v/>
      </c>
      <c r="R88" s="383">
        <f>(IF(DASHBOARD!$J$2=R7,DASHBOARD!$T$421,IF(DASHBOARD!$J$2=0,0,R88)))</f>
        <v/>
      </c>
      <c r="S88" s="383">
        <f>(IF(DASHBOARD!$J$2=S7,DASHBOARD!$T$421,IF(DASHBOARD!$J$2=0,0,S88)))</f>
        <v/>
      </c>
      <c r="T88" s="383">
        <f>(IF(DASHBOARD!$J$2=T7,DASHBOARD!$T$421,IF(DASHBOARD!$J$2=0,0,T88)))</f>
        <v/>
      </c>
      <c r="U88" s="383">
        <f>(IF(DASHBOARD!$J$2=U7,DASHBOARD!$T$421,IF(DASHBOARD!$J$2=0,0,U88)))</f>
        <v/>
      </c>
      <c r="V88" s="383">
        <f>(IF(DASHBOARD!$J$2=V7,DASHBOARD!$T$421,IF(DASHBOARD!$J$2=0,0,V88)))</f>
        <v/>
      </c>
      <c r="W88" s="383">
        <f>(IF(DASHBOARD!$J$2=W7,DASHBOARD!$T$421,IF(DASHBOARD!$J$2=0,0,W88)))</f>
        <v/>
      </c>
      <c r="X88" s="383">
        <f>(IF(DASHBOARD!$J$2=X7,DASHBOARD!$T$421,IF(DASHBOARD!$J$2=0,0,X88)))</f>
        <v/>
      </c>
      <c r="Y88" s="383">
        <f>(IF(DASHBOARD!$J$2=Y7,DASHBOARD!$T$421,IF(DASHBOARD!$J$2=0,0,Y88)))</f>
        <v/>
      </c>
      <c r="Z88" s="383">
        <f>(IF(DASHBOARD!$J$2=Z7,DASHBOARD!$T$421,IF(DASHBOARD!$J$2=0,0,Z88)))</f>
        <v/>
      </c>
      <c r="AA88" s="383">
        <f>(IF(DASHBOARD!$J$2=AA7,DASHBOARD!$T$421,IF(DASHBOARD!$J$2=0,0,AA88)))</f>
        <v/>
      </c>
      <c r="AB88" s="383">
        <f>(IF(DASHBOARD!$J$2=AB7,DASHBOARD!$T$421,IF(DASHBOARD!$J$2=0,0,AB88)))</f>
        <v/>
      </c>
      <c r="AC88" s="383">
        <f>(IF(DASHBOARD!$J$2=AC7,DASHBOARD!$T$421,IF(DASHBOARD!$J$2=0,0,AC88)))</f>
        <v/>
      </c>
      <c r="AD88" s="383">
        <f>(IF(DASHBOARD!$J$2=AD7,DASHBOARD!$T$421,IF(DASHBOARD!$J$2=0,0,AD88)))</f>
        <v/>
      </c>
      <c r="AE88" s="383">
        <f>(IF(DASHBOARD!$J$2=AE7,DASHBOARD!$T$421,IF(DASHBOARD!$J$2=0,0,AE88)))</f>
        <v/>
      </c>
      <c r="AF88" s="383">
        <f>(IF(DASHBOARD!$J$2=AF7,DASHBOARD!$T$421,IF(DASHBOARD!$J$2=0,0,AF88)))</f>
        <v/>
      </c>
      <c r="AG88" s="383">
        <f>(IF(DASHBOARD!$J$2=AG7,DASHBOARD!$T$421,IF(DASHBOARD!$J$2=0,0,AG88)))</f>
        <v/>
      </c>
      <c r="AH88" s="383">
        <f>(IF(DASHBOARD!$J$2=AH7,DASHBOARD!$T$421,IF(DASHBOARD!$J$2=0,0,AH88)))</f>
        <v/>
      </c>
      <c r="AI88" s="383">
        <f>(IF(DASHBOARD!$J$2=AI7,DASHBOARD!$T$421,IF(DASHBOARD!$J$2=0,0,AI88)))</f>
        <v/>
      </c>
      <c r="AJ88" s="383">
        <f>(IF(DASHBOARD!$J$2=AJ7,DASHBOARD!$T$421,IF(DASHBOARD!$J$2=0,0,AJ88)))</f>
        <v/>
      </c>
      <c r="AK88" s="383">
        <f>(IF(DASHBOARD!$J$2=AK7,DASHBOARD!$T$421,IF(DASHBOARD!$J$2=0,0,AK88)))</f>
        <v/>
      </c>
      <c r="AL88" s="383">
        <f>(IF(DASHBOARD!$J$2=AL7,DASHBOARD!$T$421,IF(DASHBOARD!$J$2=0,0,AL88)))</f>
        <v/>
      </c>
      <c r="AM88" s="383">
        <f>(IF(DASHBOARD!$J$2=AM7,DASHBOARD!$T$421,IF(DASHBOARD!$J$2=0,0,AM88)))</f>
        <v/>
      </c>
      <c r="AN88" s="383">
        <f>(IF(DASHBOARD!$J$2=AN7,DASHBOARD!$T$421,IF(DASHBOARD!$J$2=0,0,AN88)))</f>
        <v/>
      </c>
      <c r="AO88" s="383">
        <f>(IF(DASHBOARD!$J$2=AO7,DASHBOARD!$T$421,IF(DASHBOARD!$J$2=0,0,AO88)))</f>
        <v/>
      </c>
      <c r="AP88" s="383">
        <f>(IF(DASHBOARD!$J$2=AP7,DASHBOARD!$T$421,IF(DASHBOARD!$J$2=0,0,AP88)))</f>
        <v/>
      </c>
      <c r="AQ88" s="383">
        <f>(IF(DASHBOARD!$J$2=AQ7,DASHBOARD!$T$421,IF(DASHBOARD!$J$2=0,0,AQ88)))</f>
        <v/>
      </c>
      <c r="AR88" s="383">
        <f>(IF(DASHBOARD!$J$2=AR7,DASHBOARD!$T$421,IF(DASHBOARD!$J$2=0,0,AR88)))</f>
        <v/>
      </c>
      <c r="AS88" s="383">
        <f>(IF(DASHBOARD!$J$2=AS7,DASHBOARD!$T$421,IF(DASHBOARD!$J$2=0,0,AS88)))</f>
        <v/>
      </c>
      <c r="AT88" s="383">
        <f>(IF(DASHBOARD!$J$2=AT7,DASHBOARD!$T$421,IF(DASHBOARD!$J$2=0,0,AT88)))</f>
        <v/>
      </c>
      <c r="AU88" s="383">
        <f>(IF(DASHBOARD!$J$2=AU7,DASHBOARD!$T$421,IF(DASHBOARD!$J$2=0,0,AU88)))</f>
        <v/>
      </c>
      <c r="AV88" s="383">
        <f>(IF(DASHBOARD!$J$2=AV7,DASHBOARD!$T$421,IF(DASHBOARD!$J$2=0,0,AV88)))</f>
        <v/>
      </c>
      <c r="AW88" s="383">
        <f>(IF(DASHBOARD!$J$2=AW7,DASHBOARD!$T$421,IF(DASHBOARD!$J$2=0,0,AW88)))</f>
        <v/>
      </c>
      <c r="AX88" s="383">
        <f>(IF(DASHBOARD!$J$2=AX7,DASHBOARD!$T$421,IF(DASHBOARD!$J$2=0,0,AX88)))</f>
        <v/>
      </c>
      <c r="AY88" s="383">
        <f>(IF(DASHBOARD!$J$2=AY7,DASHBOARD!$T$421,IF(DASHBOARD!$J$2=0,0,AY88)))</f>
        <v/>
      </c>
      <c r="AZ88" s="383">
        <f>(IF(DASHBOARD!$J$2=AZ7,DASHBOARD!$T$421,IF(DASHBOARD!$J$2=0,0,AZ88)))</f>
        <v/>
      </c>
      <c r="BA88" s="383">
        <f>(IF(DASHBOARD!$J$2=BA7,DASHBOARD!$T$421,IF(DASHBOARD!$J$2=0,0,BA88)))</f>
        <v/>
      </c>
      <c r="BB88" s="384">
        <f>IF(SUM(F88:BA88)&lt;&gt;0,AVERAGEIF(F88:BA88,"&gt;0",F88:BA88),0)</f>
        <v/>
      </c>
      <c r="BC88" s="147" t="n"/>
      <c r="BD88" s="385">
        <f>MAXA(F88:BA88)</f>
        <v/>
      </c>
      <c r="BE88" s="1461">
        <f>IF(BD88&lt;&gt;0,VLOOKUP(BD88,$F$10:$BA$10,MATCH(BD88,F88:BA88,0)),"")</f>
        <v/>
      </c>
      <c r="BF88" s="385">
        <f t="array" ref="BF88">MIN(IF(F88:BA88&gt;0,F88:BA88))</f>
        <v/>
      </c>
      <c r="BG88" s="1461">
        <f>IF(BF88&lt;&gt;0,VLOOKUP(BF88,$F$10:$BA$10,MATCH($BF88,$F88:$BA88,0)),"")</f>
        <v/>
      </c>
      <c r="BI88" s="1368">
        <f>HLOOKUP($BI$9,$S$10:$AI$444,1+$BL88,TRUE)</f>
        <v/>
      </c>
      <c r="BJ88" s="1369">
        <f>HLOOKUP($BJ$9,$AJ$10:$AW$444,1+$BL88,TRUE)</f>
        <v/>
      </c>
      <c r="BK88" s="151" t="n"/>
      <c r="BL88" s="387" t="n">
        <v>77</v>
      </c>
      <c r="BM88" s="399" t="n"/>
    </row>
    <row r="89" ht="20.25" customHeight="1" s="18" thickBot="1" thickTop="1">
      <c r="B89" s="1370" t="n"/>
      <c r="C89" s="1410" t="n"/>
      <c r="D89" s="328" t="n"/>
      <c r="E89" s="402" t="n"/>
      <c r="F89" s="383" t="n"/>
      <c r="G89" s="383" t="n"/>
      <c r="H89" s="383" t="n"/>
      <c r="I89" s="383" t="n"/>
      <c r="J89" s="383" t="n"/>
      <c r="K89" s="383" t="n"/>
      <c r="L89" s="383" t="n"/>
      <c r="M89" s="383" t="n"/>
      <c r="N89" s="383" t="n"/>
      <c r="O89" s="383" t="n"/>
      <c r="P89" s="383" t="n"/>
      <c r="Q89" s="383" t="n"/>
      <c r="R89" s="383" t="n"/>
      <c r="S89" s="383" t="n"/>
      <c r="T89" s="383" t="n"/>
      <c r="U89" s="383" t="n"/>
      <c r="V89" s="383" t="n"/>
      <c r="W89" s="383" t="n"/>
      <c r="X89" s="383" t="n"/>
      <c r="Y89" s="383" t="n"/>
      <c r="Z89" s="383" t="n"/>
      <c r="AA89" s="383" t="n"/>
      <c r="AB89" s="383" t="n"/>
      <c r="AC89" s="383" t="n"/>
      <c r="AD89" s="383" t="n"/>
      <c r="AE89" s="383" t="n"/>
      <c r="AF89" s="383" t="n"/>
      <c r="AG89" s="383" t="n"/>
      <c r="AH89" s="383" t="n"/>
      <c r="AI89" s="383" t="n"/>
      <c r="AJ89" s="383" t="n"/>
      <c r="AK89" s="383" t="n"/>
      <c r="AL89" s="383" t="n"/>
      <c r="AM89" s="383" t="n"/>
      <c r="AN89" s="383" t="n"/>
      <c r="AO89" s="383" t="n"/>
      <c r="AP89" s="383" t="n"/>
      <c r="AQ89" s="383" t="n"/>
      <c r="AR89" s="383" t="n"/>
      <c r="AS89" s="383" t="n"/>
      <c r="AT89" s="383" t="n"/>
      <c r="AU89" s="383" t="n"/>
      <c r="AV89" s="383" t="n"/>
      <c r="AW89" s="383" t="n"/>
      <c r="AX89" s="383" t="n"/>
      <c r="AY89" s="383" t="n"/>
      <c r="AZ89" s="383" t="n"/>
      <c r="BA89" s="383" t="n"/>
      <c r="BB89" s="384">
        <f>IF(SUM(F89:BA89)&lt;&gt;0,AVERAGEIF(F89:BA89,"&gt;0",F89:BA89),0)</f>
        <v/>
      </c>
      <c r="BC89" s="147" t="n"/>
      <c r="BD89" s="385">
        <f>MAXA(F89:BA89)</f>
        <v/>
      </c>
      <c r="BE89" s="1461">
        <f>IF(BD89&lt;&gt;0,VLOOKUP(BD89,$F$10:$BA$10,MATCH(BD89,F89:BA89,0)),"")</f>
        <v/>
      </c>
      <c r="BF89" s="385">
        <f t="array" ref="BF89">MIN(IF(F89:BA89&gt;0,F89:BA89))</f>
        <v/>
      </c>
      <c r="BG89" s="1461">
        <f>IF(BF89&lt;&gt;0,VLOOKUP(BF89,$F$10:$BA$10,MATCH($BF89,$F89:$BA89,0)),"")</f>
        <v/>
      </c>
      <c r="BI89" s="1368">
        <f>HLOOKUP($BI$9,$S$10:$AI$444,1+$BL89,TRUE)</f>
        <v/>
      </c>
      <c r="BJ89" s="1369">
        <f>HLOOKUP($BJ$9,$AJ$10:$AW$444,1+$BL89,TRUE)</f>
        <v/>
      </c>
      <c r="BK89" s="151" t="n"/>
      <c r="BL89" s="387" t="n">
        <v>78</v>
      </c>
      <c r="BM89" s="399" t="n"/>
    </row>
    <row r="90" ht="20.25" customHeight="1" s="18" thickBot="1" thickTop="1">
      <c r="B90" s="1370" t="n"/>
      <c r="C90" s="1410" t="n"/>
      <c r="D90" s="1469" t="inlineStr">
        <is>
          <t>SUNGGUMINASA 150</t>
        </is>
      </c>
      <c r="E90" s="388" t="inlineStr">
        <is>
          <t>Tello # 1, 150</t>
        </is>
      </c>
      <c r="F90" s="383">
        <f>(IF(DASHBOARD!$J$2=F7,DASHBOARD!$T$430,IF(DASHBOARD!$J$2=0,0,F90)))</f>
        <v/>
      </c>
      <c r="G90" s="383">
        <f>(IF(DASHBOARD!$J$2=G7,DASHBOARD!$T$430,IF(DASHBOARD!$J$2=0,0,G90)))</f>
        <v/>
      </c>
      <c r="H90" s="383">
        <f>(IF(DASHBOARD!$J$2=H7,DASHBOARD!$T$430,IF(DASHBOARD!$J$2=0,0,H90)))</f>
        <v/>
      </c>
      <c r="I90" s="383">
        <f>(IF(DASHBOARD!$J$2=I7,DASHBOARD!$T$430,IF(DASHBOARD!$J$2=0,0,I90)))</f>
        <v/>
      </c>
      <c r="J90" s="383">
        <f>(IF(DASHBOARD!$J$2=J7,DASHBOARD!$T$430,IF(DASHBOARD!$J$2=0,0,J90)))</f>
        <v/>
      </c>
      <c r="K90" s="383">
        <f>(IF(DASHBOARD!$J$2=K7,DASHBOARD!$T$430,IF(DASHBOARD!$J$2=0,0,K90)))</f>
        <v/>
      </c>
      <c r="L90" s="383">
        <f>(IF(DASHBOARD!$J$2=L7,DASHBOARD!$T$430,IF(DASHBOARD!$J$2=0,0,L90)))</f>
        <v/>
      </c>
      <c r="M90" s="383">
        <f>(IF(DASHBOARD!$J$2=M7,DASHBOARD!$T$430,IF(DASHBOARD!$J$2=0,0,M90)))</f>
        <v/>
      </c>
      <c r="N90" s="383">
        <f>(IF(DASHBOARD!$J$2=N7,DASHBOARD!$T$430,IF(DASHBOARD!$J$2=0,0,N90)))</f>
        <v/>
      </c>
      <c r="O90" s="383">
        <f>(IF(DASHBOARD!$J$2=O7,DASHBOARD!$T$430,IF(DASHBOARD!$J$2=0,0,O90)))</f>
        <v/>
      </c>
      <c r="P90" s="383">
        <f>(IF(DASHBOARD!$J$2=P7,DASHBOARD!$T$430,IF(DASHBOARD!$J$2=0,0,P90)))</f>
        <v/>
      </c>
      <c r="Q90" s="383">
        <f>(IF(DASHBOARD!$J$2=Q7,DASHBOARD!$T$430,IF(DASHBOARD!$J$2=0,0,Q90)))</f>
        <v/>
      </c>
      <c r="R90" s="383">
        <f>(IF(DASHBOARD!$J$2=R7,DASHBOARD!$T$430,IF(DASHBOARD!$J$2=0,0,R90)))</f>
        <v/>
      </c>
      <c r="S90" s="383">
        <f>(IF(DASHBOARD!$J$2=S7,DASHBOARD!$T$430,IF(DASHBOARD!$J$2=0,0,S90)))</f>
        <v/>
      </c>
      <c r="T90" s="383">
        <f>(IF(DASHBOARD!$J$2=T7,DASHBOARD!$T$430,IF(DASHBOARD!$J$2=0,0,T90)))</f>
        <v/>
      </c>
      <c r="U90" s="383">
        <f>(IF(DASHBOARD!$J$2=U7,DASHBOARD!$T$430,IF(DASHBOARD!$J$2=0,0,U90)))</f>
        <v/>
      </c>
      <c r="V90" s="383">
        <f>(IF(DASHBOARD!$J$2=V7,DASHBOARD!$T$430,IF(DASHBOARD!$J$2=0,0,V90)))</f>
        <v/>
      </c>
      <c r="W90" s="383">
        <f>(IF(DASHBOARD!$J$2=W7,DASHBOARD!$T$430,IF(DASHBOARD!$J$2=0,0,W90)))</f>
        <v/>
      </c>
      <c r="X90" s="383">
        <f>(IF(DASHBOARD!$J$2=X7,DASHBOARD!$T$430,IF(DASHBOARD!$J$2=0,0,X90)))</f>
        <v/>
      </c>
      <c r="Y90" s="383">
        <f>(IF(DASHBOARD!$J$2=Y7,DASHBOARD!$T$430,IF(DASHBOARD!$J$2=0,0,Y90)))</f>
        <v/>
      </c>
      <c r="Z90" s="383">
        <f>(IF(DASHBOARD!$J$2=Z7,DASHBOARD!$T$430,IF(DASHBOARD!$J$2=0,0,Z90)))</f>
        <v/>
      </c>
      <c r="AA90" s="383">
        <f>(IF(DASHBOARD!$J$2=AA7,DASHBOARD!$T$430,IF(DASHBOARD!$J$2=0,0,AA90)))</f>
        <v/>
      </c>
      <c r="AB90" s="383">
        <f>(IF(DASHBOARD!$J$2=AB7,DASHBOARD!$T$430,IF(DASHBOARD!$J$2=0,0,AB90)))</f>
        <v/>
      </c>
      <c r="AC90" s="383">
        <f>(IF(DASHBOARD!$J$2=AC7,DASHBOARD!$T$430,IF(DASHBOARD!$J$2=0,0,AC90)))</f>
        <v/>
      </c>
      <c r="AD90" s="383">
        <f>(IF(DASHBOARD!$J$2=AD7,DASHBOARD!$T$430,IF(DASHBOARD!$J$2=0,0,AD90)))</f>
        <v/>
      </c>
      <c r="AE90" s="383">
        <f>(IF(DASHBOARD!$J$2=AE7,DASHBOARD!$T$430,IF(DASHBOARD!$J$2=0,0,AE90)))</f>
        <v/>
      </c>
      <c r="AF90" s="383">
        <f>(IF(DASHBOARD!$J$2=AF7,DASHBOARD!$T$430,IF(DASHBOARD!$J$2=0,0,AF90)))</f>
        <v/>
      </c>
      <c r="AG90" s="383">
        <f>(IF(DASHBOARD!$J$2=AG7,DASHBOARD!$T$430,IF(DASHBOARD!$J$2=0,0,AG90)))</f>
        <v/>
      </c>
      <c r="AH90" s="383">
        <f>(IF(DASHBOARD!$J$2=AH7,DASHBOARD!$T$430,IF(DASHBOARD!$J$2=0,0,AH90)))</f>
        <v/>
      </c>
      <c r="AI90" s="383">
        <f>(IF(DASHBOARD!$J$2=AI7,DASHBOARD!$T$430,IF(DASHBOARD!$J$2=0,0,AI90)))</f>
        <v/>
      </c>
      <c r="AJ90" s="383">
        <f>(IF(DASHBOARD!$J$2=AJ7,DASHBOARD!$T$430,IF(DASHBOARD!$J$2=0,0,AJ90)))</f>
        <v/>
      </c>
      <c r="AK90" s="383">
        <f>(IF(DASHBOARD!$J$2=AK7,DASHBOARD!$T$430,IF(DASHBOARD!$J$2=0,0,AK90)))</f>
        <v/>
      </c>
      <c r="AL90" s="383">
        <f>(IF(DASHBOARD!$J$2=AL7,DASHBOARD!$T$430,IF(DASHBOARD!$J$2=0,0,AL90)))</f>
        <v/>
      </c>
      <c r="AM90" s="383">
        <f>(IF(DASHBOARD!$J$2=AM7,DASHBOARD!$T$430,IF(DASHBOARD!$J$2=0,0,AM90)))</f>
        <v/>
      </c>
      <c r="AN90" s="383">
        <f>(IF(DASHBOARD!$J$2=AN7,DASHBOARD!$T$430,IF(DASHBOARD!$J$2=0,0,AN90)))</f>
        <v/>
      </c>
      <c r="AO90" s="383">
        <f>(IF(DASHBOARD!$J$2=AO7,DASHBOARD!$T$430,IF(DASHBOARD!$J$2=0,0,AO90)))</f>
        <v/>
      </c>
      <c r="AP90" s="383">
        <f>(IF(DASHBOARD!$J$2=AP7,DASHBOARD!$T$430,IF(DASHBOARD!$J$2=0,0,AP90)))</f>
        <v/>
      </c>
      <c r="AQ90" s="383">
        <f>(IF(DASHBOARD!$J$2=AQ7,DASHBOARD!$T$430,IF(DASHBOARD!$J$2=0,0,AQ90)))</f>
        <v/>
      </c>
      <c r="AR90" s="383">
        <f>(IF(DASHBOARD!$J$2=AR7,DASHBOARD!$T$430,IF(DASHBOARD!$J$2=0,0,AR90)))</f>
        <v/>
      </c>
      <c r="AS90" s="383">
        <f>(IF(DASHBOARD!$J$2=AS7,DASHBOARD!$T$430,IF(DASHBOARD!$J$2=0,0,AS90)))</f>
        <v/>
      </c>
      <c r="AT90" s="383">
        <f>(IF(DASHBOARD!$J$2=AT7,DASHBOARD!$T$430,IF(DASHBOARD!$J$2=0,0,AT90)))</f>
        <v/>
      </c>
      <c r="AU90" s="383">
        <f>(IF(DASHBOARD!$J$2=AU7,DASHBOARD!$T$430,IF(DASHBOARD!$J$2=0,0,AU90)))</f>
        <v/>
      </c>
      <c r="AV90" s="383">
        <f>(IF(DASHBOARD!$J$2=AV7,DASHBOARD!$T$430,IF(DASHBOARD!$J$2=0,0,AV90)))</f>
        <v/>
      </c>
      <c r="AW90" s="383">
        <f>(IF(DASHBOARD!$J$2=AW7,DASHBOARD!$T$430,IF(DASHBOARD!$J$2=0,0,AW90)))</f>
        <v/>
      </c>
      <c r="AX90" s="383">
        <f>(IF(DASHBOARD!$J$2=AX7,DASHBOARD!$T$430,IF(DASHBOARD!$J$2=0,0,AX90)))</f>
        <v/>
      </c>
      <c r="AY90" s="383">
        <f>(IF(DASHBOARD!$J$2=AY7,DASHBOARD!$T$430,IF(DASHBOARD!$J$2=0,0,AY90)))</f>
        <v/>
      </c>
      <c r="AZ90" s="383">
        <f>(IF(DASHBOARD!$J$2=AZ7,DASHBOARD!$T$430,IF(DASHBOARD!$J$2=0,0,AZ90)))</f>
        <v/>
      </c>
      <c r="BA90" s="383">
        <f>(IF(DASHBOARD!$J$2=BA7,DASHBOARD!$T$430,IF(DASHBOARD!$J$2=0,0,BA90)))</f>
        <v/>
      </c>
      <c r="BB90" s="384">
        <f>IF(SUM(F90:BA90)&lt;&gt;0,AVERAGEIF(F90:BA90,"&gt;0",F90:BA90),0)</f>
        <v/>
      </c>
      <c r="BC90" s="147" t="n"/>
      <c r="BD90" s="385">
        <f>MAXA(F90:BA90)</f>
        <v/>
      </c>
      <c r="BE90" s="1461">
        <f>IF(BD90&lt;&gt;0,VLOOKUP(BD90,$F$10:$BA$10,MATCH(BD90,F90:BA90,0)),"")</f>
        <v/>
      </c>
      <c r="BF90" s="385">
        <f t="array" ref="BF90">MIN(IF(F90:BA90&gt;0,F90:BA90))</f>
        <v/>
      </c>
      <c r="BG90" s="1461">
        <f>IF(BF90&lt;&gt;0,VLOOKUP(BF90,$F$10:$BA$10,MATCH($BF90,$F90:$BA90,0)),"")</f>
        <v/>
      </c>
      <c r="BI90" s="1368">
        <f>HLOOKUP($BI$9,$S$10:$AI$444,1+$BL90,TRUE)</f>
        <v/>
      </c>
      <c r="BJ90" s="1369">
        <f>HLOOKUP($BJ$9,$AJ$10:$AW$444,1+$BL90,TRUE)</f>
        <v/>
      </c>
      <c r="BK90" s="151" t="n"/>
      <c r="BL90" s="387" t="n">
        <v>79</v>
      </c>
      <c r="BM90" s="399" t="n"/>
    </row>
    <row r="91" ht="20.25" customHeight="1" s="18" thickBot="1" thickTop="1">
      <c r="B91" s="1370" t="n"/>
      <c r="C91" s="1410" t="n"/>
      <c r="D91" s="1462" t="n"/>
      <c r="E91" s="388" t="inlineStr">
        <is>
          <t>Tello # 2, 150</t>
        </is>
      </c>
      <c r="F91" s="383">
        <f>(IF(DASHBOARD!$J$2=F7,DASHBOARD!$T$431,IF(DASHBOARD!$J$2=0,0,F91)))</f>
        <v/>
      </c>
      <c r="G91" s="383">
        <f>(IF(DASHBOARD!$J$2=G7,DASHBOARD!$T$431,IF(DASHBOARD!$J$2=0,0,G91)))</f>
        <v/>
      </c>
      <c r="H91" s="383">
        <f>(IF(DASHBOARD!$J$2=H7,DASHBOARD!$T$431,IF(DASHBOARD!$J$2=0,0,H91)))</f>
        <v/>
      </c>
      <c r="I91" s="383">
        <f>(IF(DASHBOARD!$J$2=I7,DASHBOARD!$T$431,IF(DASHBOARD!$J$2=0,0,I91)))</f>
        <v/>
      </c>
      <c r="J91" s="383">
        <f>(IF(DASHBOARD!$J$2=J7,DASHBOARD!$T$431,IF(DASHBOARD!$J$2=0,0,J91)))</f>
        <v/>
      </c>
      <c r="K91" s="383">
        <f>(IF(DASHBOARD!$J$2=K7,DASHBOARD!$T$431,IF(DASHBOARD!$J$2=0,0,K91)))</f>
        <v/>
      </c>
      <c r="L91" s="383">
        <f>(IF(DASHBOARD!$J$2=L7,DASHBOARD!$T$431,IF(DASHBOARD!$J$2=0,0,L91)))</f>
        <v/>
      </c>
      <c r="M91" s="383">
        <f>(IF(DASHBOARD!$J$2=M7,DASHBOARD!$T$431,IF(DASHBOARD!$J$2=0,0,M91)))</f>
        <v/>
      </c>
      <c r="N91" s="383">
        <f>(IF(DASHBOARD!$J$2=N7,DASHBOARD!$T$431,IF(DASHBOARD!$J$2=0,0,N91)))</f>
        <v/>
      </c>
      <c r="O91" s="383">
        <f>(IF(DASHBOARD!$J$2=O7,DASHBOARD!$T$431,IF(DASHBOARD!$J$2=0,0,O91)))</f>
        <v/>
      </c>
      <c r="P91" s="383">
        <f>(IF(DASHBOARD!$J$2=P7,DASHBOARD!$T$431,IF(DASHBOARD!$J$2=0,0,P91)))</f>
        <v/>
      </c>
      <c r="Q91" s="383">
        <f>(IF(DASHBOARD!$J$2=Q7,DASHBOARD!$T$431,IF(DASHBOARD!$J$2=0,0,Q91)))</f>
        <v/>
      </c>
      <c r="R91" s="383">
        <f>(IF(DASHBOARD!$J$2=R7,DASHBOARD!$T$431,IF(DASHBOARD!$J$2=0,0,R91)))</f>
        <v/>
      </c>
      <c r="S91" s="383">
        <f>(IF(DASHBOARD!$J$2=S7,DASHBOARD!$T$431,IF(DASHBOARD!$J$2=0,0,S91)))</f>
        <v/>
      </c>
      <c r="T91" s="383">
        <f>(IF(DASHBOARD!$J$2=T7,DASHBOARD!$T$431,IF(DASHBOARD!$J$2=0,0,T91)))</f>
        <v/>
      </c>
      <c r="U91" s="383">
        <f>(IF(DASHBOARD!$J$2=U7,DASHBOARD!$T$431,IF(DASHBOARD!$J$2=0,0,U91)))</f>
        <v/>
      </c>
      <c r="V91" s="383">
        <f>(IF(DASHBOARD!$J$2=V7,DASHBOARD!$T$431,IF(DASHBOARD!$J$2=0,0,V91)))</f>
        <v/>
      </c>
      <c r="W91" s="383">
        <f>(IF(DASHBOARD!$J$2=W7,DASHBOARD!$T$431,IF(DASHBOARD!$J$2=0,0,W91)))</f>
        <v/>
      </c>
      <c r="X91" s="383">
        <f>(IF(DASHBOARD!$J$2=X7,DASHBOARD!$T$431,IF(DASHBOARD!$J$2=0,0,X91)))</f>
        <v/>
      </c>
      <c r="Y91" s="383">
        <f>(IF(DASHBOARD!$J$2=Y7,DASHBOARD!$T$431,IF(DASHBOARD!$J$2=0,0,Y91)))</f>
        <v/>
      </c>
      <c r="Z91" s="383">
        <f>(IF(DASHBOARD!$J$2=Z7,DASHBOARD!$T$431,IF(DASHBOARD!$J$2=0,0,Z91)))</f>
        <v/>
      </c>
      <c r="AA91" s="383">
        <f>(IF(DASHBOARD!$J$2=AA7,DASHBOARD!$T$431,IF(DASHBOARD!$J$2=0,0,AA91)))</f>
        <v/>
      </c>
      <c r="AB91" s="383">
        <f>(IF(DASHBOARD!$J$2=AB7,DASHBOARD!$T$431,IF(DASHBOARD!$J$2=0,0,AB91)))</f>
        <v/>
      </c>
      <c r="AC91" s="383">
        <f>(IF(DASHBOARD!$J$2=AC7,DASHBOARD!$T$431,IF(DASHBOARD!$J$2=0,0,AC91)))</f>
        <v/>
      </c>
      <c r="AD91" s="383">
        <f>(IF(DASHBOARD!$J$2=AD7,DASHBOARD!$T$431,IF(DASHBOARD!$J$2=0,0,AD91)))</f>
        <v/>
      </c>
      <c r="AE91" s="383">
        <f>(IF(DASHBOARD!$J$2=AE7,DASHBOARD!$T$431,IF(DASHBOARD!$J$2=0,0,AE91)))</f>
        <v/>
      </c>
      <c r="AF91" s="383">
        <f>(IF(DASHBOARD!$J$2=AF7,DASHBOARD!$T$431,IF(DASHBOARD!$J$2=0,0,AF91)))</f>
        <v/>
      </c>
      <c r="AG91" s="383">
        <f>(IF(DASHBOARD!$J$2=AG7,DASHBOARD!$T$431,IF(DASHBOARD!$J$2=0,0,AG91)))</f>
        <v/>
      </c>
      <c r="AH91" s="383">
        <f>(IF(DASHBOARD!$J$2=AH7,DASHBOARD!$T$431,IF(DASHBOARD!$J$2=0,0,AH91)))</f>
        <v/>
      </c>
      <c r="AI91" s="383">
        <f>(IF(DASHBOARD!$J$2=AI7,DASHBOARD!$T$431,IF(DASHBOARD!$J$2=0,0,AI91)))</f>
        <v/>
      </c>
      <c r="AJ91" s="383">
        <f>(IF(DASHBOARD!$J$2=AJ7,DASHBOARD!$T$431,IF(DASHBOARD!$J$2=0,0,AJ91)))</f>
        <v/>
      </c>
      <c r="AK91" s="383">
        <f>(IF(DASHBOARD!$J$2=AK7,DASHBOARD!$T$431,IF(DASHBOARD!$J$2=0,0,AK91)))</f>
        <v/>
      </c>
      <c r="AL91" s="383">
        <f>(IF(DASHBOARD!$J$2=AL7,DASHBOARD!$T$431,IF(DASHBOARD!$J$2=0,0,AL91)))</f>
        <v/>
      </c>
      <c r="AM91" s="383">
        <f>(IF(DASHBOARD!$J$2=AM7,DASHBOARD!$T$431,IF(DASHBOARD!$J$2=0,0,AM91)))</f>
        <v/>
      </c>
      <c r="AN91" s="383">
        <f>(IF(DASHBOARD!$J$2=AN7,DASHBOARD!$T$431,IF(DASHBOARD!$J$2=0,0,AN91)))</f>
        <v/>
      </c>
      <c r="AO91" s="383">
        <f>(IF(DASHBOARD!$J$2=AO7,DASHBOARD!$T$431,IF(DASHBOARD!$J$2=0,0,AO91)))</f>
        <v/>
      </c>
      <c r="AP91" s="383">
        <f>(IF(DASHBOARD!$J$2=AP7,DASHBOARD!$T$431,IF(DASHBOARD!$J$2=0,0,AP91)))</f>
        <v/>
      </c>
      <c r="AQ91" s="383">
        <f>(IF(DASHBOARD!$J$2=AQ7,DASHBOARD!$T$431,IF(DASHBOARD!$J$2=0,0,AQ91)))</f>
        <v/>
      </c>
      <c r="AR91" s="383">
        <f>(IF(DASHBOARD!$J$2=AR7,DASHBOARD!$T$431,IF(DASHBOARD!$J$2=0,0,AR91)))</f>
        <v/>
      </c>
      <c r="AS91" s="383">
        <f>(IF(DASHBOARD!$J$2=AS7,DASHBOARD!$T$431,IF(DASHBOARD!$J$2=0,0,AS91)))</f>
        <v/>
      </c>
      <c r="AT91" s="383">
        <f>(IF(DASHBOARD!$J$2=AT7,DASHBOARD!$T$431,IF(DASHBOARD!$J$2=0,0,AT91)))</f>
        <v/>
      </c>
      <c r="AU91" s="383">
        <f>(IF(DASHBOARD!$J$2=AU7,DASHBOARD!$T$431,IF(DASHBOARD!$J$2=0,0,AU91)))</f>
        <v/>
      </c>
      <c r="AV91" s="383">
        <f>(IF(DASHBOARD!$J$2=AV7,DASHBOARD!$T$431,IF(DASHBOARD!$J$2=0,0,AV91)))</f>
        <v/>
      </c>
      <c r="AW91" s="383">
        <f>(IF(DASHBOARD!$J$2=AW7,DASHBOARD!$T$431,IF(DASHBOARD!$J$2=0,0,AW91)))</f>
        <v/>
      </c>
      <c r="AX91" s="383">
        <f>(IF(DASHBOARD!$J$2=AX7,DASHBOARD!$T$431,IF(DASHBOARD!$J$2=0,0,AX91)))</f>
        <v/>
      </c>
      <c r="AY91" s="383">
        <f>(IF(DASHBOARD!$J$2=AY7,DASHBOARD!$T$431,IF(DASHBOARD!$J$2=0,0,AY91)))</f>
        <v/>
      </c>
      <c r="AZ91" s="383">
        <f>(IF(DASHBOARD!$J$2=AZ7,DASHBOARD!$T$431,IF(DASHBOARD!$J$2=0,0,AZ91)))</f>
        <v/>
      </c>
      <c r="BA91" s="383">
        <f>(IF(DASHBOARD!$J$2=BA7,DASHBOARD!$T$431,IF(DASHBOARD!$J$2=0,0,BA91)))</f>
        <v/>
      </c>
      <c r="BB91" s="384">
        <f>IF(SUM(F91:BA91)&lt;&gt;0,AVERAGEIF(F91:BA91,"&gt;0",F91:BA91),0)</f>
        <v/>
      </c>
      <c r="BC91" s="147" t="n"/>
      <c r="BD91" s="385">
        <f>MAXA(F91:BA91)</f>
        <v/>
      </c>
      <c r="BE91" s="1461">
        <f>IF(BD91&lt;&gt;0,VLOOKUP(BD91,$F$10:$BA$10,MATCH(BD91,F91:BA91,0)),"")</f>
        <v/>
      </c>
      <c r="BF91" s="385">
        <f t="array" ref="BF91">MIN(IF(F91:BA91&gt;0,F91:BA91))</f>
        <v/>
      </c>
      <c r="BG91" s="1461">
        <f>IF(BF91&lt;&gt;0,VLOOKUP(BF91,$F$10:$BA$10,MATCH($BF91,$F91:$BA91,0)),"")</f>
        <v/>
      </c>
      <c r="BI91" s="1368">
        <f>HLOOKUP($BI$9,$S$10:$AI$444,1+$BL91,TRUE)</f>
        <v/>
      </c>
      <c r="BJ91" s="1369">
        <f>HLOOKUP($BJ$9,$AJ$10:$AW$444,1+$BL91,TRUE)</f>
        <v/>
      </c>
      <c r="BK91" s="151" t="n"/>
      <c r="BL91" s="387" t="n">
        <v>80</v>
      </c>
      <c r="BM91" s="399" t="n"/>
    </row>
    <row r="92" ht="20.25" customHeight="1" s="18" thickBot="1" thickTop="1">
      <c r="B92" s="1370" t="n"/>
      <c r="C92" s="1410" t="n"/>
      <c r="D92" s="1462" t="n"/>
      <c r="E92" s="402" t="inlineStr">
        <is>
          <t>Tanjung Bunga # 1, 150</t>
        </is>
      </c>
      <c r="F92" s="383">
        <f>(IF(DASHBOARD!$J$2=F7,DASHBOARD!$T$438,IF(DASHBOARD!$J$2=0,0,F92)))</f>
        <v/>
      </c>
      <c r="G92" s="383">
        <f>(IF(DASHBOARD!$J$2=G7,DASHBOARD!$T$438,IF(DASHBOARD!$J$2=0,0,G92)))</f>
        <v/>
      </c>
      <c r="H92" s="383">
        <f>(IF(DASHBOARD!$J$2=H7,DASHBOARD!$T$438,IF(DASHBOARD!$J$2=0,0,H92)))</f>
        <v/>
      </c>
      <c r="I92" s="383">
        <f>(IF(DASHBOARD!$J$2=I7,DASHBOARD!$T$438,IF(DASHBOARD!$J$2=0,0,I92)))</f>
        <v/>
      </c>
      <c r="J92" s="383">
        <f>(IF(DASHBOARD!$J$2=J7,DASHBOARD!$T$438,IF(DASHBOARD!$J$2=0,0,J92)))</f>
        <v/>
      </c>
      <c r="K92" s="383">
        <f>(IF(DASHBOARD!$J$2=K7,DASHBOARD!$T$438,IF(DASHBOARD!$J$2=0,0,K92)))</f>
        <v/>
      </c>
      <c r="L92" s="383">
        <f>(IF(DASHBOARD!$J$2=L7,DASHBOARD!$T$438,IF(DASHBOARD!$J$2=0,0,L92)))</f>
        <v/>
      </c>
      <c r="M92" s="383">
        <f>(IF(DASHBOARD!$J$2=M7,DASHBOARD!$T$438,IF(DASHBOARD!$J$2=0,0,M92)))</f>
        <v/>
      </c>
      <c r="N92" s="383">
        <f>(IF(DASHBOARD!$J$2=N7,DASHBOARD!$T$438,IF(DASHBOARD!$J$2=0,0,N92)))</f>
        <v/>
      </c>
      <c r="O92" s="383">
        <f>(IF(DASHBOARD!$J$2=O7,DASHBOARD!$T$438,IF(DASHBOARD!$J$2=0,0,O92)))</f>
        <v/>
      </c>
      <c r="P92" s="383">
        <f>(IF(DASHBOARD!$J$2=P7,DASHBOARD!$T$438,IF(DASHBOARD!$J$2=0,0,P92)))</f>
        <v/>
      </c>
      <c r="Q92" s="383">
        <f>(IF(DASHBOARD!$J$2=Q7,DASHBOARD!$T$438,IF(DASHBOARD!$J$2=0,0,Q92)))</f>
        <v/>
      </c>
      <c r="R92" s="383">
        <f>(IF(DASHBOARD!$J$2=R7,DASHBOARD!$T$438,IF(DASHBOARD!$J$2=0,0,R92)))</f>
        <v/>
      </c>
      <c r="S92" s="383">
        <f>(IF(DASHBOARD!$J$2=S7,DASHBOARD!$T$438,IF(DASHBOARD!$J$2=0,0,S92)))</f>
        <v/>
      </c>
      <c r="T92" s="383">
        <f>(IF(DASHBOARD!$J$2=T7,DASHBOARD!$T$438,IF(DASHBOARD!$J$2=0,0,T92)))</f>
        <v/>
      </c>
      <c r="U92" s="383">
        <f>(IF(DASHBOARD!$J$2=U7,DASHBOARD!$T$438,IF(DASHBOARD!$J$2=0,0,U92)))</f>
        <v/>
      </c>
      <c r="V92" s="383">
        <f>(IF(DASHBOARD!$J$2=V7,DASHBOARD!$T$438,IF(DASHBOARD!$J$2=0,0,V92)))</f>
        <v/>
      </c>
      <c r="W92" s="383">
        <f>(IF(DASHBOARD!$J$2=W7,DASHBOARD!$T$438,IF(DASHBOARD!$J$2=0,0,W92)))</f>
        <v/>
      </c>
      <c r="X92" s="383">
        <f>(IF(DASHBOARD!$J$2=X7,DASHBOARD!$T$438,IF(DASHBOARD!$J$2=0,0,X92)))</f>
        <v/>
      </c>
      <c r="Y92" s="383">
        <f>(IF(DASHBOARD!$J$2=Y7,DASHBOARD!$T$438,IF(DASHBOARD!$J$2=0,0,Y92)))</f>
        <v/>
      </c>
      <c r="Z92" s="383">
        <f>(IF(DASHBOARD!$J$2=Z7,DASHBOARD!$T$438,IF(DASHBOARD!$J$2=0,0,Z92)))</f>
        <v/>
      </c>
      <c r="AA92" s="383">
        <f>(IF(DASHBOARD!$J$2=AA7,DASHBOARD!$T$438,IF(DASHBOARD!$J$2=0,0,AA92)))</f>
        <v/>
      </c>
      <c r="AB92" s="383">
        <f>(IF(DASHBOARD!$J$2=AB7,DASHBOARD!$T$438,IF(DASHBOARD!$J$2=0,0,AB92)))</f>
        <v/>
      </c>
      <c r="AC92" s="383">
        <f>(IF(DASHBOARD!$J$2=AC7,DASHBOARD!$T$438,IF(DASHBOARD!$J$2=0,0,AC92)))</f>
        <v/>
      </c>
      <c r="AD92" s="383">
        <f>(IF(DASHBOARD!$J$2=AD7,DASHBOARD!$T$438,IF(DASHBOARD!$J$2=0,0,AD92)))</f>
        <v/>
      </c>
      <c r="AE92" s="383">
        <f>(IF(DASHBOARD!$J$2=AE7,DASHBOARD!$T$438,IF(DASHBOARD!$J$2=0,0,AE92)))</f>
        <v/>
      </c>
      <c r="AF92" s="383">
        <f>(IF(DASHBOARD!$J$2=AF7,DASHBOARD!$T$438,IF(DASHBOARD!$J$2=0,0,AF92)))</f>
        <v/>
      </c>
      <c r="AG92" s="383">
        <f>(IF(DASHBOARD!$J$2=AG7,DASHBOARD!$T$438,IF(DASHBOARD!$J$2=0,0,AG92)))</f>
        <v/>
      </c>
      <c r="AH92" s="383">
        <f>(IF(DASHBOARD!$J$2=AH7,DASHBOARD!$T$438,IF(DASHBOARD!$J$2=0,0,AH92)))</f>
        <v/>
      </c>
      <c r="AI92" s="383">
        <f>(IF(DASHBOARD!$J$2=AI7,DASHBOARD!$T$438,IF(DASHBOARD!$J$2=0,0,AI92)))</f>
        <v/>
      </c>
      <c r="AJ92" s="383">
        <f>(IF(DASHBOARD!$J$2=AJ7,DASHBOARD!$T$438,IF(DASHBOARD!$J$2=0,0,AJ92)))</f>
        <v/>
      </c>
      <c r="AK92" s="383">
        <f>(IF(DASHBOARD!$J$2=AK7,DASHBOARD!$T$438,IF(DASHBOARD!$J$2=0,0,AK92)))</f>
        <v/>
      </c>
      <c r="AL92" s="383">
        <f>(IF(DASHBOARD!$J$2=AL7,DASHBOARD!$T$438,IF(DASHBOARD!$J$2=0,0,AL92)))</f>
        <v/>
      </c>
      <c r="AM92" s="383">
        <f>(IF(DASHBOARD!$J$2=AM7,DASHBOARD!$T$438,IF(DASHBOARD!$J$2=0,0,AM92)))</f>
        <v/>
      </c>
      <c r="AN92" s="383">
        <f>(IF(DASHBOARD!$J$2=AN7,DASHBOARD!$T$438,IF(DASHBOARD!$J$2=0,0,AN92)))</f>
        <v/>
      </c>
      <c r="AO92" s="383">
        <f>(IF(DASHBOARD!$J$2=AO7,DASHBOARD!$T$438,IF(DASHBOARD!$J$2=0,0,AO92)))</f>
        <v/>
      </c>
      <c r="AP92" s="383">
        <f>(IF(DASHBOARD!$J$2=AP7,DASHBOARD!$T$438,IF(DASHBOARD!$J$2=0,0,AP92)))</f>
        <v/>
      </c>
      <c r="AQ92" s="383">
        <f>(IF(DASHBOARD!$J$2=AQ7,DASHBOARD!$T$438,IF(DASHBOARD!$J$2=0,0,AQ92)))</f>
        <v/>
      </c>
      <c r="AR92" s="383">
        <f>(IF(DASHBOARD!$J$2=AR7,DASHBOARD!$T$438,IF(DASHBOARD!$J$2=0,0,AR92)))</f>
        <v/>
      </c>
      <c r="AS92" s="383">
        <f>(IF(DASHBOARD!$J$2=AS7,DASHBOARD!$T$438,IF(DASHBOARD!$J$2=0,0,AS92)))</f>
        <v/>
      </c>
      <c r="AT92" s="383">
        <f>(IF(DASHBOARD!$J$2=AT7,DASHBOARD!$T$438,IF(DASHBOARD!$J$2=0,0,AT92)))</f>
        <v/>
      </c>
      <c r="AU92" s="383">
        <f>(IF(DASHBOARD!$J$2=AU7,DASHBOARD!$T$438,IF(DASHBOARD!$J$2=0,0,AU92)))</f>
        <v/>
      </c>
      <c r="AV92" s="383">
        <f>(IF(DASHBOARD!$J$2=AV7,DASHBOARD!$T$438,IF(DASHBOARD!$J$2=0,0,AV92)))</f>
        <v/>
      </c>
      <c r="AW92" s="383">
        <f>(IF(DASHBOARD!$J$2=AW7,DASHBOARD!$T$438,IF(DASHBOARD!$J$2=0,0,AW92)))</f>
        <v/>
      </c>
      <c r="AX92" s="383">
        <f>(IF(DASHBOARD!$J$2=AX7,DASHBOARD!$T$438,IF(DASHBOARD!$J$2=0,0,AX92)))</f>
        <v/>
      </c>
      <c r="AY92" s="383">
        <f>(IF(DASHBOARD!$J$2=AY7,DASHBOARD!$T$438,IF(DASHBOARD!$J$2=0,0,AY92)))</f>
        <v/>
      </c>
      <c r="AZ92" s="383">
        <f>(IF(DASHBOARD!$J$2=AZ7,DASHBOARD!$T$438,IF(DASHBOARD!$J$2=0,0,AZ92)))</f>
        <v/>
      </c>
      <c r="BA92" s="383">
        <f>(IF(DASHBOARD!$J$2=BA7,DASHBOARD!$T$438,IF(DASHBOARD!$J$2=0,0,BA92)))</f>
        <v/>
      </c>
      <c r="BB92" s="384">
        <f>IF(SUM(F92:BA92)&lt;&gt;0,AVERAGEIF(F92:BA92,"&gt;0",F92:BA92),0)</f>
        <v/>
      </c>
      <c r="BC92" s="147" t="n"/>
      <c r="BD92" s="385">
        <f>MAXA(F92:BA92)</f>
        <v/>
      </c>
      <c r="BE92" s="1461">
        <f>IF(BD92&lt;&gt;0,VLOOKUP(BD92,$F$10:$BA$10,MATCH(BD92,F92:BA92,0)),"")</f>
        <v/>
      </c>
      <c r="BF92" s="385">
        <f t="array" ref="BF92">MIN(IF(F92:BA92&gt;0,F92:BA92))</f>
        <v/>
      </c>
      <c r="BG92" s="1461">
        <f>IF(BF92&lt;&gt;0,VLOOKUP(BF92,$F$10:$BA$10,MATCH($BF92,$F92:$BA92,0)),"")</f>
        <v/>
      </c>
      <c r="BI92" s="1368">
        <f>HLOOKUP($BI$9,$S$10:$AI$444,1+$BL92,TRUE)</f>
        <v/>
      </c>
      <c r="BJ92" s="1369">
        <f>HLOOKUP($BJ$9,$AJ$10:$AW$444,1+$BL92,TRUE)</f>
        <v/>
      </c>
      <c r="BK92" s="151" t="n"/>
      <c r="BL92" s="387" t="n">
        <v>81</v>
      </c>
      <c r="BM92" s="399" t="n"/>
    </row>
    <row r="93" ht="20.25" customHeight="1" s="18" thickBot="1" thickTop="1">
      <c r="B93" s="1370" t="n"/>
      <c r="C93" s="1410" t="n"/>
      <c r="D93" s="1462" t="n"/>
      <c r="E93" s="402" t="inlineStr">
        <is>
          <t>Tanjung Bunga # 2, 150</t>
        </is>
      </c>
      <c r="F93" s="383">
        <f>(IF(DASHBOARD!$J$2=F7,DASHBOARD!$T$439,IF(DASHBOARD!$J$2=0,0,F93)))</f>
        <v/>
      </c>
      <c r="G93" s="383">
        <f>(IF(DASHBOARD!$J$2=G7,DASHBOARD!$T$439,IF(DASHBOARD!$J$2=0,0,G93)))</f>
        <v/>
      </c>
      <c r="H93" s="383">
        <f>(IF(DASHBOARD!$J$2=H7,DASHBOARD!$T$439,IF(DASHBOARD!$J$2=0,0,H93)))</f>
        <v/>
      </c>
      <c r="I93" s="383">
        <f>(IF(DASHBOARD!$J$2=I7,DASHBOARD!$T$439,IF(DASHBOARD!$J$2=0,0,I93)))</f>
        <v/>
      </c>
      <c r="J93" s="383">
        <f>(IF(DASHBOARD!$J$2=J7,DASHBOARD!$T$439,IF(DASHBOARD!$J$2=0,0,J93)))</f>
        <v/>
      </c>
      <c r="K93" s="383">
        <f>(IF(DASHBOARD!$J$2=K7,DASHBOARD!$T$439,IF(DASHBOARD!$J$2=0,0,K93)))</f>
        <v/>
      </c>
      <c r="L93" s="383">
        <f>(IF(DASHBOARD!$J$2=L7,DASHBOARD!$T$439,IF(DASHBOARD!$J$2=0,0,L93)))</f>
        <v/>
      </c>
      <c r="M93" s="383">
        <f>(IF(DASHBOARD!$J$2=M7,DASHBOARD!$T$439,IF(DASHBOARD!$J$2=0,0,M93)))</f>
        <v/>
      </c>
      <c r="N93" s="383">
        <f>(IF(DASHBOARD!$J$2=N7,DASHBOARD!$T$439,IF(DASHBOARD!$J$2=0,0,N93)))</f>
        <v/>
      </c>
      <c r="O93" s="383">
        <f>(IF(DASHBOARD!$J$2=O7,DASHBOARD!$T$439,IF(DASHBOARD!$J$2=0,0,O93)))</f>
        <v/>
      </c>
      <c r="P93" s="383">
        <f>(IF(DASHBOARD!$J$2=P7,DASHBOARD!$T$439,IF(DASHBOARD!$J$2=0,0,P93)))</f>
        <v/>
      </c>
      <c r="Q93" s="383">
        <f>(IF(DASHBOARD!$J$2=Q7,DASHBOARD!$T$439,IF(DASHBOARD!$J$2=0,0,Q93)))</f>
        <v/>
      </c>
      <c r="R93" s="383">
        <f>(IF(DASHBOARD!$J$2=R7,DASHBOARD!$T$439,IF(DASHBOARD!$J$2=0,0,R93)))</f>
        <v/>
      </c>
      <c r="S93" s="383">
        <f>(IF(DASHBOARD!$J$2=S7,DASHBOARD!$T$439,IF(DASHBOARD!$J$2=0,0,S93)))</f>
        <v/>
      </c>
      <c r="T93" s="383">
        <f>(IF(DASHBOARD!$J$2=T7,DASHBOARD!$T$439,IF(DASHBOARD!$J$2=0,0,T93)))</f>
        <v/>
      </c>
      <c r="U93" s="383">
        <f>(IF(DASHBOARD!$J$2=U7,DASHBOARD!$T$439,IF(DASHBOARD!$J$2=0,0,U93)))</f>
        <v/>
      </c>
      <c r="V93" s="383">
        <f>(IF(DASHBOARD!$J$2=V7,DASHBOARD!$T$439,IF(DASHBOARD!$J$2=0,0,V93)))</f>
        <v/>
      </c>
      <c r="W93" s="383">
        <f>(IF(DASHBOARD!$J$2=W7,DASHBOARD!$T$439,IF(DASHBOARD!$J$2=0,0,W93)))</f>
        <v/>
      </c>
      <c r="X93" s="383">
        <f>(IF(DASHBOARD!$J$2=X7,DASHBOARD!$T$439,IF(DASHBOARD!$J$2=0,0,X93)))</f>
        <v/>
      </c>
      <c r="Y93" s="383">
        <f>(IF(DASHBOARD!$J$2=Y7,DASHBOARD!$T$439,IF(DASHBOARD!$J$2=0,0,Y93)))</f>
        <v/>
      </c>
      <c r="Z93" s="383">
        <f>(IF(DASHBOARD!$J$2=Z7,DASHBOARD!$T$439,IF(DASHBOARD!$J$2=0,0,Z93)))</f>
        <v/>
      </c>
      <c r="AA93" s="383">
        <f>(IF(DASHBOARD!$J$2=AA7,DASHBOARD!$T$439,IF(DASHBOARD!$J$2=0,0,AA93)))</f>
        <v/>
      </c>
      <c r="AB93" s="383">
        <f>(IF(DASHBOARD!$J$2=AB7,DASHBOARD!$T$439,IF(DASHBOARD!$J$2=0,0,AB93)))</f>
        <v/>
      </c>
      <c r="AC93" s="383">
        <f>(IF(DASHBOARD!$J$2=AC7,DASHBOARD!$T$439,IF(DASHBOARD!$J$2=0,0,AC93)))</f>
        <v/>
      </c>
      <c r="AD93" s="383">
        <f>(IF(DASHBOARD!$J$2=AD7,DASHBOARD!$T$439,IF(DASHBOARD!$J$2=0,0,AD93)))</f>
        <v/>
      </c>
      <c r="AE93" s="383">
        <f>(IF(DASHBOARD!$J$2=AE7,DASHBOARD!$T$439,IF(DASHBOARD!$J$2=0,0,AE93)))</f>
        <v/>
      </c>
      <c r="AF93" s="383">
        <f>(IF(DASHBOARD!$J$2=AF7,DASHBOARD!$T$439,IF(DASHBOARD!$J$2=0,0,AF93)))</f>
        <v/>
      </c>
      <c r="AG93" s="383">
        <f>(IF(DASHBOARD!$J$2=AG7,DASHBOARD!$T$439,IF(DASHBOARD!$J$2=0,0,AG93)))</f>
        <v/>
      </c>
      <c r="AH93" s="383">
        <f>(IF(DASHBOARD!$J$2=AH7,DASHBOARD!$T$439,IF(DASHBOARD!$J$2=0,0,AH93)))</f>
        <v/>
      </c>
      <c r="AI93" s="383">
        <f>(IF(DASHBOARD!$J$2=AI7,DASHBOARD!$T$439,IF(DASHBOARD!$J$2=0,0,AI93)))</f>
        <v/>
      </c>
      <c r="AJ93" s="383">
        <f>(IF(DASHBOARD!$J$2=AJ7,DASHBOARD!$T$439,IF(DASHBOARD!$J$2=0,0,AJ93)))</f>
        <v/>
      </c>
      <c r="AK93" s="383">
        <f>(IF(DASHBOARD!$J$2=AK7,DASHBOARD!$T$439,IF(DASHBOARD!$J$2=0,0,AK93)))</f>
        <v/>
      </c>
      <c r="AL93" s="383">
        <f>(IF(DASHBOARD!$J$2=AL7,DASHBOARD!$T$439,IF(DASHBOARD!$J$2=0,0,AL93)))</f>
        <v/>
      </c>
      <c r="AM93" s="383">
        <f>(IF(DASHBOARD!$J$2=AM7,DASHBOARD!$T$439,IF(DASHBOARD!$J$2=0,0,AM93)))</f>
        <v/>
      </c>
      <c r="AN93" s="383">
        <f>(IF(DASHBOARD!$J$2=AN7,DASHBOARD!$T$439,IF(DASHBOARD!$J$2=0,0,AN93)))</f>
        <v/>
      </c>
      <c r="AO93" s="383">
        <f>(IF(DASHBOARD!$J$2=AO7,DASHBOARD!$T$439,IF(DASHBOARD!$J$2=0,0,AO93)))</f>
        <v/>
      </c>
      <c r="AP93" s="383">
        <f>(IF(DASHBOARD!$J$2=AP7,DASHBOARD!$T$439,IF(DASHBOARD!$J$2=0,0,AP93)))</f>
        <v/>
      </c>
      <c r="AQ93" s="383">
        <f>(IF(DASHBOARD!$J$2=AQ7,DASHBOARD!$T$439,IF(DASHBOARD!$J$2=0,0,AQ93)))</f>
        <v/>
      </c>
      <c r="AR93" s="383">
        <f>(IF(DASHBOARD!$J$2=AR7,DASHBOARD!$T$439,IF(DASHBOARD!$J$2=0,0,AR93)))</f>
        <v/>
      </c>
      <c r="AS93" s="383">
        <f>(IF(DASHBOARD!$J$2=AS7,DASHBOARD!$T$439,IF(DASHBOARD!$J$2=0,0,AS93)))</f>
        <v/>
      </c>
      <c r="AT93" s="383">
        <f>(IF(DASHBOARD!$J$2=AT7,DASHBOARD!$T$439,IF(DASHBOARD!$J$2=0,0,AT93)))</f>
        <v/>
      </c>
      <c r="AU93" s="383">
        <f>(IF(DASHBOARD!$J$2=AU7,DASHBOARD!$T$439,IF(DASHBOARD!$J$2=0,0,AU93)))</f>
        <v/>
      </c>
      <c r="AV93" s="383">
        <f>(IF(DASHBOARD!$J$2=AV7,DASHBOARD!$T$439,IF(DASHBOARD!$J$2=0,0,AV93)))</f>
        <v/>
      </c>
      <c r="AW93" s="383">
        <f>(IF(DASHBOARD!$J$2=AW7,DASHBOARD!$T$439,IF(DASHBOARD!$J$2=0,0,AW93)))</f>
        <v/>
      </c>
      <c r="AX93" s="383">
        <f>(IF(DASHBOARD!$J$2=AX7,DASHBOARD!$T$439,IF(DASHBOARD!$J$2=0,0,AX93)))</f>
        <v/>
      </c>
      <c r="AY93" s="383">
        <f>(IF(DASHBOARD!$J$2=AY7,DASHBOARD!$T$439,IF(DASHBOARD!$J$2=0,0,AY93)))</f>
        <v/>
      </c>
      <c r="AZ93" s="383">
        <f>(IF(DASHBOARD!$J$2=AZ7,DASHBOARD!$T$439,IF(DASHBOARD!$J$2=0,0,AZ93)))</f>
        <v/>
      </c>
      <c r="BA93" s="383">
        <f>(IF(DASHBOARD!$J$2=BA7,DASHBOARD!$T$439,IF(DASHBOARD!$J$2=0,0,BA93)))</f>
        <v/>
      </c>
      <c r="BB93" s="384">
        <f>IF(SUM(F93:BA93)&lt;&gt;0,AVERAGEIF(F93:BA93,"&gt;0",F93:BA93),0)</f>
        <v/>
      </c>
      <c r="BC93" s="147" t="n"/>
      <c r="BD93" s="385">
        <f>MAXA(F93:BA93)</f>
        <v/>
      </c>
      <c r="BE93" s="1461">
        <f>IF(BD93&lt;&gt;0,VLOOKUP(BD93,$F$10:$BA$10,MATCH(BD93,F93:BA93,0)),"")</f>
        <v/>
      </c>
      <c r="BF93" s="385">
        <f t="array" ref="BF93">MIN(IF(F93:BA93&gt;0,F93:BA93))</f>
        <v/>
      </c>
      <c r="BG93" s="1461">
        <f>IF(BF93&lt;&gt;0,VLOOKUP(BF93,$F$10:$BA$10,MATCH($BF93,$F93:$BA93,0)),"")</f>
        <v/>
      </c>
      <c r="BI93" s="1368">
        <f>HLOOKUP($BI$9,$S$10:$AI$444,1+$BL93,TRUE)</f>
        <v/>
      </c>
      <c r="BJ93" s="1369">
        <f>HLOOKUP($BJ$9,$AJ$10:$AW$444,1+$BL93,TRUE)</f>
        <v/>
      </c>
      <c r="BK93" s="151" t="n"/>
      <c r="BL93" s="387" t="n">
        <v>82</v>
      </c>
      <c r="BM93" s="399" t="n"/>
    </row>
    <row r="94" ht="20.25" customHeight="1" s="18" thickBot="1" thickTop="1">
      <c r="B94" s="1370" t="n"/>
      <c r="C94" s="1410" t="n"/>
      <c r="D94" s="1462" t="n"/>
      <c r="E94" s="402" t="inlineStr">
        <is>
          <t xml:space="preserve">Tallasa # 1, 150 </t>
        </is>
      </c>
      <c r="F94" s="383">
        <f>(IF(DASHBOARD!$J$2=F7,DASHBOARD!$T$432,IF(DASHBOARD!$J$2=0,0,F94)))</f>
        <v/>
      </c>
      <c r="G94" s="383">
        <f>(IF(DASHBOARD!$J$2=G7,DASHBOARD!$T$432,IF(DASHBOARD!$J$2=0,0,G94)))</f>
        <v/>
      </c>
      <c r="H94" s="383">
        <f>(IF(DASHBOARD!$J$2=H7,DASHBOARD!$T$432,IF(DASHBOARD!$J$2=0,0,H94)))</f>
        <v/>
      </c>
      <c r="I94" s="383">
        <f>(IF(DASHBOARD!$J$2=I7,DASHBOARD!$T$432,IF(DASHBOARD!$J$2=0,0,I94)))</f>
        <v/>
      </c>
      <c r="J94" s="383">
        <f>(IF(DASHBOARD!$J$2=J7,DASHBOARD!$T$432,IF(DASHBOARD!$J$2=0,0,J94)))</f>
        <v/>
      </c>
      <c r="K94" s="383">
        <f>(IF(DASHBOARD!$J$2=K7,DASHBOARD!$T$432,IF(DASHBOARD!$J$2=0,0,K94)))</f>
        <v/>
      </c>
      <c r="L94" s="383">
        <f>(IF(DASHBOARD!$J$2=L7,DASHBOARD!$T$432,IF(DASHBOARD!$J$2=0,0,L94)))</f>
        <v/>
      </c>
      <c r="M94" s="383">
        <f>(IF(DASHBOARD!$J$2=M7,DASHBOARD!$T$432,IF(DASHBOARD!$J$2=0,0,M94)))</f>
        <v/>
      </c>
      <c r="N94" s="383">
        <f>(IF(DASHBOARD!$J$2=N7,DASHBOARD!$T$432,IF(DASHBOARD!$J$2=0,0,N94)))</f>
        <v/>
      </c>
      <c r="O94" s="383">
        <f>(IF(DASHBOARD!$J$2=O7,DASHBOARD!$T$432,IF(DASHBOARD!$J$2=0,0,O94)))</f>
        <v/>
      </c>
      <c r="P94" s="383">
        <f>(IF(DASHBOARD!$J$2=P7,DASHBOARD!$T$432,IF(DASHBOARD!$J$2=0,0,P94)))</f>
        <v/>
      </c>
      <c r="Q94" s="383">
        <f>(IF(DASHBOARD!$J$2=Q7,DASHBOARD!$T$432,IF(DASHBOARD!$J$2=0,0,Q94)))</f>
        <v/>
      </c>
      <c r="R94" s="383">
        <f>(IF(DASHBOARD!$J$2=R7,DASHBOARD!$T$432,IF(DASHBOARD!$J$2=0,0,R94)))</f>
        <v/>
      </c>
      <c r="S94" s="383">
        <f>(IF(DASHBOARD!$J$2=S7,DASHBOARD!$T$432,IF(DASHBOARD!$J$2=0,0,S94)))</f>
        <v/>
      </c>
      <c r="T94" s="383">
        <f>(IF(DASHBOARD!$J$2=T7,DASHBOARD!$T$432,IF(DASHBOARD!$J$2=0,0,T94)))</f>
        <v/>
      </c>
      <c r="U94" s="383">
        <f>(IF(DASHBOARD!$J$2=U7,DASHBOARD!$T$432,IF(DASHBOARD!$J$2=0,0,U94)))</f>
        <v/>
      </c>
      <c r="V94" s="383">
        <f>(IF(DASHBOARD!$J$2=V7,DASHBOARD!$T$432,IF(DASHBOARD!$J$2=0,0,V94)))</f>
        <v/>
      </c>
      <c r="W94" s="383">
        <f>(IF(DASHBOARD!$J$2=W7,DASHBOARD!$T$432,IF(DASHBOARD!$J$2=0,0,W94)))</f>
        <v/>
      </c>
      <c r="X94" s="383">
        <f>(IF(DASHBOARD!$J$2=X7,DASHBOARD!$T$432,IF(DASHBOARD!$J$2=0,0,X94)))</f>
        <v/>
      </c>
      <c r="Y94" s="383">
        <f>(IF(DASHBOARD!$J$2=Y7,DASHBOARD!$T$432,IF(DASHBOARD!$J$2=0,0,Y94)))</f>
        <v/>
      </c>
      <c r="Z94" s="383">
        <f>(IF(DASHBOARD!$J$2=Z7,DASHBOARD!$T$432,IF(DASHBOARD!$J$2=0,0,Z94)))</f>
        <v/>
      </c>
      <c r="AA94" s="383">
        <f>(IF(DASHBOARD!$J$2=AA7,DASHBOARD!$T$432,IF(DASHBOARD!$J$2=0,0,AA94)))</f>
        <v/>
      </c>
      <c r="AB94" s="383">
        <f>(IF(DASHBOARD!$J$2=AB7,DASHBOARD!$T$432,IF(DASHBOARD!$J$2=0,0,AB94)))</f>
        <v/>
      </c>
      <c r="AC94" s="383">
        <f>(IF(DASHBOARD!$J$2=AC7,DASHBOARD!$T$432,IF(DASHBOARD!$J$2=0,0,AC94)))</f>
        <v/>
      </c>
      <c r="AD94" s="383">
        <f>(IF(DASHBOARD!$J$2=AD7,DASHBOARD!$T$432,IF(DASHBOARD!$J$2=0,0,AD94)))</f>
        <v/>
      </c>
      <c r="AE94" s="383">
        <f>(IF(DASHBOARD!$J$2=AE7,DASHBOARD!$T$432,IF(DASHBOARD!$J$2=0,0,AE94)))</f>
        <v/>
      </c>
      <c r="AF94" s="383">
        <f>(IF(DASHBOARD!$J$2=AF7,DASHBOARD!$T$432,IF(DASHBOARD!$J$2=0,0,AF94)))</f>
        <v/>
      </c>
      <c r="AG94" s="383">
        <f>(IF(DASHBOARD!$J$2=AG7,DASHBOARD!$T$432,IF(DASHBOARD!$J$2=0,0,AG94)))</f>
        <v/>
      </c>
      <c r="AH94" s="383">
        <f>(IF(DASHBOARD!$J$2=AH7,DASHBOARD!$T$432,IF(DASHBOARD!$J$2=0,0,AH94)))</f>
        <v/>
      </c>
      <c r="AI94" s="383">
        <f>(IF(DASHBOARD!$J$2=AI7,DASHBOARD!$T$432,IF(DASHBOARD!$J$2=0,0,AI94)))</f>
        <v/>
      </c>
      <c r="AJ94" s="383">
        <f>(IF(DASHBOARD!$J$2=AJ7,DASHBOARD!$T$432,IF(DASHBOARD!$J$2=0,0,AJ94)))</f>
        <v/>
      </c>
      <c r="AK94" s="383">
        <f>(IF(DASHBOARD!$J$2=AK7,DASHBOARD!$T$432,IF(DASHBOARD!$J$2=0,0,AK94)))</f>
        <v/>
      </c>
      <c r="AL94" s="383">
        <f>(IF(DASHBOARD!$J$2=AL7,DASHBOARD!$T$432,IF(DASHBOARD!$J$2=0,0,AL94)))</f>
        <v/>
      </c>
      <c r="AM94" s="383">
        <f>(IF(DASHBOARD!$J$2=AM7,DASHBOARD!$T$432,IF(DASHBOARD!$J$2=0,0,AM94)))</f>
        <v/>
      </c>
      <c r="AN94" s="383">
        <f>(IF(DASHBOARD!$J$2=AN7,DASHBOARD!$T$432,IF(DASHBOARD!$J$2=0,0,AN94)))</f>
        <v/>
      </c>
      <c r="AO94" s="383">
        <f>(IF(DASHBOARD!$J$2=AO7,DASHBOARD!$T$432,IF(DASHBOARD!$J$2=0,0,AO94)))</f>
        <v/>
      </c>
      <c r="AP94" s="383">
        <f>(IF(DASHBOARD!$J$2=AP7,DASHBOARD!$T$432,IF(DASHBOARD!$J$2=0,0,AP94)))</f>
        <v/>
      </c>
      <c r="AQ94" s="383">
        <f>(IF(DASHBOARD!$J$2=AQ7,DASHBOARD!$T$432,IF(DASHBOARD!$J$2=0,0,AQ94)))</f>
        <v/>
      </c>
      <c r="AR94" s="383">
        <f>(IF(DASHBOARD!$J$2=AR7,DASHBOARD!$T$432,IF(DASHBOARD!$J$2=0,0,AR94)))</f>
        <v/>
      </c>
      <c r="AS94" s="383">
        <f>(IF(DASHBOARD!$J$2=AS7,DASHBOARD!$T$432,IF(DASHBOARD!$J$2=0,0,AS94)))</f>
        <v/>
      </c>
      <c r="AT94" s="383">
        <f>(IF(DASHBOARD!$J$2=AT7,DASHBOARD!$T$432,IF(DASHBOARD!$J$2=0,0,AT94)))</f>
        <v/>
      </c>
      <c r="AU94" s="383">
        <f>(IF(DASHBOARD!$J$2=AU7,DASHBOARD!$T$432,IF(DASHBOARD!$J$2=0,0,AU94)))</f>
        <v/>
      </c>
      <c r="AV94" s="383">
        <f>(IF(DASHBOARD!$J$2=AV7,DASHBOARD!$T$432,IF(DASHBOARD!$J$2=0,0,AV94)))</f>
        <v/>
      </c>
      <c r="AW94" s="383">
        <f>(IF(DASHBOARD!$J$2=AW7,DASHBOARD!$T$432,IF(DASHBOARD!$J$2=0,0,AW94)))</f>
        <v/>
      </c>
      <c r="AX94" s="383">
        <f>(IF(DASHBOARD!$J$2=AX7,DASHBOARD!$T$432,IF(DASHBOARD!$J$2=0,0,AX94)))</f>
        <v/>
      </c>
      <c r="AY94" s="383">
        <f>(IF(DASHBOARD!$J$2=AY7,DASHBOARD!$T$432,IF(DASHBOARD!$J$2=0,0,AY94)))</f>
        <v/>
      </c>
      <c r="AZ94" s="383">
        <f>(IF(DASHBOARD!$J$2=AZ7,DASHBOARD!$T$432,IF(DASHBOARD!$J$2=0,0,AZ94)))</f>
        <v/>
      </c>
      <c r="BA94" s="383">
        <f>(IF(DASHBOARD!$J$2=BA7,DASHBOARD!$T$432,IF(DASHBOARD!$J$2=0,0,BA94)))</f>
        <v/>
      </c>
      <c r="BB94" s="384">
        <f>IF(SUM(F94:BA94)&lt;&gt;0,AVERAGEIF(F94:BA94,"&gt;0",F94:BA94),0)</f>
        <v/>
      </c>
      <c r="BC94" s="147" t="n"/>
      <c r="BD94" s="385">
        <f>MAXA(F94:BA94)</f>
        <v/>
      </c>
      <c r="BE94" s="1461">
        <f>IF(BD94&lt;&gt;0,VLOOKUP(BD94,$F$10:$BA$10,MATCH(BD94,F94:BA94,0)),"")</f>
        <v/>
      </c>
      <c r="BF94" s="385">
        <f t="array" ref="BF94">MIN(IF(F94:BA94&gt;0,F94:BA94))</f>
        <v/>
      </c>
      <c r="BG94" s="1461">
        <f>IF(BF94&lt;&gt;0,VLOOKUP(BF94,$F$10:$BA$10,MATCH($BF94,$F94:$BA94,0)),"")</f>
        <v/>
      </c>
      <c r="BI94" s="1368">
        <f>HLOOKUP($BI$9,$S$10:$AI$444,1+$BL94,TRUE)</f>
        <v/>
      </c>
      <c r="BJ94" s="1369">
        <f>HLOOKUP($BJ$9,$AJ$10:$AW$444,1+$BL94,TRUE)</f>
        <v/>
      </c>
      <c r="BK94" s="151" t="n"/>
      <c r="BL94" s="387" t="n">
        <v>83</v>
      </c>
      <c r="BM94" s="399" t="n"/>
    </row>
    <row r="95" ht="20.25" customHeight="1" s="18" thickBot="1" thickTop="1">
      <c r="B95" s="1370" t="n"/>
      <c r="C95" s="1410" t="n"/>
      <c r="D95" s="1462" t="n"/>
      <c r="E95" s="402" t="inlineStr">
        <is>
          <t xml:space="preserve">Tallasa # 2, 150 </t>
        </is>
      </c>
      <c r="F95" s="383">
        <f>(IF(DASHBOARD!$J$2=F7,DASHBOARD!$T$433,IF(DASHBOARD!$J$2=0,0,F95)))</f>
        <v/>
      </c>
      <c r="G95" s="383">
        <f>(IF(DASHBOARD!$J$2=G7,DASHBOARD!$T$433,IF(DASHBOARD!$J$2=0,0,G95)))</f>
        <v/>
      </c>
      <c r="H95" s="383">
        <f>(IF(DASHBOARD!$J$2=H7,DASHBOARD!$T$433,IF(DASHBOARD!$J$2=0,0,H95)))</f>
        <v/>
      </c>
      <c r="I95" s="383">
        <f>(IF(DASHBOARD!$J$2=I7,DASHBOARD!$T$433,IF(DASHBOARD!$J$2=0,0,I95)))</f>
        <v/>
      </c>
      <c r="J95" s="383">
        <f>(IF(DASHBOARD!$J$2=J7,DASHBOARD!$T$433,IF(DASHBOARD!$J$2=0,0,J95)))</f>
        <v/>
      </c>
      <c r="K95" s="383">
        <f>(IF(DASHBOARD!$J$2=K7,DASHBOARD!$T$433,IF(DASHBOARD!$J$2=0,0,K95)))</f>
        <v/>
      </c>
      <c r="L95" s="383">
        <f>(IF(DASHBOARD!$J$2=L7,DASHBOARD!$T$433,IF(DASHBOARD!$J$2=0,0,L95)))</f>
        <v/>
      </c>
      <c r="M95" s="383">
        <f>(IF(DASHBOARD!$J$2=M7,DASHBOARD!$T$433,IF(DASHBOARD!$J$2=0,0,M95)))</f>
        <v/>
      </c>
      <c r="N95" s="383">
        <f>(IF(DASHBOARD!$J$2=N7,DASHBOARD!$T$433,IF(DASHBOARD!$J$2=0,0,N95)))</f>
        <v/>
      </c>
      <c r="O95" s="383">
        <f>(IF(DASHBOARD!$J$2=O7,DASHBOARD!$T$433,IF(DASHBOARD!$J$2=0,0,O95)))</f>
        <v/>
      </c>
      <c r="P95" s="383">
        <f>(IF(DASHBOARD!$J$2=P7,DASHBOARD!$T$433,IF(DASHBOARD!$J$2=0,0,P95)))</f>
        <v/>
      </c>
      <c r="Q95" s="383">
        <f>(IF(DASHBOARD!$J$2=Q7,DASHBOARD!$T$433,IF(DASHBOARD!$J$2=0,0,Q95)))</f>
        <v/>
      </c>
      <c r="R95" s="383">
        <f>(IF(DASHBOARD!$J$2=R7,DASHBOARD!$T$433,IF(DASHBOARD!$J$2=0,0,R95)))</f>
        <v/>
      </c>
      <c r="S95" s="383">
        <f>(IF(DASHBOARD!$J$2=S7,DASHBOARD!$T$433,IF(DASHBOARD!$J$2=0,0,S95)))</f>
        <v/>
      </c>
      <c r="T95" s="383">
        <f>(IF(DASHBOARD!$J$2=T7,DASHBOARD!$T$433,IF(DASHBOARD!$J$2=0,0,T95)))</f>
        <v/>
      </c>
      <c r="U95" s="383">
        <f>(IF(DASHBOARD!$J$2=U7,DASHBOARD!$T$433,IF(DASHBOARD!$J$2=0,0,U95)))</f>
        <v/>
      </c>
      <c r="V95" s="383">
        <f>(IF(DASHBOARD!$J$2=V7,DASHBOARD!$T$433,IF(DASHBOARD!$J$2=0,0,V95)))</f>
        <v/>
      </c>
      <c r="W95" s="383">
        <f>(IF(DASHBOARD!$J$2=W7,DASHBOARD!$T$433,IF(DASHBOARD!$J$2=0,0,W95)))</f>
        <v/>
      </c>
      <c r="X95" s="383">
        <f>(IF(DASHBOARD!$J$2=X7,DASHBOARD!$T$433,IF(DASHBOARD!$J$2=0,0,X95)))</f>
        <v/>
      </c>
      <c r="Y95" s="383">
        <f>(IF(DASHBOARD!$J$2=Y7,DASHBOARD!$T$433,IF(DASHBOARD!$J$2=0,0,Y95)))</f>
        <v/>
      </c>
      <c r="Z95" s="383">
        <f>(IF(DASHBOARD!$J$2=Z7,DASHBOARD!$T$433,IF(DASHBOARD!$J$2=0,0,Z95)))</f>
        <v/>
      </c>
      <c r="AA95" s="383">
        <f>(IF(DASHBOARD!$J$2=AA7,DASHBOARD!$T$433,IF(DASHBOARD!$J$2=0,0,AA95)))</f>
        <v/>
      </c>
      <c r="AB95" s="383">
        <f>(IF(DASHBOARD!$J$2=AB7,DASHBOARD!$T$433,IF(DASHBOARD!$J$2=0,0,AB95)))</f>
        <v/>
      </c>
      <c r="AC95" s="383">
        <f>(IF(DASHBOARD!$J$2=AC7,DASHBOARD!$T$433,IF(DASHBOARD!$J$2=0,0,AC95)))</f>
        <v/>
      </c>
      <c r="AD95" s="383">
        <f>(IF(DASHBOARD!$J$2=AD7,DASHBOARD!$T$433,IF(DASHBOARD!$J$2=0,0,AD95)))</f>
        <v/>
      </c>
      <c r="AE95" s="383">
        <f>(IF(DASHBOARD!$J$2=AE7,DASHBOARD!$T$433,IF(DASHBOARD!$J$2=0,0,AE95)))</f>
        <v/>
      </c>
      <c r="AF95" s="383">
        <f>(IF(DASHBOARD!$J$2=AF7,DASHBOARD!$T$433,IF(DASHBOARD!$J$2=0,0,AF95)))</f>
        <v/>
      </c>
      <c r="AG95" s="383">
        <f>(IF(DASHBOARD!$J$2=AG7,DASHBOARD!$T$433,IF(DASHBOARD!$J$2=0,0,AG95)))</f>
        <v/>
      </c>
      <c r="AH95" s="383">
        <f>(IF(DASHBOARD!$J$2=AH7,DASHBOARD!$T$433,IF(DASHBOARD!$J$2=0,0,AH95)))</f>
        <v/>
      </c>
      <c r="AI95" s="383">
        <f>(IF(DASHBOARD!$J$2=AI7,DASHBOARD!$T$433,IF(DASHBOARD!$J$2=0,0,AI95)))</f>
        <v/>
      </c>
      <c r="AJ95" s="383">
        <f>(IF(DASHBOARD!$J$2=AJ7,DASHBOARD!$T$433,IF(DASHBOARD!$J$2=0,0,AJ95)))</f>
        <v/>
      </c>
      <c r="AK95" s="383">
        <f>(IF(DASHBOARD!$J$2=AK7,DASHBOARD!$T$433,IF(DASHBOARD!$J$2=0,0,AK95)))</f>
        <v/>
      </c>
      <c r="AL95" s="383">
        <f>(IF(DASHBOARD!$J$2=AL7,DASHBOARD!$T$433,IF(DASHBOARD!$J$2=0,0,AL95)))</f>
        <v/>
      </c>
      <c r="AM95" s="383">
        <f>(IF(DASHBOARD!$J$2=AM7,DASHBOARD!$T$433,IF(DASHBOARD!$J$2=0,0,AM95)))</f>
        <v/>
      </c>
      <c r="AN95" s="383">
        <f>(IF(DASHBOARD!$J$2=AN7,DASHBOARD!$T$433,IF(DASHBOARD!$J$2=0,0,AN95)))</f>
        <v/>
      </c>
      <c r="AO95" s="383">
        <f>(IF(DASHBOARD!$J$2=AO7,DASHBOARD!$T$433,IF(DASHBOARD!$J$2=0,0,AO95)))</f>
        <v/>
      </c>
      <c r="AP95" s="383">
        <f>(IF(DASHBOARD!$J$2=AP7,DASHBOARD!$T$433,IF(DASHBOARD!$J$2=0,0,AP95)))</f>
        <v/>
      </c>
      <c r="AQ95" s="383">
        <f>(IF(DASHBOARD!$J$2=AQ7,DASHBOARD!$T$433,IF(DASHBOARD!$J$2=0,0,AQ95)))</f>
        <v/>
      </c>
      <c r="AR95" s="383">
        <f>(IF(DASHBOARD!$J$2=AR7,DASHBOARD!$T$433,IF(DASHBOARD!$J$2=0,0,AR95)))</f>
        <v/>
      </c>
      <c r="AS95" s="383">
        <f>(IF(DASHBOARD!$J$2=AS7,DASHBOARD!$T$433,IF(DASHBOARD!$J$2=0,0,AS95)))</f>
        <v/>
      </c>
      <c r="AT95" s="383">
        <f>(IF(DASHBOARD!$J$2=AT7,DASHBOARD!$T$433,IF(DASHBOARD!$J$2=0,0,AT95)))</f>
        <v/>
      </c>
      <c r="AU95" s="383">
        <f>(IF(DASHBOARD!$J$2=AU7,DASHBOARD!$T$433,IF(DASHBOARD!$J$2=0,0,AU95)))</f>
        <v/>
      </c>
      <c r="AV95" s="383">
        <f>(IF(DASHBOARD!$J$2=AV7,DASHBOARD!$T$433,IF(DASHBOARD!$J$2=0,0,AV95)))</f>
        <v/>
      </c>
      <c r="AW95" s="383">
        <f>(IF(DASHBOARD!$J$2=AW7,DASHBOARD!$T$433,IF(DASHBOARD!$J$2=0,0,AW95)))</f>
        <v/>
      </c>
      <c r="AX95" s="383">
        <f>(IF(DASHBOARD!$J$2=AX7,DASHBOARD!$T$433,IF(DASHBOARD!$J$2=0,0,AX95)))</f>
        <v/>
      </c>
      <c r="AY95" s="383">
        <f>(IF(DASHBOARD!$J$2=AY7,DASHBOARD!$T$433,IF(DASHBOARD!$J$2=0,0,AY95)))</f>
        <v/>
      </c>
      <c r="AZ95" s="383">
        <f>(IF(DASHBOARD!$J$2=AZ7,DASHBOARD!$T$433,IF(DASHBOARD!$J$2=0,0,AZ95)))</f>
        <v/>
      </c>
      <c r="BA95" s="383">
        <f>(IF(DASHBOARD!$J$2=BA7,DASHBOARD!$T$433,IF(DASHBOARD!$J$2=0,0,BA95)))</f>
        <v/>
      </c>
      <c r="BB95" s="384">
        <f>IF(SUM(F95:BA95)&lt;&gt;0,AVERAGEIF(F95:BA95,"&gt;0",F95:BA95),0)</f>
        <v/>
      </c>
      <c r="BC95" s="147" t="n"/>
      <c r="BD95" s="385">
        <f>MAXA(F95:BA95)</f>
        <v/>
      </c>
      <c r="BE95" s="1461">
        <f>IF(BD95&lt;&gt;0,VLOOKUP(BD95,$F$10:$BA$10,MATCH(BD95,F95:BA95,0)),"")</f>
        <v/>
      </c>
      <c r="BF95" s="385">
        <f t="array" ref="BF95">MIN(IF(F95:BA95&gt;0,F95:BA95))</f>
        <v/>
      </c>
      <c r="BG95" s="1461">
        <f>IF(BF95&lt;&gt;0,VLOOKUP(BF95,$F$10:$BA$10,MATCH($BF95,$F95:$BA95,0)),"")</f>
        <v/>
      </c>
      <c r="BI95" s="1368">
        <f>HLOOKUP($BI$9,$S$10:$AI$444,1+$BL95,TRUE)</f>
        <v/>
      </c>
      <c r="BJ95" s="1369">
        <f>HLOOKUP($BJ$9,$AJ$10:$AW$444,1+$BL95,TRUE)</f>
        <v/>
      </c>
      <c r="BK95" s="151" t="n"/>
      <c r="BL95" s="387" t="n">
        <v>84</v>
      </c>
      <c r="BM95" s="399" t="n"/>
    </row>
    <row r="96" ht="20.25" customHeight="1" s="18" thickBot="1" thickTop="1">
      <c r="B96" s="1370" t="n"/>
      <c r="C96" s="1410" t="n"/>
      <c r="D96" s="1462" t="n"/>
      <c r="E96" s="402" t="inlineStr">
        <is>
          <t>Bolangi # 1, 150</t>
        </is>
      </c>
      <c r="F96" s="383">
        <f>(IF(DASHBOARD!$J$2=F7,DASHBOARD!$T$434,IF(DASHBOARD!$J$2=0,0,F96)))</f>
        <v/>
      </c>
      <c r="G96" s="383">
        <f>(IF(DASHBOARD!$J$2=G7,DASHBOARD!$T$434,IF(DASHBOARD!$J$2=0,0,G96)))</f>
        <v/>
      </c>
      <c r="H96" s="383">
        <f>(IF(DASHBOARD!$J$2=H7,DASHBOARD!$T$434,IF(DASHBOARD!$J$2=0,0,H96)))</f>
        <v/>
      </c>
      <c r="I96" s="383">
        <f>(IF(DASHBOARD!$J$2=I7,DASHBOARD!$T$434,IF(DASHBOARD!$J$2=0,0,I96)))</f>
        <v/>
      </c>
      <c r="J96" s="383">
        <f>(IF(DASHBOARD!$J$2=J7,DASHBOARD!$T$434,IF(DASHBOARD!$J$2=0,0,J96)))</f>
        <v/>
      </c>
      <c r="K96" s="383">
        <f>(IF(DASHBOARD!$J$2=K7,DASHBOARD!$T$434,IF(DASHBOARD!$J$2=0,0,K96)))</f>
        <v/>
      </c>
      <c r="L96" s="383">
        <f>(IF(DASHBOARD!$J$2=L7,DASHBOARD!$T$434,IF(DASHBOARD!$J$2=0,0,L96)))</f>
        <v/>
      </c>
      <c r="M96" s="383">
        <f>(IF(DASHBOARD!$J$2=M7,DASHBOARD!$T$434,IF(DASHBOARD!$J$2=0,0,M96)))</f>
        <v/>
      </c>
      <c r="N96" s="383">
        <f>(IF(DASHBOARD!$J$2=N7,DASHBOARD!$T$434,IF(DASHBOARD!$J$2=0,0,N96)))</f>
        <v/>
      </c>
      <c r="O96" s="383">
        <f>(IF(DASHBOARD!$J$2=O7,DASHBOARD!$T$434,IF(DASHBOARD!$J$2=0,0,O96)))</f>
        <v/>
      </c>
      <c r="P96" s="383">
        <f>(IF(DASHBOARD!$J$2=P7,DASHBOARD!$T$434,IF(DASHBOARD!$J$2=0,0,P96)))</f>
        <v/>
      </c>
      <c r="Q96" s="383">
        <f>(IF(DASHBOARD!$J$2=Q7,DASHBOARD!$T$434,IF(DASHBOARD!$J$2=0,0,Q96)))</f>
        <v/>
      </c>
      <c r="R96" s="383">
        <f>(IF(DASHBOARD!$J$2=R7,DASHBOARD!$T$434,IF(DASHBOARD!$J$2=0,0,R96)))</f>
        <v/>
      </c>
      <c r="S96" s="383">
        <f>(IF(DASHBOARD!$J$2=S7,DASHBOARD!$T$434,IF(DASHBOARD!$J$2=0,0,S96)))</f>
        <v/>
      </c>
      <c r="T96" s="383">
        <f>(IF(DASHBOARD!$J$2=T7,DASHBOARD!$T$434,IF(DASHBOARD!$J$2=0,0,T96)))</f>
        <v/>
      </c>
      <c r="U96" s="383">
        <f>(IF(DASHBOARD!$J$2=U7,DASHBOARD!$T$434,IF(DASHBOARD!$J$2=0,0,U96)))</f>
        <v/>
      </c>
      <c r="V96" s="383">
        <f>(IF(DASHBOARD!$J$2=V7,DASHBOARD!$T$434,IF(DASHBOARD!$J$2=0,0,V96)))</f>
        <v/>
      </c>
      <c r="W96" s="383">
        <f>(IF(DASHBOARD!$J$2=W7,DASHBOARD!$T$434,IF(DASHBOARD!$J$2=0,0,W96)))</f>
        <v/>
      </c>
      <c r="X96" s="383">
        <f>(IF(DASHBOARD!$J$2=X7,DASHBOARD!$T$434,IF(DASHBOARD!$J$2=0,0,X96)))</f>
        <v/>
      </c>
      <c r="Y96" s="383">
        <f>(IF(DASHBOARD!$J$2=Y7,DASHBOARD!$T$434,IF(DASHBOARD!$J$2=0,0,Y96)))</f>
        <v/>
      </c>
      <c r="Z96" s="383">
        <f>(IF(DASHBOARD!$J$2=Z7,DASHBOARD!$T$434,IF(DASHBOARD!$J$2=0,0,Z96)))</f>
        <v/>
      </c>
      <c r="AA96" s="383">
        <f>(IF(DASHBOARD!$J$2=AA7,DASHBOARD!$T$434,IF(DASHBOARD!$J$2=0,0,AA96)))</f>
        <v/>
      </c>
      <c r="AB96" s="383">
        <f>(IF(DASHBOARD!$J$2=AB7,DASHBOARD!$T$434,IF(DASHBOARD!$J$2=0,0,AB96)))</f>
        <v/>
      </c>
      <c r="AC96" s="383">
        <f>(IF(DASHBOARD!$J$2=AC7,DASHBOARD!$T$434,IF(DASHBOARD!$J$2=0,0,AC96)))</f>
        <v/>
      </c>
      <c r="AD96" s="383">
        <f>(IF(DASHBOARD!$J$2=AD7,DASHBOARD!$T$434,IF(DASHBOARD!$J$2=0,0,AD96)))</f>
        <v/>
      </c>
      <c r="AE96" s="383">
        <f>(IF(DASHBOARD!$J$2=AE7,DASHBOARD!$T$434,IF(DASHBOARD!$J$2=0,0,AE96)))</f>
        <v/>
      </c>
      <c r="AF96" s="383">
        <f>(IF(DASHBOARD!$J$2=AF7,DASHBOARD!$T$434,IF(DASHBOARD!$J$2=0,0,AF96)))</f>
        <v/>
      </c>
      <c r="AG96" s="383">
        <f>(IF(DASHBOARD!$J$2=AG7,DASHBOARD!$T$434,IF(DASHBOARD!$J$2=0,0,AG96)))</f>
        <v/>
      </c>
      <c r="AH96" s="383">
        <f>(IF(DASHBOARD!$J$2=AH7,DASHBOARD!$T$434,IF(DASHBOARD!$J$2=0,0,AH96)))</f>
        <v/>
      </c>
      <c r="AI96" s="383">
        <f>(IF(DASHBOARD!$J$2=AI7,DASHBOARD!$T$434,IF(DASHBOARD!$J$2=0,0,AI96)))</f>
        <v/>
      </c>
      <c r="AJ96" s="383">
        <f>(IF(DASHBOARD!$J$2=AJ7,DASHBOARD!$T$434,IF(DASHBOARD!$J$2=0,0,AJ96)))</f>
        <v/>
      </c>
      <c r="AK96" s="383">
        <f>(IF(DASHBOARD!$J$2=AK7,DASHBOARD!$T$434,IF(DASHBOARD!$J$2=0,0,AK96)))</f>
        <v/>
      </c>
      <c r="AL96" s="383">
        <f>(IF(DASHBOARD!$J$2=AL7,DASHBOARD!$T$434,IF(DASHBOARD!$J$2=0,0,AL96)))</f>
        <v/>
      </c>
      <c r="AM96" s="383">
        <f>(IF(DASHBOARD!$J$2=AM7,DASHBOARD!$T$434,IF(DASHBOARD!$J$2=0,0,AM96)))</f>
        <v/>
      </c>
      <c r="AN96" s="383">
        <f>(IF(DASHBOARD!$J$2=AN7,DASHBOARD!$T$434,IF(DASHBOARD!$J$2=0,0,AN96)))</f>
        <v/>
      </c>
      <c r="AO96" s="383">
        <f>(IF(DASHBOARD!$J$2=AO7,DASHBOARD!$T$434,IF(DASHBOARD!$J$2=0,0,AO96)))</f>
        <v/>
      </c>
      <c r="AP96" s="383">
        <f>(IF(DASHBOARD!$J$2=AP7,DASHBOARD!$T$434,IF(DASHBOARD!$J$2=0,0,AP96)))</f>
        <v/>
      </c>
      <c r="AQ96" s="383">
        <f>(IF(DASHBOARD!$J$2=AQ7,DASHBOARD!$T$434,IF(DASHBOARD!$J$2=0,0,AQ96)))</f>
        <v/>
      </c>
      <c r="AR96" s="383">
        <f>(IF(DASHBOARD!$J$2=AR7,DASHBOARD!$T$434,IF(DASHBOARD!$J$2=0,0,AR96)))</f>
        <v/>
      </c>
      <c r="AS96" s="383">
        <f>(IF(DASHBOARD!$J$2=AS7,DASHBOARD!$T$434,IF(DASHBOARD!$J$2=0,0,AS96)))</f>
        <v/>
      </c>
      <c r="AT96" s="383">
        <f>(IF(DASHBOARD!$J$2=AT7,DASHBOARD!$T$434,IF(DASHBOARD!$J$2=0,0,AT96)))</f>
        <v/>
      </c>
      <c r="AU96" s="383">
        <f>(IF(DASHBOARD!$J$2=AU7,DASHBOARD!$T$434,IF(DASHBOARD!$J$2=0,0,AU96)))</f>
        <v/>
      </c>
      <c r="AV96" s="383">
        <f>(IF(DASHBOARD!$J$2=AV7,DASHBOARD!$T$434,IF(DASHBOARD!$J$2=0,0,AV96)))</f>
        <v/>
      </c>
      <c r="AW96" s="383">
        <f>(IF(DASHBOARD!$J$2=AW7,DASHBOARD!$T$434,IF(DASHBOARD!$J$2=0,0,AW96)))</f>
        <v/>
      </c>
      <c r="AX96" s="383">
        <f>(IF(DASHBOARD!$J$2=AX7,DASHBOARD!$T$434,IF(DASHBOARD!$J$2=0,0,AX96)))</f>
        <v/>
      </c>
      <c r="AY96" s="383">
        <f>(IF(DASHBOARD!$J$2=AY7,DASHBOARD!$T$434,IF(DASHBOARD!$J$2=0,0,AY96)))</f>
        <v/>
      </c>
      <c r="AZ96" s="383">
        <f>(IF(DASHBOARD!$J$2=AZ7,DASHBOARD!$T$434,IF(DASHBOARD!$J$2=0,0,AZ96)))</f>
        <v/>
      </c>
      <c r="BA96" s="383">
        <f>(IF(DASHBOARD!$J$2=BA7,DASHBOARD!$T$434,IF(DASHBOARD!$J$2=0,0,BA96)))</f>
        <v/>
      </c>
      <c r="BB96" s="384">
        <f>IF(SUM(F96:BA96)&lt;&gt;0,AVERAGEIF(F96:BA96,"&gt;0",F96:BA96),0)</f>
        <v/>
      </c>
      <c r="BC96" s="147" t="n"/>
      <c r="BD96" s="385">
        <f>MAXA(F96:BA96)</f>
        <v/>
      </c>
      <c r="BE96" s="1461">
        <f>IF(BD96&lt;&gt;0,VLOOKUP(BD96,$F$10:$BA$10,MATCH(BD96,F96:BA96,0)),"")</f>
        <v/>
      </c>
      <c r="BF96" s="385">
        <f t="array" ref="BF96">MIN(IF(F96:BA96&gt;0,F96:BA96))</f>
        <v/>
      </c>
      <c r="BG96" s="1461">
        <f>IF(BF96&lt;&gt;0,VLOOKUP(BF96,$F$10:$BA$10,MATCH($BF96,$F96:$BA96,0)),"")</f>
        <v/>
      </c>
      <c r="BI96" s="1368">
        <f>HLOOKUP($BI$9,$S$10:$AI$444,1+$BL96,TRUE)</f>
        <v/>
      </c>
      <c r="BJ96" s="1369">
        <f>HLOOKUP($BJ$9,$AJ$10:$AW$444,1+$BL96,TRUE)</f>
        <v/>
      </c>
      <c r="BK96" s="151" t="n"/>
      <c r="BL96" s="387" t="n">
        <v>85</v>
      </c>
      <c r="BM96" s="399" t="n"/>
    </row>
    <row r="97" ht="20.25" customHeight="1" s="18" thickBot="1" thickTop="1">
      <c r="B97" s="1370" t="n"/>
      <c r="C97" s="1410" t="n"/>
      <c r="D97" s="1462" t="n"/>
      <c r="E97" s="402" t="inlineStr">
        <is>
          <t>Bolangi # 2, 150</t>
        </is>
      </c>
      <c r="F97" s="383">
        <f>(IF(DASHBOARD!$J$2=F7,DASHBOARD!$T$435,IF(DASHBOARD!$J$2=0,0,F97)))</f>
        <v/>
      </c>
      <c r="G97" s="383">
        <f>(IF(DASHBOARD!$J$2=G7,DASHBOARD!$T$435,IF(DASHBOARD!$J$2=0,0,G97)))</f>
        <v/>
      </c>
      <c r="H97" s="383">
        <f>(IF(DASHBOARD!$J$2=H7,DASHBOARD!$T$435,IF(DASHBOARD!$J$2=0,0,H97)))</f>
        <v/>
      </c>
      <c r="I97" s="383">
        <f>(IF(DASHBOARD!$J$2=I7,DASHBOARD!$T$435,IF(DASHBOARD!$J$2=0,0,I97)))</f>
        <v/>
      </c>
      <c r="J97" s="383">
        <f>(IF(DASHBOARD!$J$2=J7,DASHBOARD!$T$435,IF(DASHBOARD!$J$2=0,0,J97)))</f>
        <v/>
      </c>
      <c r="K97" s="383">
        <f>(IF(DASHBOARD!$J$2=K7,DASHBOARD!$T$435,IF(DASHBOARD!$J$2=0,0,K97)))</f>
        <v/>
      </c>
      <c r="L97" s="383">
        <f>(IF(DASHBOARD!$J$2=L7,DASHBOARD!$T$435,IF(DASHBOARD!$J$2=0,0,L97)))</f>
        <v/>
      </c>
      <c r="M97" s="383">
        <f>(IF(DASHBOARD!$J$2=M7,DASHBOARD!$T$435,IF(DASHBOARD!$J$2=0,0,M97)))</f>
        <v/>
      </c>
      <c r="N97" s="383">
        <f>(IF(DASHBOARD!$J$2=N7,DASHBOARD!$T$435,IF(DASHBOARD!$J$2=0,0,N97)))</f>
        <v/>
      </c>
      <c r="O97" s="383">
        <f>(IF(DASHBOARD!$J$2=O7,DASHBOARD!$T$435,IF(DASHBOARD!$J$2=0,0,O97)))</f>
        <v/>
      </c>
      <c r="P97" s="383">
        <f>(IF(DASHBOARD!$J$2=P7,DASHBOARD!$T$435,IF(DASHBOARD!$J$2=0,0,P97)))</f>
        <v/>
      </c>
      <c r="Q97" s="383">
        <f>(IF(DASHBOARD!$J$2=Q7,DASHBOARD!$T$435,IF(DASHBOARD!$J$2=0,0,Q97)))</f>
        <v/>
      </c>
      <c r="R97" s="383">
        <f>(IF(DASHBOARD!$J$2=R7,DASHBOARD!$T$435,IF(DASHBOARD!$J$2=0,0,R97)))</f>
        <v/>
      </c>
      <c r="S97" s="383">
        <f>(IF(DASHBOARD!$J$2=S7,DASHBOARD!$T$435,IF(DASHBOARD!$J$2=0,0,S97)))</f>
        <v/>
      </c>
      <c r="T97" s="383">
        <f>(IF(DASHBOARD!$J$2=T7,DASHBOARD!$T$435,IF(DASHBOARD!$J$2=0,0,T97)))</f>
        <v/>
      </c>
      <c r="U97" s="383">
        <f>(IF(DASHBOARD!$J$2=U7,DASHBOARD!$T$435,IF(DASHBOARD!$J$2=0,0,U97)))</f>
        <v/>
      </c>
      <c r="V97" s="383">
        <f>(IF(DASHBOARD!$J$2=V7,DASHBOARD!$T$435,IF(DASHBOARD!$J$2=0,0,V97)))</f>
        <v/>
      </c>
      <c r="W97" s="383">
        <f>(IF(DASHBOARD!$J$2=W7,DASHBOARD!$T$435,IF(DASHBOARD!$J$2=0,0,W97)))</f>
        <v/>
      </c>
      <c r="X97" s="383">
        <f>(IF(DASHBOARD!$J$2=X7,DASHBOARD!$T$435,IF(DASHBOARD!$J$2=0,0,X97)))</f>
        <v/>
      </c>
      <c r="Y97" s="383">
        <f>(IF(DASHBOARD!$J$2=Y7,DASHBOARD!$T$435,IF(DASHBOARD!$J$2=0,0,Y97)))</f>
        <v/>
      </c>
      <c r="Z97" s="383">
        <f>(IF(DASHBOARD!$J$2=Z7,DASHBOARD!$T$435,IF(DASHBOARD!$J$2=0,0,Z97)))</f>
        <v/>
      </c>
      <c r="AA97" s="383">
        <f>(IF(DASHBOARD!$J$2=AA7,DASHBOARD!$T$435,IF(DASHBOARD!$J$2=0,0,AA97)))</f>
        <v/>
      </c>
      <c r="AB97" s="383">
        <f>(IF(DASHBOARD!$J$2=AB7,DASHBOARD!$T$435,IF(DASHBOARD!$J$2=0,0,AB97)))</f>
        <v/>
      </c>
      <c r="AC97" s="383">
        <f>(IF(DASHBOARD!$J$2=AC7,DASHBOARD!$T$435,IF(DASHBOARD!$J$2=0,0,AC97)))</f>
        <v/>
      </c>
      <c r="AD97" s="383">
        <f>(IF(DASHBOARD!$J$2=AD7,DASHBOARD!$T$435,IF(DASHBOARD!$J$2=0,0,AD97)))</f>
        <v/>
      </c>
      <c r="AE97" s="383">
        <f>(IF(DASHBOARD!$J$2=AE7,DASHBOARD!$T$435,IF(DASHBOARD!$J$2=0,0,AE97)))</f>
        <v/>
      </c>
      <c r="AF97" s="383">
        <f>(IF(DASHBOARD!$J$2=AF7,DASHBOARD!$T$435,IF(DASHBOARD!$J$2=0,0,AF97)))</f>
        <v/>
      </c>
      <c r="AG97" s="383">
        <f>(IF(DASHBOARD!$J$2=AG7,DASHBOARD!$T$435,IF(DASHBOARD!$J$2=0,0,AG97)))</f>
        <v/>
      </c>
      <c r="AH97" s="383">
        <f>(IF(DASHBOARD!$J$2=AH7,DASHBOARD!$T$435,IF(DASHBOARD!$J$2=0,0,AH97)))</f>
        <v/>
      </c>
      <c r="AI97" s="383">
        <f>(IF(DASHBOARD!$J$2=AI7,DASHBOARD!$T$435,IF(DASHBOARD!$J$2=0,0,AI97)))</f>
        <v/>
      </c>
      <c r="AJ97" s="383">
        <f>(IF(DASHBOARD!$J$2=AJ7,DASHBOARD!$T$435,IF(DASHBOARD!$J$2=0,0,AJ97)))</f>
        <v/>
      </c>
      <c r="AK97" s="383">
        <f>(IF(DASHBOARD!$J$2=AK7,DASHBOARD!$T$435,IF(DASHBOARD!$J$2=0,0,AK97)))</f>
        <v/>
      </c>
      <c r="AL97" s="383">
        <f>(IF(DASHBOARD!$J$2=AL7,DASHBOARD!$T$435,IF(DASHBOARD!$J$2=0,0,AL97)))</f>
        <v/>
      </c>
      <c r="AM97" s="383">
        <f>(IF(DASHBOARD!$J$2=AM7,DASHBOARD!$T$435,IF(DASHBOARD!$J$2=0,0,AM97)))</f>
        <v/>
      </c>
      <c r="AN97" s="383">
        <f>(IF(DASHBOARD!$J$2=AN7,DASHBOARD!$T$435,IF(DASHBOARD!$J$2=0,0,AN97)))</f>
        <v/>
      </c>
      <c r="AO97" s="383">
        <f>(IF(DASHBOARD!$J$2=AO7,DASHBOARD!$T$435,IF(DASHBOARD!$J$2=0,0,AO97)))</f>
        <v/>
      </c>
      <c r="AP97" s="383">
        <f>(IF(DASHBOARD!$J$2=AP7,DASHBOARD!$T$435,IF(DASHBOARD!$J$2=0,0,AP97)))</f>
        <v/>
      </c>
      <c r="AQ97" s="383">
        <f>(IF(DASHBOARD!$J$2=AQ7,DASHBOARD!$T$435,IF(DASHBOARD!$J$2=0,0,AQ97)))</f>
        <v/>
      </c>
      <c r="AR97" s="383">
        <f>(IF(DASHBOARD!$J$2=AR7,DASHBOARD!$T$435,IF(DASHBOARD!$J$2=0,0,AR97)))</f>
        <v/>
      </c>
      <c r="AS97" s="383">
        <f>(IF(DASHBOARD!$J$2=AS7,DASHBOARD!$T$435,IF(DASHBOARD!$J$2=0,0,AS97)))</f>
        <v/>
      </c>
      <c r="AT97" s="383">
        <f>(IF(DASHBOARD!$J$2=AT7,DASHBOARD!$T$435,IF(DASHBOARD!$J$2=0,0,AT97)))</f>
        <v/>
      </c>
      <c r="AU97" s="383">
        <f>(IF(DASHBOARD!$J$2=AU7,DASHBOARD!$T$435,IF(DASHBOARD!$J$2=0,0,AU97)))</f>
        <v/>
      </c>
      <c r="AV97" s="383">
        <f>(IF(DASHBOARD!$J$2=AV7,DASHBOARD!$T$435,IF(DASHBOARD!$J$2=0,0,AV97)))</f>
        <v/>
      </c>
      <c r="AW97" s="383">
        <f>(IF(DASHBOARD!$J$2=AW7,DASHBOARD!$T$435,IF(DASHBOARD!$J$2=0,0,AW97)))</f>
        <v/>
      </c>
      <c r="AX97" s="383">
        <f>(IF(DASHBOARD!$J$2=AX7,DASHBOARD!$T$435,IF(DASHBOARD!$J$2=0,0,AX97)))</f>
        <v/>
      </c>
      <c r="AY97" s="383">
        <f>(IF(DASHBOARD!$J$2=AY7,DASHBOARD!$T$435,IF(DASHBOARD!$J$2=0,0,AY97)))</f>
        <v/>
      </c>
      <c r="AZ97" s="383">
        <f>(IF(DASHBOARD!$J$2=AZ7,DASHBOARD!$T$435,IF(DASHBOARD!$J$2=0,0,AZ97)))</f>
        <v/>
      </c>
      <c r="BA97" s="383">
        <f>(IF(DASHBOARD!$J$2=BA7,DASHBOARD!$T$435,IF(DASHBOARD!$J$2=0,0,BA97)))</f>
        <v/>
      </c>
      <c r="BB97" s="384">
        <f>IF(SUM(F97:BA97)&lt;&gt;0,AVERAGEIF(F97:BA97,"&gt;0",F97:BA97),0)</f>
        <v/>
      </c>
      <c r="BC97" s="147" t="n"/>
      <c r="BD97" s="385">
        <f>MAXA(F97:BA97)</f>
        <v/>
      </c>
      <c r="BE97" s="1461">
        <f>IF(BD97&lt;&gt;0,VLOOKUP(BD97,$F$10:$BA$10,MATCH(BD97,F97:BA97,0)),"")</f>
        <v/>
      </c>
      <c r="BF97" s="385">
        <f t="array" ref="BF97">MIN(IF(F97:BA97&gt;0,F97:BA97))</f>
        <v/>
      </c>
      <c r="BG97" s="1461">
        <f>IF(BF97&lt;&gt;0,VLOOKUP(BF97,$F$10:$BA$10,MATCH($BF97,$F97:$BA97,0)),"")</f>
        <v/>
      </c>
      <c r="BI97" s="1368">
        <f>HLOOKUP($BI$9,$S$10:$AI$444,1+$BL97,TRUE)</f>
        <v/>
      </c>
      <c r="BJ97" s="1369">
        <f>HLOOKUP($BJ$9,$AJ$10:$AW$444,1+$BL97,TRUE)</f>
        <v/>
      </c>
      <c r="BK97" s="151" t="n"/>
      <c r="BL97" s="387" t="n">
        <v>86</v>
      </c>
      <c r="BM97" s="399" t="n"/>
    </row>
    <row r="98" ht="20.25" customHeight="1" s="18" thickBot="1" thickTop="1">
      <c r="B98" s="1370" t="n"/>
      <c r="C98" s="1410" t="n"/>
      <c r="D98" s="1462" t="n"/>
      <c r="E98" s="402" t="inlineStr">
        <is>
          <t>Lanna #1, 150</t>
        </is>
      </c>
      <c r="F98" s="383">
        <f>(IF(DASHBOARD!$J$2=F7,DASHBOARD!$T$436,IF(DASHBOARD!$J$2=0,0,F98)))</f>
        <v/>
      </c>
      <c r="G98" s="383">
        <f>(IF(DASHBOARD!$J$2=G7,DASHBOARD!$T$436,IF(DASHBOARD!$J$2=0,0,G98)))</f>
        <v/>
      </c>
      <c r="H98" s="383">
        <f>(IF(DASHBOARD!$J$2=H7,DASHBOARD!$T$436,IF(DASHBOARD!$J$2=0,0,H98)))</f>
        <v/>
      </c>
      <c r="I98" s="383">
        <f>(IF(DASHBOARD!$J$2=I7,DASHBOARD!$T$436,IF(DASHBOARD!$J$2=0,0,I98)))</f>
        <v/>
      </c>
      <c r="J98" s="383">
        <f>(IF(DASHBOARD!$J$2=J7,DASHBOARD!$T$436,IF(DASHBOARD!$J$2=0,0,J98)))</f>
        <v/>
      </c>
      <c r="K98" s="383">
        <f>(IF(DASHBOARD!$J$2=K7,DASHBOARD!$T$436,IF(DASHBOARD!$J$2=0,0,K98)))</f>
        <v/>
      </c>
      <c r="L98" s="383">
        <f>(IF(DASHBOARD!$J$2=L7,DASHBOARD!$T$436,IF(DASHBOARD!$J$2=0,0,L98)))</f>
        <v/>
      </c>
      <c r="M98" s="383">
        <f>(IF(DASHBOARD!$J$2=M7,DASHBOARD!$T$436,IF(DASHBOARD!$J$2=0,0,M98)))</f>
        <v/>
      </c>
      <c r="N98" s="383">
        <f>(IF(DASHBOARD!$J$2=N7,DASHBOARD!$T$436,IF(DASHBOARD!$J$2=0,0,N98)))</f>
        <v/>
      </c>
      <c r="O98" s="383">
        <f>(IF(DASHBOARD!$J$2=O7,DASHBOARD!$T$436,IF(DASHBOARD!$J$2=0,0,O98)))</f>
        <v/>
      </c>
      <c r="P98" s="383">
        <f>(IF(DASHBOARD!$J$2=P7,DASHBOARD!$T$436,IF(DASHBOARD!$J$2=0,0,P98)))</f>
        <v/>
      </c>
      <c r="Q98" s="383">
        <f>(IF(DASHBOARD!$J$2=Q7,DASHBOARD!$T$436,IF(DASHBOARD!$J$2=0,0,Q98)))</f>
        <v/>
      </c>
      <c r="R98" s="383">
        <f>(IF(DASHBOARD!$J$2=R7,DASHBOARD!$T$436,IF(DASHBOARD!$J$2=0,0,R98)))</f>
        <v/>
      </c>
      <c r="S98" s="383">
        <f>(IF(DASHBOARD!$J$2=S7,DASHBOARD!$T$436,IF(DASHBOARD!$J$2=0,0,S98)))</f>
        <v/>
      </c>
      <c r="T98" s="383">
        <f>(IF(DASHBOARD!$J$2=T7,DASHBOARD!$T$436,IF(DASHBOARD!$J$2=0,0,T98)))</f>
        <v/>
      </c>
      <c r="U98" s="383">
        <f>(IF(DASHBOARD!$J$2=U7,DASHBOARD!$T$436,IF(DASHBOARD!$J$2=0,0,U98)))</f>
        <v/>
      </c>
      <c r="V98" s="383">
        <f>(IF(DASHBOARD!$J$2=V7,DASHBOARD!$T$436,IF(DASHBOARD!$J$2=0,0,V98)))</f>
        <v/>
      </c>
      <c r="W98" s="383">
        <f>(IF(DASHBOARD!$J$2=W7,DASHBOARD!$T$436,IF(DASHBOARD!$J$2=0,0,W98)))</f>
        <v/>
      </c>
      <c r="X98" s="383">
        <f>(IF(DASHBOARD!$J$2=X7,DASHBOARD!$T$436,IF(DASHBOARD!$J$2=0,0,X98)))</f>
        <v/>
      </c>
      <c r="Y98" s="383">
        <f>(IF(DASHBOARD!$J$2=Y7,DASHBOARD!$T$436,IF(DASHBOARD!$J$2=0,0,Y98)))</f>
        <v/>
      </c>
      <c r="Z98" s="383">
        <f>(IF(DASHBOARD!$J$2=Z7,DASHBOARD!$T$436,IF(DASHBOARD!$J$2=0,0,Z98)))</f>
        <v/>
      </c>
      <c r="AA98" s="383">
        <f>(IF(DASHBOARD!$J$2=AA7,DASHBOARD!$T$436,IF(DASHBOARD!$J$2=0,0,AA98)))</f>
        <v/>
      </c>
      <c r="AB98" s="383">
        <f>(IF(DASHBOARD!$J$2=AB7,DASHBOARD!$T$436,IF(DASHBOARD!$J$2=0,0,AB98)))</f>
        <v/>
      </c>
      <c r="AC98" s="383">
        <f>(IF(DASHBOARD!$J$2=AC7,DASHBOARD!$T$436,IF(DASHBOARD!$J$2=0,0,AC98)))</f>
        <v/>
      </c>
      <c r="AD98" s="383">
        <f>(IF(DASHBOARD!$J$2=AD7,DASHBOARD!$T$436,IF(DASHBOARD!$J$2=0,0,AD98)))</f>
        <v/>
      </c>
      <c r="AE98" s="383">
        <f>(IF(DASHBOARD!$J$2=AE7,DASHBOARD!$T$436,IF(DASHBOARD!$J$2=0,0,AE98)))</f>
        <v/>
      </c>
      <c r="AF98" s="383">
        <f>(IF(DASHBOARD!$J$2=AF7,DASHBOARD!$T$436,IF(DASHBOARD!$J$2=0,0,AF98)))</f>
        <v/>
      </c>
      <c r="AG98" s="383">
        <f>(IF(DASHBOARD!$J$2=AG7,DASHBOARD!$T$436,IF(DASHBOARD!$J$2=0,0,AG98)))</f>
        <v/>
      </c>
      <c r="AH98" s="383">
        <f>(IF(DASHBOARD!$J$2=AH7,DASHBOARD!$T$436,IF(DASHBOARD!$J$2=0,0,AH98)))</f>
        <v/>
      </c>
      <c r="AI98" s="383">
        <f>(IF(DASHBOARD!$J$2=AI7,DASHBOARD!$T$436,IF(DASHBOARD!$J$2=0,0,AI98)))</f>
        <v/>
      </c>
      <c r="AJ98" s="383">
        <f>(IF(DASHBOARD!$J$2=AJ7,DASHBOARD!$T$436,IF(DASHBOARD!$J$2=0,0,AJ98)))</f>
        <v/>
      </c>
      <c r="AK98" s="383">
        <f>(IF(DASHBOARD!$J$2=AK7,DASHBOARD!$T$436,IF(DASHBOARD!$J$2=0,0,AK98)))</f>
        <v/>
      </c>
      <c r="AL98" s="383">
        <f>(IF(DASHBOARD!$J$2=AL7,DASHBOARD!$T$436,IF(DASHBOARD!$J$2=0,0,AL98)))</f>
        <v/>
      </c>
      <c r="AM98" s="383">
        <f>(IF(DASHBOARD!$J$2=AM7,DASHBOARD!$T$436,IF(DASHBOARD!$J$2=0,0,AM98)))</f>
        <v/>
      </c>
      <c r="AN98" s="383">
        <f>(IF(DASHBOARD!$J$2=AN7,DASHBOARD!$T$436,IF(DASHBOARD!$J$2=0,0,AN98)))</f>
        <v/>
      </c>
      <c r="AO98" s="383">
        <f>(IF(DASHBOARD!$J$2=AO7,DASHBOARD!$T$436,IF(DASHBOARD!$J$2=0,0,AO98)))</f>
        <v/>
      </c>
      <c r="AP98" s="383">
        <f>(IF(DASHBOARD!$J$2=AP7,DASHBOARD!$T$436,IF(DASHBOARD!$J$2=0,0,AP98)))</f>
        <v/>
      </c>
      <c r="AQ98" s="383">
        <f>(IF(DASHBOARD!$J$2=AQ7,DASHBOARD!$T$436,IF(DASHBOARD!$J$2=0,0,AQ98)))</f>
        <v/>
      </c>
      <c r="AR98" s="383">
        <f>(IF(DASHBOARD!$J$2=AR7,DASHBOARD!$T$436,IF(DASHBOARD!$J$2=0,0,AR98)))</f>
        <v/>
      </c>
      <c r="AS98" s="383">
        <f>(IF(DASHBOARD!$J$2=AS7,DASHBOARD!$T$436,IF(DASHBOARD!$J$2=0,0,AS98)))</f>
        <v/>
      </c>
      <c r="AT98" s="383">
        <f>(IF(DASHBOARD!$J$2=AT7,DASHBOARD!$T$436,IF(DASHBOARD!$J$2=0,0,AT98)))</f>
        <v/>
      </c>
      <c r="AU98" s="383">
        <f>(IF(DASHBOARD!$J$2=AU7,DASHBOARD!$T$436,IF(DASHBOARD!$J$2=0,0,AU98)))</f>
        <v/>
      </c>
      <c r="AV98" s="383">
        <f>(IF(DASHBOARD!$J$2=AV7,DASHBOARD!$T$436,IF(DASHBOARD!$J$2=0,0,AV98)))</f>
        <v/>
      </c>
      <c r="AW98" s="383">
        <f>(IF(DASHBOARD!$J$2=AW7,DASHBOARD!$T$436,IF(DASHBOARD!$J$2=0,0,AW98)))</f>
        <v/>
      </c>
      <c r="AX98" s="383">
        <f>(IF(DASHBOARD!$J$2=AX7,DASHBOARD!$T$436,IF(DASHBOARD!$J$2=0,0,AX98)))</f>
        <v/>
      </c>
      <c r="AY98" s="383">
        <f>(IF(DASHBOARD!$J$2=AY7,DASHBOARD!$T$436,IF(DASHBOARD!$J$2=0,0,AY98)))</f>
        <v/>
      </c>
      <c r="AZ98" s="383">
        <f>(IF(DASHBOARD!$J$2=AZ7,DASHBOARD!$T$436,IF(DASHBOARD!$J$2=0,0,AZ98)))</f>
        <v/>
      </c>
      <c r="BA98" s="383">
        <f>(IF(DASHBOARD!$J$2=BA7,DASHBOARD!$T$436,IF(DASHBOARD!$J$2=0,0,BA98)))</f>
        <v/>
      </c>
      <c r="BB98" s="384">
        <f>IF(SUM(F98:BA98)&lt;&gt;0,AVERAGEIF(F98:BA98,"&gt;0",F98:BA98),0)</f>
        <v/>
      </c>
      <c r="BC98" s="147" t="n"/>
      <c r="BD98" s="385">
        <f>MAXA(F98:BA98)</f>
        <v/>
      </c>
      <c r="BE98" s="1461">
        <f>IF(BD98&lt;&gt;0,VLOOKUP(BD98,$F$10:$BA$10,MATCH(BD98,F98:BA98,0)),"")</f>
        <v/>
      </c>
      <c r="BF98" s="385">
        <f t="array" ref="BF98">MIN(IF(F98:BA98&gt;0,F98:BA98))</f>
        <v/>
      </c>
      <c r="BG98" s="1461">
        <f>IF(BF98&lt;&gt;0,VLOOKUP(BF98,$F$10:$BA$10,MATCH($BF98,$F98:$BA98,0)),"")</f>
        <v/>
      </c>
      <c r="BI98" s="1368">
        <f>HLOOKUP($BI$9,$S$10:$AI$444,1+$BL98,TRUE)</f>
        <v/>
      </c>
      <c r="BJ98" s="1369">
        <f>HLOOKUP($BJ$9,$AJ$10:$AW$444,1+$BL98,TRUE)</f>
        <v/>
      </c>
      <c r="BK98" s="151" t="n"/>
      <c r="BL98" s="387">
        <f>BL97+1</f>
        <v/>
      </c>
      <c r="BM98" s="399" t="n"/>
    </row>
    <row r="99" ht="20.25" customHeight="1" s="18" thickBot="1" thickTop="1">
      <c r="B99" s="1370" t="n"/>
      <c r="C99" s="1410" t="n"/>
      <c r="D99" s="1463" t="n"/>
      <c r="E99" s="402" t="inlineStr">
        <is>
          <t>Lanna #2, 150</t>
        </is>
      </c>
      <c r="F99" s="383">
        <f>(IF(DASHBOARD!$J$2=F7,DASHBOARD!$T$437,IF(DASHBOARD!$J$2=0,0,F99)))</f>
        <v/>
      </c>
      <c r="G99" s="383">
        <f>(IF(DASHBOARD!$J$2=G7,DASHBOARD!$T$437,IF(DASHBOARD!$J$2=0,0,G99)))</f>
        <v/>
      </c>
      <c r="H99" s="383">
        <f>(IF(DASHBOARD!$J$2=H7,DASHBOARD!$T$437,IF(DASHBOARD!$J$2=0,0,H99)))</f>
        <v/>
      </c>
      <c r="I99" s="383">
        <f>(IF(DASHBOARD!$J$2=I7,DASHBOARD!$T$437,IF(DASHBOARD!$J$2=0,0,I99)))</f>
        <v/>
      </c>
      <c r="J99" s="383">
        <f>(IF(DASHBOARD!$J$2=J7,DASHBOARD!$T$437,IF(DASHBOARD!$J$2=0,0,J99)))</f>
        <v/>
      </c>
      <c r="K99" s="383">
        <f>(IF(DASHBOARD!$J$2=K7,DASHBOARD!$T$437,IF(DASHBOARD!$J$2=0,0,K99)))</f>
        <v/>
      </c>
      <c r="L99" s="383">
        <f>(IF(DASHBOARD!$J$2=L7,DASHBOARD!$T$437,IF(DASHBOARD!$J$2=0,0,L99)))</f>
        <v/>
      </c>
      <c r="M99" s="383">
        <f>(IF(DASHBOARD!$J$2=M7,DASHBOARD!$T$437,IF(DASHBOARD!$J$2=0,0,M99)))</f>
        <v/>
      </c>
      <c r="N99" s="383">
        <f>(IF(DASHBOARD!$J$2=N7,DASHBOARD!$T$437,IF(DASHBOARD!$J$2=0,0,N99)))</f>
        <v/>
      </c>
      <c r="O99" s="383">
        <f>(IF(DASHBOARD!$J$2=O7,DASHBOARD!$T$437,IF(DASHBOARD!$J$2=0,0,O99)))</f>
        <v/>
      </c>
      <c r="P99" s="383">
        <f>(IF(DASHBOARD!$J$2=P7,DASHBOARD!$T$437,IF(DASHBOARD!$J$2=0,0,P99)))</f>
        <v/>
      </c>
      <c r="Q99" s="383">
        <f>(IF(DASHBOARD!$J$2=Q7,DASHBOARD!$T$437,IF(DASHBOARD!$J$2=0,0,Q99)))</f>
        <v/>
      </c>
      <c r="R99" s="383">
        <f>(IF(DASHBOARD!$J$2=R7,DASHBOARD!$T$437,IF(DASHBOARD!$J$2=0,0,R99)))</f>
        <v/>
      </c>
      <c r="S99" s="383">
        <f>(IF(DASHBOARD!$J$2=S7,DASHBOARD!$T$437,IF(DASHBOARD!$J$2=0,0,S99)))</f>
        <v/>
      </c>
      <c r="T99" s="383">
        <f>(IF(DASHBOARD!$J$2=T7,DASHBOARD!$T$437,IF(DASHBOARD!$J$2=0,0,T99)))</f>
        <v/>
      </c>
      <c r="U99" s="383">
        <f>(IF(DASHBOARD!$J$2=U7,DASHBOARD!$T$437,IF(DASHBOARD!$J$2=0,0,U99)))</f>
        <v/>
      </c>
      <c r="V99" s="383">
        <f>(IF(DASHBOARD!$J$2=V7,DASHBOARD!$T$437,IF(DASHBOARD!$J$2=0,0,V99)))</f>
        <v/>
      </c>
      <c r="W99" s="383">
        <f>(IF(DASHBOARD!$J$2=W7,DASHBOARD!$T$437,IF(DASHBOARD!$J$2=0,0,W99)))</f>
        <v/>
      </c>
      <c r="X99" s="383">
        <f>(IF(DASHBOARD!$J$2=X7,DASHBOARD!$T$437,IF(DASHBOARD!$J$2=0,0,X99)))</f>
        <v/>
      </c>
      <c r="Y99" s="383">
        <f>(IF(DASHBOARD!$J$2=Y7,DASHBOARD!$T$437,IF(DASHBOARD!$J$2=0,0,Y99)))</f>
        <v/>
      </c>
      <c r="Z99" s="383">
        <f>(IF(DASHBOARD!$J$2=Z7,DASHBOARD!$T$437,IF(DASHBOARD!$J$2=0,0,Z99)))</f>
        <v/>
      </c>
      <c r="AA99" s="383">
        <f>(IF(DASHBOARD!$J$2=AA7,DASHBOARD!$T$437,IF(DASHBOARD!$J$2=0,0,AA99)))</f>
        <v/>
      </c>
      <c r="AB99" s="383">
        <f>(IF(DASHBOARD!$J$2=AB7,DASHBOARD!$T$437,IF(DASHBOARD!$J$2=0,0,AB99)))</f>
        <v/>
      </c>
      <c r="AC99" s="383">
        <f>(IF(DASHBOARD!$J$2=AC7,DASHBOARD!$T$437,IF(DASHBOARD!$J$2=0,0,AC99)))</f>
        <v/>
      </c>
      <c r="AD99" s="383">
        <f>(IF(DASHBOARD!$J$2=AD7,DASHBOARD!$T$437,IF(DASHBOARD!$J$2=0,0,AD99)))</f>
        <v/>
      </c>
      <c r="AE99" s="383">
        <f>(IF(DASHBOARD!$J$2=AE7,DASHBOARD!$T$437,IF(DASHBOARD!$J$2=0,0,AE99)))</f>
        <v/>
      </c>
      <c r="AF99" s="383">
        <f>(IF(DASHBOARD!$J$2=AF7,DASHBOARD!$T$437,IF(DASHBOARD!$J$2=0,0,AF99)))</f>
        <v/>
      </c>
      <c r="AG99" s="383">
        <f>(IF(DASHBOARD!$J$2=AG7,DASHBOARD!$T$437,IF(DASHBOARD!$J$2=0,0,AG99)))</f>
        <v/>
      </c>
      <c r="AH99" s="383">
        <f>(IF(DASHBOARD!$J$2=AH7,DASHBOARD!$T$437,IF(DASHBOARD!$J$2=0,0,AH99)))</f>
        <v/>
      </c>
      <c r="AI99" s="383">
        <f>(IF(DASHBOARD!$J$2=AI7,DASHBOARD!$T$437,IF(DASHBOARD!$J$2=0,0,AI99)))</f>
        <v/>
      </c>
      <c r="AJ99" s="383">
        <f>(IF(DASHBOARD!$J$2=AJ7,DASHBOARD!$T$437,IF(DASHBOARD!$J$2=0,0,AJ99)))</f>
        <v/>
      </c>
      <c r="AK99" s="383">
        <f>(IF(DASHBOARD!$J$2=AK7,DASHBOARD!$T$437,IF(DASHBOARD!$J$2=0,0,AK99)))</f>
        <v/>
      </c>
      <c r="AL99" s="383">
        <f>(IF(DASHBOARD!$J$2=AL7,DASHBOARD!$T$437,IF(DASHBOARD!$J$2=0,0,AL99)))</f>
        <v/>
      </c>
      <c r="AM99" s="383">
        <f>(IF(DASHBOARD!$J$2=AM7,DASHBOARD!$T$437,IF(DASHBOARD!$J$2=0,0,AM99)))</f>
        <v/>
      </c>
      <c r="AN99" s="383">
        <f>(IF(DASHBOARD!$J$2=AN7,DASHBOARD!$T$437,IF(DASHBOARD!$J$2=0,0,AN99)))</f>
        <v/>
      </c>
      <c r="AO99" s="383">
        <f>(IF(DASHBOARD!$J$2=AO7,DASHBOARD!$T$437,IF(DASHBOARD!$J$2=0,0,AO99)))</f>
        <v/>
      </c>
      <c r="AP99" s="383">
        <f>(IF(DASHBOARD!$J$2=AP7,DASHBOARD!$T$437,IF(DASHBOARD!$J$2=0,0,AP99)))</f>
        <v/>
      </c>
      <c r="AQ99" s="383">
        <f>(IF(DASHBOARD!$J$2=AQ7,DASHBOARD!$T$437,IF(DASHBOARD!$J$2=0,0,AQ99)))</f>
        <v/>
      </c>
      <c r="AR99" s="383">
        <f>(IF(DASHBOARD!$J$2=AR7,DASHBOARD!$T$437,IF(DASHBOARD!$J$2=0,0,AR99)))</f>
        <v/>
      </c>
      <c r="AS99" s="383">
        <f>(IF(DASHBOARD!$J$2=AS7,DASHBOARD!$T$437,IF(DASHBOARD!$J$2=0,0,AS99)))</f>
        <v/>
      </c>
      <c r="AT99" s="383">
        <f>(IF(DASHBOARD!$J$2=AT7,DASHBOARD!$T$437,IF(DASHBOARD!$J$2=0,0,AT99)))</f>
        <v/>
      </c>
      <c r="AU99" s="383">
        <f>(IF(DASHBOARD!$J$2=AU7,DASHBOARD!$T$437,IF(DASHBOARD!$J$2=0,0,AU99)))</f>
        <v/>
      </c>
      <c r="AV99" s="383">
        <f>(IF(DASHBOARD!$J$2=AV7,DASHBOARD!$T$437,IF(DASHBOARD!$J$2=0,0,AV99)))</f>
        <v/>
      </c>
      <c r="AW99" s="383">
        <f>(IF(DASHBOARD!$J$2=AW7,DASHBOARD!$T$437,IF(DASHBOARD!$J$2=0,0,AW99)))</f>
        <v/>
      </c>
      <c r="AX99" s="383">
        <f>(IF(DASHBOARD!$J$2=AX7,DASHBOARD!$T$437,IF(DASHBOARD!$J$2=0,0,AX99)))</f>
        <v/>
      </c>
      <c r="AY99" s="383">
        <f>(IF(DASHBOARD!$J$2=AY7,DASHBOARD!$T$437,IF(DASHBOARD!$J$2=0,0,AY99)))</f>
        <v/>
      </c>
      <c r="AZ99" s="383">
        <f>(IF(DASHBOARD!$J$2=AZ7,DASHBOARD!$T$437,IF(DASHBOARD!$J$2=0,0,AZ99)))</f>
        <v/>
      </c>
      <c r="BA99" s="383">
        <f>(IF(DASHBOARD!$J$2=BA7,DASHBOARD!$T$437,IF(DASHBOARD!$J$2=0,0,BA99)))</f>
        <v/>
      </c>
      <c r="BB99" s="384">
        <f>IF(SUM(F99:BA99)&lt;&gt;0,AVERAGEIF(F99:BA99,"&gt;0",F99:BA99),0)</f>
        <v/>
      </c>
      <c r="BC99" s="147" t="n"/>
      <c r="BD99" s="385">
        <f>MAXA(F99:BA99)</f>
        <v/>
      </c>
      <c r="BE99" s="1461">
        <f>IF(BD99&lt;&gt;0,VLOOKUP(BD99,$F$10:$BA$10,MATCH(BD99,F99:BA99,0)),"")</f>
        <v/>
      </c>
      <c r="BF99" s="385">
        <f t="array" ref="BF99">MIN(IF(F99:BA99&gt;0,F99:BA99))</f>
        <v/>
      </c>
      <c r="BG99" s="1461">
        <f>IF(BF99&lt;&gt;0,VLOOKUP(BF99,$F$10:$BA$10,MATCH($BF99,$F99:$BA99,0)),"")</f>
        <v/>
      </c>
      <c r="BI99" s="1368">
        <f>HLOOKUP($BI$9,$S$10:$AI$444,1+$BL99,TRUE)</f>
        <v/>
      </c>
      <c r="BJ99" s="1369">
        <f>HLOOKUP($BJ$9,$AJ$10:$AW$444,1+$BL99,TRUE)</f>
        <v/>
      </c>
      <c r="BK99" s="151" t="n"/>
      <c r="BL99" s="387">
        <f>BL98+1</f>
        <v/>
      </c>
      <c r="BM99" s="399" t="n"/>
    </row>
    <row r="100" ht="20.25" customHeight="1" s="18" thickBot="1" thickTop="1">
      <c r="B100" s="1370" t="n"/>
      <c r="C100" s="1410" t="n"/>
      <c r="D100" s="230" t="n"/>
      <c r="E100" s="402" t="n"/>
      <c r="F100" s="383" t="n"/>
      <c r="G100" s="383" t="n"/>
      <c r="H100" s="383" t="n"/>
      <c r="I100" s="383" t="n"/>
      <c r="J100" s="383" t="n"/>
      <c r="K100" s="383" t="n"/>
      <c r="L100" s="383" t="n"/>
      <c r="M100" s="383" t="n"/>
      <c r="N100" s="383" t="n"/>
      <c r="O100" s="383" t="n"/>
      <c r="P100" s="383" t="n"/>
      <c r="Q100" s="383" t="n"/>
      <c r="R100" s="383" t="n"/>
      <c r="S100" s="383" t="n"/>
      <c r="T100" s="383" t="n"/>
      <c r="U100" s="383" t="n"/>
      <c r="V100" s="383" t="n"/>
      <c r="W100" s="383" t="n"/>
      <c r="X100" s="383" t="n"/>
      <c r="Y100" s="383" t="n"/>
      <c r="Z100" s="383" t="n"/>
      <c r="AA100" s="383" t="n"/>
      <c r="AB100" s="383" t="n"/>
      <c r="AC100" s="383" t="n"/>
      <c r="AD100" s="383" t="n"/>
      <c r="AE100" s="383" t="n"/>
      <c r="AF100" s="383" t="n"/>
      <c r="AG100" s="383" t="n"/>
      <c r="AH100" s="383" t="n"/>
      <c r="AI100" s="383" t="n"/>
      <c r="AJ100" s="383" t="n"/>
      <c r="AK100" s="383" t="n"/>
      <c r="AL100" s="383" t="n"/>
      <c r="AM100" s="383" t="n"/>
      <c r="AN100" s="383" t="n"/>
      <c r="AO100" s="383" t="n"/>
      <c r="AP100" s="383" t="n"/>
      <c r="AQ100" s="383" t="n"/>
      <c r="AR100" s="383" t="n"/>
      <c r="AS100" s="383" t="n"/>
      <c r="AT100" s="383" t="n"/>
      <c r="AU100" s="383" t="n"/>
      <c r="AV100" s="383" t="n"/>
      <c r="AW100" s="383" t="n"/>
      <c r="AX100" s="383" t="n"/>
      <c r="AY100" s="383" t="n"/>
      <c r="AZ100" s="383" t="n"/>
      <c r="BA100" s="383" t="n"/>
      <c r="BB100" s="384">
        <f>IF(SUM(F100:BA100)&lt;&gt;0,AVERAGEIF(F100:BA100,"&gt;0",F100:BA100),0)</f>
        <v/>
      </c>
      <c r="BC100" s="147" t="n"/>
      <c r="BD100" s="385">
        <f>MAXA(F100:BA100)</f>
        <v/>
      </c>
      <c r="BE100" s="1461">
        <f>IF(BD100&lt;&gt;0,VLOOKUP(BD100,$F$10:$BA$10,MATCH(BD100,F100:BA100,0)),"")</f>
        <v/>
      </c>
      <c r="BF100" s="385">
        <f t="array" ref="BF100">MIN(IF(F100:BA100&gt;0,F100:BA100))</f>
        <v/>
      </c>
      <c r="BG100" s="1461">
        <f>IF(BF100&lt;&gt;0,VLOOKUP(BF100,$F$10:$BA$10,MATCH($BF100,$F100:$BA100,0)),"")</f>
        <v/>
      </c>
      <c r="BI100" s="1368">
        <f>HLOOKUP($BI$9,$S$10:$AI$444,1+$BL100,TRUE)</f>
        <v/>
      </c>
      <c r="BJ100" s="1369">
        <f>HLOOKUP($BJ$9,$AJ$10:$AW$444,1+$BL100,TRUE)</f>
        <v/>
      </c>
      <c r="BK100" s="151" t="n"/>
      <c r="BL100" s="387">
        <f>BL99+1</f>
        <v/>
      </c>
      <c r="BM100" s="399" t="n"/>
    </row>
    <row r="101" ht="20.25" customHeight="1" s="18" thickBot="1" thickTop="1">
      <c r="B101" s="1370" t="n"/>
      <c r="C101" s="1410" t="n"/>
      <c r="D101" s="1469" t="inlineStr">
        <is>
          <t>LANNA 150</t>
        </is>
      </c>
      <c r="E101" s="402" t="inlineStr">
        <is>
          <t>Sungguminasa # 1, 150</t>
        </is>
      </c>
      <c r="F101" s="383">
        <f>(IF(DASHBOARD!$J$2=F7,DASHBOARD!$T$456,IF(DASHBOARD!$J$2=0,0,F101)))</f>
        <v/>
      </c>
      <c r="G101" s="383">
        <f>(IF(DASHBOARD!$J$2=G7,DASHBOARD!$T$456,IF(DASHBOARD!$J$2=0,0,G101)))</f>
        <v/>
      </c>
      <c r="H101" s="383">
        <f>(IF(DASHBOARD!$J$2=H7,DASHBOARD!$T$456,IF(DASHBOARD!$J$2=0,0,H101)))</f>
        <v/>
      </c>
      <c r="I101" s="383">
        <f>(IF(DASHBOARD!$J$2=I7,DASHBOARD!$T$456,IF(DASHBOARD!$J$2=0,0,I101)))</f>
        <v/>
      </c>
      <c r="J101" s="383">
        <f>(IF(DASHBOARD!$J$2=J7,DASHBOARD!$T$456,IF(DASHBOARD!$J$2=0,0,J101)))</f>
        <v/>
      </c>
      <c r="K101" s="383">
        <f>(IF(DASHBOARD!$J$2=K7,DASHBOARD!$T$456,IF(DASHBOARD!$J$2=0,0,K101)))</f>
        <v/>
      </c>
      <c r="L101" s="383">
        <f>(IF(DASHBOARD!$J$2=L7,DASHBOARD!$T$456,IF(DASHBOARD!$J$2=0,0,L101)))</f>
        <v/>
      </c>
      <c r="M101" s="383">
        <f>(IF(DASHBOARD!$J$2=M7,DASHBOARD!$T$456,IF(DASHBOARD!$J$2=0,0,M101)))</f>
        <v/>
      </c>
      <c r="N101" s="383">
        <f>(IF(DASHBOARD!$J$2=N7,DASHBOARD!$T$456,IF(DASHBOARD!$J$2=0,0,N101)))</f>
        <v/>
      </c>
      <c r="O101" s="383">
        <f>(IF(DASHBOARD!$J$2=O7,DASHBOARD!$T$456,IF(DASHBOARD!$J$2=0,0,O101)))</f>
        <v/>
      </c>
      <c r="P101" s="383">
        <f>(IF(DASHBOARD!$J$2=P7,DASHBOARD!$T$456,IF(DASHBOARD!$J$2=0,0,P101)))</f>
        <v/>
      </c>
      <c r="Q101" s="383">
        <f>(IF(DASHBOARD!$J$2=Q7,DASHBOARD!$T$456,IF(DASHBOARD!$J$2=0,0,Q101)))</f>
        <v/>
      </c>
      <c r="R101" s="383">
        <f>(IF(DASHBOARD!$J$2=R7,DASHBOARD!$T$456,IF(DASHBOARD!$J$2=0,0,R101)))</f>
        <v/>
      </c>
      <c r="S101" s="383">
        <f>(IF(DASHBOARD!$J$2=S7,DASHBOARD!$T$456,IF(DASHBOARD!$J$2=0,0,S101)))</f>
        <v/>
      </c>
      <c r="T101" s="383">
        <f>(IF(DASHBOARD!$J$2=T7,DASHBOARD!$T$456,IF(DASHBOARD!$J$2=0,0,T101)))</f>
        <v/>
      </c>
      <c r="U101" s="383">
        <f>(IF(DASHBOARD!$J$2=U7,DASHBOARD!$T$456,IF(DASHBOARD!$J$2=0,0,U101)))</f>
        <v/>
      </c>
      <c r="V101" s="383">
        <f>(IF(DASHBOARD!$J$2=V7,DASHBOARD!$T$456,IF(DASHBOARD!$J$2=0,0,V101)))</f>
        <v/>
      </c>
      <c r="W101" s="383">
        <f>(IF(DASHBOARD!$J$2=W7,DASHBOARD!$T$456,IF(DASHBOARD!$J$2=0,0,W101)))</f>
        <v/>
      </c>
      <c r="X101" s="383">
        <f>(IF(DASHBOARD!$J$2=X7,DASHBOARD!$T$456,IF(DASHBOARD!$J$2=0,0,X101)))</f>
        <v/>
      </c>
      <c r="Y101" s="383">
        <f>(IF(DASHBOARD!$J$2=Y7,DASHBOARD!$T$456,IF(DASHBOARD!$J$2=0,0,Y101)))</f>
        <v/>
      </c>
      <c r="Z101" s="383">
        <f>(IF(DASHBOARD!$J$2=Z7,DASHBOARD!$T$456,IF(DASHBOARD!$J$2=0,0,Z101)))</f>
        <v/>
      </c>
      <c r="AA101" s="383">
        <f>(IF(DASHBOARD!$J$2=AA7,DASHBOARD!$T$456,IF(DASHBOARD!$J$2=0,0,AA101)))</f>
        <v/>
      </c>
      <c r="AB101" s="383">
        <f>(IF(DASHBOARD!$J$2=AB7,DASHBOARD!$T$456,IF(DASHBOARD!$J$2=0,0,AB101)))</f>
        <v/>
      </c>
      <c r="AC101" s="383">
        <f>(IF(DASHBOARD!$J$2=AC7,DASHBOARD!$T$456,IF(DASHBOARD!$J$2=0,0,AC101)))</f>
        <v/>
      </c>
      <c r="AD101" s="383">
        <f>(IF(DASHBOARD!$J$2=AD7,DASHBOARD!$T$456,IF(DASHBOARD!$J$2=0,0,AD101)))</f>
        <v/>
      </c>
      <c r="AE101" s="383">
        <f>(IF(DASHBOARD!$J$2=AE7,DASHBOARD!$T$456,IF(DASHBOARD!$J$2=0,0,AE101)))</f>
        <v/>
      </c>
      <c r="AF101" s="383">
        <f>(IF(DASHBOARD!$J$2=AF7,DASHBOARD!$T$456,IF(DASHBOARD!$J$2=0,0,AF101)))</f>
        <v/>
      </c>
      <c r="AG101" s="383">
        <f>(IF(DASHBOARD!$J$2=AG7,DASHBOARD!$T$456,IF(DASHBOARD!$J$2=0,0,AG101)))</f>
        <v/>
      </c>
      <c r="AH101" s="383">
        <f>(IF(DASHBOARD!$J$2=AH7,DASHBOARD!$T$456,IF(DASHBOARD!$J$2=0,0,AH101)))</f>
        <v/>
      </c>
      <c r="AI101" s="383">
        <f>(IF(DASHBOARD!$J$2=AI7,DASHBOARD!$T$456,IF(DASHBOARD!$J$2=0,0,AI101)))</f>
        <v/>
      </c>
      <c r="AJ101" s="383">
        <f>(IF(DASHBOARD!$J$2=AJ7,DASHBOARD!$T$456,IF(DASHBOARD!$J$2=0,0,AJ101)))</f>
        <v/>
      </c>
      <c r="AK101" s="383">
        <f>(IF(DASHBOARD!$J$2=AK7,DASHBOARD!$T$456,IF(DASHBOARD!$J$2=0,0,AK101)))</f>
        <v/>
      </c>
      <c r="AL101" s="383">
        <f>(IF(DASHBOARD!$J$2=AL7,DASHBOARD!$T$456,IF(DASHBOARD!$J$2=0,0,AL101)))</f>
        <v/>
      </c>
      <c r="AM101" s="383">
        <f>(IF(DASHBOARD!$J$2=AM7,DASHBOARD!$T$456,IF(DASHBOARD!$J$2=0,0,AM101)))</f>
        <v/>
      </c>
      <c r="AN101" s="383">
        <f>(IF(DASHBOARD!$J$2=AN7,DASHBOARD!$T$456,IF(DASHBOARD!$J$2=0,0,AN101)))</f>
        <v/>
      </c>
      <c r="AO101" s="383">
        <f>(IF(DASHBOARD!$J$2=AO7,DASHBOARD!$T$456,IF(DASHBOARD!$J$2=0,0,AO101)))</f>
        <v/>
      </c>
      <c r="AP101" s="383">
        <f>(IF(DASHBOARD!$J$2=AP7,DASHBOARD!$T$456,IF(DASHBOARD!$J$2=0,0,AP101)))</f>
        <v/>
      </c>
      <c r="AQ101" s="383">
        <f>(IF(DASHBOARD!$J$2=AQ7,DASHBOARD!$T$456,IF(DASHBOARD!$J$2=0,0,AQ101)))</f>
        <v/>
      </c>
      <c r="AR101" s="383">
        <f>(IF(DASHBOARD!$J$2=AR7,DASHBOARD!$T$456,IF(DASHBOARD!$J$2=0,0,AR101)))</f>
        <v/>
      </c>
      <c r="AS101" s="383">
        <f>(IF(DASHBOARD!$J$2=AS7,DASHBOARD!$T$456,IF(DASHBOARD!$J$2=0,0,AS101)))</f>
        <v/>
      </c>
      <c r="AT101" s="383">
        <f>(IF(DASHBOARD!$J$2=AT7,DASHBOARD!$T$456,IF(DASHBOARD!$J$2=0,0,AT101)))</f>
        <v/>
      </c>
      <c r="AU101" s="383">
        <f>(IF(DASHBOARD!$J$2=AU7,DASHBOARD!$T$456,IF(DASHBOARD!$J$2=0,0,AU101)))</f>
        <v/>
      </c>
      <c r="AV101" s="383">
        <f>(IF(DASHBOARD!$J$2=AV7,DASHBOARD!$T$456,IF(DASHBOARD!$J$2=0,0,AV101)))</f>
        <v/>
      </c>
      <c r="AW101" s="383">
        <f>(IF(DASHBOARD!$J$2=AW7,DASHBOARD!$T$456,IF(DASHBOARD!$J$2=0,0,AW101)))</f>
        <v/>
      </c>
      <c r="AX101" s="383">
        <f>(IF(DASHBOARD!$J$2=AX7,DASHBOARD!$T$456,IF(DASHBOARD!$J$2=0,0,AX101)))</f>
        <v/>
      </c>
      <c r="AY101" s="383">
        <f>(IF(DASHBOARD!$J$2=AY7,DASHBOARD!$T$456,IF(DASHBOARD!$J$2=0,0,AY101)))</f>
        <v/>
      </c>
      <c r="AZ101" s="383">
        <f>(IF(DASHBOARD!$J$2=AZ7,DASHBOARD!$T$456,IF(DASHBOARD!$J$2=0,0,AZ101)))</f>
        <v/>
      </c>
      <c r="BA101" s="383">
        <f>(IF(DASHBOARD!$J$2=BA7,DASHBOARD!$T$456,IF(DASHBOARD!$J$2=0,0,BA101)))</f>
        <v/>
      </c>
      <c r="BB101" s="384">
        <f>IF(SUM(F101:BA101)&lt;&gt;0,AVERAGEIF(F101:BA101,"&gt;0",F101:BA101),0)</f>
        <v/>
      </c>
      <c r="BC101" s="147" t="n"/>
      <c r="BD101" s="385">
        <f>MAXA(F101:BA101)</f>
        <v/>
      </c>
      <c r="BE101" s="1461">
        <f>IF(BD101&lt;&gt;0,VLOOKUP(BD101,$F$10:$BA$10,MATCH(BD101,F101:BA101,0)),"")</f>
        <v/>
      </c>
      <c r="BF101" s="385">
        <f t="array" ref="BF101">MIN(IF(F101:BA101&gt;0,F101:BA101))</f>
        <v/>
      </c>
      <c r="BG101" s="1461">
        <f>IF(BF101&lt;&gt;0,VLOOKUP(BF101,$F$10:$BA$10,MATCH($BF101,$F101:$BA101,0)),"")</f>
        <v/>
      </c>
      <c r="BI101" s="1368">
        <f>HLOOKUP($BI$9,$S$10:$AI$444,1+$BL101,TRUE)</f>
        <v/>
      </c>
      <c r="BJ101" s="1369">
        <f>HLOOKUP($BJ$9,$AJ$10:$AW$444,1+$BL101,TRUE)</f>
        <v/>
      </c>
      <c r="BK101" s="151" t="n"/>
      <c r="BL101" s="387">
        <f>BL100+1</f>
        <v/>
      </c>
      <c r="BM101" s="399" t="n"/>
    </row>
    <row r="102" ht="20.25" customHeight="1" s="18" thickBot="1" thickTop="1">
      <c r="B102" s="1370" t="n"/>
      <c r="C102" s="1410" t="n"/>
      <c r="D102" s="1462" t="n"/>
      <c r="E102" s="402" t="inlineStr">
        <is>
          <t>Sungguminasa # 2, 150</t>
        </is>
      </c>
      <c r="F102" s="383">
        <f>(IF(DASHBOARD!$J$2=F7,DASHBOARD!$T$457,IF(DASHBOARD!$J$2=0,0,F102)))</f>
        <v/>
      </c>
      <c r="G102" s="383">
        <f>(IF(DASHBOARD!$J$2=G7,DASHBOARD!$T$457,IF(DASHBOARD!$J$2=0,0,G102)))</f>
        <v/>
      </c>
      <c r="H102" s="383">
        <f>(IF(DASHBOARD!$J$2=H7,DASHBOARD!$T$457,IF(DASHBOARD!$J$2=0,0,H102)))</f>
        <v/>
      </c>
      <c r="I102" s="383">
        <f>(IF(DASHBOARD!$J$2=I7,DASHBOARD!$T$457,IF(DASHBOARD!$J$2=0,0,I102)))</f>
        <v/>
      </c>
      <c r="J102" s="383">
        <f>(IF(DASHBOARD!$J$2=J7,DASHBOARD!$T$457,IF(DASHBOARD!$J$2=0,0,J102)))</f>
        <v/>
      </c>
      <c r="K102" s="383">
        <f>(IF(DASHBOARD!$J$2=K7,DASHBOARD!$T$457,IF(DASHBOARD!$J$2=0,0,K102)))</f>
        <v/>
      </c>
      <c r="L102" s="383">
        <f>(IF(DASHBOARD!$J$2=L7,DASHBOARD!$T$457,IF(DASHBOARD!$J$2=0,0,L102)))</f>
        <v/>
      </c>
      <c r="M102" s="383">
        <f>(IF(DASHBOARD!$J$2=M7,DASHBOARD!$T$457,IF(DASHBOARD!$J$2=0,0,M102)))</f>
        <v/>
      </c>
      <c r="N102" s="383">
        <f>(IF(DASHBOARD!$J$2=N7,DASHBOARD!$T$457,IF(DASHBOARD!$J$2=0,0,N102)))</f>
        <v/>
      </c>
      <c r="O102" s="383">
        <f>(IF(DASHBOARD!$J$2=O7,DASHBOARD!$T$457,IF(DASHBOARD!$J$2=0,0,O102)))</f>
        <v/>
      </c>
      <c r="P102" s="383">
        <f>(IF(DASHBOARD!$J$2=P7,DASHBOARD!$T$457,IF(DASHBOARD!$J$2=0,0,P102)))</f>
        <v/>
      </c>
      <c r="Q102" s="383">
        <f>(IF(DASHBOARD!$J$2=Q7,DASHBOARD!$T$457,IF(DASHBOARD!$J$2=0,0,Q102)))</f>
        <v/>
      </c>
      <c r="R102" s="383">
        <f>(IF(DASHBOARD!$J$2=R7,DASHBOARD!$T$457,IF(DASHBOARD!$J$2=0,0,R102)))</f>
        <v/>
      </c>
      <c r="S102" s="383">
        <f>(IF(DASHBOARD!$J$2=S7,DASHBOARD!$T$457,IF(DASHBOARD!$J$2=0,0,S102)))</f>
        <v/>
      </c>
      <c r="T102" s="383">
        <f>(IF(DASHBOARD!$J$2=T7,DASHBOARD!$T$457,IF(DASHBOARD!$J$2=0,0,T102)))</f>
        <v/>
      </c>
      <c r="U102" s="383">
        <f>(IF(DASHBOARD!$J$2=U7,DASHBOARD!$T$457,IF(DASHBOARD!$J$2=0,0,U102)))</f>
        <v/>
      </c>
      <c r="V102" s="383">
        <f>(IF(DASHBOARD!$J$2=V7,DASHBOARD!$T$457,IF(DASHBOARD!$J$2=0,0,V102)))</f>
        <v/>
      </c>
      <c r="W102" s="383">
        <f>(IF(DASHBOARD!$J$2=W7,DASHBOARD!$T$457,IF(DASHBOARD!$J$2=0,0,W102)))</f>
        <v/>
      </c>
      <c r="X102" s="383">
        <f>(IF(DASHBOARD!$J$2=X7,DASHBOARD!$T$457,IF(DASHBOARD!$J$2=0,0,X102)))</f>
        <v/>
      </c>
      <c r="Y102" s="383">
        <f>(IF(DASHBOARD!$J$2=Y7,DASHBOARD!$T$457,IF(DASHBOARD!$J$2=0,0,Y102)))</f>
        <v/>
      </c>
      <c r="Z102" s="383">
        <f>(IF(DASHBOARD!$J$2=Z7,DASHBOARD!$T$457,IF(DASHBOARD!$J$2=0,0,Z102)))</f>
        <v/>
      </c>
      <c r="AA102" s="383">
        <f>(IF(DASHBOARD!$J$2=AA7,DASHBOARD!$T$457,IF(DASHBOARD!$J$2=0,0,AA102)))</f>
        <v/>
      </c>
      <c r="AB102" s="383">
        <f>(IF(DASHBOARD!$J$2=AB7,DASHBOARD!$T$457,IF(DASHBOARD!$J$2=0,0,AB102)))</f>
        <v/>
      </c>
      <c r="AC102" s="383">
        <f>(IF(DASHBOARD!$J$2=AC7,DASHBOARD!$T$457,IF(DASHBOARD!$J$2=0,0,AC102)))</f>
        <v/>
      </c>
      <c r="AD102" s="383">
        <f>(IF(DASHBOARD!$J$2=AD7,DASHBOARD!$T$457,IF(DASHBOARD!$J$2=0,0,AD102)))</f>
        <v/>
      </c>
      <c r="AE102" s="383">
        <f>(IF(DASHBOARD!$J$2=AE7,DASHBOARD!$T$457,IF(DASHBOARD!$J$2=0,0,AE102)))</f>
        <v/>
      </c>
      <c r="AF102" s="383">
        <f>(IF(DASHBOARD!$J$2=AF7,DASHBOARD!$T$457,IF(DASHBOARD!$J$2=0,0,AF102)))</f>
        <v/>
      </c>
      <c r="AG102" s="383">
        <f>(IF(DASHBOARD!$J$2=AG7,DASHBOARD!$T$457,IF(DASHBOARD!$J$2=0,0,AG102)))</f>
        <v/>
      </c>
      <c r="AH102" s="383">
        <f>(IF(DASHBOARD!$J$2=AH7,DASHBOARD!$T$457,IF(DASHBOARD!$J$2=0,0,AH102)))</f>
        <v/>
      </c>
      <c r="AI102" s="383">
        <f>(IF(DASHBOARD!$J$2=AI7,DASHBOARD!$T$457,IF(DASHBOARD!$J$2=0,0,AI102)))</f>
        <v/>
      </c>
      <c r="AJ102" s="383">
        <f>(IF(DASHBOARD!$J$2=AJ7,DASHBOARD!$T$457,IF(DASHBOARD!$J$2=0,0,AJ102)))</f>
        <v/>
      </c>
      <c r="AK102" s="383">
        <f>(IF(DASHBOARD!$J$2=AK7,DASHBOARD!$T$457,IF(DASHBOARD!$J$2=0,0,AK102)))</f>
        <v/>
      </c>
      <c r="AL102" s="383">
        <f>(IF(DASHBOARD!$J$2=AL7,DASHBOARD!$T$457,IF(DASHBOARD!$J$2=0,0,AL102)))</f>
        <v/>
      </c>
      <c r="AM102" s="383">
        <f>(IF(DASHBOARD!$J$2=AM7,DASHBOARD!$T$457,IF(DASHBOARD!$J$2=0,0,AM102)))</f>
        <v/>
      </c>
      <c r="AN102" s="383">
        <f>(IF(DASHBOARD!$J$2=AN7,DASHBOARD!$T$457,IF(DASHBOARD!$J$2=0,0,AN102)))</f>
        <v/>
      </c>
      <c r="AO102" s="383">
        <f>(IF(DASHBOARD!$J$2=AO7,DASHBOARD!$T$457,IF(DASHBOARD!$J$2=0,0,AO102)))</f>
        <v/>
      </c>
      <c r="AP102" s="383">
        <f>(IF(DASHBOARD!$J$2=AP7,DASHBOARD!$T$457,IF(DASHBOARD!$J$2=0,0,AP102)))</f>
        <v/>
      </c>
      <c r="AQ102" s="383">
        <f>(IF(DASHBOARD!$J$2=AQ7,DASHBOARD!$T$457,IF(DASHBOARD!$J$2=0,0,AQ102)))</f>
        <v/>
      </c>
      <c r="AR102" s="383">
        <f>(IF(DASHBOARD!$J$2=AR7,DASHBOARD!$T$457,IF(DASHBOARD!$J$2=0,0,AR102)))</f>
        <v/>
      </c>
      <c r="AS102" s="383">
        <f>(IF(DASHBOARD!$J$2=AS7,DASHBOARD!$T$457,IF(DASHBOARD!$J$2=0,0,AS102)))</f>
        <v/>
      </c>
      <c r="AT102" s="383">
        <f>(IF(DASHBOARD!$J$2=AT7,DASHBOARD!$T$457,IF(DASHBOARD!$J$2=0,0,AT102)))</f>
        <v/>
      </c>
      <c r="AU102" s="383">
        <f>(IF(DASHBOARD!$J$2=AU7,DASHBOARD!$T$457,IF(DASHBOARD!$J$2=0,0,AU102)))</f>
        <v/>
      </c>
      <c r="AV102" s="383">
        <f>(IF(DASHBOARD!$J$2=AV7,DASHBOARD!$T$457,IF(DASHBOARD!$J$2=0,0,AV102)))</f>
        <v/>
      </c>
      <c r="AW102" s="383">
        <f>(IF(DASHBOARD!$J$2=AW7,DASHBOARD!$T$457,IF(DASHBOARD!$J$2=0,0,AW102)))</f>
        <v/>
      </c>
      <c r="AX102" s="383">
        <f>(IF(DASHBOARD!$J$2=AX7,DASHBOARD!$T$457,IF(DASHBOARD!$J$2=0,0,AX102)))</f>
        <v/>
      </c>
      <c r="AY102" s="383">
        <f>(IF(DASHBOARD!$J$2=AY7,DASHBOARD!$T$457,IF(DASHBOARD!$J$2=0,0,AY102)))</f>
        <v/>
      </c>
      <c r="AZ102" s="383">
        <f>(IF(DASHBOARD!$J$2=AZ7,DASHBOARD!$T$457,IF(DASHBOARD!$J$2=0,0,AZ102)))</f>
        <v/>
      </c>
      <c r="BA102" s="383">
        <f>(IF(DASHBOARD!$J$2=BA7,DASHBOARD!$T$457,IF(DASHBOARD!$J$2=0,0,BA102)))</f>
        <v/>
      </c>
      <c r="BB102" s="384">
        <f>IF(SUM(F102:BA102)&lt;&gt;0,AVERAGEIF(F102:BA102,"&gt;0",F102:BA102),0)</f>
        <v/>
      </c>
      <c r="BC102" s="147" t="n"/>
      <c r="BD102" s="385">
        <f>MAXA(F102:BA102)</f>
        <v/>
      </c>
      <c r="BE102" s="1461">
        <f>IF(BD102&lt;&gt;0,VLOOKUP(BD102,$F$10:$BA$10,MATCH(BD102,F102:BA102,0)),"")</f>
        <v/>
      </c>
      <c r="BF102" s="385">
        <f t="array" ref="BF102">MIN(IF(F102:BA102&gt;0,F102:BA102))</f>
        <v/>
      </c>
      <c r="BG102" s="1461">
        <f>IF(BF102&lt;&gt;0,VLOOKUP(BF102,$F$10:$BA$10,MATCH($BF102,$F102:$BA102,0)),"")</f>
        <v/>
      </c>
      <c r="BI102" s="1368">
        <f>HLOOKUP($BI$9,$S$10:$AI$444,1+$BL102,TRUE)</f>
        <v/>
      </c>
      <c r="BJ102" s="1369">
        <f>HLOOKUP($BJ$9,$AJ$10:$AW$444,1+$BL102,TRUE)</f>
        <v/>
      </c>
      <c r="BK102" s="151" t="n"/>
      <c r="BL102" s="387">
        <f>BL101+1</f>
        <v/>
      </c>
      <c r="BM102" s="399" t="n"/>
    </row>
    <row r="103" ht="20.25" customHeight="1" s="18" thickBot="1" thickTop="1">
      <c r="B103" s="1370" t="n"/>
      <c r="C103" s="1410" t="n"/>
      <c r="D103" s="1462" t="n"/>
      <c r="E103" s="402" t="n"/>
      <c r="F103" s="383" t="n"/>
      <c r="G103" s="383" t="n"/>
      <c r="H103" s="383" t="n"/>
      <c r="I103" s="383" t="n"/>
      <c r="J103" s="383" t="n"/>
      <c r="K103" s="383" t="n"/>
      <c r="L103" s="383" t="n"/>
      <c r="M103" s="383" t="n"/>
      <c r="N103" s="383" t="n"/>
      <c r="O103" s="383" t="n"/>
      <c r="P103" s="383" t="n"/>
      <c r="Q103" s="383" t="n"/>
      <c r="R103" s="383" t="n"/>
      <c r="S103" s="383" t="n"/>
      <c r="T103" s="383" t="n"/>
      <c r="U103" s="383" t="n"/>
      <c r="V103" s="383" t="n"/>
      <c r="W103" s="383" t="n"/>
      <c r="X103" s="383" t="n"/>
      <c r="Y103" s="383" t="n"/>
      <c r="Z103" s="383" t="n"/>
      <c r="AA103" s="383" t="n"/>
      <c r="AB103" s="383" t="n"/>
      <c r="AC103" s="383" t="n"/>
      <c r="AD103" s="383" t="n"/>
      <c r="AE103" s="383" t="n"/>
      <c r="AF103" s="383" t="n"/>
      <c r="AG103" s="383" t="n"/>
      <c r="AH103" s="383" t="n"/>
      <c r="AI103" s="383" t="n"/>
      <c r="AJ103" s="383" t="n"/>
      <c r="AK103" s="383" t="n"/>
      <c r="AL103" s="383" t="n"/>
      <c r="AM103" s="383" t="n"/>
      <c r="AN103" s="383" t="n"/>
      <c r="AO103" s="383" t="n"/>
      <c r="AP103" s="383" t="n"/>
      <c r="AQ103" s="383" t="n"/>
      <c r="AR103" s="383" t="n"/>
      <c r="AS103" s="383" t="n"/>
      <c r="AT103" s="383" t="n"/>
      <c r="AU103" s="383" t="n"/>
      <c r="AV103" s="383" t="n"/>
      <c r="AW103" s="383" t="n"/>
      <c r="AX103" s="383" t="n"/>
      <c r="AY103" s="383" t="n"/>
      <c r="AZ103" s="383" t="n"/>
      <c r="BA103" s="383" t="n"/>
      <c r="BB103" s="384">
        <f>IF(SUM(F103:BA103)&lt;&gt;0,AVERAGEIF(F103:BA103,"&gt;0",F103:BA103),0)</f>
        <v/>
      </c>
      <c r="BC103" s="147" t="n"/>
      <c r="BD103" s="385">
        <f>MAXA(F103:BA103)</f>
        <v/>
      </c>
      <c r="BE103" s="1461">
        <f>IF(BD103&lt;&gt;0,VLOOKUP(BD103,$F$10:$BA$10,MATCH(BD103,F103:BA103,0)),"")</f>
        <v/>
      </c>
      <c r="BF103" s="385">
        <f t="array" ref="BF103">MIN(IF(F103:BA103&gt;0,F103:BA103))</f>
        <v/>
      </c>
      <c r="BG103" s="1461">
        <f>IF(BF103&lt;&gt;0,VLOOKUP(BF103,$F$10:$BA$10,MATCH($BF103,$F103:$BA103,0)),"")</f>
        <v/>
      </c>
      <c r="BI103" s="1368">
        <f>HLOOKUP($BI$9,$S$10:$AI$444,1+$BL103,TRUE)</f>
        <v/>
      </c>
      <c r="BJ103" s="1369">
        <f>HLOOKUP($BJ$9,$AJ$10:$AW$444,1+$BL103,TRUE)</f>
        <v/>
      </c>
      <c r="BK103" s="151" t="n"/>
      <c r="BL103" s="387">
        <f>BL102+1</f>
        <v/>
      </c>
      <c r="BM103" s="399" t="n"/>
    </row>
    <row r="104" ht="20.25" customHeight="1" s="18" thickBot="1" thickTop="1">
      <c r="B104" s="1370" t="n"/>
      <c r="C104" s="1410" t="n"/>
      <c r="D104" s="1463" t="n"/>
      <c r="E104" s="402" t="n"/>
      <c r="F104" s="383" t="n"/>
      <c r="G104" s="383" t="n"/>
      <c r="H104" s="383" t="n"/>
      <c r="I104" s="383" t="n"/>
      <c r="J104" s="383" t="n"/>
      <c r="K104" s="383" t="n"/>
      <c r="L104" s="383" t="n"/>
      <c r="M104" s="383" t="n"/>
      <c r="N104" s="383" t="n"/>
      <c r="O104" s="383" t="n"/>
      <c r="P104" s="383" t="n"/>
      <c r="Q104" s="383" t="n"/>
      <c r="R104" s="383" t="n"/>
      <c r="S104" s="383" t="n"/>
      <c r="T104" s="383" t="n"/>
      <c r="U104" s="383" t="n"/>
      <c r="V104" s="383" t="n"/>
      <c r="W104" s="383" t="n"/>
      <c r="X104" s="383" t="n"/>
      <c r="Y104" s="383" t="n"/>
      <c r="Z104" s="383" t="n"/>
      <c r="AA104" s="383" t="n"/>
      <c r="AB104" s="383" t="n"/>
      <c r="AC104" s="383" t="n"/>
      <c r="AD104" s="383" t="n"/>
      <c r="AE104" s="383" t="n"/>
      <c r="AF104" s="383" t="n"/>
      <c r="AG104" s="383" t="n"/>
      <c r="AH104" s="383" t="n"/>
      <c r="AI104" s="383" t="n"/>
      <c r="AJ104" s="383" t="n"/>
      <c r="AK104" s="383" t="n"/>
      <c r="AL104" s="383" t="n"/>
      <c r="AM104" s="383" t="n"/>
      <c r="AN104" s="383" t="n"/>
      <c r="AO104" s="383" t="n"/>
      <c r="AP104" s="383" t="n"/>
      <c r="AQ104" s="383" t="n"/>
      <c r="AR104" s="383" t="n"/>
      <c r="AS104" s="383" t="n"/>
      <c r="AT104" s="383" t="n"/>
      <c r="AU104" s="383" t="n"/>
      <c r="AV104" s="383" t="n"/>
      <c r="AW104" s="383" t="n"/>
      <c r="AX104" s="383" t="n"/>
      <c r="AY104" s="383" t="n"/>
      <c r="AZ104" s="383" t="n"/>
      <c r="BA104" s="383" t="n"/>
      <c r="BB104" s="384">
        <f>IF(SUM(F104:BA104)&lt;&gt;0,AVERAGEIF(F104:BA104,"&gt;0",F104:BA104),0)</f>
        <v/>
      </c>
      <c r="BC104" s="147" t="n"/>
      <c r="BD104" s="385">
        <f>MAXA(F104:BA104)</f>
        <v/>
      </c>
      <c r="BE104" s="1461">
        <f>IF(BD104&lt;&gt;0,VLOOKUP(BD104,$F$10:$BA$10,MATCH(BD104,F104:BA104,0)),"")</f>
        <v/>
      </c>
      <c r="BF104" s="385">
        <f t="array" ref="BF104">MIN(IF(F104:BA104&gt;0,F104:BA104))</f>
        <v/>
      </c>
      <c r="BG104" s="1461">
        <f>IF(BF104&lt;&gt;0,VLOOKUP(BF104,$F$10:$BA$10,MATCH($BF104,$F104:$BA104,0)),"")</f>
        <v/>
      </c>
      <c r="BI104" s="1368">
        <f>HLOOKUP($BI$9,$S$10:$AI$444,1+$BL104,TRUE)</f>
        <v/>
      </c>
      <c r="BJ104" s="1369">
        <f>HLOOKUP($BJ$9,$AJ$10:$AW$444,1+$BL104,TRUE)</f>
        <v/>
      </c>
      <c r="BK104" s="151" t="n"/>
      <c r="BL104" s="387">
        <f>#REF!+1</f>
        <v/>
      </c>
      <c r="BM104" s="399" t="n"/>
    </row>
    <row r="105" ht="20.25" customHeight="1" s="18" thickBot="1" thickTop="1">
      <c r="B105" s="1370" t="n"/>
      <c r="C105" s="1410" t="n"/>
      <c r="D105" s="328" t="n"/>
      <c r="E105" s="402" t="n"/>
      <c r="F105" s="383" t="n"/>
      <c r="G105" s="383" t="n"/>
      <c r="H105" s="383" t="n"/>
      <c r="I105" s="383" t="n"/>
      <c r="J105" s="383" t="n"/>
      <c r="K105" s="383" t="n"/>
      <c r="L105" s="383" t="n"/>
      <c r="M105" s="383" t="n"/>
      <c r="N105" s="383" t="n"/>
      <c r="O105" s="383" t="n"/>
      <c r="P105" s="383" t="n"/>
      <c r="Q105" s="383" t="n"/>
      <c r="R105" s="383" t="n"/>
      <c r="S105" s="383" t="n"/>
      <c r="T105" s="383" t="n"/>
      <c r="U105" s="383" t="n"/>
      <c r="V105" s="383" t="n"/>
      <c r="W105" s="383" t="n"/>
      <c r="X105" s="383" t="n"/>
      <c r="Y105" s="383" t="n"/>
      <c r="Z105" s="383" t="n"/>
      <c r="AA105" s="383" t="n"/>
      <c r="AB105" s="383" t="n"/>
      <c r="AC105" s="383" t="n"/>
      <c r="AD105" s="383" t="n"/>
      <c r="AE105" s="383" t="n"/>
      <c r="AF105" s="383" t="n"/>
      <c r="AG105" s="383" t="n"/>
      <c r="AH105" s="383" t="n"/>
      <c r="AI105" s="383" t="n"/>
      <c r="AJ105" s="383" t="n"/>
      <c r="AK105" s="383" t="n"/>
      <c r="AL105" s="383" t="n"/>
      <c r="AM105" s="383" t="n"/>
      <c r="AN105" s="383" t="n"/>
      <c r="AO105" s="383" t="n"/>
      <c r="AP105" s="383" t="n"/>
      <c r="AQ105" s="383" t="n"/>
      <c r="AR105" s="383" t="n"/>
      <c r="AS105" s="383" t="n"/>
      <c r="AT105" s="383" t="n"/>
      <c r="AU105" s="383" t="n"/>
      <c r="AV105" s="383" t="n"/>
      <c r="AW105" s="383" t="n"/>
      <c r="AX105" s="383" t="n"/>
      <c r="AY105" s="383" t="n"/>
      <c r="AZ105" s="383" t="n"/>
      <c r="BA105" s="383" t="n"/>
      <c r="BB105" s="384">
        <f>IF(SUM(F105:BA105)&lt;&gt;0,AVERAGEIF(F105:BA105,"&gt;0",F105:BA105),0)</f>
        <v/>
      </c>
      <c r="BC105" s="147" t="n"/>
      <c r="BD105" s="385">
        <f>MAXA(F105:BA105)</f>
        <v/>
      </c>
      <c r="BE105" s="1461">
        <f>IF(BD105&lt;&gt;0,VLOOKUP(BD105,$F$10:$BA$10,MATCH(BD105,F105:BA105,0)),"")</f>
        <v/>
      </c>
      <c r="BF105" s="385">
        <f t="array" ref="BF105">MIN(IF(F105:BA105&gt;0,F105:BA105))</f>
        <v/>
      </c>
      <c r="BG105" s="1461">
        <f>IF(BF105&lt;&gt;0,VLOOKUP(BF105,$F$10:$BA$10,MATCH($BF105,$F105:$BA105,0)),"")</f>
        <v/>
      </c>
      <c r="BI105" s="1368">
        <f>HLOOKUP($BI$9,$S$10:$AI$444,1+$BL105,TRUE)</f>
        <v/>
      </c>
      <c r="BJ105" s="1369">
        <f>HLOOKUP($BJ$9,$AJ$10:$AW$444,1+$BL105,TRUE)</f>
        <v/>
      </c>
      <c r="BK105" s="151" t="n"/>
      <c r="BL105" s="387">
        <f>BL104+1</f>
        <v/>
      </c>
      <c r="BM105" s="399" t="n"/>
    </row>
    <row r="106" ht="20.25" customHeight="1" s="18" thickBot="1" thickTop="1">
      <c r="B106" s="1370" t="n"/>
      <c r="C106" s="1410" t="n"/>
      <c r="D106" s="1469" t="inlineStr">
        <is>
          <t>BOLANGI 150</t>
        </is>
      </c>
      <c r="E106" s="402" t="inlineStr">
        <is>
          <t>Sungguminasa # 1, 150</t>
        </is>
      </c>
      <c r="F106" s="383">
        <f>(IF(DASHBOARD!$J$2=F7,DASHBOARD!$T$446,IF(DASHBOARD!$J$2=0,0,F106)))</f>
        <v/>
      </c>
      <c r="G106" s="383">
        <f>(IF(DASHBOARD!$J$2=G7,DASHBOARD!$T$446,IF(DASHBOARD!$J$2=0,0,G106)))</f>
        <v/>
      </c>
      <c r="H106" s="383">
        <f>(IF(DASHBOARD!$J$2=H7,DASHBOARD!$T$446,IF(DASHBOARD!$J$2=0,0,H106)))</f>
        <v/>
      </c>
      <c r="I106" s="383">
        <f>(IF(DASHBOARD!$J$2=I7,DASHBOARD!$T$446,IF(DASHBOARD!$J$2=0,0,I106)))</f>
        <v/>
      </c>
      <c r="J106" s="383">
        <f>(IF(DASHBOARD!$J$2=J7,DASHBOARD!$T$446,IF(DASHBOARD!$J$2=0,0,J106)))</f>
        <v/>
      </c>
      <c r="K106" s="383">
        <f>(IF(DASHBOARD!$J$2=K7,DASHBOARD!$T$446,IF(DASHBOARD!$J$2=0,0,K106)))</f>
        <v/>
      </c>
      <c r="L106" s="383">
        <f>(IF(DASHBOARD!$J$2=L7,DASHBOARD!$T$446,IF(DASHBOARD!$J$2=0,0,L106)))</f>
        <v/>
      </c>
      <c r="M106" s="383">
        <f>(IF(DASHBOARD!$J$2=M7,DASHBOARD!$T$446,IF(DASHBOARD!$J$2=0,0,M106)))</f>
        <v/>
      </c>
      <c r="N106" s="383">
        <f>(IF(DASHBOARD!$J$2=N7,DASHBOARD!$T$446,IF(DASHBOARD!$J$2=0,0,N106)))</f>
        <v/>
      </c>
      <c r="O106" s="383">
        <f>(IF(DASHBOARD!$J$2=O7,DASHBOARD!$T$446,IF(DASHBOARD!$J$2=0,0,O106)))</f>
        <v/>
      </c>
      <c r="P106" s="383">
        <f>(IF(DASHBOARD!$J$2=P7,DASHBOARD!$T$446,IF(DASHBOARD!$J$2=0,0,P106)))</f>
        <v/>
      </c>
      <c r="Q106" s="383">
        <f>(IF(DASHBOARD!$J$2=Q7,DASHBOARD!$T$446,IF(DASHBOARD!$J$2=0,0,Q106)))</f>
        <v/>
      </c>
      <c r="R106" s="383">
        <f>(IF(DASHBOARD!$J$2=R7,DASHBOARD!$T$446,IF(DASHBOARD!$J$2=0,0,R106)))</f>
        <v/>
      </c>
      <c r="S106" s="383">
        <f>(IF(DASHBOARD!$J$2=S7,DASHBOARD!$T$446,IF(DASHBOARD!$J$2=0,0,S106)))</f>
        <v/>
      </c>
      <c r="T106" s="383">
        <f>(IF(DASHBOARD!$J$2=T7,DASHBOARD!$T$446,IF(DASHBOARD!$J$2=0,0,T106)))</f>
        <v/>
      </c>
      <c r="U106" s="383">
        <f>(IF(DASHBOARD!$J$2=U7,DASHBOARD!$T$446,IF(DASHBOARD!$J$2=0,0,U106)))</f>
        <v/>
      </c>
      <c r="V106" s="383">
        <f>(IF(DASHBOARD!$J$2=V7,DASHBOARD!$T$446,IF(DASHBOARD!$J$2=0,0,V106)))</f>
        <v/>
      </c>
      <c r="W106" s="383">
        <f>(IF(DASHBOARD!$J$2=W7,DASHBOARD!$T$446,IF(DASHBOARD!$J$2=0,0,W106)))</f>
        <v/>
      </c>
      <c r="X106" s="383">
        <f>(IF(DASHBOARD!$J$2=X7,DASHBOARD!$T$446,IF(DASHBOARD!$J$2=0,0,X106)))</f>
        <v/>
      </c>
      <c r="Y106" s="383">
        <f>(IF(DASHBOARD!$J$2=Y7,DASHBOARD!$T$446,IF(DASHBOARD!$J$2=0,0,Y106)))</f>
        <v/>
      </c>
      <c r="Z106" s="383">
        <f>(IF(DASHBOARD!$J$2=Z7,DASHBOARD!$T$446,IF(DASHBOARD!$J$2=0,0,Z106)))</f>
        <v/>
      </c>
      <c r="AA106" s="383">
        <f>(IF(DASHBOARD!$J$2=AA7,DASHBOARD!$T$446,IF(DASHBOARD!$J$2=0,0,AA106)))</f>
        <v/>
      </c>
      <c r="AB106" s="383">
        <f>(IF(DASHBOARD!$J$2=AB7,DASHBOARD!$T$446,IF(DASHBOARD!$J$2=0,0,AB106)))</f>
        <v/>
      </c>
      <c r="AC106" s="383">
        <f>(IF(DASHBOARD!$J$2=AC7,DASHBOARD!$T$446,IF(DASHBOARD!$J$2=0,0,AC106)))</f>
        <v/>
      </c>
      <c r="AD106" s="383">
        <f>(IF(DASHBOARD!$J$2=AD7,DASHBOARD!$T$446,IF(DASHBOARD!$J$2=0,0,AD106)))</f>
        <v/>
      </c>
      <c r="AE106" s="383">
        <f>(IF(DASHBOARD!$J$2=AE7,DASHBOARD!$T$446,IF(DASHBOARD!$J$2=0,0,AE106)))</f>
        <v/>
      </c>
      <c r="AF106" s="383">
        <f>(IF(DASHBOARD!$J$2=AF7,DASHBOARD!$T$446,IF(DASHBOARD!$J$2=0,0,AF106)))</f>
        <v/>
      </c>
      <c r="AG106" s="383">
        <f>(IF(DASHBOARD!$J$2=AG7,DASHBOARD!$T$446,IF(DASHBOARD!$J$2=0,0,AG106)))</f>
        <v/>
      </c>
      <c r="AH106" s="383">
        <f>(IF(DASHBOARD!$J$2=AH7,DASHBOARD!$T$446,IF(DASHBOARD!$J$2=0,0,AH106)))</f>
        <v/>
      </c>
      <c r="AI106" s="383">
        <f>(IF(DASHBOARD!$J$2=AI7,DASHBOARD!$T$446,IF(DASHBOARD!$J$2=0,0,AI106)))</f>
        <v/>
      </c>
      <c r="AJ106" s="383">
        <f>(IF(DASHBOARD!$J$2=AJ7,DASHBOARD!$T$446,IF(DASHBOARD!$J$2=0,0,AJ106)))</f>
        <v/>
      </c>
      <c r="AK106" s="383">
        <f>(IF(DASHBOARD!$J$2=AK7,DASHBOARD!$T$446,IF(DASHBOARD!$J$2=0,0,AK106)))</f>
        <v/>
      </c>
      <c r="AL106" s="383">
        <f>(IF(DASHBOARD!$J$2=AL7,DASHBOARD!$T$446,IF(DASHBOARD!$J$2=0,0,AL106)))</f>
        <v/>
      </c>
      <c r="AM106" s="383">
        <f>(IF(DASHBOARD!$J$2=AM7,DASHBOARD!$T$446,IF(DASHBOARD!$J$2=0,0,AM106)))</f>
        <v/>
      </c>
      <c r="AN106" s="383">
        <f>(IF(DASHBOARD!$J$2=AN7,DASHBOARD!$T$446,IF(DASHBOARD!$J$2=0,0,AN106)))</f>
        <v/>
      </c>
      <c r="AO106" s="383">
        <f>(IF(DASHBOARD!$J$2=AO7,DASHBOARD!$T$446,IF(DASHBOARD!$J$2=0,0,AO106)))</f>
        <v/>
      </c>
      <c r="AP106" s="383">
        <f>(IF(DASHBOARD!$J$2=AP7,DASHBOARD!$T$446,IF(DASHBOARD!$J$2=0,0,AP106)))</f>
        <v/>
      </c>
      <c r="AQ106" s="383">
        <f>(IF(DASHBOARD!$J$2=AQ7,DASHBOARD!$T$446,IF(DASHBOARD!$J$2=0,0,AQ106)))</f>
        <v/>
      </c>
      <c r="AR106" s="383">
        <f>(IF(DASHBOARD!$J$2=AR7,DASHBOARD!$T$446,IF(DASHBOARD!$J$2=0,0,AR106)))</f>
        <v/>
      </c>
      <c r="AS106" s="383">
        <f>(IF(DASHBOARD!$J$2=AS7,DASHBOARD!$T$446,IF(DASHBOARD!$J$2=0,0,AS106)))</f>
        <v/>
      </c>
      <c r="AT106" s="383">
        <f>(IF(DASHBOARD!$J$2=AT7,DASHBOARD!$T$446,IF(DASHBOARD!$J$2=0,0,AT106)))</f>
        <v/>
      </c>
      <c r="AU106" s="383">
        <f>(IF(DASHBOARD!$J$2=AU7,DASHBOARD!$T$446,IF(DASHBOARD!$J$2=0,0,AU106)))</f>
        <v/>
      </c>
      <c r="AV106" s="383">
        <f>(IF(DASHBOARD!$J$2=AV7,DASHBOARD!$T$446,IF(DASHBOARD!$J$2=0,0,AV106)))</f>
        <v/>
      </c>
      <c r="AW106" s="383">
        <f>(IF(DASHBOARD!$J$2=AW7,DASHBOARD!$T$446,IF(DASHBOARD!$J$2=0,0,AW106)))</f>
        <v/>
      </c>
      <c r="AX106" s="383">
        <f>(IF(DASHBOARD!$J$2=AX7,DASHBOARD!$T$446,IF(DASHBOARD!$J$2=0,0,AX106)))</f>
        <v/>
      </c>
      <c r="AY106" s="383">
        <f>(IF(DASHBOARD!$J$2=AY7,DASHBOARD!$T$446,IF(DASHBOARD!$J$2=0,0,AY106)))</f>
        <v/>
      </c>
      <c r="AZ106" s="383">
        <f>(IF(DASHBOARD!$J$2=AZ7,DASHBOARD!$T$446,IF(DASHBOARD!$J$2=0,0,AZ106)))</f>
        <v/>
      </c>
      <c r="BA106" s="383">
        <f>(IF(DASHBOARD!$J$2=BA7,DASHBOARD!$T$446,IF(DASHBOARD!$J$2=0,0,BA106)))</f>
        <v/>
      </c>
      <c r="BB106" s="384">
        <f>IF(SUM(F106:BA106)&lt;&gt;0,AVERAGEIF(F106:BA106,"&gt;0",F106:BA106),0)</f>
        <v/>
      </c>
      <c r="BC106" s="147" t="n"/>
      <c r="BD106" s="385">
        <f>MAXA(F106:BA106)</f>
        <v/>
      </c>
      <c r="BE106" s="1461">
        <f>IF(BD106&lt;&gt;0,VLOOKUP(BD106,$F$10:$BA$10,MATCH(BD106,F106:BA106,0)),"")</f>
        <v/>
      </c>
      <c r="BF106" s="385">
        <f t="array" ref="BF106">MIN(IF(F106:BA106&gt;0,F106:BA106))</f>
        <v/>
      </c>
      <c r="BG106" s="1461">
        <f>IF(BF106&lt;&gt;0,VLOOKUP(BF106,$F$10:$BA$10,MATCH($BF106,$F106:$BA106,0)),"")</f>
        <v/>
      </c>
      <c r="BI106" s="1368">
        <f>HLOOKUP($BI$9,$S$10:$AI$444,1+$BL106,TRUE)</f>
        <v/>
      </c>
      <c r="BJ106" s="1369">
        <f>HLOOKUP($BJ$9,$AJ$10:$AW$444,1+$BL106,TRUE)</f>
        <v/>
      </c>
      <c r="BK106" s="151" t="n"/>
      <c r="BL106" s="387">
        <f>BL105+1</f>
        <v/>
      </c>
      <c r="BM106" s="399" t="n"/>
    </row>
    <row r="107" ht="20.25" customHeight="1" s="18" thickBot="1" thickTop="1">
      <c r="B107" s="1370" t="n"/>
      <c r="C107" s="1410" t="n"/>
      <c r="D107" s="1462" t="n"/>
      <c r="E107" s="388" t="inlineStr">
        <is>
          <t>Sungguminasa # 2, 150</t>
        </is>
      </c>
      <c r="F107" s="383">
        <f>(IF(DASHBOARD!$J$2=F7,DASHBOARD!$T$447,IF(DASHBOARD!$J$2=0,0,F107)))</f>
        <v/>
      </c>
      <c r="G107" s="383">
        <f>(IF(DASHBOARD!$J$2=G7,DASHBOARD!$T$447,IF(DASHBOARD!$J$2=0,0,G107)))</f>
        <v/>
      </c>
      <c r="H107" s="383">
        <f>(IF(DASHBOARD!$J$2=H7,DASHBOARD!$T$447,IF(DASHBOARD!$J$2=0,0,H107)))</f>
        <v/>
      </c>
      <c r="I107" s="383">
        <f>(IF(DASHBOARD!$J$2=I7,DASHBOARD!$T$447,IF(DASHBOARD!$J$2=0,0,I107)))</f>
        <v/>
      </c>
      <c r="J107" s="383">
        <f>(IF(DASHBOARD!$J$2=J7,DASHBOARD!$T$447,IF(DASHBOARD!$J$2=0,0,J107)))</f>
        <v/>
      </c>
      <c r="K107" s="383">
        <f>(IF(DASHBOARD!$J$2=K7,DASHBOARD!$T$447,IF(DASHBOARD!$J$2=0,0,K107)))</f>
        <v/>
      </c>
      <c r="L107" s="383">
        <f>(IF(DASHBOARD!$J$2=L7,DASHBOARD!$T$447,IF(DASHBOARD!$J$2=0,0,L107)))</f>
        <v/>
      </c>
      <c r="M107" s="383">
        <f>(IF(DASHBOARD!$J$2=M7,DASHBOARD!$T$447,IF(DASHBOARD!$J$2=0,0,M107)))</f>
        <v/>
      </c>
      <c r="N107" s="383">
        <f>(IF(DASHBOARD!$J$2=N7,DASHBOARD!$T$447,IF(DASHBOARD!$J$2=0,0,N107)))</f>
        <v/>
      </c>
      <c r="O107" s="383">
        <f>(IF(DASHBOARD!$J$2=O7,DASHBOARD!$T$447,IF(DASHBOARD!$J$2=0,0,O107)))</f>
        <v/>
      </c>
      <c r="P107" s="383">
        <f>(IF(DASHBOARD!$J$2=P7,DASHBOARD!$T$447,IF(DASHBOARD!$J$2=0,0,P107)))</f>
        <v/>
      </c>
      <c r="Q107" s="383">
        <f>(IF(DASHBOARD!$J$2=Q7,DASHBOARD!$T$447,IF(DASHBOARD!$J$2=0,0,Q107)))</f>
        <v/>
      </c>
      <c r="R107" s="383">
        <f>(IF(DASHBOARD!$J$2=R7,DASHBOARD!$T$447,IF(DASHBOARD!$J$2=0,0,R107)))</f>
        <v/>
      </c>
      <c r="S107" s="383">
        <f>(IF(DASHBOARD!$J$2=S7,DASHBOARD!$T$447,IF(DASHBOARD!$J$2=0,0,S107)))</f>
        <v/>
      </c>
      <c r="T107" s="383">
        <f>(IF(DASHBOARD!$J$2=T7,DASHBOARD!$T$447,IF(DASHBOARD!$J$2=0,0,T107)))</f>
        <v/>
      </c>
      <c r="U107" s="383">
        <f>(IF(DASHBOARD!$J$2=U7,DASHBOARD!$T$447,IF(DASHBOARD!$J$2=0,0,U107)))</f>
        <v/>
      </c>
      <c r="V107" s="383">
        <f>(IF(DASHBOARD!$J$2=V7,DASHBOARD!$T$447,IF(DASHBOARD!$J$2=0,0,V107)))</f>
        <v/>
      </c>
      <c r="W107" s="383">
        <f>(IF(DASHBOARD!$J$2=W7,DASHBOARD!$T$447,IF(DASHBOARD!$J$2=0,0,W107)))</f>
        <v/>
      </c>
      <c r="X107" s="383">
        <f>(IF(DASHBOARD!$J$2=X7,DASHBOARD!$T$447,IF(DASHBOARD!$J$2=0,0,X107)))</f>
        <v/>
      </c>
      <c r="Y107" s="383">
        <f>(IF(DASHBOARD!$J$2=Y7,DASHBOARD!$T$447,IF(DASHBOARD!$J$2=0,0,Y107)))</f>
        <v/>
      </c>
      <c r="Z107" s="383">
        <f>(IF(DASHBOARD!$J$2=Z7,DASHBOARD!$T$447,IF(DASHBOARD!$J$2=0,0,Z107)))</f>
        <v/>
      </c>
      <c r="AA107" s="383">
        <f>(IF(DASHBOARD!$J$2=AA7,DASHBOARD!$T$447,IF(DASHBOARD!$J$2=0,0,AA107)))</f>
        <v/>
      </c>
      <c r="AB107" s="383">
        <f>(IF(DASHBOARD!$J$2=AB7,DASHBOARD!$T$447,IF(DASHBOARD!$J$2=0,0,AB107)))</f>
        <v/>
      </c>
      <c r="AC107" s="383">
        <f>(IF(DASHBOARD!$J$2=AC7,DASHBOARD!$T$447,IF(DASHBOARD!$J$2=0,0,AC107)))</f>
        <v/>
      </c>
      <c r="AD107" s="383">
        <f>(IF(DASHBOARD!$J$2=AD7,DASHBOARD!$T$447,IF(DASHBOARD!$J$2=0,0,AD107)))</f>
        <v/>
      </c>
      <c r="AE107" s="383">
        <f>(IF(DASHBOARD!$J$2=AE7,DASHBOARD!$T$447,IF(DASHBOARD!$J$2=0,0,AE107)))</f>
        <v/>
      </c>
      <c r="AF107" s="383">
        <f>(IF(DASHBOARD!$J$2=AF7,DASHBOARD!$T$447,IF(DASHBOARD!$J$2=0,0,AF107)))</f>
        <v/>
      </c>
      <c r="AG107" s="383">
        <f>(IF(DASHBOARD!$J$2=AG7,DASHBOARD!$T$447,IF(DASHBOARD!$J$2=0,0,AG107)))</f>
        <v/>
      </c>
      <c r="AH107" s="383">
        <f>(IF(DASHBOARD!$J$2=AH7,DASHBOARD!$T$447,IF(DASHBOARD!$J$2=0,0,AH107)))</f>
        <v/>
      </c>
      <c r="AI107" s="383">
        <f>(IF(DASHBOARD!$J$2=AI7,DASHBOARD!$T$447,IF(DASHBOARD!$J$2=0,0,AI107)))</f>
        <v/>
      </c>
      <c r="AJ107" s="383">
        <f>(IF(DASHBOARD!$J$2=AJ7,DASHBOARD!$T$447,IF(DASHBOARD!$J$2=0,0,AJ107)))</f>
        <v/>
      </c>
      <c r="AK107" s="383">
        <f>(IF(DASHBOARD!$J$2=AK7,DASHBOARD!$T$447,IF(DASHBOARD!$J$2=0,0,AK107)))</f>
        <v/>
      </c>
      <c r="AL107" s="383">
        <f>(IF(DASHBOARD!$J$2=AL7,DASHBOARD!$T$447,IF(DASHBOARD!$J$2=0,0,AL107)))</f>
        <v/>
      </c>
      <c r="AM107" s="383">
        <f>(IF(DASHBOARD!$J$2=AM7,DASHBOARD!$T$447,IF(DASHBOARD!$J$2=0,0,AM107)))</f>
        <v/>
      </c>
      <c r="AN107" s="383">
        <f>(IF(DASHBOARD!$J$2=AN7,DASHBOARD!$T$447,IF(DASHBOARD!$J$2=0,0,AN107)))</f>
        <v/>
      </c>
      <c r="AO107" s="383">
        <f>(IF(DASHBOARD!$J$2=AO7,DASHBOARD!$T$447,IF(DASHBOARD!$J$2=0,0,AO107)))</f>
        <v/>
      </c>
      <c r="AP107" s="383">
        <f>(IF(DASHBOARD!$J$2=AP7,DASHBOARD!$T$447,IF(DASHBOARD!$J$2=0,0,AP107)))</f>
        <v/>
      </c>
      <c r="AQ107" s="383">
        <f>(IF(DASHBOARD!$J$2=AQ7,DASHBOARD!$T$447,IF(DASHBOARD!$J$2=0,0,AQ107)))</f>
        <v/>
      </c>
      <c r="AR107" s="383">
        <f>(IF(DASHBOARD!$J$2=AR7,DASHBOARD!$T$447,IF(DASHBOARD!$J$2=0,0,AR107)))</f>
        <v/>
      </c>
      <c r="AS107" s="383">
        <f>(IF(DASHBOARD!$J$2=AS7,DASHBOARD!$T$447,IF(DASHBOARD!$J$2=0,0,AS107)))</f>
        <v/>
      </c>
      <c r="AT107" s="383">
        <f>(IF(DASHBOARD!$J$2=AT7,DASHBOARD!$T$447,IF(DASHBOARD!$J$2=0,0,AT107)))</f>
        <v/>
      </c>
      <c r="AU107" s="383">
        <f>(IF(DASHBOARD!$J$2=AU7,DASHBOARD!$T$447,IF(DASHBOARD!$J$2=0,0,AU107)))</f>
        <v/>
      </c>
      <c r="AV107" s="383">
        <f>(IF(DASHBOARD!$J$2=AV7,DASHBOARD!$T$447,IF(DASHBOARD!$J$2=0,0,AV107)))</f>
        <v/>
      </c>
      <c r="AW107" s="383">
        <f>(IF(DASHBOARD!$J$2=AW7,DASHBOARD!$T$447,IF(DASHBOARD!$J$2=0,0,AW107)))</f>
        <v/>
      </c>
      <c r="AX107" s="383">
        <f>(IF(DASHBOARD!$J$2=AX7,DASHBOARD!$T$447,IF(DASHBOARD!$J$2=0,0,AX107)))</f>
        <v/>
      </c>
      <c r="AY107" s="383">
        <f>(IF(DASHBOARD!$J$2=AY7,DASHBOARD!$T$447,IF(DASHBOARD!$J$2=0,0,AY107)))</f>
        <v/>
      </c>
      <c r="AZ107" s="383">
        <f>(IF(DASHBOARD!$J$2=AZ7,DASHBOARD!$T$447,IF(DASHBOARD!$J$2=0,0,AZ107)))</f>
        <v/>
      </c>
      <c r="BA107" s="383">
        <f>(IF(DASHBOARD!$J$2=BA7,DASHBOARD!$T$447,IF(DASHBOARD!$J$2=0,0,BA107)))</f>
        <v/>
      </c>
      <c r="BB107" s="384">
        <f>IF(SUM(F107:BA107)&lt;&gt;0,AVERAGEIF(F107:BA107,"&gt;0",F107:BA107),0)</f>
        <v/>
      </c>
      <c r="BC107" s="147" t="n"/>
      <c r="BD107" s="385">
        <f>MAXA(F107:BA107)</f>
        <v/>
      </c>
      <c r="BE107" s="1461">
        <f>IF(BD107&lt;&gt;0,VLOOKUP(BD107,$F$10:$BA$10,MATCH(BD107,F107:BA107,0)),"")</f>
        <v/>
      </c>
      <c r="BF107" s="385">
        <f t="array" ref="BF107">MIN(IF(F107:BA107&gt;0,F107:BA107))</f>
        <v/>
      </c>
      <c r="BG107" s="1461">
        <f>IF(BF107&lt;&gt;0,VLOOKUP(BF107,$F$10:$BA$10,MATCH($BF107,$F107:$BA107,0)),"")</f>
        <v/>
      </c>
      <c r="BI107" s="1368">
        <f>HLOOKUP($BI$9,$S$10:$AI$444,1+$BL107,TRUE)</f>
        <v/>
      </c>
      <c r="BJ107" s="1369">
        <f>HLOOKUP($BJ$9,$AJ$10:$AW$444,1+$BL107,TRUE)</f>
        <v/>
      </c>
      <c r="BK107" s="151" t="n"/>
      <c r="BL107" s="387">
        <f>BL106+1</f>
        <v/>
      </c>
      <c r="BM107" s="399" t="n"/>
    </row>
    <row r="108" ht="20.25" customHeight="1" s="18" thickBot="1" thickTop="1">
      <c r="B108" s="1370" t="n"/>
      <c r="C108" s="1410" t="n"/>
      <c r="D108" s="1462" t="n"/>
      <c r="E108" s="388" t="inlineStr">
        <is>
          <t>Daya Baru #1, 150</t>
        </is>
      </c>
      <c r="F108" s="383">
        <f>(IF(DASHBOARD!$J$2=F7,DASHBOARD!$T$448,IF(DASHBOARD!$J$2=0,0,F108)))</f>
        <v/>
      </c>
      <c r="G108" s="383">
        <f>(IF(DASHBOARD!$J$2=G7,DASHBOARD!$T$448,IF(DASHBOARD!$J$2=0,0,G108)))</f>
        <v/>
      </c>
      <c r="H108" s="383">
        <f>(IF(DASHBOARD!$J$2=H7,DASHBOARD!$T$448,IF(DASHBOARD!$J$2=0,0,H108)))</f>
        <v/>
      </c>
      <c r="I108" s="383">
        <f>(IF(DASHBOARD!$J$2=I7,DASHBOARD!$T$448,IF(DASHBOARD!$J$2=0,0,I108)))</f>
        <v/>
      </c>
      <c r="J108" s="383">
        <f>(IF(DASHBOARD!$J$2=J7,DASHBOARD!$T$448,IF(DASHBOARD!$J$2=0,0,J108)))</f>
        <v/>
      </c>
      <c r="K108" s="383">
        <f>(IF(DASHBOARD!$J$2=K7,DASHBOARD!$T$448,IF(DASHBOARD!$J$2=0,0,K108)))</f>
        <v/>
      </c>
      <c r="L108" s="383">
        <f>(IF(DASHBOARD!$J$2=L7,DASHBOARD!$T$448,IF(DASHBOARD!$J$2=0,0,L108)))</f>
        <v/>
      </c>
      <c r="M108" s="383">
        <f>(IF(DASHBOARD!$J$2=M7,DASHBOARD!$T$448,IF(DASHBOARD!$J$2=0,0,M108)))</f>
        <v/>
      </c>
      <c r="N108" s="383">
        <f>(IF(DASHBOARD!$J$2=N7,DASHBOARD!$T$448,IF(DASHBOARD!$J$2=0,0,N108)))</f>
        <v/>
      </c>
      <c r="O108" s="383">
        <f>(IF(DASHBOARD!$J$2=O7,DASHBOARD!$T$448,IF(DASHBOARD!$J$2=0,0,O108)))</f>
        <v/>
      </c>
      <c r="P108" s="383">
        <f>(IF(DASHBOARD!$J$2=P7,DASHBOARD!$T$448,IF(DASHBOARD!$J$2=0,0,P108)))</f>
        <v/>
      </c>
      <c r="Q108" s="383">
        <f>(IF(DASHBOARD!$J$2=Q7,DASHBOARD!$T$448,IF(DASHBOARD!$J$2=0,0,Q108)))</f>
        <v/>
      </c>
      <c r="R108" s="383">
        <f>(IF(DASHBOARD!$J$2=R7,DASHBOARD!$T$448,IF(DASHBOARD!$J$2=0,0,R108)))</f>
        <v/>
      </c>
      <c r="S108" s="383">
        <f>(IF(DASHBOARD!$J$2=S7,DASHBOARD!$T$448,IF(DASHBOARD!$J$2=0,0,S108)))</f>
        <v/>
      </c>
      <c r="T108" s="383">
        <f>(IF(DASHBOARD!$J$2=T7,DASHBOARD!$T$448,IF(DASHBOARD!$J$2=0,0,T108)))</f>
        <v/>
      </c>
      <c r="U108" s="383">
        <f>(IF(DASHBOARD!$J$2=U7,DASHBOARD!$T$448,IF(DASHBOARD!$J$2=0,0,U108)))</f>
        <v/>
      </c>
      <c r="V108" s="383">
        <f>(IF(DASHBOARD!$J$2=V7,DASHBOARD!$T$448,IF(DASHBOARD!$J$2=0,0,V108)))</f>
        <v/>
      </c>
      <c r="W108" s="383">
        <f>(IF(DASHBOARD!$J$2=W7,DASHBOARD!$T$448,IF(DASHBOARD!$J$2=0,0,W108)))</f>
        <v/>
      </c>
      <c r="X108" s="383">
        <f>(IF(DASHBOARD!$J$2=X7,DASHBOARD!$T$448,IF(DASHBOARD!$J$2=0,0,X108)))</f>
        <v/>
      </c>
      <c r="Y108" s="383">
        <f>(IF(DASHBOARD!$J$2=Y7,DASHBOARD!$T$448,IF(DASHBOARD!$J$2=0,0,Y108)))</f>
        <v/>
      </c>
      <c r="Z108" s="383">
        <f>(IF(DASHBOARD!$J$2=Z7,DASHBOARD!$T$448,IF(DASHBOARD!$J$2=0,0,Z108)))</f>
        <v/>
      </c>
      <c r="AA108" s="383">
        <f>(IF(DASHBOARD!$J$2=AA7,DASHBOARD!$T$448,IF(DASHBOARD!$J$2=0,0,AA108)))</f>
        <v/>
      </c>
      <c r="AB108" s="383">
        <f>(IF(DASHBOARD!$J$2=AB7,DASHBOARD!$T$448,IF(DASHBOARD!$J$2=0,0,AB108)))</f>
        <v/>
      </c>
      <c r="AC108" s="383">
        <f>(IF(DASHBOARD!$J$2=AC7,DASHBOARD!$T$448,IF(DASHBOARD!$J$2=0,0,AC108)))</f>
        <v/>
      </c>
      <c r="AD108" s="383">
        <f>(IF(DASHBOARD!$J$2=AD7,DASHBOARD!$T$448,IF(DASHBOARD!$J$2=0,0,AD108)))</f>
        <v/>
      </c>
      <c r="AE108" s="383">
        <f>(IF(DASHBOARD!$J$2=AE7,DASHBOARD!$T$448,IF(DASHBOARD!$J$2=0,0,AE108)))</f>
        <v/>
      </c>
      <c r="AF108" s="383">
        <f>(IF(DASHBOARD!$J$2=AF7,DASHBOARD!$T$448,IF(DASHBOARD!$J$2=0,0,AF108)))</f>
        <v/>
      </c>
      <c r="AG108" s="383">
        <f>(IF(DASHBOARD!$J$2=AG7,DASHBOARD!$T$448,IF(DASHBOARD!$J$2=0,0,AG108)))</f>
        <v/>
      </c>
      <c r="AH108" s="383">
        <f>(IF(DASHBOARD!$J$2=AH7,DASHBOARD!$T$448,IF(DASHBOARD!$J$2=0,0,AH108)))</f>
        <v/>
      </c>
      <c r="AI108" s="383">
        <f>(IF(DASHBOARD!$J$2=AI7,DASHBOARD!$T$448,IF(DASHBOARD!$J$2=0,0,AI108)))</f>
        <v/>
      </c>
      <c r="AJ108" s="383">
        <f>(IF(DASHBOARD!$J$2=AJ7,DASHBOARD!$T$448,IF(DASHBOARD!$J$2=0,0,AJ108)))</f>
        <v/>
      </c>
      <c r="AK108" s="383">
        <f>(IF(DASHBOARD!$J$2=AK7,DASHBOARD!$T$448,IF(DASHBOARD!$J$2=0,0,AK108)))</f>
        <v/>
      </c>
      <c r="AL108" s="383">
        <f>(IF(DASHBOARD!$J$2=AL7,DASHBOARD!$T$448,IF(DASHBOARD!$J$2=0,0,AL108)))</f>
        <v/>
      </c>
      <c r="AM108" s="383">
        <f>(IF(DASHBOARD!$J$2=AM7,DASHBOARD!$T$448,IF(DASHBOARD!$J$2=0,0,AM108)))</f>
        <v/>
      </c>
      <c r="AN108" s="383">
        <f>(IF(DASHBOARD!$J$2=AN7,DASHBOARD!$T$448,IF(DASHBOARD!$J$2=0,0,AN108)))</f>
        <v/>
      </c>
      <c r="AO108" s="383">
        <f>(IF(DASHBOARD!$J$2=AO7,DASHBOARD!$T$448,IF(DASHBOARD!$J$2=0,0,AO108)))</f>
        <v/>
      </c>
      <c r="AP108" s="383">
        <f>(IF(DASHBOARD!$J$2=AP7,DASHBOARD!$T$448,IF(DASHBOARD!$J$2=0,0,AP108)))</f>
        <v/>
      </c>
      <c r="AQ108" s="383">
        <f>(IF(DASHBOARD!$J$2=AQ7,DASHBOARD!$T$448,IF(DASHBOARD!$J$2=0,0,AQ108)))</f>
        <v/>
      </c>
      <c r="AR108" s="383">
        <f>(IF(DASHBOARD!$J$2=AR7,DASHBOARD!$T$448,IF(DASHBOARD!$J$2=0,0,AR108)))</f>
        <v/>
      </c>
      <c r="AS108" s="383">
        <f>(IF(DASHBOARD!$J$2=AS7,DASHBOARD!$T$448,IF(DASHBOARD!$J$2=0,0,AS108)))</f>
        <v/>
      </c>
      <c r="AT108" s="383">
        <f>(IF(DASHBOARD!$J$2=AT7,DASHBOARD!$T$448,IF(DASHBOARD!$J$2=0,0,AT108)))</f>
        <v/>
      </c>
      <c r="AU108" s="383">
        <f>(IF(DASHBOARD!$J$2=AU7,DASHBOARD!$T$448,IF(DASHBOARD!$J$2=0,0,AU108)))</f>
        <v/>
      </c>
      <c r="AV108" s="383">
        <f>(IF(DASHBOARD!$J$2=AV7,DASHBOARD!$T$448,IF(DASHBOARD!$J$2=0,0,AV108)))</f>
        <v/>
      </c>
      <c r="AW108" s="383">
        <f>(IF(DASHBOARD!$J$2=AW7,DASHBOARD!$T$448,IF(DASHBOARD!$J$2=0,0,AW108)))</f>
        <v/>
      </c>
      <c r="AX108" s="383">
        <f>(IF(DASHBOARD!$J$2=AX7,DASHBOARD!$T$448,IF(DASHBOARD!$J$2=0,0,AX108)))</f>
        <v/>
      </c>
      <c r="AY108" s="383">
        <f>(IF(DASHBOARD!$J$2=AY7,DASHBOARD!$T$448,IF(DASHBOARD!$J$2=0,0,AY108)))</f>
        <v/>
      </c>
      <c r="AZ108" s="383">
        <f>(IF(DASHBOARD!$J$2=AZ7,DASHBOARD!$T$448,IF(DASHBOARD!$J$2=0,0,AZ108)))</f>
        <v/>
      </c>
      <c r="BA108" s="383">
        <f>(IF(DASHBOARD!$J$2=BA7,DASHBOARD!$T$448,IF(DASHBOARD!$J$2=0,0,BA108)))</f>
        <v/>
      </c>
      <c r="BB108" s="384">
        <f>IF(SUM(F108:BA108)&lt;&gt;0,AVERAGEIF(F108:BA108,"&gt;0",F108:BA108),0)</f>
        <v/>
      </c>
      <c r="BC108" s="147" t="n"/>
      <c r="BD108" s="385">
        <f>MAXA(F108:BA108)</f>
        <v/>
      </c>
      <c r="BE108" s="1461">
        <f>IF(BD108&lt;&gt;0,VLOOKUP(BD108,$F$10:$BA$10,MATCH(BD108,F108:BA108,0)),"")</f>
        <v/>
      </c>
      <c r="BF108" s="385">
        <f t="array" ref="BF108">MIN(IF(F108:BA108&gt;0,F108:BA108))</f>
        <v/>
      </c>
      <c r="BG108" s="1461">
        <f>IF(BF108&lt;&gt;0,VLOOKUP(BF108,$F$10:$BA$10,MATCH($BF108,$F108:$BA108,0)),"")</f>
        <v/>
      </c>
      <c r="BI108" s="1368">
        <f>HLOOKUP($BI$9,$S$10:$AI$444,1+$BL108,TRUE)</f>
        <v/>
      </c>
      <c r="BJ108" s="1369">
        <f>HLOOKUP($BJ$9,$AJ$10:$AW$444,1+$BL108,TRUE)</f>
        <v/>
      </c>
      <c r="BK108" s="151" t="n"/>
      <c r="BL108" s="387">
        <f>BL107+1</f>
        <v/>
      </c>
      <c r="BM108" s="399" t="n"/>
    </row>
    <row r="109" ht="20.25" customHeight="1" s="18" thickBot="1" thickTop="1">
      <c r="B109" s="1370" t="n"/>
      <c r="C109" s="1410" t="n"/>
      <c r="D109" s="1463" t="n"/>
      <c r="E109" s="388" t="inlineStr">
        <is>
          <t xml:space="preserve">Daya Baru#2, 150 </t>
        </is>
      </c>
      <c r="F109" s="383">
        <f>(IF(DASHBOARD!$J$2=F7,DASHBOARD!$T$449,IF(DASHBOARD!$J$2=0,0,F109)))</f>
        <v/>
      </c>
      <c r="G109" s="383">
        <f>(IF(DASHBOARD!$J$2=G7,DASHBOARD!$T$449,IF(DASHBOARD!$J$2=0,0,G109)))</f>
        <v/>
      </c>
      <c r="H109" s="383">
        <f>(IF(DASHBOARD!$J$2=H7,DASHBOARD!$T$449,IF(DASHBOARD!$J$2=0,0,H109)))</f>
        <v/>
      </c>
      <c r="I109" s="383">
        <f>(IF(DASHBOARD!$J$2=I7,DASHBOARD!$T$449,IF(DASHBOARD!$J$2=0,0,I109)))</f>
        <v/>
      </c>
      <c r="J109" s="383">
        <f>(IF(DASHBOARD!$J$2=J7,DASHBOARD!$T$449,IF(DASHBOARD!$J$2=0,0,J109)))</f>
        <v/>
      </c>
      <c r="K109" s="383">
        <f>(IF(DASHBOARD!$J$2=K7,DASHBOARD!$T$449,IF(DASHBOARD!$J$2=0,0,K109)))</f>
        <v/>
      </c>
      <c r="L109" s="383">
        <f>(IF(DASHBOARD!$J$2=L7,DASHBOARD!$T$449,IF(DASHBOARD!$J$2=0,0,L109)))</f>
        <v/>
      </c>
      <c r="M109" s="383">
        <f>(IF(DASHBOARD!$J$2=M7,DASHBOARD!$T$449,IF(DASHBOARD!$J$2=0,0,M109)))</f>
        <v/>
      </c>
      <c r="N109" s="383">
        <f>(IF(DASHBOARD!$J$2=N7,DASHBOARD!$T$449,IF(DASHBOARD!$J$2=0,0,N109)))</f>
        <v/>
      </c>
      <c r="O109" s="383">
        <f>(IF(DASHBOARD!$J$2=O7,DASHBOARD!$T$449,IF(DASHBOARD!$J$2=0,0,O109)))</f>
        <v/>
      </c>
      <c r="P109" s="383">
        <f>(IF(DASHBOARD!$J$2=P7,DASHBOARD!$T$449,IF(DASHBOARD!$J$2=0,0,P109)))</f>
        <v/>
      </c>
      <c r="Q109" s="383">
        <f>(IF(DASHBOARD!$J$2=Q7,DASHBOARD!$T$449,IF(DASHBOARD!$J$2=0,0,Q109)))</f>
        <v/>
      </c>
      <c r="R109" s="383">
        <f>(IF(DASHBOARD!$J$2=R7,DASHBOARD!$T$449,IF(DASHBOARD!$J$2=0,0,R109)))</f>
        <v/>
      </c>
      <c r="S109" s="383">
        <f>(IF(DASHBOARD!$J$2=S7,DASHBOARD!$T$449,IF(DASHBOARD!$J$2=0,0,S109)))</f>
        <v/>
      </c>
      <c r="T109" s="383">
        <f>(IF(DASHBOARD!$J$2=T7,DASHBOARD!$T$449,IF(DASHBOARD!$J$2=0,0,T109)))</f>
        <v/>
      </c>
      <c r="U109" s="383">
        <f>(IF(DASHBOARD!$J$2=U7,DASHBOARD!$T$449,IF(DASHBOARD!$J$2=0,0,U109)))</f>
        <v/>
      </c>
      <c r="V109" s="383">
        <f>(IF(DASHBOARD!$J$2=V7,DASHBOARD!$T$449,IF(DASHBOARD!$J$2=0,0,V109)))</f>
        <v/>
      </c>
      <c r="W109" s="383">
        <f>(IF(DASHBOARD!$J$2=W7,DASHBOARD!$T$449,IF(DASHBOARD!$J$2=0,0,W109)))</f>
        <v/>
      </c>
      <c r="X109" s="383">
        <f>(IF(DASHBOARD!$J$2=X7,DASHBOARD!$T$449,IF(DASHBOARD!$J$2=0,0,X109)))</f>
        <v/>
      </c>
      <c r="Y109" s="383">
        <f>(IF(DASHBOARD!$J$2=Y7,DASHBOARD!$T$449,IF(DASHBOARD!$J$2=0,0,Y109)))</f>
        <v/>
      </c>
      <c r="Z109" s="383">
        <f>(IF(DASHBOARD!$J$2=Z7,DASHBOARD!$T$449,IF(DASHBOARD!$J$2=0,0,Z109)))</f>
        <v/>
      </c>
      <c r="AA109" s="383">
        <f>(IF(DASHBOARD!$J$2=AA7,DASHBOARD!$T$449,IF(DASHBOARD!$J$2=0,0,AA109)))</f>
        <v/>
      </c>
      <c r="AB109" s="383">
        <f>(IF(DASHBOARD!$J$2=AB7,DASHBOARD!$T$449,IF(DASHBOARD!$J$2=0,0,AB109)))</f>
        <v/>
      </c>
      <c r="AC109" s="383">
        <f>(IF(DASHBOARD!$J$2=AC7,DASHBOARD!$T$449,IF(DASHBOARD!$J$2=0,0,AC109)))</f>
        <v/>
      </c>
      <c r="AD109" s="383">
        <f>(IF(DASHBOARD!$J$2=AD7,DASHBOARD!$T$449,IF(DASHBOARD!$J$2=0,0,AD109)))</f>
        <v/>
      </c>
      <c r="AE109" s="383">
        <f>(IF(DASHBOARD!$J$2=AE7,DASHBOARD!$T$449,IF(DASHBOARD!$J$2=0,0,AE109)))</f>
        <v/>
      </c>
      <c r="AF109" s="383">
        <f>(IF(DASHBOARD!$J$2=AF7,DASHBOARD!$T$449,IF(DASHBOARD!$J$2=0,0,AF109)))</f>
        <v/>
      </c>
      <c r="AG109" s="383">
        <f>(IF(DASHBOARD!$J$2=AG7,DASHBOARD!$T$449,IF(DASHBOARD!$J$2=0,0,AG109)))</f>
        <v/>
      </c>
      <c r="AH109" s="383">
        <f>(IF(DASHBOARD!$J$2=AH7,DASHBOARD!$T$449,IF(DASHBOARD!$J$2=0,0,AH109)))</f>
        <v/>
      </c>
      <c r="AI109" s="383">
        <f>(IF(DASHBOARD!$J$2=AI7,DASHBOARD!$T$449,IF(DASHBOARD!$J$2=0,0,AI109)))</f>
        <v/>
      </c>
      <c r="AJ109" s="383">
        <f>(IF(DASHBOARD!$J$2=AJ7,DASHBOARD!$T$449,IF(DASHBOARD!$J$2=0,0,AJ109)))</f>
        <v/>
      </c>
      <c r="AK109" s="383">
        <f>(IF(DASHBOARD!$J$2=AK7,DASHBOARD!$T$449,IF(DASHBOARD!$J$2=0,0,AK109)))</f>
        <v/>
      </c>
      <c r="AL109" s="383">
        <f>(IF(DASHBOARD!$J$2=AL7,DASHBOARD!$T$449,IF(DASHBOARD!$J$2=0,0,AL109)))</f>
        <v/>
      </c>
      <c r="AM109" s="383">
        <f>(IF(DASHBOARD!$J$2=AM7,DASHBOARD!$T$449,IF(DASHBOARD!$J$2=0,0,AM109)))</f>
        <v/>
      </c>
      <c r="AN109" s="383">
        <f>(IF(DASHBOARD!$J$2=AN7,DASHBOARD!$T$449,IF(DASHBOARD!$J$2=0,0,AN109)))</f>
        <v/>
      </c>
      <c r="AO109" s="383">
        <f>(IF(DASHBOARD!$J$2=AO7,DASHBOARD!$T$449,IF(DASHBOARD!$J$2=0,0,AO109)))</f>
        <v/>
      </c>
      <c r="AP109" s="383">
        <f>(IF(DASHBOARD!$J$2=AP7,DASHBOARD!$T$449,IF(DASHBOARD!$J$2=0,0,AP109)))</f>
        <v/>
      </c>
      <c r="AQ109" s="383">
        <f>(IF(DASHBOARD!$J$2=AQ7,DASHBOARD!$T$449,IF(DASHBOARD!$J$2=0,0,AQ109)))</f>
        <v/>
      </c>
      <c r="AR109" s="383">
        <f>(IF(DASHBOARD!$J$2=AR7,DASHBOARD!$T$449,IF(DASHBOARD!$J$2=0,0,AR109)))</f>
        <v/>
      </c>
      <c r="AS109" s="383">
        <f>(IF(DASHBOARD!$J$2=AS7,DASHBOARD!$T$449,IF(DASHBOARD!$J$2=0,0,AS109)))</f>
        <v/>
      </c>
      <c r="AT109" s="383">
        <f>(IF(DASHBOARD!$J$2=AT7,DASHBOARD!$T$449,IF(DASHBOARD!$J$2=0,0,AT109)))</f>
        <v/>
      </c>
      <c r="AU109" s="383">
        <f>(IF(DASHBOARD!$J$2=AU7,DASHBOARD!$T$449,IF(DASHBOARD!$J$2=0,0,AU109)))</f>
        <v/>
      </c>
      <c r="AV109" s="383">
        <f>(IF(DASHBOARD!$J$2=AV7,DASHBOARD!$T$449,IF(DASHBOARD!$J$2=0,0,AV109)))</f>
        <v/>
      </c>
      <c r="AW109" s="383">
        <f>(IF(DASHBOARD!$J$2=AW7,DASHBOARD!$T$449,IF(DASHBOARD!$J$2=0,0,AW109)))</f>
        <v/>
      </c>
      <c r="AX109" s="383">
        <f>(IF(DASHBOARD!$J$2=AX7,DASHBOARD!$T$449,IF(DASHBOARD!$J$2=0,0,AX109)))</f>
        <v/>
      </c>
      <c r="AY109" s="383">
        <f>(IF(DASHBOARD!$J$2=AY7,DASHBOARD!$T$449,IF(DASHBOARD!$J$2=0,0,AY109)))</f>
        <v/>
      </c>
      <c r="AZ109" s="383">
        <f>(IF(DASHBOARD!$J$2=AZ7,DASHBOARD!$T$449,IF(DASHBOARD!$J$2=0,0,AZ109)))</f>
        <v/>
      </c>
      <c r="BA109" s="383">
        <f>(IF(DASHBOARD!$J$2=BA7,DASHBOARD!$T$449,IF(DASHBOARD!$J$2=0,0,BA109)))</f>
        <v/>
      </c>
      <c r="BB109" s="384">
        <f>IF(SUM(F109:BA109)&lt;&gt;0,AVERAGEIF(F109:BA109,"&gt;0",F109:BA109),0)</f>
        <v/>
      </c>
      <c r="BC109" s="147" t="n"/>
      <c r="BD109" s="385">
        <f>MAXA(F109:BA109)</f>
        <v/>
      </c>
      <c r="BE109" s="1461">
        <f>IF(BD109&lt;&gt;0,VLOOKUP(BD109,$F$10:$BA$10,MATCH(BD109,F109:BA109,0)),"")</f>
        <v/>
      </c>
      <c r="BF109" s="385">
        <f t="array" ref="BF109">MIN(IF(F109:BA109&gt;0,F109:BA109))</f>
        <v/>
      </c>
      <c r="BG109" s="1461">
        <f>IF(BF109&lt;&gt;0,VLOOKUP(BF109,$F$10:$BA$10,MATCH($BF109,$F109:$BA109,0)),"")</f>
        <v/>
      </c>
      <c r="BI109" s="1368">
        <f>HLOOKUP($BI$9,$S$10:$AI$444,1+$BL109,TRUE)</f>
        <v/>
      </c>
      <c r="BJ109" s="1369">
        <f>HLOOKUP($BJ$9,$AJ$10:$AW$444,1+$BL109,TRUE)</f>
        <v/>
      </c>
      <c r="BK109" s="151" t="n"/>
      <c r="BL109" s="387">
        <f>BL108+1</f>
        <v/>
      </c>
      <c r="BM109" s="399" t="n"/>
    </row>
    <row r="110" ht="20.25" customHeight="1" s="18" thickBot="1" thickTop="1">
      <c r="B110" s="1370" t="n"/>
      <c r="C110" s="1470" t="n"/>
      <c r="D110" s="328" t="n"/>
      <c r="E110" s="402" t="n"/>
      <c r="F110" s="383" t="n"/>
      <c r="G110" s="383" t="n"/>
      <c r="H110" s="383" t="n"/>
      <c r="I110" s="383" t="n"/>
      <c r="J110" s="383" t="n"/>
      <c r="K110" s="383" t="n"/>
      <c r="L110" s="383" t="n"/>
      <c r="M110" s="383" t="n"/>
      <c r="N110" s="383" t="n"/>
      <c r="O110" s="383" t="n"/>
      <c r="P110" s="383" t="n"/>
      <c r="Q110" s="383" t="n"/>
      <c r="R110" s="383" t="n"/>
      <c r="S110" s="383" t="n"/>
      <c r="T110" s="383" t="n"/>
      <c r="U110" s="383" t="n"/>
      <c r="V110" s="383" t="n"/>
      <c r="W110" s="383" t="n"/>
      <c r="X110" s="383" t="n"/>
      <c r="Y110" s="383" t="n"/>
      <c r="Z110" s="383" t="n"/>
      <c r="AA110" s="383" t="n"/>
      <c r="AB110" s="383" t="n"/>
      <c r="AC110" s="383" t="n"/>
      <c r="AD110" s="383" t="n"/>
      <c r="AE110" s="383" t="n"/>
      <c r="AF110" s="383" t="n"/>
      <c r="AG110" s="383" t="n"/>
      <c r="AH110" s="383" t="n"/>
      <c r="AI110" s="383" t="n"/>
      <c r="AJ110" s="383" t="n"/>
      <c r="AK110" s="383" t="n"/>
      <c r="AL110" s="383" t="n"/>
      <c r="AM110" s="383" t="n"/>
      <c r="AN110" s="383" t="n"/>
      <c r="AO110" s="383" t="n"/>
      <c r="AP110" s="383" t="n"/>
      <c r="AQ110" s="383" t="n"/>
      <c r="AR110" s="383" t="n"/>
      <c r="AS110" s="383" t="n"/>
      <c r="AT110" s="383" t="n"/>
      <c r="AU110" s="383" t="n"/>
      <c r="AV110" s="383" t="n"/>
      <c r="AW110" s="383" t="n"/>
      <c r="AX110" s="383" t="n"/>
      <c r="AY110" s="383" t="n"/>
      <c r="AZ110" s="383" t="n"/>
      <c r="BA110" s="383" t="n"/>
      <c r="BB110" s="384">
        <f>IF(SUM(F110:BA110)&lt;&gt;0,AVERAGEIF(F110:BA110,"&gt;0",F110:BA110),0)</f>
        <v/>
      </c>
      <c r="BC110" s="147" t="n"/>
      <c r="BD110" s="385">
        <f>MAXA(F110:BA110)</f>
        <v/>
      </c>
      <c r="BE110" s="1461">
        <f>IF(BD110&lt;&gt;0,VLOOKUP(BD110,$F$10:$BA$10,MATCH(BD110,F110:BA110,0)),"")</f>
        <v/>
      </c>
      <c r="BF110" s="385">
        <f t="array" ref="BF110">MIN(IF(F110:BA110&gt;0,F110:BA110))</f>
        <v/>
      </c>
      <c r="BG110" s="1461">
        <f>IF(BF110&lt;&gt;0,VLOOKUP(BF110,$F$10:$BA$10,MATCH($BF110,$F110:$BA110,0)),"")</f>
        <v/>
      </c>
      <c r="BI110" s="1368">
        <f>HLOOKUP($BI$9,$S$10:$AI$444,1+$BL110,TRUE)</f>
        <v/>
      </c>
      <c r="BJ110" s="1369">
        <f>HLOOKUP($BJ$9,$AJ$10:$AW$444,1+$BL110,TRUE)</f>
        <v/>
      </c>
      <c r="BK110" s="151" t="n"/>
      <c r="BL110" s="387">
        <f>BL109+1</f>
        <v/>
      </c>
      <c r="BM110" s="399" t="n"/>
    </row>
    <row r="111" ht="20.25" customHeight="1" s="18" thickBot="1" thickTop="1">
      <c r="B111" s="1370" t="n"/>
      <c r="C111" s="1102" t="inlineStr">
        <is>
          <t>PARE-PARE</t>
        </is>
      </c>
      <c r="D111" s="1471" t="inlineStr">
        <is>
          <t>PARE-PARE150</t>
        </is>
      </c>
      <c r="E111" s="404" t="inlineStr">
        <is>
          <t>Pinrang 150</t>
        </is>
      </c>
      <c r="F111" s="398">
        <f>(IF(DASHBOARD!$J$2=F7,DASHBOARD!$T$551,IF(DASHBOARD!$J$2=0,0,F111)))</f>
        <v/>
      </c>
      <c r="G111" s="398">
        <f>(IF(DASHBOARD!$J$2=G7,DASHBOARD!$T$551,IF(DASHBOARD!$J$2=0,0,G111)))</f>
        <v/>
      </c>
      <c r="H111" s="398">
        <f>(IF(DASHBOARD!$J$2=H7,DASHBOARD!$T$551,IF(DASHBOARD!$J$2=0,0,H111)))</f>
        <v/>
      </c>
      <c r="I111" s="398">
        <f>(IF(DASHBOARD!$J$2=I7,DASHBOARD!$T$551,IF(DASHBOARD!$J$2=0,0,I111)))</f>
        <v/>
      </c>
      <c r="J111" s="398">
        <f>(IF(DASHBOARD!$J$2=J7,DASHBOARD!$T$551,IF(DASHBOARD!$J$2=0,0,J111)))</f>
        <v/>
      </c>
      <c r="K111" s="398">
        <f>(IF(DASHBOARD!$J$2=K7,DASHBOARD!$T$551,IF(DASHBOARD!$J$2=0,0,K111)))</f>
        <v/>
      </c>
      <c r="L111" s="398">
        <f>(IF(DASHBOARD!$J$2=L7,DASHBOARD!$T$551,IF(DASHBOARD!$J$2=0,0,L111)))</f>
        <v/>
      </c>
      <c r="M111" s="398">
        <f>(IF(DASHBOARD!$J$2=M7,DASHBOARD!$T$551,IF(DASHBOARD!$J$2=0,0,M111)))</f>
        <v/>
      </c>
      <c r="N111" s="398">
        <f>(IF(DASHBOARD!$J$2=N7,DASHBOARD!$T$551,IF(DASHBOARD!$J$2=0,0,N111)))</f>
        <v/>
      </c>
      <c r="O111" s="398">
        <f>(IF(DASHBOARD!$J$2=O7,DASHBOARD!$T$551,IF(DASHBOARD!$J$2=0,0,O111)))</f>
        <v/>
      </c>
      <c r="P111" s="398">
        <f>(IF(DASHBOARD!$J$2=P7,DASHBOARD!$T$551,IF(DASHBOARD!$J$2=0,0,P111)))</f>
        <v/>
      </c>
      <c r="Q111" s="398">
        <f>(IF(DASHBOARD!$J$2=Q7,DASHBOARD!$T$551,IF(DASHBOARD!$J$2=0,0,Q111)))</f>
        <v/>
      </c>
      <c r="R111" s="398">
        <f>(IF(DASHBOARD!$J$2=R7,DASHBOARD!$T$551,IF(DASHBOARD!$J$2=0,0,R111)))</f>
        <v/>
      </c>
      <c r="S111" s="398">
        <f>(IF(DASHBOARD!$J$2=S7,DASHBOARD!$T$551,IF(DASHBOARD!$J$2=0,0,S111)))</f>
        <v/>
      </c>
      <c r="T111" s="398">
        <f>(IF(DASHBOARD!$J$2=T7,DASHBOARD!$T$551,IF(DASHBOARD!$J$2=0,0,T111)))</f>
        <v/>
      </c>
      <c r="U111" s="398">
        <f>(IF(DASHBOARD!$J$2=U7,DASHBOARD!$T$551,IF(DASHBOARD!$J$2=0,0,U111)))</f>
        <v/>
      </c>
      <c r="V111" s="398">
        <f>(IF(DASHBOARD!$J$2=V7,DASHBOARD!$T$551,IF(DASHBOARD!$J$2=0,0,V111)))</f>
        <v/>
      </c>
      <c r="W111" s="398">
        <f>(IF(DASHBOARD!$J$2=W7,DASHBOARD!$T$551,IF(DASHBOARD!$J$2=0,0,W111)))</f>
        <v/>
      </c>
      <c r="X111" s="398">
        <f>(IF(DASHBOARD!$J$2=X7,DASHBOARD!$T$551,IF(DASHBOARD!$J$2=0,0,X111)))</f>
        <v/>
      </c>
      <c r="Y111" s="398">
        <f>(IF(DASHBOARD!$J$2=Y7,DASHBOARD!$T$551,IF(DASHBOARD!$J$2=0,0,Y111)))</f>
        <v/>
      </c>
      <c r="Z111" s="398">
        <f>(IF(DASHBOARD!$J$2=Z7,DASHBOARD!$T$551,IF(DASHBOARD!$J$2=0,0,Z111)))</f>
        <v/>
      </c>
      <c r="AA111" s="398">
        <f>(IF(DASHBOARD!$J$2=AA7,DASHBOARD!$T$551,IF(DASHBOARD!$J$2=0,0,AA111)))</f>
        <v/>
      </c>
      <c r="AB111" s="398">
        <f>(IF(DASHBOARD!$J$2=AB7,DASHBOARD!$T$551,IF(DASHBOARD!$J$2=0,0,AB111)))</f>
        <v/>
      </c>
      <c r="AC111" s="398">
        <f>(IF(DASHBOARD!$J$2=AC7,DASHBOARD!$T$551,IF(DASHBOARD!$J$2=0,0,AC111)))</f>
        <v/>
      </c>
      <c r="AD111" s="398">
        <f>(IF(DASHBOARD!$J$2=AD7,DASHBOARD!$T$551,IF(DASHBOARD!$J$2=0,0,AD111)))</f>
        <v/>
      </c>
      <c r="AE111" s="398">
        <f>(IF(DASHBOARD!$J$2=AE7,DASHBOARD!$T$551,IF(DASHBOARD!$J$2=0,0,AE111)))</f>
        <v/>
      </c>
      <c r="AF111" s="398">
        <f>(IF(DASHBOARD!$J$2=AF7,DASHBOARD!$T$551,IF(DASHBOARD!$J$2=0,0,AF111)))</f>
        <v/>
      </c>
      <c r="AG111" s="398">
        <f>(IF(DASHBOARD!$J$2=AG7,DASHBOARD!$T$551,IF(DASHBOARD!$J$2=0,0,AG111)))</f>
        <v/>
      </c>
      <c r="AH111" s="398">
        <f>(IF(DASHBOARD!$J$2=AH7,DASHBOARD!$T$551,IF(DASHBOARD!$J$2=0,0,AH111)))</f>
        <v/>
      </c>
      <c r="AI111" s="398">
        <f>(IF(DASHBOARD!$J$2=AI7,DASHBOARD!$T$551,IF(DASHBOARD!$J$2=0,0,AI111)))</f>
        <v/>
      </c>
      <c r="AJ111" s="398">
        <f>(IF(DASHBOARD!$J$2=AJ7,DASHBOARD!$T$551,IF(DASHBOARD!$J$2=0,0,AJ111)))</f>
        <v/>
      </c>
      <c r="AK111" s="398">
        <f>(IF(DASHBOARD!$J$2=AK7,DASHBOARD!$T$551,IF(DASHBOARD!$J$2=0,0,AK111)))</f>
        <v/>
      </c>
      <c r="AL111" s="398">
        <f>(IF(DASHBOARD!$J$2=AL7,DASHBOARD!$T$551,IF(DASHBOARD!$J$2=0,0,AL111)))</f>
        <v/>
      </c>
      <c r="AM111" s="398">
        <f>(IF(DASHBOARD!$J$2=AM7,DASHBOARD!$T$551,IF(DASHBOARD!$J$2=0,0,AM111)))</f>
        <v/>
      </c>
      <c r="AN111" s="398">
        <f>(IF(DASHBOARD!$J$2=AN7,DASHBOARD!$T$551,IF(DASHBOARD!$J$2=0,0,AN111)))</f>
        <v/>
      </c>
      <c r="AO111" s="398">
        <f>(IF(DASHBOARD!$J$2=AO7,DASHBOARD!$T$551,IF(DASHBOARD!$J$2=0,0,AO111)))</f>
        <v/>
      </c>
      <c r="AP111" s="398">
        <f>(IF(DASHBOARD!$J$2=AP7,DASHBOARD!$T$551,IF(DASHBOARD!$J$2=0,0,AP111)))</f>
        <v/>
      </c>
      <c r="AQ111" s="398">
        <f>(IF(DASHBOARD!$J$2=AQ7,DASHBOARD!$T$551,IF(DASHBOARD!$J$2=0,0,AQ111)))</f>
        <v/>
      </c>
      <c r="AR111" s="398">
        <f>(IF(DASHBOARD!$J$2=AR7,DASHBOARD!$T$551,IF(DASHBOARD!$J$2=0,0,AR111)))</f>
        <v/>
      </c>
      <c r="AS111" s="398">
        <f>(IF(DASHBOARD!$J$2=AS7,DASHBOARD!$T$551,IF(DASHBOARD!$J$2=0,0,AS111)))</f>
        <v/>
      </c>
      <c r="AT111" s="398">
        <f>(IF(DASHBOARD!$J$2=AT7,DASHBOARD!$T$551,IF(DASHBOARD!$J$2=0,0,AT111)))</f>
        <v/>
      </c>
      <c r="AU111" s="398">
        <f>(IF(DASHBOARD!$J$2=AU7,DASHBOARD!$T$551,IF(DASHBOARD!$J$2=0,0,AU111)))</f>
        <v/>
      </c>
      <c r="AV111" s="398">
        <f>(IF(DASHBOARD!$J$2=AV7,DASHBOARD!$T$551,IF(DASHBOARD!$J$2=0,0,AV111)))</f>
        <v/>
      </c>
      <c r="AW111" s="398">
        <f>(IF(DASHBOARD!$J$2=AW7,DASHBOARD!$T$551,IF(DASHBOARD!$J$2=0,0,AW111)))</f>
        <v/>
      </c>
      <c r="AX111" s="398">
        <f>(IF(DASHBOARD!$J$2=AX7,DASHBOARD!$T$551,IF(DASHBOARD!$J$2=0,0,AX111)))</f>
        <v/>
      </c>
      <c r="AY111" s="398">
        <f>(IF(DASHBOARD!$J$2=AY7,DASHBOARD!$T$551,IF(DASHBOARD!$J$2=0,0,AY111)))</f>
        <v/>
      </c>
      <c r="AZ111" s="398">
        <f>(IF(DASHBOARD!$J$2=AZ7,DASHBOARD!$T$551,IF(DASHBOARD!$J$2=0,0,AZ111)))</f>
        <v/>
      </c>
      <c r="BA111" s="398">
        <f>(IF(DASHBOARD!$J$2=BA7,DASHBOARD!$T$551,IF(DASHBOARD!$J$2=0,0,BA111)))</f>
        <v/>
      </c>
      <c r="BB111" s="384">
        <f>IF(SUM(F111:BA111)&lt;&gt;0,AVERAGEIF(F111:BA111,"&gt;0",F111:BA111),0)</f>
        <v/>
      </c>
      <c r="BC111" s="147" t="n"/>
      <c r="BD111" s="385">
        <f>MAXA(F111:BA111)</f>
        <v/>
      </c>
      <c r="BE111" s="1461">
        <f>IF(BD111&lt;&gt;0,VLOOKUP(BD111,$F$10:$BA$10,MATCH(BD111,F111:BA111,0)),"")</f>
        <v/>
      </c>
      <c r="BF111" s="385">
        <f t="array" ref="BF111">MIN(IF(F111:BA111&gt;0,F111:BA111))</f>
        <v/>
      </c>
      <c r="BG111" s="1461">
        <f>IF(BF111&lt;&gt;0,VLOOKUP(BF111,$F$10:$BA$10,MATCH($BF111,$F111:$BA111,0)),"")</f>
        <v/>
      </c>
      <c r="BI111" s="1368">
        <f>HLOOKUP($BI$9,$S$10:$AI$444,1+$BL111,TRUE)</f>
        <v/>
      </c>
      <c r="BJ111" s="1369">
        <f>HLOOKUP($BJ$9,$AJ$10:$AW$444,1+$BL111,TRUE)</f>
        <v/>
      </c>
      <c r="BK111" s="151" t="n"/>
      <c r="BL111" s="387">
        <f>BL443+1</f>
        <v/>
      </c>
      <c r="BM111" s="399" t="n"/>
    </row>
    <row r="112" ht="20.25" customHeight="1" s="18" thickBot="1" thickTop="1">
      <c r="B112" s="1370" t="n"/>
      <c r="C112" s="1353" t="n"/>
      <c r="D112" s="1462" t="n"/>
      <c r="E112" s="388" t="inlineStr">
        <is>
          <t>Polmas 150</t>
        </is>
      </c>
      <c r="F112" s="383">
        <f>(IF(DASHBOARD!$J$2=F7,DASHBOARD!$T$550,IF(DASHBOARD!$J$2=0,0,F112)))</f>
        <v/>
      </c>
      <c r="G112" s="383">
        <f>(IF(DASHBOARD!$J$2=G7,DASHBOARD!$T$550,IF(DASHBOARD!$J$2=0,0,G112)))</f>
        <v/>
      </c>
      <c r="H112" s="383">
        <f>(IF(DASHBOARD!$J$2=H7,DASHBOARD!$T$550,IF(DASHBOARD!$J$2=0,0,H112)))</f>
        <v/>
      </c>
      <c r="I112" s="383">
        <f>(IF(DASHBOARD!$J$2=I7,DASHBOARD!$T$550,IF(DASHBOARD!$J$2=0,0,I112)))</f>
        <v/>
      </c>
      <c r="J112" s="383">
        <f>(IF(DASHBOARD!$J$2=J7,DASHBOARD!$T$550,IF(DASHBOARD!$J$2=0,0,J112)))</f>
        <v/>
      </c>
      <c r="K112" s="383">
        <f>(IF(DASHBOARD!$J$2=K7,DASHBOARD!$T$550,IF(DASHBOARD!$J$2=0,0,K112)))</f>
        <v/>
      </c>
      <c r="L112" s="383">
        <f>(IF(DASHBOARD!$J$2=L7,DASHBOARD!$T$550,IF(DASHBOARD!$J$2=0,0,L112)))</f>
        <v/>
      </c>
      <c r="M112" s="383">
        <f>(IF(DASHBOARD!$J$2=M7,DASHBOARD!$T$550,IF(DASHBOARD!$J$2=0,0,M112)))</f>
        <v/>
      </c>
      <c r="N112" s="383">
        <f>(IF(DASHBOARD!$J$2=N7,DASHBOARD!$T$550,IF(DASHBOARD!$J$2=0,0,N112)))</f>
        <v/>
      </c>
      <c r="O112" s="383">
        <f>(IF(DASHBOARD!$J$2=O7,DASHBOARD!$T$550,IF(DASHBOARD!$J$2=0,0,O112)))</f>
        <v/>
      </c>
      <c r="P112" s="383">
        <f>(IF(DASHBOARD!$J$2=P7,DASHBOARD!$T$550,IF(DASHBOARD!$J$2=0,0,P112)))</f>
        <v/>
      </c>
      <c r="Q112" s="383">
        <f>(IF(DASHBOARD!$J$2=Q7,DASHBOARD!$T$550,IF(DASHBOARD!$J$2=0,0,Q112)))</f>
        <v/>
      </c>
      <c r="R112" s="383">
        <f>(IF(DASHBOARD!$J$2=R7,DASHBOARD!$T$550,IF(DASHBOARD!$J$2=0,0,R112)))</f>
        <v/>
      </c>
      <c r="S112" s="383">
        <f>(IF(DASHBOARD!$J$2=S7,DASHBOARD!$T$550,IF(DASHBOARD!$J$2=0,0,S112)))</f>
        <v/>
      </c>
      <c r="T112" s="383">
        <f>(IF(DASHBOARD!$J$2=T7,DASHBOARD!$T$550,IF(DASHBOARD!$J$2=0,0,T112)))</f>
        <v/>
      </c>
      <c r="U112" s="383">
        <f>(IF(DASHBOARD!$J$2=U7,DASHBOARD!$T$550,IF(DASHBOARD!$J$2=0,0,U112)))</f>
        <v/>
      </c>
      <c r="V112" s="383">
        <f>(IF(DASHBOARD!$J$2=V7,DASHBOARD!$T$550,IF(DASHBOARD!$J$2=0,0,V112)))</f>
        <v/>
      </c>
      <c r="W112" s="383">
        <f>(IF(DASHBOARD!$J$2=W7,DASHBOARD!$T$550,IF(DASHBOARD!$J$2=0,0,W112)))</f>
        <v/>
      </c>
      <c r="X112" s="383">
        <f>(IF(DASHBOARD!$J$2=X7,DASHBOARD!$T$550,IF(DASHBOARD!$J$2=0,0,X112)))</f>
        <v/>
      </c>
      <c r="Y112" s="383">
        <f>(IF(DASHBOARD!$J$2=Y7,DASHBOARD!$T$550,IF(DASHBOARD!$J$2=0,0,Y112)))</f>
        <v/>
      </c>
      <c r="Z112" s="383">
        <f>(IF(DASHBOARD!$J$2=Z7,DASHBOARD!$T$550,IF(DASHBOARD!$J$2=0,0,Z112)))</f>
        <v/>
      </c>
      <c r="AA112" s="383">
        <f>(IF(DASHBOARD!$J$2=AA7,DASHBOARD!$T$550,IF(DASHBOARD!$J$2=0,0,AA112)))</f>
        <v/>
      </c>
      <c r="AB112" s="383">
        <f>(IF(DASHBOARD!$J$2=AB7,DASHBOARD!$T$550,IF(DASHBOARD!$J$2=0,0,AB112)))</f>
        <v/>
      </c>
      <c r="AC112" s="383">
        <f>(IF(DASHBOARD!$J$2=AC7,DASHBOARD!$T$550,IF(DASHBOARD!$J$2=0,0,AC112)))</f>
        <v/>
      </c>
      <c r="AD112" s="383">
        <f>(IF(DASHBOARD!$J$2=AD7,DASHBOARD!$T$550,IF(DASHBOARD!$J$2=0,0,AD112)))</f>
        <v/>
      </c>
      <c r="AE112" s="383">
        <f>(IF(DASHBOARD!$J$2=AE7,DASHBOARD!$T$550,IF(DASHBOARD!$J$2=0,0,AE112)))</f>
        <v/>
      </c>
      <c r="AF112" s="383">
        <f>(IF(DASHBOARD!$J$2=AF7,DASHBOARD!$T$550,IF(DASHBOARD!$J$2=0,0,AF112)))</f>
        <v/>
      </c>
      <c r="AG112" s="383">
        <f>(IF(DASHBOARD!$J$2=AG7,DASHBOARD!$T$550,IF(DASHBOARD!$J$2=0,0,AG112)))</f>
        <v/>
      </c>
      <c r="AH112" s="383">
        <f>(IF(DASHBOARD!$J$2=AH7,DASHBOARD!$T$550,IF(DASHBOARD!$J$2=0,0,AH112)))</f>
        <v/>
      </c>
      <c r="AI112" s="383">
        <f>(IF(DASHBOARD!$J$2=AI7,DASHBOARD!$T$550,IF(DASHBOARD!$J$2=0,0,AI112)))</f>
        <v/>
      </c>
      <c r="AJ112" s="383">
        <f>(IF(DASHBOARD!$J$2=AJ7,DASHBOARD!$T$550,IF(DASHBOARD!$J$2=0,0,AJ112)))</f>
        <v/>
      </c>
      <c r="AK112" s="383">
        <f>(IF(DASHBOARD!$J$2=AK7,DASHBOARD!$T$550,IF(DASHBOARD!$J$2=0,0,AK112)))</f>
        <v/>
      </c>
      <c r="AL112" s="383">
        <f>(IF(DASHBOARD!$J$2=AL7,DASHBOARD!$T$550,IF(DASHBOARD!$J$2=0,0,AL112)))</f>
        <v/>
      </c>
      <c r="AM112" s="383">
        <f>(IF(DASHBOARD!$J$2=AM7,DASHBOARD!$T$550,IF(DASHBOARD!$J$2=0,0,AM112)))</f>
        <v/>
      </c>
      <c r="AN112" s="383">
        <f>(IF(DASHBOARD!$J$2=AN7,DASHBOARD!$T$550,IF(DASHBOARD!$J$2=0,0,AN112)))</f>
        <v/>
      </c>
      <c r="AO112" s="383">
        <f>(IF(DASHBOARD!$J$2=AO7,DASHBOARD!$T$550,IF(DASHBOARD!$J$2=0,0,AO112)))</f>
        <v/>
      </c>
      <c r="AP112" s="383">
        <f>(IF(DASHBOARD!$J$2=AP7,DASHBOARD!$T$550,IF(DASHBOARD!$J$2=0,0,AP112)))</f>
        <v/>
      </c>
      <c r="AQ112" s="383">
        <f>(IF(DASHBOARD!$J$2=AQ7,DASHBOARD!$T$550,IF(DASHBOARD!$J$2=0,0,AQ112)))</f>
        <v/>
      </c>
      <c r="AR112" s="383">
        <f>(IF(DASHBOARD!$J$2=AR7,DASHBOARD!$T$550,IF(DASHBOARD!$J$2=0,0,AR112)))</f>
        <v/>
      </c>
      <c r="AS112" s="383">
        <f>(IF(DASHBOARD!$J$2=AS7,DASHBOARD!$T$550,IF(DASHBOARD!$J$2=0,0,AS112)))</f>
        <v/>
      </c>
      <c r="AT112" s="383">
        <f>(IF(DASHBOARD!$J$2=AT7,DASHBOARD!$T$550,IF(DASHBOARD!$J$2=0,0,AT112)))</f>
        <v/>
      </c>
      <c r="AU112" s="383">
        <f>(IF(DASHBOARD!$J$2=AU7,DASHBOARD!$T$550,IF(DASHBOARD!$J$2=0,0,AU112)))</f>
        <v/>
      </c>
      <c r="AV112" s="383">
        <f>(IF(DASHBOARD!$J$2=AV7,DASHBOARD!$T$550,IF(DASHBOARD!$J$2=0,0,AV112)))</f>
        <v/>
      </c>
      <c r="AW112" s="383">
        <f>(IF(DASHBOARD!$J$2=AW7,DASHBOARD!$T$550,IF(DASHBOARD!$J$2=0,0,AW112)))</f>
        <v/>
      </c>
      <c r="AX112" s="383">
        <f>(IF(DASHBOARD!$J$2=AX7,DASHBOARD!$T$550,IF(DASHBOARD!$J$2=0,0,AX112)))</f>
        <v/>
      </c>
      <c r="AY112" s="383">
        <f>(IF(DASHBOARD!$J$2=AY7,DASHBOARD!$T$550,IF(DASHBOARD!$J$2=0,0,AY112)))</f>
        <v/>
      </c>
      <c r="AZ112" s="383">
        <f>(IF(DASHBOARD!$J$2=AZ7,DASHBOARD!$T$550,IF(DASHBOARD!$J$2=0,0,AZ112)))</f>
        <v/>
      </c>
      <c r="BA112" s="383">
        <f>(IF(DASHBOARD!$J$2=BA7,DASHBOARD!$T$550,IF(DASHBOARD!$J$2=0,0,BA112)))</f>
        <v/>
      </c>
      <c r="BB112" s="384">
        <f>IF(SUM(F112:BA112)&lt;&gt;0,AVERAGEIF(F112:BA112,"&gt;0",F112:BA112),0)</f>
        <v/>
      </c>
      <c r="BC112" s="147" t="n"/>
      <c r="BD112" s="385">
        <f>MAXA(F112:BA112)</f>
        <v/>
      </c>
      <c r="BE112" s="1461">
        <f>IF(BD112&lt;&gt;0,VLOOKUP(BD112,$F$10:$BA$10,MATCH(BD112,F112:BA112,0)),"")</f>
        <v/>
      </c>
      <c r="BF112" s="385">
        <f t="array" ref="BF112">MIN(IF(F112:BA112&gt;0,F112:BA112))</f>
        <v/>
      </c>
      <c r="BG112" s="1461">
        <f>IF(BF112&lt;&gt;0,VLOOKUP(BF112,$F$10:$BA$10,MATCH($BF112,$F112:$BA112,0)),"")</f>
        <v/>
      </c>
      <c r="BI112" s="1368">
        <f>HLOOKUP($BI$9,$S$10:$AI$444,1+$BL112,TRUE)</f>
        <v/>
      </c>
      <c r="BJ112" s="1369">
        <f>HLOOKUP($BJ$9,$AJ$10:$AW$444,1+$BL112,TRUE)</f>
        <v/>
      </c>
      <c r="BK112" s="151" t="n"/>
      <c r="BL112" s="387">
        <f>BL111+1</f>
        <v/>
      </c>
      <c r="BM112" s="399" t="n"/>
    </row>
    <row r="113" ht="20.25" customHeight="1" s="18" thickBot="1" thickTop="1">
      <c r="B113" s="1370" t="n"/>
      <c r="C113" s="1353" t="n"/>
      <c r="D113" s="1462" t="n"/>
      <c r="E113" s="388" t="inlineStr">
        <is>
          <t xml:space="preserve">Sidrap # 1, 150 </t>
        </is>
      </c>
      <c r="F113" s="383">
        <f>(IF(DASHBOARD!$J$2=F7,DASHBOARD!$T$548,IF(DASHBOARD!$J$2=0,0,F113)))</f>
        <v/>
      </c>
      <c r="G113" s="383">
        <f>(IF(DASHBOARD!$J$2=G7,DASHBOARD!$T$548,IF(DASHBOARD!$J$2=0,0,G113)))</f>
        <v/>
      </c>
      <c r="H113" s="383">
        <f>(IF(DASHBOARD!$J$2=H7,DASHBOARD!$T$548,IF(DASHBOARD!$J$2=0,0,H113)))</f>
        <v/>
      </c>
      <c r="I113" s="383">
        <f>(IF(DASHBOARD!$J$2=I7,DASHBOARD!$T$548,IF(DASHBOARD!$J$2=0,0,I113)))</f>
        <v/>
      </c>
      <c r="J113" s="383">
        <f>(IF(DASHBOARD!$J$2=J7,DASHBOARD!$T$548,IF(DASHBOARD!$J$2=0,0,J113)))</f>
        <v/>
      </c>
      <c r="K113" s="383">
        <f>(IF(DASHBOARD!$J$2=K7,DASHBOARD!$T$548,IF(DASHBOARD!$J$2=0,0,K113)))</f>
        <v/>
      </c>
      <c r="L113" s="383">
        <f>(IF(DASHBOARD!$J$2=L7,DASHBOARD!$T$548,IF(DASHBOARD!$J$2=0,0,L113)))</f>
        <v/>
      </c>
      <c r="M113" s="383">
        <f>(IF(DASHBOARD!$J$2=M7,DASHBOARD!$T$548,IF(DASHBOARD!$J$2=0,0,M113)))</f>
        <v/>
      </c>
      <c r="N113" s="383">
        <f>(IF(DASHBOARD!$J$2=N7,DASHBOARD!$T$548,IF(DASHBOARD!$J$2=0,0,N113)))</f>
        <v/>
      </c>
      <c r="O113" s="383">
        <f>(IF(DASHBOARD!$J$2=O7,DASHBOARD!$T$548,IF(DASHBOARD!$J$2=0,0,O113)))</f>
        <v/>
      </c>
      <c r="P113" s="383">
        <f>(IF(DASHBOARD!$J$2=P7,DASHBOARD!$T$548,IF(DASHBOARD!$J$2=0,0,P113)))</f>
        <v/>
      </c>
      <c r="Q113" s="383">
        <f>(IF(DASHBOARD!$J$2=Q7,DASHBOARD!$T$548,IF(DASHBOARD!$J$2=0,0,Q113)))</f>
        <v/>
      </c>
      <c r="R113" s="383">
        <f>(IF(DASHBOARD!$J$2=R7,DASHBOARD!$T$548,IF(DASHBOARD!$J$2=0,0,R113)))</f>
        <v/>
      </c>
      <c r="S113" s="383">
        <f>(IF(DASHBOARD!$J$2=S7,DASHBOARD!$T$548,IF(DASHBOARD!$J$2=0,0,S113)))</f>
        <v/>
      </c>
      <c r="T113" s="383">
        <f>(IF(DASHBOARD!$J$2=T7,DASHBOARD!$T$548,IF(DASHBOARD!$J$2=0,0,T113)))</f>
        <v/>
      </c>
      <c r="U113" s="383">
        <f>(IF(DASHBOARD!$J$2=U7,DASHBOARD!$T$548,IF(DASHBOARD!$J$2=0,0,U113)))</f>
        <v/>
      </c>
      <c r="V113" s="383">
        <f>(IF(DASHBOARD!$J$2=V7,DASHBOARD!$T$548,IF(DASHBOARD!$J$2=0,0,V113)))</f>
        <v/>
      </c>
      <c r="W113" s="383">
        <f>(IF(DASHBOARD!$J$2=W7,DASHBOARD!$T$548,IF(DASHBOARD!$J$2=0,0,W113)))</f>
        <v/>
      </c>
      <c r="X113" s="383">
        <f>(IF(DASHBOARD!$J$2=X7,DASHBOARD!$T$548,IF(DASHBOARD!$J$2=0,0,X113)))</f>
        <v/>
      </c>
      <c r="Y113" s="383">
        <f>(IF(DASHBOARD!$J$2=Y7,DASHBOARD!$T$548,IF(DASHBOARD!$J$2=0,0,Y113)))</f>
        <v/>
      </c>
      <c r="Z113" s="383">
        <f>(IF(DASHBOARD!$J$2=Z7,DASHBOARD!$T$548,IF(DASHBOARD!$J$2=0,0,Z113)))</f>
        <v/>
      </c>
      <c r="AA113" s="383">
        <f>(IF(DASHBOARD!$J$2=AA7,DASHBOARD!$T$548,IF(DASHBOARD!$J$2=0,0,AA113)))</f>
        <v/>
      </c>
      <c r="AB113" s="383">
        <f>(IF(DASHBOARD!$J$2=AB7,DASHBOARD!$T$548,IF(DASHBOARD!$J$2=0,0,AB113)))</f>
        <v/>
      </c>
      <c r="AC113" s="383">
        <f>(IF(DASHBOARD!$J$2=AC7,DASHBOARD!$T$548,IF(DASHBOARD!$J$2=0,0,AC113)))</f>
        <v/>
      </c>
      <c r="AD113" s="383">
        <f>(IF(DASHBOARD!$J$2=AD7,DASHBOARD!$T$548,IF(DASHBOARD!$J$2=0,0,AD113)))</f>
        <v/>
      </c>
      <c r="AE113" s="383">
        <f>(IF(DASHBOARD!$J$2=AE7,DASHBOARD!$T$548,IF(DASHBOARD!$J$2=0,0,AE113)))</f>
        <v/>
      </c>
      <c r="AF113" s="383">
        <f>(IF(DASHBOARD!$J$2=AF7,DASHBOARD!$T$548,IF(DASHBOARD!$J$2=0,0,AF113)))</f>
        <v/>
      </c>
      <c r="AG113" s="383">
        <f>(IF(DASHBOARD!$J$2=AG7,DASHBOARD!$T$548,IF(DASHBOARD!$J$2=0,0,AG113)))</f>
        <v/>
      </c>
      <c r="AH113" s="383">
        <f>(IF(DASHBOARD!$J$2=AH7,DASHBOARD!$T$548,IF(DASHBOARD!$J$2=0,0,AH113)))</f>
        <v/>
      </c>
      <c r="AI113" s="383">
        <f>(IF(DASHBOARD!$J$2=AI7,DASHBOARD!$T$548,IF(DASHBOARD!$J$2=0,0,AI113)))</f>
        <v/>
      </c>
      <c r="AJ113" s="383">
        <f>(IF(DASHBOARD!$J$2=AJ7,DASHBOARD!$T$548,IF(DASHBOARD!$J$2=0,0,AJ113)))</f>
        <v/>
      </c>
      <c r="AK113" s="383">
        <f>(IF(DASHBOARD!$J$2=AK7,DASHBOARD!$T$548,IF(DASHBOARD!$J$2=0,0,AK113)))</f>
        <v/>
      </c>
      <c r="AL113" s="383">
        <f>(IF(DASHBOARD!$J$2=AL7,DASHBOARD!$T$548,IF(DASHBOARD!$J$2=0,0,AL113)))</f>
        <v/>
      </c>
      <c r="AM113" s="383">
        <f>(IF(DASHBOARD!$J$2=AM7,DASHBOARD!$T$548,IF(DASHBOARD!$J$2=0,0,AM113)))</f>
        <v/>
      </c>
      <c r="AN113" s="383">
        <f>(IF(DASHBOARD!$J$2=AN7,DASHBOARD!$T$548,IF(DASHBOARD!$J$2=0,0,AN113)))</f>
        <v/>
      </c>
      <c r="AO113" s="383">
        <f>(IF(DASHBOARD!$J$2=AO7,DASHBOARD!$T$548,IF(DASHBOARD!$J$2=0,0,AO113)))</f>
        <v/>
      </c>
      <c r="AP113" s="383">
        <f>(IF(DASHBOARD!$J$2=AP7,DASHBOARD!$T$548,IF(DASHBOARD!$J$2=0,0,AP113)))</f>
        <v/>
      </c>
      <c r="AQ113" s="383">
        <f>(IF(DASHBOARD!$J$2=AQ7,DASHBOARD!$T$548,IF(DASHBOARD!$J$2=0,0,AQ113)))</f>
        <v/>
      </c>
      <c r="AR113" s="383">
        <f>(IF(DASHBOARD!$J$2=AR7,DASHBOARD!$T$548,IF(DASHBOARD!$J$2=0,0,AR113)))</f>
        <v/>
      </c>
      <c r="AS113" s="383">
        <f>(IF(DASHBOARD!$J$2=AS7,DASHBOARD!$T$548,IF(DASHBOARD!$J$2=0,0,AS113)))</f>
        <v/>
      </c>
      <c r="AT113" s="383">
        <f>(IF(DASHBOARD!$J$2=AT7,DASHBOARD!$T$548,IF(DASHBOARD!$J$2=0,0,AT113)))</f>
        <v/>
      </c>
      <c r="AU113" s="383">
        <f>(IF(DASHBOARD!$J$2=AU7,DASHBOARD!$T$548,IF(DASHBOARD!$J$2=0,0,AU113)))</f>
        <v/>
      </c>
      <c r="AV113" s="383">
        <f>(IF(DASHBOARD!$J$2=AV7,DASHBOARD!$T$548,IF(DASHBOARD!$J$2=0,0,AV113)))</f>
        <v/>
      </c>
      <c r="AW113" s="383">
        <f>(IF(DASHBOARD!$J$2=AW7,DASHBOARD!$T$548,IF(DASHBOARD!$J$2=0,0,AW113)))</f>
        <v/>
      </c>
      <c r="AX113" s="383">
        <f>(IF(DASHBOARD!$J$2=AX7,DASHBOARD!$T$548,IF(DASHBOARD!$J$2=0,0,AX113)))</f>
        <v/>
      </c>
      <c r="AY113" s="383">
        <f>(IF(DASHBOARD!$J$2=AY7,DASHBOARD!$T$548,IF(DASHBOARD!$J$2=0,0,AY113)))</f>
        <v/>
      </c>
      <c r="AZ113" s="383">
        <f>(IF(DASHBOARD!$J$2=AZ7,DASHBOARD!$T$548,IF(DASHBOARD!$J$2=0,0,AZ113)))</f>
        <v/>
      </c>
      <c r="BA113" s="383">
        <f>(IF(DASHBOARD!$J$2=BA7,DASHBOARD!$T$548,IF(DASHBOARD!$J$2=0,0,BA113)))</f>
        <v/>
      </c>
      <c r="BB113" s="384">
        <f>IF(SUM(F113:BA113)&lt;&gt;0,AVERAGEIF(F113:BA113,"&gt;0",F113:BA113),0)</f>
        <v/>
      </c>
      <c r="BC113" s="147" t="n"/>
      <c r="BD113" s="385">
        <f>MAXA(F113:BA113)</f>
        <v/>
      </c>
      <c r="BE113" s="1461">
        <f>IF(BD113&lt;&gt;0,VLOOKUP(BD113,$F$10:$BA$10,MATCH(BD113,F113:BA113,0)),"")</f>
        <v/>
      </c>
      <c r="BF113" s="385">
        <f t="array" ref="BF113">MIN(IF(F113:BA113&gt;0,F113:BA113))</f>
        <v/>
      </c>
      <c r="BG113" s="1461">
        <f>IF(BF113&lt;&gt;0,VLOOKUP(BF113,$F$10:$BA$10,MATCH($BF113,$F113:$BA113,0)),"")</f>
        <v/>
      </c>
      <c r="BI113" s="1368">
        <f>HLOOKUP($BI$9,$S$10:$AI$444,1+$BL113,TRUE)</f>
        <v/>
      </c>
      <c r="BJ113" s="1369">
        <f>HLOOKUP($BJ$9,$AJ$10:$AW$444,1+$BL113,TRUE)</f>
        <v/>
      </c>
      <c r="BK113" s="151" t="n"/>
      <c r="BL113" s="387">
        <f>BL112+1</f>
        <v/>
      </c>
      <c r="BM113" s="399" t="n"/>
    </row>
    <row r="114" ht="20.25" customHeight="1" s="18" thickBot="1" thickTop="1">
      <c r="B114" s="1370" t="n"/>
      <c r="C114" s="1353" t="n"/>
      <c r="D114" s="1462" t="n"/>
      <c r="E114" s="388" t="inlineStr">
        <is>
          <t xml:space="preserve">Sidrap # 2, 150 </t>
        </is>
      </c>
      <c r="F114" s="383">
        <f>(IF(DASHBOARD!$J$2=F7,DASHBOARD!$T$549,IF(DASHBOARD!$J$2=0,0,F114)))</f>
        <v/>
      </c>
      <c r="G114" s="383">
        <f>(IF(DASHBOARD!$J$2=G7,DASHBOARD!$T$549,IF(DASHBOARD!$J$2=0,0,G114)))</f>
        <v/>
      </c>
      <c r="H114" s="383">
        <f>(IF(DASHBOARD!$J$2=H7,DASHBOARD!$T$549,IF(DASHBOARD!$J$2=0,0,H114)))</f>
        <v/>
      </c>
      <c r="I114" s="383">
        <f>(IF(DASHBOARD!$J$2=I7,DASHBOARD!$T$549,IF(DASHBOARD!$J$2=0,0,I114)))</f>
        <v/>
      </c>
      <c r="J114" s="383">
        <f>(IF(DASHBOARD!$J$2=J7,DASHBOARD!$T$549,IF(DASHBOARD!$J$2=0,0,J114)))</f>
        <v/>
      </c>
      <c r="K114" s="383">
        <f>(IF(DASHBOARD!$J$2=K7,DASHBOARD!$T$549,IF(DASHBOARD!$J$2=0,0,K114)))</f>
        <v/>
      </c>
      <c r="L114" s="383">
        <f>(IF(DASHBOARD!$J$2=L7,DASHBOARD!$T$549,IF(DASHBOARD!$J$2=0,0,L114)))</f>
        <v/>
      </c>
      <c r="M114" s="383">
        <f>(IF(DASHBOARD!$J$2=M7,DASHBOARD!$T$549,IF(DASHBOARD!$J$2=0,0,M114)))</f>
        <v/>
      </c>
      <c r="N114" s="383">
        <f>(IF(DASHBOARD!$J$2=N7,DASHBOARD!$T$549,IF(DASHBOARD!$J$2=0,0,N114)))</f>
        <v/>
      </c>
      <c r="O114" s="383">
        <f>(IF(DASHBOARD!$J$2=O7,DASHBOARD!$T$549,IF(DASHBOARD!$J$2=0,0,O114)))</f>
        <v/>
      </c>
      <c r="P114" s="383">
        <f>(IF(DASHBOARD!$J$2=P7,DASHBOARD!$T$549,IF(DASHBOARD!$J$2=0,0,P114)))</f>
        <v/>
      </c>
      <c r="Q114" s="383">
        <f>(IF(DASHBOARD!$J$2=Q7,DASHBOARD!$T$549,IF(DASHBOARD!$J$2=0,0,Q114)))</f>
        <v/>
      </c>
      <c r="R114" s="383">
        <f>(IF(DASHBOARD!$J$2=R7,DASHBOARD!$T$549,IF(DASHBOARD!$J$2=0,0,R114)))</f>
        <v/>
      </c>
      <c r="S114" s="383">
        <f>(IF(DASHBOARD!$J$2=S7,DASHBOARD!$T$549,IF(DASHBOARD!$J$2=0,0,S114)))</f>
        <v/>
      </c>
      <c r="T114" s="383">
        <f>(IF(DASHBOARD!$J$2=T7,DASHBOARD!$T$549,IF(DASHBOARD!$J$2=0,0,T114)))</f>
        <v/>
      </c>
      <c r="U114" s="383">
        <f>(IF(DASHBOARD!$J$2=U7,DASHBOARD!$T$549,IF(DASHBOARD!$J$2=0,0,U114)))</f>
        <v/>
      </c>
      <c r="V114" s="383">
        <f>(IF(DASHBOARD!$J$2=V7,DASHBOARD!$T$549,IF(DASHBOARD!$J$2=0,0,V114)))</f>
        <v/>
      </c>
      <c r="W114" s="383">
        <f>(IF(DASHBOARD!$J$2=W7,DASHBOARD!$T$549,IF(DASHBOARD!$J$2=0,0,W114)))</f>
        <v/>
      </c>
      <c r="X114" s="383">
        <f>(IF(DASHBOARD!$J$2=X7,DASHBOARD!$T$549,IF(DASHBOARD!$J$2=0,0,X114)))</f>
        <v/>
      </c>
      <c r="Y114" s="383">
        <f>(IF(DASHBOARD!$J$2=Y7,DASHBOARD!$T$549,IF(DASHBOARD!$J$2=0,0,Y114)))</f>
        <v/>
      </c>
      <c r="Z114" s="383">
        <f>(IF(DASHBOARD!$J$2=Z7,DASHBOARD!$T$549,IF(DASHBOARD!$J$2=0,0,Z114)))</f>
        <v/>
      </c>
      <c r="AA114" s="383">
        <f>(IF(DASHBOARD!$J$2=AA7,DASHBOARD!$T$549,IF(DASHBOARD!$J$2=0,0,AA114)))</f>
        <v/>
      </c>
      <c r="AB114" s="383">
        <f>(IF(DASHBOARD!$J$2=AB7,DASHBOARD!$T$549,IF(DASHBOARD!$J$2=0,0,AB114)))</f>
        <v/>
      </c>
      <c r="AC114" s="383">
        <f>(IF(DASHBOARD!$J$2=AC7,DASHBOARD!$T$549,IF(DASHBOARD!$J$2=0,0,AC114)))</f>
        <v/>
      </c>
      <c r="AD114" s="383">
        <f>(IF(DASHBOARD!$J$2=AD7,DASHBOARD!$T$549,IF(DASHBOARD!$J$2=0,0,AD114)))</f>
        <v/>
      </c>
      <c r="AE114" s="383">
        <f>(IF(DASHBOARD!$J$2=AE7,DASHBOARD!$T$549,IF(DASHBOARD!$J$2=0,0,AE114)))</f>
        <v/>
      </c>
      <c r="AF114" s="383">
        <f>(IF(DASHBOARD!$J$2=AF7,DASHBOARD!$T$549,IF(DASHBOARD!$J$2=0,0,AF114)))</f>
        <v/>
      </c>
      <c r="AG114" s="383">
        <f>(IF(DASHBOARD!$J$2=AG7,DASHBOARD!$T$549,IF(DASHBOARD!$J$2=0,0,AG114)))</f>
        <v/>
      </c>
      <c r="AH114" s="383">
        <f>(IF(DASHBOARD!$J$2=AH7,DASHBOARD!$T$549,IF(DASHBOARD!$J$2=0,0,AH114)))</f>
        <v/>
      </c>
      <c r="AI114" s="383">
        <f>(IF(DASHBOARD!$J$2=AI7,DASHBOARD!$T$549,IF(DASHBOARD!$J$2=0,0,AI114)))</f>
        <v/>
      </c>
      <c r="AJ114" s="383">
        <f>(IF(DASHBOARD!$J$2=AJ7,DASHBOARD!$T$549,IF(DASHBOARD!$J$2=0,0,AJ114)))</f>
        <v/>
      </c>
      <c r="AK114" s="383">
        <f>(IF(DASHBOARD!$J$2=AK7,DASHBOARD!$T$549,IF(DASHBOARD!$J$2=0,0,AK114)))</f>
        <v/>
      </c>
      <c r="AL114" s="383">
        <f>(IF(DASHBOARD!$J$2=AL7,DASHBOARD!$T$549,IF(DASHBOARD!$J$2=0,0,AL114)))</f>
        <v/>
      </c>
      <c r="AM114" s="383">
        <f>(IF(DASHBOARD!$J$2=AM7,DASHBOARD!$T$549,IF(DASHBOARD!$J$2=0,0,AM114)))</f>
        <v/>
      </c>
      <c r="AN114" s="383">
        <f>(IF(DASHBOARD!$J$2=AN7,DASHBOARD!$T$549,IF(DASHBOARD!$J$2=0,0,AN114)))</f>
        <v/>
      </c>
      <c r="AO114" s="383">
        <f>(IF(DASHBOARD!$J$2=AO7,DASHBOARD!$T$549,IF(DASHBOARD!$J$2=0,0,AO114)))</f>
        <v/>
      </c>
      <c r="AP114" s="383">
        <f>(IF(DASHBOARD!$J$2=AP7,DASHBOARD!$T$549,IF(DASHBOARD!$J$2=0,0,AP114)))</f>
        <v/>
      </c>
      <c r="AQ114" s="383">
        <f>(IF(DASHBOARD!$J$2=AQ7,DASHBOARD!$T$549,IF(DASHBOARD!$J$2=0,0,AQ114)))</f>
        <v/>
      </c>
      <c r="AR114" s="383">
        <f>(IF(DASHBOARD!$J$2=AR7,DASHBOARD!$T$549,IF(DASHBOARD!$J$2=0,0,AR114)))</f>
        <v/>
      </c>
      <c r="AS114" s="383">
        <f>(IF(DASHBOARD!$J$2=AS7,DASHBOARD!$T$549,IF(DASHBOARD!$J$2=0,0,AS114)))</f>
        <v/>
      </c>
      <c r="AT114" s="383">
        <f>(IF(DASHBOARD!$J$2=AT7,DASHBOARD!$T$549,IF(DASHBOARD!$J$2=0,0,AT114)))</f>
        <v/>
      </c>
      <c r="AU114" s="383">
        <f>(IF(DASHBOARD!$J$2=AU7,DASHBOARD!$T$549,IF(DASHBOARD!$J$2=0,0,AU114)))</f>
        <v/>
      </c>
      <c r="AV114" s="383">
        <f>(IF(DASHBOARD!$J$2=AV7,DASHBOARD!$T$549,IF(DASHBOARD!$J$2=0,0,AV114)))</f>
        <v/>
      </c>
      <c r="AW114" s="383">
        <f>(IF(DASHBOARD!$J$2=AW7,DASHBOARD!$T$549,IF(DASHBOARD!$J$2=0,0,AW114)))</f>
        <v/>
      </c>
      <c r="AX114" s="383">
        <f>(IF(DASHBOARD!$J$2=AX7,DASHBOARD!$T$549,IF(DASHBOARD!$J$2=0,0,AX114)))</f>
        <v/>
      </c>
      <c r="AY114" s="383">
        <f>(IF(DASHBOARD!$J$2=AY7,DASHBOARD!$T$549,IF(DASHBOARD!$J$2=0,0,AY114)))</f>
        <v/>
      </c>
      <c r="AZ114" s="383">
        <f>(IF(DASHBOARD!$J$2=AZ7,DASHBOARD!$T$549,IF(DASHBOARD!$J$2=0,0,AZ114)))</f>
        <v/>
      </c>
      <c r="BA114" s="383">
        <f>(IF(DASHBOARD!$J$2=BA7,DASHBOARD!$T$549,IF(DASHBOARD!$J$2=0,0,BA114)))</f>
        <v/>
      </c>
      <c r="BB114" s="384">
        <f>IF(SUM(F114:BA114)&lt;&gt;0,AVERAGEIF(F114:BA114,"&gt;0",F114:BA114),0)</f>
        <v/>
      </c>
      <c r="BC114" s="147" t="n"/>
      <c r="BD114" s="385">
        <f>MAXA(F114:BA114)</f>
        <v/>
      </c>
      <c r="BE114" s="1461">
        <f>IF(BD114&lt;&gt;0,VLOOKUP(BD114,$F$10:$BA$10,MATCH(BD114,F114:BA114,0)),"")</f>
        <v/>
      </c>
      <c r="BF114" s="385">
        <f t="array" ref="BF114">MIN(IF(F114:BA114&gt;0,F114:BA114))</f>
        <v/>
      </c>
      <c r="BG114" s="1461">
        <f>IF(BF114&lt;&gt;0,VLOOKUP(BF114,$F$10:$BA$10,MATCH($BF114,$F114:$BA114,0)),"")</f>
        <v/>
      </c>
      <c r="BI114" s="1368">
        <f>HLOOKUP($BI$9,$S$10:$AI$444,1+$BL114,TRUE)</f>
        <v/>
      </c>
      <c r="BJ114" s="1369">
        <f>HLOOKUP($BJ$9,$AJ$10:$AW$444,1+$BL114,TRUE)</f>
        <v/>
      </c>
      <c r="BK114" s="151" t="n"/>
      <c r="BL114" s="387">
        <f>BL113+1</f>
        <v/>
      </c>
      <c r="BM114" s="399" t="n"/>
    </row>
    <row r="115" ht="20.25" customHeight="1" s="18" thickBot="1" thickTop="1">
      <c r="B115" s="1370" t="n"/>
      <c r="C115" s="1353" t="n"/>
      <c r="D115" s="1462" t="n"/>
      <c r="E115" s="388" t="inlineStr">
        <is>
          <t>Balusu # 1, 150</t>
        </is>
      </c>
      <c r="F115" s="383">
        <f>(IF(DASHBOARD!$J$2=F7,DASHBOARD!$T$544,IF(DASHBOARD!$J$2=0,0,F115)))</f>
        <v/>
      </c>
      <c r="G115" s="383">
        <f>(IF(DASHBOARD!$J$2=G7,DASHBOARD!$T$544,IF(DASHBOARD!$J$2=0,0,G115)))</f>
        <v/>
      </c>
      <c r="H115" s="383">
        <f>(IF(DASHBOARD!$J$2=H7,DASHBOARD!$T$544,IF(DASHBOARD!$J$2=0,0,H115)))</f>
        <v/>
      </c>
      <c r="I115" s="383">
        <f>(IF(DASHBOARD!$J$2=I7,DASHBOARD!$T$544,IF(DASHBOARD!$J$2=0,0,I115)))</f>
        <v/>
      </c>
      <c r="J115" s="383">
        <f>(IF(DASHBOARD!$J$2=J7,DASHBOARD!$T$544,IF(DASHBOARD!$J$2=0,0,J115)))</f>
        <v/>
      </c>
      <c r="K115" s="383">
        <f>(IF(DASHBOARD!$J$2=K7,DASHBOARD!$T$544,IF(DASHBOARD!$J$2=0,0,K115)))</f>
        <v/>
      </c>
      <c r="L115" s="383">
        <f>(IF(DASHBOARD!$J$2=L7,DASHBOARD!$T$544,IF(DASHBOARD!$J$2=0,0,L115)))</f>
        <v/>
      </c>
      <c r="M115" s="383">
        <f>(IF(DASHBOARD!$J$2=M7,DASHBOARD!$T$544,IF(DASHBOARD!$J$2=0,0,M115)))</f>
        <v/>
      </c>
      <c r="N115" s="383">
        <f>(IF(DASHBOARD!$J$2=N7,DASHBOARD!$T$544,IF(DASHBOARD!$J$2=0,0,N115)))</f>
        <v/>
      </c>
      <c r="O115" s="383">
        <f>(IF(DASHBOARD!$J$2=O7,DASHBOARD!$T$544,IF(DASHBOARD!$J$2=0,0,O115)))</f>
        <v/>
      </c>
      <c r="P115" s="383">
        <f>(IF(DASHBOARD!$J$2=P7,DASHBOARD!$T$544,IF(DASHBOARD!$J$2=0,0,P115)))</f>
        <v/>
      </c>
      <c r="Q115" s="383">
        <f>(IF(DASHBOARD!$J$2=Q7,DASHBOARD!$T$544,IF(DASHBOARD!$J$2=0,0,Q115)))</f>
        <v/>
      </c>
      <c r="R115" s="383">
        <f>(IF(DASHBOARD!$J$2=R7,DASHBOARD!$T$544,IF(DASHBOARD!$J$2=0,0,R115)))</f>
        <v/>
      </c>
      <c r="S115" s="383">
        <f>(IF(DASHBOARD!$J$2=S7,DASHBOARD!$T$544,IF(DASHBOARD!$J$2=0,0,S115)))</f>
        <v/>
      </c>
      <c r="T115" s="383">
        <f>(IF(DASHBOARD!$J$2=T7,DASHBOARD!$T$544,IF(DASHBOARD!$J$2=0,0,T115)))</f>
        <v/>
      </c>
      <c r="U115" s="383">
        <f>(IF(DASHBOARD!$J$2=U7,DASHBOARD!$T$544,IF(DASHBOARD!$J$2=0,0,U115)))</f>
        <v/>
      </c>
      <c r="V115" s="383">
        <f>(IF(DASHBOARD!$J$2=V7,DASHBOARD!$T$544,IF(DASHBOARD!$J$2=0,0,V115)))</f>
        <v/>
      </c>
      <c r="W115" s="383">
        <f>(IF(DASHBOARD!$J$2=W7,DASHBOARD!$T$544,IF(DASHBOARD!$J$2=0,0,W115)))</f>
        <v/>
      </c>
      <c r="X115" s="383">
        <f>(IF(DASHBOARD!$J$2=X7,DASHBOARD!$T$544,IF(DASHBOARD!$J$2=0,0,X115)))</f>
        <v/>
      </c>
      <c r="Y115" s="383">
        <f>(IF(DASHBOARD!$J$2=Y7,DASHBOARD!$T$544,IF(DASHBOARD!$J$2=0,0,Y115)))</f>
        <v/>
      </c>
      <c r="Z115" s="383">
        <f>(IF(DASHBOARD!$J$2=Z7,DASHBOARD!$T$544,IF(DASHBOARD!$J$2=0,0,Z115)))</f>
        <v/>
      </c>
      <c r="AA115" s="383">
        <f>(IF(DASHBOARD!$J$2=AA7,DASHBOARD!$T$544,IF(DASHBOARD!$J$2=0,0,AA115)))</f>
        <v/>
      </c>
      <c r="AB115" s="383">
        <f>(IF(DASHBOARD!$J$2=AB7,DASHBOARD!$T$544,IF(DASHBOARD!$J$2=0,0,AB115)))</f>
        <v/>
      </c>
      <c r="AC115" s="383">
        <f>(IF(DASHBOARD!$J$2=AC7,DASHBOARD!$T$544,IF(DASHBOARD!$J$2=0,0,AC115)))</f>
        <v/>
      </c>
      <c r="AD115" s="383">
        <f>(IF(DASHBOARD!$J$2=AD7,DASHBOARD!$T$544,IF(DASHBOARD!$J$2=0,0,AD115)))</f>
        <v/>
      </c>
      <c r="AE115" s="383">
        <f>(IF(DASHBOARD!$J$2=AE7,DASHBOARD!$T$544,IF(DASHBOARD!$J$2=0,0,AE115)))</f>
        <v/>
      </c>
      <c r="AF115" s="383">
        <f>(IF(DASHBOARD!$J$2=AF7,DASHBOARD!$T$544,IF(DASHBOARD!$J$2=0,0,AF115)))</f>
        <v/>
      </c>
      <c r="AG115" s="383">
        <f>(IF(DASHBOARD!$J$2=AG7,DASHBOARD!$T$544,IF(DASHBOARD!$J$2=0,0,AG115)))</f>
        <v/>
      </c>
      <c r="AH115" s="383">
        <f>(IF(DASHBOARD!$J$2=AH7,DASHBOARD!$T$544,IF(DASHBOARD!$J$2=0,0,AH115)))</f>
        <v/>
      </c>
      <c r="AI115" s="383">
        <f>(IF(DASHBOARD!$J$2=AI7,DASHBOARD!$T$544,IF(DASHBOARD!$J$2=0,0,AI115)))</f>
        <v/>
      </c>
      <c r="AJ115" s="383">
        <f>(IF(DASHBOARD!$J$2=AJ7,DASHBOARD!$T$544,IF(DASHBOARD!$J$2=0,0,AJ115)))</f>
        <v/>
      </c>
      <c r="AK115" s="383">
        <f>(IF(DASHBOARD!$J$2=AK7,DASHBOARD!$T$544,IF(DASHBOARD!$J$2=0,0,AK115)))</f>
        <v/>
      </c>
      <c r="AL115" s="383">
        <f>(IF(DASHBOARD!$J$2=AL7,DASHBOARD!$T$544,IF(DASHBOARD!$J$2=0,0,AL115)))</f>
        <v/>
      </c>
      <c r="AM115" s="383">
        <f>(IF(DASHBOARD!$J$2=AM7,DASHBOARD!$T$544,IF(DASHBOARD!$J$2=0,0,AM115)))</f>
        <v/>
      </c>
      <c r="AN115" s="383">
        <f>(IF(DASHBOARD!$J$2=AN7,DASHBOARD!$T$544,IF(DASHBOARD!$J$2=0,0,AN115)))</f>
        <v/>
      </c>
      <c r="AO115" s="383">
        <f>(IF(DASHBOARD!$J$2=AO7,DASHBOARD!$T$544,IF(DASHBOARD!$J$2=0,0,AO115)))</f>
        <v/>
      </c>
      <c r="AP115" s="383">
        <f>(IF(DASHBOARD!$J$2=AP7,DASHBOARD!$T$544,IF(DASHBOARD!$J$2=0,0,AP115)))</f>
        <v/>
      </c>
      <c r="AQ115" s="383">
        <f>(IF(DASHBOARD!$J$2=AQ7,DASHBOARD!$T$544,IF(DASHBOARD!$J$2=0,0,AQ115)))</f>
        <v/>
      </c>
      <c r="AR115" s="383">
        <f>(IF(DASHBOARD!$J$2=AR7,DASHBOARD!$T$544,IF(DASHBOARD!$J$2=0,0,AR115)))</f>
        <v/>
      </c>
      <c r="AS115" s="383">
        <f>(IF(DASHBOARD!$J$2=AS7,DASHBOARD!$T$544,IF(DASHBOARD!$J$2=0,0,AS115)))</f>
        <v/>
      </c>
      <c r="AT115" s="383">
        <f>(IF(DASHBOARD!$J$2=AT7,DASHBOARD!$T$544,IF(DASHBOARD!$J$2=0,0,AT115)))</f>
        <v/>
      </c>
      <c r="AU115" s="383">
        <f>(IF(DASHBOARD!$J$2=AU7,DASHBOARD!$T$544,IF(DASHBOARD!$J$2=0,0,AU115)))</f>
        <v/>
      </c>
      <c r="AV115" s="383">
        <f>(IF(DASHBOARD!$J$2=AV7,DASHBOARD!$T$544,IF(DASHBOARD!$J$2=0,0,AV115)))</f>
        <v/>
      </c>
      <c r="AW115" s="383">
        <f>(IF(DASHBOARD!$J$2=AW7,DASHBOARD!$T$544,IF(DASHBOARD!$J$2=0,0,AW115)))</f>
        <v/>
      </c>
      <c r="AX115" s="383">
        <f>(IF(DASHBOARD!$J$2=AX7,DASHBOARD!$T$544,IF(DASHBOARD!$J$2=0,0,AX115)))</f>
        <v/>
      </c>
      <c r="AY115" s="383">
        <f>(IF(DASHBOARD!$J$2=AY7,DASHBOARD!$T$544,IF(DASHBOARD!$J$2=0,0,AY115)))</f>
        <v/>
      </c>
      <c r="AZ115" s="383">
        <f>(IF(DASHBOARD!$J$2=AZ7,DASHBOARD!$T$544,IF(DASHBOARD!$J$2=0,0,AZ115)))</f>
        <v/>
      </c>
      <c r="BA115" s="383">
        <f>(IF(DASHBOARD!$J$2=BA7,DASHBOARD!$T$544,IF(DASHBOARD!$J$2=0,0,BA115)))</f>
        <v/>
      </c>
      <c r="BB115" s="384">
        <f>IF(SUM(F115:BA115)&lt;&gt;0,AVERAGEIF(F115:BA115,"&gt;0",F115:BA115),0)</f>
        <v/>
      </c>
      <c r="BC115" s="147" t="n"/>
      <c r="BD115" s="385">
        <f>MAXA(F115:BA115)</f>
        <v/>
      </c>
      <c r="BE115" s="1461">
        <f>IF(BD115&lt;&gt;0,VLOOKUP(BD115,$F$10:$BA$10,MATCH(BD115,F115:BA115,0)),"")</f>
        <v/>
      </c>
      <c r="BF115" s="385">
        <f t="array" ref="BF115">MIN(IF(F115:BA115&gt;0,F115:BA115))</f>
        <v/>
      </c>
      <c r="BG115" s="1461">
        <f>IF(BF115&lt;&gt;0,VLOOKUP(BF115,$F$10:$BA$10,MATCH($BF115,$F115:$BA115,0)),"")</f>
        <v/>
      </c>
      <c r="BI115" s="1368">
        <f>HLOOKUP($BI$9,$S$10:$AI$444,1+$BL115,TRUE)</f>
        <v/>
      </c>
      <c r="BJ115" s="1369">
        <f>HLOOKUP($BJ$9,$AJ$10:$AW$444,1+$BL115,TRUE)</f>
        <v/>
      </c>
      <c r="BK115" s="151" t="n"/>
      <c r="BL115" s="387">
        <f>BL114+1</f>
        <v/>
      </c>
      <c r="BM115" s="399" t="n"/>
    </row>
    <row r="116" ht="20.25" customHeight="1" s="18" thickBot="1" thickTop="1">
      <c r="B116" s="1370" t="n"/>
      <c r="C116" s="1353" t="n"/>
      <c r="D116" s="1462" t="n"/>
      <c r="E116" s="388" t="inlineStr">
        <is>
          <t>Balusu # 2, 150</t>
        </is>
      </c>
      <c r="F116" s="383">
        <f>(IF(DASHBOARD!$J$2=F7,DASHBOARD!$T$545,IF(DASHBOARD!$J$2=0,0,F116)))</f>
        <v/>
      </c>
      <c r="G116" s="383">
        <f>(IF(DASHBOARD!$J$2=G7,DASHBOARD!$T$545,IF(DASHBOARD!$J$2=0,0,G116)))</f>
        <v/>
      </c>
      <c r="H116" s="383">
        <f>(IF(DASHBOARD!$J$2=H7,DASHBOARD!$T$545,IF(DASHBOARD!$J$2=0,0,H116)))</f>
        <v/>
      </c>
      <c r="I116" s="383">
        <f>(IF(DASHBOARD!$J$2=I7,DASHBOARD!$T$545,IF(DASHBOARD!$J$2=0,0,I116)))</f>
        <v/>
      </c>
      <c r="J116" s="383">
        <f>(IF(DASHBOARD!$J$2=J7,DASHBOARD!$T$545,IF(DASHBOARD!$J$2=0,0,J116)))</f>
        <v/>
      </c>
      <c r="K116" s="383">
        <f>(IF(DASHBOARD!$J$2=K7,DASHBOARD!$T$545,IF(DASHBOARD!$J$2=0,0,K116)))</f>
        <v/>
      </c>
      <c r="L116" s="383">
        <f>(IF(DASHBOARD!$J$2=L7,DASHBOARD!$T$545,IF(DASHBOARD!$J$2=0,0,L116)))</f>
        <v/>
      </c>
      <c r="M116" s="383">
        <f>(IF(DASHBOARD!$J$2=M7,DASHBOARD!$T$545,IF(DASHBOARD!$J$2=0,0,M116)))</f>
        <v/>
      </c>
      <c r="N116" s="383">
        <f>(IF(DASHBOARD!$J$2=N7,DASHBOARD!$T$545,IF(DASHBOARD!$J$2=0,0,N116)))</f>
        <v/>
      </c>
      <c r="O116" s="383">
        <f>(IF(DASHBOARD!$J$2=O7,DASHBOARD!$T$545,IF(DASHBOARD!$J$2=0,0,O116)))</f>
        <v/>
      </c>
      <c r="P116" s="383">
        <f>(IF(DASHBOARD!$J$2=P7,DASHBOARD!$T$545,IF(DASHBOARD!$J$2=0,0,P116)))</f>
        <v/>
      </c>
      <c r="Q116" s="383">
        <f>(IF(DASHBOARD!$J$2=Q7,DASHBOARD!$T$545,IF(DASHBOARD!$J$2=0,0,Q116)))</f>
        <v/>
      </c>
      <c r="R116" s="383">
        <f>(IF(DASHBOARD!$J$2=R7,DASHBOARD!$T$545,IF(DASHBOARD!$J$2=0,0,R116)))</f>
        <v/>
      </c>
      <c r="S116" s="383">
        <f>(IF(DASHBOARD!$J$2=S7,DASHBOARD!$T$545,IF(DASHBOARD!$J$2=0,0,S116)))</f>
        <v/>
      </c>
      <c r="T116" s="383">
        <f>(IF(DASHBOARD!$J$2=T7,DASHBOARD!$T$545,IF(DASHBOARD!$J$2=0,0,T116)))</f>
        <v/>
      </c>
      <c r="U116" s="383">
        <f>(IF(DASHBOARD!$J$2=U7,DASHBOARD!$T$545,IF(DASHBOARD!$J$2=0,0,U116)))</f>
        <v/>
      </c>
      <c r="V116" s="383">
        <f>(IF(DASHBOARD!$J$2=V7,DASHBOARD!$T$545,IF(DASHBOARD!$J$2=0,0,V116)))</f>
        <v/>
      </c>
      <c r="W116" s="383">
        <f>(IF(DASHBOARD!$J$2=W7,DASHBOARD!$T$545,IF(DASHBOARD!$J$2=0,0,W116)))</f>
        <v/>
      </c>
      <c r="X116" s="383">
        <f>(IF(DASHBOARD!$J$2=X7,DASHBOARD!$T$545,IF(DASHBOARD!$J$2=0,0,X116)))</f>
        <v/>
      </c>
      <c r="Y116" s="383">
        <f>(IF(DASHBOARD!$J$2=Y7,DASHBOARD!$T$545,IF(DASHBOARD!$J$2=0,0,Y116)))</f>
        <v/>
      </c>
      <c r="Z116" s="383">
        <f>(IF(DASHBOARD!$J$2=Z7,DASHBOARD!$T$545,IF(DASHBOARD!$J$2=0,0,Z116)))</f>
        <v/>
      </c>
      <c r="AA116" s="383">
        <f>(IF(DASHBOARD!$J$2=AA7,DASHBOARD!$T$545,IF(DASHBOARD!$J$2=0,0,AA116)))</f>
        <v/>
      </c>
      <c r="AB116" s="383">
        <f>(IF(DASHBOARD!$J$2=AB7,DASHBOARD!$T$545,IF(DASHBOARD!$J$2=0,0,AB116)))</f>
        <v/>
      </c>
      <c r="AC116" s="383">
        <f>(IF(DASHBOARD!$J$2=AC7,DASHBOARD!$T$545,IF(DASHBOARD!$J$2=0,0,AC116)))</f>
        <v/>
      </c>
      <c r="AD116" s="383">
        <f>(IF(DASHBOARD!$J$2=AD7,DASHBOARD!$T$545,IF(DASHBOARD!$J$2=0,0,AD116)))</f>
        <v/>
      </c>
      <c r="AE116" s="383">
        <f>(IF(DASHBOARD!$J$2=AE7,DASHBOARD!$T$545,IF(DASHBOARD!$J$2=0,0,AE116)))</f>
        <v/>
      </c>
      <c r="AF116" s="383">
        <f>(IF(DASHBOARD!$J$2=AF7,DASHBOARD!$T$545,IF(DASHBOARD!$J$2=0,0,AF116)))</f>
        <v/>
      </c>
      <c r="AG116" s="383">
        <f>(IF(DASHBOARD!$J$2=AG7,DASHBOARD!$T$545,IF(DASHBOARD!$J$2=0,0,AG116)))</f>
        <v/>
      </c>
      <c r="AH116" s="383">
        <f>(IF(DASHBOARD!$J$2=AH7,DASHBOARD!$T$545,IF(DASHBOARD!$J$2=0,0,AH116)))</f>
        <v/>
      </c>
      <c r="AI116" s="383">
        <f>(IF(DASHBOARD!$J$2=AI7,DASHBOARD!$T$545,IF(DASHBOARD!$J$2=0,0,AI116)))</f>
        <v/>
      </c>
      <c r="AJ116" s="383">
        <f>(IF(DASHBOARD!$J$2=AJ7,DASHBOARD!$T$545,IF(DASHBOARD!$J$2=0,0,AJ116)))</f>
        <v/>
      </c>
      <c r="AK116" s="383">
        <f>(IF(DASHBOARD!$J$2=AK7,DASHBOARD!$T$545,IF(DASHBOARD!$J$2=0,0,AK116)))</f>
        <v/>
      </c>
      <c r="AL116" s="383">
        <f>(IF(DASHBOARD!$J$2=AL7,DASHBOARD!$T$545,IF(DASHBOARD!$J$2=0,0,AL116)))</f>
        <v/>
      </c>
      <c r="AM116" s="383">
        <f>(IF(DASHBOARD!$J$2=AM7,DASHBOARD!$T$545,IF(DASHBOARD!$J$2=0,0,AM116)))</f>
        <v/>
      </c>
      <c r="AN116" s="383">
        <f>(IF(DASHBOARD!$J$2=AN7,DASHBOARD!$T$545,IF(DASHBOARD!$J$2=0,0,AN116)))</f>
        <v/>
      </c>
      <c r="AO116" s="383">
        <f>(IF(DASHBOARD!$J$2=AO7,DASHBOARD!$T$545,IF(DASHBOARD!$J$2=0,0,AO116)))</f>
        <v/>
      </c>
      <c r="AP116" s="383">
        <f>(IF(DASHBOARD!$J$2=AP7,DASHBOARD!$T$545,IF(DASHBOARD!$J$2=0,0,AP116)))</f>
        <v/>
      </c>
      <c r="AQ116" s="383">
        <f>(IF(DASHBOARD!$J$2=AQ7,DASHBOARD!$T$545,IF(DASHBOARD!$J$2=0,0,AQ116)))</f>
        <v/>
      </c>
      <c r="AR116" s="383">
        <f>(IF(DASHBOARD!$J$2=AR7,DASHBOARD!$T$545,IF(DASHBOARD!$J$2=0,0,AR116)))</f>
        <v/>
      </c>
      <c r="AS116" s="383">
        <f>(IF(DASHBOARD!$J$2=AS7,DASHBOARD!$T$545,IF(DASHBOARD!$J$2=0,0,AS116)))</f>
        <v/>
      </c>
      <c r="AT116" s="383">
        <f>(IF(DASHBOARD!$J$2=AT7,DASHBOARD!$T$545,IF(DASHBOARD!$J$2=0,0,AT116)))</f>
        <v/>
      </c>
      <c r="AU116" s="383">
        <f>(IF(DASHBOARD!$J$2=AU7,DASHBOARD!$T$545,IF(DASHBOARD!$J$2=0,0,AU116)))</f>
        <v/>
      </c>
      <c r="AV116" s="383">
        <f>(IF(DASHBOARD!$J$2=AV7,DASHBOARD!$T$545,IF(DASHBOARD!$J$2=0,0,AV116)))</f>
        <v/>
      </c>
      <c r="AW116" s="383">
        <f>(IF(DASHBOARD!$J$2=AW7,DASHBOARD!$T$545,IF(DASHBOARD!$J$2=0,0,AW116)))</f>
        <v/>
      </c>
      <c r="AX116" s="383">
        <f>(IF(DASHBOARD!$J$2=AX7,DASHBOARD!$T$545,IF(DASHBOARD!$J$2=0,0,AX116)))</f>
        <v/>
      </c>
      <c r="AY116" s="383">
        <f>(IF(DASHBOARD!$J$2=AY7,DASHBOARD!$T$545,IF(DASHBOARD!$J$2=0,0,AY116)))</f>
        <v/>
      </c>
      <c r="AZ116" s="383">
        <f>(IF(DASHBOARD!$J$2=AZ7,DASHBOARD!$T$545,IF(DASHBOARD!$J$2=0,0,AZ116)))</f>
        <v/>
      </c>
      <c r="BA116" s="383">
        <f>(IF(DASHBOARD!$J$2=BA7,DASHBOARD!$T$545,IF(DASHBOARD!$J$2=0,0,BA116)))</f>
        <v/>
      </c>
      <c r="BB116" s="384">
        <f>IF(SUM(F116:BA116)&lt;&gt;0,AVERAGEIF(F116:BA116,"&gt;0",F116:BA116),0)</f>
        <v/>
      </c>
      <c r="BC116" s="147" t="n"/>
      <c r="BD116" s="385">
        <f>MAXA(F116:BA116)</f>
        <v/>
      </c>
      <c r="BE116" s="1461">
        <f>IF(BD116&lt;&gt;0,VLOOKUP(BD116,$F$10:$BA$10,MATCH(BD116,F116:BA116,0)),"")</f>
        <v/>
      </c>
      <c r="BF116" s="385">
        <f t="array" ref="BF116">MIN(IF(F116:BA116&gt;0,F116:BA116))</f>
        <v/>
      </c>
      <c r="BG116" s="1461">
        <f>IF(BF116&lt;&gt;0,VLOOKUP(BF116,$F$10:$BA$10,MATCH($BF116,$F116:$BA116,0)),"")</f>
        <v/>
      </c>
      <c r="BI116" s="1368">
        <f>HLOOKUP($BI$9,$S$10:$AI$444,1+$BL116,TRUE)</f>
        <v/>
      </c>
      <c r="BJ116" s="1369">
        <f>HLOOKUP($BJ$9,$AJ$10:$AW$444,1+$BL116,TRUE)</f>
        <v/>
      </c>
      <c r="BK116" s="151" t="n"/>
      <c r="BL116" s="387">
        <f>BL115+1</f>
        <v/>
      </c>
      <c r="BM116" s="399" t="n"/>
    </row>
    <row r="117" ht="20.25" customHeight="1" s="18" thickBot="1" thickTop="1">
      <c r="B117" s="1370" t="n"/>
      <c r="C117" s="1353" t="n"/>
      <c r="D117" s="1462" t="n"/>
      <c r="E117" s="388" t="inlineStr">
        <is>
          <t>Suppa # 1, 150</t>
        </is>
      </c>
      <c r="F117" s="383">
        <f>(IF(DASHBOARD!$J$2=F7,DASHBOARD!$T$546,IF(DASHBOARD!$J$2=0,0,F117)))</f>
        <v/>
      </c>
      <c r="G117" s="383">
        <f>(IF(DASHBOARD!$J$2=G7,DASHBOARD!$T$546,IF(DASHBOARD!$J$2=0,0,G117)))</f>
        <v/>
      </c>
      <c r="H117" s="383">
        <f>(IF(DASHBOARD!$J$2=H7,DASHBOARD!$T$546,IF(DASHBOARD!$J$2=0,0,H117)))</f>
        <v/>
      </c>
      <c r="I117" s="383">
        <f>(IF(DASHBOARD!$J$2=I7,DASHBOARD!$T$546,IF(DASHBOARD!$J$2=0,0,I117)))</f>
        <v/>
      </c>
      <c r="J117" s="383">
        <f>(IF(DASHBOARD!$J$2=J7,DASHBOARD!$T$546,IF(DASHBOARD!$J$2=0,0,J117)))</f>
        <v/>
      </c>
      <c r="K117" s="383">
        <f>(IF(DASHBOARD!$J$2=K7,DASHBOARD!$T$546,IF(DASHBOARD!$J$2=0,0,K117)))</f>
        <v/>
      </c>
      <c r="L117" s="383">
        <f>(IF(DASHBOARD!$J$2=L7,DASHBOARD!$T$546,IF(DASHBOARD!$J$2=0,0,L117)))</f>
        <v/>
      </c>
      <c r="M117" s="383">
        <f>(IF(DASHBOARD!$J$2=M7,DASHBOARD!$T$546,IF(DASHBOARD!$J$2=0,0,M117)))</f>
        <v/>
      </c>
      <c r="N117" s="383">
        <f>(IF(DASHBOARD!$J$2=N7,DASHBOARD!$T$546,IF(DASHBOARD!$J$2=0,0,N117)))</f>
        <v/>
      </c>
      <c r="O117" s="383">
        <f>(IF(DASHBOARD!$J$2=O7,DASHBOARD!$T$546,IF(DASHBOARD!$J$2=0,0,O117)))</f>
        <v/>
      </c>
      <c r="P117" s="383">
        <f>(IF(DASHBOARD!$J$2=P7,DASHBOARD!$T$546,IF(DASHBOARD!$J$2=0,0,P117)))</f>
        <v/>
      </c>
      <c r="Q117" s="383">
        <f>(IF(DASHBOARD!$J$2=Q7,DASHBOARD!$T$546,IF(DASHBOARD!$J$2=0,0,Q117)))</f>
        <v/>
      </c>
      <c r="R117" s="383">
        <f>(IF(DASHBOARD!$J$2=R7,DASHBOARD!$T$546,IF(DASHBOARD!$J$2=0,0,R117)))</f>
        <v/>
      </c>
      <c r="S117" s="383">
        <f>(IF(DASHBOARD!$J$2=S7,DASHBOARD!$T$546,IF(DASHBOARD!$J$2=0,0,S117)))</f>
        <v/>
      </c>
      <c r="T117" s="383">
        <f>(IF(DASHBOARD!$J$2=T7,DASHBOARD!$T$546,IF(DASHBOARD!$J$2=0,0,T117)))</f>
        <v/>
      </c>
      <c r="U117" s="383">
        <f>(IF(DASHBOARD!$J$2=U7,DASHBOARD!$T$546,IF(DASHBOARD!$J$2=0,0,U117)))</f>
        <v/>
      </c>
      <c r="V117" s="383">
        <f>(IF(DASHBOARD!$J$2=V7,DASHBOARD!$T$546,IF(DASHBOARD!$J$2=0,0,V117)))</f>
        <v/>
      </c>
      <c r="W117" s="383">
        <f>(IF(DASHBOARD!$J$2=W7,DASHBOARD!$T$546,IF(DASHBOARD!$J$2=0,0,W117)))</f>
        <v/>
      </c>
      <c r="X117" s="383">
        <f>(IF(DASHBOARD!$J$2=X7,DASHBOARD!$T$546,IF(DASHBOARD!$J$2=0,0,X117)))</f>
        <v/>
      </c>
      <c r="Y117" s="383">
        <f>(IF(DASHBOARD!$J$2=Y7,DASHBOARD!$T$546,IF(DASHBOARD!$J$2=0,0,Y117)))</f>
        <v/>
      </c>
      <c r="Z117" s="383">
        <f>(IF(DASHBOARD!$J$2=Z7,DASHBOARD!$T$546,IF(DASHBOARD!$J$2=0,0,Z117)))</f>
        <v/>
      </c>
      <c r="AA117" s="383">
        <f>(IF(DASHBOARD!$J$2=AA7,DASHBOARD!$T$546,IF(DASHBOARD!$J$2=0,0,AA117)))</f>
        <v/>
      </c>
      <c r="AB117" s="383">
        <f>(IF(DASHBOARD!$J$2=AB7,DASHBOARD!$T$546,IF(DASHBOARD!$J$2=0,0,AB117)))</f>
        <v/>
      </c>
      <c r="AC117" s="383">
        <f>(IF(DASHBOARD!$J$2=AC7,DASHBOARD!$T$546,IF(DASHBOARD!$J$2=0,0,AC117)))</f>
        <v/>
      </c>
      <c r="AD117" s="383">
        <f>(IF(DASHBOARD!$J$2=AD7,DASHBOARD!$T$546,IF(DASHBOARD!$J$2=0,0,AD117)))</f>
        <v/>
      </c>
      <c r="AE117" s="383">
        <f>(IF(DASHBOARD!$J$2=AE7,DASHBOARD!$T$546,IF(DASHBOARD!$J$2=0,0,AE117)))</f>
        <v/>
      </c>
      <c r="AF117" s="383">
        <f>(IF(DASHBOARD!$J$2=AF7,DASHBOARD!$T$546,IF(DASHBOARD!$J$2=0,0,AF117)))</f>
        <v/>
      </c>
      <c r="AG117" s="383">
        <f>(IF(DASHBOARD!$J$2=AG7,DASHBOARD!$T$546,IF(DASHBOARD!$J$2=0,0,AG117)))</f>
        <v/>
      </c>
      <c r="AH117" s="383">
        <f>(IF(DASHBOARD!$J$2=AH7,DASHBOARD!$T$546,IF(DASHBOARD!$J$2=0,0,AH117)))</f>
        <v/>
      </c>
      <c r="AI117" s="383">
        <f>(IF(DASHBOARD!$J$2=AI7,DASHBOARD!$T$546,IF(DASHBOARD!$J$2=0,0,AI117)))</f>
        <v/>
      </c>
      <c r="AJ117" s="383">
        <f>(IF(DASHBOARD!$J$2=AJ7,DASHBOARD!$T$546,IF(DASHBOARD!$J$2=0,0,AJ117)))</f>
        <v/>
      </c>
      <c r="AK117" s="383">
        <f>(IF(DASHBOARD!$J$2=AK7,DASHBOARD!$T$546,IF(DASHBOARD!$J$2=0,0,AK117)))</f>
        <v/>
      </c>
      <c r="AL117" s="383">
        <f>(IF(DASHBOARD!$J$2=AL7,DASHBOARD!$T$546,IF(DASHBOARD!$J$2=0,0,AL117)))</f>
        <v/>
      </c>
      <c r="AM117" s="383">
        <f>(IF(DASHBOARD!$J$2=AM7,DASHBOARD!$T$546,IF(DASHBOARD!$J$2=0,0,AM117)))</f>
        <v/>
      </c>
      <c r="AN117" s="383">
        <f>(IF(DASHBOARD!$J$2=AN7,DASHBOARD!$T$546,IF(DASHBOARD!$J$2=0,0,AN117)))</f>
        <v/>
      </c>
      <c r="AO117" s="383">
        <f>(IF(DASHBOARD!$J$2=AO7,DASHBOARD!$T$546,IF(DASHBOARD!$J$2=0,0,AO117)))</f>
        <v/>
      </c>
      <c r="AP117" s="383">
        <f>(IF(DASHBOARD!$J$2=AP7,DASHBOARD!$T$546,IF(DASHBOARD!$J$2=0,0,AP117)))</f>
        <v/>
      </c>
      <c r="AQ117" s="383">
        <f>(IF(DASHBOARD!$J$2=AQ7,DASHBOARD!$T$546,IF(DASHBOARD!$J$2=0,0,AQ117)))</f>
        <v/>
      </c>
      <c r="AR117" s="383">
        <f>(IF(DASHBOARD!$J$2=AR7,DASHBOARD!$T$546,IF(DASHBOARD!$J$2=0,0,AR117)))</f>
        <v/>
      </c>
      <c r="AS117" s="383">
        <f>(IF(DASHBOARD!$J$2=AS7,DASHBOARD!$T$546,IF(DASHBOARD!$J$2=0,0,AS117)))</f>
        <v/>
      </c>
      <c r="AT117" s="383">
        <f>(IF(DASHBOARD!$J$2=AT7,DASHBOARD!$T$546,IF(DASHBOARD!$J$2=0,0,AT117)))</f>
        <v/>
      </c>
      <c r="AU117" s="383">
        <f>(IF(DASHBOARD!$J$2=AU7,DASHBOARD!$T$546,IF(DASHBOARD!$J$2=0,0,AU117)))</f>
        <v/>
      </c>
      <c r="AV117" s="383">
        <f>(IF(DASHBOARD!$J$2=AV7,DASHBOARD!$T$546,IF(DASHBOARD!$J$2=0,0,AV117)))</f>
        <v/>
      </c>
      <c r="AW117" s="383">
        <f>(IF(DASHBOARD!$J$2=AW7,DASHBOARD!$T$546,IF(DASHBOARD!$J$2=0,0,AW117)))</f>
        <v/>
      </c>
      <c r="AX117" s="383">
        <f>(IF(DASHBOARD!$J$2=AX7,DASHBOARD!$T$546,IF(DASHBOARD!$J$2=0,0,AX117)))</f>
        <v/>
      </c>
      <c r="AY117" s="383">
        <f>(IF(DASHBOARD!$J$2=AY7,DASHBOARD!$T$546,IF(DASHBOARD!$J$2=0,0,AY117)))</f>
        <v/>
      </c>
      <c r="AZ117" s="383">
        <f>(IF(DASHBOARD!$J$2=AZ7,DASHBOARD!$T$546,IF(DASHBOARD!$J$2=0,0,AZ117)))</f>
        <v/>
      </c>
      <c r="BA117" s="383">
        <f>(IF(DASHBOARD!$J$2=BA7,DASHBOARD!$T$546,IF(DASHBOARD!$J$2=0,0,BA117)))</f>
        <v/>
      </c>
      <c r="BB117" s="384">
        <f>IF(SUM(F117:BA117)&lt;&gt;0,AVERAGEIF(F117:BA117,"&gt;0",F117:BA117),0)</f>
        <v/>
      </c>
      <c r="BC117" s="147" t="n"/>
      <c r="BD117" s="385">
        <f>MAXA(F117:BA117)</f>
        <v/>
      </c>
      <c r="BE117" s="1461">
        <f>IF(BD117&lt;&gt;0,VLOOKUP(BD117,$F$10:$BA$10,MATCH(BD117,F117:BA117,0)),"")</f>
        <v/>
      </c>
      <c r="BF117" s="385">
        <f t="array" ref="BF117">MIN(IF(F117:BA117&gt;0,F117:BA117))</f>
        <v/>
      </c>
      <c r="BG117" s="1461">
        <f>IF(BF117&lt;&gt;0,VLOOKUP(BF117,$F$10:$BA$10,MATCH($BF117,$F117:$BA117,0)),"")</f>
        <v/>
      </c>
      <c r="BI117" s="1368">
        <f>HLOOKUP($BI$9,$S$10:$AI$444,1+$BL117,TRUE)</f>
        <v/>
      </c>
      <c r="BJ117" s="1369">
        <f>HLOOKUP($BJ$9,$AJ$10:$AW$444,1+$BL117,TRUE)</f>
        <v/>
      </c>
      <c r="BK117" s="151" t="n"/>
      <c r="BL117" s="387">
        <f>BL116+1</f>
        <v/>
      </c>
      <c r="BM117" s="399" t="n"/>
    </row>
    <row r="118" ht="20.25" customHeight="1" s="18" thickBot="1" thickTop="1">
      <c r="B118" s="1370" t="n"/>
      <c r="C118" s="1353" t="n"/>
      <c r="D118" s="1463" t="n"/>
      <c r="E118" s="388" t="inlineStr">
        <is>
          <t>Suppa # 2, 150</t>
        </is>
      </c>
      <c r="F118" s="383">
        <f>(IF(DASHBOARD!$J$2=F7,DASHBOARD!$T$547,IF(DASHBOARD!$J$2=0,0,F118)))</f>
        <v/>
      </c>
      <c r="G118" s="383">
        <f>(IF(DASHBOARD!$J$2=G7,DASHBOARD!$T$547,IF(DASHBOARD!$J$2=0,0,G118)))</f>
        <v/>
      </c>
      <c r="H118" s="383">
        <f>(IF(DASHBOARD!$J$2=H7,DASHBOARD!$T$547,IF(DASHBOARD!$J$2=0,0,H118)))</f>
        <v/>
      </c>
      <c r="I118" s="383">
        <f>(IF(DASHBOARD!$J$2=I7,DASHBOARD!$T$547,IF(DASHBOARD!$J$2=0,0,I118)))</f>
        <v/>
      </c>
      <c r="J118" s="383">
        <f>(IF(DASHBOARD!$J$2=J7,DASHBOARD!$T$547,IF(DASHBOARD!$J$2=0,0,J118)))</f>
        <v/>
      </c>
      <c r="K118" s="383">
        <f>(IF(DASHBOARD!$J$2=K7,DASHBOARD!$T$547,IF(DASHBOARD!$J$2=0,0,K118)))</f>
        <v/>
      </c>
      <c r="L118" s="383">
        <f>(IF(DASHBOARD!$J$2=L7,DASHBOARD!$T$547,IF(DASHBOARD!$J$2=0,0,L118)))</f>
        <v/>
      </c>
      <c r="M118" s="383">
        <f>(IF(DASHBOARD!$J$2=M7,DASHBOARD!$T$547,IF(DASHBOARD!$J$2=0,0,M118)))</f>
        <v/>
      </c>
      <c r="N118" s="383">
        <f>(IF(DASHBOARD!$J$2=N7,DASHBOARD!$T$547,IF(DASHBOARD!$J$2=0,0,N118)))</f>
        <v/>
      </c>
      <c r="O118" s="383">
        <f>(IF(DASHBOARD!$J$2=O7,DASHBOARD!$T$547,IF(DASHBOARD!$J$2=0,0,O118)))</f>
        <v/>
      </c>
      <c r="P118" s="383">
        <f>(IF(DASHBOARD!$J$2=P7,DASHBOARD!$T$547,IF(DASHBOARD!$J$2=0,0,P118)))</f>
        <v/>
      </c>
      <c r="Q118" s="383">
        <f>(IF(DASHBOARD!$J$2=Q7,DASHBOARD!$T$547,IF(DASHBOARD!$J$2=0,0,Q118)))</f>
        <v/>
      </c>
      <c r="R118" s="383">
        <f>(IF(DASHBOARD!$J$2=R7,DASHBOARD!$T$547,IF(DASHBOARD!$J$2=0,0,R118)))</f>
        <v/>
      </c>
      <c r="S118" s="383">
        <f>(IF(DASHBOARD!$J$2=S7,DASHBOARD!$T$547,IF(DASHBOARD!$J$2=0,0,S118)))</f>
        <v/>
      </c>
      <c r="T118" s="383">
        <f>(IF(DASHBOARD!$J$2=T7,DASHBOARD!$T$547,IF(DASHBOARD!$J$2=0,0,T118)))</f>
        <v/>
      </c>
      <c r="U118" s="383">
        <f>(IF(DASHBOARD!$J$2=U7,DASHBOARD!$T$547,IF(DASHBOARD!$J$2=0,0,U118)))</f>
        <v/>
      </c>
      <c r="V118" s="383">
        <f>(IF(DASHBOARD!$J$2=V7,DASHBOARD!$T$547,IF(DASHBOARD!$J$2=0,0,V118)))</f>
        <v/>
      </c>
      <c r="W118" s="383">
        <f>(IF(DASHBOARD!$J$2=W7,DASHBOARD!$T$547,IF(DASHBOARD!$J$2=0,0,W118)))</f>
        <v/>
      </c>
      <c r="X118" s="383">
        <f>(IF(DASHBOARD!$J$2=X7,DASHBOARD!$T$547,IF(DASHBOARD!$J$2=0,0,X118)))</f>
        <v/>
      </c>
      <c r="Y118" s="383">
        <f>(IF(DASHBOARD!$J$2=Y7,DASHBOARD!$T$547,IF(DASHBOARD!$J$2=0,0,Y118)))</f>
        <v/>
      </c>
      <c r="Z118" s="383">
        <f>(IF(DASHBOARD!$J$2=Z7,DASHBOARD!$T$547,IF(DASHBOARD!$J$2=0,0,Z118)))</f>
        <v/>
      </c>
      <c r="AA118" s="383">
        <f>(IF(DASHBOARD!$J$2=AA7,DASHBOARD!$T$547,IF(DASHBOARD!$J$2=0,0,AA118)))</f>
        <v/>
      </c>
      <c r="AB118" s="383">
        <f>(IF(DASHBOARD!$J$2=AB7,DASHBOARD!$T$547,IF(DASHBOARD!$J$2=0,0,AB118)))</f>
        <v/>
      </c>
      <c r="AC118" s="383">
        <f>(IF(DASHBOARD!$J$2=AC7,DASHBOARD!$T$547,IF(DASHBOARD!$J$2=0,0,AC118)))</f>
        <v/>
      </c>
      <c r="AD118" s="383">
        <f>(IF(DASHBOARD!$J$2=AD7,DASHBOARD!$T$547,IF(DASHBOARD!$J$2=0,0,AD118)))</f>
        <v/>
      </c>
      <c r="AE118" s="383">
        <f>(IF(DASHBOARD!$J$2=AE7,DASHBOARD!$T$547,IF(DASHBOARD!$J$2=0,0,AE118)))</f>
        <v/>
      </c>
      <c r="AF118" s="383">
        <f>(IF(DASHBOARD!$J$2=AF7,DASHBOARD!$T$547,IF(DASHBOARD!$J$2=0,0,AF118)))</f>
        <v/>
      </c>
      <c r="AG118" s="383">
        <f>(IF(DASHBOARD!$J$2=AG7,DASHBOARD!$T$547,IF(DASHBOARD!$J$2=0,0,AG118)))</f>
        <v/>
      </c>
      <c r="AH118" s="383">
        <f>(IF(DASHBOARD!$J$2=AH7,DASHBOARD!$T$547,IF(DASHBOARD!$J$2=0,0,AH118)))</f>
        <v/>
      </c>
      <c r="AI118" s="383">
        <f>(IF(DASHBOARD!$J$2=AI7,DASHBOARD!$T$547,IF(DASHBOARD!$J$2=0,0,AI118)))</f>
        <v/>
      </c>
      <c r="AJ118" s="383">
        <f>(IF(DASHBOARD!$J$2=AJ7,DASHBOARD!$T$547,IF(DASHBOARD!$J$2=0,0,AJ118)))</f>
        <v/>
      </c>
      <c r="AK118" s="383">
        <f>(IF(DASHBOARD!$J$2=AK7,DASHBOARD!$T$547,IF(DASHBOARD!$J$2=0,0,AK118)))</f>
        <v/>
      </c>
      <c r="AL118" s="383">
        <f>(IF(DASHBOARD!$J$2=AL7,DASHBOARD!$T$547,IF(DASHBOARD!$J$2=0,0,AL118)))</f>
        <v/>
      </c>
      <c r="AM118" s="383">
        <f>(IF(DASHBOARD!$J$2=AM7,DASHBOARD!$T$547,IF(DASHBOARD!$J$2=0,0,AM118)))</f>
        <v/>
      </c>
      <c r="AN118" s="383">
        <f>(IF(DASHBOARD!$J$2=AN7,DASHBOARD!$T$547,IF(DASHBOARD!$J$2=0,0,AN118)))</f>
        <v/>
      </c>
      <c r="AO118" s="383">
        <f>(IF(DASHBOARD!$J$2=AO7,DASHBOARD!$T$547,IF(DASHBOARD!$J$2=0,0,AO118)))</f>
        <v/>
      </c>
      <c r="AP118" s="383">
        <f>(IF(DASHBOARD!$J$2=AP7,DASHBOARD!$T$547,IF(DASHBOARD!$J$2=0,0,AP118)))</f>
        <v/>
      </c>
      <c r="AQ118" s="383">
        <f>(IF(DASHBOARD!$J$2=AQ7,DASHBOARD!$T$547,IF(DASHBOARD!$J$2=0,0,AQ118)))</f>
        <v/>
      </c>
      <c r="AR118" s="383">
        <f>(IF(DASHBOARD!$J$2=AR7,DASHBOARD!$T$547,IF(DASHBOARD!$J$2=0,0,AR118)))</f>
        <v/>
      </c>
      <c r="AS118" s="383">
        <f>(IF(DASHBOARD!$J$2=AS7,DASHBOARD!$T$547,IF(DASHBOARD!$J$2=0,0,AS118)))</f>
        <v/>
      </c>
      <c r="AT118" s="383">
        <f>(IF(DASHBOARD!$J$2=AT7,DASHBOARD!$T$547,IF(DASHBOARD!$J$2=0,0,AT118)))</f>
        <v/>
      </c>
      <c r="AU118" s="383">
        <f>(IF(DASHBOARD!$J$2=AU7,DASHBOARD!$T$547,IF(DASHBOARD!$J$2=0,0,AU118)))</f>
        <v/>
      </c>
      <c r="AV118" s="383">
        <f>(IF(DASHBOARD!$J$2=AV7,DASHBOARD!$T$547,IF(DASHBOARD!$J$2=0,0,AV118)))</f>
        <v/>
      </c>
      <c r="AW118" s="383">
        <f>(IF(DASHBOARD!$J$2=AW7,DASHBOARD!$T$547,IF(DASHBOARD!$J$2=0,0,AW118)))</f>
        <v/>
      </c>
      <c r="AX118" s="383">
        <f>(IF(DASHBOARD!$J$2=AX7,DASHBOARD!$T$547,IF(DASHBOARD!$J$2=0,0,AX118)))</f>
        <v/>
      </c>
      <c r="AY118" s="383">
        <f>(IF(DASHBOARD!$J$2=AY7,DASHBOARD!$T$547,IF(DASHBOARD!$J$2=0,0,AY118)))</f>
        <v/>
      </c>
      <c r="AZ118" s="383">
        <f>(IF(DASHBOARD!$J$2=AZ7,DASHBOARD!$T$547,IF(DASHBOARD!$J$2=0,0,AZ118)))</f>
        <v/>
      </c>
      <c r="BA118" s="383">
        <f>(IF(DASHBOARD!$J$2=BA7,DASHBOARD!$T$547,IF(DASHBOARD!$J$2=0,0,BA118)))</f>
        <v/>
      </c>
      <c r="BB118" s="384">
        <f>IF(SUM(F118:BA118)&lt;&gt;0,AVERAGEIF(F118:BA118,"&gt;0",F118:BA118),0)</f>
        <v/>
      </c>
      <c r="BC118" s="147" t="n"/>
      <c r="BD118" s="385">
        <f>MAXA(F118:BA118)</f>
        <v/>
      </c>
      <c r="BE118" s="1461">
        <f>IF(BD118&lt;&gt;0,VLOOKUP(BD118,$F$10:$BA$10,MATCH(BD118,F118:BA118,0)),"")</f>
        <v/>
      </c>
      <c r="BF118" s="385">
        <f t="array" ref="BF118">MIN(IF(F118:BA118&gt;0,F118:BA118))</f>
        <v/>
      </c>
      <c r="BG118" s="1461">
        <f>IF(BF118&lt;&gt;0,VLOOKUP(BF118,$F$10:$BA$10,MATCH($BF118,$F118:$BA118,0)),"")</f>
        <v/>
      </c>
      <c r="BI118" s="1368">
        <f>HLOOKUP($BI$9,$S$10:$AI$444,1+$BL118,TRUE)</f>
        <v/>
      </c>
      <c r="BJ118" s="1369">
        <f>HLOOKUP($BJ$9,$AJ$10:$AW$444,1+$BL118,TRUE)</f>
        <v/>
      </c>
      <c r="BK118" s="151" t="n"/>
      <c r="BL118" s="387">
        <f>BL117+1</f>
        <v/>
      </c>
      <c r="BM118" s="399" t="n"/>
    </row>
    <row r="119" ht="20.25" customHeight="1" s="18" thickBot="1" thickTop="1">
      <c r="B119" s="1370" t="n"/>
      <c r="C119" s="1353" t="n"/>
      <c r="D119" s="230" t="n"/>
      <c r="E119" s="388" t="n"/>
      <c r="F119" s="383" t="n"/>
      <c r="G119" s="383" t="n"/>
      <c r="H119" s="383" t="n"/>
      <c r="I119" s="383" t="n"/>
      <c r="J119" s="383" t="n"/>
      <c r="K119" s="383" t="n"/>
      <c r="L119" s="383" t="n"/>
      <c r="M119" s="383" t="n"/>
      <c r="N119" s="383" t="n"/>
      <c r="O119" s="383" t="n"/>
      <c r="P119" s="383" t="n"/>
      <c r="Q119" s="383" t="n"/>
      <c r="R119" s="383" t="n"/>
      <c r="S119" s="383" t="n"/>
      <c r="T119" s="383" t="n"/>
      <c r="U119" s="383" t="n"/>
      <c r="V119" s="383" t="n"/>
      <c r="W119" s="383" t="n"/>
      <c r="X119" s="383" t="n"/>
      <c r="Y119" s="383" t="n"/>
      <c r="Z119" s="383" t="n"/>
      <c r="AA119" s="383" t="n"/>
      <c r="AB119" s="383" t="n"/>
      <c r="AC119" s="383" t="n"/>
      <c r="AD119" s="383" t="n"/>
      <c r="AE119" s="383" t="n"/>
      <c r="AF119" s="383" t="n"/>
      <c r="AG119" s="383" t="n"/>
      <c r="AH119" s="383" t="n"/>
      <c r="AI119" s="383" t="n"/>
      <c r="AJ119" s="383" t="n"/>
      <c r="AK119" s="383" t="n"/>
      <c r="AL119" s="383" t="n"/>
      <c r="AM119" s="383" t="n"/>
      <c r="AN119" s="383" t="n"/>
      <c r="AO119" s="383" t="n"/>
      <c r="AP119" s="383" t="n"/>
      <c r="AQ119" s="383" t="n"/>
      <c r="AR119" s="383" t="n"/>
      <c r="AS119" s="383" t="n"/>
      <c r="AT119" s="383" t="n"/>
      <c r="AU119" s="383" t="n"/>
      <c r="AV119" s="383" t="n"/>
      <c r="AW119" s="383" t="n"/>
      <c r="AX119" s="383" t="n"/>
      <c r="AY119" s="383" t="n"/>
      <c r="AZ119" s="383" t="n"/>
      <c r="BA119" s="383" t="n"/>
      <c r="BB119" s="384">
        <f>IF(SUM(F119:BA119)&lt;&gt;0,AVERAGEIF(F119:BA119,"&gt;0",F119:BA119),0)</f>
        <v/>
      </c>
      <c r="BC119" s="147" t="n"/>
      <c r="BD119" s="385">
        <f>MAXA(F119:BA119)</f>
        <v/>
      </c>
      <c r="BE119" s="1461">
        <f>IF(BD119&lt;&gt;0,VLOOKUP(BD119,$F$10:$BA$10,MATCH(BD119,F119:BA119,0)),"")</f>
        <v/>
      </c>
      <c r="BF119" s="385">
        <f t="array" ref="BF119">MIN(IF(F119:BA119&gt;0,F119:BA119))</f>
        <v/>
      </c>
      <c r="BG119" s="1461">
        <f>IF(BF119&lt;&gt;0,VLOOKUP(BF119,$F$10:$BA$10,MATCH($BF119,$F119:$BA119,0)),"")</f>
        <v/>
      </c>
      <c r="BI119" s="1368">
        <f>HLOOKUP($BI$9,$S$10:$AI$444,1+$BL119,TRUE)</f>
        <v/>
      </c>
      <c r="BJ119" s="1369">
        <f>HLOOKUP($BJ$9,$AJ$10:$AW$444,1+$BL119,TRUE)</f>
        <v/>
      </c>
      <c r="BK119" s="151" t="n"/>
      <c r="BL119" s="387">
        <f>BL118+1</f>
        <v/>
      </c>
      <c r="BM119" s="399" t="n"/>
    </row>
    <row r="120" ht="20.25" customHeight="1" s="18" thickBot="1" thickTop="1">
      <c r="B120" s="1370" t="n"/>
      <c r="C120" s="1353" t="n"/>
      <c r="D120" s="1469" t="inlineStr">
        <is>
          <t>BARRU 150</t>
        </is>
      </c>
      <c r="E120" s="402" t="inlineStr">
        <is>
          <t>Line # 1</t>
        </is>
      </c>
      <c r="F120" s="383">
        <f>(IF(DASHBOARD!$J$2=F7,DASHBOARD!$T$578,IF(DASHBOARD!$J$2=0,0,F120)))</f>
        <v/>
      </c>
      <c r="G120" s="383">
        <f>(IF(DASHBOARD!$J$2=G7,DASHBOARD!$T$578,IF(DASHBOARD!$J$2=0,0,G120)))</f>
        <v/>
      </c>
      <c r="H120" s="383">
        <f>(IF(DASHBOARD!$J$2=H7,DASHBOARD!$T$578,IF(DASHBOARD!$J$2=0,0,H120)))</f>
        <v/>
      </c>
      <c r="I120" s="383">
        <f>(IF(DASHBOARD!$J$2=I7,DASHBOARD!$T$578,IF(DASHBOARD!$J$2=0,0,I120)))</f>
        <v/>
      </c>
      <c r="J120" s="383">
        <f>(IF(DASHBOARD!$J$2=J7,DASHBOARD!$T$578,IF(DASHBOARD!$J$2=0,0,J120)))</f>
        <v/>
      </c>
      <c r="K120" s="383">
        <f>(IF(DASHBOARD!$J$2=K7,DASHBOARD!$T$578,IF(DASHBOARD!$J$2=0,0,K120)))</f>
        <v/>
      </c>
      <c r="L120" s="383">
        <f>(IF(DASHBOARD!$J$2=L7,DASHBOARD!$T$578,IF(DASHBOARD!$J$2=0,0,L120)))</f>
        <v/>
      </c>
      <c r="M120" s="383">
        <f>(IF(DASHBOARD!$J$2=M7,DASHBOARD!$T$578,IF(DASHBOARD!$J$2=0,0,M120)))</f>
        <v/>
      </c>
      <c r="N120" s="383">
        <f>(IF(DASHBOARD!$J$2=N7,DASHBOARD!$T$578,IF(DASHBOARD!$J$2=0,0,N120)))</f>
        <v/>
      </c>
      <c r="O120" s="383">
        <f>(IF(DASHBOARD!$J$2=O7,DASHBOARD!$T$578,IF(DASHBOARD!$J$2=0,0,O120)))</f>
        <v/>
      </c>
      <c r="P120" s="383">
        <f>(IF(DASHBOARD!$J$2=P7,DASHBOARD!$T$578,IF(DASHBOARD!$J$2=0,0,P120)))</f>
        <v/>
      </c>
      <c r="Q120" s="383">
        <f>(IF(DASHBOARD!$J$2=Q7,DASHBOARD!$T$578,IF(DASHBOARD!$J$2=0,0,Q120)))</f>
        <v/>
      </c>
      <c r="R120" s="383">
        <f>(IF(DASHBOARD!$J$2=R7,DASHBOARD!$T$578,IF(DASHBOARD!$J$2=0,0,R120)))</f>
        <v/>
      </c>
      <c r="S120" s="383">
        <f>(IF(DASHBOARD!$J$2=S7,DASHBOARD!$T$578,IF(DASHBOARD!$J$2=0,0,S120)))</f>
        <v/>
      </c>
      <c r="T120" s="383">
        <f>(IF(DASHBOARD!$J$2=T7,DASHBOARD!$T$578,IF(DASHBOARD!$J$2=0,0,T120)))</f>
        <v/>
      </c>
      <c r="U120" s="383">
        <f>(IF(DASHBOARD!$J$2=U7,DASHBOARD!$T$578,IF(DASHBOARD!$J$2=0,0,U120)))</f>
        <v/>
      </c>
      <c r="V120" s="383">
        <f>(IF(DASHBOARD!$J$2=V7,DASHBOARD!$T$578,IF(DASHBOARD!$J$2=0,0,V120)))</f>
        <v/>
      </c>
      <c r="W120" s="383">
        <f>(IF(DASHBOARD!$J$2=W7,DASHBOARD!$T$578,IF(DASHBOARD!$J$2=0,0,W120)))</f>
        <v/>
      </c>
      <c r="X120" s="383">
        <f>(IF(DASHBOARD!$J$2=X7,DASHBOARD!$T$578,IF(DASHBOARD!$J$2=0,0,X120)))</f>
        <v/>
      </c>
      <c r="Y120" s="383">
        <f>(IF(DASHBOARD!$J$2=Y7,DASHBOARD!$T$578,IF(DASHBOARD!$J$2=0,0,Y120)))</f>
        <v/>
      </c>
      <c r="Z120" s="383">
        <f>(IF(DASHBOARD!$J$2=Z7,DASHBOARD!$T$578,IF(DASHBOARD!$J$2=0,0,Z120)))</f>
        <v/>
      </c>
      <c r="AA120" s="383">
        <f>(IF(DASHBOARD!$J$2=AA7,DASHBOARD!$T$578,IF(DASHBOARD!$J$2=0,0,AA120)))</f>
        <v/>
      </c>
      <c r="AB120" s="383">
        <f>(IF(DASHBOARD!$J$2=AB7,DASHBOARD!$T$578,IF(DASHBOARD!$J$2=0,0,AB120)))</f>
        <v/>
      </c>
      <c r="AC120" s="383">
        <f>(IF(DASHBOARD!$J$2=AC7,DASHBOARD!$T$578,IF(DASHBOARD!$J$2=0,0,AC120)))</f>
        <v/>
      </c>
      <c r="AD120" s="383">
        <f>(IF(DASHBOARD!$J$2=AD7,DASHBOARD!$T$578,IF(DASHBOARD!$J$2=0,0,AD120)))</f>
        <v/>
      </c>
      <c r="AE120" s="383">
        <f>(IF(DASHBOARD!$J$2=AE7,DASHBOARD!$T$578,IF(DASHBOARD!$J$2=0,0,AE120)))</f>
        <v/>
      </c>
      <c r="AF120" s="383">
        <f>(IF(DASHBOARD!$J$2=AF7,DASHBOARD!$T$578,IF(DASHBOARD!$J$2=0,0,AF120)))</f>
        <v/>
      </c>
      <c r="AG120" s="383">
        <f>(IF(DASHBOARD!$J$2=AG7,DASHBOARD!$T$578,IF(DASHBOARD!$J$2=0,0,AG120)))</f>
        <v/>
      </c>
      <c r="AH120" s="383">
        <f>(IF(DASHBOARD!$J$2=AH7,DASHBOARD!$T$578,IF(DASHBOARD!$J$2=0,0,AH120)))</f>
        <v/>
      </c>
      <c r="AI120" s="383">
        <f>(IF(DASHBOARD!$J$2=AI7,DASHBOARD!$T$578,IF(DASHBOARD!$J$2=0,0,AI120)))</f>
        <v/>
      </c>
      <c r="AJ120" s="383">
        <f>(IF(DASHBOARD!$J$2=AJ7,DASHBOARD!$T$578,IF(DASHBOARD!$J$2=0,0,AJ120)))</f>
        <v/>
      </c>
      <c r="AK120" s="383">
        <f>(IF(DASHBOARD!$J$2=AK7,DASHBOARD!$T$578,IF(DASHBOARD!$J$2=0,0,AK120)))</f>
        <v/>
      </c>
      <c r="AL120" s="383">
        <f>(IF(DASHBOARD!$J$2=AL7,DASHBOARD!$T$578,IF(DASHBOARD!$J$2=0,0,AL120)))</f>
        <v/>
      </c>
      <c r="AM120" s="383">
        <f>(IF(DASHBOARD!$J$2=AM7,DASHBOARD!$T$578,IF(DASHBOARD!$J$2=0,0,AM120)))</f>
        <v/>
      </c>
      <c r="AN120" s="383">
        <f>(IF(DASHBOARD!$J$2=AN7,DASHBOARD!$T$578,IF(DASHBOARD!$J$2=0,0,AN120)))</f>
        <v/>
      </c>
      <c r="AO120" s="383">
        <f>(IF(DASHBOARD!$J$2=AO7,DASHBOARD!$T$578,IF(DASHBOARD!$J$2=0,0,AO120)))</f>
        <v/>
      </c>
      <c r="AP120" s="383">
        <f>(IF(DASHBOARD!$J$2=AP7,DASHBOARD!$T$578,IF(DASHBOARD!$J$2=0,0,AP120)))</f>
        <v/>
      </c>
      <c r="AQ120" s="383">
        <f>(IF(DASHBOARD!$J$2=AQ7,DASHBOARD!$T$578,IF(DASHBOARD!$J$2=0,0,AQ120)))</f>
        <v/>
      </c>
      <c r="AR120" s="383">
        <f>(IF(DASHBOARD!$J$2=AR7,DASHBOARD!$T$578,IF(DASHBOARD!$J$2=0,0,AR120)))</f>
        <v/>
      </c>
      <c r="AS120" s="383">
        <f>(IF(DASHBOARD!$J$2=AS7,DASHBOARD!$T$578,IF(DASHBOARD!$J$2=0,0,AS120)))</f>
        <v/>
      </c>
      <c r="AT120" s="383">
        <f>(IF(DASHBOARD!$J$2=AT7,DASHBOARD!$T$578,IF(DASHBOARD!$J$2=0,0,AT120)))</f>
        <v/>
      </c>
      <c r="AU120" s="383">
        <f>(IF(DASHBOARD!$J$2=AU7,DASHBOARD!$T$578,IF(DASHBOARD!$J$2=0,0,AU120)))</f>
        <v/>
      </c>
      <c r="AV120" s="383">
        <f>(IF(DASHBOARD!$J$2=AV7,DASHBOARD!$T$578,IF(DASHBOARD!$J$2=0,0,AV120)))</f>
        <v/>
      </c>
      <c r="AW120" s="383">
        <f>(IF(DASHBOARD!$J$2=AW7,DASHBOARD!$T$578,IF(DASHBOARD!$J$2=0,0,AW120)))</f>
        <v/>
      </c>
      <c r="AX120" s="383">
        <f>(IF(DASHBOARD!$J$2=AX7,DASHBOARD!$T$578,IF(DASHBOARD!$J$2=0,0,AX120)))</f>
        <v/>
      </c>
      <c r="AY120" s="383">
        <f>(IF(DASHBOARD!$J$2=AY7,DASHBOARD!$T$578,IF(DASHBOARD!$J$2=0,0,AY120)))</f>
        <v/>
      </c>
      <c r="AZ120" s="383">
        <f>(IF(DASHBOARD!$J$2=AZ7,DASHBOARD!$T$578,IF(DASHBOARD!$J$2=0,0,AZ120)))</f>
        <v/>
      </c>
      <c r="BA120" s="383">
        <f>(IF(DASHBOARD!$J$2=BA7,DASHBOARD!$T$578,IF(DASHBOARD!$J$2=0,0,BA120)))</f>
        <v/>
      </c>
      <c r="BB120" s="384">
        <f>IF(SUM(F120:BA120)&lt;&gt;0,AVERAGEIF(F120:BA120,"&gt;0",F120:BA120),0)</f>
        <v/>
      </c>
      <c r="BC120" s="147" t="n"/>
      <c r="BD120" s="385">
        <f>MAXA(F120:BA120)</f>
        <v/>
      </c>
      <c r="BE120" s="1461">
        <f>IF(BD120&lt;&gt;0,VLOOKUP(BD120,$F$10:$BA$10,MATCH(BD120,F120:BA120,0)),"")</f>
        <v/>
      </c>
      <c r="BF120" s="385">
        <f t="array" ref="BF120">MIN(IF(F120:BA120&gt;0,F120:BA120))</f>
        <v/>
      </c>
      <c r="BG120" s="1461">
        <f>IF(BF120&lt;&gt;0,VLOOKUP(BF120,$F$10:$BA$10,MATCH($BF120,$F120:$BA120,0)),"")</f>
        <v/>
      </c>
      <c r="BI120" s="1368">
        <f>HLOOKUP($BI$9,$S$10:$AI$444,1+$BL120,TRUE)</f>
        <v/>
      </c>
      <c r="BJ120" s="1369">
        <f>HLOOKUP($BJ$9,$AJ$10:$AW$444,1+$BL120,TRUE)</f>
        <v/>
      </c>
      <c r="BK120" s="151" t="n"/>
      <c r="BL120" s="387">
        <f>BL119+1</f>
        <v/>
      </c>
      <c r="BM120" s="399" t="n"/>
    </row>
    <row r="121" ht="20.25" customHeight="1" s="18" thickBot="1" thickTop="1">
      <c r="B121" s="1370" t="n"/>
      <c r="C121" s="1353" t="n"/>
      <c r="D121" s="1463" t="n"/>
      <c r="E121" s="402" t="inlineStr">
        <is>
          <t>Line # 2</t>
        </is>
      </c>
      <c r="F121" s="383">
        <f>(IF(DASHBOARD!$J$2=F7,DASHBOARD!$T$579,IF(DASHBOARD!$J$2=0,0,F121)))</f>
        <v/>
      </c>
      <c r="G121" s="383">
        <f>(IF(DASHBOARD!$J$2=G7,DASHBOARD!$T$579,IF(DASHBOARD!$J$2=0,0,G121)))</f>
        <v/>
      </c>
      <c r="H121" s="383">
        <f>(IF(DASHBOARD!$J$2=H7,DASHBOARD!$T$579,IF(DASHBOARD!$J$2=0,0,H121)))</f>
        <v/>
      </c>
      <c r="I121" s="383">
        <f>(IF(DASHBOARD!$J$2=I7,DASHBOARD!$T$579,IF(DASHBOARD!$J$2=0,0,I121)))</f>
        <v/>
      </c>
      <c r="J121" s="383">
        <f>(IF(DASHBOARD!$J$2=J7,DASHBOARD!$T$579,IF(DASHBOARD!$J$2=0,0,J121)))</f>
        <v/>
      </c>
      <c r="K121" s="383">
        <f>(IF(DASHBOARD!$J$2=K7,DASHBOARD!$T$579,IF(DASHBOARD!$J$2=0,0,K121)))</f>
        <v/>
      </c>
      <c r="L121" s="383">
        <f>(IF(DASHBOARD!$J$2=L7,DASHBOARD!$T$579,IF(DASHBOARD!$J$2=0,0,L121)))</f>
        <v/>
      </c>
      <c r="M121" s="383">
        <f>(IF(DASHBOARD!$J$2=M7,DASHBOARD!$T$579,IF(DASHBOARD!$J$2=0,0,M121)))</f>
        <v/>
      </c>
      <c r="N121" s="383">
        <f>(IF(DASHBOARD!$J$2=N7,DASHBOARD!$T$579,IF(DASHBOARD!$J$2=0,0,N121)))</f>
        <v/>
      </c>
      <c r="O121" s="383">
        <f>(IF(DASHBOARD!$J$2=O7,DASHBOARD!$T$579,IF(DASHBOARD!$J$2=0,0,O121)))</f>
        <v/>
      </c>
      <c r="P121" s="383">
        <f>(IF(DASHBOARD!$J$2=P7,DASHBOARD!$T$579,IF(DASHBOARD!$J$2=0,0,P121)))</f>
        <v/>
      </c>
      <c r="Q121" s="383">
        <f>(IF(DASHBOARD!$J$2=Q7,DASHBOARD!$T$579,IF(DASHBOARD!$J$2=0,0,Q121)))</f>
        <v/>
      </c>
      <c r="R121" s="383">
        <f>(IF(DASHBOARD!$J$2=R7,DASHBOARD!$T$579,IF(DASHBOARD!$J$2=0,0,R121)))</f>
        <v/>
      </c>
      <c r="S121" s="383">
        <f>(IF(DASHBOARD!$J$2=S7,DASHBOARD!$T$579,IF(DASHBOARD!$J$2=0,0,S121)))</f>
        <v/>
      </c>
      <c r="T121" s="383">
        <f>(IF(DASHBOARD!$J$2=T7,DASHBOARD!$T$579,IF(DASHBOARD!$J$2=0,0,T121)))</f>
        <v/>
      </c>
      <c r="U121" s="383">
        <f>(IF(DASHBOARD!$J$2=U7,DASHBOARD!$T$579,IF(DASHBOARD!$J$2=0,0,U121)))</f>
        <v/>
      </c>
      <c r="V121" s="383">
        <f>(IF(DASHBOARD!$J$2=V7,DASHBOARD!$T$579,IF(DASHBOARD!$J$2=0,0,V121)))</f>
        <v/>
      </c>
      <c r="W121" s="383">
        <f>(IF(DASHBOARD!$J$2=W7,DASHBOARD!$T$579,IF(DASHBOARD!$J$2=0,0,W121)))</f>
        <v/>
      </c>
      <c r="X121" s="383">
        <f>(IF(DASHBOARD!$J$2=X7,DASHBOARD!$T$579,IF(DASHBOARD!$J$2=0,0,X121)))</f>
        <v/>
      </c>
      <c r="Y121" s="383">
        <f>(IF(DASHBOARD!$J$2=Y7,DASHBOARD!$T$579,IF(DASHBOARD!$J$2=0,0,Y121)))</f>
        <v/>
      </c>
      <c r="Z121" s="383">
        <f>(IF(DASHBOARD!$J$2=Z7,DASHBOARD!$T$579,IF(DASHBOARD!$J$2=0,0,Z121)))</f>
        <v/>
      </c>
      <c r="AA121" s="383">
        <f>(IF(DASHBOARD!$J$2=AA7,DASHBOARD!$T$579,IF(DASHBOARD!$J$2=0,0,AA121)))</f>
        <v/>
      </c>
      <c r="AB121" s="383">
        <f>(IF(DASHBOARD!$J$2=AB7,DASHBOARD!$T$579,IF(DASHBOARD!$J$2=0,0,AB121)))</f>
        <v/>
      </c>
      <c r="AC121" s="383">
        <f>(IF(DASHBOARD!$J$2=AC7,DASHBOARD!$T$579,IF(DASHBOARD!$J$2=0,0,AC121)))</f>
        <v/>
      </c>
      <c r="AD121" s="383">
        <f>(IF(DASHBOARD!$J$2=AD7,DASHBOARD!$T$579,IF(DASHBOARD!$J$2=0,0,AD121)))</f>
        <v/>
      </c>
      <c r="AE121" s="383">
        <f>(IF(DASHBOARD!$J$2=AE7,DASHBOARD!$T$579,IF(DASHBOARD!$J$2=0,0,AE121)))</f>
        <v/>
      </c>
      <c r="AF121" s="383">
        <f>(IF(DASHBOARD!$J$2=AF7,DASHBOARD!$T$579,IF(DASHBOARD!$J$2=0,0,AF121)))</f>
        <v/>
      </c>
      <c r="AG121" s="383">
        <f>(IF(DASHBOARD!$J$2=AG7,DASHBOARD!$T$579,IF(DASHBOARD!$J$2=0,0,AG121)))</f>
        <v/>
      </c>
      <c r="AH121" s="383">
        <f>(IF(DASHBOARD!$J$2=AH7,DASHBOARD!$T$579,IF(DASHBOARD!$J$2=0,0,AH121)))</f>
        <v/>
      </c>
      <c r="AI121" s="383">
        <f>(IF(DASHBOARD!$J$2=AI7,DASHBOARD!$T$579,IF(DASHBOARD!$J$2=0,0,AI121)))</f>
        <v/>
      </c>
      <c r="AJ121" s="383">
        <f>(IF(DASHBOARD!$J$2=AJ7,DASHBOARD!$T$579,IF(DASHBOARD!$J$2=0,0,AJ121)))</f>
        <v/>
      </c>
      <c r="AK121" s="383">
        <f>(IF(DASHBOARD!$J$2=AK7,DASHBOARD!$T$579,IF(DASHBOARD!$J$2=0,0,AK121)))</f>
        <v/>
      </c>
      <c r="AL121" s="383">
        <f>(IF(DASHBOARD!$J$2=AL7,DASHBOARD!$T$579,IF(DASHBOARD!$J$2=0,0,AL121)))</f>
        <v/>
      </c>
      <c r="AM121" s="383">
        <f>(IF(DASHBOARD!$J$2=AM7,DASHBOARD!$T$579,IF(DASHBOARD!$J$2=0,0,AM121)))</f>
        <v/>
      </c>
      <c r="AN121" s="383">
        <f>(IF(DASHBOARD!$J$2=AN7,DASHBOARD!$T$579,IF(DASHBOARD!$J$2=0,0,AN121)))</f>
        <v/>
      </c>
      <c r="AO121" s="383">
        <f>(IF(DASHBOARD!$J$2=AO7,DASHBOARD!$T$579,IF(DASHBOARD!$J$2=0,0,AO121)))</f>
        <v/>
      </c>
      <c r="AP121" s="383">
        <f>(IF(DASHBOARD!$J$2=AP7,DASHBOARD!$T$579,IF(DASHBOARD!$J$2=0,0,AP121)))</f>
        <v/>
      </c>
      <c r="AQ121" s="383">
        <f>(IF(DASHBOARD!$J$2=AQ7,DASHBOARD!$T$579,IF(DASHBOARD!$J$2=0,0,AQ121)))</f>
        <v/>
      </c>
      <c r="AR121" s="383">
        <f>(IF(DASHBOARD!$J$2=AR7,DASHBOARD!$T$579,IF(DASHBOARD!$J$2=0,0,AR121)))</f>
        <v/>
      </c>
      <c r="AS121" s="383">
        <f>(IF(DASHBOARD!$J$2=AS7,DASHBOARD!$T$579,IF(DASHBOARD!$J$2=0,0,AS121)))</f>
        <v/>
      </c>
      <c r="AT121" s="383">
        <f>(IF(DASHBOARD!$J$2=AT7,DASHBOARD!$T$579,IF(DASHBOARD!$J$2=0,0,AT121)))</f>
        <v/>
      </c>
      <c r="AU121" s="383">
        <f>(IF(DASHBOARD!$J$2=AU7,DASHBOARD!$T$579,IF(DASHBOARD!$J$2=0,0,AU121)))</f>
        <v/>
      </c>
      <c r="AV121" s="383">
        <f>(IF(DASHBOARD!$J$2=AV7,DASHBOARD!$T$579,IF(DASHBOARD!$J$2=0,0,AV121)))</f>
        <v/>
      </c>
      <c r="AW121" s="383">
        <f>(IF(DASHBOARD!$J$2=AW7,DASHBOARD!$T$579,IF(DASHBOARD!$J$2=0,0,AW121)))</f>
        <v/>
      </c>
      <c r="AX121" s="383">
        <f>(IF(DASHBOARD!$J$2=AX7,DASHBOARD!$T$579,IF(DASHBOARD!$J$2=0,0,AX121)))</f>
        <v/>
      </c>
      <c r="AY121" s="383">
        <f>(IF(DASHBOARD!$J$2=AY7,DASHBOARD!$T$579,IF(DASHBOARD!$J$2=0,0,AY121)))</f>
        <v/>
      </c>
      <c r="AZ121" s="383">
        <f>(IF(DASHBOARD!$J$2=AZ7,DASHBOARD!$T$579,IF(DASHBOARD!$J$2=0,0,AZ121)))</f>
        <v/>
      </c>
      <c r="BA121" s="383">
        <f>(IF(DASHBOARD!$J$2=BA7,DASHBOARD!$T$579,IF(DASHBOARD!$J$2=0,0,BA121)))</f>
        <v/>
      </c>
      <c r="BB121" s="384">
        <f>IF(SUM(F121:BA121)&lt;&gt;0,AVERAGEIF(F121:BA121,"&gt;0",F121:BA121),0)</f>
        <v/>
      </c>
      <c r="BC121" s="147" t="n"/>
      <c r="BD121" s="385">
        <f>MAXA(F121:BA121)</f>
        <v/>
      </c>
      <c r="BE121" s="1461">
        <f>IF(BD121&lt;&gt;0,VLOOKUP(BD121,$F$10:$BA$10,MATCH(BD121,F121:BA121,0)),"")</f>
        <v/>
      </c>
      <c r="BF121" s="385">
        <f t="array" ref="BF121">MIN(IF(F121:BA121&gt;0,F121:BA121))</f>
        <v/>
      </c>
      <c r="BG121" s="1461">
        <f>IF(BF121&lt;&gt;0,VLOOKUP(BF121,$F$10:$BA$10,MATCH($BF121,$F121:$BA121,0)),"")</f>
        <v/>
      </c>
      <c r="BI121" s="1368">
        <f>HLOOKUP($BI$9,$S$10:$AI$444,1+$BL121,TRUE)</f>
        <v/>
      </c>
      <c r="BJ121" s="1369">
        <f>HLOOKUP($BJ$9,$AJ$10:$AW$444,1+$BL121,TRUE)</f>
        <v/>
      </c>
      <c r="BK121" s="151" t="n"/>
      <c r="BL121" s="387">
        <f>BL120+1</f>
        <v/>
      </c>
      <c r="BM121" s="399" t="n"/>
    </row>
    <row r="122" ht="20.25" customHeight="1" s="18" thickBot="1" thickTop="1">
      <c r="B122" s="1370" t="n"/>
      <c r="C122" s="1353" t="n"/>
      <c r="D122" s="328" t="n"/>
      <c r="E122" s="402" t="n"/>
      <c r="F122" s="383" t="n"/>
      <c r="G122" s="383" t="n"/>
      <c r="H122" s="383" t="n"/>
      <c r="I122" s="383" t="n"/>
      <c r="J122" s="383" t="n"/>
      <c r="K122" s="383" t="n"/>
      <c r="L122" s="383" t="n"/>
      <c r="M122" s="383" t="n"/>
      <c r="N122" s="383" t="n"/>
      <c r="O122" s="383" t="n"/>
      <c r="P122" s="383" t="n"/>
      <c r="Q122" s="383" t="n"/>
      <c r="R122" s="383" t="n"/>
      <c r="S122" s="383" t="n"/>
      <c r="T122" s="383" t="n"/>
      <c r="U122" s="383" t="n"/>
      <c r="V122" s="383" t="n"/>
      <c r="W122" s="383" t="n"/>
      <c r="X122" s="383" t="n"/>
      <c r="Y122" s="383" t="n"/>
      <c r="Z122" s="383" t="n"/>
      <c r="AA122" s="383" t="n"/>
      <c r="AB122" s="383" t="n"/>
      <c r="AC122" s="383" t="n"/>
      <c r="AD122" s="383" t="n"/>
      <c r="AE122" s="383" t="n"/>
      <c r="AF122" s="383" t="n"/>
      <c r="AG122" s="383" t="n"/>
      <c r="AH122" s="383" t="n"/>
      <c r="AI122" s="383" t="n"/>
      <c r="AJ122" s="383" t="n"/>
      <c r="AK122" s="383" t="n"/>
      <c r="AL122" s="383" t="n"/>
      <c r="AM122" s="383" t="n"/>
      <c r="AN122" s="383" t="n"/>
      <c r="AO122" s="383" t="n"/>
      <c r="AP122" s="383" t="n"/>
      <c r="AQ122" s="383" t="n"/>
      <c r="AR122" s="383" t="n"/>
      <c r="AS122" s="383" t="n"/>
      <c r="AT122" s="383" t="n"/>
      <c r="AU122" s="383" t="n"/>
      <c r="AV122" s="383" t="n"/>
      <c r="AW122" s="383" t="n"/>
      <c r="AX122" s="383" t="n"/>
      <c r="AY122" s="383" t="n"/>
      <c r="AZ122" s="383" t="n"/>
      <c r="BA122" s="383" t="n"/>
      <c r="BB122" s="384">
        <f>IF(SUM(F122:BA122)&lt;&gt;0,AVERAGEIF(F122:BA122,"&gt;0",F122:BA122),0)</f>
        <v/>
      </c>
      <c r="BC122" s="147" t="n"/>
      <c r="BD122" s="385">
        <f>MAXA(F122:BA122)</f>
        <v/>
      </c>
      <c r="BE122" s="1461">
        <f>IF(BD122&lt;&gt;0,VLOOKUP(BD122,$F$10:$BA$10,MATCH(BD122,F122:BA122,0)),"")</f>
        <v/>
      </c>
      <c r="BF122" s="385">
        <f t="array" ref="BF122">MIN(IF(F122:BA122&gt;0,F122:BA122))</f>
        <v/>
      </c>
      <c r="BG122" s="1461">
        <f>IF(BF122&lt;&gt;0,VLOOKUP(BF122,$F$10:$BA$10,MATCH($BF122,$F122:$BA122,0)),"")</f>
        <v/>
      </c>
      <c r="BI122" s="1368">
        <f>HLOOKUP($BI$9,$S$10:$AI$444,1+$BL122,TRUE)</f>
        <v/>
      </c>
      <c r="BJ122" s="1369">
        <f>HLOOKUP($BJ$9,$AJ$10:$AW$444,1+$BL122,TRUE)</f>
        <v/>
      </c>
      <c r="BK122" s="151" t="n"/>
      <c r="BL122" s="387">
        <f>BL121+1</f>
        <v/>
      </c>
      <c r="BM122" s="399" t="n"/>
    </row>
    <row r="123" ht="20.25" customHeight="1" s="18" thickBot="1" thickTop="1">
      <c r="B123" s="1370" t="n"/>
      <c r="C123" s="1353" t="n"/>
      <c r="D123" s="1469" t="inlineStr">
        <is>
          <t>BALUSU 150</t>
        </is>
      </c>
      <c r="E123" s="402" t="inlineStr">
        <is>
          <t>Parepare # 1, 150</t>
        </is>
      </c>
      <c r="F123" s="383">
        <f>(IF(DASHBOARD!$J$2=F7,DASHBOARD!$T$561,IF(DASHBOARD!$J$2=0,0,F123)))</f>
        <v/>
      </c>
      <c r="G123" s="383">
        <f>(IF(DASHBOARD!$J$2=G7,DASHBOARD!$T$561,IF(DASHBOARD!$J$2=0,0,G123)))</f>
        <v/>
      </c>
      <c r="H123" s="383">
        <f>(IF(DASHBOARD!$J$2=H7,DASHBOARD!$T$561,IF(DASHBOARD!$J$2=0,0,H123)))</f>
        <v/>
      </c>
      <c r="I123" s="383">
        <f>(IF(DASHBOARD!$J$2=I7,DASHBOARD!$T$561,IF(DASHBOARD!$J$2=0,0,I123)))</f>
        <v/>
      </c>
      <c r="J123" s="383">
        <f>(IF(DASHBOARD!$J$2=J7,DASHBOARD!$T$561,IF(DASHBOARD!$J$2=0,0,J123)))</f>
        <v/>
      </c>
      <c r="K123" s="383">
        <f>(IF(DASHBOARD!$J$2=K7,DASHBOARD!$T$561,IF(DASHBOARD!$J$2=0,0,K123)))</f>
        <v/>
      </c>
      <c r="L123" s="383">
        <f>(IF(DASHBOARD!$J$2=L7,DASHBOARD!$T$561,IF(DASHBOARD!$J$2=0,0,L123)))</f>
        <v/>
      </c>
      <c r="M123" s="383">
        <f>(IF(DASHBOARD!$J$2=M7,DASHBOARD!$T$561,IF(DASHBOARD!$J$2=0,0,M123)))</f>
        <v/>
      </c>
      <c r="N123" s="383">
        <f>(IF(DASHBOARD!$J$2=N7,DASHBOARD!$T$561,IF(DASHBOARD!$J$2=0,0,N123)))</f>
        <v/>
      </c>
      <c r="O123" s="383">
        <f>(IF(DASHBOARD!$J$2=O7,DASHBOARD!$T$561,IF(DASHBOARD!$J$2=0,0,O123)))</f>
        <v/>
      </c>
      <c r="P123" s="383">
        <f>(IF(DASHBOARD!$J$2=P7,DASHBOARD!$T$561,IF(DASHBOARD!$J$2=0,0,P123)))</f>
        <v/>
      </c>
      <c r="Q123" s="383">
        <f>(IF(DASHBOARD!$J$2=Q7,DASHBOARD!$T$561,IF(DASHBOARD!$J$2=0,0,Q123)))</f>
        <v/>
      </c>
      <c r="R123" s="383">
        <f>(IF(DASHBOARD!$J$2=R7,DASHBOARD!$T$561,IF(DASHBOARD!$J$2=0,0,R123)))</f>
        <v/>
      </c>
      <c r="S123" s="383">
        <f>(IF(DASHBOARD!$J$2=S7,DASHBOARD!$T$561,IF(DASHBOARD!$J$2=0,0,S123)))</f>
        <v/>
      </c>
      <c r="T123" s="383">
        <f>(IF(DASHBOARD!$J$2=T7,DASHBOARD!$T$561,IF(DASHBOARD!$J$2=0,0,T123)))</f>
        <v/>
      </c>
      <c r="U123" s="383">
        <f>(IF(DASHBOARD!$J$2=U7,DASHBOARD!$T$561,IF(DASHBOARD!$J$2=0,0,U123)))</f>
        <v/>
      </c>
      <c r="V123" s="383">
        <f>(IF(DASHBOARD!$J$2=V7,DASHBOARD!$T$561,IF(DASHBOARD!$J$2=0,0,V123)))</f>
        <v/>
      </c>
      <c r="W123" s="383">
        <f>(IF(DASHBOARD!$J$2=W7,DASHBOARD!$T$561,IF(DASHBOARD!$J$2=0,0,W123)))</f>
        <v/>
      </c>
      <c r="X123" s="383">
        <f>(IF(DASHBOARD!$J$2=X7,DASHBOARD!$T$561,IF(DASHBOARD!$J$2=0,0,X123)))</f>
        <v/>
      </c>
      <c r="Y123" s="383">
        <f>(IF(DASHBOARD!$J$2=Y7,DASHBOARD!$T$561,IF(DASHBOARD!$J$2=0,0,Y123)))</f>
        <v/>
      </c>
      <c r="Z123" s="383">
        <f>(IF(DASHBOARD!$J$2=Z7,DASHBOARD!$T$561,IF(DASHBOARD!$J$2=0,0,Z123)))</f>
        <v/>
      </c>
      <c r="AA123" s="383">
        <f>(IF(DASHBOARD!$J$2=AA7,DASHBOARD!$T$561,IF(DASHBOARD!$J$2=0,0,AA123)))</f>
        <v/>
      </c>
      <c r="AB123" s="383">
        <f>(IF(DASHBOARD!$J$2=AB7,DASHBOARD!$T$561,IF(DASHBOARD!$J$2=0,0,AB123)))</f>
        <v/>
      </c>
      <c r="AC123" s="383">
        <f>(IF(DASHBOARD!$J$2=AC7,DASHBOARD!$T$561,IF(DASHBOARD!$J$2=0,0,AC123)))</f>
        <v/>
      </c>
      <c r="AD123" s="383">
        <f>(IF(DASHBOARD!$J$2=AD7,DASHBOARD!$T$561,IF(DASHBOARD!$J$2=0,0,AD123)))</f>
        <v/>
      </c>
      <c r="AE123" s="383">
        <f>(IF(DASHBOARD!$J$2=AE7,DASHBOARD!$T$561,IF(DASHBOARD!$J$2=0,0,AE123)))</f>
        <v/>
      </c>
      <c r="AF123" s="383">
        <f>(IF(DASHBOARD!$J$2=AF7,DASHBOARD!$T$561,IF(DASHBOARD!$J$2=0,0,AF123)))</f>
        <v/>
      </c>
      <c r="AG123" s="383">
        <f>(IF(DASHBOARD!$J$2=AG7,DASHBOARD!$T$561,IF(DASHBOARD!$J$2=0,0,AG123)))</f>
        <v/>
      </c>
      <c r="AH123" s="383">
        <f>(IF(DASHBOARD!$J$2=AH7,DASHBOARD!$T$561,IF(DASHBOARD!$J$2=0,0,AH123)))</f>
        <v/>
      </c>
      <c r="AI123" s="383">
        <f>(IF(DASHBOARD!$J$2=AI7,DASHBOARD!$T$561,IF(DASHBOARD!$J$2=0,0,AI123)))</f>
        <v/>
      </c>
      <c r="AJ123" s="383">
        <f>(IF(DASHBOARD!$J$2=AJ7,DASHBOARD!$T$561,IF(DASHBOARD!$J$2=0,0,AJ123)))</f>
        <v/>
      </c>
      <c r="AK123" s="383">
        <f>(IF(DASHBOARD!$J$2=AK7,DASHBOARD!$T$561,IF(DASHBOARD!$J$2=0,0,AK123)))</f>
        <v/>
      </c>
      <c r="AL123" s="383">
        <f>(IF(DASHBOARD!$J$2=AL7,DASHBOARD!$T$561,IF(DASHBOARD!$J$2=0,0,AL123)))</f>
        <v/>
      </c>
      <c r="AM123" s="383">
        <f>(IF(DASHBOARD!$J$2=AM7,DASHBOARD!$T$561,IF(DASHBOARD!$J$2=0,0,AM123)))</f>
        <v/>
      </c>
      <c r="AN123" s="383">
        <f>(IF(DASHBOARD!$J$2=AN7,DASHBOARD!$T$561,IF(DASHBOARD!$J$2=0,0,AN123)))</f>
        <v/>
      </c>
      <c r="AO123" s="383">
        <f>(IF(DASHBOARD!$J$2=AO7,DASHBOARD!$T$561,IF(DASHBOARD!$J$2=0,0,AO123)))</f>
        <v/>
      </c>
      <c r="AP123" s="383">
        <f>(IF(DASHBOARD!$J$2=AP7,DASHBOARD!$T$561,IF(DASHBOARD!$J$2=0,0,AP123)))</f>
        <v/>
      </c>
      <c r="AQ123" s="383">
        <f>(IF(DASHBOARD!$J$2=AQ7,DASHBOARD!$T$561,IF(DASHBOARD!$J$2=0,0,AQ123)))</f>
        <v/>
      </c>
      <c r="AR123" s="383">
        <f>(IF(DASHBOARD!$J$2=AR7,DASHBOARD!$T$561,IF(DASHBOARD!$J$2=0,0,AR123)))</f>
        <v/>
      </c>
      <c r="AS123" s="383">
        <f>(IF(DASHBOARD!$J$2=AS7,DASHBOARD!$T$561,IF(DASHBOARD!$J$2=0,0,AS123)))</f>
        <v/>
      </c>
      <c r="AT123" s="383">
        <f>(IF(DASHBOARD!$J$2=AT7,DASHBOARD!$T$561,IF(DASHBOARD!$J$2=0,0,AT123)))</f>
        <v/>
      </c>
      <c r="AU123" s="383">
        <f>(IF(DASHBOARD!$J$2=AU7,DASHBOARD!$T$561,IF(DASHBOARD!$J$2=0,0,AU123)))</f>
        <v/>
      </c>
      <c r="AV123" s="383">
        <f>(IF(DASHBOARD!$J$2=AV7,DASHBOARD!$T$561,IF(DASHBOARD!$J$2=0,0,AV123)))</f>
        <v/>
      </c>
      <c r="AW123" s="383">
        <f>(IF(DASHBOARD!$J$2=AW7,DASHBOARD!$T$561,IF(DASHBOARD!$J$2=0,0,AW123)))</f>
        <v/>
      </c>
      <c r="AX123" s="383">
        <f>(IF(DASHBOARD!$J$2=AX7,DASHBOARD!$T$561,IF(DASHBOARD!$J$2=0,0,AX123)))</f>
        <v/>
      </c>
      <c r="AY123" s="383">
        <f>(IF(DASHBOARD!$J$2=AY7,DASHBOARD!$T$561,IF(DASHBOARD!$J$2=0,0,AY123)))</f>
        <v/>
      </c>
      <c r="AZ123" s="383">
        <f>(IF(DASHBOARD!$J$2=AZ7,DASHBOARD!$T$561,IF(DASHBOARD!$J$2=0,0,AZ123)))</f>
        <v/>
      </c>
      <c r="BA123" s="383">
        <f>(IF(DASHBOARD!$J$2=BA7,DASHBOARD!$T$561,IF(DASHBOARD!$J$2=0,0,BA123)))</f>
        <v/>
      </c>
      <c r="BB123" s="384">
        <f>IF(SUM(F123:BA123)&lt;&gt;0,AVERAGEIF(F123:BA123,"&gt;0",F123:BA123),0)</f>
        <v/>
      </c>
      <c r="BC123" s="147" t="n"/>
      <c r="BD123" s="385">
        <f>MAXA(F123:BA123)</f>
        <v/>
      </c>
      <c r="BE123" s="1461">
        <f>IF(BD123&lt;&gt;0,VLOOKUP(BD123,$F$10:$BA$10,MATCH(BD123,F123:BA123,0)),"")</f>
        <v/>
      </c>
      <c r="BF123" s="385">
        <f t="array" ref="BF123">MIN(IF(F123:BA123&gt;0,F123:BA123))</f>
        <v/>
      </c>
      <c r="BG123" s="1461">
        <f>IF(BF123&lt;&gt;0,VLOOKUP(BF123,$F$10:$BA$10,MATCH($BF123,$F123:$BA123,0)),"")</f>
        <v/>
      </c>
      <c r="BI123" s="1368">
        <f>HLOOKUP($BI$9,$S$10:$AI$444,1+$BL123,TRUE)</f>
        <v/>
      </c>
      <c r="BJ123" s="1369">
        <f>HLOOKUP($BJ$9,$AJ$10:$AW$444,1+$BL123,TRUE)</f>
        <v/>
      </c>
      <c r="BK123" s="151" t="n"/>
      <c r="BL123" s="387">
        <f>BL122+1</f>
        <v/>
      </c>
      <c r="BM123" s="399" t="n"/>
    </row>
    <row r="124" ht="20.25" customHeight="1" s="18" thickBot="1" thickTop="1">
      <c r="B124" s="1370" t="n"/>
      <c r="C124" s="1353" t="n"/>
      <c r="D124" s="1462" t="n"/>
      <c r="E124" s="402" t="inlineStr">
        <is>
          <t>Parepare # 2, 150</t>
        </is>
      </c>
      <c r="F124" s="383">
        <f>(IF(DASHBOARD!$J$2=F7,DASHBOARD!$T$562,IF(DASHBOARD!$J$2=0,0,F124)))</f>
        <v/>
      </c>
      <c r="G124" s="383">
        <f>(IF(DASHBOARD!$J$2=G7,DASHBOARD!$T$562,IF(DASHBOARD!$J$2=0,0,G124)))</f>
        <v/>
      </c>
      <c r="H124" s="383">
        <f>(IF(DASHBOARD!$J$2=H7,DASHBOARD!$T$562,IF(DASHBOARD!$J$2=0,0,H124)))</f>
        <v/>
      </c>
      <c r="I124" s="383">
        <f>(IF(DASHBOARD!$J$2=I7,DASHBOARD!$T$562,IF(DASHBOARD!$J$2=0,0,I124)))</f>
        <v/>
      </c>
      <c r="J124" s="383">
        <f>(IF(DASHBOARD!$J$2=J7,DASHBOARD!$T$562,IF(DASHBOARD!$J$2=0,0,J124)))</f>
        <v/>
      </c>
      <c r="K124" s="383">
        <f>(IF(DASHBOARD!$J$2=K7,DASHBOARD!$T$562,IF(DASHBOARD!$J$2=0,0,K124)))</f>
        <v/>
      </c>
      <c r="L124" s="383">
        <f>(IF(DASHBOARD!$J$2=L7,DASHBOARD!$T$562,IF(DASHBOARD!$J$2=0,0,L124)))</f>
        <v/>
      </c>
      <c r="M124" s="383">
        <f>(IF(DASHBOARD!$J$2=M7,DASHBOARD!$T$562,IF(DASHBOARD!$J$2=0,0,M124)))</f>
        <v/>
      </c>
      <c r="N124" s="383">
        <f>(IF(DASHBOARD!$J$2=N7,DASHBOARD!$T$562,IF(DASHBOARD!$J$2=0,0,N124)))</f>
        <v/>
      </c>
      <c r="O124" s="383">
        <f>(IF(DASHBOARD!$J$2=O7,DASHBOARD!$T$562,IF(DASHBOARD!$J$2=0,0,O124)))</f>
        <v/>
      </c>
      <c r="P124" s="383">
        <f>(IF(DASHBOARD!$J$2=P7,DASHBOARD!$T$562,IF(DASHBOARD!$J$2=0,0,P124)))</f>
        <v/>
      </c>
      <c r="Q124" s="383">
        <f>(IF(DASHBOARD!$J$2=Q7,DASHBOARD!$T$562,IF(DASHBOARD!$J$2=0,0,Q124)))</f>
        <v/>
      </c>
      <c r="R124" s="383">
        <f>(IF(DASHBOARD!$J$2=R7,DASHBOARD!$T$562,IF(DASHBOARD!$J$2=0,0,R124)))</f>
        <v/>
      </c>
      <c r="S124" s="383">
        <f>(IF(DASHBOARD!$J$2=S7,DASHBOARD!$T$562,IF(DASHBOARD!$J$2=0,0,S124)))</f>
        <v/>
      </c>
      <c r="T124" s="383">
        <f>(IF(DASHBOARD!$J$2=T7,DASHBOARD!$T$562,IF(DASHBOARD!$J$2=0,0,T124)))</f>
        <v/>
      </c>
      <c r="U124" s="383">
        <f>(IF(DASHBOARD!$J$2=U7,DASHBOARD!$T$562,IF(DASHBOARD!$J$2=0,0,U124)))</f>
        <v/>
      </c>
      <c r="V124" s="383">
        <f>(IF(DASHBOARD!$J$2=V7,DASHBOARD!$T$562,IF(DASHBOARD!$J$2=0,0,V124)))</f>
        <v/>
      </c>
      <c r="W124" s="383">
        <f>(IF(DASHBOARD!$J$2=W7,DASHBOARD!$T$562,IF(DASHBOARD!$J$2=0,0,W124)))</f>
        <v/>
      </c>
      <c r="X124" s="383">
        <f>(IF(DASHBOARD!$J$2=X7,DASHBOARD!$T$562,IF(DASHBOARD!$J$2=0,0,X124)))</f>
        <v/>
      </c>
      <c r="Y124" s="383">
        <f>(IF(DASHBOARD!$J$2=Y7,DASHBOARD!$T$562,IF(DASHBOARD!$J$2=0,0,Y124)))</f>
        <v/>
      </c>
      <c r="Z124" s="383">
        <f>(IF(DASHBOARD!$J$2=Z7,DASHBOARD!$T$562,IF(DASHBOARD!$J$2=0,0,Z124)))</f>
        <v/>
      </c>
      <c r="AA124" s="383">
        <f>(IF(DASHBOARD!$J$2=AA7,DASHBOARD!$T$562,IF(DASHBOARD!$J$2=0,0,AA124)))</f>
        <v/>
      </c>
      <c r="AB124" s="383">
        <f>(IF(DASHBOARD!$J$2=AB7,DASHBOARD!$T$562,IF(DASHBOARD!$J$2=0,0,AB124)))</f>
        <v/>
      </c>
      <c r="AC124" s="383">
        <f>(IF(DASHBOARD!$J$2=AC7,DASHBOARD!$T$562,IF(DASHBOARD!$J$2=0,0,AC124)))</f>
        <v/>
      </c>
      <c r="AD124" s="383">
        <f>(IF(DASHBOARD!$J$2=AD7,DASHBOARD!$T$562,IF(DASHBOARD!$J$2=0,0,AD124)))</f>
        <v/>
      </c>
      <c r="AE124" s="383">
        <f>(IF(DASHBOARD!$J$2=AE7,DASHBOARD!$T$562,IF(DASHBOARD!$J$2=0,0,AE124)))</f>
        <v/>
      </c>
      <c r="AF124" s="383">
        <f>(IF(DASHBOARD!$J$2=AF7,DASHBOARD!$T$562,IF(DASHBOARD!$J$2=0,0,AF124)))</f>
        <v/>
      </c>
      <c r="AG124" s="383">
        <f>(IF(DASHBOARD!$J$2=AG7,DASHBOARD!$T$562,IF(DASHBOARD!$J$2=0,0,AG124)))</f>
        <v/>
      </c>
      <c r="AH124" s="383">
        <f>(IF(DASHBOARD!$J$2=AH7,DASHBOARD!$T$562,IF(DASHBOARD!$J$2=0,0,AH124)))</f>
        <v/>
      </c>
      <c r="AI124" s="383">
        <f>(IF(DASHBOARD!$J$2=AI7,DASHBOARD!$T$562,IF(DASHBOARD!$J$2=0,0,AI124)))</f>
        <v/>
      </c>
      <c r="AJ124" s="383">
        <f>(IF(DASHBOARD!$J$2=AJ7,DASHBOARD!$T$562,IF(DASHBOARD!$J$2=0,0,AJ124)))</f>
        <v/>
      </c>
      <c r="AK124" s="383">
        <f>(IF(DASHBOARD!$J$2=AK7,DASHBOARD!$T$562,IF(DASHBOARD!$J$2=0,0,AK124)))</f>
        <v/>
      </c>
      <c r="AL124" s="383">
        <f>(IF(DASHBOARD!$J$2=AL7,DASHBOARD!$T$562,IF(DASHBOARD!$J$2=0,0,AL124)))</f>
        <v/>
      </c>
      <c r="AM124" s="383">
        <f>(IF(DASHBOARD!$J$2=AM7,DASHBOARD!$T$562,IF(DASHBOARD!$J$2=0,0,AM124)))</f>
        <v/>
      </c>
      <c r="AN124" s="383">
        <f>(IF(DASHBOARD!$J$2=AN7,DASHBOARD!$T$562,IF(DASHBOARD!$J$2=0,0,AN124)))</f>
        <v/>
      </c>
      <c r="AO124" s="383">
        <f>(IF(DASHBOARD!$J$2=AO7,DASHBOARD!$T$562,IF(DASHBOARD!$J$2=0,0,AO124)))</f>
        <v/>
      </c>
      <c r="AP124" s="383">
        <f>(IF(DASHBOARD!$J$2=AP7,DASHBOARD!$T$562,IF(DASHBOARD!$J$2=0,0,AP124)))</f>
        <v/>
      </c>
      <c r="AQ124" s="383">
        <f>(IF(DASHBOARD!$J$2=AQ7,DASHBOARD!$T$562,IF(DASHBOARD!$J$2=0,0,AQ124)))</f>
        <v/>
      </c>
      <c r="AR124" s="383">
        <f>(IF(DASHBOARD!$J$2=AR7,DASHBOARD!$T$562,IF(DASHBOARD!$J$2=0,0,AR124)))</f>
        <v/>
      </c>
      <c r="AS124" s="383">
        <f>(IF(DASHBOARD!$J$2=AS7,DASHBOARD!$T$562,IF(DASHBOARD!$J$2=0,0,AS124)))</f>
        <v/>
      </c>
      <c r="AT124" s="383">
        <f>(IF(DASHBOARD!$J$2=AT7,DASHBOARD!$T$562,IF(DASHBOARD!$J$2=0,0,AT124)))</f>
        <v/>
      </c>
      <c r="AU124" s="383">
        <f>(IF(DASHBOARD!$J$2=AU7,DASHBOARD!$T$562,IF(DASHBOARD!$J$2=0,0,AU124)))</f>
        <v/>
      </c>
      <c r="AV124" s="383">
        <f>(IF(DASHBOARD!$J$2=AV7,DASHBOARD!$T$562,IF(DASHBOARD!$J$2=0,0,AV124)))</f>
        <v/>
      </c>
      <c r="AW124" s="383">
        <f>(IF(DASHBOARD!$J$2=AW7,DASHBOARD!$T$562,IF(DASHBOARD!$J$2=0,0,AW124)))</f>
        <v/>
      </c>
      <c r="AX124" s="383">
        <f>(IF(DASHBOARD!$J$2=AX7,DASHBOARD!$T$562,IF(DASHBOARD!$J$2=0,0,AX124)))</f>
        <v/>
      </c>
      <c r="AY124" s="383">
        <f>(IF(DASHBOARD!$J$2=AY7,DASHBOARD!$T$562,IF(DASHBOARD!$J$2=0,0,AY124)))</f>
        <v/>
      </c>
      <c r="AZ124" s="383">
        <f>(IF(DASHBOARD!$J$2=AZ7,DASHBOARD!$T$562,IF(DASHBOARD!$J$2=0,0,AZ124)))</f>
        <v/>
      </c>
      <c r="BA124" s="383">
        <f>(IF(DASHBOARD!$J$2=BA7,DASHBOARD!$T$562,IF(DASHBOARD!$J$2=0,0,BA124)))</f>
        <v/>
      </c>
      <c r="BB124" s="384">
        <f>IF(SUM(F124:BA124)&lt;&gt;0,AVERAGEIF(F124:BA124,"&gt;0",F124:BA124),0)</f>
        <v/>
      </c>
      <c r="BC124" s="147" t="n"/>
      <c r="BD124" s="385">
        <f>MAXA(F124:BA124)</f>
        <v/>
      </c>
      <c r="BE124" s="1461">
        <f>IF(BD124&lt;&gt;0,VLOOKUP(BD124,$F$10:$BA$10,MATCH(BD124,F124:BA124,0)),"")</f>
        <v/>
      </c>
      <c r="BF124" s="385">
        <f t="array" ref="BF124">MIN(IF(F124:BA124&gt;0,F124:BA124))</f>
        <v/>
      </c>
      <c r="BG124" s="1461">
        <f>IF(BF124&lt;&gt;0,VLOOKUP(BF124,$F$10:$BA$10,MATCH($BF124,$F124:$BA124,0)),"")</f>
        <v/>
      </c>
      <c r="BI124" s="1368">
        <f>HLOOKUP($BI$9,$S$10:$AI$444,1+$BL124,TRUE)</f>
        <v/>
      </c>
      <c r="BJ124" s="1369">
        <f>HLOOKUP($BJ$9,$AJ$10:$AW$444,1+$BL124,TRUE)</f>
        <v/>
      </c>
      <c r="BK124" s="151" t="n"/>
      <c r="BL124" s="387">
        <f>BL123+1</f>
        <v/>
      </c>
      <c r="BM124" s="399" t="n"/>
    </row>
    <row r="125" ht="20.25" customHeight="1" s="18" thickBot="1" thickTop="1">
      <c r="B125" s="1370" t="n"/>
      <c r="C125" s="1353" t="n"/>
      <c r="D125" s="1462" t="n"/>
      <c r="E125" s="402" t="inlineStr">
        <is>
          <t>Pangkep # 1, 150</t>
        </is>
      </c>
      <c r="F125" s="383">
        <f>(IF(DASHBOARD!$J$2=F7,DASHBOARD!$T$559,IF(DASHBOARD!$J$2=0,0,F125)))</f>
        <v/>
      </c>
      <c r="G125" s="383">
        <f>(IF(DASHBOARD!$J$2=G7,DASHBOARD!$T$559,IF(DASHBOARD!$J$2=0,0,G125)))</f>
        <v/>
      </c>
      <c r="H125" s="383">
        <f>(IF(DASHBOARD!$J$2=H7,DASHBOARD!$T$559,IF(DASHBOARD!$J$2=0,0,H125)))</f>
        <v/>
      </c>
      <c r="I125" s="383">
        <f>(IF(DASHBOARD!$J$2=I7,DASHBOARD!$T$559,IF(DASHBOARD!$J$2=0,0,I125)))</f>
        <v/>
      </c>
      <c r="J125" s="383">
        <f>(IF(DASHBOARD!$J$2=J7,DASHBOARD!$T$559,IF(DASHBOARD!$J$2=0,0,J125)))</f>
        <v/>
      </c>
      <c r="K125" s="383">
        <f>(IF(DASHBOARD!$J$2=K7,DASHBOARD!$T$559,IF(DASHBOARD!$J$2=0,0,K125)))</f>
        <v/>
      </c>
      <c r="L125" s="383">
        <f>(IF(DASHBOARD!$J$2=L7,DASHBOARD!$T$559,IF(DASHBOARD!$J$2=0,0,L125)))</f>
        <v/>
      </c>
      <c r="M125" s="383">
        <f>(IF(DASHBOARD!$J$2=M7,DASHBOARD!$T$559,IF(DASHBOARD!$J$2=0,0,M125)))</f>
        <v/>
      </c>
      <c r="N125" s="383">
        <f>(IF(DASHBOARD!$J$2=N7,DASHBOARD!$T$559,IF(DASHBOARD!$J$2=0,0,N125)))</f>
        <v/>
      </c>
      <c r="O125" s="383">
        <f>(IF(DASHBOARD!$J$2=O7,DASHBOARD!$T$559,IF(DASHBOARD!$J$2=0,0,O125)))</f>
        <v/>
      </c>
      <c r="P125" s="383">
        <f>(IF(DASHBOARD!$J$2=P7,DASHBOARD!$T$559,IF(DASHBOARD!$J$2=0,0,P125)))</f>
        <v/>
      </c>
      <c r="Q125" s="383">
        <f>(IF(DASHBOARD!$J$2=Q7,DASHBOARD!$T$559,IF(DASHBOARD!$J$2=0,0,Q125)))</f>
        <v/>
      </c>
      <c r="R125" s="383">
        <f>(IF(DASHBOARD!$J$2=R7,DASHBOARD!$T$559,IF(DASHBOARD!$J$2=0,0,R125)))</f>
        <v/>
      </c>
      <c r="S125" s="383">
        <f>(IF(DASHBOARD!$J$2=S7,DASHBOARD!$T$559,IF(DASHBOARD!$J$2=0,0,S125)))</f>
        <v/>
      </c>
      <c r="T125" s="383">
        <f>(IF(DASHBOARD!$J$2=T7,DASHBOARD!$T$559,IF(DASHBOARD!$J$2=0,0,T125)))</f>
        <v/>
      </c>
      <c r="U125" s="383">
        <f>(IF(DASHBOARD!$J$2=U7,DASHBOARD!$T$559,IF(DASHBOARD!$J$2=0,0,U125)))</f>
        <v/>
      </c>
      <c r="V125" s="383">
        <f>(IF(DASHBOARD!$J$2=V7,DASHBOARD!$T$559,IF(DASHBOARD!$J$2=0,0,V125)))</f>
        <v/>
      </c>
      <c r="W125" s="383">
        <f>(IF(DASHBOARD!$J$2=W7,DASHBOARD!$T$559,IF(DASHBOARD!$J$2=0,0,W125)))</f>
        <v/>
      </c>
      <c r="X125" s="383">
        <f>(IF(DASHBOARD!$J$2=X7,DASHBOARD!$T$559,IF(DASHBOARD!$J$2=0,0,X125)))</f>
        <v/>
      </c>
      <c r="Y125" s="383">
        <f>(IF(DASHBOARD!$J$2=Y7,DASHBOARD!$T$559,IF(DASHBOARD!$J$2=0,0,Y125)))</f>
        <v/>
      </c>
      <c r="Z125" s="383">
        <f>(IF(DASHBOARD!$J$2=Z7,DASHBOARD!$T$559,IF(DASHBOARD!$J$2=0,0,Z125)))</f>
        <v/>
      </c>
      <c r="AA125" s="383">
        <f>(IF(DASHBOARD!$J$2=AA7,DASHBOARD!$T$559,IF(DASHBOARD!$J$2=0,0,AA125)))</f>
        <v/>
      </c>
      <c r="AB125" s="383">
        <f>(IF(DASHBOARD!$J$2=AB7,DASHBOARD!$T$559,IF(DASHBOARD!$J$2=0,0,AB125)))</f>
        <v/>
      </c>
      <c r="AC125" s="383">
        <f>(IF(DASHBOARD!$J$2=AC7,DASHBOARD!$T$559,IF(DASHBOARD!$J$2=0,0,AC125)))</f>
        <v/>
      </c>
      <c r="AD125" s="383">
        <f>(IF(DASHBOARD!$J$2=AD7,DASHBOARD!$T$559,IF(DASHBOARD!$J$2=0,0,AD125)))</f>
        <v/>
      </c>
      <c r="AE125" s="383">
        <f>(IF(DASHBOARD!$J$2=AE7,DASHBOARD!$T$559,IF(DASHBOARD!$J$2=0,0,AE125)))</f>
        <v/>
      </c>
      <c r="AF125" s="383">
        <f>(IF(DASHBOARD!$J$2=AF7,DASHBOARD!$T$559,IF(DASHBOARD!$J$2=0,0,AF125)))</f>
        <v/>
      </c>
      <c r="AG125" s="383">
        <f>(IF(DASHBOARD!$J$2=AG7,DASHBOARD!$T$559,IF(DASHBOARD!$J$2=0,0,AG125)))</f>
        <v/>
      </c>
      <c r="AH125" s="383">
        <f>(IF(DASHBOARD!$J$2=AH7,DASHBOARD!$T$559,IF(DASHBOARD!$J$2=0,0,AH125)))</f>
        <v/>
      </c>
      <c r="AI125" s="383">
        <f>(IF(DASHBOARD!$J$2=AI7,DASHBOARD!$T$559,IF(DASHBOARD!$J$2=0,0,AI125)))</f>
        <v/>
      </c>
      <c r="AJ125" s="383">
        <f>(IF(DASHBOARD!$J$2=AJ7,DASHBOARD!$T$559,IF(DASHBOARD!$J$2=0,0,AJ125)))</f>
        <v/>
      </c>
      <c r="AK125" s="383">
        <f>(IF(DASHBOARD!$J$2=AK7,DASHBOARD!$T$559,IF(DASHBOARD!$J$2=0,0,AK125)))</f>
        <v/>
      </c>
      <c r="AL125" s="383">
        <f>(IF(DASHBOARD!$J$2=AL7,DASHBOARD!$T$559,IF(DASHBOARD!$J$2=0,0,AL125)))</f>
        <v/>
      </c>
      <c r="AM125" s="383">
        <f>(IF(DASHBOARD!$J$2=AM7,DASHBOARD!$T$559,IF(DASHBOARD!$J$2=0,0,AM125)))</f>
        <v/>
      </c>
      <c r="AN125" s="383">
        <f>(IF(DASHBOARD!$J$2=AN7,DASHBOARD!$T$559,IF(DASHBOARD!$J$2=0,0,AN125)))</f>
        <v/>
      </c>
      <c r="AO125" s="383">
        <f>(IF(DASHBOARD!$J$2=AO7,DASHBOARD!$T$559,IF(DASHBOARD!$J$2=0,0,AO125)))</f>
        <v/>
      </c>
      <c r="AP125" s="383">
        <f>(IF(DASHBOARD!$J$2=AP7,DASHBOARD!$T$559,IF(DASHBOARD!$J$2=0,0,AP125)))</f>
        <v/>
      </c>
      <c r="AQ125" s="383">
        <f>(IF(DASHBOARD!$J$2=AQ7,DASHBOARD!$T$559,IF(DASHBOARD!$J$2=0,0,AQ125)))</f>
        <v/>
      </c>
      <c r="AR125" s="383">
        <f>(IF(DASHBOARD!$J$2=AR7,DASHBOARD!$T$559,IF(DASHBOARD!$J$2=0,0,AR125)))</f>
        <v/>
      </c>
      <c r="AS125" s="383">
        <f>(IF(DASHBOARD!$J$2=AS7,DASHBOARD!$T$559,IF(DASHBOARD!$J$2=0,0,AS125)))</f>
        <v/>
      </c>
      <c r="AT125" s="383">
        <f>(IF(DASHBOARD!$J$2=AT7,DASHBOARD!$T$559,IF(DASHBOARD!$J$2=0,0,AT125)))</f>
        <v/>
      </c>
      <c r="AU125" s="383">
        <f>(IF(DASHBOARD!$J$2=AU7,DASHBOARD!$T$559,IF(DASHBOARD!$J$2=0,0,AU125)))</f>
        <v/>
      </c>
      <c r="AV125" s="383">
        <f>(IF(DASHBOARD!$J$2=AV7,DASHBOARD!$T$559,IF(DASHBOARD!$J$2=0,0,AV125)))</f>
        <v/>
      </c>
      <c r="AW125" s="383">
        <f>(IF(DASHBOARD!$J$2=AW7,DASHBOARD!$T$559,IF(DASHBOARD!$J$2=0,0,AW125)))</f>
        <v/>
      </c>
      <c r="AX125" s="383">
        <f>(IF(DASHBOARD!$J$2=AX7,DASHBOARD!$T$559,IF(DASHBOARD!$J$2=0,0,AX125)))</f>
        <v/>
      </c>
      <c r="AY125" s="383">
        <f>(IF(DASHBOARD!$J$2=AY7,DASHBOARD!$T$559,IF(DASHBOARD!$J$2=0,0,AY125)))</f>
        <v/>
      </c>
      <c r="AZ125" s="383">
        <f>(IF(DASHBOARD!$J$2=AZ7,DASHBOARD!$T$559,IF(DASHBOARD!$J$2=0,0,AZ125)))</f>
        <v/>
      </c>
      <c r="BA125" s="383">
        <f>(IF(DASHBOARD!$J$2=BA7,DASHBOARD!$T$559,IF(DASHBOARD!$J$2=0,0,BA125)))</f>
        <v/>
      </c>
      <c r="BB125" s="384">
        <f>IF(SUM(F125:BA125)&lt;&gt;0,AVERAGEIF(F125:BA125,"&gt;0",F125:BA125),0)</f>
        <v/>
      </c>
      <c r="BC125" s="147" t="n"/>
      <c r="BD125" s="385">
        <f>MAXA(F125:BA125)</f>
        <v/>
      </c>
      <c r="BE125" s="1461">
        <f>IF(BD125&lt;&gt;0,VLOOKUP(BD125,$F$10:$BA$10,MATCH(BD125,F125:BA125,0)),"")</f>
        <v/>
      </c>
      <c r="BF125" s="385">
        <f t="array" ref="BF125">MIN(IF(F125:BA125&gt;0,F125:BA125))</f>
        <v/>
      </c>
      <c r="BG125" s="1461">
        <f>IF(BF125&lt;&gt;0,VLOOKUP(BF125,$F$10:$BA$10,MATCH($BF125,$F125:$BA125,0)),"")</f>
        <v/>
      </c>
      <c r="BI125" s="1368">
        <f>HLOOKUP($BI$9,$S$10:$AI$444,1+$BL125,TRUE)</f>
        <v/>
      </c>
      <c r="BJ125" s="1369">
        <f>HLOOKUP($BJ$9,$AJ$10:$AW$444,1+$BL125,TRUE)</f>
        <v/>
      </c>
      <c r="BK125" s="151" t="n"/>
      <c r="BL125" s="387">
        <f>BL124+1</f>
        <v/>
      </c>
      <c r="BM125" s="399" t="n"/>
    </row>
    <row r="126" ht="20.25" customHeight="1" s="18" thickBot="1" thickTop="1">
      <c r="B126" s="1370" t="n"/>
      <c r="C126" s="1353" t="n"/>
      <c r="D126" s="1462" t="n"/>
      <c r="E126" s="402" t="inlineStr">
        <is>
          <t>Pangkep # 2, 150</t>
        </is>
      </c>
      <c r="F126" s="383">
        <f>(IF(DASHBOARD!$J$2=F7,DASHBOARD!$T$560,IF(DASHBOARD!$J$2=0,0,F126)))</f>
        <v/>
      </c>
      <c r="G126" s="383">
        <f>(IF(DASHBOARD!$J$2=G7,DASHBOARD!$T$560,IF(DASHBOARD!$J$2=0,0,G126)))</f>
        <v/>
      </c>
      <c r="H126" s="383">
        <f>(IF(DASHBOARD!$J$2=H7,DASHBOARD!$T$560,IF(DASHBOARD!$J$2=0,0,H126)))</f>
        <v/>
      </c>
      <c r="I126" s="383">
        <f>(IF(DASHBOARD!$J$2=I7,DASHBOARD!$T$560,IF(DASHBOARD!$J$2=0,0,I126)))</f>
        <v/>
      </c>
      <c r="J126" s="383">
        <f>(IF(DASHBOARD!$J$2=J7,DASHBOARD!$T$560,IF(DASHBOARD!$J$2=0,0,J126)))</f>
        <v/>
      </c>
      <c r="K126" s="383">
        <f>(IF(DASHBOARD!$J$2=K7,DASHBOARD!$T$560,IF(DASHBOARD!$J$2=0,0,K126)))</f>
        <v/>
      </c>
      <c r="L126" s="383">
        <f>(IF(DASHBOARD!$J$2=L7,DASHBOARD!$T$560,IF(DASHBOARD!$J$2=0,0,L126)))</f>
        <v/>
      </c>
      <c r="M126" s="383">
        <f>(IF(DASHBOARD!$J$2=M7,DASHBOARD!$T$560,IF(DASHBOARD!$J$2=0,0,M126)))</f>
        <v/>
      </c>
      <c r="N126" s="383">
        <f>(IF(DASHBOARD!$J$2=N7,DASHBOARD!$T$560,IF(DASHBOARD!$J$2=0,0,N126)))</f>
        <v/>
      </c>
      <c r="O126" s="383">
        <f>(IF(DASHBOARD!$J$2=O7,DASHBOARD!$T$560,IF(DASHBOARD!$J$2=0,0,O126)))</f>
        <v/>
      </c>
      <c r="P126" s="383">
        <f>(IF(DASHBOARD!$J$2=P7,DASHBOARD!$T$560,IF(DASHBOARD!$J$2=0,0,P126)))</f>
        <v/>
      </c>
      <c r="Q126" s="383">
        <f>(IF(DASHBOARD!$J$2=Q7,DASHBOARD!$T$560,IF(DASHBOARD!$J$2=0,0,Q126)))</f>
        <v/>
      </c>
      <c r="R126" s="383">
        <f>(IF(DASHBOARD!$J$2=R7,DASHBOARD!$T$560,IF(DASHBOARD!$J$2=0,0,R126)))</f>
        <v/>
      </c>
      <c r="S126" s="383">
        <f>(IF(DASHBOARD!$J$2=S7,DASHBOARD!$T$560,IF(DASHBOARD!$J$2=0,0,S126)))</f>
        <v/>
      </c>
      <c r="T126" s="383">
        <f>(IF(DASHBOARD!$J$2=T7,DASHBOARD!$T$560,IF(DASHBOARD!$J$2=0,0,T126)))</f>
        <v/>
      </c>
      <c r="U126" s="383">
        <f>(IF(DASHBOARD!$J$2=U7,DASHBOARD!$T$560,IF(DASHBOARD!$J$2=0,0,U126)))</f>
        <v/>
      </c>
      <c r="V126" s="383">
        <f>(IF(DASHBOARD!$J$2=V7,DASHBOARD!$T$560,IF(DASHBOARD!$J$2=0,0,V126)))</f>
        <v/>
      </c>
      <c r="W126" s="383">
        <f>(IF(DASHBOARD!$J$2=W7,DASHBOARD!$T$560,IF(DASHBOARD!$J$2=0,0,W126)))</f>
        <v/>
      </c>
      <c r="X126" s="383">
        <f>(IF(DASHBOARD!$J$2=X7,DASHBOARD!$T$560,IF(DASHBOARD!$J$2=0,0,X126)))</f>
        <v/>
      </c>
      <c r="Y126" s="383">
        <f>(IF(DASHBOARD!$J$2=Y7,DASHBOARD!$T$560,IF(DASHBOARD!$J$2=0,0,Y126)))</f>
        <v/>
      </c>
      <c r="Z126" s="383">
        <f>(IF(DASHBOARD!$J$2=Z7,DASHBOARD!$T$560,IF(DASHBOARD!$J$2=0,0,Z126)))</f>
        <v/>
      </c>
      <c r="AA126" s="383">
        <f>(IF(DASHBOARD!$J$2=AA7,DASHBOARD!$T$560,IF(DASHBOARD!$J$2=0,0,AA126)))</f>
        <v/>
      </c>
      <c r="AB126" s="383">
        <f>(IF(DASHBOARD!$J$2=AB7,DASHBOARD!$T$560,IF(DASHBOARD!$J$2=0,0,AB126)))</f>
        <v/>
      </c>
      <c r="AC126" s="383">
        <f>(IF(DASHBOARD!$J$2=AC7,DASHBOARD!$T$560,IF(DASHBOARD!$J$2=0,0,AC126)))</f>
        <v/>
      </c>
      <c r="AD126" s="383">
        <f>(IF(DASHBOARD!$J$2=AD7,DASHBOARD!$T$560,IF(DASHBOARD!$J$2=0,0,AD126)))</f>
        <v/>
      </c>
      <c r="AE126" s="383">
        <f>(IF(DASHBOARD!$J$2=AE7,DASHBOARD!$T$560,IF(DASHBOARD!$J$2=0,0,AE126)))</f>
        <v/>
      </c>
      <c r="AF126" s="383">
        <f>(IF(DASHBOARD!$J$2=AF7,DASHBOARD!$T$560,IF(DASHBOARD!$J$2=0,0,AF126)))</f>
        <v/>
      </c>
      <c r="AG126" s="383">
        <f>(IF(DASHBOARD!$J$2=AG7,DASHBOARD!$T$560,IF(DASHBOARD!$J$2=0,0,AG126)))</f>
        <v/>
      </c>
      <c r="AH126" s="383">
        <f>(IF(DASHBOARD!$J$2=AH7,DASHBOARD!$T$560,IF(DASHBOARD!$J$2=0,0,AH126)))</f>
        <v/>
      </c>
      <c r="AI126" s="383">
        <f>(IF(DASHBOARD!$J$2=AI7,DASHBOARD!$T$560,IF(DASHBOARD!$J$2=0,0,AI126)))</f>
        <v/>
      </c>
      <c r="AJ126" s="383">
        <f>(IF(DASHBOARD!$J$2=AJ7,DASHBOARD!$T$560,IF(DASHBOARD!$J$2=0,0,AJ126)))</f>
        <v/>
      </c>
      <c r="AK126" s="383">
        <f>(IF(DASHBOARD!$J$2=AK7,DASHBOARD!$T$560,IF(DASHBOARD!$J$2=0,0,AK126)))</f>
        <v/>
      </c>
      <c r="AL126" s="383">
        <f>(IF(DASHBOARD!$J$2=AL7,DASHBOARD!$T$560,IF(DASHBOARD!$J$2=0,0,AL126)))</f>
        <v/>
      </c>
      <c r="AM126" s="383">
        <f>(IF(DASHBOARD!$J$2=AM7,DASHBOARD!$T$560,IF(DASHBOARD!$J$2=0,0,AM126)))</f>
        <v/>
      </c>
      <c r="AN126" s="383">
        <f>(IF(DASHBOARD!$J$2=AN7,DASHBOARD!$T$560,IF(DASHBOARD!$J$2=0,0,AN126)))</f>
        <v/>
      </c>
      <c r="AO126" s="383">
        <f>(IF(DASHBOARD!$J$2=AO7,DASHBOARD!$T$560,IF(DASHBOARD!$J$2=0,0,AO126)))</f>
        <v/>
      </c>
      <c r="AP126" s="383">
        <f>(IF(DASHBOARD!$J$2=AP7,DASHBOARD!$T$560,IF(DASHBOARD!$J$2=0,0,AP126)))</f>
        <v/>
      </c>
      <c r="AQ126" s="383">
        <f>(IF(DASHBOARD!$J$2=AQ7,DASHBOARD!$T$560,IF(DASHBOARD!$J$2=0,0,AQ126)))</f>
        <v/>
      </c>
      <c r="AR126" s="383">
        <f>(IF(DASHBOARD!$J$2=AR7,DASHBOARD!$T$560,IF(DASHBOARD!$J$2=0,0,AR126)))</f>
        <v/>
      </c>
      <c r="AS126" s="383">
        <f>(IF(DASHBOARD!$J$2=AS7,DASHBOARD!$T$560,IF(DASHBOARD!$J$2=0,0,AS126)))</f>
        <v/>
      </c>
      <c r="AT126" s="383">
        <f>(IF(DASHBOARD!$J$2=AT7,DASHBOARD!$T$560,IF(DASHBOARD!$J$2=0,0,AT126)))</f>
        <v/>
      </c>
      <c r="AU126" s="383">
        <f>(IF(DASHBOARD!$J$2=AU7,DASHBOARD!$T$560,IF(DASHBOARD!$J$2=0,0,AU126)))</f>
        <v/>
      </c>
      <c r="AV126" s="383">
        <f>(IF(DASHBOARD!$J$2=AV7,DASHBOARD!$T$560,IF(DASHBOARD!$J$2=0,0,AV126)))</f>
        <v/>
      </c>
      <c r="AW126" s="383">
        <f>(IF(DASHBOARD!$J$2=AW7,DASHBOARD!$T$560,IF(DASHBOARD!$J$2=0,0,AW126)))</f>
        <v/>
      </c>
      <c r="AX126" s="383">
        <f>(IF(DASHBOARD!$J$2=AX7,DASHBOARD!$T$560,IF(DASHBOARD!$J$2=0,0,AX126)))</f>
        <v/>
      </c>
      <c r="AY126" s="383">
        <f>(IF(DASHBOARD!$J$2=AY7,DASHBOARD!$T$560,IF(DASHBOARD!$J$2=0,0,AY126)))</f>
        <v/>
      </c>
      <c r="AZ126" s="383">
        <f>(IF(DASHBOARD!$J$2=AZ7,DASHBOARD!$T$560,IF(DASHBOARD!$J$2=0,0,AZ126)))</f>
        <v/>
      </c>
      <c r="BA126" s="383">
        <f>(IF(DASHBOARD!$J$2=BA7,DASHBOARD!$T$560,IF(DASHBOARD!$J$2=0,0,BA126)))</f>
        <v/>
      </c>
      <c r="BB126" s="384">
        <f>IF(SUM(F126:BA126)&lt;&gt;0,AVERAGEIF(F126:BA126,"&gt;0",F126:BA126),0)</f>
        <v/>
      </c>
      <c r="BC126" s="147" t="n"/>
      <c r="BD126" s="385">
        <f>MAXA(F126:BA126)</f>
        <v/>
      </c>
      <c r="BE126" s="1461">
        <f>IF(BD126&lt;&gt;0,VLOOKUP(BD126,$F$10:$BA$10,MATCH(BD126,F126:BA126,0)),"")</f>
        <v/>
      </c>
      <c r="BF126" s="385">
        <f t="array" ref="BF126">MIN(IF(F126:BA126&gt;0,F126:BA126))</f>
        <v/>
      </c>
      <c r="BG126" s="1461">
        <f>IF(BF126&lt;&gt;0,VLOOKUP(BF126,$F$10:$BA$10,MATCH($BF126,$F126:$BA126,0)),"")</f>
        <v/>
      </c>
      <c r="BI126" s="1368">
        <f>HLOOKUP($BI$9,$S$10:$AI$444,1+$BL126,TRUE)</f>
        <v/>
      </c>
      <c r="BJ126" s="1369">
        <f>HLOOKUP($BJ$9,$AJ$10:$AW$444,1+$BL126,TRUE)</f>
        <v/>
      </c>
      <c r="BK126" s="151" t="n"/>
      <c r="BL126" s="387">
        <f>BL125+1</f>
        <v/>
      </c>
      <c r="BM126" s="399" t="n"/>
    </row>
    <row r="127" ht="20.25" customHeight="1" s="18" thickBot="1" thickTop="1">
      <c r="B127" s="1370" t="n"/>
      <c r="C127" s="1353" t="n"/>
      <c r="D127" s="1462" t="n"/>
      <c r="E127" s="402" t="inlineStr">
        <is>
          <t>Maros # 1, 150</t>
        </is>
      </c>
      <c r="F127" s="383">
        <f>(IF(DASHBOARD!$J$2=F7,DASHBOARD!$T$565,IF(DASHBOARD!$J$2=0,0,F127)))</f>
        <v/>
      </c>
      <c r="G127" s="383">
        <f>(IF(DASHBOARD!$J$2=G7,DASHBOARD!$T$565,IF(DASHBOARD!$J$2=0,0,G127)))</f>
        <v/>
      </c>
      <c r="H127" s="383">
        <f>(IF(DASHBOARD!$J$2=H7,DASHBOARD!$T$565,IF(DASHBOARD!$J$2=0,0,H127)))</f>
        <v/>
      </c>
      <c r="I127" s="383">
        <f>(IF(DASHBOARD!$J$2=I7,DASHBOARD!$T$565,IF(DASHBOARD!$J$2=0,0,I127)))</f>
        <v/>
      </c>
      <c r="J127" s="383">
        <f>(IF(DASHBOARD!$J$2=J7,DASHBOARD!$T$565,IF(DASHBOARD!$J$2=0,0,J127)))</f>
        <v/>
      </c>
      <c r="K127" s="383">
        <f>(IF(DASHBOARD!$J$2=K7,DASHBOARD!$T$565,IF(DASHBOARD!$J$2=0,0,K127)))</f>
        <v/>
      </c>
      <c r="L127" s="383">
        <f>(IF(DASHBOARD!$J$2=L7,DASHBOARD!$T$565,IF(DASHBOARD!$J$2=0,0,L127)))</f>
        <v/>
      </c>
      <c r="M127" s="383">
        <f>(IF(DASHBOARD!$J$2=M7,DASHBOARD!$T$565,IF(DASHBOARD!$J$2=0,0,M127)))</f>
        <v/>
      </c>
      <c r="N127" s="383">
        <f>(IF(DASHBOARD!$J$2=N7,DASHBOARD!$T$565,IF(DASHBOARD!$J$2=0,0,N127)))</f>
        <v/>
      </c>
      <c r="O127" s="383">
        <f>(IF(DASHBOARD!$J$2=O7,DASHBOARD!$T$565,IF(DASHBOARD!$J$2=0,0,O127)))</f>
        <v/>
      </c>
      <c r="P127" s="383">
        <f>(IF(DASHBOARD!$J$2=P7,DASHBOARD!$T$565,IF(DASHBOARD!$J$2=0,0,P127)))</f>
        <v/>
      </c>
      <c r="Q127" s="383">
        <f>(IF(DASHBOARD!$J$2=Q7,DASHBOARD!$T$565,IF(DASHBOARD!$J$2=0,0,Q127)))</f>
        <v/>
      </c>
      <c r="R127" s="383">
        <f>(IF(DASHBOARD!$J$2=R7,DASHBOARD!$T$565,IF(DASHBOARD!$J$2=0,0,R127)))</f>
        <v/>
      </c>
      <c r="S127" s="383">
        <f>(IF(DASHBOARD!$J$2=S7,DASHBOARD!$T$565,IF(DASHBOARD!$J$2=0,0,S127)))</f>
        <v/>
      </c>
      <c r="T127" s="383">
        <f>(IF(DASHBOARD!$J$2=T7,DASHBOARD!$T$565,IF(DASHBOARD!$J$2=0,0,T127)))</f>
        <v/>
      </c>
      <c r="U127" s="383">
        <f>(IF(DASHBOARD!$J$2=U7,DASHBOARD!$T$565,IF(DASHBOARD!$J$2=0,0,U127)))</f>
        <v/>
      </c>
      <c r="V127" s="383">
        <f>(IF(DASHBOARD!$J$2=V7,DASHBOARD!$T$565,IF(DASHBOARD!$J$2=0,0,V127)))</f>
        <v/>
      </c>
      <c r="W127" s="383">
        <f>(IF(DASHBOARD!$J$2=W7,DASHBOARD!$T$565,IF(DASHBOARD!$J$2=0,0,W127)))</f>
        <v/>
      </c>
      <c r="X127" s="383">
        <f>(IF(DASHBOARD!$J$2=X7,DASHBOARD!$T$565,IF(DASHBOARD!$J$2=0,0,X127)))</f>
        <v/>
      </c>
      <c r="Y127" s="383">
        <f>(IF(DASHBOARD!$J$2=Y7,DASHBOARD!$T$565,IF(DASHBOARD!$J$2=0,0,Y127)))</f>
        <v/>
      </c>
      <c r="Z127" s="383">
        <f>(IF(DASHBOARD!$J$2=Z7,DASHBOARD!$T$565,IF(DASHBOARD!$J$2=0,0,Z127)))</f>
        <v/>
      </c>
      <c r="AA127" s="383">
        <f>(IF(DASHBOARD!$J$2=AA7,DASHBOARD!$T$565,IF(DASHBOARD!$J$2=0,0,AA127)))</f>
        <v/>
      </c>
      <c r="AB127" s="383">
        <f>(IF(DASHBOARD!$J$2=AB7,DASHBOARD!$T$565,IF(DASHBOARD!$J$2=0,0,AB127)))</f>
        <v/>
      </c>
      <c r="AC127" s="383">
        <f>(IF(DASHBOARD!$J$2=AC7,DASHBOARD!$T$565,IF(DASHBOARD!$J$2=0,0,AC127)))</f>
        <v/>
      </c>
      <c r="AD127" s="383">
        <f>(IF(DASHBOARD!$J$2=AD7,DASHBOARD!$T$565,IF(DASHBOARD!$J$2=0,0,AD127)))</f>
        <v/>
      </c>
      <c r="AE127" s="383">
        <f>(IF(DASHBOARD!$J$2=AE7,DASHBOARD!$T$565,IF(DASHBOARD!$J$2=0,0,AE127)))</f>
        <v/>
      </c>
      <c r="AF127" s="383">
        <f>(IF(DASHBOARD!$J$2=AF7,DASHBOARD!$T$565,IF(DASHBOARD!$J$2=0,0,AF127)))</f>
        <v/>
      </c>
      <c r="AG127" s="383">
        <f>(IF(DASHBOARD!$J$2=AG7,DASHBOARD!$T$565,IF(DASHBOARD!$J$2=0,0,AG127)))</f>
        <v/>
      </c>
      <c r="AH127" s="383">
        <f>(IF(DASHBOARD!$J$2=AH7,DASHBOARD!$T$565,IF(DASHBOARD!$J$2=0,0,AH127)))</f>
        <v/>
      </c>
      <c r="AI127" s="383">
        <f>(IF(DASHBOARD!$J$2=AI7,DASHBOARD!$T$565,IF(DASHBOARD!$J$2=0,0,AI127)))</f>
        <v/>
      </c>
      <c r="AJ127" s="383">
        <f>(IF(DASHBOARD!$J$2=AJ7,DASHBOARD!$T$565,IF(DASHBOARD!$J$2=0,0,AJ127)))</f>
        <v/>
      </c>
      <c r="AK127" s="383">
        <f>(IF(DASHBOARD!$J$2=AK7,DASHBOARD!$T$565,IF(DASHBOARD!$J$2=0,0,AK127)))</f>
        <v/>
      </c>
      <c r="AL127" s="383">
        <f>(IF(DASHBOARD!$J$2=AL7,DASHBOARD!$T$565,IF(DASHBOARD!$J$2=0,0,AL127)))</f>
        <v/>
      </c>
      <c r="AM127" s="383">
        <f>(IF(DASHBOARD!$J$2=AM7,DASHBOARD!$T$565,IF(DASHBOARD!$J$2=0,0,AM127)))</f>
        <v/>
      </c>
      <c r="AN127" s="383">
        <f>(IF(DASHBOARD!$J$2=AN7,DASHBOARD!$T$565,IF(DASHBOARD!$J$2=0,0,AN127)))</f>
        <v/>
      </c>
      <c r="AO127" s="383">
        <f>(IF(DASHBOARD!$J$2=AO7,DASHBOARD!$T$565,IF(DASHBOARD!$J$2=0,0,AO127)))</f>
        <v/>
      </c>
      <c r="AP127" s="383">
        <f>(IF(DASHBOARD!$J$2=AP7,DASHBOARD!$T$565,IF(DASHBOARD!$J$2=0,0,AP127)))</f>
        <v/>
      </c>
      <c r="AQ127" s="383">
        <f>(IF(DASHBOARD!$J$2=AQ7,DASHBOARD!$T$565,IF(DASHBOARD!$J$2=0,0,AQ127)))</f>
        <v/>
      </c>
      <c r="AR127" s="383">
        <f>(IF(DASHBOARD!$J$2=AR7,DASHBOARD!$T$565,IF(DASHBOARD!$J$2=0,0,AR127)))</f>
        <v/>
      </c>
      <c r="AS127" s="383">
        <f>(IF(DASHBOARD!$J$2=AS7,DASHBOARD!$T$565,IF(DASHBOARD!$J$2=0,0,AS127)))</f>
        <v/>
      </c>
      <c r="AT127" s="383">
        <f>(IF(DASHBOARD!$J$2=AT7,DASHBOARD!$T$565,IF(DASHBOARD!$J$2=0,0,AT127)))</f>
        <v/>
      </c>
      <c r="AU127" s="383">
        <f>(IF(DASHBOARD!$J$2=AU7,DASHBOARD!$T$565,IF(DASHBOARD!$J$2=0,0,AU127)))</f>
        <v/>
      </c>
      <c r="AV127" s="383">
        <f>(IF(DASHBOARD!$J$2=AV7,DASHBOARD!$T$565,IF(DASHBOARD!$J$2=0,0,AV127)))</f>
        <v/>
      </c>
      <c r="AW127" s="383">
        <f>(IF(DASHBOARD!$J$2=AW7,DASHBOARD!$T$565,IF(DASHBOARD!$J$2=0,0,AW127)))</f>
        <v/>
      </c>
      <c r="AX127" s="383">
        <f>(IF(DASHBOARD!$J$2=AX7,DASHBOARD!$T$565,IF(DASHBOARD!$J$2=0,0,AX127)))</f>
        <v/>
      </c>
      <c r="AY127" s="383">
        <f>(IF(DASHBOARD!$J$2=AY7,DASHBOARD!$T$565,IF(DASHBOARD!$J$2=0,0,AY127)))</f>
        <v/>
      </c>
      <c r="AZ127" s="383">
        <f>(IF(DASHBOARD!$J$2=AZ7,DASHBOARD!$T$565,IF(DASHBOARD!$J$2=0,0,AZ127)))</f>
        <v/>
      </c>
      <c r="BA127" s="383">
        <f>(IF(DASHBOARD!$J$2=BA7,DASHBOARD!$T$565,IF(DASHBOARD!$J$2=0,0,BA127)))</f>
        <v/>
      </c>
      <c r="BB127" s="384">
        <f>IF(SUM(F127:BA127)&lt;&gt;0,AVERAGEIF(F127:BA127,"&gt;0",F127:BA127),0)</f>
        <v/>
      </c>
      <c r="BC127" s="147" t="n"/>
      <c r="BD127" s="385">
        <f>MAXA(F127:BA127)</f>
        <v/>
      </c>
      <c r="BE127" s="1461">
        <f>IF(BD127&lt;&gt;0,VLOOKUP(BD127,$F$10:$BA$10,MATCH(BD127,F127:BA127,0)),"")</f>
        <v/>
      </c>
      <c r="BF127" s="385">
        <f t="array" ref="BF127">MIN(IF(F127:BA127&gt;0,F127:BA127))</f>
        <v/>
      </c>
      <c r="BG127" s="1461">
        <f>IF(BF127&lt;&gt;0,VLOOKUP(BF127,$F$10:$BA$10,MATCH($BF127,$F127:$BA127,0)),"")</f>
        <v/>
      </c>
      <c r="BI127" s="1368">
        <f>HLOOKUP($BI$9,$S$10:$AI$444,1+$BL127,TRUE)</f>
        <v/>
      </c>
      <c r="BJ127" s="1369">
        <f>HLOOKUP($BJ$9,$AJ$10:$AW$444,1+$BL127,TRUE)</f>
        <v/>
      </c>
      <c r="BK127" s="151" t="n"/>
      <c r="BL127" s="387">
        <f>BL126+1</f>
        <v/>
      </c>
      <c r="BM127" s="399" t="n"/>
    </row>
    <row r="128" ht="20.25" customHeight="1" s="18" thickBot="1" thickTop="1">
      <c r="B128" s="1370" t="n"/>
      <c r="C128" s="1353" t="n"/>
      <c r="D128" s="1462" t="n"/>
      <c r="E128" s="402" t="inlineStr">
        <is>
          <t>Maros # 2, 150</t>
        </is>
      </c>
      <c r="F128" s="383">
        <f>(IF(DASHBOARD!$J$2=F7,DASHBOARD!$T$566,IF(DASHBOARD!$J$2=0,0,F128)))</f>
        <v/>
      </c>
      <c r="G128" s="383">
        <f>(IF(DASHBOARD!$J$2=G7,DASHBOARD!$T$566,IF(DASHBOARD!$J$2=0,0,G128)))</f>
        <v/>
      </c>
      <c r="H128" s="383">
        <f>(IF(DASHBOARD!$J$2=H7,DASHBOARD!$T$566,IF(DASHBOARD!$J$2=0,0,H128)))</f>
        <v/>
      </c>
      <c r="I128" s="383">
        <f>(IF(DASHBOARD!$J$2=I7,DASHBOARD!$T$566,IF(DASHBOARD!$J$2=0,0,I128)))</f>
        <v/>
      </c>
      <c r="J128" s="383">
        <f>(IF(DASHBOARD!$J$2=J7,DASHBOARD!$T$566,IF(DASHBOARD!$J$2=0,0,J128)))</f>
        <v/>
      </c>
      <c r="K128" s="383">
        <f>(IF(DASHBOARD!$J$2=K7,DASHBOARD!$T$566,IF(DASHBOARD!$J$2=0,0,K128)))</f>
        <v/>
      </c>
      <c r="L128" s="383">
        <f>(IF(DASHBOARD!$J$2=L7,DASHBOARD!$T$566,IF(DASHBOARD!$J$2=0,0,L128)))</f>
        <v/>
      </c>
      <c r="M128" s="383">
        <f>(IF(DASHBOARD!$J$2=M7,DASHBOARD!$T$566,IF(DASHBOARD!$J$2=0,0,M128)))</f>
        <v/>
      </c>
      <c r="N128" s="383">
        <f>(IF(DASHBOARD!$J$2=N7,DASHBOARD!$T$566,IF(DASHBOARD!$J$2=0,0,N128)))</f>
        <v/>
      </c>
      <c r="O128" s="383">
        <f>(IF(DASHBOARD!$J$2=O7,DASHBOARD!$T$566,IF(DASHBOARD!$J$2=0,0,O128)))</f>
        <v/>
      </c>
      <c r="P128" s="383">
        <f>(IF(DASHBOARD!$J$2=P7,DASHBOARD!$T$566,IF(DASHBOARD!$J$2=0,0,P128)))</f>
        <v/>
      </c>
      <c r="Q128" s="383">
        <f>(IF(DASHBOARD!$J$2=Q7,DASHBOARD!$T$566,IF(DASHBOARD!$J$2=0,0,Q128)))</f>
        <v/>
      </c>
      <c r="R128" s="383">
        <f>(IF(DASHBOARD!$J$2=R7,DASHBOARD!$T$566,IF(DASHBOARD!$J$2=0,0,R128)))</f>
        <v/>
      </c>
      <c r="S128" s="383">
        <f>(IF(DASHBOARD!$J$2=S7,DASHBOARD!$T$566,IF(DASHBOARD!$J$2=0,0,S128)))</f>
        <v/>
      </c>
      <c r="T128" s="383">
        <f>(IF(DASHBOARD!$J$2=T7,DASHBOARD!$T$566,IF(DASHBOARD!$J$2=0,0,T128)))</f>
        <v/>
      </c>
      <c r="U128" s="383">
        <f>(IF(DASHBOARD!$J$2=U7,DASHBOARD!$T$566,IF(DASHBOARD!$J$2=0,0,U128)))</f>
        <v/>
      </c>
      <c r="V128" s="383">
        <f>(IF(DASHBOARD!$J$2=V7,DASHBOARD!$T$566,IF(DASHBOARD!$J$2=0,0,V128)))</f>
        <v/>
      </c>
      <c r="W128" s="383">
        <f>(IF(DASHBOARD!$J$2=W7,DASHBOARD!$T$566,IF(DASHBOARD!$J$2=0,0,W128)))</f>
        <v/>
      </c>
      <c r="X128" s="383">
        <f>(IF(DASHBOARD!$J$2=X7,DASHBOARD!$T$566,IF(DASHBOARD!$J$2=0,0,X128)))</f>
        <v/>
      </c>
      <c r="Y128" s="383">
        <f>(IF(DASHBOARD!$J$2=Y7,DASHBOARD!$T$566,IF(DASHBOARD!$J$2=0,0,Y128)))</f>
        <v/>
      </c>
      <c r="Z128" s="383">
        <f>(IF(DASHBOARD!$J$2=Z7,DASHBOARD!$T$566,IF(DASHBOARD!$J$2=0,0,Z128)))</f>
        <v/>
      </c>
      <c r="AA128" s="383">
        <f>(IF(DASHBOARD!$J$2=AA7,DASHBOARD!$T$566,IF(DASHBOARD!$J$2=0,0,AA128)))</f>
        <v/>
      </c>
      <c r="AB128" s="383">
        <f>(IF(DASHBOARD!$J$2=AB7,DASHBOARD!$T$566,IF(DASHBOARD!$J$2=0,0,AB128)))</f>
        <v/>
      </c>
      <c r="AC128" s="383">
        <f>(IF(DASHBOARD!$J$2=AC7,DASHBOARD!$T$566,IF(DASHBOARD!$J$2=0,0,AC128)))</f>
        <v/>
      </c>
      <c r="AD128" s="383">
        <f>(IF(DASHBOARD!$J$2=AD7,DASHBOARD!$T$566,IF(DASHBOARD!$J$2=0,0,AD128)))</f>
        <v/>
      </c>
      <c r="AE128" s="383">
        <f>(IF(DASHBOARD!$J$2=AE7,DASHBOARD!$T$566,IF(DASHBOARD!$J$2=0,0,AE128)))</f>
        <v/>
      </c>
      <c r="AF128" s="383">
        <f>(IF(DASHBOARD!$J$2=AF7,DASHBOARD!$T$566,IF(DASHBOARD!$J$2=0,0,AF128)))</f>
        <v/>
      </c>
      <c r="AG128" s="383">
        <f>(IF(DASHBOARD!$J$2=AG7,DASHBOARD!$T$566,IF(DASHBOARD!$J$2=0,0,AG128)))</f>
        <v/>
      </c>
      <c r="AH128" s="383">
        <f>(IF(DASHBOARD!$J$2=AH7,DASHBOARD!$T$566,IF(DASHBOARD!$J$2=0,0,AH128)))</f>
        <v/>
      </c>
      <c r="AI128" s="383">
        <f>(IF(DASHBOARD!$J$2=AI7,DASHBOARD!$T$566,IF(DASHBOARD!$J$2=0,0,AI128)))</f>
        <v/>
      </c>
      <c r="AJ128" s="383">
        <f>(IF(DASHBOARD!$J$2=AJ7,DASHBOARD!$T$566,IF(DASHBOARD!$J$2=0,0,AJ128)))</f>
        <v/>
      </c>
      <c r="AK128" s="383">
        <f>(IF(DASHBOARD!$J$2=AK7,DASHBOARD!$T$566,IF(DASHBOARD!$J$2=0,0,AK128)))</f>
        <v/>
      </c>
      <c r="AL128" s="383">
        <f>(IF(DASHBOARD!$J$2=AL7,DASHBOARD!$T$566,IF(DASHBOARD!$J$2=0,0,AL128)))</f>
        <v/>
      </c>
      <c r="AM128" s="383">
        <f>(IF(DASHBOARD!$J$2=AM7,DASHBOARD!$T$566,IF(DASHBOARD!$J$2=0,0,AM128)))</f>
        <v/>
      </c>
      <c r="AN128" s="383">
        <f>(IF(DASHBOARD!$J$2=AN7,DASHBOARD!$T$566,IF(DASHBOARD!$J$2=0,0,AN128)))</f>
        <v/>
      </c>
      <c r="AO128" s="383">
        <f>(IF(DASHBOARD!$J$2=AO7,DASHBOARD!$T$566,IF(DASHBOARD!$J$2=0,0,AO128)))</f>
        <v/>
      </c>
      <c r="AP128" s="383">
        <f>(IF(DASHBOARD!$J$2=AP7,DASHBOARD!$T$566,IF(DASHBOARD!$J$2=0,0,AP128)))</f>
        <v/>
      </c>
      <c r="AQ128" s="383">
        <f>(IF(DASHBOARD!$J$2=AQ7,DASHBOARD!$T$566,IF(DASHBOARD!$J$2=0,0,AQ128)))</f>
        <v/>
      </c>
      <c r="AR128" s="383">
        <f>(IF(DASHBOARD!$J$2=AR7,DASHBOARD!$T$566,IF(DASHBOARD!$J$2=0,0,AR128)))</f>
        <v/>
      </c>
      <c r="AS128" s="383">
        <f>(IF(DASHBOARD!$J$2=AS7,DASHBOARD!$T$566,IF(DASHBOARD!$J$2=0,0,AS128)))</f>
        <v/>
      </c>
      <c r="AT128" s="383">
        <f>(IF(DASHBOARD!$J$2=AT7,DASHBOARD!$T$566,IF(DASHBOARD!$J$2=0,0,AT128)))</f>
        <v/>
      </c>
      <c r="AU128" s="383">
        <f>(IF(DASHBOARD!$J$2=AU7,DASHBOARD!$T$566,IF(DASHBOARD!$J$2=0,0,AU128)))</f>
        <v/>
      </c>
      <c r="AV128" s="383">
        <f>(IF(DASHBOARD!$J$2=AV7,DASHBOARD!$T$566,IF(DASHBOARD!$J$2=0,0,AV128)))</f>
        <v/>
      </c>
      <c r="AW128" s="383">
        <f>(IF(DASHBOARD!$J$2=AW7,DASHBOARD!$T$566,IF(DASHBOARD!$J$2=0,0,AW128)))</f>
        <v/>
      </c>
      <c r="AX128" s="383">
        <f>(IF(DASHBOARD!$J$2=AX7,DASHBOARD!$T$566,IF(DASHBOARD!$J$2=0,0,AX128)))</f>
        <v/>
      </c>
      <c r="AY128" s="383">
        <f>(IF(DASHBOARD!$J$2=AY7,DASHBOARD!$T$566,IF(DASHBOARD!$J$2=0,0,AY128)))</f>
        <v/>
      </c>
      <c r="AZ128" s="383">
        <f>(IF(DASHBOARD!$J$2=AZ7,DASHBOARD!$T$566,IF(DASHBOARD!$J$2=0,0,AZ128)))</f>
        <v/>
      </c>
      <c r="BA128" s="383">
        <f>(IF(DASHBOARD!$J$2=BA7,DASHBOARD!$T$566,IF(DASHBOARD!$J$2=0,0,BA128)))</f>
        <v/>
      </c>
      <c r="BB128" s="384">
        <f>IF(SUM(F128:BA128)&lt;&gt;0,AVERAGEIF(F128:BA128,"&gt;0",F128:BA128),0)</f>
        <v/>
      </c>
      <c r="BC128" s="147" t="n"/>
      <c r="BD128" s="385">
        <f>MAXA(F128:BA128)</f>
        <v/>
      </c>
      <c r="BE128" s="1461">
        <f>IF(BD128&lt;&gt;0,VLOOKUP(BD128,$F$10:$BA$10,MATCH(BD128,F128:BA128,0)),"")</f>
        <v/>
      </c>
      <c r="BF128" s="385">
        <f t="array" ref="BF128">MIN(IF(F128:BA128&gt;0,F128:BA128))</f>
        <v/>
      </c>
      <c r="BG128" s="1461">
        <f>IF(BF128&lt;&gt;0,VLOOKUP(BF128,$F$10:$BA$10,MATCH($BF128,$F128:$BA128,0)),"")</f>
        <v/>
      </c>
      <c r="BI128" s="1368">
        <f>HLOOKUP($BI$9,$S$10:$AI$444,1+$BL128,TRUE)</f>
        <v/>
      </c>
      <c r="BJ128" s="1369">
        <f>HLOOKUP($BJ$9,$AJ$10:$AW$444,1+$BL128,TRUE)</f>
        <v/>
      </c>
      <c r="BK128" s="151" t="n"/>
      <c r="BL128" s="387">
        <f>BL127+1</f>
        <v/>
      </c>
      <c r="BM128" s="399" t="n"/>
    </row>
    <row r="129" ht="20.25" customHeight="1" s="18" thickBot="1" thickTop="1">
      <c r="B129" s="1370" t="n"/>
      <c r="C129" s="1353" t="n"/>
      <c r="D129" s="1462" t="n"/>
      <c r="E129" s="402" t="inlineStr">
        <is>
          <t>PLTB Sidrap # 1, 150</t>
        </is>
      </c>
      <c r="F129" s="383">
        <f>(IF(DASHBOARD!$J$2=F7,DASHBOARD!$T$563,IF(DASHBOARD!$J$2=0,0,F129)))</f>
        <v/>
      </c>
      <c r="G129" s="383">
        <f>(IF(DASHBOARD!$J$2=G7,DASHBOARD!$T$563,IF(DASHBOARD!$J$2=0,0,G129)))</f>
        <v/>
      </c>
      <c r="H129" s="383">
        <f>(IF(DASHBOARD!$J$2=H7,DASHBOARD!$T$563,IF(DASHBOARD!$J$2=0,0,H129)))</f>
        <v/>
      </c>
      <c r="I129" s="383">
        <f>(IF(DASHBOARD!$J$2=I7,DASHBOARD!$T$563,IF(DASHBOARD!$J$2=0,0,I129)))</f>
        <v/>
      </c>
      <c r="J129" s="383">
        <f>(IF(DASHBOARD!$J$2=J7,DASHBOARD!$T$563,IF(DASHBOARD!$J$2=0,0,J129)))</f>
        <v/>
      </c>
      <c r="K129" s="383">
        <f>(IF(DASHBOARD!$J$2=K7,DASHBOARD!$T$563,IF(DASHBOARD!$J$2=0,0,K129)))</f>
        <v/>
      </c>
      <c r="L129" s="383">
        <f>(IF(DASHBOARD!$J$2=L7,DASHBOARD!$T$563,IF(DASHBOARD!$J$2=0,0,L129)))</f>
        <v/>
      </c>
      <c r="M129" s="383">
        <f>(IF(DASHBOARD!$J$2=M7,DASHBOARD!$T$563,IF(DASHBOARD!$J$2=0,0,M129)))</f>
        <v/>
      </c>
      <c r="N129" s="383">
        <f>(IF(DASHBOARD!$J$2=N7,DASHBOARD!$T$563,IF(DASHBOARD!$J$2=0,0,N129)))</f>
        <v/>
      </c>
      <c r="O129" s="383">
        <f>(IF(DASHBOARD!$J$2=O7,DASHBOARD!$T$563,IF(DASHBOARD!$J$2=0,0,O129)))</f>
        <v/>
      </c>
      <c r="P129" s="383">
        <f>(IF(DASHBOARD!$J$2=P7,DASHBOARD!$T$563,IF(DASHBOARD!$J$2=0,0,P129)))</f>
        <v/>
      </c>
      <c r="Q129" s="383">
        <f>(IF(DASHBOARD!$J$2=Q7,DASHBOARD!$T$563,IF(DASHBOARD!$J$2=0,0,Q129)))</f>
        <v/>
      </c>
      <c r="R129" s="383">
        <f>(IF(DASHBOARD!$J$2=R7,DASHBOARD!$T$563,IF(DASHBOARD!$J$2=0,0,R129)))</f>
        <v/>
      </c>
      <c r="S129" s="383">
        <f>(IF(DASHBOARD!$J$2=S7,DASHBOARD!$T$563,IF(DASHBOARD!$J$2=0,0,S129)))</f>
        <v/>
      </c>
      <c r="T129" s="383">
        <f>(IF(DASHBOARD!$J$2=T7,DASHBOARD!$T$563,IF(DASHBOARD!$J$2=0,0,T129)))</f>
        <v/>
      </c>
      <c r="U129" s="383">
        <f>(IF(DASHBOARD!$J$2=U7,DASHBOARD!$T$563,IF(DASHBOARD!$J$2=0,0,U129)))</f>
        <v/>
      </c>
      <c r="V129" s="383">
        <f>(IF(DASHBOARD!$J$2=V7,DASHBOARD!$T$563,IF(DASHBOARD!$J$2=0,0,V129)))</f>
        <v/>
      </c>
      <c r="W129" s="383">
        <f>(IF(DASHBOARD!$J$2=W7,DASHBOARD!$T$563,IF(DASHBOARD!$J$2=0,0,W129)))</f>
        <v/>
      </c>
      <c r="X129" s="383">
        <f>(IF(DASHBOARD!$J$2=X7,DASHBOARD!$T$563,IF(DASHBOARD!$J$2=0,0,X129)))</f>
        <v/>
      </c>
      <c r="Y129" s="383">
        <f>(IF(DASHBOARD!$J$2=Y7,DASHBOARD!$T$563,IF(DASHBOARD!$J$2=0,0,Y129)))</f>
        <v/>
      </c>
      <c r="Z129" s="383">
        <f>(IF(DASHBOARD!$J$2=Z7,DASHBOARD!$T$563,IF(DASHBOARD!$J$2=0,0,Z129)))</f>
        <v/>
      </c>
      <c r="AA129" s="383">
        <f>(IF(DASHBOARD!$J$2=AA7,DASHBOARD!$T$563,IF(DASHBOARD!$J$2=0,0,AA129)))</f>
        <v/>
      </c>
      <c r="AB129" s="383">
        <f>(IF(DASHBOARD!$J$2=AB7,DASHBOARD!$T$563,IF(DASHBOARD!$J$2=0,0,AB129)))</f>
        <v/>
      </c>
      <c r="AC129" s="383">
        <f>(IF(DASHBOARD!$J$2=AC7,DASHBOARD!$T$563,IF(DASHBOARD!$J$2=0,0,AC129)))</f>
        <v/>
      </c>
      <c r="AD129" s="383">
        <f>(IF(DASHBOARD!$J$2=AD7,DASHBOARD!$T$563,IF(DASHBOARD!$J$2=0,0,AD129)))</f>
        <v/>
      </c>
      <c r="AE129" s="383">
        <f>(IF(DASHBOARD!$J$2=AE7,DASHBOARD!$T$563,IF(DASHBOARD!$J$2=0,0,AE129)))</f>
        <v/>
      </c>
      <c r="AF129" s="383">
        <f>(IF(DASHBOARD!$J$2=AF7,DASHBOARD!$T$563,IF(DASHBOARD!$J$2=0,0,AF129)))</f>
        <v/>
      </c>
      <c r="AG129" s="383">
        <f>(IF(DASHBOARD!$J$2=AG7,DASHBOARD!$T$563,IF(DASHBOARD!$J$2=0,0,AG129)))</f>
        <v/>
      </c>
      <c r="AH129" s="383">
        <f>(IF(DASHBOARD!$J$2=AH7,DASHBOARD!$T$563,IF(DASHBOARD!$J$2=0,0,AH129)))</f>
        <v/>
      </c>
      <c r="AI129" s="383">
        <f>(IF(DASHBOARD!$J$2=AI7,DASHBOARD!$T$563,IF(DASHBOARD!$J$2=0,0,AI129)))</f>
        <v/>
      </c>
      <c r="AJ129" s="383">
        <f>(IF(DASHBOARD!$J$2=AJ7,DASHBOARD!$T$563,IF(DASHBOARD!$J$2=0,0,AJ129)))</f>
        <v/>
      </c>
      <c r="AK129" s="383">
        <f>(IF(DASHBOARD!$J$2=AK7,DASHBOARD!$T$563,IF(DASHBOARD!$J$2=0,0,AK129)))</f>
        <v/>
      </c>
      <c r="AL129" s="383">
        <f>(IF(DASHBOARD!$J$2=AL7,DASHBOARD!$T$563,IF(DASHBOARD!$J$2=0,0,AL129)))</f>
        <v/>
      </c>
      <c r="AM129" s="383">
        <f>(IF(DASHBOARD!$J$2=AM7,DASHBOARD!$T$563,IF(DASHBOARD!$J$2=0,0,AM129)))</f>
        <v/>
      </c>
      <c r="AN129" s="383">
        <f>(IF(DASHBOARD!$J$2=AN7,DASHBOARD!$T$563,IF(DASHBOARD!$J$2=0,0,AN129)))</f>
        <v/>
      </c>
      <c r="AO129" s="383">
        <f>(IF(DASHBOARD!$J$2=AO7,DASHBOARD!$T$563,IF(DASHBOARD!$J$2=0,0,AO129)))</f>
        <v/>
      </c>
      <c r="AP129" s="383">
        <f>(IF(DASHBOARD!$J$2=AP7,DASHBOARD!$T$563,IF(DASHBOARD!$J$2=0,0,AP129)))</f>
        <v/>
      </c>
      <c r="AQ129" s="383">
        <f>(IF(DASHBOARD!$J$2=AQ7,DASHBOARD!$T$563,IF(DASHBOARD!$J$2=0,0,AQ129)))</f>
        <v/>
      </c>
      <c r="AR129" s="383">
        <f>(IF(DASHBOARD!$J$2=AR7,DASHBOARD!$T$563,IF(DASHBOARD!$J$2=0,0,AR129)))</f>
        <v/>
      </c>
      <c r="AS129" s="383">
        <f>(IF(DASHBOARD!$J$2=AS7,DASHBOARD!$T$563,IF(DASHBOARD!$J$2=0,0,AS129)))</f>
        <v/>
      </c>
      <c r="AT129" s="383">
        <f>(IF(DASHBOARD!$J$2=AT7,DASHBOARD!$T$563,IF(DASHBOARD!$J$2=0,0,AT129)))</f>
        <v/>
      </c>
      <c r="AU129" s="383">
        <f>(IF(DASHBOARD!$J$2=AU7,DASHBOARD!$T$563,IF(DASHBOARD!$J$2=0,0,AU129)))</f>
        <v/>
      </c>
      <c r="AV129" s="383">
        <f>(IF(DASHBOARD!$J$2=AV7,DASHBOARD!$T$563,IF(DASHBOARD!$J$2=0,0,AV129)))</f>
        <v/>
      </c>
      <c r="AW129" s="383">
        <f>(IF(DASHBOARD!$J$2=AW7,DASHBOARD!$T$563,IF(DASHBOARD!$J$2=0,0,AW129)))</f>
        <v/>
      </c>
      <c r="AX129" s="383">
        <f>(IF(DASHBOARD!$J$2=AX7,DASHBOARD!$T$563,IF(DASHBOARD!$J$2=0,0,AX129)))</f>
        <v/>
      </c>
      <c r="AY129" s="383">
        <f>(IF(DASHBOARD!$J$2=AY7,DASHBOARD!$T$563,IF(DASHBOARD!$J$2=0,0,AY129)))</f>
        <v/>
      </c>
      <c r="AZ129" s="383">
        <f>(IF(DASHBOARD!$J$2=AZ7,DASHBOARD!$T$563,IF(DASHBOARD!$J$2=0,0,AZ129)))</f>
        <v/>
      </c>
      <c r="BA129" s="383">
        <f>(IF(DASHBOARD!$J$2=BA7,DASHBOARD!$T$563,IF(DASHBOARD!$J$2=0,0,BA129)))</f>
        <v/>
      </c>
      <c r="BB129" s="384">
        <f>IF(SUM(F129:BA129)&lt;&gt;0,AVERAGEIF(F129:BA129,"&gt;0",F129:BA129),0)</f>
        <v/>
      </c>
      <c r="BC129" s="147" t="n"/>
      <c r="BD129" s="385">
        <f>MAXA(F129:BA129)</f>
        <v/>
      </c>
      <c r="BE129" s="1461">
        <f>IF(BD129&lt;&gt;0,VLOOKUP(BD129,$F$10:$BA$10,MATCH(BD129,F129:BA129,0)),"")</f>
        <v/>
      </c>
      <c r="BF129" s="385">
        <f t="array" ref="BF129">MIN(IF(F129:BA129&gt;0,F129:BA129))</f>
        <v/>
      </c>
      <c r="BG129" s="1461">
        <f>IF(BF129&lt;&gt;0,VLOOKUP(BF129,$F$10:$BA$10,MATCH($BF129,$F129:$BA129,0)),"")</f>
        <v/>
      </c>
      <c r="BI129" s="1368">
        <f>HLOOKUP($BI$9,$S$10:$AI$444,1+$BL129,TRUE)</f>
        <v/>
      </c>
      <c r="BJ129" s="1369">
        <f>HLOOKUP($BJ$9,$AJ$10:$AW$444,1+$BL129,TRUE)</f>
        <v/>
      </c>
      <c r="BK129" s="151" t="n"/>
      <c r="BL129" s="387">
        <f>BL128+1</f>
        <v/>
      </c>
      <c r="BM129" s="399" t="n"/>
    </row>
    <row r="130" ht="20.25" customHeight="1" s="18" thickBot="1" thickTop="1">
      <c r="B130" s="1370" t="n"/>
      <c r="C130" s="1353" t="n"/>
      <c r="D130" s="1463" t="n"/>
      <c r="E130" s="402" t="inlineStr">
        <is>
          <t>PLTB Sidrap # 2, 150</t>
        </is>
      </c>
      <c r="F130" s="383">
        <f>(IF(DASHBOARD!$J$2=F7,DASHBOARD!$T$564,IF(DASHBOARD!$J$2=0,0,F130)))</f>
        <v/>
      </c>
      <c r="G130" s="383">
        <f>(IF(DASHBOARD!$J$2=G7,DASHBOARD!$T$564,IF(DASHBOARD!$J$2=0,0,G130)))</f>
        <v/>
      </c>
      <c r="H130" s="383">
        <f>(IF(DASHBOARD!$J$2=H7,DASHBOARD!$T$564,IF(DASHBOARD!$J$2=0,0,H130)))</f>
        <v/>
      </c>
      <c r="I130" s="383">
        <f>(IF(DASHBOARD!$J$2=I7,DASHBOARD!$T$564,IF(DASHBOARD!$J$2=0,0,I130)))</f>
        <v/>
      </c>
      <c r="J130" s="383">
        <f>(IF(DASHBOARD!$J$2=J7,DASHBOARD!$T$564,IF(DASHBOARD!$J$2=0,0,J130)))</f>
        <v/>
      </c>
      <c r="K130" s="383">
        <f>(IF(DASHBOARD!$J$2=K7,DASHBOARD!$T$564,IF(DASHBOARD!$J$2=0,0,K130)))</f>
        <v/>
      </c>
      <c r="L130" s="383">
        <f>(IF(DASHBOARD!$J$2=L7,DASHBOARD!$T$564,IF(DASHBOARD!$J$2=0,0,L130)))</f>
        <v/>
      </c>
      <c r="M130" s="383">
        <f>(IF(DASHBOARD!$J$2=M7,DASHBOARD!$T$564,IF(DASHBOARD!$J$2=0,0,M130)))</f>
        <v/>
      </c>
      <c r="N130" s="383">
        <f>(IF(DASHBOARD!$J$2=N7,DASHBOARD!$T$564,IF(DASHBOARD!$J$2=0,0,N130)))</f>
        <v/>
      </c>
      <c r="O130" s="383">
        <f>(IF(DASHBOARD!$J$2=O7,DASHBOARD!$T$564,IF(DASHBOARD!$J$2=0,0,O130)))</f>
        <v/>
      </c>
      <c r="P130" s="383">
        <f>(IF(DASHBOARD!$J$2=P7,DASHBOARD!$T$564,IF(DASHBOARD!$J$2=0,0,P130)))</f>
        <v/>
      </c>
      <c r="Q130" s="383">
        <f>(IF(DASHBOARD!$J$2=Q7,DASHBOARD!$T$564,IF(DASHBOARD!$J$2=0,0,Q130)))</f>
        <v/>
      </c>
      <c r="R130" s="383">
        <f>(IF(DASHBOARD!$J$2=R7,DASHBOARD!$T$564,IF(DASHBOARD!$J$2=0,0,R130)))</f>
        <v/>
      </c>
      <c r="S130" s="383">
        <f>(IF(DASHBOARD!$J$2=S7,DASHBOARD!$T$564,IF(DASHBOARD!$J$2=0,0,S130)))</f>
        <v/>
      </c>
      <c r="T130" s="383">
        <f>(IF(DASHBOARD!$J$2=T7,DASHBOARD!$T$564,IF(DASHBOARD!$J$2=0,0,T130)))</f>
        <v/>
      </c>
      <c r="U130" s="383">
        <f>(IF(DASHBOARD!$J$2=U7,DASHBOARD!$T$564,IF(DASHBOARD!$J$2=0,0,U130)))</f>
        <v/>
      </c>
      <c r="V130" s="383">
        <f>(IF(DASHBOARD!$J$2=V7,DASHBOARD!$T$564,IF(DASHBOARD!$J$2=0,0,V130)))</f>
        <v/>
      </c>
      <c r="W130" s="383">
        <f>(IF(DASHBOARD!$J$2=W7,DASHBOARD!$T$564,IF(DASHBOARD!$J$2=0,0,W130)))</f>
        <v/>
      </c>
      <c r="X130" s="383">
        <f>(IF(DASHBOARD!$J$2=X7,DASHBOARD!$T$564,IF(DASHBOARD!$J$2=0,0,X130)))</f>
        <v/>
      </c>
      <c r="Y130" s="383">
        <f>(IF(DASHBOARD!$J$2=Y7,DASHBOARD!$T$564,IF(DASHBOARD!$J$2=0,0,Y130)))</f>
        <v/>
      </c>
      <c r="Z130" s="383">
        <f>(IF(DASHBOARD!$J$2=Z7,DASHBOARD!$T$564,IF(DASHBOARD!$J$2=0,0,Z130)))</f>
        <v/>
      </c>
      <c r="AA130" s="383">
        <f>(IF(DASHBOARD!$J$2=AA7,DASHBOARD!$T$564,IF(DASHBOARD!$J$2=0,0,AA130)))</f>
        <v/>
      </c>
      <c r="AB130" s="383">
        <f>(IF(DASHBOARD!$J$2=AB7,DASHBOARD!$T$564,IF(DASHBOARD!$J$2=0,0,AB130)))</f>
        <v/>
      </c>
      <c r="AC130" s="383">
        <f>(IF(DASHBOARD!$J$2=AC7,DASHBOARD!$T$564,IF(DASHBOARD!$J$2=0,0,AC130)))</f>
        <v/>
      </c>
      <c r="AD130" s="383">
        <f>(IF(DASHBOARD!$J$2=AD7,DASHBOARD!$T$564,IF(DASHBOARD!$J$2=0,0,AD130)))</f>
        <v/>
      </c>
      <c r="AE130" s="383">
        <f>(IF(DASHBOARD!$J$2=AE7,DASHBOARD!$T$564,IF(DASHBOARD!$J$2=0,0,AE130)))</f>
        <v/>
      </c>
      <c r="AF130" s="383">
        <f>(IF(DASHBOARD!$J$2=AF7,DASHBOARD!$T$564,IF(DASHBOARD!$J$2=0,0,AF130)))</f>
        <v/>
      </c>
      <c r="AG130" s="383">
        <f>(IF(DASHBOARD!$J$2=AG7,DASHBOARD!$T$564,IF(DASHBOARD!$J$2=0,0,AG130)))</f>
        <v/>
      </c>
      <c r="AH130" s="383">
        <f>(IF(DASHBOARD!$J$2=AH7,DASHBOARD!$T$564,IF(DASHBOARD!$J$2=0,0,AH130)))</f>
        <v/>
      </c>
      <c r="AI130" s="383">
        <f>(IF(DASHBOARD!$J$2=AI7,DASHBOARD!$T$564,IF(DASHBOARD!$J$2=0,0,AI130)))</f>
        <v/>
      </c>
      <c r="AJ130" s="383">
        <f>(IF(DASHBOARD!$J$2=AJ7,DASHBOARD!$T$564,IF(DASHBOARD!$J$2=0,0,AJ130)))</f>
        <v/>
      </c>
      <c r="AK130" s="383">
        <f>(IF(DASHBOARD!$J$2=AK7,DASHBOARD!$T$564,IF(DASHBOARD!$J$2=0,0,AK130)))</f>
        <v/>
      </c>
      <c r="AL130" s="383">
        <f>(IF(DASHBOARD!$J$2=AL7,DASHBOARD!$T$564,IF(DASHBOARD!$J$2=0,0,AL130)))</f>
        <v/>
      </c>
      <c r="AM130" s="383">
        <f>(IF(DASHBOARD!$J$2=AM7,DASHBOARD!$T$564,IF(DASHBOARD!$J$2=0,0,AM130)))</f>
        <v/>
      </c>
      <c r="AN130" s="383">
        <f>(IF(DASHBOARD!$J$2=AN7,DASHBOARD!$T$564,IF(DASHBOARD!$J$2=0,0,AN130)))</f>
        <v/>
      </c>
      <c r="AO130" s="383">
        <f>(IF(DASHBOARD!$J$2=AO7,DASHBOARD!$T$564,IF(DASHBOARD!$J$2=0,0,AO130)))</f>
        <v/>
      </c>
      <c r="AP130" s="383">
        <f>(IF(DASHBOARD!$J$2=AP7,DASHBOARD!$T$564,IF(DASHBOARD!$J$2=0,0,AP130)))</f>
        <v/>
      </c>
      <c r="AQ130" s="383">
        <f>(IF(DASHBOARD!$J$2=AQ7,DASHBOARD!$T$564,IF(DASHBOARD!$J$2=0,0,AQ130)))</f>
        <v/>
      </c>
      <c r="AR130" s="383">
        <f>(IF(DASHBOARD!$J$2=AR7,DASHBOARD!$T$564,IF(DASHBOARD!$J$2=0,0,AR130)))</f>
        <v/>
      </c>
      <c r="AS130" s="383">
        <f>(IF(DASHBOARD!$J$2=AS7,DASHBOARD!$T$564,IF(DASHBOARD!$J$2=0,0,AS130)))</f>
        <v/>
      </c>
      <c r="AT130" s="383">
        <f>(IF(DASHBOARD!$J$2=AT7,DASHBOARD!$T$564,IF(DASHBOARD!$J$2=0,0,AT130)))</f>
        <v/>
      </c>
      <c r="AU130" s="383">
        <f>(IF(DASHBOARD!$J$2=AU7,DASHBOARD!$T$564,IF(DASHBOARD!$J$2=0,0,AU130)))</f>
        <v/>
      </c>
      <c r="AV130" s="383">
        <f>(IF(DASHBOARD!$J$2=AV7,DASHBOARD!$T$564,IF(DASHBOARD!$J$2=0,0,AV130)))</f>
        <v/>
      </c>
      <c r="AW130" s="383">
        <f>(IF(DASHBOARD!$J$2=AW7,DASHBOARD!$T$564,IF(DASHBOARD!$J$2=0,0,AW130)))</f>
        <v/>
      </c>
      <c r="AX130" s="383">
        <f>(IF(DASHBOARD!$J$2=AX7,DASHBOARD!$T$564,IF(DASHBOARD!$J$2=0,0,AX130)))</f>
        <v/>
      </c>
      <c r="AY130" s="383">
        <f>(IF(DASHBOARD!$J$2=AY7,DASHBOARD!$T$564,IF(DASHBOARD!$J$2=0,0,AY130)))</f>
        <v/>
      </c>
      <c r="AZ130" s="383">
        <f>(IF(DASHBOARD!$J$2=AZ7,DASHBOARD!$T$564,IF(DASHBOARD!$J$2=0,0,AZ130)))</f>
        <v/>
      </c>
      <c r="BA130" s="383">
        <f>(IF(DASHBOARD!$J$2=BA7,DASHBOARD!$T$564,IF(DASHBOARD!$J$2=0,0,BA130)))</f>
        <v/>
      </c>
      <c r="BB130" s="384">
        <f>IF(SUM(F130:BA130)&lt;&gt;0,AVERAGEIF(F130:BA130,"&gt;0",F130:BA130),0)</f>
        <v/>
      </c>
      <c r="BC130" s="147" t="n"/>
      <c r="BD130" s="385">
        <f>MAXA(F130:BA130)</f>
        <v/>
      </c>
      <c r="BE130" s="1461">
        <f>IF(BD130&lt;&gt;0,VLOOKUP(BD130,$F$10:$BA$10,MATCH(BD130,F130:BA130,0)),"")</f>
        <v/>
      </c>
      <c r="BF130" s="385">
        <f t="array" ref="BF130">MIN(IF(F130:BA130&gt;0,F130:BA130))</f>
        <v/>
      </c>
      <c r="BG130" s="1461">
        <f>IF(BF130&lt;&gt;0,VLOOKUP(BF130,$F$10:$BA$10,MATCH($BF130,$F130:$BA130,0)),"")</f>
        <v/>
      </c>
      <c r="BI130" s="1368">
        <f>HLOOKUP($BI$9,$S$10:$AI$444,1+$BL130,TRUE)</f>
        <v/>
      </c>
      <c r="BJ130" s="1369">
        <f>HLOOKUP($BJ$9,$AJ$10:$AW$444,1+$BL130,TRUE)</f>
        <v/>
      </c>
      <c r="BK130" s="151" t="n"/>
      <c r="BL130" s="387">
        <f>BL129+1</f>
        <v/>
      </c>
      <c r="BM130" s="399" t="n"/>
    </row>
    <row r="131" ht="20.25" customHeight="1" s="18" thickBot="1" thickTop="1">
      <c r="B131" s="1370" t="n"/>
      <c r="C131" s="1353" t="n"/>
      <c r="D131" s="328" t="n"/>
      <c r="E131" s="402" t="n"/>
      <c r="F131" s="383" t="n"/>
      <c r="G131" s="383" t="n"/>
      <c r="H131" s="383" t="n"/>
      <c r="I131" s="383" t="n"/>
      <c r="J131" s="383" t="n"/>
      <c r="K131" s="383" t="n"/>
      <c r="L131" s="383" t="n"/>
      <c r="M131" s="383" t="n"/>
      <c r="N131" s="383" t="n"/>
      <c r="O131" s="383" t="n"/>
      <c r="P131" s="383" t="n"/>
      <c r="Q131" s="383" t="n"/>
      <c r="R131" s="383" t="n"/>
      <c r="S131" s="383" t="n"/>
      <c r="T131" s="383" t="n"/>
      <c r="U131" s="383" t="n"/>
      <c r="V131" s="383" t="n"/>
      <c r="W131" s="383" t="n"/>
      <c r="X131" s="383" t="n"/>
      <c r="Y131" s="383" t="n"/>
      <c r="Z131" s="383" t="n"/>
      <c r="AA131" s="383" t="n"/>
      <c r="AB131" s="383" t="n"/>
      <c r="AC131" s="383" t="n"/>
      <c r="AD131" s="383" t="n"/>
      <c r="AE131" s="383" t="n"/>
      <c r="AF131" s="383" t="n"/>
      <c r="AG131" s="383" t="n"/>
      <c r="AH131" s="383" t="n"/>
      <c r="AI131" s="383" t="n"/>
      <c r="AJ131" s="383" t="n"/>
      <c r="AK131" s="383" t="n"/>
      <c r="AL131" s="383" t="n"/>
      <c r="AM131" s="383" t="n"/>
      <c r="AN131" s="383" t="n"/>
      <c r="AO131" s="383" t="n"/>
      <c r="AP131" s="383" t="n"/>
      <c r="AQ131" s="383" t="n"/>
      <c r="AR131" s="383" t="n"/>
      <c r="AS131" s="383" t="n"/>
      <c r="AT131" s="383" t="n"/>
      <c r="AU131" s="383" t="n"/>
      <c r="AV131" s="383" t="n"/>
      <c r="AW131" s="383" t="n"/>
      <c r="AX131" s="383" t="n"/>
      <c r="AY131" s="383" t="n"/>
      <c r="AZ131" s="383" t="n"/>
      <c r="BA131" s="383" t="n"/>
      <c r="BB131" s="384">
        <f>IF(SUM(F131:BA131)&lt;&gt;0,AVERAGEIF(F131:BA131,"&gt;0",F131:BA131),0)</f>
        <v/>
      </c>
      <c r="BC131" s="147" t="n"/>
      <c r="BD131" s="385">
        <f>MAXA(F131:BA131)</f>
        <v/>
      </c>
      <c r="BE131" s="1461">
        <f>IF(BD131&lt;&gt;0,VLOOKUP(BD131,$F$10:$BA$10,MATCH(BD131,F131:BA131,0)),"")</f>
        <v/>
      </c>
      <c r="BF131" s="385">
        <f t="array" ref="BF131">MIN(IF(F131:BA131&gt;0,F131:BA131))</f>
        <v/>
      </c>
      <c r="BG131" s="1461">
        <f>IF(BF131&lt;&gt;0,VLOOKUP(BF131,$F$10:$BA$10,MATCH($BF131,$F131:$BA131,0)),"")</f>
        <v/>
      </c>
      <c r="BI131" s="1368">
        <f>HLOOKUP($BI$9,$S$10:$AI$444,1+$BL131,TRUE)</f>
        <v/>
      </c>
      <c r="BJ131" s="1369">
        <f>HLOOKUP($BJ$9,$AJ$10:$AW$444,1+$BL131,TRUE)</f>
        <v/>
      </c>
      <c r="BK131" s="151" t="n"/>
      <c r="BL131" s="387">
        <f>BL130+1</f>
        <v/>
      </c>
      <c r="BM131" s="399" t="n"/>
    </row>
    <row r="132" ht="19.15" customHeight="1" s="18" thickBot="1" thickTop="1">
      <c r="B132" s="1370" t="n"/>
      <c r="C132" s="1353" t="n"/>
      <c r="D132" s="1469" t="inlineStr">
        <is>
          <t>PINRANG 150</t>
        </is>
      </c>
      <c r="E132" s="388" t="inlineStr">
        <is>
          <t>Bakaru 150</t>
        </is>
      </c>
      <c r="F132" s="383">
        <f>(IF(DASHBOARD!$J$2=F7,DASHBOARD!$T$585,IF(DASHBOARD!$J$2=0,0,F132)))</f>
        <v/>
      </c>
      <c r="G132" s="383">
        <f>(IF(DASHBOARD!$J$2=G7,DASHBOARD!$T$585,IF(DASHBOARD!$J$2=0,0,G132)))</f>
        <v/>
      </c>
      <c r="H132" s="383">
        <f>(IF(DASHBOARD!$J$2=H7,DASHBOARD!$T$585,IF(DASHBOARD!$J$2=0,0,H132)))</f>
        <v/>
      </c>
      <c r="I132" s="383">
        <f>(IF(DASHBOARD!$J$2=I7,DASHBOARD!$T$585,IF(DASHBOARD!$J$2=0,0,I132)))</f>
        <v/>
      </c>
      <c r="J132" s="383">
        <f>(IF(DASHBOARD!$J$2=J7,DASHBOARD!$T$585,IF(DASHBOARD!$J$2=0,0,J132)))</f>
        <v/>
      </c>
      <c r="K132" s="383">
        <f>(IF(DASHBOARD!$J$2=K7,DASHBOARD!$T$585,IF(DASHBOARD!$J$2=0,0,K132)))</f>
        <v/>
      </c>
      <c r="L132" s="383">
        <f>(IF(DASHBOARD!$J$2=L7,DASHBOARD!$T$585,IF(DASHBOARD!$J$2=0,0,L132)))</f>
        <v/>
      </c>
      <c r="M132" s="383">
        <f>(IF(DASHBOARD!$J$2=M7,DASHBOARD!$T$585,IF(DASHBOARD!$J$2=0,0,M132)))</f>
        <v/>
      </c>
      <c r="N132" s="383">
        <f>(IF(DASHBOARD!$J$2=N7,DASHBOARD!$T$585,IF(DASHBOARD!$J$2=0,0,N132)))</f>
        <v/>
      </c>
      <c r="O132" s="383">
        <f>(IF(DASHBOARD!$J$2=O7,DASHBOARD!$T$585,IF(DASHBOARD!$J$2=0,0,O132)))</f>
        <v/>
      </c>
      <c r="P132" s="383">
        <f>(IF(DASHBOARD!$J$2=P7,DASHBOARD!$T$585,IF(DASHBOARD!$J$2=0,0,P132)))</f>
        <v/>
      </c>
      <c r="Q132" s="383">
        <f>(IF(DASHBOARD!$J$2=Q7,DASHBOARD!$T$585,IF(DASHBOARD!$J$2=0,0,Q132)))</f>
        <v/>
      </c>
      <c r="R132" s="383">
        <f>(IF(DASHBOARD!$J$2=R7,DASHBOARD!$T$585,IF(DASHBOARD!$J$2=0,0,R132)))</f>
        <v/>
      </c>
      <c r="S132" s="383">
        <f>(IF(DASHBOARD!$J$2=S7,DASHBOARD!$T$585,IF(DASHBOARD!$J$2=0,0,S132)))</f>
        <v/>
      </c>
      <c r="T132" s="383">
        <f>(IF(DASHBOARD!$J$2=T7,DASHBOARD!$T$585,IF(DASHBOARD!$J$2=0,0,T132)))</f>
        <v/>
      </c>
      <c r="U132" s="383">
        <f>(IF(DASHBOARD!$J$2=U7,DASHBOARD!$T$585,IF(DASHBOARD!$J$2=0,0,U132)))</f>
        <v/>
      </c>
      <c r="V132" s="383">
        <f>(IF(DASHBOARD!$J$2=V7,DASHBOARD!$T$585,IF(DASHBOARD!$J$2=0,0,V132)))</f>
        <v/>
      </c>
      <c r="W132" s="383">
        <f>(IF(DASHBOARD!$J$2=W7,DASHBOARD!$T$585,IF(DASHBOARD!$J$2=0,0,W132)))</f>
        <v/>
      </c>
      <c r="X132" s="383">
        <f>(IF(DASHBOARD!$J$2=X7,DASHBOARD!$T$585,IF(DASHBOARD!$J$2=0,0,X132)))</f>
        <v/>
      </c>
      <c r="Y132" s="383">
        <f>(IF(DASHBOARD!$J$2=Y7,DASHBOARD!$T$585,IF(DASHBOARD!$J$2=0,0,Y132)))</f>
        <v/>
      </c>
      <c r="Z132" s="383">
        <f>(IF(DASHBOARD!$J$2=Z7,DASHBOARD!$T$585,IF(DASHBOARD!$J$2=0,0,Z132)))</f>
        <v/>
      </c>
      <c r="AA132" s="383">
        <f>(IF(DASHBOARD!$J$2=AA7,DASHBOARD!$T$585,IF(DASHBOARD!$J$2=0,0,AA132)))</f>
        <v/>
      </c>
      <c r="AB132" s="383">
        <f>(IF(DASHBOARD!$J$2=AB7,DASHBOARD!$T$585,IF(DASHBOARD!$J$2=0,0,AB132)))</f>
        <v/>
      </c>
      <c r="AC132" s="383">
        <f>(IF(DASHBOARD!$J$2=AC7,DASHBOARD!$T$585,IF(DASHBOARD!$J$2=0,0,AC132)))</f>
        <v/>
      </c>
      <c r="AD132" s="383">
        <f>(IF(DASHBOARD!$J$2=AD7,DASHBOARD!$T$585,IF(DASHBOARD!$J$2=0,0,AD132)))</f>
        <v/>
      </c>
      <c r="AE132" s="383">
        <f>(IF(DASHBOARD!$J$2=AE7,DASHBOARD!$T$585,IF(DASHBOARD!$J$2=0,0,AE132)))</f>
        <v/>
      </c>
      <c r="AF132" s="383">
        <f>(IF(DASHBOARD!$J$2=AF7,DASHBOARD!$T$585,IF(DASHBOARD!$J$2=0,0,AF132)))</f>
        <v/>
      </c>
      <c r="AG132" s="383">
        <f>(IF(DASHBOARD!$J$2=AG7,DASHBOARD!$T$585,IF(DASHBOARD!$J$2=0,0,AG132)))</f>
        <v/>
      </c>
      <c r="AH132" s="383">
        <f>(IF(DASHBOARD!$J$2=AH7,DASHBOARD!$T$585,IF(DASHBOARD!$J$2=0,0,AH132)))</f>
        <v/>
      </c>
      <c r="AI132" s="383">
        <f>(IF(DASHBOARD!$J$2=AI7,DASHBOARD!$T$585,IF(DASHBOARD!$J$2=0,0,AI132)))</f>
        <v/>
      </c>
      <c r="AJ132" s="383">
        <f>(IF(DASHBOARD!$J$2=AJ7,DASHBOARD!$T$585,IF(DASHBOARD!$J$2=0,0,AJ132)))</f>
        <v/>
      </c>
      <c r="AK132" s="383">
        <f>(IF(DASHBOARD!$J$2=AK7,DASHBOARD!$T$585,IF(DASHBOARD!$J$2=0,0,AK132)))</f>
        <v/>
      </c>
      <c r="AL132" s="383">
        <f>(IF(DASHBOARD!$J$2=AL7,DASHBOARD!$T$585,IF(DASHBOARD!$J$2=0,0,AL132)))</f>
        <v/>
      </c>
      <c r="AM132" s="383">
        <f>(IF(DASHBOARD!$J$2=AM7,DASHBOARD!$T$585,IF(DASHBOARD!$J$2=0,0,AM132)))</f>
        <v/>
      </c>
      <c r="AN132" s="383">
        <f>(IF(DASHBOARD!$J$2=AN7,DASHBOARD!$T$585,IF(DASHBOARD!$J$2=0,0,AN132)))</f>
        <v/>
      </c>
      <c r="AO132" s="383">
        <f>(IF(DASHBOARD!$J$2=AO7,DASHBOARD!$T$585,IF(DASHBOARD!$J$2=0,0,AO132)))</f>
        <v/>
      </c>
      <c r="AP132" s="383">
        <f>(IF(DASHBOARD!$J$2=AP7,DASHBOARD!$T$585,IF(DASHBOARD!$J$2=0,0,AP132)))</f>
        <v/>
      </c>
      <c r="AQ132" s="383">
        <f>(IF(DASHBOARD!$J$2=AQ7,DASHBOARD!$T$585,IF(DASHBOARD!$J$2=0,0,AQ132)))</f>
        <v/>
      </c>
      <c r="AR132" s="383">
        <f>(IF(DASHBOARD!$J$2=AR7,DASHBOARD!$T$585,IF(DASHBOARD!$J$2=0,0,AR132)))</f>
        <v/>
      </c>
      <c r="AS132" s="383">
        <f>(IF(DASHBOARD!$J$2=AS7,DASHBOARD!$T$585,IF(DASHBOARD!$J$2=0,0,AS132)))</f>
        <v/>
      </c>
      <c r="AT132" s="383">
        <f>(IF(DASHBOARD!$J$2=AT7,DASHBOARD!$T$585,IF(DASHBOARD!$J$2=0,0,AT132)))</f>
        <v/>
      </c>
      <c r="AU132" s="383">
        <f>(IF(DASHBOARD!$J$2=AU7,DASHBOARD!$T$585,IF(DASHBOARD!$J$2=0,0,AU132)))</f>
        <v/>
      </c>
      <c r="AV132" s="383">
        <f>(IF(DASHBOARD!$J$2=AV7,DASHBOARD!$T$585,IF(DASHBOARD!$J$2=0,0,AV132)))</f>
        <v/>
      </c>
      <c r="AW132" s="383">
        <f>(IF(DASHBOARD!$J$2=AW7,DASHBOARD!$T$585,IF(DASHBOARD!$J$2=0,0,AW132)))</f>
        <v/>
      </c>
      <c r="AX132" s="383">
        <f>(IF(DASHBOARD!$J$2=AX7,DASHBOARD!$T$585,IF(DASHBOARD!$J$2=0,0,AX132)))</f>
        <v/>
      </c>
      <c r="AY132" s="383">
        <f>(IF(DASHBOARD!$J$2=AY7,DASHBOARD!$T$585,IF(DASHBOARD!$J$2=0,0,AY132)))</f>
        <v/>
      </c>
      <c r="AZ132" s="383">
        <f>(IF(DASHBOARD!$J$2=AZ7,DASHBOARD!$T$585,IF(DASHBOARD!$J$2=0,0,AZ132)))</f>
        <v/>
      </c>
      <c r="BA132" s="383">
        <f>(IF(DASHBOARD!$J$2=BA7,DASHBOARD!$T$585,IF(DASHBOARD!$J$2=0,0,BA132)))</f>
        <v/>
      </c>
      <c r="BB132" s="384">
        <f>IF(SUM(F132:BA132)&lt;&gt;0,AVERAGEIF(F132:BA132,"&gt;0",F132:BA132),0)</f>
        <v/>
      </c>
      <c r="BC132" s="147" t="n"/>
      <c r="BD132" s="385">
        <f>MAXA(F132:BA132)</f>
        <v/>
      </c>
      <c r="BE132" s="1461">
        <f>IF(BD132&lt;&gt;0,VLOOKUP(BD132,$F$10:$BA$10,MATCH(BD132,F132:BA132,0)),"")</f>
        <v/>
      </c>
      <c r="BF132" s="385">
        <f t="array" ref="BF132">MIN(IF(F132:BA132&gt;0,F132:BA132))</f>
        <v/>
      </c>
      <c r="BG132" s="1461">
        <f>IF(BF132&lt;&gt;0,VLOOKUP(BF132,$F$10:$BA$10,MATCH($BF132,$F132:$BA132,0)),"")</f>
        <v/>
      </c>
      <c r="BI132" s="1368">
        <f>HLOOKUP($BI$9,$S$10:$AI$444,1+$BL132,TRUE)</f>
        <v/>
      </c>
      <c r="BJ132" s="1369">
        <f>HLOOKUP($BJ$9,$AJ$10:$AW$444,1+$BL132,TRUE)</f>
        <v/>
      </c>
      <c r="BK132" s="151" t="n"/>
      <c r="BL132" s="387">
        <f>BL131+1</f>
        <v/>
      </c>
      <c r="BM132" s="399" t="n"/>
    </row>
    <row r="133" ht="19.15" customHeight="1" s="18" thickBot="1" thickTop="1">
      <c r="B133" s="1370" t="n"/>
      <c r="C133" s="1353" t="n"/>
      <c r="D133" s="1463" t="n"/>
      <c r="E133" s="402" t="inlineStr">
        <is>
          <t>Pare 150</t>
        </is>
      </c>
      <c r="F133" s="383">
        <f>(IF(DASHBOARD!$J$2=F7,DASHBOARD!$T$586,IF(DASHBOARD!$J$2=0,0,F133)))</f>
        <v/>
      </c>
      <c r="G133" s="383">
        <f>(IF(DASHBOARD!$J$2=G7,DASHBOARD!$T$586,IF(DASHBOARD!$J$2=0,0,G133)))</f>
        <v/>
      </c>
      <c r="H133" s="383">
        <f>(IF(DASHBOARD!$J$2=H7,DASHBOARD!$T$586,IF(DASHBOARD!$J$2=0,0,H133)))</f>
        <v/>
      </c>
      <c r="I133" s="383">
        <f>(IF(DASHBOARD!$J$2=I7,DASHBOARD!$T$586,IF(DASHBOARD!$J$2=0,0,I133)))</f>
        <v/>
      </c>
      <c r="J133" s="383">
        <f>(IF(DASHBOARD!$J$2=J7,DASHBOARD!$T$586,IF(DASHBOARD!$J$2=0,0,J133)))</f>
        <v/>
      </c>
      <c r="K133" s="383">
        <f>(IF(DASHBOARD!$J$2=K7,DASHBOARD!$T$586,IF(DASHBOARD!$J$2=0,0,K133)))</f>
        <v/>
      </c>
      <c r="L133" s="383">
        <f>(IF(DASHBOARD!$J$2=L7,DASHBOARD!$T$586,IF(DASHBOARD!$J$2=0,0,L133)))</f>
        <v/>
      </c>
      <c r="M133" s="383">
        <f>(IF(DASHBOARD!$J$2=M7,DASHBOARD!$T$586,IF(DASHBOARD!$J$2=0,0,M133)))</f>
        <v/>
      </c>
      <c r="N133" s="383">
        <f>(IF(DASHBOARD!$J$2=N7,DASHBOARD!$T$586,IF(DASHBOARD!$J$2=0,0,N133)))</f>
        <v/>
      </c>
      <c r="O133" s="383">
        <f>(IF(DASHBOARD!$J$2=O7,DASHBOARD!$T$586,IF(DASHBOARD!$J$2=0,0,O133)))</f>
        <v/>
      </c>
      <c r="P133" s="383">
        <f>(IF(DASHBOARD!$J$2=P7,DASHBOARD!$T$586,IF(DASHBOARD!$J$2=0,0,P133)))</f>
        <v/>
      </c>
      <c r="Q133" s="383">
        <f>(IF(DASHBOARD!$J$2=Q7,DASHBOARD!$T$586,IF(DASHBOARD!$J$2=0,0,Q133)))</f>
        <v/>
      </c>
      <c r="R133" s="383">
        <f>(IF(DASHBOARD!$J$2=R7,DASHBOARD!$T$586,IF(DASHBOARD!$J$2=0,0,R133)))</f>
        <v/>
      </c>
      <c r="S133" s="383">
        <f>(IF(DASHBOARD!$J$2=S7,DASHBOARD!$T$586,IF(DASHBOARD!$J$2=0,0,S133)))</f>
        <v/>
      </c>
      <c r="T133" s="383">
        <f>(IF(DASHBOARD!$J$2=T7,DASHBOARD!$T$586,IF(DASHBOARD!$J$2=0,0,T133)))</f>
        <v/>
      </c>
      <c r="U133" s="383">
        <f>(IF(DASHBOARD!$J$2=U7,DASHBOARD!$T$586,IF(DASHBOARD!$J$2=0,0,U133)))</f>
        <v/>
      </c>
      <c r="V133" s="383">
        <f>(IF(DASHBOARD!$J$2=V7,DASHBOARD!$T$586,IF(DASHBOARD!$J$2=0,0,V133)))</f>
        <v/>
      </c>
      <c r="W133" s="383">
        <f>(IF(DASHBOARD!$J$2=W7,DASHBOARD!$T$586,IF(DASHBOARD!$J$2=0,0,W133)))</f>
        <v/>
      </c>
      <c r="X133" s="383">
        <f>(IF(DASHBOARD!$J$2=X7,DASHBOARD!$T$586,IF(DASHBOARD!$J$2=0,0,X133)))</f>
        <v/>
      </c>
      <c r="Y133" s="383">
        <f>(IF(DASHBOARD!$J$2=Y7,DASHBOARD!$T$586,IF(DASHBOARD!$J$2=0,0,Y133)))</f>
        <v/>
      </c>
      <c r="Z133" s="383">
        <f>(IF(DASHBOARD!$J$2=Z7,DASHBOARD!$T$586,IF(DASHBOARD!$J$2=0,0,Z133)))</f>
        <v/>
      </c>
      <c r="AA133" s="383">
        <f>(IF(DASHBOARD!$J$2=AA7,DASHBOARD!$T$586,IF(DASHBOARD!$J$2=0,0,AA133)))</f>
        <v/>
      </c>
      <c r="AB133" s="383">
        <f>(IF(DASHBOARD!$J$2=AB7,DASHBOARD!$T$586,IF(DASHBOARD!$J$2=0,0,AB133)))</f>
        <v/>
      </c>
      <c r="AC133" s="383">
        <f>(IF(DASHBOARD!$J$2=AC7,DASHBOARD!$T$586,IF(DASHBOARD!$J$2=0,0,AC133)))</f>
        <v/>
      </c>
      <c r="AD133" s="383">
        <f>(IF(DASHBOARD!$J$2=AD7,DASHBOARD!$T$586,IF(DASHBOARD!$J$2=0,0,AD133)))</f>
        <v/>
      </c>
      <c r="AE133" s="383">
        <f>(IF(DASHBOARD!$J$2=AE7,DASHBOARD!$T$586,IF(DASHBOARD!$J$2=0,0,AE133)))</f>
        <v/>
      </c>
      <c r="AF133" s="383">
        <f>(IF(DASHBOARD!$J$2=AF7,DASHBOARD!$T$586,IF(DASHBOARD!$J$2=0,0,AF133)))</f>
        <v/>
      </c>
      <c r="AG133" s="383">
        <f>(IF(DASHBOARD!$J$2=AG7,DASHBOARD!$T$586,IF(DASHBOARD!$J$2=0,0,AG133)))</f>
        <v/>
      </c>
      <c r="AH133" s="383">
        <f>(IF(DASHBOARD!$J$2=AH7,DASHBOARD!$T$586,IF(DASHBOARD!$J$2=0,0,AH133)))</f>
        <v/>
      </c>
      <c r="AI133" s="383">
        <f>(IF(DASHBOARD!$J$2=AI7,DASHBOARD!$T$586,IF(DASHBOARD!$J$2=0,0,AI133)))</f>
        <v/>
      </c>
      <c r="AJ133" s="383">
        <f>(IF(DASHBOARD!$J$2=AJ7,DASHBOARD!$T$586,IF(DASHBOARD!$J$2=0,0,AJ133)))</f>
        <v/>
      </c>
      <c r="AK133" s="383">
        <f>(IF(DASHBOARD!$J$2=AK7,DASHBOARD!$T$586,IF(DASHBOARD!$J$2=0,0,AK133)))</f>
        <v/>
      </c>
      <c r="AL133" s="383">
        <f>(IF(DASHBOARD!$J$2=AL7,DASHBOARD!$T$586,IF(DASHBOARD!$J$2=0,0,AL133)))</f>
        <v/>
      </c>
      <c r="AM133" s="383">
        <f>(IF(DASHBOARD!$J$2=AM7,DASHBOARD!$T$586,IF(DASHBOARD!$J$2=0,0,AM133)))</f>
        <v/>
      </c>
      <c r="AN133" s="383">
        <f>(IF(DASHBOARD!$J$2=AN7,DASHBOARD!$T$586,IF(DASHBOARD!$J$2=0,0,AN133)))</f>
        <v/>
      </c>
      <c r="AO133" s="383">
        <f>(IF(DASHBOARD!$J$2=AO7,DASHBOARD!$T$586,IF(DASHBOARD!$J$2=0,0,AO133)))</f>
        <v/>
      </c>
      <c r="AP133" s="383">
        <f>(IF(DASHBOARD!$J$2=AP7,DASHBOARD!$T$586,IF(DASHBOARD!$J$2=0,0,AP133)))</f>
        <v/>
      </c>
      <c r="AQ133" s="383">
        <f>(IF(DASHBOARD!$J$2=AQ7,DASHBOARD!$T$586,IF(DASHBOARD!$J$2=0,0,AQ133)))</f>
        <v/>
      </c>
      <c r="AR133" s="383">
        <f>(IF(DASHBOARD!$J$2=AR7,DASHBOARD!$T$586,IF(DASHBOARD!$J$2=0,0,AR133)))</f>
        <v/>
      </c>
      <c r="AS133" s="383">
        <f>(IF(DASHBOARD!$J$2=AS7,DASHBOARD!$T$586,IF(DASHBOARD!$J$2=0,0,AS133)))</f>
        <v/>
      </c>
      <c r="AT133" s="383">
        <f>(IF(DASHBOARD!$J$2=AT7,DASHBOARD!$T$586,IF(DASHBOARD!$J$2=0,0,AT133)))</f>
        <v/>
      </c>
      <c r="AU133" s="383">
        <f>(IF(DASHBOARD!$J$2=AU7,DASHBOARD!$T$586,IF(DASHBOARD!$J$2=0,0,AU133)))</f>
        <v/>
      </c>
      <c r="AV133" s="383">
        <f>(IF(DASHBOARD!$J$2=AV7,DASHBOARD!$T$586,IF(DASHBOARD!$J$2=0,0,AV133)))</f>
        <v/>
      </c>
      <c r="AW133" s="383">
        <f>(IF(DASHBOARD!$J$2=AW7,DASHBOARD!$T$586,IF(DASHBOARD!$J$2=0,0,AW133)))</f>
        <v/>
      </c>
      <c r="AX133" s="383">
        <f>(IF(DASHBOARD!$J$2=AX7,DASHBOARD!$T$586,IF(DASHBOARD!$J$2=0,0,AX133)))</f>
        <v/>
      </c>
      <c r="AY133" s="383">
        <f>(IF(DASHBOARD!$J$2=AY7,DASHBOARD!$T$586,IF(DASHBOARD!$J$2=0,0,AY133)))</f>
        <v/>
      </c>
      <c r="AZ133" s="383">
        <f>(IF(DASHBOARD!$J$2=AZ7,DASHBOARD!$T$586,IF(DASHBOARD!$J$2=0,0,AZ133)))</f>
        <v/>
      </c>
      <c r="BA133" s="383">
        <f>(IF(DASHBOARD!$J$2=BA7,DASHBOARD!$T$586,IF(DASHBOARD!$J$2=0,0,BA133)))</f>
        <v/>
      </c>
      <c r="BB133" s="384">
        <f>IF(SUM(F133:BA133)&lt;&gt;0,AVERAGEIF(F133:BA133,"&gt;0",F133:BA133),0)</f>
        <v/>
      </c>
      <c r="BC133" s="147" t="n"/>
      <c r="BD133" s="385">
        <f>MAXA(F133:BA133)</f>
        <v/>
      </c>
      <c r="BE133" s="1461">
        <f>IF(BD133&lt;&gt;0,VLOOKUP(BD133,$F$10:$BA$10,MATCH(BD133,F133:BA133,0)),"")</f>
        <v/>
      </c>
      <c r="BF133" s="385">
        <f t="array" ref="BF133">MIN(IF(F133:BA133&gt;0,F133:BA133))</f>
        <v/>
      </c>
      <c r="BG133" s="1461">
        <f>IF(BF133&lt;&gt;0,VLOOKUP(BF133,$F$10:$BA$10,MATCH($BF133,$F133:$BA133,0)),"")</f>
        <v/>
      </c>
      <c r="BI133" s="1368">
        <f>HLOOKUP($BI$9,$S$10:$AI$444,1+$BL133,TRUE)</f>
        <v/>
      </c>
      <c r="BJ133" s="1369">
        <f>HLOOKUP($BJ$9,$AJ$10:$AW$444,1+$BL133,TRUE)</f>
        <v/>
      </c>
      <c r="BK133" s="151" t="n"/>
      <c r="BL133" s="387">
        <f>BL132+1</f>
        <v/>
      </c>
      <c r="BM133" s="399" t="n"/>
    </row>
    <row r="134" ht="19.15" customHeight="1" s="18" thickBot="1" thickTop="1">
      <c r="B134" s="1370" t="n"/>
      <c r="C134" s="1353" t="n"/>
      <c r="D134" s="328" t="n"/>
      <c r="E134" s="402" t="n"/>
      <c r="F134" s="383" t="n"/>
      <c r="G134" s="383" t="n"/>
      <c r="H134" s="383" t="n"/>
      <c r="I134" s="383" t="n"/>
      <c r="J134" s="383" t="n"/>
      <c r="K134" s="383" t="n"/>
      <c r="L134" s="383" t="n"/>
      <c r="M134" s="383" t="n"/>
      <c r="N134" s="383" t="n"/>
      <c r="O134" s="383" t="n"/>
      <c r="P134" s="383" t="n"/>
      <c r="Q134" s="383" t="n"/>
      <c r="R134" s="383" t="n"/>
      <c r="S134" s="383" t="n"/>
      <c r="T134" s="383" t="n"/>
      <c r="U134" s="383" t="n"/>
      <c r="V134" s="383" t="n"/>
      <c r="W134" s="383" t="n"/>
      <c r="X134" s="383" t="n"/>
      <c r="Y134" s="383" t="n"/>
      <c r="Z134" s="383" t="n"/>
      <c r="AA134" s="383" t="n"/>
      <c r="AB134" s="383" t="n"/>
      <c r="AC134" s="383" t="n"/>
      <c r="AD134" s="383" t="n"/>
      <c r="AE134" s="383" t="n"/>
      <c r="AF134" s="383" t="n"/>
      <c r="AG134" s="383" t="n"/>
      <c r="AH134" s="383" t="n"/>
      <c r="AI134" s="383" t="n"/>
      <c r="AJ134" s="383" t="n"/>
      <c r="AK134" s="383" t="n"/>
      <c r="AL134" s="383" t="n"/>
      <c r="AM134" s="383" t="n"/>
      <c r="AN134" s="383" t="n"/>
      <c r="AO134" s="383" t="n"/>
      <c r="AP134" s="383" t="n"/>
      <c r="AQ134" s="383" t="n"/>
      <c r="AR134" s="383" t="n"/>
      <c r="AS134" s="383" t="n"/>
      <c r="AT134" s="383" t="n"/>
      <c r="AU134" s="383" t="n"/>
      <c r="AV134" s="383" t="n"/>
      <c r="AW134" s="383" t="n"/>
      <c r="AX134" s="383" t="n"/>
      <c r="AY134" s="383" t="n"/>
      <c r="AZ134" s="383" t="n"/>
      <c r="BA134" s="383" t="n"/>
      <c r="BB134" s="384">
        <f>IF(SUM(F134:BA134)&lt;&gt;0,AVERAGEIF(F134:BA134,"&gt;0",F134:BA134),0)</f>
        <v/>
      </c>
      <c r="BC134" s="147" t="n"/>
      <c r="BD134" s="385">
        <f>MAXA(F134:BA134)</f>
        <v/>
      </c>
      <c r="BE134" s="1461">
        <f>IF(BD134&lt;&gt;0,VLOOKUP(BD134,$F$10:$BA$10,MATCH(BD134,F134:BA134,0)),"")</f>
        <v/>
      </c>
      <c r="BF134" s="385">
        <f t="array" ref="BF134">MIN(IF(F134:BA134&gt;0,F134:BA134))</f>
        <v/>
      </c>
      <c r="BG134" s="1461">
        <f>IF(BF134&lt;&gt;0,VLOOKUP(BF134,$F$10:$BA$10,MATCH($BF134,$F134:$BA134,0)),"")</f>
        <v/>
      </c>
      <c r="BI134" s="1368">
        <f>HLOOKUP($BI$9,$S$10:$AI$444,1+$BL134,TRUE)</f>
        <v/>
      </c>
      <c r="BJ134" s="1369">
        <f>HLOOKUP($BJ$9,$AJ$10:$AW$444,1+$BL134,TRUE)</f>
        <v/>
      </c>
      <c r="BK134" s="151" t="n"/>
      <c r="BL134" s="387">
        <f>BL133+1</f>
        <v/>
      </c>
      <c r="BM134" s="399" t="n"/>
    </row>
    <row r="135" ht="20.25" customHeight="1" s="18" thickBot="1" thickTop="1">
      <c r="B135" s="1370" t="n"/>
      <c r="C135" s="1353" t="n"/>
      <c r="D135" s="1469" t="inlineStr">
        <is>
          <t>BAKARU 150</t>
        </is>
      </c>
      <c r="E135" s="388" t="inlineStr">
        <is>
          <t>Polmas 150</t>
        </is>
      </c>
      <c r="F135" s="383">
        <f>(IF(DASHBOARD!$J$2=F7,DASHBOARD!$T$594,IF(DASHBOARD!$J$2=0,0,F135)))</f>
        <v/>
      </c>
      <c r="G135" s="383">
        <f>(IF(DASHBOARD!$J$2=G7,DASHBOARD!$T$594,IF(DASHBOARD!$J$2=0,0,G135)))</f>
        <v/>
      </c>
      <c r="H135" s="383">
        <f>(IF(DASHBOARD!$J$2=H7,DASHBOARD!$T$594,IF(DASHBOARD!$J$2=0,0,H135)))</f>
        <v/>
      </c>
      <c r="I135" s="383">
        <f>(IF(DASHBOARD!$J$2=I7,DASHBOARD!$T$594,IF(DASHBOARD!$J$2=0,0,I135)))</f>
        <v/>
      </c>
      <c r="J135" s="383">
        <f>(IF(DASHBOARD!$J$2=J7,DASHBOARD!$T$594,IF(DASHBOARD!$J$2=0,0,J135)))</f>
        <v/>
      </c>
      <c r="K135" s="383">
        <f>(IF(DASHBOARD!$J$2=K7,DASHBOARD!$T$594,IF(DASHBOARD!$J$2=0,0,K135)))</f>
        <v/>
      </c>
      <c r="L135" s="383">
        <f>(IF(DASHBOARD!$J$2=L7,DASHBOARD!$T$594,IF(DASHBOARD!$J$2=0,0,L135)))</f>
        <v/>
      </c>
      <c r="M135" s="383">
        <f>(IF(DASHBOARD!$J$2=M7,DASHBOARD!$T$594,IF(DASHBOARD!$J$2=0,0,M135)))</f>
        <v/>
      </c>
      <c r="N135" s="383">
        <f>(IF(DASHBOARD!$J$2=N7,DASHBOARD!$T$594,IF(DASHBOARD!$J$2=0,0,N135)))</f>
        <v/>
      </c>
      <c r="O135" s="383">
        <f>(IF(DASHBOARD!$J$2=O7,DASHBOARD!$T$594,IF(DASHBOARD!$J$2=0,0,O135)))</f>
        <v/>
      </c>
      <c r="P135" s="383">
        <f>(IF(DASHBOARD!$J$2=P7,DASHBOARD!$T$594,IF(DASHBOARD!$J$2=0,0,P135)))</f>
        <v/>
      </c>
      <c r="Q135" s="383">
        <f>(IF(DASHBOARD!$J$2=Q7,DASHBOARD!$T$594,IF(DASHBOARD!$J$2=0,0,Q135)))</f>
        <v/>
      </c>
      <c r="R135" s="383">
        <f>(IF(DASHBOARD!$J$2=R7,DASHBOARD!$T$594,IF(DASHBOARD!$J$2=0,0,R135)))</f>
        <v/>
      </c>
      <c r="S135" s="383">
        <f>(IF(DASHBOARD!$J$2=S7,DASHBOARD!$T$594,IF(DASHBOARD!$J$2=0,0,S135)))</f>
        <v/>
      </c>
      <c r="T135" s="383">
        <f>(IF(DASHBOARD!$J$2=T7,DASHBOARD!$T$594,IF(DASHBOARD!$J$2=0,0,T135)))</f>
        <v/>
      </c>
      <c r="U135" s="383">
        <f>(IF(DASHBOARD!$J$2=U7,DASHBOARD!$T$594,IF(DASHBOARD!$J$2=0,0,U135)))</f>
        <v/>
      </c>
      <c r="V135" s="383">
        <f>(IF(DASHBOARD!$J$2=V7,DASHBOARD!$T$594,IF(DASHBOARD!$J$2=0,0,V135)))</f>
        <v/>
      </c>
      <c r="W135" s="383">
        <f>(IF(DASHBOARD!$J$2=W7,DASHBOARD!$T$594,IF(DASHBOARD!$J$2=0,0,W135)))</f>
        <v/>
      </c>
      <c r="X135" s="383">
        <f>(IF(DASHBOARD!$J$2=X7,DASHBOARD!$T$594,IF(DASHBOARD!$J$2=0,0,X135)))</f>
        <v/>
      </c>
      <c r="Y135" s="383">
        <f>(IF(DASHBOARD!$J$2=Y7,DASHBOARD!$T$594,IF(DASHBOARD!$J$2=0,0,Y135)))</f>
        <v/>
      </c>
      <c r="Z135" s="383">
        <f>(IF(DASHBOARD!$J$2=Z7,DASHBOARD!$T$594,IF(DASHBOARD!$J$2=0,0,Z135)))</f>
        <v/>
      </c>
      <c r="AA135" s="383">
        <f>(IF(DASHBOARD!$J$2=AA7,DASHBOARD!$T$594,IF(DASHBOARD!$J$2=0,0,AA135)))</f>
        <v/>
      </c>
      <c r="AB135" s="383">
        <f>(IF(DASHBOARD!$J$2=AB7,DASHBOARD!$T$594,IF(DASHBOARD!$J$2=0,0,AB135)))</f>
        <v/>
      </c>
      <c r="AC135" s="383">
        <f>(IF(DASHBOARD!$J$2=AC7,DASHBOARD!$T$594,IF(DASHBOARD!$J$2=0,0,AC135)))</f>
        <v/>
      </c>
      <c r="AD135" s="383">
        <f>(IF(DASHBOARD!$J$2=AD7,DASHBOARD!$T$594,IF(DASHBOARD!$J$2=0,0,AD135)))</f>
        <v/>
      </c>
      <c r="AE135" s="383">
        <f>(IF(DASHBOARD!$J$2=AE7,DASHBOARD!$T$594,IF(DASHBOARD!$J$2=0,0,AE135)))</f>
        <v/>
      </c>
      <c r="AF135" s="383">
        <f>(IF(DASHBOARD!$J$2=AF7,DASHBOARD!$T$594,IF(DASHBOARD!$J$2=0,0,AF135)))</f>
        <v/>
      </c>
      <c r="AG135" s="383">
        <f>(IF(DASHBOARD!$J$2=AG7,DASHBOARD!$T$594,IF(DASHBOARD!$J$2=0,0,AG135)))</f>
        <v/>
      </c>
      <c r="AH135" s="383">
        <f>(IF(DASHBOARD!$J$2=AH7,DASHBOARD!$T$594,IF(DASHBOARD!$J$2=0,0,AH135)))</f>
        <v/>
      </c>
      <c r="AI135" s="383">
        <f>(IF(DASHBOARD!$J$2=AI7,DASHBOARD!$T$594,IF(DASHBOARD!$J$2=0,0,AI135)))</f>
        <v/>
      </c>
      <c r="AJ135" s="383">
        <f>(IF(DASHBOARD!$J$2=AJ7,DASHBOARD!$T$594,IF(DASHBOARD!$J$2=0,0,AJ135)))</f>
        <v/>
      </c>
      <c r="AK135" s="383">
        <f>(IF(DASHBOARD!$J$2=AK7,DASHBOARD!$T$594,IF(DASHBOARD!$J$2=0,0,AK135)))</f>
        <v/>
      </c>
      <c r="AL135" s="383">
        <f>(IF(DASHBOARD!$J$2=AL7,DASHBOARD!$T$594,IF(DASHBOARD!$J$2=0,0,AL135)))</f>
        <v/>
      </c>
      <c r="AM135" s="383">
        <f>(IF(DASHBOARD!$J$2=AM7,DASHBOARD!$T$594,IF(DASHBOARD!$J$2=0,0,AM135)))</f>
        <v/>
      </c>
      <c r="AN135" s="383">
        <f>(IF(DASHBOARD!$J$2=AN7,DASHBOARD!$T$594,IF(DASHBOARD!$J$2=0,0,AN135)))</f>
        <v/>
      </c>
      <c r="AO135" s="383">
        <f>(IF(DASHBOARD!$J$2=AO7,DASHBOARD!$T$594,IF(DASHBOARD!$J$2=0,0,AO135)))</f>
        <v/>
      </c>
      <c r="AP135" s="383">
        <f>(IF(DASHBOARD!$J$2=AP7,DASHBOARD!$T$594,IF(DASHBOARD!$J$2=0,0,AP135)))</f>
        <v/>
      </c>
      <c r="AQ135" s="383">
        <f>(IF(DASHBOARD!$J$2=AQ7,DASHBOARD!$T$594,IF(DASHBOARD!$J$2=0,0,AQ135)))</f>
        <v/>
      </c>
      <c r="AR135" s="383">
        <f>(IF(DASHBOARD!$J$2=AR7,DASHBOARD!$T$594,IF(DASHBOARD!$J$2=0,0,AR135)))</f>
        <v/>
      </c>
      <c r="AS135" s="383">
        <f>(IF(DASHBOARD!$J$2=AS7,DASHBOARD!$T$594,IF(DASHBOARD!$J$2=0,0,AS135)))</f>
        <v/>
      </c>
      <c r="AT135" s="383">
        <f>(IF(DASHBOARD!$J$2=AT7,DASHBOARD!$T$594,IF(DASHBOARD!$J$2=0,0,AT135)))</f>
        <v/>
      </c>
      <c r="AU135" s="383">
        <f>(IF(DASHBOARD!$J$2=AU7,DASHBOARD!$T$594,IF(DASHBOARD!$J$2=0,0,AU135)))</f>
        <v/>
      </c>
      <c r="AV135" s="383">
        <f>(IF(DASHBOARD!$J$2=AV7,DASHBOARD!$T$594,IF(DASHBOARD!$J$2=0,0,AV135)))</f>
        <v/>
      </c>
      <c r="AW135" s="383">
        <f>(IF(DASHBOARD!$J$2=AW7,DASHBOARD!$T$594,IF(DASHBOARD!$J$2=0,0,AW135)))</f>
        <v/>
      </c>
      <c r="AX135" s="383">
        <f>(IF(DASHBOARD!$J$2=AX7,DASHBOARD!$T$594,IF(DASHBOARD!$J$2=0,0,AX135)))</f>
        <v/>
      </c>
      <c r="AY135" s="383">
        <f>(IF(DASHBOARD!$J$2=AY7,DASHBOARD!$T$594,IF(DASHBOARD!$J$2=0,0,AY135)))</f>
        <v/>
      </c>
      <c r="AZ135" s="383">
        <f>(IF(DASHBOARD!$J$2=AZ7,DASHBOARD!$T$594,IF(DASHBOARD!$J$2=0,0,AZ135)))</f>
        <v/>
      </c>
      <c r="BA135" s="383">
        <f>(IF(DASHBOARD!$J$2=BA7,DASHBOARD!$T$594,IF(DASHBOARD!$J$2=0,0,BA135)))</f>
        <v/>
      </c>
      <c r="BB135" s="384">
        <f>IF(SUM(F135:BA135)&lt;&gt;0,AVERAGEIF(F135:BA135,"&gt;0",F135:BA135),0)</f>
        <v/>
      </c>
      <c r="BC135" s="147" t="n"/>
      <c r="BD135" s="385">
        <f>MAXA(F135:BA135)</f>
        <v/>
      </c>
      <c r="BE135" s="1461">
        <f>IF(BD135&lt;&gt;0,VLOOKUP(BD135,$F$10:$BA$10,MATCH(BD135,F135:BA135,0)),"")</f>
        <v/>
      </c>
      <c r="BF135" s="385">
        <f t="array" ref="BF135">MIN(IF(F135:BA135&gt;0,F135:BA135))</f>
        <v/>
      </c>
      <c r="BG135" s="1461">
        <f>IF(BF135&lt;&gt;0,VLOOKUP(BF135,$F$10:$BA$10,MATCH($BF135,$F135:$BA135,0)),"")</f>
        <v/>
      </c>
      <c r="BI135" s="1368">
        <f>HLOOKUP($BI$9,$S$10:$AI$444,1+$BL135,TRUE)</f>
        <v/>
      </c>
      <c r="BJ135" s="1369">
        <f>HLOOKUP($BJ$9,$AJ$10:$AW$444,1+$BL135,TRUE)</f>
        <v/>
      </c>
      <c r="BK135" s="151" t="n"/>
      <c r="BL135" s="387">
        <f>BL134+1</f>
        <v/>
      </c>
      <c r="BM135" s="399" t="n"/>
    </row>
    <row r="136" ht="20.25" customHeight="1" s="18" thickBot="1" thickTop="1">
      <c r="B136" s="1370" t="n"/>
      <c r="C136" s="1353" t="n"/>
      <c r="D136" s="1463" t="n"/>
      <c r="E136" s="402" t="inlineStr">
        <is>
          <t>Pinrang 150</t>
        </is>
      </c>
      <c r="F136" s="383">
        <f>(IF(DASHBOARD!$J$2=F7,DASHBOARD!$T$593,IF(DASHBOARD!$J$2=0,0,F136)))</f>
        <v/>
      </c>
      <c r="G136" s="383">
        <f>(IF(DASHBOARD!$J$2=G7,DASHBOARD!$T$593,IF(DASHBOARD!$J$2=0,0,G136)))</f>
        <v/>
      </c>
      <c r="H136" s="383">
        <f>(IF(DASHBOARD!$J$2=H7,DASHBOARD!$T$593,IF(DASHBOARD!$J$2=0,0,H136)))</f>
        <v/>
      </c>
      <c r="I136" s="383">
        <f>(IF(DASHBOARD!$J$2=I7,DASHBOARD!$T$593,IF(DASHBOARD!$J$2=0,0,I136)))</f>
        <v/>
      </c>
      <c r="J136" s="383">
        <f>(IF(DASHBOARD!$J$2=J7,DASHBOARD!$T$593,IF(DASHBOARD!$J$2=0,0,J136)))</f>
        <v/>
      </c>
      <c r="K136" s="383">
        <f>(IF(DASHBOARD!$J$2=K7,DASHBOARD!$T$593,IF(DASHBOARD!$J$2=0,0,K136)))</f>
        <v/>
      </c>
      <c r="L136" s="383">
        <f>(IF(DASHBOARD!$J$2=L7,DASHBOARD!$T$593,IF(DASHBOARD!$J$2=0,0,L136)))</f>
        <v/>
      </c>
      <c r="M136" s="383">
        <f>(IF(DASHBOARD!$J$2=M7,DASHBOARD!$T$593,IF(DASHBOARD!$J$2=0,0,M136)))</f>
        <v/>
      </c>
      <c r="N136" s="383">
        <f>(IF(DASHBOARD!$J$2=N7,DASHBOARD!$T$593,IF(DASHBOARD!$J$2=0,0,N136)))</f>
        <v/>
      </c>
      <c r="O136" s="383">
        <f>(IF(DASHBOARD!$J$2=O7,DASHBOARD!$T$593,IF(DASHBOARD!$J$2=0,0,O136)))</f>
        <v/>
      </c>
      <c r="P136" s="383">
        <f>(IF(DASHBOARD!$J$2=P7,DASHBOARD!$T$593,IF(DASHBOARD!$J$2=0,0,P136)))</f>
        <v/>
      </c>
      <c r="Q136" s="383">
        <f>(IF(DASHBOARD!$J$2=Q7,DASHBOARD!$T$593,IF(DASHBOARD!$J$2=0,0,Q136)))</f>
        <v/>
      </c>
      <c r="R136" s="383">
        <f>(IF(DASHBOARD!$J$2=R7,DASHBOARD!$T$593,IF(DASHBOARD!$J$2=0,0,R136)))</f>
        <v/>
      </c>
      <c r="S136" s="383">
        <f>(IF(DASHBOARD!$J$2=S7,DASHBOARD!$T$593,IF(DASHBOARD!$J$2=0,0,S136)))</f>
        <v/>
      </c>
      <c r="T136" s="383">
        <f>(IF(DASHBOARD!$J$2=T7,DASHBOARD!$T$593,IF(DASHBOARD!$J$2=0,0,T136)))</f>
        <v/>
      </c>
      <c r="U136" s="383">
        <f>(IF(DASHBOARD!$J$2=U7,DASHBOARD!$T$593,IF(DASHBOARD!$J$2=0,0,U136)))</f>
        <v/>
      </c>
      <c r="V136" s="383">
        <f>(IF(DASHBOARD!$J$2=V7,DASHBOARD!$T$593,IF(DASHBOARD!$J$2=0,0,V136)))</f>
        <v/>
      </c>
      <c r="W136" s="383">
        <f>(IF(DASHBOARD!$J$2=W7,DASHBOARD!$T$593,IF(DASHBOARD!$J$2=0,0,W136)))</f>
        <v/>
      </c>
      <c r="X136" s="383">
        <f>(IF(DASHBOARD!$J$2=X7,DASHBOARD!$T$593,IF(DASHBOARD!$J$2=0,0,X136)))</f>
        <v/>
      </c>
      <c r="Y136" s="383">
        <f>(IF(DASHBOARD!$J$2=Y7,DASHBOARD!$T$593,IF(DASHBOARD!$J$2=0,0,Y136)))</f>
        <v/>
      </c>
      <c r="Z136" s="383">
        <f>(IF(DASHBOARD!$J$2=Z7,DASHBOARD!$T$593,IF(DASHBOARD!$J$2=0,0,Z136)))</f>
        <v/>
      </c>
      <c r="AA136" s="383">
        <f>(IF(DASHBOARD!$J$2=AA7,DASHBOARD!$T$593,IF(DASHBOARD!$J$2=0,0,AA136)))</f>
        <v/>
      </c>
      <c r="AB136" s="383">
        <f>(IF(DASHBOARD!$J$2=AB7,DASHBOARD!$T$593,IF(DASHBOARD!$J$2=0,0,AB136)))</f>
        <v/>
      </c>
      <c r="AC136" s="383">
        <f>(IF(DASHBOARD!$J$2=AC7,DASHBOARD!$T$593,IF(DASHBOARD!$J$2=0,0,AC136)))</f>
        <v/>
      </c>
      <c r="AD136" s="383">
        <f>(IF(DASHBOARD!$J$2=AD7,DASHBOARD!$T$593,IF(DASHBOARD!$J$2=0,0,AD136)))</f>
        <v/>
      </c>
      <c r="AE136" s="383">
        <f>(IF(DASHBOARD!$J$2=AE7,DASHBOARD!$T$593,IF(DASHBOARD!$J$2=0,0,AE136)))</f>
        <v/>
      </c>
      <c r="AF136" s="383">
        <f>(IF(DASHBOARD!$J$2=AF7,DASHBOARD!$T$593,IF(DASHBOARD!$J$2=0,0,AF136)))</f>
        <v/>
      </c>
      <c r="AG136" s="383">
        <f>(IF(DASHBOARD!$J$2=AG7,DASHBOARD!$T$593,IF(DASHBOARD!$J$2=0,0,AG136)))</f>
        <v/>
      </c>
      <c r="AH136" s="383">
        <f>(IF(DASHBOARD!$J$2=AH7,DASHBOARD!$T$593,IF(DASHBOARD!$J$2=0,0,AH136)))</f>
        <v/>
      </c>
      <c r="AI136" s="383">
        <f>(IF(DASHBOARD!$J$2=AI7,DASHBOARD!$T$593,IF(DASHBOARD!$J$2=0,0,AI136)))</f>
        <v/>
      </c>
      <c r="AJ136" s="383">
        <f>(IF(DASHBOARD!$J$2=AJ7,DASHBOARD!$T$593,IF(DASHBOARD!$J$2=0,0,AJ136)))</f>
        <v/>
      </c>
      <c r="AK136" s="383">
        <f>(IF(DASHBOARD!$J$2=AK7,DASHBOARD!$T$593,IF(DASHBOARD!$J$2=0,0,AK136)))</f>
        <v/>
      </c>
      <c r="AL136" s="383">
        <f>(IF(DASHBOARD!$J$2=AL7,DASHBOARD!$T$593,IF(DASHBOARD!$J$2=0,0,AL136)))</f>
        <v/>
      </c>
      <c r="AM136" s="383">
        <f>(IF(DASHBOARD!$J$2=AM7,DASHBOARD!$T$593,IF(DASHBOARD!$J$2=0,0,AM136)))</f>
        <v/>
      </c>
      <c r="AN136" s="383">
        <f>(IF(DASHBOARD!$J$2=AN7,DASHBOARD!$T$593,IF(DASHBOARD!$J$2=0,0,AN136)))</f>
        <v/>
      </c>
      <c r="AO136" s="383">
        <f>(IF(DASHBOARD!$J$2=AO7,DASHBOARD!$T$593,IF(DASHBOARD!$J$2=0,0,AO136)))</f>
        <v/>
      </c>
      <c r="AP136" s="383">
        <f>(IF(DASHBOARD!$J$2=AP7,DASHBOARD!$T$593,IF(DASHBOARD!$J$2=0,0,AP136)))</f>
        <v/>
      </c>
      <c r="AQ136" s="383">
        <f>(IF(DASHBOARD!$J$2=AQ7,DASHBOARD!$T$593,IF(DASHBOARD!$J$2=0,0,AQ136)))</f>
        <v/>
      </c>
      <c r="AR136" s="383">
        <f>(IF(DASHBOARD!$J$2=AR7,DASHBOARD!$T$593,IF(DASHBOARD!$J$2=0,0,AR136)))</f>
        <v/>
      </c>
      <c r="AS136" s="383">
        <f>(IF(DASHBOARD!$J$2=AS7,DASHBOARD!$T$593,IF(DASHBOARD!$J$2=0,0,AS136)))</f>
        <v/>
      </c>
      <c r="AT136" s="383">
        <f>(IF(DASHBOARD!$J$2=AT7,DASHBOARD!$T$593,IF(DASHBOARD!$J$2=0,0,AT136)))</f>
        <v/>
      </c>
      <c r="AU136" s="383">
        <f>(IF(DASHBOARD!$J$2=AU7,DASHBOARD!$T$593,IF(DASHBOARD!$J$2=0,0,AU136)))</f>
        <v/>
      </c>
      <c r="AV136" s="383">
        <f>(IF(DASHBOARD!$J$2=AV7,DASHBOARD!$T$593,IF(DASHBOARD!$J$2=0,0,AV136)))</f>
        <v/>
      </c>
      <c r="AW136" s="383">
        <f>(IF(DASHBOARD!$J$2=AW7,DASHBOARD!$T$593,IF(DASHBOARD!$J$2=0,0,AW136)))</f>
        <v/>
      </c>
      <c r="AX136" s="383">
        <f>(IF(DASHBOARD!$J$2=AX7,DASHBOARD!$T$593,IF(DASHBOARD!$J$2=0,0,AX136)))</f>
        <v/>
      </c>
      <c r="AY136" s="383">
        <f>(IF(DASHBOARD!$J$2=AY7,DASHBOARD!$T$593,IF(DASHBOARD!$J$2=0,0,AY136)))</f>
        <v/>
      </c>
      <c r="AZ136" s="383">
        <f>(IF(DASHBOARD!$J$2=AZ7,DASHBOARD!$T$593,IF(DASHBOARD!$J$2=0,0,AZ136)))</f>
        <v/>
      </c>
      <c r="BA136" s="383">
        <f>(IF(DASHBOARD!$J$2=BA7,DASHBOARD!$T$593,IF(DASHBOARD!$J$2=0,0,BA136)))</f>
        <v/>
      </c>
      <c r="BB136" s="384">
        <f>IF(SUM(F136:BA136)&lt;&gt;0,AVERAGEIF(F136:BA136,"&gt;0",F136:BA136),0)</f>
        <v/>
      </c>
      <c r="BC136" s="147" t="n"/>
      <c r="BD136" s="385">
        <f>MAXA(F136:BA136)</f>
        <v/>
      </c>
      <c r="BE136" s="1461">
        <f>IF(BD136&lt;&gt;0,VLOOKUP(BD136,$F$10:$BA$10,MATCH(BD136,F136:BA136,0)),"")</f>
        <v/>
      </c>
      <c r="BF136" s="385">
        <f t="array" ref="BF136">MIN(IF(F136:BA136&gt;0,F136:BA136))</f>
        <v/>
      </c>
      <c r="BG136" s="1461">
        <f>IF(BF136&lt;&gt;0,VLOOKUP(BF136,$F$10:$BA$10,MATCH($BF136,$F136:$BA136,0)),"")</f>
        <v/>
      </c>
      <c r="BI136" s="1368">
        <f>HLOOKUP($BI$9,$S$10:$AI$444,1+$BL136,TRUE)</f>
        <v/>
      </c>
      <c r="BJ136" s="1369">
        <f>HLOOKUP($BJ$9,$AJ$10:$AW$444,1+$BL136,TRUE)</f>
        <v/>
      </c>
      <c r="BK136" s="151" t="n"/>
      <c r="BL136" s="387">
        <f>BL135+1</f>
        <v/>
      </c>
      <c r="BM136" s="399" t="n"/>
    </row>
    <row r="137" ht="20.25" customHeight="1" s="18" thickBot="1" thickTop="1">
      <c r="B137" s="1370" t="n"/>
      <c r="C137" s="1374" t="n"/>
      <c r="D137" s="405" t="n"/>
      <c r="E137" s="406" t="n"/>
      <c r="F137" s="407" t="n"/>
      <c r="G137" s="407" t="n"/>
      <c r="H137" s="407" t="n"/>
      <c r="I137" s="407" t="n"/>
      <c r="J137" s="407" t="n"/>
      <c r="K137" s="407" t="n"/>
      <c r="L137" s="407" t="n"/>
      <c r="M137" s="407" t="n"/>
      <c r="N137" s="407" t="n"/>
      <c r="O137" s="407" t="n"/>
      <c r="P137" s="407" t="n"/>
      <c r="Q137" s="407" t="n"/>
      <c r="R137" s="407" t="n"/>
      <c r="S137" s="407" t="n"/>
      <c r="T137" s="407" t="n"/>
      <c r="U137" s="407" t="n"/>
      <c r="V137" s="407" t="n"/>
      <c r="W137" s="407" t="n"/>
      <c r="X137" s="407" t="n"/>
      <c r="Y137" s="407" t="n"/>
      <c r="Z137" s="407" t="n"/>
      <c r="AA137" s="407" t="n"/>
      <c r="AB137" s="407" t="n"/>
      <c r="AC137" s="407" t="n"/>
      <c r="AD137" s="407" t="n"/>
      <c r="AE137" s="407" t="n"/>
      <c r="AF137" s="407" t="n"/>
      <c r="AG137" s="407" t="n"/>
      <c r="AH137" s="407" t="n"/>
      <c r="AI137" s="407" t="n"/>
      <c r="AJ137" s="407" t="n"/>
      <c r="AK137" s="407" t="n"/>
      <c r="AL137" s="407" t="n"/>
      <c r="AM137" s="407" t="n"/>
      <c r="AN137" s="407" t="n"/>
      <c r="AO137" s="407" t="n"/>
      <c r="AP137" s="407" t="n"/>
      <c r="AQ137" s="407" t="n"/>
      <c r="AR137" s="407" t="n"/>
      <c r="AS137" s="407" t="n"/>
      <c r="AT137" s="407" t="n"/>
      <c r="AU137" s="407" t="n"/>
      <c r="AV137" s="407" t="n"/>
      <c r="AW137" s="407" t="n"/>
      <c r="AX137" s="407" t="n"/>
      <c r="AY137" s="407" t="n"/>
      <c r="AZ137" s="407" t="n"/>
      <c r="BA137" s="407" t="n"/>
      <c r="BB137" s="384">
        <f>IF(SUM(F137:BA137)&lt;&gt;0,AVERAGEIF(F137:BA137,"&gt;0",F137:BA137),0)</f>
        <v/>
      </c>
      <c r="BC137" s="147" t="n"/>
      <c r="BD137" s="385">
        <f>MAXA(F137:BA137)</f>
        <v/>
      </c>
      <c r="BE137" s="1461">
        <f>IF(BD137&lt;&gt;0,VLOOKUP(BD137,$F$10:$BA$10,MATCH(BD137,F137:BA137,0)),"")</f>
        <v/>
      </c>
      <c r="BF137" s="385">
        <f t="array" ref="BF137">MIN(IF(F137:BA137&gt;0,F137:BA137))</f>
        <v/>
      </c>
      <c r="BG137" s="1461">
        <f>IF(BF137&lt;&gt;0,VLOOKUP(BF137,$F$10:$BA$10,MATCH($BF137,$F137:$BA137,0)),"")</f>
        <v/>
      </c>
      <c r="BI137" s="1368">
        <f>HLOOKUP($BI$9,$S$10:$AI$444,1+$BL137,TRUE)</f>
        <v/>
      </c>
      <c r="BJ137" s="1369">
        <f>HLOOKUP($BJ$9,$AJ$10:$AW$444,1+$BL137,TRUE)</f>
        <v/>
      </c>
      <c r="BK137" s="151" t="n"/>
      <c r="BL137" s="408">
        <f>BL136+1</f>
        <v/>
      </c>
      <c r="BM137" s="399" t="n"/>
    </row>
    <row r="138" ht="20.25" customHeight="1" s="18" thickBot="1" thickTop="1">
      <c r="B138" s="1370" t="n"/>
      <c r="C138" s="1097" t="inlineStr">
        <is>
          <t>JENEPONTO</t>
        </is>
      </c>
      <c r="D138" s="1471" t="inlineStr">
        <is>
          <t>TALLASA 150</t>
        </is>
      </c>
      <c r="E138" s="404" t="inlineStr">
        <is>
          <t>Sungguminasa # 1, 150</t>
        </is>
      </c>
      <c r="F138" s="409">
        <f>(IF(DASHBOARD!$J$2=F7,DASHBOARD!$T$468,IF(DASHBOARD!$J$2=0,0,F138)))</f>
        <v/>
      </c>
      <c r="G138" s="409">
        <f>(IF(DASHBOARD!$J$2=G7,DASHBOARD!$T$468,IF(DASHBOARD!$J$2=0,0,G138)))</f>
        <v/>
      </c>
      <c r="H138" s="409">
        <f>(IF(DASHBOARD!$J$2=H7,DASHBOARD!$T$468,IF(DASHBOARD!$J$2=0,0,H138)))</f>
        <v/>
      </c>
      <c r="I138" s="409">
        <f>(IF(DASHBOARD!$J$2=I7,DASHBOARD!$T$468,IF(DASHBOARD!$J$2=0,0,I138)))</f>
        <v/>
      </c>
      <c r="J138" s="409">
        <f>(IF(DASHBOARD!$J$2=J7,DASHBOARD!$T$468,IF(DASHBOARD!$J$2=0,0,J138)))</f>
        <v/>
      </c>
      <c r="K138" s="409">
        <f>(IF(DASHBOARD!$J$2=K7,DASHBOARD!$T$468,IF(DASHBOARD!$J$2=0,0,K138)))</f>
        <v/>
      </c>
      <c r="L138" s="409">
        <f>(IF(DASHBOARD!$J$2=L7,DASHBOARD!$T$468,IF(DASHBOARD!$J$2=0,0,L138)))</f>
        <v/>
      </c>
      <c r="M138" s="409">
        <f>(IF(DASHBOARD!$J$2=M7,DASHBOARD!$T$468,IF(DASHBOARD!$J$2=0,0,M138)))</f>
        <v/>
      </c>
      <c r="N138" s="409">
        <f>(IF(DASHBOARD!$J$2=N7,DASHBOARD!$T$468,IF(DASHBOARD!$J$2=0,0,N138)))</f>
        <v/>
      </c>
      <c r="O138" s="409">
        <f>(IF(DASHBOARD!$J$2=O7,DASHBOARD!$T$468,IF(DASHBOARD!$J$2=0,0,O138)))</f>
        <v/>
      </c>
      <c r="P138" s="409">
        <f>(IF(DASHBOARD!$J$2=P7,DASHBOARD!$T$468,IF(DASHBOARD!$J$2=0,0,P138)))</f>
        <v/>
      </c>
      <c r="Q138" s="409">
        <f>(IF(DASHBOARD!$J$2=Q7,DASHBOARD!$T$468,IF(DASHBOARD!$J$2=0,0,Q138)))</f>
        <v/>
      </c>
      <c r="R138" s="409">
        <f>(IF(DASHBOARD!$J$2=R7,DASHBOARD!$T$468,IF(DASHBOARD!$J$2=0,0,R138)))</f>
        <v/>
      </c>
      <c r="S138" s="409">
        <f>(IF(DASHBOARD!$J$2=S7,DASHBOARD!$T$468,IF(DASHBOARD!$J$2=0,0,S138)))</f>
        <v/>
      </c>
      <c r="T138" s="409">
        <f>(IF(DASHBOARD!$J$2=T7,DASHBOARD!$T$468,IF(DASHBOARD!$J$2=0,0,T138)))</f>
        <v/>
      </c>
      <c r="U138" s="409">
        <f>(IF(DASHBOARD!$J$2=U7,DASHBOARD!$T$468,IF(DASHBOARD!$J$2=0,0,U138)))</f>
        <v/>
      </c>
      <c r="V138" s="409">
        <f>(IF(DASHBOARD!$J$2=V7,DASHBOARD!$T$468,IF(DASHBOARD!$J$2=0,0,V138)))</f>
        <v/>
      </c>
      <c r="W138" s="409">
        <f>(IF(DASHBOARD!$J$2=W7,DASHBOARD!$T$468,IF(DASHBOARD!$J$2=0,0,W138)))</f>
        <v/>
      </c>
      <c r="X138" s="409">
        <f>(IF(DASHBOARD!$J$2=X7,DASHBOARD!$T$468,IF(DASHBOARD!$J$2=0,0,X138)))</f>
        <v/>
      </c>
      <c r="Y138" s="409">
        <f>(IF(DASHBOARD!$J$2=Y7,DASHBOARD!$T$468,IF(DASHBOARD!$J$2=0,0,Y138)))</f>
        <v/>
      </c>
      <c r="Z138" s="409">
        <f>(IF(DASHBOARD!$J$2=Z7,DASHBOARD!$T$468,IF(DASHBOARD!$J$2=0,0,Z138)))</f>
        <v/>
      </c>
      <c r="AA138" s="409">
        <f>(IF(DASHBOARD!$J$2=AA7,DASHBOARD!$T$468,IF(DASHBOARD!$J$2=0,0,AA138)))</f>
        <v/>
      </c>
      <c r="AB138" s="409">
        <f>(IF(DASHBOARD!$J$2=AB7,DASHBOARD!$T$468,IF(DASHBOARD!$J$2=0,0,AB138)))</f>
        <v/>
      </c>
      <c r="AC138" s="409">
        <f>(IF(DASHBOARD!$J$2=AC7,DASHBOARD!$T$468,IF(DASHBOARD!$J$2=0,0,AC138)))</f>
        <v/>
      </c>
      <c r="AD138" s="409">
        <f>(IF(DASHBOARD!$J$2=AD7,DASHBOARD!$T$468,IF(DASHBOARD!$J$2=0,0,AD138)))</f>
        <v/>
      </c>
      <c r="AE138" s="409">
        <f>(IF(DASHBOARD!$J$2=AE7,DASHBOARD!$T$468,IF(DASHBOARD!$J$2=0,0,AE138)))</f>
        <v/>
      </c>
      <c r="AF138" s="409">
        <f>(IF(DASHBOARD!$J$2=AF7,DASHBOARD!$T$468,IF(DASHBOARD!$J$2=0,0,AF138)))</f>
        <v/>
      </c>
      <c r="AG138" s="409">
        <f>(IF(DASHBOARD!$J$2=AG7,DASHBOARD!$T$468,IF(DASHBOARD!$J$2=0,0,AG138)))</f>
        <v/>
      </c>
      <c r="AH138" s="409">
        <f>(IF(DASHBOARD!$J$2=AH7,DASHBOARD!$T$468,IF(DASHBOARD!$J$2=0,0,AH138)))</f>
        <v/>
      </c>
      <c r="AI138" s="409">
        <f>(IF(DASHBOARD!$J$2=AI7,DASHBOARD!$T$468,IF(DASHBOARD!$J$2=0,0,AI138)))</f>
        <v/>
      </c>
      <c r="AJ138" s="409">
        <f>(IF(DASHBOARD!$J$2=AJ7,DASHBOARD!$T$468,IF(DASHBOARD!$J$2=0,0,AJ138)))</f>
        <v/>
      </c>
      <c r="AK138" s="409">
        <f>(IF(DASHBOARD!$J$2=AK7,DASHBOARD!$T$468,IF(DASHBOARD!$J$2=0,0,AK138)))</f>
        <v/>
      </c>
      <c r="AL138" s="409">
        <f>(IF(DASHBOARD!$J$2=AL7,DASHBOARD!$T$468,IF(DASHBOARD!$J$2=0,0,AL138)))</f>
        <v/>
      </c>
      <c r="AM138" s="409">
        <f>(IF(DASHBOARD!$J$2=AM7,DASHBOARD!$T$468,IF(DASHBOARD!$J$2=0,0,AM138)))</f>
        <v/>
      </c>
      <c r="AN138" s="409">
        <f>(IF(DASHBOARD!$J$2=AN7,DASHBOARD!$T$468,IF(DASHBOARD!$J$2=0,0,AN138)))</f>
        <v/>
      </c>
      <c r="AO138" s="409">
        <f>(IF(DASHBOARD!$J$2=AO7,DASHBOARD!$T$468,IF(DASHBOARD!$J$2=0,0,AO138)))</f>
        <v/>
      </c>
      <c r="AP138" s="409">
        <f>(IF(DASHBOARD!$J$2=AP7,DASHBOARD!$T$468,IF(DASHBOARD!$J$2=0,0,AP138)))</f>
        <v/>
      </c>
      <c r="AQ138" s="409">
        <f>(IF(DASHBOARD!$J$2=AQ7,DASHBOARD!$T$468,IF(DASHBOARD!$J$2=0,0,AQ138)))</f>
        <v/>
      </c>
      <c r="AR138" s="409">
        <f>(IF(DASHBOARD!$J$2=AR7,DASHBOARD!$T$468,IF(DASHBOARD!$J$2=0,0,AR138)))</f>
        <v/>
      </c>
      <c r="AS138" s="409">
        <f>(IF(DASHBOARD!$J$2=AS7,DASHBOARD!$T$468,IF(DASHBOARD!$J$2=0,0,AS138)))</f>
        <v/>
      </c>
      <c r="AT138" s="409">
        <f>(IF(DASHBOARD!$J$2=AT7,DASHBOARD!$T$468,IF(DASHBOARD!$J$2=0,0,AT138)))</f>
        <v/>
      </c>
      <c r="AU138" s="409">
        <f>(IF(DASHBOARD!$J$2=AU7,DASHBOARD!$T$468,IF(DASHBOARD!$J$2=0,0,AU138)))</f>
        <v/>
      </c>
      <c r="AV138" s="409">
        <f>(IF(DASHBOARD!$J$2=AV7,DASHBOARD!$T$468,IF(DASHBOARD!$J$2=0,0,AV138)))</f>
        <v/>
      </c>
      <c r="AW138" s="409">
        <f>(IF(DASHBOARD!$J$2=AW7,DASHBOARD!$T$468,IF(DASHBOARD!$J$2=0,0,AW138)))</f>
        <v/>
      </c>
      <c r="AX138" s="409">
        <f>(IF(DASHBOARD!$J$2=AX7,DASHBOARD!$T$468,IF(DASHBOARD!$J$2=0,0,AX138)))</f>
        <v/>
      </c>
      <c r="AY138" s="409">
        <f>(IF(DASHBOARD!$J$2=AY7,DASHBOARD!$T$468,IF(DASHBOARD!$J$2=0,0,AY138)))</f>
        <v/>
      </c>
      <c r="AZ138" s="409">
        <f>(IF(DASHBOARD!$J$2=AZ7,DASHBOARD!$T$468,IF(DASHBOARD!$J$2=0,0,AZ138)))</f>
        <v/>
      </c>
      <c r="BA138" s="409">
        <f>(IF(DASHBOARD!$J$2=BA7,DASHBOARD!$T$468,IF(DASHBOARD!$J$2=0,0,BA138)))</f>
        <v/>
      </c>
      <c r="BB138" s="384">
        <f>IF(SUM(F138:BA138)&lt;&gt;0,AVERAGEIF(F138:BA138,"&gt;0",F138:BA138),0)</f>
        <v/>
      </c>
      <c r="BC138" s="147" t="n"/>
      <c r="BD138" s="385">
        <f>MAXA(F138:BA138)</f>
        <v/>
      </c>
      <c r="BE138" s="1461">
        <f>IF(BD138&lt;&gt;0,VLOOKUP(BD138,$F$10:$BA$10,MATCH(BD138,F138:BA138,0)),"")</f>
        <v/>
      </c>
      <c r="BF138" s="385">
        <f t="array" ref="BF138">MIN(IF(F138:BA138&gt;0,F138:BA138))</f>
        <v/>
      </c>
      <c r="BG138" s="1461">
        <f>IF(BF138&lt;&gt;0,VLOOKUP(BF138,$F$10:$BA$10,MATCH($BF138,$F138:$BA138,0)),"")</f>
        <v/>
      </c>
      <c r="BI138" s="1368">
        <f>HLOOKUP($BI$9,$S$10:$AI$444,1+$BL138,TRUE)</f>
        <v/>
      </c>
      <c r="BJ138" s="1369">
        <f>HLOOKUP($BJ$9,$AJ$10:$AW$444,1+$BL138,TRUE)</f>
        <v/>
      </c>
      <c r="BK138" s="151" t="n"/>
      <c r="BL138" s="408">
        <f>BL137+1</f>
        <v/>
      </c>
      <c r="BM138" s="399" t="n"/>
    </row>
    <row r="139" ht="20.25" customHeight="1" s="18" thickBot="1" thickTop="1">
      <c r="B139" s="1370" t="n"/>
      <c r="C139" s="1381" t="n"/>
      <c r="D139" s="1462" t="n"/>
      <c r="E139" s="388" t="inlineStr">
        <is>
          <t>Sungguninasa # 2, 150</t>
        </is>
      </c>
      <c r="F139" s="383">
        <f>(IF(DASHBOARD!$J$2=F7,DASHBOARD!$T$469,IF(DASHBOARD!$J$2=0,0,F139)))</f>
        <v/>
      </c>
      <c r="G139" s="383">
        <f>(IF(DASHBOARD!$J$2=G7,DASHBOARD!$T$469,IF(DASHBOARD!$J$2=0,0,G139)))</f>
        <v/>
      </c>
      <c r="H139" s="383">
        <f>(IF(DASHBOARD!$J$2=H7,DASHBOARD!$T$469,IF(DASHBOARD!$J$2=0,0,H139)))</f>
        <v/>
      </c>
      <c r="I139" s="383">
        <f>(IF(DASHBOARD!$J$2=I7,DASHBOARD!$T$469,IF(DASHBOARD!$J$2=0,0,I139)))</f>
        <v/>
      </c>
      <c r="J139" s="383">
        <f>(IF(DASHBOARD!$J$2=J7,DASHBOARD!$T$469,IF(DASHBOARD!$J$2=0,0,J139)))</f>
        <v/>
      </c>
      <c r="K139" s="383">
        <f>(IF(DASHBOARD!$J$2=K7,DASHBOARD!$T$469,IF(DASHBOARD!$J$2=0,0,K139)))</f>
        <v/>
      </c>
      <c r="L139" s="383">
        <f>(IF(DASHBOARD!$J$2=L7,DASHBOARD!$T$469,IF(DASHBOARD!$J$2=0,0,L139)))</f>
        <v/>
      </c>
      <c r="M139" s="383">
        <f>(IF(DASHBOARD!$J$2=M7,DASHBOARD!$T$469,IF(DASHBOARD!$J$2=0,0,M139)))</f>
        <v/>
      </c>
      <c r="N139" s="383">
        <f>(IF(DASHBOARD!$J$2=N7,DASHBOARD!$T$469,IF(DASHBOARD!$J$2=0,0,N139)))</f>
        <v/>
      </c>
      <c r="O139" s="383">
        <f>(IF(DASHBOARD!$J$2=O7,DASHBOARD!$T$469,IF(DASHBOARD!$J$2=0,0,O139)))</f>
        <v/>
      </c>
      <c r="P139" s="383">
        <f>(IF(DASHBOARD!$J$2=P7,DASHBOARD!$T$469,IF(DASHBOARD!$J$2=0,0,P139)))</f>
        <v/>
      </c>
      <c r="Q139" s="383">
        <f>(IF(DASHBOARD!$J$2=Q7,DASHBOARD!$T$469,IF(DASHBOARD!$J$2=0,0,Q139)))</f>
        <v/>
      </c>
      <c r="R139" s="383">
        <f>(IF(DASHBOARD!$J$2=R7,DASHBOARD!$T$469,IF(DASHBOARD!$J$2=0,0,R139)))</f>
        <v/>
      </c>
      <c r="S139" s="383">
        <f>(IF(DASHBOARD!$J$2=S7,DASHBOARD!$T$469,IF(DASHBOARD!$J$2=0,0,S139)))</f>
        <v/>
      </c>
      <c r="T139" s="383">
        <f>(IF(DASHBOARD!$J$2=T7,DASHBOARD!$T$469,IF(DASHBOARD!$J$2=0,0,T139)))</f>
        <v/>
      </c>
      <c r="U139" s="383">
        <f>(IF(DASHBOARD!$J$2=U7,DASHBOARD!$T$469,IF(DASHBOARD!$J$2=0,0,U139)))</f>
        <v/>
      </c>
      <c r="V139" s="383">
        <f>(IF(DASHBOARD!$J$2=V7,DASHBOARD!$T$469,IF(DASHBOARD!$J$2=0,0,V139)))</f>
        <v/>
      </c>
      <c r="W139" s="383">
        <f>(IF(DASHBOARD!$J$2=W7,DASHBOARD!$T$469,IF(DASHBOARD!$J$2=0,0,W139)))</f>
        <v/>
      </c>
      <c r="X139" s="383">
        <f>(IF(DASHBOARD!$J$2=X7,DASHBOARD!$T$469,IF(DASHBOARD!$J$2=0,0,X139)))</f>
        <v/>
      </c>
      <c r="Y139" s="383">
        <f>(IF(DASHBOARD!$J$2=Y7,DASHBOARD!$T$469,IF(DASHBOARD!$J$2=0,0,Y139)))</f>
        <v/>
      </c>
      <c r="Z139" s="383">
        <f>(IF(DASHBOARD!$J$2=Z7,DASHBOARD!$T$469,IF(DASHBOARD!$J$2=0,0,Z139)))</f>
        <v/>
      </c>
      <c r="AA139" s="383">
        <f>(IF(DASHBOARD!$J$2=AA7,DASHBOARD!$T$469,IF(DASHBOARD!$J$2=0,0,AA139)))</f>
        <v/>
      </c>
      <c r="AB139" s="383">
        <f>(IF(DASHBOARD!$J$2=AB7,DASHBOARD!$T$469,IF(DASHBOARD!$J$2=0,0,AB139)))</f>
        <v/>
      </c>
      <c r="AC139" s="383">
        <f>(IF(DASHBOARD!$J$2=AC7,DASHBOARD!$T$469,IF(DASHBOARD!$J$2=0,0,AC139)))</f>
        <v/>
      </c>
      <c r="AD139" s="383">
        <f>(IF(DASHBOARD!$J$2=AD7,DASHBOARD!$T$469,IF(DASHBOARD!$J$2=0,0,AD139)))</f>
        <v/>
      </c>
      <c r="AE139" s="383">
        <f>(IF(DASHBOARD!$J$2=AE7,DASHBOARD!$T$469,IF(DASHBOARD!$J$2=0,0,AE139)))</f>
        <v/>
      </c>
      <c r="AF139" s="383">
        <f>(IF(DASHBOARD!$J$2=AF7,DASHBOARD!$T$469,IF(DASHBOARD!$J$2=0,0,AF139)))</f>
        <v/>
      </c>
      <c r="AG139" s="383">
        <f>(IF(DASHBOARD!$J$2=AG7,DASHBOARD!$T$469,IF(DASHBOARD!$J$2=0,0,AG139)))</f>
        <v/>
      </c>
      <c r="AH139" s="383">
        <f>(IF(DASHBOARD!$J$2=AH7,DASHBOARD!$T$469,IF(DASHBOARD!$J$2=0,0,AH139)))</f>
        <v/>
      </c>
      <c r="AI139" s="383">
        <f>(IF(DASHBOARD!$J$2=AI7,DASHBOARD!$T$469,IF(DASHBOARD!$J$2=0,0,AI139)))</f>
        <v/>
      </c>
      <c r="AJ139" s="383">
        <f>(IF(DASHBOARD!$J$2=AJ7,DASHBOARD!$T$469,IF(DASHBOARD!$J$2=0,0,AJ139)))</f>
        <v/>
      </c>
      <c r="AK139" s="383">
        <f>(IF(DASHBOARD!$J$2=AK7,DASHBOARD!$T$469,IF(DASHBOARD!$J$2=0,0,AK139)))</f>
        <v/>
      </c>
      <c r="AL139" s="383">
        <f>(IF(DASHBOARD!$J$2=AL7,DASHBOARD!$T$469,IF(DASHBOARD!$J$2=0,0,AL139)))</f>
        <v/>
      </c>
      <c r="AM139" s="383">
        <f>(IF(DASHBOARD!$J$2=AM7,DASHBOARD!$T$469,IF(DASHBOARD!$J$2=0,0,AM139)))</f>
        <v/>
      </c>
      <c r="AN139" s="383">
        <f>(IF(DASHBOARD!$J$2=AN7,DASHBOARD!$T$469,IF(DASHBOARD!$J$2=0,0,AN139)))</f>
        <v/>
      </c>
      <c r="AO139" s="383">
        <f>(IF(DASHBOARD!$J$2=AO7,DASHBOARD!$T$469,IF(DASHBOARD!$J$2=0,0,AO139)))</f>
        <v/>
      </c>
      <c r="AP139" s="383">
        <f>(IF(DASHBOARD!$J$2=AP7,DASHBOARD!$T$469,IF(DASHBOARD!$J$2=0,0,AP139)))</f>
        <v/>
      </c>
      <c r="AQ139" s="383">
        <f>(IF(DASHBOARD!$J$2=AQ7,DASHBOARD!$T$469,IF(DASHBOARD!$J$2=0,0,AQ139)))</f>
        <v/>
      </c>
      <c r="AR139" s="383">
        <f>(IF(DASHBOARD!$J$2=AR7,DASHBOARD!$T$469,IF(DASHBOARD!$J$2=0,0,AR139)))</f>
        <v/>
      </c>
      <c r="AS139" s="383">
        <f>(IF(DASHBOARD!$J$2=AS7,DASHBOARD!$T$469,IF(DASHBOARD!$J$2=0,0,AS139)))</f>
        <v/>
      </c>
      <c r="AT139" s="383">
        <f>(IF(DASHBOARD!$J$2=AT7,DASHBOARD!$T$469,IF(DASHBOARD!$J$2=0,0,AT139)))</f>
        <v/>
      </c>
      <c r="AU139" s="383">
        <f>(IF(DASHBOARD!$J$2=AU7,DASHBOARD!$T$469,IF(DASHBOARD!$J$2=0,0,AU139)))</f>
        <v/>
      </c>
      <c r="AV139" s="383">
        <f>(IF(DASHBOARD!$J$2=AV7,DASHBOARD!$T$469,IF(DASHBOARD!$J$2=0,0,AV139)))</f>
        <v/>
      </c>
      <c r="AW139" s="383">
        <f>(IF(DASHBOARD!$J$2=AW7,DASHBOARD!$T$469,IF(DASHBOARD!$J$2=0,0,AW139)))</f>
        <v/>
      </c>
      <c r="AX139" s="383">
        <f>(IF(DASHBOARD!$J$2=AX7,DASHBOARD!$T$469,IF(DASHBOARD!$J$2=0,0,AX139)))</f>
        <v/>
      </c>
      <c r="AY139" s="383">
        <f>(IF(DASHBOARD!$J$2=AY7,DASHBOARD!$T$469,IF(DASHBOARD!$J$2=0,0,AY139)))</f>
        <v/>
      </c>
      <c r="AZ139" s="383">
        <f>(IF(DASHBOARD!$J$2=AZ7,DASHBOARD!$T$469,IF(DASHBOARD!$J$2=0,0,AZ139)))</f>
        <v/>
      </c>
      <c r="BA139" s="383">
        <f>(IF(DASHBOARD!$J$2=BA7,DASHBOARD!$T$469,IF(DASHBOARD!$J$2=0,0,BA139)))</f>
        <v/>
      </c>
      <c r="BB139" s="384">
        <f>IF(SUM(F139:BA139)&lt;&gt;0,AVERAGEIF(F139:BA139,"&gt;0",F139:BA139),0)</f>
        <v/>
      </c>
      <c r="BC139" s="147" t="n"/>
      <c r="BD139" s="385">
        <f>MAXA(F139:BA139)</f>
        <v/>
      </c>
      <c r="BE139" s="1461">
        <f>IF(BD139&lt;&gt;0,VLOOKUP(BD139,$F$10:$BA$10,MATCH(BD139,F139:BA139,0)),"")</f>
        <v/>
      </c>
      <c r="BF139" s="385">
        <f t="array" ref="BF139">MIN(IF(F139:BA139&gt;0,F139:BA139))</f>
        <v/>
      </c>
      <c r="BG139" s="1461">
        <f>IF(BF139&lt;&gt;0,VLOOKUP(BF139,$F$10:$BA$10,MATCH($BF139,$F139:$BA139,0)),"")</f>
        <v/>
      </c>
      <c r="BI139" s="1368">
        <f>HLOOKUP($BI$9,$S$10:$AI$444,1+$BL139,TRUE)</f>
        <v/>
      </c>
      <c r="BJ139" s="1369">
        <f>HLOOKUP($BJ$9,$AJ$10:$AW$444,1+$BL139,TRUE)</f>
        <v/>
      </c>
      <c r="BK139" s="151" t="n"/>
      <c r="BL139" s="408">
        <f>BL138+1</f>
        <v/>
      </c>
      <c r="BM139" s="399" t="n"/>
    </row>
    <row r="140" ht="20.25" customHeight="1" s="18" thickBot="1" thickTop="1">
      <c r="B140" s="1370" t="n"/>
      <c r="C140" s="1381" t="n"/>
      <c r="D140" s="1462" t="n"/>
      <c r="E140" s="388" t="inlineStr">
        <is>
          <t>Punagaya # 1, 150</t>
        </is>
      </c>
      <c r="F140" s="383">
        <f>(IF(DASHBOARD!$J$2=F7,DASHBOARD!$T$470,IF(DASHBOARD!$J$2=0,0,F140)))</f>
        <v/>
      </c>
      <c r="G140" s="383">
        <f>(IF(DASHBOARD!$J$2=G7,DASHBOARD!$T$470,IF(DASHBOARD!$J$2=0,0,G140)))</f>
        <v/>
      </c>
      <c r="H140" s="383">
        <f>(IF(DASHBOARD!$J$2=H7,DASHBOARD!$T$470,IF(DASHBOARD!$J$2=0,0,H140)))</f>
        <v/>
      </c>
      <c r="I140" s="383">
        <f>(IF(DASHBOARD!$J$2=I7,DASHBOARD!$T$470,IF(DASHBOARD!$J$2=0,0,I140)))</f>
        <v/>
      </c>
      <c r="J140" s="383">
        <f>(IF(DASHBOARD!$J$2=J7,DASHBOARD!$T$470,IF(DASHBOARD!$J$2=0,0,J140)))</f>
        <v/>
      </c>
      <c r="K140" s="383">
        <f>(IF(DASHBOARD!$J$2=K7,DASHBOARD!$T$470,IF(DASHBOARD!$J$2=0,0,K140)))</f>
        <v/>
      </c>
      <c r="L140" s="383">
        <f>(IF(DASHBOARD!$J$2=L7,DASHBOARD!$T$470,IF(DASHBOARD!$J$2=0,0,L140)))</f>
        <v/>
      </c>
      <c r="M140" s="383">
        <f>(IF(DASHBOARD!$J$2=M7,DASHBOARD!$T$470,IF(DASHBOARD!$J$2=0,0,M140)))</f>
        <v/>
      </c>
      <c r="N140" s="383">
        <f>(IF(DASHBOARD!$J$2=N7,DASHBOARD!$T$470,IF(DASHBOARD!$J$2=0,0,N140)))</f>
        <v/>
      </c>
      <c r="O140" s="383">
        <f>(IF(DASHBOARD!$J$2=O7,DASHBOARD!$T$470,IF(DASHBOARD!$J$2=0,0,O140)))</f>
        <v/>
      </c>
      <c r="P140" s="383">
        <f>(IF(DASHBOARD!$J$2=P7,DASHBOARD!$T$470,IF(DASHBOARD!$J$2=0,0,P140)))</f>
        <v/>
      </c>
      <c r="Q140" s="383">
        <f>(IF(DASHBOARD!$J$2=Q7,DASHBOARD!$T$470,IF(DASHBOARD!$J$2=0,0,Q140)))</f>
        <v/>
      </c>
      <c r="R140" s="383">
        <f>(IF(DASHBOARD!$J$2=R7,DASHBOARD!$T$470,IF(DASHBOARD!$J$2=0,0,R140)))</f>
        <v/>
      </c>
      <c r="S140" s="383">
        <f>(IF(DASHBOARD!$J$2=S7,DASHBOARD!$T$470,IF(DASHBOARD!$J$2=0,0,S140)))</f>
        <v/>
      </c>
      <c r="T140" s="383">
        <f>(IF(DASHBOARD!$J$2=T7,DASHBOARD!$T$470,IF(DASHBOARD!$J$2=0,0,T140)))</f>
        <v/>
      </c>
      <c r="U140" s="383">
        <f>(IF(DASHBOARD!$J$2=U7,DASHBOARD!$T$470,IF(DASHBOARD!$J$2=0,0,U140)))</f>
        <v/>
      </c>
      <c r="V140" s="383">
        <f>(IF(DASHBOARD!$J$2=V7,DASHBOARD!$T$470,IF(DASHBOARD!$J$2=0,0,V140)))</f>
        <v/>
      </c>
      <c r="W140" s="383">
        <f>(IF(DASHBOARD!$J$2=W7,DASHBOARD!$T$470,IF(DASHBOARD!$J$2=0,0,W140)))</f>
        <v/>
      </c>
      <c r="X140" s="383">
        <f>(IF(DASHBOARD!$J$2=X7,DASHBOARD!$T$470,IF(DASHBOARD!$J$2=0,0,X140)))</f>
        <v/>
      </c>
      <c r="Y140" s="383">
        <f>(IF(DASHBOARD!$J$2=Y7,DASHBOARD!$T$470,IF(DASHBOARD!$J$2=0,0,Y140)))</f>
        <v/>
      </c>
      <c r="Z140" s="383">
        <f>(IF(DASHBOARD!$J$2=Z7,DASHBOARD!$T$470,IF(DASHBOARD!$J$2=0,0,Z140)))</f>
        <v/>
      </c>
      <c r="AA140" s="383">
        <f>(IF(DASHBOARD!$J$2=AA7,DASHBOARD!$T$470,IF(DASHBOARD!$J$2=0,0,AA140)))</f>
        <v/>
      </c>
      <c r="AB140" s="383">
        <f>(IF(DASHBOARD!$J$2=AB7,DASHBOARD!$T$470,IF(DASHBOARD!$J$2=0,0,AB140)))</f>
        <v/>
      </c>
      <c r="AC140" s="383">
        <f>(IF(DASHBOARD!$J$2=AC7,DASHBOARD!$T$470,IF(DASHBOARD!$J$2=0,0,AC140)))</f>
        <v/>
      </c>
      <c r="AD140" s="383">
        <f>(IF(DASHBOARD!$J$2=AD7,DASHBOARD!$T$470,IF(DASHBOARD!$J$2=0,0,AD140)))</f>
        <v/>
      </c>
      <c r="AE140" s="383">
        <f>(IF(DASHBOARD!$J$2=AE7,DASHBOARD!$T$470,IF(DASHBOARD!$J$2=0,0,AE140)))</f>
        <v/>
      </c>
      <c r="AF140" s="383">
        <f>(IF(DASHBOARD!$J$2=AF7,DASHBOARD!$T$470,IF(DASHBOARD!$J$2=0,0,AF140)))</f>
        <v/>
      </c>
      <c r="AG140" s="383">
        <f>(IF(DASHBOARD!$J$2=AG7,DASHBOARD!$T$470,IF(DASHBOARD!$J$2=0,0,AG140)))</f>
        <v/>
      </c>
      <c r="AH140" s="383">
        <f>(IF(DASHBOARD!$J$2=AH7,DASHBOARD!$T$470,IF(DASHBOARD!$J$2=0,0,AH140)))</f>
        <v/>
      </c>
      <c r="AI140" s="383">
        <f>(IF(DASHBOARD!$J$2=AI7,DASHBOARD!$T$470,IF(DASHBOARD!$J$2=0,0,AI140)))</f>
        <v/>
      </c>
      <c r="AJ140" s="383">
        <f>(IF(DASHBOARD!$J$2=AJ7,DASHBOARD!$T$470,IF(DASHBOARD!$J$2=0,0,AJ140)))</f>
        <v/>
      </c>
      <c r="AK140" s="383">
        <f>(IF(DASHBOARD!$J$2=AK7,DASHBOARD!$T$470,IF(DASHBOARD!$J$2=0,0,AK140)))</f>
        <v/>
      </c>
      <c r="AL140" s="383">
        <f>(IF(DASHBOARD!$J$2=AL7,DASHBOARD!$T$470,IF(DASHBOARD!$J$2=0,0,AL140)))</f>
        <v/>
      </c>
      <c r="AM140" s="383">
        <f>(IF(DASHBOARD!$J$2=AM7,DASHBOARD!$T$470,IF(DASHBOARD!$J$2=0,0,AM140)))</f>
        <v/>
      </c>
      <c r="AN140" s="383">
        <f>(IF(DASHBOARD!$J$2=AN7,DASHBOARD!$T$470,IF(DASHBOARD!$J$2=0,0,AN140)))</f>
        <v/>
      </c>
      <c r="AO140" s="383">
        <f>(IF(DASHBOARD!$J$2=AO7,DASHBOARD!$T$470,IF(DASHBOARD!$J$2=0,0,AO140)))</f>
        <v/>
      </c>
      <c r="AP140" s="383">
        <f>(IF(DASHBOARD!$J$2=AP7,DASHBOARD!$T$470,IF(DASHBOARD!$J$2=0,0,AP140)))</f>
        <v/>
      </c>
      <c r="AQ140" s="383">
        <f>(IF(DASHBOARD!$J$2=AQ7,DASHBOARD!$T$470,IF(DASHBOARD!$J$2=0,0,AQ140)))</f>
        <v/>
      </c>
      <c r="AR140" s="383">
        <f>(IF(DASHBOARD!$J$2=AR7,DASHBOARD!$T$470,IF(DASHBOARD!$J$2=0,0,AR140)))</f>
        <v/>
      </c>
      <c r="AS140" s="383">
        <f>(IF(DASHBOARD!$J$2=AS7,DASHBOARD!$T$470,IF(DASHBOARD!$J$2=0,0,AS140)))</f>
        <v/>
      </c>
      <c r="AT140" s="383">
        <f>(IF(DASHBOARD!$J$2=AT7,DASHBOARD!$T$470,IF(DASHBOARD!$J$2=0,0,AT140)))</f>
        <v/>
      </c>
      <c r="AU140" s="383">
        <f>(IF(DASHBOARD!$J$2=AU7,DASHBOARD!$T$470,IF(DASHBOARD!$J$2=0,0,AU140)))</f>
        <v/>
      </c>
      <c r="AV140" s="383">
        <f>(IF(DASHBOARD!$J$2=AV7,DASHBOARD!$T$470,IF(DASHBOARD!$J$2=0,0,AV140)))</f>
        <v/>
      </c>
      <c r="AW140" s="383">
        <f>(IF(DASHBOARD!$J$2=AW7,DASHBOARD!$T$470,IF(DASHBOARD!$J$2=0,0,AW140)))</f>
        <v/>
      </c>
      <c r="AX140" s="383">
        <f>(IF(DASHBOARD!$J$2=AX7,DASHBOARD!$T$470,IF(DASHBOARD!$J$2=0,0,AX140)))</f>
        <v/>
      </c>
      <c r="AY140" s="383">
        <f>(IF(DASHBOARD!$J$2=AY7,DASHBOARD!$T$470,IF(DASHBOARD!$J$2=0,0,AY140)))</f>
        <v/>
      </c>
      <c r="AZ140" s="383">
        <f>(IF(DASHBOARD!$J$2=AZ7,DASHBOARD!$T$470,IF(DASHBOARD!$J$2=0,0,AZ140)))</f>
        <v/>
      </c>
      <c r="BA140" s="383">
        <f>(IF(DASHBOARD!$J$2=BA7,DASHBOARD!$T$470,IF(DASHBOARD!$J$2=0,0,BA140)))</f>
        <v/>
      </c>
      <c r="BB140" s="384">
        <f>IF(SUM(F140:BA140)&lt;&gt;0,AVERAGEIF(F140:BA140,"&gt;0",F140:BA140),0)</f>
        <v/>
      </c>
      <c r="BC140" s="147" t="n"/>
      <c r="BD140" s="385">
        <f>MAXA(F140:BA140)</f>
        <v/>
      </c>
      <c r="BE140" s="1461">
        <f>IF(BD140&lt;&gt;0,VLOOKUP(BD140,$F$10:$BA$10,MATCH(BD140,F140:BA140,0)),"")</f>
        <v/>
      </c>
      <c r="BF140" s="385">
        <f t="array" ref="BF140">MIN(IF(F140:BA140&gt;0,F140:BA140))</f>
        <v/>
      </c>
      <c r="BG140" s="1461">
        <f>IF(BF140&lt;&gt;0,VLOOKUP(BF140,$F$10:$BA$10,MATCH($BF140,$F140:$BA140,0)),"")</f>
        <v/>
      </c>
      <c r="BI140" s="1368">
        <f>HLOOKUP($BI$9,$S$10:$AI$444,1+$BL140,TRUE)</f>
        <v/>
      </c>
      <c r="BJ140" s="1369">
        <f>HLOOKUP($BJ$9,$AJ$10:$AW$444,1+$BL140,TRUE)</f>
        <v/>
      </c>
      <c r="BK140" s="151" t="n"/>
      <c r="BL140" s="408">
        <f>BL139+1</f>
        <v/>
      </c>
      <c r="BM140" s="399" t="n"/>
    </row>
    <row r="141" ht="20.25" customHeight="1" s="18" thickBot="1" thickTop="1">
      <c r="B141" s="1370" t="n"/>
      <c r="C141" s="1381" t="n"/>
      <c r="D141" s="1463" t="n"/>
      <c r="E141" s="388" t="inlineStr">
        <is>
          <t>Punagaya # 2, 150</t>
        </is>
      </c>
      <c r="F141" s="383">
        <f>(IF(DASHBOARD!$J$2=F7,DASHBOARD!$T$471,IF(DASHBOARD!$J$2=0,0,F141)))</f>
        <v/>
      </c>
      <c r="G141" s="383">
        <f>(IF(DASHBOARD!$J$2=G7,DASHBOARD!$T$471,IF(DASHBOARD!$J$2=0,0,G141)))</f>
        <v/>
      </c>
      <c r="H141" s="383">
        <f>(IF(DASHBOARD!$J$2=H7,DASHBOARD!$T$471,IF(DASHBOARD!$J$2=0,0,H141)))</f>
        <v/>
      </c>
      <c r="I141" s="383">
        <f>(IF(DASHBOARD!$J$2=I7,DASHBOARD!$T$471,IF(DASHBOARD!$J$2=0,0,I141)))</f>
        <v/>
      </c>
      <c r="J141" s="383">
        <f>(IF(DASHBOARD!$J$2=J7,DASHBOARD!$T$471,IF(DASHBOARD!$J$2=0,0,J141)))</f>
        <v/>
      </c>
      <c r="K141" s="383">
        <f>(IF(DASHBOARD!$J$2=K7,DASHBOARD!$T$471,IF(DASHBOARD!$J$2=0,0,K141)))</f>
        <v/>
      </c>
      <c r="L141" s="383">
        <f>(IF(DASHBOARD!$J$2=L7,DASHBOARD!$T$471,IF(DASHBOARD!$J$2=0,0,L141)))</f>
        <v/>
      </c>
      <c r="M141" s="383">
        <f>(IF(DASHBOARD!$J$2=M7,DASHBOARD!$T$471,IF(DASHBOARD!$J$2=0,0,M141)))</f>
        <v/>
      </c>
      <c r="N141" s="383">
        <f>(IF(DASHBOARD!$J$2=N7,DASHBOARD!$T$471,IF(DASHBOARD!$J$2=0,0,N141)))</f>
        <v/>
      </c>
      <c r="O141" s="383">
        <f>(IF(DASHBOARD!$J$2=O7,DASHBOARD!$T$471,IF(DASHBOARD!$J$2=0,0,O141)))</f>
        <v/>
      </c>
      <c r="P141" s="383">
        <f>(IF(DASHBOARD!$J$2=P7,DASHBOARD!$T$471,IF(DASHBOARD!$J$2=0,0,P141)))</f>
        <v/>
      </c>
      <c r="Q141" s="383">
        <f>(IF(DASHBOARD!$J$2=Q7,DASHBOARD!$T$471,IF(DASHBOARD!$J$2=0,0,Q141)))</f>
        <v/>
      </c>
      <c r="R141" s="383">
        <f>(IF(DASHBOARD!$J$2=R7,DASHBOARD!$T$471,IF(DASHBOARD!$J$2=0,0,R141)))</f>
        <v/>
      </c>
      <c r="S141" s="383">
        <f>(IF(DASHBOARD!$J$2=S7,DASHBOARD!$T$471,IF(DASHBOARD!$J$2=0,0,S141)))</f>
        <v/>
      </c>
      <c r="T141" s="383">
        <f>(IF(DASHBOARD!$J$2=T7,DASHBOARD!$T$471,IF(DASHBOARD!$J$2=0,0,T141)))</f>
        <v/>
      </c>
      <c r="U141" s="383">
        <f>(IF(DASHBOARD!$J$2=U7,DASHBOARD!$T$471,IF(DASHBOARD!$J$2=0,0,U141)))</f>
        <v/>
      </c>
      <c r="V141" s="383">
        <f>(IF(DASHBOARD!$J$2=V7,DASHBOARD!$T$471,IF(DASHBOARD!$J$2=0,0,V141)))</f>
        <v/>
      </c>
      <c r="W141" s="383">
        <f>(IF(DASHBOARD!$J$2=W7,DASHBOARD!$T$471,IF(DASHBOARD!$J$2=0,0,W141)))</f>
        <v/>
      </c>
      <c r="X141" s="383">
        <f>(IF(DASHBOARD!$J$2=X7,DASHBOARD!$T$471,IF(DASHBOARD!$J$2=0,0,X141)))</f>
        <v/>
      </c>
      <c r="Y141" s="383">
        <f>(IF(DASHBOARD!$J$2=Y7,DASHBOARD!$T$471,IF(DASHBOARD!$J$2=0,0,Y141)))</f>
        <v/>
      </c>
      <c r="Z141" s="383">
        <f>(IF(DASHBOARD!$J$2=Z7,DASHBOARD!$T$471,IF(DASHBOARD!$J$2=0,0,Z141)))</f>
        <v/>
      </c>
      <c r="AA141" s="383">
        <f>(IF(DASHBOARD!$J$2=AA7,DASHBOARD!$T$471,IF(DASHBOARD!$J$2=0,0,AA141)))</f>
        <v/>
      </c>
      <c r="AB141" s="383">
        <f>(IF(DASHBOARD!$J$2=AB7,DASHBOARD!$T$471,IF(DASHBOARD!$J$2=0,0,AB141)))</f>
        <v/>
      </c>
      <c r="AC141" s="383">
        <f>(IF(DASHBOARD!$J$2=AC7,DASHBOARD!$T$471,IF(DASHBOARD!$J$2=0,0,AC141)))</f>
        <v/>
      </c>
      <c r="AD141" s="383">
        <f>(IF(DASHBOARD!$J$2=AD7,DASHBOARD!$T$471,IF(DASHBOARD!$J$2=0,0,AD141)))</f>
        <v/>
      </c>
      <c r="AE141" s="383">
        <f>(IF(DASHBOARD!$J$2=AE7,DASHBOARD!$T$471,IF(DASHBOARD!$J$2=0,0,AE141)))</f>
        <v/>
      </c>
      <c r="AF141" s="383">
        <f>(IF(DASHBOARD!$J$2=AF7,DASHBOARD!$T$471,IF(DASHBOARD!$J$2=0,0,AF141)))</f>
        <v/>
      </c>
      <c r="AG141" s="383">
        <f>(IF(DASHBOARD!$J$2=AG7,DASHBOARD!$T$471,IF(DASHBOARD!$J$2=0,0,AG141)))</f>
        <v/>
      </c>
      <c r="AH141" s="383">
        <f>(IF(DASHBOARD!$J$2=AH7,DASHBOARD!$T$471,IF(DASHBOARD!$J$2=0,0,AH141)))</f>
        <v/>
      </c>
      <c r="AI141" s="383">
        <f>(IF(DASHBOARD!$J$2=AI7,DASHBOARD!$T$471,IF(DASHBOARD!$J$2=0,0,AI141)))</f>
        <v/>
      </c>
      <c r="AJ141" s="383">
        <f>(IF(DASHBOARD!$J$2=AJ7,DASHBOARD!$T$471,IF(DASHBOARD!$J$2=0,0,AJ141)))</f>
        <v/>
      </c>
      <c r="AK141" s="383">
        <f>(IF(DASHBOARD!$J$2=AK7,DASHBOARD!$T$471,IF(DASHBOARD!$J$2=0,0,AK141)))</f>
        <v/>
      </c>
      <c r="AL141" s="383">
        <f>(IF(DASHBOARD!$J$2=AL7,DASHBOARD!$T$471,IF(DASHBOARD!$J$2=0,0,AL141)))</f>
        <v/>
      </c>
      <c r="AM141" s="383">
        <f>(IF(DASHBOARD!$J$2=AM7,DASHBOARD!$T$471,IF(DASHBOARD!$J$2=0,0,AM141)))</f>
        <v/>
      </c>
      <c r="AN141" s="383">
        <f>(IF(DASHBOARD!$J$2=AN7,DASHBOARD!$T$471,IF(DASHBOARD!$J$2=0,0,AN141)))</f>
        <v/>
      </c>
      <c r="AO141" s="383">
        <f>(IF(DASHBOARD!$J$2=AO7,DASHBOARD!$T$471,IF(DASHBOARD!$J$2=0,0,AO141)))</f>
        <v/>
      </c>
      <c r="AP141" s="383">
        <f>(IF(DASHBOARD!$J$2=AP7,DASHBOARD!$T$471,IF(DASHBOARD!$J$2=0,0,AP141)))</f>
        <v/>
      </c>
      <c r="AQ141" s="383">
        <f>(IF(DASHBOARD!$J$2=AQ7,DASHBOARD!$T$471,IF(DASHBOARD!$J$2=0,0,AQ141)))</f>
        <v/>
      </c>
      <c r="AR141" s="383">
        <f>(IF(DASHBOARD!$J$2=AR7,DASHBOARD!$T$471,IF(DASHBOARD!$J$2=0,0,AR141)))</f>
        <v/>
      </c>
      <c r="AS141" s="383">
        <f>(IF(DASHBOARD!$J$2=AS7,DASHBOARD!$T$471,IF(DASHBOARD!$J$2=0,0,AS141)))</f>
        <v/>
      </c>
      <c r="AT141" s="383">
        <f>(IF(DASHBOARD!$J$2=AT7,DASHBOARD!$T$471,IF(DASHBOARD!$J$2=0,0,AT141)))</f>
        <v/>
      </c>
      <c r="AU141" s="383">
        <f>(IF(DASHBOARD!$J$2=AU7,DASHBOARD!$T$471,IF(DASHBOARD!$J$2=0,0,AU141)))</f>
        <v/>
      </c>
      <c r="AV141" s="383">
        <f>(IF(DASHBOARD!$J$2=AV7,DASHBOARD!$T$471,IF(DASHBOARD!$J$2=0,0,AV141)))</f>
        <v/>
      </c>
      <c r="AW141" s="383">
        <f>(IF(DASHBOARD!$J$2=AW7,DASHBOARD!$T$471,IF(DASHBOARD!$J$2=0,0,AW141)))</f>
        <v/>
      </c>
      <c r="AX141" s="383">
        <f>(IF(DASHBOARD!$J$2=AX7,DASHBOARD!$T$471,IF(DASHBOARD!$J$2=0,0,AX141)))</f>
        <v/>
      </c>
      <c r="AY141" s="383">
        <f>(IF(DASHBOARD!$J$2=AY7,DASHBOARD!$T$471,IF(DASHBOARD!$J$2=0,0,AY141)))</f>
        <v/>
      </c>
      <c r="AZ141" s="383">
        <f>(IF(DASHBOARD!$J$2=AZ7,DASHBOARD!$T$471,IF(DASHBOARD!$J$2=0,0,AZ141)))</f>
        <v/>
      </c>
      <c r="BA141" s="383">
        <f>(IF(DASHBOARD!$J$2=BA7,DASHBOARD!$T$471,IF(DASHBOARD!$J$2=0,0,BA141)))</f>
        <v/>
      </c>
      <c r="BB141" s="384">
        <f>IF(SUM(F141:BA141)&lt;&gt;0,AVERAGEIF(F141:BA141,"&gt;0",F141:BA141),0)</f>
        <v/>
      </c>
      <c r="BC141" s="147" t="n"/>
      <c r="BD141" s="385">
        <f>MAXA(F141:BA141)</f>
        <v/>
      </c>
      <c r="BE141" s="1461">
        <f>IF(BD141&lt;&gt;0,VLOOKUP(BD141,$F$10:$BA$10,MATCH(BD141,F141:BA141,0)),"")</f>
        <v/>
      </c>
      <c r="BF141" s="385">
        <f t="array" ref="BF141">MIN(IF(F141:BA141&gt;0,F141:BA141))</f>
        <v/>
      </c>
      <c r="BG141" s="1461">
        <f>IF(BF141&lt;&gt;0,VLOOKUP(BF141,$F$10:$BA$10,MATCH($BF141,$F141:$BA141,0)),"")</f>
        <v/>
      </c>
      <c r="BI141" s="1368">
        <f>HLOOKUP($BI$9,$S$10:$AI$444,1+$BL141,TRUE)</f>
        <v/>
      </c>
      <c r="BJ141" s="1369">
        <f>HLOOKUP($BJ$9,$AJ$10:$AW$444,1+$BL141,TRUE)</f>
        <v/>
      </c>
      <c r="BK141" s="151" t="n"/>
      <c r="BL141" s="408">
        <f>BL140+1</f>
        <v/>
      </c>
      <c r="BM141" s="399" t="n"/>
    </row>
    <row r="142" ht="20.25" customHeight="1" s="18" thickBot="1" thickTop="1">
      <c r="B142" s="1370" t="n"/>
      <c r="C142" s="1381" t="n"/>
      <c r="D142" s="230" t="n"/>
      <c r="E142" s="388" t="n"/>
      <c r="F142" s="383" t="n"/>
      <c r="G142" s="383" t="n"/>
      <c r="H142" s="383" t="n"/>
      <c r="I142" s="383" t="n"/>
      <c r="J142" s="383" t="n"/>
      <c r="K142" s="383" t="n"/>
      <c r="L142" s="383" t="n"/>
      <c r="M142" s="383" t="n"/>
      <c r="N142" s="383" t="n"/>
      <c r="O142" s="383" t="n"/>
      <c r="P142" s="383" t="n"/>
      <c r="Q142" s="383" t="n"/>
      <c r="R142" s="383" t="n"/>
      <c r="S142" s="383" t="n"/>
      <c r="T142" s="383" t="n"/>
      <c r="U142" s="383" t="n"/>
      <c r="V142" s="383" t="n"/>
      <c r="W142" s="383" t="n"/>
      <c r="X142" s="383" t="n"/>
      <c r="Y142" s="383" t="n"/>
      <c r="Z142" s="383" t="n"/>
      <c r="AA142" s="383" t="n"/>
      <c r="AB142" s="383" t="n"/>
      <c r="AC142" s="383" t="n"/>
      <c r="AD142" s="383" t="n"/>
      <c r="AE142" s="383" t="n"/>
      <c r="AF142" s="383" t="n"/>
      <c r="AG142" s="383" t="n"/>
      <c r="AH142" s="383" t="n"/>
      <c r="AI142" s="383" t="n"/>
      <c r="AJ142" s="383" t="n"/>
      <c r="AK142" s="383" t="n"/>
      <c r="AL142" s="383" t="n"/>
      <c r="AM142" s="383" t="n"/>
      <c r="AN142" s="383" t="n"/>
      <c r="AO142" s="383" t="n"/>
      <c r="AP142" s="383" t="n"/>
      <c r="AQ142" s="383" t="n"/>
      <c r="AR142" s="383" t="n"/>
      <c r="AS142" s="383" t="n"/>
      <c r="AT142" s="383" t="n"/>
      <c r="AU142" s="383" t="n"/>
      <c r="AV142" s="383" t="n"/>
      <c r="AW142" s="383" t="n"/>
      <c r="AX142" s="383" t="n"/>
      <c r="AY142" s="383" t="n"/>
      <c r="AZ142" s="383" t="n"/>
      <c r="BA142" s="383" t="n"/>
      <c r="BB142" s="384">
        <f>IF(SUM(F142:BA142)&lt;&gt;0,AVERAGEIF(F142:BA142,"&gt;0",F142:BA142),0)</f>
        <v/>
      </c>
      <c r="BC142" s="147" t="n"/>
      <c r="BD142" s="385">
        <f>MAXA(F142:BA142)</f>
        <v/>
      </c>
      <c r="BE142" s="1461">
        <f>IF(BD142&lt;&gt;0,VLOOKUP(BD142,$F$10:$BA$10,MATCH(BD142,F142:BA142,0)),"")</f>
        <v/>
      </c>
      <c r="BF142" s="385">
        <f t="array" ref="BF142">MIN(IF(F142:BA142&gt;0,F142:BA142))</f>
        <v/>
      </c>
      <c r="BG142" s="1461">
        <f>IF(BF142&lt;&gt;0,VLOOKUP(BF142,$F$10:$BA$10,MATCH($BF142,$F142:$BA142,0)),"")</f>
        <v/>
      </c>
      <c r="BI142" s="1368">
        <f>HLOOKUP($BI$9,$S$10:$AI$444,1+$BL142,TRUE)</f>
        <v/>
      </c>
      <c r="BJ142" s="1369">
        <f>HLOOKUP($BJ$9,$AJ$10:$AW$444,1+$BL142,TRUE)</f>
        <v/>
      </c>
      <c r="BK142" s="151" t="n"/>
      <c r="BL142" s="408">
        <f>BL141+1</f>
        <v/>
      </c>
      <c r="BM142" s="399" t="n"/>
    </row>
    <row r="143" ht="20.25" customHeight="1" s="18" thickBot="1" thickTop="1">
      <c r="B143" s="1370" t="n"/>
      <c r="C143" s="1381" t="n"/>
      <c r="D143" s="1469" t="inlineStr">
        <is>
          <t>JENEPONTO 150</t>
        </is>
      </c>
      <c r="E143" s="388" t="inlineStr">
        <is>
          <t>Punagaya # 1, 150</t>
        </is>
      </c>
      <c r="F143" s="383">
        <f>(IF(DASHBOARD!$J$2=F7,DASHBOARD!$T$495,IF(DASHBOARD!$J$2=0,0,F143)))</f>
        <v/>
      </c>
      <c r="G143" s="383">
        <f>(IF(DASHBOARD!$J$2=G7,DASHBOARD!$T$495,IF(DASHBOARD!$J$2=0,0,G143)))</f>
        <v/>
      </c>
      <c r="H143" s="383">
        <f>(IF(DASHBOARD!$J$2=H7,DASHBOARD!$T$495,IF(DASHBOARD!$J$2=0,0,H143)))</f>
        <v/>
      </c>
      <c r="I143" s="383">
        <f>(IF(DASHBOARD!$J$2=I7,DASHBOARD!$T$495,IF(DASHBOARD!$J$2=0,0,I143)))</f>
        <v/>
      </c>
      <c r="J143" s="383">
        <f>(IF(DASHBOARD!$J$2=J7,DASHBOARD!$T$495,IF(DASHBOARD!$J$2=0,0,J143)))</f>
        <v/>
      </c>
      <c r="K143" s="383">
        <f>(IF(DASHBOARD!$J$2=K7,DASHBOARD!$T$495,IF(DASHBOARD!$J$2=0,0,K143)))</f>
        <v/>
      </c>
      <c r="L143" s="383">
        <f>(IF(DASHBOARD!$J$2=L7,DASHBOARD!$T$495,IF(DASHBOARD!$J$2=0,0,L143)))</f>
        <v/>
      </c>
      <c r="M143" s="383">
        <f>(IF(DASHBOARD!$J$2=M7,DASHBOARD!$T$495,IF(DASHBOARD!$J$2=0,0,M143)))</f>
        <v/>
      </c>
      <c r="N143" s="383">
        <f>(IF(DASHBOARD!$J$2=N7,DASHBOARD!$T$495,IF(DASHBOARD!$J$2=0,0,N143)))</f>
        <v/>
      </c>
      <c r="O143" s="383">
        <f>(IF(DASHBOARD!$J$2=O7,DASHBOARD!$T$495,IF(DASHBOARD!$J$2=0,0,O143)))</f>
        <v/>
      </c>
      <c r="P143" s="383">
        <f>(IF(DASHBOARD!$J$2=P7,DASHBOARD!$T$495,IF(DASHBOARD!$J$2=0,0,P143)))</f>
        <v/>
      </c>
      <c r="Q143" s="383">
        <f>(IF(DASHBOARD!$J$2=Q7,DASHBOARD!$T$495,IF(DASHBOARD!$J$2=0,0,Q143)))</f>
        <v/>
      </c>
      <c r="R143" s="383">
        <f>(IF(DASHBOARD!$J$2=R7,DASHBOARD!$T$495,IF(DASHBOARD!$J$2=0,0,R143)))</f>
        <v/>
      </c>
      <c r="S143" s="383">
        <f>(IF(DASHBOARD!$J$2=S7,DASHBOARD!$T$495,IF(DASHBOARD!$J$2=0,0,S143)))</f>
        <v/>
      </c>
      <c r="T143" s="383">
        <f>(IF(DASHBOARD!$J$2=T7,DASHBOARD!$T$495,IF(DASHBOARD!$J$2=0,0,T143)))</f>
        <v/>
      </c>
      <c r="U143" s="383">
        <f>(IF(DASHBOARD!$J$2=U7,DASHBOARD!$T$495,IF(DASHBOARD!$J$2=0,0,U143)))</f>
        <v/>
      </c>
      <c r="V143" s="383">
        <f>(IF(DASHBOARD!$J$2=V7,DASHBOARD!$T$495,IF(DASHBOARD!$J$2=0,0,V143)))</f>
        <v/>
      </c>
      <c r="W143" s="383">
        <f>(IF(DASHBOARD!$J$2=W7,DASHBOARD!$T$495,IF(DASHBOARD!$J$2=0,0,W143)))</f>
        <v/>
      </c>
      <c r="X143" s="383">
        <f>(IF(DASHBOARD!$J$2=X7,DASHBOARD!$T$495,IF(DASHBOARD!$J$2=0,0,X143)))</f>
        <v/>
      </c>
      <c r="Y143" s="383">
        <f>(IF(DASHBOARD!$J$2=Y7,DASHBOARD!$T$495,IF(DASHBOARD!$J$2=0,0,Y143)))</f>
        <v/>
      </c>
      <c r="Z143" s="383">
        <f>(IF(DASHBOARD!$J$2=Z7,DASHBOARD!$T$495,IF(DASHBOARD!$J$2=0,0,Z143)))</f>
        <v/>
      </c>
      <c r="AA143" s="383">
        <f>(IF(DASHBOARD!$J$2=AA7,DASHBOARD!$T$495,IF(DASHBOARD!$J$2=0,0,AA143)))</f>
        <v/>
      </c>
      <c r="AB143" s="383">
        <f>(IF(DASHBOARD!$J$2=AB7,DASHBOARD!$T$495,IF(DASHBOARD!$J$2=0,0,AB143)))</f>
        <v/>
      </c>
      <c r="AC143" s="383">
        <f>(IF(DASHBOARD!$J$2=AC7,DASHBOARD!$T$495,IF(DASHBOARD!$J$2=0,0,AC143)))</f>
        <v/>
      </c>
      <c r="AD143" s="383">
        <f>(IF(DASHBOARD!$J$2=AD7,DASHBOARD!$T$495,IF(DASHBOARD!$J$2=0,0,AD143)))</f>
        <v/>
      </c>
      <c r="AE143" s="383">
        <f>(IF(DASHBOARD!$J$2=AE7,DASHBOARD!$T$495,IF(DASHBOARD!$J$2=0,0,AE143)))</f>
        <v/>
      </c>
      <c r="AF143" s="383">
        <f>(IF(DASHBOARD!$J$2=AF7,DASHBOARD!$T$495,IF(DASHBOARD!$J$2=0,0,AF143)))</f>
        <v/>
      </c>
      <c r="AG143" s="383">
        <f>(IF(DASHBOARD!$J$2=AG7,DASHBOARD!$T$495,IF(DASHBOARD!$J$2=0,0,AG143)))</f>
        <v/>
      </c>
      <c r="AH143" s="383">
        <f>(IF(DASHBOARD!$J$2=AH7,DASHBOARD!$T$495,IF(DASHBOARD!$J$2=0,0,AH143)))</f>
        <v/>
      </c>
      <c r="AI143" s="383">
        <f>(IF(DASHBOARD!$J$2=AI7,DASHBOARD!$T$495,IF(DASHBOARD!$J$2=0,0,AI143)))</f>
        <v/>
      </c>
      <c r="AJ143" s="383">
        <f>(IF(DASHBOARD!$J$2=AJ7,DASHBOARD!$T$495,IF(DASHBOARD!$J$2=0,0,AJ143)))</f>
        <v/>
      </c>
      <c r="AK143" s="383">
        <f>(IF(DASHBOARD!$J$2=AK7,DASHBOARD!$T$495,IF(DASHBOARD!$J$2=0,0,AK143)))</f>
        <v/>
      </c>
      <c r="AL143" s="383">
        <f>(IF(DASHBOARD!$J$2=AL7,DASHBOARD!$T$495,IF(DASHBOARD!$J$2=0,0,AL143)))</f>
        <v/>
      </c>
      <c r="AM143" s="383">
        <f>(IF(DASHBOARD!$J$2=AM7,DASHBOARD!$T$495,IF(DASHBOARD!$J$2=0,0,AM143)))</f>
        <v/>
      </c>
      <c r="AN143" s="383">
        <f>(IF(DASHBOARD!$J$2=AN7,DASHBOARD!$T$495,IF(DASHBOARD!$J$2=0,0,AN143)))</f>
        <v/>
      </c>
      <c r="AO143" s="383">
        <f>(IF(DASHBOARD!$J$2=AO7,DASHBOARD!$T$495,IF(DASHBOARD!$J$2=0,0,AO143)))</f>
        <v/>
      </c>
      <c r="AP143" s="383">
        <f>(IF(DASHBOARD!$J$2=AP7,DASHBOARD!$T$495,IF(DASHBOARD!$J$2=0,0,AP143)))</f>
        <v/>
      </c>
      <c r="AQ143" s="383">
        <f>(IF(DASHBOARD!$J$2=AQ7,DASHBOARD!$T$495,IF(DASHBOARD!$J$2=0,0,AQ143)))</f>
        <v/>
      </c>
      <c r="AR143" s="383">
        <f>(IF(DASHBOARD!$J$2=AR7,DASHBOARD!$T$495,IF(DASHBOARD!$J$2=0,0,AR143)))</f>
        <v/>
      </c>
      <c r="AS143" s="383">
        <f>(IF(DASHBOARD!$J$2=AS7,DASHBOARD!$T$495,IF(DASHBOARD!$J$2=0,0,AS143)))</f>
        <v/>
      </c>
      <c r="AT143" s="383">
        <f>(IF(DASHBOARD!$J$2=AT7,DASHBOARD!$T$495,IF(DASHBOARD!$J$2=0,0,AT143)))</f>
        <v/>
      </c>
      <c r="AU143" s="383">
        <f>(IF(DASHBOARD!$J$2=AU7,DASHBOARD!$T$495,IF(DASHBOARD!$J$2=0,0,AU143)))</f>
        <v/>
      </c>
      <c r="AV143" s="383">
        <f>(IF(DASHBOARD!$J$2=AV7,DASHBOARD!$T$495,IF(DASHBOARD!$J$2=0,0,AV143)))</f>
        <v/>
      </c>
      <c r="AW143" s="383">
        <f>(IF(DASHBOARD!$J$2=AW7,DASHBOARD!$T$495,IF(DASHBOARD!$J$2=0,0,AW143)))</f>
        <v/>
      </c>
      <c r="AX143" s="383">
        <f>(IF(DASHBOARD!$J$2=AX7,DASHBOARD!$T$495,IF(DASHBOARD!$J$2=0,0,AX143)))</f>
        <v/>
      </c>
      <c r="AY143" s="383">
        <f>(IF(DASHBOARD!$J$2=AY7,DASHBOARD!$T$495,IF(DASHBOARD!$J$2=0,0,AY143)))</f>
        <v/>
      </c>
      <c r="AZ143" s="383">
        <f>(IF(DASHBOARD!$J$2=AZ7,DASHBOARD!$T$495,IF(DASHBOARD!$J$2=0,0,AZ143)))</f>
        <v/>
      </c>
      <c r="BA143" s="383">
        <f>(IF(DASHBOARD!$J$2=BA7,DASHBOARD!$T$495,IF(DASHBOARD!$J$2=0,0,BA143)))</f>
        <v/>
      </c>
      <c r="BB143" s="384">
        <f>IF(SUM(F143:BA143)&lt;&gt;0,AVERAGEIF(F143:BA143,"&gt;0",F143:BA143),0)</f>
        <v/>
      </c>
      <c r="BC143" s="147" t="n"/>
      <c r="BD143" s="385">
        <f>MAXA(F143:BA143)</f>
        <v/>
      </c>
      <c r="BE143" s="1461">
        <f>IF(BD143&lt;&gt;0,VLOOKUP(BD143,$F$10:$BA$10,MATCH(BD143,F143:BA143,0)),"")</f>
        <v/>
      </c>
      <c r="BF143" s="385">
        <f t="array" ref="BF143">MIN(IF(F143:BA143&gt;0,F143:BA143))</f>
        <v/>
      </c>
      <c r="BG143" s="1461">
        <f>IF(BF143&lt;&gt;0,VLOOKUP(BF143,$F$10:$BA$10,MATCH($BF143,$F143:$BA143,0)),"")</f>
        <v/>
      </c>
      <c r="BI143" s="1368">
        <f>HLOOKUP($BI$9,$S$10:$AI$444,1+$BL143,TRUE)</f>
        <v/>
      </c>
      <c r="BJ143" s="1369">
        <f>HLOOKUP($BJ$9,$AJ$10:$AW$444,1+$BL143,TRUE)</f>
        <v/>
      </c>
      <c r="BK143" s="151" t="n"/>
      <c r="BL143" s="408">
        <f>BL142+1</f>
        <v/>
      </c>
      <c r="BM143" s="399" t="n"/>
    </row>
    <row r="144" ht="20.25" customHeight="1" s="18" thickBot="1" thickTop="1">
      <c r="B144" s="1370" t="n"/>
      <c r="C144" s="1381" t="n"/>
      <c r="D144" s="1462" t="n"/>
      <c r="E144" s="388" t="inlineStr">
        <is>
          <t>Punagaya # 2, 150</t>
        </is>
      </c>
      <c r="F144" s="383">
        <f>(IF(DASHBOARD!$J$2=F7,DASHBOARD!$T$496,IF(DASHBOARD!$J$2=0,0,F144)))</f>
        <v/>
      </c>
      <c r="G144" s="383">
        <f>(IF(DASHBOARD!$J$2=G7,DASHBOARD!$T$496,IF(DASHBOARD!$J$2=0,0,G144)))</f>
        <v/>
      </c>
      <c r="H144" s="383">
        <f>(IF(DASHBOARD!$J$2=H7,DASHBOARD!$T$496,IF(DASHBOARD!$J$2=0,0,H144)))</f>
        <v/>
      </c>
      <c r="I144" s="383">
        <f>(IF(DASHBOARD!$J$2=I7,DASHBOARD!$T$496,IF(DASHBOARD!$J$2=0,0,I144)))</f>
        <v/>
      </c>
      <c r="J144" s="383">
        <f>(IF(DASHBOARD!$J$2=J7,DASHBOARD!$T$496,IF(DASHBOARD!$J$2=0,0,J144)))</f>
        <v/>
      </c>
      <c r="K144" s="383">
        <f>(IF(DASHBOARD!$J$2=K7,DASHBOARD!$T$496,IF(DASHBOARD!$J$2=0,0,K144)))</f>
        <v/>
      </c>
      <c r="L144" s="383">
        <f>(IF(DASHBOARD!$J$2=L7,DASHBOARD!$T$496,IF(DASHBOARD!$J$2=0,0,L144)))</f>
        <v/>
      </c>
      <c r="M144" s="383">
        <f>(IF(DASHBOARD!$J$2=M7,DASHBOARD!$T$496,IF(DASHBOARD!$J$2=0,0,M144)))</f>
        <v/>
      </c>
      <c r="N144" s="383">
        <f>(IF(DASHBOARD!$J$2=N7,DASHBOARD!$T$496,IF(DASHBOARD!$J$2=0,0,N144)))</f>
        <v/>
      </c>
      <c r="O144" s="383">
        <f>(IF(DASHBOARD!$J$2=O7,DASHBOARD!$T$496,IF(DASHBOARD!$J$2=0,0,O144)))</f>
        <v/>
      </c>
      <c r="P144" s="383">
        <f>(IF(DASHBOARD!$J$2=P7,DASHBOARD!$T$496,IF(DASHBOARD!$J$2=0,0,P144)))</f>
        <v/>
      </c>
      <c r="Q144" s="383">
        <f>(IF(DASHBOARD!$J$2=Q7,DASHBOARD!$T$496,IF(DASHBOARD!$J$2=0,0,Q144)))</f>
        <v/>
      </c>
      <c r="R144" s="383">
        <f>(IF(DASHBOARD!$J$2=R7,DASHBOARD!$T$496,IF(DASHBOARD!$J$2=0,0,R144)))</f>
        <v/>
      </c>
      <c r="S144" s="383">
        <f>(IF(DASHBOARD!$J$2=S7,DASHBOARD!$T$496,IF(DASHBOARD!$J$2=0,0,S144)))</f>
        <v/>
      </c>
      <c r="T144" s="383">
        <f>(IF(DASHBOARD!$J$2=T7,DASHBOARD!$T$496,IF(DASHBOARD!$J$2=0,0,T144)))</f>
        <v/>
      </c>
      <c r="U144" s="383">
        <f>(IF(DASHBOARD!$J$2=U7,DASHBOARD!$T$496,IF(DASHBOARD!$J$2=0,0,U144)))</f>
        <v/>
      </c>
      <c r="V144" s="383">
        <f>(IF(DASHBOARD!$J$2=V7,DASHBOARD!$T$496,IF(DASHBOARD!$J$2=0,0,V144)))</f>
        <v/>
      </c>
      <c r="W144" s="383">
        <f>(IF(DASHBOARD!$J$2=W7,DASHBOARD!$T$496,IF(DASHBOARD!$J$2=0,0,W144)))</f>
        <v/>
      </c>
      <c r="X144" s="383">
        <f>(IF(DASHBOARD!$J$2=X7,DASHBOARD!$T$496,IF(DASHBOARD!$J$2=0,0,X144)))</f>
        <v/>
      </c>
      <c r="Y144" s="383">
        <f>(IF(DASHBOARD!$J$2=Y7,DASHBOARD!$T$496,IF(DASHBOARD!$J$2=0,0,Y144)))</f>
        <v/>
      </c>
      <c r="Z144" s="383">
        <f>(IF(DASHBOARD!$J$2=Z7,DASHBOARD!$T$496,IF(DASHBOARD!$J$2=0,0,Z144)))</f>
        <v/>
      </c>
      <c r="AA144" s="383">
        <f>(IF(DASHBOARD!$J$2=AA7,DASHBOARD!$T$496,IF(DASHBOARD!$J$2=0,0,AA144)))</f>
        <v/>
      </c>
      <c r="AB144" s="383">
        <f>(IF(DASHBOARD!$J$2=AB7,DASHBOARD!$T$496,IF(DASHBOARD!$J$2=0,0,AB144)))</f>
        <v/>
      </c>
      <c r="AC144" s="383">
        <f>(IF(DASHBOARD!$J$2=AC7,DASHBOARD!$T$496,IF(DASHBOARD!$J$2=0,0,AC144)))</f>
        <v/>
      </c>
      <c r="AD144" s="383">
        <f>(IF(DASHBOARD!$J$2=AD7,DASHBOARD!$T$496,IF(DASHBOARD!$J$2=0,0,AD144)))</f>
        <v/>
      </c>
      <c r="AE144" s="383">
        <f>(IF(DASHBOARD!$J$2=AE7,DASHBOARD!$T$496,IF(DASHBOARD!$J$2=0,0,AE144)))</f>
        <v/>
      </c>
      <c r="AF144" s="383">
        <f>(IF(DASHBOARD!$J$2=AF7,DASHBOARD!$T$496,IF(DASHBOARD!$J$2=0,0,AF144)))</f>
        <v/>
      </c>
      <c r="AG144" s="383">
        <f>(IF(DASHBOARD!$J$2=AG7,DASHBOARD!$T$496,IF(DASHBOARD!$J$2=0,0,AG144)))</f>
        <v/>
      </c>
      <c r="AH144" s="383">
        <f>(IF(DASHBOARD!$J$2=AH7,DASHBOARD!$T$496,IF(DASHBOARD!$J$2=0,0,AH144)))</f>
        <v/>
      </c>
      <c r="AI144" s="383">
        <f>(IF(DASHBOARD!$J$2=AI7,DASHBOARD!$T$496,IF(DASHBOARD!$J$2=0,0,AI144)))</f>
        <v/>
      </c>
      <c r="AJ144" s="383">
        <f>(IF(DASHBOARD!$J$2=AJ7,DASHBOARD!$T$496,IF(DASHBOARD!$J$2=0,0,AJ144)))</f>
        <v/>
      </c>
      <c r="AK144" s="383">
        <f>(IF(DASHBOARD!$J$2=AK7,DASHBOARD!$T$496,IF(DASHBOARD!$J$2=0,0,AK144)))</f>
        <v/>
      </c>
      <c r="AL144" s="383">
        <f>(IF(DASHBOARD!$J$2=AL7,DASHBOARD!$T$496,IF(DASHBOARD!$J$2=0,0,AL144)))</f>
        <v/>
      </c>
      <c r="AM144" s="383">
        <f>(IF(DASHBOARD!$J$2=AM7,DASHBOARD!$T$496,IF(DASHBOARD!$J$2=0,0,AM144)))</f>
        <v/>
      </c>
      <c r="AN144" s="383">
        <f>(IF(DASHBOARD!$J$2=AN7,DASHBOARD!$T$496,IF(DASHBOARD!$J$2=0,0,AN144)))</f>
        <v/>
      </c>
      <c r="AO144" s="383">
        <f>(IF(DASHBOARD!$J$2=AO7,DASHBOARD!$T$496,IF(DASHBOARD!$J$2=0,0,AO144)))</f>
        <v/>
      </c>
      <c r="AP144" s="383">
        <f>(IF(DASHBOARD!$J$2=AP7,DASHBOARD!$T$496,IF(DASHBOARD!$J$2=0,0,AP144)))</f>
        <v/>
      </c>
      <c r="AQ144" s="383">
        <f>(IF(DASHBOARD!$J$2=AQ7,DASHBOARD!$T$496,IF(DASHBOARD!$J$2=0,0,AQ144)))</f>
        <v/>
      </c>
      <c r="AR144" s="383">
        <f>(IF(DASHBOARD!$J$2=AR7,DASHBOARD!$T$496,IF(DASHBOARD!$J$2=0,0,AR144)))</f>
        <v/>
      </c>
      <c r="AS144" s="383">
        <f>(IF(DASHBOARD!$J$2=AS7,DASHBOARD!$T$496,IF(DASHBOARD!$J$2=0,0,AS144)))</f>
        <v/>
      </c>
      <c r="AT144" s="383">
        <f>(IF(DASHBOARD!$J$2=AT7,DASHBOARD!$T$496,IF(DASHBOARD!$J$2=0,0,AT144)))</f>
        <v/>
      </c>
      <c r="AU144" s="383">
        <f>(IF(DASHBOARD!$J$2=AU7,DASHBOARD!$T$496,IF(DASHBOARD!$J$2=0,0,AU144)))</f>
        <v/>
      </c>
      <c r="AV144" s="383">
        <f>(IF(DASHBOARD!$J$2=AV7,DASHBOARD!$T$496,IF(DASHBOARD!$J$2=0,0,AV144)))</f>
        <v/>
      </c>
      <c r="AW144" s="383">
        <f>(IF(DASHBOARD!$J$2=AW7,DASHBOARD!$T$496,IF(DASHBOARD!$J$2=0,0,AW144)))</f>
        <v/>
      </c>
      <c r="AX144" s="383">
        <f>(IF(DASHBOARD!$J$2=AX7,DASHBOARD!$T$496,IF(DASHBOARD!$J$2=0,0,AX144)))</f>
        <v/>
      </c>
      <c r="AY144" s="383">
        <f>(IF(DASHBOARD!$J$2=AY7,DASHBOARD!$T$496,IF(DASHBOARD!$J$2=0,0,AY144)))</f>
        <v/>
      </c>
      <c r="AZ144" s="383">
        <f>(IF(DASHBOARD!$J$2=AZ7,DASHBOARD!$T$496,IF(DASHBOARD!$J$2=0,0,AZ144)))</f>
        <v/>
      </c>
      <c r="BA144" s="383">
        <f>(IF(DASHBOARD!$J$2=BA7,DASHBOARD!$T$496,IF(DASHBOARD!$J$2=0,0,BA144)))</f>
        <v/>
      </c>
      <c r="BB144" s="384">
        <f>IF(SUM(F144:BA144)&lt;&gt;0,AVERAGEIF(F144:BA144,"&gt;0",F144:BA144),0)</f>
        <v/>
      </c>
      <c r="BC144" s="147" t="n"/>
      <c r="BD144" s="385">
        <f>MAXA(F144:BA144)</f>
        <v/>
      </c>
      <c r="BE144" s="1461">
        <f>IF(BD144&lt;&gt;0,VLOOKUP(BD144,$F$10:$BA$10,MATCH(BD144,F144:BA144,0)),"")</f>
        <v/>
      </c>
      <c r="BF144" s="385">
        <f t="array" ref="BF144">MIN(IF(F144:BA144&gt;0,F144:BA144))</f>
        <v/>
      </c>
      <c r="BG144" s="1461">
        <f>IF(BF144&lt;&gt;0,VLOOKUP(BF144,$F$10:$BA$10,MATCH($BF144,$F144:$BA144,0)),"")</f>
        <v/>
      </c>
      <c r="BI144" s="1368">
        <f>HLOOKUP($BI$9,$S$10:$AI$444,1+$BL144,TRUE)</f>
        <v/>
      </c>
      <c r="BJ144" s="1369">
        <f>HLOOKUP($BJ$9,$AJ$10:$AW$444,1+$BL144,TRUE)</f>
        <v/>
      </c>
      <c r="BK144" s="151" t="n"/>
      <c r="BL144" s="408">
        <f>BL143+1</f>
        <v/>
      </c>
      <c r="BM144" s="399" t="n"/>
    </row>
    <row r="145" ht="20.25" customHeight="1" s="18" thickBot="1" thickTop="1">
      <c r="B145" s="1370" t="n"/>
      <c r="C145" s="1381" t="n"/>
      <c r="D145" s="1462" t="n"/>
      <c r="E145" s="388" t="inlineStr">
        <is>
          <t>PLTB Tolo # 1, 150</t>
        </is>
      </c>
      <c r="F145" s="383">
        <f>(IF(DASHBOARD!$J$2=F7,DASHBOARD!$T$493,IF(DASHBOARD!$J$2=0,0,F145)))</f>
        <v/>
      </c>
      <c r="G145" s="383">
        <f>(IF(DASHBOARD!$J$2=G7,DASHBOARD!$T$493,IF(DASHBOARD!$J$2=0,0,G145)))</f>
        <v/>
      </c>
      <c r="H145" s="383">
        <f>(IF(DASHBOARD!$J$2=H7,DASHBOARD!$T$493,IF(DASHBOARD!$J$2=0,0,H145)))</f>
        <v/>
      </c>
      <c r="I145" s="383">
        <f>(IF(DASHBOARD!$J$2=I7,DASHBOARD!$T$493,IF(DASHBOARD!$J$2=0,0,I145)))</f>
        <v/>
      </c>
      <c r="J145" s="383">
        <f>(IF(DASHBOARD!$J$2=J7,DASHBOARD!$T$493,IF(DASHBOARD!$J$2=0,0,J145)))</f>
        <v/>
      </c>
      <c r="K145" s="383">
        <f>(IF(DASHBOARD!$J$2=K7,DASHBOARD!$T$493,IF(DASHBOARD!$J$2=0,0,K145)))</f>
        <v/>
      </c>
      <c r="L145" s="383">
        <f>(IF(DASHBOARD!$J$2=L7,DASHBOARD!$T$493,IF(DASHBOARD!$J$2=0,0,L145)))</f>
        <v/>
      </c>
      <c r="M145" s="383">
        <f>(IF(DASHBOARD!$J$2=M7,DASHBOARD!$T$493,IF(DASHBOARD!$J$2=0,0,M145)))</f>
        <v/>
      </c>
      <c r="N145" s="383">
        <f>(IF(DASHBOARD!$J$2=N7,DASHBOARD!$T$493,IF(DASHBOARD!$J$2=0,0,N145)))</f>
        <v/>
      </c>
      <c r="O145" s="383">
        <f>(IF(DASHBOARD!$J$2=O7,DASHBOARD!$T$493,IF(DASHBOARD!$J$2=0,0,O145)))</f>
        <v/>
      </c>
      <c r="P145" s="383">
        <f>(IF(DASHBOARD!$J$2=P7,DASHBOARD!$T$493,IF(DASHBOARD!$J$2=0,0,P145)))</f>
        <v/>
      </c>
      <c r="Q145" s="383">
        <f>(IF(DASHBOARD!$J$2=Q7,DASHBOARD!$T$493,IF(DASHBOARD!$J$2=0,0,Q145)))</f>
        <v/>
      </c>
      <c r="R145" s="383">
        <f>(IF(DASHBOARD!$J$2=R7,DASHBOARD!$T$493,IF(DASHBOARD!$J$2=0,0,R145)))</f>
        <v/>
      </c>
      <c r="S145" s="383">
        <f>(IF(DASHBOARD!$J$2=S7,DASHBOARD!$T$493,IF(DASHBOARD!$J$2=0,0,S145)))</f>
        <v/>
      </c>
      <c r="T145" s="383">
        <f>(IF(DASHBOARD!$J$2=T7,DASHBOARD!$T$493,IF(DASHBOARD!$J$2=0,0,T145)))</f>
        <v/>
      </c>
      <c r="U145" s="383">
        <f>(IF(DASHBOARD!$J$2=U7,DASHBOARD!$T$493,IF(DASHBOARD!$J$2=0,0,U145)))</f>
        <v/>
      </c>
      <c r="V145" s="383">
        <f>(IF(DASHBOARD!$J$2=V7,DASHBOARD!$T$493,IF(DASHBOARD!$J$2=0,0,V145)))</f>
        <v/>
      </c>
      <c r="W145" s="383">
        <f>(IF(DASHBOARD!$J$2=W7,DASHBOARD!$T$493,IF(DASHBOARD!$J$2=0,0,W145)))</f>
        <v/>
      </c>
      <c r="X145" s="383">
        <f>(IF(DASHBOARD!$J$2=X7,DASHBOARD!$T$493,IF(DASHBOARD!$J$2=0,0,X145)))</f>
        <v/>
      </c>
      <c r="Y145" s="383">
        <f>(IF(DASHBOARD!$J$2=Y7,DASHBOARD!$T$493,IF(DASHBOARD!$J$2=0,0,Y145)))</f>
        <v/>
      </c>
      <c r="Z145" s="383">
        <f>(IF(DASHBOARD!$J$2=Z7,DASHBOARD!$T$493,IF(DASHBOARD!$J$2=0,0,Z145)))</f>
        <v/>
      </c>
      <c r="AA145" s="383">
        <f>(IF(DASHBOARD!$J$2=AA7,DASHBOARD!$T$493,IF(DASHBOARD!$J$2=0,0,AA145)))</f>
        <v/>
      </c>
      <c r="AB145" s="383">
        <f>(IF(DASHBOARD!$J$2=AB7,DASHBOARD!$T$493,IF(DASHBOARD!$J$2=0,0,AB145)))</f>
        <v/>
      </c>
      <c r="AC145" s="383">
        <f>(IF(DASHBOARD!$J$2=AC7,DASHBOARD!$T$493,IF(DASHBOARD!$J$2=0,0,AC145)))</f>
        <v/>
      </c>
      <c r="AD145" s="383">
        <f>(IF(DASHBOARD!$J$2=AD7,DASHBOARD!$T$493,IF(DASHBOARD!$J$2=0,0,AD145)))</f>
        <v/>
      </c>
      <c r="AE145" s="383">
        <f>(IF(DASHBOARD!$J$2=AE7,DASHBOARD!$T$493,IF(DASHBOARD!$J$2=0,0,AE145)))</f>
        <v/>
      </c>
      <c r="AF145" s="383">
        <f>(IF(DASHBOARD!$J$2=AF7,DASHBOARD!$T$493,IF(DASHBOARD!$J$2=0,0,AF145)))</f>
        <v/>
      </c>
      <c r="AG145" s="383">
        <f>(IF(DASHBOARD!$J$2=AG7,DASHBOARD!$T$493,IF(DASHBOARD!$J$2=0,0,AG145)))</f>
        <v/>
      </c>
      <c r="AH145" s="383">
        <f>(IF(DASHBOARD!$J$2=AH7,DASHBOARD!$T$493,IF(DASHBOARD!$J$2=0,0,AH145)))</f>
        <v/>
      </c>
      <c r="AI145" s="383">
        <f>(IF(DASHBOARD!$J$2=AI7,DASHBOARD!$T$493,IF(DASHBOARD!$J$2=0,0,AI145)))</f>
        <v/>
      </c>
      <c r="AJ145" s="383">
        <f>(IF(DASHBOARD!$J$2=AJ7,DASHBOARD!$T$493,IF(DASHBOARD!$J$2=0,0,AJ145)))</f>
        <v/>
      </c>
      <c r="AK145" s="383">
        <f>(IF(DASHBOARD!$J$2=AK7,DASHBOARD!$T$493,IF(DASHBOARD!$J$2=0,0,AK145)))</f>
        <v/>
      </c>
      <c r="AL145" s="383">
        <f>(IF(DASHBOARD!$J$2=AL7,DASHBOARD!$T$493,IF(DASHBOARD!$J$2=0,0,AL145)))</f>
        <v/>
      </c>
      <c r="AM145" s="383">
        <f>(IF(DASHBOARD!$J$2=AM7,DASHBOARD!$T$493,IF(DASHBOARD!$J$2=0,0,AM145)))</f>
        <v/>
      </c>
      <c r="AN145" s="383">
        <f>(IF(DASHBOARD!$J$2=AN7,DASHBOARD!$T$493,IF(DASHBOARD!$J$2=0,0,AN145)))</f>
        <v/>
      </c>
      <c r="AO145" s="383">
        <f>(IF(DASHBOARD!$J$2=AO7,DASHBOARD!$T$493,IF(DASHBOARD!$J$2=0,0,AO145)))</f>
        <v/>
      </c>
      <c r="AP145" s="383">
        <f>(IF(DASHBOARD!$J$2=AP7,DASHBOARD!$T$493,IF(DASHBOARD!$J$2=0,0,AP145)))</f>
        <v/>
      </c>
      <c r="AQ145" s="383">
        <f>(IF(DASHBOARD!$J$2=AQ7,DASHBOARD!$T$493,IF(DASHBOARD!$J$2=0,0,AQ145)))</f>
        <v/>
      </c>
      <c r="AR145" s="383">
        <f>(IF(DASHBOARD!$J$2=AR7,DASHBOARD!$T$493,IF(DASHBOARD!$J$2=0,0,AR145)))</f>
        <v/>
      </c>
      <c r="AS145" s="383">
        <f>(IF(DASHBOARD!$J$2=AS7,DASHBOARD!$T$493,IF(DASHBOARD!$J$2=0,0,AS145)))</f>
        <v/>
      </c>
      <c r="AT145" s="383">
        <f>(IF(DASHBOARD!$J$2=AT7,DASHBOARD!$T$493,IF(DASHBOARD!$J$2=0,0,AT145)))</f>
        <v/>
      </c>
      <c r="AU145" s="383">
        <f>(IF(DASHBOARD!$J$2=AU7,DASHBOARD!$T$493,IF(DASHBOARD!$J$2=0,0,AU145)))</f>
        <v/>
      </c>
      <c r="AV145" s="383">
        <f>(IF(DASHBOARD!$J$2=AV7,DASHBOARD!$T$493,IF(DASHBOARD!$J$2=0,0,AV145)))</f>
        <v/>
      </c>
      <c r="AW145" s="383">
        <f>(IF(DASHBOARD!$J$2=AW7,DASHBOARD!$T$493,IF(DASHBOARD!$J$2=0,0,AW145)))</f>
        <v/>
      </c>
      <c r="AX145" s="383">
        <f>(IF(DASHBOARD!$J$2=AX7,DASHBOARD!$T$493,IF(DASHBOARD!$J$2=0,0,AX145)))</f>
        <v/>
      </c>
      <c r="AY145" s="383">
        <f>(IF(DASHBOARD!$J$2=AY7,DASHBOARD!$T$493,IF(DASHBOARD!$J$2=0,0,AY145)))</f>
        <v/>
      </c>
      <c r="AZ145" s="383">
        <f>(IF(DASHBOARD!$J$2=AZ7,DASHBOARD!$T$493,IF(DASHBOARD!$J$2=0,0,AZ145)))</f>
        <v/>
      </c>
      <c r="BA145" s="383">
        <f>(IF(DASHBOARD!$J$2=BA7,DASHBOARD!$T$493,IF(DASHBOARD!$J$2=0,0,BA145)))</f>
        <v/>
      </c>
      <c r="BB145" s="384">
        <f>IF(SUM(F145:BA145)&lt;&gt;0,AVERAGEIF(F145:BA145,"&gt;0",F145:BA145),0)</f>
        <v/>
      </c>
      <c r="BC145" s="147" t="n"/>
      <c r="BD145" s="385">
        <f>MAXA(F145:BA145)</f>
        <v/>
      </c>
      <c r="BE145" s="1461">
        <f>IF(BD145&lt;&gt;0,VLOOKUP(BD145,$F$10:$BA$10,MATCH(BD145,F145:BA145,0)),"")</f>
        <v/>
      </c>
      <c r="BF145" s="385">
        <f t="array" ref="BF145">MIN(IF(F145:BA145&gt;0,F145:BA145))</f>
        <v/>
      </c>
      <c r="BG145" s="1461">
        <f>IF(BF145&lt;&gt;0,VLOOKUP(BF145,$F$10:$BA$10,MATCH($BF145,$F145:$BA145,0)),"")</f>
        <v/>
      </c>
      <c r="BI145" s="1368">
        <f>HLOOKUP($BI$9,$S$10:$AI$444,1+$BL145,TRUE)</f>
        <v/>
      </c>
      <c r="BJ145" s="1369">
        <f>HLOOKUP($BJ$9,$AJ$10:$AW$444,1+$BL145,TRUE)</f>
        <v/>
      </c>
      <c r="BK145" s="151" t="n"/>
      <c r="BL145" s="408">
        <f>BL144+1</f>
        <v/>
      </c>
      <c r="BM145" s="399" t="n"/>
    </row>
    <row r="146" ht="20.25" customHeight="1" s="18" thickBot="1" thickTop="1">
      <c r="B146" s="1370" t="n"/>
      <c r="C146" s="1381" t="n"/>
      <c r="D146" s="1462" t="n"/>
      <c r="E146" s="388" t="inlineStr">
        <is>
          <t>PLTB Tolo # 2, 150</t>
        </is>
      </c>
      <c r="F146" s="383">
        <f>(IF(DASHBOARD!$J$2=F7,DASHBOARD!$T$494,IF(DASHBOARD!$J$2=0,0,F146)))</f>
        <v/>
      </c>
      <c r="G146" s="383">
        <f>(IF(DASHBOARD!$J$2=G7,DASHBOARD!$T$494,IF(DASHBOARD!$J$2=0,0,G146)))</f>
        <v/>
      </c>
      <c r="H146" s="383">
        <f>(IF(DASHBOARD!$J$2=H7,DASHBOARD!$T$494,IF(DASHBOARD!$J$2=0,0,H146)))</f>
        <v/>
      </c>
      <c r="I146" s="383">
        <f>(IF(DASHBOARD!$J$2=I7,DASHBOARD!$T$494,IF(DASHBOARD!$J$2=0,0,I146)))</f>
        <v/>
      </c>
      <c r="J146" s="383">
        <f>(IF(DASHBOARD!$J$2=J7,DASHBOARD!$T$494,IF(DASHBOARD!$J$2=0,0,J146)))</f>
        <v/>
      </c>
      <c r="K146" s="383">
        <f>(IF(DASHBOARD!$J$2=K7,DASHBOARD!$T$494,IF(DASHBOARD!$J$2=0,0,K146)))</f>
        <v/>
      </c>
      <c r="L146" s="383">
        <f>(IF(DASHBOARD!$J$2=L7,DASHBOARD!$T$494,IF(DASHBOARD!$J$2=0,0,L146)))</f>
        <v/>
      </c>
      <c r="M146" s="383">
        <f>(IF(DASHBOARD!$J$2=M7,DASHBOARD!$T$494,IF(DASHBOARD!$J$2=0,0,M146)))</f>
        <v/>
      </c>
      <c r="N146" s="383">
        <f>(IF(DASHBOARD!$J$2=N7,DASHBOARD!$T$494,IF(DASHBOARD!$J$2=0,0,N146)))</f>
        <v/>
      </c>
      <c r="O146" s="383">
        <f>(IF(DASHBOARD!$J$2=O7,DASHBOARD!$T$494,IF(DASHBOARD!$J$2=0,0,O146)))</f>
        <v/>
      </c>
      <c r="P146" s="383">
        <f>(IF(DASHBOARD!$J$2=P7,DASHBOARD!$T$494,IF(DASHBOARD!$J$2=0,0,P146)))</f>
        <v/>
      </c>
      <c r="Q146" s="383">
        <f>(IF(DASHBOARD!$J$2=Q7,DASHBOARD!$T$494,IF(DASHBOARD!$J$2=0,0,Q146)))</f>
        <v/>
      </c>
      <c r="R146" s="383">
        <f>(IF(DASHBOARD!$J$2=R7,DASHBOARD!$T$494,IF(DASHBOARD!$J$2=0,0,R146)))</f>
        <v/>
      </c>
      <c r="S146" s="383">
        <f>(IF(DASHBOARD!$J$2=S7,DASHBOARD!$T$494,IF(DASHBOARD!$J$2=0,0,S146)))</f>
        <v/>
      </c>
      <c r="T146" s="383">
        <f>(IF(DASHBOARD!$J$2=T7,DASHBOARD!$T$494,IF(DASHBOARD!$J$2=0,0,T146)))</f>
        <v/>
      </c>
      <c r="U146" s="383">
        <f>(IF(DASHBOARD!$J$2=U7,DASHBOARD!$T$494,IF(DASHBOARD!$J$2=0,0,U146)))</f>
        <v/>
      </c>
      <c r="V146" s="383">
        <f>(IF(DASHBOARD!$J$2=V7,DASHBOARD!$T$494,IF(DASHBOARD!$J$2=0,0,V146)))</f>
        <v/>
      </c>
      <c r="W146" s="383">
        <f>(IF(DASHBOARD!$J$2=W7,DASHBOARD!$T$494,IF(DASHBOARD!$J$2=0,0,W146)))</f>
        <v/>
      </c>
      <c r="X146" s="383">
        <f>(IF(DASHBOARD!$J$2=X7,DASHBOARD!$T$494,IF(DASHBOARD!$J$2=0,0,X146)))</f>
        <v/>
      </c>
      <c r="Y146" s="383">
        <f>(IF(DASHBOARD!$J$2=Y7,DASHBOARD!$T$494,IF(DASHBOARD!$J$2=0,0,Y146)))</f>
        <v/>
      </c>
      <c r="Z146" s="383">
        <f>(IF(DASHBOARD!$J$2=Z7,DASHBOARD!$T$494,IF(DASHBOARD!$J$2=0,0,Z146)))</f>
        <v/>
      </c>
      <c r="AA146" s="383">
        <f>(IF(DASHBOARD!$J$2=AA7,DASHBOARD!$T$494,IF(DASHBOARD!$J$2=0,0,AA146)))</f>
        <v/>
      </c>
      <c r="AB146" s="383">
        <f>(IF(DASHBOARD!$J$2=AB7,DASHBOARD!$T$494,IF(DASHBOARD!$J$2=0,0,AB146)))</f>
        <v/>
      </c>
      <c r="AC146" s="383">
        <f>(IF(DASHBOARD!$J$2=AC7,DASHBOARD!$T$494,IF(DASHBOARD!$J$2=0,0,AC146)))</f>
        <v/>
      </c>
      <c r="AD146" s="383">
        <f>(IF(DASHBOARD!$J$2=AD7,DASHBOARD!$T$494,IF(DASHBOARD!$J$2=0,0,AD146)))</f>
        <v/>
      </c>
      <c r="AE146" s="383">
        <f>(IF(DASHBOARD!$J$2=AE7,DASHBOARD!$T$494,IF(DASHBOARD!$J$2=0,0,AE146)))</f>
        <v/>
      </c>
      <c r="AF146" s="383">
        <f>(IF(DASHBOARD!$J$2=AF7,DASHBOARD!$T$494,IF(DASHBOARD!$J$2=0,0,AF146)))</f>
        <v/>
      </c>
      <c r="AG146" s="383">
        <f>(IF(DASHBOARD!$J$2=AG7,DASHBOARD!$T$494,IF(DASHBOARD!$J$2=0,0,AG146)))</f>
        <v/>
      </c>
      <c r="AH146" s="383">
        <f>(IF(DASHBOARD!$J$2=AH7,DASHBOARD!$T$494,IF(DASHBOARD!$J$2=0,0,AH146)))</f>
        <v/>
      </c>
      <c r="AI146" s="383">
        <f>(IF(DASHBOARD!$J$2=AI7,DASHBOARD!$T$494,IF(DASHBOARD!$J$2=0,0,AI146)))</f>
        <v/>
      </c>
      <c r="AJ146" s="383">
        <f>(IF(DASHBOARD!$J$2=AJ7,DASHBOARD!$T$494,IF(DASHBOARD!$J$2=0,0,AJ146)))</f>
        <v/>
      </c>
      <c r="AK146" s="383">
        <f>(IF(DASHBOARD!$J$2=AK7,DASHBOARD!$T$494,IF(DASHBOARD!$J$2=0,0,AK146)))</f>
        <v/>
      </c>
      <c r="AL146" s="383">
        <f>(IF(DASHBOARD!$J$2=AL7,DASHBOARD!$T$494,IF(DASHBOARD!$J$2=0,0,AL146)))</f>
        <v/>
      </c>
      <c r="AM146" s="383">
        <f>(IF(DASHBOARD!$J$2=AM7,DASHBOARD!$T$494,IF(DASHBOARD!$J$2=0,0,AM146)))</f>
        <v/>
      </c>
      <c r="AN146" s="383">
        <f>(IF(DASHBOARD!$J$2=AN7,DASHBOARD!$T$494,IF(DASHBOARD!$J$2=0,0,AN146)))</f>
        <v/>
      </c>
      <c r="AO146" s="383">
        <f>(IF(DASHBOARD!$J$2=AO7,DASHBOARD!$T$494,IF(DASHBOARD!$J$2=0,0,AO146)))</f>
        <v/>
      </c>
      <c r="AP146" s="383">
        <f>(IF(DASHBOARD!$J$2=AP7,DASHBOARD!$T$494,IF(DASHBOARD!$J$2=0,0,AP146)))</f>
        <v/>
      </c>
      <c r="AQ146" s="383">
        <f>(IF(DASHBOARD!$J$2=AQ7,DASHBOARD!$T$494,IF(DASHBOARD!$J$2=0,0,AQ146)))</f>
        <v/>
      </c>
      <c r="AR146" s="383">
        <f>(IF(DASHBOARD!$J$2=AR7,DASHBOARD!$T$494,IF(DASHBOARD!$J$2=0,0,AR146)))</f>
        <v/>
      </c>
      <c r="AS146" s="383">
        <f>(IF(DASHBOARD!$J$2=AS7,DASHBOARD!$T$494,IF(DASHBOARD!$J$2=0,0,AS146)))</f>
        <v/>
      </c>
      <c r="AT146" s="383">
        <f>(IF(DASHBOARD!$J$2=AT7,DASHBOARD!$T$494,IF(DASHBOARD!$J$2=0,0,AT146)))</f>
        <v/>
      </c>
      <c r="AU146" s="383">
        <f>(IF(DASHBOARD!$J$2=AU7,DASHBOARD!$T$494,IF(DASHBOARD!$J$2=0,0,AU146)))</f>
        <v/>
      </c>
      <c r="AV146" s="383">
        <f>(IF(DASHBOARD!$J$2=AV7,DASHBOARD!$T$494,IF(DASHBOARD!$J$2=0,0,AV146)))</f>
        <v/>
      </c>
      <c r="AW146" s="383">
        <f>(IF(DASHBOARD!$J$2=AW7,DASHBOARD!$T$494,IF(DASHBOARD!$J$2=0,0,AW146)))</f>
        <v/>
      </c>
      <c r="AX146" s="383">
        <f>(IF(DASHBOARD!$J$2=AX7,DASHBOARD!$T$494,IF(DASHBOARD!$J$2=0,0,AX146)))</f>
        <v/>
      </c>
      <c r="AY146" s="383">
        <f>(IF(DASHBOARD!$J$2=AY7,DASHBOARD!$T$494,IF(DASHBOARD!$J$2=0,0,AY146)))</f>
        <v/>
      </c>
      <c r="AZ146" s="383">
        <f>(IF(DASHBOARD!$J$2=AZ7,DASHBOARD!$T$494,IF(DASHBOARD!$J$2=0,0,AZ146)))</f>
        <v/>
      </c>
      <c r="BA146" s="383">
        <f>(IF(DASHBOARD!$J$2=BA7,DASHBOARD!$T$494,IF(DASHBOARD!$J$2=0,0,BA146)))</f>
        <v/>
      </c>
      <c r="BB146" s="384">
        <f>IF(SUM(F146:BA146)&lt;&gt;0,AVERAGEIF(F146:BA146,"&gt;0",F146:BA146),0)</f>
        <v/>
      </c>
      <c r="BC146" s="147" t="n"/>
      <c r="BD146" s="385">
        <f>MAXA(F146:BA146)</f>
        <v/>
      </c>
      <c r="BE146" s="1461">
        <f>IF(BD146&lt;&gt;0,VLOOKUP(BD146,$F$10:$BA$10,MATCH(BD146,F146:BA146,0)),"")</f>
        <v/>
      </c>
      <c r="BF146" s="385">
        <f t="array" ref="BF146">MIN(IF(F146:BA146&gt;0,F146:BA146))</f>
        <v/>
      </c>
      <c r="BG146" s="1461">
        <f>IF(BF146&lt;&gt;0,VLOOKUP(BF146,$F$10:$BA$10,MATCH($BF146,$F146:$BA146,0)),"")</f>
        <v/>
      </c>
      <c r="BI146" s="1368">
        <f>HLOOKUP($BI$9,$S$10:$AI$444,1+$BL146,TRUE)</f>
        <v/>
      </c>
      <c r="BJ146" s="1369">
        <f>HLOOKUP($BJ$9,$AJ$10:$AW$444,1+$BL146,TRUE)</f>
        <v/>
      </c>
      <c r="BK146" s="151" t="n"/>
      <c r="BL146" s="408">
        <f>BL145+1</f>
        <v/>
      </c>
      <c r="BM146" s="399" t="n"/>
    </row>
    <row r="147" ht="20.25" customHeight="1" s="18" thickBot="1" thickTop="1">
      <c r="B147" s="1370" t="n"/>
      <c r="C147" s="1381" t="n"/>
      <c r="D147" s="1462" t="n"/>
      <c r="E147" s="388" t="inlineStr">
        <is>
          <t>Bantaeng New 150</t>
        </is>
      </c>
      <c r="F147" s="383">
        <f>(IF(DASHBOARD!$J$2=F7,DASHBOARD!$T$497,IF(DASHBOARD!$J$2=0,0,F147)))</f>
        <v/>
      </c>
      <c r="G147" s="383">
        <f>(IF(DASHBOARD!$J$2=G7,DASHBOARD!$T$497,IF(DASHBOARD!$J$2=0,0,G147)))</f>
        <v/>
      </c>
      <c r="H147" s="383">
        <f>(IF(DASHBOARD!$J$2=H7,DASHBOARD!$T$497,IF(DASHBOARD!$J$2=0,0,H147)))</f>
        <v/>
      </c>
      <c r="I147" s="383">
        <f>(IF(DASHBOARD!$J$2=I7,DASHBOARD!$T$497,IF(DASHBOARD!$J$2=0,0,I147)))</f>
        <v/>
      </c>
      <c r="J147" s="383">
        <f>(IF(DASHBOARD!$J$2=J7,DASHBOARD!$T$497,IF(DASHBOARD!$J$2=0,0,J147)))</f>
        <v/>
      </c>
      <c r="K147" s="383">
        <f>(IF(DASHBOARD!$J$2=K7,DASHBOARD!$T$497,IF(DASHBOARD!$J$2=0,0,K147)))</f>
        <v/>
      </c>
      <c r="L147" s="383">
        <f>(IF(DASHBOARD!$J$2=L7,DASHBOARD!$T$497,IF(DASHBOARD!$J$2=0,0,L147)))</f>
        <v/>
      </c>
      <c r="M147" s="383">
        <f>(IF(DASHBOARD!$J$2=M7,DASHBOARD!$T$497,IF(DASHBOARD!$J$2=0,0,M147)))</f>
        <v/>
      </c>
      <c r="N147" s="383">
        <f>(IF(DASHBOARD!$J$2=N7,DASHBOARD!$T$497,IF(DASHBOARD!$J$2=0,0,N147)))</f>
        <v/>
      </c>
      <c r="O147" s="383">
        <f>(IF(DASHBOARD!$J$2=O7,DASHBOARD!$T$497,IF(DASHBOARD!$J$2=0,0,O147)))</f>
        <v/>
      </c>
      <c r="P147" s="383">
        <f>(IF(DASHBOARD!$J$2=P7,DASHBOARD!$T$497,IF(DASHBOARD!$J$2=0,0,P147)))</f>
        <v/>
      </c>
      <c r="Q147" s="383">
        <f>(IF(DASHBOARD!$J$2=Q7,DASHBOARD!$T$497,IF(DASHBOARD!$J$2=0,0,Q147)))</f>
        <v/>
      </c>
      <c r="R147" s="383">
        <f>(IF(DASHBOARD!$J$2=R7,DASHBOARD!$T$497,IF(DASHBOARD!$J$2=0,0,R147)))</f>
        <v/>
      </c>
      <c r="S147" s="383">
        <f>(IF(DASHBOARD!$J$2=S7,DASHBOARD!$T$497,IF(DASHBOARD!$J$2=0,0,S147)))</f>
        <v/>
      </c>
      <c r="T147" s="383">
        <f>(IF(DASHBOARD!$J$2=T7,DASHBOARD!$T$497,IF(DASHBOARD!$J$2=0,0,T147)))</f>
        <v/>
      </c>
      <c r="U147" s="383">
        <f>(IF(DASHBOARD!$J$2=U7,DASHBOARD!$T$497,IF(DASHBOARD!$J$2=0,0,U147)))</f>
        <v/>
      </c>
      <c r="V147" s="383">
        <f>(IF(DASHBOARD!$J$2=V7,DASHBOARD!$T$497,IF(DASHBOARD!$J$2=0,0,V147)))</f>
        <v/>
      </c>
      <c r="W147" s="383">
        <f>(IF(DASHBOARD!$J$2=W7,DASHBOARD!$T$497,IF(DASHBOARD!$J$2=0,0,W147)))</f>
        <v/>
      </c>
      <c r="X147" s="383">
        <f>(IF(DASHBOARD!$J$2=X7,DASHBOARD!$T$497,IF(DASHBOARD!$J$2=0,0,X147)))</f>
        <v/>
      </c>
      <c r="Y147" s="383">
        <f>(IF(DASHBOARD!$J$2=Y7,DASHBOARD!$T$497,IF(DASHBOARD!$J$2=0,0,Y147)))</f>
        <v/>
      </c>
      <c r="Z147" s="383">
        <f>(IF(DASHBOARD!$J$2=Z7,DASHBOARD!$T$497,IF(DASHBOARD!$J$2=0,0,Z147)))</f>
        <v/>
      </c>
      <c r="AA147" s="383">
        <f>(IF(DASHBOARD!$J$2=AA7,DASHBOARD!$T$497,IF(DASHBOARD!$J$2=0,0,AA147)))</f>
        <v/>
      </c>
      <c r="AB147" s="383">
        <f>(IF(DASHBOARD!$J$2=AB7,DASHBOARD!$T$497,IF(DASHBOARD!$J$2=0,0,AB147)))</f>
        <v/>
      </c>
      <c r="AC147" s="383">
        <f>(IF(DASHBOARD!$J$2=AC7,DASHBOARD!$T$497,IF(DASHBOARD!$J$2=0,0,AC147)))</f>
        <v/>
      </c>
      <c r="AD147" s="383">
        <f>(IF(DASHBOARD!$J$2=AD7,DASHBOARD!$T$497,IF(DASHBOARD!$J$2=0,0,AD147)))</f>
        <v/>
      </c>
      <c r="AE147" s="383">
        <f>(IF(DASHBOARD!$J$2=AE7,DASHBOARD!$T$497,IF(DASHBOARD!$J$2=0,0,AE147)))</f>
        <v/>
      </c>
      <c r="AF147" s="383">
        <f>(IF(DASHBOARD!$J$2=AF7,DASHBOARD!$T$497,IF(DASHBOARD!$J$2=0,0,AF147)))</f>
        <v/>
      </c>
      <c r="AG147" s="383">
        <f>(IF(DASHBOARD!$J$2=AG7,DASHBOARD!$T$497,IF(DASHBOARD!$J$2=0,0,AG147)))</f>
        <v/>
      </c>
      <c r="AH147" s="383">
        <f>(IF(DASHBOARD!$J$2=AH7,DASHBOARD!$T$497,IF(DASHBOARD!$J$2=0,0,AH147)))</f>
        <v/>
      </c>
      <c r="AI147" s="383">
        <f>(IF(DASHBOARD!$J$2=AI7,DASHBOARD!$T$497,IF(DASHBOARD!$J$2=0,0,AI147)))</f>
        <v/>
      </c>
      <c r="AJ147" s="383">
        <f>(IF(DASHBOARD!$J$2=AJ7,DASHBOARD!$T$497,IF(DASHBOARD!$J$2=0,0,AJ147)))</f>
        <v/>
      </c>
      <c r="AK147" s="383">
        <f>(IF(DASHBOARD!$J$2=AK7,DASHBOARD!$T$497,IF(DASHBOARD!$J$2=0,0,AK147)))</f>
        <v/>
      </c>
      <c r="AL147" s="383">
        <f>(IF(DASHBOARD!$J$2=AL7,DASHBOARD!$T$497,IF(DASHBOARD!$J$2=0,0,AL147)))</f>
        <v/>
      </c>
      <c r="AM147" s="383">
        <f>(IF(DASHBOARD!$J$2=AM7,DASHBOARD!$T$497,IF(DASHBOARD!$J$2=0,0,AM147)))</f>
        <v/>
      </c>
      <c r="AN147" s="383">
        <f>(IF(DASHBOARD!$J$2=AN7,DASHBOARD!$T$497,IF(DASHBOARD!$J$2=0,0,AN147)))</f>
        <v/>
      </c>
      <c r="AO147" s="383">
        <f>(IF(DASHBOARD!$J$2=AO7,DASHBOARD!$T$497,IF(DASHBOARD!$J$2=0,0,AO147)))</f>
        <v/>
      </c>
      <c r="AP147" s="383">
        <f>(IF(DASHBOARD!$J$2=AP7,DASHBOARD!$T$497,IF(DASHBOARD!$J$2=0,0,AP147)))</f>
        <v/>
      </c>
      <c r="AQ147" s="383">
        <f>(IF(DASHBOARD!$J$2=AQ7,DASHBOARD!$T$497,IF(DASHBOARD!$J$2=0,0,AQ147)))</f>
        <v/>
      </c>
      <c r="AR147" s="383">
        <f>(IF(DASHBOARD!$J$2=AR7,DASHBOARD!$T$497,IF(DASHBOARD!$J$2=0,0,AR147)))</f>
        <v/>
      </c>
      <c r="AS147" s="383">
        <f>(IF(DASHBOARD!$J$2=AS7,DASHBOARD!$T$497,IF(DASHBOARD!$J$2=0,0,AS147)))</f>
        <v/>
      </c>
      <c r="AT147" s="383">
        <f>(IF(DASHBOARD!$J$2=AT7,DASHBOARD!$T$497,IF(DASHBOARD!$J$2=0,0,AT147)))</f>
        <v/>
      </c>
      <c r="AU147" s="383">
        <f>(IF(DASHBOARD!$J$2=AU7,DASHBOARD!$T$497,IF(DASHBOARD!$J$2=0,0,AU147)))</f>
        <v/>
      </c>
      <c r="AV147" s="383">
        <f>(IF(DASHBOARD!$J$2=AV7,DASHBOARD!$T$497,IF(DASHBOARD!$J$2=0,0,AV147)))</f>
        <v/>
      </c>
      <c r="AW147" s="383">
        <f>(IF(DASHBOARD!$J$2=AW7,DASHBOARD!$T$497,IF(DASHBOARD!$J$2=0,0,AW147)))</f>
        <v/>
      </c>
      <c r="AX147" s="383">
        <f>(IF(DASHBOARD!$J$2=AX7,DASHBOARD!$T$497,IF(DASHBOARD!$J$2=0,0,AX147)))</f>
        <v/>
      </c>
      <c r="AY147" s="383">
        <f>(IF(DASHBOARD!$J$2=AY7,DASHBOARD!$T$497,IF(DASHBOARD!$J$2=0,0,AY147)))</f>
        <v/>
      </c>
      <c r="AZ147" s="383">
        <f>(IF(DASHBOARD!$J$2=AZ7,DASHBOARD!$T$497,IF(DASHBOARD!$J$2=0,0,AZ147)))</f>
        <v/>
      </c>
      <c r="BA147" s="383">
        <f>(IF(DASHBOARD!$J$2=BA7,DASHBOARD!$T$497,IF(DASHBOARD!$J$2=0,0,BA147)))</f>
        <v/>
      </c>
      <c r="BB147" s="384">
        <f>IF(SUM(F147:BA147)&lt;&gt;0,AVERAGEIF(F147:BA147,"&gt;0",F147:BA147),0)</f>
        <v/>
      </c>
      <c r="BC147" s="147" t="n"/>
      <c r="BD147" s="385">
        <f>MAXA(F147:BA147)</f>
        <v/>
      </c>
      <c r="BE147" s="1461">
        <f>IF(BD147&lt;&gt;0,VLOOKUP(BD147,$F$10:$BA$10,MATCH(BD147,F147:BA147,0)),"")</f>
        <v/>
      </c>
      <c r="BF147" s="385">
        <f t="array" ref="BF147">MIN(IF(F147:BA147&gt;0,F147:BA147))</f>
        <v/>
      </c>
      <c r="BG147" s="1461">
        <f>IF(BF147&lt;&gt;0,VLOOKUP(BF147,$F$10:$BA$10,MATCH($BF147,$F147:$BA147,0)),"")</f>
        <v/>
      </c>
      <c r="BI147" s="1368">
        <f>HLOOKUP($BI$9,$S$10:$AI$444,1+$BL147,TRUE)</f>
        <v/>
      </c>
      <c r="BJ147" s="1369">
        <f>HLOOKUP($BJ$9,$AJ$10:$AW$444,1+$BL147,TRUE)</f>
        <v/>
      </c>
      <c r="BK147" s="151" t="n"/>
      <c r="BL147" s="408">
        <f>BL146+1</f>
        <v/>
      </c>
      <c r="BM147" s="399" t="n"/>
    </row>
    <row r="148" ht="20.25" customHeight="1" s="18" thickBot="1" thickTop="1">
      <c r="B148" s="1370" t="n"/>
      <c r="C148" s="1381" t="n"/>
      <c r="D148" s="1463" t="n"/>
      <c r="E148" s="388" t="inlineStr">
        <is>
          <t>Bantaeng Switching 150</t>
        </is>
      </c>
      <c r="F148" s="383">
        <f>(IF(DASHBOARD!$J$2=F7,DASHBOARD!$T$498,IF(DASHBOARD!$J$2=0,0,F148)))</f>
        <v/>
      </c>
      <c r="G148" s="383">
        <f>(IF(DASHBOARD!$J$2=G7,DASHBOARD!$T$498,IF(DASHBOARD!$J$2=0,0,G148)))</f>
        <v/>
      </c>
      <c r="H148" s="383">
        <f>(IF(DASHBOARD!$J$2=H7,DASHBOARD!$T$498,IF(DASHBOARD!$J$2=0,0,H148)))</f>
        <v/>
      </c>
      <c r="I148" s="383">
        <f>(IF(DASHBOARD!$J$2=I7,DASHBOARD!$T$498,IF(DASHBOARD!$J$2=0,0,I148)))</f>
        <v/>
      </c>
      <c r="J148" s="383">
        <f>(IF(DASHBOARD!$J$2=J7,DASHBOARD!$T$498,IF(DASHBOARD!$J$2=0,0,J148)))</f>
        <v/>
      </c>
      <c r="K148" s="383">
        <f>(IF(DASHBOARD!$J$2=K7,DASHBOARD!$T$498,IF(DASHBOARD!$J$2=0,0,K148)))</f>
        <v/>
      </c>
      <c r="L148" s="383">
        <f>(IF(DASHBOARD!$J$2=L7,DASHBOARD!$T$498,IF(DASHBOARD!$J$2=0,0,L148)))</f>
        <v/>
      </c>
      <c r="M148" s="383">
        <f>(IF(DASHBOARD!$J$2=M7,DASHBOARD!$T$498,IF(DASHBOARD!$J$2=0,0,M148)))</f>
        <v/>
      </c>
      <c r="N148" s="383">
        <f>(IF(DASHBOARD!$J$2=N7,DASHBOARD!$T$498,IF(DASHBOARD!$J$2=0,0,N148)))</f>
        <v/>
      </c>
      <c r="O148" s="383">
        <f>(IF(DASHBOARD!$J$2=O7,DASHBOARD!$T$498,IF(DASHBOARD!$J$2=0,0,O148)))</f>
        <v/>
      </c>
      <c r="P148" s="383">
        <f>(IF(DASHBOARD!$J$2=P7,DASHBOARD!$T$498,IF(DASHBOARD!$J$2=0,0,P148)))</f>
        <v/>
      </c>
      <c r="Q148" s="383">
        <f>(IF(DASHBOARD!$J$2=Q7,DASHBOARD!$T$498,IF(DASHBOARD!$J$2=0,0,Q148)))</f>
        <v/>
      </c>
      <c r="R148" s="383">
        <f>(IF(DASHBOARD!$J$2=R7,DASHBOARD!$T$498,IF(DASHBOARD!$J$2=0,0,R148)))</f>
        <v/>
      </c>
      <c r="S148" s="383">
        <f>(IF(DASHBOARD!$J$2=S7,DASHBOARD!$T$498,IF(DASHBOARD!$J$2=0,0,S148)))</f>
        <v/>
      </c>
      <c r="T148" s="383">
        <f>(IF(DASHBOARD!$J$2=T7,DASHBOARD!$T$498,IF(DASHBOARD!$J$2=0,0,T148)))</f>
        <v/>
      </c>
      <c r="U148" s="383">
        <f>(IF(DASHBOARD!$J$2=U7,DASHBOARD!$T$498,IF(DASHBOARD!$J$2=0,0,U148)))</f>
        <v/>
      </c>
      <c r="V148" s="383">
        <f>(IF(DASHBOARD!$J$2=V7,DASHBOARD!$T$498,IF(DASHBOARD!$J$2=0,0,V148)))</f>
        <v/>
      </c>
      <c r="W148" s="383">
        <f>(IF(DASHBOARD!$J$2=W7,DASHBOARD!$T$498,IF(DASHBOARD!$J$2=0,0,W148)))</f>
        <v/>
      </c>
      <c r="X148" s="383">
        <f>(IF(DASHBOARD!$J$2=X7,DASHBOARD!$T$498,IF(DASHBOARD!$J$2=0,0,X148)))</f>
        <v/>
      </c>
      <c r="Y148" s="383">
        <f>(IF(DASHBOARD!$J$2=Y7,DASHBOARD!$T$498,IF(DASHBOARD!$J$2=0,0,Y148)))</f>
        <v/>
      </c>
      <c r="Z148" s="383">
        <f>(IF(DASHBOARD!$J$2=Z7,DASHBOARD!$T$498,IF(DASHBOARD!$J$2=0,0,Z148)))</f>
        <v/>
      </c>
      <c r="AA148" s="383">
        <f>(IF(DASHBOARD!$J$2=AA7,DASHBOARD!$T$498,IF(DASHBOARD!$J$2=0,0,AA148)))</f>
        <v/>
      </c>
      <c r="AB148" s="383">
        <f>(IF(DASHBOARD!$J$2=AB7,DASHBOARD!$T$498,IF(DASHBOARD!$J$2=0,0,AB148)))</f>
        <v/>
      </c>
      <c r="AC148" s="383">
        <f>(IF(DASHBOARD!$J$2=AC7,DASHBOARD!$T$498,IF(DASHBOARD!$J$2=0,0,AC148)))</f>
        <v/>
      </c>
      <c r="AD148" s="383">
        <f>(IF(DASHBOARD!$J$2=AD7,DASHBOARD!$T$498,IF(DASHBOARD!$J$2=0,0,AD148)))</f>
        <v/>
      </c>
      <c r="AE148" s="383">
        <f>(IF(DASHBOARD!$J$2=AE7,DASHBOARD!$T$498,IF(DASHBOARD!$J$2=0,0,AE148)))</f>
        <v/>
      </c>
      <c r="AF148" s="383">
        <f>(IF(DASHBOARD!$J$2=AF7,DASHBOARD!$T$498,IF(DASHBOARD!$J$2=0,0,AF148)))</f>
        <v/>
      </c>
      <c r="AG148" s="383">
        <f>(IF(DASHBOARD!$J$2=AG7,DASHBOARD!$T$498,IF(DASHBOARD!$J$2=0,0,AG148)))</f>
        <v/>
      </c>
      <c r="AH148" s="383">
        <f>(IF(DASHBOARD!$J$2=AH7,DASHBOARD!$T$498,IF(DASHBOARD!$J$2=0,0,AH148)))</f>
        <v/>
      </c>
      <c r="AI148" s="383">
        <f>(IF(DASHBOARD!$J$2=AI7,DASHBOARD!$T$498,IF(DASHBOARD!$J$2=0,0,AI148)))</f>
        <v/>
      </c>
      <c r="AJ148" s="383">
        <f>(IF(DASHBOARD!$J$2=AJ7,DASHBOARD!$T$498,IF(DASHBOARD!$J$2=0,0,AJ148)))</f>
        <v/>
      </c>
      <c r="AK148" s="383">
        <f>(IF(DASHBOARD!$J$2=AK7,DASHBOARD!$T$498,IF(DASHBOARD!$J$2=0,0,AK148)))</f>
        <v/>
      </c>
      <c r="AL148" s="383">
        <f>(IF(DASHBOARD!$J$2=AL7,DASHBOARD!$T$498,IF(DASHBOARD!$J$2=0,0,AL148)))</f>
        <v/>
      </c>
      <c r="AM148" s="383">
        <f>(IF(DASHBOARD!$J$2=AM7,DASHBOARD!$T$498,IF(DASHBOARD!$J$2=0,0,AM148)))</f>
        <v/>
      </c>
      <c r="AN148" s="383">
        <f>(IF(DASHBOARD!$J$2=AN7,DASHBOARD!$T$498,IF(DASHBOARD!$J$2=0,0,AN148)))</f>
        <v/>
      </c>
      <c r="AO148" s="383">
        <f>(IF(DASHBOARD!$J$2=AO7,DASHBOARD!$T$498,IF(DASHBOARD!$J$2=0,0,AO148)))</f>
        <v/>
      </c>
      <c r="AP148" s="383">
        <f>(IF(DASHBOARD!$J$2=AP7,DASHBOARD!$T$498,IF(DASHBOARD!$J$2=0,0,AP148)))</f>
        <v/>
      </c>
      <c r="AQ148" s="383">
        <f>(IF(DASHBOARD!$J$2=AQ7,DASHBOARD!$T$498,IF(DASHBOARD!$J$2=0,0,AQ148)))</f>
        <v/>
      </c>
      <c r="AR148" s="383">
        <f>(IF(DASHBOARD!$J$2=AR7,DASHBOARD!$T$498,IF(DASHBOARD!$J$2=0,0,AR148)))</f>
        <v/>
      </c>
      <c r="AS148" s="383">
        <f>(IF(DASHBOARD!$J$2=AS7,DASHBOARD!$T$498,IF(DASHBOARD!$J$2=0,0,AS148)))</f>
        <v/>
      </c>
      <c r="AT148" s="383">
        <f>(IF(DASHBOARD!$J$2=AT7,DASHBOARD!$T$498,IF(DASHBOARD!$J$2=0,0,AT148)))</f>
        <v/>
      </c>
      <c r="AU148" s="383">
        <f>(IF(DASHBOARD!$J$2=AU7,DASHBOARD!$T$498,IF(DASHBOARD!$J$2=0,0,AU148)))</f>
        <v/>
      </c>
      <c r="AV148" s="383">
        <f>(IF(DASHBOARD!$J$2=AV7,DASHBOARD!$T$498,IF(DASHBOARD!$J$2=0,0,AV148)))</f>
        <v/>
      </c>
      <c r="AW148" s="383">
        <f>(IF(DASHBOARD!$J$2=AW7,DASHBOARD!$T$498,IF(DASHBOARD!$J$2=0,0,AW148)))</f>
        <v/>
      </c>
      <c r="AX148" s="383">
        <f>(IF(DASHBOARD!$J$2=AX7,DASHBOARD!$T$498,IF(DASHBOARD!$J$2=0,0,AX148)))</f>
        <v/>
      </c>
      <c r="AY148" s="383">
        <f>(IF(DASHBOARD!$J$2=AY7,DASHBOARD!$T$498,IF(DASHBOARD!$J$2=0,0,AY148)))</f>
        <v/>
      </c>
      <c r="AZ148" s="383">
        <f>(IF(DASHBOARD!$J$2=AZ7,DASHBOARD!$T$498,IF(DASHBOARD!$J$2=0,0,AZ148)))</f>
        <v/>
      </c>
      <c r="BA148" s="383">
        <f>(IF(DASHBOARD!$J$2=BA7,DASHBOARD!$T$498,IF(DASHBOARD!$J$2=0,0,BA148)))</f>
        <v/>
      </c>
      <c r="BB148" s="384">
        <f>IF(SUM(F148:BA148)&lt;&gt;0,AVERAGEIF(F148:BA148,"&gt;0",F148:BA148),0)</f>
        <v/>
      </c>
      <c r="BC148" s="147" t="n"/>
      <c r="BD148" s="385">
        <f>MAXA(F148:BA148)</f>
        <v/>
      </c>
      <c r="BE148" s="1461">
        <f>IF(BD148&lt;&gt;0,VLOOKUP(BD148,$F$10:$BA$10,MATCH(BD148,F148:BA148,0)),"")</f>
        <v/>
      </c>
      <c r="BF148" s="385">
        <f t="array" ref="BF148">MIN(IF(F148:BA148&gt;0,F148:BA148))</f>
        <v/>
      </c>
      <c r="BG148" s="1461">
        <f>IF(BF148&lt;&gt;0,VLOOKUP(BF148,$F$10:$BA$10,MATCH($BF148,$F148:$BA148,0)),"")</f>
        <v/>
      </c>
      <c r="BI148" s="1368">
        <f>HLOOKUP($BI$9,$S$10:$AI$444,1+$BL148,TRUE)</f>
        <v/>
      </c>
      <c r="BJ148" s="1369">
        <f>HLOOKUP($BJ$9,$AJ$10:$AW$444,1+$BL148,TRUE)</f>
        <v/>
      </c>
      <c r="BK148" s="151" t="n"/>
      <c r="BL148" s="408">
        <f>BL147+1</f>
        <v/>
      </c>
      <c r="BM148" s="399" t="n"/>
    </row>
    <row r="149" ht="20.25" customHeight="1" s="18" thickBot="1" thickTop="1">
      <c r="B149" s="1370" t="n"/>
      <c r="C149" s="1381" t="n"/>
      <c r="D149" s="328" t="n"/>
      <c r="E149" s="388" t="n"/>
      <c r="F149" s="383" t="n"/>
      <c r="G149" s="383" t="n"/>
      <c r="H149" s="383" t="n"/>
      <c r="I149" s="383" t="n"/>
      <c r="J149" s="383" t="n"/>
      <c r="K149" s="383" t="n"/>
      <c r="L149" s="383" t="n"/>
      <c r="M149" s="383" t="n"/>
      <c r="N149" s="383" t="n"/>
      <c r="O149" s="383" t="n"/>
      <c r="P149" s="383" t="n"/>
      <c r="Q149" s="383" t="n"/>
      <c r="R149" s="383" t="n"/>
      <c r="S149" s="383" t="n"/>
      <c r="T149" s="383" t="n"/>
      <c r="U149" s="383" t="n"/>
      <c r="V149" s="383" t="n"/>
      <c r="W149" s="383" t="n"/>
      <c r="X149" s="383" t="n"/>
      <c r="Y149" s="383" t="n"/>
      <c r="Z149" s="383" t="n"/>
      <c r="AA149" s="383" t="n"/>
      <c r="AB149" s="383" t="n"/>
      <c r="AC149" s="383" t="n"/>
      <c r="AD149" s="383" t="n"/>
      <c r="AE149" s="383" t="n"/>
      <c r="AF149" s="383" t="n"/>
      <c r="AG149" s="383" t="n"/>
      <c r="AH149" s="383" t="n"/>
      <c r="AI149" s="383" t="n"/>
      <c r="AJ149" s="383" t="n"/>
      <c r="AK149" s="383" t="n"/>
      <c r="AL149" s="383" t="n"/>
      <c r="AM149" s="383" t="n"/>
      <c r="AN149" s="383" t="n"/>
      <c r="AO149" s="383" t="n"/>
      <c r="AP149" s="383" t="n"/>
      <c r="AQ149" s="383" t="n"/>
      <c r="AR149" s="383" t="n"/>
      <c r="AS149" s="383" t="n"/>
      <c r="AT149" s="383" t="n"/>
      <c r="AU149" s="383" t="n"/>
      <c r="AV149" s="383" t="n"/>
      <c r="AW149" s="383" t="n"/>
      <c r="AX149" s="383" t="n"/>
      <c r="AY149" s="383" t="n"/>
      <c r="AZ149" s="383" t="n"/>
      <c r="BA149" s="383" t="n"/>
      <c r="BB149" s="384">
        <f>IF(SUM(F149:BA149)&lt;&gt;0,AVERAGEIF(F149:BA149,"&gt;0",F149:BA149),0)</f>
        <v/>
      </c>
      <c r="BC149" s="147" t="n"/>
      <c r="BD149" s="385">
        <f>MAXA(F149:BA149)</f>
        <v/>
      </c>
      <c r="BE149" s="1461">
        <f>IF(BD149&lt;&gt;0,VLOOKUP(BD149,$F$10:$BA$10,MATCH(BD149,F149:BA149,0)),"")</f>
        <v/>
      </c>
      <c r="BF149" s="385">
        <f t="array" ref="BF149">MIN(IF(F149:BA149&gt;0,F149:BA149))</f>
        <v/>
      </c>
      <c r="BG149" s="1461">
        <f>IF(BF149&lt;&gt;0,VLOOKUP(BF149,$F$10:$BA$10,MATCH($BF149,$F149:$BA149,0)),"")</f>
        <v/>
      </c>
      <c r="BI149" s="1368">
        <f>HLOOKUP($BI$9,$S$10:$AI$444,1+$BL149,TRUE)</f>
        <v/>
      </c>
      <c r="BJ149" s="1369">
        <f>HLOOKUP($BJ$9,$AJ$10:$AW$444,1+$BL149,TRUE)</f>
        <v/>
      </c>
      <c r="BK149" s="151" t="n"/>
      <c r="BL149" s="408">
        <f>BL148+1</f>
        <v/>
      </c>
      <c r="BM149" s="399" t="n"/>
    </row>
    <row r="150" ht="20.25" customHeight="1" s="18" thickBot="1" thickTop="1">
      <c r="B150" s="1370" t="n"/>
      <c r="C150" s="1381" t="n"/>
      <c r="D150" s="1469" t="inlineStr">
        <is>
          <t>BANTAENG NEW 150</t>
        </is>
      </c>
      <c r="E150" s="388" t="inlineStr">
        <is>
          <t>Bantaeng Switching 150</t>
        </is>
      </c>
      <c r="F150" s="383">
        <f>(IF(DASHBOARD!$J$2=F7,DASHBOARD!$T$505,IF(DASHBOARD!$J$2=0,0,F150)))</f>
        <v/>
      </c>
      <c r="G150" s="383">
        <f>(IF(DASHBOARD!$J$2=G7,DASHBOARD!$T$505,IF(DASHBOARD!$J$2=0,0,G150)))</f>
        <v/>
      </c>
      <c r="H150" s="383">
        <f>(IF(DASHBOARD!$J$2=H7,DASHBOARD!$T$505,IF(DASHBOARD!$J$2=0,0,H150)))</f>
        <v/>
      </c>
      <c r="I150" s="383">
        <f>(IF(DASHBOARD!$J$2=I7,DASHBOARD!$T$505,IF(DASHBOARD!$J$2=0,0,I150)))</f>
        <v/>
      </c>
      <c r="J150" s="383">
        <f>(IF(DASHBOARD!$J$2=J7,DASHBOARD!$T$505,IF(DASHBOARD!$J$2=0,0,J150)))</f>
        <v/>
      </c>
      <c r="K150" s="383">
        <f>(IF(DASHBOARD!$J$2=K7,DASHBOARD!$T$505,IF(DASHBOARD!$J$2=0,0,K150)))</f>
        <v/>
      </c>
      <c r="L150" s="383">
        <f>(IF(DASHBOARD!$J$2=L7,DASHBOARD!$T$505,IF(DASHBOARD!$J$2=0,0,L150)))</f>
        <v/>
      </c>
      <c r="M150" s="383">
        <f>(IF(DASHBOARD!$J$2=M7,DASHBOARD!$T$505,IF(DASHBOARD!$J$2=0,0,M150)))</f>
        <v/>
      </c>
      <c r="N150" s="383">
        <f>(IF(DASHBOARD!$J$2=N7,DASHBOARD!$T$505,IF(DASHBOARD!$J$2=0,0,N150)))</f>
        <v/>
      </c>
      <c r="O150" s="383">
        <f>(IF(DASHBOARD!$J$2=O7,DASHBOARD!$T$505,IF(DASHBOARD!$J$2=0,0,O150)))</f>
        <v/>
      </c>
      <c r="P150" s="383">
        <f>(IF(DASHBOARD!$J$2=P7,DASHBOARD!$T$505,IF(DASHBOARD!$J$2=0,0,P150)))</f>
        <v/>
      </c>
      <c r="Q150" s="383">
        <f>(IF(DASHBOARD!$J$2=Q7,DASHBOARD!$T$505,IF(DASHBOARD!$J$2=0,0,Q150)))</f>
        <v/>
      </c>
      <c r="R150" s="383">
        <f>(IF(DASHBOARD!$J$2=R7,DASHBOARD!$T$505,IF(DASHBOARD!$J$2=0,0,R150)))</f>
        <v/>
      </c>
      <c r="S150" s="383">
        <f>(IF(DASHBOARD!$J$2=S7,DASHBOARD!$T$505,IF(DASHBOARD!$J$2=0,0,S150)))</f>
        <v/>
      </c>
      <c r="T150" s="383">
        <f>(IF(DASHBOARD!$J$2=T7,DASHBOARD!$T$505,IF(DASHBOARD!$J$2=0,0,T150)))</f>
        <v/>
      </c>
      <c r="U150" s="383">
        <f>(IF(DASHBOARD!$J$2=U7,DASHBOARD!$T$505,IF(DASHBOARD!$J$2=0,0,U150)))</f>
        <v/>
      </c>
      <c r="V150" s="383">
        <f>(IF(DASHBOARD!$J$2=V7,DASHBOARD!$T$505,IF(DASHBOARD!$J$2=0,0,V150)))</f>
        <v/>
      </c>
      <c r="W150" s="383">
        <f>(IF(DASHBOARD!$J$2=W7,DASHBOARD!$T$505,IF(DASHBOARD!$J$2=0,0,W150)))</f>
        <v/>
      </c>
      <c r="X150" s="383">
        <f>(IF(DASHBOARD!$J$2=X7,DASHBOARD!$T$505,IF(DASHBOARD!$J$2=0,0,X150)))</f>
        <v/>
      </c>
      <c r="Y150" s="383">
        <f>(IF(DASHBOARD!$J$2=Y7,DASHBOARD!$T$505,IF(DASHBOARD!$J$2=0,0,Y150)))</f>
        <v/>
      </c>
      <c r="Z150" s="383">
        <f>(IF(DASHBOARD!$J$2=Z7,DASHBOARD!$T$505,IF(DASHBOARD!$J$2=0,0,Z150)))</f>
        <v/>
      </c>
      <c r="AA150" s="383">
        <f>(IF(DASHBOARD!$J$2=AA7,DASHBOARD!$T$505,IF(DASHBOARD!$J$2=0,0,AA150)))</f>
        <v/>
      </c>
      <c r="AB150" s="383">
        <f>(IF(DASHBOARD!$J$2=AB7,DASHBOARD!$T$505,IF(DASHBOARD!$J$2=0,0,AB150)))</f>
        <v/>
      </c>
      <c r="AC150" s="383">
        <f>(IF(DASHBOARD!$J$2=AC7,DASHBOARD!$T$505,IF(DASHBOARD!$J$2=0,0,AC150)))</f>
        <v/>
      </c>
      <c r="AD150" s="383">
        <f>(IF(DASHBOARD!$J$2=AD7,DASHBOARD!$T$505,IF(DASHBOARD!$J$2=0,0,AD150)))</f>
        <v/>
      </c>
      <c r="AE150" s="383">
        <f>(IF(DASHBOARD!$J$2=AE7,DASHBOARD!$T$505,IF(DASHBOARD!$J$2=0,0,AE150)))</f>
        <v/>
      </c>
      <c r="AF150" s="383">
        <f>(IF(DASHBOARD!$J$2=AF7,DASHBOARD!$T$505,IF(DASHBOARD!$J$2=0,0,AF150)))</f>
        <v/>
      </c>
      <c r="AG150" s="383">
        <f>(IF(DASHBOARD!$J$2=AG7,DASHBOARD!$T$505,IF(DASHBOARD!$J$2=0,0,AG150)))</f>
        <v/>
      </c>
      <c r="AH150" s="383">
        <f>(IF(DASHBOARD!$J$2=AH7,DASHBOARD!$T$505,IF(DASHBOARD!$J$2=0,0,AH150)))</f>
        <v/>
      </c>
      <c r="AI150" s="383">
        <f>(IF(DASHBOARD!$J$2=AI7,DASHBOARD!$T$505,IF(DASHBOARD!$J$2=0,0,AI150)))</f>
        <v/>
      </c>
      <c r="AJ150" s="383">
        <f>(IF(DASHBOARD!$J$2=AJ7,DASHBOARD!$T$505,IF(DASHBOARD!$J$2=0,0,AJ150)))</f>
        <v/>
      </c>
      <c r="AK150" s="383">
        <f>(IF(DASHBOARD!$J$2=AK7,DASHBOARD!$T$505,IF(DASHBOARD!$J$2=0,0,AK150)))</f>
        <v/>
      </c>
      <c r="AL150" s="383">
        <f>(IF(DASHBOARD!$J$2=AL7,DASHBOARD!$T$505,IF(DASHBOARD!$J$2=0,0,AL150)))</f>
        <v/>
      </c>
      <c r="AM150" s="383">
        <f>(IF(DASHBOARD!$J$2=AM7,DASHBOARD!$T$505,IF(DASHBOARD!$J$2=0,0,AM150)))</f>
        <v/>
      </c>
      <c r="AN150" s="383">
        <f>(IF(DASHBOARD!$J$2=AN7,DASHBOARD!$T$505,IF(DASHBOARD!$J$2=0,0,AN150)))</f>
        <v/>
      </c>
      <c r="AO150" s="383">
        <f>(IF(DASHBOARD!$J$2=AO7,DASHBOARD!$T$505,IF(DASHBOARD!$J$2=0,0,AO150)))</f>
        <v/>
      </c>
      <c r="AP150" s="383">
        <f>(IF(DASHBOARD!$J$2=AP7,DASHBOARD!$T$505,IF(DASHBOARD!$J$2=0,0,AP150)))</f>
        <v/>
      </c>
      <c r="AQ150" s="383">
        <f>(IF(DASHBOARD!$J$2=AQ7,DASHBOARD!$T$505,IF(DASHBOARD!$J$2=0,0,AQ150)))</f>
        <v/>
      </c>
      <c r="AR150" s="383">
        <f>(IF(DASHBOARD!$J$2=AR7,DASHBOARD!$T$505,IF(DASHBOARD!$J$2=0,0,AR150)))</f>
        <v/>
      </c>
      <c r="AS150" s="383">
        <f>(IF(DASHBOARD!$J$2=AS7,DASHBOARD!$T$505,IF(DASHBOARD!$J$2=0,0,AS150)))</f>
        <v/>
      </c>
      <c r="AT150" s="383">
        <f>(IF(DASHBOARD!$J$2=AT7,DASHBOARD!$T$505,IF(DASHBOARD!$J$2=0,0,AT150)))</f>
        <v/>
      </c>
      <c r="AU150" s="383">
        <f>(IF(DASHBOARD!$J$2=AU7,DASHBOARD!$T$505,IF(DASHBOARD!$J$2=0,0,AU150)))</f>
        <v/>
      </c>
      <c r="AV150" s="383">
        <f>(IF(DASHBOARD!$J$2=AV7,DASHBOARD!$T$505,IF(DASHBOARD!$J$2=0,0,AV150)))</f>
        <v/>
      </c>
      <c r="AW150" s="383">
        <f>(IF(DASHBOARD!$J$2=AW7,DASHBOARD!$T$505,IF(DASHBOARD!$J$2=0,0,AW150)))</f>
        <v/>
      </c>
      <c r="AX150" s="383">
        <f>(IF(DASHBOARD!$J$2=AX7,DASHBOARD!$T$505,IF(DASHBOARD!$J$2=0,0,AX150)))</f>
        <v/>
      </c>
      <c r="AY150" s="383">
        <f>(IF(DASHBOARD!$J$2=AY7,DASHBOARD!$T$505,IF(DASHBOARD!$J$2=0,0,AY150)))</f>
        <v/>
      </c>
      <c r="AZ150" s="383">
        <f>(IF(DASHBOARD!$J$2=AZ7,DASHBOARD!$T$505,IF(DASHBOARD!$J$2=0,0,AZ150)))</f>
        <v/>
      </c>
      <c r="BA150" s="383">
        <f>(IF(DASHBOARD!$J$2=BA7,DASHBOARD!$T$505,IF(DASHBOARD!$J$2=0,0,BA150)))</f>
        <v/>
      </c>
      <c r="BB150" s="384">
        <f>IF(SUM(F150:BA150)&lt;&gt;0,AVERAGEIF(F150:BA150,"&gt;0",F150:BA150),0)</f>
        <v/>
      </c>
      <c r="BC150" s="147" t="n"/>
      <c r="BD150" s="385">
        <f>MAXA(F150:BA150)</f>
        <v/>
      </c>
      <c r="BE150" s="1461">
        <f>IF(BD150&lt;&gt;0,VLOOKUP(BD150,$F$10:$BA$10,MATCH(BD150,F150:BA150,0)),"")</f>
        <v/>
      </c>
      <c r="BF150" s="385">
        <f t="array" ref="BF150">MIN(IF(F150:BA150&gt;0,F150:BA150))</f>
        <v/>
      </c>
      <c r="BG150" s="1461">
        <f>IF(BF150&lt;&gt;0,VLOOKUP(BF150,$F$10:$BA$10,MATCH($BF150,$F150:$BA150,0)),"")</f>
        <v/>
      </c>
      <c r="BI150" s="1368">
        <f>HLOOKUP($BI$9,$S$10:$AI$444,1+$BL150,TRUE)</f>
        <v/>
      </c>
      <c r="BJ150" s="1369">
        <f>HLOOKUP($BJ$9,$AJ$10:$AW$444,1+$BL150,TRUE)</f>
        <v/>
      </c>
      <c r="BK150" s="151" t="n"/>
      <c r="BL150" s="408">
        <f>BL149+1</f>
        <v/>
      </c>
      <c r="BM150" s="399" t="n"/>
    </row>
    <row r="151" ht="20.25" customHeight="1" s="18" thickBot="1" thickTop="1">
      <c r="B151" s="1370" t="n"/>
      <c r="C151" s="1381" t="n"/>
      <c r="D151" s="1463" t="n"/>
      <c r="E151" s="402" t="inlineStr">
        <is>
          <t>Jeneponto 150</t>
        </is>
      </c>
      <c r="F151" s="383">
        <f>(IF(DASHBOARD!$J$2=F7,DASHBOARD!$T$506,IF(DASHBOARD!$J$2=0,0,F151)))</f>
        <v/>
      </c>
      <c r="G151" s="383">
        <f>(IF(DASHBOARD!$J$2=G7,DASHBOARD!$T$506,IF(DASHBOARD!$J$2=0,0,G151)))</f>
        <v/>
      </c>
      <c r="H151" s="383">
        <f>(IF(DASHBOARD!$J$2=H7,DASHBOARD!$T$506,IF(DASHBOARD!$J$2=0,0,H151)))</f>
        <v/>
      </c>
      <c r="I151" s="383">
        <f>(IF(DASHBOARD!$J$2=I7,DASHBOARD!$T$506,IF(DASHBOARD!$J$2=0,0,I151)))</f>
        <v/>
      </c>
      <c r="J151" s="383">
        <f>(IF(DASHBOARD!$J$2=J7,DASHBOARD!$T$506,IF(DASHBOARD!$J$2=0,0,J151)))</f>
        <v/>
      </c>
      <c r="K151" s="383">
        <f>(IF(DASHBOARD!$J$2=K7,DASHBOARD!$T$506,IF(DASHBOARD!$J$2=0,0,K151)))</f>
        <v/>
      </c>
      <c r="L151" s="383">
        <f>(IF(DASHBOARD!$J$2=L7,DASHBOARD!$T$506,IF(DASHBOARD!$J$2=0,0,L151)))</f>
        <v/>
      </c>
      <c r="M151" s="383">
        <f>(IF(DASHBOARD!$J$2=M7,DASHBOARD!$T$506,IF(DASHBOARD!$J$2=0,0,M151)))</f>
        <v/>
      </c>
      <c r="N151" s="383">
        <f>(IF(DASHBOARD!$J$2=N7,DASHBOARD!$T$506,IF(DASHBOARD!$J$2=0,0,N151)))</f>
        <v/>
      </c>
      <c r="O151" s="383">
        <f>(IF(DASHBOARD!$J$2=O7,DASHBOARD!$T$506,IF(DASHBOARD!$J$2=0,0,O151)))</f>
        <v/>
      </c>
      <c r="P151" s="383">
        <f>(IF(DASHBOARD!$J$2=P7,DASHBOARD!$T$506,IF(DASHBOARD!$J$2=0,0,P151)))</f>
        <v/>
      </c>
      <c r="Q151" s="383">
        <f>(IF(DASHBOARD!$J$2=Q7,DASHBOARD!$T$506,IF(DASHBOARD!$J$2=0,0,Q151)))</f>
        <v/>
      </c>
      <c r="R151" s="383">
        <f>(IF(DASHBOARD!$J$2=R7,DASHBOARD!$T$506,IF(DASHBOARD!$J$2=0,0,R151)))</f>
        <v/>
      </c>
      <c r="S151" s="383">
        <f>(IF(DASHBOARD!$J$2=S7,DASHBOARD!$T$506,IF(DASHBOARD!$J$2=0,0,S151)))</f>
        <v/>
      </c>
      <c r="T151" s="383">
        <f>(IF(DASHBOARD!$J$2=T7,DASHBOARD!$T$506,IF(DASHBOARD!$J$2=0,0,T151)))</f>
        <v/>
      </c>
      <c r="U151" s="383">
        <f>(IF(DASHBOARD!$J$2=U7,DASHBOARD!$T$506,IF(DASHBOARD!$J$2=0,0,U151)))</f>
        <v/>
      </c>
      <c r="V151" s="383">
        <f>(IF(DASHBOARD!$J$2=V7,DASHBOARD!$T$506,IF(DASHBOARD!$J$2=0,0,V151)))</f>
        <v/>
      </c>
      <c r="W151" s="383">
        <f>(IF(DASHBOARD!$J$2=W7,DASHBOARD!$T$506,IF(DASHBOARD!$J$2=0,0,W151)))</f>
        <v/>
      </c>
      <c r="X151" s="383">
        <f>(IF(DASHBOARD!$J$2=X7,DASHBOARD!$T$506,IF(DASHBOARD!$J$2=0,0,X151)))</f>
        <v/>
      </c>
      <c r="Y151" s="383">
        <f>(IF(DASHBOARD!$J$2=Y7,DASHBOARD!$T$506,IF(DASHBOARD!$J$2=0,0,Y151)))</f>
        <v/>
      </c>
      <c r="Z151" s="383">
        <f>(IF(DASHBOARD!$J$2=Z7,DASHBOARD!$T$506,IF(DASHBOARD!$J$2=0,0,Z151)))</f>
        <v/>
      </c>
      <c r="AA151" s="383">
        <f>(IF(DASHBOARD!$J$2=AA7,DASHBOARD!$T$506,IF(DASHBOARD!$J$2=0,0,AA151)))</f>
        <v/>
      </c>
      <c r="AB151" s="383">
        <f>(IF(DASHBOARD!$J$2=AB7,DASHBOARD!$T$506,IF(DASHBOARD!$J$2=0,0,AB151)))</f>
        <v/>
      </c>
      <c r="AC151" s="383">
        <f>(IF(DASHBOARD!$J$2=AC7,DASHBOARD!$T$506,IF(DASHBOARD!$J$2=0,0,AC151)))</f>
        <v/>
      </c>
      <c r="AD151" s="383">
        <f>(IF(DASHBOARD!$J$2=AD7,DASHBOARD!$T$506,IF(DASHBOARD!$J$2=0,0,AD151)))</f>
        <v/>
      </c>
      <c r="AE151" s="383">
        <f>(IF(DASHBOARD!$J$2=AE7,DASHBOARD!$T$506,IF(DASHBOARD!$J$2=0,0,AE151)))</f>
        <v/>
      </c>
      <c r="AF151" s="383">
        <f>(IF(DASHBOARD!$J$2=AF7,DASHBOARD!$T$506,IF(DASHBOARD!$J$2=0,0,AF151)))</f>
        <v/>
      </c>
      <c r="AG151" s="383">
        <f>(IF(DASHBOARD!$J$2=AG7,DASHBOARD!$T$506,IF(DASHBOARD!$J$2=0,0,AG151)))</f>
        <v/>
      </c>
      <c r="AH151" s="383">
        <f>(IF(DASHBOARD!$J$2=AH7,DASHBOARD!$T$506,IF(DASHBOARD!$J$2=0,0,AH151)))</f>
        <v/>
      </c>
      <c r="AI151" s="383">
        <f>(IF(DASHBOARD!$J$2=AI7,DASHBOARD!$T$506,IF(DASHBOARD!$J$2=0,0,AI151)))</f>
        <v/>
      </c>
      <c r="AJ151" s="383">
        <f>(IF(DASHBOARD!$J$2=AJ7,DASHBOARD!$T$506,IF(DASHBOARD!$J$2=0,0,AJ151)))</f>
        <v/>
      </c>
      <c r="AK151" s="383">
        <f>(IF(DASHBOARD!$J$2=AK7,DASHBOARD!$T$506,IF(DASHBOARD!$J$2=0,0,AK151)))</f>
        <v/>
      </c>
      <c r="AL151" s="383">
        <f>(IF(DASHBOARD!$J$2=AL7,DASHBOARD!$T$506,IF(DASHBOARD!$J$2=0,0,AL151)))</f>
        <v/>
      </c>
      <c r="AM151" s="383">
        <f>(IF(DASHBOARD!$J$2=AM7,DASHBOARD!$T$506,IF(DASHBOARD!$J$2=0,0,AM151)))</f>
        <v/>
      </c>
      <c r="AN151" s="383">
        <f>(IF(DASHBOARD!$J$2=AN7,DASHBOARD!$T$506,IF(DASHBOARD!$J$2=0,0,AN151)))</f>
        <v/>
      </c>
      <c r="AO151" s="383">
        <f>(IF(DASHBOARD!$J$2=AO7,DASHBOARD!$T$506,IF(DASHBOARD!$J$2=0,0,AO151)))</f>
        <v/>
      </c>
      <c r="AP151" s="383">
        <f>(IF(DASHBOARD!$J$2=AP7,DASHBOARD!$T$506,IF(DASHBOARD!$J$2=0,0,AP151)))</f>
        <v/>
      </c>
      <c r="AQ151" s="383">
        <f>(IF(DASHBOARD!$J$2=AQ7,DASHBOARD!$T$506,IF(DASHBOARD!$J$2=0,0,AQ151)))</f>
        <v/>
      </c>
      <c r="AR151" s="383">
        <f>(IF(DASHBOARD!$J$2=AR7,DASHBOARD!$T$506,IF(DASHBOARD!$J$2=0,0,AR151)))</f>
        <v/>
      </c>
      <c r="AS151" s="383">
        <f>(IF(DASHBOARD!$J$2=AS7,DASHBOARD!$T$506,IF(DASHBOARD!$J$2=0,0,AS151)))</f>
        <v/>
      </c>
      <c r="AT151" s="383">
        <f>(IF(DASHBOARD!$J$2=AT7,DASHBOARD!$T$506,IF(DASHBOARD!$J$2=0,0,AT151)))</f>
        <v/>
      </c>
      <c r="AU151" s="383">
        <f>(IF(DASHBOARD!$J$2=AU7,DASHBOARD!$T$506,IF(DASHBOARD!$J$2=0,0,AU151)))</f>
        <v/>
      </c>
      <c r="AV151" s="383">
        <f>(IF(DASHBOARD!$J$2=AV7,DASHBOARD!$T$506,IF(DASHBOARD!$J$2=0,0,AV151)))</f>
        <v/>
      </c>
      <c r="AW151" s="383">
        <f>(IF(DASHBOARD!$J$2=AW7,DASHBOARD!$T$506,IF(DASHBOARD!$J$2=0,0,AW151)))</f>
        <v/>
      </c>
      <c r="AX151" s="383">
        <f>(IF(DASHBOARD!$J$2=AX7,DASHBOARD!$T$506,IF(DASHBOARD!$J$2=0,0,AX151)))</f>
        <v/>
      </c>
      <c r="AY151" s="383">
        <f>(IF(DASHBOARD!$J$2=AY7,DASHBOARD!$T$506,IF(DASHBOARD!$J$2=0,0,AY151)))</f>
        <v/>
      </c>
      <c r="AZ151" s="383">
        <f>(IF(DASHBOARD!$J$2=AZ7,DASHBOARD!$T$506,IF(DASHBOARD!$J$2=0,0,AZ151)))</f>
        <v/>
      </c>
      <c r="BA151" s="383">
        <f>(IF(DASHBOARD!$J$2=BA7,DASHBOARD!$T$506,IF(DASHBOARD!$J$2=0,0,BA151)))</f>
        <v/>
      </c>
      <c r="BB151" s="384">
        <f>IF(SUM(F151:BA151)&lt;&gt;0,AVERAGEIF(F151:BA151,"&gt;0",F151:BA151),0)</f>
        <v/>
      </c>
      <c r="BC151" s="147" t="n"/>
      <c r="BD151" s="385">
        <f>MAXA(F151:BA151)</f>
        <v/>
      </c>
      <c r="BE151" s="1461">
        <f>IF(BD151&lt;&gt;0,VLOOKUP(BD151,$F$10:$BA$10,MATCH(BD151,F151:BA151,0)),"")</f>
        <v/>
      </c>
      <c r="BF151" s="385">
        <f t="array" ref="BF151">MIN(IF(F151:BA151&gt;0,F151:BA151))</f>
        <v/>
      </c>
      <c r="BG151" s="1461">
        <f>IF(BF151&lt;&gt;0,VLOOKUP(BF151,$F$10:$BA$10,MATCH($BF151,$F151:$BA151,0)),"")</f>
        <v/>
      </c>
      <c r="BI151" s="1368">
        <f>HLOOKUP($BI$9,$S$10:$AI$444,1+$BL151,TRUE)</f>
        <v/>
      </c>
      <c r="BJ151" s="1369">
        <f>HLOOKUP($BJ$9,$AJ$10:$AW$444,1+$BL151,TRUE)</f>
        <v/>
      </c>
      <c r="BK151" s="151" t="n"/>
      <c r="BL151" s="408">
        <f>BL150+1</f>
        <v/>
      </c>
      <c r="BM151" s="399" t="n"/>
    </row>
    <row r="152" ht="20.25" customHeight="1" s="18" thickBot="1" thickTop="1">
      <c r="B152" s="1370" t="n"/>
      <c r="C152" s="1381" t="n"/>
      <c r="D152" s="328" t="n"/>
      <c r="E152" s="402" t="n"/>
      <c r="F152" s="383" t="n"/>
      <c r="G152" s="383" t="n"/>
      <c r="H152" s="383" t="n"/>
      <c r="I152" s="383" t="n"/>
      <c r="J152" s="383" t="n"/>
      <c r="K152" s="383" t="n"/>
      <c r="L152" s="383" t="n"/>
      <c r="M152" s="383" t="n"/>
      <c r="N152" s="383" t="n"/>
      <c r="O152" s="383" t="n"/>
      <c r="P152" s="383" t="n"/>
      <c r="Q152" s="383" t="n"/>
      <c r="R152" s="383" t="n"/>
      <c r="S152" s="383" t="n"/>
      <c r="T152" s="383" t="n"/>
      <c r="U152" s="383" t="n"/>
      <c r="V152" s="383" t="n"/>
      <c r="W152" s="383" t="n"/>
      <c r="X152" s="383" t="n"/>
      <c r="Y152" s="383" t="n"/>
      <c r="Z152" s="383" t="n"/>
      <c r="AA152" s="383" t="n"/>
      <c r="AB152" s="383" t="n"/>
      <c r="AC152" s="383" t="n"/>
      <c r="AD152" s="383" t="n"/>
      <c r="AE152" s="383" t="n"/>
      <c r="AF152" s="383" t="n"/>
      <c r="AG152" s="383" t="n"/>
      <c r="AH152" s="383" t="n"/>
      <c r="AI152" s="383" t="n"/>
      <c r="AJ152" s="383" t="n"/>
      <c r="AK152" s="383" t="n"/>
      <c r="AL152" s="383" t="n"/>
      <c r="AM152" s="383" t="n"/>
      <c r="AN152" s="383" t="n"/>
      <c r="AO152" s="383" t="n"/>
      <c r="AP152" s="383" t="n"/>
      <c r="AQ152" s="383" t="n"/>
      <c r="AR152" s="383" t="n"/>
      <c r="AS152" s="383" t="n"/>
      <c r="AT152" s="383" t="n"/>
      <c r="AU152" s="383" t="n"/>
      <c r="AV152" s="383" t="n"/>
      <c r="AW152" s="383" t="n"/>
      <c r="AX152" s="383" t="n"/>
      <c r="AY152" s="383" t="n"/>
      <c r="AZ152" s="383" t="n"/>
      <c r="BA152" s="383" t="n"/>
      <c r="BB152" s="384">
        <f>IF(SUM(F152:BA152)&lt;&gt;0,AVERAGEIF(F152:BA152,"&gt;0",F152:BA152),0)</f>
        <v/>
      </c>
      <c r="BC152" s="147" t="n"/>
      <c r="BD152" s="385">
        <f>MAXA(F152:BA152)</f>
        <v/>
      </c>
      <c r="BE152" s="1461">
        <f>IF(BD152&lt;&gt;0,VLOOKUP(BD152,$F$10:$BA$10,MATCH(BD152,F152:BA152,0)),"")</f>
        <v/>
      </c>
      <c r="BF152" s="385">
        <f t="array" ref="BF152">MIN(IF(F152:BA152&gt;0,F152:BA152))</f>
        <v/>
      </c>
      <c r="BG152" s="1461">
        <f>IF(BF152&lt;&gt;0,VLOOKUP(BF152,$F$10:$BA$10,MATCH($BF152,$F152:$BA152,0)),"")</f>
        <v/>
      </c>
      <c r="BI152" s="1368">
        <f>HLOOKUP($BI$9,$S$10:$AI$444,1+$BL152,TRUE)</f>
        <v/>
      </c>
      <c r="BJ152" s="1369">
        <f>HLOOKUP($BJ$9,$AJ$10:$AW$444,1+$BL152,TRUE)</f>
        <v/>
      </c>
      <c r="BK152" s="151" t="n"/>
      <c r="BL152" s="408">
        <f>BL151+1</f>
        <v/>
      </c>
      <c r="BM152" s="399" t="n"/>
    </row>
    <row r="153" ht="20.25" customHeight="1" s="18" thickBot="1" thickTop="1">
      <c r="B153" s="1370" t="n"/>
      <c r="C153" s="1381" t="n"/>
      <c r="D153" s="1472" t="inlineStr">
        <is>
          <t>BANTAENG SWITCH 150</t>
        </is>
      </c>
      <c r="E153" s="388" t="inlineStr">
        <is>
          <t>Bantaeng New 150</t>
        </is>
      </c>
      <c r="F153" s="383">
        <f>(IF(DASHBOARD!$J$2=F7,DASHBOARD!$T$511,IF(DASHBOARD!$J$2=0,0,F153)))</f>
        <v/>
      </c>
      <c r="G153" s="383">
        <f>(IF(DASHBOARD!$J$2=G7,DASHBOARD!$T$511,IF(DASHBOARD!$J$2=0,0,G153)))</f>
        <v/>
      </c>
      <c r="H153" s="383">
        <f>(IF(DASHBOARD!$J$2=H7,DASHBOARD!$T$511,IF(DASHBOARD!$J$2=0,0,H153)))</f>
        <v/>
      </c>
      <c r="I153" s="383">
        <f>(IF(DASHBOARD!$J$2=I7,DASHBOARD!$T$511,IF(DASHBOARD!$J$2=0,0,I153)))</f>
        <v/>
      </c>
      <c r="J153" s="383">
        <f>(IF(DASHBOARD!$J$2=J7,DASHBOARD!$T$511,IF(DASHBOARD!$J$2=0,0,J153)))</f>
        <v/>
      </c>
      <c r="K153" s="383">
        <f>(IF(DASHBOARD!$J$2=K7,DASHBOARD!$T$511,IF(DASHBOARD!$J$2=0,0,K153)))</f>
        <v/>
      </c>
      <c r="L153" s="383">
        <f>(IF(DASHBOARD!$J$2=L7,DASHBOARD!$T$511,IF(DASHBOARD!$J$2=0,0,L153)))</f>
        <v/>
      </c>
      <c r="M153" s="383">
        <f>(IF(DASHBOARD!$J$2=M7,DASHBOARD!$T$511,IF(DASHBOARD!$J$2=0,0,M153)))</f>
        <v/>
      </c>
      <c r="N153" s="383">
        <f>(IF(DASHBOARD!$J$2=N7,DASHBOARD!$T$511,IF(DASHBOARD!$J$2=0,0,N153)))</f>
        <v/>
      </c>
      <c r="O153" s="383">
        <f>(IF(DASHBOARD!$J$2=O7,DASHBOARD!$T$511,IF(DASHBOARD!$J$2=0,0,O153)))</f>
        <v/>
      </c>
      <c r="P153" s="383">
        <f>(IF(DASHBOARD!$J$2=P7,DASHBOARD!$T$511,IF(DASHBOARD!$J$2=0,0,P153)))</f>
        <v/>
      </c>
      <c r="Q153" s="383">
        <f>(IF(DASHBOARD!$J$2=Q7,DASHBOARD!$T$511,IF(DASHBOARD!$J$2=0,0,Q153)))</f>
        <v/>
      </c>
      <c r="R153" s="383">
        <f>(IF(DASHBOARD!$J$2=R7,DASHBOARD!$T$511,IF(DASHBOARD!$J$2=0,0,R153)))</f>
        <v/>
      </c>
      <c r="S153" s="383">
        <f>(IF(DASHBOARD!$J$2=S7,DASHBOARD!$T$511,IF(DASHBOARD!$J$2=0,0,S153)))</f>
        <v/>
      </c>
      <c r="T153" s="383">
        <f>(IF(DASHBOARD!$J$2=T7,DASHBOARD!$T$511,IF(DASHBOARD!$J$2=0,0,T153)))</f>
        <v/>
      </c>
      <c r="U153" s="383">
        <f>(IF(DASHBOARD!$J$2=U7,DASHBOARD!$T$511,IF(DASHBOARD!$J$2=0,0,U153)))</f>
        <v/>
      </c>
      <c r="V153" s="383">
        <f>(IF(DASHBOARD!$J$2=V7,DASHBOARD!$T$511,IF(DASHBOARD!$J$2=0,0,V153)))</f>
        <v/>
      </c>
      <c r="W153" s="383">
        <f>(IF(DASHBOARD!$J$2=W7,DASHBOARD!$T$511,IF(DASHBOARD!$J$2=0,0,W153)))</f>
        <v/>
      </c>
      <c r="X153" s="383">
        <f>(IF(DASHBOARD!$J$2=X7,DASHBOARD!$T$511,IF(DASHBOARD!$J$2=0,0,X153)))</f>
        <v/>
      </c>
      <c r="Y153" s="383">
        <f>(IF(DASHBOARD!$J$2=Y7,DASHBOARD!$T$511,IF(DASHBOARD!$J$2=0,0,Y153)))</f>
        <v/>
      </c>
      <c r="Z153" s="383">
        <f>(IF(DASHBOARD!$J$2=Z7,DASHBOARD!$T$511,IF(DASHBOARD!$J$2=0,0,Z153)))</f>
        <v/>
      </c>
      <c r="AA153" s="383">
        <f>(IF(DASHBOARD!$J$2=AA7,DASHBOARD!$T$511,IF(DASHBOARD!$J$2=0,0,AA153)))</f>
        <v/>
      </c>
      <c r="AB153" s="383">
        <f>(IF(DASHBOARD!$J$2=AB7,DASHBOARD!$T$511,IF(DASHBOARD!$J$2=0,0,AB153)))</f>
        <v/>
      </c>
      <c r="AC153" s="383">
        <f>(IF(DASHBOARD!$J$2=AC7,DASHBOARD!$T$511,IF(DASHBOARD!$J$2=0,0,AC153)))</f>
        <v/>
      </c>
      <c r="AD153" s="383">
        <f>(IF(DASHBOARD!$J$2=AD7,DASHBOARD!$T$511,IF(DASHBOARD!$J$2=0,0,AD153)))</f>
        <v/>
      </c>
      <c r="AE153" s="383">
        <f>(IF(DASHBOARD!$J$2=AE7,DASHBOARD!$T$511,IF(DASHBOARD!$J$2=0,0,AE153)))</f>
        <v/>
      </c>
      <c r="AF153" s="383">
        <f>(IF(DASHBOARD!$J$2=AF7,DASHBOARD!$T$511,IF(DASHBOARD!$J$2=0,0,AF153)))</f>
        <v/>
      </c>
      <c r="AG153" s="383">
        <f>(IF(DASHBOARD!$J$2=AG7,DASHBOARD!$T$511,IF(DASHBOARD!$J$2=0,0,AG153)))</f>
        <v/>
      </c>
      <c r="AH153" s="383">
        <f>(IF(DASHBOARD!$J$2=AH7,DASHBOARD!$T$511,IF(DASHBOARD!$J$2=0,0,AH153)))</f>
        <v/>
      </c>
      <c r="AI153" s="383">
        <f>(IF(DASHBOARD!$J$2=AI7,DASHBOARD!$T$511,IF(DASHBOARD!$J$2=0,0,AI153)))</f>
        <v/>
      </c>
      <c r="AJ153" s="383">
        <f>(IF(DASHBOARD!$J$2=AJ7,DASHBOARD!$T$511,IF(DASHBOARD!$J$2=0,0,AJ153)))</f>
        <v/>
      </c>
      <c r="AK153" s="383">
        <f>(IF(DASHBOARD!$J$2=AK7,DASHBOARD!$T$511,IF(DASHBOARD!$J$2=0,0,AK153)))</f>
        <v/>
      </c>
      <c r="AL153" s="383">
        <f>(IF(DASHBOARD!$J$2=AL7,DASHBOARD!$T$511,IF(DASHBOARD!$J$2=0,0,AL153)))</f>
        <v/>
      </c>
      <c r="AM153" s="383">
        <f>(IF(DASHBOARD!$J$2=AM7,DASHBOARD!$T$511,IF(DASHBOARD!$J$2=0,0,AM153)))</f>
        <v/>
      </c>
      <c r="AN153" s="383">
        <f>(IF(DASHBOARD!$J$2=AN7,DASHBOARD!$T$511,IF(DASHBOARD!$J$2=0,0,AN153)))</f>
        <v/>
      </c>
      <c r="AO153" s="383">
        <f>(IF(DASHBOARD!$J$2=AO7,DASHBOARD!$T$511,IF(DASHBOARD!$J$2=0,0,AO153)))</f>
        <v/>
      </c>
      <c r="AP153" s="383">
        <f>(IF(DASHBOARD!$J$2=AP7,DASHBOARD!$T$511,IF(DASHBOARD!$J$2=0,0,AP153)))</f>
        <v/>
      </c>
      <c r="AQ153" s="383">
        <f>(IF(DASHBOARD!$J$2=AQ7,DASHBOARD!$T$511,IF(DASHBOARD!$J$2=0,0,AQ153)))</f>
        <v/>
      </c>
      <c r="AR153" s="383">
        <f>(IF(DASHBOARD!$J$2=AR7,DASHBOARD!$T$511,IF(DASHBOARD!$J$2=0,0,AR153)))</f>
        <v/>
      </c>
      <c r="AS153" s="383">
        <f>(IF(DASHBOARD!$J$2=AS7,DASHBOARD!$T$511,IF(DASHBOARD!$J$2=0,0,AS153)))</f>
        <v/>
      </c>
      <c r="AT153" s="383">
        <f>(IF(DASHBOARD!$J$2=AT7,DASHBOARD!$T$511,IF(DASHBOARD!$J$2=0,0,AT153)))</f>
        <v/>
      </c>
      <c r="AU153" s="383">
        <f>(IF(DASHBOARD!$J$2=AU7,DASHBOARD!$T$511,IF(DASHBOARD!$J$2=0,0,AU153)))</f>
        <v/>
      </c>
      <c r="AV153" s="383">
        <f>(IF(DASHBOARD!$J$2=AV7,DASHBOARD!$T$511,IF(DASHBOARD!$J$2=0,0,AV153)))</f>
        <v/>
      </c>
      <c r="AW153" s="383">
        <f>(IF(DASHBOARD!$J$2=AW7,DASHBOARD!$T$511,IF(DASHBOARD!$J$2=0,0,AW153)))</f>
        <v/>
      </c>
      <c r="AX153" s="383">
        <f>(IF(DASHBOARD!$J$2=AX7,DASHBOARD!$T$511,IF(DASHBOARD!$J$2=0,0,AX153)))</f>
        <v/>
      </c>
      <c r="AY153" s="383">
        <f>(IF(DASHBOARD!$J$2=AY7,DASHBOARD!$T$511,IF(DASHBOARD!$J$2=0,0,AY153)))</f>
        <v/>
      </c>
      <c r="AZ153" s="383">
        <f>(IF(DASHBOARD!$J$2=AZ7,DASHBOARD!$T$511,IF(DASHBOARD!$J$2=0,0,AZ153)))</f>
        <v/>
      </c>
      <c r="BA153" s="383">
        <f>(IF(DASHBOARD!$J$2=BA7,DASHBOARD!$T$511,IF(DASHBOARD!$J$2=0,0,BA153)))</f>
        <v/>
      </c>
      <c r="BB153" s="384">
        <f>IF(SUM(F153:BA153)&lt;&gt;0,AVERAGEIF(F153:BA153,"&gt;0",F153:BA153),0)</f>
        <v/>
      </c>
      <c r="BC153" s="147" t="n"/>
      <c r="BD153" s="385">
        <f>MAXA(F153:BA153)</f>
        <v/>
      </c>
      <c r="BE153" s="1461">
        <f>IF(BD153&lt;&gt;0,VLOOKUP(BD153,$F$10:$BA$10,MATCH(BD153,F153:BA153,0)),"")</f>
        <v/>
      </c>
      <c r="BF153" s="385">
        <f t="array" ref="BF153">MIN(IF(F153:BA153&gt;0,F153:BA153))</f>
        <v/>
      </c>
      <c r="BG153" s="1461">
        <f>IF(BF153&lt;&gt;0,VLOOKUP(BF153,$F$10:$BA$10,MATCH($BF153,$F153:$BA153,0)),"")</f>
        <v/>
      </c>
      <c r="BI153" s="1368">
        <f>HLOOKUP($BI$9,$S$10:$AI$444,1+$BL153,TRUE)</f>
        <v/>
      </c>
      <c r="BJ153" s="1369">
        <f>HLOOKUP($BJ$9,$AJ$10:$AW$444,1+$BL153,TRUE)</f>
        <v/>
      </c>
      <c r="BK153" s="151" t="n"/>
      <c r="BL153" s="408">
        <f>BL152+1</f>
        <v/>
      </c>
      <c r="BM153" s="399" t="n"/>
    </row>
    <row r="154" ht="20.25" customHeight="1" s="18" thickBot="1" thickTop="1">
      <c r="B154" s="1370" t="n"/>
      <c r="C154" s="1381" t="n"/>
      <c r="D154" s="1462" t="n"/>
      <c r="E154" s="402" t="inlineStr">
        <is>
          <t>Jeneponto 150</t>
        </is>
      </c>
      <c r="F154" s="383">
        <f>(IF(DASHBOARD!$J$2=F7,DASHBOARD!$T$512,IF(DASHBOARD!$J$2=0,0,F154)))</f>
        <v/>
      </c>
      <c r="G154" s="383">
        <f>(IF(DASHBOARD!$J$2=G7,DASHBOARD!$T$512,IF(DASHBOARD!$J$2=0,0,G154)))</f>
        <v/>
      </c>
      <c r="H154" s="383">
        <f>(IF(DASHBOARD!$J$2=H7,DASHBOARD!$T$512,IF(DASHBOARD!$J$2=0,0,H154)))</f>
        <v/>
      </c>
      <c r="I154" s="383">
        <f>(IF(DASHBOARD!$J$2=I7,DASHBOARD!$T$512,IF(DASHBOARD!$J$2=0,0,I154)))</f>
        <v/>
      </c>
      <c r="J154" s="383">
        <f>(IF(DASHBOARD!$J$2=J7,DASHBOARD!$T$512,IF(DASHBOARD!$J$2=0,0,J154)))</f>
        <v/>
      </c>
      <c r="K154" s="383">
        <f>(IF(DASHBOARD!$J$2=K7,DASHBOARD!$T$512,IF(DASHBOARD!$J$2=0,0,K154)))</f>
        <v/>
      </c>
      <c r="L154" s="383">
        <f>(IF(DASHBOARD!$J$2=L7,DASHBOARD!$T$512,IF(DASHBOARD!$J$2=0,0,L154)))</f>
        <v/>
      </c>
      <c r="M154" s="383">
        <f>(IF(DASHBOARD!$J$2=M7,DASHBOARD!$T$512,IF(DASHBOARD!$J$2=0,0,M154)))</f>
        <v/>
      </c>
      <c r="N154" s="383">
        <f>(IF(DASHBOARD!$J$2=N7,DASHBOARD!$T$512,IF(DASHBOARD!$J$2=0,0,N154)))</f>
        <v/>
      </c>
      <c r="O154" s="383">
        <f>(IF(DASHBOARD!$J$2=O7,DASHBOARD!$T$512,IF(DASHBOARD!$J$2=0,0,O154)))</f>
        <v/>
      </c>
      <c r="P154" s="383">
        <f>(IF(DASHBOARD!$J$2=P7,DASHBOARD!$T$512,IF(DASHBOARD!$J$2=0,0,P154)))</f>
        <v/>
      </c>
      <c r="Q154" s="383">
        <f>(IF(DASHBOARD!$J$2=Q7,DASHBOARD!$T$512,IF(DASHBOARD!$J$2=0,0,Q154)))</f>
        <v/>
      </c>
      <c r="R154" s="383">
        <f>(IF(DASHBOARD!$J$2=R7,DASHBOARD!$T$512,IF(DASHBOARD!$J$2=0,0,R154)))</f>
        <v/>
      </c>
      <c r="S154" s="383">
        <f>(IF(DASHBOARD!$J$2=S7,DASHBOARD!$T$512,IF(DASHBOARD!$J$2=0,0,S154)))</f>
        <v/>
      </c>
      <c r="T154" s="383">
        <f>(IF(DASHBOARD!$J$2=T7,DASHBOARD!$T$512,IF(DASHBOARD!$J$2=0,0,T154)))</f>
        <v/>
      </c>
      <c r="U154" s="383">
        <f>(IF(DASHBOARD!$J$2=U7,DASHBOARD!$T$512,IF(DASHBOARD!$J$2=0,0,U154)))</f>
        <v/>
      </c>
      <c r="V154" s="383">
        <f>(IF(DASHBOARD!$J$2=V7,DASHBOARD!$T$512,IF(DASHBOARD!$J$2=0,0,V154)))</f>
        <v/>
      </c>
      <c r="W154" s="383">
        <f>(IF(DASHBOARD!$J$2=W7,DASHBOARD!$T$512,IF(DASHBOARD!$J$2=0,0,W154)))</f>
        <v/>
      </c>
      <c r="X154" s="383">
        <f>(IF(DASHBOARD!$J$2=X7,DASHBOARD!$T$512,IF(DASHBOARD!$J$2=0,0,X154)))</f>
        <v/>
      </c>
      <c r="Y154" s="383">
        <f>(IF(DASHBOARD!$J$2=Y7,DASHBOARD!$T$512,IF(DASHBOARD!$J$2=0,0,Y154)))</f>
        <v/>
      </c>
      <c r="Z154" s="383">
        <f>(IF(DASHBOARD!$J$2=Z7,DASHBOARD!$T$512,IF(DASHBOARD!$J$2=0,0,Z154)))</f>
        <v/>
      </c>
      <c r="AA154" s="383">
        <f>(IF(DASHBOARD!$J$2=AA7,DASHBOARD!$T$512,IF(DASHBOARD!$J$2=0,0,AA154)))</f>
        <v/>
      </c>
      <c r="AB154" s="383">
        <f>(IF(DASHBOARD!$J$2=AB7,DASHBOARD!$T$512,IF(DASHBOARD!$J$2=0,0,AB154)))</f>
        <v/>
      </c>
      <c r="AC154" s="383">
        <f>(IF(DASHBOARD!$J$2=AC7,DASHBOARD!$T$512,IF(DASHBOARD!$J$2=0,0,AC154)))</f>
        <v/>
      </c>
      <c r="AD154" s="383">
        <f>(IF(DASHBOARD!$J$2=AD7,DASHBOARD!$T$512,IF(DASHBOARD!$J$2=0,0,AD154)))</f>
        <v/>
      </c>
      <c r="AE154" s="383">
        <f>(IF(DASHBOARD!$J$2=AE7,DASHBOARD!$T$512,IF(DASHBOARD!$J$2=0,0,AE154)))</f>
        <v/>
      </c>
      <c r="AF154" s="383">
        <f>(IF(DASHBOARD!$J$2=AF7,DASHBOARD!$T$512,IF(DASHBOARD!$J$2=0,0,AF154)))</f>
        <v/>
      </c>
      <c r="AG154" s="383">
        <f>(IF(DASHBOARD!$J$2=AG7,DASHBOARD!$T$512,IF(DASHBOARD!$J$2=0,0,AG154)))</f>
        <v/>
      </c>
      <c r="AH154" s="383">
        <f>(IF(DASHBOARD!$J$2=AH7,DASHBOARD!$T$512,IF(DASHBOARD!$J$2=0,0,AH154)))</f>
        <v/>
      </c>
      <c r="AI154" s="383">
        <f>(IF(DASHBOARD!$J$2=AI7,DASHBOARD!$T$512,IF(DASHBOARD!$J$2=0,0,AI154)))</f>
        <v/>
      </c>
      <c r="AJ154" s="383">
        <f>(IF(DASHBOARD!$J$2=AJ7,DASHBOARD!$T$512,IF(DASHBOARD!$J$2=0,0,AJ154)))</f>
        <v/>
      </c>
      <c r="AK154" s="383">
        <f>(IF(DASHBOARD!$J$2=AK7,DASHBOARD!$T$512,IF(DASHBOARD!$J$2=0,0,AK154)))</f>
        <v/>
      </c>
      <c r="AL154" s="383">
        <f>(IF(DASHBOARD!$J$2=AL7,DASHBOARD!$T$512,IF(DASHBOARD!$J$2=0,0,AL154)))</f>
        <v/>
      </c>
      <c r="AM154" s="383">
        <f>(IF(DASHBOARD!$J$2=AM7,DASHBOARD!$T$512,IF(DASHBOARD!$J$2=0,0,AM154)))</f>
        <v/>
      </c>
      <c r="AN154" s="383">
        <f>(IF(DASHBOARD!$J$2=AN7,DASHBOARD!$T$512,IF(DASHBOARD!$J$2=0,0,AN154)))</f>
        <v/>
      </c>
      <c r="AO154" s="383">
        <f>(IF(DASHBOARD!$J$2=AO7,DASHBOARD!$T$512,IF(DASHBOARD!$J$2=0,0,AO154)))</f>
        <v/>
      </c>
      <c r="AP154" s="383">
        <f>(IF(DASHBOARD!$J$2=AP7,DASHBOARD!$T$512,IF(DASHBOARD!$J$2=0,0,AP154)))</f>
        <v/>
      </c>
      <c r="AQ154" s="383">
        <f>(IF(DASHBOARD!$J$2=AQ7,DASHBOARD!$T$512,IF(DASHBOARD!$J$2=0,0,AQ154)))</f>
        <v/>
      </c>
      <c r="AR154" s="383">
        <f>(IF(DASHBOARD!$J$2=AR7,DASHBOARD!$T$512,IF(DASHBOARD!$J$2=0,0,AR154)))</f>
        <v/>
      </c>
      <c r="AS154" s="383">
        <f>(IF(DASHBOARD!$J$2=AS7,DASHBOARD!$T$512,IF(DASHBOARD!$J$2=0,0,AS154)))</f>
        <v/>
      </c>
      <c r="AT154" s="383">
        <f>(IF(DASHBOARD!$J$2=AT7,DASHBOARD!$T$512,IF(DASHBOARD!$J$2=0,0,AT154)))</f>
        <v/>
      </c>
      <c r="AU154" s="383">
        <f>(IF(DASHBOARD!$J$2=AU7,DASHBOARD!$T$512,IF(DASHBOARD!$J$2=0,0,AU154)))</f>
        <v/>
      </c>
      <c r="AV154" s="383">
        <f>(IF(DASHBOARD!$J$2=AV7,DASHBOARD!$T$512,IF(DASHBOARD!$J$2=0,0,AV154)))</f>
        <v/>
      </c>
      <c r="AW154" s="383">
        <f>(IF(DASHBOARD!$J$2=AW7,DASHBOARD!$T$512,IF(DASHBOARD!$J$2=0,0,AW154)))</f>
        <v/>
      </c>
      <c r="AX154" s="383">
        <f>(IF(DASHBOARD!$J$2=AX7,DASHBOARD!$T$512,IF(DASHBOARD!$J$2=0,0,AX154)))</f>
        <v/>
      </c>
      <c r="AY154" s="383">
        <f>(IF(DASHBOARD!$J$2=AY7,DASHBOARD!$T$512,IF(DASHBOARD!$J$2=0,0,AY154)))</f>
        <v/>
      </c>
      <c r="AZ154" s="383">
        <f>(IF(DASHBOARD!$J$2=AZ7,DASHBOARD!$T$512,IF(DASHBOARD!$J$2=0,0,AZ154)))</f>
        <v/>
      </c>
      <c r="BA154" s="383">
        <f>(IF(DASHBOARD!$J$2=BA7,DASHBOARD!$T$512,IF(DASHBOARD!$J$2=0,0,BA154)))</f>
        <v/>
      </c>
      <c r="BB154" s="384">
        <f>IF(SUM(F154:BA154)&lt;&gt;0,AVERAGEIF(F154:BA154,"&gt;0",F154:BA154),0)</f>
        <v/>
      </c>
      <c r="BC154" s="147" t="n"/>
      <c r="BD154" s="385">
        <f>MAXA(F154:BA154)</f>
        <v/>
      </c>
      <c r="BE154" s="1461">
        <f>IF(BD154&lt;&gt;0,VLOOKUP(BD154,$F$10:$BA$10,MATCH(BD154,F154:BA154,0)),"")</f>
        <v/>
      </c>
      <c r="BF154" s="385">
        <f t="array" ref="BF154">MIN(IF(F154:BA154&gt;0,F154:BA154))</f>
        <v/>
      </c>
      <c r="BG154" s="1461">
        <f>IF(BF154&lt;&gt;0,VLOOKUP(BF154,$F$10:$BA$10,MATCH($BF154,$F154:$BA154,0)),"")</f>
        <v/>
      </c>
      <c r="BI154" s="1368">
        <f>HLOOKUP($BI$9,$S$10:$AI$444,1+$BL154,TRUE)</f>
        <v/>
      </c>
      <c r="BJ154" s="1369">
        <f>HLOOKUP($BJ$9,$AJ$10:$AW$444,1+$BL154,TRUE)</f>
        <v/>
      </c>
      <c r="BK154" s="151" t="n"/>
      <c r="BL154" s="408">
        <f>BL153+1</f>
        <v/>
      </c>
      <c r="BM154" s="399" t="n"/>
    </row>
    <row r="155" ht="20.25" customHeight="1" s="18" thickBot="1" thickTop="1">
      <c r="B155" s="1370" t="n"/>
      <c r="C155" s="1381" t="n"/>
      <c r="D155" s="1462" t="n"/>
      <c r="E155" s="402" t="inlineStr">
        <is>
          <t>Bulukumba # 1, 150</t>
        </is>
      </c>
      <c r="F155" s="383">
        <f>(IF(DASHBOARD!$J$2=F7,DASHBOARD!$T$513,IF(DASHBOARD!$J$2=0,0,F155)))</f>
        <v/>
      </c>
      <c r="G155" s="383">
        <f>(IF(DASHBOARD!$J$2=G7,DASHBOARD!$T$513,IF(DASHBOARD!$J$2=0,0,G155)))</f>
        <v/>
      </c>
      <c r="H155" s="383">
        <f>(IF(DASHBOARD!$J$2=H7,DASHBOARD!$T$513,IF(DASHBOARD!$J$2=0,0,H155)))</f>
        <v/>
      </c>
      <c r="I155" s="383">
        <f>(IF(DASHBOARD!$J$2=I7,DASHBOARD!$T$513,IF(DASHBOARD!$J$2=0,0,I155)))</f>
        <v/>
      </c>
      <c r="J155" s="383">
        <f>(IF(DASHBOARD!$J$2=J7,DASHBOARD!$T$513,IF(DASHBOARD!$J$2=0,0,J155)))</f>
        <v/>
      </c>
      <c r="K155" s="383">
        <f>(IF(DASHBOARD!$J$2=K7,DASHBOARD!$T$513,IF(DASHBOARD!$J$2=0,0,K155)))</f>
        <v/>
      </c>
      <c r="L155" s="383">
        <f>(IF(DASHBOARD!$J$2=L7,DASHBOARD!$T$513,IF(DASHBOARD!$J$2=0,0,L155)))</f>
        <v/>
      </c>
      <c r="M155" s="383">
        <f>(IF(DASHBOARD!$J$2=M7,DASHBOARD!$T$513,IF(DASHBOARD!$J$2=0,0,M155)))</f>
        <v/>
      </c>
      <c r="N155" s="383">
        <f>(IF(DASHBOARD!$J$2=N7,DASHBOARD!$T$513,IF(DASHBOARD!$J$2=0,0,N155)))</f>
        <v/>
      </c>
      <c r="O155" s="383">
        <f>(IF(DASHBOARD!$J$2=O7,DASHBOARD!$T$513,IF(DASHBOARD!$J$2=0,0,O155)))</f>
        <v/>
      </c>
      <c r="P155" s="383">
        <f>(IF(DASHBOARD!$J$2=P7,DASHBOARD!$T$513,IF(DASHBOARD!$J$2=0,0,P155)))</f>
        <v/>
      </c>
      <c r="Q155" s="383">
        <f>(IF(DASHBOARD!$J$2=Q7,DASHBOARD!$T$513,IF(DASHBOARD!$J$2=0,0,Q155)))</f>
        <v/>
      </c>
      <c r="R155" s="383">
        <f>(IF(DASHBOARD!$J$2=R7,DASHBOARD!$T$513,IF(DASHBOARD!$J$2=0,0,R155)))</f>
        <v/>
      </c>
      <c r="S155" s="383">
        <f>(IF(DASHBOARD!$J$2=S7,DASHBOARD!$T$513,IF(DASHBOARD!$J$2=0,0,S155)))</f>
        <v/>
      </c>
      <c r="T155" s="383">
        <f>(IF(DASHBOARD!$J$2=T7,DASHBOARD!$T$513,IF(DASHBOARD!$J$2=0,0,T155)))</f>
        <v/>
      </c>
      <c r="U155" s="383">
        <f>(IF(DASHBOARD!$J$2=U7,DASHBOARD!$T$513,IF(DASHBOARD!$J$2=0,0,U155)))</f>
        <v/>
      </c>
      <c r="V155" s="383">
        <f>(IF(DASHBOARD!$J$2=V7,DASHBOARD!$T$513,IF(DASHBOARD!$J$2=0,0,V155)))</f>
        <v/>
      </c>
      <c r="W155" s="383">
        <f>(IF(DASHBOARD!$J$2=W7,DASHBOARD!$T$513,IF(DASHBOARD!$J$2=0,0,W155)))</f>
        <v/>
      </c>
      <c r="X155" s="383">
        <f>(IF(DASHBOARD!$J$2=X7,DASHBOARD!$T$513,IF(DASHBOARD!$J$2=0,0,X155)))</f>
        <v/>
      </c>
      <c r="Y155" s="383">
        <f>(IF(DASHBOARD!$J$2=Y7,DASHBOARD!$T$513,IF(DASHBOARD!$J$2=0,0,Y155)))</f>
        <v/>
      </c>
      <c r="Z155" s="383">
        <f>(IF(DASHBOARD!$J$2=Z7,DASHBOARD!$T$513,IF(DASHBOARD!$J$2=0,0,Z155)))</f>
        <v/>
      </c>
      <c r="AA155" s="383">
        <f>(IF(DASHBOARD!$J$2=AA7,DASHBOARD!$T$513,IF(DASHBOARD!$J$2=0,0,AA155)))</f>
        <v/>
      </c>
      <c r="AB155" s="383">
        <f>(IF(DASHBOARD!$J$2=AB7,DASHBOARD!$T$513,IF(DASHBOARD!$J$2=0,0,AB155)))</f>
        <v/>
      </c>
      <c r="AC155" s="383">
        <f>(IF(DASHBOARD!$J$2=AC7,DASHBOARD!$T$513,IF(DASHBOARD!$J$2=0,0,AC155)))</f>
        <v/>
      </c>
      <c r="AD155" s="383">
        <f>(IF(DASHBOARD!$J$2=AD7,DASHBOARD!$T$513,IF(DASHBOARD!$J$2=0,0,AD155)))</f>
        <v/>
      </c>
      <c r="AE155" s="383">
        <f>(IF(DASHBOARD!$J$2=AE7,DASHBOARD!$T$513,IF(DASHBOARD!$J$2=0,0,AE155)))</f>
        <v/>
      </c>
      <c r="AF155" s="383">
        <f>(IF(DASHBOARD!$J$2=AF7,DASHBOARD!$T$513,IF(DASHBOARD!$J$2=0,0,AF155)))</f>
        <v/>
      </c>
      <c r="AG155" s="383">
        <f>(IF(DASHBOARD!$J$2=AG7,DASHBOARD!$T$513,IF(DASHBOARD!$J$2=0,0,AG155)))</f>
        <v/>
      </c>
      <c r="AH155" s="383">
        <f>(IF(DASHBOARD!$J$2=AH7,DASHBOARD!$T$513,IF(DASHBOARD!$J$2=0,0,AH155)))</f>
        <v/>
      </c>
      <c r="AI155" s="383">
        <f>(IF(DASHBOARD!$J$2=AI7,DASHBOARD!$T$513,IF(DASHBOARD!$J$2=0,0,AI155)))</f>
        <v/>
      </c>
      <c r="AJ155" s="383">
        <f>(IF(DASHBOARD!$J$2=AJ7,DASHBOARD!$T$513,IF(DASHBOARD!$J$2=0,0,AJ155)))</f>
        <v/>
      </c>
      <c r="AK155" s="383">
        <f>(IF(DASHBOARD!$J$2=AK7,DASHBOARD!$T$513,IF(DASHBOARD!$J$2=0,0,AK155)))</f>
        <v/>
      </c>
      <c r="AL155" s="383">
        <f>(IF(DASHBOARD!$J$2=AL7,DASHBOARD!$T$513,IF(DASHBOARD!$J$2=0,0,AL155)))</f>
        <v/>
      </c>
      <c r="AM155" s="383">
        <f>(IF(DASHBOARD!$J$2=AM7,DASHBOARD!$T$513,IF(DASHBOARD!$J$2=0,0,AM155)))</f>
        <v/>
      </c>
      <c r="AN155" s="383">
        <f>(IF(DASHBOARD!$J$2=AN7,DASHBOARD!$T$513,IF(DASHBOARD!$J$2=0,0,AN155)))</f>
        <v/>
      </c>
      <c r="AO155" s="383">
        <f>(IF(DASHBOARD!$J$2=AO7,DASHBOARD!$T$513,IF(DASHBOARD!$J$2=0,0,AO155)))</f>
        <v/>
      </c>
      <c r="AP155" s="383">
        <f>(IF(DASHBOARD!$J$2=AP7,DASHBOARD!$T$513,IF(DASHBOARD!$J$2=0,0,AP155)))</f>
        <v/>
      </c>
      <c r="AQ155" s="383">
        <f>(IF(DASHBOARD!$J$2=AQ7,DASHBOARD!$T$513,IF(DASHBOARD!$J$2=0,0,AQ155)))</f>
        <v/>
      </c>
      <c r="AR155" s="383">
        <f>(IF(DASHBOARD!$J$2=AR7,DASHBOARD!$T$513,IF(DASHBOARD!$J$2=0,0,AR155)))</f>
        <v/>
      </c>
      <c r="AS155" s="383">
        <f>(IF(DASHBOARD!$J$2=AS7,DASHBOARD!$T$513,IF(DASHBOARD!$J$2=0,0,AS155)))</f>
        <v/>
      </c>
      <c r="AT155" s="383">
        <f>(IF(DASHBOARD!$J$2=AT7,DASHBOARD!$T$513,IF(DASHBOARD!$J$2=0,0,AT155)))</f>
        <v/>
      </c>
      <c r="AU155" s="383">
        <f>(IF(DASHBOARD!$J$2=AU7,DASHBOARD!$T$513,IF(DASHBOARD!$J$2=0,0,AU155)))</f>
        <v/>
      </c>
      <c r="AV155" s="383">
        <f>(IF(DASHBOARD!$J$2=AV7,DASHBOARD!$T$513,IF(DASHBOARD!$J$2=0,0,AV155)))</f>
        <v/>
      </c>
      <c r="AW155" s="383">
        <f>(IF(DASHBOARD!$J$2=AW7,DASHBOARD!$T$513,IF(DASHBOARD!$J$2=0,0,AW155)))</f>
        <v/>
      </c>
      <c r="AX155" s="383">
        <f>(IF(DASHBOARD!$J$2=AX7,DASHBOARD!$T$513,IF(DASHBOARD!$J$2=0,0,AX155)))</f>
        <v/>
      </c>
      <c r="AY155" s="383">
        <f>(IF(DASHBOARD!$J$2=AY7,DASHBOARD!$T$513,IF(DASHBOARD!$J$2=0,0,AY155)))</f>
        <v/>
      </c>
      <c r="AZ155" s="383">
        <f>(IF(DASHBOARD!$J$2=AZ7,DASHBOARD!$T$513,IF(DASHBOARD!$J$2=0,0,AZ155)))</f>
        <v/>
      </c>
      <c r="BA155" s="383">
        <f>(IF(DASHBOARD!$J$2=BA7,DASHBOARD!$T$513,IF(DASHBOARD!$J$2=0,0,BA155)))</f>
        <v/>
      </c>
      <c r="BB155" s="384">
        <f>IF(SUM(F155:BA155)&lt;&gt;0,AVERAGEIF(F155:BA155,"&gt;0",F155:BA155),0)</f>
        <v/>
      </c>
      <c r="BC155" s="147" t="n"/>
      <c r="BD155" s="385">
        <f>MAXA(F155:BA155)</f>
        <v/>
      </c>
      <c r="BE155" s="1461">
        <f>IF(BD155&lt;&gt;0,VLOOKUP(BD155,$F$10:$BA$10,MATCH(BD155,F155:BA155,0)),"")</f>
        <v/>
      </c>
      <c r="BF155" s="385">
        <f t="array" ref="BF155">MIN(IF(F155:BA155&gt;0,F155:BA155))</f>
        <v/>
      </c>
      <c r="BG155" s="1461">
        <f>IF(BF155&lt;&gt;0,VLOOKUP(BF155,$F$10:$BA$10,MATCH($BF155,$F155:$BA155,0)),"")</f>
        <v/>
      </c>
      <c r="BI155" s="1368">
        <f>HLOOKUP($BI$9,$S$10:$AI$444,1+$BL155,TRUE)</f>
        <v/>
      </c>
      <c r="BJ155" s="1369">
        <f>HLOOKUP($BJ$9,$AJ$10:$AW$444,1+$BL155,TRUE)</f>
        <v/>
      </c>
      <c r="BK155" s="151" t="n"/>
      <c r="BL155" s="408">
        <f>BL154+1</f>
        <v/>
      </c>
      <c r="BM155" s="399" t="n"/>
    </row>
    <row r="156" ht="20.25" customHeight="1" s="18" thickBot="1" thickTop="1">
      <c r="B156" s="1370" t="n"/>
      <c r="C156" s="1381" t="n"/>
      <c r="D156" s="1462" t="n"/>
      <c r="E156" s="402" t="inlineStr">
        <is>
          <t>Bulukumba # 2, 150</t>
        </is>
      </c>
      <c r="F156" s="383">
        <f>(IF(DASHBOARD!$J$2=F7,DASHBOARD!$T$514,IF(DASHBOARD!$J$2=0,0,F156)))</f>
        <v/>
      </c>
      <c r="G156" s="383">
        <f>(IF(DASHBOARD!$J$2=G7,DASHBOARD!$T$514,IF(DASHBOARD!$J$2=0,0,G156)))</f>
        <v/>
      </c>
      <c r="H156" s="383">
        <f>(IF(DASHBOARD!$J$2=H7,DASHBOARD!$T$514,IF(DASHBOARD!$J$2=0,0,H156)))</f>
        <v/>
      </c>
      <c r="I156" s="383">
        <f>(IF(DASHBOARD!$J$2=I7,DASHBOARD!$T$514,IF(DASHBOARD!$J$2=0,0,I156)))</f>
        <v/>
      </c>
      <c r="J156" s="383">
        <f>(IF(DASHBOARD!$J$2=J7,DASHBOARD!$T$514,IF(DASHBOARD!$J$2=0,0,J156)))</f>
        <v/>
      </c>
      <c r="K156" s="383">
        <f>(IF(DASHBOARD!$J$2=K7,DASHBOARD!$T$514,IF(DASHBOARD!$J$2=0,0,K156)))</f>
        <v/>
      </c>
      <c r="L156" s="383">
        <f>(IF(DASHBOARD!$J$2=L7,DASHBOARD!$T$514,IF(DASHBOARD!$J$2=0,0,L156)))</f>
        <v/>
      </c>
      <c r="M156" s="383">
        <f>(IF(DASHBOARD!$J$2=M7,DASHBOARD!$T$514,IF(DASHBOARD!$J$2=0,0,M156)))</f>
        <v/>
      </c>
      <c r="N156" s="383">
        <f>(IF(DASHBOARD!$J$2=N7,DASHBOARD!$T$514,IF(DASHBOARD!$J$2=0,0,N156)))</f>
        <v/>
      </c>
      <c r="O156" s="383">
        <f>(IF(DASHBOARD!$J$2=O7,DASHBOARD!$T$514,IF(DASHBOARD!$J$2=0,0,O156)))</f>
        <v/>
      </c>
      <c r="P156" s="383">
        <f>(IF(DASHBOARD!$J$2=P7,DASHBOARD!$T$514,IF(DASHBOARD!$J$2=0,0,P156)))</f>
        <v/>
      </c>
      <c r="Q156" s="383">
        <f>(IF(DASHBOARD!$J$2=Q7,DASHBOARD!$T$514,IF(DASHBOARD!$J$2=0,0,Q156)))</f>
        <v/>
      </c>
      <c r="R156" s="383">
        <f>(IF(DASHBOARD!$J$2=R7,DASHBOARD!$T$514,IF(DASHBOARD!$J$2=0,0,R156)))</f>
        <v/>
      </c>
      <c r="S156" s="383">
        <f>(IF(DASHBOARD!$J$2=S7,DASHBOARD!$T$514,IF(DASHBOARD!$J$2=0,0,S156)))</f>
        <v/>
      </c>
      <c r="T156" s="383">
        <f>(IF(DASHBOARD!$J$2=T7,DASHBOARD!$T$514,IF(DASHBOARD!$J$2=0,0,T156)))</f>
        <v/>
      </c>
      <c r="U156" s="383">
        <f>(IF(DASHBOARD!$J$2=U7,DASHBOARD!$T$514,IF(DASHBOARD!$J$2=0,0,U156)))</f>
        <v/>
      </c>
      <c r="V156" s="383">
        <f>(IF(DASHBOARD!$J$2=V7,DASHBOARD!$T$514,IF(DASHBOARD!$J$2=0,0,V156)))</f>
        <v/>
      </c>
      <c r="W156" s="383">
        <f>(IF(DASHBOARD!$J$2=W7,DASHBOARD!$T$514,IF(DASHBOARD!$J$2=0,0,W156)))</f>
        <v/>
      </c>
      <c r="X156" s="383">
        <f>(IF(DASHBOARD!$J$2=X7,DASHBOARD!$T$514,IF(DASHBOARD!$J$2=0,0,X156)))</f>
        <v/>
      </c>
      <c r="Y156" s="383">
        <f>(IF(DASHBOARD!$J$2=Y7,DASHBOARD!$T$514,IF(DASHBOARD!$J$2=0,0,Y156)))</f>
        <v/>
      </c>
      <c r="Z156" s="383">
        <f>(IF(DASHBOARD!$J$2=Z7,DASHBOARD!$T$514,IF(DASHBOARD!$J$2=0,0,Z156)))</f>
        <v/>
      </c>
      <c r="AA156" s="383">
        <f>(IF(DASHBOARD!$J$2=AA7,DASHBOARD!$T$514,IF(DASHBOARD!$J$2=0,0,AA156)))</f>
        <v/>
      </c>
      <c r="AB156" s="383">
        <f>(IF(DASHBOARD!$J$2=AB7,DASHBOARD!$T$514,IF(DASHBOARD!$J$2=0,0,AB156)))</f>
        <v/>
      </c>
      <c r="AC156" s="383">
        <f>(IF(DASHBOARD!$J$2=AC7,DASHBOARD!$T$514,IF(DASHBOARD!$J$2=0,0,AC156)))</f>
        <v/>
      </c>
      <c r="AD156" s="383">
        <f>(IF(DASHBOARD!$J$2=AD7,DASHBOARD!$T$514,IF(DASHBOARD!$J$2=0,0,AD156)))</f>
        <v/>
      </c>
      <c r="AE156" s="383">
        <f>(IF(DASHBOARD!$J$2=AE7,DASHBOARD!$T$514,IF(DASHBOARD!$J$2=0,0,AE156)))</f>
        <v/>
      </c>
      <c r="AF156" s="383">
        <f>(IF(DASHBOARD!$J$2=AF7,DASHBOARD!$T$514,IF(DASHBOARD!$J$2=0,0,AF156)))</f>
        <v/>
      </c>
      <c r="AG156" s="383">
        <f>(IF(DASHBOARD!$J$2=AG7,DASHBOARD!$T$514,IF(DASHBOARD!$J$2=0,0,AG156)))</f>
        <v/>
      </c>
      <c r="AH156" s="383">
        <f>(IF(DASHBOARD!$J$2=AH7,DASHBOARD!$T$514,IF(DASHBOARD!$J$2=0,0,AH156)))</f>
        <v/>
      </c>
      <c r="AI156" s="383">
        <f>(IF(DASHBOARD!$J$2=AI7,DASHBOARD!$T$514,IF(DASHBOARD!$J$2=0,0,AI156)))</f>
        <v/>
      </c>
      <c r="AJ156" s="383">
        <f>(IF(DASHBOARD!$J$2=AJ7,DASHBOARD!$T$514,IF(DASHBOARD!$J$2=0,0,AJ156)))</f>
        <v/>
      </c>
      <c r="AK156" s="383">
        <f>(IF(DASHBOARD!$J$2=AK7,DASHBOARD!$T$514,IF(DASHBOARD!$J$2=0,0,AK156)))</f>
        <v/>
      </c>
      <c r="AL156" s="383">
        <f>(IF(DASHBOARD!$J$2=AL7,DASHBOARD!$T$514,IF(DASHBOARD!$J$2=0,0,AL156)))</f>
        <v/>
      </c>
      <c r="AM156" s="383">
        <f>(IF(DASHBOARD!$J$2=AM7,DASHBOARD!$T$514,IF(DASHBOARD!$J$2=0,0,AM156)))</f>
        <v/>
      </c>
      <c r="AN156" s="383">
        <f>(IF(DASHBOARD!$J$2=AN7,DASHBOARD!$T$514,IF(DASHBOARD!$J$2=0,0,AN156)))</f>
        <v/>
      </c>
      <c r="AO156" s="383">
        <f>(IF(DASHBOARD!$J$2=AO7,DASHBOARD!$T$514,IF(DASHBOARD!$J$2=0,0,AO156)))</f>
        <v/>
      </c>
      <c r="AP156" s="383">
        <f>(IF(DASHBOARD!$J$2=AP7,DASHBOARD!$T$514,IF(DASHBOARD!$J$2=0,0,AP156)))</f>
        <v/>
      </c>
      <c r="AQ156" s="383">
        <f>(IF(DASHBOARD!$J$2=AQ7,DASHBOARD!$T$514,IF(DASHBOARD!$J$2=0,0,AQ156)))</f>
        <v/>
      </c>
      <c r="AR156" s="383">
        <f>(IF(DASHBOARD!$J$2=AR7,DASHBOARD!$T$514,IF(DASHBOARD!$J$2=0,0,AR156)))</f>
        <v/>
      </c>
      <c r="AS156" s="383">
        <f>(IF(DASHBOARD!$J$2=AS7,DASHBOARD!$T$514,IF(DASHBOARD!$J$2=0,0,AS156)))</f>
        <v/>
      </c>
      <c r="AT156" s="383">
        <f>(IF(DASHBOARD!$J$2=AT7,DASHBOARD!$T$514,IF(DASHBOARD!$J$2=0,0,AT156)))</f>
        <v/>
      </c>
      <c r="AU156" s="383">
        <f>(IF(DASHBOARD!$J$2=AU7,DASHBOARD!$T$514,IF(DASHBOARD!$J$2=0,0,AU156)))</f>
        <v/>
      </c>
      <c r="AV156" s="383">
        <f>(IF(DASHBOARD!$J$2=AV7,DASHBOARD!$T$514,IF(DASHBOARD!$J$2=0,0,AV156)))</f>
        <v/>
      </c>
      <c r="AW156" s="383">
        <f>(IF(DASHBOARD!$J$2=AW7,DASHBOARD!$T$514,IF(DASHBOARD!$J$2=0,0,AW156)))</f>
        <v/>
      </c>
      <c r="AX156" s="383">
        <f>(IF(DASHBOARD!$J$2=AX7,DASHBOARD!$T$514,IF(DASHBOARD!$J$2=0,0,AX156)))</f>
        <v/>
      </c>
      <c r="AY156" s="383">
        <f>(IF(DASHBOARD!$J$2=AY7,DASHBOARD!$T$514,IF(DASHBOARD!$J$2=0,0,AY156)))</f>
        <v/>
      </c>
      <c r="AZ156" s="383">
        <f>(IF(DASHBOARD!$J$2=AZ7,DASHBOARD!$T$514,IF(DASHBOARD!$J$2=0,0,AZ156)))</f>
        <v/>
      </c>
      <c r="BA156" s="383">
        <f>(IF(DASHBOARD!$J$2=BA7,DASHBOARD!$T$514,IF(DASHBOARD!$J$2=0,0,BA156)))</f>
        <v/>
      </c>
      <c r="BB156" s="384">
        <f>IF(SUM(F156:BA156)&lt;&gt;0,AVERAGEIF(F156:BA156,"&gt;0",F156:BA156),0)</f>
        <v/>
      </c>
      <c r="BC156" s="147" t="n"/>
      <c r="BD156" s="385">
        <f>MAXA(F156:BA156)</f>
        <v/>
      </c>
      <c r="BE156" s="1461">
        <f>IF(BD156&lt;&gt;0,VLOOKUP(BD156,$F$10:$BA$10,MATCH(BD156,F156:BA156,0)),"")</f>
        <v/>
      </c>
      <c r="BF156" s="385">
        <f t="array" ref="BF156">MIN(IF(F156:BA156&gt;0,F156:BA156))</f>
        <v/>
      </c>
      <c r="BG156" s="1461">
        <f>IF(BF156&lt;&gt;0,VLOOKUP(BF156,$F$10:$BA$10,MATCH($BF156,$F156:$BA156,0)),"")</f>
        <v/>
      </c>
      <c r="BI156" s="1368">
        <f>HLOOKUP($BI$9,$S$10:$AI$444,1+$BL156,TRUE)</f>
        <v/>
      </c>
      <c r="BJ156" s="1369">
        <f>HLOOKUP($BJ$9,$AJ$10:$AW$444,1+$BL156,TRUE)</f>
        <v/>
      </c>
      <c r="BK156" s="151" t="n"/>
      <c r="BL156" s="408">
        <f>BL155+1</f>
        <v/>
      </c>
      <c r="BM156" s="399" t="n"/>
    </row>
    <row r="157" ht="20.25" customHeight="1" s="18" thickBot="1" thickTop="1">
      <c r="B157" s="1370" t="n"/>
      <c r="C157" s="1381" t="n"/>
      <c r="D157" s="1462" t="n"/>
      <c r="E157" s="402" t="inlineStr">
        <is>
          <t>Smelter # 1, 150</t>
        </is>
      </c>
      <c r="F157" s="383">
        <f>(IF(DASHBOARD!$J$2=F7,DASHBOARD!$T$515,IF(DASHBOARD!$J$2=0,0,F157)))</f>
        <v/>
      </c>
      <c r="G157" s="383">
        <f>(IF(DASHBOARD!$J$2=G7,DASHBOARD!$T$515,IF(DASHBOARD!$J$2=0,0,G157)))</f>
        <v/>
      </c>
      <c r="H157" s="383">
        <f>(IF(DASHBOARD!$J$2=H7,DASHBOARD!$T$515,IF(DASHBOARD!$J$2=0,0,H157)))</f>
        <v/>
      </c>
      <c r="I157" s="383">
        <f>(IF(DASHBOARD!$J$2=I7,DASHBOARD!$T$515,IF(DASHBOARD!$J$2=0,0,I157)))</f>
        <v/>
      </c>
      <c r="J157" s="383">
        <f>(IF(DASHBOARD!$J$2=J7,DASHBOARD!$T$515,IF(DASHBOARD!$J$2=0,0,J157)))</f>
        <v/>
      </c>
      <c r="K157" s="383">
        <f>(IF(DASHBOARD!$J$2=K7,DASHBOARD!$T$515,IF(DASHBOARD!$J$2=0,0,K157)))</f>
        <v/>
      </c>
      <c r="L157" s="383">
        <f>(IF(DASHBOARD!$J$2=L7,DASHBOARD!$T$515,IF(DASHBOARD!$J$2=0,0,L157)))</f>
        <v/>
      </c>
      <c r="M157" s="383">
        <f>(IF(DASHBOARD!$J$2=M7,DASHBOARD!$T$515,IF(DASHBOARD!$J$2=0,0,M157)))</f>
        <v/>
      </c>
      <c r="N157" s="383">
        <f>(IF(DASHBOARD!$J$2=N7,DASHBOARD!$T$515,IF(DASHBOARD!$J$2=0,0,N157)))</f>
        <v/>
      </c>
      <c r="O157" s="383">
        <f>(IF(DASHBOARD!$J$2=O7,DASHBOARD!$T$515,IF(DASHBOARD!$J$2=0,0,O157)))</f>
        <v/>
      </c>
      <c r="P157" s="383">
        <f>(IF(DASHBOARD!$J$2=P7,DASHBOARD!$T$515,IF(DASHBOARD!$J$2=0,0,P157)))</f>
        <v/>
      </c>
      <c r="Q157" s="383">
        <f>(IF(DASHBOARD!$J$2=Q7,DASHBOARD!$T$515,IF(DASHBOARD!$J$2=0,0,Q157)))</f>
        <v/>
      </c>
      <c r="R157" s="383">
        <f>(IF(DASHBOARD!$J$2=R7,DASHBOARD!$T$515,IF(DASHBOARD!$J$2=0,0,R157)))</f>
        <v/>
      </c>
      <c r="S157" s="383">
        <f>(IF(DASHBOARD!$J$2=S7,DASHBOARD!$T$515,IF(DASHBOARD!$J$2=0,0,S157)))</f>
        <v/>
      </c>
      <c r="T157" s="383">
        <f>(IF(DASHBOARD!$J$2=T7,DASHBOARD!$T$515,IF(DASHBOARD!$J$2=0,0,T157)))</f>
        <v/>
      </c>
      <c r="U157" s="383">
        <f>(IF(DASHBOARD!$J$2=U7,DASHBOARD!$T$515,IF(DASHBOARD!$J$2=0,0,U157)))</f>
        <v/>
      </c>
      <c r="V157" s="383">
        <f>(IF(DASHBOARD!$J$2=V7,DASHBOARD!$T$515,IF(DASHBOARD!$J$2=0,0,V157)))</f>
        <v/>
      </c>
      <c r="W157" s="383">
        <f>(IF(DASHBOARD!$J$2=W7,DASHBOARD!$T$515,IF(DASHBOARD!$J$2=0,0,W157)))</f>
        <v/>
      </c>
      <c r="X157" s="383">
        <f>(IF(DASHBOARD!$J$2=X7,DASHBOARD!$T$515,IF(DASHBOARD!$J$2=0,0,X157)))</f>
        <v/>
      </c>
      <c r="Y157" s="383">
        <f>(IF(DASHBOARD!$J$2=Y7,DASHBOARD!$T$515,IF(DASHBOARD!$J$2=0,0,Y157)))</f>
        <v/>
      </c>
      <c r="Z157" s="383">
        <f>(IF(DASHBOARD!$J$2=Z7,DASHBOARD!$T$515,IF(DASHBOARD!$J$2=0,0,Z157)))</f>
        <v/>
      </c>
      <c r="AA157" s="383">
        <f>(IF(DASHBOARD!$J$2=AA7,DASHBOARD!$T$515,IF(DASHBOARD!$J$2=0,0,AA157)))</f>
        <v/>
      </c>
      <c r="AB157" s="383">
        <f>(IF(DASHBOARD!$J$2=AB7,DASHBOARD!$T$515,IF(DASHBOARD!$J$2=0,0,AB157)))</f>
        <v/>
      </c>
      <c r="AC157" s="383">
        <f>(IF(DASHBOARD!$J$2=AC7,DASHBOARD!$T$515,IF(DASHBOARD!$J$2=0,0,AC157)))</f>
        <v/>
      </c>
      <c r="AD157" s="383">
        <f>(IF(DASHBOARD!$J$2=AD7,DASHBOARD!$T$515,IF(DASHBOARD!$J$2=0,0,AD157)))</f>
        <v/>
      </c>
      <c r="AE157" s="383">
        <f>(IF(DASHBOARD!$J$2=AE7,DASHBOARD!$T$515,IF(DASHBOARD!$J$2=0,0,AE157)))</f>
        <v/>
      </c>
      <c r="AF157" s="383">
        <f>(IF(DASHBOARD!$J$2=AF7,DASHBOARD!$T$515,IF(DASHBOARD!$J$2=0,0,AF157)))</f>
        <v/>
      </c>
      <c r="AG157" s="383">
        <f>(IF(DASHBOARD!$J$2=AG7,DASHBOARD!$T$515,IF(DASHBOARD!$J$2=0,0,AG157)))</f>
        <v/>
      </c>
      <c r="AH157" s="383">
        <f>(IF(DASHBOARD!$J$2=AH7,DASHBOARD!$T$515,IF(DASHBOARD!$J$2=0,0,AH157)))</f>
        <v/>
      </c>
      <c r="AI157" s="383">
        <f>(IF(DASHBOARD!$J$2=AI7,DASHBOARD!$T$515,IF(DASHBOARD!$J$2=0,0,AI157)))</f>
        <v/>
      </c>
      <c r="AJ157" s="383">
        <f>(IF(DASHBOARD!$J$2=AJ7,DASHBOARD!$T$515,IF(DASHBOARD!$J$2=0,0,AJ157)))</f>
        <v/>
      </c>
      <c r="AK157" s="383">
        <f>(IF(DASHBOARD!$J$2=AK7,DASHBOARD!$T$515,IF(DASHBOARD!$J$2=0,0,AK157)))</f>
        <v/>
      </c>
      <c r="AL157" s="383">
        <f>(IF(DASHBOARD!$J$2=AL7,DASHBOARD!$T$515,IF(DASHBOARD!$J$2=0,0,AL157)))</f>
        <v/>
      </c>
      <c r="AM157" s="383">
        <f>(IF(DASHBOARD!$J$2=AM7,DASHBOARD!$T$515,IF(DASHBOARD!$J$2=0,0,AM157)))</f>
        <v/>
      </c>
      <c r="AN157" s="383">
        <f>(IF(DASHBOARD!$J$2=AN7,DASHBOARD!$T$515,IF(DASHBOARD!$J$2=0,0,AN157)))</f>
        <v/>
      </c>
      <c r="AO157" s="383">
        <f>(IF(DASHBOARD!$J$2=AO7,DASHBOARD!$T$515,IF(DASHBOARD!$J$2=0,0,AO157)))</f>
        <v/>
      </c>
      <c r="AP157" s="383">
        <f>(IF(DASHBOARD!$J$2=AP7,DASHBOARD!$T$515,IF(DASHBOARD!$J$2=0,0,AP157)))</f>
        <v/>
      </c>
      <c r="AQ157" s="383">
        <f>(IF(DASHBOARD!$J$2=AQ7,DASHBOARD!$T$515,IF(DASHBOARD!$J$2=0,0,AQ157)))</f>
        <v/>
      </c>
      <c r="AR157" s="383">
        <f>(IF(DASHBOARD!$J$2=AR7,DASHBOARD!$T$515,IF(DASHBOARD!$J$2=0,0,AR157)))</f>
        <v/>
      </c>
      <c r="AS157" s="383">
        <f>(IF(DASHBOARD!$J$2=AS7,DASHBOARD!$T$515,IF(DASHBOARD!$J$2=0,0,AS157)))</f>
        <v/>
      </c>
      <c r="AT157" s="383">
        <f>(IF(DASHBOARD!$J$2=AT7,DASHBOARD!$T$515,IF(DASHBOARD!$J$2=0,0,AT157)))</f>
        <v/>
      </c>
      <c r="AU157" s="383">
        <f>(IF(DASHBOARD!$J$2=AU7,DASHBOARD!$T$515,IF(DASHBOARD!$J$2=0,0,AU157)))</f>
        <v/>
      </c>
      <c r="AV157" s="383">
        <f>(IF(DASHBOARD!$J$2=AV7,DASHBOARD!$T$515,IF(DASHBOARD!$J$2=0,0,AV157)))</f>
        <v/>
      </c>
      <c r="AW157" s="383">
        <f>(IF(DASHBOARD!$J$2=AW7,DASHBOARD!$T$515,IF(DASHBOARD!$J$2=0,0,AW157)))</f>
        <v/>
      </c>
      <c r="AX157" s="383">
        <f>(IF(DASHBOARD!$J$2=AX7,DASHBOARD!$T$515,IF(DASHBOARD!$J$2=0,0,AX157)))</f>
        <v/>
      </c>
      <c r="AY157" s="383">
        <f>(IF(DASHBOARD!$J$2=AY7,DASHBOARD!$T$515,IF(DASHBOARD!$J$2=0,0,AY157)))</f>
        <v/>
      </c>
      <c r="AZ157" s="383">
        <f>(IF(DASHBOARD!$J$2=AZ7,DASHBOARD!$T$515,IF(DASHBOARD!$J$2=0,0,AZ157)))</f>
        <v/>
      </c>
      <c r="BA157" s="383">
        <f>(IF(DASHBOARD!$J$2=BA7,DASHBOARD!$T$515,IF(DASHBOARD!$J$2=0,0,BA157)))</f>
        <v/>
      </c>
      <c r="BB157" s="384">
        <f>IF(SUM(F157:BA157)&lt;&gt;0,AVERAGEIF(F157:BA157,"&gt;0",F157:BA157),0)</f>
        <v/>
      </c>
      <c r="BC157" s="147" t="n"/>
      <c r="BD157" s="385">
        <f>MAXA(F157:BA157)</f>
        <v/>
      </c>
      <c r="BE157" s="1461">
        <f>IF(BD157&lt;&gt;0,VLOOKUP(BD157,$F$10:$BA$10,MATCH(BD157,F157:BA157,0)),"")</f>
        <v/>
      </c>
      <c r="BF157" s="385">
        <f t="array" ref="BF157">MIN(IF(F157:BA157&gt;0,F157:BA157))</f>
        <v/>
      </c>
      <c r="BG157" s="1461">
        <f>IF(BF157&lt;&gt;0,VLOOKUP(BF157,$F$10:$BA$10,MATCH($BF157,$F157:$BA157,0)),"")</f>
        <v/>
      </c>
      <c r="BI157" s="1368">
        <f>HLOOKUP($BI$9,$S$10:$AI$444,1+$BL157,TRUE)</f>
        <v/>
      </c>
      <c r="BJ157" s="1369">
        <f>HLOOKUP($BJ$9,$AJ$10:$AW$444,1+$BL157,TRUE)</f>
        <v/>
      </c>
      <c r="BK157" s="151" t="n"/>
      <c r="BL157" s="408">
        <f>BL156+1</f>
        <v/>
      </c>
      <c r="BM157" s="399" t="n"/>
    </row>
    <row r="158" ht="20.25" customHeight="1" s="18" thickBot="1" thickTop="1">
      <c r="B158" s="1370" t="n"/>
      <c r="C158" s="1381" t="n"/>
      <c r="D158" s="1463" t="n"/>
      <c r="E158" s="402" t="inlineStr">
        <is>
          <t>Smelter # 2, 150</t>
        </is>
      </c>
      <c r="F158" s="383">
        <f>(IF(DASHBOARD!$J$2=F7,DASHBOARD!$T$516,IF(DASHBOARD!$J$2=0,0,F158)))</f>
        <v/>
      </c>
      <c r="G158" s="383">
        <f>(IF(DASHBOARD!$J$2=G7,DASHBOARD!$T$516,IF(DASHBOARD!$J$2=0,0,G158)))</f>
        <v/>
      </c>
      <c r="H158" s="383">
        <f>(IF(DASHBOARD!$J$2=H7,DASHBOARD!$T$516,IF(DASHBOARD!$J$2=0,0,H158)))</f>
        <v/>
      </c>
      <c r="I158" s="383">
        <f>(IF(DASHBOARD!$J$2=I7,DASHBOARD!$T$516,IF(DASHBOARD!$J$2=0,0,I158)))</f>
        <v/>
      </c>
      <c r="J158" s="383">
        <f>(IF(DASHBOARD!$J$2=J7,DASHBOARD!$T$516,IF(DASHBOARD!$J$2=0,0,J158)))</f>
        <v/>
      </c>
      <c r="K158" s="383">
        <f>(IF(DASHBOARD!$J$2=K7,DASHBOARD!$T$516,IF(DASHBOARD!$J$2=0,0,K158)))</f>
        <v/>
      </c>
      <c r="L158" s="383">
        <f>(IF(DASHBOARD!$J$2=L7,DASHBOARD!$T$516,IF(DASHBOARD!$J$2=0,0,L158)))</f>
        <v/>
      </c>
      <c r="M158" s="383">
        <f>(IF(DASHBOARD!$J$2=M7,DASHBOARD!$T$516,IF(DASHBOARD!$J$2=0,0,M158)))</f>
        <v/>
      </c>
      <c r="N158" s="383">
        <f>(IF(DASHBOARD!$J$2=N7,DASHBOARD!$T$516,IF(DASHBOARD!$J$2=0,0,N158)))</f>
        <v/>
      </c>
      <c r="O158" s="383">
        <f>(IF(DASHBOARD!$J$2=O7,DASHBOARD!$T$516,IF(DASHBOARD!$J$2=0,0,O158)))</f>
        <v/>
      </c>
      <c r="P158" s="383">
        <f>(IF(DASHBOARD!$J$2=P7,DASHBOARD!$T$516,IF(DASHBOARD!$J$2=0,0,P158)))</f>
        <v/>
      </c>
      <c r="Q158" s="383">
        <f>(IF(DASHBOARD!$J$2=Q7,DASHBOARD!$T$516,IF(DASHBOARD!$J$2=0,0,Q158)))</f>
        <v/>
      </c>
      <c r="R158" s="383">
        <f>(IF(DASHBOARD!$J$2=R7,DASHBOARD!$T$516,IF(DASHBOARD!$J$2=0,0,R158)))</f>
        <v/>
      </c>
      <c r="S158" s="383">
        <f>(IF(DASHBOARD!$J$2=S7,DASHBOARD!$T$516,IF(DASHBOARD!$J$2=0,0,S158)))</f>
        <v/>
      </c>
      <c r="T158" s="383">
        <f>(IF(DASHBOARD!$J$2=T7,DASHBOARD!$T$516,IF(DASHBOARD!$J$2=0,0,T158)))</f>
        <v/>
      </c>
      <c r="U158" s="383">
        <f>(IF(DASHBOARD!$J$2=U7,DASHBOARD!$T$516,IF(DASHBOARD!$J$2=0,0,U158)))</f>
        <v/>
      </c>
      <c r="V158" s="383">
        <f>(IF(DASHBOARD!$J$2=V7,DASHBOARD!$T$516,IF(DASHBOARD!$J$2=0,0,V158)))</f>
        <v/>
      </c>
      <c r="W158" s="383">
        <f>(IF(DASHBOARD!$J$2=W7,DASHBOARD!$T$516,IF(DASHBOARD!$J$2=0,0,W158)))</f>
        <v/>
      </c>
      <c r="X158" s="383">
        <f>(IF(DASHBOARD!$J$2=X7,DASHBOARD!$T$516,IF(DASHBOARD!$J$2=0,0,X158)))</f>
        <v/>
      </c>
      <c r="Y158" s="383">
        <f>(IF(DASHBOARD!$J$2=Y7,DASHBOARD!$T$516,IF(DASHBOARD!$J$2=0,0,Y158)))</f>
        <v/>
      </c>
      <c r="Z158" s="383">
        <f>(IF(DASHBOARD!$J$2=Z7,DASHBOARD!$T$516,IF(DASHBOARD!$J$2=0,0,Z158)))</f>
        <v/>
      </c>
      <c r="AA158" s="383">
        <f>(IF(DASHBOARD!$J$2=AA7,DASHBOARD!$T$516,IF(DASHBOARD!$J$2=0,0,AA158)))</f>
        <v/>
      </c>
      <c r="AB158" s="383">
        <f>(IF(DASHBOARD!$J$2=AB7,DASHBOARD!$T$516,IF(DASHBOARD!$J$2=0,0,AB158)))</f>
        <v/>
      </c>
      <c r="AC158" s="383">
        <f>(IF(DASHBOARD!$J$2=AC7,DASHBOARD!$T$516,IF(DASHBOARD!$J$2=0,0,AC158)))</f>
        <v/>
      </c>
      <c r="AD158" s="383">
        <f>(IF(DASHBOARD!$J$2=AD7,DASHBOARD!$T$516,IF(DASHBOARD!$J$2=0,0,AD158)))</f>
        <v/>
      </c>
      <c r="AE158" s="383">
        <f>(IF(DASHBOARD!$J$2=AE7,DASHBOARD!$T$516,IF(DASHBOARD!$J$2=0,0,AE158)))</f>
        <v/>
      </c>
      <c r="AF158" s="383">
        <f>(IF(DASHBOARD!$J$2=AF7,DASHBOARD!$T$516,IF(DASHBOARD!$J$2=0,0,AF158)))</f>
        <v/>
      </c>
      <c r="AG158" s="383">
        <f>(IF(DASHBOARD!$J$2=AG7,DASHBOARD!$T$516,IF(DASHBOARD!$J$2=0,0,AG158)))</f>
        <v/>
      </c>
      <c r="AH158" s="383">
        <f>(IF(DASHBOARD!$J$2=AH7,DASHBOARD!$T$516,IF(DASHBOARD!$J$2=0,0,AH158)))</f>
        <v/>
      </c>
      <c r="AI158" s="383">
        <f>(IF(DASHBOARD!$J$2=AI7,DASHBOARD!$T$516,IF(DASHBOARD!$J$2=0,0,AI158)))</f>
        <v/>
      </c>
      <c r="AJ158" s="383">
        <f>(IF(DASHBOARD!$J$2=AJ7,DASHBOARD!$T$516,IF(DASHBOARD!$J$2=0,0,AJ158)))</f>
        <v/>
      </c>
      <c r="AK158" s="383">
        <f>(IF(DASHBOARD!$J$2=AK7,DASHBOARD!$T$516,IF(DASHBOARD!$J$2=0,0,AK158)))</f>
        <v/>
      </c>
      <c r="AL158" s="383">
        <f>(IF(DASHBOARD!$J$2=AL7,DASHBOARD!$T$516,IF(DASHBOARD!$J$2=0,0,AL158)))</f>
        <v/>
      </c>
      <c r="AM158" s="383">
        <f>(IF(DASHBOARD!$J$2=AM7,DASHBOARD!$T$516,IF(DASHBOARD!$J$2=0,0,AM158)))</f>
        <v/>
      </c>
      <c r="AN158" s="383">
        <f>(IF(DASHBOARD!$J$2=AN7,DASHBOARD!$T$516,IF(DASHBOARD!$J$2=0,0,AN158)))</f>
        <v/>
      </c>
      <c r="AO158" s="383">
        <f>(IF(DASHBOARD!$J$2=AO7,DASHBOARD!$T$516,IF(DASHBOARD!$J$2=0,0,AO158)))</f>
        <v/>
      </c>
      <c r="AP158" s="383">
        <f>(IF(DASHBOARD!$J$2=AP7,DASHBOARD!$T$516,IF(DASHBOARD!$J$2=0,0,AP158)))</f>
        <v/>
      </c>
      <c r="AQ158" s="383">
        <f>(IF(DASHBOARD!$J$2=AQ7,DASHBOARD!$T$516,IF(DASHBOARD!$J$2=0,0,AQ158)))</f>
        <v/>
      </c>
      <c r="AR158" s="383">
        <f>(IF(DASHBOARD!$J$2=AR7,DASHBOARD!$T$516,IF(DASHBOARD!$J$2=0,0,AR158)))</f>
        <v/>
      </c>
      <c r="AS158" s="383">
        <f>(IF(DASHBOARD!$J$2=AS7,DASHBOARD!$T$516,IF(DASHBOARD!$J$2=0,0,AS158)))</f>
        <v/>
      </c>
      <c r="AT158" s="383">
        <f>(IF(DASHBOARD!$J$2=AT7,DASHBOARD!$T$516,IF(DASHBOARD!$J$2=0,0,AT158)))</f>
        <v/>
      </c>
      <c r="AU158" s="383">
        <f>(IF(DASHBOARD!$J$2=AU7,DASHBOARD!$T$516,IF(DASHBOARD!$J$2=0,0,AU158)))</f>
        <v/>
      </c>
      <c r="AV158" s="383">
        <f>(IF(DASHBOARD!$J$2=AV7,DASHBOARD!$T$516,IF(DASHBOARD!$J$2=0,0,AV158)))</f>
        <v/>
      </c>
      <c r="AW158" s="383">
        <f>(IF(DASHBOARD!$J$2=AW7,DASHBOARD!$T$516,IF(DASHBOARD!$J$2=0,0,AW158)))</f>
        <v/>
      </c>
      <c r="AX158" s="383">
        <f>(IF(DASHBOARD!$J$2=AX7,DASHBOARD!$T$516,IF(DASHBOARD!$J$2=0,0,AX158)))</f>
        <v/>
      </c>
      <c r="AY158" s="383">
        <f>(IF(DASHBOARD!$J$2=AY7,DASHBOARD!$T$516,IF(DASHBOARD!$J$2=0,0,AY158)))</f>
        <v/>
      </c>
      <c r="AZ158" s="383">
        <f>(IF(DASHBOARD!$J$2=AZ7,DASHBOARD!$T$516,IF(DASHBOARD!$J$2=0,0,AZ158)))</f>
        <v/>
      </c>
      <c r="BA158" s="383">
        <f>(IF(DASHBOARD!$J$2=BA7,DASHBOARD!$T$516,IF(DASHBOARD!$J$2=0,0,BA158)))</f>
        <v/>
      </c>
      <c r="BB158" s="384">
        <f>IF(SUM(F158:BA158)&lt;&gt;0,AVERAGEIF(F158:BA158,"&gt;0",F158:BA158),0)</f>
        <v/>
      </c>
      <c r="BC158" s="147" t="n"/>
      <c r="BD158" s="385">
        <f>MAXA(F158:BA158)</f>
        <v/>
      </c>
      <c r="BE158" s="1461">
        <f>IF(BD158&lt;&gt;0,VLOOKUP(BD158,$F$10:$BA$10,MATCH(BD158,F158:BA158,0)),"")</f>
        <v/>
      </c>
      <c r="BF158" s="385">
        <f t="array" ref="BF158">MIN(IF(F158:BA158&gt;0,F158:BA158))</f>
        <v/>
      </c>
      <c r="BG158" s="1461">
        <f>IF(BF158&lt;&gt;0,VLOOKUP(BF158,$F$10:$BA$10,MATCH($BF158,$F158:$BA158,0)),"")</f>
        <v/>
      </c>
      <c r="BI158" s="1368">
        <f>HLOOKUP($BI$9,$S$10:$AI$444,1+$BL158,TRUE)</f>
        <v/>
      </c>
      <c r="BJ158" s="1369">
        <f>HLOOKUP($BJ$9,$AJ$10:$AW$444,1+$BL158,TRUE)</f>
        <v/>
      </c>
      <c r="BK158" s="151" t="n"/>
      <c r="BL158" s="408">
        <f>BL157+1</f>
        <v/>
      </c>
      <c r="BM158" s="399" t="n"/>
    </row>
    <row r="159" ht="20.25" customHeight="1" s="18" thickBot="1" thickTop="1">
      <c r="B159" s="1370" t="n"/>
      <c r="C159" s="1381" t="n"/>
      <c r="D159" s="223" t="n"/>
      <c r="E159" s="402" t="n"/>
      <c r="F159" s="383" t="n"/>
      <c r="G159" s="383" t="n"/>
      <c r="H159" s="383" t="n"/>
      <c r="I159" s="383" t="n"/>
      <c r="J159" s="383" t="n"/>
      <c r="K159" s="383" t="n"/>
      <c r="L159" s="383" t="n"/>
      <c r="M159" s="383" t="n"/>
      <c r="N159" s="383" t="n"/>
      <c r="O159" s="383" t="n"/>
      <c r="P159" s="383" t="n"/>
      <c r="Q159" s="383" t="n"/>
      <c r="R159" s="383" t="n"/>
      <c r="S159" s="383" t="n"/>
      <c r="T159" s="383" t="n"/>
      <c r="U159" s="383" t="n"/>
      <c r="V159" s="383" t="n"/>
      <c r="W159" s="383" t="n"/>
      <c r="X159" s="383" t="n"/>
      <c r="Y159" s="383" t="n"/>
      <c r="Z159" s="383" t="n"/>
      <c r="AA159" s="383" t="n"/>
      <c r="AB159" s="383" t="n"/>
      <c r="AC159" s="383" t="n"/>
      <c r="AD159" s="383" t="n"/>
      <c r="AE159" s="383" t="n"/>
      <c r="AF159" s="383" t="n"/>
      <c r="AG159" s="383" t="n"/>
      <c r="AH159" s="383" t="n"/>
      <c r="AI159" s="383" t="n"/>
      <c r="AJ159" s="383" t="n"/>
      <c r="AK159" s="383" t="n"/>
      <c r="AL159" s="383" t="n"/>
      <c r="AM159" s="383" t="n"/>
      <c r="AN159" s="383" t="n"/>
      <c r="AO159" s="383" t="n"/>
      <c r="AP159" s="383" t="n"/>
      <c r="AQ159" s="383" t="n"/>
      <c r="AR159" s="383" t="n"/>
      <c r="AS159" s="383" t="n"/>
      <c r="AT159" s="383" t="n"/>
      <c r="AU159" s="383" t="n"/>
      <c r="AV159" s="383" t="n"/>
      <c r="AW159" s="383" t="n"/>
      <c r="AX159" s="383" t="n"/>
      <c r="AY159" s="383" t="n"/>
      <c r="AZ159" s="383" t="n"/>
      <c r="BA159" s="383" t="n"/>
      <c r="BB159" s="384">
        <f>IF(SUM(F159:BA159)&lt;&gt;0,AVERAGEIF(F159:BA159,"&gt;0",F159:BA159),0)</f>
        <v/>
      </c>
      <c r="BC159" s="147" t="n"/>
      <c r="BD159" s="385">
        <f>MAXA(F159:BA159)</f>
        <v/>
      </c>
      <c r="BE159" s="1461">
        <f>IF(BD159&lt;&gt;0,VLOOKUP(BD159,$F$10:$BA$10,MATCH(BD159,F159:BA159,0)),"")</f>
        <v/>
      </c>
      <c r="BF159" s="385">
        <f t="array" ref="BF159">MIN(IF(F159:BA159&gt;0,F159:BA159))</f>
        <v/>
      </c>
      <c r="BG159" s="1461">
        <f>IF(BF159&lt;&gt;0,VLOOKUP(BF159,$F$10:$BA$10,MATCH($BF159,$F159:$BA159,0)),"")</f>
        <v/>
      </c>
      <c r="BI159" s="1368">
        <f>HLOOKUP($BI$9,$S$10:$AI$444,1+$BL159,TRUE)</f>
        <v/>
      </c>
      <c r="BJ159" s="1369">
        <f>HLOOKUP($BJ$9,$AJ$10:$AW$444,1+$BL159,TRUE)</f>
        <v/>
      </c>
      <c r="BK159" s="151" t="n"/>
      <c r="BL159" s="408">
        <f>BL158+1</f>
        <v/>
      </c>
      <c r="BM159" s="399" t="n"/>
    </row>
    <row r="160" ht="20.25" customHeight="1" s="18" thickBot="1" thickTop="1">
      <c r="B160" s="1370" t="n"/>
      <c r="C160" s="1381" t="n"/>
      <c r="D160" s="1469" t="inlineStr">
        <is>
          <t>PUNAGAYA 150</t>
        </is>
      </c>
      <c r="E160" s="402" t="inlineStr">
        <is>
          <t xml:space="preserve">Tallasa # 1, 150 </t>
        </is>
      </c>
      <c r="F160" s="383">
        <f>(IF(DASHBOARD!$J$2=F7,DASHBOARD!$T$485,IF(DASHBOARD!$J$2=0,0,F160)))</f>
        <v/>
      </c>
      <c r="G160" s="383">
        <f>(IF(DASHBOARD!$J$2=G7,DASHBOARD!$T$485,IF(DASHBOARD!$J$2=0,0,G160)))</f>
        <v/>
      </c>
      <c r="H160" s="383">
        <f>(IF(DASHBOARD!$J$2=H7,DASHBOARD!$T$485,IF(DASHBOARD!$J$2=0,0,H160)))</f>
        <v/>
      </c>
      <c r="I160" s="383">
        <f>(IF(DASHBOARD!$J$2=I7,DASHBOARD!$T$485,IF(DASHBOARD!$J$2=0,0,I160)))</f>
        <v/>
      </c>
      <c r="J160" s="383">
        <f>(IF(DASHBOARD!$J$2=J7,DASHBOARD!$T$485,IF(DASHBOARD!$J$2=0,0,J160)))</f>
        <v/>
      </c>
      <c r="K160" s="383">
        <f>(IF(DASHBOARD!$J$2=K7,DASHBOARD!$T$485,IF(DASHBOARD!$J$2=0,0,K160)))</f>
        <v/>
      </c>
      <c r="L160" s="383">
        <f>(IF(DASHBOARD!$J$2=L7,DASHBOARD!$T$485,IF(DASHBOARD!$J$2=0,0,L160)))</f>
        <v/>
      </c>
      <c r="M160" s="383">
        <f>(IF(DASHBOARD!$J$2=M7,DASHBOARD!$T$485,IF(DASHBOARD!$J$2=0,0,M160)))</f>
        <v/>
      </c>
      <c r="N160" s="383">
        <f>(IF(DASHBOARD!$J$2=N7,DASHBOARD!$T$485,IF(DASHBOARD!$J$2=0,0,N160)))</f>
        <v/>
      </c>
      <c r="O160" s="383">
        <f>(IF(DASHBOARD!$J$2=O7,DASHBOARD!$T$485,IF(DASHBOARD!$J$2=0,0,O160)))</f>
        <v/>
      </c>
      <c r="P160" s="383">
        <f>(IF(DASHBOARD!$J$2=P7,DASHBOARD!$T$485,IF(DASHBOARD!$J$2=0,0,P160)))</f>
        <v/>
      </c>
      <c r="Q160" s="383">
        <f>(IF(DASHBOARD!$J$2=Q7,DASHBOARD!$T$485,IF(DASHBOARD!$J$2=0,0,Q160)))</f>
        <v/>
      </c>
      <c r="R160" s="383">
        <f>(IF(DASHBOARD!$J$2=R7,DASHBOARD!$T$485,IF(DASHBOARD!$J$2=0,0,R160)))</f>
        <v/>
      </c>
      <c r="S160" s="383">
        <f>(IF(DASHBOARD!$J$2=S7,DASHBOARD!$T$485,IF(DASHBOARD!$J$2=0,0,S160)))</f>
        <v/>
      </c>
      <c r="T160" s="383">
        <f>(IF(DASHBOARD!$J$2=T7,DASHBOARD!$T$485,IF(DASHBOARD!$J$2=0,0,T160)))</f>
        <v/>
      </c>
      <c r="U160" s="383">
        <f>(IF(DASHBOARD!$J$2=U7,DASHBOARD!$T$485,IF(DASHBOARD!$J$2=0,0,U160)))</f>
        <v/>
      </c>
      <c r="V160" s="383">
        <f>(IF(DASHBOARD!$J$2=V7,DASHBOARD!$T$485,IF(DASHBOARD!$J$2=0,0,V160)))</f>
        <v/>
      </c>
      <c r="W160" s="383">
        <f>(IF(DASHBOARD!$J$2=W7,DASHBOARD!$T$485,IF(DASHBOARD!$J$2=0,0,W160)))</f>
        <v/>
      </c>
      <c r="X160" s="383">
        <f>(IF(DASHBOARD!$J$2=X7,DASHBOARD!$T$485,IF(DASHBOARD!$J$2=0,0,X160)))</f>
        <v/>
      </c>
      <c r="Y160" s="383">
        <f>(IF(DASHBOARD!$J$2=Y7,DASHBOARD!$T$485,IF(DASHBOARD!$J$2=0,0,Y160)))</f>
        <v/>
      </c>
      <c r="Z160" s="383">
        <f>(IF(DASHBOARD!$J$2=Z7,DASHBOARD!$T$485,IF(DASHBOARD!$J$2=0,0,Z160)))</f>
        <v/>
      </c>
      <c r="AA160" s="383">
        <f>(IF(DASHBOARD!$J$2=AA7,DASHBOARD!$T$485,IF(DASHBOARD!$J$2=0,0,AA160)))</f>
        <v/>
      </c>
      <c r="AB160" s="383">
        <f>(IF(DASHBOARD!$J$2=AB7,DASHBOARD!$T$485,IF(DASHBOARD!$J$2=0,0,AB160)))</f>
        <v/>
      </c>
      <c r="AC160" s="383">
        <f>(IF(DASHBOARD!$J$2=AC7,DASHBOARD!$T$485,IF(DASHBOARD!$J$2=0,0,AC160)))</f>
        <v/>
      </c>
      <c r="AD160" s="383">
        <f>(IF(DASHBOARD!$J$2=AD7,DASHBOARD!$T$485,IF(DASHBOARD!$J$2=0,0,AD160)))</f>
        <v/>
      </c>
      <c r="AE160" s="383">
        <f>(IF(DASHBOARD!$J$2=AE7,DASHBOARD!$T$485,IF(DASHBOARD!$J$2=0,0,AE160)))</f>
        <v/>
      </c>
      <c r="AF160" s="383">
        <f>(IF(DASHBOARD!$J$2=AF7,DASHBOARD!$T$485,IF(DASHBOARD!$J$2=0,0,AF160)))</f>
        <v/>
      </c>
      <c r="AG160" s="383">
        <f>(IF(DASHBOARD!$J$2=AG7,DASHBOARD!$T$485,IF(DASHBOARD!$J$2=0,0,AG160)))</f>
        <v/>
      </c>
      <c r="AH160" s="383">
        <f>(IF(DASHBOARD!$J$2=AH7,DASHBOARD!$T$485,IF(DASHBOARD!$J$2=0,0,AH160)))</f>
        <v/>
      </c>
      <c r="AI160" s="383">
        <f>(IF(DASHBOARD!$J$2=AI7,DASHBOARD!$T$485,IF(DASHBOARD!$J$2=0,0,AI160)))</f>
        <v/>
      </c>
      <c r="AJ160" s="383">
        <f>(IF(DASHBOARD!$J$2=AJ7,DASHBOARD!$T$485,IF(DASHBOARD!$J$2=0,0,AJ160)))</f>
        <v/>
      </c>
      <c r="AK160" s="383">
        <f>(IF(DASHBOARD!$J$2=AK7,DASHBOARD!$T$485,IF(DASHBOARD!$J$2=0,0,AK160)))</f>
        <v/>
      </c>
      <c r="AL160" s="383">
        <f>(IF(DASHBOARD!$J$2=AL7,DASHBOARD!$T$485,IF(DASHBOARD!$J$2=0,0,AL160)))</f>
        <v/>
      </c>
      <c r="AM160" s="383">
        <f>(IF(DASHBOARD!$J$2=AM7,DASHBOARD!$T$485,IF(DASHBOARD!$J$2=0,0,AM160)))</f>
        <v/>
      </c>
      <c r="AN160" s="383">
        <f>(IF(DASHBOARD!$J$2=AN7,DASHBOARD!$T$485,IF(DASHBOARD!$J$2=0,0,AN160)))</f>
        <v/>
      </c>
      <c r="AO160" s="383">
        <f>(IF(DASHBOARD!$J$2=AO7,DASHBOARD!$T$485,IF(DASHBOARD!$J$2=0,0,AO160)))</f>
        <v/>
      </c>
      <c r="AP160" s="383">
        <f>(IF(DASHBOARD!$J$2=AP7,DASHBOARD!$T$485,IF(DASHBOARD!$J$2=0,0,AP160)))</f>
        <v/>
      </c>
      <c r="AQ160" s="383">
        <f>(IF(DASHBOARD!$J$2=AQ7,DASHBOARD!$T$485,IF(DASHBOARD!$J$2=0,0,AQ160)))</f>
        <v/>
      </c>
      <c r="AR160" s="383">
        <f>(IF(DASHBOARD!$J$2=AR7,DASHBOARD!$T$485,IF(DASHBOARD!$J$2=0,0,AR160)))</f>
        <v/>
      </c>
      <c r="AS160" s="383">
        <f>(IF(DASHBOARD!$J$2=AS7,DASHBOARD!$T$485,IF(DASHBOARD!$J$2=0,0,AS160)))</f>
        <v/>
      </c>
      <c r="AT160" s="383">
        <f>(IF(DASHBOARD!$J$2=AT7,DASHBOARD!$T$485,IF(DASHBOARD!$J$2=0,0,AT160)))</f>
        <v/>
      </c>
      <c r="AU160" s="383">
        <f>(IF(DASHBOARD!$J$2=AU7,DASHBOARD!$T$485,IF(DASHBOARD!$J$2=0,0,AU160)))</f>
        <v/>
      </c>
      <c r="AV160" s="383">
        <f>(IF(DASHBOARD!$J$2=AV7,DASHBOARD!$T$485,IF(DASHBOARD!$J$2=0,0,AV160)))</f>
        <v/>
      </c>
      <c r="AW160" s="383">
        <f>(IF(DASHBOARD!$J$2=AW7,DASHBOARD!$T$485,IF(DASHBOARD!$J$2=0,0,AW160)))</f>
        <v/>
      </c>
      <c r="AX160" s="383">
        <f>(IF(DASHBOARD!$J$2=AX7,DASHBOARD!$T$485,IF(DASHBOARD!$J$2=0,0,AX160)))</f>
        <v/>
      </c>
      <c r="AY160" s="383">
        <f>(IF(DASHBOARD!$J$2=AY7,DASHBOARD!$T$485,IF(DASHBOARD!$J$2=0,0,AY160)))</f>
        <v/>
      </c>
      <c r="AZ160" s="383">
        <f>(IF(DASHBOARD!$J$2=AZ7,DASHBOARD!$T$485,IF(DASHBOARD!$J$2=0,0,AZ160)))</f>
        <v/>
      </c>
      <c r="BA160" s="383">
        <f>(IF(DASHBOARD!$J$2=BA7,DASHBOARD!$T$485,IF(DASHBOARD!$J$2=0,0,BA160)))</f>
        <v/>
      </c>
      <c r="BB160" s="384">
        <f>IF(SUM(F160:BA160)&lt;&gt;0,AVERAGEIF(F160:BA160,"&gt;0",F160:BA160),0)</f>
        <v/>
      </c>
      <c r="BC160" s="147" t="n"/>
      <c r="BD160" s="385">
        <f>MAXA(F160:BA160)</f>
        <v/>
      </c>
      <c r="BE160" s="1461">
        <f>IF(BD160&lt;&gt;0,VLOOKUP(BD160,$F$10:$BA$10,MATCH(BD160,F160:BA160,0)),"")</f>
        <v/>
      </c>
      <c r="BF160" s="385">
        <f t="array" ref="BF160">MIN(IF(F160:BA160&gt;0,F160:BA160))</f>
        <v/>
      </c>
      <c r="BG160" s="1461">
        <f>IF(BF160&lt;&gt;0,VLOOKUP(BF160,$F$10:$BA$10,MATCH($BF160,$F160:$BA160,0)),"")</f>
        <v/>
      </c>
      <c r="BI160" s="1368">
        <f>HLOOKUP($BI$9,$S$10:$AI$444,1+$BL160,TRUE)</f>
        <v/>
      </c>
      <c r="BJ160" s="1369">
        <f>HLOOKUP($BJ$9,$AJ$10:$AW$444,1+$BL160,TRUE)</f>
        <v/>
      </c>
      <c r="BK160" s="151" t="n"/>
      <c r="BL160" s="408">
        <f>BL159+1</f>
        <v/>
      </c>
      <c r="BM160" s="399" t="n"/>
    </row>
    <row r="161" ht="20.25" customHeight="1" s="18" thickBot="1" thickTop="1">
      <c r="B161" s="1370" t="n"/>
      <c r="C161" s="1381" t="n"/>
      <c r="D161" s="1462" t="n"/>
      <c r="E161" s="402" t="inlineStr">
        <is>
          <t xml:space="preserve">Tallasa # 2, 150 </t>
        </is>
      </c>
      <c r="F161" s="383">
        <f>(IF(DASHBOARD!$J$2=F7,DASHBOARD!$T$486,IF(DASHBOARD!$J$2=0,0,F161)))</f>
        <v/>
      </c>
      <c r="G161" s="383">
        <f>(IF(DASHBOARD!$J$2=G7,DASHBOARD!$T$486,IF(DASHBOARD!$J$2=0,0,G161)))</f>
        <v/>
      </c>
      <c r="H161" s="383">
        <f>(IF(DASHBOARD!$J$2=H7,DASHBOARD!$T$486,IF(DASHBOARD!$J$2=0,0,H161)))</f>
        <v/>
      </c>
      <c r="I161" s="383">
        <f>(IF(DASHBOARD!$J$2=I7,DASHBOARD!$T$486,IF(DASHBOARD!$J$2=0,0,I161)))</f>
        <v/>
      </c>
      <c r="J161" s="383">
        <f>(IF(DASHBOARD!$J$2=J7,DASHBOARD!$T$486,IF(DASHBOARD!$J$2=0,0,J161)))</f>
        <v/>
      </c>
      <c r="K161" s="383">
        <f>(IF(DASHBOARD!$J$2=K7,DASHBOARD!$T$486,IF(DASHBOARD!$J$2=0,0,K161)))</f>
        <v/>
      </c>
      <c r="L161" s="383">
        <f>(IF(DASHBOARD!$J$2=L7,DASHBOARD!$T$486,IF(DASHBOARD!$J$2=0,0,L161)))</f>
        <v/>
      </c>
      <c r="M161" s="383">
        <f>(IF(DASHBOARD!$J$2=M7,DASHBOARD!$T$486,IF(DASHBOARD!$J$2=0,0,M161)))</f>
        <v/>
      </c>
      <c r="N161" s="383">
        <f>(IF(DASHBOARD!$J$2=N7,DASHBOARD!$T$486,IF(DASHBOARD!$J$2=0,0,N161)))</f>
        <v/>
      </c>
      <c r="O161" s="383">
        <f>(IF(DASHBOARD!$J$2=O7,DASHBOARD!$T$486,IF(DASHBOARD!$J$2=0,0,O161)))</f>
        <v/>
      </c>
      <c r="P161" s="383">
        <f>(IF(DASHBOARD!$J$2=P7,DASHBOARD!$T$486,IF(DASHBOARD!$J$2=0,0,P161)))</f>
        <v/>
      </c>
      <c r="Q161" s="383">
        <f>(IF(DASHBOARD!$J$2=Q7,DASHBOARD!$T$486,IF(DASHBOARD!$J$2=0,0,Q161)))</f>
        <v/>
      </c>
      <c r="R161" s="383">
        <f>(IF(DASHBOARD!$J$2=R7,DASHBOARD!$T$486,IF(DASHBOARD!$J$2=0,0,R161)))</f>
        <v/>
      </c>
      <c r="S161" s="383">
        <f>(IF(DASHBOARD!$J$2=S7,DASHBOARD!$T$486,IF(DASHBOARD!$J$2=0,0,S161)))</f>
        <v/>
      </c>
      <c r="T161" s="383">
        <f>(IF(DASHBOARD!$J$2=T7,DASHBOARD!$T$486,IF(DASHBOARD!$J$2=0,0,T161)))</f>
        <v/>
      </c>
      <c r="U161" s="383">
        <f>(IF(DASHBOARD!$J$2=U7,DASHBOARD!$T$486,IF(DASHBOARD!$J$2=0,0,U161)))</f>
        <v/>
      </c>
      <c r="V161" s="383">
        <f>(IF(DASHBOARD!$J$2=V7,DASHBOARD!$T$486,IF(DASHBOARD!$J$2=0,0,V161)))</f>
        <v/>
      </c>
      <c r="W161" s="383">
        <f>(IF(DASHBOARD!$J$2=W7,DASHBOARD!$T$486,IF(DASHBOARD!$J$2=0,0,W161)))</f>
        <v/>
      </c>
      <c r="X161" s="383">
        <f>(IF(DASHBOARD!$J$2=X7,DASHBOARD!$T$486,IF(DASHBOARD!$J$2=0,0,X161)))</f>
        <v/>
      </c>
      <c r="Y161" s="383">
        <f>(IF(DASHBOARD!$J$2=Y7,DASHBOARD!$T$486,IF(DASHBOARD!$J$2=0,0,Y161)))</f>
        <v/>
      </c>
      <c r="Z161" s="383">
        <f>(IF(DASHBOARD!$J$2=Z7,DASHBOARD!$T$486,IF(DASHBOARD!$J$2=0,0,Z161)))</f>
        <v/>
      </c>
      <c r="AA161" s="383">
        <f>(IF(DASHBOARD!$J$2=AA7,DASHBOARD!$T$486,IF(DASHBOARD!$J$2=0,0,AA161)))</f>
        <v/>
      </c>
      <c r="AB161" s="383">
        <f>(IF(DASHBOARD!$J$2=AB7,DASHBOARD!$T$486,IF(DASHBOARD!$J$2=0,0,AB161)))</f>
        <v/>
      </c>
      <c r="AC161" s="383">
        <f>(IF(DASHBOARD!$J$2=AC7,DASHBOARD!$T$486,IF(DASHBOARD!$J$2=0,0,AC161)))</f>
        <v/>
      </c>
      <c r="AD161" s="383">
        <f>(IF(DASHBOARD!$J$2=AD7,DASHBOARD!$T$486,IF(DASHBOARD!$J$2=0,0,AD161)))</f>
        <v/>
      </c>
      <c r="AE161" s="383">
        <f>(IF(DASHBOARD!$J$2=AE7,DASHBOARD!$T$486,IF(DASHBOARD!$J$2=0,0,AE161)))</f>
        <v/>
      </c>
      <c r="AF161" s="383">
        <f>(IF(DASHBOARD!$J$2=AF7,DASHBOARD!$T$486,IF(DASHBOARD!$J$2=0,0,AF161)))</f>
        <v/>
      </c>
      <c r="AG161" s="383">
        <f>(IF(DASHBOARD!$J$2=AG7,DASHBOARD!$T$486,IF(DASHBOARD!$J$2=0,0,AG161)))</f>
        <v/>
      </c>
      <c r="AH161" s="383">
        <f>(IF(DASHBOARD!$J$2=AH7,DASHBOARD!$T$486,IF(DASHBOARD!$J$2=0,0,AH161)))</f>
        <v/>
      </c>
      <c r="AI161" s="383">
        <f>(IF(DASHBOARD!$J$2=AI7,DASHBOARD!$T$486,IF(DASHBOARD!$J$2=0,0,AI161)))</f>
        <v/>
      </c>
      <c r="AJ161" s="383">
        <f>(IF(DASHBOARD!$J$2=AJ7,DASHBOARD!$T$486,IF(DASHBOARD!$J$2=0,0,AJ161)))</f>
        <v/>
      </c>
      <c r="AK161" s="383">
        <f>(IF(DASHBOARD!$J$2=AK7,DASHBOARD!$T$486,IF(DASHBOARD!$J$2=0,0,AK161)))</f>
        <v/>
      </c>
      <c r="AL161" s="383">
        <f>(IF(DASHBOARD!$J$2=AL7,DASHBOARD!$T$486,IF(DASHBOARD!$J$2=0,0,AL161)))</f>
        <v/>
      </c>
      <c r="AM161" s="383">
        <f>(IF(DASHBOARD!$J$2=AM7,DASHBOARD!$T$486,IF(DASHBOARD!$J$2=0,0,AM161)))</f>
        <v/>
      </c>
      <c r="AN161" s="383">
        <f>(IF(DASHBOARD!$J$2=AN7,DASHBOARD!$T$486,IF(DASHBOARD!$J$2=0,0,AN161)))</f>
        <v/>
      </c>
      <c r="AO161" s="383">
        <f>(IF(DASHBOARD!$J$2=AO7,DASHBOARD!$T$486,IF(DASHBOARD!$J$2=0,0,AO161)))</f>
        <v/>
      </c>
      <c r="AP161" s="383">
        <f>(IF(DASHBOARD!$J$2=AP7,DASHBOARD!$T$486,IF(DASHBOARD!$J$2=0,0,AP161)))</f>
        <v/>
      </c>
      <c r="AQ161" s="383">
        <f>(IF(DASHBOARD!$J$2=AQ7,DASHBOARD!$T$486,IF(DASHBOARD!$J$2=0,0,AQ161)))</f>
        <v/>
      </c>
      <c r="AR161" s="383">
        <f>(IF(DASHBOARD!$J$2=AR7,DASHBOARD!$T$486,IF(DASHBOARD!$J$2=0,0,AR161)))</f>
        <v/>
      </c>
      <c r="AS161" s="383">
        <f>(IF(DASHBOARD!$J$2=AS7,DASHBOARD!$T$486,IF(DASHBOARD!$J$2=0,0,AS161)))</f>
        <v/>
      </c>
      <c r="AT161" s="383">
        <f>(IF(DASHBOARD!$J$2=AT7,DASHBOARD!$T$486,IF(DASHBOARD!$J$2=0,0,AT161)))</f>
        <v/>
      </c>
      <c r="AU161" s="383">
        <f>(IF(DASHBOARD!$J$2=AU7,DASHBOARD!$T$486,IF(DASHBOARD!$J$2=0,0,AU161)))</f>
        <v/>
      </c>
      <c r="AV161" s="383">
        <f>(IF(DASHBOARD!$J$2=AV7,DASHBOARD!$T$486,IF(DASHBOARD!$J$2=0,0,AV161)))</f>
        <v/>
      </c>
      <c r="AW161" s="383">
        <f>(IF(DASHBOARD!$J$2=AW7,DASHBOARD!$T$486,IF(DASHBOARD!$J$2=0,0,AW161)))</f>
        <v/>
      </c>
      <c r="AX161" s="383">
        <f>(IF(DASHBOARD!$J$2=AX7,DASHBOARD!$T$486,IF(DASHBOARD!$J$2=0,0,AX161)))</f>
        <v/>
      </c>
      <c r="AY161" s="383">
        <f>(IF(DASHBOARD!$J$2=AY7,DASHBOARD!$T$486,IF(DASHBOARD!$J$2=0,0,AY161)))</f>
        <v/>
      </c>
      <c r="AZ161" s="383">
        <f>(IF(DASHBOARD!$J$2=AZ7,DASHBOARD!$T$486,IF(DASHBOARD!$J$2=0,0,AZ161)))</f>
        <v/>
      </c>
      <c r="BA161" s="383">
        <f>(IF(DASHBOARD!$J$2=BA7,DASHBOARD!$T$486,IF(DASHBOARD!$J$2=0,0,BA161)))</f>
        <v/>
      </c>
      <c r="BB161" s="384">
        <f>IF(SUM(F161:BA161)&lt;&gt;0,AVERAGEIF(F161:BA161,"&gt;0",F161:BA161),0)</f>
        <v/>
      </c>
      <c r="BC161" s="147" t="n"/>
      <c r="BD161" s="385">
        <f>MAXA(F161:BA161)</f>
        <v/>
      </c>
      <c r="BE161" s="1461">
        <f>IF(BD161&lt;&gt;0,VLOOKUP(BD161,$F$10:$BA$10,MATCH(BD161,F161:BA161,0)),"")</f>
        <v/>
      </c>
      <c r="BF161" s="385">
        <f t="array" ref="BF161">MIN(IF(F161:BA161&gt;0,F161:BA161))</f>
        <v/>
      </c>
      <c r="BG161" s="1461">
        <f>IF(BF161&lt;&gt;0,VLOOKUP(BF161,$F$10:$BA$10,MATCH($BF161,$F161:$BA161,0)),"")</f>
        <v/>
      </c>
      <c r="BI161" s="1368">
        <f>HLOOKUP($BI$9,$S$10:$AI$444,1+$BL161,TRUE)</f>
        <v/>
      </c>
      <c r="BJ161" s="1369">
        <f>HLOOKUP($BJ$9,$AJ$10:$AW$444,1+$BL161,TRUE)</f>
        <v/>
      </c>
      <c r="BK161" s="151" t="n"/>
      <c r="BL161" s="408">
        <f>BL160+1</f>
        <v/>
      </c>
      <c r="BM161" s="399" t="n"/>
    </row>
    <row r="162" ht="20.25" customHeight="1" s="18" thickBot="1" thickTop="1">
      <c r="B162" s="1370" t="n"/>
      <c r="C162" s="1381" t="n"/>
      <c r="D162" s="1462" t="n"/>
      <c r="E162" s="702" t="inlineStr">
        <is>
          <t>Tanjung Bunga # 1, 150</t>
        </is>
      </c>
      <c r="F162" s="383">
        <f>(IF(DASHBOARD!$J$2=F7,DASHBOARD!$T$490,IF(DASHBOARD!$J$2=0,0,F162)))</f>
        <v/>
      </c>
      <c r="G162" s="383">
        <f>(IF(DASHBOARD!$J$2=G7,DASHBOARD!$T$490,IF(DASHBOARD!$J$2=0,0,G162)))</f>
        <v/>
      </c>
      <c r="H162" s="383">
        <f>(IF(DASHBOARD!$J$2=H7,DASHBOARD!$T$490,IF(DASHBOARD!$J$2=0,0,H162)))</f>
        <v/>
      </c>
      <c r="I162" s="383">
        <f>(IF(DASHBOARD!$J$2=I7,DASHBOARD!$T$490,IF(DASHBOARD!$J$2=0,0,I162)))</f>
        <v/>
      </c>
      <c r="J162" s="383">
        <f>(IF(DASHBOARD!$J$2=J7,DASHBOARD!$T$490,IF(DASHBOARD!$J$2=0,0,J162)))</f>
        <v/>
      </c>
      <c r="K162" s="383">
        <f>(IF(DASHBOARD!$J$2=K7,DASHBOARD!$T$490,IF(DASHBOARD!$J$2=0,0,K162)))</f>
        <v/>
      </c>
      <c r="L162" s="383">
        <f>(IF(DASHBOARD!$J$2=L7,DASHBOARD!$T$490,IF(DASHBOARD!$J$2=0,0,L162)))</f>
        <v/>
      </c>
      <c r="M162" s="383">
        <f>(IF(DASHBOARD!$J$2=M7,DASHBOARD!$T$490,IF(DASHBOARD!$J$2=0,0,M162)))</f>
        <v/>
      </c>
      <c r="N162" s="383">
        <f>(IF(DASHBOARD!$J$2=N7,DASHBOARD!$T$490,IF(DASHBOARD!$J$2=0,0,N162)))</f>
        <v/>
      </c>
      <c r="O162" s="383">
        <f>(IF(DASHBOARD!$J$2=O7,DASHBOARD!$T$490,IF(DASHBOARD!$J$2=0,0,O162)))</f>
        <v/>
      </c>
      <c r="P162" s="383">
        <f>(IF(DASHBOARD!$J$2=P7,DASHBOARD!$T$490,IF(DASHBOARD!$J$2=0,0,P162)))</f>
        <v/>
      </c>
      <c r="Q162" s="383">
        <f>(IF(DASHBOARD!$J$2=Q7,DASHBOARD!$T$490,IF(DASHBOARD!$J$2=0,0,Q162)))</f>
        <v/>
      </c>
      <c r="R162" s="383">
        <f>(IF(DASHBOARD!$J$2=R7,DASHBOARD!$T$490,IF(DASHBOARD!$J$2=0,0,R162)))</f>
        <v/>
      </c>
      <c r="S162" s="383">
        <f>(IF(DASHBOARD!$J$2=S7,DASHBOARD!$T$490,IF(DASHBOARD!$J$2=0,0,S162)))</f>
        <v/>
      </c>
      <c r="T162" s="383">
        <f>(IF(DASHBOARD!$J$2=T7,DASHBOARD!$T$490,IF(DASHBOARD!$J$2=0,0,T162)))</f>
        <v/>
      </c>
      <c r="U162" s="383">
        <f>(IF(DASHBOARD!$J$2=U7,DASHBOARD!$T$490,IF(DASHBOARD!$J$2=0,0,U162)))</f>
        <v/>
      </c>
      <c r="V162" s="383">
        <f>(IF(DASHBOARD!$J$2=V7,DASHBOARD!$T$490,IF(DASHBOARD!$J$2=0,0,V162)))</f>
        <v/>
      </c>
      <c r="W162" s="383">
        <f>(IF(DASHBOARD!$J$2=W7,DASHBOARD!$T$490,IF(DASHBOARD!$J$2=0,0,W162)))</f>
        <v/>
      </c>
      <c r="X162" s="383">
        <f>(IF(DASHBOARD!$J$2=X7,DASHBOARD!$T$490,IF(DASHBOARD!$J$2=0,0,X162)))</f>
        <v/>
      </c>
      <c r="Y162" s="383">
        <f>(IF(DASHBOARD!$J$2=Y7,DASHBOARD!$T$490,IF(DASHBOARD!$J$2=0,0,Y162)))</f>
        <v/>
      </c>
      <c r="Z162" s="383">
        <f>(IF(DASHBOARD!$J$2=Z7,DASHBOARD!$T$490,IF(DASHBOARD!$J$2=0,0,Z162)))</f>
        <v/>
      </c>
      <c r="AA162" s="383">
        <f>(IF(DASHBOARD!$J$2=AA7,DASHBOARD!$T$490,IF(DASHBOARD!$J$2=0,0,AA162)))</f>
        <v/>
      </c>
      <c r="AB162" s="383">
        <f>(IF(DASHBOARD!$J$2=AB7,DASHBOARD!$T$490,IF(DASHBOARD!$J$2=0,0,AB162)))</f>
        <v/>
      </c>
      <c r="AC162" s="383">
        <f>(IF(DASHBOARD!$J$2=AC7,DASHBOARD!$T$490,IF(DASHBOARD!$J$2=0,0,AC162)))</f>
        <v/>
      </c>
      <c r="AD162" s="383">
        <f>(IF(DASHBOARD!$J$2=AD7,DASHBOARD!$T$490,IF(DASHBOARD!$J$2=0,0,AD162)))</f>
        <v/>
      </c>
      <c r="AE162" s="383">
        <f>(IF(DASHBOARD!$J$2=AE7,DASHBOARD!$T$490,IF(DASHBOARD!$J$2=0,0,AE162)))</f>
        <v/>
      </c>
      <c r="AF162" s="383">
        <f>(IF(DASHBOARD!$J$2=AF7,DASHBOARD!$T$490,IF(DASHBOARD!$J$2=0,0,AF162)))</f>
        <v/>
      </c>
      <c r="AG162" s="383">
        <f>(IF(DASHBOARD!$J$2=AG7,DASHBOARD!$T$490,IF(DASHBOARD!$J$2=0,0,AG162)))</f>
        <v/>
      </c>
      <c r="AH162" s="383">
        <f>(IF(DASHBOARD!$J$2=AH7,DASHBOARD!$T$490,IF(DASHBOARD!$J$2=0,0,AH162)))</f>
        <v/>
      </c>
      <c r="AI162" s="383">
        <f>(IF(DASHBOARD!$J$2=AI7,DASHBOARD!$T$490,IF(DASHBOARD!$J$2=0,0,AI162)))</f>
        <v/>
      </c>
      <c r="AJ162" s="383">
        <f>(IF(DASHBOARD!$J$2=AJ7,DASHBOARD!$T$490,IF(DASHBOARD!$J$2=0,0,AJ162)))</f>
        <v/>
      </c>
      <c r="AK162" s="383">
        <f>(IF(DASHBOARD!$J$2=AK7,DASHBOARD!$T$490,IF(DASHBOARD!$J$2=0,0,AK162)))</f>
        <v/>
      </c>
      <c r="AL162" s="383">
        <f>(IF(DASHBOARD!$J$2=AL7,DASHBOARD!$T$490,IF(DASHBOARD!$J$2=0,0,AL162)))</f>
        <v/>
      </c>
      <c r="AM162" s="383">
        <f>(IF(DASHBOARD!$J$2=AM7,DASHBOARD!$T$490,IF(DASHBOARD!$J$2=0,0,AM162)))</f>
        <v/>
      </c>
      <c r="AN162" s="383">
        <f>(IF(DASHBOARD!$J$2=AN7,DASHBOARD!$T$490,IF(DASHBOARD!$J$2=0,0,AN162)))</f>
        <v/>
      </c>
      <c r="AO162" s="383">
        <f>(IF(DASHBOARD!$J$2=AO7,DASHBOARD!$T$490,IF(DASHBOARD!$J$2=0,0,AO162)))</f>
        <v/>
      </c>
      <c r="AP162" s="383">
        <f>(IF(DASHBOARD!$J$2=AP7,DASHBOARD!$T$490,IF(DASHBOARD!$J$2=0,0,AP162)))</f>
        <v/>
      </c>
      <c r="AQ162" s="383">
        <f>(IF(DASHBOARD!$J$2=AQ7,DASHBOARD!$T$490,IF(DASHBOARD!$J$2=0,0,AQ162)))</f>
        <v/>
      </c>
      <c r="AR162" s="383">
        <f>(IF(DASHBOARD!$J$2=AR7,DASHBOARD!$T$490,IF(DASHBOARD!$J$2=0,0,AR162)))</f>
        <v/>
      </c>
      <c r="AS162" s="383">
        <f>(IF(DASHBOARD!$J$2=AS7,DASHBOARD!$T$490,IF(DASHBOARD!$J$2=0,0,AS162)))</f>
        <v/>
      </c>
      <c r="AT162" s="383">
        <f>(IF(DASHBOARD!$J$2=AT7,DASHBOARD!$T$490,IF(DASHBOARD!$J$2=0,0,AT162)))</f>
        <v/>
      </c>
      <c r="AU162" s="383">
        <f>(IF(DASHBOARD!$J$2=AU7,DASHBOARD!$T$490,IF(DASHBOARD!$J$2=0,0,AU162)))</f>
        <v/>
      </c>
      <c r="AV162" s="383">
        <f>(IF(DASHBOARD!$J$2=AV7,DASHBOARD!$T$490,IF(DASHBOARD!$J$2=0,0,AV162)))</f>
        <v/>
      </c>
      <c r="AW162" s="383">
        <f>(IF(DASHBOARD!$J$2=AW7,DASHBOARD!$T$490,IF(DASHBOARD!$J$2=0,0,AW162)))</f>
        <v/>
      </c>
      <c r="AX162" s="383">
        <f>(IF(DASHBOARD!$J$2=AX7,DASHBOARD!$T$490,IF(DASHBOARD!$J$2=0,0,AX162)))</f>
        <v/>
      </c>
      <c r="AY162" s="383">
        <f>(IF(DASHBOARD!$J$2=AY7,DASHBOARD!$T$490,IF(DASHBOARD!$J$2=0,0,AY162)))</f>
        <v/>
      </c>
      <c r="AZ162" s="383">
        <f>(IF(DASHBOARD!$J$2=AZ7,DASHBOARD!$T$490,IF(DASHBOARD!$J$2=0,0,AZ162)))</f>
        <v/>
      </c>
      <c r="BA162" s="383">
        <f>(IF(DASHBOARD!$J$2=BA7,DASHBOARD!$T$490,IF(DASHBOARD!$J$2=0,0,BA162)))</f>
        <v/>
      </c>
      <c r="BB162" s="384">
        <f>IF(SUM(F162:BA162)&lt;&gt;0,AVERAGEIF(F162:BA162,"&gt;0",F162:BA162),0)</f>
        <v/>
      </c>
      <c r="BC162" s="147" t="n"/>
      <c r="BD162" s="385">
        <f>MAXA(F162:BA162)</f>
        <v/>
      </c>
      <c r="BE162" s="1461">
        <f>IF(BD162&lt;&gt;0,VLOOKUP(BD162,$F$10:$BA$10,MATCH(BD162,F162:BA162,0)),"")</f>
        <v/>
      </c>
      <c r="BF162" s="385">
        <f t="array" ref="BF162">MIN(IF(F162:BA162&gt;0,F162:BA162))</f>
        <v/>
      </c>
      <c r="BG162" s="1461">
        <f>IF(BF162&lt;&gt;0,VLOOKUP(BF162,$F$10:$BA$10,MATCH($BF162,$F162:$BA162,0)),"")</f>
        <v/>
      </c>
      <c r="BI162" s="1368">
        <f>HLOOKUP($BI$9,$S$10:$AI$444,1+$BL162,TRUE)</f>
        <v/>
      </c>
      <c r="BJ162" s="1369">
        <f>HLOOKUP($BJ$9,$AJ$10:$AW$444,1+$BL162,TRUE)</f>
        <v/>
      </c>
      <c r="BK162" s="151" t="n"/>
      <c r="BL162" s="408">
        <f>BL161+1</f>
        <v/>
      </c>
      <c r="BM162" s="399" t="n"/>
    </row>
    <row r="163" ht="20.25" customHeight="1" s="18" thickBot="1" thickTop="1">
      <c r="B163" s="1370" t="n"/>
      <c r="C163" s="1381" t="n"/>
      <c r="D163" s="1462" t="n"/>
      <c r="E163" s="702" t="inlineStr">
        <is>
          <t>Tanjung Bunga # 2, 150</t>
        </is>
      </c>
      <c r="F163" s="383">
        <f>(IF(DASHBOARD!$J$2=F7,DASHBOARD!$T$491,IF(DASHBOARD!$J$2=0,0,F163)))</f>
        <v/>
      </c>
      <c r="G163" s="383">
        <f>(IF(DASHBOARD!$J$2=G7,DASHBOARD!$T$491,IF(DASHBOARD!$J$2=0,0,G163)))</f>
        <v/>
      </c>
      <c r="H163" s="383">
        <f>(IF(DASHBOARD!$J$2=H7,DASHBOARD!$T$491,IF(DASHBOARD!$J$2=0,0,H163)))</f>
        <v/>
      </c>
      <c r="I163" s="383">
        <f>(IF(DASHBOARD!$J$2=I7,DASHBOARD!$T$491,IF(DASHBOARD!$J$2=0,0,I163)))</f>
        <v/>
      </c>
      <c r="J163" s="383">
        <f>(IF(DASHBOARD!$J$2=J7,DASHBOARD!$T$491,IF(DASHBOARD!$J$2=0,0,J163)))</f>
        <v/>
      </c>
      <c r="K163" s="383">
        <f>(IF(DASHBOARD!$J$2=K7,DASHBOARD!$T$491,IF(DASHBOARD!$J$2=0,0,K163)))</f>
        <v/>
      </c>
      <c r="L163" s="383">
        <f>(IF(DASHBOARD!$J$2=L7,DASHBOARD!$T$491,IF(DASHBOARD!$J$2=0,0,L163)))</f>
        <v/>
      </c>
      <c r="M163" s="383">
        <f>(IF(DASHBOARD!$J$2=M7,DASHBOARD!$T$491,IF(DASHBOARD!$J$2=0,0,M163)))</f>
        <v/>
      </c>
      <c r="N163" s="383">
        <f>(IF(DASHBOARD!$J$2=N7,DASHBOARD!$T$491,IF(DASHBOARD!$J$2=0,0,N163)))</f>
        <v/>
      </c>
      <c r="O163" s="383">
        <f>(IF(DASHBOARD!$J$2=O7,DASHBOARD!$T$491,IF(DASHBOARD!$J$2=0,0,O163)))</f>
        <v/>
      </c>
      <c r="P163" s="383">
        <f>(IF(DASHBOARD!$J$2=P7,DASHBOARD!$T$491,IF(DASHBOARD!$J$2=0,0,P163)))</f>
        <v/>
      </c>
      <c r="Q163" s="383">
        <f>(IF(DASHBOARD!$J$2=Q7,DASHBOARD!$T$491,IF(DASHBOARD!$J$2=0,0,Q163)))</f>
        <v/>
      </c>
      <c r="R163" s="383">
        <f>(IF(DASHBOARD!$J$2=R7,DASHBOARD!$T$491,IF(DASHBOARD!$J$2=0,0,R163)))</f>
        <v/>
      </c>
      <c r="S163" s="383">
        <f>(IF(DASHBOARD!$J$2=S7,DASHBOARD!$T$491,IF(DASHBOARD!$J$2=0,0,S163)))</f>
        <v/>
      </c>
      <c r="T163" s="383">
        <f>(IF(DASHBOARD!$J$2=T7,DASHBOARD!$T$491,IF(DASHBOARD!$J$2=0,0,T163)))</f>
        <v/>
      </c>
      <c r="U163" s="383">
        <f>(IF(DASHBOARD!$J$2=U7,DASHBOARD!$T$491,IF(DASHBOARD!$J$2=0,0,U163)))</f>
        <v/>
      </c>
      <c r="V163" s="383">
        <f>(IF(DASHBOARD!$J$2=V7,DASHBOARD!$T$491,IF(DASHBOARD!$J$2=0,0,V163)))</f>
        <v/>
      </c>
      <c r="W163" s="383">
        <f>(IF(DASHBOARD!$J$2=W7,DASHBOARD!$T$491,IF(DASHBOARD!$J$2=0,0,W163)))</f>
        <v/>
      </c>
      <c r="X163" s="383">
        <f>(IF(DASHBOARD!$J$2=X7,DASHBOARD!$T$491,IF(DASHBOARD!$J$2=0,0,X163)))</f>
        <v/>
      </c>
      <c r="Y163" s="383">
        <f>(IF(DASHBOARD!$J$2=Y7,DASHBOARD!$T$491,IF(DASHBOARD!$J$2=0,0,Y163)))</f>
        <v/>
      </c>
      <c r="Z163" s="383">
        <f>(IF(DASHBOARD!$J$2=Z7,DASHBOARD!$T$491,IF(DASHBOARD!$J$2=0,0,Z163)))</f>
        <v/>
      </c>
      <c r="AA163" s="383">
        <f>(IF(DASHBOARD!$J$2=AA7,DASHBOARD!$T$491,IF(DASHBOARD!$J$2=0,0,AA163)))</f>
        <v/>
      </c>
      <c r="AB163" s="383">
        <f>(IF(DASHBOARD!$J$2=AB7,DASHBOARD!$T$491,IF(DASHBOARD!$J$2=0,0,AB163)))</f>
        <v/>
      </c>
      <c r="AC163" s="383">
        <f>(IF(DASHBOARD!$J$2=AC7,DASHBOARD!$T$491,IF(DASHBOARD!$J$2=0,0,AC163)))</f>
        <v/>
      </c>
      <c r="AD163" s="383">
        <f>(IF(DASHBOARD!$J$2=AD7,DASHBOARD!$T$491,IF(DASHBOARD!$J$2=0,0,AD163)))</f>
        <v/>
      </c>
      <c r="AE163" s="383">
        <f>(IF(DASHBOARD!$J$2=AE7,DASHBOARD!$T$491,IF(DASHBOARD!$J$2=0,0,AE163)))</f>
        <v/>
      </c>
      <c r="AF163" s="383">
        <f>(IF(DASHBOARD!$J$2=AF7,DASHBOARD!$T$491,IF(DASHBOARD!$J$2=0,0,AF163)))</f>
        <v/>
      </c>
      <c r="AG163" s="383">
        <f>(IF(DASHBOARD!$J$2=AG7,DASHBOARD!$T$491,IF(DASHBOARD!$J$2=0,0,AG163)))</f>
        <v/>
      </c>
      <c r="AH163" s="383">
        <f>(IF(DASHBOARD!$J$2=AH7,DASHBOARD!$T$491,IF(DASHBOARD!$J$2=0,0,AH163)))</f>
        <v/>
      </c>
      <c r="AI163" s="383">
        <f>(IF(DASHBOARD!$J$2=AI7,DASHBOARD!$T$491,IF(DASHBOARD!$J$2=0,0,AI163)))</f>
        <v/>
      </c>
      <c r="AJ163" s="383">
        <f>(IF(DASHBOARD!$J$2=AJ7,DASHBOARD!$T$491,IF(DASHBOARD!$J$2=0,0,AJ163)))</f>
        <v/>
      </c>
      <c r="AK163" s="383">
        <f>(IF(DASHBOARD!$J$2=AK7,DASHBOARD!$T$491,IF(DASHBOARD!$J$2=0,0,AK163)))</f>
        <v/>
      </c>
      <c r="AL163" s="383">
        <f>(IF(DASHBOARD!$J$2=AL7,DASHBOARD!$T$491,IF(DASHBOARD!$J$2=0,0,AL163)))</f>
        <v/>
      </c>
      <c r="AM163" s="383">
        <f>(IF(DASHBOARD!$J$2=AM7,DASHBOARD!$T$491,IF(DASHBOARD!$J$2=0,0,AM163)))</f>
        <v/>
      </c>
      <c r="AN163" s="383">
        <f>(IF(DASHBOARD!$J$2=AN7,DASHBOARD!$T$491,IF(DASHBOARD!$J$2=0,0,AN163)))</f>
        <v/>
      </c>
      <c r="AO163" s="383">
        <f>(IF(DASHBOARD!$J$2=AO7,DASHBOARD!$T$491,IF(DASHBOARD!$J$2=0,0,AO163)))</f>
        <v/>
      </c>
      <c r="AP163" s="383">
        <f>(IF(DASHBOARD!$J$2=AP7,DASHBOARD!$T$491,IF(DASHBOARD!$J$2=0,0,AP163)))</f>
        <v/>
      </c>
      <c r="AQ163" s="383">
        <f>(IF(DASHBOARD!$J$2=AQ7,DASHBOARD!$T$491,IF(DASHBOARD!$J$2=0,0,AQ163)))</f>
        <v/>
      </c>
      <c r="AR163" s="383">
        <f>(IF(DASHBOARD!$J$2=AR7,DASHBOARD!$T$491,IF(DASHBOARD!$J$2=0,0,AR163)))</f>
        <v/>
      </c>
      <c r="AS163" s="383">
        <f>(IF(DASHBOARD!$J$2=AS7,DASHBOARD!$T$491,IF(DASHBOARD!$J$2=0,0,AS163)))</f>
        <v/>
      </c>
      <c r="AT163" s="383">
        <f>(IF(DASHBOARD!$J$2=AT7,DASHBOARD!$T$491,IF(DASHBOARD!$J$2=0,0,AT163)))</f>
        <v/>
      </c>
      <c r="AU163" s="383">
        <f>(IF(DASHBOARD!$J$2=AU7,DASHBOARD!$T$491,IF(DASHBOARD!$J$2=0,0,AU163)))</f>
        <v/>
      </c>
      <c r="AV163" s="383">
        <f>(IF(DASHBOARD!$J$2=AV7,DASHBOARD!$T$491,IF(DASHBOARD!$J$2=0,0,AV163)))</f>
        <v/>
      </c>
      <c r="AW163" s="383">
        <f>(IF(DASHBOARD!$J$2=AW7,DASHBOARD!$T$491,IF(DASHBOARD!$J$2=0,0,AW163)))</f>
        <v/>
      </c>
      <c r="AX163" s="383">
        <f>(IF(DASHBOARD!$J$2=AX7,DASHBOARD!$T$491,IF(DASHBOARD!$J$2=0,0,AX163)))</f>
        <v/>
      </c>
      <c r="AY163" s="383">
        <f>(IF(DASHBOARD!$J$2=AY7,DASHBOARD!$T$491,IF(DASHBOARD!$J$2=0,0,AY163)))</f>
        <v/>
      </c>
      <c r="AZ163" s="383">
        <f>(IF(DASHBOARD!$J$2=AZ7,DASHBOARD!$T$491,IF(DASHBOARD!$J$2=0,0,AZ163)))</f>
        <v/>
      </c>
      <c r="BA163" s="383">
        <f>(IF(DASHBOARD!$J$2=BA7,DASHBOARD!$T$491,IF(DASHBOARD!$J$2=0,0,BA163)))</f>
        <v/>
      </c>
      <c r="BB163" s="384">
        <f>IF(SUM(F163:BA163)&lt;&gt;0,AVERAGEIF(F163:BA163,"&gt;0",F163:BA163),0)</f>
        <v/>
      </c>
      <c r="BC163" s="147" t="n"/>
      <c r="BD163" s="385">
        <f>MAXA(F163:BA163)</f>
        <v/>
      </c>
      <c r="BE163" s="1461">
        <f>IF(BD163&lt;&gt;0,VLOOKUP(BD163,$F$10:$BA$10,MATCH(BD163,F163:BA163,0)),"")</f>
        <v/>
      </c>
      <c r="BF163" s="385">
        <f t="array" ref="BF163">MIN(IF(F163:BA163&gt;0,F163:BA163))</f>
        <v/>
      </c>
      <c r="BG163" s="1461">
        <f>IF(BF163&lt;&gt;0,VLOOKUP(BF163,$F$10:$BA$10,MATCH($BF163,$F163:$BA163,0)),"")</f>
        <v/>
      </c>
      <c r="BI163" s="1368">
        <f>HLOOKUP($BI$9,$S$10:$AI$444,1+$BL163,TRUE)</f>
        <v/>
      </c>
      <c r="BJ163" s="1369">
        <f>HLOOKUP($BJ$9,$AJ$10:$AW$444,1+$BL163,TRUE)</f>
        <v/>
      </c>
      <c r="BK163" s="151" t="n"/>
      <c r="BL163" s="408">
        <f>BL162+1</f>
        <v/>
      </c>
      <c r="BM163" s="399" t="n"/>
    </row>
    <row r="164" ht="20.25" customHeight="1" s="18" thickBot="1" thickTop="1">
      <c r="B164" s="1370" t="n"/>
      <c r="C164" s="1381" t="n"/>
      <c r="D164" s="1462" t="n"/>
      <c r="E164" s="402" t="inlineStr">
        <is>
          <t>Jeneponto # 1, 150</t>
        </is>
      </c>
      <c r="F164" s="383">
        <f>(IF(DASHBOARD!$J$2=F7,DASHBOARD!$T$483,IF(DASHBOARD!$J$2=0,0,F164)))</f>
        <v/>
      </c>
      <c r="G164" s="383">
        <f>(IF(DASHBOARD!$J$2=G7,DASHBOARD!$T$483,IF(DASHBOARD!$J$2=0,0,G164)))</f>
        <v/>
      </c>
      <c r="H164" s="383">
        <f>(IF(DASHBOARD!$J$2=H7,DASHBOARD!$T$483,IF(DASHBOARD!$J$2=0,0,H164)))</f>
        <v/>
      </c>
      <c r="I164" s="383">
        <f>(IF(DASHBOARD!$J$2=I7,DASHBOARD!$T$483,IF(DASHBOARD!$J$2=0,0,I164)))</f>
        <v/>
      </c>
      <c r="J164" s="383">
        <f>(IF(DASHBOARD!$J$2=J7,DASHBOARD!$T$483,IF(DASHBOARD!$J$2=0,0,J164)))</f>
        <v/>
      </c>
      <c r="K164" s="383">
        <f>(IF(DASHBOARD!$J$2=K7,DASHBOARD!$T$483,IF(DASHBOARD!$J$2=0,0,K164)))</f>
        <v/>
      </c>
      <c r="L164" s="383">
        <f>(IF(DASHBOARD!$J$2=L7,DASHBOARD!$T$483,IF(DASHBOARD!$J$2=0,0,L164)))</f>
        <v/>
      </c>
      <c r="M164" s="383">
        <f>(IF(DASHBOARD!$J$2=M7,DASHBOARD!$T$483,IF(DASHBOARD!$J$2=0,0,M164)))</f>
        <v/>
      </c>
      <c r="N164" s="383">
        <f>(IF(DASHBOARD!$J$2=N7,DASHBOARD!$T$483,IF(DASHBOARD!$J$2=0,0,N164)))</f>
        <v/>
      </c>
      <c r="O164" s="383">
        <f>(IF(DASHBOARD!$J$2=O7,DASHBOARD!$T$483,IF(DASHBOARD!$J$2=0,0,O164)))</f>
        <v/>
      </c>
      <c r="P164" s="383">
        <f>(IF(DASHBOARD!$J$2=P7,DASHBOARD!$T$483,IF(DASHBOARD!$J$2=0,0,P164)))</f>
        <v/>
      </c>
      <c r="Q164" s="383">
        <f>(IF(DASHBOARD!$J$2=Q7,DASHBOARD!$T$483,IF(DASHBOARD!$J$2=0,0,Q164)))</f>
        <v/>
      </c>
      <c r="R164" s="383">
        <f>(IF(DASHBOARD!$J$2=R7,DASHBOARD!$T$483,IF(DASHBOARD!$J$2=0,0,R164)))</f>
        <v/>
      </c>
      <c r="S164" s="383">
        <f>(IF(DASHBOARD!$J$2=S7,DASHBOARD!$T$483,IF(DASHBOARD!$J$2=0,0,S164)))</f>
        <v/>
      </c>
      <c r="T164" s="383">
        <f>(IF(DASHBOARD!$J$2=T7,DASHBOARD!$T$483,IF(DASHBOARD!$J$2=0,0,T164)))</f>
        <v/>
      </c>
      <c r="U164" s="383">
        <f>(IF(DASHBOARD!$J$2=U7,DASHBOARD!$T$483,IF(DASHBOARD!$J$2=0,0,U164)))</f>
        <v/>
      </c>
      <c r="V164" s="383">
        <f>(IF(DASHBOARD!$J$2=V7,DASHBOARD!$T$483,IF(DASHBOARD!$J$2=0,0,V164)))</f>
        <v/>
      </c>
      <c r="W164" s="383">
        <f>(IF(DASHBOARD!$J$2=W7,DASHBOARD!$T$483,IF(DASHBOARD!$J$2=0,0,W164)))</f>
        <v/>
      </c>
      <c r="X164" s="383">
        <f>(IF(DASHBOARD!$J$2=X7,DASHBOARD!$T$483,IF(DASHBOARD!$J$2=0,0,X164)))</f>
        <v/>
      </c>
      <c r="Y164" s="383">
        <f>(IF(DASHBOARD!$J$2=Y7,DASHBOARD!$T$483,IF(DASHBOARD!$J$2=0,0,Y164)))</f>
        <v/>
      </c>
      <c r="Z164" s="383">
        <f>(IF(DASHBOARD!$J$2=Z7,DASHBOARD!$T$483,IF(DASHBOARD!$J$2=0,0,Z164)))</f>
        <v/>
      </c>
      <c r="AA164" s="383">
        <f>(IF(DASHBOARD!$J$2=AA7,DASHBOARD!$T$483,IF(DASHBOARD!$J$2=0,0,AA164)))</f>
        <v/>
      </c>
      <c r="AB164" s="383">
        <f>(IF(DASHBOARD!$J$2=AB7,DASHBOARD!$T$483,IF(DASHBOARD!$J$2=0,0,AB164)))</f>
        <v/>
      </c>
      <c r="AC164" s="383">
        <f>(IF(DASHBOARD!$J$2=AC7,DASHBOARD!$T$483,IF(DASHBOARD!$J$2=0,0,AC164)))</f>
        <v/>
      </c>
      <c r="AD164" s="383">
        <f>(IF(DASHBOARD!$J$2=AD7,DASHBOARD!$T$483,IF(DASHBOARD!$J$2=0,0,AD164)))</f>
        <v/>
      </c>
      <c r="AE164" s="383">
        <f>(IF(DASHBOARD!$J$2=AE7,DASHBOARD!$T$483,IF(DASHBOARD!$J$2=0,0,AE164)))</f>
        <v/>
      </c>
      <c r="AF164" s="383">
        <f>(IF(DASHBOARD!$J$2=AF7,DASHBOARD!$T$483,IF(DASHBOARD!$J$2=0,0,AF164)))</f>
        <v/>
      </c>
      <c r="AG164" s="383">
        <f>(IF(DASHBOARD!$J$2=AG7,DASHBOARD!$T$483,IF(DASHBOARD!$J$2=0,0,AG164)))</f>
        <v/>
      </c>
      <c r="AH164" s="383">
        <f>(IF(DASHBOARD!$J$2=AH7,DASHBOARD!$T$483,IF(DASHBOARD!$J$2=0,0,AH164)))</f>
        <v/>
      </c>
      <c r="AI164" s="383">
        <f>(IF(DASHBOARD!$J$2=AI7,DASHBOARD!$T$483,IF(DASHBOARD!$J$2=0,0,AI164)))</f>
        <v/>
      </c>
      <c r="AJ164" s="383">
        <f>(IF(DASHBOARD!$J$2=AJ7,DASHBOARD!$T$483,IF(DASHBOARD!$J$2=0,0,AJ164)))</f>
        <v/>
      </c>
      <c r="AK164" s="383">
        <f>(IF(DASHBOARD!$J$2=AK7,DASHBOARD!$T$483,IF(DASHBOARD!$J$2=0,0,AK164)))</f>
        <v/>
      </c>
      <c r="AL164" s="383">
        <f>(IF(DASHBOARD!$J$2=AL7,DASHBOARD!$T$483,IF(DASHBOARD!$J$2=0,0,AL164)))</f>
        <v/>
      </c>
      <c r="AM164" s="383">
        <f>(IF(DASHBOARD!$J$2=AM7,DASHBOARD!$T$483,IF(DASHBOARD!$J$2=0,0,AM164)))</f>
        <v/>
      </c>
      <c r="AN164" s="383">
        <f>(IF(DASHBOARD!$J$2=AN7,DASHBOARD!$T$483,IF(DASHBOARD!$J$2=0,0,AN164)))</f>
        <v/>
      </c>
      <c r="AO164" s="383">
        <f>(IF(DASHBOARD!$J$2=AO7,DASHBOARD!$T$483,IF(DASHBOARD!$J$2=0,0,AO164)))</f>
        <v/>
      </c>
      <c r="AP164" s="383">
        <f>(IF(DASHBOARD!$J$2=AP7,DASHBOARD!$T$483,IF(DASHBOARD!$J$2=0,0,AP164)))</f>
        <v/>
      </c>
      <c r="AQ164" s="383">
        <f>(IF(DASHBOARD!$J$2=AQ7,DASHBOARD!$T$483,IF(DASHBOARD!$J$2=0,0,AQ164)))</f>
        <v/>
      </c>
      <c r="AR164" s="383">
        <f>(IF(DASHBOARD!$J$2=AR7,DASHBOARD!$T$483,IF(DASHBOARD!$J$2=0,0,AR164)))</f>
        <v/>
      </c>
      <c r="AS164" s="383">
        <f>(IF(DASHBOARD!$J$2=AS7,DASHBOARD!$T$483,IF(DASHBOARD!$J$2=0,0,AS164)))</f>
        <v/>
      </c>
      <c r="AT164" s="383">
        <f>(IF(DASHBOARD!$J$2=AT7,DASHBOARD!$T$483,IF(DASHBOARD!$J$2=0,0,AT164)))</f>
        <v/>
      </c>
      <c r="AU164" s="383">
        <f>(IF(DASHBOARD!$J$2=AU7,DASHBOARD!$T$483,IF(DASHBOARD!$J$2=0,0,AU164)))</f>
        <v/>
      </c>
      <c r="AV164" s="383">
        <f>(IF(DASHBOARD!$J$2=AV7,DASHBOARD!$T$483,IF(DASHBOARD!$J$2=0,0,AV164)))</f>
        <v/>
      </c>
      <c r="AW164" s="383">
        <f>(IF(DASHBOARD!$J$2=AW7,DASHBOARD!$T$483,IF(DASHBOARD!$J$2=0,0,AW164)))</f>
        <v/>
      </c>
      <c r="AX164" s="383">
        <f>(IF(DASHBOARD!$J$2=AX7,DASHBOARD!$T$483,IF(DASHBOARD!$J$2=0,0,AX164)))</f>
        <v/>
      </c>
      <c r="AY164" s="383">
        <f>(IF(DASHBOARD!$J$2=AY7,DASHBOARD!$T$483,IF(DASHBOARD!$J$2=0,0,AY164)))</f>
        <v/>
      </c>
      <c r="AZ164" s="383">
        <f>(IF(DASHBOARD!$J$2=AZ7,DASHBOARD!$T$483,IF(DASHBOARD!$J$2=0,0,AZ164)))</f>
        <v/>
      </c>
      <c r="BA164" s="383">
        <f>(IF(DASHBOARD!$J$2=BA7,DASHBOARD!$T$483,IF(DASHBOARD!$J$2=0,0,BA164)))</f>
        <v/>
      </c>
      <c r="BB164" s="384">
        <f>IF(SUM(F164:BA164)&lt;&gt;0,AVERAGEIF(F164:BA164,"&gt;0",F164:BA164),0)</f>
        <v/>
      </c>
      <c r="BC164" s="147" t="n"/>
      <c r="BD164" s="385">
        <f>MAXA(F164:BA164)</f>
        <v/>
      </c>
      <c r="BE164" s="1461">
        <f>IF(BD164&lt;&gt;0,VLOOKUP(BD164,$F$10:$BA$10,MATCH(BD164,F164:BA164,0)),"")</f>
        <v/>
      </c>
      <c r="BF164" s="385">
        <f t="array" ref="BF164">MIN(IF(F164:BA164&gt;0,F164:BA164))</f>
        <v/>
      </c>
      <c r="BG164" s="1461">
        <f>IF(BF164&lt;&gt;0,VLOOKUP(BF164,$F$10:$BA$10,MATCH($BF164,$F164:$BA164,0)),"")</f>
        <v/>
      </c>
      <c r="BI164" s="1368">
        <f>HLOOKUP($BI$9,$S$10:$AI$444,1+$BL164,TRUE)</f>
        <v/>
      </c>
      <c r="BJ164" s="1369">
        <f>HLOOKUP($BJ$9,$AJ$10:$AW$444,1+$BL164,TRUE)</f>
        <v/>
      </c>
      <c r="BK164" s="151" t="n"/>
      <c r="BL164" s="408">
        <f>BL163+1</f>
        <v/>
      </c>
      <c r="BM164" s="399" t="n"/>
    </row>
    <row r="165" ht="20.25" customHeight="1" s="18" thickBot="1" thickTop="1">
      <c r="B165" s="1370" t="n"/>
      <c r="C165" s="1381" t="n"/>
      <c r="D165" s="1463" t="n"/>
      <c r="E165" s="402" t="inlineStr">
        <is>
          <t>Jeneponto # 2, 150</t>
        </is>
      </c>
      <c r="F165" s="383">
        <f>(IF(DASHBOARD!$J$2=F7,DASHBOARD!$T$484,IF(DASHBOARD!$J$2=0,0,F165)))</f>
        <v/>
      </c>
      <c r="G165" s="383">
        <f>(IF(DASHBOARD!$J$2=G7,DASHBOARD!$T$484,IF(DASHBOARD!$J$2=0,0,G165)))</f>
        <v/>
      </c>
      <c r="H165" s="383">
        <f>(IF(DASHBOARD!$J$2=H7,DASHBOARD!$T$484,IF(DASHBOARD!$J$2=0,0,H165)))</f>
        <v/>
      </c>
      <c r="I165" s="383">
        <f>(IF(DASHBOARD!$J$2=I7,DASHBOARD!$T$484,IF(DASHBOARD!$J$2=0,0,I165)))</f>
        <v/>
      </c>
      <c r="J165" s="383">
        <f>(IF(DASHBOARD!$J$2=J7,DASHBOARD!$T$484,IF(DASHBOARD!$J$2=0,0,J165)))</f>
        <v/>
      </c>
      <c r="K165" s="383">
        <f>(IF(DASHBOARD!$J$2=K7,DASHBOARD!$T$484,IF(DASHBOARD!$J$2=0,0,K165)))</f>
        <v/>
      </c>
      <c r="L165" s="383">
        <f>(IF(DASHBOARD!$J$2=L7,DASHBOARD!$T$484,IF(DASHBOARD!$J$2=0,0,L165)))</f>
        <v/>
      </c>
      <c r="M165" s="383">
        <f>(IF(DASHBOARD!$J$2=M7,DASHBOARD!$T$484,IF(DASHBOARD!$J$2=0,0,M165)))</f>
        <v/>
      </c>
      <c r="N165" s="383">
        <f>(IF(DASHBOARD!$J$2=N7,DASHBOARD!$T$484,IF(DASHBOARD!$J$2=0,0,N165)))</f>
        <v/>
      </c>
      <c r="O165" s="383">
        <f>(IF(DASHBOARD!$J$2=O7,DASHBOARD!$T$484,IF(DASHBOARD!$J$2=0,0,O165)))</f>
        <v/>
      </c>
      <c r="P165" s="383">
        <f>(IF(DASHBOARD!$J$2=P7,DASHBOARD!$T$484,IF(DASHBOARD!$J$2=0,0,P165)))</f>
        <v/>
      </c>
      <c r="Q165" s="383">
        <f>(IF(DASHBOARD!$J$2=Q7,DASHBOARD!$T$484,IF(DASHBOARD!$J$2=0,0,Q165)))</f>
        <v/>
      </c>
      <c r="R165" s="383">
        <f>(IF(DASHBOARD!$J$2=R7,DASHBOARD!$T$484,IF(DASHBOARD!$J$2=0,0,R165)))</f>
        <v/>
      </c>
      <c r="S165" s="383">
        <f>(IF(DASHBOARD!$J$2=S7,DASHBOARD!$T$484,IF(DASHBOARD!$J$2=0,0,S165)))</f>
        <v/>
      </c>
      <c r="T165" s="383">
        <f>(IF(DASHBOARD!$J$2=T7,DASHBOARD!$T$484,IF(DASHBOARD!$J$2=0,0,T165)))</f>
        <v/>
      </c>
      <c r="U165" s="383">
        <f>(IF(DASHBOARD!$J$2=U7,DASHBOARD!$T$484,IF(DASHBOARD!$J$2=0,0,U165)))</f>
        <v/>
      </c>
      <c r="V165" s="383">
        <f>(IF(DASHBOARD!$J$2=V7,DASHBOARD!$T$484,IF(DASHBOARD!$J$2=0,0,V165)))</f>
        <v/>
      </c>
      <c r="W165" s="383">
        <f>(IF(DASHBOARD!$J$2=W7,DASHBOARD!$T$484,IF(DASHBOARD!$J$2=0,0,W165)))</f>
        <v/>
      </c>
      <c r="X165" s="383">
        <f>(IF(DASHBOARD!$J$2=X7,DASHBOARD!$T$484,IF(DASHBOARD!$J$2=0,0,X165)))</f>
        <v/>
      </c>
      <c r="Y165" s="383">
        <f>(IF(DASHBOARD!$J$2=Y7,DASHBOARD!$T$484,IF(DASHBOARD!$J$2=0,0,Y165)))</f>
        <v/>
      </c>
      <c r="Z165" s="383">
        <f>(IF(DASHBOARD!$J$2=Z7,DASHBOARD!$T$484,IF(DASHBOARD!$J$2=0,0,Z165)))</f>
        <v/>
      </c>
      <c r="AA165" s="383">
        <f>(IF(DASHBOARD!$J$2=AA7,DASHBOARD!$T$484,IF(DASHBOARD!$J$2=0,0,AA165)))</f>
        <v/>
      </c>
      <c r="AB165" s="383">
        <f>(IF(DASHBOARD!$J$2=AB7,DASHBOARD!$T$484,IF(DASHBOARD!$J$2=0,0,AB165)))</f>
        <v/>
      </c>
      <c r="AC165" s="383">
        <f>(IF(DASHBOARD!$J$2=AC7,DASHBOARD!$T$484,IF(DASHBOARD!$J$2=0,0,AC165)))</f>
        <v/>
      </c>
      <c r="AD165" s="383">
        <f>(IF(DASHBOARD!$J$2=AD7,DASHBOARD!$T$484,IF(DASHBOARD!$J$2=0,0,AD165)))</f>
        <v/>
      </c>
      <c r="AE165" s="383">
        <f>(IF(DASHBOARD!$J$2=AE7,DASHBOARD!$T$484,IF(DASHBOARD!$J$2=0,0,AE165)))</f>
        <v/>
      </c>
      <c r="AF165" s="383">
        <f>(IF(DASHBOARD!$J$2=AF7,DASHBOARD!$T$484,IF(DASHBOARD!$J$2=0,0,AF165)))</f>
        <v/>
      </c>
      <c r="AG165" s="383">
        <f>(IF(DASHBOARD!$J$2=AG7,DASHBOARD!$T$484,IF(DASHBOARD!$J$2=0,0,AG165)))</f>
        <v/>
      </c>
      <c r="AH165" s="383">
        <f>(IF(DASHBOARD!$J$2=AH7,DASHBOARD!$T$484,IF(DASHBOARD!$J$2=0,0,AH165)))</f>
        <v/>
      </c>
      <c r="AI165" s="383">
        <f>(IF(DASHBOARD!$J$2=AI7,DASHBOARD!$T$484,IF(DASHBOARD!$J$2=0,0,AI165)))</f>
        <v/>
      </c>
      <c r="AJ165" s="383">
        <f>(IF(DASHBOARD!$J$2=AJ7,DASHBOARD!$T$484,IF(DASHBOARD!$J$2=0,0,AJ165)))</f>
        <v/>
      </c>
      <c r="AK165" s="383">
        <f>(IF(DASHBOARD!$J$2=AK7,DASHBOARD!$T$484,IF(DASHBOARD!$J$2=0,0,AK165)))</f>
        <v/>
      </c>
      <c r="AL165" s="383">
        <f>(IF(DASHBOARD!$J$2=AL7,DASHBOARD!$T$484,IF(DASHBOARD!$J$2=0,0,AL165)))</f>
        <v/>
      </c>
      <c r="AM165" s="383">
        <f>(IF(DASHBOARD!$J$2=AM7,DASHBOARD!$T$484,IF(DASHBOARD!$J$2=0,0,AM165)))</f>
        <v/>
      </c>
      <c r="AN165" s="383">
        <f>(IF(DASHBOARD!$J$2=AN7,DASHBOARD!$T$484,IF(DASHBOARD!$J$2=0,0,AN165)))</f>
        <v/>
      </c>
      <c r="AO165" s="383">
        <f>(IF(DASHBOARD!$J$2=AO7,DASHBOARD!$T$484,IF(DASHBOARD!$J$2=0,0,AO165)))</f>
        <v/>
      </c>
      <c r="AP165" s="383">
        <f>(IF(DASHBOARD!$J$2=AP7,DASHBOARD!$T$484,IF(DASHBOARD!$J$2=0,0,AP165)))</f>
        <v/>
      </c>
      <c r="AQ165" s="383">
        <f>(IF(DASHBOARD!$J$2=AQ7,DASHBOARD!$T$484,IF(DASHBOARD!$J$2=0,0,AQ165)))</f>
        <v/>
      </c>
      <c r="AR165" s="383">
        <f>(IF(DASHBOARD!$J$2=AR7,DASHBOARD!$T$484,IF(DASHBOARD!$J$2=0,0,AR165)))</f>
        <v/>
      </c>
      <c r="AS165" s="383">
        <f>(IF(DASHBOARD!$J$2=AS7,DASHBOARD!$T$484,IF(DASHBOARD!$J$2=0,0,AS165)))</f>
        <v/>
      </c>
      <c r="AT165" s="383">
        <f>(IF(DASHBOARD!$J$2=AT7,DASHBOARD!$T$484,IF(DASHBOARD!$J$2=0,0,AT165)))</f>
        <v/>
      </c>
      <c r="AU165" s="383">
        <f>(IF(DASHBOARD!$J$2=AU7,DASHBOARD!$T$484,IF(DASHBOARD!$J$2=0,0,AU165)))</f>
        <v/>
      </c>
      <c r="AV165" s="383">
        <f>(IF(DASHBOARD!$J$2=AV7,DASHBOARD!$T$484,IF(DASHBOARD!$J$2=0,0,AV165)))</f>
        <v/>
      </c>
      <c r="AW165" s="383">
        <f>(IF(DASHBOARD!$J$2=AW7,DASHBOARD!$T$484,IF(DASHBOARD!$J$2=0,0,AW165)))</f>
        <v/>
      </c>
      <c r="AX165" s="383">
        <f>(IF(DASHBOARD!$J$2=AX7,DASHBOARD!$T$484,IF(DASHBOARD!$J$2=0,0,AX165)))</f>
        <v/>
      </c>
      <c r="AY165" s="383">
        <f>(IF(DASHBOARD!$J$2=AY7,DASHBOARD!$T$484,IF(DASHBOARD!$J$2=0,0,AY165)))</f>
        <v/>
      </c>
      <c r="AZ165" s="383">
        <f>(IF(DASHBOARD!$J$2=AZ7,DASHBOARD!$T$484,IF(DASHBOARD!$J$2=0,0,AZ165)))</f>
        <v/>
      </c>
      <c r="BA165" s="383">
        <f>(IF(DASHBOARD!$J$2=BA7,DASHBOARD!$T$484,IF(DASHBOARD!$J$2=0,0,BA165)))</f>
        <v/>
      </c>
      <c r="BB165" s="384">
        <f>IF(SUM(F165:BA165)&lt;&gt;0,AVERAGEIF(F165:BA165,"&gt;0",F165:BA165),0)</f>
        <v/>
      </c>
      <c r="BC165" s="147" t="n"/>
      <c r="BD165" s="385">
        <f>MAXA(F165:BA165)</f>
        <v/>
      </c>
      <c r="BE165" s="1461">
        <f>IF(BD165&lt;&gt;0,VLOOKUP(BD165,$F$10:$BA$10,MATCH(BD165,F165:BA165,0)),"")</f>
        <v/>
      </c>
      <c r="BF165" s="385">
        <f t="array" ref="BF165">MIN(IF(F165:BA165&gt;0,F165:BA165))</f>
        <v/>
      </c>
      <c r="BG165" s="1461">
        <f>IF(BF165&lt;&gt;0,VLOOKUP(BF165,$F$10:$BA$10,MATCH($BF165,$F165:$BA165,0)),"")</f>
        <v/>
      </c>
      <c r="BI165" s="1368">
        <f>HLOOKUP($BI$9,$S$10:$AI$444,1+$BL165,TRUE)</f>
        <v/>
      </c>
      <c r="BJ165" s="1369">
        <f>HLOOKUP($BJ$9,$AJ$10:$AW$444,1+$BL165,TRUE)</f>
        <v/>
      </c>
      <c r="BK165" s="151" t="n"/>
      <c r="BL165" s="408">
        <f>BL164+1</f>
        <v/>
      </c>
      <c r="BM165" s="399" t="n"/>
    </row>
    <row r="166" ht="20.25" customHeight="1" s="18" thickBot="1" thickTop="1">
      <c r="B166" s="1370" t="n"/>
      <c r="C166" s="1381" t="n"/>
      <c r="D166" s="230" t="n"/>
      <c r="E166" s="402" t="inlineStr">
        <is>
          <t>Pltu Jeneponto 1,2 # 1, 150</t>
        </is>
      </c>
      <c r="F166" s="383">
        <f>(IF(DASHBOARD!$J$2=F7,DASHBOARD!$T$479,IF(DASHBOARD!$J$2=0,0,F166)))</f>
        <v/>
      </c>
      <c r="G166" s="383">
        <f>(IF(DASHBOARD!$J$2=G7,DASHBOARD!$T$479,IF(DASHBOARD!$J$2=0,0,G166)))</f>
        <v/>
      </c>
      <c r="H166" s="383">
        <f>(IF(DASHBOARD!$J$2=H7,DASHBOARD!$T$479,IF(DASHBOARD!$J$2=0,0,H166)))</f>
        <v/>
      </c>
      <c r="I166" s="383">
        <f>(IF(DASHBOARD!$J$2=I7,DASHBOARD!$T$479,IF(DASHBOARD!$J$2=0,0,I166)))</f>
        <v/>
      </c>
      <c r="J166" s="383">
        <f>(IF(DASHBOARD!$J$2=J7,DASHBOARD!$T$479,IF(DASHBOARD!$J$2=0,0,J166)))</f>
        <v/>
      </c>
      <c r="K166" s="383">
        <f>(IF(DASHBOARD!$J$2=K7,DASHBOARD!$T$479,IF(DASHBOARD!$J$2=0,0,K166)))</f>
        <v/>
      </c>
      <c r="L166" s="383">
        <f>(IF(DASHBOARD!$J$2=L7,DASHBOARD!$T$479,IF(DASHBOARD!$J$2=0,0,L166)))</f>
        <v/>
      </c>
      <c r="M166" s="383">
        <f>(IF(DASHBOARD!$J$2=M7,DASHBOARD!$T$479,IF(DASHBOARD!$J$2=0,0,M166)))</f>
        <v/>
      </c>
      <c r="N166" s="383">
        <f>(IF(DASHBOARD!$J$2=N7,DASHBOARD!$T$479,IF(DASHBOARD!$J$2=0,0,N166)))</f>
        <v/>
      </c>
      <c r="O166" s="383">
        <f>(IF(DASHBOARD!$J$2=O7,DASHBOARD!$T$479,IF(DASHBOARD!$J$2=0,0,O166)))</f>
        <v/>
      </c>
      <c r="P166" s="383">
        <f>(IF(DASHBOARD!$J$2=P7,DASHBOARD!$T$479,IF(DASHBOARD!$J$2=0,0,P166)))</f>
        <v/>
      </c>
      <c r="Q166" s="383">
        <f>(IF(DASHBOARD!$J$2=Q7,DASHBOARD!$T$479,IF(DASHBOARD!$J$2=0,0,Q166)))</f>
        <v/>
      </c>
      <c r="R166" s="383">
        <f>(IF(DASHBOARD!$J$2=R7,DASHBOARD!$T$479,IF(DASHBOARD!$J$2=0,0,R166)))</f>
        <v/>
      </c>
      <c r="S166" s="383">
        <f>(IF(DASHBOARD!$J$2=S7,DASHBOARD!$T$479,IF(DASHBOARD!$J$2=0,0,S166)))</f>
        <v/>
      </c>
      <c r="T166" s="383">
        <f>(IF(DASHBOARD!$J$2=T7,DASHBOARD!$T$479,IF(DASHBOARD!$J$2=0,0,T166)))</f>
        <v/>
      </c>
      <c r="U166" s="383">
        <f>(IF(DASHBOARD!$J$2=U7,DASHBOARD!$T$479,IF(DASHBOARD!$J$2=0,0,U166)))</f>
        <v/>
      </c>
      <c r="V166" s="383">
        <f>(IF(DASHBOARD!$J$2=V7,DASHBOARD!$T$479,IF(DASHBOARD!$J$2=0,0,V166)))</f>
        <v/>
      </c>
      <c r="W166" s="383">
        <f>(IF(DASHBOARD!$J$2=W7,DASHBOARD!$T$479,IF(DASHBOARD!$J$2=0,0,W166)))</f>
        <v/>
      </c>
      <c r="X166" s="383">
        <f>(IF(DASHBOARD!$J$2=X7,DASHBOARD!$T$479,IF(DASHBOARD!$J$2=0,0,X166)))</f>
        <v/>
      </c>
      <c r="Y166" s="383">
        <f>(IF(DASHBOARD!$J$2=Y7,DASHBOARD!$T$479,IF(DASHBOARD!$J$2=0,0,Y166)))</f>
        <v/>
      </c>
      <c r="Z166" s="383">
        <f>(IF(DASHBOARD!$J$2=Z7,DASHBOARD!$T$479,IF(DASHBOARD!$J$2=0,0,Z166)))</f>
        <v/>
      </c>
      <c r="AA166" s="383">
        <f>(IF(DASHBOARD!$J$2=AA7,DASHBOARD!$T$479,IF(DASHBOARD!$J$2=0,0,AA166)))</f>
        <v/>
      </c>
      <c r="AB166" s="383">
        <f>(IF(DASHBOARD!$J$2=AB7,DASHBOARD!$T$479,IF(DASHBOARD!$J$2=0,0,AB166)))</f>
        <v/>
      </c>
      <c r="AC166" s="383">
        <f>(IF(DASHBOARD!$J$2=AC7,DASHBOARD!$T$479,IF(DASHBOARD!$J$2=0,0,AC166)))</f>
        <v/>
      </c>
      <c r="AD166" s="383">
        <f>(IF(DASHBOARD!$J$2=AD7,DASHBOARD!$T$479,IF(DASHBOARD!$J$2=0,0,AD166)))</f>
        <v/>
      </c>
      <c r="AE166" s="383">
        <f>(IF(DASHBOARD!$J$2=AE7,DASHBOARD!$T$479,IF(DASHBOARD!$J$2=0,0,AE166)))</f>
        <v/>
      </c>
      <c r="AF166" s="383">
        <f>(IF(DASHBOARD!$J$2=AF7,DASHBOARD!$T$479,IF(DASHBOARD!$J$2=0,0,AF166)))</f>
        <v/>
      </c>
      <c r="AG166" s="383">
        <f>(IF(DASHBOARD!$J$2=AG7,DASHBOARD!$T$479,IF(DASHBOARD!$J$2=0,0,AG166)))</f>
        <v/>
      </c>
      <c r="AH166" s="383">
        <f>(IF(DASHBOARD!$J$2=AH7,DASHBOARD!$T$479,IF(DASHBOARD!$J$2=0,0,AH166)))</f>
        <v/>
      </c>
      <c r="AI166" s="383">
        <f>(IF(DASHBOARD!$J$2=AI7,DASHBOARD!$T$479,IF(DASHBOARD!$J$2=0,0,AI166)))</f>
        <v/>
      </c>
      <c r="AJ166" s="383">
        <f>(IF(DASHBOARD!$J$2=AJ7,DASHBOARD!$T$479,IF(DASHBOARD!$J$2=0,0,AJ166)))</f>
        <v/>
      </c>
      <c r="AK166" s="383">
        <f>(IF(DASHBOARD!$J$2=AK7,DASHBOARD!$T$479,IF(DASHBOARD!$J$2=0,0,AK166)))</f>
        <v/>
      </c>
      <c r="AL166" s="383">
        <f>(IF(DASHBOARD!$J$2=AL7,DASHBOARD!$T$479,IF(DASHBOARD!$J$2=0,0,AL166)))</f>
        <v/>
      </c>
      <c r="AM166" s="383">
        <f>(IF(DASHBOARD!$J$2=AM7,DASHBOARD!$T$479,IF(DASHBOARD!$J$2=0,0,AM166)))</f>
        <v/>
      </c>
      <c r="AN166" s="383">
        <f>(IF(DASHBOARD!$J$2=AN7,DASHBOARD!$T$479,IF(DASHBOARD!$J$2=0,0,AN166)))</f>
        <v/>
      </c>
      <c r="AO166" s="383">
        <f>(IF(DASHBOARD!$J$2=AO7,DASHBOARD!$T$479,IF(DASHBOARD!$J$2=0,0,AO166)))</f>
        <v/>
      </c>
      <c r="AP166" s="383">
        <f>(IF(DASHBOARD!$J$2=AP7,DASHBOARD!$T$479,IF(DASHBOARD!$J$2=0,0,AP166)))</f>
        <v/>
      </c>
      <c r="AQ166" s="383">
        <f>(IF(DASHBOARD!$J$2=AQ7,DASHBOARD!$T$479,IF(DASHBOARD!$J$2=0,0,AQ166)))</f>
        <v/>
      </c>
      <c r="AR166" s="383">
        <f>(IF(DASHBOARD!$J$2=AR7,DASHBOARD!$T$479,IF(DASHBOARD!$J$2=0,0,AR166)))</f>
        <v/>
      </c>
      <c r="AS166" s="383">
        <f>(IF(DASHBOARD!$J$2=AS7,DASHBOARD!$T$479,IF(DASHBOARD!$J$2=0,0,AS166)))</f>
        <v/>
      </c>
      <c r="AT166" s="383">
        <f>(IF(DASHBOARD!$J$2=AT7,DASHBOARD!$T$479,IF(DASHBOARD!$J$2=0,0,AT166)))</f>
        <v/>
      </c>
      <c r="AU166" s="383">
        <f>(IF(DASHBOARD!$J$2=AU7,DASHBOARD!$T$479,IF(DASHBOARD!$J$2=0,0,AU166)))</f>
        <v/>
      </c>
      <c r="AV166" s="383">
        <f>(IF(DASHBOARD!$J$2=AV7,DASHBOARD!$T$479,IF(DASHBOARD!$J$2=0,0,AV166)))</f>
        <v/>
      </c>
      <c r="AW166" s="383">
        <f>(IF(DASHBOARD!$J$2=AW7,DASHBOARD!$T$479,IF(DASHBOARD!$J$2=0,0,AW166)))</f>
        <v/>
      </c>
      <c r="AX166" s="383">
        <f>(IF(DASHBOARD!$J$2=AX7,DASHBOARD!$T$479,IF(DASHBOARD!$J$2=0,0,AX166)))</f>
        <v/>
      </c>
      <c r="AY166" s="383">
        <f>(IF(DASHBOARD!$J$2=AY7,DASHBOARD!$T$479,IF(DASHBOARD!$J$2=0,0,AY166)))</f>
        <v/>
      </c>
      <c r="AZ166" s="383">
        <f>(IF(DASHBOARD!$J$2=AZ7,DASHBOARD!$T$479,IF(DASHBOARD!$J$2=0,0,AZ166)))</f>
        <v/>
      </c>
      <c r="BA166" s="383">
        <f>(IF(DASHBOARD!$J$2=BA7,DASHBOARD!$T$479,IF(DASHBOARD!$J$2=0,0,BA166)))</f>
        <v/>
      </c>
      <c r="BB166" s="384">
        <f>IF(SUM(F166:BA166)&lt;&gt;0,AVERAGEIF(F166:BA166,"&gt;0",F166:BA166),0)</f>
        <v/>
      </c>
      <c r="BC166" s="147" t="n"/>
      <c r="BD166" s="385">
        <f>MAXA(F166:BA166)</f>
        <v/>
      </c>
      <c r="BE166" s="1461">
        <f>IF(BD166&lt;&gt;0,VLOOKUP(BD166,$F$10:$BA$10,MATCH(BD166,F166:BA166,0)),"")</f>
        <v/>
      </c>
      <c r="BF166" s="385">
        <f t="array" ref="BF166">MIN(IF(F166:BA166&gt;0,F166:BA166))</f>
        <v/>
      </c>
      <c r="BG166" s="1461">
        <f>IF(BF166&lt;&gt;0,VLOOKUP(BF166,$F$10:$BA$10,MATCH($BF166,$F166:$BA166,0)),"")</f>
        <v/>
      </c>
      <c r="BI166" s="1368">
        <f>HLOOKUP($BI$9,$S$10:$AI$444,1+$BL166,TRUE)</f>
        <v/>
      </c>
      <c r="BJ166" s="1369">
        <f>HLOOKUP($BJ$9,$AJ$10:$AW$444,1+$BL166,TRUE)</f>
        <v/>
      </c>
      <c r="BK166" s="151" t="n"/>
      <c r="BL166" s="408">
        <f>BL165+1</f>
        <v/>
      </c>
      <c r="BM166" s="399" t="n"/>
    </row>
    <row r="167" ht="20.25" customHeight="1" s="18" thickBot="1" thickTop="1">
      <c r="B167" s="1370" t="n"/>
      <c r="C167" s="1381" t="n"/>
      <c r="D167" s="230" t="n"/>
      <c r="E167" s="402" t="inlineStr">
        <is>
          <t>Pltu Jeneponto 1,2 # 2, 150</t>
        </is>
      </c>
      <c r="F167" s="383">
        <f>(IF(DASHBOARD!$J$2=F7,DASHBOARD!$T$480,IF(DASHBOARD!$J$2=0,0,F167)))</f>
        <v/>
      </c>
      <c r="G167" s="383">
        <f>(IF(DASHBOARD!$J$2=G7,DASHBOARD!$T$480,IF(DASHBOARD!$J$2=0,0,G167)))</f>
        <v/>
      </c>
      <c r="H167" s="383">
        <f>(IF(DASHBOARD!$J$2=H7,DASHBOARD!$T$480,IF(DASHBOARD!$J$2=0,0,H167)))</f>
        <v/>
      </c>
      <c r="I167" s="383">
        <f>(IF(DASHBOARD!$J$2=I7,DASHBOARD!$T$480,IF(DASHBOARD!$J$2=0,0,I167)))</f>
        <v/>
      </c>
      <c r="J167" s="383">
        <f>(IF(DASHBOARD!$J$2=J7,DASHBOARD!$T$480,IF(DASHBOARD!$J$2=0,0,J167)))</f>
        <v/>
      </c>
      <c r="K167" s="383">
        <f>(IF(DASHBOARD!$J$2=K7,DASHBOARD!$T$480,IF(DASHBOARD!$J$2=0,0,K167)))</f>
        <v/>
      </c>
      <c r="L167" s="383">
        <f>(IF(DASHBOARD!$J$2=L7,DASHBOARD!$T$480,IF(DASHBOARD!$J$2=0,0,L167)))</f>
        <v/>
      </c>
      <c r="M167" s="383">
        <f>(IF(DASHBOARD!$J$2=M7,DASHBOARD!$T$480,IF(DASHBOARD!$J$2=0,0,M167)))</f>
        <v/>
      </c>
      <c r="N167" s="383">
        <f>(IF(DASHBOARD!$J$2=N7,DASHBOARD!$T$480,IF(DASHBOARD!$J$2=0,0,N167)))</f>
        <v/>
      </c>
      <c r="O167" s="383">
        <f>(IF(DASHBOARD!$J$2=O7,DASHBOARD!$T$480,IF(DASHBOARD!$J$2=0,0,O167)))</f>
        <v/>
      </c>
      <c r="P167" s="383">
        <f>(IF(DASHBOARD!$J$2=P7,DASHBOARD!$T$480,IF(DASHBOARD!$J$2=0,0,P167)))</f>
        <v/>
      </c>
      <c r="Q167" s="383">
        <f>(IF(DASHBOARD!$J$2=Q7,DASHBOARD!$T$480,IF(DASHBOARD!$J$2=0,0,Q167)))</f>
        <v/>
      </c>
      <c r="R167" s="383">
        <f>(IF(DASHBOARD!$J$2=R7,DASHBOARD!$T$480,IF(DASHBOARD!$J$2=0,0,R167)))</f>
        <v/>
      </c>
      <c r="S167" s="383">
        <f>(IF(DASHBOARD!$J$2=S7,DASHBOARD!$T$480,IF(DASHBOARD!$J$2=0,0,S167)))</f>
        <v/>
      </c>
      <c r="T167" s="383">
        <f>(IF(DASHBOARD!$J$2=T7,DASHBOARD!$T$480,IF(DASHBOARD!$J$2=0,0,T167)))</f>
        <v/>
      </c>
      <c r="U167" s="383">
        <f>(IF(DASHBOARD!$J$2=U7,DASHBOARD!$T$480,IF(DASHBOARD!$J$2=0,0,U167)))</f>
        <v/>
      </c>
      <c r="V167" s="383">
        <f>(IF(DASHBOARD!$J$2=V7,DASHBOARD!$T$480,IF(DASHBOARD!$J$2=0,0,V167)))</f>
        <v/>
      </c>
      <c r="W167" s="383">
        <f>(IF(DASHBOARD!$J$2=W7,DASHBOARD!$T$480,IF(DASHBOARD!$J$2=0,0,W167)))</f>
        <v/>
      </c>
      <c r="X167" s="383">
        <f>(IF(DASHBOARD!$J$2=X7,DASHBOARD!$T$480,IF(DASHBOARD!$J$2=0,0,X167)))</f>
        <v/>
      </c>
      <c r="Y167" s="383">
        <f>(IF(DASHBOARD!$J$2=Y7,DASHBOARD!$T$480,IF(DASHBOARD!$J$2=0,0,Y167)))</f>
        <v/>
      </c>
      <c r="Z167" s="383">
        <f>(IF(DASHBOARD!$J$2=Z7,DASHBOARD!$T$480,IF(DASHBOARD!$J$2=0,0,Z167)))</f>
        <v/>
      </c>
      <c r="AA167" s="383">
        <f>(IF(DASHBOARD!$J$2=AA7,DASHBOARD!$T$480,IF(DASHBOARD!$J$2=0,0,AA167)))</f>
        <v/>
      </c>
      <c r="AB167" s="383">
        <f>(IF(DASHBOARD!$J$2=AB7,DASHBOARD!$T$480,IF(DASHBOARD!$J$2=0,0,AB167)))</f>
        <v/>
      </c>
      <c r="AC167" s="383">
        <f>(IF(DASHBOARD!$J$2=AC7,DASHBOARD!$T$480,IF(DASHBOARD!$J$2=0,0,AC167)))</f>
        <v/>
      </c>
      <c r="AD167" s="383">
        <f>(IF(DASHBOARD!$J$2=AD7,DASHBOARD!$T$480,IF(DASHBOARD!$J$2=0,0,AD167)))</f>
        <v/>
      </c>
      <c r="AE167" s="383">
        <f>(IF(DASHBOARD!$J$2=AE7,DASHBOARD!$T$480,IF(DASHBOARD!$J$2=0,0,AE167)))</f>
        <v/>
      </c>
      <c r="AF167" s="383">
        <f>(IF(DASHBOARD!$J$2=AF7,DASHBOARD!$T$480,IF(DASHBOARD!$J$2=0,0,AF167)))</f>
        <v/>
      </c>
      <c r="AG167" s="383">
        <f>(IF(DASHBOARD!$J$2=AG7,DASHBOARD!$T$480,IF(DASHBOARD!$J$2=0,0,AG167)))</f>
        <v/>
      </c>
      <c r="AH167" s="383">
        <f>(IF(DASHBOARD!$J$2=AH7,DASHBOARD!$T$480,IF(DASHBOARD!$J$2=0,0,AH167)))</f>
        <v/>
      </c>
      <c r="AI167" s="383">
        <f>(IF(DASHBOARD!$J$2=AI7,DASHBOARD!$T$480,IF(DASHBOARD!$J$2=0,0,AI167)))</f>
        <v/>
      </c>
      <c r="AJ167" s="383">
        <f>(IF(DASHBOARD!$J$2=AJ7,DASHBOARD!$T$480,IF(DASHBOARD!$J$2=0,0,AJ167)))</f>
        <v/>
      </c>
      <c r="AK167" s="383">
        <f>(IF(DASHBOARD!$J$2=AK7,DASHBOARD!$T$480,IF(DASHBOARD!$J$2=0,0,AK167)))</f>
        <v/>
      </c>
      <c r="AL167" s="383">
        <f>(IF(DASHBOARD!$J$2=AL7,DASHBOARD!$T$480,IF(DASHBOARD!$J$2=0,0,AL167)))</f>
        <v/>
      </c>
      <c r="AM167" s="383">
        <f>(IF(DASHBOARD!$J$2=AM7,DASHBOARD!$T$480,IF(DASHBOARD!$J$2=0,0,AM167)))</f>
        <v/>
      </c>
      <c r="AN167" s="383">
        <f>(IF(DASHBOARD!$J$2=AN7,DASHBOARD!$T$480,IF(DASHBOARD!$J$2=0,0,AN167)))</f>
        <v/>
      </c>
      <c r="AO167" s="383">
        <f>(IF(DASHBOARD!$J$2=AO7,DASHBOARD!$T$480,IF(DASHBOARD!$J$2=0,0,AO167)))</f>
        <v/>
      </c>
      <c r="AP167" s="383">
        <f>(IF(DASHBOARD!$J$2=AP7,DASHBOARD!$T$480,IF(DASHBOARD!$J$2=0,0,AP167)))</f>
        <v/>
      </c>
      <c r="AQ167" s="383">
        <f>(IF(DASHBOARD!$J$2=AQ7,DASHBOARD!$T$480,IF(DASHBOARD!$J$2=0,0,AQ167)))</f>
        <v/>
      </c>
      <c r="AR167" s="383">
        <f>(IF(DASHBOARD!$J$2=AR7,DASHBOARD!$T$480,IF(DASHBOARD!$J$2=0,0,AR167)))</f>
        <v/>
      </c>
      <c r="AS167" s="383">
        <f>(IF(DASHBOARD!$J$2=AS7,DASHBOARD!$T$480,IF(DASHBOARD!$J$2=0,0,AS167)))</f>
        <v/>
      </c>
      <c r="AT167" s="383">
        <f>(IF(DASHBOARD!$J$2=AT7,DASHBOARD!$T$480,IF(DASHBOARD!$J$2=0,0,AT167)))</f>
        <v/>
      </c>
      <c r="AU167" s="383">
        <f>(IF(DASHBOARD!$J$2=AU7,DASHBOARD!$T$480,IF(DASHBOARD!$J$2=0,0,AU167)))</f>
        <v/>
      </c>
      <c r="AV167" s="383">
        <f>(IF(DASHBOARD!$J$2=AV7,DASHBOARD!$T$480,IF(DASHBOARD!$J$2=0,0,AV167)))</f>
        <v/>
      </c>
      <c r="AW167" s="383">
        <f>(IF(DASHBOARD!$J$2=AW7,DASHBOARD!$T$480,IF(DASHBOARD!$J$2=0,0,AW167)))</f>
        <v/>
      </c>
      <c r="AX167" s="383">
        <f>(IF(DASHBOARD!$J$2=AX7,DASHBOARD!$T$480,IF(DASHBOARD!$J$2=0,0,AX167)))</f>
        <v/>
      </c>
      <c r="AY167" s="383">
        <f>(IF(DASHBOARD!$J$2=AY7,DASHBOARD!$T$480,IF(DASHBOARD!$J$2=0,0,AY167)))</f>
        <v/>
      </c>
      <c r="AZ167" s="383">
        <f>(IF(DASHBOARD!$J$2=AZ7,DASHBOARD!$T$480,IF(DASHBOARD!$J$2=0,0,AZ167)))</f>
        <v/>
      </c>
      <c r="BA167" s="383">
        <f>(IF(DASHBOARD!$J$2=BA7,DASHBOARD!$T$480,IF(DASHBOARD!$J$2=0,0,BA167)))</f>
        <v/>
      </c>
      <c r="BB167" s="384">
        <f>IF(SUM(F167:BA167)&lt;&gt;0,AVERAGEIF(F167:BA167,"&gt;0",F167:BA167),0)</f>
        <v/>
      </c>
      <c r="BC167" s="147" t="n"/>
      <c r="BD167" s="385">
        <f>MAXA(F167:BA167)</f>
        <v/>
      </c>
      <c r="BE167" s="1461">
        <f>IF(BD167&lt;&gt;0,VLOOKUP(BD167,$F$10:$BA$10,MATCH(BD167,F167:BA167,0)),"")</f>
        <v/>
      </c>
      <c r="BF167" s="385">
        <f t="array" ref="BF167">MIN(IF(F167:BA167&gt;0,F167:BA167))</f>
        <v/>
      </c>
      <c r="BG167" s="1461">
        <f>IF(BF167&lt;&gt;0,VLOOKUP(BF167,$F$10:$BA$10,MATCH($BF167,$F167:$BA167,0)),"")</f>
        <v/>
      </c>
      <c r="BI167" s="1368">
        <f>HLOOKUP($BI$9,$S$10:$AI$444,1+$BL167,TRUE)</f>
        <v/>
      </c>
      <c r="BJ167" s="1369">
        <f>HLOOKUP($BJ$9,$AJ$10:$AW$444,1+$BL167,TRUE)</f>
        <v/>
      </c>
      <c r="BK167" s="151" t="n"/>
      <c r="BL167" s="408">
        <f>BL166+1</f>
        <v/>
      </c>
      <c r="BM167" s="399" t="n"/>
    </row>
    <row r="168" ht="20.25" customHeight="1" s="18" thickBot="1" thickTop="1">
      <c r="B168" s="1370" t="n"/>
      <c r="C168" s="1381" t="n"/>
      <c r="D168" s="230" t="n"/>
      <c r="E168" s="402" t="inlineStr">
        <is>
          <t>Pltu Jeneponto 3,4 # 1, 150</t>
        </is>
      </c>
      <c r="F168" s="383">
        <f>(IF(DASHBOARD!$J$2=F7,DASHBOARD!$T$481,IF(DASHBOARD!$J$2=0,0,F168)))</f>
        <v/>
      </c>
      <c r="G168" s="383">
        <f>(IF(DASHBOARD!$J$2=G7,DASHBOARD!$T$481,IF(DASHBOARD!$J$2=0,0,G168)))</f>
        <v/>
      </c>
      <c r="H168" s="383">
        <f>(IF(DASHBOARD!$J$2=H7,DASHBOARD!$T$481,IF(DASHBOARD!$J$2=0,0,H168)))</f>
        <v/>
      </c>
      <c r="I168" s="383">
        <f>(IF(DASHBOARD!$J$2=I7,DASHBOARD!$T$481,IF(DASHBOARD!$J$2=0,0,I168)))</f>
        <v/>
      </c>
      <c r="J168" s="383">
        <f>(IF(DASHBOARD!$J$2=J7,DASHBOARD!$T$481,IF(DASHBOARD!$J$2=0,0,J168)))</f>
        <v/>
      </c>
      <c r="K168" s="383">
        <f>(IF(DASHBOARD!$J$2=K7,DASHBOARD!$T$481,IF(DASHBOARD!$J$2=0,0,K168)))</f>
        <v/>
      </c>
      <c r="L168" s="383">
        <f>(IF(DASHBOARD!$J$2=L7,DASHBOARD!$T$481,IF(DASHBOARD!$J$2=0,0,L168)))</f>
        <v/>
      </c>
      <c r="M168" s="383">
        <f>(IF(DASHBOARD!$J$2=M7,DASHBOARD!$T$481,IF(DASHBOARD!$J$2=0,0,M168)))</f>
        <v/>
      </c>
      <c r="N168" s="383">
        <f>(IF(DASHBOARD!$J$2=N7,DASHBOARD!$T$481,IF(DASHBOARD!$J$2=0,0,N168)))</f>
        <v/>
      </c>
      <c r="O168" s="383">
        <f>(IF(DASHBOARD!$J$2=O7,DASHBOARD!$T$481,IF(DASHBOARD!$J$2=0,0,O168)))</f>
        <v/>
      </c>
      <c r="P168" s="383">
        <f>(IF(DASHBOARD!$J$2=P7,DASHBOARD!$T$481,IF(DASHBOARD!$J$2=0,0,P168)))</f>
        <v/>
      </c>
      <c r="Q168" s="383">
        <f>(IF(DASHBOARD!$J$2=Q7,DASHBOARD!$T$481,IF(DASHBOARD!$J$2=0,0,Q168)))</f>
        <v/>
      </c>
      <c r="R168" s="383">
        <f>(IF(DASHBOARD!$J$2=R7,DASHBOARD!$T$481,IF(DASHBOARD!$J$2=0,0,R168)))</f>
        <v/>
      </c>
      <c r="S168" s="383">
        <f>(IF(DASHBOARD!$J$2=S7,DASHBOARD!$T$481,IF(DASHBOARD!$J$2=0,0,S168)))</f>
        <v/>
      </c>
      <c r="T168" s="383">
        <f>(IF(DASHBOARD!$J$2=T7,DASHBOARD!$T$481,IF(DASHBOARD!$J$2=0,0,T168)))</f>
        <v/>
      </c>
      <c r="U168" s="383">
        <f>(IF(DASHBOARD!$J$2=U7,DASHBOARD!$T$481,IF(DASHBOARD!$J$2=0,0,U168)))</f>
        <v/>
      </c>
      <c r="V168" s="383">
        <f>(IF(DASHBOARD!$J$2=V7,DASHBOARD!$T$481,IF(DASHBOARD!$J$2=0,0,V168)))</f>
        <v/>
      </c>
      <c r="W168" s="383">
        <f>(IF(DASHBOARD!$J$2=W7,DASHBOARD!$T$481,IF(DASHBOARD!$J$2=0,0,W168)))</f>
        <v/>
      </c>
      <c r="X168" s="383">
        <f>(IF(DASHBOARD!$J$2=X7,DASHBOARD!$T$481,IF(DASHBOARD!$J$2=0,0,X168)))</f>
        <v/>
      </c>
      <c r="Y168" s="383">
        <f>(IF(DASHBOARD!$J$2=Y7,DASHBOARD!$T$481,IF(DASHBOARD!$J$2=0,0,Y168)))</f>
        <v/>
      </c>
      <c r="Z168" s="383">
        <f>(IF(DASHBOARD!$J$2=Z7,DASHBOARD!$T$481,IF(DASHBOARD!$J$2=0,0,Z168)))</f>
        <v/>
      </c>
      <c r="AA168" s="383">
        <f>(IF(DASHBOARD!$J$2=AA7,DASHBOARD!$T$481,IF(DASHBOARD!$J$2=0,0,AA168)))</f>
        <v/>
      </c>
      <c r="AB168" s="383">
        <f>(IF(DASHBOARD!$J$2=AB7,DASHBOARD!$T$481,IF(DASHBOARD!$J$2=0,0,AB168)))</f>
        <v/>
      </c>
      <c r="AC168" s="383">
        <f>(IF(DASHBOARD!$J$2=AC7,DASHBOARD!$T$481,IF(DASHBOARD!$J$2=0,0,AC168)))</f>
        <v/>
      </c>
      <c r="AD168" s="383">
        <f>(IF(DASHBOARD!$J$2=AD7,DASHBOARD!$T$481,IF(DASHBOARD!$J$2=0,0,AD168)))</f>
        <v/>
      </c>
      <c r="AE168" s="383">
        <f>(IF(DASHBOARD!$J$2=AE7,DASHBOARD!$T$481,IF(DASHBOARD!$J$2=0,0,AE168)))</f>
        <v/>
      </c>
      <c r="AF168" s="383">
        <f>(IF(DASHBOARD!$J$2=AF7,DASHBOARD!$T$481,IF(DASHBOARD!$J$2=0,0,AF168)))</f>
        <v/>
      </c>
      <c r="AG168" s="383">
        <f>(IF(DASHBOARD!$J$2=AG7,DASHBOARD!$T$481,IF(DASHBOARD!$J$2=0,0,AG168)))</f>
        <v/>
      </c>
      <c r="AH168" s="383">
        <f>(IF(DASHBOARD!$J$2=AH7,DASHBOARD!$T$481,IF(DASHBOARD!$J$2=0,0,AH168)))</f>
        <v/>
      </c>
      <c r="AI168" s="383">
        <f>(IF(DASHBOARD!$J$2=AI7,DASHBOARD!$T$481,IF(DASHBOARD!$J$2=0,0,AI168)))</f>
        <v/>
      </c>
      <c r="AJ168" s="383">
        <f>(IF(DASHBOARD!$J$2=AJ7,DASHBOARD!$T$481,IF(DASHBOARD!$J$2=0,0,AJ168)))</f>
        <v/>
      </c>
      <c r="AK168" s="383">
        <f>(IF(DASHBOARD!$J$2=AK7,DASHBOARD!$T$481,IF(DASHBOARD!$J$2=0,0,AK168)))</f>
        <v/>
      </c>
      <c r="AL168" s="383">
        <f>(IF(DASHBOARD!$J$2=AL7,DASHBOARD!$T$481,IF(DASHBOARD!$J$2=0,0,AL168)))</f>
        <v/>
      </c>
      <c r="AM168" s="383">
        <f>(IF(DASHBOARD!$J$2=AM7,DASHBOARD!$T$481,IF(DASHBOARD!$J$2=0,0,AM168)))</f>
        <v/>
      </c>
      <c r="AN168" s="383">
        <f>(IF(DASHBOARD!$J$2=AN7,DASHBOARD!$T$481,IF(DASHBOARD!$J$2=0,0,AN168)))</f>
        <v/>
      </c>
      <c r="AO168" s="383">
        <f>(IF(DASHBOARD!$J$2=AO7,DASHBOARD!$T$481,IF(DASHBOARD!$J$2=0,0,AO168)))</f>
        <v/>
      </c>
      <c r="AP168" s="383">
        <f>(IF(DASHBOARD!$J$2=AP7,DASHBOARD!$T$481,IF(DASHBOARD!$J$2=0,0,AP168)))</f>
        <v/>
      </c>
      <c r="AQ168" s="383">
        <f>(IF(DASHBOARD!$J$2=AQ7,DASHBOARD!$T$481,IF(DASHBOARD!$J$2=0,0,AQ168)))</f>
        <v/>
      </c>
      <c r="AR168" s="383">
        <f>(IF(DASHBOARD!$J$2=AR7,DASHBOARD!$T$481,IF(DASHBOARD!$J$2=0,0,AR168)))</f>
        <v/>
      </c>
      <c r="AS168" s="383">
        <f>(IF(DASHBOARD!$J$2=AS7,DASHBOARD!$T$481,IF(DASHBOARD!$J$2=0,0,AS168)))</f>
        <v/>
      </c>
      <c r="AT168" s="383">
        <f>(IF(DASHBOARD!$J$2=AT7,DASHBOARD!$T$481,IF(DASHBOARD!$J$2=0,0,AT168)))</f>
        <v/>
      </c>
      <c r="AU168" s="383">
        <f>(IF(DASHBOARD!$J$2=AU7,DASHBOARD!$T$481,IF(DASHBOARD!$J$2=0,0,AU168)))</f>
        <v/>
      </c>
      <c r="AV168" s="383">
        <f>(IF(DASHBOARD!$J$2=AV7,DASHBOARD!$T$481,IF(DASHBOARD!$J$2=0,0,AV168)))</f>
        <v/>
      </c>
      <c r="AW168" s="383">
        <f>(IF(DASHBOARD!$J$2=AW7,DASHBOARD!$T$481,IF(DASHBOARD!$J$2=0,0,AW168)))</f>
        <v/>
      </c>
      <c r="AX168" s="383">
        <f>(IF(DASHBOARD!$J$2=AX7,DASHBOARD!$T$481,IF(DASHBOARD!$J$2=0,0,AX168)))</f>
        <v/>
      </c>
      <c r="AY168" s="383">
        <f>(IF(DASHBOARD!$J$2=AY7,DASHBOARD!$T$481,IF(DASHBOARD!$J$2=0,0,AY168)))</f>
        <v/>
      </c>
      <c r="AZ168" s="383">
        <f>(IF(DASHBOARD!$J$2=AZ7,DASHBOARD!$T$481,IF(DASHBOARD!$J$2=0,0,AZ168)))</f>
        <v/>
      </c>
      <c r="BA168" s="383">
        <f>(IF(DASHBOARD!$J$2=BA7,DASHBOARD!$T$481,IF(DASHBOARD!$J$2=0,0,BA168)))</f>
        <v/>
      </c>
      <c r="BB168" s="384">
        <f>IF(SUM(F168:BA168)&lt;&gt;0,AVERAGEIF(F168:BA168,"&gt;0",F168:BA168),0)</f>
        <v/>
      </c>
      <c r="BC168" s="147" t="n"/>
      <c r="BD168" s="385">
        <f>MAXA(F168:BA168)</f>
        <v/>
      </c>
      <c r="BE168" s="1461">
        <f>IF(BD168&lt;&gt;0,VLOOKUP(BD168,$F$10:$BA$10,MATCH(BD168,F168:BA168,0)),"")</f>
        <v/>
      </c>
      <c r="BF168" s="385">
        <f t="array" ref="BF168">MIN(IF(F168:BA168&gt;0,F168:BA168))</f>
        <v/>
      </c>
      <c r="BG168" s="1461">
        <f>IF(BF168&lt;&gt;0,VLOOKUP(BF168,$F$10:$BA$10,MATCH($BF168,$F168:$BA168,0)),"")</f>
        <v/>
      </c>
      <c r="BI168" s="1368">
        <f>HLOOKUP($BI$9,$S$10:$AI$444,1+$BL168,TRUE)</f>
        <v/>
      </c>
      <c r="BJ168" s="1369">
        <f>HLOOKUP($BJ$9,$AJ$10:$AW$444,1+$BL168,TRUE)</f>
        <v/>
      </c>
      <c r="BK168" s="151" t="n"/>
      <c r="BL168" s="408">
        <f>BL167+1</f>
        <v/>
      </c>
      <c r="BM168" s="399" t="n"/>
    </row>
    <row r="169" ht="20.25" customHeight="1" s="18" thickBot="1" thickTop="1">
      <c r="B169" s="1370" t="n"/>
      <c r="C169" s="1395" t="n"/>
      <c r="D169" s="230" t="n"/>
      <c r="E169" s="402" t="inlineStr">
        <is>
          <t>Pltu Jeneponto 3,4 # 2, 150</t>
        </is>
      </c>
      <c r="F169" s="383">
        <f>(IF(DASHBOARD!$J$2=F7,DASHBOARD!$T$482,IF(DASHBOARD!$J$2=0,0,F169)))</f>
        <v/>
      </c>
      <c r="G169" s="383">
        <f>(IF(DASHBOARD!$J$2=G7,DASHBOARD!$T$482,IF(DASHBOARD!$J$2=0,0,G169)))</f>
        <v/>
      </c>
      <c r="H169" s="383">
        <f>(IF(DASHBOARD!$J$2=H7,DASHBOARD!$T$482,IF(DASHBOARD!$J$2=0,0,H169)))</f>
        <v/>
      </c>
      <c r="I169" s="383">
        <f>(IF(DASHBOARD!$J$2=I7,DASHBOARD!$T$482,IF(DASHBOARD!$J$2=0,0,I169)))</f>
        <v/>
      </c>
      <c r="J169" s="383">
        <f>(IF(DASHBOARD!$J$2=J7,DASHBOARD!$T$482,IF(DASHBOARD!$J$2=0,0,J169)))</f>
        <v/>
      </c>
      <c r="K169" s="383">
        <f>(IF(DASHBOARD!$J$2=K7,DASHBOARD!$T$482,IF(DASHBOARD!$J$2=0,0,K169)))</f>
        <v/>
      </c>
      <c r="L169" s="383">
        <f>(IF(DASHBOARD!$J$2=L7,DASHBOARD!$T$482,IF(DASHBOARD!$J$2=0,0,L169)))</f>
        <v/>
      </c>
      <c r="M169" s="383">
        <f>(IF(DASHBOARD!$J$2=M7,DASHBOARD!$T$482,IF(DASHBOARD!$J$2=0,0,M169)))</f>
        <v/>
      </c>
      <c r="N169" s="383">
        <f>(IF(DASHBOARD!$J$2=N7,DASHBOARD!$T$482,IF(DASHBOARD!$J$2=0,0,N169)))</f>
        <v/>
      </c>
      <c r="O169" s="383">
        <f>(IF(DASHBOARD!$J$2=O7,DASHBOARD!$T$482,IF(DASHBOARD!$J$2=0,0,O169)))</f>
        <v/>
      </c>
      <c r="P169" s="383">
        <f>(IF(DASHBOARD!$J$2=P7,DASHBOARD!$T$482,IF(DASHBOARD!$J$2=0,0,P169)))</f>
        <v/>
      </c>
      <c r="Q169" s="383">
        <f>(IF(DASHBOARD!$J$2=Q7,DASHBOARD!$T$482,IF(DASHBOARD!$J$2=0,0,Q169)))</f>
        <v/>
      </c>
      <c r="R169" s="383">
        <f>(IF(DASHBOARD!$J$2=R7,DASHBOARD!$T$482,IF(DASHBOARD!$J$2=0,0,R169)))</f>
        <v/>
      </c>
      <c r="S169" s="383">
        <f>(IF(DASHBOARD!$J$2=S7,DASHBOARD!$T$482,IF(DASHBOARD!$J$2=0,0,S169)))</f>
        <v/>
      </c>
      <c r="T169" s="383">
        <f>(IF(DASHBOARD!$J$2=T7,DASHBOARD!$T$482,IF(DASHBOARD!$J$2=0,0,T169)))</f>
        <v/>
      </c>
      <c r="U169" s="383">
        <f>(IF(DASHBOARD!$J$2=U7,DASHBOARD!$T$482,IF(DASHBOARD!$J$2=0,0,U169)))</f>
        <v/>
      </c>
      <c r="V169" s="383">
        <f>(IF(DASHBOARD!$J$2=V7,DASHBOARD!$T$482,IF(DASHBOARD!$J$2=0,0,V169)))</f>
        <v/>
      </c>
      <c r="W169" s="383">
        <f>(IF(DASHBOARD!$J$2=W7,DASHBOARD!$T$482,IF(DASHBOARD!$J$2=0,0,W169)))</f>
        <v/>
      </c>
      <c r="X169" s="383">
        <f>(IF(DASHBOARD!$J$2=X7,DASHBOARD!$T$482,IF(DASHBOARD!$J$2=0,0,X169)))</f>
        <v/>
      </c>
      <c r="Y169" s="383">
        <f>(IF(DASHBOARD!$J$2=Y7,DASHBOARD!$T$482,IF(DASHBOARD!$J$2=0,0,Y169)))</f>
        <v/>
      </c>
      <c r="Z169" s="383">
        <f>(IF(DASHBOARD!$J$2=Z7,DASHBOARD!$T$482,IF(DASHBOARD!$J$2=0,0,Z169)))</f>
        <v/>
      </c>
      <c r="AA169" s="383">
        <f>(IF(DASHBOARD!$J$2=AA7,DASHBOARD!$T$482,IF(DASHBOARD!$J$2=0,0,AA169)))</f>
        <v/>
      </c>
      <c r="AB169" s="383">
        <f>(IF(DASHBOARD!$J$2=AB7,DASHBOARD!$T$482,IF(DASHBOARD!$J$2=0,0,AB169)))</f>
        <v/>
      </c>
      <c r="AC169" s="383">
        <f>(IF(DASHBOARD!$J$2=AC7,DASHBOARD!$T$482,IF(DASHBOARD!$J$2=0,0,AC169)))</f>
        <v/>
      </c>
      <c r="AD169" s="383">
        <f>(IF(DASHBOARD!$J$2=AD7,DASHBOARD!$T$482,IF(DASHBOARD!$J$2=0,0,AD169)))</f>
        <v/>
      </c>
      <c r="AE169" s="383">
        <f>(IF(DASHBOARD!$J$2=AE7,DASHBOARD!$T$482,IF(DASHBOARD!$J$2=0,0,AE169)))</f>
        <v/>
      </c>
      <c r="AF169" s="383">
        <f>(IF(DASHBOARD!$J$2=AF7,DASHBOARD!$T$482,IF(DASHBOARD!$J$2=0,0,AF169)))</f>
        <v/>
      </c>
      <c r="AG169" s="383">
        <f>(IF(DASHBOARD!$J$2=AG7,DASHBOARD!$T$482,IF(DASHBOARD!$J$2=0,0,AG169)))</f>
        <v/>
      </c>
      <c r="AH169" s="383">
        <f>(IF(DASHBOARD!$J$2=AH7,DASHBOARD!$T$482,IF(DASHBOARD!$J$2=0,0,AH169)))</f>
        <v/>
      </c>
      <c r="AI169" s="383">
        <f>(IF(DASHBOARD!$J$2=AI7,DASHBOARD!$T$482,IF(DASHBOARD!$J$2=0,0,AI169)))</f>
        <v/>
      </c>
      <c r="AJ169" s="383">
        <f>(IF(DASHBOARD!$J$2=AJ7,DASHBOARD!$T$482,IF(DASHBOARD!$J$2=0,0,AJ169)))</f>
        <v/>
      </c>
      <c r="AK169" s="383">
        <f>(IF(DASHBOARD!$J$2=AK7,DASHBOARD!$T$482,IF(DASHBOARD!$J$2=0,0,AK169)))</f>
        <v/>
      </c>
      <c r="AL169" s="383">
        <f>(IF(DASHBOARD!$J$2=AL7,DASHBOARD!$T$482,IF(DASHBOARD!$J$2=0,0,AL169)))</f>
        <v/>
      </c>
      <c r="AM169" s="383">
        <f>(IF(DASHBOARD!$J$2=AM7,DASHBOARD!$T$482,IF(DASHBOARD!$J$2=0,0,AM169)))</f>
        <v/>
      </c>
      <c r="AN169" s="383">
        <f>(IF(DASHBOARD!$J$2=AN7,DASHBOARD!$T$482,IF(DASHBOARD!$J$2=0,0,AN169)))</f>
        <v/>
      </c>
      <c r="AO169" s="383">
        <f>(IF(DASHBOARD!$J$2=AO7,DASHBOARD!$T$482,IF(DASHBOARD!$J$2=0,0,AO169)))</f>
        <v/>
      </c>
      <c r="AP169" s="383">
        <f>(IF(DASHBOARD!$J$2=AP7,DASHBOARD!$T$482,IF(DASHBOARD!$J$2=0,0,AP169)))</f>
        <v/>
      </c>
      <c r="AQ169" s="383">
        <f>(IF(DASHBOARD!$J$2=AQ7,DASHBOARD!$T$482,IF(DASHBOARD!$J$2=0,0,AQ169)))</f>
        <v/>
      </c>
      <c r="AR169" s="383">
        <f>(IF(DASHBOARD!$J$2=AR7,DASHBOARD!$T$482,IF(DASHBOARD!$J$2=0,0,AR169)))</f>
        <v/>
      </c>
      <c r="AS169" s="383">
        <f>(IF(DASHBOARD!$J$2=AS7,DASHBOARD!$T$482,IF(DASHBOARD!$J$2=0,0,AS169)))</f>
        <v/>
      </c>
      <c r="AT169" s="383">
        <f>(IF(DASHBOARD!$J$2=AT7,DASHBOARD!$T$482,IF(DASHBOARD!$J$2=0,0,AT169)))</f>
        <v/>
      </c>
      <c r="AU169" s="383">
        <f>(IF(DASHBOARD!$J$2=AU7,DASHBOARD!$T$482,IF(DASHBOARD!$J$2=0,0,AU169)))</f>
        <v/>
      </c>
      <c r="AV169" s="383">
        <f>(IF(DASHBOARD!$J$2=AV7,DASHBOARD!$T$482,IF(DASHBOARD!$J$2=0,0,AV169)))</f>
        <v/>
      </c>
      <c r="AW169" s="383">
        <f>(IF(DASHBOARD!$J$2=AW7,DASHBOARD!$T$482,IF(DASHBOARD!$J$2=0,0,AW169)))</f>
        <v/>
      </c>
      <c r="AX169" s="383">
        <f>(IF(DASHBOARD!$J$2=AX7,DASHBOARD!$T$482,IF(DASHBOARD!$J$2=0,0,AX169)))</f>
        <v/>
      </c>
      <c r="AY169" s="383">
        <f>(IF(DASHBOARD!$J$2=AY7,DASHBOARD!$T$482,IF(DASHBOARD!$J$2=0,0,AY169)))</f>
        <v/>
      </c>
      <c r="AZ169" s="383">
        <f>(IF(DASHBOARD!$J$2=AZ7,DASHBOARD!$T$482,IF(DASHBOARD!$J$2=0,0,AZ169)))</f>
        <v/>
      </c>
      <c r="BA169" s="383">
        <f>(IF(DASHBOARD!$J$2=BA7,DASHBOARD!$T$482,IF(DASHBOARD!$J$2=0,0,BA169)))</f>
        <v/>
      </c>
      <c r="BB169" s="384">
        <f>IF(SUM(F169:BA169)&lt;&gt;0,AVERAGEIF(F169:BA169,"&gt;0",F169:BA169),0)</f>
        <v/>
      </c>
      <c r="BC169" s="147" t="n"/>
      <c r="BD169" s="385">
        <f>MAXA(F169:BA169)</f>
        <v/>
      </c>
      <c r="BE169" s="1461">
        <f>IF(BD169&lt;&gt;0,VLOOKUP(BD169,$F$10:$BA$10,MATCH(BD169,F169:BA169,0)),"")</f>
        <v/>
      </c>
      <c r="BF169" s="385">
        <f t="array" ref="BF169">MIN(IF(F169:BA169&gt;0,F169:BA169))</f>
        <v/>
      </c>
      <c r="BG169" s="1461">
        <f>IF(BF169&lt;&gt;0,VLOOKUP(BF169,$F$10:$BA$10,MATCH($BF169,$F169:$BA169,0)),"")</f>
        <v/>
      </c>
      <c r="BI169" s="1368">
        <f>HLOOKUP($BI$9,$S$10:$AI$444,1+$BL169,TRUE)</f>
        <v/>
      </c>
      <c r="BJ169" s="1369">
        <f>HLOOKUP($BJ$9,$AJ$10:$AW$444,1+$BL169,TRUE)</f>
        <v/>
      </c>
      <c r="BK169" s="151" t="n"/>
      <c r="BL169" s="408">
        <f>BL168+1</f>
        <v/>
      </c>
      <c r="BM169" s="399" t="n"/>
    </row>
    <row r="170" ht="20.25" customHeight="1" s="18" thickBot="1" thickTop="1">
      <c r="B170" s="1370" t="n"/>
      <c r="C170" s="1098" t="n"/>
      <c r="D170" s="423" t="n"/>
      <c r="E170" s="388" t="n"/>
      <c r="F170" s="383" t="n"/>
      <c r="G170" s="383" t="n"/>
      <c r="H170" s="383" t="n"/>
      <c r="I170" s="383" t="n"/>
      <c r="J170" s="383" t="n"/>
      <c r="K170" s="383" t="n"/>
      <c r="L170" s="383" t="n"/>
      <c r="M170" s="383" t="n"/>
      <c r="N170" s="383" t="n"/>
      <c r="O170" s="383" t="n"/>
      <c r="P170" s="383" t="n"/>
      <c r="Q170" s="383" t="n"/>
      <c r="R170" s="383" t="n"/>
      <c r="S170" s="383" t="n"/>
      <c r="T170" s="383" t="n"/>
      <c r="U170" s="383" t="n"/>
      <c r="V170" s="383" t="n"/>
      <c r="W170" s="383" t="n"/>
      <c r="X170" s="383" t="n"/>
      <c r="Y170" s="383" t="n"/>
      <c r="Z170" s="383" t="n"/>
      <c r="AA170" s="383" t="n"/>
      <c r="AB170" s="383" t="n"/>
      <c r="AC170" s="383" t="n"/>
      <c r="AD170" s="383" t="n"/>
      <c r="AE170" s="383" t="n"/>
      <c r="AF170" s="383" t="n"/>
      <c r="AG170" s="383" t="n"/>
      <c r="AH170" s="383" t="n"/>
      <c r="AI170" s="383" t="n"/>
      <c r="AJ170" s="383" t="n"/>
      <c r="AK170" s="383" t="n"/>
      <c r="AL170" s="383" t="n"/>
      <c r="AM170" s="383" t="n"/>
      <c r="AN170" s="383" t="n"/>
      <c r="AO170" s="383" t="n"/>
      <c r="AP170" s="383" t="n"/>
      <c r="AQ170" s="383" t="n"/>
      <c r="AR170" s="383" t="n"/>
      <c r="AS170" s="383" t="n"/>
      <c r="AT170" s="383" t="n"/>
      <c r="AU170" s="383" t="n"/>
      <c r="AV170" s="383" t="n"/>
      <c r="AW170" s="383" t="n"/>
      <c r="AX170" s="383" t="n"/>
      <c r="AY170" s="383" t="n"/>
      <c r="AZ170" s="383" t="n"/>
      <c r="BA170" s="383" t="n"/>
      <c r="BB170" s="733" t="n"/>
      <c r="BC170" s="147" t="n"/>
      <c r="BD170" s="642" t="n"/>
      <c r="BE170" s="1465" t="n"/>
      <c r="BF170" s="642" t="n"/>
      <c r="BG170" s="1465" t="n"/>
      <c r="BI170" s="1473" t="n"/>
      <c r="BJ170" s="1474" t="n"/>
      <c r="BK170" s="151" t="n"/>
      <c r="BL170" s="408" t="n"/>
      <c r="BM170" s="399" t="n"/>
    </row>
    <row r="171" ht="20.25" customHeight="1" s="18" thickBot="1" thickTop="1">
      <c r="B171" s="1370" t="n"/>
      <c r="C171" s="1060" t="inlineStr">
        <is>
          <t>WATAM PONE</t>
        </is>
      </c>
      <c r="D171" s="1471" t="inlineStr">
        <is>
          <t>BULUKUMBA 150</t>
        </is>
      </c>
      <c r="E171" s="412" t="inlineStr">
        <is>
          <t>Bantaeng Switching # 1,150</t>
        </is>
      </c>
      <c r="F171" s="398">
        <f>(IF(DASHBOARD!$J$2=F7,DASHBOARD!$T$759,IF(DASHBOARD!$J$2=0,0,F171)))</f>
        <v/>
      </c>
      <c r="G171" s="398">
        <f>(IF(DASHBOARD!$J$2=G7,DASHBOARD!$T$759,IF(DASHBOARD!$J$2=0,0,G171)))</f>
        <v/>
      </c>
      <c r="H171" s="398">
        <f>(IF(DASHBOARD!$J$2=H7,DASHBOARD!$T$759,IF(DASHBOARD!$J$2=0,0,H171)))</f>
        <v/>
      </c>
      <c r="I171" s="398">
        <f>(IF(DASHBOARD!$J$2=I7,DASHBOARD!$T$759,IF(DASHBOARD!$J$2=0,0,I171)))</f>
        <v/>
      </c>
      <c r="J171" s="398">
        <f>(IF(DASHBOARD!$J$2=J7,DASHBOARD!$T$759,IF(DASHBOARD!$J$2=0,0,J171)))</f>
        <v/>
      </c>
      <c r="K171" s="398">
        <f>(IF(DASHBOARD!$J$2=K7,DASHBOARD!$T$759,IF(DASHBOARD!$J$2=0,0,K171)))</f>
        <v/>
      </c>
      <c r="L171" s="398">
        <f>(IF(DASHBOARD!$J$2=L7,DASHBOARD!$T$759,IF(DASHBOARD!$J$2=0,0,L171)))</f>
        <v/>
      </c>
      <c r="M171" s="398">
        <f>(IF(DASHBOARD!$J$2=M7,DASHBOARD!$T$759,IF(DASHBOARD!$J$2=0,0,M171)))</f>
        <v/>
      </c>
      <c r="N171" s="398">
        <f>(IF(DASHBOARD!$J$2=N7,DASHBOARD!$T$759,IF(DASHBOARD!$J$2=0,0,N171)))</f>
        <v/>
      </c>
      <c r="O171" s="398">
        <f>(IF(DASHBOARD!$J$2=O7,DASHBOARD!$T$759,IF(DASHBOARD!$J$2=0,0,O171)))</f>
        <v/>
      </c>
      <c r="P171" s="398">
        <f>(IF(DASHBOARD!$J$2=P7,DASHBOARD!$T$759,IF(DASHBOARD!$J$2=0,0,P171)))</f>
        <v/>
      </c>
      <c r="Q171" s="398">
        <f>(IF(DASHBOARD!$J$2=Q7,DASHBOARD!$T$759,IF(DASHBOARD!$J$2=0,0,Q171)))</f>
        <v/>
      </c>
      <c r="R171" s="398">
        <f>(IF(DASHBOARD!$J$2=R7,DASHBOARD!$T$759,IF(DASHBOARD!$J$2=0,0,R171)))</f>
        <v/>
      </c>
      <c r="S171" s="398">
        <f>(IF(DASHBOARD!$J$2=S7,DASHBOARD!$T$759,IF(DASHBOARD!$J$2=0,0,S171)))</f>
        <v/>
      </c>
      <c r="T171" s="398">
        <f>(IF(DASHBOARD!$J$2=T7,DASHBOARD!$T$759,IF(DASHBOARD!$J$2=0,0,T171)))</f>
        <v/>
      </c>
      <c r="U171" s="398">
        <f>(IF(DASHBOARD!$J$2=U7,DASHBOARD!$T$759,IF(DASHBOARD!$J$2=0,0,U171)))</f>
        <v/>
      </c>
      <c r="V171" s="398">
        <f>(IF(DASHBOARD!$J$2=V7,DASHBOARD!$T$759,IF(DASHBOARD!$J$2=0,0,V171)))</f>
        <v/>
      </c>
      <c r="W171" s="398">
        <f>(IF(DASHBOARD!$J$2=W7,DASHBOARD!$T$759,IF(DASHBOARD!$J$2=0,0,W171)))</f>
        <v/>
      </c>
      <c r="X171" s="398">
        <f>(IF(DASHBOARD!$J$2=X7,DASHBOARD!$T$759,IF(DASHBOARD!$J$2=0,0,X171)))</f>
        <v/>
      </c>
      <c r="Y171" s="398">
        <f>(IF(DASHBOARD!$J$2=Y7,DASHBOARD!$T$759,IF(DASHBOARD!$J$2=0,0,Y171)))</f>
        <v/>
      </c>
      <c r="Z171" s="398">
        <f>(IF(DASHBOARD!$J$2=Z7,DASHBOARD!$T$759,IF(DASHBOARD!$J$2=0,0,Z171)))</f>
        <v/>
      </c>
      <c r="AA171" s="398">
        <f>(IF(DASHBOARD!$J$2=AA7,DASHBOARD!$T$759,IF(DASHBOARD!$J$2=0,0,AA171)))</f>
        <v/>
      </c>
      <c r="AB171" s="398">
        <f>(IF(DASHBOARD!$J$2=AB7,DASHBOARD!$T$759,IF(DASHBOARD!$J$2=0,0,AB171)))</f>
        <v/>
      </c>
      <c r="AC171" s="398">
        <f>(IF(DASHBOARD!$J$2=AC7,DASHBOARD!$T$759,IF(DASHBOARD!$J$2=0,0,AC171)))</f>
        <v/>
      </c>
      <c r="AD171" s="398">
        <f>(IF(DASHBOARD!$J$2=AD7,DASHBOARD!$T$759,IF(DASHBOARD!$J$2=0,0,AD171)))</f>
        <v/>
      </c>
      <c r="AE171" s="398">
        <f>(IF(DASHBOARD!$J$2=AE7,DASHBOARD!$T$759,IF(DASHBOARD!$J$2=0,0,AE171)))</f>
        <v/>
      </c>
      <c r="AF171" s="398">
        <f>(IF(DASHBOARD!$J$2=AF7,DASHBOARD!$T$759,IF(DASHBOARD!$J$2=0,0,AF171)))</f>
        <v/>
      </c>
      <c r="AG171" s="398">
        <f>(IF(DASHBOARD!$J$2=AG7,DASHBOARD!$T$759,IF(DASHBOARD!$J$2=0,0,AG171)))</f>
        <v/>
      </c>
      <c r="AH171" s="398">
        <f>(IF(DASHBOARD!$J$2=AH7,DASHBOARD!$T$759,IF(DASHBOARD!$J$2=0,0,AH171)))</f>
        <v/>
      </c>
      <c r="AI171" s="398">
        <f>(IF(DASHBOARD!$J$2=AI7,DASHBOARD!$T$759,IF(DASHBOARD!$J$2=0,0,AI171)))</f>
        <v/>
      </c>
      <c r="AJ171" s="398">
        <f>(IF(DASHBOARD!$J$2=AJ7,DASHBOARD!$T$759,IF(DASHBOARD!$J$2=0,0,AJ171)))</f>
        <v/>
      </c>
      <c r="AK171" s="398">
        <f>(IF(DASHBOARD!$J$2=AK7,DASHBOARD!$T$759,IF(DASHBOARD!$J$2=0,0,AK171)))</f>
        <v/>
      </c>
      <c r="AL171" s="398">
        <f>(IF(DASHBOARD!$J$2=AL7,DASHBOARD!$T$759,IF(DASHBOARD!$J$2=0,0,AL171)))</f>
        <v/>
      </c>
      <c r="AM171" s="398">
        <f>(IF(DASHBOARD!$J$2=AM7,DASHBOARD!$T$759,IF(DASHBOARD!$J$2=0,0,AM171)))</f>
        <v/>
      </c>
      <c r="AN171" s="398">
        <f>(IF(DASHBOARD!$J$2=AN7,DASHBOARD!$T$759,IF(DASHBOARD!$J$2=0,0,AN171)))</f>
        <v/>
      </c>
      <c r="AO171" s="398">
        <f>(IF(DASHBOARD!$J$2=AO7,DASHBOARD!$T$759,IF(DASHBOARD!$J$2=0,0,AO171)))</f>
        <v/>
      </c>
      <c r="AP171" s="398">
        <f>(IF(DASHBOARD!$J$2=AP7,DASHBOARD!$T$759,IF(DASHBOARD!$J$2=0,0,AP171)))</f>
        <v/>
      </c>
      <c r="AQ171" s="398">
        <f>(IF(DASHBOARD!$J$2=AQ7,DASHBOARD!$T$759,IF(DASHBOARD!$J$2=0,0,AQ171)))</f>
        <v/>
      </c>
      <c r="AR171" s="398">
        <f>(IF(DASHBOARD!$J$2=AR7,DASHBOARD!$T$759,IF(DASHBOARD!$J$2=0,0,AR171)))</f>
        <v/>
      </c>
      <c r="AS171" s="398">
        <f>(IF(DASHBOARD!$J$2=AS7,DASHBOARD!$T$759,IF(DASHBOARD!$J$2=0,0,AS171)))</f>
        <v/>
      </c>
      <c r="AT171" s="398">
        <f>(IF(DASHBOARD!$J$2=AT7,DASHBOARD!$T$759,IF(DASHBOARD!$J$2=0,0,AT171)))</f>
        <v/>
      </c>
      <c r="AU171" s="398">
        <f>(IF(DASHBOARD!$J$2=AU7,DASHBOARD!$T$759,IF(DASHBOARD!$J$2=0,0,AU171)))</f>
        <v/>
      </c>
      <c r="AV171" s="398">
        <f>(IF(DASHBOARD!$J$2=AV7,DASHBOARD!$T$759,IF(DASHBOARD!$J$2=0,0,AV171)))</f>
        <v/>
      </c>
      <c r="AW171" s="398">
        <f>(IF(DASHBOARD!$J$2=AW7,DASHBOARD!$T$759,IF(DASHBOARD!$J$2=0,0,AW171)))</f>
        <v/>
      </c>
      <c r="AX171" s="398">
        <f>(IF(DASHBOARD!$J$2=AX7,DASHBOARD!$T$759,IF(DASHBOARD!$J$2=0,0,AX171)))</f>
        <v/>
      </c>
      <c r="AY171" s="398">
        <f>(IF(DASHBOARD!$J$2=AY7,DASHBOARD!$T$759,IF(DASHBOARD!$J$2=0,0,AY171)))</f>
        <v/>
      </c>
      <c r="AZ171" s="398">
        <f>(IF(DASHBOARD!$J$2=AZ7,DASHBOARD!$T$759,IF(DASHBOARD!$J$2=0,0,AZ171)))</f>
        <v/>
      </c>
      <c r="BA171" s="398">
        <f>(IF(DASHBOARD!$J$2=BA7,DASHBOARD!$T$759,IF(DASHBOARD!$J$2=0,0,BA171)))</f>
        <v/>
      </c>
      <c r="BB171" s="411">
        <f>IF(SUM(F171:BA171)&lt;&gt;0,AVERAGEIF(F171:BA171,"&gt;0",F171:BA171),0)</f>
        <v/>
      </c>
      <c r="BC171" s="147" t="n"/>
      <c r="BD171" s="385">
        <f>MAXA(F171:BA171)</f>
        <v/>
      </c>
      <c r="BE171" s="1461">
        <f>IF(BD171&lt;&gt;0,VLOOKUP(BD171,$F$10:$BA$10,MATCH(BD171,F171:BA171,0)),"")</f>
        <v/>
      </c>
      <c r="BF171" s="385">
        <f t="array" ref="BF171">MIN(IF(F171:BA171&gt;0,F171:BA171))</f>
        <v/>
      </c>
      <c r="BG171" s="1461">
        <f>IF(BF171&lt;&gt;0,VLOOKUP(BF171,$F$10:$BA$10,MATCH($BF171,$F171:$BA171,0)),"")</f>
        <v/>
      </c>
      <c r="BI171" s="1368">
        <f>HLOOKUP($BI$9,$S$10:$AI$444,1+$BL171,TRUE)</f>
        <v/>
      </c>
      <c r="BJ171" s="1369">
        <f>HLOOKUP($BJ$9,$AJ$10:$AW$444,1+$BL171,TRUE)</f>
        <v/>
      </c>
      <c r="BK171" s="151" t="n"/>
      <c r="BL171" s="408">
        <f>#REF!+1</f>
        <v/>
      </c>
      <c r="BM171" s="399" t="n"/>
    </row>
    <row r="172" ht="20.25" customHeight="1" s="18" thickBot="1" thickTop="1">
      <c r="B172" s="1370" t="n"/>
      <c r="C172" s="1381" t="n"/>
      <c r="D172" s="1462" t="n"/>
      <c r="E172" s="388" t="inlineStr">
        <is>
          <t>Bantaeng Switching # 2,150</t>
        </is>
      </c>
      <c r="F172" s="383">
        <f>(IF(DASHBOARD!$J$2=F7,DASHBOARD!$T$760,IF(DASHBOARD!$J$2=0,0,F172)))</f>
        <v/>
      </c>
      <c r="G172" s="383">
        <f>(IF(DASHBOARD!$J$2=G7,DASHBOARD!$T$760,IF(DASHBOARD!$J$2=0,0,G172)))</f>
        <v/>
      </c>
      <c r="H172" s="383">
        <f>(IF(DASHBOARD!$J$2=H7,DASHBOARD!$T$760,IF(DASHBOARD!$J$2=0,0,H172)))</f>
        <v/>
      </c>
      <c r="I172" s="383">
        <f>(IF(DASHBOARD!$J$2=I7,DASHBOARD!$T$760,IF(DASHBOARD!$J$2=0,0,I172)))</f>
        <v/>
      </c>
      <c r="J172" s="383">
        <f>(IF(DASHBOARD!$J$2=J7,DASHBOARD!$T$760,IF(DASHBOARD!$J$2=0,0,J172)))</f>
        <v/>
      </c>
      <c r="K172" s="383">
        <f>(IF(DASHBOARD!$J$2=K7,DASHBOARD!$T$760,IF(DASHBOARD!$J$2=0,0,K172)))</f>
        <v/>
      </c>
      <c r="L172" s="383">
        <f>(IF(DASHBOARD!$J$2=L7,DASHBOARD!$T$760,IF(DASHBOARD!$J$2=0,0,L172)))</f>
        <v/>
      </c>
      <c r="M172" s="383">
        <f>(IF(DASHBOARD!$J$2=M7,DASHBOARD!$T$760,IF(DASHBOARD!$J$2=0,0,M172)))</f>
        <v/>
      </c>
      <c r="N172" s="383">
        <f>(IF(DASHBOARD!$J$2=N7,DASHBOARD!$T$760,IF(DASHBOARD!$J$2=0,0,N172)))</f>
        <v/>
      </c>
      <c r="O172" s="383">
        <f>(IF(DASHBOARD!$J$2=O7,DASHBOARD!$T$760,IF(DASHBOARD!$J$2=0,0,O172)))</f>
        <v/>
      </c>
      <c r="P172" s="383">
        <f>(IF(DASHBOARD!$J$2=P7,DASHBOARD!$T$760,IF(DASHBOARD!$J$2=0,0,P172)))</f>
        <v/>
      </c>
      <c r="Q172" s="383">
        <f>(IF(DASHBOARD!$J$2=Q7,DASHBOARD!$T$760,IF(DASHBOARD!$J$2=0,0,Q172)))</f>
        <v/>
      </c>
      <c r="R172" s="383">
        <f>(IF(DASHBOARD!$J$2=R7,DASHBOARD!$T$760,IF(DASHBOARD!$J$2=0,0,R172)))</f>
        <v/>
      </c>
      <c r="S172" s="383">
        <f>(IF(DASHBOARD!$J$2=S7,DASHBOARD!$T$760,IF(DASHBOARD!$J$2=0,0,S172)))</f>
        <v/>
      </c>
      <c r="T172" s="383">
        <f>(IF(DASHBOARD!$J$2=T7,DASHBOARD!$T$760,IF(DASHBOARD!$J$2=0,0,T172)))</f>
        <v/>
      </c>
      <c r="U172" s="383">
        <f>(IF(DASHBOARD!$J$2=U7,DASHBOARD!$T$760,IF(DASHBOARD!$J$2=0,0,U172)))</f>
        <v/>
      </c>
      <c r="V172" s="383">
        <f>(IF(DASHBOARD!$J$2=V7,DASHBOARD!$T$760,IF(DASHBOARD!$J$2=0,0,V172)))</f>
        <v/>
      </c>
      <c r="W172" s="383">
        <f>(IF(DASHBOARD!$J$2=W7,DASHBOARD!$T$760,IF(DASHBOARD!$J$2=0,0,W172)))</f>
        <v/>
      </c>
      <c r="X172" s="383">
        <f>(IF(DASHBOARD!$J$2=X7,DASHBOARD!$T$760,IF(DASHBOARD!$J$2=0,0,X172)))</f>
        <v/>
      </c>
      <c r="Y172" s="383">
        <f>(IF(DASHBOARD!$J$2=Y7,DASHBOARD!$T$760,IF(DASHBOARD!$J$2=0,0,Y172)))</f>
        <v/>
      </c>
      <c r="Z172" s="383">
        <f>(IF(DASHBOARD!$J$2=Z7,DASHBOARD!$T$760,IF(DASHBOARD!$J$2=0,0,Z172)))</f>
        <v/>
      </c>
      <c r="AA172" s="383">
        <f>(IF(DASHBOARD!$J$2=AA7,DASHBOARD!$T$760,IF(DASHBOARD!$J$2=0,0,AA172)))</f>
        <v/>
      </c>
      <c r="AB172" s="383">
        <f>(IF(DASHBOARD!$J$2=AB7,DASHBOARD!$T$760,IF(DASHBOARD!$J$2=0,0,AB172)))</f>
        <v/>
      </c>
      <c r="AC172" s="383">
        <f>(IF(DASHBOARD!$J$2=AC7,DASHBOARD!$T$760,IF(DASHBOARD!$J$2=0,0,AC172)))</f>
        <v/>
      </c>
      <c r="AD172" s="383">
        <f>(IF(DASHBOARD!$J$2=AD7,DASHBOARD!$T$760,IF(DASHBOARD!$J$2=0,0,AD172)))</f>
        <v/>
      </c>
      <c r="AE172" s="383">
        <f>(IF(DASHBOARD!$J$2=AE7,DASHBOARD!$T$760,IF(DASHBOARD!$J$2=0,0,AE172)))</f>
        <v/>
      </c>
      <c r="AF172" s="383">
        <f>(IF(DASHBOARD!$J$2=AF7,DASHBOARD!$T$760,IF(DASHBOARD!$J$2=0,0,AF172)))</f>
        <v/>
      </c>
      <c r="AG172" s="383">
        <f>(IF(DASHBOARD!$J$2=AG7,DASHBOARD!$T$760,IF(DASHBOARD!$J$2=0,0,AG172)))</f>
        <v/>
      </c>
      <c r="AH172" s="383">
        <f>(IF(DASHBOARD!$J$2=AH7,DASHBOARD!$T$760,IF(DASHBOARD!$J$2=0,0,AH172)))</f>
        <v/>
      </c>
      <c r="AI172" s="383">
        <f>(IF(DASHBOARD!$J$2=AI7,DASHBOARD!$T$760,IF(DASHBOARD!$J$2=0,0,AI172)))</f>
        <v/>
      </c>
      <c r="AJ172" s="383">
        <f>(IF(DASHBOARD!$J$2=AJ7,DASHBOARD!$T$760,IF(DASHBOARD!$J$2=0,0,AJ172)))</f>
        <v/>
      </c>
      <c r="AK172" s="383">
        <f>(IF(DASHBOARD!$J$2=AK7,DASHBOARD!$T$760,IF(DASHBOARD!$J$2=0,0,AK172)))</f>
        <v/>
      </c>
      <c r="AL172" s="383">
        <f>(IF(DASHBOARD!$J$2=AL7,DASHBOARD!$T$760,IF(DASHBOARD!$J$2=0,0,AL172)))</f>
        <v/>
      </c>
      <c r="AM172" s="383">
        <f>(IF(DASHBOARD!$J$2=AM7,DASHBOARD!$T$760,IF(DASHBOARD!$J$2=0,0,AM172)))</f>
        <v/>
      </c>
      <c r="AN172" s="383">
        <f>(IF(DASHBOARD!$J$2=AN7,DASHBOARD!$T$760,IF(DASHBOARD!$J$2=0,0,AN172)))</f>
        <v/>
      </c>
      <c r="AO172" s="383">
        <f>(IF(DASHBOARD!$J$2=AO7,DASHBOARD!$T$760,IF(DASHBOARD!$J$2=0,0,AO172)))</f>
        <v/>
      </c>
      <c r="AP172" s="383">
        <f>(IF(DASHBOARD!$J$2=AP7,DASHBOARD!$T$760,IF(DASHBOARD!$J$2=0,0,AP172)))</f>
        <v/>
      </c>
      <c r="AQ172" s="383">
        <f>(IF(DASHBOARD!$J$2=AQ7,DASHBOARD!$T$760,IF(DASHBOARD!$J$2=0,0,AQ172)))</f>
        <v/>
      </c>
      <c r="AR172" s="383">
        <f>(IF(DASHBOARD!$J$2=AR7,DASHBOARD!$T$760,IF(DASHBOARD!$J$2=0,0,AR172)))</f>
        <v/>
      </c>
      <c r="AS172" s="383">
        <f>(IF(DASHBOARD!$J$2=AS7,DASHBOARD!$T$760,IF(DASHBOARD!$J$2=0,0,AS172)))</f>
        <v/>
      </c>
      <c r="AT172" s="383">
        <f>(IF(DASHBOARD!$J$2=AT7,DASHBOARD!$T$760,IF(DASHBOARD!$J$2=0,0,AT172)))</f>
        <v/>
      </c>
      <c r="AU172" s="383">
        <f>(IF(DASHBOARD!$J$2=AU7,DASHBOARD!$T$760,IF(DASHBOARD!$J$2=0,0,AU172)))</f>
        <v/>
      </c>
      <c r="AV172" s="383">
        <f>(IF(DASHBOARD!$J$2=AV7,DASHBOARD!$T$760,IF(DASHBOARD!$J$2=0,0,AV172)))</f>
        <v/>
      </c>
      <c r="AW172" s="383">
        <f>(IF(DASHBOARD!$J$2=AW7,DASHBOARD!$T$760,IF(DASHBOARD!$J$2=0,0,AW172)))</f>
        <v/>
      </c>
      <c r="AX172" s="383">
        <f>(IF(DASHBOARD!$J$2=AX7,DASHBOARD!$T$760,IF(DASHBOARD!$J$2=0,0,AX172)))</f>
        <v/>
      </c>
      <c r="AY172" s="383">
        <f>(IF(DASHBOARD!$J$2=AY7,DASHBOARD!$T$760,IF(DASHBOARD!$J$2=0,0,AY172)))</f>
        <v/>
      </c>
      <c r="AZ172" s="383">
        <f>(IF(DASHBOARD!$J$2=AZ7,DASHBOARD!$T$760,IF(DASHBOARD!$J$2=0,0,AZ172)))</f>
        <v/>
      </c>
      <c r="BA172" s="383">
        <f>(IF(DASHBOARD!$J$2=BA7,DASHBOARD!$T$760,IF(DASHBOARD!$J$2=0,0,BA172)))</f>
        <v/>
      </c>
      <c r="BB172" s="413">
        <f>IF(SUM(F172:BA172)&lt;&gt;0,AVERAGEIF(F172:BA172,"&gt;0",F172:BA172),0)</f>
        <v/>
      </c>
      <c r="BC172" s="147" t="n"/>
      <c r="BD172" s="385">
        <f>MAXA(F172:BA172)</f>
        <v/>
      </c>
      <c r="BE172" s="1461">
        <f>IF(BD172&lt;&gt;0,VLOOKUP(BD172,$F$10:$BA$10,MATCH(BD172,F172:BA172,0)),"")</f>
        <v/>
      </c>
      <c r="BF172" s="385">
        <f t="array" ref="BF172">MIN(IF(F172:BA172&gt;0,F172:BA172))</f>
        <v/>
      </c>
      <c r="BG172" s="1461">
        <f>IF(BF172&lt;&gt;0,VLOOKUP(BF172,$F$10:$BA$10,MATCH($BF172,$F172:$BA172,0)),"")</f>
        <v/>
      </c>
      <c r="BI172" s="1368">
        <f>HLOOKUP($BI$9,$S$10:$AI$444,1+$BL172,TRUE)</f>
        <v/>
      </c>
      <c r="BJ172" s="1369">
        <f>HLOOKUP($BJ$9,$AJ$10:$AW$444,1+$BL172,TRUE)</f>
        <v/>
      </c>
      <c r="BK172" s="151" t="n"/>
      <c r="BL172" s="408">
        <f>BL171+1</f>
        <v/>
      </c>
      <c r="BM172" s="399" t="n"/>
    </row>
    <row r="173" ht="20.25" customHeight="1" s="18" thickBot="1" thickTop="1">
      <c r="B173" s="1370" t="n"/>
      <c r="C173" s="1381" t="n"/>
      <c r="D173" s="1462" t="n"/>
      <c r="E173" s="388" t="inlineStr">
        <is>
          <t>Bone 150</t>
        </is>
      </c>
      <c r="F173" s="383">
        <f>(IF(DASHBOARD!$J$2=F7,DASHBOARD!$T$758,IF(DASHBOARD!$J$2=0,0,F173)))</f>
        <v/>
      </c>
      <c r="G173" s="383">
        <f>(IF(DASHBOARD!$J$2=G7,DASHBOARD!$T$758,IF(DASHBOARD!$J$2=0,0,G173)))</f>
        <v/>
      </c>
      <c r="H173" s="383">
        <f>(IF(DASHBOARD!$J$2=H7,DASHBOARD!$T$758,IF(DASHBOARD!$J$2=0,0,H173)))</f>
        <v/>
      </c>
      <c r="I173" s="383">
        <f>(IF(DASHBOARD!$J$2=I7,DASHBOARD!$T$758,IF(DASHBOARD!$J$2=0,0,I173)))</f>
        <v/>
      </c>
      <c r="J173" s="383">
        <f>(IF(DASHBOARD!$J$2=J7,DASHBOARD!$T$758,IF(DASHBOARD!$J$2=0,0,J173)))</f>
        <v/>
      </c>
      <c r="K173" s="383">
        <f>(IF(DASHBOARD!$J$2=K7,DASHBOARD!$T$758,IF(DASHBOARD!$J$2=0,0,K173)))</f>
        <v/>
      </c>
      <c r="L173" s="383">
        <f>(IF(DASHBOARD!$J$2=L7,DASHBOARD!$T$758,IF(DASHBOARD!$J$2=0,0,L173)))</f>
        <v/>
      </c>
      <c r="M173" s="383">
        <f>(IF(DASHBOARD!$J$2=M7,DASHBOARD!$T$758,IF(DASHBOARD!$J$2=0,0,M173)))</f>
        <v/>
      </c>
      <c r="N173" s="383">
        <f>(IF(DASHBOARD!$J$2=N7,DASHBOARD!$T$758,IF(DASHBOARD!$J$2=0,0,N173)))</f>
        <v/>
      </c>
      <c r="O173" s="383">
        <f>(IF(DASHBOARD!$J$2=O7,DASHBOARD!$T$758,IF(DASHBOARD!$J$2=0,0,O173)))</f>
        <v/>
      </c>
      <c r="P173" s="383">
        <f>(IF(DASHBOARD!$J$2=P7,DASHBOARD!$T$758,IF(DASHBOARD!$J$2=0,0,P173)))</f>
        <v/>
      </c>
      <c r="Q173" s="383">
        <f>(IF(DASHBOARD!$J$2=Q7,DASHBOARD!$T$758,IF(DASHBOARD!$J$2=0,0,Q173)))</f>
        <v/>
      </c>
      <c r="R173" s="383">
        <f>(IF(DASHBOARD!$J$2=R7,DASHBOARD!$T$758,IF(DASHBOARD!$J$2=0,0,R173)))</f>
        <v/>
      </c>
      <c r="S173" s="383">
        <f>(IF(DASHBOARD!$J$2=S7,DASHBOARD!$T$758,IF(DASHBOARD!$J$2=0,0,S173)))</f>
        <v/>
      </c>
      <c r="T173" s="383">
        <f>(IF(DASHBOARD!$J$2=T7,DASHBOARD!$T$758,IF(DASHBOARD!$J$2=0,0,T173)))</f>
        <v/>
      </c>
      <c r="U173" s="383">
        <f>(IF(DASHBOARD!$J$2=U7,DASHBOARD!$T$758,IF(DASHBOARD!$J$2=0,0,U173)))</f>
        <v/>
      </c>
      <c r="V173" s="383">
        <f>(IF(DASHBOARD!$J$2=V7,DASHBOARD!$T$758,IF(DASHBOARD!$J$2=0,0,V173)))</f>
        <v/>
      </c>
      <c r="W173" s="383">
        <f>(IF(DASHBOARD!$J$2=W7,DASHBOARD!$T$758,IF(DASHBOARD!$J$2=0,0,W173)))</f>
        <v/>
      </c>
      <c r="X173" s="383">
        <f>(IF(DASHBOARD!$J$2=X7,DASHBOARD!$T$758,IF(DASHBOARD!$J$2=0,0,X173)))</f>
        <v/>
      </c>
      <c r="Y173" s="383">
        <f>(IF(DASHBOARD!$J$2=Y7,DASHBOARD!$T$758,IF(DASHBOARD!$J$2=0,0,Y173)))</f>
        <v/>
      </c>
      <c r="Z173" s="383">
        <f>(IF(DASHBOARD!$J$2=Z7,DASHBOARD!$T$758,IF(DASHBOARD!$J$2=0,0,Z173)))</f>
        <v/>
      </c>
      <c r="AA173" s="383">
        <f>(IF(DASHBOARD!$J$2=AA7,DASHBOARD!$T$758,IF(DASHBOARD!$J$2=0,0,AA173)))</f>
        <v/>
      </c>
      <c r="AB173" s="383">
        <f>(IF(DASHBOARD!$J$2=AB7,DASHBOARD!$T$758,IF(DASHBOARD!$J$2=0,0,AB173)))</f>
        <v/>
      </c>
      <c r="AC173" s="383">
        <f>(IF(DASHBOARD!$J$2=AC7,DASHBOARD!$T$758,IF(DASHBOARD!$J$2=0,0,AC173)))</f>
        <v/>
      </c>
      <c r="AD173" s="383">
        <f>(IF(DASHBOARD!$J$2=AD7,DASHBOARD!$T$758,IF(DASHBOARD!$J$2=0,0,AD173)))</f>
        <v/>
      </c>
      <c r="AE173" s="383">
        <f>(IF(DASHBOARD!$J$2=AE7,DASHBOARD!$T$758,IF(DASHBOARD!$J$2=0,0,AE173)))</f>
        <v/>
      </c>
      <c r="AF173" s="383">
        <f>(IF(DASHBOARD!$J$2=AF7,DASHBOARD!$T$758,IF(DASHBOARD!$J$2=0,0,AF173)))</f>
        <v/>
      </c>
      <c r="AG173" s="383">
        <f>(IF(DASHBOARD!$J$2=AG7,DASHBOARD!$T$758,IF(DASHBOARD!$J$2=0,0,AG173)))</f>
        <v/>
      </c>
      <c r="AH173" s="383">
        <f>(IF(DASHBOARD!$J$2=AH7,DASHBOARD!$T$758,IF(DASHBOARD!$J$2=0,0,AH173)))</f>
        <v/>
      </c>
      <c r="AI173" s="383">
        <f>(IF(DASHBOARD!$J$2=AI7,DASHBOARD!$T$758,IF(DASHBOARD!$J$2=0,0,AI173)))</f>
        <v/>
      </c>
      <c r="AJ173" s="383">
        <f>(IF(DASHBOARD!$J$2=AJ7,DASHBOARD!$T$758,IF(DASHBOARD!$J$2=0,0,AJ173)))</f>
        <v/>
      </c>
      <c r="AK173" s="383">
        <f>(IF(DASHBOARD!$J$2=AK7,DASHBOARD!$T$758,IF(DASHBOARD!$J$2=0,0,AK173)))</f>
        <v/>
      </c>
      <c r="AL173" s="383">
        <f>(IF(DASHBOARD!$J$2=AL7,DASHBOARD!$T$758,IF(DASHBOARD!$J$2=0,0,AL173)))</f>
        <v/>
      </c>
      <c r="AM173" s="383">
        <f>(IF(DASHBOARD!$J$2=AM7,DASHBOARD!$T$758,IF(DASHBOARD!$J$2=0,0,AM173)))</f>
        <v/>
      </c>
      <c r="AN173" s="383">
        <f>(IF(DASHBOARD!$J$2=AN7,DASHBOARD!$T$758,IF(DASHBOARD!$J$2=0,0,AN173)))</f>
        <v/>
      </c>
      <c r="AO173" s="383">
        <f>(IF(DASHBOARD!$J$2=AO7,DASHBOARD!$T$758,IF(DASHBOARD!$J$2=0,0,AO173)))</f>
        <v/>
      </c>
      <c r="AP173" s="383">
        <f>(IF(DASHBOARD!$J$2=AP7,DASHBOARD!$T$758,IF(DASHBOARD!$J$2=0,0,AP173)))</f>
        <v/>
      </c>
      <c r="AQ173" s="383">
        <f>(IF(DASHBOARD!$J$2=AQ7,DASHBOARD!$T$758,IF(DASHBOARD!$J$2=0,0,AQ173)))</f>
        <v/>
      </c>
      <c r="AR173" s="383">
        <f>(IF(DASHBOARD!$J$2=AR7,DASHBOARD!$T$758,IF(DASHBOARD!$J$2=0,0,AR173)))</f>
        <v/>
      </c>
      <c r="AS173" s="383">
        <f>(IF(DASHBOARD!$J$2=AS7,DASHBOARD!$T$758,IF(DASHBOARD!$J$2=0,0,AS173)))</f>
        <v/>
      </c>
      <c r="AT173" s="383">
        <f>(IF(DASHBOARD!$J$2=AT7,DASHBOARD!$T$758,IF(DASHBOARD!$J$2=0,0,AT173)))</f>
        <v/>
      </c>
      <c r="AU173" s="383">
        <f>(IF(DASHBOARD!$J$2=AU7,DASHBOARD!$T$758,IF(DASHBOARD!$J$2=0,0,AU173)))</f>
        <v/>
      </c>
      <c r="AV173" s="383">
        <f>(IF(DASHBOARD!$J$2=AV7,DASHBOARD!$T$758,IF(DASHBOARD!$J$2=0,0,AV173)))</f>
        <v/>
      </c>
      <c r="AW173" s="383">
        <f>(IF(DASHBOARD!$J$2=AW7,DASHBOARD!$T$758,IF(DASHBOARD!$J$2=0,0,AW173)))</f>
        <v/>
      </c>
      <c r="AX173" s="383">
        <f>(IF(DASHBOARD!$J$2=AX7,DASHBOARD!$T$758,IF(DASHBOARD!$J$2=0,0,AX173)))</f>
        <v/>
      </c>
      <c r="AY173" s="383">
        <f>(IF(DASHBOARD!$J$2=AY7,DASHBOARD!$T$758,IF(DASHBOARD!$J$2=0,0,AY173)))</f>
        <v/>
      </c>
      <c r="AZ173" s="383">
        <f>(IF(DASHBOARD!$J$2=AZ7,DASHBOARD!$T$758,IF(DASHBOARD!$J$2=0,0,AZ173)))</f>
        <v/>
      </c>
      <c r="BA173" s="383">
        <f>(IF(DASHBOARD!$J$2=BA7,DASHBOARD!$T$758,IF(DASHBOARD!$J$2=0,0,BA173)))</f>
        <v/>
      </c>
      <c r="BB173" s="384">
        <f>IF(SUM(F173:BA173)&lt;&gt;0,AVERAGEIF(F173:BA173,"&gt;0",F173:BA173),0)</f>
        <v/>
      </c>
      <c r="BC173" s="147" t="n"/>
      <c r="BD173" s="385">
        <f>MAXA(F173:BA173)</f>
        <v/>
      </c>
      <c r="BE173" s="1461">
        <f>IF(BD173&lt;&gt;0,VLOOKUP(BD173,$F$10:$BA$10,MATCH(BD173,F173:BA173,0)),"")</f>
        <v/>
      </c>
      <c r="BF173" s="385">
        <f t="array" ref="BF173">MIN(IF(F173:BA173&gt;0,F173:BA173))</f>
        <v/>
      </c>
      <c r="BG173" s="1461">
        <f>IF(BF173&lt;&gt;0,VLOOKUP(BF173,$F$10:$BA$10,MATCH($BF173,$F173:$BA173,0)),"")</f>
        <v/>
      </c>
      <c r="BI173" s="1368">
        <f>HLOOKUP($BI$9,$S$10:$AI$444,1+$BL173,TRUE)</f>
        <v/>
      </c>
      <c r="BJ173" s="1369">
        <f>HLOOKUP($BJ$9,$AJ$10:$AW$444,1+$BL173,TRUE)</f>
        <v/>
      </c>
      <c r="BK173" s="151" t="n"/>
      <c r="BL173" s="408">
        <f>BL172+1</f>
        <v/>
      </c>
      <c r="BM173" s="399" t="n"/>
    </row>
    <row r="174" ht="20.25" customHeight="1" s="18" thickBot="1" thickTop="1">
      <c r="B174" s="1370" t="n"/>
      <c r="C174" s="1381" t="n"/>
      <c r="D174" s="1463" t="n"/>
      <c r="E174" s="402" t="inlineStr">
        <is>
          <t>Tanete 150</t>
        </is>
      </c>
      <c r="F174" s="383">
        <f>(IF(DASHBOARD!$J$2=F7,DASHBOARD!$T$757,IF(DASHBOARD!$J$2=0,0,F174)))</f>
        <v/>
      </c>
      <c r="G174" s="383">
        <f>(IF(DASHBOARD!$J$2=G7,DASHBOARD!$T$757,IF(DASHBOARD!$J$2=0,0,G174)))</f>
        <v/>
      </c>
      <c r="H174" s="383">
        <f>(IF(DASHBOARD!$J$2=H7,DASHBOARD!$T$757,IF(DASHBOARD!$J$2=0,0,H174)))</f>
        <v/>
      </c>
      <c r="I174" s="383">
        <f>(IF(DASHBOARD!$J$2=I7,DASHBOARD!$T$757,IF(DASHBOARD!$J$2=0,0,I174)))</f>
        <v/>
      </c>
      <c r="J174" s="383">
        <f>(IF(DASHBOARD!$J$2=J7,DASHBOARD!$T$757,IF(DASHBOARD!$J$2=0,0,J174)))</f>
        <v/>
      </c>
      <c r="K174" s="383">
        <f>(IF(DASHBOARD!$J$2=K7,DASHBOARD!$T$757,IF(DASHBOARD!$J$2=0,0,K174)))</f>
        <v/>
      </c>
      <c r="L174" s="383">
        <f>(IF(DASHBOARD!$J$2=L7,DASHBOARD!$T$757,IF(DASHBOARD!$J$2=0,0,L174)))</f>
        <v/>
      </c>
      <c r="M174" s="383">
        <f>(IF(DASHBOARD!$J$2=M7,DASHBOARD!$T$757,IF(DASHBOARD!$J$2=0,0,M174)))</f>
        <v/>
      </c>
      <c r="N174" s="383">
        <f>(IF(DASHBOARD!$J$2=N7,DASHBOARD!$T$757,IF(DASHBOARD!$J$2=0,0,N174)))</f>
        <v/>
      </c>
      <c r="O174" s="383">
        <f>(IF(DASHBOARD!$J$2=O7,DASHBOARD!$T$757,IF(DASHBOARD!$J$2=0,0,O174)))</f>
        <v/>
      </c>
      <c r="P174" s="383">
        <f>(IF(DASHBOARD!$J$2=P7,DASHBOARD!$T$757,IF(DASHBOARD!$J$2=0,0,P174)))</f>
        <v/>
      </c>
      <c r="Q174" s="383">
        <f>(IF(DASHBOARD!$J$2=Q7,DASHBOARD!$T$757,IF(DASHBOARD!$J$2=0,0,Q174)))</f>
        <v/>
      </c>
      <c r="R174" s="383">
        <f>(IF(DASHBOARD!$J$2=R7,DASHBOARD!$T$757,IF(DASHBOARD!$J$2=0,0,R174)))</f>
        <v/>
      </c>
      <c r="S174" s="383">
        <f>(IF(DASHBOARD!$J$2=S7,DASHBOARD!$T$757,IF(DASHBOARD!$J$2=0,0,S174)))</f>
        <v/>
      </c>
      <c r="T174" s="383">
        <f>(IF(DASHBOARD!$J$2=T7,DASHBOARD!$T$757,IF(DASHBOARD!$J$2=0,0,T174)))</f>
        <v/>
      </c>
      <c r="U174" s="383">
        <f>(IF(DASHBOARD!$J$2=U7,DASHBOARD!$T$757,IF(DASHBOARD!$J$2=0,0,U174)))</f>
        <v/>
      </c>
      <c r="V174" s="383">
        <f>(IF(DASHBOARD!$J$2=V7,DASHBOARD!$T$757,IF(DASHBOARD!$J$2=0,0,V174)))</f>
        <v/>
      </c>
      <c r="W174" s="383">
        <f>(IF(DASHBOARD!$J$2=W7,DASHBOARD!$T$757,IF(DASHBOARD!$J$2=0,0,W174)))</f>
        <v/>
      </c>
      <c r="X174" s="383">
        <f>(IF(DASHBOARD!$J$2=X7,DASHBOARD!$T$757,IF(DASHBOARD!$J$2=0,0,X174)))</f>
        <v/>
      </c>
      <c r="Y174" s="383">
        <f>(IF(DASHBOARD!$J$2=Y7,DASHBOARD!$T$757,IF(DASHBOARD!$J$2=0,0,Y174)))</f>
        <v/>
      </c>
      <c r="Z174" s="383">
        <f>(IF(DASHBOARD!$J$2=Z7,DASHBOARD!$T$757,IF(DASHBOARD!$J$2=0,0,Z174)))</f>
        <v/>
      </c>
      <c r="AA174" s="383">
        <f>(IF(DASHBOARD!$J$2=AA7,DASHBOARD!$T$757,IF(DASHBOARD!$J$2=0,0,AA174)))</f>
        <v/>
      </c>
      <c r="AB174" s="383">
        <f>(IF(DASHBOARD!$J$2=AB7,DASHBOARD!$T$757,IF(DASHBOARD!$J$2=0,0,AB174)))</f>
        <v/>
      </c>
      <c r="AC174" s="383">
        <f>(IF(DASHBOARD!$J$2=AC7,DASHBOARD!$T$757,IF(DASHBOARD!$J$2=0,0,AC174)))</f>
        <v/>
      </c>
      <c r="AD174" s="383">
        <f>(IF(DASHBOARD!$J$2=AD7,DASHBOARD!$T$757,IF(DASHBOARD!$J$2=0,0,AD174)))</f>
        <v/>
      </c>
      <c r="AE174" s="383">
        <f>(IF(DASHBOARD!$J$2=AE7,DASHBOARD!$T$757,IF(DASHBOARD!$J$2=0,0,AE174)))</f>
        <v/>
      </c>
      <c r="AF174" s="383">
        <f>(IF(DASHBOARD!$J$2=AF7,DASHBOARD!$T$757,IF(DASHBOARD!$J$2=0,0,AF174)))</f>
        <v/>
      </c>
      <c r="AG174" s="383">
        <f>(IF(DASHBOARD!$J$2=AG7,DASHBOARD!$T$757,IF(DASHBOARD!$J$2=0,0,AG174)))</f>
        <v/>
      </c>
      <c r="AH174" s="383">
        <f>(IF(DASHBOARD!$J$2=AH7,DASHBOARD!$T$757,IF(DASHBOARD!$J$2=0,0,AH174)))</f>
        <v/>
      </c>
      <c r="AI174" s="383">
        <f>(IF(DASHBOARD!$J$2=AI7,DASHBOARD!$T$757,IF(DASHBOARD!$J$2=0,0,AI174)))</f>
        <v/>
      </c>
      <c r="AJ174" s="383">
        <f>(IF(DASHBOARD!$J$2=AJ7,DASHBOARD!$T$757,IF(DASHBOARD!$J$2=0,0,AJ174)))</f>
        <v/>
      </c>
      <c r="AK174" s="383">
        <f>(IF(DASHBOARD!$J$2=AK7,DASHBOARD!$T$757,IF(DASHBOARD!$J$2=0,0,AK174)))</f>
        <v/>
      </c>
      <c r="AL174" s="383">
        <f>(IF(DASHBOARD!$J$2=AL7,DASHBOARD!$T$757,IF(DASHBOARD!$J$2=0,0,AL174)))</f>
        <v/>
      </c>
      <c r="AM174" s="383">
        <f>(IF(DASHBOARD!$J$2=AM7,DASHBOARD!$T$757,IF(DASHBOARD!$J$2=0,0,AM174)))</f>
        <v/>
      </c>
      <c r="AN174" s="383">
        <f>(IF(DASHBOARD!$J$2=AN7,DASHBOARD!$T$757,IF(DASHBOARD!$J$2=0,0,AN174)))</f>
        <v/>
      </c>
      <c r="AO174" s="383">
        <f>(IF(DASHBOARD!$J$2=AO7,DASHBOARD!$T$757,IF(DASHBOARD!$J$2=0,0,AO174)))</f>
        <v/>
      </c>
      <c r="AP174" s="383">
        <f>(IF(DASHBOARD!$J$2=AP7,DASHBOARD!$T$757,IF(DASHBOARD!$J$2=0,0,AP174)))</f>
        <v/>
      </c>
      <c r="AQ174" s="383">
        <f>(IF(DASHBOARD!$J$2=AQ7,DASHBOARD!$T$757,IF(DASHBOARD!$J$2=0,0,AQ174)))</f>
        <v/>
      </c>
      <c r="AR174" s="383">
        <f>(IF(DASHBOARD!$J$2=AR7,DASHBOARD!$T$757,IF(DASHBOARD!$J$2=0,0,AR174)))</f>
        <v/>
      </c>
      <c r="AS174" s="383">
        <f>(IF(DASHBOARD!$J$2=AS7,DASHBOARD!$T$757,IF(DASHBOARD!$J$2=0,0,AS174)))</f>
        <v/>
      </c>
      <c r="AT174" s="383">
        <f>(IF(DASHBOARD!$J$2=AT7,DASHBOARD!$T$757,IF(DASHBOARD!$J$2=0,0,AT174)))</f>
        <v/>
      </c>
      <c r="AU174" s="383">
        <f>(IF(DASHBOARD!$J$2=AU7,DASHBOARD!$T$757,IF(DASHBOARD!$J$2=0,0,AU174)))</f>
        <v/>
      </c>
      <c r="AV174" s="383">
        <f>(IF(DASHBOARD!$J$2=AV7,DASHBOARD!$T$757,IF(DASHBOARD!$J$2=0,0,AV174)))</f>
        <v/>
      </c>
      <c r="AW174" s="383">
        <f>(IF(DASHBOARD!$J$2=AW7,DASHBOARD!$T$757,IF(DASHBOARD!$J$2=0,0,AW174)))</f>
        <v/>
      </c>
      <c r="AX174" s="383">
        <f>(IF(DASHBOARD!$J$2=AX7,DASHBOARD!$T$757,IF(DASHBOARD!$J$2=0,0,AX174)))</f>
        <v/>
      </c>
      <c r="AY174" s="383">
        <f>(IF(DASHBOARD!$J$2=AY7,DASHBOARD!$T$757,IF(DASHBOARD!$J$2=0,0,AY174)))</f>
        <v/>
      </c>
      <c r="AZ174" s="383">
        <f>(IF(DASHBOARD!$J$2=AZ7,DASHBOARD!$T$757,IF(DASHBOARD!$J$2=0,0,AZ174)))</f>
        <v/>
      </c>
      <c r="BA174" s="383">
        <f>(IF(DASHBOARD!$J$2=BA7,DASHBOARD!$T$757,IF(DASHBOARD!$J$2=0,0,BA174)))</f>
        <v/>
      </c>
      <c r="BB174" s="384">
        <f>IF(SUM(F174:BA174)&lt;&gt;0,AVERAGEIF(F174:BA174,"&gt;0",F174:BA174),0)</f>
        <v/>
      </c>
      <c r="BC174" s="147" t="n"/>
      <c r="BD174" s="385">
        <f>MAXA(F174:BA174)</f>
        <v/>
      </c>
      <c r="BE174" s="1461">
        <f>IF(BD174&lt;&gt;0,VLOOKUP(BD174,$F$10:$BA$10,MATCH(BD174,F174:BA174,0)),"")</f>
        <v/>
      </c>
      <c r="BF174" s="385">
        <f t="array" ref="BF174">MIN(IF(F174:BA174&gt;0,F174:BA174))</f>
        <v/>
      </c>
      <c r="BG174" s="1461">
        <f>IF(BF174&lt;&gt;0,VLOOKUP(BF174,$F$10:$BA$10,MATCH($BF174,$F174:$BA174,0)),"")</f>
        <v/>
      </c>
      <c r="BI174" s="1368">
        <f>HLOOKUP($BI$9,$S$10:$AI$444,1+$BL174,TRUE)</f>
        <v/>
      </c>
      <c r="BJ174" s="1369">
        <f>HLOOKUP($BJ$9,$AJ$10:$AW$444,1+$BL174,TRUE)</f>
        <v/>
      </c>
      <c r="BK174" s="151" t="n"/>
      <c r="BL174" s="408">
        <f>BL173+1</f>
        <v/>
      </c>
      <c r="BM174" s="399" t="n"/>
    </row>
    <row r="175" ht="20.25" customHeight="1" s="18" thickBot="1" thickTop="1">
      <c r="B175" s="1370" t="n"/>
      <c r="C175" s="1381" t="n"/>
      <c r="D175" s="230" t="n"/>
      <c r="E175" s="388" t="n"/>
      <c r="F175" s="383" t="n"/>
      <c r="G175" s="383" t="n"/>
      <c r="H175" s="383" t="n"/>
      <c r="I175" s="383" t="n"/>
      <c r="J175" s="383" t="n"/>
      <c r="K175" s="383" t="n"/>
      <c r="L175" s="383" t="n"/>
      <c r="M175" s="383" t="n"/>
      <c r="N175" s="383" t="n"/>
      <c r="O175" s="383" t="n"/>
      <c r="P175" s="383" t="n"/>
      <c r="Q175" s="383" t="n"/>
      <c r="R175" s="383" t="n"/>
      <c r="S175" s="383" t="n"/>
      <c r="T175" s="383" t="n"/>
      <c r="U175" s="383" t="n"/>
      <c r="V175" s="383" t="n"/>
      <c r="W175" s="383" t="n"/>
      <c r="X175" s="383" t="n"/>
      <c r="Y175" s="383" t="n"/>
      <c r="Z175" s="383" t="n"/>
      <c r="AA175" s="383" t="n"/>
      <c r="AB175" s="383" t="n"/>
      <c r="AC175" s="383" t="n"/>
      <c r="AD175" s="383" t="n"/>
      <c r="AE175" s="383" t="n"/>
      <c r="AF175" s="383" t="n"/>
      <c r="AG175" s="383" t="n"/>
      <c r="AH175" s="383" t="n"/>
      <c r="AI175" s="383" t="n"/>
      <c r="AJ175" s="383" t="n"/>
      <c r="AK175" s="383" t="n"/>
      <c r="AL175" s="383" t="n"/>
      <c r="AM175" s="383" t="n"/>
      <c r="AN175" s="383" t="n"/>
      <c r="AO175" s="383" t="n"/>
      <c r="AP175" s="383" t="n"/>
      <c r="AQ175" s="383" t="n"/>
      <c r="AR175" s="383" t="n"/>
      <c r="AS175" s="383" t="n"/>
      <c r="AT175" s="383" t="n"/>
      <c r="AU175" s="383" t="n"/>
      <c r="AV175" s="383" t="n"/>
      <c r="AW175" s="383" t="n"/>
      <c r="AX175" s="383" t="n"/>
      <c r="AY175" s="383" t="n"/>
      <c r="AZ175" s="383" t="n"/>
      <c r="BA175" s="383" t="n"/>
      <c r="BB175" s="384">
        <f>IF(SUM(F175:BA175)&lt;&gt;0,AVERAGEIF(F175:BA175,"&gt;0",F175:BA175),0)</f>
        <v/>
      </c>
      <c r="BC175" s="147" t="n"/>
      <c r="BD175" s="385">
        <f>MAXA(F175:BA175)</f>
        <v/>
      </c>
      <c r="BE175" s="1461" t="n"/>
      <c r="BF175" s="385">
        <f t="array" ref="BF175">MIN(IF(F175:BA175&gt;0,F175:BA175))</f>
        <v/>
      </c>
      <c r="BG175" s="1461" t="n"/>
      <c r="BI175" s="1368">
        <f>HLOOKUP($BI$9,$S$10:$AI$444,1+$BL175,TRUE)</f>
        <v/>
      </c>
      <c r="BJ175" s="1369">
        <f>HLOOKUP($BJ$9,$AJ$10:$AW$444,1+$BL175,TRUE)</f>
        <v/>
      </c>
      <c r="BK175" s="151" t="n"/>
      <c r="BL175" s="408">
        <f>BL174+1</f>
        <v/>
      </c>
      <c r="BM175" s="399" t="n"/>
    </row>
    <row r="176" ht="20.25" customHeight="1" s="18" thickBot="1" thickTop="1">
      <c r="B176" s="1370" t="n"/>
      <c r="C176" s="1381" t="n"/>
      <c r="D176" s="1096" t="inlineStr">
        <is>
          <t>TANETE 150</t>
        </is>
      </c>
      <c r="E176" s="388" t="inlineStr">
        <is>
          <t>Bulukumba 150</t>
        </is>
      </c>
      <c r="F176" s="383">
        <f>(IF(DASHBOARD!$J$2=F7,DASHBOARD!$T$684,IF(DASHBOARD!$J$2=0,0,F176)))</f>
        <v/>
      </c>
      <c r="G176" s="383">
        <f>(IF(DASHBOARD!$J$2=G7,DASHBOARD!$T$684,IF(DASHBOARD!$J$2=0,0,G176)))</f>
        <v/>
      </c>
      <c r="H176" s="383">
        <f>(IF(DASHBOARD!$J$2=H7,DASHBOARD!$T$684,IF(DASHBOARD!$J$2=0,0,H176)))</f>
        <v/>
      </c>
      <c r="I176" s="383">
        <f>(IF(DASHBOARD!$J$2=I7,DASHBOARD!$T$684,IF(DASHBOARD!$J$2=0,0,I176)))</f>
        <v/>
      </c>
      <c r="J176" s="383">
        <f>(IF(DASHBOARD!$J$2=J7,DASHBOARD!$T$684,IF(DASHBOARD!$J$2=0,0,J176)))</f>
        <v/>
      </c>
      <c r="K176" s="383">
        <f>(IF(DASHBOARD!$J$2=K7,DASHBOARD!$T$684,IF(DASHBOARD!$J$2=0,0,K176)))</f>
        <v/>
      </c>
      <c r="L176" s="383">
        <f>(IF(DASHBOARD!$J$2=L7,DASHBOARD!$T$684,IF(DASHBOARD!$J$2=0,0,L176)))</f>
        <v/>
      </c>
      <c r="M176" s="383">
        <f>(IF(DASHBOARD!$J$2=M7,DASHBOARD!$T$684,IF(DASHBOARD!$J$2=0,0,M176)))</f>
        <v/>
      </c>
      <c r="N176" s="383">
        <f>(IF(DASHBOARD!$J$2=N7,DASHBOARD!$T$684,IF(DASHBOARD!$J$2=0,0,N176)))</f>
        <v/>
      </c>
      <c r="O176" s="383">
        <f>(IF(DASHBOARD!$J$2=O7,DASHBOARD!$T$684,IF(DASHBOARD!$J$2=0,0,O176)))</f>
        <v/>
      </c>
      <c r="P176" s="383">
        <f>(IF(DASHBOARD!$J$2=P7,DASHBOARD!$T$684,IF(DASHBOARD!$J$2=0,0,P176)))</f>
        <v/>
      </c>
      <c r="Q176" s="383">
        <f>(IF(DASHBOARD!$J$2=Q7,DASHBOARD!$T$684,IF(DASHBOARD!$J$2=0,0,Q176)))</f>
        <v/>
      </c>
      <c r="R176" s="383">
        <f>(IF(DASHBOARD!$J$2=R7,DASHBOARD!$T$684,IF(DASHBOARD!$J$2=0,0,R176)))</f>
        <v/>
      </c>
      <c r="S176" s="383">
        <f>(IF(DASHBOARD!$J$2=S7,DASHBOARD!$T$684,IF(DASHBOARD!$J$2=0,0,S176)))</f>
        <v/>
      </c>
      <c r="T176" s="383">
        <f>(IF(DASHBOARD!$J$2=T7,DASHBOARD!$T$684,IF(DASHBOARD!$J$2=0,0,T176)))</f>
        <v/>
      </c>
      <c r="U176" s="383">
        <f>(IF(DASHBOARD!$J$2=U7,DASHBOARD!$T$684,IF(DASHBOARD!$J$2=0,0,U176)))</f>
        <v/>
      </c>
      <c r="V176" s="383">
        <f>(IF(DASHBOARD!$J$2=V7,DASHBOARD!$T$684,IF(DASHBOARD!$J$2=0,0,V176)))</f>
        <v/>
      </c>
      <c r="W176" s="383">
        <f>(IF(DASHBOARD!$J$2=W7,DASHBOARD!$T$684,IF(DASHBOARD!$J$2=0,0,W176)))</f>
        <v/>
      </c>
      <c r="X176" s="383">
        <f>(IF(DASHBOARD!$J$2=X7,DASHBOARD!$T$684,IF(DASHBOARD!$J$2=0,0,X176)))</f>
        <v/>
      </c>
      <c r="Y176" s="383">
        <f>(IF(DASHBOARD!$J$2=Y7,DASHBOARD!$T$684,IF(DASHBOARD!$J$2=0,0,Y176)))</f>
        <v/>
      </c>
      <c r="Z176" s="383">
        <f>(IF(DASHBOARD!$J$2=Z7,DASHBOARD!$T$684,IF(DASHBOARD!$J$2=0,0,Z176)))</f>
        <v/>
      </c>
      <c r="AA176" s="383">
        <f>(IF(DASHBOARD!$J$2=AA7,DASHBOARD!$T$684,IF(DASHBOARD!$J$2=0,0,AA176)))</f>
        <v/>
      </c>
      <c r="AB176" s="383">
        <f>(IF(DASHBOARD!$J$2=AB7,DASHBOARD!$T$684,IF(DASHBOARD!$J$2=0,0,AB176)))</f>
        <v/>
      </c>
      <c r="AC176" s="383">
        <f>(IF(DASHBOARD!$J$2=AC7,DASHBOARD!$T$684,IF(DASHBOARD!$J$2=0,0,AC176)))</f>
        <v/>
      </c>
      <c r="AD176" s="383">
        <f>(IF(DASHBOARD!$J$2=AD7,DASHBOARD!$T$684,IF(DASHBOARD!$J$2=0,0,AD176)))</f>
        <v/>
      </c>
      <c r="AE176" s="383">
        <f>(IF(DASHBOARD!$J$2=AE7,DASHBOARD!$T$684,IF(DASHBOARD!$J$2=0,0,AE176)))</f>
        <v/>
      </c>
      <c r="AF176" s="383">
        <f>(IF(DASHBOARD!$J$2=AF7,DASHBOARD!$T$684,IF(DASHBOARD!$J$2=0,0,AF176)))</f>
        <v/>
      </c>
      <c r="AG176" s="383">
        <f>(IF(DASHBOARD!$J$2=AG7,DASHBOARD!$T$684,IF(DASHBOARD!$J$2=0,0,AG176)))</f>
        <v/>
      </c>
      <c r="AH176" s="383">
        <f>(IF(DASHBOARD!$J$2=AH7,DASHBOARD!$T$684,IF(DASHBOARD!$J$2=0,0,AH176)))</f>
        <v/>
      </c>
      <c r="AI176" s="383">
        <f>(IF(DASHBOARD!$J$2=AI7,DASHBOARD!$T$684,IF(DASHBOARD!$J$2=0,0,AI176)))</f>
        <v/>
      </c>
      <c r="AJ176" s="383">
        <f>(IF(DASHBOARD!$J$2=AJ7,DASHBOARD!$T$684,IF(DASHBOARD!$J$2=0,0,AJ176)))</f>
        <v/>
      </c>
      <c r="AK176" s="383">
        <f>(IF(DASHBOARD!$J$2=AK7,DASHBOARD!$T$684,IF(DASHBOARD!$J$2=0,0,AK176)))</f>
        <v/>
      </c>
      <c r="AL176" s="383">
        <f>(IF(DASHBOARD!$J$2=AL7,DASHBOARD!$T$684,IF(DASHBOARD!$J$2=0,0,AL176)))</f>
        <v/>
      </c>
      <c r="AM176" s="383">
        <f>(IF(DASHBOARD!$J$2=AM7,DASHBOARD!$T$684,IF(DASHBOARD!$J$2=0,0,AM176)))</f>
        <v/>
      </c>
      <c r="AN176" s="383">
        <f>(IF(DASHBOARD!$J$2=AN7,DASHBOARD!$T$684,IF(DASHBOARD!$J$2=0,0,AN176)))</f>
        <v/>
      </c>
      <c r="AO176" s="383">
        <f>(IF(DASHBOARD!$J$2=AO7,DASHBOARD!$T$684,IF(DASHBOARD!$J$2=0,0,AO176)))</f>
        <v/>
      </c>
      <c r="AP176" s="383">
        <f>(IF(DASHBOARD!$J$2=AP7,DASHBOARD!$T$684,IF(DASHBOARD!$J$2=0,0,AP176)))</f>
        <v/>
      </c>
      <c r="AQ176" s="383">
        <f>(IF(DASHBOARD!$J$2=AQ7,DASHBOARD!$T$684,IF(DASHBOARD!$J$2=0,0,AQ176)))</f>
        <v/>
      </c>
      <c r="AR176" s="383">
        <f>(IF(DASHBOARD!$J$2=AR7,DASHBOARD!$T$684,IF(DASHBOARD!$J$2=0,0,AR176)))</f>
        <v/>
      </c>
      <c r="AS176" s="383">
        <f>(IF(DASHBOARD!$J$2=AS7,DASHBOARD!$T$684,IF(DASHBOARD!$J$2=0,0,AS176)))</f>
        <v/>
      </c>
      <c r="AT176" s="383">
        <f>(IF(DASHBOARD!$J$2=AT7,DASHBOARD!$T$684,IF(DASHBOARD!$J$2=0,0,AT176)))</f>
        <v/>
      </c>
      <c r="AU176" s="383">
        <f>(IF(DASHBOARD!$J$2=AU7,DASHBOARD!$T$684,IF(DASHBOARD!$J$2=0,0,AU176)))</f>
        <v/>
      </c>
      <c r="AV176" s="383">
        <f>(IF(DASHBOARD!$J$2=AV7,DASHBOARD!$T$684,IF(DASHBOARD!$J$2=0,0,AV176)))</f>
        <v/>
      </c>
      <c r="AW176" s="383">
        <f>(IF(DASHBOARD!$J$2=AW7,DASHBOARD!$T$684,IF(DASHBOARD!$J$2=0,0,AW176)))</f>
        <v/>
      </c>
      <c r="AX176" s="383">
        <f>(IF(DASHBOARD!$J$2=AX7,DASHBOARD!$T$684,IF(DASHBOARD!$J$2=0,0,AX176)))</f>
        <v/>
      </c>
      <c r="AY176" s="383">
        <f>(IF(DASHBOARD!$J$2=AY7,DASHBOARD!$T$684,IF(DASHBOARD!$J$2=0,0,AY176)))</f>
        <v/>
      </c>
      <c r="AZ176" s="383">
        <f>(IF(DASHBOARD!$J$2=AZ7,DASHBOARD!$T$684,IF(DASHBOARD!$J$2=0,0,AZ176)))</f>
        <v/>
      </c>
      <c r="BA176" s="383">
        <f>(IF(DASHBOARD!$J$2=BA7,DASHBOARD!$T$684,IF(DASHBOARD!$J$2=0,0,BA176)))</f>
        <v/>
      </c>
      <c r="BB176" s="384">
        <f>IF(SUM(F176:BA176)&lt;&gt;0,AVERAGEIF(F176:BA176,"&gt;0",F176:BA176),0)</f>
        <v/>
      </c>
      <c r="BC176" s="147" t="n"/>
      <c r="BD176" s="385">
        <f>MAXA(F176:BA176)</f>
        <v/>
      </c>
      <c r="BE176" s="1461" t="n"/>
      <c r="BF176" s="385">
        <f t="array" ref="BF176">MIN(IF(F176:BA176&gt;0,F176:BA176))</f>
        <v/>
      </c>
      <c r="BG176" s="1461" t="n"/>
      <c r="BI176" s="1368">
        <f>HLOOKUP($BI$9,$S$10:$AI$444,1+$BL176,TRUE)</f>
        <v/>
      </c>
      <c r="BJ176" s="1369">
        <f>HLOOKUP($BJ$9,$AJ$10:$AW$444,1+$BL176,TRUE)</f>
        <v/>
      </c>
      <c r="BK176" s="151" t="n"/>
      <c r="BL176" s="408">
        <f>BL175+1</f>
        <v/>
      </c>
      <c r="BM176" s="399" t="n"/>
    </row>
    <row r="177" ht="20.25" customHeight="1" s="18" thickBot="1" thickTop="1">
      <c r="B177" s="1370" t="n"/>
      <c r="C177" s="1381" t="n"/>
      <c r="D177" s="1462" t="n"/>
      <c r="E177" s="388" t="inlineStr">
        <is>
          <t>Sinjai 150</t>
        </is>
      </c>
      <c r="F177" s="383">
        <f>(IF(DASHBOARD!$J$2=F7,DASHBOARD!$T$685,IF(DASHBOARD!$J$2=0,0,F177)))</f>
        <v/>
      </c>
      <c r="G177" s="383">
        <f>(IF(DASHBOARD!$J$2=G7,DASHBOARD!$T$685,IF(DASHBOARD!$J$2=0,0,G177)))</f>
        <v/>
      </c>
      <c r="H177" s="383">
        <f>(IF(DASHBOARD!$J$2=H7,DASHBOARD!$T$685,IF(DASHBOARD!$J$2=0,0,H177)))</f>
        <v/>
      </c>
      <c r="I177" s="383">
        <f>(IF(DASHBOARD!$J$2=I7,DASHBOARD!$T$685,IF(DASHBOARD!$J$2=0,0,I177)))</f>
        <v/>
      </c>
      <c r="J177" s="383">
        <f>(IF(DASHBOARD!$J$2=J7,DASHBOARD!$T$685,IF(DASHBOARD!$J$2=0,0,J177)))</f>
        <v/>
      </c>
      <c r="K177" s="383">
        <f>(IF(DASHBOARD!$J$2=K7,DASHBOARD!$T$685,IF(DASHBOARD!$J$2=0,0,K177)))</f>
        <v/>
      </c>
      <c r="L177" s="383">
        <f>(IF(DASHBOARD!$J$2=L7,DASHBOARD!$T$685,IF(DASHBOARD!$J$2=0,0,L177)))</f>
        <v/>
      </c>
      <c r="M177" s="383">
        <f>(IF(DASHBOARD!$J$2=M7,DASHBOARD!$T$685,IF(DASHBOARD!$J$2=0,0,M177)))</f>
        <v/>
      </c>
      <c r="N177" s="383">
        <f>(IF(DASHBOARD!$J$2=N7,DASHBOARD!$T$685,IF(DASHBOARD!$J$2=0,0,N177)))</f>
        <v/>
      </c>
      <c r="O177" s="383">
        <f>(IF(DASHBOARD!$J$2=O7,DASHBOARD!$T$685,IF(DASHBOARD!$J$2=0,0,O177)))</f>
        <v/>
      </c>
      <c r="P177" s="383">
        <f>(IF(DASHBOARD!$J$2=P7,DASHBOARD!$T$685,IF(DASHBOARD!$J$2=0,0,P177)))</f>
        <v/>
      </c>
      <c r="Q177" s="383">
        <f>(IF(DASHBOARD!$J$2=Q7,DASHBOARD!$T$685,IF(DASHBOARD!$J$2=0,0,Q177)))</f>
        <v/>
      </c>
      <c r="R177" s="383">
        <f>(IF(DASHBOARD!$J$2=R7,DASHBOARD!$T$685,IF(DASHBOARD!$J$2=0,0,R177)))</f>
        <v/>
      </c>
      <c r="S177" s="383">
        <f>(IF(DASHBOARD!$J$2=S7,DASHBOARD!$T$685,IF(DASHBOARD!$J$2=0,0,S177)))</f>
        <v/>
      </c>
      <c r="T177" s="383">
        <f>(IF(DASHBOARD!$J$2=T7,DASHBOARD!$T$685,IF(DASHBOARD!$J$2=0,0,T177)))</f>
        <v/>
      </c>
      <c r="U177" s="383">
        <f>(IF(DASHBOARD!$J$2=U7,DASHBOARD!$T$685,IF(DASHBOARD!$J$2=0,0,U177)))</f>
        <v/>
      </c>
      <c r="V177" s="383">
        <f>(IF(DASHBOARD!$J$2=V7,DASHBOARD!$T$685,IF(DASHBOARD!$J$2=0,0,V177)))</f>
        <v/>
      </c>
      <c r="W177" s="383">
        <f>(IF(DASHBOARD!$J$2=W7,DASHBOARD!$T$685,IF(DASHBOARD!$J$2=0,0,W177)))</f>
        <v/>
      </c>
      <c r="X177" s="383">
        <f>(IF(DASHBOARD!$J$2=X7,DASHBOARD!$T$685,IF(DASHBOARD!$J$2=0,0,X177)))</f>
        <v/>
      </c>
      <c r="Y177" s="383">
        <f>(IF(DASHBOARD!$J$2=Y7,DASHBOARD!$T$685,IF(DASHBOARD!$J$2=0,0,Y177)))</f>
        <v/>
      </c>
      <c r="Z177" s="383">
        <f>(IF(DASHBOARD!$J$2=Z7,DASHBOARD!$T$685,IF(DASHBOARD!$J$2=0,0,Z177)))</f>
        <v/>
      </c>
      <c r="AA177" s="383">
        <f>(IF(DASHBOARD!$J$2=AA7,DASHBOARD!$T$685,IF(DASHBOARD!$J$2=0,0,AA177)))</f>
        <v/>
      </c>
      <c r="AB177" s="383">
        <f>(IF(DASHBOARD!$J$2=AB7,DASHBOARD!$T$685,IF(DASHBOARD!$J$2=0,0,AB177)))</f>
        <v/>
      </c>
      <c r="AC177" s="383">
        <f>(IF(DASHBOARD!$J$2=AC7,DASHBOARD!$T$685,IF(DASHBOARD!$J$2=0,0,AC177)))</f>
        <v/>
      </c>
      <c r="AD177" s="383">
        <f>(IF(DASHBOARD!$J$2=AD7,DASHBOARD!$T$685,IF(DASHBOARD!$J$2=0,0,AD177)))</f>
        <v/>
      </c>
      <c r="AE177" s="383">
        <f>(IF(DASHBOARD!$J$2=AE7,DASHBOARD!$T$685,IF(DASHBOARD!$J$2=0,0,AE177)))</f>
        <v/>
      </c>
      <c r="AF177" s="383">
        <f>(IF(DASHBOARD!$J$2=AF7,DASHBOARD!$T$685,IF(DASHBOARD!$J$2=0,0,AF177)))</f>
        <v/>
      </c>
      <c r="AG177" s="383">
        <f>(IF(DASHBOARD!$J$2=AG7,DASHBOARD!$T$685,IF(DASHBOARD!$J$2=0,0,AG177)))</f>
        <v/>
      </c>
      <c r="AH177" s="383">
        <f>(IF(DASHBOARD!$J$2=AH7,DASHBOARD!$T$685,IF(DASHBOARD!$J$2=0,0,AH177)))</f>
        <v/>
      </c>
      <c r="AI177" s="383">
        <f>(IF(DASHBOARD!$J$2=AI7,DASHBOARD!$T$685,IF(DASHBOARD!$J$2=0,0,AI177)))</f>
        <v/>
      </c>
      <c r="AJ177" s="383">
        <f>(IF(DASHBOARD!$J$2=AJ7,DASHBOARD!$T$685,IF(DASHBOARD!$J$2=0,0,AJ177)))</f>
        <v/>
      </c>
      <c r="AK177" s="383">
        <f>(IF(DASHBOARD!$J$2=AK7,DASHBOARD!$T$685,IF(DASHBOARD!$J$2=0,0,AK177)))</f>
        <v/>
      </c>
      <c r="AL177" s="383">
        <f>(IF(DASHBOARD!$J$2=AL7,DASHBOARD!$T$685,IF(DASHBOARD!$J$2=0,0,AL177)))</f>
        <v/>
      </c>
      <c r="AM177" s="383">
        <f>(IF(DASHBOARD!$J$2=AM7,DASHBOARD!$T$685,IF(DASHBOARD!$J$2=0,0,AM177)))</f>
        <v/>
      </c>
      <c r="AN177" s="383">
        <f>(IF(DASHBOARD!$J$2=AN7,DASHBOARD!$T$685,IF(DASHBOARD!$J$2=0,0,AN177)))</f>
        <v/>
      </c>
      <c r="AO177" s="383">
        <f>(IF(DASHBOARD!$J$2=AO7,DASHBOARD!$T$685,IF(DASHBOARD!$J$2=0,0,AO177)))</f>
        <v/>
      </c>
      <c r="AP177" s="383">
        <f>(IF(DASHBOARD!$J$2=AP7,DASHBOARD!$T$685,IF(DASHBOARD!$J$2=0,0,AP177)))</f>
        <v/>
      </c>
      <c r="AQ177" s="383">
        <f>(IF(DASHBOARD!$J$2=AQ7,DASHBOARD!$T$685,IF(DASHBOARD!$J$2=0,0,AQ177)))</f>
        <v/>
      </c>
      <c r="AR177" s="383">
        <f>(IF(DASHBOARD!$J$2=AR7,DASHBOARD!$T$685,IF(DASHBOARD!$J$2=0,0,AR177)))</f>
        <v/>
      </c>
      <c r="AS177" s="383">
        <f>(IF(DASHBOARD!$J$2=AS7,DASHBOARD!$T$685,IF(DASHBOARD!$J$2=0,0,AS177)))</f>
        <v/>
      </c>
      <c r="AT177" s="383">
        <f>(IF(DASHBOARD!$J$2=AT7,DASHBOARD!$T$685,IF(DASHBOARD!$J$2=0,0,AT177)))</f>
        <v/>
      </c>
      <c r="AU177" s="383">
        <f>(IF(DASHBOARD!$J$2=AU7,DASHBOARD!$T$685,IF(DASHBOARD!$J$2=0,0,AU177)))</f>
        <v/>
      </c>
      <c r="AV177" s="383">
        <f>(IF(DASHBOARD!$J$2=AV7,DASHBOARD!$T$685,IF(DASHBOARD!$J$2=0,0,AV177)))</f>
        <v/>
      </c>
      <c r="AW177" s="383">
        <f>(IF(DASHBOARD!$J$2=AW7,DASHBOARD!$T$685,IF(DASHBOARD!$J$2=0,0,AW177)))</f>
        <v/>
      </c>
      <c r="AX177" s="383">
        <f>(IF(DASHBOARD!$J$2=AX7,DASHBOARD!$T$685,IF(DASHBOARD!$J$2=0,0,AX177)))</f>
        <v/>
      </c>
      <c r="AY177" s="383">
        <f>(IF(DASHBOARD!$J$2=AY7,DASHBOARD!$T$685,IF(DASHBOARD!$J$2=0,0,AY177)))</f>
        <v/>
      </c>
      <c r="AZ177" s="383">
        <f>(IF(DASHBOARD!$J$2=AZ7,DASHBOARD!$T$685,IF(DASHBOARD!$J$2=0,0,AZ177)))</f>
        <v/>
      </c>
      <c r="BA177" s="383">
        <f>(IF(DASHBOARD!$J$2=BA7,DASHBOARD!$T$685,IF(DASHBOARD!$J$2=0,0,BA177)))</f>
        <v/>
      </c>
      <c r="BB177" s="384">
        <f>IF(SUM(F177:BA177)&lt;&gt;0,AVERAGEIF(F177:BA177,"&gt;0",F177:BA177),0)</f>
        <v/>
      </c>
      <c r="BC177" s="147" t="n"/>
      <c r="BD177" s="385">
        <f>MAXA(F177:BA177)</f>
        <v/>
      </c>
      <c r="BE177" s="1461" t="n"/>
      <c r="BF177" s="385">
        <f t="array" ref="BF177">MIN(IF(F177:BA177&gt;0,F177:BA177))</f>
        <v/>
      </c>
      <c r="BG177" s="1461" t="n"/>
      <c r="BI177" s="1368">
        <f>HLOOKUP($BI$9,$S$10:$AI$444,1+$BL177,TRUE)</f>
        <v/>
      </c>
      <c r="BJ177" s="1369">
        <f>HLOOKUP($BJ$9,$AJ$10:$AW$444,1+$BL177,TRUE)</f>
        <v/>
      </c>
      <c r="BK177" s="151" t="n"/>
      <c r="BL177" s="408">
        <f>BL176+1</f>
        <v/>
      </c>
      <c r="BM177" s="399" t="n"/>
    </row>
    <row r="178" ht="20.25" customHeight="1" s="18" thickBot="1" thickTop="1">
      <c r="B178" s="1370" t="n"/>
      <c r="C178" s="1381" t="n"/>
      <c r="D178" s="230" t="n"/>
      <c r="E178" s="388" t="n"/>
      <c r="F178" s="383" t="n"/>
      <c r="G178" s="383" t="n"/>
      <c r="H178" s="383" t="n"/>
      <c r="I178" s="383" t="n"/>
      <c r="J178" s="383" t="n"/>
      <c r="K178" s="383" t="n"/>
      <c r="L178" s="383" t="n"/>
      <c r="M178" s="383" t="n"/>
      <c r="N178" s="383" t="n"/>
      <c r="O178" s="383" t="n"/>
      <c r="P178" s="383" t="n"/>
      <c r="Q178" s="383" t="n"/>
      <c r="R178" s="383" t="n"/>
      <c r="S178" s="383" t="n"/>
      <c r="T178" s="383" t="n"/>
      <c r="U178" s="383" t="n"/>
      <c r="V178" s="383" t="n"/>
      <c r="W178" s="383" t="n"/>
      <c r="X178" s="383" t="n"/>
      <c r="Y178" s="383" t="n"/>
      <c r="Z178" s="383" t="n"/>
      <c r="AA178" s="383" t="n"/>
      <c r="AB178" s="383" t="n"/>
      <c r="AC178" s="383" t="n"/>
      <c r="AD178" s="383" t="n"/>
      <c r="AE178" s="383" t="n"/>
      <c r="AF178" s="383" t="n"/>
      <c r="AG178" s="383" t="n"/>
      <c r="AH178" s="383" t="n"/>
      <c r="AI178" s="383" t="n"/>
      <c r="AJ178" s="383" t="n"/>
      <c r="AK178" s="383" t="n"/>
      <c r="AL178" s="383" t="n"/>
      <c r="AM178" s="383" t="n"/>
      <c r="AN178" s="383" t="n"/>
      <c r="AO178" s="383" t="n"/>
      <c r="AP178" s="383" t="n"/>
      <c r="AQ178" s="383" t="n"/>
      <c r="AR178" s="383" t="n"/>
      <c r="AS178" s="383" t="n"/>
      <c r="AT178" s="383" t="n"/>
      <c r="AU178" s="383" t="n"/>
      <c r="AV178" s="383" t="n"/>
      <c r="AW178" s="383" t="n"/>
      <c r="AX178" s="383" t="n"/>
      <c r="AY178" s="383" t="n"/>
      <c r="AZ178" s="383" t="n"/>
      <c r="BA178" s="383" t="n"/>
      <c r="BB178" s="384">
        <f>IF(SUM(F178:BA178)&lt;&gt;0,AVERAGEIF(F178:BA178,"&gt;0",F178:BA178),0)</f>
        <v/>
      </c>
      <c r="BC178" s="147" t="n"/>
      <c r="BD178" s="385">
        <f>MAXA(F178:BA178)</f>
        <v/>
      </c>
      <c r="BE178" s="1461">
        <f>IF(BD178&lt;&gt;0,VLOOKUP(BD178,$F$10:$BA$10,MATCH(BD178,F178:BA178,0)),"")</f>
        <v/>
      </c>
      <c r="BF178" s="385">
        <f t="array" ref="BF178">MIN(IF(F178:BA178&gt;0,F178:BA178))</f>
        <v/>
      </c>
      <c r="BG178" s="1461">
        <f>IF(BF178&lt;&gt;0,VLOOKUP(BF178,$F$10:$BA$10,MATCH($BF178,$F178:$BA178,0)),"")</f>
        <v/>
      </c>
      <c r="BI178" s="1368">
        <f>HLOOKUP($BI$9,$S$10:$AI$444,1+$BL178,TRUE)</f>
        <v/>
      </c>
      <c r="BJ178" s="1369">
        <f>HLOOKUP($BJ$9,$AJ$10:$AW$444,1+$BL178,TRUE)</f>
        <v/>
      </c>
      <c r="BK178" s="151" t="n"/>
      <c r="BL178" s="408">
        <f>#REF!+1</f>
        <v/>
      </c>
      <c r="BM178" s="399" t="n"/>
    </row>
    <row r="179" ht="20.25" customHeight="1" s="18" thickBot="1" thickTop="1">
      <c r="B179" s="1370" t="n"/>
      <c r="C179" s="1381" t="n"/>
      <c r="D179" s="1469" t="inlineStr">
        <is>
          <t>SINJAI 150</t>
        </is>
      </c>
      <c r="E179" s="388" t="inlineStr">
        <is>
          <t>Bone 150</t>
        </is>
      </c>
      <c r="F179" s="383">
        <f>(IF(DASHBOARD!$J$2=F7,DASHBOARD!$T$706,IF(DASHBOARD!$J$2=0,0,F179)))</f>
        <v/>
      </c>
      <c r="G179" s="383">
        <f>(IF(DASHBOARD!$J$2=G7,DASHBOARD!$T$706,IF(DASHBOARD!$J$2=0,0,G179)))</f>
        <v/>
      </c>
      <c r="H179" s="383">
        <f>(IF(DASHBOARD!$J$2=H7,DASHBOARD!$T$706,IF(DASHBOARD!$J$2=0,0,H179)))</f>
        <v/>
      </c>
      <c r="I179" s="383">
        <f>(IF(DASHBOARD!$J$2=I7,DASHBOARD!$T$706,IF(DASHBOARD!$J$2=0,0,I179)))</f>
        <v/>
      </c>
      <c r="J179" s="383">
        <f>(IF(DASHBOARD!$J$2=J7,DASHBOARD!$T$706,IF(DASHBOARD!$J$2=0,0,J179)))</f>
        <v/>
      </c>
      <c r="K179" s="383">
        <f>(IF(DASHBOARD!$J$2=K7,DASHBOARD!$T$706,IF(DASHBOARD!$J$2=0,0,K179)))</f>
        <v/>
      </c>
      <c r="L179" s="383">
        <f>(IF(DASHBOARD!$J$2=L7,DASHBOARD!$T$706,IF(DASHBOARD!$J$2=0,0,L179)))</f>
        <v/>
      </c>
      <c r="M179" s="383">
        <f>(IF(DASHBOARD!$J$2=M7,DASHBOARD!$T$706,IF(DASHBOARD!$J$2=0,0,M179)))</f>
        <v/>
      </c>
      <c r="N179" s="383">
        <f>(IF(DASHBOARD!$J$2=N7,DASHBOARD!$T$706,IF(DASHBOARD!$J$2=0,0,N179)))</f>
        <v/>
      </c>
      <c r="O179" s="383">
        <f>(IF(DASHBOARD!$J$2=O7,DASHBOARD!$T$706,IF(DASHBOARD!$J$2=0,0,O179)))</f>
        <v/>
      </c>
      <c r="P179" s="383">
        <f>(IF(DASHBOARD!$J$2=P7,DASHBOARD!$T$706,IF(DASHBOARD!$J$2=0,0,P179)))</f>
        <v/>
      </c>
      <c r="Q179" s="383">
        <f>(IF(DASHBOARD!$J$2=Q7,DASHBOARD!$T$706,IF(DASHBOARD!$J$2=0,0,Q179)))</f>
        <v/>
      </c>
      <c r="R179" s="383">
        <f>(IF(DASHBOARD!$J$2=R7,DASHBOARD!$T$706,IF(DASHBOARD!$J$2=0,0,R179)))</f>
        <v/>
      </c>
      <c r="S179" s="383">
        <f>(IF(DASHBOARD!$J$2=S7,DASHBOARD!$T$706,IF(DASHBOARD!$J$2=0,0,S179)))</f>
        <v/>
      </c>
      <c r="T179" s="383">
        <f>(IF(DASHBOARD!$J$2=T7,DASHBOARD!$T$706,IF(DASHBOARD!$J$2=0,0,T179)))</f>
        <v/>
      </c>
      <c r="U179" s="383">
        <f>(IF(DASHBOARD!$J$2=U7,DASHBOARD!$T$706,IF(DASHBOARD!$J$2=0,0,U179)))</f>
        <v/>
      </c>
      <c r="V179" s="383">
        <f>(IF(DASHBOARD!$J$2=V7,DASHBOARD!$T$706,IF(DASHBOARD!$J$2=0,0,V179)))</f>
        <v/>
      </c>
      <c r="W179" s="383">
        <f>(IF(DASHBOARD!$J$2=W7,DASHBOARD!$T$706,IF(DASHBOARD!$J$2=0,0,W179)))</f>
        <v/>
      </c>
      <c r="X179" s="383">
        <f>(IF(DASHBOARD!$J$2=X7,DASHBOARD!$T$706,IF(DASHBOARD!$J$2=0,0,X179)))</f>
        <v/>
      </c>
      <c r="Y179" s="383">
        <f>(IF(DASHBOARD!$J$2=Y7,DASHBOARD!$T$706,IF(DASHBOARD!$J$2=0,0,Y179)))</f>
        <v/>
      </c>
      <c r="Z179" s="383">
        <f>(IF(DASHBOARD!$J$2=Z7,DASHBOARD!$T$706,IF(DASHBOARD!$J$2=0,0,Z179)))</f>
        <v/>
      </c>
      <c r="AA179" s="383">
        <f>(IF(DASHBOARD!$J$2=AA7,DASHBOARD!$T$706,IF(DASHBOARD!$J$2=0,0,AA179)))</f>
        <v/>
      </c>
      <c r="AB179" s="383">
        <f>(IF(DASHBOARD!$J$2=AB7,DASHBOARD!$T$706,IF(DASHBOARD!$J$2=0,0,AB179)))</f>
        <v/>
      </c>
      <c r="AC179" s="383">
        <f>(IF(DASHBOARD!$J$2=AC7,DASHBOARD!$T$706,IF(DASHBOARD!$J$2=0,0,AC179)))</f>
        <v/>
      </c>
      <c r="AD179" s="383">
        <f>(IF(DASHBOARD!$J$2=AD7,DASHBOARD!$T$706,IF(DASHBOARD!$J$2=0,0,AD179)))</f>
        <v/>
      </c>
      <c r="AE179" s="383">
        <f>(IF(DASHBOARD!$J$2=AE7,DASHBOARD!$T$706,IF(DASHBOARD!$J$2=0,0,AE179)))</f>
        <v/>
      </c>
      <c r="AF179" s="383">
        <f>(IF(DASHBOARD!$J$2=AF7,DASHBOARD!$T$706,IF(DASHBOARD!$J$2=0,0,AF179)))</f>
        <v/>
      </c>
      <c r="AG179" s="383">
        <f>(IF(DASHBOARD!$J$2=AG7,DASHBOARD!$T$706,IF(DASHBOARD!$J$2=0,0,AG179)))</f>
        <v/>
      </c>
      <c r="AH179" s="383">
        <f>(IF(DASHBOARD!$J$2=AH7,DASHBOARD!$T$706,IF(DASHBOARD!$J$2=0,0,AH179)))</f>
        <v/>
      </c>
      <c r="AI179" s="383">
        <f>(IF(DASHBOARD!$J$2=AI7,DASHBOARD!$T$706,IF(DASHBOARD!$J$2=0,0,AI179)))</f>
        <v/>
      </c>
      <c r="AJ179" s="383">
        <f>(IF(DASHBOARD!$J$2=AJ7,DASHBOARD!$T$706,IF(DASHBOARD!$J$2=0,0,AJ179)))</f>
        <v/>
      </c>
      <c r="AK179" s="383">
        <f>(IF(DASHBOARD!$J$2=AK7,DASHBOARD!$T$706,IF(DASHBOARD!$J$2=0,0,AK179)))</f>
        <v/>
      </c>
      <c r="AL179" s="383">
        <f>(IF(DASHBOARD!$J$2=AL7,DASHBOARD!$T$706,IF(DASHBOARD!$J$2=0,0,AL179)))</f>
        <v/>
      </c>
      <c r="AM179" s="383">
        <f>(IF(DASHBOARD!$J$2=AM7,DASHBOARD!$T$706,IF(DASHBOARD!$J$2=0,0,AM179)))</f>
        <v/>
      </c>
      <c r="AN179" s="383">
        <f>(IF(DASHBOARD!$J$2=AN7,DASHBOARD!$T$706,IF(DASHBOARD!$J$2=0,0,AN179)))</f>
        <v/>
      </c>
      <c r="AO179" s="383">
        <f>(IF(DASHBOARD!$J$2=AO7,DASHBOARD!$T$706,IF(DASHBOARD!$J$2=0,0,AO179)))</f>
        <v/>
      </c>
      <c r="AP179" s="383">
        <f>(IF(DASHBOARD!$J$2=AP7,DASHBOARD!$T$706,IF(DASHBOARD!$J$2=0,0,AP179)))</f>
        <v/>
      </c>
      <c r="AQ179" s="383">
        <f>(IF(DASHBOARD!$J$2=AQ7,DASHBOARD!$T$706,IF(DASHBOARD!$J$2=0,0,AQ179)))</f>
        <v/>
      </c>
      <c r="AR179" s="383">
        <f>(IF(DASHBOARD!$J$2=AR7,DASHBOARD!$T$706,IF(DASHBOARD!$J$2=0,0,AR179)))</f>
        <v/>
      </c>
      <c r="AS179" s="383">
        <f>(IF(DASHBOARD!$J$2=AS7,DASHBOARD!$T$706,IF(DASHBOARD!$J$2=0,0,AS179)))</f>
        <v/>
      </c>
      <c r="AT179" s="383">
        <f>(IF(DASHBOARD!$J$2=AT7,DASHBOARD!$T$706,IF(DASHBOARD!$J$2=0,0,AT179)))</f>
        <v/>
      </c>
      <c r="AU179" s="383">
        <f>(IF(DASHBOARD!$J$2=AU7,DASHBOARD!$T$706,IF(DASHBOARD!$J$2=0,0,AU179)))</f>
        <v/>
      </c>
      <c r="AV179" s="383">
        <f>(IF(DASHBOARD!$J$2=AV7,DASHBOARD!$T$706,IF(DASHBOARD!$J$2=0,0,AV179)))</f>
        <v/>
      </c>
      <c r="AW179" s="383">
        <f>(IF(DASHBOARD!$J$2=AW7,DASHBOARD!$T$706,IF(DASHBOARD!$J$2=0,0,AW179)))</f>
        <v/>
      </c>
      <c r="AX179" s="383">
        <f>(IF(DASHBOARD!$J$2=AX7,DASHBOARD!$T$706,IF(DASHBOARD!$J$2=0,0,AX179)))</f>
        <v/>
      </c>
      <c r="AY179" s="383">
        <f>(IF(DASHBOARD!$J$2=AY7,DASHBOARD!$T$706,IF(DASHBOARD!$J$2=0,0,AY179)))</f>
        <v/>
      </c>
      <c r="AZ179" s="383">
        <f>(IF(DASHBOARD!$J$2=AZ7,DASHBOARD!$T$706,IF(DASHBOARD!$J$2=0,0,AZ179)))</f>
        <v/>
      </c>
      <c r="BA179" s="383">
        <f>(IF(DASHBOARD!$J$2=BA7,DASHBOARD!$T$706,IF(DASHBOARD!$J$2=0,0,BA179)))</f>
        <v/>
      </c>
      <c r="BB179" s="384">
        <f>IF(SUM(F179:BA179)&lt;&gt;0,AVERAGEIF(F179:BA179,"&gt;0",F179:BA179),0)</f>
        <v/>
      </c>
      <c r="BC179" s="147" t="n"/>
      <c r="BD179" s="385">
        <f>MAXA(F179:BA179)</f>
        <v/>
      </c>
      <c r="BE179" s="1461">
        <f>IF(BD179&lt;&gt;0,VLOOKUP(BD179,$F$10:$BA$10,MATCH(BD179,F179:BA179,0)),"")</f>
        <v/>
      </c>
      <c r="BF179" s="385">
        <f t="array" ref="BF179">MIN(IF(F179:BA179&gt;0,F179:BA179))</f>
        <v/>
      </c>
      <c r="BG179" s="1461">
        <f>IF(BF179&lt;&gt;0,VLOOKUP(BF179,$F$10:$BA$10,MATCH($BF179,$F179:$BA179,0)),"")</f>
        <v/>
      </c>
      <c r="BI179" s="1368">
        <f>HLOOKUP($BI$9,$S$10:$AI$444,1+$BL179,TRUE)</f>
        <v/>
      </c>
      <c r="BJ179" s="1369">
        <f>HLOOKUP($BJ$9,$AJ$10:$AW$444,1+$BL179,TRUE)</f>
        <v/>
      </c>
      <c r="BK179" s="151" t="n"/>
      <c r="BL179" s="408">
        <f>BL178+1</f>
        <v/>
      </c>
      <c r="BM179" s="399" t="n"/>
    </row>
    <row r="180" ht="20.25" customHeight="1" s="18" thickBot="1" thickTop="1">
      <c r="B180" s="1370" t="n"/>
      <c r="C180" s="1381" t="n"/>
      <c r="D180" s="1463" t="n"/>
      <c r="E180" s="402" t="inlineStr">
        <is>
          <t>Tanete 150</t>
        </is>
      </c>
      <c r="F180" s="383">
        <f>(IF(DASHBOARD!$J$2=F7,DASHBOARD!$T$707,IF(DASHBOARD!$J$2=0,0,F180)))</f>
        <v/>
      </c>
      <c r="G180" s="383">
        <f>(IF(DASHBOARD!$J$2=G7,DASHBOARD!$T$707,IF(DASHBOARD!$J$2=0,0,G180)))</f>
        <v/>
      </c>
      <c r="H180" s="383">
        <f>(IF(DASHBOARD!$J$2=H7,DASHBOARD!$T$707,IF(DASHBOARD!$J$2=0,0,H180)))</f>
        <v/>
      </c>
      <c r="I180" s="383">
        <f>(IF(DASHBOARD!$J$2=I7,DASHBOARD!$T$707,IF(DASHBOARD!$J$2=0,0,I180)))</f>
        <v/>
      </c>
      <c r="J180" s="383">
        <f>(IF(DASHBOARD!$J$2=J7,DASHBOARD!$T$707,IF(DASHBOARD!$J$2=0,0,J180)))</f>
        <v/>
      </c>
      <c r="K180" s="383">
        <f>(IF(DASHBOARD!$J$2=K7,DASHBOARD!$T$707,IF(DASHBOARD!$J$2=0,0,K180)))</f>
        <v/>
      </c>
      <c r="L180" s="383">
        <f>(IF(DASHBOARD!$J$2=L7,DASHBOARD!$T$707,IF(DASHBOARD!$J$2=0,0,L180)))</f>
        <v/>
      </c>
      <c r="M180" s="383">
        <f>(IF(DASHBOARD!$J$2=M7,DASHBOARD!$T$707,IF(DASHBOARD!$J$2=0,0,M180)))</f>
        <v/>
      </c>
      <c r="N180" s="383">
        <f>(IF(DASHBOARD!$J$2=N7,DASHBOARD!$T$707,IF(DASHBOARD!$J$2=0,0,N180)))</f>
        <v/>
      </c>
      <c r="O180" s="383">
        <f>(IF(DASHBOARD!$J$2=O7,DASHBOARD!$T$707,IF(DASHBOARD!$J$2=0,0,O180)))</f>
        <v/>
      </c>
      <c r="P180" s="383">
        <f>(IF(DASHBOARD!$J$2=P7,DASHBOARD!$T$707,IF(DASHBOARD!$J$2=0,0,P180)))</f>
        <v/>
      </c>
      <c r="Q180" s="383">
        <f>(IF(DASHBOARD!$J$2=Q7,DASHBOARD!$T$707,IF(DASHBOARD!$J$2=0,0,Q180)))</f>
        <v/>
      </c>
      <c r="R180" s="383">
        <f>(IF(DASHBOARD!$J$2=R7,DASHBOARD!$T$707,IF(DASHBOARD!$J$2=0,0,R180)))</f>
        <v/>
      </c>
      <c r="S180" s="383">
        <f>(IF(DASHBOARD!$J$2=S7,DASHBOARD!$T$707,IF(DASHBOARD!$J$2=0,0,S180)))</f>
        <v/>
      </c>
      <c r="T180" s="383">
        <f>(IF(DASHBOARD!$J$2=T7,DASHBOARD!$T$707,IF(DASHBOARD!$J$2=0,0,T180)))</f>
        <v/>
      </c>
      <c r="U180" s="383">
        <f>(IF(DASHBOARD!$J$2=U7,DASHBOARD!$T$707,IF(DASHBOARD!$J$2=0,0,U180)))</f>
        <v/>
      </c>
      <c r="V180" s="383">
        <f>(IF(DASHBOARD!$J$2=V7,DASHBOARD!$T$707,IF(DASHBOARD!$J$2=0,0,V180)))</f>
        <v/>
      </c>
      <c r="W180" s="383">
        <f>(IF(DASHBOARD!$J$2=W7,DASHBOARD!$T$707,IF(DASHBOARD!$J$2=0,0,W180)))</f>
        <v/>
      </c>
      <c r="X180" s="383">
        <f>(IF(DASHBOARD!$J$2=X7,DASHBOARD!$T$707,IF(DASHBOARD!$J$2=0,0,X180)))</f>
        <v/>
      </c>
      <c r="Y180" s="383">
        <f>(IF(DASHBOARD!$J$2=Y7,DASHBOARD!$T$707,IF(DASHBOARD!$J$2=0,0,Y180)))</f>
        <v/>
      </c>
      <c r="Z180" s="383">
        <f>(IF(DASHBOARD!$J$2=Z7,DASHBOARD!$T$707,IF(DASHBOARD!$J$2=0,0,Z180)))</f>
        <v/>
      </c>
      <c r="AA180" s="383">
        <f>(IF(DASHBOARD!$J$2=AA7,DASHBOARD!$T$707,IF(DASHBOARD!$J$2=0,0,AA180)))</f>
        <v/>
      </c>
      <c r="AB180" s="383">
        <f>(IF(DASHBOARD!$J$2=AB7,DASHBOARD!$T$707,IF(DASHBOARD!$J$2=0,0,AB180)))</f>
        <v/>
      </c>
      <c r="AC180" s="383">
        <f>(IF(DASHBOARD!$J$2=AC7,DASHBOARD!$T$707,IF(DASHBOARD!$J$2=0,0,AC180)))</f>
        <v/>
      </c>
      <c r="AD180" s="383">
        <f>(IF(DASHBOARD!$J$2=AD7,DASHBOARD!$T$707,IF(DASHBOARD!$J$2=0,0,AD180)))</f>
        <v/>
      </c>
      <c r="AE180" s="383">
        <f>(IF(DASHBOARD!$J$2=AE7,DASHBOARD!$T$707,IF(DASHBOARD!$J$2=0,0,AE180)))</f>
        <v/>
      </c>
      <c r="AF180" s="383">
        <f>(IF(DASHBOARD!$J$2=AF7,DASHBOARD!$T$707,IF(DASHBOARD!$J$2=0,0,AF180)))</f>
        <v/>
      </c>
      <c r="AG180" s="383">
        <f>(IF(DASHBOARD!$J$2=AG7,DASHBOARD!$T$707,IF(DASHBOARD!$J$2=0,0,AG180)))</f>
        <v/>
      </c>
      <c r="AH180" s="383">
        <f>(IF(DASHBOARD!$J$2=AH7,DASHBOARD!$T$707,IF(DASHBOARD!$J$2=0,0,AH180)))</f>
        <v/>
      </c>
      <c r="AI180" s="383">
        <f>(IF(DASHBOARD!$J$2=AI7,DASHBOARD!$T$707,IF(DASHBOARD!$J$2=0,0,AI180)))</f>
        <v/>
      </c>
      <c r="AJ180" s="383">
        <f>(IF(DASHBOARD!$J$2=AJ7,DASHBOARD!$T$707,IF(DASHBOARD!$J$2=0,0,AJ180)))</f>
        <v/>
      </c>
      <c r="AK180" s="383">
        <f>(IF(DASHBOARD!$J$2=AK7,DASHBOARD!$T$707,IF(DASHBOARD!$J$2=0,0,AK180)))</f>
        <v/>
      </c>
      <c r="AL180" s="383">
        <f>(IF(DASHBOARD!$J$2=AL7,DASHBOARD!$T$707,IF(DASHBOARD!$J$2=0,0,AL180)))</f>
        <v/>
      </c>
      <c r="AM180" s="383">
        <f>(IF(DASHBOARD!$J$2=AM7,DASHBOARD!$T$707,IF(DASHBOARD!$J$2=0,0,AM180)))</f>
        <v/>
      </c>
      <c r="AN180" s="383">
        <f>(IF(DASHBOARD!$J$2=AN7,DASHBOARD!$T$707,IF(DASHBOARD!$J$2=0,0,AN180)))</f>
        <v/>
      </c>
      <c r="AO180" s="383">
        <f>(IF(DASHBOARD!$J$2=AO7,DASHBOARD!$T$707,IF(DASHBOARD!$J$2=0,0,AO180)))</f>
        <v/>
      </c>
      <c r="AP180" s="383">
        <f>(IF(DASHBOARD!$J$2=AP7,DASHBOARD!$T$707,IF(DASHBOARD!$J$2=0,0,AP180)))</f>
        <v/>
      </c>
      <c r="AQ180" s="383">
        <f>(IF(DASHBOARD!$J$2=AQ7,DASHBOARD!$T$707,IF(DASHBOARD!$J$2=0,0,AQ180)))</f>
        <v/>
      </c>
      <c r="AR180" s="383">
        <f>(IF(DASHBOARD!$J$2=AR7,DASHBOARD!$T$707,IF(DASHBOARD!$J$2=0,0,AR180)))</f>
        <v/>
      </c>
      <c r="AS180" s="383">
        <f>(IF(DASHBOARD!$J$2=AS7,DASHBOARD!$T$707,IF(DASHBOARD!$J$2=0,0,AS180)))</f>
        <v/>
      </c>
      <c r="AT180" s="383">
        <f>(IF(DASHBOARD!$J$2=AT7,DASHBOARD!$T$707,IF(DASHBOARD!$J$2=0,0,AT180)))</f>
        <v/>
      </c>
      <c r="AU180" s="383">
        <f>(IF(DASHBOARD!$J$2=AU7,DASHBOARD!$T$707,IF(DASHBOARD!$J$2=0,0,AU180)))</f>
        <v/>
      </c>
      <c r="AV180" s="383">
        <f>(IF(DASHBOARD!$J$2=AV7,DASHBOARD!$T$707,IF(DASHBOARD!$J$2=0,0,AV180)))</f>
        <v/>
      </c>
      <c r="AW180" s="383">
        <f>(IF(DASHBOARD!$J$2=AW7,DASHBOARD!$T$707,IF(DASHBOARD!$J$2=0,0,AW180)))</f>
        <v/>
      </c>
      <c r="AX180" s="383">
        <f>(IF(DASHBOARD!$J$2=AX7,DASHBOARD!$T$707,IF(DASHBOARD!$J$2=0,0,AX180)))</f>
        <v/>
      </c>
      <c r="AY180" s="383">
        <f>(IF(DASHBOARD!$J$2=AY7,DASHBOARD!$T$707,IF(DASHBOARD!$J$2=0,0,AY180)))</f>
        <v/>
      </c>
      <c r="AZ180" s="383">
        <f>(IF(DASHBOARD!$J$2=AZ7,DASHBOARD!$T$707,IF(DASHBOARD!$J$2=0,0,AZ180)))</f>
        <v/>
      </c>
      <c r="BA180" s="383">
        <f>(IF(DASHBOARD!$J$2=BA7,DASHBOARD!$T$707,IF(DASHBOARD!$J$2=0,0,BA180)))</f>
        <v/>
      </c>
      <c r="BB180" s="384">
        <f>IF(SUM(F180:BA180)&lt;&gt;0,AVERAGEIF(F180:BA180,"&gt;0",F180:BA180),0)</f>
        <v/>
      </c>
      <c r="BC180" s="147" t="n"/>
      <c r="BD180" s="385">
        <f>MAXA(F180:BA180)</f>
        <v/>
      </c>
      <c r="BE180" s="1461">
        <f>IF(BD180&lt;&gt;0,VLOOKUP(BD180,$F$10:$BA$10,MATCH(BD180,F180:BA180,0)),"")</f>
        <v/>
      </c>
      <c r="BF180" s="385">
        <f t="array" ref="BF180">MIN(IF(F180:BA180&gt;0,F180:BA180))</f>
        <v/>
      </c>
      <c r="BG180" s="1461">
        <f>IF(BF180&lt;&gt;0,VLOOKUP(BF180,$F$10:$BA$10,MATCH($BF180,$F180:$BA180,0)),"")</f>
        <v/>
      </c>
      <c r="BI180" s="1368">
        <f>HLOOKUP($BI$9,$S$10:$AI$444,1+$BL180,TRUE)</f>
        <v/>
      </c>
      <c r="BJ180" s="1369">
        <f>HLOOKUP($BJ$9,$AJ$10:$AW$444,1+$BL180,TRUE)</f>
        <v/>
      </c>
      <c r="BK180" s="151" t="n"/>
      <c r="BL180" s="408">
        <f>BL179+1</f>
        <v/>
      </c>
      <c r="BM180" s="399" t="n"/>
    </row>
    <row r="181" ht="20.25" customHeight="1" s="18" thickBot="1" thickTop="1">
      <c r="B181" s="1370" t="n"/>
      <c r="C181" s="1381" t="n"/>
      <c r="D181" s="328" t="n"/>
      <c r="E181" s="402" t="n"/>
      <c r="F181" s="383" t="n"/>
      <c r="G181" s="383" t="n"/>
      <c r="H181" s="383" t="n"/>
      <c r="I181" s="383" t="n"/>
      <c r="J181" s="383" t="n"/>
      <c r="K181" s="383" t="n"/>
      <c r="L181" s="383" t="n"/>
      <c r="M181" s="383" t="n"/>
      <c r="N181" s="383" t="n"/>
      <c r="O181" s="383" t="n"/>
      <c r="P181" s="383" t="n"/>
      <c r="Q181" s="383" t="n"/>
      <c r="R181" s="383" t="n"/>
      <c r="S181" s="383" t="n"/>
      <c r="T181" s="383" t="n"/>
      <c r="U181" s="383" t="n"/>
      <c r="V181" s="383" t="n"/>
      <c r="W181" s="383" t="n"/>
      <c r="X181" s="383" t="n"/>
      <c r="Y181" s="383" t="n"/>
      <c r="Z181" s="383" t="n"/>
      <c r="AA181" s="383" t="n"/>
      <c r="AB181" s="383" t="n"/>
      <c r="AC181" s="383" t="n"/>
      <c r="AD181" s="383" t="n"/>
      <c r="AE181" s="383" t="n"/>
      <c r="AF181" s="383" t="n"/>
      <c r="AG181" s="383" t="n"/>
      <c r="AH181" s="383" t="n"/>
      <c r="AI181" s="383" t="n"/>
      <c r="AJ181" s="383" t="n"/>
      <c r="AK181" s="383" t="n"/>
      <c r="AL181" s="383" t="n"/>
      <c r="AM181" s="383" t="n"/>
      <c r="AN181" s="383" t="n"/>
      <c r="AO181" s="383" t="n"/>
      <c r="AP181" s="383" t="n"/>
      <c r="AQ181" s="383" t="n"/>
      <c r="AR181" s="383" t="n"/>
      <c r="AS181" s="383" t="n"/>
      <c r="AT181" s="383" t="n"/>
      <c r="AU181" s="383" t="n"/>
      <c r="AV181" s="383" t="n"/>
      <c r="AW181" s="383" t="n"/>
      <c r="AX181" s="383" t="n"/>
      <c r="AY181" s="383" t="n"/>
      <c r="AZ181" s="383" t="n"/>
      <c r="BA181" s="383" t="n"/>
      <c r="BB181" s="384">
        <f>IF(SUM(F181:BA181)&lt;&gt;0,AVERAGEIF(F181:BA181,"&gt;0",F181:BA181),0)</f>
        <v/>
      </c>
      <c r="BC181" s="147" t="n"/>
      <c r="BD181" s="385">
        <f>MAXA(F181:BA181)</f>
        <v/>
      </c>
      <c r="BE181" s="1461">
        <f>IF(BD181&lt;&gt;0,VLOOKUP(BD181,$F$10:$BA$10,MATCH(BD181,F181:BA181,0)),"")</f>
        <v/>
      </c>
      <c r="BF181" s="385">
        <f t="array" ref="BF181">MIN(IF(F181:BA181&gt;0,F181:BA181))</f>
        <v/>
      </c>
      <c r="BG181" s="1461">
        <f>IF(BF181&lt;&gt;0,VLOOKUP(BF181,$F$10:$BA$10,MATCH($BF181,$F181:$BA181,0)),"")</f>
        <v/>
      </c>
      <c r="BI181" s="1368">
        <f>HLOOKUP($BI$9,$S$10:$AI$444,1+$BL181,TRUE)</f>
        <v/>
      </c>
      <c r="BJ181" s="1369">
        <f>HLOOKUP($BJ$9,$AJ$10:$AW$444,1+$BL181,TRUE)</f>
        <v/>
      </c>
      <c r="BK181" s="151" t="n"/>
      <c r="BL181" s="408">
        <f>BL180+1</f>
        <v/>
      </c>
      <c r="BM181" s="399" t="n"/>
    </row>
    <row r="182" ht="20.25" customHeight="1" s="18" thickBot="1" thickTop="1">
      <c r="B182" s="1370" t="n"/>
      <c r="C182" s="1381" t="n"/>
      <c r="D182" s="1469" t="inlineStr">
        <is>
          <t>BONE 150</t>
        </is>
      </c>
      <c r="E182" s="388" t="inlineStr">
        <is>
          <t>Sinjai 150</t>
        </is>
      </c>
      <c r="F182" s="383">
        <f>(IF(DASHBOARD!$J$2=F7,DASHBOARD!$T$673,IF(DASHBOARD!$J$2=0,0,F182)))</f>
        <v/>
      </c>
      <c r="G182" s="383">
        <f>(IF(DASHBOARD!$J$2=G7,DASHBOARD!$T$673,IF(DASHBOARD!$J$2=0,0,G182)))</f>
        <v/>
      </c>
      <c r="H182" s="383">
        <f>(IF(DASHBOARD!$J$2=H7,DASHBOARD!$T$673,IF(DASHBOARD!$J$2=0,0,H182)))</f>
        <v/>
      </c>
      <c r="I182" s="383">
        <f>(IF(DASHBOARD!$J$2=I7,DASHBOARD!$T$673,IF(DASHBOARD!$J$2=0,0,I182)))</f>
        <v/>
      </c>
      <c r="J182" s="383">
        <f>(IF(DASHBOARD!$J$2=J7,DASHBOARD!$T$673,IF(DASHBOARD!$J$2=0,0,J182)))</f>
        <v/>
      </c>
      <c r="K182" s="383">
        <f>(IF(DASHBOARD!$J$2=K7,DASHBOARD!$T$673,IF(DASHBOARD!$J$2=0,0,K182)))</f>
        <v/>
      </c>
      <c r="L182" s="383">
        <f>(IF(DASHBOARD!$J$2=L7,DASHBOARD!$T$673,IF(DASHBOARD!$J$2=0,0,L182)))</f>
        <v/>
      </c>
      <c r="M182" s="383">
        <f>(IF(DASHBOARD!$J$2=M7,DASHBOARD!$T$673,IF(DASHBOARD!$J$2=0,0,M182)))</f>
        <v/>
      </c>
      <c r="N182" s="383">
        <f>(IF(DASHBOARD!$J$2=N7,DASHBOARD!$T$673,IF(DASHBOARD!$J$2=0,0,N182)))</f>
        <v/>
      </c>
      <c r="O182" s="383">
        <f>(IF(DASHBOARD!$J$2=O7,DASHBOARD!$T$673,IF(DASHBOARD!$J$2=0,0,O182)))</f>
        <v/>
      </c>
      <c r="P182" s="383">
        <f>(IF(DASHBOARD!$J$2=P7,DASHBOARD!$T$673,IF(DASHBOARD!$J$2=0,0,P182)))</f>
        <v/>
      </c>
      <c r="Q182" s="383">
        <f>(IF(DASHBOARD!$J$2=Q7,DASHBOARD!$T$673,IF(DASHBOARD!$J$2=0,0,Q182)))</f>
        <v/>
      </c>
      <c r="R182" s="383">
        <f>(IF(DASHBOARD!$J$2=R7,DASHBOARD!$T$673,IF(DASHBOARD!$J$2=0,0,R182)))</f>
        <v/>
      </c>
      <c r="S182" s="383">
        <f>(IF(DASHBOARD!$J$2=S7,DASHBOARD!$T$673,IF(DASHBOARD!$J$2=0,0,S182)))</f>
        <v/>
      </c>
      <c r="T182" s="383">
        <f>(IF(DASHBOARD!$J$2=T7,DASHBOARD!$T$673,IF(DASHBOARD!$J$2=0,0,T182)))</f>
        <v/>
      </c>
      <c r="U182" s="383">
        <f>(IF(DASHBOARD!$J$2=U7,DASHBOARD!$T$673,IF(DASHBOARD!$J$2=0,0,U182)))</f>
        <v/>
      </c>
      <c r="V182" s="383">
        <f>(IF(DASHBOARD!$J$2=V7,DASHBOARD!$T$673,IF(DASHBOARD!$J$2=0,0,V182)))</f>
        <v/>
      </c>
      <c r="W182" s="383">
        <f>(IF(DASHBOARD!$J$2=W7,DASHBOARD!$T$673,IF(DASHBOARD!$J$2=0,0,W182)))</f>
        <v/>
      </c>
      <c r="X182" s="383">
        <f>(IF(DASHBOARD!$J$2=X7,DASHBOARD!$T$673,IF(DASHBOARD!$J$2=0,0,X182)))</f>
        <v/>
      </c>
      <c r="Y182" s="383">
        <f>(IF(DASHBOARD!$J$2=Y7,DASHBOARD!$T$673,IF(DASHBOARD!$J$2=0,0,Y182)))</f>
        <v/>
      </c>
      <c r="Z182" s="383">
        <f>(IF(DASHBOARD!$J$2=Z7,DASHBOARD!$T$673,IF(DASHBOARD!$J$2=0,0,Z182)))</f>
        <v/>
      </c>
      <c r="AA182" s="383">
        <f>(IF(DASHBOARD!$J$2=AA7,DASHBOARD!$T$673,IF(DASHBOARD!$J$2=0,0,AA182)))</f>
        <v/>
      </c>
      <c r="AB182" s="383">
        <f>(IF(DASHBOARD!$J$2=AB7,DASHBOARD!$T$673,IF(DASHBOARD!$J$2=0,0,AB182)))</f>
        <v/>
      </c>
      <c r="AC182" s="383">
        <f>(IF(DASHBOARD!$J$2=AC7,DASHBOARD!$T$673,IF(DASHBOARD!$J$2=0,0,AC182)))</f>
        <v/>
      </c>
      <c r="AD182" s="383">
        <f>(IF(DASHBOARD!$J$2=AD7,DASHBOARD!$T$673,IF(DASHBOARD!$J$2=0,0,AD182)))</f>
        <v/>
      </c>
      <c r="AE182" s="383">
        <f>(IF(DASHBOARD!$J$2=AE7,DASHBOARD!$T$673,IF(DASHBOARD!$J$2=0,0,AE182)))</f>
        <v/>
      </c>
      <c r="AF182" s="383">
        <f>(IF(DASHBOARD!$J$2=AF7,DASHBOARD!$T$673,IF(DASHBOARD!$J$2=0,0,AF182)))</f>
        <v/>
      </c>
      <c r="AG182" s="383">
        <f>(IF(DASHBOARD!$J$2=AG7,DASHBOARD!$T$673,IF(DASHBOARD!$J$2=0,0,AG182)))</f>
        <v/>
      </c>
      <c r="AH182" s="383">
        <f>(IF(DASHBOARD!$J$2=AH7,DASHBOARD!$T$673,IF(DASHBOARD!$J$2=0,0,AH182)))</f>
        <v/>
      </c>
      <c r="AI182" s="383">
        <f>(IF(DASHBOARD!$J$2=AI7,DASHBOARD!$T$673,IF(DASHBOARD!$J$2=0,0,AI182)))</f>
        <v/>
      </c>
      <c r="AJ182" s="383">
        <f>(IF(DASHBOARD!$J$2=AJ7,DASHBOARD!$T$673,IF(DASHBOARD!$J$2=0,0,AJ182)))</f>
        <v/>
      </c>
      <c r="AK182" s="383">
        <f>(IF(DASHBOARD!$J$2=AK7,DASHBOARD!$T$673,IF(DASHBOARD!$J$2=0,0,AK182)))</f>
        <v/>
      </c>
      <c r="AL182" s="383">
        <f>(IF(DASHBOARD!$J$2=AL7,DASHBOARD!$T$673,IF(DASHBOARD!$J$2=0,0,AL182)))</f>
        <v/>
      </c>
      <c r="AM182" s="383">
        <f>(IF(DASHBOARD!$J$2=AM7,DASHBOARD!$T$673,IF(DASHBOARD!$J$2=0,0,AM182)))</f>
        <v/>
      </c>
      <c r="AN182" s="383">
        <f>(IF(DASHBOARD!$J$2=AN7,DASHBOARD!$T$673,IF(DASHBOARD!$J$2=0,0,AN182)))</f>
        <v/>
      </c>
      <c r="AO182" s="383">
        <f>(IF(DASHBOARD!$J$2=AO7,DASHBOARD!$T$673,IF(DASHBOARD!$J$2=0,0,AO182)))</f>
        <v/>
      </c>
      <c r="AP182" s="383">
        <f>(IF(DASHBOARD!$J$2=AP7,DASHBOARD!$T$673,IF(DASHBOARD!$J$2=0,0,AP182)))</f>
        <v/>
      </c>
      <c r="AQ182" s="383">
        <f>(IF(DASHBOARD!$J$2=AQ7,DASHBOARD!$T$673,IF(DASHBOARD!$J$2=0,0,AQ182)))</f>
        <v/>
      </c>
      <c r="AR182" s="383">
        <f>(IF(DASHBOARD!$J$2=AR7,DASHBOARD!$T$673,IF(DASHBOARD!$J$2=0,0,AR182)))</f>
        <v/>
      </c>
      <c r="AS182" s="383">
        <f>(IF(DASHBOARD!$J$2=AS7,DASHBOARD!$T$673,IF(DASHBOARD!$J$2=0,0,AS182)))</f>
        <v/>
      </c>
      <c r="AT182" s="383">
        <f>(IF(DASHBOARD!$J$2=AT7,DASHBOARD!$T$673,IF(DASHBOARD!$J$2=0,0,AT182)))</f>
        <v/>
      </c>
      <c r="AU182" s="383">
        <f>(IF(DASHBOARD!$J$2=AU7,DASHBOARD!$T$673,IF(DASHBOARD!$J$2=0,0,AU182)))</f>
        <v/>
      </c>
      <c r="AV182" s="383">
        <f>(IF(DASHBOARD!$J$2=AV7,DASHBOARD!$T$673,IF(DASHBOARD!$J$2=0,0,AV182)))</f>
        <v/>
      </c>
      <c r="AW182" s="383">
        <f>(IF(DASHBOARD!$J$2=AW7,DASHBOARD!$T$673,IF(DASHBOARD!$J$2=0,0,AW182)))</f>
        <v/>
      </c>
      <c r="AX182" s="383">
        <f>(IF(DASHBOARD!$J$2=AX7,DASHBOARD!$T$673,IF(DASHBOARD!$J$2=0,0,AX182)))</f>
        <v/>
      </c>
      <c r="AY182" s="383">
        <f>(IF(DASHBOARD!$J$2=AY7,DASHBOARD!$T$673,IF(DASHBOARD!$J$2=0,0,AY182)))</f>
        <v/>
      </c>
      <c r="AZ182" s="383">
        <f>(IF(DASHBOARD!$J$2=AZ7,DASHBOARD!$T$673,IF(DASHBOARD!$J$2=0,0,AZ182)))</f>
        <v/>
      </c>
      <c r="BA182" s="383">
        <f>(IF(DASHBOARD!$J$2=BA7,DASHBOARD!$T$673,IF(DASHBOARD!$J$2=0,0,BA182)))</f>
        <v/>
      </c>
      <c r="BB182" s="384">
        <f>IF(SUM(F182:BA182)&lt;&gt;0,AVERAGEIF(F182:BA182,"&gt;0",F182:BA182),0)</f>
        <v/>
      </c>
      <c r="BC182" s="147" t="n"/>
      <c r="BD182" s="385">
        <f>MAXA(F182:BA182)</f>
        <v/>
      </c>
      <c r="BE182" s="1461">
        <f>IF(BD182&lt;&gt;0,VLOOKUP(BD182,$F$10:$BA$10,MATCH(BD182,F182:BA182,0)),"")</f>
        <v/>
      </c>
      <c r="BF182" s="385">
        <f t="array" ref="BF182">MIN(IF(F182:BA182&gt;0,F182:BA182))</f>
        <v/>
      </c>
      <c r="BG182" s="1461">
        <f>IF(BF182&lt;&gt;0,VLOOKUP(BF182,$F$10:$BA$10,MATCH($BF182,$F182:$BA182,0)),"")</f>
        <v/>
      </c>
      <c r="BI182" s="1368">
        <f>HLOOKUP($BI$9,$S$10:$AI$444,1+$BL182,TRUE)</f>
        <v/>
      </c>
      <c r="BJ182" s="1369">
        <f>HLOOKUP($BJ$9,$AJ$10:$AW$444,1+$BL182,TRUE)</f>
        <v/>
      </c>
      <c r="BK182" s="151" t="n"/>
      <c r="BL182" s="408">
        <f>BL181+1</f>
        <v/>
      </c>
      <c r="BM182" s="399" t="n"/>
    </row>
    <row r="183" ht="20.25" customHeight="1" s="18" thickBot="1" thickTop="1">
      <c r="B183" s="1370" t="n"/>
      <c r="C183" s="1381" t="n"/>
      <c r="D183" s="1462" t="n"/>
      <c r="E183" s="402" t="inlineStr">
        <is>
          <t>Bulukumba 150</t>
        </is>
      </c>
      <c r="F183" s="383">
        <f>(IF(DASHBOARD!$J$2=F7,DASHBOARD!$T$672,IF(DASHBOARD!$J$2=0,0,F183)))</f>
        <v/>
      </c>
      <c r="G183" s="383">
        <f>(IF(DASHBOARD!$J$2=G7,DASHBOARD!$T$672,IF(DASHBOARD!$J$2=0,0,G183)))</f>
        <v/>
      </c>
      <c r="H183" s="383">
        <f>(IF(DASHBOARD!$J$2=H7,DASHBOARD!$T$672,IF(DASHBOARD!$J$2=0,0,H183)))</f>
        <v/>
      </c>
      <c r="I183" s="383">
        <f>(IF(DASHBOARD!$J$2=I7,DASHBOARD!$T$672,IF(DASHBOARD!$J$2=0,0,I183)))</f>
        <v/>
      </c>
      <c r="J183" s="383">
        <f>(IF(DASHBOARD!$J$2=J7,DASHBOARD!$T$672,IF(DASHBOARD!$J$2=0,0,J183)))</f>
        <v/>
      </c>
      <c r="K183" s="383">
        <f>(IF(DASHBOARD!$J$2=K7,DASHBOARD!$T$672,IF(DASHBOARD!$J$2=0,0,K183)))</f>
        <v/>
      </c>
      <c r="L183" s="383">
        <f>(IF(DASHBOARD!$J$2=L7,DASHBOARD!$T$672,IF(DASHBOARD!$J$2=0,0,L183)))</f>
        <v/>
      </c>
      <c r="M183" s="383">
        <f>(IF(DASHBOARD!$J$2=M7,DASHBOARD!$T$672,IF(DASHBOARD!$J$2=0,0,M183)))</f>
        <v/>
      </c>
      <c r="N183" s="383">
        <f>(IF(DASHBOARD!$J$2=N7,DASHBOARD!$T$672,IF(DASHBOARD!$J$2=0,0,N183)))</f>
        <v/>
      </c>
      <c r="O183" s="383">
        <f>(IF(DASHBOARD!$J$2=O7,DASHBOARD!$T$672,IF(DASHBOARD!$J$2=0,0,O183)))</f>
        <v/>
      </c>
      <c r="P183" s="383">
        <f>(IF(DASHBOARD!$J$2=P7,DASHBOARD!$T$672,IF(DASHBOARD!$J$2=0,0,P183)))</f>
        <v/>
      </c>
      <c r="Q183" s="383">
        <f>(IF(DASHBOARD!$J$2=Q7,DASHBOARD!$T$672,IF(DASHBOARD!$J$2=0,0,Q183)))</f>
        <v/>
      </c>
      <c r="R183" s="383">
        <f>(IF(DASHBOARD!$J$2=R7,DASHBOARD!$T$672,IF(DASHBOARD!$J$2=0,0,R183)))</f>
        <v/>
      </c>
      <c r="S183" s="383">
        <f>(IF(DASHBOARD!$J$2=S7,DASHBOARD!$T$672,IF(DASHBOARD!$J$2=0,0,S183)))</f>
        <v/>
      </c>
      <c r="T183" s="383">
        <f>(IF(DASHBOARD!$J$2=T7,DASHBOARD!$T$672,IF(DASHBOARD!$J$2=0,0,T183)))</f>
        <v/>
      </c>
      <c r="U183" s="383">
        <f>(IF(DASHBOARD!$J$2=U7,DASHBOARD!$T$672,IF(DASHBOARD!$J$2=0,0,U183)))</f>
        <v/>
      </c>
      <c r="V183" s="383">
        <f>(IF(DASHBOARD!$J$2=V7,DASHBOARD!$T$672,IF(DASHBOARD!$J$2=0,0,V183)))</f>
        <v/>
      </c>
      <c r="W183" s="383">
        <f>(IF(DASHBOARD!$J$2=W7,DASHBOARD!$T$672,IF(DASHBOARD!$J$2=0,0,W183)))</f>
        <v/>
      </c>
      <c r="X183" s="383">
        <f>(IF(DASHBOARD!$J$2=X7,DASHBOARD!$T$672,IF(DASHBOARD!$J$2=0,0,X183)))</f>
        <v/>
      </c>
      <c r="Y183" s="383">
        <f>(IF(DASHBOARD!$J$2=Y7,DASHBOARD!$T$672,IF(DASHBOARD!$J$2=0,0,Y183)))</f>
        <v/>
      </c>
      <c r="Z183" s="383">
        <f>(IF(DASHBOARD!$J$2=Z7,DASHBOARD!$T$672,IF(DASHBOARD!$J$2=0,0,Z183)))</f>
        <v/>
      </c>
      <c r="AA183" s="383">
        <f>(IF(DASHBOARD!$J$2=AA7,DASHBOARD!$T$672,IF(DASHBOARD!$J$2=0,0,AA183)))</f>
        <v/>
      </c>
      <c r="AB183" s="383">
        <f>(IF(DASHBOARD!$J$2=AB7,DASHBOARD!$T$672,IF(DASHBOARD!$J$2=0,0,AB183)))</f>
        <v/>
      </c>
      <c r="AC183" s="383">
        <f>(IF(DASHBOARD!$J$2=AC7,DASHBOARD!$T$672,IF(DASHBOARD!$J$2=0,0,AC183)))</f>
        <v/>
      </c>
      <c r="AD183" s="383">
        <f>(IF(DASHBOARD!$J$2=AD7,DASHBOARD!$T$672,IF(DASHBOARD!$J$2=0,0,AD183)))</f>
        <v/>
      </c>
      <c r="AE183" s="383">
        <f>(IF(DASHBOARD!$J$2=AE7,DASHBOARD!$T$672,IF(DASHBOARD!$J$2=0,0,AE183)))</f>
        <v/>
      </c>
      <c r="AF183" s="383">
        <f>(IF(DASHBOARD!$J$2=AF7,DASHBOARD!$T$672,IF(DASHBOARD!$J$2=0,0,AF183)))</f>
        <v/>
      </c>
      <c r="AG183" s="383">
        <f>(IF(DASHBOARD!$J$2=AG7,DASHBOARD!$T$672,IF(DASHBOARD!$J$2=0,0,AG183)))</f>
        <v/>
      </c>
      <c r="AH183" s="383">
        <f>(IF(DASHBOARD!$J$2=AH7,DASHBOARD!$T$672,IF(DASHBOARD!$J$2=0,0,AH183)))</f>
        <v/>
      </c>
      <c r="AI183" s="383">
        <f>(IF(DASHBOARD!$J$2=AI7,DASHBOARD!$T$672,IF(DASHBOARD!$J$2=0,0,AI183)))</f>
        <v/>
      </c>
      <c r="AJ183" s="383">
        <f>(IF(DASHBOARD!$J$2=AJ7,DASHBOARD!$T$672,IF(DASHBOARD!$J$2=0,0,AJ183)))</f>
        <v/>
      </c>
      <c r="AK183" s="383">
        <f>(IF(DASHBOARD!$J$2=AK7,DASHBOARD!$T$672,IF(DASHBOARD!$J$2=0,0,AK183)))</f>
        <v/>
      </c>
      <c r="AL183" s="383">
        <f>(IF(DASHBOARD!$J$2=AL7,DASHBOARD!$T$672,IF(DASHBOARD!$J$2=0,0,AL183)))</f>
        <v/>
      </c>
      <c r="AM183" s="383">
        <f>(IF(DASHBOARD!$J$2=AM7,DASHBOARD!$T$672,IF(DASHBOARD!$J$2=0,0,AM183)))</f>
        <v/>
      </c>
      <c r="AN183" s="383">
        <f>(IF(DASHBOARD!$J$2=AN7,DASHBOARD!$T$672,IF(DASHBOARD!$J$2=0,0,AN183)))</f>
        <v/>
      </c>
      <c r="AO183" s="383">
        <f>(IF(DASHBOARD!$J$2=AO7,DASHBOARD!$T$672,IF(DASHBOARD!$J$2=0,0,AO183)))</f>
        <v/>
      </c>
      <c r="AP183" s="383">
        <f>(IF(DASHBOARD!$J$2=AP7,DASHBOARD!$T$672,IF(DASHBOARD!$J$2=0,0,AP183)))</f>
        <v/>
      </c>
      <c r="AQ183" s="383">
        <f>(IF(DASHBOARD!$J$2=AQ7,DASHBOARD!$T$672,IF(DASHBOARD!$J$2=0,0,AQ183)))</f>
        <v/>
      </c>
      <c r="AR183" s="383">
        <f>(IF(DASHBOARD!$J$2=AR7,DASHBOARD!$T$672,IF(DASHBOARD!$J$2=0,0,AR183)))</f>
        <v/>
      </c>
      <c r="AS183" s="383">
        <f>(IF(DASHBOARD!$J$2=AS7,DASHBOARD!$T$672,IF(DASHBOARD!$J$2=0,0,AS183)))</f>
        <v/>
      </c>
      <c r="AT183" s="383">
        <f>(IF(DASHBOARD!$J$2=AT7,DASHBOARD!$T$672,IF(DASHBOARD!$J$2=0,0,AT183)))</f>
        <v/>
      </c>
      <c r="AU183" s="383">
        <f>(IF(DASHBOARD!$J$2=AU7,DASHBOARD!$T$672,IF(DASHBOARD!$J$2=0,0,AU183)))</f>
        <v/>
      </c>
      <c r="AV183" s="383">
        <f>(IF(DASHBOARD!$J$2=AV7,DASHBOARD!$T$672,IF(DASHBOARD!$J$2=0,0,AV183)))</f>
        <v/>
      </c>
      <c r="AW183" s="383">
        <f>(IF(DASHBOARD!$J$2=AW7,DASHBOARD!$T$672,IF(DASHBOARD!$J$2=0,0,AW183)))</f>
        <v/>
      </c>
      <c r="AX183" s="383">
        <f>(IF(DASHBOARD!$J$2=AX7,DASHBOARD!$T$672,IF(DASHBOARD!$J$2=0,0,AX183)))</f>
        <v/>
      </c>
      <c r="AY183" s="383">
        <f>(IF(DASHBOARD!$J$2=AY7,DASHBOARD!$T$672,IF(DASHBOARD!$J$2=0,0,AY183)))</f>
        <v/>
      </c>
      <c r="AZ183" s="383">
        <f>(IF(DASHBOARD!$J$2=AZ7,DASHBOARD!$T$672,IF(DASHBOARD!$J$2=0,0,AZ183)))</f>
        <v/>
      </c>
      <c r="BA183" s="383">
        <f>(IF(DASHBOARD!$J$2=BA7,DASHBOARD!$T$672,IF(DASHBOARD!$J$2=0,0,BA183)))</f>
        <v/>
      </c>
      <c r="BB183" s="384">
        <f>IF(SUM(F183:BA183)&lt;&gt;0,AVERAGEIF(F183:BA183,"&gt;0",F183:BA183),0)</f>
        <v/>
      </c>
      <c r="BC183" s="147" t="n"/>
      <c r="BD183" s="385">
        <f>MAXA(F183:BA183)</f>
        <v/>
      </c>
      <c r="BE183" s="1461">
        <f>IF(BD183&lt;&gt;0,VLOOKUP(BD183,$F$10:$BA$10,MATCH(BD183,F183:BA183,0)),"")</f>
        <v/>
      </c>
      <c r="BF183" s="385">
        <f t="array" ref="BF183">MIN(IF(F183:BA183&gt;0,F183:BA183))</f>
        <v/>
      </c>
      <c r="BG183" s="1461">
        <f>IF(BF183&lt;&gt;0,VLOOKUP(BF183,$F$10:$BA$10,MATCH($BF183,$F183:$BA183,0)),"")</f>
        <v/>
      </c>
      <c r="BI183" s="1368">
        <f>HLOOKUP($BI$9,$S$10:$AI$444,1+$BL183,TRUE)</f>
        <v/>
      </c>
      <c r="BJ183" s="1369">
        <f>HLOOKUP($BJ$9,$AJ$10:$AW$444,1+$BL183,TRUE)</f>
        <v/>
      </c>
      <c r="BK183" s="151" t="n"/>
      <c r="BL183" s="408">
        <f>BL182+1</f>
        <v/>
      </c>
      <c r="BM183" s="399" t="n"/>
    </row>
    <row r="184" ht="20.25" customHeight="1" s="18" thickBot="1" thickTop="1">
      <c r="B184" s="1370" t="n"/>
      <c r="C184" s="1381" t="n"/>
      <c r="D184" s="1462" t="n"/>
      <c r="E184" s="402" t="inlineStr">
        <is>
          <t>Soppeng # 1, 150</t>
        </is>
      </c>
      <c r="F184" s="383">
        <f>(IF(DASHBOARD!$J$2=F7,DASHBOARD!$T$674,IF(DASHBOARD!$J$2=0,0,F184)))</f>
        <v/>
      </c>
      <c r="G184" s="383">
        <f>(IF(DASHBOARD!$J$2=G7,DASHBOARD!$T$674,IF(DASHBOARD!$J$2=0,0,G184)))</f>
        <v/>
      </c>
      <c r="H184" s="383">
        <f>(IF(DASHBOARD!$J$2=H7,DASHBOARD!$T$674,IF(DASHBOARD!$J$2=0,0,H184)))</f>
        <v/>
      </c>
      <c r="I184" s="383">
        <f>(IF(DASHBOARD!$J$2=I7,DASHBOARD!$T$674,IF(DASHBOARD!$J$2=0,0,I184)))</f>
        <v/>
      </c>
      <c r="J184" s="383">
        <f>(IF(DASHBOARD!$J$2=J7,DASHBOARD!$T$674,IF(DASHBOARD!$J$2=0,0,J184)))</f>
        <v/>
      </c>
      <c r="K184" s="383">
        <f>(IF(DASHBOARD!$J$2=K7,DASHBOARD!$T$674,IF(DASHBOARD!$J$2=0,0,K184)))</f>
        <v/>
      </c>
      <c r="L184" s="383">
        <f>(IF(DASHBOARD!$J$2=L7,DASHBOARD!$T$674,IF(DASHBOARD!$J$2=0,0,L184)))</f>
        <v/>
      </c>
      <c r="M184" s="383">
        <f>(IF(DASHBOARD!$J$2=M7,DASHBOARD!$T$674,IF(DASHBOARD!$J$2=0,0,M184)))</f>
        <v/>
      </c>
      <c r="N184" s="383">
        <f>(IF(DASHBOARD!$J$2=N7,DASHBOARD!$T$674,IF(DASHBOARD!$J$2=0,0,N184)))</f>
        <v/>
      </c>
      <c r="O184" s="383">
        <f>(IF(DASHBOARD!$J$2=O7,DASHBOARD!$T$674,IF(DASHBOARD!$J$2=0,0,O184)))</f>
        <v/>
      </c>
      <c r="P184" s="383">
        <f>(IF(DASHBOARD!$J$2=P7,DASHBOARD!$T$674,IF(DASHBOARD!$J$2=0,0,P184)))</f>
        <v/>
      </c>
      <c r="Q184" s="383">
        <f>(IF(DASHBOARD!$J$2=Q7,DASHBOARD!$T$674,IF(DASHBOARD!$J$2=0,0,Q184)))</f>
        <v/>
      </c>
      <c r="R184" s="383">
        <f>(IF(DASHBOARD!$J$2=R7,DASHBOARD!$T$674,IF(DASHBOARD!$J$2=0,0,R184)))</f>
        <v/>
      </c>
      <c r="S184" s="383">
        <f>(IF(DASHBOARD!$J$2=S7,DASHBOARD!$T$674,IF(DASHBOARD!$J$2=0,0,S184)))</f>
        <v/>
      </c>
      <c r="T184" s="383">
        <f>(IF(DASHBOARD!$J$2=T7,DASHBOARD!$T$674,IF(DASHBOARD!$J$2=0,0,T184)))</f>
        <v/>
      </c>
      <c r="U184" s="383">
        <f>(IF(DASHBOARD!$J$2=U7,DASHBOARD!$T$674,IF(DASHBOARD!$J$2=0,0,U184)))</f>
        <v/>
      </c>
      <c r="V184" s="383">
        <f>(IF(DASHBOARD!$J$2=V7,DASHBOARD!$T$674,IF(DASHBOARD!$J$2=0,0,V184)))</f>
        <v/>
      </c>
      <c r="W184" s="383">
        <f>(IF(DASHBOARD!$J$2=W7,DASHBOARD!$T$674,IF(DASHBOARD!$J$2=0,0,W184)))</f>
        <v/>
      </c>
      <c r="X184" s="383">
        <f>(IF(DASHBOARD!$J$2=X7,DASHBOARD!$T$674,IF(DASHBOARD!$J$2=0,0,X184)))</f>
        <v/>
      </c>
      <c r="Y184" s="383">
        <f>(IF(DASHBOARD!$J$2=Y7,DASHBOARD!$T$674,IF(DASHBOARD!$J$2=0,0,Y184)))</f>
        <v/>
      </c>
      <c r="Z184" s="383">
        <f>(IF(DASHBOARD!$J$2=Z7,DASHBOARD!$T$674,IF(DASHBOARD!$J$2=0,0,Z184)))</f>
        <v/>
      </c>
      <c r="AA184" s="383">
        <f>(IF(DASHBOARD!$J$2=AA7,DASHBOARD!$T$674,IF(DASHBOARD!$J$2=0,0,AA184)))</f>
        <v/>
      </c>
      <c r="AB184" s="383">
        <f>(IF(DASHBOARD!$J$2=AB7,DASHBOARD!$T$674,IF(DASHBOARD!$J$2=0,0,AB184)))</f>
        <v/>
      </c>
      <c r="AC184" s="383">
        <f>(IF(DASHBOARD!$J$2=AC7,DASHBOARD!$T$674,IF(DASHBOARD!$J$2=0,0,AC184)))</f>
        <v/>
      </c>
      <c r="AD184" s="383">
        <f>(IF(DASHBOARD!$J$2=AD7,DASHBOARD!$T$674,IF(DASHBOARD!$J$2=0,0,AD184)))</f>
        <v/>
      </c>
      <c r="AE184" s="383">
        <f>(IF(DASHBOARD!$J$2=AE7,DASHBOARD!$T$674,IF(DASHBOARD!$J$2=0,0,AE184)))</f>
        <v/>
      </c>
      <c r="AF184" s="383">
        <f>(IF(DASHBOARD!$J$2=AF7,DASHBOARD!$T$674,IF(DASHBOARD!$J$2=0,0,AF184)))</f>
        <v/>
      </c>
      <c r="AG184" s="383">
        <f>(IF(DASHBOARD!$J$2=AG7,DASHBOARD!$T$674,IF(DASHBOARD!$J$2=0,0,AG184)))</f>
        <v/>
      </c>
      <c r="AH184" s="383">
        <f>(IF(DASHBOARD!$J$2=AH7,DASHBOARD!$T$674,IF(DASHBOARD!$J$2=0,0,AH184)))</f>
        <v/>
      </c>
      <c r="AI184" s="383">
        <f>(IF(DASHBOARD!$J$2=AI7,DASHBOARD!$T$674,IF(DASHBOARD!$J$2=0,0,AI184)))</f>
        <v/>
      </c>
      <c r="AJ184" s="383">
        <f>(IF(DASHBOARD!$J$2=AJ7,DASHBOARD!$T$674,IF(DASHBOARD!$J$2=0,0,AJ184)))</f>
        <v/>
      </c>
      <c r="AK184" s="383">
        <f>(IF(DASHBOARD!$J$2=AK7,DASHBOARD!$T$674,IF(DASHBOARD!$J$2=0,0,AK184)))</f>
        <v/>
      </c>
      <c r="AL184" s="383">
        <f>(IF(DASHBOARD!$J$2=AL7,DASHBOARD!$T$674,IF(DASHBOARD!$J$2=0,0,AL184)))</f>
        <v/>
      </c>
      <c r="AM184" s="383">
        <f>(IF(DASHBOARD!$J$2=AM7,DASHBOARD!$T$674,IF(DASHBOARD!$J$2=0,0,AM184)))</f>
        <v/>
      </c>
      <c r="AN184" s="383">
        <f>(IF(DASHBOARD!$J$2=AN7,DASHBOARD!$T$674,IF(DASHBOARD!$J$2=0,0,AN184)))</f>
        <v/>
      </c>
      <c r="AO184" s="383">
        <f>(IF(DASHBOARD!$J$2=AO7,DASHBOARD!$T$674,IF(DASHBOARD!$J$2=0,0,AO184)))</f>
        <v/>
      </c>
      <c r="AP184" s="383">
        <f>(IF(DASHBOARD!$J$2=AP7,DASHBOARD!$T$674,IF(DASHBOARD!$J$2=0,0,AP184)))</f>
        <v/>
      </c>
      <c r="AQ184" s="383">
        <f>(IF(DASHBOARD!$J$2=AQ7,DASHBOARD!$T$674,IF(DASHBOARD!$J$2=0,0,AQ184)))</f>
        <v/>
      </c>
      <c r="AR184" s="383">
        <f>(IF(DASHBOARD!$J$2=AR7,DASHBOARD!$T$674,IF(DASHBOARD!$J$2=0,0,AR184)))</f>
        <v/>
      </c>
      <c r="AS184" s="383">
        <f>(IF(DASHBOARD!$J$2=AS7,DASHBOARD!$T$674,IF(DASHBOARD!$J$2=0,0,AS184)))</f>
        <v/>
      </c>
      <c r="AT184" s="383">
        <f>(IF(DASHBOARD!$J$2=AT7,DASHBOARD!$T$674,IF(DASHBOARD!$J$2=0,0,AT184)))</f>
        <v/>
      </c>
      <c r="AU184" s="383">
        <f>(IF(DASHBOARD!$J$2=AU7,DASHBOARD!$T$674,IF(DASHBOARD!$J$2=0,0,AU184)))</f>
        <v/>
      </c>
      <c r="AV184" s="383">
        <f>(IF(DASHBOARD!$J$2=AV7,DASHBOARD!$T$674,IF(DASHBOARD!$J$2=0,0,AV184)))</f>
        <v/>
      </c>
      <c r="AW184" s="383">
        <f>(IF(DASHBOARD!$J$2=AW7,DASHBOARD!$T$674,IF(DASHBOARD!$J$2=0,0,AW184)))</f>
        <v/>
      </c>
      <c r="AX184" s="383">
        <f>(IF(DASHBOARD!$J$2=AX7,DASHBOARD!$T$674,IF(DASHBOARD!$J$2=0,0,AX184)))</f>
        <v/>
      </c>
      <c r="AY184" s="383">
        <f>(IF(DASHBOARD!$J$2=AY7,DASHBOARD!$T$674,IF(DASHBOARD!$J$2=0,0,AY184)))</f>
        <v/>
      </c>
      <c r="AZ184" s="383">
        <f>(IF(DASHBOARD!$J$2=AZ7,DASHBOARD!$T$674,IF(DASHBOARD!$J$2=0,0,AZ184)))</f>
        <v/>
      </c>
      <c r="BA184" s="383">
        <f>(IF(DASHBOARD!$J$2=BA7,DASHBOARD!$T$674,IF(DASHBOARD!$J$2=0,0,BA184)))</f>
        <v/>
      </c>
      <c r="BB184" s="384">
        <f>IF(SUM(F184:BA184)&lt;&gt;0,AVERAGEIF(F184:BA184,"&gt;0",F184:BA184),0)</f>
        <v/>
      </c>
      <c r="BC184" s="147" t="n"/>
      <c r="BD184" s="385">
        <f>MAXA(F184:BA184)</f>
        <v/>
      </c>
      <c r="BE184" s="1461">
        <f>IF(BD184&lt;&gt;0,VLOOKUP(BD184,$F$10:$BA$10,MATCH(BD184,F184:BA184,0)),"")</f>
        <v/>
      </c>
      <c r="BF184" s="385">
        <f t="array" ref="BF184">MIN(IF(F184:BA184&gt;0,F184:BA184))</f>
        <v/>
      </c>
      <c r="BG184" s="1461">
        <f>IF(BF184&lt;&gt;0,VLOOKUP(BF184,$F$10:$BA$10,MATCH($BF184,$F184:$BA184,0)),"")</f>
        <v/>
      </c>
      <c r="BI184" s="1368">
        <f>HLOOKUP($BI$9,$S$10:$AI$444,1+$BL184,TRUE)</f>
        <v/>
      </c>
      <c r="BJ184" s="1369">
        <f>HLOOKUP($BJ$9,$AJ$10:$AW$444,1+$BL184,TRUE)</f>
        <v/>
      </c>
      <c r="BK184" s="151" t="n"/>
      <c r="BL184" s="408">
        <f>BL183+1</f>
        <v/>
      </c>
      <c r="BM184" s="399" t="n"/>
    </row>
    <row r="185" ht="20.25" customHeight="1" s="18" thickBot="1" thickTop="1">
      <c r="B185" s="1370" t="n"/>
      <c r="C185" s="1381" t="n"/>
      <c r="D185" s="1463" t="n"/>
      <c r="E185" s="402" t="inlineStr">
        <is>
          <t>Soppeng # 2, 150</t>
        </is>
      </c>
      <c r="F185" s="383">
        <f>(IF(DASHBOARD!$J$2=F7,DASHBOARD!$T$675,IF(DASHBOARD!$J$2=0,0,F185)))</f>
        <v/>
      </c>
      <c r="G185" s="383">
        <f>(IF(DASHBOARD!$J$2=G7,DASHBOARD!$T$675,IF(DASHBOARD!$J$2=0,0,G185)))</f>
        <v/>
      </c>
      <c r="H185" s="383">
        <f>(IF(DASHBOARD!$J$2=H7,DASHBOARD!$T$675,IF(DASHBOARD!$J$2=0,0,H185)))</f>
        <v/>
      </c>
      <c r="I185" s="383">
        <f>(IF(DASHBOARD!$J$2=I7,DASHBOARD!$T$675,IF(DASHBOARD!$J$2=0,0,I185)))</f>
        <v/>
      </c>
      <c r="J185" s="383">
        <f>(IF(DASHBOARD!$J$2=J7,DASHBOARD!$T$675,IF(DASHBOARD!$J$2=0,0,J185)))</f>
        <v/>
      </c>
      <c r="K185" s="383">
        <f>(IF(DASHBOARD!$J$2=K7,DASHBOARD!$T$675,IF(DASHBOARD!$J$2=0,0,K185)))</f>
        <v/>
      </c>
      <c r="L185" s="383">
        <f>(IF(DASHBOARD!$J$2=L7,DASHBOARD!$T$675,IF(DASHBOARD!$J$2=0,0,L185)))</f>
        <v/>
      </c>
      <c r="M185" s="383">
        <f>(IF(DASHBOARD!$J$2=M7,DASHBOARD!$T$675,IF(DASHBOARD!$J$2=0,0,M185)))</f>
        <v/>
      </c>
      <c r="N185" s="383">
        <f>(IF(DASHBOARD!$J$2=N7,DASHBOARD!$T$675,IF(DASHBOARD!$J$2=0,0,N185)))</f>
        <v/>
      </c>
      <c r="O185" s="383">
        <f>(IF(DASHBOARD!$J$2=O7,DASHBOARD!$T$675,IF(DASHBOARD!$J$2=0,0,O185)))</f>
        <v/>
      </c>
      <c r="P185" s="383">
        <f>(IF(DASHBOARD!$J$2=P7,DASHBOARD!$T$675,IF(DASHBOARD!$J$2=0,0,P185)))</f>
        <v/>
      </c>
      <c r="Q185" s="383">
        <f>(IF(DASHBOARD!$J$2=Q7,DASHBOARD!$T$675,IF(DASHBOARD!$J$2=0,0,Q185)))</f>
        <v/>
      </c>
      <c r="R185" s="383">
        <f>(IF(DASHBOARD!$J$2=R7,DASHBOARD!$T$675,IF(DASHBOARD!$J$2=0,0,R185)))</f>
        <v/>
      </c>
      <c r="S185" s="383">
        <f>(IF(DASHBOARD!$J$2=S7,DASHBOARD!$T$675,IF(DASHBOARD!$J$2=0,0,S185)))</f>
        <v/>
      </c>
      <c r="T185" s="383">
        <f>(IF(DASHBOARD!$J$2=T7,DASHBOARD!$T$675,IF(DASHBOARD!$J$2=0,0,T185)))</f>
        <v/>
      </c>
      <c r="U185" s="383">
        <f>(IF(DASHBOARD!$J$2=U7,DASHBOARD!$T$675,IF(DASHBOARD!$J$2=0,0,U185)))</f>
        <v/>
      </c>
      <c r="V185" s="383">
        <f>(IF(DASHBOARD!$J$2=V7,DASHBOARD!$T$675,IF(DASHBOARD!$J$2=0,0,V185)))</f>
        <v/>
      </c>
      <c r="W185" s="383">
        <f>(IF(DASHBOARD!$J$2=W7,DASHBOARD!$T$675,IF(DASHBOARD!$J$2=0,0,W185)))</f>
        <v/>
      </c>
      <c r="X185" s="383">
        <f>(IF(DASHBOARD!$J$2=X7,DASHBOARD!$T$675,IF(DASHBOARD!$J$2=0,0,X185)))</f>
        <v/>
      </c>
      <c r="Y185" s="383">
        <f>(IF(DASHBOARD!$J$2=Y7,DASHBOARD!$T$675,IF(DASHBOARD!$J$2=0,0,Y185)))</f>
        <v/>
      </c>
      <c r="Z185" s="383">
        <f>(IF(DASHBOARD!$J$2=Z7,DASHBOARD!$T$675,IF(DASHBOARD!$J$2=0,0,Z185)))</f>
        <v/>
      </c>
      <c r="AA185" s="383">
        <f>(IF(DASHBOARD!$J$2=AA7,DASHBOARD!$T$675,IF(DASHBOARD!$J$2=0,0,AA185)))</f>
        <v/>
      </c>
      <c r="AB185" s="383">
        <f>(IF(DASHBOARD!$J$2=AB7,DASHBOARD!$T$675,IF(DASHBOARD!$J$2=0,0,AB185)))</f>
        <v/>
      </c>
      <c r="AC185" s="383">
        <f>(IF(DASHBOARD!$J$2=AC7,DASHBOARD!$T$675,IF(DASHBOARD!$J$2=0,0,AC185)))</f>
        <v/>
      </c>
      <c r="AD185" s="383">
        <f>(IF(DASHBOARD!$J$2=AD7,DASHBOARD!$T$675,IF(DASHBOARD!$J$2=0,0,AD185)))</f>
        <v/>
      </c>
      <c r="AE185" s="383">
        <f>(IF(DASHBOARD!$J$2=AE7,DASHBOARD!$T$675,IF(DASHBOARD!$J$2=0,0,AE185)))</f>
        <v/>
      </c>
      <c r="AF185" s="383">
        <f>(IF(DASHBOARD!$J$2=AF7,DASHBOARD!$T$675,IF(DASHBOARD!$J$2=0,0,AF185)))</f>
        <v/>
      </c>
      <c r="AG185" s="383">
        <f>(IF(DASHBOARD!$J$2=AG7,DASHBOARD!$T$675,IF(DASHBOARD!$J$2=0,0,AG185)))</f>
        <v/>
      </c>
      <c r="AH185" s="383">
        <f>(IF(DASHBOARD!$J$2=AH7,DASHBOARD!$T$675,IF(DASHBOARD!$J$2=0,0,AH185)))</f>
        <v/>
      </c>
      <c r="AI185" s="383">
        <f>(IF(DASHBOARD!$J$2=AI7,DASHBOARD!$T$675,IF(DASHBOARD!$J$2=0,0,AI185)))</f>
        <v/>
      </c>
      <c r="AJ185" s="383">
        <f>(IF(DASHBOARD!$J$2=AJ7,DASHBOARD!$T$675,IF(DASHBOARD!$J$2=0,0,AJ185)))</f>
        <v/>
      </c>
      <c r="AK185" s="383">
        <f>(IF(DASHBOARD!$J$2=AK7,DASHBOARD!$T$675,IF(DASHBOARD!$J$2=0,0,AK185)))</f>
        <v/>
      </c>
      <c r="AL185" s="383">
        <f>(IF(DASHBOARD!$J$2=AL7,DASHBOARD!$T$675,IF(DASHBOARD!$J$2=0,0,AL185)))</f>
        <v/>
      </c>
      <c r="AM185" s="383">
        <f>(IF(DASHBOARD!$J$2=AM7,DASHBOARD!$T$675,IF(DASHBOARD!$J$2=0,0,AM185)))</f>
        <v/>
      </c>
      <c r="AN185" s="383">
        <f>(IF(DASHBOARD!$J$2=AN7,DASHBOARD!$T$675,IF(DASHBOARD!$J$2=0,0,AN185)))</f>
        <v/>
      </c>
      <c r="AO185" s="383">
        <f>(IF(DASHBOARD!$J$2=AO7,DASHBOARD!$T$675,IF(DASHBOARD!$J$2=0,0,AO185)))</f>
        <v/>
      </c>
      <c r="AP185" s="383">
        <f>(IF(DASHBOARD!$J$2=AP7,DASHBOARD!$T$675,IF(DASHBOARD!$J$2=0,0,AP185)))</f>
        <v/>
      </c>
      <c r="AQ185" s="383">
        <f>(IF(DASHBOARD!$J$2=AQ7,DASHBOARD!$T$675,IF(DASHBOARD!$J$2=0,0,AQ185)))</f>
        <v/>
      </c>
      <c r="AR185" s="383">
        <f>(IF(DASHBOARD!$J$2=AR7,DASHBOARD!$T$675,IF(DASHBOARD!$J$2=0,0,AR185)))</f>
        <v/>
      </c>
      <c r="AS185" s="383">
        <f>(IF(DASHBOARD!$J$2=AS7,DASHBOARD!$T$675,IF(DASHBOARD!$J$2=0,0,AS185)))</f>
        <v/>
      </c>
      <c r="AT185" s="383">
        <f>(IF(DASHBOARD!$J$2=AT7,DASHBOARD!$T$675,IF(DASHBOARD!$J$2=0,0,AT185)))</f>
        <v/>
      </c>
      <c r="AU185" s="383">
        <f>(IF(DASHBOARD!$J$2=AU7,DASHBOARD!$T$675,IF(DASHBOARD!$J$2=0,0,AU185)))</f>
        <v/>
      </c>
      <c r="AV185" s="383">
        <f>(IF(DASHBOARD!$J$2=AV7,DASHBOARD!$T$675,IF(DASHBOARD!$J$2=0,0,AV185)))</f>
        <v/>
      </c>
      <c r="AW185" s="383">
        <f>(IF(DASHBOARD!$J$2=AW7,DASHBOARD!$T$675,IF(DASHBOARD!$J$2=0,0,AW185)))</f>
        <v/>
      </c>
      <c r="AX185" s="383">
        <f>(IF(DASHBOARD!$J$2=AX7,DASHBOARD!$T$675,IF(DASHBOARD!$J$2=0,0,AX185)))</f>
        <v/>
      </c>
      <c r="AY185" s="383">
        <f>(IF(DASHBOARD!$J$2=AY7,DASHBOARD!$T$675,IF(DASHBOARD!$J$2=0,0,AY185)))</f>
        <v/>
      </c>
      <c r="AZ185" s="383">
        <f>(IF(DASHBOARD!$J$2=AZ7,DASHBOARD!$T$675,IF(DASHBOARD!$J$2=0,0,AZ185)))</f>
        <v/>
      </c>
      <c r="BA185" s="383">
        <f>(IF(DASHBOARD!$J$2=BA7,DASHBOARD!$T$675,IF(DASHBOARD!$J$2=0,0,BA185)))</f>
        <v/>
      </c>
      <c r="BB185" s="384">
        <f>IF(SUM(F185:BA185)&lt;&gt;0,AVERAGEIF(F185:BA185,"&gt;0",F185:BA185),0)</f>
        <v/>
      </c>
      <c r="BC185" s="147" t="n"/>
      <c r="BD185" s="385">
        <f>MAXA(F185:BA185)</f>
        <v/>
      </c>
      <c r="BE185" s="1461">
        <f>IF(BD185&lt;&gt;0,VLOOKUP(BD185,$F$10:$BA$10,MATCH(BD185,F185:BA185,0)),"")</f>
        <v/>
      </c>
      <c r="BF185" s="385">
        <f t="array" ref="BF185">MIN(IF(F185:BA185&gt;0,F185:BA185))</f>
        <v/>
      </c>
      <c r="BG185" s="1461">
        <f>IF(BF185&lt;&gt;0,VLOOKUP(BF185,$F$10:$BA$10,MATCH($BF185,$F185:$BA185,0)),"")</f>
        <v/>
      </c>
      <c r="BI185" s="1368">
        <f>HLOOKUP($BI$9,$S$10:$AI$444,1+$BL185,TRUE)</f>
        <v/>
      </c>
      <c r="BJ185" s="1369">
        <f>HLOOKUP($BJ$9,$AJ$10:$AW$444,1+$BL185,TRUE)</f>
        <v/>
      </c>
      <c r="BK185" s="151" t="n"/>
      <c r="BL185" s="408">
        <f>BL184+1</f>
        <v/>
      </c>
      <c r="BM185" s="399" t="n"/>
    </row>
    <row r="186" ht="20.25" customHeight="1" s="18" thickBot="1" thickTop="1">
      <c r="B186" s="1370" t="n"/>
      <c r="C186" s="1381" t="n"/>
      <c r="D186" s="328" t="n"/>
      <c r="E186" s="402" t="n"/>
      <c r="F186" s="383" t="n"/>
      <c r="G186" s="383" t="n"/>
      <c r="H186" s="383" t="n"/>
      <c r="I186" s="383" t="n"/>
      <c r="J186" s="383" t="n"/>
      <c r="K186" s="383" t="n"/>
      <c r="L186" s="383" t="n"/>
      <c r="M186" s="383" t="n"/>
      <c r="N186" s="383" t="n"/>
      <c r="O186" s="383" t="n"/>
      <c r="P186" s="383" t="n"/>
      <c r="Q186" s="383" t="n"/>
      <c r="R186" s="383" t="n"/>
      <c r="S186" s="383" t="n"/>
      <c r="T186" s="383" t="n"/>
      <c r="U186" s="383" t="n"/>
      <c r="V186" s="383" t="n"/>
      <c r="W186" s="383" t="n"/>
      <c r="X186" s="383" t="n"/>
      <c r="Y186" s="383" t="n"/>
      <c r="Z186" s="383" t="n"/>
      <c r="AA186" s="383" t="n"/>
      <c r="AB186" s="383" t="n"/>
      <c r="AC186" s="383" t="n"/>
      <c r="AD186" s="383" t="n"/>
      <c r="AE186" s="383" t="n"/>
      <c r="AF186" s="383" t="n"/>
      <c r="AG186" s="383" t="n"/>
      <c r="AH186" s="383" t="n"/>
      <c r="AI186" s="383" t="n"/>
      <c r="AJ186" s="383" t="n"/>
      <c r="AK186" s="383" t="n"/>
      <c r="AL186" s="383" t="n"/>
      <c r="AM186" s="383" t="n"/>
      <c r="AN186" s="383" t="n"/>
      <c r="AO186" s="383" t="n"/>
      <c r="AP186" s="383" t="n"/>
      <c r="AQ186" s="383" t="n"/>
      <c r="AR186" s="383" t="n"/>
      <c r="AS186" s="383" t="n"/>
      <c r="AT186" s="383" t="n"/>
      <c r="AU186" s="383" t="n"/>
      <c r="AV186" s="383" t="n"/>
      <c r="AW186" s="383" t="n"/>
      <c r="AX186" s="383" t="n"/>
      <c r="AY186" s="383" t="n"/>
      <c r="AZ186" s="383" t="n"/>
      <c r="BA186" s="383" t="n"/>
      <c r="BB186" s="384">
        <f>IF(SUM(F186:BA186)&lt;&gt;0,AVERAGEIF(F186:BA186,"&gt;0",F186:BA186),0)</f>
        <v/>
      </c>
      <c r="BC186" s="147" t="n"/>
      <c r="BD186" s="385">
        <f>MAXA(F186:BA186)</f>
        <v/>
      </c>
      <c r="BE186" s="1461">
        <f>IF(BD186&lt;&gt;0,VLOOKUP(BD186,$F$10:$BA$10,MATCH(BD186,F186:BA186,0)),"")</f>
        <v/>
      </c>
      <c r="BF186" s="385">
        <f t="array" ref="BF186">MIN(IF(F186:BA186&gt;0,F186:BA186))</f>
        <v/>
      </c>
      <c r="BG186" s="1461">
        <f>IF(BF186&lt;&gt;0,VLOOKUP(BF186,$F$10:$BA$10,MATCH($BF186,$F186:$BA186,0)),"")</f>
        <v/>
      </c>
      <c r="BI186" s="1368">
        <f>HLOOKUP($BI$9,$S$10:$AI$444,1+$BL186,TRUE)</f>
        <v/>
      </c>
      <c r="BJ186" s="1369">
        <f>HLOOKUP($BJ$9,$AJ$10:$AW$444,1+$BL186,TRUE)</f>
        <v/>
      </c>
      <c r="BK186" s="151" t="n"/>
      <c r="BL186" s="408">
        <f>BL185+1</f>
        <v/>
      </c>
      <c r="BM186" s="399" t="n"/>
    </row>
    <row r="187" ht="20.25" customHeight="1" s="18" thickBot="1" thickTop="1">
      <c r="B187" s="1370" t="n"/>
      <c r="C187" s="1381" t="n"/>
      <c r="D187" s="1469" t="inlineStr">
        <is>
          <t>SOPPENG 150</t>
        </is>
      </c>
      <c r="E187" s="402" t="inlineStr">
        <is>
          <t>Bone # 1, 150</t>
        </is>
      </c>
      <c r="F187" s="383">
        <f>(IF(DASHBOARD!$J$2=F7,DASHBOARD!$T$691,IF(DASHBOARD!$J$2=0,0,F187)))</f>
        <v/>
      </c>
      <c r="G187" s="383">
        <f>(IF(DASHBOARD!$J$2=G7,DASHBOARD!$T$691,IF(DASHBOARD!$J$2=0,0,G187)))</f>
        <v/>
      </c>
      <c r="H187" s="383">
        <f>(IF(DASHBOARD!$J$2=H7,DASHBOARD!$T$691,IF(DASHBOARD!$J$2=0,0,H187)))</f>
        <v/>
      </c>
      <c r="I187" s="383">
        <f>(IF(DASHBOARD!$J$2=I7,DASHBOARD!$T$691,IF(DASHBOARD!$J$2=0,0,I187)))</f>
        <v/>
      </c>
      <c r="J187" s="383">
        <f>(IF(DASHBOARD!$J$2=J7,DASHBOARD!$T$691,IF(DASHBOARD!$J$2=0,0,J187)))</f>
        <v/>
      </c>
      <c r="K187" s="383">
        <f>(IF(DASHBOARD!$J$2=K7,DASHBOARD!$T$691,IF(DASHBOARD!$J$2=0,0,K187)))</f>
        <v/>
      </c>
      <c r="L187" s="383">
        <f>(IF(DASHBOARD!$J$2=L7,DASHBOARD!$T$691,IF(DASHBOARD!$J$2=0,0,L187)))</f>
        <v/>
      </c>
      <c r="M187" s="383">
        <f>(IF(DASHBOARD!$J$2=M7,DASHBOARD!$T$691,IF(DASHBOARD!$J$2=0,0,M187)))</f>
        <v/>
      </c>
      <c r="N187" s="383">
        <f>(IF(DASHBOARD!$J$2=N7,DASHBOARD!$T$691,IF(DASHBOARD!$J$2=0,0,N187)))</f>
        <v/>
      </c>
      <c r="O187" s="383">
        <f>(IF(DASHBOARD!$J$2=O7,DASHBOARD!$T$691,IF(DASHBOARD!$J$2=0,0,O187)))</f>
        <v/>
      </c>
      <c r="P187" s="383">
        <f>(IF(DASHBOARD!$J$2=P7,DASHBOARD!$T$691,IF(DASHBOARD!$J$2=0,0,P187)))</f>
        <v/>
      </c>
      <c r="Q187" s="383">
        <f>(IF(DASHBOARD!$J$2=Q7,DASHBOARD!$T$691,IF(DASHBOARD!$J$2=0,0,Q187)))</f>
        <v/>
      </c>
      <c r="R187" s="383">
        <f>(IF(DASHBOARD!$J$2=R7,DASHBOARD!$T$691,IF(DASHBOARD!$J$2=0,0,R187)))</f>
        <v/>
      </c>
      <c r="S187" s="383">
        <f>(IF(DASHBOARD!$J$2=S7,DASHBOARD!$T$691,IF(DASHBOARD!$J$2=0,0,S187)))</f>
        <v/>
      </c>
      <c r="T187" s="383">
        <f>(IF(DASHBOARD!$J$2=T7,DASHBOARD!$T$691,IF(DASHBOARD!$J$2=0,0,T187)))</f>
        <v/>
      </c>
      <c r="U187" s="383">
        <f>(IF(DASHBOARD!$J$2=U7,DASHBOARD!$T$691,IF(DASHBOARD!$J$2=0,0,U187)))</f>
        <v/>
      </c>
      <c r="V187" s="383">
        <f>(IF(DASHBOARD!$J$2=V7,DASHBOARD!$T$691,IF(DASHBOARD!$J$2=0,0,V187)))</f>
        <v/>
      </c>
      <c r="W187" s="383">
        <f>(IF(DASHBOARD!$J$2=W7,DASHBOARD!$T$691,IF(DASHBOARD!$J$2=0,0,W187)))</f>
        <v/>
      </c>
      <c r="X187" s="383">
        <f>(IF(DASHBOARD!$J$2=X7,DASHBOARD!$T$691,IF(DASHBOARD!$J$2=0,0,X187)))</f>
        <v/>
      </c>
      <c r="Y187" s="383">
        <f>(IF(DASHBOARD!$J$2=Y7,DASHBOARD!$T$691,IF(DASHBOARD!$J$2=0,0,Y187)))</f>
        <v/>
      </c>
      <c r="Z187" s="383">
        <f>(IF(DASHBOARD!$J$2=Z7,DASHBOARD!$T$691,IF(DASHBOARD!$J$2=0,0,Z187)))</f>
        <v/>
      </c>
      <c r="AA187" s="383">
        <f>(IF(DASHBOARD!$J$2=AA7,DASHBOARD!$T$691,IF(DASHBOARD!$J$2=0,0,AA187)))</f>
        <v/>
      </c>
      <c r="AB187" s="383">
        <f>(IF(DASHBOARD!$J$2=AB7,DASHBOARD!$T$691,IF(DASHBOARD!$J$2=0,0,AB187)))</f>
        <v/>
      </c>
      <c r="AC187" s="383">
        <f>(IF(DASHBOARD!$J$2=AC7,DASHBOARD!$T$691,IF(DASHBOARD!$J$2=0,0,AC187)))</f>
        <v/>
      </c>
      <c r="AD187" s="383">
        <f>(IF(DASHBOARD!$J$2=AD7,DASHBOARD!$T$691,IF(DASHBOARD!$J$2=0,0,AD187)))</f>
        <v/>
      </c>
      <c r="AE187" s="383">
        <f>(IF(DASHBOARD!$J$2=AE7,DASHBOARD!$T$691,IF(DASHBOARD!$J$2=0,0,AE187)))</f>
        <v/>
      </c>
      <c r="AF187" s="383">
        <f>(IF(DASHBOARD!$J$2=AF7,DASHBOARD!$T$691,IF(DASHBOARD!$J$2=0,0,AF187)))</f>
        <v/>
      </c>
      <c r="AG187" s="383">
        <f>(IF(DASHBOARD!$J$2=AG7,DASHBOARD!$T$691,IF(DASHBOARD!$J$2=0,0,AG187)))</f>
        <v/>
      </c>
      <c r="AH187" s="383">
        <f>(IF(DASHBOARD!$J$2=AH7,DASHBOARD!$T$691,IF(DASHBOARD!$J$2=0,0,AH187)))</f>
        <v/>
      </c>
      <c r="AI187" s="383">
        <f>(IF(DASHBOARD!$J$2=AI7,DASHBOARD!$T$691,IF(DASHBOARD!$J$2=0,0,AI187)))</f>
        <v/>
      </c>
      <c r="AJ187" s="383">
        <f>(IF(DASHBOARD!$J$2=AJ7,DASHBOARD!$T$691,IF(DASHBOARD!$J$2=0,0,AJ187)))</f>
        <v/>
      </c>
      <c r="AK187" s="383">
        <f>(IF(DASHBOARD!$J$2=AK7,DASHBOARD!$T$691,IF(DASHBOARD!$J$2=0,0,AK187)))</f>
        <v/>
      </c>
      <c r="AL187" s="383">
        <f>(IF(DASHBOARD!$J$2=AL7,DASHBOARD!$T$691,IF(DASHBOARD!$J$2=0,0,AL187)))</f>
        <v/>
      </c>
      <c r="AM187" s="383">
        <f>(IF(DASHBOARD!$J$2=AM7,DASHBOARD!$T$691,IF(DASHBOARD!$J$2=0,0,AM187)))</f>
        <v/>
      </c>
      <c r="AN187" s="383">
        <f>(IF(DASHBOARD!$J$2=AN7,DASHBOARD!$T$691,IF(DASHBOARD!$J$2=0,0,AN187)))</f>
        <v/>
      </c>
      <c r="AO187" s="383">
        <f>(IF(DASHBOARD!$J$2=AO7,DASHBOARD!$T$691,IF(DASHBOARD!$J$2=0,0,AO187)))</f>
        <v/>
      </c>
      <c r="AP187" s="383">
        <f>(IF(DASHBOARD!$J$2=AP7,DASHBOARD!$T$691,IF(DASHBOARD!$J$2=0,0,AP187)))</f>
        <v/>
      </c>
      <c r="AQ187" s="383">
        <f>(IF(DASHBOARD!$J$2=AQ7,DASHBOARD!$T$691,IF(DASHBOARD!$J$2=0,0,AQ187)))</f>
        <v/>
      </c>
      <c r="AR187" s="383">
        <f>(IF(DASHBOARD!$J$2=AR7,DASHBOARD!$T$691,IF(DASHBOARD!$J$2=0,0,AR187)))</f>
        <v/>
      </c>
      <c r="AS187" s="383">
        <f>(IF(DASHBOARD!$J$2=AS7,DASHBOARD!$T$691,IF(DASHBOARD!$J$2=0,0,AS187)))</f>
        <v/>
      </c>
      <c r="AT187" s="383">
        <f>(IF(DASHBOARD!$J$2=AT7,DASHBOARD!$T$691,IF(DASHBOARD!$J$2=0,0,AT187)))</f>
        <v/>
      </c>
      <c r="AU187" s="383">
        <f>(IF(DASHBOARD!$J$2=AU7,DASHBOARD!$T$691,IF(DASHBOARD!$J$2=0,0,AU187)))</f>
        <v/>
      </c>
      <c r="AV187" s="383">
        <f>(IF(DASHBOARD!$J$2=AV7,DASHBOARD!$T$691,IF(DASHBOARD!$J$2=0,0,AV187)))</f>
        <v/>
      </c>
      <c r="AW187" s="383">
        <f>(IF(DASHBOARD!$J$2=AW7,DASHBOARD!$T$691,IF(DASHBOARD!$J$2=0,0,AW187)))</f>
        <v/>
      </c>
      <c r="AX187" s="383">
        <f>(IF(DASHBOARD!$J$2=AX7,DASHBOARD!$T$691,IF(DASHBOARD!$J$2=0,0,AX187)))</f>
        <v/>
      </c>
      <c r="AY187" s="383">
        <f>(IF(DASHBOARD!$J$2=AY7,DASHBOARD!$T$691,IF(DASHBOARD!$J$2=0,0,AY187)))</f>
        <v/>
      </c>
      <c r="AZ187" s="383">
        <f>(IF(DASHBOARD!$J$2=AZ7,DASHBOARD!$T$691,IF(DASHBOARD!$J$2=0,0,AZ187)))</f>
        <v/>
      </c>
      <c r="BA187" s="383">
        <f>(IF(DASHBOARD!$J$2=BA7,DASHBOARD!$T$691,IF(DASHBOARD!$J$2=0,0,BA187)))</f>
        <v/>
      </c>
      <c r="BB187" s="384">
        <f>IF(SUM(F187:BA187)&lt;&gt;0,AVERAGEIF(F187:BA187,"&gt;0",F187:BA187),0)</f>
        <v/>
      </c>
      <c r="BC187" s="147" t="n"/>
      <c r="BD187" s="385">
        <f>MAXA(F187:BA187)</f>
        <v/>
      </c>
      <c r="BE187" s="1461">
        <f>IF(BD187&lt;&gt;0,VLOOKUP(BD187,$F$10:$BA$10,MATCH(BD187,F187:BA187,0)),"")</f>
        <v/>
      </c>
      <c r="BF187" s="385">
        <f t="array" ref="BF187">MIN(IF(F187:BA187&gt;0,F187:BA187))</f>
        <v/>
      </c>
      <c r="BG187" s="1461">
        <f>IF(BF187&lt;&gt;0,VLOOKUP(BF187,$F$10:$BA$10,MATCH($BF187,$F187:$BA187,0)),"")</f>
        <v/>
      </c>
      <c r="BI187" s="1368">
        <f>HLOOKUP($BI$9,$S$10:$AI$444,1+$BL187,TRUE)</f>
        <v/>
      </c>
      <c r="BJ187" s="1369">
        <f>HLOOKUP($BJ$9,$AJ$10:$AW$444,1+$BL187,TRUE)</f>
        <v/>
      </c>
      <c r="BK187" s="151" t="n"/>
      <c r="BL187" s="408">
        <f>BL186+1</f>
        <v/>
      </c>
      <c r="BM187" s="399" t="n"/>
    </row>
    <row r="188" ht="20.25" customHeight="1" s="18" thickBot="1" thickTop="1">
      <c r="B188" s="1370" t="n"/>
      <c r="C188" s="1381" t="n"/>
      <c r="D188" s="1462" t="n"/>
      <c r="E188" s="402" t="inlineStr">
        <is>
          <t>Bone # 2, 150</t>
        </is>
      </c>
      <c r="F188" s="383">
        <f>(IF(DASHBOARD!$J$2=F7,DASHBOARD!$T$692,IF(DASHBOARD!$J$2=0,0,F188)))</f>
        <v/>
      </c>
      <c r="G188" s="383">
        <f>(IF(DASHBOARD!$J$2=G7,DASHBOARD!$T$692,IF(DASHBOARD!$J$2=0,0,G188)))</f>
        <v/>
      </c>
      <c r="H188" s="383">
        <f>(IF(DASHBOARD!$J$2=H7,DASHBOARD!$T$692,IF(DASHBOARD!$J$2=0,0,H188)))</f>
        <v/>
      </c>
      <c r="I188" s="383">
        <f>(IF(DASHBOARD!$J$2=I7,DASHBOARD!$T$692,IF(DASHBOARD!$J$2=0,0,I188)))</f>
        <v/>
      </c>
      <c r="J188" s="383">
        <f>(IF(DASHBOARD!$J$2=J7,DASHBOARD!$T$692,IF(DASHBOARD!$J$2=0,0,J188)))</f>
        <v/>
      </c>
      <c r="K188" s="383">
        <f>(IF(DASHBOARD!$J$2=K7,DASHBOARD!$T$692,IF(DASHBOARD!$J$2=0,0,K188)))</f>
        <v/>
      </c>
      <c r="L188" s="383">
        <f>(IF(DASHBOARD!$J$2=L7,DASHBOARD!$T$692,IF(DASHBOARD!$J$2=0,0,L188)))</f>
        <v/>
      </c>
      <c r="M188" s="383">
        <f>(IF(DASHBOARD!$J$2=M7,DASHBOARD!$T$692,IF(DASHBOARD!$J$2=0,0,M188)))</f>
        <v/>
      </c>
      <c r="N188" s="383">
        <f>(IF(DASHBOARD!$J$2=N7,DASHBOARD!$T$692,IF(DASHBOARD!$J$2=0,0,N188)))</f>
        <v/>
      </c>
      <c r="O188" s="383">
        <f>(IF(DASHBOARD!$J$2=O7,DASHBOARD!$T$692,IF(DASHBOARD!$J$2=0,0,O188)))</f>
        <v/>
      </c>
      <c r="P188" s="383">
        <f>(IF(DASHBOARD!$J$2=P7,DASHBOARD!$T$692,IF(DASHBOARD!$J$2=0,0,P188)))</f>
        <v/>
      </c>
      <c r="Q188" s="383">
        <f>(IF(DASHBOARD!$J$2=Q7,DASHBOARD!$T$692,IF(DASHBOARD!$J$2=0,0,Q188)))</f>
        <v/>
      </c>
      <c r="R188" s="383">
        <f>(IF(DASHBOARD!$J$2=R7,DASHBOARD!$T$692,IF(DASHBOARD!$J$2=0,0,R188)))</f>
        <v/>
      </c>
      <c r="S188" s="383">
        <f>(IF(DASHBOARD!$J$2=S7,DASHBOARD!$T$692,IF(DASHBOARD!$J$2=0,0,S188)))</f>
        <v/>
      </c>
      <c r="T188" s="383">
        <f>(IF(DASHBOARD!$J$2=T7,DASHBOARD!$T$692,IF(DASHBOARD!$J$2=0,0,T188)))</f>
        <v/>
      </c>
      <c r="U188" s="383">
        <f>(IF(DASHBOARD!$J$2=U7,DASHBOARD!$T$692,IF(DASHBOARD!$J$2=0,0,U188)))</f>
        <v/>
      </c>
      <c r="V188" s="383">
        <f>(IF(DASHBOARD!$J$2=V7,DASHBOARD!$T$692,IF(DASHBOARD!$J$2=0,0,V188)))</f>
        <v/>
      </c>
      <c r="W188" s="383">
        <f>(IF(DASHBOARD!$J$2=W7,DASHBOARD!$T$692,IF(DASHBOARD!$J$2=0,0,W188)))</f>
        <v/>
      </c>
      <c r="X188" s="383">
        <f>(IF(DASHBOARD!$J$2=X7,DASHBOARD!$T$692,IF(DASHBOARD!$J$2=0,0,X188)))</f>
        <v/>
      </c>
      <c r="Y188" s="383">
        <f>(IF(DASHBOARD!$J$2=Y7,DASHBOARD!$T$692,IF(DASHBOARD!$J$2=0,0,Y188)))</f>
        <v/>
      </c>
      <c r="Z188" s="383">
        <f>(IF(DASHBOARD!$J$2=Z7,DASHBOARD!$T$692,IF(DASHBOARD!$J$2=0,0,Z188)))</f>
        <v/>
      </c>
      <c r="AA188" s="383">
        <f>(IF(DASHBOARD!$J$2=AA7,DASHBOARD!$T$692,IF(DASHBOARD!$J$2=0,0,AA188)))</f>
        <v/>
      </c>
      <c r="AB188" s="383">
        <f>(IF(DASHBOARD!$J$2=AB7,DASHBOARD!$T$692,IF(DASHBOARD!$J$2=0,0,AB188)))</f>
        <v/>
      </c>
      <c r="AC188" s="383">
        <f>(IF(DASHBOARD!$J$2=AC7,DASHBOARD!$T$692,IF(DASHBOARD!$J$2=0,0,AC188)))</f>
        <v/>
      </c>
      <c r="AD188" s="383">
        <f>(IF(DASHBOARD!$J$2=AD7,DASHBOARD!$T$692,IF(DASHBOARD!$J$2=0,0,AD188)))</f>
        <v/>
      </c>
      <c r="AE188" s="383">
        <f>(IF(DASHBOARD!$J$2=AE7,DASHBOARD!$T$692,IF(DASHBOARD!$J$2=0,0,AE188)))</f>
        <v/>
      </c>
      <c r="AF188" s="383">
        <f>(IF(DASHBOARD!$J$2=AF7,DASHBOARD!$T$692,IF(DASHBOARD!$J$2=0,0,AF188)))</f>
        <v/>
      </c>
      <c r="AG188" s="383">
        <f>(IF(DASHBOARD!$J$2=AG7,DASHBOARD!$T$692,IF(DASHBOARD!$J$2=0,0,AG188)))</f>
        <v/>
      </c>
      <c r="AH188" s="383">
        <f>(IF(DASHBOARD!$J$2=AH7,DASHBOARD!$T$692,IF(DASHBOARD!$J$2=0,0,AH188)))</f>
        <v/>
      </c>
      <c r="AI188" s="383">
        <f>(IF(DASHBOARD!$J$2=AI7,DASHBOARD!$T$692,IF(DASHBOARD!$J$2=0,0,AI188)))</f>
        <v/>
      </c>
      <c r="AJ188" s="383">
        <f>(IF(DASHBOARD!$J$2=AJ7,DASHBOARD!$T$692,IF(DASHBOARD!$J$2=0,0,AJ188)))</f>
        <v/>
      </c>
      <c r="AK188" s="383">
        <f>(IF(DASHBOARD!$J$2=AK7,DASHBOARD!$T$692,IF(DASHBOARD!$J$2=0,0,AK188)))</f>
        <v/>
      </c>
      <c r="AL188" s="383">
        <f>(IF(DASHBOARD!$J$2=AL7,DASHBOARD!$T$692,IF(DASHBOARD!$J$2=0,0,AL188)))</f>
        <v/>
      </c>
      <c r="AM188" s="383">
        <f>(IF(DASHBOARD!$J$2=AM7,DASHBOARD!$T$692,IF(DASHBOARD!$J$2=0,0,AM188)))</f>
        <v/>
      </c>
      <c r="AN188" s="383">
        <f>(IF(DASHBOARD!$J$2=AN7,DASHBOARD!$T$692,IF(DASHBOARD!$J$2=0,0,AN188)))</f>
        <v/>
      </c>
      <c r="AO188" s="383">
        <f>(IF(DASHBOARD!$J$2=AO7,DASHBOARD!$T$692,IF(DASHBOARD!$J$2=0,0,AO188)))</f>
        <v/>
      </c>
      <c r="AP188" s="383">
        <f>(IF(DASHBOARD!$J$2=AP7,DASHBOARD!$T$692,IF(DASHBOARD!$J$2=0,0,AP188)))</f>
        <v/>
      </c>
      <c r="AQ188" s="383">
        <f>(IF(DASHBOARD!$J$2=AQ7,DASHBOARD!$T$692,IF(DASHBOARD!$J$2=0,0,AQ188)))</f>
        <v/>
      </c>
      <c r="AR188" s="383">
        <f>(IF(DASHBOARD!$J$2=AR7,DASHBOARD!$T$692,IF(DASHBOARD!$J$2=0,0,AR188)))</f>
        <v/>
      </c>
      <c r="AS188" s="383">
        <f>(IF(DASHBOARD!$J$2=AS7,DASHBOARD!$T$692,IF(DASHBOARD!$J$2=0,0,AS188)))</f>
        <v/>
      </c>
      <c r="AT188" s="383">
        <f>(IF(DASHBOARD!$J$2=AT7,DASHBOARD!$T$692,IF(DASHBOARD!$J$2=0,0,AT188)))</f>
        <v/>
      </c>
      <c r="AU188" s="383">
        <f>(IF(DASHBOARD!$J$2=AU7,DASHBOARD!$T$692,IF(DASHBOARD!$J$2=0,0,AU188)))</f>
        <v/>
      </c>
      <c r="AV188" s="383">
        <f>(IF(DASHBOARD!$J$2=AV7,DASHBOARD!$T$692,IF(DASHBOARD!$J$2=0,0,AV188)))</f>
        <v/>
      </c>
      <c r="AW188" s="383">
        <f>(IF(DASHBOARD!$J$2=AW7,DASHBOARD!$T$692,IF(DASHBOARD!$J$2=0,0,AW188)))</f>
        <v/>
      </c>
      <c r="AX188" s="383">
        <f>(IF(DASHBOARD!$J$2=AX7,DASHBOARD!$T$692,IF(DASHBOARD!$J$2=0,0,AX188)))</f>
        <v/>
      </c>
      <c r="AY188" s="383">
        <f>(IF(DASHBOARD!$J$2=AY7,DASHBOARD!$T$692,IF(DASHBOARD!$J$2=0,0,AY188)))</f>
        <v/>
      </c>
      <c r="AZ188" s="383">
        <f>(IF(DASHBOARD!$J$2=AZ7,DASHBOARD!$T$692,IF(DASHBOARD!$J$2=0,0,AZ188)))</f>
        <v/>
      </c>
      <c r="BA188" s="383">
        <f>(IF(DASHBOARD!$J$2=BA7,DASHBOARD!$T$692,IF(DASHBOARD!$J$2=0,0,BA188)))</f>
        <v/>
      </c>
      <c r="BB188" s="384">
        <f>IF(SUM(F188:BA188)&lt;&gt;0,AVERAGEIF(F188:BA188,"&gt;0",F188:BA188),0)</f>
        <v/>
      </c>
      <c r="BC188" s="147" t="n"/>
      <c r="BD188" s="385">
        <f>MAXA(F188:BA188)</f>
        <v/>
      </c>
      <c r="BE188" s="1461">
        <f>IF(BD188&lt;&gt;0,VLOOKUP(BD188,$F$10:$BA$10,MATCH(BD188,F188:BA188,0)),"")</f>
        <v/>
      </c>
      <c r="BF188" s="385">
        <f t="array" ref="BF188">MIN(IF(F188:BA188&gt;0,F188:BA188))</f>
        <v/>
      </c>
      <c r="BG188" s="1461">
        <f>IF(BF188&lt;&gt;0,VLOOKUP(BF188,$F$10:$BA$10,MATCH($BF188,$F188:$BA188,0)),"")</f>
        <v/>
      </c>
      <c r="BI188" s="1368">
        <f>HLOOKUP($BI$9,$S$10:$AI$444,1+$BL188,TRUE)</f>
        <v/>
      </c>
      <c r="BJ188" s="1369">
        <f>HLOOKUP($BJ$9,$AJ$10:$AW$444,1+$BL188,TRUE)</f>
        <v/>
      </c>
      <c r="BK188" s="151" t="n"/>
      <c r="BL188" s="408">
        <f>BL187+1</f>
        <v/>
      </c>
      <c r="BM188" s="399" t="n"/>
    </row>
    <row r="189" ht="20.25" customHeight="1" s="18" thickBot="1" thickTop="1">
      <c r="B189" s="1370" t="n"/>
      <c r="C189" s="1381" t="n"/>
      <c r="D189" s="1462" t="n"/>
      <c r="E189" s="402" t="inlineStr">
        <is>
          <t>Sengkang # 1, 150</t>
        </is>
      </c>
      <c r="F189" s="383">
        <f>(IF(DASHBOARD!$J$2=F7,DASHBOARD!$T$695,IF(DASHBOARD!$J$2=0,0,F189)))</f>
        <v/>
      </c>
      <c r="G189" s="383">
        <f>(IF(DASHBOARD!$J$2=G7,DASHBOARD!$T$695,IF(DASHBOARD!$J$2=0,0,G189)))</f>
        <v/>
      </c>
      <c r="H189" s="383">
        <f>(IF(DASHBOARD!$J$2=H7,DASHBOARD!$T$695,IF(DASHBOARD!$J$2=0,0,H189)))</f>
        <v/>
      </c>
      <c r="I189" s="383">
        <f>(IF(DASHBOARD!$J$2=I7,DASHBOARD!$T$695,IF(DASHBOARD!$J$2=0,0,I189)))</f>
        <v/>
      </c>
      <c r="J189" s="383">
        <f>(IF(DASHBOARD!$J$2=J7,DASHBOARD!$T$695,IF(DASHBOARD!$J$2=0,0,J189)))</f>
        <v/>
      </c>
      <c r="K189" s="383">
        <f>(IF(DASHBOARD!$J$2=K7,DASHBOARD!$T$695,IF(DASHBOARD!$J$2=0,0,K189)))</f>
        <v/>
      </c>
      <c r="L189" s="383">
        <f>(IF(DASHBOARD!$J$2=L7,DASHBOARD!$T$695,IF(DASHBOARD!$J$2=0,0,L189)))</f>
        <v/>
      </c>
      <c r="M189" s="383">
        <f>(IF(DASHBOARD!$J$2=M7,DASHBOARD!$T$695,IF(DASHBOARD!$J$2=0,0,M189)))</f>
        <v/>
      </c>
      <c r="N189" s="383">
        <f>(IF(DASHBOARD!$J$2=N7,DASHBOARD!$T$695,IF(DASHBOARD!$J$2=0,0,N189)))</f>
        <v/>
      </c>
      <c r="O189" s="383">
        <f>(IF(DASHBOARD!$J$2=O7,DASHBOARD!$T$695,IF(DASHBOARD!$J$2=0,0,O189)))</f>
        <v/>
      </c>
      <c r="P189" s="383">
        <f>(IF(DASHBOARD!$J$2=P7,DASHBOARD!$T$695,IF(DASHBOARD!$J$2=0,0,P189)))</f>
        <v/>
      </c>
      <c r="Q189" s="383">
        <f>(IF(DASHBOARD!$J$2=Q7,DASHBOARD!$T$695,IF(DASHBOARD!$J$2=0,0,Q189)))</f>
        <v/>
      </c>
      <c r="R189" s="383">
        <f>(IF(DASHBOARD!$J$2=R7,DASHBOARD!$T$695,IF(DASHBOARD!$J$2=0,0,R189)))</f>
        <v/>
      </c>
      <c r="S189" s="383">
        <f>(IF(DASHBOARD!$J$2=S7,DASHBOARD!$T$695,IF(DASHBOARD!$J$2=0,0,S189)))</f>
        <v/>
      </c>
      <c r="T189" s="383">
        <f>(IF(DASHBOARD!$J$2=T7,DASHBOARD!$T$695,IF(DASHBOARD!$J$2=0,0,T189)))</f>
        <v/>
      </c>
      <c r="U189" s="383">
        <f>(IF(DASHBOARD!$J$2=U7,DASHBOARD!$T$695,IF(DASHBOARD!$J$2=0,0,U189)))</f>
        <v/>
      </c>
      <c r="V189" s="383">
        <f>(IF(DASHBOARD!$J$2=V7,DASHBOARD!$T$695,IF(DASHBOARD!$J$2=0,0,V189)))</f>
        <v/>
      </c>
      <c r="W189" s="383">
        <f>(IF(DASHBOARD!$J$2=W7,DASHBOARD!$T$695,IF(DASHBOARD!$J$2=0,0,W189)))</f>
        <v/>
      </c>
      <c r="X189" s="383">
        <f>(IF(DASHBOARD!$J$2=X7,DASHBOARD!$T$695,IF(DASHBOARD!$J$2=0,0,X189)))</f>
        <v/>
      </c>
      <c r="Y189" s="383">
        <f>(IF(DASHBOARD!$J$2=Y7,DASHBOARD!$T$695,IF(DASHBOARD!$J$2=0,0,Y189)))</f>
        <v/>
      </c>
      <c r="Z189" s="383">
        <f>(IF(DASHBOARD!$J$2=Z7,DASHBOARD!$T$695,IF(DASHBOARD!$J$2=0,0,Z189)))</f>
        <v/>
      </c>
      <c r="AA189" s="383">
        <f>(IF(DASHBOARD!$J$2=AA7,DASHBOARD!$T$695,IF(DASHBOARD!$J$2=0,0,AA189)))</f>
        <v/>
      </c>
      <c r="AB189" s="383">
        <f>(IF(DASHBOARD!$J$2=AB7,DASHBOARD!$T$695,IF(DASHBOARD!$J$2=0,0,AB189)))</f>
        <v/>
      </c>
      <c r="AC189" s="383">
        <f>(IF(DASHBOARD!$J$2=AC7,DASHBOARD!$T$695,IF(DASHBOARD!$J$2=0,0,AC189)))</f>
        <v/>
      </c>
      <c r="AD189" s="383">
        <f>(IF(DASHBOARD!$J$2=AD7,DASHBOARD!$T$695,IF(DASHBOARD!$J$2=0,0,AD189)))</f>
        <v/>
      </c>
      <c r="AE189" s="383">
        <f>(IF(DASHBOARD!$J$2=AE7,DASHBOARD!$T$695,IF(DASHBOARD!$J$2=0,0,AE189)))</f>
        <v/>
      </c>
      <c r="AF189" s="383">
        <f>(IF(DASHBOARD!$J$2=AF7,DASHBOARD!$T$695,IF(DASHBOARD!$J$2=0,0,AF189)))</f>
        <v/>
      </c>
      <c r="AG189" s="383">
        <f>(IF(DASHBOARD!$J$2=AG7,DASHBOARD!$T$695,IF(DASHBOARD!$J$2=0,0,AG189)))</f>
        <v/>
      </c>
      <c r="AH189" s="383">
        <f>(IF(DASHBOARD!$J$2=AH7,DASHBOARD!$T$695,IF(DASHBOARD!$J$2=0,0,AH189)))</f>
        <v/>
      </c>
      <c r="AI189" s="383">
        <f>(IF(DASHBOARD!$J$2=AI7,DASHBOARD!$T$695,IF(DASHBOARD!$J$2=0,0,AI189)))</f>
        <v/>
      </c>
      <c r="AJ189" s="383">
        <f>(IF(DASHBOARD!$J$2=AJ7,DASHBOARD!$T$695,IF(DASHBOARD!$J$2=0,0,AJ189)))</f>
        <v/>
      </c>
      <c r="AK189" s="383">
        <f>(IF(DASHBOARD!$J$2=AK7,DASHBOARD!$T$695,IF(DASHBOARD!$J$2=0,0,AK189)))</f>
        <v/>
      </c>
      <c r="AL189" s="383">
        <f>(IF(DASHBOARD!$J$2=AL7,DASHBOARD!$T$695,IF(DASHBOARD!$J$2=0,0,AL189)))</f>
        <v/>
      </c>
      <c r="AM189" s="383">
        <f>(IF(DASHBOARD!$J$2=AM7,DASHBOARD!$T$695,IF(DASHBOARD!$J$2=0,0,AM189)))</f>
        <v/>
      </c>
      <c r="AN189" s="383">
        <f>(IF(DASHBOARD!$J$2=AN7,DASHBOARD!$T$695,IF(DASHBOARD!$J$2=0,0,AN189)))</f>
        <v/>
      </c>
      <c r="AO189" s="383">
        <f>(IF(DASHBOARD!$J$2=AO7,DASHBOARD!$T$695,IF(DASHBOARD!$J$2=0,0,AO189)))</f>
        <v/>
      </c>
      <c r="AP189" s="383">
        <f>(IF(DASHBOARD!$J$2=AP7,DASHBOARD!$T$695,IF(DASHBOARD!$J$2=0,0,AP189)))</f>
        <v/>
      </c>
      <c r="AQ189" s="383">
        <f>(IF(DASHBOARD!$J$2=AQ7,DASHBOARD!$T$695,IF(DASHBOARD!$J$2=0,0,AQ189)))</f>
        <v/>
      </c>
      <c r="AR189" s="383">
        <f>(IF(DASHBOARD!$J$2=AR7,DASHBOARD!$T$695,IF(DASHBOARD!$J$2=0,0,AR189)))</f>
        <v/>
      </c>
      <c r="AS189" s="383">
        <f>(IF(DASHBOARD!$J$2=AS7,DASHBOARD!$T$695,IF(DASHBOARD!$J$2=0,0,AS189)))</f>
        <v/>
      </c>
      <c r="AT189" s="383">
        <f>(IF(DASHBOARD!$J$2=AT7,DASHBOARD!$T$695,IF(DASHBOARD!$J$2=0,0,AT189)))</f>
        <v/>
      </c>
      <c r="AU189" s="383">
        <f>(IF(DASHBOARD!$J$2=AU7,DASHBOARD!$T$695,IF(DASHBOARD!$J$2=0,0,AU189)))</f>
        <v/>
      </c>
      <c r="AV189" s="383">
        <f>(IF(DASHBOARD!$J$2=AV7,DASHBOARD!$T$695,IF(DASHBOARD!$J$2=0,0,AV189)))</f>
        <v/>
      </c>
      <c r="AW189" s="383">
        <f>(IF(DASHBOARD!$J$2=AW7,DASHBOARD!$T$695,IF(DASHBOARD!$J$2=0,0,AW189)))</f>
        <v/>
      </c>
      <c r="AX189" s="383">
        <f>(IF(DASHBOARD!$J$2=AX7,DASHBOARD!$T$695,IF(DASHBOARD!$J$2=0,0,AX189)))</f>
        <v/>
      </c>
      <c r="AY189" s="383">
        <f>(IF(DASHBOARD!$J$2=AY7,DASHBOARD!$T$695,IF(DASHBOARD!$J$2=0,0,AY189)))</f>
        <v/>
      </c>
      <c r="AZ189" s="383">
        <f>(IF(DASHBOARD!$J$2=AZ7,DASHBOARD!$T$695,IF(DASHBOARD!$J$2=0,0,AZ189)))</f>
        <v/>
      </c>
      <c r="BA189" s="383">
        <f>(IF(DASHBOARD!$J$2=BA7,DASHBOARD!$T$695,IF(DASHBOARD!$J$2=0,0,BA189)))</f>
        <v/>
      </c>
      <c r="BB189" s="384">
        <f>IF(SUM(F189:BA189)&lt;&gt;0,AVERAGEIF(F189:BA189,"&gt;0",F189:BA189),0)</f>
        <v/>
      </c>
      <c r="BC189" s="147" t="n"/>
      <c r="BD189" s="385">
        <f>MAXA(F189:BA189)</f>
        <v/>
      </c>
      <c r="BE189" s="1461">
        <f>IF(BD189&lt;&gt;0,VLOOKUP(BD189,$F$10:$BA$10,MATCH(BD189,F189:BA189,0)),"")</f>
        <v/>
      </c>
      <c r="BF189" s="385">
        <f t="array" ref="BF189">MIN(IF(F189:BA189&gt;0,F189:BA189))</f>
        <v/>
      </c>
      <c r="BG189" s="1461">
        <f>IF(BF189&lt;&gt;0,VLOOKUP(BF189,$F$10:$BA$10,MATCH($BF189,$F189:$BA189,0)),"")</f>
        <v/>
      </c>
      <c r="BI189" s="1368">
        <f>HLOOKUP($BI$9,$S$10:$AI$444,1+$BL189,TRUE)</f>
        <v/>
      </c>
      <c r="BJ189" s="1369">
        <f>HLOOKUP($BJ$9,$AJ$10:$AW$444,1+$BL189,TRUE)</f>
        <v/>
      </c>
      <c r="BK189" s="151" t="n"/>
      <c r="BL189" s="408">
        <f>BL188+1</f>
        <v/>
      </c>
      <c r="BM189" s="399" t="n"/>
    </row>
    <row r="190" ht="20.25" customHeight="1" s="18" thickBot="1" thickTop="1">
      <c r="B190" s="1370" t="n"/>
      <c r="C190" s="1381" t="n"/>
      <c r="D190" s="1462" t="n"/>
      <c r="E190" s="402" t="inlineStr">
        <is>
          <t>Sengkang # 2, 150</t>
        </is>
      </c>
      <c r="F190" s="383">
        <f>(IF(DASHBOARD!$J$2=F7,DASHBOARD!$T$695,IF(DASHBOARD!$J$2=0,0,F190)))</f>
        <v/>
      </c>
      <c r="G190" s="383">
        <f>(IF(DASHBOARD!$J$2=G7,DASHBOARD!$T$695,IF(DASHBOARD!$J$2=0,0,G190)))</f>
        <v/>
      </c>
      <c r="H190" s="383">
        <f>(IF(DASHBOARD!$J$2=H7,DASHBOARD!$T$695,IF(DASHBOARD!$J$2=0,0,H190)))</f>
        <v/>
      </c>
      <c r="I190" s="383">
        <f>(IF(DASHBOARD!$J$2=I7,DASHBOARD!$T$695,IF(DASHBOARD!$J$2=0,0,I190)))</f>
        <v/>
      </c>
      <c r="J190" s="383">
        <f>(IF(DASHBOARD!$J$2=J7,DASHBOARD!$T$695,IF(DASHBOARD!$J$2=0,0,J190)))</f>
        <v/>
      </c>
      <c r="K190" s="383">
        <f>(IF(DASHBOARD!$J$2=K7,DASHBOARD!$T$695,IF(DASHBOARD!$J$2=0,0,K190)))</f>
        <v/>
      </c>
      <c r="L190" s="383">
        <f>(IF(DASHBOARD!$J$2=L7,DASHBOARD!$T$695,IF(DASHBOARD!$J$2=0,0,L190)))</f>
        <v/>
      </c>
      <c r="M190" s="383">
        <f>(IF(DASHBOARD!$J$2=M7,DASHBOARD!$T$695,IF(DASHBOARD!$J$2=0,0,M190)))</f>
        <v/>
      </c>
      <c r="N190" s="383">
        <f>(IF(DASHBOARD!$J$2=N7,DASHBOARD!$T$695,IF(DASHBOARD!$J$2=0,0,N190)))</f>
        <v/>
      </c>
      <c r="O190" s="383">
        <f>(IF(DASHBOARD!$J$2=O7,DASHBOARD!$T$695,IF(DASHBOARD!$J$2=0,0,O190)))</f>
        <v/>
      </c>
      <c r="P190" s="383">
        <f>(IF(DASHBOARD!$J$2=P7,DASHBOARD!$T$695,IF(DASHBOARD!$J$2=0,0,P190)))</f>
        <v/>
      </c>
      <c r="Q190" s="383">
        <f>(IF(DASHBOARD!$J$2=Q7,DASHBOARD!$T$695,IF(DASHBOARD!$J$2=0,0,Q190)))</f>
        <v/>
      </c>
      <c r="R190" s="383">
        <f>(IF(DASHBOARD!$J$2=R7,DASHBOARD!$T$695,IF(DASHBOARD!$J$2=0,0,R190)))</f>
        <v/>
      </c>
      <c r="S190" s="383">
        <f>(IF(DASHBOARD!$J$2=S7,DASHBOARD!$T$695,IF(DASHBOARD!$J$2=0,0,S190)))</f>
        <v/>
      </c>
      <c r="T190" s="383">
        <f>(IF(DASHBOARD!$J$2=T7,DASHBOARD!$T$695,IF(DASHBOARD!$J$2=0,0,T190)))</f>
        <v/>
      </c>
      <c r="U190" s="383">
        <f>(IF(DASHBOARD!$J$2=U7,DASHBOARD!$T$695,IF(DASHBOARD!$J$2=0,0,U190)))</f>
        <v/>
      </c>
      <c r="V190" s="383">
        <f>(IF(DASHBOARD!$J$2=V7,DASHBOARD!$T$695,IF(DASHBOARD!$J$2=0,0,V190)))</f>
        <v/>
      </c>
      <c r="W190" s="383">
        <f>(IF(DASHBOARD!$J$2=W7,DASHBOARD!$T$695,IF(DASHBOARD!$J$2=0,0,W190)))</f>
        <v/>
      </c>
      <c r="X190" s="383">
        <f>(IF(DASHBOARD!$J$2=X7,DASHBOARD!$T$695,IF(DASHBOARD!$J$2=0,0,X190)))</f>
        <v/>
      </c>
      <c r="Y190" s="383">
        <f>(IF(DASHBOARD!$J$2=Y7,DASHBOARD!$T$695,IF(DASHBOARD!$J$2=0,0,Y190)))</f>
        <v/>
      </c>
      <c r="Z190" s="383">
        <f>(IF(DASHBOARD!$J$2=Z7,DASHBOARD!$T$695,IF(DASHBOARD!$J$2=0,0,Z190)))</f>
        <v/>
      </c>
      <c r="AA190" s="383">
        <f>(IF(DASHBOARD!$J$2=AA7,DASHBOARD!$T$695,IF(DASHBOARD!$J$2=0,0,AA190)))</f>
        <v/>
      </c>
      <c r="AB190" s="383">
        <f>(IF(DASHBOARD!$J$2=AB7,DASHBOARD!$T$695,IF(DASHBOARD!$J$2=0,0,AB190)))</f>
        <v/>
      </c>
      <c r="AC190" s="383">
        <f>(IF(DASHBOARD!$J$2=AC7,DASHBOARD!$T$695,IF(DASHBOARD!$J$2=0,0,AC190)))</f>
        <v/>
      </c>
      <c r="AD190" s="383">
        <f>(IF(DASHBOARD!$J$2=AD7,DASHBOARD!$T$695,IF(DASHBOARD!$J$2=0,0,AD190)))</f>
        <v/>
      </c>
      <c r="AE190" s="383">
        <f>(IF(DASHBOARD!$J$2=AE7,DASHBOARD!$T$695,IF(DASHBOARD!$J$2=0,0,AE190)))</f>
        <v/>
      </c>
      <c r="AF190" s="383">
        <f>(IF(DASHBOARD!$J$2=AF7,DASHBOARD!$T$695,IF(DASHBOARD!$J$2=0,0,AF190)))</f>
        <v/>
      </c>
      <c r="AG190" s="383">
        <f>(IF(DASHBOARD!$J$2=AG7,DASHBOARD!$T$695,IF(DASHBOARD!$J$2=0,0,AG190)))</f>
        <v/>
      </c>
      <c r="AH190" s="383">
        <f>(IF(DASHBOARD!$J$2=AH7,DASHBOARD!$T$695,IF(DASHBOARD!$J$2=0,0,AH190)))</f>
        <v/>
      </c>
      <c r="AI190" s="383">
        <f>(IF(DASHBOARD!$J$2=AI7,DASHBOARD!$T$695,IF(DASHBOARD!$J$2=0,0,AI190)))</f>
        <v/>
      </c>
      <c r="AJ190" s="383">
        <f>(IF(DASHBOARD!$J$2=AJ7,DASHBOARD!$T$695,IF(DASHBOARD!$J$2=0,0,AJ190)))</f>
        <v/>
      </c>
      <c r="AK190" s="383">
        <f>(IF(DASHBOARD!$J$2=AK7,DASHBOARD!$T$695,IF(DASHBOARD!$J$2=0,0,AK190)))</f>
        <v/>
      </c>
      <c r="AL190" s="383">
        <f>(IF(DASHBOARD!$J$2=AL7,DASHBOARD!$T$695,IF(DASHBOARD!$J$2=0,0,AL190)))</f>
        <v/>
      </c>
      <c r="AM190" s="383">
        <f>(IF(DASHBOARD!$J$2=AM7,DASHBOARD!$T$695,IF(DASHBOARD!$J$2=0,0,AM190)))</f>
        <v/>
      </c>
      <c r="AN190" s="383">
        <f>(IF(DASHBOARD!$J$2=AN7,DASHBOARD!$T$695,IF(DASHBOARD!$J$2=0,0,AN190)))</f>
        <v/>
      </c>
      <c r="AO190" s="383">
        <f>(IF(DASHBOARD!$J$2=AO7,DASHBOARD!$T$695,IF(DASHBOARD!$J$2=0,0,AO190)))</f>
        <v/>
      </c>
      <c r="AP190" s="383">
        <f>(IF(DASHBOARD!$J$2=AP7,DASHBOARD!$T$695,IF(DASHBOARD!$J$2=0,0,AP190)))</f>
        <v/>
      </c>
      <c r="AQ190" s="383">
        <f>(IF(DASHBOARD!$J$2=AQ7,DASHBOARD!$T$695,IF(DASHBOARD!$J$2=0,0,AQ190)))</f>
        <v/>
      </c>
      <c r="AR190" s="383">
        <f>(IF(DASHBOARD!$J$2=AR7,DASHBOARD!$T$695,IF(DASHBOARD!$J$2=0,0,AR190)))</f>
        <v/>
      </c>
      <c r="AS190" s="383">
        <f>(IF(DASHBOARD!$J$2=AS7,DASHBOARD!$T$695,IF(DASHBOARD!$J$2=0,0,AS190)))</f>
        <v/>
      </c>
      <c r="AT190" s="383">
        <f>(IF(DASHBOARD!$J$2=AT7,DASHBOARD!$T$695,IF(DASHBOARD!$J$2=0,0,AT190)))</f>
        <v/>
      </c>
      <c r="AU190" s="383">
        <f>(IF(DASHBOARD!$J$2=AU7,DASHBOARD!$T$695,IF(DASHBOARD!$J$2=0,0,AU190)))</f>
        <v/>
      </c>
      <c r="AV190" s="383">
        <f>(IF(DASHBOARD!$J$2=AV7,DASHBOARD!$T$695,IF(DASHBOARD!$J$2=0,0,AV190)))</f>
        <v/>
      </c>
      <c r="AW190" s="383">
        <f>(IF(DASHBOARD!$J$2=AW7,DASHBOARD!$T$695,IF(DASHBOARD!$J$2=0,0,AW190)))</f>
        <v/>
      </c>
      <c r="AX190" s="383">
        <f>(IF(DASHBOARD!$J$2=AX7,DASHBOARD!$T$695,IF(DASHBOARD!$J$2=0,0,AX190)))</f>
        <v/>
      </c>
      <c r="AY190" s="383">
        <f>(IF(DASHBOARD!$J$2=AY7,DASHBOARD!$T$695,IF(DASHBOARD!$J$2=0,0,AY190)))</f>
        <v/>
      </c>
      <c r="AZ190" s="383">
        <f>(IF(DASHBOARD!$J$2=AZ7,DASHBOARD!$T$695,IF(DASHBOARD!$J$2=0,0,AZ190)))</f>
        <v/>
      </c>
      <c r="BA190" s="383">
        <f>(IF(DASHBOARD!$J$2=BA7,DASHBOARD!$T$695,IF(DASHBOARD!$J$2=0,0,BA190)))</f>
        <v/>
      </c>
      <c r="BB190" s="384">
        <f>IF(SUM(F190:BA190)&lt;&gt;0,AVERAGEIF(F190:BA190,"&gt;0",F190:BA190),0)</f>
        <v/>
      </c>
      <c r="BC190" s="147" t="n"/>
      <c r="BD190" s="385">
        <f>MAXA(F190:BA190)</f>
        <v/>
      </c>
      <c r="BE190" s="1461">
        <f>IF(BD190&lt;&gt;0,VLOOKUP(BD190,$F$10:$BA$10,MATCH(BD190,F190:BA190,0)),"")</f>
        <v/>
      </c>
      <c r="BF190" s="385">
        <f t="array" ref="BF190">MIN(IF(F190:BA190&gt;0,F190:BA190))</f>
        <v/>
      </c>
      <c r="BG190" s="1461">
        <f>IF(BF190&lt;&gt;0,VLOOKUP(BF190,$F$10:$BA$10,MATCH($BF190,$F190:$BA190,0)),"")</f>
        <v/>
      </c>
      <c r="BI190" s="1368">
        <f>HLOOKUP($BI$9,$S$10:$AI$444,1+$BL190,TRUE)</f>
        <v/>
      </c>
      <c r="BJ190" s="1369">
        <f>HLOOKUP($BJ$9,$AJ$10:$AW$444,1+$BL190,TRUE)</f>
        <v/>
      </c>
      <c r="BK190" s="151" t="n"/>
      <c r="BL190" s="408">
        <f>BL189+1</f>
        <v/>
      </c>
      <c r="BM190" s="399" t="n"/>
    </row>
    <row r="191" ht="20.25" customHeight="1" s="18" thickBot="1" thickTop="1">
      <c r="B191" s="1370" t="n"/>
      <c r="C191" s="1381" t="n"/>
      <c r="D191" s="1462" t="n"/>
      <c r="E191" s="402" t="inlineStr">
        <is>
          <t xml:space="preserve">Sidrap # 1, 150 </t>
        </is>
      </c>
      <c r="F191" s="383">
        <f>(IF(DASHBOARD!$J$2=F7,DASHBOARD!$T$693,IF(DASHBOARD!$J$2=0,0,F191)))</f>
        <v/>
      </c>
      <c r="G191" s="383">
        <f>(IF(DASHBOARD!$J$2=G7,DASHBOARD!$T$693,IF(DASHBOARD!$J$2=0,0,G191)))</f>
        <v/>
      </c>
      <c r="H191" s="383">
        <f>(IF(DASHBOARD!$J$2=H7,DASHBOARD!$T$693,IF(DASHBOARD!$J$2=0,0,H191)))</f>
        <v/>
      </c>
      <c r="I191" s="383">
        <f>(IF(DASHBOARD!$J$2=I7,DASHBOARD!$T$693,IF(DASHBOARD!$J$2=0,0,I191)))</f>
        <v/>
      </c>
      <c r="J191" s="383">
        <f>(IF(DASHBOARD!$J$2=J7,DASHBOARD!$T$693,IF(DASHBOARD!$J$2=0,0,J191)))</f>
        <v/>
      </c>
      <c r="K191" s="383">
        <f>(IF(DASHBOARD!$J$2=K7,DASHBOARD!$T$693,IF(DASHBOARD!$J$2=0,0,K191)))</f>
        <v/>
      </c>
      <c r="L191" s="383">
        <f>(IF(DASHBOARD!$J$2=L7,DASHBOARD!$T$693,IF(DASHBOARD!$J$2=0,0,L191)))</f>
        <v/>
      </c>
      <c r="M191" s="383">
        <f>(IF(DASHBOARD!$J$2=M7,DASHBOARD!$T$693,IF(DASHBOARD!$J$2=0,0,M191)))</f>
        <v/>
      </c>
      <c r="N191" s="383">
        <f>(IF(DASHBOARD!$J$2=N7,DASHBOARD!$T$693,IF(DASHBOARD!$J$2=0,0,N191)))</f>
        <v/>
      </c>
      <c r="O191" s="383">
        <f>(IF(DASHBOARD!$J$2=O7,DASHBOARD!$T$693,IF(DASHBOARD!$J$2=0,0,O191)))</f>
        <v/>
      </c>
      <c r="P191" s="383">
        <f>(IF(DASHBOARD!$J$2=P7,DASHBOARD!$T$693,IF(DASHBOARD!$J$2=0,0,P191)))</f>
        <v/>
      </c>
      <c r="Q191" s="383">
        <f>(IF(DASHBOARD!$J$2=Q7,DASHBOARD!$T$693,IF(DASHBOARD!$J$2=0,0,Q191)))</f>
        <v/>
      </c>
      <c r="R191" s="383">
        <f>(IF(DASHBOARD!$J$2=R7,DASHBOARD!$T$693,IF(DASHBOARD!$J$2=0,0,R191)))</f>
        <v/>
      </c>
      <c r="S191" s="383">
        <f>(IF(DASHBOARD!$J$2=S7,DASHBOARD!$T$693,IF(DASHBOARD!$J$2=0,0,S191)))</f>
        <v/>
      </c>
      <c r="T191" s="383">
        <f>(IF(DASHBOARD!$J$2=T7,DASHBOARD!$T$693,IF(DASHBOARD!$J$2=0,0,T191)))</f>
        <v/>
      </c>
      <c r="U191" s="383">
        <f>(IF(DASHBOARD!$J$2=U7,DASHBOARD!$T$693,IF(DASHBOARD!$J$2=0,0,U191)))</f>
        <v/>
      </c>
      <c r="V191" s="383">
        <f>(IF(DASHBOARD!$J$2=V7,DASHBOARD!$T$693,IF(DASHBOARD!$J$2=0,0,V191)))</f>
        <v/>
      </c>
      <c r="W191" s="383">
        <f>(IF(DASHBOARD!$J$2=W7,DASHBOARD!$T$693,IF(DASHBOARD!$J$2=0,0,W191)))</f>
        <v/>
      </c>
      <c r="X191" s="383">
        <f>(IF(DASHBOARD!$J$2=X7,DASHBOARD!$T$693,IF(DASHBOARD!$J$2=0,0,X191)))</f>
        <v/>
      </c>
      <c r="Y191" s="383">
        <f>(IF(DASHBOARD!$J$2=Y7,DASHBOARD!$T$693,IF(DASHBOARD!$J$2=0,0,Y191)))</f>
        <v/>
      </c>
      <c r="Z191" s="383">
        <f>(IF(DASHBOARD!$J$2=Z7,DASHBOARD!$T$693,IF(DASHBOARD!$J$2=0,0,Z191)))</f>
        <v/>
      </c>
      <c r="AA191" s="383">
        <f>(IF(DASHBOARD!$J$2=AA7,DASHBOARD!$T$693,IF(DASHBOARD!$J$2=0,0,AA191)))</f>
        <v/>
      </c>
      <c r="AB191" s="383">
        <f>(IF(DASHBOARD!$J$2=AB7,DASHBOARD!$T$693,IF(DASHBOARD!$J$2=0,0,AB191)))</f>
        <v/>
      </c>
      <c r="AC191" s="383">
        <f>(IF(DASHBOARD!$J$2=AC7,DASHBOARD!$T$693,IF(DASHBOARD!$J$2=0,0,AC191)))</f>
        <v/>
      </c>
      <c r="AD191" s="383">
        <f>(IF(DASHBOARD!$J$2=AD7,DASHBOARD!$T$693,IF(DASHBOARD!$J$2=0,0,AD191)))</f>
        <v/>
      </c>
      <c r="AE191" s="383">
        <f>(IF(DASHBOARD!$J$2=AE7,DASHBOARD!$T$693,IF(DASHBOARD!$J$2=0,0,AE191)))</f>
        <v/>
      </c>
      <c r="AF191" s="383">
        <f>(IF(DASHBOARD!$J$2=AF7,DASHBOARD!$T$693,IF(DASHBOARD!$J$2=0,0,AF191)))</f>
        <v/>
      </c>
      <c r="AG191" s="383">
        <f>(IF(DASHBOARD!$J$2=AG7,DASHBOARD!$T$693,IF(DASHBOARD!$J$2=0,0,AG191)))</f>
        <v/>
      </c>
      <c r="AH191" s="383">
        <f>(IF(DASHBOARD!$J$2=AH7,DASHBOARD!$T$693,IF(DASHBOARD!$J$2=0,0,AH191)))</f>
        <v/>
      </c>
      <c r="AI191" s="383">
        <f>(IF(DASHBOARD!$J$2=AI7,DASHBOARD!$T$693,IF(DASHBOARD!$J$2=0,0,AI191)))</f>
        <v/>
      </c>
      <c r="AJ191" s="383">
        <f>(IF(DASHBOARD!$J$2=AJ7,DASHBOARD!$T$693,IF(DASHBOARD!$J$2=0,0,AJ191)))</f>
        <v/>
      </c>
      <c r="AK191" s="383">
        <f>(IF(DASHBOARD!$J$2=AK7,DASHBOARD!$T$693,IF(DASHBOARD!$J$2=0,0,AK191)))</f>
        <v/>
      </c>
      <c r="AL191" s="383">
        <f>(IF(DASHBOARD!$J$2=AL7,DASHBOARD!$T$693,IF(DASHBOARD!$J$2=0,0,AL191)))</f>
        <v/>
      </c>
      <c r="AM191" s="383">
        <f>(IF(DASHBOARD!$J$2=AM7,DASHBOARD!$T$693,IF(DASHBOARD!$J$2=0,0,AM191)))</f>
        <v/>
      </c>
      <c r="AN191" s="383">
        <f>(IF(DASHBOARD!$J$2=AN7,DASHBOARD!$T$693,IF(DASHBOARD!$J$2=0,0,AN191)))</f>
        <v/>
      </c>
      <c r="AO191" s="383">
        <f>(IF(DASHBOARD!$J$2=AO7,DASHBOARD!$T$693,IF(DASHBOARD!$J$2=0,0,AO191)))</f>
        <v/>
      </c>
      <c r="AP191" s="383">
        <f>(IF(DASHBOARD!$J$2=AP7,DASHBOARD!$T$693,IF(DASHBOARD!$J$2=0,0,AP191)))</f>
        <v/>
      </c>
      <c r="AQ191" s="383">
        <f>(IF(DASHBOARD!$J$2=AQ7,DASHBOARD!$T$693,IF(DASHBOARD!$J$2=0,0,AQ191)))</f>
        <v/>
      </c>
      <c r="AR191" s="383">
        <f>(IF(DASHBOARD!$J$2=AR7,DASHBOARD!$T$693,IF(DASHBOARD!$J$2=0,0,AR191)))</f>
        <v/>
      </c>
      <c r="AS191" s="383">
        <f>(IF(DASHBOARD!$J$2=AS7,DASHBOARD!$T$693,IF(DASHBOARD!$J$2=0,0,AS191)))</f>
        <v/>
      </c>
      <c r="AT191" s="383">
        <f>(IF(DASHBOARD!$J$2=AT7,DASHBOARD!$T$693,IF(DASHBOARD!$J$2=0,0,AT191)))</f>
        <v/>
      </c>
      <c r="AU191" s="383">
        <f>(IF(DASHBOARD!$J$2=AU7,DASHBOARD!$T$693,IF(DASHBOARD!$J$2=0,0,AU191)))</f>
        <v/>
      </c>
      <c r="AV191" s="383">
        <f>(IF(DASHBOARD!$J$2=AV7,DASHBOARD!$T$693,IF(DASHBOARD!$J$2=0,0,AV191)))</f>
        <v/>
      </c>
      <c r="AW191" s="383">
        <f>(IF(DASHBOARD!$J$2=AW7,DASHBOARD!$T$693,IF(DASHBOARD!$J$2=0,0,AW191)))</f>
        <v/>
      </c>
      <c r="AX191" s="383">
        <f>(IF(DASHBOARD!$J$2=AX7,DASHBOARD!$T$693,IF(DASHBOARD!$J$2=0,0,AX191)))</f>
        <v/>
      </c>
      <c r="AY191" s="383">
        <f>(IF(DASHBOARD!$J$2=AY7,DASHBOARD!$T$693,IF(DASHBOARD!$J$2=0,0,AY191)))</f>
        <v/>
      </c>
      <c r="AZ191" s="383">
        <f>(IF(DASHBOARD!$J$2=AZ7,DASHBOARD!$T$693,IF(DASHBOARD!$J$2=0,0,AZ191)))</f>
        <v/>
      </c>
      <c r="BA191" s="383">
        <f>(IF(DASHBOARD!$J$2=BA7,DASHBOARD!$T$693,IF(DASHBOARD!$J$2=0,0,BA191)))</f>
        <v/>
      </c>
      <c r="BB191" s="384">
        <f>IF(SUM(F191:BA191)&lt;&gt;0,AVERAGEIF(F191:BA191,"&gt;0",F191:BA191),0)</f>
        <v/>
      </c>
      <c r="BC191" s="147" t="n"/>
      <c r="BD191" s="385">
        <f>MAXA(F191:BA191)</f>
        <v/>
      </c>
      <c r="BE191" s="1461">
        <f>IF(BD191&lt;&gt;0,VLOOKUP(BD191,$F$10:$BA$10,MATCH(BD191,F191:BA191,0)),"")</f>
        <v/>
      </c>
      <c r="BF191" s="385">
        <f t="array" ref="BF191">MIN(IF(F191:BA191&gt;0,F191:BA191))</f>
        <v/>
      </c>
      <c r="BG191" s="1461">
        <f>IF(BF191&lt;&gt;0,VLOOKUP(BF191,$F$10:$BA$10,MATCH($BF191,$F191:$BA191,0)),"")</f>
        <v/>
      </c>
      <c r="BI191" s="1368">
        <f>HLOOKUP($BI$9,$S$10:$AI$444,1+$BL191,TRUE)</f>
        <v/>
      </c>
      <c r="BJ191" s="1369">
        <f>HLOOKUP($BJ$9,$AJ$10:$AW$444,1+$BL191,TRUE)</f>
        <v/>
      </c>
      <c r="BK191" s="151" t="n"/>
      <c r="BL191" s="408">
        <f>BL190+1</f>
        <v/>
      </c>
      <c r="BM191" s="399" t="n"/>
    </row>
    <row r="192" ht="20.25" customHeight="1" s="18" thickBot="1" thickTop="1">
      <c r="B192" s="1370" t="n"/>
      <c r="C192" s="1395" t="n"/>
      <c r="D192" s="1463" t="n"/>
      <c r="E192" s="402" t="inlineStr">
        <is>
          <t xml:space="preserve">Sidrap # 2, 150 </t>
        </is>
      </c>
      <c r="F192" s="383">
        <f>(IF(DASHBOARD!$J$2=F7,DASHBOARD!$T$694,IF(DASHBOARD!$J$2=0,0,F192)))</f>
        <v/>
      </c>
      <c r="G192" s="383">
        <f>(IF(DASHBOARD!$J$2=G7,DASHBOARD!$T$694,IF(DASHBOARD!$J$2=0,0,G192)))</f>
        <v/>
      </c>
      <c r="H192" s="383">
        <f>(IF(DASHBOARD!$J$2=H7,DASHBOARD!$T$694,IF(DASHBOARD!$J$2=0,0,H192)))</f>
        <v/>
      </c>
      <c r="I192" s="383">
        <f>(IF(DASHBOARD!$J$2=I7,DASHBOARD!$T$694,IF(DASHBOARD!$J$2=0,0,I192)))</f>
        <v/>
      </c>
      <c r="J192" s="383">
        <f>(IF(DASHBOARD!$J$2=J7,DASHBOARD!$T$694,IF(DASHBOARD!$J$2=0,0,J192)))</f>
        <v/>
      </c>
      <c r="K192" s="383">
        <f>(IF(DASHBOARD!$J$2=K7,DASHBOARD!$T$694,IF(DASHBOARD!$J$2=0,0,K192)))</f>
        <v/>
      </c>
      <c r="L192" s="383">
        <f>(IF(DASHBOARD!$J$2=L7,DASHBOARD!$T$694,IF(DASHBOARD!$J$2=0,0,L192)))</f>
        <v/>
      </c>
      <c r="M192" s="383">
        <f>(IF(DASHBOARD!$J$2=M7,DASHBOARD!$T$694,IF(DASHBOARD!$J$2=0,0,M192)))</f>
        <v/>
      </c>
      <c r="N192" s="383">
        <f>(IF(DASHBOARD!$J$2=N7,DASHBOARD!$T$694,IF(DASHBOARD!$J$2=0,0,N192)))</f>
        <v/>
      </c>
      <c r="O192" s="383">
        <f>(IF(DASHBOARD!$J$2=O7,DASHBOARD!$T$694,IF(DASHBOARD!$J$2=0,0,O192)))</f>
        <v/>
      </c>
      <c r="P192" s="383">
        <f>(IF(DASHBOARD!$J$2=P7,DASHBOARD!$T$694,IF(DASHBOARD!$J$2=0,0,P192)))</f>
        <v/>
      </c>
      <c r="Q192" s="383">
        <f>(IF(DASHBOARD!$J$2=Q7,DASHBOARD!$T$694,IF(DASHBOARD!$J$2=0,0,Q192)))</f>
        <v/>
      </c>
      <c r="R192" s="383">
        <f>(IF(DASHBOARD!$J$2=R7,DASHBOARD!$T$694,IF(DASHBOARD!$J$2=0,0,R192)))</f>
        <v/>
      </c>
      <c r="S192" s="383">
        <f>(IF(DASHBOARD!$J$2=S7,DASHBOARD!$T$694,IF(DASHBOARD!$J$2=0,0,S192)))</f>
        <v/>
      </c>
      <c r="T192" s="383">
        <f>(IF(DASHBOARD!$J$2=T7,DASHBOARD!$T$694,IF(DASHBOARD!$J$2=0,0,T192)))</f>
        <v/>
      </c>
      <c r="U192" s="383">
        <f>(IF(DASHBOARD!$J$2=U7,DASHBOARD!$T$694,IF(DASHBOARD!$J$2=0,0,U192)))</f>
        <v/>
      </c>
      <c r="V192" s="383">
        <f>(IF(DASHBOARD!$J$2=V7,DASHBOARD!$T$694,IF(DASHBOARD!$J$2=0,0,V192)))</f>
        <v/>
      </c>
      <c r="W192" s="383">
        <f>(IF(DASHBOARD!$J$2=W7,DASHBOARD!$T$694,IF(DASHBOARD!$J$2=0,0,W192)))</f>
        <v/>
      </c>
      <c r="X192" s="383">
        <f>(IF(DASHBOARD!$J$2=X7,DASHBOARD!$T$694,IF(DASHBOARD!$J$2=0,0,X192)))</f>
        <v/>
      </c>
      <c r="Y192" s="383">
        <f>(IF(DASHBOARD!$J$2=Y7,DASHBOARD!$T$694,IF(DASHBOARD!$J$2=0,0,Y192)))</f>
        <v/>
      </c>
      <c r="Z192" s="383">
        <f>(IF(DASHBOARD!$J$2=Z7,DASHBOARD!$T$694,IF(DASHBOARD!$J$2=0,0,Z192)))</f>
        <v/>
      </c>
      <c r="AA192" s="383">
        <f>(IF(DASHBOARD!$J$2=AA7,DASHBOARD!$T$694,IF(DASHBOARD!$J$2=0,0,AA192)))</f>
        <v/>
      </c>
      <c r="AB192" s="383">
        <f>(IF(DASHBOARD!$J$2=AB7,DASHBOARD!$T$694,IF(DASHBOARD!$J$2=0,0,AB192)))</f>
        <v/>
      </c>
      <c r="AC192" s="383">
        <f>(IF(DASHBOARD!$J$2=AC7,DASHBOARD!$T$694,IF(DASHBOARD!$J$2=0,0,AC192)))</f>
        <v/>
      </c>
      <c r="AD192" s="383">
        <f>(IF(DASHBOARD!$J$2=AD7,DASHBOARD!$T$694,IF(DASHBOARD!$J$2=0,0,AD192)))</f>
        <v/>
      </c>
      <c r="AE192" s="383">
        <f>(IF(DASHBOARD!$J$2=AE7,DASHBOARD!$T$694,IF(DASHBOARD!$J$2=0,0,AE192)))</f>
        <v/>
      </c>
      <c r="AF192" s="383">
        <f>(IF(DASHBOARD!$J$2=AF7,DASHBOARD!$T$694,IF(DASHBOARD!$J$2=0,0,AF192)))</f>
        <v/>
      </c>
      <c r="AG192" s="383">
        <f>(IF(DASHBOARD!$J$2=AG7,DASHBOARD!$T$694,IF(DASHBOARD!$J$2=0,0,AG192)))</f>
        <v/>
      </c>
      <c r="AH192" s="383">
        <f>(IF(DASHBOARD!$J$2=AH7,DASHBOARD!$T$694,IF(DASHBOARD!$J$2=0,0,AH192)))</f>
        <v/>
      </c>
      <c r="AI192" s="383">
        <f>(IF(DASHBOARD!$J$2=AI7,DASHBOARD!$T$694,IF(DASHBOARD!$J$2=0,0,AI192)))</f>
        <v/>
      </c>
      <c r="AJ192" s="383">
        <f>(IF(DASHBOARD!$J$2=AJ7,DASHBOARD!$T$694,IF(DASHBOARD!$J$2=0,0,AJ192)))</f>
        <v/>
      </c>
      <c r="AK192" s="383">
        <f>(IF(DASHBOARD!$J$2=AK7,DASHBOARD!$T$694,IF(DASHBOARD!$J$2=0,0,AK192)))</f>
        <v/>
      </c>
      <c r="AL192" s="383">
        <f>(IF(DASHBOARD!$J$2=AL7,DASHBOARD!$T$694,IF(DASHBOARD!$J$2=0,0,AL192)))</f>
        <v/>
      </c>
      <c r="AM192" s="383">
        <f>(IF(DASHBOARD!$J$2=AM7,DASHBOARD!$T$694,IF(DASHBOARD!$J$2=0,0,AM192)))</f>
        <v/>
      </c>
      <c r="AN192" s="383">
        <f>(IF(DASHBOARD!$J$2=AN7,DASHBOARD!$T$694,IF(DASHBOARD!$J$2=0,0,AN192)))</f>
        <v/>
      </c>
      <c r="AO192" s="383">
        <f>(IF(DASHBOARD!$J$2=AO7,DASHBOARD!$T$694,IF(DASHBOARD!$J$2=0,0,AO192)))</f>
        <v/>
      </c>
      <c r="AP192" s="383">
        <f>(IF(DASHBOARD!$J$2=AP7,DASHBOARD!$T$694,IF(DASHBOARD!$J$2=0,0,AP192)))</f>
        <v/>
      </c>
      <c r="AQ192" s="383">
        <f>(IF(DASHBOARD!$J$2=AQ7,DASHBOARD!$T$694,IF(DASHBOARD!$J$2=0,0,AQ192)))</f>
        <v/>
      </c>
      <c r="AR192" s="383">
        <f>(IF(DASHBOARD!$J$2=AR7,DASHBOARD!$T$694,IF(DASHBOARD!$J$2=0,0,AR192)))</f>
        <v/>
      </c>
      <c r="AS192" s="383">
        <f>(IF(DASHBOARD!$J$2=AS7,DASHBOARD!$T$694,IF(DASHBOARD!$J$2=0,0,AS192)))</f>
        <v/>
      </c>
      <c r="AT192" s="383">
        <f>(IF(DASHBOARD!$J$2=AT7,DASHBOARD!$T$694,IF(DASHBOARD!$J$2=0,0,AT192)))</f>
        <v/>
      </c>
      <c r="AU192" s="383">
        <f>(IF(DASHBOARD!$J$2=AU7,DASHBOARD!$T$694,IF(DASHBOARD!$J$2=0,0,AU192)))</f>
        <v/>
      </c>
      <c r="AV192" s="383">
        <f>(IF(DASHBOARD!$J$2=AV7,DASHBOARD!$T$694,IF(DASHBOARD!$J$2=0,0,AV192)))</f>
        <v/>
      </c>
      <c r="AW192" s="383">
        <f>(IF(DASHBOARD!$J$2=AW7,DASHBOARD!$T$694,IF(DASHBOARD!$J$2=0,0,AW192)))</f>
        <v/>
      </c>
      <c r="AX192" s="383">
        <f>(IF(DASHBOARD!$J$2=AX7,DASHBOARD!$T$694,IF(DASHBOARD!$J$2=0,0,AX192)))</f>
        <v/>
      </c>
      <c r="AY192" s="383">
        <f>(IF(DASHBOARD!$J$2=AY7,DASHBOARD!$T$694,IF(DASHBOARD!$J$2=0,0,AY192)))</f>
        <v/>
      </c>
      <c r="AZ192" s="383">
        <f>(IF(DASHBOARD!$J$2=AZ7,DASHBOARD!$T$694,IF(DASHBOARD!$J$2=0,0,AZ192)))</f>
        <v/>
      </c>
      <c r="BA192" s="383">
        <f>(IF(DASHBOARD!$J$2=BA7,DASHBOARD!$T$694,IF(DASHBOARD!$J$2=0,0,BA192)))</f>
        <v/>
      </c>
      <c r="BB192" s="384">
        <f>IF(SUM(F192:BA192)&lt;&gt;0,AVERAGEIF(F192:BA192,"&gt;0",F192:BA192),0)</f>
        <v/>
      </c>
      <c r="BC192" s="147" t="n"/>
      <c r="BD192" s="385">
        <f>MAXA(F192:BA192)</f>
        <v/>
      </c>
      <c r="BE192" s="1461">
        <f>IF(BD192&lt;&gt;0,VLOOKUP(BD192,$F$10:$BA$10,MATCH(BD192,F192:BA192,0)),"")</f>
        <v/>
      </c>
      <c r="BF192" s="385">
        <f t="array" ref="BF192">MIN(IF(F192:BA192&gt;0,F192:BA192))</f>
        <v/>
      </c>
      <c r="BG192" s="1461">
        <f>IF(BF192&lt;&gt;0,VLOOKUP(BF192,$F$10:$BA$10,MATCH($BF192,$F192:$BA192,0)),"")</f>
        <v/>
      </c>
      <c r="BI192" s="1368">
        <f>HLOOKUP($BI$9,$S$10:$AI$444,1+$BL192,TRUE)</f>
        <v/>
      </c>
      <c r="BJ192" s="1369">
        <f>HLOOKUP($BJ$9,$AJ$10:$AW$444,1+$BL192,TRUE)</f>
        <v/>
      </c>
      <c r="BK192" s="151" t="n"/>
      <c r="BL192" s="408">
        <f>BL191+1</f>
        <v/>
      </c>
      <c r="BM192" s="399" t="n"/>
    </row>
    <row r="193" ht="20.25" customHeight="1" s="18" thickBot="1" thickTop="1">
      <c r="B193" s="1370" t="n"/>
      <c r="C193" s="1061" t="n"/>
      <c r="D193" s="1052" t="n"/>
      <c r="E193" s="388" t="n"/>
      <c r="F193" s="383" t="n"/>
      <c r="G193" s="383" t="n"/>
      <c r="H193" s="383" t="n"/>
      <c r="I193" s="383" t="n"/>
      <c r="J193" s="383" t="n"/>
      <c r="K193" s="383" t="n"/>
      <c r="L193" s="383" t="n"/>
      <c r="M193" s="383" t="n"/>
      <c r="N193" s="383" t="n"/>
      <c r="O193" s="383" t="n"/>
      <c r="P193" s="383" t="n"/>
      <c r="Q193" s="383" t="n"/>
      <c r="R193" s="383" t="n"/>
      <c r="S193" s="383" t="n"/>
      <c r="T193" s="383" t="n"/>
      <c r="U193" s="383" t="n"/>
      <c r="V193" s="383" t="n"/>
      <c r="W193" s="383" t="n"/>
      <c r="X193" s="383" t="n"/>
      <c r="Y193" s="383" t="n"/>
      <c r="Z193" s="383" t="n"/>
      <c r="AA193" s="383" t="n"/>
      <c r="AB193" s="383" t="n"/>
      <c r="AC193" s="383" t="n"/>
      <c r="AD193" s="383" t="n"/>
      <c r="AE193" s="383" t="n"/>
      <c r="AF193" s="383" t="n"/>
      <c r="AG193" s="383" t="n"/>
      <c r="AH193" s="383" t="n"/>
      <c r="AI193" s="383" t="n"/>
      <c r="AJ193" s="383" t="n"/>
      <c r="AK193" s="383" t="n"/>
      <c r="AL193" s="383" t="n"/>
      <c r="AM193" s="383" t="n"/>
      <c r="AN193" s="383" t="n"/>
      <c r="AO193" s="383" t="n"/>
      <c r="AP193" s="383" t="n"/>
      <c r="AQ193" s="383" t="n"/>
      <c r="AR193" s="383" t="n"/>
      <c r="AS193" s="383" t="n"/>
      <c r="AT193" s="383" t="n"/>
      <c r="AU193" s="383" t="n"/>
      <c r="AV193" s="383" t="n"/>
      <c r="AW193" s="383" t="n"/>
      <c r="AX193" s="383" t="n"/>
      <c r="AY193" s="383" t="n"/>
      <c r="AZ193" s="383" t="n"/>
      <c r="BA193" s="383" t="n"/>
      <c r="BB193" s="384" t="n"/>
      <c r="BC193" s="147" t="n"/>
      <c r="BD193" s="642" t="n"/>
      <c r="BE193" s="1465" t="n"/>
      <c r="BF193" s="642" t="n"/>
      <c r="BG193" s="1465" t="n"/>
      <c r="BI193" s="1473" t="n"/>
      <c r="BJ193" s="1474" t="n"/>
      <c r="BK193" s="151" t="n"/>
      <c r="BL193" s="408" t="n"/>
      <c r="BM193" s="399" t="n"/>
    </row>
    <row r="194" ht="20.25" customHeight="1" s="18" thickBot="1" thickTop="1">
      <c r="B194" s="1370" t="n"/>
      <c r="C194" s="1063" t="inlineStr">
        <is>
          <t>SIDRAP</t>
        </is>
      </c>
      <c r="D194" s="1471" t="inlineStr">
        <is>
          <t>SIDRAP 150</t>
        </is>
      </c>
      <c r="E194" s="404" t="inlineStr">
        <is>
          <t>Pare pare # 1,150</t>
        </is>
      </c>
      <c r="F194" s="383">
        <f>(IF(DASHBOARD!$J$2=F7,DASHBOARD!$T$617,IF(DASHBOARD!$J$2=0,0,F194)))</f>
        <v/>
      </c>
      <c r="G194" s="383">
        <f>(IF(DASHBOARD!$J$2=G7,DASHBOARD!$T$617,IF(DASHBOARD!$J$2=0,0,G194)))</f>
        <v/>
      </c>
      <c r="H194" s="383">
        <f>(IF(DASHBOARD!$J$2=H7,DASHBOARD!$T$617,IF(DASHBOARD!$J$2=0,0,H194)))</f>
        <v/>
      </c>
      <c r="I194" s="383">
        <f>(IF(DASHBOARD!$J$2=I7,DASHBOARD!$T$617,IF(DASHBOARD!$J$2=0,0,I194)))</f>
        <v/>
      </c>
      <c r="J194" s="383">
        <f>(IF(DASHBOARD!$J$2=J7,DASHBOARD!$T$617,IF(DASHBOARD!$J$2=0,0,J194)))</f>
        <v/>
      </c>
      <c r="K194" s="383">
        <f>(IF(DASHBOARD!$J$2=K7,DASHBOARD!$T$617,IF(DASHBOARD!$J$2=0,0,K194)))</f>
        <v/>
      </c>
      <c r="L194" s="383">
        <f>(IF(DASHBOARD!$J$2=L7,DASHBOARD!$T$617,IF(DASHBOARD!$J$2=0,0,L194)))</f>
        <v/>
      </c>
      <c r="M194" s="383">
        <f>(IF(DASHBOARD!$J$2=M7,DASHBOARD!$T$617,IF(DASHBOARD!$J$2=0,0,M194)))</f>
        <v/>
      </c>
      <c r="N194" s="383">
        <f>(IF(DASHBOARD!$J$2=N7,DASHBOARD!$T$617,IF(DASHBOARD!$J$2=0,0,N194)))</f>
        <v/>
      </c>
      <c r="O194" s="383">
        <f>(IF(DASHBOARD!$J$2=O7,DASHBOARD!$T$617,IF(DASHBOARD!$J$2=0,0,O194)))</f>
        <v/>
      </c>
      <c r="P194" s="383">
        <f>(IF(DASHBOARD!$J$2=P7,DASHBOARD!$T$617,IF(DASHBOARD!$J$2=0,0,P194)))</f>
        <v/>
      </c>
      <c r="Q194" s="383">
        <f>(IF(DASHBOARD!$J$2=Q7,DASHBOARD!$T$617,IF(DASHBOARD!$J$2=0,0,Q194)))</f>
        <v/>
      </c>
      <c r="R194" s="383">
        <f>(IF(DASHBOARD!$J$2=R7,DASHBOARD!$T$617,IF(DASHBOARD!$J$2=0,0,R194)))</f>
        <v/>
      </c>
      <c r="S194" s="383">
        <f>(IF(DASHBOARD!$J$2=S7,DASHBOARD!$T$617,IF(DASHBOARD!$J$2=0,0,S194)))</f>
        <v/>
      </c>
      <c r="T194" s="383">
        <f>(IF(DASHBOARD!$J$2=T7,DASHBOARD!$T$617,IF(DASHBOARD!$J$2=0,0,T194)))</f>
        <v/>
      </c>
      <c r="U194" s="383">
        <f>(IF(DASHBOARD!$J$2=U7,DASHBOARD!$T$617,IF(DASHBOARD!$J$2=0,0,U194)))</f>
        <v/>
      </c>
      <c r="V194" s="383">
        <f>(IF(DASHBOARD!$J$2=V7,DASHBOARD!$T$617,IF(DASHBOARD!$J$2=0,0,V194)))</f>
        <v/>
      </c>
      <c r="W194" s="383">
        <f>(IF(DASHBOARD!$J$2=W7,DASHBOARD!$T$617,IF(DASHBOARD!$J$2=0,0,W194)))</f>
        <v/>
      </c>
      <c r="X194" s="383">
        <f>(IF(DASHBOARD!$J$2=X7,DASHBOARD!$T$617,IF(DASHBOARD!$J$2=0,0,X194)))</f>
        <v/>
      </c>
      <c r="Y194" s="383">
        <f>(IF(DASHBOARD!$J$2=Y7,DASHBOARD!$T$617,IF(DASHBOARD!$J$2=0,0,Y194)))</f>
        <v/>
      </c>
      <c r="Z194" s="383">
        <f>(IF(DASHBOARD!$J$2=Z7,DASHBOARD!$T$617,IF(DASHBOARD!$J$2=0,0,Z194)))</f>
        <v/>
      </c>
      <c r="AA194" s="383">
        <f>(IF(DASHBOARD!$J$2=AA7,DASHBOARD!$T$617,IF(DASHBOARD!$J$2=0,0,AA194)))</f>
        <v/>
      </c>
      <c r="AB194" s="383">
        <f>(IF(DASHBOARD!$J$2=AB7,DASHBOARD!$T$617,IF(DASHBOARD!$J$2=0,0,AB194)))</f>
        <v/>
      </c>
      <c r="AC194" s="383">
        <f>(IF(DASHBOARD!$J$2=AC7,DASHBOARD!$T$617,IF(DASHBOARD!$J$2=0,0,AC194)))</f>
        <v/>
      </c>
      <c r="AD194" s="383">
        <f>(IF(DASHBOARD!$J$2=AD7,DASHBOARD!$T$617,IF(DASHBOARD!$J$2=0,0,AD194)))</f>
        <v/>
      </c>
      <c r="AE194" s="383">
        <f>(IF(DASHBOARD!$J$2=AE7,DASHBOARD!$T$617,IF(DASHBOARD!$J$2=0,0,AE194)))</f>
        <v/>
      </c>
      <c r="AF194" s="383">
        <f>(IF(DASHBOARD!$J$2=AF7,DASHBOARD!$T$617,IF(DASHBOARD!$J$2=0,0,AF194)))</f>
        <v/>
      </c>
      <c r="AG194" s="383">
        <f>(IF(DASHBOARD!$J$2=AG7,DASHBOARD!$T$617,IF(DASHBOARD!$J$2=0,0,AG194)))</f>
        <v/>
      </c>
      <c r="AH194" s="383">
        <f>(IF(DASHBOARD!$J$2=AH7,DASHBOARD!$T$617,IF(DASHBOARD!$J$2=0,0,AH194)))</f>
        <v/>
      </c>
      <c r="AI194" s="383">
        <f>(IF(DASHBOARD!$J$2=AI7,DASHBOARD!$T$617,IF(DASHBOARD!$J$2=0,0,AI194)))</f>
        <v/>
      </c>
      <c r="AJ194" s="383">
        <f>(IF(DASHBOARD!$J$2=AJ7,DASHBOARD!$T$617,IF(DASHBOARD!$J$2=0,0,AJ194)))</f>
        <v/>
      </c>
      <c r="AK194" s="383">
        <f>(IF(DASHBOARD!$J$2=AK7,DASHBOARD!$T$617,IF(DASHBOARD!$J$2=0,0,AK194)))</f>
        <v/>
      </c>
      <c r="AL194" s="383">
        <f>(IF(DASHBOARD!$J$2=AL7,DASHBOARD!$T$617,IF(DASHBOARD!$J$2=0,0,AL194)))</f>
        <v/>
      </c>
      <c r="AM194" s="383">
        <f>(IF(DASHBOARD!$J$2=AM7,DASHBOARD!$T$617,IF(DASHBOARD!$J$2=0,0,AM194)))</f>
        <v/>
      </c>
      <c r="AN194" s="383">
        <f>(IF(DASHBOARD!$J$2=AN7,DASHBOARD!$T$617,IF(DASHBOARD!$J$2=0,0,AN194)))</f>
        <v/>
      </c>
      <c r="AO194" s="383">
        <f>(IF(DASHBOARD!$J$2=AO7,DASHBOARD!$T$617,IF(DASHBOARD!$J$2=0,0,AO194)))</f>
        <v/>
      </c>
      <c r="AP194" s="383">
        <f>(IF(DASHBOARD!$J$2=AP7,DASHBOARD!$T$617,IF(DASHBOARD!$J$2=0,0,AP194)))</f>
        <v/>
      </c>
      <c r="AQ194" s="383">
        <f>(IF(DASHBOARD!$J$2=AQ7,DASHBOARD!$T$617,IF(DASHBOARD!$J$2=0,0,AQ194)))</f>
        <v/>
      </c>
      <c r="AR194" s="383">
        <f>(IF(DASHBOARD!$J$2=AR7,DASHBOARD!$T$617,IF(DASHBOARD!$J$2=0,0,AR194)))</f>
        <v/>
      </c>
      <c r="AS194" s="383">
        <f>(IF(DASHBOARD!$J$2=AS7,DASHBOARD!$T$617,IF(DASHBOARD!$J$2=0,0,AS194)))</f>
        <v/>
      </c>
      <c r="AT194" s="383">
        <f>(IF(DASHBOARD!$J$2=AT7,DASHBOARD!$T$617,IF(DASHBOARD!$J$2=0,0,AT194)))</f>
        <v/>
      </c>
      <c r="AU194" s="383">
        <f>(IF(DASHBOARD!$J$2=AU7,DASHBOARD!$T$617,IF(DASHBOARD!$J$2=0,0,AU194)))</f>
        <v/>
      </c>
      <c r="AV194" s="383">
        <f>(IF(DASHBOARD!$J$2=AV7,DASHBOARD!$T$617,IF(DASHBOARD!$J$2=0,0,AV194)))</f>
        <v/>
      </c>
      <c r="AW194" s="383">
        <f>(IF(DASHBOARD!$J$2=AW7,DASHBOARD!$T$617,IF(DASHBOARD!$J$2=0,0,AW194)))</f>
        <v/>
      </c>
      <c r="AX194" s="383">
        <f>(IF(DASHBOARD!$J$2=AX7,DASHBOARD!$T$617,IF(DASHBOARD!$J$2=0,0,AX194)))</f>
        <v/>
      </c>
      <c r="AY194" s="383">
        <f>(IF(DASHBOARD!$J$2=AY7,DASHBOARD!$T$617,IF(DASHBOARD!$J$2=0,0,AY194)))</f>
        <v/>
      </c>
      <c r="AZ194" s="383">
        <f>(IF(DASHBOARD!$J$2=AZ7,DASHBOARD!$T$617,IF(DASHBOARD!$J$2=0,0,AZ194)))</f>
        <v/>
      </c>
      <c r="BA194" s="383">
        <f>(IF(DASHBOARD!$J$2=BA7,DASHBOARD!$T$617,IF(DASHBOARD!$J$2=0,0,BA194)))</f>
        <v/>
      </c>
      <c r="BB194" s="384">
        <f>IF(SUM(F194:BA194)&lt;&gt;0,AVERAGEIF(F194:BA194,"&gt;0",F194:BA194),0)</f>
        <v/>
      </c>
      <c r="BC194" s="147" t="n"/>
      <c r="BD194" s="385">
        <f>MAXA(F194:BA194)</f>
        <v/>
      </c>
      <c r="BE194" s="1461">
        <f>IF(BD194&lt;&gt;0,VLOOKUP(BD194,$F$10:$BA$10,MATCH(BD194,F194:BA194,0)),"")</f>
        <v/>
      </c>
      <c r="BF194" s="385">
        <f t="array" ref="BF194">MIN(IF(F194:BA194&gt;0,F194:BA194))</f>
        <v/>
      </c>
      <c r="BG194" s="1461">
        <f>IF(BF194&lt;&gt;0,VLOOKUP(BF194,$F$10:$BA$10,MATCH($BF194,$F194:$BA194,0)),"")</f>
        <v/>
      </c>
      <c r="BI194" s="1368">
        <f>HLOOKUP($BI$9,$S$10:$AI$444,1+$BL194,TRUE)</f>
        <v/>
      </c>
      <c r="BJ194" s="1369">
        <f>HLOOKUP($BJ$9,$AJ$10:$AW$444,1+$BL194,TRUE)</f>
        <v/>
      </c>
      <c r="BK194" s="151" t="n"/>
      <c r="BL194" s="408">
        <f>#REF!+1</f>
        <v/>
      </c>
      <c r="BM194" s="399" t="n"/>
    </row>
    <row r="195" ht="20.25" customHeight="1" s="18" thickBot="1" thickTop="1">
      <c r="B195" s="1370" t="n"/>
      <c r="C195" s="1381" t="n"/>
      <c r="D195" s="1462" t="n"/>
      <c r="E195" s="388" t="inlineStr">
        <is>
          <t>Pare pare # 2,150</t>
        </is>
      </c>
      <c r="F195" s="383">
        <f>(IF(DASHBOARD!$J$2=F7,DASHBOARD!$T$618,IF(DASHBOARD!$J$2=0,0,F195)))</f>
        <v/>
      </c>
      <c r="G195" s="383">
        <f>(IF(DASHBOARD!$J$2=G7,DASHBOARD!$T$618,IF(DASHBOARD!$J$2=0,0,G195)))</f>
        <v/>
      </c>
      <c r="H195" s="383">
        <f>(IF(DASHBOARD!$J$2=H7,DASHBOARD!$T$618,IF(DASHBOARD!$J$2=0,0,H195)))</f>
        <v/>
      </c>
      <c r="I195" s="383">
        <f>(IF(DASHBOARD!$J$2=I7,DASHBOARD!$T$618,IF(DASHBOARD!$J$2=0,0,I195)))</f>
        <v/>
      </c>
      <c r="J195" s="383">
        <f>(IF(DASHBOARD!$J$2=J7,DASHBOARD!$T$618,IF(DASHBOARD!$J$2=0,0,J195)))</f>
        <v/>
      </c>
      <c r="K195" s="383">
        <f>(IF(DASHBOARD!$J$2=K7,DASHBOARD!$T$618,IF(DASHBOARD!$J$2=0,0,K195)))</f>
        <v/>
      </c>
      <c r="L195" s="383">
        <f>(IF(DASHBOARD!$J$2=L7,DASHBOARD!$T$618,IF(DASHBOARD!$J$2=0,0,L195)))</f>
        <v/>
      </c>
      <c r="M195" s="383">
        <f>(IF(DASHBOARD!$J$2=M7,DASHBOARD!$T$618,IF(DASHBOARD!$J$2=0,0,M195)))</f>
        <v/>
      </c>
      <c r="N195" s="383">
        <f>(IF(DASHBOARD!$J$2=N7,DASHBOARD!$T$618,IF(DASHBOARD!$J$2=0,0,N195)))</f>
        <v/>
      </c>
      <c r="O195" s="383">
        <f>(IF(DASHBOARD!$J$2=O7,DASHBOARD!$T$618,IF(DASHBOARD!$J$2=0,0,O195)))</f>
        <v/>
      </c>
      <c r="P195" s="383">
        <f>(IF(DASHBOARD!$J$2=P7,DASHBOARD!$T$618,IF(DASHBOARD!$J$2=0,0,P195)))</f>
        <v/>
      </c>
      <c r="Q195" s="383">
        <f>(IF(DASHBOARD!$J$2=Q7,DASHBOARD!$T$618,IF(DASHBOARD!$J$2=0,0,Q195)))</f>
        <v/>
      </c>
      <c r="R195" s="383">
        <f>(IF(DASHBOARD!$J$2=R7,DASHBOARD!$T$618,IF(DASHBOARD!$J$2=0,0,R195)))</f>
        <v/>
      </c>
      <c r="S195" s="383">
        <f>(IF(DASHBOARD!$J$2=S7,DASHBOARD!$T$618,IF(DASHBOARD!$J$2=0,0,S195)))</f>
        <v/>
      </c>
      <c r="T195" s="383">
        <f>(IF(DASHBOARD!$J$2=T7,DASHBOARD!$T$618,IF(DASHBOARD!$J$2=0,0,T195)))</f>
        <v/>
      </c>
      <c r="U195" s="383">
        <f>(IF(DASHBOARD!$J$2=U7,DASHBOARD!$T$618,IF(DASHBOARD!$J$2=0,0,U195)))</f>
        <v/>
      </c>
      <c r="V195" s="383">
        <f>(IF(DASHBOARD!$J$2=V7,DASHBOARD!$T$618,IF(DASHBOARD!$J$2=0,0,V195)))</f>
        <v/>
      </c>
      <c r="W195" s="383">
        <f>(IF(DASHBOARD!$J$2=W7,DASHBOARD!$T$618,IF(DASHBOARD!$J$2=0,0,W195)))</f>
        <v/>
      </c>
      <c r="X195" s="383">
        <f>(IF(DASHBOARD!$J$2=X7,DASHBOARD!$T$618,IF(DASHBOARD!$J$2=0,0,X195)))</f>
        <v/>
      </c>
      <c r="Y195" s="383">
        <f>(IF(DASHBOARD!$J$2=Y7,DASHBOARD!$T$618,IF(DASHBOARD!$J$2=0,0,Y195)))</f>
        <v/>
      </c>
      <c r="Z195" s="383">
        <f>(IF(DASHBOARD!$J$2=Z7,DASHBOARD!$T$618,IF(DASHBOARD!$J$2=0,0,Z195)))</f>
        <v/>
      </c>
      <c r="AA195" s="383">
        <f>(IF(DASHBOARD!$J$2=AA7,DASHBOARD!$T$618,IF(DASHBOARD!$J$2=0,0,AA195)))</f>
        <v/>
      </c>
      <c r="AB195" s="383">
        <f>(IF(DASHBOARD!$J$2=AB7,DASHBOARD!$T$618,IF(DASHBOARD!$J$2=0,0,AB195)))</f>
        <v/>
      </c>
      <c r="AC195" s="383">
        <f>(IF(DASHBOARD!$J$2=AC7,DASHBOARD!$T$618,IF(DASHBOARD!$J$2=0,0,AC195)))</f>
        <v/>
      </c>
      <c r="AD195" s="383">
        <f>(IF(DASHBOARD!$J$2=AD7,DASHBOARD!$T$618,IF(DASHBOARD!$J$2=0,0,AD195)))</f>
        <v/>
      </c>
      <c r="AE195" s="383">
        <f>(IF(DASHBOARD!$J$2=AE7,DASHBOARD!$T$618,IF(DASHBOARD!$J$2=0,0,AE195)))</f>
        <v/>
      </c>
      <c r="AF195" s="383">
        <f>(IF(DASHBOARD!$J$2=AF7,DASHBOARD!$T$618,IF(DASHBOARD!$J$2=0,0,AF195)))</f>
        <v/>
      </c>
      <c r="AG195" s="383">
        <f>(IF(DASHBOARD!$J$2=AG7,DASHBOARD!$T$618,IF(DASHBOARD!$J$2=0,0,AG195)))</f>
        <v/>
      </c>
      <c r="AH195" s="383">
        <f>(IF(DASHBOARD!$J$2=AH7,DASHBOARD!$T$618,IF(DASHBOARD!$J$2=0,0,AH195)))</f>
        <v/>
      </c>
      <c r="AI195" s="383">
        <f>(IF(DASHBOARD!$J$2=AI7,DASHBOARD!$T$618,IF(DASHBOARD!$J$2=0,0,AI195)))</f>
        <v/>
      </c>
      <c r="AJ195" s="383">
        <f>(IF(DASHBOARD!$J$2=AJ7,DASHBOARD!$T$618,IF(DASHBOARD!$J$2=0,0,AJ195)))</f>
        <v/>
      </c>
      <c r="AK195" s="383">
        <f>(IF(DASHBOARD!$J$2=AK7,DASHBOARD!$T$618,IF(DASHBOARD!$J$2=0,0,AK195)))</f>
        <v/>
      </c>
      <c r="AL195" s="383">
        <f>(IF(DASHBOARD!$J$2=AL7,DASHBOARD!$T$618,IF(DASHBOARD!$J$2=0,0,AL195)))</f>
        <v/>
      </c>
      <c r="AM195" s="383">
        <f>(IF(DASHBOARD!$J$2=AM7,DASHBOARD!$T$618,IF(DASHBOARD!$J$2=0,0,AM195)))</f>
        <v/>
      </c>
      <c r="AN195" s="383">
        <f>(IF(DASHBOARD!$J$2=AN7,DASHBOARD!$T$618,IF(DASHBOARD!$J$2=0,0,AN195)))</f>
        <v/>
      </c>
      <c r="AO195" s="383">
        <f>(IF(DASHBOARD!$J$2=AO7,DASHBOARD!$T$618,IF(DASHBOARD!$J$2=0,0,AO195)))</f>
        <v/>
      </c>
      <c r="AP195" s="383">
        <f>(IF(DASHBOARD!$J$2=AP7,DASHBOARD!$T$618,IF(DASHBOARD!$J$2=0,0,AP195)))</f>
        <v/>
      </c>
      <c r="AQ195" s="383">
        <f>(IF(DASHBOARD!$J$2=AQ7,DASHBOARD!$T$618,IF(DASHBOARD!$J$2=0,0,AQ195)))</f>
        <v/>
      </c>
      <c r="AR195" s="383">
        <f>(IF(DASHBOARD!$J$2=AR7,DASHBOARD!$T$618,IF(DASHBOARD!$J$2=0,0,AR195)))</f>
        <v/>
      </c>
      <c r="AS195" s="383">
        <f>(IF(DASHBOARD!$J$2=AS7,DASHBOARD!$T$618,IF(DASHBOARD!$J$2=0,0,AS195)))</f>
        <v/>
      </c>
      <c r="AT195" s="383">
        <f>(IF(DASHBOARD!$J$2=AT7,DASHBOARD!$T$618,IF(DASHBOARD!$J$2=0,0,AT195)))</f>
        <v/>
      </c>
      <c r="AU195" s="383">
        <f>(IF(DASHBOARD!$J$2=AU7,DASHBOARD!$T$618,IF(DASHBOARD!$J$2=0,0,AU195)))</f>
        <v/>
      </c>
      <c r="AV195" s="383">
        <f>(IF(DASHBOARD!$J$2=AV7,DASHBOARD!$T$618,IF(DASHBOARD!$J$2=0,0,AV195)))</f>
        <v/>
      </c>
      <c r="AW195" s="383">
        <f>(IF(DASHBOARD!$J$2=AW7,DASHBOARD!$T$618,IF(DASHBOARD!$J$2=0,0,AW195)))</f>
        <v/>
      </c>
      <c r="AX195" s="383">
        <f>(IF(DASHBOARD!$J$2=AX7,DASHBOARD!$T$618,IF(DASHBOARD!$J$2=0,0,AX195)))</f>
        <v/>
      </c>
      <c r="AY195" s="383">
        <f>(IF(DASHBOARD!$J$2=AY7,DASHBOARD!$T$618,IF(DASHBOARD!$J$2=0,0,AY195)))</f>
        <v/>
      </c>
      <c r="AZ195" s="383">
        <f>(IF(DASHBOARD!$J$2=AZ7,DASHBOARD!$T$618,IF(DASHBOARD!$J$2=0,0,AZ195)))</f>
        <v/>
      </c>
      <c r="BA195" s="383">
        <f>(IF(DASHBOARD!$J$2=BA7,DASHBOARD!$T$618,IF(DASHBOARD!$J$2=0,0,BA195)))</f>
        <v/>
      </c>
      <c r="BB195" s="384">
        <f>IF(SUM(F195:BA195)&lt;&gt;0,AVERAGEIF(F195:BA195,"&gt;0",F195:BA195),0)</f>
        <v/>
      </c>
      <c r="BC195" s="147" t="n"/>
      <c r="BD195" s="385">
        <f>MAXA(F195:BA195)</f>
        <v/>
      </c>
      <c r="BE195" s="1461">
        <f>IF(BD195&lt;&gt;0,VLOOKUP(BD195,$F$10:$BA$10,MATCH(BD195,F195:BA195,0)),"")</f>
        <v/>
      </c>
      <c r="BF195" s="385">
        <f t="array" ref="BF195">MIN(IF(F195:BA195&gt;0,F195:BA195))</f>
        <v/>
      </c>
      <c r="BG195" s="1461">
        <f>IF(BF195&lt;&gt;0,VLOOKUP(BF195,$F$10:$BA$10,MATCH($BF195,$F195:$BA195,0)),"")</f>
        <v/>
      </c>
      <c r="BI195" s="1368">
        <f>HLOOKUP($BI$9,$S$10:$AI$444,1+$BL195,TRUE)</f>
        <v/>
      </c>
      <c r="BJ195" s="1369">
        <f>HLOOKUP($BJ$9,$AJ$10:$AW$444,1+$BL195,TRUE)</f>
        <v/>
      </c>
      <c r="BK195" s="151" t="n"/>
      <c r="BL195" s="408">
        <f>BL194+1</f>
        <v/>
      </c>
      <c r="BM195" s="399" t="n"/>
    </row>
    <row r="196" ht="20.25" customHeight="1" s="18" thickBot="1" thickTop="1">
      <c r="B196" s="1370" t="n"/>
      <c r="C196" s="1381" t="n"/>
      <c r="D196" s="1462" t="n"/>
      <c r="E196" s="402" t="inlineStr">
        <is>
          <t>Soppeng # 1, 150</t>
        </is>
      </c>
      <c r="F196" s="383">
        <f>(IF(DASHBOARD!$J$2=F7,DASHBOARD!$T$615,IF(DASHBOARD!$J$2=0,0,F196)))</f>
        <v/>
      </c>
      <c r="G196" s="383">
        <f>(IF(DASHBOARD!$J$2=G7,DASHBOARD!$T$615,IF(DASHBOARD!$J$2=0,0,G196)))</f>
        <v/>
      </c>
      <c r="H196" s="383">
        <f>(IF(DASHBOARD!$J$2=H7,DASHBOARD!$T$615,IF(DASHBOARD!$J$2=0,0,H196)))</f>
        <v/>
      </c>
      <c r="I196" s="383">
        <f>(IF(DASHBOARD!$J$2=I7,DASHBOARD!$T$615,IF(DASHBOARD!$J$2=0,0,I196)))</f>
        <v/>
      </c>
      <c r="J196" s="383">
        <f>(IF(DASHBOARD!$J$2=J7,DASHBOARD!$T$615,IF(DASHBOARD!$J$2=0,0,J196)))</f>
        <v/>
      </c>
      <c r="K196" s="383">
        <f>(IF(DASHBOARD!$J$2=K7,DASHBOARD!$T$615,IF(DASHBOARD!$J$2=0,0,K196)))</f>
        <v/>
      </c>
      <c r="L196" s="383">
        <f>(IF(DASHBOARD!$J$2=L7,DASHBOARD!$T$615,IF(DASHBOARD!$J$2=0,0,L196)))</f>
        <v/>
      </c>
      <c r="M196" s="383">
        <f>(IF(DASHBOARD!$J$2=M7,DASHBOARD!$T$615,IF(DASHBOARD!$J$2=0,0,M196)))</f>
        <v/>
      </c>
      <c r="N196" s="383">
        <f>(IF(DASHBOARD!$J$2=N7,DASHBOARD!$T$615,IF(DASHBOARD!$J$2=0,0,N196)))</f>
        <v/>
      </c>
      <c r="O196" s="383">
        <f>(IF(DASHBOARD!$J$2=O7,DASHBOARD!$T$615,IF(DASHBOARD!$J$2=0,0,O196)))</f>
        <v/>
      </c>
      <c r="P196" s="383">
        <f>(IF(DASHBOARD!$J$2=P7,DASHBOARD!$T$615,IF(DASHBOARD!$J$2=0,0,P196)))</f>
        <v/>
      </c>
      <c r="Q196" s="383">
        <f>(IF(DASHBOARD!$J$2=Q7,DASHBOARD!$T$615,IF(DASHBOARD!$J$2=0,0,Q196)))</f>
        <v/>
      </c>
      <c r="R196" s="383">
        <f>(IF(DASHBOARD!$J$2=R7,DASHBOARD!$T$615,IF(DASHBOARD!$J$2=0,0,R196)))</f>
        <v/>
      </c>
      <c r="S196" s="383">
        <f>(IF(DASHBOARD!$J$2=S7,DASHBOARD!$T$615,IF(DASHBOARD!$J$2=0,0,S196)))</f>
        <v/>
      </c>
      <c r="T196" s="383">
        <f>(IF(DASHBOARD!$J$2=T7,DASHBOARD!$T$615,IF(DASHBOARD!$J$2=0,0,T196)))</f>
        <v/>
      </c>
      <c r="U196" s="383">
        <f>(IF(DASHBOARD!$J$2=U7,DASHBOARD!$T$615,IF(DASHBOARD!$J$2=0,0,U196)))</f>
        <v/>
      </c>
      <c r="V196" s="383">
        <f>(IF(DASHBOARD!$J$2=V7,DASHBOARD!$T$615,IF(DASHBOARD!$J$2=0,0,V196)))</f>
        <v/>
      </c>
      <c r="W196" s="383">
        <f>(IF(DASHBOARD!$J$2=W7,DASHBOARD!$T$615,IF(DASHBOARD!$J$2=0,0,W196)))</f>
        <v/>
      </c>
      <c r="X196" s="383">
        <f>(IF(DASHBOARD!$J$2=X7,DASHBOARD!$T$615,IF(DASHBOARD!$J$2=0,0,X196)))</f>
        <v/>
      </c>
      <c r="Y196" s="383">
        <f>(IF(DASHBOARD!$J$2=Y7,DASHBOARD!$T$615,IF(DASHBOARD!$J$2=0,0,Y196)))</f>
        <v/>
      </c>
      <c r="Z196" s="383">
        <f>(IF(DASHBOARD!$J$2=Z7,DASHBOARD!$T$615,IF(DASHBOARD!$J$2=0,0,Z196)))</f>
        <v/>
      </c>
      <c r="AA196" s="383">
        <f>(IF(DASHBOARD!$J$2=AA7,DASHBOARD!$T$615,IF(DASHBOARD!$J$2=0,0,AA196)))</f>
        <v/>
      </c>
      <c r="AB196" s="383">
        <f>(IF(DASHBOARD!$J$2=AB7,DASHBOARD!$T$615,IF(DASHBOARD!$J$2=0,0,AB196)))</f>
        <v/>
      </c>
      <c r="AC196" s="383">
        <f>(IF(DASHBOARD!$J$2=AC7,DASHBOARD!$T$615,IF(DASHBOARD!$J$2=0,0,AC196)))</f>
        <v/>
      </c>
      <c r="AD196" s="383">
        <f>(IF(DASHBOARD!$J$2=AD7,DASHBOARD!$T$615,IF(DASHBOARD!$J$2=0,0,AD196)))</f>
        <v/>
      </c>
      <c r="AE196" s="383">
        <f>(IF(DASHBOARD!$J$2=AE7,DASHBOARD!$T$615,IF(DASHBOARD!$J$2=0,0,AE196)))</f>
        <v/>
      </c>
      <c r="AF196" s="383">
        <f>(IF(DASHBOARD!$J$2=AF7,DASHBOARD!$T$615,IF(DASHBOARD!$J$2=0,0,AF196)))</f>
        <v/>
      </c>
      <c r="AG196" s="383">
        <f>(IF(DASHBOARD!$J$2=AG7,DASHBOARD!$T$615,IF(DASHBOARD!$J$2=0,0,AG196)))</f>
        <v/>
      </c>
      <c r="AH196" s="383">
        <f>(IF(DASHBOARD!$J$2=AH7,DASHBOARD!$T$615,IF(DASHBOARD!$J$2=0,0,AH196)))</f>
        <v/>
      </c>
      <c r="AI196" s="383">
        <f>(IF(DASHBOARD!$J$2=AI7,DASHBOARD!$T$615,IF(DASHBOARD!$J$2=0,0,AI196)))</f>
        <v/>
      </c>
      <c r="AJ196" s="383">
        <f>(IF(DASHBOARD!$J$2=AJ7,DASHBOARD!$T$615,IF(DASHBOARD!$J$2=0,0,AJ196)))</f>
        <v/>
      </c>
      <c r="AK196" s="383">
        <f>(IF(DASHBOARD!$J$2=AK7,DASHBOARD!$T$615,IF(DASHBOARD!$J$2=0,0,AK196)))</f>
        <v/>
      </c>
      <c r="AL196" s="383">
        <f>(IF(DASHBOARD!$J$2=AL7,DASHBOARD!$T$615,IF(DASHBOARD!$J$2=0,0,AL196)))</f>
        <v/>
      </c>
      <c r="AM196" s="383">
        <f>(IF(DASHBOARD!$J$2=AM7,DASHBOARD!$T$615,IF(DASHBOARD!$J$2=0,0,AM196)))</f>
        <v/>
      </c>
      <c r="AN196" s="383">
        <f>(IF(DASHBOARD!$J$2=AN7,DASHBOARD!$T$615,IF(DASHBOARD!$J$2=0,0,AN196)))</f>
        <v/>
      </c>
      <c r="AO196" s="383">
        <f>(IF(DASHBOARD!$J$2=AO7,DASHBOARD!$T$615,IF(DASHBOARD!$J$2=0,0,AO196)))</f>
        <v/>
      </c>
      <c r="AP196" s="383">
        <f>(IF(DASHBOARD!$J$2=AP7,DASHBOARD!$T$615,IF(DASHBOARD!$J$2=0,0,AP196)))</f>
        <v/>
      </c>
      <c r="AQ196" s="383">
        <f>(IF(DASHBOARD!$J$2=AQ7,DASHBOARD!$T$615,IF(DASHBOARD!$J$2=0,0,AQ196)))</f>
        <v/>
      </c>
      <c r="AR196" s="383">
        <f>(IF(DASHBOARD!$J$2=AR7,DASHBOARD!$T$615,IF(DASHBOARD!$J$2=0,0,AR196)))</f>
        <v/>
      </c>
      <c r="AS196" s="383">
        <f>(IF(DASHBOARD!$J$2=AS7,DASHBOARD!$T$615,IF(DASHBOARD!$J$2=0,0,AS196)))</f>
        <v/>
      </c>
      <c r="AT196" s="383">
        <f>(IF(DASHBOARD!$J$2=AT7,DASHBOARD!$T$615,IF(DASHBOARD!$J$2=0,0,AT196)))</f>
        <v/>
      </c>
      <c r="AU196" s="383">
        <f>(IF(DASHBOARD!$J$2=AU7,DASHBOARD!$T$615,IF(DASHBOARD!$J$2=0,0,AU196)))</f>
        <v/>
      </c>
      <c r="AV196" s="383">
        <f>(IF(DASHBOARD!$J$2=AV7,DASHBOARD!$T$615,IF(DASHBOARD!$J$2=0,0,AV196)))</f>
        <v/>
      </c>
      <c r="AW196" s="383">
        <f>(IF(DASHBOARD!$J$2=AW7,DASHBOARD!$T$615,IF(DASHBOARD!$J$2=0,0,AW196)))</f>
        <v/>
      </c>
      <c r="AX196" s="383">
        <f>(IF(DASHBOARD!$J$2=AX7,DASHBOARD!$T$615,IF(DASHBOARD!$J$2=0,0,AX196)))</f>
        <v/>
      </c>
      <c r="AY196" s="383">
        <f>(IF(DASHBOARD!$J$2=AY7,DASHBOARD!$T$615,IF(DASHBOARD!$J$2=0,0,AY196)))</f>
        <v/>
      </c>
      <c r="AZ196" s="383">
        <f>(IF(DASHBOARD!$J$2=AZ7,DASHBOARD!$T$615,IF(DASHBOARD!$J$2=0,0,AZ196)))</f>
        <v/>
      </c>
      <c r="BA196" s="383">
        <f>(IF(DASHBOARD!$J$2=BA7,DASHBOARD!$T$615,IF(DASHBOARD!$J$2=0,0,BA196)))</f>
        <v/>
      </c>
      <c r="BB196" s="384">
        <f>IF(SUM(F196:BA196)&lt;&gt;0,AVERAGEIF(F196:BA196,"&gt;0",F196:BA196),0)</f>
        <v/>
      </c>
      <c r="BC196" s="147" t="n"/>
      <c r="BD196" s="385">
        <f>MAXA(F196:BA196)</f>
        <v/>
      </c>
      <c r="BE196" s="1461">
        <f>IF(BD196&lt;&gt;0,VLOOKUP(BD196,$F$10:$BA$10,MATCH(BD196,F196:BA196,0)),"")</f>
        <v/>
      </c>
      <c r="BF196" s="385">
        <f t="array" ref="BF196">MIN(IF(F196:BA196&gt;0,F196:BA196))</f>
        <v/>
      </c>
      <c r="BG196" s="1461">
        <f>IF(BF196&lt;&gt;0,VLOOKUP(BF196,$F$10:$BA$10,MATCH($BF196,$F196:$BA196,0)),"")</f>
        <v/>
      </c>
      <c r="BI196" s="1368">
        <f>HLOOKUP($BI$9,$S$10:$AI$444,1+$BL196,TRUE)</f>
        <v/>
      </c>
      <c r="BJ196" s="1369">
        <f>HLOOKUP($BJ$9,$AJ$10:$AW$444,1+$BL196,TRUE)</f>
        <v/>
      </c>
      <c r="BK196" s="151" t="n"/>
      <c r="BL196" s="408">
        <f>BL195+1</f>
        <v/>
      </c>
      <c r="BM196" s="399" t="n"/>
    </row>
    <row r="197" ht="20.25" customHeight="1" s="18" thickBot="1" thickTop="1">
      <c r="B197" s="1370" t="n"/>
      <c r="C197" s="1381" t="n"/>
      <c r="D197" s="1462" t="n"/>
      <c r="E197" s="402" t="inlineStr">
        <is>
          <t>Soppeng # 2, 150</t>
        </is>
      </c>
      <c r="F197" s="383">
        <f>(IF(DASHBOARD!$J$2=F7,DASHBOARD!$T$616,IF(DASHBOARD!$J$2=0,0,F197)))</f>
        <v/>
      </c>
      <c r="G197" s="383">
        <f>(IF(DASHBOARD!$J$2=G7,DASHBOARD!$T$616,IF(DASHBOARD!$J$2=0,0,G197)))</f>
        <v/>
      </c>
      <c r="H197" s="383">
        <f>(IF(DASHBOARD!$J$2=H7,DASHBOARD!$T$616,IF(DASHBOARD!$J$2=0,0,H197)))</f>
        <v/>
      </c>
      <c r="I197" s="383">
        <f>(IF(DASHBOARD!$J$2=I7,DASHBOARD!$T$616,IF(DASHBOARD!$J$2=0,0,I197)))</f>
        <v/>
      </c>
      <c r="J197" s="383">
        <f>(IF(DASHBOARD!$J$2=J7,DASHBOARD!$T$616,IF(DASHBOARD!$J$2=0,0,J197)))</f>
        <v/>
      </c>
      <c r="K197" s="383">
        <f>(IF(DASHBOARD!$J$2=K7,DASHBOARD!$T$616,IF(DASHBOARD!$J$2=0,0,K197)))</f>
        <v/>
      </c>
      <c r="L197" s="383">
        <f>(IF(DASHBOARD!$J$2=L7,DASHBOARD!$T$616,IF(DASHBOARD!$J$2=0,0,L197)))</f>
        <v/>
      </c>
      <c r="M197" s="383">
        <f>(IF(DASHBOARD!$J$2=M7,DASHBOARD!$T$616,IF(DASHBOARD!$J$2=0,0,M197)))</f>
        <v/>
      </c>
      <c r="N197" s="383">
        <f>(IF(DASHBOARD!$J$2=N7,DASHBOARD!$T$616,IF(DASHBOARD!$J$2=0,0,N197)))</f>
        <v/>
      </c>
      <c r="O197" s="383">
        <f>(IF(DASHBOARD!$J$2=O7,DASHBOARD!$T$616,IF(DASHBOARD!$J$2=0,0,O197)))</f>
        <v/>
      </c>
      <c r="P197" s="383">
        <f>(IF(DASHBOARD!$J$2=P7,DASHBOARD!$T$616,IF(DASHBOARD!$J$2=0,0,P197)))</f>
        <v/>
      </c>
      <c r="Q197" s="383">
        <f>(IF(DASHBOARD!$J$2=Q7,DASHBOARD!$T$616,IF(DASHBOARD!$J$2=0,0,Q197)))</f>
        <v/>
      </c>
      <c r="R197" s="383">
        <f>(IF(DASHBOARD!$J$2=R7,DASHBOARD!$T$616,IF(DASHBOARD!$J$2=0,0,R197)))</f>
        <v/>
      </c>
      <c r="S197" s="383">
        <f>(IF(DASHBOARD!$J$2=S7,DASHBOARD!$T$616,IF(DASHBOARD!$J$2=0,0,S197)))</f>
        <v/>
      </c>
      <c r="T197" s="383">
        <f>(IF(DASHBOARD!$J$2=T7,DASHBOARD!$T$616,IF(DASHBOARD!$J$2=0,0,T197)))</f>
        <v/>
      </c>
      <c r="U197" s="383">
        <f>(IF(DASHBOARD!$J$2=U7,DASHBOARD!$T$616,IF(DASHBOARD!$J$2=0,0,U197)))</f>
        <v/>
      </c>
      <c r="V197" s="383">
        <f>(IF(DASHBOARD!$J$2=V7,DASHBOARD!$T$616,IF(DASHBOARD!$J$2=0,0,V197)))</f>
        <v/>
      </c>
      <c r="W197" s="383">
        <f>(IF(DASHBOARD!$J$2=W7,DASHBOARD!$T$616,IF(DASHBOARD!$J$2=0,0,W197)))</f>
        <v/>
      </c>
      <c r="X197" s="383">
        <f>(IF(DASHBOARD!$J$2=X7,DASHBOARD!$T$616,IF(DASHBOARD!$J$2=0,0,X197)))</f>
        <v/>
      </c>
      <c r="Y197" s="383">
        <f>(IF(DASHBOARD!$J$2=Y7,DASHBOARD!$T$616,IF(DASHBOARD!$J$2=0,0,Y197)))</f>
        <v/>
      </c>
      <c r="Z197" s="383">
        <f>(IF(DASHBOARD!$J$2=Z7,DASHBOARD!$T$616,IF(DASHBOARD!$J$2=0,0,Z197)))</f>
        <v/>
      </c>
      <c r="AA197" s="383">
        <f>(IF(DASHBOARD!$J$2=AA7,DASHBOARD!$T$616,IF(DASHBOARD!$J$2=0,0,AA197)))</f>
        <v/>
      </c>
      <c r="AB197" s="383">
        <f>(IF(DASHBOARD!$J$2=AB7,DASHBOARD!$T$616,IF(DASHBOARD!$J$2=0,0,AB197)))</f>
        <v/>
      </c>
      <c r="AC197" s="383">
        <f>(IF(DASHBOARD!$J$2=AC7,DASHBOARD!$T$616,IF(DASHBOARD!$J$2=0,0,AC197)))</f>
        <v/>
      </c>
      <c r="AD197" s="383">
        <f>(IF(DASHBOARD!$J$2=AD7,DASHBOARD!$T$616,IF(DASHBOARD!$J$2=0,0,AD197)))</f>
        <v/>
      </c>
      <c r="AE197" s="383">
        <f>(IF(DASHBOARD!$J$2=AE7,DASHBOARD!$T$616,IF(DASHBOARD!$J$2=0,0,AE197)))</f>
        <v/>
      </c>
      <c r="AF197" s="383">
        <f>(IF(DASHBOARD!$J$2=AF7,DASHBOARD!$T$616,IF(DASHBOARD!$J$2=0,0,AF197)))</f>
        <v/>
      </c>
      <c r="AG197" s="383">
        <f>(IF(DASHBOARD!$J$2=AG7,DASHBOARD!$T$616,IF(DASHBOARD!$J$2=0,0,AG197)))</f>
        <v/>
      </c>
      <c r="AH197" s="383">
        <f>(IF(DASHBOARD!$J$2=AH7,DASHBOARD!$T$616,IF(DASHBOARD!$J$2=0,0,AH197)))</f>
        <v/>
      </c>
      <c r="AI197" s="383">
        <f>(IF(DASHBOARD!$J$2=AI7,DASHBOARD!$T$616,IF(DASHBOARD!$J$2=0,0,AI197)))</f>
        <v/>
      </c>
      <c r="AJ197" s="383">
        <f>(IF(DASHBOARD!$J$2=AJ7,DASHBOARD!$T$616,IF(DASHBOARD!$J$2=0,0,AJ197)))</f>
        <v/>
      </c>
      <c r="AK197" s="383">
        <f>(IF(DASHBOARD!$J$2=AK7,DASHBOARD!$T$616,IF(DASHBOARD!$J$2=0,0,AK197)))</f>
        <v/>
      </c>
      <c r="AL197" s="383">
        <f>(IF(DASHBOARD!$J$2=AL7,DASHBOARD!$T$616,IF(DASHBOARD!$J$2=0,0,AL197)))</f>
        <v/>
      </c>
      <c r="AM197" s="383">
        <f>(IF(DASHBOARD!$J$2=AM7,DASHBOARD!$T$616,IF(DASHBOARD!$J$2=0,0,AM197)))</f>
        <v/>
      </c>
      <c r="AN197" s="383">
        <f>(IF(DASHBOARD!$J$2=AN7,DASHBOARD!$T$616,IF(DASHBOARD!$J$2=0,0,AN197)))</f>
        <v/>
      </c>
      <c r="AO197" s="383">
        <f>(IF(DASHBOARD!$J$2=AO7,DASHBOARD!$T$616,IF(DASHBOARD!$J$2=0,0,AO197)))</f>
        <v/>
      </c>
      <c r="AP197" s="383">
        <f>(IF(DASHBOARD!$J$2=AP7,DASHBOARD!$T$616,IF(DASHBOARD!$J$2=0,0,AP197)))</f>
        <v/>
      </c>
      <c r="AQ197" s="383">
        <f>(IF(DASHBOARD!$J$2=AQ7,DASHBOARD!$T$616,IF(DASHBOARD!$J$2=0,0,AQ197)))</f>
        <v/>
      </c>
      <c r="AR197" s="383">
        <f>(IF(DASHBOARD!$J$2=AR7,DASHBOARD!$T$616,IF(DASHBOARD!$J$2=0,0,AR197)))</f>
        <v/>
      </c>
      <c r="AS197" s="383">
        <f>(IF(DASHBOARD!$J$2=AS7,DASHBOARD!$T$616,IF(DASHBOARD!$J$2=0,0,AS197)))</f>
        <v/>
      </c>
      <c r="AT197" s="383">
        <f>(IF(DASHBOARD!$J$2=AT7,DASHBOARD!$T$616,IF(DASHBOARD!$J$2=0,0,AT197)))</f>
        <v/>
      </c>
      <c r="AU197" s="383">
        <f>(IF(DASHBOARD!$J$2=AU7,DASHBOARD!$T$616,IF(DASHBOARD!$J$2=0,0,AU197)))</f>
        <v/>
      </c>
      <c r="AV197" s="383">
        <f>(IF(DASHBOARD!$J$2=AV7,DASHBOARD!$T$616,IF(DASHBOARD!$J$2=0,0,AV197)))</f>
        <v/>
      </c>
      <c r="AW197" s="383">
        <f>(IF(DASHBOARD!$J$2=AW7,DASHBOARD!$T$616,IF(DASHBOARD!$J$2=0,0,AW197)))</f>
        <v/>
      </c>
      <c r="AX197" s="383">
        <f>(IF(DASHBOARD!$J$2=AX7,DASHBOARD!$T$616,IF(DASHBOARD!$J$2=0,0,AX197)))</f>
        <v/>
      </c>
      <c r="AY197" s="383">
        <f>(IF(DASHBOARD!$J$2=AY7,DASHBOARD!$T$616,IF(DASHBOARD!$J$2=0,0,AY197)))</f>
        <v/>
      </c>
      <c r="AZ197" s="383">
        <f>(IF(DASHBOARD!$J$2=AZ7,DASHBOARD!$T$616,IF(DASHBOARD!$J$2=0,0,AZ197)))</f>
        <v/>
      </c>
      <c r="BA197" s="383">
        <f>(IF(DASHBOARD!$J$2=BA7,DASHBOARD!$T$616,IF(DASHBOARD!$J$2=0,0,BA197)))</f>
        <v/>
      </c>
      <c r="BB197" s="384">
        <f>IF(SUM(F197:BA197)&lt;&gt;0,AVERAGEIF(F197:BA197,"&gt;0",F197:BA197),0)</f>
        <v/>
      </c>
      <c r="BC197" s="147" t="n"/>
      <c r="BD197" s="385">
        <f>MAXA(F197:BA197)</f>
        <v/>
      </c>
      <c r="BE197" s="1461">
        <f>IF(BD197&lt;&gt;0,VLOOKUP(BD197,$F$10:$BA$10,MATCH(BD197,F197:BA197,0)),"")</f>
        <v/>
      </c>
      <c r="BF197" s="385">
        <f t="array" ref="BF197">MIN(IF(F197:BA197&gt;0,F197:BA197))</f>
        <v/>
      </c>
      <c r="BG197" s="1461">
        <f>IF(BF197&lt;&gt;0,VLOOKUP(BF197,$F$10:$BA$10,MATCH($BF197,$F197:$BA197,0)),"")</f>
        <v/>
      </c>
      <c r="BI197" s="1368">
        <f>HLOOKUP($BI$9,$S$10:$AI$444,1+$BL197,TRUE)</f>
        <v/>
      </c>
      <c r="BJ197" s="1369">
        <f>HLOOKUP($BJ$9,$AJ$10:$AW$444,1+$BL197,TRUE)</f>
        <v/>
      </c>
      <c r="BK197" s="151" t="n"/>
      <c r="BL197" s="408">
        <f>BL196+1</f>
        <v/>
      </c>
      <c r="BM197" s="399" t="n"/>
    </row>
    <row r="198" ht="20.25" customHeight="1" s="18" thickBot="1" thickTop="1">
      <c r="B198" s="1370" t="n"/>
      <c r="C198" s="1381" t="n"/>
      <c r="D198" s="1462" t="n"/>
      <c r="E198" s="388" t="inlineStr">
        <is>
          <t>Makale 150</t>
        </is>
      </c>
      <c r="F198" s="383">
        <f>(IF(DASHBOARD!$J$2=F7,DASHBOARD!$T$611,IF(DASHBOARD!$J$2=0,0,F198)))</f>
        <v/>
      </c>
      <c r="G198" s="383">
        <f>(IF(DASHBOARD!$J$2=G7,DASHBOARD!$T$611,IF(DASHBOARD!$J$2=0,0,G198)))</f>
        <v/>
      </c>
      <c r="H198" s="383">
        <f>(IF(DASHBOARD!$J$2=H7,DASHBOARD!$T$611,IF(DASHBOARD!$J$2=0,0,H198)))</f>
        <v/>
      </c>
      <c r="I198" s="383">
        <f>(IF(DASHBOARD!$J$2=I7,DASHBOARD!$T$611,IF(DASHBOARD!$J$2=0,0,I198)))</f>
        <v/>
      </c>
      <c r="J198" s="383">
        <f>(IF(DASHBOARD!$J$2=J7,DASHBOARD!$T$611,IF(DASHBOARD!$J$2=0,0,J198)))</f>
        <v/>
      </c>
      <c r="K198" s="383">
        <f>(IF(DASHBOARD!$J$2=K7,DASHBOARD!$T$611,IF(DASHBOARD!$J$2=0,0,K198)))</f>
        <v/>
      </c>
      <c r="L198" s="383">
        <f>(IF(DASHBOARD!$J$2=L7,DASHBOARD!$T$611,IF(DASHBOARD!$J$2=0,0,L198)))</f>
        <v/>
      </c>
      <c r="M198" s="383">
        <f>(IF(DASHBOARD!$J$2=M7,DASHBOARD!$T$611,IF(DASHBOARD!$J$2=0,0,M198)))</f>
        <v/>
      </c>
      <c r="N198" s="383">
        <f>(IF(DASHBOARD!$J$2=N7,DASHBOARD!$T$611,IF(DASHBOARD!$J$2=0,0,N198)))</f>
        <v/>
      </c>
      <c r="O198" s="383">
        <f>(IF(DASHBOARD!$J$2=O7,DASHBOARD!$T$611,IF(DASHBOARD!$J$2=0,0,O198)))</f>
        <v/>
      </c>
      <c r="P198" s="383">
        <f>(IF(DASHBOARD!$J$2=P7,DASHBOARD!$T$611,IF(DASHBOARD!$J$2=0,0,P198)))</f>
        <v/>
      </c>
      <c r="Q198" s="383">
        <f>(IF(DASHBOARD!$J$2=Q7,DASHBOARD!$T$611,IF(DASHBOARD!$J$2=0,0,Q198)))</f>
        <v/>
      </c>
      <c r="R198" s="383">
        <f>(IF(DASHBOARD!$J$2=R7,DASHBOARD!$T$611,IF(DASHBOARD!$J$2=0,0,R198)))</f>
        <v/>
      </c>
      <c r="S198" s="383">
        <f>(IF(DASHBOARD!$J$2=S7,DASHBOARD!$T$611,IF(DASHBOARD!$J$2=0,0,S198)))</f>
        <v/>
      </c>
      <c r="T198" s="383">
        <f>(IF(DASHBOARD!$J$2=T7,DASHBOARD!$T$611,IF(DASHBOARD!$J$2=0,0,T198)))</f>
        <v/>
      </c>
      <c r="U198" s="383">
        <f>(IF(DASHBOARD!$J$2=U7,DASHBOARD!$T$611,IF(DASHBOARD!$J$2=0,0,U198)))</f>
        <v/>
      </c>
      <c r="V198" s="383">
        <f>(IF(DASHBOARD!$J$2=V7,DASHBOARD!$T$611,IF(DASHBOARD!$J$2=0,0,V198)))</f>
        <v/>
      </c>
      <c r="W198" s="383">
        <f>(IF(DASHBOARD!$J$2=W7,DASHBOARD!$T$611,IF(DASHBOARD!$J$2=0,0,W198)))</f>
        <v/>
      </c>
      <c r="X198" s="383">
        <f>(IF(DASHBOARD!$J$2=X7,DASHBOARD!$T$611,IF(DASHBOARD!$J$2=0,0,X198)))</f>
        <v/>
      </c>
      <c r="Y198" s="383">
        <f>(IF(DASHBOARD!$J$2=Y7,DASHBOARD!$T$611,IF(DASHBOARD!$J$2=0,0,Y198)))</f>
        <v/>
      </c>
      <c r="Z198" s="383">
        <f>(IF(DASHBOARD!$J$2=Z7,DASHBOARD!$T$611,IF(DASHBOARD!$J$2=0,0,Z198)))</f>
        <v/>
      </c>
      <c r="AA198" s="383">
        <f>(IF(DASHBOARD!$J$2=AA7,DASHBOARD!$T$611,IF(DASHBOARD!$J$2=0,0,AA198)))</f>
        <v/>
      </c>
      <c r="AB198" s="383">
        <f>(IF(DASHBOARD!$J$2=AB7,DASHBOARD!$T$611,IF(DASHBOARD!$J$2=0,0,AB198)))</f>
        <v/>
      </c>
      <c r="AC198" s="383">
        <f>(IF(DASHBOARD!$J$2=AC7,DASHBOARD!$T$611,IF(DASHBOARD!$J$2=0,0,AC198)))</f>
        <v/>
      </c>
      <c r="AD198" s="383">
        <f>(IF(DASHBOARD!$J$2=AD7,DASHBOARD!$T$611,IF(DASHBOARD!$J$2=0,0,AD198)))</f>
        <v/>
      </c>
      <c r="AE198" s="383">
        <f>(IF(DASHBOARD!$J$2=AE7,DASHBOARD!$T$611,IF(DASHBOARD!$J$2=0,0,AE198)))</f>
        <v/>
      </c>
      <c r="AF198" s="383">
        <f>(IF(DASHBOARD!$J$2=AF7,DASHBOARD!$T$611,IF(DASHBOARD!$J$2=0,0,AF198)))</f>
        <v/>
      </c>
      <c r="AG198" s="383">
        <f>(IF(DASHBOARD!$J$2=AG7,DASHBOARD!$T$611,IF(DASHBOARD!$J$2=0,0,AG198)))</f>
        <v/>
      </c>
      <c r="AH198" s="383">
        <f>(IF(DASHBOARD!$J$2=AH7,DASHBOARD!$T$611,IF(DASHBOARD!$J$2=0,0,AH198)))</f>
        <v/>
      </c>
      <c r="AI198" s="383">
        <f>(IF(DASHBOARD!$J$2=AI7,DASHBOARD!$T$611,IF(DASHBOARD!$J$2=0,0,AI198)))</f>
        <v/>
      </c>
      <c r="AJ198" s="383">
        <f>(IF(DASHBOARD!$J$2=AJ7,DASHBOARD!$T$611,IF(DASHBOARD!$J$2=0,0,AJ198)))</f>
        <v/>
      </c>
      <c r="AK198" s="383">
        <f>(IF(DASHBOARD!$J$2=AK7,DASHBOARD!$T$611,IF(DASHBOARD!$J$2=0,0,AK198)))</f>
        <v/>
      </c>
      <c r="AL198" s="383">
        <f>(IF(DASHBOARD!$J$2=AL7,DASHBOARD!$T$611,IF(DASHBOARD!$J$2=0,0,AL198)))</f>
        <v/>
      </c>
      <c r="AM198" s="383">
        <f>(IF(DASHBOARD!$J$2=AM7,DASHBOARD!$T$611,IF(DASHBOARD!$J$2=0,0,AM198)))</f>
        <v/>
      </c>
      <c r="AN198" s="383">
        <f>(IF(DASHBOARD!$J$2=AN7,DASHBOARD!$T$611,IF(DASHBOARD!$J$2=0,0,AN198)))</f>
        <v/>
      </c>
      <c r="AO198" s="383">
        <f>(IF(DASHBOARD!$J$2=AO7,DASHBOARD!$T$611,IF(DASHBOARD!$J$2=0,0,AO198)))</f>
        <v/>
      </c>
      <c r="AP198" s="383">
        <f>(IF(DASHBOARD!$J$2=AP7,DASHBOARD!$T$611,IF(DASHBOARD!$J$2=0,0,AP198)))</f>
        <v/>
      </c>
      <c r="AQ198" s="383">
        <f>(IF(DASHBOARD!$J$2=AQ7,DASHBOARD!$T$611,IF(DASHBOARD!$J$2=0,0,AQ198)))</f>
        <v/>
      </c>
      <c r="AR198" s="383">
        <f>(IF(DASHBOARD!$J$2=AR7,DASHBOARD!$T$611,IF(DASHBOARD!$J$2=0,0,AR198)))</f>
        <v/>
      </c>
      <c r="AS198" s="383">
        <f>(IF(DASHBOARD!$J$2=AS7,DASHBOARD!$T$611,IF(DASHBOARD!$J$2=0,0,AS198)))</f>
        <v/>
      </c>
      <c r="AT198" s="383">
        <f>(IF(DASHBOARD!$J$2=AT7,DASHBOARD!$T$611,IF(DASHBOARD!$J$2=0,0,AT198)))</f>
        <v/>
      </c>
      <c r="AU198" s="383">
        <f>(IF(DASHBOARD!$J$2=AU7,DASHBOARD!$T$611,IF(DASHBOARD!$J$2=0,0,AU198)))</f>
        <v/>
      </c>
      <c r="AV198" s="383">
        <f>(IF(DASHBOARD!$J$2=AV7,DASHBOARD!$T$611,IF(DASHBOARD!$J$2=0,0,AV198)))</f>
        <v/>
      </c>
      <c r="AW198" s="383">
        <f>(IF(DASHBOARD!$J$2=AW7,DASHBOARD!$T$611,IF(DASHBOARD!$J$2=0,0,AW198)))</f>
        <v/>
      </c>
      <c r="AX198" s="383">
        <f>(IF(DASHBOARD!$J$2=AX7,DASHBOARD!$T$611,IF(DASHBOARD!$J$2=0,0,AX198)))</f>
        <v/>
      </c>
      <c r="AY198" s="383">
        <f>(IF(DASHBOARD!$J$2=AY7,DASHBOARD!$T$611,IF(DASHBOARD!$J$2=0,0,AY198)))</f>
        <v/>
      </c>
      <c r="AZ198" s="383">
        <f>(IF(DASHBOARD!$J$2=AZ7,DASHBOARD!$T$611,IF(DASHBOARD!$J$2=0,0,AZ198)))</f>
        <v/>
      </c>
      <c r="BA198" s="383">
        <f>(IF(DASHBOARD!$J$2=BA7,DASHBOARD!$T$611,IF(DASHBOARD!$J$2=0,0,BA198)))</f>
        <v/>
      </c>
      <c r="BB198" s="384">
        <f>IF(SUM(F198:BA198)&lt;&gt;0,AVERAGEIF(F198:BA198,"&gt;0",F198:BA198),0)</f>
        <v/>
      </c>
      <c r="BC198" s="147" t="n"/>
      <c r="BD198" s="385">
        <f>MAXA(F198:BA198)</f>
        <v/>
      </c>
      <c r="BE198" s="1461">
        <f>IF(BD198&lt;&gt;0,VLOOKUP(BD198,$F$10:$BA$10,MATCH(BD198,F198:BA198,0)),"")</f>
        <v/>
      </c>
      <c r="BF198" s="385">
        <f t="array" ref="BF198">MIN(IF(F198:BA198&gt;0,F198:BA198))</f>
        <v/>
      </c>
      <c r="BG198" s="1461">
        <f>IF(BF198&lt;&gt;0,VLOOKUP(BF198,$F$10:$BA$10,MATCH($BF198,$F198:$BA198,0)),"")</f>
        <v/>
      </c>
      <c r="BI198" s="1368">
        <f>HLOOKUP($BI$9,$S$10:$AI$444,1+$BL198,TRUE)</f>
        <v/>
      </c>
      <c r="BJ198" s="1369">
        <f>HLOOKUP($BJ$9,$AJ$10:$AW$444,1+$BL198,TRUE)</f>
        <v/>
      </c>
      <c r="BK198" s="151" t="n"/>
      <c r="BL198" s="408">
        <f>BL197+1</f>
        <v/>
      </c>
      <c r="BM198" s="399" t="n"/>
    </row>
    <row r="199" ht="20.25" customHeight="1" s="18" thickBot="1" thickTop="1">
      <c r="B199" s="1370" t="n"/>
      <c r="C199" s="1381" t="n"/>
      <c r="D199" s="1462" t="n"/>
      <c r="E199" s="388" t="inlineStr">
        <is>
          <t>Enrekang 150</t>
        </is>
      </c>
      <c r="F199" s="383">
        <f>(IF(DASHBOARD!$J$2=F7,DASHBOARD!$T$612,IF(DASHBOARD!$J$2=0,0,F199)))</f>
        <v/>
      </c>
      <c r="G199" s="383">
        <f>(IF(DASHBOARD!$J$2=G7,DASHBOARD!$T$612,IF(DASHBOARD!$J$2=0,0,G199)))</f>
        <v/>
      </c>
      <c r="H199" s="383">
        <f>(IF(DASHBOARD!$J$2=H7,DASHBOARD!$T$612,IF(DASHBOARD!$J$2=0,0,H199)))</f>
        <v/>
      </c>
      <c r="I199" s="383">
        <f>(IF(DASHBOARD!$J$2=I7,DASHBOARD!$T$612,IF(DASHBOARD!$J$2=0,0,I199)))</f>
        <v/>
      </c>
      <c r="J199" s="383">
        <f>(IF(DASHBOARD!$J$2=J7,DASHBOARD!$T$612,IF(DASHBOARD!$J$2=0,0,J199)))</f>
        <v/>
      </c>
      <c r="K199" s="383">
        <f>(IF(DASHBOARD!$J$2=K7,DASHBOARD!$T$612,IF(DASHBOARD!$J$2=0,0,K199)))</f>
        <v/>
      </c>
      <c r="L199" s="383">
        <f>(IF(DASHBOARD!$J$2=L7,DASHBOARD!$T$612,IF(DASHBOARD!$J$2=0,0,L199)))</f>
        <v/>
      </c>
      <c r="M199" s="383">
        <f>(IF(DASHBOARD!$J$2=M7,DASHBOARD!$T$612,IF(DASHBOARD!$J$2=0,0,M199)))</f>
        <v/>
      </c>
      <c r="N199" s="383">
        <f>(IF(DASHBOARD!$J$2=N7,DASHBOARD!$T$612,IF(DASHBOARD!$J$2=0,0,N199)))</f>
        <v/>
      </c>
      <c r="O199" s="383">
        <f>(IF(DASHBOARD!$J$2=O7,DASHBOARD!$T$612,IF(DASHBOARD!$J$2=0,0,O199)))</f>
        <v/>
      </c>
      <c r="P199" s="383">
        <f>(IF(DASHBOARD!$J$2=P7,DASHBOARD!$T$612,IF(DASHBOARD!$J$2=0,0,P199)))</f>
        <v/>
      </c>
      <c r="Q199" s="383">
        <f>(IF(DASHBOARD!$J$2=Q7,DASHBOARD!$T$612,IF(DASHBOARD!$J$2=0,0,Q199)))</f>
        <v/>
      </c>
      <c r="R199" s="383">
        <f>(IF(DASHBOARD!$J$2=R7,DASHBOARD!$T$612,IF(DASHBOARD!$J$2=0,0,R199)))</f>
        <v/>
      </c>
      <c r="S199" s="383">
        <f>(IF(DASHBOARD!$J$2=S7,DASHBOARD!$T$612,IF(DASHBOARD!$J$2=0,0,S199)))</f>
        <v/>
      </c>
      <c r="T199" s="383">
        <f>(IF(DASHBOARD!$J$2=T7,DASHBOARD!$T$612,IF(DASHBOARD!$J$2=0,0,T199)))</f>
        <v/>
      </c>
      <c r="U199" s="383">
        <f>(IF(DASHBOARD!$J$2=U7,DASHBOARD!$T$612,IF(DASHBOARD!$J$2=0,0,U199)))</f>
        <v/>
      </c>
      <c r="V199" s="383">
        <f>(IF(DASHBOARD!$J$2=V7,DASHBOARD!$T$612,IF(DASHBOARD!$J$2=0,0,V199)))</f>
        <v/>
      </c>
      <c r="W199" s="383">
        <f>(IF(DASHBOARD!$J$2=W7,DASHBOARD!$T$612,IF(DASHBOARD!$J$2=0,0,W199)))</f>
        <v/>
      </c>
      <c r="X199" s="383">
        <f>(IF(DASHBOARD!$J$2=X7,DASHBOARD!$T$612,IF(DASHBOARD!$J$2=0,0,X199)))</f>
        <v/>
      </c>
      <c r="Y199" s="383">
        <f>(IF(DASHBOARD!$J$2=Y7,DASHBOARD!$T$612,IF(DASHBOARD!$J$2=0,0,Y199)))</f>
        <v/>
      </c>
      <c r="Z199" s="383">
        <f>(IF(DASHBOARD!$J$2=Z7,DASHBOARD!$T$612,IF(DASHBOARD!$J$2=0,0,Z199)))</f>
        <v/>
      </c>
      <c r="AA199" s="383">
        <f>(IF(DASHBOARD!$J$2=AA7,DASHBOARD!$T$612,IF(DASHBOARD!$J$2=0,0,AA199)))</f>
        <v/>
      </c>
      <c r="AB199" s="383">
        <f>(IF(DASHBOARD!$J$2=AB7,DASHBOARD!$T$612,IF(DASHBOARD!$J$2=0,0,AB199)))</f>
        <v/>
      </c>
      <c r="AC199" s="383">
        <f>(IF(DASHBOARD!$J$2=AC7,DASHBOARD!$T$612,IF(DASHBOARD!$J$2=0,0,AC199)))</f>
        <v/>
      </c>
      <c r="AD199" s="383">
        <f>(IF(DASHBOARD!$J$2=AD7,DASHBOARD!$T$612,IF(DASHBOARD!$J$2=0,0,AD199)))</f>
        <v/>
      </c>
      <c r="AE199" s="383">
        <f>(IF(DASHBOARD!$J$2=AE7,DASHBOARD!$T$612,IF(DASHBOARD!$J$2=0,0,AE199)))</f>
        <v/>
      </c>
      <c r="AF199" s="383">
        <f>(IF(DASHBOARD!$J$2=AF7,DASHBOARD!$T$612,IF(DASHBOARD!$J$2=0,0,AF199)))</f>
        <v/>
      </c>
      <c r="AG199" s="383">
        <f>(IF(DASHBOARD!$J$2=AG7,DASHBOARD!$T$612,IF(DASHBOARD!$J$2=0,0,AG199)))</f>
        <v/>
      </c>
      <c r="AH199" s="383">
        <f>(IF(DASHBOARD!$J$2=AH7,DASHBOARD!$T$612,IF(DASHBOARD!$J$2=0,0,AH199)))</f>
        <v/>
      </c>
      <c r="AI199" s="383">
        <f>(IF(DASHBOARD!$J$2=AI7,DASHBOARD!$T$612,IF(DASHBOARD!$J$2=0,0,AI199)))</f>
        <v/>
      </c>
      <c r="AJ199" s="383">
        <f>(IF(DASHBOARD!$J$2=AJ7,DASHBOARD!$T$612,IF(DASHBOARD!$J$2=0,0,AJ199)))</f>
        <v/>
      </c>
      <c r="AK199" s="383">
        <f>(IF(DASHBOARD!$J$2=AK7,DASHBOARD!$T$612,IF(DASHBOARD!$J$2=0,0,AK199)))</f>
        <v/>
      </c>
      <c r="AL199" s="383">
        <f>(IF(DASHBOARD!$J$2=AL7,DASHBOARD!$T$612,IF(DASHBOARD!$J$2=0,0,AL199)))</f>
        <v/>
      </c>
      <c r="AM199" s="383">
        <f>(IF(DASHBOARD!$J$2=AM7,DASHBOARD!$T$612,IF(DASHBOARD!$J$2=0,0,AM199)))</f>
        <v/>
      </c>
      <c r="AN199" s="383">
        <f>(IF(DASHBOARD!$J$2=AN7,DASHBOARD!$T$612,IF(DASHBOARD!$J$2=0,0,AN199)))</f>
        <v/>
      </c>
      <c r="AO199" s="383">
        <f>(IF(DASHBOARD!$J$2=AO7,DASHBOARD!$T$612,IF(DASHBOARD!$J$2=0,0,AO199)))</f>
        <v/>
      </c>
      <c r="AP199" s="383">
        <f>(IF(DASHBOARD!$J$2=AP7,DASHBOARD!$T$612,IF(DASHBOARD!$J$2=0,0,AP199)))</f>
        <v/>
      </c>
      <c r="AQ199" s="383">
        <f>(IF(DASHBOARD!$J$2=AQ7,DASHBOARD!$T$612,IF(DASHBOARD!$J$2=0,0,AQ199)))</f>
        <v/>
      </c>
      <c r="AR199" s="383">
        <f>(IF(DASHBOARD!$J$2=AR7,DASHBOARD!$T$612,IF(DASHBOARD!$J$2=0,0,AR199)))</f>
        <v/>
      </c>
      <c r="AS199" s="383">
        <f>(IF(DASHBOARD!$J$2=AS7,DASHBOARD!$T$612,IF(DASHBOARD!$J$2=0,0,AS199)))</f>
        <v/>
      </c>
      <c r="AT199" s="383">
        <f>(IF(DASHBOARD!$J$2=AT7,DASHBOARD!$T$612,IF(DASHBOARD!$J$2=0,0,AT199)))</f>
        <v/>
      </c>
      <c r="AU199" s="383">
        <f>(IF(DASHBOARD!$J$2=AU7,DASHBOARD!$T$612,IF(DASHBOARD!$J$2=0,0,AU199)))</f>
        <v/>
      </c>
      <c r="AV199" s="383">
        <f>(IF(DASHBOARD!$J$2=AV7,DASHBOARD!$T$612,IF(DASHBOARD!$J$2=0,0,AV199)))</f>
        <v/>
      </c>
      <c r="AW199" s="383">
        <f>(IF(DASHBOARD!$J$2=AW7,DASHBOARD!$T$612,IF(DASHBOARD!$J$2=0,0,AW199)))</f>
        <v/>
      </c>
      <c r="AX199" s="383">
        <f>(IF(DASHBOARD!$J$2=AX7,DASHBOARD!$T$612,IF(DASHBOARD!$J$2=0,0,AX199)))</f>
        <v/>
      </c>
      <c r="AY199" s="383">
        <f>(IF(DASHBOARD!$J$2=AY7,DASHBOARD!$T$612,IF(DASHBOARD!$J$2=0,0,AY199)))</f>
        <v/>
      </c>
      <c r="AZ199" s="383">
        <f>(IF(DASHBOARD!$J$2=AZ7,DASHBOARD!$T$612,IF(DASHBOARD!$J$2=0,0,AZ199)))</f>
        <v/>
      </c>
      <c r="BA199" s="383">
        <f>(IF(DASHBOARD!$J$2=BA7,DASHBOARD!$T$612,IF(DASHBOARD!$J$2=0,0,BA199)))</f>
        <v/>
      </c>
      <c r="BB199" s="384">
        <f>IF(SUM(F199:BA199)&lt;&gt;0,AVERAGEIF(F199:BA199,"&gt;0",F199:BA199),0)</f>
        <v/>
      </c>
      <c r="BC199" s="147" t="n"/>
      <c r="BD199" s="385">
        <f>MAXA(F199:BA199)</f>
        <v/>
      </c>
      <c r="BE199" s="1461">
        <f>IF(BD199&lt;&gt;0,VLOOKUP(BD199,$F$10:$BA$10,MATCH(BD199,F199:BA199,0)),"")</f>
        <v/>
      </c>
      <c r="BF199" s="385">
        <f t="array" ref="BF199">MIN(IF(F199:BA199&gt;0,F199:BA199))</f>
        <v/>
      </c>
      <c r="BG199" s="1461">
        <f>IF(BF199&lt;&gt;0,VLOOKUP(BF199,$F$10:$BA$10,MATCH($BF199,$F199:$BA199,0)),"")</f>
        <v/>
      </c>
      <c r="BI199" s="1368">
        <f>HLOOKUP($BI$9,$S$10:$AI$444,1+$BL199,TRUE)</f>
        <v/>
      </c>
      <c r="BJ199" s="1369">
        <f>HLOOKUP($BJ$9,$AJ$10:$AW$444,1+$BL199,TRUE)</f>
        <v/>
      </c>
      <c r="BK199" s="151" t="n"/>
      <c r="BL199" s="408">
        <f>BL198+1</f>
        <v/>
      </c>
      <c r="BM199" s="399" t="n"/>
    </row>
    <row r="200" ht="20.25" customHeight="1" s="18" thickBot="1" thickTop="1">
      <c r="B200" s="1370" t="n"/>
      <c r="C200" s="1381" t="n"/>
      <c r="D200" s="1462" t="n"/>
      <c r="E200" s="388" t="inlineStr">
        <is>
          <t>Sengkang # 1, 150</t>
        </is>
      </c>
      <c r="F200" s="383">
        <f>(IF(DASHBOARD!$J$2=F7,DASHBOARD!$T$613,IF(DASHBOARD!$J$2=0,0,F200)))</f>
        <v/>
      </c>
      <c r="G200" s="383">
        <f>(IF(DASHBOARD!$J$2=G7,DASHBOARD!$T$613,IF(DASHBOARD!$J$2=0,0,G200)))</f>
        <v/>
      </c>
      <c r="H200" s="383">
        <f>(IF(DASHBOARD!$J$2=H7,DASHBOARD!$T$613,IF(DASHBOARD!$J$2=0,0,H200)))</f>
        <v/>
      </c>
      <c r="I200" s="383">
        <f>(IF(DASHBOARD!$J$2=I7,DASHBOARD!$T$613,IF(DASHBOARD!$J$2=0,0,I200)))</f>
        <v/>
      </c>
      <c r="J200" s="383">
        <f>(IF(DASHBOARD!$J$2=J7,DASHBOARD!$T$613,IF(DASHBOARD!$J$2=0,0,J200)))</f>
        <v/>
      </c>
      <c r="K200" s="383">
        <f>(IF(DASHBOARD!$J$2=K7,DASHBOARD!$T$613,IF(DASHBOARD!$J$2=0,0,K200)))</f>
        <v/>
      </c>
      <c r="L200" s="383">
        <f>(IF(DASHBOARD!$J$2=L7,DASHBOARD!$T$613,IF(DASHBOARD!$J$2=0,0,L200)))</f>
        <v/>
      </c>
      <c r="M200" s="383">
        <f>(IF(DASHBOARD!$J$2=M7,DASHBOARD!$T$613,IF(DASHBOARD!$J$2=0,0,M200)))</f>
        <v/>
      </c>
      <c r="N200" s="383">
        <f>(IF(DASHBOARD!$J$2=N7,DASHBOARD!$T$613,IF(DASHBOARD!$J$2=0,0,N200)))</f>
        <v/>
      </c>
      <c r="O200" s="383">
        <f>(IF(DASHBOARD!$J$2=O7,DASHBOARD!$T$613,IF(DASHBOARD!$J$2=0,0,O200)))</f>
        <v/>
      </c>
      <c r="P200" s="383">
        <f>(IF(DASHBOARD!$J$2=P7,DASHBOARD!$T$613,IF(DASHBOARD!$J$2=0,0,P200)))</f>
        <v/>
      </c>
      <c r="Q200" s="383">
        <f>(IF(DASHBOARD!$J$2=Q7,DASHBOARD!$T$613,IF(DASHBOARD!$J$2=0,0,Q200)))</f>
        <v/>
      </c>
      <c r="R200" s="383">
        <f>(IF(DASHBOARD!$J$2=R7,DASHBOARD!$T$613,IF(DASHBOARD!$J$2=0,0,R200)))</f>
        <v/>
      </c>
      <c r="S200" s="383">
        <f>(IF(DASHBOARD!$J$2=S7,DASHBOARD!$T$613,IF(DASHBOARD!$J$2=0,0,S200)))</f>
        <v/>
      </c>
      <c r="T200" s="383">
        <f>(IF(DASHBOARD!$J$2=T7,DASHBOARD!$T$613,IF(DASHBOARD!$J$2=0,0,T200)))</f>
        <v/>
      </c>
      <c r="U200" s="383">
        <f>(IF(DASHBOARD!$J$2=U7,DASHBOARD!$T$613,IF(DASHBOARD!$J$2=0,0,U200)))</f>
        <v/>
      </c>
      <c r="V200" s="383">
        <f>(IF(DASHBOARD!$J$2=V7,DASHBOARD!$T$613,IF(DASHBOARD!$J$2=0,0,V200)))</f>
        <v/>
      </c>
      <c r="W200" s="383">
        <f>(IF(DASHBOARD!$J$2=W7,DASHBOARD!$T$613,IF(DASHBOARD!$J$2=0,0,W200)))</f>
        <v/>
      </c>
      <c r="X200" s="383">
        <f>(IF(DASHBOARD!$J$2=X7,DASHBOARD!$T$613,IF(DASHBOARD!$J$2=0,0,X200)))</f>
        <v/>
      </c>
      <c r="Y200" s="383">
        <f>(IF(DASHBOARD!$J$2=Y7,DASHBOARD!$T$613,IF(DASHBOARD!$J$2=0,0,Y200)))</f>
        <v/>
      </c>
      <c r="Z200" s="383">
        <f>(IF(DASHBOARD!$J$2=Z7,DASHBOARD!$T$613,IF(DASHBOARD!$J$2=0,0,Z200)))</f>
        <v/>
      </c>
      <c r="AA200" s="383">
        <f>(IF(DASHBOARD!$J$2=AA7,DASHBOARD!$T$613,IF(DASHBOARD!$J$2=0,0,AA200)))</f>
        <v/>
      </c>
      <c r="AB200" s="383">
        <f>(IF(DASHBOARD!$J$2=AB7,DASHBOARD!$T$613,IF(DASHBOARD!$J$2=0,0,AB200)))</f>
        <v/>
      </c>
      <c r="AC200" s="383">
        <f>(IF(DASHBOARD!$J$2=AC7,DASHBOARD!$T$613,IF(DASHBOARD!$J$2=0,0,AC200)))</f>
        <v/>
      </c>
      <c r="AD200" s="383">
        <f>(IF(DASHBOARD!$J$2=AD7,DASHBOARD!$T$613,IF(DASHBOARD!$J$2=0,0,AD200)))</f>
        <v/>
      </c>
      <c r="AE200" s="383">
        <f>(IF(DASHBOARD!$J$2=AE7,DASHBOARD!$T$613,IF(DASHBOARD!$J$2=0,0,AE200)))</f>
        <v/>
      </c>
      <c r="AF200" s="383">
        <f>(IF(DASHBOARD!$J$2=AF7,DASHBOARD!$T$613,IF(DASHBOARD!$J$2=0,0,AF200)))</f>
        <v/>
      </c>
      <c r="AG200" s="383">
        <f>(IF(DASHBOARD!$J$2=AG7,DASHBOARD!$T$613,IF(DASHBOARD!$J$2=0,0,AG200)))</f>
        <v/>
      </c>
      <c r="AH200" s="383">
        <f>(IF(DASHBOARD!$J$2=AH7,DASHBOARD!$T$613,IF(DASHBOARD!$J$2=0,0,AH200)))</f>
        <v/>
      </c>
      <c r="AI200" s="383">
        <f>(IF(DASHBOARD!$J$2=AI7,DASHBOARD!$T$613,IF(DASHBOARD!$J$2=0,0,AI200)))</f>
        <v/>
      </c>
      <c r="AJ200" s="383">
        <f>(IF(DASHBOARD!$J$2=AJ7,DASHBOARD!$T$613,IF(DASHBOARD!$J$2=0,0,AJ200)))</f>
        <v/>
      </c>
      <c r="AK200" s="383">
        <f>(IF(DASHBOARD!$J$2=AK7,DASHBOARD!$T$613,IF(DASHBOARD!$J$2=0,0,AK200)))</f>
        <v/>
      </c>
      <c r="AL200" s="383">
        <f>(IF(DASHBOARD!$J$2=AL7,DASHBOARD!$T$613,IF(DASHBOARD!$J$2=0,0,AL200)))</f>
        <v/>
      </c>
      <c r="AM200" s="383">
        <f>(IF(DASHBOARD!$J$2=AM7,DASHBOARD!$T$613,IF(DASHBOARD!$J$2=0,0,AM200)))</f>
        <v/>
      </c>
      <c r="AN200" s="383">
        <f>(IF(DASHBOARD!$J$2=AN7,DASHBOARD!$T$613,IF(DASHBOARD!$J$2=0,0,AN200)))</f>
        <v/>
      </c>
      <c r="AO200" s="383">
        <f>(IF(DASHBOARD!$J$2=AO7,DASHBOARD!$T$613,IF(DASHBOARD!$J$2=0,0,AO200)))</f>
        <v/>
      </c>
      <c r="AP200" s="383">
        <f>(IF(DASHBOARD!$J$2=AP7,DASHBOARD!$T$613,IF(DASHBOARD!$J$2=0,0,AP200)))</f>
        <v/>
      </c>
      <c r="AQ200" s="383">
        <f>(IF(DASHBOARD!$J$2=AQ7,DASHBOARD!$T$613,IF(DASHBOARD!$J$2=0,0,AQ200)))</f>
        <v/>
      </c>
      <c r="AR200" s="383">
        <f>(IF(DASHBOARD!$J$2=AR7,DASHBOARD!$T$613,IF(DASHBOARD!$J$2=0,0,AR200)))</f>
        <v/>
      </c>
      <c r="AS200" s="383">
        <f>(IF(DASHBOARD!$J$2=AS7,DASHBOARD!$T$613,IF(DASHBOARD!$J$2=0,0,AS200)))</f>
        <v/>
      </c>
      <c r="AT200" s="383">
        <f>(IF(DASHBOARD!$J$2=AT7,DASHBOARD!$T$613,IF(DASHBOARD!$J$2=0,0,AT200)))</f>
        <v/>
      </c>
      <c r="AU200" s="383">
        <f>(IF(DASHBOARD!$J$2=AU7,DASHBOARD!$T$613,IF(DASHBOARD!$J$2=0,0,AU200)))</f>
        <v/>
      </c>
      <c r="AV200" s="383">
        <f>(IF(DASHBOARD!$J$2=AV7,DASHBOARD!$T$613,IF(DASHBOARD!$J$2=0,0,AV200)))</f>
        <v/>
      </c>
      <c r="AW200" s="383">
        <f>(IF(DASHBOARD!$J$2=AW7,DASHBOARD!$T$613,IF(DASHBOARD!$J$2=0,0,AW200)))</f>
        <v/>
      </c>
      <c r="AX200" s="383">
        <f>(IF(DASHBOARD!$J$2=AX7,DASHBOARD!$T$613,IF(DASHBOARD!$J$2=0,0,AX200)))</f>
        <v/>
      </c>
      <c r="AY200" s="383">
        <f>(IF(DASHBOARD!$J$2=AY7,DASHBOARD!$T$613,IF(DASHBOARD!$J$2=0,0,AY200)))</f>
        <v/>
      </c>
      <c r="AZ200" s="383">
        <f>(IF(DASHBOARD!$J$2=AZ7,DASHBOARD!$T$613,IF(DASHBOARD!$J$2=0,0,AZ200)))</f>
        <v/>
      </c>
      <c r="BA200" s="383">
        <f>(IF(DASHBOARD!$J$2=BA7,DASHBOARD!$T$613,IF(DASHBOARD!$J$2=0,0,BA200)))</f>
        <v/>
      </c>
      <c r="BB200" s="384">
        <f>IF(SUM(F200:BA200)&lt;&gt;0,AVERAGEIF(F200:BA200,"&gt;0",F200:BA200),0)</f>
        <v/>
      </c>
      <c r="BC200" s="147" t="n"/>
      <c r="BD200" s="385">
        <f>MAXA(F200:BA200)</f>
        <v/>
      </c>
      <c r="BE200" s="1461">
        <f>IF(BD200&lt;&gt;0,VLOOKUP(BD200,$F$10:$BA$10,MATCH(BD200,F200:BA200,0)),"")</f>
        <v/>
      </c>
      <c r="BF200" s="385">
        <f t="array" ref="BF200">MIN(IF(F200:BA200&gt;0,F200:BA200))</f>
        <v/>
      </c>
      <c r="BG200" s="1461">
        <f>IF(BF200&lt;&gt;0,VLOOKUP(BF200,$F$10:$BA$10,MATCH($BF200,$F200:$BA200,0)),"")</f>
        <v/>
      </c>
      <c r="BI200" s="1368">
        <f>HLOOKUP($BI$9,$S$10:$AI$444,1+$BL200,TRUE)</f>
        <v/>
      </c>
      <c r="BJ200" s="1369">
        <f>HLOOKUP($BJ$9,$AJ$10:$AW$444,1+$BL200,TRUE)</f>
        <v/>
      </c>
      <c r="BK200" s="151" t="n"/>
      <c r="BL200" s="408">
        <f>BL199+1</f>
        <v/>
      </c>
      <c r="BM200" s="399" t="n"/>
    </row>
    <row r="201" ht="20.25" customHeight="1" s="18" thickBot="1" thickTop="1">
      <c r="B201" s="1370" t="n"/>
      <c r="C201" s="1381" t="n"/>
      <c r="D201" s="1462" t="n"/>
      <c r="E201" s="388" t="inlineStr">
        <is>
          <t>Sengkang # 2, 150</t>
        </is>
      </c>
      <c r="F201" s="383">
        <f>(IF(DASHBOARD!$J$2=F7,DASHBOARD!$T$614,IF(DASHBOARD!$J$2=0,0,F201)))</f>
        <v/>
      </c>
      <c r="G201" s="383">
        <f>(IF(DASHBOARD!$J$2=G7,DASHBOARD!$T$614,IF(DASHBOARD!$J$2=0,0,G201)))</f>
        <v/>
      </c>
      <c r="H201" s="383">
        <f>(IF(DASHBOARD!$J$2=H7,DASHBOARD!$T$614,IF(DASHBOARD!$J$2=0,0,H201)))</f>
        <v/>
      </c>
      <c r="I201" s="383">
        <f>(IF(DASHBOARD!$J$2=I7,DASHBOARD!$T$614,IF(DASHBOARD!$J$2=0,0,I201)))</f>
        <v/>
      </c>
      <c r="J201" s="383">
        <f>(IF(DASHBOARD!$J$2=J7,DASHBOARD!$T$614,IF(DASHBOARD!$J$2=0,0,J201)))</f>
        <v/>
      </c>
      <c r="K201" s="383">
        <f>(IF(DASHBOARD!$J$2=K7,DASHBOARD!$T$614,IF(DASHBOARD!$J$2=0,0,K201)))</f>
        <v/>
      </c>
      <c r="L201" s="383">
        <f>(IF(DASHBOARD!$J$2=L7,DASHBOARD!$T$614,IF(DASHBOARD!$J$2=0,0,L201)))</f>
        <v/>
      </c>
      <c r="M201" s="383">
        <f>(IF(DASHBOARD!$J$2=M7,DASHBOARD!$T$614,IF(DASHBOARD!$J$2=0,0,M201)))</f>
        <v/>
      </c>
      <c r="N201" s="383">
        <f>(IF(DASHBOARD!$J$2=N7,DASHBOARD!$T$614,IF(DASHBOARD!$J$2=0,0,N201)))</f>
        <v/>
      </c>
      <c r="O201" s="383">
        <f>(IF(DASHBOARD!$J$2=O7,DASHBOARD!$T$614,IF(DASHBOARD!$J$2=0,0,O201)))</f>
        <v/>
      </c>
      <c r="P201" s="383">
        <f>(IF(DASHBOARD!$J$2=P7,DASHBOARD!$T$614,IF(DASHBOARD!$J$2=0,0,P201)))</f>
        <v/>
      </c>
      <c r="Q201" s="383">
        <f>(IF(DASHBOARD!$J$2=Q7,DASHBOARD!$T$614,IF(DASHBOARD!$J$2=0,0,Q201)))</f>
        <v/>
      </c>
      <c r="R201" s="383">
        <f>(IF(DASHBOARD!$J$2=R7,DASHBOARD!$T$614,IF(DASHBOARD!$J$2=0,0,R201)))</f>
        <v/>
      </c>
      <c r="S201" s="383">
        <f>(IF(DASHBOARD!$J$2=S7,DASHBOARD!$T$614,IF(DASHBOARD!$J$2=0,0,S201)))</f>
        <v/>
      </c>
      <c r="T201" s="383">
        <f>(IF(DASHBOARD!$J$2=T7,DASHBOARD!$T$614,IF(DASHBOARD!$J$2=0,0,T201)))</f>
        <v/>
      </c>
      <c r="U201" s="383">
        <f>(IF(DASHBOARD!$J$2=U7,DASHBOARD!$T$614,IF(DASHBOARD!$J$2=0,0,U201)))</f>
        <v/>
      </c>
      <c r="V201" s="383">
        <f>(IF(DASHBOARD!$J$2=V7,DASHBOARD!$T$614,IF(DASHBOARD!$J$2=0,0,V201)))</f>
        <v/>
      </c>
      <c r="W201" s="383">
        <f>(IF(DASHBOARD!$J$2=W7,DASHBOARD!$T$614,IF(DASHBOARD!$J$2=0,0,W201)))</f>
        <v/>
      </c>
      <c r="X201" s="383">
        <f>(IF(DASHBOARD!$J$2=X7,DASHBOARD!$T$614,IF(DASHBOARD!$J$2=0,0,X201)))</f>
        <v/>
      </c>
      <c r="Y201" s="383">
        <f>(IF(DASHBOARD!$J$2=Y7,DASHBOARD!$T$614,IF(DASHBOARD!$J$2=0,0,Y201)))</f>
        <v/>
      </c>
      <c r="Z201" s="383">
        <f>(IF(DASHBOARD!$J$2=Z7,DASHBOARD!$T$614,IF(DASHBOARD!$J$2=0,0,Z201)))</f>
        <v/>
      </c>
      <c r="AA201" s="383">
        <f>(IF(DASHBOARD!$J$2=AA7,DASHBOARD!$T$614,IF(DASHBOARD!$J$2=0,0,AA201)))</f>
        <v/>
      </c>
      <c r="AB201" s="383">
        <f>(IF(DASHBOARD!$J$2=AB7,DASHBOARD!$T$614,IF(DASHBOARD!$J$2=0,0,AB201)))</f>
        <v/>
      </c>
      <c r="AC201" s="383">
        <f>(IF(DASHBOARD!$J$2=AC7,DASHBOARD!$T$614,IF(DASHBOARD!$J$2=0,0,AC201)))</f>
        <v/>
      </c>
      <c r="AD201" s="383">
        <f>(IF(DASHBOARD!$J$2=AD7,DASHBOARD!$T$614,IF(DASHBOARD!$J$2=0,0,AD201)))</f>
        <v/>
      </c>
      <c r="AE201" s="383">
        <f>(IF(DASHBOARD!$J$2=AE7,DASHBOARD!$T$614,IF(DASHBOARD!$J$2=0,0,AE201)))</f>
        <v/>
      </c>
      <c r="AF201" s="383">
        <f>(IF(DASHBOARD!$J$2=AF7,DASHBOARD!$T$614,IF(DASHBOARD!$J$2=0,0,AF201)))</f>
        <v/>
      </c>
      <c r="AG201" s="383">
        <f>(IF(DASHBOARD!$J$2=AG7,DASHBOARD!$T$614,IF(DASHBOARD!$J$2=0,0,AG201)))</f>
        <v/>
      </c>
      <c r="AH201" s="383">
        <f>(IF(DASHBOARD!$J$2=AH7,DASHBOARD!$T$614,IF(DASHBOARD!$J$2=0,0,AH201)))</f>
        <v/>
      </c>
      <c r="AI201" s="383">
        <f>(IF(DASHBOARD!$J$2=AI7,DASHBOARD!$T$614,IF(DASHBOARD!$J$2=0,0,AI201)))</f>
        <v/>
      </c>
      <c r="AJ201" s="383">
        <f>(IF(DASHBOARD!$J$2=AJ7,DASHBOARD!$T$614,IF(DASHBOARD!$J$2=0,0,AJ201)))</f>
        <v/>
      </c>
      <c r="AK201" s="383">
        <f>(IF(DASHBOARD!$J$2=AK7,DASHBOARD!$T$614,IF(DASHBOARD!$J$2=0,0,AK201)))</f>
        <v/>
      </c>
      <c r="AL201" s="383">
        <f>(IF(DASHBOARD!$J$2=AL7,DASHBOARD!$T$614,IF(DASHBOARD!$J$2=0,0,AL201)))</f>
        <v/>
      </c>
      <c r="AM201" s="383">
        <f>(IF(DASHBOARD!$J$2=AM7,DASHBOARD!$T$614,IF(DASHBOARD!$J$2=0,0,AM201)))</f>
        <v/>
      </c>
      <c r="AN201" s="383">
        <f>(IF(DASHBOARD!$J$2=AN7,DASHBOARD!$T$614,IF(DASHBOARD!$J$2=0,0,AN201)))</f>
        <v/>
      </c>
      <c r="AO201" s="383">
        <f>(IF(DASHBOARD!$J$2=AO7,DASHBOARD!$T$614,IF(DASHBOARD!$J$2=0,0,AO201)))</f>
        <v/>
      </c>
      <c r="AP201" s="383">
        <f>(IF(DASHBOARD!$J$2=AP7,DASHBOARD!$T$614,IF(DASHBOARD!$J$2=0,0,AP201)))</f>
        <v/>
      </c>
      <c r="AQ201" s="383">
        <f>(IF(DASHBOARD!$J$2=AQ7,DASHBOARD!$T$614,IF(DASHBOARD!$J$2=0,0,AQ201)))</f>
        <v/>
      </c>
      <c r="AR201" s="383">
        <f>(IF(DASHBOARD!$J$2=AR7,DASHBOARD!$T$614,IF(DASHBOARD!$J$2=0,0,AR201)))</f>
        <v/>
      </c>
      <c r="AS201" s="383">
        <f>(IF(DASHBOARD!$J$2=AS7,DASHBOARD!$T$614,IF(DASHBOARD!$J$2=0,0,AS201)))</f>
        <v/>
      </c>
      <c r="AT201" s="383">
        <f>(IF(DASHBOARD!$J$2=AT7,DASHBOARD!$T$614,IF(DASHBOARD!$J$2=0,0,AT201)))</f>
        <v/>
      </c>
      <c r="AU201" s="383">
        <f>(IF(DASHBOARD!$J$2=AU7,DASHBOARD!$T$614,IF(DASHBOARD!$J$2=0,0,AU201)))</f>
        <v/>
      </c>
      <c r="AV201" s="383">
        <f>(IF(DASHBOARD!$J$2=AV7,DASHBOARD!$T$614,IF(DASHBOARD!$J$2=0,0,AV201)))</f>
        <v/>
      </c>
      <c r="AW201" s="383">
        <f>(IF(DASHBOARD!$J$2=AW7,DASHBOARD!$T$614,IF(DASHBOARD!$J$2=0,0,AW201)))</f>
        <v/>
      </c>
      <c r="AX201" s="383">
        <f>(IF(DASHBOARD!$J$2=AX7,DASHBOARD!$T$614,IF(DASHBOARD!$J$2=0,0,AX201)))</f>
        <v/>
      </c>
      <c r="AY201" s="383">
        <f>(IF(DASHBOARD!$J$2=AY7,DASHBOARD!$T$614,IF(DASHBOARD!$J$2=0,0,AY201)))</f>
        <v/>
      </c>
      <c r="AZ201" s="383">
        <f>(IF(DASHBOARD!$J$2=AZ7,DASHBOARD!$T$614,IF(DASHBOARD!$J$2=0,0,AZ201)))</f>
        <v/>
      </c>
      <c r="BA201" s="383">
        <f>(IF(DASHBOARD!$J$2=BA7,DASHBOARD!$T$614,IF(DASHBOARD!$J$2=0,0,BA201)))</f>
        <v/>
      </c>
      <c r="BB201" s="384">
        <f>IF(SUM(F201:BA201)&lt;&gt;0,AVERAGEIF(F201:BA201,"&gt;0",F201:BA201),0)</f>
        <v/>
      </c>
      <c r="BC201" s="147" t="n"/>
      <c r="BD201" s="385">
        <f>MAXA(F201:BA201)</f>
        <v/>
      </c>
      <c r="BE201" s="1461">
        <f>IF(BD201&lt;&gt;0,VLOOKUP(BD201,$F$10:$BA$10,MATCH(BD201,F201:BA201,0)),"")</f>
        <v/>
      </c>
      <c r="BF201" s="385">
        <f t="array" ref="BF201">MIN(IF(F201:BA201&gt;0,F201:BA201))</f>
        <v/>
      </c>
      <c r="BG201" s="1461">
        <f>IF(BF201&lt;&gt;0,VLOOKUP(BF201,$F$10:$BA$10,MATCH($BF201,$F201:$BA201,0)),"")</f>
        <v/>
      </c>
      <c r="BI201" s="1368">
        <f>HLOOKUP($BI$9,$S$10:$AI$444,1+$BL201,TRUE)</f>
        <v/>
      </c>
      <c r="BJ201" s="1369">
        <f>HLOOKUP($BJ$9,$AJ$10:$AW$444,1+$BL201,TRUE)</f>
        <v/>
      </c>
      <c r="BK201" s="151" t="n"/>
      <c r="BL201" s="408">
        <f>BL200+1</f>
        <v/>
      </c>
      <c r="BM201" s="399" t="n"/>
    </row>
    <row r="202" ht="20.25" customHeight="1" s="18" thickBot="1" thickTop="1">
      <c r="B202" s="1370" t="n"/>
      <c r="C202" s="1381" t="n"/>
      <c r="D202" s="1462" t="n"/>
      <c r="E202" s="388" t="inlineStr">
        <is>
          <t>PLTB Sidrap # 1, 150</t>
        </is>
      </c>
      <c r="F202" s="383">
        <f>(IF(DASHBOARD!$J$2=F7,DASHBOARD!$T$609,IF(DASHBOARD!$J$2=0,0,F202)))</f>
        <v/>
      </c>
      <c r="G202" s="383">
        <f>(IF(DASHBOARD!$J$2=G7,DASHBOARD!$T$609,IF(DASHBOARD!$J$2=0,0,G202)))</f>
        <v/>
      </c>
      <c r="H202" s="383">
        <f>(IF(DASHBOARD!$J$2=H7,DASHBOARD!$T$609,IF(DASHBOARD!$J$2=0,0,H202)))</f>
        <v/>
      </c>
      <c r="I202" s="383">
        <f>(IF(DASHBOARD!$J$2=I7,DASHBOARD!$T$609,IF(DASHBOARD!$J$2=0,0,I202)))</f>
        <v/>
      </c>
      <c r="J202" s="383">
        <f>(IF(DASHBOARD!$J$2=J7,DASHBOARD!$T$609,IF(DASHBOARD!$J$2=0,0,J202)))</f>
        <v/>
      </c>
      <c r="K202" s="383">
        <f>(IF(DASHBOARD!$J$2=K7,DASHBOARD!$T$609,IF(DASHBOARD!$J$2=0,0,K202)))</f>
        <v/>
      </c>
      <c r="L202" s="383">
        <f>(IF(DASHBOARD!$J$2=L7,DASHBOARD!$T$609,IF(DASHBOARD!$J$2=0,0,L202)))</f>
        <v/>
      </c>
      <c r="M202" s="383">
        <f>(IF(DASHBOARD!$J$2=M7,DASHBOARD!$T$609,IF(DASHBOARD!$J$2=0,0,M202)))</f>
        <v/>
      </c>
      <c r="N202" s="383">
        <f>(IF(DASHBOARD!$J$2=N7,DASHBOARD!$T$609,IF(DASHBOARD!$J$2=0,0,N202)))</f>
        <v/>
      </c>
      <c r="O202" s="383">
        <f>(IF(DASHBOARD!$J$2=O7,DASHBOARD!$T$609,IF(DASHBOARD!$J$2=0,0,O202)))</f>
        <v/>
      </c>
      <c r="P202" s="383">
        <f>(IF(DASHBOARD!$J$2=P7,DASHBOARD!$T$609,IF(DASHBOARD!$J$2=0,0,P202)))</f>
        <v/>
      </c>
      <c r="Q202" s="383">
        <f>(IF(DASHBOARD!$J$2=Q7,DASHBOARD!$T$609,IF(DASHBOARD!$J$2=0,0,Q202)))</f>
        <v/>
      </c>
      <c r="R202" s="383">
        <f>(IF(DASHBOARD!$J$2=R7,DASHBOARD!$T$609,IF(DASHBOARD!$J$2=0,0,R202)))</f>
        <v/>
      </c>
      <c r="S202" s="383">
        <f>(IF(DASHBOARD!$J$2=S7,DASHBOARD!$T$609,IF(DASHBOARD!$J$2=0,0,S202)))</f>
        <v/>
      </c>
      <c r="T202" s="383">
        <f>(IF(DASHBOARD!$J$2=T7,DASHBOARD!$T$609,IF(DASHBOARD!$J$2=0,0,T202)))</f>
        <v/>
      </c>
      <c r="U202" s="383">
        <f>(IF(DASHBOARD!$J$2=U7,DASHBOARD!$T$609,IF(DASHBOARD!$J$2=0,0,U202)))</f>
        <v/>
      </c>
      <c r="V202" s="383">
        <f>(IF(DASHBOARD!$J$2=V7,DASHBOARD!$T$609,IF(DASHBOARD!$J$2=0,0,V202)))</f>
        <v/>
      </c>
      <c r="W202" s="383">
        <f>(IF(DASHBOARD!$J$2=W7,DASHBOARD!$T$609,IF(DASHBOARD!$J$2=0,0,W202)))</f>
        <v/>
      </c>
      <c r="X202" s="383">
        <f>(IF(DASHBOARD!$J$2=X7,DASHBOARD!$T$609,IF(DASHBOARD!$J$2=0,0,X202)))</f>
        <v/>
      </c>
      <c r="Y202" s="383">
        <f>(IF(DASHBOARD!$J$2=Y7,DASHBOARD!$T$609,IF(DASHBOARD!$J$2=0,0,Y202)))</f>
        <v/>
      </c>
      <c r="Z202" s="383">
        <f>(IF(DASHBOARD!$J$2=Z7,DASHBOARD!$T$609,IF(DASHBOARD!$J$2=0,0,Z202)))</f>
        <v/>
      </c>
      <c r="AA202" s="383">
        <f>(IF(DASHBOARD!$J$2=AA7,DASHBOARD!$T$609,IF(DASHBOARD!$J$2=0,0,AA202)))</f>
        <v/>
      </c>
      <c r="AB202" s="383">
        <f>(IF(DASHBOARD!$J$2=AB7,DASHBOARD!$T$609,IF(DASHBOARD!$J$2=0,0,AB202)))</f>
        <v/>
      </c>
      <c r="AC202" s="383">
        <f>(IF(DASHBOARD!$J$2=AC7,DASHBOARD!$T$609,IF(DASHBOARD!$J$2=0,0,AC202)))</f>
        <v/>
      </c>
      <c r="AD202" s="383">
        <f>(IF(DASHBOARD!$J$2=AD7,DASHBOARD!$T$609,IF(DASHBOARD!$J$2=0,0,AD202)))</f>
        <v/>
      </c>
      <c r="AE202" s="383">
        <f>(IF(DASHBOARD!$J$2=AE7,DASHBOARD!$T$609,IF(DASHBOARD!$J$2=0,0,AE202)))</f>
        <v/>
      </c>
      <c r="AF202" s="383">
        <f>(IF(DASHBOARD!$J$2=AF7,DASHBOARD!$T$609,IF(DASHBOARD!$J$2=0,0,AF202)))</f>
        <v/>
      </c>
      <c r="AG202" s="383">
        <f>(IF(DASHBOARD!$J$2=AG7,DASHBOARD!$T$609,IF(DASHBOARD!$J$2=0,0,AG202)))</f>
        <v/>
      </c>
      <c r="AH202" s="383">
        <f>(IF(DASHBOARD!$J$2=AH7,DASHBOARD!$T$609,IF(DASHBOARD!$J$2=0,0,AH202)))</f>
        <v/>
      </c>
      <c r="AI202" s="383">
        <f>(IF(DASHBOARD!$J$2=AI7,DASHBOARD!$T$609,IF(DASHBOARD!$J$2=0,0,AI202)))</f>
        <v/>
      </c>
      <c r="AJ202" s="383">
        <f>(IF(DASHBOARD!$J$2=AJ7,DASHBOARD!$T$609,IF(DASHBOARD!$J$2=0,0,AJ202)))</f>
        <v/>
      </c>
      <c r="AK202" s="383">
        <f>(IF(DASHBOARD!$J$2=AK7,DASHBOARD!$T$609,IF(DASHBOARD!$J$2=0,0,AK202)))</f>
        <v/>
      </c>
      <c r="AL202" s="383">
        <f>(IF(DASHBOARD!$J$2=AL7,DASHBOARD!$T$609,IF(DASHBOARD!$J$2=0,0,AL202)))</f>
        <v/>
      </c>
      <c r="AM202" s="383">
        <f>(IF(DASHBOARD!$J$2=AM7,DASHBOARD!$T$609,IF(DASHBOARD!$J$2=0,0,AM202)))</f>
        <v/>
      </c>
      <c r="AN202" s="383">
        <f>(IF(DASHBOARD!$J$2=AN7,DASHBOARD!$T$609,IF(DASHBOARD!$J$2=0,0,AN202)))</f>
        <v/>
      </c>
      <c r="AO202" s="383">
        <f>(IF(DASHBOARD!$J$2=AO7,DASHBOARD!$T$609,IF(DASHBOARD!$J$2=0,0,AO202)))</f>
        <v/>
      </c>
      <c r="AP202" s="383">
        <f>(IF(DASHBOARD!$J$2=AP7,DASHBOARD!$T$609,IF(DASHBOARD!$J$2=0,0,AP202)))</f>
        <v/>
      </c>
      <c r="AQ202" s="383">
        <f>(IF(DASHBOARD!$J$2=AQ7,DASHBOARD!$T$609,IF(DASHBOARD!$J$2=0,0,AQ202)))</f>
        <v/>
      </c>
      <c r="AR202" s="383">
        <f>(IF(DASHBOARD!$J$2=AR7,DASHBOARD!$T$609,IF(DASHBOARD!$J$2=0,0,AR202)))</f>
        <v/>
      </c>
      <c r="AS202" s="383">
        <f>(IF(DASHBOARD!$J$2=AS7,DASHBOARD!$T$609,IF(DASHBOARD!$J$2=0,0,AS202)))</f>
        <v/>
      </c>
      <c r="AT202" s="383">
        <f>(IF(DASHBOARD!$J$2=AT7,DASHBOARD!$T$609,IF(DASHBOARD!$J$2=0,0,AT202)))</f>
        <v/>
      </c>
      <c r="AU202" s="383">
        <f>(IF(DASHBOARD!$J$2=AU7,DASHBOARD!$T$609,IF(DASHBOARD!$J$2=0,0,AU202)))</f>
        <v/>
      </c>
      <c r="AV202" s="383">
        <f>(IF(DASHBOARD!$J$2=AV7,DASHBOARD!$T$609,IF(DASHBOARD!$J$2=0,0,AV202)))</f>
        <v/>
      </c>
      <c r="AW202" s="383">
        <f>(IF(DASHBOARD!$J$2=AW7,DASHBOARD!$T$609,IF(DASHBOARD!$J$2=0,0,AW202)))</f>
        <v/>
      </c>
      <c r="AX202" s="383">
        <f>(IF(DASHBOARD!$J$2=AX7,DASHBOARD!$T$609,IF(DASHBOARD!$J$2=0,0,AX202)))</f>
        <v/>
      </c>
      <c r="AY202" s="383">
        <f>(IF(DASHBOARD!$J$2=AY7,DASHBOARD!$T$609,IF(DASHBOARD!$J$2=0,0,AY202)))</f>
        <v/>
      </c>
      <c r="AZ202" s="383">
        <f>(IF(DASHBOARD!$J$2=AZ7,DASHBOARD!$T$609,IF(DASHBOARD!$J$2=0,0,AZ202)))</f>
        <v/>
      </c>
      <c r="BA202" s="383">
        <f>(IF(DASHBOARD!$J$2=BA7,DASHBOARD!$T$609,IF(DASHBOARD!$J$2=0,0,BA202)))</f>
        <v/>
      </c>
      <c r="BB202" s="384">
        <f>IF(SUM(F202:BA202)&lt;&gt;0,AVERAGEIF(F202:BA202,"&gt;0",F202:BA202),0)</f>
        <v/>
      </c>
      <c r="BC202" s="147" t="n"/>
      <c r="BD202" s="385">
        <f>MAXA(F202:BA202)</f>
        <v/>
      </c>
      <c r="BE202" s="1461">
        <f>IF(BD202&lt;&gt;0,VLOOKUP(BD202,$F$10:$BA$10,MATCH(BD202,F202:BA202,0)),"")</f>
        <v/>
      </c>
      <c r="BF202" s="385">
        <f t="array" ref="BF202">MIN(IF(F202:BA202&gt;0,F202:BA202))</f>
        <v/>
      </c>
      <c r="BG202" s="1461">
        <f>IF(BF202&lt;&gt;0,VLOOKUP(BF202,$F$10:$BA$10,MATCH($BF202,$F202:$BA202,0)),"")</f>
        <v/>
      </c>
      <c r="BI202" s="1368">
        <f>HLOOKUP($BI$9,$S$10:$AI$444,1+$BL202,TRUE)</f>
        <v/>
      </c>
      <c r="BJ202" s="1369">
        <f>HLOOKUP($BJ$9,$AJ$10:$AW$444,1+$BL202,TRUE)</f>
        <v/>
      </c>
      <c r="BK202" s="151" t="n"/>
      <c r="BL202" s="408">
        <f>BL201+1</f>
        <v/>
      </c>
      <c r="BM202" s="399" t="n"/>
    </row>
    <row r="203" ht="20.25" customHeight="1" s="18" thickBot="1" thickTop="1">
      <c r="B203" s="1370" t="n"/>
      <c r="C203" s="1381" t="n"/>
      <c r="D203" s="1463" t="n"/>
      <c r="E203" s="388" t="inlineStr">
        <is>
          <t>PLTB Sidrap # 2, 150</t>
        </is>
      </c>
      <c r="F203" s="383">
        <f>(IF(DASHBOARD!$J$2=F7,DASHBOARD!$T$610,IF(DASHBOARD!$J$2=0,0,F203)))</f>
        <v/>
      </c>
      <c r="G203" s="383">
        <f>(IF(DASHBOARD!$J$2=G7,DASHBOARD!$T$610,IF(DASHBOARD!$J$2=0,0,G203)))</f>
        <v/>
      </c>
      <c r="H203" s="383">
        <f>(IF(DASHBOARD!$J$2=H7,DASHBOARD!$T$610,IF(DASHBOARD!$J$2=0,0,H203)))</f>
        <v/>
      </c>
      <c r="I203" s="383">
        <f>(IF(DASHBOARD!$J$2=I7,DASHBOARD!$T$610,IF(DASHBOARD!$J$2=0,0,I203)))</f>
        <v/>
      </c>
      <c r="J203" s="383">
        <f>(IF(DASHBOARD!$J$2=J7,DASHBOARD!$T$610,IF(DASHBOARD!$J$2=0,0,J203)))</f>
        <v/>
      </c>
      <c r="K203" s="383">
        <f>(IF(DASHBOARD!$J$2=K7,DASHBOARD!$T$610,IF(DASHBOARD!$J$2=0,0,K203)))</f>
        <v/>
      </c>
      <c r="L203" s="383">
        <f>(IF(DASHBOARD!$J$2=L7,DASHBOARD!$T$610,IF(DASHBOARD!$J$2=0,0,L203)))</f>
        <v/>
      </c>
      <c r="M203" s="383">
        <f>(IF(DASHBOARD!$J$2=M7,DASHBOARD!$T$610,IF(DASHBOARD!$J$2=0,0,M203)))</f>
        <v/>
      </c>
      <c r="N203" s="383">
        <f>(IF(DASHBOARD!$J$2=N7,DASHBOARD!$T$610,IF(DASHBOARD!$J$2=0,0,N203)))</f>
        <v/>
      </c>
      <c r="O203" s="383">
        <f>(IF(DASHBOARD!$J$2=O7,DASHBOARD!$T$610,IF(DASHBOARD!$J$2=0,0,O203)))</f>
        <v/>
      </c>
      <c r="P203" s="383">
        <f>(IF(DASHBOARD!$J$2=P7,DASHBOARD!$T$610,IF(DASHBOARD!$J$2=0,0,P203)))</f>
        <v/>
      </c>
      <c r="Q203" s="383">
        <f>(IF(DASHBOARD!$J$2=Q7,DASHBOARD!$T$610,IF(DASHBOARD!$J$2=0,0,Q203)))</f>
        <v/>
      </c>
      <c r="R203" s="383">
        <f>(IF(DASHBOARD!$J$2=R7,DASHBOARD!$T$610,IF(DASHBOARD!$J$2=0,0,R203)))</f>
        <v/>
      </c>
      <c r="S203" s="383">
        <f>(IF(DASHBOARD!$J$2=S7,DASHBOARD!$T$610,IF(DASHBOARD!$J$2=0,0,S203)))</f>
        <v/>
      </c>
      <c r="T203" s="383">
        <f>(IF(DASHBOARD!$J$2=T7,DASHBOARD!$T$610,IF(DASHBOARD!$J$2=0,0,T203)))</f>
        <v/>
      </c>
      <c r="U203" s="383">
        <f>(IF(DASHBOARD!$J$2=U7,DASHBOARD!$T$610,IF(DASHBOARD!$J$2=0,0,U203)))</f>
        <v/>
      </c>
      <c r="V203" s="383">
        <f>(IF(DASHBOARD!$J$2=V7,DASHBOARD!$T$610,IF(DASHBOARD!$J$2=0,0,V203)))</f>
        <v/>
      </c>
      <c r="W203" s="383">
        <f>(IF(DASHBOARD!$J$2=W7,DASHBOARD!$T$610,IF(DASHBOARD!$J$2=0,0,W203)))</f>
        <v/>
      </c>
      <c r="X203" s="383">
        <f>(IF(DASHBOARD!$J$2=X7,DASHBOARD!$T$610,IF(DASHBOARD!$J$2=0,0,X203)))</f>
        <v/>
      </c>
      <c r="Y203" s="383">
        <f>(IF(DASHBOARD!$J$2=Y7,DASHBOARD!$T$610,IF(DASHBOARD!$J$2=0,0,Y203)))</f>
        <v/>
      </c>
      <c r="Z203" s="383">
        <f>(IF(DASHBOARD!$J$2=Z7,DASHBOARD!$T$610,IF(DASHBOARD!$J$2=0,0,Z203)))</f>
        <v/>
      </c>
      <c r="AA203" s="383">
        <f>(IF(DASHBOARD!$J$2=AA7,DASHBOARD!$T$610,IF(DASHBOARD!$J$2=0,0,AA203)))</f>
        <v/>
      </c>
      <c r="AB203" s="383">
        <f>(IF(DASHBOARD!$J$2=AB7,DASHBOARD!$T$610,IF(DASHBOARD!$J$2=0,0,AB203)))</f>
        <v/>
      </c>
      <c r="AC203" s="383">
        <f>(IF(DASHBOARD!$J$2=AC7,DASHBOARD!$T$610,IF(DASHBOARD!$J$2=0,0,AC203)))</f>
        <v/>
      </c>
      <c r="AD203" s="383">
        <f>(IF(DASHBOARD!$J$2=AD7,DASHBOARD!$T$610,IF(DASHBOARD!$J$2=0,0,AD203)))</f>
        <v/>
      </c>
      <c r="AE203" s="383">
        <f>(IF(DASHBOARD!$J$2=AE7,DASHBOARD!$T$610,IF(DASHBOARD!$J$2=0,0,AE203)))</f>
        <v/>
      </c>
      <c r="AF203" s="383">
        <f>(IF(DASHBOARD!$J$2=AF7,DASHBOARD!$T$610,IF(DASHBOARD!$J$2=0,0,AF203)))</f>
        <v/>
      </c>
      <c r="AG203" s="383">
        <f>(IF(DASHBOARD!$J$2=AG7,DASHBOARD!$T$610,IF(DASHBOARD!$J$2=0,0,AG203)))</f>
        <v/>
      </c>
      <c r="AH203" s="383">
        <f>(IF(DASHBOARD!$J$2=AH7,DASHBOARD!$T$610,IF(DASHBOARD!$J$2=0,0,AH203)))</f>
        <v/>
      </c>
      <c r="AI203" s="383">
        <f>(IF(DASHBOARD!$J$2=AI7,DASHBOARD!$T$610,IF(DASHBOARD!$J$2=0,0,AI203)))</f>
        <v/>
      </c>
      <c r="AJ203" s="383">
        <f>(IF(DASHBOARD!$J$2=AJ7,DASHBOARD!$T$610,IF(DASHBOARD!$J$2=0,0,AJ203)))</f>
        <v/>
      </c>
      <c r="AK203" s="383">
        <f>(IF(DASHBOARD!$J$2=AK7,DASHBOARD!$T$610,IF(DASHBOARD!$J$2=0,0,AK203)))</f>
        <v/>
      </c>
      <c r="AL203" s="383">
        <f>(IF(DASHBOARD!$J$2=AL7,DASHBOARD!$T$610,IF(DASHBOARD!$J$2=0,0,AL203)))</f>
        <v/>
      </c>
      <c r="AM203" s="383">
        <f>(IF(DASHBOARD!$J$2=AM7,DASHBOARD!$T$610,IF(DASHBOARD!$J$2=0,0,AM203)))</f>
        <v/>
      </c>
      <c r="AN203" s="383">
        <f>(IF(DASHBOARD!$J$2=AN7,DASHBOARD!$T$610,IF(DASHBOARD!$J$2=0,0,AN203)))</f>
        <v/>
      </c>
      <c r="AO203" s="383">
        <f>(IF(DASHBOARD!$J$2=AO7,DASHBOARD!$T$610,IF(DASHBOARD!$J$2=0,0,AO203)))</f>
        <v/>
      </c>
      <c r="AP203" s="383">
        <f>(IF(DASHBOARD!$J$2=AP7,DASHBOARD!$T$610,IF(DASHBOARD!$J$2=0,0,AP203)))</f>
        <v/>
      </c>
      <c r="AQ203" s="383">
        <f>(IF(DASHBOARD!$J$2=AQ7,DASHBOARD!$T$610,IF(DASHBOARD!$J$2=0,0,AQ203)))</f>
        <v/>
      </c>
      <c r="AR203" s="383">
        <f>(IF(DASHBOARD!$J$2=AR7,DASHBOARD!$T$610,IF(DASHBOARD!$J$2=0,0,AR203)))</f>
        <v/>
      </c>
      <c r="AS203" s="383">
        <f>(IF(DASHBOARD!$J$2=AS7,DASHBOARD!$T$610,IF(DASHBOARD!$J$2=0,0,AS203)))</f>
        <v/>
      </c>
      <c r="AT203" s="383">
        <f>(IF(DASHBOARD!$J$2=AT7,DASHBOARD!$T$610,IF(DASHBOARD!$J$2=0,0,AT203)))</f>
        <v/>
      </c>
      <c r="AU203" s="383">
        <f>(IF(DASHBOARD!$J$2=AU7,DASHBOARD!$T$610,IF(DASHBOARD!$J$2=0,0,AU203)))</f>
        <v/>
      </c>
      <c r="AV203" s="383">
        <f>(IF(DASHBOARD!$J$2=AV7,DASHBOARD!$T$610,IF(DASHBOARD!$J$2=0,0,AV203)))</f>
        <v/>
      </c>
      <c r="AW203" s="383">
        <f>(IF(DASHBOARD!$J$2=AW7,DASHBOARD!$T$610,IF(DASHBOARD!$J$2=0,0,AW203)))</f>
        <v/>
      </c>
      <c r="AX203" s="383">
        <f>(IF(DASHBOARD!$J$2=AX7,DASHBOARD!$T$610,IF(DASHBOARD!$J$2=0,0,AX203)))</f>
        <v/>
      </c>
      <c r="AY203" s="383">
        <f>(IF(DASHBOARD!$J$2=AY7,DASHBOARD!$T$610,IF(DASHBOARD!$J$2=0,0,AY203)))</f>
        <v/>
      </c>
      <c r="AZ203" s="383">
        <f>(IF(DASHBOARD!$J$2=AZ7,DASHBOARD!$T$610,IF(DASHBOARD!$J$2=0,0,AZ203)))</f>
        <v/>
      </c>
      <c r="BA203" s="383">
        <f>(IF(DASHBOARD!$J$2=BA7,DASHBOARD!$T$610,IF(DASHBOARD!$J$2=0,0,BA203)))</f>
        <v/>
      </c>
      <c r="BB203" s="384">
        <f>IF(SUM(F203:BA203)&lt;&gt;0,AVERAGEIF(F203:BA203,"&gt;0",F203:BA203),0)</f>
        <v/>
      </c>
      <c r="BC203" s="147" t="n"/>
      <c r="BD203" s="385">
        <f>MAXA(F203:BA203)</f>
        <v/>
      </c>
      <c r="BE203" s="1461">
        <f>IF(BD203&lt;&gt;0,VLOOKUP(BD203,$F$10:$BA$10,MATCH(BD203,F203:BA203,0)),"")</f>
        <v/>
      </c>
      <c r="BF203" s="385">
        <f t="array" ref="BF203">MIN(IF(F203:BA203&gt;0,F203:BA203))</f>
        <v/>
      </c>
      <c r="BG203" s="1461">
        <f>IF(BF203&lt;&gt;0,VLOOKUP(BF203,$F$10:$BA$10,MATCH($BF203,$F203:$BA203,0)),"")</f>
        <v/>
      </c>
      <c r="BI203" s="1368">
        <f>HLOOKUP($BI$9,$S$10:$AI$444,1+$BL203,TRUE)</f>
        <v/>
      </c>
      <c r="BJ203" s="1369">
        <f>HLOOKUP($BJ$9,$AJ$10:$AW$444,1+$BL203,TRUE)</f>
        <v/>
      </c>
      <c r="BK203" s="151" t="n"/>
      <c r="BL203" s="408">
        <f>BL202+1</f>
        <v/>
      </c>
      <c r="BM203" s="399" t="n"/>
    </row>
    <row r="204" ht="20.25" customHeight="1" s="18" thickBot="1" thickTop="1">
      <c r="B204" s="1370" t="n"/>
      <c r="C204" s="1381" t="n"/>
      <c r="D204" s="230" t="n"/>
      <c r="E204" s="388" t="n"/>
      <c r="F204" s="383" t="n"/>
      <c r="G204" s="383" t="n"/>
      <c r="H204" s="383" t="n"/>
      <c r="I204" s="383" t="n"/>
      <c r="J204" s="383" t="n"/>
      <c r="K204" s="383" t="n"/>
      <c r="L204" s="383" t="n"/>
      <c r="M204" s="383" t="n"/>
      <c r="N204" s="383" t="n"/>
      <c r="O204" s="383" t="n"/>
      <c r="P204" s="383" t="n"/>
      <c r="Q204" s="383" t="n"/>
      <c r="R204" s="383" t="n"/>
      <c r="S204" s="383" t="n"/>
      <c r="T204" s="383" t="n"/>
      <c r="U204" s="383" t="n"/>
      <c r="V204" s="383" t="n"/>
      <c r="W204" s="383" t="n"/>
      <c r="X204" s="383" t="n"/>
      <c r="Y204" s="383" t="n"/>
      <c r="Z204" s="383" t="n"/>
      <c r="AA204" s="383" t="n"/>
      <c r="AB204" s="383" t="n"/>
      <c r="AC204" s="383" t="n"/>
      <c r="AD204" s="383" t="n"/>
      <c r="AE204" s="383" t="n"/>
      <c r="AF204" s="383" t="n"/>
      <c r="AG204" s="383" t="n"/>
      <c r="AH204" s="383" t="n"/>
      <c r="AI204" s="383" t="n"/>
      <c r="AJ204" s="383" t="n"/>
      <c r="AK204" s="383" t="n"/>
      <c r="AL204" s="383" t="n"/>
      <c r="AM204" s="383" t="n"/>
      <c r="AN204" s="383" t="n"/>
      <c r="AO204" s="383" t="n"/>
      <c r="AP204" s="383" t="n"/>
      <c r="AQ204" s="383" t="n"/>
      <c r="AR204" s="383" t="n"/>
      <c r="AS204" s="383" t="n"/>
      <c r="AT204" s="383" t="n"/>
      <c r="AU204" s="383" t="n"/>
      <c r="AV204" s="383" t="n"/>
      <c r="AW204" s="383" t="n"/>
      <c r="AX204" s="383" t="n"/>
      <c r="AY204" s="383" t="n"/>
      <c r="AZ204" s="383" t="n"/>
      <c r="BA204" s="383" t="n"/>
      <c r="BB204" s="384">
        <f>IF(SUM(F204:BA204)&lt;&gt;0,AVERAGEIF(F204:BA204,"&gt;0",F204:BA204),0)</f>
        <v/>
      </c>
      <c r="BC204" s="147" t="n"/>
      <c r="BD204" s="385">
        <f>MAXA(F204:BA204)</f>
        <v/>
      </c>
      <c r="BE204" s="1461">
        <f>IF(BD204&lt;&gt;0,VLOOKUP(BD204,$F$10:$BA$10,MATCH(BD204,F204:BA204,0)),"")</f>
        <v/>
      </c>
      <c r="BF204" s="385">
        <f t="array" ref="BF204">MIN(IF(F204:BA204&gt;0,F204:BA204))</f>
        <v/>
      </c>
      <c r="BG204" s="1461">
        <f>IF(BF204&lt;&gt;0,VLOOKUP(BF204,$F$10:$BA$10,MATCH($BF204,$F204:$BA204,0)),"")</f>
        <v/>
      </c>
      <c r="BI204" s="1368">
        <f>HLOOKUP($BI$9,$S$10:$AI$444,1+$BL204,TRUE)</f>
        <v/>
      </c>
      <c r="BJ204" s="1369">
        <f>HLOOKUP($BJ$9,$AJ$10:$AW$444,1+$BL204,TRUE)</f>
        <v/>
      </c>
      <c r="BK204" s="151" t="n"/>
      <c r="BL204" s="408">
        <f>BL203+1</f>
        <v/>
      </c>
      <c r="BM204" s="399" t="n"/>
    </row>
    <row r="205" ht="20.25" customHeight="1" s="18" thickBot="1" thickTop="1">
      <c r="B205" s="1370" t="n"/>
      <c r="C205" s="1381" t="n"/>
      <c r="D205" s="1469" t="inlineStr">
        <is>
          <t>SENGKANG 150</t>
        </is>
      </c>
      <c r="E205" s="402" t="inlineStr">
        <is>
          <t xml:space="preserve">Sidrap # 1, 150 </t>
        </is>
      </c>
      <c r="F205" s="383">
        <f>(IF(DASHBOARD!$J$2=F7,DASHBOARD!$T$647,IF(DASHBOARD!$J$2=0,0,F205)))</f>
        <v/>
      </c>
      <c r="G205" s="383">
        <f>(IF(DASHBOARD!$J$2=G7,DASHBOARD!$T$647,IF(DASHBOARD!$J$2=0,0,G205)))</f>
        <v/>
      </c>
      <c r="H205" s="383">
        <f>(IF(DASHBOARD!$J$2=H7,DASHBOARD!$T$647,IF(DASHBOARD!$J$2=0,0,H205)))</f>
        <v/>
      </c>
      <c r="I205" s="383">
        <f>(IF(DASHBOARD!$J$2=I7,DASHBOARD!$T$647,IF(DASHBOARD!$J$2=0,0,I205)))</f>
        <v/>
      </c>
      <c r="J205" s="383">
        <f>(IF(DASHBOARD!$J$2=J7,DASHBOARD!$T$647,IF(DASHBOARD!$J$2=0,0,J205)))</f>
        <v/>
      </c>
      <c r="K205" s="383">
        <f>(IF(DASHBOARD!$J$2=K7,DASHBOARD!$T$647,IF(DASHBOARD!$J$2=0,0,K205)))</f>
        <v/>
      </c>
      <c r="L205" s="383">
        <f>(IF(DASHBOARD!$J$2=L7,DASHBOARD!$T$647,IF(DASHBOARD!$J$2=0,0,L205)))</f>
        <v/>
      </c>
      <c r="M205" s="383">
        <f>(IF(DASHBOARD!$J$2=M7,DASHBOARD!$T$647,IF(DASHBOARD!$J$2=0,0,M205)))</f>
        <v/>
      </c>
      <c r="N205" s="383">
        <f>(IF(DASHBOARD!$J$2=N7,DASHBOARD!$T$647,IF(DASHBOARD!$J$2=0,0,N205)))</f>
        <v/>
      </c>
      <c r="O205" s="383">
        <f>(IF(DASHBOARD!$J$2=O7,DASHBOARD!$T$647,IF(DASHBOARD!$J$2=0,0,O205)))</f>
        <v/>
      </c>
      <c r="P205" s="383">
        <f>(IF(DASHBOARD!$J$2=P7,DASHBOARD!$T$647,IF(DASHBOARD!$J$2=0,0,P205)))</f>
        <v/>
      </c>
      <c r="Q205" s="383">
        <f>(IF(DASHBOARD!$J$2=Q7,DASHBOARD!$T$647,IF(DASHBOARD!$J$2=0,0,Q205)))</f>
        <v/>
      </c>
      <c r="R205" s="383">
        <f>(IF(DASHBOARD!$J$2=R7,DASHBOARD!$T$647,IF(DASHBOARD!$J$2=0,0,R205)))</f>
        <v/>
      </c>
      <c r="S205" s="383">
        <f>(IF(DASHBOARD!$J$2=S7,DASHBOARD!$T$647,IF(DASHBOARD!$J$2=0,0,S205)))</f>
        <v/>
      </c>
      <c r="T205" s="383">
        <f>(IF(DASHBOARD!$J$2=T7,DASHBOARD!$T$647,IF(DASHBOARD!$J$2=0,0,T205)))</f>
        <v/>
      </c>
      <c r="U205" s="383">
        <f>(IF(DASHBOARD!$J$2=U7,DASHBOARD!$T$647,IF(DASHBOARD!$J$2=0,0,U205)))</f>
        <v/>
      </c>
      <c r="V205" s="383">
        <f>(IF(DASHBOARD!$J$2=V7,DASHBOARD!$T$647,IF(DASHBOARD!$J$2=0,0,V205)))</f>
        <v/>
      </c>
      <c r="W205" s="383">
        <f>(IF(DASHBOARD!$J$2=W7,DASHBOARD!$T$647,IF(DASHBOARD!$J$2=0,0,W205)))</f>
        <v/>
      </c>
      <c r="X205" s="383">
        <f>(IF(DASHBOARD!$J$2=X7,DASHBOARD!$T$647,IF(DASHBOARD!$J$2=0,0,X205)))</f>
        <v/>
      </c>
      <c r="Y205" s="383">
        <f>(IF(DASHBOARD!$J$2=Y7,DASHBOARD!$T$647,IF(DASHBOARD!$J$2=0,0,Y205)))</f>
        <v/>
      </c>
      <c r="Z205" s="383">
        <f>(IF(DASHBOARD!$J$2=Z7,DASHBOARD!$T$647,IF(DASHBOARD!$J$2=0,0,Z205)))</f>
        <v/>
      </c>
      <c r="AA205" s="383">
        <f>(IF(DASHBOARD!$J$2=AA7,DASHBOARD!$T$647,IF(DASHBOARD!$J$2=0,0,AA205)))</f>
        <v/>
      </c>
      <c r="AB205" s="383">
        <f>(IF(DASHBOARD!$J$2=AB7,DASHBOARD!$T$647,IF(DASHBOARD!$J$2=0,0,AB205)))</f>
        <v/>
      </c>
      <c r="AC205" s="383">
        <f>(IF(DASHBOARD!$J$2=AC7,DASHBOARD!$T$647,IF(DASHBOARD!$J$2=0,0,AC205)))</f>
        <v/>
      </c>
      <c r="AD205" s="383">
        <f>(IF(DASHBOARD!$J$2=AD7,DASHBOARD!$T$647,IF(DASHBOARD!$J$2=0,0,AD205)))</f>
        <v/>
      </c>
      <c r="AE205" s="383">
        <f>(IF(DASHBOARD!$J$2=AE7,DASHBOARD!$T$647,IF(DASHBOARD!$J$2=0,0,AE205)))</f>
        <v/>
      </c>
      <c r="AF205" s="383">
        <f>(IF(DASHBOARD!$J$2=AF7,DASHBOARD!$T$647,IF(DASHBOARD!$J$2=0,0,AF205)))</f>
        <v/>
      </c>
      <c r="AG205" s="383">
        <f>(IF(DASHBOARD!$J$2=AG7,DASHBOARD!$T$647,IF(DASHBOARD!$J$2=0,0,AG205)))</f>
        <v/>
      </c>
      <c r="AH205" s="383">
        <f>(IF(DASHBOARD!$J$2=AH7,DASHBOARD!$T$647,IF(DASHBOARD!$J$2=0,0,AH205)))</f>
        <v/>
      </c>
      <c r="AI205" s="383">
        <f>(IF(DASHBOARD!$J$2=AI7,DASHBOARD!$T$647,IF(DASHBOARD!$J$2=0,0,AI205)))</f>
        <v/>
      </c>
      <c r="AJ205" s="383">
        <f>(IF(DASHBOARD!$J$2=AJ7,DASHBOARD!$T$647,IF(DASHBOARD!$J$2=0,0,AJ205)))</f>
        <v/>
      </c>
      <c r="AK205" s="383">
        <f>(IF(DASHBOARD!$J$2=AK7,DASHBOARD!$T$647,IF(DASHBOARD!$J$2=0,0,AK205)))</f>
        <v/>
      </c>
      <c r="AL205" s="383">
        <f>(IF(DASHBOARD!$J$2=AL7,DASHBOARD!$T$647,IF(DASHBOARD!$J$2=0,0,AL205)))</f>
        <v/>
      </c>
      <c r="AM205" s="383">
        <f>(IF(DASHBOARD!$J$2=AM7,DASHBOARD!$T$647,IF(DASHBOARD!$J$2=0,0,AM205)))</f>
        <v/>
      </c>
      <c r="AN205" s="383">
        <f>(IF(DASHBOARD!$J$2=AN7,DASHBOARD!$T$647,IF(DASHBOARD!$J$2=0,0,AN205)))</f>
        <v/>
      </c>
      <c r="AO205" s="383">
        <f>(IF(DASHBOARD!$J$2=AO7,DASHBOARD!$T$647,IF(DASHBOARD!$J$2=0,0,AO205)))</f>
        <v/>
      </c>
      <c r="AP205" s="383">
        <f>(IF(DASHBOARD!$J$2=AP7,DASHBOARD!$T$647,IF(DASHBOARD!$J$2=0,0,AP205)))</f>
        <v/>
      </c>
      <c r="AQ205" s="383">
        <f>(IF(DASHBOARD!$J$2=AQ7,DASHBOARD!$T$647,IF(DASHBOARD!$J$2=0,0,AQ205)))</f>
        <v/>
      </c>
      <c r="AR205" s="383">
        <f>(IF(DASHBOARD!$J$2=AR7,DASHBOARD!$T$647,IF(DASHBOARD!$J$2=0,0,AR205)))</f>
        <v/>
      </c>
      <c r="AS205" s="383">
        <f>(IF(DASHBOARD!$J$2=AS7,DASHBOARD!$T$647,IF(DASHBOARD!$J$2=0,0,AS205)))</f>
        <v/>
      </c>
      <c r="AT205" s="383">
        <f>(IF(DASHBOARD!$J$2=AT7,DASHBOARD!$T$647,IF(DASHBOARD!$J$2=0,0,AT205)))</f>
        <v/>
      </c>
      <c r="AU205" s="383">
        <f>(IF(DASHBOARD!$J$2=AU7,DASHBOARD!$T$647,IF(DASHBOARD!$J$2=0,0,AU205)))</f>
        <v/>
      </c>
      <c r="AV205" s="383">
        <f>(IF(DASHBOARD!$J$2=AV7,DASHBOARD!$T$647,IF(DASHBOARD!$J$2=0,0,AV205)))</f>
        <v/>
      </c>
      <c r="AW205" s="383">
        <f>(IF(DASHBOARD!$J$2=AW7,DASHBOARD!$T$647,IF(DASHBOARD!$J$2=0,0,AW205)))</f>
        <v/>
      </c>
      <c r="AX205" s="383">
        <f>(IF(DASHBOARD!$J$2=AX7,DASHBOARD!$T$647,IF(DASHBOARD!$J$2=0,0,AX205)))</f>
        <v/>
      </c>
      <c r="AY205" s="383">
        <f>(IF(DASHBOARD!$J$2=AY7,DASHBOARD!$T$647,IF(DASHBOARD!$J$2=0,0,AY205)))</f>
        <v/>
      </c>
      <c r="AZ205" s="383">
        <f>(IF(DASHBOARD!$J$2=AZ7,DASHBOARD!$T$647,IF(DASHBOARD!$J$2=0,0,AZ205)))</f>
        <v/>
      </c>
      <c r="BA205" s="383">
        <f>(IF(DASHBOARD!$J$2=BA7,DASHBOARD!$T$647,IF(DASHBOARD!$J$2=0,0,BA205)))</f>
        <v/>
      </c>
      <c r="BB205" s="384">
        <f>IF(SUM(F205:BA205)&lt;&gt;0,AVERAGEIF(F205:BA205,"&gt;0",F205:BA205),0)</f>
        <v/>
      </c>
      <c r="BC205" s="147" t="n"/>
      <c r="BD205" s="385">
        <f>MAXA(F205:BA205)</f>
        <v/>
      </c>
      <c r="BE205" s="1461">
        <f>IF(BD205&lt;&gt;0,VLOOKUP(BD205,$F$10:$BA$10,MATCH(BD205,F205:BA205,0)),"")</f>
        <v/>
      </c>
      <c r="BF205" s="385">
        <f t="array" ref="BF205">MIN(IF(F205:BA205&gt;0,F205:BA205))</f>
        <v/>
      </c>
      <c r="BG205" s="1461">
        <f>IF(BF205&lt;&gt;0,VLOOKUP(BF205,$F$10:$BA$10,MATCH($BF205,$F205:$BA205,0)),"")</f>
        <v/>
      </c>
      <c r="BI205" s="1368">
        <f>HLOOKUP($BI$9,$S$10:$AI$444,1+$BL205,TRUE)</f>
        <v/>
      </c>
      <c r="BJ205" s="1369">
        <f>HLOOKUP($BJ$9,$AJ$10:$AW$444,1+$BL205,TRUE)</f>
        <v/>
      </c>
      <c r="BK205" s="151" t="n"/>
      <c r="BL205" s="408">
        <f>BL204+1</f>
        <v/>
      </c>
      <c r="BM205" s="399" t="n"/>
    </row>
    <row r="206" ht="20.25" customHeight="1" s="18" thickBot="1" thickTop="1">
      <c r="B206" s="1370" t="n"/>
      <c r="C206" s="1381" t="n"/>
      <c r="D206" s="1462" t="n"/>
      <c r="E206" s="414" t="inlineStr">
        <is>
          <t xml:space="preserve">Sidrap # 2, 150 </t>
        </is>
      </c>
      <c r="F206" s="383">
        <f>(IF(DASHBOARD!$J$2=F7,DASHBOARD!$T$648,IF(DASHBOARD!$J$2=0,0,F206)))</f>
        <v/>
      </c>
      <c r="G206" s="383">
        <f>(IF(DASHBOARD!$J$2=G7,DASHBOARD!$T$648,IF(DASHBOARD!$J$2=0,0,G206)))</f>
        <v/>
      </c>
      <c r="H206" s="383">
        <f>(IF(DASHBOARD!$J$2=H7,DASHBOARD!$T$648,IF(DASHBOARD!$J$2=0,0,H206)))</f>
        <v/>
      </c>
      <c r="I206" s="383">
        <f>(IF(DASHBOARD!$J$2=I7,DASHBOARD!$T$648,IF(DASHBOARD!$J$2=0,0,I206)))</f>
        <v/>
      </c>
      <c r="J206" s="383">
        <f>(IF(DASHBOARD!$J$2=J7,DASHBOARD!$T$648,IF(DASHBOARD!$J$2=0,0,J206)))</f>
        <v/>
      </c>
      <c r="K206" s="383">
        <f>(IF(DASHBOARD!$J$2=K7,DASHBOARD!$T$648,IF(DASHBOARD!$J$2=0,0,K206)))</f>
        <v/>
      </c>
      <c r="L206" s="383">
        <f>(IF(DASHBOARD!$J$2=L7,DASHBOARD!$T$648,IF(DASHBOARD!$J$2=0,0,L206)))</f>
        <v/>
      </c>
      <c r="M206" s="383">
        <f>(IF(DASHBOARD!$J$2=M7,DASHBOARD!$T$648,IF(DASHBOARD!$J$2=0,0,M206)))</f>
        <v/>
      </c>
      <c r="N206" s="383">
        <f>(IF(DASHBOARD!$J$2=N7,DASHBOARD!$T$648,IF(DASHBOARD!$J$2=0,0,N206)))</f>
        <v/>
      </c>
      <c r="O206" s="383">
        <f>(IF(DASHBOARD!$J$2=O7,DASHBOARD!$T$648,IF(DASHBOARD!$J$2=0,0,O206)))</f>
        <v/>
      </c>
      <c r="P206" s="383">
        <f>(IF(DASHBOARD!$J$2=P7,DASHBOARD!$T$648,IF(DASHBOARD!$J$2=0,0,P206)))</f>
        <v/>
      </c>
      <c r="Q206" s="383">
        <f>(IF(DASHBOARD!$J$2=Q7,DASHBOARD!$T$648,IF(DASHBOARD!$J$2=0,0,Q206)))</f>
        <v/>
      </c>
      <c r="R206" s="383">
        <f>(IF(DASHBOARD!$J$2=R7,DASHBOARD!$T$648,IF(DASHBOARD!$J$2=0,0,R206)))</f>
        <v/>
      </c>
      <c r="S206" s="383">
        <f>(IF(DASHBOARD!$J$2=S7,DASHBOARD!$T$648,IF(DASHBOARD!$J$2=0,0,S206)))</f>
        <v/>
      </c>
      <c r="T206" s="383">
        <f>(IF(DASHBOARD!$J$2=T7,DASHBOARD!$T$648,IF(DASHBOARD!$J$2=0,0,T206)))</f>
        <v/>
      </c>
      <c r="U206" s="383">
        <f>(IF(DASHBOARD!$J$2=U7,DASHBOARD!$T$648,IF(DASHBOARD!$J$2=0,0,U206)))</f>
        <v/>
      </c>
      <c r="V206" s="383">
        <f>(IF(DASHBOARD!$J$2=V7,DASHBOARD!$T$648,IF(DASHBOARD!$J$2=0,0,V206)))</f>
        <v/>
      </c>
      <c r="W206" s="383">
        <f>(IF(DASHBOARD!$J$2=W7,DASHBOARD!$T$648,IF(DASHBOARD!$J$2=0,0,W206)))</f>
        <v/>
      </c>
      <c r="X206" s="383">
        <f>(IF(DASHBOARD!$J$2=X7,DASHBOARD!$T$648,IF(DASHBOARD!$J$2=0,0,X206)))</f>
        <v/>
      </c>
      <c r="Y206" s="383">
        <f>(IF(DASHBOARD!$J$2=Y7,DASHBOARD!$T$648,IF(DASHBOARD!$J$2=0,0,Y206)))</f>
        <v/>
      </c>
      <c r="Z206" s="383">
        <f>(IF(DASHBOARD!$J$2=Z7,DASHBOARD!$T$648,IF(DASHBOARD!$J$2=0,0,Z206)))</f>
        <v/>
      </c>
      <c r="AA206" s="383">
        <f>(IF(DASHBOARD!$J$2=AA7,DASHBOARD!$T$648,IF(DASHBOARD!$J$2=0,0,AA206)))</f>
        <v/>
      </c>
      <c r="AB206" s="383">
        <f>(IF(DASHBOARD!$J$2=AB7,DASHBOARD!$T$648,IF(DASHBOARD!$J$2=0,0,AB206)))</f>
        <v/>
      </c>
      <c r="AC206" s="383">
        <f>(IF(DASHBOARD!$J$2=AC7,DASHBOARD!$T$648,IF(DASHBOARD!$J$2=0,0,AC206)))</f>
        <v/>
      </c>
      <c r="AD206" s="383">
        <f>(IF(DASHBOARD!$J$2=AD7,DASHBOARD!$T$648,IF(DASHBOARD!$J$2=0,0,AD206)))</f>
        <v/>
      </c>
      <c r="AE206" s="383">
        <f>(IF(DASHBOARD!$J$2=AE7,DASHBOARD!$T$648,IF(DASHBOARD!$J$2=0,0,AE206)))</f>
        <v/>
      </c>
      <c r="AF206" s="383">
        <f>(IF(DASHBOARD!$J$2=AF7,DASHBOARD!$T$648,IF(DASHBOARD!$J$2=0,0,AF206)))</f>
        <v/>
      </c>
      <c r="AG206" s="383">
        <f>(IF(DASHBOARD!$J$2=AG7,DASHBOARD!$T$648,IF(DASHBOARD!$J$2=0,0,AG206)))</f>
        <v/>
      </c>
      <c r="AH206" s="383">
        <f>(IF(DASHBOARD!$J$2=AH7,DASHBOARD!$T$648,IF(DASHBOARD!$J$2=0,0,AH206)))</f>
        <v/>
      </c>
      <c r="AI206" s="383">
        <f>(IF(DASHBOARD!$J$2=AI7,DASHBOARD!$T$648,IF(DASHBOARD!$J$2=0,0,AI206)))</f>
        <v/>
      </c>
      <c r="AJ206" s="383">
        <f>(IF(DASHBOARD!$J$2=AJ7,DASHBOARD!$T$648,IF(DASHBOARD!$J$2=0,0,AJ206)))</f>
        <v/>
      </c>
      <c r="AK206" s="383">
        <f>(IF(DASHBOARD!$J$2=AK7,DASHBOARD!$T$648,IF(DASHBOARD!$J$2=0,0,AK206)))</f>
        <v/>
      </c>
      <c r="AL206" s="383">
        <f>(IF(DASHBOARD!$J$2=AL7,DASHBOARD!$T$648,IF(DASHBOARD!$J$2=0,0,AL206)))</f>
        <v/>
      </c>
      <c r="AM206" s="383">
        <f>(IF(DASHBOARD!$J$2=AM7,DASHBOARD!$T$648,IF(DASHBOARD!$J$2=0,0,AM206)))</f>
        <v/>
      </c>
      <c r="AN206" s="383">
        <f>(IF(DASHBOARD!$J$2=AN7,DASHBOARD!$T$648,IF(DASHBOARD!$J$2=0,0,AN206)))</f>
        <v/>
      </c>
      <c r="AO206" s="383">
        <f>(IF(DASHBOARD!$J$2=AO7,DASHBOARD!$T$648,IF(DASHBOARD!$J$2=0,0,AO206)))</f>
        <v/>
      </c>
      <c r="AP206" s="383">
        <f>(IF(DASHBOARD!$J$2=AP7,DASHBOARD!$T$648,IF(DASHBOARD!$J$2=0,0,AP206)))</f>
        <v/>
      </c>
      <c r="AQ206" s="383">
        <f>(IF(DASHBOARD!$J$2=AQ7,DASHBOARD!$T$648,IF(DASHBOARD!$J$2=0,0,AQ206)))</f>
        <v/>
      </c>
      <c r="AR206" s="383">
        <f>(IF(DASHBOARD!$J$2=AR7,DASHBOARD!$T$648,IF(DASHBOARD!$J$2=0,0,AR206)))</f>
        <v/>
      </c>
      <c r="AS206" s="383">
        <f>(IF(DASHBOARD!$J$2=AS7,DASHBOARD!$T$648,IF(DASHBOARD!$J$2=0,0,AS206)))</f>
        <v/>
      </c>
      <c r="AT206" s="383">
        <f>(IF(DASHBOARD!$J$2=AT7,DASHBOARD!$T$648,IF(DASHBOARD!$J$2=0,0,AT206)))</f>
        <v/>
      </c>
      <c r="AU206" s="383">
        <f>(IF(DASHBOARD!$J$2=AU7,DASHBOARD!$T$648,IF(DASHBOARD!$J$2=0,0,AU206)))</f>
        <v/>
      </c>
      <c r="AV206" s="383">
        <f>(IF(DASHBOARD!$J$2=AV7,DASHBOARD!$T$648,IF(DASHBOARD!$J$2=0,0,AV206)))</f>
        <v/>
      </c>
      <c r="AW206" s="383">
        <f>(IF(DASHBOARD!$J$2=AW7,DASHBOARD!$T$648,IF(DASHBOARD!$J$2=0,0,AW206)))</f>
        <v/>
      </c>
      <c r="AX206" s="383">
        <f>(IF(DASHBOARD!$J$2=AX7,DASHBOARD!$T$648,IF(DASHBOARD!$J$2=0,0,AX206)))</f>
        <v/>
      </c>
      <c r="AY206" s="383">
        <f>(IF(DASHBOARD!$J$2=AY7,DASHBOARD!$T$648,IF(DASHBOARD!$J$2=0,0,AY206)))</f>
        <v/>
      </c>
      <c r="AZ206" s="383">
        <f>(IF(DASHBOARD!$J$2=AZ7,DASHBOARD!$T$648,IF(DASHBOARD!$J$2=0,0,AZ206)))</f>
        <v/>
      </c>
      <c r="BA206" s="383">
        <f>(IF(DASHBOARD!$J$2=BA7,DASHBOARD!$T$648,IF(DASHBOARD!$J$2=0,0,BA206)))</f>
        <v/>
      </c>
      <c r="BB206" s="384">
        <f>IF(SUM(F206:BA206)&lt;&gt;0,AVERAGEIF(F206:BA206,"&gt;0",F206:BA206),0)</f>
        <v/>
      </c>
      <c r="BC206" s="147" t="n"/>
      <c r="BD206" s="385">
        <f>MAXA(F206:BA206)</f>
        <v/>
      </c>
      <c r="BE206" s="1461">
        <f>IF(BD206&lt;&gt;0,VLOOKUP(BD206,$F$10:$BA$10,MATCH(BD206,F206:BA206,0)),"")</f>
        <v/>
      </c>
      <c r="BF206" s="385">
        <f t="array" ref="BF206">MIN(IF(F206:BA206&gt;0,F206:BA206))</f>
        <v/>
      </c>
      <c r="BG206" s="1461">
        <f>IF(BF206&lt;&gt;0,VLOOKUP(BF206,$F$10:$BA$10,MATCH($BF206,$F206:$BA206,0)),"")</f>
        <v/>
      </c>
      <c r="BI206" s="1368">
        <f>HLOOKUP($BI$9,$S$10:$AI$444,1+$BL206,TRUE)</f>
        <v/>
      </c>
      <c r="BJ206" s="1369">
        <f>HLOOKUP($BJ$9,$AJ$10:$AW$444,1+$BL206,TRUE)</f>
        <v/>
      </c>
      <c r="BK206" s="151" t="n"/>
      <c r="BL206" s="408">
        <f>BL205+1</f>
        <v/>
      </c>
      <c r="BM206" s="399" t="n"/>
    </row>
    <row r="207" ht="20.25" customHeight="1" s="18" thickBot="1" thickTop="1">
      <c r="B207" s="1370" t="n"/>
      <c r="C207" s="1381" t="n"/>
      <c r="D207" s="1462" t="n"/>
      <c r="E207" s="415" t="inlineStr">
        <is>
          <t>Soppeng # 1, 150</t>
        </is>
      </c>
      <c r="F207" s="383">
        <f>(IF(DASHBOARD!$J$2=F7,DASHBOARD!$T$645,IF(DASHBOARD!$J$2=0,0,F207)))</f>
        <v/>
      </c>
      <c r="G207" s="383">
        <f>(IF(DASHBOARD!$J$2=G7,DASHBOARD!$T$645,IF(DASHBOARD!$J$2=0,0,G207)))</f>
        <v/>
      </c>
      <c r="H207" s="383">
        <f>(IF(DASHBOARD!$J$2=H7,DASHBOARD!$T$645,IF(DASHBOARD!$J$2=0,0,H207)))</f>
        <v/>
      </c>
      <c r="I207" s="383">
        <f>(IF(DASHBOARD!$J$2=I7,DASHBOARD!$T$645,IF(DASHBOARD!$J$2=0,0,I207)))</f>
        <v/>
      </c>
      <c r="J207" s="383">
        <f>(IF(DASHBOARD!$J$2=J7,DASHBOARD!$T$645,IF(DASHBOARD!$J$2=0,0,J207)))</f>
        <v/>
      </c>
      <c r="K207" s="383">
        <f>(IF(DASHBOARD!$J$2=K7,DASHBOARD!$T$645,IF(DASHBOARD!$J$2=0,0,K207)))</f>
        <v/>
      </c>
      <c r="L207" s="383">
        <f>(IF(DASHBOARD!$J$2=L7,DASHBOARD!$T$645,IF(DASHBOARD!$J$2=0,0,L207)))</f>
        <v/>
      </c>
      <c r="M207" s="383">
        <f>(IF(DASHBOARD!$J$2=M7,DASHBOARD!$T$645,IF(DASHBOARD!$J$2=0,0,M207)))</f>
        <v/>
      </c>
      <c r="N207" s="383">
        <f>(IF(DASHBOARD!$J$2=N7,DASHBOARD!$T$645,IF(DASHBOARD!$J$2=0,0,N207)))</f>
        <v/>
      </c>
      <c r="O207" s="383">
        <f>(IF(DASHBOARD!$J$2=O7,DASHBOARD!$T$645,IF(DASHBOARD!$J$2=0,0,O207)))</f>
        <v/>
      </c>
      <c r="P207" s="383">
        <f>(IF(DASHBOARD!$J$2=P7,DASHBOARD!$T$645,IF(DASHBOARD!$J$2=0,0,P207)))</f>
        <v/>
      </c>
      <c r="Q207" s="383">
        <f>(IF(DASHBOARD!$J$2=Q7,DASHBOARD!$T$645,IF(DASHBOARD!$J$2=0,0,Q207)))</f>
        <v/>
      </c>
      <c r="R207" s="383">
        <f>(IF(DASHBOARD!$J$2=R7,DASHBOARD!$T$645,IF(DASHBOARD!$J$2=0,0,R207)))</f>
        <v/>
      </c>
      <c r="S207" s="383">
        <f>(IF(DASHBOARD!$J$2=S7,DASHBOARD!$T$645,IF(DASHBOARD!$J$2=0,0,S207)))</f>
        <v/>
      </c>
      <c r="T207" s="383">
        <f>(IF(DASHBOARD!$J$2=T7,DASHBOARD!$T$645,IF(DASHBOARD!$J$2=0,0,T207)))</f>
        <v/>
      </c>
      <c r="U207" s="383">
        <f>(IF(DASHBOARD!$J$2=U7,DASHBOARD!$T$645,IF(DASHBOARD!$J$2=0,0,U207)))</f>
        <v/>
      </c>
      <c r="V207" s="383">
        <f>(IF(DASHBOARD!$J$2=V7,DASHBOARD!$T$645,IF(DASHBOARD!$J$2=0,0,V207)))</f>
        <v/>
      </c>
      <c r="W207" s="383">
        <f>(IF(DASHBOARD!$J$2=W7,DASHBOARD!$T$645,IF(DASHBOARD!$J$2=0,0,W207)))</f>
        <v/>
      </c>
      <c r="X207" s="383">
        <f>(IF(DASHBOARD!$J$2=X7,DASHBOARD!$T$645,IF(DASHBOARD!$J$2=0,0,X207)))</f>
        <v/>
      </c>
      <c r="Y207" s="383">
        <f>(IF(DASHBOARD!$J$2=Y7,DASHBOARD!$T$645,IF(DASHBOARD!$J$2=0,0,Y207)))</f>
        <v/>
      </c>
      <c r="Z207" s="383">
        <f>(IF(DASHBOARD!$J$2=Z7,DASHBOARD!$T$645,IF(DASHBOARD!$J$2=0,0,Z207)))</f>
        <v/>
      </c>
      <c r="AA207" s="383">
        <f>(IF(DASHBOARD!$J$2=AA7,DASHBOARD!$T$645,IF(DASHBOARD!$J$2=0,0,AA207)))</f>
        <v/>
      </c>
      <c r="AB207" s="383">
        <f>(IF(DASHBOARD!$J$2=AB7,DASHBOARD!$T$645,IF(DASHBOARD!$J$2=0,0,AB207)))</f>
        <v/>
      </c>
      <c r="AC207" s="383">
        <f>(IF(DASHBOARD!$J$2=AC7,DASHBOARD!$T$645,IF(DASHBOARD!$J$2=0,0,AC207)))</f>
        <v/>
      </c>
      <c r="AD207" s="383">
        <f>(IF(DASHBOARD!$J$2=AD7,DASHBOARD!$T$645,IF(DASHBOARD!$J$2=0,0,AD207)))</f>
        <v/>
      </c>
      <c r="AE207" s="383">
        <f>(IF(DASHBOARD!$J$2=AE7,DASHBOARD!$T$645,IF(DASHBOARD!$J$2=0,0,AE207)))</f>
        <v/>
      </c>
      <c r="AF207" s="383">
        <f>(IF(DASHBOARD!$J$2=AF7,DASHBOARD!$T$645,IF(DASHBOARD!$J$2=0,0,AF207)))</f>
        <v/>
      </c>
      <c r="AG207" s="383">
        <f>(IF(DASHBOARD!$J$2=AG7,DASHBOARD!$T$645,IF(DASHBOARD!$J$2=0,0,AG207)))</f>
        <v/>
      </c>
      <c r="AH207" s="383">
        <f>(IF(DASHBOARD!$J$2=AH7,DASHBOARD!$T$645,IF(DASHBOARD!$J$2=0,0,AH207)))</f>
        <v/>
      </c>
      <c r="AI207" s="383">
        <f>(IF(DASHBOARD!$J$2=AI7,DASHBOARD!$T$645,IF(DASHBOARD!$J$2=0,0,AI207)))</f>
        <v/>
      </c>
      <c r="AJ207" s="383">
        <f>(IF(DASHBOARD!$J$2=AJ7,DASHBOARD!$T$645,IF(DASHBOARD!$J$2=0,0,AJ207)))</f>
        <v/>
      </c>
      <c r="AK207" s="383">
        <f>(IF(DASHBOARD!$J$2=AK7,DASHBOARD!$T$645,IF(DASHBOARD!$J$2=0,0,AK207)))</f>
        <v/>
      </c>
      <c r="AL207" s="383">
        <f>(IF(DASHBOARD!$J$2=AL7,DASHBOARD!$T$645,IF(DASHBOARD!$J$2=0,0,AL207)))</f>
        <v/>
      </c>
      <c r="AM207" s="383">
        <f>(IF(DASHBOARD!$J$2=AM7,DASHBOARD!$T$645,IF(DASHBOARD!$J$2=0,0,AM207)))</f>
        <v/>
      </c>
      <c r="AN207" s="383">
        <f>(IF(DASHBOARD!$J$2=AN7,DASHBOARD!$T$645,IF(DASHBOARD!$J$2=0,0,AN207)))</f>
        <v/>
      </c>
      <c r="AO207" s="383">
        <f>(IF(DASHBOARD!$J$2=AO7,DASHBOARD!$T$645,IF(DASHBOARD!$J$2=0,0,AO207)))</f>
        <v/>
      </c>
      <c r="AP207" s="383">
        <f>(IF(DASHBOARD!$J$2=AP7,DASHBOARD!$T$645,IF(DASHBOARD!$J$2=0,0,AP207)))</f>
        <v/>
      </c>
      <c r="AQ207" s="383">
        <f>(IF(DASHBOARD!$J$2=AQ7,DASHBOARD!$T$645,IF(DASHBOARD!$J$2=0,0,AQ207)))</f>
        <v/>
      </c>
      <c r="AR207" s="383">
        <f>(IF(DASHBOARD!$J$2=AR7,DASHBOARD!$T$645,IF(DASHBOARD!$J$2=0,0,AR207)))</f>
        <v/>
      </c>
      <c r="AS207" s="383">
        <f>(IF(DASHBOARD!$J$2=AS7,DASHBOARD!$T$645,IF(DASHBOARD!$J$2=0,0,AS207)))</f>
        <v/>
      </c>
      <c r="AT207" s="383">
        <f>(IF(DASHBOARD!$J$2=AT7,DASHBOARD!$T$645,IF(DASHBOARD!$J$2=0,0,AT207)))</f>
        <v/>
      </c>
      <c r="AU207" s="383">
        <f>(IF(DASHBOARD!$J$2=AU7,DASHBOARD!$T$645,IF(DASHBOARD!$J$2=0,0,AU207)))</f>
        <v/>
      </c>
      <c r="AV207" s="383">
        <f>(IF(DASHBOARD!$J$2=AV7,DASHBOARD!$T$645,IF(DASHBOARD!$J$2=0,0,AV207)))</f>
        <v/>
      </c>
      <c r="AW207" s="383">
        <f>(IF(DASHBOARD!$J$2=AW7,DASHBOARD!$T$645,IF(DASHBOARD!$J$2=0,0,AW207)))</f>
        <v/>
      </c>
      <c r="AX207" s="383">
        <f>(IF(DASHBOARD!$J$2=AX7,DASHBOARD!$T$645,IF(DASHBOARD!$J$2=0,0,AX207)))</f>
        <v/>
      </c>
      <c r="AY207" s="383">
        <f>(IF(DASHBOARD!$J$2=AY7,DASHBOARD!$T$645,IF(DASHBOARD!$J$2=0,0,AY207)))</f>
        <v/>
      </c>
      <c r="AZ207" s="383">
        <f>(IF(DASHBOARD!$J$2=AZ7,DASHBOARD!$T$645,IF(DASHBOARD!$J$2=0,0,AZ207)))</f>
        <v/>
      </c>
      <c r="BA207" s="383">
        <f>(IF(DASHBOARD!$J$2=BA7,DASHBOARD!$T$645,IF(DASHBOARD!$J$2=0,0,BA207)))</f>
        <v/>
      </c>
      <c r="BB207" s="384">
        <f>IF(SUM(F207:BA207)&lt;&gt;0,AVERAGEIF(F207:BA207,"&gt;0",F207:BA207),0)</f>
        <v/>
      </c>
      <c r="BC207" s="147" t="n"/>
      <c r="BD207" s="385">
        <f>MAXA(F207:BA207)</f>
        <v/>
      </c>
      <c r="BE207" s="1461">
        <f>IF(BD207&lt;&gt;0,VLOOKUP(BD207,$F$10:$BA$10,MATCH(BD207,F207:BA207,0)),"")</f>
        <v/>
      </c>
      <c r="BF207" s="385">
        <f t="array" ref="BF207">MIN(IF(F207:BA207&gt;0,F207:BA207))</f>
        <v/>
      </c>
      <c r="BG207" s="1461">
        <f>IF(BF207&lt;&gt;0,VLOOKUP(BF207,$F$10:$BA$10,MATCH($BF207,$F207:$BA207,0)),"")</f>
        <v/>
      </c>
      <c r="BI207" s="1368">
        <f>HLOOKUP($BI$9,$S$10:$AI$444,1+$BL207,TRUE)</f>
        <v/>
      </c>
      <c r="BJ207" s="1369">
        <f>HLOOKUP($BJ$9,$AJ$10:$AW$444,1+$BL207,TRUE)</f>
        <v/>
      </c>
      <c r="BK207" s="151" t="n"/>
      <c r="BL207" s="408">
        <f>BL206+1</f>
        <v/>
      </c>
      <c r="BM207" s="399" t="n"/>
    </row>
    <row r="208" ht="20.25" customHeight="1" s="18" thickBot="1" thickTop="1">
      <c r="B208" s="1370" t="n"/>
      <c r="C208" s="1381" t="n"/>
      <c r="D208" s="1462" t="n"/>
      <c r="E208" s="388" t="inlineStr">
        <is>
          <t>Soppeng # 2, 150</t>
        </is>
      </c>
      <c r="F208" s="383">
        <f>(IF(DASHBOARD!$J$2=F7,DASHBOARD!$T$646,IF(DASHBOARD!$J$2=0,0,F208)))</f>
        <v/>
      </c>
      <c r="G208" s="383">
        <f>(IF(DASHBOARD!$J$2=G7,DASHBOARD!$T$646,IF(DASHBOARD!$J$2=0,0,G208)))</f>
        <v/>
      </c>
      <c r="H208" s="383">
        <f>(IF(DASHBOARD!$J$2=H7,DASHBOARD!$T$646,IF(DASHBOARD!$J$2=0,0,H208)))</f>
        <v/>
      </c>
      <c r="I208" s="383">
        <f>(IF(DASHBOARD!$J$2=I7,DASHBOARD!$T$646,IF(DASHBOARD!$J$2=0,0,I208)))</f>
        <v/>
      </c>
      <c r="J208" s="383">
        <f>(IF(DASHBOARD!$J$2=J7,DASHBOARD!$T$646,IF(DASHBOARD!$J$2=0,0,J208)))</f>
        <v/>
      </c>
      <c r="K208" s="383">
        <f>(IF(DASHBOARD!$J$2=K7,DASHBOARD!$T$646,IF(DASHBOARD!$J$2=0,0,K208)))</f>
        <v/>
      </c>
      <c r="L208" s="383">
        <f>(IF(DASHBOARD!$J$2=L7,DASHBOARD!$T$646,IF(DASHBOARD!$J$2=0,0,L208)))</f>
        <v/>
      </c>
      <c r="M208" s="383">
        <f>(IF(DASHBOARD!$J$2=M7,DASHBOARD!$T$646,IF(DASHBOARD!$J$2=0,0,M208)))</f>
        <v/>
      </c>
      <c r="N208" s="383">
        <f>(IF(DASHBOARD!$J$2=N7,DASHBOARD!$T$646,IF(DASHBOARD!$J$2=0,0,N208)))</f>
        <v/>
      </c>
      <c r="O208" s="383">
        <f>(IF(DASHBOARD!$J$2=O7,DASHBOARD!$T$646,IF(DASHBOARD!$J$2=0,0,O208)))</f>
        <v/>
      </c>
      <c r="P208" s="383">
        <f>(IF(DASHBOARD!$J$2=P7,DASHBOARD!$T$646,IF(DASHBOARD!$J$2=0,0,P208)))</f>
        <v/>
      </c>
      <c r="Q208" s="383">
        <f>(IF(DASHBOARD!$J$2=Q7,DASHBOARD!$T$646,IF(DASHBOARD!$J$2=0,0,Q208)))</f>
        <v/>
      </c>
      <c r="R208" s="383">
        <f>(IF(DASHBOARD!$J$2=R7,DASHBOARD!$T$646,IF(DASHBOARD!$J$2=0,0,R208)))</f>
        <v/>
      </c>
      <c r="S208" s="383">
        <f>(IF(DASHBOARD!$J$2=S7,DASHBOARD!$T$646,IF(DASHBOARD!$J$2=0,0,S208)))</f>
        <v/>
      </c>
      <c r="T208" s="383">
        <f>(IF(DASHBOARD!$J$2=T7,DASHBOARD!$T$646,IF(DASHBOARD!$J$2=0,0,T208)))</f>
        <v/>
      </c>
      <c r="U208" s="383">
        <f>(IF(DASHBOARD!$J$2=U7,DASHBOARD!$T$646,IF(DASHBOARD!$J$2=0,0,U208)))</f>
        <v/>
      </c>
      <c r="V208" s="383">
        <f>(IF(DASHBOARD!$J$2=V7,DASHBOARD!$T$646,IF(DASHBOARD!$J$2=0,0,V208)))</f>
        <v/>
      </c>
      <c r="W208" s="383">
        <f>(IF(DASHBOARD!$J$2=W7,DASHBOARD!$T$646,IF(DASHBOARD!$J$2=0,0,W208)))</f>
        <v/>
      </c>
      <c r="X208" s="383">
        <f>(IF(DASHBOARD!$J$2=X7,DASHBOARD!$T$646,IF(DASHBOARD!$J$2=0,0,X208)))</f>
        <v/>
      </c>
      <c r="Y208" s="383">
        <f>(IF(DASHBOARD!$J$2=Y7,DASHBOARD!$T$646,IF(DASHBOARD!$J$2=0,0,Y208)))</f>
        <v/>
      </c>
      <c r="Z208" s="383">
        <f>(IF(DASHBOARD!$J$2=Z7,DASHBOARD!$T$646,IF(DASHBOARD!$J$2=0,0,Z208)))</f>
        <v/>
      </c>
      <c r="AA208" s="383">
        <f>(IF(DASHBOARD!$J$2=AA7,DASHBOARD!$T$646,IF(DASHBOARD!$J$2=0,0,AA208)))</f>
        <v/>
      </c>
      <c r="AB208" s="383">
        <f>(IF(DASHBOARD!$J$2=AB7,DASHBOARD!$T$646,IF(DASHBOARD!$J$2=0,0,AB208)))</f>
        <v/>
      </c>
      <c r="AC208" s="383">
        <f>(IF(DASHBOARD!$J$2=AC7,DASHBOARD!$T$646,IF(DASHBOARD!$J$2=0,0,AC208)))</f>
        <v/>
      </c>
      <c r="AD208" s="383">
        <f>(IF(DASHBOARD!$J$2=AD7,DASHBOARD!$T$646,IF(DASHBOARD!$J$2=0,0,AD208)))</f>
        <v/>
      </c>
      <c r="AE208" s="383">
        <f>(IF(DASHBOARD!$J$2=AE7,DASHBOARD!$T$646,IF(DASHBOARD!$J$2=0,0,AE208)))</f>
        <v/>
      </c>
      <c r="AF208" s="383">
        <f>(IF(DASHBOARD!$J$2=AF7,DASHBOARD!$T$646,IF(DASHBOARD!$J$2=0,0,AF208)))</f>
        <v/>
      </c>
      <c r="AG208" s="383">
        <f>(IF(DASHBOARD!$J$2=AG7,DASHBOARD!$T$646,IF(DASHBOARD!$J$2=0,0,AG208)))</f>
        <v/>
      </c>
      <c r="AH208" s="383">
        <f>(IF(DASHBOARD!$J$2=AH7,DASHBOARD!$T$646,IF(DASHBOARD!$J$2=0,0,AH208)))</f>
        <v/>
      </c>
      <c r="AI208" s="383">
        <f>(IF(DASHBOARD!$J$2=AI7,DASHBOARD!$T$646,IF(DASHBOARD!$J$2=0,0,AI208)))</f>
        <v/>
      </c>
      <c r="AJ208" s="383">
        <f>(IF(DASHBOARD!$J$2=AJ7,DASHBOARD!$T$646,IF(DASHBOARD!$J$2=0,0,AJ208)))</f>
        <v/>
      </c>
      <c r="AK208" s="383">
        <f>(IF(DASHBOARD!$J$2=AK7,DASHBOARD!$T$646,IF(DASHBOARD!$J$2=0,0,AK208)))</f>
        <v/>
      </c>
      <c r="AL208" s="383">
        <f>(IF(DASHBOARD!$J$2=AL7,DASHBOARD!$T$646,IF(DASHBOARD!$J$2=0,0,AL208)))</f>
        <v/>
      </c>
      <c r="AM208" s="383">
        <f>(IF(DASHBOARD!$J$2=AM7,DASHBOARD!$T$646,IF(DASHBOARD!$J$2=0,0,AM208)))</f>
        <v/>
      </c>
      <c r="AN208" s="383">
        <f>(IF(DASHBOARD!$J$2=AN7,DASHBOARD!$T$646,IF(DASHBOARD!$J$2=0,0,AN208)))</f>
        <v/>
      </c>
      <c r="AO208" s="383">
        <f>(IF(DASHBOARD!$J$2=AO7,DASHBOARD!$T$646,IF(DASHBOARD!$J$2=0,0,AO208)))</f>
        <v/>
      </c>
      <c r="AP208" s="383">
        <f>(IF(DASHBOARD!$J$2=AP7,DASHBOARD!$T$646,IF(DASHBOARD!$J$2=0,0,AP208)))</f>
        <v/>
      </c>
      <c r="AQ208" s="383">
        <f>(IF(DASHBOARD!$J$2=AQ7,DASHBOARD!$T$646,IF(DASHBOARD!$J$2=0,0,AQ208)))</f>
        <v/>
      </c>
      <c r="AR208" s="383">
        <f>(IF(DASHBOARD!$J$2=AR7,DASHBOARD!$T$646,IF(DASHBOARD!$J$2=0,0,AR208)))</f>
        <v/>
      </c>
      <c r="AS208" s="383">
        <f>(IF(DASHBOARD!$J$2=AS7,DASHBOARD!$T$646,IF(DASHBOARD!$J$2=0,0,AS208)))</f>
        <v/>
      </c>
      <c r="AT208" s="383">
        <f>(IF(DASHBOARD!$J$2=AT7,DASHBOARD!$T$646,IF(DASHBOARD!$J$2=0,0,AT208)))</f>
        <v/>
      </c>
      <c r="AU208" s="383">
        <f>(IF(DASHBOARD!$J$2=AU7,DASHBOARD!$T$646,IF(DASHBOARD!$J$2=0,0,AU208)))</f>
        <v/>
      </c>
      <c r="AV208" s="383">
        <f>(IF(DASHBOARD!$J$2=AV7,DASHBOARD!$T$646,IF(DASHBOARD!$J$2=0,0,AV208)))</f>
        <v/>
      </c>
      <c r="AW208" s="383">
        <f>(IF(DASHBOARD!$J$2=AW7,DASHBOARD!$T$646,IF(DASHBOARD!$J$2=0,0,AW208)))</f>
        <v/>
      </c>
      <c r="AX208" s="383">
        <f>(IF(DASHBOARD!$J$2=AX7,DASHBOARD!$T$646,IF(DASHBOARD!$J$2=0,0,AX208)))</f>
        <v/>
      </c>
      <c r="AY208" s="383">
        <f>(IF(DASHBOARD!$J$2=AY7,DASHBOARD!$T$646,IF(DASHBOARD!$J$2=0,0,AY208)))</f>
        <v/>
      </c>
      <c r="AZ208" s="383">
        <f>(IF(DASHBOARD!$J$2=AZ7,DASHBOARD!$T$646,IF(DASHBOARD!$J$2=0,0,AZ208)))</f>
        <v/>
      </c>
      <c r="BA208" s="383">
        <f>(IF(DASHBOARD!$J$2=BA7,DASHBOARD!$T$646,IF(DASHBOARD!$J$2=0,0,BA208)))</f>
        <v/>
      </c>
      <c r="BB208" s="384">
        <f>IF(SUM(F208:BA208)&lt;&gt;0,AVERAGEIF(F208:BA208,"&gt;0",F208:BA208),0)</f>
        <v/>
      </c>
      <c r="BC208" s="147" t="n"/>
      <c r="BD208" s="385">
        <f>MAXA(F208:BA208)</f>
        <v/>
      </c>
      <c r="BE208" s="1461">
        <f>IF(BD208&lt;&gt;0,VLOOKUP(BD208,$F$10:$BA$10,MATCH(BD208,F208:BA208,0)),"")</f>
        <v/>
      </c>
      <c r="BF208" s="385">
        <f t="array" ref="BF208">MIN(IF(F208:BA208&gt;0,F208:BA208))</f>
        <v/>
      </c>
      <c r="BG208" s="1461">
        <f>IF(BF208&lt;&gt;0,VLOOKUP(BF208,$F$10:$BA$10,MATCH($BF208,$F208:$BA208,0)),"")</f>
        <v/>
      </c>
      <c r="BI208" s="1368">
        <f>HLOOKUP($BI$9,$S$10:$AI$444,1+$BL208,TRUE)</f>
        <v/>
      </c>
      <c r="BJ208" s="1369">
        <f>HLOOKUP($BJ$9,$AJ$10:$AW$444,1+$BL208,TRUE)</f>
        <v/>
      </c>
      <c r="BK208" s="151" t="n"/>
      <c r="BL208" s="408">
        <f>BL207+1</f>
        <v/>
      </c>
      <c r="BM208" s="399" t="n"/>
    </row>
    <row r="209" ht="20.25" customHeight="1" s="18" thickBot="1" thickTop="1">
      <c r="B209" s="1370" t="n"/>
      <c r="C209" s="1381" t="n"/>
      <c r="D209" s="1462" t="n"/>
      <c r="E209" s="402" t="inlineStr">
        <is>
          <t>Siwa # 1, 150</t>
        </is>
      </c>
      <c r="F209" s="383">
        <f>(IF(DASHBOARD!$J$2=F7,DASHBOARD!$T$649,IF(DASHBOARD!$J$2=0,0,F209)))</f>
        <v/>
      </c>
      <c r="G209" s="383">
        <f>(IF(DASHBOARD!$J$2=G7,DASHBOARD!$T$649,IF(DASHBOARD!$J$2=0,0,G209)))</f>
        <v/>
      </c>
      <c r="H209" s="383">
        <f>(IF(DASHBOARD!$J$2=H7,DASHBOARD!$T$649,IF(DASHBOARD!$J$2=0,0,H209)))</f>
        <v/>
      </c>
      <c r="I209" s="383">
        <f>(IF(DASHBOARD!$J$2=I7,DASHBOARD!$T$649,IF(DASHBOARD!$J$2=0,0,I209)))</f>
        <v/>
      </c>
      <c r="J209" s="383">
        <f>(IF(DASHBOARD!$J$2=J7,DASHBOARD!$T$649,IF(DASHBOARD!$J$2=0,0,J209)))</f>
        <v/>
      </c>
      <c r="K209" s="383">
        <f>(IF(DASHBOARD!$J$2=K7,DASHBOARD!$T$649,IF(DASHBOARD!$J$2=0,0,K209)))</f>
        <v/>
      </c>
      <c r="L209" s="383">
        <f>(IF(DASHBOARD!$J$2=L7,DASHBOARD!$T$649,IF(DASHBOARD!$J$2=0,0,L209)))</f>
        <v/>
      </c>
      <c r="M209" s="383">
        <f>(IF(DASHBOARD!$J$2=M7,DASHBOARD!$T$649,IF(DASHBOARD!$J$2=0,0,M209)))</f>
        <v/>
      </c>
      <c r="N209" s="383">
        <f>(IF(DASHBOARD!$J$2=N7,DASHBOARD!$T$649,IF(DASHBOARD!$J$2=0,0,N209)))</f>
        <v/>
      </c>
      <c r="O209" s="383">
        <f>(IF(DASHBOARD!$J$2=O7,DASHBOARD!$T$649,IF(DASHBOARD!$J$2=0,0,O209)))</f>
        <v/>
      </c>
      <c r="P209" s="383">
        <f>(IF(DASHBOARD!$J$2=P7,DASHBOARD!$T$649,IF(DASHBOARD!$J$2=0,0,P209)))</f>
        <v/>
      </c>
      <c r="Q209" s="383">
        <f>(IF(DASHBOARD!$J$2=Q7,DASHBOARD!$T$649,IF(DASHBOARD!$J$2=0,0,Q209)))</f>
        <v/>
      </c>
      <c r="R209" s="383">
        <f>(IF(DASHBOARD!$J$2=R7,DASHBOARD!$T$649,IF(DASHBOARD!$J$2=0,0,R209)))</f>
        <v/>
      </c>
      <c r="S209" s="383">
        <f>(IF(DASHBOARD!$J$2=S7,DASHBOARD!$T$649,IF(DASHBOARD!$J$2=0,0,S209)))</f>
        <v/>
      </c>
      <c r="T209" s="383">
        <f>(IF(DASHBOARD!$J$2=T7,DASHBOARD!$T$649,IF(DASHBOARD!$J$2=0,0,T209)))</f>
        <v/>
      </c>
      <c r="U209" s="383">
        <f>(IF(DASHBOARD!$J$2=U7,DASHBOARD!$T$649,IF(DASHBOARD!$J$2=0,0,U209)))</f>
        <v/>
      </c>
      <c r="V209" s="383">
        <f>(IF(DASHBOARD!$J$2=V7,DASHBOARD!$T$649,IF(DASHBOARD!$J$2=0,0,V209)))</f>
        <v/>
      </c>
      <c r="W209" s="383">
        <f>(IF(DASHBOARD!$J$2=W7,DASHBOARD!$T$649,IF(DASHBOARD!$J$2=0,0,W209)))</f>
        <v/>
      </c>
      <c r="X209" s="383">
        <f>(IF(DASHBOARD!$J$2=X7,DASHBOARD!$T$649,IF(DASHBOARD!$J$2=0,0,X209)))</f>
        <v/>
      </c>
      <c r="Y209" s="383">
        <f>(IF(DASHBOARD!$J$2=Y7,DASHBOARD!$T$649,IF(DASHBOARD!$J$2=0,0,Y209)))</f>
        <v/>
      </c>
      <c r="Z209" s="383">
        <f>(IF(DASHBOARD!$J$2=Z7,DASHBOARD!$T$649,IF(DASHBOARD!$J$2=0,0,Z209)))</f>
        <v/>
      </c>
      <c r="AA209" s="383">
        <f>(IF(DASHBOARD!$J$2=AA7,DASHBOARD!$T$649,IF(DASHBOARD!$J$2=0,0,AA209)))</f>
        <v/>
      </c>
      <c r="AB209" s="383">
        <f>(IF(DASHBOARD!$J$2=AB7,DASHBOARD!$T$649,IF(DASHBOARD!$J$2=0,0,AB209)))</f>
        <v/>
      </c>
      <c r="AC209" s="383">
        <f>(IF(DASHBOARD!$J$2=AC7,DASHBOARD!$T$649,IF(DASHBOARD!$J$2=0,0,AC209)))</f>
        <v/>
      </c>
      <c r="AD209" s="383">
        <f>(IF(DASHBOARD!$J$2=AD7,DASHBOARD!$T$649,IF(DASHBOARD!$J$2=0,0,AD209)))</f>
        <v/>
      </c>
      <c r="AE209" s="383">
        <f>(IF(DASHBOARD!$J$2=AE7,DASHBOARD!$T$649,IF(DASHBOARD!$J$2=0,0,AE209)))</f>
        <v/>
      </c>
      <c r="AF209" s="383">
        <f>(IF(DASHBOARD!$J$2=AF7,DASHBOARD!$T$649,IF(DASHBOARD!$J$2=0,0,AF209)))</f>
        <v/>
      </c>
      <c r="AG209" s="383">
        <f>(IF(DASHBOARD!$J$2=AG7,DASHBOARD!$T$649,IF(DASHBOARD!$J$2=0,0,AG209)))</f>
        <v/>
      </c>
      <c r="AH209" s="383">
        <f>(IF(DASHBOARD!$J$2=AH7,DASHBOARD!$T$649,IF(DASHBOARD!$J$2=0,0,AH209)))</f>
        <v/>
      </c>
      <c r="AI209" s="383">
        <f>(IF(DASHBOARD!$J$2=AI7,DASHBOARD!$T$649,IF(DASHBOARD!$J$2=0,0,AI209)))</f>
        <v/>
      </c>
      <c r="AJ209" s="383">
        <f>(IF(DASHBOARD!$J$2=AJ7,DASHBOARD!$T$649,IF(DASHBOARD!$J$2=0,0,AJ209)))</f>
        <v/>
      </c>
      <c r="AK209" s="383">
        <f>(IF(DASHBOARD!$J$2=AK7,DASHBOARD!$T$649,IF(DASHBOARD!$J$2=0,0,AK209)))</f>
        <v/>
      </c>
      <c r="AL209" s="383">
        <f>(IF(DASHBOARD!$J$2=AL7,DASHBOARD!$T$649,IF(DASHBOARD!$J$2=0,0,AL209)))</f>
        <v/>
      </c>
      <c r="AM209" s="383">
        <f>(IF(DASHBOARD!$J$2=AM7,DASHBOARD!$T$649,IF(DASHBOARD!$J$2=0,0,AM209)))</f>
        <v/>
      </c>
      <c r="AN209" s="383">
        <f>(IF(DASHBOARD!$J$2=AN7,DASHBOARD!$T$649,IF(DASHBOARD!$J$2=0,0,AN209)))</f>
        <v/>
      </c>
      <c r="AO209" s="383">
        <f>(IF(DASHBOARD!$J$2=AO7,DASHBOARD!$T$649,IF(DASHBOARD!$J$2=0,0,AO209)))</f>
        <v/>
      </c>
      <c r="AP209" s="383">
        <f>(IF(DASHBOARD!$J$2=AP7,DASHBOARD!$T$649,IF(DASHBOARD!$J$2=0,0,AP209)))</f>
        <v/>
      </c>
      <c r="AQ209" s="383">
        <f>(IF(DASHBOARD!$J$2=AQ7,DASHBOARD!$T$649,IF(DASHBOARD!$J$2=0,0,AQ209)))</f>
        <v/>
      </c>
      <c r="AR209" s="383">
        <f>(IF(DASHBOARD!$J$2=AR7,DASHBOARD!$T$649,IF(DASHBOARD!$J$2=0,0,AR209)))</f>
        <v/>
      </c>
      <c r="AS209" s="383">
        <f>(IF(DASHBOARD!$J$2=AS7,DASHBOARD!$T$649,IF(DASHBOARD!$J$2=0,0,AS209)))</f>
        <v/>
      </c>
      <c r="AT209" s="383">
        <f>(IF(DASHBOARD!$J$2=AT7,DASHBOARD!$T$649,IF(DASHBOARD!$J$2=0,0,AT209)))</f>
        <v/>
      </c>
      <c r="AU209" s="383">
        <f>(IF(DASHBOARD!$J$2=AU7,DASHBOARD!$T$649,IF(DASHBOARD!$J$2=0,0,AU209)))</f>
        <v/>
      </c>
      <c r="AV209" s="383">
        <f>(IF(DASHBOARD!$J$2=AV7,DASHBOARD!$T$649,IF(DASHBOARD!$J$2=0,0,AV209)))</f>
        <v/>
      </c>
      <c r="AW209" s="383">
        <f>(IF(DASHBOARD!$J$2=AW7,DASHBOARD!$T$649,IF(DASHBOARD!$J$2=0,0,AW209)))</f>
        <v/>
      </c>
      <c r="AX209" s="383">
        <f>(IF(DASHBOARD!$J$2=AX7,DASHBOARD!$T$649,IF(DASHBOARD!$J$2=0,0,AX209)))</f>
        <v/>
      </c>
      <c r="AY209" s="383">
        <f>(IF(DASHBOARD!$J$2=AY7,DASHBOARD!$T$649,IF(DASHBOARD!$J$2=0,0,AY209)))</f>
        <v/>
      </c>
      <c r="AZ209" s="383">
        <f>(IF(DASHBOARD!$J$2=AZ7,DASHBOARD!$T$649,IF(DASHBOARD!$J$2=0,0,AZ209)))</f>
        <v/>
      </c>
      <c r="BA209" s="383">
        <f>(IF(DASHBOARD!$J$2=BA7,DASHBOARD!$T$649,IF(DASHBOARD!$J$2=0,0,BA209)))</f>
        <v/>
      </c>
      <c r="BB209" s="384">
        <f>IF(SUM(F209:BA209)&lt;&gt;0,AVERAGEIF(F209:BA209,"&gt;0",F209:BA209),0)</f>
        <v/>
      </c>
      <c r="BC209" s="147" t="n"/>
      <c r="BD209" s="385">
        <f>MAXA(F209:BA209)</f>
        <v/>
      </c>
      <c r="BE209" s="1461">
        <f>IF(BD209&lt;&gt;0,VLOOKUP(BD209,$F$10:$BA$10,MATCH(BD209,F209:BA209,0)),"")</f>
        <v/>
      </c>
      <c r="BF209" s="385">
        <f t="array" ref="BF209">MIN(IF(F209:BA209&gt;0,F209:BA209))</f>
        <v/>
      </c>
      <c r="BG209" s="1461">
        <f>IF(BF209&lt;&gt;0,VLOOKUP(BF209,$F$10:$BA$10,MATCH($BF209,$F209:$BA209,0)),"")</f>
        <v/>
      </c>
      <c r="BI209" s="1368">
        <f>HLOOKUP($BI$9,$S$10:$AI$444,1+$BL209,TRUE)</f>
        <v/>
      </c>
      <c r="BJ209" s="1369">
        <f>HLOOKUP($BJ$9,$AJ$10:$AW$444,1+$BL209,TRUE)</f>
        <v/>
      </c>
      <c r="BK209" s="151" t="n"/>
      <c r="BL209" s="408">
        <f>BL208+1</f>
        <v/>
      </c>
      <c r="BM209" s="399" t="n"/>
    </row>
    <row r="210" ht="20.25" customHeight="1" s="18" thickBot="1" thickTop="1">
      <c r="B210" s="1370" t="n"/>
      <c r="C210" s="1381" t="n"/>
      <c r="D210" s="1463" t="n"/>
      <c r="E210" s="402" t="inlineStr">
        <is>
          <t>Siwa # 2, 150</t>
        </is>
      </c>
      <c r="F210" s="383">
        <f>(IF(DASHBOARD!$J$2=F7,DASHBOARD!$T$650,IF(DASHBOARD!$J$2=0,0,F210)))</f>
        <v/>
      </c>
      <c r="G210" s="383">
        <f>(IF(DASHBOARD!$J$2=G7,DASHBOARD!$T$650,IF(DASHBOARD!$J$2=0,0,G210)))</f>
        <v/>
      </c>
      <c r="H210" s="383">
        <f>(IF(DASHBOARD!$J$2=H7,DASHBOARD!$T$650,IF(DASHBOARD!$J$2=0,0,H210)))</f>
        <v/>
      </c>
      <c r="I210" s="383">
        <f>(IF(DASHBOARD!$J$2=I7,DASHBOARD!$T$650,IF(DASHBOARD!$J$2=0,0,I210)))</f>
        <v/>
      </c>
      <c r="J210" s="383">
        <f>(IF(DASHBOARD!$J$2=J7,DASHBOARD!$T$650,IF(DASHBOARD!$J$2=0,0,J210)))</f>
        <v/>
      </c>
      <c r="K210" s="383">
        <f>(IF(DASHBOARD!$J$2=K7,DASHBOARD!$T$650,IF(DASHBOARD!$J$2=0,0,K210)))</f>
        <v/>
      </c>
      <c r="L210" s="383">
        <f>(IF(DASHBOARD!$J$2=L7,DASHBOARD!$T$650,IF(DASHBOARD!$J$2=0,0,L210)))</f>
        <v/>
      </c>
      <c r="M210" s="383">
        <f>(IF(DASHBOARD!$J$2=M7,DASHBOARD!$T$650,IF(DASHBOARD!$J$2=0,0,M210)))</f>
        <v/>
      </c>
      <c r="N210" s="383">
        <f>(IF(DASHBOARD!$J$2=N7,DASHBOARD!$T$650,IF(DASHBOARD!$J$2=0,0,N210)))</f>
        <v/>
      </c>
      <c r="O210" s="383">
        <f>(IF(DASHBOARD!$J$2=O7,DASHBOARD!$T$650,IF(DASHBOARD!$J$2=0,0,O210)))</f>
        <v/>
      </c>
      <c r="P210" s="383">
        <f>(IF(DASHBOARD!$J$2=P7,DASHBOARD!$T$650,IF(DASHBOARD!$J$2=0,0,P210)))</f>
        <v/>
      </c>
      <c r="Q210" s="383">
        <f>(IF(DASHBOARD!$J$2=Q7,DASHBOARD!$T$650,IF(DASHBOARD!$J$2=0,0,Q210)))</f>
        <v/>
      </c>
      <c r="R210" s="383">
        <f>(IF(DASHBOARD!$J$2=R7,DASHBOARD!$T$650,IF(DASHBOARD!$J$2=0,0,R210)))</f>
        <v/>
      </c>
      <c r="S210" s="383">
        <f>(IF(DASHBOARD!$J$2=S7,DASHBOARD!$T$650,IF(DASHBOARD!$J$2=0,0,S210)))</f>
        <v/>
      </c>
      <c r="T210" s="383">
        <f>(IF(DASHBOARD!$J$2=T7,DASHBOARD!$T$650,IF(DASHBOARD!$J$2=0,0,T210)))</f>
        <v/>
      </c>
      <c r="U210" s="383">
        <f>(IF(DASHBOARD!$J$2=U7,DASHBOARD!$T$650,IF(DASHBOARD!$J$2=0,0,U210)))</f>
        <v/>
      </c>
      <c r="V210" s="383">
        <f>(IF(DASHBOARD!$J$2=V7,DASHBOARD!$T$650,IF(DASHBOARD!$J$2=0,0,V210)))</f>
        <v/>
      </c>
      <c r="W210" s="383">
        <f>(IF(DASHBOARD!$J$2=W7,DASHBOARD!$T$650,IF(DASHBOARD!$J$2=0,0,W210)))</f>
        <v/>
      </c>
      <c r="X210" s="383">
        <f>(IF(DASHBOARD!$J$2=X7,DASHBOARD!$T$650,IF(DASHBOARD!$J$2=0,0,X210)))</f>
        <v/>
      </c>
      <c r="Y210" s="383">
        <f>(IF(DASHBOARD!$J$2=Y7,DASHBOARD!$T$650,IF(DASHBOARD!$J$2=0,0,Y210)))</f>
        <v/>
      </c>
      <c r="Z210" s="383">
        <f>(IF(DASHBOARD!$J$2=Z7,DASHBOARD!$T$650,IF(DASHBOARD!$J$2=0,0,Z210)))</f>
        <v/>
      </c>
      <c r="AA210" s="383">
        <f>(IF(DASHBOARD!$J$2=AA7,DASHBOARD!$T$650,IF(DASHBOARD!$J$2=0,0,AA210)))</f>
        <v/>
      </c>
      <c r="AB210" s="383">
        <f>(IF(DASHBOARD!$J$2=AB7,DASHBOARD!$T$650,IF(DASHBOARD!$J$2=0,0,AB210)))</f>
        <v/>
      </c>
      <c r="AC210" s="383">
        <f>(IF(DASHBOARD!$J$2=AC7,DASHBOARD!$T$650,IF(DASHBOARD!$J$2=0,0,AC210)))</f>
        <v/>
      </c>
      <c r="AD210" s="383">
        <f>(IF(DASHBOARD!$J$2=AD7,DASHBOARD!$T$650,IF(DASHBOARD!$J$2=0,0,AD210)))</f>
        <v/>
      </c>
      <c r="AE210" s="383">
        <f>(IF(DASHBOARD!$J$2=AE7,DASHBOARD!$T$650,IF(DASHBOARD!$J$2=0,0,AE210)))</f>
        <v/>
      </c>
      <c r="AF210" s="383">
        <f>(IF(DASHBOARD!$J$2=AF7,DASHBOARD!$T$650,IF(DASHBOARD!$J$2=0,0,AF210)))</f>
        <v/>
      </c>
      <c r="AG210" s="383">
        <f>(IF(DASHBOARD!$J$2=AG7,DASHBOARD!$T$650,IF(DASHBOARD!$J$2=0,0,AG210)))</f>
        <v/>
      </c>
      <c r="AH210" s="383">
        <f>(IF(DASHBOARD!$J$2=AH7,DASHBOARD!$T$650,IF(DASHBOARD!$J$2=0,0,AH210)))</f>
        <v/>
      </c>
      <c r="AI210" s="383">
        <f>(IF(DASHBOARD!$J$2=AI7,DASHBOARD!$T$650,IF(DASHBOARD!$J$2=0,0,AI210)))</f>
        <v/>
      </c>
      <c r="AJ210" s="383">
        <f>(IF(DASHBOARD!$J$2=AJ7,DASHBOARD!$T$650,IF(DASHBOARD!$J$2=0,0,AJ210)))</f>
        <v/>
      </c>
      <c r="AK210" s="383">
        <f>(IF(DASHBOARD!$J$2=AK7,DASHBOARD!$T$650,IF(DASHBOARD!$J$2=0,0,AK210)))</f>
        <v/>
      </c>
      <c r="AL210" s="383">
        <f>(IF(DASHBOARD!$J$2=AL7,DASHBOARD!$T$650,IF(DASHBOARD!$J$2=0,0,AL210)))</f>
        <v/>
      </c>
      <c r="AM210" s="383">
        <f>(IF(DASHBOARD!$J$2=AM7,DASHBOARD!$T$650,IF(DASHBOARD!$J$2=0,0,AM210)))</f>
        <v/>
      </c>
      <c r="AN210" s="383">
        <f>(IF(DASHBOARD!$J$2=AN7,DASHBOARD!$T$650,IF(DASHBOARD!$J$2=0,0,AN210)))</f>
        <v/>
      </c>
      <c r="AO210" s="383">
        <f>(IF(DASHBOARD!$J$2=AO7,DASHBOARD!$T$650,IF(DASHBOARD!$J$2=0,0,AO210)))</f>
        <v/>
      </c>
      <c r="AP210" s="383">
        <f>(IF(DASHBOARD!$J$2=AP7,DASHBOARD!$T$650,IF(DASHBOARD!$J$2=0,0,AP210)))</f>
        <v/>
      </c>
      <c r="AQ210" s="383">
        <f>(IF(DASHBOARD!$J$2=AQ7,DASHBOARD!$T$650,IF(DASHBOARD!$J$2=0,0,AQ210)))</f>
        <v/>
      </c>
      <c r="AR210" s="383">
        <f>(IF(DASHBOARD!$J$2=AR7,DASHBOARD!$T$650,IF(DASHBOARD!$J$2=0,0,AR210)))</f>
        <v/>
      </c>
      <c r="AS210" s="383">
        <f>(IF(DASHBOARD!$J$2=AS7,DASHBOARD!$T$650,IF(DASHBOARD!$J$2=0,0,AS210)))</f>
        <v/>
      </c>
      <c r="AT210" s="383">
        <f>(IF(DASHBOARD!$J$2=AT7,DASHBOARD!$T$650,IF(DASHBOARD!$J$2=0,0,AT210)))</f>
        <v/>
      </c>
      <c r="AU210" s="383">
        <f>(IF(DASHBOARD!$J$2=AU7,DASHBOARD!$T$650,IF(DASHBOARD!$J$2=0,0,AU210)))</f>
        <v/>
      </c>
      <c r="AV210" s="383">
        <f>(IF(DASHBOARD!$J$2=AV7,DASHBOARD!$T$650,IF(DASHBOARD!$J$2=0,0,AV210)))</f>
        <v/>
      </c>
      <c r="AW210" s="383">
        <f>(IF(DASHBOARD!$J$2=AW7,DASHBOARD!$T$650,IF(DASHBOARD!$J$2=0,0,AW210)))</f>
        <v/>
      </c>
      <c r="AX210" s="383">
        <f>(IF(DASHBOARD!$J$2=AX7,DASHBOARD!$T$650,IF(DASHBOARD!$J$2=0,0,AX210)))</f>
        <v/>
      </c>
      <c r="AY210" s="383">
        <f>(IF(DASHBOARD!$J$2=AY7,DASHBOARD!$T$650,IF(DASHBOARD!$J$2=0,0,AY210)))</f>
        <v/>
      </c>
      <c r="AZ210" s="383">
        <f>(IF(DASHBOARD!$J$2=AZ7,DASHBOARD!$T$650,IF(DASHBOARD!$J$2=0,0,AZ210)))</f>
        <v/>
      </c>
      <c r="BA210" s="383">
        <f>(IF(DASHBOARD!$J$2=BA7,DASHBOARD!$T$650,IF(DASHBOARD!$J$2=0,0,BA210)))</f>
        <v/>
      </c>
      <c r="BB210" s="384">
        <f>IF(SUM(F210:BA210)&lt;&gt;0,AVERAGEIF(F210:BA210,"&gt;0",F210:BA210),0)</f>
        <v/>
      </c>
      <c r="BC210" s="147" t="n"/>
      <c r="BD210" s="385">
        <f>MAXA(F210:BA210)</f>
        <v/>
      </c>
      <c r="BE210" s="1461">
        <f>IF(BD210&lt;&gt;0,VLOOKUP(BD210,$F$10:$BA$10,MATCH(BD210,F210:BA210,0)),"")</f>
        <v/>
      </c>
      <c r="BF210" s="385">
        <f t="array" ref="BF210">MIN(IF(F210:BA210&gt;0,F210:BA210))</f>
        <v/>
      </c>
      <c r="BG210" s="1461">
        <f>IF(BF210&lt;&gt;0,VLOOKUP(BF210,$F$10:$BA$10,MATCH($BF210,$F210:$BA210,0)),"")</f>
        <v/>
      </c>
      <c r="BI210" s="1368">
        <f>HLOOKUP($BI$9,$S$10:$AI$444,1+$BL210,TRUE)</f>
        <v/>
      </c>
      <c r="BJ210" s="1369">
        <f>HLOOKUP($BJ$9,$AJ$10:$AW$444,1+$BL210,TRUE)</f>
        <v/>
      </c>
      <c r="BK210" s="151" t="n"/>
      <c r="BL210" s="408">
        <f>BL209+1</f>
        <v/>
      </c>
      <c r="BM210" s="399" t="n"/>
    </row>
    <row r="211" ht="20.25" customHeight="1" s="18" thickBot="1" thickTop="1">
      <c r="B211" s="1370" t="n"/>
      <c r="C211" s="1381" t="n"/>
      <c r="D211" s="328" t="n"/>
      <c r="E211" s="402" t="n"/>
      <c r="F211" s="383" t="n"/>
      <c r="G211" s="383" t="n"/>
      <c r="H211" s="383" t="n"/>
      <c r="I211" s="383" t="n"/>
      <c r="J211" s="383" t="n"/>
      <c r="K211" s="383" t="n"/>
      <c r="L211" s="383" t="n"/>
      <c r="M211" s="383" t="n"/>
      <c r="N211" s="383" t="n"/>
      <c r="O211" s="383" t="n"/>
      <c r="P211" s="383" t="n"/>
      <c r="Q211" s="383" t="n"/>
      <c r="R211" s="383" t="n"/>
      <c r="S211" s="383" t="n"/>
      <c r="T211" s="383" t="n"/>
      <c r="U211" s="383" t="n"/>
      <c r="V211" s="383" t="n"/>
      <c r="W211" s="383" t="n"/>
      <c r="X211" s="383" t="n"/>
      <c r="Y211" s="383" t="n"/>
      <c r="Z211" s="383" t="n"/>
      <c r="AA211" s="383" t="n"/>
      <c r="AB211" s="383" t="n"/>
      <c r="AC211" s="383" t="n"/>
      <c r="AD211" s="383" t="n"/>
      <c r="AE211" s="383" t="n"/>
      <c r="AF211" s="383" t="n"/>
      <c r="AG211" s="383" t="n"/>
      <c r="AH211" s="383" t="n"/>
      <c r="AI211" s="383" t="n"/>
      <c r="AJ211" s="383" t="n"/>
      <c r="AK211" s="383" t="n"/>
      <c r="AL211" s="383" t="n"/>
      <c r="AM211" s="383" t="n"/>
      <c r="AN211" s="383" t="n"/>
      <c r="AO211" s="383" t="n"/>
      <c r="AP211" s="383" t="n"/>
      <c r="AQ211" s="383" t="n"/>
      <c r="AR211" s="383" t="n"/>
      <c r="AS211" s="383" t="n"/>
      <c r="AT211" s="383" t="n"/>
      <c r="AU211" s="383" t="n"/>
      <c r="AV211" s="383" t="n"/>
      <c r="AW211" s="383" t="n"/>
      <c r="AX211" s="383" t="n"/>
      <c r="AY211" s="383" t="n"/>
      <c r="AZ211" s="383" t="n"/>
      <c r="BA211" s="383" t="n"/>
      <c r="BB211" s="384">
        <f>IF(SUM(F211:BA211)&lt;&gt;0,AVERAGEIF(F211:BA211,"&gt;0",F211:BA211),0)</f>
        <v/>
      </c>
      <c r="BC211" s="147" t="n"/>
      <c r="BD211" s="385">
        <f>MAXA(F211:BA211)</f>
        <v/>
      </c>
      <c r="BE211" s="1461">
        <f>IF(BD211&lt;&gt;0,VLOOKUP(BD211,$F$10:$BA$10,MATCH(BD211,F211:BA211,0)),"")</f>
        <v/>
      </c>
      <c r="BF211" s="385">
        <f t="array" ref="BF211">MIN(IF(F211:BA211&gt;0,F211:BA211))</f>
        <v/>
      </c>
      <c r="BG211" s="1461">
        <f>IF(BF211&lt;&gt;0,VLOOKUP(BF211,$F$10:$BA$10,MATCH($BF211,$F211:$BA211,0)),"")</f>
        <v/>
      </c>
      <c r="BI211" s="1368">
        <f>HLOOKUP($BI$9,$S$10:$AI$444,1+$BL211,TRUE)</f>
        <v/>
      </c>
      <c r="BJ211" s="1369">
        <f>HLOOKUP($BJ$9,$AJ$10:$AW$444,1+$BL211,TRUE)</f>
        <v/>
      </c>
      <c r="BK211" s="151" t="n"/>
      <c r="BL211" s="408">
        <f>BL210+1</f>
        <v/>
      </c>
      <c r="BM211" s="399" t="n"/>
    </row>
    <row r="212" ht="20.25" customHeight="1" s="18" thickBot="1" thickTop="1">
      <c r="B212" s="1370" t="n"/>
      <c r="C212" s="1381" t="n"/>
      <c r="D212" s="1469" t="inlineStr">
        <is>
          <t>ENREKANG150</t>
        </is>
      </c>
      <c r="E212" s="402" t="inlineStr">
        <is>
          <t>Sidrap 150</t>
        </is>
      </c>
      <c r="F212" s="383">
        <f>(IF(DASHBOARD!$J$2=F7,DASHBOARD!$T$626,IF(DASHBOARD!$J$2=0,0,F212)))</f>
        <v/>
      </c>
      <c r="G212" s="383">
        <f>(IF(DASHBOARD!$J$2=G7,DASHBOARD!$T$626,IF(DASHBOARD!$J$2=0,0,G212)))</f>
        <v/>
      </c>
      <c r="H212" s="383">
        <f>(IF(DASHBOARD!$J$2=H7,DASHBOARD!$T$626,IF(DASHBOARD!$J$2=0,0,H212)))</f>
        <v/>
      </c>
      <c r="I212" s="383">
        <f>(IF(DASHBOARD!$J$2=I7,DASHBOARD!$T$626,IF(DASHBOARD!$J$2=0,0,I212)))</f>
        <v/>
      </c>
      <c r="J212" s="383">
        <f>(IF(DASHBOARD!$J$2=J7,DASHBOARD!$T$626,IF(DASHBOARD!$J$2=0,0,J212)))</f>
        <v/>
      </c>
      <c r="K212" s="383">
        <f>(IF(DASHBOARD!$J$2=K7,DASHBOARD!$T$626,IF(DASHBOARD!$J$2=0,0,K212)))</f>
        <v/>
      </c>
      <c r="L212" s="383">
        <f>(IF(DASHBOARD!$J$2=L7,DASHBOARD!$T$626,IF(DASHBOARD!$J$2=0,0,L212)))</f>
        <v/>
      </c>
      <c r="M212" s="383">
        <f>(IF(DASHBOARD!$J$2=M7,DASHBOARD!$T$626,IF(DASHBOARD!$J$2=0,0,M212)))</f>
        <v/>
      </c>
      <c r="N212" s="383">
        <f>(IF(DASHBOARD!$J$2=N7,DASHBOARD!$T$626,IF(DASHBOARD!$J$2=0,0,N212)))</f>
        <v/>
      </c>
      <c r="O212" s="383">
        <f>(IF(DASHBOARD!$J$2=O7,DASHBOARD!$T$626,IF(DASHBOARD!$J$2=0,0,O212)))</f>
        <v/>
      </c>
      <c r="P212" s="383">
        <f>(IF(DASHBOARD!$J$2=P7,DASHBOARD!$T$626,IF(DASHBOARD!$J$2=0,0,P212)))</f>
        <v/>
      </c>
      <c r="Q212" s="383">
        <f>(IF(DASHBOARD!$J$2=Q7,DASHBOARD!$T$626,IF(DASHBOARD!$J$2=0,0,Q212)))</f>
        <v/>
      </c>
      <c r="R212" s="383">
        <f>(IF(DASHBOARD!$J$2=R7,DASHBOARD!$T$626,IF(DASHBOARD!$J$2=0,0,R212)))</f>
        <v/>
      </c>
      <c r="S212" s="383">
        <f>(IF(DASHBOARD!$J$2=S7,DASHBOARD!$T$626,IF(DASHBOARD!$J$2=0,0,S212)))</f>
        <v/>
      </c>
      <c r="T212" s="383">
        <f>(IF(DASHBOARD!$J$2=T7,DASHBOARD!$T$626,IF(DASHBOARD!$J$2=0,0,T212)))</f>
        <v/>
      </c>
      <c r="U212" s="383">
        <f>(IF(DASHBOARD!$J$2=U7,DASHBOARD!$T$626,IF(DASHBOARD!$J$2=0,0,U212)))</f>
        <v/>
      </c>
      <c r="V212" s="383">
        <f>(IF(DASHBOARD!$J$2=V7,DASHBOARD!$T$626,IF(DASHBOARD!$J$2=0,0,V212)))</f>
        <v/>
      </c>
      <c r="W212" s="383">
        <f>(IF(DASHBOARD!$J$2=W7,DASHBOARD!$T$626,IF(DASHBOARD!$J$2=0,0,W212)))</f>
        <v/>
      </c>
      <c r="X212" s="383">
        <f>(IF(DASHBOARD!$J$2=X7,DASHBOARD!$T$626,IF(DASHBOARD!$J$2=0,0,X212)))</f>
        <v/>
      </c>
      <c r="Y212" s="383">
        <f>(IF(DASHBOARD!$J$2=Y7,DASHBOARD!$T$626,IF(DASHBOARD!$J$2=0,0,Y212)))</f>
        <v/>
      </c>
      <c r="Z212" s="383">
        <f>(IF(DASHBOARD!$J$2=Z7,DASHBOARD!$T$626,IF(DASHBOARD!$J$2=0,0,Z212)))</f>
        <v/>
      </c>
      <c r="AA212" s="383">
        <f>(IF(DASHBOARD!$J$2=AA7,DASHBOARD!$T$626,IF(DASHBOARD!$J$2=0,0,AA212)))</f>
        <v/>
      </c>
      <c r="AB212" s="383">
        <f>(IF(DASHBOARD!$J$2=AB7,DASHBOARD!$T$626,IF(DASHBOARD!$J$2=0,0,AB212)))</f>
        <v/>
      </c>
      <c r="AC212" s="383">
        <f>(IF(DASHBOARD!$J$2=AC7,DASHBOARD!$T$626,IF(DASHBOARD!$J$2=0,0,AC212)))</f>
        <v/>
      </c>
      <c r="AD212" s="383">
        <f>(IF(DASHBOARD!$J$2=AD7,DASHBOARD!$T$626,IF(DASHBOARD!$J$2=0,0,AD212)))</f>
        <v/>
      </c>
      <c r="AE212" s="383">
        <f>(IF(DASHBOARD!$J$2=AE7,DASHBOARD!$T$626,IF(DASHBOARD!$J$2=0,0,AE212)))</f>
        <v/>
      </c>
      <c r="AF212" s="383">
        <f>(IF(DASHBOARD!$J$2=AF7,DASHBOARD!$T$626,IF(DASHBOARD!$J$2=0,0,AF212)))</f>
        <v/>
      </c>
      <c r="AG212" s="383">
        <f>(IF(DASHBOARD!$J$2=AG7,DASHBOARD!$T$626,IF(DASHBOARD!$J$2=0,0,AG212)))</f>
        <v/>
      </c>
      <c r="AH212" s="383">
        <f>(IF(DASHBOARD!$J$2=AH7,DASHBOARD!$T$626,IF(DASHBOARD!$J$2=0,0,AH212)))</f>
        <v/>
      </c>
      <c r="AI212" s="383">
        <f>(IF(DASHBOARD!$J$2=AI7,DASHBOARD!$T$626,IF(DASHBOARD!$J$2=0,0,AI212)))</f>
        <v/>
      </c>
      <c r="AJ212" s="383">
        <f>(IF(DASHBOARD!$J$2=AJ7,DASHBOARD!$T$626,IF(DASHBOARD!$J$2=0,0,AJ212)))</f>
        <v/>
      </c>
      <c r="AK212" s="383">
        <f>(IF(DASHBOARD!$J$2=AK7,DASHBOARD!$T$626,IF(DASHBOARD!$J$2=0,0,AK212)))</f>
        <v/>
      </c>
      <c r="AL212" s="383">
        <f>(IF(DASHBOARD!$J$2=AL7,DASHBOARD!$T$626,IF(DASHBOARD!$J$2=0,0,AL212)))</f>
        <v/>
      </c>
      <c r="AM212" s="383">
        <f>(IF(DASHBOARD!$J$2=AM7,DASHBOARD!$T$626,IF(DASHBOARD!$J$2=0,0,AM212)))</f>
        <v/>
      </c>
      <c r="AN212" s="383">
        <f>(IF(DASHBOARD!$J$2=AN7,DASHBOARD!$T$626,IF(DASHBOARD!$J$2=0,0,AN212)))</f>
        <v/>
      </c>
      <c r="AO212" s="383">
        <f>(IF(DASHBOARD!$J$2=AO7,DASHBOARD!$T$626,IF(DASHBOARD!$J$2=0,0,AO212)))</f>
        <v/>
      </c>
      <c r="AP212" s="383">
        <f>(IF(DASHBOARD!$J$2=AP7,DASHBOARD!$T$626,IF(DASHBOARD!$J$2=0,0,AP212)))</f>
        <v/>
      </c>
      <c r="AQ212" s="383">
        <f>(IF(DASHBOARD!$J$2=AQ7,DASHBOARD!$T$626,IF(DASHBOARD!$J$2=0,0,AQ212)))</f>
        <v/>
      </c>
      <c r="AR212" s="383">
        <f>(IF(DASHBOARD!$J$2=AR7,DASHBOARD!$T$626,IF(DASHBOARD!$J$2=0,0,AR212)))</f>
        <v/>
      </c>
      <c r="AS212" s="383">
        <f>(IF(DASHBOARD!$J$2=AS7,DASHBOARD!$T$626,IF(DASHBOARD!$J$2=0,0,AS212)))</f>
        <v/>
      </c>
      <c r="AT212" s="383">
        <f>(IF(DASHBOARD!$J$2=AT7,DASHBOARD!$T$626,IF(DASHBOARD!$J$2=0,0,AT212)))</f>
        <v/>
      </c>
      <c r="AU212" s="383">
        <f>(IF(DASHBOARD!$J$2=AU7,DASHBOARD!$T$626,IF(DASHBOARD!$J$2=0,0,AU212)))</f>
        <v/>
      </c>
      <c r="AV212" s="383">
        <f>(IF(DASHBOARD!$J$2=AV7,DASHBOARD!$T$626,IF(DASHBOARD!$J$2=0,0,AV212)))</f>
        <v/>
      </c>
      <c r="AW212" s="383">
        <f>(IF(DASHBOARD!$J$2=AW7,DASHBOARD!$T$626,IF(DASHBOARD!$J$2=0,0,AW212)))</f>
        <v/>
      </c>
      <c r="AX212" s="383">
        <f>(IF(DASHBOARD!$J$2=AX7,DASHBOARD!$T$626,IF(DASHBOARD!$J$2=0,0,AX212)))</f>
        <v/>
      </c>
      <c r="AY212" s="383">
        <f>(IF(DASHBOARD!$J$2=AY7,DASHBOARD!$T$626,IF(DASHBOARD!$J$2=0,0,AY212)))</f>
        <v/>
      </c>
      <c r="AZ212" s="383">
        <f>(IF(DASHBOARD!$J$2=AZ7,DASHBOARD!$T$626,IF(DASHBOARD!$J$2=0,0,AZ212)))</f>
        <v/>
      </c>
      <c r="BA212" s="383">
        <f>(IF(DASHBOARD!$J$2=BA7,DASHBOARD!$T$626,IF(DASHBOARD!$J$2=0,0,BA212)))</f>
        <v/>
      </c>
      <c r="BB212" s="384">
        <f>IF(SUM(F212:BA212)&lt;&gt;0,AVERAGEIF(F212:BA212,"&gt;0",F212:BA212),0)</f>
        <v/>
      </c>
      <c r="BC212" s="147" t="n"/>
      <c r="BD212" s="385">
        <f>MAXA(F212:BA212)</f>
        <v/>
      </c>
      <c r="BE212" s="1461">
        <f>IF(BD212&lt;&gt;0,VLOOKUP(BD212,$F$10:$BA$10,MATCH(BD212,F212:BA212,0)),"")</f>
        <v/>
      </c>
      <c r="BF212" s="385">
        <f t="array" ref="BF212">MIN(IF(F212:BA212&gt;0,F212:BA212))</f>
        <v/>
      </c>
      <c r="BG212" s="1461">
        <f>IF(BF212&lt;&gt;0,VLOOKUP(BF212,$F$10:$BA$10,MATCH($BF212,$F212:$BA212,0)),"")</f>
        <v/>
      </c>
      <c r="BI212" s="1368">
        <f>HLOOKUP($BI$9,$S$10:$AI$444,1+$BL212,TRUE)</f>
        <v/>
      </c>
      <c r="BJ212" s="1369">
        <f>HLOOKUP($BJ$9,$AJ$10:$AW$444,1+$BL212,TRUE)</f>
        <v/>
      </c>
      <c r="BK212" s="151" t="n"/>
      <c r="BL212" s="408">
        <f>BL211+1</f>
        <v/>
      </c>
      <c r="BM212" s="399" t="n"/>
    </row>
    <row r="213" ht="20.25" customHeight="1" s="18" thickBot="1" thickTop="1">
      <c r="B213" s="1370" t="n"/>
      <c r="C213" s="1381" t="n"/>
      <c r="D213" s="1463" t="n"/>
      <c r="E213" s="402" t="inlineStr">
        <is>
          <t>Makale 150</t>
        </is>
      </c>
      <c r="F213" s="383">
        <f>(IF(DASHBOARD!$J$2=F7,DASHBOARD!$T$627,IF(DASHBOARD!$J$2=0,0,F213)))</f>
        <v/>
      </c>
      <c r="G213" s="383">
        <f>(IF(DASHBOARD!$J$2=G7,DASHBOARD!$T$627,IF(DASHBOARD!$J$2=0,0,G213)))</f>
        <v/>
      </c>
      <c r="H213" s="383">
        <f>(IF(DASHBOARD!$J$2=H7,DASHBOARD!$T$627,IF(DASHBOARD!$J$2=0,0,H213)))</f>
        <v/>
      </c>
      <c r="I213" s="383">
        <f>(IF(DASHBOARD!$J$2=I7,DASHBOARD!$T$627,IF(DASHBOARD!$J$2=0,0,I213)))</f>
        <v/>
      </c>
      <c r="J213" s="383">
        <f>(IF(DASHBOARD!$J$2=J7,DASHBOARD!$T$627,IF(DASHBOARD!$J$2=0,0,J213)))</f>
        <v/>
      </c>
      <c r="K213" s="383">
        <f>(IF(DASHBOARD!$J$2=K7,DASHBOARD!$T$627,IF(DASHBOARD!$J$2=0,0,K213)))</f>
        <v/>
      </c>
      <c r="L213" s="383">
        <f>(IF(DASHBOARD!$J$2=L7,DASHBOARD!$T$627,IF(DASHBOARD!$J$2=0,0,L213)))</f>
        <v/>
      </c>
      <c r="M213" s="383">
        <f>(IF(DASHBOARD!$J$2=M7,DASHBOARD!$T$627,IF(DASHBOARD!$J$2=0,0,M213)))</f>
        <v/>
      </c>
      <c r="N213" s="383">
        <f>(IF(DASHBOARD!$J$2=N7,DASHBOARD!$T$627,IF(DASHBOARD!$J$2=0,0,N213)))</f>
        <v/>
      </c>
      <c r="O213" s="383">
        <f>(IF(DASHBOARD!$J$2=O7,DASHBOARD!$T$627,IF(DASHBOARD!$J$2=0,0,O213)))</f>
        <v/>
      </c>
      <c r="P213" s="383">
        <f>(IF(DASHBOARD!$J$2=P7,DASHBOARD!$T$627,IF(DASHBOARD!$J$2=0,0,P213)))</f>
        <v/>
      </c>
      <c r="Q213" s="383">
        <f>(IF(DASHBOARD!$J$2=Q7,DASHBOARD!$T$627,IF(DASHBOARD!$J$2=0,0,Q213)))</f>
        <v/>
      </c>
      <c r="R213" s="383">
        <f>(IF(DASHBOARD!$J$2=R7,DASHBOARD!$T$627,IF(DASHBOARD!$J$2=0,0,R213)))</f>
        <v/>
      </c>
      <c r="S213" s="383">
        <f>(IF(DASHBOARD!$J$2=S7,DASHBOARD!$T$627,IF(DASHBOARD!$J$2=0,0,S213)))</f>
        <v/>
      </c>
      <c r="T213" s="383">
        <f>(IF(DASHBOARD!$J$2=T7,DASHBOARD!$T$627,IF(DASHBOARD!$J$2=0,0,T213)))</f>
        <v/>
      </c>
      <c r="U213" s="383">
        <f>(IF(DASHBOARD!$J$2=U7,DASHBOARD!$T$627,IF(DASHBOARD!$J$2=0,0,U213)))</f>
        <v/>
      </c>
      <c r="V213" s="383">
        <f>(IF(DASHBOARD!$J$2=V7,DASHBOARD!$T$627,IF(DASHBOARD!$J$2=0,0,V213)))</f>
        <v/>
      </c>
      <c r="W213" s="383">
        <f>(IF(DASHBOARD!$J$2=W7,DASHBOARD!$T$627,IF(DASHBOARD!$J$2=0,0,W213)))</f>
        <v/>
      </c>
      <c r="X213" s="383">
        <f>(IF(DASHBOARD!$J$2=X7,DASHBOARD!$T$627,IF(DASHBOARD!$J$2=0,0,X213)))</f>
        <v/>
      </c>
      <c r="Y213" s="383">
        <f>(IF(DASHBOARD!$J$2=Y7,DASHBOARD!$T$627,IF(DASHBOARD!$J$2=0,0,Y213)))</f>
        <v/>
      </c>
      <c r="Z213" s="383">
        <f>(IF(DASHBOARD!$J$2=Z7,DASHBOARD!$T$627,IF(DASHBOARD!$J$2=0,0,Z213)))</f>
        <v/>
      </c>
      <c r="AA213" s="383">
        <f>(IF(DASHBOARD!$J$2=AA7,DASHBOARD!$T$627,IF(DASHBOARD!$J$2=0,0,AA213)))</f>
        <v/>
      </c>
      <c r="AB213" s="383">
        <f>(IF(DASHBOARD!$J$2=AB7,DASHBOARD!$T$627,IF(DASHBOARD!$J$2=0,0,AB213)))</f>
        <v/>
      </c>
      <c r="AC213" s="383">
        <f>(IF(DASHBOARD!$J$2=AC7,DASHBOARD!$T$627,IF(DASHBOARD!$J$2=0,0,AC213)))</f>
        <v/>
      </c>
      <c r="AD213" s="383">
        <f>(IF(DASHBOARD!$J$2=AD7,DASHBOARD!$T$627,IF(DASHBOARD!$J$2=0,0,AD213)))</f>
        <v/>
      </c>
      <c r="AE213" s="383">
        <f>(IF(DASHBOARD!$J$2=AE7,DASHBOARD!$T$627,IF(DASHBOARD!$J$2=0,0,AE213)))</f>
        <v/>
      </c>
      <c r="AF213" s="383">
        <f>(IF(DASHBOARD!$J$2=AF7,DASHBOARD!$T$627,IF(DASHBOARD!$J$2=0,0,AF213)))</f>
        <v/>
      </c>
      <c r="AG213" s="383">
        <f>(IF(DASHBOARD!$J$2=AG7,DASHBOARD!$T$627,IF(DASHBOARD!$J$2=0,0,AG213)))</f>
        <v/>
      </c>
      <c r="AH213" s="383">
        <f>(IF(DASHBOARD!$J$2=AH7,DASHBOARD!$T$627,IF(DASHBOARD!$J$2=0,0,AH213)))</f>
        <v/>
      </c>
      <c r="AI213" s="383">
        <f>(IF(DASHBOARD!$J$2=AI7,DASHBOARD!$T$627,IF(DASHBOARD!$J$2=0,0,AI213)))</f>
        <v/>
      </c>
      <c r="AJ213" s="383">
        <f>(IF(DASHBOARD!$J$2=AJ7,DASHBOARD!$T$627,IF(DASHBOARD!$J$2=0,0,AJ213)))</f>
        <v/>
      </c>
      <c r="AK213" s="383">
        <f>(IF(DASHBOARD!$J$2=AK7,DASHBOARD!$T$627,IF(DASHBOARD!$J$2=0,0,AK213)))</f>
        <v/>
      </c>
      <c r="AL213" s="383">
        <f>(IF(DASHBOARD!$J$2=AL7,DASHBOARD!$T$627,IF(DASHBOARD!$J$2=0,0,AL213)))</f>
        <v/>
      </c>
      <c r="AM213" s="383">
        <f>(IF(DASHBOARD!$J$2=AM7,DASHBOARD!$T$627,IF(DASHBOARD!$J$2=0,0,AM213)))</f>
        <v/>
      </c>
      <c r="AN213" s="383">
        <f>(IF(DASHBOARD!$J$2=AN7,DASHBOARD!$T$627,IF(DASHBOARD!$J$2=0,0,AN213)))</f>
        <v/>
      </c>
      <c r="AO213" s="383">
        <f>(IF(DASHBOARD!$J$2=AO7,DASHBOARD!$T$627,IF(DASHBOARD!$J$2=0,0,AO213)))</f>
        <v/>
      </c>
      <c r="AP213" s="383">
        <f>(IF(DASHBOARD!$J$2=AP7,DASHBOARD!$T$627,IF(DASHBOARD!$J$2=0,0,AP213)))</f>
        <v/>
      </c>
      <c r="AQ213" s="383">
        <f>(IF(DASHBOARD!$J$2=AQ7,DASHBOARD!$T$627,IF(DASHBOARD!$J$2=0,0,AQ213)))</f>
        <v/>
      </c>
      <c r="AR213" s="383">
        <f>(IF(DASHBOARD!$J$2=AR7,DASHBOARD!$T$627,IF(DASHBOARD!$J$2=0,0,AR213)))</f>
        <v/>
      </c>
      <c r="AS213" s="383">
        <f>(IF(DASHBOARD!$J$2=AS7,DASHBOARD!$T$627,IF(DASHBOARD!$J$2=0,0,AS213)))</f>
        <v/>
      </c>
      <c r="AT213" s="383">
        <f>(IF(DASHBOARD!$J$2=AT7,DASHBOARD!$T$627,IF(DASHBOARD!$J$2=0,0,AT213)))</f>
        <v/>
      </c>
      <c r="AU213" s="383">
        <f>(IF(DASHBOARD!$J$2=AU7,DASHBOARD!$T$627,IF(DASHBOARD!$J$2=0,0,AU213)))</f>
        <v/>
      </c>
      <c r="AV213" s="383">
        <f>(IF(DASHBOARD!$J$2=AV7,DASHBOARD!$T$627,IF(DASHBOARD!$J$2=0,0,AV213)))</f>
        <v/>
      </c>
      <c r="AW213" s="383">
        <f>(IF(DASHBOARD!$J$2=AW7,DASHBOARD!$T$627,IF(DASHBOARD!$J$2=0,0,AW213)))</f>
        <v/>
      </c>
      <c r="AX213" s="383">
        <f>(IF(DASHBOARD!$J$2=AX7,DASHBOARD!$T$627,IF(DASHBOARD!$J$2=0,0,AX213)))</f>
        <v/>
      </c>
      <c r="AY213" s="383">
        <f>(IF(DASHBOARD!$J$2=AY7,DASHBOARD!$T$627,IF(DASHBOARD!$J$2=0,0,AY213)))</f>
        <v/>
      </c>
      <c r="AZ213" s="383">
        <f>(IF(DASHBOARD!$J$2=AZ7,DASHBOARD!$T$627,IF(DASHBOARD!$J$2=0,0,AZ213)))</f>
        <v/>
      </c>
      <c r="BA213" s="383">
        <f>(IF(DASHBOARD!$J$2=BA7,DASHBOARD!$T$627,IF(DASHBOARD!$J$2=0,0,BA213)))</f>
        <v/>
      </c>
      <c r="BB213" s="384">
        <f>IF(SUM(F213:BA213)&lt;&gt;0,AVERAGEIF(F213:BA213,"&gt;0",F213:BA213),0)</f>
        <v/>
      </c>
      <c r="BC213" s="147" t="n"/>
      <c r="BD213" s="385">
        <f>MAXA(F213:BA213)</f>
        <v/>
      </c>
      <c r="BE213" s="1461">
        <f>IF(BD213&lt;&gt;0,VLOOKUP(BD213,$F$10:$BA$10,MATCH(BD213,F213:BA213,0)),"")</f>
        <v/>
      </c>
      <c r="BF213" s="385">
        <f t="array" ref="BF213">MIN(IF(F213:BA213&gt;0,F213:BA213))</f>
        <v/>
      </c>
      <c r="BG213" s="1461">
        <f>IF(BF213&lt;&gt;0,VLOOKUP(BF213,$F$10:$BA$10,MATCH($BF213,$F213:$BA213,0)),"")</f>
        <v/>
      </c>
      <c r="BI213" s="1368">
        <f>HLOOKUP($BI$9,$S$10:$AI$444,1+$BL213,TRUE)</f>
        <v/>
      </c>
      <c r="BJ213" s="1369">
        <f>HLOOKUP($BJ$9,$AJ$10:$AW$444,1+$BL213,TRUE)</f>
        <v/>
      </c>
      <c r="BK213" s="151" t="n"/>
      <c r="BL213" s="408">
        <f>BL212+1</f>
        <v/>
      </c>
      <c r="BM213" s="399" t="n"/>
    </row>
    <row r="214" ht="20.25" customHeight="1" s="18" thickBot="1" thickTop="1">
      <c r="B214" s="1370" t="n"/>
      <c r="C214" s="1381" t="n"/>
      <c r="D214" s="328" t="n"/>
      <c r="E214" s="402" t="n"/>
      <c r="F214" s="383" t="n"/>
      <c r="G214" s="383" t="n"/>
      <c r="H214" s="383" t="n"/>
      <c r="I214" s="383" t="n"/>
      <c r="J214" s="383" t="n"/>
      <c r="K214" s="383" t="n"/>
      <c r="L214" s="383" t="n"/>
      <c r="M214" s="383" t="n"/>
      <c r="N214" s="383" t="n"/>
      <c r="O214" s="383" t="n"/>
      <c r="P214" s="383" t="n"/>
      <c r="Q214" s="383" t="n"/>
      <c r="R214" s="383" t="n"/>
      <c r="S214" s="383" t="n"/>
      <c r="T214" s="383" t="n"/>
      <c r="U214" s="383" t="n"/>
      <c r="V214" s="383" t="n"/>
      <c r="W214" s="383" t="n"/>
      <c r="X214" s="383" t="n"/>
      <c r="Y214" s="383" t="n"/>
      <c r="Z214" s="383" t="n"/>
      <c r="AA214" s="383" t="n"/>
      <c r="AB214" s="383" t="n"/>
      <c r="AC214" s="383" t="n"/>
      <c r="AD214" s="383" t="n"/>
      <c r="AE214" s="383" t="n"/>
      <c r="AF214" s="383" t="n"/>
      <c r="AG214" s="383" t="n"/>
      <c r="AH214" s="383" t="n"/>
      <c r="AI214" s="383" t="n"/>
      <c r="AJ214" s="383" t="n"/>
      <c r="AK214" s="383" t="n"/>
      <c r="AL214" s="383" t="n"/>
      <c r="AM214" s="383" t="n"/>
      <c r="AN214" s="383" t="n"/>
      <c r="AO214" s="383" t="n"/>
      <c r="AP214" s="383" t="n"/>
      <c r="AQ214" s="383" t="n"/>
      <c r="AR214" s="383" t="n"/>
      <c r="AS214" s="383" t="n"/>
      <c r="AT214" s="383" t="n"/>
      <c r="AU214" s="383" t="n"/>
      <c r="AV214" s="383" t="n"/>
      <c r="AW214" s="383" t="n"/>
      <c r="AX214" s="383" t="n"/>
      <c r="AY214" s="383" t="n"/>
      <c r="AZ214" s="383" t="n"/>
      <c r="BA214" s="383" t="n"/>
      <c r="BB214" s="384">
        <f>IF(SUM(F214:BA214)&lt;&gt;0,AVERAGEIF(F214:BA214,"&gt;0",F214:BA214),0)</f>
        <v/>
      </c>
      <c r="BC214" s="147" t="n"/>
      <c r="BD214" s="385">
        <f>MAXA(F214:BA214)</f>
        <v/>
      </c>
      <c r="BE214" s="1461">
        <f>IF(BD214&lt;&gt;0,VLOOKUP(BD214,$F$10:$BA$10,MATCH(BD214,F214:BA214,0)),"")</f>
        <v/>
      </c>
      <c r="BF214" s="385">
        <f t="array" ref="BF214">MIN(IF(F214:BA214&gt;0,F214:BA214))</f>
        <v/>
      </c>
      <c r="BG214" s="1461">
        <f>IF(BF214&lt;&gt;0,VLOOKUP(BF214,$F$10:$BA$10,MATCH($BF214,$F214:$BA214,0)),"")</f>
        <v/>
      </c>
      <c r="BI214" s="1368">
        <f>HLOOKUP($BI$9,$S$10:$AI$444,1+$BL214,TRUE)</f>
        <v/>
      </c>
      <c r="BJ214" s="1369">
        <f>HLOOKUP($BJ$9,$AJ$10:$AW$444,1+$BL214,TRUE)</f>
        <v/>
      </c>
      <c r="BK214" s="151" t="n"/>
      <c r="BL214" s="408">
        <f>BL213+1</f>
        <v/>
      </c>
      <c r="BM214" s="399" t="n"/>
    </row>
    <row r="215" ht="20.25" customHeight="1" s="18" thickBot="1" thickTop="1">
      <c r="B215" s="1370" t="n"/>
      <c r="C215" s="1381" t="n"/>
      <c r="D215" s="1469" t="inlineStr">
        <is>
          <t>MAKALE 150</t>
        </is>
      </c>
      <c r="E215" s="402" t="inlineStr">
        <is>
          <t>Palopo # 1, 150</t>
        </is>
      </c>
      <c r="F215" s="383">
        <f>(IF(DASHBOARD!$J$2=F7,DASHBOARD!$T$633,IF(DASHBOARD!$J$2=0,0,F215)))</f>
        <v/>
      </c>
      <c r="G215" s="383">
        <f>(IF(DASHBOARD!$J$2=G7,DASHBOARD!$T$633,IF(DASHBOARD!$J$2=0,0,G215)))</f>
        <v/>
      </c>
      <c r="H215" s="383">
        <f>(IF(DASHBOARD!$J$2=H7,DASHBOARD!$T$633,IF(DASHBOARD!$J$2=0,0,H215)))</f>
        <v/>
      </c>
      <c r="I215" s="383">
        <f>(IF(DASHBOARD!$J$2=I7,DASHBOARD!$T$633,IF(DASHBOARD!$J$2=0,0,I215)))</f>
        <v/>
      </c>
      <c r="J215" s="383">
        <f>(IF(DASHBOARD!$J$2=J7,DASHBOARD!$T$633,IF(DASHBOARD!$J$2=0,0,J215)))</f>
        <v/>
      </c>
      <c r="K215" s="383">
        <f>(IF(DASHBOARD!$J$2=K7,DASHBOARD!$T$633,IF(DASHBOARD!$J$2=0,0,K215)))</f>
        <v/>
      </c>
      <c r="L215" s="383">
        <f>(IF(DASHBOARD!$J$2=L7,DASHBOARD!$T$633,IF(DASHBOARD!$J$2=0,0,L215)))</f>
        <v/>
      </c>
      <c r="M215" s="383">
        <f>(IF(DASHBOARD!$J$2=M7,DASHBOARD!$T$633,IF(DASHBOARD!$J$2=0,0,M215)))</f>
        <v/>
      </c>
      <c r="N215" s="383">
        <f>(IF(DASHBOARD!$J$2=N7,DASHBOARD!$T$633,IF(DASHBOARD!$J$2=0,0,N215)))</f>
        <v/>
      </c>
      <c r="O215" s="383">
        <f>(IF(DASHBOARD!$J$2=O7,DASHBOARD!$T$633,IF(DASHBOARD!$J$2=0,0,O215)))</f>
        <v/>
      </c>
      <c r="P215" s="383">
        <f>(IF(DASHBOARD!$J$2=P7,DASHBOARD!$T$633,IF(DASHBOARD!$J$2=0,0,P215)))</f>
        <v/>
      </c>
      <c r="Q215" s="383">
        <f>(IF(DASHBOARD!$J$2=Q7,DASHBOARD!$T$633,IF(DASHBOARD!$J$2=0,0,Q215)))</f>
        <v/>
      </c>
      <c r="R215" s="383">
        <f>(IF(DASHBOARD!$J$2=R7,DASHBOARD!$T$633,IF(DASHBOARD!$J$2=0,0,R215)))</f>
        <v/>
      </c>
      <c r="S215" s="383">
        <f>(IF(DASHBOARD!$J$2=S7,DASHBOARD!$T$633,IF(DASHBOARD!$J$2=0,0,S215)))</f>
        <v/>
      </c>
      <c r="T215" s="383">
        <f>(IF(DASHBOARD!$J$2=T7,DASHBOARD!$T$633,IF(DASHBOARD!$J$2=0,0,T215)))</f>
        <v/>
      </c>
      <c r="U215" s="383">
        <f>(IF(DASHBOARD!$J$2=U7,DASHBOARD!$T$633,IF(DASHBOARD!$J$2=0,0,U215)))</f>
        <v/>
      </c>
      <c r="V215" s="383">
        <f>(IF(DASHBOARD!$J$2=V7,DASHBOARD!$T$633,IF(DASHBOARD!$J$2=0,0,V215)))</f>
        <v/>
      </c>
      <c r="W215" s="383">
        <f>(IF(DASHBOARD!$J$2=W7,DASHBOARD!$T$633,IF(DASHBOARD!$J$2=0,0,W215)))</f>
        <v/>
      </c>
      <c r="X215" s="383">
        <f>(IF(DASHBOARD!$J$2=X7,DASHBOARD!$T$633,IF(DASHBOARD!$J$2=0,0,X215)))</f>
        <v/>
      </c>
      <c r="Y215" s="383">
        <f>(IF(DASHBOARD!$J$2=Y7,DASHBOARD!$T$633,IF(DASHBOARD!$J$2=0,0,Y215)))</f>
        <v/>
      </c>
      <c r="Z215" s="383">
        <f>(IF(DASHBOARD!$J$2=Z7,DASHBOARD!$T$633,IF(DASHBOARD!$J$2=0,0,Z215)))</f>
        <v/>
      </c>
      <c r="AA215" s="383">
        <f>(IF(DASHBOARD!$J$2=AA7,DASHBOARD!$T$633,IF(DASHBOARD!$J$2=0,0,AA215)))</f>
        <v/>
      </c>
      <c r="AB215" s="383">
        <f>(IF(DASHBOARD!$J$2=AB7,DASHBOARD!$T$633,IF(DASHBOARD!$J$2=0,0,AB215)))</f>
        <v/>
      </c>
      <c r="AC215" s="383">
        <f>(IF(DASHBOARD!$J$2=AC7,DASHBOARD!$T$633,IF(DASHBOARD!$J$2=0,0,AC215)))</f>
        <v/>
      </c>
      <c r="AD215" s="383">
        <f>(IF(DASHBOARD!$J$2=AD7,DASHBOARD!$T$633,IF(DASHBOARD!$J$2=0,0,AD215)))</f>
        <v/>
      </c>
      <c r="AE215" s="383">
        <f>(IF(DASHBOARD!$J$2=AE7,DASHBOARD!$T$633,IF(DASHBOARD!$J$2=0,0,AE215)))</f>
        <v/>
      </c>
      <c r="AF215" s="383">
        <f>(IF(DASHBOARD!$J$2=AF7,DASHBOARD!$T$633,IF(DASHBOARD!$J$2=0,0,AF215)))</f>
        <v/>
      </c>
      <c r="AG215" s="383">
        <f>(IF(DASHBOARD!$J$2=AG7,DASHBOARD!$T$633,IF(DASHBOARD!$J$2=0,0,AG215)))</f>
        <v/>
      </c>
      <c r="AH215" s="383">
        <f>(IF(DASHBOARD!$J$2=AH7,DASHBOARD!$T$633,IF(DASHBOARD!$J$2=0,0,AH215)))</f>
        <v/>
      </c>
      <c r="AI215" s="383">
        <f>(IF(DASHBOARD!$J$2=AI7,DASHBOARD!$T$633,IF(DASHBOARD!$J$2=0,0,AI215)))</f>
        <v/>
      </c>
      <c r="AJ215" s="383">
        <f>(IF(DASHBOARD!$J$2=AJ7,DASHBOARD!$T$633,IF(DASHBOARD!$J$2=0,0,AJ215)))</f>
        <v/>
      </c>
      <c r="AK215" s="383">
        <f>(IF(DASHBOARD!$J$2=AK7,DASHBOARD!$T$633,IF(DASHBOARD!$J$2=0,0,AK215)))</f>
        <v/>
      </c>
      <c r="AL215" s="383">
        <f>(IF(DASHBOARD!$J$2=AL7,DASHBOARD!$T$633,IF(DASHBOARD!$J$2=0,0,AL215)))</f>
        <v/>
      </c>
      <c r="AM215" s="383">
        <f>(IF(DASHBOARD!$J$2=AM7,DASHBOARD!$T$633,IF(DASHBOARD!$J$2=0,0,AM215)))</f>
        <v/>
      </c>
      <c r="AN215" s="383">
        <f>(IF(DASHBOARD!$J$2=AN7,DASHBOARD!$T$633,IF(DASHBOARD!$J$2=0,0,AN215)))</f>
        <v/>
      </c>
      <c r="AO215" s="383">
        <f>(IF(DASHBOARD!$J$2=AO7,DASHBOARD!$T$633,IF(DASHBOARD!$J$2=0,0,AO215)))</f>
        <v/>
      </c>
      <c r="AP215" s="383">
        <f>(IF(DASHBOARD!$J$2=AP7,DASHBOARD!$T$633,IF(DASHBOARD!$J$2=0,0,AP215)))</f>
        <v/>
      </c>
      <c r="AQ215" s="383">
        <f>(IF(DASHBOARD!$J$2=AQ7,DASHBOARD!$T$633,IF(DASHBOARD!$J$2=0,0,AQ215)))</f>
        <v/>
      </c>
      <c r="AR215" s="383">
        <f>(IF(DASHBOARD!$J$2=AR7,DASHBOARD!$T$633,IF(DASHBOARD!$J$2=0,0,AR215)))</f>
        <v/>
      </c>
      <c r="AS215" s="383">
        <f>(IF(DASHBOARD!$J$2=AS7,DASHBOARD!$T$633,IF(DASHBOARD!$J$2=0,0,AS215)))</f>
        <v/>
      </c>
      <c r="AT215" s="383">
        <f>(IF(DASHBOARD!$J$2=AT7,DASHBOARD!$T$633,IF(DASHBOARD!$J$2=0,0,AT215)))</f>
        <v/>
      </c>
      <c r="AU215" s="383">
        <f>(IF(DASHBOARD!$J$2=AU7,DASHBOARD!$T$633,IF(DASHBOARD!$J$2=0,0,AU215)))</f>
        <v/>
      </c>
      <c r="AV215" s="383">
        <f>(IF(DASHBOARD!$J$2=AV7,DASHBOARD!$T$633,IF(DASHBOARD!$J$2=0,0,AV215)))</f>
        <v/>
      </c>
      <c r="AW215" s="383">
        <f>(IF(DASHBOARD!$J$2=AW7,DASHBOARD!$T$633,IF(DASHBOARD!$J$2=0,0,AW215)))</f>
        <v/>
      </c>
      <c r="AX215" s="383">
        <f>(IF(DASHBOARD!$J$2=AX7,DASHBOARD!$T$633,IF(DASHBOARD!$J$2=0,0,AX215)))</f>
        <v/>
      </c>
      <c r="AY215" s="383">
        <f>(IF(DASHBOARD!$J$2=AY7,DASHBOARD!$T$633,IF(DASHBOARD!$J$2=0,0,AY215)))</f>
        <v/>
      </c>
      <c r="AZ215" s="383">
        <f>(IF(DASHBOARD!$J$2=AZ7,DASHBOARD!$T$633,IF(DASHBOARD!$J$2=0,0,AZ215)))</f>
        <v/>
      </c>
      <c r="BA215" s="383">
        <f>(IF(DASHBOARD!$J$2=BA7,DASHBOARD!$T$633,IF(DASHBOARD!$J$2=0,0,BA215)))</f>
        <v/>
      </c>
      <c r="BB215" s="384">
        <f>IF(SUM(F215:BA215)&lt;&gt;0,AVERAGEIF(F215:BA215,"&gt;0",F215:BA215),0)</f>
        <v/>
      </c>
      <c r="BC215" s="147" t="n"/>
      <c r="BD215" s="385">
        <f>MAXA(F215:BA215)</f>
        <v/>
      </c>
      <c r="BE215" s="1461">
        <f>IF(BD215&lt;&gt;0,VLOOKUP(BD215,$F$10:$BA$10,MATCH(BD215,F215:BA215,0)),"")</f>
        <v/>
      </c>
      <c r="BF215" s="385">
        <f t="array" ref="BF215">MIN(IF(F215:BA215&gt;0,F215:BA215))</f>
        <v/>
      </c>
      <c r="BG215" s="1461">
        <f>IF(BF215&lt;&gt;0,VLOOKUP(BF215,$F$10:$BA$10,MATCH($BF215,$F215:$BA215,0)),"")</f>
        <v/>
      </c>
      <c r="BI215" s="1368">
        <f>HLOOKUP($BI$9,$S$10:$AI$444,1+$BL215,TRUE)</f>
        <v/>
      </c>
      <c r="BJ215" s="1369">
        <f>HLOOKUP($BJ$9,$AJ$10:$AW$444,1+$BL215,TRUE)</f>
        <v/>
      </c>
      <c r="BK215" s="151" t="n"/>
      <c r="BL215" s="408">
        <f>BL214+1</f>
        <v/>
      </c>
      <c r="BM215" s="399" t="n"/>
    </row>
    <row r="216" ht="20.25" customHeight="1" s="18" thickBot="1" thickTop="1">
      <c r="B216" s="1370" t="n"/>
      <c r="C216" s="1381" t="n"/>
      <c r="D216" s="1462" t="n"/>
      <c r="E216" s="402" t="inlineStr">
        <is>
          <t>Palopo # 2, 150</t>
        </is>
      </c>
      <c r="F216" s="383">
        <f>(IF(DASHBOARD!$J$2=F7,DASHBOARD!$T$634,IF(DASHBOARD!$J$2=0,0,F216)))</f>
        <v/>
      </c>
      <c r="G216" s="383">
        <f>(IF(DASHBOARD!$J$2=G7,DASHBOARD!$T$634,IF(DASHBOARD!$J$2=0,0,G216)))</f>
        <v/>
      </c>
      <c r="H216" s="383">
        <f>(IF(DASHBOARD!$J$2=H7,DASHBOARD!$T$634,IF(DASHBOARD!$J$2=0,0,H216)))</f>
        <v/>
      </c>
      <c r="I216" s="383">
        <f>(IF(DASHBOARD!$J$2=I7,DASHBOARD!$T$634,IF(DASHBOARD!$J$2=0,0,I216)))</f>
        <v/>
      </c>
      <c r="J216" s="383">
        <f>(IF(DASHBOARD!$J$2=J7,DASHBOARD!$T$634,IF(DASHBOARD!$J$2=0,0,J216)))</f>
        <v/>
      </c>
      <c r="K216" s="383">
        <f>(IF(DASHBOARD!$J$2=K7,DASHBOARD!$T$634,IF(DASHBOARD!$J$2=0,0,K216)))</f>
        <v/>
      </c>
      <c r="L216" s="383">
        <f>(IF(DASHBOARD!$J$2=L7,DASHBOARD!$T$634,IF(DASHBOARD!$J$2=0,0,L216)))</f>
        <v/>
      </c>
      <c r="M216" s="383">
        <f>(IF(DASHBOARD!$J$2=M7,DASHBOARD!$T$634,IF(DASHBOARD!$J$2=0,0,M216)))</f>
        <v/>
      </c>
      <c r="N216" s="383">
        <f>(IF(DASHBOARD!$J$2=N7,DASHBOARD!$T$634,IF(DASHBOARD!$J$2=0,0,N216)))</f>
        <v/>
      </c>
      <c r="O216" s="383">
        <f>(IF(DASHBOARD!$J$2=O7,DASHBOARD!$T$634,IF(DASHBOARD!$J$2=0,0,O216)))</f>
        <v/>
      </c>
      <c r="P216" s="383">
        <f>(IF(DASHBOARD!$J$2=P7,DASHBOARD!$T$634,IF(DASHBOARD!$J$2=0,0,P216)))</f>
        <v/>
      </c>
      <c r="Q216" s="383">
        <f>(IF(DASHBOARD!$J$2=Q7,DASHBOARD!$T$634,IF(DASHBOARD!$J$2=0,0,Q216)))</f>
        <v/>
      </c>
      <c r="R216" s="383">
        <f>(IF(DASHBOARD!$J$2=R7,DASHBOARD!$T$634,IF(DASHBOARD!$J$2=0,0,R216)))</f>
        <v/>
      </c>
      <c r="S216" s="383">
        <f>(IF(DASHBOARD!$J$2=S7,DASHBOARD!$T$634,IF(DASHBOARD!$J$2=0,0,S216)))</f>
        <v/>
      </c>
      <c r="T216" s="383">
        <f>(IF(DASHBOARD!$J$2=T7,DASHBOARD!$T$634,IF(DASHBOARD!$J$2=0,0,T216)))</f>
        <v/>
      </c>
      <c r="U216" s="383">
        <f>(IF(DASHBOARD!$J$2=U7,DASHBOARD!$T$634,IF(DASHBOARD!$J$2=0,0,U216)))</f>
        <v/>
      </c>
      <c r="V216" s="383">
        <f>(IF(DASHBOARD!$J$2=V7,DASHBOARD!$T$634,IF(DASHBOARD!$J$2=0,0,V216)))</f>
        <v/>
      </c>
      <c r="W216" s="383">
        <f>(IF(DASHBOARD!$J$2=W7,DASHBOARD!$T$634,IF(DASHBOARD!$J$2=0,0,W216)))</f>
        <v/>
      </c>
      <c r="X216" s="383">
        <f>(IF(DASHBOARD!$J$2=X7,DASHBOARD!$T$634,IF(DASHBOARD!$J$2=0,0,X216)))</f>
        <v/>
      </c>
      <c r="Y216" s="383">
        <f>(IF(DASHBOARD!$J$2=Y7,DASHBOARD!$T$634,IF(DASHBOARD!$J$2=0,0,Y216)))</f>
        <v/>
      </c>
      <c r="Z216" s="383">
        <f>(IF(DASHBOARD!$J$2=Z7,DASHBOARD!$T$634,IF(DASHBOARD!$J$2=0,0,Z216)))</f>
        <v/>
      </c>
      <c r="AA216" s="383">
        <f>(IF(DASHBOARD!$J$2=AA7,DASHBOARD!$T$634,IF(DASHBOARD!$J$2=0,0,AA216)))</f>
        <v/>
      </c>
      <c r="AB216" s="383">
        <f>(IF(DASHBOARD!$J$2=AB7,DASHBOARD!$T$634,IF(DASHBOARD!$J$2=0,0,AB216)))</f>
        <v/>
      </c>
      <c r="AC216" s="383">
        <f>(IF(DASHBOARD!$J$2=AC7,DASHBOARD!$T$634,IF(DASHBOARD!$J$2=0,0,AC216)))</f>
        <v/>
      </c>
      <c r="AD216" s="383">
        <f>(IF(DASHBOARD!$J$2=AD7,DASHBOARD!$T$634,IF(DASHBOARD!$J$2=0,0,AD216)))</f>
        <v/>
      </c>
      <c r="AE216" s="383">
        <f>(IF(DASHBOARD!$J$2=AE7,DASHBOARD!$T$634,IF(DASHBOARD!$J$2=0,0,AE216)))</f>
        <v/>
      </c>
      <c r="AF216" s="383">
        <f>(IF(DASHBOARD!$J$2=AF7,DASHBOARD!$T$634,IF(DASHBOARD!$J$2=0,0,AF216)))</f>
        <v/>
      </c>
      <c r="AG216" s="383">
        <f>(IF(DASHBOARD!$J$2=AG7,DASHBOARD!$T$634,IF(DASHBOARD!$J$2=0,0,AG216)))</f>
        <v/>
      </c>
      <c r="AH216" s="383">
        <f>(IF(DASHBOARD!$J$2=AH7,DASHBOARD!$T$634,IF(DASHBOARD!$J$2=0,0,AH216)))</f>
        <v/>
      </c>
      <c r="AI216" s="383">
        <f>(IF(DASHBOARD!$J$2=AI7,DASHBOARD!$T$634,IF(DASHBOARD!$J$2=0,0,AI216)))</f>
        <v/>
      </c>
      <c r="AJ216" s="383">
        <f>(IF(DASHBOARD!$J$2=AJ7,DASHBOARD!$T$634,IF(DASHBOARD!$J$2=0,0,AJ216)))</f>
        <v/>
      </c>
      <c r="AK216" s="383">
        <f>(IF(DASHBOARD!$J$2=AK7,DASHBOARD!$T$634,IF(DASHBOARD!$J$2=0,0,AK216)))</f>
        <v/>
      </c>
      <c r="AL216" s="383">
        <f>(IF(DASHBOARD!$J$2=AL7,DASHBOARD!$T$634,IF(DASHBOARD!$J$2=0,0,AL216)))</f>
        <v/>
      </c>
      <c r="AM216" s="383">
        <f>(IF(DASHBOARD!$J$2=AM7,DASHBOARD!$T$634,IF(DASHBOARD!$J$2=0,0,AM216)))</f>
        <v/>
      </c>
      <c r="AN216" s="383">
        <f>(IF(DASHBOARD!$J$2=AN7,DASHBOARD!$T$634,IF(DASHBOARD!$J$2=0,0,AN216)))</f>
        <v/>
      </c>
      <c r="AO216" s="383">
        <f>(IF(DASHBOARD!$J$2=AO7,DASHBOARD!$T$634,IF(DASHBOARD!$J$2=0,0,AO216)))</f>
        <v/>
      </c>
      <c r="AP216" s="383">
        <f>(IF(DASHBOARD!$J$2=AP7,DASHBOARD!$T$634,IF(DASHBOARD!$J$2=0,0,AP216)))</f>
        <v/>
      </c>
      <c r="AQ216" s="383">
        <f>(IF(DASHBOARD!$J$2=AQ7,DASHBOARD!$T$634,IF(DASHBOARD!$J$2=0,0,AQ216)))</f>
        <v/>
      </c>
      <c r="AR216" s="383">
        <f>(IF(DASHBOARD!$J$2=AR7,DASHBOARD!$T$634,IF(DASHBOARD!$J$2=0,0,AR216)))</f>
        <v/>
      </c>
      <c r="AS216" s="383">
        <f>(IF(DASHBOARD!$J$2=AS7,DASHBOARD!$T$634,IF(DASHBOARD!$J$2=0,0,AS216)))</f>
        <v/>
      </c>
      <c r="AT216" s="383">
        <f>(IF(DASHBOARD!$J$2=AT7,DASHBOARD!$T$634,IF(DASHBOARD!$J$2=0,0,AT216)))</f>
        <v/>
      </c>
      <c r="AU216" s="383">
        <f>(IF(DASHBOARD!$J$2=AU7,DASHBOARD!$T$634,IF(DASHBOARD!$J$2=0,0,AU216)))</f>
        <v/>
      </c>
      <c r="AV216" s="383">
        <f>(IF(DASHBOARD!$J$2=AV7,DASHBOARD!$T$634,IF(DASHBOARD!$J$2=0,0,AV216)))</f>
        <v/>
      </c>
      <c r="AW216" s="383">
        <f>(IF(DASHBOARD!$J$2=AW7,DASHBOARD!$T$634,IF(DASHBOARD!$J$2=0,0,AW216)))</f>
        <v/>
      </c>
      <c r="AX216" s="383">
        <f>(IF(DASHBOARD!$J$2=AX7,DASHBOARD!$T$634,IF(DASHBOARD!$J$2=0,0,AX216)))</f>
        <v/>
      </c>
      <c r="AY216" s="383">
        <f>(IF(DASHBOARD!$J$2=AY7,DASHBOARD!$T$634,IF(DASHBOARD!$J$2=0,0,AY216)))</f>
        <v/>
      </c>
      <c r="AZ216" s="383">
        <f>(IF(DASHBOARD!$J$2=AZ7,DASHBOARD!$T$634,IF(DASHBOARD!$J$2=0,0,AZ216)))</f>
        <v/>
      </c>
      <c r="BA216" s="383">
        <f>(IF(DASHBOARD!$J$2=BA7,DASHBOARD!$T$634,IF(DASHBOARD!$J$2=0,0,BA216)))</f>
        <v/>
      </c>
      <c r="BB216" s="384">
        <f>IF(SUM(F216:BA216)&lt;&gt;0,AVERAGEIF(F216:BA216,"&gt;0",F216:BA216),0)</f>
        <v/>
      </c>
      <c r="BC216" s="147" t="n"/>
      <c r="BD216" s="385">
        <f>MAXA(F216:BA216)</f>
        <v/>
      </c>
      <c r="BE216" s="1461">
        <f>IF(BD216&lt;&gt;0,VLOOKUP(BD216,$F$10:$BA$10,MATCH(BD216,F216:BA216,0)),"")</f>
        <v/>
      </c>
      <c r="BF216" s="385">
        <f t="array" ref="BF216">MIN(IF(F216:BA216&gt;0,F216:BA216))</f>
        <v/>
      </c>
      <c r="BG216" s="1461">
        <f>IF(BF216&lt;&gt;0,VLOOKUP(BF216,$F$10:$BA$10,MATCH($BF216,$F216:$BA216,0)),"")</f>
        <v/>
      </c>
      <c r="BI216" s="1368">
        <f>HLOOKUP($BI$9,$S$10:$AI$444,1+$BL216,TRUE)</f>
        <v/>
      </c>
      <c r="BJ216" s="1369">
        <f>HLOOKUP($BJ$9,$AJ$10:$AW$444,1+$BL216,TRUE)</f>
        <v/>
      </c>
      <c r="BK216" s="151" t="n"/>
      <c r="BL216" s="408">
        <f>BL215+1</f>
        <v/>
      </c>
      <c r="BM216" s="399" t="n"/>
    </row>
    <row r="217" ht="20.25" customHeight="1" s="18" thickBot="1" thickTop="1">
      <c r="B217" s="1370" t="n"/>
      <c r="C217" s="1381" t="n"/>
      <c r="D217" s="1462" t="n"/>
      <c r="E217" s="402" t="inlineStr">
        <is>
          <t>Sidrap 150</t>
        </is>
      </c>
      <c r="F217" s="383">
        <f>(IF(DASHBOARD!$J$2=F7,DASHBOARD!$T$638,IF(DASHBOARD!$J$2=0,0,F217)))</f>
        <v/>
      </c>
      <c r="G217" s="383">
        <f>(IF(DASHBOARD!$J$2=G7,DASHBOARD!$T$638,IF(DASHBOARD!$J$2=0,0,G217)))</f>
        <v/>
      </c>
      <c r="H217" s="383">
        <f>(IF(DASHBOARD!$J$2=H7,DASHBOARD!$T$638,IF(DASHBOARD!$J$2=0,0,H217)))</f>
        <v/>
      </c>
      <c r="I217" s="383">
        <f>(IF(DASHBOARD!$J$2=I7,DASHBOARD!$T$638,IF(DASHBOARD!$J$2=0,0,I217)))</f>
        <v/>
      </c>
      <c r="J217" s="383">
        <f>(IF(DASHBOARD!$J$2=J7,DASHBOARD!$T$638,IF(DASHBOARD!$J$2=0,0,J217)))</f>
        <v/>
      </c>
      <c r="K217" s="383">
        <f>(IF(DASHBOARD!$J$2=K7,DASHBOARD!$T$638,IF(DASHBOARD!$J$2=0,0,K217)))</f>
        <v/>
      </c>
      <c r="L217" s="383">
        <f>(IF(DASHBOARD!$J$2=L7,DASHBOARD!$T$638,IF(DASHBOARD!$J$2=0,0,L217)))</f>
        <v/>
      </c>
      <c r="M217" s="383">
        <f>(IF(DASHBOARD!$J$2=M7,DASHBOARD!$T$638,IF(DASHBOARD!$J$2=0,0,M217)))</f>
        <v/>
      </c>
      <c r="N217" s="383">
        <f>(IF(DASHBOARD!$J$2=N7,DASHBOARD!$T$638,IF(DASHBOARD!$J$2=0,0,N217)))</f>
        <v/>
      </c>
      <c r="O217" s="383">
        <f>(IF(DASHBOARD!$J$2=O7,DASHBOARD!$T$638,IF(DASHBOARD!$J$2=0,0,O217)))</f>
        <v/>
      </c>
      <c r="P217" s="383">
        <f>(IF(DASHBOARD!$J$2=P7,DASHBOARD!$T$638,IF(DASHBOARD!$J$2=0,0,P217)))</f>
        <v/>
      </c>
      <c r="Q217" s="383">
        <f>(IF(DASHBOARD!$J$2=Q7,DASHBOARD!$T$638,IF(DASHBOARD!$J$2=0,0,Q217)))</f>
        <v/>
      </c>
      <c r="R217" s="383">
        <f>(IF(DASHBOARD!$J$2=R7,DASHBOARD!$T$638,IF(DASHBOARD!$J$2=0,0,R217)))</f>
        <v/>
      </c>
      <c r="S217" s="383">
        <f>(IF(DASHBOARD!$J$2=S7,DASHBOARD!$T$638,IF(DASHBOARD!$J$2=0,0,S217)))</f>
        <v/>
      </c>
      <c r="T217" s="383">
        <f>(IF(DASHBOARD!$J$2=T7,DASHBOARD!$T$638,IF(DASHBOARD!$J$2=0,0,T217)))</f>
        <v/>
      </c>
      <c r="U217" s="383">
        <f>(IF(DASHBOARD!$J$2=U7,DASHBOARD!$T$638,IF(DASHBOARD!$J$2=0,0,U217)))</f>
        <v/>
      </c>
      <c r="V217" s="383">
        <f>(IF(DASHBOARD!$J$2=V7,DASHBOARD!$T$638,IF(DASHBOARD!$J$2=0,0,V217)))</f>
        <v/>
      </c>
      <c r="W217" s="383">
        <f>(IF(DASHBOARD!$J$2=W7,DASHBOARD!$T$638,IF(DASHBOARD!$J$2=0,0,W217)))</f>
        <v/>
      </c>
      <c r="X217" s="383">
        <f>(IF(DASHBOARD!$J$2=X7,DASHBOARD!$T$638,IF(DASHBOARD!$J$2=0,0,X217)))</f>
        <v/>
      </c>
      <c r="Y217" s="383">
        <f>(IF(DASHBOARD!$J$2=Y7,DASHBOARD!$T$638,IF(DASHBOARD!$J$2=0,0,Y217)))</f>
        <v/>
      </c>
      <c r="Z217" s="383">
        <f>(IF(DASHBOARD!$J$2=Z7,DASHBOARD!$T$638,IF(DASHBOARD!$J$2=0,0,Z217)))</f>
        <v/>
      </c>
      <c r="AA217" s="383">
        <f>(IF(DASHBOARD!$J$2=AA7,DASHBOARD!$T$638,IF(DASHBOARD!$J$2=0,0,AA217)))</f>
        <v/>
      </c>
      <c r="AB217" s="383">
        <f>(IF(DASHBOARD!$J$2=AB7,DASHBOARD!$T$638,IF(DASHBOARD!$J$2=0,0,AB217)))</f>
        <v/>
      </c>
      <c r="AC217" s="383">
        <f>(IF(DASHBOARD!$J$2=AC7,DASHBOARD!$T$638,IF(DASHBOARD!$J$2=0,0,AC217)))</f>
        <v/>
      </c>
      <c r="AD217" s="383">
        <f>(IF(DASHBOARD!$J$2=AD7,DASHBOARD!$T$638,IF(DASHBOARD!$J$2=0,0,AD217)))</f>
        <v/>
      </c>
      <c r="AE217" s="383">
        <f>(IF(DASHBOARD!$J$2=AE7,DASHBOARD!$T$638,IF(DASHBOARD!$J$2=0,0,AE217)))</f>
        <v/>
      </c>
      <c r="AF217" s="383">
        <f>(IF(DASHBOARD!$J$2=AF7,DASHBOARD!$T$638,IF(DASHBOARD!$J$2=0,0,AF217)))</f>
        <v/>
      </c>
      <c r="AG217" s="383">
        <f>(IF(DASHBOARD!$J$2=AG7,DASHBOARD!$T$638,IF(DASHBOARD!$J$2=0,0,AG217)))</f>
        <v/>
      </c>
      <c r="AH217" s="383">
        <f>(IF(DASHBOARD!$J$2=AH7,DASHBOARD!$T$638,IF(DASHBOARD!$J$2=0,0,AH217)))</f>
        <v/>
      </c>
      <c r="AI217" s="383">
        <f>(IF(DASHBOARD!$J$2=AI7,DASHBOARD!$T$638,IF(DASHBOARD!$J$2=0,0,AI217)))</f>
        <v/>
      </c>
      <c r="AJ217" s="383">
        <f>(IF(DASHBOARD!$J$2=AJ7,DASHBOARD!$T$638,IF(DASHBOARD!$J$2=0,0,AJ217)))</f>
        <v/>
      </c>
      <c r="AK217" s="383">
        <f>(IF(DASHBOARD!$J$2=AK7,DASHBOARD!$T$638,IF(DASHBOARD!$J$2=0,0,AK217)))</f>
        <v/>
      </c>
      <c r="AL217" s="383">
        <f>(IF(DASHBOARD!$J$2=AL7,DASHBOARD!$T$638,IF(DASHBOARD!$J$2=0,0,AL217)))</f>
        <v/>
      </c>
      <c r="AM217" s="383">
        <f>(IF(DASHBOARD!$J$2=AM7,DASHBOARD!$T$638,IF(DASHBOARD!$J$2=0,0,AM217)))</f>
        <v/>
      </c>
      <c r="AN217" s="383">
        <f>(IF(DASHBOARD!$J$2=AN7,DASHBOARD!$T$638,IF(DASHBOARD!$J$2=0,0,AN217)))</f>
        <v/>
      </c>
      <c r="AO217" s="383">
        <f>(IF(DASHBOARD!$J$2=AO7,DASHBOARD!$T$638,IF(DASHBOARD!$J$2=0,0,AO217)))</f>
        <v/>
      </c>
      <c r="AP217" s="383">
        <f>(IF(DASHBOARD!$J$2=AP7,DASHBOARD!$T$638,IF(DASHBOARD!$J$2=0,0,AP217)))</f>
        <v/>
      </c>
      <c r="AQ217" s="383">
        <f>(IF(DASHBOARD!$J$2=AQ7,DASHBOARD!$T$638,IF(DASHBOARD!$J$2=0,0,AQ217)))</f>
        <v/>
      </c>
      <c r="AR217" s="383">
        <f>(IF(DASHBOARD!$J$2=AR7,DASHBOARD!$T$638,IF(DASHBOARD!$J$2=0,0,AR217)))</f>
        <v/>
      </c>
      <c r="AS217" s="383">
        <f>(IF(DASHBOARD!$J$2=AS7,DASHBOARD!$T$638,IF(DASHBOARD!$J$2=0,0,AS217)))</f>
        <v/>
      </c>
      <c r="AT217" s="383">
        <f>(IF(DASHBOARD!$J$2=AT7,DASHBOARD!$T$638,IF(DASHBOARD!$J$2=0,0,AT217)))</f>
        <v/>
      </c>
      <c r="AU217" s="383">
        <f>(IF(DASHBOARD!$J$2=AU7,DASHBOARD!$T$638,IF(DASHBOARD!$J$2=0,0,AU217)))</f>
        <v/>
      </c>
      <c r="AV217" s="383">
        <f>(IF(DASHBOARD!$J$2=AV7,DASHBOARD!$T$638,IF(DASHBOARD!$J$2=0,0,AV217)))</f>
        <v/>
      </c>
      <c r="AW217" s="383">
        <f>(IF(DASHBOARD!$J$2=AW7,DASHBOARD!$T$638,IF(DASHBOARD!$J$2=0,0,AW217)))</f>
        <v/>
      </c>
      <c r="AX217" s="383">
        <f>(IF(DASHBOARD!$J$2=AX7,DASHBOARD!$T$638,IF(DASHBOARD!$J$2=0,0,AX217)))</f>
        <v/>
      </c>
      <c r="AY217" s="383">
        <f>(IF(DASHBOARD!$J$2=AY7,DASHBOARD!$T$638,IF(DASHBOARD!$J$2=0,0,AY217)))</f>
        <v/>
      </c>
      <c r="AZ217" s="383">
        <f>(IF(DASHBOARD!$J$2=AZ7,DASHBOARD!$T$638,IF(DASHBOARD!$J$2=0,0,AZ217)))</f>
        <v/>
      </c>
      <c r="BA217" s="383">
        <f>(IF(DASHBOARD!$J$2=BA7,DASHBOARD!$T$638,IF(DASHBOARD!$J$2=0,0,BA217)))</f>
        <v/>
      </c>
      <c r="BB217" s="384">
        <f>IF(SUM(F217:BA217)&lt;&gt;0,AVERAGEIF(F217:BA217,"&gt;0",F217:BA217),0)</f>
        <v/>
      </c>
      <c r="BC217" s="147" t="n"/>
      <c r="BD217" s="385">
        <f>MAXA(F217:BA217)</f>
        <v/>
      </c>
      <c r="BE217" s="1461">
        <f>IF(BD217&lt;&gt;0,VLOOKUP(BD217,$F$10:$BA$10,MATCH(BD217,F217:BA217,0)),"")</f>
        <v/>
      </c>
      <c r="BF217" s="385">
        <f t="array" ref="BF217">MIN(IF(F217:BA217&gt;0,F217:BA217))</f>
        <v/>
      </c>
      <c r="BG217" s="1461">
        <f>IF(BF217&lt;&gt;0,VLOOKUP(BF217,$F$10:$BA$10,MATCH($BF217,$F217:$BA217,0)),"")</f>
        <v/>
      </c>
      <c r="BI217" s="1368">
        <f>HLOOKUP($BI$9,$S$10:$AI$444,1+$BL217,TRUE)</f>
        <v/>
      </c>
      <c r="BJ217" s="1369">
        <f>HLOOKUP($BJ$9,$AJ$10:$AW$444,1+$BL217,TRUE)</f>
        <v/>
      </c>
      <c r="BK217" s="151" t="n"/>
      <c r="BL217" s="408">
        <f>BL216+1</f>
        <v/>
      </c>
      <c r="BM217" s="399" t="n"/>
    </row>
    <row r="218" ht="20.25" customHeight="1" s="18" thickBot="1" thickTop="1">
      <c r="B218" s="1370" t="n"/>
      <c r="C218" s="1381" t="n"/>
      <c r="D218" s="1462" t="n"/>
      <c r="E218" s="388" t="inlineStr">
        <is>
          <t>Enrekang 150</t>
        </is>
      </c>
      <c r="F218" s="383">
        <f>(IF(DASHBOARD!$J$2=F7,DASHBOARD!$T$637,IF(DASHBOARD!$J$2=0,0,F218)))</f>
        <v/>
      </c>
      <c r="G218" s="383">
        <f>(IF(DASHBOARD!$J$2=G7,DASHBOARD!$T$637,IF(DASHBOARD!$J$2=0,0,G218)))</f>
        <v/>
      </c>
      <c r="H218" s="383">
        <f>(IF(DASHBOARD!$J$2=H7,DASHBOARD!$T$637,IF(DASHBOARD!$J$2=0,0,H218)))</f>
        <v/>
      </c>
      <c r="I218" s="383">
        <f>(IF(DASHBOARD!$J$2=I7,DASHBOARD!$T$637,IF(DASHBOARD!$J$2=0,0,I218)))</f>
        <v/>
      </c>
      <c r="J218" s="383">
        <f>(IF(DASHBOARD!$J$2=J7,DASHBOARD!$T$637,IF(DASHBOARD!$J$2=0,0,J218)))</f>
        <v/>
      </c>
      <c r="K218" s="383">
        <f>(IF(DASHBOARD!$J$2=K7,DASHBOARD!$T$637,IF(DASHBOARD!$J$2=0,0,K218)))</f>
        <v/>
      </c>
      <c r="L218" s="383">
        <f>(IF(DASHBOARD!$J$2=L7,DASHBOARD!$T$637,IF(DASHBOARD!$J$2=0,0,L218)))</f>
        <v/>
      </c>
      <c r="M218" s="383">
        <f>(IF(DASHBOARD!$J$2=M7,DASHBOARD!$T$637,IF(DASHBOARD!$J$2=0,0,M218)))</f>
        <v/>
      </c>
      <c r="N218" s="383">
        <f>(IF(DASHBOARD!$J$2=N7,DASHBOARD!$T$637,IF(DASHBOARD!$J$2=0,0,N218)))</f>
        <v/>
      </c>
      <c r="O218" s="383">
        <f>(IF(DASHBOARD!$J$2=O7,DASHBOARD!$T$637,IF(DASHBOARD!$J$2=0,0,O218)))</f>
        <v/>
      </c>
      <c r="P218" s="383">
        <f>(IF(DASHBOARD!$J$2=P7,DASHBOARD!$T$637,IF(DASHBOARD!$J$2=0,0,P218)))</f>
        <v/>
      </c>
      <c r="Q218" s="383">
        <f>(IF(DASHBOARD!$J$2=Q7,DASHBOARD!$T$637,IF(DASHBOARD!$J$2=0,0,Q218)))</f>
        <v/>
      </c>
      <c r="R218" s="383">
        <f>(IF(DASHBOARD!$J$2=R7,DASHBOARD!$T$637,IF(DASHBOARD!$J$2=0,0,R218)))</f>
        <v/>
      </c>
      <c r="S218" s="383">
        <f>(IF(DASHBOARD!$J$2=S7,DASHBOARD!$T$637,IF(DASHBOARD!$J$2=0,0,S218)))</f>
        <v/>
      </c>
      <c r="T218" s="383">
        <f>(IF(DASHBOARD!$J$2=T7,DASHBOARD!$T$637,IF(DASHBOARD!$J$2=0,0,T218)))</f>
        <v/>
      </c>
      <c r="U218" s="383">
        <f>(IF(DASHBOARD!$J$2=U7,DASHBOARD!$T$637,IF(DASHBOARD!$J$2=0,0,U218)))</f>
        <v/>
      </c>
      <c r="V218" s="383">
        <f>(IF(DASHBOARD!$J$2=V7,DASHBOARD!$T$637,IF(DASHBOARD!$J$2=0,0,V218)))</f>
        <v/>
      </c>
      <c r="W218" s="383">
        <f>(IF(DASHBOARD!$J$2=W7,DASHBOARD!$T$637,IF(DASHBOARD!$J$2=0,0,W218)))</f>
        <v/>
      </c>
      <c r="X218" s="383">
        <f>(IF(DASHBOARD!$J$2=X7,DASHBOARD!$T$637,IF(DASHBOARD!$J$2=0,0,X218)))</f>
        <v/>
      </c>
      <c r="Y218" s="383">
        <f>(IF(DASHBOARD!$J$2=Y7,DASHBOARD!$T$637,IF(DASHBOARD!$J$2=0,0,Y218)))</f>
        <v/>
      </c>
      <c r="Z218" s="383">
        <f>(IF(DASHBOARD!$J$2=Z7,DASHBOARD!$T$637,IF(DASHBOARD!$J$2=0,0,Z218)))</f>
        <v/>
      </c>
      <c r="AA218" s="383">
        <f>(IF(DASHBOARD!$J$2=AA7,DASHBOARD!$T$637,IF(DASHBOARD!$J$2=0,0,AA218)))</f>
        <v/>
      </c>
      <c r="AB218" s="383">
        <f>(IF(DASHBOARD!$J$2=AB7,DASHBOARD!$T$637,IF(DASHBOARD!$J$2=0,0,AB218)))</f>
        <v/>
      </c>
      <c r="AC218" s="383">
        <f>(IF(DASHBOARD!$J$2=AC7,DASHBOARD!$T$637,IF(DASHBOARD!$J$2=0,0,AC218)))</f>
        <v/>
      </c>
      <c r="AD218" s="383">
        <f>(IF(DASHBOARD!$J$2=AD7,DASHBOARD!$T$637,IF(DASHBOARD!$J$2=0,0,AD218)))</f>
        <v/>
      </c>
      <c r="AE218" s="383">
        <f>(IF(DASHBOARD!$J$2=AE7,DASHBOARD!$T$637,IF(DASHBOARD!$J$2=0,0,AE218)))</f>
        <v/>
      </c>
      <c r="AF218" s="383">
        <f>(IF(DASHBOARD!$J$2=AF7,DASHBOARD!$T$637,IF(DASHBOARD!$J$2=0,0,AF218)))</f>
        <v/>
      </c>
      <c r="AG218" s="383">
        <f>(IF(DASHBOARD!$J$2=AG7,DASHBOARD!$T$637,IF(DASHBOARD!$J$2=0,0,AG218)))</f>
        <v/>
      </c>
      <c r="AH218" s="383">
        <f>(IF(DASHBOARD!$J$2=AH7,DASHBOARD!$T$637,IF(DASHBOARD!$J$2=0,0,AH218)))</f>
        <v/>
      </c>
      <c r="AI218" s="383">
        <f>(IF(DASHBOARD!$J$2=AI7,DASHBOARD!$T$637,IF(DASHBOARD!$J$2=0,0,AI218)))</f>
        <v/>
      </c>
      <c r="AJ218" s="383">
        <f>(IF(DASHBOARD!$J$2=AJ7,DASHBOARD!$T$637,IF(DASHBOARD!$J$2=0,0,AJ218)))</f>
        <v/>
      </c>
      <c r="AK218" s="383">
        <f>(IF(DASHBOARD!$J$2=AK7,DASHBOARD!$T$637,IF(DASHBOARD!$J$2=0,0,AK218)))</f>
        <v/>
      </c>
      <c r="AL218" s="383">
        <f>(IF(DASHBOARD!$J$2=AL7,DASHBOARD!$T$637,IF(DASHBOARD!$J$2=0,0,AL218)))</f>
        <v/>
      </c>
      <c r="AM218" s="383">
        <f>(IF(DASHBOARD!$J$2=AM7,DASHBOARD!$T$637,IF(DASHBOARD!$J$2=0,0,AM218)))</f>
        <v/>
      </c>
      <c r="AN218" s="383">
        <f>(IF(DASHBOARD!$J$2=AN7,DASHBOARD!$T$637,IF(DASHBOARD!$J$2=0,0,AN218)))</f>
        <v/>
      </c>
      <c r="AO218" s="383">
        <f>(IF(DASHBOARD!$J$2=AO7,DASHBOARD!$T$637,IF(DASHBOARD!$J$2=0,0,AO218)))</f>
        <v/>
      </c>
      <c r="AP218" s="383">
        <f>(IF(DASHBOARD!$J$2=AP7,DASHBOARD!$T$637,IF(DASHBOARD!$J$2=0,0,AP218)))</f>
        <v/>
      </c>
      <c r="AQ218" s="383">
        <f>(IF(DASHBOARD!$J$2=AQ7,DASHBOARD!$T$637,IF(DASHBOARD!$J$2=0,0,AQ218)))</f>
        <v/>
      </c>
      <c r="AR218" s="383">
        <f>(IF(DASHBOARD!$J$2=AR7,DASHBOARD!$T$637,IF(DASHBOARD!$J$2=0,0,AR218)))</f>
        <v/>
      </c>
      <c r="AS218" s="383">
        <f>(IF(DASHBOARD!$J$2=AS7,DASHBOARD!$T$637,IF(DASHBOARD!$J$2=0,0,AS218)))</f>
        <v/>
      </c>
      <c r="AT218" s="383">
        <f>(IF(DASHBOARD!$J$2=AT7,DASHBOARD!$T$637,IF(DASHBOARD!$J$2=0,0,AT218)))</f>
        <v/>
      </c>
      <c r="AU218" s="383">
        <f>(IF(DASHBOARD!$J$2=AU7,DASHBOARD!$T$637,IF(DASHBOARD!$J$2=0,0,AU218)))</f>
        <v/>
      </c>
      <c r="AV218" s="383">
        <f>(IF(DASHBOARD!$J$2=AV7,DASHBOARD!$T$637,IF(DASHBOARD!$J$2=0,0,AV218)))</f>
        <v/>
      </c>
      <c r="AW218" s="383">
        <f>(IF(DASHBOARD!$J$2=AW7,DASHBOARD!$T$637,IF(DASHBOARD!$J$2=0,0,AW218)))</f>
        <v/>
      </c>
      <c r="AX218" s="383">
        <f>(IF(DASHBOARD!$J$2=AX7,DASHBOARD!$T$637,IF(DASHBOARD!$J$2=0,0,AX218)))</f>
        <v/>
      </c>
      <c r="AY218" s="383">
        <f>(IF(DASHBOARD!$J$2=AY7,DASHBOARD!$T$637,IF(DASHBOARD!$J$2=0,0,AY218)))</f>
        <v/>
      </c>
      <c r="AZ218" s="383">
        <f>(IF(DASHBOARD!$J$2=AZ7,DASHBOARD!$T$637,IF(DASHBOARD!$J$2=0,0,AZ218)))</f>
        <v/>
      </c>
      <c r="BA218" s="383">
        <f>(IF(DASHBOARD!$J$2=BA7,DASHBOARD!$T$637,IF(DASHBOARD!$J$2=0,0,BA218)))</f>
        <v/>
      </c>
      <c r="BB218" s="384">
        <f>IF(SUM(F218:BA218)&lt;&gt;0,AVERAGEIF(F218:BA218,"&gt;0",F218:BA218),0)</f>
        <v/>
      </c>
      <c r="BC218" s="147" t="n"/>
      <c r="BD218" s="385">
        <f>MAXA(F218:BA218)</f>
        <v/>
      </c>
      <c r="BE218" s="1461">
        <f>IF(BD218&lt;&gt;0,VLOOKUP(BD218,$F$10:$BA$10,MATCH(BD218,F218:BA218,0)),"")</f>
        <v/>
      </c>
      <c r="BF218" s="385">
        <f t="array" ref="BF218">MIN(IF(F218:BA218&gt;0,F218:BA218))</f>
        <v/>
      </c>
      <c r="BG218" s="1461">
        <f>IF(BF218&lt;&gt;0,VLOOKUP(BF218,$F$10:$BA$10,MATCH($BF218,$F218:$BA218,0)),"")</f>
        <v/>
      </c>
      <c r="BI218" s="1368">
        <f>HLOOKUP($BI$9,$S$10:$AI$444,1+$BL218,TRUE)</f>
        <v/>
      </c>
      <c r="BJ218" s="1369">
        <f>HLOOKUP($BJ$9,$AJ$10:$AW$444,1+$BL218,TRUE)</f>
        <v/>
      </c>
      <c r="BK218" s="151" t="n"/>
      <c r="BL218" s="408">
        <f>BL217+1</f>
        <v/>
      </c>
      <c r="BM218" s="399" t="n"/>
    </row>
    <row r="219" ht="20.25" customHeight="1" s="18" thickBot="1" thickTop="1">
      <c r="B219" s="1370" t="n"/>
      <c r="C219" s="1381" t="n"/>
      <c r="D219" s="1462" t="n"/>
      <c r="E219" s="402" t="inlineStr">
        <is>
          <t>Malea # 1, 150</t>
        </is>
      </c>
      <c r="F219" s="383">
        <f>(IF(DASHBOARD!$J$2=F7,DASHBOARD!$T$635,IF(DASHBOARD!$J$2=0,0,F219)))</f>
        <v/>
      </c>
      <c r="G219" s="383">
        <f>(IF(DASHBOARD!$J$2=G7,DASHBOARD!$T$635,IF(DASHBOARD!$J$2=0,0,G219)))</f>
        <v/>
      </c>
      <c r="H219" s="383">
        <f>(IF(DASHBOARD!$J$2=H7,DASHBOARD!$T$635,IF(DASHBOARD!$J$2=0,0,H219)))</f>
        <v/>
      </c>
      <c r="I219" s="383">
        <f>(IF(DASHBOARD!$J$2=I7,DASHBOARD!$T$635,IF(DASHBOARD!$J$2=0,0,I219)))</f>
        <v/>
      </c>
      <c r="J219" s="383">
        <f>(IF(DASHBOARD!$J$2=J7,DASHBOARD!$T$635,IF(DASHBOARD!$J$2=0,0,J219)))</f>
        <v/>
      </c>
      <c r="K219" s="383">
        <f>(IF(DASHBOARD!$J$2=K7,DASHBOARD!$T$635,IF(DASHBOARD!$J$2=0,0,K219)))</f>
        <v/>
      </c>
      <c r="L219" s="383">
        <f>(IF(DASHBOARD!$J$2=L7,DASHBOARD!$T$635,IF(DASHBOARD!$J$2=0,0,L219)))</f>
        <v/>
      </c>
      <c r="M219" s="383">
        <f>(IF(DASHBOARD!$J$2=M7,DASHBOARD!$T$635,IF(DASHBOARD!$J$2=0,0,M219)))</f>
        <v/>
      </c>
      <c r="N219" s="383">
        <f>(IF(DASHBOARD!$J$2=N7,DASHBOARD!$T$635,IF(DASHBOARD!$J$2=0,0,N219)))</f>
        <v/>
      </c>
      <c r="O219" s="383">
        <f>(IF(DASHBOARD!$J$2=O7,DASHBOARD!$T$635,IF(DASHBOARD!$J$2=0,0,O219)))</f>
        <v/>
      </c>
      <c r="P219" s="383">
        <f>(IF(DASHBOARD!$J$2=P7,DASHBOARD!$T$635,IF(DASHBOARD!$J$2=0,0,P219)))</f>
        <v/>
      </c>
      <c r="Q219" s="383">
        <f>(IF(DASHBOARD!$J$2=Q7,DASHBOARD!$T$635,IF(DASHBOARD!$J$2=0,0,Q219)))</f>
        <v/>
      </c>
      <c r="R219" s="383">
        <f>(IF(DASHBOARD!$J$2=R7,DASHBOARD!$T$635,IF(DASHBOARD!$J$2=0,0,R219)))</f>
        <v/>
      </c>
      <c r="S219" s="383">
        <f>(IF(DASHBOARD!$J$2=S7,DASHBOARD!$T$635,IF(DASHBOARD!$J$2=0,0,S219)))</f>
        <v/>
      </c>
      <c r="T219" s="383">
        <f>(IF(DASHBOARD!$J$2=T7,DASHBOARD!$T$635,IF(DASHBOARD!$J$2=0,0,T219)))</f>
        <v/>
      </c>
      <c r="U219" s="383">
        <f>(IF(DASHBOARD!$J$2=U7,DASHBOARD!$T$635,IF(DASHBOARD!$J$2=0,0,U219)))</f>
        <v/>
      </c>
      <c r="V219" s="383">
        <f>(IF(DASHBOARD!$J$2=V7,DASHBOARD!$T$635,IF(DASHBOARD!$J$2=0,0,V219)))</f>
        <v/>
      </c>
      <c r="W219" s="383">
        <f>(IF(DASHBOARD!$J$2=W7,DASHBOARD!$T$635,IF(DASHBOARD!$J$2=0,0,W219)))</f>
        <v/>
      </c>
      <c r="X219" s="383">
        <f>(IF(DASHBOARD!$J$2=X7,DASHBOARD!$T$635,IF(DASHBOARD!$J$2=0,0,X219)))</f>
        <v/>
      </c>
      <c r="Y219" s="383">
        <f>(IF(DASHBOARD!$J$2=Y7,DASHBOARD!$T$635,IF(DASHBOARD!$J$2=0,0,Y219)))</f>
        <v/>
      </c>
      <c r="Z219" s="383">
        <f>(IF(DASHBOARD!$J$2=Z7,DASHBOARD!$T$635,IF(DASHBOARD!$J$2=0,0,Z219)))</f>
        <v/>
      </c>
      <c r="AA219" s="383">
        <f>(IF(DASHBOARD!$J$2=AA7,DASHBOARD!$T$635,IF(DASHBOARD!$J$2=0,0,AA219)))</f>
        <v/>
      </c>
      <c r="AB219" s="383">
        <f>(IF(DASHBOARD!$J$2=AB7,DASHBOARD!$T$635,IF(DASHBOARD!$J$2=0,0,AB219)))</f>
        <v/>
      </c>
      <c r="AC219" s="383">
        <f>(IF(DASHBOARD!$J$2=AC7,DASHBOARD!$T$635,IF(DASHBOARD!$J$2=0,0,AC219)))</f>
        <v/>
      </c>
      <c r="AD219" s="383">
        <f>(IF(DASHBOARD!$J$2=AD7,DASHBOARD!$T$635,IF(DASHBOARD!$J$2=0,0,AD219)))</f>
        <v/>
      </c>
      <c r="AE219" s="383">
        <f>(IF(DASHBOARD!$J$2=AE7,DASHBOARD!$T$635,IF(DASHBOARD!$J$2=0,0,AE219)))</f>
        <v/>
      </c>
      <c r="AF219" s="383">
        <f>(IF(DASHBOARD!$J$2=AF7,DASHBOARD!$T$635,IF(DASHBOARD!$J$2=0,0,AF219)))</f>
        <v/>
      </c>
      <c r="AG219" s="383">
        <f>(IF(DASHBOARD!$J$2=AG7,DASHBOARD!$T$635,IF(DASHBOARD!$J$2=0,0,AG219)))</f>
        <v/>
      </c>
      <c r="AH219" s="383">
        <f>(IF(DASHBOARD!$J$2=AH7,DASHBOARD!$T$635,IF(DASHBOARD!$J$2=0,0,AH219)))</f>
        <v/>
      </c>
      <c r="AI219" s="383">
        <f>(IF(DASHBOARD!$J$2=AI7,DASHBOARD!$T$635,IF(DASHBOARD!$J$2=0,0,AI219)))</f>
        <v/>
      </c>
      <c r="AJ219" s="383">
        <f>(IF(DASHBOARD!$J$2=AJ7,DASHBOARD!$T$635,IF(DASHBOARD!$J$2=0,0,AJ219)))</f>
        <v/>
      </c>
      <c r="AK219" s="383">
        <f>(IF(DASHBOARD!$J$2=AK7,DASHBOARD!$T$635,IF(DASHBOARD!$J$2=0,0,AK219)))</f>
        <v/>
      </c>
      <c r="AL219" s="383">
        <f>(IF(DASHBOARD!$J$2=AL7,DASHBOARD!$T$635,IF(DASHBOARD!$J$2=0,0,AL219)))</f>
        <v/>
      </c>
      <c r="AM219" s="383">
        <f>(IF(DASHBOARD!$J$2=AM7,DASHBOARD!$T$635,IF(DASHBOARD!$J$2=0,0,AM219)))</f>
        <v/>
      </c>
      <c r="AN219" s="383">
        <f>(IF(DASHBOARD!$J$2=AN7,DASHBOARD!$T$635,IF(DASHBOARD!$J$2=0,0,AN219)))</f>
        <v/>
      </c>
      <c r="AO219" s="383">
        <f>(IF(DASHBOARD!$J$2=AO7,DASHBOARD!$T$635,IF(DASHBOARD!$J$2=0,0,AO219)))</f>
        <v/>
      </c>
      <c r="AP219" s="383">
        <f>(IF(DASHBOARD!$J$2=AP7,DASHBOARD!$T$635,IF(DASHBOARD!$J$2=0,0,AP219)))</f>
        <v/>
      </c>
      <c r="AQ219" s="383">
        <f>(IF(DASHBOARD!$J$2=AQ7,DASHBOARD!$T$635,IF(DASHBOARD!$J$2=0,0,AQ219)))</f>
        <v/>
      </c>
      <c r="AR219" s="383">
        <f>(IF(DASHBOARD!$J$2=AR7,DASHBOARD!$T$635,IF(DASHBOARD!$J$2=0,0,AR219)))</f>
        <v/>
      </c>
      <c r="AS219" s="383">
        <f>(IF(DASHBOARD!$J$2=AS7,DASHBOARD!$T$635,IF(DASHBOARD!$J$2=0,0,AS219)))</f>
        <v/>
      </c>
      <c r="AT219" s="383">
        <f>(IF(DASHBOARD!$J$2=AT7,DASHBOARD!$T$635,IF(DASHBOARD!$J$2=0,0,AT219)))</f>
        <v/>
      </c>
      <c r="AU219" s="383">
        <f>(IF(DASHBOARD!$J$2=AU7,DASHBOARD!$T$635,IF(DASHBOARD!$J$2=0,0,AU219)))</f>
        <v/>
      </c>
      <c r="AV219" s="383">
        <f>(IF(DASHBOARD!$J$2=AV7,DASHBOARD!$T$635,IF(DASHBOARD!$J$2=0,0,AV219)))</f>
        <v/>
      </c>
      <c r="AW219" s="383">
        <f>(IF(DASHBOARD!$J$2=AW7,DASHBOARD!$T$635,IF(DASHBOARD!$J$2=0,0,AW219)))</f>
        <v/>
      </c>
      <c r="AX219" s="383">
        <f>(IF(DASHBOARD!$J$2=AX7,DASHBOARD!$T$635,IF(DASHBOARD!$J$2=0,0,AX219)))</f>
        <v/>
      </c>
      <c r="AY219" s="383">
        <f>(IF(DASHBOARD!$J$2=AY7,DASHBOARD!$T$635,IF(DASHBOARD!$J$2=0,0,AY219)))</f>
        <v/>
      </c>
      <c r="AZ219" s="383">
        <f>(IF(DASHBOARD!$J$2=AZ7,DASHBOARD!$T$635,IF(DASHBOARD!$J$2=0,0,AZ219)))</f>
        <v/>
      </c>
      <c r="BA219" s="383">
        <f>(IF(DASHBOARD!$J$2=BA7,DASHBOARD!$T$635,IF(DASHBOARD!$J$2=0,0,BA219)))</f>
        <v/>
      </c>
      <c r="BB219" s="384">
        <f>IF(SUM(F219:BA219)&lt;&gt;0,AVERAGEIF(F219:BA219,"&gt;0",F219:BA219),0)</f>
        <v/>
      </c>
      <c r="BC219" s="147" t="n"/>
      <c r="BD219" s="385">
        <f>MAXA(F219:BA219)</f>
        <v/>
      </c>
      <c r="BE219" s="1461">
        <f>IF(BD219&lt;&gt;0,VLOOKUP(BD219,$F$10:$BA$10,MATCH(BD219,F219:BA219,0)),"")</f>
        <v/>
      </c>
      <c r="BF219" s="385">
        <f t="array" ref="BF219">MIN(IF(F219:BA219&gt;0,F219:BA219))</f>
        <v/>
      </c>
      <c r="BG219" s="1461">
        <f>IF(BF219&lt;&gt;0,VLOOKUP(BF219,$F$10:$BA$10,MATCH($BF219,$F219:$BA219,0)),"")</f>
        <v/>
      </c>
      <c r="BI219" s="1368">
        <f>HLOOKUP($BI$9,$S$10:$AI$444,1+$BL219,TRUE)</f>
        <v/>
      </c>
      <c r="BJ219" s="1369">
        <f>HLOOKUP($BJ$9,$AJ$10:$AW$444,1+$BL219,TRUE)</f>
        <v/>
      </c>
      <c r="BK219" s="151" t="n"/>
      <c r="BL219" s="408">
        <f>BL218+1</f>
        <v/>
      </c>
      <c r="BM219" s="399" t="n"/>
    </row>
    <row r="220" ht="20.25" customHeight="1" s="18" thickBot="1" thickTop="1">
      <c r="B220" s="1370" t="n"/>
      <c r="C220" s="1381" t="n"/>
      <c r="D220" s="1462" t="n"/>
      <c r="E220" s="402" t="inlineStr">
        <is>
          <t>Malea # 2, 150</t>
        </is>
      </c>
      <c r="F220" s="383">
        <f>(IF(DASHBOARD!$J$2=F7,DASHBOARD!$T$636,IF(DASHBOARD!$J$2=0,0,F220)))</f>
        <v/>
      </c>
      <c r="G220" s="383">
        <f>(IF(DASHBOARD!$J$2=G7,DASHBOARD!$T$636,IF(DASHBOARD!$J$2=0,0,G220)))</f>
        <v/>
      </c>
      <c r="H220" s="383">
        <f>(IF(DASHBOARD!$J$2=H7,DASHBOARD!$T$636,IF(DASHBOARD!$J$2=0,0,H220)))</f>
        <v/>
      </c>
      <c r="I220" s="383">
        <f>(IF(DASHBOARD!$J$2=I7,DASHBOARD!$T$636,IF(DASHBOARD!$J$2=0,0,I220)))</f>
        <v/>
      </c>
      <c r="J220" s="383">
        <f>(IF(DASHBOARD!$J$2=J7,DASHBOARD!$T$636,IF(DASHBOARD!$J$2=0,0,J220)))</f>
        <v/>
      </c>
      <c r="K220" s="383">
        <f>(IF(DASHBOARD!$J$2=K7,DASHBOARD!$T$636,IF(DASHBOARD!$J$2=0,0,K220)))</f>
        <v/>
      </c>
      <c r="L220" s="383">
        <f>(IF(DASHBOARD!$J$2=L7,DASHBOARD!$T$636,IF(DASHBOARD!$J$2=0,0,L220)))</f>
        <v/>
      </c>
      <c r="M220" s="383">
        <f>(IF(DASHBOARD!$J$2=M7,DASHBOARD!$T$636,IF(DASHBOARD!$J$2=0,0,M220)))</f>
        <v/>
      </c>
      <c r="N220" s="383">
        <f>(IF(DASHBOARD!$J$2=N7,DASHBOARD!$T$636,IF(DASHBOARD!$J$2=0,0,N220)))</f>
        <v/>
      </c>
      <c r="O220" s="383">
        <f>(IF(DASHBOARD!$J$2=O7,DASHBOARD!$T$636,IF(DASHBOARD!$J$2=0,0,O220)))</f>
        <v/>
      </c>
      <c r="P220" s="383">
        <f>(IF(DASHBOARD!$J$2=P7,DASHBOARD!$T$636,IF(DASHBOARD!$J$2=0,0,P220)))</f>
        <v/>
      </c>
      <c r="Q220" s="383">
        <f>(IF(DASHBOARD!$J$2=Q7,DASHBOARD!$T$636,IF(DASHBOARD!$J$2=0,0,Q220)))</f>
        <v/>
      </c>
      <c r="R220" s="383">
        <f>(IF(DASHBOARD!$J$2=R7,DASHBOARD!$T$636,IF(DASHBOARD!$J$2=0,0,R220)))</f>
        <v/>
      </c>
      <c r="S220" s="383">
        <f>(IF(DASHBOARD!$J$2=S7,DASHBOARD!$T$636,IF(DASHBOARD!$J$2=0,0,S220)))</f>
        <v/>
      </c>
      <c r="T220" s="383">
        <f>(IF(DASHBOARD!$J$2=T7,DASHBOARD!$T$636,IF(DASHBOARD!$J$2=0,0,T220)))</f>
        <v/>
      </c>
      <c r="U220" s="383">
        <f>(IF(DASHBOARD!$J$2=U7,DASHBOARD!$T$636,IF(DASHBOARD!$J$2=0,0,U220)))</f>
        <v/>
      </c>
      <c r="V220" s="383">
        <f>(IF(DASHBOARD!$J$2=V7,DASHBOARD!$T$636,IF(DASHBOARD!$J$2=0,0,V220)))</f>
        <v/>
      </c>
      <c r="W220" s="383">
        <f>(IF(DASHBOARD!$J$2=W7,DASHBOARD!$T$636,IF(DASHBOARD!$J$2=0,0,W220)))</f>
        <v/>
      </c>
      <c r="X220" s="383">
        <f>(IF(DASHBOARD!$J$2=X7,DASHBOARD!$T$636,IF(DASHBOARD!$J$2=0,0,X220)))</f>
        <v/>
      </c>
      <c r="Y220" s="383">
        <f>(IF(DASHBOARD!$J$2=Y7,DASHBOARD!$T$636,IF(DASHBOARD!$J$2=0,0,Y220)))</f>
        <v/>
      </c>
      <c r="Z220" s="383">
        <f>(IF(DASHBOARD!$J$2=Z7,DASHBOARD!$T$636,IF(DASHBOARD!$J$2=0,0,Z220)))</f>
        <v/>
      </c>
      <c r="AA220" s="383">
        <f>(IF(DASHBOARD!$J$2=AA7,DASHBOARD!$T$636,IF(DASHBOARD!$J$2=0,0,AA220)))</f>
        <v/>
      </c>
      <c r="AB220" s="383">
        <f>(IF(DASHBOARD!$J$2=AB7,DASHBOARD!$T$636,IF(DASHBOARD!$J$2=0,0,AB220)))</f>
        <v/>
      </c>
      <c r="AC220" s="383">
        <f>(IF(DASHBOARD!$J$2=AC7,DASHBOARD!$T$636,IF(DASHBOARD!$J$2=0,0,AC220)))</f>
        <v/>
      </c>
      <c r="AD220" s="383">
        <f>(IF(DASHBOARD!$J$2=AD7,DASHBOARD!$T$636,IF(DASHBOARD!$J$2=0,0,AD220)))</f>
        <v/>
      </c>
      <c r="AE220" s="383">
        <f>(IF(DASHBOARD!$J$2=AE7,DASHBOARD!$T$636,IF(DASHBOARD!$J$2=0,0,AE220)))</f>
        <v/>
      </c>
      <c r="AF220" s="383">
        <f>(IF(DASHBOARD!$J$2=AF7,DASHBOARD!$T$636,IF(DASHBOARD!$J$2=0,0,AF220)))</f>
        <v/>
      </c>
      <c r="AG220" s="383">
        <f>(IF(DASHBOARD!$J$2=AG7,DASHBOARD!$T$636,IF(DASHBOARD!$J$2=0,0,AG220)))</f>
        <v/>
      </c>
      <c r="AH220" s="383">
        <f>(IF(DASHBOARD!$J$2=AH7,DASHBOARD!$T$636,IF(DASHBOARD!$J$2=0,0,AH220)))</f>
        <v/>
      </c>
      <c r="AI220" s="383">
        <f>(IF(DASHBOARD!$J$2=AI7,DASHBOARD!$T$636,IF(DASHBOARD!$J$2=0,0,AI220)))</f>
        <v/>
      </c>
      <c r="AJ220" s="383">
        <f>(IF(DASHBOARD!$J$2=AJ7,DASHBOARD!$T$636,IF(DASHBOARD!$J$2=0,0,AJ220)))</f>
        <v/>
      </c>
      <c r="AK220" s="383">
        <f>(IF(DASHBOARD!$J$2=AK7,DASHBOARD!$T$636,IF(DASHBOARD!$J$2=0,0,AK220)))</f>
        <v/>
      </c>
      <c r="AL220" s="383">
        <f>(IF(DASHBOARD!$J$2=AL7,DASHBOARD!$T$636,IF(DASHBOARD!$J$2=0,0,AL220)))</f>
        <v/>
      </c>
      <c r="AM220" s="383">
        <f>(IF(DASHBOARD!$J$2=AM7,DASHBOARD!$T$636,IF(DASHBOARD!$J$2=0,0,AM220)))</f>
        <v/>
      </c>
      <c r="AN220" s="383">
        <f>(IF(DASHBOARD!$J$2=AN7,DASHBOARD!$T$636,IF(DASHBOARD!$J$2=0,0,AN220)))</f>
        <v/>
      </c>
      <c r="AO220" s="383">
        <f>(IF(DASHBOARD!$J$2=AO7,DASHBOARD!$T$636,IF(DASHBOARD!$J$2=0,0,AO220)))</f>
        <v/>
      </c>
      <c r="AP220" s="383">
        <f>(IF(DASHBOARD!$J$2=AP7,DASHBOARD!$T$636,IF(DASHBOARD!$J$2=0,0,AP220)))</f>
        <v/>
      </c>
      <c r="AQ220" s="383">
        <f>(IF(DASHBOARD!$J$2=AQ7,DASHBOARD!$T$636,IF(DASHBOARD!$J$2=0,0,AQ220)))</f>
        <v/>
      </c>
      <c r="AR220" s="383">
        <f>(IF(DASHBOARD!$J$2=AR7,DASHBOARD!$T$636,IF(DASHBOARD!$J$2=0,0,AR220)))</f>
        <v/>
      </c>
      <c r="AS220" s="383">
        <f>(IF(DASHBOARD!$J$2=AS7,DASHBOARD!$T$636,IF(DASHBOARD!$J$2=0,0,AS220)))</f>
        <v/>
      </c>
      <c r="AT220" s="383">
        <f>(IF(DASHBOARD!$J$2=AT7,DASHBOARD!$T$636,IF(DASHBOARD!$J$2=0,0,AT220)))</f>
        <v/>
      </c>
      <c r="AU220" s="383">
        <f>(IF(DASHBOARD!$J$2=AU7,DASHBOARD!$T$636,IF(DASHBOARD!$J$2=0,0,AU220)))</f>
        <v/>
      </c>
      <c r="AV220" s="383">
        <f>(IF(DASHBOARD!$J$2=AV7,DASHBOARD!$T$636,IF(DASHBOARD!$J$2=0,0,AV220)))</f>
        <v/>
      </c>
      <c r="AW220" s="383">
        <f>(IF(DASHBOARD!$J$2=AW7,DASHBOARD!$T$636,IF(DASHBOARD!$J$2=0,0,AW220)))</f>
        <v/>
      </c>
      <c r="AX220" s="383">
        <f>(IF(DASHBOARD!$J$2=AX7,DASHBOARD!$T$636,IF(DASHBOARD!$J$2=0,0,AX220)))</f>
        <v/>
      </c>
      <c r="AY220" s="383">
        <f>(IF(DASHBOARD!$J$2=AY7,DASHBOARD!$T$636,IF(DASHBOARD!$J$2=0,0,AY220)))</f>
        <v/>
      </c>
      <c r="AZ220" s="383">
        <f>(IF(DASHBOARD!$J$2=AZ7,DASHBOARD!$T$636,IF(DASHBOARD!$J$2=0,0,AZ220)))</f>
        <v/>
      </c>
      <c r="BA220" s="383">
        <f>(IF(DASHBOARD!$J$2=BA7,DASHBOARD!$T$636,IF(DASHBOARD!$J$2=0,0,BA220)))</f>
        <v/>
      </c>
      <c r="BB220" s="384">
        <f>IF(SUM(F220:BA220)&lt;&gt;0,AVERAGEIF(F220:BA220,"&gt;0",F220:BA220),0)</f>
        <v/>
      </c>
      <c r="BC220" s="147" t="n"/>
      <c r="BD220" s="385">
        <f>MAXA(F220:BA220)</f>
        <v/>
      </c>
      <c r="BE220" s="1461">
        <f>IF(BD220&lt;&gt;0,VLOOKUP(BD220,$F$10:$BA$10,MATCH(BD220,F220:BA220,0)),"")</f>
        <v/>
      </c>
      <c r="BF220" s="385">
        <f t="array" ref="BF220">MIN(IF(F220:BA220&gt;0,F220:BA220))</f>
        <v/>
      </c>
      <c r="BG220" s="1461">
        <f>IF(BF220&lt;&gt;0,VLOOKUP(BF220,$F$10:$BA$10,MATCH($BF220,$F220:$BA220,0)),"")</f>
        <v/>
      </c>
      <c r="BI220" s="1368">
        <f>HLOOKUP($BI$9,$S$10:$AI$444,1+$BL220,TRUE)</f>
        <v/>
      </c>
      <c r="BJ220" s="1369">
        <f>HLOOKUP($BJ$9,$AJ$10:$AW$444,1+$BL220,TRUE)</f>
        <v/>
      </c>
      <c r="BK220" s="151" t="n"/>
      <c r="BL220" s="408">
        <f>BL219+1</f>
        <v/>
      </c>
      <c r="BM220" s="399" t="n"/>
    </row>
    <row r="221" ht="20.25" customHeight="1" s="18" thickBot="1" thickTop="1">
      <c r="B221" s="1370" t="n"/>
      <c r="C221" s="1381" t="n"/>
      <c r="D221" s="1462" t="n"/>
      <c r="E221" s="402" t="inlineStr">
        <is>
          <t>Rantepao # 1, 150</t>
        </is>
      </c>
      <c r="F221" s="383" t="n"/>
      <c r="G221" s="383" t="n"/>
      <c r="H221" s="383" t="n"/>
      <c r="I221" s="383" t="n"/>
      <c r="J221" s="383" t="n"/>
      <c r="K221" s="383" t="n"/>
      <c r="L221" s="383" t="n"/>
      <c r="M221" s="383" t="n"/>
      <c r="N221" s="383" t="n"/>
      <c r="O221" s="383" t="n"/>
      <c r="P221" s="383" t="n"/>
      <c r="Q221" s="383" t="n"/>
      <c r="R221" s="383" t="n"/>
      <c r="S221" s="383" t="n"/>
      <c r="T221" s="383" t="n"/>
      <c r="U221" s="383" t="n"/>
      <c r="V221" s="383" t="n"/>
      <c r="W221" s="383" t="n"/>
      <c r="X221" s="383" t="n"/>
      <c r="Y221" s="383" t="n"/>
      <c r="Z221" s="383" t="n"/>
      <c r="AA221" s="383" t="n"/>
      <c r="AB221" s="383" t="n"/>
      <c r="AC221" s="383" t="n"/>
      <c r="AD221" s="383" t="n"/>
      <c r="AE221" s="383" t="n"/>
      <c r="AF221" s="383" t="n"/>
      <c r="AG221" s="383" t="n"/>
      <c r="AH221" s="383" t="n"/>
      <c r="AI221" s="383" t="n"/>
      <c r="AJ221" s="383" t="n"/>
      <c r="AK221" s="383" t="n"/>
      <c r="AL221" s="383" t="n"/>
      <c r="AM221" s="383" t="n"/>
      <c r="AN221" s="383" t="n"/>
      <c r="AO221" s="383" t="n"/>
      <c r="AP221" s="383" t="n"/>
      <c r="AQ221" s="383" t="n"/>
      <c r="AR221" s="383" t="n"/>
      <c r="AS221" s="383" t="n"/>
      <c r="AT221" s="383" t="n"/>
      <c r="AU221" s="383" t="n"/>
      <c r="AV221" s="383" t="n"/>
      <c r="AW221" s="383" t="n"/>
      <c r="AX221" s="383" t="n"/>
      <c r="AY221" s="383" t="n"/>
      <c r="AZ221" s="383" t="n"/>
      <c r="BA221" s="383" t="n"/>
      <c r="BB221" s="384">
        <f>IF(SUM(F221:BA221)&lt;&gt;0,AVERAGEIF(F221:BA221,"&gt;0",F221:BA221),0)</f>
        <v/>
      </c>
      <c r="BC221" s="147" t="n"/>
      <c r="BD221" s="385">
        <f>MAXA(F221:BA221)</f>
        <v/>
      </c>
      <c r="BE221" s="1461">
        <f>IF(BD221&lt;&gt;0,VLOOKUP(BD221,$F$10:$BA$10,MATCH(BD221,F221:BA221,0)),"")</f>
        <v/>
      </c>
      <c r="BF221" s="385">
        <f t="array" ref="BF221">MIN(IF(F221:BA221&gt;0,F221:BA221))</f>
        <v/>
      </c>
      <c r="BG221" s="1461">
        <f>IF(BF221&lt;&gt;0,VLOOKUP(BF221,$F$10:$BA$10,MATCH($BF221,$F221:$BA221,0)),"")</f>
        <v/>
      </c>
      <c r="BI221" s="1368">
        <f>HLOOKUP($BI$9,$S$10:$AI$444,1+$BL221,TRUE)</f>
        <v/>
      </c>
      <c r="BJ221" s="1369">
        <f>HLOOKUP($BJ$9,$AJ$10:$AW$444,1+$BL221,TRUE)</f>
        <v/>
      </c>
      <c r="BK221" s="151" t="n"/>
      <c r="BL221" s="408">
        <f>BL220+1</f>
        <v/>
      </c>
      <c r="BM221" s="399" t="n"/>
    </row>
    <row r="222" ht="20.25" customHeight="1" s="18" thickBot="1" thickTop="1">
      <c r="B222" s="1370" t="n"/>
      <c r="C222" s="1381" t="n"/>
      <c r="D222" s="1463" t="n"/>
      <c r="E222" s="402" t="inlineStr">
        <is>
          <t>Rantepao # 2, 150</t>
        </is>
      </c>
      <c r="F222" s="383" t="n"/>
      <c r="G222" s="383" t="n"/>
      <c r="H222" s="383" t="n"/>
      <c r="I222" s="383" t="n"/>
      <c r="J222" s="383" t="n"/>
      <c r="K222" s="383" t="n"/>
      <c r="L222" s="383" t="n"/>
      <c r="M222" s="383" t="n"/>
      <c r="N222" s="383" t="n"/>
      <c r="O222" s="383" t="n"/>
      <c r="P222" s="383" t="n"/>
      <c r="Q222" s="383" t="n"/>
      <c r="R222" s="383" t="n"/>
      <c r="S222" s="383" t="n"/>
      <c r="T222" s="383" t="n"/>
      <c r="U222" s="383" t="n"/>
      <c r="V222" s="383" t="n"/>
      <c r="W222" s="383" t="n"/>
      <c r="X222" s="383" t="n"/>
      <c r="Y222" s="383" t="n"/>
      <c r="Z222" s="383" t="n"/>
      <c r="AA222" s="383" t="n"/>
      <c r="AB222" s="383" t="n"/>
      <c r="AC222" s="383" t="n"/>
      <c r="AD222" s="383" t="n"/>
      <c r="AE222" s="383" t="n"/>
      <c r="AF222" s="383" t="n"/>
      <c r="AG222" s="383" t="n"/>
      <c r="AH222" s="383" t="n"/>
      <c r="AI222" s="383" t="n"/>
      <c r="AJ222" s="383" t="n"/>
      <c r="AK222" s="383" t="n"/>
      <c r="AL222" s="383" t="n"/>
      <c r="AM222" s="383" t="n"/>
      <c r="AN222" s="383" t="n"/>
      <c r="AO222" s="383" t="n"/>
      <c r="AP222" s="383" t="n"/>
      <c r="AQ222" s="383" t="n"/>
      <c r="AR222" s="383" t="n"/>
      <c r="AS222" s="383" t="n"/>
      <c r="AT222" s="383" t="n"/>
      <c r="AU222" s="383" t="n"/>
      <c r="AV222" s="383" t="n"/>
      <c r="AW222" s="383" t="n"/>
      <c r="AX222" s="383" t="n"/>
      <c r="AY222" s="383" t="n"/>
      <c r="AZ222" s="383" t="n"/>
      <c r="BA222" s="383" t="n"/>
      <c r="BB222" s="384">
        <f>IF(SUM(F222:BA222)&lt;&gt;0,AVERAGEIF(F222:BA222,"&gt;0",F222:BA222),0)</f>
        <v/>
      </c>
      <c r="BC222" s="147" t="n"/>
      <c r="BD222" s="385">
        <f>MAXA(F222:BA222)</f>
        <v/>
      </c>
      <c r="BE222" s="1461">
        <f>IF(BD222&lt;&gt;0,VLOOKUP(BD222,$F$10:$BA$10,MATCH(BD222,F222:BA222,0)),"")</f>
        <v/>
      </c>
      <c r="BF222" s="385">
        <f t="array" ref="BF222">MIN(IF(F222:BA222&gt;0,F222:BA222))</f>
        <v/>
      </c>
      <c r="BG222" s="1461">
        <f>IF(BF222&lt;&gt;0,VLOOKUP(BF222,$F$10:$BA$10,MATCH($BF222,$F222:$BA222,0)),"")</f>
        <v/>
      </c>
      <c r="BI222" s="1368">
        <f>HLOOKUP($BI$9,$S$10:$AI$444,1+$BL222,TRUE)</f>
        <v/>
      </c>
      <c r="BJ222" s="1369">
        <f>HLOOKUP($BJ$9,$AJ$10:$AW$444,1+$BL222,TRUE)</f>
        <v/>
      </c>
      <c r="BK222" s="151" t="n"/>
      <c r="BL222" s="408">
        <f>BL221+1</f>
        <v/>
      </c>
      <c r="BM222" s="399" t="n"/>
    </row>
    <row r="223" ht="20.25" customHeight="1" s="18" thickBot="1" thickTop="1">
      <c r="B223" s="1370" t="n"/>
      <c r="C223" s="1395" t="n"/>
      <c r="D223" s="405" t="n"/>
      <c r="E223" s="406" t="n"/>
      <c r="F223" s="416" t="n"/>
      <c r="G223" s="416" t="n"/>
      <c r="H223" s="416" t="n"/>
      <c r="I223" s="416" t="n"/>
      <c r="J223" s="416" t="n"/>
      <c r="K223" s="416" t="n"/>
      <c r="L223" s="416" t="n"/>
      <c r="M223" s="416" t="n"/>
      <c r="N223" s="416" t="n"/>
      <c r="O223" s="416" t="n"/>
      <c r="P223" s="416" t="n"/>
      <c r="Q223" s="416" t="n"/>
      <c r="R223" s="416" t="n"/>
      <c r="S223" s="416" t="n"/>
      <c r="T223" s="416" t="n"/>
      <c r="U223" s="416" t="n"/>
      <c r="V223" s="416" t="n"/>
      <c r="W223" s="416" t="n"/>
      <c r="X223" s="416" t="n"/>
      <c r="Y223" s="416" t="n"/>
      <c r="Z223" s="416" t="n"/>
      <c r="AA223" s="416" t="n"/>
      <c r="AB223" s="416" t="n"/>
      <c r="AC223" s="416" t="n"/>
      <c r="AD223" s="416" t="n"/>
      <c r="AE223" s="416" t="n"/>
      <c r="AF223" s="416" t="n"/>
      <c r="AG223" s="416" t="n"/>
      <c r="AH223" s="416" t="n"/>
      <c r="AI223" s="416" t="n"/>
      <c r="AJ223" s="416" t="n"/>
      <c r="AK223" s="416" t="n"/>
      <c r="AL223" s="416" t="n"/>
      <c r="AM223" s="416" t="n"/>
      <c r="AN223" s="416" t="n"/>
      <c r="AO223" s="416" t="n"/>
      <c r="AP223" s="416" t="n"/>
      <c r="AQ223" s="416" t="n"/>
      <c r="AR223" s="416" t="n"/>
      <c r="AS223" s="416" t="n"/>
      <c r="AT223" s="416" t="n"/>
      <c r="AU223" s="416" t="n"/>
      <c r="AV223" s="416" t="n"/>
      <c r="AW223" s="416" t="n"/>
      <c r="AX223" s="416" t="n"/>
      <c r="AY223" s="416" t="n"/>
      <c r="AZ223" s="416" t="n"/>
      <c r="BA223" s="416" t="n"/>
      <c r="BB223" s="384">
        <f>IF(SUM(F223:BA223)&lt;&gt;0,AVERAGEIF(F223:BA223,"&gt;0",F223:BA223),0)</f>
        <v/>
      </c>
      <c r="BC223" s="147" t="n"/>
      <c r="BD223" s="385">
        <f>MAXA(F223:BA223)</f>
        <v/>
      </c>
      <c r="BE223" s="1461">
        <f>IF(BD223&lt;&gt;0,VLOOKUP(BD223,$F$10:$BA$10,MATCH(BD223,F223:BA223,0)),"")</f>
        <v/>
      </c>
      <c r="BF223" s="385">
        <f t="array" ref="BF223">MIN(IF(F223:BA223&gt;0,F223:BA223))</f>
        <v/>
      </c>
      <c r="BG223" s="1461">
        <f>IF(BF223&lt;&gt;0,VLOOKUP(BF223,$F$10:$BA$10,MATCH($BF223,$F223:$BA223,0)),"")</f>
        <v/>
      </c>
      <c r="BI223" s="1368">
        <f>HLOOKUP($BI$9,$S$10:$AI$444,1+$BL223,TRUE)</f>
        <v/>
      </c>
      <c r="BJ223" s="1369">
        <f>HLOOKUP($BJ$9,$AJ$10:$AW$444,1+$BL223,TRUE)</f>
        <v/>
      </c>
      <c r="BK223" s="151" t="n"/>
      <c r="BL223" s="408">
        <f>BL222+1</f>
        <v/>
      </c>
      <c r="BM223" s="399" t="n"/>
    </row>
    <row r="224" ht="20.25" customHeight="1" s="18" thickBot="1" thickTop="1">
      <c r="B224" s="1370" t="n"/>
      <c r="C224" s="1042" t="inlineStr">
        <is>
          <t>KENDARI</t>
        </is>
      </c>
      <c r="D224" s="1471" t="inlineStr">
        <is>
          <t>TANASSA 66</t>
        </is>
      </c>
      <c r="E224" s="417" t="inlineStr">
        <is>
          <t>Puuwatu # 1, 66</t>
        </is>
      </c>
      <c r="F224" s="428">
        <f>(IF(DASHBOARD!$J$2=F7,DASHBOARD!$T$48,IF(DASHBOARD!$J$2=0,0,F224)))</f>
        <v/>
      </c>
      <c r="G224" s="428">
        <f>(IF(DASHBOARD!$J$2=G7,DASHBOARD!$T$48,IF(DASHBOARD!$J$2=0,0,G224)))</f>
        <v/>
      </c>
      <c r="H224" s="428">
        <f>(IF(DASHBOARD!$J$2=H7,DASHBOARD!$T$48,IF(DASHBOARD!$J$2=0,0,H224)))</f>
        <v/>
      </c>
      <c r="I224" s="428">
        <f>(IF(DASHBOARD!$J$2=I7,DASHBOARD!$T$48,IF(DASHBOARD!$J$2=0,0,I224)))</f>
        <v/>
      </c>
      <c r="J224" s="428">
        <f>(IF(DASHBOARD!$J$2=J7,DASHBOARD!$T$48,IF(DASHBOARD!$J$2=0,0,J224)))</f>
        <v/>
      </c>
      <c r="K224" s="428">
        <f>(IF(DASHBOARD!$J$2=K7,DASHBOARD!$T$48,IF(DASHBOARD!$J$2=0,0,K224)))</f>
        <v/>
      </c>
      <c r="L224" s="428">
        <f>(IF(DASHBOARD!$J$2=L7,DASHBOARD!$T$48,IF(DASHBOARD!$J$2=0,0,L224)))</f>
        <v/>
      </c>
      <c r="M224" s="428">
        <f>(IF(DASHBOARD!$J$2=M7,DASHBOARD!$T$48,IF(DASHBOARD!$J$2=0,0,M224)))</f>
        <v/>
      </c>
      <c r="N224" s="428">
        <f>(IF(DASHBOARD!$J$2=N7,DASHBOARD!$T$48,IF(DASHBOARD!$J$2=0,0,N224)))</f>
        <v/>
      </c>
      <c r="O224" s="428">
        <f>(IF(DASHBOARD!$J$2=O7,DASHBOARD!$T$48,IF(DASHBOARD!$J$2=0,0,O224)))</f>
        <v/>
      </c>
      <c r="P224" s="428">
        <f>(IF(DASHBOARD!$J$2=P7,DASHBOARD!$T$48,IF(DASHBOARD!$J$2=0,0,P224)))</f>
        <v/>
      </c>
      <c r="Q224" s="428">
        <f>(IF(DASHBOARD!$J$2=Q7,DASHBOARD!$T$48,IF(DASHBOARD!$J$2=0,0,Q224)))</f>
        <v/>
      </c>
      <c r="R224" s="428">
        <f>(IF(DASHBOARD!$J$2=R7,DASHBOARD!$T$48,IF(DASHBOARD!$J$2=0,0,R224)))</f>
        <v/>
      </c>
      <c r="S224" s="428">
        <f>(IF(DASHBOARD!$J$2=S7,DASHBOARD!$T$48,IF(DASHBOARD!$J$2=0,0,S224)))</f>
        <v/>
      </c>
      <c r="T224" s="428">
        <f>(IF(DASHBOARD!$J$2=T7,DASHBOARD!$T$48,IF(DASHBOARD!$J$2=0,0,T224)))</f>
        <v/>
      </c>
      <c r="U224" s="428">
        <f>(IF(DASHBOARD!$J$2=U7,DASHBOARD!$T$48,IF(DASHBOARD!$J$2=0,0,U224)))</f>
        <v/>
      </c>
      <c r="V224" s="428">
        <f>(IF(DASHBOARD!$J$2=V7,DASHBOARD!$T$48,IF(DASHBOARD!$J$2=0,0,V224)))</f>
        <v/>
      </c>
      <c r="W224" s="428">
        <f>(IF(DASHBOARD!$J$2=W7,DASHBOARD!$T$48,IF(DASHBOARD!$J$2=0,0,W224)))</f>
        <v/>
      </c>
      <c r="X224" s="428">
        <f>(IF(DASHBOARD!$J$2=X7,DASHBOARD!$T$48,IF(DASHBOARD!$J$2=0,0,X224)))</f>
        <v/>
      </c>
      <c r="Y224" s="428">
        <f>(IF(DASHBOARD!$J$2=Y7,DASHBOARD!$T$48,IF(DASHBOARD!$J$2=0,0,Y224)))</f>
        <v/>
      </c>
      <c r="Z224" s="428">
        <f>(IF(DASHBOARD!$J$2=Z7,DASHBOARD!$T$48,IF(DASHBOARD!$J$2=0,0,Z224)))</f>
        <v/>
      </c>
      <c r="AA224" s="428">
        <f>(IF(DASHBOARD!$J$2=AA7,DASHBOARD!$T$48,IF(DASHBOARD!$J$2=0,0,AA224)))</f>
        <v/>
      </c>
      <c r="AB224" s="428">
        <f>(IF(DASHBOARD!$J$2=AB7,DASHBOARD!$T$48,IF(DASHBOARD!$J$2=0,0,AB224)))</f>
        <v/>
      </c>
      <c r="AC224" s="428">
        <f>(IF(DASHBOARD!$J$2=AC7,DASHBOARD!$T$48,IF(DASHBOARD!$J$2=0,0,AC224)))</f>
        <v/>
      </c>
      <c r="AD224" s="428">
        <f>(IF(DASHBOARD!$J$2=AD7,DASHBOARD!$T$48,IF(DASHBOARD!$J$2=0,0,AD224)))</f>
        <v/>
      </c>
      <c r="AE224" s="428">
        <f>(IF(DASHBOARD!$J$2=AE7,DASHBOARD!$T$48,IF(DASHBOARD!$J$2=0,0,AE224)))</f>
        <v/>
      </c>
      <c r="AF224" s="428">
        <f>(IF(DASHBOARD!$J$2=AF7,DASHBOARD!$T$48,IF(DASHBOARD!$J$2=0,0,AF224)))</f>
        <v/>
      </c>
      <c r="AG224" s="428">
        <f>(IF(DASHBOARD!$J$2=AG7,DASHBOARD!$T$48,IF(DASHBOARD!$J$2=0,0,AG224)))</f>
        <v/>
      </c>
      <c r="AH224" s="428">
        <f>(IF(DASHBOARD!$J$2=AH7,DASHBOARD!$T$48,IF(DASHBOARD!$J$2=0,0,AH224)))</f>
        <v/>
      </c>
      <c r="AI224" s="428">
        <f>(IF(DASHBOARD!$J$2=AI7,DASHBOARD!$T$48,IF(DASHBOARD!$J$2=0,0,AI224)))</f>
        <v/>
      </c>
      <c r="AJ224" s="428">
        <f>(IF(DASHBOARD!$J$2=AJ7,DASHBOARD!$T$48,IF(DASHBOARD!$J$2=0,0,AJ224)))</f>
        <v/>
      </c>
      <c r="AK224" s="428">
        <f>(IF(DASHBOARD!$J$2=AK7,DASHBOARD!$T$48,IF(DASHBOARD!$J$2=0,0,AK224)))</f>
        <v/>
      </c>
      <c r="AL224" s="428">
        <f>(IF(DASHBOARD!$J$2=AL7,DASHBOARD!$T$48,IF(DASHBOARD!$J$2=0,0,AL224)))</f>
        <v/>
      </c>
      <c r="AM224" s="428">
        <f>(IF(DASHBOARD!$J$2=AM7,DASHBOARD!$T$48,IF(DASHBOARD!$J$2=0,0,AM224)))</f>
        <v/>
      </c>
      <c r="AN224" s="428">
        <f>(IF(DASHBOARD!$J$2=AN7,DASHBOARD!$T$48,IF(DASHBOARD!$J$2=0,0,AN224)))</f>
        <v/>
      </c>
      <c r="AO224" s="428">
        <f>(IF(DASHBOARD!$J$2=AO7,DASHBOARD!$T$48,IF(DASHBOARD!$J$2=0,0,AO224)))</f>
        <v/>
      </c>
      <c r="AP224" s="428">
        <f>(IF(DASHBOARD!$J$2=AP7,DASHBOARD!$T$48,IF(DASHBOARD!$J$2=0,0,AP224)))</f>
        <v/>
      </c>
      <c r="AQ224" s="428">
        <f>(IF(DASHBOARD!$J$2=AQ7,DASHBOARD!$T$48,IF(DASHBOARD!$J$2=0,0,AQ224)))</f>
        <v/>
      </c>
      <c r="AR224" s="428">
        <f>(IF(DASHBOARD!$J$2=AR7,DASHBOARD!$T$48,IF(DASHBOARD!$J$2=0,0,AR224)))</f>
        <v/>
      </c>
      <c r="AS224" s="428">
        <f>(IF(DASHBOARD!$J$2=AS7,DASHBOARD!$T$48,IF(DASHBOARD!$J$2=0,0,AS224)))</f>
        <v/>
      </c>
      <c r="AT224" s="428">
        <f>(IF(DASHBOARD!$J$2=AT7,DASHBOARD!$T$48,IF(DASHBOARD!$J$2=0,0,AT224)))</f>
        <v/>
      </c>
      <c r="AU224" s="428">
        <f>(IF(DASHBOARD!$J$2=AU7,DASHBOARD!$T$48,IF(DASHBOARD!$J$2=0,0,AU224)))</f>
        <v/>
      </c>
      <c r="AV224" s="428">
        <f>(IF(DASHBOARD!$J$2=AV7,DASHBOARD!$T$48,IF(DASHBOARD!$J$2=0,0,AV224)))</f>
        <v/>
      </c>
      <c r="AW224" s="428">
        <f>(IF(DASHBOARD!$J$2=AW7,DASHBOARD!$T$48,IF(DASHBOARD!$J$2=0,0,AW224)))</f>
        <v/>
      </c>
      <c r="AX224" s="428">
        <f>(IF(DASHBOARD!$J$2=AX7,DASHBOARD!$T$48,IF(DASHBOARD!$J$2=0,0,AX224)))</f>
        <v/>
      </c>
      <c r="AY224" s="428">
        <f>(IF(DASHBOARD!$J$2=AY7,DASHBOARD!$T$48,IF(DASHBOARD!$J$2=0,0,AY224)))</f>
        <v/>
      </c>
      <c r="AZ224" s="428">
        <f>(IF(DASHBOARD!$J$2=AZ7,DASHBOARD!$T$48,IF(DASHBOARD!$J$2=0,0,AZ224)))</f>
        <v/>
      </c>
      <c r="BA224" s="428">
        <f>(IF(DASHBOARD!$J$2=BA7,DASHBOARD!$T$48,IF(DASHBOARD!$J$2=0,0,BA224)))</f>
        <v/>
      </c>
      <c r="BB224" s="384">
        <f>IF(SUM(F224:BA224)&lt;&gt;0,AVERAGEIF(F224:BA224,"&gt;0",F224:BA224),0)</f>
        <v/>
      </c>
      <c r="BC224" s="147" t="n"/>
      <c r="BD224" s="385">
        <f>MAXA(F224:BA224)</f>
        <v/>
      </c>
      <c r="BE224" s="1461">
        <f>IF(BD224&lt;&gt;0,VLOOKUP(BD224,$F$10:$BA$10,MATCH(BD224,F224:BA224,0)),"")</f>
        <v/>
      </c>
      <c r="BF224" s="385">
        <f t="array" ref="BF224">MIN(IF(F224:BA224&gt;0,F224:BA224))</f>
        <v/>
      </c>
      <c r="BG224" s="1461">
        <f>IF(BF224&lt;&gt;0,VLOOKUP(BF224,$F$10:$BA$10,MATCH($BF224,$F224:$BA224,0)),"")</f>
        <v/>
      </c>
      <c r="BI224" s="1368">
        <f>HLOOKUP($BI$9,$S$10:$AI$444,1+$BL224,TRUE)</f>
        <v/>
      </c>
      <c r="BJ224" s="1369">
        <f>HLOOKUP($BJ$9,$AJ$10:$AW$444,1+$BL224,TRUE)</f>
        <v/>
      </c>
      <c r="BK224" s="151" t="n"/>
      <c r="BL224" s="408">
        <f>BL223+1</f>
        <v/>
      </c>
      <c r="BM224" s="399" t="n"/>
    </row>
    <row r="225" ht="20.25" customHeight="1" s="18" thickBot="1" thickTop="1">
      <c r="B225" s="1370" t="n"/>
      <c r="C225" s="1353" t="n"/>
      <c r="D225" s="1463" t="n"/>
      <c r="E225" s="393" t="inlineStr">
        <is>
          <t>Puuwatu # 2, 66</t>
        </is>
      </c>
      <c r="F225" s="383">
        <f>(IF(DASHBOARD!$J$2=F7,DASHBOARD!$T$49,IF(DASHBOARD!$J$2=0,0,F225)))</f>
        <v/>
      </c>
      <c r="G225" s="383">
        <f>(IF(DASHBOARD!$J$2=G7,DASHBOARD!$T$49,IF(DASHBOARD!$J$2=0,0,G225)))</f>
        <v/>
      </c>
      <c r="H225" s="383">
        <f>(IF(DASHBOARD!$J$2=H7,DASHBOARD!$T$49,IF(DASHBOARD!$J$2=0,0,H225)))</f>
        <v/>
      </c>
      <c r="I225" s="383">
        <f>(IF(DASHBOARD!$J$2=I7,DASHBOARD!$T$49,IF(DASHBOARD!$J$2=0,0,I225)))</f>
        <v/>
      </c>
      <c r="J225" s="383">
        <f>(IF(DASHBOARD!$J$2=J7,DASHBOARD!$T$49,IF(DASHBOARD!$J$2=0,0,J225)))</f>
        <v/>
      </c>
      <c r="K225" s="383">
        <f>(IF(DASHBOARD!$J$2=K7,DASHBOARD!$T$49,IF(DASHBOARD!$J$2=0,0,K225)))</f>
        <v/>
      </c>
      <c r="L225" s="383">
        <f>(IF(DASHBOARD!$J$2=L7,DASHBOARD!$T$49,IF(DASHBOARD!$J$2=0,0,L225)))</f>
        <v/>
      </c>
      <c r="M225" s="383">
        <f>(IF(DASHBOARD!$J$2=M7,DASHBOARD!$T$49,IF(DASHBOARD!$J$2=0,0,M225)))</f>
        <v/>
      </c>
      <c r="N225" s="383">
        <f>(IF(DASHBOARD!$J$2=N7,DASHBOARD!$T$49,IF(DASHBOARD!$J$2=0,0,N225)))</f>
        <v/>
      </c>
      <c r="O225" s="383">
        <f>(IF(DASHBOARD!$J$2=O7,DASHBOARD!$T$49,IF(DASHBOARD!$J$2=0,0,O225)))</f>
        <v/>
      </c>
      <c r="P225" s="383">
        <f>(IF(DASHBOARD!$J$2=P7,DASHBOARD!$T$49,IF(DASHBOARD!$J$2=0,0,P225)))</f>
        <v/>
      </c>
      <c r="Q225" s="383">
        <f>(IF(DASHBOARD!$J$2=Q7,DASHBOARD!$T$49,IF(DASHBOARD!$J$2=0,0,Q225)))</f>
        <v/>
      </c>
      <c r="R225" s="383">
        <f>(IF(DASHBOARD!$J$2=R7,DASHBOARD!$T$49,IF(DASHBOARD!$J$2=0,0,R225)))</f>
        <v/>
      </c>
      <c r="S225" s="383">
        <f>(IF(DASHBOARD!$J$2=S7,DASHBOARD!$T$49,IF(DASHBOARD!$J$2=0,0,S225)))</f>
        <v/>
      </c>
      <c r="T225" s="383">
        <f>(IF(DASHBOARD!$J$2=T7,DASHBOARD!$T$49,IF(DASHBOARD!$J$2=0,0,T225)))</f>
        <v/>
      </c>
      <c r="U225" s="383">
        <f>(IF(DASHBOARD!$J$2=U7,DASHBOARD!$T$49,IF(DASHBOARD!$J$2=0,0,U225)))</f>
        <v/>
      </c>
      <c r="V225" s="383">
        <f>(IF(DASHBOARD!$J$2=V7,DASHBOARD!$T$49,IF(DASHBOARD!$J$2=0,0,V225)))</f>
        <v/>
      </c>
      <c r="W225" s="383">
        <f>(IF(DASHBOARD!$J$2=W7,DASHBOARD!$T$49,IF(DASHBOARD!$J$2=0,0,W225)))</f>
        <v/>
      </c>
      <c r="X225" s="383">
        <f>(IF(DASHBOARD!$J$2=X7,DASHBOARD!$T$49,IF(DASHBOARD!$J$2=0,0,X225)))</f>
        <v/>
      </c>
      <c r="Y225" s="383">
        <f>(IF(DASHBOARD!$J$2=Y7,DASHBOARD!$T$49,IF(DASHBOARD!$J$2=0,0,Y225)))</f>
        <v/>
      </c>
      <c r="Z225" s="383">
        <f>(IF(DASHBOARD!$J$2=Z7,DASHBOARD!$T$49,IF(DASHBOARD!$J$2=0,0,Z225)))</f>
        <v/>
      </c>
      <c r="AA225" s="383">
        <f>(IF(DASHBOARD!$J$2=AA7,DASHBOARD!$T$49,IF(DASHBOARD!$J$2=0,0,AA225)))</f>
        <v/>
      </c>
      <c r="AB225" s="383">
        <f>(IF(DASHBOARD!$J$2=AB7,DASHBOARD!$T$49,IF(DASHBOARD!$J$2=0,0,AB225)))</f>
        <v/>
      </c>
      <c r="AC225" s="383">
        <f>(IF(DASHBOARD!$J$2=AC7,DASHBOARD!$T$49,IF(DASHBOARD!$J$2=0,0,AC225)))</f>
        <v/>
      </c>
      <c r="AD225" s="383">
        <f>(IF(DASHBOARD!$J$2=AD7,DASHBOARD!$T$49,IF(DASHBOARD!$J$2=0,0,AD225)))</f>
        <v/>
      </c>
      <c r="AE225" s="383">
        <f>(IF(DASHBOARD!$J$2=AE7,DASHBOARD!$T$49,IF(DASHBOARD!$J$2=0,0,AE225)))</f>
        <v/>
      </c>
      <c r="AF225" s="383">
        <f>(IF(DASHBOARD!$J$2=AF7,DASHBOARD!$T$49,IF(DASHBOARD!$J$2=0,0,AF225)))</f>
        <v/>
      </c>
      <c r="AG225" s="383">
        <f>(IF(DASHBOARD!$J$2=AG7,DASHBOARD!$T$49,IF(DASHBOARD!$J$2=0,0,AG225)))</f>
        <v/>
      </c>
      <c r="AH225" s="383">
        <f>(IF(DASHBOARD!$J$2=AH7,DASHBOARD!$T$49,IF(DASHBOARD!$J$2=0,0,AH225)))</f>
        <v/>
      </c>
      <c r="AI225" s="383">
        <f>(IF(DASHBOARD!$J$2=AI7,DASHBOARD!$T$49,IF(DASHBOARD!$J$2=0,0,AI225)))</f>
        <v/>
      </c>
      <c r="AJ225" s="383">
        <f>(IF(DASHBOARD!$J$2=AJ7,DASHBOARD!$T$49,IF(DASHBOARD!$J$2=0,0,AJ225)))</f>
        <v/>
      </c>
      <c r="AK225" s="383">
        <f>(IF(DASHBOARD!$J$2=AK7,DASHBOARD!$T$49,IF(DASHBOARD!$J$2=0,0,AK225)))</f>
        <v/>
      </c>
      <c r="AL225" s="383">
        <f>(IF(DASHBOARD!$J$2=AL7,DASHBOARD!$T$49,IF(DASHBOARD!$J$2=0,0,AL225)))</f>
        <v/>
      </c>
      <c r="AM225" s="383">
        <f>(IF(DASHBOARD!$J$2=AM7,DASHBOARD!$T$49,IF(DASHBOARD!$J$2=0,0,AM225)))</f>
        <v/>
      </c>
      <c r="AN225" s="383">
        <f>(IF(DASHBOARD!$J$2=AN7,DASHBOARD!$T$49,IF(DASHBOARD!$J$2=0,0,AN225)))</f>
        <v/>
      </c>
      <c r="AO225" s="383">
        <f>(IF(DASHBOARD!$J$2=AO7,DASHBOARD!$T$49,IF(DASHBOARD!$J$2=0,0,AO225)))</f>
        <v/>
      </c>
      <c r="AP225" s="383">
        <f>(IF(DASHBOARD!$J$2=AP7,DASHBOARD!$T$49,IF(DASHBOARD!$J$2=0,0,AP225)))</f>
        <v/>
      </c>
      <c r="AQ225" s="383">
        <f>(IF(DASHBOARD!$J$2=AQ7,DASHBOARD!$T$49,IF(DASHBOARD!$J$2=0,0,AQ225)))</f>
        <v/>
      </c>
      <c r="AR225" s="383">
        <f>(IF(DASHBOARD!$J$2=AR7,DASHBOARD!$T$49,IF(DASHBOARD!$J$2=0,0,AR225)))</f>
        <v/>
      </c>
      <c r="AS225" s="383">
        <f>(IF(DASHBOARD!$J$2=AS7,DASHBOARD!$T$49,IF(DASHBOARD!$J$2=0,0,AS225)))</f>
        <v/>
      </c>
      <c r="AT225" s="383">
        <f>(IF(DASHBOARD!$J$2=AT7,DASHBOARD!$T$49,IF(DASHBOARD!$J$2=0,0,AT225)))</f>
        <v/>
      </c>
      <c r="AU225" s="383">
        <f>(IF(DASHBOARD!$J$2=AU7,DASHBOARD!$T$49,IF(DASHBOARD!$J$2=0,0,AU225)))</f>
        <v/>
      </c>
      <c r="AV225" s="383">
        <f>(IF(DASHBOARD!$J$2=AV7,DASHBOARD!$T$49,IF(DASHBOARD!$J$2=0,0,AV225)))</f>
        <v/>
      </c>
      <c r="AW225" s="383">
        <f>(IF(DASHBOARD!$J$2=AW7,DASHBOARD!$T$49,IF(DASHBOARD!$J$2=0,0,AW225)))</f>
        <v/>
      </c>
      <c r="AX225" s="383">
        <f>(IF(DASHBOARD!$J$2=AX7,DASHBOARD!$T$49,IF(DASHBOARD!$J$2=0,0,AX225)))</f>
        <v/>
      </c>
      <c r="AY225" s="383">
        <f>(IF(DASHBOARD!$J$2=AY7,DASHBOARD!$T$49,IF(DASHBOARD!$J$2=0,0,AY225)))</f>
        <v/>
      </c>
      <c r="AZ225" s="383">
        <f>(IF(DASHBOARD!$J$2=AZ7,DASHBOARD!$T$49,IF(DASHBOARD!$J$2=0,0,AZ225)))</f>
        <v/>
      </c>
      <c r="BA225" s="383">
        <f>(IF(DASHBOARD!$J$2=BA7,DASHBOARD!$T$49,IF(DASHBOARD!$J$2=0,0,BA225)))</f>
        <v/>
      </c>
      <c r="BB225" s="384">
        <f>IF(SUM(F225:BA225)&lt;&gt;0,AVERAGEIF(F225:BA225,"&gt;0",F225:BA225),0)</f>
        <v/>
      </c>
      <c r="BC225" s="147" t="n"/>
      <c r="BD225" s="385">
        <f>MAXA(F225:BA225)</f>
        <v/>
      </c>
      <c r="BE225" s="1461">
        <f>IF(BD225&lt;&gt;0,VLOOKUP(BD225,$F$10:$BA$10,MATCH(BD225,F225:BA225,0)),"")</f>
        <v/>
      </c>
      <c r="BF225" s="385">
        <f t="array" ref="BF225">MIN(IF(F225:BA225&gt;0,F225:BA225))</f>
        <v/>
      </c>
      <c r="BG225" s="1461">
        <f>IF(BF225&lt;&gt;0,VLOOKUP(BF225,$F$10:$BA$10,MATCH($BF225,$F225:$BA225,0)),"")</f>
        <v/>
      </c>
      <c r="BI225" s="1368">
        <f>HLOOKUP($BI$9,$S$10:$AI$444,1+$BL225,TRUE)</f>
        <v/>
      </c>
      <c r="BJ225" s="1369">
        <f>HLOOKUP($BJ$9,$AJ$10:$AW$444,1+$BL225,TRUE)</f>
        <v/>
      </c>
      <c r="BK225" s="151" t="n"/>
      <c r="BL225" s="408">
        <f>BL224+1</f>
        <v/>
      </c>
      <c r="BM225" s="399" t="n"/>
    </row>
    <row r="226" ht="20.25" customHeight="1" s="18" thickBot="1" thickTop="1">
      <c r="B226" s="1370" t="n"/>
      <c r="C226" s="1353" t="n"/>
      <c r="D226" s="230" t="n"/>
      <c r="E226" s="393" t="n"/>
      <c r="F226" s="429" t="n"/>
      <c r="G226" s="429" t="n"/>
      <c r="H226" s="429" t="n"/>
      <c r="I226" s="429" t="n"/>
      <c r="J226" s="429" t="n"/>
      <c r="K226" s="429" t="n"/>
      <c r="L226" s="429" t="n"/>
      <c r="M226" s="429" t="n"/>
      <c r="N226" s="429" t="n"/>
      <c r="O226" s="429" t="n"/>
      <c r="P226" s="429" t="n"/>
      <c r="Q226" s="429" t="n"/>
      <c r="R226" s="429" t="n"/>
      <c r="S226" s="429" t="n"/>
      <c r="T226" s="429" t="n"/>
      <c r="U226" s="429" t="n"/>
      <c r="V226" s="429" t="n"/>
      <c r="W226" s="429" t="n"/>
      <c r="X226" s="429" t="n"/>
      <c r="Y226" s="429" t="n"/>
      <c r="Z226" s="429" t="n"/>
      <c r="AA226" s="429" t="n"/>
      <c r="AB226" s="429" t="n"/>
      <c r="AC226" s="429" t="n"/>
      <c r="AD226" s="429" t="n"/>
      <c r="AE226" s="429" t="n"/>
      <c r="AF226" s="429" t="n"/>
      <c r="AG226" s="429" t="n"/>
      <c r="AH226" s="429" t="n"/>
      <c r="AI226" s="429" t="n"/>
      <c r="AJ226" s="429" t="n"/>
      <c r="AK226" s="429" t="n"/>
      <c r="AL226" s="429" t="n"/>
      <c r="AM226" s="429" t="n"/>
      <c r="AN226" s="429" t="n"/>
      <c r="AO226" s="429" t="n"/>
      <c r="AP226" s="429" t="n"/>
      <c r="AQ226" s="429" t="n"/>
      <c r="AR226" s="429" t="n"/>
      <c r="AS226" s="429" t="n"/>
      <c r="AT226" s="429" t="n"/>
      <c r="AU226" s="429" t="n"/>
      <c r="AV226" s="429" t="n"/>
      <c r="AW226" s="429" t="n"/>
      <c r="AX226" s="429" t="n"/>
      <c r="AY226" s="429" t="n"/>
      <c r="AZ226" s="429" t="n"/>
      <c r="BA226" s="429" t="n"/>
      <c r="BB226" s="384">
        <f>IF(SUM(F226:BA226)&lt;&gt;0,AVERAGEIF(F226:BA226,"&gt;0",F226:BA226),0)</f>
        <v/>
      </c>
      <c r="BC226" s="147" t="n"/>
      <c r="BD226" s="385">
        <f>MAXA(F226:BA226)</f>
        <v/>
      </c>
      <c r="BE226" s="1461">
        <f>IF(BD226&lt;&gt;0,VLOOKUP(BD226,$F$10:$BA$10,MATCH(BD226,F226:BA226,0)),"")</f>
        <v/>
      </c>
      <c r="BF226" s="385">
        <f t="array" ref="BF226">MIN(IF(F226:BA226&gt;0,F226:BA226))</f>
        <v/>
      </c>
      <c r="BG226" s="1461">
        <f>IF(BF226&lt;&gt;0,VLOOKUP(BF226,$F$10:$BA$10,MATCH($BF226,$F226:$BA226,0)),"")</f>
        <v/>
      </c>
      <c r="BI226" s="1368">
        <f>HLOOKUP($BI$9,$S$10:$AI$444,1+$BL226,TRUE)</f>
        <v/>
      </c>
      <c r="BJ226" s="1369">
        <f>HLOOKUP($BJ$9,$AJ$10:$AW$444,1+$BL226,TRUE)</f>
        <v/>
      </c>
      <c r="BK226" s="151" t="n"/>
      <c r="BL226" s="408">
        <f>BL225+1</f>
        <v/>
      </c>
      <c r="BM226" s="399" t="n"/>
    </row>
    <row r="227" ht="20.25" customHeight="1" s="18" thickBot="1" thickTop="1">
      <c r="B227" s="1370" t="n"/>
      <c r="C227" s="1353" t="n"/>
      <c r="D227" s="1469" t="inlineStr">
        <is>
          <t>PUUWATU 66</t>
        </is>
      </c>
      <c r="E227" s="420" t="inlineStr">
        <is>
          <t>Tanassa # 1, 66</t>
        </is>
      </c>
      <c r="F227" s="383">
        <f>(IF(DASHBOARD!$J$2=F7,DASHBOARD!$T$48,IF(DASHBOARD!$J$2=0,0,F227)))</f>
        <v/>
      </c>
      <c r="G227" s="383">
        <f>(IF(DASHBOARD!$J$2=G7,DASHBOARD!$T$48,IF(DASHBOARD!$J$2=0,0,G227)))</f>
        <v/>
      </c>
      <c r="H227" s="383">
        <f>(IF(DASHBOARD!$J$2=H7,DASHBOARD!$T$48,IF(DASHBOARD!$J$2=0,0,H227)))</f>
        <v/>
      </c>
      <c r="I227" s="383">
        <f>(IF(DASHBOARD!$J$2=I7,DASHBOARD!$T$48,IF(DASHBOARD!$J$2=0,0,I227)))</f>
        <v/>
      </c>
      <c r="J227" s="383">
        <f>(IF(DASHBOARD!$J$2=J7,DASHBOARD!$T$48,IF(DASHBOARD!$J$2=0,0,J227)))</f>
        <v/>
      </c>
      <c r="K227" s="383">
        <f>(IF(DASHBOARD!$J$2=K7,DASHBOARD!$T$48,IF(DASHBOARD!$J$2=0,0,K227)))</f>
        <v/>
      </c>
      <c r="L227" s="383">
        <f>(IF(DASHBOARD!$J$2=L7,DASHBOARD!$T$48,IF(DASHBOARD!$J$2=0,0,L227)))</f>
        <v/>
      </c>
      <c r="M227" s="383">
        <f>(IF(DASHBOARD!$J$2=M7,DASHBOARD!$T$48,IF(DASHBOARD!$J$2=0,0,M227)))</f>
        <v/>
      </c>
      <c r="N227" s="383">
        <f>(IF(DASHBOARD!$J$2=N7,DASHBOARD!$T$48,IF(DASHBOARD!$J$2=0,0,N227)))</f>
        <v/>
      </c>
      <c r="O227" s="383">
        <f>(IF(DASHBOARD!$J$2=O7,DASHBOARD!$T$48,IF(DASHBOARD!$J$2=0,0,O227)))</f>
        <v/>
      </c>
      <c r="P227" s="383">
        <f>(IF(DASHBOARD!$J$2=P7,DASHBOARD!$T$48,IF(DASHBOARD!$J$2=0,0,P227)))</f>
        <v/>
      </c>
      <c r="Q227" s="383">
        <f>(IF(DASHBOARD!$J$2=Q7,DASHBOARD!$T$48,IF(DASHBOARD!$J$2=0,0,Q227)))</f>
        <v/>
      </c>
      <c r="R227" s="383">
        <f>(IF(DASHBOARD!$J$2=R7,DASHBOARD!$T$48,IF(DASHBOARD!$J$2=0,0,R227)))</f>
        <v/>
      </c>
      <c r="S227" s="383">
        <f>(IF(DASHBOARD!$J$2=S7,DASHBOARD!$T$48,IF(DASHBOARD!$J$2=0,0,S227)))</f>
        <v/>
      </c>
      <c r="T227" s="383">
        <f>(IF(DASHBOARD!$J$2=T7,DASHBOARD!$T$48,IF(DASHBOARD!$J$2=0,0,T227)))</f>
        <v/>
      </c>
      <c r="U227" s="383">
        <f>(IF(DASHBOARD!$J$2=U7,DASHBOARD!$T$48,IF(DASHBOARD!$J$2=0,0,U227)))</f>
        <v/>
      </c>
      <c r="V227" s="383">
        <f>(IF(DASHBOARD!$J$2=V7,DASHBOARD!$T$48,IF(DASHBOARD!$J$2=0,0,V227)))</f>
        <v/>
      </c>
      <c r="W227" s="383">
        <f>(IF(DASHBOARD!$J$2=W7,DASHBOARD!$T$48,IF(DASHBOARD!$J$2=0,0,W227)))</f>
        <v/>
      </c>
      <c r="X227" s="383">
        <f>(IF(DASHBOARD!$J$2=X7,DASHBOARD!$T$48,IF(DASHBOARD!$J$2=0,0,X227)))</f>
        <v/>
      </c>
      <c r="Y227" s="383">
        <f>(IF(DASHBOARD!$J$2=Y7,DASHBOARD!$T$48,IF(DASHBOARD!$J$2=0,0,Y227)))</f>
        <v/>
      </c>
      <c r="Z227" s="383">
        <f>(IF(DASHBOARD!$J$2=Z7,DASHBOARD!$T$48,IF(DASHBOARD!$J$2=0,0,Z227)))</f>
        <v/>
      </c>
      <c r="AA227" s="383">
        <f>(IF(DASHBOARD!$J$2=AA7,DASHBOARD!$T$48,IF(DASHBOARD!$J$2=0,0,AA227)))</f>
        <v/>
      </c>
      <c r="AB227" s="383">
        <f>(IF(DASHBOARD!$J$2=AB7,DASHBOARD!$T$48,IF(DASHBOARD!$J$2=0,0,AB227)))</f>
        <v/>
      </c>
      <c r="AC227" s="383">
        <f>(IF(DASHBOARD!$J$2=AC7,DASHBOARD!$T$48,IF(DASHBOARD!$J$2=0,0,AC227)))</f>
        <v/>
      </c>
      <c r="AD227" s="383">
        <f>(IF(DASHBOARD!$J$2=AD7,DASHBOARD!$T$48,IF(DASHBOARD!$J$2=0,0,AD227)))</f>
        <v/>
      </c>
      <c r="AE227" s="383">
        <f>(IF(DASHBOARD!$J$2=AE7,DASHBOARD!$T$48,IF(DASHBOARD!$J$2=0,0,AE227)))</f>
        <v/>
      </c>
      <c r="AF227" s="383">
        <f>(IF(DASHBOARD!$J$2=AF7,DASHBOARD!$T$48,IF(DASHBOARD!$J$2=0,0,AF227)))</f>
        <v/>
      </c>
      <c r="AG227" s="383">
        <f>(IF(DASHBOARD!$J$2=AG7,DASHBOARD!$T$48,IF(DASHBOARD!$J$2=0,0,AG227)))</f>
        <v/>
      </c>
      <c r="AH227" s="383">
        <f>(IF(DASHBOARD!$J$2=AH7,DASHBOARD!$T$48,IF(DASHBOARD!$J$2=0,0,AH227)))</f>
        <v/>
      </c>
      <c r="AI227" s="383">
        <f>(IF(DASHBOARD!$J$2=AI7,DASHBOARD!$T$48,IF(DASHBOARD!$J$2=0,0,AI227)))</f>
        <v/>
      </c>
      <c r="AJ227" s="383">
        <f>(IF(DASHBOARD!$J$2=AJ7,DASHBOARD!$T$48,IF(DASHBOARD!$J$2=0,0,AJ227)))</f>
        <v/>
      </c>
      <c r="AK227" s="383">
        <f>(IF(DASHBOARD!$J$2=AK7,DASHBOARD!$T$48,IF(DASHBOARD!$J$2=0,0,AK227)))</f>
        <v/>
      </c>
      <c r="AL227" s="383">
        <f>(IF(DASHBOARD!$J$2=AL7,DASHBOARD!$T$48,IF(DASHBOARD!$J$2=0,0,AL227)))</f>
        <v/>
      </c>
      <c r="AM227" s="383">
        <f>(IF(DASHBOARD!$J$2=AM7,DASHBOARD!$T$48,IF(DASHBOARD!$J$2=0,0,AM227)))</f>
        <v/>
      </c>
      <c r="AN227" s="383">
        <f>(IF(DASHBOARD!$J$2=AN7,DASHBOARD!$T$48,IF(DASHBOARD!$J$2=0,0,AN227)))</f>
        <v/>
      </c>
      <c r="AO227" s="383">
        <f>(IF(DASHBOARD!$J$2=AO7,DASHBOARD!$T$48,IF(DASHBOARD!$J$2=0,0,AO227)))</f>
        <v/>
      </c>
      <c r="AP227" s="383">
        <f>(IF(DASHBOARD!$J$2=AP7,DASHBOARD!$T$48,IF(DASHBOARD!$J$2=0,0,AP227)))</f>
        <v/>
      </c>
      <c r="AQ227" s="383">
        <f>(IF(DASHBOARD!$J$2=AQ7,DASHBOARD!$T$48,IF(DASHBOARD!$J$2=0,0,AQ227)))</f>
        <v/>
      </c>
      <c r="AR227" s="383">
        <f>(IF(DASHBOARD!$J$2=AR7,DASHBOARD!$T$48,IF(DASHBOARD!$J$2=0,0,AR227)))</f>
        <v/>
      </c>
      <c r="AS227" s="383">
        <f>(IF(DASHBOARD!$J$2=AS7,DASHBOARD!$T$48,IF(DASHBOARD!$J$2=0,0,AS227)))</f>
        <v/>
      </c>
      <c r="AT227" s="383">
        <f>(IF(DASHBOARD!$J$2=AT7,DASHBOARD!$T$48,IF(DASHBOARD!$J$2=0,0,AT227)))</f>
        <v/>
      </c>
      <c r="AU227" s="383">
        <f>(IF(DASHBOARD!$J$2=AU7,DASHBOARD!$T$48,IF(DASHBOARD!$J$2=0,0,AU227)))</f>
        <v/>
      </c>
      <c r="AV227" s="383">
        <f>(IF(DASHBOARD!$J$2=AV7,DASHBOARD!$T$48,IF(DASHBOARD!$J$2=0,0,AV227)))</f>
        <v/>
      </c>
      <c r="AW227" s="383">
        <f>(IF(DASHBOARD!$J$2=AW7,DASHBOARD!$T$48,IF(DASHBOARD!$J$2=0,0,AW227)))</f>
        <v/>
      </c>
      <c r="AX227" s="383">
        <f>(IF(DASHBOARD!$J$2=AX7,DASHBOARD!$T$48,IF(DASHBOARD!$J$2=0,0,AX227)))</f>
        <v/>
      </c>
      <c r="AY227" s="383">
        <f>(IF(DASHBOARD!$J$2=AY7,DASHBOARD!$T$48,IF(DASHBOARD!$J$2=0,0,AY227)))</f>
        <v/>
      </c>
      <c r="AZ227" s="383">
        <f>(IF(DASHBOARD!$J$2=AZ7,DASHBOARD!$T$48,IF(DASHBOARD!$J$2=0,0,AZ227)))</f>
        <v/>
      </c>
      <c r="BA227" s="383">
        <f>(IF(DASHBOARD!$J$2=BA7,DASHBOARD!$T$48,IF(DASHBOARD!$J$2=0,0,BA227)))</f>
        <v/>
      </c>
      <c r="BB227" s="384">
        <f>IF(SUM(F227:BA227)&lt;&gt;0,AVERAGEIF(F227:BA227,"&gt;0",F227:BA227),0)</f>
        <v/>
      </c>
      <c r="BC227" s="147" t="n"/>
      <c r="BD227" s="385">
        <f>MAXA(F227:BA227)</f>
        <v/>
      </c>
      <c r="BE227" s="1461">
        <f>IF(BD227&lt;&gt;0,VLOOKUP(BD227,$F$10:$BA$10,MATCH(BD227,F227:BA227,0)),"")</f>
        <v/>
      </c>
      <c r="BF227" s="385">
        <f t="array" ref="BF227">MIN(IF(F227:BA227&gt;0,F227:BA227))</f>
        <v/>
      </c>
      <c r="BG227" s="1461">
        <f>IF(BF227&lt;&gt;0,VLOOKUP(BF227,$F$10:$BA$10,MATCH($BF227,$F227:$BA227,0)),"")</f>
        <v/>
      </c>
      <c r="BI227" s="1368">
        <f>HLOOKUP($BI$9,$S$10:$AI$444,1+$BL227,TRUE)</f>
        <v/>
      </c>
      <c r="BJ227" s="1369">
        <f>HLOOKUP($BJ$9,$AJ$10:$AW$444,1+$BL227,TRUE)</f>
        <v/>
      </c>
      <c r="BK227" s="151" t="n"/>
      <c r="BL227" s="408">
        <f>BL226+1</f>
        <v/>
      </c>
      <c r="BM227" s="399" t="n"/>
    </row>
    <row r="228" ht="20.25" customHeight="1" s="18" thickBot="1" thickTop="1">
      <c r="B228" s="1370" t="n"/>
      <c r="C228" s="1353" t="n"/>
      <c r="D228" s="1463" t="n"/>
      <c r="E228" s="420" t="inlineStr">
        <is>
          <t>Tanassa # 2, 66</t>
        </is>
      </c>
      <c r="F228" s="383">
        <f>(IF(DASHBOARD!$J$2=F7,DASHBOARD!$T$49,IF(DASHBOARD!$J$2=0,0,F228)))</f>
        <v/>
      </c>
      <c r="G228" s="383">
        <f>(IF(DASHBOARD!$J$2=G7,DASHBOARD!$T$49,IF(DASHBOARD!$J$2=0,0,G228)))</f>
        <v/>
      </c>
      <c r="H228" s="383">
        <f>(IF(DASHBOARD!$J$2=H7,DASHBOARD!$T$49,IF(DASHBOARD!$J$2=0,0,H228)))</f>
        <v/>
      </c>
      <c r="I228" s="383">
        <f>(IF(DASHBOARD!$J$2=I7,DASHBOARD!$T$49,IF(DASHBOARD!$J$2=0,0,I228)))</f>
        <v/>
      </c>
      <c r="J228" s="383">
        <f>(IF(DASHBOARD!$J$2=J7,DASHBOARD!$T$49,IF(DASHBOARD!$J$2=0,0,J228)))</f>
        <v/>
      </c>
      <c r="K228" s="383">
        <f>(IF(DASHBOARD!$J$2=K7,DASHBOARD!$T$49,IF(DASHBOARD!$J$2=0,0,K228)))</f>
        <v/>
      </c>
      <c r="L228" s="383">
        <f>(IF(DASHBOARD!$J$2=L7,DASHBOARD!$T$49,IF(DASHBOARD!$J$2=0,0,L228)))</f>
        <v/>
      </c>
      <c r="M228" s="383">
        <f>(IF(DASHBOARD!$J$2=M7,DASHBOARD!$T$49,IF(DASHBOARD!$J$2=0,0,M228)))</f>
        <v/>
      </c>
      <c r="N228" s="383">
        <f>(IF(DASHBOARD!$J$2=N7,DASHBOARD!$T$49,IF(DASHBOARD!$J$2=0,0,N228)))</f>
        <v/>
      </c>
      <c r="O228" s="383">
        <f>(IF(DASHBOARD!$J$2=O7,DASHBOARD!$T$49,IF(DASHBOARD!$J$2=0,0,O228)))</f>
        <v/>
      </c>
      <c r="P228" s="383">
        <f>(IF(DASHBOARD!$J$2=P7,DASHBOARD!$T$49,IF(DASHBOARD!$J$2=0,0,P228)))</f>
        <v/>
      </c>
      <c r="Q228" s="383">
        <f>(IF(DASHBOARD!$J$2=Q7,DASHBOARD!$T$49,IF(DASHBOARD!$J$2=0,0,Q228)))</f>
        <v/>
      </c>
      <c r="R228" s="383">
        <f>(IF(DASHBOARD!$J$2=R7,DASHBOARD!$T$49,IF(DASHBOARD!$J$2=0,0,R228)))</f>
        <v/>
      </c>
      <c r="S228" s="383">
        <f>(IF(DASHBOARD!$J$2=S7,DASHBOARD!$T$49,IF(DASHBOARD!$J$2=0,0,S228)))</f>
        <v/>
      </c>
      <c r="T228" s="383">
        <f>(IF(DASHBOARD!$J$2=T7,DASHBOARD!$T$49,IF(DASHBOARD!$J$2=0,0,T228)))</f>
        <v/>
      </c>
      <c r="U228" s="383">
        <f>(IF(DASHBOARD!$J$2=U7,DASHBOARD!$T$49,IF(DASHBOARD!$J$2=0,0,U228)))</f>
        <v/>
      </c>
      <c r="V228" s="383">
        <f>(IF(DASHBOARD!$J$2=V7,DASHBOARD!$T$49,IF(DASHBOARD!$J$2=0,0,V228)))</f>
        <v/>
      </c>
      <c r="W228" s="383">
        <f>(IF(DASHBOARD!$J$2=W7,DASHBOARD!$T$49,IF(DASHBOARD!$J$2=0,0,W228)))</f>
        <v/>
      </c>
      <c r="X228" s="383">
        <f>(IF(DASHBOARD!$J$2=X7,DASHBOARD!$T$49,IF(DASHBOARD!$J$2=0,0,X228)))</f>
        <v/>
      </c>
      <c r="Y228" s="383">
        <f>(IF(DASHBOARD!$J$2=Y7,DASHBOARD!$T$49,IF(DASHBOARD!$J$2=0,0,Y228)))</f>
        <v/>
      </c>
      <c r="Z228" s="383">
        <f>(IF(DASHBOARD!$J$2=Z7,DASHBOARD!$T$49,IF(DASHBOARD!$J$2=0,0,Z228)))</f>
        <v/>
      </c>
      <c r="AA228" s="383">
        <f>(IF(DASHBOARD!$J$2=AA7,DASHBOARD!$T$49,IF(DASHBOARD!$J$2=0,0,AA228)))</f>
        <v/>
      </c>
      <c r="AB228" s="383">
        <f>(IF(DASHBOARD!$J$2=AB7,DASHBOARD!$T$49,IF(DASHBOARD!$J$2=0,0,AB228)))</f>
        <v/>
      </c>
      <c r="AC228" s="383">
        <f>(IF(DASHBOARD!$J$2=AC7,DASHBOARD!$T$49,IF(DASHBOARD!$J$2=0,0,AC228)))</f>
        <v/>
      </c>
      <c r="AD228" s="383">
        <f>(IF(DASHBOARD!$J$2=AD7,DASHBOARD!$T$49,IF(DASHBOARD!$J$2=0,0,AD228)))</f>
        <v/>
      </c>
      <c r="AE228" s="383">
        <f>(IF(DASHBOARD!$J$2=AE7,DASHBOARD!$T$49,IF(DASHBOARD!$J$2=0,0,AE228)))</f>
        <v/>
      </c>
      <c r="AF228" s="383">
        <f>(IF(DASHBOARD!$J$2=AF7,DASHBOARD!$T$49,IF(DASHBOARD!$J$2=0,0,AF228)))</f>
        <v/>
      </c>
      <c r="AG228" s="383">
        <f>(IF(DASHBOARD!$J$2=AG7,DASHBOARD!$T$49,IF(DASHBOARD!$J$2=0,0,AG228)))</f>
        <v/>
      </c>
      <c r="AH228" s="383">
        <f>(IF(DASHBOARD!$J$2=AH7,DASHBOARD!$T$49,IF(DASHBOARD!$J$2=0,0,AH228)))</f>
        <v/>
      </c>
      <c r="AI228" s="383">
        <f>(IF(DASHBOARD!$J$2=AI7,DASHBOARD!$T$49,IF(DASHBOARD!$J$2=0,0,AI228)))</f>
        <v/>
      </c>
      <c r="AJ228" s="383">
        <f>(IF(DASHBOARD!$J$2=AJ7,DASHBOARD!$T$49,IF(DASHBOARD!$J$2=0,0,AJ228)))</f>
        <v/>
      </c>
      <c r="AK228" s="383">
        <f>(IF(DASHBOARD!$J$2=AK7,DASHBOARD!$T$49,IF(DASHBOARD!$J$2=0,0,AK228)))</f>
        <v/>
      </c>
      <c r="AL228" s="383">
        <f>(IF(DASHBOARD!$J$2=AL7,DASHBOARD!$T$49,IF(DASHBOARD!$J$2=0,0,AL228)))</f>
        <v/>
      </c>
      <c r="AM228" s="383">
        <f>(IF(DASHBOARD!$J$2=AM7,DASHBOARD!$T$49,IF(DASHBOARD!$J$2=0,0,AM228)))</f>
        <v/>
      </c>
      <c r="AN228" s="383">
        <f>(IF(DASHBOARD!$J$2=AN7,DASHBOARD!$T$49,IF(DASHBOARD!$J$2=0,0,AN228)))</f>
        <v/>
      </c>
      <c r="AO228" s="383">
        <f>(IF(DASHBOARD!$J$2=AO7,DASHBOARD!$T$49,IF(DASHBOARD!$J$2=0,0,AO228)))</f>
        <v/>
      </c>
      <c r="AP228" s="383">
        <f>(IF(DASHBOARD!$J$2=AP7,DASHBOARD!$T$49,IF(DASHBOARD!$J$2=0,0,AP228)))</f>
        <v/>
      </c>
      <c r="AQ228" s="383">
        <f>(IF(DASHBOARD!$J$2=AQ7,DASHBOARD!$T$49,IF(DASHBOARD!$J$2=0,0,AQ228)))</f>
        <v/>
      </c>
      <c r="AR228" s="383">
        <f>(IF(DASHBOARD!$J$2=AR7,DASHBOARD!$T$49,IF(DASHBOARD!$J$2=0,0,AR228)))</f>
        <v/>
      </c>
      <c r="AS228" s="383">
        <f>(IF(DASHBOARD!$J$2=AS7,DASHBOARD!$T$49,IF(DASHBOARD!$J$2=0,0,AS228)))</f>
        <v/>
      </c>
      <c r="AT228" s="383">
        <f>(IF(DASHBOARD!$J$2=AT7,DASHBOARD!$T$49,IF(DASHBOARD!$J$2=0,0,AT228)))</f>
        <v/>
      </c>
      <c r="AU228" s="383">
        <f>(IF(DASHBOARD!$J$2=AU7,DASHBOARD!$T$49,IF(DASHBOARD!$J$2=0,0,AU228)))</f>
        <v/>
      </c>
      <c r="AV228" s="383">
        <f>(IF(DASHBOARD!$J$2=AV7,DASHBOARD!$T$49,IF(DASHBOARD!$J$2=0,0,AV228)))</f>
        <v/>
      </c>
      <c r="AW228" s="383">
        <f>(IF(DASHBOARD!$J$2=AW7,DASHBOARD!$T$49,IF(DASHBOARD!$J$2=0,0,AW228)))</f>
        <v/>
      </c>
      <c r="AX228" s="383">
        <f>(IF(DASHBOARD!$J$2=AX7,DASHBOARD!$T$49,IF(DASHBOARD!$J$2=0,0,AX228)))</f>
        <v/>
      </c>
      <c r="AY228" s="383">
        <f>(IF(DASHBOARD!$J$2=AY7,DASHBOARD!$T$49,IF(DASHBOARD!$J$2=0,0,AY228)))</f>
        <v/>
      </c>
      <c r="AZ228" s="383">
        <f>(IF(DASHBOARD!$J$2=AZ7,DASHBOARD!$T$49,IF(DASHBOARD!$J$2=0,0,AZ228)))</f>
        <v/>
      </c>
      <c r="BA228" s="383">
        <f>(IF(DASHBOARD!$J$2=BA7,DASHBOARD!$T$49,IF(DASHBOARD!$J$2=0,0,BA228)))</f>
        <v/>
      </c>
      <c r="BB228" s="384">
        <f>IF(SUM(F228:BA228)&lt;&gt;0,AVERAGEIF(F228:BA228,"&gt;0",F228:BA228),0)</f>
        <v/>
      </c>
      <c r="BC228" s="147" t="n"/>
      <c r="BD228" s="385">
        <f>MAXA(F228:BA228)</f>
        <v/>
      </c>
      <c r="BE228" s="1461">
        <f>IF(BD228&lt;&gt;0,VLOOKUP(BD228,$F$10:$BA$10,MATCH(BD228,F228:BA228,0)),"")</f>
        <v/>
      </c>
      <c r="BF228" s="385">
        <f t="array" ref="BF228">MIN(IF(F228:BA228&gt;0,F228:BA228))</f>
        <v/>
      </c>
      <c r="BG228" s="1461">
        <f>IF(BF228&lt;&gt;0,VLOOKUP(BF228,$F$10:$BA$10,MATCH($BF228,$F228:$BA228,0)),"")</f>
        <v/>
      </c>
      <c r="BI228" s="1368">
        <f>HLOOKUP($BI$9,$S$10:$AI$444,1+$BL228,TRUE)</f>
        <v/>
      </c>
      <c r="BJ228" s="1369">
        <f>HLOOKUP($BJ$9,$AJ$10:$AW$444,1+$BL228,TRUE)</f>
        <v/>
      </c>
      <c r="BK228" s="151" t="n"/>
      <c r="BL228" s="408">
        <f>BL227+1</f>
        <v/>
      </c>
      <c r="BM228" s="399" t="n"/>
    </row>
    <row r="229" ht="20.25" customHeight="1" s="18" thickBot="1" thickTop="1">
      <c r="B229" s="1370" t="n"/>
      <c r="C229" s="1353" t="n"/>
      <c r="D229" s="328" t="n"/>
      <c r="E229" s="421" t="n"/>
      <c r="F229" s="429" t="n"/>
      <c r="G229" s="429" t="n"/>
      <c r="H229" s="429" t="n"/>
      <c r="I229" s="429" t="n"/>
      <c r="J229" s="429" t="n"/>
      <c r="K229" s="429" t="n"/>
      <c r="L229" s="429" t="n"/>
      <c r="M229" s="429" t="n"/>
      <c r="N229" s="429" t="n"/>
      <c r="O229" s="429" t="n"/>
      <c r="P229" s="429" t="n"/>
      <c r="Q229" s="429" t="n"/>
      <c r="R229" s="429" t="n"/>
      <c r="S229" s="429" t="n"/>
      <c r="T229" s="429" t="n"/>
      <c r="U229" s="429" t="n"/>
      <c r="V229" s="429" t="n"/>
      <c r="W229" s="429" t="n"/>
      <c r="X229" s="429" t="n"/>
      <c r="Y229" s="429" t="n"/>
      <c r="Z229" s="429" t="n"/>
      <c r="AA229" s="429" t="n"/>
      <c r="AB229" s="429" t="n"/>
      <c r="AC229" s="429" t="n"/>
      <c r="AD229" s="429" t="n"/>
      <c r="AE229" s="429" t="n"/>
      <c r="AF229" s="429" t="n"/>
      <c r="AG229" s="429" t="n"/>
      <c r="AH229" s="429" t="n"/>
      <c r="AI229" s="429" t="n"/>
      <c r="AJ229" s="429" t="n"/>
      <c r="AK229" s="429" t="n"/>
      <c r="AL229" s="429" t="n"/>
      <c r="AM229" s="429" t="n"/>
      <c r="AN229" s="429" t="n"/>
      <c r="AO229" s="429" t="n"/>
      <c r="AP229" s="429" t="n"/>
      <c r="AQ229" s="429" t="n"/>
      <c r="AR229" s="429" t="n"/>
      <c r="AS229" s="429" t="n"/>
      <c r="AT229" s="429" t="n"/>
      <c r="AU229" s="429" t="n"/>
      <c r="AV229" s="429" t="n"/>
      <c r="AW229" s="429" t="n"/>
      <c r="AX229" s="429" t="n"/>
      <c r="AY229" s="429" t="n"/>
      <c r="AZ229" s="429" t="n"/>
      <c r="BA229" s="429" t="n"/>
      <c r="BB229" s="384">
        <f>IF(SUM(F229:BA229)&lt;&gt;0,AVERAGEIF(F229:BA229,"&gt;0",F229:BA229),0)</f>
        <v/>
      </c>
      <c r="BC229" s="147" t="n"/>
      <c r="BD229" s="385">
        <f>MAXA(F229:BA229)</f>
        <v/>
      </c>
      <c r="BE229" s="1461">
        <f>IF(BD229&lt;&gt;0,VLOOKUP(BD229,$F$10:$BA$10,MATCH(BD229,F229:BA229,0)),"")</f>
        <v/>
      </c>
      <c r="BF229" s="385">
        <f t="array" ref="BF229">MIN(IF(F229:BA229&gt;0,F229:BA229))</f>
        <v/>
      </c>
      <c r="BG229" s="1461">
        <f>IF(BF229&lt;&gt;0,VLOOKUP(BF229,$F$10:$BA$10,MATCH($BF229,$F229:$BA229,0)),"")</f>
        <v/>
      </c>
      <c r="BI229" s="1368">
        <f>HLOOKUP($BI$9,$S$10:$AI$444,1+$BL229,TRUE)</f>
        <v/>
      </c>
      <c r="BJ229" s="1369">
        <f>HLOOKUP($BJ$9,$AJ$10:$AW$444,1+$BL229,TRUE)</f>
        <v/>
      </c>
      <c r="BK229" s="151" t="n"/>
      <c r="BL229" s="408">
        <f>BL228+1</f>
        <v/>
      </c>
      <c r="BM229" s="399" t="n"/>
    </row>
    <row r="230" ht="20.25" customHeight="1" s="18" thickBot="1" thickTop="1">
      <c r="B230" s="1370" t="n"/>
      <c r="C230" s="1353" t="n"/>
      <c r="D230" s="328" t="n"/>
      <c r="E230" s="400" t="n"/>
      <c r="F230" s="429" t="n"/>
      <c r="G230" s="429" t="n"/>
      <c r="H230" s="429" t="n"/>
      <c r="I230" s="429" t="n"/>
      <c r="J230" s="429" t="n"/>
      <c r="K230" s="429" t="n"/>
      <c r="L230" s="429" t="n"/>
      <c r="M230" s="429" t="n"/>
      <c r="N230" s="429" t="n"/>
      <c r="O230" s="429" t="n"/>
      <c r="P230" s="429" t="n"/>
      <c r="Q230" s="429" t="n"/>
      <c r="R230" s="429" t="n"/>
      <c r="S230" s="429" t="n"/>
      <c r="T230" s="429" t="n"/>
      <c r="U230" s="429" t="n"/>
      <c r="V230" s="429" t="n"/>
      <c r="W230" s="429" t="n"/>
      <c r="X230" s="429" t="n"/>
      <c r="Y230" s="429" t="n"/>
      <c r="Z230" s="429" t="n"/>
      <c r="AA230" s="429" t="n"/>
      <c r="AB230" s="429" t="n"/>
      <c r="AC230" s="429" t="n"/>
      <c r="AD230" s="429" t="n"/>
      <c r="AE230" s="429" t="n"/>
      <c r="AF230" s="429" t="n"/>
      <c r="AG230" s="429" t="n"/>
      <c r="AH230" s="429" t="n"/>
      <c r="AI230" s="429" t="n"/>
      <c r="AJ230" s="429" t="n"/>
      <c r="AK230" s="429" t="n"/>
      <c r="AL230" s="429" t="n"/>
      <c r="AM230" s="429" t="n"/>
      <c r="AN230" s="429" t="n"/>
      <c r="AO230" s="429" t="n"/>
      <c r="AP230" s="429" t="n"/>
      <c r="AQ230" s="429" t="n"/>
      <c r="AR230" s="429" t="n"/>
      <c r="AS230" s="429" t="n"/>
      <c r="AT230" s="429" t="n"/>
      <c r="AU230" s="429" t="n"/>
      <c r="AV230" s="429" t="n"/>
      <c r="AW230" s="429" t="n"/>
      <c r="AX230" s="429" t="n"/>
      <c r="AY230" s="429" t="n"/>
      <c r="AZ230" s="429" t="n"/>
      <c r="BA230" s="429" t="n"/>
      <c r="BB230" s="384">
        <f>IF(SUM(F230:BA230)&lt;&gt;0,AVERAGEIF(F230:BA230,"&gt;0",F230:BA230),0)</f>
        <v/>
      </c>
      <c r="BC230" s="147" t="n"/>
      <c r="BD230" s="385">
        <f>MAXA(F230:BA230)</f>
        <v/>
      </c>
      <c r="BE230" s="1461">
        <f>IF(BD230&lt;&gt;0,VLOOKUP(BD230,$F$10:$BA$10,MATCH(BD230,F230:BA230,0)),"")</f>
        <v/>
      </c>
      <c r="BF230" s="385">
        <f t="array" ref="BF230">MIN(IF(F230:BA230&gt;0,F230:BA230))</f>
        <v/>
      </c>
      <c r="BG230" s="1461">
        <f>IF(BF230&lt;&gt;0,VLOOKUP(BF230,$F$10:$BA$10,MATCH($BF230,$F230:$BA230,0)),"")</f>
        <v/>
      </c>
      <c r="BI230" s="1368">
        <f>HLOOKUP($BI$9,$S$10:$AI$444,1+$BL230,TRUE)</f>
        <v/>
      </c>
      <c r="BJ230" s="1369">
        <f>HLOOKUP($BJ$9,$AJ$10:$AW$444,1+$BL230,TRUE)</f>
        <v/>
      </c>
      <c r="BK230" s="151" t="n"/>
      <c r="BL230" s="408">
        <f>BL229+1</f>
        <v/>
      </c>
      <c r="BM230" s="399" t="n"/>
    </row>
    <row r="231" ht="20.25" customHeight="1" s="18" thickBot="1" thickTop="1">
      <c r="B231" s="1370" t="n"/>
      <c r="C231" s="1353" t="n"/>
      <c r="D231" s="328" t="n"/>
      <c r="E231" s="400" t="n"/>
      <c r="F231" s="429" t="n"/>
      <c r="G231" s="429" t="n"/>
      <c r="H231" s="429" t="n"/>
      <c r="I231" s="429" t="n"/>
      <c r="J231" s="429" t="n"/>
      <c r="K231" s="429" t="n"/>
      <c r="L231" s="429" t="n"/>
      <c r="M231" s="429" t="n"/>
      <c r="N231" s="429" t="n"/>
      <c r="O231" s="429" t="n"/>
      <c r="P231" s="429" t="n"/>
      <c r="Q231" s="429" t="n"/>
      <c r="R231" s="429" t="n"/>
      <c r="S231" s="429" t="n"/>
      <c r="T231" s="429" t="n"/>
      <c r="U231" s="429" t="n"/>
      <c r="V231" s="429" t="n"/>
      <c r="W231" s="429" t="n"/>
      <c r="X231" s="429" t="n"/>
      <c r="Y231" s="429" t="n"/>
      <c r="Z231" s="429" t="n"/>
      <c r="AA231" s="429" t="n"/>
      <c r="AB231" s="429" t="n"/>
      <c r="AC231" s="429" t="n"/>
      <c r="AD231" s="429" t="n"/>
      <c r="AE231" s="429" t="n"/>
      <c r="AF231" s="429" t="n"/>
      <c r="AG231" s="429" t="n"/>
      <c r="AH231" s="429" t="n"/>
      <c r="AI231" s="429" t="n"/>
      <c r="AJ231" s="429" t="n"/>
      <c r="AK231" s="429" t="n"/>
      <c r="AL231" s="429" t="n"/>
      <c r="AM231" s="429" t="n"/>
      <c r="AN231" s="429" t="n"/>
      <c r="AO231" s="429" t="n"/>
      <c r="AP231" s="429" t="n"/>
      <c r="AQ231" s="429" t="n"/>
      <c r="AR231" s="429" t="n"/>
      <c r="AS231" s="429" t="n"/>
      <c r="AT231" s="429" t="n"/>
      <c r="AU231" s="429" t="n"/>
      <c r="AV231" s="429" t="n"/>
      <c r="AW231" s="429" t="n"/>
      <c r="AX231" s="429" t="n"/>
      <c r="AY231" s="429" t="n"/>
      <c r="AZ231" s="429" t="n"/>
      <c r="BA231" s="429" t="n"/>
      <c r="BB231" s="384">
        <f>IF(SUM(F231:BA231)&lt;&gt;0,AVERAGEIF(F231:BA231,"&gt;0",F231:BA231),0)</f>
        <v/>
      </c>
      <c r="BC231" s="147" t="n"/>
      <c r="BD231" s="385">
        <f>MAXA(F231:BA231)</f>
        <v/>
      </c>
      <c r="BE231" s="1461">
        <f>IF(BD231&lt;&gt;0,VLOOKUP(BD231,$F$10:$BA$10,MATCH(BD231,F231:BA231,0)),"")</f>
        <v/>
      </c>
      <c r="BF231" s="385">
        <f t="array" ref="BF231">MIN(IF(F231:BA231&gt;0,F231:BA231))</f>
        <v/>
      </c>
      <c r="BG231" s="1461">
        <f>IF(BF231&lt;&gt;0,VLOOKUP(BF231,$F$10:$BA$10,MATCH($BF231,$F231:$BA231,0)),"")</f>
        <v/>
      </c>
      <c r="BI231" s="1368">
        <f>HLOOKUP($BI$9,$S$10:$AI$444,1+$BL231,TRUE)</f>
        <v/>
      </c>
      <c r="BJ231" s="1369">
        <f>HLOOKUP($BJ$9,$AJ$10:$AW$444,1+$BL231,TRUE)</f>
        <v/>
      </c>
      <c r="BK231" s="151" t="n"/>
      <c r="BL231" s="408">
        <f>BL230+1</f>
        <v/>
      </c>
      <c r="BM231" s="399" t="n"/>
    </row>
    <row r="232" ht="20.25" customHeight="1" s="18" thickBot="1" thickTop="1">
      <c r="B232" s="1370" t="n"/>
      <c r="C232" s="1353" t="n"/>
      <c r="D232" s="1469" t="inlineStr">
        <is>
          <t>PUUWATU 150</t>
        </is>
      </c>
      <c r="E232" s="402" t="inlineStr">
        <is>
          <t>Kendari  # 1, 150</t>
        </is>
      </c>
      <c r="F232" s="383">
        <f>(IF(DASHBOARD!$J$2=F7,DASHBOARD!$T$33,IF(DASHBOARD!$J$2=0,0,F232)))</f>
        <v/>
      </c>
      <c r="G232" s="383">
        <f>(IF(DASHBOARD!$J$2=G7,DASHBOARD!$T$33,IF(DASHBOARD!$J$2=0,0,G232)))</f>
        <v/>
      </c>
      <c r="H232" s="383">
        <f>(IF(DASHBOARD!$J$2=H7,DASHBOARD!$T$33,IF(DASHBOARD!$J$2=0,0,H232)))</f>
        <v/>
      </c>
      <c r="I232" s="383">
        <f>(IF(DASHBOARD!$J$2=I7,DASHBOARD!$T$33,IF(DASHBOARD!$J$2=0,0,I232)))</f>
        <v/>
      </c>
      <c r="J232" s="383">
        <f>(IF(DASHBOARD!$J$2=J7,DASHBOARD!$T$33,IF(DASHBOARD!$J$2=0,0,J232)))</f>
        <v/>
      </c>
      <c r="K232" s="383">
        <f>(IF(DASHBOARD!$J$2=K7,DASHBOARD!$T$33,IF(DASHBOARD!$J$2=0,0,K232)))</f>
        <v/>
      </c>
      <c r="L232" s="383">
        <f>(IF(DASHBOARD!$J$2=L7,DASHBOARD!$T$33,IF(DASHBOARD!$J$2=0,0,L232)))</f>
        <v/>
      </c>
      <c r="M232" s="383">
        <f>(IF(DASHBOARD!$J$2=M7,DASHBOARD!$T$33,IF(DASHBOARD!$J$2=0,0,M232)))</f>
        <v/>
      </c>
      <c r="N232" s="383">
        <f>(IF(DASHBOARD!$J$2=N7,DASHBOARD!$T$33,IF(DASHBOARD!$J$2=0,0,N232)))</f>
        <v/>
      </c>
      <c r="O232" s="383">
        <f>(IF(DASHBOARD!$J$2=O7,DASHBOARD!$T$33,IF(DASHBOARD!$J$2=0,0,O232)))</f>
        <v/>
      </c>
      <c r="P232" s="383">
        <f>(IF(DASHBOARD!$J$2=P7,DASHBOARD!$T$33,IF(DASHBOARD!$J$2=0,0,P232)))</f>
        <v/>
      </c>
      <c r="Q232" s="383">
        <f>(IF(DASHBOARD!$J$2=Q7,DASHBOARD!$T$33,IF(DASHBOARD!$J$2=0,0,Q232)))</f>
        <v/>
      </c>
      <c r="R232" s="383">
        <f>(IF(DASHBOARD!$J$2=R7,DASHBOARD!$T$33,IF(DASHBOARD!$J$2=0,0,R232)))</f>
        <v/>
      </c>
      <c r="S232" s="383">
        <f>(IF(DASHBOARD!$J$2=S7,DASHBOARD!$T$33,IF(DASHBOARD!$J$2=0,0,S232)))</f>
        <v/>
      </c>
      <c r="T232" s="383">
        <f>(IF(DASHBOARD!$J$2=T7,DASHBOARD!$T$33,IF(DASHBOARD!$J$2=0,0,T232)))</f>
        <v/>
      </c>
      <c r="U232" s="383">
        <f>(IF(DASHBOARD!$J$2=U7,DASHBOARD!$T$33,IF(DASHBOARD!$J$2=0,0,U232)))</f>
        <v/>
      </c>
      <c r="V232" s="383">
        <f>(IF(DASHBOARD!$J$2=V7,DASHBOARD!$T$33,IF(DASHBOARD!$J$2=0,0,V232)))</f>
        <v/>
      </c>
      <c r="W232" s="383">
        <f>(IF(DASHBOARD!$J$2=W7,DASHBOARD!$T$33,IF(DASHBOARD!$J$2=0,0,W232)))</f>
        <v/>
      </c>
      <c r="X232" s="383">
        <f>(IF(DASHBOARD!$J$2=X7,DASHBOARD!$T$33,IF(DASHBOARD!$J$2=0,0,X232)))</f>
        <v/>
      </c>
      <c r="Y232" s="383">
        <f>(IF(DASHBOARD!$J$2=Y7,DASHBOARD!$T$33,IF(DASHBOARD!$J$2=0,0,Y232)))</f>
        <v/>
      </c>
      <c r="Z232" s="383">
        <f>(IF(DASHBOARD!$J$2=Z7,DASHBOARD!$T$33,IF(DASHBOARD!$J$2=0,0,Z232)))</f>
        <v/>
      </c>
      <c r="AA232" s="383">
        <f>(IF(DASHBOARD!$J$2=AA7,DASHBOARD!$T$33,IF(DASHBOARD!$J$2=0,0,AA232)))</f>
        <v/>
      </c>
      <c r="AB232" s="383">
        <f>(IF(DASHBOARD!$J$2=AB7,DASHBOARD!$T$33,IF(DASHBOARD!$J$2=0,0,AB232)))</f>
        <v/>
      </c>
      <c r="AC232" s="383">
        <f>(IF(DASHBOARD!$J$2=AC7,DASHBOARD!$T$33,IF(DASHBOARD!$J$2=0,0,AC232)))</f>
        <v/>
      </c>
      <c r="AD232" s="383">
        <f>(IF(DASHBOARD!$J$2=AD7,DASHBOARD!$T$33,IF(DASHBOARD!$J$2=0,0,AD232)))</f>
        <v/>
      </c>
      <c r="AE232" s="383">
        <f>(IF(DASHBOARD!$J$2=AE7,DASHBOARD!$T$33,IF(DASHBOARD!$J$2=0,0,AE232)))</f>
        <v/>
      </c>
      <c r="AF232" s="383">
        <f>(IF(DASHBOARD!$J$2=AF7,DASHBOARD!$T$33,IF(DASHBOARD!$J$2=0,0,AF232)))</f>
        <v/>
      </c>
      <c r="AG232" s="383">
        <f>(IF(DASHBOARD!$J$2=AG7,DASHBOARD!$T$33,IF(DASHBOARD!$J$2=0,0,AG232)))</f>
        <v/>
      </c>
      <c r="AH232" s="383">
        <f>(IF(DASHBOARD!$J$2=AH7,DASHBOARD!$T$33,IF(DASHBOARD!$J$2=0,0,AH232)))</f>
        <v/>
      </c>
      <c r="AI232" s="383">
        <f>(IF(DASHBOARD!$J$2=AI7,DASHBOARD!$T$33,IF(DASHBOARD!$J$2=0,0,AI232)))</f>
        <v/>
      </c>
      <c r="AJ232" s="383">
        <f>(IF(DASHBOARD!$J$2=AJ7,DASHBOARD!$T$33,IF(DASHBOARD!$J$2=0,0,AJ232)))</f>
        <v/>
      </c>
      <c r="AK232" s="383">
        <f>(IF(DASHBOARD!$J$2=AK7,DASHBOARD!$T$33,IF(DASHBOARD!$J$2=0,0,AK232)))</f>
        <v/>
      </c>
      <c r="AL232" s="383">
        <f>(IF(DASHBOARD!$J$2=AL7,DASHBOARD!$T$33,IF(DASHBOARD!$J$2=0,0,AL232)))</f>
        <v/>
      </c>
      <c r="AM232" s="383">
        <f>(IF(DASHBOARD!$J$2=AM7,DASHBOARD!$T$33,IF(DASHBOARD!$J$2=0,0,AM232)))</f>
        <v/>
      </c>
      <c r="AN232" s="383">
        <f>(IF(DASHBOARD!$J$2=AN7,DASHBOARD!$T$33,IF(DASHBOARD!$J$2=0,0,AN232)))</f>
        <v/>
      </c>
      <c r="AO232" s="383">
        <f>(IF(DASHBOARD!$J$2=AO7,DASHBOARD!$T$33,IF(DASHBOARD!$J$2=0,0,AO232)))</f>
        <v/>
      </c>
      <c r="AP232" s="383">
        <f>(IF(DASHBOARD!$J$2=AP7,DASHBOARD!$T$33,IF(DASHBOARD!$J$2=0,0,AP232)))</f>
        <v/>
      </c>
      <c r="AQ232" s="383">
        <f>(IF(DASHBOARD!$J$2=AQ7,DASHBOARD!$T$33,IF(DASHBOARD!$J$2=0,0,AQ232)))</f>
        <v/>
      </c>
      <c r="AR232" s="383">
        <f>(IF(DASHBOARD!$J$2=AR7,DASHBOARD!$T$33,IF(DASHBOARD!$J$2=0,0,AR232)))</f>
        <v/>
      </c>
      <c r="AS232" s="383">
        <f>(IF(DASHBOARD!$J$2=AS7,DASHBOARD!$T$33,IF(DASHBOARD!$J$2=0,0,AS232)))</f>
        <v/>
      </c>
      <c r="AT232" s="383">
        <f>(IF(DASHBOARD!$J$2=AT7,DASHBOARD!$T$33,IF(DASHBOARD!$J$2=0,0,AT232)))</f>
        <v/>
      </c>
      <c r="AU232" s="383">
        <f>(IF(DASHBOARD!$J$2=AU7,DASHBOARD!$T$33,IF(DASHBOARD!$J$2=0,0,AU232)))</f>
        <v/>
      </c>
      <c r="AV232" s="383">
        <f>(IF(DASHBOARD!$J$2=AV7,DASHBOARD!$T$33,IF(DASHBOARD!$J$2=0,0,AV232)))</f>
        <v/>
      </c>
      <c r="AW232" s="383">
        <f>(IF(DASHBOARD!$J$2=AW7,DASHBOARD!$T$33,IF(DASHBOARD!$J$2=0,0,AW232)))</f>
        <v/>
      </c>
      <c r="AX232" s="383">
        <f>(IF(DASHBOARD!$J$2=AX7,DASHBOARD!$T$33,IF(DASHBOARD!$J$2=0,0,AX232)))</f>
        <v/>
      </c>
      <c r="AY232" s="383">
        <f>(IF(DASHBOARD!$J$2=AY7,DASHBOARD!$T$33,IF(DASHBOARD!$J$2=0,0,AY232)))</f>
        <v/>
      </c>
      <c r="AZ232" s="383">
        <f>(IF(DASHBOARD!$J$2=AZ7,DASHBOARD!$T$33,IF(DASHBOARD!$J$2=0,0,AZ232)))</f>
        <v/>
      </c>
      <c r="BA232" s="383">
        <f>(IF(DASHBOARD!$J$2=BA7,DASHBOARD!$T$33,IF(DASHBOARD!$J$2=0,0,BA232)))</f>
        <v/>
      </c>
      <c r="BB232" s="384">
        <f>IF(SUM(F232:BA232)&lt;&gt;0,AVERAGEIF(F232:BA232,"&gt;0",F232:BA232),0)</f>
        <v/>
      </c>
      <c r="BC232" s="147" t="n"/>
      <c r="BD232" s="385">
        <f>MAXA(F232:BA232)</f>
        <v/>
      </c>
      <c r="BE232" s="1461">
        <f>IF(BD232&lt;&gt;0,VLOOKUP(BD232,$F$10:$BA$10,MATCH(BD232,F232:BA232,0)),"")</f>
        <v/>
      </c>
      <c r="BF232" s="385">
        <f t="array" ref="BF232">MIN(IF(F232:BA232&gt;0,F232:BA232))</f>
        <v/>
      </c>
      <c r="BG232" s="1461">
        <f>IF(BF232&lt;&gt;0,VLOOKUP(BF232,$F$10:$BA$10,MATCH($BF232,$F232:$BA232,0)),"")</f>
        <v/>
      </c>
      <c r="BI232" s="1368">
        <f>HLOOKUP($BI$9,$S$10:$AI$444,1+$BL232,TRUE)</f>
        <v/>
      </c>
      <c r="BJ232" s="1369">
        <f>HLOOKUP($BJ$9,$AJ$10:$AW$444,1+$BL232,TRUE)</f>
        <v/>
      </c>
      <c r="BK232" s="151" t="n"/>
      <c r="BL232" s="408">
        <f>BL231+1</f>
        <v/>
      </c>
      <c r="BM232" s="399" t="n"/>
    </row>
    <row r="233" ht="20.25" customHeight="1" s="18" thickBot="1" thickTop="1">
      <c r="B233" s="1370" t="n"/>
      <c r="C233" s="1353" t="n"/>
      <c r="D233" s="1463" t="n"/>
      <c r="E233" s="402" t="inlineStr">
        <is>
          <t>Kendari  # 2, 150</t>
        </is>
      </c>
      <c r="F233" s="383">
        <f>(IF(DASHBOARD!$J$2=F7,DASHBOARD!$T$34,IF(DASHBOARD!$J$2=0,0,F233)))</f>
        <v/>
      </c>
      <c r="G233" s="383">
        <f>(IF(DASHBOARD!$J$2=G7,DASHBOARD!$T$34,IF(DASHBOARD!$J$2=0,0,G233)))</f>
        <v/>
      </c>
      <c r="H233" s="383">
        <f>(IF(DASHBOARD!$J$2=H7,DASHBOARD!$T$34,IF(DASHBOARD!$J$2=0,0,H233)))</f>
        <v/>
      </c>
      <c r="I233" s="383">
        <f>(IF(DASHBOARD!$J$2=I7,DASHBOARD!$T$34,IF(DASHBOARD!$J$2=0,0,I233)))</f>
        <v/>
      </c>
      <c r="J233" s="383">
        <f>(IF(DASHBOARD!$J$2=J7,DASHBOARD!$T$34,IF(DASHBOARD!$J$2=0,0,J233)))</f>
        <v/>
      </c>
      <c r="K233" s="383">
        <f>(IF(DASHBOARD!$J$2=K7,DASHBOARD!$T$34,IF(DASHBOARD!$J$2=0,0,K233)))</f>
        <v/>
      </c>
      <c r="L233" s="383">
        <f>(IF(DASHBOARD!$J$2=L7,DASHBOARD!$T$34,IF(DASHBOARD!$J$2=0,0,L233)))</f>
        <v/>
      </c>
      <c r="M233" s="383">
        <f>(IF(DASHBOARD!$J$2=M7,DASHBOARD!$T$34,IF(DASHBOARD!$J$2=0,0,M233)))</f>
        <v/>
      </c>
      <c r="N233" s="383">
        <f>(IF(DASHBOARD!$J$2=N7,DASHBOARD!$T$34,IF(DASHBOARD!$J$2=0,0,N233)))</f>
        <v/>
      </c>
      <c r="O233" s="383">
        <f>(IF(DASHBOARD!$J$2=O7,DASHBOARD!$T$34,IF(DASHBOARD!$J$2=0,0,O233)))</f>
        <v/>
      </c>
      <c r="P233" s="383">
        <f>(IF(DASHBOARD!$J$2=P7,DASHBOARD!$T$34,IF(DASHBOARD!$J$2=0,0,P233)))</f>
        <v/>
      </c>
      <c r="Q233" s="383">
        <f>(IF(DASHBOARD!$J$2=Q7,DASHBOARD!$T$34,IF(DASHBOARD!$J$2=0,0,Q233)))</f>
        <v/>
      </c>
      <c r="R233" s="383">
        <f>(IF(DASHBOARD!$J$2=R7,DASHBOARD!$T$34,IF(DASHBOARD!$J$2=0,0,R233)))</f>
        <v/>
      </c>
      <c r="S233" s="383">
        <f>(IF(DASHBOARD!$J$2=S7,DASHBOARD!$T$34,IF(DASHBOARD!$J$2=0,0,S233)))</f>
        <v/>
      </c>
      <c r="T233" s="383">
        <f>(IF(DASHBOARD!$J$2=T7,DASHBOARD!$T$34,IF(DASHBOARD!$J$2=0,0,T233)))</f>
        <v/>
      </c>
      <c r="U233" s="383">
        <f>(IF(DASHBOARD!$J$2=U7,DASHBOARD!$T$34,IF(DASHBOARD!$J$2=0,0,U233)))</f>
        <v/>
      </c>
      <c r="V233" s="383">
        <f>(IF(DASHBOARD!$J$2=V7,DASHBOARD!$T$34,IF(DASHBOARD!$J$2=0,0,V233)))</f>
        <v/>
      </c>
      <c r="W233" s="383">
        <f>(IF(DASHBOARD!$J$2=W7,DASHBOARD!$T$34,IF(DASHBOARD!$J$2=0,0,W233)))</f>
        <v/>
      </c>
      <c r="X233" s="383">
        <f>(IF(DASHBOARD!$J$2=X7,DASHBOARD!$T$34,IF(DASHBOARD!$J$2=0,0,X233)))</f>
        <v/>
      </c>
      <c r="Y233" s="383">
        <f>(IF(DASHBOARD!$J$2=Y7,DASHBOARD!$T$34,IF(DASHBOARD!$J$2=0,0,Y233)))</f>
        <v/>
      </c>
      <c r="Z233" s="383">
        <f>(IF(DASHBOARD!$J$2=Z7,DASHBOARD!$T$34,IF(DASHBOARD!$J$2=0,0,Z233)))</f>
        <v/>
      </c>
      <c r="AA233" s="383">
        <f>(IF(DASHBOARD!$J$2=AA7,DASHBOARD!$T$34,IF(DASHBOARD!$J$2=0,0,AA233)))</f>
        <v/>
      </c>
      <c r="AB233" s="383">
        <f>(IF(DASHBOARD!$J$2=AB7,DASHBOARD!$T$34,IF(DASHBOARD!$J$2=0,0,AB233)))</f>
        <v/>
      </c>
      <c r="AC233" s="383">
        <f>(IF(DASHBOARD!$J$2=AC7,DASHBOARD!$T$34,IF(DASHBOARD!$J$2=0,0,AC233)))</f>
        <v/>
      </c>
      <c r="AD233" s="383">
        <f>(IF(DASHBOARD!$J$2=AD7,DASHBOARD!$T$34,IF(DASHBOARD!$J$2=0,0,AD233)))</f>
        <v/>
      </c>
      <c r="AE233" s="383">
        <f>(IF(DASHBOARD!$J$2=AE7,DASHBOARD!$T$34,IF(DASHBOARD!$J$2=0,0,AE233)))</f>
        <v/>
      </c>
      <c r="AF233" s="383">
        <f>(IF(DASHBOARD!$J$2=AF7,DASHBOARD!$T$34,IF(DASHBOARD!$J$2=0,0,AF233)))</f>
        <v/>
      </c>
      <c r="AG233" s="383">
        <f>(IF(DASHBOARD!$J$2=AG7,DASHBOARD!$T$34,IF(DASHBOARD!$J$2=0,0,AG233)))</f>
        <v/>
      </c>
      <c r="AH233" s="383">
        <f>(IF(DASHBOARD!$J$2=AH7,DASHBOARD!$T$34,IF(DASHBOARD!$J$2=0,0,AH233)))</f>
        <v/>
      </c>
      <c r="AI233" s="383">
        <f>(IF(DASHBOARD!$J$2=AI7,DASHBOARD!$T$34,IF(DASHBOARD!$J$2=0,0,AI233)))</f>
        <v/>
      </c>
      <c r="AJ233" s="383">
        <f>(IF(DASHBOARD!$J$2=AJ7,DASHBOARD!$T$34,IF(DASHBOARD!$J$2=0,0,AJ233)))</f>
        <v/>
      </c>
      <c r="AK233" s="383">
        <f>(IF(DASHBOARD!$J$2=AK7,DASHBOARD!$T$34,IF(DASHBOARD!$J$2=0,0,AK233)))</f>
        <v/>
      </c>
      <c r="AL233" s="383">
        <f>(IF(DASHBOARD!$J$2=AL7,DASHBOARD!$T$34,IF(DASHBOARD!$J$2=0,0,AL233)))</f>
        <v/>
      </c>
      <c r="AM233" s="383">
        <f>(IF(DASHBOARD!$J$2=AM7,DASHBOARD!$T$34,IF(DASHBOARD!$J$2=0,0,AM233)))</f>
        <v/>
      </c>
      <c r="AN233" s="383">
        <f>(IF(DASHBOARD!$J$2=AN7,DASHBOARD!$T$34,IF(DASHBOARD!$J$2=0,0,AN233)))</f>
        <v/>
      </c>
      <c r="AO233" s="383">
        <f>(IF(DASHBOARD!$J$2=AO7,DASHBOARD!$T$34,IF(DASHBOARD!$J$2=0,0,AO233)))</f>
        <v/>
      </c>
      <c r="AP233" s="383">
        <f>(IF(DASHBOARD!$J$2=AP7,DASHBOARD!$T$34,IF(DASHBOARD!$J$2=0,0,AP233)))</f>
        <v/>
      </c>
      <c r="AQ233" s="383">
        <f>(IF(DASHBOARD!$J$2=AQ7,DASHBOARD!$T$34,IF(DASHBOARD!$J$2=0,0,AQ233)))</f>
        <v/>
      </c>
      <c r="AR233" s="383">
        <f>(IF(DASHBOARD!$J$2=AR7,DASHBOARD!$T$34,IF(DASHBOARD!$J$2=0,0,AR233)))</f>
        <v/>
      </c>
      <c r="AS233" s="383">
        <f>(IF(DASHBOARD!$J$2=AS7,DASHBOARD!$T$34,IF(DASHBOARD!$J$2=0,0,AS233)))</f>
        <v/>
      </c>
      <c r="AT233" s="383">
        <f>(IF(DASHBOARD!$J$2=AT7,DASHBOARD!$T$34,IF(DASHBOARD!$J$2=0,0,AT233)))</f>
        <v/>
      </c>
      <c r="AU233" s="383">
        <f>(IF(DASHBOARD!$J$2=AU7,DASHBOARD!$T$34,IF(DASHBOARD!$J$2=0,0,AU233)))</f>
        <v/>
      </c>
      <c r="AV233" s="383">
        <f>(IF(DASHBOARD!$J$2=AV7,DASHBOARD!$T$34,IF(DASHBOARD!$J$2=0,0,AV233)))</f>
        <v/>
      </c>
      <c r="AW233" s="383">
        <f>(IF(DASHBOARD!$J$2=AW7,DASHBOARD!$T$34,IF(DASHBOARD!$J$2=0,0,AW233)))</f>
        <v/>
      </c>
      <c r="AX233" s="383">
        <f>(IF(DASHBOARD!$J$2=AX7,DASHBOARD!$T$34,IF(DASHBOARD!$J$2=0,0,AX233)))</f>
        <v/>
      </c>
      <c r="AY233" s="383">
        <f>(IF(DASHBOARD!$J$2=AY7,DASHBOARD!$T$34,IF(DASHBOARD!$J$2=0,0,AY233)))</f>
        <v/>
      </c>
      <c r="AZ233" s="383">
        <f>(IF(DASHBOARD!$J$2=AZ7,DASHBOARD!$T$34,IF(DASHBOARD!$J$2=0,0,AZ233)))</f>
        <v/>
      </c>
      <c r="BA233" s="383">
        <f>(IF(DASHBOARD!$J$2=BA7,DASHBOARD!$T$34,IF(DASHBOARD!$J$2=0,0,BA233)))</f>
        <v/>
      </c>
      <c r="BB233" s="384">
        <f>IF(SUM(F233:BA233)&lt;&gt;0,AVERAGEIF(F233:BA233,"&gt;0",F233:BA233),0)</f>
        <v/>
      </c>
      <c r="BC233" s="147" t="n"/>
      <c r="BD233" s="385">
        <f>MAXA(F233:BA233)</f>
        <v/>
      </c>
      <c r="BE233" s="1461">
        <f>IF(BD233&lt;&gt;0,VLOOKUP(BD233,$F$10:$BA$10,MATCH(BD233,F233:BA233,0)),"")</f>
        <v/>
      </c>
      <c r="BF233" s="385">
        <f t="array" ref="BF233">MIN(IF(F233:BA233&gt;0,F233:BA233))</f>
        <v/>
      </c>
      <c r="BG233" s="1461">
        <f>IF(BF233&lt;&gt;0,VLOOKUP(BF233,$F$10:$BA$10,MATCH($BF233,$F233:$BA233,0)),"")</f>
        <v/>
      </c>
      <c r="BI233" s="1368">
        <f>HLOOKUP($BI$9,$S$10:$AI$444,1+$BL233,TRUE)</f>
        <v/>
      </c>
      <c r="BJ233" s="1369">
        <f>HLOOKUP($BJ$9,$AJ$10:$AW$444,1+$BL233,TRUE)</f>
        <v/>
      </c>
      <c r="BK233" s="151" t="n"/>
      <c r="BL233" s="408">
        <f>BL232+1</f>
        <v/>
      </c>
      <c r="BM233" s="399" t="n"/>
    </row>
    <row r="234" ht="20.25" customHeight="1" s="18" thickBot="1" thickTop="1">
      <c r="B234" s="1370" t="n"/>
      <c r="C234" s="1353" t="n"/>
      <c r="D234" s="328" t="n"/>
      <c r="E234" s="402" t="n"/>
      <c r="F234" s="429" t="n"/>
      <c r="G234" s="429" t="n"/>
      <c r="H234" s="429" t="n"/>
      <c r="I234" s="429" t="n"/>
      <c r="J234" s="429" t="n"/>
      <c r="K234" s="429" t="n"/>
      <c r="L234" s="429" t="n"/>
      <c r="M234" s="429" t="n"/>
      <c r="N234" s="429" t="n"/>
      <c r="O234" s="429" t="n"/>
      <c r="P234" s="429" t="n"/>
      <c r="Q234" s="429" t="n"/>
      <c r="R234" s="429" t="n"/>
      <c r="S234" s="429" t="n"/>
      <c r="T234" s="429" t="n"/>
      <c r="U234" s="429" t="n"/>
      <c r="V234" s="429" t="n"/>
      <c r="W234" s="429" t="n"/>
      <c r="X234" s="429" t="n"/>
      <c r="Y234" s="429" t="n"/>
      <c r="Z234" s="429" t="n"/>
      <c r="AA234" s="429" t="n"/>
      <c r="AB234" s="429" t="n"/>
      <c r="AC234" s="429" t="n"/>
      <c r="AD234" s="429" t="n"/>
      <c r="AE234" s="429" t="n"/>
      <c r="AF234" s="429" t="n"/>
      <c r="AG234" s="429" t="n"/>
      <c r="AH234" s="429" t="n"/>
      <c r="AI234" s="429" t="n"/>
      <c r="AJ234" s="429" t="n"/>
      <c r="AK234" s="429" t="n"/>
      <c r="AL234" s="429" t="n"/>
      <c r="AM234" s="429" t="n"/>
      <c r="AN234" s="429" t="n"/>
      <c r="AO234" s="429" t="n"/>
      <c r="AP234" s="429" t="n"/>
      <c r="AQ234" s="429" t="n"/>
      <c r="AR234" s="429" t="n"/>
      <c r="AS234" s="429" t="n"/>
      <c r="AT234" s="429" t="n"/>
      <c r="AU234" s="429" t="n"/>
      <c r="AV234" s="429" t="n"/>
      <c r="AW234" s="429" t="n"/>
      <c r="AX234" s="429" t="n"/>
      <c r="AY234" s="429" t="n"/>
      <c r="AZ234" s="429" t="n"/>
      <c r="BA234" s="429" t="n"/>
      <c r="BB234" s="384">
        <f>IF(SUM(F234:BA234)&lt;&gt;0,AVERAGEIF(F234:BA234,"&gt;0",F234:BA234),0)</f>
        <v/>
      </c>
      <c r="BC234" s="147" t="n"/>
      <c r="BD234" s="385">
        <f>MAXA(F234:BA234)</f>
        <v/>
      </c>
      <c r="BE234" s="1461">
        <f>IF(BD234&lt;&gt;0,VLOOKUP(BD234,$F$10:$BA$10,MATCH(BD234,F234:BA234,0)),"")</f>
        <v/>
      </c>
      <c r="BF234" s="385">
        <f t="array" ref="BF234">MIN(IF(F234:BA234&gt;0,F234:BA234))</f>
        <v/>
      </c>
      <c r="BG234" s="1461">
        <f>IF(BF234&lt;&gt;0,VLOOKUP(BF234,$F$10:$BA$10,MATCH($BF234,$F234:$BA234,0)),"")</f>
        <v/>
      </c>
      <c r="BI234" s="1368">
        <f>HLOOKUP($BI$9,$S$10:$AI$444,1+$BL234,TRUE)</f>
        <v/>
      </c>
      <c r="BJ234" s="1369">
        <f>HLOOKUP($BJ$9,$AJ$10:$AW$444,1+$BL234,TRUE)</f>
        <v/>
      </c>
      <c r="BK234" s="151" t="n"/>
      <c r="BL234" s="408">
        <f>BL233+1</f>
        <v/>
      </c>
      <c r="BM234" s="399" t="n"/>
    </row>
    <row r="235" ht="20.25" customHeight="1" s="18" thickBot="1" thickTop="1">
      <c r="B235" s="1370" t="n"/>
      <c r="C235" s="1353" t="n"/>
      <c r="D235" s="328" t="n"/>
      <c r="E235" s="402" t="n"/>
      <c r="F235" s="429" t="n"/>
      <c r="G235" s="429" t="n"/>
      <c r="H235" s="429" t="n"/>
      <c r="I235" s="429" t="n"/>
      <c r="J235" s="429" t="n"/>
      <c r="K235" s="429" t="n"/>
      <c r="L235" s="429" t="n"/>
      <c r="M235" s="429" t="n"/>
      <c r="N235" s="429" t="n"/>
      <c r="O235" s="429" t="n"/>
      <c r="P235" s="429" t="n"/>
      <c r="Q235" s="429" t="n"/>
      <c r="R235" s="429" t="n"/>
      <c r="S235" s="429" t="n"/>
      <c r="T235" s="429" t="n"/>
      <c r="U235" s="429" t="n"/>
      <c r="V235" s="429" t="n"/>
      <c r="W235" s="429" t="n"/>
      <c r="X235" s="429" t="n"/>
      <c r="Y235" s="429" t="n"/>
      <c r="Z235" s="429" t="n"/>
      <c r="AA235" s="429" t="n"/>
      <c r="AB235" s="429" t="n"/>
      <c r="AC235" s="429" t="n"/>
      <c r="AD235" s="429" t="n"/>
      <c r="AE235" s="429" t="n"/>
      <c r="AF235" s="429" t="n"/>
      <c r="AG235" s="429" t="n"/>
      <c r="AH235" s="429" t="n"/>
      <c r="AI235" s="429" t="n"/>
      <c r="AJ235" s="429" t="n"/>
      <c r="AK235" s="429" t="n"/>
      <c r="AL235" s="429" t="n"/>
      <c r="AM235" s="429" t="n"/>
      <c r="AN235" s="429" t="n"/>
      <c r="AO235" s="429" t="n"/>
      <c r="AP235" s="429" t="n"/>
      <c r="AQ235" s="429" t="n"/>
      <c r="AR235" s="429" t="n"/>
      <c r="AS235" s="429" t="n"/>
      <c r="AT235" s="429" t="n"/>
      <c r="AU235" s="429" t="n"/>
      <c r="AV235" s="429" t="n"/>
      <c r="AW235" s="429" t="n"/>
      <c r="AX235" s="429" t="n"/>
      <c r="AY235" s="429" t="n"/>
      <c r="AZ235" s="429" t="n"/>
      <c r="BA235" s="429" t="n"/>
      <c r="BB235" s="384">
        <f>IF(SUM(F235:BA235)&lt;&gt;0,AVERAGEIF(F235:BA235,"&gt;0",F235:BA235),0)</f>
        <v/>
      </c>
      <c r="BC235" s="147" t="n"/>
      <c r="BD235" s="385">
        <f>MAXA(F235:BA235)</f>
        <v/>
      </c>
      <c r="BE235" s="1461">
        <f>IF(BD235&lt;&gt;0,VLOOKUP(BD235,$F$10:$BA$10,MATCH(BD235,F235:BA235,0)),"")</f>
        <v/>
      </c>
      <c r="BF235" s="385">
        <f t="array" ref="BF235">MIN(IF(F235:BA235&gt;0,F235:BA235))</f>
        <v/>
      </c>
      <c r="BG235" s="1461">
        <f>IF(BF235&lt;&gt;0,VLOOKUP(BF235,$F$10:$BA$10,MATCH($BF235,$F235:$BA235,0)),"")</f>
        <v/>
      </c>
      <c r="BI235" s="1368">
        <f>HLOOKUP($BI$9,$S$10:$AI$444,1+$BL235,TRUE)</f>
        <v/>
      </c>
      <c r="BJ235" s="1369">
        <f>HLOOKUP($BJ$9,$AJ$10:$AW$444,1+$BL235,TRUE)</f>
        <v/>
      </c>
      <c r="BK235" s="151" t="n"/>
      <c r="BL235" s="408">
        <f>BL234+1</f>
        <v/>
      </c>
      <c r="BM235" s="399" t="n"/>
    </row>
    <row r="236" ht="20.25" customHeight="1" s="18" thickBot="1" thickTop="1">
      <c r="B236" s="1370" t="n"/>
      <c r="C236" s="1353" t="n"/>
      <c r="D236" s="328" t="n"/>
      <c r="E236" s="402" t="n"/>
      <c r="F236" s="429" t="n"/>
      <c r="G236" s="429" t="n"/>
      <c r="H236" s="429" t="n"/>
      <c r="I236" s="429" t="n"/>
      <c r="J236" s="429" t="n"/>
      <c r="K236" s="429" t="n"/>
      <c r="L236" s="429" t="n"/>
      <c r="M236" s="429" t="n"/>
      <c r="N236" s="429" t="n"/>
      <c r="O236" s="429" t="n"/>
      <c r="P236" s="429" t="n"/>
      <c r="Q236" s="429" t="n"/>
      <c r="R236" s="429" t="n"/>
      <c r="S236" s="429" t="n"/>
      <c r="T236" s="429" t="n"/>
      <c r="U236" s="429" t="n"/>
      <c r="V236" s="429" t="n"/>
      <c r="W236" s="429" t="n"/>
      <c r="X236" s="429" t="n"/>
      <c r="Y236" s="429" t="n"/>
      <c r="Z236" s="429" t="n"/>
      <c r="AA236" s="429" t="n"/>
      <c r="AB236" s="429" t="n"/>
      <c r="AC236" s="429" t="n"/>
      <c r="AD236" s="429" t="n"/>
      <c r="AE236" s="429" t="n"/>
      <c r="AF236" s="429" t="n"/>
      <c r="AG236" s="429" t="n"/>
      <c r="AH236" s="429" t="n"/>
      <c r="AI236" s="429" t="n"/>
      <c r="AJ236" s="429" t="n"/>
      <c r="AK236" s="429" t="n"/>
      <c r="AL236" s="429" t="n"/>
      <c r="AM236" s="429" t="n"/>
      <c r="AN236" s="429" t="n"/>
      <c r="AO236" s="429" t="n"/>
      <c r="AP236" s="429" t="n"/>
      <c r="AQ236" s="429" t="n"/>
      <c r="AR236" s="429" t="n"/>
      <c r="AS236" s="429" t="n"/>
      <c r="AT236" s="429" t="n"/>
      <c r="AU236" s="429" t="n"/>
      <c r="AV236" s="429" t="n"/>
      <c r="AW236" s="429" t="n"/>
      <c r="AX236" s="429" t="n"/>
      <c r="AY236" s="429" t="n"/>
      <c r="AZ236" s="429" t="n"/>
      <c r="BA236" s="429" t="n"/>
      <c r="BB236" s="384">
        <f>IF(SUM(F236:BA236)&lt;&gt;0,AVERAGEIF(F236:BA236,"&gt;0",F236:BA236),0)</f>
        <v/>
      </c>
      <c r="BC236" s="147" t="n"/>
      <c r="BD236" s="385">
        <f>MAXA(F236:BA236)</f>
        <v/>
      </c>
      <c r="BE236" s="1461">
        <f>IF(BD236&lt;&gt;0,VLOOKUP(BD236,$F$10:$BA$10,MATCH(BD236,F236:BA236,0)),"")</f>
        <v/>
      </c>
      <c r="BF236" s="385">
        <f t="array" ref="BF236">MIN(IF(F236:BA236&gt;0,F236:BA236))</f>
        <v/>
      </c>
      <c r="BG236" s="1461">
        <f>IF(BF236&lt;&gt;0,VLOOKUP(BF236,$F$10:$BA$10,MATCH($BF236,$F236:$BA236,0)),"")</f>
        <v/>
      </c>
      <c r="BI236" s="1368">
        <f>HLOOKUP($BI$9,$S$10:$AI$444,1+$BL236,TRUE)</f>
        <v/>
      </c>
      <c r="BJ236" s="1369">
        <f>HLOOKUP($BJ$9,$AJ$10:$AW$444,1+$BL236,TRUE)</f>
        <v/>
      </c>
      <c r="BK236" s="151" t="n"/>
      <c r="BL236" s="408">
        <f>BL235+1</f>
        <v/>
      </c>
      <c r="BM236" s="399" t="n"/>
    </row>
    <row r="237" ht="20.25" customHeight="1" s="18" thickBot="1" thickTop="1">
      <c r="B237" s="1370" t="n"/>
      <c r="C237" s="1353" t="n"/>
      <c r="D237" s="1469" t="inlineStr">
        <is>
          <t>KENDARI 150</t>
        </is>
      </c>
      <c r="E237" s="402" t="inlineStr">
        <is>
          <t>Puuwatu # 1, 150</t>
        </is>
      </c>
      <c r="F237" s="383">
        <f>(IF(DASHBOARD!$J$2=F7,DASHBOARD!$T$58,IF(DASHBOARD!$J$2=0,0,F237)))</f>
        <v/>
      </c>
      <c r="G237" s="383">
        <f>(IF(DASHBOARD!$J$2=G7,DASHBOARD!$T$58,IF(DASHBOARD!$J$2=0,0,G237)))</f>
        <v/>
      </c>
      <c r="H237" s="383">
        <f>(IF(DASHBOARD!$J$2=H7,DASHBOARD!$T$58,IF(DASHBOARD!$J$2=0,0,H237)))</f>
        <v/>
      </c>
      <c r="I237" s="383">
        <f>(IF(DASHBOARD!$J$2=I7,DASHBOARD!$T$58,IF(DASHBOARD!$J$2=0,0,I237)))</f>
        <v/>
      </c>
      <c r="J237" s="383">
        <f>(IF(DASHBOARD!$J$2=J7,DASHBOARD!$T$58,IF(DASHBOARD!$J$2=0,0,J237)))</f>
        <v/>
      </c>
      <c r="K237" s="383">
        <f>(IF(DASHBOARD!$J$2=K7,DASHBOARD!$T$58,IF(DASHBOARD!$J$2=0,0,K237)))</f>
        <v/>
      </c>
      <c r="L237" s="383">
        <f>(IF(DASHBOARD!$J$2=L7,DASHBOARD!$T$58,IF(DASHBOARD!$J$2=0,0,L237)))</f>
        <v/>
      </c>
      <c r="M237" s="383">
        <f>(IF(DASHBOARD!$J$2=M7,DASHBOARD!$T$58,IF(DASHBOARD!$J$2=0,0,M237)))</f>
        <v/>
      </c>
      <c r="N237" s="383">
        <f>(IF(DASHBOARD!$J$2=N7,DASHBOARD!$T$58,IF(DASHBOARD!$J$2=0,0,N237)))</f>
        <v/>
      </c>
      <c r="O237" s="383">
        <f>(IF(DASHBOARD!$J$2=O7,DASHBOARD!$T$58,IF(DASHBOARD!$J$2=0,0,O237)))</f>
        <v/>
      </c>
      <c r="P237" s="383">
        <f>(IF(DASHBOARD!$J$2=P7,DASHBOARD!$T$58,IF(DASHBOARD!$J$2=0,0,P237)))</f>
        <v/>
      </c>
      <c r="Q237" s="383">
        <f>(IF(DASHBOARD!$J$2=Q7,DASHBOARD!$T$58,IF(DASHBOARD!$J$2=0,0,Q237)))</f>
        <v/>
      </c>
      <c r="R237" s="383">
        <f>(IF(DASHBOARD!$J$2=R7,DASHBOARD!$T$58,IF(DASHBOARD!$J$2=0,0,R237)))</f>
        <v/>
      </c>
      <c r="S237" s="383">
        <f>(IF(DASHBOARD!$J$2=S7,DASHBOARD!$T$58,IF(DASHBOARD!$J$2=0,0,S237)))</f>
        <v/>
      </c>
      <c r="T237" s="383">
        <f>(IF(DASHBOARD!$J$2=T7,DASHBOARD!$T$58,IF(DASHBOARD!$J$2=0,0,T237)))</f>
        <v/>
      </c>
      <c r="U237" s="383">
        <f>(IF(DASHBOARD!$J$2=U7,DASHBOARD!$T$58,IF(DASHBOARD!$J$2=0,0,U237)))</f>
        <v/>
      </c>
      <c r="V237" s="383">
        <f>(IF(DASHBOARD!$J$2=V7,DASHBOARD!$T$58,IF(DASHBOARD!$J$2=0,0,V237)))</f>
        <v/>
      </c>
      <c r="W237" s="383">
        <f>(IF(DASHBOARD!$J$2=W7,DASHBOARD!$T$58,IF(DASHBOARD!$J$2=0,0,W237)))</f>
        <v/>
      </c>
      <c r="X237" s="383">
        <f>(IF(DASHBOARD!$J$2=X7,DASHBOARD!$T$58,IF(DASHBOARD!$J$2=0,0,X237)))</f>
        <v/>
      </c>
      <c r="Y237" s="383">
        <f>(IF(DASHBOARD!$J$2=Y7,DASHBOARD!$T$58,IF(DASHBOARD!$J$2=0,0,Y237)))</f>
        <v/>
      </c>
      <c r="Z237" s="383">
        <f>(IF(DASHBOARD!$J$2=Z7,DASHBOARD!$T$58,IF(DASHBOARD!$J$2=0,0,Z237)))</f>
        <v/>
      </c>
      <c r="AA237" s="383">
        <f>(IF(DASHBOARD!$J$2=AA7,DASHBOARD!$T$58,IF(DASHBOARD!$J$2=0,0,AA237)))</f>
        <v/>
      </c>
      <c r="AB237" s="383">
        <f>(IF(DASHBOARD!$J$2=AB7,DASHBOARD!$T$58,IF(DASHBOARD!$J$2=0,0,AB237)))</f>
        <v/>
      </c>
      <c r="AC237" s="383">
        <f>(IF(DASHBOARD!$J$2=AC7,DASHBOARD!$T$58,IF(DASHBOARD!$J$2=0,0,AC237)))</f>
        <v/>
      </c>
      <c r="AD237" s="383">
        <f>(IF(DASHBOARD!$J$2=AD7,DASHBOARD!$T$58,IF(DASHBOARD!$J$2=0,0,AD237)))</f>
        <v/>
      </c>
      <c r="AE237" s="383">
        <f>(IF(DASHBOARD!$J$2=AE7,DASHBOARD!$T$58,IF(DASHBOARD!$J$2=0,0,AE237)))</f>
        <v/>
      </c>
      <c r="AF237" s="383">
        <f>(IF(DASHBOARD!$J$2=AF7,DASHBOARD!$T$58,IF(DASHBOARD!$J$2=0,0,AF237)))</f>
        <v/>
      </c>
      <c r="AG237" s="383">
        <f>(IF(DASHBOARD!$J$2=AG7,DASHBOARD!$T$58,IF(DASHBOARD!$J$2=0,0,AG237)))</f>
        <v/>
      </c>
      <c r="AH237" s="383">
        <f>(IF(DASHBOARD!$J$2=AH7,DASHBOARD!$T$58,IF(DASHBOARD!$J$2=0,0,AH237)))</f>
        <v/>
      </c>
      <c r="AI237" s="383">
        <f>(IF(DASHBOARD!$J$2=AI7,DASHBOARD!$T$58,IF(DASHBOARD!$J$2=0,0,AI237)))</f>
        <v/>
      </c>
      <c r="AJ237" s="383">
        <f>(IF(DASHBOARD!$J$2=AJ7,DASHBOARD!$T$58,IF(DASHBOARD!$J$2=0,0,AJ237)))</f>
        <v/>
      </c>
      <c r="AK237" s="383">
        <f>(IF(DASHBOARD!$J$2=AK7,DASHBOARD!$T$58,IF(DASHBOARD!$J$2=0,0,AK237)))</f>
        <v/>
      </c>
      <c r="AL237" s="383">
        <f>(IF(DASHBOARD!$J$2=AL7,DASHBOARD!$T$58,IF(DASHBOARD!$J$2=0,0,AL237)))</f>
        <v/>
      </c>
      <c r="AM237" s="383">
        <f>(IF(DASHBOARD!$J$2=AM7,DASHBOARD!$T$58,IF(DASHBOARD!$J$2=0,0,AM237)))</f>
        <v/>
      </c>
      <c r="AN237" s="383">
        <f>(IF(DASHBOARD!$J$2=AN7,DASHBOARD!$T$58,IF(DASHBOARD!$J$2=0,0,AN237)))</f>
        <v/>
      </c>
      <c r="AO237" s="383">
        <f>(IF(DASHBOARD!$J$2=AO7,DASHBOARD!$T$58,IF(DASHBOARD!$J$2=0,0,AO237)))</f>
        <v/>
      </c>
      <c r="AP237" s="383">
        <f>(IF(DASHBOARD!$J$2=AP7,DASHBOARD!$T$58,IF(DASHBOARD!$J$2=0,0,AP237)))</f>
        <v/>
      </c>
      <c r="AQ237" s="383">
        <f>(IF(DASHBOARD!$J$2=AQ7,DASHBOARD!$T$58,IF(DASHBOARD!$J$2=0,0,AQ237)))</f>
        <v/>
      </c>
      <c r="AR237" s="383">
        <f>(IF(DASHBOARD!$J$2=AR7,DASHBOARD!$T$58,IF(DASHBOARD!$J$2=0,0,AR237)))</f>
        <v/>
      </c>
      <c r="AS237" s="383">
        <f>(IF(DASHBOARD!$J$2=AS7,DASHBOARD!$T$58,IF(DASHBOARD!$J$2=0,0,AS237)))</f>
        <v/>
      </c>
      <c r="AT237" s="383">
        <f>(IF(DASHBOARD!$J$2=AT7,DASHBOARD!$T$58,IF(DASHBOARD!$J$2=0,0,AT237)))</f>
        <v/>
      </c>
      <c r="AU237" s="383">
        <f>(IF(DASHBOARD!$J$2=AU7,DASHBOARD!$T$58,IF(DASHBOARD!$J$2=0,0,AU237)))</f>
        <v/>
      </c>
      <c r="AV237" s="383">
        <f>(IF(DASHBOARD!$J$2=AV7,DASHBOARD!$T$58,IF(DASHBOARD!$J$2=0,0,AV237)))</f>
        <v/>
      </c>
      <c r="AW237" s="383">
        <f>(IF(DASHBOARD!$J$2=AW7,DASHBOARD!$T$58,IF(DASHBOARD!$J$2=0,0,AW237)))</f>
        <v/>
      </c>
      <c r="AX237" s="383">
        <f>(IF(DASHBOARD!$J$2=AX7,DASHBOARD!$T$58,IF(DASHBOARD!$J$2=0,0,AX237)))</f>
        <v/>
      </c>
      <c r="AY237" s="383">
        <f>(IF(DASHBOARD!$J$2=AY7,DASHBOARD!$T$58,IF(DASHBOARD!$J$2=0,0,AY237)))</f>
        <v/>
      </c>
      <c r="AZ237" s="383">
        <f>(IF(DASHBOARD!$J$2=AZ7,DASHBOARD!$T$58,IF(DASHBOARD!$J$2=0,0,AZ237)))</f>
        <v/>
      </c>
      <c r="BA237" s="383">
        <f>(IF(DASHBOARD!$J$2=BA7,DASHBOARD!$T$58,IF(DASHBOARD!$J$2=0,0,BA237)))</f>
        <v/>
      </c>
      <c r="BB237" s="384">
        <f>IF(SUM(F237:BA237)&lt;&gt;0,AVERAGEIF(F237:BA237,"&gt;0",F237:BA237),0)</f>
        <v/>
      </c>
      <c r="BC237" s="147" t="n"/>
      <c r="BD237" s="385">
        <f>MAXA(F237:BA237)</f>
        <v/>
      </c>
      <c r="BE237" s="1461">
        <f>IF(BD237&lt;&gt;0,VLOOKUP(BD237,$F$10:$BA$10,MATCH(BD237,F237:BA237,0)),"")</f>
        <v/>
      </c>
      <c r="BF237" s="385">
        <f t="array" ref="BF237">MIN(IF(F237:BA237&gt;0,F237:BA237))</f>
        <v/>
      </c>
      <c r="BG237" s="1461">
        <f>IF(BF237&lt;&gt;0,VLOOKUP(BF237,$F$10:$BA$10,MATCH($BF237,$F237:$BA237,0)),"")</f>
        <v/>
      </c>
      <c r="BI237" s="1368">
        <f>HLOOKUP($BI$9,$S$10:$AI$444,1+$BL237,TRUE)</f>
        <v/>
      </c>
      <c r="BJ237" s="1369">
        <f>HLOOKUP($BJ$9,$AJ$10:$AW$444,1+$BL237,TRUE)</f>
        <v/>
      </c>
      <c r="BK237" s="151" t="n"/>
      <c r="BL237" s="408">
        <f>BL236+1</f>
        <v/>
      </c>
      <c r="BM237" s="399" t="n"/>
    </row>
    <row r="238" ht="20.25" customHeight="1" s="18" thickBot="1" thickTop="1">
      <c r="B238" s="1370" t="n"/>
      <c r="C238" s="1353" t="n"/>
      <c r="D238" s="1462" t="n"/>
      <c r="E238" s="402" t="inlineStr">
        <is>
          <t>Puuwatu # 2, 150</t>
        </is>
      </c>
      <c r="F238" s="383">
        <f>(IF(DASHBOARD!$J$2=F7,DASHBOARD!$T$59,IF(DASHBOARD!$J$2=0,0,F238)))</f>
        <v/>
      </c>
      <c r="G238" s="383">
        <f>(IF(DASHBOARD!$J$2=G7,DASHBOARD!$T$59,IF(DASHBOARD!$J$2=0,0,G238)))</f>
        <v/>
      </c>
      <c r="H238" s="383">
        <f>(IF(DASHBOARD!$J$2=H7,DASHBOARD!$T$59,IF(DASHBOARD!$J$2=0,0,H238)))</f>
        <v/>
      </c>
      <c r="I238" s="383">
        <f>(IF(DASHBOARD!$J$2=I7,DASHBOARD!$T$59,IF(DASHBOARD!$J$2=0,0,I238)))</f>
        <v/>
      </c>
      <c r="J238" s="383">
        <f>(IF(DASHBOARD!$J$2=J7,DASHBOARD!$T$59,IF(DASHBOARD!$J$2=0,0,J238)))</f>
        <v/>
      </c>
      <c r="K238" s="383">
        <f>(IF(DASHBOARD!$J$2=K7,DASHBOARD!$T$59,IF(DASHBOARD!$J$2=0,0,K238)))</f>
        <v/>
      </c>
      <c r="L238" s="383">
        <f>(IF(DASHBOARD!$J$2=L7,DASHBOARD!$T$59,IF(DASHBOARD!$J$2=0,0,L238)))</f>
        <v/>
      </c>
      <c r="M238" s="383">
        <f>(IF(DASHBOARD!$J$2=M7,DASHBOARD!$T$59,IF(DASHBOARD!$J$2=0,0,M238)))</f>
        <v/>
      </c>
      <c r="N238" s="383">
        <f>(IF(DASHBOARD!$J$2=N7,DASHBOARD!$T$59,IF(DASHBOARD!$J$2=0,0,N238)))</f>
        <v/>
      </c>
      <c r="O238" s="383">
        <f>(IF(DASHBOARD!$J$2=O7,DASHBOARD!$T$59,IF(DASHBOARD!$J$2=0,0,O238)))</f>
        <v/>
      </c>
      <c r="P238" s="383">
        <f>(IF(DASHBOARD!$J$2=P7,DASHBOARD!$T$59,IF(DASHBOARD!$J$2=0,0,P238)))</f>
        <v/>
      </c>
      <c r="Q238" s="383">
        <f>(IF(DASHBOARD!$J$2=Q7,DASHBOARD!$T$59,IF(DASHBOARD!$J$2=0,0,Q238)))</f>
        <v/>
      </c>
      <c r="R238" s="383">
        <f>(IF(DASHBOARD!$J$2=R7,DASHBOARD!$T$59,IF(DASHBOARD!$J$2=0,0,R238)))</f>
        <v/>
      </c>
      <c r="S238" s="383">
        <f>(IF(DASHBOARD!$J$2=S7,DASHBOARD!$T$59,IF(DASHBOARD!$J$2=0,0,S238)))</f>
        <v/>
      </c>
      <c r="T238" s="383">
        <f>(IF(DASHBOARD!$J$2=T7,DASHBOARD!$T$59,IF(DASHBOARD!$J$2=0,0,T238)))</f>
        <v/>
      </c>
      <c r="U238" s="383">
        <f>(IF(DASHBOARD!$J$2=U7,DASHBOARD!$T$59,IF(DASHBOARD!$J$2=0,0,U238)))</f>
        <v/>
      </c>
      <c r="V238" s="383">
        <f>(IF(DASHBOARD!$J$2=V7,DASHBOARD!$T$59,IF(DASHBOARD!$J$2=0,0,V238)))</f>
        <v/>
      </c>
      <c r="W238" s="383">
        <f>(IF(DASHBOARD!$J$2=W7,DASHBOARD!$T$59,IF(DASHBOARD!$J$2=0,0,W238)))</f>
        <v/>
      </c>
      <c r="X238" s="383">
        <f>(IF(DASHBOARD!$J$2=X7,DASHBOARD!$T$59,IF(DASHBOARD!$J$2=0,0,X238)))</f>
        <v/>
      </c>
      <c r="Y238" s="383">
        <f>(IF(DASHBOARD!$J$2=Y7,DASHBOARD!$T$59,IF(DASHBOARD!$J$2=0,0,Y238)))</f>
        <v/>
      </c>
      <c r="Z238" s="383">
        <f>(IF(DASHBOARD!$J$2=Z7,DASHBOARD!$T$59,IF(DASHBOARD!$J$2=0,0,Z238)))</f>
        <v/>
      </c>
      <c r="AA238" s="383">
        <f>(IF(DASHBOARD!$J$2=AA7,DASHBOARD!$T$59,IF(DASHBOARD!$J$2=0,0,AA238)))</f>
        <v/>
      </c>
      <c r="AB238" s="383">
        <f>(IF(DASHBOARD!$J$2=AB7,DASHBOARD!$T$59,IF(DASHBOARD!$J$2=0,0,AB238)))</f>
        <v/>
      </c>
      <c r="AC238" s="383">
        <f>(IF(DASHBOARD!$J$2=AC7,DASHBOARD!$T$59,IF(DASHBOARD!$J$2=0,0,AC238)))</f>
        <v/>
      </c>
      <c r="AD238" s="383">
        <f>(IF(DASHBOARD!$J$2=AD7,DASHBOARD!$T$59,IF(DASHBOARD!$J$2=0,0,AD238)))</f>
        <v/>
      </c>
      <c r="AE238" s="383">
        <f>(IF(DASHBOARD!$J$2=AE7,DASHBOARD!$T$59,IF(DASHBOARD!$J$2=0,0,AE238)))</f>
        <v/>
      </c>
      <c r="AF238" s="383">
        <f>(IF(DASHBOARD!$J$2=AF7,DASHBOARD!$T$59,IF(DASHBOARD!$J$2=0,0,AF238)))</f>
        <v/>
      </c>
      <c r="AG238" s="383">
        <f>(IF(DASHBOARD!$J$2=AG7,DASHBOARD!$T$59,IF(DASHBOARD!$J$2=0,0,AG238)))</f>
        <v/>
      </c>
      <c r="AH238" s="383">
        <f>(IF(DASHBOARD!$J$2=AH7,DASHBOARD!$T$59,IF(DASHBOARD!$J$2=0,0,AH238)))</f>
        <v/>
      </c>
      <c r="AI238" s="383">
        <f>(IF(DASHBOARD!$J$2=AI7,DASHBOARD!$T$59,IF(DASHBOARD!$J$2=0,0,AI238)))</f>
        <v/>
      </c>
      <c r="AJ238" s="383">
        <f>(IF(DASHBOARD!$J$2=AJ7,DASHBOARD!$T$59,IF(DASHBOARD!$J$2=0,0,AJ238)))</f>
        <v/>
      </c>
      <c r="AK238" s="383">
        <f>(IF(DASHBOARD!$J$2=AK7,DASHBOARD!$T$59,IF(DASHBOARD!$J$2=0,0,AK238)))</f>
        <v/>
      </c>
      <c r="AL238" s="383">
        <f>(IF(DASHBOARD!$J$2=AL7,DASHBOARD!$T$59,IF(DASHBOARD!$J$2=0,0,AL238)))</f>
        <v/>
      </c>
      <c r="AM238" s="383">
        <f>(IF(DASHBOARD!$J$2=AM7,DASHBOARD!$T$59,IF(DASHBOARD!$J$2=0,0,AM238)))</f>
        <v/>
      </c>
      <c r="AN238" s="383">
        <f>(IF(DASHBOARD!$J$2=AN7,DASHBOARD!$T$59,IF(DASHBOARD!$J$2=0,0,AN238)))</f>
        <v/>
      </c>
      <c r="AO238" s="383">
        <f>(IF(DASHBOARD!$J$2=AO7,DASHBOARD!$T$59,IF(DASHBOARD!$J$2=0,0,AO238)))</f>
        <v/>
      </c>
      <c r="AP238" s="383">
        <f>(IF(DASHBOARD!$J$2=AP7,DASHBOARD!$T$59,IF(DASHBOARD!$J$2=0,0,AP238)))</f>
        <v/>
      </c>
      <c r="AQ238" s="383">
        <f>(IF(DASHBOARD!$J$2=AQ7,DASHBOARD!$T$59,IF(DASHBOARD!$J$2=0,0,AQ238)))</f>
        <v/>
      </c>
      <c r="AR238" s="383">
        <f>(IF(DASHBOARD!$J$2=AR7,DASHBOARD!$T$59,IF(DASHBOARD!$J$2=0,0,AR238)))</f>
        <v/>
      </c>
      <c r="AS238" s="383">
        <f>(IF(DASHBOARD!$J$2=AS7,DASHBOARD!$T$59,IF(DASHBOARD!$J$2=0,0,AS238)))</f>
        <v/>
      </c>
      <c r="AT238" s="383">
        <f>(IF(DASHBOARD!$J$2=AT7,DASHBOARD!$T$59,IF(DASHBOARD!$J$2=0,0,AT238)))</f>
        <v/>
      </c>
      <c r="AU238" s="383">
        <f>(IF(DASHBOARD!$J$2=AU7,DASHBOARD!$T$59,IF(DASHBOARD!$J$2=0,0,AU238)))</f>
        <v/>
      </c>
      <c r="AV238" s="383">
        <f>(IF(DASHBOARD!$J$2=AV7,DASHBOARD!$T$59,IF(DASHBOARD!$J$2=0,0,AV238)))</f>
        <v/>
      </c>
      <c r="AW238" s="383">
        <f>(IF(DASHBOARD!$J$2=AW7,DASHBOARD!$T$59,IF(DASHBOARD!$J$2=0,0,AW238)))</f>
        <v/>
      </c>
      <c r="AX238" s="383">
        <f>(IF(DASHBOARD!$J$2=AX7,DASHBOARD!$T$59,IF(DASHBOARD!$J$2=0,0,AX238)))</f>
        <v/>
      </c>
      <c r="AY238" s="383">
        <f>(IF(DASHBOARD!$J$2=AY7,DASHBOARD!$T$59,IF(DASHBOARD!$J$2=0,0,AY238)))</f>
        <v/>
      </c>
      <c r="AZ238" s="383">
        <f>(IF(DASHBOARD!$J$2=AZ7,DASHBOARD!$T$59,IF(DASHBOARD!$J$2=0,0,AZ238)))</f>
        <v/>
      </c>
      <c r="BA238" s="383">
        <f>(IF(DASHBOARD!$J$2=BA7,DASHBOARD!$T$59,IF(DASHBOARD!$J$2=0,0,BA238)))</f>
        <v/>
      </c>
      <c r="BB238" s="384">
        <f>IF(SUM(F238:BA238)&lt;&gt;0,AVERAGEIF(F238:BA238,"&gt;0",F238:BA238),0)</f>
        <v/>
      </c>
      <c r="BC238" s="147" t="n"/>
      <c r="BD238" s="385">
        <f>MAXA(F238:BA238)</f>
        <v/>
      </c>
      <c r="BE238" s="1461">
        <f>IF(BD238&lt;&gt;0,VLOOKUP(BD238,$F$10:$BA$10,MATCH(BD238,F238:BA238,0)),"")</f>
        <v/>
      </c>
      <c r="BF238" s="385">
        <f t="array" ref="BF238">MIN(IF(F238:BA238&gt;0,F238:BA238))</f>
        <v/>
      </c>
      <c r="BG238" s="1461">
        <f>IF(BF238&lt;&gt;0,VLOOKUP(BF238,$F$10:$BA$10,MATCH($BF238,$F238:$BA238,0)),"")</f>
        <v/>
      </c>
      <c r="BI238" s="1368">
        <f>HLOOKUP($BI$9,$S$10:$AI$444,1+$BL238,TRUE)</f>
        <v/>
      </c>
      <c r="BJ238" s="1369">
        <f>HLOOKUP($BJ$9,$AJ$10:$AW$444,1+$BL238,TRUE)</f>
        <v/>
      </c>
      <c r="BK238" s="151" t="n"/>
      <c r="BL238" s="408">
        <f>BL237+1</f>
        <v/>
      </c>
      <c r="BM238" s="399" t="n"/>
    </row>
    <row r="239" ht="20.25" customHeight="1" s="18" thickBot="1" thickTop="1">
      <c r="B239" s="1370" t="n"/>
      <c r="C239" s="1353" t="n"/>
      <c r="D239" s="1462" t="n"/>
      <c r="E239" s="402" t="inlineStr">
        <is>
          <t>Moramo # 1,150</t>
        </is>
      </c>
      <c r="F239" s="383">
        <f>(IF(DASHBOARD!$J$2=F7,DASHBOARD!$T$56,IF(DASHBOARD!$J$2=0,0,F239)))</f>
        <v/>
      </c>
      <c r="G239" s="383">
        <f>(IF(DASHBOARD!$J$2=G7,DASHBOARD!$T$56,IF(DASHBOARD!$J$2=0,0,G239)))</f>
        <v/>
      </c>
      <c r="H239" s="383">
        <f>(IF(DASHBOARD!$J$2=H7,DASHBOARD!$T$56,IF(DASHBOARD!$J$2=0,0,H239)))</f>
        <v/>
      </c>
      <c r="I239" s="383">
        <f>(IF(DASHBOARD!$J$2=I7,DASHBOARD!$T$56,IF(DASHBOARD!$J$2=0,0,I239)))</f>
        <v/>
      </c>
      <c r="J239" s="383">
        <f>(IF(DASHBOARD!$J$2=J7,DASHBOARD!$T$56,IF(DASHBOARD!$J$2=0,0,J239)))</f>
        <v/>
      </c>
      <c r="K239" s="383">
        <f>(IF(DASHBOARD!$J$2=K7,DASHBOARD!$T$56,IF(DASHBOARD!$J$2=0,0,K239)))</f>
        <v/>
      </c>
      <c r="L239" s="383">
        <f>(IF(DASHBOARD!$J$2=L7,DASHBOARD!$T$56,IF(DASHBOARD!$J$2=0,0,L239)))</f>
        <v/>
      </c>
      <c r="M239" s="383">
        <f>(IF(DASHBOARD!$J$2=M7,DASHBOARD!$T$56,IF(DASHBOARD!$J$2=0,0,M239)))</f>
        <v/>
      </c>
      <c r="N239" s="383">
        <f>(IF(DASHBOARD!$J$2=N7,DASHBOARD!$T$56,IF(DASHBOARD!$J$2=0,0,N239)))</f>
        <v/>
      </c>
      <c r="O239" s="383">
        <f>(IF(DASHBOARD!$J$2=O7,DASHBOARD!$T$56,IF(DASHBOARD!$J$2=0,0,O239)))</f>
        <v/>
      </c>
      <c r="P239" s="383">
        <f>(IF(DASHBOARD!$J$2=P7,DASHBOARD!$T$56,IF(DASHBOARD!$J$2=0,0,P239)))</f>
        <v/>
      </c>
      <c r="Q239" s="383">
        <f>(IF(DASHBOARD!$J$2=Q7,DASHBOARD!$T$56,IF(DASHBOARD!$J$2=0,0,Q239)))</f>
        <v/>
      </c>
      <c r="R239" s="383">
        <f>(IF(DASHBOARD!$J$2=R7,DASHBOARD!$T$56,IF(DASHBOARD!$J$2=0,0,R239)))</f>
        <v/>
      </c>
      <c r="S239" s="383">
        <f>(IF(DASHBOARD!$J$2=S7,DASHBOARD!$T$56,IF(DASHBOARD!$J$2=0,0,S239)))</f>
        <v/>
      </c>
      <c r="T239" s="383">
        <f>(IF(DASHBOARD!$J$2=T7,DASHBOARD!$T$56,IF(DASHBOARD!$J$2=0,0,T239)))</f>
        <v/>
      </c>
      <c r="U239" s="383">
        <f>(IF(DASHBOARD!$J$2=U7,DASHBOARD!$T$56,IF(DASHBOARD!$J$2=0,0,U239)))</f>
        <v/>
      </c>
      <c r="V239" s="383">
        <f>(IF(DASHBOARD!$J$2=V7,DASHBOARD!$T$56,IF(DASHBOARD!$J$2=0,0,V239)))</f>
        <v/>
      </c>
      <c r="W239" s="383">
        <f>(IF(DASHBOARD!$J$2=W7,DASHBOARD!$T$56,IF(DASHBOARD!$J$2=0,0,W239)))</f>
        <v/>
      </c>
      <c r="X239" s="383">
        <f>(IF(DASHBOARD!$J$2=X7,DASHBOARD!$T$56,IF(DASHBOARD!$J$2=0,0,X239)))</f>
        <v/>
      </c>
      <c r="Y239" s="383">
        <f>(IF(DASHBOARD!$J$2=Y7,DASHBOARD!$T$56,IF(DASHBOARD!$J$2=0,0,Y239)))</f>
        <v/>
      </c>
      <c r="Z239" s="383">
        <f>(IF(DASHBOARD!$J$2=Z7,DASHBOARD!$T$56,IF(DASHBOARD!$J$2=0,0,Z239)))</f>
        <v/>
      </c>
      <c r="AA239" s="383">
        <f>(IF(DASHBOARD!$J$2=AA7,DASHBOARD!$T$56,IF(DASHBOARD!$J$2=0,0,AA239)))</f>
        <v/>
      </c>
      <c r="AB239" s="383">
        <f>(IF(DASHBOARD!$J$2=AB7,DASHBOARD!$T$56,IF(DASHBOARD!$J$2=0,0,AB239)))</f>
        <v/>
      </c>
      <c r="AC239" s="383">
        <f>(IF(DASHBOARD!$J$2=AC7,DASHBOARD!$T$56,IF(DASHBOARD!$J$2=0,0,AC239)))</f>
        <v/>
      </c>
      <c r="AD239" s="383">
        <f>(IF(DASHBOARD!$J$2=AD7,DASHBOARD!$T$56,IF(DASHBOARD!$J$2=0,0,AD239)))</f>
        <v/>
      </c>
      <c r="AE239" s="383">
        <f>(IF(DASHBOARD!$J$2=AE7,DASHBOARD!$T$56,IF(DASHBOARD!$J$2=0,0,AE239)))</f>
        <v/>
      </c>
      <c r="AF239" s="383">
        <f>(IF(DASHBOARD!$J$2=AF7,DASHBOARD!$T$56,IF(DASHBOARD!$J$2=0,0,AF239)))</f>
        <v/>
      </c>
      <c r="AG239" s="383">
        <f>(IF(DASHBOARD!$J$2=AG7,DASHBOARD!$T$56,IF(DASHBOARD!$J$2=0,0,AG239)))</f>
        <v/>
      </c>
      <c r="AH239" s="383">
        <f>(IF(DASHBOARD!$J$2=AH7,DASHBOARD!$T$56,IF(DASHBOARD!$J$2=0,0,AH239)))</f>
        <v/>
      </c>
      <c r="AI239" s="383">
        <f>(IF(DASHBOARD!$J$2=AI7,DASHBOARD!$T$56,IF(DASHBOARD!$J$2=0,0,AI239)))</f>
        <v/>
      </c>
      <c r="AJ239" s="383">
        <f>(IF(DASHBOARD!$J$2=AJ7,DASHBOARD!$T$56,IF(DASHBOARD!$J$2=0,0,AJ239)))</f>
        <v/>
      </c>
      <c r="AK239" s="383">
        <f>(IF(DASHBOARD!$J$2=AK7,DASHBOARD!$T$56,IF(DASHBOARD!$J$2=0,0,AK239)))</f>
        <v/>
      </c>
      <c r="AL239" s="383">
        <f>(IF(DASHBOARD!$J$2=AL7,DASHBOARD!$T$56,IF(DASHBOARD!$J$2=0,0,AL239)))</f>
        <v/>
      </c>
      <c r="AM239" s="383">
        <f>(IF(DASHBOARD!$J$2=AM7,DASHBOARD!$T$56,IF(DASHBOARD!$J$2=0,0,AM239)))</f>
        <v/>
      </c>
      <c r="AN239" s="383">
        <f>(IF(DASHBOARD!$J$2=AN7,DASHBOARD!$T$56,IF(DASHBOARD!$J$2=0,0,AN239)))</f>
        <v/>
      </c>
      <c r="AO239" s="383">
        <f>(IF(DASHBOARD!$J$2=AO7,DASHBOARD!$T$56,IF(DASHBOARD!$J$2=0,0,AO239)))</f>
        <v/>
      </c>
      <c r="AP239" s="383">
        <f>(IF(DASHBOARD!$J$2=AP7,DASHBOARD!$T$56,IF(DASHBOARD!$J$2=0,0,AP239)))</f>
        <v/>
      </c>
      <c r="AQ239" s="383">
        <f>(IF(DASHBOARD!$J$2=AQ7,DASHBOARD!$T$56,IF(DASHBOARD!$J$2=0,0,AQ239)))</f>
        <v/>
      </c>
      <c r="AR239" s="383">
        <f>(IF(DASHBOARD!$J$2=AR7,DASHBOARD!$T$56,IF(DASHBOARD!$J$2=0,0,AR239)))</f>
        <v/>
      </c>
      <c r="AS239" s="383">
        <f>(IF(DASHBOARD!$J$2=AS7,DASHBOARD!$T$56,IF(DASHBOARD!$J$2=0,0,AS239)))</f>
        <v/>
      </c>
      <c r="AT239" s="383">
        <f>(IF(DASHBOARD!$J$2=AT7,DASHBOARD!$T$56,IF(DASHBOARD!$J$2=0,0,AT239)))</f>
        <v/>
      </c>
      <c r="AU239" s="383">
        <f>(IF(DASHBOARD!$J$2=AU7,DASHBOARD!$T$56,IF(DASHBOARD!$J$2=0,0,AU239)))</f>
        <v/>
      </c>
      <c r="AV239" s="383">
        <f>(IF(DASHBOARD!$J$2=AV7,DASHBOARD!$T$56,IF(DASHBOARD!$J$2=0,0,AV239)))</f>
        <v/>
      </c>
      <c r="AW239" s="383">
        <f>(IF(DASHBOARD!$J$2=AW7,DASHBOARD!$T$56,IF(DASHBOARD!$J$2=0,0,AW239)))</f>
        <v/>
      </c>
      <c r="AX239" s="383">
        <f>(IF(DASHBOARD!$J$2=AX7,DASHBOARD!$T$56,IF(DASHBOARD!$J$2=0,0,AX239)))</f>
        <v/>
      </c>
      <c r="AY239" s="383">
        <f>(IF(DASHBOARD!$J$2=AY7,DASHBOARD!$T$56,IF(DASHBOARD!$J$2=0,0,AY239)))</f>
        <v/>
      </c>
      <c r="AZ239" s="383">
        <f>(IF(DASHBOARD!$J$2=AZ7,DASHBOARD!$T$56,IF(DASHBOARD!$J$2=0,0,AZ239)))</f>
        <v/>
      </c>
      <c r="BA239" s="383">
        <f>(IF(DASHBOARD!$J$2=BA7,DASHBOARD!$T$56,IF(DASHBOARD!$J$2=0,0,BA239)))</f>
        <v/>
      </c>
      <c r="BB239" s="384">
        <f>IF(SUM(F239:BA239)&lt;&gt;0,AVERAGEIF(F239:BA239,"&gt;0",F239:BA239),0)</f>
        <v/>
      </c>
      <c r="BC239" s="147" t="n"/>
      <c r="BD239" s="385">
        <f>MAXA(F239:BA239)</f>
        <v/>
      </c>
      <c r="BE239" s="1461">
        <f>IF(BD239&lt;&gt;0,VLOOKUP(BD239,$F$10:$BA$10,MATCH(BD239,F239:BA239,0)),"")</f>
        <v/>
      </c>
      <c r="BF239" s="385">
        <f t="array" ref="BF239">MIN(IF(F239:BA239&gt;0,F239:BA239))</f>
        <v/>
      </c>
      <c r="BG239" s="1461">
        <f>IF(BF239&lt;&gt;0,VLOOKUP(BF239,$F$10:$BA$10,MATCH($BF239,$F239:$BA239,0)),"")</f>
        <v/>
      </c>
      <c r="BI239" s="1368">
        <f>HLOOKUP($BI$9,$S$10:$AI$444,1+$BL239,TRUE)</f>
        <v/>
      </c>
      <c r="BJ239" s="1369">
        <f>HLOOKUP($BJ$9,$AJ$10:$AW$444,1+$BL239,TRUE)</f>
        <v/>
      </c>
      <c r="BK239" s="151" t="n"/>
      <c r="BL239" s="408">
        <f>BL238+1</f>
        <v/>
      </c>
      <c r="BM239" s="399" t="n"/>
    </row>
    <row r="240" ht="20.25" customHeight="1" s="18" thickBot="1" thickTop="1">
      <c r="B240" s="1370" t="n"/>
      <c r="C240" s="1353" t="n"/>
      <c r="D240" s="1462" t="n"/>
      <c r="E240" s="402" t="inlineStr">
        <is>
          <t>Moramo # 2,150</t>
        </is>
      </c>
      <c r="F240" s="383">
        <f>(IF(DASHBOARD!$J$2=F7,DASHBOARD!$T$57,IF(DASHBOARD!$J$2=0,0,F240)))</f>
        <v/>
      </c>
      <c r="G240" s="383">
        <f>(IF(DASHBOARD!$J$2=G7,DASHBOARD!$T$57,IF(DASHBOARD!$J$2=0,0,G240)))</f>
        <v/>
      </c>
      <c r="H240" s="383">
        <f>(IF(DASHBOARD!$J$2=H7,DASHBOARD!$T$57,IF(DASHBOARD!$J$2=0,0,H240)))</f>
        <v/>
      </c>
      <c r="I240" s="383">
        <f>(IF(DASHBOARD!$J$2=I7,DASHBOARD!$T$57,IF(DASHBOARD!$J$2=0,0,I240)))</f>
        <v/>
      </c>
      <c r="J240" s="383">
        <f>(IF(DASHBOARD!$J$2=J7,DASHBOARD!$T$57,IF(DASHBOARD!$J$2=0,0,J240)))</f>
        <v/>
      </c>
      <c r="K240" s="383">
        <f>(IF(DASHBOARD!$J$2=K7,DASHBOARD!$T$57,IF(DASHBOARD!$J$2=0,0,K240)))</f>
        <v/>
      </c>
      <c r="L240" s="383">
        <f>(IF(DASHBOARD!$J$2=L7,DASHBOARD!$T$57,IF(DASHBOARD!$J$2=0,0,L240)))</f>
        <v/>
      </c>
      <c r="M240" s="383">
        <f>(IF(DASHBOARD!$J$2=M7,DASHBOARD!$T$57,IF(DASHBOARD!$J$2=0,0,M240)))</f>
        <v/>
      </c>
      <c r="N240" s="383">
        <f>(IF(DASHBOARD!$J$2=N7,DASHBOARD!$T$57,IF(DASHBOARD!$J$2=0,0,N240)))</f>
        <v/>
      </c>
      <c r="O240" s="383">
        <f>(IF(DASHBOARD!$J$2=O7,DASHBOARD!$T$57,IF(DASHBOARD!$J$2=0,0,O240)))</f>
        <v/>
      </c>
      <c r="P240" s="383">
        <f>(IF(DASHBOARD!$J$2=P7,DASHBOARD!$T$57,IF(DASHBOARD!$J$2=0,0,P240)))</f>
        <v/>
      </c>
      <c r="Q240" s="383">
        <f>(IF(DASHBOARD!$J$2=Q7,DASHBOARD!$T$57,IF(DASHBOARD!$J$2=0,0,Q240)))</f>
        <v/>
      </c>
      <c r="R240" s="383">
        <f>(IF(DASHBOARD!$J$2=R7,DASHBOARD!$T$57,IF(DASHBOARD!$J$2=0,0,R240)))</f>
        <v/>
      </c>
      <c r="S240" s="383">
        <f>(IF(DASHBOARD!$J$2=S7,DASHBOARD!$T$57,IF(DASHBOARD!$J$2=0,0,S240)))</f>
        <v/>
      </c>
      <c r="T240" s="383">
        <f>(IF(DASHBOARD!$J$2=T7,DASHBOARD!$T$57,IF(DASHBOARD!$J$2=0,0,T240)))</f>
        <v/>
      </c>
      <c r="U240" s="383">
        <f>(IF(DASHBOARD!$J$2=U7,DASHBOARD!$T$57,IF(DASHBOARD!$J$2=0,0,U240)))</f>
        <v/>
      </c>
      <c r="V240" s="383">
        <f>(IF(DASHBOARD!$J$2=V7,DASHBOARD!$T$57,IF(DASHBOARD!$J$2=0,0,V240)))</f>
        <v/>
      </c>
      <c r="W240" s="383">
        <f>(IF(DASHBOARD!$J$2=W7,DASHBOARD!$T$57,IF(DASHBOARD!$J$2=0,0,W240)))</f>
        <v/>
      </c>
      <c r="X240" s="383">
        <f>(IF(DASHBOARD!$J$2=X7,DASHBOARD!$T$57,IF(DASHBOARD!$J$2=0,0,X240)))</f>
        <v/>
      </c>
      <c r="Y240" s="383">
        <f>(IF(DASHBOARD!$J$2=Y7,DASHBOARD!$T$57,IF(DASHBOARD!$J$2=0,0,Y240)))</f>
        <v/>
      </c>
      <c r="Z240" s="383">
        <f>(IF(DASHBOARD!$J$2=Z7,DASHBOARD!$T$57,IF(DASHBOARD!$J$2=0,0,Z240)))</f>
        <v/>
      </c>
      <c r="AA240" s="383">
        <f>(IF(DASHBOARD!$J$2=AA7,DASHBOARD!$T$57,IF(DASHBOARD!$J$2=0,0,AA240)))</f>
        <v/>
      </c>
      <c r="AB240" s="383">
        <f>(IF(DASHBOARD!$J$2=AB7,DASHBOARD!$T$57,IF(DASHBOARD!$J$2=0,0,AB240)))</f>
        <v/>
      </c>
      <c r="AC240" s="383">
        <f>(IF(DASHBOARD!$J$2=AC7,DASHBOARD!$T$57,IF(DASHBOARD!$J$2=0,0,AC240)))</f>
        <v/>
      </c>
      <c r="AD240" s="383">
        <f>(IF(DASHBOARD!$J$2=AD7,DASHBOARD!$T$57,IF(DASHBOARD!$J$2=0,0,AD240)))</f>
        <v/>
      </c>
      <c r="AE240" s="383">
        <f>(IF(DASHBOARD!$J$2=AE7,DASHBOARD!$T$57,IF(DASHBOARD!$J$2=0,0,AE240)))</f>
        <v/>
      </c>
      <c r="AF240" s="383">
        <f>(IF(DASHBOARD!$J$2=AF7,DASHBOARD!$T$57,IF(DASHBOARD!$J$2=0,0,AF240)))</f>
        <v/>
      </c>
      <c r="AG240" s="383">
        <f>(IF(DASHBOARD!$J$2=AG7,DASHBOARD!$T$57,IF(DASHBOARD!$J$2=0,0,AG240)))</f>
        <v/>
      </c>
      <c r="AH240" s="383">
        <f>(IF(DASHBOARD!$J$2=AH7,DASHBOARD!$T$57,IF(DASHBOARD!$J$2=0,0,AH240)))</f>
        <v/>
      </c>
      <c r="AI240" s="383">
        <f>(IF(DASHBOARD!$J$2=AI7,DASHBOARD!$T$57,IF(DASHBOARD!$J$2=0,0,AI240)))</f>
        <v/>
      </c>
      <c r="AJ240" s="383">
        <f>(IF(DASHBOARD!$J$2=AJ7,DASHBOARD!$T$57,IF(DASHBOARD!$J$2=0,0,AJ240)))</f>
        <v/>
      </c>
      <c r="AK240" s="383">
        <f>(IF(DASHBOARD!$J$2=AK7,DASHBOARD!$T$57,IF(DASHBOARD!$J$2=0,0,AK240)))</f>
        <v/>
      </c>
      <c r="AL240" s="383">
        <f>(IF(DASHBOARD!$J$2=AL7,DASHBOARD!$T$57,IF(DASHBOARD!$J$2=0,0,AL240)))</f>
        <v/>
      </c>
      <c r="AM240" s="383">
        <f>(IF(DASHBOARD!$J$2=AM7,DASHBOARD!$T$57,IF(DASHBOARD!$J$2=0,0,AM240)))</f>
        <v/>
      </c>
      <c r="AN240" s="383">
        <f>(IF(DASHBOARD!$J$2=AN7,DASHBOARD!$T$57,IF(DASHBOARD!$J$2=0,0,AN240)))</f>
        <v/>
      </c>
      <c r="AO240" s="383">
        <f>(IF(DASHBOARD!$J$2=AO7,DASHBOARD!$T$57,IF(DASHBOARD!$J$2=0,0,AO240)))</f>
        <v/>
      </c>
      <c r="AP240" s="383">
        <f>(IF(DASHBOARD!$J$2=AP7,DASHBOARD!$T$57,IF(DASHBOARD!$J$2=0,0,AP240)))</f>
        <v/>
      </c>
      <c r="AQ240" s="383">
        <f>(IF(DASHBOARD!$J$2=AQ7,DASHBOARD!$T$57,IF(DASHBOARD!$J$2=0,0,AQ240)))</f>
        <v/>
      </c>
      <c r="AR240" s="383">
        <f>(IF(DASHBOARD!$J$2=AR7,DASHBOARD!$T$57,IF(DASHBOARD!$J$2=0,0,AR240)))</f>
        <v/>
      </c>
      <c r="AS240" s="383">
        <f>(IF(DASHBOARD!$J$2=AS7,DASHBOARD!$T$57,IF(DASHBOARD!$J$2=0,0,AS240)))</f>
        <v/>
      </c>
      <c r="AT240" s="383">
        <f>(IF(DASHBOARD!$J$2=AT7,DASHBOARD!$T$57,IF(DASHBOARD!$J$2=0,0,AT240)))</f>
        <v/>
      </c>
      <c r="AU240" s="383">
        <f>(IF(DASHBOARD!$J$2=AU7,DASHBOARD!$T$57,IF(DASHBOARD!$J$2=0,0,AU240)))</f>
        <v/>
      </c>
      <c r="AV240" s="383">
        <f>(IF(DASHBOARD!$J$2=AV7,DASHBOARD!$T$57,IF(DASHBOARD!$J$2=0,0,AV240)))</f>
        <v/>
      </c>
      <c r="AW240" s="383">
        <f>(IF(DASHBOARD!$J$2=AW7,DASHBOARD!$T$57,IF(DASHBOARD!$J$2=0,0,AW240)))</f>
        <v/>
      </c>
      <c r="AX240" s="383">
        <f>(IF(DASHBOARD!$J$2=AX7,DASHBOARD!$T$57,IF(DASHBOARD!$J$2=0,0,AX240)))</f>
        <v/>
      </c>
      <c r="AY240" s="383">
        <f>(IF(DASHBOARD!$J$2=AY7,DASHBOARD!$T$57,IF(DASHBOARD!$J$2=0,0,AY240)))</f>
        <v/>
      </c>
      <c r="AZ240" s="383">
        <f>(IF(DASHBOARD!$J$2=AZ7,DASHBOARD!$T$57,IF(DASHBOARD!$J$2=0,0,AZ240)))</f>
        <v/>
      </c>
      <c r="BA240" s="383">
        <f>(IF(DASHBOARD!$J$2=BA7,DASHBOARD!$T$57,IF(DASHBOARD!$J$2=0,0,BA240)))</f>
        <v/>
      </c>
      <c r="BB240" s="384">
        <f>IF(SUM(F240:BA240)&lt;&gt;0,AVERAGEIF(F240:BA240,"&gt;0",F240:BA240),0)</f>
        <v/>
      </c>
      <c r="BC240" s="147" t="n"/>
      <c r="BD240" s="385">
        <f>MAXA(F240:BA240)</f>
        <v/>
      </c>
      <c r="BE240" s="1461">
        <f>IF(BD240&lt;&gt;0,VLOOKUP(BD240,$F$10:$BA$10,MATCH(BD240,F240:BA240,0)),"")</f>
        <v/>
      </c>
      <c r="BF240" s="385">
        <f t="array" ref="BF240">MIN(IF(F240:BA240&gt;0,F240:BA240))</f>
        <v/>
      </c>
      <c r="BG240" s="1461">
        <f>IF(BF240&lt;&gt;0,VLOOKUP(BF240,$F$10:$BA$10,MATCH($BF240,$F240:$BA240,0)),"")</f>
        <v/>
      </c>
      <c r="BI240" s="1368">
        <f>HLOOKUP($BI$9,$S$10:$AI$444,1+$BL240,TRUE)</f>
        <v/>
      </c>
      <c r="BJ240" s="1369">
        <f>HLOOKUP($BJ$9,$AJ$10:$AW$444,1+$BL240,TRUE)</f>
        <v/>
      </c>
      <c r="BK240" s="151" t="n"/>
      <c r="BL240" s="408">
        <f>BL239+1</f>
        <v/>
      </c>
      <c r="BM240" s="399" t="n"/>
    </row>
    <row r="241" ht="20.25" customHeight="1" s="18" thickBot="1" thickTop="1">
      <c r="B241" s="1370" t="n"/>
      <c r="C241" s="1353" t="n"/>
      <c r="D241" s="1462" t="n"/>
      <c r="E241" s="699" t="inlineStr">
        <is>
          <t>Unaaha # 1, 150</t>
        </is>
      </c>
      <c r="F241" s="383">
        <f>F242</f>
        <v/>
      </c>
      <c r="G241" s="383">
        <f>G242</f>
        <v/>
      </c>
      <c r="H241" s="383">
        <f>H242</f>
        <v/>
      </c>
      <c r="I241" s="383">
        <f>I242</f>
        <v/>
      </c>
      <c r="J241" s="383">
        <f>J242</f>
        <v/>
      </c>
      <c r="K241" s="383">
        <f>K242</f>
        <v/>
      </c>
      <c r="L241" s="383">
        <f>L242</f>
        <v/>
      </c>
      <c r="M241" s="383">
        <f>M242</f>
        <v/>
      </c>
      <c r="N241" s="383">
        <f>N242</f>
        <v/>
      </c>
      <c r="O241" s="383">
        <f>O242</f>
        <v/>
      </c>
      <c r="P241" s="383">
        <f>P242</f>
        <v/>
      </c>
      <c r="Q241" s="383">
        <f>Q242</f>
        <v/>
      </c>
      <c r="R241" s="383">
        <f>R242</f>
        <v/>
      </c>
      <c r="S241" s="383">
        <f>S242</f>
        <v/>
      </c>
      <c r="T241" s="383">
        <f>T242</f>
        <v/>
      </c>
      <c r="U241" s="383">
        <f>U242</f>
        <v/>
      </c>
      <c r="V241" s="383">
        <f>V242</f>
        <v/>
      </c>
      <c r="W241" s="383">
        <f>W242</f>
        <v/>
      </c>
      <c r="X241" s="383">
        <f>X242</f>
        <v/>
      </c>
      <c r="Y241" s="383">
        <f>Y242</f>
        <v/>
      </c>
      <c r="Z241" s="383">
        <f>Z242</f>
        <v/>
      </c>
      <c r="AA241" s="383">
        <f>AA242</f>
        <v/>
      </c>
      <c r="AB241" s="383">
        <f>AB242</f>
        <v/>
      </c>
      <c r="AC241" s="383">
        <f>AC242</f>
        <v/>
      </c>
      <c r="AD241" s="383">
        <f>AD242</f>
        <v/>
      </c>
      <c r="AE241" s="383">
        <f>AE242</f>
        <v/>
      </c>
      <c r="AF241" s="383">
        <f>AF242</f>
        <v/>
      </c>
      <c r="AG241" s="383">
        <f>AG242</f>
        <v/>
      </c>
      <c r="AH241" s="383">
        <f>AH242</f>
        <v/>
      </c>
      <c r="AI241" s="383">
        <f>AI242</f>
        <v/>
      </c>
      <c r="AJ241" s="383">
        <f>AJ242</f>
        <v/>
      </c>
      <c r="AK241" s="383">
        <f>AK242</f>
        <v/>
      </c>
      <c r="AL241" s="383">
        <f>AL242</f>
        <v/>
      </c>
      <c r="AM241" s="383">
        <f>AM242</f>
        <v/>
      </c>
      <c r="AN241" s="383">
        <f>AN242</f>
        <v/>
      </c>
      <c r="AO241" s="383">
        <f>AO242</f>
        <v/>
      </c>
      <c r="AP241" s="383">
        <f>AP242</f>
        <v/>
      </c>
      <c r="AQ241" s="383">
        <f>AQ242</f>
        <v/>
      </c>
      <c r="AR241" s="383">
        <f>AR242</f>
        <v/>
      </c>
      <c r="AS241" s="383">
        <f>AS242</f>
        <v/>
      </c>
      <c r="AT241" s="383">
        <f>AT242</f>
        <v/>
      </c>
      <c r="AU241" s="383">
        <f>AU242</f>
        <v/>
      </c>
      <c r="AV241" s="383">
        <f>AV242</f>
        <v/>
      </c>
      <c r="AW241" s="383">
        <f>AW242</f>
        <v/>
      </c>
      <c r="AX241" s="383">
        <f>AX242</f>
        <v/>
      </c>
      <c r="AY241" s="383">
        <f>AY242</f>
        <v/>
      </c>
      <c r="AZ241" s="383">
        <f>AZ242</f>
        <v/>
      </c>
      <c r="BA241" s="383">
        <f>BA242</f>
        <v/>
      </c>
      <c r="BB241" s="384">
        <f>IF(SUM(F241:BA241)&lt;&gt;0,AVERAGEIF(F241:BA241,"&gt;0",F241:BA241),0)</f>
        <v/>
      </c>
      <c r="BC241" s="147" t="n"/>
      <c r="BD241" s="385">
        <f>MAXA(F241:BA241)</f>
        <v/>
      </c>
      <c r="BE241" s="1461">
        <f>IF(BD241&lt;&gt;0,VLOOKUP(BD241,$F$10:$BA$10,MATCH(BD241,F241:BA241,0)),"")</f>
        <v/>
      </c>
      <c r="BF241" s="385">
        <f t="array" ref="BF241">MIN(IF(F241:BA241&gt;0,F241:BA241))</f>
        <v/>
      </c>
      <c r="BG241" s="1461">
        <f>IF(BF241&lt;&gt;0,VLOOKUP(BF241,$F$10:$BA$10,MATCH($BF241,$F241:$BA241,0)),"")</f>
        <v/>
      </c>
      <c r="BI241" s="1368">
        <f>HLOOKUP($BI$9,$S$10:$AI$444,1+$BL241,TRUE)</f>
        <v/>
      </c>
      <c r="BJ241" s="1369">
        <f>HLOOKUP($BJ$9,$AJ$10:$AW$444,1+$BL241,TRUE)</f>
        <v/>
      </c>
      <c r="BK241" s="151" t="n"/>
      <c r="BL241" s="408">
        <f>BL240+1</f>
        <v/>
      </c>
      <c r="BM241" s="399" t="n"/>
    </row>
    <row r="242" ht="20.25" customHeight="1" s="18" thickBot="1" thickTop="1">
      <c r="B242" s="1370" t="n"/>
      <c r="C242" s="1353" t="n"/>
      <c r="D242" s="1462" t="n"/>
      <c r="E242" s="402" t="inlineStr">
        <is>
          <t>Unaaha # 2, 150</t>
        </is>
      </c>
      <c r="F242" s="383">
        <f>(IF(DASHBOARD!$J$2=F7,DASHBOARD!$T$61,IF(DASHBOARD!$J$2=0,0,F242)))</f>
        <v/>
      </c>
      <c r="G242" s="383">
        <f>(IF(DASHBOARD!$J$2=G7,DASHBOARD!$T$61,IF(DASHBOARD!$J$2=0,0,G242)))</f>
        <v/>
      </c>
      <c r="H242" s="383">
        <f>(IF(DASHBOARD!$J$2=H7,DASHBOARD!$T$61,IF(DASHBOARD!$J$2=0,0,H242)))</f>
        <v/>
      </c>
      <c r="I242" s="383">
        <f>(IF(DASHBOARD!$J$2=I7,DASHBOARD!$T$61,IF(DASHBOARD!$J$2=0,0,I242)))</f>
        <v/>
      </c>
      <c r="J242" s="383">
        <f>(IF(DASHBOARD!$J$2=J7,DASHBOARD!$T$61,IF(DASHBOARD!$J$2=0,0,J242)))</f>
        <v/>
      </c>
      <c r="K242" s="383">
        <f>(IF(DASHBOARD!$J$2=K7,DASHBOARD!$T$61,IF(DASHBOARD!$J$2=0,0,K242)))</f>
        <v/>
      </c>
      <c r="L242" s="383">
        <f>(IF(DASHBOARD!$J$2=L7,DASHBOARD!$T$61,IF(DASHBOARD!$J$2=0,0,L242)))</f>
        <v/>
      </c>
      <c r="M242" s="383">
        <f>(IF(DASHBOARD!$J$2=M7,DASHBOARD!$T$61,IF(DASHBOARD!$J$2=0,0,M242)))</f>
        <v/>
      </c>
      <c r="N242" s="383">
        <f>(IF(DASHBOARD!$J$2=N7,DASHBOARD!$T$61,IF(DASHBOARD!$J$2=0,0,N242)))</f>
        <v/>
      </c>
      <c r="O242" s="383">
        <f>(IF(DASHBOARD!$J$2=O7,DASHBOARD!$T$61,IF(DASHBOARD!$J$2=0,0,O242)))</f>
        <v/>
      </c>
      <c r="P242" s="383">
        <f>(IF(DASHBOARD!$J$2=P7,DASHBOARD!$T$61,IF(DASHBOARD!$J$2=0,0,P242)))</f>
        <v/>
      </c>
      <c r="Q242" s="383">
        <f>(IF(DASHBOARD!$J$2=Q7,DASHBOARD!$T$61,IF(DASHBOARD!$J$2=0,0,Q242)))</f>
        <v/>
      </c>
      <c r="R242" s="383">
        <f>(IF(DASHBOARD!$J$2=R7,DASHBOARD!$T$61,IF(DASHBOARD!$J$2=0,0,R242)))</f>
        <v/>
      </c>
      <c r="S242" s="383">
        <f>(IF(DASHBOARD!$J$2=S7,DASHBOARD!$T$61,IF(DASHBOARD!$J$2=0,0,S242)))</f>
        <v/>
      </c>
      <c r="T242" s="383">
        <f>(IF(DASHBOARD!$J$2=T7,DASHBOARD!$T$61,IF(DASHBOARD!$J$2=0,0,T242)))</f>
        <v/>
      </c>
      <c r="U242" s="383">
        <f>(IF(DASHBOARD!$J$2=U7,DASHBOARD!$T$61,IF(DASHBOARD!$J$2=0,0,U242)))</f>
        <v/>
      </c>
      <c r="V242" s="383">
        <f>(IF(DASHBOARD!$J$2=V7,DASHBOARD!$T$61,IF(DASHBOARD!$J$2=0,0,V242)))</f>
        <v/>
      </c>
      <c r="W242" s="383">
        <f>(IF(DASHBOARD!$J$2=W7,DASHBOARD!$T$61,IF(DASHBOARD!$J$2=0,0,W242)))</f>
        <v/>
      </c>
      <c r="X242" s="383">
        <f>(IF(DASHBOARD!$J$2=X7,DASHBOARD!$T$61,IF(DASHBOARD!$J$2=0,0,X242)))</f>
        <v/>
      </c>
      <c r="Y242" s="383">
        <f>(IF(DASHBOARD!$J$2=Y7,DASHBOARD!$T$61,IF(DASHBOARD!$J$2=0,0,Y242)))</f>
        <v/>
      </c>
      <c r="Z242" s="383">
        <f>(IF(DASHBOARD!$J$2=Z7,DASHBOARD!$T$61,IF(DASHBOARD!$J$2=0,0,Z242)))</f>
        <v/>
      </c>
      <c r="AA242" s="383">
        <f>(IF(DASHBOARD!$J$2=AA7,DASHBOARD!$T$61,IF(DASHBOARD!$J$2=0,0,AA242)))</f>
        <v/>
      </c>
      <c r="AB242" s="383">
        <f>(IF(DASHBOARD!$J$2=AB7,DASHBOARD!$T$61,IF(DASHBOARD!$J$2=0,0,AB242)))</f>
        <v/>
      </c>
      <c r="AC242" s="383">
        <f>(IF(DASHBOARD!$J$2=AC7,DASHBOARD!$T$61,IF(DASHBOARD!$J$2=0,0,AC242)))</f>
        <v/>
      </c>
      <c r="AD242" s="383">
        <f>(IF(DASHBOARD!$J$2=AD7,DASHBOARD!$T$61,IF(DASHBOARD!$J$2=0,0,AD242)))</f>
        <v/>
      </c>
      <c r="AE242" s="383">
        <f>(IF(DASHBOARD!$J$2=AE7,DASHBOARD!$T$61,IF(DASHBOARD!$J$2=0,0,AE242)))</f>
        <v/>
      </c>
      <c r="AF242" s="383">
        <f>(IF(DASHBOARD!$J$2=AF7,DASHBOARD!$T$61,IF(DASHBOARD!$J$2=0,0,AF242)))</f>
        <v/>
      </c>
      <c r="AG242" s="383">
        <f>(IF(DASHBOARD!$J$2=AG7,DASHBOARD!$T$61,IF(DASHBOARD!$J$2=0,0,AG242)))</f>
        <v/>
      </c>
      <c r="AH242" s="383">
        <f>(IF(DASHBOARD!$J$2=AH7,DASHBOARD!$T$61,IF(DASHBOARD!$J$2=0,0,AH242)))</f>
        <v/>
      </c>
      <c r="AI242" s="383">
        <f>(IF(DASHBOARD!$J$2=AI7,DASHBOARD!$T$61,IF(DASHBOARD!$J$2=0,0,AI242)))</f>
        <v/>
      </c>
      <c r="AJ242" s="383">
        <f>(IF(DASHBOARD!$J$2=AJ7,DASHBOARD!$T$61,IF(DASHBOARD!$J$2=0,0,AJ242)))</f>
        <v/>
      </c>
      <c r="AK242" s="383">
        <f>(IF(DASHBOARD!$J$2=AK7,DASHBOARD!$T$61,IF(DASHBOARD!$J$2=0,0,AK242)))</f>
        <v/>
      </c>
      <c r="AL242" s="383">
        <f>(IF(DASHBOARD!$J$2=AL7,DASHBOARD!$T$61,IF(DASHBOARD!$J$2=0,0,AL242)))</f>
        <v/>
      </c>
      <c r="AM242" s="383">
        <f>(IF(DASHBOARD!$J$2=AM7,DASHBOARD!$T$61,IF(DASHBOARD!$J$2=0,0,AM242)))</f>
        <v/>
      </c>
      <c r="AN242" s="383">
        <f>(IF(DASHBOARD!$J$2=AN7,DASHBOARD!$T$61,IF(DASHBOARD!$J$2=0,0,AN242)))</f>
        <v/>
      </c>
      <c r="AO242" s="383">
        <f>(IF(DASHBOARD!$J$2=AO7,DASHBOARD!$T$61,IF(DASHBOARD!$J$2=0,0,AO242)))</f>
        <v/>
      </c>
      <c r="AP242" s="383">
        <f>(IF(DASHBOARD!$J$2=AP7,DASHBOARD!$T$61,IF(DASHBOARD!$J$2=0,0,AP242)))</f>
        <v/>
      </c>
      <c r="AQ242" s="383">
        <f>(IF(DASHBOARD!$J$2=AQ7,DASHBOARD!$T$61,IF(DASHBOARD!$J$2=0,0,AQ242)))</f>
        <v/>
      </c>
      <c r="AR242" s="383">
        <f>(IF(DASHBOARD!$J$2=AR7,DASHBOARD!$T$61,IF(DASHBOARD!$J$2=0,0,AR242)))</f>
        <v/>
      </c>
      <c r="AS242" s="383">
        <f>(IF(DASHBOARD!$J$2=AS7,DASHBOARD!$T$61,IF(DASHBOARD!$J$2=0,0,AS242)))</f>
        <v/>
      </c>
      <c r="AT242" s="383">
        <f>(IF(DASHBOARD!$J$2=AT7,DASHBOARD!$T$61,IF(DASHBOARD!$J$2=0,0,AT242)))</f>
        <v/>
      </c>
      <c r="AU242" s="383">
        <f>(IF(DASHBOARD!$J$2=AU7,DASHBOARD!$T$61,IF(DASHBOARD!$J$2=0,0,AU242)))</f>
        <v/>
      </c>
      <c r="AV242" s="383">
        <f>(IF(DASHBOARD!$J$2=AV7,DASHBOARD!$T$61,IF(DASHBOARD!$J$2=0,0,AV242)))</f>
        <v/>
      </c>
      <c r="AW242" s="383">
        <f>(IF(DASHBOARD!$J$2=AW7,DASHBOARD!$T$61,IF(DASHBOARD!$J$2=0,0,AW242)))</f>
        <v/>
      </c>
      <c r="AX242" s="383">
        <f>(IF(DASHBOARD!$J$2=AX7,DASHBOARD!$T$61,IF(DASHBOARD!$J$2=0,0,AX242)))</f>
        <v/>
      </c>
      <c r="AY242" s="383">
        <f>(IF(DASHBOARD!$J$2=AY7,DASHBOARD!$T$61,IF(DASHBOARD!$J$2=0,0,AY242)))</f>
        <v/>
      </c>
      <c r="AZ242" s="383">
        <f>(IF(DASHBOARD!$J$2=AZ7,DASHBOARD!$T$61,IF(DASHBOARD!$J$2=0,0,AZ242)))</f>
        <v/>
      </c>
      <c r="BA242" s="383">
        <f>(IF(DASHBOARD!$J$2=BA7,DASHBOARD!$T$61,IF(DASHBOARD!$J$2=0,0,BA242)))</f>
        <v/>
      </c>
      <c r="BB242" s="384">
        <f>IF(SUM(F242:BA242)&lt;&gt;0,AVERAGEIF(F242:BA242,"&gt;0",F242:BA242),0)</f>
        <v/>
      </c>
      <c r="BC242" s="147" t="n"/>
      <c r="BD242" s="385">
        <f>MAXA(F242:BA242)</f>
        <v/>
      </c>
      <c r="BE242" s="1461">
        <f>IF(BD242&lt;&gt;0,VLOOKUP(BD242,$F$10:$BA$10,MATCH(BD242,F242:BA242,0)),"")</f>
        <v/>
      </c>
      <c r="BF242" s="385">
        <f t="array" ref="BF242">MIN(IF(F242:BA242&gt;0,F242:BA242))</f>
        <v/>
      </c>
      <c r="BG242" s="1461">
        <f>IF(BF242&lt;&gt;0,VLOOKUP(BF242,$F$10:$BA$10,MATCH($BF242,$F242:$BA242,0)),"")</f>
        <v/>
      </c>
      <c r="BI242" s="1368">
        <f>HLOOKUP($BI$9,$S$10:$AI$444,1+$BL242,TRUE)</f>
        <v/>
      </c>
      <c r="BJ242" s="1369">
        <f>HLOOKUP($BJ$9,$AJ$10:$AW$444,1+$BL242,TRUE)</f>
        <v/>
      </c>
      <c r="BK242" s="151" t="n"/>
      <c r="BL242" s="408">
        <f>BL241+1</f>
        <v/>
      </c>
      <c r="BM242" s="399" t="n"/>
    </row>
    <row r="243" ht="20.25" customHeight="1" s="18" thickBot="1" thickTop="1">
      <c r="B243" s="1370" t="n"/>
      <c r="C243" s="1353" t="n"/>
      <c r="D243" s="1462" t="n"/>
      <c r="E243" s="402" t="inlineStr">
        <is>
          <t>Andoolo # 1, 150</t>
        </is>
      </c>
      <c r="F243" s="383">
        <f>(IF(DASHBOARD!$J$2=F7,DASHBOARD!$T$54,IF(DASHBOARD!$J$2=0,0,F243)))</f>
        <v/>
      </c>
      <c r="G243" s="383">
        <f>(IF(DASHBOARD!$J$2=G7,DASHBOARD!$T$54,IF(DASHBOARD!$J$2=0,0,G243)))</f>
        <v/>
      </c>
      <c r="H243" s="383">
        <f>(IF(DASHBOARD!$J$2=H7,DASHBOARD!$T$54,IF(DASHBOARD!$J$2=0,0,H243)))</f>
        <v/>
      </c>
      <c r="I243" s="383">
        <f>(IF(DASHBOARD!$J$2=I7,DASHBOARD!$T$54,IF(DASHBOARD!$J$2=0,0,I243)))</f>
        <v/>
      </c>
      <c r="J243" s="383">
        <f>(IF(DASHBOARD!$J$2=J7,DASHBOARD!$T$54,IF(DASHBOARD!$J$2=0,0,J243)))</f>
        <v/>
      </c>
      <c r="K243" s="383">
        <f>(IF(DASHBOARD!$J$2=K7,DASHBOARD!$T$54,IF(DASHBOARD!$J$2=0,0,K243)))</f>
        <v/>
      </c>
      <c r="L243" s="383">
        <f>(IF(DASHBOARD!$J$2=L7,DASHBOARD!$T$54,IF(DASHBOARD!$J$2=0,0,L243)))</f>
        <v/>
      </c>
      <c r="M243" s="383">
        <f>(IF(DASHBOARD!$J$2=M7,DASHBOARD!$T$54,IF(DASHBOARD!$J$2=0,0,M243)))</f>
        <v/>
      </c>
      <c r="N243" s="383">
        <f>(IF(DASHBOARD!$J$2=N7,DASHBOARD!$T$54,IF(DASHBOARD!$J$2=0,0,N243)))</f>
        <v/>
      </c>
      <c r="O243" s="383">
        <f>(IF(DASHBOARD!$J$2=O7,DASHBOARD!$T$54,IF(DASHBOARD!$J$2=0,0,O243)))</f>
        <v/>
      </c>
      <c r="P243" s="383">
        <f>(IF(DASHBOARD!$J$2=P7,DASHBOARD!$T$54,IF(DASHBOARD!$J$2=0,0,P243)))</f>
        <v/>
      </c>
      <c r="Q243" s="383">
        <f>(IF(DASHBOARD!$J$2=Q7,DASHBOARD!$T$54,IF(DASHBOARD!$J$2=0,0,Q243)))</f>
        <v/>
      </c>
      <c r="R243" s="383">
        <f>(IF(DASHBOARD!$J$2=R7,DASHBOARD!$T$54,IF(DASHBOARD!$J$2=0,0,R243)))</f>
        <v/>
      </c>
      <c r="S243" s="383">
        <f>(IF(DASHBOARD!$J$2=S7,DASHBOARD!$T$54,IF(DASHBOARD!$J$2=0,0,S243)))</f>
        <v/>
      </c>
      <c r="T243" s="383">
        <f>(IF(DASHBOARD!$J$2=T7,DASHBOARD!$T$54,IF(DASHBOARD!$J$2=0,0,T243)))</f>
        <v/>
      </c>
      <c r="U243" s="383">
        <f>(IF(DASHBOARD!$J$2=U7,DASHBOARD!$T$54,IF(DASHBOARD!$J$2=0,0,U243)))</f>
        <v/>
      </c>
      <c r="V243" s="383">
        <f>(IF(DASHBOARD!$J$2=V7,DASHBOARD!$T$54,IF(DASHBOARD!$J$2=0,0,V243)))</f>
        <v/>
      </c>
      <c r="W243" s="383">
        <f>(IF(DASHBOARD!$J$2=W7,DASHBOARD!$T$54,IF(DASHBOARD!$J$2=0,0,W243)))</f>
        <v/>
      </c>
      <c r="X243" s="383">
        <f>(IF(DASHBOARD!$J$2=X7,DASHBOARD!$T$54,IF(DASHBOARD!$J$2=0,0,X243)))</f>
        <v/>
      </c>
      <c r="Y243" s="383">
        <f>(IF(DASHBOARD!$J$2=Y7,DASHBOARD!$T$54,IF(DASHBOARD!$J$2=0,0,Y243)))</f>
        <v/>
      </c>
      <c r="Z243" s="383">
        <f>(IF(DASHBOARD!$J$2=Z7,DASHBOARD!$T$54,IF(DASHBOARD!$J$2=0,0,Z243)))</f>
        <v/>
      </c>
      <c r="AA243" s="383">
        <f>(IF(DASHBOARD!$J$2=AA7,DASHBOARD!$T$54,IF(DASHBOARD!$J$2=0,0,AA243)))</f>
        <v/>
      </c>
      <c r="AB243" s="383">
        <f>(IF(DASHBOARD!$J$2=AB7,DASHBOARD!$T$54,IF(DASHBOARD!$J$2=0,0,AB243)))</f>
        <v/>
      </c>
      <c r="AC243" s="383">
        <f>(IF(DASHBOARD!$J$2=AC7,DASHBOARD!$T$54,IF(DASHBOARD!$J$2=0,0,AC243)))</f>
        <v/>
      </c>
      <c r="AD243" s="383">
        <f>(IF(DASHBOARD!$J$2=AD7,DASHBOARD!$T$54,IF(DASHBOARD!$J$2=0,0,AD243)))</f>
        <v/>
      </c>
      <c r="AE243" s="383">
        <f>(IF(DASHBOARD!$J$2=AE7,DASHBOARD!$T$54,IF(DASHBOARD!$J$2=0,0,AE243)))</f>
        <v/>
      </c>
      <c r="AF243" s="383">
        <f>(IF(DASHBOARD!$J$2=AF7,DASHBOARD!$T$54,IF(DASHBOARD!$J$2=0,0,AF243)))</f>
        <v/>
      </c>
      <c r="AG243" s="383">
        <f>(IF(DASHBOARD!$J$2=AG7,DASHBOARD!$T$54,IF(DASHBOARD!$J$2=0,0,AG243)))</f>
        <v/>
      </c>
      <c r="AH243" s="383">
        <f>(IF(DASHBOARD!$J$2=AH7,DASHBOARD!$T$54,IF(DASHBOARD!$J$2=0,0,AH243)))</f>
        <v/>
      </c>
      <c r="AI243" s="383">
        <f>(IF(DASHBOARD!$J$2=AI7,DASHBOARD!$T$54,IF(DASHBOARD!$J$2=0,0,AI243)))</f>
        <v/>
      </c>
      <c r="AJ243" s="383">
        <f>(IF(DASHBOARD!$J$2=AJ7,DASHBOARD!$T$54,IF(DASHBOARD!$J$2=0,0,AJ243)))</f>
        <v/>
      </c>
      <c r="AK243" s="383">
        <f>(IF(DASHBOARD!$J$2=AK7,DASHBOARD!$T$54,IF(DASHBOARD!$J$2=0,0,AK243)))</f>
        <v/>
      </c>
      <c r="AL243" s="383">
        <f>(IF(DASHBOARD!$J$2=AL7,DASHBOARD!$T$54,IF(DASHBOARD!$J$2=0,0,AL243)))</f>
        <v/>
      </c>
      <c r="AM243" s="383">
        <f>(IF(DASHBOARD!$J$2=AM7,DASHBOARD!$T$54,IF(DASHBOARD!$J$2=0,0,AM243)))</f>
        <v/>
      </c>
      <c r="AN243" s="383">
        <f>(IF(DASHBOARD!$J$2=AN7,DASHBOARD!$T$54,IF(DASHBOARD!$J$2=0,0,AN243)))</f>
        <v/>
      </c>
      <c r="AO243" s="383">
        <f>(IF(DASHBOARD!$J$2=AO7,DASHBOARD!$T$54,IF(DASHBOARD!$J$2=0,0,AO243)))</f>
        <v/>
      </c>
      <c r="AP243" s="383">
        <f>(IF(DASHBOARD!$J$2=AP7,DASHBOARD!$T$54,IF(DASHBOARD!$J$2=0,0,AP243)))</f>
        <v/>
      </c>
      <c r="AQ243" s="383">
        <f>(IF(DASHBOARD!$J$2=AQ7,DASHBOARD!$T$54,IF(DASHBOARD!$J$2=0,0,AQ243)))</f>
        <v/>
      </c>
      <c r="AR243" s="383">
        <f>(IF(DASHBOARD!$J$2=AR7,DASHBOARD!$T$54,IF(DASHBOARD!$J$2=0,0,AR243)))</f>
        <v/>
      </c>
      <c r="AS243" s="383">
        <f>(IF(DASHBOARD!$J$2=AS7,DASHBOARD!$T$54,IF(DASHBOARD!$J$2=0,0,AS243)))</f>
        <v/>
      </c>
      <c r="AT243" s="383">
        <f>(IF(DASHBOARD!$J$2=AT7,DASHBOARD!$T$54,IF(DASHBOARD!$J$2=0,0,AT243)))</f>
        <v/>
      </c>
      <c r="AU243" s="383">
        <f>(IF(DASHBOARD!$J$2=AU7,DASHBOARD!$T$54,IF(DASHBOARD!$J$2=0,0,AU243)))</f>
        <v/>
      </c>
      <c r="AV243" s="383">
        <f>(IF(DASHBOARD!$J$2=AV7,DASHBOARD!$T$54,IF(DASHBOARD!$J$2=0,0,AV243)))</f>
        <v/>
      </c>
      <c r="AW243" s="383">
        <f>(IF(DASHBOARD!$J$2=AW7,DASHBOARD!$T$54,IF(DASHBOARD!$J$2=0,0,AW243)))</f>
        <v/>
      </c>
      <c r="AX243" s="383">
        <f>(IF(DASHBOARD!$J$2=AX7,DASHBOARD!$T$54,IF(DASHBOARD!$J$2=0,0,AX243)))</f>
        <v/>
      </c>
      <c r="AY243" s="383">
        <f>(IF(DASHBOARD!$J$2=AY7,DASHBOARD!$T$54,IF(DASHBOARD!$J$2=0,0,AY243)))</f>
        <v/>
      </c>
      <c r="AZ243" s="383">
        <f>(IF(DASHBOARD!$J$2=AZ7,DASHBOARD!$T$54,IF(DASHBOARD!$J$2=0,0,AZ243)))</f>
        <v/>
      </c>
      <c r="BA243" s="383">
        <f>(IF(DASHBOARD!$J$2=BA7,DASHBOARD!$T$54,IF(DASHBOARD!$J$2=0,0,BA243)))</f>
        <v/>
      </c>
      <c r="BB243" s="384">
        <f>IF(SUM(F243:BA243)&lt;&gt;0,AVERAGEIF(F243:BA243,"&gt;0",F243:BA243),0)</f>
        <v/>
      </c>
      <c r="BC243" s="147" t="n"/>
      <c r="BD243" s="385">
        <f>MAXA(F243:BA243)</f>
        <v/>
      </c>
      <c r="BE243" s="1461">
        <f>IF(BD243&lt;&gt;0,VLOOKUP(BD243,$F$10:$BA$10,MATCH(BD243,F243:BA243,0)),"")</f>
        <v/>
      </c>
      <c r="BF243" s="385">
        <f t="array" ref="BF243">MIN(IF(F243:BA243&gt;0,F243:BA243))</f>
        <v/>
      </c>
      <c r="BG243" s="1461">
        <f>IF(BF243&lt;&gt;0,VLOOKUP(BF243,$F$10:$BA$10,MATCH($BF243,$F243:$BA243,0)),"")</f>
        <v/>
      </c>
      <c r="BI243" s="1368">
        <f>HLOOKUP($BI$9,$S$10:$AI$444,1+$BL243,TRUE)</f>
        <v/>
      </c>
      <c r="BJ243" s="1369">
        <f>HLOOKUP($BJ$9,$AJ$10:$AW$444,1+$BL243,TRUE)</f>
        <v/>
      </c>
      <c r="BK243" s="151" t="n"/>
      <c r="BL243" s="408">
        <f>BL242+1</f>
        <v/>
      </c>
      <c r="BM243" s="399" t="n"/>
    </row>
    <row r="244" ht="20.25" customHeight="1" s="18" thickBot="1" thickTop="1">
      <c r="B244" s="1370" t="n"/>
      <c r="C244" s="1353" t="n"/>
      <c r="D244" s="1463" t="n"/>
      <c r="E244" s="402" t="inlineStr">
        <is>
          <t>Andoolo # 2, 150</t>
        </is>
      </c>
      <c r="F244" s="383">
        <f>(IF(DASHBOARD!$J$2=F7,DASHBOARD!$T$55,IF(DASHBOARD!$J$2=0,0,F244)))</f>
        <v/>
      </c>
      <c r="G244" s="383">
        <f>(IF(DASHBOARD!$J$2=G7,DASHBOARD!$T$55,IF(DASHBOARD!$J$2=0,0,G244)))</f>
        <v/>
      </c>
      <c r="H244" s="383">
        <f>(IF(DASHBOARD!$J$2=H7,DASHBOARD!$T$55,IF(DASHBOARD!$J$2=0,0,H244)))</f>
        <v/>
      </c>
      <c r="I244" s="383">
        <f>(IF(DASHBOARD!$J$2=I7,DASHBOARD!$T$55,IF(DASHBOARD!$J$2=0,0,I244)))</f>
        <v/>
      </c>
      <c r="J244" s="383">
        <f>(IF(DASHBOARD!$J$2=J7,DASHBOARD!$T$55,IF(DASHBOARD!$J$2=0,0,J244)))</f>
        <v/>
      </c>
      <c r="K244" s="383">
        <f>(IF(DASHBOARD!$J$2=K7,DASHBOARD!$T$55,IF(DASHBOARD!$J$2=0,0,K244)))</f>
        <v/>
      </c>
      <c r="L244" s="383">
        <f>(IF(DASHBOARD!$J$2=L7,DASHBOARD!$T$55,IF(DASHBOARD!$J$2=0,0,L244)))</f>
        <v/>
      </c>
      <c r="M244" s="383">
        <f>(IF(DASHBOARD!$J$2=M7,DASHBOARD!$T$55,IF(DASHBOARD!$J$2=0,0,M244)))</f>
        <v/>
      </c>
      <c r="N244" s="383">
        <f>(IF(DASHBOARD!$J$2=N7,DASHBOARD!$T$55,IF(DASHBOARD!$J$2=0,0,N244)))</f>
        <v/>
      </c>
      <c r="O244" s="383">
        <f>(IF(DASHBOARD!$J$2=O7,DASHBOARD!$T$55,IF(DASHBOARD!$J$2=0,0,O244)))</f>
        <v/>
      </c>
      <c r="P244" s="383">
        <f>(IF(DASHBOARD!$J$2=P7,DASHBOARD!$T$55,IF(DASHBOARD!$J$2=0,0,P244)))</f>
        <v/>
      </c>
      <c r="Q244" s="383">
        <f>(IF(DASHBOARD!$J$2=Q7,DASHBOARD!$T$55,IF(DASHBOARD!$J$2=0,0,Q244)))</f>
        <v/>
      </c>
      <c r="R244" s="383">
        <f>(IF(DASHBOARD!$J$2=R7,DASHBOARD!$T$55,IF(DASHBOARD!$J$2=0,0,R244)))</f>
        <v/>
      </c>
      <c r="S244" s="383">
        <f>(IF(DASHBOARD!$J$2=S7,DASHBOARD!$T$55,IF(DASHBOARD!$J$2=0,0,S244)))</f>
        <v/>
      </c>
      <c r="T244" s="383">
        <f>(IF(DASHBOARD!$J$2=T7,DASHBOARD!$T$55,IF(DASHBOARD!$J$2=0,0,T244)))</f>
        <v/>
      </c>
      <c r="U244" s="383">
        <f>(IF(DASHBOARD!$J$2=U7,DASHBOARD!$T$55,IF(DASHBOARD!$J$2=0,0,U244)))</f>
        <v/>
      </c>
      <c r="V244" s="383">
        <f>(IF(DASHBOARD!$J$2=V7,DASHBOARD!$T$55,IF(DASHBOARD!$J$2=0,0,V244)))</f>
        <v/>
      </c>
      <c r="W244" s="383">
        <f>(IF(DASHBOARD!$J$2=W7,DASHBOARD!$T$55,IF(DASHBOARD!$J$2=0,0,W244)))</f>
        <v/>
      </c>
      <c r="X244" s="383">
        <f>(IF(DASHBOARD!$J$2=X7,DASHBOARD!$T$55,IF(DASHBOARD!$J$2=0,0,X244)))</f>
        <v/>
      </c>
      <c r="Y244" s="383">
        <f>(IF(DASHBOARD!$J$2=Y7,DASHBOARD!$T$55,IF(DASHBOARD!$J$2=0,0,Y244)))</f>
        <v/>
      </c>
      <c r="Z244" s="383">
        <f>(IF(DASHBOARD!$J$2=Z7,DASHBOARD!$T$55,IF(DASHBOARD!$J$2=0,0,Z244)))</f>
        <v/>
      </c>
      <c r="AA244" s="383">
        <f>(IF(DASHBOARD!$J$2=AA7,DASHBOARD!$T$55,IF(DASHBOARD!$J$2=0,0,AA244)))</f>
        <v/>
      </c>
      <c r="AB244" s="383">
        <f>(IF(DASHBOARD!$J$2=AB7,DASHBOARD!$T$55,IF(DASHBOARD!$J$2=0,0,AB244)))</f>
        <v/>
      </c>
      <c r="AC244" s="383">
        <f>(IF(DASHBOARD!$J$2=AC7,DASHBOARD!$T$55,IF(DASHBOARD!$J$2=0,0,AC244)))</f>
        <v/>
      </c>
      <c r="AD244" s="383">
        <f>(IF(DASHBOARD!$J$2=AD7,DASHBOARD!$T$55,IF(DASHBOARD!$J$2=0,0,AD244)))</f>
        <v/>
      </c>
      <c r="AE244" s="383">
        <f>(IF(DASHBOARD!$J$2=AE7,DASHBOARD!$T$55,IF(DASHBOARD!$J$2=0,0,AE244)))</f>
        <v/>
      </c>
      <c r="AF244" s="383">
        <f>(IF(DASHBOARD!$J$2=AF7,DASHBOARD!$T$55,IF(DASHBOARD!$J$2=0,0,AF244)))</f>
        <v/>
      </c>
      <c r="AG244" s="383">
        <f>(IF(DASHBOARD!$J$2=AG7,DASHBOARD!$T$55,IF(DASHBOARD!$J$2=0,0,AG244)))</f>
        <v/>
      </c>
      <c r="AH244" s="383">
        <f>(IF(DASHBOARD!$J$2=AH7,DASHBOARD!$T$55,IF(DASHBOARD!$J$2=0,0,AH244)))</f>
        <v/>
      </c>
      <c r="AI244" s="383">
        <f>(IF(DASHBOARD!$J$2=AI7,DASHBOARD!$T$55,IF(DASHBOARD!$J$2=0,0,AI244)))</f>
        <v/>
      </c>
      <c r="AJ244" s="383">
        <f>(IF(DASHBOARD!$J$2=AJ7,DASHBOARD!$T$55,IF(DASHBOARD!$J$2=0,0,AJ244)))</f>
        <v/>
      </c>
      <c r="AK244" s="383">
        <f>(IF(DASHBOARD!$J$2=AK7,DASHBOARD!$T$55,IF(DASHBOARD!$J$2=0,0,AK244)))</f>
        <v/>
      </c>
      <c r="AL244" s="383">
        <f>(IF(DASHBOARD!$J$2=AL7,DASHBOARD!$T$55,IF(DASHBOARD!$J$2=0,0,AL244)))</f>
        <v/>
      </c>
      <c r="AM244" s="383">
        <f>(IF(DASHBOARD!$J$2=AM7,DASHBOARD!$T$55,IF(DASHBOARD!$J$2=0,0,AM244)))</f>
        <v/>
      </c>
      <c r="AN244" s="383">
        <f>(IF(DASHBOARD!$J$2=AN7,DASHBOARD!$T$55,IF(DASHBOARD!$J$2=0,0,AN244)))</f>
        <v/>
      </c>
      <c r="AO244" s="383">
        <f>(IF(DASHBOARD!$J$2=AO7,DASHBOARD!$T$55,IF(DASHBOARD!$J$2=0,0,AO244)))</f>
        <v/>
      </c>
      <c r="AP244" s="383">
        <f>(IF(DASHBOARD!$J$2=AP7,DASHBOARD!$T$55,IF(DASHBOARD!$J$2=0,0,AP244)))</f>
        <v/>
      </c>
      <c r="AQ244" s="383">
        <f>(IF(DASHBOARD!$J$2=AQ7,DASHBOARD!$T$55,IF(DASHBOARD!$J$2=0,0,AQ244)))</f>
        <v/>
      </c>
      <c r="AR244" s="383">
        <f>(IF(DASHBOARD!$J$2=AR7,DASHBOARD!$T$55,IF(DASHBOARD!$J$2=0,0,AR244)))</f>
        <v/>
      </c>
      <c r="AS244" s="383">
        <f>(IF(DASHBOARD!$J$2=AS7,DASHBOARD!$T$55,IF(DASHBOARD!$J$2=0,0,AS244)))</f>
        <v/>
      </c>
      <c r="AT244" s="383">
        <f>(IF(DASHBOARD!$J$2=AT7,DASHBOARD!$T$55,IF(DASHBOARD!$J$2=0,0,AT244)))</f>
        <v/>
      </c>
      <c r="AU244" s="383">
        <f>(IF(DASHBOARD!$J$2=AU7,DASHBOARD!$T$55,IF(DASHBOARD!$J$2=0,0,AU244)))</f>
        <v/>
      </c>
      <c r="AV244" s="383">
        <f>(IF(DASHBOARD!$J$2=AV7,DASHBOARD!$T$55,IF(DASHBOARD!$J$2=0,0,AV244)))</f>
        <v/>
      </c>
      <c r="AW244" s="383">
        <f>(IF(DASHBOARD!$J$2=AW7,DASHBOARD!$T$55,IF(DASHBOARD!$J$2=0,0,AW244)))</f>
        <v/>
      </c>
      <c r="AX244" s="383">
        <f>(IF(DASHBOARD!$J$2=AX7,DASHBOARD!$T$55,IF(DASHBOARD!$J$2=0,0,AX244)))</f>
        <v/>
      </c>
      <c r="AY244" s="383">
        <f>(IF(DASHBOARD!$J$2=AY7,DASHBOARD!$T$55,IF(DASHBOARD!$J$2=0,0,AY244)))</f>
        <v/>
      </c>
      <c r="AZ244" s="383">
        <f>(IF(DASHBOARD!$J$2=AZ7,DASHBOARD!$T$55,IF(DASHBOARD!$J$2=0,0,AZ244)))</f>
        <v/>
      </c>
      <c r="BA244" s="383">
        <f>(IF(DASHBOARD!$J$2=BA7,DASHBOARD!$T$55,IF(DASHBOARD!$J$2=0,0,BA244)))</f>
        <v/>
      </c>
      <c r="BB244" s="384">
        <f>IF(SUM(F244:BA244)&lt;&gt;0,AVERAGEIF(F244:BA244,"&gt;0",F244:BA244),0)</f>
        <v/>
      </c>
      <c r="BC244" s="147" t="n"/>
      <c r="BD244" s="385">
        <f>MAXA(F244:BA244)</f>
        <v/>
      </c>
      <c r="BE244" s="1461">
        <f>IF(BD244&lt;&gt;0,VLOOKUP(BD244,$F$10:$BA$10,MATCH(BD244,F244:BA244,0)),"")</f>
        <v/>
      </c>
      <c r="BF244" s="385">
        <f t="array" ref="BF244">MIN(IF(F244:BA244&gt;0,F244:BA244))</f>
        <v/>
      </c>
      <c r="BG244" s="1461">
        <f>IF(BF244&lt;&gt;0,VLOOKUP(BF244,$F$10:$BA$10,MATCH($BF244,$F244:$BA244,0)),"")</f>
        <v/>
      </c>
      <c r="BI244" s="1368">
        <f>HLOOKUP($BI$9,$S$10:$AI$444,1+$BL244,TRUE)</f>
        <v/>
      </c>
      <c r="BJ244" s="1369">
        <f>HLOOKUP($BJ$9,$AJ$10:$AW$444,1+$BL244,TRUE)</f>
        <v/>
      </c>
      <c r="BK244" s="151" t="n"/>
      <c r="BL244" s="408">
        <f>BL243+1</f>
        <v/>
      </c>
      <c r="BM244" s="399" t="n"/>
    </row>
    <row r="245" ht="20.25" customHeight="1" s="18" thickBot="1" thickTop="1">
      <c r="B245" s="1370" t="n"/>
      <c r="C245" s="1353" t="n"/>
      <c r="D245" s="328" t="n"/>
      <c r="E245" s="402" t="n"/>
      <c r="F245" s="429" t="n"/>
      <c r="G245" s="429" t="n"/>
      <c r="H245" s="429" t="n"/>
      <c r="I245" s="429" t="n"/>
      <c r="J245" s="429" t="n"/>
      <c r="K245" s="429" t="n"/>
      <c r="L245" s="429" t="n"/>
      <c r="M245" s="429" t="n"/>
      <c r="N245" s="429" t="n"/>
      <c r="O245" s="429" t="n"/>
      <c r="P245" s="429" t="n"/>
      <c r="Q245" s="429" t="n"/>
      <c r="R245" s="429" t="n"/>
      <c r="S245" s="429" t="n"/>
      <c r="T245" s="429" t="n"/>
      <c r="U245" s="429" t="n"/>
      <c r="V245" s="429" t="n"/>
      <c r="W245" s="429" t="n"/>
      <c r="X245" s="429" t="n"/>
      <c r="Y245" s="429" t="n"/>
      <c r="Z245" s="429" t="n"/>
      <c r="AA245" s="429" t="n"/>
      <c r="AB245" s="429" t="n"/>
      <c r="AC245" s="429" t="n"/>
      <c r="AD245" s="429" t="n"/>
      <c r="AE245" s="429" t="n"/>
      <c r="AF245" s="429" t="n"/>
      <c r="AG245" s="429" t="n"/>
      <c r="AH245" s="429" t="n"/>
      <c r="AI245" s="429" t="n"/>
      <c r="AJ245" s="429" t="n"/>
      <c r="AK245" s="429" t="n"/>
      <c r="AL245" s="429" t="n"/>
      <c r="AM245" s="429" t="n"/>
      <c r="AN245" s="429" t="n"/>
      <c r="AO245" s="429" t="n"/>
      <c r="AP245" s="429" t="n"/>
      <c r="AQ245" s="429" t="n"/>
      <c r="AR245" s="429" t="n"/>
      <c r="AS245" s="429" t="n"/>
      <c r="AT245" s="429" t="n"/>
      <c r="AU245" s="429" t="n"/>
      <c r="AV245" s="429" t="n"/>
      <c r="AW245" s="429" t="n"/>
      <c r="AX245" s="429" t="n"/>
      <c r="AY245" s="429" t="n"/>
      <c r="AZ245" s="429" t="n"/>
      <c r="BA245" s="429" t="n"/>
      <c r="BB245" s="384">
        <f>IF(SUM(F245:BA245)&lt;&gt;0,AVERAGEIF(F245:BA245,"&gt;0",F245:BA245),0)</f>
        <v/>
      </c>
      <c r="BC245" s="147" t="n"/>
      <c r="BD245" s="385">
        <f>MAXA(F245:BA245)</f>
        <v/>
      </c>
      <c r="BE245" s="1461">
        <f>IF(BD245&lt;&gt;0,VLOOKUP(BD245,$F$10:$BA$10,MATCH(BD245,F245:BA245,0)),"")</f>
        <v/>
      </c>
      <c r="BF245" s="385">
        <f t="array" ref="BF245">MIN(IF(F245:BA245&gt;0,F245:BA245))</f>
        <v/>
      </c>
      <c r="BG245" s="1461">
        <f>IF(BF245&lt;&gt;0,VLOOKUP(BF245,$F$10:$BA$10,MATCH($BF245,$F245:$BA245,0)),"")</f>
        <v/>
      </c>
      <c r="BI245" s="1368">
        <f>HLOOKUP($BI$9,$S$10:$AI$444,1+$BL245,TRUE)</f>
        <v/>
      </c>
      <c r="BJ245" s="1369">
        <f>HLOOKUP($BJ$9,$AJ$10:$AW$444,1+$BL245,TRUE)</f>
        <v/>
      </c>
      <c r="BK245" s="151" t="n"/>
      <c r="BL245" s="408">
        <f>BL244+1</f>
        <v/>
      </c>
      <c r="BM245" s="399" t="n"/>
    </row>
    <row r="246" ht="20.25" customHeight="1" s="18" thickBot="1" thickTop="1">
      <c r="B246" s="1370" t="n"/>
      <c r="C246" s="1353" t="n"/>
      <c r="D246" s="328" t="n"/>
      <c r="E246" s="402" t="n"/>
      <c r="F246" s="429" t="n"/>
      <c r="G246" s="429" t="n"/>
      <c r="H246" s="429" t="n"/>
      <c r="I246" s="429" t="n"/>
      <c r="J246" s="429" t="n"/>
      <c r="K246" s="429" t="n"/>
      <c r="L246" s="429" t="n"/>
      <c r="M246" s="429" t="n"/>
      <c r="N246" s="429" t="n"/>
      <c r="O246" s="429" t="n"/>
      <c r="P246" s="429" t="n"/>
      <c r="Q246" s="429" t="n"/>
      <c r="R246" s="429" t="n"/>
      <c r="S246" s="429" t="n"/>
      <c r="T246" s="429" t="n"/>
      <c r="U246" s="429" t="n"/>
      <c r="V246" s="429" t="n"/>
      <c r="W246" s="429" t="n"/>
      <c r="X246" s="429" t="n"/>
      <c r="Y246" s="429" t="n"/>
      <c r="Z246" s="429" t="n"/>
      <c r="AA246" s="429" t="n"/>
      <c r="AB246" s="429" t="n"/>
      <c r="AC246" s="429" t="n"/>
      <c r="AD246" s="429" t="n"/>
      <c r="AE246" s="429" t="n"/>
      <c r="AF246" s="429" t="n"/>
      <c r="AG246" s="429" t="n"/>
      <c r="AH246" s="429" t="n"/>
      <c r="AI246" s="429" t="n"/>
      <c r="AJ246" s="429" t="n"/>
      <c r="AK246" s="429" t="n"/>
      <c r="AL246" s="429" t="n"/>
      <c r="AM246" s="429" t="n"/>
      <c r="AN246" s="429" t="n"/>
      <c r="AO246" s="429" t="n"/>
      <c r="AP246" s="429" t="n"/>
      <c r="AQ246" s="429" t="n"/>
      <c r="AR246" s="429" t="n"/>
      <c r="AS246" s="429" t="n"/>
      <c r="AT246" s="429" t="n"/>
      <c r="AU246" s="429" t="n"/>
      <c r="AV246" s="429" t="n"/>
      <c r="AW246" s="429" t="n"/>
      <c r="AX246" s="429" t="n"/>
      <c r="AY246" s="429" t="n"/>
      <c r="AZ246" s="429" t="n"/>
      <c r="BA246" s="429" t="n"/>
      <c r="BB246" s="384">
        <f>IF(SUM(F246:BA246)&lt;&gt;0,AVERAGEIF(F246:BA246,"&gt;0",F246:BA246),0)</f>
        <v/>
      </c>
      <c r="BC246" s="147" t="n"/>
      <c r="BD246" s="385">
        <f>MAXA(F246:BA246)</f>
        <v/>
      </c>
      <c r="BE246" s="1461">
        <f>IF(BD246&lt;&gt;0,VLOOKUP(BD246,$F$10:$BA$10,MATCH(BD246,F246:BA246,0)),"")</f>
        <v/>
      </c>
      <c r="BF246" s="385">
        <f t="array" ref="BF246">MIN(IF(F246:BA246&gt;0,F246:BA246))</f>
        <v/>
      </c>
      <c r="BG246" s="1461">
        <f>IF(BF246&lt;&gt;0,VLOOKUP(BF246,$F$10:$BA$10,MATCH($BF246,$F246:$BA246,0)),"")</f>
        <v/>
      </c>
      <c r="BI246" s="1368">
        <f>HLOOKUP($BI$9,$S$10:$AI$444,1+$BL246,TRUE)</f>
        <v/>
      </c>
      <c r="BJ246" s="1369">
        <f>HLOOKUP($BJ$9,$AJ$10:$AW$444,1+$BL246,TRUE)</f>
        <v/>
      </c>
      <c r="BK246" s="151" t="n"/>
      <c r="BL246" s="408">
        <f>BL245+1</f>
        <v/>
      </c>
      <c r="BM246" s="399" t="n"/>
    </row>
    <row r="247" ht="20.25" customHeight="1" s="18" thickBot="1" thickTop="1">
      <c r="B247" s="1370" t="n"/>
      <c r="C247" s="1353" t="n"/>
      <c r="D247" s="328" t="n"/>
      <c r="E247" s="402" t="n"/>
      <c r="F247" s="429" t="n"/>
      <c r="G247" s="429" t="n"/>
      <c r="H247" s="429" t="n"/>
      <c r="I247" s="429" t="n"/>
      <c r="J247" s="429" t="n"/>
      <c r="K247" s="429" t="n"/>
      <c r="L247" s="429" t="n"/>
      <c r="M247" s="429" t="n"/>
      <c r="N247" s="429" t="n"/>
      <c r="O247" s="429" t="n"/>
      <c r="P247" s="429" t="n"/>
      <c r="Q247" s="429" t="n"/>
      <c r="R247" s="429" t="n"/>
      <c r="S247" s="429" t="n"/>
      <c r="T247" s="429" t="n"/>
      <c r="U247" s="429" t="n"/>
      <c r="V247" s="429" t="n"/>
      <c r="W247" s="429" t="n"/>
      <c r="X247" s="429" t="n"/>
      <c r="Y247" s="429" t="n"/>
      <c r="Z247" s="429" t="n"/>
      <c r="AA247" s="429" t="n"/>
      <c r="AB247" s="429" t="n"/>
      <c r="AC247" s="429" t="n"/>
      <c r="AD247" s="429" t="n"/>
      <c r="AE247" s="429" t="n"/>
      <c r="AF247" s="429" t="n"/>
      <c r="AG247" s="429" t="n"/>
      <c r="AH247" s="429" t="n"/>
      <c r="AI247" s="429" t="n"/>
      <c r="AJ247" s="429" t="n"/>
      <c r="AK247" s="429" t="n"/>
      <c r="AL247" s="429" t="n"/>
      <c r="AM247" s="429" t="n"/>
      <c r="AN247" s="429" t="n"/>
      <c r="AO247" s="429" t="n"/>
      <c r="AP247" s="429" t="n"/>
      <c r="AQ247" s="429" t="n"/>
      <c r="AR247" s="429" t="n"/>
      <c r="AS247" s="429" t="n"/>
      <c r="AT247" s="429" t="n"/>
      <c r="AU247" s="429" t="n"/>
      <c r="AV247" s="429" t="n"/>
      <c r="AW247" s="429" t="n"/>
      <c r="AX247" s="429" t="n"/>
      <c r="AY247" s="429" t="n"/>
      <c r="AZ247" s="429" t="n"/>
      <c r="BA247" s="429" t="n"/>
      <c r="BB247" s="384">
        <f>IF(SUM(F247:BA247)&lt;&gt;0,AVERAGEIF(F247:BA247,"&gt;0",F247:BA247),0)</f>
        <v/>
      </c>
      <c r="BC247" s="147" t="n"/>
      <c r="BD247" s="385">
        <f>MAXA(F247:BA247)</f>
        <v/>
      </c>
      <c r="BE247" s="1461">
        <f>IF(BD247&lt;&gt;0,VLOOKUP(BD247,$F$10:$BA$10,MATCH(BD247,F247:BA247,0)),"")</f>
        <v/>
      </c>
      <c r="BF247" s="385">
        <f t="array" ref="BF247">MIN(IF(F247:BA247&gt;0,F247:BA247))</f>
        <v/>
      </c>
      <c r="BG247" s="1461">
        <f>IF(BF247&lt;&gt;0,VLOOKUP(BF247,$F$10:$BA$10,MATCH($BF247,$F247:$BA247,0)),"")</f>
        <v/>
      </c>
      <c r="BI247" s="1368">
        <f>HLOOKUP($BI$9,$S$10:$AI$444,1+$BL247,TRUE)</f>
        <v/>
      </c>
      <c r="BJ247" s="1369">
        <f>HLOOKUP($BJ$9,$AJ$10:$AW$444,1+$BL247,TRUE)</f>
        <v/>
      </c>
      <c r="BK247" s="151" t="n"/>
      <c r="BL247" s="408">
        <f>BL246+1</f>
        <v/>
      </c>
      <c r="BM247" s="399" t="n"/>
    </row>
    <row r="248" ht="20.25" customHeight="1" s="18" thickBot="1" thickTop="1">
      <c r="B248" s="1370" t="n"/>
      <c r="C248" s="1353" t="n"/>
      <c r="D248" s="328" t="n"/>
      <c r="E248" s="402" t="n"/>
      <c r="F248" s="429" t="n"/>
      <c r="G248" s="429" t="n"/>
      <c r="H248" s="429" t="n"/>
      <c r="I248" s="429" t="n"/>
      <c r="J248" s="429" t="n"/>
      <c r="K248" s="429" t="n"/>
      <c r="L248" s="429" t="n"/>
      <c r="M248" s="429" t="n"/>
      <c r="N248" s="429" t="n"/>
      <c r="O248" s="429" t="n"/>
      <c r="P248" s="429" t="n"/>
      <c r="Q248" s="429" t="n"/>
      <c r="R248" s="429" t="n"/>
      <c r="S248" s="429" t="n"/>
      <c r="T248" s="429" t="n"/>
      <c r="U248" s="429" t="n"/>
      <c r="V248" s="429" t="n"/>
      <c r="W248" s="429" t="n"/>
      <c r="X248" s="429" t="n"/>
      <c r="Y248" s="429" t="n"/>
      <c r="Z248" s="429" t="n"/>
      <c r="AA248" s="429" t="n"/>
      <c r="AB248" s="429" t="n"/>
      <c r="AC248" s="429" t="n"/>
      <c r="AD248" s="429" t="n"/>
      <c r="AE248" s="429" t="n"/>
      <c r="AF248" s="429" t="n"/>
      <c r="AG248" s="429" t="n"/>
      <c r="AH248" s="429" t="n"/>
      <c r="AI248" s="429" t="n"/>
      <c r="AJ248" s="429" t="n"/>
      <c r="AK248" s="429" t="n"/>
      <c r="AL248" s="429" t="n"/>
      <c r="AM248" s="429" t="n"/>
      <c r="AN248" s="429" t="n"/>
      <c r="AO248" s="429" t="n"/>
      <c r="AP248" s="429" t="n"/>
      <c r="AQ248" s="429" t="n"/>
      <c r="AR248" s="429" t="n"/>
      <c r="AS248" s="429" t="n"/>
      <c r="AT248" s="429" t="n"/>
      <c r="AU248" s="429" t="n"/>
      <c r="AV248" s="429" t="n"/>
      <c r="AW248" s="429" t="n"/>
      <c r="AX248" s="429" t="n"/>
      <c r="AY248" s="429" t="n"/>
      <c r="AZ248" s="429" t="n"/>
      <c r="BA248" s="429" t="n"/>
      <c r="BB248" s="384">
        <f>IF(SUM(F248:BA248)&lt;&gt;0,AVERAGEIF(F248:BA248,"&gt;0",F248:BA248),0)</f>
        <v/>
      </c>
      <c r="BC248" s="147" t="n"/>
      <c r="BD248" s="385">
        <f>MAXA(F248:BA248)</f>
        <v/>
      </c>
      <c r="BE248" s="1461">
        <f>IF(BD248&lt;&gt;0,VLOOKUP(BD248,$F$10:$BA$10,MATCH(BD248,F248:BA248,0)),"")</f>
        <v/>
      </c>
      <c r="BF248" s="385">
        <f t="array" ref="BF248">MIN(IF(F248:BA248&gt;0,F248:BA248))</f>
        <v/>
      </c>
      <c r="BG248" s="1461">
        <f>IF(BF248&lt;&gt;0,VLOOKUP(BF248,$F$10:$BA$10,MATCH($BF248,$F248:$BA248,0)),"")</f>
        <v/>
      </c>
      <c r="BI248" s="1368">
        <f>HLOOKUP($BI$9,$S$10:$AI$444,1+$BL248,TRUE)</f>
        <v/>
      </c>
      <c r="BJ248" s="1369">
        <f>HLOOKUP($BJ$9,$AJ$10:$AW$444,1+$BL248,TRUE)</f>
        <v/>
      </c>
      <c r="BK248" s="151" t="n"/>
      <c r="BL248" s="408">
        <f>BL247+1</f>
        <v/>
      </c>
      <c r="BM248" s="399" t="n"/>
    </row>
    <row r="249" ht="20.25" customHeight="1" s="18" thickBot="1" thickTop="1">
      <c r="B249" s="1370" t="n"/>
      <c r="C249" s="1353" t="n"/>
      <c r="D249" s="328" t="n"/>
      <c r="E249" s="402" t="n"/>
      <c r="F249" s="429" t="n"/>
      <c r="G249" s="429" t="n"/>
      <c r="H249" s="429" t="n"/>
      <c r="I249" s="429" t="n"/>
      <c r="J249" s="429" t="n"/>
      <c r="K249" s="429" t="n"/>
      <c r="L249" s="429" t="n"/>
      <c r="M249" s="429" t="n"/>
      <c r="N249" s="429" t="n"/>
      <c r="O249" s="429" t="n"/>
      <c r="P249" s="429" t="n"/>
      <c r="Q249" s="429" t="n"/>
      <c r="R249" s="429" t="n"/>
      <c r="S249" s="429" t="n"/>
      <c r="T249" s="429" t="n"/>
      <c r="U249" s="429" t="n"/>
      <c r="V249" s="429" t="n"/>
      <c r="W249" s="429" t="n"/>
      <c r="X249" s="429" t="n"/>
      <c r="Y249" s="429" t="n"/>
      <c r="Z249" s="429" t="n"/>
      <c r="AA249" s="429" t="n"/>
      <c r="AB249" s="429" t="n"/>
      <c r="AC249" s="429" t="n"/>
      <c r="AD249" s="429" t="n"/>
      <c r="AE249" s="429" t="n"/>
      <c r="AF249" s="429" t="n"/>
      <c r="AG249" s="429" t="n"/>
      <c r="AH249" s="429" t="n"/>
      <c r="AI249" s="429" t="n"/>
      <c r="AJ249" s="429" t="n"/>
      <c r="AK249" s="429" t="n"/>
      <c r="AL249" s="429" t="n"/>
      <c r="AM249" s="429" t="n"/>
      <c r="AN249" s="429" t="n"/>
      <c r="AO249" s="429" t="n"/>
      <c r="AP249" s="429" t="n"/>
      <c r="AQ249" s="429" t="n"/>
      <c r="AR249" s="429" t="n"/>
      <c r="AS249" s="429" t="n"/>
      <c r="AT249" s="429" t="n"/>
      <c r="AU249" s="429" t="n"/>
      <c r="AV249" s="429" t="n"/>
      <c r="AW249" s="429" t="n"/>
      <c r="AX249" s="429" t="n"/>
      <c r="AY249" s="429" t="n"/>
      <c r="AZ249" s="429" t="n"/>
      <c r="BA249" s="429" t="n"/>
      <c r="BB249" s="384">
        <f>IF(SUM(F249:BA249)&lt;&gt;0,AVERAGEIF(F249:BA249,"&gt;0",F249:BA249),0)</f>
        <v/>
      </c>
      <c r="BC249" s="147" t="n"/>
      <c r="BD249" s="385">
        <f>MAXA(F249:BA249)</f>
        <v/>
      </c>
      <c r="BE249" s="1461">
        <f>IF(BD249&lt;&gt;0,VLOOKUP(BD249,$F$10:$BA$10,MATCH(BD249,F249:BA249,0)),"")</f>
        <v/>
      </c>
      <c r="BF249" s="385">
        <f t="array" ref="BF249">MIN(IF(F249:BA249&gt;0,F249:BA249))</f>
        <v/>
      </c>
      <c r="BG249" s="1461">
        <f>IF(BF249&lt;&gt;0,VLOOKUP(BF249,$F$10:$BA$10,MATCH($BF249,$F249:$BA249,0)),"")</f>
        <v/>
      </c>
      <c r="BI249" s="1368">
        <f>HLOOKUP($BI$9,$S$10:$AI$444,1+$BL249,TRUE)</f>
        <v/>
      </c>
      <c r="BJ249" s="1369">
        <f>HLOOKUP($BJ$9,$AJ$10:$AW$444,1+$BL249,TRUE)</f>
        <v/>
      </c>
      <c r="BK249" s="151" t="n"/>
      <c r="BL249" s="408">
        <f>BL248+1</f>
        <v/>
      </c>
      <c r="BM249" s="399" t="n"/>
    </row>
    <row r="250" ht="20.25" customHeight="1" s="18" thickBot="1" thickTop="1">
      <c r="B250" s="1370" t="n"/>
      <c r="C250" s="1353" t="n"/>
      <c r="D250" s="328" t="n"/>
      <c r="E250" s="402" t="n"/>
      <c r="F250" s="429" t="n"/>
      <c r="G250" s="429" t="n"/>
      <c r="H250" s="429" t="n"/>
      <c r="I250" s="429" t="n"/>
      <c r="J250" s="429" t="n"/>
      <c r="K250" s="429" t="n"/>
      <c r="L250" s="429" t="n"/>
      <c r="M250" s="429" t="n"/>
      <c r="N250" s="429" t="n"/>
      <c r="O250" s="429" t="n"/>
      <c r="P250" s="429" t="n"/>
      <c r="Q250" s="429" t="n"/>
      <c r="R250" s="429" t="n"/>
      <c r="S250" s="429" t="n"/>
      <c r="T250" s="429" t="n"/>
      <c r="U250" s="429" t="n"/>
      <c r="V250" s="429" t="n"/>
      <c r="W250" s="429" t="n"/>
      <c r="X250" s="429" t="n"/>
      <c r="Y250" s="429" t="n"/>
      <c r="Z250" s="429" t="n"/>
      <c r="AA250" s="429" t="n"/>
      <c r="AB250" s="429" t="n"/>
      <c r="AC250" s="429" t="n"/>
      <c r="AD250" s="429" t="n"/>
      <c r="AE250" s="429" t="n"/>
      <c r="AF250" s="429" t="n"/>
      <c r="AG250" s="429" t="n"/>
      <c r="AH250" s="429" t="n"/>
      <c r="AI250" s="429" t="n"/>
      <c r="AJ250" s="429" t="n"/>
      <c r="AK250" s="429" t="n"/>
      <c r="AL250" s="429" t="n"/>
      <c r="AM250" s="429" t="n"/>
      <c r="AN250" s="429" t="n"/>
      <c r="AO250" s="429" t="n"/>
      <c r="AP250" s="429" t="n"/>
      <c r="AQ250" s="429" t="n"/>
      <c r="AR250" s="429" t="n"/>
      <c r="AS250" s="429" t="n"/>
      <c r="AT250" s="429" t="n"/>
      <c r="AU250" s="429" t="n"/>
      <c r="AV250" s="429" t="n"/>
      <c r="AW250" s="429" t="n"/>
      <c r="AX250" s="429" t="n"/>
      <c r="AY250" s="429" t="n"/>
      <c r="AZ250" s="429" t="n"/>
      <c r="BA250" s="429" t="n"/>
      <c r="BB250" s="384">
        <f>IF(SUM(F250:BA250)&lt;&gt;0,AVERAGEIF(F250:BA250,"&gt;0",F250:BA250),0)</f>
        <v/>
      </c>
      <c r="BC250" s="147" t="n"/>
      <c r="BD250" s="385">
        <f>MAXA(F250:BA250)</f>
        <v/>
      </c>
      <c r="BE250" s="1461">
        <f>IF(BD250&lt;&gt;0,VLOOKUP(BD250,$F$10:$BA$10,MATCH(BD250,F250:BA250,0)),"")</f>
        <v/>
      </c>
      <c r="BF250" s="385">
        <f t="array" ref="BF250">MIN(IF(F250:BA250&gt;0,F250:BA250))</f>
        <v/>
      </c>
      <c r="BG250" s="1461">
        <f>IF(BF250&lt;&gt;0,VLOOKUP(BF250,$F$10:$BA$10,MATCH($BF250,$F250:$BA250,0)),"")</f>
        <v/>
      </c>
      <c r="BI250" s="1368">
        <f>HLOOKUP($BI$9,$S$10:$AI$444,1+$BL250,TRUE)</f>
        <v/>
      </c>
      <c r="BJ250" s="1369">
        <f>HLOOKUP($BJ$9,$AJ$10:$AW$444,1+$BL250,TRUE)</f>
        <v/>
      </c>
      <c r="BK250" s="151" t="n"/>
      <c r="BL250" s="408">
        <f>BL249+1</f>
        <v/>
      </c>
      <c r="BM250" s="399" t="n"/>
    </row>
    <row r="251" ht="20.25" customHeight="1" s="18" thickBot="1" thickTop="1">
      <c r="B251" s="1370" t="n"/>
      <c r="C251" s="1353" t="n"/>
      <c r="D251" s="328" t="n"/>
      <c r="E251" s="402" t="n"/>
      <c r="F251" s="429" t="n"/>
      <c r="G251" s="429" t="n"/>
      <c r="H251" s="429" t="n"/>
      <c r="I251" s="429" t="n"/>
      <c r="J251" s="429" t="n"/>
      <c r="K251" s="429" t="n"/>
      <c r="L251" s="429" t="n"/>
      <c r="M251" s="429" t="n"/>
      <c r="N251" s="429" t="n"/>
      <c r="O251" s="429" t="n"/>
      <c r="P251" s="429" t="n"/>
      <c r="Q251" s="429" t="n"/>
      <c r="R251" s="429" t="n"/>
      <c r="S251" s="429" t="n"/>
      <c r="T251" s="429" t="n"/>
      <c r="U251" s="429" t="n"/>
      <c r="V251" s="429" t="n"/>
      <c r="W251" s="429" t="n"/>
      <c r="X251" s="429" t="n"/>
      <c r="Y251" s="429" t="n"/>
      <c r="Z251" s="429" t="n"/>
      <c r="AA251" s="429" t="n"/>
      <c r="AB251" s="429" t="n"/>
      <c r="AC251" s="429" t="n"/>
      <c r="AD251" s="429" t="n"/>
      <c r="AE251" s="429" t="n"/>
      <c r="AF251" s="429" t="n"/>
      <c r="AG251" s="429" t="n"/>
      <c r="AH251" s="429" t="n"/>
      <c r="AI251" s="429" t="n"/>
      <c r="AJ251" s="429" t="n"/>
      <c r="AK251" s="429" t="n"/>
      <c r="AL251" s="429" t="n"/>
      <c r="AM251" s="429" t="n"/>
      <c r="AN251" s="429" t="n"/>
      <c r="AO251" s="429" t="n"/>
      <c r="AP251" s="429" t="n"/>
      <c r="AQ251" s="429" t="n"/>
      <c r="AR251" s="429" t="n"/>
      <c r="AS251" s="429" t="n"/>
      <c r="AT251" s="429" t="n"/>
      <c r="AU251" s="429" t="n"/>
      <c r="AV251" s="429" t="n"/>
      <c r="AW251" s="429" t="n"/>
      <c r="AX251" s="429" t="n"/>
      <c r="AY251" s="429" t="n"/>
      <c r="AZ251" s="429" t="n"/>
      <c r="BA251" s="429" t="n"/>
      <c r="BB251" s="384">
        <f>IF(SUM(F251:BA251)&lt;&gt;0,AVERAGEIF(F251:BA251,"&gt;0",F251:BA251),0)</f>
        <v/>
      </c>
      <c r="BC251" s="147" t="n"/>
      <c r="BD251" s="385">
        <f>MAXA(F251:BA251)</f>
        <v/>
      </c>
      <c r="BE251" s="1461">
        <f>IF(BD251&lt;&gt;0,VLOOKUP(BD251,$F$10:$BA$10,MATCH(BD251,F251:BA251,0)),"")</f>
        <v/>
      </c>
      <c r="BF251" s="385">
        <f t="array" ref="BF251">MIN(IF(F251:BA251&gt;0,F251:BA251))</f>
        <v/>
      </c>
      <c r="BG251" s="1461">
        <f>IF(BF251&lt;&gt;0,VLOOKUP(BF251,$F$10:$BA$10,MATCH($BF251,$F251:$BA251,0)),"")</f>
        <v/>
      </c>
      <c r="BI251" s="1368">
        <f>HLOOKUP($BI$9,$S$10:$AI$444,1+$BL251,TRUE)</f>
        <v/>
      </c>
      <c r="BJ251" s="1369">
        <f>HLOOKUP($BJ$9,$AJ$10:$AW$444,1+$BL251,TRUE)</f>
        <v/>
      </c>
      <c r="BK251" s="151" t="n"/>
      <c r="BL251" s="408">
        <f>BL250+1</f>
        <v/>
      </c>
      <c r="BM251" s="399" t="n"/>
    </row>
    <row r="252" ht="20.25" customHeight="1" s="18" thickBot="1" thickTop="1">
      <c r="B252" s="1370" t="n"/>
      <c r="C252" s="1353" t="n"/>
      <c r="D252" s="328" t="n"/>
      <c r="E252" s="402" t="n"/>
      <c r="F252" s="429" t="n"/>
      <c r="G252" s="429" t="n"/>
      <c r="H252" s="429" t="n"/>
      <c r="I252" s="429" t="n"/>
      <c r="J252" s="429" t="n"/>
      <c r="K252" s="429" t="n"/>
      <c r="L252" s="429" t="n"/>
      <c r="M252" s="429" t="n"/>
      <c r="N252" s="429" t="n"/>
      <c r="O252" s="429" t="n"/>
      <c r="P252" s="429" t="n"/>
      <c r="Q252" s="429" t="n"/>
      <c r="R252" s="429" t="n"/>
      <c r="S252" s="429" t="n"/>
      <c r="T252" s="429" t="n"/>
      <c r="U252" s="429" t="n"/>
      <c r="V252" s="429" t="n"/>
      <c r="W252" s="429" t="n"/>
      <c r="X252" s="429" t="n"/>
      <c r="Y252" s="429" t="n"/>
      <c r="Z252" s="429" t="n"/>
      <c r="AA252" s="429" t="n"/>
      <c r="AB252" s="429" t="n"/>
      <c r="AC252" s="429" t="n"/>
      <c r="AD252" s="429" t="n"/>
      <c r="AE252" s="429" t="n"/>
      <c r="AF252" s="429" t="n"/>
      <c r="AG252" s="429" t="n"/>
      <c r="AH252" s="429" t="n"/>
      <c r="AI252" s="429" t="n"/>
      <c r="AJ252" s="429" t="n"/>
      <c r="AK252" s="429" t="n"/>
      <c r="AL252" s="429" t="n"/>
      <c r="AM252" s="429" t="n"/>
      <c r="AN252" s="429" t="n"/>
      <c r="AO252" s="429" t="n"/>
      <c r="AP252" s="429" t="n"/>
      <c r="AQ252" s="429" t="n"/>
      <c r="AR252" s="429" t="n"/>
      <c r="AS252" s="429" t="n"/>
      <c r="AT252" s="429" t="n"/>
      <c r="AU252" s="429" t="n"/>
      <c r="AV252" s="429" t="n"/>
      <c r="AW252" s="429" t="n"/>
      <c r="AX252" s="429" t="n"/>
      <c r="AY252" s="429" t="n"/>
      <c r="AZ252" s="429" t="n"/>
      <c r="BA252" s="429" t="n"/>
      <c r="BB252" s="384">
        <f>IF(SUM(F252:BA252)&lt;&gt;0,AVERAGEIF(F252:BA252,"&gt;0",F252:BA252),0)</f>
        <v/>
      </c>
      <c r="BC252" s="147" t="n"/>
      <c r="BD252" s="385">
        <f>MAXA(F252:BA252)</f>
        <v/>
      </c>
      <c r="BE252" s="1461">
        <f>IF(BD252&lt;&gt;0,VLOOKUP(BD252,$F$10:$BA$10,MATCH(BD252,F252:BA252,0)),"")</f>
        <v/>
      </c>
      <c r="BF252" s="385">
        <f t="array" ref="BF252">MIN(IF(F252:BA252&gt;0,F252:BA252))</f>
        <v/>
      </c>
      <c r="BG252" s="1461">
        <f>IF(BF252&lt;&gt;0,VLOOKUP(BF252,$F$10:$BA$10,MATCH($BF252,$F252:$BA252,0)),"")</f>
        <v/>
      </c>
      <c r="BI252" s="1368">
        <f>HLOOKUP($BI$9,$S$10:$AI$444,1+$BL252,TRUE)</f>
        <v/>
      </c>
      <c r="BJ252" s="1369">
        <f>HLOOKUP($BJ$9,$AJ$10:$AW$444,1+$BL252,TRUE)</f>
        <v/>
      </c>
      <c r="BK252" s="151" t="n"/>
      <c r="BL252" s="408">
        <f>BL251+1</f>
        <v/>
      </c>
      <c r="BM252" s="399" t="n"/>
    </row>
    <row r="253" ht="20.25" customHeight="1" s="18" thickBot="1" thickTop="1">
      <c r="B253" s="1370" t="n"/>
      <c r="C253" s="1353" t="n"/>
      <c r="D253" s="328" t="n"/>
      <c r="E253" s="402" t="n"/>
      <c r="F253" s="429" t="n"/>
      <c r="G253" s="429" t="n"/>
      <c r="H253" s="429" t="n"/>
      <c r="I253" s="429" t="n"/>
      <c r="J253" s="429" t="n"/>
      <c r="K253" s="429" t="n"/>
      <c r="L253" s="429" t="n"/>
      <c r="M253" s="429" t="n"/>
      <c r="N253" s="429" t="n"/>
      <c r="O253" s="429" t="n"/>
      <c r="P253" s="429" t="n"/>
      <c r="Q253" s="429" t="n"/>
      <c r="R253" s="429" t="n"/>
      <c r="S253" s="429" t="n"/>
      <c r="T253" s="429" t="n"/>
      <c r="U253" s="429" t="n"/>
      <c r="V253" s="429" t="n"/>
      <c r="W253" s="429" t="n"/>
      <c r="X253" s="429" t="n"/>
      <c r="Y253" s="429" t="n"/>
      <c r="Z253" s="429" t="n"/>
      <c r="AA253" s="429" t="n"/>
      <c r="AB253" s="429" t="n"/>
      <c r="AC253" s="429" t="n"/>
      <c r="AD253" s="429" t="n"/>
      <c r="AE253" s="429" t="n"/>
      <c r="AF253" s="429" t="n"/>
      <c r="AG253" s="429" t="n"/>
      <c r="AH253" s="429" t="n"/>
      <c r="AI253" s="429" t="n"/>
      <c r="AJ253" s="429" t="n"/>
      <c r="AK253" s="429" t="n"/>
      <c r="AL253" s="429" t="n"/>
      <c r="AM253" s="429" t="n"/>
      <c r="AN253" s="429" t="n"/>
      <c r="AO253" s="429" t="n"/>
      <c r="AP253" s="429" t="n"/>
      <c r="AQ253" s="429" t="n"/>
      <c r="AR253" s="429" t="n"/>
      <c r="AS253" s="429" t="n"/>
      <c r="AT253" s="429" t="n"/>
      <c r="AU253" s="429" t="n"/>
      <c r="AV253" s="429" t="n"/>
      <c r="AW253" s="429" t="n"/>
      <c r="AX253" s="429" t="n"/>
      <c r="AY253" s="429" t="n"/>
      <c r="AZ253" s="429" t="n"/>
      <c r="BA253" s="429" t="n"/>
      <c r="BB253" s="384">
        <f>IF(SUM(F253:BA253)&lt;&gt;0,AVERAGEIF(F253:BA253,"&gt;0",F253:BA253),0)</f>
        <v/>
      </c>
      <c r="BC253" s="147" t="n"/>
      <c r="BD253" s="385">
        <f>MAXA(F253:BA253)</f>
        <v/>
      </c>
      <c r="BE253" s="1461">
        <f>IF(BD253&lt;&gt;0,VLOOKUP(BD253,$F$10:$BA$10,MATCH(BD253,F253:BA253,0)),"")</f>
        <v/>
      </c>
      <c r="BF253" s="385">
        <f t="array" ref="BF253">MIN(IF(F253:BA253&gt;0,F253:BA253))</f>
        <v/>
      </c>
      <c r="BG253" s="1461">
        <f>IF(BF253&lt;&gt;0,VLOOKUP(BF253,$F$10:$BA$10,MATCH($BF253,$F253:$BA253,0)),"")</f>
        <v/>
      </c>
      <c r="BI253" s="1368">
        <f>HLOOKUP($BI$9,$S$10:$AI$444,1+$BL253,TRUE)</f>
        <v/>
      </c>
      <c r="BJ253" s="1369">
        <f>HLOOKUP($BJ$9,$AJ$10:$AW$444,1+$BL253,TRUE)</f>
        <v/>
      </c>
      <c r="BK253" s="151" t="n"/>
      <c r="BL253" s="408">
        <f>BL252+1</f>
        <v/>
      </c>
      <c r="BM253" s="399" t="n"/>
    </row>
    <row r="254" ht="20.25" customHeight="1" s="18" thickBot="1" thickTop="1">
      <c r="B254" s="1370" t="n"/>
      <c r="C254" s="1353" t="n"/>
      <c r="D254" s="328" t="n"/>
      <c r="E254" s="402" t="n"/>
      <c r="F254" s="429" t="n"/>
      <c r="G254" s="429" t="n"/>
      <c r="H254" s="429" t="n"/>
      <c r="I254" s="429" t="n"/>
      <c r="J254" s="429" t="n"/>
      <c r="K254" s="429" t="n"/>
      <c r="L254" s="429" t="n"/>
      <c r="M254" s="429" t="n"/>
      <c r="N254" s="429" t="n"/>
      <c r="O254" s="429" t="n"/>
      <c r="P254" s="429" t="n"/>
      <c r="Q254" s="429" t="n"/>
      <c r="R254" s="429" t="n"/>
      <c r="S254" s="429" t="n"/>
      <c r="T254" s="429" t="n"/>
      <c r="U254" s="429" t="n"/>
      <c r="V254" s="429" t="n"/>
      <c r="W254" s="429" t="n"/>
      <c r="X254" s="429" t="n"/>
      <c r="Y254" s="429" t="n"/>
      <c r="Z254" s="429" t="n"/>
      <c r="AA254" s="429" t="n"/>
      <c r="AB254" s="429" t="n"/>
      <c r="AC254" s="429" t="n"/>
      <c r="AD254" s="429" t="n"/>
      <c r="AE254" s="429" t="n"/>
      <c r="AF254" s="429" t="n"/>
      <c r="AG254" s="429" t="n"/>
      <c r="AH254" s="429" t="n"/>
      <c r="AI254" s="429" t="n"/>
      <c r="AJ254" s="429" t="n"/>
      <c r="AK254" s="429" t="n"/>
      <c r="AL254" s="429" t="n"/>
      <c r="AM254" s="429" t="n"/>
      <c r="AN254" s="429" t="n"/>
      <c r="AO254" s="429" t="n"/>
      <c r="AP254" s="429" t="n"/>
      <c r="AQ254" s="429" t="n"/>
      <c r="AR254" s="429" t="n"/>
      <c r="AS254" s="429" t="n"/>
      <c r="AT254" s="429" t="n"/>
      <c r="AU254" s="429" t="n"/>
      <c r="AV254" s="429" t="n"/>
      <c r="AW254" s="429" t="n"/>
      <c r="AX254" s="429" t="n"/>
      <c r="AY254" s="429" t="n"/>
      <c r="AZ254" s="429" t="n"/>
      <c r="BA254" s="429" t="n"/>
      <c r="BB254" s="384">
        <f>IF(SUM(F254:BA254)&lt;&gt;0,AVERAGEIF(F254:BA254,"&gt;0",F254:BA254),0)</f>
        <v/>
      </c>
      <c r="BC254" s="147" t="n"/>
      <c r="BD254" s="385">
        <f>MAXA(F254:BA254)</f>
        <v/>
      </c>
      <c r="BE254" s="1461">
        <f>IF(BD254&lt;&gt;0,VLOOKUP(BD254,$F$10:$BA$10,MATCH(BD254,F254:BA254,0)),"")</f>
        <v/>
      </c>
      <c r="BF254" s="385">
        <f t="array" ref="BF254">MIN(IF(F254:BA254&gt;0,F254:BA254))</f>
        <v/>
      </c>
      <c r="BG254" s="1461">
        <f>IF(BF254&lt;&gt;0,VLOOKUP(BF254,$F$10:$BA$10,MATCH($BF254,$F254:$BA254,0)),"")</f>
        <v/>
      </c>
      <c r="BI254" s="1368">
        <f>HLOOKUP($BI$9,$S$10:$AI$444,1+$BL254,TRUE)</f>
        <v/>
      </c>
      <c r="BJ254" s="1369">
        <f>HLOOKUP($BJ$9,$AJ$10:$AW$444,1+$BL254,TRUE)</f>
        <v/>
      </c>
      <c r="BK254" s="151" t="n"/>
      <c r="BL254" s="408">
        <f>BL253+1</f>
        <v/>
      </c>
      <c r="BM254" s="399" t="n"/>
    </row>
    <row r="255" ht="20.25" customHeight="1" s="18" thickBot="1" thickTop="1">
      <c r="B255" s="1370" t="n"/>
      <c r="C255" s="1353" t="n"/>
      <c r="D255" s="328" t="n"/>
      <c r="E255" s="402" t="n"/>
      <c r="F255" s="429" t="n"/>
      <c r="G255" s="429" t="n"/>
      <c r="H255" s="429" t="n"/>
      <c r="I255" s="429" t="n"/>
      <c r="J255" s="429" t="n"/>
      <c r="K255" s="429" t="n"/>
      <c r="L255" s="429" t="n"/>
      <c r="M255" s="429" t="n"/>
      <c r="N255" s="429" t="n"/>
      <c r="O255" s="429" t="n"/>
      <c r="P255" s="429" t="n"/>
      <c r="Q255" s="429" t="n"/>
      <c r="R255" s="429" t="n"/>
      <c r="S255" s="429" t="n"/>
      <c r="T255" s="429" t="n"/>
      <c r="U255" s="429" t="n"/>
      <c r="V255" s="429" t="n"/>
      <c r="W255" s="429" t="n"/>
      <c r="X255" s="429" t="n"/>
      <c r="Y255" s="429" t="n"/>
      <c r="Z255" s="429" t="n"/>
      <c r="AA255" s="429" t="n"/>
      <c r="AB255" s="429" t="n"/>
      <c r="AC255" s="429" t="n"/>
      <c r="AD255" s="429" t="n"/>
      <c r="AE255" s="429" t="n"/>
      <c r="AF255" s="429" t="n"/>
      <c r="AG255" s="429" t="n"/>
      <c r="AH255" s="429" t="n"/>
      <c r="AI255" s="429" t="n"/>
      <c r="AJ255" s="429" t="n"/>
      <c r="AK255" s="429" t="n"/>
      <c r="AL255" s="429" t="n"/>
      <c r="AM255" s="429" t="n"/>
      <c r="AN255" s="429" t="n"/>
      <c r="AO255" s="429" t="n"/>
      <c r="AP255" s="429" t="n"/>
      <c r="AQ255" s="429" t="n"/>
      <c r="AR255" s="429" t="n"/>
      <c r="AS255" s="429" t="n"/>
      <c r="AT255" s="429" t="n"/>
      <c r="AU255" s="429" t="n"/>
      <c r="AV255" s="429" t="n"/>
      <c r="AW255" s="429" t="n"/>
      <c r="AX255" s="429" t="n"/>
      <c r="AY255" s="429" t="n"/>
      <c r="AZ255" s="429" t="n"/>
      <c r="BA255" s="429" t="n"/>
      <c r="BB255" s="384">
        <f>IF(SUM(F255:BA255)&lt;&gt;0,AVERAGEIF(F255:BA255,"&gt;0",F255:BA255),0)</f>
        <v/>
      </c>
      <c r="BC255" s="147" t="n"/>
      <c r="BD255" s="385">
        <f>MAXA(F255:BA255)</f>
        <v/>
      </c>
      <c r="BE255" s="1461">
        <f>IF(BD255&lt;&gt;0,VLOOKUP(BD255,$F$10:$BA$10,MATCH(BD255,F255:BA255,0)),"")</f>
        <v/>
      </c>
      <c r="BF255" s="385">
        <f t="array" ref="BF255">MIN(IF(F255:BA255&gt;0,F255:BA255))</f>
        <v/>
      </c>
      <c r="BG255" s="1461">
        <f>IF(BF255&lt;&gt;0,VLOOKUP(BF255,$F$10:$BA$10,MATCH($BF255,$F255:$BA255,0)),"")</f>
        <v/>
      </c>
      <c r="BI255" s="1368">
        <f>HLOOKUP($BI$9,$S$10:$AI$444,1+$BL255,TRUE)</f>
        <v/>
      </c>
      <c r="BJ255" s="1369">
        <f>HLOOKUP($BJ$9,$AJ$10:$AW$444,1+$BL255,TRUE)</f>
        <v/>
      </c>
      <c r="BK255" s="151" t="n"/>
      <c r="BL255" s="408">
        <f>BL254+1</f>
        <v/>
      </c>
      <c r="BM255" s="399" t="n"/>
    </row>
    <row r="256" ht="20.25" customHeight="1" s="18" thickBot="1" thickTop="1">
      <c r="B256" s="1370" t="n"/>
      <c r="C256" s="1353" t="n"/>
      <c r="D256" s="1469" t="inlineStr">
        <is>
          <t>MORAMO 150</t>
        </is>
      </c>
      <c r="E256" s="702" t="inlineStr">
        <is>
          <t>Kendari  # 1, 150</t>
        </is>
      </c>
      <c r="F256" s="383">
        <f>(IF(DASHBOARD!$J$2=F7,DASHBOARD!$T$67,IF(DASHBOARD!$J$2=0,0,F256)))</f>
        <v/>
      </c>
      <c r="G256" s="383">
        <f>(IF(DASHBOARD!$J$2=G7,DASHBOARD!$T$67,IF(DASHBOARD!$J$2=0,0,G256)))</f>
        <v/>
      </c>
      <c r="H256" s="383">
        <f>(IF(DASHBOARD!$J$2=H7,DASHBOARD!$T$67,IF(DASHBOARD!$J$2=0,0,H256)))</f>
        <v/>
      </c>
      <c r="I256" s="383">
        <f>(IF(DASHBOARD!$J$2=I7,DASHBOARD!$T$67,IF(DASHBOARD!$J$2=0,0,I256)))</f>
        <v/>
      </c>
      <c r="J256" s="383">
        <f>(IF(DASHBOARD!$J$2=J7,DASHBOARD!$T$67,IF(DASHBOARD!$J$2=0,0,J256)))</f>
        <v/>
      </c>
      <c r="K256" s="383">
        <f>(IF(DASHBOARD!$J$2=K7,DASHBOARD!$T$67,IF(DASHBOARD!$J$2=0,0,K256)))</f>
        <v/>
      </c>
      <c r="L256" s="383">
        <f>(IF(DASHBOARD!$J$2=L7,DASHBOARD!$T$67,IF(DASHBOARD!$J$2=0,0,L256)))</f>
        <v/>
      </c>
      <c r="M256" s="383">
        <f>(IF(DASHBOARD!$J$2=M7,DASHBOARD!$T$67,IF(DASHBOARD!$J$2=0,0,M256)))</f>
        <v/>
      </c>
      <c r="N256" s="383">
        <f>(IF(DASHBOARD!$J$2=N7,DASHBOARD!$T$67,IF(DASHBOARD!$J$2=0,0,N256)))</f>
        <v/>
      </c>
      <c r="O256" s="383">
        <f>(IF(DASHBOARD!$J$2=O7,DASHBOARD!$T$67,IF(DASHBOARD!$J$2=0,0,O256)))</f>
        <v/>
      </c>
      <c r="P256" s="383">
        <f>(IF(DASHBOARD!$J$2=P7,DASHBOARD!$T$67,IF(DASHBOARD!$J$2=0,0,P256)))</f>
        <v/>
      </c>
      <c r="Q256" s="383">
        <f>(IF(DASHBOARD!$J$2=Q7,DASHBOARD!$T$67,IF(DASHBOARD!$J$2=0,0,Q256)))</f>
        <v/>
      </c>
      <c r="R256" s="383">
        <f>(IF(DASHBOARD!$J$2=R7,DASHBOARD!$T$67,IF(DASHBOARD!$J$2=0,0,R256)))</f>
        <v/>
      </c>
      <c r="S256" s="383">
        <f>(IF(DASHBOARD!$J$2=S7,DASHBOARD!$T$67,IF(DASHBOARD!$J$2=0,0,S256)))</f>
        <v/>
      </c>
      <c r="T256" s="383">
        <f>(IF(DASHBOARD!$J$2=T7,DASHBOARD!$T$67,IF(DASHBOARD!$J$2=0,0,T256)))</f>
        <v/>
      </c>
      <c r="U256" s="383">
        <f>(IF(DASHBOARD!$J$2=U7,DASHBOARD!$T$67,IF(DASHBOARD!$J$2=0,0,U256)))</f>
        <v/>
      </c>
      <c r="V256" s="383">
        <f>(IF(DASHBOARD!$J$2=V7,DASHBOARD!$T$67,IF(DASHBOARD!$J$2=0,0,V256)))</f>
        <v/>
      </c>
      <c r="W256" s="383">
        <f>(IF(DASHBOARD!$J$2=W7,DASHBOARD!$T$67,IF(DASHBOARD!$J$2=0,0,W256)))</f>
        <v/>
      </c>
      <c r="X256" s="383">
        <f>(IF(DASHBOARD!$J$2=X7,DASHBOARD!$T$67,IF(DASHBOARD!$J$2=0,0,X256)))</f>
        <v/>
      </c>
      <c r="Y256" s="383">
        <f>(IF(DASHBOARD!$J$2=Y7,DASHBOARD!$T$67,IF(DASHBOARD!$J$2=0,0,Y256)))</f>
        <v/>
      </c>
      <c r="Z256" s="383">
        <f>(IF(DASHBOARD!$J$2=Z7,DASHBOARD!$T$67,IF(DASHBOARD!$J$2=0,0,Z256)))</f>
        <v/>
      </c>
      <c r="AA256" s="383">
        <f>(IF(DASHBOARD!$J$2=AA7,DASHBOARD!$T$67,IF(DASHBOARD!$J$2=0,0,AA256)))</f>
        <v/>
      </c>
      <c r="AB256" s="383">
        <f>(IF(DASHBOARD!$J$2=AB7,DASHBOARD!$T$67,IF(DASHBOARD!$J$2=0,0,AB256)))</f>
        <v/>
      </c>
      <c r="AC256" s="383">
        <f>(IF(DASHBOARD!$J$2=AC7,DASHBOARD!$T$67,IF(DASHBOARD!$J$2=0,0,AC256)))</f>
        <v/>
      </c>
      <c r="AD256" s="383">
        <f>(IF(DASHBOARD!$J$2=AD7,DASHBOARD!$T$67,IF(DASHBOARD!$J$2=0,0,AD256)))</f>
        <v/>
      </c>
      <c r="AE256" s="383">
        <f>(IF(DASHBOARD!$J$2=AE7,DASHBOARD!$T$67,IF(DASHBOARD!$J$2=0,0,AE256)))</f>
        <v/>
      </c>
      <c r="AF256" s="383">
        <f>(IF(DASHBOARD!$J$2=AF7,DASHBOARD!$T$67,IF(DASHBOARD!$J$2=0,0,AF256)))</f>
        <v/>
      </c>
      <c r="AG256" s="383">
        <f>(IF(DASHBOARD!$J$2=AG7,DASHBOARD!$T$67,IF(DASHBOARD!$J$2=0,0,AG256)))</f>
        <v/>
      </c>
      <c r="AH256" s="383">
        <f>(IF(DASHBOARD!$J$2=AH7,DASHBOARD!$T$67,IF(DASHBOARD!$J$2=0,0,AH256)))</f>
        <v/>
      </c>
      <c r="AI256" s="383">
        <f>(IF(DASHBOARD!$J$2=AI7,DASHBOARD!$T$67,IF(DASHBOARD!$J$2=0,0,AI256)))</f>
        <v/>
      </c>
      <c r="AJ256" s="383">
        <f>(IF(DASHBOARD!$J$2=AJ7,DASHBOARD!$T$67,IF(DASHBOARD!$J$2=0,0,AJ256)))</f>
        <v/>
      </c>
      <c r="AK256" s="383">
        <f>(IF(DASHBOARD!$J$2=AK7,DASHBOARD!$T$67,IF(DASHBOARD!$J$2=0,0,AK256)))</f>
        <v/>
      </c>
      <c r="AL256" s="383">
        <f>(IF(DASHBOARD!$J$2=AL7,DASHBOARD!$T$67,IF(DASHBOARD!$J$2=0,0,AL256)))</f>
        <v/>
      </c>
      <c r="AM256" s="383">
        <f>(IF(DASHBOARD!$J$2=AM7,DASHBOARD!$T$67,IF(DASHBOARD!$J$2=0,0,AM256)))</f>
        <v/>
      </c>
      <c r="AN256" s="383">
        <f>(IF(DASHBOARD!$J$2=AN7,DASHBOARD!$T$67,IF(DASHBOARD!$J$2=0,0,AN256)))</f>
        <v/>
      </c>
      <c r="AO256" s="383">
        <f>(IF(DASHBOARD!$J$2=AO7,DASHBOARD!$T$67,IF(DASHBOARD!$J$2=0,0,AO256)))</f>
        <v/>
      </c>
      <c r="AP256" s="383">
        <f>(IF(DASHBOARD!$J$2=AP7,DASHBOARD!$T$67,IF(DASHBOARD!$J$2=0,0,AP256)))</f>
        <v/>
      </c>
      <c r="AQ256" s="383">
        <f>(IF(DASHBOARD!$J$2=AQ7,DASHBOARD!$T$67,IF(DASHBOARD!$J$2=0,0,AQ256)))</f>
        <v/>
      </c>
      <c r="AR256" s="383">
        <f>(IF(DASHBOARD!$J$2=AR7,DASHBOARD!$T$67,IF(DASHBOARD!$J$2=0,0,AR256)))</f>
        <v/>
      </c>
      <c r="AS256" s="383">
        <f>(IF(DASHBOARD!$J$2=AS7,DASHBOARD!$T$67,IF(DASHBOARD!$J$2=0,0,AS256)))</f>
        <v/>
      </c>
      <c r="AT256" s="383">
        <f>(IF(DASHBOARD!$J$2=AT7,DASHBOARD!$T$67,IF(DASHBOARD!$J$2=0,0,AT256)))</f>
        <v/>
      </c>
      <c r="AU256" s="383">
        <f>(IF(DASHBOARD!$J$2=AU7,DASHBOARD!$T$67,IF(DASHBOARD!$J$2=0,0,AU256)))</f>
        <v/>
      </c>
      <c r="AV256" s="383">
        <f>(IF(DASHBOARD!$J$2=AV7,DASHBOARD!$T$67,IF(DASHBOARD!$J$2=0,0,AV256)))</f>
        <v/>
      </c>
      <c r="AW256" s="383">
        <f>(IF(DASHBOARD!$J$2=AW7,DASHBOARD!$T$67,IF(DASHBOARD!$J$2=0,0,AW256)))</f>
        <v/>
      </c>
      <c r="AX256" s="383">
        <f>(IF(DASHBOARD!$J$2=AX7,DASHBOARD!$T$67,IF(DASHBOARD!$J$2=0,0,AX256)))</f>
        <v/>
      </c>
      <c r="AY256" s="383">
        <f>(IF(DASHBOARD!$J$2=AY7,DASHBOARD!$T$67,IF(DASHBOARD!$J$2=0,0,AY256)))</f>
        <v/>
      </c>
      <c r="AZ256" s="383">
        <f>(IF(DASHBOARD!$J$2=AZ7,DASHBOARD!$T$67,IF(DASHBOARD!$J$2=0,0,AZ256)))</f>
        <v/>
      </c>
      <c r="BA256" s="383">
        <f>(IF(DASHBOARD!$J$2=BA7,DASHBOARD!$T$67,IF(DASHBOARD!$J$2=0,0,BA256)))</f>
        <v/>
      </c>
      <c r="BB256" s="384">
        <f>IF(SUM(F256:BA256)&lt;&gt;0,AVERAGEIF(F256:BA256,"&gt;0",F256:BA256),0)</f>
        <v/>
      </c>
      <c r="BC256" s="147" t="n"/>
      <c r="BD256" s="385">
        <f>MAXA(F256:BA256)</f>
        <v/>
      </c>
      <c r="BE256" s="1461">
        <f>IF(BD256&lt;&gt;0,VLOOKUP(BD256,$F$10:$BA$10,MATCH(BD256,F256:BA256,0)),"")</f>
        <v/>
      </c>
      <c r="BF256" s="385">
        <f t="array" ref="BF256">MIN(IF(F256:BA256&gt;0,F256:BA256))</f>
        <v/>
      </c>
      <c r="BG256" s="1461">
        <f>IF(BF256&lt;&gt;0,VLOOKUP(BF256,$F$10:$BA$10,MATCH($BF256,$F256:$BA256,0)),"")</f>
        <v/>
      </c>
      <c r="BI256" s="1368">
        <f>HLOOKUP($BI$9,$S$10:$AI$444,1+$BL256,TRUE)</f>
        <v/>
      </c>
      <c r="BJ256" s="1369">
        <f>HLOOKUP($BJ$9,$AJ$10:$AW$444,1+$BL256,TRUE)</f>
        <v/>
      </c>
      <c r="BK256" s="151" t="n"/>
      <c r="BL256" s="408">
        <f>BL255+1</f>
        <v/>
      </c>
      <c r="BM256" s="399" t="n"/>
    </row>
    <row r="257" ht="20.25" customHeight="1" s="18" thickBot="1" thickTop="1">
      <c r="B257" s="1370" t="n"/>
      <c r="C257" s="1353" t="n"/>
      <c r="D257" s="1463" t="n"/>
      <c r="E257" s="702" t="inlineStr">
        <is>
          <t>Kendari  # 2, 150</t>
        </is>
      </c>
      <c r="F257" s="383">
        <f>(IF(DASHBOARD!$J$2=F7,DASHBOARD!$T$68,IF(DASHBOARD!$J$2=0,0,F257)))</f>
        <v/>
      </c>
      <c r="G257" s="383">
        <f>(IF(DASHBOARD!$J$2=G7,DASHBOARD!$T$68,IF(DASHBOARD!$J$2=0,0,G257)))</f>
        <v/>
      </c>
      <c r="H257" s="383">
        <f>(IF(DASHBOARD!$J$2=H7,DASHBOARD!$T$68,IF(DASHBOARD!$J$2=0,0,H257)))</f>
        <v/>
      </c>
      <c r="I257" s="383">
        <f>(IF(DASHBOARD!$J$2=I7,DASHBOARD!$T$68,IF(DASHBOARD!$J$2=0,0,I257)))</f>
        <v/>
      </c>
      <c r="J257" s="383">
        <f>(IF(DASHBOARD!$J$2=J7,DASHBOARD!$T$68,IF(DASHBOARD!$J$2=0,0,J257)))</f>
        <v/>
      </c>
      <c r="K257" s="383">
        <f>(IF(DASHBOARD!$J$2=K7,DASHBOARD!$T$68,IF(DASHBOARD!$J$2=0,0,K257)))</f>
        <v/>
      </c>
      <c r="L257" s="383">
        <f>(IF(DASHBOARD!$J$2=L7,DASHBOARD!$T$68,IF(DASHBOARD!$J$2=0,0,L257)))</f>
        <v/>
      </c>
      <c r="M257" s="383">
        <f>(IF(DASHBOARD!$J$2=M7,DASHBOARD!$T$68,IF(DASHBOARD!$J$2=0,0,M257)))</f>
        <v/>
      </c>
      <c r="N257" s="383">
        <f>(IF(DASHBOARD!$J$2=N7,DASHBOARD!$T$68,IF(DASHBOARD!$J$2=0,0,N257)))</f>
        <v/>
      </c>
      <c r="O257" s="383">
        <f>(IF(DASHBOARD!$J$2=O7,DASHBOARD!$T$68,IF(DASHBOARD!$J$2=0,0,O257)))</f>
        <v/>
      </c>
      <c r="P257" s="383">
        <f>(IF(DASHBOARD!$J$2=P7,DASHBOARD!$T$68,IF(DASHBOARD!$J$2=0,0,P257)))</f>
        <v/>
      </c>
      <c r="Q257" s="383">
        <f>(IF(DASHBOARD!$J$2=Q7,DASHBOARD!$T$68,IF(DASHBOARD!$J$2=0,0,Q257)))</f>
        <v/>
      </c>
      <c r="R257" s="383">
        <f>(IF(DASHBOARD!$J$2=R7,DASHBOARD!$T$68,IF(DASHBOARD!$J$2=0,0,R257)))</f>
        <v/>
      </c>
      <c r="S257" s="383">
        <f>(IF(DASHBOARD!$J$2=S7,DASHBOARD!$T$68,IF(DASHBOARD!$J$2=0,0,S257)))</f>
        <v/>
      </c>
      <c r="T257" s="383">
        <f>(IF(DASHBOARD!$J$2=T7,DASHBOARD!$T$68,IF(DASHBOARD!$J$2=0,0,T257)))</f>
        <v/>
      </c>
      <c r="U257" s="383">
        <f>(IF(DASHBOARD!$J$2=U7,DASHBOARD!$T$68,IF(DASHBOARD!$J$2=0,0,U257)))</f>
        <v/>
      </c>
      <c r="V257" s="383">
        <f>(IF(DASHBOARD!$J$2=V7,DASHBOARD!$T$68,IF(DASHBOARD!$J$2=0,0,V257)))</f>
        <v/>
      </c>
      <c r="W257" s="383">
        <f>(IF(DASHBOARD!$J$2=W7,DASHBOARD!$T$68,IF(DASHBOARD!$J$2=0,0,W257)))</f>
        <v/>
      </c>
      <c r="X257" s="383">
        <f>(IF(DASHBOARD!$J$2=X7,DASHBOARD!$T$68,IF(DASHBOARD!$J$2=0,0,X257)))</f>
        <v/>
      </c>
      <c r="Y257" s="383">
        <f>(IF(DASHBOARD!$J$2=Y7,DASHBOARD!$T$68,IF(DASHBOARD!$J$2=0,0,Y257)))</f>
        <v/>
      </c>
      <c r="Z257" s="383">
        <f>(IF(DASHBOARD!$J$2=Z7,DASHBOARD!$T$68,IF(DASHBOARD!$J$2=0,0,Z257)))</f>
        <v/>
      </c>
      <c r="AA257" s="383">
        <f>(IF(DASHBOARD!$J$2=AA7,DASHBOARD!$T$68,IF(DASHBOARD!$J$2=0,0,AA257)))</f>
        <v/>
      </c>
      <c r="AB257" s="383">
        <f>(IF(DASHBOARD!$J$2=AB7,DASHBOARD!$T$68,IF(DASHBOARD!$J$2=0,0,AB257)))</f>
        <v/>
      </c>
      <c r="AC257" s="383">
        <f>(IF(DASHBOARD!$J$2=AC7,DASHBOARD!$T$68,IF(DASHBOARD!$J$2=0,0,AC257)))</f>
        <v/>
      </c>
      <c r="AD257" s="383">
        <f>(IF(DASHBOARD!$J$2=AD7,DASHBOARD!$T$68,IF(DASHBOARD!$J$2=0,0,AD257)))</f>
        <v/>
      </c>
      <c r="AE257" s="383">
        <f>(IF(DASHBOARD!$J$2=AE7,DASHBOARD!$T$68,IF(DASHBOARD!$J$2=0,0,AE257)))</f>
        <v/>
      </c>
      <c r="AF257" s="383">
        <f>(IF(DASHBOARD!$J$2=AF7,DASHBOARD!$T$68,IF(DASHBOARD!$J$2=0,0,AF257)))</f>
        <v/>
      </c>
      <c r="AG257" s="383">
        <f>(IF(DASHBOARD!$J$2=AG7,DASHBOARD!$T$68,IF(DASHBOARD!$J$2=0,0,AG257)))</f>
        <v/>
      </c>
      <c r="AH257" s="383">
        <f>(IF(DASHBOARD!$J$2=AH7,DASHBOARD!$T$68,IF(DASHBOARD!$J$2=0,0,AH257)))</f>
        <v/>
      </c>
      <c r="AI257" s="383">
        <f>(IF(DASHBOARD!$J$2=AI7,DASHBOARD!$T$68,IF(DASHBOARD!$J$2=0,0,AI257)))</f>
        <v/>
      </c>
      <c r="AJ257" s="383">
        <f>(IF(DASHBOARD!$J$2=AJ7,DASHBOARD!$T$68,IF(DASHBOARD!$J$2=0,0,AJ257)))</f>
        <v/>
      </c>
      <c r="AK257" s="383">
        <f>(IF(DASHBOARD!$J$2=AK7,DASHBOARD!$T$68,IF(DASHBOARD!$J$2=0,0,AK257)))</f>
        <v/>
      </c>
      <c r="AL257" s="383">
        <f>(IF(DASHBOARD!$J$2=AL7,DASHBOARD!$T$68,IF(DASHBOARD!$J$2=0,0,AL257)))</f>
        <v/>
      </c>
      <c r="AM257" s="383">
        <f>(IF(DASHBOARD!$J$2=AM7,DASHBOARD!$T$68,IF(DASHBOARD!$J$2=0,0,AM257)))</f>
        <v/>
      </c>
      <c r="AN257" s="383">
        <f>(IF(DASHBOARD!$J$2=AN7,DASHBOARD!$T$68,IF(DASHBOARD!$J$2=0,0,AN257)))</f>
        <v/>
      </c>
      <c r="AO257" s="383">
        <f>(IF(DASHBOARD!$J$2=AO7,DASHBOARD!$T$68,IF(DASHBOARD!$J$2=0,0,AO257)))</f>
        <v/>
      </c>
      <c r="AP257" s="383">
        <f>(IF(DASHBOARD!$J$2=AP7,DASHBOARD!$T$68,IF(DASHBOARD!$J$2=0,0,AP257)))</f>
        <v/>
      </c>
      <c r="AQ257" s="383">
        <f>(IF(DASHBOARD!$J$2=AQ7,DASHBOARD!$T$68,IF(DASHBOARD!$J$2=0,0,AQ257)))</f>
        <v/>
      </c>
      <c r="AR257" s="383">
        <f>(IF(DASHBOARD!$J$2=AR7,DASHBOARD!$T$68,IF(DASHBOARD!$J$2=0,0,AR257)))</f>
        <v/>
      </c>
      <c r="AS257" s="383">
        <f>(IF(DASHBOARD!$J$2=AS7,DASHBOARD!$T$68,IF(DASHBOARD!$J$2=0,0,AS257)))</f>
        <v/>
      </c>
      <c r="AT257" s="383">
        <f>(IF(DASHBOARD!$J$2=AT7,DASHBOARD!$T$68,IF(DASHBOARD!$J$2=0,0,AT257)))</f>
        <v/>
      </c>
      <c r="AU257" s="383">
        <f>(IF(DASHBOARD!$J$2=AU7,DASHBOARD!$T$68,IF(DASHBOARD!$J$2=0,0,AU257)))</f>
        <v/>
      </c>
      <c r="AV257" s="383">
        <f>(IF(DASHBOARD!$J$2=AV7,DASHBOARD!$T$68,IF(DASHBOARD!$J$2=0,0,AV257)))</f>
        <v/>
      </c>
      <c r="AW257" s="383">
        <f>(IF(DASHBOARD!$J$2=AW7,DASHBOARD!$T$68,IF(DASHBOARD!$J$2=0,0,AW257)))</f>
        <v/>
      </c>
      <c r="AX257" s="383">
        <f>(IF(DASHBOARD!$J$2=AX7,DASHBOARD!$T$68,IF(DASHBOARD!$J$2=0,0,AX257)))</f>
        <v/>
      </c>
      <c r="AY257" s="383">
        <f>(IF(DASHBOARD!$J$2=AY7,DASHBOARD!$T$68,IF(DASHBOARD!$J$2=0,0,AY257)))</f>
        <v/>
      </c>
      <c r="AZ257" s="383">
        <f>(IF(DASHBOARD!$J$2=AZ7,DASHBOARD!$T$68,IF(DASHBOARD!$J$2=0,0,AZ257)))</f>
        <v/>
      </c>
      <c r="BA257" s="383">
        <f>(IF(DASHBOARD!$J$2=BA7,DASHBOARD!$T$68,IF(DASHBOARD!$J$2=0,0,BA257)))</f>
        <v/>
      </c>
      <c r="BB257" s="384">
        <f>IF(SUM(F257:BA257)&lt;&gt;0,AVERAGEIF(F257:BA257,"&gt;0",F257:BA257),0)</f>
        <v/>
      </c>
      <c r="BC257" s="147" t="n"/>
      <c r="BD257" s="385">
        <f>MAXA(F257:BA257)</f>
        <v/>
      </c>
      <c r="BE257" s="1461">
        <f>IF(BD257&lt;&gt;0,VLOOKUP(BD257,$F$10:$BA$10,MATCH(BD257,F257:BA257,0)),"")</f>
        <v/>
      </c>
      <c r="BF257" s="385">
        <f t="array" ref="BF257">MIN(IF(F257:BA257&gt;0,F257:BA257))</f>
        <v/>
      </c>
      <c r="BG257" s="1461">
        <f>IF(BF257&lt;&gt;0,VLOOKUP(BF257,$F$10:$BA$10,MATCH($BF257,$F257:$BA257,0)),"")</f>
        <v/>
      </c>
      <c r="BI257" s="1368">
        <f>HLOOKUP($BI$9,$S$10:$AI$444,1+$BL257,TRUE)</f>
        <v/>
      </c>
      <c r="BJ257" s="1369">
        <f>HLOOKUP($BJ$9,$AJ$10:$AW$444,1+$BL257,TRUE)</f>
        <v/>
      </c>
      <c r="BK257" s="151" t="n"/>
      <c r="BL257" s="408">
        <f>BL256+1</f>
        <v/>
      </c>
      <c r="BM257" s="399" t="n"/>
    </row>
    <row r="258" ht="20.25" customHeight="1" s="18" thickBot="1" thickTop="1">
      <c r="B258" s="1370" t="n"/>
      <c r="C258" s="1353" t="n"/>
      <c r="D258" s="328" t="n"/>
      <c r="E258" s="702" t="n"/>
      <c r="F258" s="429" t="n"/>
      <c r="G258" s="429" t="n"/>
      <c r="H258" s="429" t="n"/>
      <c r="I258" s="429" t="n"/>
      <c r="J258" s="429" t="n"/>
      <c r="K258" s="429" t="n"/>
      <c r="L258" s="429" t="n"/>
      <c r="M258" s="429" t="n"/>
      <c r="N258" s="429" t="n"/>
      <c r="O258" s="429" t="n"/>
      <c r="P258" s="429" t="n"/>
      <c r="Q258" s="429" t="n"/>
      <c r="R258" s="429" t="n"/>
      <c r="S258" s="429" t="n"/>
      <c r="T258" s="429" t="n"/>
      <c r="U258" s="429" t="n"/>
      <c r="V258" s="429" t="n"/>
      <c r="W258" s="429" t="n"/>
      <c r="X258" s="429" t="n"/>
      <c r="Y258" s="429" t="n"/>
      <c r="Z258" s="429" t="n"/>
      <c r="AA258" s="429" t="n"/>
      <c r="AB258" s="429" t="n"/>
      <c r="AC258" s="429" t="n"/>
      <c r="AD258" s="429" t="n"/>
      <c r="AE258" s="429" t="n"/>
      <c r="AF258" s="429" t="n"/>
      <c r="AG258" s="429" t="n"/>
      <c r="AH258" s="429" t="n"/>
      <c r="AI258" s="429" t="n"/>
      <c r="AJ258" s="429" t="n"/>
      <c r="AK258" s="429" t="n"/>
      <c r="AL258" s="429" t="n"/>
      <c r="AM258" s="429" t="n"/>
      <c r="AN258" s="429" t="n"/>
      <c r="AO258" s="429" t="n"/>
      <c r="AP258" s="429" t="n"/>
      <c r="AQ258" s="429" t="n"/>
      <c r="AR258" s="429" t="n"/>
      <c r="AS258" s="429" t="n"/>
      <c r="AT258" s="429" t="n"/>
      <c r="AU258" s="429" t="n"/>
      <c r="AV258" s="429" t="n"/>
      <c r="AW258" s="429" t="n"/>
      <c r="AX258" s="429" t="n"/>
      <c r="AY258" s="429" t="n"/>
      <c r="AZ258" s="429" t="n"/>
      <c r="BA258" s="429" t="n"/>
      <c r="BB258" s="384">
        <f>IF(SUM(F258:BA258)&lt;&gt;0,AVERAGEIF(F258:BA258,"&gt;0",F258:BA258),0)</f>
        <v/>
      </c>
      <c r="BC258" s="147" t="n"/>
      <c r="BD258" s="385">
        <f>MAXA(F258:BA258)</f>
        <v/>
      </c>
      <c r="BE258" s="1461">
        <f>IF(BD258&lt;&gt;0,VLOOKUP(BD258,$F$10:$BA$10,MATCH(BD258,F258:BA258,0)),"")</f>
        <v/>
      </c>
      <c r="BF258" s="385">
        <f t="array" ref="BF258">MIN(IF(F258:BA258&gt;0,F258:BA258))</f>
        <v/>
      </c>
      <c r="BG258" s="1461">
        <f>IF(BF258&lt;&gt;0,VLOOKUP(BF258,$F$10:$BA$10,MATCH($BF258,$F258:$BA258,0)),"")</f>
        <v/>
      </c>
      <c r="BI258" s="1368">
        <f>HLOOKUP($BI$9,$S$10:$AI$444,1+$BL258,TRUE)</f>
        <v/>
      </c>
      <c r="BJ258" s="1369">
        <f>HLOOKUP($BJ$9,$AJ$10:$AW$444,1+$BL258,TRUE)</f>
        <v/>
      </c>
      <c r="BK258" s="151" t="n"/>
      <c r="BL258" s="408">
        <f>BL257+1</f>
        <v/>
      </c>
      <c r="BM258" s="399" t="n"/>
    </row>
    <row r="259" ht="20.25" customHeight="1" s="18" thickBot="1" thickTop="1">
      <c r="B259" s="1370" t="n"/>
      <c r="C259" s="1353" t="n"/>
      <c r="D259" s="328" t="n"/>
      <c r="E259" s="402" t="n"/>
      <c r="F259" s="429" t="n"/>
      <c r="G259" s="429" t="n"/>
      <c r="H259" s="429" t="n"/>
      <c r="I259" s="429" t="n"/>
      <c r="J259" s="429" t="n"/>
      <c r="K259" s="429" t="n"/>
      <c r="L259" s="429" t="n"/>
      <c r="M259" s="429" t="n"/>
      <c r="N259" s="429" t="n"/>
      <c r="O259" s="429" t="n"/>
      <c r="P259" s="429" t="n"/>
      <c r="Q259" s="429" t="n"/>
      <c r="R259" s="429" t="n"/>
      <c r="S259" s="429" t="n"/>
      <c r="T259" s="429" t="n"/>
      <c r="U259" s="429" t="n"/>
      <c r="V259" s="429" t="n"/>
      <c r="W259" s="429" t="n"/>
      <c r="X259" s="429" t="n"/>
      <c r="Y259" s="429" t="n"/>
      <c r="Z259" s="429" t="n"/>
      <c r="AA259" s="429" t="n"/>
      <c r="AB259" s="429" t="n"/>
      <c r="AC259" s="429" t="n"/>
      <c r="AD259" s="429" t="n"/>
      <c r="AE259" s="429" t="n"/>
      <c r="AF259" s="429" t="n"/>
      <c r="AG259" s="429" t="n"/>
      <c r="AH259" s="429" t="n"/>
      <c r="AI259" s="429" t="n"/>
      <c r="AJ259" s="429" t="n"/>
      <c r="AK259" s="429" t="n"/>
      <c r="AL259" s="429" t="n"/>
      <c r="AM259" s="429" t="n"/>
      <c r="AN259" s="429" t="n"/>
      <c r="AO259" s="429" t="n"/>
      <c r="AP259" s="429" t="n"/>
      <c r="AQ259" s="429" t="n"/>
      <c r="AR259" s="429" t="n"/>
      <c r="AS259" s="429" t="n"/>
      <c r="AT259" s="429" t="n"/>
      <c r="AU259" s="429" t="n"/>
      <c r="AV259" s="429" t="n"/>
      <c r="AW259" s="429" t="n"/>
      <c r="AX259" s="429" t="n"/>
      <c r="AY259" s="429" t="n"/>
      <c r="AZ259" s="429" t="n"/>
      <c r="BA259" s="429" t="n"/>
      <c r="BB259" s="384">
        <f>IF(SUM(F259:BA259)&lt;&gt;0,AVERAGEIF(F259:BA259,"&gt;0",F259:BA259),0)</f>
        <v/>
      </c>
      <c r="BC259" s="147" t="n"/>
      <c r="BD259" s="385">
        <f>MAXA(F259:BA259)</f>
        <v/>
      </c>
      <c r="BE259" s="1461">
        <f>IF(BD259&lt;&gt;0,VLOOKUP(BD259,$F$10:$BA$10,MATCH(BD259,F259:BA259,0)),"")</f>
        <v/>
      </c>
      <c r="BF259" s="385">
        <f t="array" ref="BF259">MIN(IF(F259:BA259&gt;0,F259:BA259))</f>
        <v/>
      </c>
      <c r="BG259" s="1461">
        <f>IF(BF259&lt;&gt;0,VLOOKUP(BF259,$F$10:$BA$10,MATCH($BF259,$F259:$BA259,0)),"")</f>
        <v/>
      </c>
      <c r="BI259" s="1368">
        <f>HLOOKUP($BI$9,$S$10:$AI$444,1+$BL259,TRUE)</f>
        <v/>
      </c>
      <c r="BJ259" s="1369">
        <f>HLOOKUP($BJ$9,$AJ$10:$AW$444,1+$BL259,TRUE)</f>
        <v/>
      </c>
      <c r="BK259" s="151" t="n"/>
      <c r="BL259" s="408">
        <f>BL258+1</f>
        <v/>
      </c>
      <c r="BM259" s="399" t="n"/>
    </row>
    <row r="260" ht="20.25" customHeight="1" s="18" thickBot="1" thickTop="1">
      <c r="B260" s="1370" t="n"/>
      <c r="C260" s="1353" t="n"/>
      <c r="D260" s="328" t="n"/>
      <c r="E260" s="402" t="n"/>
      <c r="F260" s="429" t="n"/>
      <c r="G260" s="429" t="n"/>
      <c r="H260" s="429" t="n"/>
      <c r="I260" s="429" t="n"/>
      <c r="J260" s="429" t="n"/>
      <c r="K260" s="429" t="n"/>
      <c r="L260" s="429" t="n"/>
      <c r="M260" s="429" t="n"/>
      <c r="N260" s="429" t="n"/>
      <c r="O260" s="429" t="n"/>
      <c r="P260" s="429" t="n"/>
      <c r="Q260" s="429" t="n"/>
      <c r="R260" s="429" t="n"/>
      <c r="S260" s="429" t="n"/>
      <c r="T260" s="429" t="n"/>
      <c r="U260" s="429" t="n"/>
      <c r="V260" s="429" t="n"/>
      <c r="W260" s="429" t="n"/>
      <c r="X260" s="429" t="n"/>
      <c r="Y260" s="429" t="n"/>
      <c r="Z260" s="429" t="n"/>
      <c r="AA260" s="429" t="n"/>
      <c r="AB260" s="429" t="n"/>
      <c r="AC260" s="429" t="n"/>
      <c r="AD260" s="429" t="n"/>
      <c r="AE260" s="429" t="n"/>
      <c r="AF260" s="429" t="n"/>
      <c r="AG260" s="429" t="n"/>
      <c r="AH260" s="429" t="n"/>
      <c r="AI260" s="429" t="n"/>
      <c r="AJ260" s="429" t="n"/>
      <c r="AK260" s="429" t="n"/>
      <c r="AL260" s="429" t="n"/>
      <c r="AM260" s="429" t="n"/>
      <c r="AN260" s="429" t="n"/>
      <c r="AO260" s="429" t="n"/>
      <c r="AP260" s="429" t="n"/>
      <c r="AQ260" s="429" t="n"/>
      <c r="AR260" s="429" t="n"/>
      <c r="AS260" s="429" t="n"/>
      <c r="AT260" s="429" t="n"/>
      <c r="AU260" s="429" t="n"/>
      <c r="AV260" s="429" t="n"/>
      <c r="AW260" s="429" t="n"/>
      <c r="AX260" s="429" t="n"/>
      <c r="AY260" s="429" t="n"/>
      <c r="AZ260" s="429" t="n"/>
      <c r="BA260" s="429" t="n"/>
      <c r="BB260" s="384">
        <f>IF(SUM(F260:BA260)&lt;&gt;0,AVERAGEIF(F260:BA260,"&gt;0",F260:BA260),0)</f>
        <v/>
      </c>
      <c r="BC260" s="147" t="n"/>
      <c r="BD260" s="385">
        <f>MAXA(F260:BA260)</f>
        <v/>
      </c>
      <c r="BE260" s="1461">
        <f>IF(BD260&lt;&gt;0,VLOOKUP(BD260,$F$10:$BA$10,MATCH(BD260,F260:BA260,0)),"")</f>
        <v/>
      </c>
      <c r="BF260" s="385">
        <f t="array" ref="BF260">MIN(IF(F260:BA260&gt;0,F260:BA260))</f>
        <v/>
      </c>
      <c r="BG260" s="1461">
        <f>IF(BF260&lt;&gt;0,VLOOKUP(BF260,$F$10:$BA$10,MATCH($BF260,$F260:$BA260,0)),"")</f>
        <v/>
      </c>
      <c r="BI260" s="1368">
        <f>HLOOKUP($BI$9,$S$10:$AI$444,1+$BL260,TRUE)</f>
        <v/>
      </c>
      <c r="BJ260" s="1369">
        <f>HLOOKUP($BJ$9,$AJ$10:$AW$444,1+$BL260,TRUE)</f>
        <v/>
      </c>
      <c r="BK260" s="151" t="n"/>
      <c r="BL260" s="408">
        <f>BL259+1</f>
        <v/>
      </c>
      <c r="BM260" s="399" t="n"/>
    </row>
    <row r="261" ht="20.25" customHeight="1" s="18" thickBot="1" thickTop="1">
      <c r="B261" s="1370" t="n"/>
      <c r="C261" s="1353" t="n"/>
      <c r="D261" s="1469" t="inlineStr">
        <is>
          <t>UNAAHA 150</t>
        </is>
      </c>
      <c r="E261" s="402" t="inlineStr">
        <is>
          <t>Kendari  # 1, 150</t>
        </is>
      </c>
      <c r="F261" s="383">
        <f>(IF(DASHBOARD!$J$2=F7,DASHBOARD!$T$40,IF(DASHBOARD!$J$2=0,0,F261)))</f>
        <v/>
      </c>
      <c r="G261" s="383">
        <f>(IF(DASHBOARD!$J$2=G7,DASHBOARD!$T$40,IF(DASHBOARD!$J$2=0,0,G261)))</f>
        <v/>
      </c>
      <c r="H261" s="383">
        <f>(IF(DASHBOARD!$J$2=H7,DASHBOARD!$T$40,IF(DASHBOARD!$J$2=0,0,H261)))</f>
        <v/>
      </c>
      <c r="I261" s="383">
        <f>(IF(DASHBOARD!$J$2=I7,DASHBOARD!$T$40,IF(DASHBOARD!$J$2=0,0,I261)))</f>
        <v/>
      </c>
      <c r="J261" s="383">
        <f>(IF(DASHBOARD!$J$2=J7,DASHBOARD!$T$40,IF(DASHBOARD!$J$2=0,0,J261)))</f>
        <v/>
      </c>
      <c r="K261" s="383">
        <f>(IF(DASHBOARD!$J$2=K7,DASHBOARD!$T$40,IF(DASHBOARD!$J$2=0,0,K261)))</f>
        <v/>
      </c>
      <c r="L261" s="383">
        <f>(IF(DASHBOARD!$J$2=L7,DASHBOARD!$T$40,IF(DASHBOARD!$J$2=0,0,L261)))</f>
        <v/>
      </c>
      <c r="M261" s="383">
        <f>(IF(DASHBOARD!$J$2=M7,DASHBOARD!$T$40,IF(DASHBOARD!$J$2=0,0,M261)))</f>
        <v/>
      </c>
      <c r="N261" s="383">
        <f>(IF(DASHBOARD!$J$2=N7,DASHBOARD!$T$40,IF(DASHBOARD!$J$2=0,0,N261)))</f>
        <v/>
      </c>
      <c r="O261" s="383">
        <f>(IF(DASHBOARD!$J$2=O7,DASHBOARD!$T$40,IF(DASHBOARD!$J$2=0,0,O261)))</f>
        <v/>
      </c>
      <c r="P261" s="383">
        <f>(IF(DASHBOARD!$J$2=P7,DASHBOARD!$T$40,IF(DASHBOARD!$J$2=0,0,P261)))</f>
        <v/>
      </c>
      <c r="Q261" s="383">
        <f>(IF(DASHBOARD!$J$2=Q7,DASHBOARD!$T$40,IF(DASHBOARD!$J$2=0,0,Q261)))</f>
        <v/>
      </c>
      <c r="R261" s="383">
        <f>(IF(DASHBOARD!$J$2=R7,DASHBOARD!$T$40,IF(DASHBOARD!$J$2=0,0,R261)))</f>
        <v/>
      </c>
      <c r="S261" s="383">
        <f>(IF(DASHBOARD!$J$2=S7,DASHBOARD!$T$40,IF(DASHBOARD!$J$2=0,0,S261)))</f>
        <v/>
      </c>
      <c r="T261" s="383">
        <f>(IF(DASHBOARD!$J$2=T7,DASHBOARD!$T$40,IF(DASHBOARD!$J$2=0,0,T261)))</f>
        <v/>
      </c>
      <c r="U261" s="383">
        <f>(IF(DASHBOARD!$J$2=U7,DASHBOARD!$T$40,IF(DASHBOARD!$J$2=0,0,U261)))</f>
        <v/>
      </c>
      <c r="V261" s="383">
        <f>(IF(DASHBOARD!$J$2=V7,DASHBOARD!$T$40,IF(DASHBOARD!$J$2=0,0,V261)))</f>
        <v/>
      </c>
      <c r="W261" s="383">
        <f>(IF(DASHBOARD!$J$2=W7,DASHBOARD!$T$40,IF(DASHBOARD!$J$2=0,0,W261)))</f>
        <v/>
      </c>
      <c r="X261" s="383">
        <f>(IF(DASHBOARD!$J$2=X7,DASHBOARD!$T$40,IF(DASHBOARD!$J$2=0,0,X261)))</f>
        <v/>
      </c>
      <c r="Y261" s="383">
        <f>(IF(DASHBOARD!$J$2=Y7,DASHBOARD!$T$40,IF(DASHBOARD!$J$2=0,0,Y261)))</f>
        <v/>
      </c>
      <c r="Z261" s="383">
        <f>(IF(DASHBOARD!$J$2=Z7,DASHBOARD!$T$40,IF(DASHBOARD!$J$2=0,0,Z261)))</f>
        <v/>
      </c>
      <c r="AA261" s="383">
        <f>(IF(DASHBOARD!$J$2=AA7,DASHBOARD!$T$40,IF(DASHBOARD!$J$2=0,0,AA261)))</f>
        <v/>
      </c>
      <c r="AB261" s="383">
        <f>(IF(DASHBOARD!$J$2=AB7,DASHBOARD!$T$40,IF(DASHBOARD!$J$2=0,0,AB261)))</f>
        <v/>
      </c>
      <c r="AC261" s="383">
        <f>(IF(DASHBOARD!$J$2=AC7,DASHBOARD!$T$40,IF(DASHBOARD!$J$2=0,0,AC261)))</f>
        <v/>
      </c>
      <c r="AD261" s="383">
        <f>(IF(DASHBOARD!$J$2=AD7,DASHBOARD!$T$40,IF(DASHBOARD!$J$2=0,0,AD261)))</f>
        <v/>
      </c>
      <c r="AE261" s="383">
        <f>(IF(DASHBOARD!$J$2=AE7,DASHBOARD!$T$40,IF(DASHBOARD!$J$2=0,0,AE261)))</f>
        <v/>
      </c>
      <c r="AF261" s="383">
        <f>(IF(DASHBOARD!$J$2=AF7,DASHBOARD!$T$40,IF(DASHBOARD!$J$2=0,0,AF261)))</f>
        <v/>
      </c>
      <c r="AG261" s="383">
        <f>(IF(DASHBOARD!$J$2=AG7,DASHBOARD!$T$40,IF(DASHBOARD!$J$2=0,0,AG261)))</f>
        <v/>
      </c>
      <c r="AH261" s="383">
        <f>(IF(DASHBOARD!$J$2=AH7,DASHBOARD!$T$40,IF(DASHBOARD!$J$2=0,0,AH261)))</f>
        <v/>
      </c>
      <c r="AI261" s="383">
        <f>(IF(DASHBOARD!$J$2=AI7,DASHBOARD!$T$40,IF(DASHBOARD!$J$2=0,0,AI261)))</f>
        <v/>
      </c>
      <c r="AJ261" s="383">
        <f>(IF(DASHBOARD!$J$2=AJ7,DASHBOARD!$T$40,IF(DASHBOARD!$J$2=0,0,AJ261)))</f>
        <v/>
      </c>
      <c r="AK261" s="383">
        <f>(IF(DASHBOARD!$J$2=AK7,DASHBOARD!$T$40,IF(DASHBOARD!$J$2=0,0,AK261)))</f>
        <v/>
      </c>
      <c r="AL261" s="383">
        <f>(IF(DASHBOARD!$J$2=AL7,DASHBOARD!$T$40,IF(DASHBOARD!$J$2=0,0,AL261)))</f>
        <v/>
      </c>
      <c r="AM261" s="383">
        <f>(IF(DASHBOARD!$J$2=AM7,DASHBOARD!$T$40,IF(DASHBOARD!$J$2=0,0,AM261)))</f>
        <v/>
      </c>
      <c r="AN261" s="383">
        <f>(IF(DASHBOARD!$J$2=AN7,DASHBOARD!$T$40,IF(DASHBOARD!$J$2=0,0,AN261)))</f>
        <v/>
      </c>
      <c r="AO261" s="383">
        <f>(IF(DASHBOARD!$J$2=AO7,DASHBOARD!$T$40,IF(DASHBOARD!$J$2=0,0,AO261)))</f>
        <v/>
      </c>
      <c r="AP261" s="383">
        <f>(IF(DASHBOARD!$J$2=AP7,DASHBOARD!$T$40,IF(DASHBOARD!$J$2=0,0,AP261)))</f>
        <v/>
      </c>
      <c r="AQ261" s="383">
        <f>(IF(DASHBOARD!$J$2=AQ7,DASHBOARD!$T$40,IF(DASHBOARD!$J$2=0,0,AQ261)))</f>
        <v/>
      </c>
      <c r="AR261" s="383">
        <f>(IF(DASHBOARD!$J$2=AR7,DASHBOARD!$T$40,IF(DASHBOARD!$J$2=0,0,AR261)))</f>
        <v/>
      </c>
      <c r="AS261" s="383">
        <f>(IF(DASHBOARD!$J$2=AS7,DASHBOARD!$T$40,IF(DASHBOARD!$J$2=0,0,AS261)))</f>
        <v/>
      </c>
      <c r="AT261" s="383">
        <f>(IF(DASHBOARD!$J$2=AT7,DASHBOARD!$T$40,IF(DASHBOARD!$J$2=0,0,AT261)))</f>
        <v/>
      </c>
      <c r="AU261" s="383">
        <f>(IF(DASHBOARD!$J$2=AU7,DASHBOARD!$T$40,IF(DASHBOARD!$J$2=0,0,AU261)))</f>
        <v/>
      </c>
      <c r="AV261" s="383">
        <f>(IF(DASHBOARD!$J$2=AV7,DASHBOARD!$T$40,IF(DASHBOARD!$J$2=0,0,AV261)))</f>
        <v/>
      </c>
      <c r="AW261" s="383">
        <f>(IF(DASHBOARD!$J$2=AW7,DASHBOARD!$T$40,IF(DASHBOARD!$J$2=0,0,AW261)))</f>
        <v/>
      </c>
      <c r="AX261" s="383">
        <f>(IF(DASHBOARD!$J$2=AX7,DASHBOARD!$T$40,IF(DASHBOARD!$J$2=0,0,AX261)))</f>
        <v/>
      </c>
      <c r="AY261" s="383">
        <f>(IF(DASHBOARD!$J$2=AY7,DASHBOARD!$T$40,IF(DASHBOARD!$J$2=0,0,AY261)))</f>
        <v/>
      </c>
      <c r="AZ261" s="383">
        <f>(IF(DASHBOARD!$J$2=AZ7,DASHBOARD!$T$40,IF(DASHBOARD!$J$2=0,0,AZ261)))</f>
        <v/>
      </c>
      <c r="BA261" s="383">
        <f>(IF(DASHBOARD!$J$2=BA7,DASHBOARD!$T$40,IF(DASHBOARD!$J$2=0,0,BA261)))</f>
        <v/>
      </c>
      <c r="BB261" s="384">
        <f>IF(SUM(F261:BA261)&lt;&gt;0,AVERAGEIF(F261:BA261,"&gt;0",F261:BA261),0)</f>
        <v/>
      </c>
      <c r="BC261" s="147" t="n"/>
      <c r="BD261" s="385">
        <f>MAXA(F261:BA261)</f>
        <v/>
      </c>
      <c r="BE261" s="1461">
        <f>IF(BD261&lt;&gt;0,VLOOKUP(BD261,$F$10:$BA$10,MATCH(BD261,F261:BA261,0)),"")</f>
        <v/>
      </c>
      <c r="BF261" s="385">
        <f t="array" ref="BF261">MIN(IF(F261:BA261&gt;0,F261:BA261))</f>
        <v/>
      </c>
      <c r="BG261" s="1461">
        <f>IF(BF261&lt;&gt;0,VLOOKUP(BF261,$F$10:$BA$10,MATCH($BF261,$F261:$BA261,0)),"")</f>
        <v/>
      </c>
      <c r="BI261" s="1368">
        <f>HLOOKUP($BI$9,$S$10:$AI$444,1+$BL261,TRUE)</f>
        <v/>
      </c>
      <c r="BJ261" s="1369">
        <f>HLOOKUP($BJ$9,$AJ$10:$AW$444,1+$BL261,TRUE)</f>
        <v/>
      </c>
      <c r="BK261" s="151" t="n"/>
      <c r="BL261" s="408">
        <f>BL260+1</f>
        <v/>
      </c>
      <c r="BM261" s="399" t="n"/>
    </row>
    <row r="262" ht="20.25" customHeight="1" s="18" thickBot="1" thickTop="1">
      <c r="B262" s="1370" t="n"/>
      <c r="C262" s="1353" t="n"/>
      <c r="D262" s="1462" t="n"/>
      <c r="E262" s="402" t="inlineStr">
        <is>
          <t>Kendari  # 2, 150</t>
        </is>
      </c>
      <c r="F262" s="383">
        <f>(IF(DASHBOARD!$J$2=F7,DASHBOARD!$T$41,IF(DASHBOARD!$J$2=0,0,F262)))</f>
        <v/>
      </c>
      <c r="G262" s="383">
        <f>(IF(DASHBOARD!$J$2=G7,DASHBOARD!$T$41,IF(DASHBOARD!$J$2=0,0,G262)))</f>
        <v/>
      </c>
      <c r="H262" s="383">
        <f>(IF(DASHBOARD!$J$2=H7,DASHBOARD!$T$41,IF(DASHBOARD!$J$2=0,0,H262)))</f>
        <v/>
      </c>
      <c r="I262" s="383">
        <f>(IF(DASHBOARD!$J$2=I7,DASHBOARD!$T$41,IF(DASHBOARD!$J$2=0,0,I262)))</f>
        <v/>
      </c>
      <c r="J262" s="383">
        <f>(IF(DASHBOARD!$J$2=J7,DASHBOARD!$T$41,IF(DASHBOARD!$J$2=0,0,J262)))</f>
        <v/>
      </c>
      <c r="K262" s="383">
        <f>(IF(DASHBOARD!$J$2=K7,DASHBOARD!$T$41,IF(DASHBOARD!$J$2=0,0,K262)))</f>
        <v/>
      </c>
      <c r="L262" s="383">
        <f>(IF(DASHBOARD!$J$2=L7,DASHBOARD!$T$41,IF(DASHBOARD!$J$2=0,0,L262)))</f>
        <v/>
      </c>
      <c r="M262" s="383">
        <f>(IF(DASHBOARD!$J$2=M7,DASHBOARD!$T$41,IF(DASHBOARD!$J$2=0,0,M262)))</f>
        <v/>
      </c>
      <c r="N262" s="383">
        <f>(IF(DASHBOARD!$J$2=N7,DASHBOARD!$T$41,IF(DASHBOARD!$J$2=0,0,N262)))</f>
        <v/>
      </c>
      <c r="O262" s="383">
        <f>(IF(DASHBOARD!$J$2=O7,DASHBOARD!$T$41,IF(DASHBOARD!$J$2=0,0,O262)))</f>
        <v/>
      </c>
      <c r="P262" s="383">
        <f>(IF(DASHBOARD!$J$2=P7,DASHBOARD!$T$41,IF(DASHBOARD!$J$2=0,0,P262)))</f>
        <v/>
      </c>
      <c r="Q262" s="383">
        <f>(IF(DASHBOARD!$J$2=Q7,DASHBOARD!$T$41,IF(DASHBOARD!$J$2=0,0,Q262)))</f>
        <v/>
      </c>
      <c r="R262" s="383">
        <f>(IF(DASHBOARD!$J$2=R7,DASHBOARD!$T$41,IF(DASHBOARD!$J$2=0,0,R262)))</f>
        <v/>
      </c>
      <c r="S262" s="383">
        <f>(IF(DASHBOARD!$J$2=S7,DASHBOARD!$T$41,IF(DASHBOARD!$J$2=0,0,S262)))</f>
        <v/>
      </c>
      <c r="T262" s="383">
        <f>(IF(DASHBOARD!$J$2=T7,DASHBOARD!$T$41,IF(DASHBOARD!$J$2=0,0,T262)))</f>
        <v/>
      </c>
      <c r="U262" s="383">
        <f>(IF(DASHBOARD!$J$2=U7,DASHBOARD!$T$41,IF(DASHBOARD!$J$2=0,0,U262)))</f>
        <v/>
      </c>
      <c r="V262" s="383">
        <f>(IF(DASHBOARD!$J$2=V7,DASHBOARD!$T$41,IF(DASHBOARD!$J$2=0,0,V262)))</f>
        <v/>
      </c>
      <c r="W262" s="383">
        <f>(IF(DASHBOARD!$J$2=W7,DASHBOARD!$T$41,IF(DASHBOARD!$J$2=0,0,W262)))</f>
        <v/>
      </c>
      <c r="X262" s="383">
        <f>(IF(DASHBOARD!$J$2=X7,DASHBOARD!$T$41,IF(DASHBOARD!$J$2=0,0,X262)))</f>
        <v/>
      </c>
      <c r="Y262" s="383">
        <f>(IF(DASHBOARD!$J$2=Y7,DASHBOARD!$T$41,IF(DASHBOARD!$J$2=0,0,Y262)))</f>
        <v/>
      </c>
      <c r="Z262" s="383">
        <f>(IF(DASHBOARD!$J$2=Z7,DASHBOARD!$T$41,IF(DASHBOARD!$J$2=0,0,Z262)))</f>
        <v/>
      </c>
      <c r="AA262" s="383">
        <f>(IF(DASHBOARD!$J$2=AA7,DASHBOARD!$T$41,IF(DASHBOARD!$J$2=0,0,AA262)))</f>
        <v/>
      </c>
      <c r="AB262" s="383">
        <f>(IF(DASHBOARD!$J$2=AB7,DASHBOARD!$T$41,IF(DASHBOARD!$J$2=0,0,AB262)))</f>
        <v/>
      </c>
      <c r="AC262" s="383">
        <f>(IF(DASHBOARD!$J$2=AC7,DASHBOARD!$T$41,IF(DASHBOARD!$J$2=0,0,AC262)))</f>
        <v/>
      </c>
      <c r="AD262" s="383">
        <f>(IF(DASHBOARD!$J$2=AD7,DASHBOARD!$T$41,IF(DASHBOARD!$J$2=0,0,AD262)))</f>
        <v/>
      </c>
      <c r="AE262" s="383">
        <f>(IF(DASHBOARD!$J$2=AE7,DASHBOARD!$T$41,IF(DASHBOARD!$J$2=0,0,AE262)))</f>
        <v/>
      </c>
      <c r="AF262" s="383">
        <f>(IF(DASHBOARD!$J$2=AF7,DASHBOARD!$T$41,IF(DASHBOARD!$J$2=0,0,AF262)))</f>
        <v/>
      </c>
      <c r="AG262" s="383">
        <f>(IF(DASHBOARD!$J$2=AG7,DASHBOARD!$T$41,IF(DASHBOARD!$J$2=0,0,AG262)))</f>
        <v/>
      </c>
      <c r="AH262" s="383">
        <f>(IF(DASHBOARD!$J$2=AH7,DASHBOARD!$T$41,IF(DASHBOARD!$J$2=0,0,AH262)))</f>
        <v/>
      </c>
      <c r="AI262" s="383">
        <f>(IF(DASHBOARD!$J$2=AI7,DASHBOARD!$T$41,IF(DASHBOARD!$J$2=0,0,AI262)))</f>
        <v/>
      </c>
      <c r="AJ262" s="383">
        <f>(IF(DASHBOARD!$J$2=AJ7,DASHBOARD!$T$41,IF(DASHBOARD!$J$2=0,0,AJ262)))</f>
        <v/>
      </c>
      <c r="AK262" s="383">
        <f>(IF(DASHBOARD!$J$2=AK7,DASHBOARD!$T$41,IF(DASHBOARD!$J$2=0,0,AK262)))</f>
        <v/>
      </c>
      <c r="AL262" s="383">
        <f>(IF(DASHBOARD!$J$2=AL7,DASHBOARD!$T$41,IF(DASHBOARD!$J$2=0,0,AL262)))</f>
        <v/>
      </c>
      <c r="AM262" s="383">
        <f>(IF(DASHBOARD!$J$2=AM7,DASHBOARD!$T$41,IF(DASHBOARD!$J$2=0,0,AM262)))</f>
        <v/>
      </c>
      <c r="AN262" s="383">
        <f>(IF(DASHBOARD!$J$2=AN7,DASHBOARD!$T$41,IF(DASHBOARD!$J$2=0,0,AN262)))</f>
        <v/>
      </c>
      <c r="AO262" s="383">
        <f>(IF(DASHBOARD!$J$2=AO7,DASHBOARD!$T$41,IF(DASHBOARD!$J$2=0,0,AO262)))</f>
        <v/>
      </c>
      <c r="AP262" s="383">
        <f>(IF(DASHBOARD!$J$2=AP7,DASHBOARD!$T$41,IF(DASHBOARD!$J$2=0,0,AP262)))</f>
        <v/>
      </c>
      <c r="AQ262" s="383">
        <f>(IF(DASHBOARD!$J$2=AQ7,DASHBOARD!$T$41,IF(DASHBOARD!$J$2=0,0,AQ262)))</f>
        <v/>
      </c>
      <c r="AR262" s="383">
        <f>(IF(DASHBOARD!$J$2=AR7,DASHBOARD!$T$41,IF(DASHBOARD!$J$2=0,0,AR262)))</f>
        <v/>
      </c>
      <c r="AS262" s="383">
        <f>(IF(DASHBOARD!$J$2=AS7,DASHBOARD!$T$41,IF(DASHBOARD!$J$2=0,0,AS262)))</f>
        <v/>
      </c>
      <c r="AT262" s="383">
        <f>(IF(DASHBOARD!$J$2=AT7,DASHBOARD!$T$41,IF(DASHBOARD!$J$2=0,0,AT262)))</f>
        <v/>
      </c>
      <c r="AU262" s="383">
        <f>(IF(DASHBOARD!$J$2=AU7,DASHBOARD!$T$41,IF(DASHBOARD!$J$2=0,0,AU262)))</f>
        <v/>
      </c>
      <c r="AV262" s="383">
        <f>(IF(DASHBOARD!$J$2=AV7,DASHBOARD!$T$41,IF(DASHBOARD!$J$2=0,0,AV262)))</f>
        <v/>
      </c>
      <c r="AW262" s="383">
        <f>(IF(DASHBOARD!$J$2=AW7,DASHBOARD!$T$41,IF(DASHBOARD!$J$2=0,0,AW262)))</f>
        <v/>
      </c>
      <c r="AX262" s="383">
        <f>(IF(DASHBOARD!$J$2=AX7,DASHBOARD!$T$41,IF(DASHBOARD!$J$2=0,0,AX262)))</f>
        <v/>
      </c>
      <c r="AY262" s="383">
        <f>(IF(DASHBOARD!$J$2=AY7,DASHBOARD!$T$41,IF(DASHBOARD!$J$2=0,0,AY262)))</f>
        <v/>
      </c>
      <c r="AZ262" s="383">
        <f>(IF(DASHBOARD!$J$2=AZ7,DASHBOARD!$T$41,IF(DASHBOARD!$J$2=0,0,AZ262)))</f>
        <v/>
      </c>
      <c r="BA262" s="383">
        <f>(IF(DASHBOARD!$J$2=BA7,DASHBOARD!$T$41,IF(DASHBOARD!$J$2=0,0,BA262)))</f>
        <v/>
      </c>
      <c r="BB262" s="384">
        <f>IF(SUM(F262:BA262)&lt;&gt;0,AVERAGEIF(F262:BA262,"&gt;0",F262:BA262),0)</f>
        <v/>
      </c>
      <c r="BC262" s="147" t="n"/>
      <c r="BD262" s="385">
        <f>MAXA(F262:BA262)</f>
        <v/>
      </c>
      <c r="BE262" s="1461">
        <f>IF(BD262&lt;&gt;0,VLOOKUP(BD262,$F$10:$BA$10,MATCH(BD262,F262:BA262,0)),"")</f>
        <v/>
      </c>
      <c r="BF262" s="385">
        <f t="array" ref="BF262">MIN(IF(F262:BA262&gt;0,F262:BA262))</f>
        <v/>
      </c>
      <c r="BG262" s="1461">
        <f>IF(BF262&lt;&gt;0,VLOOKUP(BF262,$F$10:$BA$10,MATCH($BF262,$F262:$BA262,0)),"")</f>
        <v/>
      </c>
      <c r="BI262" s="1368">
        <f>HLOOKUP($BI$9,$S$10:$AI$444,1+$BL262,TRUE)</f>
        <v/>
      </c>
      <c r="BJ262" s="1369">
        <f>HLOOKUP($BJ$9,$AJ$10:$AW$444,1+$BL262,TRUE)</f>
        <v/>
      </c>
      <c r="BK262" s="151" t="n"/>
      <c r="BL262" s="408">
        <f>BL261+1</f>
        <v/>
      </c>
      <c r="BM262" s="399" t="n"/>
    </row>
    <row r="263" ht="20.25" customHeight="1" s="18" thickBot="1" thickTop="1">
      <c r="B263" s="1370" t="n"/>
      <c r="C263" s="1353" t="n"/>
      <c r="D263" s="1462" t="n"/>
      <c r="E263" s="402" t="inlineStr">
        <is>
          <t>Kolaka # 1, 150</t>
        </is>
      </c>
      <c r="F263" s="383">
        <f>(IF(DASHBOARD!$J$2=F7,DASHBOARD!$T$42,IF(DASHBOARD!$J$2=0,0,F263)))</f>
        <v/>
      </c>
      <c r="G263" s="383">
        <f>(IF(DASHBOARD!$J$2=G7,DASHBOARD!$T$42,IF(DASHBOARD!$J$2=0,0,G263)))</f>
        <v/>
      </c>
      <c r="H263" s="383">
        <f>(IF(DASHBOARD!$J$2=H7,DASHBOARD!$T$42,IF(DASHBOARD!$J$2=0,0,H263)))</f>
        <v/>
      </c>
      <c r="I263" s="383">
        <f>(IF(DASHBOARD!$J$2=I7,DASHBOARD!$T$42,IF(DASHBOARD!$J$2=0,0,I263)))</f>
        <v/>
      </c>
      <c r="J263" s="383">
        <f>(IF(DASHBOARD!$J$2=J7,DASHBOARD!$T$42,IF(DASHBOARD!$J$2=0,0,J263)))</f>
        <v/>
      </c>
      <c r="K263" s="383">
        <f>(IF(DASHBOARD!$J$2=K7,DASHBOARD!$T$42,IF(DASHBOARD!$J$2=0,0,K263)))</f>
        <v/>
      </c>
      <c r="L263" s="383">
        <f>(IF(DASHBOARD!$J$2=L7,DASHBOARD!$T$42,IF(DASHBOARD!$J$2=0,0,L263)))</f>
        <v/>
      </c>
      <c r="M263" s="383">
        <f>(IF(DASHBOARD!$J$2=M7,DASHBOARD!$T$42,IF(DASHBOARD!$J$2=0,0,M263)))</f>
        <v/>
      </c>
      <c r="N263" s="383">
        <f>(IF(DASHBOARD!$J$2=N7,DASHBOARD!$T$42,IF(DASHBOARD!$J$2=0,0,N263)))</f>
        <v/>
      </c>
      <c r="O263" s="383">
        <f>(IF(DASHBOARD!$J$2=O7,DASHBOARD!$T$42,IF(DASHBOARD!$J$2=0,0,O263)))</f>
        <v/>
      </c>
      <c r="P263" s="383">
        <f>(IF(DASHBOARD!$J$2=P7,DASHBOARD!$T$42,IF(DASHBOARD!$J$2=0,0,P263)))</f>
        <v/>
      </c>
      <c r="Q263" s="383">
        <f>(IF(DASHBOARD!$J$2=Q7,DASHBOARD!$T$42,IF(DASHBOARD!$J$2=0,0,Q263)))</f>
        <v/>
      </c>
      <c r="R263" s="383">
        <f>(IF(DASHBOARD!$J$2=R7,DASHBOARD!$T$42,IF(DASHBOARD!$J$2=0,0,R263)))</f>
        <v/>
      </c>
      <c r="S263" s="383">
        <f>(IF(DASHBOARD!$J$2=S7,DASHBOARD!$T$42,IF(DASHBOARD!$J$2=0,0,S263)))</f>
        <v/>
      </c>
      <c r="T263" s="383">
        <f>(IF(DASHBOARD!$J$2=T7,DASHBOARD!$T$42,IF(DASHBOARD!$J$2=0,0,T263)))</f>
        <v/>
      </c>
      <c r="U263" s="383">
        <f>(IF(DASHBOARD!$J$2=U7,DASHBOARD!$T$42,IF(DASHBOARD!$J$2=0,0,U263)))</f>
        <v/>
      </c>
      <c r="V263" s="383">
        <f>(IF(DASHBOARD!$J$2=V7,DASHBOARD!$T$42,IF(DASHBOARD!$J$2=0,0,V263)))</f>
        <v/>
      </c>
      <c r="W263" s="383">
        <f>(IF(DASHBOARD!$J$2=W7,DASHBOARD!$T$42,IF(DASHBOARD!$J$2=0,0,W263)))</f>
        <v/>
      </c>
      <c r="X263" s="383">
        <f>(IF(DASHBOARD!$J$2=X7,DASHBOARD!$T$42,IF(DASHBOARD!$J$2=0,0,X263)))</f>
        <v/>
      </c>
      <c r="Y263" s="383">
        <f>(IF(DASHBOARD!$J$2=Y7,DASHBOARD!$T$42,IF(DASHBOARD!$J$2=0,0,Y263)))</f>
        <v/>
      </c>
      <c r="Z263" s="383">
        <f>(IF(DASHBOARD!$J$2=Z7,DASHBOARD!$T$42,IF(DASHBOARD!$J$2=0,0,Z263)))</f>
        <v/>
      </c>
      <c r="AA263" s="383">
        <f>(IF(DASHBOARD!$J$2=AA7,DASHBOARD!$T$42,IF(DASHBOARD!$J$2=0,0,AA263)))</f>
        <v/>
      </c>
      <c r="AB263" s="383">
        <f>(IF(DASHBOARD!$J$2=AB7,DASHBOARD!$T$42,IF(DASHBOARD!$J$2=0,0,AB263)))</f>
        <v/>
      </c>
      <c r="AC263" s="383">
        <f>(IF(DASHBOARD!$J$2=AC7,DASHBOARD!$T$42,IF(DASHBOARD!$J$2=0,0,AC263)))</f>
        <v/>
      </c>
      <c r="AD263" s="383">
        <f>(IF(DASHBOARD!$J$2=AD7,DASHBOARD!$T$42,IF(DASHBOARD!$J$2=0,0,AD263)))</f>
        <v/>
      </c>
      <c r="AE263" s="383">
        <f>(IF(DASHBOARD!$J$2=AE7,DASHBOARD!$T$42,IF(DASHBOARD!$J$2=0,0,AE263)))</f>
        <v/>
      </c>
      <c r="AF263" s="383">
        <f>(IF(DASHBOARD!$J$2=AF7,DASHBOARD!$T$42,IF(DASHBOARD!$J$2=0,0,AF263)))</f>
        <v/>
      </c>
      <c r="AG263" s="383">
        <f>(IF(DASHBOARD!$J$2=AG7,DASHBOARD!$T$42,IF(DASHBOARD!$J$2=0,0,AG263)))</f>
        <v/>
      </c>
      <c r="AH263" s="383">
        <f>(IF(DASHBOARD!$J$2=AH7,DASHBOARD!$T$42,IF(DASHBOARD!$J$2=0,0,AH263)))</f>
        <v/>
      </c>
      <c r="AI263" s="383">
        <f>(IF(DASHBOARD!$J$2=AI7,DASHBOARD!$T$42,IF(DASHBOARD!$J$2=0,0,AI263)))</f>
        <v/>
      </c>
      <c r="AJ263" s="383">
        <f>(IF(DASHBOARD!$J$2=AJ7,DASHBOARD!$T$42,IF(DASHBOARD!$J$2=0,0,AJ263)))</f>
        <v/>
      </c>
      <c r="AK263" s="383">
        <f>(IF(DASHBOARD!$J$2=AK7,DASHBOARD!$T$42,IF(DASHBOARD!$J$2=0,0,AK263)))</f>
        <v/>
      </c>
      <c r="AL263" s="383">
        <f>(IF(DASHBOARD!$J$2=AL7,DASHBOARD!$T$42,IF(DASHBOARD!$J$2=0,0,AL263)))</f>
        <v/>
      </c>
      <c r="AM263" s="383">
        <f>(IF(DASHBOARD!$J$2=AM7,DASHBOARD!$T$42,IF(DASHBOARD!$J$2=0,0,AM263)))</f>
        <v/>
      </c>
      <c r="AN263" s="383">
        <f>(IF(DASHBOARD!$J$2=AN7,DASHBOARD!$T$42,IF(DASHBOARD!$J$2=0,0,AN263)))</f>
        <v/>
      </c>
      <c r="AO263" s="383">
        <f>(IF(DASHBOARD!$J$2=AO7,DASHBOARD!$T$42,IF(DASHBOARD!$J$2=0,0,AO263)))</f>
        <v/>
      </c>
      <c r="AP263" s="383">
        <f>(IF(DASHBOARD!$J$2=AP7,DASHBOARD!$T$42,IF(DASHBOARD!$J$2=0,0,AP263)))</f>
        <v/>
      </c>
      <c r="AQ263" s="383">
        <f>(IF(DASHBOARD!$J$2=AQ7,DASHBOARD!$T$42,IF(DASHBOARD!$J$2=0,0,AQ263)))</f>
        <v/>
      </c>
      <c r="AR263" s="383">
        <f>(IF(DASHBOARD!$J$2=AR7,DASHBOARD!$T$42,IF(DASHBOARD!$J$2=0,0,AR263)))</f>
        <v/>
      </c>
      <c r="AS263" s="383">
        <f>(IF(DASHBOARD!$J$2=AS7,DASHBOARD!$T$42,IF(DASHBOARD!$J$2=0,0,AS263)))</f>
        <v/>
      </c>
      <c r="AT263" s="383">
        <f>(IF(DASHBOARD!$J$2=AT7,DASHBOARD!$T$42,IF(DASHBOARD!$J$2=0,0,AT263)))</f>
        <v/>
      </c>
      <c r="AU263" s="383">
        <f>(IF(DASHBOARD!$J$2=AU7,DASHBOARD!$T$42,IF(DASHBOARD!$J$2=0,0,AU263)))</f>
        <v/>
      </c>
      <c r="AV263" s="383">
        <f>(IF(DASHBOARD!$J$2=AV7,DASHBOARD!$T$42,IF(DASHBOARD!$J$2=0,0,AV263)))</f>
        <v/>
      </c>
      <c r="AW263" s="383">
        <f>(IF(DASHBOARD!$J$2=AW7,DASHBOARD!$T$42,IF(DASHBOARD!$J$2=0,0,AW263)))</f>
        <v/>
      </c>
      <c r="AX263" s="383">
        <f>(IF(DASHBOARD!$J$2=AX7,DASHBOARD!$T$42,IF(DASHBOARD!$J$2=0,0,AX263)))</f>
        <v/>
      </c>
      <c r="AY263" s="383">
        <f>(IF(DASHBOARD!$J$2=AY7,DASHBOARD!$T$42,IF(DASHBOARD!$J$2=0,0,AY263)))</f>
        <v/>
      </c>
      <c r="AZ263" s="383">
        <f>(IF(DASHBOARD!$J$2=AZ7,DASHBOARD!$T$42,IF(DASHBOARD!$J$2=0,0,AZ263)))</f>
        <v/>
      </c>
      <c r="BA263" s="383">
        <f>(IF(DASHBOARD!$J$2=BA7,DASHBOARD!$T$42,IF(DASHBOARD!$J$2=0,0,BA263)))</f>
        <v/>
      </c>
      <c r="BB263" s="384">
        <f>IF(SUM(F263:BA263)&lt;&gt;0,AVERAGEIF(F263:BA263,"&gt;0",F263:BA263),0)</f>
        <v/>
      </c>
      <c r="BC263" s="147" t="n"/>
      <c r="BD263" s="385">
        <f>MAXA(F263:BA263)</f>
        <v/>
      </c>
      <c r="BE263" s="1461">
        <f>IF(BD263&lt;&gt;0,VLOOKUP(BD263,$F$10:$BA$10,MATCH(BD263,F263:BA263,0)),"")</f>
        <v/>
      </c>
      <c r="BF263" s="385">
        <f t="array" ref="BF263">MIN(IF(F263:BA263&gt;0,F263:BA263))</f>
        <v/>
      </c>
      <c r="BG263" s="1461">
        <f>IF(BF263&lt;&gt;0,VLOOKUP(BF263,$F$10:$BA$10,MATCH($BF263,$F263:$BA263,0)),"")</f>
        <v/>
      </c>
      <c r="BI263" s="1368">
        <f>HLOOKUP($BI$9,$S$10:$AI$444,1+$BL263,TRUE)</f>
        <v/>
      </c>
      <c r="BJ263" s="1369">
        <f>HLOOKUP($BJ$9,$AJ$10:$AW$444,1+$BL263,TRUE)</f>
        <v/>
      </c>
      <c r="BK263" s="151" t="n"/>
      <c r="BL263" s="408">
        <f>BL262+1</f>
        <v/>
      </c>
      <c r="BM263" s="399" t="n"/>
    </row>
    <row r="264" ht="20.25" customHeight="1" s="18" thickBot="1" thickTop="1">
      <c r="B264" s="1370" t="n"/>
      <c r="C264" s="1353" t="n"/>
      <c r="D264" s="1463" t="n"/>
      <c r="E264" s="402" t="inlineStr">
        <is>
          <t>Kolaka # 2, 150</t>
        </is>
      </c>
      <c r="F264" s="383">
        <f>(IF(DASHBOARD!$J$2=F7,DASHBOARD!$T$43,IF(DASHBOARD!$J$2=0,0,F264)))</f>
        <v/>
      </c>
      <c r="G264" s="383">
        <f>(IF(DASHBOARD!$J$2=G7,DASHBOARD!$T$43,IF(DASHBOARD!$J$2=0,0,G264)))</f>
        <v/>
      </c>
      <c r="H264" s="383">
        <f>(IF(DASHBOARD!$J$2=H7,DASHBOARD!$T$43,IF(DASHBOARD!$J$2=0,0,H264)))</f>
        <v/>
      </c>
      <c r="I264" s="383">
        <f>(IF(DASHBOARD!$J$2=I7,DASHBOARD!$T$43,IF(DASHBOARD!$J$2=0,0,I264)))</f>
        <v/>
      </c>
      <c r="J264" s="383">
        <f>(IF(DASHBOARD!$J$2=J7,DASHBOARD!$T$43,IF(DASHBOARD!$J$2=0,0,J264)))</f>
        <v/>
      </c>
      <c r="K264" s="383">
        <f>(IF(DASHBOARD!$J$2=K7,DASHBOARD!$T$43,IF(DASHBOARD!$J$2=0,0,K264)))</f>
        <v/>
      </c>
      <c r="L264" s="383">
        <f>(IF(DASHBOARD!$J$2=L7,DASHBOARD!$T$43,IF(DASHBOARD!$J$2=0,0,L264)))</f>
        <v/>
      </c>
      <c r="M264" s="383">
        <f>(IF(DASHBOARD!$J$2=M7,DASHBOARD!$T$43,IF(DASHBOARD!$J$2=0,0,M264)))</f>
        <v/>
      </c>
      <c r="N264" s="383">
        <f>(IF(DASHBOARD!$J$2=N7,DASHBOARD!$T$43,IF(DASHBOARD!$J$2=0,0,N264)))</f>
        <v/>
      </c>
      <c r="O264" s="383">
        <f>(IF(DASHBOARD!$J$2=O7,DASHBOARD!$T$43,IF(DASHBOARD!$J$2=0,0,O264)))</f>
        <v/>
      </c>
      <c r="P264" s="383">
        <f>(IF(DASHBOARD!$J$2=P7,DASHBOARD!$T$43,IF(DASHBOARD!$J$2=0,0,P264)))</f>
        <v/>
      </c>
      <c r="Q264" s="383">
        <f>(IF(DASHBOARD!$J$2=Q7,DASHBOARD!$T$43,IF(DASHBOARD!$J$2=0,0,Q264)))</f>
        <v/>
      </c>
      <c r="R264" s="383">
        <f>(IF(DASHBOARD!$J$2=R7,DASHBOARD!$T$43,IF(DASHBOARD!$J$2=0,0,R264)))</f>
        <v/>
      </c>
      <c r="S264" s="383">
        <f>(IF(DASHBOARD!$J$2=S7,DASHBOARD!$T$43,IF(DASHBOARD!$J$2=0,0,S264)))</f>
        <v/>
      </c>
      <c r="T264" s="383">
        <f>(IF(DASHBOARD!$J$2=T7,DASHBOARD!$T$43,IF(DASHBOARD!$J$2=0,0,T264)))</f>
        <v/>
      </c>
      <c r="U264" s="383">
        <f>(IF(DASHBOARD!$J$2=U7,DASHBOARD!$T$43,IF(DASHBOARD!$J$2=0,0,U264)))</f>
        <v/>
      </c>
      <c r="V264" s="383">
        <f>(IF(DASHBOARD!$J$2=V7,DASHBOARD!$T$43,IF(DASHBOARD!$J$2=0,0,V264)))</f>
        <v/>
      </c>
      <c r="W264" s="383">
        <f>(IF(DASHBOARD!$J$2=W7,DASHBOARD!$T$43,IF(DASHBOARD!$J$2=0,0,W264)))</f>
        <v/>
      </c>
      <c r="X264" s="383">
        <f>(IF(DASHBOARD!$J$2=X7,DASHBOARD!$T$43,IF(DASHBOARD!$J$2=0,0,X264)))</f>
        <v/>
      </c>
      <c r="Y264" s="383">
        <f>(IF(DASHBOARD!$J$2=Y7,DASHBOARD!$T$43,IF(DASHBOARD!$J$2=0,0,Y264)))</f>
        <v/>
      </c>
      <c r="Z264" s="383">
        <f>(IF(DASHBOARD!$J$2=Z7,DASHBOARD!$T$43,IF(DASHBOARD!$J$2=0,0,Z264)))</f>
        <v/>
      </c>
      <c r="AA264" s="383">
        <f>(IF(DASHBOARD!$J$2=AA7,DASHBOARD!$T$43,IF(DASHBOARD!$J$2=0,0,AA264)))</f>
        <v/>
      </c>
      <c r="AB264" s="383">
        <f>(IF(DASHBOARD!$J$2=AB7,DASHBOARD!$T$43,IF(DASHBOARD!$J$2=0,0,AB264)))</f>
        <v/>
      </c>
      <c r="AC264" s="383">
        <f>(IF(DASHBOARD!$J$2=AC7,DASHBOARD!$T$43,IF(DASHBOARD!$J$2=0,0,AC264)))</f>
        <v/>
      </c>
      <c r="AD264" s="383">
        <f>(IF(DASHBOARD!$J$2=AD7,DASHBOARD!$T$43,IF(DASHBOARD!$J$2=0,0,AD264)))</f>
        <v/>
      </c>
      <c r="AE264" s="383">
        <f>(IF(DASHBOARD!$J$2=AE7,DASHBOARD!$T$43,IF(DASHBOARD!$J$2=0,0,AE264)))</f>
        <v/>
      </c>
      <c r="AF264" s="383">
        <f>(IF(DASHBOARD!$J$2=AF7,DASHBOARD!$T$43,IF(DASHBOARD!$J$2=0,0,AF264)))</f>
        <v/>
      </c>
      <c r="AG264" s="383">
        <f>(IF(DASHBOARD!$J$2=AG7,DASHBOARD!$T$43,IF(DASHBOARD!$J$2=0,0,AG264)))</f>
        <v/>
      </c>
      <c r="AH264" s="383">
        <f>(IF(DASHBOARD!$J$2=AH7,DASHBOARD!$T$43,IF(DASHBOARD!$J$2=0,0,AH264)))</f>
        <v/>
      </c>
      <c r="AI264" s="383">
        <f>(IF(DASHBOARD!$J$2=AI7,DASHBOARD!$T$43,IF(DASHBOARD!$J$2=0,0,AI264)))</f>
        <v/>
      </c>
      <c r="AJ264" s="383">
        <f>(IF(DASHBOARD!$J$2=AJ7,DASHBOARD!$T$43,IF(DASHBOARD!$J$2=0,0,AJ264)))</f>
        <v/>
      </c>
      <c r="AK264" s="383">
        <f>(IF(DASHBOARD!$J$2=AK7,DASHBOARD!$T$43,IF(DASHBOARD!$J$2=0,0,AK264)))</f>
        <v/>
      </c>
      <c r="AL264" s="383">
        <f>(IF(DASHBOARD!$J$2=AL7,DASHBOARD!$T$43,IF(DASHBOARD!$J$2=0,0,AL264)))</f>
        <v/>
      </c>
      <c r="AM264" s="383">
        <f>(IF(DASHBOARD!$J$2=AM7,DASHBOARD!$T$43,IF(DASHBOARD!$J$2=0,0,AM264)))</f>
        <v/>
      </c>
      <c r="AN264" s="383">
        <f>(IF(DASHBOARD!$J$2=AN7,DASHBOARD!$T$43,IF(DASHBOARD!$J$2=0,0,AN264)))</f>
        <v/>
      </c>
      <c r="AO264" s="383">
        <f>(IF(DASHBOARD!$J$2=AO7,DASHBOARD!$T$43,IF(DASHBOARD!$J$2=0,0,AO264)))</f>
        <v/>
      </c>
      <c r="AP264" s="383">
        <f>(IF(DASHBOARD!$J$2=AP7,DASHBOARD!$T$43,IF(DASHBOARD!$J$2=0,0,AP264)))</f>
        <v/>
      </c>
      <c r="AQ264" s="383">
        <f>(IF(DASHBOARD!$J$2=AQ7,DASHBOARD!$T$43,IF(DASHBOARD!$J$2=0,0,AQ264)))</f>
        <v/>
      </c>
      <c r="AR264" s="383">
        <f>(IF(DASHBOARD!$J$2=AR7,DASHBOARD!$T$43,IF(DASHBOARD!$J$2=0,0,AR264)))</f>
        <v/>
      </c>
      <c r="AS264" s="383">
        <f>(IF(DASHBOARD!$J$2=AS7,DASHBOARD!$T$43,IF(DASHBOARD!$J$2=0,0,AS264)))</f>
        <v/>
      </c>
      <c r="AT264" s="383">
        <f>(IF(DASHBOARD!$J$2=AT7,DASHBOARD!$T$43,IF(DASHBOARD!$J$2=0,0,AT264)))</f>
        <v/>
      </c>
      <c r="AU264" s="383">
        <f>(IF(DASHBOARD!$J$2=AU7,DASHBOARD!$T$43,IF(DASHBOARD!$J$2=0,0,AU264)))</f>
        <v/>
      </c>
      <c r="AV264" s="383">
        <f>(IF(DASHBOARD!$J$2=AV7,DASHBOARD!$T$43,IF(DASHBOARD!$J$2=0,0,AV264)))</f>
        <v/>
      </c>
      <c r="AW264" s="383">
        <f>(IF(DASHBOARD!$J$2=AW7,DASHBOARD!$T$43,IF(DASHBOARD!$J$2=0,0,AW264)))</f>
        <v/>
      </c>
      <c r="AX264" s="383">
        <f>(IF(DASHBOARD!$J$2=AX7,DASHBOARD!$T$43,IF(DASHBOARD!$J$2=0,0,AX264)))</f>
        <v/>
      </c>
      <c r="AY264" s="383">
        <f>(IF(DASHBOARD!$J$2=AY7,DASHBOARD!$T$43,IF(DASHBOARD!$J$2=0,0,AY264)))</f>
        <v/>
      </c>
      <c r="AZ264" s="383">
        <f>(IF(DASHBOARD!$J$2=AZ7,DASHBOARD!$T$43,IF(DASHBOARD!$J$2=0,0,AZ264)))</f>
        <v/>
      </c>
      <c r="BA264" s="383">
        <f>(IF(DASHBOARD!$J$2=BA7,DASHBOARD!$T$43,IF(DASHBOARD!$J$2=0,0,BA264)))</f>
        <v/>
      </c>
      <c r="BB264" s="384">
        <f>IF(SUM(F264:BA264)&lt;&gt;0,AVERAGEIF(F264:BA264,"&gt;0",F264:BA264),0)</f>
        <v/>
      </c>
      <c r="BC264" s="147" t="n"/>
      <c r="BD264" s="385">
        <f>MAXA(F264:BA264)</f>
        <v/>
      </c>
      <c r="BE264" s="1461">
        <f>IF(BD264&lt;&gt;0,VLOOKUP(BD264,$F$10:$BA$10,MATCH(BD264,F264:BA264,0)),"")</f>
        <v/>
      </c>
      <c r="BF264" s="385">
        <f t="array" ref="BF264">MIN(IF(F264:BA264&gt;0,F264:BA264))</f>
        <v/>
      </c>
      <c r="BG264" s="1461">
        <f>IF(BF264&lt;&gt;0,VLOOKUP(BF264,$F$10:$BA$10,MATCH($BF264,$F264:$BA264,0)),"")</f>
        <v/>
      </c>
      <c r="BI264" s="1368">
        <f>HLOOKUP($BI$9,$S$10:$AI$444,1+$BL264,TRUE)</f>
        <v/>
      </c>
      <c r="BJ264" s="1369">
        <f>HLOOKUP($BJ$9,$AJ$10:$AW$444,1+$BL264,TRUE)</f>
        <v/>
      </c>
      <c r="BK264" s="151" t="n"/>
      <c r="BL264" s="408">
        <f>BL263+1</f>
        <v/>
      </c>
      <c r="BM264" s="399" t="n"/>
    </row>
    <row r="265" ht="20.25" customHeight="1" s="18" thickBot="1" thickTop="1">
      <c r="B265" s="1370" t="n"/>
      <c r="C265" s="1353" t="n"/>
      <c r="D265" s="328" t="n"/>
      <c r="E265" s="402" t="n"/>
      <c r="F265" s="429" t="n"/>
      <c r="G265" s="429" t="n"/>
      <c r="H265" s="429" t="n"/>
      <c r="I265" s="429" t="n"/>
      <c r="J265" s="429" t="n"/>
      <c r="K265" s="429" t="n"/>
      <c r="L265" s="429" t="n"/>
      <c r="M265" s="429" t="n"/>
      <c r="N265" s="429" t="n"/>
      <c r="O265" s="429" t="n"/>
      <c r="P265" s="429" t="n"/>
      <c r="Q265" s="429" t="n"/>
      <c r="R265" s="429" t="n"/>
      <c r="S265" s="429" t="n"/>
      <c r="T265" s="429" t="n"/>
      <c r="U265" s="429" t="n"/>
      <c r="V265" s="429" t="n"/>
      <c r="W265" s="429" t="n"/>
      <c r="X265" s="429" t="n"/>
      <c r="Y265" s="429" t="n"/>
      <c r="Z265" s="429" t="n"/>
      <c r="AA265" s="429" t="n"/>
      <c r="AB265" s="429" t="n"/>
      <c r="AC265" s="429" t="n"/>
      <c r="AD265" s="429" t="n"/>
      <c r="AE265" s="429" t="n"/>
      <c r="AF265" s="429" t="n"/>
      <c r="AG265" s="429" t="n"/>
      <c r="AH265" s="429" t="n"/>
      <c r="AI265" s="429" t="n"/>
      <c r="AJ265" s="429" t="n"/>
      <c r="AK265" s="429" t="n"/>
      <c r="AL265" s="429" t="n"/>
      <c r="AM265" s="429" t="n"/>
      <c r="AN265" s="429" t="n"/>
      <c r="AO265" s="429" t="n"/>
      <c r="AP265" s="429" t="n"/>
      <c r="AQ265" s="429" t="n"/>
      <c r="AR265" s="429" t="n"/>
      <c r="AS265" s="429" t="n"/>
      <c r="AT265" s="429" t="n"/>
      <c r="AU265" s="429" t="n"/>
      <c r="AV265" s="429" t="n"/>
      <c r="AW265" s="429" t="n"/>
      <c r="AX265" s="429" t="n"/>
      <c r="AY265" s="429" t="n"/>
      <c r="AZ265" s="429" t="n"/>
      <c r="BA265" s="429" t="n"/>
      <c r="BB265" s="384">
        <f>IF(SUM(F265:BA265)&lt;&gt;0,AVERAGEIF(F265:BA265,"&gt;0",F265:BA265),0)</f>
        <v/>
      </c>
      <c r="BC265" s="147" t="n"/>
      <c r="BD265" s="385">
        <f>MAXA(F265:BA265)</f>
        <v/>
      </c>
      <c r="BE265" s="1461">
        <f>IF(BD265&lt;&gt;0,VLOOKUP(BD265,$F$10:$BA$10,MATCH(BD265,F265:BA265,0)),"")</f>
        <v/>
      </c>
      <c r="BF265" s="385">
        <f t="array" ref="BF265">MIN(IF(F265:BA265&gt;0,F265:BA265))</f>
        <v/>
      </c>
      <c r="BG265" s="1461">
        <f>IF(BF265&lt;&gt;0,VLOOKUP(BF265,$F$10:$BA$10,MATCH($BF265,$F265:$BA265,0)),"")</f>
        <v/>
      </c>
      <c r="BI265" s="1368">
        <f>HLOOKUP($BI$9,$S$10:$AI$444,1+$BL265,TRUE)</f>
        <v/>
      </c>
      <c r="BJ265" s="1369">
        <f>HLOOKUP($BJ$9,$AJ$10:$AW$444,1+$BL265,TRUE)</f>
        <v/>
      </c>
      <c r="BK265" s="151" t="n"/>
      <c r="BL265" s="408">
        <f>BL264+1</f>
        <v/>
      </c>
      <c r="BM265" s="399" t="n"/>
    </row>
    <row r="266" ht="20.25" customHeight="1" s="18" thickBot="1" thickTop="1">
      <c r="B266" s="1370" t="n"/>
      <c r="C266" s="1353" t="n"/>
      <c r="D266" s="328" t="n"/>
      <c r="E266" s="402" t="inlineStr">
        <is>
          <t>ANTAM # 1, 150</t>
        </is>
      </c>
      <c r="F266" s="383">
        <f>(IF(DASHBOARD!$J$2=F7,DASHBOARD!$T$22,IF(DASHBOARD!$J$2=0,0,F266)))</f>
        <v/>
      </c>
      <c r="G266" s="383">
        <f>(IF(DASHBOARD!$J$2=G7,DASHBOARD!$T$22,IF(DASHBOARD!$J$2=0,0,G266)))</f>
        <v/>
      </c>
      <c r="H266" s="383">
        <f>(IF(DASHBOARD!$J$2=H7,DASHBOARD!$T$22,IF(DASHBOARD!$J$2=0,0,H266)))</f>
        <v/>
      </c>
      <c r="I266" s="383">
        <f>(IF(DASHBOARD!$J$2=I7,DASHBOARD!$T$22,IF(DASHBOARD!$J$2=0,0,I266)))</f>
        <v/>
      </c>
      <c r="J266" s="383">
        <f>(IF(DASHBOARD!$J$2=J7,DASHBOARD!$T$22,IF(DASHBOARD!$J$2=0,0,J266)))</f>
        <v/>
      </c>
      <c r="K266" s="383">
        <f>(IF(DASHBOARD!$J$2=K7,DASHBOARD!$T$22,IF(DASHBOARD!$J$2=0,0,K266)))</f>
        <v/>
      </c>
      <c r="L266" s="383">
        <f>(IF(DASHBOARD!$J$2=L7,DASHBOARD!$T$22,IF(DASHBOARD!$J$2=0,0,L266)))</f>
        <v/>
      </c>
      <c r="M266" s="383">
        <f>(IF(DASHBOARD!$J$2=M7,DASHBOARD!$T$22,IF(DASHBOARD!$J$2=0,0,M266)))</f>
        <v/>
      </c>
      <c r="N266" s="383">
        <f>(IF(DASHBOARD!$J$2=N7,DASHBOARD!$T$22,IF(DASHBOARD!$J$2=0,0,N266)))</f>
        <v/>
      </c>
      <c r="O266" s="383">
        <f>(IF(DASHBOARD!$J$2=O7,DASHBOARD!$T$22,IF(DASHBOARD!$J$2=0,0,O266)))</f>
        <v/>
      </c>
      <c r="P266" s="383">
        <f>(IF(DASHBOARD!$J$2=P7,DASHBOARD!$T$22,IF(DASHBOARD!$J$2=0,0,P266)))</f>
        <v/>
      </c>
      <c r="Q266" s="383">
        <f>(IF(DASHBOARD!$J$2=Q7,DASHBOARD!$T$22,IF(DASHBOARD!$J$2=0,0,Q266)))</f>
        <v/>
      </c>
      <c r="R266" s="383">
        <f>(IF(DASHBOARD!$J$2=R7,DASHBOARD!$T$22,IF(DASHBOARD!$J$2=0,0,R266)))</f>
        <v/>
      </c>
      <c r="S266" s="383">
        <f>(IF(DASHBOARD!$J$2=S7,DASHBOARD!$T$22,IF(DASHBOARD!$J$2=0,0,S266)))</f>
        <v/>
      </c>
      <c r="T266" s="383">
        <f>(IF(DASHBOARD!$J$2=T7,DASHBOARD!$T$22,IF(DASHBOARD!$J$2=0,0,T266)))</f>
        <v/>
      </c>
      <c r="U266" s="383">
        <f>(IF(DASHBOARD!$J$2=U7,DASHBOARD!$T$22,IF(DASHBOARD!$J$2=0,0,U266)))</f>
        <v/>
      </c>
      <c r="V266" s="383">
        <f>(IF(DASHBOARD!$J$2=V7,DASHBOARD!$T$22,IF(DASHBOARD!$J$2=0,0,V266)))</f>
        <v/>
      </c>
      <c r="W266" s="383">
        <f>(IF(DASHBOARD!$J$2=W7,DASHBOARD!$T$22,IF(DASHBOARD!$J$2=0,0,W266)))</f>
        <v/>
      </c>
      <c r="X266" s="383">
        <f>(IF(DASHBOARD!$J$2=X7,DASHBOARD!$T$22,IF(DASHBOARD!$J$2=0,0,X266)))</f>
        <v/>
      </c>
      <c r="Y266" s="383">
        <f>(IF(DASHBOARD!$J$2=Y7,DASHBOARD!$T$22,IF(DASHBOARD!$J$2=0,0,Y266)))</f>
        <v/>
      </c>
      <c r="Z266" s="383">
        <f>(IF(DASHBOARD!$J$2=Z7,DASHBOARD!$T$22,IF(DASHBOARD!$J$2=0,0,Z266)))</f>
        <v/>
      </c>
      <c r="AA266" s="383">
        <f>(IF(DASHBOARD!$J$2=AA7,DASHBOARD!$T$22,IF(DASHBOARD!$J$2=0,0,AA266)))</f>
        <v/>
      </c>
      <c r="AB266" s="383">
        <f>(IF(DASHBOARD!$J$2=AB7,DASHBOARD!$T$22,IF(DASHBOARD!$J$2=0,0,AB266)))</f>
        <v/>
      </c>
      <c r="AC266" s="383">
        <f>(IF(DASHBOARD!$J$2=AC7,DASHBOARD!$T$22,IF(DASHBOARD!$J$2=0,0,AC266)))</f>
        <v/>
      </c>
      <c r="AD266" s="383">
        <f>(IF(DASHBOARD!$J$2=AD7,DASHBOARD!$T$22,IF(DASHBOARD!$J$2=0,0,AD266)))</f>
        <v/>
      </c>
      <c r="AE266" s="383">
        <f>(IF(DASHBOARD!$J$2=AE7,DASHBOARD!$T$22,IF(DASHBOARD!$J$2=0,0,AE266)))</f>
        <v/>
      </c>
      <c r="AF266" s="383">
        <f>(IF(DASHBOARD!$J$2=AF7,DASHBOARD!$T$22,IF(DASHBOARD!$J$2=0,0,AF266)))</f>
        <v/>
      </c>
      <c r="AG266" s="383">
        <f>(IF(DASHBOARD!$J$2=AG7,DASHBOARD!$T$22,IF(DASHBOARD!$J$2=0,0,AG266)))</f>
        <v/>
      </c>
      <c r="AH266" s="383">
        <f>(IF(DASHBOARD!$J$2=AH7,DASHBOARD!$T$22,IF(DASHBOARD!$J$2=0,0,AH266)))</f>
        <v/>
      </c>
      <c r="AI266" s="383">
        <f>(IF(DASHBOARD!$J$2=AI7,DASHBOARD!$T$22,IF(DASHBOARD!$J$2=0,0,AI266)))</f>
        <v/>
      </c>
      <c r="AJ266" s="383">
        <f>(IF(DASHBOARD!$J$2=AJ7,DASHBOARD!$T$22,IF(DASHBOARD!$J$2=0,0,AJ266)))</f>
        <v/>
      </c>
      <c r="AK266" s="383">
        <f>(IF(DASHBOARD!$J$2=AK7,DASHBOARD!$T$22,IF(DASHBOARD!$J$2=0,0,AK266)))</f>
        <v/>
      </c>
      <c r="AL266" s="383">
        <f>(IF(DASHBOARD!$J$2=AL7,DASHBOARD!$T$22,IF(DASHBOARD!$J$2=0,0,AL266)))</f>
        <v/>
      </c>
      <c r="AM266" s="383">
        <f>(IF(DASHBOARD!$J$2=AM7,DASHBOARD!$T$22,IF(DASHBOARD!$J$2=0,0,AM266)))</f>
        <v/>
      </c>
      <c r="AN266" s="383">
        <f>(IF(DASHBOARD!$J$2=AN7,DASHBOARD!$T$22,IF(DASHBOARD!$J$2=0,0,AN266)))</f>
        <v/>
      </c>
      <c r="AO266" s="383">
        <f>(IF(DASHBOARD!$J$2=AO7,DASHBOARD!$T$22,IF(DASHBOARD!$J$2=0,0,AO266)))</f>
        <v/>
      </c>
      <c r="AP266" s="383">
        <f>(IF(DASHBOARD!$J$2=AP7,DASHBOARD!$T$22,IF(DASHBOARD!$J$2=0,0,AP266)))</f>
        <v/>
      </c>
      <c r="AQ266" s="383">
        <f>(IF(DASHBOARD!$J$2=AQ7,DASHBOARD!$T$22,IF(DASHBOARD!$J$2=0,0,AQ266)))</f>
        <v/>
      </c>
      <c r="AR266" s="383">
        <f>(IF(DASHBOARD!$J$2=AR7,DASHBOARD!$T$22,IF(DASHBOARD!$J$2=0,0,AR266)))</f>
        <v/>
      </c>
      <c r="AS266" s="383">
        <f>(IF(DASHBOARD!$J$2=AS7,DASHBOARD!$T$22,IF(DASHBOARD!$J$2=0,0,AS266)))</f>
        <v/>
      </c>
      <c r="AT266" s="383">
        <f>(IF(DASHBOARD!$J$2=AT7,DASHBOARD!$T$22,IF(DASHBOARD!$J$2=0,0,AT266)))</f>
        <v/>
      </c>
      <c r="AU266" s="383">
        <f>(IF(DASHBOARD!$J$2=AU7,DASHBOARD!$T$22,IF(DASHBOARD!$J$2=0,0,AU266)))</f>
        <v/>
      </c>
      <c r="AV266" s="383">
        <f>(IF(DASHBOARD!$J$2=AV7,DASHBOARD!$T$22,IF(DASHBOARD!$J$2=0,0,AV266)))</f>
        <v/>
      </c>
      <c r="AW266" s="383">
        <f>(IF(DASHBOARD!$J$2=AW7,DASHBOARD!$T$22,IF(DASHBOARD!$J$2=0,0,AW266)))</f>
        <v/>
      </c>
      <c r="AX266" s="383">
        <f>(IF(DASHBOARD!$J$2=AX7,DASHBOARD!$T$22,IF(DASHBOARD!$J$2=0,0,AX266)))</f>
        <v/>
      </c>
      <c r="AY266" s="383">
        <f>(IF(DASHBOARD!$J$2=AY7,DASHBOARD!$T$22,IF(DASHBOARD!$J$2=0,0,AY266)))</f>
        <v/>
      </c>
      <c r="AZ266" s="383">
        <f>(IF(DASHBOARD!$J$2=AZ7,DASHBOARD!$T$22,IF(DASHBOARD!$J$2=0,0,AZ266)))</f>
        <v/>
      </c>
      <c r="BA266" s="383">
        <f>(IF(DASHBOARD!$J$2=BA7,DASHBOARD!$T$22,IF(DASHBOARD!$J$2=0,0,BA266)))</f>
        <v/>
      </c>
      <c r="BB266" s="384">
        <f>IF(SUM(F266:BA266)&lt;&gt;0,AVERAGEIF(F266:BA266,"&gt;0",F266:BA266),0)</f>
        <v/>
      </c>
      <c r="BC266" s="147" t="n"/>
      <c r="BD266" s="385">
        <f>MAXA(F266:BA266)</f>
        <v/>
      </c>
      <c r="BE266" s="1461">
        <f>IF(BD266&lt;&gt;0,VLOOKUP(BD266,$F$10:$BA$10,MATCH(BD266,F266:BA266,0)),"")</f>
        <v/>
      </c>
      <c r="BF266" s="385">
        <f t="array" ref="BF266">MIN(IF(F266:BA266&gt;0,F266:BA266))</f>
        <v/>
      </c>
      <c r="BG266" s="1461">
        <f>IF(BF266&lt;&gt;0,VLOOKUP(BF266,$F$10:$BA$10,MATCH($BF266,$F266:$BA266,0)),"")</f>
        <v/>
      </c>
      <c r="BI266" s="1368">
        <f>HLOOKUP($BI$9,$S$10:$AI$444,1+$BL266,TRUE)</f>
        <v/>
      </c>
      <c r="BJ266" s="1369">
        <f>HLOOKUP($BJ$9,$AJ$10:$AW$444,1+$BL266,TRUE)</f>
        <v/>
      </c>
      <c r="BK266" s="151" t="n"/>
      <c r="BL266" s="408">
        <f>BL265+1</f>
        <v/>
      </c>
      <c r="BM266" s="399" t="n"/>
    </row>
    <row r="267" ht="20.25" customHeight="1" s="18" thickBot="1" thickTop="1">
      <c r="B267" s="1370" t="n"/>
      <c r="C267" s="1353" t="n"/>
      <c r="D267" s="328" t="n"/>
      <c r="E267" s="402" t="inlineStr">
        <is>
          <t>ANTAM # 2, 150</t>
        </is>
      </c>
      <c r="F267" s="383">
        <f>(IF(DASHBOARD!$J$2=F7,DASHBOARD!$T$23,IF(DASHBOARD!$J$2=0,0,F267)))</f>
        <v/>
      </c>
      <c r="G267" s="383">
        <f>(IF(DASHBOARD!$J$2=G7,DASHBOARD!$T$23,IF(DASHBOARD!$J$2=0,0,G267)))</f>
        <v/>
      </c>
      <c r="H267" s="383">
        <f>(IF(DASHBOARD!$J$2=H7,DASHBOARD!$T$23,IF(DASHBOARD!$J$2=0,0,H267)))</f>
        <v/>
      </c>
      <c r="I267" s="383">
        <f>(IF(DASHBOARD!$J$2=I7,DASHBOARD!$T$23,IF(DASHBOARD!$J$2=0,0,I267)))</f>
        <v/>
      </c>
      <c r="J267" s="383">
        <f>(IF(DASHBOARD!$J$2=J7,DASHBOARD!$T$23,IF(DASHBOARD!$J$2=0,0,J267)))</f>
        <v/>
      </c>
      <c r="K267" s="383">
        <f>(IF(DASHBOARD!$J$2=K7,DASHBOARD!$T$23,IF(DASHBOARD!$J$2=0,0,K267)))</f>
        <v/>
      </c>
      <c r="L267" s="383">
        <f>(IF(DASHBOARD!$J$2=L7,DASHBOARD!$T$23,IF(DASHBOARD!$J$2=0,0,L267)))</f>
        <v/>
      </c>
      <c r="M267" s="383">
        <f>(IF(DASHBOARD!$J$2=M7,DASHBOARD!$T$23,IF(DASHBOARD!$J$2=0,0,M267)))</f>
        <v/>
      </c>
      <c r="N267" s="383">
        <f>(IF(DASHBOARD!$J$2=N7,DASHBOARD!$T$23,IF(DASHBOARD!$J$2=0,0,N267)))</f>
        <v/>
      </c>
      <c r="O267" s="383">
        <f>(IF(DASHBOARD!$J$2=O7,DASHBOARD!$T$23,IF(DASHBOARD!$J$2=0,0,O267)))</f>
        <v/>
      </c>
      <c r="P267" s="383">
        <f>(IF(DASHBOARD!$J$2=P7,DASHBOARD!$T$23,IF(DASHBOARD!$J$2=0,0,P267)))</f>
        <v/>
      </c>
      <c r="Q267" s="383">
        <f>(IF(DASHBOARD!$J$2=Q7,DASHBOARD!$T$23,IF(DASHBOARD!$J$2=0,0,Q267)))</f>
        <v/>
      </c>
      <c r="R267" s="383">
        <f>(IF(DASHBOARD!$J$2=R7,DASHBOARD!$T$23,IF(DASHBOARD!$J$2=0,0,R267)))</f>
        <v/>
      </c>
      <c r="S267" s="383">
        <f>(IF(DASHBOARD!$J$2=S7,DASHBOARD!$T$23,IF(DASHBOARD!$J$2=0,0,S267)))</f>
        <v/>
      </c>
      <c r="T267" s="383">
        <f>(IF(DASHBOARD!$J$2=T7,DASHBOARD!$T$23,IF(DASHBOARD!$J$2=0,0,T267)))</f>
        <v/>
      </c>
      <c r="U267" s="383">
        <f>(IF(DASHBOARD!$J$2=U7,DASHBOARD!$T$23,IF(DASHBOARD!$J$2=0,0,U267)))</f>
        <v/>
      </c>
      <c r="V267" s="383">
        <f>(IF(DASHBOARD!$J$2=V7,DASHBOARD!$T$23,IF(DASHBOARD!$J$2=0,0,V267)))</f>
        <v/>
      </c>
      <c r="W267" s="383">
        <f>(IF(DASHBOARD!$J$2=W7,DASHBOARD!$T$23,IF(DASHBOARD!$J$2=0,0,W267)))</f>
        <v/>
      </c>
      <c r="X267" s="383">
        <f>(IF(DASHBOARD!$J$2=X7,DASHBOARD!$T$23,IF(DASHBOARD!$J$2=0,0,X267)))</f>
        <v/>
      </c>
      <c r="Y267" s="383">
        <f>(IF(DASHBOARD!$J$2=Y7,DASHBOARD!$T$23,IF(DASHBOARD!$J$2=0,0,Y267)))</f>
        <v/>
      </c>
      <c r="Z267" s="383">
        <f>(IF(DASHBOARD!$J$2=Z7,DASHBOARD!$T$23,IF(DASHBOARD!$J$2=0,0,Z267)))</f>
        <v/>
      </c>
      <c r="AA267" s="383">
        <f>(IF(DASHBOARD!$J$2=AA7,DASHBOARD!$T$23,IF(DASHBOARD!$J$2=0,0,AA267)))</f>
        <v/>
      </c>
      <c r="AB267" s="383">
        <f>(IF(DASHBOARD!$J$2=AB7,DASHBOARD!$T$23,IF(DASHBOARD!$J$2=0,0,AB267)))</f>
        <v/>
      </c>
      <c r="AC267" s="383">
        <f>(IF(DASHBOARD!$J$2=AC7,DASHBOARD!$T$23,IF(DASHBOARD!$J$2=0,0,AC267)))</f>
        <v/>
      </c>
      <c r="AD267" s="383">
        <f>(IF(DASHBOARD!$J$2=AD7,DASHBOARD!$T$23,IF(DASHBOARD!$J$2=0,0,AD267)))</f>
        <v/>
      </c>
      <c r="AE267" s="383">
        <f>(IF(DASHBOARD!$J$2=AE7,DASHBOARD!$T$23,IF(DASHBOARD!$J$2=0,0,AE267)))</f>
        <v/>
      </c>
      <c r="AF267" s="383">
        <f>(IF(DASHBOARD!$J$2=AF7,DASHBOARD!$T$23,IF(DASHBOARD!$J$2=0,0,AF267)))</f>
        <v/>
      </c>
      <c r="AG267" s="383">
        <f>(IF(DASHBOARD!$J$2=AG7,DASHBOARD!$T$23,IF(DASHBOARD!$J$2=0,0,AG267)))</f>
        <v/>
      </c>
      <c r="AH267" s="383">
        <f>(IF(DASHBOARD!$J$2=AH7,DASHBOARD!$T$23,IF(DASHBOARD!$J$2=0,0,AH267)))</f>
        <v/>
      </c>
      <c r="AI267" s="383">
        <f>(IF(DASHBOARD!$J$2=AI7,DASHBOARD!$T$23,IF(DASHBOARD!$J$2=0,0,AI267)))</f>
        <v/>
      </c>
      <c r="AJ267" s="383">
        <f>(IF(DASHBOARD!$J$2=AJ7,DASHBOARD!$T$23,IF(DASHBOARD!$J$2=0,0,AJ267)))</f>
        <v/>
      </c>
      <c r="AK267" s="383">
        <f>(IF(DASHBOARD!$J$2=AK7,DASHBOARD!$T$23,IF(DASHBOARD!$J$2=0,0,AK267)))</f>
        <v/>
      </c>
      <c r="AL267" s="383">
        <f>(IF(DASHBOARD!$J$2=AL7,DASHBOARD!$T$23,IF(DASHBOARD!$J$2=0,0,AL267)))</f>
        <v/>
      </c>
      <c r="AM267" s="383">
        <f>(IF(DASHBOARD!$J$2=AM7,DASHBOARD!$T$23,IF(DASHBOARD!$J$2=0,0,AM267)))</f>
        <v/>
      </c>
      <c r="AN267" s="383">
        <f>(IF(DASHBOARD!$J$2=AN7,DASHBOARD!$T$23,IF(DASHBOARD!$J$2=0,0,AN267)))</f>
        <v/>
      </c>
      <c r="AO267" s="383">
        <f>(IF(DASHBOARD!$J$2=AO7,DASHBOARD!$T$23,IF(DASHBOARD!$J$2=0,0,AO267)))</f>
        <v/>
      </c>
      <c r="AP267" s="383">
        <f>(IF(DASHBOARD!$J$2=AP7,DASHBOARD!$T$23,IF(DASHBOARD!$J$2=0,0,AP267)))</f>
        <v/>
      </c>
      <c r="AQ267" s="383">
        <f>(IF(DASHBOARD!$J$2=AQ7,DASHBOARD!$T$23,IF(DASHBOARD!$J$2=0,0,AQ267)))</f>
        <v/>
      </c>
      <c r="AR267" s="383">
        <f>(IF(DASHBOARD!$J$2=AR7,DASHBOARD!$T$23,IF(DASHBOARD!$J$2=0,0,AR267)))</f>
        <v/>
      </c>
      <c r="AS267" s="383">
        <f>(IF(DASHBOARD!$J$2=AS7,DASHBOARD!$T$23,IF(DASHBOARD!$J$2=0,0,AS267)))</f>
        <v/>
      </c>
      <c r="AT267" s="383">
        <f>(IF(DASHBOARD!$J$2=AT7,DASHBOARD!$T$23,IF(DASHBOARD!$J$2=0,0,AT267)))</f>
        <v/>
      </c>
      <c r="AU267" s="383">
        <f>(IF(DASHBOARD!$J$2=AU7,DASHBOARD!$T$23,IF(DASHBOARD!$J$2=0,0,AU267)))</f>
        <v/>
      </c>
      <c r="AV267" s="383">
        <f>(IF(DASHBOARD!$J$2=AV7,DASHBOARD!$T$23,IF(DASHBOARD!$J$2=0,0,AV267)))</f>
        <v/>
      </c>
      <c r="AW267" s="383">
        <f>(IF(DASHBOARD!$J$2=AW7,DASHBOARD!$T$23,IF(DASHBOARD!$J$2=0,0,AW267)))</f>
        <v/>
      </c>
      <c r="AX267" s="383">
        <f>(IF(DASHBOARD!$J$2=AX7,DASHBOARD!$T$23,IF(DASHBOARD!$J$2=0,0,AX267)))</f>
        <v/>
      </c>
      <c r="AY267" s="383">
        <f>(IF(DASHBOARD!$J$2=AY7,DASHBOARD!$T$23,IF(DASHBOARD!$J$2=0,0,AY267)))</f>
        <v/>
      </c>
      <c r="AZ267" s="383">
        <f>(IF(DASHBOARD!$J$2=AZ7,DASHBOARD!$T$23,IF(DASHBOARD!$J$2=0,0,AZ267)))</f>
        <v/>
      </c>
      <c r="BA267" s="383">
        <f>(IF(DASHBOARD!$J$2=BA7,DASHBOARD!$T$23,IF(DASHBOARD!$J$2=0,0,BA267)))</f>
        <v/>
      </c>
      <c r="BB267" s="384">
        <f>IF(SUM(F267:BA267)&lt;&gt;0,AVERAGEIF(F267:BA267,"&gt;0",F267:BA267),0)</f>
        <v/>
      </c>
      <c r="BC267" s="147" t="n"/>
      <c r="BD267" s="385">
        <f>MAXA(F267:BA267)</f>
        <v/>
      </c>
      <c r="BE267" s="1461">
        <f>IF(BD267&lt;&gt;0,VLOOKUP(BD267,$F$10:$BA$10,MATCH(BD267,F267:BA267,0)),"")</f>
        <v/>
      </c>
      <c r="BF267" s="385">
        <f t="array" ref="BF267">MIN(IF(F267:BA267&gt;0,F267:BA267))</f>
        <v/>
      </c>
      <c r="BG267" s="1461">
        <f>IF(BF267&lt;&gt;0,VLOOKUP(BF267,$F$10:$BA$10,MATCH($BF267,$F267:$BA267,0)),"")</f>
        <v/>
      </c>
      <c r="BI267" s="1368">
        <f>HLOOKUP($BI$9,$S$10:$AI$444,1+$BL267,TRUE)</f>
        <v/>
      </c>
      <c r="BJ267" s="1369">
        <f>HLOOKUP($BJ$9,$AJ$10:$AW$444,1+$BL267,TRUE)</f>
        <v/>
      </c>
      <c r="BK267" s="151" t="n"/>
      <c r="BL267" s="408">
        <f>BL266+1</f>
        <v/>
      </c>
      <c r="BM267" s="399" t="n"/>
    </row>
    <row r="268" ht="20.25" customHeight="1" s="18" thickBot="1" thickTop="1">
      <c r="B268" s="1370" t="n"/>
      <c r="C268" s="1353" t="n"/>
      <c r="D268" s="1469" t="inlineStr">
        <is>
          <t>KOLAKA 150</t>
        </is>
      </c>
      <c r="E268" s="402" t="inlineStr">
        <is>
          <t>Unaaha # 1, 150</t>
        </is>
      </c>
      <c r="F268" s="383">
        <f>(IF(DASHBOARD!$J$2=F7,DASHBOARD!$T$19,IF(DASHBOARD!$J$2=0,0,F268)))</f>
        <v/>
      </c>
      <c r="G268" s="383">
        <f>(IF(DASHBOARD!$J$2=G7,DASHBOARD!$T$19,IF(DASHBOARD!$J$2=0,0,G268)))</f>
        <v/>
      </c>
      <c r="H268" s="383">
        <f>(IF(DASHBOARD!$J$2=H7,DASHBOARD!$T$19,IF(DASHBOARD!$J$2=0,0,H268)))</f>
        <v/>
      </c>
      <c r="I268" s="383">
        <f>(IF(DASHBOARD!$J$2=I7,DASHBOARD!$T$19,IF(DASHBOARD!$J$2=0,0,I268)))</f>
        <v/>
      </c>
      <c r="J268" s="383">
        <f>(IF(DASHBOARD!$J$2=J7,DASHBOARD!$T$19,IF(DASHBOARD!$J$2=0,0,J268)))</f>
        <v/>
      </c>
      <c r="K268" s="383">
        <f>(IF(DASHBOARD!$J$2=K7,DASHBOARD!$T$19,IF(DASHBOARD!$J$2=0,0,K268)))</f>
        <v/>
      </c>
      <c r="L268" s="383">
        <f>(IF(DASHBOARD!$J$2=L7,DASHBOARD!$T$19,IF(DASHBOARD!$J$2=0,0,L268)))</f>
        <v/>
      </c>
      <c r="M268" s="383">
        <f>(IF(DASHBOARD!$J$2=M7,DASHBOARD!$T$19,IF(DASHBOARD!$J$2=0,0,M268)))</f>
        <v/>
      </c>
      <c r="N268" s="383">
        <f>(IF(DASHBOARD!$J$2=N7,DASHBOARD!$T$19,IF(DASHBOARD!$J$2=0,0,N268)))</f>
        <v/>
      </c>
      <c r="O268" s="383">
        <f>(IF(DASHBOARD!$J$2=O7,DASHBOARD!$T$19,IF(DASHBOARD!$J$2=0,0,O268)))</f>
        <v/>
      </c>
      <c r="P268" s="383">
        <f>(IF(DASHBOARD!$J$2=P7,DASHBOARD!$T$19,IF(DASHBOARD!$J$2=0,0,P268)))</f>
        <v/>
      </c>
      <c r="Q268" s="383">
        <f>(IF(DASHBOARD!$J$2=Q7,DASHBOARD!$T$19,IF(DASHBOARD!$J$2=0,0,Q268)))</f>
        <v/>
      </c>
      <c r="R268" s="383">
        <f>(IF(DASHBOARD!$J$2=R7,DASHBOARD!$T$19,IF(DASHBOARD!$J$2=0,0,R268)))</f>
        <v/>
      </c>
      <c r="S268" s="383">
        <f>(IF(DASHBOARD!$J$2=S7,DASHBOARD!$T$19,IF(DASHBOARD!$J$2=0,0,S268)))</f>
        <v/>
      </c>
      <c r="T268" s="383">
        <f>(IF(DASHBOARD!$J$2=T7,DASHBOARD!$T$19,IF(DASHBOARD!$J$2=0,0,T268)))</f>
        <v/>
      </c>
      <c r="U268" s="383">
        <f>(IF(DASHBOARD!$J$2=U7,DASHBOARD!$T$19,IF(DASHBOARD!$J$2=0,0,U268)))</f>
        <v/>
      </c>
      <c r="V268" s="383">
        <f>(IF(DASHBOARD!$J$2=V7,DASHBOARD!$T$19,IF(DASHBOARD!$J$2=0,0,V268)))</f>
        <v/>
      </c>
      <c r="W268" s="383">
        <f>(IF(DASHBOARD!$J$2=W7,DASHBOARD!$T$19,IF(DASHBOARD!$J$2=0,0,W268)))</f>
        <v/>
      </c>
      <c r="X268" s="383">
        <f>(IF(DASHBOARD!$J$2=X7,DASHBOARD!$T$19,IF(DASHBOARD!$J$2=0,0,X268)))</f>
        <v/>
      </c>
      <c r="Y268" s="383">
        <f>(IF(DASHBOARD!$J$2=Y7,DASHBOARD!$T$19,IF(DASHBOARD!$J$2=0,0,Y268)))</f>
        <v/>
      </c>
      <c r="Z268" s="383">
        <f>(IF(DASHBOARD!$J$2=Z7,DASHBOARD!$T$19,IF(DASHBOARD!$J$2=0,0,Z268)))</f>
        <v/>
      </c>
      <c r="AA268" s="383">
        <f>(IF(DASHBOARD!$J$2=AA7,DASHBOARD!$T$19,IF(DASHBOARD!$J$2=0,0,AA268)))</f>
        <v/>
      </c>
      <c r="AB268" s="383">
        <f>(IF(DASHBOARD!$J$2=AB7,DASHBOARD!$T$19,IF(DASHBOARD!$J$2=0,0,AB268)))</f>
        <v/>
      </c>
      <c r="AC268" s="383">
        <f>(IF(DASHBOARD!$J$2=AC7,DASHBOARD!$T$19,IF(DASHBOARD!$J$2=0,0,AC268)))</f>
        <v/>
      </c>
      <c r="AD268" s="383">
        <f>(IF(DASHBOARD!$J$2=AD7,DASHBOARD!$T$19,IF(DASHBOARD!$J$2=0,0,AD268)))</f>
        <v/>
      </c>
      <c r="AE268" s="383">
        <f>(IF(DASHBOARD!$J$2=AE7,DASHBOARD!$T$19,IF(DASHBOARD!$J$2=0,0,AE268)))</f>
        <v/>
      </c>
      <c r="AF268" s="383">
        <f>(IF(DASHBOARD!$J$2=AF7,DASHBOARD!$T$19,IF(DASHBOARD!$J$2=0,0,AF268)))</f>
        <v/>
      </c>
      <c r="AG268" s="383">
        <f>(IF(DASHBOARD!$J$2=AG7,DASHBOARD!$T$19,IF(DASHBOARD!$J$2=0,0,AG268)))</f>
        <v/>
      </c>
      <c r="AH268" s="383">
        <f>(IF(DASHBOARD!$J$2=AH7,DASHBOARD!$T$19,IF(DASHBOARD!$J$2=0,0,AH268)))</f>
        <v/>
      </c>
      <c r="AI268" s="383">
        <f>(IF(DASHBOARD!$J$2=AI7,DASHBOARD!$T$19,IF(DASHBOARD!$J$2=0,0,AI268)))</f>
        <v/>
      </c>
      <c r="AJ268" s="383">
        <f>(IF(DASHBOARD!$J$2=AJ7,DASHBOARD!$T$19,IF(DASHBOARD!$J$2=0,0,AJ268)))</f>
        <v/>
      </c>
      <c r="AK268" s="383">
        <f>(IF(DASHBOARD!$J$2=AK7,DASHBOARD!$T$19,IF(DASHBOARD!$J$2=0,0,AK268)))</f>
        <v/>
      </c>
      <c r="AL268" s="383">
        <f>(IF(DASHBOARD!$J$2=AL7,DASHBOARD!$T$19,IF(DASHBOARD!$J$2=0,0,AL268)))</f>
        <v/>
      </c>
      <c r="AM268" s="383">
        <f>(IF(DASHBOARD!$J$2=AM7,DASHBOARD!$T$19,IF(DASHBOARD!$J$2=0,0,AM268)))</f>
        <v/>
      </c>
      <c r="AN268" s="383">
        <f>(IF(DASHBOARD!$J$2=AN7,DASHBOARD!$T$19,IF(DASHBOARD!$J$2=0,0,AN268)))</f>
        <v/>
      </c>
      <c r="AO268" s="383">
        <f>(IF(DASHBOARD!$J$2=AO7,DASHBOARD!$T$19,IF(DASHBOARD!$J$2=0,0,AO268)))</f>
        <v/>
      </c>
      <c r="AP268" s="383">
        <f>(IF(DASHBOARD!$J$2=AP7,DASHBOARD!$T$19,IF(DASHBOARD!$J$2=0,0,AP268)))</f>
        <v/>
      </c>
      <c r="AQ268" s="383">
        <f>(IF(DASHBOARD!$J$2=AQ7,DASHBOARD!$T$19,IF(DASHBOARD!$J$2=0,0,AQ268)))</f>
        <v/>
      </c>
      <c r="AR268" s="383">
        <f>(IF(DASHBOARD!$J$2=AR7,DASHBOARD!$T$19,IF(DASHBOARD!$J$2=0,0,AR268)))</f>
        <v/>
      </c>
      <c r="AS268" s="383">
        <f>(IF(DASHBOARD!$J$2=AS7,DASHBOARD!$T$19,IF(DASHBOARD!$J$2=0,0,AS268)))</f>
        <v/>
      </c>
      <c r="AT268" s="383">
        <f>(IF(DASHBOARD!$J$2=AT7,DASHBOARD!$T$19,IF(DASHBOARD!$J$2=0,0,AT268)))</f>
        <v/>
      </c>
      <c r="AU268" s="383">
        <f>(IF(DASHBOARD!$J$2=AU7,DASHBOARD!$T$19,IF(DASHBOARD!$J$2=0,0,AU268)))</f>
        <v/>
      </c>
      <c r="AV268" s="383">
        <f>(IF(DASHBOARD!$J$2=AV7,DASHBOARD!$T$19,IF(DASHBOARD!$J$2=0,0,AV268)))</f>
        <v/>
      </c>
      <c r="AW268" s="383">
        <f>(IF(DASHBOARD!$J$2=AW7,DASHBOARD!$T$19,IF(DASHBOARD!$J$2=0,0,AW268)))</f>
        <v/>
      </c>
      <c r="AX268" s="383">
        <f>(IF(DASHBOARD!$J$2=AX7,DASHBOARD!$T$19,IF(DASHBOARD!$J$2=0,0,AX268)))</f>
        <v/>
      </c>
      <c r="AY268" s="383">
        <f>(IF(DASHBOARD!$J$2=AY7,DASHBOARD!$T$19,IF(DASHBOARD!$J$2=0,0,AY268)))</f>
        <v/>
      </c>
      <c r="AZ268" s="383">
        <f>(IF(DASHBOARD!$J$2=AZ7,DASHBOARD!$T$19,IF(DASHBOARD!$J$2=0,0,AZ268)))</f>
        <v/>
      </c>
      <c r="BA268" s="383">
        <f>(IF(DASHBOARD!$J$2=BA7,DASHBOARD!$T$19,IF(DASHBOARD!$J$2=0,0,BA268)))</f>
        <v/>
      </c>
      <c r="BB268" s="384">
        <f>IF(SUM(F268:BA268)&lt;&gt;0,AVERAGEIF(F268:BA268,"&gt;0",F268:BA268),0)</f>
        <v/>
      </c>
      <c r="BC268" s="147" t="n"/>
      <c r="BD268" s="385">
        <f>MAXA(F268:BA268)</f>
        <v/>
      </c>
      <c r="BE268" s="1461">
        <f>IF(BD268&lt;&gt;0,VLOOKUP(BD268,$F$10:$BA$10,MATCH(BD268,F268:BA268,0)),"")</f>
        <v/>
      </c>
      <c r="BF268" s="385">
        <f t="array" ref="BF268">MIN(IF(F268:BA268&gt;0,F268:BA268))</f>
        <v/>
      </c>
      <c r="BG268" s="1461">
        <f>IF(BF268&lt;&gt;0,VLOOKUP(BF268,$F$10:$BA$10,MATCH($BF268,$F268:$BA268,0)),"")</f>
        <v/>
      </c>
      <c r="BI268" s="1368">
        <f>HLOOKUP($BI$9,$S$10:$AI$444,1+$BL268,TRUE)</f>
        <v/>
      </c>
      <c r="BJ268" s="1369">
        <f>HLOOKUP($BJ$9,$AJ$10:$AW$444,1+$BL268,TRUE)</f>
        <v/>
      </c>
      <c r="BK268" s="151" t="n"/>
      <c r="BL268" s="408">
        <f>BL267+1</f>
        <v/>
      </c>
      <c r="BM268" s="399" t="n"/>
    </row>
    <row r="269" ht="20.25" customHeight="1" s="18" thickBot="1" thickTop="1">
      <c r="B269" s="1370" t="n"/>
      <c r="C269" s="1353" t="n"/>
      <c r="D269" s="1462" t="n"/>
      <c r="E269" s="402" t="inlineStr">
        <is>
          <t>Unaaha # 2, 150</t>
        </is>
      </c>
      <c r="F269" s="383">
        <f>(IF(DASHBOARD!$J$2=F7,DASHBOARD!$T$20,IF(DASHBOARD!$J$2=0,0,F269)))</f>
        <v/>
      </c>
      <c r="G269" s="383">
        <f>(IF(DASHBOARD!$J$2=G7,DASHBOARD!$T$20,IF(DASHBOARD!$J$2=0,0,G269)))</f>
        <v/>
      </c>
      <c r="H269" s="383">
        <f>(IF(DASHBOARD!$J$2=H7,DASHBOARD!$T$20,IF(DASHBOARD!$J$2=0,0,H269)))</f>
        <v/>
      </c>
      <c r="I269" s="383">
        <f>(IF(DASHBOARD!$J$2=I7,DASHBOARD!$T$20,IF(DASHBOARD!$J$2=0,0,I269)))</f>
        <v/>
      </c>
      <c r="J269" s="383">
        <f>(IF(DASHBOARD!$J$2=J7,DASHBOARD!$T$20,IF(DASHBOARD!$J$2=0,0,J269)))</f>
        <v/>
      </c>
      <c r="K269" s="383">
        <f>(IF(DASHBOARD!$J$2=K7,DASHBOARD!$T$20,IF(DASHBOARD!$J$2=0,0,K269)))</f>
        <v/>
      </c>
      <c r="L269" s="383">
        <f>(IF(DASHBOARD!$J$2=L7,DASHBOARD!$T$20,IF(DASHBOARD!$J$2=0,0,L269)))</f>
        <v/>
      </c>
      <c r="M269" s="383">
        <f>(IF(DASHBOARD!$J$2=M7,DASHBOARD!$T$20,IF(DASHBOARD!$J$2=0,0,M269)))</f>
        <v/>
      </c>
      <c r="N269" s="383">
        <f>(IF(DASHBOARD!$J$2=N7,DASHBOARD!$T$20,IF(DASHBOARD!$J$2=0,0,N269)))</f>
        <v/>
      </c>
      <c r="O269" s="383">
        <f>(IF(DASHBOARD!$J$2=O7,DASHBOARD!$T$20,IF(DASHBOARD!$J$2=0,0,O269)))</f>
        <v/>
      </c>
      <c r="P269" s="383">
        <f>(IF(DASHBOARD!$J$2=P7,DASHBOARD!$T$20,IF(DASHBOARD!$J$2=0,0,P269)))</f>
        <v/>
      </c>
      <c r="Q269" s="383">
        <f>(IF(DASHBOARD!$J$2=Q7,DASHBOARD!$T$20,IF(DASHBOARD!$J$2=0,0,Q269)))</f>
        <v/>
      </c>
      <c r="R269" s="383">
        <f>(IF(DASHBOARD!$J$2=R7,DASHBOARD!$T$20,IF(DASHBOARD!$J$2=0,0,R269)))</f>
        <v/>
      </c>
      <c r="S269" s="383">
        <f>(IF(DASHBOARD!$J$2=S7,DASHBOARD!$T$20,IF(DASHBOARD!$J$2=0,0,S269)))</f>
        <v/>
      </c>
      <c r="T269" s="383">
        <f>(IF(DASHBOARD!$J$2=T7,DASHBOARD!$T$20,IF(DASHBOARD!$J$2=0,0,T269)))</f>
        <v/>
      </c>
      <c r="U269" s="383">
        <f>(IF(DASHBOARD!$J$2=U7,DASHBOARD!$T$20,IF(DASHBOARD!$J$2=0,0,U269)))</f>
        <v/>
      </c>
      <c r="V269" s="383">
        <f>(IF(DASHBOARD!$J$2=V7,DASHBOARD!$T$20,IF(DASHBOARD!$J$2=0,0,V269)))</f>
        <v/>
      </c>
      <c r="W269" s="383">
        <f>(IF(DASHBOARD!$J$2=W7,DASHBOARD!$T$20,IF(DASHBOARD!$J$2=0,0,W269)))</f>
        <v/>
      </c>
      <c r="X269" s="383">
        <f>(IF(DASHBOARD!$J$2=X7,DASHBOARD!$T$20,IF(DASHBOARD!$J$2=0,0,X269)))</f>
        <v/>
      </c>
      <c r="Y269" s="383">
        <f>(IF(DASHBOARD!$J$2=Y7,DASHBOARD!$T$20,IF(DASHBOARD!$J$2=0,0,Y269)))</f>
        <v/>
      </c>
      <c r="Z269" s="383">
        <f>(IF(DASHBOARD!$J$2=Z7,DASHBOARD!$T$20,IF(DASHBOARD!$J$2=0,0,Z269)))</f>
        <v/>
      </c>
      <c r="AA269" s="383">
        <f>(IF(DASHBOARD!$J$2=AA7,DASHBOARD!$T$20,IF(DASHBOARD!$J$2=0,0,AA269)))</f>
        <v/>
      </c>
      <c r="AB269" s="383">
        <f>(IF(DASHBOARD!$J$2=AB7,DASHBOARD!$T$20,IF(DASHBOARD!$J$2=0,0,AB269)))</f>
        <v/>
      </c>
      <c r="AC269" s="383">
        <f>(IF(DASHBOARD!$J$2=AC7,DASHBOARD!$T$20,IF(DASHBOARD!$J$2=0,0,AC269)))</f>
        <v/>
      </c>
      <c r="AD269" s="383">
        <f>(IF(DASHBOARD!$J$2=AD7,DASHBOARD!$T$20,IF(DASHBOARD!$J$2=0,0,AD269)))</f>
        <v/>
      </c>
      <c r="AE269" s="383">
        <f>(IF(DASHBOARD!$J$2=AE7,DASHBOARD!$T$20,IF(DASHBOARD!$J$2=0,0,AE269)))</f>
        <v/>
      </c>
      <c r="AF269" s="383">
        <f>(IF(DASHBOARD!$J$2=AF7,DASHBOARD!$T$20,IF(DASHBOARD!$J$2=0,0,AF269)))</f>
        <v/>
      </c>
      <c r="AG269" s="383">
        <f>(IF(DASHBOARD!$J$2=AG7,DASHBOARD!$T$20,IF(DASHBOARD!$J$2=0,0,AG269)))</f>
        <v/>
      </c>
      <c r="AH269" s="383">
        <f>(IF(DASHBOARD!$J$2=AH7,DASHBOARD!$T$20,IF(DASHBOARD!$J$2=0,0,AH269)))</f>
        <v/>
      </c>
      <c r="AI269" s="383">
        <f>(IF(DASHBOARD!$J$2=AI7,DASHBOARD!$T$20,IF(DASHBOARD!$J$2=0,0,AI269)))</f>
        <v/>
      </c>
      <c r="AJ269" s="383">
        <f>(IF(DASHBOARD!$J$2=AJ7,DASHBOARD!$T$20,IF(DASHBOARD!$J$2=0,0,AJ269)))</f>
        <v/>
      </c>
      <c r="AK269" s="383">
        <f>(IF(DASHBOARD!$J$2=AK7,DASHBOARD!$T$20,IF(DASHBOARD!$J$2=0,0,AK269)))</f>
        <v/>
      </c>
      <c r="AL269" s="383">
        <f>(IF(DASHBOARD!$J$2=AL7,DASHBOARD!$T$20,IF(DASHBOARD!$J$2=0,0,AL269)))</f>
        <v/>
      </c>
      <c r="AM269" s="383">
        <f>(IF(DASHBOARD!$J$2=AM7,DASHBOARD!$T$20,IF(DASHBOARD!$J$2=0,0,AM269)))</f>
        <v/>
      </c>
      <c r="AN269" s="383">
        <f>(IF(DASHBOARD!$J$2=AN7,DASHBOARD!$T$20,IF(DASHBOARD!$J$2=0,0,AN269)))</f>
        <v/>
      </c>
      <c r="AO269" s="383">
        <f>(IF(DASHBOARD!$J$2=AO7,DASHBOARD!$T$20,IF(DASHBOARD!$J$2=0,0,AO269)))</f>
        <v/>
      </c>
      <c r="AP269" s="383">
        <f>(IF(DASHBOARD!$J$2=AP7,DASHBOARD!$T$20,IF(DASHBOARD!$J$2=0,0,AP269)))</f>
        <v/>
      </c>
      <c r="AQ269" s="383">
        <f>(IF(DASHBOARD!$J$2=AQ7,DASHBOARD!$T$20,IF(DASHBOARD!$J$2=0,0,AQ269)))</f>
        <v/>
      </c>
      <c r="AR269" s="383">
        <f>(IF(DASHBOARD!$J$2=AR7,DASHBOARD!$T$20,IF(DASHBOARD!$J$2=0,0,AR269)))</f>
        <v/>
      </c>
      <c r="AS269" s="383">
        <f>(IF(DASHBOARD!$J$2=AS7,DASHBOARD!$T$20,IF(DASHBOARD!$J$2=0,0,AS269)))</f>
        <v/>
      </c>
      <c r="AT269" s="383">
        <f>(IF(DASHBOARD!$J$2=AT7,DASHBOARD!$T$20,IF(DASHBOARD!$J$2=0,0,AT269)))</f>
        <v/>
      </c>
      <c r="AU269" s="383">
        <f>(IF(DASHBOARD!$J$2=AU7,DASHBOARD!$T$20,IF(DASHBOARD!$J$2=0,0,AU269)))</f>
        <v/>
      </c>
      <c r="AV269" s="383">
        <f>(IF(DASHBOARD!$J$2=AV7,DASHBOARD!$T$20,IF(DASHBOARD!$J$2=0,0,AV269)))</f>
        <v/>
      </c>
      <c r="AW269" s="383">
        <f>(IF(DASHBOARD!$J$2=AW7,DASHBOARD!$T$20,IF(DASHBOARD!$J$2=0,0,AW269)))</f>
        <v/>
      </c>
      <c r="AX269" s="383">
        <f>(IF(DASHBOARD!$J$2=AX7,DASHBOARD!$T$20,IF(DASHBOARD!$J$2=0,0,AX269)))</f>
        <v/>
      </c>
      <c r="AY269" s="383">
        <f>(IF(DASHBOARD!$J$2=AY7,DASHBOARD!$T$20,IF(DASHBOARD!$J$2=0,0,AY269)))</f>
        <v/>
      </c>
      <c r="AZ269" s="383">
        <f>(IF(DASHBOARD!$J$2=AZ7,DASHBOARD!$T$20,IF(DASHBOARD!$J$2=0,0,AZ269)))</f>
        <v/>
      </c>
      <c r="BA269" s="383">
        <f>(IF(DASHBOARD!$J$2=BA7,DASHBOARD!$T$20,IF(DASHBOARD!$J$2=0,0,BA269)))</f>
        <v/>
      </c>
      <c r="BB269" s="384">
        <f>IF(SUM(F269:BA269)&lt;&gt;0,AVERAGEIF(F269:BA269,"&gt;0",F269:BA269),0)</f>
        <v/>
      </c>
      <c r="BC269" s="147" t="n"/>
      <c r="BD269" s="385">
        <f>MAXA(F269:BA269)</f>
        <v/>
      </c>
      <c r="BE269" s="1461">
        <f>IF(BD269&lt;&gt;0,VLOOKUP(BD269,$F$10:$BA$10,MATCH(BD269,F269:BA269,0)),"")</f>
        <v/>
      </c>
      <c r="BF269" s="385">
        <f t="array" ref="BF269">MIN(IF(F269:BA269&gt;0,F269:BA269))</f>
        <v/>
      </c>
      <c r="BG269" s="1461">
        <f>IF(BF269&lt;&gt;0,VLOOKUP(BF269,$F$10:$BA$10,MATCH($BF269,$F269:$BA269,0)),"")</f>
        <v/>
      </c>
      <c r="BI269" s="1368">
        <f>HLOOKUP($BI$9,$S$10:$AI$444,1+$BL269,TRUE)</f>
        <v/>
      </c>
      <c r="BJ269" s="1369">
        <f>HLOOKUP($BJ$9,$AJ$10:$AW$444,1+$BL269,TRUE)</f>
        <v/>
      </c>
      <c r="BK269" s="151" t="n"/>
      <c r="BL269" s="408">
        <f>BL268+1</f>
        <v/>
      </c>
      <c r="BM269" s="399" t="n"/>
    </row>
    <row r="270" ht="20.25" customHeight="1" s="18" thickBot="1" thickTop="1">
      <c r="B270" s="1370" t="n"/>
      <c r="C270" s="1353" t="n"/>
      <c r="D270" s="1462" t="n"/>
      <c r="E270" s="402" t="inlineStr">
        <is>
          <t>Kolaka Smelter # 1, 150</t>
        </is>
      </c>
      <c r="F270" s="383">
        <f>(IF(DASHBOARD!$J$2=F7,DASHBOARD!$T$17,IF(DASHBOARD!$J$2=0,0,F270)))</f>
        <v/>
      </c>
      <c r="G270" s="383">
        <f>(IF(DASHBOARD!$J$2=G7,DASHBOARD!$T$17,IF(DASHBOARD!$J$2=0,0,G270)))</f>
        <v/>
      </c>
      <c r="H270" s="383">
        <f>(IF(DASHBOARD!$J$2=H7,DASHBOARD!$T$17,IF(DASHBOARD!$J$2=0,0,H270)))</f>
        <v/>
      </c>
      <c r="I270" s="383">
        <f>(IF(DASHBOARD!$J$2=I7,DASHBOARD!$T$17,IF(DASHBOARD!$J$2=0,0,I270)))</f>
        <v/>
      </c>
      <c r="J270" s="383">
        <f>(IF(DASHBOARD!$J$2=J7,DASHBOARD!$T$17,IF(DASHBOARD!$J$2=0,0,J270)))</f>
        <v/>
      </c>
      <c r="K270" s="383">
        <f>(IF(DASHBOARD!$J$2=K7,DASHBOARD!$T$17,IF(DASHBOARD!$J$2=0,0,K270)))</f>
        <v/>
      </c>
      <c r="L270" s="383">
        <f>(IF(DASHBOARD!$J$2=L7,DASHBOARD!$T$17,IF(DASHBOARD!$J$2=0,0,L270)))</f>
        <v/>
      </c>
      <c r="M270" s="383">
        <f>(IF(DASHBOARD!$J$2=M7,DASHBOARD!$T$17,IF(DASHBOARD!$J$2=0,0,M270)))</f>
        <v/>
      </c>
      <c r="N270" s="383">
        <f>(IF(DASHBOARD!$J$2=N7,DASHBOARD!$T$17,IF(DASHBOARD!$J$2=0,0,N270)))</f>
        <v/>
      </c>
      <c r="O270" s="383">
        <f>(IF(DASHBOARD!$J$2=O7,DASHBOARD!$T$17,IF(DASHBOARD!$J$2=0,0,O270)))</f>
        <v/>
      </c>
      <c r="P270" s="383">
        <f>(IF(DASHBOARD!$J$2=P7,DASHBOARD!$T$17,IF(DASHBOARD!$J$2=0,0,P270)))</f>
        <v/>
      </c>
      <c r="Q270" s="383">
        <f>(IF(DASHBOARD!$J$2=Q7,DASHBOARD!$T$17,IF(DASHBOARD!$J$2=0,0,Q270)))</f>
        <v/>
      </c>
      <c r="R270" s="383">
        <f>(IF(DASHBOARD!$J$2=R7,DASHBOARD!$T$17,IF(DASHBOARD!$J$2=0,0,R270)))</f>
        <v/>
      </c>
      <c r="S270" s="383">
        <f>(IF(DASHBOARD!$J$2=S7,DASHBOARD!$T$17,IF(DASHBOARD!$J$2=0,0,S270)))</f>
        <v/>
      </c>
      <c r="T270" s="383">
        <f>(IF(DASHBOARD!$J$2=T7,DASHBOARD!$T$17,IF(DASHBOARD!$J$2=0,0,T270)))</f>
        <v/>
      </c>
      <c r="U270" s="383">
        <f>(IF(DASHBOARD!$J$2=U7,DASHBOARD!$T$17,IF(DASHBOARD!$J$2=0,0,U270)))</f>
        <v/>
      </c>
      <c r="V270" s="383">
        <f>(IF(DASHBOARD!$J$2=V7,DASHBOARD!$T$17,IF(DASHBOARD!$J$2=0,0,V270)))</f>
        <v/>
      </c>
      <c r="W270" s="383">
        <f>(IF(DASHBOARD!$J$2=W7,DASHBOARD!$T$17,IF(DASHBOARD!$J$2=0,0,W270)))</f>
        <v/>
      </c>
      <c r="X270" s="383">
        <f>(IF(DASHBOARD!$J$2=X7,DASHBOARD!$T$17,IF(DASHBOARD!$J$2=0,0,X270)))</f>
        <v/>
      </c>
      <c r="Y270" s="383">
        <f>(IF(DASHBOARD!$J$2=Y7,DASHBOARD!$T$17,IF(DASHBOARD!$J$2=0,0,Y270)))</f>
        <v/>
      </c>
      <c r="Z270" s="383">
        <f>(IF(DASHBOARD!$J$2=Z7,DASHBOARD!$T$17,IF(DASHBOARD!$J$2=0,0,Z270)))</f>
        <v/>
      </c>
      <c r="AA270" s="383">
        <f>(IF(DASHBOARD!$J$2=AA7,DASHBOARD!$T$17,IF(DASHBOARD!$J$2=0,0,AA270)))</f>
        <v/>
      </c>
      <c r="AB270" s="383">
        <f>(IF(DASHBOARD!$J$2=AB7,DASHBOARD!$T$17,IF(DASHBOARD!$J$2=0,0,AB270)))</f>
        <v/>
      </c>
      <c r="AC270" s="383">
        <f>(IF(DASHBOARD!$J$2=AC7,DASHBOARD!$T$17,IF(DASHBOARD!$J$2=0,0,AC270)))</f>
        <v/>
      </c>
      <c r="AD270" s="383">
        <f>(IF(DASHBOARD!$J$2=AD7,DASHBOARD!$T$17,IF(DASHBOARD!$J$2=0,0,AD270)))</f>
        <v/>
      </c>
      <c r="AE270" s="383">
        <f>(IF(DASHBOARD!$J$2=AE7,DASHBOARD!$T$17,IF(DASHBOARD!$J$2=0,0,AE270)))</f>
        <v/>
      </c>
      <c r="AF270" s="383">
        <f>(IF(DASHBOARD!$J$2=AF7,DASHBOARD!$T$17,IF(DASHBOARD!$J$2=0,0,AF270)))</f>
        <v/>
      </c>
      <c r="AG270" s="383">
        <f>(IF(DASHBOARD!$J$2=AG7,DASHBOARD!$T$17,IF(DASHBOARD!$J$2=0,0,AG270)))</f>
        <v/>
      </c>
      <c r="AH270" s="383">
        <f>(IF(DASHBOARD!$J$2=AH7,DASHBOARD!$T$17,IF(DASHBOARD!$J$2=0,0,AH270)))</f>
        <v/>
      </c>
      <c r="AI270" s="383">
        <f>(IF(DASHBOARD!$J$2=AI7,DASHBOARD!$T$17,IF(DASHBOARD!$J$2=0,0,AI270)))</f>
        <v/>
      </c>
      <c r="AJ270" s="383">
        <f>(IF(DASHBOARD!$J$2=AJ7,DASHBOARD!$T$17,IF(DASHBOARD!$J$2=0,0,AJ270)))</f>
        <v/>
      </c>
      <c r="AK270" s="383">
        <f>(IF(DASHBOARD!$J$2=AK7,DASHBOARD!$T$17,IF(DASHBOARD!$J$2=0,0,AK270)))</f>
        <v/>
      </c>
      <c r="AL270" s="383">
        <f>(IF(DASHBOARD!$J$2=AL7,DASHBOARD!$T$17,IF(DASHBOARD!$J$2=0,0,AL270)))</f>
        <v/>
      </c>
      <c r="AM270" s="383">
        <f>(IF(DASHBOARD!$J$2=AM7,DASHBOARD!$T$17,IF(DASHBOARD!$J$2=0,0,AM270)))</f>
        <v/>
      </c>
      <c r="AN270" s="383">
        <f>(IF(DASHBOARD!$J$2=AN7,DASHBOARD!$T$17,IF(DASHBOARD!$J$2=0,0,AN270)))</f>
        <v/>
      </c>
      <c r="AO270" s="383">
        <f>(IF(DASHBOARD!$J$2=AO7,DASHBOARD!$T$17,IF(DASHBOARD!$J$2=0,0,AO270)))</f>
        <v/>
      </c>
      <c r="AP270" s="383">
        <f>(IF(DASHBOARD!$J$2=AP7,DASHBOARD!$T$17,IF(DASHBOARD!$J$2=0,0,AP270)))</f>
        <v/>
      </c>
      <c r="AQ270" s="383">
        <f>(IF(DASHBOARD!$J$2=AQ7,DASHBOARD!$T$17,IF(DASHBOARD!$J$2=0,0,AQ270)))</f>
        <v/>
      </c>
      <c r="AR270" s="383">
        <f>(IF(DASHBOARD!$J$2=AR7,DASHBOARD!$T$17,IF(DASHBOARD!$J$2=0,0,AR270)))</f>
        <v/>
      </c>
      <c r="AS270" s="383">
        <f>(IF(DASHBOARD!$J$2=AS7,DASHBOARD!$T$17,IF(DASHBOARD!$J$2=0,0,AS270)))</f>
        <v/>
      </c>
      <c r="AT270" s="383">
        <f>(IF(DASHBOARD!$J$2=AT7,DASHBOARD!$T$17,IF(DASHBOARD!$J$2=0,0,AT270)))</f>
        <v/>
      </c>
      <c r="AU270" s="383">
        <f>(IF(DASHBOARD!$J$2=AU7,DASHBOARD!$T$17,IF(DASHBOARD!$J$2=0,0,AU270)))</f>
        <v/>
      </c>
      <c r="AV270" s="383">
        <f>(IF(DASHBOARD!$J$2=AV7,DASHBOARD!$T$17,IF(DASHBOARD!$J$2=0,0,AV270)))</f>
        <v/>
      </c>
      <c r="AW270" s="383">
        <f>(IF(DASHBOARD!$J$2=AW7,DASHBOARD!$T$17,IF(DASHBOARD!$J$2=0,0,AW270)))</f>
        <v/>
      </c>
      <c r="AX270" s="383">
        <f>(IF(DASHBOARD!$J$2=AX7,DASHBOARD!$T$17,IF(DASHBOARD!$J$2=0,0,AX270)))</f>
        <v/>
      </c>
      <c r="AY270" s="383">
        <f>(IF(DASHBOARD!$J$2=AY7,DASHBOARD!$T$17,IF(DASHBOARD!$J$2=0,0,AY270)))</f>
        <v/>
      </c>
      <c r="AZ270" s="383">
        <f>(IF(DASHBOARD!$J$2=AZ7,DASHBOARD!$T$17,IF(DASHBOARD!$J$2=0,0,AZ270)))</f>
        <v/>
      </c>
      <c r="BA270" s="383">
        <f>(IF(DASHBOARD!$J$2=BA7,DASHBOARD!$T$17,IF(DASHBOARD!$J$2=0,0,BA270)))</f>
        <v/>
      </c>
      <c r="BB270" s="384">
        <f>IF(SUM(F270:BA270)&lt;&gt;0,AVERAGEIF(F270:BA270,"&gt;0",F270:BA270),0)</f>
        <v/>
      </c>
      <c r="BC270" s="147" t="n"/>
      <c r="BD270" s="385">
        <f>MAXA(F270:BA270)</f>
        <v/>
      </c>
      <c r="BE270" s="1461">
        <f>IF(BD270&lt;&gt;0,VLOOKUP(BD270,$F$10:$BA$10,MATCH(BD270,F270:BA270,0)),"")</f>
        <v/>
      </c>
      <c r="BF270" s="385">
        <f t="array" ref="BF270">MIN(IF(F270:BA270&gt;0,F270:BA270))</f>
        <v/>
      </c>
      <c r="BG270" s="1461">
        <f>IF(BF270&lt;&gt;0,VLOOKUP(BF270,$F$10:$BA$10,MATCH($BF270,$F270:$BA270,0)),"")</f>
        <v/>
      </c>
      <c r="BI270" s="1368">
        <f>HLOOKUP($BI$9,$S$10:$AI$444,1+$BL270,TRUE)</f>
        <v/>
      </c>
      <c r="BJ270" s="1369">
        <f>HLOOKUP($BJ$9,$AJ$10:$AW$444,1+$BL270,TRUE)</f>
        <v/>
      </c>
      <c r="BK270" s="151" t="n"/>
      <c r="BL270" s="408">
        <f>BL269+1</f>
        <v/>
      </c>
      <c r="BM270" s="399" t="n"/>
    </row>
    <row r="271" ht="20.25" customHeight="1" s="18" thickBot="1" thickTop="1">
      <c r="B271" s="1370" t="n"/>
      <c r="C271" s="1353" t="n"/>
      <c r="D271" s="1463" t="n"/>
      <c r="E271" s="402" t="inlineStr">
        <is>
          <t>Kolaka Smelter # 2, 150</t>
        </is>
      </c>
      <c r="F271" s="383">
        <f>(IF(DASHBOARD!$J$2=F7,DASHBOARD!$T$18,IF(DASHBOARD!$J$2=0,0,F271)))</f>
        <v/>
      </c>
      <c r="G271" s="383">
        <f>(IF(DASHBOARD!$J$2=G7,DASHBOARD!$T$18,IF(DASHBOARD!$J$2=0,0,G271)))</f>
        <v/>
      </c>
      <c r="H271" s="383">
        <f>(IF(DASHBOARD!$J$2=H7,DASHBOARD!$T$18,IF(DASHBOARD!$J$2=0,0,H271)))</f>
        <v/>
      </c>
      <c r="I271" s="383">
        <f>(IF(DASHBOARD!$J$2=I7,DASHBOARD!$T$18,IF(DASHBOARD!$J$2=0,0,I271)))</f>
        <v/>
      </c>
      <c r="J271" s="383">
        <f>(IF(DASHBOARD!$J$2=J7,DASHBOARD!$T$18,IF(DASHBOARD!$J$2=0,0,J271)))</f>
        <v/>
      </c>
      <c r="K271" s="383">
        <f>(IF(DASHBOARD!$J$2=K7,DASHBOARD!$T$18,IF(DASHBOARD!$J$2=0,0,K271)))</f>
        <v/>
      </c>
      <c r="L271" s="383">
        <f>(IF(DASHBOARD!$J$2=L7,DASHBOARD!$T$18,IF(DASHBOARD!$J$2=0,0,L271)))</f>
        <v/>
      </c>
      <c r="M271" s="383">
        <f>(IF(DASHBOARD!$J$2=M7,DASHBOARD!$T$18,IF(DASHBOARD!$J$2=0,0,M271)))</f>
        <v/>
      </c>
      <c r="N271" s="383">
        <f>(IF(DASHBOARD!$J$2=N7,DASHBOARD!$T$18,IF(DASHBOARD!$J$2=0,0,N271)))</f>
        <v/>
      </c>
      <c r="O271" s="383">
        <f>(IF(DASHBOARD!$J$2=O7,DASHBOARD!$T$18,IF(DASHBOARD!$J$2=0,0,O271)))</f>
        <v/>
      </c>
      <c r="P271" s="383">
        <f>(IF(DASHBOARD!$J$2=P7,DASHBOARD!$T$18,IF(DASHBOARD!$J$2=0,0,P271)))</f>
        <v/>
      </c>
      <c r="Q271" s="383">
        <f>(IF(DASHBOARD!$J$2=Q7,DASHBOARD!$T$18,IF(DASHBOARD!$J$2=0,0,Q271)))</f>
        <v/>
      </c>
      <c r="R271" s="383">
        <f>(IF(DASHBOARD!$J$2=R7,DASHBOARD!$T$18,IF(DASHBOARD!$J$2=0,0,R271)))</f>
        <v/>
      </c>
      <c r="S271" s="383">
        <f>(IF(DASHBOARD!$J$2=S7,DASHBOARD!$T$18,IF(DASHBOARD!$J$2=0,0,S271)))</f>
        <v/>
      </c>
      <c r="T271" s="383">
        <f>(IF(DASHBOARD!$J$2=T7,DASHBOARD!$T$18,IF(DASHBOARD!$J$2=0,0,T271)))</f>
        <v/>
      </c>
      <c r="U271" s="383">
        <f>(IF(DASHBOARD!$J$2=U7,DASHBOARD!$T$18,IF(DASHBOARD!$J$2=0,0,U271)))</f>
        <v/>
      </c>
      <c r="V271" s="383">
        <f>(IF(DASHBOARD!$J$2=V7,DASHBOARD!$T$18,IF(DASHBOARD!$J$2=0,0,V271)))</f>
        <v/>
      </c>
      <c r="W271" s="383">
        <f>(IF(DASHBOARD!$J$2=W7,DASHBOARD!$T$18,IF(DASHBOARD!$J$2=0,0,W271)))</f>
        <v/>
      </c>
      <c r="X271" s="383">
        <f>(IF(DASHBOARD!$J$2=X7,DASHBOARD!$T$18,IF(DASHBOARD!$J$2=0,0,X271)))</f>
        <v/>
      </c>
      <c r="Y271" s="383">
        <f>(IF(DASHBOARD!$J$2=Y7,DASHBOARD!$T$18,IF(DASHBOARD!$J$2=0,0,Y271)))</f>
        <v/>
      </c>
      <c r="Z271" s="383">
        <f>(IF(DASHBOARD!$J$2=Z7,DASHBOARD!$T$18,IF(DASHBOARD!$J$2=0,0,Z271)))</f>
        <v/>
      </c>
      <c r="AA271" s="383">
        <f>(IF(DASHBOARD!$J$2=AA7,DASHBOARD!$T$18,IF(DASHBOARD!$J$2=0,0,AA271)))</f>
        <v/>
      </c>
      <c r="AB271" s="383">
        <f>(IF(DASHBOARD!$J$2=AB7,DASHBOARD!$T$18,IF(DASHBOARD!$J$2=0,0,AB271)))</f>
        <v/>
      </c>
      <c r="AC271" s="383">
        <f>(IF(DASHBOARD!$J$2=AC7,DASHBOARD!$T$18,IF(DASHBOARD!$J$2=0,0,AC271)))</f>
        <v/>
      </c>
      <c r="AD271" s="383">
        <f>(IF(DASHBOARD!$J$2=AD7,DASHBOARD!$T$18,IF(DASHBOARD!$J$2=0,0,AD271)))</f>
        <v/>
      </c>
      <c r="AE271" s="383">
        <f>(IF(DASHBOARD!$J$2=AE7,DASHBOARD!$T$18,IF(DASHBOARD!$J$2=0,0,AE271)))</f>
        <v/>
      </c>
      <c r="AF271" s="383">
        <f>(IF(DASHBOARD!$J$2=AF7,DASHBOARD!$T$18,IF(DASHBOARD!$J$2=0,0,AF271)))</f>
        <v/>
      </c>
      <c r="AG271" s="383">
        <f>(IF(DASHBOARD!$J$2=AG7,DASHBOARD!$T$18,IF(DASHBOARD!$J$2=0,0,AG271)))</f>
        <v/>
      </c>
      <c r="AH271" s="383">
        <f>(IF(DASHBOARD!$J$2=AH7,DASHBOARD!$T$18,IF(DASHBOARD!$J$2=0,0,AH271)))</f>
        <v/>
      </c>
      <c r="AI271" s="383">
        <f>(IF(DASHBOARD!$J$2=AI7,DASHBOARD!$T$18,IF(DASHBOARD!$J$2=0,0,AI271)))</f>
        <v/>
      </c>
      <c r="AJ271" s="383">
        <f>(IF(DASHBOARD!$J$2=AJ7,DASHBOARD!$T$18,IF(DASHBOARD!$J$2=0,0,AJ271)))</f>
        <v/>
      </c>
      <c r="AK271" s="383">
        <f>(IF(DASHBOARD!$J$2=AK7,DASHBOARD!$T$18,IF(DASHBOARD!$J$2=0,0,AK271)))</f>
        <v/>
      </c>
      <c r="AL271" s="383">
        <f>(IF(DASHBOARD!$J$2=AL7,DASHBOARD!$T$18,IF(DASHBOARD!$J$2=0,0,AL271)))</f>
        <v/>
      </c>
      <c r="AM271" s="383">
        <f>(IF(DASHBOARD!$J$2=AM7,DASHBOARD!$T$18,IF(DASHBOARD!$J$2=0,0,AM271)))</f>
        <v/>
      </c>
      <c r="AN271" s="383">
        <f>(IF(DASHBOARD!$J$2=AN7,DASHBOARD!$T$18,IF(DASHBOARD!$J$2=0,0,AN271)))</f>
        <v/>
      </c>
      <c r="AO271" s="383">
        <f>(IF(DASHBOARD!$J$2=AO7,DASHBOARD!$T$18,IF(DASHBOARD!$J$2=0,0,AO271)))</f>
        <v/>
      </c>
      <c r="AP271" s="383">
        <f>(IF(DASHBOARD!$J$2=AP7,DASHBOARD!$T$18,IF(DASHBOARD!$J$2=0,0,AP271)))</f>
        <v/>
      </c>
      <c r="AQ271" s="383">
        <f>(IF(DASHBOARD!$J$2=AQ7,DASHBOARD!$T$18,IF(DASHBOARD!$J$2=0,0,AQ271)))</f>
        <v/>
      </c>
      <c r="AR271" s="383">
        <f>(IF(DASHBOARD!$J$2=AR7,DASHBOARD!$T$18,IF(DASHBOARD!$J$2=0,0,AR271)))</f>
        <v/>
      </c>
      <c r="AS271" s="383">
        <f>(IF(DASHBOARD!$J$2=AS7,DASHBOARD!$T$18,IF(DASHBOARD!$J$2=0,0,AS271)))</f>
        <v/>
      </c>
      <c r="AT271" s="383">
        <f>(IF(DASHBOARD!$J$2=AT7,DASHBOARD!$T$18,IF(DASHBOARD!$J$2=0,0,AT271)))</f>
        <v/>
      </c>
      <c r="AU271" s="383">
        <f>(IF(DASHBOARD!$J$2=AU7,DASHBOARD!$T$18,IF(DASHBOARD!$J$2=0,0,AU271)))</f>
        <v/>
      </c>
      <c r="AV271" s="383">
        <f>(IF(DASHBOARD!$J$2=AV7,DASHBOARD!$T$18,IF(DASHBOARD!$J$2=0,0,AV271)))</f>
        <v/>
      </c>
      <c r="AW271" s="383">
        <f>(IF(DASHBOARD!$J$2=AW7,DASHBOARD!$T$18,IF(DASHBOARD!$J$2=0,0,AW271)))</f>
        <v/>
      </c>
      <c r="AX271" s="383">
        <f>(IF(DASHBOARD!$J$2=AX7,DASHBOARD!$T$18,IF(DASHBOARD!$J$2=0,0,AX271)))</f>
        <v/>
      </c>
      <c r="AY271" s="383">
        <f>(IF(DASHBOARD!$J$2=AY7,DASHBOARD!$T$18,IF(DASHBOARD!$J$2=0,0,AY271)))</f>
        <v/>
      </c>
      <c r="AZ271" s="383">
        <f>(IF(DASHBOARD!$J$2=AZ7,DASHBOARD!$T$18,IF(DASHBOARD!$J$2=0,0,AZ271)))</f>
        <v/>
      </c>
      <c r="BA271" s="383">
        <f>(IF(DASHBOARD!$J$2=BA7,DASHBOARD!$T$18,IF(DASHBOARD!$J$2=0,0,BA271)))</f>
        <v/>
      </c>
      <c r="BB271" s="384">
        <f>IF(SUM(F271:BA271)&lt;&gt;0,AVERAGEIF(F271:BA271,"&gt;0",F271:BA271),0)</f>
        <v/>
      </c>
      <c r="BC271" s="147" t="n"/>
      <c r="BD271" s="385">
        <f>MAXA(F271:BA271)</f>
        <v/>
      </c>
      <c r="BE271" s="1461">
        <f>IF(BD271&lt;&gt;0,VLOOKUP(BD271,$F$10:$BA$10,MATCH(BD271,F271:BA271,0)),"")</f>
        <v/>
      </c>
      <c r="BF271" s="385">
        <f t="array" ref="BF271">MIN(IF(F271:BA271&gt;0,F271:BA271))</f>
        <v/>
      </c>
      <c r="BG271" s="1461">
        <f>IF(BF271&lt;&gt;0,VLOOKUP(BF271,$F$10:$BA$10,MATCH($BF271,$F271:$BA271,0)),"")</f>
        <v/>
      </c>
      <c r="BI271" s="1368">
        <f>HLOOKUP($BI$9,$S$10:$AI$444,1+$BL271,TRUE)</f>
        <v/>
      </c>
      <c r="BJ271" s="1369">
        <f>HLOOKUP($BJ$9,$AJ$10:$AW$444,1+$BL271,TRUE)</f>
        <v/>
      </c>
      <c r="BK271" s="151" t="n"/>
      <c r="BL271" s="408">
        <f>BL270+1</f>
        <v/>
      </c>
      <c r="BM271" s="399" t="n"/>
    </row>
    <row r="272" ht="20.25" customHeight="1" s="18" thickBot="1" thickTop="1">
      <c r="B272" s="1370" t="n"/>
      <c r="C272" s="1353" t="n"/>
      <c r="D272" s="328" t="n"/>
      <c r="E272" s="402" t="n"/>
      <c r="F272" s="429" t="n"/>
      <c r="G272" s="429" t="n"/>
      <c r="H272" s="429" t="n"/>
      <c r="I272" s="429" t="n"/>
      <c r="J272" s="429" t="n"/>
      <c r="K272" s="429" t="n"/>
      <c r="L272" s="429" t="n"/>
      <c r="M272" s="429" t="n"/>
      <c r="N272" s="429" t="n"/>
      <c r="O272" s="429" t="n"/>
      <c r="P272" s="429" t="n"/>
      <c r="Q272" s="429" t="n"/>
      <c r="R272" s="429" t="n"/>
      <c r="S272" s="429" t="n"/>
      <c r="T272" s="429" t="n"/>
      <c r="U272" s="429" t="n"/>
      <c r="V272" s="429" t="n"/>
      <c r="W272" s="429" t="n"/>
      <c r="X272" s="429" t="n"/>
      <c r="Y272" s="429" t="n"/>
      <c r="Z272" s="429" t="n"/>
      <c r="AA272" s="429" t="n"/>
      <c r="AB272" s="429" t="n"/>
      <c r="AC272" s="429" t="n"/>
      <c r="AD272" s="429" t="n"/>
      <c r="AE272" s="429" t="n"/>
      <c r="AF272" s="429" t="n"/>
      <c r="AG272" s="429" t="n"/>
      <c r="AH272" s="429" t="n"/>
      <c r="AI272" s="429" t="n"/>
      <c r="AJ272" s="429" t="n"/>
      <c r="AK272" s="429" t="n"/>
      <c r="AL272" s="429" t="n"/>
      <c r="AM272" s="429" t="n"/>
      <c r="AN272" s="429" t="n"/>
      <c r="AO272" s="429" t="n"/>
      <c r="AP272" s="429" t="n"/>
      <c r="AQ272" s="429" t="n"/>
      <c r="AR272" s="429" t="n"/>
      <c r="AS272" s="429" t="n"/>
      <c r="AT272" s="429" t="n"/>
      <c r="AU272" s="429" t="n"/>
      <c r="AV272" s="429" t="n"/>
      <c r="AW272" s="429" t="n"/>
      <c r="AX272" s="429" t="n"/>
      <c r="AY272" s="429" t="n"/>
      <c r="AZ272" s="429" t="n"/>
      <c r="BA272" s="429" t="n"/>
      <c r="BB272" s="384">
        <f>IF(SUM(F272:BA272)&lt;&gt;0,AVERAGEIF(F272:BA272,"&gt;0",F272:BA272),0)</f>
        <v/>
      </c>
      <c r="BC272" s="147" t="n"/>
      <c r="BD272" s="385">
        <f>MAXA(F272:BA272)</f>
        <v/>
      </c>
      <c r="BE272" s="1461">
        <f>IF(BD272&lt;&gt;0,VLOOKUP(BD272,$F$10:$BA$10,MATCH(BD272,F272:BA272,0)),"")</f>
        <v/>
      </c>
      <c r="BF272" s="385">
        <f t="array" ref="BF272">MIN(IF(F272:BA272&gt;0,F272:BA272))</f>
        <v/>
      </c>
      <c r="BG272" s="1461">
        <f>IF(BF272&lt;&gt;0,VLOOKUP(BF272,$F$10:$BA$10,MATCH($BF272,$F272:$BA272,0)),"")</f>
        <v/>
      </c>
      <c r="BI272" s="1368">
        <f>HLOOKUP($BI$9,$S$10:$AI$444,1+$BL272,TRUE)</f>
        <v/>
      </c>
      <c r="BJ272" s="1369">
        <f>HLOOKUP($BJ$9,$AJ$10:$AW$444,1+$BL272,TRUE)</f>
        <v/>
      </c>
      <c r="BK272" s="151" t="n"/>
      <c r="BL272" s="408">
        <f>#REF!+1</f>
        <v/>
      </c>
      <c r="BM272" s="399" t="n"/>
    </row>
    <row r="273" ht="20.25" customHeight="1" s="18" thickBot="1" thickTop="1">
      <c r="B273" s="1370" t="n"/>
      <c r="C273" s="1353" t="n"/>
      <c r="D273" s="1469" t="inlineStr">
        <is>
          <t>LASUSUA 150</t>
        </is>
      </c>
      <c r="E273" s="402" t="inlineStr">
        <is>
          <t>Kolaka Smelter # 1, 150</t>
        </is>
      </c>
      <c r="F273" s="383">
        <f>(IF(DASHBOARD!$J$2=F7,DASHBOARD!$T$9,IF(DASHBOARD!$J$2=0,0,F273)))</f>
        <v/>
      </c>
      <c r="G273" s="383">
        <f>(IF(DASHBOARD!$J$2=G7,DASHBOARD!$T$9,IF(DASHBOARD!$J$2=0,0,G273)))</f>
        <v/>
      </c>
      <c r="H273" s="383">
        <f>(IF(DASHBOARD!$J$2=H7,DASHBOARD!$T$9,IF(DASHBOARD!$J$2=0,0,H273)))</f>
        <v/>
      </c>
      <c r="I273" s="383">
        <f>(IF(DASHBOARD!$J$2=I7,DASHBOARD!$T$9,IF(DASHBOARD!$J$2=0,0,I273)))</f>
        <v/>
      </c>
      <c r="J273" s="383">
        <f>(IF(DASHBOARD!$J$2=J7,DASHBOARD!$T$9,IF(DASHBOARD!$J$2=0,0,J273)))</f>
        <v/>
      </c>
      <c r="K273" s="383">
        <f>(IF(DASHBOARD!$J$2=K7,DASHBOARD!$T$9,IF(DASHBOARD!$J$2=0,0,K273)))</f>
        <v/>
      </c>
      <c r="L273" s="383">
        <f>(IF(DASHBOARD!$J$2=L7,DASHBOARD!$T$9,IF(DASHBOARD!$J$2=0,0,L273)))</f>
        <v/>
      </c>
      <c r="M273" s="383">
        <f>(IF(DASHBOARD!$J$2=M7,DASHBOARD!$T$9,IF(DASHBOARD!$J$2=0,0,M273)))</f>
        <v/>
      </c>
      <c r="N273" s="383">
        <f>(IF(DASHBOARD!$J$2=N7,DASHBOARD!$T$9,IF(DASHBOARD!$J$2=0,0,N273)))</f>
        <v/>
      </c>
      <c r="O273" s="383">
        <f>(IF(DASHBOARD!$J$2=O7,DASHBOARD!$T$9,IF(DASHBOARD!$J$2=0,0,O273)))</f>
        <v/>
      </c>
      <c r="P273" s="383">
        <f>(IF(DASHBOARD!$J$2=P7,DASHBOARD!$T$9,IF(DASHBOARD!$J$2=0,0,P273)))</f>
        <v/>
      </c>
      <c r="Q273" s="383">
        <f>(IF(DASHBOARD!$J$2=Q7,DASHBOARD!$T$9,IF(DASHBOARD!$J$2=0,0,Q273)))</f>
        <v/>
      </c>
      <c r="R273" s="383">
        <f>(IF(DASHBOARD!$J$2=R7,DASHBOARD!$T$9,IF(DASHBOARD!$J$2=0,0,R273)))</f>
        <v/>
      </c>
      <c r="S273" s="383">
        <f>(IF(DASHBOARD!$J$2=S7,DASHBOARD!$T$9,IF(DASHBOARD!$J$2=0,0,S273)))</f>
        <v/>
      </c>
      <c r="T273" s="383">
        <f>(IF(DASHBOARD!$J$2=T7,DASHBOARD!$T$9,IF(DASHBOARD!$J$2=0,0,T273)))</f>
        <v/>
      </c>
      <c r="U273" s="383">
        <f>(IF(DASHBOARD!$J$2=U7,DASHBOARD!$T$9,IF(DASHBOARD!$J$2=0,0,U273)))</f>
        <v/>
      </c>
      <c r="V273" s="383">
        <f>(IF(DASHBOARD!$J$2=V7,DASHBOARD!$T$9,IF(DASHBOARD!$J$2=0,0,V273)))</f>
        <v/>
      </c>
      <c r="W273" s="383">
        <f>(IF(DASHBOARD!$J$2=W7,DASHBOARD!$T$9,IF(DASHBOARD!$J$2=0,0,W273)))</f>
        <v/>
      </c>
      <c r="X273" s="383">
        <f>(IF(DASHBOARD!$J$2=X7,DASHBOARD!$T$9,IF(DASHBOARD!$J$2=0,0,X273)))</f>
        <v/>
      </c>
      <c r="Y273" s="383">
        <f>(IF(DASHBOARD!$J$2=Y7,DASHBOARD!$T$9,IF(DASHBOARD!$J$2=0,0,Y273)))</f>
        <v/>
      </c>
      <c r="Z273" s="383">
        <f>(IF(DASHBOARD!$J$2=Z7,DASHBOARD!$T$9,IF(DASHBOARD!$J$2=0,0,Z273)))</f>
        <v/>
      </c>
      <c r="AA273" s="383">
        <f>(IF(DASHBOARD!$J$2=AA7,DASHBOARD!$T$9,IF(DASHBOARD!$J$2=0,0,AA273)))</f>
        <v/>
      </c>
      <c r="AB273" s="383">
        <f>(IF(DASHBOARD!$J$2=AB7,DASHBOARD!$T$9,IF(DASHBOARD!$J$2=0,0,AB273)))</f>
        <v/>
      </c>
      <c r="AC273" s="383">
        <f>(IF(DASHBOARD!$J$2=AC7,DASHBOARD!$T$9,IF(DASHBOARD!$J$2=0,0,AC273)))</f>
        <v/>
      </c>
      <c r="AD273" s="383">
        <f>(IF(DASHBOARD!$J$2=AD7,DASHBOARD!$T$9,IF(DASHBOARD!$J$2=0,0,AD273)))</f>
        <v/>
      </c>
      <c r="AE273" s="383">
        <f>(IF(DASHBOARD!$J$2=AE7,DASHBOARD!$T$9,IF(DASHBOARD!$J$2=0,0,AE273)))</f>
        <v/>
      </c>
      <c r="AF273" s="383">
        <f>(IF(DASHBOARD!$J$2=AF7,DASHBOARD!$T$9,IF(DASHBOARD!$J$2=0,0,AF273)))</f>
        <v/>
      </c>
      <c r="AG273" s="383">
        <f>(IF(DASHBOARD!$J$2=AG7,DASHBOARD!$T$9,IF(DASHBOARD!$J$2=0,0,AG273)))</f>
        <v/>
      </c>
      <c r="AH273" s="383">
        <f>(IF(DASHBOARD!$J$2=AH7,DASHBOARD!$T$9,IF(DASHBOARD!$J$2=0,0,AH273)))</f>
        <v/>
      </c>
      <c r="AI273" s="383">
        <f>(IF(DASHBOARD!$J$2=AI7,DASHBOARD!$T$9,IF(DASHBOARD!$J$2=0,0,AI273)))</f>
        <v/>
      </c>
      <c r="AJ273" s="383">
        <f>(IF(DASHBOARD!$J$2=AJ7,DASHBOARD!$T$9,IF(DASHBOARD!$J$2=0,0,AJ273)))</f>
        <v/>
      </c>
      <c r="AK273" s="383">
        <f>(IF(DASHBOARD!$J$2=AK7,DASHBOARD!$T$9,IF(DASHBOARD!$J$2=0,0,AK273)))</f>
        <v/>
      </c>
      <c r="AL273" s="383">
        <f>(IF(DASHBOARD!$J$2=AL7,DASHBOARD!$T$9,IF(DASHBOARD!$J$2=0,0,AL273)))</f>
        <v/>
      </c>
      <c r="AM273" s="383">
        <f>(IF(DASHBOARD!$J$2=AM7,DASHBOARD!$T$9,IF(DASHBOARD!$J$2=0,0,AM273)))</f>
        <v/>
      </c>
      <c r="AN273" s="383">
        <f>(IF(DASHBOARD!$J$2=AN7,DASHBOARD!$T$9,IF(DASHBOARD!$J$2=0,0,AN273)))</f>
        <v/>
      </c>
      <c r="AO273" s="383">
        <f>(IF(DASHBOARD!$J$2=AO7,DASHBOARD!$T$9,IF(DASHBOARD!$J$2=0,0,AO273)))</f>
        <v/>
      </c>
      <c r="AP273" s="383">
        <f>(IF(DASHBOARD!$J$2=AP7,DASHBOARD!$T$9,IF(DASHBOARD!$J$2=0,0,AP273)))</f>
        <v/>
      </c>
      <c r="AQ273" s="383">
        <f>(IF(DASHBOARD!$J$2=AQ7,DASHBOARD!$T$9,IF(DASHBOARD!$J$2=0,0,AQ273)))</f>
        <v/>
      </c>
      <c r="AR273" s="383">
        <f>(IF(DASHBOARD!$J$2=AR7,DASHBOARD!$T$9,IF(DASHBOARD!$J$2=0,0,AR273)))</f>
        <v/>
      </c>
      <c r="AS273" s="383">
        <f>(IF(DASHBOARD!$J$2=AS7,DASHBOARD!$T$9,IF(DASHBOARD!$J$2=0,0,AS273)))</f>
        <v/>
      </c>
      <c r="AT273" s="383">
        <f>(IF(DASHBOARD!$J$2=AT7,DASHBOARD!$T$9,IF(DASHBOARD!$J$2=0,0,AT273)))</f>
        <v/>
      </c>
      <c r="AU273" s="383">
        <f>(IF(DASHBOARD!$J$2=AU7,DASHBOARD!$T$9,IF(DASHBOARD!$J$2=0,0,AU273)))</f>
        <v/>
      </c>
      <c r="AV273" s="383">
        <f>(IF(DASHBOARD!$J$2=AV7,DASHBOARD!$T$9,IF(DASHBOARD!$J$2=0,0,AV273)))</f>
        <v/>
      </c>
      <c r="AW273" s="383">
        <f>(IF(DASHBOARD!$J$2=AW7,DASHBOARD!$T$9,IF(DASHBOARD!$J$2=0,0,AW273)))</f>
        <v/>
      </c>
      <c r="AX273" s="383">
        <f>(IF(DASHBOARD!$J$2=AX7,DASHBOARD!$T$9,IF(DASHBOARD!$J$2=0,0,AX273)))</f>
        <v/>
      </c>
      <c r="AY273" s="383">
        <f>(IF(DASHBOARD!$J$2=AY7,DASHBOARD!$T$9,IF(DASHBOARD!$J$2=0,0,AY273)))</f>
        <v/>
      </c>
      <c r="AZ273" s="383">
        <f>(IF(DASHBOARD!$J$2=AZ7,DASHBOARD!$T$9,IF(DASHBOARD!$J$2=0,0,AZ273)))</f>
        <v/>
      </c>
      <c r="BA273" s="383">
        <f>(IF(DASHBOARD!$J$2=BA7,DASHBOARD!$T$9,IF(DASHBOARD!$J$2=0,0,BA273)))</f>
        <v/>
      </c>
      <c r="BB273" s="384">
        <f>IF(SUM(F273:BA273)&lt;&gt;0,AVERAGEIF(F273:BA273,"&gt;0",F273:BA273),0)</f>
        <v/>
      </c>
      <c r="BC273" s="147" t="n"/>
      <c r="BD273" s="385">
        <f>MAXA(F273:BA273)</f>
        <v/>
      </c>
      <c r="BE273" s="1461">
        <f>IF(BD273&lt;&gt;0,VLOOKUP(BD273,$F$10:$BA$10,MATCH(BD273,F273:BA273,0)),"")</f>
        <v/>
      </c>
      <c r="BF273" s="385">
        <f t="array" ref="BF273">MIN(IF(F273:BA273&gt;0,F273:BA273))</f>
        <v/>
      </c>
      <c r="BG273" s="1461">
        <f>IF(BF273&lt;&gt;0,VLOOKUP(BF273,$F$10:$BA$10,MATCH($BF273,$F273:$BA273,0)),"")</f>
        <v/>
      </c>
      <c r="BI273" s="1368">
        <f>HLOOKUP($BI$9,$S$10:$AI$444,1+$BL273,TRUE)</f>
        <v/>
      </c>
      <c r="BJ273" s="1369">
        <f>HLOOKUP($BJ$9,$AJ$10:$AW$444,1+$BL273,TRUE)</f>
        <v/>
      </c>
      <c r="BK273" s="151" t="n"/>
      <c r="BL273" s="408">
        <f>BL272+1</f>
        <v/>
      </c>
      <c r="BM273" s="399" t="n"/>
    </row>
    <row r="274" ht="20.25" customHeight="1" s="18" thickBot="1" thickTop="1">
      <c r="B274" s="1370" t="n"/>
      <c r="C274" s="1353" t="n"/>
      <c r="D274" s="1462" t="n"/>
      <c r="E274" s="402" t="inlineStr">
        <is>
          <t>Kolaka Smelter # 2, 150</t>
        </is>
      </c>
      <c r="F274" s="383">
        <f>(IF(DASHBOARD!$J$2=F7,DASHBOARD!$T$10,IF(DASHBOARD!$J$2=0,0,F274)))</f>
        <v/>
      </c>
      <c r="G274" s="383">
        <f>(IF(DASHBOARD!$J$2=G7,DASHBOARD!$T$10,IF(DASHBOARD!$J$2=0,0,G274)))</f>
        <v/>
      </c>
      <c r="H274" s="383">
        <f>(IF(DASHBOARD!$J$2=H7,DASHBOARD!$T$10,IF(DASHBOARD!$J$2=0,0,H274)))</f>
        <v/>
      </c>
      <c r="I274" s="383">
        <f>(IF(DASHBOARD!$J$2=I7,DASHBOARD!$T$10,IF(DASHBOARD!$J$2=0,0,I274)))</f>
        <v/>
      </c>
      <c r="J274" s="383">
        <f>(IF(DASHBOARD!$J$2=J7,DASHBOARD!$T$10,IF(DASHBOARD!$J$2=0,0,J274)))</f>
        <v/>
      </c>
      <c r="K274" s="383">
        <f>(IF(DASHBOARD!$J$2=K7,DASHBOARD!$T$10,IF(DASHBOARD!$J$2=0,0,K274)))</f>
        <v/>
      </c>
      <c r="L274" s="383">
        <f>(IF(DASHBOARD!$J$2=L7,DASHBOARD!$T$10,IF(DASHBOARD!$J$2=0,0,L274)))</f>
        <v/>
      </c>
      <c r="M274" s="383">
        <f>(IF(DASHBOARD!$J$2=M7,DASHBOARD!$T$10,IF(DASHBOARD!$J$2=0,0,M274)))</f>
        <v/>
      </c>
      <c r="N274" s="383">
        <f>(IF(DASHBOARD!$J$2=N7,DASHBOARD!$T$10,IF(DASHBOARD!$J$2=0,0,N274)))</f>
        <v/>
      </c>
      <c r="O274" s="383">
        <f>(IF(DASHBOARD!$J$2=O7,DASHBOARD!$T$10,IF(DASHBOARD!$J$2=0,0,O274)))</f>
        <v/>
      </c>
      <c r="P274" s="383">
        <f>(IF(DASHBOARD!$J$2=P7,DASHBOARD!$T$10,IF(DASHBOARD!$J$2=0,0,P274)))</f>
        <v/>
      </c>
      <c r="Q274" s="383">
        <f>(IF(DASHBOARD!$J$2=Q7,DASHBOARD!$T$10,IF(DASHBOARD!$J$2=0,0,Q274)))</f>
        <v/>
      </c>
      <c r="R274" s="383">
        <f>(IF(DASHBOARD!$J$2=R7,DASHBOARD!$T$10,IF(DASHBOARD!$J$2=0,0,R274)))</f>
        <v/>
      </c>
      <c r="S274" s="383">
        <f>(IF(DASHBOARD!$J$2=S7,DASHBOARD!$T$10,IF(DASHBOARD!$J$2=0,0,S274)))</f>
        <v/>
      </c>
      <c r="T274" s="383">
        <f>(IF(DASHBOARD!$J$2=T7,DASHBOARD!$T$10,IF(DASHBOARD!$J$2=0,0,T274)))</f>
        <v/>
      </c>
      <c r="U274" s="383">
        <f>(IF(DASHBOARD!$J$2=U7,DASHBOARD!$T$10,IF(DASHBOARD!$J$2=0,0,U274)))</f>
        <v/>
      </c>
      <c r="V274" s="383">
        <f>(IF(DASHBOARD!$J$2=V7,DASHBOARD!$T$10,IF(DASHBOARD!$J$2=0,0,V274)))</f>
        <v/>
      </c>
      <c r="W274" s="383">
        <f>(IF(DASHBOARD!$J$2=W7,DASHBOARD!$T$10,IF(DASHBOARD!$J$2=0,0,W274)))</f>
        <v/>
      </c>
      <c r="X274" s="383">
        <f>(IF(DASHBOARD!$J$2=X7,DASHBOARD!$T$10,IF(DASHBOARD!$J$2=0,0,X274)))</f>
        <v/>
      </c>
      <c r="Y274" s="383">
        <f>(IF(DASHBOARD!$J$2=Y7,DASHBOARD!$T$10,IF(DASHBOARD!$J$2=0,0,Y274)))</f>
        <v/>
      </c>
      <c r="Z274" s="383">
        <f>(IF(DASHBOARD!$J$2=Z7,DASHBOARD!$T$10,IF(DASHBOARD!$J$2=0,0,Z274)))</f>
        <v/>
      </c>
      <c r="AA274" s="383">
        <f>(IF(DASHBOARD!$J$2=AA7,DASHBOARD!$T$10,IF(DASHBOARD!$J$2=0,0,AA274)))</f>
        <v/>
      </c>
      <c r="AB274" s="383">
        <f>(IF(DASHBOARD!$J$2=AB7,DASHBOARD!$T$10,IF(DASHBOARD!$J$2=0,0,AB274)))</f>
        <v/>
      </c>
      <c r="AC274" s="383">
        <f>(IF(DASHBOARD!$J$2=AC7,DASHBOARD!$T$10,IF(DASHBOARD!$J$2=0,0,AC274)))</f>
        <v/>
      </c>
      <c r="AD274" s="383">
        <f>(IF(DASHBOARD!$J$2=AD7,DASHBOARD!$T$10,IF(DASHBOARD!$J$2=0,0,AD274)))</f>
        <v/>
      </c>
      <c r="AE274" s="383">
        <f>(IF(DASHBOARD!$J$2=AE7,DASHBOARD!$T$10,IF(DASHBOARD!$J$2=0,0,AE274)))</f>
        <v/>
      </c>
      <c r="AF274" s="383">
        <f>(IF(DASHBOARD!$J$2=AF7,DASHBOARD!$T$10,IF(DASHBOARD!$J$2=0,0,AF274)))</f>
        <v/>
      </c>
      <c r="AG274" s="383">
        <f>(IF(DASHBOARD!$J$2=AG7,DASHBOARD!$T$10,IF(DASHBOARD!$J$2=0,0,AG274)))</f>
        <v/>
      </c>
      <c r="AH274" s="383">
        <f>(IF(DASHBOARD!$J$2=AH7,DASHBOARD!$T$10,IF(DASHBOARD!$J$2=0,0,AH274)))</f>
        <v/>
      </c>
      <c r="AI274" s="383">
        <f>(IF(DASHBOARD!$J$2=AI7,DASHBOARD!$T$10,IF(DASHBOARD!$J$2=0,0,AI274)))</f>
        <v/>
      </c>
      <c r="AJ274" s="383">
        <f>(IF(DASHBOARD!$J$2=AJ7,DASHBOARD!$T$10,IF(DASHBOARD!$J$2=0,0,AJ274)))</f>
        <v/>
      </c>
      <c r="AK274" s="383">
        <f>(IF(DASHBOARD!$J$2=AK7,DASHBOARD!$T$10,IF(DASHBOARD!$J$2=0,0,AK274)))</f>
        <v/>
      </c>
      <c r="AL274" s="383">
        <f>(IF(DASHBOARD!$J$2=AL7,DASHBOARD!$T$10,IF(DASHBOARD!$J$2=0,0,AL274)))</f>
        <v/>
      </c>
      <c r="AM274" s="383">
        <f>(IF(DASHBOARD!$J$2=AM7,DASHBOARD!$T$10,IF(DASHBOARD!$J$2=0,0,AM274)))</f>
        <v/>
      </c>
      <c r="AN274" s="383">
        <f>(IF(DASHBOARD!$J$2=AN7,DASHBOARD!$T$10,IF(DASHBOARD!$J$2=0,0,AN274)))</f>
        <v/>
      </c>
      <c r="AO274" s="383">
        <f>(IF(DASHBOARD!$J$2=AO7,DASHBOARD!$T$10,IF(DASHBOARD!$J$2=0,0,AO274)))</f>
        <v/>
      </c>
      <c r="AP274" s="383">
        <f>(IF(DASHBOARD!$J$2=AP7,DASHBOARD!$T$10,IF(DASHBOARD!$J$2=0,0,AP274)))</f>
        <v/>
      </c>
      <c r="AQ274" s="383">
        <f>(IF(DASHBOARD!$J$2=AQ7,DASHBOARD!$T$10,IF(DASHBOARD!$J$2=0,0,AQ274)))</f>
        <v/>
      </c>
      <c r="AR274" s="383">
        <f>(IF(DASHBOARD!$J$2=AR7,DASHBOARD!$T$10,IF(DASHBOARD!$J$2=0,0,AR274)))</f>
        <v/>
      </c>
      <c r="AS274" s="383">
        <f>(IF(DASHBOARD!$J$2=AS7,DASHBOARD!$T$10,IF(DASHBOARD!$J$2=0,0,AS274)))</f>
        <v/>
      </c>
      <c r="AT274" s="383">
        <f>(IF(DASHBOARD!$J$2=AT7,DASHBOARD!$T$10,IF(DASHBOARD!$J$2=0,0,AT274)))</f>
        <v/>
      </c>
      <c r="AU274" s="383">
        <f>(IF(DASHBOARD!$J$2=AU7,DASHBOARD!$T$10,IF(DASHBOARD!$J$2=0,0,AU274)))</f>
        <v/>
      </c>
      <c r="AV274" s="383">
        <f>(IF(DASHBOARD!$J$2=AV7,DASHBOARD!$T$10,IF(DASHBOARD!$J$2=0,0,AV274)))</f>
        <v/>
      </c>
      <c r="AW274" s="383">
        <f>(IF(DASHBOARD!$J$2=AW7,DASHBOARD!$T$10,IF(DASHBOARD!$J$2=0,0,AW274)))</f>
        <v/>
      </c>
      <c r="AX274" s="383">
        <f>(IF(DASHBOARD!$J$2=AX7,DASHBOARD!$T$10,IF(DASHBOARD!$J$2=0,0,AX274)))</f>
        <v/>
      </c>
      <c r="AY274" s="383">
        <f>(IF(DASHBOARD!$J$2=AY7,DASHBOARD!$T$10,IF(DASHBOARD!$J$2=0,0,AY274)))</f>
        <v/>
      </c>
      <c r="AZ274" s="383">
        <f>(IF(DASHBOARD!$J$2=AZ7,DASHBOARD!$T$10,IF(DASHBOARD!$J$2=0,0,AZ274)))</f>
        <v/>
      </c>
      <c r="BA274" s="383">
        <f>(IF(DASHBOARD!$J$2=BA7,DASHBOARD!$T$10,IF(DASHBOARD!$J$2=0,0,BA274)))</f>
        <v/>
      </c>
      <c r="BB274" s="384">
        <f>IF(SUM(F274:BA274)&lt;&gt;0,AVERAGEIF(F274:BA274,"&gt;0",F274:BA274),0)</f>
        <v/>
      </c>
      <c r="BC274" s="147" t="n"/>
      <c r="BD274" s="385">
        <f>MAXA(F274:BA274)</f>
        <v/>
      </c>
      <c r="BE274" s="1461">
        <f>IF(BD274&lt;&gt;0,VLOOKUP(BD274,$F$10:$BA$10,MATCH(BD274,F274:BA274,0)),"")</f>
        <v/>
      </c>
      <c r="BF274" s="385">
        <f t="array" ref="BF274">MIN(IF(F274:BA274&gt;0,F274:BA274))</f>
        <v/>
      </c>
      <c r="BG274" s="1461">
        <f>IF(BF274&lt;&gt;0,VLOOKUP(BF274,$F$10:$BA$10,MATCH($BF274,$F274:$BA274,0)),"")</f>
        <v/>
      </c>
      <c r="BI274" s="1368">
        <f>HLOOKUP($BI$9,$S$10:$AI$444,1+$BL274,TRUE)</f>
        <v/>
      </c>
      <c r="BJ274" s="1369">
        <f>HLOOKUP($BJ$9,$AJ$10:$AW$444,1+$BL274,TRUE)</f>
        <v/>
      </c>
      <c r="BK274" s="151" t="n"/>
      <c r="BL274" s="408">
        <f>BL273+1</f>
        <v/>
      </c>
      <c r="BM274" s="399" t="n"/>
    </row>
    <row r="275" ht="20.25" customHeight="1" s="18" thickBot="1" thickTop="1">
      <c r="B275" s="1370" t="n"/>
      <c r="C275" s="1353" t="n"/>
      <c r="D275" s="1462" t="n"/>
      <c r="E275" s="402" t="inlineStr">
        <is>
          <t>Malili # 1,150</t>
        </is>
      </c>
      <c r="F275" s="383">
        <f>(IF(DASHBOARD!$J$2=F7,DASHBOARD!$T$11,IF(DASHBOARD!$J$2=0,0,F275)))</f>
        <v/>
      </c>
      <c r="G275" s="383">
        <f>(IF(DASHBOARD!$J$2=G7,DASHBOARD!$T$11,IF(DASHBOARD!$J$2=0,0,G275)))</f>
        <v/>
      </c>
      <c r="H275" s="383">
        <f>(IF(DASHBOARD!$J$2=H7,DASHBOARD!$T$11,IF(DASHBOARD!$J$2=0,0,H275)))</f>
        <v/>
      </c>
      <c r="I275" s="383">
        <f>(IF(DASHBOARD!$J$2=I7,DASHBOARD!$T$11,IF(DASHBOARD!$J$2=0,0,I275)))</f>
        <v/>
      </c>
      <c r="J275" s="383">
        <f>(IF(DASHBOARD!$J$2=J7,DASHBOARD!$T$11,IF(DASHBOARD!$J$2=0,0,J275)))</f>
        <v/>
      </c>
      <c r="K275" s="383">
        <f>(IF(DASHBOARD!$J$2=K7,DASHBOARD!$T$11,IF(DASHBOARD!$J$2=0,0,K275)))</f>
        <v/>
      </c>
      <c r="L275" s="383">
        <f>(IF(DASHBOARD!$J$2=L7,DASHBOARD!$T$11,IF(DASHBOARD!$J$2=0,0,L275)))</f>
        <v/>
      </c>
      <c r="M275" s="383">
        <f>(IF(DASHBOARD!$J$2=M7,DASHBOARD!$T$11,IF(DASHBOARD!$J$2=0,0,M275)))</f>
        <v/>
      </c>
      <c r="N275" s="383">
        <f>(IF(DASHBOARD!$J$2=N7,DASHBOARD!$T$11,IF(DASHBOARD!$J$2=0,0,N275)))</f>
        <v/>
      </c>
      <c r="O275" s="383">
        <f>(IF(DASHBOARD!$J$2=O7,DASHBOARD!$T$11,IF(DASHBOARD!$J$2=0,0,O275)))</f>
        <v/>
      </c>
      <c r="P275" s="383">
        <f>(IF(DASHBOARD!$J$2=P7,DASHBOARD!$T$11,IF(DASHBOARD!$J$2=0,0,P275)))</f>
        <v/>
      </c>
      <c r="Q275" s="383">
        <f>(IF(DASHBOARD!$J$2=Q7,DASHBOARD!$T$11,IF(DASHBOARD!$J$2=0,0,Q275)))</f>
        <v/>
      </c>
      <c r="R275" s="383">
        <f>(IF(DASHBOARD!$J$2=R7,DASHBOARD!$T$11,IF(DASHBOARD!$J$2=0,0,R275)))</f>
        <v/>
      </c>
      <c r="S275" s="383">
        <f>(IF(DASHBOARD!$J$2=S7,DASHBOARD!$T$11,IF(DASHBOARD!$J$2=0,0,S275)))</f>
        <v/>
      </c>
      <c r="T275" s="383">
        <f>(IF(DASHBOARD!$J$2=T7,DASHBOARD!$T$11,IF(DASHBOARD!$J$2=0,0,T275)))</f>
        <v/>
      </c>
      <c r="U275" s="383">
        <f>(IF(DASHBOARD!$J$2=U7,DASHBOARD!$T$11,IF(DASHBOARD!$J$2=0,0,U275)))</f>
        <v/>
      </c>
      <c r="V275" s="383">
        <f>(IF(DASHBOARD!$J$2=V7,DASHBOARD!$T$11,IF(DASHBOARD!$J$2=0,0,V275)))</f>
        <v/>
      </c>
      <c r="W275" s="383">
        <f>(IF(DASHBOARD!$J$2=W7,DASHBOARD!$T$11,IF(DASHBOARD!$J$2=0,0,W275)))</f>
        <v/>
      </c>
      <c r="X275" s="383">
        <f>(IF(DASHBOARD!$J$2=X7,DASHBOARD!$T$11,IF(DASHBOARD!$J$2=0,0,X275)))</f>
        <v/>
      </c>
      <c r="Y275" s="383">
        <f>(IF(DASHBOARD!$J$2=Y7,DASHBOARD!$T$11,IF(DASHBOARD!$J$2=0,0,Y275)))</f>
        <v/>
      </c>
      <c r="Z275" s="383">
        <f>(IF(DASHBOARD!$J$2=Z7,DASHBOARD!$T$11,IF(DASHBOARD!$J$2=0,0,Z275)))</f>
        <v/>
      </c>
      <c r="AA275" s="383">
        <f>(IF(DASHBOARD!$J$2=AA7,DASHBOARD!$T$11,IF(DASHBOARD!$J$2=0,0,AA275)))</f>
        <v/>
      </c>
      <c r="AB275" s="383">
        <f>(IF(DASHBOARD!$J$2=AB7,DASHBOARD!$T$11,IF(DASHBOARD!$J$2=0,0,AB275)))</f>
        <v/>
      </c>
      <c r="AC275" s="383">
        <f>(IF(DASHBOARD!$J$2=AC7,DASHBOARD!$T$11,IF(DASHBOARD!$J$2=0,0,AC275)))</f>
        <v/>
      </c>
      <c r="AD275" s="383">
        <f>(IF(DASHBOARD!$J$2=AD7,DASHBOARD!$T$11,IF(DASHBOARD!$J$2=0,0,AD275)))</f>
        <v/>
      </c>
      <c r="AE275" s="383">
        <f>(IF(DASHBOARD!$J$2=AE7,DASHBOARD!$T$11,IF(DASHBOARD!$J$2=0,0,AE275)))</f>
        <v/>
      </c>
      <c r="AF275" s="383">
        <f>(IF(DASHBOARD!$J$2=AF7,DASHBOARD!$T$11,IF(DASHBOARD!$J$2=0,0,AF275)))</f>
        <v/>
      </c>
      <c r="AG275" s="383">
        <f>(IF(DASHBOARD!$J$2=AG7,DASHBOARD!$T$11,IF(DASHBOARD!$J$2=0,0,AG275)))</f>
        <v/>
      </c>
      <c r="AH275" s="383">
        <f>(IF(DASHBOARD!$J$2=AH7,DASHBOARD!$T$11,IF(DASHBOARD!$J$2=0,0,AH275)))</f>
        <v/>
      </c>
      <c r="AI275" s="383">
        <f>(IF(DASHBOARD!$J$2=AI7,DASHBOARD!$T$11,IF(DASHBOARD!$J$2=0,0,AI275)))</f>
        <v/>
      </c>
      <c r="AJ275" s="383">
        <f>(IF(DASHBOARD!$J$2=AJ7,DASHBOARD!$T$11,IF(DASHBOARD!$J$2=0,0,AJ275)))</f>
        <v/>
      </c>
      <c r="AK275" s="383">
        <f>(IF(DASHBOARD!$J$2=AK7,DASHBOARD!$T$11,IF(DASHBOARD!$J$2=0,0,AK275)))</f>
        <v/>
      </c>
      <c r="AL275" s="383">
        <f>(IF(DASHBOARD!$J$2=AL7,DASHBOARD!$T$11,IF(DASHBOARD!$J$2=0,0,AL275)))</f>
        <v/>
      </c>
      <c r="AM275" s="383">
        <f>(IF(DASHBOARD!$J$2=AM7,DASHBOARD!$T$11,IF(DASHBOARD!$J$2=0,0,AM275)))</f>
        <v/>
      </c>
      <c r="AN275" s="383">
        <f>(IF(DASHBOARD!$J$2=AN7,DASHBOARD!$T$11,IF(DASHBOARD!$J$2=0,0,AN275)))</f>
        <v/>
      </c>
      <c r="AO275" s="383">
        <f>(IF(DASHBOARD!$J$2=AO7,DASHBOARD!$T$11,IF(DASHBOARD!$J$2=0,0,AO275)))</f>
        <v/>
      </c>
      <c r="AP275" s="383">
        <f>(IF(DASHBOARD!$J$2=AP7,DASHBOARD!$T$11,IF(DASHBOARD!$J$2=0,0,AP275)))</f>
        <v/>
      </c>
      <c r="AQ275" s="383">
        <f>(IF(DASHBOARD!$J$2=AQ7,DASHBOARD!$T$11,IF(DASHBOARD!$J$2=0,0,AQ275)))</f>
        <v/>
      </c>
      <c r="AR275" s="383">
        <f>(IF(DASHBOARD!$J$2=AR7,DASHBOARD!$T$11,IF(DASHBOARD!$J$2=0,0,AR275)))</f>
        <v/>
      </c>
      <c r="AS275" s="383">
        <f>(IF(DASHBOARD!$J$2=AS7,DASHBOARD!$T$11,IF(DASHBOARD!$J$2=0,0,AS275)))</f>
        <v/>
      </c>
      <c r="AT275" s="383">
        <f>(IF(DASHBOARD!$J$2=AT7,DASHBOARD!$T$11,IF(DASHBOARD!$J$2=0,0,AT275)))</f>
        <v/>
      </c>
      <c r="AU275" s="383">
        <f>(IF(DASHBOARD!$J$2=AU7,DASHBOARD!$T$11,IF(DASHBOARD!$J$2=0,0,AU275)))</f>
        <v/>
      </c>
      <c r="AV275" s="383">
        <f>(IF(DASHBOARD!$J$2=AV7,DASHBOARD!$T$11,IF(DASHBOARD!$J$2=0,0,AV275)))</f>
        <v/>
      </c>
      <c r="AW275" s="383">
        <f>(IF(DASHBOARD!$J$2=AW7,DASHBOARD!$T$11,IF(DASHBOARD!$J$2=0,0,AW275)))</f>
        <v/>
      </c>
      <c r="AX275" s="383">
        <f>(IF(DASHBOARD!$J$2=AX7,DASHBOARD!$T$11,IF(DASHBOARD!$J$2=0,0,AX275)))</f>
        <v/>
      </c>
      <c r="AY275" s="383">
        <f>(IF(DASHBOARD!$J$2=AY7,DASHBOARD!$T$11,IF(DASHBOARD!$J$2=0,0,AY275)))</f>
        <v/>
      </c>
      <c r="AZ275" s="383">
        <f>(IF(DASHBOARD!$J$2=AZ7,DASHBOARD!$T$11,IF(DASHBOARD!$J$2=0,0,AZ275)))</f>
        <v/>
      </c>
      <c r="BA275" s="383">
        <f>(IF(DASHBOARD!$J$2=BA7,DASHBOARD!$T$11,IF(DASHBOARD!$J$2=0,0,BA275)))</f>
        <v/>
      </c>
      <c r="BB275" s="384">
        <f>IF(SUM(F275:BA275)&lt;&gt;0,AVERAGEIF(F275:BA275,"&gt;0",F275:BA275),0)</f>
        <v/>
      </c>
      <c r="BC275" s="147" t="n"/>
      <c r="BD275" s="385">
        <f>MAXA(F275:BA275)</f>
        <v/>
      </c>
      <c r="BE275" s="1461">
        <f>IF(BD275&lt;&gt;0,VLOOKUP(BD275,$F$10:$BA$10,MATCH(BD275,F275:BA275,0)),"")</f>
        <v/>
      </c>
      <c r="BF275" s="385">
        <f t="array" ref="BF275">MIN(IF(F275:BA275&gt;0,F275:BA275))</f>
        <v/>
      </c>
      <c r="BG275" s="1461">
        <f>IF(BF275&lt;&gt;0,VLOOKUP(BF275,$F$10:$BA$10,MATCH($BF275,$F275:$BA275,0)),"")</f>
        <v/>
      </c>
      <c r="BI275" s="1368">
        <f>HLOOKUP($BI$9,$S$10:$AI$444,1+$BL275,TRUE)</f>
        <v/>
      </c>
      <c r="BJ275" s="1369">
        <f>HLOOKUP($BJ$9,$AJ$10:$AW$444,1+$BL275,TRUE)</f>
        <v/>
      </c>
      <c r="BK275" s="151" t="n"/>
      <c r="BL275" s="408">
        <f>BL274+1</f>
        <v/>
      </c>
      <c r="BM275" s="399" t="n"/>
    </row>
    <row r="276" ht="20.25" customHeight="1" s="18" thickBot="1" thickTop="1">
      <c r="B276" s="1370" t="n"/>
      <c r="C276" s="1353" t="n"/>
      <c r="D276" s="1463" t="n"/>
      <c r="E276" s="402" t="inlineStr">
        <is>
          <t>Malili # 2,150</t>
        </is>
      </c>
      <c r="F276" s="383">
        <f>(IF(DASHBOARD!$J$2=F7,DASHBOARD!$T$12,IF(DASHBOARD!$J$2=0,0,F276)))</f>
        <v/>
      </c>
      <c r="G276" s="383">
        <f>(IF(DASHBOARD!$J$2=G7,DASHBOARD!$T$12,IF(DASHBOARD!$J$2=0,0,G276)))</f>
        <v/>
      </c>
      <c r="H276" s="383">
        <f>(IF(DASHBOARD!$J$2=H7,DASHBOARD!$T$12,IF(DASHBOARD!$J$2=0,0,H276)))</f>
        <v/>
      </c>
      <c r="I276" s="383">
        <f>(IF(DASHBOARD!$J$2=I7,DASHBOARD!$T$12,IF(DASHBOARD!$J$2=0,0,I276)))</f>
        <v/>
      </c>
      <c r="J276" s="383">
        <f>(IF(DASHBOARD!$J$2=J7,DASHBOARD!$T$12,IF(DASHBOARD!$J$2=0,0,J276)))</f>
        <v/>
      </c>
      <c r="K276" s="383">
        <f>(IF(DASHBOARD!$J$2=K7,DASHBOARD!$T$12,IF(DASHBOARD!$J$2=0,0,K276)))</f>
        <v/>
      </c>
      <c r="L276" s="383">
        <f>(IF(DASHBOARD!$J$2=L7,DASHBOARD!$T$12,IF(DASHBOARD!$J$2=0,0,L276)))</f>
        <v/>
      </c>
      <c r="M276" s="383">
        <f>(IF(DASHBOARD!$J$2=M7,DASHBOARD!$T$12,IF(DASHBOARD!$J$2=0,0,M276)))</f>
        <v/>
      </c>
      <c r="N276" s="383">
        <f>(IF(DASHBOARD!$J$2=N7,DASHBOARD!$T$12,IF(DASHBOARD!$J$2=0,0,N276)))</f>
        <v/>
      </c>
      <c r="O276" s="383">
        <f>(IF(DASHBOARD!$J$2=O7,DASHBOARD!$T$12,IF(DASHBOARD!$J$2=0,0,O276)))</f>
        <v/>
      </c>
      <c r="P276" s="383">
        <f>(IF(DASHBOARD!$J$2=P7,DASHBOARD!$T$12,IF(DASHBOARD!$J$2=0,0,P276)))</f>
        <v/>
      </c>
      <c r="Q276" s="383">
        <f>(IF(DASHBOARD!$J$2=Q7,DASHBOARD!$T$12,IF(DASHBOARD!$J$2=0,0,Q276)))</f>
        <v/>
      </c>
      <c r="R276" s="383">
        <f>(IF(DASHBOARD!$J$2=R7,DASHBOARD!$T$12,IF(DASHBOARD!$J$2=0,0,R276)))</f>
        <v/>
      </c>
      <c r="S276" s="383">
        <f>(IF(DASHBOARD!$J$2=S7,DASHBOARD!$T$12,IF(DASHBOARD!$J$2=0,0,S276)))</f>
        <v/>
      </c>
      <c r="T276" s="383">
        <f>(IF(DASHBOARD!$J$2=T7,DASHBOARD!$T$12,IF(DASHBOARD!$J$2=0,0,T276)))</f>
        <v/>
      </c>
      <c r="U276" s="383">
        <f>(IF(DASHBOARD!$J$2=U7,DASHBOARD!$T$12,IF(DASHBOARD!$J$2=0,0,U276)))</f>
        <v/>
      </c>
      <c r="V276" s="383">
        <f>(IF(DASHBOARD!$J$2=V7,DASHBOARD!$T$12,IF(DASHBOARD!$J$2=0,0,V276)))</f>
        <v/>
      </c>
      <c r="W276" s="383">
        <f>(IF(DASHBOARD!$J$2=W7,DASHBOARD!$T$12,IF(DASHBOARD!$J$2=0,0,W276)))</f>
        <v/>
      </c>
      <c r="X276" s="383">
        <f>(IF(DASHBOARD!$J$2=X7,DASHBOARD!$T$12,IF(DASHBOARD!$J$2=0,0,X276)))</f>
        <v/>
      </c>
      <c r="Y276" s="383">
        <f>(IF(DASHBOARD!$J$2=Y7,DASHBOARD!$T$12,IF(DASHBOARD!$J$2=0,0,Y276)))</f>
        <v/>
      </c>
      <c r="Z276" s="383">
        <f>(IF(DASHBOARD!$J$2=Z7,DASHBOARD!$T$12,IF(DASHBOARD!$J$2=0,0,Z276)))</f>
        <v/>
      </c>
      <c r="AA276" s="383">
        <f>(IF(DASHBOARD!$J$2=AA7,DASHBOARD!$T$12,IF(DASHBOARD!$J$2=0,0,AA276)))</f>
        <v/>
      </c>
      <c r="AB276" s="383">
        <f>(IF(DASHBOARD!$J$2=AB7,DASHBOARD!$T$12,IF(DASHBOARD!$J$2=0,0,AB276)))</f>
        <v/>
      </c>
      <c r="AC276" s="383">
        <f>(IF(DASHBOARD!$J$2=AC7,DASHBOARD!$T$12,IF(DASHBOARD!$J$2=0,0,AC276)))</f>
        <v/>
      </c>
      <c r="AD276" s="383">
        <f>(IF(DASHBOARD!$J$2=AD7,DASHBOARD!$T$12,IF(DASHBOARD!$J$2=0,0,AD276)))</f>
        <v/>
      </c>
      <c r="AE276" s="383">
        <f>(IF(DASHBOARD!$J$2=AE7,DASHBOARD!$T$12,IF(DASHBOARD!$J$2=0,0,AE276)))</f>
        <v/>
      </c>
      <c r="AF276" s="383">
        <f>(IF(DASHBOARD!$J$2=AF7,DASHBOARD!$T$12,IF(DASHBOARD!$J$2=0,0,AF276)))</f>
        <v/>
      </c>
      <c r="AG276" s="383">
        <f>(IF(DASHBOARD!$J$2=AG7,DASHBOARD!$T$12,IF(DASHBOARD!$J$2=0,0,AG276)))</f>
        <v/>
      </c>
      <c r="AH276" s="383">
        <f>(IF(DASHBOARD!$J$2=AH7,DASHBOARD!$T$12,IF(DASHBOARD!$J$2=0,0,AH276)))</f>
        <v/>
      </c>
      <c r="AI276" s="383">
        <f>(IF(DASHBOARD!$J$2=AI7,DASHBOARD!$T$12,IF(DASHBOARD!$J$2=0,0,AI276)))</f>
        <v/>
      </c>
      <c r="AJ276" s="383">
        <f>(IF(DASHBOARD!$J$2=AJ7,DASHBOARD!$T$12,IF(DASHBOARD!$J$2=0,0,AJ276)))</f>
        <v/>
      </c>
      <c r="AK276" s="383">
        <f>(IF(DASHBOARD!$J$2=AK7,DASHBOARD!$T$12,IF(DASHBOARD!$J$2=0,0,AK276)))</f>
        <v/>
      </c>
      <c r="AL276" s="383">
        <f>(IF(DASHBOARD!$J$2=AL7,DASHBOARD!$T$12,IF(DASHBOARD!$J$2=0,0,AL276)))</f>
        <v/>
      </c>
      <c r="AM276" s="383">
        <f>(IF(DASHBOARD!$J$2=AM7,DASHBOARD!$T$12,IF(DASHBOARD!$J$2=0,0,AM276)))</f>
        <v/>
      </c>
      <c r="AN276" s="383">
        <f>(IF(DASHBOARD!$J$2=AN7,DASHBOARD!$T$12,IF(DASHBOARD!$J$2=0,0,AN276)))</f>
        <v/>
      </c>
      <c r="AO276" s="383">
        <f>(IF(DASHBOARD!$J$2=AO7,DASHBOARD!$T$12,IF(DASHBOARD!$J$2=0,0,AO276)))</f>
        <v/>
      </c>
      <c r="AP276" s="383">
        <f>(IF(DASHBOARD!$J$2=AP7,DASHBOARD!$T$12,IF(DASHBOARD!$J$2=0,0,AP276)))</f>
        <v/>
      </c>
      <c r="AQ276" s="383">
        <f>(IF(DASHBOARD!$J$2=AQ7,DASHBOARD!$T$12,IF(DASHBOARD!$J$2=0,0,AQ276)))</f>
        <v/>
      </c>
      <c r="AR276" s="383">
        <f>(IF(DASHBOARD!$J$2=AR7,DASHBOARD!$T$12,IF(DASHBOARD!$J$2=0,0,AR276)))</f>
        <v/>
      </c>
      <c r="AS276" s="383">
        <f>(IF(DASHBOARD!$J$2=AS7,DASHBOARD!$T$12,IF(DASHBOARD!$J$2=0,0,AS276)))</f>
        <v/>
      </c>
      <c r="AT276" s="383">
        <f>(IF(DASHBOARD!$J$2=AT7,DASHBOARD!$T$12,IF(DASHBOARD!$J$2=0,0,AT276)))</f>
        <v/>
      </c>
      <c r="AU276" s="383">
        <f>(IF(DASHBOARD!$J$2=AU7,DASHBOARD!$T$12,IF(DASHBOARD!$J$2=0,0,AU276)))</f>
        <v/>
      </c>
      <c r="AV276" s="383">
        <f>(IF(DASHBOARD!$J$2=AV7,DASHBOARD!$T$12,IF(DASHBOARD!$J$2=0,0,AV276)))</f>
        <v/>
      </c>
      <c r="AW276" s="383">
        <f>(IF(DASHBOARD!$J$2=AW7,DASHBOARD!$T$12,IF(DASHBOARD!$J$2=0,0,AW276)))</f>
        <v/>
      </c>
      <c r="AX276" s="383">
        <f>(IF(DASHBOARD!$J$2=AX7,DASHBOARD!$T$12,IF(DASHBOARD!$J$2=0,0,AX276)))</f>
        <v/>
      </c>
      <c r="AY276" s="383">
        <f>(IF(DASHBOARD!$J$2=AY7,DASHBOARD!$T$12,IF(DASHBOARD!$J$2=0,0,AY276)))</f>
        <v/>
      </c>
      <c r="AZ276" s="383">
        <f>(IF(DASHBOARD!$J$2=AZ7,DASHBOARD!$T$12,IF(DASHBOARD!$J$2=0,0,AZ276)))</f>
        <v/>
      </c>
      <c r="BA276" s="383">
        <f>(IF(DASHBOARD!$J$2=BA7,DASHBOARD!$T$12,IF(DASHBOARD!$J$2=0,0,BA276)))</f>
        <v/>
      </c>
      <c r="BB276" s="384">
        <f>IF(SUM(F276:BA276)&lt;&gt;0,AVERAGEIF(F276:BA276,"&gt;0",F276:BA276),0)</f>
        <v/>
      </c>
      <c r="BC276" s="147" t="n"/>
      <c r="BD276" s="385">
        <f>MAXA(F276:BA276)</f>
        <v/>
      </c>
      <c r="BE276" s="1461">
        <f>IF(BD276&lt;&gt;0,VLOOKUP(BD276,$F$10:$BA$10,MATCH(BD276,F276:BA276,0)),"")</f>
        <v/>
      </c>
      <c r="BF276" s="385">
        <f t="array" ref="BF276">MIN(IF(F276:BA276&gt;0,F276:BA276))</f>
        <v/>
      </c>
      <c r="BG276" s="1461">
        <f>IF(BF276&lt;&gt;0,VLOOKUP(BF276,$F$10:$BA$10,MATCH($BF276,$F276:$BA276,0)),"")</f>
        <v/>
      </c>
      <c r="BI276" s="1368">
        <f>HLOOKUP($BI$9,$S$10:$AI$444,1+$BL276,TRUE)</f>
        <v/>
      </c>
      <c r="BJ276" s="1369">
        <f>HLOOKUP($BJ$9,$AJ$10:$AW$444,1+$BL276,TRUE)</f>
        <v/>
      </c>
      <c r="BK276" s="151" t="n"/>
      <c r="BL276" s="408">
        <f>BL275+1</f>
        <v/>
      </c>
      <c r="BM276" s="399" t="n"/>
    </row>
    <row r="277" ht="20.25" customHeight="1" s="18" thickBot="1" thickTop="1">
      <c r="B277" s="1370" t="n"/>
      <c r="C277" s="1353" t="n"/>
      <c r="D277" s="328" t="n"/>
      <c r="E277" s="402" t="n"/>
      <c r="F277" s="429" t="n"/>
      <c r="G277" s="429" t="n"/>
      <c r="H277" s="429" t="n"/>
      <c r="I277" s="429" t="n"/>
      <c r="J277" s="429" t="n"/>
      <c r="K277" s="429" t="n"/>
      <c r="L277" s="429" t="n"/>
      <c r="M277" s="429" t="n"/>
      <c r="N277" s="429" t="n"/>
      <c r="O277" s="429" t="n"/>
      <c r="P277" s="429" t="n"/>
      <c r="Q277" s="429" t="n"/>
      <c r="R277" s="429" t="n"/>
      <c r="S277" s="429" t="n"/>
      <c r="T277" s="429" t="n"/>
      <c r="U277" s="429" t="n"/>
      <c r="V277" s="429" t="n"/>
      <c r="W277" s="429" t="n"/>
      <c r="X277" s="429" t="n"/>
      <c r="Y277" s="429" t="n"/>
      <c r="Z277" s="429" t="n"/>
      <c r="AA277" s="429" t="n"/>
      <c r="AB277" s="429" t="n"/>
      <c r="AC277" s="429" t="n"/>
      <c r="AD277" s="429" t="n"/>
      <c r="AE277" s="429" t="n"/>
      <c r="AF277" s="429" t="n"/>
      <c r="AG277" s="429" t="n"/>
      <c r="AH277" s="429" t="n"/>
      <c r="AI277" s="429" t="n"/>
      <c r="AJ277" s="429" t="n"/>
      <c r="AK277" s="429" t="n"/>
      <c r="AL277" s="429" t="n"/>
      <c r="AM277" s="429" t="n"/>
      <c r="AN277" s="429" t="n"/>
      <c r="AO277" s="429" t="n"/>
      <c r="AP277" s="429" t="n"/>
      <c r="AQ277" s="429" t="n"/>
      <c r="AR277" s="429" t="n"/>
      <c r="AS277" s="429" t="n"/>
      <c r="AT277" s="429" t="n"/>
      <c r="AU277" s="429" t="n"/>
      <c r="AV277" s="429" t="n"/>
      <c r="AW277" s="429" t="n"/>
      <c r="AX277" s="429" t="n"/>
      <c r="AY277" s="429" t="n"/>
      <c r="AZ277" s="429" t="n"/>
      <c r="BA277" s="429" t="n"/>
      <c r="BB277" s="384">
        <f>IF(SUM(F277:BA277)&lt;&gt;0,AVERAGEIF(F277:BA277,"&gt;0",F277:BA277),0)</f>
        <v/>
      </c>
      <c r="BC277" s="147" t="n"/>
      <c r="BD277" s="385">
        <f>MAXA(F277:BA277)</f>
        <v/>
      </c>
      <c r="BE277" s="1461">
        <f>IF(BD277&lt;&gt;0,VLOOKUP(BD277,$F$10:$BA$10,MATCH(BD277,F277:BA277,0)),"")</f>
        <v/>
      </c>
      <c r="BF277" s="385">
        <f t="array" ref="BF277">MIN(IF(F277:BA277&gt;0,F277:BA277))</f>
        <v/>
      </c>
      <c r="BG277" s="1461">
        <f>IF(BF277&lt;&gt;0,VLOOKUP(BF277,$F$10:$BA$10,MATCH($BF277,$F277:$BA277,0)),"")</f>
        <v/>
      </c>
      <c r="BI277" s="1368">
        <f>HLOOKUP($BI$9,$S$10:$AI$444,1+$BL277,TRUE)</f>
        <v/>
      </c>
      <c r="BJ277" s="1369">
        <f>HLOOKUP($BJ$9,$AJ$10:$AW$444,1+$BL277,TRUE)</f>
        <v/>
      </c>
      <c r="BK277" s="151" t="n"/>
      <c r="BL277" s="408">
        <f>BL276+1</f>
        <v/>
      </c>
      <c r="BM277" s="399" t="n"/>
    </row>
    <row r="278" ht="20.25" customHeight="1" s="18" thickBot="1" thickTop="1">
      <c r="B278" s="1370" t="n"/>
      <c r="C278" s="1353" t="n"/>
      <c r="D278" s="1469" t="inlineStr">
        <is>
          <t>TINANGGEA SWITCH</t>
        </is>
      </c>
      <c r="E278" s="402" t="inlineStr">
        <is>
          <t>Andoolo # 1,150</t>
        </is>
      </c>
      <c r="F278" s="383">
        <f>(IF(DASHBOARD!$J$2=F7,DASHBOARD!$T$831,IF(DASHBOARD!$J$2=0,0,F278)))</f>
        <v/>
      </c>
      <c r="G278" s="383">
        <f>(IF(DASHBOARD!$J$2=G7,DASHBOARD!$T$831,IF(DASHBOARD!$J$2=0,0,G278)))</f>
        <v/>
      </c>
      <c r="H278" s="383">
        <f>(IF(DASHBOARD!$J$2=H7,DASHBOARD!$T$831,IF(DASHBOARD!$J$2=0,0,H278)))</f>
        <v/>
      </c>
      <c r="I278" s="383">
        <f>(IF(DASHBOARD!$J$2=I7,DASHBOARD!$T$831,IF(DASHBOARD!$J$2=0,0,I278)))</f>
        <v/>
      </c>
      <c r="J278" s="383">
        <f>(IF(DASHBOARD!$J$2=J7,DASHBOARD!$T$831,IF(DASHBOARD!$J$2=0,0,J278)))</f>
        <v/>
      </c>
      <c r="K278" s="383">
        <f>(IF(DASHBOARD!$J$2=K7,DASHBOARD!$T$831,IF(DASHBOARD!$J$2=0,0,K278)))</f>
        <v/>
      </c>
      <c r="L278" s="383">
        <f>(IF(DASHBOARD!$J$2=L7,DASHBOARD!$T$831,IF(DASHBOARD!$J$2=0,0,L278)))</f>
        <v/>
      </c>
      <c r="M278" s="383">
        <f>(IF(DASHBOARD!$J$2=M7,DASHBOARD!$T$831,IF(DASHBOARD!$J$2=0,0,M278)))</f>
        <v/>
      </c>
      <c r="N278" s="383">
        <f>(IF(DASHBOARD!$J$2=N7,DASHBOARD!$T$831,IF(DASHBOARD!$J$2=0,0,N278)))</f>
        <v/>
      </c>
      <c r="O278" s="383">
        <f>(IF(DASHBOARD!$J$2=O7,DASHBOARD!$T$831,IF(DASHBOARD!$J$2=0,0,O278)))</f>
        <v/>
      </c>
      <c r="P278" s="383">
        <f>(IF(DASHBOARD!$J$2=P7,DASHBOARD!$T$831,IF(DASHBOARD!$J$2=0,0,P278)))</f>
        <v/>
      </c>
      <c r="Q278" s="383">
        <f>(IF(DASHBOARD!$J$2=Q7,DASHBOARD!$T$831,IF(DASHBOARD!$J$2=0,0,Q278)))</f>
        <v/>
      </c>
      <c r="R278" s="383">
        <f>(IF(DASHBOARD!$J$2=R7,DASHBOARD!$T$831,IF(DASHBOARD!$J$2=0,0,R278)))</f>
        <v/>
      </c>
      <c r="S278" s="383">
        <f>(IF(DASHBOARD!$J$2=S7,DASHBOARD!$T$831,IF(DASHBOARD!$J$2=0,0,S278)))</f>
        <v/>
      </c>
      <c r="T278" s="383">
        <f>(IF(DASHBOARD!$J$2=T7,DASHBOARD!$T$831,IF(DASHBOARD!$J$2=0,0,T278)))</f>
        <v/>
      </c>
      <c r="U278" s="383">
        <f>(IF(DASHBOARD!$J$2=U7,DASHBOARD!$T$831,IF(DASHBOARD!$J$2=0,0,U278)))</f>
        <v/>
      </c>
      <c r="V278" s="383">
        <f>(IF(DASHBOARD!$J$2=V7,DASHBOARD!$T$831,IF(DASHBOARD!$J$2=0,0,V278)))</f>
        <v/>
      </c>
      <c r="W278" s="383">
        <f>(IF(DASHBOARD!$J$2=W7,DASHBOARD!$T$831,IF(DASHBOARD!$J$2=0,0,W278)))</f>
        <v/>
      </c>
      <c r="X278" s="383">
        <f>(IF(DASHBOARD!$J$2=X7,DASHBOARD!$T$831,IF(DASHBOARD!$J$2=0,0,X278)))</f>
        <v/>
      </c>
      <c r="Y278" s="383">
        <f>(IF(DASHBOARD!$J$2=Y7,DASHBOARD!$T$831,IF(DASHBOARD!$J$2=0,0,Y278)))</f>
        <v/>
      </c>
      <c r="Z278" s="383">
        <f>(IF(DASHBOARD!$J$2=Z7,DASHBOARD!$T$831,IF(DASHBOARD!$J$2=0,0,Z278)))</f>
        <v/>
      </c>
      <c r="AA278" s="383">
        <f>(IF(DASHBOARD!$J$2=AA7,DASHBOARD!$T$831,IF(DASHBOARD!$J$2=0,0,AA278)))</f>
        <v/>
      </c>
      <c r="AB278" s="383">
        <f>(IF(DASHBOARD!$J$2=AB7,DASHBOARD!$T$831,IF(DASHBOARD!$J$2=0,0,AB278)))</f>
        <v/>
      </c>
      <c r="AC278" s="383">
        <f>(IF(DASHBOARD!$J$2=AC7,DASHBOARD!$T$831,IF(DASHBOARD!$J$2=0,0,AC278)))</f>
        <v/>
      </c>
      <c r="AD278" s="383">
        <f>(IF(DASHBOARD!$J$2=AD7,DASHBOARD!$T$831,IF(DASHBOARD!$J$2=0,0,AD278)))</f>
        <v/>
      </c>
      <c r="AE278" s="383">
        <f>(IF(DASHBOARD!$J$2=AE7,DASHBOARD!$T$831,IF(DASHBOARD!$J$2=0,0,AE278)))</f>
        <v/>
      </c>
      <c r="AF278" s="383">
        <f>(IF(DASHBOARD!$J$2=AF7,DASHBOARD!$T$831,IF(DASHBOARD!$J$2=0,0,AF278)))</f>
        <v/>
      </c>
      <c r="AG278" s="383">
        <f>(IF(DASHBOARD!$J$2=AG7,DASHBOARD!$T$831,IF(DASHBOARD!$J$2=0,0,AG278)))</f>
        <v/>
      </c>
      <c r="AH278" s="383">
        <f>(IF(DASHBOARD!$J$2=AH7,DASHBOARD!$T$831,IF(DASHBOARD!$J$2=0,0,AH278)))</f>
        <v/>
      </c>
      <c r="AI278" s="383">
        <f>(IF(DASHBOARD!$J$2=AI7,DASHBOARD!$T$831,IF(DASHBOARD!$J$2=0,0,AI278)))</f>
        <v/>
      </c>
      <c r="AJ278" s="383">
        <f>(IF(DASHBOARD!$J$2=AJ7,DASHBOARD!$T$831,IF(DASHBOARD!$J$2=0,0,AJ278)))</f>
        <v/>
      </c>
      <c r="AK278" s="383">
        <f>(IF(DASHBOARD!$J$2=AK7,DASHBOARD!$T$831,IF(DASHBOARD!$J$2=0,0,AK278)))</f>
        <v/>
      </c>
      <c r="AL278" s="383">
        <f>(IF(DASHBOARD!$J$2=AL7,DASHBOARD!$T$831,IF(DASHBOARD!$J$2=0,0,AL278)))</f>
        <v/>
      </c>
      <c r="AM278" s="383">
        <f>(IF(DASHBOARD!$J$2=AM7,DASHBOARD!$T$831,IF(DASHBOARD!$J$2=0,0,AM278)))</f>
        <v/>
      </c>
      <c r="AN278" s="383">
        <f>(IF(DASHBOARD!$J$2=AN7,DASHBOARD!$T$831,IF(DASHBOARD!$J$2=0,0,AN278)))</f>
        <v/>
      </c>
      <c r="AO278" s="383">
        <f>(IF(DASHBOARD!$J$2=AO7,DASHBOARD!$T$831,IF(DASHBOARD!$J$2=0,0,AO278)))</f>
        <v/>
      </c>
      <c r="AP278" s="383">
        <f>(IF(DASHBOARD!$J$2=AP7,DASHBOARD!$T$831,IF(DASHBOARD!$J$2=0,0,AP278)))</f>
        <v/>
      </c>
      <c r="AQ278" s="383">
        <f>(IF(DASHBOARD!$J$2=AQ7,DASHBOARD!$T$831,IF(DASHBOARD!$J$2=0,0,AQ278)))</f>
        <v/>
      </c>
      <c r="AR278" s="383">
        <f>(IF(DASHBOARD!$J$2=AR7,DASHBOARD!$T$831,IF(DASHBOARD!$J$2=0,0,AR278)))</f>
        <v/>
      </c>
      <c r="AS278" s="383">
        <f>(IF(DASHBOARD!$J$2=AS7,DASHBOARD!$T$831,IF(DASHBOARD!$J$2=0,0,AS278)))</f>
        <v/>
      </c>
      <c r="AT278" s="383">
        <f>(IF(DASHBOARD!$J$2=AT7,DASHBOARD!$T$831,IF(DASHBOARD!$J$2=0,0,AT278)))</f>
        <v/>
      </c>
      <c r="AU278" s="383">
        <f>(IF(DASHBOARD!$J$2=AU7,DASHBOARD!$T$831,IF(DASHBOARD!$J$2=0,0,AU278)))</f>
        <v/>
      </c>
      <c r="AV278" s="383">
        <f>(IF(DASHBOARD!$J$2=AV7,DASHBOARD!$T$831,IF(DASHBOARD!$J$2=0,0,AV278)))</f>
        <v/>
      </c>
      <c r="AW278" s="383">
        <f>(IF(DASHBOARD!$J$2=AW7,DASHBOARD!$T$831,IF(DASHBOARD!$J$2=0,0,AW278)))</f>
        <v/>
      </c>
      <c r="AX278" s="383">
        <f>(IF(DASHBOARD!$J$2=AX7,DASHBOARD!$T$831,IF(DASHBOARD!$J$2=0,0,AX278)))</f>
        <v/>
      </c>
      <c r="AY278" s="383">
        <f>(IF(DASHBOARD!$J$2=AY7,DASHBOARD!$T$831,IF(DASHBOARD!$J$2=0,0,AY278)))</f>
        <v/>
      </c>
      <c r="AZ278" s="383">
        <f>(IF(DASHBOARD!$J$2=AZ7,DASHBOARD!$T$831,IF(DASHBOARD!$J$2=0,0,AZ278)))</f>
        <v/>
      </c>
      <c r="BA278" s="383">
        <f>(IF(DASHBOARD!$J$2=BA7,DASHBOARD!$T$831,IF(DASHBOARD!$J$2=0,0,BA278)))</f>
        <v/>
      </c>
      <c r="BB278" s="384">
        <f>IF(SUM(F278:BA278)&lt;&gt;0,AVERAGEIF(F278:BA278,"&gt;0",F278:BA278),0)</f>
        <v/>
      </c>
      <c r="BC278" s="147" t="n"/>
      <c r="BD278" s="385">
        <f>MAXA(F278:BA278)</f>
        <v/>
      </c>
      <c r="BE278" s="1461">
        <f>IF(BD278&lt;&gt;0,VLOOKUP(BD278,$F$10:$BA$10,MATCH(BD278,F278:BA278,0)),"")</f>
        <v/>
      </c>
      <c r="BF278" s="385">
        <f t="array" ref="BF278">MIN(IF(F278:BA278&gt;0,F278:BA278))</f>
        <v/>
      </c>
      <c r="BG278" s="1461">
        <f>IF(BF278&lt;&gt;0,VLOOKUP(BF278,$F$10:$BA$10,MATCH($BF278,$F278:$BA278,0)),"")</f>
        <v/>
      </c>
      <c r="BI278" s="1368">
        <f>HLOOKUP($BI$9,$S$10:$AI$444,1+$BL278,TRUE)</f>
        <v/>
      </c>
      <c r="BJ278" s="1369">
        <f>HLOOKUP($BJ$9,$AJ$10:$AW$444,1+$BL278,TRUE)</f>
        <v/>
      </c>
      <c r="BK278" s="151" t="n"/>
      <c r="BL278" s="408">
        <f>BL277+1</f>
        <v/>
      </c>
      <c r="BM278" s="399" t="n"/>
    </row>
    <row r="279" ht="20.25" customHeight="1" s="18" thickBot="1" thickTop="1">
      <c r="B279" s="1370" t="n"/>
      <c r="C279" s="1353" t="n"/>
      <c r="D279" s="1462" t="n"/>
      <c r="E279" s="402" t="inlineStr">
        <is>
          <t>Andoolo # 2,150</t>
        </is>
      </c>
      <c r="F279" s="383">
        <f>(IF(DASHBOARD!$J$2=F7,DASHBOARD!$T$832,IF(DASHBOARD!$J$2=0,0,F279)))</f>
        <v/>
      </c>
      <c r="G279" s="383">
        <f>(IF(DASHBOARD!$J$2=G7,DASHBOARD!$T$832,IF(DASHBOARD!$J$2=0,0,G279)))</f>
        <v/>
      </c>
      <c r="H279" s="383">
        <f>(IF(DASHBOARD!$J$2=H7,DASHBOARD!$T$832,IF(DASHBOARD!$J$2=0,0,H279)))</f>
        <v/>
      </c>
      <c r="I279" s="383">
        <f>(IF(DASHBOARD!$J$2=I7,DASHBOARD!$T$832,IF(DASHBOARD!$J$2=0,0,I279)))</f>
        <v/>
      </c>
      <c r="J279" s="383">
        <f>(IF(DASHBOARD!$J$2=J7,DASHBOARD!$T$832,IF(DASHBOARD!$J$2=0,0,J279)))</f>
        <v/>
      </c>
      <c r="K279" s="383">
        <f>(IF(DASHBOARD!$J$2=K7,DASHBOARD!$T$832,IF(DASHBOARD!$J$2=0,0,K279)))</f>
        <v/>
      </c>
      <c r="L279" s="383">
        <f>(IF(DASHBOARD!$J$2=L7,DASHBOARD!$T$832,IF(DASHBOARD!$J$2=0,0,L279)))</f>
        <v/>
      </c>
      <c r="M279" s="383">
        <f>(IF(DASHBOARD!$J$2=M7,DASHBOARD!$T$832,IF(DASHBOARD!$J$2=0,0,M279)))</f>
        <v/>
      </c>
      <c r="N279" s="383">
        <f>(IF(DASHBOARD!$J$2=N7,DASHBOARD!$T$832,IF(DASHBOARD!$J$2=0,0,N279)))</f>
        <v/>
      </c>
      <c r="O279" s="383">
        <f>(IF(DASHBOARD!$J$2=O7,DASHBOARD!$T$832,IF(DASHBOARD!$J$2=0,0,O279)))</f>
        <v/>
      </c>
      <c r="P279" s="383">
        <f>(IF(DASHBOARD!$J$2=P7,DASHBOARD!$T$832,IF(DASHBOARD!$J$2=0,0,P279)))</f>
        <v/>
      </c>
      <c r="Q279" s="383">
        <f>(IF(DASHBOARD!$J$2=Q7,DASHBOARD!$T$832,IF(DASHBOARD!$J$2=0,0,Q279)))</f>
        <v/>
      </c>
      <c r="R279" s="383">
        <f>(IF(DASHBOARD!$J$2=R7,DASHBOARD!$T$832,IF(DASHBOARD!$J$2=0,0,R279)))</f>
        <v/>
      </c>
      <c r="S279" s="383">
        <f>(IF(DASHBOARD!$J$2=S7,DASHBOARD!$T$832,IF(DASHBOARD!$J$2=0,0,S279)))</f>
        <v/>
      </c>
      <c r="T279" s="383">
        <f>(IF(DASHBOARD!$J$2=T7,DASHBOARD!$T$832,IF(DASHBOARD!$J$2=0,0,T279)))</f>
        <v/>
      </c>
      <c r="U279" s="383">
        <f>(IF(DASHBOARD!$J$2=U7,DASHBOARD!$T$832,IF(DASHBOARD!$J$2=0,0,U279)))</f>
        <v/>
      </c>
      <c r="V279" s="383">
        <f>(IF(DASHBOARD!$J$2=V7,DASHBOARD!$T$832,IF(DASHBOARD!$J$2=0,0,V279)))</f>
        <v/>
      </c>
      <c r="W279" s="383">
        <f>(IF(DASHBOARD!$J$2=W7,DASHBOARD!$T$832,IF(DASHBOARD!$J$2=0,0,W279)))</f>
        <v/>
      </c>
      <c r="X279" s="383">
        <f>(IF(DASHBOARD!$J$2=X7,DASHBOARD!$T$832,IF(DASHBOARD!$J$2=0,0,X279)))</f>
        <v/>
      </c>
      <c r="Y279" s="383">
        <f>(IF(DASHBOARD!$J$2=Y7,DASHBOARD!$T$832,IF(DASHBOARD!$J$2=0,0,Y279)))</f>
        <v/>
      </c>
      <c r="Z279" s="383">
        <f>(IF(DASHBOARD!$J$2=Z7,DASHBOARD!$T$832,IF(DASHBOARD!$J$2=0,0,Z279)))</f>
        <v/>
      </c>
      <c r="AA279" s="383">
        <f>(IF(DASHBOARD!$J$2=AA7,DASHBOARD!$T$832,IF(DASHBOARD!$J$2=0,0,AA279)))</f>
        <v/>
      </c>
      <c r="AB279" s="383">
        <f>(IF(DASHBOARD!$J$2=AB7,DASHBOARD!$T$832,IF(DASHBOARD!$J$2=0,0,AB279)))</f>
        <v/>
      </c>
      <c r="AC279" s="383">
        <f>(IF(DASHBOARD!$J$2=AC7,DASHBOARD!$T$832,IF(DASHBOARD!$J$2=0,0,AC279)))</f>
        <v/>
      </c>
      <c r="AD279" s="383">
        <f>(IF(DASHBOARD!$J$2=AD7,DASHBOARD!$T$832,IF(DASHBOARD!$J$2=0,0,AD279)))</f>
        <v/>
      </c>
      <c r="AE279" s="383">
        <f>(IF(DASHBOARD!$J$2=AE7,DASHBOARD!$T$832,IF(DASHBOARD!$J$2=0,0,AE279)))</f>
        <v/>
      </c>
      <c r="AF279" s="383">
        <f>(IF(DASHBOARD!$J$2=AF7,DASHBOARD!$T$832,IF(DASHBOARD!$J$2=0,0,AF279)))</f>
        <v/>
      </c>
      <c r="AG279" s="383">
        <f>(IF(DASHBOARD!$J$2=AG7,DASHBOARD!$T$832,IF(DASHBOARD!$J$2=0,0,AG279)))</f>
        <v/>
      </c>
      <c r="AH279" s="383">
        <f>(IF(DASHBOARD!$J$2=AH7,DASHBOARD!$T$832,IF(DASHBOARD!$J$2=0,0,AH279)))</f>
        <v/>
      </c>
      <c r="AI279" s="383">
        <f>(IF(DASHBOARD!$J$2=AI7,DASHBOARD!$T$832,IF(DASHBOARD!$J$2=0,0,AI279)))</f>
        <v/>
      </c>
      <c r="AJ279" s="383">
        <f>(IF(DASHBOARD!$J$2=AJ7,DASHBOARD!$T$832,IF(DASHBOARD!$J$2=0,0,AJ279)))</f>
        <v/>
      </c>
      <c r="AK279" s="383">
        <f>(IF(DASHBOARD!$J$2=AK7,DASHBOARD!$T$832,IF(DASHBOARD!$J$2=0,0,AK279)))</f>
        <v/>
      </c>
      <c r="AL279" s="383">
        <f>(IF(DASHBOARD!$J$2=AL7,DASHBOARD!$T$832,IF(DASHBOARD!$J$2=0,0,AL279)))</f>
        <v/>
      </c>
      <c r="AM279" s="383">
        <f>(IF(DASHBOARD!$J$2=AM7,DASHBOARD!$T$832,IF(DASHBOARD!$J$2=0,0,AM279)))</f>
        <v/>
      </c>
      <c r="AN279" s="383">
        <f>(IF(DASHBOARD!$J$2=AN7,DASHBOARD!$T$832,IF(DASHBOARD!$J$2=0,0,AN279)))</f>
        <v/>
      </c>
      <c r="AO279" s="383">
        <f>(IF(DASHBOARD!$J$2=AO7,DASHBOARD!$T$832,IF(DASHBOARD!$J$2=0,0,AO279)))</f>
        <v/>
      </c>
      <c r="AP279" s="383">
        <f>(IF(DASHBOARD!$J$2=AP7,DASHBOARD!$T$832,IF(DASHBOARD!$J$2=0,0,AP279)))</f>
        <v/>
      </c>
      <c r="AQ279" s="383">
        <f>(IF(DASHBOARD!$J$2=AQ7,DASHBOARD!$T$832,IF(DASHBOARD!$J$2=0,0,AQ279)))</f>
        <v/>
      </c>
      <c r="AR279" s="383">
        <f>(IF(DASHBOARD!$J$2=AR7,DASHBOARD!$T$832,IF(DASHBOARD!$J$2=0,0,AR279)))</f>
        <v/>
      </c>
      <c r="AS279" s="383">
        <f>(IF(DASHBOARD!$J$2=AS7,DASHBOARD!$T$832,IF(DASHBOARD!$J$2=0,0,AS279)))</f>
        <v/>
      </c>
      <c r="AT279" s="383">
        <f>(IF(DASHBOARD!$J$2=AT7,DASHBOARD!$T$832,IF(DASHBOARD!$J$2=0,0,AT279)))</f>
        <v/>
      </c>
      <c r="AU279" s="383">
        <f>(IF(DASHBOARD!$J$2=AU7,DASHBOARD!$T$832,IF(DASHBOARD!$J$2=0,0,AU279)))</f>
        <v/>
      </c>
      <c r="AV279" s="383">
        <f>(IF(DASHBOARD!$J$2=AV7,DASHBOARD!$T$832,IF(DASHBOARD!$J$2=0,0,AV279)))</f>
        <v/>
      </c>
      <c r="AW279" s="383">
        <f>(IF(DASHBOARD!$J$2=AW7,DASHBOARD!$T$832,IF(DASHBOARD!$J$2=0,0,AW279)))</f>
        <v/>
      </c>
      <c r="AX279" s="383">
        <f>(IF(DASHBOARD!$J$2=AX7,DASHBOARD!$T$832,IF(DASHBOARD!$J$2=0,0,AX279)))</f>
        <v/>
      </c>
      <c r="AY279" s="383">
        <f>(IF(DASHBOARD!$J$2=AY7,DASHBOARD!$T$832,IF(DASHBOARD!$J$2=0,0,AY279)))</f>
        <v/>
      </c>
      <c r="AZ279" s="383">
        <f>(IF(DASHBOARD!$J$2=AZ7,DASHBOARD!$T$832,IF(DASHBOARD!$J$2=0,0,AZ279)))</f>
        <v/>
      </c>
      <c r="BA279" s="383">
        <f>(IF(DASHBOARD!$J$2=BA7,DASHBOARD!$T$832,IF(DASHBOARD!$J$2=0,0,BA279)))</f>
        <v/>
      </c>
      <c r="BB279" s="384">
        <f>IF(SUM(F279:BA279)&lt;&gt;0,AVERAGEIF(F279:BA279,"&gt;0",F279:BA279),0)</f>
        <v/>
      </c>
      <c r="BC279" s="147" t="n"/>
      <c r="BD279" s="385">
        <f>MAXA(F279:BA279)</f>
        <v/>
      </c>
      <c r="BE279" s="1461">
        <f>IF(BD279&lt;&gt;0,VLOOKUP(BD279,$F$10:$BA$10,MATCH(BD279,F279:BA279,0)),"")</f>
        <v/>
      </c>
      <c r="BF279" s="385">
        <f t="array" ref="BF279">MIN(IF(F279:BA279&gt;0,F279:BA279))</f>
        <v/>
      </c>
      <c r="BG279" s="1461">
        <f>IF(BF279&lt;&gt;0,VLOOKUP(BF279,$F$10:$BA$10,MATCH($BF279,$F279:$BA279,0)),"")</f>
        <v/>
      </c>
      <c r="BI279" s="1368">
        <f>HLOOKUP($BI$9,$S$10:$AI$444,1+$BL279,TRUE)</f>
        <v/>
      </c>
      <c r="BJ279" s="1369">
        <f>HLOOKUP($BJ$9,$AJ$10:$AW$444,1+$BL279,TRUE)</f>
        <v/>
      </c>
      <c r="BK279" s="151" t="n"/>
      <c r="BL279" s="408">
        <f>BL278+1</f>
        <v/>
      </c>
      <c r="BM279" s="399" t="n"/>
    </row>
    <row r="280" ht="20.25" customHeight="1" s="18" thickBot="1" thickTop="1">
      <c r="B280" s="1370" t="n"/>
      <c r="C280" s="1353" t="n"/>
      <c r="D280" s="1462" t="n"/>
      <c r="E280" s="402" t="inlineStr">
        <is>
          <t>Kasipute # 1,150</t>
        </is>
      </c>
      <c r="F280" s="383">
        <f>(IF(DASHBOARD!$J$2=F7,DASHBOARD!$T$829,IF(DASHBOARD!$J$2=0,0,F280)))</f>
        <v/>
      </c>
      <c r="G280" s="383">
        <f>(IF(DASHBOARD!$J$2=G7,DASHBOARD!$T$829,IF(DASHBOARD!$J$2=0,0,G280)))</f>
        <v/>
      </c>
      <c r="H280" s="383">
        <f>(IF(DASHBOARD!$J$2=H7,DASHBOARD!$T$829,IF(DASHBOARD!$J$2=0,0,H280)))</f>
        <v/>
      </c>
      <c r="I280" s="383">
        <f>(IF(DASHBOARD!$J$2=I7,DASHBOARD!$T$829,IF(DASHBOARD!$J$2=0,0,I280)))</f>
        <v/>
      </c>
      <c r="J280" s="383">
        <f>(IF(DASHBOARD!$J$2=J7,DASHBOARD!$T$829,IF(DASHBOARD!$J$2=0,0,J280)))</f>
        <v/>
      </c>
      <c r="K280" s="383">
        <f>(IF(DASHBOARD!$J$2=K7,DASHBOARD!$T$829,IF(DASHBOARD!$J$2=0,0,K280)))</f>
        <v/>
      </c>
      <c r="L280" s="383">
        <f>(IF(DASHBOARD!$J$2=L7,DASHBOARD!$T$829,IF(DASHBOARD!$J$2=0,0,L280)))</f>
        <v/>
      </c>
      <c r="M280" s="383">
        <f>(IF(DASHBOARD!$J$2=M7,DASHBOARD!$T$829,IF(DASHBOARD!$J$2=0,0,M280)))</f>
        <v/>
      </c>
      <c r="N280" s="383">
        <f>(IF(DASHBOARD!$J$2=N7,DASHBOARD!$T$829,IF(DASHBOARD!$J$2=0,0,N280)))</f>
        <v/>
      </c>
      <c r="O280" s="383">
        <f>(IF(DASHBOARD!$J$2=O7,DASHBOARD!$T$829,IF(DASHBOARD!$J$2=0,0,O280)))</f>
        <v/>
      </c>
      <c r="P280" s="383">
        <f>(IF(DASHBOARD!$J$2=P7,DASHBOARD!$T$829,IF(DASHBOARD!$J$2=0,0,P280)))</f>
        <v/>
      </c>
      <c r="Q280" s="383">
        <f>(IF(DASHBOARD!$J$2=Q7,DASHBOARD!$T$829,IF(DASHBOARD!$J$2=0,0,Q280)))</f>
        <v/>
      </c>
      <c r="R280" s="383">
        <f>(IF(DASHBOARD!$J$2=R7,DASHBOARD!$T$829,IF(DASHBOARD!$J$2=0,0,R280)))</f>
        <v/>
      </c>
      <c r="S280" s="383">
        <f>(IF(DASHBOARD!$J$2=S7,DASHBOARD!$T$829,IF(DASHBOARD!$J$2=0,0,S280)))</f>
        <v/>
      </c>
      <c r="T280" s="383">
        <f>(IF(DASHBOARD!$J$2=T7,DASHBOARD!$T$829,IF(DASHBOARD!$J$2=0,0,T280)))</f>
        <v/>
      </c>
      <c r="U280" s="383">
        <f>(IF(DASHBOARD!$J$2=U7,DASHBOARD!$T$829,IF(DASHBOARD!$J$2=0,0,U280)))</f>
        <v/>
      </c>
      <c r="V280" s="383">
        <f>(IF(DASHBOARD!$J$2=V7,DASHBOARD!$T$829,IF(DASHBOARD!$J$2=0,0,V280)))</f>
        <v/>
      </c>
      <c r="W280" s="383">
        <f>(IF(DASHBOARD!$J$2=W7,DASHBOARD!$T$829,IF(DASHBOARD!$J$2=0,0,W280)))</f>
        <v/>
      </c>
      <c r="X280" s="383">
        <f>(IF(DASHBOARD!$J$2=X7,DASHBOARD!$T$829,IF(DASHBOARD!$J$2=0,0,X280)))</f>
        <v/>
      </c>
      <c r="Y280" s="383">
        <f>(IF(DASHBOARD!$J$2=Y7,DASHBOARD!$T$829,IF(DASHBOARD!$J$2=0,0,Y280)))</f>
        <v/>
      </c>
      <c r="Z280" s="383">
        <f>(IF(DASHBOARD!$J$2=Z7,DASHBOARD!$T$829,IF(DASHBOARD!$J$2=0,0,Z280)))</f>
        <v/>
      </c>
      <c r="AA280" s="383">
        <f>(IF(DASHBOARD!$J$2=AA7,DASHBOARD!$T$829,IF(DASHBOARD!$J$2=0,0,AA280)))</f>
        <v/>
      </c>
      <c r="AB280" s="383">
        <f>(IF(DASHBOARD!$J$2=AB7,DASHBOARD!$T$829,IF(DASHBOARD!$J$2=0,0,AB280)))</f>
        <v/>
      </c>
      <c r="AC280" s="383">
        <f>(IF(DASHBOARD!$J$2=AC7,DASHBOARD!$T$829,IF(DASHBOARD!$J$2=0,0,AC280)))</f>
        <v/>
      </c>
      <c r="AD280" s="383">
        <f>(IF(DASHBOARD!$J$2=AD7,DASHBOARD!$T$829,IF(DASHBOARD!$J$2=0,0,AD280)))</f>
        <v/>
      </c>
      <c r="AE280" s="383">
        <f>(IF(DASHBOARD!$J$2=AE7,DASHBOARD!$T$829,IF(DASHBOARD!$J$2=0,0,AE280)))</f>
        <v/>
      </c>
      <c r="AF280" s="383">
        <f>(IF(DASHBOARD!$J$2=AF7,DASHBOARD!$T$829,IF(DASHBOARD!$J$2=0,0,AF280)))</f>
        <v/>
      </c>
      <c r="AG280" s="383">
        <f>(IF(DASHBOARD!$J$2=AG7,DASHBOARD!$T$829,IF(DASHBOARD!$J$2=0,0,AG280)))</f>
        <v/>
      </c>
      <c r="AH280" s="383">
        <f>(IF(DASHBOARD!$J$2=AH7,DASHBOARD!$T$829,IF(DASHBOARD!$J$2=0,0,AH280)))</f>
        <v/>
      </c>
      <c r="AI280" s="383">
        <f>(IF(DASHBOARD!$J$2=AI7,DASHBOARD!$T$829,IF(DASHBOARD!$J$2=0,0,AI280)))</f>
        <v/>
      </c>
      <c r="AJ280" s="383">
        <f>(IF(DASHBOARD!$J$2=AJ7,DASHBOARD!$T$829,IF(DASHBOARD!$J$2=0,0,AJ280)))</f>
        <v/>
      </c>
      <c r="AK280" s="383">
        <f>(IF(DASHBOARD!$J$2=AK7,DASHBOARD!$T$829,IF(DASHBOARD!$J$2=0,0,AK280)))</f>
        <v/>
      </c>
      <c r="AL280" s="383">
        <f>(IF(DASHBOARD!$J$2=AL7,DASHBOARD!$T$829,IF(DASHBOARD!$J$2=0,0,AL280)))</f>
        <v/>
      </c>
      <c r="AM280" s="383">
        <f>(IF(DASHBOARD!$J$2=AM7,DASHBOARD!$T$829,IF(DASHBOARD!$J$2=0,0,AM280)))</f>
        <v/>
      </c>
      <c r="AN280" s="383">
        <f>(IF(DASHBOARD!$J$2=AN7,DASHBOARD!$T$829,IF(DASHBOARD!$J$2=0,0,AN280)))</f>
        <v/>
      </c>
      <c r="AO280" s="383">
        <f>(IF(DASHBOARD!$J$2=AO7,DASHBOARD!$T$829,IF(DASHBOARD!$J$2=0,0,AO280)))</f>
        <v/>
      </c>
      <c r="AP280" s="383">
        <f>(IF(DASHBOARD!$J$2=AP7,DASHBOARD!$T$829,IF(DASHBOARD!$J$2=0,0,AP280)))</f>
        <v/>
      </c>
      <c r="AQ280" s="383">
        <f>(IF(DASHBOARD!$J$2=AQ7,DASHBOARD!$T$829,IF(DASHBOARD!$J$2=0,0,AQ280)))</f>
        <v/>
      </c>
      <c r="AR280" s="383">
        <f>(IF(DASHBOARD!$J$2=AR7,DASHBOARD!$T$829,IF(DASHBOARD!$J$2=0,0,AR280)))</f>
        <v/>
      </c>
      <c r="AS280" s="383">
        <f>(IF(DASHBOARD!$J$2=AS7,DASHBOARD!$T$829,IF(DASHBOARD!$J$2=0,0,AS280)))</f>
        <v/>
      </c>
      <c r="AT280" s="383">
        <f>(IF(DASHBOARD!$J$2=AT7,DASHBOARD!$T$829,IF(DASHBOARD!$J$2=0,0,AT280)))</f>
        <v/>
      </c>
      <c r="AU280" s="383">
        <f>(IF(DASHBOARD!$J$2=AU7,DASHBOARD!$T$829,IF(DASHBOARD!$J$2=0,0,AU280)))</f>
        <v/>
      </c>
      <c r="AV280" s="383">
        <f>(IF(DASHBOARD!$J$2=AV7,DASHBOARD!$T$829,IF(DASHBOARD!$J$2=0,0,AV280)))</f>
        <v/>
      </c>
      <c r="AW280" s="383">
        <f>(IF(DASHBOARD!$J$2=AW7,DASHBOARD!$T$829,IF(DASHBOARD!$J$2=0,0,AW280)))</f>
        <v/>
      </c>
      <c r="AX280" s="383">
        <f>(IF(DASHBOARD!$J$2=AX7,DASHBOARD!$T$829,IF(DASHBOARD!$J$2=0,0,AX280)))</f>
        <v/>
      </c>
      <c r="AY280" s="383">
        <f>(IF(DASHBOARD!$J$2=AY7,DASHBOARD!$T$829,IF(DASHBOARD!$J$2=0,0,AY280)))</f>
        <v/>
      </c>
      <c r="AZ280" s="383">
        <f>(IF(DASHBOARD!$J$2=AZ7,DASHBOARD!$T$829,IF(DASHBOARD!$J$2=0,0,AZ280)))</f>
        <v/>
      </c>
      <c r="BA280" s="383">
        <f>(IF(DASHBOARD!$J$2=BA7,DASHBOARD!$T$829,IF(DASHBOARD!$J$2=0,0,BA280)))</f>
        <v/>
      </c>
      <c r="BB280" s="384">
        <f>IF(SUM(F280:BA280)&lt;&gt;0,AVERAGEIF(F280:BA280,"&gt;0",F280:BA280),0)</f>
        <v/>
      </c>
      <c r="BC280" s="147" t="n"/>
      <c r="BD280" s="385">
        <f>MAXA(F280:BA280)</f>
        <v/>
      </c>
      <c r="BE280" s="1461">
        <f>IF(BD280&lt;&gt;0,VLOOKUP(BD280,$F$10:$BA$10,MATCH(BD280,F280:BA280,0)),"")</f>
        <v/>
      </c>
      <c r="BF280" s="385">
        <f t="array" ref="BF280">MIN(IF(F280:BA280&gt;0,F280:BA280))</f>
        <v/>
      </c>
      <c r="BG280" s="1461">
        <f>IF(BF280&lt;&gt;0,VLOOKUP(BF280,$F$10:$BA$10,MATCH($BF280,$F280:$BA280,0)),"")</f>
        <v/>
      </c>
      <c r="BI280" s="1368">
        <f>HLOOKUP($BI$9,$S$10:$AI$444,1+$BL280,TRUE)</f>
        <v/>
      </c>
      <c r="BJ280" s="1369">
        <f>HLOOKUP($BJ$9,$AJ$10:$AW$444,1+$BL280,TRUE)</f>
        <v/>
      </c>
      <c r="BK280" s="151" t="n"/>
      <c r="BL280" s="408">
        <f>BL279+1</f>
        <v/>
      </c>
      <c r="BM280" s="399" t="n"/>
    </row>
    <row r="281" ht="20.25" customHeight="1" s="18" thickBot="1" thickTop="1">
      <c r="B281" s="1370" t="n"/>
      <c r="C281" s="1353" t="n"/>
      <c r="D281" s="1463" t="n"/>
      <c r="E281" s="402" t="inlineStr">
        <is>
          <t>Kasipute # 2,150</t>
        </is>
      </c>
      <c r="F281" s="383">
        <f>(IF(DASHBOARD!$J$2=F7,DASHBOARD!$T$830,IF(DASHBOARD!$J$2=0,0,F281)))</f>
        <v/>
      </c>
      <c r="G281" s="383">
        <f>(IF(DASHBOARD!$J$2=G7,DASHBOARD!$T$830,IF(DASHBOARD!$J$2=0,0,G281)))</f>
        <v/>
      </c>
      <c r="H281" s="383">
        <f>(IF(DASHBOARD!$J$2=H7,DASHBOARD!$T$830,IF(DASHBOARD!$J$2=0,0,H281)))</f>
        <v/>
      </c>
      <c r="I281" s="383">
        <f>(IF(DASHBOARD!$J$2=I7,DASHBOARD!$T$830,IF(DASHBOARD!$J$2=0,0,I281)))</f>
        <v/>
      </c>
      <c r="J281" s="383">
        <f>(IF(DASHBOARD!$J$2=J7,DASHBOARD!$T$830,IF(DASHBOARD!$J$2=0,0,J281)))</f>
        <v/>
      </c>
      <c r="K281" s="383">
        <f>(IF(DASHBOARD!$J$2=K7,DASHBOARD!$T$830,IF(DASHBOARD!$J$2=0,0,K281)))</f>
        <v/>
      </c>
      <c r="L281" s="383">
        <f>(IF(DASHBOARD!$J$2=L7,DASHBOARD!$T$830,IF(DASHBOARD!$J$2=0,0,L281)))</f>
        <v/>
      </c>
      <c r="M281" s="383">
        <f>(IF(DASHBOARD!$J$2=M7,DASHBOARD!$T$830,IF(DASHBOARD!$J$2=0,0,M281)))</f>
        <v/>
      </c>
      <c r="N281" s="383">
        <f>(IF(DASHBOARD!$J$2=N7,DASHBOARD!$T$830,IF(DASHBOARD!$J$2=0,0,N281)))</f>
        <v/>
      </c>
      <c r="O281" s="383">
        <f>(IF(DASHBOARD!$J$2=O7,DASHBOARD!$T$830,IF(DASHBOARD!$J$2=0,0,O281)))</f>
        <v/>
      </c>
      <c r="P281" s="383">
        <f>(IF(DASHBOARD!$J$2=P7,DASHBOARD!$T$830,IF(DASHBOARD!$J$2=0,0,P281)))</f>
        <v/>
      </c>
      <c r="Q281" s="383">
        <f>(IF(DASHBOARD!$J$2=Q7,DASHBOARD!$T$830,IF(DASHBOARD!$J$2=0,0,Q281)))</f>
        <v/>
      </c>
      <c r="R281" s="383">
        <f>(IF(DASHBOARD!$J$2=R7,DASHBOARD!$T$830,IF(DASHBOARD!$J$2=0,0,R281)))</f>
        <v/>
      </c>
      <c r="S281" s="383">
        <f>(IF(DASHBOARD!$J$2=S7,DASHBOARD!$T$830,IF(DASHBOARD!$J$2=0,0,S281)))</f>
        <v/>
      </c>
      <c r="T281" s="383">
        <f>(IF(DASHBOARD!$J$2=T7,DASHBOARD!$T$830,IF(DASHBOARD!$J$2=0,0,T281)))</f>
        <v/>
      </c>
      <c r="U281" s="383">
        <f>(IF(DASHBOARD!$J$2=U7,DASHBOARD!$T$830,IF(DASHBOARD!$J$2=0,0,U281)))</f>
        <v/>
      </c>
      <c r="V281" s="383">
        <f>(IF(DASHBOARD!$J$2=V7,DASHBOARD!$T$830,IF(DASHBOARD!$J$2=0,0,V281)))</f>
        <v/>
      </c>
      <c r="W281" s="383">
        <f>(IF(DASHBOARD!$J$2=W7,DASHBOARD!$T$830,IF(DASHBOARD!$J$2=0,0,W281)))</f>
        <v/>
      </c>
      <c r="X281" s="383">
        <f>(IF(DASHBOARD!$J$2=X7,DASHBOARD!$T$830,IF(DASHBOARD!$J$2=0,0,X281)))</f>
        <v/>
      </c>
      <c r="Y281" s="383">
        <f>(IF(DASHBOARD!$J$2=Y7,DASHBOARD!$T$830,IF(DASHBOARD!$J$2=0,0,Y281)))</f>
        <v/>
      </c>
      <c r="Z281" s="383">
        <f>(IF(DASHBOARD!$J$2=Z7,DASHBOARD!$T$830,IF(DASHBOARD!$J$2=0,0,Z281)))</f>
        <v/>
      </c>
      <c r="AA281" s="383">
        <f>(IF(DASHBOARD!$J$2=AA7,DASHBOARD!$T$830,IF(DASHBOARD!$J$2=0,0,AA281)))</f>
        <v/>
      </c>
      <c r="AB281" s="383">
        <f>(IF(DASHBOARD!$J$2=AB7,DASHBOARD!$T$830,IF(DASHBOARD!$J$2=0,0,AB281)))</f>
        <v/>
      </c>
      <c r="AC281" s="383">
        <f>(IF(DASHBOARD!$J$2=AC7,DASHBOARD!$T$830,IF(DASHBOARD!$J$2=0,0,AC281)))</f>
        <v/>
      </c>
      <c r="AD281" s="383">
        <f>(IF(DASHBOARD!$J$2=AD7,DASHBOARD!$T$830,IF(DASHBOARD!$J$2=0,0,AD281)))</f>
        <v/>
      </c>
      <c r="AE281" s="383">
        <f>(IF(DASHBOARD!$J$2=AE7,DASHBOARD!$T$830,IF(DASHBOARD!$J$2=0,0,AE281)))</f>
        <v/>
      </c>
      <c r="AF281" s="383">
        <f>(IF(DASHBOARD!$J$2=AF7,DASHBOARD!$T$830,IF(DASHBOARD!$J$2=0,0,AF281)))</f>
        <v/>
      </c>
      <c r="AG281" s="383">
        <f>(IF(DASHBOARD!$J$2=AG7,DASHBOARD!$T$830,IF(DASHBOARD!$J$2=0,0,AG281)))</f>
        <v/>
      </c>
      <c r="AH281" s="383">
        <f>(IF(DASHBOARD!$J$2=AH7,DASHBOARD!$T$830,IF(DASHBOARD!$J$2=0,0,AH281)))</f>
        <v/>
      </c>
      <c r="AI281" s="383">
        <f>(IF(DASHBOARD!$J$2=AI7,DASHBOARD!$T$830,IF(DASHBOARD!$J$2=0,0,AI281)))</f>
        <v/>
      </c>
      <c r="AJ281" s="383">
        <f>(IF(DASHBOARD!$J$2=AJ7,DASHBOARD!$T$830,IF(DASHBOARD!$J$2=0,0,AJ281)))</f>
        <v/>
      </c>
      <c r="AK281" s="383">
        <f>(IF(DASHBOARD!$J$2=AK7,DASHBOARD!$T$830,IF(DASHBOARD!$J$2=0,0,AK281)))</f>
        <v/>
      </c>
      <c r="AL281" s="383">
        <f>(IF(DASHBOARD!$J$2=AL7,DASHBOARD!$T$830,IF(DASHBOARD!$J$2=0,0,AL281)))</f>
        <v/>
      </c>
      <c r="AM281" s="383">
        <f>(IF(DASHBOARD!$J$2=AM7,DASHBOARD!$T$830,IF(DASHBOARD!$J$2=0,0,AM281)))</f>
        <v/>
      </c>
      <c r="AN281" s="383">
        <f>(IF(DASHBOARD!$J$2=AN7,DASHBOARD!$T$830,IF(DASHBOARD!$J$2=0,0,AN281)))</f>
        <v/>
      </c>
      <c r="AO281" s="383">
        <f>(IF(DASHBOARD!$J$2=AO7,DASHBOARD!$T$830,IF(DASHBOARD!$J$2=0,0,AO281)))</f>
        <v/>
      </c>
      <c r="AP281" s="383">
        <f>(IF(DASHBOARD!$J$2=AP7,DASHBOARD!$T$830,IF(DASHBOARD!$J$2=0,0,AP281)))</f>
        <v/>
      </c>
      <c r="AQ281" s="383">
        <f>(IF(DASHBOARD!$J$2=AQ7,DASHBOARD!$T$830,IF(DASHBOARD!$J$2=0,0,AQ281)))</f>
        <v/>
      </c>
      <c r="AR281" s="383">
        <f>(IF(DASHBOARD!$J$2=AR7,DASHBOARD!$T$830,IF(DASHBOARD!$J$2=0,0,AR281)))</f>
        <v/>
      </c>
      <c r="AS281" s="383">
        <f>(IF(DASHBOARD!$J$2=AS7,DASHBOARD!$T$830,IF(DASHBOARD!$J$2=0,0,AS281)))</f>
        <v/>
      </c>
      <c r="AT281" s="383">
        <f>(IF(DASHBOARD!$J$2=AT7,DASHBOARD!$T$830,IF(DASHBOARD!$J$2=0,0,AT281)))</f>
        <v/>
      </c>
      <c r="AU281" s="383">
        <f>(IF(DASHBOARD!$J$2=AU7,DASHBOARD!$T$830,IF(DASHBOARD!$J$2=0,0,AU281)))</f>
        <v/>
      </c>
      <c r="AV281" s="383">
        <f>(IF(DASHBOARD!$J$2=AV7,DASHBOARD!$T$830,IF(DASHBOARD!$J$2=0,0,AV281)))</f>
        <v/>
      </c>
      <c r="AW281" s="383">
        <f>(IF(DASHBOARD!$J$2=AW7,DASHBOARD!$T$830,IF(DASHBOARD!$J$2=0,0,AW281)))</f>
        <v/>
      </c>
      <c r="AX281" s="383">
        <f>(IF(DASHBOARD!$J$2=AX7,DASHBOARD!$T$830,IF(DASHBOARD!$J$2=0,0,AX281)))</f>
        <v/>
      </c>
      <c r="AY281" s="383">
        <f>(IF(DASHBOARD!$J$2=AY7,DASHBOARD!$T$830,IF(DASHBOARD!$J$2=0,0,AY281)))</f>
        <v/>
      </c>
      <c r="AZ281" s="383">
        <f>(IF(DASHBOARD!$J$2=AZ7,DASHBOARD!$T$830,IF(DASHBOARD!$J$2=0,0,AZ281)))</f>
        <v/>
      </c>
      <c r="BA281" s="383">
        <f>(IF(DASHBOARD!$J$2=BA7,DASHBOARD!$T$830,IF(DASHBOARD!$J$2=0,0,BA281)))</f>
        <v/>
      </c>
      <c r="BB281" s="384">
        <f>IF(SUM(F281:BA281)&lt;&gt;0,AVERAGEIF(F281:BA281,"&gt;0",F281:BA281),0)</f>
        <v/>
      </c>
      <c r="BC281" s="147" t="n"/>
      <c r="BD281" s="385">
        <f>MAXA(F281:BA281)</f>
        <v/>
      </c>
      <c r="BE281" s="1461">
        <f>IF(BD281&lt;&gt;0,VLOOKUP(BD281,$F$10:$BA$10,MATCH(BD281,F281:BA281,0)),"")</f>
        <v/>
      </c>
      <c r="BF281" s="385">
        <f t="array" ref="BF281">MIN(IF(F281:BA281&gt;0,F281:BA281))</f>
        <v/>
      </c>
      <c r="BG281" s="1461">
        <f>IF(BF281&lt;&gt;0,VLOOKUP(BF281,$F$10:$BA$10,MATCH($BF281,$F281:$BA281,0)),"")</f>
        <v/>
      </c>
      <c r="BI281" s="1368">
        <f>HLOOKUP($BI$9,$S$10:$AI$444,1+$BL281,TRUE)</f>
        <v/>
      </c>
      <c r="BJ281" s="1369">
        <f>HLOOKUP($BJ$9,$AJ$10:$AW$444,1+$BL281,TRUE)</f>
        <v/>
      </c>
      <c r="BK281" s="151" t="n"/>
      <c r="BL281" s="408">
        <f>BL280+1</f>
        <v/>
      </c>
      <c r="BM281" s="399" t="n"/>
    </row>
    <row r="282" ht="20.25" customHeight="1" s="18" thickBot="1" thickTop="1">
      <c r="B282" s="1370" t="n"/>
      <c r="C282" s="1353" t="n"/>
      <c r="D282" s="328" t="n"/>
      <c r="E282" s="402" t="n"/>
      <c r="F282" s="429" t="n"/>
      <c r="G282" s="429" t="n"/>
      <c r="H282" s="429" t="n"/>
      <c r="I282" s="429" t="n"/>
      <c r="J282" s="429" t="n"/>
      <c r="K282" s="429" t="n"/>
      <c r="L282" s="429" t="n"/>
      <c r="M282" s="429" t="n"/>
      <c r="N282" s="429" t="n"/>
      <c r="O282" s="429" t="n"/>
      <c r="P282" s="429" t="n"/>
      <c r="Q282" s="429" t="n"/>
      <c r="R282" s="429" t="n"/>
      <c r="S282" s="429" t="n"/>
      <c r="T282" s="429" t="n"/>
      <c r="U282" s="429" t="n"/>
      <c r="V282" s="429" t="n"/>
      <c r="W282" s="429" t="n"/>
      <c r="X282" s="429" t="n"/>
      <c r="Y282" s="429" t="n"/>
      <c r="Z282" s="429" t="n"/>
      <c r="AA282" s="429" t="n"/>
      <c r="AB282" s="429" t="n"/>
      <c r="AC282" s="429" t="n"/>
      <c r="AD282" s="429" t="n"/>
      <c r="AE282" s="429" t="n"/>
      <c r="AF282" s="429" t="n"/>
      <c r="AG282" s="429" t="n"/>
      <c r="AH282" s="429" t="n"/>
      <c r="AI282" s="429" t="n"/>
      <c r="AJ282" s="429" t="n"/>
      <c r="AK282" s="429" t="n"/>
      <c r="AL282" s="429" t="n"/>
      <c r="AM282" s="429" t="n"/>
      <c r="AN282" s="429" t="n"/>
      <c r="AO282" s="429" t="n"/>
      <c r="AP282" s="429" t="n"/>
      <c r="AQ282" s="429" t="n"/>
      <c r="AR282" s="429" t="n"/>
      <c r="AS282" s="429" t="n"/>
      <c r="AT282" s="429" t="n"/>
      <c r="AU282" s="429" t="n"/>
      <c r="AV282" s="429" t="n"/>
      <c r="AW282" s="429" t="n"/>
      <c r="AX282" s="429" t="n"/>
      <c r="AY282" s="429" t="n"/>
      <c r="AZ282" s="429" t="n"/>
      <c r="BA282" s="429" t="n"/>
      <c r="BB282" s="384">
        <f>IF(SUM(F282:BA282)&lt;&gt;0,AVERAGEIF(F282:BA282,"&gt;0",F282:BA282),0)</f>
        <v/>
      </c>
      <c r="BC282" s="147" t="n"/>
      <c r="BD282" s="385">
        <f>MAXA(F282:BA282)</f>
        <v/>
      </c>
      <c r="BE282" s="1461">
        <f>IF(BD282&lt;&gt;0,VLOOKUP(BD282,$F$10:$BA$10,MATCH(BD282,F282:BA282,0)),"")</f>
        <v/>
      </c>
      <c r="BF282" s="385">
        <f t="array" ref="BF282">MIN(IF(F282:BA282&gt;0,F282:BA282))</f>
        <v/>
      </c>
      <c r="BG282" s="1461">
        <f>IF(BF282&lt;&gt;0,VLOOKUP(BF282,$F$10:$BA$10,MATCH($BF282,$F282:$BA282,0)),"")</f>
        <v/>
      </c>
      <c r="BI282" s="1368">
        <f>HLOOKUP($BI$9,$S$10:$AI$444,1+$BL282,TRUE)</f>
        <v/>
      </c>
      <c r="BJ282" s="1369">
        <f>HLOOKUP($BJ$9,$AJ$10:$AW$444,1+$BL282,TRUE)</f>
        <v/>
      </c>
      <c r="BK282" s="151" t="n"/>
      <c r="BL282" s="408">
        <f>BL281+1</f>
        <v/>
      </c>
      <c r="BM282" s="399" t="n"/>
    </row>
    <row r="283" ht="20.25" customHeight="1" s="18" thickBot="1" thickTop="1">
      <c r="B283" s="1370" t="n"/>
      <c r="C283" s="1353" t="n"/>
      <c r="D283" s="1469" t="inlineStr">
        <is>
          <t>ANDOOLO 150</t>
        </is>
      </c>
      <c r="E283" s="402" t="inlineStr">
        <is>
          <t>Kendari  # 1, 150</t>
        </is>
      </c>
      <c r="F283" s="383">
        <f>(IF(DASHBOARD!$J$2=F7,DASHBOARD!$T$79,IF(DASHBOARD!$J$2=0,0,F283)))</f>
        <v/>
      </c>
      <c r="G283" s="383">
        <f>(IF(DASHBOARD!$J$2=G7,DASHBOARD!$T$79,IF(DASHBOARD!$J$2=0,0,G283)))</f>
        <v/>
      </c>
      <c r="H283" s="383">
        <f>(IF(DASHBOARD!$J$2=H7,DASHBOARD!$T$79,IF(DASHBOARD!$J$2=0,0,H283)))</f>
        <v/>
      </c>
      <c r="I283" s="383">
        <f>(IF(DASHBOARD!$J$2=I7,DASHBOARD!$T$79,IF(DASHBOARD!$J$2=0,0,I283)))</f>
        <v/>
      </c>
      <c r="J283" s="383">
        <f>(IF(DASHBOARD!$J$2=J7,DASHBOARD!$T$79,IF(DASHBOARD!$J$2=0,0,J283)))</f>
        <v/>
      </c>
      <c r="K283" s="383">
        <f>(IF(DASHBOARD!$J$2=K7,DASHBOARD!$T$79,IF(DASHBOARD!$J$2=0,0,K283)))</f>
        <v/>
      </c>
      <c r="L283" s="383">
        <f>(IF(DASHBOARD!$J$2=L7,DASHBOARD!$T$79,IF(DASHBOARD!$J$2=0,0,L283)))</f>
        <v/>
      </c>
      <c r="M283" s="383">
        <f>(IF(DASHBOARD!$J$2=M7,DASHBOARD!$T$79,IF(DASHBOARD!$J$2=0,0,M283)))</f>
        <v/>
      </c>
      <c r="N283" s="383">
        <f>(IF(DASHBOARD!$J$2=N7,DASHBOARD!$T$79,IF(DASHBOARD!$J$2=0,0,N283)))</f>
        <v/>
      </c>
      <c r="O283" s="383">
        <f>(IF(DASHBOARD!$J$2=O7,DASHBOARD!$T$79,IF(DASHBOARD!$J$2=0,0,O283)))</f>
        <v/>
      </c>
      <c r="P283" s="383">
        <f>(IF(DASHBOARD!$J$2=P7,DASHBOARD!$T$79,IF(DASHBOARD!$J$2=0,0,P283)))</f>
        <v/>
      </c>
      <c r="Q283" s="383">
        <f>(IF(DASHBOARD!$J$2=Q7,DASHBOARD!$T$79,IF(DASHBOARD!$J$2=0,0,Q283)))</f>
        <v/>
      </c>
      <c r="R283" s="383">
        <f>(IF(DASHBOARD!$J$2=R7,DASHBOARD!$T$79,IF(DASHBOARD!$J$2=0,0,R283)))</f>
        <v/>
      </c>
      <c r="S283" s="383">
        <f>(IF(DASHBOARD!$J$2=S7,DASHBOARD!$T$79,IF(DASHBOARD!$J$2=0,0,S283)))</f>
        <v/>
      </c>
      <c r="T283" s="383">
        <f>(IF(DASHBOARD!$J$2=T7,DASHBOARD!$T$79,IF(DASHBOARD!$J$2=0,0,T283)))</f>
        <v/>
      </c>
      <c r="U283" s="383">
        <f>(IF(DASHBOARD!$J$2=U7,DASHBOARD!$T$79,IF(DASHBOARD!$J$2=0,0,U283)))</f>
        <v/>
      </c>
      <c r="V283" s="383">
        <f>(IF(DASHBOARD!$J$2=V7,DASHBOARD!$T$79,IF(DASHBOARD!$J$2=0,0,V283)))</f>
        <v/>
      </c>
      <c r="W283" s="383">
        <f>(IF(DASHBOARD!$J$2=W7,DASHBOARD!$T$79,IF(DASHBOARD!$J$2=0,0,W283)))</f>
        <v/>
      </c>
      <c r="X283" s="383">
        <f>(IF(DASHBOARD!$J$2=X7,DASHBOARD!$T$79,IF(DASHBOARD!$J$2=0,0,X283)))</f>
        <v/>
      </c>
      <c r="Y283" s="383">
        <f>(IF(DASHBOARD!$J$2=Y7,DASHBOARD!$T$79,IF(DASHBOARD!$J$2=0,0,Y283)))</f>
        <v/>
      </c>
      <c r="Z283" s="383">
        <f>(IF(DASHBOARD!$J$2=Z7,DASHBOARD!$T$79,IF(DASHBOARD!$J$2=0,0,Z283)))</f>
        <v/>
      </c>
      <c r="AA283" s="383">
        <f>(IF(DASHBOARD!$J$2=AA7,DASHBOARD!$T$79,IF(DASHBOARD!$J$2=0,0,AA283)))</f>
        <v/>
      </c>
      <c r="AB283" s="383">
        <f>(IF(DASHBOARD!$J$2=AB7,DASHBOARD!$T$79,IF(DASHBOARD!$J$2=0,0,AB283)))</f>
        <v/>
      </c>
      <c r="AC283" s="383">
        <f>(IF(DASHBOARD!$J$2=AC7,DASHBOARD!$T$79,IF(DASHBOARD!$J$2=0,0,AC283)))</f>
        <v/>
      </c>
      <c r="AD283" s="383">
        <f>(IF(DASHBOARD!$J$2=AD7,DASHBOARD!$T$79,IF(DASHBOARD!$J$2=0,0,AD283)))</f>
        <v/>
      </c>
      <c r="AE283" s="383">
        <f>(IF(DASHBOARD!$J$2=AE7,DASHBOARD!$T$79,IF(DASHBOARD!$J$2=0,0,AE283)))</f>
        <v/>
      </c>
      <c r="AF283" s="383">
        <f>(IF(DASHBOARD!$J$2=AF7,DASHBOARD!$T$79,IF(DASHBOARD!$J$2=0,0,AF283)))</f>
        <v/>
      </c>
      <c r="AG283" s="383">
        <f>(IF(DASHBOARD!$J$2=AG7,DASHBOARD!$T$79,IF(DASHBOARD!$J$2=0,0,AG283)))</f>
        <v/>
      </c>
      <c r="AH283" s="383">
        <f>(IF(DASHBOARD!$J$2=AH7,DASHBOARD!$T$79,IF(DASHBOARD!$J$2=0,0,AH283)))</f>
        <v/>
      </c>
      <c r="AI283" s="383">
        <f>(IF(DASHBOARD!$J$2=AI7,DASHBOARD!$T$79,IF(DASHBOARD!$J$2=0,0,AI283)))</f>
        <v/>
      </c>
      <c r="AJ283" s="383">
        <f>(IF(DASHBOARD!$J$2=AJ7,DASHBOARD!$T$79,IF(DASHBOARD!$J$2=0,0,AJ283)))</f>
        <v/>
      </c>
      <c r="AK283" s="383">
        <f>(IF(DASHBOARD!$J$2=AK7,DASHBOARD!$T$79,IF(DASHBOARD!$J$2=0,0,AK283)))</f>
        <v/>
      </c>
      <c r="AL283" s="383">
        <f>(IF(DASHBOARD!$J$2=AL7,DASHBOARD!$T$79,IF(DASHBOARD!$J$2=0,0,AL283)))</f>
        <v/>
      </c>
      <c r="AM283" s="383">
        <f>(IF(DASHBOARD!$J$2=AM7,DASHBOARD!$T$79,IF(DASHBOARD!$J$2=0,0,AM283)))</f>
        <v/>
      </c>
      <c r="AN283" s="383">
        <f>(IF(DASHBOARD!$J$2=AN7,DASHBOARD!$T$79,IF(DASHBOARD!$J$2=0,0,AN283)))</f>
        <v/>
      </c>
      <c r="AO283" s="383">
        <f>(IF(DASHBOARD!$J$2=AO7,DASHBOARD!$T$79,IF(DASHBOARD!$J$2=0,0,AO283)))</f>
        <v/>
      </c>
      <c r="AP283" s="383">
        <f>(IF(DASHBOARD!$J$2=AP7,DASHBOARD!$T$79,IF(DASHBOARD!$J$2=0,0,AP283)))</f>
        <v/>
      </c>
      <c r="AQ283" s="383">
        <f>(IF(DASHBOARD!$J$2=AQ7,DASHBOARD!$T$79,IF(DASHBOARD!$J$2=0,0,AQ283)))</f>
        <v/>
      </c>
      <c r="AR283" s="383">
        <f>(IF(DASHBOARD!$J$2=AR7,DASHBOARD!$T$79,IF(DASHBOARD!$J$2=0,0,AR283)))</f>
        <v/>
      </c>
      <c r="AS283" s="383">
        <f>(IF(DASHBOARD!$J$2=AS7,DASHBOARD!$T$79,IF(DASHBOARD!$J$2=0,0,AS283)))</f>
        <v/>
      </c>
      <c r="AT283" s="383">
        <f>(IF(DASHBOARD!$J$2=AT7,DASHBOARD!$T$79,IF(DASHBOARD!$J$2=0,0,AT283)))</f>
        <v/>
      </c>
      <c r="AU283" s="383">
        <f>(IF(DASHBOARD!$J$2=AU7,DASHBOARD!$T$79,IF(DASHBOARD!$J$2=0,0,AU283)))</f>
        <v/>
      </c>
      <c r="AV283" s="383">
        <f>(IF(DASHBOARD!$J$2=AV7,DASHBOARD!$T$79,IF(DASHBOARD!$J$2=0,0,AV283)))</f>
        <v/>
      </c>
      <c r="AW283" s="383">
        <f>(IF(DASHBOARD!$J$2=AW7,DASHBOARD!$T$79,IF(DASHBOARD!$J$2=0,0,AW283)))</f>
        <v/>
      </c>
      <c r="AX283" s="383">
        <f>(IF(DASHBOARD!$J$2=AX7,DASHBOARD!$T$79,IF(DASHBOARD!$J$2=0,0,AX283)))</f>
        <v/>
      </c>
      <c r="AY283" s="383">
        <f>(IF(DASHBOARD!$J$2=AY7,DASHBOARD!$T$79,IF(DASHBOARD!$J$2=0,0,AY283)))</f>
        <v/>
      </c>
      <c r="AZ283" s="383">
        <f>(IF(DASHBOARD!$J$2=AZ7,DASHBOARD!$T$79,IF(DASHBOARD!$J$2=0,0,AZ283)))</f>
        <v/>
      </c>
      <c r="BA283" s="383">
        <f>(IF(DASHBOARD!$J$2=BA7,DASHBOARD!$T$79,IF(DASHBOARD!$J$2=0,0,BA283)))</f>
        <v/>
      </c>
      <c r="BB283" s="384">
        <f>IF(SUM(F283:BA283)&lt;&gt;0,AVERAGEIF(F283:BA283,"&gt;0",F283:BA283),0)</f>
        <v/>
      </c>
      <c r="BC283" s="147" t="n"/>
      <c r="BD283" s="385">
        <f>MAXA(F283:BA283)</f>
        <v/>
      </c>
      <c r="BE283" s="1461">
        <f>IF(BD283&lt;&gt;0,VLOOKUP(BD283,$F$10:$BA$10,MATCH(BD283,F283:BA283,0)),"")</f>
        <v/>
      </c>
      <c r="BF283" s="385">
        <f t="array" ref="BF283">MIN(IF(F283:BA283&gt;0,F283:BA283))</f>
        <v/>
      </c>
      <c r="BG283" s="1461">
        <f>IF(BF283&lt;&gt;0,VLOOKUP(BF283,$F$10:$BA$10,MATCH($BF283,$F283:$BA283,0)),"")</f>
        <v/>
      </c>
      <c r="BI283" s="1368">
        <f>HLOOKUP($BI$9,$S$10:$AI$444,1+$BL283,TRUE)</f>
        <v/>
      </c>
      <c r="BJ283" s="1369">
        <f>HLOOKUP($BJ$9,$AJ$10:$AW$444,1+$BL283,TRUE)</f>
        <v/>
      </c>
      <c r="BK283" s="151" t="n"/>
      <c r="BL283" s="408">
        <f>BL282+1</f>
        <v/>
      </c>
      <c r="BM283" s="399" t="n"/>
    </row>
    <row r="284" ht="20.25" customHeight="1" s="18" thickBot="1" thickTop="1">
      <c r="B284" s="1370" t="n"/>
      <c r="C284" s="1353" t="n"/>
      <c r="D284" s="1462" t="n"/>
      <c r="E284" s="402" t="inlineStr">
        <is>
          <t>Kendari  # 2, 150</t>
        </is>
      </c>
      <c r="F284" s="383">
        <f>(IF(DASHBOARD!$J$2=F7,DASHBOARD!$T$80,IF(DASHBOARD!$J$2=0,0,F284)))</f>
        <v/>
      </c>
      <c r="G284" s="383">
        <f>(IF(DASHBOARD!$J$2=G7,DASHBOARD!$T$80,IF(DASHBOARD!$J$2=0,0,G284)))</f>
        <v/>
      </c>
      <c r="H284" s="383">
        <f>(IF(DASHBOARD!$J$2=H7,DASHBOARD!$T$80,IF(DASHBOARD!$J$2=0,0,H284)))</f>
        <v/>
      </c>
      <c r="I284" s="383">
        <f>(IF(DASHBOARD!$J$2=I7,DASHBOARD!$T$80,IF(DASHBOARD!$J$2=0,0,I284)))</f>
        <v/>
      </c>
      <c r="J284" s="383">
        <f>(IF(DASHBOARD!$J$2=J7,DASHBOARD!$T$80,IF(DASHBOARD!$J$2=0,0,J284)))</f>
        <v/>
      </c>
      <c r="K284" s="383">
        <f>(IF(DASHBOARD!$J$2=K7,DASHBOARD!$T$80,IF(DASHBOARD!$J$2=0,0,K284)))</f>
        <v/>
      </c>
      <c r="L284" s="383">
        <f>(IF(DASHBOARD!$J$2=L7,DASHBOARD!$T$80,IF(DASHBOARD!$J$2=0,0,L284)))</f>
        <v/>
      </c>
      <c r="M284" s="383">
        <f>(IF(DASHBOARD!$J$2=M7,DASHBOARD!$T$80,IF(DASHBOARD!$J$2=0,0,M284)))</f>
        <v/>
      </c>
      <c r="N284" s="383">
        <f>(IF(DASHBOARD!$J$2=N7,DASHBOARD!$T$80,IF(DASHBOARD!$J$2=0,0,N284)))</f>
        <v/>
      </c>
      <c r="O284" s="383">
        <f>(IF(DASHBOARD!$J$2=O7,DASHBOARD!$T$80,IF(DASHBOARD!$J$2=0,0,O284)))</f>
        <v/>
      </c>
      <c r="P284" s="383">
        <f>(IF(DASHBOARD!$J$2=P7,DASHBOARD!$T$80,IF(DASHBOARD!$J$2=0,0,P284)))</f>
        <v/>
      </c>
      <c r="Q284" s="383">
        <f>(IF(DASHBOARD!$J$2=Q7,DASHBOARD!$T$80,IF(DASHBOARD!$J$2=0,0,Q284)))</f>
        <v/>
      </c>
      <c r="R284" s="383">
        <f>(IF(DASHBOARD!$J$2=R7,DASHBOARD!$T$80,IF(DASHBOARD!$J$2=0,0,R284)))</f>
        <v/>
      </c>
      <c r="S284" s="383">
        <f>(IF(DASHBOARD!$J$2=S7,DASHBOARD!$T$80,IF(DASHBOARD!$J$2=0,0,S284)))</f>
        <v/>
      </c>
      <c r="T284" s="383">
        <f>(IF(DASHBOARD!$J$2=T7,DASHBOARD!$T$80,IF(DASHBOARD!$J$2=0,0,T284)))</f>
        <v/>
      </c>
      <c r="U284" s="383">
        <f>(IF(DASHBOARD!$J$2=U7,DASHBOARD!$T$80,IF(DASHBOARD!$J$2=0,0,U284)))</f>
        <v/>
      </c>
      <c r="V284" s="383">
        <f>(IF(DASHBOARD!$J$2=V7,DASHBOARD!$T$80,IF(DASHBOARD!$J$2=0,0,V284)))</f>
        <v/>
      </c>
      <c r="W284" s="383">
        <f>(IF(DASHBOARD!$J$2=W7,DASHBOARD!$T$80,IF(DASHBOARD!$J$2=0,0,W284)))</f>
        <v/>
      </c>
      <c r="X284" s="383">
        <f>(IF(DASHBOARD!$J$2=X7,DASHBOARD!$T$80,IF(DASHBOARD!$J$2=0,0,X284)))</f>
        <v/>
      </c>
      <c r="Y284" s="383">
        <f>(IF(DASHBOARD!$J$2=Y7,DASHBOARD!$T$80,IF(DASHBOARD!$J$2=0,0,Y284)))</f>
        <v/>
      </c>
      <c r="Z284" s="383">
        <f>(IF(DASHBOARD!$J$2=Z7,DASHBOARD!$T$80,IF(DASHBOARD!$J$2=0,0,Z284)))</f>
        <v/>
      </c>
      <c r="AA284" s="383">
        <f>(IF(DASHBOARD!$J$2=AA7,DASHBOARD!$T$80,IF(DASHBOARD!$J$2=0,0,AA284)))</f>
        <v/>
      </c>
      <c r="AB284" s="383">
        <f>(IF(DASHBOARD!$J$2=AB7,DASHBOARD!$T$80,IF(DASHBOARD!$J$2=0,0,AB284)))</f>
        <v/>
      </c>
      <c r="AC284" s="383">
        <f>(IF(DASHBOARD!$J$2=AC7,DASHBOARD!$T$80,IF(DASHBOARD!$J$2=0,0,AC284)))</f>
        <v/>
      </c>
      <c r="AD284" s="383">
        <f>(IF(DASHBOARD!$J$2=AD7,DASHBOARD!$T$80,IF(DASHBOARD!$J$2=0,0,AD284)))</f>
        <v/>
      </c>
      <c r="AE284" s="383">
        <f>(IF(DASHBOARD!$J$2=AE7,DASHBOARD!$T$80,IF(DASHBOARD!$J$2=0,0,AE284)))</f>
        <v/>
      </c>
      <c r="AF284" s="383">
        <f>(IF(DASHBOARD!$J$2=AF7,DASHBOARD!$T$80,IF(DASHBOARD!$J$2=0,0,AF284)))</f>
        <v/>
      </c>
      <c r="AG284" s="383">
        <f>(IF(DASHBOARD!$J$2=AG7,DASHBOARD!$T$80,IF(DASHBOARD!$J$2=0,0,AG284)))</f>
        <v/>
      </c>
      <c r="AH284" s="383">
        <f>(IF(DASHBOARD!$J$2=AH7,DASHBOARD!$T$80,IF(DASHBOARD!$J$2=0,0,AH284)))</f>
        <v/>
      </c>
      <c r="AI284" s="383">
        <f>(IF(DASHBOARD!$J$2=AI7,DASHBOARD!$T$80,IF(DASHBOARD!$J$2=0,0,AI284)))</f>
        <v/>
      </c>
      <c r="AJ284" s="383">
        <f>(IF(DASHBOARD!$J$2=AJ7,DASHBOARD!$T$80,IF(DASHBOARD!$J$2=0,0,AJ284)))</f>
        <v/>
      </c>
      <c r="AK284" s="383">
        <f>(IF(DASHBOARD!$J$2=AK7,DASHBOARD!$T$80,IF(DASHBOARD!$J$2=0,0,AK284)))</f>
        <v/>
      </c>
      <c r="AL284" s="383">
        <f>(IF(DASHBOARD!$J$2=AL7,DASHBOARD!$T$80,IF(DASHBOARD!$J$2=0,0,AL284)))</f>
        <v/>
      </c>
      <c r="AM284" s="383">
        <f>(IF(DASHBOARD!$J$2=AM7,DASHBOARD!$T$80,IF(DASHBOARD!$J$2=0,0,AM284)))</f>
        <v/>
      </c>
      <c r="AN284" s="383">
        <f>(IF(DASHBOARD!$J$2=AN7,DASHBOARD!$T$80,IF(DASHBOARD!$J$2=0,0,AN284)))</f>
        <v/>
      </c>
      <c r="AO284" s="383">
        <f>(IF(DASHBOARD!$J$2=AO7,DASHBOARD!$T$80,IF(DASHBOARD!$J$2=0,0,AO284)))</f>
        <v/>
      </c>
      <c r="AP284" s="383">
        <f>(IF(DASHBOARD!$J$2=AP7,DASHBOARD!$T$80,IF(DASHBOARD!$J$2=0,0,AP284)))</f>
        <v/>
      </c>
      <c r="AQ284" s="383">
        <f>(IF(DASHBOARD!$J$2=AQ7,DASHBOARD!$T$80,IF(DASHBOARD!$J$2=0,0,AQ284)))</f>
        <v/>
      </c>
      <c r="AR284" s="383">
        <f>(IF(DASHBOARD!$J$2=AR7,DASHBOARD!$T$80,IF(DASHBOARD!$J$2=0,0,AR284)))</f>
        <v/>
      </c>
      <c r="AS284" s="383">
        <f>(IF(DASHBOARD!$J$2=AS7,DASHBOARD!$T$80,IF(DASHBOARD!$J$2=0,0,AS284)))</f>
        <v/>
      </c>
      <c r="AT284" s="383">
        <f>(IF(DASHBOARD!$J$2=AT7,DASHBOARD!$T$80,IF(DASHBOARD!$J$2=0,0,AT284)))</f>
        <v/>
      </c>
      <c r="AU284" s="383">
        <f>(IF(DASHBOARD!$J$2=AU7,DASHBOARD!$T$80,IF(DASHBOARD!$J$2=0,0,AU284)))</f>
        <v/>
      </c>
      <c r="AV284" s="383">
        <f>(IF(DASHBOARD!$J$2=AV7,DASHBOARD!$T$80,IF(DASHBOARD!$J$2=0,0,AV284)))</f>
        <v/>
      </c>
      <c r="AW284" s="383">
        <f>(IF(DASHBOARD!$J$2=AW7,DASHBOARD!$T$80,IF(DASHBOARD!$J$2=0,0,AW284)))</f>
        <v/>
      </c>
      <c r="AX284" s="383">
        <f>(IF(DASHBOARD!$J$2=AX7,DASHBOARD!$T$80,IF(DASHBOARD!$J$2=0,0,AX284)))</f>
        <v/>
      </c>
      <c r="AY284" s="383">
        <f>(IF(DASHBOARD!$J$2=AY7,DASHBOARD!$T$80,IF(DASHBOARD!$J$2=0,0,AY284)))</f>
        <v/>
      </c>
      <c r="AZ284" s="383">
        <f>(IF(DASHBOARD!$J$2=AZ7,DASHBOARD!$T$80,IF(DASHBOARD!$J$2=0,0,AZ284)))</f>
        <v/>
      </c>
      <c r="BA284" s="383">
        <f>(IF(DASHBOARD!$J$2=BA7,DASHBOARD!$T$80,IF(DASHBOARD!$J$2=0,0,BA284)))</f>
        <v/>
      </c>
      <c r="BB284" s="384">
        <f>IF(SUM(F284:BA284)&lt;&gt;0,AVERAGEIF(F284:BA284,"&gt;0",F284:BA284),0)</f>
        <v/>
      </c>
      <c r="BC284" s="147" t="n"/>
      <c r="BD284" s="385">
        <f>MAXA(F284:BA284)</f>
        <v/>
      </c>
      <c r="BE284" s="1461">
        <f>IF(BD284&lt;&gt;0,VLOOKUP(BD284,$F$10:$BA$10,MATCH(BD284,F284:BA284,0)),"")</f>
        <v/>
      </c>
      <c r="BF284" s="385">
        <f t="array" ref="BF284">MIN(IF(F284:BA284&gt;0,F284:BA284))</f>
        <v/>
      </c>
      <c r="BG284" s="1461">
        <f>IF(BF284&lt;&gt;0,VLOOKUP(BF284,$F$10:$BA$10,MATCH($BF284,$F284:$BA284,0)),"")</f>
        <v/>
      </c>
      <c r="BI284" s="1368">
        <f>HLOOKUP($BI$9,$S$10:$AI$444,1+$BL284,TRUE)</f>
        <v/>
      </c>
      <c r="BJ284" s="1369">
        <f>HLOOKUP($BJ$9,$AJ$10:$AW$444,1+$BL284,TRUE)</f>
        <v/>
      </c>
      <c r="BK284" s="151" t="n"/>
      <c r="BL284" s="408">
        <f>BL283+1</f>
        <v/>
      </c>
      <c r="BM284" s="399" t="n"/>
    </row>
    <row r="285" ht="20.25" customHeight="1" s="18" thickBot="1" thickTop="1">
      <c r="B285" s="1370" t="n"/>
      <c r="C285" s="1353" t="n"/>
      <c r="D285" s="1462" t="n"/>
      <c r="E285" s="402" t="inlineStr">
        <is>
          <t>tinanggea#1, 150</t>
        </is>
      </c>
      <c r="F285" s="383">
        <f>(IF(DASHBOARD!$J$2=F7,DASHBOARD!$T$81,IF(DASHBOARD!$J$2=0,0,F285)))</f>
        <v/>
      </c>
      <c r="G285" s="383">
        <f>(IF(DASHBOARD!$J$2=G7,DASHBOARD!$T$81,IF(DASHBOARD!$J$2=0,0,G285)))</f>
        <v/>
      </c>
      <c r="H285" s="383">
        <f>(IF(DASHBOARD!$J$2=H7,DASHBOARD!$T$81,IF(DASHBOARD!$J$2=0,0,H285)))</f>
        <v/>
      </c>
      <c r="I285" s="383">
        <f>(IF(DASHBOARD!$J$2=I7,DASHBOARD!$T$81,IF(DASHBOARD!$J$2=0,0,I285)))</f>
        <v/>
      </c>
      <c r="J285" s="383">
        <f>(IF(DASHBOARD!$J$2=J7,DASHBOARD!$T$81,IF(DASHBOARD!$J$2=0,0,J285)))</f>
        <v/>
      </c>
      <c r="K285" s="383">
        <f>(IF(DASHBOARD!$J$2=K7,DASHBOARD!$T$81,IF(DASHBOARD!$J$2=0,0,K285)))</f>
        <v/>
      </c>
      <c r="L285" s="383">
        <f>(IF(DASHBOARD!$J$2=L7,DASHBOARD!$T$81,IF(DASHBOARD!$J$2=0,0,L285)))</f>
        <v/>
      </c>
      <c r="M285" s="383">
        <f>(IF(DASHBOARD!$J$2=M7,DASHBOARD!$T$81,IF(DASHBOARD!$J$2=0,0,M285)))</f>
        <v/>
      </c>
      <c r="N285" s="383">
        <f>(IF(DASHBOARD!$J$2=N7,DASHBOARD!$T$81,IF(DASHBOARD!$J$2=0,0,N285)))</f>
        <v/>
      </c>
      <c r="O285" s="383">
        <f>(IF(DASHBOARD!$J$2=O7,DASHBOARD!$T$81,IF(DASHBOARD!$J$2=0,0,O285)))</f>
        <v/>
      </c>
      <c r="P285" s="383">
        <f>(IF(DASHBOARD!$J$2=P7,DASHBOARD!$T$81,IF(DASHBOARD!$J$2=0,0,P285)))</f>
        <v/>
      </c>
      <c r="Q285" s="383">
        <f>(IF(DASHBOARD!$J$2=Q7,DASHBOARD!$T$81,IF(DASHBOARD!$J$2=0,0,Q285)))</f>
        <v/>
      </c>
      <c r="R285" s="383">
        <f>(IF(DASHBOARD!$J$2=R7,DASHBOARD!$T$81,IF(DASHBOARD!$J$2=0,0,R285)))</f>
        <v/>
      </c>
      <c r="S285" s="383">
        <f>(IF(DASHBOARD!$J$2=S7,DASHBOARD!$T$81,IF(DASHBOARD!$J$2=0,0,S285)))</f>
        <v/>
      </c>
      <c r="T285" s="383">
        <f>(IF(DASHBOARD!$J$2=T7,DASHBOARD!$T$81,IF(DASHBOARD!$J$2=0,0,T285)))</f>
        <v/>
      </c>
      <c r="U285" s="383">
        <f>(IF(DASHBOARD!$J$2=U7,DASHBOARD!$T$81,IF(DASHBOARD!$J$2=0,0,U285)))</f>
        <v/>
      </c>
      <c r="V285" s="383">
        <f>(IF(DASHBOARD!$J$2=V7,DASHBOARD!$T$81,IF(DASHBOARD!$J$2=0,0,V285)))</f>
        <v/>
      </c>
      <c r="W285" s="383">
        <f>(IF(DASHBOARD!$J$2=W7,DASHBOARD!$T$81,IF(DASHBOARD!$J$2=0,0,W285)))</f>
        <v/>
      </c>
      <c r="X285" s="383">
        <f>(IF(DASHBOARD!$J$2=X7,DASHBOARD!$T$81,IF(DASHBOARD!$J$2=0,0,X285)))</f>
        <v/>
      </c>
      <c r="Y285" s="383">
        <f>(IF(DASHBOARD!$J$2=Y7,DASHBOARD!$T$81,IF(DASHBOARD!$J$2=0,0,Y285)))</f>
        <v/>
      </c>
      <c r="Z285" s="383">
        <f>(IF(DASHBOARD!$J$2=Z7,DASHBOARD!$T$81,IF(DASHBOARD!$J$2=0,0,Z285)))</f>
        <v/>
      </c>
      <c r="AA285" s="383">
        <f>(IF(DASHBOARD!$J$2=AA7,DASHBOARD!$T$81,IF(DASHBOARD!$J$2=0,0,AA285)))</f>
        <v/>
      </c>
      <c r="AB285" s="383">
        <f>(IF(DASHBOARD!$J$2=AB7,DASHBOARD!$T$81,IF(DASHBOARD!$J$2=0,0,AB285)))</f>
        <v/>
      </c>
      <c r="AC285" s="383">
        <f>(IF(DASHBOARD!$J$2=AC7,DASHBOARD!$T$81,IF(DASHBOARD!$J$2=0,0,AC285)))</f>
        <v/>
      </c>
      <c r="AD285" s="383">
        <f>(IF(DASHBOARD!$J$2=AD7,DASHBOARD!$T$81,IF(DASHBOARD!$J$2=0,0,AD285)))</f>
        <v/>
      </c>
      <c r="AE285" s="383">
        <f>(IF(DASHBOARD!$J$2=AE7,DASHBOARD!$T$81,IF(DASHBOARD!$J$2=0,0,AE285)))</f>
        <v/>
      </c>
      <c r="AF285" s="383">
        <f>(IF(DASHBOARD!$J$2=AF7,DASHBOARD!$T$81,IF(DASHBOARD!$J$2=0,0,AF285)))</f>
        <v/>
      </c>
      <c r="AG285" s="383">
        <f>(IF(DASHBOARD!$J$2=AG7,DASHBOARD!$T$81,IF(DASHBOARD!$J$2=0,0,AG285)))</f>
        <v/>
      </c>
      <c r="AH285" s="383">
        <f>(IF(DASHBOARD!$J$2=AH7,DASHBOARD!$T$81,IF(DASHBOARD!$J$2=0,0,AH285)))</f>
        <v/>
      </c>
      <c r="AI285" s="383">
        <f>(IF(DASHBOARD!$J$2=AI7,DASHBOARD!$T$81,IF(DASHBOARD!$J$2=0,0,AI285)))</f>
        <v/>
      </c>
      <c r="AJ285" s="383">
        <f>(IF(DASHBOARD!$J$2=AJ7,DASHBOARD!$T$81,IF(DASHBOARD!$J$2=0,0,AJ285)))</f>
        <v/>
      </c>
      <c r="AK285" s="383">
        <f>(IF(DASHBOARD!$J$2=AK7,DASHBOARD!$T$81,IF(DASHBOARD!$J$2=0,0,AK285)))</f>
        <v/>
      </c>
      <c r="AL285" s="383">
        <f>(IF(DASHBOARD!$J$2=AL7,DASHBOARD!$T$81,IF(DASHBOARD!$J$2=0,0,AL285)))</f>
        <v/>
      </c>
      <c r="AM285" s="383">
        <f>(IF(DASHBOARD!$J$2=AM7,DASHBOARD!$T$81,IF(DASHBOARD!$J$2=0,0,AM285)))</f>
        <v/>
      </c>
      <c r="AN285" s="383">
        <f>(IF(DASHBOARD!$J$2=AN7,DASHBOARD!$T$81,IF(DASHBOARD!$J$2=0,0,AN285)))</f>
        <v/>
      </c>
      <c r="AO285" s="383">
        <f>(IF(DASHBOARD!$J$2=AO7,DASHBOARD!$T$81,IF(DASHBOARD!$J$2=0,0,AO285)))</f>
        <v/>
      </c>
      <c r="AP285" s="383">
        <f>(IF(DASHBOARD!$J$2=AP7,DASHBOARD!$T$81,IF(DASHBOARD!$J$2=0,0,AP285)))</f>
        <v/>
      </c>
      <c r="AQ285" s="383">
        <f>(IF(DASHBOARD!$J$2=AQ7,DASHBOARD!$T$81,IF(DASHBOARD!$J$2=0,0,AQ285)))</f>
        <v/>
      </c>
      <c r="AR285" s="383">
        <f>(IF(DASHBOARD!$J$2=AR7,DASHBOARD!$T$81,IF(DASHBOARD!$J$2=0,0,AR285)))</f>
        <v/>
      </c>
      <c r="AS285" s="383">
        <f>(IF(DASHBOARD!$J$2=AS7,DASHBOARD!$T$81,IF(DASHBOARD!$J$2=0,0,AS285)))</f>
        <v/>
      </c>
      <c r="AT285" s="383">
        <f>(IF(DASHBOARD!$J$2=AT7,DASHBOARD!$T$81,IF(DASHBOARD!$J$2=0,0,AT285)))</f>
        <v/>
      </c>
      <c r="AU285" s="383">
        <f>(IF(DASHBOARD!$J$2=AU7,DASHBOARD!$T$81,IF(DASHBOARD!$J$2=0,0,AU285)))</f>
        <v/>
      </c>
      <c r="AV285" s="383">
        <f>(IF(DASHBOARD!$J$2=AV7,DASHBOARD!$T$81,IF(DASHBOARD!$J$2=0,0,AV285)))</f>
        <v/>
      </c>
      <c r="AW285" s="383">
        <f>(IF(DASHBOARD!$J$2=AW7,DASHBOARD!$T$81,IF(DASHBOARD!$J$2=0,0,AW285)))</f>
        <v/>
      </c>
      <c r="AX285" s="383">
        <f>(IF(DASHBOARD!$J$2=AX7,DASHBOARD!$T$81,IF(DASHBOARD!$J$2=0,0,AX285)))</f>
        <v/>
      </c>
      <c r="AY285" s="383">
        <f>(IF(DASHBOARD!$J$2=AY7,DASHBOARD!$T$81,IF(DASHBOARD!$J$2=0,0,AY285)))</f>
        <v/>
      </c>
      <c r="AZ285" s="383">
        <f>(IF(DASHBOARD!$J$2=AZ7,DASHBOARD!$T$81,IF(DASHBOARD!$J$2=0,0,AZ285)))</f>
        <v/>
      </c>
      <c r="BA285" s="383">
        <f>(IF(DASHBOARD!$J$2=BA7,DASHBOARD!$T$81,IF(DASHBOARD!$J$2=0,0,BA285)))</f>
        <v/>
      </c>
      <c r="BB285" s="384">
        <f>IF(SUM(F285:BA285)&lt;&gt;0,AVERAGEIF(F285:BA285,"&gt;0",F285:BA285),0)</f>
        <v/>
      </c>
      <c r="BC285" s="147" t="n"/>
      <c r="BD285" s="385">
        <f>MAXA(F285:BA285)</f>
        <v/>
      </c>
      <c r="BE285" s="1461">
        <f>IF(BD285&lt;&gt;0,VLOOKUP(BD285,$F$10:$BA$10,MATCH(BD285,F285:BA285,0)),"")</f>
        <v/>
      </c>
      <c r="BF285" s="385">
        <f t="array" ref="BF285">MIN(IF(F285:BA285&gt;0,F285:BA285))</f>
        <v/>
      </c>
      <c r="BG285" s="1461">
        <f>IF(BF285&lt;&gt;0,VLOOKUP(BF285,$F$10:$BA$10,MATCH($BF285,$F285:$BA285,0)),"")</f>
        <v/>
      </c>
      <c r="BI285" s="1368">
        <f>HLOOKUP($BI$9,$S$10:$AI$444,1+$BL285,TRUE)</f>
        <v/>
      </c>
      <c r="BJ285" s="1369">
        <f>HLOOKUP($BJ$9,$AJ$10:$AW$444,1+$BL285,TRUE)</f>
        <v/>
      </c>
      <c r="BK285" s="151" t="n"/>
      <c r="BL285" s="408">
        <f>BL284+1</f>
        <v/>
      </c>
      <c r="BM285" s="399" t="n"/>
    </row>
    <row r="286" ht="20.25" customHeight="1" s="18" thickBot="1" thickTop="1">
      <c r="B286" s="1370" t="n"/>
      <c r="C286" s="1353" t="n"/>
      <c r="D286" s="1463" t="n"/>
      <c r="E286" s="402" t="inlineStr">
        <is>
          <t>tinanggea #2, 150</t>
        </is>
      </c>
      <c r="F286" s="383">
        <f>(IF(DASHBOARD!$J$2=F7,DASHBOARD!$T$82,IF(DASHBOARD!$J$2=0,0,F286)))</f>
        <v/>
      </c>
      <c r="G286" s="383">
        <f>(IF(DASHBOARD!$J$2=G7,DASHBOARD!$T$82,IF(DASHBOARD!$J$2=0,0,G286)))</f>
        <v/>
      </c>
      <c r="H286" s="383">
        <f>(IF(DASHBOARD!$J$2=H7,DASHBOARD!$T$82,IF(DASHBOARD!$J$2=0,0,H286)))</f>
        <v/>
      </c>
      <c r="I286" s="383">
        <f>(IF(DASHBOARD!$J$2=I7,DASHBOARD!$T$82,IF(DASHBOARD!$J$2=0,0,I286)))</f>
        <v/>
      </c>
      <c r="J286" s="383">
        <f>(IF(DASHBOARD!$J$2=J7,DASHBOARD!$T$82,IF(DASHBOARD!$J$2=0,0,J286)))</f>
        <v/>
      </c>
      <c r="K286" s="383">
        <f>(IF(DASHBOARD!$J$2=K7,DASHBOARD!$T$82,IF(DASHBOARD!$J$2=0,0,K286)))</f>
        <v/>
      </c>
      <c r="L286" s="383">
        <f>(IF(DASHBOARD!$J$2=L7,DASHBOARD!$T$82,IF(DASHBOARD!$J$2=0,0,L286)))</f>
        <v/>
      </c>
      <c r="M286" s="383">
        <f>(IF(DASHBOARD!$J$2=M7,DASHBOARD!$T$82,IF(DASHBOARD!$J$2=0,0,M286)))</f>
        <v/>
      </c>
      <c r="N286" s="383">
        <f>(IF(DASHBOARD!$J$2=N7,DASHBOARD!$T$82,IF(DASHBOARD!$J$2=0,0,N286)))</f>
        <v/>
      </c>
      <c r="O286" s="383">
        <f>(IF(DASHBOARD!$J$2=O7,DASHBOARD!$T$82,IF(DASHBOARD!$J$2=0,0,O286)))</f>
        <v/>
      </c>
      <c r="P286" s="383">
        <f>(IF(DASHBOARD!$J$2=P7,DASHBOARD!$T$82,IF(DASHBOARD!$J$2=0,0,P286)))</f>
        <v/>
      </c>
      <c r="Q286" s="383">
        <f>(IF(DASHBOARD!$J$2=Q7,DASHBOARD!$T$82,IF(DASHBOARD!$J$2=0,0,Q286)))</f>
        <v/>
      </c>
      <c r="R286" s="383">
        <f>(IF(DASHBOARD!$J$2=R7,DASHBOARD!$T$82,IF(DASHBOARD!$J$2=0,0,R286)))</f>
        <v/>
      </c>
      <c r="S286" s="383">
        <f>(IF(DASHBOARD!$J$2=S7,DASHBOARD!$T$82,IF(DASHBOARD!$J$2=0,0,S286)))</f>
        <v/>
      </c>
      <c r="T286" s="383">
        <f>(IF(DASHBOARD!$J$2=T7,DASHBOARD!$T$82,IF(DASHBOARD!$J$2=0,0,T286)))</f>
        <v/>
      </c>
      <c r="U286" s="383">
        <f>(IF(DASHBOARD!$J$2=U7,DASHBOARD!$T$82,IF(DASHBOARD!$J$2=0,0,U286)))</f>
        <v/>
      </c>
      <c r="V286" s="383">
        <f>(IF(DASHBOARD!$J$2=V7,DASHBOARD!$T$82,IF(DASHBOARD!$J$2=0,0,V286)))</f>
        <v/>
      </c>
      <c r="W286" s="383">
        <f>(IF(DASHBOARD!$J$2=W7,DASHBOARD!$T$82,IF(DASHBOARD!$J$2=0,0,W286)))</f>
        <v/>
      </c>
      <c r="X286" s="383">
        <f>(IF(DASHBOARD!$J$2=X7,DASHBOARD!$T$82,IF(DASHBOARD!$J$2=0,0,X286)))</f>
        <v/>
      </c>
      <c r="Y286" s="383">
        <f>(IF(DASHBOARD!$J$2=Y7,DASHBOARD!$T$82,IF(DASHBOARD!$J$2=0,0,Y286)))</f>
        <v/>
      </c>
      <c r="Z286" s="383">
        <f>(IF(DASHBOARD!$J$2=Z7,DASHBOARD!$T$82,IF(DASHBOARD!$J$2=0,0,Z286)))</f>
        <v/>
      </c>
      <c r="AA286" s="383">
        <f>(IF(DASHBOARD!$J$2=AA7,DASHBOARD!$T$82,IF(DASHBOARD!$J$2=0,0,AA286)))</f>
        <v/>
      </c>
      <c r="AB286" s="383">
        <f>(IF(DASHBOARD!$J$2=AB7,DASHBOARD!$T$82,IF(DASHBOARD!$J$2=0,0,AB286)))</f>
        <v/>
      </c>
      <c r="AC286" s="383">
        <f>(IF(DASHBOARD!$J$2=AC7,DASHBOARD!$T$82,IF(DASHBOARD!$J$2=0,0,AC286)))</f>
        <v/>
      </c>
      <c r="AD286" s="383">
        <f>(IF(DASHBOARD!$J$2=AD7,DASHBOARD!$T$82,IF(DASHBOARD!$J$2=0,0,AD286)))</f>
        <v/>
      </c>
      <c r="AE286" s="383">
        <f>(IF(DASHBOARD!$J$2=AE7,DASHBOARD!$T$82,IF(DASHBOARD!$J$2=0,0,AE286)))</f>
        <v/>
      </c>
      <c r="AF286" s="383">
        <f>(IF(DASHBOARD!$J$2=AF7,DASHBOARD!$T$82,IF(DASHBOARD!$J$2=0,0,AF286)))</f>
        <v/>
      </c>
      <c r="AG286" s="383">
        <f>(IF(DASHBOARD!$J$2=AG7,DASHBOARD!$T$82,IF(DASHBOARD!$J$2=0,0,AG286)))</f>
        <v/>
      </c>
      <c r="AH286" s="383">
        <f>(IF(DASHBOARD!$J$2=AH7,DASHBOARD!$T$82,IF(DASHBOARD!$J$2=0,0,AH286)))</f>
        <v/>
      </c>
      <c r="AI286" s="383">
        <f>(IF(DASHBOARD!$J$2=AI7,DASHBOARD!$T$82,IF(DASHBOARD!$J$2=0,0,AI286)))</f>
        <v/>
      </c>
      <c r="AJ286" s="383">
        <f>(IF(DASHBOARD!$J$2=AJ7,DASHBOARD!$T$82,IF(DASHBOARD!$J$2=0,0,AJ286)))</f>
        <v/>
      </c>
      <c r="AK286" s="383">
        <f>(IF(DASHBOARD!$J$2=AK7,DASHBOARD!$T$82,IF(DASHBOARD!$J$2=0,0,AK286)))</f>
        <v/>
      </c>
      <c r="AL286" s="383">
        <f>(IF(DASHBOARD!$J$2=AL7,DASHBOARD!$T$82,IF(DASHBOARD!$J$2=0,0,AL286)))</f>
        <v/>
      </c>
      <c r="AM286" s="383">
        <f>(IF(DASHBOARD!$J$2=AM7,DASHBOARD!$T$82,IF(DASHBOARD!$J$2=0,0,AM286)))</f>
        <v/>
      </c>
      <c r="AN286" s="383">
        <f>(IF(DASHBOARD!$J$2=AN7,DASHBOARD!$T$82,IF(DASHBOARD!$J$2=0,0,AN286)))</f>
        <v/>
      </c>
      <c r="AO286" s="383">
        <f>(IF(DASHBOARD!$J$2=AO7,DASHBOARD!$T$82,IF(DASHBOARD!$J$2=0,0,AO286)))</f>
        <v/>
      </c>
      <c r="AP286" s="383">
        <f>(IF(DASHBOARD!$J$2=AP7,DASHBOARD!$T$82,IF(DASHBOARD!$J$2=0,0,AP286)))</f>
        <v/>
      </c>
      <c r="AQ286" s="383">
        <f>(IF(DASHBOARD!$J$2=AQ7,DASHBOARD!$T$82,IF(DASHBOARD!$J$2=0,0,AQ286)))</f>
        <v/>
      </c>
      <c r="AR286" s="383">
        <f>(IF(DASHBOARD!$J$2=AR7,DASHBOARD!$T$82,IF(DASHBOARD!$J$2=0,0,AR286)))</f>
        <v/>
      </c>
      <c r="AS286" s="383">
        <f>(IF(DASHBOARD!$J$2=AS7,DASHBOARD!$T$82,IF(DASHBOARD!$J$2=0,0,AS286)))</f>
        <v/>
      </c>
      <c r="AT286" s="383">
        <f>(IF(DASHBOARD!$J$2=AT7,DASHBOARD!$T$82,IF(DASHBOARD!$J$2=0,0,AT286)))</f>
        <v/>
      </c>
      <c r="AU286" s="383">
        <f>(IF(DASHBOARD!$J$2=AU7,DASHBOARD!$T$82,IF(DASHBOARD!$J$2=0,0,AU286)))</f>
        <v/>
      </c>
      <c r="AV286" s="383">
        <f>(IF(DASHBOARD!$J$2=AV7,DASHBOARD!$T$82,IF(DASHBOARD!$J$2=0,0,AV286)))</f>
        <v/>
      </c>
      <c r="AW286" s="383">
        <f>(IF(DASHBOARD!$J$2=AW7,DASHBOARD!$T$82,IF(DASHBOARD!$J$2=0,0,AW286)))</f>
        <v/>
      </c>
      <c r="AX286" s="383">
        <f>(IF(DASHBOARD!$J$2=AX7,DASHBOARD!$T$82,IF(DASHBOARD!$J$2=0,0,AX286)))</f>
        <v/>
      </c>
      <c r="AY286" s="383">
        <f>(IF(DASHBOARD!$J$2=AY7,DASHBOARD!$T$82,IF(DASHBOARD!$J$2=0,0,AY286)))</f>
        <v/>
      </c>
      <c r="AZ286" s="383">
        <f>(IF(DASHBOARD!$J$2=AZ7,DASHBOARD!$T$82,IF(DASHBOARD!$J$2=0,0,AZ286)))</f>
        <v/>
      </c>
      <c r="BA286" s="383">
        <f>(IF(DASHBOARD!$J$2=BA7,DASHBOARD!$T$82,IF(DASHBOARD!$J$2=0,0,BA286)))</f>
        <v/>
      </c>
      <c r="BB286" s="384">
        <f>IF(SUM(F286:BA286)&lt;&gt;0,AVERAGEIF(F286:BA286,"&gt;0",F286:BA286),0)</f>
        <v/>
      </c>
      <c r="BC286" s="147" t="n"/>
      <c r="BD286" s="385">
        <f>MAXA(F286:BA286)</f>
        <v/>
      </c>
      <c r="BE286" s="1461">
        <f>IF(BD286&lt;&gt;0,VLOOKUP(BD286,$F$10:$BA$10,MATCH(BD286,F286:BA286,0)),"")</f>
        <v/>
      </c>
      <c r="BF286" s="385">
        <f t="array" ref="BF286">MIN(IF(F286:BA286&gt;0,F286:BA286))</f>
        <v/>
      </c>
      <c r="BG286" s="1461">
        <f>IF(BF286&lt;&gt;0,VLOOKUP(BF286,$F$10:$BA$10,MATCH($BF286,$F286:$BA286,0)),"")</f>
        <v/>
      </c>
      <c r="BI286" s="1368">
        <f>HLOOKUP($BI$9,$S$10:$AI$444,1+$BL286,TRUE)</f>
        <v/>
      </c>
      <c r="BJ286" s="1369">
        <f>HLOOKUP($BJ$9,$AJ$10:$AW$444,1+$BL286,TRUE)</f>
        <v/>
      </c>
      <c r="BK286" s="151" t="n"/>
      <c r="BL286" s="408">
        <f>BL285+1</f>
        <v/>
      </c>
      <c r="BM286" s="399" t="n"/>
    </row>
    <row r="287" ht="20.25" customHeight="1" s="18" thickBot="1" thickTop="1">
      <c r="B287" s="1370" t="n"/>
      <c r="C287" s="1353" t="n"/>
      <c r="D287" s="230" t="n"/>
      <c r="E287" s="402" t="n"/>
      <c r="F287" s="383" t="n"/>
      <c r="G287" s="383" t="n"/>
      <c r="H287" s="383" t="n"/>
      <c r="I287" s="383" t="n"/>
      <c r="J287" s="383" t="n"/>
      <c r="K287" s="383" t="n"/>
      <c r="L287" s="383" t="n"/>
      <c r="M287" s="383" t="n"/>
      <c r="N287" s="383" t="n"/>
      <c r="O287" s="383" t="n"/>
      <c r="P287" s="383" t="n"/>
      <c r="Q287" s="383" t="n"/>
      <c r="R287" s="383" t="n"/>
      <c r="S287" s="383" t="n"/>
      <c r="T287" s="383" t="n"/>
      <c r="U287" s="383" t="n"/>
      <c r="V287" s="383" t="n"/>
      <c r="W287" s="383" t="n"/>
      <c r="X287" s="383" t="n"/>
      <c r="Y287" s="383" t="n"/>
      <c r="Z287" s="383" t="n"/>
      <c r="AA287" s="383" t="n"/>
      <c r="AB287" s="383" t="n"/>
      <c r="AC287" s="383" t="n"/>
      <c r="AD287" s="383" t="n"/>
      <c r="AE287" s="383" t="n"/>
      <c r="AF287" s="383" t="n"/>
      <c r="AG287" s="383" t="n"/>
      <c r="AH287" s="383" t="n"/>
      <c r="AI287" s="383" t="n"/>
      <c r="AJ287" s="383" t="n"/>
      <c r="AK287" s="383" t="n"/>
      <c r="AL287" s="383" t="n"/>
      <c r="AM287" s="383" t="n"/>
      <c r="AN287" s="383" t="n"/>
      <c r="AO287" s="383" t="n"/>
      <c r="AP287" s="383" t="n"/>
      <c r="AQ287" s="383" t="n"/>
      <c r="AR287" s="383" t="n"/>
      <c r="AS287" s="383" t="n"/>
      <c r="AT287" s="383" t="n"/>
      <c r="AU287" s="383" t="n"/>
      <c r="AV287" s="383" t="n"/>
      <c r="AW287" s="383" t="n"/>
      <c r="AX287" s="383" t="n"/>
      <c r="AY287" s="383" t="n"/>
      <c r="AZ287" s="383" t="n"/>
      <c r="BA287" s="383" t="n"/>
      <c r="BB287" s="384" t="n"/>
      <c r="BC287" s="147" t="n"/>
      <c r="BD287" s="719" t="n"/>
      <c r="BE287" s="1475" t="n"/>
      <c r="BF287" s="719" t="n"/>
      <c r="BG287" s="1475" t="n"/>
      <c r="BI287" s="1466" t="n"/>
      <c r="BJ287" s="1467" t="n"/>
      <c r="BK287" s="151" t="n"/>
      <c r="BL287" s="408" t="n"/>
      <c r="BM287" s="399" t="n"/>
    </row>
    <row r="288" ht="20.25" customHeight="1" s="18" thickBot="1" thickTop="1">
      <c r="B288" s="1370" t="n"/>
      <c r="C288" s="1353" t="n"/>
      <c r="D288" s="328" t="n"/>
      <c r="E288" s="402" t="n"/>
      <c r="F288" s="429" t="n"/>
      <c r="G288" s="429" t="n"/>
      <c r="H288" s="429" t="n"/>
      <c r="I288" s="429" t="n"/>
      <c r="J288" s="429" t="n"/>
      <c r="K288" s="429" t="n"/>
      <c r="L288" s="429" t="n"/>
      <c r="M288" s="429" t="n"/>
      <c r="N288" s="429" t="n"/>
      <c r="O288" s="429" t="n"/>
      <c r="P288" s="429" t="n"/>
      <c r="Q288" s="429" t="n"/>
      <c r="R288" s="429" t="n"/>
      <c r="S288" s="429" t="n"/>
      <c r="T288" s="429" t="n"/>
      <c r="U288" s="429" t="n"/>
      <c r="V288" s="429" t="n"/>
      <c r="W288" s="429" t="n"/>
      <c r="X288" s="429" t="n"/>
      <c r="Y288" s="429" t="n"/>
      <c r="Z288" s="429" t="n"/>
      <c r="AA288" s="429" t="n"/>
      <c r="AB288" s="429" t="n"/>
      <c r="AC288" s="429" t="n"/>
      <c r="AD288" s="429" t="n"/>
      <c r="AE288" s="429" t="n"/>
      <c r="AF288" s="429" t="n"/>
      <c r="AG288" s="429" t="n"/>
      <c r="AH288" s="429" t="n"/>
      <c r="AI288" s="429" t="n"/>
      <c r="AJ288" s="429" t="n"/>
      <c r="AK288" s="429" t="n"/>
      <c r="AL288" s="429" t="n"/>
      <c r="AM288" s="429" t="n"/>
      <c r="AN288" s="429" t="n"/>
      <c r="AO288" s="429" t="n"/>
      <c r="AP288" s="429" t="n"/>
      <c r="AQ288" s="429" t="n"/>
      <c r="AR288" s="429" t="n"/>
      <c r="AS288" s="429" t="n"/>
      <c r="AT288" s="429" t="n"/>
      <c r="AU288" s="429" t="n"/>
      <c r="AV288" s="429" t="n"/>
      <c r="AW288" s="429" t="n"/>
      <c r="AX288" s="429" t="n"/>
      <c r="AY288" s="429" t="n"/>
      <c r="AZ288" s="429" t="n"/>
      <c r="BA288" s="429" t="n"/>
      <c r="BB288" s="384">
        <f>IF(SUM(F288:BA288)&lt;&gt;0,AVERAGEIF(F288:BA288,"&gt;0",F288:BA288),0)</f>
        <v/>
      </c>
      <c r="BC288" s="147" t="n"/>
      <c r="BD288" s="385">
        <f>MAXA(F288:BA288)</f>
        <v/>
      </c>
      <c r="BE288" s="1461">
        <f>IF(BD288&lt;&gt;0,VLOOKUP(BD288,$F$10:$BA$10,MATCH(BD288,F288:BA288,0)),"")</f>
        <v/>
      </c>
      <c r="BF288" s="385">
        <f t="array" ref="BF288">MIN(IF(F288:BA288&gt;0,F288:BA288))</f>
        <v/>
      </c>
      <c r="BG288" s="1461">
        <f>IF(BF288&lt;&gt;0,VLOOKUP(BF288,$F$10:$BA$10,MATCH($BF288,$F288:$BA288,0)),"")</f>
        <v/>
      </c>
      <c r="BI288" s="1368">
        <f>HLOOKUP($BI$9,$S$10:$AI$444,1+$BL288,TRUE)</f>
        <v/>
      </c>
      <c r="BJ288" s="1369">
        <f>HLOOKUP($BJ$9,$AJ$10:$AW$444,1+$BL288,TRUE)</f>
        <v/>
      </c>
      <c r="BK288" s="151" t="n"/>
      <c r="BL288" s="408">
        <f>BL286+1</f>
        <v/>
      </c>
      <c r="BM288" s="399" t="n"/>
    </row>
    <row r="289" ht="20.25" customHeight="1" s="18" thickBot="1" thickTop="1">
      <c r="B289" s="1370" t="n"/>
      <c r="C289" s="1353" t="n"/>
      <c r="D289" s="1469" t="inlineStr">
        <is>
          <t>KOLAKA SMELTER 150</t>
        </is>
      </c>
      <c r="E289" s="402" t="inlineStr">
        <is>
          <t>Kolaka # 1, 150</t>
        </is>
      </c>
      <c r="F289" s="383">
        <f>(IF(DASHBOARD!$J$2=F7,DASHBOARD!$T$25,IF(DASHBOARD!$J$2=0,0,F289)))</f>
        <v/>
      </c>
      <c r="G289" s="383">
        <f>(IF(DASHBOARD!$J$2=G7,DASHBOARD!$T$25,IF(DASHBOARD!$J$2=0,0,G289)))</f>
        <v/>
      </c>
      <c r="H289" s="383">
        <f>(IF(DASHBOARD!$J$2=H7,DASHBOARD!$T$25,IF(DASHBOARD!$J$2=0,0,H289)))</f>
        <v/>
      </c>
      <c r="I289" s="383">
        <f>(IF(DASHBOARD!$J$2=I7,DASHBOARD!$T$25,IF(DASHBOARD!$J$2=0,0,I289)))</f>
        <v/>
      </c>
      <c r="J289" s="383">
        <f>(IF(DASHBOARD!$J$2=J7,DASHBOARD!$T$25,IF(DASHBOARD!$J$2=0,0,J289)))</f>
        <v/>
      </c>
      <c r="K289" s="383">
        <f>(IF(DASHBOARD!$J$2=K7,DASHBOARD!$T$25,IF(DASHBOARD!$J$2=0,0,K289)))</f>
        <v/>
      </c>
      <c r="L289" s="383">
        <f>(IF(DASHBOARD!$J$2=L7,DASHBOARD!$T$25,IF(DASHBOARD!$J$2=0,0,L289)))</f>
        <v/>
      </c>
      <c r="M289" s="383">
        <f>(IF(DASHBOARD!$J$2=M7,DASHBOARD!$T$25,IF(DASHBOARD!$J$2=0,0,M289)))</f>
        <v/>
      </c>
      <c r="N289" s="383">
        <f>(IF(DASHBOARD!$J$2=N7,DASHBOARD!$T$25,IF(DASHBOARD!$J$2=0,0,N289)))</f>
        <v/>
      </c>
      <c r="O289" s="383">
        <f>(IF(DASHBOARD!$J$2=O7,DASHBOARD!$T$25,IF(DASHBOARD!$J$2=0,0,O289)))</f>
        <v/>
      </c>
      <c r="P289" s="383">
        <f>(IF(DASHBOARD!$J$2=P7,DASHBOARD!$T$25,IF(DASHBOARD!$J$2=0,0,P289)))</f>
        <v/>
      </c>
      <c r="Q289" s="383">
        <f>(IF(DASHBOARD!$J$2=Q7,DASHBOARD!$T$25,IF(DASHBOARD!$J$2=0,0,Q289)))</f>
        <v/>
      </c>
      <c r="R289" s="383">
        <f>(IF(DASHBOARD!$J$2=R7,DASHBOARD!$T$25,IF(DASHBOARD!$J$2=0,0,R289)))</f>
        <v/>
      </c>
      <c r="S289" s="383">
        <f>(IF(DASHBOARD!$J$2=S7,DASHBOARD!$T$25,IF(DASHBOARD!$J$2=0,0,S289)))</f>
        <v/>
      </c>
      <c r="T289" s="383">
        <f>(IF(DASHBOARD!$J$2=T7,DASHBOARD!$T$25,IF(DASHBOARD!$J$2=0,0,T289)))</f>
        <v/>
      </c>
      <c r="U289" s="383">
        <f>(IF(DASHBOARD!$J$2=U7,DASHBOARD!$T$25,IF(DASHBOARD!$J$2=0,0,U289)))</f>
        <v/>
      </c>
      <c r="V289" s="383">
        <f>(IF(DASHBOARD!$J$2=V7,DASHBOARD!$T$25,IF(DASHBOARD!$J$2=0,0,V289)))</f>
        <v/>
      </c>
      <c r="W289" s="383">
        <f>(IF(DASHBOARD!$J$2=W7,DASHBOARD!$T$25,IF(DASHBOARD!$J$2=0,0,W289)))</f>
        <v/>
      </c>
      <c r="X289" s="383">
        <f>(IF(DASHBOARD!$J$2=X7,DASHBOARD!$T$25,IF(DASHBOARD!$J$2=0,0,X289)))</f>
        <v/>
      </c>
      <c r="Y289" s="383">
        <f>(IF(DASHBOARD!$J$2=Y7,DASHBOARD!$T$25,IF(DASHBOARD!$J$2=0,0,Y289)))</f>
        <v/>
      </c>
      <c r="Z289" s="383">
        <f>(IF(DASHBOARD!$J$2=Z7,DASHBOARD!$T$25,IF(DASHBOARD!$J$2=0,0,Z289)))</f>
        <v/>
      </c>
      <c r="AA289" s="383">
        <f>(IF(DASHBOARD!$J$2=AA7,DASHBOARD!$T$25,IF(DASHBOARD!$J$2=0,0,AA289)))</f>
        <v/>
      </c>
      <c r="AB289" s="383">
        <f>(IF(DASHBOARD!$J$2=AB7,DASHBOARD!$T$25,IF(DASHBOARD!$J$2=0,0,AB289)))</f>
        <v/>
      </c>
      <c r="AC289" s="383">
        <f>(IF(DASHBOARD!$J$2=AC7,DASHBOARD!$T$25,IF(DASHBOARD!$J$2=0,0,AC289)))</f>
        <v/>
      </c>
      <c r="AD289" s="383">
        <f>(IF(DASHBOARD!$J$2=AD7,DASHBOARD!$T$25,IF(DASHBOARD!$J$2=0,0,AD289)))</f>
        <v/>
      </c>
      <c r="AE289" s="383">
        <f>(IF(DASHBOARD!$J$2=AE7,DASHBOARD!$T$25,IF(DASHBOARD!$J$2=0,0,AE289)))</f>
        <v/>
      </c>
      <c r="AF289" s="383">
        <f>(IF(DASHBOARD!$J$2=AF7,DASHBOARD!$T$25,IF(DASHBOARD!$J$2=0,0,AF289)))</f>
        <v/>
      </c>
      <c r="AG289" s="383">
        <f>(IF(DASHBOARD!$J$2=AG7,DASHBOARD!$T$25,IF(DASHBOARD!$J$2=0,0,AG289)))</f>
        <v/>
      </c>
      <c r="AH289" s="383">
        <f>(IF(DASHBOARD!$J$2=AH7,DASHBOARD!$T$25,IF(DASHBOARD!$J$2=0,0,AH289)))</f>
        <v/>
      </c>
      <c r="AI289" s="383">
        <f>(IF(DASHBOARD!$J$2=AI7,DASHBOARD!$T$25,IF(DASHBOARD!$J$2=0,0,AI289)))</f>
        <v/>
      </c>
      <c r="AJ289" s="383">
        <f>(IF(DASHBOARD!$J$2=AJ7,DASHBOARD!$T$25,IF(DASHBOARD!$J$2=0,0,AJ289)))</f>
        <v/>
      </c>
      <c r="AK289" s="383">
        <f>(IF(DASHBOARD!$J$2=AK7,DASHBOARD!$T$25,IF(DASHBOARD!$J$2=0,0,AK289)))</f>
        <v/>
      </c>
      <c r="AL289" s="383">
        <f>(IF(DASHBOARD!$J$2=AL7,DASHBOARD!$T$25,IF(DASHBOARD!$J$2=0,0,AL289)))</f>
        <v/>
      </c>
      <c r="AM289" s="383">
        <f>(IF(DASHBOARD!$J$2=AM7,DASHBOARD!$T$25,IF(DASHBOARD!$J$2=0,0,AM289)))</f>
        <v/>
      </c>
      <c r="AN289" s="383">
        <f>(IF(DASHBOARD!$J$2=AN7,DASHBOARD!$T$25,IF(DASHBOARD!$J$2=0,0,AN289)))</f>
        <v/>
      </c>
      <c r="AO289" s="383">
        <f>(IF(DASHBOARD!$J$2=AO7,DASHBOARD!$T$25,IF(DASHBOARD!$J$2=0,0,AO289)))</f>
        <v/>
      </c>
      <c r="AP289" s="383">
        <f>(IF(DASHBOARD!$J$2=AP7,DASHBOARD!$T$25,IF(DASHBOARD!$J$2=0,0,AP289)))</f>
        <v/>
      </c>
      <c r="AQ289" s="383">
        <f>(IF(DASHBOARD!$J$2=AQ7,DASHBOARD!$T$25,IF(DASHBOARD!$J$2=0,0,AQ289)))</f>
        <v/>
      </c>
      <c r="AR289" s="383">
        <f>(IF(DASHBOARD!$J$2=AR7,DASHBOARD!$T$25,IF(DASHBOARD!$J$2=0,0,AR289)))</f>
        <v/>
      </c>
      <c r="AS289" s="383">
        <f>(IF(DASHBOARD!$J$2=AS7,DASHBOARD!$T$25,IF(DASHBOARD!$J$2=0,0,AS289)))</f>
        <v/>
      </c>
      <c r="AT289" s="383">
        <f>(IF(DASHBOARD!$J$2=AT7,DASHBOARD!$T$25,IF(DASHBOARD!$J$2=0,0,AT289)))</f>
        <v/>
      </c>
      <c r="AU289" s="383">
        <f>(IF(DASHBOARD!$J$2=AU7,DASHBOARD!$T$25,IF(DASHBOARD!$J$2=0,0,AU289)))</f>
        <v/>
      </c>
      <c r="AV289" s="383">
        <f>(IF(DASHBOARD!$J$2=AV7,DASHBOARD!$T$25,IF(DASHBOARD!$J$2=0,0,AV289)))</f>
        <v/>
      </c>
      <c r="AW289" s="383">
        <f>(IF(DASHBOARD!$J$2=AW7,DASHBOARD!$T$25,IF(DASHBOARD!$J$2=0,0,AW289)))</f>
        <v/>
      </c>
      <c r="AX289" s="383">
        <f>(IF(DASHBOARD!$J$2=AX7,DASHBOARD!$T$25,IF(DASHBOARD!$J$2=0,0,AX289)))</f>
        <v/>
      </c>
      <c r="AY289" s="383">
        <f>(IF(DASHBOARD!$J$2=AY7,DASHBOARD!$T$25,IF(DASHBOARD!$J$2=0,0,AY289)))</f>
        <v/>
      </c>
      <c r="AZ289" s="383">
        <f>(IF(DASHBOARD!$J$2=AZ7,DASHBOARD!$T$25,IF(DASHBOARD!$J$2=0,0,AZ289)))</f>
        <v/>
      </c>
      <c r="BA289" s="383">
        <f>(IF(DASHBOARD!$J$2=BA7,DASHBOARD!$T$25,IF(DASHBOARD!$J$2=0,0,BA289)))</f>
        <v/>
      </c>
      <c r="BB289" s="384">
        <f>IF(SUM(F289:BA289)&lt;&gt;0,AVERAGEIF(F289:BA289,"&gt;0",F289:BA289),0)</f>
        <v/>
      </c>
      <c r="BC289" s="147" t="n"/>
      <c r="BD289" s="385">
        <f>MAXA(F289:BA289)</f>
        <v/>
      </c>
      <c r="BE289" s="1461">
        <f>IF(BD289&lt;&gt;0,VLOOKUP(BD289,$F$10:$BA$10,MATCH(BD289,F289:BA289,0)),"")</f>
        <v/>
      </c>
      <c r="BF289" s="385">
        <f t="array" ref="BF289">MIN(IF(F289:BA289&gt;0,F289:BA289))</f>
        <v/>
      </c>
      <c r="BG289" s="1461">
        <f>IF(BF289&lt;&gt;0,VLOOKUP(BF289,$F$10:$BA$10,MATCH($BF289,$F289:$BA289,0)),"")</f>
        <v/>
      </c>
      <c r="BI289" s="1368">
        <f>HLOOKUP($BI$9,$S$10:$AI$444,1+$BL289,TRUE)</f>
        <v/>
      </c>
      <c r="BJ289" s="1369">
        <f>HLOOKUP($BJ$9,$AJ$10:$AW$444,1+$BL289,TRUE)</f>
        <v/>
      </c>
      <c r="BK289" s="151" t="n"/>
      <c r="BL289" s="408">
        <f>BL288+1</f>
        <v/>
      </c>
      <c r="BM289" s="399" t="n"/>
    </row>
    <row r="290" ht="20.25" customHeight="1" s="18" thickBot="1" thickTop="1">
      <c r="B290" s="1370" t="n"/>
      <c r="C290" s="1353" t="n"/>
      <c r="D290" s="1462" t="n"/>
      <c r="E290" s="402" t="inlineStr">
        <is>
          <t>Kolaka # 2, 150</t>
        </is>
      </c>
      <c r="F290" s="383">
        <f>(IF(DASHBOARD!$J$2=F7,DASHBOARD!$T$26,IF(DASHBOARD!$J$2=0,0,F290)))</f>
        <v/>
      </c>
      <c r="G290" s="383">
        <f>(IF(DASHBOARD!$J$2=G7,DASHBOARD!$T$26,IF(DASHBOARD!$J$2=0,0,G290)))</f>
        <v/>
      </c>
      <c r="H290" s="383">
        <f>(IF(DASHBOARD!$J$2=H7,DASHBOARD!$T$26,IF(DASHBOARD!$J$2=0,0,H290)))</f>
        <v/>
      </c>
      <c r="I290" s="383">
        <f>(IF(DASHBOARD!$J$2=I7,DASHBOARD!$T$26,IF(DASHBOARD!$J$2=0,0,I290)))</f>
        <v/>
      </c>
      <c r="J290" s="383">
        <f>(IF(DASHBOARD!$J$2=J7,DASHBOARD!$T$26,IF(DASHBOARD!$J$2=0,0,J290)))</f>
        <v/>
      </c>
      <c r="K290" s="383">
        <f>(IF(DASHBOARD!$J$2=K7,DASHBOARD!$T$26,IF(DASHBOARD!$J$2=0,0,K290)))</f>
        <v/>
      </c>
      <c r="L290" s="383">
        <f>(IF(DASHBOARD!$J$2=L7,DASHBOARD!$T$26,IF(DASHBOARD!$J$2=0,0,L290)))</f>
        <v/>
      </c>
      <c r="M290" s="383">
        <f>(IF(DASHBOARD!$J$2=M7,DASHBOARD!$T$26,IF(DASHBOARD!$J$2=0,0,M290)))</f>
        <v/>
      </c>
      <c r="N290" s="383">
        <f>(IF(DASHBOARD!$J$2=N7,DASHBOARD!$T$26,IF(DASHBOARD!$J$2=0,0,N290)))</f>
        <v/>
      </c>
      <c r="O290" s="383">
        <f>(IF(DASHBOARD!$J$2=O7,DASHBOARD!$T$26,IF(DASHBOARD!$J$2=0,0,O290)))</f>
        <v/>
      </c>
      <c r="P290" s="383">
        <f>(IF(DASHBOARD!$J$2=P7,DASHBOARD!$T$26,IF(DASHBOARD!$J$2=0,0,P290)))</f>
        <v/>
      </c>
      <c r="Q290" s="383">
        <f>(IF(DASHBOARD!$J$2=Q7,DASHBOARD!$T$26,IF(DASHBOARD!$J$2=0,0,Q290)))</f>
        <v/>
      </c>
      <c r="R290" s="383">
        <f>(IF(DASHBOARD!$J$2=R7,DASHBOARD!$T$26,IF(DASHBOARD!$J$2=0,0,R290)))</f>
        <v/>
      </c>
      <c r="S290" s="383">
        <f>(IF(DASHBOARD!$J$2=S7,DASHBOARD!$T$26,IF(DASHBOARD!$J$2=0,0,S290)))</f>
        <v/>
      </c>
      <c r="T290" s="383">
        <f>(IF(DASHBOARD!$J$2=T7,DASHBOARD!$T$26,IF(DASHBOARD!$J$2=0,0,T290)))</f>
        <v/>
      </c>
      <c r="U290" s="383">
        <f>(IF(DASHBOARD!$J$2=U7,DASHBOARD!$T$26,IF(DASHBOARD!$J$2=0,0,U290)))</f>
        <v/>
      </c>
      <c r="V290" s="383">
        <f>(IF(DASHBOARD!$J$2=V7,DASHBOARD!$T$26,IF(DASHBOARD!$J$2=0,0,V290)))</f>
        <v/>
      </c>
      <c r="W290" s="383">
        <f>(IF(DASHBOARD!$J$2=W7,DASHBOARD!$T$26,IF(DASHBOARD!$J$2=0,0,W290)))</f>
        <v/>
      </c>
      <c r="X290" s="383">
        <f>(IF(DASHBOARD!$J$2=X7,DASHBOARD!$T$26,IF(DASHBOARD!$J$2=0,0,X290)))</f>
        <v/>
      </c>
      <c r="Y290" s="383">
        <f>(IF(DASHBOARD!$J$2=Y7,DASHBOARD!$T$26,IF(DASHBOARD!$J$2=0,0,Y290)))</f>
        <v/>
      </c>
      <c r="Z290" s="383">
        <f>(IF(DASHBOARD!$J$2=Z7,DASHBOARD!$T$26,IF(DASHBOARD!$J$2=0,0,Z290)))</f>
        <v/>
      </c>
      <c r="AA290" s="383">
        <f>(IF(DASHBOARD!$J$2=AA7,DASHBOARD!$T$26,IF(DASHBOARD!$J$2=0,0,AA290)))</f>
        <v/>
      </c>
      <c r="AB290" s="383">
        <f>(IF(DASHBOARD!$J$2=AB7,DASHBOARD!$T$26,IF(DASHBOARD!$J$2=0,0,AB290)))</f>
        <v/>
      </c>
      <c r="AC290" s="383">
        <f>(IF(DASHBOARD!$J$2=AC7,DASHBOARD!$T$26,IF(DASHBOARD!$J$2=0,0,AC290)))</f>
        <v/>
      </c>
      <c r="AD290" s="383">
        <f>(IF(DASHBOARD!$J$2=AD7,DASHBOARD!$T$26,IF(DASHBOARD!$J$2=0,0,AD290)))</f>
        <v/>
      </c>
      <c r="AE290" s="383">
        <f>(IF(DASHBOARD!$J$2=AE7,DASHBOARD!$T$26,IF(DASHBOARD!$J$2=0,0,AE290)))</f>
        <v/>
      </c>
      <c r="AF290" s="383">
        <f>(IF(DASHBOARD!$J$2=AF7,DASHBOARD!$T$26,IF(DASHBOARD!$J$2=0,0,AF290)))</f>
        <v/>
      </c>
      <c r="AG290" s="383">
        <f>(IF(DASHBOARD!$J$2=AG7,DASHBOARD!$T$26,IF(DASHBOARD!$J$2=0,0,AG290)))</f>
        <v/>
      </c>
      <c r="AH290" s="383">
        <f>(IF(DASHBOARD!$J$2=AH7,DASHBOARD!$T$26,IF(DASHBOARD!$J$2=0,0,AH290)))</f>
        <v/>
      </c>
      <c r="AI290" s="383">
        <f>(IF(DASHBOARD!$J$2=AI7,DASHBOARD!$T$26,IF(DASHBOARD!$J$2=0,0,AI290)))</f>
        <v/>
      </c>
      <c r="AJ290" s="383">
        <f>(IF(DASHBOARD!$J$2=AJ7,DASHBOARD!$T$26,IF(DASHBOARD!$J$2=0,0,AJ290)))</f>
        <v/>
      </c>
      <c r="AK290" s="383">
        <f>(IF(DASHBOARD!$J$2=AK7,DASHBOARD!$T$26,IF(DASHBOARD!$J$2=0,0,AK290)))</f>
        <v/>
      </c>
      <c r="AL290" s="383">
        <f>(IF(DASHBOARD!$J$2=AL7,DASHBOARD!$T$26,IF(DASHBOARD!$J$2=0,0,AL290)))</f>
        <v/>
      </c>
      <c r="AM290" s="383">
        <f>(IF(DASHBOARD!$J$2=AM7,DASHBOARD!$T$26,IF(DASHBOARD!$J$2=0,0,AM290)))</f>
        <v/>
      </c>
      <c r="AN290" s="383">
        <f>(IF(DASHBOARD!$J$2=AN7,DASHBOARD!$T$26,IF(DASHBOARD!$J$2=0,0,AN290)))</f>
        <v/>
      </c>
      <c r="AO290" s="383">
        <f>(IF(DASHBOARD!$J$2=AO7,DASHBOARD!$T$26,IF(DASHBOARD!$J$2=0,0,AO290)))</f>
        <v/>
      </c>
      <c r="AP290" s="383">
        <f>(IF(DASHBOARD!$J$2=AP7,DASHBOARD!$T$26,IF(DASHBOARD!$J$2=0,0,AP290)))</f>
        <v/>
      </c>
      <c r="AQ290" s="383">
        <f>(IF(DASHBOARD!$J$2=AQ7,DASHBOARD!$T$26,IF(DASHBOARD!$J$2=0,0,AQ290)))</f>
        <v/>
      </c>
      <c r="AR290" s="383">
        <f>(IF(DASHBOARD!$J$2=AR7,DASHBOARD!$T$26,IF(DASHBOARD!$J$2=0,0,AR290)))</f>
        <v/>
      </c>
      <c r="AS290" s="383">
        <f>(IF(DASHBOARD!$J$2=AS7,DASHBOARD!$T$26,IF(DASHBOARD!$J$2=0,0,AS290)))</f>
        <v/>
      </c>
      <c r="AT290" s="383">
        <f>(IF(DASHBOARD!$J$2=AT7,DASHBOARD!$T$26,IF(DASHBOARD!$J$2=0,0,AT290)))</f>
        <v/>
      </c>
      <c r="AU290" s="383">
        <f>(IF(DASHBOARD!$J$2=AU7,DASHBOARD!$T$26,IF(DASHBOARD!$J$2=0,0,AU290)))</f>
        <v/>
      </c>
      <c r="AV290" s="383">
        <f>(IF(DASHBOARD!$J$2=AV7,DASHBOARD!$T$26,IF(DASHBOARD!$J$2=0,0,AV290)))</f>
        <v/>
      </c>
      <c r="AW290" s="383">
        <f>(IF(DASHBOARD!$J$2=AW7,DASHBOARD!$T$26,IF(DASHBOARD!$J$2=0,0,AW290)))</f>
        <v/>
      </c>
      <c r="AX290" s="383">
        <f>(IF(DASHBOARD!$J$2=AX7,DASHBOARD!$T$26,IF(DASHBOARD!$J$2=0,0,AX290)))</f>
        <v/>
      </c>
      <c r="AY290" s="383">
        <f>(IF(DASHBOARD!$J$2=AY7,DASHBOARD!$T$26,IF(DASHBOARD!$J$2=0,0,AY290)))</f>
        <v/>
      </c>
      <c r="AZ290" s="383">
        <f>(IF(DASHBOARD!$J$2=AZ7,DASHBOARD!$T$26,IF(DASHBOARD!$J$2=0,0,AZ290)))</f>
        <v/>
      </c>
      <c r="BA290" s="383">
        <f>(IF(DASHBOARD!$J$2=BA7,DASHBOARD!$T$26,IF(DASHBOARD!$J$2=0,0,BA290)))</f>
        <v/>
      </c>
      <c r="BB290" s="384">
        <f>IF(SUM(F290:BA290)&lt;&gt;0,AVERAGEIF(F290:BA290,"&gt;0",F290:BA290),0)</f>
        <v/>
      </c>
      <c r="BC290" s="147" t="n"/>
      <c r="BD290" s="385">
        <f>MAXA(F290:BA290)</f>
        <v/>
      </c>
      <c r="BE290" s="1461">
        <f>IF(BD290&lt;&gt;0,VLOOKUP(BD290,$F$10:$BA$10,MATCH(BD290,F290:BA290,0)),"")</f>
        <v/>
      </c>
      <c r="BF290" s="385">
        <f t="array" ref="BF290">MIN(IF(F290:BA290&gt;0,F290:BA290))</f>
        <v/>
      </c>
      <c r="BG290" s="1461">
        <f>IF(BF290&lt;&gt;0,VLOOKUP(BF290,$F$10:$BA$10,MATCH($BF290,$F290:$BA290,0)),"")</f>
        <v/>
      </c>
      <c r="BI290" s="1368">
        <f>HLOOKUP($BI$9,$S$10:$AI$444,1+$BL290,TRUE)</f>
        <v/>
      </c>
      <c r="BJ290" s="1369">
        <f>HLOOKUP($BJ$9,$AJ$10:$AW$444,1+$BL290,TRUE)</f>
        <v/>
      </c>
      <c r="BK290" s="151" t="n"/>
      <c r="BL290" s="408">
        <f>BL289+1</f>
        <v/>
      </c>
      <c r="BM290" s="399" t="n"/>
    </row>
    <row r="291" ht="20.25" customHeight="1" s="18" thickBot="1" thickTop="1">
      <c r="B291" s="1370" t="n"/>
      <c r="C291" s="1353" t="n"/>
      <c r="D291" s="1462" t="n"/>
      <c r="E291" s="414" t="inlineStr">
        <is>
          <t>Lasusua # 1, 150</t>
        </is>
      </c>
      <c r="F291" s="383">
        <f>(IF(DASHBOARD!$J$2=F7,DASHBOARD!$T$27,IF(DASHBOARD!$J$2=0,0,F291)))</f>
        <v/>
      </c>
      <c r="G291" s="383">
        <f>(IF(DASHBOARD!$J$2=G7,DASHBOARD!$T$27,IF(DASHBOARD!$J$2=0,0,G291)))</f>
        <v/>
      </c>
      <c r="H291" s="383">
        <f>(IF(DASHBOARD!$J$2=H7,DASHBOARD!$T$27,IF(DASHBOARD!$J$2=0,0,H291)))</f>
        <v/>
      </c>
      <c r="I291" s="383">
        <f>(IF(DASHBOARD!$J$2=I7,DASHBOARD!$T$27,IF(DASHBOARD!$J$2=0,0,I291)))</f>
        <v/>
      </c>
      <c r="J291" s="383">
        <f>(IF(DASHBOARD!$J$2=J7,DASHBOARD!$T$27,IF(DASHBOARD!$J$2=0,0,J291)))</f>
        <v/>
      </c>
      <c r="K291" s="383">
        <f>(IF(DASHBOARD!$J$2=K7,DASHBOARD!$T$27,IF(DASHBOARD!$J$2=0,0,K291)))</f>
        <v/>
      </c>
      <c r="L291" s="383">
        <f>(IF(DASHBOARD!$J$2=L7,DASHBOARD!$T$27,IF(DASHBOARD!$J$2=0,0,L291)))</f>
        <v/>
      </c>
      <c r="M291" s="383">
        <f>(IF(DASHBOARD!$J$2=M7,DASHBOARD!$T$27,IF(DASHBOARD!$J$2=0,0,M291)))</f>
        <v/>
      </c>
      <c r="N291" s="383">
        <f>(IF(DASHBOARD!$J$2=N7,DASHBOARD!$T$27,IF(DASHBOARD!$J$2=0,0,N291)))</f>
        <v/>
      </c>
      <c r="O291" s="383">
        <f>(IF(DASHBOARD!$J$2=O7,DASHBOARD!$T$27,IF(DASHBOARD!$J$2=0,0,O291)))</f>
        <v/>
      </c>
      <c r="P291" s="383">
        <f>(IF(DASHBOARD!$J$2=P7,DASHBOARD!$T$27,IF(DASHBOARD!$J$2=0,0,P291)))</f>
        <v/>
      </c>
      <c r="Q291" s="383">
        <f>(IF(DASHBOARD!$J$2=Q7,DASHBOARD!$T$27,IF(DASHBOARD!$J$2=0,0,Q291)))</f>
        <v/>
      </c>
      <c r="R291" s="383">
        <f>(IF(DASHBOARD!$J$2=R7,DASHBOARD!$T$27,IF(DASHBOARD!$J$2=0,0,R291)))</f>
        <v/>
      </c>
      <c r="S291" s="383">
        <f>(IF(DASHBOARD!$J$2=S7,DASHBOARD!$T$27,IF(DASHBOARD!$J$2=0,0,S291)))</f>
        <v/>
      </c>
      <c r="T291" s="383">
        <f>(IF(DASHBOARD!$J$2=T7,DASHBOARD!$T$27,IF(DASHBOARD!$J$2=0,0,T291)))</f>
        <v/>
      </c>
      <c r="U291" s="383">
        <f>(IF(DASHBOARD!$J$2=U7,DASHBOARD!$T$27,IF(DASHBOARD!$J$2=0,0,U291)))</f>
        <v/>
      </c>
      <c r="V291" s="383">
        <f>(IF(DASHBOARD!$J$2=V7,DASHBOARD!$T$27,IF(DASHBOARD!$J$2=0,0,V291)))</f>
        <v/>
      </c>
      <c r="W291" s="383">
        <f>(IF(DASHBOARD!$J$2=W7,DASHBOARD!$T$27,IF(DASHBOARD!$J$2=0,0,W291)))</f>
        <v/>
      </c>
      <c r="X291" s="383">
        <f>(IF(DASHBOARD!$J$2=X7,DASHBOARD!$T$27,IF(DASHBOARD!$J$2=0,0,X291)))</f>
        <v/>
      </c>
      <c r="Y291" s="383">
        <f>(IF(DASHBOARD!$J$2=Y7,DASHBOARD!$T$27,IF(DASHBOARD!$J$2=0,0,Y291)))</f>
        <v/>
      </c>
      <c r="Z291" s="383">
        <f>(IF(DASHBOARD!$J$2=Z7,DASHBOARD!$T$27,IF(DASHBOARD!$J$2=0,0,Z291)))</f>
        <v/>
      </c>
      <c r="AA291" s="383">
        <f>(IF(DASHBOARD!$J$2=AA7,DASHBOARD!$T$27,IF(DASHBOARD!$J$2=0,0,AA291)))</f>
        <v/>
      </c>
      <c r="AB291" s="383">
        <f>(IF(DASHBOARD!$J$2=AB7,DASHBOARD!$T$27,IF(DASHBOARD!$J$2=0,0,AB291)))</f>
        <v/>
      </c>
      <c r="AC291" s="383">
        <f>(IF(DASHBOARD!$J$2=AC7,DASHBOARD!$T$27,IF(DASHBOARD!$J$2=0,0,AC291)))</f>
        <v/>
      </c>
      <c r="AD291" s="383">
        <f>(IF(DASHBOARD!$J$2=AD7,DASHBOARD!$T$27,IF(DASHBOARD!$J$2=0,0,AD291)))</f>
        <v/>
      </c>
      <c r="AE291" s="383">
        <f>(IF(DASHBOARD!$J$2=AE7,DASHBOARD!$T$27,IF(DASHBOARD!$J$2=0,0,AE291)))</f>
        <v/>
      </c>
      <c r="AF291" s="383">
        <f>(IF(DASHBOARD!$J$2=AF7,DASHBOARD!$T$27,IF(DASHBOARD!$J$2=0,0,AF291)))</f>
        <v/>
      </c>
      <c r="AG291" s="383">
        <f>(IF(DASHBOARD!$J$2=AG7,DASHBOARD!$T$27,IF(DASHBOARD!$J$2=0,0,AG291)))</f>
        <v/>
      </c>
      <c r="AH291" s="383">
        <f>(IF(DASHBOARD!$J$2=AH7,DASHBOARD!$T$27,IF(DASHBOARD!$J$2=0,0,AH291)))</f>
        <v/>
      </c>
      <c r="AI291" s="383">
        <f>(IF(DASHBOARD!$J$2=AI7,DASHBOARD!$T$27,IF(DASHBOARD!$J$2=0,0,AI291)))</f>
        <v/>
      </c>
      <c r="AJ291" s="383">
        <f>(IF(DASHBOARD!$J$2=AJ7,DASHBOARD!$T$27,IF(DASHBOARD!$J$2=0,0,AJ291)))</f>
        <v/>
      </c>
      <c r="AK291" s="383">
        <f>(IF(DASHBOARD!$J$2=AK7,DASHBOARD!$T$27,IF(DASHBOARD!$J$2=0,0,AK291)))</f>
        <v/>
      </c>
      <c r="AL291" s="383">
        <f>(IF(DASHBOARD!$J$2=AL7,DASHBOARD!$T$27,IF(DASHBOARD!$J$2=0,0,AL291)))</f>
        <v/>
      </c>
      <c r="AM291" s="383">
        <f>(IF(DASHBOARD!$J$2=AM7,DASHBOARD!$T$27,IF(DASHBOARD!$J$2=0,0,AM291)))</f>
        <v/>
      </c>
      <c r="AN291" s="383">
        <f>(IF(DASHBOARD!$J$2=AN7,DASHBOARD!$T$27,IF(DASHBOARD!$J$2=0,0,AN291)))</f>
        <v/>
      </c>
      <c r="AO291" s="383">
        <f>(IF(DASHBOARD!$J$2=AO7,DASHBOARD!$T$27,IF(DASHBOARD!$J$2=0,0,AO291)))</f>
        <v/>
      </c>
      <c r="AP291" s="383">
        <f>(IF(DASHBOARD!$J$2=AP7,DASHBOARD!$T$27,IF(DASHBOARD!$J$2=0,0,AP291)))</f>
        <v/>
      </c>
      <c r="AQ291" s="383">
        <f>(IF(DASHBOARD!$J$2=AQ7,DASHBOARD!$T$27,IF(DASHBOARD!$J$2=0,0,AQ291)))</f>
        <v/>
      </c>
      <c r="AR291" s="383">
        <f>(IF(DASHBOARD!$J$2=AR7,DASHBOARD!$T$27,IF(DASHBOARD!$J$2=0,0,AR291)))</f>
        <v/>
      </c>
      <c r="AS291" s="383">
        <f>(IF(DASHBOARD!$J$2=AS7,DASHBOARD!$T$27,IF(DASHBOARD!$J$2=0,0,AS291)))</f>
        <v/>
      </c>
      <c r="AT291" s="383">
        <f>(IF(DASHBOARD!$J$2=AT7,DASHBOARD!$T$27,IF(DASHBOARD!$J$2=0,0,AT291)))</f>
        <v/>
      </c>
      <c r="AU291" s="383">
        <f>(IF(DASHBOARD!$J$2=AU7,DASHBOARD!$T$27,IF(DASHBOARD!$J$2=0,0,AU291)))</f>
        <v/>
      </c>
      <c r="AV291" s="383">
        <f>(IF(DASHBOARD!$J$2=AV7,DASHBOARD!$T$27,IF(DASHBOARD!$J$2=0,0,AV291)))</f>
        <v/>
      </c>
      <c r="AW291" s="383">
        <f>(IF(DASHBOARD!$J$2=AW7,DASHBOARD!$T$27,IF(DASHBOARD!$J$2=0,0,AW291)))</f>
        <v/>
      </c>
      <c r="AX291" s="383">
        <f>(IF(DASHBOARD!$J$2=AX7,DASHBOARD!$T$27,IF(DASHBOARD!$J$2=0,0,AX291)))</f>
        <v/>
      </c>
      <c r="AY291" s="383">
        <f>(IF(DASHBOARD!$J$2=AY7,DASHBOARD!$T$27,IF(DASHBOARD!$J$2=0,0,AY291)))</f>
        <v/>
      </c>
      <c r="AZ291" s="383">
        <f>(IF(DASHBOARD!$J$2=AZ7,DASHBOARD!$T$27,IF(DASHBOARD!$J$2=0,0,AZ291)))</f>
        <v/>
      </c>
      <c r="BA291" s="383">
        <f>(IF(DASHBOARD!$J$2=BA7,DASHBOARD!$T$27,IF(DASHBOARD!$J$2=0,0,BA291)))</f>
        <v/>
      </c>
      <c r="BB291" s="384">
        <f>IF(SUM(F291:BA291)&lt;&gt;0,AVERAGEIF(F291:BA291,"&gt;0",F291:BA291),0)</f>
        <v/>
      </c>
      <c r="BC291" s="147" t="n"/>
      <c r="BD291" s="385">
        <f>MAXA(F291:BA291)</f>
        <v/>
      </c>
      <c r="BE291" s="1461">
        <f>IF(BD291&lt;&gt;0,VLOOKUP(BD291,$F$10:$BA$10,MATCH(BD291,F291:BA291,0)),"")</f>
        <v/>
      </c>
      <c r="BF291" s="385">
        <f t="array" ref="BF291">MIN(IF(F291:BA291&gt;0,F291:BA291))</f>
        <v/>
      </c>
      <c r="BG291" s="1461">
        <f>IF(BF291&lt;&gt;0,VLOOKUP(BF291,$F$10:$BA$10,MATCH($BF291,$F291:$BA291,0)),"")</f>
        <v/>
      </c>
      <c r="BI291" s="1368">
        <f>HLOOKUP($BI$9,$S$10:$AI$444,1+$BL291,TRUE)</f>
        <v/>
      </c>
      <c r="BJ291" s="1369">
        <f>HLOOKUP($BJ$9,$AJ$10:$AW$444,1+$BL291,TRUE)</f>
        <v/>
      </c>
      <c r="BK291" s="151" t="n"/>
      <c r="BL291" s="408">
        <f>BL290+1</f>
        <v/>
      </c>
      <c r="BM291" s="399" t="n"/>
    </row>
    <row r="292" ht="20.25" customHeight="1" s="18" thickBot="1" thickTop="1">
      <c r="B292" s="1370" t="n"/>
      <c r="C292" s="1353" t="n"/>
      <c r="D292" s="1463" t="n"/>
      <c r="E292" s="414" t="inlineStr">
        <is>
          <t>Lasusua # 2, 150</t>
        </is>
      </c>
      <c r="F292" s="383">
        <f>(IF(DASHBOARD!$J$2=F7,DASHBOARD!$T$28,IF(DASHBOARD!$J$2=0,0,F292)))</f>
        <v/>
      </c>
      <c r="G292" s="383">
        <f>(IF(DASHBOARD!$J$2=G7,DASHBOARD!$T$28,IF(DASHBOARD!$J$2=0,0,G292)))</f>
        <v/>
      </c>
      <c r="H292" s="383">
        <f>(IF(DASHBOARD!$J$2=H7,DASHBOARD!$T$28,IF(DASHBOARD!$J$2=0,0,H292)))</f>
        <v/>
      </c>
      <c r="I292" s="383">
        <f>(IF(DASHBOARD!$J$2=I7,DASHBOARD!$T$28,IF(DASHBOARD!$J$2=0,0,I292)))</f>
        <v/>
      </c>
      <c r="J292" s="383">
        <f>(IF(DASHBOARD!$J$2=J7,DASHBOARD!$T$28,IF(DASHBOARD!$J$2=0,0,J292)))</f>
        <v/>
      </c>
      <c r="K292" s="383">
        <f>(IF(DASHBOARD!$J$2=K7,DASHBOARD!$T$28,IF(DASHBOARD!$J$2=0,0,K292)))</f>
        <v/>
      </c>
      <c r="L292" s="383">
        <f>(IF(DASHBOARD!$J$2=L7,DASHBOARD!$T$28,IF(DASHBOARD!$J$2=0,0,L292)))</f>
        <v/>
      </c>
      <c r="M292" s="383">
        <f>(IF(DASHBOARD!$J$2=M7,DASHBOARD!$T$28,IF(DASHBOARD!$J$2=0,0,M292)))</f>
        <v/>
      </c>
      <c r="N292" s="383">
        <f>(IF(DASHBOARD!$J$2=N7,DASHBOARD!$T$28,IF(DASHBOARD!$J$2=0,0,N292)))</f>
        <v/>
      </c>
      <c r="O292" s="383">
        <f>(IF(DASHBOARD!$J$2=O7,DASHBOARD!$T$28,IF(DASHBOARD!$J$2=0,0,O292)))</f>
        <v/>
      </c>
      <c r="P292" s="383">
        <f>(IF(DASHBOARD!$J$2=P7,DASHBOARD!$T$28,IF(DASHBOARD!$J$2=0,0,P292)))</f>
        <v/>
      </c>
      <c r="Q292" s="383">
        <f>(IF(DASHBOARD!$J$2=Q7,DASHBOARD!$T$28,IF(DASHBOARD!$J$2=0,0,Q292)))</f>
        <v/>
      </c>
      <c r="R292" s="383">
        <f>(IF(DASHBOARD!$J$2=R7,DASHBOARD!$T$28,IF(DASHBOARD!$J$2=0,0,R292)))</f>
        <v/>
      </c>
      <c r="S292" s="383">
        <f>(IF(DASHBOARD!$J$2=S7,DASHBOARD!$T$28,IF(DASHBOARD!$J$2=0,0,S292)))</f>
        <v/>
      </c>
      <c r="T292" s="383">
        <f>(IF(DASHBOARD!$J$2=T7,DASHBOARD!$T$28,IF(DASHBOARD!$J$2=0,0,T292)))</f>
        <v/>
      </c>
      <c r="U292" s="383">
        <f>(IF(DASHBOARD!$J$2=U7,DASHBOARD!$T$28,IF(DASHBOARD!$J$2=0,0,U292)))</f>
        <v/>
      </c>
      <c r="V292" s="383">
        <f>(IF(DASHBOARD!$J$2=V7,DASHBOARD!$T$28,IF(DASHBOARD!$J$2=0,0,V292)))</f>
        <v/>
      </c>
      <c r="W292" s="383">
        <f>(IF(DASHBOARD!$J$2=W7,DASHBOARD!$T$28,IF(DASHBOARD!$J$2=0,0,W292)))</f>
        <v/>
      </c>
      <c r="X292" s="383">
        <f>(IF(DASHBOARD!$J$2=X7,DASHBOARD!$T$28,IF(DASHBOARD!$J$2=0,0,X292)))</f>
        <v/>
      </c>
      <c r="Y292" s="383">
        <f>(IF(DASHBOARD!$J$2=Y7,DASHBOARD!$T$28,IF(DASHBOARD!$J$2=0,0,Y292)))</f>
        <v/>
      </c>
      <c r="Z292" s="383">
        <f>(IF(DASHBOARD!$J$2=Z7,DASHBOARD!$T$28,IF(DASHBOARD!$J$2=0,0,Z292)))</f>
        <v/>
      </c>
      <c r="AA292" s="383">
        <f>(IF(DASHBOARD!$J$2=AA7,DASHBOARD!$T$28,IF(DASHBOARD!$J$2=0,0,AA292)))</f>
        <v/>
      </c>
      <c r="AB292" s="383">
        <f>(IF(DASHBOARD!$J$2=AB7,DASHBOARD!$T$28,IF(DASHBOARD!$J$2=0,0,AB292)))</f>
        <v/>
      </c>
      <c r="AC292" s="383">
        <f>(IF(DASHBOARD!$J$2=AC7,DASHBOARD!$T$28,IF(DASHBOARD!$J$2=0,0,AC292)))</f>
        <v/>
      </c>
      <c r="AD292" s="383">
        <f>(IF(DASHBOARD!$J$2=AD7,DASHBOARD!$T$28,IF(DASHBOARD!$J$2=0,0,AD292)))</f>
        <v/>
      </c>
      <c r="AE292" s="383">
        <f>(IF(DASHBOARD!$J$2=AE7,DASHBOARD!$T$28,IF(DASHBOARD!$J$2=0,0,AE292)))</f>
        <v/>
      </c>
      <c r="AF292" s="383">
        <f>(IF(DASHBOARD!$J$2=AF7,DASHBOARD!$T$28,IF(DASHBOARD!$J$2=0,0,AF292)))</f>
        <v/>
      </c>
      <c r="AG292" s="383">
        <f>(IF(DASHBOARD!$J$2=AG7,DASHBOARD!$T$28,IF(DASHBOARD!$J$2=0,0,AG292)))</f>
        <v/>
      </c>
      <c r="AH292" s="383">
        <f>(IF(DASHBOARD!$J$2=AH7,DASHBOARD!$T$28,IF(DASHBOARD!$J$2=0,0,AH292)))</f>
        <v/>
      </c>
      <c r="AI292" s="383">
        <f>(IF(DASHBOARD!$J$2=AI7,DASHBOARD!$T$28,IF(DASHBOARD!$J$2=0,0,AI292)))</f>
        <v/>
      </c>
      <c r="AJ292" s="383">
        <f>(IF(DASHBOARD!$J$2=AJ7,DASHBOARD!$T$28,IF(DASHBOARD!$J$2=0,0,AJ292)))</f>
        <v/>
      </c>
      <c r="AK292" s="383">
        <f>(IF(DASHBOARD!$J$2=AK7,DASHBOARD!$T$28,IF(DASHBOARD!$J$2=0,0,AK292)))</f>
        <v/>
      </c>
      <c r="AL292" s="383">
        <f>(IF(DASHBOARD!$J$2=AL7,DASHBOARD!$T$28,IF(DASHBOARD!$J$2=0,0,AL292)))</f>
        <v/>
      </c>
      <c r="AM292" s="383">
        <f>(IF(DASHBOARD!$J$2=AM7,DASHBOARD!$T$28,IF(DASHBOARD!$J$2=0,0,AM292)))</f>
        <v/>
      </c>
      <c r="AN292" s="383">
        <f>(IF(DASHBOARD!$J$2=AN7,DASHBOARD!$T$28,IF(DASHBOARD!$J$2=0,0,AN292)))</f>
        <v/>
      </c>
      <c r="AO292" s="383">
        <f>(IF(DASHBOARD!$J$2=AO7,DASHBOARD!$T$28,IF(DASHBOARD!$J$2=0,0,AO292)))</f>
        <v/>
      </c>
      <c r="AP292" s="383">
        <f>(IF(DASHBOARD!$J$2=AP7,DASHBOARD!$T$28,IF(DASHBOARD!$J$2=0,0,AP292)))</f>
        <v/>
      </c>
      <c r="AQ292" s="383">
        <f>(IF(DASHBOARD!$J$2=AQ7,DASHBOARD!$T$28,IF(DASHBOARD!$J$2=0,0,AQ292)))</f>
        <v/>
      </c>
      <c r="AR292" s="383">
        <f>(IF(DASHBOARD!$J$2=AR7,DASHBOARD!$T$28,IF(DASHBOARD!$J$2=0,0,AR292)))</f>
        <v/>
      </c>
      <c r="AS292" s="383">
        <f>(IF(DASHBOARD!$J$2=AS7,DASHBOARD!$T$28,IF(DASHBOARD!$J$2=0,0,AS292)))</f>
        <v/>
      </c>
      <c r="AT292" s="383">
        <f>(IF(DASHBOARD!$J$2=AT7,DASHBOARD!$T$28,IF(DASHBOARD!$J$2=0,0,AT292)))</f>
        <v/>
      </c>
      <c r="AU292" s="383">
        <f>(IF(DASHBOARD!$J$2=AU7,DASHBOARD!$T$28,IF(DASHBOARD!$J$2=0,0,AU292)))</f>
        <v/>
      </c>
      <c r="AV292" s="383">
        <f>(IF(DASHBOARD!$J$2=AV7,DASHBOARD!$T$28,IF(DASHBOARD!$J$2=0,0,AV292)))</f>
        <v/>
      </c>
      <c r="AW292" s="383">
        <f>(IF(DASHBOARD!$J$2=AW7,DASHBOARD!$T$28,IF(DASHBOARD!$J$2=0,0,AW292)))</f>
        <v/>
      </c>
      <c r="AX292" s="383">
        <f>(IF(DASHBOARD!$J$2=AX7,DASHBOARD!$T$28,IF(DASHBOARD!$J$2=0,0,AX292)))</f>
        <v/>
      </c>
      <c r="AY292" s="383">
        <f>(IF(DASHBOARD!$J$2=AY7,DASHBOARD!$T$28,IF(DASHBOARD!$J$2=0,0,AY292)))</f>
        <v/>
      </c>
      <c r="AZ292" s="383">
        <f>(IF(DASHBOARD!$J$2=AZ7,DASHBOARD!$T$28,IF(DASHBOARD!$J$2=0,0,AZ292)))</f>
        <v/>
      </c>
      <c r="BA292" s="383">
        <f>(IF(DASHBOARD!$J$2=BA7,DASHBOARD!$T$28,IF(DASHBOARD!$J$2=0,0,BA292)))</f>
        <v/>
      </c>
      <c r="BB292" s="384">
        <f>IF(SUM(F292:BA292)&lt;&gt;0,AVERAGEIF(F292:BA292,"&gt;0",F292:BA292),0)</f>
        <v/>
      </c>
      <c r="BC292" s="147" t="n"/>
      <c r="BD292" s="385">
        <f>MAXA(F292:BA292)</f>
        <v/>
      </c>
      <c r="BE292" s="1461">
        <f>IF(BD292&lt;&gt;0,VLOOKUP(BD292,$F$10:$BA$10,MATCH(BD292,F292:BA292,0)),"")</f>
        <v/>
      </c>
      <c r="BF292" s="385">
        <f t="array" ref="BF292">MIN(IF(F292:BA292&gt;0,F292:BA292))</f>
        <v/>
      </c>
      <c r="BG292" s="1461">
        <f>IF(BF292&lt;&gt;0,VLOOKUP(BF292,$F$10:$BA$10,MATCH($BF292,$F292:$BA292,0)),"")</f>
        <v/>
      </c>
      <c r="BI292" s="1368">
        <f>HLOOKUP($BI$9,$S$10:$AI$444,1+$BL292,TRUE)</f>
        <v/>
      </c>
      <c r="BJ292" s="1369">
        <f>HLOOKUP($BJ$9,$AJ$10:$AW$444,1+$BL292,TRUE)</f>
        <v/>
      </c>
      <c r="BK292" s="151" t="n"/>
      <c r="BL292" s="408">
        <f>BL291+1</f>
        <v/>
      </c>
      <c r="BM292" s="399" t="n"/>
    </row>
    <row r="293" ht="20.25" customHeight="1" s="18" thickBot="1" thickTop="1">
      <c r="B293" s="1370" t="n"/>
      <c r="C293" s="1353" t="n"/>
      <c r="D293" s="423" t="n"/>
      <c r="E293" s="727" t="inlineStr">
        <is>
          <t>CMP #1 150</t>
        </is>
      </c>
      <c r="F293" s="383">
        <f>(IF(DASHBOARD!$J$2=F7,DASHBOARD!$T$30,IF(DASHBOARD!$J$2=0,0,F293)))</f>
        <v/>
      </c>
      <c r="G293" s="383">
        <f>(IF(DASHBOARD!$J$2=G7,DASHBOARD!$T$30,IF(DASHBOARD!$J$2=0,0,G293)))</f>
        <v/>
      </c>
      <c r="H293" s="383">
        <f>(IF(DASHBOARD!$J$2=H7,DASHBOARD!$T$30,IF(DASHBOARD!$J$2=0,0,H293)))</f>
        <v/>
      </c>
      <c r="I293" s="383">
        <f>(IF(DASHBOARD!$J$2=I7,DASHBOARD!$T$30,IF(DASHBOARD!$J$2=0,0,I293)))</f>
        <v/>
      </c>
      <c r="J293" s="383">
        <f>(IF(DASHBOARD!$J$2=J7,DASHBOARD!$T$30,IF(DASHBOARD!$J$2=0,0,J293)))</f>
        <v/>
      </c>
      <c r="K293" s="383">
        <f>(IF(DASHBOARD!$J$2=K7,DASHBOARD!$T$30,IF(DASHBOARD!$J$2=0,0,K293)))</f>
        <v/>
      </c>
      <c r="L293" s="383">
        <f>(IF(DASHBOARD!$J$2=L7,DASHBOARD!$T$30,IF(DASHBOARD!$J$2=0,0,L293)))</f>
        <v/>
      </c>
      <c r="M293" s="383">
        <f>(IF(DASHBOARD!$J$2=M7,DASHBOARD!$T$30,IF(DASHBOARD!$J$2=0,0,M293)))</f>
        <v/>
      </c>
      <c r="N293" s="383">
        <f>(IF(DASHBOARD!$J$2=N7,DASHBOARD!$T$30,IF(DASHBOARD!$J$2=0,0,N293)))</f>
        <v/>
      </c>
      <c r="O293" s="383">
        <f>(IF(DASHBOARD!$J$2=O7,DASHBOARD!$T$30,IF(DASHBOARD!$J$2=0,0,O293)))</f>
        <v/>
      </c>
      <c r="P293" s="383">
        <f>(IF(DASHBOARD!$J$2=P7,DASHBOARD!$T$30,IF(DASHBOARD!$J$2=0,0,P293)))</f>
        <v/>
      </c>
      <c r="Q293" s="383">
        <f>(IF(DASHBOARD!$J$2=Q7,DASHBOARD!$T$30,IF(DASHBOARD!$J$2=0,0,Q293)))</f>
        <v/>
      </c>
      <c r="R293" s="383">
        <f>(IF(DASHBOARD!$J$2=R7,DASHBOARD!$T$30,IF(DASHBOARD!$J$2=0,0,R293)))</f>
        <v/>
      </c>
      <c r="S293" s="383">
        <f>(IF(DASHBOARD!$J$2=S7,DASHBOARD!$T$30,IF(DASHBOARD!$J$2=0,0,S293)))</f>
        <v/>
      </c>
      <c r="T293" s="383">
        <f>(IF(DASHBOARD!$J$2=T7,DASHBOARD!$T$30,IF(DASHBOARD!$J$2=0,0,T293)))</f>
        <v/>
      </c>
      <c r="U293" s="383">
        <f>(IF(DASHBOARD!$J$2=U7,DASHBOARD!$T$30,IF(DASHBOARD!$J$2=0,0,U293)))</f>
        <v/>
      </c>
      <c r="V293" s="383">
        <f>(IF(DASHBOARD!$J$2=V7,DASHBOARD!$T$30,IF(DASHBOARD!$J$2=0,0,V293)))</f>
        <v/>
      </c>
      <c r="W293" s="383">
        <f>(IF(DASHBOARD!$J$2=W7,DASHBOARD!$T$30,IF(DASHBOARD!$J$2=0,0,W293)))</f>
        <v/>
      </c>
      <c r="X293" s="383">
        <f>(IF(DASHBOARD!$J$2=X7,DASHBOARD!$T$30,IF(DASHBOARD!$J$2=0,0,X293)))</f>
        <v/>
      </c>
      <c r="Y293" s="383">
        <f>(IF(DASHBOARD!$J$2=Y7,DASHBOARD!$T$30,IF(DASHBOARD!$J$2=0,0,Y293)))</f>
        <v/>
      </c>
      <c r="Z293" s="383">
        <f>(IF(DASHBOARD!$J$2=Z7,DASHBOARD!$T$30,IF(DASHBOARD!$J$2=0,0,Z293)))</f>
        <v/>
      </c>
      <c r="AA293" s="383">
        <f>(IF(DASHBOARD!$J$2=AA7,DASHBOARD!$T$30,IF(DASHBOARD!$J$2=0,0,AA293)))</f>
        <v/>
      </c>
      <c r="AB293" s="383">
        <f>(IF(DASHBOARD!$J$2=AB7,DASHBOARD!$T$30,IF(DASHBOARD!$J$2=0,0,AB293)))</f>
        <v/>
      </c>
      <c r="AC293" s="383">
        <f>(IF(DASHBOARD!$J$2=AC7,DASHBOARD!$T$30,IF(DASHBOARD!$J$2=0,0,AC293)))</f>
        <v/>
      </c>
      <c r="AD293" s="383">
        <f>(IF(DASHBOARD!$J$2=AD7,DASHBOARD!$T$30,IF(DASHBOARD!$J$2=0,0,AD293)))</f>
        <v/>
      </c>
      <c r="AE293" s="383">
        <f>(IF(DASHBOARD!$J$2=AE7,DASHBOARD!$T$30,IF(DASHBOARD!$J$2=0,0,AE293)))</f>
        <v/>
      </c>
      <c r="AF293" s="383">
        <f>(IF(DASHBOARD!$J$2=AF7,DASHBOARD!$T$30,IF(DASHBOARD!$J$2=0,0,AF293)))</f>
        <v/>
      </c>
      <c r="AG293" s="383">
        <f>(IF(DASHBOARD!$J$2=AG7,DASHBOARD!$T$30,IF(DASHBOARD!$J$2=0,0,AG293)))</f>
        <v/>
      </c>
      <c r="AH293" s="383">
        <f>(IF(DASHBOARD!$J$2=AH7,DASHBOARD!$T$30,IF(DASHBOARD!$J$2=0,0,AH293)))</f>
        <v/>
      </c>
      <c r="AI293" s="383">
        <f>(IF(DASHBOARD!$J$2=AI7,DASHBOARD!$T$30,IF(DASHBOARD!$J$2=0,0,AI293)))</f>
        <v/>
      </c>
      <c r="AJ293" s="383">
        <f>(IF(DASHBOARD!$J$2=AJ7,DASHBOARD!$T$30,IF(DASHBOARD!$J$2=0,0,AJ293)))</f>
        <v/>
      </c>
      <c r="AK293" s="383">
        <f>(IF(DASHBOARD!$J$2=AK7,DASHBOARD!$T$30,IF(DASHBOARD!$J$2=0,0,AK293)))</f>
        <v/>
      </c>
      <c r="AL293" s="383">
        <f>(IF(DASHBOARD!$J$2=AL7,DASHBOARD!$T$30,IF(DASHBOARD!$J$2=0,0,AL293)))</f>
        <v/>
      </c>
      <c r="AM293" s="383">
        <f>(IF(DASHBOARD!$J$2=AM7,DASHBOARD!$T$30,IF(DASHBOARD!$J$2=0,0,AM293)))</f>
        <v/>
      </c>
      <c r="AN293" s="383">
        <f>(IF(DASHBOARD!$J$2=AN7,DASHBOARD!$T$30,IF(DASHBOARD!$J$2=0,0,AN293)))</f>
        <v/>
      </c>
      <c r="AO293" s="383">
        <f>(IF(DASHBOARD!$J$2=AO7,DASHBOARD!$T$30,IF(DASHBOARD!$J$2=0,0,AO293)))</f>
        <v/>
      </c>
      <c r="AP293" s="383">
        <f>(IF(DASHBOARD!$J$2=AP7,DASHBOARD!$T$30,IF(DASHBOARD!$J$2=0,0,AP293)))</f>
        <v/>
      </c>
      <c r="AQ293" s="383">
        <f>(IF(DASHBOARD!$J$2=AQ7,DASHBOARD!$T$30,IF(DASHBOARD!$J$2=0,0,AQ293)))</f>
        <v/>
      </c>
      <c r="AR293" s="383">
        <f>(IF(DASHBOARD!$J$2=AR7,DASHBOARD!$T$30,IF(DASHBOARD!$J$2=0,0,AR293)))</f>
        <v/>
      </c>
      <c r="AS293" s="383">
        <f>(IF(DASHBOARD!$J$2=AS7,DASHBOARD!$T$30,IF(DASHBOARD!$J$2=0,0,AS293)))</f>
        <v/>
      </c>
      <c r="AT293" s="383">
        <f>(IF(DASHBOARD!$J$2=AT7,DASHBOARD!$T$30,IF(DASHBOARD!$J$2=0,0,AT293)))</f>
        <v/>
      </c>
      <c r="AU293" s="383">
        <f>(IF(DASHBOARD!$J$2=AU7,DASHBOARD!$T$30,IF(DASHBOARD!$J$2=0,0,AU293)))</f>
        <v/>
      </c>
      <c r="AV293" s="383">
        <f>(IF(DASHBOARD!$J$2=AV7,DASHBOARD!$T$30,IF(DASHBOARD!$J$2=0,0,AV293)))</f>
        <v/>
      </c>
      <c r="AW293" s="383">
        <f>(IF(DASHBOARD!$J$2=AW7,DASHBOARD!$T$30,IF(DASHBOARD!$J$2=0,0,AW293)))</f>
        <v/>
      </c>
      <c r="AX293" s="383">
        <f>(IF(DASHBOARD!$J$2=AX7,DASHBOARD!$T$30,IF(DASHBOARD!$J$2=0,0,AX293)))</f>
        <v/>
      </c>
      <c r="AY293" s="383">
        <f>(IF(DASHBOARD!$J$2=AY7,DASHBOARD!$T$30,IF(DASHBOARD!$J$2=0,0,AY293)))</f>
        <v/>
      </c>
      <c r="AZ293" s="383">
        <f>(IF(DASHBOARD!$J$2=AZ7,DASHBOARD!$T$30,IF(DASHBOARD!$J$2=0,0,AZ293)))</f>
        <v/>
      </c>
      <c r="BA293" s="383">
        <f>(IF(DASHBOARD!$J$2=BA7,DASHBOARD!$T$30,IF(DASHBOARD!$J$2=0,0,BA293)))</f>
        <v/>
      </c>
      <c r="BB293" s="384" t="n"/>
      <c r="BC293" s="147" t="n"/>
      <c r="BD293" s="642" t="n"/>
      <c r="BE293" s="1465" t="n"/>
      <c r="BF293" s="642" t="n"/>
      <c r="BG293" s="1465" t="n"/>
      <c r="BI293" s="1473" t="n"/>
      <c r="BJ293" s="1474" t="n"/>
      <c r="BK293" s="151" t="n"/>
      <c r="BL293" s="408" t="n"/>
      <c r="BM293" s="399" t="n"/>
    </row>
    <row r="294" ht="20.25" customHeight="1" s="18" thickBot="1" thickTop="1">
      <c r="B294" s="1370" t="n"/>
      <c r="C294" s="1353" t="n"/>
      <c r="D294" s="423" t="n"/>
      <c r="E294" s="727" t="inlineStr">
        <is>
          <t>CMP #2 150</t>
        </is>
      </c>
      <c r="F294" s="383">
        <f>(IF(DASHBOARD!$J$2=F7,DASHBOARD!$T$31,IF(DASHBOARD!$J$2=0,0,F294)))</f>
        <v/>
      </c>
      <c r="G294" s="383">
        <f>(IF(DASHBOARD!$J$2=G7,DASHBOARD!$T$31,IF(DASHBOARD!$J$2=0,0,G294)))</f>
        <v/>
      </c>
      <c r="H294" s="383">
        <f>(IF(DASHBOARD!$J$2=H7,DASHBOARD!$T$31,IF(DASHBOARD!$J$2=0,0,H294)))</f>
        <v/>
      </c>
      <c r="I294" s="383">
        <f>(IF(DASHBOARD!$J$2=I7,DASHBOARD!$T$31,IF(DASHBOARD!$J$2=0,0,I294)))</f>
        <v/>
      </c>
      <c r="J294" s="383">
        <f>(IF(DASHBOARD!$J$2=J7,DASHBOARD!$T$31,IF(DASHBOARD!$J$2=0,0,J294)))</f>
        <v/>
      </c>
      <c r="K294" s="383">
        <f>(IF(DASHBOARD!$J$2=K7,DASHBOARD!$T$31,IF(DASHBOARD!$J$2=0,0,K294)))</f>
        <v/>
      </c>
      <c r="L294" s="383">
        <f>(IF(DASHBOARD!$J$2=L7,DASHBOARD!$T$31,IF(DASHBOARD!$J$2=0,0,L294)))</f>
        <v/>
      </c>
      <c r="M294" s="383">
        <f>(IF(DASHBOARD!$J$2=M7,DASHBOARD!$T$31,IF(DASHBOARD!$J$2=0,0,M294)))</f>
        <v/>
      </c>
      <c r="N294" s="383">
        <f>(IF(DASHBOARD!$J$2=N7,DASHBOARD!$T$31,IF(DASHBOARD!$J$2=0,0,N294)))</f>
        <v/>
      </c>
      <c r="O294" s="383">
        <f>(IF(DASHBOARD!$J$2=O7,DASHBOARD!$T$31,IF(DASHBOARD!$J$2=0,0,O294)))</f>
        <v/>
      </c>
      <c r="P294" s="383">
        <f>(IF(DASHBOARD!$J$2=P7,DASHBOARD!$T$31,IF(DASHBOARD!$J$2=0,0,P294)))</f>
        <v/>
      </c>
      <c r="Q294" s="383">
        <f>(IF(DASHBOARD!$J$2=Q7,DASHBOARD!$T$31,IF(DASHBOARD!$J$2=0,0,Q294)))</f>
        <v/>
      </c>
      <c r="R294" s="383">
        <f>(IF(DASHBOARD!$J$2=R7,DASHBOARD!$T$31,IF(DASHBOARD!$J$2=0,0,R294)))</f>
        <v/>
      </c>
      <c r="S294" s="383">
        <f>(IF(DASHBOARD!$J$2=S7,DASHBOARD!$T$31,IF(DASHBOARD!$J$2=0,0,S294)))</f>
        <v/>
      </c>
      <c r="T294" s="383">
        <f>(IF(DASHBOARD!$J$2=T7,DASHBOARD!$T$31,IF(DASHBOARD!$J$2=0,0,T294)))</f>
        <v/>
      </c>
      <c r="U294" s="383">
        <f>(IF(DASHBOARD!$J$2=U7,DASHBOARD!$T$31,IF(DASHBOARD!$J$2=0,0,U294)))</f>
        <v/>
      </c>
      <c r="V294" s="383">
        <f>(IF(DASHBOARD!$J$2=V7,DASHBOARD!$T$31,IF(DASHBOARD!$J$2=0,0,V294)))</f>
        <v/>
      </c>
      <c r="W294" s="383">
        <f>(IF(DASHBOARD!$J$2=W7,DASHBOARD!$T$31,IF(DASHBOARD!$J$2=0,0,W294)))</f>
        <v/>
      </c>
      <c r="X294" s="383">
        <f>(IF(DASHBOARD!$J$2=X7,DASHBOARD!$T$31,IF(DASHBOARD!$J$2=0,0,X294)))</f>
        <v/>
      </c>
      <c r="Y294" s="383">
        <f>(IF(DASHBOARD!$J$2=Y7,DASHBOARD!$T$31,IF(DASHBOARD!$J$2=0,0,Y294)))</f>
        <v/>
      </c>
      <c r="Z294" s="383">
        <f>(IF(DASHBOARD!$J$2=Z7,DASHBOARD!$T$31,IF(DASHBOARD!$J$2=0,0,Z294)))</f>
        <v/>
      </c>
      <c r="AA294" s="383">
        <f>(IF(DASHBOARD!$J$2=AA7,DASHBOARD!$T$31,IF(DASHBOARD!$J$2=0,0,AA294)))</f>
        <v/>
      </c>
      <c r="AB294" s="383">
        <f>(IF(DASHBOARD!$J$2=AB7,DASHBOARD!$T$31,IF(DASHBOARD!$J$2=0,0,AB294)))</f>
        <v/>
      </c>
      <c r="AC294" s="383">
        <f>(IF(DASHBOARD!$J$2=AC7,DASHBOARD!$T$31,IF(DASHBOARD!$J$2=0,0,AC294)))</f>
        <v/>
      </c>
      <c r="AD294" s="383">
        <f>(IF(DASHBOARD!$J$2=AD7,DASHBOARD!$T$31,IF(DASHBOARD!$J$2=0,0,AD294)))</f>
        <v/>
      </c>
      <c r="AE294" s="383">
        <f>(IF(DASHBOARD!$J$2=AE7,DASHBOARD!$T$31,IF(DASHBOARD!$J$2=0,0,AE294)))</f>
        <v/>
      </c>
      <c r="AF294" s="383">
        <f>(IF(DASHBOARD!$J$2=AF7,DASHBOARD!$T$31,IF(DASHBOARD!$J$2=0,0,AF294)))</f>
        <v/>
      </c>
      <c r="AG294" s="383">
        <f>(IF(DASHBOARD!$J$2=AG7,DASHBOARD!$T$31,IF(DASHBOARD!$J$2=0,0,AG294)))</f>
        <v/>
      </c>
      <c r="AH294" s="383">
        <f>(IF(DASHBOARD!$J$2=AH7,DASHBOARD!$T$31,IF(DASHBOARD!$J$2=0,0,AH294)))</f>
        <v/>
      </c>
      <c r="AI294" s="383">
        <f>(IF(DASHBOARD!$J$2=AI7,DASHBOARD!$T$31,IF(DASHBOARD!$J$2=0,0,AI294)))</f>
        <v/>
      </c>
      <c r="AJ294" s="383">
        <f>(IF(DASHBOARD!$J$2=AJ7,DASHBOARD!$T$31,IF(DASHBOARD!$J$2=0,0,AJ294)))</f>
        <v/>
      </c>
      <c r="AK294" s="383">
        <f>(IF(DASHBOARD!$J$2=AK7,DASHBOARD!$T$31,IF(DASHBOARD!$J$2=0,0,AK294)))</f>
        <v/>
      </c>
      <c r="AL294" s="383">
        <f>(IF(DASHBOARD!$J$2=AL7,DASHBOARD!$T$31,IF(DASHBOARD!$J$2=0,0,AL294)))</f>
        <v/>
      </c>
      <c r="AM294" s="383">
        <f>(IF(DASHBOARD!$J$2=AM7,DASHBOARD!$T$31,IF(DASHBOARD!$J$2=0,0,AM294)))</f>
        <v/>
      </c>
      <c r="AN294" s="383">
        <f>(IF(DASHBOARD!$J$2=AN7,DASHBOARD!$T$31,IF(DASHBOARD!$J$2=0,0,AN294)))</f>
        <v/>
      </c>
      <c r="AO294" s="383">
        <f>(IF(DASHBOARD!$J$2=AO7,DASHBOARD!$T$31,IF(DASHBOARD!$J$2=0,0,AO294)))</f>
        <v/>
      </c>
      <c r="AP294" s="383">
        <f>(IF(DASHBOARD!$J$2=AP7,DASHBOARD!$T$31,IF(DASHBOARD!$J$2=0,0,AP294)))</f>
        <v/>
      </c>
      <c r="AQ294" s="383">
        <f>(IF(DASHBOARD!$J$2=AQ7,DASHBOARD!$T$31,IF(DASHBOARD!$J$2=0,0,AQ294)))</f>
        <v/>
      </c>
      <c r="AR294" s="383">
        <f>(IF(DASHBOARD!$J$2=AR7,DASHBOARD!$T$31,IF(DASHBOARD!$J$2=0,0,AR294)))</f>
        <v/>
      </c>
      <c r="AS294" s="383">
        <f>(IF(DASHBOARD!$J$2=AS7,DASHBOARD!$T$31,IF(DASHBOARD!$J$2=0,0,AS294)))</f>
        <v/>
      </c>
      <c r="AT294" s="383">
        <f>(IF(DASHBOARD!$J$2=AT7,DASHBOARD!$T$31,IF(DASHBOARD!$J$2=0,0,AT294)))</f>
        <v/>
      </c>
      <c r="AU294" s="383">
        <f>(IF(DASHBOARD!$J$2=AU7,DASHBOARD!$T$31,IF(DASHBOARD!$J$2=0,0,AU294)))</f>
        <v/>
      </c>
      <c r="AV294" s="383">
        <f>(IF(DASHBOARD!$J$2=AV7,DASHBOARD!$T$31,IF(DASHBOARD!$J$2=0,0,AV294)))</f>
        <v/>
      </c>
      <c r="AW294" s="383">
        <f>(IF(DASHBOARD!$J$2=AW7,DASHBOARD!$T$31,IF(DASHBOARD!$J$2=0,0,AW294)))</f>
        <v/>
      </c>
      <c r="AX294" s="383">
        <f>(IF(DASHBOARD!$J$2=AX7,DASHBOARD!$T$31,IF(DASHBOARD!$J$2=0,0,AX294)))</f>
        <v/>
      </c>
      <c r="AY294" s="383">
        <f>(IF(DASHBOARD!$J$2=AY7,DASHBOARD!$T$31,IF(DASHBOARD!$J$2=0,0,AY294)))</f>
        <v/>
      </c>
      <c r="AZ294" s="383">
        <f>(IF(DASHBOARD!$J$2=AZ7,DASHBOARD!$T$31,IF(DASHBOARD!$J$2=0,0,AZ294)))</f>
        <v/>
      </c>
      <c r="BA294" s="383">
        <f>(IF(DASHBOARD!$J$2=BA7,DASHBOARD!$T$31,IF(DASHBOARD!$J$2=0,0,BA294)))</f>
        <v/>
      </c>
      <c r="BB294" s="384" t="n"/>
      <c r="BC294" s="147" t="n"/>
      <c r="BD294" s="642" t="n"/>
      <c r="BE294" s="1465" t="n"/>
      <c r="BF294" s="642" t="n"/>
      <c r="BG294" s="1465" t="n"/>
      <c r="BI294" s="1473" t="n"/>
      <c r="BJ294" s="1474" t="n"/>
      <c r="BK294" s="151" t="n"/>
      <c r="BL294" s="408" t="n"/>
      <c r="BM294" s="399" t="n"/>
    </row>
    <row r="295" ht="20.25" customHeight="1" s="18" thickBot="1" thickTop="1">
      <c r="B295" s="1370" t="n"/>
      <c r="C295" s="1353" t="n"/>
      <c r="D295" s="423" t="n"/>
      <c r="E295" s="727" t="inlineStr">
        <is>
          <t>BMPP #2 150</t>
        </is>
      </c>
      <c r="F295" s="383">
        <f>(IF(DASHBOARD!$J$2=F7,DASHBOARD!$T$32,IF(DASHBOARD!$J$2=0,0,F295)))</f>
        <v/>
      </c>
      <c r="G295" s="383">
        <f>(IF(DASHBOARD!$J$2=G7,DASHBOARD!$T$322,IF(DASHBOARD!$J$2=0,0,G295)))</f>
        <v/>
      </c>
      <c r="H295" s="383">
        <f>(IF(DASHBOARD!$J$2=H7,DASHBOARD!$T$322,IF(DASHBOARD!$J$2=0,0,H295)))</f>
        <v/>
      </c>
      <c r="I295" s="383">
        <f>(IF(DASHBOARD!$J$2=I7,DASHBOARD!$T$322,IF(DASHBOARD!$J$2=0,0,I295)))</f>
        <v/>
      </c>
      <c r="J295" s="383">
        <f>(IF(DASHBOARD!$J$2=J7,DASHBOARD!$T$322,IF(DASHBOARD!$J$2=0,0,J295)))</f>
        <v/>
      </c>
      <c r="K295" s="383">
        <f>(IF(DASHBOARD!$J$2=K7,DASHBOARD!$T$322,IF(DASHBOARD!$J$2=0,0,K295)))</f>
        <v/>
      </c>
      <c r="L295" s="383">
        <f>(IF(DASHBOARD!$J$2=L7,DASHBOARD!$T$322,IF(DASHBOARD!$J$2=0,0,L295)))</f>
        <v/>
      </c>
      <c r="M295" s="383">
        <f>(IF(DASHBOARD!$J$2=M7,DASHBOARD!$T$322,IF(DASHBOARD!$J$2=0,0,M295)))</f>
        <v/>
      </c>
      <c r="N295" s="383">
        <f>(IF(DASHBOARD!$J$2=N7,DASHBOARD!$T$322,IF(DASHBOARD!$J$2=0,0,N295)))</f>
        <v/>
      </c>
      <c r="O295" s="383">
        <f>(IF(DASHBOARD!$J$2=O7,DASHBOARD!$T$322,IF(DASHBOARD!$J$2=0,0,O295)))</f>
        <v/>
      </c>
      <c r="P295" s="383">
        <f>(IF(DASHBOARD!$J$2=P7,DASHBOARD!$T$322,IF(DASHBOARD!$J$2=0,0,P295)))</f>
        <v/>
      </c>
      <c r="Q295" s="383">
        <f>(IF(DASHBOARD!$J$2=Q7,DASHBOARD!$T$322,IF(DASHBOARD!$J$2=0,0,Q295)))</f>
        <v/>
      </c>
      <c r="R295" s="383">
        <f>(IF(DASHBOARD!$J$2=R7,DASHBOARD!$T$322,IF(DASHBOARD!$J$2=0,0,R295)))</f>
        <v/>
      </c>
      <c r="S295" s="383">
        <f>(IF(DASHBOARD!$J$2=S7,DASHBOARD!$T$322,IF(DASHBOARD!$J$2=0,0,S295)))</f>
        <v/>
      </c>
      <c r="T295" s="383">
        <f>(IF(DASHBOARD!$J$2=T7,DASHBOARD!$T$322,IF(DASHBOARD!$J$2=0,0,T295)))</f>
        <v/>
      </c>
      <c r="U295" s="383">
        <f>(IF(DASHBOARD!$J$2=U7,DASHBOARD!$T$322,IF(DASHBOARD!$J$2=0,0,U295)))</f>
        <v/>
      </c>
      <c r="V295" s="383">
        <f>(IF(DASHBOARD!$J$2=V7,DASHBOARD!$T$322,IF(DASHBOARD!$J$2=0,0,V295)))</f>
        <v/>
      </c>
      <c r="W295" s="383">
        <f>(IF(DASHBOARD!$J$2=W7,DASHBOARD!$T$322,IF(DASHBOARD!$J$2=0,0,W295)))</f>
        <v/>
      </c>
      <c r="X295" s="383">
        <f>(IF(DASHBOARD!$J$2=X7,DASHBOARD!$T$322,IF(DASHBOARD!$J$2=0,0,X295)))</f>
        <v/>
      </c>
      <c r="Y295" s="383">
        <f>(IF(DASHBOARD!$J$2=Y7,DASHBOARD!$T$322,IF(DASHBOARD!$J$2=0,0,Y295)))</f>
        <v/>
      </c>
      <c r="Z295" s="383">
        <f>(IF(DASHBOARD!$J$2=Z7,DASHBOARD!$T$322,IF(DASHBOARD!$J$2=0,0,Z295)))</f>
        <v/>
      </c>
      <c r="AA295" s="383">
        <f>(IF(DASHBOARD!$J$2=AA7,DASHBOARD!$T$322,IF(DASHBOARD!$J$2=0,0,AA295)))</f>
        <v/>
      </c>
      <c r="AB295" s="383">
        <f>(IF(DASHBOARD!$J$2=AB7,DASHBOARD!$T$322,IF(DASHBOARD!$J$2=0,0,AB295)))</f>
        <v/>
      </c>
      <c r="AC295" s="383">
        <f>(IF(DASHBOARD!$J$2=AC7,DASHBOARD!$T$322,IF(DASHBOARD!$J$2=0,0,AC295)))</f>
        <v/>
      </c>
      <c r="AD295" s="383">
        <f>(IF(DASHBOARD!$J$2=AD7,DASHBOARD!$T$322,IF(DASHBOARD!$J$2=0,0,AD295)))</f>
        <v/>
      </c>
      <c r="AE295" s="383">
        <f>(IF(DASHBOARD!$J$2=AE7,DASHBOARD!$T$322,IF(DASHBOARD!$J$2=0,0,AE295)))</f>
        <v/>
      </c>
      <c r="AF295" s="383">
        <f>(IF(DASHBOARD!$J$2=AF7,DASHBOARD!$T$322,IF(DASHBOARD!$J$2=0,0,AF295)))</f>
        <v/>
      </c>
      <c r="AG295" s="383">
        <f>(IF(DASHBOARD!$J$2=AG7,DASHBOARD!$T$322,IF(DASHBOARD!$J$2=0,0,AG295)))</f>
        <v/>
      </c>
      <c r="AH295" s="383">
        <f>(IF(DASHBOARD!$J$2=AH7,DASHBOARD!$T$322,IF(DASHBOARD!$J$2=0,0,AH295)))</f>
        <v/>
      </c>
      <c r="AI295" s="383">
        <f>(IF(DASHBOARD!$J$2=AI7,DASHBOARD!$T$322,IF(DASHBOARD!$J$2=0,0,AI295)))</f>
        <v/>
      </c>
      <c r="AJ295" s="383">
        <f>(IF(DASHBOARD!$J$2=AJ7,DASHBOARD!$T$322,IF(DASHBOARD!$J$2=0,0,AJ295)))</f>
        <v/>
      </c>
      <c r="AK295" s="383">
        <f>(IF(DASHBOARD!$J$2=AK7,DASHBOARD!$T$322,IF(DASHBOARD!$J$2=0,0,AK295)))</f>
        <v/>
      </c>
      <c r="AL295" s="383">
        <f>(IF(DASHBOARD!$J$2=AL7,DASHBOARD!$T$322,IF(DASHBOARD!$J$2=0,0,AL295)))</f>
        <v/>
      </c>
      <c r="AM295" s="383">
        <f>(IF(DASHBOARD!$J$2=AM7,DASHBOARD!$T$322,IF(DASHBOARD!$J$2=0,0,AM295)))</f>
        <v/>
      </c>
      <c r="AN295" s="383">
        <f>(IF(DASHBOARD!$J$2=AN7,DASHBOARD!$T$322,IF(DASHBOARD!$J$2=0,0,AN295)))</f>
        <v/>
      </c>
      <c r="AO295" s="383">
        <f>(IF(DASHBOARD!$J$2=AO7,DASHBOARD!$T$322,IF(DASHBOARD!$J$2=0,0,AO295)))</f>
        <v/>
      </c>
      <c r="AP295" s="383">
        <f>(IF(DASHBOARD!$J$2=AP7,DASHBOARD!$T$322,IF(DASHBOARD!$J$2=0,0,AP295)))</f>
        <v/>
      </c>
      <c r="AQ295" s="383">
        <f>(IF(DASHBOARD!$J$2=AQ7,DASHBOARD!$T$322,IF(DASHBOARD!$J$2=0,0,AQ295)))</f>
        <v/>
      </c>
      <c r="AR295" s="383">
        <f>(IF(DASHBOARD!$J$2=AR7,DASHBOARD!$T$322,IF(DASHBOARD!$J$2=0,0,AR295)))</f>
        <v/>
      </c>
      <c r="AS295" s="383">
        <f>(IF(DASHBOARD!$J$2=AS7,DASHBOARD!$T$322,IF(DASHBOARD!$J$2=0,0,AS295)))</f>
        <v/>
      </c>
      <c r="AT295" s="383">
        <f>(IF(DASHBOARD!$J$2=AT7,DASHBOARD!$T$322,IF(DASHBOARD!$J$2=0,0,AT295)))</f>
        <v/>
      </c>
      <c r="AU295" s="383">
        <f>(IF(DASHBOARD!$J$2=AU7,DASHBOARD!$T$322,IF(DASHBOARD!$J$2=0,0,AU295)))</f>
        <v/>
      </c>
      <c r="AV295" s="383">
        <f>(IF(DASHBOARD!$J$2=AV7,DASHBOARD!$T$322,IF(DASHBOARD!$J$2=0,0,AV295)))</f>
        <v/>
      </c>
      <c r="AW295" s="383">
        <f>(IF(DASHBOARD!$J$2=AW7,DASHBOARD!$T$322,IF(DASHBOARD!$J$2=0,0,AW295)))</f>
        <v/>
      </c>
      <c r="AX295" s="383">
        <f>(IF(DASHBOARD!$J$2=AX7,DASHBOARD!$T$322,IF(DASHBOARD!$J$2=0,0,AX295)))</f>
        <v/>
      </c>
      <c r="AY295" s="383">
        <f>(IF(DASHBOARD!$J$2=AY7,DASHBOARD!$T$322,IF(DASHBOARD!$J$2=0,0,AY295)))</f>
        <v/>
      </c>
      <c r="AZ295" s="383">
        <f>(IF(DASHBOARD!$J$2=AZ7,DASHBOARD!$T$322,IF(DASHBOARD!$J$2=0,0,AZ295)))</f>
        <v/>
      </c>
      <c r="BA295" s="383">
        <f>(IF(DASHBOARD!$J$2=BA7,DASHBOARD!$T$322,IF(DASHBOARD!$J$2=0,0,BA295)))</f>
        <v/>
      </c>
      <c r="BB295" s="384" t="n"/>
      <c r="BC295" s="147" t="n"/>
      <c r="BD295" s="385" t="n"/>
      <c r="BE295" s="1461" t="n"/>
      <c r="BF295" s="385" t="n"/>
      <c r="BG295" s="1461">
        <f>IF(BF295&lt;&gt;0,VLOOKUP(BF295,$F$10:$BA$10,MATCH($BF295,$F295:$BA295,0)),"")</f>
        <v/>
      </c>
      <c r="BI295" s="1368">
        <f>HLOOKUP($BI$9,$S$10:$AI$444,1+$BL295,TRUE)</f>
        <v/>
      </c>
      <c r="BJ295" s="1369">
        <f>HLOOKUP($BJ$9,$AJ$10:$AW$444,1+$BL295,TRUE)</f>
        <v/>
      </c>
      <c r="BK295" s="151" t="n"/>
      <c r="BL295" s="408">
        <f>BL292+1</f>
        <v/>
      </c>
      <c r="BM295" s="399" t="n"/>
    </row>
    <row r="296" ht="20.25" customHeight="1" s="18" thickBot="1" thickTop="1">
      <c r="B296" s="1370" t="n"/>
      <c r="C296" s="1353" t="n"/>
      <c r="D296" s="1052" t="inlineStr">
        <is>
          <t>KASIPUTE 150</t>
        </is>
      </c>
      <c r="E296" s="414" t="inlineStr">
        <is>
          <t>Andolo #1, 150</t>
        </is>
      </c>
      <c r="F296" s="383">
        <f>(IF(DASHBOARD!$J$2=F7,DASHBOARD!$T$73,IF(DASHBOARD!$J$2=0,0,F296)))</f>
        <v/>
      </c>
      <c r="G296" s="383">
        <f>(IF(DASHBOARD!$J$2=G7,DASHBOARD!$T$73,IF(DASHBOARD!$J$2=0,0,G296)))</f>
        <v/>
      </c>
      <c r="H296" s="383">
        <f>(IF(DASHBOARD!$J$2=H7,DASHBOARD!$T$73,IF(DASHBOARD!$J$2=0,0,H296)))</f>
        <v/>
      </c>
      <c r="I296" s="383">
        <f>(IF(DASHBOARD!$J$2=I7,DASHBOARD!$T$73,IF(DASHBOARD!$J$2=0,0,I296)))</f>
        <v/>
      </c>
      <c r="J296" s="383">
        <f>(IF(DASHBOARD!$J$2=J7,DASHBOARD!$T$73,IF(DASHBOARD!$J$2=0,0,J296)))</f>
        <v/>
      </c>
      <c r="K296" s="383">
        <f>(IF(DASHBOARD!$J$2=K7,DASHBOARD!$T$73,IF(DASHBOARD!$J$2=0,0,K296)))</f>
        <v/>
      </c>
      <c r="L296" s="383">
        <f>(IF(DASHBOARD!$J$2=L7,DASHBOARD!$T$73,IF(DASHBOARD!$J$2=0,0,L296)))</f>
        <v/>
      </c>
      <c r="M296" s="383">
        <f>(IF(DASHBOARD!$J$2=M7,DASHBOARD!$T$73,IF(DASHBOARD!$J$2=0,0,M296)))</f>
        <v/>
      </c>
      <c r="N296" s="383">
        <f>(IF(DASHBOARD!$J$2=N7,DASHBOARD!$T$73,IF(DASHBOARD!$J$2=0,0,N296)))</f>
        <v/>
      </c>
      <c r="O296" s="383">
        <f>(IF(DASHBOARD!$J$2=O7,DASHBOARD!$T$73,IF(DASHBOARD!$J$2=0,0,O296)))</f>
        <v/>
      </c>
      <c r="P296" s="383">
        <f>(IF(DASHBOARD!$J$2=P7,DASHBOARD!$T$73,IF(DASHBOARD!$J$2=0,0,P296)))</f>
        <v/>
      </c>
      <c r="Q296" s="383">
        <f>(IF(DASHBOARD!$J$2=Q7,DASHBOARD!$T$73,IF(DASHBOARD!$J$2=0,0,Q296)))</f>
        <v/>
      </c>
      <c r="R296" s="383">
        <f>(IF(DASHBOARD!$J$2=R7,DASHBOARD!$T$73,IF(DASHBOARD!$J$2=0,0,R296)))</f>
        <v/>
      </c>
      <c r="S296" s="383">
        <f>(IF(DASHBOARD!$J$2=S7,DASHBOARD!$T$73,IF(DASHBOARD!$J$2=0,0,S296)))</f>
        <v/>
      </c>
      <c r="T296" s="383">
        <f>(IF(DASHBOARD!$J$2=T7,DASHBOARD!$T$73,IF(DASHBOARD!$J$2=0,0,T296)))</f>
        <v/>
      </c>
      <c r="U296" s="383">
        <f>(IF(DASHBOARD!$J$2=U7,DASHBOARD!$T$73,IF(DASHBOARD!$J$2=0,0,U296)))</f>
        <v/>
      </c>
      <c r="V296" s="383">
        <f>(IF(DASHBOARD!$J$2=V7,DASHBOARD!$T$73,IF(DASHBOARD!$J$2=0,0,V296)))</f>
        <v/>
      </c>
      <c r="W296" s="383">
        <f>(IF(DASHBOARD!$J$2=W7,DASHBOARD!$T$73,IF(DASHBOARD!$J$2=0,0,W296)))</f>
        <v/>
      </c>
      <c r="X296" s="383">
        <f>(IF(DASHBOARD!$J$2=X7,DASHBOARD!$T$73,IF(DASHBOARD!$J$2=0,0,X296)))</f>
        <v/>
      </c>
      <c r="Y296" s="383">
        <f>(IF(DASHBOARD!$J$2=Y7,DASHBOARD!$T$73,IF(DASHBOARD!$J$2=0,0,Y296)))</f>
        <v/>
      </c>
      <c r="Z296" s="383">
        <f>(IF(DASHBOARD!$J$2=Z7,DASHBOARD!$T$73,IF(DASHBOARD!$J$2=0,0,Z296)))</f>
        <v/>
      </c>
      <c r="AA296" s="383">
        <f>(IF(DASHBOARD!$J$2=AA7,DASHBOARD!$T$73,IF(DASHBOARD!$J$2=0,0,AA296)))</f>
        <v/>
      </c>
      <c r="AB296" s="383">
        <f>(IF(DASHBOARD!$J$2=AB7,DASHBOARD!$T$73,IF(DASHBOARD!$J$2=0,0,AB296)))</f>
        <v/>
      </c>
      <c r="AC296" s="383">
        <f>(IF(DASHBOARD!$J$2=AC7,DASHBOARD!$T$73,IF(DASHBOARD!$J$2=0,0,AC296)))</f>
        <v/>
      </c>
      <c r="AD296" s="383">
        <f>(IF(DASHBOARD!$J$2=AD7,DASHBOARD!$T$73,IF(DASHBOARD!$J$2=0,0,AD296)))</f>
        <v/>
      </c>
      <c r="AE296" s="383">
        <f>(IF(DASHBOARD!$J$2=AE7,DASHBOARD!$T$73,IF(DASHBOARD!$J$2=0,0,AE296)))</f>
        <v/>
      </c>
      <c r="AF296" s="383">
        <f>(IF(DASHBOARD!$J$2=AF7,DASHBOARD!$T$73,IF(DASHBOARD!$J$2=0,0,AF296)))</f>
        <v/>
      </c>
      <c r="AG296" s="383">
        <f>(IF(DASHBOARD!$J$2=AG7,DASHBOARD!$T$73,IF(DASHBOARD!$J$2=0,0,AG296)))</f>
        <v/>
      </c>
      <c r="AH296" s="383">
        <f>(IF(DASHBOARD!$J$2=AH7,DASHBOARD!$T$73,IF(DASHBOARD!$J$2=0,0,AH296)))</f>
        <v/>
      </c>
      <c r="AI296" s="383">
        <f>(IF(DASHBOARD!$J$2=AI7,DASHBOARD!$T$73,IF(DASHBOARD!$J$2=0,0,AI296)))</f>
        <v/>
      </c>
      <c r="AJ296" s="383">
        <f>(IF(DASHBOARD!$J$2=AJ7,DASHBOARD!$T$73,IF(DASHBOARD!$J$2=0,0,AJ296)))</f>
        <v/>
      </c>
      <c r="AK296" s="383">
        <f>(IF(DASHBOARD!$J$2=AK7,DASHBOARD!$T$73,IF(DASHBOARD!$J$2=0,0,AK296)))</f>
        <v/>
      </c>
      <c r="AL296" s="383">
        <f>(IF(DASHBOARD!$J$2=AL7,DASHBOARD!$T$73,IF(DASHBOARD!$J$2=0,0,AL296)))</f>
        <v/>
      </c>
      <c r="AM296" s="383">
        <f>(IF(DASHBOARD!$J$2=AM7,DASHBOARD!$T$73,IF(DASHBOARD!$J$2=0,0,AM296)))</f>
        <v/>
      </c>
      <c r="AN296" s="383">
        <f>(IF(DASHBOARD!$J$2=AN7,DASHBOARD!$T$73,IF(DASHBOARD!$J$2=0,0,AN296)))</f>
        <v/>
      </c>
      <c r="AO296" s="383">
        <f>(IF(DASHBOARD!$J$2=AO7,DASHBOARD!$T$73,IF(DASHBOARD!$J$2=0,0,AO296)))</f>
        <v/>
      </c>
      <c r="AP296" s="383">
        <f>(IF(DASHBOARD!$J$2=AP7,DASHBOARD!$T$73,IF(DASHBOARD!$J$2=0,0,AP296)))</f>
        <v/>
      </c>
      <c r="AQ296" s="383">
        <f>(IF(DASHBOARD!$J$2=AQ7,DASHBOARD!$T$73,IF(DASHBOARD!$J$2=0,0,AQ296)))</f>
        <v/>
      </c>
      <c r="AR296" s="383">
        <f>(IF(DASHBOARD!$J$2=AR7,DASHBOARD!$T$73,IF(DASHBOARD!$J$2=0,0,AR296)))</f>
        <v/>
      </c>
      <c r="AS296" s="383">
        <f>(IF(DASHBOARD!$J$2=AS7,DASHBOARD!$T$73,IF(DASHBOARD!$J$2=0,0,AS296)))</f>
        <v/>
      </c>
      <c r="AT296" s="383">
        <f>(IF(DASHBOARD!$J$2=AT7,DASHBOARD!$T$73,IF(DASHBOARD!$J$2=0,0,AT296)))</f>
        <v/>
      </c>
      <c r="AU296" s="383">
        <f>(IF(DASHBOARD!$J$2=AU7,DASHBOARD!$T$73,IF(DASHBOARD!$J$2=0,0,AU296)))</f>
        <v/>
      </c>
      <c r="AV296" s="383">
        <f>(IF(DASHBOARD!$J$2=AV7,DASHBOARD!$T$73,IF(DASHBOARD!$J$2=0,0,AV296)))</f>
        <v/>
      </c>
      <c r="AW296" s="383">
        <f>(IF(DASHBOARD!$J$2=AW7,DASHBOARD!$T$73,IF(DASHBOARD!$J$2=0,0,AW296)))</f>
        <v/>
      </c>
      <c r="AX296" s="383">
        <f>(IF(DASHBOARD!$J$2=AX7,DASHBOARD!$T$73,IF(DASHBOARD!$J$2=0,0,AX296)))</f>
        <v/>
      </c>
      <c r="AY296" s="383">
        <f>(IF(DASHBOARD!$J$2=AY7,DASHBOARD!$T$73,IF(DASHBOARD!$J$2=0,0,AY296)))</f>
        <v/>
      </c>
      <c r="AZ296" s="383">
        <f>(IF(DASHBOARD!$J$2=AZ7,DASHBOARD!$T$73,IF(DASHBOARD!$J$2=0,0,AZ296)))</f>
        <v/>
      </c>
      <c r="BA296" s="383">
        <f>(IF(DASHBOARD!$J$2=BA7,DASHBOARD!$T$73,IF(DASHBOARD!$J$2=0,0,BA296)))</f>
        <v/>
      </c>
      <c r="BB296" s="384">
        <f>IF(SUM(F296:BA296)&lt;&gt;0,AVERAGEIF(F296:BA296,"&gt;0",F296:BA296),0)</f>
        <v/>
      </c>
      <c r="BC296" s="147" t="n"/>
      <c r="BD296" s="385">
        <f>MAXA(F296:BA296)</f>
        <v/>
      </c>
      <c r="BE296" s="1461">
        <f>IF(BD296&lt;&gt;0,VLOOKUP(BD296,$F$10:$BA$10,MATCH(BD296,F296:BA296,0)),"")</f>
        <v/>
      </c>
      <c r="BF296" s="385">
        <f t="array" ref="BF296">MIN(IF(F296:BA296&gt;0,F296:BA296))</f>
        <v/>
      </c>
      <c r="BG296" s="1461">
        <f>IF(BF296&lt;&gt;0,VLOOKUP(BF296,$F$10:$BA$10,MATCH($BF296,$F296:$BA296,0)),"")</f>
        <v/>
      </c>
      <c r="BI296" s="1368">
        <f>HLOOKUP($BI$9,$S$10:$AI$444,1+$BL296,TRUE)</f>
        <v/>
      </c>
      <c r="BJ296" s="1369">
        <f>HLOOKUP($BJ$9,$AJ$10:$AW$444,1+$BL296,TRUE)</f>
        <v/>
      </c>
      <c r="BK296" s="151" t="n"/>
      <c r="BL296" s="408">
        <f>BL295+1</f>
        <v/>
      </c>
      <c r="BM296" s="399" t="n"/>
    </row>
    <row r="297" ht="20.25" customHeight="1" s="18" thickBot="1" thickTop="1">
      <c r="B297" s="1370" t="n"/>
      <c r="C297" s="1353" t="n"/>
      <c r="D297" s="1462" t="n"/>
      <c r="E297" s="414" t="inlineStr">
        <is>
          <t>Andolo #2, 150</t>
        </is>
      </c>
      <c r="F297" s="383">
        <f>(IF(DASHBOARD!$J$2=F7,DASHBOARD!$T$74,IF(DASHBOARD!$J$2=0,0,F297)))</f>
        <v/>
      </c>
      <c r="G297" s="383">
        <f>(IF(DASHBOARD!$J$2=G7,DASHBOARD!$T$74,IF(DASHBOARD!$J$2=0,0,G297)))</f>
        <v/>
      </c>
      <c r="H297" s="383">
        <f>(IF(DASHBOARD!$J$2=H7,DASHBOARD!$T$74,IF(DASHBOARD!$J$2=0,0,H297)))</f>
        <v/>
      </c>
      <c r="I297" s="383">
        <f>(IF(DASHBOARD!$J$2=I7,DASHBOARD!$T$74,IF(DASHBOARD!$J$2=0,0,I297)))</f>
        <v/>
      </c>
      <c r="J297" s="383">
        <f>(IF(DASHBOARD!$J$2=J7,DASHBOARD!$T$74,IF(DASHBOARD!$J$2=0,0,J297)))</f>
        <v/>
      </c>
      <c r="K297" s="383">
        <f>(IF(DASHBOARD!$J$2=K7,DASHBOARD!$T$74,IF(DASHBOARD!$J$2=0,0,K297)))</f>
        <v/>
      </c>
      <c r="L297" s="383">
        <f>(IF(DASHBOARD!$J$2=L7,DASHBOARD!$T$74,IF(DASHBOARD!$J$2=0,0,L297)))</f>
        <v/>
      </c>
      <c r="M297" s="383">
        <f>(IF(DASHBOARD!$J$2=M7,DASHBOARD!$T$74,IF(DASHBOARD!$J$2=0,0,M297)))</f>
        <v/>
      </c>
      <c r="N297" s="383">
        <f>(IF(DASHBOARD!$J$2=N7,DASHBOARD!$T$74,IF(DASHBOARD!$J$2=0,0,N297)))</f>
        <v/>
      </c>
      <c r="O297" s="383">
        <f>(IF(DASHBOARD!$J$2=O7,DASHBOARD!$T$74,IF(DASHBOARD!$J$2=0,0,O297)))</f>
        <v/>
      </c>
      <c r="P297" s="383">
        <f>(IF(DASHBOARD!$J$2=P7,DASHBOARD!$T$74,IF(DASHBOARD!$J$2=0,0,P297)))</f>
        <v/>
      </c>
      <c r="Q297" s="383">
        <f>(IF(DASHBOARD!$J$2=Q7,DASHBOARD!$T$74,IF(DASHBOARD!$J$2=0,0,Q297)))</f>
        <v/>
      </c>
      <c r="R297" s="383">
        <f>(IF(DASHBOARD!$J$2=R7,DASHBOARD!$T$74,IF(DASHBOARD!$J$2=0,0,R297)))</f>
        <v/>
      </c>
      <c r="S297" s="383">
        <f>(IF(DASHBOARD!$J$2=S7,DASHBOARD!$T$74,IF(DASHBOARD!$J$2=0,0,S297)))</f>
        <v/>
      </c>
      <c r="T297" s="383">
        <f>(IF(DASHBOARD!$J$2=T7,DASHBOARD!$T$74,IF(DASHBOARD!$J$2=0,0,T297)))</f>
        <v/>
      </c>
      <c r="U297" s="383">
        <f>(IF(DASHBOARD!$J$2=U7,DASHBOARD!$T$74,IF(DASHBOARD!$J$2=0,0,U297)))</f>
        <v/>
      </c>
      <c r="V297" s="383">
        <f>(IF(DASHBOARD!$J$2=V7,DASHBOARD!$T$74,IF(DASHBOARD!$J$2=0,0,V297)))</f>
        <v/>
      </c>
      <c r="W297" s="383">
        <f>(IF(DASHBOARD!$J$2=W7,DASHBOARD!$T$74,IF(DASHBOARD!$J$2=0,0,W297)))</f>
        <v/>
      </c>
      <c r="X297" s="383">
        <f>(IF(DASHBOARD!$J$2=X7,DASHBOARD!$T$74,IF(DASHBOARD!$J$2=0,0,X297)))</f>
        <v/>
      </c>
      <c r="Y297" s="383">
        <f>(IF(DASHBOARD!$J$2=Y7,DASHBOARD!$T$74,IF(DASHBOARD!$J$2=0,0,Y297)))</f>
        <v/>
      </c>
      <c r="Z297" s="383">
        <f>(IF(DASHBOARD!$J$2=Z7,DASHBOARD!$T$74,IF(DASHBOARD!$J$2=0,0,Z297)))</f>
        <v/>
      </c>
      <c r="AA297" s="383">
        <f>(IF(DASHBOARD!$J$2=AA7,DASHBOARD!$T$74,IF(DASHBOARD!$J$2=0,0,AA297)))</f>
        <v/>
      </c>
      <c r="AB297" s="383">
        <f>(IF(DASHBOARD!$J$2=AB7,DASHBOARD!$T$74,IF(DASHBOARD!$J$2=0,0,AB297)))</f>
        <v/>
      </c>
      <c r="AC297" s="383">
        <f>(IF(DASHBOARD!$J$2=AC7,DASHBOARD!$T$74,IF(DASHBOARD!$J$2=0,0,AC297)))</f>
        <v/>
      </c>
      <c r="AD297" s="383">
        <f>(IF(DASHBOARD!$J$2=AD7,DASHBOARD!$T$74,IF(DASHBOARD!$J$2=0,0,AD297)))</f>
        <v/>
      </c>
      <c r="AE297" s="383">
        <f>(IF(DASHBOARD!$J$2=AE7,DASHBOARD!$T$74,IF(DASHBOARD!$J$2=0,0,AE297)))</f>
        <v/>
      </c>
      <c r="AF297" s="383">
        <f>(IF(DASHBOARD!$J$2=AF7,DASHBOARD!$T$74,IF(DASHBOARD!$J$2=0,0,AF297)))</f>
        <v/>
      </c>
      <c r="AG297" s="383">
        <f>(IF(DASHBOARD!$J$2=AG7,DASHBOARD!$T$74,IF(DASHBOARD!$J$2=0,0,AG297)))</f>
        <v/>
      </c>
      <c r="AH297" s="383">
        <f>(IF(DASHBOARD!$J$2=AH7,DASHBOARD!$T$74,IF(DASHBOARD!$J$2=0,0,AH297)))</f>
        <v/>
      </c>
      <c r="AI297" s="383">
        <f>(IF(DASHBOARD!$J$2=AI7,DASHBOARD!$T$74,IF(DASHBOARD!$J$2=0,0,AI297)))</f>
        <v/>
      </c>
      <c r="AJ297" s="383">
        <f>(IF(DASHBOARD!$J$2=AJ7,DASHBOARD!$T$74,IF(DASHBOARD!$J$2=0,0,AJ297)))</f>
        <v/>
      </c>
      <c r="AK297" s="383">
        <f>(IF(DASHBOARD!$J$2=AK7,DASHBOARD!$T$74,IF(DASHBOARD!$J$2=0,0,AK297)))</f>
        <v/>
      </c>
      <c r="AL297" s="383">
        <f>(IF(DASHBOARD!$J$2=AL7,DASHBOARD!$T$74,IF(DASHBOARD!$J$2=0,0,AL297)))</f>
        <v/>
      </c>
      <c r="AM297" s="383">
        <f>(IF(DASHBOARD!$J$2=AM7,DASHBOARD!$T$74,IF(DASHBOARD!$J$2=0,0,AM297)))</f>
        <v/>
      </c>
      <c r="AN297" s="383">
        <f>(IF(DASHBOARD!$J$2=AN7,DASHBOARD!$T$74,IF(DASHBOARD!$J$2=0,0,AN297)))</f>
        <v/>
      </c>
      <c r="AO297" s="383">
        <f>(IF(DASHBOARD!$J$2=AO7,DASHBOARD!$T$74,IF(DASHBOARD!$J$2=0,0,AO297)))</f>
        <v/>
      </c>
      <c r="AP297" s="383">
        <f>(IF(DASHBOARD!$J$2=AP7,DASHBOARD!$T$74,IF(DASHBOARD!$J$2=0,0,AP297)))</f>
        <v/>
      </c>
      <c r="AQ297" s="383">
        <f>(IF(DASHBOARD!$J$2=AQ7,DASHBOARD!$T$74,IF(DASHBOARD!$J$2=0,0,AQ297)))</f>
        <v/>
      </c>
      <c r="AR297" s="383">
        <f>(IF(DASHBOARD!$J$2=AR7,DASHBOARD!$T$74,IF(DASHBOARD!$J$2=0,0,AR297)))</f>
        <v/>
      </c>
      <c r="AS297" s="383">
        <f>(IF(DASHBOARD!$J$2=AS7,DASHBOARD!$T$74,IF(DASHBOARD!$J$2=0,0,AS297)))</f>
        <v/>
      </c>
      <c r="AT297" s="383">
        <f>(IF(DASHBOARD!$J$2=AT7,DASHBOARD!$T$74,IF(DASHBOARD!$J$2=0,0,AT297)))</f>
        <v/>
      </c>
      <c r="AU297" s="383">
        <f>(IF(DASHBOARD!$J$2=AU7,DASHBOARD!$T$74,IF(DASHBOARD!$J$2=0,0,AU297)))</f>
        <v/>
      </c>
      <c r="AV297" s="383">
        <f>(IF(DASHBOARD!$J$2=AV7,DASHBOARD!$T$74,IF(DASHBOARD!$J$2=0,0,AV297)))</f>
        <v/>
      </c>
      <c r="AW297" s="383">
        <f>(IF(DASHBOARD!$J$2=AW7,DASHBOARD!$T$74,IF(DASHBOARD!$J$2=0,0,AW297)))</f>
        <v/>
      </c>
      <c r="AX297" s="383">
        <f>(IF(DASHBOARD!$J$2=AX7,DASHBOARD!$T$74,IF(DASHBOARD!$J$2=0,0,AX297)))</f>
        <v/>
      </c>
      <c r="AY297" s="383">
        <f>(IF(DASHBOARD!$J$2=AY7,DASHBOARD!$T$74,IF(DASHBOARD!$J$2=0,0,AY297)))</f>
        <v/>
      </c>
      <c r="AZ297" s="383">
        <f>(IF(DASHBOARD!$J$2=AZ7,DASHBOARD!$T$74,IF(DASHBOARD!$J$2=0,0,AZ297)))</f>
        <v/>
      </c>
      <c r="BA297" s="383">
        <f>(IF(DASHBOARD!$J$2=BA7,DASHBOARD!$T$74,IF(DASHBOARD!$J$2=0,0,BA297)))</f>
        <v/>
      </c>
      <c r="BB297" s="384">
        <f>IF(SUM(F297:BA297)&lt;&gt;0,AVERAGEIF(F297:BA297,"&gt;0",F297:BA297),0)</f>
        <v/>
      </c>
      <c r="BC297" s="147" t="n"/>
      <c r="BD297" s="385">
        <f>MAXA(F297:BA297)</f>
        <v/>
      </c>
      <c r="BE297" s="1461">
        <f>IF(BD297&lt;&gt;0,VLOOKUP(BD297,$F$10:$BA$10,MATCH(BD297,F297:BA297,0)),"")</f>
        <v/>
      </c>
      <c r="BF297" s="385">
        <f t="array" ref="BF297">MIN(IF(F297:BA297&gt;0,F297:BA297))</f>
        <v/>
      </c>
      <c r="BG297" s="1461">
        <f>IF(BF297&lt;&gt;0,VLOOKUP(BF297,$F$10:$BA$10,MATCH($BF297,$F297:$BA297,0)),"")</f>
        <v/>
      </c>
      <c r="BI297" s="1368">
        <f>HLOOKUP($BI$9,$S$10:$AI$444,1+$BL297,TRUE)</f>
        <v/>
      </c>
      <c r="BJ297" s="1369">
        <f>HLOOKUP($BJ$9,$AJ$10:$AW$444,1+$BL297,TRUE)</f>
        <v/>
      </c>
      <c r="BK297" s="151" t="n"/>
      <c r="BL297" s="408">
        <f>BL296+1</f>
        <v/>
      </c>
      <c r="BM297" s="399" t="n"/>
    </row>
    <row r="298" ht="20.25" customHeight="1" s="18" thickBot="1" thickTop="1">
      <c r="B298" s="1370" t="n"/>
      <c r="C298" s="1353" t="n"/>
      <c r="D298" s="1462" t="n"/>
      <c r="E298" s="414" t="n"/>
      <c r="F298" s="430" t="n"/>
      <c r="G298" s="430" t="n"/>
      <c r="H298" s="430" t="n"/>
      <c r="I298" s="430" t="n"/>
      <c r="J298" s="430" t="n"/>
      <c r="K298" s="430" t="n"/>
      <c r="L298" s="430" t="n"/>
      <c r="M298" s="430" t="n"/>
      <c r="N298" s="430" t="n"/>
      <c r="O298" s="430" t="n"/>
      <c r="P298" s="430" t="n"/>
      <c r="Q298" s="430" t="n"/>
      <c r="R298" s="430" t="n"/>
      <c r="S298" s="430" t="n"/>
      <c r="T298" s="430" t="n"/>
      <c r="U298" s="430" t="n"/>
      <c r="V298" s="430" t="n"/>
      <c r="W298" s="430" t="n"/>
      <c r="X298" s="430" t="n"/>
      <c r="Y298" s="430" t="n"/>
      <c r="Z298" s="430" t="n"/>
      <c r="AA298" s="430" t="n"/>
      <c r="AB298" s="430" t="n"/>
      <c r="AC298" s="430" t="n"/>
      <c r="AD298" s="430" t="n"/>
      <c r="AE298" s="430" t="n"/>
      <c r="AF298" s="430" t="n"/>
      <c r="AG298" s="430" t="n"/>
      <c r="AH298" s="430" t="n"/>
      <c r="AI298" s="430" t="n"/>
      <c r="AJ298" s="430" t="n"/>
      <c r="AK298" s="430" t="n"/>
      <c r="AL298" s="430" t="n"/>
      <c r="AM298" s="430" t="n"/>
      <c r="AN298" s="430" t="n"/>
      <c r="AO298" s="430" t="n"/>
      <c r="AP298" s="430" t="n"/>
      <c r="AQ298" s="430" t="n"/>
      <c r="AR298" s="430" t="n"/>
      <c r="AS298" s="430" t="n"/>
      <c r="AT298" s="430" t="n"/>
      <c r="AU298" s="430" t="n"/>
      <c r="AV298" s="430" t="n"/>
      <c r="AW298" s="430" t="n"/>
      <c r="AX298" s="430" t="n"/>
      <c r="AY298" s="430" t="n"/>
      <c r="AZ298" s="430" t="n"/>
      <c r="BA298" s="430" t="n"/>
      <c r="BB298" s="384" t="n"/>
      <c r="BC298" s="147" t="n"/>
      <c r="BD298" s="385">
        <f>MAXA(F298:BA298)</f>
        <v/>
      </c>
      <c r="BE298" s="1461">
        <f>IF(BD298&lt;&gt;0,VLOOKUP(BD298,$F$10:$BA$10,MATCH(BD298,F298:BA298,0)),"")</f>
        <v/>
      </c>
      <c r="BF298" s="385">
        <f t="array" ref="BF298">MIN(IF(F298:BA298&gt;0,F298:BA298))</f>
        <v/>
      </c>
      <c r="BG298" s="1461">
        <f>IF(BF298&lt;&gt;0,VLOOKUP(BF298,$F$10:$BA$10,MATCH($BF298,$F298:$BA298,0)),"")</f>
        <v/>
      </c>
      <c r="BI298" s="1368">
        <f>HLOOKUP($BI$9,$S$10:$AI$444,1+$BL298,TRUE)</f>
        <v/>
      </c>
      <c r="BJ298" s="1369">
        <f>HLOOKUP($BJ$9,$AJ$10:$AW$444,1+$BL298,TRUE)</f>
        <v/>
      </c>
      <c r="BK298" s="151" t="n"/>
      <c r="BL298" s="408">
        <f>BL297+1</f>
        <v/>
      </c>
      <c r="BM298" s="399" t="n"/>
    </row>
    <row r="299" ht="20.25" customHeight="1" s="18" thickBot="1" thickTop="1">
      <c r="B299" s="1370" t="n"/>
      <c r="C299" s="1353" t="n"/>
      <c r="D299" s="1462" t="n"/>
      <c r="E299" s="414" t="n"/>
      <c r="F299" s="430" t="n"/>
      <c r="G299" s="430" t="n"/>
      <c r="H299" s="430" t="n"/>
      <c r="I299" s="430" t="n"/>
      <c r="J299" s="430" t="n"/>
      <c r="K299" s="430" t="n"/>
      <c r="L299" s="430" t="n"/>
      <c r="M299" s="430" t="n"/>
      <c r="N299" s="430" t="n"/>
      <c r="O299" s="430" t="n"/>
      <c r="P299" s="430" t="n"/>
      <c r="Q299" s="430" t="n"/>
      <c r="R299" s="430" t="n"/>
      <c r="S299" s="430" t="n"/>
      <c r="T299" s="430" t="n"/>
      <c r="U299" s="430" t="n"/>
      <c r="V299" s="430" t="n"/>
      <c r="W299" s="430" t="n"/>
      <c r="X299" s="430" t="n"/>
      <c r="Y299" s="430" t="n"/>
      <c r="Z299" s="430" t="n"/>
      <c r="AA299" s="430" t="n"/>
      <c r="AB299" s="430" t="n"/>
      <c r="AC299" s="430" t="n"/>
      <c r="AD299" s="430" t="n"/>
      <c r="AE299" s="430" t="n"/>
      <c r="AF299" s="430" t="n"/>
      <c r="AG299" s="430" t="n"/>
      <c r="AH299" s="430" t="n"/>
      <c r="AI299" s="430" t="n"/>
      <c r="AJ299" s="430" t="n"/>
      <c r="AK299" s="430" t="n"/>
      <c r="AL299" s="430" t="n"/>
      <c r="AM299" s="430" t="n"/>
      <c r="AN299" s="430" t="n"/>
      <c r="AO299" s="430" t="n"/>
      <c r="AP299" s="430" t="n"/>
      <c r="AQ299" s="430" t="n"/>
      <c r="AR299" s="430" t="n"/>
      <c r="AS299" s="430" t="n"/>
      <c r="AT299" s="430" t="n"/>
      <c r="AU299" s="430" t="n"/>
      <c r="AV299" s="430" t="n"/>
      <c r="AW299" s="430" t="n"/>
      <c r="AX299" s="430" t="n"/>
      <c r="AY299" s="430" t="n"/>
      <c r="AZ299" s="430" t="n"/>
      <c r="BA299" s="430" t="n"/>
      <c r="BB299" s="384" t="n"/>
      <c r="BC299" s="147" t="n"/>
      <c r="BD299" s="385">
        <f>MAXA(F299:BA299)</f>
        <v/>
      </c>
      <c r="BE299" s="1461">
        <f>IF(BD299&lt;&gt;0,VLOOKUP(BD299,$F$10:$BA$10,MATCH(BD299,F299:BA299,0)),"")</f>
        <v/>
      </c>
      <c r="BF299" s="385">
        <f t="array" ref="BF299">MIN(IF(F299:BA299&gt;0,F299:BA299))</f>
        <v/>
      </c>
      <c r="BG299" s="1461">
        <f>IF(BF299&lt;&gt;0,VLOOKUP(BF299,$F$10:$BA$10,MATCH($BF299,$F299:$BA299,0)),"")</f>
        <v/>
      </c>
      <c r="BI299" s="1368">
        <f>HLOOKUP($BI$9,$S$10:$AI$444,1+$BL299,TRUE)</f>
        <v/>
      </c>
      <c r="BJ299" s="1369">
        <f>HLOOKUP($BJ$9,$AJ$10:$AW$444,1+$BL299,TRUE)</f>
        <v/>
      </c>
      <c r="BK299" s="151" t="n"/>
      <c r="BL299" s="408">
        <f>BL298+1</f>
        <v/>
      </c>
      <c r="BM299" s="399" t="n"/>
    </row>
    <row r="300" ht="20.25" customHeight="1" s="18" thickBot="1" thickTop="1">
      <c r="B300" s="1370" t="n"/>
      <c r="C300" s="1353" t="n"/>
      <c r="D300" s="423" t="inlineStr">
        <is>
          <t>CMP 150</t>
        </is>
      </c>
      <c r="E300" s="414" t="inlineStr">
        <is>
          <t>Kolaka Smelter # 1, 150</t>
        </is>
      </c>
      <c r="F300" s="383">
        <f>(IF(DASHBOARD!$J$2=F7,DASHBOARD!$T$839,IF(DASHBOARD!$J$2=0,0,F300)))</f>
        <v/>
      </c>
      <c r="G300" s="383">
        <f>(IF(DASHBOARD!$J$2=G7,DASHBOARD!$T$839,IF(DASHBOARD!$J$2=0,0,G300)))</f>
        <v/>
      </c>
      <c r="H300" s="383">
        <f>(IF(DASHBOARD!$J$2=H7,DASHBOARD!$T$839,IF(DASHBOARD!$J$2=0,0,H300)))</f>
        <v/>
      </c>
      <c r="I300" s="383">
        <f>(IF(DASHBOARD!$J$2=I7,DASHBOARD!$T$839,IF(DASHBOARD!$J$2=0,0,I300)))</f>
        <v/>
      </c>
      <c r="J300" s="383">
        <f>(IF(DASHBOARD!$J$2=J7,DASHBOARD!$T$839,IF(DASHBOARD!$J$2=0,0,J300)))</f>
        <v/>
      </c>
      <c r="K300" s="383">
        <f>(IF(DASHBOARD!$J$2=K7,DASHBOARD!$T$839,IF(DASHBOARD!$J$2=0,0,K300)))</f>
        <v/>
      </c>
      <c r="L300" s="383">
        <f>(IF(DASHBOARD!$J$2=L7,DASHBOARD!$T$839,IF(DASHBOARD!$J$2=0,0,L300)))</f>
        <v/>
      </c>
      <c r="M300" s="383">
        <f>(IF(DASHBOARD!$J$2=M7,DASHBOARD!$T$839,IF(DASHBOARD!$J$2=0,0,M300)))</f>
        <v/>
      </c>
      <c r="N300" s="383">
        <f>(IF(DASHBOARD!$J$2=N7,DASHBOARD!$T$839,IF(DASHBOARD!$J$2=0,0,N300)))</f>
        <v/>
      </c>
      <c r="O300" s="383">
        <f>(IF(DASHBOARD!$J$2=O7,DASHBOARD!$T$839,IF(DASHBOARD!$J$2=0,0,O300)))</f>
        <v/>
      </c>
      <c r="P300" s="383">
        <f>(IF(DASHBOARD!$J$2=P7,DASHBOARD!$T$839,IF(DASHBOARD!$J$2=0,0,P300)))</f>
        <v/>
      </c>
      <c r="Q300" s="383">
        <f>(IF(DASHBOARD!$J$2=Q7,DASHBOARD!$T$839,IF(DASHBOARD!$J$2=0,0,Q300)))</f>
        <v/>
      </c>
      <c r="R300" s="383">
        <f>(IF(DASHBOARD!$J$2=R7,DASHBOARD!$T$839,IF(DASHBOARD!$J$2=0,0,R300)))</f>
        <v/>
      </c>
      <c r="S300" s="383">
        <f>(IF(DASHBOARD!$J$2=S7,DASHBOARD!$T$839,IF(DASHBOARD!$J$2=0,0,S300)))</f>
        <v/>
      </c>
      <c r="T300" s="383">
        <f>(IF(DASHBOARD!$J$2=T7,DASHBOARD!$T$839,IF(DASHBOARD!$J$2=0,0,T300)))</f>
        <v/>
      </c>
      <c r="U300" s="383">
        <f>(IF(DASHBOARD!$J$2=U7,DASHBOARD!$T$839,IF(DASHBOARD!$J$2=0,0,U300)))</f>
        <v/>
      </c>
      <c r="V300" s="383">
        <f>(IF(DASHBOARD!$J$2=V7,DASHBOARD!$T$839,IF(DASHBOARD!$J$2=0,0,V300)))</f>
        <v/>
      </c>
      <c r="W300" s="383">
        <f>(IF(DASHBOARD!$J$2=W7,DASHBOARD!$T$839,IF(DASHBOARD!$J$2=0,0,W300)))</f>
        <v/>
      </c>
      <c r="X300" s="383">
        <f>(IF(DASHBOARD!$J$2=X7,DASHBOARD!$T$839,IF(DASHBOARD!$J$2=0,0,X300)))</f>
        <v/>
      </c>
      <c r="Y300" s="383">
        <f>(IF(DASHBOARD!$J$2=Y7,DASHBOARD!$T$839,IF(DASHBOARD!$J$2=0,0,Y300)))</f>
        <v/>
      </c>
      <c r="Z300" s="383">
        <f>(IF(DASHBOARD!$J$2=Z7,DASHBOARD!$T$839,IF(DASHBOARD!$J$2=0,0,Z300)))</f>
        <v/>
      </c>
      <c r="AA300" s="383">
        <f>(IF(DASHBOARD!$J$2=AA7,DASHBOARD!$T$839,IF(DASHBOARD!$J$2=0,0,AA300)))</f>
        <v/>
      </c>
      <c r="AB300" s="383">
        <f>(IF(DASHBOARD!$J$2=AB7,DASHBOARD!$T$839,IF(DASHBOARD!$J$2=0,0,AB300)))</f>
        <v/>
      </c>
      <c r="AC300" s="383">
        <f>(IF(DASHBOARD!$J$2=AC7,DASHBOARD!$T$839,IF(DASHBOARD!$J$2=0,0,AC300)))</f>
        <v/>
      </c>
      <c r="AD300" s="383">
        <f>(IF(DASHBOARD!$J$2=AD7,DASHBOARD!$T$839,IF(DASHBOARD!$J$2=0,0,AD300)))</f>
        <v/>
      </c>
      <c r="AE300" s="383">
        <f>(IF(DASHBOARD!$J$2=AE7,DASHBOARD!$T$839,IF(DASHBOARD!$J$2=0,0,AE300)))</f>
        <v/>
      </c>
      <c r="AF300" s="383">
        <f>(IF(DASHBOARD!$J$2=AF7,DASHBOARD!$T$839,IF(DASHBOARD!$J$2=0,0,AF300)))</f>
        <v/>
      </c>
      <c r="AG300" s="383">
        <f>(IF(DASHBOARD!$J$2=AG7,DASHBOARD!$T$839,IF(DASHBOARD!$J$2=0,0,AG300)))</f>
        <v/>
      </c>
      <c r="AH300" s="383">
        <f>(IF(DASHBOARD!$J$2=AH7,DASHBOARD!$T$839,IF(DASHBOARD!$J$2=0,0,AH300)))</f>
        <v/>
      </c>
      <c r="AI300" s="383">
        <f>(IF(DASHBOARD!$J$2=AI7,DASHBOARD!$T$839,IF(DASHBOARD!$J$2=0,0,AI300)))</f>
        <v/>
      </c>
      <c r="AJ300" s="383">
        <f>(IF(DASHBOARD!$J$2=AJ7,DASHBOARD!$T$839,IF(DASHBOARD!$J$2=0,0,AJ300)))</f>
        <v/>
      </c>
      <c r="AK300" s="383">
        <f>(IF(DASHBOARD!$J$2=AK7,DASHBOARD!$T$839,IF(DASHBOARD!$J$2=0,0,AK300)))</f>
        <v/>
      </c>
      <c r="AL300" s="383">
        <f>(IF(DASHBOARD!$J$2=AL7,DASHBOARD!$T$839,IF(DASHBOARD!$J$2=0,0,AL300)))</f>
        <v/>
      </c>
      <c r="AM300" s="383">
        <f>(IF(DASHBOARD!$J$2=AM7,DASHBOARD!$T$839,IF(DASHBOARD!$J$2=0,0,AM300)))</f>
        <v/>
      </c>
      <c r="AN300" s="383">
        <f>(IF(DASHBOARD!$J$2=AN7,DASHBOARD!$T$839,IF(DASHBOARD!$J$2=0,0,AN300)))</f>
        <v/>
      </c>
      <c r="AO300" s="383">
        <f>(IF(DASHBOARD!$J$2=AO7,DASHBOARD!$T$839,IF(DASHBOARD!$J$2=0,0,AO300)))</f>
        <v/>
      </c>
      <c r="AP300" s="383">
        <f>(IF(DASHBOARD!$J$2=AP7,DASHBOARD!$T$839,IF(DASHBOARD!$J$2=0,0,AP300)))</f>
        <v/>
      </c>
      <c r="AQ300" s="383">
        <f>(IF(DASHBOARD!$J$2=AQ7,DASHBOARD!$T$839,IF(DASHBOARD!$J$2=0,0,AQ300)))</f>
        <v/>
      </c>
      <c r="AR300" s="383">
        <f>(IF(DASHBOARD!$J$2=AR7,DASHBOARD!$T$839,IF(DASHBOARD!$J$2=0,0,AR300)))</f>
        <v/>
      </c>
      <c r="AS300" s="383">
        <f>(IF(DASHBOARD!$J$2=AS7,DASHBOARD!$T$839,IF(DASHBOARD!$J$2=0,0,AS300)))</f>
        <v/>
      </c>
      <c r="AT300" s="383">
        <f>(IF(DASHBOARD!$J$2=AT7,DASHBOARD!$T$839,IF(DASHBOARD!$J$2=0,0,AT300)))</f>
        <v/>
      </c>
      <c r="AU300" s="383">
        <f>(IF(DASHBOARD!$J$2=AU7,DASHBOARD!$T$839,IF(DASHBOARD!$J$2=0,0,AU300)))</f>
        <v/>
      </c>
      <c r="AV300" s="383">
        <f>(IF(DASHBOARD!$J$2=AV7,DASHBOARD!$T$839,IF(DASHBOARD!$J$2=0,0,AV300)))</f>
        <v/>
      </c>
      <c r="AW300" s="383">
        <f>(IF(DASHBOARD!$J$2=AW7,DASHBOARD!$T$839,IF(DASHBOARD!$J$2=0,0,AW300)))</f>
        <v/>
      </c>
      <c r="AX300" s="383">
        <f>(IF(DASHBOARD!$J$2=AX7,DASHBOARD!$T$839,IF(DASHBOARD!$J$2=0,0,AX300)))</f>
        <v/>
      </c>
      <c r="AY300" s="383">
        <f>(IF(DASHBOARD!$J$2=AY7,DASHBOARD!$T$839,IF(DASHBOARD!$J$2=0,0,AY300)))</f>
        <v/>
      </c>
      <c r="AZ300" s="383">
        <f>(IF(DASHBOARD!$J$2=AZ7,DASHBOARD!$T$839,IF(DASHBOARD!$J$2=0,0,AZ300)))</f>
        <v/>
      </c>
      <c r="BA300" s="383">
        <f>(IF(DASHBOARD!$J$2=BA7,DASHBOARD!$T$839,IF(DASHBOARD!$J$2=0,0,BA300)))</f>
        <v/>
      </c>
      <c r="BB300" s="384" t="n"/>
      <c r="BC300" s="147" t="n"/>
      <c r="BD300" s="385">
        <f>MAXA(F300:BA300)</f>
        <v/>
      </c>
      <c r="BE300" s="1461">
        <f>IF(BD300&lt;&gt;0,VLOOKUP(BD300,$F$10:$BA$10,MATCH(BD300,F300:BA300,0)),"")</f>
        <v/>
      </c>
      <c r="BF300" s="385">
        <f t="array" ref="BF300">MIN(IF(F300:BA300&gt;0,F300:BA300))</f>
        <v/>
      </c>
      <c r="BG300" s="1461">
        <f>IF(BF300&lt;&gt;0,VLOOKUP(BF300,$F$10:$BA$10,MATCH($BF300,$F300:$BA300,0)),"")</f>
        <v/>
      </c>
      <c r="BI300" s="1368">
        <f>HLOOKUP($BI$9,$S$10:$AI$444,1+$BL300,TRUE)</f>
        <v/>
      </c>
      <c r="BJ300" s="1369">
        <f>HLOOKUP($BJ$9,$AJ$10:$AW$444,1+$BL300,TRUE)</f>
        <v/>
      </c>
      <c r="BK300" s="151" t="n"/>
      <c r="BL300" s="408">
        <f>BL299+1</f>
        <v/>
      </c>
      <c r="BM300" s="399" t="n"/>
    </row>
    <row r="301" ht="20.25" customHeight="1" s="18" thickBot="1" thickTop="1">
      <c r="B301" s="1370" t="n"/>
      <c r="C301" s="1353" t="n"/>
      <c r="D301" s="423" t="n"/>
      <c r="E301" s="414" t="inlineStr">
        <is>
          <t>Kolaka Smelter # 2, 150</t>
        </is>
      </c>
      <c r="F301" s="383">
        <f>(IF(DASHBOARD!$J$2=F7,DASHBOARD!$T$840,IF(DASHBOARD!$J$2=0,0,F301)))</f>
        <v/>
      </c>
      <c r="G301" s="383">
        <f>(IF(DASHBOARD!$J$2=G7,DASHBOARD!$T$840,IF(DASHBOARD!$J$2=0,0,G301)))</f>
        <v/>
      </c>
      <c r="H301" s="383">
        <f>(IF(DASHBOARD!$J$2=H7,DASHBOARD!$T$840,IF(DASHBOARD!$J$2=0,0,H301)))</f>
        <v/>
      </c>
      <c r="I301" s="383">
        <f>(IF(DASHBOARD!$J$2=I7,DASHBOARD!$T$840,IF(DASHBOARD!$J$2=0,0,I301)))</f>
        <v/>
      </c>
      <c r="J301" s="383">
        <f>(IF(DASHBOARD!$J$2=J7,DASHBOARD!$T$840,IF(DASHBOARD!$J$2=0,0,J301)))</f>
        <v/>
      </c>
      <c r="K301" s="383">
        <f>(IF(DASHBOARD!$J$2=K7,DASHBOARD!$T$840,IF(DASHBOARD!$J$2=0,0,K301)))</f>
        <v/>
      </c>
      <c r="L301" s="383">
        <f>(IF(DASHBOARD!$J$2=L7,DASHBOARD!$T$840,IF(DASHBOARD!$J$2=0,0,L301)))</f>
        <v/>
      </c>
      <c r="M301" s="383">
        <f>(IF(DASHBOARD!$J$2=M7,DASHBOARD!$T$840,IF(DASHBOARD!$J$2=0,0,M301)))</f>
        <v/>
      </c>
      <c r="N301" s="383">
        <f>(IF(DASHBOARD!$J$2=N7,DASHBOARD!$T$840,IF(DASHBOARD!$J$2=0,0,N301)))</f>
        <v/>
      </c>
      <c r="O301" s="383">
        <f>(IF(DASHBOARD!$J$2=O7,DASHBOARD!$T$840,IF(DASHBOARD!$J$2=0,0,O301)))</f>
        <v/>
      </c>
      <c r="P301" s="383">
        <f>(IF(DASHBOARD!$J$2=P7,DASHBOARD!$T$840,IF(DASHBOARD!$J$2=0,0,P301)))</f>
        <v/>
      </c>
      <c r="Q301" s="383">
        <f>(IF(DASHBOARD!$J$2=Q7,DASHBOARD!$T$840,IF(DASHBOARD!$J$2=0,0,Q301)))</f>
        <v/>
      </c>
      <c r="R301" s="383">
        <f>(IF(DASHBOARD!$J$2=R7,DASHBOARD!$T$840,IF(DASHBOARD!$J$2=0,0,R301)))</f>
        <v/>
      </c>
      <c r="S301" s="383">
        <f>(IF(DASHBOARD!$J$2=S7,DASHBOARD!$T$840,IF(DASHBOARD!$J$2=0,0,S301)))</f>
        <v/>
      </c>
      <c r="T301" s="383">
        <f>(IF(DASHBOARD!$J$2=T7,DASHBOARD!$T$840,IF(DASHBOARD!$J$2=0,0,T301)))</f>
        <v/>
      </c>
      <c r="U301" s="383">
        <f>(IF(DASHBOARD!$J$2=U7,DASHBOARD!$T$840,IF(DASHBOARD!$J$2=0,0,U301)))</f>
        <v/>
      </c>
      <c r="V301" s="383">
        <f>(IF(DASHBOARD!$J$2=V7,DASHBOARD!$T$840,IF(DASHBOARD!$J$2=0,0,V301)))</f>
        <v/>
      </c>
      <c r="W301" s="383">
        <f>(IF(DASHBOARD!$J$2=W7,DASHBOARD!$T$840,IF(DASHBOARD!$J$2=0,0,W301)))</f>
        <v/>
      </c>
      <c r="X301" s="383">
        <f>(IF(DASHBOARD!$J$2=X7,DASHBOARD!$T$840,IF(DASHBOARD!$J$2=0,0,X301)))</f>
        <v/>
      </c>
      <c r="Y301" s="383">
        <f>(IF(DASHBOARD!$J$2=Y7,DASHBOARD!$T$840,IF(DASHBOARD!$J$2=0,0,Y301)))</f>
        <v/>
      </c>
      <c r="Z301" s="383">
        <f>(IF(DASHBOARD!$J$2=Z7,DASHBOARD!$T$840,IF(DASHBOARD!$J$2=0,0,Z301)))</f>
        <v/>
      </c>
      <c r="AA301" s="383">
        <f>(IF(DASHBOARD!$J$2=AA7,DASHBOARD!$T$840,IF(DASHBOARD!$J$2=0,0,AA301)))</f>
        <v/>
      </c>
      <c r="AB301" s="383">
        <f>(IF(DASHBOARD!$J$2=AB7,DASHBOARD!$T$840,IF(DASHBOARD!$J$2=0,0,AB301)))</f>
        <v/>
      </c>
      <c r="AC301" s="383">
        <f>(IF(DASHBOARD!$J$2=AC7,DASHBOARD!$T$840,IF(DASHBOARD!$J$2=0,0,AC301)))</f>
        <v/>
      </c>
      <c r="AD301" s="383">
        <f>(IF(DASHBOARD!$J$2=AD7,DASHBOARD!$T$840,IF(DASHBOARD!$J$2=0,0,AD301)))</f>
        <v/>
      </c>
      <c r="AE301" s="383">
        <f>(IF(DASHBOARD!$J$2=AE7,DASHBOARD!$T$840,IF(DASHBOARD!$J$2=0,0,AE301)))</f>
        <v/>
      </c>
      <c r="AF301" s="383">
        <f>(IF(DASHBOARD!$J$2=AF7,DASHBOARD!$T$840,IF(DASHBOARD!$J$2=0,0,AF301)))</f>
        <v/>
      </c>
      <c r="AG301" s="383">
        <f>(IF(DASHBOARD!$J$2=AG7,DASHBOARD!$T$840,IF(DASHBOARD!$J$2=0,0,AG301)))</f>
        <v/>
      </c>
      <c r="AH301" s="383">
        <f>(IF(DASHBOARD!$J$2=AH7,DASHBOARD!$T$840,IF(DASHBOARD!$J$2=0,0,AH301)))</f>
        <v/>
      </c>
      <c r="AI301" s="383">
        <f>(IF(DASHBOARD!$J$2=AI7,DASHBOARD!$T$840,IF(DASHBOARD!$J$2=0,0,AI301)))</f>
        <v/>
      </c>
      <c r="AJ301" s="383">
        <f>(IF(DASHBOARD!$J$2=AJ7,DASHBOARD!$T$840,IF(DASHBOARD!$J$2=0,0,AJ301)))</f>
        <v/>
      </c>
      <c r="AK301" s="383">
        <f>(IF(DASHBOARD!$J$2=AK7,DASHBOARD!$T$840,IF(DASHBOARD!$J$2=0,0,AK301)))</f>
        <v/>
      </c>
      <c r="AL301" s="383">
        <f>(IF(DASHBOARD!$J$2=AL7,DASHBOARD!$T$840,IF(DASHBOARD!$J$2=0,0,AL301)))</f>
        <v/>
      </c>
      <c r="AM301" s="383">
        <f>(IF(DASHBOARD!$J$2=AM7,DASHBOARD!$T$840,IF(DASHBOARD!$J$2=0,0,AM301)))</f>
        <v/>
      </c>
      <c r="AN301" s="383">
        <f>(IF(DASHBOARD!$J$2=AN7,DASHBOARD!$T$840,IF(DASHBOARD!$J$2=0,0,AN301)))</f>
        <v/>
      </c>
      <c r="AO301" s="383">
        <f>(IF(DASHBOARD!$J$2=AO7,DASHBOARD!$T$840,IF(DASHBOARD!$J$2=0,0,AO301)))</f>
        <v/>
      </c>
      <c r="AP301" s="383">
        <f>(IF(DASHBOARD!$J$2=AP7,DASHBOARD!$T$840,IF(DASHBOARD!$J$2=0,0,AP301)))</f>
        <v/>
      </c>
      <c r="AQ301" s="383">
        <f>(IF(DASHBOARD!$J$2=AQ7,DASHBOARD!$T$840,IF(DASHBOARD!$J$2=0,0,AQ301)))</f>
        <v/>
      </c>
      <c r="AR301" s="383">
        <f>(IF(DASHBOARD!$J$2=AR7,DASHBOARD!$T$840,IF(DASHBOARD!$J$2=0,0,AR301)))</f>
        <v/>
      </c>
      <c r="AS301" s="383">
        <f>(IF(DASHBOARD!$J$2=AS7,DASHBOARD!$T$840,IF(DASHBOARD!$J$2=0,0,AS301)))</f>
        <v/>
      </c>
      <c r="AT301" s="383">
        <f>(IF(DASHBOARD!$J$2=AT7,DASHBOARD!$T$840,IF(DASHBOARD!$J$2=0,0,AT301)))</f>
        <v/>
      </c>
      <c r="AU301" s="383">
        <f>(IF(DASHBOARD!$J$2=AU7,DASHBOARD!$T$840,IF(DASHBOARD!$J$2=0,0,AU301)))</f>
        <v/>
      </c>
      <c r="AV301" s="383">
        <f>(IF(DASHBOARD!$J$2=AV7,DASHBOARD!$T$840,IF(DASHBOARD!$J$2=0,0,AV301)))</f>
        <v/>
      </c>
      <c r="AW301" s="383">
        <f>(IF(DASHBOARD!$J$2=AW7,DASHBOARD!$T$840,IF(DASHBOARD!$J$2=0,0,AW301)))</f>
        <v/>
      </c>
      <c r="AX301" s="383">
        <f>(IF(DASHBOARD!$J$2=AX7,DASHBOARD!$T$840,IF(DASHBOARD!$J$2=0,0,AX301)))</f>
        <v/>
      </c>
      <c r="AY301" s="383">
        <f>(IF(DASHBOARD!$J$2=AY7,DASHBOARD!$T$840,IF(DASHBOARD!$J$2=0,0,AY301)))</f>
        <v/>
      </c>
      <c r="AZ301" s="383">
        <f>(IF(DASHBOARD!$J$2=AZ7,DASHBOARD!$T$840,IF(DASHBOARD!$J$2=0,0,AZ301)))</f>
        <v/>
      </c>
      <c r="BA301" s="383">
        <f>(IF(DASHBOARD!$J$2=BA7,DASHBOARD!$T$840,IF(DASHBOARD!$J$2=0,0,BA301)))</f>
        <v/>
      </c>
      <c r="BB301" s="384" t="n"/>
      <c r="BC301" s="147" t="n"/>
      <c r="BD301" s="385">
        <f>MAXA(F301:BA301)</f>
        <v/>
      </c>
      <c r="BE301" s="1461">
        <f>IF(BD301&lt;&gt;0,VLOOKUP(BD301,$F$10:$BA$10,MATCH(BD301,F301:BA301,0)),"")</f>
        <v/>
      </c>
      <c r="BF301" s="385">
        <f t="array" ref="BF301">MIN(IF(F301:BA301&gt;0,F301:BA301))</f>
        <v/>
      </c>
      <c r="BG301" s="1461">
        <f>IF(BF301&lt;&gt;0,VLOOKUP(BF301,$F$10:$BA$10,MATCH($BF301,$F301:$BA301,0)),"")</f>
        <v/>
      </c>
      <c r="BI301" s="1368">
        <f>HLOOKUP($BI$9,$S$10:$AI$444,1+$BL301,TRUE)</f>
        <v/>
      </c>
      <c r="BJ301" s="1369">
        <f>HLOOKUP($BJ$9,$AJ$10:$AW$444,1+$BL301,TRUE)</f>
        <v/>
      </c>
      <c r="BK301" s="151" t="n"/>
      <c r="BL301" s="408">
        <f>BL300+1</f>
        <v/>
      </c>
      <c r="BM301" s="399" t="n"/>
    </row>
    <row r="302" ht="20.25" customHeight="1" s="18" thickBot="1" thickTop="1">
      <c r="B302" s="1370" t="n"/>
      <c r="C302" s="1353" t="n"/>
      <c r="D302" s="423" t="n"/>
      <c r="E302" s="414" t="n"/>
      <c r="F302" s="430" t="n"/>
      <c r="G302" s="430" t="n"/>
      <c r="H302" s="430" t="n"/>
      <c r="I302" s="430" t="n"/>
      <c r="J302" s="430" t="n"/>
      <c r="K302" s="430" t="n"/>
      <c r="L302" s="430" t="n"/>
      <c r="M302" s="430" t="n"/>
      <c r="N302" s="430" t="n"/>
      <c r="O302" s="430" t="n"/>
      <c r="P302" s="430" t="n"/>
      <c r="Q302" s="430" t="n"/>
      <c r="R302" s="430" t="n"/>
      <c r="S302" s="430" t="n"/>
      <c r="T302" s="430" t="n"/>
      <c r="U302" s="430" t="n"/>
      <c r="V302" s="430" t="n"/>
      <c r="W302" s="430" t="n"/>
      <c r="X302" s="430" t="n"/>
      <c r="Y302" s="430" t="n"/>
      <c r="Z302" s="430" t="n"/>
      <c r="AA302" s="430" t="n"/>
      <c r="AB302" s="430" t="n"/>
      <c r="AC302" s="430" t="n"/>
      <c r="AD302" s="430" t="n"/>
      <c r="AE302" s="430" t="n"/>
      <c r="AF302" s="430" t="n"/>
      <c r="AG302" s="430" t="n"/>
      <c r="AH302" s="430" t="n"/>
      <c r="AI302" s="430" t="n"/>
      <c r="AJ302" s="430" t="n"/>
      <c r="AK302" s="430" t="n"/>
      <c r="AL302" s="430" t="n"/>
      <c r="AM302" s="430" t="n"/>
      <c r="AN302" s="430" t="n"/>
      <c r="AO302" s="430" t="n"/>
      <c r="AP302" s="430" t="n"/>
      <c r="AQ302" s="430" t="n"/>
      <c r="AR302" s="430" t="n"/>
      <c r="AS302" s="430" t="n"/>
      <c r="AT302" s="430" t="n"/>
      <c r="AU302" s="430" t="n"/>
      <c r="AV302" s="430" t="n"/>
      <c r="AW302" s="430" t="n"/>
      <c r="AX302" s="430" t="n"/>
      <c r="AY302" s="430" t="n"/>
      <c r="AZ302" s="430" t="n"/>
      <c r="BA302" s="430" t="n"/>
      <c r="BB302" s="384" t="n"/>
      <c r="BC302" s="147" t="n"/>
      <c r="BD302" s="385">
        <f>MAXA(F302:BA302)</f>
        <v/>
      </c>
      <c r="BE302" s="1461">
        <f>IF(BD302&lt;&gt;0,VLOOKUP(BD302,$F$10:$BA$10,MATCH(BD302,F302:BA302,0)),"")</f>
        <v/>
      </c>
      <c r="BF302" s="385">
        <f t="array" ref="BF302">MIN(IF(F302:BA302&gt;0,F302:BA302))</f>
        <v/>
      </c>
      <c r="BG302" s="1461">
        <f>IF(BF302&lt;&gt;0,VLOOKUP(BF302,$F$10:$BA$10,MATCH($BF302,$F302:$BA302,0)),"")</f>
        <v/>
      </c>
      <c r="BI302" s="1368">
        <f>HLOOKUP($BI$9,$S$10:$AI$444,1+$BL302,TRUE)</f>
        <v/>
      </c>
      <c r="BJ302" s="1369">
        <f>HLOOKUP($BJ$9,$AJ$10:$AW$444,1+$BL302,TRUE)</f>
        <v/>
      </c>
      <c r="BK302" s="151" t="n"/>
      <c r="BL302" s="408">
        <f>BL301+1</f>
        <v/>
      </c>
      <c r="BM302" s="399" t="n"/>
    </row>
    <row r="303" ht="20.25" customHeight="1" s="18" thickBot="1" thickTop="1">
      <c r="B303" s="1370" t="n"/>
      <c r="C303" s="1353" t="n"/>
      <c r="D303" s="423" t="inlineStr">
        <is>
          <t>ANTAM 150</t>
        </is>
      </c>
      <c r="E303" s="414" t="inlineStr">
        <is>
          <t>Kolaka #1, 150</t>
        </is>
      </c>
      <c r="F303" s="383">
        <f>(IF(DASHBOARD!$J$2=F7,DASHBOARD!$T$843,IF(DASHBOARD!$J$2=0,0,F303)))</f>
        <v/>
      </c>
      <c r="G303" s="383">
        <f>(IF(DASHBOARD!$J$2=G7,DASHBOARD!$T$843,IF(DASHBOARD!$J$2=0,0,G303)))</f>
        <v/>
      </c>
      <c r="H303" s="383">
        <f>(IF(DASHBOARD!$J$2=H7,DASHBOARD!$T$843,IF(DASHBOARD!$J$2=0,0,H303)))</f>
        <v/>
      </c>
      <c r="I303" s="383">
        <f>(IF(DASHBOARD!$J$2=I7,DASHBOARD!$T$843,IF(DASHBOARD!$J$2=0,0,I303)))</f>
        <v/>
      </c>
      <c r="J303" s="383">
        <f>(IF(DASHBOARD!$J$2=J7,DASHBOARD!$T$843,IF(DASHBOARD!$J$2=0,0,J303)))</f>
        <v/>
      </c>
      <c r="K303" s="383">
        <f>(IF(DASHBOARD!$J$2=K7,DASHBOARD!$T$843,IF(DASHBOARD!$J$2=0,0,K303)))</f>
        <v/>
      </c>
      <c r="L303" s="383">
        <f>(IF(DASHBOARD!$J$2=L7,DASHBOARD!$T$843,IF(DASHBOARD!$J$2=0,0,L303)))</f>
        <v/>
      </c>
      <c r="M303" s="383">
        <f>(IF(DASHBOARD!$J$2=M7,DASHBOARD!$T$843,IF(DASHBOARD!$J$2=0,0,M303)))</f>
        <v/>
      </c>
      <c r="N303" s="383">
        <f>(IF(DASHBOARD!$J$2=N7,DASHBOARD!$T$843,IF(DASHBOARD!$J$2=0,0,N303)))</f>
        <v/>
      </c>
      <c r="O303" s="383">
        <f>(IF(DASHBOARD!$J$2=O7,DASHBOARD!$T$843,IF(DASHBOARD!$J$2=0,0,O303)))</f>
        <v/>
      </c>
      <c r="P303" s="383">
        <f>(IF(DASHBOARD!$J$2=P7,DASHBOARD!$T$843,IF(DASHBOARD!$J$2=0,0,P303)))</f>
        <v/>
      </c>
      <c r="Q303" s="383">
        <f>(IF(DASHBOARD!$J$2=Q7,DASHBOARD!$T$843,IF(DASHBOARD!$J$2=0,0,Q303)))</f>
        <v/>
      </c>
      <c r="R303" s="383">
        <f>(IF(DASHBOARD!$J$2=R7,DASHBOARD!$T$843,IF(DASHBOARD!$J$2=0,0,R303)))</f>
        <v/>
      </c>
      <c r="S303" s="383">
        <f>(IF(DASHBOARD!$J$2=S7,DASHBOARD!$T$843,IF(DASHBOARD!$J$2=0,0,S303)))</f>
        <v/>
      </c>
      <c r="T303" s="383">
        <f>(IF(DASHBOARD!$J$2=T7,DASHBOARD!$T$843,IF(DASHBOARD!$J$2=0,0,T303)))</f>
        <v/>
      </c>
      <c r="U303" s="383">
        <f>(IF(DASHBOARD!$J$2=U7,DASHBOARD!$T$843,IF(DASHBOARD!$J$2=0,0,U303)))</f>
        <v/>
      </c>
      <c r="V303" s="383">
        <f>(IF(DASHBOARD!$J$2=V7,DASHBOARD!$T$843,IF(DASHBOARD!$J$2=0,0,V303)))</f>
        <v/>
      </c>
      <c r="W303" s="383">
        <f>(IF(DASHBOARD!$J$2=W7,DASHBOARD!$T$843,IF(DASHBOARD!$J$2=0,0,W303)))</f>
        <v/>
      </c>
      <c r="X303" s="383">
        <f>(IF(DASHBOARD!$J$2=X7,DASHBOARD!$T$843,IF(DASHBOARD!$J$2=0,0,X303)))</f>
        <v/>
      </c>
      <c r="Y303" s="383">
        <f>(IF(DASHBOARD!$J$2=Y7,DASHBOARD!$T$843,IF(DASHBOARD!$J$2=0,0,Y303)))</f>
        <v/>
      </c>
      <c r="Z303" s="383">
        <f>(IF(DASHBOARD!$J$2=Z7,DASHBOARD!$T$843,IF(DASHBOARD!$J$2=0,0,Z303)))</f>
        <v/>
      </c>
      <c r="AA303" s="383">
        <f>(IF(DASHBOARD!$J$2=AA7,DASHBOARD!$T$843,IF(DASHBOARD!$J$2=0,0,AA303)))</f>
        <v/>
      </c>
      <c r="AB303" s="383">
        <f>(IF(DASHBOARD!$J$2=AB7,DASHBOARD!$T$843,IF(DASHBOARD!$J$2=0,0,AB303)))</f>
        <v/>
      </c>
      <c r="AC303" s="383">
        <f>(IF(DASHBOARD!$J$2=AC7,DASHBOARD!$T$843,IF(DASHBOARD!$J$2=0,0,AC303)))</f>
        <v/>
      </c>
      <c r="AD303" s="383">
        <f>(IF(DASHBOARD!$J$2=AD7,DASHBOARD!$T$843,IF(DASHBOARD!$J$2=0,0,AD303)))</f>
        <v/>
      </c>
      <c r="AE303" s="383">
        <f>(IF(DASHBOARD!$J$2=AE7,DASHBOARD!$T$843,IF(DASHBOARD!$J$2=0,0,AE303)))</f>
        <v/>
      </c>
      <c r="AF303" s="383">
        <f>(IF(DASHBOARD!$J$2=AF7,DASHBOARD!$T$843,IF(DASHBOARD!$J$2=0,0,AF303)))</f>
        <v/>
      </c>
      <c r="AG303" s="383">
        <f>(IF(DASHBOARD!$J$2=AG7,DASHBOARD!$T$843,IF(DASHBOARD!$J$2=0,0,AG303)))</f>
        <v/>
      </c>
      <c r="AH303" s="383">
        <f>(IF(DASHBOARD!$J$2=AH7,DASHBOARD!$T$843,IF(DASHBOARD!$J$2=0,0,AH303)))</f>
        <v/>
      </c>
      <c r="AI303" s="383">
        <f>(IF(DASHBOARD!$J$2=AI7,DASHBOARD!$T$843,IF(DASHBOARD!$J$2=0,0,AI303)))</f>
        <v/>
      </c>
      <c r="AJ303" s="383">
        <f>(IF(DASHBOARD!$J$2=AJ7,DASHBOARD!$T$843,IF(DASHBOARD!$J$2=0,0,AJ303)))</f>
        <v/>
      </c>
      <c r="AK303" s="383">
        <f>(IF(DASHBOARD!$J$2=AK7,DASHBOARD!$T$843,IF(DASHBOARD!$J$2=0,0,AK303)))</f>
        <v/>
      </c>
      <c r="AL303" s="383">
        <f>(IF(DASHBOARD!$J$2=AL7,DASHBOARD!$T$843,IF(DASHBOARD!$J$2=0,0,AL303)))</f>
        <v/>
      </c>
      <c r="AM303" s="383">
        <f>(IF(DASHBOARD!$J$2=AM7,DASHBOARD!$T$843,IF(DASHBOARD!$J$2=0,0,AM303)))</f>
        <v/>
      </c>
      <c r="AN303" s="383">
        <f>(IF(DASHBOARD!$J$2=AN7,DASHBOARD!$T$843,IF(DASHBOARD!$J$2=0,0,AN303)))</f>
        <v/>
      </c>
      <c r="AO303" s="383">
        <f>(IF(DASHBOARD!$J$2=AO7,DASHBOARD!$T$843,IF(DASHBOARD!$J$2=0,0,AO303)))</f>
        <v/>
      </c>
      <c r="AP303" s="383">
        <f>(IF(DASHBOARD!$J$2=AP7,DASHBOARD!$T$843,IF(DASHBOARD!$J$2=0,0,AP303)))</f>
        <v/>
      </c>
      <c r="AQ303" s="383">
        <f>(IF(DASHBOARD!$J$2=AQ7,DASHBOARD!$T$843,IF(DASHBOARD!$J$2=0,0,AQ303)))</f>
        <v/>
      </c>
      <c r="AR303" s="383">
        <f>(IF(DASHBOARD!$J$2=AR7,DASHBOARD!$T$843,IF(DASHBOARD!$J$2=0,0,AR303)))</f>
        <v/>
      </c>
      <c r="AS303" s="383">
        <f>(IF(DASHBOARD!$J$2=AS7,DASHBOARD!$T$843,IF(DASHBOARD!$J$2=0,0,AS303)))</f>
        <v/>
      </c>
      <c r="AT303" s="383">
        <f>(IF(DASHBOARD!$J$2=AT7,DASHBOARD!$T$843,IF(DASHBOARD!$J$2=0,0,AT303)))</f>
        <v/>
      </c>
      <c r="AU303" s="383">
        <f>(IF(DASHBOARD!$J$2=AU7,DASHBOARD!$T$843,IF(DASHBOARD!$J$2=0,0,AU303)))</f>
        <v/>
      </c>
      <c r="AV303" s="383">
        <f>(IF(DASHBOARD!$J$2=AV7,DASHBOARD!$T$843,IF(DASHBOARD!$J$2=0,0,AV303)))</f>
        <v/>
      </c>
      <c r="AW303" s="383">
        <f>(IF(DASHBOARD!$J$2=AW7,DASHBOARD!$T$843,IF(DASHBOARD!$J$2=0,0,AW303)))</f>
        <v/>
      </c>
      <c r="AX303" s="383">
        <f>(IF(DASHBOARD!$J$2=AX7,DASHBOARD!$T$843,IF(DASHBOARD!$J$2=0,0,AX303)))</f>
        <v/>
      </c>
      <c r="AY303" s="383">
        <f>(IF(DASHBOARD!$J$2=AY7,DASHBOARD!$T$843,IF(DASHBOARD!$J$2=0,0,AY303)))</f>
        <v/>
      </c>
      <c r="AZ303" s="383">
        <f>(IF(DASHBOARD!$J$2=AZ7,DASHBOARD!$T$843,IF(DASHBOARD!$J$2=0,0,AZ303)))</f>
        <v/>
      </c>
      <c r="BA303" s="383">
        <f>(IF(DASHBOARD!$J$2=BA7,DASHBOARD!$T$843,IF(DASHBOARD!$J$2=0,0,BA303)))</f>
        <v/>
      </c>
      <c r="BB303" s="384" t="n"/>
      <c r="BC303" s="147" t="n"/>
      <c r="BD303" s="385">
        <f>MAXA(F303:BA303)</f>
        <v/>
      </c>
      <c r="BE303" s="1461">
        <f>IF(BD303&lt;&gt;0,VLOOKUP(BD303,$F$10:$BA$10,MATCH(BD303,F303:BA303,0)),"")</f>
        <v/>
      </c>
      <c r="BF303" s="385">
        <f t="array" ref="BF303">MIN(IF(F303:BA303&gt;0,F303:BA303))</f>
        <v/>
      </c>
      <c r="BG303" s="1461">
        <f>IF(BF303&lt;&gt;0,VLOOKUP(BF303,$F$10:$BA$10,MATCH($BF303,$F303:$BA303,0)),"")</f>
        <v/>
      </c>
      <c r="BI303" s="1368">
        <f>HLOOKUP($BI$9,$S$10:$AI$444,1+$BL303,TRUE)</f>
        <v/>
      </c>
      <c r="BJ303" s="1369">
        <f>HLOOKUP($BJ$9,$AJ$10:$AW$444,1+$BL303,TRUE)</f>
        <v/>
      </c>
      <c r="BK303" s="151" t="n"/>
      <c r="BL303" s="408">
        <f>#REF!+1</f>
        <v/>
      </c>
      <c r="BM303" s="399" t="n"/>
    </row>
    <row r="304" ht="20.25" customHeight="1" s="18" thickBot="1" thickTop="1">
      <c r="B304" s="1370" t="n"/>
      <c r="C304" s="1353" t="n"/>
      <c r="D304" s="423" t="n"/>
      <c r="E304" s="414" t="inlineStr">
        <is>
          <t>Kolaka #2, 150</t>
        </is>
      </c>
      <c r="F304" s="383">
        <f>(IF(DASHBOARD!$J$2=F7,DASHBOARD!$T$844,IF(DASHBOARD!$J$2=0,0,F304)))</f>
        <v/>
      </c>
      <c r="G304" s="383">
        <f>(IF(DASHBOARD!$J$2=G7,DASHBOARD!$T$844,IF(DASHBOARD!$J$2=0,0,G304)))</f>
        <v/>
      </c>
      <c r="H304" s="383">
        <f>(IF(DASHBOARD!$J$2=H7,DASHBOARD!$T$844,IF(DASHBOARD!$J$2=0,0,H304)))</f>
        <v/>
      </c>
      <c r="I304" s="383">
        <f>(IF(DASHBOARD!$J$2=I7,DASHBOARD!$T$844,IF(DASHBOARD!$J$2=0,0,I304)))</f>
        <v/>
      </c>
      <c r="J304" s="383">
        <f>(IF(DASHBOARD!$J$2=J7,DASHBOARD!$T$844,IF(DASHBOARD!$J$2=0,0,J304)))</f>
        <v/>
      </c>
      <c r="K304" s="383">
        <f>(IF(DASHBOARD!$J$2=K7,DASHBOARD!$T$844,IF(DASHBOARD!$J$2=0,0,K304)))</f>
        <v/>
      </c>
      <c r="L304" s="383">
        <f>(IF(DASHBOARD!$J$2=L7,DASHBOARD!$T$844,IF(DASHBOARD!$J$2=0,0,L304)))</f>
        <v/>
      </c>
      <c r="M304" s="383">
        <f>(IF(DASHBOARD!$J$2=M7,DASHBOARD!$T$844,IF(DASHBOARD!$J$2=0,0,M304)))</f>
        <v/>
      </c>
      <c r="N304" s="383">
        <f>(IF(DASHBOARD!$J$2=N7,DASHBOARD!$T$844,IF(DASHBOARD!$J$2=0,0,N304)))</f>
        <v/>
      </c>
      <c r="O304" s="383">
        <f>(IF(DASHBOARD!$J$2=O7,DASHBOARD!$T$844,IF(DASHBOARD!$J$2=0,0,O304)))</f>
        <v/>
      </c>
      <c r="P304" s="383">
        <f>(IF(DASHBOARD!$J$2=P7,DASHBOARD!$T$844,IF(DASHBOARD!$J$2=0,0,P304)))</f>
        <v/>
      </c>
      <c r="Q304" s="383">
        <f>(IF(DASHBOARD!$J$2=Q7,DASHBOARD!$T$844,IF(DASHBOARD!$J$2=0,0,Q304)))</f>
        <v/>
      </c>
      <c r="R304" s="383">
        <f>(IF(DASHBOARD!$J$2=R7,DASHBOARD!$T$844,IF(DASHBOARD!$J$2=0,0,R304)))</f>
        <v/>
      </c>
      <c r="S304" s="383">
        <f>(IF(DASHBOARD!$J$2=S7,DASHBOARD!$T$844,IF(DASHBOARD!$J$2=0,0,S304)))</f>
        <v/>
      </c>
      <c r="T304" s="383">
        <f>(IF(DASHBOARD!$J$2=T7,DASHBOARD!$T$844,IF(DASHBOARD!$J$2=0,0,T304)))</f>
        <v/>
      </c>
      <c r="U304" s="383">
        <f>(IF(DASHBOARD!$J$2=U7,DASHBOARD!$T$844,IF(DASHBOARD!$J$2=0,0,U304)))</f>
        <v/>
      </c>
      <c r="V304" s="383">
        <f>(IF(DASHBOARD!$J$2=V7,DASHBOARD!$T$844,IF(DASHBOARD!$J$2=0,0,V304)))</f>
        <v/>
      </c>
      <c r="W304" s="383">
        <f>(IF(DASHBOARD!$J$2=W7,DASHBOARD!$T$844,IF(DASHBOARD!$J$2=0,0,W304)))</f>
        <v/>
      </c>
      <c r="X304" s="383">
        <f>(IF(DASHBOARD!$J$2=X7,DASHBOARD!$T$844,IF(DASHBOARD!$J$2=0,0,X304)))</f>
        <v/>
      </c>
      <c r="Y304" s="383">
        <f>(IF(DASHBOARD!$J$2=Y7,DASHBOARD!$T$844,IF(DASHBOARD!$J$2=0,0,Y304)))</f>
        <v/>
      </c>
      <c r="Z304" s="383">
        <f>(IF(DASHBOARD!$J$2=Z7,DASHBOARD!$T$844,IF(DASHBOARD!$J$2=0,0,Z304)))</f>
        <v/>
      </c>
      <c r="AA304" s="383">
        <f>(IF(DASHBOARD!$J$2=AA7,DASHBOARD!$T$844,IF(DASHBOARD!$J$2=0,0,AA304)))</f>
        <v/>
      </c>
      <c r="AB304" s="383">
        <f>(IF(DASHBOARD!$J$2=AB7,DASHBOARD!$T$844,IF(DASHBOARD!$J$2=0,0,AB304)))</f>
        <v/>
      </c>
      <c r="AC304" s="383">
        <f>(IF(DASHBOARD!$J$2=AC7,DASHBOARD!$T$844,IF(DASHBOARD!$J$2=0,0,AC304)))</f>
        <v/>
      </c>
      <c r="AD304" s="383">
        <f>(IF(DASHBOARD!$J$2=AD7,DASHBOARD!$T$844,IF(DASHBOARD!$J$2=0,0,AD304)))</f>
        <v/>
      </c>
      <c r="AE304" s="383">
        <f>(IF(DASHBOARD!$J$2=AE7,DASHBOARD!$T$844,IF(DASHBOARD!$J$2=0,0,AE304)))</f>
        <v/>
      </c>
      <c r="AF304" s="383">
        <f>(IF(DASHBOARD!$J$2=AF7,DASHBOARD!$T$844,IF(DASHBOARD!$J$2=0,0,AF304)))</f>
        <v/>
      </c>
      <c r="AG304" s="383">
        <f>(IF(DASHBOARD!$J$2=AG7,DASHBOARD!$T$844,IF(DASHBOARD!$J$2=0,0,AG304)))</f>
        <v/>
      </c>
      <c r="AH304" s="383">
        <f>(IF(DASHBOARD!$J$2=AH7,DASHBOARD!$T$844,IF(DASHBOARD!$J$2=0,0,AH304)))</f>
        <v/>
      </c>
      <c r="AI304" s="383">
        <f>(IF(DASHBOARD!$J$2=AI7,DASHBOARD!$T$844,IF(DASHBOARD!$J$2=0,0,AI304)))</f>
        <v/>
      </c>
      <c r="AJ304" s="383">
        <f>(IF(DASHBOARD!$J$2=AJ7,DASHBOARD!$T$844,IF(DASHBOARD!$J$2=0,0,AJ304)))</f>
        <v/>
      </c>
      <c r="AK304" s="383">
        <f>(IF(DASHBOARD!$J$2=AK7,DASHBOARD!$T$844,IF(DASHBOARD!$J$2=0,0,AK304)))</f>
        <v/>
      </c>
      <c r="AL304" s="383">
        <f>(IF(DASHBOARD!$J$2=AL7,DASHBOARD!$T$844,IF(DASHBOARD!$J$2=0,0,AL304)))</f>
        <v/>
      </c>
      <c r="AM304" s="383">
        <f>(IF(DASHBOARD!$J$2=AM7,DASHBOARD!$T$844,IF(DASHBOARD!$J$2=0,0,AM304)))</f>
        <v/>
      </c>
      <c r="AN304" s="383">
        <f>(IF(DASHBOARD!$J$2=AN7,DASHBOARD!$T$844,IF(DASHBOARD!$J$2=0,0,AN304)))</f>
        <v/>
      </c>
      <c r="AO304" s="383">
        <f>(IF(DASHBOARD!$J$2=AO7,DASHBOARD!$T$844,IF(DASHBOARD!$J$2=0,0,AO304)))</f>
        <v/>
      </c>
      <c r="AP304" s="383">
        <f>(IF(DASHBOARD!$J$2=AP7,DASHBOARD!$T$844,IF(DASHBOARD!$J$2=0,0,AP304)))</f>
        <v/>
      </c>
      <c r="AQ304" s="383">
        <f>(IF(DASHBOARD!$J$2=AQ7,DASHBOARD!$T$844,IF(DASHBOARD!$J$2=0,0,AQ304)))</f>
        <v/>
      </c>
      <c r="AR304" s="383">
        <f>(IF(DASHBOARD!$J$2=AR7,DASHBOARD!$T$844,IF(DASHBOARD!$J$2=0,0,AR304)))</f>
        <v/>
      </c>
      <c r="AS304" s="383">
        <f>(IF(DASHBOARD!$J$2=AS7,DASHBOARD!$T$844,IF(DASHBOARD!$J$2=0,0,AS304)))</f>
        <v/>
      </c>
      <c r="AT304" s="383">
        <f>(IF(DASHBOARD!$J$2=AT7,DASHBOARD!$T$844,IF(DASHBOARD!$J$2=0,0,AT304)))</f>
        <v/>
      </c>
      <c r="AU304" s="383">
        <f>(IF(DASHBOARD!$J$2=AU7,DASHBOARD!$T$844,IF(DASHBOARD!$J$2=0,0,AU304)))</f>
        <v/>
      </c>
      <c r="AV304" s="383">
        <f>(IF(DASHBOARD!$J$2=AV7,DASHBOARD!$T$844,IF(DASHBOARD!$J$2=0,0,AV304)))</f>
        <v/>
      </c>
      <c r="AW304" s="383">
        <f>(IF(DASHBOARD!$J$2=AW7,DASHBOARD!$T$844,IF(DASHBOARD!$J$2=0,0,AW304)))</f>
        <v/>
      </c>
      <c r="AX304" s="383">
        <f>(IF(DASHBOARD!$J$2=AX7,DASHBOARD!$T$844,IF(DASHBOARD!$J$2=0,0,AX304)))</f>
        <v/>
      </c>
      <c r="AY304" s="383">
        <f>(IF(DASHBOARD!$J$2=AY7,DASHBOARD!$T$844,IF(DASHBOARD!$J$2=0,0,AY304)))</f>
        <v/>
      </c>
      <c r="AZ304" s="383">
        <f>(IF(DASHBOARD!$J$2=AZ7,DASHBOARD!$T$844,IF(DASHBOARD!$J$2=0,0,AZ304)))</f>
        <v/>
      </c>
      <c r="BA304" s="383">
        <f>(IF(DASHBOARD!$J$2=BA7,DASHBOARD!$T$844,IF(DASHBOARD!$J$2=0,0,BA304)))</f>
        <v/>
      </c>
      <c r="BB304" s="384" t="n"/>
      <c r="BC304" s="147" t="n"/>
      <c r="BD304" s="385">
        <f>MAXA(F304:BA304)</f>
        <v/>
      </c>
      <c r="BE304" s="1461">
        <f>IF(BD304&lt;&gt;0,VLOOKUP(BD304,$F$10:$BA$10,MATCH(BD304,F304:BA304,0)),"")</f>
        <v/>
      </c>
      <c r="BF304" s="385">
        <f t="array" ref="BF304">MIN(IF(F304:BA304&gt;0,F304:BA304))</f>
        <v/>
      </c>
      <c r="BG304" s="1461">
        <f>IF(BF304&lt;&gt;0,VLOOKUP(BF304,$F$10:$BA$10,MATCH($BF304,$F304:$BA304,0)),"")</f>
        <v/>
      </c>
      <c r="BI304" s="1368">
        <f>HLOOKUP($BI$9,$S$10:$AI$444,1+$BL304,TRUE)</f>
        <v/>
      </c>
      <c r="BJ304" s="1369">
        <f>HLOOKUP($BJ$9,$AJ$10:$AW$444,1+$BL304,TRUE)</f>
        <v/>
      </c>
      <c r="BK304" s="151" t="n"/>
      <c r="BL304" s="408">
        <f>BL303+1</f>
        <v/>
      </c>
      <c r="BM304" s="399" t="n"/>
    </row>
    <row r="305" ht="20.25" customHeight="1" s="18" thickBot="1" thickTop="1">
      <c r="B305" s="1370" t="n"/>
      <c r="C305" s="1353" t="n"/>
      <c r="D305" s="423" t="n"/>
      <c r="E305" s="414" t="n"/>
      <c r="F305" s="430" t="n"/>
      <c r="G305" s="430" t="n"/>
      <c r="H305" s="430" t="n"/>
      <c r="I305" s="430" t="n"/>
      <c r="J305" s="430" t="n"/>
      <c r="K305" s="430" t="n"/>
      <c r="L305" s="430" t="n"/>
      <c r="M305" s="430" t="n"/>
      <c r="N305" s="430" t="n"/>
      <c r="O305" s="430" t="n"/>
      <c r="P305" s="430" t="n"/>
      <c r="Q305" s="430" t="n"/>
      <c r="R305" s="430" t="n"/>
      <c r="S305" s="430" t="n"/>
      <c r="T305" s="430" t="n"/>
      <c r="U305" s="430" t="n"/>
      <c r="V305" s="430" t="n"/>
      <c r="W305" s="430" t="n"/>
      <c r="X305" s="430" t="n"/>
      <c r="Y305" s="430" t="n"/>
      <c r="Z305" s="430" t="n"/>
      <c r="AA305" s="430" t="n"/>
      <c r="AB305" s="430" t="n"/>
      <c r="AC305" s="430" t="n"/>
      <c r="AD305" s="430" t="n"/>
      <c r="AE305" s="430" t="n"/>
      <c r="AF305" s="430" t="n"/>
      <c r="AG305" s="430" t="n"/>
      <c r="AH305" s="430" t="n"/>
      <c r="AI305" s="430" t="n"/>
      <c r="AJ305" s="430" t="n"/>
      <c r="AK305" s="430" t="n"/>
      <c r="AL305" s="430" t="n"/>
      <c r="AM305" s="430" t="n"/>
      <c r="AN305" s="430" t="n"/>
      <c r="AO305" s="430" t="n"/>
      <c r="AP305" s="430" t="n"/>
      <c r="AQ305" s="430" t="n"/>
      <c r="AR305" s="430" t="n"/>
      <c r="AS305" s="430" t="n"/>
      <c r="AT305" s="430" t="n"/>
      <c r="AU305" s="430" t="n"/>
      <c r="AV305" s="430" t="n"/>
      <c r="AW305" s="430" t="n"/>
      <c r="AX305" s="430" t="n"/>
      <c r="AY305" s="430" t="n"/>
      <c r="AZ305" s="430" t="n"/>
      <c r="BA305" s="430" t="n"/>
      <c r="BB305" s="384" t="n"/>
      <c r="BC305" s="147" t="n"/>
      <c r="BD305" s="385">
        <f>MAXA(F305:BA305)</f>
        <v/>
      </c>
      <c r="BE305" s="1461">
        <f>IF(BD305&lt;&gt;0,VLOOKUP(BD305,$F$10:$BA$10,MATCH(BD305,F305:BA305,0)),"")</f>
        <v/>
      </c>
      <c r="BF305" s="385">
        <f t="array" ref="BF305">MIN(IF(F305:BA305&gt;0,F305:BA305))</f>
        <v/>
      </c>
      <c r="BG305" s="1461">
        <f>IF(BF305&lt;&gt;0,VLOOKUP(BF305,$F$10:$BA$10,MATCH($BF305,$F305:$BA305,0)),"")</f>
        <v/>
      </c>
      <c r="BI305" s="1368">
        <f>HLOOKUP($BI$9,$S$10:$AI$444,1+$BL305,TRUE)</f>
        <v/>
      </c>
      <c r="BJ305" s="1369">
        <f>HLOOKUP($BJ$9,$AJ$10:$AW$444,1+$BL305,TRUE)</f>
        <v/>
      </c>
      <c r="BK305" s="151" t="n"/>
      <c r="BL305" s="408">
        <f>BL304+1</f>
        <v/>
      </c>
      <c r="BM305" s="399" t="n"/>
    </row>
    <row r="306" ht="20.25" customHeight="1" s="18" thickBot="1" thickTop="1">
      <c r="B306" s="1370" t="n"/>
      <c r="C306" s="1353" t="n"/>
      <c r="D306" s="423" t="inlineStr">
        <is>
          <t>BMPP 150</t>
        </is>
      </c>
      <c r="E306" s="414" t="inlineStr">
        <is>
          <t>Wolo #1, 150</t>
        </is>
      </c>
      <c r="F306" s="383">
        <f>(IF(DASHBOARD!$J$2=F7,DASHBOARD!$T$865,IF(DASHBOARD!$J$2=0,0,F306)))</f>
        <v/>
      </c>
      <c r="G306" s="383">
        <f>(IF(DASHBOARD!$J$2=G7,DASHBOARD!$T$865,IF(DASHBOARD!$J$2=0,0,G306)))</f>
        <v/>
      </c>
      <c r="H306" s="383">
        <f>(IF(DASHBOARD!$J$2=H7,DASHBOARD!$T$865,IF(DASHBOARD!$J$2=0,0,H306)))</f>
        <v/>
      </c>
      <c r="I306" s="383">
        <f>(IF(DASHBOARD!$J$2=I7,DASHBOARD!$T$865,IF(DASHBOARD!$J$2=0,0,I306)))</f>
        <v/>
      </c>
      <c r="J306" s="383">
        <f>(IF(DASHBOARD!$J$2=J7,DASHBOARD!$T$865,IF(DASHBOARD!$J$2=0,0,J306)))</f>
        <v/>
      </c>
      <c r="K306" s="383">
        <f>(IF(DASHBOARD!$J$2=K7,DASHBOARD!$T$865,IF(DASHBOARD!$J$2=0,0,K306)))</f>
        <v/>
      </c>
      <c r="L306" s="383">
        <f>(IF(DASHBOARD!$J$2=L7,DASHBOARD!$T$865,IF(DASHBOARD!$J$2=0,0,L306)))</f>
        <v/>
      </c>
      <c r="M306" s="383">
        <f>(IF(DASHBOARD!$J$2=M7,DASHBOARD!$T$865,IF(DASHBOARD!$J$2=0,0,M306)))</f>
        <v/>
      </c>
      <c r="N306" s="383">
        <f>(IF(DASHBOARD!$J$2=N7,DASHBOARD!$T$865,IF(DASHBOARD!$J$2=0,0,N306)))</f>
        <v/>
      </c>
      <c r="O306" s="383">
        <f>(IF(DASHBOARD!$J$2=O7,DASHBOARD!$T$865,IF(DASHBOARD!$J$2=0,0,O306)))</f>
        <v/>
      </c>
      <c r="P306" s="383">
        <f>(IF(DASHBOARD!$J$2=P7,DASHBOARD!$T$865,IF(DASHBOARD!$J$2=0,0,P306)))</f>
        <v/>
      </c>
      <c r="Q306" s="383">
        <f>(IF(DASHBOARD!$J$2=Q7,DASHBOARD!$T$865,IF(DASHBOARD!$J$2=0,0,Q306)))</f>
        <v/>
      </c>
      <c r="R306" s="383">
        <f>(IF(DASHBOARD!$J$2=R7,DASHBOARD!$T$865,IF(DASHBOARD!$J$2=0,0,R306)))</f>
        <v/>
      </c>
      <c r="S306" s="383">
        <f>(IF(DASHBOARD!$J$2=S7,DASHBOARD!$T$865,IF(DASHBOARD!$J$2=0,0,S306)))</f>
        <v/>
      </c>
      <c r="T306" s="383">
        <f>(IF(DASHBOARD!$J$2=T7,DASHBOARD!$T$865,IF(DASHBOARD!$J$2=0,0,T306)))</f>
        <v/>
      </c>
      <c r="U306" s="383">
        <f>(IF(DASHBOARD!$J$2=U7,DASHBOARD!$T$865,IF(DASHBOARD!$J$2=0,0,U306)))</f>
        <v/>
      </c>
      <c r="V306" s="383">
        <f>(IF(DASHBOARD!$J$2=V7,DASHBOARD!$T$865,IF(DASHBOARD!$J$2=0,0,V306)))</f>
        <v/>
      </c>
      <c r="W306" s="383">
        <f>(IF(DASHBOARD!$J$2=W7,DASHBOARD!$T$865,IF(DASHBOARD!$J$2=0,0,W306)))</f>
        <v/>
      </c>
      <c r="X306" s="383">
        <f>(IF(DASHBOARD!$J$2=X7,DASHBOARD!$T$865,IF(DASHBOARD!$J$2=0,0,X306)))</f>
        <v/>
      </c>
      <c r="Y306" s="383">
        <f>(IF(DASHBOARD!$J$2=Y7,DASHBOARD!$T$865,IF(DASHBOARD!$J$2=0,0,Y306)))</f>
        <v/>
      </c>
      <c r="Z306" s="383">
        <f>(IF(DASHBOARD!$J$2=Z7,DASHBOARD!$T$865,IF(DASHBOARD!$J$2=0,0,Z306)))</f>
        <v/>
      </c>
      <c r="AA306" s="383">
        <f>(IF(DASHBOARD!$J$2=AA7,DASHBOARD!$T$865,IF(DASHBOARD!$J$2=0,0,AA306)))</f>
        <v/>
      </c>
      <c r="AB306" s="383">
        <f>(IF(DASHBOARD!$J$2=AB7,DASHBOARD!$T$865,IF(DASHBOARD!$J$2=0,0,AB306)))</f>
        <v/>
      </c>
      <c r="AC306" s="383">
        <f>(IF(DASHBOARD!$J$2=AC7,DASHBOARD!$T$865,IF(DASHBOARD!$J$2=0,0,AC306)))</f>
        <v/>
      </c>
      <c r="AD306" s="383">
        <f>(IF(DASHBOARD!$J$2=AD7,DASHBOARD!$T$865,IF(DASHBOARD!$J$2=0,0,AD306)))</f>
        <v/>
      </c>
      <c r="AE306" s="383">
        <f>(IF(DASHBOARD!$J$2=AE7,DASHBOARD!$T$865,IF(DASHBOARD!$J$2=0,0,AE306)))</f>
        <v/>
      </c>
      <c r="AF306" s="383">
        <f>(IF(DASHBOARD!$J$2=AF7,DASHBOARD!$T$865,IF(DASHBOARD!$J$2=0,0,AF306)))</f>
        <v/>
      </c>
      <c r="AG306" s="383">
        <f>(IF(DASHBOARD!$J$2=AG7,DASHBOARD!$T$865,IF(DASHBOARD!$J$2=0,0,AG306)))</f>
        <v/>
      </c>
      <c r="AH306" s="383">
        <f>(IF(DASHBOARD!$J$2=AH7,DASHBOARD!$T$865,IF(DASHBOARD!$J$2=0,0,AH306)))</f>
        <v/>
      </c>
      <c r="AI306" s="383">
        <f>(IF(DASHBOARD!$J$2=AI7,DASHBOARD!$T$865,IF(DASHBOARD!$J$2=0,0,AI306)))</f>
        <v/>
      </c>
      <c r="AJ306" s="383">
        <f>(IF(DASHBOARD!$J$2=AJ7,DASHBOARD!$T$865,IF(DASHBOARD!$J$2=0,0,AJ306)))</f>
        <v/>
      </c>
      <c r="AK306" s="383">
        <f>(IF(DASHBOARD!$J$2=AK7,DASHBOARD!$T$865,IF(DASHBOARD!$J$2=0,0,AK306)))</f>
        <v/>
      </c>
      <c r="AL306" s="383">
        <f>(IF(DASHBOARD!$J$2=AL7,DASHBOARD!$T$865,IF(DASHBOARD!$J$2=0,0,AL306)))</f>
        <v/>
      </c>
      <c r="AM306" s="383">
        <f>(IF(DASHBOARD!$J$2=AM7,DASHBOARD!$T$865,IF(DASHBOARD!$J$2=0,0,AM306)))</f>
        <v/>
      </c>
      <c r="AN306" s="383">
        <f>(IF(DASHBOARD!$J$2=AN7,DASHBOARD!$T$865,IF(DASHBOARD!$J$2=0,0,AN306)))</f>
        <v/>
      </c>
      <c r="AO306" s="383">
        <f>(IF(DASHBOARD!$J$2=AO7,DASHBOARD!$T$865,IF(DASHBOARD!$J$2=0,0,AO306)))</f>
        <v/>
      </c>
      <c r="AP306" s="383">
        <f>(IF(DASHBOARD!$J$2=AP7,DASHBOARD!$T$865,IF(DASHBOARD!$J$2=0,0,AP306)))</f>
        <v/>
      </c>
      <c r="AQ306" s="383">
        <f>(IF(DASHBOARD!$J$2=AQ7,DASHBOARD!$T$865,IF(DASHBOARD!$J$2=0,0,AQ306)))</f>
        <v/>
      </c>
      <c r="AR306" s="383">
        <f>(IF(DASHBOARD!$J$2=AR7,DASHBOARD!$T$865,IF(DASHBOARD!$J$2=0,0,AR306)))</f>
        <v/>
      </c>
      <c r="AS306" s="383">
        <f>(IF(DASHBOARD!$J$2=AS7,DASHBOARD!$T$865,IF(DASHBOARD!$J$2=0,0,AS306)))</f>
        <v/>
      </c>
      <c r="AT306" s="383">
        <f>(IF(DASHBOARD!$J$2=AT7,DASHBOARD!$T$865,IF(DASHBOARD!$J$2=0,0,AT306)))</f>
        <v/>
      </c>
      <c r="AU306" s="383">
        <f>(IF(DASHBOARD!$J$2=AU7,DASHBOARD!$T$865,IF(DASHBOARD!$J$2=0,0,AU306)))</f>
        <v/>
      </c>
      <c r="AV306" s="383">
        <f>(IF(DASHBOARD!$J$2=AV7,DASHBOARD!$T$865,IF(DASHBOARD!$J$2=0,0,AV306)))</f>
        <v/>
      </c>
      <c r="AW306" s="383">
        <f>(IF(DASHBOARD!$J$2=AW7,DASHBOARD!$T$865,IF(DASHBOARD!$J$2=0,0,AW306)))</f>
        <v/>
      </c>
      <c r="AX306" s="383">
        <f>(IF(DASHBOARD!$J$2=AX7,DASHBOARD!$T$865,IF(DASHBOARD!$J$2=0,0,AX306)))</f>
        <v/>
      </c>
      <c r="AY306" s="383">
        <f>(IF(DASHBOARD!$J$2=AY7,DASHBOARD!$T$865,IF(DASHBOARD!$J$2=0,0,AY306)))</f>
        <v/>
      </c>
      <c r="AZ306" s="383">
        <f>(IF(DASHBOARD!$J$2=AZ7,DASHBOARD!$T$865,IF(DASHBOARD!$J$2=0,0,AZ306)))</f>
        <v/>
      </c>
      <c r="BA306" s="383">
        <f>(IF(DASHBOARD!$J$2=BA7,DASHBOARD!$T$865,IF(DASHBOARD!$J$2=0,0,BA306)))</f>
        <v/>
      </c>
      <c r="BB306" s="384" t="n"/>
      <c r="BC306" s="147" t="n"/>
      <c r="BD306" s="385">
        <f>MAXA(F306:BA306)</f>
        <v/>
      </c>
      <c r="BE306" s="1461">
        <f>IF(BD306&lt;&gt;0,VLOOKUP(BD306,$F$10:$BA$10,MATCH(BD306,F306:BA306,0)),"")</f>
        <v/>
      </c>
      <c r="BF306" s="385">
        <f t="array" ref="BF306">MIN(IF(F306:BA306&gt;0,F306:BA306))</f>
        <v/>
      </c>
      <c r="BG306" s="1461">
        <f>IF(BF306&lt;&gt;0,VLOOKUP(BF306,$F$10:$BA$10,MATCH($BF306,$F306:$BA306,0)),"")</f>
        <v/>
      </c>
      <c r="BI306" s="1368">
        <f>HLOOKUP($BI$9,$S$10:$AI$444,1+$BL306,TRUE)</f>
        <v/>
      </c>
      <c r="BJ306" s="1369">
        <f>HLOOKUP($BJ$9,$AJ$10:$AW$444,1+$BL306,TRUE)</f>
        <v/>
      </c>
      <c r="BK306" s="151" t="n"/>
      <c r="BL306" s="408">
        <f>BL305+1</f>
        <v/>
      </c>
      <c r="BM306" s="399" t="n"/>
    </row>
    <row r="307" ht="20.25" customHeight="1" s="18" thickBot="1" thickTop="1">
      <c r="B307" s="1370" t="n"/>
      <c r="C307" s="1353" t="n"/>
      <c r="D307" s="423" t="n"/>
      <c r="E307" s="414" t="inlineStr">
        <is>
          <t>Wolo #2, 150</t>
        </is>
      </c>
      <c r="F307" s="383">
        <f>(IF(DASHBOARD!$J$2=F7,DASHBOARD!$T$866,IF(DASHBOARD!$J$2=0,0,F307)))</f>
        <v/>
      </c>
      <c r="G307" s="383">
        <f>(IF(DASHBOARD!$J$2=G7,DASHBOARD!$T$866,IF(DASHBOARD!$J$2=0,0,G307)))</f>
        <v/>
      </c>
      <c r="H307" s="383">
        <f>(IF(DASHBOARD!$J$2=H7,DASHBOARD!$T$866,IF(DASHBOARD!$J$2=0,0,H307)))</f>
        <v/>
      </c>
      <c r="I307" s="383">
        <f>(IF(DASHBOARD!$J$2=I7,DASHBOARD!$T$866,IF(DASHBOARD!$J$2=0,0,I307)))</f>
        <v/>
      </c>
      <c r="J307" s="383">
        <f>(IF(DASHBOARD!$J$2=J7,DASHBOARD!$T$866,IF(DASHBOARD!$J$2=0,0,J307)))</f>
        <v/>
      </c>
      <c r="K307" s="383">
        <f>(IF(DASHBOARD!$J$2=K7,DASHBOARD!$T$866,IF(DASHBOARD!$J$2=0,0,K307)))</f>
        <v/>
      </c>
      <c r="L307" s="383">
        <f>(IF(DASHBOARD!$J$2=L7,DASHBOARD!$T$866,IF(DASHBOARD!$J$2=0,0,L307)))</f>
        <v/>
      </c>
      <c r="M307" s="383">
        <f>(IF(DASHBOARD!$J$2=M7,DASHBOARD!$T$866,IF(DASHBOARD!$J$2=0,0,M307)))</f>
        <v/>
      </c>
      <c r="N307" s="383">
        <f>(IF(DASHBOARD!$J$2=N7,DASHBOARD!$T$866,IF(DASHBOARD!$J$2=0,0,N307)))</f>
        <v/>
      </c>
      <c r="O307" s="383">
        <f>(IF(DASHBOARD!$J$2=O7,DASHBOARD!$T$866,IF(DASHBOARD!$J$2=0,0,O307)))</f>
        <v/>
      </c>
      <c r="P307" s="383">
        <f>(IF(DASHBOARD!$J$2=P7,DASHBOARD!$T$866,IF(DASHBOARD!$J$2=0,0,P307)))</f>
        <v/>
      </c>
      <c r="Q307" s="383">
        <f>(IF(DASHBOARD!$J$2=Q7,DASHBOARD!$T$866,IF(DASHBOARD!$J$2=0,0,Q307)))</f>
        <v/>
      </c>
      <c r="R307" s="383">
        <f>(IF(DASHBOARD!$J$2=R7,DASHBOARD!$T$866,IF(DASHBOARD!$J$2=0,0,R307)))</f>
        <v/>
      </c>
      <c r="S307" s="383">
        <f>(IF(DASHBOARD!$J$2=S7,DASHBOARD!$T$866,IF(DASHBOARD!$J$2=0,0,S307)))</f>
        <v/>
      </c>
      <c r="T307" s="383">
        <f>(IF(DASHBOARD!$J$2=T7,DASHBOARD!$T$866,IF(DASHBOARD!$J$2=0,0,T307)))</f>
        <v/>
      </c>
      <c r="U307" s="383">
        <f>(IF(DASHBOARD!$J$2=U7,DASHBOARD!$T$866,IF(DASHBOARD!$J$2=0,0,U307)))</f>
        <v/>
      </c>
      <c r="V307" s="383">
        <f>(IF(DASHBOARD!$J$2=V7,DASHBOARD!$T$866,IF(DASHBOARD!$J$2=0,0,V307)))</f>
        <v/>
      </c>
      <c r="W307" s="383">
        <f>(IF(DASHBOARD!$J$2=W7,DASHBOARD!$T$866,IF(DASHBOARD!$J$2=0,0,W307)))</f>
        <v/>
      </c>
      <c r="X307" s="383">
        <f>(IF(DASHBOARD!$J$2=X7,DASHBOARD!$T$866,IF(DASHBOARD!$J$2=0,0,X307)))</f>
        <v/>
      </c>
      <c r="Y307" s="383">
        <f>(IF(DASHBOARD!$J$2=Y7,DASHBOARD!$T$866,IF(DASHBOARD!$J$2=0,0,Y307)))</f>
        <v/>
      </c>
      <c r="Z307" s="383">
        <f>(IF(DASHBOARD!$J$2=Z7,DASHBOARD!$T$866,IF(DASHBOARD!$J$2=0,0,Z307)))</f>
        <v/>
      </c>
      <c r="AA307" s="383">
        <f>(IF(DASHBOARD!$J$2=AA7,DASHBOARD!$T$866,IF(DASHBOARD!$J$2=0,0,AA307)))</f>
        <v/>
      </c>
      <c r="AB307" s="383">
        <f>(IF(DASHBOARD!$J$2=AB7,DASHBOARD!$T$866,IF(DASHBOARD!$J$2=0,0,AB307)))</f>
        <v/>
      </c>
      <c r="AC307" s="383">
        <f>(IF(DASHBOARD!$J$2=AC7,DASHBOARD!$T$866,IF(DASHBOARD!$J$2=0,0,AC307)))</f>
        <v/>
      </c>
      <c r="AD307" s="383">
        <f>(IF(DASHBOARD!$J$2=AD7,DASHBOARD!$T$866,IF(DASHBOARD!$J$2=0,0,AD307)))</f>
        <v/>
      </c>
      <c r="AE307" s="383">
        <f>(IF(DASHBOARD!$J$2=AE7,DASHBOARD!$T$866,IF(DASHBOARD!$J$2=0,0,AE307)))</f>
        <v/>
      </c>
      <c r="AF307" s="383">
        <f>(IF(DASHBOARD!$J$2=AF7,DASHBOARD!$T$866,IF(DASHBOARD!$J$2=0,0,AF307)))</f>
        <v/>
      </c>
      <c r="AG307" s="383">
        <f>(IF(DASHBOARD!$J$2=AG7,DASHBOARD!$T$866,IF(DASHBOARD!$J$2=0,0,AG307)))</f>
        <v/>
      </c>
      <c r="AH307" s="383">
        <f>(IF(DASHBOARD!$J$2=AH7,DASHBOARD!$T$866,IF(DASHBOARD!$J$2=0,0,AH307)))</f>
        <v/>
      </c>
      <c r="AI307" s="383">
        <f>(IF(DASHBOARD!$J$2=AI7,DASHBOARD!$T$866,IF(DASHBOARD!$J$2=0,0,AI307)))</f>
        <v/>
      </c>
      <c r="AJ307" s="383">
        <f>(IF(DASHBOARD!$J$2=AJ7,DASHBOARD!$T$866,IF(DASHBOARD!$J$2=0,0,AJ307)))</f>
        <v/>
      </c>
      <c r="AK307" s="383">
        <f>(IF(DASHBOARD!$J$2=AK7,DASHBOARD!$T$866,IF(DASHBOARD!$J$2=0,0,AK307)))</f>
        <v/>
      </c>
      <c r="AL307" s="383">
        <f>(IF(DASHBOARD!$J$2=AL7,DASHBOARD!$T$866,IF(DASHBOARD!$J$2=0,0,AL307)))</f>
        <v/>
      </c>
      <c r="AM307" s="383">
        <f>(IF(DASHBOARD!$J$2=AM7,DASHBOARD!$T$866,IF(DASHBOARD!$J$2=0,0,AM307)))</f>
        <v/>
      </c>
      <c r="AN307" s="383">
        <f>(IF(DASHBOARD!$J$2=AN7,DASHBOARD!$T$866,IF(DASHBOARD!$J$2=0,0,AN307)))</f>
        <v/>
      </c>
      <c r="AO307" s="383">
        <f>(IF(DASHBOARD!$J$2=AO7,DASHBOARD!$T$866,IF(DASHBOARD!$J$2=0,0,AO307)))</f>
        <v/>
      </c>
      <c r="AP307" s="383">
        <f>(IF(DASHBOARD!$J$2=AP7,DASHBOARD!$T$866,IF(DASHBOARD!$J$2=0,0,AP307)))</f>
        <v/>
      </c>
      <c r="AQ307" s="383">
        <f>(IF(DASHBOARD!$J$2=AQ7,DASHBOARD!$T$866,IF(DASHBOARD!$J$2=0,0,AQ307)))</f>
        <v/>
      </c>
      <c r="AR307" s="383">
        <f>(IF(DASHBOARD!$J$2=AR7,DASHBOARD!$T$866,IF(DASHBOARD!$J$2=0,0,AR307)))</f>
        <v/>
      </c>
      <c r="AS307" s="383">
        <f>(IF(DASHBOARD!$J$2=AS7,DASHBOARD!$T$866,IF(DASHBOARD!$J$2=0,0,AS307)))</f>
        <v/>
      </c>
      <c r="AT307" s="383">
        <f>(IF(DASHBOARD!$J$2=AT7,DASHBOARD!$T$866,IF(DASHBOARD!$J$2=0,0,AT307)))</f>
        <v/>
      </c>
      <c r="AU307" s="383">
        <f>(IF(DASHBOARD!$J$2=AU7,DASHBOARD!$T$866,IF(DASHBOARD!$J$2=0,0,AU307)))</f>
        <v/>
      </c>
      <c r="AV307" s="383">
        <f>(IF(DASHBOARD!$J$2=AV7,DASHBOARD!$T$866,IF(DASHBOARD!$J$2=0,0,AV307)))</f>
        <v/>
      </c>
      <c r="AW307" s="383">
        <f>(IF(DASHBOARD!$J$2=AW7,DASHBOARD!$T$866,IF(DASHBOARD!$J$2=0,0,AW307)))</f>
        <v/>
      </c>
      <c r="AX307" s="383">
        <f>(IF(DASHBOARD!$J$2=AX7,DASHBOARD!$T$866,IF(DASHBOARD!$J$2=0,0,AX307)))</f>
        <v/>
      </c>
      <c r="AY307" s="383">
        <f>(IF(DASHBOARD!$J$2=AY7,DASHBOARD!$T$866,IF(DASHBOARD!$J$2=0,0,AY307)))</f>
        <v/>
      </c>
      <c r="AZ307" s="383">
        <f>(IF(DASHBOARD!$J$2=AZ7,DASHBOARD!$T$866,IF(DASHBOARD!$J$2=0,0,AZ307)))</f>
        <v/>
      </c>
      <c r="BA307" s="383">
        <f>(IF(DASHBOARD!$J$2=BA7,DASHBOARD!$T$866,IF(DASHBOARD!$J$2=0,0,BA307)))</f>
        <v/>
      </c>
      <c r="BB307" s="384" t="n"/>
      <c r="BC307" s="147" t="n"/>
      <c r="BD307" s="642" t="n"/>
      <c r="BE307" s="1465" t="n"/>
      <c r="BF307" s="642" t="n"/>
      <c r="BG307" s="1465" t="n"/>
      <c r="BI307" s="1473" t="n"/>
      <c r="BJ307" s="1474" t="n"/>
      <c r="BK307" s="151" t="n"/>
      <c r="BL307" s="408" t="n"/>
      <c r="BM307" s="399" t="n"/>
    </row>
    <row r="308" ht="20.25" customHeight="1" s="18" thickBot="1" thickTop="1">
      <c r="B308" s="1370" t="n"/>
      <c r="C308" s="1353" t="n"/>
      <c r="D308" s="423" t="n"/>
      <c r="E308" s="414" t="n"/>
      <c r="F308" s="430" t="n"/>
      <c r="G308" s="430" t="n"/>
      <c r="H308" s="430" t="n"/>
      <c r="I308" s="430" t="n"/>
      <c r="J308" s="430" t="n"/>
      <c r="K308" s="430" t="n"/>
      <c r="L308" s="430" t="n"/>
      <c r="M308" s="430" t="n"/>
      <c r="N308" s="430" t="n"/>
      <c r="O308" s="430" t="n"/>
      <c r="P308" s="430" t="n"/>
      <c r="Q308" s="430" t="n"/>
      <c r="R308" s="430" t="n"/>
      <c r="S308" s="430" t="n"/>
      <c r="T308" s="430" t="n"/>
      <c r="U308" s="430" t="n"/>
      <c r="V308" s="430" t="n"/>
      <c r="W308" s="430" t="n"/>
      <c r="X308" s="430" t="n"/>
      <c r="Y308" s="430" t="n"/>
      <c r="Z308" s="430" t="n"/>
      <c r="AA308" s="430" t="n"/>
      <c r="AB308" s="430" t="n"/>
      <c r="AC308" s="430" t="n"/>
      <c r="AD308" s="430" t="n"/>
      <c r="AE308" s="430" t="n"/>
      <c r="AF308" s="430" t="n"/>
      <c r="AG308" s="430" t="n"/>
      <c r="AH308" s="430" t="n"/>
      <c r="AI308" s="430" t="n"/>
      <c r="AJ308" s="430" t="n"/>
      <c r="AK308" s="430" t="n"/>
      <c r="AL308" s="430" t="n"/>
      <c r="AM308" s="430" t="n"/>
      <c r="AN308" s="430" t="n"/>
      <c r="AO308" s="430" t="n"/>
      <c r="AP308" s="430" t="n"/>
      <c r="AQ308" s="430" t="n"/>
      <c r="AR308" s="430" t="n"/>
      <c r="AS308" s="430" t="n"/>
      <c r="AT308" s="430" t="n"/>
      <c r="AU308" s="430" t="n"/>
      <c r="AV308" s="430" t="n"/>
      <c r="AW308" s="430" t="n"/>
      <c r="AX308" s="430" t="n"/>
      <c r="AY308" s="430" t="n"/>
      <c r="AZ308" s="430" t="n"/>
      <c r="BA308" s="430" t="n"/>
      <c r="BB308" s="384" t="n"/>
      <c r="BC308" s="147" t="n"/>
      <c r="BD308" s="642" t="n"/>
      <c r="BE308" s="1465" t="n"/>
      <c r="BF308" s="642" t="n"/>
      <c r="BG308" s="1465" t="n"/>
      <c r="BI308" s="1473" t="n"/>
      <c r="BJ308" s="1474" t="n"/>
      <c r="BK308" s="151" t="n"/>
      <c r="BL308" s="408" t="n"/>
      <c r="BM308" s="399" t="n"/>
    </row>
    <row r="309" ht="20.25" customHeight="1" s="18" thickBot="1" thickTop="1">
      <c r="B309" s="1370" t="n"/>
      <c r="C309" s="1353" t="n"/>
      <c r="D309" s="423" t="n"/>
      <c r="E309" s="414" t="n"/>
      <c r="F309" s="430" t="n"/>
      <c r="G309" s="430" t="n"/>
      <c r="H309" s="430" t="n"/>
      <c r="I309" s="430" t="n"/>
      <c r="J309" s="430" t="n"/>
      <c r="K309" s="430" t="n"/>
      <c r="L309" s="430" t="n"/>
      <c r="M309" s="430" t="n"/>
      <c r="N309" s="430" t="n"/>
      <c r="O309" s="430" t="n"/>
      <c r="P309" s="430" t="n"/>
      <c r="Q309" s="430" t="n"/>
      <c r="R309" s="430" t="n"/>
      <c r="S309" s="430" t="n"/>
      <c r="T309" s="430" t="n"/>
      <c r="U309" s="430" t="n"/>
      <c r="V309" s="430" t="n"/>
      <c r="W309" s="430" t="n"/>
      <c r="X309" s="430" t="n"/>
      <c r="Y309" s="430" t="n"/>
      <c r="Z309" s="430" t="n"/>
      <c r="AA309" s="430" t="n"/>
      <c r="AB309" s="430" t="n"/>
      <c r="AC309" s="430" t="n"/>
      <c r="AD309" s="430" t="n"/>
      <c r="AE309" s="430" t="n"/>
      <c r="AF309" s="430" t="n"/>
      <c r="AG309" s="430" t="n"/>
      <c r="AH309" s="430" t="n"/>
      <c r="AI309" s="430" t="n"/>
      <c r="AJ309" s="430" t="n"/>
      <c r="AK309" s="430" t="n"/>
      <c r="AL309" s="430" t="n"/>
      <c r="AM309" s="430" t="n"/>
      <c r="AN309" s="430" t="n"/>
      <c r="AO309" s="430" t="n"/>
      <c r="AP309" s="430" t="n"/>
      <c r="AQ309" s="430" t="n"/>
      <c r="AR309" s="430" t="n"/>
      <c r="AS309" s="430" t="n"/>
      <c r="AT309" s="430" t="n"/>
      <c r="AU309" s="430" t="n"/>
      <c r="AV309" s="430" t="n"/>
      <c r="AW309" s="430" t="n"/>
      <c r="AX309" s="430" t="n"/>
      <c r="AY309" s="430" t="n"/>
      <c r="AZ309" s="430" t="n"/>
      <c r="BA309" s="430" t="n"/>
      <c r="BB309" s="384" t="n"/>
      <c r="BC309" s="147" t="n"/>
      <c r="BD309" s="385">
        <f>MAXA(F309:BA309)</f>
        <v/>
      </c>
      <c r="BE309" s="1461">
        <f>IF(BD309&lt;&gt;0,VLOOKUP(BD309,$F$10:$BA$10,MATCH(BD309,F309:BA309,0)),"")</f>
        <v/>
      </c>
      <c r="BF309" s="385">
        <f t="array" ref="BF309">MIN(IF(F309:BA309&gt;0,F309:BA309))</f>
        <v/>
      </c>
      <c r="BG309" s="1461">
        <f>IF(BF309&lt;&gt;0,VLOOKUP(BF309,$F$10:$BA$10,MATCH($BF309,$F309:$BA309,0)),"")</f>
        <v/>
      </c>
      <c r="BI309" s="1368">
        <f>HLOOKUP($BI$9,$S$10:$AI$444,1+$BL309,TRUE)</f>
        <v/>
      </c>
      <c r="BJ309" s="1369">
        <f>HLOOKUP($BJ$9,$AJ$10:$AW$444,1+$BL309,TRUE)</f>
        <v/>
      </c>
      <c r="BK309" s="151" t="n"/>
      <c r="BL309" s="408">
        <f>BL306+1</f>
        <v/>
      </c>
      <c r="BM309" s="399" t="n"/>
    </row>
    <row r="310" ht="20.25" customHeight="1" s="18" thickBot="1" thickTop="1">
      <c r="B310" s="1370" t="n"/>
      <c r="C310" s="1353" t="n"/>
      <c r="D310" s="423" t="n"/>
      <c r="E310" s="414" t="n"/>
      <c r="F310" s="430" t="n"/>
      <c r="G310" s="430" t="n"/>
      <c r="H310" s="430" t="n"/>
      <c r="I310" s="430" t="n"/>
      <c r="J310" s="430" t="n"/>
      <c r="K310" s="430" t="n"/>
      <c r="L310" s="430" t="n"/>
      <c r="M310" s="430" t="n"/>
      <c r="N310" s="430" t="n"/>
      <c r="O310" s="430" t="n"/>
      <c r="P310" s="430" t="n"/>
      <c r="Q310" s="430" t="n"/>
      <c r="R310" s="430" t="n"/>
      <c r="S310" s="430" t="n"/>
      <c r="T310" s="430" t="n"/>
      <c r="U310" s="430" t="n"/>
      <c r="V310" s="430" t="n"/>
      <c r="W310" s="430" t="n"/>
      <c r="X310" s="430" t="n"/>
      <c r="Y310" s="430" t="n"/>
      <c r="Z310" s="430" t="n"/>
      <c r="AA310" s="430" t="n"/>
      <c r="AB310" s="430" t="n"/>
      <c r="AC310" s="430" t="n"/>
      <c r="AD310" s="430" t="n"/>
      <c r="AE310" s="430" t="n"/>
      <c r="AF310" s="430" t="n"/>
      <c r="AG310" s="430" t="n"/>
      <c r="AH310" s="430" t="n"/>
      <c r="AI310" s="430" t="n"/>
      <c r="AJ310" s="430" t="n"/>
      <c r="AK310" s="430" t="n"/>
      <c r="AL310" s="430" t="n"/>
      <c r="AM310" s="430" t="n"/>
      <c r="AN310" s="430" t="n"/>
      <c r="AO310" s="430" t="n"/>
      <c r="AP310" s="430" t="n"/>
      <c r="AQ310" s="430" t="n"/>
      <c r="AR310" s="430" t="n"/>
      <c r="AS310" s="430" t="n"/>
      <c r="AT310" s="430" t="n"/>
      <c r="AU310" s="430" t="n"/>
      <c r="AV310" s="430" t="n"/>
      <c r="AW310" s="430" t="n"/>
      <c r="AX310" s="430" t="n"/>
      <c r="AY310" s="430" t="n"/>
      <c r="AZ310" s="430" t="n"/>
      <c r="BA310" s="430" t="n"/>
      <c r="BB310" s="384" t="n"/>
      <c r="BC310" s="147" t="n"/>
      <c r="BD310" s="385">
        <f>MAXA(F310:BA310)</f>
        <v/>
      </c>
      <c r="BE310" s="1461">
        <f>IF(BD310&lt;&gt;0,VLOOKUP(BD310,$F$10:$BA$10,MATCH(BD310,F310:BA310,0)),"")</f>
        <v/>
      </c>
      <c r="BF310" s="385">
        <f t="array" ref="BF310">MIN(IF(F310:BA310&gt;0,F310:BA310))</f>
        <v/>
      </c>
      <c r="BG310" s="1461">
        <f>IF(BF310&lt;&gt;0,VLOOKUP(BF310,$F$10:$BA$10,MATCH($BF310,$F310:$BA310,0)),"")</f>
        <v/>
      </c>
      <c r="BI310" s="1368">
        <f>HLOOKUP($BI$9,$S$10:$AI$444,1+$BL310,TRUE)</f>
        <v/>
      </c>
      <c r="BJ310" s="1369">
        <f>HLOOKUP($BJ$9,$AJ$10:$AW$444,1+$BL310,TRUE)</f>
        <v/>
      </c>
      <c r="BK310" s="151" t="n"/>
      <c r="BL310" s="408">
        <f>BL309+1</f>
        <v/>
      </c>
      <c r="BM310" s="399" t="n"/>
    </row>
    <row r="311" ht="20.25" customHeight="1" s="18" thickBot="1" thickTop="1">
      <c r="B311" s="1370" t="n"/>
      <c r="C311" s="1353" t="n"/>
      <c r="D311" s="424" t="n"/>
      <c r="E311" s="410" t="n"/>
      <c r="F311" s="430" t="n"/>
      <c r="G311" s="430" t="n"/>
      <c r="H311" s="430" t="n"/>
      <c r="I311" s="430" t="n"/>
      <c r="J311" s="430" t="n"/>
      <c r="K311" s="430" t="n"/>
      <c r="L311" s="430" t="n"/>
      <c r="M311" s="430" t="n"/>
      <c r="N311" s="430" t="n"/>
      <c r="O311" s="430" t="n"/>
      <c r="P311" s="430" t="n"/>
      <c r="Q311" s="430" t="n"/>
      <c r="R311" s="430" t="n"/>
      <c r="S311" s="430" t="n"/>
      <c r="T311" s="430" t="n"/>
      <c r="U311" s="430" t="n"/>
      <c r="V311" s="430" t="n"/>
      <c r="W311" s="430" t="n"/>
      <c r="X311" s="430" t="n"/>
      <c r="Y311" s="430" t="n"/>
      <c r="Z311" s="430" t="n"/>
      <c r="AA311" s="430" t="n"/>
      <c r="AB311" s="430" t="n"/>
      <c r="AC311" s="430" t="n"/>
      <c r="AD311" s="430" t="n"/>
      <c r="AE311" s="430" t="n"/>
      <c r="AF311" s="430" t="n"/>
      <c r="AG311" s="430" t="n"/>
      <c r="AH311" s="430" t="n"/>
      <c r="AI311" s="430" t="n"/>
      <c r="AJ311" s="430" t="n"/>
      <c r="AK311" s="430" t="n"/>
      <c r="AL311" s="430" t="n"/>
      <c r="AM311" s="430" t="n"/>
      <c r="AN311" s="430" t="n"/>
      <c r="AO311" s="430" t="n"/>
      <c r="AP311" s="430" t="n"/>
      <c r="AQ311" s="430" t="n"/>
      <c r="AR311" s="430" t="n"/>
      <c r="AS311" s="430" t="n"/>
      <c r="AT311" s="430" t="n"/>
      <c r="AU311" s="430" t="n"/>
      <c r="AV311" s="430" t="n"/>
      <c r="AW311" s="430" t="n"/>
      <c r="AX311" s="430" t="n"/>
      <c r="AY311" s="430" t="n"/>
      <c r="AZ311" s="430" t="n"/>
      <c r="BA311" s="430" t="n"/>
      <c r="BB311" s="384">
        <f>IF(SUM(F311:BA311)&lt;&gt;0,AVERAGEIF(F311:BA311,"&gt;0",F311:BA311),0)</f>
        <v/>
      </c>
      <c r="BC311" s="147" t="n"/>
      <c r="BD311" s="385">
        <f>MAXA(F311:BA311)</f>
        <v/>
      </c>
      <c r="BE311" s="1461">
        <f>IF(BD311&lt;&gt;0,VLOOKUP(BD311,$F$10:$BA$10,MATCH(BD311,F311:BA311,0)),"")</f>
        <v/>
      </c>
      <c r="BF311" s="385">
        <f t="array" ref="BF311">MIN(IF(F311:BA311&gt;0,F311:BA311))</f>
        <v/>
      </c>
      <c r="BG311" s="1461">
        <f>IF(BF311&lt;&gt;0,VLOOKUP(BF311,$F$10:$BA$10,MATCH($BF311,$F311:$BA311,0)),"")</f>
        <v/>
      </c>
      <c r="BI311" s="1368">
        <f>HLOOKUP($BI$9,$S$10:$AI$444,1+$BL311,TRUE)</f>
        <v/>
      </c>
      <c r="BJ311" s="1369">
        <f>HLOOKUP($BJ$9,$AJ$10:$AW$444,1+$BL311,TRUE)</f>
        <v/>
      </c>
      <c r="BK311" s="151" t="n"/>
      <c r="BL311" s="408">
        <f>BL310+1</f>
        <v/>
      </c>
      <c r="BM311" s="399" t="n"/>
    </row>
    <row r="312" ht="20.25" customHeight="1" s="18" thickBot="1" thickTop="1">
      <c r="B312" s="1370" t="n"/>
      <c r="C312" s="1374" t="n"/>
      <c r="D312" s="425" t="n"/>
      <c r="E312" s="426" t="n"/>
      <c r="F312" s="432" t="n"/>
      <c r="G312" s="432" t="n"/>
      <c r="H312" s="432" t="n"/>
      <c r="I312" s="432" t="n"/>
      <c r="J312" s="432" t="n"/>
      <c r="K312" s="432" t="n"/>
      <c r="L312" s="432" t="n"/>
      <c r="M312" s="432" t="n"/>
      <c r="N312" s="432" t="n"/>
      <c r="O312" s="432" t="n"/>
      <c r="P312" s="432" t="n"/>
      <c r="Q312" s="432" t="n"/>
      <c r="R312" s="432" t="n"/>
      <c r="S312" s="432" t="n"/>
      <c r="T312" s="432" t="n"/>
      <c r="U312" s="432" t="n"/>
      <c r="V312" s="432" t="n"/>
      <c r="W312" s="432" t="n"/>
      <c r="X312" s="432" t="n"/>
      <c r="Y312" s="432" t="n"/>
      <c r="Z312" s="432" t="n"/>
      <c r="AA312" s="432" t="n"/>
      <c r="AB312" s="432" t="n"/>
      <c r="AC312" s="432" t="n"/>
      <c r="AD312" s="432" t="n"/>
      <c r="AE312" s="432" t="n"/>
      <c r="AF312" s="432" t="n"/>
      <c r="AG312" s="432" t="n"/>
      <c r="AH312" s="432" t="n"/>
      <c r="AI312" s="432" t="n"/>
      <c r="AJ312" s="432" t="n"/>
      <c r="AK312" s="432" t="n"/>
      <c r="AL312" s="432" t="n"/>
      <c r="AM312" s="432" t="n"/>
      <c r="AN312" s="432" t="n"/>
      <c r="AO312" s="432" t="n"/>
      <c r="AP312" s="432" t="n"/>
      <c r="AQ312" s="432" t="n"/>
      <c r="AR312" s="432" t="n"/>
      <c r="AS312" s="432" t="n"/>
      <c r="AT312" s="432" t="n"/>
      <c r="AU312" s="432" t="n"/>
      <c r="AV312" s="432" t="n"/>
      <c r="AW312" s="432" t="n"/>
      <c r="AX312" s="432" t="n"/>
      <c r="AY312" s="432" t="n"/>
      <c r="AZ312" s="432" t="n"/>
      <c r="BA312" s="432" t="n"/>
      <c r="BB312" s="384">
        <f>IF(SUM(F312:BA312)&lt;&gt;0,AVERAGEIF(F312:BA312,"&gt;0",F312:BA312),0)</f>
        <v/>
      </c>
      <c r="BC312" s="147" t="n"/>
      <c r="BD312" s="385">
        <f>MAXA(F312:BA312)</f>
        <v/>
      </c>
      <c r="BE312" s="1461">
        <f>IF(BD312&lt;&gt;0,VLOOKUP(BD312,$F$10:$BA$10,MATCH(BD312,F312:BA312,0)),"")</f>
        <v/>
      </c>
      <c r="BF312" s="385">
        <f t="array" ref="BF312">MIN(IF(F312:BA312&gt;0,F312:BA312))</f>
        <v/>
      </c>
      <c r="BG312" s="1461">
        <f>IF(BF312&lt;&gt;0,VLOOKUP(BF312,$F$10:$BA$10,MATCH($BF312,$F312:$BA312,0)),"")</f>
        <v/>
      </c>
      <c r="BI312" s="1368">
        <f>HLOOKUP($BI$9,$S$10:$AI$444,1+$BL312,TRUE)</f>
        <v/>
      </c>
      <c r="BJ312" s="1369">
        <f>HLOOKUP($BJ$9,$AJ$10:$AW$444,1+$BL312,TRUE)</f>
        <v/>
      </c>
      <c r="BK312" s="151" t="n"/>
      <c r="BL312" s="408">
        <f>BL311+1</f>
        <v/>
      </c>
      <c r="BM312" s="399" t="n"/>
    </row>
    <row r="313" ht="20.25" customHeight="1" s="18" thickBot="1" thickTop="1">
      <c r="B313" s="954" t="inlineStr">
        <is>
          <t>PALU</t>
        </is>
      </c>
      <c r="C313" s="1041" t="inlineStr">
        <is>
          <t>PALOPO</t>
        </is>
      </c>
      <c r="D313" s="1471" t="inlineStr">
        <is>
          <t>WOTU 150</t>
        </is>
      </c>
      <c r="E313" s="404" t="inlineStr">
        <is>
          <t>Malili  # 1, 150</t>
        </is>
      </c>
      <c r="F313" s="428">
        <f>(IF(DASHBOARD!$J$2=F7,DASHBOARD!$T$217,IF(DASHBOARD!$J$2=0,0,F313)))</f>
        <v/>
      </c>
      <c r="G313" s="428">
        <f>(IF(DASHBOARD!$J$2=G7,DASHBOARD!$T$217,IF(DASHBOARD!$J$2=0,0,G313)))</f>
        <v/>
      </c>
      <c r="H313" s="428">
        <f>(IF(DASHBOARD!$J$2=H7,DASHBOARD!$T$217,IF(DASHBOARD!$J$2=0,0,H313)))</f>
        <v/>
      </c>
      <c r="I313" s="428">
        <f>(IF(DASHBOARD!$J$2=I7,DASHBOARD!$T$217,IF(DASHBOARD!$J$2=0,0,I313)))</f>
        <v/>
      </c>
      <c r="J313" s="428">
        <f>(IF(DASHBOARD!$J$2=J7,DASHBOARD!$T$217,IF(DASHBOARD!$J$2=0,0,J313)))</f>
        <v/>
      </c>
      <c r="K313" s="428">
        <f>(IF(DASHBOARD!$J$2=K7,DASHBOARD!$T$217,IF(DASHBOARD!$J$2=0,0,K313)))</f>
        <v/>
      </c>
      <c r="L313" s="428">
        <f>(IF(DASHBOARD!$J$2=L7,DASHBOARD!$T$217,IF(DASHBOARD!$J$2=0,0,L313)))</f>
        <v/>
      </c>
      <c r="M313" s="428">
        <f>(IF(DASHBOARD!$J$2=M7,DASHBOARD!$T$217,IF(DASHBOARD!$J$2=0,0,M313)))</f>
        <v/>
      </c>
      <c r="N313" s="428">
        <f>(IF(DASHBOARD!$J$2=N7,DASHBOARD!$T$217,IF(DASHBOARD!$J$2=0,0,N313)))</f>
        <v/>
      </c>
      <c r="O313" s="428">
        <f>(IF(DASHBOARD!$J$2=O7,DASHBOARD!$T$217,IF(DASHBOARD!$J$2=0,0,O313)))</f>
        <v/>
      </c>
      <c r="P313" s="428">
        <f>(IF(DASHBOARD!$J$2=P7,DASHBOARD!$T$217,IF(DASHBOARD!$J$2=0,0,P313)))</f>
        <v/>
      </c>
      <c r="Q313" s="428">
        <f>(IF(DASHBOARD!$J$2=Q7,DASHBOARD!$T$217,IF(DASHBOARD!$J$2=0,0,Q313)))</f>
        <v/>
      </c>
      <c r="R313" s="428">
        <f>(IF(DASHBOARD!$J$2=R7,DASHBOARD!$T$217,IF(DASHBOARD!$J$2=0,0,R313)))</f>
        <v/>
      </c>
      <c r="S313" s="428">
        <f>(IF(DASHBOARD!$J$2=S7,DASHBOARD!$T$217,IF(DASHBOARD!$J$2=0,0,S313)))</f>
        <v/>
      </c>
      <c r="T313" s="428">
        <f>(IF(DASHBOARD!$J$2=T7,DASHBOARD!$T$217,IF(DASHBOARD!$J$2=0,0,T313)))</f>
        <v/>
      </c>
      <c r="U313" s="428">
        <f>(IF(DASHBOARD!$J$2=U7,DASHBOARD!$T$217,IF(DASHBOARD!$J$2=0,0,U313)))</f>
        <v/>
      </c>
      <c r="V313" s="428">
        <f>(IF(DASHBOARD!$J$2=V7,DASHBOARD!$T$217,IF(DASHBOARD!$J$2=0,0,V313)))</f>
        <v/>
      </c>
      <c r="W313" s="428">
        <f>(IF(DASHBOARD!$J$2=W7,DASHBOARD!$T$217,IF(DASHBOARD!$J$2=0,0,W313)))</f>
        <v/>
      </c>
      <c r="X313" s="428">
        <f>(IF(DASHBOARD!$J$2=X7,DASHBOARD!$T$217,IF(DASHBOARD!$J$2=0,0,X313)))</f>
        <v/>
      </c>
      <c r="Y313" s="428">
        <f>(IF(DASHBOARD!$J$2=Y7,DASHBOARD!$T$217,IF(DASHBOARD!$J$2=0,0,Y313)))</f>
        <v/>
      </c>
      <c r="Z313" s="428">
        <f>(IF(DASHBOARD!$J$2=Z7,DASHBOARD!$T$217,IF(DASHBOARD!$J$2=0,0,Z313)))</f>
        <v/>
      </c>
      <c r="AA313" s="428">
        <f>(IF(DASHBOARD!$J$2=AA7,DASHBOARD!$T$217,IF(DASHBOARD!$J$2=0,0,AA313)))</f>
        <v/>
      </c>
      <c r="AB313" s="428">
        <f>(IF(DASHBOARD!$J$2=AB7,DASHBOARD!$T$217,IF(DASHBOARD!$J$2=0,0,AB313)))</f>
        <v/>
      </c>
      <c r="AC313" s="428">
        <f>(IF(DASHBOARD!$J$2=AC7,DASHBOARD!$T$217,IF(DASHBOARD!$J$2=0,0,AC313)))</f>
        <v/>
      </c>
      <c r="AD313" s="428">
        <f>(IF(DASHBOARD!$J$2=AD7,DASHBOARD!$T$217,IF(DASHBOARD!$J$2=0,0,AD313)))</f>
        <v/>
      </c>
      <c r="AE313" s="428">
        <f>(IF(DASHBOARD!$J$2=AE7,DASHBOARD!$T$217,IF(DASHBOARD!$J$2=0,0,AE313)))</f>
        <v/>
      </c>
      <c r="AF313" s="428">
        <f>(IF(DASHBOARD!$J$2=AF7,DASHBOARD!$T$217,IF(DASHBOARD!$J$2=0,0,AF313)))</f>
        <v/>
      </c>
      <c r="AG313" s="428">
        <f>(IF(DASHBOARD!$J$2=AG7,DASHBOARD!$T$217,IF(DASHBOARD!$J$2=0,0,AG313)))</f>
        <v/>
      </c>
      <c r="AH313" s="428">
        <f>(IF(DASHBOARD!$J$2=AH7,DASHBOARD!$T$217,IF(DASHBOARD!$J$2=0,0,AH313)))</f>
        <v/>
      </c>
      <c r="AI313" s="428">
        <f>(IF(DASHBOARD!$J$2=AI7,DASHBOARD!$T$217,IF(DASHBOARD!$J$2=0,0,AI313)))</f>
        <v/>
      </c>
      <c r="AJ313" s="428">
        <f>(IF(DASHBOARD!$J$2=AJ7,DASHBOARD!$T$217,IF(DASHBOARD!$J$2=0,0,AJ313)))</f>
        <v/>
      </c>
      <c r="AK313" s="428">
        <f>(IF(DASHBOARD!$J$2=AK7,DASHBOARD!$T$217,IF(DASHBOARD!$J$2=0,0,AK313)))</f>
        <v/>
      </c>
      <c r="AL313" s="428">
        <f>(IF(DASHBOARD!$J$2=AL7,DASHBOARD!$T$217,IF(DASHBOARD!$J$2=0,0,AL313)))</f>
        <v/>
      </c>
      <c r="AM313" s="428">
        <f>(IF(DASHBOARD!$J$2=AM7,DASHBOARD!$T$217,IF(DASHBOARD!$J$2=0,0,AM313)))</f>
        <v/>
      </c>
      <c r="AN313" s="428">
        <f>(IF(DASHBOARD!$J$2=AN7,DASHBOARD!$T$217,IF(DASHBOARD!$J$2=0,0,AN313)))</f>
        <v/>
      </c>
      <c r="AO313" s="428">
        <f>(IF(DASHBOARD!$J$2=AO7,DASHBOARD!$T$217,IF(DASHBOARD!$J$2=0,0,AO313)))</f>
        <v/>
      </c>
      <c r="AP313" s="428">
        <f>(IF(DASHBOARD!$J$2=AP7,DASHBOARD!$T$217,IF(DASHBOARD!$J$2=0,0,AP313)))</f>
        <v/>
      </c>
      <c r="AQ313" s="428">
        <f>(IF(DASHBOARD!$J$2=AQ7,DASHBOARD!$T$217,IF(DASHBOARD!$J$2=0,0,AQ313)))</f>
        <v/>
      </c>
      <c r="AR313" s="428">
        <f>(IF(DASHBOARD!$J$2=AR7,DASHBOARD!$T$217,IF(DASHBOARD!$J$2=0,0,AR313)))</f>
        <v/>
      </c>
      <c r="AS313" s="428">
        <f>(IF(DASHBOARD!$J$2=AS7,DASHBOARD!$T$217,IF(DASHBOARD!$J$2=0,0,AS313)))</f>
        <v/>
      </c>
      <c r="AT313" s="428">
        <f>(IF(DASHBOARD!$J$2=AT7,DASHBOARD!$T$217,IF(DASHBOARD!$J$2=0,0,AT313)))</f>
        <v/>
      </c>
      <c r="AU313" s="428">
        <f>(IF(DASHBOARD!$J$2=AU7,DASHBOARD!$T$217,IF(DASHBOARD!$J$2=0,0,AU313)))</f>
        <v/>
      </c>
      <c r="AV313" s="428">
        <f>(IF(DASHBOARD!$J$2=AV7,DASHBOARD!$T$217,IF(DASHBOARD!$J$2=0,0,AV313)))</f>
        <v/>
      </c>
      <c r="AW313" s="428">
        <f>(IF(DASHBOARD!$J$2=AW7,DASHBOARD!$T$217,IF(DASHBOARD!$J$2=0,0,AW313)))</f>
        <v/>
      </c>
      <c r="AX313" s="428">
        <f>(IF(DASHBOARD!$J$2=AX7,DASHBOARD!$T$217,IF(DASHBOARD!$J$2=0,0,AX313)))</f>
        <v/>
      </c>
      <c r="AY313" s="428">
        <f>(IF(DASHBOARD!$J$2=AY7,DASHBOARD!$T$217,IF(DASHBOARD!$J$2=0,0,AY313)))</f>
        <v/>
      </c>
      <c r="AZ313" s="428">
        <f>(IF(DASHBOARD!$J$2=AZ7,DASHBOARD!$T$217,IF(DASHBOARD!$J$2=0,0,AZ313)))</f>
        <v/>
      </c>
      <c r="BA313" s="428">
        <f>(IF(DASHBOARD!$J$2=BA7,DASHBOARD!$T$217,IF(DASHBOARD!$J$2=0,0,BA313)))</f>
        <v/>
      </c>
      <c r="BB313" s="384">
        <f>IF(SUM(F313:BA313)&lt;&gt;0,AVERAGEIF(F313:BA313,"&gt;0",F313:BA313),0)</f>
        <v/>
      </c>
      <c r="BC313" s="147" t="n"/>
      <c r="BD313" s="385">
        <f>MAXA(F313:BA313)</f>
        <v/>
      </c>
      <c r="BE313" s="1461">
        <f>IF(BD313&lt;&gt;0,VLOOKUP(BD313,$F$10:$BA$10,MATCH(BD313,F313:BA313,0)),"")</f>
        <v/>
      </c>
      <c r="BF313" s="385">
        <f t="array" ref="BF313">MIN(IF(F313:BA313&gt;0,F313:BA313))</f>
        <v/>
      </c>
      <c r="BG313" s="1461">
        <f>IF(BF313&lt;&gt;0,VLOOKUP(BF313,$F$10:$BA$10,MATCH($BF313,$F313:$BA313,0)),"")</f>
        <v/>
      </c>
      <c r="BI313" s="1368">
        <f>HLOOKUP($BI$9,$S$10:$AI$444,1+$BL313,TRUE)</f>
        <v/>
      </c>
      <c r="BJ313" s="1369">
        <f>HLOOKUP($BJ$9,$AJ$10:$AW$444,1+$BL313,TRUE)</f>
        <v/>
      </c>
      <c r="BK313" s="151" t="n"/>
      <c r="BL313" s="408">
        <f>BL312+1</f>
        <v/>
      </c>
      <c r="BM313" s="399" t="n"/>
    </row>
    <row r="314" ht="20.25" customHeight="1" s="18" thickBot="1" thickTop="1">
      <c r="B314" s="1370" t="n"/>
      <c r="C314" s="1353" t="n"/>
      <c r="D314" s="1463" t="n"/>
      <c r="E314" s="388" t="inlineStr">
        <is>
          <t>Malili  # 2, 150</t>
        </is>
      </c>
      <c r="F314" s="383">
        <f>(IF(DASHBOARD!$J$2=F7,DASHBOARD!$T$218,IF(DASHBOARD!$J$2=0,0,F314)))</f>
        <v/>
      </c>
      <c r="G314" s="383">
        <f>(IF(DASHBOARD!$J$2=G7,DASHBOARD!$T$218,IF(DASHBOARD!$J$2=0,0,G314)))</f>
        <v/>
      </c>
      <c r="H314" s="383">
        <f>(IF(DASHBOARD!$J$2=H7,DASHBOARD!$T$218,IF(DASHBOARD!$J$2=0,0,H314)))</f>
        <v/>
      </c>
      <c r="I314" s="383">
        <f>(IF(DASHBOARD!$J$2=I7,DASHBOARD!$T$218,IF(DASHBOARD!$J$2=0,0,I314)))</f>
        <v/>
      </c>
      <c r="J314" s="383">
        <f>(IF(DASHBOARD!$J$2=J7,DASHBOARD!$T$218,IF(DASHBOARD!$J$2=0,0,J314)))</f>
        <v/>
      </c>
      <c r="K314" s="383">
        <f>(IF(DASHBOARD!$J$2=K7,DASHBOARD!$T$218,IF(DASHBOARD!$J$2=0,0,K314)))</f>
        <v/>
      </c>
      <c r="L314" s="383">
        <f>(IF(DASHBOARD!$J$2=L7,DASHBOARD!$T$218,IF(DASHBOARD!$J$2=0,0,L314)))</f>
        <v/>
      </c>
      <c r="M314" s="383">
        <f>(IF(DASHBOARD!$J$2=M7,DASHBOARD!$T$218,IF(DASHBOARD!$J$2=0,0,M314)))</f>
        <v/>
      </c>
      <c r="N314" s="383">
        <f>(IF(DASHBOARD!$J$2=N7,DASHBOARD!$T$218,IF(DASHBOARD!$J$2=0,0,N314)))</f>
        <v/>
      </c>
      <c r="O314" s="383">
        <f>(IF(DASHBOARD!$J$2=O7,DASHBOARD!$T$218,IF(DASHBOARD!$J$2=0,0,O314)))</f>
        <v/>
      </c>
      <c r="P314" s="383">
        <f>(IF(DASHBOARD!$J$2=P7,DASHBOARD!$T$218,IF(DASHBOARD!$J$2=0,0,P314)))</f>
        <v/>
      </c>
      <c r="Q314" s="383">
        <f>(IF(DASHBOARD!$J$2=Q7,DASHBOARD!$T$218,IF(DASHBOARD!$J$2=0,0,Q314)))</f>
        <v/>
      </c>
      <c r="R314" s="383">
        <f>(IF(DASHBOARD!$J$2=R7,DASHBOARD!$T$218,IF(DASHBOARD!$J$2=0,0,R314)))</f>
        <v/>
      </c>
      <c r="S314" s="383">
        <f>(IF(DASHBOARD!$J$2=S7,DASHBOARD!$T$218,IF(DASHBOARD!$J$2=0,0,S314)))</f>
        <v/>
      </c>
      <c r="T314" s="383">
        <f>(IF(DASHBOARD!$J$2=T7,DASHBOARD!$T$218,IF(DASHBOARD!$J$2=0,0,T314)))</f>
        <v/>
      </c>
      <c r="U314" s="383">
        <f>(IF(DASHBOARD!$J$2=U7,DASHBOARD!$T$218,IF(DASHBOARD!$J$2=0,0,U314)))</f>
        <v/>
      </c>
      <c r="V314" s="383">
        <f>(IF(DASHBOARD!$J$2=V7,DASHBOARD!$T$218,IF(DASHBOARD!$J$2=0,0,V314)))</f>
        <v/>
      </c>
      <c r="W314" s="383">
        <f>(IF(DASHBOARD!$J$2=W7,DASHBOARD!$T$218,IF(DASHBOARD!$J$2=0,0,W314)))</f>
        <v/>
      </c>
      <c r="X314" s="383">
        <f>(IF(DASHBOARD!$J$2=X7,DASHBOARD!$T$218,IF(DASHBOARD!$J$2=0,0,X314)))</f>
        <v/>
      </c>
      <c r="Y314" s="383">
        <f>(IF(DASHBOARD!$J$2=Y7,DASHBOARD!$T$218,IF(DASHBOARD!$J$2=0,0,Y314)))</f>
        <v/>
      </c>
      <c r="Z314" s="383">
        <f>(IF(DASHBOARD!$J$2=Z7,DASHBOARD!$T$218,IF(DASHBOARD!$J$2=0,0,Z314)))</f>
        <v/>
      </c>
      <c r="AA314" s="383">
        <f>(IF(DASHBOARD!$J$2=AA7,DASHBOARD!$T$218,IF(DASHBOARD!$J$2=0,0,AA314)))</f>
        <v/>
      </c>
      <c r="AB314" s="383">
        <f>(IF(DASHBOARD!$J$2=AB7,DASHBOARD!$T$218,IF(DASHBOARD!$J$2=0,0,AB314)))</f>
        <v/>
      </c>
      <c r="AC314" s="383">
        <f>(IF(DASHBOARD!$J$2=AC7,DASHBOARD!$T$218,IF(DASHBOARD!$J$2=0,0,AC314)))</f>
        <v/>
      </c>
      <c r="AD314" s="383">
        <f>(IF(DASHBOARD!$J$2=AD7,DASHBOARD!$T$218,IF(DASHBOARD!$J$2=0,0,AD314)))</f>
        <v/>
      </c>
      <c r="AE314" s="383">
        <f>(IF(DASHBOARD!$J$2=AE7,DASHBOARD!$T$218,IF(DASHBOARD!$J$2=0,0,AE314)))</f>
        <v/>
      </c>
      <c r="AF314" s="383">
        <f>(IF(DASHBOARD!$J$2=AF7,DASHBOARD!$T$218,IF(DASHBOARD!$J$2=0,0,AF314)))</f>
        <v/>
      </c>
      <c r="AG314" s="383">
        <f>(IF(DASHBOARD!$J$2=AG7,DASHBOARD!$T$218,IF(DASHBOARD!$J$2=0,0,AG314)))</f>
        <v/>
      </c>
      <c r="AH314" s="383">
        <f>(IF(DASHBOARD!$J$2=AH7,DASHBOARD!$T$218,IF(DASHBOARD!$J$2=0,0,AH314)))</f>
        <v/>
      </c>
      <c r="AI314" s="383">
        <f>(IF(DASHBOARD!$J$2=AI7,DASHBOARD!$T$218,IF(DASHBOARD!$J$2=0,0,AI314)))</f>
        <v/>
      </c>
      <c r="AJ314" s="383">
        <f>(IF(DASHBOARD!$J$2=AJ7,DASHBOARD!$T$218,IF(DASHBOARD!$J$2=0,0,AJ314)))</f>
        <v/>
      </c>
      <c r="AK314" s="383">
        <f>(IF(DASHBOARD!$J$2=AK7,DASHBOARD!$T$218,IF(DASHBOARD!$J$2=0,0,AK314)))</f>
        <v/>
      </c>
      <c r="AL314" s="383">
        <f>(IF(DASHBOARD!$J$2=AL7,DASHBOARD!$T$218,IF(DASHBOARD!$J$2=0,0,AL314)))</f>
        <v/>
      </c>
      <c r="AM314" s="383">
        <f>(IF(DASHBOARD!$J$2=AM7,DASHBOARD!$T$218,IF(DASHBOARD!$J$2=0,0,AM314)))</f>
        <v/>
      </c>
      <c r="AN314" s="383">
        <f>(IF(DASHBOARD!$J$2=AN7,DASHBOARD!$T$218,IF(DASHBOARD!$J$2=0,0,AN314)))</f>
        <v/>
      </c>
      <c r="AO314" s="383">
        <f>(IF(DASHBOARD!$J$2=AO7,DASHBOARD!$T$218,IF(DASHBOARD!$J$2=0,0,AO314)))</f>
        <v/>
      </c>
      <c r="AP314" s="383">
        <f>(IF(DASHBOARD!$J$2=AP7,DASHBOARD!$T$218,IF(DASHBOARD!$J$2=0,0,AP314)))</f>
        <v/>
      </c>
      <c r="AQ314" s="383">
        <f>(IF(DASHBOARD!$J$2=AQ7,DASHBOARD!$T$218,IF(DASHBOARD!$J$2=0,0,AQ314)))</f>
        <v/>
      </c>
      <c r="AR314" s="383">
        <f>(IF(DASHBOARD!$J$2=AR7,DASHBOARD!$T$218,IF(DASHBOARD!$J$2=0,0,AR314)))</f>
        <v/>
      </c>
      <c r="AS314" s="383">
        <f>(IF(DASHBOARD!$J$2=AS7,DASHBOARD!$T$218,IF(DASHBOARD!$J$2=0,0,AS314)))</f>
        <v/>
      </c>
      <c r="AT314" s="383">
        <f>(IF(DASHBOARD!$J$2=AT7,DASHBOARD!$T$218,IF(DASHBOARD!$J$2=0,0,AT314)))</f>
        <v/>
      </c>
      <c r="AU314" s="383">
        <f>(IF(DASHBOARD!$J$2=AU7,DASHBOARD!$T$218,IF(DASHBOARD!$J$2=0,0,AU314)))</f>
        <v/>
      </c>
      <c r="AV314" s="383">
        <f>(IF(DASHBOARD!$J$2=AV7,DASHBOARD!$T$218,IF(DASHBOARD!$J$2=0,0,AV314)))</f>
        <v/>
      </c>
      <c r="AW314" s="383">
        <f>(IF(DASHBOARD!$J$2=AW7,DASHBOARD!$T$218,IF(DASHBOARD!$J$2=0,0,AW314)))</f>
        <v/>
      </c>
      <c r="AX314" s="383">
        <f>(IF(DASHBOARD!$J$2=AX7,DASHBOARD!$T$218,IF(DASHBOARD!$J$2=0,0,AX314)))</f>
        <v/>
      </c>
      <c r="AY314" s="383">
        <f>(IF(DASHBOARD!$J$2=AY7,DASHBOARD!$T$218,IF(DASHBOARD!$J$2=0,0,AY314)))</f>
        <v/>
      </c>
      <c r="AZ314" s="383">
        <f>(IF(DASHBOARD!$J$2=AZ7,DASHBOARD!$T$218,IF(DASHBOARD!$J$2=0,0,AZ314)))</f>
        <v/>
      </c>
      <c r="BA314" s="383">
        <f>(IF(DASHBOARD!$J$2=BA7,DASHBOARD!$T$218,IF(DASHBOARD!$J$2=0,0,BA314)))</f>
        <v/>
      </c>
      <c r="BB314" s="384">
        <f>IF(SUM(F314:BA314)&lt;&gt;0,AVERAGEIF(F314:BA314,"&gt;0",F314:BA314),0)</f>
        <v/>
      </c>
      <c r="BC314" s="147" t="n"/>
      <c r="BD314" s="385">
        <f>MAXA(F314:BA314)</f>
        <v/>
      </c>
      <c r="BE314" s="1461">
        <f>IF(BD314&lt;&gt;0,VLOOKUP(BD314,$F$10:$BA$10,MATCH(BD314,F314:BA314,0)),"")</f>
        <v/>
      </c>
      <c r="BF314" s="385">
        <f t="array" ref="BF314">MIN(IF(F314:BA314&gt;0,F314:BA314))</f>
        <v/>
      </c>
      <c r="BG314" s="1461">
        <f>IF(BF314&lt;&gt;0,VLOOKUP(BF314,$F$10:$BA$10,MATCH($BF314,$F314:$BA314,0)),"")</f>
        <v/>
      </c>
      <c r="BI314" s="1368">
        <f>HLOOKUP($BI$9,$S$10:$AI$444,1+$BL314,TRUE)</f>
        <v/>
      </c>
      <c r="BJ314" s="1369">
        <f>HLOOKUP($BJ$9,$AJ$10:$AW$444,1+$BL314,TRUE)</f>
        <v/>
      </c>
      <c r="BK314" s="151" t="n"/>
      <c r="BL314" s="408">
        <f>BL313+1</f>
        <v/>
      </c>
      <c r="BM314" s="399" t="n"/>
    </row>
    <row r="315" ht="20.25" customHeight="1" s="18" thickBot="1" thickTop="1">
      <c r="B315" s="1370" t="n"/>
      <c r="C315" s="1353" t="n"/>
      <c r="D315" s="230" t="n"/>
      <c r="E315" s="388" t="inlineStr">
        <is>
          <t>Masamba #1, 150</t>
        </is>
      </c>
      <c r="F315" s="383">
        <f>(IF(DASHBOARD!$J$2=F7,DASHBOARD!$T$215,IF(DASHBOARD!$J$2=0,0,F315)))</f>
        <v/>
      </c>
      <c r="G315" s="383">
        <f>(IF(DASHBOARD!$J$2=G7,DASHBOARD!$T$215,IF(DASHBOARD!$J$2=0,0,G315)))</f>
        <v/>
      </c>
      <c r="H315" s="383">
        <f>(IF(DASHBOARD!$J$2=H7,DASHBOARD!$T$215,IF(DASHBOARD!$J$2=0,0,H315)))</f>
        <v/>
      </c>
      <c r="I315" s="383">
        <f>(IF(DASHBOARD!$J$2=I7,DASHBOARD!$T$215,IF(DASHBOARD!$J$2=0,0,I315)))</f>
        <v/>
      </c>
      <c r="J315" s="383">
        <f>(IF(DASHBOARD!$J$2=J7,DASHBOARD!$T$215,IF(DASHBOARD!$J$2=0,0,J315)))</f>
        <v/>
      </c>
      <c r="K315" s="383">
        <f>(IF(DASHBOARD!$J$2=K7,DASHBOARD!$T$215,IF(DASHBOARD!$J$2=0,0,K315)))</f>
        <v/>
      </c>
      <c r="L315" s="383">
        <f>(IF(DASHBOARD!$J$2=L7,DASHBOARD!$T$215,IF(DASHBOARD!$J$2=0,0,L315)))</f>
        <v/>
      </c>
      <c r="M315" s="383">
        <f>(IF(DASHBOARD!$J$2=M7,DASHBOARD!$T$215,IF(DASHBOARD!$J$2=0,0,M315)))</f>
        <v/>
      </c>
      <c r="N315" s="383">
        <f>(IF(DASHBOARD!$J$2=N7,DASHBOARD!$T$215,IF(DASHBOARD!$J$2=0,0,N315)))</f>
        <v/>
      </c>
      <c r="O315" s="383">
        <f>(IF(DASHBOARD!$J$2=O7,DASHBOARD!$T$215,IF(DASHBOARD!$J$2=0,0,O315)))</f>
        <v/>
      </c>
      <c r="P315" s="383">
        <f>(IF(DASHBOARD!$J$2=P7,DASHBOARD!$T$215,IF(DASHBOARD!$J$2=0,0,P315)))</f>
        <v/>
      </c>
      <c r="Q315" s="383">
        <f>(IF(DASHBOARD!$J$2=Q7,DASHBOARD!$T$215,IF(DASHBOARD!$J$2=0,0,Q315)))</f>
        <v/>
      </c>
      <c r="R315" s="383">
        <f>(IF(DASHBOARD!$J$2=R7,DASHBOARD!$T$215,IF(DASHBOARD!$J$2=0,0,R315)))</f>
        <v/>
      </c>
      <c r="S315" s="383">
        <f>(IF(DASHBOARD!$J$2=S7,DASHBOARD!$T$215,IF(DASHBOARD!$J$2=0,0,S315)))</f>
        <v/>
      </c>
      <c r="T315" s="383">
        <f>(IF(DASHBOARD!$J$2=T7,DASHBOARD!$T$215,IF(DASHBOARD!$J$2=0,0,T315)))</f>
        <v/>
      </c>
      <c r="U315" s="383">
        <f>(IF(DASHBOARD!$J$2=U7,DASHBOARD!$T$215,IF(DASHBOARD!$J$2=0,0,U315)))</f>
        <v/>
      </c>
      <c r="V315" s="383">
        <f>(IF(DASHBOARD!$J$2=V7,DASHBOARD!$T$215,IF(DASHBOARD!$J$2=0,0,V315)))</f>
        <v/>
      </c>
      <c r="W315" s="383">
        <f>(IF(DASHBOARD!$J$2=W7,DASHBOARD!$T$215,IF(DASHBOARD!$J$2=0,0,W315)))</f>
        <v/>
      </c>
      <c r="X315" s="383">
        <f>(IF(DASHBOARD!$J$2=X7,DASHBOARD!$T$215,IF(DASHBOARD!$J$2=0,0,X315)))</f>
        <v/>
      </c>
      <c r="Y315" s="383">
        <f>(IF(DASHBOARD!$J$2=Y7,DASHBOARD!$T$215,IF(DASHBOARD!$J$2=0,0,Y315)))</f>
        <v/>
      </c>
      <c r="Z315" s="383">
        <f>(IF(DASHBOARD!$J$2=Z7,DASHBOARD!$T$215,IF(DASHBOARD!$J$2=0,0,Z315)))</f>
        <v/>
      </c>
      <c r="AA315" s="383">
        <f>(IF(DASHBOARD!$J$2=AA7,DASHBOARD!$T$215,IF(DASHBOARD!$J$2=0,0,AA315)))</f>
        <v/>
      </c>
      <c r="AB315" s="383">
        <f>(IF(DASHBOARD!$J$2=AB7,DASHBOARD!$T$215,IF(DASHBOARD!$J$2=0,0,AB315)))</f>
        <v/>
      </c>
      <c r="AC315" s="383">
        <f>(IF(DASHBOARD!$J$2=AC7,DASHBOARD!$T$215,IF(DASHBOARD!$J$2=0,0,AC315)))</f>
        <v/>
      </c>
      <c r="AD315" s="383">
        <f>(IF(DASHBOARD!$J$2=AD7,DASHBOARD!$T$215,IF(DASHBOARD!$J$2=0,0,AD315)))</f>
        <v/>
      </c>
      <c r="AE315" s="383">
        <f>(IF(DASHBOARD!$J$2=AE7,DASHBOARD!$T$215,IF(DASHBOARD!$J$2=0,0,AE315)))</f>
        <v/>
      </c>
      <c r="AF315" s="383">
        <f>(IF(DASHBOARD!$J$2=AF7,DASHBOARD!$T$215,IF(DASHBOARD!$J$2=0,0,AF315)))</f>
        <v/>
      </c>
      <c r="AG315" s="383">
        <f>(IF(DASHBOARD!$J$2=AG7,DASHBOARD!$T$215,IF(DASHBOARD!$J$2=0,0,AG315)))</f>
        <v/>
      </c>
      <c r="AH315" s="383">
        <f>(IF(DASHBOARD!$J$2=AH7,DASHBOARD!$T$215,IF(DASHBOARD!$J$2=0,0,AH315)))</f>
        <v/>
      </c>
      <c r="AI315" s="383">
        <f>(IF(DASHBOARD!$J$2=AI7,DASHBOARD!$T$215,IF(DASHBOARD!$J$2=0,0,AI315)))</f>
        <v/>
      </c>
      <c r="AJ315" s="383">
        <f>(IF(DASHBOARD!$J$2=AJ7,DASHBOARD!$T$215,IF(DASHBOARD!$J$2=0,0,AJ315)))</f>
        <v/>
      </c>
      <c r="AK315" s="383">
        <f>(IF(DASHBOARD!$J$2=AK7,DASHBOARD!$T$215,IF(DASHBOARD!$J$2=0,0,AK315)))</f>
        <v/>
      </c>
      <c r="AL315" s="383">
        <f>(IF(DASHBOARD!$J$2=AL7,DASHBOARD!$T$215,IF(DASHBOARD!$J$2=0,0,AL315)))</f>
        <v/>
      </c>
      <c r="AM315" s="383">
        <f>(IF(DASHBOARD!$J$2=AM7,DASHBOARD!$T$215,IF(DASHBOARD!$J$2=0,0,AM315)))</f>
        <v/>
      </c>
      <c r="AN315" s="383">
        <f>(IF(DASHBOARD!$J$2=AN7,DASHBOARD!$T$215,IF(DASHBOARD!$J$2=0,0,AN315)))</f>
        <v/>
      </c>
      <c r="AO315" s="383">
        <f>(IF(DASHBOARD!$J$2=AO7,DASHBOARD!$T$215,IF(DASHBOARD!$J$2=0,0,AO315)))</f>
        <v/>
      </c>
      <c r="AP315" s="383">
        <f>(IF(DASHBOARD!$J$2=AP7,DASHBOARD!$T$215,IF(DASHBOARD!$J$2=0,0,AP315)))</f>
        <v/>
      </c>
      <c r="AQ315" s="383">
        <f>(IF(DASHBOARD!$J$2=AQ7,DASHBOARD!$T$215,IF(DASHBOARD!$J$2=0,0,AQ315)))</f>
        <v/>
      </c>
      <c r="AR315" s="383">
        <f>(IF(DASHBOARD!$J$2=AR7,DASHBOARD!$T$215,IF(DASHBOARD!$J$2=0,0,AR315)))</f>
        <v/>
      </c>
      <c r="AS315" s="383">
        <f>(IF(DASHBOARD!$J$2=AS7,DASHBOARD!$T$215,IF(DASHBOARD!$J$2=0,0,AS315)))</f>
        <v/>
      </c>
      <c r="AT315" s="383">
        <f>(IF(DASHBOARD!$J$2=AT7,DASHBOARD!$T$215,IF(DASHBOARD!$J$2=0,0,AT315)))</f>
        <v/>
      </c>
      <c r="AU315" s="383">
        <f>(IF(DASHBOARD!$J$2=AU7,DASHBOARD!$T$215,IF(DASHBOARD!$J$2=0,0,AU315)))</f>
        <v/>
      </c>
      <c r="AV315" s="383">
        <f>(IF(DASHBOARD!$J$2=AV7,DASHBOARD!$T$215,IF(DASHBOARD!$J$2=0,0,AV315)))</f>
        <v/>
      </c>
      <c r="AW315" s="383">
        <f>(IF(DASHBOARD!$J$2=AW7,DASHBOARD!$T$215,IF(DASHBOARD!$J$2=0,0,AW315)))</f>
        <v/>
      </c>
      <c r="AX315" s="383">
        <f>(IF(DASHBOARD!$J$2=AX7,DASHBOARD!$T$215,IF(DASHBOARD!$J$2=0,0,AX315)))</f>
        <v/>
      </c>
      <c r="AY315" s="383">
        <f>(IF(DASHBOARD!$J$2=AY7,DASHBOARD!$T$215,IF(DASHBOARD!$J$2=0,0,AY315)))</f>
        <v/>
      </c>
      <c r="AZ315" s="383">
        <f>(IF(DASHBOARD!$J$2=AZ7,DASHBOARD!$T$215,IF(DASHBOARD!$J$2=0,0,AZ315)))</f>
        <v/>
      </c>
      <c r="BA315" s="383">
        <f>(IF(DASHBOARD!$J$2=BA7,DASHBOARD!$T$215,IF(DASHBOARD!$J$2=0,0,BA315)))</f>
        <v/>
      </c>
      <c r="BB315" s="384">
        <f>IF(SUM(F315:BA315)&lt;&gt;0,AVERAGEIF(F315:BA315,"&gt;0",F315:BA315),0)</f>
        <v/>
      </c>
      <c r="BC315" s="147" t="n"/>
      <c r="BD315" s="385">
        <f>MAXA(F315:BA315)</f>
        <v/>
      </c>
      <c r="BE315" s="1461">
        <f>IF(BD315&lt;&gt;0,VLOOKUP(BD315,$F$10:$BA$10,MATCH(BD315,F315:BA315,0)),"")</f>
        <v/>
      </c>
      <c r="BF315" s="385">
        <f t="array" ref="BF315">MIN(IF(F315:BA315&gt;0,F315:BA315))</f>
        <v/>
      </c>
      <c r="BG315" s="1461">
        <f>IF(BF315&lt;&gt;0,VLOOKUP(BF315,$F$10:$BA$10,MATCH($BF315,$F315:$BA315,0)),"")</f>
        <v/>
      </c>
      <c r="BI315" s="1368">
        <f>HLOOKUP($BI$9,$S$10:$AI$444,1+$BL315,TRUE)</f>
        <v/>
      </c>
      <c r="BJ315" s="1369">
        <f>HLOOKUP($BJ$9,$AJ$10:$AW$444,1+$BL315,TRUE)</f>
        <v/>
      </c>
      <c r="BK315" s="151" t="n"/>
      <c r="BL315" s="408">
        <f>BL314+1</f>
        <v/>
      </c>
      <c r="BM315" s="399" t="n"/>
    </row>
    <row r="316" ht="20.25" customHeight="1" s="18" thickBot="1" thickTop="1">
      <c r="B316" s="1370" t="n"/>
      <c r="C316" s="1353" t="n"/>
      <c r="D316" s="230" t="n"/>
      <c r="E316" s="388" t="inlineStr">
        <is>
          <t>Masamba #2, 150</t>
        </is>
      </c>
      <c r="F316" s="383">
        <f>(IF(DASHBOARD!$J$2=F7,DASHBOARD!$T$216,IF(DASHBOARD!$J$2=0,0,F316)))</f>
        <v/>
      </c>
      <c r="G316" s="383">
        <f>(IF(DASHBOARD!$J$2=G7,DASHBOARD!$T$216,IF(DASHBOARD!$J$2=0,0,G316)))</f>
        <v/>
      </c>
      <c r="H316" s="383">
        <f>(IF(DASHBOARD!$J$2=H7,DASHBOARD!$T$216,IF(DASHBOARD!$J$2=0,0,H316)))</f>
        <v/>
      </c>
      <c r="I316" s="383">
        <f>(IF(DASHBOARD!$J$2=I7,DASHBOARD!$T$216,IF(DASHBOARD!$J$2=0,0,I316)))</f>
        <v/>
      </c>
      <c r="J316" s="383">
        <f>(IF(DASHBOARD!$J$2=J7,DASHBOARD!$T$216,IF(DASHBOARD!$J$2=0,0,J316)))</f>
        <v/>
      </c>
      <c r="K316" s="383">
        <f>(IF(DASHBOARD!$J$2=K7,DASHBOARD!$T$216,IF(DASHBOARD!$J$2=0,0,K316)))</f>
        <v/>
      </c>
      <c r="L316" s="383">
        <f>(IF(DASHBOARD!$J$2=L7,DASHBOARD!$T$216,IF(DASHBOARD!$J$2=0,0,L316)))</f>
        <v/>
      </c>
      <c r="M316" s="383">
        <f>(IF(DASHBOARD!$J$2=M7,DASHBOARD!$T$216,IF(DASHBOARD!$J$2=0,0,M316)))</f>
        <v/>
      </c>
      <c r="N316" s="383">
        <f>(IF(DASHBOARD!$J$2=N7,DASHBOARD!$T$216,IF(DASHBOARD!$J$2=0,0,N316)))</f>
        <v/>
      </c>
      <c r="O316" s="383">
        <f>(IF(DASHBOARD!$J$2=O7,DASHBOARD!$T$216,IF(DASHBOARD!$J$2=0,0,O316)))</f>
        <v/>
      </c>
      <c r="P316" s="383">
        <f>(IF(DASHBOARD!$J$2=P7,DASHBOARD!$T$216,IF(DASHBOARD!$J$2=0,0,P316)))</f>
        <v/>
      </c>
      <c r="Q316" s="383">
        <f>(IF(DASHBOARD!$J$2=Q7,DASHBOARD!$T$216,IF(DASHBOARD!$J$2=0,0,Q316)))</f>
        <v/>
      </c>
      <c r="R316" s="383">
        <f>(IF(DASHBOARD!$J$2=R7,DASHBOARD!$T$216,IF(DASHBOARD!$J$2=0,0,R316)))</f>
        <v/>
      </c>
      <c r="S316" s="383">
        <f>(IF(DASHBOARD!$J$2=S7,DASHBOARD!$T$216,IF(DASHBOARD!$J$2=0,0,S316)))</f>
        <v/>
      </c>
      <c r="T316" s="383">
        <f>(IF(DASHBOARD!$J$2=T7,DASHBOARD!$T$216,IF(DASHBOARD!$J$2=0,0,T316)))</f>
        <v/>
      </c>
      <c r="U316" s="383">
        <f>(IF(DASHBOARD!$J$2=U7,DASHBOARD!$T$216,IF(DASHBOARD!$J$2=0,0,U316)))</f>
        <v/>
      </c>
      <c r="V316" s="383">
        <f>(IF(DASHBOARD!$J$2=V7,DASHBOARD!$T$216,IF(DASHBOARD!$J$2=0,0,V316)))</f>
        <v/>
      </c>
      <c r="W316" s="383">
        <f>(IF(DASHBOARD!$J$2=W7,DASHBOARD!$T$216,IF(DASHBOARD!$J$2=0,0,W316)))</f>
        <v/>
      </c>
      <c r="X316" s="383">
        <f>(IF(DASHBOARD!$J$2=X7,DASHBOARD!$T$216,IF(DASHBOARD!$J$2=0,0,X316)))</f>
        <v/>
      </c>
      <c r="Y316" s="383">
        <f>(IF(DASHBOARD!$J$2=Y7,DASHBOARD!$T$216,IF(DASHBOARD!$J$2=0,0,Y316)))</f>
        <v/>
      </c>
      <c r="Z316" s="383">
        <f>(IF(DASHBOARD!$J$2=Z7,DASHBOARD!$T$216,IF(DASHBOARD!$J$2=0,0,Z316)))</f>
        <v/>
      </c>
      <c r="AA316" s="383">
        <f>(IF(DASHBOARD!$J$2=AA7,DASHBOARD!$T$216,IF(DASHBOARD!$J$2=0,0,AA316)))</f>
        <v/>
      </c>
      <c r="AB316" s="383">
        <f>(IF(DASHBOARD!$J$2=AB7,DASHBOARD!$T$216,IF(DASHBOARD!$J$2=0,0,AB316)))</f>
        <v/>
      </c>
      <c r="AC316" s="383">
        <f>(IF(DASHBOARD!$J$2=AC7,DASHBOARD!$T$216,IF(DASHBOARD!$J$2=0,0,AC316)))</f>
        <v/>
      </c>
      <c r="AD316" s="383">
        <f>(IF(DASHBOARD!$J$2=AD7,DASHBOARD!$T$216,IF(DASHBOARD!$J$2=0,0,AD316)))</f>
        <v/>
      </c>
      <c r="AE316" s="383">
        <f>(IF(DASHBOARD!$J$2=AE7,DASHBOARD!$T$216,IF(DASHBOARD!$J$2=0,0,AE316)))</f>
        <v/>
      </c>
      <c r="AF316" s="383">
        <f>(IF(DASHBOARD!$J$2=AF7,DASHBOARD!$T$216,IF(DASHBOARD!$J$2=0,0,AF316)))</f>
        <v/>
      </c>
      <c r="AG316" s="383">
        <f>(IF(DASHBOARD!$J$2=AG7,DASHBOARD!$T$216,IF(DASHBOARD!$J$2=0,0,AG316)))</f>
        <v/>
      </c>
      <c r="AH316" s="383">
        <f>(IF(DASHBOARD!$J$2=AH7,DASHBOARD!$T$216,IF(DASHBOARD!$J$2=0,0,AH316)))</f>
        <v/>
      </c>
      <c r="AI316" s="383">
        <f>(IF(DASHBOARD!$J$2=AI7,DASHBOARD!$T$216,IF(DASHBOARD!$J$2=0,0,AI316)))</f>
        <v/>
      </c>
      <c r="AJ316" s="383">
        <f>(IF(DASHBOARD!$J$2=AJ7,DASHBOARD!$T$216,IF(DASHBOARD!$J$2=0,0,AJ316)))</f>
        <v/>
      </c>
      <c r="AK316" s="383">
        <f>(IF(DASHBOARD!$J$2=AK7,DASHBOARD!$T$216,IF(DASHBOARD!$J$2=0,0,AK316)))</f>
        <v/>
      </c>
      <c r="AL316" s="383">
        <f>(IF(DASHBOARD!$J$2=AL7,DASHBOARD!$T$216,IF(DASHBOARD!$J$2=0,0,AL316)))</f>
        <v/>
      </c>
      <c r="AM316" s="383">
        <f>(IF(DASHBOARD!$J$2=AM7,DASHBOARD!$T$216,IF(DASHBOARD!$J$2=0,0,AM316)))</f>
        <v/>
      </c>
      <c r="AN316" s="383">
        <f>(IF(DASHBOARD!$J$2=AN7,DASHBOARD!$T$216,IF(DASHBOARD!$J$2=0,0,AN316)))</f>
        <v/>
      </c>
      <c r="AO316" s="383">
        <f>(IF(DASHBOARD!$J$2=AO7,DASHBOARD!$T$216,IF(DASHBOARD!$J$2=0,0,AO316)))</f>
        <v/>
      </c>
      <c r="AP316" s="383">
        <f>(IF(DASHBOARD!$J$2=AP7,DASHBOARD!$T$216,IF(DASHBOARD!$J$2=0,0,AP316)))</f>
        <v/>
      </c>
      <c r="AQ316" s="383">
        <f>(IF(DASHBOARD!$J$2=AQ7,DASHBOARD!$T$216,IF(DASHBOARD!$J$2=0,0,AQ316)))</f>
        <v/>
      </c>
      <c r="AR316" s="383">
        <f>(IF(DASHBOARD!$J$2=AR7,DASHBOARD!$T$216,IF(DASHBOARD!$J$2=0,0,AR316)))</f>
        <v/>
      </c>
      <c r="AS316" s="383">
        <f>(IF(DASHBOARD!$J$2=AS7,DASHBOARD!$T$216,IF(DASHBOARD!$J$2=0,0,AS316)))</f>
        <v/>
      </c>
      <c r="AT316" s="383">
        <f>(IF(DASHBOARD!$J$2=AT7,DASHBOARD!$T$216,IF(DASHBOARD!$J$2=0,0,AT316)))</f>
        <v/>
      </c>
      <c r="AU316" s="383">
        <f>(IF(DASHBOARD!$J$2=AU7,DASHBOARD!$T$216,IF(DASHBOARD!$J$2=0,0,AU316)))</f>
        <v/>
      </c>
      <c r="AV316" s="383">
        <f>(IF(DASHBOARD!$J$2=AV7,DASHBOARD!$T$216,IF(DASHBOARD!$J$2=0,0,AV316)))</f>
        <v/>
      </c>
      <c r="AW316" s="383">
        <f>(IF(DASHBOARD!$J$2=AW7,DASHBOARD!$T$216,IF(DASHBOARD!$J$2=0,0,AW316)))</f>
        <v/>
      </c>
      <c r="AX316" s="383">
        <f>(IF(DASHBOARD!$J$2=AX7,DASHBOARD!$T$216,IF(DASHBOARD!$J$2=0,0,AX316)))</f>
        <v/>
      </c>
      <c r="AY316" s="383">
        <f>(IF(DASHBOARD!$J$2=AY7,DASHBOARD!$T$216,IF(DASHBOARD!$J$2=0,0,AY316)))</f>
        <v/>
      </c>
      <c r="AZ316" s="383">
        <f>(IF(DASHBOARD!$J$2=AZ7,DASHBOARD!$T$216,IF(DASHBOARD!$J$2=0,0,AZ316)))</f>
        <v/>
      </c>
      <c r="BA316" s="383">
        <f>(IF(DASHBOARD!$J$2=BA7,DASHBOARD!$T$216,IF(DASHBOARD!$J$2=0,0,BA316)))</f>
        <v/>
      </c>
      <c r="BB316" s="384">
        <f>IF(SUM(F316:BA316)&lt;&gt;0,AVERAGEIF(F316:BA316,"&gt;0",F316:BA316),0)</f>
        <v/>
      </c>
      <c r="BC316" s="147" t="n"/>
      <c r="BD316" s="385">
        <f>MAXA(F316:BA316)</f>
        <v/>
      </c>
      <c r="BE316" s="1461">
        <f>IF(BD316&lt;&gt;0,VLOOKUP(BD316,$F$10:$BA$10,MATCH(BD316,F316:BA316,0)),"")</f>
        <v/>
      </c>
      <c r="BF316" s="385">
        <f t="array" ref="BF316">MIN(IF(F316:BA316&gt;0,F316:BA316))</f>
        <v/>
      </c>
      <c r="BG316" s="1461">
        <f>IF(BF316&lt;&gt;0,VLOOKUP(BF316,$F$10:$BA$10,MATCH($BF316,$F316:$BA316,0)),"")</f>
        <v/>
      </c>
      <c r="BI316" s="1368">
        <f>HLOOKUP($BI$9,$S$10:$AI$444,1+$BL316,TRUE)</f>
        <v/>
      </c>
      <c r="BJ316" s="1369">
        <f>HLOOKUP($BJ$9,$AJ$10:$AW$444,1+$BL316,TRUE)</f>
        <v/>
      </c>
      <c r="BK316" s="151" t="n"/>
      <c r="BL316" s="408">
        <f>BL315+1</f>
        <v/>
      </c>
      <c r="BM316" s="399" t="n"/>
    </row>
    <row r="317" ht="20.25" customHeight="1" s="18" thickBot="1" thickTop="1">
      <c r="B317" s="1370" t="n"/>
      <c r="C317" s="1353" t="n"/>
      <c r="D317" s="424" t="n"/>
      <c r="E317" s="395" t="n"/>
      <c r="F317" s="430" t="n"/>
      <c r="G317" s="430" t="n"/>
      <c r="H317" s="430" t="n"/>
      <c r="I317" s="430" t="n"/>
      <c r="J317" s="430" t="n"/>
      <c r="K317" s="430" t="n"/>
      <c r="L317" s="430" t="n"/>
      <c r="M317" s="430" t="n"/>
      <c r="N317" s="430" t="n"/>
      <c r="O317" s="430" t="n"/>
      <c r="P317" s="430" t="n"/>
      <c r="Q317" s="430" t="n"/>
      <c r="R317" s="430" t="n"/>
      <c r="S317" s="430" t="n"/>
      <c r="T317" s="430" t="n"/>
      <c r="U317" s="430" t="n"/>
      <c r="V317" s="430" t="n"/>
      <c r="W317" s="430" t="n"/>
      <c r="X317" s="430" t="n"/>
      <c r="Y317" s="430" t="n"/>
      <c r="Z317" s="430" t="n"/>
      <c r="AA317" s="430" t="n"/>
      <c r="AB317" s="430" t="n"/>
      <c r="AC317" s="430" t="n"/>
      <c r="AD317" s="430" t="n"/>
      <c r="AE317" s="430" t="n"/>
      <c r="AF317" s="430" t="n"/>
      <c r="AG317" s="430" t="n"/>
      <c r="AH317" s="430" t="n"/>
      <c r="AI317" s="430" t="n"/>
      <c r="AJ317" s="430" t="n"/>
      <c r="AK317" s="430" t="n"/>
      <c r="AL317" s="430" t="n"/>
      <c r="AM317" s="430" t="n"/>
      <c r="AN317" s="430" t="n"/>
      <c r="AO317" s="430" t="n"/>
      <c r="AP317" s="430" t="n"/>
      <c r="AQ317" s="430" t="n"/>
      <c r="AR317" s="430" t="n"/>
      <c r="AS317" s="430" t="n"/>
      <c r="AT317" s="430" t="n"/>
      <c r="AU317" s="430" t="n"/>
      <c r="AV317" s="430" t="n"/>
      <c r="AW317" s="430" t="n"/>
      <c r="AX317" s="430" t="n"/>
      <c r="AY317" s="430" t="n"/>
      <c r="AZ317" s="430" t="n"/>
      <c r="BA317" s="430" t="n"/>
      <c r="BB317" s="384">
        <f>IF(SUM(F317:BA317)&lt;&gt;0,AVERAGEIF(F317:BA317,"&gt;0",F317:BA317),0)</f>
        <v/>
      </c>
      <c r="BC317" s="147" t="n"/>
      <c r="BD317" s="385">
        <f>MAXA(F317:BA317)</f>
        <v/>
      </c>
      <c r="BE317" s="1461">
        <f>IF(BD317&lt;&gt;0,VLOOKUP(BD317,$F$10:$BA$10,MATCH(BD317,F317:BA317,0)),"")</f>
        <v/>
      </c>
      <c r="BF317" s="385">
        <f t="array" ref="BF317">MIN(IF(F317:BA317&gt;0,F317:BA317))</f>
        <v/>
      </c>
      <c r="BG317" s="1461">
        <f>IF(BF317&lt;&gt;0,VLOOKUP(BF317,$F$10:$BA$10,MATCH($BF317,$F317:$BA317,0)),"")</f>
        <v/>
      </c>
      <c r="BI317" s="1368">
        <f>HLOOKUP($BI$9,$S$10:$AI$444,1+$BL317,TRUE)</f>
        <v/>
      </c>
      <c r="BJ317" s="1369">
        <f>HLOOKUP($BJ$9,$AJ$10:$AW$444,1+$BL317,TRUE)</f>
        <v/>
      </c>
      <c r="BK317" s="151" t="n"/>
      <c r="BL317" s="408">
        <f>BL316+1</f>
        <v/>
      </c>
      <c r="BM317" s="399" t="n"/>
    </row>
    <row r="318" ht="20.25" customHeight="1" s="18" thickBot="1" thickTop="1">
      <c r="B318" s="1370" t="n"/>
      <c r="C318" s="1353" t="n"/>
      <c r="D318" s="1052" t="inlineStr">
        <is>
          <t>Latuppa 150</t>
        </is>
      </c>
      <c r="E318" s="388" t="inlineStr">
        <is>
          <t>Palopo # 1, 150</t>
        </is>
      </c>
      <c r="F318" s="383">
        <f>(IF(DASHBOARD!$J$2=F7,DASHBOARD!$T$768,IF(DASHBOARD!$J$2=0,0,F318)))</f>
        <v/>
      </c>
      <c r="G318" s="383">
        <f>(IF(DASHBOARD!$J$2=G7,DASHBOARD!$T$768,IF(DASHBOARD!$J$2=0,0,G318)))</f>
        <v/>
      </c>
      <c r="H318" s="383">
        <f>(IF(DASHBOARD!$J$2=H7,DASHBOARD!$T$768,IF(DASHBOARD!$J$2=0,0,H318)))</f>
        <v/>
      </c>
      <c r="I318" s="383">
        <f>(IF(DASHBOARD!$J$2=I7,DASHBOARD!$T$768,IF(DASHBOARD!$J$2=0,0,I318)))</f>
        <v/>
      </c>
      <c r="J318" s="383">
        <f>(IF(DASHBOARD!$J$2=J7,DASHBOARD!$T$768,IF(DASHBOARD!$J$2=0,0,J318)))</f>
        <v/>
      </c>
      <c r="K318" s="383">
        <f>(IF(DASHBOARD!$J$2=K7,DASHBOARD!$T$768,IF(DASHBOARD!$J$2=0,0,K318)))</f>
        <v/>
      </c>
      <c r="L318" s="383">
        <f>(IF(DASHBOARD!$J$2=L7,DASHBOARD!$T$768,IF(DASHBOARD!$J$2=0,0,L318)))</f>
        <v/>
      </c>
      <c r="M318" s="383">
        <f>(IF(DASHBOARD!$J$2=M7,DASHBOARD!$T$768,IF(DASHBOARD!$J$2=0,0,M318)))</f>
        <v/>
      </c>
      <c r="N318" s="383">
        <f>(IF(DASHBOARD!$J$2=N7,DASHBOARD!$T$768,IF(DASHBOARD!$J$2=0,0,N318)))</f>
        <v/>
      </c>
      <c r="O318" s="383">
        <f>(IF(DASHBOARD!$J$2=O7,DASHBOARD!$T$768,IF(DASHBOARD!$J$2=0,0,O318)))</f>
        <v/>
      </c>
      <c r="P318" s="383">
        <f>(IF(DASHBOARD!$J$2=P7,DASHBOARD!$T$768,IF(DASHBOARD!$J$2=0,0,P318)))</f>
        <v/>
      </c>
      <c r="Q318" s="383">
        <f>(IF(DASHBOARD!$J$2=Q7,DASHBOARD!$T$768,IF(DASHBOARD!$J$2=0,0,Q318)))</f>
        <v/>
      </c>
      <c r="R318" s="383">
        <f>(IF(DASHBOARD!$J$2=R7,DASHBOARD!$T$768,IF(DASHBOARD!$J$2=0,0,R318)))</f>
        <v/>
      </c>
      <c r="S318" s="383">
        <f>(IF(DASHBOARD!$J$2=S7,DASHBOARD!$T$768,IF(DASHBOARD!$J$2=0,0,S318)))</f>
        <v/>
      </c>
      <c r="T318" s="383">
        <f>(IF(DASHBOARD!$J$2=T7,DASHBOARD!$T$768,IF(DASHBOARD!$J$2=0,0,T318)))</f>
        <v/>
      </c>
      <c r="U318" s="383">
        <f>(IF(DASHBOARD!$J$2=U7,DASHBOARD!$T$768,IF(DASHBOARD!$J$2=0,0,U318)))</f>
        <v/>
      </c>
      <c r="V318" s="383">
        <f>(IF(DASHBOARD!$J$2=V7,DASHBOARD!$T$768,IF(DASHBOARD!$J$2=0,0,V318)))</f>
        <v/>
      </c>
      <c r="W318" s="383">
        <f>(IF(DASHBOARD!$J$2=W7,DASHBOARD!$T$768,IF(DASHBOARD!$J$2=0,0,W318)))</f>
        <v/>
      </c>
      <c r="X318" s="383">
        <f>(IF(DASHBOARD!$J$2=X7,DASHBOARD!$T$768,IF(DASHBOARD!$J$2=0,0,X318)))</f>
        <v/>
      </c>
      <c r="Y318" s="383">
        <f>(IF(DASHBOARD!$J$2=Y7,DASHBOARD!$T$768,IF(DASHBOARD!$J$2=0,0,Y318)))</f>
        <v/>
      </c>
      <c r="Z318" s="383">
        <f>(IF(DASHBOARD!$J$2=Z7,DASHBOARD!$T$768,IF(DASHBOARD!$J$2=0,0,Z318)))</f>
        <v/>
      </c>
      <c r="AA318" s="383">
        <f>(IF(DASHBOARD!$J$2=AA7,DASHBOARD!$T$768,IF(DASHBOARD!$J$2=0,0,AA318)))</f>
        <v/>
      </c>
      <c r="AB318" s="383">
        <f>(IF(DASHBOARD!$J$2=AB7,DASHBOARD!$T$768,IF(DASHBOARD!$J$2=0,0,AB318)))</f>
        <v/>
      </c>
      <c r="AC318" s="383">
        <f>(IF(DASHBOARD!$J$2=AC7,DASHBOARD!$T$768,IF(DASHBOARD!$J$2=0,0,AC318)))</f>
        <v/>
      </c>
      <c r="AD318" s="383">
        <f>(IF(DASHBOARD!$J$2=AD7,DASHBOARD!$T$768,IF(DASHBOARD!$J$2=0,0,AD318)))</f>
        <v/>
      </c>
      <c r="AE318" s="383">
        <f>(IF(DASHBOARD!$J$2=AE7,DASHBOARD!$T$768,IF(DASHBOARD!$J$2=0,0,AE318)))</f>
        <v/>
      </c>
      <c r="AF318" s="383">
        <f>(IF(DASHBOARD!$J$2=AF7,DASHBOARD!$T$768,IF(DASHBOARD!$J$2=0,0,AF318)))</f>
        <v/>
      </c>
      <c r="AG318" s="383">
        <f>(IF(DASHBOARD!$J$2=AG7,DASHBOARD!$T$768,IF(DASHBOARD!$J$2=0,0,AG318)))</f>
        <v/>
      </c>
      <c r="AH318" s="383">
        <f>(IF(DASHBOARD!$J$2=AH7,DASHBOARD!$T$768,IF(DASHBOARD!$J$2=0,0,AH318)))</f>
        <v/>
      </c>
      <c r="AI318" s="383">
        <f>(IF(DASHBOARD!$J$2=AI7,DASHBOARD!$T$768,IF(DASHBOARD!$J$2=0,0,AI318)))</f>
        <v/>
      </c>
      <c r="AJ318" s="383">
        <f>(IF(DASHBOARD!$J$2=AJ7,DASHBOARD!$T$768,IF(DASHBOARD!$J$2=0,0,AJ318)))</f>
        <v/>
      </c>
      <c r="AK318" s="383">
        <f>(IF(DASHBOARD!$J$2=AK7,DASHBOARD!$T$768,IF(DASHBOARD!$J$2=0,0,AK318)))</f>
        <v/>
      </c>
      <c r="AL318" s="383">
        <f>(IF(DASHBOARD!$J$2=AL7,DASHBOARD!$T$768,IF(DASHBOARD!$J$2=0,0,AL318)))</f>
        <v/>
      </c>
      <c r="AM318" s="383">
        <f>(IF(DASHBOARD!$J$2=AM7,DASHBOARD!$T$768,IF(DASHBOARD!$J$2=0,0,AM318)))</f>
        <v/>
      </c>
      <c r="AN318" s="383">
        <f>(IF(DASHBOARD!$J$2=AN7,DASHBOARD!$T$768,IF(DASHBOARD!$J$2=0,0,AN318)))</f>
        <v/>
      </c>
      <c r="AO318" s="383">
        <f>(IF(DASHBOARD!$J$2=AO7,DASHBOARD!$T$768,IF(DASHBOARD!$J$2=0,0,AO318)))</f>
        <v/>
      </c>
      <c r="AP318" s="383">
        <f>(IF(DASHBOARD!$J$2=AP7,DASHBOARD!$T$768,IF(DASHBOARD!$J$2=0,0,AP318)))</f>
        <v/>
      </c>
      <c r="AQ318" s="383">
        <f>(IF(DASHBOARD!$J$2=AQ7,DASHBOARD!$T$768,IF(DASHBOARD!$J$2=0,0,AQ318)))</f>
        <v/>
      </c>
      <c r="AR318" s="383">
        <f>(IF(DASHBOARD!$J$2=AR7,DASHBOARD!$T$768,IF(DASHBOARD!$J$2=0,0,AR318)))</f>
        <v/>
      </c>
      <c r="AS318" s="383">
        <f>(IF(DASHBOARD!$J$2=AS7,DASHBOARD!$T$768,IF(DASHBOARD!$J$2=0,0,AS318)))</f>
        <v/>
      </c>
      <c r="AT318" s="383">
        <f>(IF(DASHBOARD!$J$2=AT7,DASHBOARD!$T$768,IF(DASHBOARD!$J$2=0,0,AT318)))</f>
        <v/>
      </c>
      <c r="AU318" s="383">
        <f>(IF(DASHBOARD!$J$2=AU7,DASHBOARD!$T$768,IF(DASHBOARD!$J$2=0,0,AU318)))</f>
        <v/>
      </c>
      <c r="AV318" s="383">
        <f>(IF(DASHBOARD!$J$2=AV7,DASHBOARD!$T$768,IF(DASHBOARD!$J$2=0,0,AV318)))</f>
        <v/>
      </c>
      <c r="AW318" s="383">
        <f>(IF(DASHBOARD!$J$2=AW7,DASHBOARD!$T$768,IF(DASHBOARD!$J$2=0,0,AW318)))</f>
        <v/>
      </c>
      <c r="AX318" s="383">
        <f>(IF(DASHBOARD!$J$2=AX7,DASHBOARD!$T$768,IF(DASHBOARD!$J$2=0,0,AX318)))</f>
        <v/>
      </c>
      <c r="AY318" s="383">
        <f>(IF(DASHBOARD!$J$2=AY7,DASHBOARD!$T$768,IF(DASHBOARD!$J$2=0,0,AY318)))</f>
        <v/>
      </c>
      <c r="AZ318" s="383">
        <f>(IF(DASHBOARD!$J$2=AZ7,DASHBOARD!$T$768,IF(DASHBOARD!$J$2=0,0,AZ318)))</f>
        <v/>
      </c>
      <c r="BA318" s="383">
        <f>(IF(DASHBOARD!$J$2=BA7,DASHBOARD!$T$768,IF(DASHBOARD!$J$2=0,0,BA318)))</f>
        <v/>
      </c>
      <c r="BB318" s="384">
        <f>IF(SUM(F318:BA318)&lt;&gt;0,AVERAGEIF(F318:BA318,"&gt;0",F318:BA318),0)</f>
        <v/>
      </c>
      <c r="BC318" s="147" t="n"/>
      <c r="BD318" s="385">
        <f>MAXA(F318:BA318)</f>
        <v/>
      </c>
      <c r="BE318" s="1461">
        <f>IF(BD318&lt;&gt;0,VLOOKUP(BD318,$F$10:$BA$10,MATCH(BD318,F318:BA318,0)),"")</f>
        <v/>
      </c>
      <c r="BF318" s="385">
        <f t="array" ref="BF318">MIN(IF(F318:BA318&gt;0,F318:BA318))</f>
        <v/>
      </c>
      <c r="BG318" s="1461">
        <f>IF(BF318&lt;&gt;0,VLOOKUP(BF318,$F$10:$BA$10,MATCH($BF318,$F318:$BA318,0)),"")</f>
        <v/>
      </c>
      <c r="BI318" s="1368">
        <f>HLOOKUP($BI$9,$S$10:$AI$444,1+$BL318,TRUE)</f>
        <v/>
      </c>
      <c r="BJ318" s="1369">
        <f>HLOOKUP($BJ$9,$AJ$10:$AW$444,1+$BL318,TRUE)</f>
        <v/>
      </c>
      <c r="BK318" s="151" t="n"/>
      <c r="BL318" s="408">
        <f>BL317+1</f>
        <v/>
      </c>
      <c r="BM318" s="399" t="n"/>
    </row>
    <row r="319" ht="20.25" customHeight="1" s="18" thickBot="1" thickTop="1">
      <c r="B319" s="1370" t="n"/>
      <c r="C319" s="1353" t="n"/>
      <c r="D319" s="1079" t="n"/>
      <c r="E319" s="388" t="inlineStr">
        <is>
          <t>Palopo  # 2, 150</t>
        </is>
      </c>
      <c r="F319" s="383">
        <f>(IF(DASHBOARD!$J$2=F7,DASHBOARD!$T$769,IF(DASHBOARD!$J$2=0,0,F319)))</f>
        <v/>
      </c>
      <c r="G319" s="383">
        <f>(IF(DASHBOARD!$J$2=G7,DASHBOARD!$T$769,IF(DASHBOARD!$J$2=0,0,G319)))</f>
        <v/>
      </c>
      <c r="H319" s="383">
        <f>(IF(DASHBOARD!$J$2=H7,DASHBOARD!$T$769,IF(DASHBOARD!$J$2=0,0,H319)))</f>
        <v/>
      </c>
      <c r="I319" s="383">
        <f>(IF(DASHBOARD!$J$2=I7,DASHBOARD!$T$769,IF(DASHBOARD!$J$2=0,0,I319)))</f>
        <v/>
      </c>
      <c r="J319" s="383">
        <f>(IF(DASHBOARD!$J$2=J7,DASHBOARD!$T$769,IF(DASHBOARD!$J$2=0,0,J319)))</f>
        <v/>
      </c>
      <c r="K319" s="383">
        <f>(IF(DASHBOARD!$J$2=K7,DASHBOARD!$T$769,IF(DASHBOARD!$J$2=0,0,K319)))</f>
        <v/>
      </c>
      <c r="L319" s="383">
        <f>(IF(DASHBOARD!$J$2=L7,DASHBOARD!$T$769,IF(DASHBOARD!$J$2=0,0,L319)))</f>
        <v/>
      </c>
      <c r="M319" s="383">
        <f>(IF(DASHBOARD!$J$2=M7,DASHBOARD!$T$769,IF(DASHBOARD!$J$2=0,0,M319)))</f>
        <v/>
      </c>
      <c r="N319" s="383">
        <f>(IF(DASHBOARD!$J$2=N7,DASHBOARD!$T$769,IF(DASHBOARD!$J$2=0,0,N319)))</f>
        <v/>
      </c>
      <c r="O319" s="383">
        <f>(IF(DASHBOARD!$J$2=O7,DASHBOARD!$T$769,IF(DASHBOARD!$J$2=0,0,O319)))</f>
        <v/>
      </c>
      <c r="P319" s="383">
        <f>(IF(DASHBOARD!$J$2=P7,DASHBOARD!$T$769,IF(DASHBOARD!$J$2=0,0,P319)))</f>
        <v/>
      </c>
      <c r="Q319" s="383">
        <f>(IF(DASHBOARD!$J$2=Q7,DASHBOARD!$T$769,IF(DASHBOARD!$J$2=0,0,Q319)))</f>
        <v/>
      </c>
      <c r="R319" s="383">
        <f>(IF(DASHBOARD!$J$2=R7,DASHBOARD!$T$769,IF(DASHBOARD!$J$2=0,0,R319)))</f>
        <v/>
      </c>
      <c r="S319" s="383">
        <f>(IF(DASHBOARD!$J$2=S7,DASHBOARD!$T$769,IF(DASHBOARD!$J$2=0,0,S319)))</f>
        <v/>
      </c>
      <c r="T319" s="383">
        <f>(IF(DASHBOARD!$J$2=T7,DASHBOARD!$T$769,IF(DASHBOARD!$J$2=0,0,T319)))</f>
        <v/>
      </c>
      <c r="U319" s="383">
        <f>(IF(DASHBOARD!$J$2=U7,DASHBOARD!$T$769,IF(DASHBOARD!$J$2=0,0,U319)))</f>
        <v/>
      </c>
      <c r="V319" s="383">
        <f>(IF(DASHBOARD!$J$2=V7,DASHBOARD!$T$769,IF(DASHBOARD!$J$2=0,0,V319)))</f>
        <v/>
      </c>
      <c r="W319" s="383">
        <f>(IF(DASHBOARD!$J$2=W7,DASHBOARD!$T$769,IF(DASHBOARD!$J$2=0,0,W319)))</f>
        <v/>
      </c>
      <c r="X319" s="383">
        <f>(IF(DASHBOARD!$J$2=X7,DASHBOARD!$T$769,IF(DASHBOARD!$J$2=0,0,X319)))</f>
        <v/>
      </c>
      <c r="Y319" s="383">
        <f>(IF(DASHBOARD!$J$2=Y7,DASHBOARD!$T$769,IF(DASHBOARD!$J$2=0,0,Y319)))</f>
        <v/>
      </c>
      <c r="Z319" s="383">
        <f>(IF(DASHBOARD!$J$2=Z7,DASHBOARD!$T$769,IF(DASHBOARD!$J$2=0,0,Z319)))</f>
        <v/>
      </c>
      <c r="AA319" s="383">
        <f>(IF(DASHBOARD!$J$2=AA7,DASHBOARD!$T$769,IF(DASHBOARD!$J$2=0,0,AA319)))</f>
        <v/>
      </c>
      <c r="AB319" s="383">
        <f>(IF(DASHBOARD!$J$2=AB7,DASHBOARD!$T$769,IF(DASHBOARD!$J$2=0,0,AB319)))</f>
        <v/>
      </c>
      <c r="AC319" s="383">
        <f>(IF(DASHBOARD!$J$2=AC7,DASHBOARD!$T$769,IF(DASHBOARD!$J$2=0,0,AC319)))</f>
        <v/>
      </c>
      <c r="AD319" s="383">
        <f>(IF(DASHBOARD!$J$2=AD7,DASHBOARD!$T$769,IF(DASHBOARD!$J$2=0,0,AD319)))</f>
        <v/>
      </c>
      <c r="AE319" s="383">
        <f>(IF(DASHBOARD!$J$2=AE7,DASHBOARD!$T$769,IF(DASHBOARD!$J$2=0,0,AE319)))</f>
        <v/>
      </c>
      <c r="AF319" s="383">
        <f>(IF(DASHBOARD!$J$2=AF7,DASHBOARD!$T$769,IF(DASHBOARD!$J$2=0,0,AF319)))</f>
        <v/>
      </c>
      <c r="AG319" s="383">
        <f>(IF(DASHBOARD!$J$2=AG7,DASHBOARD!$T$769,IF(DASHBOARD!$J$2=0,0,AG319)))</f>
        <v/>
      </c>
      <c r="AH319" s="383">
        <f>(IF(DASHBOARD!$J$2=AH7,DASHBOARD!$T$769,IF(DASHBOARD!$J$2=0,0,AH319)))</f>
        <v/>
      </c>
      <c r="AI319" s="383">
        <f>(IF(DASHBOARD!$J$2=AI7,DASHBOARD!$T$769,IF(DASHBOARD!$J$2=0,0,AI319)))</f>
        <v/>
      </c>
      <c r="AJ319" s="383">
        <f>(IF(DASHBOARD!$J$2=AJ7,DASHBOARD!$T$769,IF(DASHBOARD!$J$2=0,0,AJ319)))</f>
        <v/>
      </c>
      <c r="AK319" s="383">
        <f>(IF(DASHBOARD!$J$2=AK7,DASHBOARD!$T$769,IF(DASHBOARD!$J$2=0,0,AK319)))</f>
        <v/>
      </c>
      <c r="AL319" s="383">
        <f>(IF(DASHBOARD!$J$2=AL7,DASHBOARD!$T$769,IF(DASHBOARD!$J$2=0,0,AL319)))</f>
        <v/>
      </c>
      <c r="AM319" s="383">
        <f>(IF(DASHBOARD!$J$2=AM7,DASHBOARD!$T$769,IF(DASHBOARD!$J$2=0,0,AM319)))</f>
        <v/>
      </c>
      <c r="AN319" s="383">
        <f>(IF(DASHBOARD!$J$2=AN7,DASHBOARD!$T$769,IF(DASHBOARD!$J$2=0,0,AN319)))</f>
        <v/>
      </c>
      <c r="AO319" s="383">
        <f>(IF(DASHBOARD!$J$2=AO7,DASHBOARD!$T$769,IF(DASHBOARD!$J$2=0,0,AO319)))</f>
        <v/>
      </c>
      <c r="AP319" s="383">
        <f>(IF(DASHBOARD!$J$2=AP7,DASHBOARD!$T$769,IF(DASHBOARD!$J$2=0,0,AP319)))</f>
        <v/>
      </c>
      <c r="AQ319" s="383">
        <f>(IF(DASHBOARD!$J$2=AQ7,DASHBOARD!$T$769,IF(DASHBOARD!$J$2=0,0,AQ319)))</f>
        <v/>
      </c>
      <c r="AR319" s="383">
        <f>(IF(DASHBOARD!$J$2=AR7,DASHBOARD!$T$769,IF(DASHBOARD!$J$2=0,0,AR319)))</f>
        <v/>
      </c>
      <c r="AS319" s="383">
        <f>(IF(DASHBOARD!$J$2=AS7,DASHBOARD!$T$769,IF(DASHBOARD!$J$2=0,0,AS319)))</f>
        <v/>
      </c>
      <c r="AT319" s="383">
        <f>(IF(DASHBOARD!$J$2=AT7,DASHBOARD!$T$769,IF(DASHBOARD!$J$2=0,0,AT319)))</f>
        <v/>
      </c>
      <c r="AU319" s="383">
        <f>(IF(DASHBOARD!$J$2=AU7,DASHBOARD!$T$769,IF(DASHBOARD!$J$2=0,0,AU319)))</f>
        <v/>
      </c>
      <c r="AV319" s="383">
        <f>(IF(DASHBOARD!$J$2=AV7,DASHBOARD!$T$769,IF(DASHBOARD!$J$2=0,0,AV319)))</f>
        <v/>
      </c>
      <c r="AW319" s="383">
        <f>(IF(DASHBOARD!$J$2=AW7,DASHBOARD!$T$769,IF(DASHBOARD!$J$2=0,0,AW319)))</f>
        <v/>
      </c>
      <c r="AX319" s="383">
        <f>(IF(DASHBOARD!$J$2=AX7,DASHBOARD!$T$769,IF(DASHBOARD!$J$2=0,0,AX319)))</f>
        <v/>
      </c>
      <c r="AY319" s="383">
        <f>(IF(DASHBOARD!$J$2=AY7,DASHBOARD!$T$769,IF(DASHBOARD!$J$2=0,0,AY319)))</f>
        <v/>
      </c>
      <c r="AZ319" s="383">
        <f>(IF(DASHBOARD!$J$2=AZ7,DASHBOARD!$T$769,IF(DASHBOARD!$J$2=0,0,AZ319)))</f>
        <v/>
      </c>
      <c r="BA319" s="383">
        <f>(IF(DASHBOARD!$J$2=BA7,DASHBOARD!$T$769,IF(DASHBOARD!$J$2=0,0,BA319)))</f>
        <v/>
      </c>
      <c r="BB319" s="384">
        <f>IF(SUM(F319:BA319)&lt;&gt;0,AVERAGEIF(F319:BA319,"&gt;0",F319:BA319),0)</f>
        <v/>
      </c>
      <c r="BC319" s="147" t="n"/>
      <c r="BD319" s="385">
        <f>MAXA(F319:BA319)</f>
        <v/>
      </c>
      <c r="BE319" s="1461">
        <f>IF(BD319&lt;&gt;0,VLOOKUP(BD319,$F$10:$BA$10,MATCH(BD319,F319:BA319,0)),"")</f>
        <v/>
      </c>
      <c r="BF319" s="385">
        <f t="array" ref="BF319">MIN(IF(F319:BA319&gt;0,F319:BA319))</f>
        <v/>
      </c>
      <c r="BG319" s="1461">
        <f>IF(BF319&lt;&gt;0,VLOOKUP(BF319,$F$10:$BA$10,MATCH($BF319,$F319:$BA319,0)),"")</f>
        <v/>
      </c>
      <c r="BI319" s="1368">
        <f>HLOOKUP($BI$9,$S$10:$AI$444,1+$BL319,TRUE)</f>
        <v/>
      </c>
      <c r="BJ319" s="1369">
        <f>HLOOKUP($BJ$9,$AJ$10:$AW$444,1+$BL319,TRUE)</f>
        <v/>
      </c>
      <c r="BK319" s="151" t="n"/>
      <c r="BL319" s="408">
        <f>BL318+1</f>
        <v/>
      </c>
      <c r="BM319" s="399" t="n"/>
    </row>
    <row r="320" ht="20.25" customHeight="1" s="18" thickBot="1" thickTop="1">
      <c r="B320" s="1370" t="n"/>
      <c r="C320" s="1353" t="n"/>
      <c r="D320" s="1052" t="n"/>
      <c r="E320" s="388" t="n"/>
      <c r="F320" s="383" t="n"/>
      <c r="G320" s="383" t="n"/>
      <c r="H320" s="383" t="n"/>
      <c r="I320" s="383" t="n"/>
      <c r="J320" s="383" t="n"/>
      <c r="K320" s="383" t="n"/>
      <c r="L320" s="383" t="n"/>
      <c r="M320" s="383" t="n"/>
      <c r="N320" s="383" t="n"/>
      <c r="O320" s="383" t="n"/>
      <c r="P320" s="383" t="n"/>
      <c r="Q320" s="383" t="n"/>
      <c r="R320" s="383" t="n"/>
      <c r="S320" s="383" t="n"/>
      <c r="T320" s="383" t="n"/>
      <c r="U320" s="383" t="n"/>
      <c r="V320" s="383" t="n"/>
      <c r="W320" s="383" t="n"/>
      <c r="X320" s="383" t="n"/>
      <c r="Y320" s="383" t="n"/>
      <c r="Z320" s="383" t="n"/>
      <c r="AA320" s="383" t="n"/>
      <c r="AB320" s="383" t="n"/>
      <c r="AC320" s="383" t="n"/>
      <c r="AD320" s="383" t="n"/>
      <c r="AE320" s="383" t="n"/>
      <c r="AF320" s="383" t="n"/>
      <c r="AG320" s="383" t="n"/>
      <c r="AH320" s="383" t="n"/>
      <c r="AI320" s="383" t="n"/>
      <c r="AJ320" s="383" t="n"/>
      <c r="AK320" s="383" t="n"/>
      <c r="AL320" s="383" t="n"/>
      <c r="AM320" s="383" t="n"/>
      <c r="AN320" s="383" t="n"/>
      <c r="AO320" s="383" t="n"/>
      <c r="AP320" s="383" t="n"/>
      <c r="AQ320" s="383" t="n"/>
      <c r="AR320" s="383" t="n"/>
      <c r="AS320" s="383" t="n"/>
      <c r="AT320" s="383" t="n"/>
      <c r="AU320" s="383" t="n"/>
      <c r="AV320" s="383" t="n"/>
      <c r="AW320" s="383" t="n"/>
      <c r="AX320" s="383" t="n"/>
      <c r="AY320" s="383" t="n"/>
      <c r="AZ320" s="383" t="n"/>
      <c r="BA320" s="383" t="n"/>
      <c r="BB320" s="384" t="n"/>
      <c r="BC320" s="147" t="n"/>
      <c r="BD320" s="385" t="n"/>
      <c r="BE320" s="1461" t="n"/>
      <c r="BF320" s="385" t="n"/>
      <c r="BG320" s="1461" t="n"/>
      <c r="BI320" s="1368" t="n"/>
      <c r="BJ320" s="1369" t="n"/>
      <c r="BK320" s="151" t="n"/>
      <c r="BL320" s="408" t="n"/>
      <c r="BM320" s="399" t="n"/>
    </row>
    <row r="321" ht="20.25" customHeight="1" s="18" thickBot="1" thickTop="1">
      <c r="B321" s="1370" t="n"/>
      <c r="C321" s="1353" t="n"/>
      <c r="D321" s="1476" t="inlineStr">
        <is>
          <t>PALOPO 150</t>
        </is>
      </c>
      <c r="E321" s="402" t="inlineStr">
        <is>
          <t>Latuppa # 1, 150</t>
        </is>
      </c>
      <c r="F321" s="383">
        <f>(IF(DASHBOARD!$J$2=F7,DASHBOARD!$T$788,IF(DASHBOARD!$J$2=0,0,F321)))</f>
        <v/>
      </c>
      <c r="G321" s="383">
        <f>(IF(DASHBOARD!$J$2=G7,DASHBOARD!$T$788,IF(DASHBOARD!$J$2=0,0,G321)))</f>
        <v/>
      </c>
      <c r="H321" s="383">
        <f>(IF(DASHBOARD!$J$2=H7,DASHBOARD!$T$788,IF(DASHBOARD!$J$2=0,0,H321)))</f>
        <v/>
      </c>
      <c r="I321" s="383">
        <f>(IF(DASHBOARD!$J$2=I7,DASHBOARD!$T$788,IF(DASHBOARD!$J$2=0,0,I321)))</f>
        <v/>
      </c>
      <c r="J321" s="383">
        <f>(IF(DASHBOARD!$J$2=J7,DASHBOARD!$T$788,IF(DASHBOARD!$J$2=0,0,J321)))</f>
        <v/>
      </c>
      <c r="K321" s="383">
        <f>(IF(DASHBOARD!$J$2=K7,DASHBOARD!$T$788,IF(DASHBOARD!$J$2=0,0,K321)))</f>
        <v/>
      </c>
      <c r="L321" s="383">
        <f>(IF(DASHBOARD!$J$2=L7,DASHBOARD!$T$788,IF(DASHBOARD!$J$2=0,0,L321)))</f>
        <v/>
      </c>
      <c r="M321" s="383">
        <f>(IF(DASHBOARD!$J$2=M7,DASHBOARD!$T$788,IF(DASHBOARD!$J$2=0,0,M321)))</f>
        <v/>
      </c>
      <c r="N321" s="383">
        <f>(IF(DASHBOARD!$J$2=N7,DASHBOARD!$T$788,IF(DASHBOARD!$J$2=0,0,N321)))</f>
        <v/>
      </c>
      <c r="O321" s="383">
        <f>(IF(DASHBOARD!$J$2=O7,DASHBOARD!$T$788,IF(DASHBOARD!$J$2=0,0,O321)))</f>
        <v/>
      </c>
      <c r="P321" s="383">
        <f>(IF(DASHBOARD!$J$2=P7,DASHBOARD!$T$788,IF(DASHBOARD!$J$2=0,0,P321)))</f>
        <v/>
      </c>
      <c r="Q321" s="383">
        <f>(IF(DASHBOARD!$J$2=Q7,DASHBOARD!$T$788,IF(DASHBOARD!$J$2=0,0,Q321)))</f>
        <v/>
      </c>
      <c r="R321" s="383">
        <f>(IF(DASHBOARD!$J$2=R7,DASHBOARD!$T$788,IF(DASHBOARD!$J$2=0,0,R321)))</f>
        <v/>
      </c>
      <c r="S321" s="383">
        <f>(IF(DASHBOARD!$J$2=S7,DASHBOARD!$T$788,IF(DASHBOARD!$J$2=0,0,S321)))</f>
        <v/>
      </c>
      <c r="T321" s="383">
        <f>(IF(DASHBOARD!$J$2=T7,DASHBOARD!$T$788,IF(DASHBOARD!$J$2=0,0,T321)))</f>
        <v/>
      </c>
      <c r="U321" s="383">
        <f>(IF(DASHBOARD!$J$2=U7,DASHBOARD!$T$788,IF(DASHBOARD!$J$2=0,0,U321)))</f>
        <v/>
      </c>
      <c r="V321" s="383">
        <f>(IF(DASHBOARD!$J$2=V7,DASHBOARD!$T$788,IF(DASHBOARD!$J$2=0,0,V321)))</f>
        <v/>
      </c>
      <c r="W321" s="383">
        <f>(IF(DASHBOARD!$J$2=W7,DASHBOARD!$T$788,IF(DASHBOARD!$J$2=0,0,W321)))</f>
        <v/>
      </c>
      <c r="X321" s="383">
        <f>(IF(DASHBOARD!$J$2=X7,DASHBOARD!$T$788,IF(DASHBOARD!$J$2=0,0,X321)))</f>
        <v/>
      </c>
      <c r="Y321" s="383">
        <f>(IF(DASHBOARD!$J$2=Y7,DASHBOARD!$T$788,IF(DASHBOARD!$J$2=0,0,Y321)))</f>
        <v/>
      </c>
      <c r="Z321" s="383">
        <f>(IF(DASHBOARD!$J$2=Z7,DASHBOARD!$T$788,IF(DASHBOARD!$J$2=0,0,Z321)))</f>
        <v/>
      </c>
      <c r="AA321" s="383">
        <f>(IF(DASHBOARD!$J$2=AA7,DASHBOARD!$T$788,IF(DASHBOARD!$J$2=0,0,AA321)))</f>
        <v/>
      </c>
      <c r="AB321" s="383">
        <f>(IF(DASHBOARD!$J$2=AB7,DASHBOARD!$T$788,IF(DASHBOARD!$J$2=0,0,AB321)))</f>
        <v/>
      </c>
      <c r="AC321" s="383">
        <f>(IF(DASHBOARD!$J$2=AC7,DASHBOARD!$T$788,IF(DASHBOARD!$J$2=0,0,AC321)))</f>
        <v/>
      </c>
      <c r="AD321" s="383">
        <f>(IF(DASHBOARD!$J$2=AD7,DASHBOARD!$T$788,IF(DASHBOARD!$J$2=0,0,AD321)))</f>
        <v/>
      </c>
      <c r="AE321" s="383">
        <f>(IF(DASHBOARD!$J$2=AE7,DASHBOARD!$T$788,IF(DASHBOARD!$J$2=0,0,AE321)))</f>
        <v/>
      </c>
      <c r="AF321" s="383">
        <f>(IF(DASHBOARD!$J$2=AF7,DASHBOARD!$T$788,IF(DASHBOARD!$J$2=0,0,AF321)))</f>
        <v/>
      </c>
      <c r="AG321" s="383">
        <f>(IF(DASHBOARD!$J$2=AG7,DASHBOARD!$T$788,IF(DASHBOARD!$J$2=0,0,AG321)))</f>
        <v/>
      </c>
      <c r="AH321" s="383">
        <f>(IF(DASHBOARD!$J$2=AH7,DASHBOARD!$T$788,IF(DASHBOARD!$J$2=0,0,AH321)))</f>
        <v/>
      </c>
      <c r="AI321" s="383">
        <f>(IF(DASHBOARD!$J$2=AI7,DASHBOARD!$T$788,IF(DASHBOARD!$J$2=0,0,AI321)))</f>
        <v/>
      </c>
      <c r="AJ321" s="383">
        <f>(IF(DASHBOARD!$J$2=AJ7,DASHBOARD!$T$788,IF(DASHBOARD!$J$2=0,0,AJ321)))</f>
        <v/>
      </c>
      <c r="AK321" s="383">
        <f>(IF(DASHBOARD!$J$2=AK7,DASHBOARD!$T$788,IF(DASHBOARD!$J$2=0,0,AK321)))</f>
        <v/>
      </c>
      <c r="AL321" s="383">
        <f>(IF(DASHBOARD!$J$2=AL7,DASHBOARD!$T$788,IF(DASHBOARD!$J$2=0,0,AL321)))</f>
        <v/>
      </c>
      <c r="AM321" s="383">
        <f>(IF(DASHBOARD!$J$2=AM7,DASHBOARD!$T$788,IF(DASHBOARD!$J$2=0,0,AM321)))</f>
        <v/>
      </c>
      <c r="AN321" s="383">
        <f>(IF(DASHBOARD!$J$2=AN7,DASHBOARD!$T$788,IF(DASHBOARD!$J$2=0,0,AN321)))</f>
        <v/>
      </c>
      <c r="AO321" s="383">
        <f>(IF(DASHBOARD!$J$2=AO7,DASHBOARD!$T$788,IF(DASHBOARD!$J$2=0,0,AO321)))</f>
        <v/>
      </c>
      <c r="AP321" s="383">
        <f>(IF(DASHBOARD!$J$2=AP7,DASHBOARD!$T$788,IF(DASHBOARD!$J$2=0,0,AP321)))</f>
        <v/>
      </c>
      <c r="AQ321" s="383">
        <f>(IF(DASHBOARD!$J$2=AQ7,DASHBOARD!$T$788,IF(DASHBOARD!$J$2=0,0,AQ321)))</f>
        <v/>
      </c>
      <c r="AR321" s="383">
        <f>(IF(DASHBOARD!$J$2=AR7,DASHBOARD!$T$788,IF(DASHBOARD!$J$2=0,0,AR321)))</f>
        <v/>
      </c>
      <c r="AS321" s="383">
        <f>(IF(DASHBOARD!$J$2=AS7,DASHBOARD!$T$788,IF(DASHBOARD!$J$2=0,0,AS321)))</f>
        <v/>
      </c>
      <c r="AT321" s="383">
        <f>(IF(DASHBOARD!$J$2=AT7,DASHBOARD!$T$788,IF(DASHBOARD!$J$2=0,0,AT321)))</f>
        <v/>
      </c>
      <c r="AU321" s="383">
        <f>(IF(DASHBOARD!$J$2=AU7,DASHBOARD!$T$788,IF(DASHBOARD!$J$2=0,0,AU321)))</f>
        <v/>
      </c>
      <c r="AV321" s="383">
        <f>(IF(DASHBOARD!$J$2=AV7,DASHBOARD!$T$788,IF(DASHBOARD!$J$2=0,0,AV321)))</f>
        <v/>
      </c>
      <c r="AW321" s="383">
        <f>(IF(DASHBOARD!$J$2=AW7,DASHBOARD!$T$788,IF(DASHBOARD!$J$2=0,0,AW321)))</f>
        <v/>
      </c>
      <c r="AX321" s="383">
        <f>(IF(DASHBOARD!$J$2=AX7,DASHBOARD!$T$788,IF(DASHBOARD!$J$2=0,0,AX321)))</f>
        <v/>
      </c>
      <c r="AY321" s="383">
        <f>(IF(DASHBOARD!$J$2=AY7,DASHBOARD!$T$788,IF(DASHBOARD!$J$2=0,0,AY321)))</f>
        <v/>
      </c>
      <c r="AZ321" s="383">
        <f>(IF(DASHBOARD!$J$2=AZ7,DASHBOARD!$T$788,IF(DASHBOARD!$J$2=0,0,AZ321)))</f>
        <v/>
      </c>
      <c r="BA321" s="383">
        <f>(IF(DASHBOARD!$J$2=BA7,DASHBOARD!$T$788,IF(DASHBOARD!$J$2=0,0,BA321)))</f>
        <v/>
      </c>
      <c r="BB321" s="384">
        <f>IF(SUM(F321:BA321)&lt;&gt;0,AVERAGEIF(F321:BA321,"&gt;0",F321:BA321),0)</f>
        <v/>
      </c>
      <c r="BC321" s="147" t="n"/>
      <c r="BD321" s="385">
        <f>MAXA(F321:BA321)</f>
        <v/>
      </c>
      <c r="BE321" s="1461">
        <f>IF(BD321&lt;&gt;0,VLOOKUP(BD321,$F$10:$BA$10,MATCH(BD321,F321:BA321,0)),"")</f>
        <v/>
      </c>
      <c r="BF321" s="385">
        <f t="array" ref="BF321">MIN(IF(F321:BA321&gt;0,F321:BA321))</f>
        <v/>
      </c>
      <c r="BG321" s="1461">
        <f>IF(BF321&lt;&gt;0,VLOOKUP(BF321,$F$10:$BA$10,MATCH($BF321,$F321:$BA321,0)),"")</f>
        <v/>
      </c>
      <c r="BI321" s="1368">
        <f>HLOOKUP($BI$9,$S$10:$AI$444,1+$BL321,TRUE)</f>
        <v/>
      </c>
      <c r="BJ321" s="1369">
        <f>HLOOKUP($BJ$9,$AJ$10:$AW$444,1+$BL321,TRUE)</f>
        <v/>
      </c>
      <c r="BK321" s="151" t="n"/>
      <c r="BL321" s="408">
        <f>BL317+1</f>
        <v/>
      </c>
      <c r="BM321" s="399" t="n"/>
    </row>
    <row r="322" ht="20.25" customHeight="1" s="18" thickBot="1" thickTop="1">
      <c r="B322" s="1370" t="n"/>
      <c r="C322" s="1353" t="n"/>
      <c r="D322" s="1462" t="n"/>
      <c r="E322" s="402" t="inlineStr">
        <is>
          <t>Latuppa # 2, 150</t>
        </is>
      </c>
      <c r="F322" s="383">
        <f>(IF(DASHBOARD!$J$2=F7,DASHBOARD!$T$789,IF(DASHBOARD!$J$2=0,0,F322)))</f>
        <v/>
      </c>
      <c r="G322" s="383">
        <f>(IF(DASHBOARD!$J$2=G7,DASHBOARD!$T$789,IF(DASHBOARD!$J$2=0,0,G322)))</f>
        <v/>
      </c>
      <c r="H322" s="383">
        <f>(IF(DASHBOARD!$J$2=H7,DASHBOARD!$T$789,IF(DASHBOARD!$J$2=0,0,H322)))</f>
        <v/>
      </c>
      <c r="I322" s="383">
        <f>(IF(DASHBOARD!$J$2=I7,DASHBOARD!$T$789,IF(DASHBOARD!$J$2=0,0,I322)))</f>
        <v/>
      </c>
      <c r="J322" s="383">
        <f>(IF(DASHBOARD!$J$2=J7,DASHBOARD!$T$789,IF(DASHBOARD!$J$2=0,0,J322)))</f>
        <v/>
      </c>
      <c r="K322" s="383">
        <f>(IF(DASHBOARD!$J$2=K7,DASHBOARD!$T$789,IF(DASHBOARD!$J$2=0,0,K322)))</f>
        <v/>
      </c>
      <c r="L322" s="383">
        <f>(IF(DASHBOARD!$J$2=L7,DASHBOARD!$T$789,IF(DASHBOARD!$J$2=0,0,L322)))</f>
        <v/>
      </c>
      <c r="M322" s="383">
        <f>(IF(DASHBOARD!$J$2=M7,DASHBOARD!$T$789,IF(DASHBOARD!$J$2=0,0,M322)))</f>
        <v/>
      </c>
      <c r="N322" s="383">
        <f>(IF(DASHBOARD!$J$2=N7,DASHBOARD!$T$789,IF(DASHBOARD!$J$2=0,0,N322)))</f>
        <v/>
      </c>
      <c r="O322" s="383">
        <f>(IF(DASHBOARD!$J$2=O7,DASHBOARD!$T$789,IF(DASHBOARD!$J$2=0,0,O322)))</f>
        <v/>
      </c>
      <c r="P322" s="383">
        <f>(IF(DASHBOARD!$J$2=P7,DASHBOARD!$T$789,IF(DASHBOARD!$J$2=0,0,P322)))</f>
        <v/>
      </c>
      <c r="Q322" s="383">
        <f>(IF(DASHBOARD!$J$2=Q7,DASHBOARD!$T$789,IF(DASHBOARD!$J$2=0,0,Q322)))</f>
        <v/>
      </c>
      <c r="R322" s="383">
        <f>(IF(DASHBOARD!$J$2=R7,DASHBOARD!$T$789,IF(DASHBOARD!$J$2=0,0,R322)))</f>
        <v/>
      </c>
      <c r="S322" s="383">
        <f>(IF(DASHBOARD!$J$2=S7,DASHBOARD!$T$789,IF(DASHBOARD!$J$2=0,0,S322)))</f>
        <v/>
      </c>
      <c r="T322" s="383">
        <f>(IF(DASHBOARD!$J$2=T7,DASHBOARD!$T$789,IF(DASHBOARD!$J$2=0,0,T322)))</f>
        <v/>
      </c>
      <c r="U322" s="383">
        <f>(IF(DASHBOARD!$J$2=U7,DASHBOARD!$T$789,IF(DASHBOARD!$J$2=0,0,U322)))</f>
        <v/>
      </c>
      <c r="V322" s="383">
        <f>(IF(DASHBOARD!$J$2=V7,DASHBOARD!$T$789,IF(DASHBOARD!$J$2=0,0,V322)))</f>
        <v/>
      </c>
      <c r="W322" s="383">
        <f>(IF(DASHBOARD!$J$2=W7,DASHBOARD!$T$789,IF(DASHBOARD!$J$2=0,0,W322)))</f>
        <v/>
      </c>
      <c r="X322" s="383">
        <f>(IF(DASHBOARD!$J$2=X7,DASHBOARD!$T$789,IF(DASHBOARD!$J$2=0,0,X322)))</f>
        <v/>
      </c>
      <c r="Y322" s="383">
        <f>(IF(DASHBOARD!$J$2=Y7,DASHBOARD!$T$789,IF(DASHBOARD!$J$2=0,0,Y322)))</f>
        <v/>
      </c>
      <c r="Z322" s="383">
        <f>(IF(DASHBOARD!$J$2=Z7,DASHBOARD!$T$789,IF(DASHBOARD!$J$2=0,0,Z322)))</f>
        <v/>
      </c>
      <c r="AA322" s="383">
        <f>(IF(DASHBOARD!$J$2=AA7,DASHBOARD!$T$789,IF(DASHBOARD!$J$2=0,0,AA322)))</f>
        <v/>
      </c>
      <c r="AB322" s="383">
        <f>(IF(DASHBOARD!$J$2=AB7,DASHBOARD!$T$789,IF(DASHBOARD!$J$2=0,0,AB322)))</f>
        <v/>
      </c>
      <c r="AC322" s="383">
        <f>(IF(DASHBOARD!$J$2=AC7,DASHBOARD!$T$789,IF(DASHBOARD!$J$2=0,0,AC322)))</f>
        <v/>
      </c>
      <c r="AD322" s="383">
        <f>(IF(DASHBOARD!$J$2=AD7,DASHBOARD!$T$789,IF(DASHBOARD!$J$2=0,0,AD322)))</f>
        <v/>
      </c>
      <c r="AE322" s="383">
        <f>(IF(DASHBOARD!$J$2=AE7,DASHBOARD!$T$789,IF(DASHBOARD!$J$2=0,0,AE322)))</f>
        <v/>
      </c>
      <c r="AF322" s="383">
        <f>(IF(DASHBOARD!$J$2=AF7,DASHBOARD!$T$789,IF(DASHBOARD!$J$2=0,0,AF322)))</f>
        <v/>
      </c>
      <c r="AG322" s="383">
        <f>(IF(DASHBOARD!$J$2=AG7,DASHBOARD!$T$789,IF(DASHBOARD!$J$2=0,0,AG322)))</f>
        <v/>
      </c>
      <c r="AH322" s="383">
        <f>(IF(DASHBOARD!$J$2=AH7,DASHBOARD!$T$789,IF(DASHBOARD!$J$2=0,0,AH322)))</f>
        <v/>
      </c>
      <c r="AI322" s="383">
        <f>(IF(DASHBOARD!$J$2=AI7,DASHBOARD!$T$789,IF(DASHBOARD!$J$2=0,0,AI322)))</f>
        <v/>
      </c>
      <c r="AJ322" s="383">
        <f>(IF(DASHBOARD!$J$2=AJ7,DASHBOARD!$T$789,IF(DASHBOARD!$J$2=0,0,AJ322)))</f>
        <v/>
      </c>
      <c r="AK322" s="383">
        <f>(IF(DASHBOARD!$J$2=AK7,DASHBOARD!$T$789,IF(DASHBOARD!$J$2=0,0,AK322)))</f>
        <v/>
      </c>
      <c r="AL322" s="383">
        <f>(IF(DASHBOARD!$J$2=AL7,DASHBOARD!$T$789,IF(DASHBOARD!$J$2=0,0,AL322)))</f>
        <v/>
      </c>
      <c r="AM322" s="383">
        <f>(IF(DASHBOARD!$J$2=AM7,DASHBOARD!$T$789,IF(DASHBOARD!$J$2=0,0,AM322)))</f>
        <v/>
      </c>
      <c r="AN322" s="383">
        <f>(IF(DASHBOARD!$J$2=AN7,DASHBOARD!$T$789,IF(DASHBOARD!$J$2=0,0,AN322)))</f>
        <v/>
      </c>
      <c r="AO322" s="383">
        <f>(IF(DASHBOARD!$J$2=AO7,DASHBOARD!$T$789,IF(DASHBOARD!$J$2=0,0,AO322)))</f>
        <v/>
      </c>
      <c r="AP322" s="383">
        <f>(IF(DASHBOARD!$J$2=AP7,DASHBOARD!$T$789,IF(DASHBOARD!$J$2=0,0,AP322)))</f>
        <v/>
      </c>
      <c r="AQ322" s="383">
        <f>(IF(DASHBOARD!$J$2=AQ7,DASHBOARD!$T$789,IF(DASHBOARD!$J$2=0,0,AQ322)))</f>
        <v/>
      </c>
      <c r="AR322" s="383">
        <f>(IF(DASHBOARD!$J$2=AR7,DASHBOARD!$T$789,IF(DASHBOARD!$J$2=0,0,AR322)))</f>
        <v/>
      </c>
      <c r="AS322" s="383">
        <f>(IF(DASHBOARD!$J$2=AS7,DASHBOARD!$T$789,IF(DASHBOARD!$J$2=0,0,AS322)))</f>
        <v/>
      </c>
      <c r="AT322" s="383">
        <f>(IF(DASHBOARD!$J$2=AT7,DASHBOARD!$T$789,IF(DASHBOARD!$J$2=0,0,AT322)))</f>
        <v/>
      </c>
      <c r="AU322" s="383">
        <f>(IF(DASHBOARD!$J$2=AU7,DASHBOARD!$T$789,IF(DASHBOARD!$J$2=0,0,AU322)))</f>
        <v/>
      </c>
      <c r="AV322" s="383">
        <f>(IF(DASHBOARD!$J$2=AV7,DASHBOARD!$T$789,IF(DASHBOARD!$J$2=0,0,AV322)))</f>
        <v/>
      </c>
      <c r="AW322" s="383">
        <f>(IF(DASHBOARD!$J$2=AW7,DASHBOARD!$T$789,IF(DASHBOARD!$J$2=0,0,AW322)))</f>
        <v/>
      </c>
      <c r="AX322" s="383">
        <f>(IF(DASHBOARD!$J$2=AX7,DASHBOARD!$T$789,IF(DASHBOARD!$J$2=0,0,AX322)))</f>
        <v/>
      </c>
      <c r="AY322" s="383">
        <f>(IF(DASHBOARD!$J$2=AY7,DASHBOARD!$T$789,IF(DASHBOARD!$J$2=0,0,AY322)))</f>
        <v/>
      </c>
      <c r="AZ322" s="383">
        <f>(IF(DASHBOARD!$J$2=AZ7,DASHBOARD!$T$789,IF(DASHBOARD!$J$2=0,0,AZ322)))</f>
        <v/>
      </c>
      <c r="BA322" s="383">
        <f>(IF(DASHBOARD!$J$2=BA7,DASHBOARD!$T$789,IF(DASHBOARD!$J$2=0,0,BA322)))</f>
        <v/>
      </c>
      <c r="BB322" s="384">
        <f>IF(SUM(F322:BA322)&lt;&gt;0,AVERAGEIF(F322:BA322,"&gt;0",F322:BA322),0)</f>
        <v/>
      </c>
      <c r="BC322" s="147" t="n"/>
      <c r="BD322" s="385">
        <f>MAXA(F322:BA322)</f>
        <v/>
      </c>
      <c r="BE322" s="1461">
        <f>IF(BD322&lt;&gt;0,VLOOKUP(BD322,$F$10:$BA$10,MATCH(BD322,F322:BA322,0)),"")</f>
        <v/>
      </c>
      <c r="BF322" s="385">
        <f t="array" ref="BF322">MIN(IF(F322:BA322&gt;0,F322:BA322))</f>
        <v/>
      </c>
      <c r="BG322" s="1461">
        <f>IF(BF322&lt;&gt;0,VLOOKUP(BF322,$F$10:$BA$10,MATCH($BF322,$F322:$BA322,0)),"")</f>
        <v/>
      </c>
      <c r="BI322" s="1368">
        <f>HLOOKUP($BI$9,$S$10:$AI$444,1+$BL322,TRUE)</f>
        <v/>
      </c>
      <c r="BJ322" s="1369">
        <f>HLOOKUP($BJ$9,$AJ$10:$AW$444,1+$BL322,TRUE)</f>
        <v/>
      </c>
      <c r="BK322" s="151" t="n"/>
      <c r="BL322" s="408">
        <f>BL321+1</f>
        <v/>
      </c>
      <c r="BM322" s="399" t="n"/>
    </row>
    <row r="323" ht="20.25" customHeight="1" s="18" thickBot="1" thickTop="1">
      <c r="B323" s="1370" t="n"/>
      <c r="C323" s="1353" t="n"/>
      <c r="D323" s="1462" t="n"/>
      <c r="E323" s="402" t="inlineStr">
        <is>
          <t>Makale # 1, 150</t>
        </is>
      </c>
      <c r="F323" s="383">
        <f>(IF(DASHBOARD!$J$2=F7,DASHBOARD!$T$790,IF(DASHBOARD!$J$2=0,0,F323)))</f>
        <v/>
      </c>
      <c r="G323" s="383">
        <f>(IF(DASHBOARD!$J$2=G7,DASHBOARD!$T$790,IF(DASHBOARD!$J$2=0,0,G323)))</f>
        <v/>
      </c>
      <c r="H323" s="383">
        <f>(IF(DASHBOARD!$J$2=H7,DASHBOARD!$T$790,IF(DASHBOARD!$J$2=0,0,H323)))</f>
        <v/>
      </c>
      <c r="I323" s="383">
        <f>(IF(DASHBOARD!$J$2=I7,DASHBOARD!$T$790,IF(DASHBOARD!$J$2=0,0,I323)))</f>
        <v/>
      </c>
      <c r="J323" s="383">
        <f>(IF(DASHBOARD!$J$2=J7,DASHBOARD!$T$790,IF(DASHBOARD!$J$2=0,0,J323)))</f>
        <v/>
      </c>
      <c r="K323" s="383">
        <f>(IF(DASHBOARD!$J$2=K7,DASHBOARD!$T$790,IF(DASHBOARD!$J$2=0,0,K323)))</f>
        <v/>
      </c>
      <c r="L323" s="383">
        <f>(IF(DASHBOARD!$J$2=L7,DASHBOARD!$T$790,IF(DASHBOARD!$J$2=0,0,L323)))</f>
        <v/>
      </c>
      <c r="M323" s="383">
        <f>(IF(DASHBOARD!$J$2=M7,DASHBOARD!$T$790,IF(DASHBOARD!$J$2=0,0,M323)))</f>
        <v/>
      </c>
      <c r="N323" s="383">
        <f>(IF(DASHBOARD!$J$2=N7,DASHBOARD!$T$790,IF(DASHBOARD!$J$2=0,0,N323)))</f>
        <v/>
      </c>
      <c r="O323" s="383">
        <f>(IF(DASHBOARD!$J$2=O7,DASHBOARD!$T$790,IF(DASHBOARD!$J$2=0,0,O323)))</f>
        <v/>
      </c>
      <c r="P323" s="383">
        <f>(IF(DASHBOARD!$J$2=P7,DASHBOARD!$T$790,IF(DASHBOARD!$J$2=0,0,P323)))</f>
        <v/>
      </c>
      <c r="Q323" s="383">
        <f>(IF(DASHBOARD!$J$2=Q7,DASHBOARD!$T$790,IF(DASHBOARD!$J$2=0,0,Q323)))</f>
        <v/>
      </c>
      <c r="R323" s="383">
        <f>(IF(DASHBOARD!$J$2=R7,DASHBOARD!$T$790,IF(DASHBOARD!$J$2=0,0,R323)))</f>
        <v/>
      </c>
      <c r="S323" s="383">
        <f>(IF(DASHBOARD!$J$2=S7,DASHBOARD!$T$790,IF(DASHBOARD!$J$2=0,0,S323)))</f>
        <v/>
      </c>
      <c r="T323" s="383">
        <f>(IF(DASHBOARD!$J$2=T7,DASHBOARD!$T$790,IF(DASHBOARD!$J$2=0,0,T323)))</f>
        <v/>
      </c>
      <c r="U323" s="383">
        <f>(IF(DASHBOARD!$J$2=U7,DASHBOARD!$T$790,IF(DASHBOARD!$J$2=0,0,U323)))</f>
        <v/>
      </c>
      <c r="V323" s="383">
        <f>(IF(DASHBOARD!$J$2=V7,DASHBOARD!$T$790,IF(DASHBOARD!$J$2=0,0,V323)))</f>
        <v/>
      </c>
      <c r="W323" s="383">
        <f>(IF(DASHBOARD!$J$2=W7,DASHBOARD!$T$790,IF(DASHBOARD!$J$2=0,0,W323)))</f>
        <v/>
      </c>
      <c r="X323" s="383">
        <f>(IF(DASHBOARD!$J$2=X7,DASHBOARD!$T$790,IF(DASHBOARD!$J$2=0,0,X323)))</f>
        <v/>
      </c>
      <c r="Y323" s="383">
        <f>(IF(DASHBOARD!$J$2=Y7,DASHBOARD!$T$790,IF(DASHBOARD!$J$2=0,0,Y323)))</f>
        <v/>
      </c>
      <c r="Z323" s="383">
        <f>(IF(DASHBOARD!$J$2=Z7,DASHBOARD!$T$790,IF(DASHBOARD!$J$2=0,0,Z323)))</f>
        <v/>
      </c>
      <c r="AA323" s="383">
        <f>(IF(DASHBOARD!$J$2=AA7,DASHBOARD!$T$790,IF(DASHBOARD!$J$2=0,0,AA323)))</f>
        <v/>
      </c>
      <c r="AB323" s="383">
        <f>(IF(DASHBOARD!$J$2=AB7,DASHBOARD!$T$790,IF(DASHBOARD!$J$2=0,0,AB323)))</f>
        <v/>
      </c>
      <c r="AC323" s="383">
        <f>(IF(DASHBOARD!$J$2=AC7,DASHBOARD!$T$790,IF(DASHBOARD!$J$2=0,0,AC323)))</f>
        <v/>
      </c>
      <c r="AD323" s="383">
        <f>(IF(DASHBOARD!$J$2=AD7,DASHBOARD!$T$790,IF(DASHBOARD!$J$2=0,0,AD323)))</f>
        <v/>
      </c>
      <c r="AE323" s="383">
        <f>(IF(DASHBOARD!$J$2=AE7,DASHBOARD!$T$790,IF(DASHBOARD!$J$2=0,0,AE323)))</f>
        <v/>
      </c>
      <c r="AF323" s="383">
        <f>(IF(DASHBOARD!$J$2=AF7,DASHBOARD!$T$790,IF(DASHBOARD!$J$2=0,0,AF323)))</f>
        <v/>
      </c>
      <c r="AG323" s="383">
        <f>(IF(DASHBOARD!$J$2=AG7,DASHBOARD!$T$790,IF(DASHBOARD!$J$2=0,0,AG323)))</f>
        <v/>
      </c>
      <c r="AH323" s="383">
        <f>(IF(DASHBOARD!$J$2=AH7,DASHBOARD!$T$790,IF(DASHBOARD!$J$2=0,0,AH323)))</f>
        <v/>
      </c>
      <c r="AI323" s="383">
        <f>(IF(DASHBOARD!$J$2=AI7,DASHBOARD!$T$790,IF(DASHBOARD!$J$2=0,0,AI323)))</f>
        <v/>
      </c>
      <c r="AJ323" s="383">
        <f>(IF(DASHBOARD!$J$2=AJ7,DASHBOARD!$T$790,IF(DASHBOARD!$J$2=0,0,AJ323)))</f>
        <v/>
      </c>
      <c r="AK323" s="383">
        <f>(IF(DASHBOARD!$J$2=AK7,DASHBOARD!$T$790,IF(DASHBOARD!$J$2=0,0,AK323)))</f>
        <v/>
      </c>
      <c r="AL323" s="383">
        <f>(IF(DASHBOARD!$J$2=AL7,DASHBOARD!$T$790,IF(DASHBOARD!$J$2=0,0,AL323)))</f>
        <v/>
      </c>
      <c r="AM323" s="383">
        <f>(IF(DASHBOARD!$J$2=AM7,DASHBOARD!$T$790,IF(DASHBOARD!$J$2=0,0,AM323)))</f>
        <v/>
      </c>
      <c r="AN323" s="383">
        <f>(IF(DASHBOARD!$J$2=AN7,DASHBOARD!$T$790,IF(DASHBOARD!$J$2=0,0,AN323)))</f>
        <v/>
      </c>
      <c r="AO323" s="383">
        <f>(IF(DASHBOARD!$J$2=AO7,DASHBOARD!$T$790,IF(DASHBOARD!$J$2=0,0,AO323)))</f>
        <v/>
      </c>
      <c r="AP323" s="383">
        <f>(IF(DASHBOARD!$J$2=AP7,DASHBOARD!$T$790,IF(DASHBOARD!$J$2=0,0,AP323)))</f>
        <v/>
      </c>
      <c r="AQ323" s="383">
        <f>(IF(DASHBOARD!$J$2=AQ7,DASHBOARD!$T$790,IF(DASHBOARD!$J$2=0,0,AQ323)))</f>
        <v/>
      </c>
      <c r="AR323" s="383">
        <f>(IF(DASHBOARD!$J$2=AR7,DASHBOARD!$T$790,IF(DASHBOARD!$J$2=0,0,AR323)))</f>
        <v/>
      </c>
      <c r="AS323" s="383">
        <f>(IF(DASHBOARD!$J$2=AS7,DASHBOARD!$T$790,IF(DASHBOARD!$J$2=0,0,AS323)))</f>
        <v/>
      </c>
      <c r="AT323" s="383">
        <f>(IF(DASHBOARD!$J$2=AT7,DASHBOARD!$T$790,IF(DASHBOARD!$J$2=0,0,AT323)))</f>
        <v/>
      </c>
      <c r="AU323" s="383">
        <f>(IF(DASHBOARD!$J$2=AU7,DASHBOARD!$T$790,IF(DASHBOARD!$J$2=0,0,AU323)))</f>
        <v/>
      </c>
      <c r="AV323" s="383">
        <f>(IF(DASHBOARD!$J$2=AV7,DASHBOARD!$T$790,IF(DASHBOARD!$J$2=0,0,AV323)))</f>
        <v/>
      </c>
      <c r="AW323" s="383">
        <f>(IF(DASHBOARD!$J$2=AW7,DASHBOARD!$T$790,IF(DASHBOARD!$J$2=0,0,AW323)))</f>
        <v/>
      </c>
      <c r="AX323" s="383">
        <f>(IF(DASHBOARD!$J$2=AX7,DASHBOARD!$T$790,IF(DASHBOARD!$J$2=0,0,AX323)))</f>
        <v/>
      </c>
      <c r="AY323" s="383">
        <f>(IF(DASHBOARD!$J$2=AY7,DASHBOARD!$T$790,IF(DASHBOARD!$J$2=0,0,AY323)))</f>
        <v/>
      </c>
      <c r="AZ323" s="383">
        <f>(IF(DASHBOARD!$J$2=AZ7,DASHBOARD!$T$790,IF(DASHBOARD!$J$2=0,0,AZ323)))</f>
        <v/>
      </c>
      <c r="BA323" s="383">
        <f>(IF(DASHBOARD!$J$2=BA7,DASHBOARD!$T$790,IF(DASHBOARD!$J$2=0,0,BA323)))</f>
        <v/>
      </c>
      <c r="BB323" s="384">
        <f>IF(SUM(F323:BA323)&lt;&gt;0,AVERAGEIF(F323:BA323,"&gt;0",F323:BA323),0)</f>
        <v/>
      </c>
      <c r="BC323" s="147" t="n"/>
      <c r="BD323" s="385">
        <f>MAXA(F323:BA323)</f>
        <v/>
      </c>
      <c r="BE323" s="1461">
        <f>IF(BD323&lt;&gt;0,VLOOKUP(BD323,$F$10:$BA$10,MATCH(BD323,F323:BA323,0)),"")</f>
        <v/>
      </c>
      <c r="BF323" s="385">
        <f t="array" ref="BF323">MIN(IF(F323:BA323&gt;0,F323:BA323))</f>
        <v/>
      </c>
      <c r="BG323" s="1461">
        <f>IF(BF323&lt;&gt;0,VLOOKUP(BF323,$F$10:$BA$10,MATCH($BF323,$F323:$BA323,0)),"")</f>
        <v/>
      </c>
      <c r="BI323" s="1368">
        <f>HLOOKUP($BI$9,$S$10:$AI$444,1+$BL323,TRUE)</f>
        <v/>
      </c>
      <c r="BJ323" s="1369">
        <f>HLOOKUP($BJ$9,$AJ$10:$AW$444,1+$BL323,TRUE)</f>
        <v/>
      </c>
      <c r="BK323" s="151" t="n"/>
      <c r="BL323" s="408">
        <f>BL322+1</f>
        <v/>
      </c>
      <c r="BM323" s="399" t="n"/>
    </row>
    <row r="324" ht="20.25" customHeight="1" s="18" thickBot="1" thickTop="1">
      <c r="B324" s="1370" t="n"/>
      <c r="C324" s="1353" t="n"/>
      <c r="D324" s="1462" t="n"/>
      <c r="E324" s="402" t="inlineStr">
        <is>
          <t>Makale # 2, 150</t>
        </is>
      </c>
      <c r="F324" s="383">
        <f>(IF(DASHBOARD!$J$2=F7,DASHBOARD!$T$791,IF(DASHBOARD!$J$2=0,0,F324)))</f>
        <v/>
      </c>
      <c r="G324" s="383">
        <f>(IF(DASHBOARD!$J$2=G7,DASHBOARD!$T$791,IF(DASHBOARD!$J$2=0,0,G324)))</f>
        <v/>
      </c>
      <c r="H324" s="383">
        <f>(IF(DASHBOARD!$J$2=H7,DASHBOARD!$T$791,IF(DASHBOARD!$J$2=0,0,H324)))</f>
        <v/>
      </c>
      <c r="I324" s="383">
        <f>(IF(DASHBOARD!$J$2=I7,DASHBOARD!$T$791,IF(DASHBOARD!$J$2=0,0,I324)))</f>
        <v/>
      </c>
      <c r="J324" s="383">
        <f>(IF(DASHBOARD!$J$2=J7,DASHBOARD!$T$791,IF(DASHBOARD!$J$2=0,0,J324)))</f>
        <v/>
      </c>
      <c r="K324" s="383">
        <f>(IF(DASHBOARD!$J$2=K7,DASHBOARD!$T$791,IF(DASHBOARD!$J$2=0,0,K324)))</f>
        <v/>
      </c>
      <c r="L324" s="383">
        <f>(IF(DASHBOARD!$J$2=L7,DASHBOARD!$T$791,IF(DASHBOARD!$J$2=0,0,L324)))</f>
        <v/>
      </c>
      <c r="M324" s="383">
        <f>(IF(DASHBOARD!$J$2=M7,DASHBOARD!$T$791,IF(DASHBOARD!$J$2=0,0,M324)))</f>
        <v/>
      </c>
      <c r="N324" s="383">
        <f>(IF(DASHBOARD!$J$2=N7,DASHBOARD!$T$791,IF(DASHBOARD!$J$2=0,0,N324)))</f>
        <v/>
      </c>
      <c r="O324" s="383">
        <f>(IF(DASHBOARD!$J$2=O7,DASHBOARD!$T$791,IF(DASHBOARD!$J$2=0,0,O324)))</f>
        <v/>
      </c>
      <c r="P324" s="383">
        <f>(IF(DASHBOARD!$J$2=P7,DASHBOARD!$T$791,IF(DASHBOARD!$J$2=0,0,P324)))</f>
        <v/>
      </c>
      <c r="Q324" s="383">
        <f>(IF(DASHBOARD!$J$2=Q7,DASHBOARD!$T$791,IF(DASHBOARD!$J$2=0,0,Q324)))</f>
        <v/>
      </c>
      <c r="R324" s="383">
        <f>(IF(DASHBOARD!$J$2=R7,DASHBOARD!$T$791,IF(DASHBOARD!$J$2=0,0,R324)))</f>
        <v/>
      </c>
      <c r="S324" s="383">
        <f>(IF(DASHBOARD!$J$2=S7,DASHBOARD!$T$791,IF(DASHBOARD!$J$2=0,0,S324)))</f>
        <v/>
      </c>
      <c r="T324" s="383">
        <f>(IF(DASHBOARD!$J$2=T7,DASHBOARD!$T$791,IF(DASHBOARD!$J$2=0,0,T324)))</f>
        <v/>
      </c>
      <c r="U324" s="383">
        <f>(IF(DASHBOARD!$J$2=U7,DASHBOARD!$T$791,IF(DASHBOARD!$J$2=0,0,U324)))</f>
        <v/>
      </c>
      <c r="V324" s="383">
        <f>(IF(DASHBOARD!$J$2=V7,DASHBOARD!$T$791,IF(DASHBOARD!$J$2=0,0,V324)))</f>
        <v/>
      </c>
      <c r="W324" s="383">
        <f>(IF(DASHBOARD!$J$2=W7,DASHBOARD!$T$791,IF(DASHBOARD!$J$2=0,0,W324)))</f>
        <v/>
      </c>
      <c r="X324" s="383">
        <f>(IF(DASHBOARD!$J$2=X7,DASHBOARD!$T$791,IF(DASHBOARD!$J$2=0,0,X324)))</f>
        <v/>
      </c>
      <c r="Y324" s="383">
        <f>(IF(DASHBOARD!$J$2=Y7,DASHBOARD!$T$791,IF(DASHBOARD!$J$2=0,0,Y324)))</f>
        <v/>
      </c>
      <c r="Z324" s="383">
        <f>(IF(DASHBOARD!$J$2=Z7,DASHBOARD!$T$791,IF(DASHBOARD!$J$2=0,0,Z324)))</f>
        <v/>
      </c>
      <c r="AA324" s="383">
        <f>(IF(DASHBOARD!$J$2=AA7,DASHBOARD!$T$791,IF(DASHBOARD!$J$2=0,0,AA324)))</f>
        <v/>
      </c>
      <c r="AB324" s="383">
        <f>(IF(DASHBOARD!$J$2=AB7,DASHBOARD!$T$791,IF(DASHBOARD!$J$2=0,0,AB324)))</f>
        <v/>
      </c>
      <c r="AC324" s="383">
        <f>(IF(DASHBOARD!$J$2=AC7,DASHBOARD!$T$791,IF(DASHBOARD!$J$2=0,0,AC324)))</f>
        <v/>
      </c>
      <c r="AD324" s="383">
        <f>(IF(DASHBOARD!$J$2=AD7,DASHBOARD!$T$791,IF(DASHBOARD!$J$2=0,0,AD324)))</f>
        <v/>
      </c>
      <c r="AE324" s="383">
        <f>(IF(DASHBOARD!$J$2=AE7,DASHBOARD!$T$791,IF(DASHBOARD!$J$2=0,0,AE324)))</f>
        <v/>
      </c>
      <c r="AF324" s="383">
        <f>(IF(DASHBOARD!$J$2=AF7,DASHBOARD!$T$791,IF(DASHBOARD!$J$2=0,0,AF324)))</f>
        <v/>
      </c>
      <c r="AG324" s="383">
        <f>(IF(DASHBOARD!$J$2=AG7,DASHBOARD!$T$791,IF(DASHBOARD!$J$2=0,0,AG324)))</f>
        <v/>
      </c>
      <c r="AH324" s="383">
        <f>(IF(DASHBOARD!$J$2=AH7,DASHBOARD!$T$791,IF(DASHBOARD!$J$2=0,0,AH324)))</f>
        <v/>
      </c>
      <c r="AI324" s="383">
        <f>(IF(DASHBOARD!$J$2=AI7,DASHBOARD!$T$791,IF(DASHBOARD!$J$2=0,0,AI324)))</f>
        <v/>
      </c>
      <c r="AJ324" s="383">
        <f>(IF(DASHBOARD!$J$2=AJ7,DASHBOARD!$T$791,IF(DASHBOARD!$J$2=0,0,AJ324)))</f>
        <v/>
      </c>
      <c r="AK324" s="383">
        <f>(IF(DASHBOARD!$J$2=AK7,DASHBOARD!$T$791,IF(DASHBOARD!$J$2=0,0,AK324)))</f>
        <v/>
      </c>
      <c r="AL324" s="383">
        <f>(IF(DASHBOARD!$J$2=AL7,DASHBOARD!$T$791,IF(DASHBOARD!$J$2=0,0,AL324)))</f>
        <v/>
      </c>
      <c r="AM324" s="383">
        <f>(IF(DASHBOARD!$J$2=AM7,DASHBOARD!$T$791,IF(DASHBOARD!$J$2=0,0,AM324)))</f>
        <v/>
      </c>
      <c r="AN324" s="383">
        <f>(IF(DASHBOARD!$J$2=AN7,DASHBOARD!$T$791,IF(DASHBOARD!$J$2=0,0,AN324)))</f>
        <v/>
      </c>
      <c r="AO324" s="383">
        <f>(IF(DASHBOARD!$J$2=AO7,DASHBOARD!$T$791,IF(DASHBOARD!$J$2=0,0,AO324)))</f>
        <v/>
      </c>
      <c r="AP324" s="383">
        <f>(IF(DASHBOARD!$J$2=AP7,DASHBOARD!$T$791,IF(DASHBOARD!$J$2=0,0,AP324)))</f>
        <v/>
      </c>
      <c r="AQ324" s="383">
        <f>(IF(DASHBOARD!$J$2=AQ7,DASHBOARD!$T$791,IF(DASHBOARD!$J$2=0,0,AQ324)))</f>
        <v/>
      </c>
      <c r="AR324" s="383">
        <f>(IF(DASHBOARD!$J$2=AR7,DASHBOARD!$T$791,IF(DASHBOARD!$J$2=0,0,AR324)))</f>
        <v/>
      </c>
      <c r="AS324" s="383">
        <f>(IF(DASHBOARD!$J$2=AS7,DASHBOARD!$T$791,IF(DASHBOARD!$J$2=0,0,AS324)))</f>
        <v/>
      </c>
      <c r="AT324" s="383">
        <f>(IF(DASHBOARD!$J$2=AT7,DASHBOARD!$T$791,IF(DASHBOARD!$J$2=0,0,AT324)))</f>
        <v/>
      </c>
      <c r="AU324" s="383">
        <f>(IF(DASHBOARD!$J$2=AU7,DASHBOARD!$T$791,IF(DASHBOARD!$J$2=0,0,AU324)))</f>
        <v/>
      </c>
      <c r="AV324" s="383">
        <f>(IF(DASHBOARD!$J$2=AV7,DASHBOARD!$T$791,IF(DASHBOARD!$J$2=0,0,AV324)))</f>
        <v/>
      </c>
      <c r="AW324" s="383">
        <f>(IF(DASHBOARD!$J$2=AW7,DASHBOARD!$T$791,IF(DASHBOARD!$J$2=0,0,AW324)))</f>
        <v/>
      </c>
      <c r="AX324" s="383">
        <f>(IF(DASHBOARD!$J$2=AX7,DASHBOARD!$T$791,IF(DASHBOARD!$J$2=0,0,AX324)))</f>
        <v/>
      </c>
      <c r="AY324" s="383">
        <f>(IF(DASHBOARD!$J$2=AY7,DASHBOARD!$T$791,IF(DASHBOARD!$J$2=0,0,AY324)))</f>
        <v/>
      </c>
      <c r="AZ324" s="383">
        <f>(IF(DASHBOARD!$J$2=AZ7,DASHBOARD!$T$791,IF(DASHBOARD!$J$2=0,0,AZ324)))</f>
        <v/>
      </c>
      <c r="BA324" s="383">
        <f>(IF(DASHBOARD!$J$2=BA7,DASHBOARD!$T$791,IF(DASHBOARD!$J$2=0,0,BA324)))</f>
        <v/>
      </c>
      <c r="BB324" s="384">
        <f>IF(SUM(F324:BA324)&lt;&gt;0,AVERAGEIF(F324:BA324,"&gt;0",F324:BA324),0)</f>
        <v/>
      </c>
      <c r="BC324" s="147" t="n"/>
      <c r="BD324" s="385">
        <f>MAXA(F324:BA324)</f>
        <v/>
      </c>
      <c r="BE324" s="1461">
        <f>IF(BD324&lt;&gt;0,VLOOKUP(BD324,$F$10:$BA$10,MATCH(BD324,F324:BA324,0)),"")</f>
        <v/>
      </c>
      <c r="BF324" s="385">
        <f t="array" ref="BF324">MIN(IF(F324:BA324&gt;0,F324:BA324))</f>
        <v/>
      </c>
      <c r="BG324" s="1461">
        <f>IF(BF324&lt;&gt;0,VLOOKUP(BF324,$F$10:$BA$10,MATCH($BF324,$F324:$BA324,0)),"")</f>
        <v/>
      </c>
      <c r="BI324" s="1368">
        <f>HLOOKUP($BI$9,$S$10:$AI$444,1+$BL324,TRUE)</f>
        <v/>
      </c>
      <c r="BJ324" s="1369">
        <f>HLOOKUP($BJ$9,$AJ$10:$AW$444,1+$BL324,TRUE)</f>
        <v/>
      </c>
      <c r="BK324" s="151" t="n"/>
      <c r="BL324" s="408">
        <f>BL323+1</f>
        <v/>
      </c>
      <c r="BM324" s="399" t="n"/>
    </row>
    <row r="325" ht="20.25" customHeight="1" s="18" thickBot="1" thickTop="1">
      <c r="B325" s="1370" t="n"/>
      <c r="C325" s="1353" t="n"/>
      <c r="D325" s="1462" t="n"/>
      <c r="E325" s="402" t="inlineStr">
        <is>
          <t>Belopa # 1, 150</t>
        </is>
      </c>
      <c r="F325" s="383">
        <f>(IF(DASHBOARD!$J$2=F7,DASHBOARD!$T$792,IF(DASHBOARD!$J$2=0,0,F325)))</f>
        <v/>
      </c>
      <c r="G325" s="383">
        <f>(IF(DASHBOARD!$J$2=G7,DASHBOARD!$T$792,IF(DASHBOARD!$J$2=0,0,G325)))</f>
        <v/>
      </c>
      <c r="H325" s="383">
        <f>(IF(DASHBOARD!$J$2=H7,DASHBOARD!$T$792,IF(DASHBOARD!$J$2=0,0,H325)))</f>
        <v/>
      </c>
      <c r="I325" s="383">
        <f>(IF(DASHBOARD!$J$2=I7,DASHBOARD!$T$792,IF(DASHBOARD!$J$2=0,0,I325)))</f>
        <v/>
      </c>
      <c r="J325" s="383">
        <f>(IF(DASHBOARD!$J$2=J7,DASHBOARD!$T$792,IF(DASHBOARD!$J$2=0,0,J325)))</f>
        <v/>
      </c>
      <c r="K325" s="383">
        <f>(IF(DASHBOARD!$J$2=K7,DASHBOARD!$T$792,IF(DASHBOARD!$J$2=0,0,K325)))</f>
        <v/>
      </c>
      <c r="L325" s="383">
        <f>(IF(DASHBOARD!$J$2=L7,DASHBOARD!$T$792,IF(DASHBOARD!$J$2=0,0,L325)))</f>
        <v/>
      </c>
      <c r="M325" s="383">
        <f>(IF(DASHBOARD!$J$2=M7,DASHBOARD!$T$792,IF(DASHBOARD!$J$2=0,0,M325)))</f>
        <v/>
      </c>
      <c r="N325" s="383">
        <f>(IF(DASHBOARD!$J$2=N7,DASHBOARD!$T$792,IF(DASHBOARD!$J$2=0,0,N325)))</f>
        <v/>
      </c>
      <c r="O325" s="383">
        <f>(IF(DASHBOARD!$J$2=O7,DASHBOARD!$T$792,IF(DASHBOARD!$J$2=0,0,O325)))</f>
        <v/>
      </c>
      <c r="P325" s="383">
        <f>(IF(DASHBOARD!$J$2=P7,DASHBOARD!$T$792,IF(DASHBOARD!$J$2=0,0,P325)))</f>
        <v/>
      </c>
      <c r="Q325" s="383">
        <f>(IF(DASHBOARD!$J$2=Q7,DASHBOARD!$T$792,IF(DASHBOARD!$J$2=0,0,Q325)))</f>
        <v/>
      </c>
      <c r="R325" s="383">
        <f>(IF(DASHBOARD!$J$2=R7,DASHBOARD!$T$792,IF(DASHBOARD!$J$2=0,0,R325)))</f>
        <v/>
      </c>
      <c r="S325" s="383">
        <f>(IF(DASHBOARD!$J$2=S7,DASHBOARD!$T$792,IF(DASHBOARD!$J$2=0,0,S325)))</f>
        <v/>
      </c>
      <c r="T325" s="383">
        <f>(IF(DASHBOARD!$J$2=T7,DASHBOARD!$T$792,IF(DASHBOARD!$J$2=0,0,T325)))</f>
        <v/>
      </c>
      <c r="U325" s="383">
        <f>(IF(DASHBOARD!$J$2=U7,DASHBOARD!$T$792,IF(DASHBOARD!$J$2=0,0,U325)))</f>
        <v/>
      </c>
      <c r="V325" s="383">
        <f>(IF(DASHBOARD!$J$2=V7,DASHBOARD!$T$792,IF(DASHBOARD!$J$2=0,0,V325)))</f>
        <v/>
      </c>
      <c r="W325" s="383">
        <f>(IF(DASHBOARD!$J$2=W7,DASHBOARD!$T$792,IF(DASHBOARD!$J$2=0,0,W325)))</f>
        <v/>
      </c>
      <c r="X325" s="383">
        <f>(IF(DASHBOARD!$J$2=X7,DASHBOARD!$T$792,IF(DASHBOARD!$J$2=0,0,X325)))</f>
        <v/>
      </c>
      <c r="Y325" s="383">
        <f>(IF(DASHBOARD!$J$2=Y7,DASHBOARD!$T$792,IF(DASHBOARD!$J$2=0,0,Y325)))</f>
        <v/>
      </c>
      <c r="Z325" s="383">
        <f>(IF(DASHBOARD!$J$2=Z7,DASHBOARD!$T$792,IF(DASHBOARD!$J$2=0,0,Z325)))</f>
        <v/>
      </c>
      <c r="AA325" s="383">
        <f>(IF(DASHBOARD!$J$2=AA7,DASHBOARD!$T$792,IF(DASHBOARD!$J$2=0,0,AA325)))</f>
        <v/>
      </c>
      <c r="AB325" s="383">
        <f>(IF(DASHBOARD!$J$2=AB7,DASHBOARD!$T$792,IF(DASHBOARD!$J$2=0,0,AB325)))</f>
        <v/>
      </c>
      <c r="AC325" s="383">
        <f>(IF(DASHBOARD!$J$2=AC7,DASHBOARD!$T$792,IF(DASHBOARD!$J$2=0,0,AC325)))</f>
        <v/>
      </c>
      <c r="AD325" s="383">
        <f>(IF(DASHBOARD!$J$2=AD7,DASHBOARD!$T$792,IF(DASHBOARD!$J$2=0,0,AD325)))</f>
        <v/>
      </c>
      <c r="AE325" s="383">
        <f>(IF(DASHBOARD!$J$2=AE7,DASHBOARD!$T$792,IF(DASHBOARD!$J$2=0,0,AE325)))</f>
        <v/>
      </c>
      <c r="AF325" s="383">
        <f>(IF(DASHBOARD!$J$2=AF7,DASHBOARD!$T$792,IF(DASHBOARD!$J$2=0,0,AF325)))</f>
        <v/>
      </c>
      <c r="AG325" s="383">
        <f>(IF(DASHBOARD!$J$2=AG7,DASHBOARD!$T$792,IF(DASHBOARD!$J$2=0,0,AG325)))</f>
        <v/>
      </c>
      <c r="AH325" s="383">
        <f>(IF(DASHBOARD!$J$2=AH7,DASHBOARD!$T$792,IF(DASHBOARD!$J$2=0,0,AH325)))</f>
        <v/>
      </c>
      <c r="AI325" s="383">
        <f>(IF(DASHBOARD!$J$2=AI7,DASHBOARD!$T$792,IF(DASHBOARD!$J$2=0,0,AI325)))</f>
        <v/>
      </c>
      <c r="AJ325" s="383">
        <f>(IF(DASHBOARD!$J$2=AJ7,DASHBOARD!$T$792,IF(DASHBOARD!$J$2=0,0,AJ325)))</f>
        <v/>
      </c>
      <c r="AK325" s="383">
        <f>(IF(DASHBOARD!$J$2=AK7,DASHBOARD!$T$792,IF(DASHBOARD!$J$2=0,0,AK325)))</f>
        <v/>
      </c>
      <c r="AL325" s="383">
        <f>(IF(DASHBOARD!$J$2=AL7,DASHBOARD!$T$792,IF(DASHBOARD!$J$2=0,0,AL325)))</f>
        <v/>
      </c>
      <c r="AM325" s="383">
        <f>(IF(DASHBOARD!$J$2=AM7,DASHBOARD!$T$792,IF(DASHBOARD!$J$2=0,0,AM325)))</f>
        <v/>
      </c>
      <c r="AN325" s="383">
        <f>(IF(DASHBOARD!$J$2=AN7,DASHBOARD!$T$792,IF(DASHBOARD!$J$2=0,0,AN325)))</f>
        <v/>
      </c>
      <c r="AO325" s="383">
        <f>(IF(DASHBOARD!$J$2=AO7,DASHBOARD!$T$792,IF(DASHBOARD!$J$2=0,0,AO325)))</f>
        <v/>
      </c>
      <c r="AP325" s="383">
        <f>(IF(DASHBOARD!$J$2=AP7,DASHBOARD!$T$792,IF(DASHBOARD!$J$2=0,0,AP325)))</f>
        <v/>
      </c>
      <c r="AQ325" s="383">
        <f>(IF(DASHBOARD!$J$2=AQ7,DASHBOARD!$T$792,IF(DASHBOARD!$J$2=0,0,AQ325)))</f>
        <v/>
      </c>
      <c r="AR325" s="383">
        <f>(IF(DASHBOARD!$J$2=AR7,DASHBOARD!$T$792,IF(DASHBOARD!$J$2=0,0,AR325)))</f>
        <v/>
      </c>
      <c r="AS325" s="383">
        <f>(IF(DASHBOARD!$J$2=AS7,DASHBOARD!$T$792,IF(DASHBOARD!$J$2=0,0,AS325)))</f>
        <v/>
      </c>
      <c r="AT325" s="383">
        <f>(IF(DASHBOARD!$J$2=AT7,DASHBOARD!$T$792,IF(DASHBOARD!$J$2=0,0,AT325)))</f>
        <v/>
      </c>
      <c r="AU325" s="383">
        <f>(IF(DASHBOARD!$J$2=AU7,DASHBOARD!$T$792,IF(DASHBOARD!$J$2=0,0,AU325)))</f>
        <v/>
      </c>
      <c r="AV325" s="383">
        <f>(IF(DASHBOARD!$J$2=AV7,DASHBOARD!$T$792,IF(DASHBOARD!$J$2=0,0,AV325)))</f>
        <v/>
      </c>
      <c r="AW325" s="383">
        <f>(IF(DASHBOARD!$J$2=AW7,DASHBOARD!$T$792,IF(DASHBOARD!$J$2=0,0,AW325)))</f>
        <v/>
      </c>
      <c r="AX325" s="383">
        <f>(IF(DASHBOARD!$J$2=AX7,DASHBOARD!$T$792,IF(DASHBOARD!$J$2=0,0,AX325)))</f>
        <v/>
      </c>
      <c r="AY325" s="383">
        <f>(IF(DASHBOARD!$J$2=AY7,DASHBOARD!$T$792,IF(DASHBOARD!$J$2=0,0,AY325)))</f>
        <v/>
      </c>
      <c r="AZ325" s="383">
        <f>(IF(DASHBOARD!$J$2=AZ7,DASHBOARD!$T$792,IF(DASHBOARD!$J$2=0,0,AZ325)))</f>
        <v/>
      </c>
      <c r="BA325" s="383">
        <f>(IF(DASHBOARD!$J$2=BA7,DASHBOARD!$T$792,IF(DASHBOARD!$J$2=0,0,BA325)))</f>
        <v/>
      </c>
      <c r="BB325" s="384">
        <f>IF(SUM(F325:BA325)&lt;&gt;0,AVERAGEIF(F325:BA325,"&gt;0",F325:BA325),0)</f>
        <v/>
      </c>
      <c r="BC325" s="147" t="n"/>
      <c r="BD325" s="385">
        <f>MAXA(F325:BA325)</f>
        <v/>
      </c>
      <c r="BE325" s="1461">
        <f>IF(BD325&lt;&gt;0,VLOOKUP(BD325,$F$10:$BA$10,MATCH(BD325,F325:BA325,0)),"")</f>
        <v/>
      </c>
      <c r="BF325" s="385">
        <f t="array" ref="BF325">MIN(IF(F325:BA325&gt;0,F325:BA325))</f>
        <v/>
      </c>
      <c r="BG325" s="1461">
        <f>IF(BF325&lt;&gt;0,VLOOKUP(BF325,$F$10:$BA$10,MATCH($BF325,$F325:$BA325,0)),"")</f>
        <v/>
      </c>
      <c r="BI325" s="1368">
        <f>HLOOKUP($BI$9,$S$10:$AI$444,1+$BL325,TRUE)</f>
        <v/>
      </c>
      <c r="BJ325" s="1369">
        <f>HLOOKUP($BJ$9,$AJ$10:$AW$444,1+$BL325,TRUE)</f>
        <v/>
      </c>
      <c r="BK325" s="151" t="n"/>
      <c r="BL325" s="408">
        <f>BL324+1</f>
        <v/>
      </c>
      <c r="BM325" s="399" t="n"/>
    </row>
    <row r="326" ht="20.25" customHeight="1" s="18" thickBot="1" thickTop="1">
      <c r="B326" s="1370" t="n"/>
      <c r="C326" s="1353" t="n"/>
      <c r="D326" s="1463" t="n"/>
      <c r="E326" s="402" t="inlineStr">
        <is>
          <t>Belopa # 2, 150</t>
        </is>
      </c>
      <c r="F326" s="383">
        <f>(IF(DASHBOARD!$J$2=F7,DASHBOARD!$T$793,IF(DASHBOARD!$J$2=0,0,F326)))</f>
        <v/>
      </c>
      <c r="G326" s="383">
        <f>(IF(DASHBOARD!$J$2=G7,DASHBOARD!$T$793,IF(DASHBOARD!$J$2=0,0,G326)))</f>
        <v/>
      </c>
      <c r="H326" s="383">
        <f>(IF(DASHBOARD!$J$2=H7,DASHBOARD!$T$793,IF(DASHBOARD!$J$2=0,0,H326)))</f>
        <v/>
      </c>
      <c r="I326" s="383">
        <f>(IF(DASHBOARD!$J$2=I7,DASHBOARD!$T$793,IF(DASHBOARD!$J$2=0,0,I326)))</f>
        <v/>
      </c>
      <c r="J326" s="383">
        <f>(IF(DASHBOARD!$J$2=J7,DASHBOARD!$T$793,IF(DASHBOARD!$J$2=0,0,J326)))</f>
        <v/>
      </c>
      <c r="K326" s="383">
        <f>(IF(DASHBOARD!$J$2=K7,DASHBOARD!$T$793,IF(DASHBOARD!$J$2=0,0,K326)))</f>
        <v/>
      </c>
      <c r="L326" s="383">
        <f>(IF(DASHBOARD!$J$2=L7,DASHBOARD!$T$793,IF(DASHBOARD!$J$2=0,0,L326)))</f>
        <v/>
      </c>
      <c r="M326" s="383">
        <f>(IF(DASHBOARD!$J$2=M7,DASHBOARD!$T$793,IF(DASHBOARD!$J$2=0,0,M326)))</f>
        <v/>
      </c>
      <c r="N326" s="383">
        <f>(IF(DASHBOARD!$J$2=N7,DASHBOARD!$T$793,IF(DASHBOARD!$J$2=0,0,N326)))</f>
        <v/>
      </c>
      <c r="O326" s="383">
        <f>(IF(DASHBOARD!$J$2=O7,DASHBOARD!$T$793,IF(DASHBOARD!$J$2=0,0,O326)))</f>
        <v/>
      </c>
      <c r="P326" s="383">
        <f>(IF(DASHBOARD!$J$2=P7,DASHBOARD!$T$793,IF(DASHBOARD!$J$2=0,0,P326)))</f>
        <v/>
      </c>
      <c r="Q326" s="383">
        <f>(IF(DASHBOARD!$J$2=Q7,DASHBOARD!$T$793,IF(DASHBOARD!$J$2=0,0,Q326)))</f>
        <v/>
      </c>
      <c r="R326" s="383">
        <f>(IF(DASHBOARD!$J$2=R7,DASHBOARD!$T$793,IF(DASHBOARD!$J$2=0,0,R326)))</f>
        <v/>
      </c>
      <c r="S326" s="383">
        <f>(IF(DASHBOARD!$J$2=S7,DASHBOARD!$T$793,IF(DASHBOARD!$J$2=0,0,S326)))</f>
        <v/>
      </c>
      <c r="T326" s="383">
        <f>(IF(DASHBOARD!$J$2=T7,DASHBOARD!$T$793,IF(DASHBOARD!$J$2=0,0,T326)))</f>
        <v/>
      </c>
      <c r="U326" s="383">
        <f>(IF(DASHBOARD!$J$2=U7,DASHBOARD!$T$793,IF(DASHBOARD!$J$2=0,0,U326)))</f>
        <v/>
      </c>
      <c r="V326" s="383">
        <f>(IF(DASHBOARD!$J$2=V7,DASHBOARD!$T$793,IF(DASHBOARD!$J$2=0,0,V326)))</f>
        <v/>
      </c>
      <c r="W326" s="383">
        <f>(IF(DASHBOARD!$J$2=W7,DASHBOARD!$T$793,IF(DASHBOARD!$J$2=0,0,W326)))</f>
        <v/>
      </c>
      <c r="X326" s="383">
        <f>(IF(DASHBOARD!$J$2=X7,DASHBOARD!$T$793,IF(DASHBOARD!$J$2=0,0,X326)))</f>
        <v/>
      </c>
      <c r="Y326" s="383">
        <f>(IF(DASHBOARD!$J$2=Y7,DASHBOARD!$T$793,IF(DASHBOARD!$J$2=0,0,Y326)))</f>
        <v/>
      </c>
      <c r="Z326" s="383">
        <f>(IF(DASHBOARD!$J$2=Z7,DASHBOARD!$T$793,IF(DASHBOARD!$J$2=0,0,Z326)))</f>
        <v/>
      </c>
      <c r="AA326" s="383">
        <f>(IF(DASHBOARD!$J$2=AA7,DASHBOARD!$T$793,IF(DASHBOARD!$J$2=0,0,AA326)))</f>
        <v/>
      </c>
      <c r="AB326" s="383">
        <f>(IF(DASHBOARD!$J$2=AB7,DASHBOARD!$T$793,IF(DASHBOARD!$J$2=0,0,AB326)))</f>
        <v/>
      </c>
      <c r="AC326" s="383">
        <f>(IF(DASHBOARD!$J$2=AC7,DASHBOARD!$T$793,IF(DASHBOARD!$J$2=0,0,AC326)))</f>
        <v/>
      </c>
      <c r="AD326" s="383">
        <f>(IF(DASHBOARD!$J$2=AD7,DASHBOARD!$T$793,IF(DASHBOARD!$J$2=0,0,AD326)))</f>
        <v/>
      </c>
      <c r="AE326" s="383">
        <f>(IF(DASHBOARD!$J$2=AE7,DASHBOARD!$T$793,IF(DASHBOARD!$J$2=0,0,AE326)))</f>
        <v/>
      </c>
      <c r="AF326" s="383">
        <f>(IF(DASHBOARD!$J$2=AF7,DASHBOARD!$T$793,IF(DASHBOARD!$J$2=0,0,AF326)))</f>
        <v/>
      </c>
      <c r="AG326" s="383">
        <f>(IF(DASHBOARD!$J$2=AG7,DASHBOARD!$T$793,IF(DASHBOARD!$J$2=0,0,AG326)))</f>
        <v/>
      </c>
      <c r="AH326" s="383">
        <f>(IF(DASHBOARD!$J$2=AH7,DASHBOARD!$T$793,IF(DASHBOARD!$J$2=0,0,AH326)))</f>
        <v/>
      </c>
      <c r="AI326" s="383">
        <f>(IF(DASHBOARD!$J$2=AI7,DASHBOARD!$T$793,IF(DASHBOARD!$J$2=0,0,AI326)))</f>
        <v/>
      </c>
      <c r="AJ326" s="383">
        <f>(IF(DASHBOARD!$J$2=AJ7,DASHBOARD!$T$793,IF(DASHBOARD!$J$2=0,0,AJ326)))</f>
        <v/>
      </c>
      <c r="AK326" s="383">
        <f>(IF(DASHBOARD!$J$2=AK7,DASHBOARD!$T$793,IF(DASHBOARD!$J$2=0,0,AK326)))</f>
        <v/>
      </c>
      <c r="AL326" s="383">
        <f>(IF(DASHBOARD!$J$2=AL7,DASHBOARD!$T$793,IF(DASHBOARD!$J$2=0,0,AL326)))</f>
        <v/>
      </c>
      <c r="AM326" s="383">
        <f>(IF(DASHBOARD!$J$2=AM7,DASHBOARD!$T$793,IF(DASHBOARD!$J$2=0,0,AM326)))</f>
        <v/>
      </c>
      <c r="AN326" s="383">
        <f>(IF(DASHBOARD!$J$2=AN7,DASHBOARD!$T$793,IF(DASHBOARD!$J$2=0,0,AN326)))</f>
        <v/>
      </c>
      <c r="AO326" s="383">
        <f>(IF(DASHBOARD!$J$2=AO7,DASHBOARD!$T$793,IF(DASHBOARD!$J$2=0,0,AO326)))</f>
        <v/>
      </c>
      <c r="AP326" s="383">
        <f>(IF(DASHBOARD!$J$2=AP7,DASHBOARD!$T$793,IF(DASHBOARD!$J$2=0,0,AP326)))</f>
        <v/>
      </c>
      <c r="AQ326" s="383">
        <f>(IF(DASHBOARD!$J$2=AQ7,DASHBOARD!$T$793,IF(DASHBOARD!$J$2=0,0,AQ326)))</f>
        <v/>
      </c>
      <c r="AR326" s="383">
        <f>(IF(DASHBOARD!$J$2=AR7,DASHBOARD!$T$793,IF(DASHBOARD!$J$2=0,0,AR326)))</f>
        <v/>
      </c>
      <c r="AS326" s="383">
        <f>(IF(DASHBOARD!$J$2=AS7,DASHBOARD!$T$793,IF(DASHBOARD!$J$2=0,0,AS326)))</f>
        <v/>
      </c>
      <c r="AT326" s="383">
        <f>(IF(DASHBOARD!$J$2=AT7,DASHBOARD!$T$793,IF(DASHBOARD!$J$2=0,0,AT326)))</f>
        <v/>
      </c>
      <c r="AU326" s="383">
        <f>(IF(DASHBOARD!$J$2=AU7,DASHBOARD!$T$793,IF(DASHBOARD!$J$2=0,0,AU326)))</f>
        <v/>
      </c>
      <c r="AV326" s="383">
        <f>(IF(DASHBOARD!$J$2=AV7,DASHBOARD!$T$793,IF(DASHBOARD!$J$2=0,0,AV326)))</f>
        <v/>
      </c>
      <c r="AW326" s="383">
        <f>(IF(DASHBOARD!$J$2=AW7,DASHBOARD!$T$793,IF(DASHBOARD!$J$2=0,0,AW326)))</f>
        <v/>
      </c>
      <c r="AX326" s="383">
        <f>(IF(DASHBOARD!$J$2=AX7,DASHBOARD!$T$793,IF(DASHBOARD!$J$2=0,0,AX326)))</f>
        <v/>
      </c>
      <c r="AY326" s="383">
        <f>(IF(DASHBOARD!$J$2=AY7,DASHBOARD!$T$793,IF(DASHBOARD!$J$2=0,0,AY326)))</f>
        <v/>
      </c>
      <c r="AZ326" s="383">
        <f>(IF(DASHBOARD!$J$2=AZ7,DASHBOARD!$T$793,IF(DASHBOARD!$J$2=0,0,AZ326)))</f>
        <v/>
      </c>
      <c r="BA326" s="383">
        <f>(IF(DASHBOARD!$J$2=BA7,DASHBOARD!$T$793,IF(DASHBOARD!$J$2=0,0,BA326)))</f>
        <v/>
      </c>
      <c r="BB326" s="384">
        <f>IF(SUM(F326:BA326)&lt;&gt;0,AVERAGEIF(F326:BA326,"&gt;0",F326:BA326),0)</f>
        <v/>
      </c>
      <c r="BC326" s="147" t="n"/>
      <c r="BD326" s="385">
        <f>MAXA(F326:BA326)</f>
        <v/>
      </c>
      <c r="BE326" s="1461">
        <f>IF(BD326&lt;&gt;0,VLOOKUP(BD326,$F$10:$BA$10,MATCH(BD326,F326:BA326,0)),"")</f>
        <v/>
      </c>
      <c r="BF326" s="385">
        <f t="array" ref="BF326">MIN(IF(F326:BA326&gt;0,F326:BA326))</f>
        <v/>
      </c>
      <c r="BG326" s="1461">
        <f>IF(BF326&lt;&gt;0,VLOOKUP(BF326,$F$10:$BA$10,MATCH($BF326,$F326:$BA326,0)),"")</f>
        <v/>
      </c>
      <c r="BI326" s="1368">
        <f>HLOOKUP($BI$9,$S$10:$AI$444,1+$BL326,TRUE)</f>
        <v/>
      </c>
      <c r="BJ326" s="1369">
        <f>HLOOKUP($BJ$9,$AJ$10:$AW$444,1+$BL326,TRUE)</f>
        <v/>
      </c>
      <c r="BK326" s="151" t="n"/>
      <c r="BL326" s="408">
        <f>BL325+1</f>
        <v/>
      </c>
      <c r="BM326" s="399" t="n"/>
    </row>
    <row r="327" ht="20.25" customHeight="1" s="18" thickBot="1" thickTop="1">
      <c r="B327" s="1370" t="n"/>
      <c r="C327" s="1353" t="n"/>
      <c r="D327" s="328" t="n"/>
      <c r="E327" s="402" t="n"/>
      <c r="F327" s="429" t="n"/>
      <c r="G327" s="429" t="n"/>
      <c r="H327" s="429" t="n"/>
      <c r="I327" s="429" t="n"/>
      <c r="J327" s="429" t="n"/>
      <c r="K327" s="429" t="n"/>
      <c r="L327" s="429" t="n"/>
      <c r="M327" s="429" t="n"/>
      <c r="N327" s="429" t="n"/>
      <c r="O327" s="429" t="n"/>
      <c r="P327" s="429" t="n"/>
      <c r="Q327" s="429" t="n"/>
      <c r="R327" s="429" t="n"/>
      <c r="S327" s="429" t="n"/>
      <c r="T327" s="429" t="n"/>
      <c r="U327" s="429" t="n"/>
      <c r="V327" s="429" t="n"/>
      <c r="W327" s="429" t="n"/>
      <c r="X327" s="429" t="n"/>
      <c r="Y327" s="429" t="n"/>
      <c r="Z327" s="429" t="n"/>
      <c r="AA327" s="429" t="n"/>
      <c r="AB327" s="429" t="n"/>
      <c r="AC327" s="429" t="n"/>
      <c r="AD327" s="429" t="n"/>
      <c r="AE327" s="429" t="n"/>
      <c r="AF327" s="429" t="n"/>
      <c r="AG327" s="429" t="n"/>
      <c r="AH327" s="429" t="n"/>
      <c r="AI327" s="429" t="n"/>
      <c r="AJ327" s="429" t="n"/>
      <c r="AK327" s="429" t="n"/>
      <c r="AL327" s="429" t="n"/>
      <c r="AM327" s="429" t="n"/>
      <c r="AN327" s="429" t="n"/>
      <c r="AO327" s="429" t="n"/>
      <c r="AP327" s="429" t="n"/>
      <c r="AQ327" s="429" t="n"/>
      <c r="AR327" s="429" t="n"/>
      <c r="AS327" s="429" t="n"/>
      <c r="AT327" s="429" t="n"/>
      <c r="AU327" s="429" t="n"/>
      <c r="AV327" s="429" t="n"/>
      <c r="AW327" s="429" t="n"/>
      <c r="AX327" s="429" t="n"/>
      <c r="AY327" s="429" t="n"/>
      <c r="AZ327" s="429" t="n"/>
      <c r="BA327" s="429" t="n"/>
      <c r="BB327" s="384">
        <f>IF(SUM(F327:BA327)&lt;&gt;0,AVERAGEIF(F327:BA327,"&gt;0",F327:BA327),0)</f>
        <v/>
      </c>
      <c r="BC327" s="147" t="n"/>
      <c r="BD327" s="385">
        <f>MAXA(F327:BA327)</f>
        <v/>
      </c>
      <c r="BE327" s="1461">
        <f>IF(BD327&lt;&gt;0,VLOOKUP(BD327,$F$10:$BA$10,MATCH(BD327,F327:BA327,0)),"")</f>
        <v/>
      </c>
      <c r="BF327" s="385">
        <f t="array" ref="BF327">MIN(IF(F327:BA327&gt;0,F327:BA327))</f>
        <v/>
      </c>
      <c r="BG327" s="1461">
        <f>IF(BF327&lt;&gt;0,VLOOKUP(BF327,$F$10:$BA$10,MATCH($BF327,$F327:$BA327,0)),"")</f>
        <v/>
      </c>
      <c r="BI327" s="1368">
        <f>HLOOKUP($BI$9,$S$10:$AI$444,1+$BL327,TRUE)</f>
        <v/>
      </c>
      <c r="BJ327" s="1369">
        <f>HLOOKUP($BJ$9,$AJ$10:$AW$444,1+$BL327,TRUE)</f>
        <v/>
      </c>
      <c r="BK327" s="151" t="n"/>
      <c r="BL327" s="408">
        <f>BL326+1</f>
        <v/>
      </c>
      <c r="BM327" s="399" t="n"/>
    </row>
    <row r="328" ht="20.25" customHeight="1" s="18" thickBot="1" thickTop="1">
      <c r="B328" s="1370" t="n"/>
      <c r="C328" s="1353" t="n"/>
      <c r="D328" s="1469" t="inlineStr">
        <is>
          <t>MALILI 150</t>
        </is>
      </c>
      <c r="E328" s="402" t="inlineStr">
        <is>
          <t>Wotu # 1, 150</t>
        </is>
      </c>
      <c r="F328" s="383">
        <f>(IF(DASHBOARD!$J$2=F7,DASHBOARD!$T$238,IF(DASHBOARD!$J$2=0,0,F328)))</f>
        <v/>
      </c>
      <c r="G328" s="383">
        <f>(IF(DASHBOARD!$J$2=G7,DASHBOARD!$T$238,IF(DASHBOARD!$J$2=0,0,G328)))</f>
        <v/>
      </c>
      <c r="H328" s="383">
        <f>(IF(DASHBOARD!$J$2=H7,DASHBOARD!$T$238,IF(DASHBOARD!$J$2=0,0,H328)))</f>
        <v/>
      </c>
      <c r="I328" s="383">
        <f>(IF(DASHBOARD!$J$2=I7,DASHBOARD!$T$238,IF(DASHBOARD!$J$2=0,0,I328)))</f>
        <v/>
      </c>
      <c r="J328" s="383">
        <f>(IF(DASHBOARD!$J$2=J7,DASHBOARD!$T$238,IF(DASHBOARD!$J$2=0,0,J328)))</f>
        <v/>
      </c>
      <c r="K328" s="383">
        <f>(IF(DASHBOARD!$J$2=K7,DASHBOARD!$T$238,IF(DASHBOARD!$J$2=0,0,K328)))</f>
        <v/>
      </c>
      <c r="L328" s="383">
        <f>(IF(DASHBOARD!$J$2=L7,DASHBOARD!$T$238,IF(DASHBOARD!$J$2=0,0,L328)))</f>
        <v/>
      </c>
      <c r="M328" s="383">
        <f>(IF(DASHBOARD!$J$2=M7,DASHBOARD!$T$238,IF(DASHBOARD!$J$2=0,0,M328)))</f>
        <v/>
      </c>
      <c r="N328" s="383">
        <f>(IF(DASHBOARD!$J$2=N7,DASHBOARD!$T$238,IF(DASHBOARD!$J$2=0,0,N328)))</f>
        <v/>
      </c>
      <c r="O328" s="383">
        <f>(IF(DASHBOARD!$J$2=O7,DASHBOARD!$T$238,IF(DASHBOARD!$J$2=0,0,O328)))</f>
        <v/>
      </c>
      <c r="P328" s="383">
        <f>(IF(DASHBOARD!$J$2=P7,DASHBOARD!$T$238,IF(DASHBOARD!$J$2=0,0,P328)))</f>
        <v/>
      </c>
      <c r="Q328" s="383">
        <f>(IF(DASHBOARD!$J$2=Q7,DASHBOARD!$T$238,IF(DASHBOARD!$J$2=0,0,Q328)))</f>
        <v/>
      </c>
      <c r="R328" s="383">
        <f>(IF(DASHBOARD!$J$2=R7,DASHBOARD!$T$238,IF(DASHBOARD!$J$2=0,0,R328)))</f>
        <v/>
      </c>
      <c r="S328" s="383">
        <f>(IF(DASHBOARD!$J$2=S7,DASHBOARD!$T$238,IF(DASHBOARD!$J$2=0,0,S328)))</f>
        <v/>
      </c>
      <c r="T328" s="383">
        <f>(IF(DASHBOARD!$J$2=T7,DASHBOARD!$T$238,IF(DASHBOARD!$J$2=0,0,T328)))</f>
        <v/>
      </c>
      <c r="U328" s="383">
        <f>(IF(DASHBOARD!$J$2=U7,DASHBOARD!$T$238,IF(DASHBOARD!$J$2=0,0,U328)))</f>
        <v/>
      </c>
      <c r="V328" s="383">
        <f>(IF(DASHBOARD!$J$2=V7,DASHBOARD!$T$238,IF(DASHBOARD!$J$2=0,0,V328)))</f>
        <v/>
      </c>
      <c r="W328" s="383">
        <f>(IF(DASHBOARD!$J$2=W7,DASHBOARD!$T$238,IF(DASHBOARD!$J$2=0,0,W328)))</f>
        <v/>
      </c>
      <c r="X328" s="383">
        <f>(IF(DASHBOARD!$J$2=X7,DASHBOARD!$T$238,IF(DASHBOARD!$J$2=0,0,X328)))</f>
        <v/>
      </c>
      <c r="Y328" s="383">
        <f>(IF(DASHBOARD!$J$2=Y7,DASHBOARD!$T$238,IF(DASHBOARD!$J$2=0,0,Y328)))</f>
        <v/>
      </c>
      <c r="Z328" s="383">
        <f>(IF(DASHBOARD!$J$2=Z7,DASHBOARD!$T$238,IF(DASHBOARD!$J$2=0,0,Z328)))</f>
        <v/>
      </c>
      <c r="AA328" s="383">
        <f>(IF(DASHBOARD!$J$2=AA7,DASHBOARD!$T$238,IF(DASHBOARD!$J$2=0,0,AA328)))</f>
        <v/>
      </c>
      <c r="AB328" s="383">
        <f>(IF(DASHBOARD!$J$2=AB7,DASHBOARD!$T$238,IF(DASHBOARD!$J$2=0,0,AB328)))</f>
        <v/>
      </c>
      <c r="AC328" s="383">
        <f>(IF(DASHBOARD!$J$2=AC7,DASHBOARD!$T$238,IF(DASHBOARD!$J$2=0,0,AC328)))</f>
        <v/>
      </c>
      <c r="AD328" s="383">
        <f>(IF(DASHBOARD!$J$2=AD7,DASHBOARD!$T$238,IF(DASHBOARD!$J$2=0,0,AD328)))</f>
        <v/>
      </c>
      <c r="AE328" s="383">
        <f>(IF(DASHBOARD!$J$2=AE7,DASHBOARD!$T$238,IF(DASHBOARD!$J$2=0,0,AE328)))</f>
        <v/>
      </c>
      <c r="AF328" s="383">
        <f>(IF(DASHBOARD!$J$2=AF7,DASHBOARD!$T$238,IF(DASHBOARD!$J$2=0,0,AF328)))</f>
        <v/>
      </c>
      <c r="AG328" s="383">
        <f>(IF(DASHBOARD!$J$2=AG7,DASHBOARD!$T$238,IF(DASHBOARD!$J$2=0,0,AG328)))</f>
        <v/>
      </c>
      <c r="AH328" s="383">
        <f>(IF(DASHBOARD!$J$2=AH7,DASHBOARD!$T$238,IF(DASHBOARD!$J$2=0,0,AH328)))</f>
        <v/>
      </c>
      <c r="AI328" s="383">
        <f>(IF(DASHBOARD!$J$2=AI7,DASHBOARD!$T$238,IF(DASHBOARD!$J$2=0,0,AI328)))</f>
        <v/>
      </c>
      <c r="AJ328" s="383">
        <f>(IF(DASHBOARD!$J$2=AJ7,DASHBOARD!$T$238,IF(DASHBOARD!$J$2=0,0,AJ328)))</f>
        <v/>
      </c>
      <c r="AK328" s="383">
        <f>(IF(DASHBOARD!$J$2=AK7,DASHBOARD!$T$238,IF(DASHBOARD!$J$2=0,0,AK328)))</f>
        <v/>
      </c>
      <c r="AL328" s="383">
        <f>(IF(DASHBOARD!$J$2=AL7,DASHBOARD!$T$238,IF(DASHBOARD!$J$2=0,0,AL328)))</f>
        <v/>
      </c>
      <c r="AM328" s="383">
        <f>(IF(DASHBOARD!$J$2=AM7,DASHBOARD!$T$238,IF(DASHBOARD!$J$2=0,0,AM328)))</f>
        <v/>
      </c>
      <c r="AN328" s="383">
        <f>(IF(DASHBOARD!$J$2=AN7,DASHBOARD!$T$238,IF(DASHBOARD!$J$2=0,0,AN328)))</f>
        <v/>
      </c>
      <c r="AO328" s="383">
        <f>(IF(DASHBOARD!$J$2=AO7,DASHBOARD!$T$238,IF(DASHBOARD!$J$2=0,0,AO328)))</f>
        <v/>
      </c>
      <c r="AP328" s="383">
        <f>(IF(DASHBOARD!$J$2=AP7,DASHBOARD!$T$238,IF(DASHBOARD!$J$2=0,0,AP328)))</f>
        <v/>
      </c>
      <c r="AQ328" s="383">
        <f>(IF(DASHBOARD!$J$2=AQ7,DASHBOARD!$T$238,IF(DASHBOARD!$J$2=0,0,AQ328)))</f>
        <v/>
      </c>
      <c r="AR328" s="383">
        <f>(IF(DASHBOARD!$J$2=AR7,DASHBOARD!$T$238,IF(DASHBOARD!$J$2=0,0,AR328)))</f>
        <v/>
      </c>
      <c r="AS328" s="383">
        <f>(IF(DASHBOARD!$J$2=AS7,DASHBOARD!$T$238,IF(DASHBOARD!$J$2=0,0,AS328)))</f>
        <v/>
      </c>
      <c r="AT328" s="383">
        <f>(IF(DASHBOARD!$J$2=AT7,DASHBOARD!$T$238,IF(DASHBOARD!$J$2=0,0,AT328)))</f>
        <v/>
      </c>
      <c r="AU328" s="383">
        <f>(IF(DASHBOARD!$J$2=AU7,DASHBOARD!$T$238,IF(DASHBOARD!$J$2=0,0,AU328)))</f>
        <v/>
      </c>
      <c r="AV328" s="383">
        <f>(IF(DASHBOARD!$J$2=AV7,DASHBOARD!$T$238,IF(DASHBOARD!$J$2=0,0,AV328)))</f>
        <v/>
      </c>
      <c r="AW328" s="383">
        <f>(IF(DASHBOARD!$J$2=AW7,DASHBOARD!$T$238,IF(DASHBOARD!$J$2=0,0,AW328)))</f>
        <v/>
      </c>
      <c r="AX328" s="383">
        <f>(IF(DASHBOARD!$J$2=AX7,DASHBOARD!$T$238,IF(DASHBOARD!$J$2=0,0,AX328)))</f>
        <v/>
      </c>
      <c r="AY328" s="383">
        <f>(IF(DASHBOARD!$J$2=AY7,DASHBOARD!$T$238,IF(DASHBOARD!$J$2=0,0,AY328)))</f>
        <v/>
      </c>
      <c r="AZ328" s="383">
        <f>(IF(DASHBOARD!$J$2=AZ7,DASHBOARD!$T$238,IF(DASHBOARD!$J$2=0,0,AZ328)))</f>
        <v/>
      </c>
      <c r="BA328" s="383">
        <f>(IF(DASHBOARD!$J$2=BA7,DASHBOARD!$T$238,IF(DASHBOARD!$J$2=0,0,BA328)))</f>
        <v/>
      </c>
      <c r="BB328" s="384">
        <f>IF(SUM(F328:BA328)&lt;&gt;0,AVERAGEIF(F328:BA328,"&gt;0",F328:BA328),0)</f>
        <v/>
      </c>
      <c r="BC328" s="147" t="n"/>
      <c r="BD328" s="385">
        <f>MAXA(F328:BA328)</f>
        <v/>
      </c>
      <c r="BE328" s="1461">
        <f>IF(BD328&lt;&gt;0,VLOOKUP(BD328,$F$10:$BA$10,MATCH(BD328,F328:BA328,0)),"")</f>
        <v/>
      </c>
      <c r="BF328" s="385">
        <f t="array" ref="BF328">MIN(IF(F328:BA328&gt;0,F328:BA328))</f>
        <v/>
      </c>
      <c r="BG328" s="1461">
        <f>IF(BF328&lt;&gt;0,VLOOKUP(BF328,$F$10:$BA$10,MATCH($BF328,$F328:$BA328,0)),"")</f>
        <v/>
      </c>
      <c r="BI328" s="1368">
        <f>HLOOKUP($BI$9,$S$10:$AI$444,1+$BL328,TRUE)</f>
        <v/>
      </c>
      <c r="BJ328" s="1369">
        <f>HLOOKUP($BJ$9,$AJ$10:$AW$444,1+$BL328,TRUE)</f>
        <v/>
      </c>
      <c r="BK328" s="151" t="n"/>
      <c r="BL328" s="408">
        <f>BL327+1</f>
        <v/>
      </c>
      <c r="BM328" s="399" t="n"/>
    </row>
    <row r="329" ht="20.25" customHeight="1" s="18" thickBot="1" thickTop="1">
      <c r="B329" s="1370" t="n"/>
      <c r="C329" s="1353" t="n"/>
      <c r="D329" s="1462" t="n"/>
      <c r="E329" s="402" t="inlineStr">
        <is>
          <t>Wotu # 2, 150</t>
        </is>
      </c>
      <c r="F329" s="383">
        <f>(IF(DASHBOARD!$J$2=F7,DASHBOARD!$T$239,IF(DASHBOARD!$J$2=0,0,F329)))</f>
        <v/>
      </c>
      <c r="G329" s="383">
        <f>(IF(DASHBOARD!$J$2=G7,DASHBOARD!$T$239,IF(DASHBOARD!$J$2=0,0,G329)))</f>
        <v/>
      </c>
      <c r="H329" s="383">
        <f>(IF(DASHBOARD!$J$2=H7,DASHBOARD!$T$239,IF(DASHBOARD!$J$2=0,0,H329)))</f>
        <v/>
      </c>
      <c r="I329" s="383">
        <f>(IF(DASHBOARD!$J$2=I7,DASHBOARD!$T$239,IF(DASHBOARD!$J$2=0,0,I329)))</f>
        <v/>
      </c>
      <c r="J329" s="383">
        <f>(IF(DASHBOARD!$J$2=J7,DASHBOARD!$T$239,IF(DASHBOARD!$J$2=0,0,J329)))</f>
        <v/>
      </c>
      <c r="K329" s="383">
        <f>(IF(DASHBOARD!$J$2=K7,DASHBOARD!$T$239,IF(DASHBOARD!$J$2=0,0,K329)))</f>
        <v/>
      </c>
      <c r="L329" s="383">
        <f>(IF(DASHBOARD!$J$2=L7,DASHBOARD!$T$239,IF(DASHBOARD!$J$2=0,0,L329)))</f>
        <v/>
      </c>
      <c r="M329" s="383">
        <f>(IF(DASHBOARD!$J$2=M7,DASHBOARD!$T$239,IF(DASHBOARD!$J$2=0,0,M329)))</f>
        <v/>
      </c>
      <c r="N329" s="383">
        <f>(IF(DASHBOARD!$J$2=N7,DASHBOARD!$T$239,IF(DASHBOARD!$J$2=0,0,N329)))</f>
        <v/>
      </c>
      <c r="O329" s="383">
        <f>(IF(DASHBOARD!$J$2=O7,DASHBOARD!$T$239,IF(DASHBOARD!$J$2=0,0,O329)))</f>
        <v/>
      </c>
      <c r="P329" s="383">
        <f>(IF(DASHBOARD!$J$2=P7,DASHBOARD!$T$239,IF(DASHBOARD!$J$2=0,0,P329)))</f>
        <v/>
      </c>
      <c r="Q329" s="383">
        <f>(IF(DASHBOARD!$J$2=Q7,DASHBOARD!$T$239,IF(DASHBOARD!$J$2=0,0,Q329)))</f>
        <v/>
      </c>
      <c r="R329" s="383">
        <f>(IF(DASHBOARD!$J$2=R7,DASHBOARD!$T$239,IF(DASHBOARD!$J$2=0,0,R329)))</f>
        <v/>
      </c>
      <c r="S329" s="383">
        <f>(IF(DASHBOARD!$J$2=S7,DASHBOARD!$T$239,IF(DASHBOARD!$J$2=0,0,S329)))</f>
        <v/>
      </c>
      <c r="T329" s="383">
        <f>(IF(DASHBOARD!$J$2=T7,DASHBOARD!$T$239,IF(DASHBOARD!$J$2=0,0,T329)))</f>
        <v/>
      </c>
      <c r="U329" s="383">
        <f>(IF(DASHBOARD!$J$2=U7,DASHBOARD!$T$239,IF(DASHBOARD!$J$2=0,0,U329)))</f>
        <v/>
      </c>
      <c r="V329" s="383">
        <f>(IF(DASHBOARD!$J$2=V7,DASHBOARD!$T$239,IF(DASHBOARD!$J$2=0,0,V329)))</f>
        <v/>
      </c>
      <c r="W329" s="383">
        <f>(IF(DASHBOARD!$J$2=W7,DASHBOARD!$T$239,IF(DASHBOARD!$J$2=0,0,W329)))</f>
        <v/>
      </c>
      <c r="X329" s="383">
        <f>(IF(DASHBOARD!$J$2=X7,DASHBOARD!$T$239,IF(DASHBOARD!$J$2=0,0,X329)))</f>
        <v/>
      </c>
      <c r="Y329" s="383">
        <f>(IF(DASHBOARD!$J$2=Y7,DASHBOARD!$T$239,IF(DASHBOARD!$J$2=0,0,Y329)))</f>
        <v/>
      </c>
      <c r="Z329" s="383">
        <f>(IF(DASHBOARD!$J$2=Z7,DASHBOARD!$T$239,IF(DASHBOARD!$J$2=0,0,Z329)))</f>
        <v/>
      </c>
      <c r="AA329" s="383">
        <f>(IF(DASHBOARD!$J$2=AA7,DASHBOARD!$T$239,IF(DASHBOARD!$J$2=0,0,AA329)))</f>
        <v/>
      </c>
      <c r="AB329" s="383">
        <f>(IF(DASHBOARD!$J$2=AB7,DASHBOARD!$T$239,IF(DASHBOARD!$J$2=0,0,AB329)))</f>
        <v/>
      </c>
      <c r="AC329" s="383">
        <f>(IF(DASHBOARD!$J$2=AC7,DASHBOARD!$T$239,IF(DASHBOARD!$J$2=0,0,AC329)))</f>
        <v/>
      </c>
      <c r="AD329" s="383">
        <f>(IF(DASHBOARD!$J$2=AD7,DASHBOARD!$T$239,IF(DASHBOARD!$J$2=0,0,AD329)))</f>
        <v/>
      </c>
      <c r="AE329" s="383">
        <f>(IF(DASHBOARD!$J$2=AE7,DASHBOARD!$T$239,IF(DASHBOARD!$J$2=0,0,AE329)))</f>
        <v/>
      </c>
      <c r="AF329" s="383">
        <f>(IF(DASHBOARD!$J$2=AF7,DASHBOARD!$T$239,IF(DASHBOARD!$J$2=0,0,AF329)))</f>
        <v/>
      </c>
      <c r="AG329" s="383">
        <f>(IF(DASHBOARD!$J$2=AG7,DASHBOARD!$T$239,IF(DASHBOARD!$J$2=0,0,AG329)))</f>
        <v/>
      </c>
      <c r="AH329" s="383">
        <f>(IF(DASHBOARD!$J$2=AH7,DASHBOARD!$T$239,IF(DASHBOARD!$J$2=0,0,AH329)))</f>
        <v/>
      </c>
      <c r="AI329" s="383">
        <f>(IF(DASHBOARD!$J$2=AI7,DASHBOARD!$T$239,IF(DASHBOARD!$J$2=0,0,AI329)))</f>
        <v/>
      </c>
      <c r="AJ329" s="383">
        <f>(IF(DASHBOARD!$J$2=AJ7,DASHBOARD!$T$239,IF(DASHBOARD!$J$2=0,0,AJ329)))</f>
        <v/>
      </c>
      <c r="AK329" s="383">
        <f>(IF(DASHBOARD!$J$2=AK7,DASHBOARD!$T$239,IF(DASHBOARD!$J$2=0,0,AK329)))</f>
        <v/>
      </c>
      <c r="AL329" s="383">
        <f>(IF(DASHBOARD!$J$2=AL7,DASHBOARD!$T$239,IF(DASHBOARD!$J$2=0,0,AL329)))</f>
        <v/>
      </c>
      <c r="AM329" s="383">
        <f>(IF(DASHBOARD!$J$2=AM7,DASHBOARD!$T$239,IF(DASHBOARD!$J$2=0,0,AM329)))</f>
        <v/>
      </c>
      <c r="AN329" s="383">
        <f>(IF(DASHBOARD!$J$2=AN7,DASHBOARD!$T$239,IF(DASHBOARD!$J$2=0,0,AN329)))</f>
        <v/>
      </c>
      <c r="AO329" s="383">
        <f>(IF(DASHBOARD!$J$2=AO7,DASHBOARD!$T$239,IF(DASHBOARD!$J$2=0,0,AO329)))</f>
        <v/>
      </c>
      <c r="AP329" s="383">
        <f>(IF(DASHBOARD!$J$2=AP7,DASHBOARD!$T$239,IF(DASHBOARD!$J$2=0,0,AP329)))</f>
        <v/>
      </c>
      <c r="AQ329" s="383">
        <f>(IF(DASHBOARD!$J$2=AQ7,DASHBOARD!$T$239,IF(DASHBOARD!$J$2=0,0,AQ329)))</f>
        <v/>
      </c>
      <c r="AR329" s="383">
        <f>(IF(DASHBOARD!$J$2=AR7,DASHBOARD!$T$239,IF(DASHBOARD!$J$2=0,0,AR329)))</f>
        <v/>
      </c>
      <c r="AS329" s="383">
        <f>(IF(DASHBOARD!$J$2=AS7,DASHBOARD!$T$239,IF(DASHBOARD!$J$2=0,0,AS329)))</f>
        <v/>
      </c>
      <c r="AT329" s="383">
        <f>(IF(DASHBOARD!$J$2=AT7,DASHBOARD!$T$239,IF(DASHBOARD!$J$2=0,0,AT329)))</f>
        <v/>
      </c>
      <c r="AU329" s="383">
        <f>(IF(DASHBOARD!$J$2=AU7,DASHBOARD!$T$239,IF(DASHBOARD!$J$2=0,0,AU329)))</f>
        <v/>
      </c>
      <c r="AV329" s="383">
        <f>(IF(DASHBOARD!$J$2=AV7,DASHBOARD!$T$239,IF(DASHBOARD!$J$2=0,0,AV329)))</f>
        <v/>
      </c>
      <c r="AW329" s="383">
        <f>(IF(DASHBOARD!$J$2=AW7,DASHBOARD!$T$239,IF(DASHBOARD!$J$2=0,0,AW329)))</f>
        <v/>
      </c>
      <c r="AX329" s="383">
        <f>(IF(DASHBOARD!$J$2=AX7,DASHBOARD!$T$239,IF(DASHBOARD!$J$2=0,0,AX329)))</f>
        <v/>
      </c>
      <c r="AY329" s="383">
        <f>(IF(DASHBOARD!$J$2=AY7,DASHBOARD!$T$239,IF(DASHBOARD!$J$2=0,0,AY329)))</f>
        <v/>
      </c>
      <c r="AZ329" s="383">
        <f>(IF(DASHBOARD!$J$2=AZ7,DASHBOARD!$T$239,IF(DASHBOARD!$J$2=0,0,AZ329)))</f>
        <v/>
      </c>
      <c r="BA329" s="383">
        <f>(IF(DASHBOARD!$J$2=BA7,DASHBOARD!$T$239,IF(DASHBOARD!$J$2=0,0,BA329)))</f>
        <v/>
      </c>
      <c r="BB329" s="384">
        <f>IF(SUM(F329:BA329)&lt;&gt;0,AVERAGEIF(F329:BA329,"&gt;0",F329:BA329),0)</f>
        <v/>
      </c>
      <c r="BC329" s="147" t="n"/>
      <c r="BD329" s="385">
        <f>MAXA(F329:BA329)</f>
        <v/>
      </c>
      <c r="BE329" s="1461">
        <f>IF(BD329&lt;&gt;0,VLOOKUP(BD329,$F$10:$BA$10,MATCH(BD329,F329:BA329,0)),"")</f>
        <v/>
      </c>
      <c r="BF329" s="385">
        <f t="array" ref="BF329">MIN(IF(F329:BA329&gt;0,F329:BA329))</f>
        <v/>
      </c>
      <c r="BG329" s="1461">
        <f>IF(BF329&lt;&gt;0,VLOOKUP(BF329,$F$10:$BA$10,MATCH($BF329,$F329:$BA329,0)),"")</f>
        <v/>
      </c>
      <c r="BI329" s="1368">
        <f>HLOOKUP($BI$9,$S$10:$AI$444,1+$BL329,TRUE)</f>
        <v/>
      </c>
      <c r="BJ329" s="1369">
        <f>HLOOKUP($BJ$9,$AJ$10:$AW$444,1+$BL329,TRUE)</f>
        <v/>
      </c>
      <c r="BK329" s="151" t="n"/>
      <c r="BL329" s="408">
        <f>BL328+1</f>
        <v/>
      </c>
      <c r="BM329" s="399" t="n"/>
    </row>
    <row r="330" ht="20.25" customHeight="1" s="18" thickBot="1" thickTop="1">
      <c r="B330" s="1370" t="n"/>
      <c r="C330" s="1353" t="n"/>
      <c r="D330" s="1462" t="n"/>
      <c r="E330" s="402" t="inlineStr">
        <is>
          <t>Lasusua # 1, 150</t>
        </is>
      </c>
      <c r="F330" s="383">
        <f>(IF(DASHBOARD!$J$2=F7,DASHBOARD!$T$240,IF(DASHBOARD!$J$2=0,0,F330)))</f>
        <v/>
      </c>
      <c r="G330" s="383">
        <f>(IF(DASHBOARD!$J$2=G7,DASHBOARD!$T$240,IF(DASHBOARD!$J$2=0,0,G330)))</f>
        <v/>
      </c>
      <c r="H330" s="383">
        <f>(IF(DASHBOARD!$J$2=H7,DASHBOARD!$T$240,IF(DASHBOARD!$J$2=0,0,H330)))</f>
        <v/>
      </c>
      <c r="I330" s="383">
        <f>(IF(DASHBOARD!$J$2=I7,DASHBOARD!$T$240,IF(DASHBOARD!$J$2=0,0,I330)))</f>
        <v/>
      </c>
      <c r="J330" s="383">
        <f>(IF(DASHBOARD!$J$2=J7,DASHBOARD!$T$240,IF(DASHBOARD!$J$2=0,0,J330)))</f>
        <v/>
      </c>
      <c r="K330" s="383">
        <f>(IF(DASHBOARD!$J$2=K7,DASHBOARD!$T$240,IF(DASHBOARD!$J$2=0,0,K330)))</f>
        <v/>
      </c>
      <c r="L330" s="383">
        <f>(IF(DASHBOARD!$J$2=L7,DASHBOARD!$T$240,IF(DASHBOARD!$J$2=0,0,L330)))</f>
        <v/>
      </c>
      <c r="M330" s="383">
        <f>(IF(DASHBOARD!$J$2=M7,DASHBOARD!$T$240,IF(DASHBOARD!$J$2=0,0,M330)))</f>
        <v/>
      </c>
      <c r="N330" s="383">
        <f>(IF(DASHBOARD!$J$2=N7,DASHBOARD!$T$240,IF(DASHBOARD!$J$2=0,0,N330)))</f>
        <v/>
      </c>
      <c r="O330" s="383">
        <f>(IF(DASHBOARD!$J$2=O7,DASHBOARD!$T$240,IF(DASHBOARD!$J$2=0,0,O330)))</f>
        <v/>
      </c>
      <c r="P330" s="383">
        <f>(IF(DASHBOARD!$J$2=P7,DASHBOARD!$T$240,IF(DASHBOARD!$J$2=0,0,P330)))</f>
        <v/>
      </c>
      <c r="Q330" s="383">
        <f>(IF(DASHBOARD!$J$2=Q7,DASHBOARD!$T$240,IF(DASHBOARD!$J$2=0,0,Q330)))</f>
        <v/>
      </c>
      <c r="R330" s="383">
        <f>(IF(DASHBOARD!$J$2=R7,DASHBOARD!$T$240,IF(DASHBOARD!$J$2=0,0,R330)))</f>
        <v/>
      </c>
      <c r="S330" s="383">
        <f>(IF(DASHBOARD!$J$2=S7,DASHBOARD!$T$240,IF(DASHBOARD!$J$2=0,0,S330)))</f>
        <v/>
      </c>
      <c r="T330" s="383">
        <f>(IF(DASHBOARD!$J$2=T7,DASHBOARD!$T$240,IF(DASHBOARD!$J$2=0,0,T330)))</f>
        <v/>
      </c>
      <c r="U330" s="383">
        <f>(IF(DASHBOARD!$J$2=U7,DASHBOARD!$T$240,IF(DASHBOARD!$J$2=0,0,U330)))</f>
        <v/>
      </c>
      <c r="V330" s="383">
        <f>(IF(DASHBOARD!$J$2=V7,DASHBOARD!$T$240,IF(DASHBOARD!$J$2=0,0,V330)))</f>
        <v/>
      </c>
      <c r="W330" s="383">
        <f>(IF(DASHBOARD!$J$2=W7,DASHBOARD!$T$240,IF(DASHBOARD!$J$2=0,0,W330)))</f>
        <v/>
      </c>
      <c r="X330" s="383">
        <f>(IF(DASHBOARD!$J$2=X7,DASHBOARD!$T$240,IF(DASHBOARD!$J$2=0,0,X330)))</f>
        <v/>
      </c>
      <c r="Y330" s="383">
        <f>(IF(DASHBOARD!$J$2=Y7,DASHBOARD!$T$240,IF(DASHBOARD!$J$2=0,0,Y330)))</f>
        <v/>
      </c>
      <c r="Z330" s="383">
        <f>(IF(DASHBOARD!$J$2=Z7,DASHBOARD!$T$240,IF(DASHBOARD!$J$2=0,0,Z330)))</f>
        <v/>
      </c>
      <c r="AA330" s="383">
        <f>(IF(DASHBOARD!$J$2=AA7,DASHBOARD!$T$240,IF(DASHBOARD!$J$2=0,0,AA330)))</f>
        <v/>
      </c>
      <c r="AB330" s="383">
        <f>(IF(DASHBOARD!$J$2=AB7,DASHBOARD!$T$240,IF(DASHBOARD!$J$2=0,0,AB330)))</f>
        <v/>
      </c>
      <c r="AC330" s="383">
        <f>(IF(DASHBOARD!$J$2=AC7,DASHBOARD!$T$240,IF(DASHBOARD!$J$2=0,0,AC330)))</f>
        <v/>
      </c>
      <c r="AD330" s="383">
        <f>(IF(DASHBOARD!$J$2=AD7,DASHBOARD!$T$240,IF(DASHBOARD!$J$2=0,0,AD330)))</f>
        <v/>
      </c>
      <c r="AE330" s="383">
        <f>(IF(DASHBOARD!$J$2=AE7,DASHBOARD!$T$240,IF(DASHBOARD!$J$2=0,0,AE330)))</f>
        <v/>
      </c>
      <c r="AF330" s="383">
        <f>(IF(DASHBOARD!$J$2=AF7,DASHBOARD!$T$240,IF(DASHBOARD!$J$2=0,0,AF330)))</f>
        <v/>
      </c>
      <c r="AG330" s="383">
        <f>(IF(DASHBOARD!$J$2=AG7,DASHBOARD!$T$240,IF(DASHBOARD!$J$2=0,0,AG330)))</f>
        <v/>
      </c>
      <c r="AH330" s="383">
        <f>(IF(DASHBOARD!$J$2=AH7,DASHBOARD!$T$240,IF(DASHBOARD!$J$2=0,0,AH330)))</f>
        <v/>
      </c>
      <c r="AI330" s="383">
        <f>(IF(DASHBOARD!$J$2=AI7,DASHBOARD!$T$240,IF(DASHBOARD!$J$2=0,0,AI330)))</f>
        <v/>
      </c>
      <c r="AJ330" s="383">
        <f>(IF(DASHBOARD!$J$2=AJ7,DASHBOARD!$T$240,IF(DASHBOARD!$J$2=0,0,AJ330)))</f>
        <v/>
      </c>
      <c r="AK330" s="383">
        <f>(IF(DASHBOARD!$J$2=AK7,DASHBOARD!$T$240,IF(DASHBOARD!$J$2=0,0,AK330)))</f>
        <v/>
      </c>
      <c r="AL330" s="383">
        <f>(IF(DASHBOARD!$J$2=AL7,DASHBOARD!$T$240,IF(DASHBOARD!$J$2=0,0,AL330)))</f>
        <v/>
      </c>
      <c r="AM330" s="383">
        <f>(IF(DASHBOARD!$J$2=AM7,DASHBOARD!$T$240,IF(DASHBOARD!$J$2=0,0,AM330)))</f>
        <v/>
      </c>
      <c r="AN330" s="383">
        <f>(IF(DASHBOARD!$J$2=AN7,DASHBOARD!$T$240,IF(DASHBOARD!$J$2=0,0,AN330)))</f>
        <v/>
      </c>
      <c r="AO330" s="383">
        <f>(IF(DASHBOARD!$J$2=AO7,DASHBOARD!$T$240,IF(DASHBOARD!$J$2=0,0,AO330)))</f>
        <v/>
      </c>
      <c r="AP330" s="383">
        <f>(IF(DASHBOARD!$J$2=AP7,DASHBOARD!$T$240,IF(DASHBOARD!$J$2=0,0,AP330)))</f>
        <v/>
      </c>
      <c r="AQ330" s="383">
        <f>(IF(DASHBOARD!$J$2=AQ7,DASHBOARD!$T$240,IF(DASHBOARD!$J$2=0,0,AQ330)))</f>
        <v/>
      </c>
      <c r="AR330" s="383">
        <f>(IF(DASHBOARD!$J$2=AR7,DASHBOARD!$T$240,IF(DASHBOARD!$J$2=0,0,AR330)))</f>
        <v/>
      </c>
      <c r="AS330" s="383">
        <f>(IF(DASHBOARD!$J$2=AS7,DASHBOARD!$T$240,IF(DASHBOARD!$J$2=0,0,AS330)))</f>
        <v/>
      </c>
      <c r="AT330" s="383">
        <f>(IF(DASHBOARD!$J$2=AT7,DASHBOARD!$T$240,IF(DASHBOARD!$J$2=0,0,AT330)))</f>
        <v/>
      </c>
      <c r="AU330" s="383">
        <f>(IF(DASHBOARD!$J$2=AU7,DASHBOARD!$T$240,IF(DASHBOARD!$J$2=0,0,AU330)))</f>
        <v/>
      </c>
      <c r="AV330" s="383">
        <f>(IF(DASHBOARD!$J$2=AV7,DASHBOARD!$T$240,IF(DASHBOARD!$J$2=0,0,AV330)))</f>
        <v/>
      </c>
      <c r="AW330" s="383">
        <f>(IF(DASHBOARD!$J$2=AW7,DASHBOARD!$T$240,IF(DASHBOARD!$J$2=0,0,AW330)))</f>
        <v/>
      </c>
      <c r="AX330" s="383">
        <f>(IF(DASHBOARD!$J$2=AX7,DASHBOARD!$T$240,IF(DASHBOARD!$J$2=0,0,AX330)))</f>
        <v/>
      </c>
      <c r="AY330" s="383">
        <f>(IF(DASHBOARD!$J$2=AY7,DASHBOARD!$T$240,IF(DASHBOARD!$J$2=0,0,AY330)))</f>
        <v/>
      </c>
      <c r="AZ330" s="383">
        <f>(IF(DASHBOARD!$J$2=AZ7,DASHBOARD!$T$240,IF(DASHBOARD!$J$2=0,0,AZ330)))</f>
        <v/>
      </c>
      <c r="BA330" s="383">
        <f>(IF(DASHBOARD!$J$2=BA7,DASHBOARD!$T$240,IF(DASHBOARD!$J$2=0,0,BA330)))</f>
        <v/>
      </c>
      <c r="BB330" s="384">
        <f>IF(SUM(F330:BA330)&lt;&gt;0,AVERAGEIF(F330:BA330,"&gt;0",F330:BA330),0)</f>
        <v/>
      </c>
      <c r="BC330" s="147" t="n"/>
      <c r="BD330" s="385">
        <f>MAXA(F330:BA330)</f>
        <v/>
      </c>
      <c r="BE330" s="1461">
        <f>IF(BD330&lt;&gt;0,VLOOKUP(BD330,$F$10:$BA$10,MATCH(BD330,F330:BA330,0)),"")</f>
        <v/>
      </c>
      <c r="BF330" s="385">
        <f t="array" ref="BF330">MIN(IF(F330:BA330&gt;0,F330:BA330))</f>
        <v/>
      </c>
      <c r="BG330" s="1461">
        <f>IF(BF330&lt;&gt;0,VLOOKUP(BF330,$F$10:$BA$10,MATCH($BF330,$F330:$BA330,0)),"")</f>
        <v/>
      </c>
      <c r="BI330" s="1368">
        <f>HLOOKUP($BI$9,$S$10:$AI$444,1+$BL330,TRUE)</f>
        <v/>
      </c>
      <c r="BJ330" s="1369">
        <f>HLOOKUP($BJ$9,$AJ$10:$AW$444,1+$BL330,TRUE)</f>
        <v/>
      </c>
      <c r="BK330" s="151" t="n"/>
      <c r="BL330" s="408">
        <f>BL329+1</f>
        <v/>
      </c>
      <c r="BM330" s="399" t="n"/>
    </row>
    <row r="331" ht="20.25" customHeight="1" s="18" thickBot="1" thickTop="1">
      <c r="B331" s="1370" t="n"/>
      <c r="C331" s="1353" t="n"/>
      <c r="D331" s="1463" t="n"/>
      <c r="E331" s="402" t="inlineStr">
        <is>
          <t>Lasusua # 2, 150</t>
        </is>
      </c>
      <c r="F331" s="383">
        <f>(IF(DASHBOARD!$J$2=F7,DASHBOARD!$T$241,IF(DASHBOARD!$J$2=0,0,F331)))</f>
        <v/>
      </c>
      <c r="G331" s="383">
        <f>(IF(DASHBOARD!$J$2=G7,DASHBOARD!$T$241,IF(DASHBOARD!$J$2=0,0,G331)))</f>
        <v/>
      </c>
      <c r="H331" s="383">
        <f>(IF(DASHBOARD!$J$2=H7,DASHBOARD!$T$241,IF(DASHBOARD!$J$2=0,0,H331)))</f>
        <v/>
      </c>
      <c r="I331" s="383">
        <f>(IF(DASHBOARD!$J$2=I7,DASHBOARD!$T$241,IF(DASHBOARD!$J$2=0,0,I331)))</f>
        <v/>
      </c>
      <c r="J331" s="383">
        <f>(IF(DASHBOARD!$J$2=J7,DASHBOARD!$T$241,IF(DASHBOARD!$J$2=0,0,J331)))</f>
        <v/>
      </c>
      <c r="K331" s="383">
        <f>(IF(DASHBOARD!$J$2=K7,DASHBOARD!$T$241,IF(DASHBOARD!$J$2=0,0,K331)))</f>
        <v/>
      </c>
      <c r="L331" s="383">
        <f>(IF(DASHBOARD!$J$2=L7,DASHBOARD!$T$241,IF(DASHBOARD!$J$2=0,0,L331)))</f>
        <v/>
      </c>
      <c r="M331" s="383">
        <f>(IF(DASHBOARD!$J$2=M7,DASHBOARD!$T$241,IF(DASHBOARD!$J$2=0,0,M331)))</f>
        <v/>
      </c>
      <c r="N331" s="383">
        <f>(IF(DASHBOARD!$J$2=N7,DASHBOARD!$T$241,IF(DASHBOARD!$J$2=0,0,N331)))</f>
        <v/>
      </c>
      <c r="O331" s="383">
        <f>(IF(DASHBOARD!$J$2=O7,DASHBOARD!$T$241,IF(DASHBOARD!$J$2=0,0,O331)))</f>
        <v/>
      </c>
      <c r="P331" s="383">
        <f>(IF(DASHBOARD!$J$2=P7,DASHBOARD!$T$241,IF(DASHBOARD!$J$2=0,0,P331)))</f>
        <v/>
      </c>
      <c r="Q331" s="383">
        <f>(IF(DASHBOARD!$J$2=Q7,DASHBOARD!$T$241,IF(DASHBOARD!$J$2=0,0,Q331)))</f>
        <v/>
      </c>
      <c r="R331" s="383">
        <f>(IF(DASHBOARD!$J$2=R7,DASHBOARD!$T$241,IF(DASHBOARD!$J$2=0,0,R331)))</f>
        <v/>
      </c>
      <c r="S331" s="383">
        <f>(IF(DASHBOARD!$J$2=S7,DASHBOARD!$T$241,IF(DASHBOARD!$J$2=0,0,S331)))</f>
        <v/>
      </c>
      <c r="T331" s="383">
        <f>(IF(DASHBOARD!$J$2=T7,DASHBOARD!$T$241,IF(DASHBOARD!$J$2=0,0,T331)))</f>
        <v/>
      </c>
      <c r="U331" s="383">
        <f>(IF(DASHBOARD!$J$2=U7,DASHBOARD!$T$241,IF(DASHBOARD!$J$2=0,0,U331)))</f>
        <v/>
      </c>
      <c r="V331" s="383">
        <f>(IF(DASHBOARD!$J$2=V7,DASHBOARD!$T$241,IF(DASHBOARD!$J$2=0,0,V331)))</f>
        <v/>
      </c>
      <c r="W331" s="383">
        <f>(IF(DASHBOARD!$J$2=W7,DASHBOARD!$T$241,IF(DASHBOARD!$J$2=0,0,W331)))</f>
        <v/>
      </c>
      <c r="X331" s="383">
        <f>(IF(DASHBOARD!$J$2=X7,DASHBOARD!$T$241,IF(DASHBOARD!$J$2=0,0,X331)))</f>
        <v/>
      </c>
      <c r="Y331" s="383">
        <f>(IF(DASHBOARD!$J$2=Y7,DASHBOARD!$T$241,IF(DASHBOARD!$J$2=0,0,Y331)))</f>
        <v/>
      </c>
      <c r="Z331" s="383">
        <f>(IF(DASHBOARD!$J$2=Z7,DASHBOARD!$T$241,IF(DASHBOARD!$J$2=0,0,Z331)))</f>
        <v/>
      </c>
      <c r="AA331" s="383">
        <f>(IF(DASHBOARD!$J$2=AA7,DASHBOARD!$T$241,IF(DASHBOARD!$J$2=0,0,AA331)))</f>
        <v/>
      </c>
      <c r="AB331" s="383">
        <f>(IF(DASHBOARD!$J$2=AB7,DASHBOARD!$T$241,IF(DASHBOARD!$J$2=0,0,AB331)))</f>
        <v/>
      </c>
      <c r="AC331" s="383">
        <f>(IF(DASHBOARD!$J$2=AC7,DASHBOARD!$T$241,IF(DASHBOARD!$J$2=0,0,AC331)))</f>
        <v/>
      </c>
      <c r="AD331" s="383">
        <f>(IF(DASHBOARD!$J$2=AD7,DASHBOARD!$T$241,IF(DASHBOARD!$J$2=0,0,AD331)))</f>
        <v/>
      </c>
      <c r="AE331" s="383">
        <f>(IF(DASHBOARD!$J$2=AE7,DASHBOARD!$T$241,IF(DASHBOARD!$J$2=0,0,AE331)))</f>
        <v/>
      </c>
      <c r="AF331" s="383">
        <f>(IF(DASHBOARD!$J$2=AF7,DASHBOARD!$T$241,IF(DASHBOARD!$J$2=0,0,AF331)))</f>
        <v/>
      </c>
      <c r="AG331" s="383">
        <f>(IF(DASHBOARD!$J$2=AG7,DASHBOARD!$T$241,IF(DASHBOARD!$J$2=0,0,AG331)))</f>
        <v/>
      </c>
      <c r="AH331" s="383">
        <f>(IF(DASHBOARD!$J$2=AH7,DASHBOARD!$T$241,IF(DASHBOARD!$J$2=0,0,AH331)))</f>
        <v/>
      </c>
      <c r="AI331" s="383">
        <f>(IF(DASHBOARD!$J$2=AI7,DASHBOARD!$T$241,IF(DASHBOARD!$J$2=0,0,AI331)))</f>
        <v/>
      </c>
      <c r="AJ331" s="383">
        <f>(IF(DASHBOARD!$J$2=AJ7,DASHBOARD!$T$241,IF(DASHBOARD!$J$2=0,0,AJ331)))</f>
        <v/>
      </c>
      <c r="AK331" s="383">
        <f>(IF(DASHBOARD!$J$2=AK7,DASHBOARD!$T$241,IF(DASHBOARD!$J$2=0,0,AK331)))</f>
        <v/>
      </c>
      <c r="AL331" s="383">
        <f>(IF(DASHBOARD!$J$2=AL7,DASHBOARD!$T$241,IF(DASHBOARD!$J$2=0,0,AL331)))</f>
        <v/>
      </c>
      <c r="AM331" s="383">
        <f>(IF(DASHBOARD!$J$2=AM7,DASHBOARD!$T$241,IF(DASHBOARD!$J$2=0,0,AM331)))</f>
        <v/>
      </c>
      <c r="AN331" s="383">
        <f>(IF(DASHBOARD!$J$2=AN7,DASHBOARD!$T$241,IF(DASHBOARD!$J$2=0,0,AN331)))</f>
        <v/>
      </c>
      <c r="AO331" s="383">
        <f>(IF(DASHBOARD!$J$2=AO7,DASHBOARD!$T$241,IF(DASHBOARD!$J$2=0,0,AO331)))</f>
        <v/>
      </c>
      <c r="AP331" s="383">
        <f>(IF(DASHBOARD!$J$2=AP7,DASHBOARD!$T$241,IF(DASHBOARD!$J$2=0,0,AP331)))</f>
        <v/>
      </c>
      <c r="AQ331" s="383">
        <f>(IF(DASHBOARD!$J$2=AQ7,DASHBOARD!$T$241,IF(DASHBOARD!$J$2=0,0,AQ331)))</f>
        <v/>
      </c>
      <c r="AR331" s="383">
        <f>(IF(DASHBOARD!$J$2=AR7,DASHBOARD!$T$241,IF(DASHBOARD!$J$2=0,0,AR331)))</f>
        <v/>
      </c>
      <c r="AS331" s="383">
        <f>(IF(DASHBOARD!$J$2=AS7,DASHBOARD!$T$241,IF(DASHBOARD!$J$2=0,0,AS331)))</f>
        <v/>
      </c>
      <c r="AT331" s="383">
        <f>(IF(DASHBOARD!$J$2=AT7,DASHBOARD!$T$241,IF(DASHBOARD!$J$2=0,0,AT331)))</f>
        <v/>
      </c>
      <c r="AU331" s="383">
        <f>(IF(DASHBOARD!$J$2=AU7,DASHBOARD!$T$241,IF(DASHBOARD!$J$2=0,0,AU331)))</f>
        <v/>
      </c>
      <c r="AV331" s="383">
        <f>(IF(DASHBOARD!$J$2=AV7,DASHBOARD!$T$241,IF(DASHBOARD!$J$2=0,0,AV331)))</f>
        <v/>
      </c>
      <c r="AW331" s="383">
        <f>(IF(DASHBOARD!$J$2=AW7,DASHBOARD!$T$241,IF(DASHBOARD!$J$2=0,0,AW331)))</f>
        <v/>
      </c>
      <c r="AX331" s="383">
        <f>(IF(DASHBOARD!$J$2=AX7,DASHBOARD!$T$241,IF(DASHBOARD!$J$2=0,0,AX331)))</f>
        <v/>
      </c>
      <c r="AY331" s="383">
        <f>(IF(DASHBOARD!$J$2=AY7,DASHBOARD!$T$241,IF(DASHBOARD!$J$2=0,0,AY331)))</f>
        <v/>
      </c>
      <c r="AZ331" s="383">
        <f>(IF(DASHBOARD!$J$2=AZ7,DASHBOARD!$T$241,IF(DASHBOARD!$J$2=0,0,AZ331)))</f>
        <v/>
      </c>
      <c r="BA331" s="383">
        <f>(IF(DASHBOARD!$J$2=BA7,DASHBOARD!$T$241,IF(DASHBOARD!$J$2=0,0,BA331)))</f>
        <v/>
      </c>
      <c r="BB331" s="384">
        <f>IF(SUM(F331:BA331)&lt;&gt;0,AVERAGEIF(F331:BA331,"&gt;0",F331:BA331),0)</f>
        <v/>
      </c>
      <c r="BC331" s="147" t="n"/>
      <c r="BD331" s="385">
        <f>MAXA(F331:BA331)</f>
        <v/>
      </c>
      <c r="BE331" s="1461">
        <f>IF(BD331&lt;&gt;0,VLOOKUP(BD331,$F$10:$BA$10,MATCH(BD331,F331:BA331,0)),"")</f>
        <v/>
      </c>
      <c r="BF331" s="385">
        <f t="array" ref="BF331">MIN(IF(F331:BA331&gt;0,F331:BA331))</f>
        <v/>
      </c>
      <c r="BG331" s="1461">
        <f>IF(BF331&lt;&gt;0,VLOOKUP(BF331,$F$10:$BA$10,MATCH($BF331,$F331:$BA331,0)),"")</f>
        <v/>
      </c>
      <c r="BI331" s="1368">
        <f>HLOOKUP($BI$9,$S$10:$AI$444,1+$BL331,TRUE)</f>
        <v/>
      </c>
      <c r="BJ331" s="1369">
        <f>HLOOKUP($BJ$9,$AJ$10:$AW$444,1+$BL331,TRUE)</f>
        <v/>
      </c>
      <c r="BK331" s="151" t="n"/>
      <c r="BL331" s="408">
        <f>BL330+1</f>
        <v/>
      </c>
      <c r="BM331" s="399" t="n"/>
    </row>
    <row r="332" ht="20.25" customHeight="1" s="18" thickBot="1" thickTop="1">
      <c r="B332" s="1370" t="n"/>
      <c r="C332" s="1353" t="n"/>
      <c r="D332" s="328" t="n"/>
      <c r="E332" s="402" t="n"/>
      <c r="F332" s="429" t="n"/>
      <c r="G332" s="429" t="n"/>
      <c r="H332" s="429" t="n"/>
      <c r="I332" s="429" t="n"/>
      <c r="J332" s="429" t="n"/>
      <c r="K332" s="429" t="n"/>
      <c r="L332" s="429" t="n"/>
      <c r="M332" s="429" t="n"/>
      <c r="N332" s="429" t="n"/>
      <c r="O332" s="429" t="n"/>
      <c r="P332" s="429" t="n"/>
      <c r="Q332" s="429" t="n"/>
      <c r="R332" s="429" t="n"/>
      <c r="S332" s="429" t="n"/>
      <c r="T332" s="429" t="n"/>
      <c r="U332" s="429" t="n"/>
      <c r="V332" s="429" t="n"/>
      <c r="W332" s="429" t="n"/>
      <c r="X332" s="429" t="n"/>
      <c r="Y332" s="429" t="n"/>
      <c r="Z332" s="429" t="n"/>
      <c r="AA332" s="429" t="n"/>
      <c r="AB332" s="429" t="n"/>
      <c r="AC332" s="429" t="n"/>
      <c r="AD332" s="429" t="n"/>
      <c r="AE332" s="429" t="n"/>
      <c r="AF332" s="429" t="n"/>
      <c r="AG332" s="429" t="n"/>
      <c r="AH332" s="429" t="n"/>
      <c r="AI332" s="429" t="n"/>
      <c r="AJ332" s="429" t="n"/>
      <c r="AK332" s="429" t="n"/>
      <c r="AL332" s="429" t="n"/>
      <c r="AM332" s="429" t="n"/>
      <c r="AN332" s="429" t="n"/>
      <c r="AO332" s="429" t="n"/>
      <c r="AP332" s="429" t="n"/>
      <c r="AQ332" s="429" t="n"/>
      <c r="AR332" s="429" t="n"/>
      <c r="AS332" s="429" t="n"/>
      <c r="AT332" s="429" t="n"/>
      <c r="AU332" s="429" t="n"/>
      <c r="AV332" s="429" t="n"/>
      <c r="AW332" s="429" t="n"/>
      <c r="AX332" s="429" t="n"/>
      <c r="AY332" s="429" t="n"/>
      <c r="AZ332" s="429" t="n"/>
      <c r="BA332" s="429" t="n"/>
      <c r="BB332" s="384">
        <f>IF(SUM(F332:BA332)&lt;&gt;0,AVERAGEIF(F332:BA332,"&gt;0",F332:BA332),0)</f>
        <v/>
      </c>
      <c r="BC332" s="147" t="n"/>
      <c r="BD332" s="385">
        <f>MAXA(F332:BA332)</f>
        <v/>
      </c>
      <c r="BE332" s="1461">
        <f>IF(BD332&lt;&gt;0,VLOOKUP(BD332,$F$10:$BA$10,MATCH(BD332,F332:BA332,0)),"")</f>
        <v/>
      </c>
      <c r="BF332" s="385">
        <f t="array" ref="BF332">MIN(IF(F332:BA332&gt;0,F332:BA332))</f>
        <v/>
      </c>
      <c r="BG332" s="1461">
        <f>IF(BF332&lt;&gt;0,VLOOKUP(BF332,$F$10:$BA$10,MATCH($BF332,$F332:$BA332,0)),"")</f>
        <v/>
      </c>
      <c r="BI332" s="1368">
        <f>HLOOKUP($BI$9,$S$10:$AI$444,1+$BL332,TRUE)</f>
        <v/>
      </c>
      <c r="BJ332" s="1369">
        <f>HLOOKUP($BJ$9,$AJ$10:$AW$444,1+$BL332,TRUE)</f>
        <v/>
      </c>
      <c r="BK332" s="151" t="n"/>
      <c r="BL332" s="408">
        <f>BL331+1</f>
        <v/>
      </c>
      <c r="BM332" s="399" t="n"/>
    </row>
    <row r="333" ht="20.25" customHeight="1" s="18" thickBot="1" thickTop="1">
      <c r="B333" s="1370" t="n"/>
      <c r="C333" s="1353" t="n"/>
      <c r="D333" s="1469" t="inlineStr">
        <is>
          <t>SIWA 150</t>
        </is>
      </c>
      <c r="E333" s="402" t="inlineStr">
        <is>
          <t>Belopa # 1, 150</t>
        </is>
      </c>
      <c r="F333" s="383">
        <f>(IF(DASHBOARD!$J$2=F7,DASHBOARD!$T$802,IF(DASHBOARD!$J$2=0,0,F333)))</f>
        <v/>
      </c>
      <c r="G333" s="383">
        <f>(IF(DASHBOARD!$J$2=G7,DASHBOARD!$T$802,IF(DASHBOARD!$J$2=0,0,G333)))</f>
        <v/>
      </c>
      <c r="H333" s="383">
        <f>(IF(DASHBOARD!$J$2=H7,DASHBOARD!$T$802,IF(DASHBOARD!$J$2=0,0,H333)))</f>
        <v/>
      </c>
      <c r="I333" s="383">
        <f>(IF(DASHBOARD!$J$2=I7,DASHBOARD!$T$802,IF(DASHBOARD!$J$2=0,0,I333)))</f>
        <v/>
      </c>
      <c r="J333" s="383">
        <f>(IF(DASHBOARD!$J$2=J7,DASHBOARD!$T$802,IF(DASHBOARD!$J$2=0,0,J333)))</f>
        <v/>
      </c>
      <c r="K333" s="383">
        <f>(IF(DASHBOARD!$J$2=K7,DASHBOARD!$T$802,IF(DASHBOARD!$J$2=0,0,K333)))</f>
        <v/>
      </c>
      <c r="L333" s="383">
        <f>(IF(DASHBOARD!$J$2=L7,DASHBOARD!$T$802,IF(DASHBOARD!$J$2=0,0,L333)))</f>
        <v/>
      </c>
      <c r="M333" s="383">
        <f>(IF(DASHBOARD!$J$2=M7,DASHBOARD!$T$802,IF(DASHBOARD!$J$2=0,0,M333)))</f>
        <v/>
      </c>
      <c r="N333" s="383">
        <f>(IF(DASHBOARD!$J$2=N7,DASHBOARD!$T$802,IF(DASHBOARD!$J$2=0,0,N333)))</f>
        <v/>
      </c>
      <c r="O333" s="383">
        <f>(IF(DASHBOARD!$J$2=O7,DASHBOARD!$T$802,IF(DASHBOARD!$J$2=0,0,O333)))</f>
        <v/>
      </c>
      <c r="P333" s="383">
        <f>(IF(DASHBOARD!$J$2=P7,DASHBOARD!$T$802,IF(DASHBOARD!$J$2=0,0,P333)))</f>
        <v/>
      </c>
      <c r="Q333" s="383">
        <f>(IF(DASHBOARD!$J$2=Q7,DASHBOARD!$T$802,IF(DASHBOARD!$J$2=0,0,Q333)))</f>
        <v/>
      </c>
      <c r="R333" s="383">
        <f>(IF(DASHBOARD!$J$2=R7,DASHBOARD!$T$802,IF(DASHBOARD!$J$2=0,0,R333)))</f>
        <v/>
      </c>
      <c r="S333" s="383">
        <f>(IF(DASHBOARD!$J$2=S7,DASHBOARD!$T$802,IF(DASHBOARD!$J$2=0,0,S333)))</f>
        <v/>
      </c>
      <c r="T333" s="383">
        <f>(IF(DASHBOARD!$J$2=T7,DASHBOARD!$T$802,IF(DASHBOARD!$J$2=0,0,T333)))</f>
        <v/>
      </c>
      <c r="U333" s="383">
        <f>(IF(DASHBOARD!$J$2=U7,DASHBOARD!$T$802,IF(DASHBOARD!$J$2=0,0,U333)))</f>
        <v/>
      </c>
      <c r="V333" s="383">
        <f>(IF(DASHBOARD!$J$2=V7,DASHBOARD!$T$802,IF(DASHBOARD!$J$2=0,0,V333)))</f>
        <v/>
      </c>
      <c r="W333" s="383">
        <f>(IF(DASHBOARD!$J$2=W7,DASHBOARD!$T$802,IF(DASHBOARD!$J$2=0,0,W333)))</f>
        <v/>
      </c>
      <c r="X333" s="383">
        <f>(IF(DASHBOARD!$J$2=X7,DASHBOARD!$T$802,IF(DASHBOARD!$J$2=0,0,X333)))</f>
        <v/>
      </c>
      <c r="Y333" s="383">
        <f>(IF(DASHBOARD!$J$2=Y7,DASHBOARD!$T$802,IF(DASHBOARD!$J$2=0,0,Y333)))</f>
        <v/>
      </c>
      <c r="Z333" s="383">
        <f>(IF(DASHBOARD!$J$2=Z7,DASHBOARD!$T$802,IF(DASHBOARD!$J$2=0,0,Z333)))</f>
        <v/>
      </c>
      <c r="AA333" s="383">
        <f>(IF(DASHBOARD!$J$2=AA7,DASHBOARD!$T$802,IF(DASHBOARD!$J$2=0,0,AA333)))</f>
        <v/>
      </c>
      <c r="AB333" s="383">
        <f>(IF(DASHBOARD!$J$2=AB7,DASHBOARD!$T$802,IF(DASHBOARD!$J$2=0,0,AB333)))</f>
        <v/>
      </c>
      <c r="AC333" s="383">
        <f>(IF(DASHBOARD!$J$2=AC7,DASHBOARD!$T$802,IF(DASHBOARD!$J$2=0,0,AC333)))</f>
        <v/>
      </c>
      <c r="AD333" s="383">
        <f>(IF(DASHBOARD!$J$2=AD7,DASHBOARD!$T$802,IF(DASHBOARD!$J$2=0,0,AD333)))</f>
        <v/>
      </c>
      <c r="AE333" s="383">
        <f>(IF(DASHBOARD!$J$2=AE7,DASHBOARD!$T$802,IF(DASHBOARD!$J$2=0,0,AE333)))</f>
        <v/>
      </c>
      <c r="AF333" s="383">
        <f>(IF(DASHBOARD!$J$2=AF7,DASHBOARD!$T$802,IF(DASHBOARD!$J$2=0,0,AF333)))</f>
        <v/>
      </c>
      <c r="AG333" s="383">
        <f>(IF(DASHBOARD!$J$2=AG7,DASHBOARD!$T$802,IF(DASHBOARD!$J$2=0,0,AG333)))</f>
        <v/>
      </c>
      <c r="AH333" s="383">
        <f>(IF(DASHBOARD!$J$2=AH7,DASHBOARD!$T$802,IF(DASHBOARD!$J$2=0,0,AH333)))</f>
        <v/>
      </c>
      <c r="AI333" s="383">
        <f>(IF(DASHBOARD!$J$2=AI7,DASHBOARD!$T$802,IF(DASHBOARD!$J$2=0,0,AI333)))</f>
        <v/>
      </c>
      <c r="AJ333" s="383">
        <f>(IF(DASHBOARD!$J$2=AJ7,DASHBOARD!$T$802,IF(DASHBOARD!$J$2=0,0,AJ333)))</f>
        <v/>
      </c>
      <c r="AK333" s="383">
        <f>(IF(DASHBOARD!$J$2=AK7,DASHBOARD!$T$802,IF(DASHBOARD!$J$2=0,0,AK333)))</f>
        <v/>
      </c>
      <c r="AL333" s="383">
        <f>(IF(DASHBOARD!$J$2=AL7,DASHBOARD!$T$802,IF(DASHBOARD!$J$2=0,0,AL333)))</f>
        <v/>
      </c>
      <c r="AM333" s="383">
        <f>(IF(DASHBOARD!$J$2=AM7,DASHBOARD!$T$802,IF(DASHBOARD!$J$2=0,0,AM333)))</f>
        <v/>
      </c>
      <c r="AN333" s="383">
        <f>(IF(DASHBOARD!$J$2=AN7,DASHBOARD!$T$802,IF(DASHBOARD!$J$2=0,0,AN333)))</f>
        <v/>
      </c>
      <c r="AO333" s="383">
        <f>(IF(DASHBOARD!$J$2=AO7,DASHBOARD!$T$802,IF(DASHBOARD!$J$2=0,0,AO333)))</f>
        <v/>
      </c>
      <c r="AP333" s="383">
        <f>(IF(DASHBOARD!$J$2=AP7,DASHBOARD!$T$802,IF(DASHBOARD!$J$2=0,0,AP333)))</f>
        <v/>
      </c>
      <c r="AQ333" s="383">
        <f>(IF(DASHBOARD!$J$2=AQ7,DASHBOARD!$T$802,IF(DASHBOARD!$J$2=0,0,AQ333)))</f>
        <v/>
      </c>
      <c r="AR333" s="383">
        <f>(IF(DASHBOARD!$J$2=AR7,DASHBOARD!$T$802,IF(DASHBOARD!$J$2=0,0,AR333)))</f>
        <v/>
      </c>
      <c r="AS333" s="383">
        <f>(IF(DASHBOARD!$J$2=AS7,DASHBOARD!$T$802,IF(DASHBOARD!$J$2=0,0,AS333)))</f>
        <v/>
      </c>
      <c r="AT333" s="383">
        <f>(IF(DASHBOARD!$J$2=AT7,DASHBOARD!$T$802,IF(DASHBOARD!$J$2=0,0,AT333)))</f>
        <v/>
      </c>
      <c r="AU333" s="383">
        <f>(IF(DASHBOARD!$J$2=AU7,DASHBOARD!$T$802,IF(DASHBOARD!$J$2=0,0,AU333)))</f>
        <v/>
      </c>
      <c r="AV333" s="383">
        <f>(IF(DASHBOARD!$J$2=AV7,DASHBOARD!$T$802,IF(DASHBOARD!$J$2=0,0,AV333)))</f>
        <v/>
      </c>
      <c r="AW333" s="383">
        <f>(IF(DASHBOARD!$J$2=AW7,DASHBOARD!$T$802,IF(DASHBOARD!$J$2=0,0,AW333)))</f>
        <v/>
      </c>
      <c r="AX333" s="383">
        <f>(IF(DASHBOARD!$J$2=AX7,DASHBOARD!$T$802,IF(DASHBOARD!$J$2=0,0,AX333)))</f>
        <v/>
      </c>
      <c r="AY333" s="383">
        <f>(IF(DASHBOARD!$J$2=AY7,DASHBOARD!$T$802,IF(DASHBOARD!$J$2=0,0,AY333)))</f>
        <v/>
      </c>
      <c r="AZ333" s="383">
        <f>(IF(DASHBOARD!$J$2=AZ7,DASHBOARD!$T$802,IF(DASHBOARD!$J$2=0,0,AZ333)))</f>
        <v/>
      </c>
      <c r="BA333" s="383">
        <f>(IF(DASHBOARD!$J$2=BA7,DASHBOARD!$T$802,IF(DASHBOARD!$J$2=0,0,BA333)))</f>
        <v/>
      </c>
      <c r="BB333" s="384">
        <f>IF(SUM(F333:BA333)&lt;&gt;0,AVERAGEIF(F333:BA333,"&gt;0",F333:BA333),0)</f>
        <v/>
      </c>
      <c r="BC333" s="147" t="n"/>
      <c r="BD333" s="385">
        <f>MAXA(F333:BA333)</f>
        <v/>
      </c>
      <c r="BE333" s="1461">
        <f>IF(BD333&lt;&gt;0,VLOOKUP(BD333,$F$10:$BA$10,MATCH(BD333,F333:BA333,0)),"")</f>
        <v/>
      </c>
      <c r="BF333" s="385">
        <f t="array" ref="BF333">MIN(IF(F333:BA333&gt;0,F333:BA333))</f>
        <v/>
      </c>
      <c r="BG333" s="1461">
        <f>IF(BF333&lt;&gt;0,VLOOKUP(BF333,$F$10:$BA$10,MATCH($BF333,$F333:$BA333,0)),"")</f>
        <v/>
      </c>
      <c r="BI333" s="1368">
        <f>HLOOKUP($BI$9,$S$10:$AI$444,1+$BL333,TRUE)</f>
        <v/>
      </c>
      <c r="BJ333" s="1369">
        <f>HLOOKUP($BJ$9,$AJ$10:$AW$444,1+$BL333,TRUE)</f>
        <v/>
      </c>
      <c r="BK333" s="151" t="n"/>
      <c r="BL333" s="408">
        <f>BL332+1</f>
        <v/>
      </c>
      <c r="BM333" s="399" t="n"/>
    </row>
    <row r="334" ht="20.25" customHeight="1" s="18" thickBot="1" thickTop="1">
      <c r="B334" s="1370" t="n"/>
      <c r="C334" s="1353" t="n"/>
      <c r="D334" s="1462" t="n"/>
      <c r="E334" s="402" t="inlineStr">
        <is>
          <t>Belopa # 2, 150</t>
        </is>
      </c>
      <c r="F334" s="383">
        <f>(IF(DASHBOARD!$J$2=F7,DASHBOARD!$T$803,IF(DASHBOARD!$J$2=0,0,F334)))</f>
        <v/>
      </c>
      <c r="G334" s="383">
        <f>(IF(DASHBOARD!$J$2=G7,DASHBOARD!$T$803,IF(DASHBOARD!$J$2=0,0,G334)))</f>
        <v/>
      </c>
      <c r="H334" s="383">
        <f>(IF(DASHBOARD!$J$2=H7,DASHBOARD!$T$803,IF(DASHBOARD!$J$2=0,0,H334)))</f>
        <v/>
      </c>
      <c r="I334" s="383">
        <f>(IF(DASHBOARD!$J$2=I7,DASHBOARD!$T$803,IF(DASHBOARD!$J$2=0,0,I334)))</f>
        <v/>
      </c>
      <c r="J334" s="383">
        <f>(IF(DASHBOARD!$J$2=J7,DASHBOARD!$T$803,IF(DASHBOARD!$J$2=0,0,J334)))</f>
        <v/>
      </c>
      <c r="K334" s="383">
        <f>(IF(DASHBOARD!$J$2=K7,DASHBOARD!$T$803,IF(DASHBOARD!$J$2=0,0,K334)))</f>
        <v/>
      </c>
      <c r="L334" s="383">
        <f>(IF(DASHBOARD!$J$2=L7,DASHBOARD!$T$803,IF(DASHBOARD!$J$2=0,0,L334)))</f>
        <v/>
      </c>
      <c r="M334" s="383">
        <f>(IF(DASHBOARD!$J$2=M7,DASHBOARD!$T$803,IF(DASHBOARD!$J$2=0,0,M334)))</f>
        <v/>
      </c>
      <c r="N334" s="383">
        <f>(IF(DASHBOARD!$J$2=N7,DASHBOARD!$T$803,IF(DASHBOARD!$J$2=0,0,N334)))</f>
        <v/>
      </c>
      <c r="O334" s="383">
        <f>(IF(DASHBOARD!$J$2=O7,DASHBOARD!$T$803,IF(DASHBOARD!$J$2=0,0,O334)))</f>
        <v/>
      </c>
      <c r="P334" s="383">
        <f>(IF(DASHBOARD!$J$2=P7,DASHBOARD!$T$803,IF(DASHBOARD!$J$2=0,0,P334)))</f>
        <v/>
      </c>
      <c r="Q334" s="383">
        <f>(IF(DASHBOARD!$J$2=Q7,DASHBOARD!$T$803,IF(DASHBOARD!$J$2=0,0,Q334)))</f>
        <v/>
      </c>
      <c r="R334" s="383">
        <f>(IF(DASHBOARD!$J$2=R7,DASHBOARD!$T$803,IF(DASHBOARD!$J$2=0,0,R334)))</f>
        <v/>
      </c>
      <c r="S334" s="383">
        <f>(IF(DASHBOARD!$J$2=S7,DASHBOARD!$T$803,IF(DASHBOARD!$J$2=0,0,S334)))</f>
        <v/>
      </c>
      <c r="T334" s="383">
        <f>(IF(DASHBOARD!$J$2=T7,DASHBOARD!$T$803,IF(DASHBOARD!$J$2=0,0,T334)))</f>
        <v/>
      </c>
      <c r="U334" s="383">
        <f>(IF(DASHBOARD!$J$2=U7,DASHBOARD!$T$803,IF(DASHBOARD!$J$2=0,0,U334)))</f>
        <v/>
      </c>
      <c r="V334" s="383">
        <f>(IF(DASHBOARD!$J$2=V7,DASHBOARD!$T$803,IF(DASHBOARD!$J$2=0,0,V334)))</f>
        <v/>
      </c>
      <c r="W334" s="383">
        <f>(IF(DASHBOARD!$J$2=W7,DASHBOARD!$T$803,IF(DASHBOARD!$J$2=0,0,W334)))</f>
        <v/>
      </c>
      <c r="X334" s="383">
        <f>(IF(DASHBOARD!$J$2=X7,DASHBOARD!$T$803,IF(DASHBOARD!$J$2=0,0,X334)))</f>
        <v/>
      </c>
      <c r="Y334" s="383">
        <f>(IF(DASHBOARD!$J$2=Y7,DASHBOARD!$T$803,IF(DASHBOARD!$J$2=0,0,Y334)))</f>
        <v/>
      </c>
      <c r="Z334" s="383">
        <f>(IF(DASHBOARD!$J$2=Z7,DASHBOARD!$T$803,IF(DASHBOARD!$J$2=0,0,Z334)))</f>
        <v/>
      </c>
      <c r="AA334" s="383">
        <f>(IF(DASHBOARD!$J$2=AA7,DASHBOARD!$T$803,IF(DASHBOARD!$J$2=0,0,AA334)))</f>
        <v/>
      </c>
      <c r="AB334" s="383">
        <f>(IF(DASHBOARD!$J$2=AB7,DASHBOARD!$T$803,IF(DASHBOARD!$J$2=0,0,AB334)))</f>
        <v/>
      </c>
      <c r="AC334" s="383">
        <f>(IF(DASHBOARD!$J$2=AC7,DASHBOARD!$T$803,IF(DASHBOARD!$J$2=0,0,AC334)))</f>
        <v/>
      </c>
      <c r="AD334" s="383">
        <f>(IF(DASHBOARD!$J$2=AD7,DASHBOARD!$T$803,IF(DASHBOARD!$J$2=0,0,AD334)))</f>
        <v/>
      </c>
      <c r="AE334" s="383">
        <f>(IF(DASHBOARD!$J$2=AE7,DASHBOARD!$T$803,IF(DASHBOARD!$J$2=0,0,AE334)))</f>
        <v/>
      </c>
      <c r="AF334" s="383">
        <f>(IF(DASHBOARD!$J$2=AF7,DASHBOARD!$T$803,IF(DASHBOARD!$J$2=0,0,AF334)))</f>
        <v/>
      </c>
      <c r="AG334" s="383">
        <f>(IF(DASHBOARD!$J$2=AG7,DASHBOARD!$T$803,IF(DASHBOARD!$J$2=0,0,AG334)))</f>
        <v/>
      </c>
      <c r="AH334" s="383">
        <f>(IF(DASHBOARD!$J$2=AH7,DASHBOARD!$T$803,IF(DASHBOARD!$J$2=0,0,AH334)))</f>
        <v/>
      </c>
      <c r="AI334" s="383">
        <f>(IF(DASHBOARD!$J$2=AI7,DASHBOARD!$T$803,IF(DASHBOARD!$J$2=0,0,AI334)))</f>
        <v/>
      </c>
      <c r="AJ334" s="383">
        <f>(IF(DASHBOARD!$J$2=AJ7,DASHBOARD!$T$803,IF(DASHBOARD!$J$2=0,0,AJ334)))</f>
        <v/>
      </c>
      <c r="AK334" s="383">
        <f>(IF(DASHBOARD!$J$2=AK7,DASHBOARD!$T$803,IF(DASHBOARD!$J$2=0,0,AK334)))</f>
        <v/>
      </c>
      <c r="AL334" s="383">
        <f>(IF(DASHBOARD!$J$2=AL7,DASHBOARD!$T$803,IF(DASHBOARD!$J$2=0,0,AL334)))</f>
        <v/>
      </c>
      <c r="AM334" s="383">
        <f>(IF(DASHBOARD!$J$2=AM7,DASHBOARD!$T$803,IF(DASHBOARD!$J$2=0,0,AM334)))</f>
        <v/>
      </c>
      <c r="AN334" s="383">
        <f>(IF(DASHBOARD!$J$2=AN7,DASHBOARD!$T$803,IF(DASHBOARD!$J$2=0,0,AN334)))</f>
        <v/>
      </c>
      <c r="AO334" s="383">
        <f>(IF(DASHBOARD!$J$2=AO7,DASHBOARD!$T$803,IF(DASHBOARD!$J$2=0,0,AO334)))</f>
        <v/>
      </c>
      <c r="AP334" s="383">
        <f>(IF(DASHBOARD!$J$2=AP7,DASHBOARD!$T$803,IF(DASHBOARD!$J$2=0,0,AP334)))</f>
        <v/>
      </c>
      <c r="AQ334" s="383">
        <f>(IF(DASHBOARD!$J$2=AQ7,DASHBOARD!$T$803,IF(DASHBOARD!$J$2=0,0,AQ334)))</f>
        <v/>
      </c>
      <c r="AR334" s="383">
        <f>(IF(DASHBOARD!$J$2=AR7,DASHBOARD!$T$803,IF(DASHBOARD!$J$2=0,0,AR334)))</f>
        <v/>
      </c>
      <c r="AS334" s="383">
        <f>(IF(DASHBOARD!$J$2=AS7,DASHBOARD!$T$803,IF(DASHBOARD!$J$2=0,0,AS334)))</f>
        <v/>
      </c>
      <c r="AT334" s="383">
        <f>(IF(DASHBOARD!$J$2=AT7,DASHBOARD!$T$803,IF(DASHBOARD!$J$2=0,0,AT334)))</f>
        <v/>
      </c>
      <c r="AU334" s="383">
        <f>(IF(DASHBOARD!$J$2=AU7,DASHBOARD!$T$803,IF(DASHBOARD!$J$2=0,0,AU334)))</f>
        <v/>
      </c>
      <c r="AV334" s="383">
        <f>(IF(DASHBOARD!$J$2=AV7,DASHBOARD!$T$803,IF(DASHBOARD!$J$2=0,0,AV334)))</f>
        <v/>
      </c>
      <c r="AW334" s="383">
        <f>(IF(DASHBOARD!$J$2=AW7,DASHBOARD!$T$803,IF(DASHBOARD!$J$2=0,0,AW334)))</f>
        <v/>
      </c>
      <c r="AX334" s="383">
        <f>(IF(DASHBOARD!$J$2=AX7,DASHBOARD!$T$803,IF(DASHBOARD!$J$2=0,0,AX334)))</f>
        <v/>
      </c>
      <c r="AY334" s="383">
        <f>(IF(DASHBOARD!$J$2=AY7,DASHBOARD!$T$803,IF(DASHBOARD!$J$2=0,0,AY334)))</f>
        <v/>
      </c>
      <c r="AZ334" s="383">
        <f>(IF(DASHBOARD!$J$2=AZ7,DASHBOARD!$T$803,IF(DASHBOARD!$J$2=0,0,AZ334)))</f>
        <v/>
      </c>
      <c r="BA334" s="383">
        <f>(IF(DASHBOARD!$J$2=BA7,DASHBOARD!$T$803,IF(DASHBOARD!$J$2=0,0,BA334)))</f>
        <v/>
      </c>
      <c r="BB334" s="384">
        <f>IF(SUM(F334:BA334)&lt;&gt;0,AVERAGEIF(F334:BA334,"&gt;0",F334:BA334),0)</f>
        <v/>
      </c>
      <c r="BC334" s="147" t="n"/>
      <c r="BD334" s="385">
        <f>MAXA(F334:BA334)</f>
        <v/>
      </c>
      <c r="BE334" s="1461">
        <f>IF(BD334&lt;&gt;0,VLOOKUP(BD334,$F$10:$BA$10,MATCH(BD334,F334:BA334,0)),"")</f>
        <v/>
      </c>
      <c r="BF334" s="385">
        <f t="array" ref="BF334">MIN(IF(F334:BA334&gt;0,F334:BA334))</f>
        <v/>
      </c>
      <c r="BG334" s="1461">
        <f>IF(BF334&lt;&gt;0,VLOOKUP(BF334,$F$10:$BA$10,MATCH($BF334,$F334:$BA334,0)),"")</f>
        <v/>
      </c>
      <c r="BI334" s="1368">
        <f>HLOOKUP($BI$9,$S$10:$AI$444,1+$BL334,TRUE)</f>
        <v/>
      </c>
      <c r="BJ334" s="1369">
        <f>HLOOKUP($BJ$9,$AJ$10:$AW$444,1+$BL334,TRUE)</f>
        <v/>
      </c>
      <c r="BK334" s="151" t="n"/>
      <c r="BL334" s="408">
        <f>BL333+1</f>
        <v/>
      </c>
      <c r="BM334" s="399" t="n"/>
    </row>
    <row r="335" ht="20.25" customHeight="1" s="18" thickBot="1" thickTop="1">
      <c r="B335" s="1370" t="n"/>
      <c r="C335" s="1353" t="n"/>
      <c r="D335" s="1462" t="n"/>
      <c r="E335" s="402" t="inlineStr">
        <is>
          <t>Sengkang # 1, 150</t>
        </is>
      </c>
      <c r="F335" s="383">
        <f>(IF(DASHBOARD!$J$2=F7,DASHBOARD!$T$804,IF(DASHBOARD!$J$2=0,0,F335)))</f>
        <v/>
      </c>
      <c r="G335" s="383">
        <f>(IF(DASHBOARD!$J$2=G7,DASHBOARD!$T$804,IF(DASHBOARD!$J$2=0,0,G335)))</f>
        <v/>
      </c>
      <c r="H335" s="383">
        <f>(IF(DASHBOARD!$J$2=H7,DASHBOARD!$T$804,IF(DASHBOARD!$J$2=0,0,H335)))</f>
        <v/>
      </c>
      <c r="I335" s="383">
        <f>(IF(DASHBOARD!$J$2=I7,DASHBOARD!$T$804,IF(DASHBOARD!$J$2=0,0,I335)))</f>
        <v/>
      </c>
      <c r="J335" s="383">
        <f>(IF(DASHBOARD!$J$2=J7,DASHBOARD!$T$804,IF(DASHBOARD!$J$2=0,0,J335)))</f>
        <v/>
      </c>
      <c r="K335" s="383">
        <f>(IF(DASHBOARD!$J$2=K7,DASHBOARD!$T$804,IF(DASHBOARD!$J$2=0,0,K335)))</f>
        <v/>
      </c>
      <c r="L335" s="383">
        <f>(IF(DASHBOARD!$J$2=L7,DASHBOARD!$T$804,IF(DASHBOARD!$J$2=0,0,L335)))</f>
        <v/>
      </c>
      <c r="M335" s="383">
        <f>(IF(DASHBOARD!$J$2=M7,DASHBOARD!$T$804,IF(DASHBOARD!$J$2=0,0,M335)))</f>
        <v/>
      </c>
      <c r="N335" s="383">
        <f>(IF(DASHBOARD!$J$2=N7,DASHBOARD!$T$804,IF(DASHBOARD!$J$2=0,0,N335)))</f>
        <v/>
      </c>
      <c r="O335" s="383">
        <f>(IF(DASHBOARD!$J$2=O7,DASHBOARD!$T$804,IF(DASHBOARD!$J$2=0,0,O335)))</f>
        <v/>
      </c>
      <c r="P335" s="383">
        <f>(IF(DASHBOARD!$J$2=P7,DASHBOARD!$T$804,IF(DASHBOARD!$J$2=0,0,P335)))</f>
        <v/>
      </c>
      <c r="Q335" s="383">
        <f>(IF(DASHBOARD!$J$2=Q7,DASHBOARD!$T$804,IF(DASHBOARD!$J$2=0,0,Q335)))</f>
        <v/>
      </c>
      <c r="R335" s="383">
        <f>(IF(DASHBOARD!$J$2=R7,DASHBOARD!$T$804,IF(DASHBOARD!$J$2=0,0,R335)))</f>
        <v/>
      </c>
      <c r="S335" s="383">
        <f>(IF(DASHBOARD!$J$2=S7,DASHBOARD!$T$804,IF(DASHBOARD!$J$2=0,0,S335)))</f>
        <v/>
      </c>
      <c r="T335" s="383">
        <f>(IF(DASHBOARD!$J$2=T7,DASHBOARD!$T$804,IF(DASHBOARD!$J$2=0,0,T335)))</f>
        <v/>
      </c>
      <c r="U335" s="383">
        <f>(IF(DASHBOARD!$J$2=U7,DASHBOARD!$T$804,IF(DASHBOARD!$J$2=0,0,U335)))</f>
        <v/>
      </c>
      <c r="V335" s="383">
        <f>(IF(DASHBOARD!$J$2=V7,DASHBOARD!$T$804,IF(DASHBOARD!$J$2=0,0,V335)))</f>
        <v/>
      </c>
      <c r="W335" s="383">
        <f>(IF(DASHBOARD!$J$2=W7,DASHBOARD!$T$804,IF(DASHBOARD!$J$2=0,0,W335)))</f>
        <v/>
      </c>
      <c r="X335" s="383">
        <f>(IF(DASHBOARD!$J$2=X7,DASHBOARD!$T$804,IF(DASHBOARD!$J$2=0,0,X335)))</f>
        <v/>
      </c>
      <c r="Y335" s="383">
        <f>(IF(DASHBOARD!$J$2=Y7,DASHBOARD!$T$804,IF(DASHBOARD!$J$2=0,0,Y335)))</f>
        <v/>
      </c>
      <c r="Z335" s="383">
        <f>(IF(DASHBOARD!$J$2=Z7,DASHBOARD!$T$804,IF(DASHBOARD!$J$2=0,0,Z335)))</f>
        <v/>
      </c>
      <c r="AA335" s="383">
        <f>(IF(DASHBOARD!$J$2=AA7,DASHBOARD!$T$804,IF(DASHBOARD!$J$2=0,0,AA335)))</f>
        <v/>
      </c>
      <c r="AB335" s="383">
        <f>(IF(DASHBOARD!$J$2=AB7,DASHBOARD!$T$804,IF(DASHBOARD!$J$2=0,0,AB335)))</f>
        <v/>
      </c>
      <c r="AC335" s="383">
        <f>(IF(DASHBOARD!$J$2=AC7,DASHBOARD!$T$804,IF(DASHBOARD!$J$2=0,0,AC335)))</f>
        <v/>
      </c>
      <c r="AD335" s="383">
        <f>(IF(DASHBOARD!$J$2=AD7,DASHBOARD!$T$804,IF(DASHBOARD!$J$2=0,0,AD335)))</f>
        <v/>
      </c>
      <c r="AE335" s="383">
        <f>(IF(DASHBOARD!$J$2=AE7,DASHBOARD!$T$804,IF(DASHBOARD!$J$2=0,0,AE335)))</f>
        <v/>
      </c>
      <c r="AF335" s="383">
        <f>(IF(DASHBOARD!$J$2=AF7,DASHBOARD!$T$804,IF(DASHBOARD!$J$2=0,0,AF335)))</f>
        <v/>
      </c>
      <c r="AG335" s="383">
        <f>(IF(DASHBOARD!$J$2=AG7,DASHBOARD!$T$804,IF(DASHBOARD!$J$2=0,0,AG335)))</f>
        <v/>
      </c>
      <c r="AH335" s="383">
        <f>(IF(DASHBOARD!$J$2=AH7,DASHBOARD!$T$804,IF(DASHBOARD!$J$2=0,0,AH335)))</f>
        <v/>
      </c>
      <c r="AI335" s="383">
        <f>(IF(DASHBOARD!$J$2=AI7,DASHBOARD!$T$804,IF(DASHBOARD!$J$2=0,0,AI335)))</f>
        <v/>
      </c>
      <c r="AJ335" s="383">
        <f>(IF(DASHBOARD!$J$2=AJ7,DASHBOARD!$T$804,IF(DASHBOARD!$J$2=0,0,AJ335)))</f>
        <v/>
      </c>
      <c r="AK335" s="383">
        <f>(IF(DASHBOARD!$J$2=AK7,DASHBOARD!$T$804,IF(DASHBOARD!$J$2=0,0,AK335)))</f>
        <v/>
      </c>
      <c r="AL335" s="383">
        <f>(IF(DASHBOARD!$J$2=AL7,DASHBOARD!$T$804,IF(DASHBOARD!$J$2=0,0,AL335)))</f>
        <v/>
      </c>
      <c r="AM335" s="383">
        <f>(IF(DASHBOARD!$J$2=AM7,DASHBOARD!$T$804,IF(DASHBOARD!$J$2=0,0,AM335)))</f>
        <v/>
      </c>
      <c r="AN335" s="383">
        <f>(IF(DASHBOARD!$J$2=AN7,DASHBOARD!$T$804,IF(DASHBOARD!$J$2=0,0,AN335)))</f>
        <v/>
      </c>
      <c r="AO335" s="383">
        <f>(IF(DASHBOARD!$J$2=AO7,DASHBOARD!$T$804,IF(DASHBOARD!$J$2=0,0,AO335)))</f>
        <v/>
      </c>
      <c r="AP335" s="383">
        <f>(IF(DASHBOARD!$J$2=AP7,DASHBOARD!$T$804,IF(DASHBOARD!$J$2=0,0,AP335)))</f>
        <v/>
      </c>
      <c r="AQ335" s="383">
        <f>(IF(DASHBOARD!$J$2=AQ7,DASHBOARD!$T$804,IF(DASHBOARD!$J$2=0,0,AQ335)))</f>
        <v/>
      </c>
      <c r="AR335" s="383">
        <f>(IF(DASHBOARD!$J$2=AR7,DASHBOARD!$T$804,IF(DASHBOARD!$J$2=0,0,AR335)))</f>
        <v/>
      </c>
      <c r="AS335" s="383">
        <f>(IF(DASHBOARD!$J$2=AS7,DASHBOARD!$T$804,IF(DASHBOARD!$J$2=0,0,AS335)))</f>
        <v/>
      </c>
      <c r="AT335" s="383">
        <f>(IF(DASHBOARD!$J$2=AT7,DASHBOARD!$T$804,IF(DASHBOARD!$J$2=0,0,AT335)))</f>
        <v/>
      </c>
      <c r="AU335" s="383">
        <f>(IF(DASHBOARD!$J$2=AU7,DASHBOARD!$T$804,IF(DASHBOARD!$J$2=0,0,AU335)))</f>
        <v/>
      </c>
      <c r="AV335" s="383">
        <f>(IF(DASHBOARD!$J$2=AV7,DASHBOARD!$T$804,IF(DASHBOARD!$J$2=0,0,AV335)))</f>
        <v/>
      </c>
      <c r="AW335" s="383">
        <f>(IF(DASHBOARD!$J$2=AW7,DASHBOARD!$T$804,IF(DASHBOARD!$J$2=0,0,AW335)))</f>
        <v/>
      </c>
      <c r="AX335" s="383">
        <f>(IF(DASHBOARD!$J$2=AX7,DASHBOARD!$T$804,IF(DASHBOARD!$J$2=0,0,AX335)))</f>
        <v/>
      </c>
      <c r="AY335" s="383">
        <f>(IF(DASHBOARD!$J$2=AY7,DASHBOARD!$T$804,IF(DASHBOARD!$J$2=0,0,AY335)))</f>
        <v/>
      </c>
      <c r="AZ335" s="383">
        <f>(IF(DASHBOARD!$J$2=AZ7,DASHBOARD!$T$804,IF(DASHBOARD!$J$2=0,0,AZ335)))</f>
        <v/>
      </c>
      <c r="BA335" s="383">
        <f>(IF(DASHBOARD!$J$2=BA7,DASHBOARD!$T$804,IF(DASHBOARD!$J$2=0,0,BA335)))</f>
        <v/>
      </c>
      <c r="BB335" s="384">
        <f>IF(SUM(F335:BA335)&lt;&gt;0,AVERAGEIF(F335:BA335,"&gt;0",F335:BA335),0)</f>
        <v/>
      </c>
      <c r="BC335" s="147" t="n"/>
      <c r="BD335" s="385">
        <f>MAXA(F335:BA335)</f>
        <v/>
      </c>
      <c r="BE335" s="1461">
        <f>IF(BD335&lt;&gt;0,VLOOKUP(BD335,$F$10:$BA$10,MATCH(BD335,F335:BA335,0)),"")</f>
        <v/>
      </c>
      <c r="BF335" s="385">
        <f t="array" ref="BF335">MIN(IF(F335:BA335&gt;0,F335:BA335))</f>
        <v/>
      </c>
      <c r="BG335" s="1461">
        <f>IF(BF335&lt;&gt;0,VLOOKUP(BF335,$F$10:$BA$10,MATCH($BF335,$F335:$BA335,0)),"")</f>
        <v/>
      </c>
      <c r="BI335" s="1368">
        <f>HLOOKUP($BI$9,$S$10:$AI$444,1+$BL335,TRUE)</f>
        <v/>
      </c>
      <c r="BJ335" s="1369">
        <f>HLOOKUP($BJ$9,$AJ$10:$AW$444,1+$BL335,TRUE)</f>
        <v/>
      </c>
      <c r="BK335" s="151" t="n"/>
      <c r="BL335" s="408">
        <f>BL334+1</f>
        <v/>
      </c>
      <c r="BM335" s="399" t="n"/>
    </row>
    <row r="336" ht="20.25" customHeight="1" s="18" thickBot="1" thickTop="1">
      <c r="B336" s="1370" t="n"/>
      <c r="C336" s="1353" t="n"/>
      <c r="D336" s="1463" t="n"/>
      <c r="E336" s="402" t="inlineStr">
        <is>
          <t>Sengkang # 2, 150</t>
        </is>
      </c>
      <c r="F336" s="383">
        <f>(IF(DASHBOARD!$J$2=F7,DASHBOARD!$T$805,IF(DASHBOARD!$J$2=0,0,F336)))</f>
        <v/>
      </c>
      <c r="G336" s="383">
        <f>(IF(DASHBOARD!$J$2=G7,DASHBOARD!$T$805,IF(DASHBOARD!$J$2=0,0,G336)))</f>
        <v/>
      </c>
      <c r="H336" s="383">
        <f>(IF(DASHBOARD!$J$2=H7,DASHBOARD!$T$805,IF(DASHBOARD!$J$2=0,0,H336)))</f>
        <v/>
      </c>
      <c r="I336" s="383">
        <f>(IF(DASHBOARD!$J$2=I7,DASHBOARD!$T$805,IF(DASHBOARD!$J$2=0,0,I336)))</f>
        <v/>
      </c>
      <c r="J336" s="383">
        <f>(IF(DASHBOARD!$J$2=J7,DASHBOARD!$T$805,IF(DASHBOARD!$J$2=0,0,J336)))</f>
        <v/>
      </c>
      <c r="K336" s="383">
        <f>(IF(DASHBOARD!$J$2=K7,DASHBOARD!$T$805,IF(DASHBOARD!$J$2=0,0,K336)))</f>
        <v/>
      </c>
      <c r="L336" s="383">
        <f>(IF(DASHBOARD!$J$2=L7,DASHBOARD!$T$805,IF(DASHBOARD!$J$2=0,0,L336)))</f>
        <v/>
      </c>
      <c r="M336" s="383">
        <f>(IF(DASHBOARD!$J$2=M7,DASHBOARD!$T$805,IF(DASHBOARD!$J$2=0,0,M336)))</f>
        <v/>
      </c>
      <c r="N336" s="383">
        <f>(IF(DASHBOARD!$J$2=N7,DASHBOARD!$T$805,IF(DASHBOARD!$J$2=0,0,N336)))</f>
        <v/>
      </c>
      <c r="O336" s="383">
        <f>(IF(DASHBOARD!$J$2=O7,DASHBOARD!$T$805,IF(DASHBOARD!$J$2=0,0,O336)))</f>
        <v/>
      </c>
      <c r="P336" s="383">
        <f>(IF(DASHBOARD!$J$2=P7,DASHBOARD!$T$805,IF(DASHBOARD!$J$2=0,0,P336)))</f>
        <v/>
      </c>
      <c r="Q336" s="383">
        <f>(IF(DASHBOARD!$J$2=Q7,DASHBOARD!$T$805,IF(DASHBOARD!$J$2=0,0,Q336)))</f>
        <v/>
      </c>
      <c r="R336" s="383">
        <f>(IF(DASHBOARD!$J$2=R7,DASHBOARD!$T$805,IF(DASHBOARD!$J$2=0,0,R336)))</f>
        <v/>
      </c>
      <c r="S336" s="383">
        <f>(IF(DASHBOARD!$J$2=S7,DASHBOARD!$T$805,IF(DASHBOARD!$J$2=0,0,S336)))</f>
        <v/>
      </c>
      <c r="T336" s="383">
        <f>(IF(DASHBOARD!$J$2=T7,DASHBOARD!$T$805,IF(DASHBOARD!$J$2=0,0,T336)))</f>
        <v/>
      </c>
      <c r="U336" s="383">
        <f>(IF(DASHBOARD!$J$2=U7,DASHBOARD!$T$805,IF(DASHBOARD!$J$2=0,0,U336)))</f>
        <v/>
      </c>
      <c r="V336" s="383">
        <f>(IF(DASHBOARD!$J$2=V7,DASHBOARD!$T$805,IF(DASHBOARD!$J$2=0,0,V336)))</f>
        <v/>
      </c>
      <c r="W336" s="383">
        <f>(IF(DASHBOARD!$J$2=W7,DASHBOARD!$T$805,IF(DASHBOARD!$J$2=0,0,W336)))</f>
        <v/>
      </c>
      <c r="X336" s="383">
        <f>(IF(DASHBOARD!$J$2=X7,DASHBOARD!$T$805,IF(DASHBOARD!$J$2=0,0,X336)))</f>
        <v/>
      </c>
      <c r="Y336" s="383">
        <f>(IF(DASHBOARD!$J$2=Y7,DASHBOARD!$T$805,IF(DASHBOARD!$J$2=0,0,Y336)))</f>
        <v/>
      </c>
      <c r="Z336" s="383">
        <f>(IF(DASHBOARD!$J$2=Z7,DASHBOARD!$T$805,IF(DASHBOARD!$J$2=0,0,Z336)))</f>
        <v/>
      </c>
      <c r="AA336" s="383">
        <f>(IF(DASHBOARD!$J$2=AA7,DASHBOARD!$T$805,IF(DASHBOARD!$J$2=0,0,AA336)))</f>
        <v/>
      </c>
      <c r="AB336" s="383">
        <f>(IF(DASHBOARD!$J$2=AB7,DASHBOARD!$T$805,IF(DASHBOARD!$J$2=0,0,AB336)))</f>
        <v/>
      </c>
      <c r="AC336" s="383">
        <f>(IF(DASHBOARD!$J$2=AC7,DASHBOARD!$T$805,IF(DASHBOARD!$J$2=0,0,AC336)))</f>
        <v/>
      </c>
      <c r="AD336" s="383">
        <f>(IF(DASHBOARD!$J$2=AD7,DASHBOARD!$T$805,IF(DASHBOARD!$J$2=0,0,AD336)))</f>
        <v/>
      </c>
      <c r="AE336" s="383">
        <f>(IF(DASHBOARD!$J$2=AE7,DASHBOARD!$T$805,IF(DASHBOARD!$J$2=0,0,AE336)))</f>
        <v/>
      </c>
      <c r="AF336" s="383">
        <f>(IF(DASHBOARD!$J$2=AF7,DASHBOARD!$T$805,IF(DASHBOARD!$J$2=0,0,AF336)))</f>
        <v/>
      </c>
      <c r="AG336" s="383">
        <f>(IF(DASHBOARD!$J$2=AG7,DASHBOARD!$T$805,IF(DASHBOARD!$J$2=0,0,AG336)))</f>
        <v/>
      </c>
      <c r="AH336" s="383">
        <f>(IF(DASHBOARD!$J$2=AH7,DASHBOARD!$T$805,IF(DASHBOARD!$J$2=0,0,AH336)))</f>
        <v/>
      </c>
      <c r="AI336" s="383">
        <f>(IF(DASHBOARD!$J$2=AI7,DASHBOARD!$T$805,IF(DASHBOARD!$J$2=0,0,AI336)))</f>
        <v/>
      </c>
      <c r="AJ336" s="383">
        <f>(IF(DASHBOARD!$J$2=AJ7,DASHBOARD!$T$805,IF(DASHBOARD!$J$2=0,0,AJ336)))</f>
        <v/>
      </c>
      <c r="AK336" s="383">
        <f>(IF(DASHBOARD!$J$2=AK7,DASHBOARD!$T$805,IF(DASHBOARD!$J$2=0,0,AK336)))</f>
        <v/>
      </c>
      <c r="AL336" s="383">
        <f>(IF(DASHBOARD!$J$2=AL7,DASHBOARD!$T$805,IF(DASHBOARD!$J$2=0,0,AL336)))</f>
        <v/>
      </c>
      <c r="AM336" s="383">
        <f>(IF(DASHBOARD!$J$2=AM7,DASHBOARD!$T$805,IF(DASHBOARD!$J$2=0,0,AM336)))</f>
        <v/>
      </c>
      <c r="AN336" s="383">
        <f>(IF(DASHBOARD!$J$2=AN7,DASHBOARD!$T$805,IF(DASHBOARD!$J$2=0,0,AN336)))</f>
        <v/>
      </c>
      <c r="AO336" s="383">
        <f>(IF(DASHBOARD!$J$2=AO7,DASHBOARD!$T$805,IF(DASHBOARD!$J$2=0,0,AO336)))</f>
        <v/>
      </c>
      <c r="AP336" s="383">
        <f>(IF(DASHBOARD!$J$2=AP7,DASHBOARD!$T$805,IF(DASHBOARD!$J$2=0,0,AP336)))</f>
        <v/>
      </c>
      <c r="AQ336" s="383">
        <f>(IF(DASHBOARD!$J$2=AQ7,DASHBOARD!$T$805,IF(DASHBOARD!$J$2=0,0,AQ336)))</f>
        <v/>
      </c>
      <c r="AR336" s="383">
        <f>(IF(DASHBOARD!$J$2=AR7,DASHBOARD!$T$805,IF(DASHBOARD!$J$2=0,0,AR336)))</f>
        <v/>
      </c>
      <c r="AS336" s="383">
        <f>(IF(DASHBOARD!$J$2=AS7,DASHBOARD!$T$805,IF(DASHBOARD!$J$2=0,0,AS336)))</f>
        <v/>
      </c>
      <c r="AT336" s="383">
        <f>(IF(DASHBOARD!$J$2=AT7,DASHBOARD!$T$805,IF(DASHBOARD!$J$2=0,0,AT336)))</f>
        <v/>
      </c>
      <c r="AU336" s="383">
        <f>(IF(DASHBOARD!$J$2=AU7,DASHBOARD!$T$805,IF(DASHBOARD!$J$2=0,0,AU336)))</f>
        <v/>
      </c>
      <c r="AV336" s="383">
        <f>(IF(DASHBOARD!$J$2=AV7,DASHBOARD!$T$805,IF(DASHBOARD!$J$2=0,0,AV336)))</f>
        <v/>
      </c>
      <c r="AW336" s="383">
        <f>(IF(DASHBOARD!$J$2=AW7,DASHBOARD!$T$805,IF(DASHBOARD!$J$2=0,0,AW336)))</f>
        <v/>
      </c>
      <c r="AX336" s="383">
        <f>(IF(DASHBOARD!$J$2=AX7,DASHBOARD!$T$805,IF(DASHBOARD!$J$2=0,0,AX336)))</f>
        <v/>
      </c>
      <c r="AY336" s="383">
        <f>(IF(DASHBOARD!$J$2=AY7,DASHBOARD!$T$805,IF(DASHBOARD!$J$2=0,0,AY336)))</f>
        <v/>
      </c>
      <c r="AZ336" s="383">
        <f>(IF(DASHBOARD!$J$2=AZ7,DASHBOARD!$T$805,IF(DASHBOARD!$J$2=0,0,AZ336)))</f>
        <v/>
      </c>
      <c r="BA336" s="383">
        <f>(IF(DASHBOARD!$J$2=BA7,DASHBOARD!$T$805,IF(DASHBOARD!$J$2=0,0,BA336)))</f>
        <v/>
      </c>
      <c r="BB336" s="384">
        <f>IF(SUM(F336:BA336)&lt;&gt;0,AVERAGEIF(F336:BA336,"&gt;0",F336:BA336),0)</f>
        <v/>
      </c>
      <c r="BC336" s="147" t="n"/>
      <c r="BD336" s="385">
        <f>MAXA(F336:BA336)</f>
        <v/>
      </c>
      <c r="BE336" s="1461">
        <f>IF(BD336&lt;&gt;0,VLOOKUP(BD336,$F$10:$BA$10,MATCH(BD336,F336:BA336,0)),"")</f>
        <v/>
      </c>
      <c r="BF336" s="385">
        <f t="array" ref="BF336">MIN(IF(F336:BA336&gt;0,F336:BA336))</f>
        <v/>
      </c>
      <c r="BG336" s="1461">
        <f>IF(BF336&lt;&gt;0,VLOOKUP(BF336,$F$10:$BA$10,MATCH($BF336,$F336:$BA336,0)),"")</f>
        <v/>
      </c>
      <c r="BI336" s="1368">
        <f>HLOOKUP($BI$9,$S$10:$AI$444,1+$BL336,TRUE)</f>
        <v/>
      </c>
      <c r="BJ336" s="1369">
        <f>HLOOKUP($BJ$9,$AJ$10:$AW$444,1+$BL336,TRUE)</f>
        <v/>
      </c>
      <c r="BK336" s="151" t="n"/>
      <c r="BL336" s="408">
        <f>BL335+1</f>
        <v/>
      </c>
      <c r="BM336" s="399" t="n"/>
    </row>
    <row r="337" ht="20.25" customHeight="1" s="18" thickBot="1" thickTop="1">
      <c r="B337" s="1370" t="n"/>
      <c r="C337" s="1353" t="n"/>
      <c r="D337" s="328" t="n"/>
      <c r="E337" s="402" t="n"/>
      <c r="F337" s="429" t="n"/>
      <c r="G337" s="429" t="n"/>
      <c r="H337" s="429" t="n"/>
      <c r="I337" s="429" t="n"/>
      <c r="J337" s="429" t="n"/>
      <c r="K337" s="429" t="n"/>
      <c r="L337" s="429" t="n"/>
      <c r="M337" s="429" t="n"/>
      <c r="N337" s="429" t="n"/>
      <c r="O337" s="429" t="n"/>
      <c r="P337" s="429" t="n"/>
      <c r="Q337" s="429" t="n"/>
      <c r="R337" s="429" t="n"/>
      <c r="S337" s="429" t="n"/>
      <c r="T337" s="429" t="n"/>
      <c r="U337" s="429" t="n"/>
      <c r="V337" s="429" t="n"/>
      <c r="W337" s="429" t="n"/>
      <c r="X337" s="429" t="n"/>
      <c r="Y337" s="429" t="n"/>
      <c r="Z337" s="429" t="n"/>
      <c r="AA337" s="429" t="n"/>
      <c r="AB337" s="429" t="n"/>
      <c r="AC337" s="429" t="n"/>
      <c r="AD337" s="429" t="n"/>
      <c r="AE337" s="429" t="n"/>
      <c r="AF337" s="429" t="n"/>
      <c r="AG337" s="429" t="n"/>
      <c r="AH337" s="429" t="n"/>
      <c r="AI337" s="429" t="n"/>
      <c r="AJ337" s="429" t="n"/>
      <c r="AK337" s="429" t="n"/>
      <c r="AL337" s="429" t="n"/>
      <c r="AM337" s="429" t="n"/>
      <c r="AN337" s="429" t="n"/>
      <c r="AO337" s="429" t="n"/>
      <c r="AP337" s="429" t="n"/>
      <c r="AQ337" s="429" t="n"/>
      <c r="AR337" s="429" t="n"/>
      <c r="AS337" s="429" t="n"/>
      <c r="AT337" s="429" t="n"/>
      <c r="AU337" s="429" t="n"/>
      <c r="AV337" s="429" t="n"/>
      <c r="AW337" s="429" t="n"/>
      <c r="AX337" s="429" t="n"/>
      <c r="AY337" s="429" t="n"/>
      <c r="AZ337" s="429" t="n"/>
      <c r="BA337" s="429" t="n"/>
      <c r="BB337" s="384">
        <f>IF(SUM(F337:BA337)&lt;&gt;0,AVERAGEIF(F337:BA337,"&gt;0",F337:BA337),0)</f>
        <v/>
      </c>
      <c r="BC337" s="147" t="n"/>
      <c r="BD337" s="385">
        <f>MAXA(F337:BA337)</f>
        <v/>
      </c>
      <c r="BE337" s="1461">
        <f>IF(BD337&lt;&gt;0,VLOOKUP(BD337,$F$10:$BA$10,MATCH(BD337,F337:BA337,0)),"")</f>
        <v/>
      </c>
      <c r="BF337" s="385">
        <f t="array" ref="BF337">MIN(IF(F337:BA337&gt;0,F337:BA337))</f>
        <v/>
      </c>
      <c r="BG337" s="1461">
        <f>IF(BF337&lt;&gt;0,VLOOKUP(BF337,$F$10:$BA$10,MATCH($BF337,$F337:$BA337,0)),"")</f>
        <v/>
      </c>
      <c r="BI337" s="1368">
        <f>HLOOKUP($BI$9,$S$10:$AI$444,1+$BL337,TRUE)</f>
        <v/>
      </c>
      <c r="BJ337" s="1369">
        <f>HLOOKUP($BJ$9,$AJ$10:$AW$444,1+$BL337,TRUE)</f>
        <v/>
      </c>
      <c r="BK337" s="151" t="n"/>
      <c r="BL337" s="408">
        <f>BL336+1</f>
        <v/>
      </c>
      <c r="BM337" s="399" t="n"/>
    </row>
    <row r="338" ht="20.25" customHeight="1" s="18" thickBot="1" thickTop="1">
      <c r="B338" s="1370" t="n"/>
      <c r="C338" s="1353" t="n"/>
      <c r="D338" s="1469" t="inlineStr">
        <is>
          <t>BELOPA 150</t>
        </is>
      </c>
      <c r="E338" s="402" t="inlineStr">
        <is>
          <t>Palopo # 1, 150</t>
        </is>
      </c>
      <c r="F338" s="383">
        <f>(IF(DASHBOARD!$J$2=F7,DASHBOARD!$T$812,IF(DASHBOARD!$J$2=0,0,F338)))</f>
        <v/>
      </c>
      <c r="G338" s="383">
        <f>(IF(DASHBOARD!$J$2=G7,DASHBOARD!$T$812,IF(DASHBOARD!$J$2=0,0,G338)))</f>
        <v/>
      </c>
      <c r="H338" s="383">
        <f>(IF(DASHBOARD!$J$2=H7,DASHBOARD!$T$812,IF(DASHBOARD!$J$2=0,0,H338)))</f>
        <v/>
      </c>
      <c r="I338" s="383">
        <f>(IF(DASHBOARD!$J$2=I7,DASHBOARD!$T$812,IF(DASHBOARD!$J$2=0,0,I338)))</f>
        <v/>
      </c>
      <c r="J338" s="383">
        <f>(IF(DASHBOARD!$J$2=J7,DASHBOARD!$T$812,IF(DASHBOARD!$J$2=0,0,J338)))</f>
        <v/>
      </c>
      <c r="K338" s="383">
        <f>(IF(DASHBOARD!$J$2=K7,DASHBOARD!$T$812,IF(DASHBOARD!$J$2=0,0,K338)))</f>
        <v/>
      </c>
      <c r="L338" s="383">
        <f>(IF(DASHBOARD!$J$2=L7,DASHBOARD!$T$812,IF(DASHBOARD!$J$2=0,0,L338)))</f>
        <v/>
      </c>
      <c r="M338" s="383">
        <f>(IF(DASHBOARD!$J$2=M7,DASHBOARD!$T$812,IF(DASHBOARD!$J$2=0,0,M338)))</f>
        <v/>
      </c>
      <c r="N338" s="383">
        <f>(IF(DASHBOARD!$J$2=N7,DASHBOARD!$T$812,IF(DASHBOARD!$J$2=0,0,N338)))</f>
        <v/>
      </c>
      <c r="O338" s="383">
        <f>(IF(DASHBOARD!$J$2=O7,DASHBOARD!$T$812,IF(DASHBOARD!$J$2=0,0,O338)))</f>
        <v/>
      </c>
      <c r="P338" s="383">
        <f>(IF(DASHBOARD!$J$2=P7,DASHBOARD!$T$812,IF(DASHBOARD!$J$2=0,0,P338)))</f>
        <v/>
      </c>
      <c r="Q338" s="383">
        <f>(IF(DASHBOARD!$J$2=Q7,DASHBOARD!$T$812,IF(DASHBOARD!$J$2=0,0,Q338)))</f>
        <v/>
      </c>
      <c r="R338" s="383">
        <f>(IF(DASHBOARD!$J$2=R7,DASHBOARD!$T$812,IF(DASHBOARD!$J$2=0,0,R338)))</f>
        <v/>
      </c>
      <c r="S338" s="383">
        <f>(IF(DASHBOARD!$J$2=S7,DASHBOARD!$T$812,IF(DASHBOARD!$J$2=0,0,S338)))</f>
        <v/>
      </c>
      <c r="T338" s="383">
        <f>(IF(DASHBOARD!$J$2=T7,DASHBOARD!$T$812,IF(DASHBOARD!$J$2=0,0,T338)))</f>
        <v/>
      </c>
      <c r="U338" s="383">
        <f>(IF(DASHBOARD!$J$2=U7,DASHBOARD!$T$812,IF(DASHBOARD!$J$2=0,0,U338)))</f>
        <v/>
      </c>
      <c r="V338" s="383">
        <f>(IF(DASHBOARD!$J$2=V7,DASHBOARD!$T$812,IF(DASHBOARD!$J$2=0,0,V338)))</f>
        <v/>
      </c>
      <c r="W338" s="383">
        <f>(IF(DASHBOARD!$J$2=W7,DASHBOARD!$T$812,IF(DASHBOARD!$J$2=0,0,W338)))</f>
        <v/>
      </c>
      <c r="X338" s="383">
        <f>(IF(DASHBOARD!$J$2=X7,DASHBOARD!$T$812,IF(DASHBOARD!$J$2=0,0,X338)))</f>
        <v/>
      </c>
      <c r="Y338" s="383">
        <f>(IF(DASHBOARD!$J$2=Y7,DASHBOARD!$T$812,IF(DASHBOARD!$J$2=0,0,Y338)))</f>
        <v/>
      </c>
      <c r="Z338" s="383">
        <f>(IF(DASHBOARD!$J$2=Z7,DASHBOARD!$T$812,IF(DASHBOARD!$J$2=0,0,Z338)))</f>
        <v/>
      </c>
      <c r="AA338" s="383">
        <f>(IF(DASHBOARD!$J$2=AA7,DASHBOARD!$T$812,IF(DASHBOARD!$J$2=0,0,AA338)))</f>
        <v/>
      </c>
      <c r="AB338" s="383">
        <f>(IF(DASHBOARD!$J$2=AB7,DASHBOARD!$T$812,IF(DASHBOARD!$J$2=0,0,AB338)))</f>
        <v/>
      </c>
      <c r="AC338" s="383">
        <f>(IF(DASHBOARD!$J$2=AC7,DASHBOARD!$T$812,IF(DASHBOARD!$J$2=0,0,AC338)))</f>
        <v/>
      </c>
      <c r="AD338" s="383">
        <f>(IF(DASHBOARD!$J$2=AD7,DASHBOARD!$T$812,IF(DASHBOARD!$J$2=0,0,AD338)))</f>
        <v/>
      </c>
      <c r="AE338" s="383">
        <f>(IF(DASHBOARD!$J$2=AE7,DASHBOARD!$T$812,IF(DASHBOARD!$J$2=0,0,AE338)))</f>
        <v/>
      </c>
      <c r="AF338" s="383">
        <f>(IF(DASHBOARD!$J$2=AF7,DASHBOARD!$T$812,IF(DASHBOARD!$J$2=0,0,AF338)))</f>
        <v/>
      </c>
      <c r="AG338" s="383">
        <f>(IF(DASHBOARD!$J$2=AG7,DASHBOARD!$T$812,IF(DASHBOARD!$J$2=0,0,AG338)))</f>
        <v/>
      </c>
      <c r="AH338" s="383">
        <f>(IF(DASHBOARD!$J$2=AH7,DASHBOARD!$T$812,IF(DASHBOARD!$J$2=0,0,AH338)))</f>
        <v/>
      </c>
      <c r="AI338" s="383">
        <f>(IF(DASHBOARD!$J$2=AI7,DASHBOARD!$T$812,IF(DASHBOARD!$J$2=0,0,AI338)))</f>
        <v/>
      </c>
      <c r="AJ338" s="383">
        <f>(IF(DASHBOARD!$J$2=AJ7,DASHBOARD!$T$812,IF(DASHBOARD!$J$2=0,0,AJ338)))</f>
        <v/>
      </c>
      <c r="AK338" s="383">
        <f>(IF(DASHBOARD!$J$2=AK7,DASHBOARD!$T$812,IF(DASHBOARD!$J$2=0,0,AK338)))</f>
        <v/>
      </c>
      <c r="AL338" s="383">
        <f>(IF(DASHBOARD!$J$2=AL7,DASHBOARD!$T$812,IF(DASHBOARD!$J$2=0,0,AL338)))</f>
        <v/>
      </c>
      <c r="AM338" s="383">
        <f>(IF(DASHBOARD!$J$2=AM7,DASHBOARD!$T$812,IF(DASHBOARD!$J$2=0,0,AM338)))</f>
        <v/>
      </c>
      <c r="AN338" s="383">
        <f>(IF(DASHBOARD!$J$2=AN7,DASHBOARD!$T$812,IF(DASHBOARD!$J$2=0,0,AN338)))</f>
        <v/>
      </c>
      <c r="AO338" s="383">
        <f>(IF(DASHBOARD!$J$2=AO7,DASHBOARD!$T$812,IF(DASHBOARD!$J$2=0,0,AO338)))</f>
        <v/>
      </c>
      <c r="AP338" s="383">
        <f>(IF(DASHBOARD!$J$2=AP7,DASHBOARD!$T$812,IF(DASHBOARD!$J$2=0,0,AP338)))</f>
        <v/>
      </c>
      <c r="AQ338" s="383">
        <f>(IF(DASHBOARD!$J$2=AQ7,DASHBOARD!$T$812,IF(DASHBOARD!$J$2=0,0,AQ338)))</f>
        <v/>
      </c>
      <c r="AR338" s="383">
        <f>(IF(DASHBOARD!$J$2=AR7,DASHBOARD!$T$812,IF(DASHBOARD!$J$2=0,0,AR338)))</f>
        <v/>
      </c>
      <c r="AS338" s="383">
        <f>(IF(DASHBOARD!$J$2=AS7,DASHBOARD!$T$812,IF(DASHBOARD!$J$2=0,0,AS338)))</f>
        <v/>
      </c>
      <c r="AT338" s="383">
        <f>(IF(DASHBOARD!$J$2=AT7,DASHBOARD!$T$812,IF(DASHBOARD!$J$2=0,0,AT338)))</f>
        <v/>
      </c>
      <c r="AU338" s="383">
        <f>(IF(DASHBOARD!$J$2=AU7,DASHBOARD!$T$812,IF(DASHBOARD!$J$2=0,0,AU338)))</f>
        <v/>
      </c>
      <c r="AV338" s="383">
        <f>(IF(DASHBOARD!$J$2=AV7,DASHBOARD!$T$812,IF(DASHBOARD!$J$2=0,0,AV338)))</f>
        <v/>
      </c>
      <c r="AW338" s="383">
        <f>(IF(DASHBOARD!$J$2=AW7,DASHBOARD!$T$812,IF(DASHBOARD!$J$2=0,0,AW338)))</f>
        <v/>
      </c>
      <c r="AX338" s="383">
        <f>(IF(DASHBOARD!$J$2=AX7,DASHBOARD!$T$812,IF(DASHBOARD!$J$2=0,0,AX338)))</f>
        <v/>
      </c>
      <c r="AY338" s="383">
        <f>(IF(DASHBOARD!$J$2=AY7,DASHBOARD!$T$812,IF(DASHBOARD!$J$2=0,0,AY338)))</f>
        <v/>
      </c>
      <c r="AZ338" s="383">
        <f>(IF(DASHBOARD!$J$2=AZ7,DASHBOARD!$T$812,IF(DASHBOARD!$J$2=0,0,AZ338)))</f>
        <v/>
      </c>
      <c r="BA338" s="383">
        <f>(IF(DASHBOARD!$J$2=BA7,DASHBOARD!$T$812,IF(DASHBOARD!$J$2=0,0,BA338)))</f>
        <v/>
      </c>
      <c r="BB338" s="384">
        <f>IF(SUM(F338:BA338)&lt;&gt;0,AVERAGEIF(F338:BA338,"&gt;0",F338:BA338),0)</f>
        <v/>
      </c>
      <c r="BC338" s="147" t="n"/>
      <c r="BD338" s="385">
        <f>MAXA(F338:BA338)</f>
        <v/>
      </c>
      <c r="BE338" s="1461">
        <f>IF(BD338&lt;&gt;0,VLOOKUP(BD338,$F$10:$BA$10,MATCH(BD338,F338:BA338,0)),"")</f>
        <v/>
      </c>
      <c r="BF338" s="385">
        <f t="array" ref="BF338">MIN(IF(F338:BA338&gt;0,F338:BA338))</f>
        <v/>
      </c>
      <c r="BG338" s="1461">
        <f>IF(BF338&lt;&gt;0,VLOOKUP(BF338,$F$10:$BA$10,MATCH($BF338,$F338:$BA338,0)),"")</f>
        <v/>
      </c>
      <c r="BI338" s="1368">
        <f>HLOOKUP($BI$9,$S$10:$AI$444,1+$BL338,TRUE)</f>
        <v/>
      </c>
      <c r="BJ338" s="1369">
        <f>HLOOKUP($BJ$9,$AJ$10:$AW$444,1+$BL338,TRUE)</f>
        <v/>
      </c>
      <c r="BK338" s="151" t="n"/>
      <c r="BL338" s="408">
        <f>BL337+1</f>
        <v/>
      </c>
      <c r="BM338" s="399" t="n"/>
    </row>
    <row r="339" ht="20.25" customHeight="1" s="18" thickBot="1" thickTop="1">
      <c r="B339" s="1370" t="n"/>
      <c r="C339" s="1353" t="n"/>
      <c r="D339" s="1462" t="n"/>
      <c r="E339" s="402" t="inlineStr">
        <is>
          <t>Palopo # 2, 150</t>
        </is>
      </c>
      <c r="F339" s="383">
        <f>(IF(DASHBOARD!$J$2=F7,DASHBOARD!$T$813,IF(DASHBOARD!$J$2=0,0,F339)))</f>
        <v/>
      </c>
      <c r="G339" s="383">
        <f>(IF(DASHBOARD!$J$2=G7,DASHBOARD!$T$813,IF(DASHBOARD!$J$2=0,0,G339)))</f>
        <v/>
      </c>
      <c r="H339" s="383">
        <f>(IF(DASHBOARD!$J$2=H7,DASHBOARD!$T$813,IF(DASHBOARD!$J$2=0,0,H339)))</f>
        <v/>
      </c>
      <c r="I339" s="383">
        <f>(IF(DASHBOARD!$J$2=I7,DASHBOARD!$T$813,IF(DASHBOARD!$J$2=0,0,I339)))</f>
        <v/>
      </c>
      <c r="J339" s="383">
        <f>(IF(DASHBOARD!$J$2=J7,DASHBOARD!$T$813,IF(DASHBOARD!$J$2=0,0,J339)))</f>
        <v/>
      </c>
      <c r="K339" s="383">
        <f>(IF(DASHBOARD!$J$2=K7,DASHBOARD!$T$813,IF(DASHBOARD!$J$2=0,0,K339)))</f>
        <v/>
      </c>
      <c r="L339" s="383">
        <f>(IF(DASHBOARD!$J$2=L7,DASHBOARD!$T$813,IF(DASHBOARD!$J$2=0,0,L339)))</f>
        <v/>
      </c>
      <c r="M339" s="383">
        <f>(IF(DASHBOARD!$J$2=M7,DASHBOARD!$T$813,IF(DASHBOARD!$J$2=0,0,M339)))</f>
        <v/>
      </c>
      <c r="N339" s="383">
        <f>(IF(DASHBOARD!$J$2=N7,DASHBOARD!$T$813,IF(DASHBOARD!$J$2=0,0,N339)))</f>
        <v/>
      </c>
      <c r="O339" s="383">
        <f>(IF(DASHBOARD!$J$2=O7,DASHBOARD!$T$813,IF(DASHBOARD!$J$2=0,0,O339)))</f>
        <v/>
      </c>
      <c r="P339" s="383">
        <f>(IF(DASHBOARD!$J$2=P7,DASHBOARD!$T$813,IF(DASHBOARD!$J$2=0,0,P339)))</f>
        <v/>
      </c>
      <c r="Q339" s="383">
        <f>(IF(DASHBOARD!$J$2=Q7,DASHBOARD!$T$813,IF(DASHBOARD!$J$2=0,0,Q339)))</f>
        <v/>
      </c>
      <c r="R339" s="383">
        <f>(IF(DASHBOARD!$J$2=R7,DASHBOARD!$T$813,IF(DASHBOARD!$J$2=0,0,R339)))</f>
        <v/>
      </c>
      <c r="S339" s="383">
        <f>(IF(DASHBOARD!$J$2=S7,DASHBOARD!$T$813,IF(DASHBOARD!$J$2=0,0,S339)))</f>
        <v/>
      </c>
      <c r="T339" s="383">
        <f>(IF(DASHBOARD!$J$2=T7,DASHBOARD!$T$813,IF(DASHBOARD!$J$2=0,0,T339)))</f>
        <v/>
      </c>
      <c r="U339" s="383">
        <f>(IF(DASHBOARD!$J$2=U7,DASHBOARD!$T$813,IF(DASHBOARD!$J$2=0,0,U339)))</f>
        <v/>
      </c>
      <c r="V339" s="383">
        <f>(IF(DASHBOARD!$J$2=V7,DASHBOARD!$T$813,IF(DASHBOARD!$J$2=0,0,V339)))</f>
        <v/>
      </c>
      <c r="W339" s="383">
        <f>(IF(DASHBOARD!$J$2=W7,DASHBOARD!$T$813,IF(DASHBOARD!$J$2=0,0,W339)))</f>
        <v/>
      </c>
      <c r="X339" s="383">
        <f>(IF(DASHBOARD!$J$2=X7,DASHBOARD!$T$813,IF(DASHBOARD!$J$2=0,0,X339)))</f>
        <v/>
      </c>
      <c r="Y339" s="383">
        <f>(IF(DASHBOARD!$J$2=Y7,DASHBOARD!$T$813,IF(DASHBOARD!$J$2=0,0,Y339)))</f>
        <v/>
      </c>
      <c r="Z339" s="383">
        <f>(IF(DASHBOARD!$J$2=Z7,DASHBOARD!$T$813,IF(DASHBOARD!$J$2=0,0,Z339)))</f>
        <v/>
      </c>
      <c r="AA339" s="383">
        <f>(IF(DASHBOARD!$J$2=AA7,DASHBOARD!$T$813,IF(DASHBOARD!$J$2=0,0,AA339)))</f>
        <v/>
      </c>
      <c r="AB339" s="383">
        <f>(IF(DASHBOARD!$J$2=AB7,DASHBOARD!$T$813,IF(DASHBOARD!$J$2=0,0,AB339)))</f>
        <v/>
      </c>
      <c r="AC339" s="383">
        <f>(IF(DASHBOARD!$J$2=AC7,DASHBOARD!$T$813,IF(DASHBOARD!$J$2=0,0,AC339)))</f>
        <v/>
      </c>
      <c r="AD339" s="383">
        <f>(IF(DASHBOARD!$J$2=AD7,DASHBOARD!$T$813,IF(DASHBOARD!$J$2=0,0,AD339)))</f>
        <v/>
      </c>
      <c r="AE339" s="383">
        <f>(IF(DASHBOARD!$J$2=AE7,DASHBOARD!$T$813,IF(DASHBOARD!$J$2=0,0,AE339)))</f>
        <v/>
      </c>
      <c r="AF339" s="383">
        <f>(IF(DASHBOARD!$J$2=AF7,DASHBOARD!$T$813,IF(DASHBOARD!$J$2=0,0,AF339)))</f>
        <v/>
      </c>
      <c r="AG339" s="383">
        <f>(IF(DASHBOARD!$J$2=AG7,DASHBOARD!$T$813,IF(DASHBOARD!$J$2=0,0,AG339)))</f>
        <v/>
      </c>
      <c r="AH339" s="383">
        <f>(IF(DASHBOARD!$J$2=AH7,DASHBOARD!$T$813,IF(DASHBOARD!$J$2=0,0,AH339)))</f>
        <v/>
      </c>
      <c r="AI339" s="383">
        <f>(IF(DASHBOARD!$J$2=AI7,DASHBOARD!$T$813,IF(DASHBOARD!$J$2=0,0,AI339)))</f>
        <v/>
      </c>
      <c r="AJ339" s="383">
        <f>(IF(DASHBOARD!$J$2=AJ7,DASHBOARD!$T$813,IF(DASHBOARD!$J$2=0,0,AJ339)))</f>
        <v/>
      </c>
      <c r="AK339" s="383">
        <f>(IF(DASHBOARD!$J$2=AK7,DASHBOARD!$T$813,IF(DASHBOARD!$J$2=0,0,AK339)))</f>
        <v/>
      </c>
      <c r="AL339" s="383">
        <f>(IF(DASHBOARD!$J$2=AL7,DASHBOARD!$T$813,IF(DASHBOARD!$J$2=0,0,AL339)))</f>
        <v/>
      </c>
      <c r="AM339" s="383">
        <f>(IF(DASHBOARD!$J$2=AM7,DASHBOARD!$T$813,IF(DASHBOARD!$J$2=0,0,AM339)))</f>
        <v/>
      </c>
      <c r="AN339" s="383">
        <f>(IF(DASHBOARD!$J$2=AN7,DASHBOARD!$T$813,IF(DASHBOARD!$J$2=0,0,AN339)))</f>
        <v/>
      </c>
      <c r="AO339" s="383">
        <f>(IF(DASHBOARD!$J$2=AO7,DASHBOARD!$T$813,IF(DASHBOARD!$J$2=0,0,AO339)))</f>
        <v/>
      </c>
      <c r="AP339" s="383">
        <f>(IF(DASHBOARD!$J$2=AP7,DASHBOARD!$T$813,IF(DASHBOARD!$J$2=0,0,AP339)))</f>
        <v/>
      </c>
      <c r="AQ339" s="383">
        <f>(IF(DASHBOARD!$J$2=AQ7,DASHBOARD!$T$813,IF(DASHBOARD!$J$2=0,0,AQ339)))</f>
        <v/>
      </c>
      <c r="AR339" s="383">
        <f>(IF(DASHBOARD!$J$2=AR7,DASHBOARD!$T$813,IF(DASHBOARD!$J$2=0,0,AR339)))</f>
        <v/>
      </c>
      <c r="AS339" s="383">
        <f>(IF(DASHBOARD!$J$2=AS7,DASHBOARD!$T$813,IF(DASHBOARD!$J$2=0,0,AS339)))</f>
        <v/>
      </c>
      <c r="AT339" s="383">
        <f>(IF(DASHBOARD!$J$2=AT7,DASHBOARD!$T$813,IF(DASHBOARD!$J$2=0,0,AT339)))</f>
        <v/>
      </c>
      <c r="AU339" s="383">
        <f>(IF(DASHBOARD!$J$2=AU7,DASHBOARD!$T$813,IF(DASHBOARD!$J$2=0,0,AU339)))</f>
        <v/>
      </c>
      <c r="AV339" s="383">
        <f>(IF(DASHBOARD!$J$2=AV7,DASHBOARD!$T$813,IF(DASHBOARD!$J$2=0,0,AV339)))</f>
        <v/>
      </c>
      <c r="AW339" s="383">
        <f>(IF(DASHBOARD!$J$2=AW7,DASHBOARD!$T$813,IF(DASHBOARD!$J$2=0,0,AW339)))</f>
        <v/>
      </c>
      <c r="AX339" s="383">
        <f>(IF(DASHBOARD!$J$2=AX7,DASHBOARD!$T$813,IF(DASHBOARD!$J$2=0,0,AX339)))</f>
        <v/>
      </c>
      <c r="AY339" s="383">
        <f>(IF(DASHBOARD!$J$2=AY7,DASHBOARD!$T$813,IF(DASHBOARD!$J$2=0,0,AY339)))</f>
        <v/>
      </c>
      <c r="AZ339" s="383">
        <f>(IF(DASHBOARD!$J$2=AZ7,DASHBOARD!$T$813,IF(DASHBOARD!$J$2=0,0,AZ339)))</f>
        <v/>
      </c>
      <c r="BA339" s="383">
        <f>(IF(DASHBOARD!$J$2=BA7,DASHBOARD!$T$813,IF(DASHBOARD!$J$2=0,0,BA339)))</f>
        <v/>
      </c>
      <c r="BB339" s="384">
        <f>IF(SUM(F339:BA339)&lt;&gt;0,AVERAGEIF(F339:BA339,"&gt;0",F339:BA339),0)</f>
        <v/>
      </c>
      <c r="BC339" s="147" t="n"/>
      <c r="BD339" s="385">
        <f>MAXA(F339:BA339)</f>
        <v/>
      </c>
      <c r="BE339" s="1461">
        <f>IF(BD339&lt;&gt;0,VLOOKUP(BD339,$F$10:$BA$10,MATCH(BD339,F339:BA339,0)),"")</f>
        <v/>
      </c>
      <c r="BF339" s="385">
        <f t="array" ref="BF339">MIN(IF(F339:BA339&gt;0,F339:BA339))</f>
        <v/>
      </c>
      <c r="BG339" s="1461">
        <f>IF(BF339&lt;&gt;0,VLOOKUP(BF339,$F$10:$BA$10,MATCH($BF339,$F339:$BA339,0)),"")</f>
        <v/>
      </c>
      <c r="BI339" s="1368">
        <f>HLOOKUP($BI$9,$S$10:$AI$444,1+$BL339,TRUE)</f>
        <v/>
      </c>
      <c r="BJ339" s="1369">
        <f>HLOOKUP($BJ$9,$AJ$10:$AW$444,1+$BL339,TRUE)</f>
        <v/>
      </c>
      <c r="BK339" s="151" t="n"/>
      <c r="BL339" s="408">
        <f>BL338+1</f>
        <v/>
      </c>
      <c r="BM339" s="399" t="n"/>
    </row>
    <row r="340" ht="20.25" customHeight="1" s="18" thickBot="1" thickTop="1">
      <c r="B340" s="1370" t="n"/>
      <c r="C340" s="1353" t="n"/>
      <c r="D340" s="1462" t="n"/>
      <c r="E340" s="402" t="inlineStr">
        <is>
          <t>Siwa # 1, 150</t>
        </is>
      </c>
      <c r="F340" s="383">
        <f>(IF(DASHBOARD!$J$2=F7,DASHBOARD!$T$814,IF(DASHBOARD!$J$2=0,0,F340)))</f>
        <v/>
      </c>
      <c r="G340" s="383">
        <f>(IF(DASHBOARD!$J$2=G7,DASHBOARD!$T$814,IF(DASHBOARD!$J$2=0,0,G340)))</f>
        <v/>
      </c>
      <c r="H340" s="383">
        <f>(IF(DASHBOARD!$J$2=H7,DASHBOARD!$T$814,IF(DASHBOARD!$J$2=0,0,H340)))</f>
        <v/>
      </c>
      <c r="I340" s="383">
        <f>(IF(DASHBOARD!$J$2=I7,DASHBOARD!$T$814,IF(DASHBOARD!$J$2=0,0,I340)))</f>
        <v/>
      </c>
      <c r="J340" s="383">
        <f>(IF(DASHBOARD!$J$2=J7,DASHBOARD!$T$814,IF(DASHBOARD!$J$2=0,0,J340)))</f>
        <v/>
      </c>
      <c r="K340" s="383">
        <f>(IF(DASHBOARD!$J$2=K7,DASHBOARD!$T$814,IF(DASHBOARD!$J$2=0,0,K340)))</f>
        <v/>
      </c>
      <c r="L340" s="383">
        <f>(IF(DASHBOARD!$J$2=L7,DASHBOARD!$T$814,IF(DASHBOARD!$J$2=0,0,L340)))</f>
        <v/>
      </c>
      <c r="M340" s="383">
        <f>(IF(DASHBOARD!$J$2=M7,DASHBOARD!$T$814,IF(DASHBOARD!$J$2=0,0,M340)))</f>
        <v/>
      </c>
      <c r="N340" s="383">
        <f>(IF(DASHBOARD!$J$2=N7,DASHBOARD!$T$814,IF(DASHBOARD!$J$2=0,0,N340)))</f>
        <v/>
      </c>
      <c r="O340" s="383">
        <f>(IF(DASHBOARD!$J$2=O7,DASHBOARD!$T$814,IF(DASHBOARD!$J$2=0,0,O340)))</f>
        <v/>
      </c>
      <c r="P340" s="383">
        <f>(IF(DASHBOARD!$J$2=P7,DASHBOARD!$T$814,IF(DASHBOARD!$J$2=0,0,P340)))</f>
        <v/>
      </c>
      <c r="Q340" s="383">
        <f>(IF(DASHBOARD!$J$2=Q7,DASHBOARD!$T$814,IF(DASHBOARD!$J$2=0,0,Q340)))</f>
        <v/>
      </c>
      <c r="R340" s="383">
        <f>(IF(DASHBOARD!$J$2=R7,DASHBOARD!$T$814,IF(DASHBOARD!$J$2=0,0,R340)))</f>
        <v/>
      </c>
      <c r="S340" s="383">
        <f>(IF(DASHBOARD!$J$2=S7,DASHBOARD!$T$814,IF(DASHBOARD!$J$2=0,0,S340)))</f>
        <v/>
      </c>
      <c r="T340" s="383">
        <f>(IF(DASHBOARD!$J$2=T7,DASHBOARD!$T$814,IF(DASHBOARD!$J$2=0,0,T340)))</f>
        <v/>
      </c>
      <c r="U340" s="383">
        <f>(IF(DASHBOARD!$J$2=U7,DASHBOARD!$T$814,IF(DASHBOARD!$J$2=0,0,U340)))</f>
        <v/>
      </c>
      <c r="V340" s="383">
        <f>(IF(DASHBOARD!$J$2=V7,DASHBOARD!$T$814,IF(DASHBOARD!$J$2=0,0,V340)))</f>
        <v/>
      </c>
      <c r="W340" s="383">
        <f>(IF(DASHBOARD!$J$2=W7,DASHBOARD!$T$814,IF(DASHBOARD!$J$2=0,0,W340)))</f>
        <v/>
      </c>
      <c r="X340" s="383">
        <f>(IF(DASHBOARD!$J$2=X7,DASHBOARD!$T$814,IF(DASHBOARD!$J$2=0,0,X340)))</f>
        <v/>
      </c>
      <c r="Y340" s="383">
        <f>(IF(DASHBOARD!$J$2=Y7,DASHBOARD!$T$814,IF(DASHBOARD!$J$2=0,0,Y340)))</f>
        <v/>
      </c>
      <c r="Z340" s="383">
        <f>(IF(DASHBOARD!$J$2=Z7,DASHBOARD!$T$814,IF(DASHBOARD!$J$2=0,0,Z340)))</f>
        <v/>
      </c>
      <c r="AA340" s="383">
        <f>(IF(DASHBOARD!$J$2=AA7,DASHBOARD!$T$814,IF(DASHBOARD!$J$2=0,0,AA340)))</f>
        <v/>
      </c>
      <c r="AB340" s="383">
        <f>(IF(DASHBOARD!$J$2=AB7,DASHBOARD!$T$814,IF(DASHBOARD!$J$2=0,0,AB340)))</f>
        <v/>
      </c>
      <c r="AC340" s="383">
        <f>(IF(DASHBOARD!$J$2=AC7,DASHBOARD!$T$814,IF(DASHBOARD!$J$2=0,0,AC340)))</f>
        <v/>
      </c>
      <c r="AD340" s="383">
        <f>(IF(DASHBOARD!$J$2=AD7,DASHBOARD!$T$814,IF(DASHBOARD!$J$2=0,0,AD340)))</f>
        <v/>
      </c>
      <c r="AE340" s="383">
        <f>(IF(DASHBOARD!$J$2=AE7,DASHBOARD!$T$814,IF(DASHBOARD!$J$2=0,0,AE340)))</f>
        <v/>
      </c>
      <c r="AF340" s="383">
        <f>(IF(DASHBOARD!$J$2=AF7,DASHBOARD!$T$814,IF(DASHBOARD!$J$2=0,0,AF340)))</f>
        <v/>
      </c>
      <c r="AG340" s="383">
        <f>(IF(DASHBOARD!$J$2=AG7,DASHBOARD!$T$814,IF(DASHBOARD!$J$2=0,0,AG340)))</f>
        <v/>
      </c>
      <c r="AH340" s="383">
        <f>(IF(DASHBOARD!$J$2=AH7,DASHBOARD!$T$814,IF(DASHBOARD!$J$2=0,0,AH340)))</f>
        <v/>
      </c>
      <c r="AI340" s="383">
        <f>(IF(DASHBOARD!$J$2=AI7,DASHBOARD!$T$814,IF(DASHBOARD!$J$2=0,0,AI340)))</f>
        <v/>
      </c>
      <c r="AJ340" s="383">
        <f>(IF(DASHBOARD!$J$2=AJ7,DASHBOARD!$T$814,IF(DASHBOARD!$J$2=0,0,AJ340)))</f>
        <v/>
      </c>
      <c r="AK340" s="383">
        <f>(IF(DASHBOARD!$J$2=AK7,DASHBOARD!$T$814,IF(DASHBOARD!$J$2=0,0,AK340)))</f>
        <v/>
      </c>
      <c r="AL340" s="383">
        <f>(IF(DASHBOARD!$J$2=AL7,DASHBOARD!$T$814,IF(DASHBOARD!$J$2=0,0,AL340)))</f>
        <v/>
      </c>
      <c r="AM340" s="383">
        <f>(IF(DASHBOARD!$J$2=AM7,DASHBOARD!$T$814,IF(DASHBOARD!$J$2=0,0,AM340)))</f>
        <v/>
      </c>
      <c r="AN340" s="383">
        <f>(IF(DASHBOARD!$J$2=AN7,DASHBOARD!$T$814,IF(DASHBOARD!$J$2=0,0,AN340)))</f>
        <v/>
      </c>
      <c r="AO340" s="383">
        <f>(IF(DASHBOARD!$J$2=AO7,DASHBOARD!$T$814,IF(DASHBOARD!$J$2=0,0,AO340)))</f>
        <v/>
      </c>
      <c r="AP340" s="383">
        <f>(IF(DASHBOARD!$J$2=AP7,DASHBOARD!$T$814,IF(DASHBOARD!$J$2=0,0,AP340)))</f>
        <v/>
      </c>
      <c r="AQ340" s="383">
        <f>(IF(DASHBOARD!$J$2=AQ7,DASHBOARD!$T$814,IF(DASHBOARD!$J$2=0,0,AQ340)))</f>
        <v/>
      </c>
      <c r="AR340" s="383">
        <f>(IF(DASHBOARD!$J$2=AR7,DASHBOARD!$T$814,IF(DASHBOARD!$J$2=0,0,AR340)))</f>
        <v/>
      </c>
      <c r="AS340" s="383">
        <f>(IF(DASHBOARD!$J$2=AS7,DASHBOARD!$T$814,IF(DASHBOARD!$J$2=0,0,AS340)))</f>
        <v/>
      </c>
      <c r="AT340" s="383">
        <f>(IF(DASHBOARD!$J$2=AT7,DASHBOARD!$T$814,IF(DASHBOARD!$J$2=0,0,AT340)))</f>
        <v/>
      </c>
      <c r="AU340" s="383">
        <f>(IF(DASHBOARD!$J$2=AU7,DASHBOARD!$T$814,IF(DASHBOARD!$J$2=0,0,AU340)))</f>
        <v/>
      </c>
      <c r="AV340" s="383">
        <f>(IF(DASHBOARD!$J$2=AV7,DASHBOARD!$T$814,IF(DASHBOARD!$J$2=0,0,AV340)))</f>
        <v/>
      </c>
      <c r="AW340" s="383">
        <f>(IF(DASHBOARD!$J$2=AW7,DASHBOARD!$T$814,IF(DASHBOARD!$J$2=0,0,AW340)))</f>
        <v/>
      </c>
      <c r="AX340" s="383">
        <f>(IF(DASHBOARD!$J$2=AX7,DASHBOARD!$T$814,IF(DASHBOARD!$J$2=0,0,AX340)))</f>
        <v/>
      </c>
      <c r="AY340" s="383">
        <f>(IF(DASHBOARD!$J$2=AY7,DASHBOARD!$T$814,IF(DASHBOARD!$J$2=0,0,AY340)))</f>
        <v/>
      </c>
      <c r="AZ340" s="383">
        <f>(IF(DASHBOARD!$J$2=AZ7,DASHBOARD!$T$814,IF(DASHBOARD!$J$2=0,0,AZ340)))</f>
        <v/>
      </c>
      <c r="BA340" s="383">
        <f>(IF(DASHBOARD!$J$2=BA7,DASHBOARD!$T$814,IF(DASHBOARD!$J$2=0,0,BA340)))</f>
        <v/>
      </c>
      <c r="BB340" s="384">
        <f>IF(SUM(F340:BA340)&lt;&gt;0,AVERAGEIF(F340:BA340,"&gt;0",F340:BA340),0)</f>
        <v/>
      </c>
      <c r="BC340" s="147" t="n"/>
      <c r="BD340" s="385">
        <f>MAXA(F340:BA340)</f>
        <v/>
      </c>
      <c r="BE340" s="1461">
        <f>IF(BD340&lt;&gt;0,VLOOKUP(BD340,$F$10:$BA$10,MATCH(BD340,F340:BA340,0)),"")</f>
        <v/>
      </c>
      <c r="BF340" s="385">
        <f t="array" ref="BF340">MIN(IF(F340:BA340&gt;0,F340:BA340))</f>
        <v/>
      </c>
      <c r="BG340" s="1461">
        <f>IF(BF340&lt;&gt;0,VLOOKUP(BF340,$F$10:$BA$10,MATCH($BF340,$F340:$BA340,0)),"")</f>
        <v/>
      </c>
      <c r="BI340" s="1368">
        <f>HLOOKUP($BI$9,$S$10:$AI$444,1+$BL340,TRUE)</f>
        <v/>
      </c>
      <c r="BJ340" s="1369">
        <f>HLOOKUP($BJ$9,$AJ$10:$AW$444,1+$BL340,TRUE)</f>
        <v/>
      </c>
      <c r="BK340" s="151" t="n"/>
      <c r="BL340" s="408">
        <f>BL339+1</f>
        <v/>
      </c>
      <c r="BM340" s="399" t="n"/>
    </row>
    <row r="341" ht="20.25" customHeight="1" s="18" thickBot="1" thickTop="1">
      <c r="B341" s="1370" t="n"/>
      <c r="C341" s="1353" t="n"/>
      <c r="D341" s="1463" t="n"/>
      <c r="E341" s="402" t="inlineStr">
        <is>
          <t>Siwa # 2, 150</t>
        </is>
      </c>
      <c r="F341" s="383">
        <f>(IF(DASHBOARD!$J$2=F7,DASHBOARD!$T$815,IF(DASHBOARD!$J$2=0,0,F341)))</f>
        <v/>
      </c>
      <c r="G341" s="383">
        <f>(IF(DASHBOARD!$J$2=G7,DASHBOARD!$T$815,IF(DASHBOARD!$J$2=0,0,G341)))</f>
        <v/>
      </c>
      <c r="H341" s="383">
        <f>(IF(DASHBOARD!$J$2=H7,DASHBOARD!$T$815,IF(DASHBOARD!$J$2=0,0,H341)))</f>
        <v/>
      </c>
      <c r="I341" s="383">
        <f>(IF(DASHBOARD!$J$2=I7,DASHBOARD!$T$815,IF(DASHBOARD!$J$2=0,0,I341)))</f>
        <v/>
      </c>
      <c r="J341" s="383">
        <f>(IF(DASHBOARD!$J$2=J7,DASHBOARD!$T$815,IF(DASHBOARD!$J$2=0,0,J341)))</f>
        <v/>
      </c>
      <c r="K341" s="383">
        <f>(IF(DASHBOARD!$J$2=K7,DASHBOARD!$T$815,IF(DASHBOARD!$J$2=0,0,K341)))</f>
        <v/>
      </c>
      <c r="L341" s="383">
        <f>(IF(DASHBOARD!$J$2=L7,DASHBOARD!$T$815,IF(DASHBOARD!$J$2=0,0,L341)))</f>
        <v/>
      </c>
      <c r="M341" s="383">
        <f>(IF(DASHBOARD!$J$2=M7,DASHBOARD!$T$815,IF(DASHBOARD!$J$2=0,0,M341)))</f>
        <v/>
      </c>
      <c r="N341" s="383">
        <f>(IF(DASHBOARD!$J$2=N7,DASHBOARD!$T$815,IF(DASHBOARD!$J$2=0,0,N341)))</f>
        <v/>
      </c>
      <c r="O341" s="383">
        <f>(IF(DASHBOARD!$J$2=O7,DASHBOARD!$T$815,IF(DASHBOARD!$J$2=0,0,O341)))</f>
        <v/>
      </c>
      <c r="P341" s="383">
        <f>(IF(DASHBOARD!$J$2=P7,DASHBOARD!$T$815,IF(DASHBOARD!$J$2=0,0,P341)))</f>
        <v/>
      </c>
      <c r="Q341" s="383">
        <f>(IF(DASHBOARD!$J$2=Q7,DASHBOARD!$T$815,IF(DASHBOARD!$J$2=0,0,Q341)))</f>
        <v/>
      </c>
      <c r="R341" s="383">
        <f>(IF(DASHBOARD!$J$2=R7,DASHBOARD!$T$815,IF(DASHBOARD!$J$2=0,0,R341)))</f>
        <v/>
      </c>
      <c r="S341" s="383">
        <f>(IF(DASHBOARD!$J$2=S7,DASHBOARD!$T$815,IF(DASHBOARD!$J$2=0,0,S341)))</f>
        <v/>
      </c>
      <c r="T341" s="383">
        <f>(IF(DASHBOARD!$J$2=T7,DASHBOARD!$T$815,IF(DASHBOARD!$J$2=0,0,T341)))</f>
        <v/>
      </c>
      <c r="U341" s="383">
        <f>(IF(DASHBOARD!$J$2=U7,DASHBOARD!$T$815,IF(DASHBOARD!$J$2=0,0,U341)))</f>
        <v/>
      </c>
      <c r="V341" s="383">
        <f>(IF(DASHBOARD!$J$2=V7,DASHBOARD!$T$815,IF(DASHBOARD!$J$2=0,0,V341)))</f>
        <v/>
      </c>
      <c r="W341" s="383">
        <f>(IF(DASHBOARD!$J$2=W7,DASHBOARD!$T$815,IF(DASHBOARD!$J$2=0,0,W341)))</f>
        <v/>
      </c>
      <c r="X341" s="383">
        <f>(IF(DASHBOARD!$J$2=X7,DASHBOARD!$T$815,IF(DASHBOARD!$J$2=0,0,X341)))</f>
        <v/>
      </c>
      <c r="Y341" s="383">
        <f>(IF(DASHBOARD!$J$2=Y7,DASHBOARD!$T$815,IF(DASHBOARD!$J$2=0,0,Y341)))</f>
        <v/>
      </c>
      <c r="Z341" s="383">
        <f>(IF(DASHBOARD!$J$2=Z7,DASHBOARD!$T$815,IF(DASHBOARD!$J$2=0,0,Z341)))</f>
        <v/>
      </c>
      <c r="AA341" s="383">
        <f>(IF(DASHBOARD!$J$2=AA7,DASHBOARD!$T$815,IF(DASHBOARD!$J$2=0,0,AA341)))</f>
        <v/>
      </c>
      <c r="AB341" s="383">
        <f>(IF(DASHBOARD!$J$2=AB7,DASHBOARD!$T$815,IF(DASHBOARD!$J$2=0,0,AB341)))</f>
        <v/>
      </c>
      <c r="AC341" s="383">
        <f>(IF(DASHBOARD!$J$2=AC7,DASHBOARD!$T$815,IF(DASHBOARD!$J$2=0,0,AC341)))</f>
        <v/>
      </c>
      <c r="AD341" s="383">
        <f>(IF(DASHBOARD!$J$2=AD7,DASHBOARD!$T$815,IF(DASHBOARD!$J$2=0,0,AD341)))</f>
        <v/>
      </c>
      <c r="AE341" s="383">
        <f>(IF(DASHBOARD!$J$2=AE7,DASHBOARD!$T$815,IF(DASHBOARD!$J$2=0,0,AE341)))</f>
        <v/>
      </c>
      <c r="AF341" s="383">
        <f>(IF(DASHBOARD!$J$2=AF7,DASHBOARD!$T$815,IF(DASHBOARD!$J$2=0,0,AF341)))</f>
        <v/>
      </c>
      <c r="AG341" s="383">
        <f>(IF(DASHBOARD!$J$2=AG7,DASHBOARD!$T$815,IF(DASHBOARD!$J$2=0,0,AG341)))</f>
        <v/>
      </c>
      <c r="AH341" s="383">
        <f>(IF(DASHBOARD!$J$2=AH7,DASHBOARD!$T$815,IF(DASHBOARD!$J$2=0,0,AH341)))</f>
        <v/>
      </c>
      <c r="AI341" s="383">
        <f>(IF(DASHBOARD!$J$2=AI7,DASHBOARD!$T$815,IF(DASHBOARD!$J$2=0,0,AI341)))</f>
        <v/>
      </c>
      <c r="AJ341" s="383">
        <f>(IF(DASHBOARD!$J$2=AJ7,DASHBOARD!$T$815,IF(DASHBOARD!$J$2=0,0,AJ341)))</f>
        <v/>
      </c>
      <c r="AK341" s="383">
        <f>(IF(DASHBOARD!$J$2=AK7,DASHBOARD!$T$815,IF(DASHBOARD!$J$2=0,0,AK341)))</f>
        <v/>
      </c>
      <c r="AL341" s="383">
        <f>(IF(DASHBOARD!$J$2=AL7,DASHBOARD!$T$815,IF(DASHBOARD!$J$2=0,0,AL341)))</f>
        <v/>
      </c>
      <c r="AM341" s="383">
        <f>(IF(DASHBOARD!$J$2=AM7,DASHBOARD!$T$815,IF(DASHBOARD!$J$2=0,0,AM341)))</f>
        <v/>
      </c>
      <c r="AN341" s="383">
        <f>(IF(DASHBOARD!$J$2=AN7,DASHBOARD!$T$815,IF(DASHBOARD!$J$2=0,0,AN341)))</f>
        <v/>
      </c>
      <c r="AO341" s="383">
        <f>(IF(DASHBOARD!$J$2=AO7,DASHBOARD!$T$815,IF(DASHBOARD!$J$2=0,0,AO341)))</f>
        <v/>
      </c>
      <c r="AP341" s="383">
        <f>(IF(DASHBOARD!$J$2=AP7,DASHBOARD!$T$815,IF(DASHBOARD!$J$2=0,0,AP341)))</f>
        <v/>
      </c>
      <c r="AQ341" s="383">
        <f>(IF(DASHBOARD!$J$2=AQ7,DASHBOARD!$T$815,IF(DASHBOARD!$J$2=0,0,AQ341)))</f>
        <v/>
      </c>
      <c r="AR341" s="383">
        <f>(IF(DASHBOARD!$J$2=AR7,DASHBOARD!$T$815,IF(DASHBOARD!$J$2=0,0,AR341)))</f>
        <v/>
      </c>
      <c r="AS341" s="383">
        <f>(IF(DASHBOARD!$J$2=AS7,DASHBOARD!$T$815,IF(DASHBOARD!$J$2=0,0,AS341)))</f>
        <v/>
      </c>
      <c r="AT341" s="383">
        <f>(IF(DASHBOARD!$J$2=AT7,DASHBOARD!$T$815,IF(DASHBOARD!$J$2=0,0,AT341)))</f>
        <v/>
      </c>
      <c r="AU341" s="383">
        <f>(IF(DASHBOARD!$J$2=AU7,DASHBOARD!$T$815,IF(DASHBOARD!$J$2=0,0,AU341)))</f>
        <v/>
      </c>
      <c r="AV341" s="383">
        <f>(IF(DASHBOARD!$J$2=AV7,DASHBOARD!$T$815,IF(DASHBOARD!$J$2=0,0,AV341)))</f>
        <v/>
      </c>
      <c r="AW341" s="383">
        <f>(IF(DASHBOARD!$J$2=AW7,DASHBOARD!$T$815,IF(DASHBOARD!$J$2=0,0,AW341)))</f>
        <v/>
      </c>
      <c r="AX341" s="383">
        <f>(IF(DASHBOARD!$J$2=AX7,DASHBOARD!$T$815,IF(DASHBOARD!$J$2=0,0,AX341)))</f>
        <v/>
      </c>
      <c r="AY341" s="383">
        <f>(IF(DASHBOARD!$J$2=AY7,DASHBOARD!$T$815,IF(DASHBOARD!$J$2=0,0,AY341)))</f>
        <v/>
      </c>
      <c r="AZ341" s="383">
        <f>(IF(DASHBOARD!$J$2=AZ7,DASHBOARD!$T$815,IF(DASHBOARD!$J$2=0,0,AZ341)))</f>
        <v/>
      </c>
      <c r="BA341" s="383">
        <f>(IF(DASHBOARD!$J$2=BA7,DASHBOARD!$T$815,IF(DASHBOARD!$J$2=0,0,BA341)))</f>
        <v/>
      </c>
      <c r="BB341" s="384">
        <f>IF(SUM(F341:BA341)&lt;&gt;0,AVERAGEIF(F341:BA341,"&gt;0",F341:BA341),0)</f>
        <v/>
      </c>
      <c r="BC341" s="147" t="n"/>
      <c r="BD341" s="385">
        <f>MAXA(F341:BA341)</f>
        <v/>
      </c>
      <c r="BE341" s="1461">
        <f>IF(BD341&lt;&gt;0,VLOOKUP(BD341,$F$10:$BA$10,MATCH(BD341,F341:BA341,0)),"")</f>
        <v/>
      </c>
      <c r="BF341" s="385">
        <f t="array" ref="BF341">MIN(IF(F341:BA341&gt;0,F341:BA341))</f>
        <v/>
      </c>
      <c r="BG341" s="1461">
        <f>IF(BF341&lt;&gt;0,VLOOKUP(BF341,$F$10:$BA$10,MATCH($BF341,$F341:$BA341,0)),"")</f>
        <v/>
      </c>
      <c r="BI341" s="1368">
        <f>HLOOKUP($BI$9,$S$10:$AI$444,1+$BL341,TRUE)</f>
        <v/>
      </c>
      <c r="BJ341" s="1369">
        <f>HLOOKUP($BJ$9,$AJ$10:$AW$444,1+$BL341,TRUE)</f>
        <v/>
      </c>
      <c r="BK341" s="151" t="n"/>
      <c r="BL341" s="408">
        <f>BL340+1</f>
        <v/>
      </c>
      <c r="BM341" s="399" t="n"/>
    </row>
    <row r="342" ht="20.25" customHeight="1" s="18" thickBot="1" thickTop="1">
      <c r="B342" s="1370" t="n"/>
      <c r="C342" s="1353" t="n"/>
      <c r="D342" s="423" t="n"/>
      <c r="E342" s="414" t="n"/>
      <c r="F342" s="383" t="n"/>
      <c r="G342" s="383" t="n"/>
      <c r="H342" s="383" t="n"/>
      <c r="I342" s="383" t="n"/>
      <c r="J342" s="383" t="n"/>
      <c r="K342" s="383" t="n"/>
      <c r="L342" s="383" t="n"/>
      <c r="M342" s="383" t="n"/>
      <c r="N342" s="383" t="n"/>
      <c r="O342" s="383" t="n"/>
      <c r="P342" s="383" t="n"/>
      <c r="Q342" s="383" t="n"/>
      <c r="R342" s="383" t="n"/>
      <c r="S342" s="383" t="n"/>
      <c r="T342" s="383" t="n"/>
      <c r="U342" s="383" t="n"/>
      <c r="V342" s="383" t="n"/>
      <c r="W342" s="383" t="n"/>
      <c r="X342" s="383" t="n"/>
      <c r="Y342" s="383" t="n"/>
      <c r="Z342" s="383" t="n"/>
      <c r="AA342" s="383" t="n"/>
      <c r="AB342" s="383" t="n"/>
      <c r="AC342" s="383" t="n"/>
      <c r="AD342" s="383" t="n"/>
      <c r="AE342" s="383" t="n"/>
      <c r="AF342" s="383" t="n"/>
      <c r="AG342" s="383" t="n"/>
      <c r="AH342" s="383" t="n"/>
      <c r="AI342" s="383" t="n"/>
      <c r="AJ342" s="383" t="n"/>
      <c r="AK342" s="383" t="n"/>
      <c r="AL342" s="383" t="n"/>
      <c r="AM342" s="383" t="n"/>
      <c r="AN342" s="383" t="n"/>
      <c r="AO342" s="383" t="n"/>
      <c r="AP342" s="383" t="n"/>
      <c r="AQ342" s="383" t="n"/>
      <c r="AR342" s="383" t="n"/>
      <c r="AS342" s="383" t="n"/>
      <c r="AT342" s="383" t="n"/>
      <c r="AU342" s="383" t="n"/>
      <c r="AV342" s="383" t="n"/>
      <c r="AW342" s="383" t="n"/>
      <c r="AX342" s="383" t="n"/>
      <c r="AY342" s="383" t="n"/>
      <c r="AZ342" s="383" t="n"/>
      <c r="BA342" s="383" t="n"/>
      <c r="BB342" s="384">
        <f>IF(SUM(F342:BA342)&lt;&gt;0,AVERAGEIF(F342:BA342,"&gt;0",F342:BA342),0)</f>
        <v/>
      </c>
      <c r="BC342" s="147" t="n"/>
      <c r="BD342" s="385">
        <f>MAXA(F342:BA342)</f>
        <v/>
      </c>
      <c r="BE342" s="1461">
        <f>IF(BD342&lt;&gt;0,VLOOKUP(BD342,$F$10:$BA$10,MATCH(BD342,F342:BA342,0)),"")</f>
        <v/>
      </c>
      <c r="BF342" s="385">
        <f t="array" ref="BF342">MIN(IF(F342:BA342&gt;0,F342:BA342))</f>
        <v/>
      </c>
      <c r="BG342" s="1461">
        <f>IF(BF342&lt;&gt;0,VLOOKUP(BF342,$F$10:$BA$10,MATCH($BF342,$F342:$BA342,0)),"")</f>
        <v/>
      </c>
      <c r="BI342" s="1368">
        <f>HLOOKUP($BI$9,$S$10:$AI$444,1+$BL342,TRUE)</f>
        <v/>
      </c>
      <c r="BJ342" s="1369">
        <f>HLOOKUP($BJ$9,$AJ$10:$AW$444,1+$BL342,TRUE)</f>
        <v/>
      </c>
      <c r="BK342" s="151" t="n"/>
      <c r="BL342" s="408">
        <f>BL341+1</f>
        <v/>
      </c>
      <c r="BM342" s="399" t="n"/>
    </row>
    <row r="343" ht="20.25" customHeight="1" s="18" thickBot="1" thickTop="1">
      <c r="B343" s="1370" t="n"/>
      <c r="C343" s="1353" t="n"/>
      <c r="D343" s="1052" t="inlineStr">
        <is>
          <t>MASAMBA 150</t>
        </is>
      </c>
      <c r="E343" s="402" t="inlineStr">
        <is>
          <t>Wotu # 1, 150</t>
        </is>
      </c>
      <c r="F343" s="383">
        <f>(IF(DASHBOARD!$J$2=F7,DASHBOARD!$T$232,IF(DASHBOARD!$J$2=0,0,F343)))</f>
        <v/>
      </c>
      <c r="G343" s="383">
        <f>(IF(DASHBOARD!$J$2=G7,DASHBOARD!$T$232,IF(DASHBOARD!$J$2=0,0,G343)))</f>
        <v/>
      </c>
      <c r="H343" s="383">
        <f>(IF(DASHBOARD!$J$2=H7,DASHBOARD!$T$232,IF(DASHBOARD!$J$2=0,0,H343)))</f>
        <v/>
      </c>
      <c r="I343" s="383">
        <f>(IF(DASHBOARD!$J$2=I7,DASHBOARD!$T$232,IF(DASHBOARD!$J$2=0,0,I343)))</f>
        <v/>
      </c>
      <c r="J343" s="383">
        <f>(IF(DASHBOARD!$J$2=J7,DASHBOARD!$T$232,IF(DASHBOARD!$J$2=0,0,J343)))</f>
        <v/>
      </c>
      <c r="K343" s="383">
        <f>(IF(DASHBOARD!$J$2=K7,DASHBOARD!$T$232,IF(DASHBOARD!$J$2=0,0,K343)))</f>
        <v/>
      </c>
      <c r="L343" s="383">
        <f>(IF(DASHBOARD!$J$2=L7,DASHBOARD!$T$232,IF(DASHBOARD!$J$2=0,0,L343)))</f>
        <v/>
      </c>
      <c r="M343" s="383">
        <f>(IF(DASHBOARD!$J$2=M7,DASHBOARD!$T$232,IF(DASHBOARD!$J$2=0,0,M343)))</f>
        <v/>
      </c>
      <c r="N343" s="383">
        <f>(IF(DASHBOARD!$J$2=N7,DASHBOARD!$T$232,IF(DASHBOARD!$J$2=0,0,N343)))</f>
        <v/>
      </c>
      <c r="O343" s="383">
        <f>(IF(DASHBOARD!$J$2=O7,DASHBOARD!$T$232,IF(DASHBOARD!$J$2=0,0,O343)))</f>
        <v/>
      </c>
      <c r="P343" s="383">
        <f>(IF(DASHBOARD!$J$2=P7,DASHBOARD!$T$232,IF(DASHBOARD!$J$2=0,0,P343)))</f>
        <v/>
      </c>
      <c r="Q343" s="383">
        <f>(IF(DASHBOARD!$J$2=Q7,DASHBOARD!$T$232,IF(DASHBOARD!$J$2=0,0,Q343)))</f>
        <v/>
      </c>
      <c r="R343" s="383">
        <f>(IF(DASHBOARD!$J$2=R7,DASHBOARD!$T$232,IF(DASHBOARD!$J$2=0,0,R343)))</f>
        <v/>
      </c>
      <c r="S343" s="383">
        <f>(IF(DASHBOARD!$J$2=S7,DASHBOARD!$T$232,IF(DASHBOARD!$J$2=0,0,S343)))</f>
        <v/>
      </c>
      <c r="T343" s="383">
        <f>(IF(DASHBOARD!$J$2=T7,DASHBOARD!$T$232,IF(DASHBOARD!$J$2=0,0,T343)))</f>
        <v/>
      </c>
      <c r="U343" s="383">
        <f>(IF(DASHBOARD!$J$2=U7,DASHBOARD!$T$232,IF(DASHBOARD!$J$2=0,0,U343)))</f>
        <v/>
      </c>
      <c r="V343" s="383">
        <f>(IF(DASHBOARD!$J$2=V7,DASHBOARD!$T$232,IF(DASHBOARD!$J$2=0,0,V343)))</f>
        <v/>
      </c>
      <c r="W343" s="383">
        <f>(IF(DASHBOARD!$J$2=W7,DASHBOARD!$T$232,IF(DASHBOARD!$J$2=0,0,W343)))</f>
        <v/>
      </c>
      <c r="X343" s="383">
        <f>(IF(DASHBOARD!$J$2=X7,DASHBOARD!$T$232,IF(DASHBOARD!$J$2=0,0,X343)))</f>
        <v/>
      </c>
      <c r="Y343" s="383">
        <f>(IF(DASHBOARD!$J$2=Y7,DASHBOARD!$T$232,IF(DASHBOARD!$J$2=0,0,Y343)))</f>
        <v/>
      </c>
      <c r="Z343" s="383">
        <f>(IF(DASHBOARD!$J$2=Z7,DASHBOARD!$T$232,IF(DASHBOARD!$J$2=0,0,Z343)))</f>
        <v/>
      </c>
      <c r="AA343" s="383">
        <f>(IF(DASHBOARD!$J$2=AA7,DASHBOARD!$T$232,IF(DASHBOARD!$J$2=0,0,AA343)))</f>
        <v/>
      </c>
      <c r="AB343" s="383">
        <f>(IF(DASHBOARD!$J$2=AB7,DASHBOARD!$T$232,IF(DASHBOARD!$J$2=0,0,AB343)))</f>
        <v/>
      </c>
      <c r="AC343" s="383">
        <f>(IF(DASHBOARD!$J$2=AC7,DASHBOARD!$T$232,IF(DASHBOARD!$J$2=0,0,AC343)))</f>
        <v/>
      </c>
      <c r="AD343" s="383">
        <f>(IF(DASHBOARD!$J$2=AD7,DASHBOARD!$T$232,IF(DASHBOARD!$J$2=0,0,AD343)))</f>
        <v/>
      </c>
      <c r="AE343" s="383">
        <f>(IF(DASHBOARD!$J$2=AE7,DASHBOARD!$T$232,IF(DASHBOARD!$J$2=0,0,AE343)))</f>
        <v/>
      </c>
      <c r="AF343" s="383">
        <f>(IF(DASHBOARD!$J$2=AF7,DASHBOARD!$T$232,IF(DASHBOARD!$J$2=0,0,AF343)))</f>
        <v/>
      </c>
      <c r="AG343" s="383">
        <f>(IF(DASHBOARD!$J$2=AG7,DASHBOARD!$T$232,IF(DASHBOARD!$J$2=0,0,AG343)))</f>
        <v/>
      </c>
      <c r="AH343" s="383">
        <f>(IF(DASHBOARD!$J$2=AH7,DASHBOARD!$T$232,IF(DASHBOARD!$J$2=0,0,AH343)))</f>
        <v/>
      </c>
      <c r="AI343" s="383">
        <f>(IF(DASHBOARD!$J$2=AI7,DASHBOARD!$T$232,IF(DASHBOARD!$J$2=0,0,AI343)))</f>
        <v/>
      </c>
      <c r="AJ343" s="383">
        <f>(IF(DASHBOARD!$J$2=AJ7,DASHBOARD!$T$232,IF(DASHBOARD!$J$2=0,0,AJ343)))</f>
        <v/>
      </c>
      <c r="AK343" s="383">
        <f>(IF(DASHBOARD!$J$2=AK7,DASHBOARD!$T$232,IF(DASHBOARD!$J$2=0,0,AK343)))</f>
        <v/>
      </c>
      <c r="AL343" s="383">
        <f>(IF(DASHBOARD!$J$2=AL7,DASHBOARD!$T$232,IF(DASHBOARD!$J$2=0,0,AL343)))</f>
        <v/>
      </c>
      <c r="AM343" s="383">
        <f>(IF(DASHBOARD!$J$2=AM7,DASHBOARD!$T$232,IF(DASHBOARD!$J$2=0,0,AM343)))</f>
        <v/>
      </c>
      <c r="AN343" s="383">
        <f>(IF(DASHBOARD!$J$2=AN7,DASHBOARD!$T$232,IF(DASHBOARD!$J$2=0,0,AN343)))</f>
        <v/>
      </c>
      <c r="AO343" s="383">
        <f>(IF(DASHBOARD!$J$2=AO7,DASHBOARD!$T$232,IF(DASHBOARD!$J$2=0,0,AO343)))</f>
        <v/>
      </c>
      <c r="AP343" s="383">
        <f>(IF(DASHBOARD!$J$2=AP7,DASHBOARD!$T$232,IF(DASHBOARD!$J$2=0,0,AP343)))</f>
        <v/>
      </c>
      <c r="AQ343" s="383">
        <f>(IF(DASHBOARD!$J$2=AQ7,DASHBOARD!$T$232,IF(DASHBOARD!$J$2=0,0,AQ343)))</f>
        <v/>
      </c>
      <c r="AR343" s="383">
        <f>(IF(DASHBOARD!$J$2=AR7,DASHBOARD!$T$232,IF(DASHBOARD!$J$2=0,0,AR343)))</f>
        <v/>
      </c>
      <c r="AS343" s="383">
        <f>(IF(DASHBOARD!$J$2=AS7,DASHBOARD!$T$232,IF(DASHBOARD!$J$2=0,0,AS343)))</f>
        <v/>
      </c>
      <c r="AT343" s="383">
        <f>(IF(DASHBOARD!$J$2=AT7,DASHBOARD!$T$232,IF(DASHBOARD!$J$2=0,0,AT343)))</f>
        <v/>
      </c>
      <c r="AU343" s="383">
        <f>(IF(DASHBOARD!$J$2=AU7,DASHBOARD!$T$232,IF(DASHBOARD!$J$2=0,0,AU343)))</f>
        <v/>
      </c>
      <c r="AV343" s="383">
        <f>(IF(DASHBOARD!$J$2=AV7,DASHBOARD!$T$232,IF(DASHBOARD!$J$2=0,0,AV343)))</f>
        <v/>
      </c>
      <c r="AW343" s="383">
        <f>(IF(DASHBOARD!$J$2=AW7,DASHBOARD!$T$232,IF(DASHBOARD!$J$2=0,0,AW343)))</f>
        <v/>
      </c>
      <c r="AX343" s="383">
        <f>(IF(DASHBOARD!$J$2=AX7,DASHBOARD!$T$232,IF(DASHBOARD!$J$2=0,0,AX343)))</f>
        <v/>
      </c>
      <c r="AY343" s="383">
        <f>(IF(DASHBOARD!$J$2=AY7,DASHBOARD!$T$232,IF(DASHBOARD!$J$2=0,0,AY343)))</f>
        <v/>
      </c>
      <c r="AZ343" s="383">
        <f>(IF(DASHBOARD!$J$2=AZ7,DASHBOARD!$T$232,IF(DASHBOARD!$J$2=0,0,AZ343)))</f>
        <v/>
      </c>
      <c r="BA343" s="383">
        <f>(IF(DASHBOARD!$J$2=BA7,DASHBOARD!$T$232,IF(DASHBOARD!$J$2=0,0,BA343)))</f>
        <v/>
      </c>
      <c r="BB343" s="384">
        <f>IF(SUM(F343:BA343)&lt;&gt;0,AVERAGEIF(F343:BA343,"&gt;0",F343:BA343),0)</f>
        <v/>
      </c>
      <c r="BC343" s="147" t="n"/>
      <c r="BD343" s="385">
        <f>MAXA(F343:BA343)</f>
        <v/>
      </c>
      <c r="BE343" s="1461">
        <f>IF(BD343&lt;&gt;0,VLOOKUP(BD343,$F$10:$BA$10,MATCH(BD343,F343:BA343,0)),"")</f>
        <v/>
      </c>
      <c r="BF343" s="385">
        <f t="array" ref="BF343">MIN(IF(F343:BA343&gt;0,F343:BA343))</f>
        <v/>
      </c>
      <c r="BG343" s="1461">
        <f>IF(BF343&lt;&gt;0,VLOOKUP(BF343,$F$10:$BA$10,MATCH($BF343,$F343:$BA343,0)),"")</f>
        <v/>
      </c>
      <c r="BI343" s="1368">
        <f>HLOOKUP($BI$9,$S$10:$AI$444,1+$BL343,TRUE)</f>
        <v/>
      </c>
      <c r="BJ343" s="1369">
        <f>HLOOKUP($BJ$9,$AJ$10:$AW$444,1+$BL343,TRUE)</f>
        <v/>
      </c>
      <c r="BK343" s="151" t="n"/>
      <c r="BL343" s="408">
        <f>BL342+1</f>
        <v/>
      </c>
      <c r="BM343" s="399" t="n"/>
    </row>
    <row r="344" ht="20.25" customHeight="1" s="18" thickBot="1" thickTop="1">
      <c r="B344" s="1370" t="n"/>
      <c r="C344" s="1374" t="n"/>
      <c r="D344" s="1462" t="n"/>
      <c r="E344" s="402" t="inlineStr">
        <is>
          <t>Wotu # 2, 150</t>
        </is>
      </c>
      <c r="F344" s="383">
        <f>(IF(DASHBOARD!$J$2=F7,DASHBOARD!$T$233,IF(DASHBOARD!$J$2=0,0,F344)))</f>
        <v/>
      </c>
      <c r="G344" s="383">
        <f>(IF(DASHBOARD!$J$2=G7,DASHBOARD!$T$233,IF(DASHBOARD!$J$2=0,0,G344)))</f>
        <v/>
      </c>
      <c r="H344" s="383">
        <f>(IF(DASHBOARD!$J$2=H7,DASHBOARD!$T$233,IF(DASHBOARD!$J$2=0,0,H344)))</f>
        <v/>
      </c>
      <c r="I344" s="383">
        <f>(IF(DASHBOARD!$J$2=I7,DASHBOARD!$T$233,IF(DASHBOARD!$J$2=0,0,I344)))</f>
        <v/>
      </c>
      <c r="J344" s="383">
        <f>(IF(DASHBOARD!$J$2=J7,DASHBOARD!$T$233,IF(DASHBOARD!$J$2=0,0,J344)))</f>
        <v/>
      </c>
      <c r="K344" s="383">
        <f>(IF(DASHBOARD!$J$2=K7,DASHBOARD!$T$233,IF(DASHBOARD!$J$2=0,0,K344)))</f>
        <v/>
      </c>
      <c r="L344" s="383">
        <f>(IF(DASHBOARD!$J$2=L7,DASHBOARD!$T$233,IF(DASHBOARD!$J$2=0,0,L344)))</f>
        <v/>
      </c>
      <c r="M344" s="383">
        <f>(IF(DASHBOARD!$J$2=M7,DASHBOARD!$T$233,IF(DASHBOARD!$J$2=0,0,M344)))</f>
        <v/>
      </c>
      <c r="N344" s="383">
        <f>(IF(DASHBOARD!$J$2=N7,DASHBOARD!$T$233,IF(DASHBOARD!$J$2=0,0,N344)))</f>
        <v/>
      </c>
      <c r="O344" s="383">
        <f>(IF(DASHBOARD!$J$2=O7,DASHBOARD!$T$233,IF(DASHBOARD!$J$2=0,0,O344)))</f>
        <v/>
      </c>
      <c r="P344" s="383">
        <f>(IF(DASHBOARD!$J$2=P7,DASHBOARD!$T$233,IF(DASHBOARD!$J$2=0,0,P344)))</f>
        <v/>
      </c>
      <c r="Q344" s="383">
        <f>(IF(DASHBOARD!$J$2=Q7,DASHBOARD!$T$233,IF(DASHBOARD!$J$2=0,0,Q344)))</f>
        <v/>
      </c>
      <c r="R344" s="383">
        <f>(IF(DASHBOARD!$J$2=R7,DASHBOARD!$T$233,IF(DASHBOARD!$J$2=0,0,R344)))</f>
        <v/>
      </c>
      <c r="S344" s="383">
        <f>(IF(DASHBOARD!$J$2=S7,DASHBOARD!$T$233,IF(DASHBOARD!$J$2=0,0,S344)))</f>
        <v/>
      </c>
      <c r="T344" s="383">
        <f>(IF(DASHBOARD!$J$2=T7,DASHBOARD!$T$233,IF(DASHBOARD!$J$2=0,0,T344)))</f>
        <v/>
      </c>
      <c r="U344" s="383">
        <f>(IF(DASHBOARD!$J$2=U7,DASHBOARD!$T$233,IF(DASHBOARD!$J$2=0,0,U344)))</f>
        <v/>
      </c>
      <c r="V344" s="383">
        <f>(IF(DASHBOARD!$J$2=V7,DASHBOARD!$T$233,IF(DASHBOARD!$J$2=0,0,V344)))</f>
        <v/>
      </c>
      <c r="W344" s="383">
        <f>(IF(DASHBOARD!$J$2=W7,DASHBOARD!$T$233,IF(DASHBOARD!$J$2=0,0,W344)))</f>
        <v/>
      </c>
      <c r="X344" s="383">
        <f>(IF(DASHBOARD!$J$2=X7,DASHBOARD!$T$233,IF(DASHBOARD!$J$2=0,0,X344)))</f>
        <v/>
      </c>
      <c r="Y344" s="383">
        <f>(IF(DASHBOARD!$J$2=Y7,DASHBOARD!$T$233,IF(DASHBOARD!$J$2=0,0,Y344)))</f>
        <v/>
      </c>
      <c r="Z344" s="383">
        <f>(IF(DASHBOARD!$J$2=Z7,DASHBOARD!$T$233,IF(DASHBOARD!$J$2=0,0,Z344)))</f>
        <v/>
      </c>
      <c r="AA344" s="383">
        <f>(IF(DASHBOARD!$J$2=AA7,DASHBOARD!$T$233,IF(DASHBOARD!$J$2=0,0,AA344)))</f>
        <v/>
      </c>
      <c r="AB344" s="383">
        <f>(IF(DASHBOARD!$J$2=AB7,DASHBOARD!$T$233,IF(DASHBOARD!$J$2=0,0,AB344)))</f>
        <v/>
      </c>
      <c r="AC344" s="383">
        <f>(IF(DASHBOARD!$J$2=AC7,DASHBOARD!$T$233,IF(DASHBOARD!$J$2=0,0,AC344)))</f>
        <v/>
      </c>
      <c r="AD344" s="383">
        <f>(IF(DASHBOARD!$J$2=AD7,DASHBOARD!$T$233,IF(DASHBOARD!$J$2=0,0,AD344)))</f>
        <v/>
      </c>
      <c r="AE344" s="383">
        <f>(IF(DASHBOARD!$J$2=AE7,DASHBOARD!$T$233,IF(DASHBOARD!$J$2=0,0,AE344)))</f>
        <v/>
      </c>
      <c r="AF344" s="383">
        <f>(IF(DASHBOARD!$J$2=AF7,DASHBOARD!$T$233,IF(DASHBOARD!$J$2=0,0,AF344)))</f>
        <v/>
      </c>
      <c r="AG344" s="383">
        <f>(IF(DASHBOARD!$J$2=AG7,DASHBOARD!$T$233,IF(DASHBOARD!$J$2=0,0,AG344)))</f>
        <v/>
      </c>
      <c r="AH344" s="383">
        <f>(IF(DASHBOARD!$J$2=AH7,DASHBOARD!$T$233,IF(DASHBOARD!$J$2=0,0,AH344)))</f>
        <v/>
      </c>
      <c r="AI344" s="383">
        <f>(IF(DASHBOARD!$J$2=AI7,DASHBOARD!$T$233,IF(DASHBOARD!$J$2=0,0,AI344)))</f>
        <v/>
      </c>
      <c r="AJ344" s="383">
        <f>(IF(DASHBOARD!$J$2=AJ7,DASHBOARD!$T$233,IF(DASHBOARD!$J$2=0,0,AJ344)))</f>
        <v/>
      </c>
      <c r="AK344" s="383">
        <f>(IF(DASHBOARD!$J$2=AK7,DASHBOARD!$T$233,IF(DASHBOARD!$J$2=0,0,AK344)))</f>
        <v/>
      </c>
      <c r="AL344" s="383">
        <f>(IF(DASHBOARD!$J$2=AL7,DASHBOARD!$T$233,IF(DASHBOARD!$J$2=0,0,AL344)))</f>
        <v/>
      </c>
      <c r="AM344" s="383">
        <f>(IF(DASHBOARD!$J$2=AM7,DASHBOARD!$T$233,IF(DASHBOARD!$J$2=0,0,AM344)))</f>
        <v/>
      </c>
      <c r="AN344" s="383">
        <f>(IF(DASHBOARD!$J$2=AN7,DASHBOARD!$T$233,IF(DASHBOARD!$J$2=0,0,AN344)))</f>
        <v/>
      </c>
      <c r="AO344" s="383">
        <f>(IF(DASHBOARD!$J$2=AO7,DASHBOARD!$T$233,IF(DASHBOARD!$J$2=0,0,AO344)))</f>
        <v/>
      </c>
      <c r="AP344" s="383">
        <f>(IF(DASHBOARD!$J$2=AP7,DASHBOARD!$T$233,IF(DASHBOARD!$J$2=0,0,AP344)))</f>
        <v/>
      </c>
      <c r="AQ344" s="383">
        <f>(IF(DASHBOARD!$J$2=AQ7,DASHBOARD!$T$233,IF(DASHBOARD!$J$2=0,0,AQ344)))</f>
        <v/>
      </c>
      <c r="AR344" s="383">
        <f>(IF(DASHBOARD!$J$2=AR7,DASHBOARD!$T$233,IF(DASHBOARD!$J$2=0,0,AR344)))</f>
        <v/>
      </c>
      <c r="AS344" s="383">
        <f>(IF(DASHBOARD!$J$2=AS7,DASHBOARD!$T$233,IF(DASHBOARD!$J$2=0,0,AS344)))</f>
        <v/>
      </c>
      <c r="AT344" s="383">
        <f>(IF(DASHBOARD!$J$2=AT7,DASHBOARD!$T$233,IF(DASHBOARD!$J$2=0,0,AT344)))</f>
        <v/>
      </c>
      <c r="AU344" s="383">
        <f>(IF(DASHBOARD!$J$2=AU7,DASHBOARD!$T$233,IF(DASHBOARD!$J$2=0,0,AU344)))</f>
        <v/>
      </c>
      <c r="AV344" s="383">
        <f>(IF(DASHBOARD!$J$2=AV7,DASHBOARD!$T$233,IF(DASHBOARD!$J$2=0,0,AV344)))</f>
        <v/>
      </c>
      <c r="AW344" s="383">
        <f>(IF(DASHBOARD!$J$2=AW7,DASHBOARD!$T$233,IF(DASHBOARD!$J$2=0,0,AW344)))</f>
        <v/>
      </c>
      <c r="AX344" s="383">
        <f>(IF(DASHBOARD!$J$2=AX7,DASHBOARD!$T$233,IF(DASHBOARD!$J$2=0,0,AX344)))</f>
        <v/>
      </c>
      <c r="AY344" s="383">
        <f>(IF(DASHBOARD!$J$2=AY7,DASHBOARD!$T$233,IF(DASHBOARD!$J$2=0,0,AY344)))</f>
        <v/>
      </c>
      <c r="AZ344" s="383">
        <f>(IF(DASHBOARD!$J$2=AZ7,DASHBOARD!$T$233,IF(DASHBOARD!$J$2=0,0,AZ344)))</f>
        <v/>
      </c>
      <c r="BA344" s="383">
        <f>(IF(DASHBOARD!$J$2=BA7,DASHBOARD!$T$233,IF(DASHBOARD!$J$2=0,0,BA344)))</f>
        <v/>
      </c>
      <c r="BB344" s="384">
        <f>IF(SUM(F344:BA344)&lt;&gt;0,AVERAGEIF(F344:BA344,"&gt;0",F344:BA344),0)</f>
        <v/>
      </c>
      <c r="BC344" s="147" t="n"/>
      <c r="BD344" s="385">
        <f>MAXA(F344:BA344)</f>
        <v/>
      </c>
      <c r="BE344" s="1461">
        <f>IF(BD344&lt;&gt;0,VLOOKUP(BD344,$F$10:$BA$10,MATCH(BD344,F344:BA344,0)),"")</f>
        <v/>
      </c>
      <c r="BF344" s="385">
        <f t="array" ref="BF344">MIN(IF(F344:BA344&gt;0,F344:BA344))</f>
        <v/>
      </c>
      <c r="BG344" s="1461">
        <f>IF(BF344&lt;&gt;0,VLOOKUP(BF344,$F$10:$BA$10,MATCH($BF344,$F344:$BA344,0)),"")</f>
        <v/>
      </c>
      <c r="BI344" s="1368">
        <f>HLOOKUP($BI$9,$S$10:$AI$444,1+$BL344,TRUE)</f>
        <v/>
      </c>
      <c r="BJ344" s="1369">
        <f>HLOOKUP($BJ$9,$AJ$10:$AW$444,1+$BL344,TRUE)</f>
        <v/>
      </c>
      <c r="BK344" s="151" t="n"/>
      <c r="BL344" s="408">
        <f>BL343+1</f>
        <v/>
      </c>
      <c r="BM344" s="399" t="n"/>
    </row>
    <row r="345" ht="20.25" customHeight="1" s="18" thickBot="1" thickTop="1">
      <c r="B345" s="1370" t="n"/>
      <c r="C345" s="728" t="n"/>
      <c r="D345" s="1052" t="n"/>
      <c r="E345" s="388" t="n"/>
      <c r="F345" s="383" t="n"/>
      <c r="G345" s="383" t="n"/>
      <c r="H345" s="383" t="n"/>
      <c r="I345" s="383" t="n"/>
      <c r="J345" s="383" t="n"/>
      <c r="K345" s="383" t="n"/>
      <c r="L345" s="383" t="n"/>
      <c r="M345" s="383" t="n"/>
      <c r="N345" s="383" t="n"/>
      <c r="O345" s="383" t="n"/>
      <c r="P345" s="383" t="n"/>
      <c r="Q345" s="383" t="n"/>
      <c r="R345" s="383" t="n"/>
      <c r="S345" s="383" t="n"/>
      <c r="T345" s="383" t="n"/>
      <c r="U345" s="383" t="n"/>
      <c r="V345" s="383" t="n"/>
      <c r="W345" s="383" t="n"/>
      <c r="X345" s="383" t="n"/>
      <c r="Y345" s="383" t="n"/>
      <c r="Z345" s="383" t="n"/>
      <c r="AA345" s="383" t="n"/>
      <c r="AB345" s="383" t="n"/>
      <c r="AC345" s="383" t="n"/>
      <c r="AD345" s="383" t="n"/>
      <c r="AE345" s="383" t="n"/>
      <c r="AF345" s="383" t="n"/>
      <c r="AG345" s="383" t="n"/>
      <c r="AH345" s="383" t="n"/>
      <c r="AI345" s="383" t="n"/>
      <c r="AJ345" s="383" t="n"/>
      <c r="AK345" s="383" t="n"/>
      <c r="AL345" s="383" t="n"/>
      <c r="AM345" s="383" t="n"/>
      <c r="AN345" s="383" t="n"/>
      <c r="AO345" s="383" t="n"/>
      <c r="AP345" s="383" t="n"/>
      <c r="AQ345" s="383" t="n"/>
      <c r="AR345" s="383" t="n"/>
      <c r="AS345" s="383" t="n"/>
      <c r="AT345" s="383" t="n"/>
      <c r="AU345" s="383" t="n"/>
      <c r="AV345" s="383" t="n"/>
      <c r="AW345" s="383" t="n"/>
      <c r="AX345" s="383" t="n"/>
      <c r="AY345" s="383" t="n"/>
      <c r="AZ345" s="383" t="n"/>
      <c r="BA345" s="383" t="n"/>
      <c r="BB345" s="384" t="n"/>
      <c r="BC345" s="147" t="n"/>
      <c r="BD345" s="642" t="n"/>
      <c r="BE345" s="1465" t="n"/>
      <c r="BF345" s="642" t="n"/>
      <c r="BG345" s="1465" t="n"/>
      <c r="BI345" s="1473" t="n"/>
      <c r="BJ345" s="1474" t="n"/>
      <c r="BK345" s="151" t="n"/>
      <c r="BL345" s="408" t="n"/>
      <c r="BM345" s="399" t="n"/>
    </row>
    <row r="346" ht="20.25" customHeight="1" s="18" thickBot="1" thickTop="1">
      <c r="B346" s="1370" t="n"/>
      <c r="C346" s="1041" t="inlineStr">
        <is>
          <t>MAMUJU</t>
        </is>
      </c>
      <c r="D346" s="1471" t="inlineStr">
        <is>
          <t>MAMUJU 150</t>
        </is>
      </c>
      <c r="E346" s="404" t="inlineStr">
        <is>
          <t>Mamuju Baru # 1, 150</t>
        </is>
      </c>
      <c r="F346" s="428">
        <f>(IF(DASHBOARD!$J$2=F7,DASHBOARD!$T$737,IF(DASHBOARD!$J$2=0,0,F346)))</f>
        <v/>
      </c>
      <c r="G346" s="428">
        <f>(IF(DASHBOARD!$J$2=G7,DASHBOARD!$T$737,IF(DASHBOARD!$J$2=0,0,G346)))</f>
        <v/>
      </c>
      <c r="H346" s="428">
        <f>(IF(DASHBOARD!$J$2=H7,DASHBOARD!$T$737,IF(DASHBOARD!$J$2=0,0,H346)))</f>
        <v/>
      </c>
      <c r="I346" s="428">
        <f>(IF(DASHBOARD!$J$2=I7,DASHBOARD!$T$737,IF(DASHBOARD!$J$2=0,0,I346)))</f>
        <v/>
      </c>
      <c r="J346" s="428">
        <f>(IF(DASHBOARD!$J$2=J7,DASHBOARD!$T$737,IF(DASHBOARD!$J$2=0,0,J346)))</f>
        <v/>
      </c>
      <c r="K346" s="428">
        <f>(IF(DASHBOARD!$J$2=K7,DASHBOARD!$T$737,IF(DASHBOARD!$J$2=0,0,K346)))</f>
        <v/>
      </c>
      <c r="L346" s="428">
        <f>(IF(DASHBOARD!$J$2=L7,DASHBOARD!$T$737,IF(DASHBOARD!$J$2=0,0,L346)))</f>
        <v/>
      </c>
      <c r="M346" s="428">
        <f>(IF(DASHBOARD!$J$2=M7,DASHBOARD!$T$737,IF(DASHBOARD!$J$2=0,0,M346)))</f>
        <v/>
      </c>
      <c r="N346" s="428">
        <f>(IF(DASHBOARD!$J$2=N7,DASHBOARD!$T$737,IF(DASHBOARD!$J$2=0,0,N346)))</f>
        <v/>
      </c>
      <c r="O346" s="428">
        <f>(IF(DASHBOARD!$J$2=O7,DASHBOARD!$T$737,IF(DASHBOARD!$J$2=0,0,O346)))</f>
        <v/>
      </c>
      <c r="P346" s="428">
        <f>(IF(DASHBOARD!$J$2=P7,DASHBOARD!$T$737,IF(DASHBOARD!$J$2=0,0,P346)))</f>
        <v/>
      </c>
      <c r="Q346" s="428">
        <f>(IF(DASHBOARD!$J$2=Q7,DASHBOARD!$T$737,IF(DASHBOARD!$J$2=0,0,Q346)))</f>
        <v/>
      </c>
      <c r="R346" s="428">
        <f>(IF(DASHBOARD!$J$2=R7,DASHBOARD!$T$737,IF(DASHBOARD!$J$2=0,0,R346)))</f>
        <v/>
      </c>
      <c r="S346" s="428">
        <f>(IF(DASHBOARD!$J$2=S7,DASHBOARD!$T$737,IF(DASHBOARD!$J$2=0,0,S346)))</f>
        <v/>
      </c>
      <c r="T346" s="428">
        <f>(IF(DASHBOARD!$J$2=T7,DASHBOARD!$T$737,IF(DASHBOARD!$J$2=0,0,T346)))</f>
        <v/>
      </c>
      <c r="U346" s="428">
        <f>(IF(DASHBOARD!$J$2=U7,DASHBOARD!$T$737,IF(DASHBOARD!$J$2=0,0,U346)))</f>
        <v/>
      </c>
      <c r="V346" s="428">
        <f>(IF(DASHBOARD!$J$2=V7,DASHBOARD!$T$737,IF(DASHBOARD!$J$2=0,0,V346)))</f>
        <v/>
      </c>
      <c r="W346" s="428">
        <f>(IF(DASHBOARD!$J$2=W7,DASHBOARD!$T$737,IF(DASHBOARD!$J$2=0,0,W346)))</f>
        <v/>
      </c>
      <c r="X346" s="428">
        <f>(IF(DASHBOARD!$J$2=X7,DASHBOARD!$T$737,IF(DASHBOARD!$J$2=0,0,X346)))</f>
        <v/>
      </c>
      <c r="Y346" s="428">
        <f>(IF(DASHBOARD!$J$2=Y7,DASHBOARD!$T$737,IF(DASHBOARD!$J$2=0,0,Y346)))</f>
        <v/>
      </c>
      <c r="Z346" s="428">
        <f>(IF(DASHBOARD!$J$2=Z7,DASHBOARD!$T$737,IF(DASHBOARD!$J$2=0,0,Z346)))</f>
        <v/>
      </c>
      <c r="AA346" s="428">
        <f>(IF(DASHBOARD!$J$2=AA7,DASHBOARD!$T$737,IF(DASHBOARD!$J$2=0,0,AA346)))</f>
        <v/>
      </c>
      <c r="AB346" s="428">
        <f>(IF(DASHBOARD!$J$2=AB7,DASHBOARD!$T$737,IF(DASHBOARD!$J$2=0,0,AB346)))</f>
        <v/>
      </c>
      <c r="AC346" s="428">
        <f>(IF(DASHBOARD!$J$2=AC7,DASHBOARD!$T$737,IF(DASHBOARD!$J$2=0,0,AC346)))</f>
        <v/>
      </c>
      <c r="AD346" s="428">
        <f>(IF(DASHBOARD!$J$2=AD7,DASHBOARD!$T$737,IF(DASHBOARD!$J$2=0,0,AD346)))</f>
        <v/>
      </c>
      <c r="AE346" s="428">
        <f>(IF(DASHBOARD!$J$2=AE7,DASHBOARD!$T$737,IF(DASHBOARD!$J$2=0,0,AE346)))</f>
        <v/>
      </c>
      <c r="AF346" s="428">
        <f>(IF(DASHBOARD!$J$2=AF7,DASHBOARD!$T$737,IF(DASHBOARD!$J$2=0,0,AF346)))</f>
        <v/>
      </c>
      <c r="AG346" s="428">
        <f>(IF(DASHBOARD!$J$2=AG7,DASHBOARD!$T$737,IF(DASHBOARD!$J$2=0,0,AG346)))</f>
        <v/>
      </c>
      <c r="AH346" s="428">
        <f>(IF(DASHBOARD!$J$2=AH7,DASHBOARD!$T$737,IF(DASHBOARD!$J$2=0,0,AH346)))</f>
        <v/>
      </c>
      <c r="AI346" s="428">
        <f>(IF(DASHBOARD!$J$2=AI7,DASHBOARD!$T$737,IF(DASHBOARD!$J$2=0,0,AI346)))</f>
        <v/>
      </c>
      <c r="AJ346" s="428">
        <f>(IF(DASHBOARD!$J$2=AJ7,DASHBOARD!$T$737,IF(DASHBOARD!$J$2=0,0,AJ346)))</f>
        <v/>
      </c>
      <c r="AK346" s="428">
        <f>(IF(DASHBOARD!$J$2=AK7,DASHBOARD!$T$737,IF(DASHBOARD!$J$2=0,0,AK346)))</f>
        <v/>
      </c>
      <c r="AL346" s="428">
        <f>(IF(DASHBOARD!$J$2=AL7,DASHBOARD!$T$737,IF(DASHBOARD!$J$2=0,0,AL346)))</f>
        <v/>
      </c>
      <c r="AM346" s="428">
        <f>(IF(DASHBOARD!$J$2=AM7,DASHBOARD!$T$737,IF(DASHBOARD!$J$2=0,0,AM346)))</f>
        <v/>
      </c>
      <c r="AN346" s="428">
        <f>(IF(DASHBOARD!$J$2=AN7,DASHBOARD!$T$737,IF(DASHBOARD!$J$2=0,0,AN346)))</f>
        <v/>
      </c>
      <c r="AO346" s="428">
        <f>(IF(DASHBOARD!$J$2=AO7,DASHBOARD!$T$737,IF(DASHBOARD!$J$2=0,0,AO346)))</f>
        <v/>
      </c>
      <c r="AP346" s="428">
        <f>(IF(DASHBOARD!$J$2=AP7,DASHBOARD!$T$737,IF(DASHBOARD!$J$2=0,0,AP346)))</f>
        <v/>
      </c>
      <c r="AQ346" s="428">
        <f>(IF(DASHBOARD!$J$2=AQ7,DASHBOARD!$T$737,IF(DASHBOARD!$J$2=0,0,AQ346)))</f>
        <v/>
      </c>
      <c r="AR346" s="428">
        <f>(IF(DASHBOARD!$J$2=AR7,DASHBOARD!$T$737,IF(DASHBOARD!$J$2=0,0,AR346)))</f>
        <v/>
      </c>
      <c r="AS346" s="428">
        <f>(IF(DASHBOARD!$J$2=AS7,DASHBOARD!$T$737,IF(DASHBOARD!$J$2=0,0,AS346)))</f>
        <v/>
      </c>
      <c r="AT346" s="428">
        <f>(IF(DASHBOARD!$J$2=AT7,DASHBOARD!$T$737,IF(DASHBOARD!$J$2=0,0,AT346)))</f>
        <v/>
      </c>
      <c r="AU346" s="428">
        <f>(IF(DASHBOARD!$J$2=AU7,DASHBOARD!$T$737,IF(DASHBOARD!$J$2=0,0,AU346)))</f>
        <v/>
      </c>
      <c r="AV346" s="428">
        <f>(IF(DASHBOARD!$J$2=AV7,DASHBOARD!$T$737,IF(DASHBOARD!$J$2=0,0,AV346)))</f>
        <v/>
      </c>
      <c r="AW346" s="428">
        <f>(IF(DASHBOARD!$J$2=AW7,DASHBOARD!$T$737,IF(DASHBOARD!$J$2=0,0,AW346)))</f>
        <v/>
      </c>
      <c r="AX346" s="428">
        <f>(IF(DASHBOARD!$J$2=AX7,DASHBOARD!$T$737,IF(DASHBOARD!$J$2=0,0,AX346)))</f>
        <v/>
      </c>
      <c r="AY346" s="428">
        <f>(IF(DASHBOARD!$J$2=AY7,DASHBOARD!$T$737,IF(DASHBOARD!$J$2=0,0,AY346)))</f>
        <v/>
      </c>
      <c r="AZ346" s="428">
        <f>(IF(DASHBOARD!$J$2=AZ7,DASHBOARD!$T$737,IF(DASHBOARD!$J$2=0,0,AZ346)))</f>
        <v/>
      </c>
      <c r="BA346" s="428">
        <f>(IF(DASHBOARD!$J$2=BA7,DASHBOARD!$T$737,IF(DASHBOARD!$J$2=0,0,BA346)))</f>
        <v/>
      </c>
      <c r="BB346" s="384">
        <f>IF(SUM(F346:BA346)&lt;&gt;0,AVERAGEIF(F346:BA346,"&gt;0",F346:BA346),0)</f>
        <v/>
      </c>
      <c r="BC346" s="147" t="n"/>
      <c r="BD346" s="385">
        <f>MAXA(F346:BA346)</f>
        <v/>
      </c>
      <c r="BE346" s="1461">
        <f>IF(BD346&lt;&gt;0,VLOOKUP(BD346,$F$10:$BA$10,MATCH(BD346,F346:BA346,0)),"")</f>
        <v/>
      </c>
      <c r="BF346" s="385">
        <f t="array" ref="BF346">MIN(IF(F346:BA346&gt;0,F346:BA346))</f>
        <v/>
      </c>
      <c r="BG346" s="1461">
        <f>IF(BF346&lt;&gt;0,VLOOKUP(BF346,$F$10:$BA$10,MATCH($BF346,$F346:$BA346,0)),"")</f>
        <v/>
      </c>
      <c r="BI346" s="1368">
        <f>HLOOKUP($BI$9,$S$10:$AI$444,1+$BL346,TRUE)</f>
        <v/>
      </c>
      <c r="BJ346" s="1369">
        <f>HLOOKUP($BJ$9,$AJ$10:$AW$444,1+$BL346,TRUE)</f>
        <v/>
      </c>
      <c r="BK346" s="151" t="n"/>
      <c r="BL346" s="408">
        <f>#REF!+1</f>
        <v/>
      </c>
      <c r="BM346" s="399" t="n"/>
    </row>
    <row r="347" ht="20.25" customHeight="1" s="18" thickBot="1" thickTop="1">
      <c r="B347" s="1370" t="n"/>
      <c r="C347" s="1353" t="n"/>
      <c r="D347" s="1462" t="n"/>
      <c r="E347" s="388" t="inlineStr">
        <is>
          <t>Mamuju Baru # 2, 150</t>
        </is>
      </c>
      <c r="F347" s="383">
        <f>(IF(DASHBOARD!$J$2=F7,DASHBOARD!$T$738,IF(DASHBOARD!$J$2=0,0,F347)))</f>
        <v/>
      </c>
      <c r="G347" s="383">
        <f>(IF(DASHBOARD!$J$2=G7,DASHBOARD!$T$738,IF(DASHBOARD!$J$2=0,0,G347)))</f>
        <v/>
      </c>
      <c r="H347" s="383">
        <f>(IF(DASHBOARD!$J$2=H7,DASHBOARD!$T$738,IF(DASHBOARD!$J$2=0,0,H347)))</f>
        <v/>
      </c>
      <c r="I347" s="383">
        <f>(IF(DASHBOARD!$J$2=I7,DASHBOARD!$T$738,IF(DASHBOARD!$J$2=0,0,I347)))</f>
        <v/>
      </c>
      <c r="J347" s="383">
        <f>(IF(DASHBOARD!$J$2=J7,DASHBOARD!$T$738,IF(DASHBOARD!$J$2=0,0,J347)))</f>
        <v/>
      </c>
      <c r="K347" s="383">
        <f>(IF(DASHBOARD!$J$2=K7,DASHBOARD!$T$738,IF(DASHBOARD!$J$2=0,0,K347)))</f>
        <v/>
      </c>
      <c r="L347" s="383">
        <f>(IF(DASHBOARD!$J$2=L7,DASHBOARD!$T$738,IF(DASHBOARD!$J$2=0,0,L347)))</f>
        <v/>
      </c>
      <c r="M347" s="383">
        <f>(IF(DASHBOARD!$J$2=M7,DASHBOARD!$T$738,IF(DASHBOARD!$J$2=0,0,M347)))</f>
        <v/>
      </c>
      <c r="N347" s="383">
        <f>(IF(DASHBOARD!$J$2=N7,DASHBOARD!$T$738,IF(DASHBOARD!$J$2=0,0,N347)))</f>
        <v/>
      </c>
      <c r="O347" s="383">
        <f>(IF(DASHBOARD!$J$2=O7,DASHBOARD!$T$738,IF(DASHBOARD!$J$2=0,0,O347)))</f>
        <v/>
      </c>
      <c r="P347" s="383">
        <f>(IF(DASHBOARD!$J$2=P7,DASHBOARD!$T$738,IF(DASHBOARD!$J$2=0,0,P347)))</f>
        <v/>
      </c>
      <c r="Q347" s="383">
        <f>(IF(DASHBOARD!$J$2=Q7,DASHBOARD!$T$738,IF(DASHBOARD!$J$2=0,0,Q347)))</f>
        <v/>
      </c>
      <c r="R347" s="383">
        <f>(IF(DASHBOARD!$J$2=R7,DASHBOARD!$T$738,IF(DASHBOARD!$J$2=0,0,R347)))</f>
        <v/>
      </c>
      <c r="S347" s="383">
        <f>(IF(DASHBOARD!$J$2=S7,DASHBOARD!$T$738,IF(DASHBOARD!$J$2=0,0,S347)))</f>
        <v/>
      </c>
      <c r="T347" s="383">
        <f>(IF(DASHBOARD!$J$2=T7,DASHBOARD!$T$738,IF(DASHBOARD!$J$2=0,0,T347)))</f>
        <v/>
      </c>
      <c r="U347" s="383">
        <f>(IF(DASHBOARD!$J$2=U7,DASHBOARD!$T$738,IF(DASHBOARD!$J$2=0,0,U347)))</f>
        <v/>
      </c>
      <c r="V347" s="383">
        <f>(IF(DASHBOARD!$J$2=V7,DASHBOARD!$T$738,IF(DASHBOARD!$J$2=0,0,V347)))</f>
        <v/>
      </c>
      <c r="W347" s="383">
        <f>(IF(DASHBOARD!$J$2=W7,DASHBOARD!$T$738,IF(DASHBOARD!$J$2=0,0,W347)))</f>
        <v/>
      </c>
      <c r="X347" s="383">
        <f>(IF(DASHBOARD!$J$2=X7,DASHBOARD!$T$738,IF(DASHBOARD!$J$2=0,0,X347)))</f>
        <v/>
      </c>
      <c r="Y347" s="383">
        <f>(IF(DASHBOARD!$J$2=Y7,DASHBOARD!$T$738,IF(DASHBOARD!$J$2=0,0,Y347)))</f>
        <v/>
      </c>
      <c r="Z347" s="383">
        <f>(IF(DASHBOARD!$J$2=Z7,DASHBOARD!$T$738,IF(DASHBOARD!$J$2=0,0,Z347)))</f>
        <v/>
      </c>
      <c r="AA347" s="383">
        <f>(IF(DASHBOARD!$J$2=AA7,DASHBOARD!$T$738,IF(DASHBOARD!$J$2=0,0,AA347)))</f>
        <v/>
      </c>
      <c r="AB347" s="383">
        <f>(IF(DASHBOARD!$J$2=AB7,DASHBOARD!$T$738,IF(DASHBOARD!$J$2=0,0,AB347)))</f>
        <v/>
      </c>
      <c r="AC347" s="383">
        <f>(IF(DASHBOARD!$J$2=AC7,DASHBOARD!$T$738,IF(DASHBOARD!$J$2=0,0,AC347)))</f>
        <v/>
      </c>
      <c r="AD347" s="383">
        <f>(IF(DASHBOARD!$J$2=AD7,DASHBOARD!$T$738,IF(DASHBOARD!$J$2=0,0,AD347)))</f>
        <v/>
      </c>
      <c r="AE347" s="383">
        <f>(IF(DASHBOARD!$J$2=AE7,DASHBOARD!$T$738,IF(DASHBOARD!$J$2=0,0,AE347)))</f>
        <v/>
      </c>
      <c r="AF347" s="383">
        <f>(IF(DASHBOARD!$J$2=AF7,DASHBOARD!$T$738,IF(DASHBOARD!$J$2=0,0,AF347)))</f>
        <v/>
      </c>
      <c r="AG347" s="383">
        <f>(IF(DASHBOARD!$J$2=AG7,DASHBOARD!$T$738,IF(DASHBOARD!$J$2=0,0,AG347)))</f>
        <v/>
      </c>
      <c r="AH347" s="383">
        <f>(IF(DASHBOARD!$J$2=AH7,DASHBOARD!$T$738,IF(DASHBOARD!$J$2=0,0,AH347)))</f>
        <v/>
      </c>
      <c r="AI347" s="383">
        <f>(IF(DASHBOARD!$J$2=AI7,DASHBOARD!$T$738,IF(DASHBOARD!$J$2=0,0,AI347)))</f>
        <v/>
      </c>
      <c r="AJ347" s="383">
        <f>(IF(DASHBOARD!$J$2=AJ7,DASHBOARD!$T$738,IF(DASHBOARD!$J$2=0,0,AJ347)))</f>
        <v/>
      </c>
      <c r="AK347" s="383">
        <f>(IF(DASHBOARD!$J$2=AK7,DASHBOARD!$T$738,IF(DASHBOARD!$J$2=0,0,AK347)))</f>
        <v/>
      </c>
      <c r="AL347" s="383">
        <f>(IF(DASHBOARD!$J$2=AL7,DASHBOARD!$T$738,IF(DASHBOARD!$J$2=0,0,AL347)))</f>
        <v/>
      </c>
      <c r="AM347" s="383">
        <f>(IF(DASHBOARD!$J$2=AM7,DASHBOARD!$T$738,IF(DASHBOARD!$J$2=0,0,AM347)))</f>
        <v/>
      </c>
      <c r="AN347" s="383">
        <f>(IF(DASHBOARD!$J$2=AN7,DASHBOARD!$T$738,IF(DASHBOARD!$J$2=0,0,AN347)))</f>
        <v/>
      </c>
      <c r="AO347" s="383">
        <f>(IF(DASHBOARD!$J$2=AO7,DASHBOARD!$T$738,IF(DASHBOARD!$J$2=0,0,AO347)))</f>
        <v/>
      </c>
      <c r="AP347" s="383">
        <f>(IF(DASHBOARD!$J$2=AP7,DASHBOARD!$T$738,IF(DASHBOARD!$J$2=0,0,AP347)))</f>
        <v/>
      </c>
      <c r="AQ347" s="383">
        <f>(IF(DASHBOARD!$J$2=AQ7,DASHBOARD!$T$738,IF(DASHBOARD!$J$2=0,0,AQ347)))</f>
        <v/>
      </c>
      <c r="AR347" s="383">
        <f>(IF(DASHBOARD!$J$2=AR7,DASHBOARD!$T$738,IF(DASHBOARD!$J$2=0,0,AR347)))</f>
        <v/>
      </c>
      <c r="AS347" s="383">
        <f>(IF(DASHBOARD!$J$2=AS7,DASHBOARD!$T$738,IF(DASHBOARD!$J$2=0,0,AS347)))</f>
        <v/>
      </c>
      <c r="AT347" s="383">
        <f>(IF(DASHBOARD!$J$2=AT7,DASHBOARD!$T$738,IF(DASHBOARD!$J$2=0,0,AT347)))</f>
        <v/>
      </c>
      <c r="AU347" s="383">
        <f>(IF(DASHBOARD!$J$2=AU7,DASHBOARD!$T$738,IF(DASHBOARD!$J$2=0,0,AU347)))</f>
        <v/>
      </c>
      <c r="AV347" s="383">
        <f>(IF(DASHBOARD!$J$2=AV7,DASHBOARD!$T$738,IF(DASHBOARD!$J$2=0,0,AV347)))</f>
        <v/>
      </c>
      <c r="AW347" s="383">
        <f>(IF(DASHBOARD!$J$2=AW7,DASHBOARD!$T$738,IF(DASHBOARD!$J$2=0,0,AW347)))</f>
        <v/>
      </c>
      <c r="AX347" s="383">
        <f>(IF(DASHBOARD!$J$2=AX7,DASHBOARD!$T$738,IF(DASHBOARD!$J$2=0,0,AX347)))</f>
        <v/>
      </c>
      <c r="AY347" s="383">
        <f>(IF(DASHBOARD!$J$2=AY7,DASHBOARD!$T$738,IF(DASHBOARD!$J$2=0,0,AY347)))</f>
        <v/>
      </c>
      <c r="AZ347" s="383">
        <f>(IF(DASHBOARD!$J$2=AZ7,DASHBOARD!$T$738,IF(DASHBOARD!$J$2=0,0,AZ347)))</f>
        <v/>
      </c>
      <c r="BA347" s="383">
        <f>(IF(DASHBOARD!$J$2=BA7,DASHBOARD!$T$738,IF(DASHBOARD!$J$2=0,0,BA347)))</f>
        <v/>
      </c>
      <c r="BB347" s="384">
        <f>IF(SUM(F347:BA347)&lt;&gt;0,AVERAGEIF(F347:BA347,"&gt;0",F347:BA347),0)</f>
        <v/>
      </c>
      <c r="BC347" s="147" t="n"/>
      <c r="BD347" s="385">
        <f>MAXA(F347:BA347)</f>
        <v/>
      </c>
      <c r="BE347" s="1461">
        <f>IF(BD347&lt;&gt;0,VLOOKUP(BD347,$F$10:$BA$10,MATCH(BD347,F347:BA347,0)),"")</f>
        <v/>
      </c>
      <c r="BF347" s="385">
        <f t="array" ref="BF347">MIN(IF(F347:BA347&gt;0,F347:BA347))</f>
        <v/>
      </c>
      <c r="BG347" s="1461">
        <f>IF(BF347&lt;&gt;0,VLOOKUP(BF347,$F$10:$BA$10,MATCH($BF347,$F347:$BA347,0)),"")</f>
        <v/>
      </c>
      <c r="BI347" s="1368">
        <f>HLOOKUP($BI$9,$S$10:$AI$444,1+$BL347,TRUE)</f>
        <v/>
      </c>
      <c r="BJ347" s="1369">
        <f>HLOOKUP($BJ$9,$AJ$10:$AW$444,1+$BL347,TRUE)</f>
        <v/>
      </c>
      <c r="BK347" s="151" t="n"/>
      <c r="BL347" s="408">
        <f>BL346+1</f>
        <v/>
      </c>
      <c r="BM347" s="399" t="n"/>
    </row>
    <row r="348" ht="20.25" customHeight="1" s="18" thickBot="1" thickTop="1">
      <c r="B348" s="1370" t="n"/>
      <c r="C348" s="1353" t="n"/>
      <c r="D348" s="1462" t="n"/>
      <c r="E348" s="388" t="inlineStr">
        <is>
          <t>Majene # 1, 150</t>
        </is>
      </c>
      <c r="F348" s="383">
        <f>(IF(DASHBOARD!$J$2=F7,DASHBOARD!$T$735,IF(DASHBOARD!$J$2=0,0,F348)))</f>
        <v/>
      </c>
      <c r="G348" s="383">
        <f>(IF(DASHBOARD!$J$2=G7,DASHBOARD!$T$735,IF(DASHBOARD!$J$2=0,0,G348)))</f>
        <v/>
      </c>
      <c r="H348" s="383">
        <f>(IF(DASHBOARD!$J$2=H7,DASHBOARD!$T$735,IF(DASHBOARD!$J$2=0,0,H348)))</f>
        <v/>
      </c>
      <c r="I348" s="383">
        <f>(IF(DASHBOARD!$J$2=I7,DASHBOARD!$T$735,IF(DASHBOARD!$J$2=0,0,I348)))</f>
        <v/>
      </c>
      <c r="J348" s="383">
        <f>(IF(DASHBOARD!$J$2=J7,DASHBOARD!$T$735,IF(DASHBOARD!$J$2=0,0,J348)))</f>
        <v/>
      </c>
      <c r="K348" s="383">
        <f>(IF(DASHBOARD!$J$2=K7,DASHBOARD!$T$735,IF(DASHBOARD!$J$2=0,0,K348)))</f>
        <v/>
      </c>
      <c r="L348" s="383">
        <f>(IF(DASHBOARD!$J$2=L7,DASHBOARD!$T$735,IF(DASHBOARD!$J$2=0,0,L348)))</f>
        <v/>
      </c>
      <c r="M348" s="383">
        <f>(IF(DASHBOARD!$J$2=M7,DASHBOARD!$T$735,IF(DASHBOARD!$J$2=0,0,M348)))</f>
        <v/>
      </c>
      <c r="N348" s="383">
        <f>(IF(DASHBOARD!$J$2=N7,DASHBOARD!$T$735,IF(DASHBOARD!$J$2=0,0,N348)))</f>
        <v/>
      </c>
      <c r="O348" s="383">
        <f>(IF(DASHBOARD!$J$2=O7,DASHBOARD!$T$735,IF(DASHBOARD!$J$2=0,0,O348)))</f>
        <v/>
      </c>
      <c r="P348" s="383">
        <f>(IF(DASHBOARD!$J$2=P7,DASHBOARD!$T$735,IF(DASHBOARD!$J$2=0,0,P348)))</f>
        <v/>
      </c>
      <c r="Q348" s="383">
        <f>(IF(DASHBOARD!$J$2=Q7,DASHBOARD!$T$735,IF(DASHBOARD!$J$2=0,0,Q348)))</f>
        <v/>
      </c>
      <c r="R348" s="383">
        <f>(IF(DASHBOARD!$J$2=R7,DASHBOARD!$T$735,IF(DASHBOARD!$J$2=0,0,R348)))</f>
        <v/>
      </c>
      <c r="S348" s="383">
        <f>(IF(DASHBOARD!$J$2=S7,DASHBOARD!$T$735,IF(DASHBOARD!$J$2=0,0,S348)))</f>
        <v/>
      </c>
      <c r="T348" s="383">
        <f>(IF(DASHBOARD!$J$2=T7,DASHBOARD!$T$735,IF(DASHBOARD!$J$2=0,0,T348)))</f>
        <v/>
      </c>
      <c r="U348" s="383">
        <f>(IF(DASHBOARD!$J$2=U7,DASHBOARD!$T$735,IF(DASHBOARD!$J$2=0,0,U348)))</f>
        <v/>
      </c>
      <c r="V348" s="383">
        <f>(IF(DASHBOARD!$J$2=V7,DASHBOARD!$T$735,IF(DASHBOARD!$J$2=0,0,V348)))</f>
        <v/>
      </c>
      <c r="W348" s="383">
        <f>(IF(DASHBOARD!$J$2=W7,DASHBOARD!$T$735,IF(DASHBOARD!$J$2=0,0,W348)))</f>
        <v/>
      </c>
      <c r="X348" s="383">
        <f>(IF(DASHBOARD!$J$2=X7,DASHBOARD!$T$735,IF(DASHBOARD!$J$2=0,0,X348)))</f>
        <v/>
      </c>
      <c r="Y348" s="383">
        <f>(IF(DASHBOARD!$J$2=Y7,DASHBOARD!$T$735,IF(DASHBOARD!$J$2=0,0,Y348)))</f>
        <v/>
      </c>
      <c r="Z348" s="383">
        <f>(IF(DASHBOARD!$J$2=Z7,DASHBOARD!$T$735,IF(DASHBOARD!$J$2=0,0,Z348)))</f>
        <v/>
      </c>
      <c r="AA348" s="383">
        <f>(IF(DASHBOARD!$J$2=AA7,DASHBOARD!$T$735,IF(DASHBOARD!$J$2=0,0,AA348)))</f>
        <v/>
      </c>
      <c r="AB348" s="383">
        <f>(IF(DASHBOARD!$J$2=AB7,DASHBOARD!$T$735,IF(DASHBOARD!$J$2=0,0,AB348)))</f>
        <v/>
      </c>
      <c r="AC348" s="383">
        <f>(IF(DASHBOARD!$J$2=AC7,DASHBOARD!$T$735,IF(DASHBOARD!$J$2=0,0,AC348)))</f>
        <v/>
      </c>
      <c r="AD348" s="383">
        <f>(IF(DASHBOARD!$J$2=AD7,DASHBOARD!$T$735,IF(DASHBOARD!$J$2=0,0,AD348)))</f>
        <v/>
      </c>
      <c r="AE348" s="383">
        <f>(IF(DASHBOARD!$J$2=AE7,DASHBOARD!$T$735,IF(DASHBOARD!$J$2=0,0,AE348)))</f>
        <v/>
      </c>
      <c r="AF348" s="383">
        <f>(IF(DASHBOARD!$J$2=AF7,DASHBOARD!$T$735,IF(DASHBOARD!$J$2=0,0,AF348)))</f>
        <v/>
      </c>
      <c r="AG348" s="383">
        <f>(IF(DASHBOARD!$J$2=AG7,DASHBOARD!$T$735,IF(DASHBOARD!$J$2=0,0,AG348)))</f>
        <v/>
      </c>
      <c r="AH348" s="383">
        <f>(IF(DASHBOARD!$J$2=AH7,DASHBOARD!$T$735,IF(DASHBOARD!$J$2=0,0,AH348)))</f>
        <v/>
      </c>
      <c r="AI348" s="383">
        <f>(IF(DASHBOARD!$J$2=AI7,DASHBOARD!$T$735,IF(DASHBOARD!$J$2=0,0,AI348)))</f>
        <v/>
      </c>
      <c r="AJ348" s="383">
        <f>(IF(DASHBOARD!$J$2=AJ7,DASHBOARD!$T$735,IF(DASHBOARD!$J$2=0,0,AJ348)))</f>
        <v/>
      </c>
      <c r="AK348" s="383">
        <f>(IF(DASHBOARD!$J$2=AK7,DASHBOARD!$T$735,IF(DASHBOARD!$J$2=0,0,AK348)))</f>
        <v/>
      </c>
      <c r="AL348" s="383">
        <f>(IF(DASHBOARD!$J$2=AL7,DASHBOARD!$T$735,IF(DASHBOARD!$J$2=0,0,AL348)))</f>
        <v/>
      </c>
      <c r="AM348" s="383">
        <f>(IF(DASHBOARD!$J$2=AM7,DASHBOARD!$T$735,IF(DASHBOARD!$J$2=0,0,AM348)))</f>
        <v/>
      </c>
      <c r="AN348" s="383">
        <f>(IF(DASHBOARD!$J$2=AN7,DASHBOARD!$T$735,IF(DASHBOARD!$J$2=0,0,AN348)))</f>
        <v/>
      </c>
      <c r="AO348" s="383">
        <f>(IF(DASHBOARD!$J$2=AO7,DASHBOARD!$T$735,IF(DASHBOARD!$J$2=0,0,AO348)))</f>
        <v/>
      </c>
      <c r="AP348" s="383">
        <f>(IF(DASHBOARD!$J$2=AP7,DASHBOARD!$T$735,IF(DASHBOARD!$J$2=0,0,AP348)))</f>
        <v/>
      </c>
      <c r="AQ348" s="383">
        <f>(IF(DASHBOARD!$J$2=AQ7,DASHBOARD!$T$735,IF(DASHBOARD!$J$2=0,0,AQ348)))</f>
        <v/>
      </c>
      <c r="AR348" s="383">
        <f>(IF(DASHBOARD!$J$2=AR7,DASHBOARD!$T$735,IF(DASHBOARD!$J$2=0,0,AR348)))</f>
        <v/>
      </c>
      <c r="AS348" s="383">
        <f>(IF(DASHBOARD!$J$2=AS7,DASHBOARD!$T$735,IF(DASHBOARD!$J$2=0,0,AS348)))</f>
        <v/>
      </c>
      <c r="AT348" s="383">
        <f>(IF(DASHBOARD!$J$2=AT7,DASHBOARD!$T$735,IF(DASHBOARD!$J$2=0,0,AT348)))</f>
        <v/>
      </c>
      <c r="AU348" s="383">
        <f>(IF(DASHBOARD!$J$2=AU7,DASHBOARD!$T$735,IF(DASHBOARD!$J$2=0,0,AU348)))</f>
        <v/>
      </c>
      <c r="AV348" s="383">
        <f>(IF(DASHBOARD!$J$2=AV7,DASHBOARD!$T$735,IF(DASHBOARD!$J$2=0,0,AV348)))</f>
        <v/>
      </c>
      <c r="AW348" s="383">
        <f>(IF(DASHBOARD!$J$2=AW7,DASHBOARD!$T$735,IF(DASHBOARD!$J$2=0,0,AW348)))</f>
        <v/>
      </c>
      <c r="AX348" s="383">
        <f>(IF(DASHBOARD!$J$2=AX7,DASHBOARD!$T$735,IF(DASHBOARD!$J$2=0,0,AX348)))</f>
        <v/>
      </c>
      <c r="AY348" s="383">
        <f>(IF(DASHBOARD!$J$2=AY7,DASHBOARD!$T$735,IF(DASHBOARD!$J$2=0,0,AY348)))</f>
        <v/>
      </c>
      <c r="AZ348" s="383">
        <f>(IF(DASHBOARD!$J$2=AZ7,DASHBOARD!$T$735,IF(DASHBOARD!$J$2=0,0,AZ348)))</f>
        <v/>
      </c>
      <c r="BA348" s="383">
        <f>(IF(DASHBOARD!$J$2=BA7,DASHBOARD!$T$735,IF(DASHBOARD!$J$2=0,0,BA348)))</f>
        <v/>
      </c>
      <c r="BB348" s="384">
        <f>IF(SUM(F348:BA348)&lt;&gt;0,AVERAGEIF(F348:BA348,"&gt;0",F348:BA348),0)</f>
        <v/>
      </c>
      <c r="BC348" s="147" t="n"/>
      <c r="BD348" s="385">
        <f>MAXA(F348:BA348)</f>
        <v/>
      </c>
      <c r="BE348" s="1461">
        <f>IF(BD348&lt;&gt;0,VLOOKUP(BD348,$F$10:$BA$10,MATCH(BD348,F348:BA348,0)),"")</f>
        <v/>
      </c>
      <c r="BF348" s="385">
        <f t="array" ref="BF348">MIN(IF(F348:BA348&gt;0,F348:BA348))</f>
        <v/>
      </c>
      <c r="BG348" s="1461">
        <f>IF(BF348&lt;&gt;0,VLOOKUP(BF348,$F$10:$BA$10,MATCH($BF348,$F348:$BA348,0)),"")</f>
        <v/>
      </c>
      <c r="BI348" s="1368">
        <f>HLOOKUP($BI$9,$S$10:$AI$444,1+$BL348,TRUE)</f>
        <v/>
      </c>
      <c r="BJ348" s="1369">
        <f>HLOOKUP($BJ$9,$AJ$10:$AW$444,1+$BL348,TRUE)</f>
        <v/>
      </c>
      <c r="BK348" s="151" t="n"/>
      <c r="BL348" s="408">
        <f>BL347+1</f>
        <v/>
      </c>
      <c r="BM348" s="399" t="n"/>
    </row>
    <row r="349" ht="20.25" customHeight="1" s="18" thickBot="1" thickTop="1">
      <c r="B349" s="1370" t="n"/>
      <c r="C349" s="1353" t="n"/>
      <c r="D349" s="1463" t="n"/>
      <c r="E349" s="388" t="inlineStr">
        <is>
          <t>Majene # 2, 150</t>
        </is>
      </c>
      <c r="F349" s="383">
        <f>(IF(DASHBOARD!$J$2=F7,DASHBOARD!$T$736,IF(DASHBOARD!$J$2=0,0,F349)))</f>
        <v/>
      </c>
      <c r="G349" s="383">
        <f>(IF(DASHBOARD!$J$2=G7,DASHBOARD!$T$736,IF(DASHBOARD!$J$2=0,0,G349)))</f>
        <v/>
      </c>
      <c r="H349" s="383">
        <f>(IF(DASHBOARD!$J$2=H7,DASHBOARD!$T$736,IF(DASHBOARD!$J$2=0,0,H349)))</f>
        <v/>
      </c>
      <c r="I349" s="383">
        <f>(IF(DASHBOARD!$J$2=I7,DASHBOARD!$T$736,IF(DASHBOARD!$J$2=0,0,I349)))</f>
        <v/>
      </c>
      <c r="J349" s="383">
        <f>(IF(DASHBOARD!$J$2=J7,DASHBOARD!$T$736,IF(DASHBOARD!$J$2=0,0,J349)))</f>
        <v/>
      </c>
      <c r="K349" s="383">
        <f>(IF(DASHBOARD!$J$2=K7,DASHBOARD!$T$736,IF(DASHBOARD!$J$2=0,0,K349)))</f>
        <v/>
      </c>
      <c r="L349" s="383">
        <f>(IF(DASHBOARD!$J$2=L7,DASHBOARD!$T$736,IF(DASHBOARD!$J$2=0,0,L349)))</f>
        <v/>
      </c>
      <c r="M349" s="383">
        <f>(IF(DASHBOARD!$J$2=M7,DASHBOARD!$T$736,IF(DASHBOARD!$J$2=0,0,M349)))</f>
        <v/>
      </c>
      <c r="N349" s="383">
        <f>(IF(DASHBOARD!$J$2=N7,DASHBOARD!$T$736,IF(DASHBOARD!$J$2=0,0,N349)))</f>
        <v/>
      </c>
      <c r="O349" s="383">
        <f>(IF(DASHBOARD!$J$2=O7,DASHBOARD!$T$736,IF(DASHBOARD!$J$2=0,0,O349)))</f>
        <v/>
      </c>
      <c r="P349" s="383">
        <f>(IF(DASHBOARD!$J$2=P7,DASHBOARD!$T$736,IF(DASHBOARD!$J$2=0,0,P349)))</f>
        <v/>
      </c>
      <c r="Q349" s="383">
        <f>(IF(DASHBOARD!$J$2=Q7,DASHBOARD!$T$736,IF(DASHBOARD!$J$2=0,0,Q349)))</f>
        <v/>
      </c>
      <c r="R349" s="383">
        <f>(IF(DASHBOARD!$J$2=R7,DASHBOARD!$T$736,IF(DASHBOARD!$J$2=0,0,R349)))</f>
        <v/>
      </c>
      <c r="S349" s="383">
        <f>(IF(DASHBOARD!$J$2=S7,DASHBOARD!$T$736,IF(DASHBOARD!$J$2=0,0,S349)))</f>
        <v/>
      </c>
      <c r="T349" s="383">
        <f>(IF(DASHBOARD!$J$2=T7,DASHBOARD!$T$736,IF(DASHBOARD!$J$2=0,0,T349)))</f>
        <v/>
      </c>
      <c r="U349" s="383">
        <f>(IF(DASHBOARD!$J$2=U7,DASHBOARD!$T$736,IF(DASHBOARD!$J$2=0,0,U349)))</f>
        <v/>
      </c>
      <c r="V349" s="383">
        <f>(IF(DASHBOARD!$J$2=V7,DASHBOARD!$T$736,IF(DASHBOARD!$J$2=0,0,V349)))</f>
        <v/>
      </c>
      <c r="W349" s="383">
        <f>(IF(DASHBOARD!$J$2=W7,DASHBOARD!$T$736,IF(DASHBOARD!$J$2=0,0,W349)))</f>
        <v/>
      </c>
      <c r="X349" s="383">
        <f>(IF(DASHBOARD!$J$2=X7,DASHBOARD!$T$736,IF(DASHBOARD!$J$2=0,0,X349)))</f>
        <v/>
      </c>
      <c r="Y349" s="383">
        <f>(IF(DASHBOARD!$J$2=Y7,DASHBOARD!$T$736,IF(DASHBOARD!$J$2=0,0,Y349)))</f>
        <v/>
      </c>
      <c r="Z349" s="383">
        <f>(IF(DASHBOARD!$J$2=Z7,DASHBOARD!$T$736,IF(DASHBOARD!$J$2=0,0,Z349)))</f>
        <v/>
      </c>
      <c r="AA349" s="383">
        <f>(IF(DASHBOARD!$J$2=AA7,DASHBOARD!$T$736,IF(DASHBOARD!$J$2=0,0,AA349)))</f>
        <v/>
      </c>
      <c r="AB349" s="383">
        <f>(IF(DASHBOARD!$J$2=AB7,DASHBOARD!$T$736,IF(DASHBOARD!$J$2=0,0,AB349)))</f>
        <v/>
      </c>
      <c r="AC349" s="383">
        <f>(IF(DASHBOARD!$J$2=AC7,DASHBOARD!$T$736,IF(DASHBOARD!$J$2=0,0,AC349)))</f>
        <v/>
      </c>
      <c r="AD349" s="383">
        <f>(IF(DASHBOARD!$J$2=AD7,DASHBOARD!$T$736,IF(DASHBOARD!$J$2=0,0,AD349)))</f>
        <v/>
      </c>
      <c r="AE349" s="383">
        <f>(IF(DASHBOARD!$J$2=AE7,DASHBOARD!$T$736,IF(DASHBOARD!$J$2=0,0,AE349)))</f>
        <v/>
      </c>
      <c r="AF349" s="383">
        <f>(IF(DASHBOARD!$J$2=AF7,DASHBOARD!$T$736,IF(DASHBOARD!$J$2=0,0,AF349)))</f>
        <v/>
      </c>
      <c r="AG349" s="383">
        <f>(IF(DASHBOARD!$J$2=AG7,DASHBOARD!$T$736,IF(DASHBOARD!$J$2=0,0,AG349)))</f>
        <v/>
      </c>
      <c r="AH349" s="383">
        <f>(IF(DASHBOARD!$J$2=AH7,DASHBOARD!$T$736,IF(DASHBOARD!$J$2=0,0,AH349)))</f>
        <v/>
      </c>
      <c r="AI349" s="383">
        <f>(IF(DASHBOARD!$J$2=AI7,DASHBOARD!$T$736,IF(DASHBOARD!$J$2=0,0,AI349)))</f>
        <v/>
      </c>
      <c r="AJ349" s="383">
        <f>(IF(DASHBOARD!$J$2=AJ7,DASHBOARD!$T$736,IF(DASHBOARD!$J$2=0,0,AJ349)))</f>
        <v/>
      </c>
      <c r="AK349" s="383">
        <f>(IF(DASHBOARD!$J$2=AK7,DASHBOARD!$T$736,IF(DASHBOARD!$J$2=0,0,AK349)))</f>
        <v/>
      </c>
      <c r="AL349" s="383">
        <f>(IF(DASHBOARD!$J$2=AL7,DASHBOARD!$T$736,IF(DASHBOARD!$J$2=0,0,AL349)))</f>
        <v/>
      </c>
      <c r="AM349" s="383">
        <f>(IF(DASHBOARD!$J$2=AM7,DASHBOARD!$T$736,IF(DASHBOARD!$J$2=0,0,AM349)))</f>
        <v/>
      </c>
      <c r="AN349" s="383">
        <f>(IF(DASHBOARD!$J$2=AN7,DASHBOARD!$T$736,IF(DASHBOARD!$J$2=0,0,AN349)))</f>
        <v/>
      </c>
      <c r="AO349" s="383">
        <f>(IF(DASHBOARD!$J$2=AO7,DASHBOARD!$T$736,IF(DASHBOARD!$J$2=0,0,AO349)))</f>
        <v/>
      </c>
      <c r="AP349" s="383">
        <f>(IF(DASHBOARD!$J$2=AP7,DASHBOARD!$T$736,IF(DASHBOARD!$J$2=0,0,AP349)))</f>
        <v/>
      </c>
      <c r="AQ349" s="383">
        <f>(IF(DASHBOARD!$J$2=AQ7,DASHBOARD!$T$736,IF(DASHBOARD!$J$2=0,0,AQ349)))</f>
        <v/>
      </c>
      <c r="AR349" s="383">
        <f>(IF(DASHBOARD!$J$2=AR7,DASHBOARD!$T$736,IF(DASHBOARD!$J$2=0,0,AR349)))</f>
        <v/>
      </c>
      <c r="AS349" s="383">
        <f>(IF(DASHBOARD!$J$2=AS7,DASHBOARD!$T$736,IF(DASHBOARD!$J$2=0,0,AS349)))</f>
        <v/>
      </c>
      <c r="AT349" s="383">
        <f>(IF(DASHBOARD!$J$2=AT7,DASHBOARD!$T$736,IF(DASHBOARD!$J$2=0,0,AT349)))</f>
        <v/>
      </c>
      <c r="AU349" s="383">
        <f>(IF(DASHBOARD!$J$2=AU7,DASHBOARD!$T$736,IF(DASHBOARD!$J$2=0,0,AU349)))</f>
        <v/>
      </c>
      <c r="AV349" s="383">
        <f>(IF(DASHBOARD!$J$2=AV7,DASHBOARD!$T$736,IF(DASHBOARD!$J$2=0,0,AV349)))</f>
        <v/>
      </c>
      <c r="AW349" s="383">
        <f>(IF(DASHBOARD!$J$2=AW7,DASHBOARD!$T$736,IF(DASHBOARD!$J$2=0,0,AW349)))</f>
        <v/>
      </c>
      <c r="AX349" s="383">
        <f>(IF(DASHBOARD!$J$2=AX7,DASHBOARD!$T$736,IF(DASHBOARD!$J$2=0,0,AX349)))</f>
        <v/>
      </c>
      <c r="AY349" s="383">
        <f>(IF(DASHBOARD!$J$2=AY7,DASHBOARD!$T$736,IF(DASHBOARD!$J$2=0,0,AY349)))</f>
        <v/>
      </c>
      <c r="AZ349" s="383">
        <f>(IF(DASHBOARD!$J$2=AZ7,DASHBOARD!$T$736,IF(DASHBOARD!$J$2=0,0,AZ349)))</f>
        <v/>
      </c>
      <c r="BA349" s="383">
        <f>(IF(DASHBOARD!$J$2=BA7,DASHBOARD!$T$736,IF(DASHBOARD!$J$2=0,0,BA349)))</f>
        <v/>
      </c>
      <c r="BB349" s="384">
        <f>IF(SUM(F349:BA349)&lt;&gt;0,AVERAGEIF(F349:BA349,"&gt;0",F349:BA349),0)</f>
        <v/>
      </c>
      <c r="BC349" s="147" t="n"/>
      <c r="BD349" s="385">
        <f>MAXA(F349:BA349)</f>
        <v/>
      </c>
      <c r="BE349" s="1461">
        <f>IF(BD349&lt;&gt;0,VLOOKUP(BD349,$F$10:$BA$10,MATCH(BD349,F349:BA349,0)),"")</f>
        <v/>
      </c>
      <c r="BF349" s="385">
        <f t="array" ref="BF349">MIN(IF(F349:BA349&gt;0,F349:BA349))</f>
        <v/>
      </c>
      <c r="BG349" s="1461">
        <f>IF(BF349&lt;&gt;0,VLOOKUP(BF349,$F$10:$BA$10,MATCH($BF349,$F349:$BA349,0)),"")</f>
        <v/>
      </c>
      <c r="BI349" s="1368">
        <f>HLOOKUP($BI$9,$S$10:$AI$444,1+$BL349,TRUE)</f>
        <v/>
      </c>
      <c r="BJ349" s="1369">
        <f>HLOOKUP($BJ$9,$AJ$10:$AW$444,1+$BL349,TRUE)</f>
        <v/>
      </c>
      <c r="BK349" s="151" t="n"/>
      <c r="BL349" s="408">
        <f>BL348+1</f>
        <v/>
      </c>
      <c r="BM349" s="399" t="n"/>
    </row>
    <row r="350" ht="20.25" customHeight="1" s="18" thickBot="1" thickTop="1">
      <c r="B350" s="1370" t="n"/>
      <c r="C350" s="1353" t="n"/>
      <c r="D350" s="230" t="n"/>
      <c r="E350" s="388" t="n"/>
      <c r="F350" s="429" t="n"/>
      <c r="G350" s="429" t="n"/>
      <c r="H350" s="429" t="n"/>
      <c r="I350" s="429" t="n"/>
      <c r="J350" s="429" t="n"/>
      <c r="K350" s="429" t="n"/>
      <c r="L350" s="429" t="n"/>
      <c r="M350" s="429" t="n"/>
      <c r="N350" s="429" t="n"/>
      <c r="O350" s="429" t="n"/>
      <c r="P350" s="429" t="n"/>
      <c r="Q350" s="429" t="n"/>
      <c r="R350" s="429" t="n"/>
      <c r="S350" s="429" t="n"/>
      <c r="T350" s="429" t="n"/>
      <c r="U350" s="429" t="n"/>
      <c r="V350" s="429" t="n"/>
      <c r="W350" s="429" t="n"/>
      <c r="X350" s="429" t="n"/>
      <c r="Y350" s="429" t="n"/>
      <c r="Z350" s="429" t="n"/>
      <c r="AA350" s="429" t="n"/>
      <c r="AB350" s="429" t="n"/>
      <c r="AC350" s="429" t="n"/>
      <c r="AD350" s="429" t="n"/>
      <c r="AE350" s="429" t="n"/>
      <c r="AF350" s="429" t="n"/>
      <c r="AG350" s="429" t="n"/>
      <c r="AH350" s="429" t="n"/>
      <c r="AI350" s="429" t="n"/>
      <c r="AJ350" s="429" t="n"/>
      <c r="AK350" s="429" t="n"/>
      <c r="AL350" s="429" t="n"/>
      <c r="AM350" s="429" t="n"/>
      <c r="AN350" s="429" t="n"/>
      <c r="AO350" s="429" t="n"/>
      <c r="AP350" s="429" t="n"/>
      <c r="AQ350" s="429" t="n"/>
      <c r="AR350" s="429" t="n"/>
      <c r="AS350" s="429" t="n"/>
      <c r="AT350" s="429" t="n"/>
      <c r="AU350" s="429" t="n"/>
      <c r="AV350" s="429" t="n"/>
      <c r="AW350" s="429" t="n"/>
      <c r="AX350" s="429" t="n"/>
      <c r="AY350" s="429" t="n"/>
      <c r="AZ350" s="429" t="n"/>
      <c r="BA350" s="429" t="n"/>
      <c r="BB350" s="384">
        <f>IF(SUM(F350:BA350)&lt;&gt;0,AVERAGEIF(F350:BA350,"&gt;0",F350:BA350),0)</f>
        <v/>
      </c>
      <c r="BC350" s="147" t="n"/>
      <c r="BD350" s="385">
        <f>MAXA(F350:BA350)</f>
        <v/>
      </c>
      <c r="BE350" s="1461">
        <f>IF(BD350&lt;&gt;0,VLOOKUP(BD350,$F$10:$BA$10,MATCH(BD350,F350:BA350,0)),"")</f>
        <v/>
      </c>
      <c r="BF350" s="385">
        <f t="array" ref="BF350">MIN(IF(F350:BA350&gt;0,F350:BA350))</f>
        <v/>
      </c>
      <c r="BG350" s="1461">
        <f>IF(BF350&lt;&gt;0,VLOOKUP(BF350,$F$10:$BA$10,MATCH($BF350,$F350:$BA350,0)),"")</f>
        <v/>
      </c>
      <c r="BI350" s="1368">
        <f>HLOOKUP($BI$9,$S$10:$AI$444,1+$BL350,TRUE)</f>
        <v/>
      </c>
      <c r="BJ350" s="1369">
        <f>HLOOKUP($BJ$9,$AJ$10:$AW$444,1+$BL350,TRUE)</f>
        <v/>
      </c>
      <c r="BK350" s="151" t="n"/>
      <c r="BL350" s="408">
        <f>BL349+1</f>
        <v/>
      </c>
      <c r="BM350" s="399" t="n"/>
    </row>
    <row r="351" ht="20.25" customHeight="1" s="18" thickBot="1" thickTop="1">
      <c r="B351" s="1370" t="n"/>
      <c r="C351" s="1353" t="n"/>
      <c r="D351" s="1477" t="inlineStr">
        <is>
          <t>MAMUJU BARU 150</t>
        </is>
      </c>
      <c r="E351" s="402" t="inlineStr">
        <is>
          <t>PLTU Mamuju # 1, 150</t>
        </is>
      </c>
      <c r="F351" s="383">
        <f>(IF(DASHBOARD!$J$2=F7,DASHBOARD!$T$748,IF(DASHBOARD!$J$2=0,0,F351)))</f>
        <v/>
      </c>
      <c r="G351" s="383">
        <f>(IF(DASHBOARD!$J$2=G7,DASHBOARD!$T$748,IF(DASHBOARD!$J$2=0,0,G351)))</f>
        <v/>
      </c>
      <c r="H351" s="383">
        <f>(IF(DASHBOARD!$J$2=H7,DASHBOARD!$T$748,IF(DASHBOARD!$J$2=0,0,H351)))</f>
        <v/>
      </c>
      <c r="I351" s="383">
        <f>(IF(DASHBOARD!$J$2=I7,DASHBOARD!$T$748,IF(DASHBOARD!$J$2=0,0,I351)))</f>
        <v/>
      </c>
      <c r="J351" s="383">
        <f>(IF(DASHBOARD!$J$2=J7,DASHBOARD!$T$748,IF(DASHBOARD!$J$2=0,0,J351)))</f>
        <v/>
      </c>
      <c r="K351" s="383">
        <f>(IF(DASHBOARD!$J$2=K7,DASHBOARD!$T$748,IF(DASHBOARD!$J$2=0,0,K351)))</f>
        <v/>
      </c>
      <c r="L351" s="383">
        <f>(IF(DASHBOARD!$J$2=L7,DASHBOARD!$T$748,IF(DASHBOARD!$J$2=0,0,L351)))</f>
        <v/>
      </c>
      <c r="M351" s="383">
        <f>(IF(DASHBOARD!$J$2=M7,DASHBOARD!$T$748,IF(DASHBOARD!$J$2=0,0,M351)))</f>
        <v/>
      </c>
      <c r="N351" s="383">
        <f>(IF(DASHBOARD!$J$2=N7,DASHBOARD!$T$748,IF(DASHBOARD!$J$2=0,0,N351)))</f>
        <v/>
      </c>
      <c r="O351" s="383">
        <f>(IF(DASHBOARD!$J$2=O7,DASHBOARD!$T$748,IF(DASHBOARD!$J$2=0,0,O351)))</f>
        <v/>
      </c>
      <c r="P351" s="383">
        <f>(IF(DASHBOARD!$J$2=P7,DASHBOARD!$T$748,IF(DASHBOARD!$J$2=0,0,P351)))</f>
        <v/>
      </c>
      <c r="Q351" s="383">
        <f>(IF(DASHBOARD!$J$2=Q7,DASHBOARD!$T$748,IF(DASHBOARD!$J$2=0,0,Q351)))</f>
        <v/>
      </c>
      <c r="R351" s="383">
        <f>(IF(DASHBOARD!$J$2=R7,DASHBOARD!$T$748,IF(DASHBOARD!$J$2=0,0,R351)))</f>
        <v/>
      </c>
      <c r="S351" s="383">
        <f>(IF(DASHBOARD!$J$2=S7,DASHBOARD!$T$748,IF(DASHBOARD!$J$2=0,0,S351)))</f>
        <v/>
      </c>
      <c r="T351" s="383">
        <f>(IF(DASHBOARD!$J$2=T7,DASHBOARD!$T$748,IF(DASHBOARD!$J$2=0,0,T351)))</f>
        <v/>
      </c>
      <c r="U351" s="383">
        <f>(IF(DASHBOARD!$J$2=U7,DASHBOARD!$T$748,IF(DASHBOARD!$J$2=0,0,U351)))</f>
        <v/>
      </c>
      <c r="V351" s="383">
        <f>(IF(DASHBOARD!$J$2=V7,DASHBOARD!$T$748,IF(DASHBOARD!$J$2=0,0,V351)))</f>
        <v/>
      </c>
      <c r="W351" s="383">
        <f>(IF(DASHBOARD!$J$2=W7,DASHBOARD!$T$748,IF(DASHBOARD!$J$2=0,0,W351)))</f>
        <v/>
      </c>
      <c r="X351" s="383">
        <f>(IF(DASHBOARD!$J$2=X7,DASHBOARD!$T$748,IF(DASHBOARD!$J$2=0,0,X351)))</f>
        <v/>
      </c>
      <c r="Y351" s="383">
        <f>(IF(DASHBOARD!$J$2=Y7,DASHBOARD!$T$748,IF(DASHBOARD!$J$2=0,0,Y351)))</f>
        <v/>
      </c>
      <c r="Z351" s="383">
        <f>(IF(DASHBOARD!$J$2=Z7,DASHBOARD!$T$748,IF(DASHBOARD!$J$2=0,0,Z351)))</f>
        <v/>
      </c>
      <c r="AA351" s="383">
        <f>(IF(DASHBOARD!$J$2=AA7,DASHBOARD!$T$748,IF(DASHBOARD!$J$2=0,0,AA351)))</f>
        <v/>
      </c>
      <c r="AB351" s="383">
        <f>(IF(DASHBOARD!$J$2=AB7,DASHBOARD!$T$748,IF(DASHBOARD!$J$2=0,0,AB351)))</f>
        <v/>
      </c>
      <c r="AC351" s="383">
        <f>(IF(DASHBOARD!$J$2=AC7,DASHBOARD!$T$748,IF(DASHBOARD!$J$2=0,0,AC351)))</f>
        <v/>
      </c>
      <c r="AD351" s="383">
        <f>(IF(DASHBOARD!$J$2=AD7,DASHBOARD!$T$748,IF(DASHBOARD!$J$2=0,0,AD351)))</f>
        <v/>
      </c>
      <c r="AE351" s="383">
        <f>(IF(DASHBOARD!$J$2=AE7,DASHBOARD!$T$748,IF(DASHBOARD!$J$2=0,0,AE351)))</f>
        <v/>
      </c>
      <c r="AF351" s="383">
        <f>(IF(DASHBOARD!$J$2=AF7,DASHBOARD!$T$748,IF(DASHBOARD!$J$2=0,0,AF351)))</f>
        <v/>
      </c>
      <c r="AG351" s="383">
        <f>(IF(DASHBOARD!$J$2=AG7,DASHBOARD!$T$748,IF(DASHBOARD!$J$2=0,0,AG351)))</f>
        <v/>
      </c>
      <c r="AH351" s="383">
        <f>(IF(DASHBOARD!$J$2=AH7,DASHBOARD!$T$748,IF(DASHBOARD!$J$2=0,0,AH351)))</f>
        <v/>
      </c>
      <c r="AI351" s="383">
        <f>(IF(DASHBOARD!$J$2=AI7,DASHBOARD!$T$748,IF(DASHBOARD!$J$2=0,0,AI351)))</f>
        <v/>
      </c>
      <c r="AJ351" s="383">
        <f>(IF(DASHBOARD!$J$2=AJ7,DASHBOARD!$T$748,IF(DASHBOARD!$J$2=0,0,AJ351)))</f>
        <v/>
      </c>
      <c r="AK351" s="383">
        <f>(IF(DASHBOARD!$J$2=AK7,DASHBOARD!$T$748,IF(DASHBOARD!$J$2=0,0,AK351)))</f>
        <v/>
      </c>
      <c r="AL351" s="383">
        <f>(IF(DASHBOARD!$J$2=AL7,DASHBOARD!$T$748,IF(DASHBOARD!$J$2=0,0,AL351)))</f>
        <v/>
      </c>
      <c r="AM351" s="383">
        <f>(IF(DASHBOARD!$J$2=AM7,DASHBOARD!$T$748,IF(DASHBOARD!$J$2=0,0,AM351)))</f>
        <v/>
      </c>
      <c r="AN351" s="383">
        <f>(IF(DASHBOARD!$J$2=AN7,DASHBOARD!$T$748,IF(DASHBOARD!$J$2=0,0,AN351)))</f>
        <v/>
      </c>
      <c r="AO351" s="383">
        <f>(IF(DASHBOARD!$J$2=AO7,DASHBOARD!$T$748,IF(DASHBOARD!$J$2=0,0,AO351)))</f>
        <v/>
      </c>
      <c r="AP351" s="383">
        <f>(IF(DASHBOARD!$J$2=AP7,DASHBOARD!$T$748,IF(DASHBOARD!$J$2=0,0,AP351)))</f>
        <v/>
      </c>
      <c r="AQ351" s="383">
        <f>(IF(DASHBOARD!$J$2=AQ7,DASHBOARD!$T$748,IF(DASHBOARD!$J$2=0,0,AQ351)))</f>
        <v/>
      </c>
      <c r="AR351" s="383">
        <f>(IF(DASHBOARD!$J$2=AR7,DASHBOARD!$T$748,IF(DASHBOARD!$J$2=0,0,AR351)))</f>
        <v/>
      </c>
      <c r="AS351" s="383">
        <f>(IF(DASHBOARD!$J$2=AS7,DASHBOARD!$T$748,IF(DASHBOARD!$J$2=0,0,AS351)))</f>
        <v/>
      </c>
      <c r="AT351" s="383">
        <f>(IF(DASHBOARD!$J$2=AT7,DASHBOARD!$T$748,IF(DASHBOARD!$J$2=0,0,AT351)))</f>
        <v/>
      </c>
      <c r="AU351" s="383">
        <f>(IF(DASHBOARD!$J$2=AU7,DASHBOARD!$T$748,IF(DASHBOARD!$J$2=0,0,AU351)))</f>
        <v/>
      </c>
      <c r="AV351" s="383">
        <f>(IF(DASHBOARD!$J$2=AV7,DASHBOARD!$T$748,IF(DASHBOARD!$J$2=0,0,AV351)))</f>
        <v/>
      </c>
      <c r="AW351" s="383">
        <f>(IF(DASHBOARD!$J$2=AW7,DASHBOARD!$T$748,IF(DASHBOARD!$J$2=0,0,AW351)))</f>
        <v/>
      </c>
      <c r="AX351" s="383">
        <f>(IF(DASHBOARD!$J$2=AX7,DASHBOARD!$T$748,IF(DASHBOARD!$J$2=0,0,AX351)))</f>
        <v/>
      </c>
      <c r="AY351" s="383">
        <f>(IF(DASHBOARD!$J$2=AY7,DASHBOARD!$T$748,IF(DASHBOARD!$J$2=0,0,AY351)))</f>
        <v/>
      </c>
      <c r="AZ351" s="383">
        <f>(IF(DASHBOARD!$J$2=AZ7,DASHBOARD!$T$748,IF(DASHBOARD!$J$2=0,0,AZ351)))</f>
        <v/>
      </c>
      <c r="BA351" s="383">
        <f>(IF(DASHBOARD!$J$2=BA7,DASHBOARD!$T$748,IF(DASHBOARD!$J$2=0,0,BA351)))</f>
        <v/>
      </c>
      <c r="BB351" s="384">
        <f>IF(SUM(F351:BA351)&lt;&gt;0,AVERAGEIF(F351:BA351,"&gt;0",F351:BA351),0)</f>
        <v/>
      </c>
      <c r="BC351" s="147" t="n"/>
      <c r="BD351" s="385">
        <f>MAXA(F351:BA351)</f>
        <v/>
      </c>
      <c r="BE351" s="1461">
        <f>IF(BD351&lt;&gt;0,VLOOKUP(BD351,$F$10:$BA$10,MATCH(BD351,F351:BA351,0)),"")</f>
        <v/>
      </c>
      <c r="BF351" s="385">
        <f t="array" ref="BF351">MIN(IF(F351:BA351&gt;0,F351:BA351))</f>
        <v/>
      </c>
      <c r="BG351" s="1461">
        <f>IF(BF351&lt;&gt;0,VLOOKUP(BF351,$F$10:$BA$10,MATCH($BF351,$F351:$BA351,0)),"")</f>
        <v/>
      </c>
      <c r="BI351" s="1368">
        <f>HLOOKUP($BI$9,$S$10:$AI$444,1+$BL351,TRUE)</f>
        <v/>
      </c>
      <c r="BJ351" s="1369">
        <f>HLOOKUP($BJ$9,$AJ$10:$AW$444,1+$BL351,TRUE)</f>
        <v/>
      </c>
      <c r="BK351" s="151" t="n"/>
      <c r="BL351" s="408">
        <f>BL350+1</f>
        <v/>
      </c>
      <c r="BM351" s="399" t="n"/>
    </row>
    <row r="352" ht="20.25" customHeight="1" s="18" thickBot="1" thickTop="1">
      <c r="B352" s="1370" t="n"/>
      <c r="C352" s="1353" t="n"/>
      <c r="D352" s="1462" t="n"/>
      <c r="E352" s="402" t="inlineStr">
        <is>
          <t>PLTU Mamuju # 2, 150</t>
        </is>
      </c>
      <c r="F352" s="383">
        <f>(IF(DASHBOARD!$J$2=F7,DASHBOARD!$T$749,IF(DASHBOARD!$J$2=0,0,F352)))</f>
        <v/>
      </c>
      <c r="G352" s="383">
        <f>(IF(DASHBOARD!$J$2=G7,DASHBOARD!$T$749,IF(DASHBOARD!$J$2=0,0,G352)))</f>
        <v/>
      </c>
      <c r="H352" s="383">
        <f>(IF(DASHBOARD!$J$2=H7,DASHBOARD!$T$749,IF(DASHBOARD!$J$2=0,0,H352)))</f>
        <v/>
      </c>
      <c r="I352" s="383">
        <f>(IF(DASHBOARD!$J$2=I7,DASHBOARD!$T$749,IF(DASHBOARD!$J$2=0,0,I352)))</f>
        <v/>
      </c>
      <c r="J352" s="383">
        <f>(IF(DASHBOARD!$J$2=J7,DASHBOARD!$T$749,IF(DASHBOARD!$J$2=0,0,J352)))</f>
        <v/>
      </c>
      <c r="K352" s="383">
        <f>(IF(DASHBOARD!$J$2=K7,DASHBOARD!$T$749,IF(DASHBOARD!$J$2=0,0,K352)))</f>
        <v/>
      </c>
      <c r="L352" s="383">
        <f>(IF(DASHBOARD!$J$2=L7,DASHBOARD!$T$749,IF(DASHBOARD!$J$2=0,0,L352)))</f>
        <v/>
      </c>
      <c r="M352" s="383">
        <f>(IF(DASHBOARD!$J$2=M7,DASHBOARD!$T$749,IF(DASHBOARD!$J$2=0,0,M352)))</f>
        <v/>
      </c>
      <c r="N352" s="383">
        <f>(IF(DASHBOARD!$J$2=N7,DASHBOARD!$T$749,IF(DASHBOARD!$J$2=0,0,N352)))</f>
        <v/>
      </c>
      <c r="O352" s="383">
        <f>(IF(DASHBOARD!$J$2=O7,DASHBOARD!$T$749,IF(DASHBOARD!$J$2=0,0,O352)))</f>
        <v/>
      </c>
      <c r="P352" s="383">
        <f>(IF(DASHBOARD!$J$2=P7,DASHBOARD!$T$749,IF(DASHBOARD!$J$2=0,0,P352)))</f>
        <v/>
      </c>
      <c r="Q352" s="383">
        <f>(IF(DASHBOARD!$J$2=Q7,DASHBOARD!$T$749,IF(DASHBOARD!$J$2=0,0,Q352)))</f>
        <v/>
      </c>
      <c r="R352" s="383">
        <f>(IF(DASHBOARD!$J$2=R7,DASHBOARD!$T$749,IF(DASHBOARD!$J$2=0,0,R352)))</f>
        <v/>
      </c>
      <c r="S352" s="383">
        <f>(IF(DASHBOARD!$J$2=S7,DASHBOARD!$T$749,IF(DASHBOARD!$J$2=0,0,S352)))</f>
        <v/>
      </c>
      <c r="T352" s="383">
        <f>(IF(DASHBOARD!$J$2=T7,DASHBOARD!$T$749,IF(DASHBOARD!$J$2=0,0,T352)))</f>
        <v/>
      </c>
      <c r="U352" s="383">
        <f>(IF(DASHBOARD!$J$2=U7,DASHBOARD!$T$749,IF(DASHBOARD!$J$2=0,0,U352)))</f>
        <v/>
      </c>
      <c r="V352" s="383">
        <f>(IF(DASHBOARD!$J$2=V7,DASHBOARD!$T$749,IF(DASHBOARD!$J$2=0,0,V352)))</f>
        <v/>
      </c>
      <c r="W352" s="383">
        <f>(IF(DASHBOARD!$J$2=W7,DASHBOARD!$T$749,IF(DASHBOARD!$J$2=0,0,W352)))</f>
        <v/>
      </c>
      <c r="X352" s="383">
        <f>(IF(DASHBOARD!$J$2=X7,DASHBOARD!$T$749,IF(DASHBOARD!$J$2=0,0,X352)))</f>
        <v/>
      </c>
      <c r="Y352" s="383">
        <f>(IF(DASHBOARD!$J$2=Y7,DASHBOARD!$T$749,IF(DASHBOARD!$J$2=0,0,Y352)))</f>
        <v/>
      </c>
      <c r="Z352" s="383">
        <f>(IF(DASHBOARD!$J$2=Z7,DASHBOARD!$T$749,IF(DASHBOARD!$J$2=0,0,Z352)))</f>
        <v/>
      </c>
      <c r="AA352" s="383">
        <f>(IF(DASHBOARD!$J$2=AA7,DASHBOARD!$T$749,IF(DASHBOARD!$J$2=0,0,AA352)))</f>
        <v/>
      </c>
      <c r="AB352" s="383">
        <f>(IF(DASHBOARD!$J$2=AB7,DASHBOARD!$T$749,IF(DASHBOARD!$J$2=0,0,AB352)))</f>
        <v/>
      </c>
      <c r="AC352" s="383">
        <f>(IF(DASHBOARD!$J$2=AC7,DASHBOARD!$T$749,IF(DASHBOARD!$J$2=0,0,AC352)))</f>
        <v/>
      </c>
      <c r="AD352" s="383">
        <f>(IF(DASHBOARD!$J$2=AD7,DASHBOARD!$T$749,IF(DASHBOARD!$J$2=0,0,AD352)))</f>
        <v/>
      </c>
      <c r="AE352" s="383">
        <f>(IF(DASHBOARD!$J$2=AE7,DASHBOARD!$T$749,IF(DASHBOARD!$J$2=0,0,AE352)))</f>
        <v/>
      </c>
      <c r="AF352" s="383">
        <f>(IF(DASHBOARD!$J$2=AF7,DASHBOARD!$T$749,IF(DASHBOARD!$J$2=0,0,AF352)))</f>
        <v/>
      </c>
      <c r="AG352" s="383">
        <f>(IF(DASHBOARD!$J$2=AG7,DASHBOARD!$T$749,IF(DASHBOARD!$J$2=0,0,AG352)))</f>
        <v/>
      </c>
      <c r="AH352" s="383">
        <f>(IF(DASHBOARD!$J$2=AH7,DASHBOARD!$T$749,IF(DASHBOARD!$J$2=0,0,AH352)))</f>
        <v/>
      </c>
      <c r="AI352" s="383">
        <f>(IF(DASHBOARD!$J$2=AI7,DASHBOARD!$T$749,IF(DASHBOARD!$J$2=0,0,AI352)))</f>
        <v/>
      </c>
      <c r="AJ352" s="383">
        <f>(IF(DASHBOARD!$J$2=AJ7,DASHBOARD!$T$749,IF(DASHBOARD!$J$2=0,0,AJ352)))</f>
        <v/>
      </c>
      <c r="AK352" s="383">
        <f>(IF(DASHBOARD!$J$2=AK7,DASHBOARD!$T$749,IF(DASHBOARD!$J$2=0,0,AK352)))</f>
        <v/>
      </c>
      <c r="AL352" s="383">
        <f>(IF(DASHBOARD!$J$2=AL7,DASHBOARD!$T$749,IF(DASHBOARD!$J$2=0,0,AL352)))</f>
        <v/>
      </c>
      <c r="AM352" s="383">
        <f>(IF(DASHBOARD!$J$2=AM7,DASHBOARD!$T$749,IF(DASHBOARD!$J$2=0,0,AM352)))</f>
        <v/>
      </c>
      <c r="AN352" s="383">
        <f>(IF(DASHBOARD!$J$2=AN7,DASHBOARD!$T$749,IF(DASHBOARD!$J$2=0,0,AN352)))</f>
        <v/>
      </c>
      <c r="AO352" s="383">
        <f>(IF(DASHBOARD!$J$2=AO7,DASHBOARD!$T$749,IF(DASHBOARD!$J$2=0,0,AO352)))</f>
        <v/>
      </c>
      <c r="AP352" s="383">
        <f>(IF(DASHBOARD!$J$2=AP7,DASHBOARD!$T$749,IF(DASHBOARD!$J$2=0,0,AP352)))</f>
        <v/>
      </c>
      <c r="AQ352" s="383">
        <f>(IF(DASHBOARD!$J$2=AQ7,DASHBOARD!$T$749,IF(DASHBOARD!$J$2=0,0,AQ352)))</f>
        <v/>
      </c>
      <c r="AR352" s="383">
        <f>(IF(DASHBOARD!$J$2=AR7,DASHBOARD!$T$749,IF(DASHBOARD!$J$2=0,0,AR352)))</f>
        <v/>
      </c>
      <c r="AS352" s="383">
        <f>(IF(DASHBOARD!$J$2=AS7,DASHBOARD!$T$749,IF(DASHBOARD!$J$2=0,0,AS352)))</f>
        <v/>
      </c>
      <c r="AT352" s="383">
        <f>(IF(DASHBOARD!$J$2=AT7,DASHBOARD!$T$749,IF(DASHBOARD!$J$2=0,0,AT352)))</f>
        <v/>
      </c>
      <c r="AU352" s="383">
        <f>(IF(DASHBOARD!$J$2=AU7,DASHBOARD!$T$749,IF(DASHBOARD!$J$2=0,0,AU352)))</f>
        <v/>
      </c>
      <c r="AV352" s="383">
        <f>(IF(DASHBOARD!$J$2=AV7,DASHBOARD!$T$749,IF(DASHBOARD!$J$2=0,0,AV352)))</f>
        <v/>
      </c>
      <c r="AW352" s="383">
        <f>(IF(DASHBOARD!$J$2=AW7,DASHBOARD!$T$749,IF(DASHBOARD!$J$2=0,0,AW352)))</f>
        <v/>
      </c>
      <c r="AX352" s="383">
        <f>(IF(DASHBOARD!$J$2=AX7,DASHBOARD!$T$749,IF(DASHBOARD!$J$2=0,0,AX352)))</f>
        <v/>
      </c>
      <c r="AY352" s="383">
        <f>(IF(DASHBOARD!$J$2=AY7,DASHBOARD!$T$749,IF(DASHBOARD!$J$2=0,0,AY352)))</f>
        <v/>
      </c>
      <c r="AZ352" s="383">
        <f>(IF(DASHBOARD!$J$2=AZ7,DASHBOARD!$T$749,IF(DASHBOARD!$J$2=0,0,AZ352)))</f>
        <v/>
      </c>
      <c r="BA352" s="383">
        <f>(IF(DASHBOARD!$J$2=BA7,DASHBOARD!$T$749,IF(DASHBOARD!$J$2=0,0,BA352)))</f>
        <v/>
      </c>
      <c r="BB352" s="384">
        <f>IF(SUM(F352:BA352)&lt;&gt;0,AVERAGEIF(F352:BA352,"&gt;0",F352:BA352),0)</f>
        <v/>
      </c>
      <c r="BC352" s="147" t="n"/>
      <c r="BD352" s="385">
        <f>MAXA(F352:BA352)</f>
        <v/>
      </c>
      <c r="BE352" s="1461">
        <f>IF(BD352&lt;&gt;0,VLOOKUP(BD352,$F$10:$BA$10,MATCH(BD352,F352:BA352,0)),"")</f>
        <v/>
      </c>
      <c r="BF352" s="385">
        <f t="array" ref="BF352">MIN(IF(F352:BA352&gt;0,F352:BA352))</f>
        <v/>
      </c>
      <c r="BG352" s="1461">
        <f>IF(BF352&lt;&gt;0,VLOOKUP(BF352,$F$10:$BA$10,MATCH($BF352,$F352:$BA352,0)),"")</f>
        <v/>
      </c>
      <c r="BI352" s="1368">
        <f>HLOOKUP($BI$9,$S$10:$AI$444,1+$BL352,TRUE)</f>
        <v/>
      </c>
      <c r="BJ352" s="1369">
        <f>HLOOKUP($BJ$9,$AJ$10:$AW$444,1+$BL352,TRUE)</f>
        <v/>
      </c>
      <c r="BK352" s="151" t="n"/>
      <c r="BL352" s="408">
        <f>BL351+1</f>
        <v/>
      </c>
      <c r="BM352" s="399" t="n"/>
    </row>
    <row r="353" ht="20.25" customHeight="1" s="18" thickBot="1" thickTop="1">
      <c r="B353" s="1370" t="n"/>
      <c r="C353" s="1353" t="n"/>
      <c r="D353" s="1462" t="n"/>
      <c r="E353" s="402" t="inlineStr">
        <is>
          <t>Mamuju # 1, 150</t>
        </is>
      </c>
      <c r="F353" s="383">
        <f>(IF(DASHBOARD!$J$2=F7,DASHBOARD!$T$746,IF(DASHBOARD!$J$2=0,0,F353)))</f>
        <v/>
      </c>
      <c r="G353" s="383">
        <f>(IF(DASHBOARD!$J$2=G7,DASHBOARD!$T$746,IF(DASHBOARD!$J$2=0,0,G353)))</f>
        <v/>
      </c>
      <c r="H353" s="383">
        <f>(IF(DASHBOARD!$J$2=H7,DASHBOARD!$T$746,IF(DASHBOARD!$J$2=0,0,H353)))</f>
        <v/>
      </c>
      <c r="I353" s="383">
        <f>(IF(DASHBOARD!$J$2=I7,DASHBOARD!$T$746,IF(DASHBOARD!$J$2=0,0,I353)))</f>
        <v/>
      </c>
      <c r="J353" s="383">
        <f>(IF(DASHBOARD!$J$2=J7,DASHBOARD!$T$746,IF(DASHBOARD!$J$2=0,0,J353)))</f>
        <v/>
      </c>
      <c r="K353" s="383">
        <f>(IF(DASHBOARD!$J$2=K7,DASHBOARD!$T$746,IF(DASHBOARD!$J$2=0,0,K353)))</f>
        <v/>
      </c>
      <c r="L353" s="383">
        <f>(IF(DASHBOARD!$J$2=L7,DASHBOARD!$T$746,IF(DASHBOARD!$J$2=0,0,L353)))</f>
        <v/>
      </c>
      <c r="M353" s="383">
        <f>(IF(DASHBOARD!$J$2=M7,DASHBOARD!$T$746,IF(DASHBOARD!$J$2=0,0,M353)))</f>
        <v/>
      </c>
      <c r="N353" s="383">
        <f>(IF(DASHBOARD!$J$2=N7,DASHBOARD!$T$746,IF(DASHBOARD!$J$2=0,0,N353)))</f>
        <v/>
      </c>
      <c r="O353" s="383">
        <f>(IF(DASHBOARD!$J$2=O7,DASHBOARD!$T$746,IF(DASHBOARD!$J$2=0,0,O353)))</f>
        <v/>
      </c>
      <c r="P353" s="383">
        <f>(IF(DASHBOARD!$J$2=P7,DASHBOARD!$T$746,IF(DASHBOARD!$J$2=0,0,P353)))</f>
        <v/>
      </c>
      <c r="Q353" s="383">
        <f>(IF(DASHBOARD!$J$2=Q7,DASHBOARD!$T$746,IF(DASHBOARD!$J$2=0,0,Q353)))</f>
        <v/>
      </c>
      <c r="R353" s="383">
        <f>(IF(DASHBOARD!$J$2=R7,DASHBOARD!$T$746,IF(DASHBOARD!$J$2=0,0,R353)))</f>
        <v/>
      </c>
      <c r="S353" s="383">
        <f>(IF(DASHBOARD!$J$2=S7,DASHBOARD!$T$746,IF(DASHBOARD!$J$2=0,0,S353)))</f>
        <v/>
      </c>
      <c r="T353" s="383">
        <f>(IF(DASHBOARD!$J$2=T7,DASHBOARD!$T$746,IF(DASHBOARD!$J$2=0,0,T353)))</f>
        <v/>
      </c>
      <c r="U353" s="383">
        <f>(IF(DASHBOARD!$J$2=U7,DASHBOARD!$T$746,IF(DASHBOARD!$J$2=0,0,U353)))</f>
        <v/>
      </c>
      <c r="V353" s="383">
        <f>(IF(DASHBOARD!$J$2=V7,DASHBOARD!$T$746,IF(DASHBOARD!$J$2=0,0,V353)))</f>
        <v/>
      </c>
      <c r="W353" s="383">
        <f>(IF(DASHBOARD!$J$2=W7,DASHBOARD!$T$746,IF(DASHBOARD!$J$2=0,0,W353)))</f>
        <v/>
      </c>
      <c r="X353" s="383">
        <f>(IF(DASHBOARD!$J$2=X7,DASHBOARD!$T$746,IF(DASHBOARD!$J$2=0,0,X353)))</f>
        <v/>
      </c>
      <c r="Y353" s="383">
        <f>(IF(DASHBOARD!$J$2=Y7,DASHBOARD!$T$746,IF(DASHBOARD!$J$2=0,0,Y353)))</f>
        <v/>
      </c>
      <c r="Z353" s="383">
        <f>(IF(DASHBOARD!$J$2=Z7,DASHBOARD!$T$746,IF(DASHBOARD!$J$2=0,0,Z353)))</f>
        <v/>
      </c>
      <c r="AA353" s="383">
        <f>(IF(DASHBOARD!$J$2=AA7,DASHBOARD!$T$746,IF(DASHBOARD!$J$2=0,0,AA353)))</f>
        <v/>
      </c>
      <c r="AB353" s="383">
        <f>(IF(DASHBOARD!$J$2=AB7,DASHBOARD!$T$746,IF(DASHBOARD!$J$2=0,0,AB353)))</f>
        <v/>
      </c>
      <c r="AC353" s="383">
        <f>(IF(DASHBOARD!$J$2=AC7,DASHBOARD!$T$746,IF(DASHBOARD!$J$2=0,0,AC353)))</f>
        <v/>
      </c>
      <c r="AD353" s="383">
        <f>(IF(DASHBOARD!$J$2=AD7,DASHBOARD!$T$746,IF(DASHBOARD!$J$2=0,0,AD353)))</f>
        <v/>
      </c>
      <c r="AE353" s="383">
        <f>(IF(DASHBOARD!$J$2=AE7,DASHBOARD!$T$746,IF(DASHBOARD!$J$2=0,0,AE353)))</f>
        <v/>
      </c>
      <c r="AF353" s="383">
        <f>(IF(DASHBOARD!$J$2=AF7,DASHBOARD!$T$746,IF(DASHBOARD!$J$2=0,0,AF353)))</f>
        <v/>
      </c>
      <c r="AG353" s="383">
        <f>(IF(DASHBOARD!$J$2=AG7,DASHBOARD!$T$746,IF(DASHBOARD!$J$2=0,0,AG353)))</f>
        <v/>
      </c>
      <c r="AH353" s="383">
        <f>(IF(DASHBOARD!$J$2=AH7,DASHBOARD!$T$746,IF(DASHBOARD!$J$2=0,0,AH353)))</f>
        <v/>
      </c>
      <c r="AI353" s="383">
        <f>(IF(DASHBOARD!$J$2=AI7,DASHBOARD!$T$746,IF(DASHBOARD!$J$2=0,0,AI353)))</f>
        <v/>
      </c>
      <c r="AJ353" s="383">
        <f>(IF(DASHBOARD!$J$2=AJ7,DASHBOARD!$T$746,IF(DASHBOARD!$J$2=0,0,AJ353)))</f>
        <v/>
      </c>
      <c r="AK353" s="383">
        <f>(IF(DASHBOARD!$J$2=AK7,DASHBOARD!$T$746,IF(DASHBOARD!$J$2=0,0,AK353)))</f>
        <v/>
      </c>
      <c r="AL353" s="383">
        <f>(IF(DASHBOARD!$J$2=AL7,DASHBOARD!$T$746,IF(DASHBOARD!$J$2=0,0,AL353)))</f>
        <v/>
      </c>
      <c r="AM353" s="383">
        <f>(IF(DASHBOARD!$J$2=AM7,DASHBOARD!$T$746,IF(DASHBOARD!$J$2=0,0,AM353)))</f>
        <v/>
      </c>
      <c r="AN353" s="383">
        <f>(IF(DASHBOARD!$J$2=AN7,DASHBOARD!$T$746,IF(DASHBOARD!$J$2=0,0,AN353)))</f>
        <v/>
      </c>
      <c r="AO353" s="383">
        <f>(IF(DASHBOARD!$J$2=AO7,DASHBOARD!$T$746,IF(DASHBOARD!$J$2=0,0,AO353)))</f>
        <v/>
      </c>
      <c r="AP353" s="383">
        <f>(IF(DASHBOARD!$J$2=AP7,DASHBOARD!$T$746,IF(DASHBOARD!$J$2=0,0,AP353)))</f>
        <v/>
      </c>
      <c r="AQ353" s="383">
        <f>(IF(DASHBOARD!$J$2=AQ7,DASHBOARD!$T$746,IF(DASHBOARD!$J$2=0,0,AQ353)))</f>
        <v/>
      </c>
      <c r="AR353" s="383">
        <f>(IF(DASHBOARD!$J$2=AR7,DASHBOARD!$T$746,IF(DASHBOARD!$J$2=0,0,AR353)))</f>
        <v/>
      </c>
      <c r="AS353" s="383">
        <f>(IF(DASHBOARD!$J$2=AS7,DASHBOARD!$T$746,IF(DASHBOARD!$J$2=0,0,AS353)))</f>
        <v/>
      </c>
      <c r="AT353" s="383">
        <f>(IF(DASHBOARD!$J$2=AT7,DASHBOARD!$T$746,IF(DASHBOARD!$J$2=0,0,AT353)))</f>
        <v/>
      </c>
      <c r="AU353" s="383">
        <f>(IF(DASHBOARD!$J$2=AU7,DASHBOARD!$T$746,IF(DASHBOARD!$J$2=0,0,AU353)))</f>
        <v/>
      </c>
      <c r="AV353" s="383">
        <f>(IF(DASHBOARD!$J$2=AV7,DASHBOARD!$T$746,IF(DASHBOARD!$J$2=0,0,AV353)))</f>
        <v/>
      </c>
      <c r="AW353" s="383">
        <f>(IF(DASHBOARD!$J$2=AW7,DASHBOARD!$T$746,IF(DASHBOARD!$J$2=0,0,AW353)))</f>
        <v/>
      </c>
      <c r="AX353" s="383">
        <f>(IF(DASHBOARD!$J$2=AX7,DASHBOARD!$T$746,IF(DASHBOARD!$J$2=0,0,AX353)))</f>
        <v/>
      </c>
      <c r="AY353" s="383">
        <f>(IF(DASHBOARD!$J$2=AY7,DASHBOARD!$T$746,IF(DASHBOARD!$J$2=0,0,AY353)))</f>
        <v/>
      </c>
      <c r="AZ353" s="383">
        <f>(IF(DASHBOARD!$J$2=AZ7,DASHBOARD!$T$746,IF(DASHBOARD!$J$2=0,0,AZ353)))</f>
        <v/>
      </c>
      <c r="BA353" s="383">
        <f>(IF(DASHBOARD!$J$2=BA7,DASHBOARD!$T$746,IF(DASHBOARD!$J$2=0,0,BA353)))</f>
        <v/>
      </c>
      <c r="BB353" s="384">
        <f>IF(SUM(F353:BA353)&lt;&gt;0,AVERAGEIF(F353:BA353,"&gt;0",F353:BA353),0)</f>
        <v/>
      </c>
      <c r="BC353" s="147" t="n"/>
      <c r="BD353" s="385">
        <f>MAXA(F353:BA353)</f>
        <v/>
      </c>
      <c r="BE353" s="1461">
        <f>IF(BD353&lt;&gt;0,VLOOKUP(BD353,$F$10:$BA$10,MATCH(BD353,F353:BA353,0)),"")</f>
        <v/>
      </c>
      <c r="BF353" s="385">
        <f t="array" ref="BF353">MIN(IF(F353:BA353&gt;0,F353:BA353))</f>
        <v/>
      </c>
      <c r="BG353" s="1461">
        <f>IF(BF353&lt;&gt;0,VLOOKUP(BF353,$F$10:$BA$10,MATCH($BF353,$F353:$BA353,0)),"")</f>
        <v/>
      </c>
      <c r="BI353" s="1368">
        <f>HLOOKUP($BI$9,$S$10:$AI$444,1+$BL353,TRUE)</f>
        <v/>
      </c>
      <c r="BJ353" s="1369">
        <f>HLOOKUP($BJ$9,$AJ$10:$AW$444,1+$BL353,TRUE)</f>
        <v/>
      </c>
      <c r="BK353" s="151" t="n"/>
      <c r="BL353" s="408">
        <f>BL352+1</f>
        <v/>
      </c>
      <c r="BM353" s="399" t="n"/>
    </row>
    <row r="354" ht="20.25" customHeight="1" s="18" thickBot="1" thickTop="1">
      <c r="B354" s="1370" t="n"/>
      <c r="C354" s="1353" t="n"/>
      <c r="D354" s="1462" t="n"/>
      <c r="E354" s="402" t="inlineStr">
        <is>
          <t>Mamuju # 2, 150</t>
        </is>
      </c>
      <c r="F354" s="383">
        <f>(IF(DASHBOARD!$J$2=F7,DASHBOARD!$T$747,IF(DASHBOARD!$J$2=0,0,F354)))</f>
        <v/>
      </c>
      <c r="G354" s="383">
        <f>(IF(DASHBOARD!$J$2=G7,DASHBOARD!$T$747,IF(DASHBOARD!$J$2=0,0,G354)))</f>
        <v/>
      </c>
      <c r="H354" s="383">
        <f>(IF(DASHBOARD!$J$2=H7,DASHBOARD!$T$747,IF(DASHBOARD!$J$2=0,0,H354)))</f>
        <v/>
      </c>
      <c r="I354" s="383">
        <f>(IF(DASHBOARD!$J$2=I7,DASHBOARD!$T$747,IF(DASHBOARD!$J$2=0,0,I354)))</f>
        <v/>
      </c>
      <c r="J354" s="383">
        <f>(IF(DASHBOARD!$J$2=J7,DASHBOARD!$T$747,IF(DASHBOARD!$J$2=0,0,J354)))</f>
        <v/>
      </c>
      <c r="K354" s="383">
        <f>(IF(DASHBOARD!$J$2=K7,DASHBOARD!$T$747,IF(DASHBOARD!$J$2=0,0,K354)))</f>
        <v/>
      </c>
      <c r="L354" s="383">
        <f>(IF(DASHBOARD!$J$2=L7,DASHBOARD!$T$747,IF(DASHBOARD!$J$2=0,0,L354)))</f>
        <v/>
      </c>
      <c r="M354" s="383">
        <f>(IF(DASHBOARD!$J$2=M7,DASHBOARD!$T$747,IF(DASHBOARD!$J$2=0,0,M354)))</f>
        <v/>
      </c>
      <c r="N354" s="383">
        <f>(IF(DASHBOARD!$J$2=N7,DASHBOARD!$T$747,IF(DASHBOARD!$J$2=0,0,N354)))</f>
        <v/>
      </c>
      <c r="O354" s="383">
        <f>(IF(DASHBOARD!$J$2=O7,DASHBOARD!$T$747,IF(DASHBOARD!$J$2=0,0,O354)))</f>
        <v/>
      </c>
      <c r="P354" s="383">
        <f>(IF(DASHBOARD!$J$2=P7,DASHBOARD!$T$747,IF(DASHBOARD!$J$2=0,0,P354)))</f>
        <v/>
      </c>
      <c r="Q354" s="383">
        <f>(IF(DASHBOARD!$J$2=Q7,DASHBOARD!$T$747,IF(DASHBOARD!$J$2=0,0,Q354)))</f>
        <v/>
      </c>
      <c r="R354" s="383">
        <f>(IF(DASHBOARD!$J$2=R7,DASHBOARD!$T$747,IF(DASHBOARD!$J$2=0,0,R354)))</f>
        <v/>
      </c>
      <c r="S354" s="383">
        <f>(IF(DASHBOARD!$J$2=S7,DASHBOARD!$T$747,IF(DASHBOARD!$J$2=0,0,S354)))</f>
        <v/>
      </c>
      <c r="T354" s="383">
        <f>(IF(DASHBOARD!$J$2=T7,DASHBOARD!$T$747,IF(DASHBOARD!$J$2=0,0,T354)))</f>
        <v/>
      </c>
      <c r="U354" s="383">
        <f>(IF(DASHBOARD!$J$2=U7,DASHBOARD!$T$747,IF(DASHBOARD!$J$2=0,0,U354)))</f>
        <v/>
      </c>
      <c r="V354" s="383">
        <f>(IF(DASHBOARD!$J$2=V7,DASHBOARD!$T$747,IF(DASHBOARD!$J$2=0,0,V354)))</f>
        <v/>
      </c>
      <c r="W354" s="383">
        <f>(IF(DASHBOARD!$J$2=W7,DASHBOARD!$T$747,IF(DASHBOARD!$J$2=0,0,W354)))</f>
        <v/>
      </c>
      <c r="X354" s="383">
        <f>(IF(DASHBOARD!$J$2=X7,DASHBOARD!$T$747,IF(DASHBOARD!$J$2=0,0,X354)))</f>
        <v/>
      </c>
      <c r="Y354" s="383">
        <f>(IF(DASHBOARD!$J$2=Y7,DASHBOARD!$T$747,IF(DASHBOARD!$J$2=0,0,Y354)))</f>
        <v/>
      </c>
      <c r="Z354" s="383">
        <f>(IF(DASHBOARD!$J$2=Z7,DASHBOARD!$T$747,IF(DASHBOARD!$J$2=0,0,Z354)))</f>
        <v/>
      </c>
      <c r="AA354" s="383">
        <f>(IF(DASHBOARD!$J$2=AA7,DASHBOARD!$T$747,IF(DASHBOARD!$J$2=0,0,AA354)))</f>
        <v/>
      </c>
      <c r="AB354" s="383">
        <f>(IF(DASHBOARD!$J$2=AB7,DASHBOARD!$T$747,IF(DASHBOARD!$J$2=0,0,AB354)))</f>
        <v/>
      </c>
      <c r="AC354" s="383">
        <f>(IF(DASHBOARD!$J$2=AC7,DASHBOARD!$T$747,IF(DASHBOARD!$J$2=0,0,AC354)))</f>
        <v/>
      </c>
      <c r="AD354" s="383">
        <f>(IF(DASHBOARD!$J$2=AD7,DASHBOARD!$T$747,IF(DASHBOARD!$J$2=0,0,AD354)))</f>
        <v/>
      </c>
      <c r="AE354" s="383">
        <f>(IF(DASHBOARD!$J$2=AE7,DASHBOARD!$T$747,IF(DASHBOARD!$J$2=0,0,AE354)))</f>
        <v/>
      </c>
      <c r="AF354" s="383">
        <f>(IF(DASHBOARD!$J$2=AF7,DASHBOARD!$T$747,IF(DASHBOARD!$J$2=0,0,AF354)))</f>
        <v/>
      </c>
      <c r="AG354" s="383">
        <f>(IF(DASHBOARD!$J$2=AG7,DASHBOARD!$T$747,IF(DASHBOARD!$J$2=0,0,AG354)))</f>
        <v/>
      </c>
      <c r="AH354" s="383">
        <f>(IF(DASHBOARD!$J$2=AH7,DASHBOARD!$T$747,IF(DASHBOARD!$J$2=0,0,AH354)))</f>
        <v/>
      </c>
      <c r="AI354" s="383">
        <f>(IF(DASHBOARD!$J$2=AI7,DASHBOARD!$T$747,IF(DASHBOARD!$J$2=0,0,AI354)))</f>
        <v/>
      </c>
      <c r="AJ354" s="383">
        <f>(IF(DASHBOARD!$J$2=AJ7,DASHBOARD!$T$747,IF(DASHBOARD!$J$2=0,0,AJ354)))</f>
        <v/>
      </c>
      <c r="AK354" s="383">
        <f>(IF(DASHBOARD!$J$2=AK7,DASHBOARD!$T$747,IF(DASHBOARD!$J$2=0,0,AK354)))</f>
        <v/>
      </c>
      <c r="AL354" s="383">
        <f>(IF(DASHBOARD!$J$2=AL7,DASHBOARD!$T$747,IF(DASHBOARD!$J$2=0,0,AL354)))</f>
        <v/>
      </c>
      <c r="AM354" s="383">
        <f>(IF(DASHBOARD!$J$2=AM7,DASHBOARD!$T$747,IF(DASHBOARD!$J$2=0,0,AM354)))</f>
        <v/>
      </c>
      <c r="AN354" s="383">
        <f>(IF(DASHBOARD!$J$2=AN7,DASHBOARD!$T$747,IF(DASHBOARD!$J$2=0,0,AN354)))</f>
        <v/>
      </c>
      <c r="AO354" s="383">
        <f>(IF(DASHBOARD!$J$2=AO7,DASHBOARD!$T$747,IF(DASHBOARD!$J$2=0,0,AO354)))</f>
        <v/>
      </c>
      <c r="AP354" s="383">
        <f>(IF(DASHBOARD!$J$2=AP7,DASHBOARD!$T$747,IF(DASHBOARD!$J$2=0,0,AP354)))</f>
        <v/>
      </c>
      <c r="AQ354" s="383">
        <f>(IF(DASHBOARD!$J$2=AQ7,DASHBOARD!$T$747,IF(DASHBOARD!$J$2=0,0,AQ354)))</f>
        <v/>
      </c>
      <c r="AR354" s="383">
        <f>(IF(DASHBOARD!$J$2=AR7,DASHBOARD!$T$747,IF(DASHBOARD!$J$2=0,0,AR354)))</f>
        <v/>
      </c>
      <c r="AS354" s="383">
        <f>(IF(DASHBOARD!$J$2=AS7,DASHBOARD!$T$747,IF(DASHBOARD!$J$2=0,0,AS354)))</f>
        <v/>
      </c>
      <c r="AT354" s="383">
        <f>(IF(DASHBOARD!$J$2=AT7,DASHBOARD!$T$747,IF(DASHBOARD!$J$2=0,0,AT354)))</f>
        <v/>
      </c>
      <c r="AU354" s="383">
        <f>(IF(DASHBOARD!$J$2=AU7,DASHBOARD!$T$747,IF(DASHBOARD!$J$2=0,0,AU354)))</f>
        <v/>
      </c>
      <c r="AV354" s="383">
        <f>(IF(DASHBOARD!$J$2=AV7,DASHBOARD!$T$747,IF(DASHBOARD!$J$2=0,0,AV354)))</f>
        <v/>
      </c>
      <c r="AW354" s="383">
        <f>(IF(DASHBOARD!$J$2=AW7,DASHBOARD!$T$747,IF(DASHBOARD!$J$2=0,0,AW354)))</f>
        <v/>
      </c>
      <c r="AX354" s="383">
        <f>(IF(DASHBOARD!$J$2=AX7,DASHBOARD!$T$747,IF(DASHBOARD!$J$2=0,0,AX354)))</f>
        <v/>
      </c>
      <c r="AY354" s="383">
        <f>(IF(DASHBOARD!$J$2=AY7,DASHBOARD!$T$747,IF(DASHBOARD!$J$2=0,0,AY354)))</f>
        <v/>
      </c>
      <c r="AZ354" s="383">
        <f>(IF(DASHBOARD!$J$2=AZ7,DASHBOARD!$T$747,IF(DASHBOARD!$J$2=0,0,AZ354)))</f>
        <v/>
      </c>
      <c r="BA354" s="383">
        <f>(IF(DASHBOARD!$J$2=BA7,DASHBOARD!$T$747,IF(DASHBOARD!$J$2=0,0,BA354)))</f>
        <v/>
      </c>
      <c r="BB354" s="384">
        <f>IF(SUM(F354:BA354)&lt;&gt;0,AVERAGEIF(F354:BA354,"&gt;0",F354:BA354),0)</f>
        <v/>
      </c>
      <c r="BC354" s="147" t="n"/>
      <c r="BD354" s="385">
        <f>MAXA(F354:BA354)</f>
        <v/>
      </c>
      <c r="BE354" s="1461">
        <f>IF(BD354&lt;&gt;0,VLOOKUP(BD354,$F$10:$BA$10,MATCH(BD354,F354:BA354,0)),"")</f>
        <v/>
      </c>
      <c r="BF354" s="385">
        <f t="array" ref="BF354">MIN(IF(F354:BA354&gt;0,F354:BA354))</f>
        <v/>
      </c>
      <c r="BG354" s="1461">
        <f>IF(BF354&lt;&gt;0,VLOOKUP(BF354,$F$10:$BA$10,MATCH($BF354,$F354:$BA354,0)),"")</f>
        <v/>
      </c>
      <c r="BI354" s="1368">
        <f>HLOOKUP($BI$9,$S$10:$AI$444,1+$BL354,TRUE)</f>
        <v/>
      </c>
      <c r="BJ354" s="1369">
        <f>HLOOKUP($BJ$9,$AJ$10:$AW$444,1+$BL354,TRUE)</f>
        <v/>
      </c>
      <c r="BK354" s="151" t="n"/>
      <c r="BL354" s="408">
        <f>BL353+1</f>
        <v/>
      </c>
      <c r="BM354" s="399" t="n"/>
    </row>
    <row r="355" ht="20.25" customHeight="1" s="18" thickBot="1" thickTop="1">
      <c r="B355" s="1370" t="n"/>
      <c r="C355" s="1353" t="n"/>
      <c r="D355" s="1462" t="n"/>
      <c r="E355" s="402" t="inlineStr">
        <is>
          <t>Topoyo # 1, 150</t>
        </is>
      </c>
      <c r="F355" s="383">
        <f>(IF(DASHBOARD!$J$2=F7,DASHBOARD!$T$750,IF(DASHBOARD!$J$2=0,0,F355)))</f>
        <v/>
      </c>
      <c r="G355" s="383">
        <f>(IF(DASHBOARD!$J$2=G7,DASHBOARD!$T$750,IF(DASHBOARD!$J$2=0,0,G355)))</f>
        <v/>
      </c>
      <c r="H355" s="383">
        <f>(IF(DASHBOARD!$J$2=H7,DASHBOARD!$T$750,IF(DASHBOARD!$J$2=0,0,H355)))</f>
        <v/>
      </c>
      <c r="I355" s="383">
        <f>(IF(DASHBOARD!$J$2=I7,DASHBOARD!$T$750,IF(DASHBOARD!$J$2=0,0,I355)))</f>
        <v/>
      </c>
      <c r="J355" s="383">
        <f>(IF(DASHBOARD!$J$2=J7,DASHBOARD!$T$750,IF(DASHBOARD!$J$2=0,0,J355)))</f>
        <v/>
      </c>
      <c r="K355" s="383">
        <f>(IF(DASHBOARD!$J$2=K7,DASHBOARD!$T$750,IF(DASHBOARD!$J$2=0,0,K355)))</f>
        <v/>
      </c>
      <c r="L355" s="383">
        <f>(IF(DASHBOARD!$J$2=L7,DASHBOARD!$T$750,IF(DASHBOARD!$J$2=0,0,L355)))</f>
        <v/>
      </c>
      <c r="M355" s="383">
        <f>(IF(DASHBOARD!$J$2=M7,DASHBOARD!$T$750,IF(DASHBOARD!$J$2=0,0,M355)))</f>
        <v/>
      </c>
      <c r="N355" s="383">
        <f>(IF(DASHBOARD!$J$2=N7,DASHBOARD!$T$750,IF(DASHBOARD!$J$2=0,0,N355)))</f>
        <v/>
      </c>
      <c r="O355" s="383">
        <f>(IF(DASHBOARD!$J$2=O7,DASHBOARD!$T$750,IF(DASHBOARD!$J$2=0,0,O355)))</f>
        <v/>
      </c>
      <c r="P355" s="383">
        <f>(IF(DASHBOARD!$J$2=P7,DASHBOARD!$T$750,IF(DASHBOARD!$J$2=0,0,P355)))</f>
        <v/>
      </c>
      <c r="Q355" s="383">
        <f>(IF(DASHBOARD!$J$2=Q7,DASHBOARD!$T$750,IF(DASHBOARD!$J$2=0,0,Q355)))</f>
        <v/>
      </c>
      <c r="R355" s="383">
        <f>(IF(DASHBOARD!$J$2=R7,DASHBOARD!$T$750,IF(DASHBOARD!$J$2=0,0,R355)))</f>
        <v/>
      </c>
      <c r="S355" s="383">
        <f>(IF(DASHBOARD!$J$2=S7,DASHBOARD!$T$750,IF(DASHBOARD!$J$2=0,0,S355)))</f>
        <v/>
      </c>
      <c r="T355" s="383">
        <f>(IF(DASHBOARD!$J$2=T7,DASHBOARD!$T$750,IF(DASHBOARD!$J$2=0,0,T355)))</f>
        <v/>
      </c>
      <c r="U355" s="383">
        <f>(IF(DASHBOARD!$J$2=U7,DASHBOARD!$T$750,IF(DASHBOARD!$J$2=0,0,U355)))</f>
        <v/>
      </c>
      <c r="V355" s="383">
        <f>(IF(DASHBOARD!$J$2=V7,DASHBOARD!$T$750,IF(DASHBOARD!$J$2=0,0,V355)))</f>
        <v/>
      </c>
      <c r="W355" s="383">
        <f>(IF(DASHBOARD!$J$2=W7,DASHBOARD!$T$750,IF(DASHBOARD!$J$2=0,0,W355)))</f>
        <v/>
      </c>
      <c r="X355" s="383">
        <f>(IF(DASHBOARD!$J$2=X7,DASHBOARD!$T$750,IF(DASHBOARD!$J$2=0,0,X355)))</f>
        <v/>
      </c>
      <c r="Y355" s="383">
        <f>(IF(DASHBOARD!$J$2=Y7,DASHBOARD!$T$750,IF(DASHBOARD!$J$2=0,0,Y355)))</f>
        <v/>
      </c>
      <c r="Z355" s="383">
        <f>(IF(DASHBOARD!$J$2=Z7,DASHBOARD!$T$750,IF(DASHBOARD!$J$2=0,0,Z355)))</f>
        <v/>
      </c>
      <c r="AA355" s="383">
        <f>(IF(DASHBOARD!$J$2=AA7,DASHBOARD!$T$750,IF(DASHBOARD!$J$2=0,0,AA355)))</f>
        <v/>
      </c>
      <c r="AB355" s="383">
        <f>(IF(DASHBOARD!$J$2=AB7,DASHBOARD!$T$750,IF(DASHBOARD!$J$2=0,0,AB355)))</f>
        <v/>
      </c>
      <c r="AC355" s="383">
        <f>(IF(DASHBOARD!$J$2=AC7,DASHBOARD!$T$750,IF(DASHBOARD!$J$2=0,0,AC355)))</f>
        <v/>
      </c>
      <c r="AD355" s="383">
        <f>(IF(DASHBOARD!$J$2=AD7,DASHBOARD!$T$750,IF(DASHBOARD!$J$2=0,0,AD355)))</f>
        <v/>
      </c>
      <c r="AE355" s="383">
        <f>(IF(DASHBOARD!$J$2=AE7,DASHBOARD!$T$750,IF(DASHBOARD!$J$2=0,0,AE355)))</f>
        <v/>
      </c>
      <c r="AF355" s="383">
        <f>(IF(DASHBOARD!$J$2=AF7,DASHBOARD!$T$750,IF(DASHBOARD!$J$2=0,0,AF355)))</f>
        <v/>
      </c>
      <c r="AG355" s="383">
        <f>(IF(DASHBOARD!$J$2=AG7,DASHBOARD!$T$750,IF(DASHBOARD!$J$2=0,0,AG355)))</f>
        <v/>
      </c>
      <c r="AH355" s="383">
        <f>(IF(DASHBOARD!$J$2=AH7,DASHBOARD!$T$750,IF(DASHBOARD!$J$2=0,0,AH355)))</f>
        <v/>
      </c>
      <c r="AI355" s="383">
        <f>(IF(DASHBOARD!$J$2=AI7,DASHBOARD!$T$750,IF(DASHBOARD!$J$2=0,0,AI355)))</f>
        <v/>
      </c>
      <c r="AJ355" s="383">
        <f>(IF(DASHBOARD!$J$2=AJ7,DASHBOARD!$T$750,IF(DASHBOARD!$J$2=0,0,AJ355)))</f>
        <v/>
      </c>
      <c r="AK355" s="383">
        <f>(IF(DASHBOARD!$J$2=AK7,DASHBOARD!$T$750,IF(DASHBOARD!$J$2=0,0,AK355)))</f>
        <v/>
      </c>
      <c r="AL355" s="383">
        <f>(IF(DASHBOARD!$J$2=AL7,DASHBOARD!$T$750,IF(DASHBOARD!$J$2=0,0,AL355)))</f>
        <v/>
      </c>
      <c r="AM355" s="383">
        <f>(IF(DASHBOARD!$J$2=AM7,DASHBOARD!$T$750,IF(DASHBOARD!$J$2=0,0,AM355)))</f>
        <v/>
      </c>
      <c r="AN355" s="383">
        <f>(IF(DASHBOARD!$J$2=AN7,DASHBOARD!$T$750,IF(DASHBOARD!$J$2=0,0,AN355)))</f>
        <v/>
      </c>
      <c r="AO355" s="383">
        <f>(IF(DASHBOARD!$J$2=AO7,DASHBOARD!$T$750,IF(DASHBOARD!$J$2=0,0,AO355)))</f>
        <v/>
      </c>
      <c r="AP355" s="383">
        <f>(IF(DASHBOARD!$J$2=AP7,DASHBOARD!$T$750,IF(DASHBOARD!$J$2=0,0,AP355)))</f>
        <v/>
      </c>
      <c r="AQ355" s="383">
        <f>(IF(DASHBOARD!$J$2=AQ7,DASHBOARD!$T$750,IF(DASHBOARD!$J$2=0,0,AQ355)))</f>
        <v/>
      </c>
      <c r="AR355" s="383">
        <f>(IF(DASHBOARD!$J$2=AR7,DASHBOARD!$T$750,IF(DASHBOARD!$J$2=0,0,AR355)))</f>
        <v/>
      </c>
      <c r="AS355" s="383">
        <f>(IF(DASHBOARD!$J$2=AS7,DASHBOARD!$T$750,IF(DASHBOARD!$J$2=0,0,AS355)))</f>
        <v/>
      </c>
      <c r="AT355" s="383">
        <f>(IF(DASHBOARD!$J$2=AT7,DASHBOARD!$T$750,IF(DASHBOARD!$J$2=0,0,AT355)))</f>
        <v/>
      </c>
      <c r="AU355" s="383">
        <f>(IF(DASHBOARD!$J$2=AU7,DASHBOARD!$T$750,IF(DASHBOARD!$J$2=0,0,AU355)))</f>
        <v/>
      </c>
      <c r="AV355" s="383">
        <f>(IF(DASHBOARD!$J$2=AV7,DASHBOARD!$T$750,IF(DASHBOARD!$J$2=0,0,AV355)))</f>
        <v/>
      </c>
      <c r="AW355" s="383">
        <f>(IF(DASHBOARD!$J$2=AW7,DASHBOARD!$T$750,IF(DASHBOARD!$J$2=0,0,AW355)))</f>
        <v/>
      </c>
      <c r="AX355" s="383">
        <f>(IF(DASHBOARD!$J$2=AX7,DASHBOARD!$T$750,IF(DASHBOARD!$J$2=0,0,AX355)))</f>
        <v/>
      </c>
      <c r="AY355" s="383">
        <f>(IF(DASHBOARD!$J$2=AY7,DASHBOARD!$T$750,IF(DASHBOARD!$J$2=0,0,AY355)))</f>
        <v/>
      </c>
      <c r="AZ355" s="383">
        <f>(IF(DASHBOARD!$J$2=AZ7,DASHBOARD!$T$750,IF(DASHBOARD!$J$2=0,0,AZ355)))</f>
        <v/>
      </c>
      <c r="BA355" s="383">
        <f>(IF(DASHBOARD!$J$2=BA7,DASHBOARD!$T$750,IF(DASHBOARD!$J$2=0,0,BA355)))</f>
        <v/>
      </c>
      <c r="BB355" s="384">
        <f>IF(SUM(F355:BA355)&lt;&gt;0,AVERAGEIF(F355:BA355,"&gt;0",F355:BA355),0)</f>
        <v/>
      </c>
      <c r="BC355" s="147" t="n"/>
      <c r="BD355" s="385">
        <f>MAXA(F355:BA355)</f>
        <v/>
      </c>
      <c r="BE355" s="1461">
        <f>IF(BD355&lt;&gt;0,VLOOKUP(BD355,$F$10:$BA$10,MATCH(BD355,F355:BA355,0)),"")</f>
        <v/>
      </c>
      <c r="BF355" s="385">
        <f t="array" ref="BF355">MIN(IF(F355:BA355&gt;0,F355:BA355))</f>
        <v/>
      </c>
      <c r="BG355" s="1461">
        <f>IF(BF355&lt;&gt;0,VLOOKUP(BF355,$F$10:$BA$10,MATCH($BF355,$F355:$BA355,0)),"")</f>
        <v/>
      </c>
      <c r="BI355" s="1368">
        <f>HLOOKUP($BI$9,$S$10:$AI$444,1+$BL355,TRUE)</f>
        <v/>
      </c>
      <c r="BJ355" s="1369">
        <f>HLOOKUP($BJ$9,$AJ$10:$AW$444,1+$BL355,TRUE)</f>
        <v/>
      </c>
      <c r="BK355" s="151" t="n"/>
      <c r="BL355" s="408">
        <f>BL354+1</f>
        <v/>
      </c>
      <c r="BM355" s="399" t="n"/>
    </row>
    <row r="356" ht="20.25" customHeight="1" s="18" thickBot="1" thickTop="1">
      <c r="B356" s="1370" t="n"/>
      <c r="C356" s="1353" t="n"/>
      <c r="D356" s="1463" t="n"/>
      <c r="E356" s="402" t="inlineStr">
        <is>
          <t>Topoyo # 2, 150</t>
        </is>
      </c>
      <c r="F356" s="383">
        <f>(IF(DASHBOARD!$J$2=F7,DASHBOARD!$T$751,IF(DASHBOARD!$J$2=0,0,F356)))</f>
        <v/>
      </c>
      <c r="G356" s="383">
        <f>(IF(DASHBOARD!$J$2=G7,DASHBOARD!$T$751,IF(DASHBOARD!$J$2=0,0,G356)))</f>
        <v/>
      </c>
      <c r="H356" s="383">
        <f>(IF(DASHBOARD!$J$2=H7,DASHBOARD!$T$751,IF(DASHBOARD!$J$2=0,0,H356)))</f>
        <v/>
      </c>
      <c r="I356" s="383">
        <f>(IF(DASHBOARD!$J$2=I7,DASHBOARD!$T$751,IF(DASHBOARD!$J$2=0,0,I356)))</f>
        <v/>
      </c>
      <c r="J356" s="383">
        <f>(IF(DASHBOARD!$J$2=J7,DASHBOARD!$T$751,IF(DASHBOARD!$J$2=0,0,J356)))</f>
        <v/>
      </c>
      <c r="K356" s="383">
        <f>(IF(DASHBOARD!$J$2=K7,DASHBOARD!$T$751,IF(DASHBOARD!$J$2=0,0,K356)))</f>
        <v/>
      </c>
      <c r="L356" s="383">
        <f>(IF(DASHBOARD!$J$2=L7,DASHBOARD!$T$751,IF(DASHBOARD!$J$2=0,0,L356)))</f>
        <v/>
      </c>
      <c r="M356" s="383">
        <f>(IF(DASHBOARD!$J$2=M7,DASHBOARD!$T$751,IF(DASHBOARD!$J$2=0,0,M356)))</f>
        <v/>
      </c>
      <c r="N356" s="383">
        <f>(IF(DASHBOARD!$J$2=N7,DASHBOARD!$T$751,IF(DASHBOARD!$J$2=0,0,N356)))</f>
        <v/>
      </c>
      <c r="O356" s="383">
        <f>(IF(DASHBOARD!$J$2=O7,DASHBOARD!$T$751,IF(DASHBOARD!$J$2=0,0,O356)))</f>
        <v/>
      </c>
      <c r="P356" s="383">
        <f>(IF(DASHBOARD!$J$2=P7,DASHBOARD!$T$751,IF(DASHBOARD!$J$2=0,0,P356)))</f>
        <v/>
      </c>
      <c r="Q356" s="383">
        <f>(IF(DASHBOARD!$J$2=Q7,DASHBOARD!$T$751,IF(DASHBOARD!$J$2=0,0,Q356)))</f>
        <v/>
      </c>
      <c r="R356" s="383">
        <f>(IF(DASHBOARD!$J$2=R7,DASHBOARD!$T$751,IF(DASHBOARD!$J$2=0,0,R356)))</f>
        <v/>
      </c>
      <c r="S356" s="383">
        <f>(IF(DASHBOARD!$J$2=S7,DASHBOARD!$T$751,IF(DASHBOARD!$J$2=0,0,S356)))</f>
        <v/>
      </c>
      <c r="T356" s="383">
        <f>(IF(DASHBOARD!$J$2=T7,DASHBOARD!$T$751,IF(DASHBOARD!$J$2=0,0,T356)))</f>
        <v/>
      </c>
      <c r="U356" s="383">
        <f>(IF(DASHBOARD!$J$2=U7,DASHBOARD!$T$751,IF(DASHBOARD!$J$2=0,0,U356)))</f>
        <v/>
      </c>
      <c r="V356" s="383">
        <f>(IF(DASHBOARD!$J$2=V7,DASHBOARD!$T$751,IF(DASHBOARD!$J$2=0,0,V356)))</f>
        <v/>
      </c>
      <c r="W356" s="383">
        <f>(IF(DASHBOARD!$J$2=W7,DASHBOARD!$T$751,IF(DASHBOARD!$J$2=0,0,W356)))</f>
        <v/>
      </c>
      <c r="X356" s="383">
        <f>(IF(DASHBOARD!$J$2=X7,DASHBOARD!$T$751,IF(DASHBOARD!$J$2=0,0,X356)))</f>
        <v/>
      </c>
      <c r="Y356" s="383">
        <f>(IF(DASHBOARD!$J$2=Y7,DASHBOARD!$T$751,IF(DASHBOARD!$J$2=0,0,Y356)))</f>
        <v/>
      </c>
      <c r="Z356" s="383">
        <f>(IF(DASHBOARD!$J$2=Z7,DASHBOARD!$T$751,IF(DASHBOARD!$J$2=0,0,Z356)))</f>
        <v/>
      </c>
      <c r="AA356" s="383">
        <f>(IF(DASHBOARD!$J$2=AA7,DASHBOARD!$T$751,IF(DASHBOARD!$J$2=0,0,AA356)))</f>
        <v/>
      </c>
      <c r="AB356" s="383">
        <f>(IF(DASHBOARD!$J$2=AB7,DASHBOARD!$T$751,IF(DASHBOARD!$J$2=0,0,AB356)))</f>
        <v/>
      </c>
      <c r="AC356" s="383">
        <f>(IF(DASHBOARD!$J$2=AC7,DASHBOARD!$T$751,IF(DASHBOARD!$J$2=0,0,AC356)))</f>
        <v/>
      </c>
      <c r="AD356" s="383">
        <f>(IF(DASHBOARD!$J$2=AD7,DASHBOARD!$T$751,IF(DASHBOARD!$J$2=0,0,AD356)))</f>
        <v/>
      </c>
      <c r="AE356" s="383">
        <f>(IF(DASHBOARD!$J$2=AE7,DASHBOARD!$T$751,IF(DASHBOARD!$J$2=0,0,AE356)))</f>
        <v/>
      </c>
      <c r="AF356" s="383">
        <f>(IF(DASHBOARD!$J$2=AF7,DASHBOARD!$T$751,IF(DASHBOARD!$J$2=0,0,AF356)))</f>
        <v/>
      </c>
      <c r="AG356" s="383">
        <f>(IF(DASHBOARD!$J$2=AG7,DASHBOARD!$T$751,IF(DASHBOARD!$J$2=0,0,AG356)))</f>
        <v/>
      </c>
      <c r="AH356" s="383">
        <f>(IF(DASHBOARD!$J$2=AH7,DASHBOARD!$T$751,IF(DASHBOARD!$J$2=0,0,AH356)))</f>
        <v/>
      </c>
      <c r="AI356" s="383">
        <f>(IF(DASHBOARD!$J$2=AI7,DASHBOARD!$T$751,IF(DASHBOARD!$J$2=0,0,AI356)))</f>
        <v/>
      </c>
      <c r="AJ356" s="383">
        <f>(IF(DASHBOARD!$J$2=AJ7,DASHBOARD!$T$751,IF(DASHBOARD!$J$2=0,0,AJ356)))</f>
        <v/>
      </c>
      <c r="AK356" s="383">
        <f>(IF(DASHBOARD!$J$2=AK7,DASHBOARD!$T$751,IF(DASHBOARD!$J$2=0,0,AK356)))</f>
        <v/>
      </c>
      <c r="AL356" s="383">
        <f>(IF(DASHBOARD!$J$2=AL7,DASHBOARD!$T$751,IF(DASHBOARD!$J$2=0,0,AL356)))</f>
        <v/>
      </c>
      <c r="AM356" s="383">
        <f>(IF(DASHBOARD!$J$2=AM7,DASHBOARD!$T$751,IF(DASHBOARD!$J$2=0,0,AM356)))</f>
        <v/>
      </c>
      <c r="AN356" s="383">
        <f>(IF(DASHBOARD!$J$2=AN7,DASHBOARD!$T$751,IF(DASHBOARD!$J$2=0,0,AN356)))</f>
        <v/>
      </c>
      <c r="AO356" s="383">
        <f>(IF(DASHBOARD!$J$2=AO7,DASHBOARD!$T$751,IF(DASHBOARD!$J$2=0,0,AO356)))</f>
        <v/>
      </c>
      <c r="AP356" s="383">
        <f>(IF(DASHBOARD!$J$2=AP7,DASHBOARD!$T$751,IF(DASHBOARD!$J$2=0,0,AP356)))</f>
        <v/>
      </c>
      <c r="AQ356" s="383">
        <f>(IF(DASHBOARD!$J$2=AQ7,DASHBOARD!$T$751,IF(DASHBOARD!$J$2=0,0,AQ356)))</f>
        <v/>
      </c>
      <c r="AR356" s="383">
        <f>(IF(DASHBOARD!$J$2=AR7,DASHBOARD!$T$751,IF(DASHBOARD!$J$2=0,0,AR356)))</f>
        <v/>
      </c>
      <c r="AS356" s="383">
        <f>(IF(DASHBOARD!$J$2=AS7,DASHBOARD!$T$751,IF(DASHBOARD!$J$2=0,0,AS356)))</f>
        <v/>
      </c>
      <c r="AT356" s="383">
        <f>(IF(DASHBOARD!$J$2=AT7,DASHBOARD!$T$751,IF(DASHBOARD!$J$2=0,0,AT356)))</f>
        <v/>
      </c>
      <c r="AU356" s="383">
        <f>(IF(DASHBOARD!$J$2=AU7,DASHBOARD!$T$751,IF(DASHBOARD!$J$2=0,0,AU356)))</f>
        <v/>
      </c>
      <c r="AV356" s="383">
        <f>(IF(DASHBOARD!$J$2=AV7,DASHBOARD!$T$751,IF(DASHBOARD!$J$2=0,0,AV356)))</f>
        <v/>
      </c>
      <c r="AW356" s="383">
        <f>(IF(DASHBOARD!$J$2=AW7,DASHBOARD!$T$751,IF(DASHBOARD!$J$2=0,0,AW356)))</f>
        <v/>
      </c>
      <c r="AX356" s="383">
        <f>(IF(DASHBOARD!$J$2=AX7,DASHBOARD!$T$751,IF(DASHBOARD!$J$2=0,0,AX356)))</f>
        <v/>
      </c>
      <c r="AY356" s="383">
        <f>(IF(DASHBOARD!$J$2=AY7,DASHBOARD!$T$751,IF(DASHBOARD!$J$2=0,0,AY356)))</f>
        <v/>
      </c>
      <c r="AZ356" s="383">
        <f>(IF(DASHBOARD!$J$2=AZ7,DASHBOARD!$T$751,IF(DASHBOARD!$J$2=0,0,AZ356)))</f>
        <v/>
      </c>
      <c r="BA356" s="383">
        <f>(IF(DASHBOARD!$J$2=BA7,DASHBOARD!$T$751,IF(DASHBOARD!$J$2=0,0,BA356)))</f>
        <v/>
      </c>
      <c r="BB356" s="384">
        <f>IF(SUM(F356:BA356)&lt;&gt;0,AVERAGEIF(F356:BA356,"&gt;0",F356:BA356),0)</f>
        <v/>
      </c>
      <c r="BC356" s="147" t="n"/>
      <c r="BD356" s="385">
        <f>MAXA(F356:BA356)</f>
        <v/>
      </c>
      <c r="BE356" s="1461">
        <f>IF(BD356&lt;&gt;0,VLOOKUP(BD356,$F$10:$BA$10,MATCH(BD356,F356:BA356,0)),"")</f>
        <v/>
      </c>
      <c r="BF356" s="385">
        <f t="array" ref="BF356">MIN(IF(F356:BA356&gt;0,F356:BA356))</f>
        <v/>
      </c>
      <c r="BG356" s="1461">
        <f>IF(BF356&lt;&gt;0,VLOOKUP(BF356,$F$10:$BA$10,MATCH($BF356,$F356:$BA356,0)),"")</f>
        <v/>
      </c>
      <c r="BI356" s="1368">
        <f>HLOOKUP($BI$9,$S$10:$AI$444,1+$BL356,TRUE)</f>
        <v/>
      </c>
      <c r="BJ356" s="1369">
        <f>HLOOKUP($BJ$9,$AJ$10:$AW$444,1+$BL356,TRUE)</f>
        <v/>
      </c>
      <c r="BK356" s="151" t="n"/>
      <c r="BL356" s="408">
        <f>BL355+1</f>
        <v/>
      </c>
      <c r="BM356" s="399" t="n"/>
    </row>
    <row r="357" ht="20.25" customHeight="1" s="18" thickBot="1" thickTop="1">
      <c r="B357" s="1370" t="n"/>
      <c r="C357" s="1353" t="n"/>
      <c r="D357" s="328" t="n"/>
      <c r="E357" s="402" t="n"/>
      <c r="F357" s="429" t="n"/>
      <c r="G357" s="429" t="n"/>
      <c r="H357" s="429" t="n"/>
      <c r="I357" s="429" t="n"/>
      <c r="J357" s="429" t="n"/>
      <c r="K357" s="429" t="n"/>
      <c r="L357" s="429" t="n"/>
      <c r="M357" s="429" t="n"/>
      <c r="N357" s="429" t="n"/>
      <c r="O357" s="429" t="n"/>
      <c r="P357" s="429" t="n"/>
      <c r="Q357" s="429" t="n"/>
      <c r="R357" s="429" t="n"/>
      <c r="S357" s="429" t="n"/>
      <c r="T357" s="429" t="n"/>
      <c r="U357" s="429" t="n"/>
      <c r="V357" s="429" t="n"/>
      <c r="W357" s="429" t="n"/>
      <c r="X357" s="429" t="n"/>
      <c r="Y357" s="429" t="n"/>
      <c r="Z357" s="429" t="n"/>
      <c r="AA357" s="429" t="n"/>
      <c r="AB357" s="429" t="n"/>
      <c r="AC357" s="429" t="n"/>
      <c r="AD357" s="429" t="n"/>
      <c r="AE357" s="429" t="n"/>
      <c r="AF357" s="429" t="n"/>
      <c r="AG357" s="429" t="n"/>
      <c r="AH357" s="429" t="n"/>
      <c r="AI357" s="429" t="n"/>
      <c r="AJ357" s="429" t="n"/>
      <c r="AK357" s="429" t="n"/>
      <c r="AL357" s="429" t="n"/>
      <c r="AM357" s="429" t="n"/>
      <c r="AN357" s="429" t="n"/>
      <c r="AO357" s="429" t="n"/>
      <c r="AP357" s="429" t="n"/>
      <c r="AQ357" s="429" t="n"/>
      <c r="AR357" s="429" t="n"/>
      <c r="AS357" s="429" t="n"/>
      <c r="AT357" s="429" t="n"/>
      <c r="AU357" s="429" t="n"/>
      <c r="AV357" s="429" t="n"/>
      <c r="AW357" s="429" t="n"/>
      <c r="AX357" s="429" t="n"/>
      <c r="AY357" s="429" t="n"/>
      <c r="AZ357" s="429" t="n"/>
      <c r="BA357" s="429" t="n"/>
      <c r="BB357" s="384">
        <f>IF(SUM(F357:BA357)&lt;&gt;0,AVERAGEIF(F357:BA357,"&gt;0",F357:BA357),0)</f>
        <v/>
      </c>
      <c r="BC357" s="147" t="n"/>
      <c r="BD357" s="385">
        <f>MAXA(F357:BA357)</f>
        <v/>
      </c>
      <c r="BE357" s="1461">
        <f>IF(BD357&lt;&gt;0,VLOOKUP(BD357,$F$10:$BA$10,MATCH(BD357,F357:BA357,0)),"")</f>
        <v/>
      </c>
      <c r="BF357" s="385">
        <f t="array" ref="BF357">MIN(IF(F357:BA357&gt;0,F357:BA357))</f>
        <v/>
      </c>
      <c r="BG357" s="1461">
        <f>IF(BF357&lt;&gt;0,VLOOKUP(BF357,$F$10:$BA$10,MATCH($BF357,$F357:$BA357,0)),"")</f>
        <v/>
      </c>
      <c r="BI357" s="1368">
        <f>HLOOKUP($BI$9,$S$10:$AI$444,1+$BL357,TRUE)</f>
        <v/>
      </c>
      <c r="BJ357" s="1369">
        <f>HLOOKUP($BJ$9,$AJ$10:$AW$444,1+$BL357,TRUE)</f>
        <v/>
      </c>
      <c r="BK357" s="151" t="n"/>
      <c r="BL357" s="408">
        <f>BL356+1</f>
        <v/>
      </c>
      <c r="BM357" s="399" t="n"/>
    </row>
    <row r="358" ht="20.25" customHeight="1" s="18" thickBot="1" thickTop="1">
      <c r="B358" s="1370" t="n"/>
      <c r="C358" s="1353" t="n"/>
      <c r="D358" s="1469" t="inlineStr">
        <is>
          <t>MAJENE 150</t>
        </is>
      </c>
      <c r="E358" s="402" t="inlineStr">
        <is>
          <t>Polmas # 1, 150</t>
        </is>
      </c>
      <c r="F358" s="383">
        <f>(IF(DASHBOARD!$J$2=F7,DASHBOARD!$T$727,IF(DASHBOARD!$J$2=0,0,F358)))</f>
        <v/>
      </c>
      <c r="G358" s="383">
        <f>(IF(DASHBOARD!$J$2=G7,DASHBOARD!$T$727,IF(DASHBOARD!$J$2=0,0,G358)))</f>
        <v/>
      </c>
      <c r="H358" s="383">
        <f>(IF(DASHBOARD!$J$2=H7,DASHBOARD!$T$727,IF(DASHBOARD!$J$2=0,0,H358)))</f>
        <v/>
      </c>
      <c r="I358" s="383">
        <f>(IF(DASHBOARD!$J$2=I7,DASHBOARD!$T$727,IF(DASHBOARD!$J$2=0,0,I358)))</f>
        <v/>
      </c>
      <c r="J358" s="383">
        <f>(IF(DASHBOARD!$J$2=J7,DASHBOARD!$T$727,IF(DASHBOARD!$J$2=0,0,J358)))</f>
        <v/>
      </c>
      <c r="K358" s="383">
        <f>(IF(DASHBOARD!$J$2=K7,DASHBOARD!$T$727,IF(DASHBOARD!$J$2=0,0,K358)))</f>
        <v/>
      </c>
      <c r="L358" s="383">
        <f>(IF(DASHBOARD!$J$2=L7,DASHBOARD!$T$727,IF(DASHBOARD!$J$2=0,0,L358)))</f>
        <v/>
      </c>
      <c r="M358" s="383">
        <f>(IF(DASHBOARD!$J$2=M7,DASHBOARD!$T$727,IF(DASHBOARD!$J$2=0,0,M358)))</f>
        <v/>
      </c>
      <c r="N358" s="383">
        <f>(IF(DASHBOARD!$J$2=N7,DASHBOARD!$T$727,IF(DASHBOARD!$J$2=0,0,N358)))</f>
        <v/>
      </c>
      <c r="O358" s="383">
        <f>(IF(DASHBOARD!$J$2=O7,DASHBOARD!$T$727,IF(DASHBOARD!$J$2=0,0,O358)))</f>
        <v/>
      </c>
      <c r="P358" s="383">
        <f>(IF(DASHBOARD!$J$2=P7,DASHBOARD!$T$727,IF(DASHBOARD!$J$2=0,0,P358)))</f>
        <v/>
      </c>
      <c r="Q358" s="383">
        <f>(IF(DASHBOARD!$J$2=Q7,DASHBOARD!$T$727,IF(DASHBOARD!$J$2=0,0,Q358)))</f>
        <v/>
      </c>
      <c r="R358" s="383">
        <f>(IF(DASHBOARD!$J$2=R7,DASHBOARD!$T$727,IF(DASHBOARD!$J$2=0,0,R358)))</f>
        <v/>
      </c>
      <c r="S358" s="383">
        <f>(IF(DASHBOARD!$J$2=S7,DASHBOARD!$T$727,IF(DASHBOARD!$J$2=0,0,S358)))</f>
        <v/>
      </c>
      <c r="T358" s="383">
        <f>(IF(DASHBOARD!$J$2=T7,DASHBOARD!$T$727,IF(DASHBOARD!$J$2=0,0,T358)))</f>
        <v/>
      </c>
      <c r="U358" s="383">
        <f>(IF(DASHBOARD!$J$2=U7,DASHBOARD!$T$727,IF(DASHBOARD!$J$2=0,0,U358)))</f>
        <v/>
      </c>
      <c r="V358" s="383">
        <f>(IF(DASHBOARD!$J$2=V7,DASHBOARD!$T$727,IF(DASHBOARD!$J$2=0,0,V358)))</f>
        <v/>
      </c>
      <c r="W358" s="383">
        <f>(IF(DASHBOARD!$J$2=W7,DASHBOARD!$T$727,IF(DASHBOARD!$J$2=0,0,W358)))</f>
        <v/>
      </c>
      <c r="X358" s="383">
        <f>(IF(DASHBOARD!$J$2=X7,DASHBOARD!$T$727,IF(DASHBOARD!$J$2=0,0,X358)))</f>
        <v/>
      </c>
      <c r="Y358" s="383">
        <f>(IF(DASHBOARD!$J$2=Y7,DASHBOARD!$T$727,IF(DASHBOARD!$J$2=0,0,Y358)))</f>
        <v/>
      </c>
      <c r="Z358" s="383">
        <f>(IF(DASHBOARD!$J$2=Z7,DASHBOARD!$T$727,IF(DASHBOARD!$J$2=0,0,Z358)))</f>
        <v/>
      </c>
      <c r="AA358" s="383">
        <f>(IF(DASHBOARD!$J$2=AA7,DASHBOARD!$T$727,IF(DASHBOARD!$J$2=0,0,AA358)))</f>
        <v/>
      </c>
      <c r="AB358" s="383">
        <f>(IF(DASHBOARD!$J$2=AB7,DASHBOARD!$T$727,IF(DASHBOARD!$J$2=0,0,AB358)))</f>
        <v/>
      </c>
      <c r="AC358" s="383">
        <f>(IF(DASHBOARD!$J$2=AC7,DASHBOARD!$T$727,IF(DASHBOARD!$J$2=0,0,AC358)))</f>
        <v/>
      </c>
      <c r="AD358" s="383">
        <f>(IF(DASHBOARD!$J$2=AD7,DASHBOARD!$T$727,IF(DASHBOARD!$J$2=0,0,AD358)))</f>
        <v/>
      </c>
      <c r="AE358" s="383">
        <f>(IF(DASHBOARD!$J$2=AE7,DASHBOARD!$T$727,IF(DASHBOARD!$J$2=0,0,AE358)))</f>
        <v/>
      </c>
      <c r="AF358" s="383">
        <f>(IF(DASHBOARD!$J$2=AF7,DASHBOARD!$T$727,IF(DASHBOARD!$J$2=0,0,AF358)))</f>
        <v/>
      </c>
      <c r="AG358" s="383">
        <f>(IF(DASHBOARD!$J$2=AG7,DASHBOARD!$T$727,IF(DASHBOARD!$J$2=0,0,AG358)))</f>
        <v/>
      </c>
      <c r="AH358" s="383">
        <f>(IF(DASHBOARD!$J$2=AH7,DASHBOARD!$T$727,IF(DASHBOARD!$J$2=0,0,AH358)))</f>
        <v/>
      </c>
      <c r="AI358" s="383">
        <f>(IF(DASHBOARD!$J$2=AI7,DASHBOARD!$T$727,IF(DASHBOARD!$J$2=0,0,AI358)))</f>
        <v/>
      </c>
      <c r="AJ358" s="383">
        <f>(IF(DASHBOARD!$J$2=AJ7,DASHBOARD!$T$727,IF(DASHBOARD!$J$2=0,0,AJ358)))</f>
        <v/>
      </c>
      <c r="AK358" s="383">
        <f>(IF(DASHBOARD!$J$2=AK7,DASHBOARD!$T$727,IF(DASHBOARD!$J$2=0,0,AK358)))</f>
        <v/>
      </c>
      <c r="AL358" s="383">
        <f>(IF(DASHBOARD!$J$2=AL7,DASHBOARD!$T$727,IF(DASHBOARD!$J$2=0,0,AL358)))</f>
        <v/>
      </c>
      <c r="AM358" s="383">
        <f>(IF(DASHBOARD!$J$2=AM7,DASHBOARD!$T$727,IF(DASHBOARD!$J$2=0,0,AM358)))</f>
        <v/>
      </c>
      <c r="AN358" s="383">
        <f>(IF(DASHBOARD!$J$2=AN7,DASHBOARD!$T$727,IF(DASHBOARD!$J$2=0,0,AN358)))</f>
        <v/>
      </c>
      <c r="AO358" s="383">
        <f>(IF(DASHBOARD!$J$2=AO7,DASHBOARD!$T$727,IF(DASHBOARD!$J$2=0,0,AO358)))</f>
        <v/>
      </c>
      <c r="AP358" s="383">
        <f>(IF(DASHBOARD!$J$2=AP7,DASHBOARD!$T$727,IF(DASHBOARD!$J$2=0,0,AP358)))</f>
        <v/>
      </c>
      <c r="AQ358" s="383">
        <f>(IF(DASHBOARD!$J$2=AQ7,DASHBOARD!$T$727,IF(DASHBOARD!$J$2=0,0,AQ358)))</f>
        <v/>
      </c>
      <c r="AR358" s="383">
        <f>(IF(DASHBOARD!$J$2=AR7,DASHBOARD!$T$727,IF(DASHBOARD!$J$2=0,0,AR358)))</f>
        <v/>
      </c>
      <c r="AS358" s="383">
        <f>(IF(DASHBOARD!$J$2=AS7,DASHBOARD!$T$727,IF(DASHBOARD!$J$2=0,0,AS358)))</f>
        <v/>
      </c>
      <c r="AT358" s="383">
        <f>(IF(DASHBOARD!$J$2=AT7,DASHBOARD!$T$727,IF(DASHBOARD!$J$2=0,0,AT358)))</f>
        <v/>
      </c>
      <c r="AU358" s="383">
        <f>(IF(DASHBOARD!$J$2=AU7,DASHBOARD!$T$727,IF(DASHBOARD!$J$2=0,0,AU358)))</f>
        <v/>
      </c>
      <c r="AV358" s="383">
        <f>(IF(DASHBOARD!$J$2=AV7,DASHBOARD!$T$727,IF(DASHBOARD!$J$2=0,0,AV358)))</f>
        <v/>
      </c>
      <c r="AW358" s="383">
        <f>(IF(DASHBOARD!$J$2=AW7,DASHBOARD!$T$727,IF(DASHBOARD!$J$2=0,0,AW358)))</f>
        <v/>
      </c>
      <c r="AX358" s="383">
        <f>(IF(DASHBOARD!$J$2=AX7,DASHBOARD!$T$727,IF(DASHBOARD!$J$2=0,0,AX358)))</f>
        <v/>
      </c>
      <c r="AY358" s="383">
        <f>(IF(DASHBOARD!$J$2=AY7,DASHBOARD!$T$727,IF(DASHBOARD!$J$2=0,0,AY358)))</f>
        <v/>
      </c>
      <c r="AZ358" s="383">
        <f>(IF(DASHBOARD!$J$2=AZ7,DASHBOARD!$T$727,IF(DASHBOARD!$J$2=0,0,AZ358)))</f>
        <v/>
      </c>
      <c r="BA358" s="383">
        <f>(IF(DASHBOARD!$J$2=BA7,DASHBOARD!$T$727,IF(DASHBOARD!$J$2=0,0,BA358)))</f>
        <v/>
      </c>
      <c r="BB358" s="384">
        <f>IF(SUM(F358:BA358)&lt;&gt;0,AVERAGEIF(F358:BA358,"&gt;0",F358:BA358),0)</f>
        <v/>
      </c>
      <c r="BC358" s="147" t="n"/>
      <c r="BD358" s="385">
        <f>MAXA(F358:BA358)</f>
        <v/>
      </c>
      <c r="BE358" s="1461">
        <f>IF(BD358&lt;&gt;0,VLOOKUP(BD358,$F$10:$BA$10,MATCH(BD358,F358:BA358,0)),"")</f>
        <v/>
      </c>
      <c r="BF358" s="385">
        <f t="array" ref="BF358">MIN(IF(F358:BA358&gt;0,F358:BA358))</f>
        <v/>
      </c>
      <c r="BG358" s="1461">
        <f>IF(BF358&lt;&gt;0,VLOOKUP(BF358,$F$10:$BA$10,MATCH($BF358,$F358:$BA358,0)),"")</f>
        <v/>
      </c>
      <c r="BI358" s="1368">
        <f>HLOOKUP($BI$9,$S$10:$AI$444,1+$BL358,TRUE)</f>
        <v/>
      </c>
      <c r="BJ358" s="1369">
        <f>HLOOKUP($BJ$9,$AJ$10:$AW$444,1+$BL358,TRUE)</f>
        <v/>
      </c>
      <c r="BK358" s="151" t="n"/>
      <c r="BL358" s="408">
        <f>BL357+1</f>
        <v/>
      </c>
      <c r="BM358" s="399" t="n"/>
    </row>
    <row r="359" ht="20.25" customHeight="1" s="18" thickBot="1" thickTop="1">
      <c r="B359" s="1370" t="n"/>
      <c r="C359" s="1353" t="n"/>
      <c r="D359" s="1462" t="n"/>
      <c r="E359" s="402" t="inlineStr">
        <is>
          <t>Polmas # 2, 150</t>
        </is>
      </c>
      <c r="F359" s="383">
        <f>(IF(DASHBOARD!$J$2=F7,DASHBOARD!$T$728,IF(DASHBOARD!$J$2=0,0,F359)))</f>
        <v/>
      </c>
      <c r="G359" s="383">
        <f>(IF(DASHBOARD!$J$2=G7,DASHBOARD!$T$728,IF(DASHBOARD!$J$2=0,0,G359)))</f>
        <v/>
      </c>
      <c r="H359" s="383">
        <f>(IF(DASHBOARD!$J$2=H7,DASHBOARD!$T$728,IF(DASHBOARD!$J$2=0,0,H359)))</f>
        <v/>
      </c>
      <c r="I359" s="383">
        <f>(IF(DASHBOARD!$J$2=I7,DASHBOARD!$T$728,IF(DASHBOARD!$J$2=0,0,I359)))</f>
        <v/>
      </c>
      <c r="J359" s="383">
        <f>(IF(DASHBOARD!$J$2=J7,DASHBOARD!$T$728,IF(DASHBOARD!$J$2=0,0,J359)))</f>
        <v/>
      </c>
      <c r="K359" s="383">
        <f>(IF(DASHBOARD!$J$2=K7,DASHBOARD!$T$728,IF(DASHBOARD!$J$2=0,0,K359)))</f>
        <v/>
      </c>
      <c r="L359" s="383">
        <f>(IF(DASHBOARD!$J$2=L7,DASHBOARD!$T$728,IF(DASHBOARD!$J$2=0,0,L359)))</f>
        <v/>
      </c>
      <c r="M359" s="383">
        <f>(IF(DASHBOARD!$J$2=M7,DASHBOARD!$T$728,IF(DASHBOARD!$J$2=0,0,M359)))</f>
        <v/>
      </c>
      <c r="N359" s="383">
        <f>(IF(DASHBOARD!$J$2=N7,DASHBOARD!$T$728,IF(DASHBOARD!$J$2=0,0,N359)))</f>
        <v/>
      </c>
      <c r="O359" s="383">
        <f>(IF(DASHBOARD!$J$2=O7,DASHBOARD!$T$728,IF(DASHBOARD!$J$2=0,0,O359)))</f>
        <v/>
      </c>
      <c r="P359" s="383">
        <f>(IF(DASHBOARD!$J$2=P7,DASHBOARD!$T$728,IF(DASHBOARD!$J$2=0,0,P359)))</f>
        <v/>
      </c>
      <c r="Q359" s="383">
        <f>(IF(DASHBOARD!$J$2=Q7,DASHBOARD!$T$728,IF(DASHBOARD!$J$2=0,0,Q359)))</f>
        <v/>
      </c>
      <c r="R359" s="383">
        <f>(IF(DASHBOARD!$J$2=R7,DASHBOARD!$T$728,IF(DASHBOARD!$J$2=0,0,R359)))</f>
        <v/>
      </c>
      <c r="S359" s="383">
        <f>(IF(DASHBOARD!$J$2=S7,DASHBOARD!$T$728,IF(DASHBOARD!$J$2=0,0,S359)))</f>
        <v/>
      </c>
      <c r="T359" s="383">
        <f>(IF(DASHBOARD!$J$2=T7,DASHBOARD!$T$728,IF(DASHBOARD!$J$2=0,0,T359)))</f>
        <v/>
      </c>
      <c r="U359" s="383">
        <f>(IF(DASHBOARD!$J$2=U7,DASHBOARD!$T$728,IF(DASHBOARD!$J$2=0,0,U359)))</f>
        <v/>
      </c>
      <c r="V359" s="383">
        <f>(IF(DASHBOARD!$J$2=V7,DASHBOARD!$T$728,IF(DASHBOARD!$J$2=0,0,V359)))</f>
        <v/>
      </c>
      <c r="W359" s="383">
        <f>(IF(DASHBOARD!$J$2=W7,DASHBOARD!$T$728,IF(DASHBOARD!$J$2=0,0,W359)))</f>
        <v/>
      </c>
      <c r="X359" s="383">
        <f>(IF(DASHBOARD!$J$2=X7,DASHBOARD!$T$728,IF(DASHBOARD!$J$2=0,0,X359)))</f>
        <v/>
      </c>
      <c r="Y359" s="383">
        <f>(IF(DASHBOARD!$J$2=Y7,DASHBOARD!$T$728,IF(DASHBOARD!$J$2=0,0,Y359)))</f>
        <v/>
      </c>
      <c r="Z359" s="383">
        <f>(IF(DASHBOARD!$J$2=Z7,DASHBOARD!$T$728,IF(DASHBOARD!$J$2=0,0,Z359)))</f>
        <v/>
      </c>
      <c r="AA359" s="383">
        <f>(IF(DASHBOARD!$J$2=AA7,DASHBOARD!$T$728,IF(DASHBOARD!$J$2=0,0,AA359)))</f>
        <v/>
      </c>
      <c r="AB359" s="383">
        <f>(IF(DASHBOARD!$J$2=AB7,DASHBOARD!$T$728,IF(DASHBOARD!$J$2=0,0,AB359)))</f>
        <v/>
      </c>
      <c r="AC359" s="383">
        <f>(IF(DASHBOARD!$J$2=AC7,DASHBOARD!$T$728,IF(DASHBOARD!$J$2=0,0,AC359)))</f>
        <v/>
      </c>
      <c r="AD359" s="383">
        <f>(IF(DASHBOARD!$J$2=AD7,DASHBOARD!$T$728,IF(DASHBOARD!$J$2=0,0,AD359)))</f>
        <v/>
      </c>
      <c r="AE359" s="383">
        <f>(IF(DASHBOARD!$J$2=AE7,DASHBOARD!$T$728,IF(DASHBOARD!$J$2=0,0,AE359)))</f>
        <v/>
      </c>
      <c r="AF359" s="383">
        <f>(IF(DASHBOARD!$J$2=AF7,DASHBOARD!$T$728,IF(DASHBOARD!$J$2=0,0,AF359)))</f>
        <v/>
      </c>
      <c r="AG359" s="383">
        <f>(IF(DASHBOARD!$J$2=AG7,DASHBOARD!$T$728,IF(DASHBOARD!$J$2=0,0,AG359)))</f>
        <v/>
      </c>
      <c r="AH359" s="383">
        <f>(IF(DASHBOARD!$J$2=AH7,DASHBOARD!$T$728,IF(DASHBOARD!$J$2=0,0,AH359)))</f>
        <v/>
      </c>
      <c r="AI359" s="383">
        <f>(IF(DASHBOARD!$J$2=AI7,DASHBOARD!$T$728,IF(DASHBOARD!$J$2=0,0,AI359)))</f>
        <v/>
      </c>
      <c r="AJ359" s="383">
        <f>(IF(DASHBOARD!$J$2=AJ7,DASHBOARD!$T$728,IF(DASHBOARD!$J$2=0,0,AJ359)))</f>
        <v/>
      </c>
      <c r="AK359" s="383">
        <f>(IF(DASHBOARD!$J$2=AK7,DASHBOARD!$T$728,IF(DASHBOARD!$J$2=0,0,AK359)))</f>
        <v/>
      </c>
      <c r="AL359" s="383">
        <f>(IF(DASHBOARD!$J$2=AL7,DASHBOARD!$T$728,IF(DASHBOARD!$J$2=0,0,AL359)))</f>
        <v/>
      </c>
      <c r="AM359" s="383">
        <f>(IF(DASHBOARD!$J$2=AM7,DASHBOARD!$T$728,IF(DASHBOARD!$J$2=0,0,AM359)))</f>
        <v/>
      </c>
      <c r="AN359" s="383">
        <f>(IF(DASHBOARD!$J$2=AN7,DASHBOARD!$T$728,IF(DASHBOARD!$J$2=0,0,AN359)))</f>
        <v/>
      </c>
      <c r="AO359" s="383">
        <f>(IF(DASHBOARD!$J$2=AO7,DASHBOARD!$T$728,IF(DASHBOARD!$J$2=0,0,AO359)))</f>
        <v/>
      </c>
      <c r="AP359" s="383">
        <f>(IF(DASHBOARD!$J$2=AP7,DASHBOARD!$T$728,IF(DASHBOARD!$J$2=0,0,AP359)))</f>
        <v/>
      </c>
      <c r="AQ359" s="383">
        <f>(IF(DASHBOARD!$J$2=AQ7,DASHBOARD!$T$728,IF(DASHBOARD!$J$2=0,0,AQ359)))</f>
        <v/>
      </c>
      <c r="AR359" s="383">
        <f>(IF(DASHBOARD!$J$2=AR7,DASHBOARD!$T$728,IF(DASHBOARD!$J$2=0,0,AR359)))</f>
        <v/>
      </c>
      <c r="AS359" s="383">
        <f>(IF(DASHBOARD!$J$2=AS7,DASHBOARD!$T$728,IF(DASHBOARD!$J$2=0,0,AS359)))</f>
        <v/>
      </c>
      <c r="AT359" s="383">
        <f>(IF(DASHBOARD!$J$2=AT7,DASHBOARD!$T$728,IF(DASHBOARD!$J$2=0,0,AT359)))</f>
        <v/>
      </c>
      <c r="AU359" s="383">
        <f>(IF(DASHBOARD!$J$2=AU7,DASHBOARD!$T$728,IF(DASHBOARD!$J$2=0,0,AU359)))</f>
        <v/>
      </c>
      <c r="AV359" s="383">
        <f>(IF(DASHBOARD!$J$2=AV7,DASHBOARD!$T$728,IF(DASHBOARD!$J$2=0,0,AV359)))</f>
        <v/>
      </c>
      <c r="AW359" s="383">
        <f>(IF(DASHBOARD!$J$2=AW7,DASHBOARD!$T$728,IF(DASHBOARD!$J$2=0,0,AW359)))</f>
        <v/>
      </c>
      <c r="AX359" s="383">
        <f>(IF(DASHBOARD!$J$2=AX7,DASHBOARD!$T$728,IF(DASHBOARD!$J$2=0,0,AX359)))</f>
        <v/>
      </c>
      <c r="AY359" s="383">
        <f>(IF(DASHBOARD!$J$2=AY7,DASHBOARD!$T$728,IF(DASHBOARD!$J$2=0,0,AY359)))</f>
        <v/>
      </c>
      <c r="AZ359" s="383">
        <f>(IF(DASHBOARD!$J$2=AZ7,DASHBOARD!$T$728,IF(DASHBOARD!$J$2=0,0,AZ359)))</f>
        <v/>
      </c>
      <c r="BA359" s="383">
        <f>(IF(DASHBOARD!$J$2=BA7,DASHBOARD!$T$728,IF(DASHBOARD!$J$2=0,0,BA359)))</f>
        <v/>
      </c>
      <c r="BB359" s="384">
        <f>IF(SUM(F359:BA359)&lt;&gt;0,AVERAGEIF(F359:BA359,"&gt;0",F359:BA359),0)</f>
        <v/>
      </c>
      <c r="BC359" s="147" t="n"/>
      <c r="BD359" s="385">
        <f>MAXA(F359:BA359)</f>
        <v/>
      </c>
      <c r="BE359" s="1461">
        <f>IF(BD359&lt;&gt;0,VLOOKUP(BD359,$F$10:$BA$10,MATCH(BD359,F359:BA359,0)),"")</f>
        <v/>
      </c>
      <c r="BF359" s="385">
        <f t="array" ref="BF359">MIN(IF(F359:BA359&gt;0,F359:BA359))</f>
        <v/>
      </c>
      <c r="BG359" s="1461">
        <f>IF(BF359&lt;&gt;0,VLOOKUP(BF359,$F$10:$BA$10,MATCH($BF359,$F359:$BA359,0)),"")</f>
        <v/>
      </c>
      <c r="BI359" s="1368">
        <f>HLOOKUP($BI$9,$S$10:$AI$444,1+$BL359,TRUE)</f>
        <v/>
      </c>
      <c r="BJ359" s="1369">
        <f>HLOOKUP($BJ$9,$AJ$10:$AW$444,1+$BL359,TRUE)</f>
        <v/>
      </c>
      <c r="BK359" s="151" t="n"/>
      <c r="BL359" s="408">
        <f>BL358+1</f>
        <v/>
      </c>
      <c r="BM359" s="399" t="n"/>
    </row>
    <row r="360" ht="20.25" customHeight="1" s="18" thickBot="1" thickTop="1">
      <c r="B360" s="1370" t="n"/>
      <c r="C360" s="1353" t="n"/>
      <c r="D360" s="1462" t="n"/>
      <c r="E360" s="402" t="inlineStr">
        <is>
          <t>Mamuju # 1, 150</t>
        </is>
      </c>
      <c r="F360" s="383">
        <f>(IF(DASHBOARD!$J$2=F7,DASHBOARD!$T$725,IF(DASHBOARD!$J$2=0,0,F360)))</f>
        <v/>
      </c>
      <c r="G360" s="383">
        <f>(IF(DASHBOARD!$J$2=G7,DASHBOARD!$T$725,IF(DASHBOARD!$J$2=0,0,G360)))</f>
        <v/>
      </c>
      <c r="H360" s="383">
        <f>(IF(DASHBOARD!$J$2=H7,DASHBOARD!$T$725,IF(DASHBOARD!$J$2=0,0,H360)))</f>
        <v/>
      </c>
      <c r="I360" s="383">
        <f>(IF(DASHBOARD!$J$2=I7,DASHBOARD!$T$725,IF(DASHBOARD!$J$2=0,0,I360)))</f>
        <v/>
      </c>
      <c r="J360" s="383">
        <f>(IF(DASHBOARD!$J$2=J7,DASHBOARD!$T$725,IF(DASHBOARD!$J$2=0,0,J360)))</f>
        <v/>
      </c>
      <c r="K360" s="383">
        <f>(IF(DASHBOARD!$J$2=K7,DASHBOARD!$T$725,IF(DASHBOARD!$J$2=0,0,K360)))</f>
        <v/>
      </c>
      <c r="L360" s="383">
        <f>(IF(DASHBOARD!$J$2=L7,DASHBOARD!$T$725,IF(DASHBOARD!$J$2=0,0,L360)))</f>
        <v/>
      </c>
      <c r="M360" s="383">
        <f>(IF(DASHBOARD!$J$2=M7,DASHBOARD!$T$725,IF(DASHBOARD!$J$2=0,0,M360)))</f>
        <v/>
      </c>
      <c r="N360" s="383">
        <f>(IF(DASHBOARD!$J$2=N7,DASHBOARD!$T$725,IF(DASHBOARD!$J$2=0,0,N360)))</f>
        <v/>
      </c>
      <c r="O360" s="383">
        <f>(IF(DASHBOARD!$J$2=O7,DASHBOARD!$T$725,IF(DASHBOARD!$J$2=0,0,O360)))</f>
        <v/>
      </c>
      <c r="P360" s="383">
        <f>(IF(DASHBOARD!$J$2=P7,DASHBOARD!$T$725,IF(DASHBOARD!$J$2=0,0,P360)))</f>
        <v/>
      </c>
      <c r="Q360" s="383">
        <f>(IF(DASHBOARD!$J$2=Q7,DASHBOARD!$T$725,IF(DASHBOARD!$J$2=0,0,Q360)))</f>
        <v/>
      </c>
      <c r="R360" s="383">
        <f>(IF(DASHBOARD!$J$2=R7,DASHBOARD!$T$725,IF(DASHBOARD!$J$2=0,0,R360)))</f>
        <v/>
      </c>
      <c r="S360" s="383">
        <f>(IF(DASHBOARD!$J$2=S7,DASHBOARD!$T$725,IF(DASHBOARD!$J$2=0,0,S360)))</f>
        <v/>
      </c>
      <c r="T360" s="383">
        <f>(IF(DASHBOARD!$J$2=T7,DASHBOARD!$T$725,IF(DASHBOARD!$J$2=0,0,T360)))</f>
        <v/>
      </c>
      <c r="U360" s="383">
        <f>(IF(DASHBOARD!$J$2=U7,DASHBOARD!$T$725,IF(DASHBOARD!$J$2=0,0,U360)))</f>
        <v/>
      </c>
      <c r="V360" s="383">
        <f>(IF(DASHBOARD!$J$2=V7,DASHBOARD!$T$725,IF(DASHBOARD!$J$2=0,0,V360)))</f>
        <v/>
      </c>
      <c r="W360" s="383">
        <f>(IF(DASHBOARD!$J$2=W7,DASHBOARD!$T$725,IF(DASHBOARD!$J$2=0,0,W360)))</f>
        <v/>
      </c>
      <c r="X360" s="383">
        <f>(IF(DASHBOARD!$J$2=X7,DASHBOARD!$T$725,IF(DASHBOARD!$J$2=0,0,X360)))</f>
        <v/>
      </c>
      <c r="Y360" s="383">
        <f>(IF(DASHBOARD!$J$2=Y7,DASHBOARD!$T$725,IF(DASHBOARD!$J$2=0,0,Y360)))</f>
        <v/>
      </c>
      <c r="Z360" s="383">
        <f>(IF(DASHBOARD!$J$2=Z7,DASHBOARD!$T$725,IF(DASHBOARD!$J$2=0,0,Z360)))</f>
        <v/>
      </c>
      <c r="AA360" s="383">
        <f>(IF(DASHBOARD!$J$2=AA7,DASHBOARD!$T$725,IF(DASHBOARD!$J$2=0,0,AA360)))</f>
        <v/>
      </c>
      <c r="AB360" s="383">
        <f>(IF(DASHBOARD!$J$2=AB7,DASHBOARD!$T$725,IF(DASHBOARD!$J$2=0,0,AB360)))</f>
        <v/>
      </c>
      <c r="AC360" s="383">
        <f>(IF(DASHBOARD!$J$2=AC7,DASHBOARD!$T$725,IF(DASHBOARD!$J$2=0,0,AC360)))</f>
        <v/>
      </c>
      <c r="AD360" s="383">
        <f>(IF(DASHBOARD!$J$2=AD7,DASHBOARD!$T$725,IF(DASHBOARD!$J$2=0,0,AD360)))</f>
        <v/>
      </c>
      <c r="AE360" s="383">
        <f>(IF(DASHBOARD!$J$2=AE7,DASHBOARD!$T$725,IF(DASHBOARD!$J$2=0,0,AE360)))</f>
        <v/>
      </c>
      <c r="AF360" s="383">
        <f>(IF(DASHBOARD!$J$2=AF7,DASHBOARD!$T$725,IF(DASHBOARD!$J$2=0,0,AF360)))</f>
        <v/>
      </c>
      <c r="AG360" s="383">
        <f>(IF(DASHBOARD!$J$2=AG7,DASHBOARD!$T$725,IF(DASHBOARD!$J$2=0,0,AG360)))</f>
        <v/>
      </c>
      <c r="AH360" s="383">
        <f>(IF(DASHBOARD!$J$2=AH7,DASHBOARD!$T$725,IF(DASHBOARD!$J$2=0,0,AH360)))</f>
        <v/>
      </c>
      <c r="AI360" s="383">
        <f>(IF(DASHBOARD!$J$2=AI7,DASHBOARD!$T$725,IF(DASHBOARD!$J$2=0,0,AI360)))</f>
        <v/>
      </c>
      <c r="AJ360" s="383">
        <f>(IF(DASHBOARD!$J$2=AJ7,DASHBOARD!$T$725,IF(DASHBOARD!$J$2=0,0,AJ360)))</f>
        <v/>
      </c>
      <c r="AK360" s="383">
        <f>(IF(DASHBOARD!$J$2=AK7,DASHBOARD!$T$725,IF(DASHBOARD!$J$2=0,0,AK360)))</f>
        <v/>
      </c>
      <c r="AL360" s="383">
        <f>(IF(DASHBOARD!$J$2=AL7,DASHBOARD!$T$725,IF(DASHBOARD!$J$2=0,0,AL360)))</f>
        <v/>
      </c>
      <c r="AM360" s="383">
        <f>(IF(DASHBOARD!$J$2=AM7,DASHBOARD!$T$725,IF(DASHBOARD!$J$2=0,0,AM360)))</f>
        <v/>
      </c>
      <c r="AN360" s="383">
        <f>(IF(DASHBOARD!$J$2=AN7,DASHBOARD!$T$725,IF(DASHBOARD!$J$2=0,0,AN360)))</f>
        <v/>
      </c>
      <c r="AO360" s="383">
        <f>(IF(DASHBOARD!$J$2=AO7,DASHBOARD!$T$725,IF(DASHBOARD!$J$2=0,0,AO360)))</f>
        <v/>
      </c>
      <c r="AP360" s="383">
        <f>(IF(DASHBOARD!$J$2=AP7,DASHBOARD!$T$725,IF(DASHBOARD!$J$2=0,0,AP360)))</f>
        <v/>
      </c>
      <c r="AQ360" s="383">
        <f>(IF(DASHBOARD!$J$2=AQ7,DASHBOARD!$T$725,IF(DASHBOARD!$J$2=0,0,AQ360)))</f>
        <v/>
      </c>
      <c r="AR360" s="383">
        <f>(IF(DASHBOARD!$J$2=AR7,DASHBOARD!$T$725,IF(DASHBOARD!$J$2=0,0,AR360)))</f>
        <v/>
      </c>
      <c r="AS360" s="383">
        <f>(IF(DASHBOARD!$J$2=AS7,DASHBOARD!$T$725,IF(DASHBOARD!$J$2=0,0,AS360)))</f>
        <v/>
      </c>
      <c r="AT360" s="383">
        <f>(IF(DASHBOARD!$J$2=AT7,DASHBOARD!$T$725,IF(DASHBOARD!$J$2=0,0,AT360)))</f>
        <v/>
      </c>
      <c r="AU360" s="383">
        <f>(IF(DASHBOARD!$J$2=AU7,DASHBOARD!$T$725,IF(DASHBOARD!$J$2=0,0,AU360)))</f>
        <v/>
      </c>
      <c r="AV360" s="383">
        <f>(IF(DASHBOARD!$J$2=AV7,DASHBOARD!$T$725,IF(DASHBOARD!$J$2=0,0,AV360)))</f>
        <v/>
      </c>
      <c r="AW360" s="383">
        <f>(IF(DASHBOARD!$J$2=AW7,DASHBOARD!$T$725,IF(DASHBOARD!$J$2=0,0,AW360)))</f>
        <v/>
      </c>
      <c r="AX360" s="383">
        <f>(IF(DASHBOARD!$J$2=AX7,DASHBOARD!$T$725,IF(DASHBOARD!$J$2=0,0,AX360)))</f>
        <v/>
      </c>
      <c r="AY360" s="383">
        <f>(IF(DASHBOARD!$J$2=AY7,DASHBOARD!$T$725,IF(DASHBOARD!$J$2=0,0,AY360)))</f>
        <v/>
      </c>
      <c r="AZ360" s="383">
        <f>(IF(DASHBOARD!$J$2=AZ7,DASHBOARD!$T$725,IF(DASHBOARD!$J$2=0,0,AZ360)))</f>
        <v/>
      </c>
      <c r="BA360" s="383">
        <f>(IF(DASHBOARD!$J$2=BA7,DASHBOARD!$T$725,IF(DASHBOARD!$J$2=0,0,BA360)))</f>
        <v/>
      </c>
      <c r="BB360" s="384">
        <f>IF(SUM(F360:BA360)&lt;&gt;0,AVERAGEIF(F360:BA360,"&gt;0",F360:BA360),0)</f>
        <v/>
      </c>
      <c r="BC360" s="147" t="n"/>
      <c r="BD360" s="385">
        <f>MAXA(F360:BA360)</f>
        <v/>
      </c>
      <c r="BE360" s="1461">
        <f>IF(BD360&lt;&gt;0,VLOOKUP(BD360,$F$10:$BA$10,MATCH(BD360,F360:BA360,0)),"")</f>
        <v/>
      </c>
      <c r="BF360" s="385">
        <f t="array" ref="BF360">MIN(IF(F360:BA360&gt;0,F360:BA360))</f>
        <v/>
      </c>
      <c r="BG360" s="1461">
        <f>IF(BF360&lt;&gt;0,VLOOKUP(BF360,$F$10:$BA$10,MATCH($BF360,$F360:$BA360,0)),"")</f>
        <v/>
      </c>
      <c r="BI360" s="1368">
        <f>HLOOKUP($BI$9,$S$10:$AI$444,1+$BL360,TRUE)</f>
        <v/>
      </c>
      <c r="BJ360" s="1369">
        <f>HLOOKUP($BJ$9,$AJ$10:$AW$444,1+$BL360,TRUE)</f>
        <v/>
      </c>
      <c r="BK360" s="151" t="n"/>
      <c r="BL360" s="408">
        <f>BL359+1</f>
        <v/>
      </c>
      <c r="BM360" s="399" t="n"/>
    </row>
    <row r="361" ht="20.25" customHeight="1" s="18" thickBot="1" thickTop="1">
      <c r="B361" s="1370" t="n"/>
      <c r="C361" s="1353" t="n"/>
      <c r="D361" s="1463" t="n"/>
      <c r="E361" s="402" t="inlineStr">
        <is>
          <t>Mamuju # 2, 150</t>
        </is>
      </c>
      <c r="F361" s="383">
        <f>(IF(DASHBOARD!$J$2=F7,DASHBOARD!$T$726,IF(DASHBOARD!$J$2=0,0,F361)))</f>
        <v/>
      </c>
      <c r="G361" s="383">
        <f>(IF(DASHBOARD!$J$2=G7,DASHBOARD!$T$726,IF(DASHBOARD!$J$2=0,0,G361)))</f>
        <v/>
      </c>
      <c r="H361" s="383">
        <f>(IF(DASHBOARD!$J$2=H7,DASHBOARD!$T$726,IF(DASHBOARD!$J$2=0,0,H361)))</f>
        <v/>
      </c>
      <c r="I361" s="383">
        <f>(IF(DASHBOARD!$J$2=I7,DASHBOARD!$T$726,IF(DASHBOARD!$J$2=0,0,I361)))</f>
        <v/>
      </c>
      <c r="J361" s="383">
        <f>(IF(DASHBOARD!$J$2=J7,DASHBOARD!$T$726,IF(DASHBOARD!$J$2=0,0,J361)))</f>
        <v/>
      </c>
      <c r="K361" s="383">
        <f>(IF(DASHBOARD!$J$2=K7,DASHBOARD!$T$726,IF(DASHBOARD!$J$2=0,0,K361)))</f>
        <v/>
      </c>
      <c r="L361" s="383">
        <f>(IF(DASHBOARD!$J$2=L7,DASHBOARD!$T$726,IF(DASHBOARD!$J$2=0,0,L361)))</f>
        <v/>
      </c>
      <c r="M361" s="383">
        <f>(IF(DASHBOARD!$J$2=M7,DASHBOARD!$T$726,IF(DASHBOARD!$J$2=0,0,M361)))</f>
        <v/>
      </c>
      <c r="N361" s="383">
        <f>(IF(DASHBOARD!$J$2=N7,DASHBOARD!$T$726,IF(DASHBOARD!$J$2=0,0,N361)))</f>
        <v/>
      </c>
      <c r="O361" s="383">
        <f>(IF(DASHBOARD!$J$2=O7,DASHBOARD!$T$726,IF(DASHBOARD!$J$2=0,0,O361)))</f>
        <v/>
      </c>
      <c r="P361" s="383">
        <f>(IF(DASHBOARD!$J$2=P7,DASHBOARD!$T$726,IF(DASHBOARD!$J$2=0,0,P361)))</f>
        <v/>
      </c>
      <c r="Q361" s="383">
        <f>(IF(DASHBOARD!$J$2=Q7,DASHBOARD!$T$726,IF(DASHBOARD!$J$2=0,0,Q361)))</f>
        <v/>
      </c>
      <c r="R361" s="383">
        <f>(IF(DASHBOARD!$J$2=R7,DASHBOARD!$T$726,IF(DASHBOARD!$J$2=0,0,R361)))</f>
        <v/>
      </c>
      <c r="S361" s="383">
        <f>(IF(DASHBOARD!$J$2=S7,DASHBOARD!$T$726,IF(DASHBOARD!$J$2=0,0,S361)))</f>
        <v/>
      </c>
      <c r="T361" s="383">
        <f>(IF(DASHBOARD!$J$2=T7,DASHBOARD!$T$726,IF(DASHBOARD!$J$2=0,0,T361)))</f>
        <v/>
      </c>
      <c r="U361" s="383">
        <f>(IF(DASHBOARD!$J$2=U7,DASHBOARD!$T$726,IF(DASHBOARD!$J$2=0,0,U361)))</f>
        <v/>
      </c>
      <c r="V361" s="383">
        <f>(IF(DASHBOARD!$J$2=V7,DASHBOARD!$T$726,IF(DASHBOARD!$J$2=0,0,V361)))</f>
        <v/>
      </c>
      <c r="W361" s="383">
        <f>(IF(DASHBOARD!$J$2=W7,DASHBOARD!$T$726,IF(DASHBOARD!$J$2=0,0,W361)))</f>
        <v/>
      </c>
      <c r="X361" s="383">
        <f>(IF(DASHBOARD!$J$2=X7,DASHBOARD!$T$726,IF(DASHBOARD!$J$2=0,0,X361)))</f>
        <v/>
      </c>
      <c r="Y361" s="383">
        <f>(IF(DASHBOARD!$J$2=Y7,DASHBOARD!$T$726,IF(DASHBOARD!$J$2=0,0,Y361)))</f>
        <v/>
      </c>
      <c r="Z361" s="383">
        <f>(IF(DASHBOARD!$J$2=Z7,DASHBOARD!$T$726,IF(DASHBOARD!$J$2=0,0,Z361)))</f>
        <v/>
      </c>
      <c r="AA361" s="383">
        <f>(IF(DASHBOARD!$J$2=AA7,DASHBOARD!$T$726,IF(DASHBOARD!$J$2=0,0,AA361)))</f>
        <v/>
      </c>
      <c r="AB361" s="383">
        <f>(IF(DASHBOARD!$J$2=AB7,DASHBOARD!$T$726,IF(DASHBOARD!$J$2=0,0,AB361)))</f>
        <v/>
      </c>
      <c r="AC361" s="383">
        <f>(IF(DASHBOARD!$J$2=AC7,DASHBOARD!$T$726,IF(DASHBOARD!$J$2=0,0,AC361)))</f>
        <v/>
      </c>
      <c r="AD361" s="383">
        <f>(IF(DASHBOARD!$J$2=AD7,DASHBOARD!$T$726,IF(DASHBOARD!$J$2=0,0,AD361)))</f>
        <v/>
      </c>
      <c r="AE361" s="383">
        <f>(IF(DASHBOARD!$J$2=AE7,DASHBOARD!$T$726,IF(DASHBOARD!$J$2=0,0,AE361)))</f>
        <v/>
      </c>
      <c r="AF361" s="383">
        <f>(IF(DASHBOARD!$J$2=AF7,DASHBOARD!$T$726,IF(DASHBOARD!$J$2=0,0,AF361)))</f>
        <v/>
      </c>
      <c r="AG361" s="383">
        <f>(IF(DASHBOARD!$J$2=AG7,DASHBOARD!$T$726,IF(DASHBOARD!$J$2=0,0,AG361)))</f>
        <v/>
      </c>
      <c r="AH361" s="383">
        <f>(IF(DASHBOARD!$J$2=AH7,DASHBOARD!$T$726,IF(DASHBOARD!$J$2=0,0,AH361)))</f>
        <v/>
      </c>
      <c r="AI361" s="383">
        <f>(IF(DASHBOARD!$J$2=AI7,DASHBOARD!$T$726,IF(DASHBOARD!$J$2=0,0,AI361)))</f>
        <v/>
      </c>
      <c r="AJ361" s="383">
        <f>(IF(DASHBOARD!$J$2=AJ7,DASHBOARD!$T$726,IF(DASHBOARD!$J$2=0,0,AJ361)))</f>
        <v/>
      </c>
      <c r="AK361" s="383">
        <f>(IF(DASHBOARD!$J$2=AK7,DASHBOARD!$T$726,IF(DASHBOARD!$J$2=0,0,AK361)))</f>
        <v/>
      </c>
      <c r="AL361" s="383">
        <f>(IF(DASHBOARD!$J$2=AL7,DASHBOARD!$T$726,IF(DASHBOARD!$J$2=0,0,AL361)))</f>
        <v/>
      </c>
      <c r="AM361" s="383">
        <f>(IF(DASHBOARD!$J$2=AM7,DASHBOARD!$T$726,IF(DASHBOARD!$J$2=0,0,AM361)))</f>
        <v/>
      </c>
      <c r="AN361" s="383">
        <f>(IF(DASHBOARD!$J$2=AN7,DASHBOARD!$T$726,IF(DASHBOARD!$J$2=0,0,AN361)))</f>
        <v/>
      </c>
      <c r="AO361" s="383">
        <f>(IF(DASHBOARD!$J$2=AO7,DASHBOARD!$T$726,IF(DASHBOARD!$J$2=0,0,AO361)))</f>
        <v/>
      </c>
      <c r="AP361" s="383">
        <f>(IF(DASHBOARD!$J$2=AP7,DASHBOARD!$T$726,IF(DASHBOARD!$J$2=0,0,AP361)))</f>
        <v/>
      </c>
      <c r="AQ361" s="383">
        <f>(IF(DASHBOARD!$J$2=AQ7,DASHBOARD!$T$726,IF(DASHBOARD!$J$2=0,0,AQ361)))</f>
        <v/>
      </c>
      <c r="AR361" s="383">
        <f>(IF(DASHBOARD!$J$2=AR7,DASHBOARD!$T$726,IF(DASHBOARD!$J$2=0,0,AR361)))</f>
        <v/>
      </c>
      <c r="AS361" s="383">
        <f>(IF(DASHBOARD!$J$2=AS7,DASHBOARD!$T$726,IF(DASHBOARD!$J$2=0,0,AS361)))</f>
        <v/>
      </c>
      <c r="AT361" s="383">
        <f>(IF(DASHBOARD!$J$2=AT7,DASHBOARD!$T$726,IF(DASHBOARD!$J$2=0,0,AT361)))</f>
        <v/>
      </c>
      <c r="AU361" s="383">
        <f>(IF(DASHBOARD!$J$2=AU7,DASHBOARD!$T$726,IF(DASHBOARD!$J$2=0,0,AU361)))</f>
        <v/>
      </c>
      <c r="AV361" s="383">
        <f>(IF(DASHBOARD!$J$2=AV7,DASHBOARD!$T$726,IF(DASHBOARD!$J$2=0,0,AV361)))</f>
        <v/>
      </c>
      <c r="AW361" s="383">
        <f>(IF(DASHBOARD!$J$2=AW7,DASHBOARD!$T$726,IF(DASHBOARD!$J$2=0,0,AW361)))</f>
        <v/>
      </c>
      <c r="AX361" s="383">
        <f>(IF(DASHBOARD!$J$2=AX7,DASHBOARD!$T$726,IF(DASHBOARD!$J$2=0,0,AX361)))</f>
        <v/>
      </c>
      <c r="AY361" s="383">
        <f>(IF(DASHBOARD!$J$2=AY7,DASHBOARD!$T$726,IF(DASHBOARD!$J$2=0,0,AY361)))</f>
        <v/>
      </c>
      <c r="AZ361" s="383">
        <f>(IF(DASHBOARD!$J$2=AZ7,DASHBOARD!$T$726,IF(DASHBOARD!$J$2=0,0,AZ361)))</f>
        <v/>
      </c>
      <c r="BA361" s="383">
        <f>(IF(DASHBOARD!$J$2=BA7,DASHBOARD!$T$726,IF(DASHBOARD!$J$2=0,0,BA361)))</f>
        <v/>
      </c>
      <c r="BB361" s="384">
        <f>IF(SUM(F361:BA361)&lt;&gt;0,AVERAGEIF(F361:BA361,"&gt;0",F361:BA361),0)</f>
        <v/>
      </c>
      <c r="BC361" s="147" t="n"/>
      <c r="BD361" s="385">
        <f>MAXA(F361:BA361)</f>
        <v/>
      </c>
      <c r="BE361" s="1461">
        <f>IF(BD361&lt;&gt;0,VLOOKUP(BD361,$F$10:$BA$10,MATCH(BD361,F361:BA361,0)),"")</f>
        <v/>
      </c>
      <c r="BF361" s="385">
        <f t="array" ref="BF361">MIN(IF(F361:BA361&gt;0,F361:BA361))</f>
        <v/>
      </c>
      <c r="BG361" s="1461">
        <f>IF(BF361&lt;&gt;0,VLOOKUP(BF361,$F$10:$BA$10,MATCH($BF361,$F361:$BA361,0)),"")</f>
        <v/>
      </c>
      <c r="BI361" s="1368">
        <f>HLOOKUP($BI$9,$S$10:$AI$444,1+$BL361,TRUE)</f>
        <v/>
      </c>
      <c r="BJ361" s="1369">
        <f>HLOOKUP($BJ$9,$AJ$10:$AW$444,1+$BL361,TRUE)</f>
        <v/>
      </c>
      <c r="BK361" s="151" t="n"/>
      <c r="BL361" s="408">
        <f>BL360+1</f>
        <v/>
      </c>
      <c r="BM361" s="399" t="n"/>
    </row>
    <row r="362" ht="20.25" customHeight="1" s="18" thickBot="1" thickTop="1">
      <c r="B362" s="1370" t="n"/>
      <c r="C362" s="1353" t="n"/>
      <c r="D362" s="328" t="n"/>
      <c r="E362" s="402" t="n"/>
      <c r="F362" s="429" t="n"/>
      <c r="G362" s="429" t="n"/>
      <c r="H362" s="429" t="n"/>
      <c r="I362" s="429" t="n"/>
      <c r="J362" s="429" t="n"/>
      <c r="K362" s="429" t="n"/>
      <c r="L362" s="429" t="n"/>
      <c r="M362" s="429" t="n"/>
      <c r="N362" s="429" t="n"/>
      <c r="O362" s="429" t="n"/>
      <c r="P362" s="429" t="n"/>
      <c r="Q362" s="429" t="n"/>
      <c r="R362" s="429" t="n"/>
      <c r="S362" s="429" t="n"/>
      <c r="T362" s="429" t="n"/>
      <c r="U362" s="429" t="n"/>
      <c r="V362" s="429" t="n"/>
      <c r="W362" s="429" t="n"/>
      <c r="X362" s="429" t="n"/>
      <c r="Y362" s="429" t="n"/>
      <c r="Z362" s="429" t="n"/>
      <c r="AA362" s="429" t="n"/>
      <c r="AB362" s="429" t="n"/>
      <c r="AC362" s="429" t="n"/>
      <c r="AD362" s="429" t="n"/>
      <c r="AE362" s="429" t="n"/>
      <c r="AF362" s="429" t="n"/>
      <c r="AG362" s="429" t="n"/>
      <c r="AH362" s="429" t="n"/>
      <c r="AI362" s="429" t="n"/>
      <c r="AJ362" s="429" t="n"/>
      <c r="AK362" s="429" t="n"/>
      <c r="AL362" s="429" t="n"/>
      <c r="AM362" s="429" t="n"/>
      <c r="AN362" s="429" t="n"/>
      <c r="AO362" s="429" t="n"/>
      <c r="AP362" s="429" t="n"/>
      <c r="AQ362" s="429" t="n"/>
      <c r="AR362" s="429" t="n"/>
      <c r="AS362" s="429" t="n"/>
      <c r="AT362" s="429" t="n"/>
      <c r="AU362" s="429" t="n"/>
      <c r="AV362" s="429" t="n"/>
      <c r="AW362" s="429" t="n"/>
      <c r="AX362" s="429" t="n"/>
      <c r="AY362" s="429" t="n"/>
      <c r="AZ362" s="429" t="n"/>
      <c r="BA362" s="429" t="n"/>
      <c r="BB362" s="384" t="n"/>
      <c r="BC362" s="147" t="n"/>
      <c r="BD362" s="385" t="n"/>
      <c r="BE362" s="1461" t="n"/>
      <c r="BF362" s="385" t="n"/>
      <c r="BG362" s="1461" t="n"/>
      <c r="BI362" s="1368" t="n"/>
      <c r="BJ362" s="1369" t="n"/>
      <c r="BK362" s="151" t="n"/>
      <c r="BL362" s="408">
        <f>BL361+1</f>
        <v/>
      </c>
      <c r="BM362" s="399" t="n"/>
    </row>
    <row r="363" ht="20.25" customHeight="1" s="18" thickBot="1" thickTop="1">
      <c r="B363" s="1370" t="n"/>
      <c r="C363" s="1353" t="n"/>
      <c r="D363" s="1477" t="inlineStr">
        <is>
          <t>POLMAS 150</t>
        </is>
      </c>
      <c r="E363" s="402" t="inlineStr">
        <is>
          <t>Bakaru 150</t>
        </is>
      </c>
      <c r="F363" s="383">
        <f>(IF(DASHBOARD!$J$2=F7,DASHBOARD!$T$715,IF(DASHBOARD!$J$2=0,0,F363)))</f>
        <v/>
      </c>
      <c r="G363" s="383">
        <f>(IF(DASHBOARD!$J$2=G7,DASHBOARD!$T$715,IF(DASHBOARD!$J$2=0,0,G363)))</f>
        <v/>
      </c>
      <c r="H363" s="383">
        <f>(IF(DASHBOARD!$J$2=H7,DASHBOARD!$T$715,IF(DASHBOARD!$J$2=0,0,H363)))</f>
        <v/>
      </c>
      <c r="I363" s="383">
        <f>(IF(DASHBOARD!$J$2=I7,DASHBOARD!$T$715,IF(DASHBOARD!$J$2=0,0,I363)))</f>
        <v/>
      </c>
      <c r="J363" s="383">
        <f>(IF(DASHBOARD!$J$2=J7,DASHBOARD!$T$715,IF(DASHBOARD!$J$2=0,0,J363)))</f>
        <v/>
      </c>
      <c r="K363" s="383">
        <f>(IF(DASHBOARD!$J$2=K7,DASHBOARD!$T$715,IF(DASHBOARD!$J$2=0,0,K363)))</f>
        <v/>
      </c>
      <c r="L363" s="383">
        <f>(IF(DASHBOARD!$J$2=L7,DASHBOARD!$T$715,IF(DASHBOARD!$J$2=0,0,L363)))</f>
        <v/>
      </c>
      <c r="M363" s="383">
        <f>(IF(DASHBOARD!$J$2=M7,DASHBOARD!$T$715,IF(DASHBOARD!$J$2=0,0,M363)))</f>
        <v/>
      </c>
      <c r="N363" s="383">
        <f>(IF(DASHBOARD!$J$2=N7,DASHBOARD!$T$715,IF(DASHBOARD!$J$2=0,0,N363)))</f>
        <v/>
      </c>
      <c r="O363" s="383">
        <f>(IF(DASHBOARD!$J$2=O7,DASHBOARD!$T$715,IF(DASHBOARD!$J$2=0,0,O363)))</f>
        <v/>
      </c>
      <c r="P363" s="383">
        <f>(IF(DASHBOARD!$J$2=P7,DASHBOARD!$T$715,IF(DASHBOARD!$J$2=0,0,P363)))</f>
        <v/>
      </c>
      <c r="Q363" s="383">
        <f>(IF(DASHBOARD!$J$2=Q7,DASHBOARD!$T$715,IF(DASHBOARD!$J$2=0,0,Q363)))</f>
        <v/>
      </c>
      <c r="R363" s="383">
        <f>(IF(DASHBOARD!$J$2=R7,DASHBOARD!$T$715,IF(DASHBOARD!$J$2=0,0,R363)))</f>
        <v/>
      </c>
      <c r="S363" s="383">
        <f>(IF(DASHBOARD!$J$2=S7,DASHBOARD!$T$715,IF(DASHBOARD!$J$2=0,0,S363)))</f>
        <v/>
      </c>
      <c r="T363" s="383">
        <f>(IF(DASHBOARD!$J$2=T7,DASHBOARD!$T$715,IF(DASHBOARD!$J$2=0,0,T363)))</f>
        <v/>
      </c>
      <c r="U363" s="383">
        <f>(IF(DASHBOARD!$J$2=U7,DASHBOARD!$T$715,IF(DASHBOARD!$J$2=0,0,U363)))</f>
        <v/>
      </c>
      <c r="V363" s="383">
        <f>(IF(DASHBOARD!$J$2=V7,DASHBOARD!$T$715,IF(DASHBOARD!$J$2=0,0,V363)))</f>
        <v/>
      </c>
      <c r="W363" s="383">
        <f>(IF(DASHBOARD!$J$2=W7,DASHBOARD!$T$715,IF(DASHBOARD!$J$2=0,0,W363)))</f>
        <v/>
      </c>
      <c r="X363" s="383">
        <f>(IF(DASHBOARD!$J$2=X7,DASHBOARD!$T$715,IF(DASHBOARD!$J$2=0,0,X363)))</f>
        <v/>
      </c>
      <c r="Y363" s="383">
        <f>(IF(DASHBOARD!$J$2=Y7,DASHBOARD!$T$715,IF(DASHBOARD!$J$2=0,0,Y363)))</f>
        <v/>
      </c>
      <c r="Z363" s="383">
        <f>(IF(DASHBOARD!$J$2=Z7,DASHBOARD!$T$715,IF(DASHBOARD!$J$2=0,0,Z363)))</f>
        <v/>
      </c>
      <c r="AA363" s="383">
        <f>(IF(DASHBOARD!$J$2=AA7,DASHBOARD!$T$715,IF(DASHBOARD!$J$2=0,0,AA363)))</f>
        <v/>
      </c>
      <c r="AB363" s="383">
        <f>(IF(DASHBOARD!$J$2=AB7,DASHBOARD!$T$715,IF(DASHBOARD!$J$2=0,0,AB363)))</f>
        <v/>
      </c>
      <c r="AC363" s="383">
        <f>(IF(DASHBOARD!$J$2=AC7,DASHBOARD!$T$715,IF(DASHBOARD!$J$2=0,0,AC363)))</f>
        <v/>
      </c>
      <c r="AD363" s="383">
        <f>(IF(DASHBOARD!$J$2=AD7,DASHBOARD!$T$715,IF(DASHBOARD!$J$2=0,0,AD363)))</f>
        <v/>
      </c>
      <c r="AE363" s="383">
        <f>(IF(DASHBOARD!$J$2=AE7,DASHBOARD!$T$715,IF(DASHBOARD!$J$2=0,0,AE363)))</f>
        <v/>
      </c>
      <c r="AF363" s="383">
        <f>(IF(DASHBOARD!$J$2=AF7,DASHBOARD!$T$715,IF(DASHBOARD!$J$2=0,0,AF363)))</f>
        <v/>
      </c>
      <c r="AG363" s="383">
        <f>(IF(DASHBOARD!$J$2=AG7,DASHBOARD!$T$715,IF(DASHBOARD!$J$2=0,0,AG363)))</f>
        <v/>
      </c>
      <c r="AH363" s="383">
        <f>(IF(DASHBOARD!$J$2=AH7,DASHBOARD!$T$715,IF(DASHBOARD!$J$2=0,0,AH363)))</f>
        <v/>
      </c>
      <c r="AI363" s="383">
        <f>(IF(DASHBOARD!$J$2=AI7,DASHBOARD!$T$715,IF(DASHBOARD!$J$2=0,0,AI363)))</f>
        <v/>
      </c>
      <c r="AJ363" s="383">
        <f>(IF(DASHBOARD!$J$2=AJ7,DASHBOARD!$T$715,IF(DASHBOARD!$J$2=0,0,AJ363)))</f>
        <v/>
      </c>
      <c r="AK363" s="383">
        <f>(IF(DASHBOARD!$J$2=AK7,DASHBOARD!$T$715,IF(DASHBOARD!$J$2=0,0,AK363)))</f>
        <v/>
      </c>
      <c r="AL363" s="383">
        <f>(IF(DASHBOARD!$J$2=AL7,DASHBOARD!$T$715,IF(DASHBOARD!$J$2=0,0,AL363)))</f>
        <v/>
      </c>
      <c r="AM363" s="383">
        <f>(IF(DASHBOARD!$J$2=AM7,DASHBOARD!$T$715,IF(DASHBOARD!$J$2=0,0,AM363)))</f>
        <v/>
      </c>
      <c r="AN363" s="383">
        <f>(IF(DASHBOARD!$J$2=AN7,DASHBOARD!$T$715,IF(DASHBOARD!$J$2=0,0,AN363)))</f>
        <v/>
      </c>
      <c r="AO363" s="383">
        <f>(IF(DASHBOARD!$J$2=AO7,DASHBOARD!$T$715,IF(DASHBOARD!$J$2=0,0,AO363)))</f>
        <v/>
      </c>
      <c r="AP363" s="383">
        <f>(IF(DASHBOARD!$J$2=AP7,DASHBOARD!$T$715,IF(DASHBOARD!$J$2=0,0,AP363)))</f>
        <v/>
      </c>
      <c r="AQ363" s="383">
        <f>(IF(DASHBOARD!$J$2=AQ7,DASHBOARD!$T$715,IF(DASHBOARD!$J$2=0,0,AQ363)))</f>
        <v/>
      </c>
      <c r="AR363" s="383">
        <f>(IF(DASHBOARD!$J$2=AR7,DASHBOARD!$T$715,IF(DASHBOARD!$J$2=0,0,AR363)))</f>
        <v/>
      </c>
      <c r="AS363" s="383">
        <f>(IF(DASHBOARD!$J$2=AS7,DASHBOARD!$T$715,IF(DASHBOARD!$J$2=0,0,AS363)))</f>
        <v/>
      </c>
      <c r="AT363" s="383">
        <f>(IF(DASHBOARD!$J$2=AT7,DASHBOARD!$T$715,IF(DASHBOARD!$J$2=0,0,AT363)))</f>
        <v/>
      </c>
      <c r="AU363" s="383">
        <f>(IF(DASHBOARD!$J$2=AU7,DASHBOARD!$T$715,IF(DASHBOARD!$J$2=0,0,AU363)))</f>
        <v/>
      </c>
      <c r="AV363" s="383">
        <f>(IF(DASHBOARD!$J$2=AV7,DASHBOARD!$T$715,IF(DASHBOARD!$J$2=0,0,AV363)))</f>
        <v/>
      </c>
      <c r="AW363" s="383">
        <f>(IF(DASHBOARD!$J$2=AW7,DASHBOARD!$T$715,IF(DASHBOARD!$J$2=0,0,AW363)))</f>
        <v/>
      </c>
      <c r="AX363" s="383">
        <f>(IF(DASHBOARD!$J$2=AX7,DASHBOARD!$T$715,IF(DASHBOARD!$J$2=0,0,AX363)))</f>
        <v/>
      </c>
      <c r="AY363" s="383">
        <f>(IF(DASHBOARD!$J$2=AY7,DASHBOARD!$T$715,IF(DASHBOARD!$J$2=0,0,AY363)))</f>
        <v/>
      </c>
      <c r="AZ363" s="383">
        <f>(IF(DASHBOARD!$J$2=AZ7,DASHBOARD!$T$715,IF(DASHBOARD!$J$2=0,0,AZ363)))</f>
        <v/>
      </c>
      <c r="BA363" s="383">
        <f>(IF(DASHBOARD!$J$2=BA7,DASHBOARD!$T$715,IF(DASHBOARD!$J$2=0,0,BA363)))</f>
        <v/>
      </c>
      <c r="BB363" s="384">
        <f>IF(SUM(F363:BA363)&lt;&gt;0,AVERAGEIF(F363:BA363,"&gt;0",F363:BA363),0)</f>
        <v/>
      </c>
      <c r="BC363" s="147" t="n"/>
      <c r="BD363" s="385">
        <f>MAXA(F363:BA363)</f>
        <v/>
      </c>
      <c r="BE363" s="1461">
        <f>IF(BD363&lt;&gt;0,VLOOKUP(BD363,$F$10:$BA$10,MATCH(BD363,F363:BA363,0)),"")</f>
        <v/>
      </c>
      <c r="BF363" s="385">
        <f t="array" ref="BF363">MIN(IF(F363:BA363&gt;0,F363:BA363))</f>
        <v/>
      </c>
      <c r="BG363" s="1461">
        <f>IF(BF363&lt;&gt;0,VLOOKUP(BF363,$F$10:$BA$10,MATCH($BF363,$F363:$BA363,0)),"")</f>
        <v/>
      </c>
      <c r="BI363" s="1368">
        <f>HLOOKUP($BI$9,$S$10:$AI$444,1+$BL363,TRUE)</f>
        <v/>
      </c>
      <c r="BJ363" s="1369">
        <f>HLOOKUP($BJ$9,$AJ$10:$AW$444,1+$BL363,TRUE)</f>
        <v/>
      </c>
      <c r="BK363" s="151" t="n"/>
      <c r="BL363" s="408">
        <f>BL362+1</f>
        <v/>
      </c>
      <c r="BM363" s="399" t="n"/>
    </row>
    <row r="364" ht="20.25" customHeight="1" s="18" thickBot="1" thickTop="1">
      <c r="B364" s="1370" t="n"/>
      <c r="C364" s="1353" t="n"/>
      <c r="D364" s="1462" t="n"/>
      <c r="E364" s="402" t="inlineStr">
        <is>
          <t>Pare 150</t>
        </is>
      </c>
      <c r="F364" s="383">
        <f>(IF(DASHBOARD!$J$2=F7,DASHBOARD!$T$716,IF(DASHBOARD!$J$2=0,0,F364)))</f>
        <v/>
      </c>
      <c r="G364" s="383">
        <f>(IF(DASHBOARD!$J$2=G7,DASHBOARD!$T$716,IF(DASHBOARD!$J$2=0,0,G364)))</f>
        <v/>
      </c>
      <c r="H364" s="383">
        <f>(IF(DASHBOARD!$J$2=H7,DASHBOARD!$T$716,IF(DASHBOARD!$J$2=0,0,H364)))</f>
        <v/>
      </c>
      <c r="I364" s="383">
        <f>(IF(DASHBOARD!$J$2=I7,DASHBOARD!$T$716,IF(DASHBOARD!$J$2=0,0,I364)))</f>
        <v/>
      </c>
      <c r="J364" s="383">
        <f>(IF(DASHBOARD!$J$2=J7,DASHBOARD!$T$716,IF(DASHBOARD!$J$2=0,0,J364)))</f>
        <v/>
      </c>
      <c r="K364" s="383">
        <f>(IF(DASHBOARD!$J$2=K7,DASHBOARD!$T$716,IF(DASHBOARD!$J$2=0,0,K364)))</f>
        <v/>
      </c>
      <c r="L364" s="383">
        <f>(IF(DASHBOARD!$J$2=L7,DASHBOARD!$T$716,IF(DASHBOARD!$J$2=0,0,L364)))</f>
        <v/>
      </c>
      <c r="M364" s="383">
        <f>(IF(DASHBOARD!$J$2=M7,DASHBOARD!$T$716,IF(DASHBOARD!$J$2=0,0,M364)))</f>
        <v/>
      </c>
      <c r="N364" s="383">
        <f>(IF(DASHBOARD!$J$2=N7,DASHBOARD!$T$716,IF(DASHBOARD!$J$2=0,0,N364)))</f>
        <v/>
      </c>
      <c r="O364" s="383">
        <f>(IF(DASHBOARD!$J$2=O7,DASHBOARD!$T$716,IF(DASHBOARD!$J$2=0,0,O364)))</f>
        <v/>
      </c>
      <c r="P364" s="383">
        <f>(IF(DASHBOARD!$J$2=P7,DASHBOARD!$T$716,IF(DASHBOARD!$J$2=0,0,P364)))</f>
        <v/>
      </c>
      <c r="Q364" s="383">
        <f>(IF(DASHBOARD!$J$2=Q7,DASHBOARD!$T$716,IF(DASHBOARD!$J$2=0,0,Q364)))</f>
        <v/>
      </c>
      <c r="R364" s="383">
        <f>(IF(DASHBOARD!$J$2=R7,DASHBOARD!$T$716,IF(DASHBOARD!$J$2=0,0,R364)))</f>
        <v/>
      </c>
      <c r="S364" s="383">
        <f>(IF(DASHBOARD!$J$2=S7,DASHBOARD!$T$716,IF(DASHBOARD!$J$2=0,0,S364)))</f>
        <v/>
      </c>
      <c r="T364" s="383">
        <f>(IF(DASHBOARD!$J$2=T7,DASHBOARD!$T$716,IF(DASHBOARD!$J$2=0,0,T364)))</f>
        <v/>
      </c>
      <c r="U364" s="383">
        <f>(IF(DASHBOARD!$J$2=U7,DASHBOARD!$T$716,IF(DASHBOARD!$J$2=0,0,U364)))</f>
        <v/>
      </c>
      <c r="V364" s="383">
        <f>(IF(DASHBOARD!$J$2=V7,DASHBOARD!$T$716,IF(DASHBOARD!$J$2=0,0,V364)))</f>
        <v/>
      </c>
      <c r="W364" s="383">
        <f>(IF(DASHBOARD!$J$2=W7,DASHBOARD!$T$716,IF(DASHBOARD!$J$2=0,0,W364)))</f>
        <v/>
      </c>
      <c r="X364" s="383">
        <f>(IF(DASHBOARD!$J$2=X7,DASHBOARD!$T$716,IF(DASHBOARD!$J$2=0,0,X364)))</f>
        <v/>
      </c>
      <c r="Y364" s="383">
        <f>(IF(DASHBOARD!$J$2=Y7,DASHBOARD!$T$716,IF(DASHBOARD!$J$2=0,0,Y364)))</f>
        <v/>
      </c>
      <c r="Z364" s="383">
        <f>(IF(DASHBOARD!$J$2=Z7,DASHBOARD!$T$716,IF(DASHBOARD!$J$2=0,0,Z364)))</f>
        <v/>
      </c>
      <c r="AA364" s="383">
        <f>(IF(DASHBOARD!$J$2=AA7,DASHBOARD!$T$716,IF(DASHBOARD!$J$2=0,0,AA364)))</f>
        <v/>
      </c>
      <c r="AB364" s="383">
        <f>(IF(DASHBOARD!$J$2=AB7,DASHBOARD!$T$716,IF(DASHBOARD!$J$2=0,0,AB364)))</f>
        <v/>
      </c>
      <c r="AC364" s="383">
        <f>(IF(DASHBOARD!$J$2=AC7,DASHBOARD!$T$716,IF(DASHBOARD!$J$2=0,0,AC364)))</f>
        <v/>
      </c>
      <c r="AD364" s="383">
        <f>(IF(DASHBOARD!$J$2=AD7,DASHBOARD!$T$716,IF(DASHBOARD!$J$2=0,0,AD364)))</f>
        <v/>
      </c>
      <c r="AE364" s="383">
        <f>(IF(DASHBOARD!$J$2=AE7,DASHBOARD!$T$716,IF(DASHBOARD!$J$2=0,0,AE364)))</f>
        <v/>
      </c>
      <c r="AF364" s="383">
        <f>(IF(DASHBOARD!$J$2=AF7,DASHBOARD!$T$716,IF(DASHBOARD!$J$2=0,0,AF364)))</f>
        <v/>
      </c>
      <c r="AG364" s="383">
        <f>(IF(DASHBOARD!$J$2=AG7,DASHBOARD!$T$716,IF(DASHBOARD!$J$2=0,0,AG364)))</f>
        <v/>
      </c>
      <c r="AH364" s="383">
        <f>(IF(DASHBOARD!$J$2=AH7,DASHBOARD!$T$716,IF(DASHBOARD!$J$2=0,0,AH364)))</f>
        <v/>
      </c>
      <c r="AI364" s="383">
        <f>(IF(DASHBOARD!$J$2=AI7,DASHBOARD!$T$716,IF(DASHBOARD!$J$2=0,0,AI364)))</f>
        <v/>
      </c>
      <c r="AJ364" s="383">
        <f>(IF(DASHBOARD!$J$2=AJ7,DASHBOARD!$T$716,IF(DASHBOARD!$J$2=0,0,AJ364)))</f>
        <v/>
      </c>
      <c r="AK364" s="383">
        <f>(IF(DASHBOARD!$J$2=AK7,DASHBOARD!$T$716,IF(DASHBOARD!$J$2=0,0,AK364)))</f>
        <v/>
      </c>
      <c r="AL364" s="383">
        <f>(IF(DASHBOARD!$J$2=AL7,DASHBOARD!$T$716,IF(DASHBOARD!$J$2=0,0,AL364)))</f>
        <v/>
      </c>
      <c r="AM364" s="383">
        <f>(IF(DASHBOARD!$J$2=AM7,DASHBOARD!$T$716,IF(DASHBOARD!$J$2=0,0,AM364)))</f>
        <v/>
      </c>
      <c r="AN364" s="383">
        <f>(IF(DASHBOARD!$J$2=AN7,DASHBOARD!$T$716,IF(DASHBOARD!$J$2=0,0,AN364)))</f>
        <v/>
      </c>
      <c r="AO364" s="383">
        <f>(IF(DASHBOARD!$J$2=AO7,DASHBOARD!$T$716,IF(DASHBOARD!$J$2=0,0,AO364)))</f>
        <v/>
      </c>
      <c r="AP364" s="383">
        <f>(IF(DASHBOARD!$J$2=AP7,DASHBOARD!$T$716,IF(DASHBOARD!$J$2=0,0,AP364)))</f>
        <v/>
      </c>
      <c r="AQ364" s="383">
        <f>(IF(DASHBOARD!$J$2=AQ7,DASHBOARD!$T$716,IF(DASHBOARD!$J$2=0,0,AQ364)))</f>
        <v/>
      </c>
      <c r="AR364" s="383">
        <f>(IF(DASHBOARD!$J$2=AR7,DASHBOARD!$T$716,IF(DASHBOARD!$J$2=0,0,AR364)))</f>
        <v/>
      </c>
      <c r="AS364" s="383">
        <f>(IF(DASHBOARD!$J$2=AS7,DASHBOARD!$T$716,IF(DASHBOARD!$J$2=0,0,AS364)))</f>
        <v/>
      </c>
      <c r="AT364" s="383">
        <f>(IF(DASHBOARD!$J$2=AT7,DASHBOARD!$T$716,IF(DASHBOARD!$J$2=0,0,AT364)))</f>
        <v/>
      </c>
      <c r="AU364" s="383">
        <f>(IF(DASHBOARD!$J$2=AU7,DASHBOARD!$T$716,IF(DASHBOARD!$J$2=0,0,AU364)))</f>
        <v/>
      </c>
      <c r="AV364" s="383">
        <f>(IF(DASHBOARD!$J$2=AV7,DASHBOARD!$T$716,IF(DASHBOARD!$J$2=0,0,AV364)))</f>
        <v/>
      </c>
      <c r="AW364" s="383">
        <f>(IF(DASHBOARD!$J$2=AW7,DASHBOARD!$T$716,IF(DASHBOARD!$J$2=0,0,AW364)))</f>
        <v/>
      </c>
      <c r="AX364" s="383">
        <f>(IF(DASHBOARD!$J$2=AX7,DASHBOARD!$T$716,IF(DASHBOARD!$J$2=0,0,AX364)))</f>
        <v/>
      </c>
      <c r="AY364" s="383">
        <f>(IF(DASHBOARD!$J$2=AY7,DASHBOARD!$T$716,IF(DASHBOARD!$J$2=0,0,AY364)))</f>
        <v/>
      </c>
      <c r="AZ364" s="383">
        <f>(IF(DASHBOARD!$J$2=AZ7,DASHBOARD!$T$716,IF(DASHBOARD!$J$2=0,0,AZ364)))</f>
        <v/>
      </c>
      <c r="BA364" s="383">
        <f>(IF(DASHBOARD!$J$2=BA7,DASHBOARD!$T$716,IF(DASHBOARD!$J$2=0,0,BA364)))</f>
        <v/>
      </c>
      <c r="BB364" s="384">
        <f>IF(SUM(F364:BA364)&lt;&gt;0,AVERAGEIF(F364:BA364,"&gt;0",F364:BA364),0)</f>
        <v/>
      </c>
      <c r="BC364" s="147" t="n"/>
      <c r="BD364" s="385">
        <f>MAXA(F364:BA364)</f>
        <v/>
      </c>
      <c r="BE364" s="1461">
        <f>IF(BD364&lt;&gt;0,VLOOKUP(BD364,$F$10:$BA$10,MATCH(BD364,F364:BA364,0)),"")</f>
        <v/>
      </c>
      <c r="BF364" s="385">
        <f t="array" ref="BF364">MIN(IF(F364:BA364&gt;0,F364:BA364))</f>
        <v/>
      </c>
      <c r="BG364" s="1461">
        <f>IF(BF364&lt;&gt;0,VLOOKUP(BF364,$F$10:$BA$10,MATCH($BF364,$F364:$BA364,0)),"")</f>
        <v/>
      </c>
      <c r="BI364" s="1368">
        <f>HLOOKUP($BI$9,$S$10:$AI$444,1+$BL364,TRUE)</f>
        <v/>
      </c>
      <c r="BJ364" s="1369">
        <f>HLOOKUP($BJ$9,$AJ$10:$AW$444,1+$BL364,TRUE)</f>
        <v/>
      </c>
      <c r="BK364" s="151" t="n"/>
      <c r="BL364" s="408">
        <f>BL363+1</f>
        <v/>
      </c>
      <c r="BM364" s="399" t="n"/>
    </row>
    <row r="365" ht="20.25" customHeight="1" s="18" thickBot="1" thickTop="1">
      <c r="B365" s="1370" t="n"/>
      <c r="C365" s="1353" t="n"/>
      <c r="D365" s="1462" t="n"/>
      <c r="E365" s="402" t="inlineStr">
        <is>
          <t>Majene # 1, 150</t>
        </is>
      </c>
      <c r="F365" s="383">
        <f>(IF(DASHBOARD!$J$2=F7,DASHBOARD!$T$717,IF(DASHBOARD!$J$2=0,0,F365)))</f>
        <v/>
      </c>
      <c r="G365" s="383">
        <f>(IF(DASHBOARD!$J$2=G7,DASHBOARD!$T$717,IF(DASHBOARD!$J$2=0,0,G365)))</f>
        <v/>
      </c>
      <c r="H365" s="383">
        <f>(IF(DASHBOARD!$J$2=H7,DASHBOARD!$T$717,IF(DASHBOARD!$J$2=0,0,H365)))</f>
        <v/>
      </c>
      <c r="I365" s="383">
        <f>(IF(DASHBOARD!$J$2=I7,DASHBOARD!$T$717,IF(DASHBOARD!$J$2=0,0,I365)))</f>
        <v/>
      </c>
      <c r="J365" s="383">
        <f>(IF(DASHBOARD!$J$2=J7,DASHBOARD!$T$717,IF(DASHBOARD!$J$2=0,0,J365)))</f>
        <v/>
      </c>
      <c r="K365" s="383">
        <f>(IF(DASHBOARD!$J$2=K7,DASHBOARD!$T$717,IF(DASHBOARD!$J$2=0,0,K365)))</f>
        <v/>
      </c>
      <c r="L365" s="383">
        <f>(IF(DASHBOARD!$J$2=L7,DASHBOARD!$T$717,IF(DASHBOARD!$J$2=0,0,L365)))</f>
        <v/>
      </c>
      <c r="M365" s="383">
        <f>(IF(DASHBOARD!$J$2=M7,DASHBOARD!$T$717,IF(DASHBOARD!$J$2=0,0,M365)))</f>
        <v/>
      </c>
      <c r="N365" s="383">
        <f>(IF(DASHBOARD!$J$2=N7,DASHBOARD!$T$717,IF(DASHBOARD!$J$2=0,0,N365)))</f>
        <v/>
      </c>
      <c r="O365" s="383">
        <f>(IF(DASHBOARD!$J$2=O7,DASHBOARD!$T$717,IF(DASHBOARD!$J$2=0,0,O365)))</f>
        <v/>
      </c>
      <c r="P365" s="383">
        <f>(IF(DASHBOARD!$J$2=P7,DASHBOARD!$T$717,IF(DASHBOARD!$J$2=0,0,P365)))</f>
        <v/>
      </c>
      <c r="Q365" s="383">
        <f>(IF(DASHBOARD!$J$2=Q7,DASHBOARD!$T$717,IF(DASHBOARD!$J$2=0,0,Q365)))</f>
        <v/>
      </c>
      <c r="R365" s="383">
        <f>(IF(DASHBOARD!$J$2=R7,DASHBOARD!$T$717,IF(DASHBOARD!$J$2=0,0,R365)))</f>
        <v/>
      </c>
      <c r="S365" s="383">
        <f>(IF(DASHBOARD!$J$2=S7,DASHBOARD!$T$717,IF(DASHBOARD!$J$2=0,0,S365)))</f>
        <v/>
      </c>
      <c r="T365" s="383">
        <f>(IF(DASHBOARD!$J$2=T7,DASHBOARD!$T$717,IF(DASHBOARD!$J$2=0,0,T365)))</f>
        <v/>
      </c>
      <c r="U365" s="383">
        <f>(IF(DASHBOARD!$J$2=U7,DASHBOARD!$T$717,IF(DASHBOARD!$J$2=0,0,U365)))</f>
        <v/>
      </c>
      <c r="V365" s="383">
        <f>(IF(DASHBOARD!$J$2=V7,DASHBOARD!$T$717,IF(DASHBOARD!$J$2=0,0,V365)))</f>
        <v/>
      </c>
      <c r="W365" s="383">
        <f>(IF(DASHBOARD!$J$2=W7,DASHBOARD!$T$717,IF(DASHBOARD!$J$2=0,0,W365)))</f>
        <v/>
      </c>
      <c r="X365" s="383">
        <f>(IF(DASHBOARD!$J$2=X7,DASHBOARD!$T$717,IF(DASHBOARD!$J$2=0,0,X365)))</f>
        <v/>
      </c>
      <c r="Y365" s="383">
        <f>(IF(DASHBOARD!$J$2=Y7,DASHBOARD!$T$717,IF(DASHBOARD!$J$2=0,0,Y365)))</f>
        <v/>
      </c>
      <c r="Z365" s="383">
        <f>(IF(DASHBOARD!$J$2=Z7,DASHBOARD!$T$717,IF(DASHBOARD!$J$2=0,0,Z365)))</f>
        <v/>
      </c>
      <c r="AA365" s="383">
        <f>(IF(DASHBOARD!$J$2=AA7,DASHBOARD!$T$717,IF(DASHBOARD!$J$2=0,0,AA365)))</f>
        <v/>
      </c>
      <c r="AB365" s="383">
        <f>(IF(DASHBOARD!$J$2=AB7,DASHBOARD!$T$717,IF(DASHBOARD!$J$2=0,0,AB365)))</f>
        <v/>
      </c>
      <c r="AC365" s="383">
        <f>(IF(DASHBOARD!$J$2=AC7,DASHBOARD!$T$717,IF(DASHBOARD!$J$2=0,0,AC365)))</f>
        <v/>
      </c>
      <c r="AD365" s="383">
        <f>(IF(DASHBOARD!$J$2=AD7,DASHBOARD!$T$717,IF(DASHBOARD!$J$2=0,0,AD365)))</f>
        <v/>
      </c>
      <c r="AE365" s="383">
        <f>(IF(DASHBOARD!$J$2=AE7,DASHBOARD!$T$717,IF(DASHBOARD!$J$2=0,0,AE365)))</f>
        <v/>
      </c>
      <c r="AF365" s="383">
        <f>(IF(DASHBOARD!$J$2=AF7,DASHBOARD!$T$717,IF(DASHBOARD!$J$2=0,0,AF365)))</f>
        <v/>
      </c>
      <c r="AG365" s="383">
        <f>(IF(DASHBOARD!$J$2=AG7,DASHBOARD!$T$717,IF(DASHBOARD!$J$2=0,0,AG365)))</f>
        <v/>
      </c>
      <c r="AH365" s="383">
        <f>(IF(DASHBOARD!$J$2=AH7,DASHBOARD!$T$717,IF(DASHBOARD!$J$2=0,0,AH365)))</f>
        <v/>
      </c>
      <c r="AI365" s="383">
        <f>(IF(DASHBOARD!$J$2=AI7,DASHBOARD!$T$717,IF(DASHBOARD!$J$2=0,0,AI365)))</f>
        <v/>
      </c>
      <c r="AJ365" s="383">
        <f>(IF(DASHBOARD!$J$2=AJ7,DASHBOARD!$T$717,IF(DASHBOARD!$J$2=0,0,AJ365)))</f>
        <v/>
      </c>
      <c r="AK365" s="383">
        <f>(IF(DASHBOARD!$J$2=AK7,DASHBOARD!$T$717,IF(DASHBOARD!$J$2=0,0,AK365)))</f>
        <v/>
      </c>
      <c r="AL365" s="383">
        <f>(IF(DASHBOARD!$J$2=AL7,DASHBOARD!$T$717,IF(DASHBOARD!$J$2=0,0,AL365)))</f>
        <v/>
      </c>
      <c r="AM365" s="383">
        <f>(IF(DASHBOARD!$J$2=AM7,DASHBOARD!$T$717,IF(DASHBOARD!$J$2=0,0,AM365)))</f>
        <v/>
      </c>
      <c r="AN365" s="383">
        <f>(IF(DASHBOARD!$J$2=AN7,DASHBOARD!$T$717,IF(DASHBOARD!$J$2=0,0,AN365)))</f>
        <v/>
      </c>
      <c r="AO365" s="383">
        <f>(IF(DASHBOARD!$J$2=AO7,DASHBOARD!$T$717,IF(DASHBOARD!$J$2=0,0,AO365)))</f>
        <v/>
      </c>
      <c r="AP365" s="383">
        <f>(IF(DASHBOARD!$J$2=AP7,DASHBOARD!$T$717,IF(DASHBOARD!$J$2=0,0,AP365)))</f>
        <v/>
      </c>
      <c r="AQ365" s="383">
        <f>(IF(DASHBOARD!$J$2=AQ7,DASHBOARD!$T$717,IF(DASHBOARD!$J$2=0,0,AQ365)))</f>
        <v/>
      </c>
      <c r="AR365" s="383">
        <f>(IF(DASHBOARD!$J$2=AR7,DASHBOARD!$T$717,IF(DASHBOARD!$J$2=0,0,AR365)))</f>
        <v/>
      </c>
      <c r="AS365" s="383">
        <f>(IF(DASHBOARD!$J$2=AS7,DASHBOARD!$T$717,IF(DASHBOARD!$J$2=0,0,AS365)))</f>
        <v/>
      </c>
      <c r="AT365" s="383">
        <f>(IF(DASHBOARD!$J$2=AT7,DASHBOARD!$T$717,IF(DASHBOARD!$J$2=0,0,AT365)))</f>
        <v/>
      </c>
      <c r="AU365" s="383">
        <f>(IF(DASHBOARD!$J$2=AU7,DASHBOARD!$T$717,IF(DASHBOARD!$J$2=0,0,AU365)))</f>
        <v/>
      </c>
      <c r="AV365" s="383">
        <f>(IF(DASHBOARD!$J$2=AV7,DASHBOARD!$T$717,IF(DASHBOARD!$J$2=0,0,AV365)))</f>
        <v/>
      </c>
      <c r="AW365" s="383">
        <f>(IF(DASHBOARD!$J$2=AW7,DASHBOARD!$T$717,IF(DASHBOARD!$J$2=0,0,AW365)))</f>
        <v/>
      </c>
      <c r="AX365" s="383">
        <f>(IF(DASHBOARD!$J$2=AX7,DASHBOARD!$T$717,IF(DASHBOARD!$J$2=0,0,AX365)))</f>
        <v/>
      </c>
      <c r="AY365" s="383">
        <f>(IF(DASHBOARD!$J$2=AY7,DASHBOARD!$T$717,IF(DASHBOARD!$J$2=0,0,AY365)))</f>
        <v/>
      </c>
      <c r="AZ365" s="383">
        <f>(IF(DASHBOARD!$J$2=AZ7,DASHBOARD!$T$717,IF(DASHBOARD!$J$2=0,0,AZ365)))</f>
        <v/>
      </c>
      <c r="BA365" s="383">
        <f>(IF(DASHBOARD!$J$2=BA7,DASHBOARD!$T$717,IF(DASHBOARD!$J$2=0,0,BA365)))</f>
        <v/>
      </c>
      <c r="BB365" s="384">
        <f>IF(SUM(F365:BA365)&lt;&gt;0,AVERAGEIF(F365:BA365,"&gt;0",F365:BA365),0)</f>
        <v/>
      </c>
      <c r="BC365" s="147" t="n"/>
      <c r="BD365" s="385">
        <f>MAXA(F365:BA365)</f>
        <v/>
      </c>
      <c r="BE365" s="1461">
        <f>IF(BD365&lt;&gt;0,VLOOKUP(BD365,$F$10:$BA$10,MATCH(BD365,F365:BA365,0)),"")</f>
        <v/>
      </c>
      <c r="BF365" s="385">
        <f t="array" ref="BF365">MIN(IF(F365:BA365&gt;0,F365:BA365))</f>
        <v/>
      </c>
      <c r="BG365" s="1461">
        <f>IF(BF365&lt;&gt;0,VLOOKUP(BF365,$F$10:$BA$10,MATCH($BF365,$F365:$BA365,0)),"")</f>
        <v/>
      </c>
      <c r="BI365" s="1368">
        <f>HLOOKUP($BI$9,$S$10:$AI$444,1+$BL365,TRUE)</f>
        <v/>
      </c>
      <c r="BJ365" s="1369">
        <f>HLOOKUP($BJ$9,$AJ$10:$AW$444,1+$BL365,TRUE)</f>
        <v/>
      </c>
      <c r="BK365" s="151" t="n"/>
      <c r="BL365" s="408">
        <f>BL364+1</f>
        <v/>
      </c>
      <c r="BM365" s="399" t="n"/>
    </row>
    <row r="366" ht="20.25" customHeight="1" s="18" thickBot="1" thickTop="1">
      <c r="B366" s="1370" t="n"/>
      <c r="C366" s="1353" t="n"/>
      <c r="D366" s="1463" t="n"/>
      <c r="E366" s="402" t="inlineStr">
        <is>
          <t>Majene # 2, 150</t>
        </is>
      </c>
      <c r="F366" s="383">
        <f>(IF(DASHBOARD!$J$2=F7,DASHBOARD!$T$718,IF(DASHBOARD!$J$2=0,0,F366)))</f>
        <v/>
      </c>
      <c r="G366" s="383">
        <f>(IF(DASHBOARD!$J$2=G7,DASHBOARD!$T$718,IF(DASHBOARD!$J$2=0,0,G366)))</f>
        <v/>
      </c>
      <c r="H366" s="383">
        <f>(IF(DASHBOARD!$J$2=H7,DASHBOARD!$T$718,IF(DASHBOARD!$J$2=0,0,H366)))</f>
        <v/>
      </c>
      <c r="I366" s="383">
        <f>(IF(DASHBOARD!$J$2=I7,DASHBOARD!$T$718,IF(DASHBOARD!$J$2=0,0,I366)))</f>
        <v/>
      </c>
      <c r="J366" s="383">
        <f>(IF(DASHBOARD!$J$2=J7,DASHBOARD!$T$718,IF(DASHBOARD!$J$2=0,0,J366)))</f>
        <v/>
      </c>
      <c r="K366" s="383">
        <f>(IF(DASHBOARD!$J$2=K7,DASHBOARD!$T$718,IF(DASHBOARD!$J$2=0,0,K366)))</f>
        <v/>
      </c>
      <c r="L366" s="383">
        <f>(IF(DASHBOARD!$J$2=L7,DASHBOARD!$T$718,IF(DASHBOARD!$J$2=0,0,L366)))</f>
        <v/>
      </c>
      <c r="M366" s="383">
        <f>(IF(DASHBOARD!$J$2=M7,DASHBOARD!$T$718,IF(DASHBOARD!$J$2=0,0,M366)))</f>
        <v/>
      </c>
      <c r="N366" s="383">
        <f>(IF(DASHBOARD!$J$2=N7,DASHBOARD!$T$718,IF(DASHBOARD!$J$2=0,0,N366)))</f>
        <v/>
      </c>
      <c r="O366" s="383">
        <f>(IF(DASHBOARD!$J$2=O7,DASHBOARD!$T$718,IF(DASHBOARD!$J$2=0,0,O366)))</f>
        <v/>
      </c>
      <c r="P366" s="383">
        <f>(IF(DASHBOARD!$J$2=P7,DASHBOARD!$T$718,IF(DASHBOARD!$J$2=0,0,P366)))</f>
        <v/>
      </c>
      <c r="Q366" s="383">
        <f>(IF(DASHBOARD!$J$2=Q7,DASHBOARD!$T$718,IF(DASHBOARD!$J$2=0,0,Q366)))</f>
        <v/>
      </c>
      <c r="R366" s="383">
        <f>(IF(DASHBOARD!$J$2=R7,DASHBOARD!$T$718,IF(DASHBOARD!$J$2=0,0,R366)))</f>
        <v/>
      </c>
      <c r="S366" s="383">
        <f>(IF(DASHBOARD!$J$2=S7,DASHBOARD!$T$718,IF(DASHBOARD!$J$2=0,0,S366)))</f>
        <v/>
      </c>
      <c r="T366" s="383">
        <f>(IF(DASHBOARD!$J$2=T7,DASHBOARD!$T$718,IF(DASHBOARD!$J$2=0,0,T366)))</f>
        <v/>
      </c>
      <c r="U366" s="383">
        <f>(IF(DASHBOARD!$J$2=U7,DASHBOARD!$T$718,IF(DASHBOARD!$J$2=0,0,U366)))</f>
        <v/>
      </c>
      <c r="V366" s="383">
        <f>(IF(DASHBOARD!$J$2=V7,DASHBOARD!$T$718,IF(DASHBOARD!$J$2=0,0,V366)))</f>
        <v/>
      </c>
      <c r="W366" s="383">
        <f>(IF(DASHBOARD!$J$2=W7,DASHBOARD!$T$718,IF(DASHBOARD!$J$2=0,0,W366)))</f>
        <v/>
      </c>
      <c r="X366" s="383">
        <f>(IF(DASHBOARD!$J$2=X7,DASHBOARD!$T$718,IF(DASHBOARD!$J$2=0,0,X366)))</f>
        <v/>
      </c>
      <c r="Y366" s="383">
        <f>(IF(DASHBOARD!$J$2=Y7,DASHBOARD!$T$718,IF(DASHBOARD!$J$2=0,0,Y366)))</f>
        <v/>
      </c>
      <c r="Z366" s="383">
        <f>(IF(DASHBOARD!$J$2=Z7,DASHBOARD!$T$718,IF(DASHBOARD!$J$2=0,0,Z366)))</f>
        <v/>
      </c>
      <c r="AA366" s="383">
        <f>(IF(DASHBOARD!$J$2=AA7,DASHBOARD!$T$718,IF(DASHBOARD!$J$2=0,0,AA366)))</f>
        <v/>
      </c>
      <c r="AB366" s="383">
        <f>(IF(DASHBOARD!$J$2=AB7,DASHBOARD!$T$718,IF(DASHBOARD!$J$2=0,0,AB366)))</f>
        <v/>
      </c>
      <c r="AC366" s="383">
        <f>(IF(DASHBOARD!$J$2=AC7,DASHBOARD!$T$718,IF(DASHBOARD!$J$2=0,0,AC366)))</f>
        <v/>
      </c>
      <c r="AD366" s="383">
        <f>(IF(DASHBOARD!$J$2=AD7,DASHBOARD!$T$718,IF(DASHBOARD!$J$2=0,0,AD366)))</f>
        <v/>
      </c>
      <c r="AE366" s="383">
        <f>(IF(DASHBOARD!$J$2=AE7,DASHBOARD!$T$718,IF(DASHBOARD!$J$2=0,0,AE366)))</f>
        <v/>
      </c>
      <c r="AF366" s="383">
        <f>(IF(DASHBOARD!$J$2=AF7,DASHBOARD!$T$718,IF(DASHBOARD!$J$2=0,0,AF366)))</f>
        <v/>
      </c>
      <c r="AG366" s="383">
        <f>(IF(DASHBOARD!$J$2=AG7,DASHBOARD!$T$718,IF(DASHBOARD!$J$2=0,0,AG366)))</f>
        <v/>
      </c>
      <c r="AH366" s="383">
        <f>(IF(DASHBOARD!$J$2=AH7,DASHBOARD!$T$718,IF(DASHBOARD!$J$2=0,0,AH366)))</f>
        <v/>
      </c>
      <c r="AI366" s="383">
        <f>(IF(DASHBOARD!$J$2=AI7,DASHBOARD!$T$718,IF(DASHBOARD!$J$2=0,0,AI366)))</f>
        <v/>
      </c>
      <c r="AJ366" s="383">
        <f>(IF(DASHBOARD!$J$2=AJ7,DASHBOARD!$T$718,IF(DASHBOARD!$J$2=0,0,AJ366)))</f>
        <v/>
      </c>
      <c r="AK366" s="383">
        <f>(IF(DASHBOARD!$J$2=AK7,DASHBOARD!$T$718,IF(DASHBOARD!$J$2=0,0,AK366)))</f>
        <v/>
      </c>
      <c r="AL366" s="383">
        <f>(IF(DASHBOARD!$J$2=AL7,DASHBOARD!$T$718,IF(DASHBOARD!$J$2=0,0,AL366)))</f>
        <v/>
      </c>
      <c r="AM366" s="383">
        <f>(IF(DASHBOARD!$J$2=AM7,DASHBOARD!$T$718,IF(DASHBOARD!$J$2=0,0,AM366)))</f>
        <v/>
      </c>
      <c r="AN366" s="383">
        <f>(IF(DASHBOARD!$J$2=AN7,DASHBOARD!$T$718,IF(DASHBOARD!$J$2=0,0,AN366)))</f>
        <v/>
      </c>
      <c r="AO366" s="383">
        <f>(IF(DASHBOARD!$J$2=AO7,DASHBOARD!$T$718,IF(DASHBOARD!$J$2=0,0,AO366)))</f>
        <v/>
      </c>
      <c r="AP366" s="383">
        <f>(IF(DASHBOARD!$J$2=AP7,DASHBOARD!$T$718,IF(DASHBOARD!$J$2=0,0,AP366)))</f>
        <v/>
      </c>
      <c r="AQ366" s="383">
        <f>(IF(DASHBOARD!$J$2=AQ7,DASHBOARD!$T$718,IF(DASHBOARD!$J$2=0,0,AQ366)))</f>
        <v/>
      </c>
      <c r="AR366" s="383">
        <f>(IF(DASHBOARD!$J$2=AR7,DASHBOARD!$T$718,IF(DASHBOARD!$J$2=0,0,AR366)))</f>
        <v/>
      </c>
      <c r="AS366" s="383">
        <f>(IF(DASHBOARD!$J$2=AS7,DASHBOARD!$T$718,IF(DASHBOARD!$J$2=0,0,AS366)))</f>
        <v/>
      </c>
      <c r="AT366" s="383">
        <f>(IF(DASHBOARD!$J$2=AT7,DASHBOARD!$T$718,IF(DASHBOARD!$J$2=0,0,AT366)))</f>
        <v/>
      </c>
      <c r="AU366" s="383">
        <f>(IF(DASHBOARD!$J$2=AU7,DASHBOARD!$T$718,IF(DASHBOARD!$J$2=0,0,AU366)))</f>
        <v/>
      </c>
      <c r="AV366" s="383">
        <f>(IF(DASHBOARD!$J$2=AV7,DASHBOARD!$T$718,IF(DASHBOARD!$J$2=0,0,AV366)))</f>
        <v/>
      </c>
      <c r="AW366" s="383">
        <f>(IF(DASHBOARD!$J$2=AW7,DASHBOARD!$T$718,IF(DASHBOARD!$J$2=0,0,AW366)))</f>
        <v/>
      </c>
      <c r="AX366" s="383">
        <f>(IF(DASHBOARD!$J$2=AX7,DASHBOARD!$T$718,IF(DASHBOARD!$J$2=0,0,AX366)))</f>
        <v/>
      </c>
      <c r="AY366" s="383">
        <f>(IF(DASHBOARD!$J$2=AY7,DASHBOARD!$T$718,IF(DASHBOARD!$J$2=0,0,AY366)))</f>
        <v/>
      </c>
      <c r="AZ366" s="383">
        <f>(IF(DASHBOARD!$J$2=AZ7,DASHBOARD!$T$718,IF(DASHBOARD!$J$2=0,0,AZ366)))</f>
        <v/>
      </c>
      <c r="BA366" s="383">
        <f>(IF(DASHBOARD!$J$2=BA7,DASHBOARD!$T$718,IF(DASHBOARD!$J$2=0,0,BA366)))</f>
        <v/>
      </c>
      <c r="BB366" s="384">
        <f>IF(SUM(F366:BA366)&lt;&gt;0,AVERAGEIF(F366:BA366,"&gt;0",F366:BA366),0)</f>
        <v/>
      </c>
      <c r="BC366" s="147" t="n"/>
      <c r="BD366" s="385">
        <f>MAXA(F366:BA366)</f>
        <v/>
      </c>
      <c r="BE366" s="1461">
        <f>IF(BD366&lt;&gt;0,VLOOKUP(BD366,$F$10:$BA$10,MATCH(BD366,F366:BA366,0)),"")</f>
        <v/>
      </c>
      <c r="BF366" s="385">
        <f t="array" ref="BF366">MIN(IF(F366:BA366&gt;0,F366:BA366))</f>
        <v/>
      </c>
      <c r="BG366" s="1461">
        <f>IF(BF366&lt;&gt;0,VLOOKUP(BF366,$F$10:$BA$10,MATCH($BF366,$F366:$BA366,0)),"")</f>
        <v/>
      </c>
      <c r="BI366" s="1368">
        <f>HLOOKUP($BI$9,$S$10:$AI$444,1+$BL366,TRUE)</f>
        <v/>
      </c>
      <c r="BJ366" s="1369">
        <f>HLOOKUP($BJ$9,$AJ$10:$AW$444,1+$BL366,TRUE)</f>
        <v/>
      </c>
      <c r="BK366" s="151" t="n"/>
      <c r="BL366" s="408">
        <f>BL365+1</f>
        <v/>
      </c>
      <c r="BM366" s="399" t="n"/>
    </row>
    <row r="367" ht="20.25" customHeight="1" s="18" thickBot="1" thickTop="1">
      <c r="B367" s="1370" t="n"/>
      <c r="C367" s="1353" t="n"/>
      <c r="D367" s="328" t="n"/>
      <c r="E367" s="402" t="n"/>
      <c r="F367" s="429" t="n"/>
      <c r="G367" s="429" t="n"/>
      <c r="H367" s="429" t="n"/>
      <c r="I367" s="429" t="n"/>
      <c r="J367" s="429" t="n"/>
      <c r="K367" s="429" t="n"/>
      <c r="L367" s="429" t="n"/>
      <c r="M367" s="429" t="n"/>
      <c r="N367" s="429" t="n"/>
      <c r="O367" s="429" t="n"/>
      <c r="P367" s="429" t="n"/>
      <c r="Q367" s="429" t="n"/>
      <c r="R367" s="429" t="n"/>
      <c r="S367" s="429" t="n"/>
      <c r="T367" s="429" t="n"/>
      <c r="U367" s="429" t="n"/>
      <c r="V367" s="429" t="n"/>
      <c r="W367" s="429" t="n"/>
      <c r="X367" s="429" t="n"/>
      <c r="Y367" s="429" t="n"/>
      <c r="Z367" s="429" t="n"/>
      <c r="AA367" s="429" t="n"/>
      <c r="AB367" s="429" t="n"/>
      <c r="AC367" s="429" t="n"/>
      <c r="AD367" s="429" t="n"/>
      <c r="AE367" s="429" t="n"/>
      <c r="AF367" s="429" t="n"/>
      <c r="AG367" s="429" t="n"/>
      <c r="AH367" s="429" t="n"/>
      <c r="AI367" s="429" t="n"/>
      <c r="AJ367" s="429" t="n"/>
      <c r="AK367" s="429" t="n"/>
      <c r="AL367" s="429" t="n"/>
      <c r="AM367" s="429" t="n"/>
      <c r="AN367" s="429" t="n"/>
      <c r="AO367" s="429" t="n"/>
      <c r="AP367" s="429" t="n"/>
      <c r="AQ367" s="429" t="n"/>
      <c r="AR367" s="429" t="n"/>
      <c r="AS367" s="429" t="n"/>
      <c r="AT367" s="429" t="n"/>
      <c r="AU367" s="429" t="n"/>
      <c r="AV367" s="429" t="n"/>
      <c r="AW367" s="429" t="n"/>
      <c r="AX367" s="429" t="n"/>
      <c r="AY367" s="429" t="n"/>
      <c r="AZ367" s="429" t="n"/>
      <c r="BA367" s="429" t="n"/>
      <c r="BB367" s="384" t="n"/>
      <c r="BC367" s="147" t="n"/>
      <c r="BD367" s="385" t="n"/>
      <c r="BE367" s="1461" t="n"/>
      <c r="BF367" s="385" t="n"/>
      <c r="BG367" s="1461" t="n"/>
      <c r="BI367" s="1368" t="n"/>
      <c r="BJ367" s="1369" t="n"/>
      <c r="BK367" s="151" t="n"/>
      <c r="BL367" s="408">
        <f>BL366+1</f>
        <v/>
      </c>
      <c r="BM367" s="399" t="n"/>
    </row>
    <row r="368" ht="20.25" customHeight="1" s="18" thickBot="1" thickTop="1">
      <c r="B368" s="1370" t="n"/>
      <c r="C368" s="1353" t="n"/>
      <c r="D368" s="1469" t="inlineStr">
        <is>
          <t>TOPOYO 150</t>
        </is>
      </c>
      <c r="E368" s="402" t="inlineStr">
        <is>
          <t>Mamuju Baru # 1, 150</t>
        </is>
      </c>
      <c r="F368" s="383">
        <f>(IF(DASHBOARD!$J$2=F7,DASHBOARD!$T$107,IF(DASHBOARD!$J$2=0,0,F368)))</f>
        <v/>
      </c>
      <c r="G368" s="383">
        <f>(IF(DASHBOARD!$J$2=G7,DASHBOARD!$T$107,IF(DASHBOARD!$J$2=0,0,G368)))</f>
        <v/>
      </c>
      <c r="H368" s="383">
        <f>(IF(DASHBOARD!$J$2=H7,DASHBOARD!$T$107,IF(DASHBOARD!$J$2=0,0,H368)))</f>
        <v/>
      </c>
      <c r="I368" s="383">
        <f>(IF(DASHBOARD!$J$2=I7,DASHBOARD!$T$107,IF(DASHBOARD!$J$2=0,0,I368)))</f>
        <v/>
      </c>
      <c r="J368" s="383">
        <f>(IF(DASHBOARD!$J$2=J7,DASHBOARD!$T$107,IF(DASHBOARD!$J$2=0,0,J368)))</f>
        <v/>
      </c>
      <c r="K368" s="383">
        <f>(IF(DASHBOARD!$J$2=K7,DASHBOARD!$T$107,IF(DASHBOARD!$J$2=0,0,K368)))</f>
        <v/>
      </c>
      <c r="L368" s="383">
        <f>(IF(DASHBOARD!$J$2=L7,DASHBOARD!$T$107,IF(DASHBOARD!$J$2=0,0,L368)))</f>
        <v/>
      </c>
      <c r="M368" s="383">
        <f>(IF(DASHBOARD!$J$2=M7,DASHBOARD!$T$107,IF(DASHBOARD!$J$2=0,0,M368)))</f>
        <v/>
      </c>
      <c r="N368" s="383">
        <f>(IF(DASHBOARD!$J$2=N7,DASHBOARD!$T$107,IF(DASHBOARD!$J$2=0,0,N368)))</f>
        <v/>
      </c>
      <c r="O368" s="383">
        <f>(IF(DASHBOARD!$J$2=O7,DASHBOARD!$T$107,IF(DASHBOARD!$J$2=0,0,O368)))</f>
        <v/>
      </c>
      <c r="P368" s="383">
        <f>(IF(DASHBOARD!$J$2=P7,DASHBOARD!$T$107,IF(DASHBOARD!$J$2=0,0,P368)))</f>
        <v/>
      </c>
      <c r="Q368" s="383">
        <f>(IF(DASHBOARD!$J$2=Q7,DASHBOARD!$T$107,IF(DASHBOARD!$J$2=0,0,Q368)))</f>
        <v/>
      </c>
      <c r="R368" s="383">
        <f>(IF(DASHBOARD!$J$2=R7,DASHBOARD!$T$107,IF(DASHBOARD!$J$2=0,0,R368)))</f>
        <v/>
      </c>
      <c r="S368" s="383">
        <f>(IF(DASHBOARD!$J$2=S7,DASHBOARD!$T$107,IF(DASHBOARD!$J$2=0,0,S368)))</f>
        <v/>
      </c>
      <c r="T368" s="383">
        <f>(IF(DASHBOARD!$J$2=T7,DASHBOARD!$T$107,IF(DASHBOARD!$J$2=0,0,T368)))</f>
        <v/>
      </c>
      <c r="U368" s="383">
        <f>(IF(DASHBOARD!$J$2=U7,DASHBOARD!$T$107,IF(DASHBOARD!$J$2=0,0,U368)))</f>
        <v/>
      </c>
      <c r="V368" s="383">
        <f>(IF(DASHBOARD!$J$2=V7,DASHBOARD!$T$107,IF(DASHBOARD!$J$2=0,0,V368)))</f>
        <v/>
      </c>
      <c r="W368" s="383">
        <f>(IF(DASHBOARD!$J$2=W7,DASHBOARD!$T$107,IF(DASHBOARD!$J$2=0,0,W368)))</f>
        <v/>
      </c>
      <c r="X368" s="383">
        <f>(IF(DASHBOARD!$J$2=X7,DASHBOARD!$T$107,IF(DASHBOARD!$J$2=0,0,X368)))</f>
        <v/>
      </c>
      <c r="Y368" s="383">
        <f>(IF(DASHBOARD!$J$2=Y7,DASHBOARD!$T$107,IF(DASHBOARD!$J$2=0,0,Y368)))</f>
        <v/>
      </c>
      <c r="Z368" s="383">
        <f>(IF(DASHBOARD!$J$2=Z7,DASHBOARD!$T$107,IF(DASHBOARD!$J$2=0,0,Z368)))</f>
        <v/>
      </c>
      <c r="AA368" s="383">
        <f>(IF(DASHBOARD!$J$2=AA7,DASHBOARD!$T$107,IF(DASHBOARD!$J$2=0,0,AA368)))</f>
        <v/>
      </c>
      <c r="AB368" s="383">
        <f>(IF(DASHBOARD!$J$2=AB7,DASHBOARD!$T$107,IF(DASHBOARD!$J$2=0,0,AB368)))</f>
        <v/>
      </c>
      <c r="AC368" s="383">
        <f>(IF(DASHBOARD!$J$2=AC7,DASHBOARD!$T$107,IF(DASHBOARD!$J$2=0,0,AC368)))</f>
        <v/>
      </c>
      <c r="AD368" s="383">
        <f>(IF(DASHBOARD!$J$2=AD7,DASHBOARD!$T$107,IF(DASHBOARD!$J$2=0,0,AD368)))</f>
        <v/>
      </c>
      <c r="AE368" s="383">
        <f>(IF(DASHBOARD!$J$2=AE7,DASHBOARD!$T$107,IF(DASHBOARD!$J$2=0,0,AE368)))</f>
        <v/>
      </c>
      <c r="AF368" s="383">
        <f>(IF(DASHBOARD!$J$2=AF7,DASHBOARD!$T$107,IF(DASHBOARD!$J$2=0,0,AF368)))</f>
        <v/>
      </c>
      <c r="AG368" s="383">
        <f>(IF(DASHBOARD!$J$2=AG7,DASHBOARD!$T$107,IF(DASHBOARD!$J$2=0,0,AG368)))</f>
        <v/>
      </c>
      <c r="AH368" s="383">
        <f>(IF(DASHBOARD!$J$2=AH7,DASHBOARD!$T$107,IF(DASHBOARD!$J$2=0,0,AH368)))</f>
        <v/>
      </c>
      <c r="AI368" s="383">
        <f>(IF(DASHBOARD!$J$2=AI7,DASHBOARD!$T$107,IF(DASHBOARD!$J$2=0,0,AI368)))</f>
        <v/>
      </c>
      <c r="AJ368" s="383">
        <f>(IF(DASHBOARD!$J$2=AJ7,DASHBOARD!$T$107,IF(DASHBOARD!$J$2=0,0,AJ368)))</f>
        <v/>
      </c>
      <c r="AK368" s="383">
        <f>(IF(DASHBOARD!$J$2=AK7,DASHBOARD!$T$107,IF(DASHBOARD!$J$2=0,0,AK368)))</f>
        <v/>
      </c>
      <c r="AL368" s="383">
        <f>(IF(DASHBOARD!$J$2=AL7,DASHBOARD!$T$107,IF(DASHBOARD!$J$2=0,0,AL368)))</f>
        <v/>
      </c>
      <c r="AM368" s="383">
        <f>(IF(DASHBOARD!$J$2=AM7,DASHBOARD!$T$107,IF(DASHBOARD!$J$2=0,0,AM368)))</f>
        <v/>
      </c>
      <c r="AN368" s="383">
        <f>(IF(DASHBOARD!$J$2=AN7,DASHBOARD!$T$107,IF(DASHBOARD!$J$2=0,0,AN368)))</f>
        <v/>
      </c>
      <c r="AO368" s="383">
        <f>(IF(DASHBOARD!$J$2=AO7,DASHBOARD!$T$107,IF(DASHBOARD!$J$2=0,0,AO368)))</f>
        <v/>
      </c>
      <c r="AP368" s="383">
        <f>(IF(DASHBOARD!$J$2=AP7,DASHBOARD!$T$107,IF(DASHBOARD!$J$2=0,0,AP368)))</f>
        <v/>
      </c>
      <c r="AQ368" s="383">
        <f>(IF(DASHBOARD!$J$2=AQ7,DASHBOARD!$T$107,IF(DASHBOARD!$J$2=0,0,AQ368)))</f>
        <v/>
      </c>
      <c r="AR368" s="383">
        <f>(IF(DASHBOARD!$J$2=AR7,DASHBOARD!$T$107,IF(DASHBOARD!$J$2=0,0,AR368)))</f>
        <v/>
      </c>
      <c r="AS368" s="383">
        <f>(IF(DASHBOARD!$J$2=AS7,DASHBOARD!$T$107,IF(DASHBOARD!$J$2=0,0,AS368)))</f>
        <v/>
      </c>
      <c r="AT368" s="383">
        <f>(IF(DASHBOARD!$J$2=AT7,DASHBOARD!$T$107,IF(DASHBOARD!$J$2=0,0,AT368)))</f>
        <v/>
      </c>
      <c r="AU368" s="383">
        <f>(IF(DASHBOARD!$J$2=AU7,DASHBOARD!$T$107,IF(DASHBOARD!$J$2=0,0,AU368)))</f>
        <v/>
      </c>
      <c r="AV368" s="383">
        <f>(IF(DASHBOARD!$J$2=AV7,DASHBOARD!$T$107,IF(DASHBOARD!$J$2=0,0,AV368)))</f>
        <v/>
      </c>
      <c r="AW368" s="383">
        <f>(IF(DASHBOARD!$J$2=AW7,DASHBOARD!$T$107,IF(DASHBOARD!$J$2=0,0,AW368)))</f>
        <v/>
      </c>
      <c r="AX368" s="383">
        <f>(IF(DASHBOARD!$J$2=AX7,DASHBOARD!$T$107,IF(DASHBOARD!$J$2=0,0,AX368)))</f>
        <v/>
      </c>
      <c r="AY368" s="383">
        <f>(IF(DASHBOARD!$J$2=AY7,DASHBOARD!$T$107,IF(DASHBOARD!$J$2=0,0,AY368)))</f>
        <v/>
      </c>
      <c r="AZ368" s="383">
        <f>(IF(DASHBOARD!$J$2=AZ7,DASHBOARD!$T$107,IF(DASHBOARD!$J$2=0,0,AZ368)))</f>
        <v/>
      </c>
      <c r="BA368" s="383">
        <f>(IF(DASHBOARD!$J$2=BA7,DASHBOARD!$T$107,IF(DASHBOARD!$J$2=0,0,BA368)))</f>
        <v/>
      </c>
      <c r="BB368" s="384">
        <f>IF(SUM(F368:BA368)&lt;&gt;0,AVERAGEIF(F368:BA368,"&gt;0",F368:BA368),0)</f>
        <v/>
      </c>
      <c r="BC368" s="147" t="n"/>
      <c r="BD368" s="385">
        <f>MAXA(F368:BA368)</f>
        <v/>
      </c>
      <c r="BE368" s="1461">
        <f>IF(BD368&lt;&gt;0,VLOOKUP(BD368,$F$10:$BA$10,MATCH(BD368,F368:BA368,0)),"")</f>
        <v/>
      </c>
      <c r="BF368" s="385">
        <f t="array" ref="BF368">MIN(IF(F368:BA368&gt;0,F368:BA368))</f>
        <v/>
      </c>
      <c r="BG368" s="1461">
        <f>IF(BF368&lt;&gt;0,VLOOKUP(BF368,$F$10:$BA$10,MATCH($BF368,$F368:$BA368,0)),"")</f>
        <v/>
      </c>
      <c r="BI368" s="1368">
        <f>HLOOKUP($BI$9,$S$10:$AI$444,1+$BL368,TRUE)</f>
        <v/>
      </c>
      <c r="BJ368" s="1369">
        <f>HLOOKUP($BJ$9,$AJ$10:$AW$444,1+$BL368,TRUE)</f>
        <v/>
      </c>
      <c r="BK368" s="151" t="n"/>
      <c r="BL368" s="408">
        <f>BL367+1</f>
        <v/>
      </c>
      <c r="BM368" s="399" t="n"/>
    </row>
    <row r="369" ht="20.25" customHeight="1" s="18" thickBot="1" thickTop="1">
      <c r="B369" s="1370" t="n"/>
      <c r="C369" s="1353" t="n"/>
      <c r="D369" s="1462" t="n"/>
      <c r="E369" s="402" t="inlineStr">
        <is>
          <t>Mamuju Baru # 2, 150</t>
        </is>
      </c>
      <c r="F369" s="383">
        <f>(IF(DASHBOARD!$J$2=F7,DASHBOARD!$T$108,IF(DASHBOARD!$J$2=0,0,F369)))</f>
        <v/>
      </c>
      <c r="G369" s="383">
        <f>(IF(DASHBOARD!$J$2=G7,DASHBOARD!$T$108,IF(DASHBOARD!$J$2=0,0,G369)))</f>
        <v/>
      </c>
      <c r="H369" s="383">
        <f>(IF(DASHBOARD!$J$2=H7,DASHBOARD!$T$108,IF(DASHBOARD!$J$2=0,0,H369)))</f>
        <v/>
      </c>
      <c r="I369" s="383">
        <f>(IF(DASHBOARD!$J$2=I7,DASHBOARD!$T$108,IF(DASHBOARD!$J$2=0,0,I369)))</f>
        <v/>
      </c>
      <c r="J369" s="383">
        <f>(IF(DASHBOARD!$J$2=J7,DASHBOARD!$T$108,IF(DASHBOARD!$J$2=0,0,J369)))</f>
        <v/>
      </c>
      <c r="K369" s="383">
        <f>(IF(DASHBOARD!$J$2=K7,DASHBOARD!$T$108,IF(DASHBOARD!$J$2=0,0,K369)))</f>
        <v/>
      </c>
      <c r="L369" s="383">
        <f>(IF(DASHBOARD!$J$2=L7,DASHBOARD!$T$108,IF(DASHBOARD!$J$2=0,0,L369)))</f>
        <v/>
      </c>
      <c r="M369" s="383">
        <f>(IF(DASHBOARD!$J$2=M7,DASHBOARD!$T$108,IF(DASHBOARD!$J$2=0,0,M369)))</f>
        <v/>
      </c>
      <c r="N369" s="383">
        <f>(IF(DASHBOARD!$J$2=N7,DASHBOARD!$T$108,IF(DASHBOARD!$J$2=0,0,N369)))</f>
        <v/>
      </c>
      <c r="O369" s="383">
        <f>(IF(DASHBOARD!$J$2=O7,DASHBOARD!$T$108,IF(DASHBOARD!$J$2=0,0,O369)))</f>
        <v/>
      </c>
      <c r="P369" s="383">
        <f>(IF(DASHBOARD!$J$2=P7,DASHBOARD!$T$108,IF(DASHBOARD!$J$2=0,0,P369)))</f>
        <v/>
      </c>
      <c r="Q369" s="383">
        <f>(IF(DASHBOARD!$J$2=Q7,DASHBOARD!$T$108,IF(DASHBOARD!$J$2=0,0,Q369)))</f>
        <v/>
      </c>
      <c r="R369" s="383">
        <f>(IF(DASHBOARD!$J$2=R7,DASHBOARD!$T$108,IF(DASHBOARD!$J$2=0,0,R369)))</f>
        <v/>
      </c>
      <c r="S369" s="383">
        <f>(IF(DASHBOARD!$J$2=S7,DASHBOARD!$T$108,IF(DASHBOARD!$J$2=0,0,S369)))</f>
        <v/>
      </c>
      <c r="T369" s="383">
        <f>(IF(DASHBOARD!$J$2=T7,DASHBOARD!$T$108,IF(DASHBOARD!$J$2=0,0,T369)))</f>
        <v/>
      </c>
      <c r="U369" s="383">
        <f>(IF(DASHBOARD!$J$2=U7,DASHBOARD!$T$108,IF(DASHBOARD!$J$2=0,0,U369)))</f>
        <v/>
      </c>
      <c r="V369" s="383">
        <f>(IF(DASHBOARD!$J$2=V7,DASHBOARD!$T$108,IF(DASHBOARD!$J$2=0,0,V369)))</f>
        <v/>
      </c>
      <c r="W369" s="383">
        <f>(IF(DASHBOARD!$J$2=W7,DASHBOARD!$T$108,IF(DASHBOARD!$J$2=0,0,W369)))</f>
        <v/>
      </c>
      <c r="X369" s="383">
        <f>(IF(DASHBOARD!$J$2=X7,DASHBOARD!$T$108,IF(DASHBOARD!$J$2=0,0,X369)))</f>
        <v/>
      </c>
      <c r="Y369" s="383">
        <f>(IF(DASHBOARD!$J$2=Y7,DASHBOARD!$T$108,IF(DASHBOARD!$J$2=0,0,Y369)))</f>
        <v/>
      </c>
      <c r="Z369" s="383">
        <f>(IF(DASHBOARD!$J$2=Z7,DASHBOARD!$T$108,IF(DASHBOARD!$J$2=0,0,Z369)))</f>
        <v/>
      </c>
      <c r="AA369" s="383">
        <f>(IF(DASHBOARD!$J$2=AA7,DASHBOARD!$T$108,IF(DASHBOARD!$J$2=0,0,AA369)))</f>
        <v/>
      </c>
      <c r="AB369" s="383">
        <f>(IF(DASHBOARD!$J$2=AB7,DASHBOARD!$T$108,IF(DASHBOARD!$J$2=0,0,AB369)))</f>
        <v/>
      </c>
      <c r="AC369" s="383">
        <f>(IF(DASHBOARD!$J$2=AC7,DASHBOARD!$T$108,IF(DASHBOARD!$J$2=0,0,AC369)))</f>
        <v/>
      </c>
      <c r="AD369" s="383">
        <f>(IF(DASHBOARD!$J$2=AD7,DASHBOARD!$T$108,IF(DASHBOARD!$J$2=0,0,AD369)))</f>
        <v/>
      </c>
      <c r="AE369" s="383">
        <f>(IF(DASHBOARD!$J$2=AE7,DASHBOARD!$T$108,IF(DASHBOARD!$J$2=0,0,AE369)))</f>
        <v/>
      </c>
      <c r="AF369" s="383">
        <f>(IF(DASHBOARD!$J$2=AF7,DASHBOARD!$T$108,IF(DASHBOARD!$J$2=0,0,AF369)))</f>
        <v/>
      </c>
      <c r="AG369" s="383">
        <f>(IF(DASHBOARD!$J$2=AG7,DASHBOARD!$T$108,IF(DASHBOARD!$J$2=0,0,AG369)))</f>
        <v/>
      </c>
      <c r="AH369" s="383">
        <f>(IF(DASHBOARD!$J$2=AH7,DASHBOARD!$T$108,IF(DASHBOARD!$J$2=0,0,AH369)))</f>
        <v/>
      </c>
      <c r="AI369" s="383">
        <f>(IF(DASHBOARD!$J$2=AI7,DASHBOARD!$T$108,IF(DASHBOARD!$J$2=0,0,AI369)))</f>
        <v/>
      </c>
      <c r="AJ369" s="383">
        <f>(IF(DASHBOARD!$J$2=AJ7,DASHBOARD!$T$108,IF(DASHBOARD!$J$2=0,0,AJ369)))</f>
        <v/>
      </c>
      <c r="AK369" s="383">
        <f>(IF(DASHBOARD!$J$2=AK7,DASHBOARD!$T$108,IF(DASHBOARD!$J$2=0,0,AK369)))</f>
        <v/>
      </c>
      <c r="AL369" s="383">
        <f>(IF(DASHBOARD!$J$2=AL7,DASHBOARD!$T$108,IF(DASHBOARD!$J$2=0,0,AL369)))</f>
        <v/>
      </c>
      <c r="AM369" s="383">
        <f>(IF(DASHBOARD!$J$2=AM7,DASHBOARD!$T$108,IF(DASHBOARD!$J$2=0,0,AM369)))</f>
        <v/>
      </c>
      <c r="AN369" s="383">
        <f>(IF(DASHBOARD!$J$2=AN7,DASHBOARD!$T$108,IF(DASHBOARD!$J$2=0,0,AN369)))</f>
        <v/>
      </c>
      <c r="AO369" s="383">
        <f>(IF(DASHBOARD!$J$2=AO7,DASHBOARD!$T$108,IF(DASHBOARD!$J$2=0,0,AO369)))</f>
        <v/>
      </c>
      <c r="AP369" s="383">
        <f>(IF(DASHBOARD!$J$2=AP7,DASHBOARD!$T$108,IF(DASHBOARD!$J$2=0,0,AP369)))</f>
        <v/>
      </c>
      <c r="AQ369" s="383">
        <f>(IF(DASHBOARD!$J$2=AQ7,DASHBOARD!$T$108,IF(DASHBOARD!$J$2=0,0,AQ369)))</f>
        <v/>
      </c>
      <c r="AR369" s="383">
        <f>(IF(DASHBOARD!$J$2=AR7,DASHBOARD!$T$108,IF(DASHBOARD!$J$2=0,0,AR369)))</f>
        <v/>
      </c>
      <c r="AS369" s="383">
        <f>(IF(DASHBOARD!$J$2=AS7,DASHBOARD!$T$108,IF(DASHBOARD!$J$2=0,0,AS369)))</f>
        <v/>
      </c>
      <c r="AT369" s="383">
        <f>(IF(DASHBOARD!$J$2=AT7,DASHBOARD!$T$108,IF(DASHBOARD!$J$2=0,0,AT369)))</f>
        <v/>
      </c>
      <c r="AU369" s="383">
        <f>(IF(DASHBOARD!$J$2=AU7,DASHBOARD!$T$108,IF(DASHBOARD!$J$2=0,0,AU369)))</f>
        <v/>
      </c>
      <c r="AV369" s="383">
        <f>(IF(DASHBOARD!$J$2=AV7,DASHBOARD!$T$108,IF(DASHBOARD!$J$2=0,0,AV369)))</f>
        <v/>
      </c>
      <c r="AW369" s="383">
        <f>(IF(DASHBOARD!$J$2=AW7,DASHBOARD!$T$108,IF(DASHBOARD!$J$2=0,0,AW369)))</f>
        <v/>
      </c>
      <c r="AX369" s="383">
        <f>(IF(DASHBOARD!$J$2=AX7,DASHBOARD!$T$108,IF(DASHBOARD!$J$2=0,0,AX369)))</f>
        <v/>
      </c>
      <c r="AY369" s="383">
        <f>(IF(DASHBOARD!$J$2=AY7,DASHBOARD!$T$108,IF(DASHBOARD!$J$2=0,0,AY369)))</f>
        <v/>
      </c>
      <c r="AZ369" s="383">
        <f>(IF(DASHBOARD!$J$2=AZ7,DASHBOARD!$T$108,IF(DASHBOARD!$J$2=0,0,AZ369)))</f>
        <v/>
      </c>
      <c r="BA369" s="383">
        <f>(IF(DASHBOARD!$J$2=BA7,DASHBOARD!$T$108,IF(DASHBOARD!$J$2=0,0,BA369)))</f>
        <v/>
      </c>
      <c r="BB369" s="384">
        <f>IF(SUM(F369:BA369)&lt;&gt;0,AVERAGEIF(F369:BA369,"&gt;0",F369:BA369),0)</f>
        <v/>
      </c>
      <c r="BC369" s="147" t="n"/>
      <c r="BD369" s="385">
        <f>MAXA(F369:BA369)</f>
        <v/>
      </c>
      <c r="BE369" s="1461">
        <f>IF(BD369&lt;&gt;0,VLOOKUP(BD369,$F$10:$BA$10,MATCH(BD369,F369:BA369,0)),"")</f>
        <v/>
      </c>
      <c r="BF369" s="385">
        <f t="array" ref="BF369">MIN(IF(F369:BA369&gt;0,F369:BA369))</f>
        <v/>
      </c>
      <c r="BG369" s="1461">
        <f>IF(BF369&lt;&gt;0,VLOOKUP(BF369,$F$10:$BA$10,MATCH($BF369,$F369:$BA369,0)),"")</f>
        <v/>
      </c>
      <c r="BI369" s="1368">
        <f>HLOOKUP($BI$9,$S$10:$AI$444,1+$BL369,TRUE)</f>
        <v/>
      </c>
      <c r="BJ369" s="1369">
        <f>HLOOKUP($BJ$9,$AJ$10:$AW$444,1+$BL369,TRUE)</f>
        <v/>
      </c>
      <c r="BK369" s="151" t="n"/>
      <c r="BL369" s="408">
        <f>BL368+1</f>
        <v/>
      </c>
      <c r="BM369" s="399" t="n"/>
    </row>
    <row r="370" ht="20.25" customHeight="1" s="18" thickBot="1" thickTop="1">
      <c r="B370" s="1370" t="n"/>
      <c r="C370" s="1353" t="n"/>
      <c r="D370" s="1462" t="n"/>
      <c r="E370" s="402" t="inlineStr">
        <is>
          <t>Pasang Kayu # 1, 150</t>
        </is>
      </c>
      <c r="F370" s="383">
        <f>(IF(DASHBOARD!$J$2=F7,DASHBOARD!$T$109,IF(DASHBOARD!$J$2=0,0,F370)))</f>
        <v/>
      </c>
      <c r="G370" s="383">
        <f>(IF(DASHBOARD!$J$2=G7,DASHBOARD!$T$109,IF(DASHBOARD!$J$2=0,0,G370)))</f>
        <v/>
      </c>
      <c r="H370" s="383">
        <f>(IF(DASHBOARD!$J$2=H7,DASHBOARD!$T$109,IF(DASHBOARD!$J$2=0,0,H370)))</f>
        <v/>
      </c>
      <c r="I370" s="383">
        <f>(IF(DASHBOARD!$J$2=I7,DASHBOARD!$T$109,IF(DASHBOARD!$J$2=0,0,I370)))</f>
        <v/>
      </c>
      <c r="J370" s="383">
        <f>(IF(DASHBOARD!$J$2=J7,DASHBOARD!$T$109,IF(DASHBOARD!$J$2=0,0,J370)))</f>
        <v/>
      </c>
      <c r="K370" s="383">
        <f>(IF(DASHBOARD!$J$2=K7,DASHBOARD!$T$109,IF(DASHBOARD!$J$2=0,0,K370)))</f>
        <v/>
      </c>
      <c r="L370" s="383">
        <f>(IF(DASHBOARD!$J$2=L7,DASHBOARD!$T$109,IF(DASHBOARD!$J$2=0,0,L370)))</f>
        <v/>
      </c>
      <c r="M370" s="383">
        <f>(IF(DASHBOARD!$J$2=M7,DASHBOARD!$T$109,IF(DASHBOARD!$J$2=0,0,M370)))</f>
        <v/>
      </c>
      <c r="N370" s="383">
        <f>(IF(DASHBOARD!$J$2=N7,DASHBOARD!$T$109,IF(DASHBOARD!$J$2=0,0,N370)))</f>
        <v/>
      </c>
      <c r="O370" s="383">
        <f>(IF(DASHBOARD!$J$2=O7,DASHBOARD!$T$109,IF(DASHBOARD!$J$2=0,0,O370)))</f>
        <v/>
      </c>
      <c r="P370" s="383">
        <f>(IF(DASHBOARD!$J$2=P7,DASHBOARD!$T$109,IF(DASHBOARD!$J$2=0,0,P370)))</f>
        <v/>
      </c>
      <c r="Q370" s="383">
        <f>(IF(DASHBOARD!$J$2=Q7,DASHBOARD!$T$109,IF(DASHBOARD!$J$2=0,0,Q370)))</f>
        <v/>
      </c>
      <c r="R370" s="383">
        <f>(IF(DASHBOARD!$J$2=R7,DASHBOARD!$T$109,IF(DASHBOARD!$J$2=0,0,R370)))</f>
        <v/>
      </c>
      <c r="S370" s="383">
        <f>(IF(DASHBOARD!$J$2=S7,DASHBOARD!$T$109,IF(DASHBOARD!$J$2=0,0,S370)))</f>
        <v/>
      </c>
      <c r="T370" s="383">
        <f>(IF(DASHBOARD!$J$2=T7,DASHBOARD!$T$109,IF(DASHBOARD!$J$2=0,0,T370)))</f>
        <v/>
      </c>
      <c r="U370" s="383">
        <f>(IF(DASHBOARD!$J$2=U7,DASHBOARD!$T$109,IF(DASHBOARD!$J$2=0,0,U370)))</f>
        <v/>
      </c>
      <c r="V370" s="383">
        <f>(IF(DASHBOARD!$J$2=V7,DASHBOARD!$T$109,IF(DASHBOARD!$J$2=0,0,V370)))</f>
        <v/>
      </c>
      <c r="W370" s="383">
        <f>(IF(DASHBOARD!$J$2=W7,DASHBOARD!$T$109,IF(DASHBOARD!$J$2=0,0,W370)))</f>
        <v/>
      </c>
      <c r="X370" s="383">
        <f>(IF(DASHBOARD!$J$2=X7,DASHBOARD!$T$109,IF(DASHBOARD!$J$2=0,0,X370)))</f>
        <v/>
      </c>
      <c r="Y370" s="383">
        <f>(IF(DASHBOARD!$J$2=Y7,DASHBOARD!$T$109,IF(DASHBOARD!$J$2=0,0,Y370)))</f>
        <v/>
      </c>
      <c r="Z370" s="383">
        <f>(IF(DASHBOARD!$J$2=Z7,DASHBOARD!$T$109,IF(DASHBOARD!$J$2=0,0,Z370)))</f>
        <v/>
      </c>
      <c r="AA370" s="383">
        <f>(IF(DASHBOARD!$J$2=AA7,DASHBOARD!$T$109,IF(DASHBOARD!$J$2=0,0,AA370)))</f>
        <v/>
      </c>
      <c r="AB370" s="383">
        <f>(IF(DASHBOARD!$J$2=AB7,DASHBOARD!$T$109,IF(DASHBOARD!$J$2=0,0,AB370)))</f>
        <v/>
      </c>
      <c r="AC370" s="383">
        <f>(IF(DASHBOARD!$J$2=AC7,DASHBOARD!$T$109,IF(DASHBOARD!$J$2=0,0,AC370)))</f>
        <v/>
      </c>
      <c r="AD370" s="383">
        <f>(IF(DASHBOARD!$J$2=AD7,DASHBOARD!$T$109,IF(DASHBOARD!$J$2=0,0,AD370)))</f>
        <v/>
      </c>
      <c r="AE370" s="383">
        <f>(IF(DASHBOARD!$J$2=AE7,DASHBOARD!$T$109,IF(DASHBOARD!$J$2=0,0,AE370)))</f>
        <v/>
      </c>
      <c r="AF370" s="383">
        <f>(IF(DASHBOARD!$J$2=AF7,DASHBOARD!$T$109,IF(DASHBOARD!$J$2=0,0,AF370)))</f>
        <v/>
      </c>
      <c r="AG370" s="383">
        <f>(IF(DASHBOARD!$J$2=AG7,DASHBOARD!$T$109,IF(DASHBOARD!$J$2=0,0,AG370)))</f>
        <v/>
      </c>
      <c r="AH370" s="383">
        <f>(IF(DASHBOARD!$J$2=AH7,DASHBOARD!$T$109,IF(DASHBOARD!$J$2=0,0,AH370)))</f>
        <v/>
      </c>
      <c r="AI370" s="383">
        <f>(IF(DASHBOARD!$J$2=AI7,DASHBOARD!$T$109,IF(DASHBOARD!$J$2=0,0,AI370)))</f>
        <v/>
      </c>
      <c r="AJ370" s="383">
        <f>(IF(DASHBOARD!$J$2=AJ7,DASHBOARD!$T$109,IF(DASHBOARD!$J$2=0,0,AJ370)))</f>
        <v/>
      </c>
      <c r="AK370" s="383">
        <f>(IF(DASHBOARD!$J$2=AK7,DASHBOARD!$T$109,IF(DASHBOARD!$J$2=0,0,AK370)))</f>
        <v/>
      </c>
      <c r="AL370" s="383">
        <f>(IF(DASHBOARD!$J$2=AL7,DASHBOARD!$T$109,IF(DASHBOARD!$J$2=0,0,AL370)))</f>
        <v/>
      </c>
      <c r="AM370" s="383">
        <f>(IF(DASHBOARD!$J$2=AM7,DASHBOARD!$T$109,IF(DASHBOARD!$J$2=0,0,AM370)))</f>
        <v/>
      </c>
      <c r="AN370" s="383">
        <f>(IF(DASHBOARD!$J$2=AN7,DASHBOARD!$T$109,IF(DASHBOARD!$J$2=0,0,AN370)))</f>
        <v/>
      </c>
      <c r="AO370" s="383">
        <f>(IF(DASHBOARD!$J$2=AO7,DASHBOARD!$T$109,IF(DASHBOARD!$J$2=0,0,AO370)))</f>
        <v/>
      </c>
      <c r="AP370" s="383">
        <f>(IF(DASHBOARD!$J$2=AP7,DASHBOARD!$T$109,IF(DASHBOARD!$J$2=0,0,AP370)))</f>
        <v/>
      </c>
      <c r="AQ370" s="383">
        <f>(IF(DASHBOARD!$J$2=AQ7,DASHBOARD!$T$109,IF(DASHBOARD!$J$2=0,0,AQ370)))</f>
        <v/>
      </c>
      <c r="AR370" s="383">
        <f>(IF(DASHBOARD!$J$2=AR7,DASHBOARD!$T$109,IF(DASHBOARD!$J$2=0,0,AR370)))</f>
        <v/>
      </c>
      <c r="AS370" s="383">
        <f>(IF(DASHBOARD!$J$2=AS7,DASHBOARD!$T$109,IF(DASHBOARD!$J$2=0,0,AS370)))</f>
        <v/>
      </c>
      <c r="AT370" s="383">
        <f>(IF(DASHBOARD!$J$2=AT7,DASHBOARD!$T$109,IF(DASHBOARD!$J$2=0,0,AT370)))</f>
        <v/>
      </c>
      <c r="AU370" s="383">
        <f>(IF(DASHBOARD!$J$2=AU7,DASHBOARD!$T$109,IF(DASHBOARD!$J$2=0,0,AU370)))</f>
        <v/>
      </c>
      <c r="AV370" s="383">
        <f>(IF(DASHBOARD!$J$2=AV7,DASHBOARD!$T$109,IF(DASHBOARD!$J$2=0,0,AV370)))</f>
        <v/>
      </c>
      <c r="AW370" s="383">
        <f>(IF(DASHBOARD!$J$2=AW7,DASHBOARD!$T$109,IF(DASHBOARD!$J$2=0,0,AW370)))</f>
        <v/>
      </c>
      <c r="AX370" s="383">
        <f>(IF(DASHBOARD!$J$2=AX7,DASHBOARD!$T$109,IF(DASHBOARD!$J$2=0,0,AX370)))</f>
        <v/>
      </c>
      <c r="AY370" s="383">
        <f>(IF(DASHBOARD!$J$2=AY7,DASHBOARD!$T$109,IF(DASHBOARD!$J$2=0,0,AY370)))</f>
        <v/>
      </c>
      <c r="AZ370" s="383">
        <f>(IF(DASHBOARD!$J$2=AZ7,DASHBOARD!$T$109,IF(DASHBOARD!$J$2=0,0,AZ370)))</f>
        <v/>
      </c>
      <c r="BA370" s="383">
        <f>(IF(DASHBOARD!$J$2=BA7,DASHBOARD!$T$109,IF(DASHBOARD!$J$2=0,0,BA370)))</f>
        <v/>
      </c>
      <c r="BB370" s="384">
        <f>IF(SUM(F370:BA370)&lt;&gt;0,AVERAGEIF(F370:BA370,"&gt;0",F370:BA370),0)</f>
        <v/>
      </c>
      <c r="BC370" s="147" t="n"/>
      <c r="BD370" s="385">
        <f>MAXA(F370:BA370)</f>
        <v/>
      </c>
      <c r="BE370" s="1461">
        <f>IF(BD370&lt;&gt;0,VLOOKUP(BD370,$F$10:$BA$10,MATCH(BD370,F370:BA370,0)),"")</f>
        <v/>
      </c>
      <c r="BF370" s="385">
        <f t="array" ref="BF370">MIN(IF(F370:BA370&gt;0,F370:BA370))</f>
        <v/>
      </c>
      <c r="BG370" s="1461">
        <f>IF(BF370&lt;&gt;0,VLOOKUP(BF370,$F$10:$BA$10,MATCH($BF370,$F370:$BA370,0)),"")</f>
        <v/>
      </c>
      <c r="BI370" s="1368">
        <f>HLOOKUP($BI$9,$S$10:$AI$444,1+$BL370,TRUE)</f>
        <v/>
      </c>
      <c r="BJ370" s="1369">
        <f>HLOOKUP($BJ$9,$AJ$10:$AW$444,1+$BL370,TRUE)</f>
        <v/>
      </c>
      <c r="BK370" s="151" t="n"/>
      <c r="BL370" s="408">
        <f>BL369+1</f>
        <v/>
      </c>
      <c r="BM370" s="399" t="n"/>
    </row>
    <row r="371" ht="20.25" customHeight="1" s="18" thickBot="1" thickTop="1">
      <c r="B371" s="1370" t="n"/>
      <c r="C371" s="1353" t="n"/>
      <c r="D371" s="1463" t="n"/>
      <c r="E371" s="402" t="inlineStr">
        <is>
          <t>Pasang Kayu # 2, 150</t>
        </is>
      </c>
      <c r="F371" s="383">
        <f>(IF(DASHBOARD!$J$2=F7,DASHBOARD!$T$110,IF(DASHBOARD!$J$2=0,0,F371)))</f>
        <v/>
      </c>
      <c r="G371" s="383">
        <f>(IF(DASHBOARD!$J$2=G7,DASHBOARD!$T$110,IF(DASHBOARD!$J$2=0,0,G371)))</f>
        <v/>
      </c>
      <c r="H371" s="383">
        <f>(IF(DASHBOARD!$J$2=H7,DASHBOARD!$T$110,IF(DASHBOARD!$J$2=0,0,H371)))</f>
        <v/>
      </c>
      <c r="I371" s="383">
        <f>(IF(DASHBOARD!$J$2=I7,DASHBOARD!$T$110,IF(DASHBOARD!$J$2=0,0,I371)))</f>
        <v/>
      </c>
      <c r="J371" s="383">
        <f>(IF(DASHBOARD!$J$2=J7,DASHBOARD!$T$110,IF(DASHBOARD!$J$2=0,0,J371)))</f>
        <v/>
      </c>
      <c r="K371" s="383">
        <f>(IF(DASHBOARD!$J$2=K7,DASHBOARD!$T$110,IF(DASHBOARD!$J$2=0,0,K371)))</f>
        <v/>
      </c>
      <c r="L371" s="383">
        <f>(IF(DASHBOARD!$J$2=L7,DASHBOARD!$T$110,IF(DASHBOARD!$J$2=0,0,L371)))</f>
        <v/>
      </c>
      <c r="M371" s="383">
        <f>(IF(DASHBOARD!$J$2=M7,DASHBOARD!$T$110,IF(DASHBOARD!$J$2=0,0,M371)))</f>
        <v/>
      </c>
      <c r="N371" s="383">
        <f>(IF(DASHBOARD!$J$2=N7,DASHBOARD!$T$110,IF(DASHBOARD!$J$2=0,0,N371)))</f>
        <v/>
      </c>
      <c r="O371" s="383">
        <f>(IF(DASHBOARD!$J$2=O7,DASHBOARD!$T$110,IF(DASHBOARD!$J$2=0,0,O371)))</f>
        <v/>
      </c>
      <c r="P371" s="383">
        <f>(IF(DASHBOARD!$J$2=P7,DASHBOARD!$T$110,IF(DASHBOARD!$J$2=0,0,P371)))</f>
        <v/>
      </c>
      <c r="Q371" s="383">
        <f>(IF(DASHBOARD!$J$2=Q7,DASHBOARD!$T$110,IF(DASHBOARD!$J$2=0,0,Q371)))</f>
        <v/>
      </c>
      <c r="R371" s="383">
        <f>(IF(DASHBOARD!$J$2=R7,DASHBOARD!$T$110,IF(DASHBOARD!$J$2=0,0,R371)))</f>
        <v/>
      </c>
      <c r="S371" s="383">
        <f>(IF(DASHBOARD!$J$2=S7,DASHBOARD!$T$110,IF(DASHBOARD!$J$2=0,0,S371)))</f>
        <v/>
      </c>
      <c r="T371" s="383">
        <f>(IF(DASHBOARD!$J$2=T7,DASHBOARD!$T$110,IF(DASHBOARD!$J$2=0,0,T371)))</f>
        <v/>
      </c>
      <c r="U371" s="383">
        <f>(IF(DASHBOARD!$J$2=U7,DASHBOARD!$T$110,IF(DASHBOARD!$J$2=0,0,U371)))</f>
        <v/>
      </c>
      <c r="V371" s="383">
        <f>(IF(DASHBOARD!$J$2=V7,DASHBOARD!$T$110,IF(DASHBOARD!$J$2=0,0,V371)))</f>
        <v/>
      </c>
      <c r="W371" s="383">
        <f>(IF(DASHBOARD!$J$2=W7,DASHBOARD!$T$110,IF(DASHBOARD!$J$2=0,0,W371)))</f>
        <v/>
      </c>
      <c r="X371" s="383">
        <f>(IF(DASHBOARD!$J$2=X7,DASHBOARD!$T$110,IF(DASHBOARD!$J$2=0,0,X371)))</f>
        <v/>
      </c>
      <c r="Y371" s="383">
        <f>(IF(DASHBOARD!$J$2=Y7,DASHBOARD!$T$110,IF(DASHBOARD!$J$2=0,0,Y371)))</f>
        <v/>
      </c>
      <c r="Z371" s="383">
        <f>(IF(DASHBOARD!$J$2=Z7,DASHBOARD!$T$110,IF(DASHBOARD!$J$2=0,0,Z371)))</f>
        <v/>
      </c>
      <c r="AA371" s="383">
        <f>(IF(DASHBOARD!$J$2=AA7,DASHBOARD!$T$110,IF(DASHBOARD!$J$2=0,0,AA371)))</f>
        <v/>
      </c>
      <c r="AB371" s="383">
        <f>(IF(DASHBOARD!$J$2=AB7,DASHBOARD!$T$110,IF(DASHBOARD!$J$2=0,0,AB371)))</f>
        <v/>
      </c>
      <c r="AC371" s="383">
        <f>(IF(DASHBOARD!$J$2=AC7,DASHBOARD!$T$110,IF(DASHBOARD!$J$2=0,0,AC371)))</f>
        <v/>
      </c>
      <c r="AD371" s="383">
        <f>(IF(DASHBOARD!$J$2=AD7,DASHBOARD!$T$110,IF(DASHBOARD!$J$2=0,0,AD371)))</f>
        <v/>
      </c>
      <c r="AE371" s="383">
        <f>(IF(DASHBOARD!$J$2=AE7,DASHBOARD!$T$110,IF(DASHBOARD!$J$2=0,0,AE371)))</f>
        <v/>
      </c>
      <c r="AF371" s="383">
        <f>(IF(DASHBOARD!$J$2=AF7,DASHBOARD!$T$110,IF(DASHBOARD!$J$2=0,0,AF371)))</f>
        <v/>
      </c>
      <c r="AG371" s="383">
        <f>(IF(DASHBOARD!$J$2=AG7,DASHBOARD!$T$110,IF(DASHBOARD!$J$2=0,0,AG371)))</f>
        <v/>
      </c>
      <c r="AH371" s="383">
        <f>(IF(DASHBOARD!$J$2=AH7,DASHBOARD!$T$110,IF(DASHBOARD!$J$2=0,0,AH371)))</f>
        <v/>
      </c>
      <c r="AI371" s="383">
        <f>(IF(DASHBOARD!$J$2=AI7,DASHBOARD!$T$110,IF(DASHBOARD!$J$2=0,0,AI371)))</f>
        <v/>
      </c>
      <c r="AJ371" s="383">
        <f>(IF(DASHBOARD!$J$2=AJ7,DASHBOARD!$T$110,IF(DASHBOARD!$J$2=0,0,AJ371)))</f>
        <v/>
      </c>
      <c r="AK371" s="383">
        <f>(IF(DASHBOARD!$J$2=AK7,DASHBOARD!$T$110,IF(DASHBOARD!$J$2=0,0,AK371)))</f>
        <v/>
      </c>
      <c r="AL371" s="383">
        <f>(IF(DASHBOARD!$J$2=AL7,DASHBOARD!$T$110,IF(DASHBOARD!$J$2=0,0,AL371)))</f>
        <v/>
      </c>
      <c r="AM371" s="383">
        <f>(IF(DASHBOARD!$J$2=AM7,DASHBOARD!$T$110,IF(DASHBOARD!$J$2=0,0,AM371)))</f>
        <v/>
      </c>
      <c r="AN371" s="383">
        <f>(IF(DASHBOARD!$J$2=AN7,DASHBOARD!$T$110,IF(DASHBOARD!$J$2=0,0,AN371)))</f>
        <v/>
      </c>
      <c r="AO371" s="383">
        <f>(IF(DASHBOARD!$J$2=AO7,DASHBOARD!$T$110,IF(DASHBOARD!$J$2=0,0,AO371)))</f>
        <v/>
      </c>
      <c r="AP371" s="383">
        <f>(IF(DASHBOARD!$J$2=AP7,DASHBOARD!$T$110,IF(DASHBOARD!$J$2=0,0,AP371)))</f>
        <v/>
      </c>
      <c r="AQ371" s="383">
        <f>(IF(DASHBOARD!$J$2=AQ7,DASHBOARD!$T$110,IF(DASHBOARD!$J$2=0,0,AQ371)))</f>
        <v/>
      </c>
      <c r="AR371" s="383">
        <f>(IF(DASHBOARD!$J$2=AR7,DASHBOARD!$T$110,IF(DASHBOARD!$J$2=0,0,AR371)))</f>
        <v/>
      </c>
      <c r="AS371" s="383">
        <f>(IF(DASHBOARD!$J$2=AS7,DASHBOARD!$T$110,IF(DASHBOARD!$J$2=0,0,AS371)))</f>
        <v/>
      </c>
      <c r="AT371" s="383">
        <f>(IF(DASHBOARD!$J$2=AT7,DASHBOARD!$T$110,IF(DASHBOARD!$J$2=0,0,AT371)))</f>
        <v/>
      </c>
      <c r="AU371" s="383">
        <f>(IF(DASHBOARD!$J$2=AU7,DASHBOARD!$T$110,IF(DASHBOARD!$J$2=0,0,AU371)))</f>
        <v/>
      </c>
      <c r="AV371" s="383">
        <f>(IF(DASHBOARD!$J$2=AV7,DASHBOARD!$T$110,IF(DASHBOARD!$J$2=0,0,AV371)))</f>
        <v/>
      </c>
      <c r="AW371" s="383">
        <f>(IF(DASHBOARD!$J$2=AW7,DASHBOARD!$T$110,IF(DASHBOARD!$J$2=0,0,AW371)))</f>
        <v/>
      </c>
      <c r="AX371" s="383">
        <f>(IF(DASHBOARD!$J$2=AX7,DASHBOARD!$T$110,IF(DASHBOARD!$J$2=0,0,AX371)))</f>
        <v/>
      </c>
      <c r="AY371" s="383">
        <f>(IF(DASHBOARD!$J$2=AY7,DASHBOARD!$T$110,IF(DASHBOARD!$J$2=0,0,AY371)))</f>
        <v/>
      </c>
      <c r="AZ371" s="383">
        <f>(IF(DASHBOARD!$J$2=AZ7,DASHBOARD!$T$110,IF(DASHBOARD!$J$2=0,0,AZ371)))</f>
        <v/>
      </c>
      <c r="BA371" s="383">
        <f>(IF(DASHBOARD!$J$2=BA7,DASHBOARD!$T$110,IF(DASHBOARD!$J$2=0,0,BA371)))</f>
        <v/>
      </c>
      <c r="BB371" s="384">
        <f>IF(SUM(F371:BA371)&lt;&gt;0,AVERAGEIF(F371:BA371,"&gt;0",F371:BA371),0)</f>
        <v/>
      </c>
      <c r="BC371" s="147" t="n"/>
      <c r="BD371" s="385">
        <f>MAXA(F371:BA371)</f>
        <v/>
      </c>
      <c r="BE371" s="1461">
        <f>IF(BD371&lt;&gt;0,VLOOKUP(BD371,$F$10:$BA$10,MATCH(BD371,F371:BA371,0)),"")</f>
        <v/>
      </c>
      <c r="BF371" s="385">
        <f t="array" ref="BF371">MIN(IF(F371:BA371&gt;0,F371:BA371))</f>
        <v/>
      </c>
      <c r="BG371" s="1461">
        <f>IF(BF371&lt;&gt;0,VLOOKUP(BF371,$F$10:$BA$10,MATCH($BF371,$F371:$BA371,0)),"")</f>
        <v/>
      </c>
      <c r="BI371" s="1368">
        <f>HLOOKUP($BI$9,$S$10:$AI$444,1+$BL371,TRUE)</f>
        <v/>
      </c>
      <c r="BJ371" s="1369">
        <f>HLOOKUP($BJ$9,$AJ$10:$AW$444,1+$BL371,TRUE)</f>
        <v/>
      </c>
      <c r="BK371" s="151" t="n"/>
      <c r="BL371" s="408">
        <f>BL370+1</f>
        <v/>
      </c>
      <c r="BM371" s="399" t="n"/>
    </row>
    <row r="372" ht="20.25" customHeight="1" s="18" thickBot="1" thickTop="1">
      <c r="B372" s="1370" t="n"/>
      <c r="C372" s="1374" t="n"/>
      <c r="D372" s="433" t="n"/>
      <c r="E372" s="431" t="n"/>
      <c r="F372" s="432" t="n"/>
      <c r="G372" s="432" t="n"/>
      <c r="H372" s="432" t="n"/>
      <c r="I372" s="432" t="n"/>
      <c r="J372" s="432" t="n"/>
      <c r="K372" s="432" t="n"/>
      <c r="L372" s="432" t="n"/>
      <c r="M372" s="432" t="n"/>
      <c r="N372" s="432" t="n"/>
      <c r="O372" s="432" t="n"/>
      <c r="P372" s="432" t="n"/>
      <c r="Q372" s="432" t="n"/>
      <c r="R372" s="432" t="n"/>
      <c r="S372" s="432" t="n"/>
      <c r="T372" s="432" t="n"/>
      <c r="U372" s="432" t="n"/>
      <c r="V372" s="432" t="n"/>
      <c r="W372" s="432" t="n"/>
      <c r="X372" s="432" t="n"/>
      <c r="Y372" s="432" t="n"/>
      <c r="Z372" s="432" t="n"/>
      <c r="AA372" s="432" t="n"/>
      <c r="AB372" s="432" t="n"/>
      <c r="AC372" s="432" t="n"/>
      <c r="AD372" s="432" t="n"/>
      <c r="AE372" s="432" t="n"/>
      <c r="AF372" s="432" t="n"/>
      <c r="AG372" s="432" t="n"/>
      <c r="AH372" s="432" t="n"/>
      <c r="AI372" s="432" t="n"/>
      <c r="AJ372" s="432" t="n"/>
      <c r="AK372" s="432" t="n"/>
      <c r="AL372" s="432" t="n"/>
      <c r="AM372" s="432" t="n"/>
      <c r="AN372" s="432" t="n"/>
      <c r="AO372" s="432" t="n"/>
      <c r="AP372" s="432" t="n"/>
      <c r="AQ372" s="432" t="n"/>
      <c r="AR372" s="432" t="n"/>
      <c r="AS372" s="432" t="n"/>
      <c r="AT372" s="432" t="n"/>
      <c r="AU372" s="432" t="n"/>
      <c r="AV372" s="432" t="n"/>
      <c r="AW372" s="432" t="n"/>
      <c r="AX372" s="432" t="n"/>
      <c r="AY372" s="432" t="n"/>
      <c r="AZ372" s="432" t="n"/>
      <c r="BA372" s="432" t="n"/>
      <c r="BB372" s="384">
        <f>IF(SUM(F372:BA372)&lt;&gt;0,AVERAGEIF(F372:BA372,"&gt;0",F372:BA372),0)</f>
        <v/>
      </c>
      <c r="BC372" s="147" t="n"/>
      <c r="BD372" s="385">
        <f>MAXA(F372:BA372)</f>
        <v/>
      </c>
      <c r="BE372" s="1461">
        <f>IF(BD372&lt;&gt;0,VLOOKUP(BD372,$F$10:$BA$10,MATCH(BD372,F372:BA372,0)),"")</f>
        <v/>
      </c>
      <c r="BF372" s="385">
        <f t="array" ref="BF372">MIN(IF(F372:BA372&gt;0,F372:BA372))</f>
        <v/>
      </c>
      <c r="BG372" s="1461">
        <f>IF(BF372&lt;&gt;0,VLOOKUP(BF372,$F$10:$BA$10,MATCH($BF372,$F372:$BA372,0)),"")</f>
        <v/>
      </c>
      <c r="BI372" s="1368">
        <f>HLOOKUP($BI$9,$S$10:$AI$444,1+$BL372,TRUE)</f>
        <v/>
      </c>
      <c r="BJ372" s="1369">
        <f>HLOOKUP($BJ$9,$AJ$10:$AW$444,1+$BL372,TRUE)</f>
        <v/>
      </c>
      <c r="BK372" s="151" t="n"/>
      <c r="BL372" s="408">
        <f>BL371+1</f>
        <v/>
      </c>
      <c r="BM372" s="399" t="n"/>
    </row>
    <row r="373" ht="20.25" customHeight="1" s="18" thickBot="1" thickTop="1">
      <c r="B373" s="1370" t="n"/>
      <c r="C373" s="1478" t="inlineStr">
        <is>
          <t>PALU</t>
        </is>
      </c>
      <c r="D373" s="1471" t="inlineStr">
        <is>
          <t>PAMONA 150</t>
        </is>
      </c>
      <c r="E373" s="404" t="inlineStr">
        <is>
          <t>Poso # 1, 150</t>
        </is>
      </c>
      <c r="F373" s="428">
        <f>(IF(DASHBOARD!$J$2=F7,DASHBOARD!$T$188,IF(DASHBOARD!$J$2=0,0,F373)))</f>
        <v/>
      </c>
      <c r="G373" s="428">
        <f>(IF(DASHBOARD!$J$2=G7,DASHBOARD!$T$188,IF(DASHBOARD!$J$2=0,0,G373)))</f>
        <v/>
      </c>
      <c r="H373" s="428">
        <f>(IF(DASHBOARD!$J$2=H7,DASHBOARD!$T$188,IF(DASHBOARD!$J$2=0,0,H373)))</f>
        <v/>
      </c>
      <c r="I373" s="428">
        <f>(IF(DASHBOARD!$J$2=I7,DASHBOARD!$T$188,IF(DASHBOARD!$J$2=0,0,I373)))</f>
        <v/>
      </c>
      <c r="J373" s="428">
        <f>(IF(DASHBOARD!$J$2=J7,DASHBOARD!$T$188,IF(DASHBOARD!$J$2=0,0,J373)))</f>
        <v/>
      </c>
      <c r="K373" s="428">
        <f>(IF(DASHBOARD!$J$2=K7,DASHBOARD!$T$188,IF(DASHBOARD!$J$2=0,0,K373)))</f>
        <v/>
      </c>
      <c r="L373" s="428">
        <f>(IF(DASHBOARD!$J$2=L7,DASHBOARD!$T$188,IF(DASHBOARD!$J$2=0,0,L373)))</f>
        <v/>
      </c>
      <c r="M373" s="428">
        <f>(IF(DASHBOARD!$J$2=M7,DASHBOARD!$T$188,IF(DASHBOARD!$J$2=0,0,M373)))</f>
        <v/>
      </c>
      <c r="N373" s="428">
        <f>(IF(DASHBOARD!$J$2=N7,DASHBOARD!$T$188,IF(DASHBOARD!$J$2=0,0,N373)))</f>
        <v/>
      </c>
      <c r="O373" s="428">
        <f>(IF(DASHBOARD!$J$2=O7,DASHBOARD!$T$188,IF(DASHBOARD!$J$2=0,0,O373)))</f>
        <v/>
      </c>
      <c r="P373" s="428">
        <f>(IF(DASHBOARD!$J$2=P7,DASHBOARD!$T$188,IF(DASHBOARD!$J$2=0,0,P373)))</f>
        <v/>
      </c>
      <c r="Q373" s="428">
        <f>(IF(DASHBOARD!$J$2=Q7,DASHBOARD!$T$188,IF(DASHBOARD!$J$2=0,0,Q373)))</f>
        <v/>
      </c>
      <c r="R373" s="428">
        <f>(IF(DASHBOARD!$J$2=R7,DASHBOARD!$T$188,IF(DASHBOARD!$J$2=0,0,R373)))</f>
        <v/>
      </c>
      <c r="S373" s="428">
        <f>(IF(DASHBOARD!$J$2=S7,DASHBOARD!$T$188,IF(DASHBOARD!$J$2=0,0,S373)))</f>
        <v/>
      </c>
      <c r="T373" s="428">
        <f>(IF(DASHBOARD!$J$2=T7,DASHBOARD!$T$188,IF(DASHBOARD!$J$2=0,0,T373)))</f>
        <v/>
      </c>
      <c r="U373" s="428">
        <f>(IF(DASHBOARD!$J$2=U7,DASHBOARD!$T$188,IF(DASHBOARD!$J$2=0,0,U373)))</f>
        <v/>
      </c>
      <c r="V373" s="428">
        <f>(IF(DASHBOARD!$J$2=V7,DASHBOARD!$T$188,IF(DASHBOARD!$J$2=0,0,V373)))</f>
        <v/>
      </c>
      <c r="W373" s="428">
        <f>(IF(DASHBOARD!$J$2=W7,DASHBOARD!$T$188,IF(DASHBOARD!$J$2=0,0,W373)))</f>
        <v/>
      </c>
      <c r="X373" s="428">
        <f>(IF(DASHBOARD!$J$2=X7,DASHBOARD!$T$188,IF(DASHBOARD!$J$2=0,0,X373)))</f>
        <v/>
      </c>
      <c r="Y373" s="428">
        <f>(IF(DASHBOARD!$J$2=Y7,DASHBOARD!$T$188,IF(DASHBOARD!$J$2=0,0,Y373)))</f>
        <v/>
      </c>
      <c r="Z373" s="428">
        <f>(IF(DASHBOARD!$J$2=Z7,DASHBOARD!$T$188,IF(DASHBOARD!$J$2=0,0,Z373)))</f>
        <v/>
      </c>
      <c r="AA373" s="428">
        <f>(IF(DASHBOARD!$J$2=AA7,DASHBOARD!$T$188,IF(DASHBOARD!$J$2=0,0,AA373)))</f>
        <v/>
      </c>
      <c r="AB373" s="428">
        <f>(IF(DASHBOARD!$J$2=AB7,DASHBOARD!$T$188,IF(DASHBOARD!$J$2=0,0,AB373)))</f>
        <v/>
      </c>
      <c r="AC373" s="428">
        <f>(IF(DASHBOARD!$J$2=AC7,DASHBOARD!$T$188,IF(DASHBOARD!$J$2=0,0,AC373)))</f>
        <v/>
      </c>
      <c r="AD373" s="428">
        <f>(IF(DASHBOARD!$J$2=AD7,DASHBOARD!$T$188,IF(DASHBOARD!$J$2=0,0,AD373)))</f>
        <v/>
      </c>
      <c r="AE373" s="428">
        <f>(IF(DASHBOARD!$J$2=AE7,DASHBOARD!$T$188,IF(DASHBOARD!$J$2=0,0,AE373)))</f>
        <v/>
      </c>
      <c r="AF373" s="428">
        <f>(IF(DASHBOARD!$J$2=AF7,DASHBOARD!$T$188,IF(DASHBOARD!$J$2=0,0,AF373)))</f>
        <v/>
      </c>
      <c r="AG373" s="428">
        <f>(IF(DASHBOARD!$J$2=AG7,DASHBOARD!$T$188,IF(DASHBOARD!$J$2=0,0,AG373)))</f>
        <v/>
      </c>
      <c r="AH373" s="428">
        <f>(IF(DASHBOARD!$J$2=AH7,DASHBOARD!$T$188,IF(DASHBOARD!$J$2=0,0,AH373)))</f>
        <v/>
      </c>
      <c r="AI373" s="428">
        <f>(IF(DASHBOARD!$J$2=AI7,DASHBOARD!$T$188,IF(DASHBOARD!$J$2=0,0,AI373)))</f>
        <v/>
      </c>
      <c r="AJ373" s="428">
        <f>(IF(DASHBOARD!$J$2=AJ7,DASHBOARD!$T$188,IF(DASHBOARD!$J$2=0,0,AJ373)))</f>
        <v/>
      </c>
      <c r="AK373" s="428">
        <f>(IF(DASHBOARD!$J$2=AK7,DASHBOARD!$T$188,IF(DASHBOARD!$J$2=0,0,AK373)))</f>
        <v/>
      </c>
      <c r="AL373" s="428">
        <f>(IF(DASHBOARD!$J$2=AL7,DASHBOARD!$T$188,IF(DASHBOARD!$J$2=0,0,AL373)))</f>
        <v/>
      </c>
      <c r="AM373" s="428">
        <f>(IF(DASHBOARD!$J$2=AM7,DASHBOARD!$T$188,IF(DASHBOARD!$J$2=0,0,AM373)))</f>
        <v/>
      </c>
      <c r="AN373" s="428">
        <f>(IF(DASHBOARD!$J$2=AN7,DASHBOARD!$T$188,IF(DASHBOARD!$J$2=0,0,AN373)))</f>
        <v/>
      </c>
      <c r="AO373" s="428">
        <f>(IF(DASHBOARD!$J$2=AO7,DASHBOARD!$T$188,IF(DASHBOARD!$J$2=0,0,AO373)))</f>
        <v/>
      </c>
      <c r="AP373" s="428">
        <f>(IF(DASHBOARD!$J$2=AP7,DASHBOARD!$T$188,IF(DASHBOARD!$J$2=0,0,AP373)))</f>
        <v/>
      </c>
      <c r="AQ373" s="428">
        <f>(IF(DASHBOARD!$J$2=AQ7,DASHBOARD!$T$188,IF(DASHBOARD!$J$2=0,0,AQ373)))</f>
        <v/>
      </c>
      <c r="AR373" s="428">
        <f>(IF(DASHBOARD!$J$2=AR7,DASHBOARD!$T$188,IF(DASHBOARD!$J$2=0,0,AR373)))</f>
        <v/>
      </c>
      <c r="AS373" s="428">
        <f>(IF(DASHBOARD!$J$2=AS7,DASHBOARD!$T$188,IF(DASHBOARD!$J$2=0,0,AS373)))</f>
        <v/>
      </c>
      <c r="AT373" s="428">
        <f>(IF(DASHBOARD!$J$2=AT7,DASHBOARD!$T$188,IF(DASHBOARD!$J$2=0,0,AT373)))</f>
        <v/>
      </c>
      <c r="AU373" s="428">
        <f>(IF(DASHBOARD!$J$2=AU7,DASHBOARD!$T$188,IF(DASHBOARD!$J$2=0,0,AU373)))</f>
        <v/>
      </c>
      <c r="AV373" s="428">
        <f>(IF(DASHBOARD!$J$2=AV7,DASHBOARD!$T$188,IF(DASHBOARD!$J$2=0,0,AV373)))</f>
        <v/>
      </c>
      <c r="AW373" s="428">
        <f>(IF(DASHBOARD!$J$2=AW7,DASHBOARD!$T$188,IF(DASHBOARD!$J$2=0,0,AW373)))</f>
        <v/>
      </c>
      <c r="AX373" s="428">
        <f>(IF(DASHBOARD!$J$2=AX7,DASHBOARD!$T$188,IF(DASHBOARD!$J$2=0,0,AX373)))</f>
        <v/>
      </c>
      <c r="AY373" s="428">
        <f>(IF(DASHBOARD!$J$2=AY7,DASHBOARD!$T$188,IF(DASHBOARD!$J$2=0,0,AY373)))</f>
        <v/>
      </c>
      <c r="AZ373" s="428">
        <f>(IF(DASHBOARD!$J$2=AZ7,DASHBOARD!$T$188,IF(DASHBOARD!$J$2=0,0,AZ373)))</f>
        <v/>
      </c>
      <c r="BA373" s="428">
        <f>(IF(DASHBOARD!$J$2=BA7,DASHBOARD!$T$188,IF(DASHBOARD!$J$2=0,0,BA373)))</f>
        <v/>
      </c>
      <c r="BB373" s="384">
        <f>IF(SUM(F373:BA373)&lt;&gt;0,AVERAGEIF(F373:BA373,"&gt;0",F373:BA373),0)</f>
        <v/>
      </c>
      <c r="BC373" s="147" t="n"/>
      <c r="BD373" s="385">
        <f>MAXA(F373:BA373)</f>
        <v/>
      </c>
      <c r="BE373" s="1461">
        <f>IF(BD373&lt;&gt;0,VLOOKUP(BD373,$F$10:$BA$10,MATCH(BD373,F373:BA373,0)),"")</f>
        <v/>
      </c>
      <c r="BF373" s="385">
        <f t="array" ref="BF373">MIN(IF(F373:BA373&gt;0,F373:BA373))</f>
        <v/>
      </c>
      <c r="BG373" s="1461">
        <f>IF(BF373&lt;&gt;0,VLOOKUP(BF373,$F$10:$BA$10,MATCH($BF373,$F373:$BA373,0)),"")</f>
        <v/>
      </c>
      <c r="BI373" s="1368">
        <f>HLOOKUP($BI$9,$S$10:$AI$444,1+$BL373,TRUE)</f>
        <v/>
      </c>
      <c r="BJ373" s="1369">
        <f>HLOOKUP($BJ$9,$AJ$10:$AW$444,1+$BL373,TRUE)</f>
        <v/>
      </c>
      <c r="BK373" s="151" t="n"/>
      <c r="BL373" s="408">
        <f>BL372+1</f>
        <v/>
      </c>
      <c r="BM373" s="399" t="n"/>
    </row>
    <row r="374" ht="20.25" customHeight="1" s="18" thickBot="1" thickTop="1">
      <c r="B374" s="1370" t="n"/>
      <c r="C374" s="1479" t="n"/>
      <c r="D374" s="1463" t="n"/>
      <c r="E374" s="388" t="inlineStr">
        <is>
          <t>Poso # 2, 150</t>
        </is>
      </c>
      <c r="F374" s="383">
        <f>(IF(DASHBOARD!$J$2=F7,DASHBOARD!$T$189,IF(DASHBOARD!$J$2=0,0,F374)))</f>
        <v/>
      </c>
      <c r="G374" s="383">
        <f>(IF(DASHBOARD!$J$2=G7,DASHBOARD!$T$189,IF(DASHBOARD!$J$2=0,0,G374)))</f>
        <v/>
      </c>
      <c r="H374" s="383">
        <f>(IF(DASHBOARD!$J$2=H7,DASHBOARD!$T$189,IF(DASHBOARD!$J$2=0,0,H374)))</f>
        <v/>
      </c>
      <c r="I374" s="383">
        <f>(IF(DASHBOARD!$J$2=I7,DASHBOARD!$T$189,IF(DASHBOARD!$J$2=0,0,I374)))</f>
        <v/>
      </c>
      <c r="J374" s="383">
        <f>(IF(DASHBOARD!$J$2=J7,DASHBOARD!$T$189,IF(DASHBOARD!$J$2=0,0,J374)))</f>
        <v/>
      </c>
      <c r="K374" s="383">
        <f>(IF(DASHBOARD!$J$2=K7,DASHBOARD!$T$189,IF(DASHBOARD!$J$2=0,0,K374)))</f>
        <v/>
      </c>
      <c r="L374" s="383">
        <f>(IF(DASHBOARD!$J$2=L7,DASHBOARD!$T$189,IF(DASHBOARD!$J$2=0,0,L374)))</f>
        <v/>
      </c>
      <c r="M374" s="383">
        <f>(IF(DASHBOARD!$J$2=M7,DASHBOARD!$T$189,IF(DASHBOARD!$J$2=0,0,M374)))</f>
        <v/>
      </c>
      <c r="N374" s="383">
        <f>(IF(DASHBOARD!$J$2=N7,DASHBOARD!$T$189,IF(DASHBOARD!$J$2=0,0,N374)))</f>
        <v/>
      </c>
      <c r="O374" s="383">
        <f>(IF(DASHBOARD!$J$2=O7,DASHBOARD!$T$189,IF(DASHBOARD!$J$2=0,0,O374)))</f>
        <v/>
      </c>
      <c r="P374" s="383">
        <f>(IF(DASHBOARD!$J$2=P7,DASHBOARD!$T$189,IF(DASHBOARD!$J$2=0,0,P374)))</f>
        <v/>
      </c>
      <c r="Q374" s="383">
        <f>(IF(DASHBOARD!$J$2=Q7,DASHBOARD!$T$189,IF(DASHBOARD!$J$2=0,0,Q374)))</f>
        <v/>
      </c>
      <c r="R374" s="383">
        <f>(IF(DASHBOARD!$J$2=R7,DASHBOARD!$T$189,IF(DASHBOARD!$J$2=0,0,R374)))</f>
        <v/>
      </c>
      <c r="S374" s="383">
        <f>(IF(DASHBOARD!$J$2=S7,DASHBOARD!$T$189,IF(DASHBOARD!$J$2=0,0,S374)))</f>
        <v/>
      </c>
      <c r="T374" s="383">
        <f>(IF(DASHBOARD!$J$2=T7,DASHBOARD!$T$189,IF(DASHBOARD!$J$2=0,0,T374)))</f>
        <v/>
      </c>
      <c r="U374" s="383">
        <f>(IF(DASHBOARD!$J$2=U7,DASHBOARD!$T$189,IF(DASHBOARD!$J$2=0,0,U374)))</f>
        <v/>
      </c>
      <c r="V374" s="383">
        <f>(IF(DASHBOARD!$J$2=V7,DASHBOARD!$T$189,IF(DASHBOARD!$J$2=0,0,V374)))</f>
        <v/>
      </c>
      <c r="W374" s="383">
        <f>(IF(DASHBOARD!$J$2=W7,DASHBOARD!$T$189,IF(DASHBOARD!$J$2=0,0,W374)))</f>
        <v/>
      </c>
      <c r="X374" s="383">
        <f>(IF(DASHBOARD!$J$2=X7,DASHBOARD!$T$189,IF(DASHBOARD!$J$2=0,0,X374)))</f>
        <v/>
      </c>
      <c r="Y374" s="383">
        <f>(IF(DASHBOARD!$J$2=Y7,DASHBOARD!$T$189,IF(DASHBOARD!$J$2=0,0,Y374)))</f>
        <v/>
      </c>
      <c r="Z374" s="383">
        <f>(IF(DASHBOARD!$J$2=Z7,DASHBOARD!$T$189,IF(DASHBOARD!$J$2=0,0,Z374)))</f>
        <v/>
      </c>
      <c r="AA374" s="383">
        <f>(IF(DASHBOARD!$J$2=AA7,DASHBOARD!$T$189,IF(DASHBOARD!$J$2=0,0,AA374)))</f>
        <v/>
      </c>
      <c r="AB374" s="383">
        <f>(IF(DASHBOARD!$J$2=AB7,DASHBOARD!$T$189,IF(DASHBOARD!$J$2=0,0,AB374)))</f>
        <v/>
      </c>
      <c r="AC374" s="383">
        <f>(IF(DASHBOARD!$J$2=AC7,DASHBOARD!$T$189,IF(DASHBOARD!$J$2=0,0,AC374)))</f>
        <v/>
      </c>
      <c r="AD374" s="383">
        <f>(IF(DASHBOARD!$J$2=AD7,DASHBOARD!$T$189,IF(DASHBOARD!$J$2=0,0,AD374)))</f>
        <v/>
      </c>
      <c r="AE374" s="383">
        <f>(IF(DASHBOARD!$J$2=AE7,DASHBOARD!$T$189,IF(DASHBOARD!$J$2=0,0,AE374)))</f>
        <v/>
      </c>
      <c r="AF374" s="383">
        <f>(IF(DASHBOARD!$J$2=AF7,DASHBOARD!$T$189,IF(DASHBOARD!$J$2=0,0,AF374)))</f>
        <v/>
      </c>
      <c r="AG374" s="383">
        <f>(IF(DASHBOARD!$J$2=AG7,DASHBOARD!$T$189,IF(DASHBOARD!$J$2=0,0,AG374)))</f>
        <v/>
      </c>
      <c r="AH374" s="383">
        <f>(IF(DASHBOARD!$J$2=AH7,DASHBOARD!$T$189,IF(DASHBOARD!$J$2=0,0,AH374)))</f>
        <v/>
      </c>
      <c r="AI374" s="383">
        <f>(IF(DASHBOARD!$J$2=AI7,DASHBOARD!$T$189,IF(DASHBOARD!$J$2=0,0,AI374)))</f>
        <v/>
      </c>
      <c r="AJ374" s="383">
        <f>(IF(DASHBOARD!$J$2=AJ7,DASHBOARD!$T$189,IF(DASHBOARD!$J$2=0,0,AJ374)))</f>
        <v/>
      </c>
      <c r="AK374" s="383">
        <f>(IF(DASHBOARD!$J$2=AK7,DASHBOARD!$T$189,IF(DASHBOARD!$J$2=0,0,AK374)))</f>
        <v/>
      </c>
      <c r="AL374" s="383">
        <f>(IF(DASHBOARD!$J$2=AL7,DASHBOARD!$T$189,IF(DASHBOARD!$J$2=0,0,AL374)))</f>
        <v/>
      </c>
      <c r="AM374" s="383">
        <f>(IF(DASHBOARD!$J$2=AM7,DASHBOARD!$T$189,IF(DASHBOARD!$J$2=0,0,AM374)))</f>
        <v/>
      </c>
      <c r="AN374" s="383">
        <f>(IF(DASHBOARD!$J$2=AN7,DASHBOARD!$T$189,IF(DASHBOARD!$J$2=0,0,AN374)))</f>
        <v/>
      </c>
      <c r="AO374" s="383">
        <f>(IF(DASHBOARD!$J$2=AO7,DASHBOARD!$T$189,IF(DASHBOARD!$J$2=0,0,AO374)))</f>
        <v/>
      </c>
      <c r="AP374" s="383">
        <f>(IF(DASHBOARD!$J$2=AP7,DASHBOARD!$T$189,IF(DASHBOARD!$J$2=0,0,AP374)))</f>
        <v/>
      </c>
      <c r="AQ374" s="383">
        <f>(IF(DASHBOARD!$J$2=AQ7,DASHBOARD!$T$189,IF(DASHBOARD!$J$2=0,0,AQ374)))</f>
        <v/>
      </c>
      <c r="AR374" s="383">
        <f>(IF(DASHBOARD!$J$2=AR7,DASHBOARD!$T$189,IF(DASHBOARD!$J$2=0,0,AR374)))</f>
        <v/>
      </c>
      <c r="AS374" s="383">
        <f>(IF(DASHBOARD!$J$2=AS7,DASHBOARD!$T$189,IF(DASHBOARD!$J$2=0,0,AS374)))</f>
        <v/>
      </c>
      <c r="AT374" s="383">
        <f>(IF(DASHBOARD!$J$2=AT7,DASHBOARD!$T$189,IF(DASHBOARD!$J$2=0,0,AT374)))</f>
        <v/>
      </c>
      <c r="AU374" s="383">
        <f>(IF(DASHBOARD!$J$2=AU7,DASHBOARD!$T$189,IF(DASHBOARD!$J$2=0,0,AU374)))</f>
        <v/>
      </c>
      <c r="AV374" s="383">
        <f>(IF(DASHBOARD!$J$2=AV7,DASHBOARD!$T$189,IF(DASHBOARD!$J$2=0,0,AV374)))</f>
        <v/>
      </c>
      <c r="AW374" s="383">
        <f>(IF(DASHBOARD!$J$2=AW7,DASHBOARD!$T$189,IF(DASHBOARD!$J$2=0,0,AW374)))</f>
        <v/>
      </c>
      <c r="AX374" s="383">
        <f>(IF(DASHBOARD!$J$2=AX7,DASHBOARD!$T$189,IF(DASHBOARD!$J$2=0,0,AX374)))</f>
        <v/>
      </c>
      <c r="AY374" s="383">
        <f>(IF(DASHBOARD!$J$2=AY7,DASHBOARD!$T$189,IF(DASHBOARD!$J$2=0,0,AY374)))</f>
        <v/>
      </c>
      <c r="AZ374" s="383">
        <f>(IF(DASHBOARD!$J$2=AZ7,DASHBOARD!$T$189,IF(DASHBOARD!$J$2=0,0,AZ374)))</f>
        <v/>
      </c>
      <c r="BA374" s="383">
        <f>(IF(DASHBOARD!$J$2=BA7,DASHBOARD!$T$189,IF(DASHBOARD!$J$2=0,0,BA374)))</f>
        <v/>
      </c>
      <c r="BB374" s="384">
        <f>IF(SUM(F374:BA374)&lt;&gt;0,AVERAGEIF(F374:BA374,"&gt;0",F374:BA374),0)</f>
        <v/>
      </c>
      <c r="BC374" s="147" t="n"/>
      <c r="BD374" s="385">
        <f>MAXA(F374:BA374)</f>
        <v/>
      </c>
      <c r="BE374" s="1461">
        <f>IF(BD374&lt;&gt;0,VLOOKUP(BD374,$F$10:$BA$10,MATCH(BD374,F374:BA374,0)),"")</f>
        <v/>
      </c>
      <c r="BF374" s="385">
        <f t="array" ref="BF374">MIN(IF(F374:BA374&gt;0,F374:BA374))</f>
        <v/>
      </c>
      <c r="BG374" s="1461">
        <f>IF(BF374&lt;&gt;0,VLOOKUP(BF374,$F$10:$BA$10,MATCH($BF374,$F374:$BA374,0)),"")</f>
        <v/>
      </c>
      <c r="BI374" s="1368">
        <f>HLOOKUP($BI$9,$S$10:$AI$444,1+$BL374,TRUE)</f>
        <v/>
      </c>
      <c r="BJ374" s="1369">
        <f>HLOOKUP($BJ$9,$AJ$10:$AW$444,1+$BL374,TRUE)</f>
        <v/>
      </c>
      <c r="BK374" s="151" t="n"/>
      <c r="BL374" s="408">
        <f>BL373+1</f>
        <v/>
      </c>
      <c r="BM374" s="399" t="n"/>
    </row>
    <row r="375" ht="20.25" customHeight="1" s="18" thickBot="1" thickTop="1">
      <c r="B375" s="1370" t="n"/>
      <c r="C375" s="1479" t="n"/>
      <c r="D375" s="328" t="n"/>
      <c r="E375" s="388" t="n"/>
      <c r="F375" s="429" t="n"/>
      <c r="G375" s="429" t="n"/>
      <c r="H375" s="429" t="n"/>
      <c r="I375" s="429" t="n"/>
      <c r="J375" s="429" t="n"/>
      <c r="K375" s="429" t="n"/>
      <c r="L375" s="429" t="n"/>
      <c r="M375" s="429" t="n"/>
      <c r="N375" s="429" t="n"/>
      <c r="O375" s="429" t="n"/>
      <c r="P375" s="429" t="n"/>
      <c r="Q375" s="429" t="n"/>
      <c r="R375" s="429" t="n"/>
      <c r="S375" s="429" t="n"/>
      <c r="T375" s="429" t="n"/>
      <c r="U375" s="429" t="n"/>
      <c r="V375" s="429" t="n"/>
      <c r="W375" s="429" t="n"/>
      <c r="X375" s="429" t="n"/>
      <c r="Y375" s="429" t="n"/>
      <c r="Z375" s="429" t="n"/>
      <c r="AA375" s="429" t="n"/>
      <c r="AB375" s="429" t="n"/>
      <c r="AC375" s="429" t="n"/>
      <c r="AD375" s="429" t="n"/>
      <c r="AE375" s="429" t="n"/>
      <c r="AF375" s="429" t="n"/>
      <c r="AG375" s="429" t="n"/>
      <c r="AH375" s="429" t="n"/>
      <c r="AI375" s="429" t="n"/>
      <c r="AJ375" s="429" t="n"/>
      <c r="AK375" s="429" t="n"/>
      <c r="AL375" s="429" t="n"/>
      <c r="AM375" s="429" t="n"/>
      <c r="AN375" s="429" t="n"/>
      <c r="AO375" s="429" t="n"/>
      <c r="AP375" s="429" t="n"/>
      <c r="AQ375" s="429" t="n"/>
      <c r="AR375" s="429" t="n"/>
      <c r="AS375" s="429" t="n"/>
      <c r="AT375" s="429" t="n"/>
      <c r="AU375" s="429" t="n"/>
      <c r="AV375" s="429" t="n"/>
      <c r="AW375" s="429" t="n"/>
      <c r="AX375" s="429" t="n"/>
      <c r="AY375" s="429" t="n"/>
      <c r="AZ375" s="429" t="n"/>
      <c r="BA375" s="429" t="n"/>
      <c r="BB375" s="384">
        <f>IF(SUM(F375:BA375)&lt;&gt;0,AVERAGEIF(F375:BA375,"&gt;0",F375:BA375),0)</f>
        <v/>
      </c>
      <c r="BC375" s="147" t="n"/>
      <c r="BD375" s="385">
        <f>MAXA(F375:BA375)</f>
        <v/>
      </c>
      <c r="BE375" s="1461">
        <f>IF(BD375&lt;&gt;0,VLOOKUP(BD375,$F$10:$BA$10,MATCH(BD375,F375:BA375,0)),"")</f>
        <v/>
      </c>
      <c r="BF375" s="385">
        <f t="array" ref="BF375">MIN(IF(F375:BA375&gt;0,F375:BA375))</f>
        <v/>
      </c>
      <c r="BG375" s="1461">
        <f>IF(BF375&lt;&gt;0,VLOOKUP(BF375,$F$10:$BA$10,MATCH($BF375,$F375:$BA375,0)),"")</f>
        <v/>
      </c>
      <c r="BI375" s="1368">
        <f>HLOOKUP($BI$9,$S$10:$AI$444,1+$BL375,TRUE)</f>
        <v/>
      </c>
      <c r="BJ375" s="1369">
        <f>HLOOKUP($BJ$9,$AJ$10:$AW$444,1+$BL375,TRUE)</f>
        <v/>
      </c>
      <c r="BK375" s="151" t="n"/>
      <c r="BL375" s="408">
        <f>BL374+1</f>
        <v/>
      </c>
      <c r="BM375" s="399" t="n"/>
    </row>
    <row r="376" ht="20.25" customHeight="1" s="18" thickBot="1" thickTop="1">
      <c r="B376" s="1370" t="n"/>
      <c r="C376" s="1479" t="n"/>
      <c r="D376" s="1469" t="inlineStr">
        <is>
          <t>POSO 150</t>
        </is>
      </c>
      <c r="E376" s="402" t="inlineStr">
        <is>
          <t>Pamona # 1, 150</t>
        </is>
      </c>
      <c r="F376" s="383">
        <f>(IF(DASHBOARD!$J$2=F7,DASHBOARD!$T$181,IF(DASHBOARD!$J$2=0,0,F376)))</f>
        <v/>
      </c>
      <c r="G376" s="383">
        <f>(IF(DASHBOARD!$J$2=G7,DASHBOARD!$T$181,IF(DASHBOARD!$J$2=0,0,G376)))</f>
        <v/>
      </c>
      <c r="H376" s="383">
        <f>(IF(DASHBOARD!$J$2=H7,DASHBOARD!$T$181,IF(DASHBOARD!$J$2=0,0,H376)))</f>
        <v/>
      </c>
      <c r="I376" s="383">
        <f>(IF(DASHBOARD!$J$2=I7,DASHBOARD!$T$181,IF(DASHBOARD!$J$2=0,0,I376)))</f>
        <v/>
      </c>
      <c r="J376" s="383">
        <f>(IF(DASHBOARD!$J$2=J7,DASHBOARD!$T$181,IF(DASHBOARD!$J$2=0,0,J376)))</f>
        <v/>
      </c>
      <c r="K376" s="383">
        <f>(IF(DASHBOARD!$J$2=K7,DASHBOARD!$T$181,IF(DASHBOARD!$J$2=0,0,K376)))</f>
        <v/>
      </c>
      <c r="L376" s="383">
        <f>(IF(DASHBOARD!$J$2=L7,DASHBOARD!$T$181,IF(DASHBOARD!$J$2=0,0,L376)))</f>
        <v/>
      </c>
      <c r="M376" s="383">
        <f>(IF(DASHBOARD!$J$2=M7,DASHBOARD!$T$181,IF(DASHBOARD!$J$2=0,0,M376)))</f>
        <v/>
      </c>
      <c r="N376" s="383">
        <f>(IF(DASHBOARD!$J$2=N7,DASHBOARD!$T$181,IF(DASHBOARD!$J$2=0,0,N376)))</f>
        <v/>
      </c>
      <c r="O376" s="383">
        <f>(IF(DASHBOARD!$J$2=O7,DASHBOARD!$T$181,IF(DASHBOARD!$J$2=0,0,O376)))</f>
        <v/>
      </c>
      <c r="P376" s="383">
        <f>(IF(DASHBOARD!$J$2=P7,DASHBOARD!$T$181,IF(DASHBOARD!$J$2=0,0,P376)))</f>
        <v/>
      </c>
      <c r="Q376" s="383">
        <f>(IF(DASHBOARD!$J$2=Q7,DASHBOARD!$T$181,IF(DASHBOARD!$J$2=0,0,Q376)))</f>
        <v/>
      </c>
      <c r="R376" s="383">
        <f>(IF(DASHBOARD!$J$2=R7,DASHBOARD!$T$181,IF(DASHBOARD!$J$2=0,0,R376)))</f>
        <v/>
      </c>
      <c r="S376" s="383">
        <f>(IF(DASHBOARD!$J$2=S7,DASHBOARD!$T$181,IF(DASHBOARD!$J$2=0,0,S376)))</f>
        <v/>
      </c>
      <c r="T376" s="383">
        <f>(IF(DASHBOARD!$J$2=T7,DASHBOARD!$T$181,IF(DASHBOARD!$J$2=0,0,T376)))</f>
        <v/>
      </c>
      <c r="U376" s="383">
        <f>(IF(DASHBOARD!$J$2=U7,DASHBOARD!$T$181,IF(DASHBOARD!$J$2=0,0,U376)))</f>
        <v/>
      </c>
      <c r="V376" s="383">
        <f>(IF(DASHBOARD!$J$2=V7,DASHBOARD!$T$181,IF(DASHBOARD!$J$2=0,0,V376)))</f>
        <v/>
      </c>
      <c r="W376" s="383">
        <f>(IF(DASHBOARD!$J$2=W7,DASHBOARD!$T$181,IF(DASHBOARD!$J$2=0,0,W376)))</f>
        <v/>
      </c>
      <c r="X376" s="383">
        <f>(IF(DASHBOARD!$J$2=X7,DASHBOARD!$T$181,IF(DASHBOARD!$J$2=0,0,X376)))</f>
        <v/>
      </c>
      <c r="Y376" s="383">
        <f>(IF(DASHBOARD!$J$2=Y7,DASHBOARD!$T$181,IF(DASHBOARD!$J$2=0,0,Y376)))</f>
        <v/>
      </c>
      <c r="Z376" s="383">
        <f>(IF(DASHBOARD!$J$2=Z7,DASHBOARD!$T$181,IF(DASHBOARD!$J$2=0,0,Z376)))</f>
        <v/>
      </c>
      <c r="AA376" s="383">
        <f>(IF(DASHBOARD!$J$2=AA7,DASHBOARD!$T$181,IF(DASHBOARD!$J$2=0,0,AA376)))</f>
        <v/>
      </c>
      <c r="AB376" s="383">
        <f>(IF(DASHBOARD!$J$2=AB7,DASHBOARD!$T$181,IF(DASHBOARD!$J$2=0,0,AB376)))</f>
        <v/>
      </c>
      <c r="AC376" s="383">
        <f>(IF(DASHBOARD!$J$2=AC7,DASHBOARD!$T$181,IF(DASHBOARD!$J$2=0,0,AC376)))</f>
        <v/>
      </c>
      <c r="AD376" s="383">
        <f>(IF(DASHBOARD!$J$2=AD7,DASHBOARD!$T$181,IF(DASHBOARD!$J$2=0,0,AD376)))</f>
        <v/>
      </c>
      <c r="AE376" s="383">
        <f>(IF(DASHBOARD!$J$2=AE7,DASHBOARD!$T$181,IF(DASHBOARD!$J$2=0,0,AE376)))</f>
        <v/>
      </c>
      <c r="AF376" s="383">
        <f>(IF(DASHBOARD!$J$2=AF7,DASHBOARD!$T$181,IF(DASHBOARD!$J$2=0,0,AF376)))</f>
        <v/>
      </c>
      <c r="AG376" s="383">
        <f>(IF(DASHBOARD!$J$2=AG7,DASHBOARD!$T$181,IF(DASHBOARD!$J$2=0,0,AG376)))</f>
        <v/>
      </c>
      <c r="AH376" s="383">
        <f>(IF(DASHBOARD!$J$2=AH7,DASHBOARD!$T$181,IF(DASHBOARD!$J$2=0,0,AH376)))</f>
        <v/>
      </c>
      <c r="AI376" s="383">
        <f>(IF(DASHBOARD!$J$2=AI7,DASHBOARD!$T$181,IF(DASHBOARD!$J$2=0,0,AI376)))</f>
        <v/>
      </c>
      <c r="AJ376" s="383">
        <f>(IF(DASHBOARD!$J$2=AJ7,DASHBOARD!$T$181,IF(DASHBOARD!$J$2=0,0,AJ376)))</f>
        <v/>
      </c>
      <c r="AK376" s="383">
        <f>(IF(DASHBOARD!$J$2=AK7,DASHBOARD!$T$181,IF(DASHBOARD!$J$2=0,0,AK376)))</f>
        <v/>
      </c>
      <c r="AL376" s="383">
        <f>(IF(DASHBOARD!$J$2=AL7,DASHBOARD!$T$181,IF(DASHBOARD!$J$2=0,0,AL376)))</f>
        <v/>
      </c>
      <c r="AM376" s="383">
        <f>(IF(DASHBOARD!$J$2=AM7,DASHBOARD!$T$181,IF(DASHBOARD!$J$2=0,0,AM376)))</f>
        <v/>
      </c>
      <c r="AN376" s="383">
        <f>(IF(DASHBOARD!$J$2=AN7,DASHBOARD!$T$181,IF(DASHBOARD!$J$2=0,0,AN376)))</f>
        <v/>
      </c>
      <c r="AO376" s="383">
        <f>(IF(DASHBOARD!$J$2=AO7,DASHBOARD!$T$181,IF(DASHBOARD!$J$2=0,0,AO376)))</f>
        <v/>
      </c>
      <c r="AP376" s="383">
        <f>(IF(DASHBOARD!$J$2=AP7,DASHBOARD!$T$181,IF(DASHBOARD!$J$2=0,0,AP376)))</f>
        <v/>
      </c>
      <c r="AQ376" s="383">
        <f>(IF(DASHBOARD!$J$2=AQ7,DASHBOARD!$T$181,IF(DASHBOARD!$J$2=0,0,AQ376)))</f>
        <v/>
      </c>
      <c r="AR376" s="383">
        <f>(IF(DASHBOARD!$J$2=AR7,DASHBOARD!$T$181,IF(DASHBOARD!$J$2=0,0,AR376)))</f>
        <v/>
      </c>
      <c r="AS376" s="383">
        <f>(IF(DASHBOARD!$J$2=AS7,DASHBOARD!$T$181,IF(DASHBOARD!$J$2=0,0,AS376)))</f>
        <v/>
      </c>
      <c r="AT376" s="383">
        <f>(IF(DASHBOARD!$J$2=AT7,DASHBOARD!$T$181,IF(DASHBOARD!$J$2=0,0,AT376)))</f>
        <v/>
      </c>
      <c r="AU376" s="383">
        <f>(IF(DASHBOARD!$J$2=AU7,DASHBOARD!$T$181,IF(DASHBOARD!$J$2=0,0,AU376)))</f>
        <v/>
      </c>
      <c r="AV376" s="383">
        <f>(IF(DASHBOARD!$J$2=AV7,DASHBOARD!$T$181,IF(DASHBOARD!$J$2=0,0,AV376)))</f>
        <v/>
      </c>
      <c r="AW376" s="383">
        <f>(IF(DASHBOARD!$J$2=AW7,DASHBOARD!$T$181,IF(DASHBOARD!$J$2=0,0,AW376)))</f>
        <v/>
      </c>
      <c r="AX376" s="383">
        <f>(IF(DASHBOARD!$J$2=AX7,DASHBOARD!$T$181,IF(DASHBOARD!$J$2=0,0,AX376)))</f>
        <v/>
      </c>
      <c r="AY376" s="383">
        <f>(IF(DASHBOARD!$J$2=AY7,DASHBOARD!$T$181,IF(DASHBOARD!$J$2=0,0,AY376)))</f>
        <v/>
      </c>
      <c r="AZ376" s="383">
        <f>(IF(DASHBOARD!$J$2=AZ7,DASHBOARD!$T$181,IF(DASHBOARD!$J$2=0,0,AZ376)))</f>
        <v/>
      </c>
      <c r="BA376" s="383">
        <f>(IF(DASHBOARD!$J$2=BA7,DASHBOARD!$T$181,IF(DASHBOARD!$J$2=0,0,BA376)))</f>
        <v/>
      </c>
      <c r="BB376" s="384">
        <f>IF(SUM(F376:BA376)&lt;&gt;0,AVERAGEIF(F376:BA376,"&gt;0",F376:BA376),0)</f>
        <v/>
      </c>
      <c r="BC376" s="147" t="n"/>
      <c r="BD376" s="385">
        <f>MAXA(F376:BA376)</f>
        <v/>
      </c>
      <c r="BE376" s="1461">
        <f>IF(BD376&lt;&gt;0,VLOOKUP(BD376,$F$10:$BA$10,MATCH(BD376,F376:BA376,0)),"")</f>
        <v/>
      </c>
      <c r="BF376" s="385">
        <f t="array" ref="BF376">MIN(IF(F376:BA376&gt;0,F376:BA376))</f>
        <v/>
      </c>
      <c r="BG376" s="1461">
        <f>IF(BF376&lt;&gt;0,VLOOKUP(BF376,$F$10:$BA$10,MATCH($BF376,$F376:$BA376,0)),"")</f>
        <v/>
      </c>
      <c r="BI376" s="1368">
        <f>HLOOKUP($BI$9,$S$10:$AI$444,1+$BL376,TRUE)</f>
        <v/>
      </c>
      <c r="BJ376" s="1369">
        <f>HLOOKUP($BJ$9,$AJ$10:$AW$444,1+$BL376,TRUE)</f>
        <v/>
      </c>
      <c r="BK376" s="151" t="n"/>
      <c r="BL376" s="408">
        <f>BL375+1</f>
        <v/>
      </c>
      <c r="BM376" s="399" t="n"/>
    </row>
    <row r="377" ht="20.25" customHeight="1" s="18" thickBot="1" thickTop="1">
      <c r="B377" s="1370" t="n"/>
      <c r="C377" s="1479" t="n"/>
      <c r="D377" s="1462" t="n"/>
      <c r="E377" s="402" t="inlineStr">
        <is>
          <t>Pamona # 2, 150</t>
        </is>
      </c>
      <c r="F377" s="383">
        <f>(IF(DASHBOARD!$J$2=F7,DASHBOARD!$T$182,IF(DASHBOARD!$J$2=0,0,F377)))</f>
        <v/>
      </c>
      <c r="G377" s="383">
        <f>(IF(DASHBOARD!$J$2=G7,DASHBOARD!$T$182,IF(DASHBOARD!$J$2=0,0,G377)))</f>
        <v/>
      </c>
      <c r="H377" s="383">
        <f>(IF(DASHBOARD!$J$2=H7,DASHBOARD!$T$182,IF(DASHBOARD!$J$2=0,0,H377)))</f>
        <v/>
      </c>
      <c r="I377" s="383">
        <f>(IF(DASHBOARD!$J$2=I7,DASHBOARD!$T$182,IF(DASHBOARD!$J$2=0,0,I377)))</f>
        <v/>
      </c>
      <c r="J377" s="383">
        <f>(IF(DASHBOARD!$J$2=J7,DASHBOARD!$T$182,IF(DASHBOARD!$J$2=0,0,J377)))</f>
        <v/>
      </c>
      <c r="K377" s="383">
        <f>(IF(DASHBOARD!$J$2=K7,DASHBOARD!$T$182,IF(DASHBOARD!$J$2=0,0,K377)))</f>
        <v/>
      </c>
      <c r="L377" s="383">
        <f>(IF(DASHBOARD!$J$2=L7,DASHBOARD!$T$182,IF(DASHBOARD!$J$2=0,0,L377)))</f>
        <v/>
      </c>
      <c r="M377" s="383">
        <f>(IF(DASHBOARD!$J$2=M7,DASHBOARD!$T$182,IF(DASHBOARD!$J$2=0,0,M377)))</f>
        <v/>
      </c>
      <c r="N377" s="383">
        <f>(IF(DASHBOARD!$J$2=N7,DASHBOARD!$T$182,IF(DASHBOARD!$J$2=0,0,N377)))</f>
        <v/>
      </c>
      <c r="O377" s="383">
        <f>(IF(DASHBOARD!$J$2=O7,DASHBOARD!$T$182,IF(DASHBOARD!$J$2=0,0,O377)))</f>
        <v/>
      </c>
      <c r="P377" s="383">
        <f>(IF(DASHBOARD!$J$2=P7,DASHBOARD!$T$182,IF(DASHBOARD!$J$2=0,0,P377)))</f>
        <v/>
      </c>
      <c r="Q377" s="383">
        <f>(IF(DASHBOARD!$J$2=Q7,DASHBOARD!$T$182,IF(DASHBOARD!$J$2=0,0,Q377)))</f>
        <v/>
      </c>
      <c r="R377" s="383">
        <f>(IF(DASHBOARD!$J$2=R7,DASHBOARD!$T$182,IF(DASHBOARD!$J$2=0,0,R377)))</f>
        <v/>
      </c>
      <c r="S377" s="383">
        <f>(IF(DASHBOARD!$J$2=S7,DASHBOARD!$T$182,IF(DASHBOARD!$J$2=0,0,S377)))</f>
        <v/>
      </c>
      <c r="T377" s="383">
        <f>(IF(DASHBOARD!$J$2=T7,DASHBOARD!$T$182,IF(DASHBOARD!$J$2=0,0,T377)))</f>
        <v/>
      </c>
      <c r="U377" s="383">
        <f>(IF(DASHBOARD!$J$2=U7,DASHBOARD!$T$182,IF(DASHBOARD!$J$2=0,0,U377)))</f>
        <v/>
      </c>
      <c r="V377" s="383">
        <f>(IF(DASHBOARD!$J$2=V7,DASHBOARD!$T$182,IF(DASHBOARD!$J$2=0,0,V377)))</f>
        <v/>
      </c>
      <c r="W377" s="383">
        <f>(IF(DASHBOARD!$J$2=W7,DASHBOARD!$T$182,IF(DASHBOARD!$J$2=0,0,W377)))</f>
        <v/>
      </c>
      <c r="X377" s="383">
        <f>(IF(DASHBOARD!$J$2=X7,DASHBOARD!$T$182,IF(DASHBOARD!$J$2=0,0,X377)))</f>
        <v/>
      </c>
      <c r="Y377" s="383">
        <f>(IF(DASHBOARD!$J$2=Y7,DASHBOARD!$T$182,IF(DASHBOARD!$J$2=0,0,Y377)))</f>
        <v/>
      </c>
      <c r="Z377" s="383">
        <f>(IF(DASHBOARD!$J$2=Z7,DASHBOARD!$T$182,IF(DASHBOARD!$J$2=0,0,Z377)))</f>
        <v/>
      </c>
      <c r="AA377" s="383">
        <f>(IF(DASHBOARD!$J$2=AA7,DASHBOARD!$T$182,IF(DASHBOARD!$J$2=0,0,AA377)))</f>
        <v/>
      </c>
      <c r="AB377" s="383">
        <f>(IF(DASHBOARD!$J$2=AB7,DASHBOARD!$T$182,IF(DASHBOARD!$J$2=0,0,AB377)))</f>
        <v/>
      </c>
      <c r="AC377" s="383">
        <f>(IF(DASHBOARD!$J$2=AC7,DASHBOARD!$T$182,IF(DASHBOARD!$J$2=0,0,AC377)))</f>
        <v/>
      </c>
      <c r="AD377" s="383">
        <f>(IF(DASHBOARD!$J$2=AD7,DASHBOARD!$T$182,IF(DASHBOARD!$J$2=0,0,AD377)))</f>
        <v/>
      </c>
      <c r="AE377" s="383">
        <f>(IF(DASHBOARD!$J$2=AE7,DASHBOARD!$T$182,IF(DASHBOARD!$J$2=0,0,AE377)))</f>
        <v/>
      </c>
      <c r="AF377" s="383">
        <f>(IF(DASHBOARD!$J$2=AF7,DASHBOARD!$T$182,IF(DASHBOARD!$J$2=0,0,AF377)))</f>
        <v/>
      </c>
      <c r="AG377" s="383">
        <f>(IF(DASHBOARD!$J$2=AG7,DASHBOARD!$T$182,IF(DASHBOARD!$J$2=0,0,AG377)))</f>
        <v/>
      </c>
      <c r="AH377" s="383">
        <f>(IF(DASHBOARD!$J$2=AH7,DASHBOARD!$T$182,IF(DASHBOARD!$J$2=0,0,AH377)))</f>
        <v/>
      </c>
      <c r="AI377" s="383">
        <f>(IF(DASHBOARD!$J$2=AI7,DASHBOARD!$T$182,IF(DASHBOARD!$J$2=0,0,AI377)))</f>
        <v/>
      </c>
      <c r="AJ377" s="383">
        <f>(IF(DASHBOARD!$J$2=AJ7,DASHBOARD!$T$182,IF(DASHBOARD!$J$2=0,0,AJ377)))</f>
        <v/>
      </c>
      <c r="AK377" s="383">
        <f>(IF(DASHBOARD!$J$2=AK7,DASHBOARD!$T$182,IF(DASHBOARD!$J$2=0,0,AK377)))</f>
        <v/>
      </c>
      <c r="AL377" s="383">
        <f>(IF(DASHBOARD!$J$2=AL7,DASHBOARD!$T$182,IF(DASHBOARD!$J$2=0,0,AL377)))</f>
        <v/>
      </c>
      <c r="AM377" s="383">
        <f>(IF(DASHBOARD!$J$2=AM7,DASHBOARD!$T$182,IF(DASHBOARD!$J$2=0,0,AM377)))</f>
        <v/>
      </c>
      <c r="AN377" s="383">
        <f>(IF(DASHBOARD!$J$2=AN7,DASHBOARD!$T$182,IF(DASHBOARD!$J$2=0,0,AN377)))</f>
        <v/>
      </c>
      <c r="AO377" s="383">
        <f>(IF(DASHBOARD!$J$2=AO7,DASHBOARD!$T$182,IF(DASHBOARD!$J$2=0,0,AO377)))</f>
        <v/>
      </c>
      <c r="AP377" s="383">
        <f>(IF(DASHBOARD!$J$2=AP7,DASHBOARD!$T$182,IF(DASHBOARD!$J$2=0,0,AP377)))</f>
        <v/>
      </c>
      <c r="AQ377" s="383">
        <f>(IF(DASHBOARD!$J$2=AQ7,DASHBOARD!$T$182,IF(DASHBOARD!$J$2=0,0,AQ377)))</f>
        <v/>
      </c>
      <c r="AR377" s="383">
        <f>(IF(DASHBOARD!$J$2=AR7,DASHBOARD!$T$182,IF(DASHBOARD!$J$2=0,0,AR377)))</f>
        <v/>
      </c>
      <c r="AS377" s="383">
        <f>(IF(DASHBOARD!$J$2=AS7,DASHBOARD!$T$182,IF(DASHBOARD!$J$2=0,0,AS377)))</f>
        <v/>
      </c>
      <c r="AT377" s="383">
        <f>(IF(DASHBOARD!$J$2=AT7,DASHBOARD!$T$182,IF(DASHBOARD!$J$2=0,0,AT377)))</f>
        <v/>
      </c>
      <c r="AU377" s="383">
        <f>(IF(DASHBOARD!$J$2=AU7,DASHBOARD!$T$182,IF(DASHBOARD!$J$2=0,0,AU377)))</f>
        <v/>
      </c>
      <c r="AV377" s="383">
        <f>(IF(DASHBOARD!$J$2=AV7,DASHBOARD!$T$182,IF(DASHBOARD!$J$2=0,0,AV377)))</f>
        <v/>
      </c>
      <c r="AW377" s="383">
        <f>(IF(DASHBOARD!$J$2=AW7,DASHBOARD!$T$182,IF(DASHBOARD!$J$2=0,0,AW377)))</f>
        <v/>
      </c>
      <c r="AX377" s="383">
        <f>(IF(DASHBOARD!$J$2=AX7,DASHBOARD!$T$182,IF(DASHBOARD!$J$2=0,0,AX377)))</f>
        <v/>
      </c>
      <c r="AY377" s="383">
        <f>(IF(DASHBOARD!$J$2=AY7,DASHBOARD!$T$182,IF(DASHBOARD!$J$2=0,0,AY377)))</f>
        <v/>
      </c>
      <c r="AZ377" s="383">
        <f>(IF(DASHBOARD!$J$2=AZ7,DASHBOARD!$T$182,IF(DASHBOARD!$J$2=0,0,AZ377)))</f>
        <v/>
      </c>
      <c r="BA377" s="383">
        <f>(IF(DASHBOARD!$J$2=BA7,DASHBOARD!$T$182,IF(DASHBOARD!$J$2=0,0,BA377)))</f>
        <v/>
      </c>
      <c r="BB377" s="384">
        <f>IF(SUM(F377:BA377)&lt;&gt;0,AVERAGEIF(F377:BA377,"&gt;0",F377:BA377),0)</f>
        <v/>
      </c>
      <c r="BC377" s="147" t="n"/>
      <c r="BD377" s="385">
        <f>MAXA(F377:BA377)</f>
        <v/>
      </c>
      <c r="BE377" s="1461">
        <f>IF(BD377&lt;&gt;0,VLOOKUP(BD377,$F$10:$BA$10,MATCH(BD377,F377:BA377,0)),"")</f>
        <v/>
      </c>
      <c r="BF377" s="385">
        <f t="array" ref="BF377">MIN(IF(F377:BA377&gt;0,F377:BA377))</f>
        <v/>
      </c>
      <c r="BG377" s="1461">
        <f>IF(BF377&lt;&gt;0,VLOOKUP(BF377,$F$10:$BA$10,MATCH($BF377,$F377:$BA377,0)),"")</f>
        <v/>
      </c>
      <c r="BI377" s="1368">
        <f>HLOOKUP($BI$9,$S$10:$AI$444,1+$BL377,TRUE)</f>
        <v/>
      </c>
      <c r="BJ377" s="1369">
        <f>HLOOKUP($BJ$9,$AJ$10:$AW$444,1+$BL377,TRUE)</f>
        <v/>
      </c>
      <c r="BK377" s="151" t="n"/>
      <c r="BL377" s="408">
        <f>BL376+1</f>
        <v/>
      </c>
      <c r="BM377" s="399" t="n"/>
    </row>
    <row r="378" ht="20.25" customHeight="1" s="18" thickBot="1" thickTop="1">
      <c r="B378" s="1370" t="n"/>
      <c r="C378" s="1479" t="n"/>
      <c r="D378" s="1462" t="n"/>
      <c r="E378" s="402" t="inlineStr">
        <is>
          <t>Sidera # 1, 150</t>
        </is>
      </c>
      <c r="F378" s="383">
        <f>(IF(DASHBOARD!$J$2=F7,DASHBOARD!$T$179,IF(DASHBOARD!$J$2=0,0,F378)))</f>
        <v/>
      </c>
      <c r="G378" s="383">
        <f>(IF(DASHBOARD!$J$2=G7,DASHBOARD!$T$179,IF(DASHBOARD!$J$2=0,0,G378)))</f>
        <v/>
      </c>
      <c r="H378" s="383">
        <f>(IF(DASHBOARD!$J$2=H7,DASHBOARD!$T$179,IF(DASHBOARD!$J$2=0,0,H378)))</f>
        <v/>
      </c>
      <c r="I378" s="383">
        <f>(IF(DASHBOARD!$J$2=I7,DASHBOARD!$T$179,IF(DASHBOARD!$J$2=0,0,I378)))</f>
        <v/>
      </c>
      <c r="J378" s="383">
        <f>(IF(DASHBOARD!$J$2=J7,DASHBOARD!$T$179,IF(DASHBOARD!$J$2=0,0,J378)))</f>
        <v/>
      </c>
      <c r="K378" s="383">
        <f>(IF(DASHBOARD!$J$2=K7,DASHBOARD!$T$179,IF(DASHBOARD!$J$2=0,0,K378)))</f>
        <v/>
      </c>
      <c r="L378" s="383">
        <f>(IF(DASHBOARD!$J$2=L7,DASHBOARD!$T$179,IF(DASHBOARD!$J$2=0,0,L378)))</f>
        <v/>
      </c>
      <c r="M378" s="383">
        <f>(IF(DASHBOARD!$J$2=M7,DASHBOARD!$T$179,IF(DASHBOARD!$J$2=0,0,M378)))</f>
        <v/>
      </c>
      <c r="N378" s="383">
        <f>(IF(DASHBOARD!$J$2=N7,DASHBOARD!$T$179,IF(DASHBOARD!$J$2=0,0,N378)))</f>
        <v/>
      </c>
      <c r="O378" s="383">
        <f>(IF(DASHBOARD!$J$2=O7,DASHBOARD!$T$179,IF(DASHBOARD!$J$2=0,0,O378)))</f>
        <v/>
      </c>
      <c r="P378" s="383">
        <f>(IF(DASHBOARD!$J$2=P7,DASHBOARD!$T$179,IF(DASHBOARD!$J$2=0,0,P378)))</f>
        <v/>
      </c>
      <c r="Q378" s="383">
        <f>(IF(DASHBOARD!$J$2=Q7,DASHBOARD!$T$179,IF(DASHBOARD!$J$2=0,0,Q378)))</f>
        <v/>
      </c>
      <c r="R378" s="383">
        <f>(IF(DASHBOARD!$J$2=R7,DASHBOARD!$T$179,IF(DASHBOARD!$J$2=0,0,R378)))</f>
        <v/>
      </c>
      <c r="S378" s="383">
        <f>(IF(DASHBOARD!$J$2=S7,DASHBOARD!$T$179,IF(DASHBOARD!$J$2=0,0,S378)))</f>
        <v/>
      </c>
      <c r="T378" s="383">
        <f>(IF(DASHBOARD!$J$2=T7,DASHBOARD!$T$179,IF(DASHBOARD!$J$2=0,0,T378)))</f>
        <v/>
      </c>
      <c r="U378" s="383">
        <f>(IF(DASHBOARD!$J$2=U7,DASHBOARD!$T$179,IF(DASHBOARD!$J$2=0,0,U378)))</f>
        <v/>
      </c>
      <c r="V378" s="383">
        <f>(IF(DASHBOARD!$J$2=V7,DASHBOARD!$T$179,IF(DASHBOARD!$J$2=0,0,V378)))</f>
        <v/>
      </c>
      <c r="W378" s="383">
        <f>(IF(DASHBOARD!$J$2=W7,DASHBOARD!$T$179,IF(DASHBOARD!$J$2=0,0,W378)))</f>
        <v/>
      </c>
      <c r="X378" s="383">
        <f>(IF(DASHBOARD!$J$2=X7,DASHBOARD!$T$179,IF(DASHBOARD!$J$2=0,0,X378)))</f>
        <v/>
      </c>
      <c r="Y378" s="383">
        <f>(IF(DASHBOARD!$J$2=Y7,DASHBOARD!$T$179,IF(DASHBOARD!$J$2=0,0,Y378)))</f>
        <v/>
      </c>
      <c r="Z378" s="383">
        <f>(IF(DASHBOARD!$J$2=Z7,DASHBOARD!$T$179,IF(DASHBOARD!$J$2=0,0,Z378)))</f>
        <v/>
      </c>
      <c r="AA378" s="383">
        <f>(IF(DASHBOARD!$J$2=AA7,DASHBOARD!$T$179,IF(DASHBOARD!$J$2=0,0,AA378)))</f>
        <v/>
      </c>
      <c r="AB378" s="383">
        <f>(IF(DASHBOARD!$J$2=AB7,DASHBOARD!$T$179,IF(DASHBOARD!$J$2=0,0,AB378)))</f>
        <v/>
      </c>
      <c r="AC378" s="383">
        <f>(IF(DASHBOARD!$J$2=AC7,DASHBOARD!$T$179,IF(DASHBOARD!$J$2=0,0,AC378)))</f>
        <v/>
      </c>
      <c r="AD378" s="383">
        <f>(IF(DASHBOARD!$J$2=AD7,DASHBOARD!$T$179,IF(DASHBOARD!$J$2=0,0,AD378)))</f>
        <v/>
      </c>
      <c r="AE378" s="383">
        <f>(IF(DASHBOARD!$J$2=AE7,DASHBOARD!$T$179,IF(DASHBOARD!$J$2=0,0,AE378)))</f>
        <v/>
      </c>
      <c r="AF378" s="383">
        <f>(IF(DASHBOARD!$J$2=AF7,DASHBOARD!$T$179,IF(DASHBOARD!$J$2=0,0,AF378)))</f>
        <v/>
      </c>
      <c r="AG378" s="383">
        <f>(IF(DASHBOARD!$J$2=AG7,DASHBOARD!$T$179,IF(DASHBOARD!$J$2=0,0,AG378)))</f>
        <v/>
      </c>
      <c r="AH378" s="383">
        <f>(IF(DASHBOARD!$J$2=AH7,DASHBOARD!$T$179,IF(DASHBOARD!$J$2=0,0,AH378)))</f>
        <v/>
      </c>
      <c r="AI378" s="383">
        <f>(IF(DASHBOARD!$J$2=AI7,DASHBOARD!$T$179,IF(DASHBOARD!$J$2=0,0,AI378)))</f>
        <v/>
      </c>
      <c r="AJ378" s="383">
        <f>(IF(DASHBOARD!$J$2=AJ7,DASHBOARD!$T$179,IF(DASHBOARD!$J$2=0,0,AJ378)))</f>
        <v/>
      </c>
      <c r="AK378" s="383">
        <f>(IF(DASHBOARD!$J$2=AK7,DASHBOARD!$T$179,IF(DASHBOARD!$J$2=0,0,AK378)))</f>
        <v/>
      </c>
      <c r="AL378" s="383">
        <f>(IF(DASHBOARD!$J$2=AL7,DASHBOARD!$T$179,IF(DASHBOARD!$J$2=0,0,AL378)))</f>
        <v/>
      </c>
      <c r="AM378" s="383">
        <f>(IF(DASHBOARD!$J$2=AM7,DASHBOARD!$T$179,IF(DASHBOARD!$J$2=0,0,AM378)))</f>
        <v/>
      </c>
      <c r="AN378" s="383">
        <f>(IF(DASHBOARD!$J$2=AN7,DASHBOARD!$T$179,IF(DASHBOARD!$J$2=0,0,AN378)))</f>
        <v/>
      </c>
      <c r="AO378" s="383">
        <f>(IF(DASHBOARD!$J$2=AO7,DASHBOARD!$T$179,IF(DASHBOARD!$J$2=0,0,AO378)))</f>
        <v/>
      </c>
      <c r="AP378" s="383">
        <f>(IF(DASHBOARD!$J$2=AP7,DASHBOARD!$T$179,IF(DASHBOARD!$J$2=0,0,AP378)))</f>
        <v/>
      </c>
      <c r="AQ378" s="383">
        <f>(IF(DASHBOARD!$J$2=AQ7,DASHBOARD!$T$179,IF(DASHBOARD!$J$2=0,0,AQ378)))</f>
        <v/>
      </c>
      <c r="AR378" s="383">
        <f>(IF(DASHBOARD!$J$2=AR7,DASHBOARD!$T$179,IF(DASHBOARD!$J$2=0,0,AR378)))</f>
        <v/>
      </c>
      <c r="AS378" s="383">
        <f>(IF(DASHBOARD!$J$2=AS7,DASHBOARD!$T$179,IF(DASHBOARD!$J$2=0,0,AS378)))</f>
        <v/>
      </c>
      <c r="AT378" s="383">
        <f>(IF(DASHBOARD!$J$2=AT7,DASHBOARD!$T$179,IF(DASHBOARD!$J$2=0,0,AT378)))</f>
        <v/>
      </c>
      <c r="AU378" s="383">
        <f>(IF(DASHBOARD!$J$2=AU7,DASHBOARD!$T$179,IF(DASHBOARD!$J$2=0,0,AU378)))</f>
        <v/>
      </c>
      <c r="AV378" s="383">
        <f>(IF(DASHBOARD!$J$2=AV7,DASHBOARD!$T$179,IF(DASHBOARD!$J$2=0,0,AV378)))</f>
        <v/>
      </c>
      <c r="AW378" s="383">
        <f>(IF(DASHBOARD!$J$2=AW7,DASHBOARD!$T$179,IF(DASHBOARD!$J$2=0,0,AW378)))</f>
        <v/>
      </c>
      <c r="AX378" s="383">
        <f>(IF(DASHBOARD!$J$2=AX7,DASHBOARD!$T$179,IF(DASHBOARD!$J$2=0,0,AX378)))</f>
        <v/>
      </c>
      <c r="AY378" s="383">
        <f>(IF(DASHBOARD!$J$2=AY7,DASHBOARD!$T$179,IF(DASHBOARD!$J$2=0,0,AY378)))</f>
        <v/>
      </c>
      <c r="AZ378" s="383">
        <f>(IF(DASHBOARD!$J$2=AZ7,DASHBOARD!$T$179,IF(DASHBOARD!$J$2=0,0,AZ378)))</f>
        <v/>
      </c>
      <c r="BA378" s="383">
        <f>(IF(DASHBOARD!$J$2=BA7,DASHBOARD!$T$179,IF(DASHBOARD!$J$2=0,0,BA378)))</f>
        <v/>
      </c>
      <c r="BB378" s="384">
        <f>IF(SUM(F378:BA378)&lt;&gt;0,AVERAGEIF(F378:BA378,"&gt;0",F378:BA378),0)</f>
        <v/>
      </c>
      <c r="BC378" s="147" t="n"/>
      <c r="BD378" s="385">
        <f>MAXA(F378:BA378)</f>
        <v/>
      </c>
      <c r="BE378" s="1461">
        <f>IF(BD378&lt;&gt;0,VLOOKUP(BD378,$F$10:$BA$10,MATCH(BD378,F378:BA378,0)),"")</f>
        <v/>
      </c>
      <c r="BF378" s="385">
        <f t="array" ref="BF378">MIN(IF(F378:BA378&gt;0,F378:BA378))</f>
        <v/>
      </c>
      <c r="BG378" s="1461">
        <f>IF(BF378&lt;&gt;0,VLOOKUP(BF378,$F$10:$BA$10,MATCH($BF378,$F378:$BA378,0)),"")</f>
        <v/>
      </c>
      <c r="BI378" s="1368">
        <f>HLOOKUP($BI$9,$S$10:$AI$444,1+$BL378,TRUE)</f>
        <v/>
      </c>
      <c r="BJ378" s="1369">
        <f>HLOOKUP($BJ$9,$AJ$10:$AW$444,1+$BL378,TRUE)</f>
        <v/>
      </c>
      <c r="BK378" s="151" t="n"/>
      <c r="BL378" s="408">
        <f>BL377+1</f>
        <v/>
      </c>
      <c r="BM378" s="399" t="n"/>
    </row>
    <row r="379" ht="20.25" customHeight="1" s="18" thickBot="1" thickTop="1">
      <c r="B379" s="1370" t="n"/>
      <c r="C379" s="1479" t="n"/>
      <c r="D379" s="1463" t="n"/>
      <c r="E379" s="402" t="inlineStr">
        <is>
          <t>Sidera # 2, 150</t>
        </is>
      </c>
      <c r="F379" s="383">
        <f>(IF(DASHBOARD!$J$2=F7,DASHBOARD!$T$180,IF(DASHBOARD!$J$2=0,0,F379)))</f>
        <v/>
      </c>
      <c r="G379" s="383">
        <f>(IF(DASHBOARD!$J$2=G7,DASHBOARD!$T$180,IF(DASHBOARD!$J$2=0,0,G379)))</f>
        <v/>
      </c>
      <c r="H379" s="383">
        <f>(IF(DASHBOARD!$J$2=H7,DASHBOARD!$T$180,IF(DASHBOARD!$J$2=0,0,H379)))</f>
        <v/>
      </c>
      <c r="I379" s="383">
        <f>(IF(DASHBOARD!$J$2=I7,DASHBOARD!$T$180,IF(DASHBOARD!$J$2=0,0,I379)))</f>
        <v/>
      </c>
      <c r="J379" s="383">
        <f>(IF(DASHBOARD!$J$2=J7,DASHBOARD!$T$180,IF(DASHBOARD!$J$2=0,0,J379)))</f>
        <v/>
      </c>
      <c r="K379" s="383">
        <f>(IF(DASHBOARD!$J$2=K7,DASHBOARD!$T$180,IF(DASHBOARD!$J$2=0,0,K379)))</f>
        <v/>
      </c>
      <c r="L379" s="383">
        <f>(IF(DASHBOARD!$J$2=L7,DASHBOARD!$T$180,IF(DASHBOARD!$J$2=0,0,L379)))</f>
        <v/>
      </c>
      <c r="M379" s="383">
        <f>(IF(DASHBOARD!$J$2=M7,DASHBOARD!$T$180,IF(DASHBOARD!$J$2=0,0,M379)))</f>
        <v/>
      </c>
      <c r="N379" s="383">
        <f>(IF(DASHBOARD!$J$2=N7,DASHBOARD!$T$180,IF(DASHBOARD!$J$2=0,0,N379)))</f>
        <v/>
      </c>
      <c r="O379" s="383">
        <f>(IF(DASHBOARD!$J$2=O7,DASHBOARD!$T$180,IF(DASHBOARD!$J$2=0,0,O379)))</f>
        <v/>
      </c>
      <c r="P379" s="383">
        <f>(IF(DASHBOARD!$J$2=P7,DASHBOARD!$T$180,IF(DASHBOARD!$J$2=0,0,P379)))</f>
        <v/>
      </c>
      <c r="Q379" s="383">
        <f>(IF(DASHBOARD!$J$2=Q7,DASHBOARD!$T$180,IF(DASHBOARD!$J$2=0,0,Q379)))</f>
        <v/>
      </c>
      <c r="R379" s="383">
        <f>(IF(DASHBOARD!$J$2=R7,DASHBOARD!$T$180,IF(DASHBOARD!$J$2=0,0,R379)))</f>
        <v/>
      </c>
      <c r="S379" s="383">
        <f>(IF(DASHBOARD!$J$2=S7,DASHBOARD!$T$180,IF(DASHBOARD!$J$2=0,0,S379)))</f>
        <v/>
      </c>
      <c r="T379" s="383">
        <f>(IF(DASHBOARD!$J$2=T7,DASHBOARD!$T$180,IF(DASHBOARD!$J$2=0,0,T379)))</f>
        <v/>
      </c>
      <c r="U379" s="383">
        <f>(IF(DASHBOARD!$J$2=U7,DASHBOARD!$T$180,IF(DASHBOARD!$J$2=0,0,U379)))</f>
        <v/>
      </c>
      <c r="V379" s="383">
        <f>(IF(DASHBOARD!$J$2=V7,DASHBOARD!$T$180,IF(DASHBOARD!$J$2=0,0,V379)))</f>
        <v/>
      </c>
      <c r="W379" s="383">
        <f>(IF(DASHBOARD!$J$2=W7,DASHBOARD!$T$180,IF(DASHBOARD!$J$2=0,0,W379)))</f>
        <v/>
      </c>
      <c r="X379" s="383">
        <f>(IF(DASHBOARD!$J$2=X7,DASHBOARD!$T$180,IF(DASHBOARD!$J$2=0,0,X379)))</f>
        <v/>
      </c>
      <c r="Y379" s="383">
        <f>(IF(DASHBOARD!$J$2=Y7,DASHBOARD!$T$180,IF(DASHBOARD!$J$2=0,0,Y379)))</f>
        <v/>
      </c>
      <c r="Z379" s="383">
        <f>(IF(DASHBOARD!$J$2=Z7,DASHBOARD!$T$180,IF(DASHBOARD!$J$2=0,0,Z379)))</f>
        <v/>
      </c>
      <c r="AA379" s="383">
        <f>(IF(DASHBOARD!$J$2=AA7,DASHBOARD!$T$180,IF(DASHBOARD!$J$2=0,0,AA379)))</f>
        <v/>
      </c>
      <c r="AB379" s="383">
        <f>(IF(DASHBOARD!$J$2=AB7,DASHBOARD!$T$180,IF(DASHBOARD!$J$2=0,0,AB379)))</f>
        <v/>
      </c>
      <c r="AC379" s="383">
        <f>(IF(DASHBOARD!$J$2=AC7,DASHBOARD!$T$180,IF(DASHBOARD!$J$2=0,0,AC379)))</f>
        <v/>
      </c>
      <c r="AD379" s="383">
        <f>(IF(DASHBOARD!$J$2=AD7,DASHBOARD!$T$180,IF(DASHBOARD!$J$2=0,0,AD379)))</f>
        <v/>
      </c>
      <c r="AE379" s="383">
        <f>(IF(DASHBOARD!$J$2=AE7,DASHBOARD!$T$180,IF(DASHBOARD!$J$2=0,0,AE379)))</f>
        <v/>
      </c>
      <c r="AF379" s="383">
        <f>(IF(DASHBOARD!$J$2=AF7,DASHBOARD!$T$180,IF(DASHBOARD!$J$2=0,0,AF379)))</f>
        <v/>
      </c>
      <c r="AG379" s="383">
        <f>(IF(DASHBOARD!$J$2=AG7,DASHBOARD!$T$180,IF(DASHBOARD!$J$2=0,0,AG379)))</f>
        <v/>
      </c>
      <c r="AH379" s="383">
        <f>(IF(DASHBOARD!$J$2=AH7,DASHBOARD!$T$180,IF(DASHBOARD!$J$2=0,0,AH379)))</f>
        <v/>
      </c>
      <c r="AI379" s="383">
        <f>(IF(DASHBOARD!$J$2=AI7,DASHBOARD!$T$180,IF(DASHBOARD!$J$2=0,0,AI379)))</f>
        <v/>
      </c>
      <c r="AJ379" s="383">
        <f>(IF(DASHBOARD!$J$2=AJ7,DASHBOARD!$T$180,IF(DASHBOARD!$J$2=0,0,AJ379)))</f>
        <v/>
      </c>
      <c r="AK379" s="383">
        <f>(IF(DASHBOARD!$J$2=AK7,DASHBOARD!$T$180,IF(DASHBOARD!$J$2=0,0,AK379)))</f>
        <v/>
      </c>
      <c r="AL379" s="383">
        <f>(IF(DASHBOARD!$J$2=AL7,DASHBOARD!$T$180,IF(DASHBOARD!$J$2=0,0,AL379)))</f>
        <v/>
      </c>
      <c r="AM379" s="383">
        <f>(IF(DASHBOARD!$J$2=AM7,DASHBOARD!$T$180,IF(DASHBOARD!$J$2=0,0,AM379)))</f>
        <v/>
      </c>
      <c r="AN379" s="383">
        <f>(IF(DASHBOARD!$J$2=AN7,DASHBOARD!$T$180,IF(DASHBOARD!$J$2=0,0,AN379)))</f>
        <v/>
      </c>
      <c r="AO379" s="383">
        <f>(IF(DASHBOARD!$J$2=AO7,DASHBOARD!$T$180,IF(DASHBOARD!$J$2=0,0,AO379)))</f>
        <v/>
      </c>
      <c r="AP379" s="383">
        <f>(IF(DASHBOARD!$J$2=AP7,DASHBOARD!$T$180,IF(DASHBOARD!$J$2=0,0,AP379)))</f>
        <v/>
      </c>
      <c r="AQ379" s="383">
        <f>(IF(DASHBOARD!$J$2=AQ7,DASHBOARD!$T$180,IF(DASHBOARD!$J$2=0,0,AQ379)))</f>
        <v/>
      </c>
      <c r="AR379" s="383">
        <f>(IF(DASHBOARD!$J$2=AR7,DASHBOARD!$T$180,IF(DASHBOARD!$J$2=0,0,AR379)))</f>
        <v/>
      </c>
      <c r="AS379" s="383">
        <f>(IF(DASHBOARD!$J$2=AS7,DASHBOARD!$T$180,IF(DASHBOARD!$J$2=0,0,AS379)))</f>
        <v/>
      </c>
      <c r="AT379" s="383">
        <f>(IF(DASHBOARD!$J$2=AT7,DASHBOARD!$T$180,IF(DASHBOARD!$J$2=0,0,AT379)))</f>
        <v/>
      </c>
      <c r="AU379" s="383">
        <f>(IF(DASHBOARD!$J$2=AU7,DASHBOARD!$T$180,IF(DASHBOARD!$J$2=0,0,AU379)))</f>
        <v/>
      </c>
      <c r="AV379" s="383">
        <f>(IF(DASHBOARD!$J$2=AV7,DASHBOARD!$T$180,IF(DASHBOARD!$J$2=0,0,AV379)))</f>
        <v/>
      </c>
      <c r="AW379" s="383">
        <f>(IF(DASHBOARD!$J$2=AW7,DASHBOARD!$T$180,IF(DASHBOARD!$J$2=0,0,AW379)))</f>
        <v/>
      </c>
      <c r="AX379" s="383">
        <f>(IF(DASHBOARD!$J$2=AX7,DASHBOARD!$T$180,IF(DASHBOARD!$J$2=0,0,AX379)))</f>
        <v/>
      </c>
      <c r="AY379" s="383">
        <f>(IF(DASHBOARD!$J$2=AY7,DASHBOARD!$T$180,IF(DASHBOARD!$J$2=0,0,AY379)))</f>
        <v/>
      </c>
      <c r="AZ379" s="383">
        <f>(IF(DASHBOARD!$J$2=AZ7,DASHBOARD!$T$180,IF(DASHBOARD!$J$2=0,0,AZ379)))</f>
        <v/>
      </c>
      <c r="BA379" s="383">
        <f>(IF(DASHBOARD!$J$2=BA7,DASHBOARD!$T$180,IF(DASHBOARD!$J$2=0,0,BA379)))</f>
        <v/>
      </c>
      <c r="BB379" s="384">
        <f>IF(SUM(F379:BA379)&lt;&gt;0,AVERAGEIF(F379:BA379,"&gt;0",F379:BA379),0)</f>
        <v/>
      </c>
      <c r="BC379" s="147" t="n"/>
      <c r="BD379" s="385">
        <f>MAXA(F379:BA379)</f>
        <v/>
      </c>
      <c r="BE379" s="1461">
        <f>IF(BD379&lt;&gt;0,VLOOKUP(BD379,$F$10:$BA$10,MATCH(BD379,F379:BA379,0)),"")</f>
        <v/>
      </c>
      <c r="BF379" s="385">
        <f t="array" ref="BF379">MIN(IF(F379:BA379&gt;0,F379:BA379))</f>
        <v/>
      </c>
      <c r="BG379" s="1461">
        <f>IF(BF379&lt;&gt;0,VLOOKUP(BF379,$F$10:$BA$10,MATCH($BF379,$F379:$BA379,0)),"")</f>
        <v/>
      </c>
      <c r="BI379" s="1368">
        <f>HLOOKUP($BI$9,$S$10:$AI$444,1+$BL379,TRUE)</f>
        <v/>
      </c>
      <c r="BJ379" s="1369">
        <f>HLOOKUP($BJ$9,$AJ$10:$AW$444,1+$BL379,TRUE)</f>
        <v/>
      </c>
      <c r="BK379" s="151" t="n"/>
      <c r="BL379" s="408">
        <f>BL378+1</f>
        <v/>
      </c>
      <c r="BM379" s="399" t="n"/>
    </row>
    <row r="380" ht="20.25" customHeight="1" s="18" thickBot="1" thickTop="1">
      <c r="B380" s="1370" t="n"/>
      <c r="C380" s="1479" t="n"/>
      <c r="D380" s="328" t="n"/>
      <c r="E380" s="402" t="n"/>
      <c r="F380" s="429" t="n"/>
      <c r="G380" s="429" t="n"/>
      <c r="H380" s="429" t="n"/>
      <c r="I380" s="429" t="n"/>
      <c r="J380" s="429" t="n"/>
      <c r="K380" s="429" t="n"/>
      <c r="L380" s="429" t="n"/>
      <c r="M380" s="429" t="n"/>
      <c r="N380" s="429" t="n"/>
      <c r="O380" s="429" t="n"/>
      <c r="P380" s="429" t="n"/>
      <c r="Q380" s="429" t="n"/>
      <c r="R380" s="429" t="n"/>
      <c r="S380" s="429" t="n"/>
      <c r="T380" s="429" t="n"/>
      <c r="U380" s="429" t="n"/>
      <c r="V380" s="429" t="n"/>
      <c r="W380" s="429" t="n"/>
      <c r="X380" s="429" t="n"/>
      <c r="Y380" s="429" t="n"/>
      <c r="Z380" s="429" t="n"/>
      <c r="AA380" s="429" t="n"/>
      <c r="AB380" s="429" t="n"/>
      <c r="AC380" s="429" t="n"/>
      <c r="AD380" s="429" t="n"/>
      <c r="AE380" s="429" t="n"/>
      <c r="AF380" s="429" t="n"/>
      <c r="AG380" s="429" t="n"/>
      <c r="AH380" s="429" t="n"/>
      <c r="AI380" s="429" t="n"/>
      <c r="AJ380" s="429" t="n"/>
      <c r="AK380" s="429" t="n"/>
      <c r="AL380" s="429" t="n"/>
      <c r="AM380" s="429" t="n"/>
      <c r="AN380" s="429" t="n"/>
      <c r="AO380" s="429" t="n"/>
      <c r="AP380" s="429" t="n"/>
      <c r="AQ380" s="429" t="n"/>
      <c r="AR380" s="429" t="n"/>
      <c r="AS380" s="429" t="n"/>
      <c r="AT380" s="429" t="n"/>
      <c r="AU380" s="429" t="n"/>
      <c r="AV380" s="429" t="n"/>
      <c r="AW380" s="429" t="n"/>
      <c r="AX380" s="429" t="n"/>
      <c r="AY380" s="429" t="n"/>
      <c r="AZ380" s="429" t="n"/>
      <c r="BA380" s="429" t="n"/>
      <c r="BB380" s="384">
        <f>IF(SUM(F380:BA380)&lt;&gt;0,AVERAGEIF(F380:BA380,"&gt;0",F380:BA380),0)</f>
        <v/>
      </c>
      <c r="BC380" s="147" t="n"/>
      <c r="BD380" s="385">
        <f>MAXA(F380:BA380)</f>
        <v/>
      </c>
      <c r="BE380" s="1461">
        <f>IF(BD380&lt;&gt;0,VLOOKUP(BD380,$F$10:$BA$10,MATCH(BD380,F380:BA380,0)),"")</f>
        <v/>
      </c>
      <c r="BF380" s="385">
        <f t="array" ref="BF380">MIN(IF(F380:BA380&gt;0,F380:BA380))</f>
        <v/>
      </c>
      <c r="BG380" s="1461">
        <f>IF(BF380&lt;&gt;0,VLOOKUP(BF380,$F$10:$BA$10,MATCH($BF380,$F380:$BA380,0)),"")</f>
        <v/>
      </c>
      <c r="BI380" s="1368">
        <f>HLOOKUP($BI$9,$S$10:$AI$444,1+$BL380,TRUE)</f>
        <v/>
      </c>
      <c r="BJ380" s="1369">
        <f>HLOOKUP($BJ$9,$AJ$10:$AW$444,1+$BL380,TRUE)</f>
        <v/>
      </c>
      <c r="BK380" s="151" t="n"/>
      <c r="BL380" s="408">
        <f>BL379+1</f>
        <v/>
      </c>
      <c r="BM380" s="399" t="n"/>
    </row>
    <row r="381" ht="20.25" customHeight="1" s="18" thickBot="1" thickTop="1">
      <c r="B381" s="1370" t="n"/>
      <c r="C381" s="1479" t="n"/>
      <c r="D381" s="1469" t="inlineStr">
        <is>
          <t>SIDERA 150</t>
        </is>
      </c>
      <c r="E381" s="402" t="inlineStr">
        <is>
          <t>Silae # 1, 150</t>
        </is>
      </c>
      <c r="F381" s="383">
        <f>(IF(DASHBOARD!$J$2=F7,DASHBOARD!$T$141,IF(DASHBOARD!$J$2=0,0,F381)))</f>
        <v/>
      </c>
      <c r="G381" s="383">
        <f>(IF(DASHBOARD!$J$2=G7,DASHBOARD!$T$141,IF(DASHBOARD!$J$2=0,0,G381)))</f>
        <v/>
      </c>
      <c r="H381" s="383">
        <f>(IF(DASHBOARD!$J$2=H7,DASHBOARD!$T$141,IF(DASHBOARD!$J$2=0,0,H381)))</f>
        <v/>
      </c>
      <c r="I381" s="383">
        <f>(IF(DASHBOARD!$J$2=I7,DASHBOARD!$T$141,IF(DASHBOARD!$J$2=0,0,I381)))</f>
        <v/>
      </c>
      <c r="J381" s="383">
        <f>(IF(DASHBOARD!$J$2=J7,DASHBOARD!$T$141,IF(DASHBOARD!$J$2=0,0,J381)))</f>
        <v/>
      </c>
      <c r="K381" s="383">
        <f>(IF(DASHBOARD!$J$2=K7,DASHBOARD!$T$141,IF(DASHBOARD!$J$2=0,0,K381)))</f>
        <v/>
      </c>
      <c r="L381" s="383">
        <f>(IF(DASHBOARD!$J$2=L7,DASHBOARD!$T$141,IF(DASHBOARD!$J$2=0,0,L381)))</f>
        <v/>
      </c>
      <c r="M381" s="383">
        <f>(IF(DASHBOARD!$J$2=M7,DASHBOARD!$T$141,IF(DASHBOARD!$J$2=0,0,M381)))</f>
        <v/>
      </c>
      <c r="N381" s="383">
        <f>(IF(DASHBOARD!$J$2=N7,DASHBOARD!$T$141,IF(DASHBOARD!$J$2=0,0,N381)))</f>
        <v/>
      </c>
      <c r="O381" s="383">
        <f>(IF(DASHBOARD!$J$2=O7,DASHBOARD!$T$141,IF(DASHBOARD!$J$2=0,0,O381)))</f>
        <v/>
      </c>
      <c r="P381" s="383">
        <f>(IF(DASHBOARD!$J$2=P7,DASHBOARD!$T$141,IF(DASHBOARD!$J$2=0,0,P381)))</f>
        <v/>
      </c>
      <c r="Q381" s="383">
        <f>(IF(DASHBOARD!$J$2=Q7,DASHBOARD!$T$141,IF(DASHBOARD!$J$2=0,0,Q381)))</f>
        <v/>
      </c>
      <c r="R381" s="383">
        <f>(IF(DASHBOARD!$J$2=R7,DASHBOARD!$T$141,IF(DASHBOARD!$J$2=0,0,R381)))</f>
        <v/>
      </c>
      <c r="S381" s="383">
        <f>(IF(DASHBOARD!$J$2=S7,DASHBOARD!$T$141,IF(DASHBOARD!$J$2=0,0,S381)))</f>
        <v/>
      </c>
      <c r="T381" s="383">
        <f>(IF(DASHBOARD!$J$2=T7,DASHBOARD!$T$141,IF(DASHBOARD!$J$2=0,0,T381)))</f>
        <v/>
      </c>
      <c r="U381" s="383">
        <f>(IF(DASHBOARD!$J$2=U7,DASHBOARD!$T$141,IF(DASHBOARD!$J$2=0,0,U381)))</f>
        <v/>
      </c>
      <c r="V381" s="383">
        <f>(IF(DASHBOARD!$J$2=V7,DASHBOARD!$T$141,IF(DASHBOARD!$J$2=0,0,V381)))</f>
        <v/>
      </c>
      <c r="W381" s="383">
        <f>(IF(DASHBOARD!$J$2=W7,DASHBOARD!$T$141,IF(DASHBOARD!$J$2=0,0,W381)))</f>
        <v/>
      </c>
      <c r="X381" s="383">
        <f>(IF(DASHBOARD!$J$2=X7,DASHBOARD!$T$141,IF(DASHBOARD!$J$2=0,0,X381)))</f>
        <v/>
      </c>
      <c r="Y381" s="383">
        <f>(IF(DASHBOARD!$J$2=Y7,DASHBOARD!$T$141,IF(DASHBOARD!$J$2=0,0,Y381)))</f>
        <v/>
      </c>
      <c r="Z381" s="383">
        <f>(IF(DASHBOARD!$J$2=Z7,DASHBOARD!$T$141,IF(DASHBOARD!$J$2=0,0,Z381)))</f>
        <v/>
      </c>
      <c r="AA381" s="383">
        <f>(IF(DASHBOARD!$J$2=AA7,DASHBOARD!$T$141,IF(DASHBOARD!$J$2=0,0,AA381)))</f>
        <v/>
      </c>
      <c r="AB381" s="383">
        <f>(IF(DASHBOARD!$J$2=AB7,DASHBOARD!$T$141,IF(DASHBOARD!$J$2=0,0,AB381)))</f>
        <v/>
      </c>
      <c r="AC381" s="383">
        <f>(IF(DASHBOARD!$J$2=AC7,DASHBOARD!$T$141,IF(DASHBOARD!$J$2=0,0,AC381)))</f>
        <v/>
      </c>
      <c r="AD381" s="383">
        <f>(IF(DASHBOARD!$J$2=AD7,DASHBOARD!$T$141,IF(DASHBOARD!$J$2=0,0,AD381)))</f>
        <v/>
      </c>
      <c r="AE381" s="383">
        <f>(IF(DASHBOARD!$J$2=AE7,DASHBOARD!$T$141,IF(DASHBOARD!$J$2=0,0,AE381)))</f>
        <v/>
      </c>
      <c r="AF381" s="383">
        <f>(IF(DASHBOARD!$J$2=AF7,DASHBOARD!$T$141,IF(DASHBOARD!$J$2=0,0,AF381)))</f>
        <v/>
      </c>
      <c r="AG381" s="383">
        <f>(IF(DASHBOARD!$J$2=AG7,DASHBOARD!$T$141,IF(DASHBOARD!$J$2=0,0,AG381)))</f>
        <v/>
      </c>
      <c r="AH381" s="383">
        <f>(IF(DASHBOARD!$J$2=AH7,DASHBOARD!$T$141,IF(DASHBOARD!$J$2=0,0,AH381)))</f>
        <v/>
      </c>
      <c r="AI381" s="383">
        <f>(IF(DASHBOARD!$J$2=AI7,DASHBOARD!$T$141,IF(DASHBOARD!$J$2=0,0,AI381)))</f>
        <v/>
      </c>
      <c r="AJ381" s="383">
        <f>(IF(DASHBOARD!$J$2=AJ7,DASHBOARD!$T$141,IF(DASHBOARD!$J$2=0,0,AJ381)))</f>
        <v/>
      </c>
      <c r="AK381" s="383">
        <f>(IF(DASHBOARD!$J$2=AK7,DASHBOARD!$T$141,IF(DASHBOARD!$J$2=0,0,AK381)))</f>
        <v/>
      </c>
      <c r="AL381" s="383">
        <f>(IF(DASHBOARD!$J$2=AL7,DASHBOARD!$T$141,IF(DASHBOARD!$J$2=0,0,AL381)))</f>
        <v/>
      </c>
      <c r="AM381" s="383">
        <f>(IF(DASHBOARD!$J$2=AM7,DASHBOARD!$T$141,IF(DASHBOARD!$J$2=0,0,AM381)))</f>
        <v/>
      </c>
      <c r="AN381" s="383">
        <f>(IF(DASHBOARD!$J$2=AN7,DASHBOARD!$T$141,IF(DASHBOARD!$J$2=0,0,AN381)))</f>
        <v/>
      </c>
      <c r="AO381" s="383">
        <f>(IF(DASHBOARD!$J$2=AO7,DASHBOARD!$T$141,IF(DASHBOARD!$J$2=0,0,AO381)))</f>
        <v/>
      </c>
      <c r="AP381" s="383">
        <f>(IF(DASHBOARD!$J$2=AP7,DASHBOARD!$T$141,IF(DASHBOARD!$J$2=0,0,AP381)))</f>
        <v/>
      </c>
      <c r="AQ381" s="383">
        <f>(IF(DASHBOARD!$J$2=AQ7,DASHBOARD!$T$141,IF(DASHBOARD!$J$2=0,0,AQ381)))</f>
        <v/>
      </c>
      <c r="AR381" s="383">
        <f>(IF(DASHBOARD!$J$2=AR7,DASHBOARD!$T$141,IF(DASHBOARD!$J$2=0,0,AR381)))</f>
        <v/>
      </c>
      <c r="AS381" s="383">
        <f>(IF(DASHBOARD!$J$2=AS7,DASHBOARD!$T$141,IF(DASHBOARD!$J$2=0,0,AS381)))</f>
        <v/>
      </c>
      <c r="AT381" s="383">
        <f>(IF(DASHBOARD!$J$2=AT7,DASHBOARD!$T$141,IF(DASHBOARD!$J$2=0,0,AT381)))</f>
        <v/>
      </c>
      <c r="AU381" s="383">
        <f>(IF(DASHBOARD!$J$2=AU7,DASHBOARD!$T$141,IF(DASHBOARD!$J$2=0,0,AU381)))</f>
        <v/>
      </c>
      <c r="AV381" s="383">
        <f>(IF(DASHBOARD!$J$2=AV7,DASHBOARD!$T$141,IF(DASHBOARD!$J$2=0,0,AV381)))</f>
        <v/>
      </c>
      <c r="AW381" s="383">
        <f>(IF(DASHBOARD!$J$2=AW7,DASHBOARD!$T$141,IF(DASHBOARD!$J$2=0,0,AW381)))</f>
        <v/>
      </c>
      <c r="AX381" s="383">
        <f>(IF(DASHBOARD!$J$2=AX7,DASHBOARD!$T$141,IF(DASHBOARD!$J$2=0,0,AX381)))</f>
        <v/>
      </c>
      <c r="AY381" s="383">
        <f>(IF(DASHBOARD!$J$2=AY7,DASHBOARD!$T$141,IF(DASHBOARD!$J$2=0,0,AY381)))</f>
        <v/>
      </c>
      <c r="AZ381" s="383">
        <f>(IF(DASHBOARD!$J$2=AZ7,DASHBOARD!$T$141,IF(DASHBOARD!$J$2=0,0,AZ381)))</f>
        <v/>
      </c>
      <c r="BA381" s="383">
        <f>(IF(DASHBOARD!$J$2=BA7,DASHBOARD!$T$141,IF(DASHBOARD!$J$2=0,0,BA381)))</f>
        <v/>
      </c>
      <c r="BB381" s="384">
        <f>IF(SUM(F381:BA381)&lt;&gt;0,AVERAGEIF(F381:BA381,"&gt;0",F381:BA381),0)</f>
        <v/>
      </c>
      <c r="BC381" s="147" t="n"/>
      <c r="BD381" s="385">
        <f>MAXA(F381:BA381)</f>
        <v/>
      </c>
      <c r="BE381" s="1461">
        <f>IF(BD381&lt;&gt;0,VLOOKUP(BD381,$F$10:$BA$10,MATCH(BD381,F381:BA381,0)),"")</f>
        <v/>
      </c>
      <c r="BF381" s="385">
        <f t="array" ref="BF381">MIN(IF(F381:BA381&gt;0,F381:BA381))</f>
        <v/>
      </c>
      <c r="BG381" s="1461">
        <f>IF(BF381&lt;&gt;0,VLOOKUP(BF381,$F$10:$BA$10,MATCH($BF381,$F381:$BA381,0)),"")</f>
        <v/>
      </c>
      <c r="BI381" s="1368">
        <f>HLOOKUP($BI$9,$S$10:$AI$444,1+$BL381,TRUE)</f>
        <v/>
      </c>
      <c r="BJ381" s="1369">
        <f>HLOOKUP($BJ$9,$AJ$10:$AW$444,1+$BL381,TRUE)</f>
        <v/>
      </c>
      <c r="BK381" s="151" t="n"/>
      <c r="BL381" s="408">
        <f>BL380+1</f>
        <v/>
      </c>
      <c r="BM381" s="399" t="n"/>
    </row>
    <row r="382" ht="20.25" customHeight="1" s="18" thickBot="1" thickTop="1">
      <c r="B382" s="1370" t="n"/>
      <c r="C382" s="1479" t="n"/>
      <c r="D382" s="1462" t="n"/>
      <c r="E382" s="402" t="inlineStr">
        <is>
          <t>Silae # 2, 150</t>
        </is>
      </c>
      <c r="F382" s="383">
        <f>(IF(DASHBOARD!$J$2=F7,DASHBOARD!$T$142,IF(DASHBOARD!$J$2=0,0,F382)))</f>
        <v/>
      </c>
      <c r="G382" s="383">
        <f>(IF(DASHBOARD!$J$2=G7,DASHBOARD!$T$142,IF(DASHBOARD!$J$2=0,0,G382)))</f>
        <v/>
      </c>
      <c r="H382" s="383">
        <f>(IF(DASHBOARD!$J$2=H7,DASHBOARD!$T$142,IF(DASHBOARD!$J$2=0,0,H382)))</f>
        <v/>
      </c>
      <c r="I382" s="383">
        <f>(IF(DASHBOARD!$J$2=I7,DASHBOARD!$T$142,IF(DASHBOARD!$J$2=0,0,I382)))</f>
        <v/>
      </c>
      <c r="J382" s="383">
        <f>(IF(DASHBOARD!$J$2=J7,DASHBOARD!$T$142,IF(DASHBOARD!$J$2=0,0,J382)))</f>
        <v/>
      </c>
      <c r="K382" s="383">
        <f>(IF(DASHBOARD!$J$2=K7,DASHBOARD!$T$142,IF(DASHBOARD!$J$2=0,0,K382)))</f>
        <v/>
      </c>
      <c r="L382" s="383">
        <f>(IF(DASHBOARD!$J$2=L7,DASHBOARD!$T$142,IF(DASHBOARD!$J$2=0,0,L382)))</f>
        <v/>
      </c>
      <c r="M382" s="383">
        <f>(IF(DASHBOARD!$J$2=M7,DASHBOARD!$T$142,IF(DASHBOARD!$J$2=0,0,M382)))</f>
        <v/>
      </c>
      <c r="N382" s="383">
        <f>(IF(DASHBOARD!$J$2=N7,DASHBOARD!$T$142,IF(DASHBOARD!$J$2=0,0,N382)))</f>
        <v/>
      </c>
      <c r="O382" s="383">
        <f>(IF(DASHBOARD!$J$2=O7,DASHBOARD!$T$142,IF(DASHBOARD!$J$2=0,0,O382)))</f>
        <v/>
      </c>
      <c r="P382" s="383">
        <f>(IF(DASHBOARD!$J$2=P7,DASHBOARD!$T$142,IF(DASHBOARD!$J$2=0,0,P382)))</f>
        <v/>
      </c>
      <c r="Q382" s="383">
        <f>(IF(DASHBOARD!$J$2=Q7,DASHBOARD!$T$142,IF(DASHBOARD!$J$2=0,0,Q382)))</f>
        <v/>
      </c>
      <c r="R382" s="383">
        <f>(IF(DASHBOARD!$J$2=R7,DASHBOARD!$T$142,IF(DASHBOARD!$J$2=0,0,R382)))</f>
        <v/>
      </c>
      <c r="S382" s="383">
        <f>(IF(DASHBOARD!$J$2=S7,DASHBOARD!$T$142,IF(DASHBOARD!$J$2=0,0,S382)))</f>
        <v/>
      </c>
      <c r="T382" s="383">
        <f>(IF(DASHBOARD!$J$2=T7,DASHBOARD!$T$142,IF(DASHBOARD!$J$2=0,0,T382)))</f>
        <v/>
      </c>
      <c r="U382" s="383">
        <f>(IF(DASHBOARD!$J$2=U7,DASHBOARD!$T$142,IF(DASHBOARD!$J$2=0,0,U382)))</f>
        <v/>
      </c>
      <c r="V382" s="383">
        <f>(IF(DASHBOARD!$J$2=V7,DASHBOARD!$T$142,IF(DASHBOARD!$J$2=0,0,V382)))</f>
        <v/>
      </c>
      <c r="W382" s="383">
        <f>(IF(DASHBOARD!$J$2=W7,DASHBOARD!$T$142,IF(DASHBOARD!$J$2=0,0,W382)))</f>
        <v/>
      </c>
      <c r="X382" s="383">
        <f>(IF(DASHBOARD!$J$2=X7,DASHBOARD!$T$142,IF(DASHBOARD!$J$2=0,0,X382)))</f>
        <v/>
      </c>
      <c r="Y382" s="383">
        <f>(IF(DASHBOARD!$J$2=Y7,DASHBOARD!$T$142,IF(DASHBOARD!$J$2=0,0,Y382)))</f>
        <v/>
      </c>
      <c r="Z382" s="383">
        <f>(IF(DASHBOARD!$J$2=Z7,DASHBOARD!$T$142,IF(DASHBOARD!$J$2=0,0,Z382)))</f>
        <v/>
      </c>
      <c r="AA382" s="383">
        <f>(IF(DASHBOARD!$J$2=AA7,DASHBOARD!$T$142,IF(DASHBOARD!$J$2=0,0,AA382)))</f>
        <v/>
      </c>
      <c r="AB382" s="383">
        <f>(IF(DASHBOARD!$J$2=AB7,DASHBOARD!$T$142,IF(DASHBOARD!$J$2=0,0,AB382)))</f>
        <v/>
      </c>
      <c r="AC382" s="383">
        <f>(IF(DASHBOARD!$J$2=AC7,DASHBOARD!$T$142,IF(DASHBOARD!$J$2=0,0,AC382)))</f>
        <v/>
      </c>
      <c r="AD382" s="383">
        <f>(IF(DASHBOARD!$J$2=AD7,DASHBOARD!$T$142,IF(DASHBOARD!$J$2=0,0,AD382)))</f>
        <v/>
      </c>
      <c r="AE382" s="383">
        <f>(IF(DASHBOARD!$J$2=AE7,DASHBOARD!$T$142,IF(DASHBOARD!$J$2=0,0,AE382)))</f>
        <v/>
      </c>
      <c r="AF382" s="383">
        <f>(IF(DASHBOARD!$J$2=AF7,DASHBOARD!$T$142,IF(DASHBOARD!$J$2=0,0,AF382)))</f>
        <v/>
      </c>
      <c r="AG382" s="383">
        <f>(IF(DASHBOARD!$J$2=AG7,DASHBOARD!$T$142,IF(DASHBOARD!$J$2=0,0,AG382)))</f>
        <v/>
      </c>
      <c r="AH382" s="383">
        <f>(IF(DASHBOARD!$J$2=AH7,DASHBOARD!$T$142,IF(DASHBOARD!$J$2=0,0,AH382)))</f>
        <v/>
      </c>
      <c r="AI382" s="383">
        <f>(IF(DASHBOARD!$J$2=AI7,DASHBOARD!$T$142,IF(DASHBOARD!$J$2=0,0,AI382)))</f>
        <v/>
      </c>
      <c r="AJ382" s="383">
        <f>(IF(DASHBOARD!$J$2=AJ7,DASHBOARD!$T$142,IF(DASHBOARD!$J$2=0,0,AJ382)))</f>
        <v/>
      </c>
      <c r="AK382" s="383">
        <f>(IF(DASHBOARD!$J$2=AK7,DASHBOARD!$T$142,IF(DASHBOARD!$J$2=0,0,AK382)))</f>
        <v/>
      </c>
      <c r="AL382" s="383">
        <f>(IF(DASHBOARD!$J$2=AL7,DASHBOARD!$T$142,IF(DASHBOARD!$J$2=0,0,AL382)))</f>
        <v/>
      </c>
      <c r="AM382" s="383">
        <f>(IF(DASHBOARD!$J$2=AM7,DASHBOARD!$T$142,IF(DASHBOARD!$J$2=0,0,AM382)))</f>
        <v/>
      </c>
      <c r="AN382" s="383">
        <f>(IF(DASHBOARD!$J$2=AN7,DASHBOARD!$T$142,IF(DASHBOARD!$J$2=0,0,AN382)))</f>
        <v/>
      </c>
      <c r="AO382" s="383">
        <f>(IF(DASHBOARD!$J$2=AO7,DASHBOARD!$T$142,IF(DASHBOARD!$J$2=0,0,AO382)))</f>
        <v/>
      </c>
      <c r="AP382" s="383">
        <f>(IF(DASHBOARD!$J$2=AP7,DASHBOARD!$T$142,IF(DASHBOARD!$J$2=0,0,AP382)))</f>
        <v/>
      </c>
      <c r="AQ382" s="383">
        <f>(IF(DASHBOARD!$J$2=AQ7,DASHBOARD!$T$142,IF(DASHBOARD!$J$2=0,0,AQ382)))</f>
        <v/>
      </c>
      <c r="AR382" s="383">
        <f>(IF(DASHBOARD!$J$2=AR7,DASHBOARD!$T$142,IF(DASHBOARD!$J$2=0,0,AR382)))</f>
        <v/>
      </c>
      <c r="AS382" s="383">
        <f>(IF(DASHBOARD!$J$2=AS7,DASHBOARD!$T$142,IF(DASHBOARD!$J$2=0,0,AS382)))</f>
        <v/>
      </c>
      <c r="AT382" s="383">
        <f>(IF(DASHBOARD!$J$2=AT7,DASHBOARD!$T$142,IF(DASHBOARD!$J$2=0,0,AT382)))</f>
        <v/>
      </c>
      <c r="AU382" s="383">
        <f>(IF(DASHBOARD!$J$2=AU7,DASHBOARD!$T$142,IF(DASHBOARD!$J$2=0,0,AU382)))</f>
        <v/>
      </c>
      <c r="AV382" s="383">
        <f>(IF(DASHBOARD!$J$2=AV7,DASHBOARD!$T$142,IF(DASHBOARD!$J$2=0,0,AV382)))</f>
        <v/>
      </c>
      <c r="AW382" s="383">
        <f>(IF(DASHBOARD!$J$2=AW7,DASHBOARD!$T$142,IF(DASHBOARD!$J$2=0,0,AW382)))</f>
        <v/>
      </c>
      <c r="AX382" s="383">
        <f>(IF(DASHBOARD!$J$2=AX7,DASHBOARD!$T$142,IF(DASHBOARD!$J$2=0,0,AX382)))</f>
        <v/>
      </c>
      <c r="AY382" s="383">
        <f>(IF(DASHBOARD!$J$2=AY7,DASHBOARD!$T$142,IF(DASHBOARD!$J$2=0,0,AY382)))</f>
        <v/>
      </c>
      <c r="AZ382" s="383">
        <f>(IF(DASHBOARD!$J$2=AZ7,DASHBOARD!$T$142,IF(DASHBOARD!$J$2=0,0,AZ382)))</f>
        <v/>
      </c>
      <c r="BA382" s="383">
        <f>(IF(DASHBOARD!$J$2=BA7,DASHBOARD!$T$142,IF(DASHBOARD!$J$2=0,0,BA382)))</f>
        <v/>
      </c>
      <c r="BB382" s="384">
        <f>IF(SUM(F382:BA382)&lt;&gt;0,AVERAGEIF(F382:BA382,"&gt;0",F382:BA382),0)</f>
        <v/>
      </c>
      <c r="BC382" s="147" t="n"/>
      <c r="BD382" s="385">
        <f>MAXA(F382:BA382)</f>
        <v/>
      </c>
      <c r="BE382" s="1461">
        <f>IF(BD382&lt;&gt;0,VLOOKUP(BD382,$F$10:$BA$10,MATCH(BD382,F382:BA382,0)),"")</f>
        <v/>
      </c>
      <c r="BF382" s="385">
        <f t="array" ref="BF382">MIN(IF(F382:BA382&gt;0,F382:BA382))</f>
        <v/>
      </c>
      <c r="BG382" s="1461">
        <f>IF(BF382&lt;&gt;0,VLOOKUP(BF382,$F$10:$BA$10,MATCH($BF382,$F382:$BA382,0)),"")</f>
        <v/>
      </c>
      <c r="BI382" s="1368">
        <f>HLOOKUP($BI$9,$S$10:$AI$444,1+$BL382,TRUE)</f>
        <v/>
      </c>
      <c r="BJ382" s="1369">
        <f>HLOOKUP($BJ$9,$AJ$10:$AW$444,1+$BL382,TRUE)</f>
        <v/>
      </c>
      <c r="BK382" s="151" t="n"/>
      <c r="BL382" s="408">
        <f>BL381+1</f>
        <v/>
      </c>
      <c r="BM382" s="399" t="n"/>
    </row>
    <row r="383" ht="20.25" customHeight="1" s="18" thickBot="1" thickTop="1">
      <c r="B383" s="1370" t="n"/>
      <c r="C383" s="1479" t="n"/>
      <c r="D383" s="1462" t="n"/>
      <c r="E383" s="402" t="inlineStr">
        <is>
          <t>Poso # 1, 150</t>
        </is>
      </c>
      <c r="F383" s="383">
        <f>(IF(DASHBOARD!$J$2=F7,DASHBOARD!$T$143,IF(DASHBOARD!$J$2=0,0,F383)))</f>
        <v/>
      </c>
      <c r="G383" s="383">
        <f>(IF(DASHBOARD!$J$2=G7,DASHBOARD!$T$143,IF(DASHBOARD!$J$2=0,0,G383)))</f>
        <v/>
      </c>
      <c r="H383" s="383">
        <f>(IF(DASHBOARD!$J$2=H7,DASHBOARD!$T$143,IF(DASHBOARD!$J$2=0,0,H383)))</f>
        <v/>
      </c>
      <c r="I383" s="383">
        <f>(IF(DASHBOARD!$J$2=I7,DASHBOARD!$T$143,IF(DASHBOARD!$J$2=0,0,I383)))</f>
        <v/>
      </c>
      <c r="J383" s="383">
        <f>(IF(DASHBOARD!$J$2=J7,DASHBOARD!$T$143,IF(DASHBOARD!$J$2=0,0,J383)))</f>
        <v/>
      </c>
      <c r="K383" s="383">
        <f>(IF(DASHBOARD!$J$2=K7,DASHBOARD!$T$143,IF(DASHBOARD!$J$2=0,0,K383)))</f>
        <v/>
      </c>
      <c r="L383" s="383">
        <f>(IF(DASHBOARD!$J$2=L7,DASHBOARD!$T$143,IF(DASHBOARD!$J$2=0,0,L383)))</f>
        <v/>
      </c>
      <c r="M383" s="383">
        <f>(IF(DASHBOARD!$J$2=M7,DASHBOARD!$T$143,IF(DASHBOARD!$J$2=0,0,M383)))</f>
        <v/>
      </c>
      <c r="N383" s="383">
        <f>(IF(DASHBOARD!$J$2=N7,DASHBOARD!$T$143,IF(DASHBOARD!$J$2=0,0,N383)))</f>
        <v/>
      </c>
      <c r="O383" s="383">
        <f>(IF(DASHBOARD!$J$2=O7,DASHBOARD!$T$143,IF(DASHBOARD!$J$2=0,0,O383)))</f>
        <v/>
      </c>
      <c r="P383" s="383">
        <f>(IF(DASHBOARD!$J$2=P7,DASHBOARD!$T$143,IF(DASHBOARD!$J$2=0,0,P383)))</f>
        <v/>
      </c>
      <c r="Q383" s="383">
        <f>(IF(DASHBOARD!$J$2=Q7,DASHBOARD!$T$143,IF(DASHBOARD!$J$2=0,0,Q383)))</f>
        <v/>
      </c>
      <c r="R383" s="383">
        <f>(IF(DASHBOARD!$J$2=R7,DASHBOARD!$T$143,IF(DASHBOARD!$J$2=0,0,R383)))</f>
        <v/>
      </c>
      <c r="S383" s="383">
        <f>(IF(DASHBOARD!$J$2=S7,DASHBOARD!$T$143,IF(DASHBOARD!$J$2=0,0,S383)))</f>
        <v/>
      </c>
      <c r="T383" s="383">
        <f>(IF(DASHBOARD!$J$2=T7,DASHBOARD!$T$143,IF(DASHBOARD!$J$2=0,0,T383)))</f>
        <v/>
      </c>
      <c r="U383" s="383">
        <f>(IF(DASHBOARD!$J$2=U7,DASHBOARD!$T$143,IF(DASHBOARD!$J$2=0,0,U383)))</f>
        <v/>
      </c>
      <c r="V383" s="383">
        <f>(IF(DASHBOARD!$J$2=V7,DASHBOARD!$T$143,IF(DASHBOARD!$J$2=0,0,V383)))</f>
        <v/>
      </c>
      <c r="W383" s="383">
        <f>(IF(DASHBOARD!$J$2=W7,DASHBOARD!$T$143,IF(DASHBOARD!$J$2=0,0,W383)))</f>
        <v/>
      </c>
      <c r="X383" s="383">
        <f>(IF(DASHBOARD!$J$2=X7,DASHBOARD!$T$143,IF(DASHBOARD!$J$2=0,0,X383)))</f>
        <v/>
      </c>
      <c r="Y383" s="383">
        <f>(IF(DASHBOARD!$J$2=Y7,DASHBOARD!$T$143,IF(DASHBOARD!$J$2=0,0,Y383)))</f>
        <v/>
      </c>
      <c r="Z383" s="383">
        <f>(IF(DASHBOARD!$J$2=Z7,DASHBOARD!$T$143,IF(DASHBOARD!$J$2=0,0,Z383)))</f>
        <v/>
      </c>
      <c r="AA383" s="383">
        <f>(IF(DASHBOARD!$J$2=AA7,DASHBOARD!$T$143,IF(DASHBOARD!$J$2=0,0,AA383)))</f>
        <v/>
      </c>
      <c r="AB383" s="383">
        <f>(IF(DASHBOARD!$J$2=AB7,DASHBOARD!$T$143,IF(DASHBOARD!$J$2=0,0,AB383)))</f>
        <v/>
      </c>
      <c r="AC383" s="383">
        <f>(IF(DASHBOARD!$J$2=AC7,DASHBOARD!$T$143,IF(DASHBOARD!$J$2=0,0,AC383)))</f>
        <v/>
      </c>
      <c r="AD383" s="383">
        <f>(IF(DASHBOARD!$J$2=AD7,DASHBOARD!$T$143,IF(DASHBOARD!$J$2=0,0,AD383)))</f>
        <v/>
      </c>
      <c r="AE383" s="383">
        <f>(IF(DASHBOARD!$J$2=AE7,DASHBOARD!$T$143,IF(DASHBOARD!$J$2=0,0,AE383)))</f>
        <v/>
      </c>
      <c r="AF383" s="383">
        <f>(IF(DASHBOARD!$J$2=AF7,DASHBOARD!$T$143,IF(DASHBOARD!$J$2=0,0,AF383)))</f>
        <v/>
      </c>
      <c r="AG383" s="383">
        <f>(IF(DASHBOARD!$J$2=AG7,DASHBOARD!$T$143,IF(DASHBOARD!$J$2=0,0,AG383)))</f>
        <v/>
      </c>
      <c r="AH383" s="383">
        <f>(IF(DASHBOARD!$J$2=AH7,DASHBOARD!$T$143,IF(DASHBOARD!$J$2=0,0,AH383)))</f>
        <v/>
      </c>
      <c r="AI383" s="383">
        <f>(IF(DASHBOARD!$J$2=AI7,DASHBOARD!$T$143,IF(DASHBOARD!$J$2=0,0,AI383)))</f>
        <v/>
      </c>
      <c r="AJ383" s="383">
        <f>(IF(DASHBOARD!$J$2=AJ7,DASHBOARD!$T$143,IF(DASHBOARD!$J$2=0,0,AJ383)))</f>
        <v/>
      </c>
      <c r="AK383" s="383">
        <f>(IF(DASHBOARD!$J$2=AK7,DASHBOARD!$T$143,IF(DASHBOARD!$J$2=0,0,AK383)))</f>
        <v/>
      </c>
      <c r="AL383" s="383">
        <f>(IF(DASHBOARD!$J$2=AL7,DASHBOARD!$T$143,IF(DASHBOARD!$J$2=0,0,AL383)))</f>
        <v/>
      </c>
      <c r="AM383" s="383">
        <f>(IF(DASHBOARD!$J$2=AM7,DASHBOARD!$T$143,IF(DASHBOARD!$J$2=0,0,AM383)))</f>
        <v/>
      </c>
      <c r="AN383" s="383">
        <f>(IF(DASHBOARD!$J$2=AN7,DASHBOARD!$T$143,IF(DASHBOARD!$J$2=0,0,AN383)))</f>
        <v/>
      </c>
      <c r="AO383" s="383">
        <f>(IF(DASHBOARD!$J$2=AO7,DASHBOARD!$T$143,IF(DASHBOARD!$J$2=0,0,AO383)))</f>
        <v/>
      </c>
      <c r="AP383" s="383">
        <f>(IF(DASHBOARD!$J$2=AP7,DASHBOARD!$T$143,IF(DASHBOARD!$J$2=0,0,AP383)))</f>
        <v/>
      </c>
      <c r="AQ383" s="383">
        <f>(IF(DASHBOARD!$J$2=AQ7,DASHBOARD!$T$143,IF(DASHBOARD!$J$2=0,0,AQ383)))</f>
        <v/>
      </c>
      <c r="AR383" s="383">
        <f>(IF(DASHBOARD!$J$2=AR7,DASHBOARD!$T$143,IF(DASHBOARD!$J$2=0,0,AR383)))</f>
        <v/>
      </c>
      <c r="AS383" s="383">
        <f>(IF(DASHBOARD!$J$2=AS7,DASHBOARD!$T$143,IF(DASHBOARD!$J$2=0,0,AS383)))</f>
        <v/>
      </c>
      <c r="AT383" s="383">
        <f>(IF(DASHBOARD!$J$2=AT7,DASHBOARD!$T$143,IF(DASHBOARD!$J$2=0,0,AT383)))</f>
        <v/>
      </c>
      <c r="AU383" s="383">
        <f>(IF(DASHBOARD!$J$2=AU7,DASHBOARD!$T$143,IF(DASHBOARD!$J$2=0,0,AU383)))</f>
        <v/>
      </c>
      <c r="AV383" s="383">
        <f>(IF(DASHBOARD!$J$2=AV7,DASHBOARD!$T$143,IF(DASHBOARD!$J$2=0,0,AV383)))</f>
        <v/>
      </c>
      <c r="AW383" s="383">
        <f>(IF(DASHBOARD!$J$2=AW7,DASHBOARD!$T$143,IF(DASHBOARD!$J$2=0,0,AW383)))</f>
        <v/>
      </c>
      <c r="AX383" s="383">
        <f>(IF(DASHBOARD!$J$2=AX7,DASHBOARD!$T$143,IF(DASHBOARD!$J$2=0,0,AX383)))</f>
        <v/>
      </c>
      <c r="AY383" s="383">
        <f>(IF(DASHBOARD!$J$2=AY7,DASHBOARD!$T$143,IF(DASHBOARD!$J$2=0,0,AY383)))</f>
        <v/>
      </c>
      <c r="AZ383" s="383">
        <f>(IF(DASHBOARD!$J$2=AZ7,DASHBOARD!$T$143,IF(DASHBOARD!$J$2=0,0,AZ383)))</f>
        <v/>
      </c>
      <c r="BA383" s="383">
        <f>(IF(DASHBOARD!$J$2=BA7,DASHBOARD!$T$143,IF(DASHBOARD!$J$2=0,0,BA383)))</f>
        <v/>
      </c>
      <c r="BB383" s="384">
        <f>IF(SUM(F383:BA383)&lt;&gt;0,AVERAGEIF(F383:BA383,"&gt;0",F383:BA383),0)</f>
        <v/>
      </c>
      <c r="BC383" s="147" t="n"/>
      <c r="BD383" s="385">
        <f>MAXA(F383:BA383)</f>
        <v/>
      </c>
      <c r="BE383" s="1461">
        <f>IF(BD383&lt;&gt;0,VLOOKUP(BD383,$F$10:$BA$10,MATCH(BD383,F383:BA383,0)),"")</f>
        <v/>
      </c>
      <c r="BF383" s="385">
        <f t="array" ref="BF383">MIN(IF(F383:BA383&gt;0,F383:BA383))</f>
        <v/>
      </c>
      <c r="BG383" s="1461">
        <f>IF(BF383&lt;&gt;0,VLOOKUP(BF383,$F$10:$BA$10,MATCH($BF383,$F383:$BA383,0)),"")</f>
        <v/>
      </c>
      <c r="BI383" s="1368">
        <f>HLOOKUP($BI$9,$S$10:$AI$444,1+$BL383,TRUE)</f>
        <v/>
      </c>
      <c r="BJ383" s="1369">
        <f>HLOOKUP($BJ$9,$AJ$10:$AW$444,1+$BL383,TRUE)</f>
        <v/>
      </c>
      <c r="BK383" s="151" t="n"/>
      <c r="BL383" s="408">
        <f>BL380+1</f>
        <v/>
      </c>
      <c r="BM383" s="399" t="n"/>
    </row>
    <row r="384" ht="20.25" customHeight="1" s="18" thickBot="1" thickTop="1">
      <c r="B384" s="1370" t="n"/>
      <c r="C384" s="1479" t="n"/>
      <c r="D384" s="1462" t="n"/>
      <c r="E384" s="402" t="inlineStr">
        <is>
          <t>Poso # 2, 150</t>
        </is>
      </c>
      <c r="F384" s="383">
        <f>(IF(DASHBOARD!$J$2=F7,DASHBOARD!$T$144,IF(DASHBOARD!$J$2=0,0,F384)))</f>
        <v/>
      </c>
      <c r="G384" s="383">
        <f>(IF(DASHBOARD!$J$2=G7,DASHBOARD!$T$144,IF(DASHBOARD!$J$2=0,0,G384)))</f>
        <v/>
      </c>
      <c r="H384" s="383">
        <f>(IF(DASHBOARD!$J$2=H7,DASHBOARD!$T$144,IF(DASHBOARD!$J$2=0,0,H384)))</f>
        <v/>
      </c>
      <c r="I384" s="383">
        <f>(IF(DASHBOARD!$J$2=I7,DASHBOARD!$T$144,IF(DASHBOARD!$J$2=0,0,I384)))</f>
        <v/>
      </c>
      <c r="J384" s="383">
        <f>(IF(DASHBOARD!$J$2=J7,DASHBOARD!$T$144,IF(DASHBOARD!$J$2=0,0,J384)))</f>
        <v/>
      </c>
      <c r="K384" s="383">
        <f>(IF(DASHBOARD!$J$2=K7,DASHBOARD!$T$144,IF(DASHBOARD!$J$2=0,0,K384)))</f>
        <v/>
      </c>
      <c r="L384" s="383">
        <f>(IF(DASHBOARD!$J$2=L7,DASHBOARD!$T$144,IF(DASHBOARD!$J$2=0,0,L384)))</f>
        <v/>
      </c>
      <c r="M384" s="383">
        <f>(IF(DASHBOARD!$J$2=M7,DASHBOARD!$T$144,IF(DASHBOARD!$J$2=0,0,M384)))</f>
        <v/>
      </c>
      <c r="N384" s="383">
        <f>(IF(DASHBOARD!$J$2=N7,DASHBOARD!$T$144,IF(DASHBOARD!$J$2=0,0,N384)))</f>
        <v/>
      </c>
      <c r="O384" s="383">
        <f>(IF(DASHBOARD!$J$2=O7,DASHBOARD!$T$144,IF(DASHBOARD!$J$2=0,0,O384)))</f>
        <v/>
      </c>
      <c r="P384" s="383">
        <f>(IF(DASHBOARD!$J$2=P7,DASHBOARD!$T$144,IF(DASHBOARD!$J$2=0,0,P384)))</f>
        <v/>
      </c>
      <c r="Q384" s="383">
        <f>(IF(DASHBOARD!$J$2=Q7,DASHBOARD!$T$144,IF(DASHBOARD!$J$2=0,0,Q384)))</f>
        <v/>
      </c>
      <c r="R384" s="383">
        <f>(IF(DASHBOARD!$J$2=R7,DASHBOARD!$T$144,IF(DASHBOARD!$J$2=0,0,R384)))</f>
        <v/>
      </c>
      <c r="S384" s="383">
        <f>(IF(DASHBOARD!$J$2=S7,DASHBOARD!$T$144,IF(DASHBOARD!$J$2=0,0,S384)))</f>
        <v/>
      </c>
      <c r="T384" s="383">
        <f>(IF(DASHBOARD!$J$2=T7,DASHBOARD!$T$144,IF(DASHBOARD!$J$2=0,0,T384)))</f>
        <v/>
      </c>
      <c r="U384" s="383">
        <f>(IF(DASHBOARD!$J$2=U7,DASHBOARD!$T$144,IF(DASHBOARD!$J$2=0,0,U384)))</f>
        <v/>
      </c>
      <c r="V384" s="383">
        <f>(IF(DASHBOARD!$J$2=V7,DASHBOARD!$T$144,IF(DASHBOARD!$J$2=0,0,V384)))</f>
        <v/>
      </c>
      <c r="W384" s="383">
        <f>(IF(DASHBOARD!$J$2=W7,DASHBOARD!$T$144,IF(DASHBOARD!$J$2=0,0,W384)))</f>
        <v/>
      </c>
      <c r="X384" s="383">
        <f>(IF(DASHBOARD!$J$2=X7,DASHBOARD!$T$144,IF(DASHBOARD!$J$2=0,0,X384)))</f>
        <v/>
      </c>
      <c r="Y384" s="383">
        <f>(IF(DASHBOARD!$J$2=Y7,DASHBOARD!$T$144,IF(DASHBOARD!$J$2=0,0,Y384)))</f>
        <v/>
      </c>
      <c r="Z384" s="383">
        <f>(IF(DASHBOARD!$J$2=Z7,DASHBOARD!$T$144,IF(DASHBOARD!$J$2=0,0,Z384)))</f>
        <v/>
      </c>
      <c r="AA384" s="383">
        <f>(IF(DASHBOARD!$J$2=AA7,DASHBOARD!$T$144,IF(DASHBOARD!$J$2=0,0,AA384)))</f>
        <v/>
      </c>
      <c r="AB384" s="383">
        <f>(IF(DASHBOARD!$J$2=AB7,DASHBOARD!$T$144,IF(DASHBOARD!$J$2=0,0,AB384)))</f>
        <v/>
      </c>
      <c r="AC384" s="383">
        <f>(IF(DASHBOARD!$J$2=AC7,DASHBOARD!$T$144,IF(DASHBOARD!$J$2=0,0,AC384)))</f>
        <v/>
      </c>
      <c r="AD384" s="383">
        <f>(IF(DASHBOARD!$J$2=AD7,DASHBOARD!$T$144,IF(DASHBOARD!$J$2=0,0,AD384)))</f>
        <v/>
      </c>
      <c r="AE384" s="383">
        <f>(IF(DASHBOARD!$J$2=AE7,DASHBOARD!$T$144,IF(DASHBOARD!$J$2=0,0,AE384)))</f>
        <v/>
      </c>
      <c r="AF384" s="383">
        <f>(IF(DASHBOARD!$J$2=AF7,DASHBOARD!$T$144,IF(DASHBOARD!$J$2=0,0,AF384)))</f>
        <v/>
      </c>
      <c r="AG384" s="383">
        <f>(IF(DASHBOARD!$J$2=AG7,DASHBOARD!$T$144,IF(DASHBOARD!$J$2=0,0,AG384)))</f>
        <v/>
      </c>
      <c r="AH384" s="383">
        <f>(IF(DASHBOARD!$J$2=AH7,DASHBOARD!$T$144,IF(DASHBOARD!$J$2=0,0,AH384)))</f>
        <v/>
      </c>
      <c r="AI384" s="383">
        <f>(IF(DASHBOARD!$J$2=AI7,DASHBOARD!$T$144,IF(DASHBOARD!$J$2=0,0,AI384)))</f>
        <v/>
      </c>
      <c r="AJ384" s="383">
        <f>(IF(DASHBOARD!$J$2=AJ7,DASHBOARD!$T$144,IF(DASHBOARD!$J$2=0,0,AJ384)))</f>
        <v/>
      </c>
      <c r="AK384" s="383">
        <f>(IF(DASHBOARD!$J$2=AK7,DASHBOARD!$T$144,IF(DASHBOARD!$J$2=0,0,AK384)))</f>
        <v/>
      </c>
      <c r="AL384" s="383">
        <f>(IF(DASHBOARD!$J$2=AL7,DASHBOARD!$T$144,IF(DASHBOARD!$J$2=0,0,AL384)))</f>
        <v/>
      </c>
      <c r="AM384" s="383">
        <f>(IF(DASHBOARD!$J$2=AM7,DASHBOARD!$T$144,IF(DASHBOARD!$J$2=0,0,AM384)))</f>
        <v/>
      </c>
      <c r="AN384" s="383">
        <f>(IF(DASHBOARD!$J$2=AN7,DASHBOARD!$T$144,IF(DASHBOARD!$J$2=0,0,AN384)))</f>
        <v/>
      </c>
      <c r="AO384" s="383">
        <f>(IF(DASHBOARD!$J$2=AO7,DASHBOARD!$T$144,IF(DASHBOARD!$J$2=0,0,AO384)))</f>
        <v/>
      </c>
      <c r="AP384" s="383">
        <f>(IF(DASHBOARD!$J$2=AP7,DASHBOARD!$T$144,IF(DASHBOARD!$J$2=0,0,AP384)))</f>
        <v/>
      </c>
      <c r="AQ384" s="383">
        <f>(IF(DASHBOARD!$J$2=AQ7,DASHBOARD!$T$144,IF(DASHBOARD!$J$2=0,0,AQ384)))</f>
        <v/>
      </c>
      <c r="AR384" s="383">
        <f>(IF(DASHBOARD!$J$2=AR7,DASHBOARD!$T$144,IF(DASHBOARD!$J$2=0,0,AR384)))</f>
        <v/>
      </c>
      <c r="AS384" s="383">
        <f>(IF(DASHBOARD!$J$2=AS7,DASHBOARD!$T$144,IF(DASHBOARD!$J$2=0,0,AS384)))</f>
        <v/>
      </c>
      <c r="AT384" s="383">
        <f>(IF(DASHBOARD!$J$2=AT7,DASHBOARD!$T$144,IF(DASHBOARD!$J$2=0,0,AT384)))</f>
        <v/>
      </c>
      <c r="AU384" s="383">
        <f>(IF(DASHBOARD!$J$2=AU7,DASHBOARD!$T$144,IF(DASHBOARD!$J$2=0,0,AU384)))</f>
        <v/>
      </c>
      <c r="AV384" s="383">
        <f>(IF(DASHBOARD!$J$2=AV7,DASHBOARD!$T$144,IF(DASHBOARD!$J$2=0,0,AV384)))</f>
        <v/>
      </c>
      <c r="AW384" s="383">
        <f>(IF(DASHBOARD!$J$2=AW7,DASHBOARD!$T$144,IF(DASHBOARD!$J$2=0,0,AW384)))</f>
        <v/>
      </c>
      <c r="AX384" s="383">
        <f>(IF(DASHBOARD!$J$2=AX7,DASHBOARD!$T$144,IF(DASHBOARD!$J$2=0,0,AX384)))</f>
        <v/>
      </c>
      <c r="AY384" s="383">
        <f>(IF(DASHBOARD!$J$2=AY7,DASHBOARD!$T$144,IF(DASHBOARD!$J$2=0,0,AY384)))</f>
        <v/>
      </c>
      <c r="AZ384" s="383">
        <f>(IF(DASHBOARD!$J$2=AZ7,DASHBOARD!$T$144,IF(DASHBOARD!$J$2=0,0,AZ384)))</f>
        <v/>
      </c>
      <c r="BA384" s="383">
        <f>(IF(DASHBOARD!$J$2=BA7,DASHBOARD!$T$144,IF(DASHBOARD!$J$2=0,0,BA384)))</f>
        <v/>
      </c>
      <c r="BB384" s="384">
        <f>IF(SUM(F384:BA384)&lt;&gt;0,AVERAGEIF(F384:BA384,"&gt;0",F384:BA384),0)</f>
        <v/>
      </c>
      <c r="BC384" s="147" t="n"/>
      <c r="BD384" s="385">
        <f>MAXA(F384:BA384)</f>
        <v/>
      </c>
      <c r="BE384" s="1461">
        <f>IF(BD384&lt;&gt;0,VLOOKUP(BD384,$F$10:$BA$10,MATCH(BD384,F384:BA384,0)),"")</f>
        <v/>
      </c>
      <c r="BF384" s="385">
        <f t="array" ref="BF384">MIN(IF(F384:BA384&gt;0,F384:BA384))</f>
        <v/>
      </c>
      <c r="BG384" s="1461">
        <f>IF(BF384&lt;&gt;0,VLOOKUP(BF384,$F$10:$BA$10,MATCH($BF384,$F384:$BA384,0)),"")</f>
        <v/>
      </c>
      <c r="BI384" s="1368">
        <f>HLOOKUP($BI$9,$S$10:$AI$444,1+$BL384,TRUE)</f>
        <v/>
      </c>
      <c r="BJ384" s="1369">
        <f>HLOOKUP($BJ$9,$AJ$10:$AW$444,1+$BL384,TRUE)</f>
        <v/>
      </c>
      <c r="BK384" s="151" t="n"/>
      <c r="BL384" s="408">
        <f>BL383+1</f>
        <v/>
      </c>
      <c r="BM384" s="399" t="n"/>
    </row>
    <row r="385" ht="20.25" customHeight="1" s="18" thickBot="1" thickTop="1">
      <c r="B385" s="1370" t="n"/>
      <c r="C385" s="1479" t="n"/>
      <c r="D385" s="1462" t="n"/>
      <c r="E385" s="402" t="inlineStr">
        <is>
          <t>Talise # 1, 150</t>
        </is>
      </c>
      <c r="F385" s="383">
        <f>(IF(DASHBOARD!$J$2=F7,DASHBOARD!$T$145,IF(DASHBOARD!$J$2=0,0,F385)))</f>
        <v/>
      </c>
      <c r="G385" s="383">
        <f>(IF(DASHBOARD!$J$2=G7,DASHBOARD!$T$145,IF(DASHBOARD!$J$2=0,0,G385)))</f>
        <v/>
      </c>
      <c r="H385" s="383">
        <f>(IF(DASHBOARD!$J$2=H7,DASHBOARD!$T$145,IF(DASHBOARD!$J$2=0,0,H385)))</f>
        <v/>
      </c>
      <c r="I385" s="383">
        <f>(IF(DASHBOARD!$J$2=I7,DASHBOARD!$T$145,IF(DASHBOARD!$J$2=0,0,I385)))</f>
        <v/>
      </c>
      <c r="J385" s="383">
        <f>(IF(DASHBOARD!$J$2=J7,DASHBOARD!$T$145,IF(DASHBOARD!$J$2=0,0,J385)))</f>
        <v/>
      </c>
      <c r="K385" s="383">
        <f>(IF(DASHBOARD!$J$2=K7,DASHBOARD!$T$145,IF(DASHBOARD!$J$2=0,0,K385)))</f>
        <v/>
      </c>
      <c r="L385" s="383">
        <f>(IF(DASHBOARD!$J$2=L7,DASHBOARD!$T$145,IF(DASHBOARD!$J$2=0,0,L385)))</f>
        <v/>
      </c>
      <c r="M385" s="383">
        <f>(IF(DASHBOARD!$J$2=M7,DASHBOARD!$T$145,IF(DASHBOARD!$J$2=0,0,M385)))</f>
        <v/>
      </c>
      <c r="N385" s="383">
        <f>(IF(DASHBOARD!$J$2=N7,DASHBOARD!$T$145,IF(DASHBOARD!$J$2=0,0,N385)))</f>
        <v/>
      </c>
      <c r="O385" s="383">
        <f>(IF(DASHBOARD!$J$2=O7,DASHBOARD!$T$145,IF(DASHBOARD!$J$2=0,0,O385)))</f>
        <v/>
      </c>
      <c r="P385" s="383">
        <f>(IF(DASHBOARD!$J$2=P7,DASHBOARD!$T$145,IF(DASHBOARD!$J$2=0,0,P385)))</f>
        <v/>
      </c>
      <c r="Q385" s="383">
        <f>(IF(DASHBOARD!$J$2=Q7,DASHBOARD!$T$145,IF(DASHBOARD!$J$2=0,0,Q385)))</f>
        <v/>
      </c>
      <c r="R385" s="383">
        <f>(IF(DASHBOARD!$J$2=R7,DASHBOARD!$T$145,IF(DASHBOARD!$J$2=0,0,R385)))</f>
        <v/>
      </c>
      <c r="S385" s="383">
        <f>(IF(DASHBOARD!$J$2=S7,DASHBOARD!$T$145,IF(DASHBOARD!$J$2=0,0,S385)))</f>
        <v/>
      </c>
      <c r="T385" s="383">
        <f>(IF(DASHBOARD!$J$2=T7,DASHBOARD!$T$145,IF(DASHBOARD!$J$2=0,0,T385)))</f>
        <v/>
      </c>
      <c r="U385" s="383">
        <f>(IF(DASHBOARD!$J$2=U7,DASHBOARD!$T$145,IF(DASHBOARD!$J$2=0,0,U385)))</f>
        <v/>
      </c>
      <c r="V385" s="383">
        <f>(IF(DASHBOARD!$J$2=V7,DASHBOARD!$T$145,IF(DASHBOARD!$J$2=0,0,V385)))</f>
        <v/>
      </c>
      <c r="W385" s="383">
        <f>(IF(DASHBOARD!$J$2=W7,DASHBOARD!$T$145,IF(DASHBOARD!$J$2=0,0,W385)))</f>
        <v/>
      </c>
      <c r="X385" s="383">
        <f>(IF(DASHBOARD!$J$2=X7,DASHBOARD!$T$145,IF(DASHBOARD!$J$2=0,0,X385)))</f>
        <v/>
      </c>
      <c r="Y385" s="383">
        <f>(IF(DASHBOARD!$J$2=Y7,DASHBOARD!$T$145,IF(DASHBOARD!$J$2=0,0,Y385)))</f>
        <v/>
      </c>
      <c r="Z385" s="383">
        <f>(IF(DASHBOARD!$J$2=Z7,DASHBOARD!$T$145,IF(DASHBOARD!$J$2=0,0,Z385)))</f>
        <v/>
      </c>
      <c r="AA385" s="383">
        <f>(IF(DASHBOARD!$J$2=AA7,DASHBOARD!$T$145,IF(DASHBOARD!$J$2=0,0,AA385)))</f>
        <v/>
      </c>
      <c r="AB385" s="383">
        <f>(IF(DASHBOARD!$J$2=AB7,DASHBOARD!$T$145,IF(DASHBOARD!$J$2=0,0,AB385)))</f>
        <v/>
      </c>
      <c r="AC385" s="383">
        <f>(IF(DASHBOARD!$J$2=AC7,DASHBOARD!$T$145,IF(DASHBOARD!$J$2=0,0,AC385)))</f>
        <v/>
      </c>
      <c r="AD385" s="383">
        <f>(IF(DASHBOARD!$J$2=AD7,DASHBOARD!$T$145,IF(DASHBOARD!$J$2=0,0,AD385)))</f>
        <v/>
      </c>
      <c r="AE385" s="383">
        <f>(IF(DASHBOARD!$J$2=AE7,DASHBOARD!$T$145,IF(DASHBOARD!$J$2=0,0,AE385)))</f>
        <v/>
      </c>
      <c r="AF385" s="383">
        <f>(IF(DASHBOARD!$J$2=AF7,DASHBOARD!$T$145,IF(DASHBOARD!$J$2=0,0,AF385)))</f>
        <v/>
      </c>
      <c r="AG385" s="383">
        <f>(IF(DASHBOARD!$J$2=AG7,DASHBOARD!$T$145,IF(DASHBOARD!$J$2=0,0,AG385)))</f>
        <v/>
      </c>
      <c r="AH385" s="383">
        <f>(IF(DASHBOARD!$J$2=AH7,DASHBOARD!$T$145,IF(DASHBOARD!$J$2=0,0,AH385)))</f>
        <v/>
      </c>
      <c r="AI385" s="383">
        <f>(IF(DASHBOARD!$J$2=AI7,DASHBOARD!$T$145,IF(DASHBOARD!$J$2=0,0,AI385)))</f>
        <v/>
      </c>
      <c r="AJ385" s="383">
        <f>(IF(DASHBOARD!$J$2=AJ7,DASHBOARD!$T$145,IF(DASHBOARD!$J$2=0,0,AJ385)))</f>
        <v/>
      </c>
      <c r="AK385" s="383">
        <f>(IF(DASHBOARD!$J$2=AK7,DASHBOARD!$T$145,IF(DASHBOARD!$J$2=0,0,AK385)))</f>
        <v/>
      </c>
      <c r="AL385" s="383">
        <f>(IF(DASHBOARD!$J$2=AL7,DASHBOARD!$T$145,IF(DASHBOARD!$J$2=0,0,AL385)))</f>
        <v/>
      </c>
      <c r="AM385" s="383">
        <f>(IF(DASHBOARD!$J$2=AM7,DASHBOARD!$T$145,IF(DASHBOARD!$J$2=0,0,AM385)))</f>
        <v/>
      </c>
      <c r="AN385" s="383">
        <f>(IF(DASHBOARD!$J$2=AN7,DASHBOARD!$T$145,IF(DASHBOARD!$J$2=0,0,AN385)))</f>
        <v/>
      </c>
      <c r="AO385" s="383">
        <f>(IF(DASHBOARD!$J$2=AO7,DASHBOARD!$T$145,IF(DASHBOARD!$J$2=0,0,AO385)))</f>
        <v/>
      </c>
      <c r="AP385" s="383">
        <f>(IF(DASHBOARD!$J$2=AP7,DASHBOARD!$T$145,IF(DASHBOARD!$J$2=0,0,AP385)))</f>
        <v/>
      </c>
      <c r="AQ385" s="383">
        <f>(IF(DASHBOARD!$J$2=AQ7,DASHBOARD!$T$145,IF(DASHBOARD!$J$2=0,0,AQ385)))</f>
        <v/>
      </c>
      <c r="AR385" s="383">
        <f>(IF(DASHBOARD!$J$2=AR7,DASHBOARD!$T$145,IF(DASHBOARD!$J$2=0,0,AR385)))</f>
        <v/>
      </c>
      <c r="AS385" s="383">
        <f>(IF(DASHBOARD!$J$2=AS7,DASHBOARD!$T$145,IF(DASHBOARD!$J$2=0,0,AS385)))</f>
        <v/>
      </c>
      <c r="AT385" s="383">
        <f>(IF(DASHBOARD!$J$2=AT7,DASHBOARD!$T$145,IF(DASHBOARD!$J$2=0,0,AT385)))</f>
        <v/>
      </c>
      <c r="AU385" s="383">
        <f>(IF(DASHBOARD!$J$2=AU7,DASHBOARD!$T$145,IF(DASHBOARD!$J$2=0,0,AU385)))</f>
        <v/>
      </c>
      <c r="AV385" s="383">
        <f>(IF(DASHBOARD!$J$2=AV7,DASHBOARD!$T$145,IF(DASHBOARD!$J$2=0,0,AV385)))</f>
        <v/>
      </c>
      <c r="AW385" s="383">
        <f>(IF(DASHBOARD!$J$2=AW7,DASHBOARD!$T$145,IF(DASHBOARD!$J$2=0,0,AW385)))</f>
        <v/>
      </c>
      <c r="AX385" s="383">
        <f>(IF(DASHBOARD!$J$2=AX7,DASHBOARD!$T$145,IF(DASHBOARD!$J$2=0,0,AX385)))</f>
        <v/>
      </c>
      <c r="AY385" s="383">
        <f>(IF(DASHBOARD!$J$2=AY7,DASHBOARD!$T$145,IF(DASHBOARD!$J$2=0,0,AY385)))</f>
        <v/>
      </c>
      <c r="AZ385" s="383">
        <f>(IF(DASHBOARD!$J$2=AZ7,DASHBOARD!$T$145,IF(DASHBOARD!$J$2=0,0,AZ385)))</f>
        <v/>
      </c>
      <c r="BA385" s="383">
        <f>(IF(DASHBOARD!$J$2=BA7,DASHBOARD!$T$145,IF(DASHBOARD!$J$2=0,0,BA385)))</f>
        <v/>
      </c>
      <c r="BB385" s="384">
        <f>IF(SUM(F385:BA385)&lt;&gt;0,AVERAGEIF(F385:BA385,"&gt;0",F385:BA385),0)</f>
        <v/>
      </c>
      <c r="BC385" s="147" t="n"/>
      <c r="BD385" s="385">
        <f>MAXA(F385:BA385)</f>
        <v/>
      </c>
      <c r="BE385" s="1461">
        <f>IF(BD385&lt;&gt;0,VLOOKUP(BD385,$F$10:$BA$10,MATCH(BD385,F385:BA385,0)),"")</f>
        <v/>
      </c>
      <c r="BF385" s="385">
        <f t="array" ref="BF385">MIN(IF(F385:BA385&gt;0,F385:BA385))</f>
        <v/>
      </c>
      <c r="BG385" s="1461">
        <f>IF(BF385&lt;&gt;0,VLOOKUP(BF385,$F$10:$BA$10,MATCH($BF385,$F385:$BA385,0)),"")</f>
        <v/>
      </c>
      <c r="BI385" s="1368">
        <f>HLOOKUP($BI$9,$S$10:$AI$444,1+$BL385,TRUE)</f>
        <v/>
      </c>
      <c r="BJ385" s="1369">
        <f>HLOOKUP($BJ$9,$AJ$10:$AW$444,1+$BL385,TRUE)</f>
        <v/>
      </c>
      <c r="BK385" s="151" t="n"/>
      <c r="BL385" s="408">
        <f>BL382+1</f>
        <v/>
      </c>
      <c r="BM385" s="399" t="n"/>
    </row>
    <row r="386" ht="20.25" customHeight="1" s="18" thickBot="1" thickTop="1">
      <c r="B386" s="1370" t="n"/>
      <c r="C386" s="1479" t="n"/>
      <c r="D386" s="1463" t="n"/>
      <c r="E386" s="402" t="inlineStr">
        <is>
          <t>Talise # 2, 150</t>
        </is>
      </c>
      <c r="F386" s="383">
        <f>(IF(DASHBOARD!$J$2=F7,DASHBOARD!$T$146,IF(DASHBOARD!$J$2=0,0,F386)))</f>
        <v/>
      </c>
      <c r="G386" s="383">
        <f>(IF(DASHBOARD!$J$2=G7,DASHBOARD!$T$146,IF(DASHBOARD!$J$2=0,0,G386)))</f>
        <v/>
      </c>
      <c r="H386" s="383">
        <f>(IF(DASHBOARD!$J$2=H7,DASHBOARD!$T$146,IF(DASHBOARD!$J$2=0,0,H386)))</f>
        <v/>
      </c>
      <c r="I386" s="383">
        <f>(IF(DASHBOARD!$J$2=I7,DASHBOARD!$T$146,IF(DASHBOARD!$J$2=0,0,I386)))</f>
        <v/>
      </c>
      <c r="J386" s="383">
        <f>(IF(DASHBOARD!$J$2=J7,DASHBOARD!$T$146,IF(DASHBOARD!$J$2=0,0,J386)))</f>
        <v/>
      </c>
      <c r="K386" s="383">
        <f>(IF(DASHBOARD!$J$2=K7,DASHBOARD!$T$146,IF(DASHBOARD!$J$2=0,0,K386)))</f>
        <v/>
      </c>
      <c r="L386" s="383">
        <f>(IF(DASHBOARD!$J$2=L7,DASHBOARD!$T$146,IF(DASHBOARD!$J$2=0,0,L386)))</f>
        <v/>
      </c>
      <c r="M386" s="383">
        <f>(IF(DASHBOARD!$J$2=M7,DASHBOARD!$T$146,IF(DASHBOARD!$J$2=0,0,M386)))</f>
        <v/>
      </c>
      <c r="N386" s="383">
        <f>(IF(DASHBOARD!$J$2=N7,DASHBOARD!$T$146,IF(DASHBOARD!$J$2=0,0,N386)))</f>
        <v/>
      </c>
      <c r="O386" s="383">
        <f>(IF(DASHBOARD!$J$2=O7,DASHBOARD!$T$146,IF(DASHBOARD!$J$2=0,0,O386)))</f>
        <v/>
      </c>
      <c r="P386" s="383">
        <f>(IF(DASHBOARD!$J$2=P7,DASHBOARD!$T$146,IF(DASHBOARD!$J$2=0,0,P386)))</f>
        <v/>
      </c>
      <c r="Q386" s="383">
        <f>(IF(DASHBOARD!$J$2=Q7,DASHBOARD!$T$146,IF(DASHBOARD!$J$2=0,0,Q386)))</f>
        <v/>
      </c>
      <c r="R386" s="383">
        <f>(IF(DASHBOARD!$J$2=R7,DASHBOARD!$T$146,IF(DASHBOARD!$J$2=0,0,R386)))</f>
        <v/>
      </c>
      <c r="S386" s="383">
        <f>(IF(DASHBOARD!$J$2=S7,DASHBOARD!$T$146,IF(DASHBOARD!$J$2=0,0,S386)))</f>
        <v/>
      </c>
      <c r="T386" s="383">
        <f>(IF(DASHBOARD!$J$2=T7,DASHBOARD!$T$146,IF(DASHBOARD!$J$2=0,0,T386)))</f>
        <v/>
      </c>
      <c r="U386" s="383">
        <f>(IF(DASHBOARD!$J$2=U7,DASHBOARD!$T$146,IF(DASHBOARD!$J$2=0,0,U386)))</f>
        <v/>
      </c>
      <c r="V386" s="383">
        <f>(IF(DASHBOARD!$J$2=V7,DASHBOARD!$T$146,IF(DASHBOARD!$J$2=0,0,V386)))</f>
        <v/>
      </c>
      <c r="W386" s="383">
        <f>(IF(DASHBOARD!$J$2=W7,DASHBOARD!$T$146,IF(DASHBOARD!$J$2=0,0,W386)))</f>
        <v/>
      </c>
      <c r="X386" s="383">
        <f>(IF(DASHBOARD!$J$2=X7,DASHBOARD!$T$146,IF(DASHBOARD!$J$2=0,0,X386)))</f>
        <v/>
      </c>
      <c r="Y386" s="383">
        <f>(IF(DASHBOARD!$J$2=Y7,DASHBOARD!$T$146,IF(DASHBOARD!$J$2=0,0,Y386)))</f>
        <v/>
      </c>
      <c r="Z386" s="383">
        <f>(IF(DASHBOARD!$J$2=Z7,DASHBOARD!$T$146,IF(DASHBOARD!$J$2=0,0,Z386)))</f>
        <v/>
      </c>
      <c r="AA386" s="383">
        <f>(IF(DASHBOARD!$J$2=AA7,DASHBOARD!$T$146,IF(DASHBOARD!$J$2=0,0,AA386)))</f>
        <v/>
      </c>
      <c r="AB386" s="383">
        <f>(IF(DASHBOARD!$J$2=AB7,DASHBOARD!$T$146,IF(DASHBOARD!$J$2=0,0,AB386)))</f>
        <v/>
      </c>
      <c r="AC386" s="383">
        <f>(IF(DASHBOARD!$J$2=AC7,DASHBOARD!$T$146,IF(DASHBOARD!$J$2=0,0,AC386)))</f>
        <v/>
      </c>
      <c r="AD386" s="383">
        <f>(IF(DASHBOARD!$J$2=AD7,DASHBOARD!$T$146,IF(DASHBOARD!$J$2=0,0,AD386)))</f>
        <v/>
      </c>
      <c r="AE386" s="383">
        <f>(IF(DASHBOARD!$J$2=AE7,DASHBOARD!$T$146,IF(DASHBOARD!$J$2=0,0,AE386)))</f>
        <v/>
      </c>
      <c r="AF386" s="383">
        <f>(IF(DASHBOARD!$J$2=AF7,DASHBOARD!$T$146,IF(DASHBOARD!$J$2=0,0,AF386)))</f>
        <v/>
      </c>
      <c r="AG386" s="383">
        <f>(IF(DASHBOARD!$J$2=AG7,DASHBOARD!$T$146,IF(DASHBOARD!$J$2=0,0,AG386)))</f>
        <v/>
      </c>
      <c r="AH386" s="383">
        <f>(IF(DASHBOARD!$J$2=AH7,DASHBOARD!$T$146,IF(DASHBOARD!$J$2=0,0,AH386)))</f>
        <v/>
      </c>
      <c r="AI386" s="383">
        <f>(IF(DASHBOARD!$J$2=AI7,DASHBOARD!$T$146,IF(DASHBOARD!$J$2=0,0,AI386)))</f>
        <v/>
      </c>
      <c r="AJ386" s="383">
        <f>(IF(DASHBOARD!$J$2=AJ7,DASHBOARD!$T$146,IF(DASHBOARD!$J$2=0,0,AJ386)))</f>
        <v/>
      </c>
      <c r="AK386" s="383">
        <f>(IF(DASHBOARD!$J$2=AK7,DASHBOARD!$T$146,IF(DASHBOARD!$J$2=0,0,AK386)))</f>
        <v/>
      </c>
      <c r="AL386" s="383">
        <f>(IF(DASHBOARD!$J$2=AL7,DASHBOARD!$T$146,IF(DASHBOARD!$J$2=0,0,AL386)))</f>
        <v/>
      </c>
      <c r="AM386" s="383">
        <f>(IF(DASHBOARD!$J$2=AM7,DASHBOARD!$T$146,IF(DASHBOARD!$J$2=0,0,AM386)))</f>
        <v/>
      </c>
      <c r="AN386" s="383">
        <f>(IF(DASHBOARD!$J$2=AN7,DASHBOARD!$T$146,IF(DASHBOARD!$J$2=0,0,AN386)))</f>
        <v/>
      </c>
      <c r="AO386" s="383">
        <f>(IF(DASHBOARD!$J$2=AO7,DASHBOARD!$T$146,IF(DASHBOARD!$J$2=0,0,AO386)))</f>
        <v/>
      </c>
      <c r="AP386" s="383">
        <f>(IF(DASHBOARD!$J$2=AP7,DASHBOARD!$T$146,IF(DASHBOARD!$J$2=0,0,AP386)))</f>
        <v/>
      </c>
      <c r="AQ386" s="383">
        <f>(IF(DASHBOARD!$J$2=AQ7,DASHBOARD!$T$146,IF(DASHBOARD!$J$2=0,0,AQ386)))</f>
        <v/>
      </c>
      <c r="AR386" s="383">
        <f>(IF(DASHBOARD!$J$2=AR7,DASHBOARD!$T$146,IF(DASHBOARD!$J$2=0,0,AR386)))</f>
        <v/>
      </c>
      <c r="AS386" s="383">
        <f>(IF(DASHBOARD!$J$2=AS7,DASHBOARD!$T$146,IF(DASHBOARD!$J$2=0,0,AS386)))</f>
        <v/>
      </c>
      <c r="AT386" s="383">
        <f>(IF(DASHBOARD!$J$2=AT7,DASHBOARD!$T$146,IF(DASHBOARD!$J$2=0,0,AT386)))</f>
        <v/>
      </c>
      <c r="AU386" s="383">
        <f>(IF(DASHBOARD!$J$2=AU7,DASHBOARD!$T$146,IF(DASHBOARD!$J$2=0,0,AU386)))</f>
        <v/>
      </c>
      <c r="AV386" s="383">
        <f>(IF(DASHBOARD!$J$2=AV7,DASHBOARD!$T$146,IF(DASHBOARD!$J$2=0,0,AV386)))</f>
        <v/>
      </c>
      <c r="AW386" s="383">
        <f>(IF(DASHBOARD!$J$2=AW7,DASHBOARD!$T$146,IF(DASHBOARD!$J$2=0,0,AW386)))</f>
        <v/>
      </c>
      <c r="AX386" s="383">
        <f>(IF(DASHBOARD!$J$2=AX7,DASHBOARD!$T$146,IF(DASHBOARD!$J$2=0,0,AX386)))</f>
        <v/>
      </c>
      <c r="AY386" s="383">
        <f>(IF(DASHBOARD!$J$2=AY7,DASHBOARD!$T$146,IF(DASHBOARD!$J$2=0,0,AY386)))</f>
        <v/>
      </c>
      <c r="AZ386" s="383">
        <f>(IF(DASHBOARD!$J$2=AZ7,DASHBOARD!$T$146,IF(DASHBOARD!$J$2=0,0,AZ386)))</f>
        <v/>
      </c>
      <c r="BA386" s="383">
        <f>(IF(DASHBOARD!$J$2=BA7,DASHBOARD!$T$146,IF(DASHBOARD!$J$2=0,0,BA386)))</f>
        <v/>
      </c>
      <c r="BB386" s="384">
        <f>IF(SUM(F386:BA386)&lt;&gt;0,AVERAGEIF(F386:BA386,"&gt;0",F386:BA386),0)</f>
        <v/>
      </c>
      <c r="BC386" s="147" t="n"/>
      <c r="BD386" s="385">
        <f>MAXA(F386:BA386)</f>
        <v/>
      </c>
      <c r="BE386" s="1461">
        <f>IF(BD386&lt;&gt;0,VLOOKUP(BD386,$F$10:$BA$10,MATCH(BD386,F386:BA386,0)),"")</f>
        <v/>
      </c>
      <c r="BF386" s="385">
        <f t="array" ref="BF386">MIN(IF(F386:BA386&gt;0,F386:BA386))</f>
        <v/>
      </c>
      <c r="BG386" s="1461">
        <f>IF(BF386&lt;&gt;0,VLOOKUP(BF386,$F$10:$BA$10,MATCH($BF386,$F386:$BA386,0)),"")</f>
        <v/>
      </c>
      <c r="BI386" s="1368">
        <f>HLOOKUP($BI$9,$S$10:$AI$444,1+$BL386,TRUE)</f>
        <v/>
      </c>
      <c r="BJ386" s="1369">
        <f>HLOOKUP($BJ$9,$AJ$10:$AW$444,1+$BL386,TRUE)</f>
        <v/>
      </c>
      <c r="BK386" s="151" t="n"/>
      <c r="BL386" s="408">
        <f>BL385+1</f>
        <v/>
      </c>
      <c r="BM386" s="399" t="n"/>
    </row>
    <row r="387" ht="20.25" customHeight="1" s="18" thickBot="1" thickTop="1">
      <c r="B387" s="1370" t="n"/>
      <c r="C387" s="1479" t="n"/>
      <c r="D387" s="328" t="n"/>
      <c r="E387" s="402" t="n"/>
      <c r="F387" s="429" t="n"/>
      <c r="G387" s="429" t="n"/>
      <c r="H387" s="429" t="n"/>
      <c r="I387" s="429" t="n"/>
      <c r="J387" s="429" t="n"/>
      <c r="K387" s="429" t="n"/>
      <c r="L387" s="429" t="n"/>
      <c r="M387" s="429" t="n"/>
      <c r="N387" s="429" t="n"/>
      <c r="O387" s="429" t="n"/>
      <c r="P387" s="429" t="n"/>
      <c r="Q387" s="429" t="n"/>
      <c r="R387" s="429" t="n"/>
      <c r="S387" s="429" t="n"/>
      <c r="T387" s="429" t="n"/>
      <c r="U387" s="429" t="n"/>
      <c r="V387" s="429" t="n"/>
      <c r="W387" s="429" t="n"/>
      <c r="X387" s="429" t="n"/>
      <c r="Y387" s="429" t="n"/>
      <c r="Z387" s="429" t="n"/>
      <c r="AA387" s="429" t="n"/>
      <c r="AB387" s="429" t="n"/>
      <c r="AC387" s="429" t="n"/>
      <c r="AD387" s="429" t="n"/>
      <c r="AE387" s="429" t="n"/>
      <c r="AF387" s="429" t="n"/>
      <c r="AG387" s="429" t="n"/>
      <c r="AH387" s="429" t="n"/>
      <c r="AI387" s="429" t="n"/>
      <c r="AJ387" s="429" t="n"/>
      <c r="AK387" s="429" t="n"/>
      <c r="AL387" s="429" t="n"/>
      <c r="AM387" s="429" t="n"/>
      <c r="AN387" s="429" t="n"/>
      <c r="AO387" s="429" t="n"/>
      <c r="AP387" s="429" t="n"/>
      <c r="AQ387" s="429" t="n"/>
      <c r="AR387" s="429" t="n"/>
      <c r="AS387" s="429" t="n"/>
      <c r="AT387" s="429" t="n"/>
      <c r="AU387" s="429" t="n"/>
      <c r="AV387" s="429" t="n"/>
      <c r="AW387" s="429" t="n"/>
      <c r="AX387" s="429" t="n"/>
      <c r="AY387" s="429" t="n"/>
      <c r="AZ387" s="429" t="n"/>
      <c r="BA387" s="429" t="n"/>
      <c r="BB387" s="384">
        <f>IF(SUM(F387:BA387)&lt;&gt;0,AVERAGEIF(F387:BA387,"&gt;0",F387:BA387),0)</f>
        <v/>
      </c>
      <c r="BC387" s="147" t="n"/>
      <c r="BD387" s="385">
        <f>MAXA(F387:BA387)</f>
        <v/>
      </c>
      <c r="BE387" s="1461">
        <f>IF(BD387&lt;&gt;0,VLOOKUP(BD387,$F$10:$BA$10,MATCH(BD387,F387:BA387,0)),"")</f>
        <v/>
      </c>
      <c r="BF387" s="385">
        <f t="array" ref="BF387">MIN(IF(F387:BA387&gt;0,F387:BA387))</f>
        <v/>
      </c>
      <c r="BG387" s="1461">
        <f>IF(BF387&lt;&gt;0,VLOOKUP(BF387,$F$10:$BA$10,MATCH($BF387,$F387:$BA387,0)),"")</f>
        <v/>
      </c>
      <c r="BI387" s="1368">
        <f>HLOOKUP($BI$9,$S$10:$AI$444,1+$BL387,TRUE)</f>
        <v/>
      </c>
      <c r="BJ387" s="1369">
        <f>HLOOKUP($BJ$9,$AJ$10:$AW$444,1+$BL387,TRUE)</f>
        <v/>
      </c>
      <c r="BK387" s="151" t="n"/>
      <c r="BL387" s="408">
        <f>BL385+1</f>
        <v/>
      </c>
      <c r="BM387" s="399" t="n"/>
    </row>
    <row r="388" ht="20.25" customHeight="1" s="18" thickBot="1" thickTop="1">
      <c r="B388" s="1370" t="n"/>
      <c r="C388" s="1479" t="n"/>
      <c r="D388" s="1469" t="inlineStr">
        <is>
          <t>SILAE 150</t>
        </is>
      </c>
      <c r="E388" s="402" t="inlineStr">
        <is>
          <t>Sidera # 1, 150</t>
        </is>
      </c>
      <c r="F388" s="383">
        <f>(IF(DASHBOARD!$J$2=F7,DASHBOARD!$T$134,IF(DASHBOARD!$J$2=0,0,F388)))</f>
        <v/>
      </c>
      <c r="G388" s="383">
        <f>(IF(DASHBOARD!$J$2=G7,DASHBOARD!$T$134,IF(DASHBOARD!$J$2=0,0,G388)))</f>
        <v/>
      </c>
      <c r="H388" s="383">
        <f>(IF(DASHBOARD!$J$2=H7,DASHBOARD!$T$134,IF(DASHBOARD!$J$2=0,0,H388)))</f>
        <v/>
      </c>
      <c r="I388" s="383">
        <f>(IF(DASHBOARD!$J$2=I7,DASHBOARD!$T$134,IF(DASHBOARD!$J$2=0,0,I388)))</f>
        <v/>
      </c>
      <c r="J388" s="383">
        <f>(IF(DASHBOARD!$J$2=J7,DASHBOARD!$T$134,IF(DASHBOARD!$J$2=0,0,J388)))</f>
        <v/>
      </c>
      <c r="K388" s="383">
        <f>(IF(DASHBOARD!$J$2=K7,DASHBOARD!$T$134,IF(DASHBOARD!$J$2=0,0,K388)))</f>
        <v/>
      </c>
      <c r="L388" s="383">
        <f>(IF(DASHBOARD!$J$2=L7,DASHBOARD!$T$134,IF(DASHBOARD!$J$2=0,0,L388)))</f>
        <v/>
      </c>
      <c r="M388" s="383">
        <f>(IF(DASHBOARD!$J$2=M7,DASHBOARD!$T$134,IF(DASHBOARD!$J$2=0,0,M388)))</f>
        <v/>
      </c>
      <c r="N388" s="383">
        <f>(IF(DASHBOARD!$J$2=N7,DASHBOARD!$T$134,IF(DASHBOARD!$J$2=0,0,N388)))</f>
        <v/>
      </c>
      <c r="O388" s="383">
        <f>(IF(DASHBOARD!$J$2=O7,DASHBOARD!$T$134,IF(DASHBOARD!$J$2=0,0,O388)))</f>
        <v/>
      </c>
      <c r="P388" s="383">
        <f>(IF(DASHBOARD!$J$2=P7,DASHBOARD!$T$134,IF(DASHBOARD!$J$2=0,0,P388)))</f>
        <v/>
      </c>
      <c r="Q388" s="383">
        <f>(IF(DASHBOARD!$J$2=Q7,DASHBOARD!$T$134,IF(DASHBOARD!$J$2=0,0,Q388)))</f>
        <v/>
      </c>
      <c r="R388" s="383">
        <f>(IF(DASHBOARD!$J$2=R7,DASHBOARD!$T$134,IF(DASHBOARD!$J$2=0,0,R388)))</f>
        <v/>
      </c>
      <c r="S388" s="383">
        <f>(IF(DASHBOARD!$J$2=S7,DASHBOARD!$T$134,IF(DASHBOARD!$J$2=0,0,S388)))</f>
        <v/>
      </c>
      <c r="T388" s="383">
        <f>(IF(DASHBOARD!$J$2=T7,DASHBOARD!$T$134,IF(DASHBOARD!$J$2=0,0,T388)))</f>
        <v/>
      </c>
      <c r="U388" s="383">
        <f>(IF(DASHBOARD!$J$2=U7,DASHBOARD!$T$134,IF(DASHBOARD!$J$2=0,0,U388)))</f>
        <v/>
      </c>
      <c r="V388" s="383">
        <f>(IF(DASHBOARD!$J$2=V7,DASHBOARD!$T$134,IF(DASHBOARD!$J$2=0,0,V388)))</f>
        <v/>
      </c>
      <c r="W388" s="383">
        <f>(IF(DASHBOARD!$J$2=W7,DASHBOARD!$T$134,IF(DASHBOARD!$J$2=0,0,W388)))</f>
        <v/>
      </c>
      <c r="X388" s="383">
        <f>(IF(DASHBOARD!$J$2=X7,DASHBOARD!$T$134,IF(DASHBOARD!$J$2=0,0,X388)))</f>
        <v/>
      </c>
      <c r="Y388" s="383">
        <f>(IF(DASHBOARD!$J$2=Y7,DASHBOARD!$T$134,IF(DASHBOARD!$J$2=0,0,Y388)))</f>
        <v/>
      </c>
      <c r="Z388" s="383">
        <f>(IF(DASHBOARD!$J$2=Z7,DASHBOARD!$T$134,IF(DASHBOARD!$J$2=0,0,Z388)))</f>
        <v/>
      </c>
      <c r="AA388" s="383">
        <f>(IF(DASHBOARD!$J$2=AA7,DASHBOARD!$T$134,IF(DASHBOARD!$J$2=0,0,AA388)))</f>
        <v/>
      </c>
      <c r="AB388" s="383">
        <f>(IF(DASHBOARD!$J$2=AB7,DASHBOARD!$T$134,IF(DASHBOARD!$J$2=0,0,AB388)))</f>
        <v/>
      </c>
      <c r="AC388" s="383">
        <f>(IF(DASHBOARD!$J$2=AC7,DASHBOARD!$T$134,IF(DASHBOARD!$J$2=0,0,AC388)))</f>
        <v/>
      </c>
      <c r="AD388" s="383">
        <f>(IF(DASHBOARD!$J$2=AD7,DASHBOARD!$T$134,IF(DASHBOARD!$J$2=0,0,AD388)))</f>
        <v/>
      </c>
      <c r="AE388" s="383">
        <f>(IF(DASHBOARD!$J$2=AE7,DASHBOARD!$T$134,IF(DASHBOARD!$J$2=0,0,AE388)))</f>
        <v/>
      </c>
      <c r="AF388" s="383">
        <f>(IF(DASHBOARD!$J$2=AF7,DASHBOARD!$T$134,IF(DASHBOARD!$J$2=0,0,AF388)))</f>
        <v/>
      </c>
      <c r="AG388" s="383">
        <f>(IF(DASHBOARD!$J$2=AG7,DASHBOARD!$T$134,IF(DASHBOARD!$J$2=0,0,AG388)))</f>
        <v/>
      </c>
      <c r="AH388" s="383">
        <f>(IF(DASHBOARD!$J$2=AH7,DASHBOARD!$T$134,IF(DASHBOARD!$J$2=0,0,AH388)))</f>
        <v/>
      </c>
      <c r="AI388" s="383">
        <f>(IF(DASHBOARD!$J$2=AI7,DASHBOARD!$T$134,IF(DASHBOARD!$J$2=0,0,AI388)))</f>
        <v/>
      </c>
      <c r="AJ388" s="383">
        <f>(IF(DASHBOARD!$J$2=AJ7,DASHBOARD!$T$134,IF(DASHBOARD!$J$2=0,0,AJ388)))</f>
        <v/>
      </c>
      <c r="AK388" s="383">
        <f>(IF(DASHBOARD!$J$2=AK7,DASHBOARD!$T$134,IF(DASHBOARD!$J$2=0,0,AK388)))</f>
        <v/>
      </c>
      <c r="AL388" s="383">
        <f>(IF(DASHBOARD!$J$2=AL7,DASHBOARD!$T$134,IF(DASHBOARD!$J$2=0,0,AL388)))</f>
        <v/>
      </c>
      <c r="AM388" s="383">
        <f>(IF(DASHBOARD!$J$2=AM7,DASHBOARD!$T$134,IF(DASHBOARD!$J$2=0,0,AM388)))</f>
        <v/>
      </c>
      <c r="AN388" s="383">
        <f>(IF(DASHBOARD!$J$2=AN7,DASHBOARD!$T$134,IF(DASHBOARD!$J$2=0,0,AN388)))</f>
        <v/>
      </c>
      <c r="AO388" s="383">
        <f>(IF(DASHBOARD!$J$2=AO7,DASHBOARD!$T$134,IF(DASHBOARD!$J$2=0,0,AO388)))</f>
        <v/>
      </c>
      <c r="AP388" s="383">
        <f>(IF(DASHBOARD!$J$2=AP7,DASHBOARD!$T$134,IF(DASHBOARD!$J$2=0,0,AP388)))</f>
        <v/>
      </c>
      <c r="AQ388" s="383">
        <f>(IF(DASHBOARD!$J$2=AQ7,DASHBOARD!$T$134,IF(DASHBOARD!$J$2=0,0,AQ388)))</f>
        <v/>
      </c>
      <c r="AR388" s="383">
        <f>(IF(DASHBOARD!$J$2=AR7,DASHBOARD!$T$134,IF(DASHBOARD!$J$2=0,0,AR388)))</f>
        <v/>
      </c>
      <c r="AS388" s="383">
        <f>(IF(DASHBOARD!$J$2=AS7,DASHBOARD!$T$134,IF(DASHBOARD!$J$2=0,0,AS388)))</f>
        <v/>
      </c>
      <c r="AT388" s="383">
        <f>(IF(DASHBOARD!$J$2=AT7,DASHBOARD!$T$134,IF(DASHBOARD!$J$2=0,0,AT388)))</f>
        <v/>
      </c>
      <c r="AU388" s="383">
        <f>(IF(DASHBOARD!$J$2=AU7,DASHBOARD!$T$134,IF(DASHBOARD!$J$2=0,0,AU388)))</f>
        <v/>
      </c>
      <c r="AV388" s="383">
        <f>(IF(DASHBOARD!$J$2=AV7,DASHBOARD!$T$134,IF(DASHBOARD!$J$2=0,0,AV388)))</f>
        <v/>
      </c>
      <c r="AW388" s="383">
        <f>(IF(DASHBOARD!$J$2=AW7,DASHBOARD!$T$134,IF(DASHBOARD!$J$2=0,0,AW388)))</f>
        <v/>
      </c>
      <c r="AX388" s="383">
        <f>(IF(DASHBOARD!$J$2=AX7,DASHBOARD!$T$134,IF(DASHBOARD!$J$2=0,0,AX388)))</f>
        <v/>
      </c>
      <c r="AY388" s="383">
        <f>(IF(DASHBOARD!$J$2=AY7,DASHBOARD!$T$134,IF(DASHBOARD!$J$2=0,0,AY388)))</f>
        <v/>
      </c>
      <c r="AZ388" s="383">
        <f>(IF(DASHBOARD!$J$2=AZ7,DASHBOARD!$T$134,IF(DASHBOARD!$J$2=0,0,AZ388)))</f>
        <v/>
      </c>
      <c r="BA388" s="383">
        <f>(IF(DASHBOARD!$J$2=BA7,DASHBOARD!$T$134,IF(DASHBOARD!$J$2=0,0,BA388)))</f>
        <v/>
      </c>
      <c r="BB388" s="384">
        <f>IF(SUM(F388:BA388)&lt;&gt;0,AVERAGEIF(F388:BA388,"&gt;0",F388:BA388),0)</f>
        <v/>
      </c>
      <c r="BC388" s="147" t="n"/>
      <c r="BD388" s="385">
        <f>MAXA(F388:BA388)</f>
        <v/>
      </c>
      <c r="BE388" s="1461">
        <f>IF(BD388&lt;&gt;0,VLOOKUP(BD388,$F$10:$BA$10,MATCH(BD388,F388:BA388,0)),"")</f>
        <v/>
      </c>
      <c r="BF388" s="385">
        <f t="array" ref="BF388">MIN(IF(F388:BA388&gt;0,F388:BA388))</f>
        <v/>
      </c>
      <c r="BG388" s="1461">
        <f>IF(BF388&lt;&gt;0,VLOOKUP(BF388,$F$10:$BA$10,MATCH($BF388,$F388:$BA388,0)),"")</f>
        <v/>
      </c>
      <c r="BI388" s="1368">
        <f>HLOOKUP($BI$9,$S$10:$AI$444,1+$BL388,TRUE)</f>
        <v/>
      </c>
      <c r="BJ388" s="1369">
        <f>HLOOKUP($BJ$9,$AJ$10:$AW$444,1+$BL388,TRUE)</f>
        <v/>
      </c>
      <c r="BK388" s="151" t="n"/>
      <c r="BL388" s="408">
        <f>#REF!+1</f>
        <v/>
      </c>
      <c r="BM388" s="399" t="n"/>
    </row>
    <row r="389" ht="20.25" customHeight="1" s="18" thickBot="1" thickTop="1">
      <c r="B389" s="1370" t="n"/>
      <c r="C389" s="1479" t="n"/>
      <c r="D389" s="1462" t="n"/>
      <c r="E389" s="402" t="inlineStr">
        <is>
          <t>Sidera # 2, 150</t>
        </is>
      </c>
      <c r="F389" s="383">
        <f>(IF(DASHBOARD!$J$2=F7,DASHBOARD!$T$135,IF(DASHBOARD!$J$2=0,0,F389)))</f>
        <v/>
      </c>
      <c r="G389" s="383">
        <f>(IF(DASHBOARD!$J$2=G7,DASHBOARD!$T$135,IF(DASHBOARD!$J$2=0,0,G389)))</f>
        <v/>
      </c>
      <c r="H389" s="383">
        <f>(IF(DASHBOARD!$J$2=H7,DASHBOARD!$T$135,IF(DASHBOARD!$J$2=0,0,H389)))</f>
        <v/>
      </c>
      <c r="I389" s="383">
        <f>(IF(DASHBOARD!$J$2=I7,DASHBOARD!$T$135,IF(DASHBOARD!$J$2=0,0,I389)))</f>
        <v/>
      </c>
      <c r="J389" s="383">
        <f>(IF(DASHBOARD!$J$2=J7,DASHBOARD!$T$135,IF(DASHBOARD!$J$2=0,0,J389)))</f>
        <v/>
      </c>
      <c r="K389" s="383">
        <f>(IF(DASHBOARD!$J$2=K7,DASHBOARD!$T$135,IF(DASHBOARD!$J$2=0,0,K389)))</f>
        <v/>
      </c>
      <c r="L389" s="383">
        <f>(IF(DASHBOARD!$J$2=L7,DASHBOARD!$T$135,IF(DASHBOARD!$J$2=0,0,L389)))</f>
        <v/>
      </c>
      <c r="M389" s="383">
        <f>(IF(DASHBOARD!$J$2=M7,DASHBOARD!$T$135,IF(DASHBOARD!$J$2=0,0,M389)))</f>
        <v/>
      </c>
      <c r="N389" s="383">
        <f>(IF(DASHBOARD!$J$2=N7,DASHBOARD!$T$135,IF(DASHBOARD!$J$2=0,0,N389)))</f>
        <v/>
      </c>
      <c r="O389" s="383">
        <f>(IF(DASHBOARD!$J$2=O7,DASHBOARD!$T$135,IF(DASHBOARD!$J$2=0,0,O389)))</f>
        <v/>
      </c>
      <c r="P389" s="383">
        <f>(IF(DASHBOARD!$J$2=P7,DASHBOARD!$T$135,IF(DASHBOARD!$J$2=0,0,P389)))</f>
        <v/>
      </c>
      <c r="Q389" s="383">
        <f>(IF(DASHBOARD!$J$2=Q7,DASHBOARD!$T$135,IF(DASHBOARD!$J$2=0,0,Q389)))</f>
        <v/>
      </c>
      <c r="R389" s="383">
        <f>(IF(DASHBOARD!$J$2=R7,DASHBOARD!$T$135,IF(DASHBOARD!$J$2=0,0,R389)))</f>
        <v/>
      </c>
      <c r="S389" s="383">
        <f>(IF(DASHBOARD!$J$2=S7,DASHBOARD!$T$135,IF(DASHBOARD!$J$2=0,0,S389)))</f>
        <v/>
      </c>
      <c r="T389" s="383">
        <f>(IF(DASHBOARD!$J$2=T7,DASHBOARD!$T$135,IF(DASHBOARD!$J$2=0,0,T389)))</f>
        <v/>
      </c>
      <c r="U389" s="383">
        <f>(IF(DASHBOARD!$J$2=U7,DASHBOARD!$T$135,IF(DASHBOARD!$J$2=0,0,U389)))</f>
        <v/>
      </c>
      <c r="V389" s="383">
        <f>(IF(DASHBOARD!$J$2=V7,DASHBOARD!$T$135,IF(DASHBOARD!$J$2=0,0,V389)))</f>
        <v/>
      </c>
      <c r="W389" s="383">
        <f>(IF(DASHBOARD!$J$2=W7,DASHBOARD!$T$135,IF(DASHBOARD!$J$2=0,0,W389)))</f>
        <v/>
      </c>
      <c r="X389" s="383">
        <f>(IF(DASHBOARD!$J$2=X7,DASHBOARD!$T$135,IF(DASHBOARD!$J$2=0,0,X389)))</f>
        <v/>
      </c>
      <c r="Y389" s="383">
        <f>(IF(DASHBOARD!$J$2=Y7,DASHBOARD!$T$135,IF(DASHBOARD!$J$2=0,0,Y389)))</f>
        <v/>
      </c>
      <c r="Z389" s="383">
        <f>(IF(DASHBOARD!$J$2=Z7,DASHBOARD!$T$135,IF(DASHBOARD!$J$2=0,0,Z389)))</f>
        <v/>
      </c>
      <c r="AA389" s="383">
        <f>(IF(DASHBOARD!$J$2=AA7,DASHBOARD!$T$135,IF(DASHBOARD!$J$2=0,0,AA389)))</f>
        <v/>
      </c>
      <c r="AB389" s="383">
        <f>(IF(DASHBOARD!$J$2=AB7,DASHBOARD!$T$135,IF(DASHBOARD!$J$2=0,0,AB389)))</f>
        <v/>
      </c>
      <c r="AC389" s="383">
        <f>(IF(DASHBOARD!$J$2=AC7,DASHBOARD!$T$135,IF(DASHBOARD!$J$2=0,0,AC389)))</f>
        <v/>
      </c>
      <c r="AD389" s="383">
        <f>(IF(DASHBOARD!$J$2=AD7,DASHBOARD!$T$135,IF(DASHBOARD!$J$2=0,0,AD389)))</f>
        <v/>
      </c>
      <c r="AE389" s="383">
        <f>(IF(DASHBOARD!$J$2=AE7,DASHBOARD!$T$135,IF(DASHBOARD!$J$2=0,0,AE389)))</f>
        <v/>
      </c>
      <c r="AF389" s="383">
        <f>(IF(DASHBOARD!$J$2=AF7,DASHBOARD!$T$135,IF(DASHBOARD!$J$2=0,0,AF389)))</f>
        <v/>
      </c>
      <c r="AG389" s="383">
        <f>(IF(DASHBOARD!$J$2=AG7,DASHBOARD!$T$135,IF(DASHBOARD!$J$2=0,0,AG389)))</f>
        <v/>
      </c>
      <c r="AH389" s="383">
        <f>(IF(DASHBOARD!$J$2=AH7,DASHBOARD!$T$135,IF(DASHBOARD!$J$2=0,0,AH389)))</f>
        <v/>
      </c>
      <c r="AI389" s="383">
        <f>(IF(DASHBOARD!$J$2=AI7,DASHBOARD!$T$135,IF(DASHBOARD!$J$2=0,0,AI389)))</f>
        <v/>
      </c>
      <c r="AJ389" s="383">
        <f>(IF(DASHBOARD!$J$2=AJ7,DASHBOARD!$T$135,IF(DASHBOARD!$J$2=0,0,AJ389)))</f>
        <v/>
      </c>
      <c r="AK389" s="383">
        <f>(IF(DASHBOARD!$J$2=AK7,DASHBOARD!$T$135,IF(DASHBOARD!$J$2=0,0,AK389)))</f>
        <v/>
      </c>
      <c r="AL389" s="383">
        <f>(IF(DASHBOARD!$J$2=AL7,DASHBOARD!$T$135,IF(DASHBOARD!$J$2=0,0,AL389)))</f>
        <v/>
      </c>
      <c r="AM389" s="383">
        <f>(IF(DASHBOARD!$J$2=AM7,DASHBOARD!$T$135,IF(DASHBOARD!$J$2=0,0,AM389)))</f>
        <v/>
      </c>
      <c r="AN389" s="383">
        <f>(IF(DASHBOARD!$J$2=AN7,DASHBOARD!$T$135,IF(DASHBOARD!$J$2=0,0,AN389)))</f>
        <v/>
      </c>
      <c r="AO389" s="383">
        <f>(IF(DASHBOARD!$J$2=AO7,DASHBOARD!$T$135,IF(DASHBOARD!$J$2=0,0,AO389)))</f>
        <v/>
      </c>
      <c r="AP389" s="383">
        <f>(IF(DASHBOARD!$J$2=AP7,DASHBOARD!$T$135,IF(DASHBOARD!$J$2=0,0,AP389)))</f>
        <v/>
      </c>
      <c r="AQ389" s="383">
        <f>(IF(DASHBOARD!$J$2=AQ7,DASHBOARD!$T$135,IF(DASHBOARD!$J$2=0,0,AQ389)))</f>
        <v/>
      </c>
      <c r="AR389" s="383">
        <f>(IF(DASHBOARD!$J$2=AR7,DASHBOARD!$T$135,IF(DASHBOARD!$J$2=0,0,AR389)))</f>
        <v/>
      </c>
      <c r="AS389" s="383">
        <f>(IF(DASHBOARD!$J$2=AS7,DASHBOARD!$T$135,IF(DASHBOARD!$J$2=0,0,AS389)))</f>
        <v/>
      </c>
      <c r="AT389" s="383">
        <f>(IF(DASHBOARD!$J$2=AT7,DASHBOARD!$T$135,IF(DASHBOARD!$J$2=0,0,AT389)))</f>
        <v/>
      </c>
      <c r="AU389" s="383">
        <f>(IF(DASHBOARD!$J$2=AU7,DASHBOARD!$T$135,IF(DASHBOARD!$J$2=0,0,AU389)))</f>
        <v/>
      </c>
      <c r="AV389" s="383">
        <f>(IF(DASHBOARD!$J$2=AV7,DASHBOARD!$T$135,IF(DASHBOARD!$J$2=0,0,AV389)))</f>
        <v/>
      </c>
      <c r="AW389" s="383">
        <f>(IF(DASHBOARD!$J$2=AW7,DASHBOARD!$T$135,IF(DASHBOARD!$J$2=0,0,AW389)))</f>
        <v/>
      </c>
      <c r="AX389" s="383">
        <f>(IF(DASHBOARD!$J$2=AX7,DASHBOARD!$T$135,IF(DASHBOARD!$J$2=0,0,AX389)))</f>
        <v/>
      </c>
      <c r="AY389" s="383">
        <f>(IF(DASHBOARD!$J$2=AY7,DASHBOARD!$T$135,IF(DASHBOARD!$J$2=0,0,AY389)))</f>
        <v/>
      </c>
      <c r="AZ389" s="383">
        <f>(IF(DASHBOARD!$J$2=AZ7,DASHBOARD!$T$135,IF(DASHBOARD!$J$2=0,0,AZ389)))</f>
        <v/>
      </c>
      <c r="BA389" s="383">
        <f>(IF(DASHBOARD!$J$2=BA7,DASHBOARD!$T$135,IF(DASHBOARD!$J$2=0,0,BA389)))</f>
        <v/>
      </c>
      <c r="BB389" s="384">
        <f>IF(SUM(F389:BA389)&lt;&gt;0,AVERAGEIF(F389:BA389,"&gt;0",F389:BA389),0)</f>
        <v/>
      </c>
      <c r="BC389" s="147" t="n"/>
      <c r="BD389" s="385">
        <f>MAXA(F389:BA389)</f>
        <v/>
      </c>
      <c r="BE389" s="1461">
        <f>IF(BD389&lt;&gt;0,VLOOKUP(BD389,$F$10:$BA$10,MATCH(BD389,F389:BA389,0)),"")</f>
        <v/>
      </c>
      <c r="BF389" s="385">
        <f t="array" ref="BF389">MIN(IF(F389:BA389&gt;0,F389:BA389))</f>
        <v/>
      </c>
      <c r="BG389" s="1461">
        <f>IF(BF389&lt;&gt;0,VLOOKUP(BF389,$F$10:$BA$10,MATCH($BF389,$F389:$BA389,0)),"")</f>
        <v/>
      </c>
      <c r="BI389" s="1368">
        <f>HLOOKUP($BI$9,$S$10:$AI$444,1+$BL389,TRUE)</f>
        <v/>
      </c>
      <c r="BJ389" s="1369">
        <f>HLOOKUP($BJ$9,$AJ$10:$AW$444,1+$BL389,TRUE)</f>
        <v/>
      </c>
      <c r="BK389" s="151" t="n"/>
      <c r="BL389" s="408">
        <f>BL388+1</f>
        <v/>
      </c>
      <c r="BM389" s="399" t="n"/>
    </row>
    <row r="390" ht="20.25" customHeight="1" s="18" thickBot="1" thickTop="1">
      <c r="B390" s="1370" t="n"/>
      <c r="C390" s="1479" t="n"/>
      <c r="D390" s="1462" t="n"/>
      <c r="E390" s="402" t="inlineStr">
        <is>
          <t>Donggala # 1, 150</t>
        </is>
      </c>
      <c r="F390" s="383">
        <f>(IF(DASHBOARD!$J$2=F7,DASHBOARD!$T$132,IF(DASHBOARD!$J$2=0,0,F390)))</f>
        <v/>
      </c>
      <c r="G390" s="383">
        <f>(IF(DASHBOARD!$J$2=G7,DASHBOARD!$T$132,IF(DASHBOARD!$J$2=0,0,G390)))</f>
        <v/>
      </c>
      <c r="H390" s="383">
        <f>(IF(DASHBOARD!$J$2=H7,DASHBOARD!$T$132,IF(DASHBOARD!$J$2=0,0,H390)))</f>
        <v/>
      </c>
      <c r="I390" s="383">
        <f>(IF(DASHBOARD!$J$2=I7,DASHBOARD!$T$132,IF(DASHBOARD!$J$2=0,0,I390)))</f>
        <v/>
      </c>
      <c r="J390" s="383">
        <f>(IF(DASHBOARD!$J$2=J7,DASHBOARD!$T$132,IF(DASHBOARD!$J$2=0,0,J390)))</f>
        <v/>
      </c>
      <c r="K390" s="383">
        <f>(IF(DASHBOARD!$J$2=K7,DASHBOARD!$T$132,IF(DASHBOARD!$J$2=0,0,K390)))</f>
        <v/>
      </c>
      <c r="L390" s="383">
        <f>(IF(DASHBOARD!$J$2=L7,DASHBOARD!$T$132,IF(DASHBOARD!$J$2=0,0,L390)))</f>
        <v/>
      </c>
      <c r="M390" s="383">
        <f>(IF(DASHBOARD!$J$2=M7,DASHBOARD!$T$132,IF(DASHBOARD!$J$2=0,0,M390)))</f>
        <v/>
      </c>
      <c r="N390" s="383">
        <f>(IF(DASHBOARD!$J$2=N7,DASHBOARD!$T$132,IF(DASHBOARD!$J$2=0,0,N390)))</f>
        <v/>
      </c>
      <c r="O390" s="383">
        <f>(IF(DASHBOARD!$J$2=O7,DASHBOARD!$T$132,IF(DASHBOARD!$J$2=0,0,O390)))</f>
        <v/>
      </c>
      <c r="P390" s="383">
        <f>(IF(DASHBOARD!$J$2=P7,DASHBOARD!$T$132,IF(DASHBOARD!$J$2=0,0,P390)))</f>
        <v/>
      </c>
      <c r="Q390" s="383">
        <f>(IF(DASHBOARD!$J$2=Q7,DASHBOARD!$T$132,IF(DASHBOARD!$J$2=0,0,Q390)))</f>
        <v/>
      </c>
      <c r="R390" s="383">
        <f>(IF(DASHBOARD!$J$2=R7,DASHBOARD!$T$132,IF(DASHBOARD!$J$2=0,0,R390)))</f>
        <v/>
      </c>
      <c r="S390" s="383">
        <f>(IF(DASHBOARD!$J$2=S7,DASHBOARD!$T$132,IF(DASHBOARD!$J$2=0,0,S390)))</f>
        <v/>
      </c>
      <c r="T390" s="383">
        <f>(IF(DASHBOARD!$J$2=T7,DASHBOARD!$T$132,IF(DASHBOARD!$J$2=0,0,T390)))</f>
        <v/>
      </c>
      <c r="U390" s="383">
        <f>(IF(DASHBOARD!$J$2=U7,DASHBOARD!$T$132,IF(DASHBOARD!$J$2=0,0,U390)))</f>
        <v/>
      </c>
      <c r="V390" s="383">
        <f>(IF(DASHBOARD!$J$2=V7,DASHBOARD!$T$132,IF(DASHBOARD!$J$2=0,0,V390)))</f>
        <v/>
      </c>
      <c r="W390" s="383">
        <f>(IF(DASHBOARD!$J$2=W7,DASHBOARD!$T$132,IF(DASHBOARD!$J$2=0,0,W390)))</f>
        <v/>
      </c>
      <c r="X390" s="383">
        <f>(IF(DASHBOARD!$J$2=X7,DASHBOARD!$T$132,IF(DASHBOARD!$J$2=0,0,X390)))</f>
        <v/>
      </c>
      <c r="Y390" s="383">
        <f>(IF(DASHBOARD!$J$2=Y7,DASHBOARD!$T$132,IF(DASHBOARD!$J$2=0,0,Y390)))</f>
        <v/>
      </c>
      <c r="Z390" s="383">
        <f>(IF(DASHBOARD!$J$2=Z7,DASHBOARD!$T$132,IF(DASHBOARD!$J$2=0,0,Z390)))</f>
        <v/>
      </c>
      <c r="AA390" s="383">
        <f>(IF(DASHBOARD!$J$2=AA7,DASHBOARD!$T$132,IF(DASHBOARD!$J$2=0,0,AA390)))</f>
        <v/>
      </c>
      <c r="AB390" s="383">
        <f>(IF(DASHBOARD!$J$2=AB7,DASHBOARD!$T$132,IF(DASHBOARD!$J$2=0,0,AB390)))</f>
        <v/>
      </c>
      <c r="AC390" s="383">
        <f>(IF(DASHBOARD!$J$2=AC7,DASHBOARD!$T$132,IF(DASHBOARD!$J$2=0,0,AC390)))</f>
        <v/>
      </c>
      <c r="AD390" s="383">
        <f>(IF(DASHBOARD!$J$2=AD7,DASHBOARD!$T$132,IF(DASHBOARD!$J$2=0,0,AD390)))</f>
        <v/>
      </c>
      <c r="AE390" s="383">
        <f>(IF(DASHBOARD!$J$2=AE7,DASHBOARD!$T$132,IF(DASHBOARD!$J$2=0,0,AE390)))</f>
        <v/>
      </c>
      <c r="AF390" s="383">
        <f>(IF(DASHBOARD!$J$2=AF7,DASHBOARD!$T$132,IF(DASHBOARD!$J$2=0,0,AF390)))</f>
        <v/>
      </c>
      <c r="AG390" s="383">
        <f>(IF(DASHBOARD!$J$2=AG7,DASHBOARD!$T$132,IF(DASHBOARD!$J$2=0,0,AG390)))</f>
        <v/>
      </c>
      <c r="AH390" s="383">
        <f>(IF(DASHBOARD!$J$2=AH7,DASHBOARD!$T$132,IF(DASHBOARD!$J$2=0,0,AH390)))</f>
        <v/>
      </c>
      <c r="AI390" s="383">
        <f>(IF(DASHBOARD!$J$2=AI7,DASHBOARD!$T$132,IF(DASHBOARD!$J$2=0,0,AI390)))</f>
        <v/>
      </c>
      <c r="AJ390" s="383">
        <f>(IF(DASHBOARD!$J$2=AJ7,DASHBOARD!$T$132,IF(DASHBOARD!$J$2=0,0,AJ390)))</f>
        <v/>
      </c>
      <c r="AK390" s="383">
        <f>(IF(DASHBOARD!$J$2=AK7,DASHBOARD!$T$132,IF(DASHBOARD!$J$2=0,0,AK390)))</f>
        <v/>
      </c>
      <c r="AL390" s="383">
        <f>(IF(DASHBOARD!$J$2=AL7,DASHBOARD!$T$132,IF(DASHBOARD!$J$2=0,0,AL390)))</f>
        <v/>
      </c>
      <c r="AM390" s="383">
        <f>(IF(DASHBOARD!$J$2=AM7,DASHBOARD!$T$132,IF(DASHBOARD!$J$2=0,0,AM390)))</f>
        <v/>
      </c>
      <c r="AN390" s="383">
        <f>(IF(DASHBOARD!$J$2=AN7,DASHBOARD!$T$132,IF(DASHBOARD!$J$2=0,0,AN390)))</f>
        <v/>
      </c>
      <c r="AO390" s="383">
        <f>(IF(DASHBOARD!$J$2=AO7,DASHBOARD!$T$132,IF(DASHBOARD!$J$2=0,0,AO390)))</f>
        <v/>
      </c>
      <c r="AP390" s="383">
        <f>(IF(DASHBOARD!$J$2=AP7,DASHBOARD!$T$132,IF(DASHBOARD!$J$2=0,0,AP390)))</f>
        <v/>
      </c>
      <c r="AQ390" s="383">
        <f>(IF(DASHBOARD!$J$2=AQ7,DASHBOARD!$T$132,IF(DASHBOARD!$J$2=0,0,AQ390)))</f>
        <v/>
      </c>
      <c r="AR390" s="383">
        <f>(IF(DASHBOARD!$J$2=AR7,DASHBOARD!$T$132,IF(DASHBOARD!$J$2=0,0,AR390)))</f>
        <v/>
      </c>
      <c r="AS390" s="383">
        <f>(IF(DASHBOARD!$J$2=AS7,DASHBOARD!$T$132,IF(DASHBOARD!$J$2=0,0,AS390)))</f>
        <v/>
      </c>
      <c r="AT390" s="383">
        <f>(IF(DASHBOARD!$J$2=AT7,DASHBOARD!$T$132,IF(DASHBOARD!$J$2=0,0,AT390)))</f>
        <v/>
      </c>
      <c r="AU390" s="383">
        <f>(IF(DASHBOARD!$J$2=AU7,DASHBOARD!$T$132,IF(DASHBOARD!$J$2=0,0,AU390)))</f>
        <v/>
      </c>
      <c r="AV390" s="383">
        <f>(IF(DASHBOARD!$J$2=AV7,DASHBOARD!$T$132,IF(DASHBOARD!$J$2=0,0,AV390)))</f>
        <v/>
      </c>
      <c r="AW390" s="383">
        <f>(IF(DASHBOARD!$J$2=AW7,DASHBOARD!$T$132,IF(DASHBOARD!$J$2=0,0,AW390)))</f>
        <v/>
      </c>
      <c r="AX390" s="383">
        <f>(IF(DASHBOARD!$J$2=AX7,DASHBOARD!$T$132,IF(DASHBOARD!$J$2=0,0,AX390)))</f>
        <v/>
      </c>
      <c r="AY390" s="383">
        <f>(IF(DASHBOARD!$J$2=AY7,DASHBOARD!$T$132,IF(DASHBOARD!$J$2=0,0,AY390)))</f>
        <v/>
      </c>
      <c r="AZ390" s="383">
        <f>(IF(DASHBOARD!$J$2=AZ7,DASHBOARD!$T$132,IF(DASHBOARD!$J$2=0,0,AZ390)))</f>
        <v/>
      </c>
      <c r="BA390" s="383">
        <f>(IF(DASHBOARD!$J$2=BA7,DASHBOARD!$T$132,IF(DASHBOARD!$J$2=0,0,BA390)))</f>
        <v/>
      </c>
      <c r="BB390" s="384">
        <f>IF(SUM(F390:BA390)&lt;&gt;0,AVERAGEIF(F390:BA390,"&gt;0",F390:BA390),0)</f>
        <v/>
      </c>
      <c r="BC390" s="147" t="n"/>
      <c r="BD390" s="385">
        <f>MAXA(F390:BA390)</f>
        <v/>
      </c>
      <c r="BE390" s="1461">
        <f>IF(BD390&lt;&gt;0,VLOOKUP(BD390,$F$10:$BA$10,MATCH(BD390,F390:BA390,0)),"")</f>
        <v/>
      </c>
      <c r="BF390" s="385">
        <f t="array" ref="BF390">MIN(IF(F390:BA390&gt;0,F390:BA390))</f>
        <v/>
      </c>
      <c r="BG390" s="1461">
        <f>IF(BF390&lt;&gt;0,VLOOKUP(BF390,$F$10:$BA$10,MATCH($BF390,$F390:$BA390,0)),"")</f>
        <v/>
      </c>
      <c r="BI390" s="1368">
        <f>HLOOKUP($BI$9,$S$10:$AI$444,1+$BL390,TRUE)</f>
        <v/>
      </c>
      <c r="BJ390" s="1369">
        <f>HLOOKUP($BJ$9,$AJ$10:$AW$444,1+$BL390,TRUE)</f>
        <v/>
      </c>
      <c r="BK390" s="151" t="n"/>
      <c r="BL390" s="408">
        <f>BL389+1</f>
        <v/>
      </c>
      <c r="BM390" s="399" t="n"/>
    </row>
    <row r="391" ht="20.25" customHeight="1" s="18" thickBot="1" thickTop="1">
      <c r="B391" s="1370" t="n"/>
      <c r="C391" s="1479" t="n"/>
      <c r="D391" s="1463" t="n"/>
      <c r="E391" s="402" t="inlineStr">
        <is>
          <t>Donggala # 2, 150</t>
        </is>
      </c>
      <c r="F391" s="383">
        <f>(IF(DASHBOARD!$J$2=F7,DASHBOARD!$T$133,IF(DASHBOARD!$J$2=0,0,F391)))</f>
        <v/>
      </c>
      <c r="G391" s="383">
        <f>(IF(DASHBOARD!$J$2=G7,DASHBOARD!$T$133,IF(DASHBOARD!$J$2=0,0,G391)))</f>
        <v/>
      </c>
      <c r="H391" s="383">
        <f>(IF(DASHBOARD!$J$2=H7,DASHBOARD!$T$133,IF(DASHBOARD!$J$2=0,0,H391)))</f>
        <v/>
      </c>
      <c r="I391" s="383">
        <f>(IF(DASHBOARD!$J$2=I7,DASHBOARD!$T$133,IF(DASHBOARD!$J$2=0,0,I391)))</f>
        <v/>
      </c>
      <c r="J391" s="383">
        <f>(IF(DASHBOARD!$J$2=J7,DASHBOARD!$T$133,IF(DASHBOARD!$J$2=0,0,J391)))</f>
        <v/>
      </c>
      <c r="K391" s="383">
        <f>(IF(DASHBOARD!$J$2=K7,DASHBOARD!$T$133,IF(DASHBOARD!$J$2=0,0,K391)))</f>
        <v/>
      </c>
      <c r="L391" s="383">
        <f>(IF(DASHBOARD!$J$2=L7,DASHBOARD!$T$133,IF(DASHBOARD!$J$2=0,0,L391)))</f>
        <v/>
      </c>
      <c r="M391" s="383">
        <f>(IF(DASHBOARD!$J$2=M7,DASHBOARD!$T$133,IF(DASHBOARD!$J$2=0,0,M391)))</f>
        <v/>
      </c>
      <c r="N391" s="383">
        <f>(IF(DASHBOARD!$J$2=N7,DASHBOARD!$T$133,IF(DASHBOARD!$J$2=0,0,N391)))</f>
        <v/>
      </c>
      <c r="O391" s="383">
        <f>(IF(DASHBOARD!$J$2=O7,DASHBOARD!$T$133,IF(DASHBOARD!$J$2=0,0,O391)))</f>
        <v/>
      </c>
      <c r="P391" s="383">
        <f>(IF(DASHBOARD!$J$2=P7,DASHBOARD!$T$133,IF(DASHBOARD!$J$2=0,0,P391)))</f>
        <v/>
      </c>
      <c r="Q391" s="383">
        <f>(IF(DASHBOARD!$J$2=Q7,DASHBOARD!$T$133,IF(DASHBOARD!$J$2=0,0,Q391)))</f>
        <v/>
      </c>
      <c r="R391" s="383">
        <f>(IF(DASHBOARD!$J$2=R7,DASHBOARD!$T$133,IF(DASHBOARD!$J$2=0,0,R391)))</f>
        <v/>
      </c>
      <c r="S391" s="383">
        <f>(IF(DASHBOARD!$J$2=S7,DASHBOARD!$T$133,IF(DASHBOARD!$J$2=0,0,S391)))</f>
        <v/>
      </c>
      <c r="T391" s="383">
        <f>(IF(DASHBOARD!$J$2=T7,DASHBOARD!$T$133,IF(DASHBOARD!$J$2=0,0,T391)))</f>
        <v/>
      </c>
      <c r="U391" s="383">
        <f>(IF(DASHBOARD!$J$2=U7,DASHBOARD!$T$133,IF(DASHBOARD!$J$2=0,0,U391)))</f>
        <v/>
      </c>
      <c r="V391" s="383">
        <f>(IF(DASHBOARD!$J$2=V7,DASHBOARD!$T$133,IF(DASHBOARD!$J$2=0,0,V391)))</f>
        <v/>
      </c>
      <c r="W391" s="383">
        <f>(IF(DASHBOARD!$J$2=W7,DASHBOARD!$T$133,IF(DASHBOARD!$J$2=0,0,W391)))</f>
        <v/>
      </c>
      <c r="X391" s="383">
        <f>(IF(DASHBOARD!$J$2=X7,DASHBOARD!$T$133,IF(DASHBOARD!$J$2=0,0,X391)))</f>
        <v/>
      </c>
      <c r="Y391" s="383">
        <f>(IF(DASHBOARD!$J$2=Y7,DASHBOARD!$T$133,IF(DASHBOARD!$J$2=0,0,Y391)))</f>
        <v/>
      </c>
      <c r="Z391" s="383">
        <f>(IF(DASHBOARD!$J$2=Z7,DASHBOARD!$T$133,IF(DASHBOARD!$J$2=0,0,Z391)))</f>
        <v/>
      </c>
      <c r="AA391" s="383">
        <f>(IF(DASHBOARD!$J$2=AA7,DASHBOARD!$T$133,IF(DASHBOARD!$J$2=0,0,AA391)))</f>
        <v/>
      </c>
      <c r="AB391" s="383">
        <f>(IF(DASHBOARD!$J$2=AB7,DASHBOARD!$T$133,IF(DASHBOARD!$J$2=0,0,AB391)))</f>
        <v/>
      </c>
      <c r="AC391" s="383">
        <f>(IF(DASHBOARD!$J$2=AC7,DASHBOARD!$T$133,IF(DASHBOARD!$J$2=0,0,AC391)))</f>
        <v/>
      </c>
      <c r="AD391" s="383">
        <f>(IF(DASHBOARD!$J$2=AD7,DASHBOARD!$T$133,IF(DASHBOARD!$J$2=0,0,AD391)))</f>
        <v/>
      </c>
      <c r="AE391" s="383">
        <f>(IF(DASHBOARD!$J$2=AE7,DASHBOARD!$T$133,IF(DASHBOARD!$J$2=0,0,AE391)))</f>
        <v/>
      </c>
      <c r="AF391" s="383">
        <f>(IF(DASHBOARD!$J$2=AF7,DASHBOARD!$T$133,IF(DASHBOARD!$J$2=0,0,AF391)))</f>
        <v/>
      </c>
      <c r="AG391" s="383">
        <f>(IF(DASHBOARD!$J$2=AG7,DASHBOARD!$T$133,IF(DASHBOARD!$J$2=0,0,AG391)))</f>
        <v/>
      </c>
      <c r="AH391" s="383">
        <f>(IF(DASHBOARD!$J$2=AH7,DASHBOARD!$T$133,IF(DASHBOARD!$J$2=0,0,AH391)))</f>
        <v/>
      </c>
      <c r="AI391" s="383">
        <f>(IF(DASHBOARD!$J$2=AI7,DASHBOARD!$T$133,IF(DASHBOARD!$J$2=0,0,AI391)))</f>
        <v/>
      </c>
      <c r="AJ391" s="383">
        <f>(IF(DASHBOARD!$J$2=AJ7,DASHBOARD!$T$133,IF(DASHBOARD!$J$2=0,0,AJ391)))</f>
        <v/>
      </c>
      <c r="AK391" s="383">
        <f>(IF(DASHBOARD!$J$2=AK7,DASHBOARD!$T$133,IF(DASHBOARD!$J$2=0,0,AK391)))</f>
        <v/>
      </c>
      <c r="AL391" s="383">
        <f>(IF(DASHBOARD!$J$2=AL7,DASHBOARD!$T$133,IF(DASHBOARD!$J$2=0,0,AL391)))</f>
        <v/>
      </c>
      <c r="AM391" s="383">
        <f>(IF(DASHBOARD!$J$2=AM7,DASHBOARD!$T$133,IF(DASHBOARD!$J$2=0,0,AM391)))</f>
        <v/>
      </c>
      <c r="AN391" s="383">
        <f>(IF(DASHBOARD!$J$2=AN7,DASHBOARD!$T$133,IF(DASHBOARD!$J$2=0,0,AN391)))</f>
        <v/>
      </c>
      <c r="AO391" s="383">
        <f>(IF(DASHBOARD!$J$2=AO7,DASHBOARD!$T$133,IF(DASHBOARD!$J$2=0,0,AO391)))</f>
        <v/>
      </c>
      <c r="AP391" s="383">
        <f>(IF(DASHBOARD!$J$2=AP7,DASHBOARD!$T$133,IF(DASHBOARD!$J$2=0,0,AP391)))</f>
        <v/>
      </c>
      <c r="AQ391" s="383">
        <f>(IF(DASHBOARD!$J$2=AQ7,DASHBOARD!$T$133,IF(DASHBOARD!$J$2=0,0,AQ391)))</f>
        <v/>
      </c>
      <c r="AR391" s="383">
        <f>(IF(DASHBOARD!$J$2=AR7,DASHBOARD!$T$133,IF(DASHBOARD!$J$2=0,0,AR391)))</f>
        <v/>
      </c>
      <c r="AS391" s="383">
        <f>(IF(DASHBOARD!$J$2=AS7,DASHBOARD!$T$133,IF(DASHBOARD!$J$2=0,0,AS391)))</f>
        <v/>
      </c>
      <c r="AT391" s="383">
        <f>(IF(DASHBOARD!$J$2=AT7,DASHBOARD!$T$133,IF(DASHBOARD!$J$2=0,0,AT391)))</f>
        <v/>
      </c>
      <c r="AU391" s="383">
        <f>(IF(DASHBOARD!$J$2=AU7,DASHBOARD!$T$133,IF(DASHBOARD!$J$2=0,0,AU391)))</f>
        <v/>
      </c>
      <c r="AV391" s="383">
        <f>(IF(DASHBOARD!$J$2=AV7,DASHBOARD!$T$133,IF(DASHBOARD!$J$2=0,0,AV391)))</f>
        <v/>
      </c>
      <c r="AW391" s="383">
        <f>(IF(DASHBOARD!$J$2=AW7,DASHBOARD!$T$133,IF(DASHBOARD!$J$2=0,0,AW391)))</f>
        <v/>
      </c>
      <c r="AX391" s="383">
        <f>(IF(DASHBOARD!$J$2=AX7,DASHBOARD!$T$133,IF(DASHBOARD!$J$2=0,0,AX391)))</f>
        <v/>
      </c>
      <c r="AY391" s="383">
        <f>(IF(DASHBOARD!$J$2=AY7,DASHBOARD!$T$133,IF(DASHBOARD!$J$2=0,0,AY391)))</f>
        <v/>
      </c>
      <c r="AZ391" s="383">
        <f>(IF(DASHBOARD!$J$2=AZ7,DASHBOARD!$T$133,IF(DASHBOARD!$J$2=0,0,AZ391)))</f>
        <v/>
      </c>
      <c r="BA391" s="383">
        <f>(IF(DASHBOARD!$J$2=BA7,DASHBOARD!$T$133,IF(DASHBOARD!$J$2=0,0,BA391)))</f>
        <v/>
      </c>
      <c r="BB391" s="384">
        <f>IF(SUM(F391:BA391)&lt;&gt;0,AVERAGEIF(F391:BA391,"&gt;0",F391:BA391),0)</f>
        <v/>
      </c>
      <c r="BC391" s="147" t="n"/>
      <c r="BD391" s="385">
        <f>MAXA(F391:BA391)</f>
        <v/>
      </c>
      <c r="BE391" s="1461">
        <f>IF(BD391&lt;&gt;0,VLOOKUP(BD391,$F$10:$BA$10,MATCH(BD391,F391:BA391,0)),"")</f>
        <v/>
      </c>
      <c r="BF391" s="385">
        <f t="array" ref="BF391">MIN(IF(F391:BA391&gt;0,F391:BA391))</f>
        <v/>
      </c>
      <c r="BG391" s="1461">
        <f>IF(BF391&lt;&gt;0,VLOOKUP(BF391,$F$10:$BA$10,MATCH($BF391,$F391:$BA391,0)),"")</f>
        <v/>
      </c>
      <c r="BI391" s="1368">
        <f>HLOOKUP($BI$9,$S$10:$AI$444,1+$BL391,TRUE)</f>
        <v/>
      </c>
      <c r="BJ391" s="1369">
        <f>HLOOKUP($BJ$9,$AJ$10:$AW$444,1+$BL391,TRUE)</f>
        <v/>
      </c>
      <c r="BK391" s="151" t="n"/>
      <c r="BL391" s="408">
        <f>BL390+1</f>
        <v/>
      </c>
      <c r="BM391" s="399" t="n"/>
    </row>
    <row r="392" ht="20.25" customHeight="1" s="18" thickBot="1" thickTop="1">
      <c r="B392" s="1370" t="n"/>
      <c r="C392" s="1479" t="n"/>
      <c r="D392" s="328" t="n"/>
      <c r="E392" s="402" t="n"/>
      <c r="F392" s="429" t="n"/>
      <c r="G392" s="429" t="n"/>
      <c r="H392" s="429" t="n"/>
      <c r="I392" s="429" t="n"/>
      <c r="J392" s="429" t="n"/>
      <c r="K392" s="429" t="n"/>
      <c r="L392" s="429" t="n"/>
      <c r="M392" s="429" t="n"/>
      <c r="N392" s="429" t="n"/>
      <c r="O392" s="429" t="n"/>
      <c r="P392" s="429" t="n"/>
      <c r="Q392" s="429" t="n"/>
      <c r="R392" s="429" t="n"/>
      <c r="S392" s="429" t="n"/>
      <c r="T392" s="429" t="n"/>
      <c r="U392" s="429" t="n"/>
      <c r="V392" s="429" t="n"/>
      <c r="W392" s="429" t="n"/>
      <c r="X392" s="429" t="n"/>
      <c r="Y392" s="429" t="n"/>
      <c r="Z392" s="429" t="n"/>
      <c r="AA392" s="429" t="n"/>
      <c r="AB392" s="429" t="n"/>
      <c r="AC392" s="429" t="n"/>
      <c r="AD392" s="429" t="n"/>
      <c r="AE392" s="429" t="n"/>
      <c r="AF392" s="429" t="n"/>
      <c r="AG392" s="429" t="n"/>
      <c r="AH392" s="429" t="n"/>
      <c r="AI392" s="429" t="n"/>
      <c r="AJ392" s="429" t="n"/>
      <c r="AK392" s="429" t="n"/>
      <c r="AL392" s="429" t="n"/>
      <c r="AM392" s="429" t="n"/>
      <c r="AN392" s="429" t="n"/>
      <c r="AO392" s="429" t="n"/>
      <c r="AP392" s="429" t="n"/>
      <c r="AQ392" s="429" t="n"/>
      <c r="AR392" s="429" t="n"/>
      <c r="AS392" s="429" t="n"/>
      <c r="AT392" s="429" t="n"/>
      <c r="AU392" s="429" t="n"/>
      <c r="AV392" s="429" t="n"/>
      <c r="AW392" s="429" t="n"/>
      <c r="AX392" s="429" t="n"/>
      <c r="AY392" s="429" t="n"/>
      <c r="AZ392" s="429" t="n"/>
      <c r="BA392" s="429" t="n"/>
      <c r="BB392" s="384">
        <f>IF(SUM(F392:BA392)&lt;&gt;0,AVERAGEIF(F392:BA392,"&gt;0",F392:BA392),0)</f>
        <v/>
      </c>
      <c r="BC392" s="147" t="n"/>
      <c r="BD392" s="385">
        <f>MAXA(F392:BA392)</f>
        <v/>
      </c>
      <c r="BE392" s="1461">
        <f>IF(BD392&lt;&gt;0,VLOOKUP(BD392,$F$10:$BA$10,MATCH(BD392,F392:BA392,0)),"")</f>
        <v/>
      </c>
      <c r="BF392" s="385">
        <f t="array" ref="BF392">MIN(IF(F392:BA392&gt;0,F392:BA392))</f>
        <v/>
      </c>
      <c r="BG392" s="1461">
        <f>IF(BF392&lt;&gt;0,VLOOKUP(BF392,$F$10:$BA$10,MATCH($BF392,$F392:$BA392,0)),"")</f>
        <v/>
      </c>
      <c r="BI392" s="1368">
        <f>HLOOKUP($BI$9,$S$10:$AI$444,1+$BL392,TRUE)</f>
        <v/>
      </c>
      <c r="BJ392" s="1369">
        <f>HLOOKUP($BJ$9,$AJ$10:$AW$444,1+$BL392,TRUE)</f>
        <v/>
      </c>
      <c r="BK392" s="151" t="n"/>
      <c r="BL392" s="408">
        <f>BL391+1</f>
        <v/>
      </c>
      <c r="BM392" s="399" t="n"/>
    </row>
    <row r="393" ht="20.25" customHeight="1" s="18" thickBot="1" thickTop="1">
      <c r="B393" s="1370" t="n"/>
      <c r="C393" s="1479" t="n"/>
      <c r="D393" s="1096" t="inlineStr">
        <is>
          <t>TALLISE 66</t>
        </is>
      </c>
      <c r="E393" s="420" t="inlineStr">
        <is>
          <t>Parigi # 1, 66</t>
        </is>
      </c>
      <c r="F393" s="383">
        <f>(IF(DASHBOARD!$J$2=F7,DASHBOARD!$T$160,IF(DASHBOARD!$J$2=0,0,F393)))</f>
        <v/>
      </c>
      <c r="G393" s="383">
        <f>(IF(DASHBOARD!$J$2=G7,DASHBOARD!$T$160,IF(DASHBOARD!$J$2=0,0,G393)))</f>
        <v/>
      </c>
      <c r="H393" s="383">
        <f>(IF(DASHBOARD!$J$2=H7,DASHBOARD!$T$160,IF(DASHBOARD!$J$2=0,0,H393)))</f>
        <v/>
      </c>
      <c r="I393" s="383">
        <f>(IF(DASHBOARD!$J$2=I7,DASHBOARD!$T$160,IF(DASHBOARD!$J$2=0,0,I393)))</f>
        <v/>
      </c>
      <c r="J393" s="383">
        <f>(IF(DASHBOARD!$J$2=J7,DASHBOARD!$T$160,IF(DASHBOARD!$J$2=0,0,J393)))</f>
        <v/>
      </c>
      <c r="K393" s="383">
        <f>(IF(DASHBOARD!$J$2=K7,DASHBOARD!$T$160,IF(DASHBOARD!$J$2=0,0,K393)))</f>
        <v/>
      </c>
      <c r="L393" s="383">
        <f>(IF(DASHBOARD!$J$2=L7,DASHBOARD!$T$160,IF(DASHBOARD!$J$2=0,0,L393)))</f>
        <v/>
      </c>
      <c r="M393" s="383">
        <f>(IF(DASHBOARD!$J$2=M7,DASHBOARD!$T$160,IF(DASHBOARD!$J$2=0,0,M393)))</f>
        <v/>
      </c>
      <c r="N393" s="383">
        <f>(IF(DASHBOARD!$J$2=N7,DASHBOARD!$T$160,IF(DASHBOARD!$J$2=0,0,N393)))</f>
        <v/>
      </c>
      <c r="O393" s="383">
        <f>(IF(DASHBOARD!$J$2=O7,DASHBOARD!$T$160,IF(DASHBOARD!$J$2=0,0,O393)))</f>
        <v/>
      </c>
      <c r="P393" s="383">
        <f>(IF(DASHBOARD!$J$2=P7,DASHBOARD!$T$160,IF(DASHBOARD!$J$2=0,0,P393)))</f>
        <v/>
      </c>
      <c r="Q393" s="383">
        <f>(IF(DASHBOARD!$J$2=Q7,DASHBOARD!$T$160,IF(DASHBOARD!$J$2=0,0,Q393)))</f>
        <v/>
      </c>
      <c r="R393" s="383">
        <f>(IF(DASHBOARD!$J$2=R7,DASHBOARD!$T$160,IF(DASHBOARD!$J$2=0,0,R393)))</f>
        <v/>
      </c>
      <c r="S393" s="383">
        <f>(IF(DASHBOARD!$J$2=S7,DASHBOARD!$T$160,IF(DASHBOARD!$J$2=0,0,S393)))</f>
        <v/>
      </c>
      <c r="T393" s="383">
        <f>(IF(DASHBOARD!$J$2=T7,DASHBOARD!$T$160,IF(DASHBOARD!$J$2=0,0,T393)))</f>
        <v/>
      </c>
      <c r="U393" s="383">
        <f>(IF(DASHBOARD!$J$2=U7,DASHBOARD!$T$160,IF(DASHBOARD!$J$2=0,0,U393)))</f>
        <v/>
      </c>
      <c r="V393" s="383">
        <f>(IF(DASHBOARD!$J$2=V7,DASHBOARD!$T$160,IF(DASHBOARD!$J$2=0,0,V393)))</f>
        <v/>
      </c>
      <c r="W393" s="383">
        <f>(IF(DASHBOARD!$J$2=W7,DASHBOARD!$T$160,IF(DASHBOARD!$J$2=0,0,W393)))</f>
        <v/>
      </c>
      <c r="X393" s="383">
        <f>(IF(DASHBOARD!$J$2=X7,DASHBOARD!$T$160,IF(DASHBOARD!$J$2=0,0,X393)))</f>
        <v/>
      </c>
      <c r="Y393" s="383">
        <f>(IF(DASHBOARD!$J$2=Y7,DASHBOARD!$T$160,IF(DASHBOARD!$J$2=0,0,Y393)))</f>
        <v/>
      </c>
      <c r="Z393" s="383">
        <f>(IF(DASHBOARD!$J$2=Z7,DASHBOARD!$T$160,IF(DASHBOARD!$J$2=0,0,Z393)))</f>
        <v/>
      </c>
      <c r="AA393" s="383">
        <f>(IF(DASHBOARD!$J$2=AA7,DASHBOARD!$T$160,IF(DASHBOARD!$J$2=0,0,AA393)))</f>
        <v/>
      </c>
      <c r="AB393" s="383">
        <f>(IF(DASHBOARD!$J$2=AB7,DASHBOARD!$T$160,IF(DASHBOARD!$J$2=0,0,AB393)))</f>
        <v/>
      </c>
      <c r="AC393" s="383">
        <f>(IF(DASHBOARD!$J$2=AC7,DASHBOARD!$T$160,IF(DASHBOARD!$J$2=0,0,AC393)))</f>
        <v/>
      </c>
      <c r="AD393" s="383">
        <f>(IF(DASHBOARD!$J$2=AD7,DASHBOARD!$T$160,IF(DASHBOARD!$J$2=0,0,AD393)))</f>
        <v/>
      </c>
      <c r="AE393" s="383">
        <f>(IF(DASHBOARD!$J$2=AE7,DASHBOARD!$T$160,IF(DASHBOARD!$J$2=0,0,AE393)))</f>
        <v/>
      </c>
      <c r="AF393" s="383">
        <f>(IF(DASHBOARD!$J$2=AF7,DASHBOARD!$T$160,IF(DASHBOARD!$J$2=0,0,AF393)))</f>
        <v/>
      </c>
      <c r="AG393" s="383">
        <f>(IF(DASHBOARD!$J$2=AG7,DASHBOARD!$T$160,IF(DASHBOARD!$J$2=0,0,AG393)))</f>
        <v/>
      </c>
      <c r="AH393" s="383">
        <f>(IF(DASHBOARD!$J$2=AH7,DASHBOARD!$T$160,IF(DASHBOARD!$J$2=0,0,AH393)))</f>
        <v/>
      </c>
      <c r="AI393" s="383">
        <f>(IF(DASHBOARD!$J$2=AI7,DASHBOARD!$T$160,IF(DASHBOARD!$J$2=0,0,AI393)))</f>
        <v/>
      </c>
      <c r="AJ393" s="383">
        <f>(IF(DASHBOARD!$J$2=AJ7,DASHBOARD!$T$160,IF(DASHBOARD!$J$2=0,0,AJ393)))</f>
        <v/>
      </c>
      <c r="AK393" s="383">
        <f>(IF(DASHBOARD!$J$2=AK7,DASHBOARD!$T$160,IF(DASHBOARD!$J$2=0,0,AK393)))</f>
        <v/>
      </c>
      <c r="AL393" s="383">
        <f>(IF(DASHBOARD!$J$2=AL7,DASHBOARD!$T$160,IF(DASHBOARD!$J$2=0,0,AL393)))</f>
        <v/>
      </c>
      <c r="AM393" s="383">
        <f>(IF(DASHBOARD!$J$2=AM7,DASHBOARD!$T$160,IF(DASHBOARD!$J$2=0,0,AM393)))</f>
        <v/>
      </c>
      <c r="AN393" s="383">
        <f>(IF(DASHBOARD!$J$2=AN7,DASHBOARD!$T$160,IF(DASHBOARD!$J$2=0,0,AN393)))</f>
        <v/>
      </c>
      <c r="AO393" s="383">
        <f>(IF(DASHBOARD!$J$2=AO7,DASHBOARD!$T$160,IF(DASHBOARD!$J$2=0,0,AO393)))</f>
        <v/>
      </c>
      <c r="AP393" s="383">
        <f>(IF(DASHBOARD!$J$2=AP7,DASHBOARD!$T$160,IF(DASHBOARD!$J$2=0,0,AP393)))</f>
        <v/>
      </c>
      <c r="AQ393" s="383">
        <f>(IF(DASHBOARD!$J$2=AQ7,DASHBOARD!$T$160,IF(DASHBOARD!$J$2=0,0,AQ393)))</f>
        <v/>
      </c>
      <c r="AR393" s="383">
        <f>(IF(DASHBOARD!$J$2=AR7,DASHBOARD!$T$160,IF(DASHBOARD!$J$2=0,0,AR393)))</f>
        <v/>
      </c>
      <c r="AS393" s="383">
        <f>(IF(DASHBOARD!$J$2=AS7,DASHBOARD!$T$160,IF(DASHBOARD!$J$2=0,0,AS393)))</f>
        <v/>
      </c>
      <c r="AT393" s="383">
        <f>(IF(DASHBOARD!$J$2=AT7,DASHBOARD!$T$160,IF(DASHBOARD!$J$2=0,0,AT393)))</f>
        <v/>
      </c>
      <c r="AU393" s="383">
        <f>(IF(DASHBOARD!$J$2=AU7,DASHBOARD!$T$160,IF(DASHBOARD!$J$2=0,0,AU393)))</f>
        <v/>
      </c>
      <c r="AV393" s="383">
        <f>(IF(DASHBOARD!$J$2=AV7,DASHBOARD!$T$160,IF(DASHBOARD!$J$2=0,0,AV393)))</f>
        <v/>
      </c>
      <c r="AW393" s="383">
        <f>(IF(DASHBOARD!$J$2=AW7,DASHBOARD!$T$160,IF(DASHBOARD!$J$2=0,0,AW393)))</f>
        <v/>
      </c>
      <c r="AX393" s="383">
        <f>(IF(DASHBOARD!$J$2=AX7,DASHBOARD!$T$160,IF(DASHBOARD!$J$2=0,0,AX393)))</f>
        <v/>
      </c>
      <c r="AY393" s="383">
        <f>(IF(DASHBOARD!$J$2=AY7,DASHBOARD!$T$160,IF(DASHBOARD!$J$2=0,0,AY393)))</f>
        <v/>
      </c>
      <c r="AZ393" s="383">
        <f>(IF(DASHBOARD!$J$2=AZ7,DASHBOARD!$T$160,IF(DASHBOARD!$J$2=0,0,AZ393)))</f>
        <v/>
      </c>
      <c r="BA393" s="383">
        <f>(IF(DASHBOARD!$J$2=BA7,DASHBOARD!$T$160,IF(DASHBOARD!$J$2=0,0,BA393)))</f>
        <v/>
      </c>
      <c r="BB393" s="384">
        <f>IF(SUM(F393:BA393)&lt;&gt;0,AVERAGEIF(F393:BA393,"&gt;0",F393:BA393),0)</f>
        <v/>
      </c>
      <c r="BC393" s="147" t="n"/>
      <c r="BD393" s="385">
        <f>MAXA(F393:BA393)</f>
        <v/>
      </c>
      <c r="BE393" s="1461">
        <f>IF(BD393&lt;&gt;0,VLOOKUP(BD393,$F$10:$BA$10,MATCH(BD393,F393:BA393,0)),"")</f>
        <v/>
      </c>
      <c r="BF393" s="385">
        <f t="array" ref="BF393">MIN(IF(F393:BA393&gt;0,F393:BA393))</f>
        <v/>
      </c>
      <c r="BG393" s="1461">
        <f>IF(BF393&lt;&gt;0,VLOOKUP(BF393,$F$10:$BA$10,MATCH($BF393,$F393:$BA393,0)),"")</f>
        <v/>
      </c>
      <c r="BI393" s="1368">
        <f>HLOOKUP($BI$9,$S$10:$AI$444,1+$BL393,TRUE)</f>
        <v/>
      </c>
      <c r="BJ393" s="1369">
        <f>HLOOKUP($BJ$9,$AJ$10:$AW$444,1+$BL393,TRUE)</f>
        <v/>
      </c>
      <c r="BK393" s="151" t="n"/>
      <c r="BL393" s="408">
        <f>BL392+1</f>
        <v/>
      </c>
      <c r="BM393" s="399" t="n"/>
    </row>
    <row r="394" ht="20.25" customHeight="1" s="18" thickBot="1" thickTop="1">
      <c r="B394" s="1370" t="n"/>
      <c r="C394" s="1479" t="n"/>
      <c r="D394" s="1462" t="n"/>
      <c r="E394" s="420" t="inlineStr">
        <is>
          <t>Parigi # 2, 66</t>
        </is>
      </c>
      <c r="F394" s="383">
        <f>(IF(DASHBOARD!$J$2=F7,DASHBOARD!$T$161,IF(DASHBOARD!$J$2=0,0,F394)))</f>
        <v/>
      </c>
      <c r="G394" s="383">
        <f>(IF(DASHBOARD!$J$2=G7,DASHBOARD!$T$161,IF(DASHBOARD!$J$2=0,0,G394)))</f>
        <v/>
      </c>
      <c r="H394" s="383">
        <f>(IF(DASHBOARD!$J$2=H7,DASHBOARD!$T$161,IF(DASHBOARD!$J$2=0,0,H394)))</f>
        <v/>
      </c>
      <c r="I394" s="383">
        <f>(IF(DASHBOARD!$J$2=I7,DASHBOARD!$T$161,IF(DASHBOARD!$J$2=0,0,I394)))</f>
        <v/>
      </c>
      <c r="J394" s="383">
        <f>(IF(DASHBOARD!$J$2=J7,DASHBOARD!$T$161,IF(DASHBOARD!$J$2=0,0,J394)))</f>
        <v/>
      </c>
      <c r="K394" s="383">
        <f>(IF(DASHBOARD!$J$2=K7,DASHBOARD!$T$161,IF(DASHBOARD!$J$2=0,0,K394)))</f>
        <v/>
      </c>
      <c r="L394" s="383">
        <f>(IF(DASHBOARD!$J$2=L7,DASHBOARD!$T$161,IF(DASHBOARD!$J$2=0,0,L394)))</f>
        <v/>
      </c>
      <c r="M394" s="383">
        <f>(IF(DASHBOARD!$J$2=M7,DASHBOARD!$T$161,IF(DASHBOARD!$J$2=0,0,M394)))</f>
        <v/>
      </c>
      <c r="N394" s="383">
        <f>(IF(DASHBOARD!$J$2=N7,DASHBOARD!$T$161,IF(DASHBOARD!$J$2=0,0,N394)))</f>
        <v/>
      </c>
      <c r="O394" s="383">
        <f>(IF(DASHBOARD!$J$2=O7,DASHBOARD!$T$161,IF(DASHBOARD!$J$2=0,0,O394)))</f>
        <v/>
      </c>
      <c r="P394" s="383">
        <f>(IF(DASHBOARD!$J$2=P7,DASHBOARD!$T$161,IF(DASHBOARD!$J$2=0,0,P394)))</f>
        <v/>
      </c>
      <c r="Q394" s="383">
        <f>(IF(DASHBOARD!$J$2=Q7,DASHBOARD!$T$161,IF(DASHBOARD!$J$2=0,0,Q394)))</f>
        <v/>
      </c>
      <c r="R394" s="383">
        <f>(IF(DASHBOARD!$J$2=R7,DASHBOARD!$T$161,IF(DASHBOARD!$J$2=0,0,R394)))</f>
        <v/>
      </c>
      <c r="S394" s="383">
        <f>(IF(DASHBOARD!$J$2=S7,DASHBOARD!$T$161,IF(DASHBOARD!$J$2=0,0,S394)))</f>
        <v/>
      </c>
      <c r="T394" s="383">
        <f>(IF(DASHBOARD!$J$2=T7,DASHBOARD!$T$161,IF(DASHBOARD!$J$2=0,0,T394)))</f>
        <v/>
      </c>
      <c r="U394" s="383">
        <f>(IF(DASHBOARD!$J$2=U7,DASHBOARD!$T$161,IF(DASHBOARD!$J$2=0,0,U394)))</f>
        <v/>
      </c>
      <c r="V394" s="383">
        <f>(IF(DASHBOARD!$J$2=V7,DASHBOARD!$T$161,IF(DASHBOARD!$J$2=0,0,V394)))</f>
        <v/>
      </c>
      <c r="W394" s="383">
        <f>(IF(DASHBOARD!$J$2=W7,DASHBOARD!$T$161,IF(DASHBOARD!$J$2=0,0,W394)))</f>
        <v/>
      </c>
      <c r="X394" s="383">
        <f>(IF(DASHBOARD!$J$2=X7,DASHBOARD!$T$161,IF(DASHBOARD!$J$2=0,0,X394)))</f>
        <v/>
      </c>
      <c r="Y394" s="383">
        <f>(IF(DASHBOARD!$J$2=Y7,DASHBOARD!$T$161,IF(DASHBOARD!$J$2=0,0,Y394)))</f>
        <v/>
      </c>
      <c r="Z394" s="383">
        <f>(IF(DASHBOARD!$J$2=Z7,DASHBOARD!$T$161,IF(DASHBOARD!$J$2=0,0,Z394)))</f>
        <v/>
      </c>
      <c r="AA394" s="383">
        <f>(IF(DASHBOARD!$J$2=AA7,DASHBOARD!$T$161,IF(DASHBOARD!$J$2=0,0,AA394)))</f>
        <v/>
      </c>
      <c r="AB394" s="383">
        <f>(IF(DASHBOARD!$J$2=AB7,DASHBOARD!$T$161,IF(DASHBOARD!$J$2=0,0,AB394)))</f>
        <v/>
      </c>
      <c r="AC394" s="383">
        <f>(IF(DASHBOARD!$J$2=AC7,DASHBOARD!$T$161,IF(DASHBOARD!$J$2=0,0,AC394)))</f>
        <v/>
      </c>
      <c r="AD394" s="383">
        <f>(IF(DASHBOARD!$J$2=AD7,DASHBOARD!$T$161,IF(DASHBOARD!$J$2=0,0,AD394)))</f>
        <v/>
      </c>
      <c r="AE394" s="383">
        <f>(IF(DASHBOARD!$J$2=AE7,DASHBOARD!$T$161,IF(DASHBOARD!$J$2=0,0,AE394)))</f>
        <v/>
      </c>
      <c r="AF394" s="383">
        <f>(IF(DASHBOARD!$J$2=AF7,DASHBOARD!$T$161,IF(DASHBOARD!$J$2=0,0,AF394)))</f>
        <v/>
      </c>
      <c r="AG394" s="383">
        <f>(IF(DASHBOARD!$J$2=AG7,DASHBOARD!$T$161,IF(DASHBOARD!$J$2=0,0,AG394)))</f>
        <v/>
      </c>
      <c r="AH394" s="383">
        <f>(IF(DASHBOARD!$J$2=AH7,DASHBOARD!$T$161,IF(DASHBOARD!$J$2=0,0,AH394)))</f>
        <v/>
      </c>
      <c r="AI394" s="383">
        <f>(IF(DASHBOARD!$J$2=AI7,DASHBOARD!$T$161,IF(DASHBOARD!$J$2=0,0,AI394)))</f>
        <v/>
      </c>
      <c r="AJ394" s="383">
        <f>(IF(DASHBOARD!$J$2=AJ7,DASHBOARD!$T$161,IF(DASHBOARD!$J$2=0,0,AJ394)))</f>
        <v/>
      </c>
      <c r="AK394" s="383">
        <f>(IF(DASHBOARD!$J$2=AK7,DASHBOARD!$T$161,IF(DASHBOARD!$J$2=0,0,AK394)))</f>
        <v/>
      </c>
      <c r="AL394" s="383">
        <f>(IF(DASHBOARD!$J$2=AL7,DASHBOARD!$T$161,IF(DASHBOARD!$J$2=0,0,AL394)))</f>
        <v/>
      </c>
      <c r="AM394" s="383">
        <f>(IF(DASHBOARD!$J$2=AM7,DASHBOARD!$T$161,IF(DASHBOARD!$J$2=0,0,AM394)))</f>
        <v/>
      </c>
      <c r="AN394" s="383">
        <f>(IF(DASHBOARD!$J$2=AN7,DASHBOARD!$T$161,IF(DASHBOARD!$J$2=0,0,AN394)))</f>
        <v/>
      </c>
      <c r="AO394" s="383">
        <f>(IF(DASHBOARD!$J$2=AO7,DASHBOARD!$T$161,IF(DASHBOARD!$J$2=0,0,AO394)))</f>
        <v/>
      </c>
      <c r="AP394" s="383">
        <f>(IF(DASHBOARD!$J$2=AP7,DASHBOARD!$T$161,IF(DASHBOARD!$J$2=0,0,AP394)))</f>
        <v/>
      </c>
      <c r="AQ394" s="383">
        <f>(IF(DASHBOARD!$J$2=AQ7,DASHBOARD!$T$161,IF(DASHBOARD!$J$2=0,0,AQ394)))</f>
        <v/>
      </c>
      <c r="AR394" s="383">
        <f>(IF(DASHBOARD!$J$2=AR7,DASHBOARD!$T$161,IF(DASHBOARD!$J$2=0,0,AR394)))</f>
        <v/>
      </c>
      <c r="AS394" s="383">
        <f>(IF(DASHBOARD!$J$2=AS7,DASHBOARD!$T$161,IF(DASHBOARD!$J$2=0,0,AS394)))</f>
        <v/>
      </c>
      <c r="AT394" s="383">
        <f>(IF(DASHBOARD!$J$2=AT7,DASHBOARD!$T$161,IF(DASHBOARD!$J$2=0,0,AT394)))</f>
        <v/>
      </c>
      <c r="AU394" s="383">
        <f>(IF(DASHBOARD!$J$2=AU7,DASHBOARD!$T$161,IF(DASHBOARD!$J$2=0,0,AU394)))</f>
        <v/>
      </c>
      <c r="AV394" s="383">
        <f>(IF(DASHBOARD!$J$2=AV7,DASHBOARD!$T$161,IF(DASHBOARD!$J$2=0,0,AV394)))</f>
        <v/>
      </c>
      <c r="AW394" s="383">
        <f>(IF(DASHBOARD!$J$2=AW7,DASHBOARD!$T$161,IF(DASHBOARD!$J$2=0,0,AW394)))</f>
        <v/>
      </c>
      <c r="AX394" s="383">
        <f>(IF(DASHBOARD!$J$2=AX7,DASHBOARD!$T$161,IF(DASHBOARD!$J$2=0,0,AX394)))</f>
        <v/>
      </c>
      <c r="AY394" s="383">
        <f>(IF(DASHBOARD!$J$2=AY7,DASHBOARD!$T$161,IF(DASHBOARD!$J$2=0,0,AY394)))</f>
        <v/>
      </c>
      <c r="AZ394" s="383">
        <f>(IF(DASHBOARD!$J$2=AZ7,DASHBOARD!$T$161,IF(DASHBOARD!$J$2=0,0,AZ394)))</f>
        <v/>
      </c>
      <c r="BA394" s="383">
        <f>(IF(DASHBOARD!$J$2=BA7,DASHBOARD!$T$161,IF(DASHBOARD!$J$2=0,0,BA394)))</f>
        <v/>
      </c>
      <c r="BB394" s="384">
        <f>IF(SUM(F394:BA394)&lt;&gt;0,AVERAGEIF(F394:BA394,"&gt;0",F394:BA394),0)</f>
        <v/>
      </c>
      <c r="BC394" s="147" t="n"/>
      <c r="BD394" s="385">
        <f>MAXA(F394:BA394)</f>
        <v/>
      </c>
      <c r="BE394" s="1461">
        <f>IF(BD394&lt;&gt;0,VLOOKUP(BD394,$F$10:$BA$10,MATCH(BD394,F394:BA394,0)),"")</f>
        <v/>
      </c>
      <c r="BF394" s="385">
        <f t="array" ref="BF394">MIN(IF(F394:BA394&gt;0,F394:BA394))</f>
        <v/>
      </c>
      <c r="BG394" s="1461">
        <f>IF(BF394&lt;&gt;0,VLOOKUP(BF394,$F$10:$BA$10,MATCH($BF394,$F394:$BA394,0)),"")</f>
        <v/>
      </c>
      <c r="BI394" s="1368">
        <f>HLOOKUP($BI$9,$S$10:$AI$444,1+$BL394,TRUE)</f>
        <v/>
      </c>
      <c r="BJ394" s="1369">
        <f>HLOOKUP($BJ$9,$AJ$10:$AW$444,1+$BL394,TRUE)</f>
        <v/>
      </c>
      <c r="BK394" s="151" t="n"/>
      <c r="BL394" s="408">
        <f>BL393+1</f>
        <v/>
      </c>
      <c r="BM394" s="399" t="n"/>
    </row>
    <row r="395" ht="20.25" customHeight="1" s="18" thickBot="1" thickTop="1">
      <c r="B395" s="1370" t="n"/>
      <c r="C395" s="1479" t="n"/>
      <c r="D395" s="328" t="n"/>
      <c r="E395" s="420" t="n"/>
      <c r="F395" s="429" t="n"/>
      <c r="G395" s="429" t="n"/>
      <c r="H395" s="429" t="n"/>
      <c r="I395" s="429" t="n"/>
      <c r="J395" s="429" t="n"/>
      <c r="K395" s="429" t="n"/>
      <c r="L395" s="429" t="n"/>
      <c r="M395" s="429" t="n"/>
      <c r="N395" s="429" t="n"/>
      <c r="O395" s="429" t="n"/>
      <c r="P395" s="429" t="n"/>
      <c r="Q395" s="429" t="n"/>
      <c r="R395" s="429" t="n"/>
      <c r="S395" s="429" t="n"/>
      <c r="T395" s="429" t="n"/>
      <c r="U395" s="429" t="n"/>
      <c r="V395" s="429" t="n"/>
      <c r="W395" s="429" t="n"/>
      <c r="X395" s="429" t="n"/>
      <c r="Y395" s="429" t="n"/>
      <c r="Z395" s="429" t="n"/>
      <c r="AA395" s="429" t="n"/>
      <c r="AB395" s="429" t="n"/>
      <c r="AC395" s="429" t="n"/>
      <c r="AD395" s="429" t="n"/>
      <c r="AE395" s="429" t="n"/>
      <c r="AF395" s="429" t="n"/>
      <c r="AG395" s="429" t="n"/>
      <c r="AH395" s="429" t="n"/>
      <c r="AI395" s="429" t="n"/>
      <c r="AJ395" s="429" t="n"/>
      <c r="AK395" s="429" t="n"/>
      <c r="AL395" s="429" t="n"/>
      <c r="AM395" s="429" t="n"/>
      <c r="AN395" s="429" t="n"/>
      <c r="AO395" s="429" t="n"/>
      <c r="AP395" s="429" t="n"/>
      <c r="AQ395" s="429" t="n"/>
      <c r="AR395" s="429" t="n"/>
      <c r="AS395" s="429" t="n"/>
      <c r="AT395" s="429" t="n"/>
      <c r="AU395" s="429" t="n"/>
      <c r="AV395" s="429" t="n"/>
      <c r="AW395" s="429" t="n"/>
      <c r="AX395" s="429" t="n"/>
      <c r="AY395" s="429" t="n"/>
      <c r="AZ395" s="429" t="n"/>
      <c r="BA395" s="429" t="n"/>
      <c r="BB395" s="384">
        <f>IF(SUM(F395:BA395)&lt;&gt;0,AVERAGEIF(F395:BA395,"&gt;0",F395:BA395),0)</f>
        <v/>
      </c>
      <c r="BC395" s="147" t="n"/>
      <c r="BD395" s="385">
        <f>MAXA(F395:BA395)</f>
        <v/>
      </c>
      <c r="BE395" s="1461">
        <f>IF(BD395&lt;&gt;0,VLOOKUP(BD395,$F$10:$BA$10,MATCH(BD395,F395:BA395,0)),"")</f>
        <v/>
      </c>
      <c r="BF395" s="385">
        <f t="array" ref="BF395">MIN(IF(F395:BA395&gt;0,F395:BA395))</f>
        <v/>
      </c>
      <c r="BG395" s="1461">
        <f>IF(BF395&lt;&gt;0,VLOOKUP(BF395,$F$10:$BA$10,MATCH($BF395,$F395:$BA395,0)),"")</f>
        <v/>
      </c>
      <c r="BI395" s="1368">
        <f>HLOOKUP($BI$9,$S$10:$AI$444,1+$BL395,TRUE)</f>
        <v/>
      </c>
      <c r="BJ395" s="1369">
        <f>HLOOKUP($BJ$9,$AJ$10:$AW$444,1+$BL395,TRUE)</f>
        <v/>
      </c>
      <c r="BK395" s="151" t="n"/>
      <c r="BL395" s="408">
        <f>#REF!+1</f>
        <v/>
      </c>
      <c r="BM395" s="399" t="n"/>
    </row>
    <row r="396" ht="20.25" customHeight="1" s="18" thickBot="1" thickTop="1">
      <c r="B396" s="1370" t="n"/>
      <c r="C396" s="1479" t="n"/>
      <c r="D396" s="1469" t="inlineStr">
        <is>
          <t>PARIGI 66</t>
        </is>
      </c>
      <c r="E396" s="420" t="inlineStr">
        <is>
          <t>Tallise # 1, 66</t>
        </is>
      </c>
      <c r="F396" s="383">
        <f>(IF(DASHBOARD!$J$2=F7,DASHBOARD!$T$171,IF(DASHBOARD!$J$2=0,0,F396)))</f>
        <v/>
      </c>
      <c r="G396" s="383">
        <f>(IF(DASHBOARD!$J$2=G7,DASHBOARD!$T$171,IF(DASHBOARD!$J$2=0,0,G396)))</f>
        <v/>
      </c>
      <c r="H396" s="383">
        <f>(IF(DASHBOARD!$J$2=H7,DASHBOARD!$T$171,IF(DASHBOARD!$J$2=0,0,H396)))</f>
        <v/>
      </c>
      <c r="I396" s="383">
        <f>(IF(DASHBOARD!$J$2=I7,DASHBOARD!$T$171,IF(DASHBOARD!$J$2=0,0,I396)))</f>
        <v/>
      </c>
      <c r="J396" s="383">
        <f>(IF(DASHBOARD!$J$2=J7,DASHBOARD!$T$171,IF(DASHBOARD!$J$2=0,0,J396)))</f>
        <v/>
      </c>
      <c r="K396" s="383">
        <f>(IF(DASHBOARD!$J$2=K7,DASHBOARD!$T$171,IF(DASHBOARD!$J$2=0,0,K396)))</f>
        <v/>
      </c>
      <c r="L396" s="383">
        <f>(IF(DASHBOARD!$J$2=L7,DASHBOARD!$T$171,IF(DASHBOARD!$J$2=0,0,L396)))</f>
        <v/>
      </c>
      <c r="M396" s="383">
        <f>(IF(DASHBOARD!$J$2=M7,DASHBOARD!$T$171,IF(DASHBOARD!$J$2=0,0,M396)))</f>
        <v/>
      </c>
      <c r="N396" s="383">
        <f>(IF(DASHBOARD!$J$2=N7,DASHBOARD!$T$171,IF(DASHBOARD!$J$2=0,0,N396)))</f>
        <v/>
      </c>
      <c r="O396" s="383">
        <f>(IF(DASHBOARD!$J$2=O7,DASHBOARD!$T$171,IF(DASHBOARD!$J$2=0,0,O396)))</f>
        <v/>
      </c>
      <c r="P396" s="383">
        <f>(IF(DASHBOARD!$J$2=P7,DASHBOARD!$T$171,IF(DASHBOARD!$J$2=0,0,P396)))</f>
        <v/>
      </c>
      <c r="Q396" s="383">
        <f>(IF(DASHBOARD!$J$2=Q7,DASHBOARD!$T$171,IF(DASHBOARD!$J$2=0,0,Q396)))</f>
        <v/>
      </c>
      <c r="R396" s="383">
        <f>(IF(DASHBOARD!$J$2=R7,DASHBOARD!$T$171,IF(DASHBOARD!$J$2=0,0,R396)))</f>
        <v/>
      </c>
      <c r="S396" s="383">
        <f>(IF(DASHBOARD!$J$2=S7,DASHBOARD!$T$171,IF(DASHBOARD!$J$2=0,0,S396)))</f>
        <v/>
      </c>
      <c r="T396" s="383">
        <f>(IF(DASHBOARD!$J$2=T7,DASHBOARD!$T$171,IF(DASHBOARD!$J$2=0,0,T396)))</f>
        <v/>
      </c>
      <c r="U396" s="383">
        <f>(IF(DASHBOARD!$J$2=U7,DASHBOARD!$T$171,IF(DASHBOARD!$J$2=0,0,U396)))</f>
        <v/>
      </c>
      <c r="V396" s="383">
        <f>(IF(DASHBOARD!$J$2=V7,DASHBOARD!$T$171,IF(DASHBOARD!$J$2=0,0,V396)))</f>
        <v/>
      </c>
      <c r="W396" s="383">
        <f>(IF(DASHBOARD!$J$2=W7,DASHBOARD!$T$171,IF(DASHBOARD!$J$2=0,0,W396)))</f>
        <v/>
      </c>
      <c r="X396" s="383">
        <f>(IF(DASHBOARD!$J$2=X7,DASHBOARD!$T$171,IF(DASHBOARD!$J$2=0,0,X396)))</f>
        <v/>
      </c>
      <c r="Y396" s="383">
        <f>(IF(DASHBOARD!$J$2=Y7,DASHBOARD!$T$171,IF(DASHBOARD!$J$2=0,0,Y396)))</f>
        <v/>
      </c>
      <c r="Z396" s="383">
        <f>(IF(DASHBOARD!$J$2=Z7,DASHBOARD!$T$171,IF(DASHBOARD!$J$2=0,0,Z396)))</f>
        <v/>
      </c>
      <c r="AA396" s="383">
        <f>(IF(DASHBOARD!$J$2=AA7,DASHBOARD!$T$171,IF(DASHBOARD!$J$2=0,0,AA396)))</f>
        <v/>
      </c>
      <c r="AB396" s="383">
        <f>(IF(DASHBOARD!$J$2=AB7,DASHBOARD!$T$171,IF(DASHBOARD!$J$2=0,0,AB396)))</f>
        <v/>
      </c>
      <c r="AC396" s="383">
        <f>(IF(DASHBOARD!$J$2=AC7,DASHBOARD!$T$171,IF(DASHBOARD!$J$2=0,0,AC396)))</f>
        <v/>
      </c>
      <c r="AD396" s="383">
        <f>(IF(DASHBOARD!$J$2=AD7,DASHBOARD!$T$171,IF(DASHBOARD!$J$2=0,0,AD396)))</f>
        <v/>
      </c>
      <c r="AE396" s="383">
        <f>(IF(DASHBOARD!$J$2=AE7,DASHBOARD!$T$171,IF(DASHBOARD!$J$2=0,0,AE396)))</f>
        <v/>
      </c>
      <c r="AF396" s="383">
        <f>(IF(DASHBOARD!$J$2=AF7,DASHBOARD!$T$171,IF(DASHBOARD!$J$2=0,0,AF396)))</f>
        <v/>
      </c>
      <c r="AG396" s="383">
        <f>(IF(DASHBOARD!$J$2=AG7,DASHBOARD!$T$171,IF(DASHBOARD!$J$2=0,0,AG396)))</f>
        <v/>
      </c>
      <c r="AH396" s="383">
        <f>(IF(DASHBOARD!$J$2=AH7,DASHBOARD!$T$171,IF(DASHBOARD!$J$2=0,0,AH396)))</f>
        <v/>
      </c>
      <c r="AI396" s="383">
        <f>(IF(DASHBOARD!$J$2=AI7,DASHBOARD!$T$171,IF(DASHBOARD!$J$2=0,0,AI396)))</f>
        <v/>
      </c>
      <c r="AJ396" s="383">
        <f>(IF(DASHBOARD!$J$2=AJ7,DASHBOARD!$T$171,IF(DASHBOARD!$J$2=0,0,AJ396)))</f>
        <v/>
      </c>
      <c r="AK396" s="383">
        <f>(IF(DASHBOARD!$J$2=AK7,DASHBOARD!$T$171,IF(DASHBOARD!$J$2=0,0,AK396)))</f>
        <v/>
      </c>
      <c r="AL396" s="383">
        <f>(IF(DASHBOARD!$J$2=AL7,DASHBOARD!$T$171,IF(DASHBOARD!$J$2=0,0,AL396)))</f>
        <v/>
      </c>
      <c r="AM396" s="383">
        <f>(IF(DASHBOARD!$J$2=AM7,DASHBOARD!$T$171,IF(DASHBOARD!$J$2=0,0,AM396)))</f>
        <v/>
      </c>
      <c r="AN396" s="383">
        <f>(IF(DASHBOARD!$J$2=AN7,DASHBOARD!$T$171,IF(DASHBOARD!$J$2=0,0,AN396)))</f>
        <v/>
      </c>
      <c r="AO396" s="383">
        <f>(IF(DASHBOARD!$J$2=AO7,DASHBOARD!$T$171,IF(DASHBOARD!$J$2=0,0,AO396)))</f>
        <v/>
      </c>
      <c r="AP396" s="383">
        <f>(IF(DASHBOARD!$J$2=AP7,DASHBOARD!$T$171,IF(DASHBOARD!$J$2=0,0,AP396)))</f>
        <v/>
      </c>
      <c r="AQ396" s="383">
        <f>(IF(DASHBOARD!$J$2=AQ7,DASHBOARD!$T$171,IF(DASHBOARD!$J$2=0,0,AQ396)))</f>
        <v/>
      </c>
      <c r="AR396" s="383">
        <f>(IF(DASHBOARD!$J$2=AR7,DASHBOARD!$T$171,IF(DASHBOARD!$J$2=0,0,AR396)))</f>
        <v/>
      </c>
      <c r="AS396" s="383">
        <f>(IF(DASHBOARD!$J$2=AS7,DASHBOARD!$T$171,IF(DASHBOARD!$J$2=0,0,AS396)))</f>
        <v/>
      </c>
      <c r="AT396" s="383">
        <f>(IF(DASHBOARD!$J$2=AT7,DASHBOARD!$T$171,IF(DASHBOARD!$J$2=0,0,AT396)))</f>
        <v/>
      </c>
      <c r="AU396" s="383">
        <f>(IF(DASHBOARD!$J$2=AU7,DASHBOARD!$T$171,IF(DASHBOARD!$J$2=0,0,AU396)))</f>
        <v/>
      </c>
      <c r="AV396" s="383">
        <f>(IF(DASHBOARD!$J$2=AV7,DASHBOARD!$T$171,IF(DASHBOARD!$J$2=0,0,AV396)))</f>
        <v/>
      </c>
      <c r="AW396" s="383">
        <f>(IF(DASHBOARD!$J$2=AW7,DASHBOARD!$T$171,IF(DASHBOARD!$J$2=0,0,AW396)))</f>
        <v/>
      </c>
      <c r="AX396" s="383">
        <f>(IF(DASHBOARD!$J$2=AX7,DASHBOARD!$T$171,IF(DASHBOARD!$J$2=0,0,AX396)))</f>
        <v/>
      </c>
      <c r="AY396" s="383">
        <f>(IF(DASHBOARD!$J$2=AY7,DASHBOARD!$T$171,IF(DASHBOARD!$J$2=0,0,AY396)))</f>
        <v/>
      </c>
      <c r="AZ396" s="383">
        <f>(IF(DASHBOARD!$J$2=AZ7,DASHBOARD!$T$171,IF(DASHBOARD!$J$2=0,0,AZ396)))</f>
        <v/>
      </c>
      <c r="BA396" s="383">
        <f>(IF(DASHBOARD!$J$2=BA7,DASHBOARD!$T$171,IF(DASHBOARD!$J$2=0,0,BA396)))</f>
        <v/>
      </c>
      <c r="BB396" s="384">
        <f>IF(SUM(F396:BA396)&lt;&gt;0,AVERAGEIF(F396:BA396,"&gt;0",F396:BA396),0)</f>
        <v/>
      </c>
      <c r="BC396" s="147" t="n"/>
      <c r="BD396" s="385">
        <f>MAXA(F396:BA396)</f>
        <v/>
      </c>
      <c r="BE396" s="1461">
        <f>IF(BD396&lt;&gt;0,VLOOKUP(BD396,$F$10:$BA$10,MATCH(BD396,F396:BA396,0)),"")</f>
        <v/>
      </c>
      <c r="BF396" s="385">
        <f t="array" ref="BF396">MIN(IF(F396:BA396&gt;0,F396:BA396))</f>
        <v/>
      </c>
      <c r="BG396" s="1461">
        <f>IF(BF396&lt;&gt;0,VLOOKUP(BF396,$F$10:$BA$10,MATCH($BF396,$F396:$BA396,0)),"")</f>
        <v/>
      </c>
      <c r="BI396" s="1368">
        <f>HLOOKUP($BI$9,$S$10:$AI$444,1+$BL396,TRUE)</f>
        <v/>
      </c>
      <c r="BJ396" s="1369">
        <f>HLOOKUP($BJ$9,$AJ$10:$AW$444,1+$BL396,TRUE)</f>
        <v/>
      </c>
      <c r="BK396" s="151" t="n"/>
      <c r="BL396" s="408">
        <f>BL395+1</f>
        <v/>
      </c>
      <c r="BM396" s="399" t="n"/>
    </row>
    <row r="397" ht="20.25" customHeight="1" s="18" thickBot="1" thickTop="1">
      <c r="B397" s="1370" t="n"/>
      <c r="C397" s="1479" t="n"/>
      <c r="D397" s="1463" t="n"/>
      <c r="E397" s="420" t="inlineStr">
        <is>
          <t>Tallise # 2, 66</t>
        </is>
      </c>
      <c r="F397" s="383">
        <f>(IF(DASHBOARD!$J$2=F7,DASHBOARD!$T$172,IF(DASHBOARD!$J$2=0,0,F397)))</f>
        <v/>
      </c>
      <c r="G397" s="383">
        <f>(IF(DASHBOARD!$J$2=G7,DASHBOARD!$T$172,IF(DASHBOARD!$J$2=0,0,G397)))</f>
        <v/>
      </c>
      <c r="H397" s="383">
        <f>(IF(DASHBOARD!$J$2=H7,DASHBOARD!$T$172,IF(DASHBOARD!$J$2=0,0,H397)))</f>
        <v/>
      </c>
      <c r="I397" s="383">
        <f>(IF(DASHBOARD!$J$2=I7,DASHBOARD!$T$172,IF(DASHBOARD!$J$2=0,0,I397)))</f>
        <v/>
      </c>
      <c r="J397" s="383">
        <f>(IF(DASHBOARD!$J$2=J7,DASHBOARD!$T$172,IF(DASHBOARD!$J$2=0,0,J397)))</f>
        <v/>
      </c>
      <c r="K397" s="383">
        <f>(IF(DASHBOARD!$J$2=K7,DASHBOARD!$T$172,IF(DASHBOARD!$J$2=0,0,K397)))</f>
        <v/>
      </c>
      <c r="L397" s="383">
        <f>(IF(DASHBOARD!$J$2=L7,DASHBOARD!$T$172,IF(DASHBOARD!$J$2=0,0,L397)))</f>
        <v/>
      </c>
      <c r="M397" s="383">
        <f>(IF(DASHBOARD!$J$2=M7,DASHBOARD!$T$172,IF(DASHBOARD!$J$2=0,0,M397)))</f>
        <v/>
      </c>
      <c r="N397" s="383">
        <f>(IF(DASHBOARD!$J$2=N7,DASHBOARD!$T$172,IF(DASHBOARD!$J$2=0,0,N397)))</f>
        <v/>
      </c>
      <c r="O397" s="383">
        <f>(IF(DASHBOARD!$J$2=O7,DASHBOARD!$T$172,IF(DASHBOARD!$J$2=0,0,O397)))</f>
        <v/>
      </c>
      <c r="P397" s="383">
        <f>(IF(DASHBOARD!$J$2=P7,DASHBOARD!$T$172,IF(DASHBOARD!$J$2=0,0,P397)))</f>
        <v/>
      </c>
      <c r="Q397" s="383">
        <f>(IF(DASHBOARD!$J$2=Q7,DASHBOARD!$T$172,IF(DASHBOARD!$J$2=0,0,Q397)))</f>
        <v/>
      </c>
      <c r="R397" s="383">
        <f>(IF(DASHBOARD!$J$2=R7,DASHBOARD!$T$172,IF(DASHBOARD!$J$2=0,0,R397)))</f>
        <v/>
      </c>
      <c r="S397" s="383">
        <f>(IF(DASHBOARD!$J$2=S7,DASHBOARD!$T$172,IF(DASHBOARD!$J$2=0,0,S397)))</f>
        <v/>
      </c>
      <c r="T397" s="383">
        <f>(IF(DASHBOARD!$J$2=T7,DASHBOARD!$T$172,IF(DASHBOARD!$J$2=0,0,T397)))</f>
        <v/>
      </c>
      <c r="U397" s="383">
        <f>(IF(DASHBOARD!$J$2=U7,DASHBOARD!$T$172,IF(DASHBOARD!$J$2=0,0,U397)))</f>
        <v/>
      </c>
      <c r="V397" s="383">
        <f>(IF(DASHBOARD!$J$2=V7,DASHBOARD!$T$172,IF(DASHBOARD!$J$2=0,0,V397)))</f>
        <v/>
      </c>
      <c r="W397" s="383">
        <f>(IF(DASHBOARD!$J$2=W7,DASHBOARD!$T$172,IF(DASHBOARD!$J$2=0,0,W397)))</f>
        <v/>
      </c>
      <c r="X397" s="383">
        <f>(IF(DASHBOARD!$J$2=X7,DASHBOARD!$T$172,IF(DASHBOARD!$J$2=0,0,X397)))</f>
        <v/>
      </c>
      <c r="Y397" s="383">
        <f>(IF(DASHBOARD!$J$2=Y7,DASHBOARD!$T$172,IF(DASHBOARD!$J$2=0,0,Y397)))</f>
        <v/>
      </c>
      <c r="Z397" s="383">
        <f>(IF(DASHBOARD!$J$2=Z7,DASHBOARD!$T$172,IF(DASHBOARD!$J$2=0,0,Z397)))</f>
        <v/>
      </c>
      <c r="AA397" s="383">
        <f>(IF(DASHBOARD!$J$2=AA7,DASHBOARD!$T$172,IF(DASHBOARD!$J$2=0,0,AA397)))</f>
        <v/>
      </c>
      <c r="AB397" s="383">
        <f>(IF(DASHBOARD!$J$2=AB7,DASHBOARD!$T$172,IF(DASHBOARD!$J$2=0,0,AB397)))</f>
        <v/>
      </c>
      <c r="AC397" s="383">
        <f>(IF(DASHBOARD!$J$2=AC7,DASHBOARD!$T$172,IF(DASHBOARD!$J$2=0,0,AC397)))</f>
        <v/>
      </c>
      <c r="AD397" s="383">
        <f>(IF(DASHBOARD!$J$2=AD7,DASHBOARD!$T$172,IF(DASHBOARD!$J$2=0,0,AD397)))</f>
        <v/>
      </c>
      <c r="AE397" s="383">
        <f>(IF(DASHBOARD!$J$2=AE7,DASHBOARD!$T$172,IF(DASHBOARD!$J$2=0,0,AE397)))</f>
        <v/>
      </c>
      <c r="AF397" s="383">
        <f>(IF(DASHBOARD!$J$2=AF7,DASHBOARD!$T$172,IF(DASHBOARD!$J$2=0,0,AF397)))</f>
        <v/>
      </c>
      <c r="AG397" s="383">
        <f>(IF(DASHBOARD!$J$2=AG7,DASHBOARD!$T$172,IF(DASHBOARD!$J$2=0,0,AG397)))</f>
        <v/>
      </c>
      <c r="AH397" s="383">
        <f>(IF(DASHBOARD!$J$2=AH7,DASHBOARD!$T$172,IF(DASHBOARD!$J$2=0,0,AH397)))</f>
        <v/>
      </c>
      <c r="AI397" s="383">
        <f>(IF(DASHBOARD!$J$2=AI7,DASHBOARD!$T$172,IF(DASHBOARD!$J$2=0,0,AI397)))</f>
        <v/>
      </c>
      <c r="AJ397" s="383">
        <f>(IF(DASHBOARD!$J$2=AJ7,DASHBOARD!$T$172,IF(DASHBOARD!$J$2=0,0,AJ397)))</f>
        <v/>
      </c>
      <c r="AK397" s="383">
        <f>(IF(DASHBOARD!$J$2=AK7,DASHBOARD!$T$172,IF(DASHBOARD!$J$2=0,0,AK397)))</f>
        <v/>
      </c>
      <c r="AL397" s="383">
        <f>(IF(DASHBOARD!$J$2=AL7,DASHBOARD!$T$172,IF(DASHBOARD!$J$2=0,0,AL397)))</f>
        <v/>
      </c>
      <c r="AM397" s="383">
        <f>(IF(DASHBOARD!$J$2=AM7,DASHBOARD!$T$172,IF(DASHBOARD!$J$2=0,0,AM397)))</f>
        <v/>
      </c>
      <c r="AN397" s="383">
        <f>(IF(DASHBOARD!$J$2=AN7,DASHBOARD!$T$172,IF(DASHBOARD!$J$2=0,0,AN397)))</f>
        <v/>
      </c>
      <c r="AO397" s="383">
        <f>(IF(DASHBOARD!$J$2=AO7,DASHBOARD!$T$172,IF(DASHBOARD!$J$2=0,0,AO397)))</f>
        <v/>
      </c>
      <c r="AP397" s="383">
        <f>(IF(DASHBOARD!$J$2=AP7,DASHBOARD!$T$172,IF(DASHBOARD!$J$2=0,0,AP397)))</f>
        <v/>
      </c>
      <c r="AQ397" s="383">
        <f>(IF(DASHBOARD!$J$2=AQ7,DASHBOARD!$T$172,IF(DASHBOARD!$J$2=0,0,AQ397)))</f>
        <v/>
      </c>
      <c r="AR397" s="383">
        <f>(IF(DASHBOARD!$J$2=AR7,DASHBOARD!$T$172,IF(DASHBOARD!$J$2=0,0,AR397)))</f>
        <v/>
      </c>
      <c r="AS397" s="383">
        <f>(IF(DASHBOARD!$J$2=AS7,DASHBOARD!$T$172,IF(DASHBOARD!$J$2=0,0,AS397)))</f>
        <v/>
      </c>
      <c r="AT397" s="383">
        <f>(IF(DASHBOARD!$J$2=AT7,DASHBOARD!$T$172,IF(DASHBOARD!$J$2=0,0,AT397)))</f>
        <v/>
      </c>
      <c r="AU397" s="383">
        <f>(IF(DASHBOARD!$J$2=AU7,DASHBOARD!$T$172,IF(DASHBOARD!$J$2=0,0,AU397)))</f>
        <v/>
      </c>
      <c r="AV397" s="383">
        <f>(IF(DASHBOARD!$J$2=AV7,DASHBOARD!$T$172,IF(DASHBOARD!$J$2=0,0,AV397)))</f>
        <v/>
      </c>
      <c r="AW397" s="383">
        <f>(IF(DASHBOARD!$J$2=AW7,DASHBOARD!$T$172,IF(DASHBOARD!$J$2=0,0,AW397)))</f>
        <v/>
      </c>
      <c r="AX397" s="383">
        <f>(IF(DASHBOARD!$J$2=AX7,DASHBOARD!$T$172,IF(DASHBOARD!$J$2=0,0,AX397)))</f>
        <v/>
      </c>
      <c r="AY397" s="383">
        <f>(IF(DASHBOARD!$J$2=AY7,DASHBOARD!$T$172,IF(DASHBOARD!$J$2=0,0,AY397)))</f>
        <v/>
      </c>
      <c r="AZ397" s="383">
        <f>(IF(DASHBOARD!$J$2=AZ7,DASHBOARD!$T$172,IF(DASHBOARD!$J$2=0,0,AZ397)))</f>
        <v/>
      </c>
      <c r="BA397" s="383">
        <f>(IF(DASHBOARD!$J$2=BA7,DASHBOARD!$T$172,IF(DASHBOARD!$J$2=0,0,BA397)))</f>
        <v/>
      </c>
      <c r="BB397" s="384">
        <f>IF(SUM(F397:BA397)&lt;&gt;0,AVERAGEIF(F397:BA397,"&gt;0",F397:BA397),0)</f>
        <v/>
      </c>
      <c r="BC397" s="147" t="n"/>
      <c r="BD397" s="385">
        <f>MAXA(F397:BA397)</f>
        <v/>
      </c>
      <c r="BE397" s="1461">
        <f>IF(BD397&lt;&gt;0,VLOOKUP(BD397,$F$10:$BA$10,MATCH(BD397,F397:BA397,0)),"")</f>
        <v/>
      </c>
      <c r="BF397" s="385">
        <f t="array" ref="BF397">MIN(IF(F397:BA397&gt;0,F397:BA397))</f>
        <v/>
      </c>
      <c r="BG397" s="1461">
        <f>IF(BF397&lt;&gt;0,VLOOKUP(BF397,$F$10:$BA$10,MATCH($BF397,$F397:$BA397,0)),"")</f>
        <v/>
      </c>
      <c r="BI397" s="1368">
        <f>HLOOKUP($BI$9,$S$10:$AI$444,1+$BL397,TRUE)</f>
        <v/>
      </c>
      <c r="BJ397" s="1369">
        <f>HLOOKUP($BJ$9,$AJ$10:$AW$444,1+$BL397,TRUE)</f>
        <v/>
      </c>
      <c r="BK397" s="151" t="n"/>
      <c r="BL397" s="408">
        <f>BL396+1</f>
        <v/>
      </c>
      <c r="BM397" s="399" t="n"/>
    </row>
    <row r="398" ht="20.25" customHeight="1" s="18" thickBot="1" thickTop="1">
      <c r="B398" s="1370" t="n"/>
      <c r="C398" s="1479" t="n"/>
      <c r="D398" s="328" t="n"/>
      <c r="E398" s="400" t="n"/>
      <c r="F398" s="429" t="n"/>
      <c r="G398" s="429" t="n"/>
      <c r="H398" s="429" t="n"/>
      <c r="I398" s="429" t="n"/>
      <c r="J398" s="429" t="n"/>
      <c r="K398" s="429" t="n"/>
      <c r="L398" s="429" t="n"/>
      <c r="M398" s="429" t="n"/>
      <c r="N398" s="429" t="n"/>
      <c r="O398" s="429" t="n"/>
      <c r="P398" s="429" t="n"/>
      <c r="Q398" s="429" t="n"/>
      <c r="R398" s="429" t="n"/>
      <c r="S398" s="429" t="n"/>
      <c r="T398" s="429" t="n"/>
      <c r="U398" s="429" t="n"/>
      <c r="V398" s="429" t="n"/>
      <c r="W398" s="429" t="n"/>
      <c r="X398" s="429" t="n"/>
      <c r="Y398" s="429" t="n"/>
      <c r="Z398" s="429" t="n"/>
      <c r="AA398" s="429" t="n"/>
      <c r="AB398" s="429" t="n"/>
      <c r="AC398" s="429" t="n"/>
      <c r="AD398" s="429" t="n"/>
      <c r="AE398" s="429" t="n"/>
      <c r="AF398" s="429" t="n"/>
      <c r="AG398" s="429" t="n"/>
      <c r="AH398" s="429" t="n"/>
      <c r="AI398" s="429" t="n"/>
      <c r="AJ398" s="429" t="n"/>
      <c r="AK398" s="429" t="n"/>
      <c r="AL398" s="429" t="n"/>
      <c r="AM398" s="429" t="n"/>
      <c r="AN398" s="429" t="n"/>
      <c r="AO398" s="429" t="n"/>
      <c r="AP398" s="429" t="n"/>
      <c r="AQ398" s="429" t="n"/>
      <c r="AR398" s="429" t="n"/>
      <c r="AS398" s="429" t="n"/>
      <c r="AT398" s="429" t="n"/>
      <c r="AU398" s="429" t="n"/>
      <c r="AV398" s="429" t="n"/>
      <c r="AW398" s="429" t="n"/>
      <c r="AX398" s="429" t="n"/>
      <c r="AY398" s="429" t="n"/>
      <c r="AZ398" s="429" t="n"/>
      <c r="BA398" s="429" t="n"/>
      <c r="BB398" s="384">
        <f>IF(SUM(F398:BA398)&lt;&gt;0,AVERAGEIF(F398:BA398,"&gt;0",F398:BA398),0)</f>
        <v/>
      </c>
      <c r="BC398" s="147" t="n"/>
      <c r="BD398" s="385">
        <f>MAXA(F398:BA398)</f>
        <v/>
      </c>
      <c r="BE398" s="1461">
        <f>IF(BD398&lt;&gt;0,VLOOKUP(BD398,$F$10:$BA$10,MATCH(BD398,F398:BA398,0)),"")</f>
        <v/>
      </c>
      <c r="BF398" s="385">
        <f t="array" ref="BF398">MIN(IF(F398:BA398&gt;0,F398:BA398))</f>
        <v/>
      </c>
      <c r="BG398" s="1461">
        <f>IF(BF398&lt;&gt;0,VLOOKUP(BF398,$F$10:$BA$10,MATCH($BF398,$F398:$BA398,0)),"")</f>
        <v/>
      </c>
      <c r="BI398" s="1368">
        <f>HLOOKUP($BI$9,$S$10:$AI$444,1+$BL398,TRUE)</f>
        <v/>
      </c>
      <c r="BJ398" s="1369">
        <f>HLOOKUP($BJ$9,$AJ$10:$AW$444,1+$BL398,TRUE)</f>
        <v/>
      </c>
      <c r="BK398" s="151" t="n"/>
      <c r="BL398" s="408">
        <f>BL397+1</f>
        <v/>
      </c>
      <c r="BM398" s="399" t="n"/>
    </row>
    <row r="399" ht="20.25" customHeight="1" s="18" thickBot="1" thickTop="1">
      <c r="B399" s="1370" t="n"/>
      <c r="C399" s="1479" t="n"/>
      <c r="D399" s="1469" t="inlineStr">
        <is>
          <t>PASANGKAYU 150</t>
        </is>
      </c>
      <c r="E399" s="402" t="inlineStr">
        <is>
          <t>Donggala # 1, 150</t>
        </is>
      </c>
      <c r="F399" s="383">
        <f>(IF(DASHBOARD!$J$2=F7,DASHBOARD!$T$117,IF(DASHBOARD!$J$2=0,0,F399)))</f>
        <v/>
      </c>
      <c r="G399" s="383">
        <f>(IF(DASHBOARD!$J$2=G7,DASHBOARD!$T$117,IF(DASHBOARD!$J$2=0,0,G399)))</f>
        <v/>
      </c>
      <c r="H399" s="383">
        <f>(IF(DASHBOARD!$J$2=H7,DASHBOARD!$T$117,IF(DASHBOARD!$J$2=0,0,H399)))</f>
        <v/>
      </c>
      <c r="I399" s="383">
        <f>(IF(DASHBOARD!$J$2=I7,DASHBOARD!$T$117,IF(DASHBOARD!$J$2=0,0,I399)))</f>
        <v/>
      </c>
      <c r="J399" s="383">
        <f>(IF(DASHBOARD!$J$2=J7,DASHBOARD!$T$117,IF(DASHBOARD!$J$2=0,0,J399)))</f>
        <v/>
      </c>
      <c r="K399" s="383">
        <f>(IF(DASHBOARD!$J$2=K7,DASHBOARD!$T$117,IF(DASHBOARD!$J$2=0,0,K399)))</f>
        <v/>
      </c>
      <c r="L399" s="383">
        <f>(IF(DASHBOARD!$J$2=L7,DASHBOARD!$T$117,IF(DASHBOARD!$J$2=0,0,L399)))</f>
        <v/>
      </c>
      <c r="M399" s="383">
        <f>(IF(DASHBOARD!$J$2=M7,DASHBOARD!$T$117,IF(DASHBOARD!$J$2=0,0,M399)))</f>
        <v/>
      </c>
      <c r="N399" s="383">
        <f>(IF(DASHBOARD!$J$2=N7,DASHBOARD!$T$117,IF(DASHBOARD!$J$2=0,0,N399)))</f>
        <v/>
      </c>
      <c r="O399" s="383">
        <f>(IF(DASHBOARD!$J$2=O7,DASHBOARD!$T$117,IF(DASHBOARD!$J$2=0,0,O399)))</f>
        <v/>
      </c>
      <c r="P399" s="383">
        <f>(IF(DASHBOARD!$J$2=P7,DASHBOARD!$T$117,IF(DASHBOARD!$J$2=0,0,P399)))</f>
        <v/>
      </c>
      <c r="Q399" s="383">
        <f>(IF(DASHBOARD!$J$2=Q7,DASHBOARD!$T$117,IF(DASHBOARD!$J$2=0,0,Q399)))</f>
        <v/>
      </c>
      <c r="R399" s="383">
        <f>(IF(DASHBOARD!$J$2=R7,DASHBOARD!$T$117,IF(DASHBOARD!$J$2=0,0,R399)))</f>
        <v/>
      </c>
      <c r="S399" s="383">
        <f>(IF(DASHBOARD!$J$2=S7,DASHBOARD!$T$117,IF(DASHBOARD!$J$2=0,0,S399)))</f>
        <v/>
      </c>
      <c r="T399" s="383">
        <f>(IF(DASHBOARD!$J$2=T7,DASHBOARD!$T$117,IF(DASHBOARD!$J$2=0,0,T399)))</f>
        <v/>
      </c>
      <c r="U399" s="383">
        <f>(IF(DASHBOARD!$J$2=U7,DASHBOARD!$T$117,IF(DASHBOARD!$J$2=0,0,U399)))</f>
        <v/>
      </c>
      <c r="V399" s="383">
        <f>(IF(DASHBOARD!$J$2=V7,DASHBOARD!$T$117,IF(DASHBOARD!$J$2=0,0,V399)))</f>
        <v/>
      </c>
      <c r="W399" s="383">
        <f>(IF(DASHBOARD!$J$2=W7,DASHBOARD!$T$117,IF(DASHBOARD!$J$2=0,0,W399)))</f>
        <v/>
      </c>
      <c r="X399" s="383">
        <f>(IF(DASHBOARD!$J$2=X7,DASHBOARD!$T$117,IF(DASHBOARD!$J$2=0,0,X399)))</f>
        <v/>
      </c>
      <c r="Y399" s="383">
        <f>(IF(DASHBOARD!$J$2=Y7,DASHBOARD!$T$117,IF(DASHBOARD!$J$2=0,0,Y399)))</f>
        <v/>
      </c>
      <c r="Z399" s="383">
        <f>(IF(DASHBOARD!$J$2=Z7,DASHBOARD!$T$117,IF(DASHBOARD!$J$2=0,0,Z399)))</f>
        <v/>
      </c>
      <c r="AA399" s="383">
        <f>(IF(DASHBOARD!$J$2=AA7,DASHBOARD!$T$117,IF(DASHBOARD!$J$2=0,0,AA399)))</f>
        <v/>
      </c>
      <c r="AB399" s="383">
        <f>(IF(DASHBOARD!$J$2=AB7,DASHBOARD!$T$117,IF(DASHBOARD!$J$2=0,0,AB399)))</f>
        <v/>
      </c>
      <c r="AC399" s="383">
        <f>(IF(DASHBOARD!$J$2=AC7,DASHBOARD!$T$117,IF(DASHBOARD!$J$2=0,0,AC399)))</f>
        <v/>
      </c>
      <c r="AD399" s="383">
        <f>(IF(DASHBOARD!$J$2=AD7,DASHBOARD!$T$117,IF(DASHBOARD!$J$2=0,0,AD399)))</f>
        <v/>
      </c>
      <c r="AE399" s="383">
        <f>(IF(DASHBOARD!$J$2=AE7,DASHBOARD!$T$117,IF(DASHBOARD!$J$2=0,0,AE399)))</f>
        <v/>
      </c>
      <c r="AF399" s="383">
        <f>(IF(DASHBOARD!$J$2=AF7,DASHBOARD!$T$117,IF(DASHBOARD!$J$2=0,0,AF399)))</f>
        <v/>
      </c>
      <c r="AG399" s="383">
        <f>(IF(DASHBOARD!$J$2=AG7,DASHBOARD!$T$117,IF(DASHBOARD!$J$2=0,0,AG399)))</f>
        <v/>
      </c>
      <c r="AH399" s="383">
        <f>(IF(DASHBOARD!$J$2=AH7,DASHBOARD!$T$117,IF(DASHBOARD!$J$2=0,0,AH399)))</f>
        <v/>
      </c>
      <c r="AI399" s="383">
        <f>(IF(DASHBOARD!$J$2=AI7,DASHBOARD!$T$117,IF(DASHBOARD!$J$2=0,0,AI399)))</f>
        <v/>
      </c>
      <c r="AJ399" s="383">
        <f>(IF(DASHBOARD!$J$2=AJ7,DASHBOARD!$T$117,IF(DASHBOARD!$J$2=0,0,AJ399)))</f>
        <v/>
      </c>
      <c r="AK399" s="383">
        <f>(IF(DASHBOARD!$J$2=AK7,DASHBOARD!$T$117,IF(DASHBOARD!$J$2=0,0,AK399)))</f>
        <v/>
      </c>
      <c r="AL399" s="383">
        <f>(IF(DASHBOARD!$J$2=AL7,DASHBOARD!$T$117,IF(DASHBOARD!$J$2=0,0,AL399)))</f>
        <v/>
      </c>
      <c r="AM399" s="383">
        <f>(IF(DASHBOARD!$J$2=AM7,DASHBOARD!$T$117,IF(DASHBOARD!$J$2=0,0,AM399)))</f>
        <v/>
      </c>
      <c r="AN399" s="383">
        <f>(IF(DASHBOARD!$J$2=AN7,DASHBOARD!$T$117,IF(DASHBOARD!$J$2=0,0,AN399)))</f>
        <v/>
      </c>
      <c r="AO399" s="383">
        <f>(IF(DASHBOARD!$J$2=AO7,DASHBOARD!$T$117,IF(DASHBOARD!$J$2=0,0,AO399)))</f>
        <v/>
      </c>
      <c r="AP399" s="383">
        <f>(IF(DASHBOARD!$J$2=AP7,DASHBOARD!$T$117,IF(DASHBOARD!$J$2=0,0,AP399)))</f>
        <v/>
      </c>
      <c r="AQ399" s="383">
        <f>(IF(DASHBOARD!$J$2=AQ7,DASHBOARD!$T$117,IF(DASHBOARD!$J$2=0,0,AQ399)))</f>
        <v/>
      </c>
      <c r="AR399" s="383">
        <f>(IF(DASHBOARD!$J$2=AR7,DASHBOARD!$T$117,IF(DASHBOARD!$J$2=0,0,AR399)))</f>
        <v/>
      </c>
      <c r="AS399" s="383">
        <f>(IF(DASHBOARD!$J$2=AS7,DASHBOARD!$T$117,IF(DASHBOARD!$J$2=0,0,AS399)))</f>
        <v/>
      </c>
      <c r="AT399" s="383">
        <f>(IF(DASHBOARD!$J$2=AT7,DASHBOARD!$T$117,IF(DASHBOARD!$J$2=0,0,AT399)))</f>
        <v/>
      </c>
      <c r="AU399" s="383">
        <f>(IF(DASHBOARD!$J$2=AU7,DASHBOARD!$T$117,IF(DASHBOARD!$J$2=0,0,AU399)))</f>
        <v/>
      </c>
      <c r="AV399" s="383">
        <f>(IF(DASHBOARD!$J$2=AV7,DASHBOARD!$T$117,IF(DASHBOARD!$J$2=0,0,AV399)))</f>
        <v/>
      </c>
      <c r="AW399" s="383">
        <f>(IF(DASHBOARD!$J$2=AW7,DASHBOARD!$T$117,IF(DASHBOARD!$J$2=0,0,AW399)))</f>
        <v/>
      </c>
      <c r="AX399" s="383">
        <f>(IF(DASHBOARD!$J$2=AX7,DASHBOARD!$T$117,IF(DASHBOARD!$J$2=0,0,AX399)))</f>
        <v/>
      </c>
      <c r="AY399" s="383">
        <f>(IF(DASHBOARD!$J$2=AY7,DASHBOARD!$T$117,IF(DASHBOARD!$J$2=0,0,AY399)))</f>
        <v/>
      </c>
      <c r="AZ399" s="383">
        <f>(IF(DASHBOARD!$J$2=AZ7,DASHBOARD!$T$117,IF(DASHBOARD!$J$2=0,0,AZ399)))</f>
        <v/>
      </c>
      <c r="BA399" s="383">
        <f>(IF(DASHBOARD!$J$2=BA7,DASHBOARD!$T$117,IF(DASHBOARD!$J$2=0,0,BA399)))</f>
        <v/>
      </c>
      <c r="BB399" s="384">
        <f>IF(SUM(F399:BA399)&lt;&gt;0,AVERAGEIF(F399:BA399,"&gt;0",F399:BA399),0)</f>
        <v/>
      </c>
      <c r="BC399" s="147" t="n"/>
      <c r="BD399" s="385">
        <f>MAXA(F399:BA399)</f>
        <v/>
      </c>
      <c r="BE399" s="1461">
        <f>IF(BD399&lt;&gt;0,VLOOKUP(BD399,$F$10:$BA$10,MATCH(BD399,F399:BA399,0)),"")</f>
        <v/>
      </c>
      <c r="BF399" s="385">
        <f t="array" ref="BF399">MIN(IF(F399:BA399&gt;0,F399:BA399))</f>
        <v/>
      </c>
      <c r="BG399" s="1461">
        <f>IF(BF399&lt;&gt;0,VLOOKUP(BF399,$F$10:$BA$10,MATCH($BF399,$F399:$BA399,0)),"")</f>
        <v/>
      </c>
      <c r="BI399" s="1368">
        <f>HLOOKUP($BI$9,$S$10:$AI$444,1+$BL399,TRUE)</f>
        <v/>
      </c>
      <c r="BJ399" s="1369">
        <f>HLOOKUP($BJ$9,$AJ$10:$AW$444,1+$BL399,TRUE)</f>
        <v/>
      </c>
      <c r="BK399" s="151" t="n"/>
      <c r="BL399" s="408">
        <f>BL398+1</f>
        <v/>
      </c>
      <c r="BM399" s="399" t="n"/>
    </row>
    <row r="400" ht="20.25" customHeight="1" s="18" thickBot="1" thickTop="1">
      <c r="B400" s="1370" t="n"/>
      <c r="C400" s="1479" t="n"/>
      <c r="D400" s="1462" t="n"/>
      <c r="E400" s="402" t="inlineStr">
        <is>
          <t>Donggala # 2, 150</t>
        </is>
      </c>
      <c r="F400" s="383">
        <f>(IF(DASHBOARD!$J$2=F7,DASHBOARD!$T$118,IF(DASHBOARD!$J$2=0,0,F400)))</f>
        <v/>
      </c>
      <c r="G400" s="383">
        <f>(IF(DASHBOARD!$J$2=G7,DASHBOARD!$T$118,IF(DASHBOARD!$J$2=0,0,G400)))</f>
        <v/>
      </c>
      <c r="H400" s="383">
        <f>(IF(DASHBOARD!$J$2=H7,DASHBOARD!$T$118,IF(DASHBOARD!$J$2=0,0,H400)))</f>
        <v/>
      </c>
      <c r="I400" s="383">
        <f>(IF(DASHBOARD!$J$2=I7,DASHBOARD!$T$118,IF(DASHBOARD!$J$2=0,0,I400)))</f>
        <v/>
      </c>
      <c r="J400" s="383">
        <f>(IF(DASHBOARD!$J$2=J7,DASHBOARD!$T$118,IF(DASHBOARD!$J$2=0,0,J400)))</f>
        <v/>
      </c>
      <c r="K400" s="383">
        <f>(IF(DASHBOARD!$J$2=K7,DASHBOARD!$T$118,IF(DASHBOARD!$J$2=0,0,K400)))</f>
        <v/>
      </c>
      <c r="L400" s="383">
        <f>(IF(DASHBOARD!$J$2=L7,DASHBOARD!$T$118,IF(DASHBOARD!$J$2=0,0,L400)))</f>
        <v/>
      </c>
      <c r="M400" s="383">
        <f>(IF(DASHBOARD!$J$2=M7,DASHBOARD!$T$118,IF(DASHBOARD!$J$2=0,0,M400)))</f>
        <v/>
      </c>
      <c r="N400" s="383">
        <f>(IF(DASHBOARD!$J$2=N7,DASHBOARD!$T$118,IF(DASHBOARD!$J$2=0,0,N400)))</f>
        <v/>
      </c>
      <c r="O400" s="383">
        <f>(IF(DASHBOARD!$J$2=O7,DASHBOARD!$T$118,IF(DASHBOARD!$J$2=0,0,O400)))</f>
        <v/>
      </c>
      <c r="P400" s="383">
        <f>(IF(DASHBOARD!$J$2=P7,DASHBOARD!$T$118,IF(DASHBOARD!$J$2=0,0,P400)))</f>
        <v/>
      </c>
      <c r="Q400" s="383">
        <f>(IF(DASHBOARD!$J$2=Q7,DASHBOARD!$T$118,IF(DASHBOARD!$J$2=0,0,Q400)))</f>
        <v/>
      </c>
      <c r="R400" s="383">
        <f>(IF(DASHBOARD!$J$2=R7,DASHBOARD!$T$118,IF(DASHBOARD!$J$2=0,0,R400)))</f>
        <v/>
      </c>
      <c r="S400" s="383">
        <f>(IF(DASHBOARD!$J$2=S7,DASHBOARD!$T$118,IF(DASHBOARD!$J$2=0,0,S400)))</f>
        <v/>
      </c>
      <c r="T400" s="383">
        <f>(IF(DASHBOARD!$J$2=T7,DASHBOARD!$T$118,IF(DASHBOARD!$J$2=0,0,T400)))</f>
        <v/>
      </c>
      <c r="U400" s="383">
        <f>(IF(DASHBOARD!$J$2=U7,DASHBOARD!$T$118,IF(DASHBOARD!$J$2=0,0,U400)))</f>
        <v/>
      </c>
      <c r="V400" s="383">
        <f>(IF(DASHBOARD!$J$2=V7,DASHBOARD!$T$118,IF(DASHBOARD!$J$2=0,0,V400)))</f>
        <v/>
      </c>
      <c r="W400" s="383">
        <f>(IF(DASHBOARD!$J$2=W7,DASHBOARD!$T$118,IF(DASHBOARD!$J$2=0,0,W400)))</f>
        <v/>
      </c>
      <c r="X400" s="383">
        <f>(IF(DASHBOARD!$J$2=X7,DASHBOARD!$T$118,IF(DASHBOARD!$J$2=0,0,X400)))</f>
        <v/>
      </c>
      <c r="Y400" s="383">
        <f>(IF(DASHBOARD!$J$2=Y7,DASHBOARD!$T$118,IF(DASHBOARD!$J$2=0,0,Y400)))</f>
        <v/>
      </c>
      <c r="Z400" s="383">
        <f>(IF(DASHBOARD!$J$2=Z7,DASHBOARD!$T$118,IF(DASHBOARD!$J$2=0,0,Z400)))</f>
        <v/>
      </c>
      <c r="AA400" s="383">
        <f>(IF(DASHBOARD!$J$2=AA7,DASHBOARD!$T$118,IF(DASHBOARD!$J$2=0,0,AA400)))</f>
        <v/>
      </c>
      <c r="AB400" s="383">
        <f>(IF(DASHBOARD!$J$2=AB7,DASHBOARD!$T$118,IF(DASHBOARD!$J$2=0,0,AB400)))</f>
        <v/>
      </c>
      <c r="AC400" s="383">
        <f>(IF(DASHBOARD!$J$2=AC7,DASHBOARD!$T$118,IF(DASHBOARD!$J$2=0,0,AC400)))</f>
        <v/>
      </c>
      <c r="AD400" s="383">
        <f>(IF(DASHBOARD!$J$2=AD7,DASHBOARD!$T$118,IF(DASHBOARD!$J$2=0,0,AD400)))</f>
        <v/>
      </c>
      <c r="AE400" s="383">
        <f>(IF(DASHBOARD!$J$2=AE7,DASHBOARD!$T$118,IF(DASHBOARD!$J$2=0,0,AE400)))</f>
        <v/>
      </c>
      <c r="AF400" s="383">
        <f>(IF(DASHBOARD!$J$2=AF7,DASHBOARD!$T$118,IF(DASHBOARD!$J$2=0,0,AF400)))</f>
        <v/>
      </c>
      <c r="AG400" s="383">
        <f>(IF(DASHBOARD!$J$2=AG7,DASHBOARD!$T$118,IF(DASHBOARD!$J$2=0,0,AG400)))</f>
        <v/>
      </c>
      <c r="AH400" s="383">
        <f>(IF(DASHBOARD!$J$2=AH7,DASHBOARD!$T$118,IF(DASHBOARD!$J$2=0,0,AH400)))</f>
        <v/>
      </c>
      <c r="AI400" s="383">
        <f>(IF(DASHBOARD!$J$2=AI7,DASHBOARD!$T$118,IF(DASHBOARD!$J$2=0,0,AI400)))</f>
        <v/>
      </c>
      <c r="AJ400" s="383">
        <f>(IF(DASHBOARD!$J$2=AJ7,DASHBOARD!$T$118,IF(DASHBOARD!$J$2=0,0,AJ400)))</f>
        <v/>
      </c>
      <c r="AK400" s="383">
        <f>(IF(DASHBOARD!$J$2=AK7,DASHBOARD!$T$118,IF(DASHBOARD!$J$2=0,0,AK400)))</f>
        <v/>
      </c>
      <c r="AL400" s="383">
        <f>(IF(DASHBOARD!$J$2=AL7,DASHBOARD!$T$118,IF(DASHBOARD!$J$2=0,0,AL400)))</f>
        <v/>
      </c>
      <c r="AM400" s="383">
        <f>(IF(DASHBOARD!$J$2=AM7,DASHBOARD!$T$118,IF(DASHBOARD!$J$2=0,0,AM400)))</f>
        <v/>
      </c>
      <c r="AN400" s="383">
        <f>(IF(DASHBOARD!$J$2=AN7,DASHBOARD!$T$118,IF(DASHBOARD!$J$2=0,0,AN400)))</f>
        <v/>
      </c>
      <c r="AO400" s="383">
        <f>(IF(DASHBOARD!$J$2=AO7,DASHBOARD!$T$118,IF(DASHBOARD!$J$2=0,0,AO400)))</f>
        <v/>
      </c>
      <c r="AP400" s="383">
        <f>(IF(DASHBOARD!$J$2=AP7,DASHBOARD!$T$118,IF(DASHBOARD!$J$2=0,0,AP400)))</f>
        <v/>
      </c>
      <c r="AQ400" s="383">
        <f>(IF(DASHBOARD!$J$2=AQ7,DASHBOARD!$T$118,IF(DASHBOARD!$J$2=0,0,AQ400)))</f>
        <v/>
      </c>
      <c r="AR400" s="383">
        <f>(IF(DASHBOARD!$J$2=AR7,DASHBOARD!$T$118,IF(DASHBOARD!$J$2=0,0,AR400)))</f>
        <v/>
      </c>
      <c r="AS400" s="383">
        <f>(IF(DASHBOARD!$J$2=AS7,DASHBOARD!$T$118,IF(DASHBOARD!$J$2=0,0,AS400)))</f>
        <v/>
      </c>
      <c r="AT400" s="383">
        <f>(IF(DASHBOARD!$J$2=AT7,DASHBOARD!$T$118,IF(DASHBOARD!$J$2=0,0,AT400)))</f>
        <v/>
      </c>
      <c r="AU400" s="383">
        <f>(IF(DASHBOARD!$J$2=AU7,DASHBOARD!$T$118,IF(DASHBOARD!$J$2=0,0,AU400)))</f>
        <v/>
      </c>
      <c r="AV400" s="383">
        <f>(IF(DASHBOARD!$J$2=AV7,DASHBOARD!$T$118,IF(DASHBOARD!$J$2=0,0,AV400)))</f>
        <v/>
      </c>
      <c r="AW400" s="383">
        <f>(IF(DASHBOARD!$J$2=AW7,DASHBOARD!$T$118,IF(DASHBOARD!$J$2=0,0,AW400)))</f>
        <v/>
      </c>
      <c r="AX400" s="383">
        <f>(IF(DASHBOARD!$J$2=AX7,DASHBOARD!$T$118,IF(DASHBOARD!$J$2=0,0,AX400)))</f>
        <v/>
      </c>
      <c r="AY400" s="383">
        <f>(IF(DASHBOARD!$J$2=AY7,DASHBOARD!$T$118,IF(DASHBOARD!$J$2=0,0,AY400)))</f>
        <v/>
      </c>
      <c r="AZ400" s="383">
        <f>(IF(DASHBOARD!$J$2=AZ7,DASHBOARD!$T$118,IF(DASHBOARD!$J$2=0,0,AZ400)))</f>
        <v/>
      </c>
      <c r="BA400" s="383">
        <f>(IF(DASHBOARD!$J$2=BA7,DASHBOARD!$T$118,IF(DASHBOARD!$J$2=0,0,BA400)))</f>
        <v/>
      </c>
      <c r="BB400" s="384">
        <f>IF(SUM(F400:BA400)&lt;&gt;0,AVERAGEIF(F400:BA400,"&gt;0",F400:BA400),0)</f>
        <v/>
      </c>
      <c r="BC400" s="147" t="n"/>
      <c r="BD400" s="385">
        <f>MAXA(F400:BA400)</f>
        <v/>
      </c>
      <c r="BE400" s="1461">
        <f>IF(BD400&lt;&gt;0,VLOOKUP(BD400,$F$10:$BA$10,MATCH(BD400,F400:BA400,0)),"")</f>
        <v/>
      </c>
      <c r="BF400" s="385">
        <f t="array" ref="BF400">MIN(IF(F400:BA400&gt;0,F400:BA400))</f>
        <v/>
      </c>
      <c r="BG400" s="1461">
        <f>IF(BF400&lt;&gt;0,VLOOKUP(BF400,$F$10:$BA$10,MATCH($BF400,$F400:$BA400,0)),"")</f>
        <v/>
      </c>
      <c r="BI400" s="1368">
        <f>HLOOKUP($BI$9,$S$10:$AI$444,1+$BL400,TRUE)</f>
        <v/>
      </c>
      <c r="BJ400" s="1369">
        <f>HLOOKUP($BJ$9,$AJ$10:$AW$444,1+$BL400,TRUE)</f>
        <v/>
      </c>
      <c r="BK400" s="151" t="n"/>
      <c r="BL400" s="408">
        <f>BL399+1</f>
        <v/>
      </c>
      <c r="BM400" s="399" t="n"/>
    </row>
    <row r="401" ht="20.25" customHeight="1" s="18" thickBot="1" thickTop="1">
      <c r="B401" s="1370" t="n"/>
      <c r="C401" s="1479" t="n"/>
      <c r="D401" s="1462" t="n"/>
      <c r="E401" s="402" t="inlineStr">
        <is>
          <t>Topoyo # 1, 150</t>
        </is>
      </c>
      <c r="F401" s="383">
        <f>(IF(DASHBOARD!$J$2=F7,DASHBOARD!$T$115,IF(DASHBOARD!$J$2=0,0,F401)))</f>
        <v/>
      </c>
      <c r="G401" s="383">
        <f>(IF(DASHBOARD!$J$2=G7,DASHBOARD!$T$115,IF(DASHBOARD!$J$2=0,0,G401)))</f>
        <v/>
      </c>
      <c r="H401" s="383">
        <f>(IF(DASHBOARD!$J$2=H7,DASHBOARD!$T$115,IF(DASHBOARD!$J$2=0,0,H401)))</f>
        <v/>
      </c>
      <c r="I401" s="383">
        <f>(IF(DASHBOARD!$J$2=I7,DASHBOARD!$T$115,IF(DASHBOARD!$J$2=0,0,I401)))</f>
        <v/>
      </c>
      <c r="J401" s="383">
        <f>(IF(DASHBOARD!$J$2=J7,DASHBOARD!$T$115,IF(DASHBOARD!$J$2=0,0,J401)))</f>
        <v/>
      </c>
      <c r="K401" s="383">
        <f>(IF(DASHBOARD!$J$2=K7,DASHBOARD!$T$115,IF(DASHBOARD!$J$2=0,0,K401)))</f>
        <v/>
      </c>
      <c r="L401" s="383">
        <f>(IF(DASHBOARD!$J$2=L7,DASHBOARD!$T$115,IF(DASHBOARD!$J$2=0,0,L401)))</f>
        <v/>
      </c>
      <c r="M401" s="383">
        <f>(IF(DASHBOARD!$J$2=M7,DASHBOARD!$T$115,IF(DASHBOARD!$J$2=0,0,M401)))</f>
        <v/>
      </c>
      <c r="N401" s="383">
        <f>(IF(DASHBOARD!$J$2=N7,DASHBOARD!$T$115,IF(DASHBOARD!$J$2=0,0,N401)))</f>
        <v/>
      </c>
      <c r="O401" s="383">
        <f>(IF(DASHBOARD!$J$2=O7,DASHBOARD!$T$115,IF(DASHBOARD!$J$2=0,0,O401)))</f>
        <v/>
      </c>
      <c r="P401" s="383">
        <f>(IF(DASHBOARD!$J$2=P7,DASHBOARD!$T$115,IF(DASHBOARD!$J$2=0,0,P401)))</f>
        <v/>
      </c>
      <c r="Q401" s="383">
        <f>(IF(DASHBOARD!$J$2=Q7,DASHBOARD!$T$115,IF(DASHBOARD!$J$2=0,0,Q401)))</f>
        <v/>
      </c>
      <c r="R401" s="383">
        <f>(IF(DASHBOARD!$J$2=R7,DASHBOARD!$T$115,IF(DASHBOARD!$J$2=0,0,R401)))</f>
        <v/>
      </c>
      <c r="S401" s="383">
        <f>(IF(DASHBOARD!$J$2=S7,DASHBOARD!$T$115,IF(DASHBOARD!$J$2=0,0,S401)))</f>
        <v/>
      </c>
      <c r="T401" s="383">
        <f>(IF(DASHBOARD!$J$2=T7,DASHBOARD!$T$115,IF(DASHBOARD!$J$2=0,0,T401)))</f>
        <v/>
      </c>
      <c r="U401" s="383">
        <f>(IF(DASHBOARD!$J$2=U7,DASHBOARD!$T$115,IF(DASHBOARD!$J$2=0,0,U401)))</f>
        <v/>
      </c>
      <c r="V401" s="383">
        <f>(IF(DASHBOARD!$J$2=V7,DASHBOARD!$T$115,IF(DASHBOARD!$J$2=0,0,V401)))</f>
        <v/>
      </c>
      <c r="W401" s="383">
        <f>(IF(DASHBOARD!$J$2=W7,DASHBOARD!$T$115,IF(DASHBOARD!$J$2=0,0,W401)))</f>
        <v/>
      </c>
      <c r="X401" s="383">
        <f>(IF(DASHBOARD!$J$2=X7,DASHBOARD!$T$115,IF(DASHBOARD!$J$2=0,0,X401)))</f>
        <v/>
      </c>
      <c r="Y401" s="383">
        <f>(IF(DASHBOARD!$J$2=Y7,DASHBOARD!$T$115,IF(DASHBOARD!$J$2=0,0,Y401)))</f>
        <v/>
      </c>
      <c r="Z401" s="383">
        <f>(IF(DASHBOARD!$J$2=Z7,DASHBOARD!$T$115,IF(DASHBOARD!$J$2=0,0,Z401)))</f>
        <v/>
      </c>
      <c r="AA401" s="383">
        <f>(IF(DASHBOARD!$J$2=AA7,DASHBOARD!$T$115,IF(DASHBOARD!$J$2=0,0,AA401)))</f>
        <v/>
      </c>
      <c r="AB401" s="383">
        <f>(IF(DASHBOARD!$J$2=AB7,DASHBOARD!$T$115,IF(DASHBOARD!$J$2=0,0,AB401)))</f>
        <v/>
      </c>
      <c r="AC401" s="383">
        <f>(IF(DASHBOARD!$J$2=AC7,DASHBOARD!$T$115,IF(DASHBOARD!$J$2=0,0,AC401)))</f>
        <v/>
      </c>
      <c r="AD401" s="383">
        <f>(IF(DASHBOARD!$J$2=AD7,DASHBOARD!$T$115,IF(DASHBOARD!$J$2=0,0,AD401)))</f>
        <v/>
      </c>
      <c r="AE401" s="383">
        <f>(IF(DASHBOARD!$J$2=AE7,DASHBOARD!$T$115,IF(DASHBOARD!$J$2=0,0,AE401)))</f>
        <v/>
      </c>
      <c r="AF401" s="383">
        <f>(IF(DASHBOARD!$J$2=AF7,DASHBOARD!$T$115,IF(DASHBOARD!$J$2=0,0,AF401)))</f>
        <v/>
      </c>
      <c r="AG401" s="383">
        <f>(IF(DASHBOARD!$J$2=AG7,DASHBOARD!$T$115,IF(DASHBOARD!$J$2=0,0,AG401)))</f>
        <v/>
      </c>
      <c r="AH401" s="383">
        <f>(IF(DASHBOARD!$J$2=AH7,DASHBOARD!$T$115,IF(DASHBOARD!$J$2=0,0,AH401)))</f>
        <v/>
      </c>
      <c r="AI401" s="383">
        <f>(IF(DASHBOARD!$J$2=AI7,DASHBOARD!$T$115,IF(DASHBOARD!$J$2=0,0,AI401)))</f>
        <v/>
      </c>
      <c r="AJ401" s="383">
        <f>(IF(DASHBOARD!$J$2=AJ7,DASHBOARD!$T$115,IF(DASHBOARD!$J$2=0,0,AJ401)))</f>
        <v/>
      </c>
      <c r="AK401" s="383">
        <f>(IF(DASHBOARD!$J$2=AK7,DASHBOARD!$T$115,IF(DASHBOARD!$J$2=0,0,AK401)))</f>
        <v/>
      </c>
      <c r="AL401" s="383">
        <f>(IF(DASHBOARD!$J$2=AL7,DASHBOARD!$T$115,IF(DASHBOARD!$J$2=0,0,AL401)))</f>
        <v/>
      </c>
      <c r="AM401" s="383">
        <f>(IF(DASHBOARD!$J$2=AM7,DASHBOARD!$T$115,IF(DASHBOARD!$J$2=0,0,AM401)))</f>
        <v/>
      </c>
      <c r="AN401" s="383">
        <f>(IF(DASHBOARD!$J$2=AN7,DASHBOARD!$T$115,IF(DASHBOARD!$J$2=0,0,AN401)))</f>
        <v/>
      </c>
      <c r="AO401" s="383">
        <f>(IF(DASHBOARD!$J$2=AO7,DASHBOARD!$T$115,IF(DASHBOARD!$J$2=0,0,AO401)))</f>
        <v/>
      </c>
      <c r="AP401" s="383">
        <f>(IF(DASHBOARD!$J$2=AP7,DASHBOARD!$T$115,IF(DASHBOARD!$J$2=0,0,AP401)))</f>
        <v/>
      </c>
      <c r="AQ401" s="383">
        <f>(IF(DASHBOARD!$J$2=AQ7,DASHBOARD!$T$115,IF(DASHBOARD!$J$2=0,0,AQ401)))</f>
        <v/>
      </c>
      <c r="AR401" s="383">
        <f>(IF(DASHBOARD!$J$2=AR7,DASHBOARD!$T$115,IF(DASHBOARD!$J$2=0,0,AR401)))</f>
        <v/>
      </c>
      <c r="AS401" s="383">
        <f>(IF(DASHBOARD!$J$2=AS7,DASHBOARD!$T$115,IF(DASHBOARD!$J$2=0,0,AS401)))</f>
        <v/>
      </c>
      <c r="AT401" s="383">
        <f>(IF(DASHBOARD!$J$2=AT7,DASHBOARD!$T$115,IF(DASHBOARD!$J$2=0,0,AT401)))</f>
        <v/>
      </c>
      <c r="AU401" s="383">
        <f>(IF(DASHBOARD!$J$2=AU7,DASHBOARD!$T$115,IF(DASHBOARD!$J$2=0,0,AU401)))</f>
        <v/>
      </c>
      <c r="AV401" s="383">
        <f>(IF(DASHBOARD!$J$2=AV7,DASHBOARD!$T$115,IF(DASHBOARD!$J$2=0,0,AV401)))</f>
        <v/>
      </c>
      <c r="AW401" s="383">
        <f>(IF(DASHBOARD!$J$2=AW7,DASHBOARD!$T$115,IF(DASHBOARD!$J$2=0,0,AW401)))</f>
        <v/>
      </c>
      <c r="AX401" s="383">
        <f>(IF(DASHBOARD!$J$2=AX7,DASHBOARD!$T$115,IF(DASHBOARD!$J$2=0,0,AX401)))</f>
        <v/>
      </c>
      <c r="AY401" s="383">
        <f>(IF(DASHBOARD!$J$2=AY7,DASHBOARD!$T$115,IF(DASHBOARD!$J$2=0,0,AY401)))</f>
        <v/>
      </c>
      <c r="AZ401" s="383">
        <f>(IF(DASHBOARD!$J$2=AZ7,DASHBOARD!$T$115,IF(DASHBOARD!$J$2=0,0,AZ401)))</f>
        <v/>
      </c>
      <c r="BA401" s="383">
        <f>(IF(DASHBOARD!$J$2=BA7,DASHBOARD!$T$115,IF(DASHBOARD!$J$2=0,0,BA401)))</f>
        <v/>
      </c>
      <c r="BB401" s="384">
        <f>IF(SUM(F401:BA401)&lt;&gt;0,AVERAGEIF(F401:BA401,"&gt;0",F401:BA401),0)</f>
        <v/>
      </c>
      <c r="BC401" s="147" t="n"/>
      <c r="BD401" s="385">
        <f>MAXA(F401:BA401)</f>
        <v/>
      </c>
      <c r="BE401" s="1461">
        <f>IF(BD401&lt;&gt;0,VLOOKUP(BD401,$F$10:$BA$10,MATCH(BD401,F401:BA401,0)),"")</f>
        <v/>
      </c>
      <c r="BF401" s="385">
        <f t="array" ref="BF401">MIN(IF(F401:BA401&gt;0,F401:BA401))</f>
        <v/>
      </c>
      <c r="BG401" s="1461">
        <f>IF(BF401&lt;&gt;0,VLOOKUP(BF401,$F$10:$BA$10,MATCH($BF401,$F401:$BA401,0)),"")</f>
        <v/>
      </c>
      <c r="BI401" s="1368">
        <f>HLOOKUP($BI$9,$S$10:$AI$444,1+$BL401,TRUE)</f>
        <v/>
      </c>
      <c r="BJ401" s="1369">
        <f>HLOOKUP($BJ$9,$AJ$10:$AW$444,1+$BL401,TRUE)</f>
        <v/>
      </c>
      <c r="BK401" s="151" t="n"/>
      <c r="BL401" s="408">
        <f>BL400+1</f>
        <v/>
      </c>
      <c r="BM401" s="399" t="n"/>
    </row>
    <row r="402" ht="20.25" customHeight="1" s="18" thickBot="1" thickTop="1">
      <c r="B402" s="1370" t="n"/>
      <c r="C402" s="1479" t="n"/>
      <c r="D402" s="1463" t="n"/>
      <c r="E402" s="402" t="inlineStr">
        <is>
          <t>Topoyo # 2, 150</t>
        </is>
      </c>
      <c r="F402" s="383">
        <f>(IF(DASHBOARD!$J$2=F7,DASHBOARD!$T$116,IF(DASHBOARD!$J$2=0,0,F402)))</f>
        <v/>
      </c>
      <c r="G402" s="383">
        <f>(IF(DASHBOARD!$J$2=G7,DASHBOARD!$T$116,IF(DASHBOARD!$J$2=0,0,G402)))</f>
        <v/>
      </c>
      <c r="H402" s="383">
        <f>(IF(DASHBOARD!$J$2=H7,DASHBOARD!$T$116,IF(DASHBOARD!$J$2=0,0,H402)))</f>
        <v/>
      </c>
      <c r="I402" s="383">
        <f>(IF(DASHBOARD!$J$2=I7,DASHBOARD!$T$116,IF(DASHBOARD!$J$2=0,0,I402)))</f>
        <v/>
      </c>
      <c r="J402" s="383">
        <f>(IF(DASHBOARD!$J$2=J7,DASHBOARD!$T$116,IF(DASHBOARD!$J$2=0,0,J402)))</f>
        <v/>
      </c>
      <c r="K402" s="383">
        <f>(IF(DASHBOARD!$J$2=K7,DASHBOARD!$T$116,IF(DASHBOARD!$J$2=0,0,K402)))</f>
        <v/>
      </c>
      <c r="L402" s="383">
        <f>(IF(DASHBOARD!$J$2=L7,DASHBOARD!$T$116,IF(DASHBOARD!$J$2=0,0,L402)))</f>
        <v/>
      </c>
      <c r="M402" s="383">
        <f>(IF(DASHBOARD!$J$2=M7,DASHBOARD!$T$116,IF(DASHBOARD!$J$2=0,0,M402)))</f>
        <v/>
      </c>
      <c r="N402" s="383">
        <f>(IF(DASHBOARD!$J$2=N7,DASHBOARD!$T$116,IF(DASHBOARD!$J$2=0,0,N402)))</f>
        <v/>
      </c>
      <c r="O402" s="383">
        <f>(IF(DASHBOARD!$J$2=O7,DASHBOARD!$T$116,IF(DASHBOARD!$J$2=0,0,O402)))</f>
        <v/>
      </c>
      <c r="P402" s="383">
        <f>(IF(DASHBOARD!$J$2=P7,DASHBOARD!$T$116,IF(DASHBOARD!$J$2=0,0,P402)))</f>
        <v/>
      </c>
      <c r="Q402" s="383">
        <f>(IF(DASHBOARD!$J$2=Q7,DASHBOARD!$T$116,IF(DASHBOARD!$J$2=0,0,Q402)))</f>
        <v/>
      </c>
      <c r="R402" s="383">
        <f>(IF(DASHBOARD!$J$2=R7,DASHBOARD!$T$116,IF(DASHBOARD!$J$2=0,0,R402)))</f>
        <v/>
      </c>
      <c r="S402" s="383">
        <f>(IF(DASHBOARD!$J$2=S7,DASHBOARD!$T$116,IF(DASHBOARD!$J$2=0,0,S402)))</f>
        <v/>
      </c>
      <c r="T402" s="383">
        <f>(IF(DASHBOARD!$J$2=T7,DASHBOARD!$T$116,IF(DASHBOARD!$J$2=0,0,T402)))</f>
        <v/>
      </c>
      <c r="U402" s="383">
        <f>(IF(DASHBOARD!$J$2=U7,DASHBOARD!$T$116,IF(DASHBOARD!$J$2=0,0,U402)))</f>
        <v/>
      </c>
      <c r="V402" s="383">
        <f>(IF(DASHBOARD!$J$2=V7,DASHBOARD!$T$116,IF(DASHBOARD!$J$2=0,0,V402)))</f>
        <v/>
      </c>
      <c r="W402" s="383">
        <f>(IF(DASHBOARD!$J$2=W7,DASHBOARD!$T$116,IF(DASHBOARD!$J$2=0,0,W402)))</f>
        <v/>
      </c>
      <c r="X402" s="383">
        <f>(IF(DASHBOARD!$J$2=X7,DASHBOARD!$T$116,IF(DASHBOARD!$J$2=0,0,X402)))</f>
        <v/>
      </c>
      <c r="Y402" s="383">
        <f>(IF(DASHBOARD!$J$2=Y7,DASHBOARD!$T$116,IF(DASHBOARD!$J$2=0,0,Y402)))</f>
        <v/>
      </c>
      <c r="Z402" s="383">
        <f>(IF(DASHBOARD!$J$2=Z7,DASHBOARD!$T$116,IF(DASHBOARD!$J$2=0,0,Z402)))</f>
        <v/>
      </c>
      <c r="AA402" s="383">
        <f>(IF(DASHBOARD!$J$2=AA7,DASHBOARD!$T$116,IF(DASHBOARD!$J$2=0,0,AA402)))</f>
        <v/>
      </c>
      <c r="AB402" s="383">
        <f>(IF(DASHBOARD!$J$2=AB7,DASHBOARD!$T$116,IF(DASHBOARD!$J$2=0,0,AB402)))</f>
        <v/>
      </c>
      <c r="AC402" s="383">
        <f>(IF(DASHBOARD!$J$2=AC7,DASHBOARD!$T$116,IF(DASHBOARD!$J$2=0,0,AC402)))</f>
        <v/>
      </c>
      <c r="AD402" s="383">
        <f>(IF(DASHBOARD!$J$2=AD7,DASHBOARD!$T$116,IF(DASHBOARD!$J$2=0,0,AD402)))</f>
        <v/>
      </c>
      <c r="AE402" s="383">
        <f>(IF(DASHBOARD!$J$2=AE7,DASHBOARD!$T$116,IF(DASHBOARD!$J$2=0,0,AE402)))</f>
        <v/>
      </c>
      <c r="AF402" s="383">
        <f>(IF(DASHBOARD!$J$2=AF7,DASHBOARD!$T$116,IF(DASHBOARD!$J$2=0,0,AF402)))</f>
        <v/>
      </c>
      <c r="AG402" s="383">
        <f>(IF(DASHBOARD!$J$2=AG7,DASHBOARD!$T$116,IF(DASHBOARD!$J$2=0,0,AG402)))</f>
        <v/>
      </c>
      <c r="AH402" s="383">
        <f>(IF(DASHBOARD!$J$2=AH7,DASHBOARD!$T$116,IF(DASHBOARD!$J$2=0,0,AH402)))</f>
        <v/>
      </c>
      <c r="AI402" s="383">
        <f>(IF(DASHBOARD!$J$2=AI7,DASHBOARD!$T$116,IF(DASHBOARD!$J$2=0,0,AI402)))</f>
        <v/>
      </c>
      <c r="AJ402" s="383">
        <f>(IF(DASHBOARD!$J$2=AJ7,DASHBOARD!$T$116,IF(DASHBOARD!$J$2=0,0,AJ402)))</f>
        <v/>
      </c>
      <c r="AK402" s="383">
        <f>(IF(DASHBOARD!$J$2=AK7,DASHBOARD!$T$116,IF(DASHBOARD!$J$2=0,0,AK402)))</f>
        <v/>
      </c>
      <c r="AL402" s="383">
        <f>(IF(DASHBOARD!$J$2=AL7,DASHBOARD!$T$116,IF(DASHBOARD!$J$2=0,0,AL402)))</f>
        <v/>
      </c>
      <c r="AM402" s="383">
        <f>(IF(DASHBOARD!$J$2=AM7,DASHBOARD!$T$116,IF(DASHBOARD!$J$2=0,0,AM402)))</f>
        <v/>
      </c>
      <c r="AN402" s="383">
        <f>(IF(DASHBOARD!$J$2=AN7,DASHBOARD!$T$116,IF(DASHBOARD!$J$2=0,0,AN402)))</f>
        <v/>
      </c>
      <c r="AO402" s="383">
        <f>(IF(DASHBOARD!$J$2=AO7,DASHBOARD!$T$116,IF(DASHBOARD!$J$2=0,0,AO402)))</f>
        <v/>
      </c>
      <c r="AP402" s="383">
        <f>(IF(DASHBOARD!$J$2=AP7,DASHBOARD!$T$116,IF(DASHBOARD!$J$2=0,0,AP402)))</f>
        <v/>
      </c>
      <c r="AQ402" s="383">
        <f>(IF(DASHBOARD!$J$2=AQ7,DASHBOARD!$T$116,IF(DASHBOARD!$J$2=0,0,AQ402)))</f>
        <v/>
      </c>
      <c r="AR402" s="383">
        <f>(IF(DASHBOARD!$J$2=AR7,DASHBOARD!$T$116,IF(DASHBOARD!$J$2=0,0,AR402)))</f>
        <v/>
      </c>
      <c r="AS402" s="383">
        <f>(IF(DASHBOARD!$J$2=AS7,DASHBOARD!$T$116,IF(DASHBOARD!$J$2=0,0,AS402)))</f>
        <v/>
      </c>
      <c r="AT402" s="383">
        <f>(IF(DASHBOARD!$J$2=AT7,DASHBOARD!$T$116,IF(DASHBOARD!$J$2=0,0,AT402)))</f>
        <v/>
      </c>
      <c r="AU402" s="383">
        <f>(IF(DASHBOARD!$J$2=AU7,DASHBOARD!$T$116,IF(DASHBOARD!$J$2=0,0,AU402)))</f>
        <v/>
      </c>
      <c r="AV402" s="383">
        <f>(IF(DASHBOARD!$J$2=AV7,DASHBOARD!$T$116,IF(DASHBOARD!$J$2=0,0,AV402)))</f>
        <v/>
      </c>
      <c r="AW402" s="383">
        <f>(IF(DASHBOARD!$J$2=AW7,DASHBOARD!$T$116,IF(DASHBOARD!$J$2=0,0,AW402)))</f>
        <v/>
      </c>
      <c r="AX402" s="383">
        <f>(IF(DASHBOARD!$J$2=AX7,DASHBOARD!$T$116,IF(DASHBOARD!$J$2=0,0,AX402)))</f>
        <v/>
      </c>
      <c r="AY402" s="383">
        <f>(IF(DASHBOARD!$J$2=AY7,DASHBOARD!$T$116,IF(DASHBOARD!$J$2=0,0,AY402)))</f>
        <v/>
      </c>
      <c r="AZ402" s="383">
        <f>(IF(DASHBOARD!$J$2=AZ7,DASHBOARD!$T$116,IF(DASHBOARD!$J$2=0,0,AZ402)))</f>
        <v/>
      </c>
      <c r="BA402" s="383">
        <f>(IF(DASHBOARD!$J$2=BA7,DASHBOARD!$T$116,IF(DASHBOARD!$J$2=0,0,BA402)))</f>
        <v/>
      </c>
      <c r="BB402" s="384">
        <f>IF(SUM(F402:BA402)&lt;&gt;0,AVERAGEIF(F402:BA402,"&gt;0",F402:BA402),0)</f>
        <v/>
      </c>
      <c r="BC402" s="147" t="n"/>
      <c r="BD402" s="385">
        <f>MAXA(F402:BA402)</f>
        <v/>
      </c>
      <c r="BE402" s="1461">
        <f>IF(BD402&lt;&gt;0,VLOOKUP(BD402,$F$10:$BA$10,MATCH(BD402,F402:BA402,0)),"")</f>
        <v/>
      </c>
      <c r="BF402" s="385">
        <f t="array" ref="BF402">MIN(IF(F402:BA402&gt;0,F402:BA402))</f>
        <v/>
      </c>
      <c r="BG402" s="1461">
        <f>IF(BF402&lt;&gt;0,VLOOKUP(BF402,$F$10:$BA$10,MATCH($BF402,$F402:$BA402,0)),"")</f>
        <v/>
      </c>
      <c r="BI402" s="1368">
        <f>HLOOKUP($BI$9,$S$10:$AI$444,1+$BL402,TRUE)</f>
        <v/>
      </c>
      <c r="BJ402" s="1369">
        <f>HLOOKUP($BJ$9,$AJ$10:$AW$444,1+$BL402,TRUE)</f>
        <v/>
      </c>
      <c r="BK402" s="151" t="n"/>
      <c r="BL402" s="408">
        <f>BL401+1</f>
        <v/>
      </c>
      <c r="BM402" s="399" t="n"/>
    </row>
    <row r="403" ht="20.25" customHeight="1" s="18" thickBot="1" thickTop="1">
      <c r="B403" s="1370" t="n"/>
      <c r="C403" s="1479" t="n"/>
      <c r="D403" s="328" t="n"/>
      <c r="E403" s="402" t="n"/>
      <c r="F403" s="429" t="n"/>
      <c r="G403" s="429" t="n"/>
      <c r="H403" s="429" t="n"/>
      <c r="I403" s="429" t="n"/>
      <c r="J403" s="429" t="n"/>
      <c r="K403" s="429" t="n"/>
      <c r="L403" s="429" t="n"/>
      <c r="M403" s="429" t="n"/>
      <c r="N403" s="429" t="n"/>
      <c r="O403" s="429" t="n"/>
      <c r="P403" s="429" t="n"/>
      <c r="Q403" s="429" t="n"/>
      <c r="R403" s="429" t="n"/>
      <c r="S403" s="429" t="n"/>
      <c r="T403" s="429" t="n"/>
      <c r="U403" s="429" t="n"/>
      <c r="V403" s="429" t="n"/>
      <c r="W403" s="429" t="n"/>
      <c r="X403" s="429" t="n"/>
      <c r="Y403" s="429" t="n"/>
      <c r="Z403" s="429" t="n"/>
      <c r="AA403" s="429" t="n"/>
      <c r="AB403" s="429" t="n"/>
      <c r="AC403" s="429" t="n"/>
      <c r="AD403" s="429" t="n"/>
      <c r="AE403" s="429" t="n"/>
      <c r="AF403" s="429" t="n"/>
      <c r="AG403" s="429" t="n"/>
      <c r="AH403" s="429" t="n"/>
      <c r="AI403" s="429" t="n"/>
      <c r="AJ403" s="429" t="n"/>
      <c r="AK403" s="429" t="n"/>
      <c r="AL403" s="429" t="n"/>
      <c r="AM403" s="429" t="n"/>
      <c r="AN403" s="429" t="n"/>
      <c r="AO403" s="429" t="n"/>
      <c r="AP403" s="429" t="n"/>
      <c r="AQ403" s="429" t="n"/>
      <c r="AR403" s="429" t="n"/>
      <c r="AS403" s="429" t="n"/>
      <c r="AT403" s="429" t="n"/>
      <c r="AU403" s="429" t="n"/>
      <c r="AV403" s="429" t="n"/>
      <c r="AW403" s="429" t="n"/>
      <c r="AX403" s="429" t="n"/>
      <c r="AY403" s="429" t="n"/>
      <c r="AZ403" s="429" t="n"/>
      <c r="BA403" s="429" t="n"/>
      <c r="BB403" s="384">
        <f>IF(SUM(F403:BA403)&lt;&gt;0,AVERAGEIF(F403:BA403,"&gt;0",F403:BA403),0)</f>
        <v/>
      </c>
      <c r="BC403" s="147" t="n"/>
      <c r="BD403" s="385">
        <f>MAXA(F403:BA403)</f>
        <v/>
      </c>
      <c r="BE403" s="1461">
        <f>IF(BD403&lt;&gt;0,VLOOKUP(BD403,$F$10:$BA$10,MATCH(BD403,F403:BA403,0)),"")</f>
        <v/>
      </c>
      <c r="BF403" s="385">
        <f t="array" ref="BF403">MIN(IF(F403:BA403&gt;0,F403:BA403))</f>
        <v/>
      </c>
      <c r="BG403" s="1461">
        <f>IF(BF403&lt;&gt;0,VLOOKUP(BF403,$F$10:$BA$10,MATCH($BF403,$F403:$BA403,0)),"")</f>
        <v/>
      </c>
      <c r="BI403" s="1368">
        <f>HLOOKUP($BI$9,$S$10:$AI$444,1+$BL403,TRUE)</f>
        <v/>
      </c>
      <c r="BJ403" s="1369">
        <f>HLOOKUP($BJ$9,$AJ$10:$AW$444,1+$BL403,TRUE)</f>
        <v/>
      </c>
      <c r="BK403" s="151" t="n"/>
      <c r="BL403" s="408">
        <f>BL402+1</f>
        <v/>
      </c>
      <c r="BM403" s="399" t="n"/>
    </row>
    <row r="404" ht="20.25" customHeight="1" s="18" thickBot="1" thickTop="1">
      <c r="B404" s="1370" t="n"/>
      <c r="C404" s="1479" t="n"/>
      <c r="D404" s="328" t="inlineStr">
        <is>
          <t>TALLISE 150</t>
        </is>
      </c>
      <c r="E404" s="402" t="inlineStr">
        <is>
          <t>Sidera # 1, 150</t>
        </is>
      </c>
      <c r="F404" s="383">
        <f>(IF(DASHBOARD!$J$2=F7,DASHBOARD!$T$152,IF(DASHBOARD!$J$2=0,0,F404)))</f>
        <v/>
      </c>
      <c r="G404" s="383">
        <f>(IF(DASHBOARD!$J$2=G7,DASHBOARD!$T$152,IF(DASHBOARD!$J$2=0,0,G404)))</f>
        <v/>
      </c>
      <c r="H404" s="383">
        <f>(IF(DASHBOARD!$J$2=H7,DASHBOARD!$T$152,IF(DASHBOARD!$J$2=0,0,H404)))</f>
        <v/>
      </c>
      <c r="I404" s="383">
        <f>(IF(DASHBOARD!$J$2=I7,DASHBOARD!$T$152,IF(DASHBOARD!$J$2=0,0,I404)))</f>
        <v/>
      </c>
      <c r="J404" s="383">
        <f>(IF(DASHBOARD!$J$2=J7,DASHBOARD!$T$152,IF(DASHBOARD!$J$2=0,0,J404)))</f>
        <v/>
      </c>
      <c r="K404" s="383">
        <f>(IF(DASHBOARD!$J$2=K7,DASHBOARD!$T$152,IF(DASHBOARD!$J$2=0,0,K404)))</f>
        <v/>
      </c>
      <c r="L404" s="383">
        <f>(IF(DASHBOARD!$J$2=L7,DASHBOARD!$T$152,IF(DASHBOARD!$J$2=0,0,L404)))</f>
        <v/>
      </c>
      <c r="M404" s="383">
        <f>(IF(DASHBOARD!$J$2=M7,DASHBOARD!$T$152,IF(DASHBOARD!$J$2=0,0,M404)))</f>
        <v/>
      </c>
      <c r="N404" s="383">
        <f>(IF(DASHBOARD!$J$2=N7,DASHBOARD!$T$152,IF(DASHBOARD!$J$2=0,0,N404)))</f>
        <v/>
      </c>
      <c r="O404" s="383">
        <f>(IF(DASHBOARD!$J$2=O7,DASHBOARD!$T$152,IF(DASHBOARD!$J$2=0,0,O404)))</f>
        <v/>
      </c>
      <c r="P404" s="383">
        <f>(IF(DASHBOARD!$J$2=P7,DASHBOARD!$T$152,IF(DASHBOARD!$J$2=0,0,P404)))</f>
        <v/>
      </c>
      <c r="Q404" s="383">
        <f>(IF(DASHBOARD!$J$2=Q7,DASHBOARD!$T$152,IF(DASHBOARD!$J$2=0,0,Q404)))</f>
        <v/>
      </c>
      <c r="R404" s="383">
        <f>(IF(DASHBOARD!$J$2=R7,DASHBOARD!$T$152,IF(DASHBOARD!$J$2=0,0,R404)))</f>
        <v/>
      </c>
      <c r="S404" s="383">
        <f>(IF(DASHBOARD!$J$2=S7,DASHBOARD!$T$152,IF(DASHBOARD!$J$2=0,0,S404)))</f>
        <v/>
      </c>
      <c r="T404" s="383">
        <f>(IF(DASHBOARD!$J$2=T7,DASHBOARD!$T$152,IF(DASHBOARD!$J$2=0,0,T404)))</f>
        <v/>
      </c>
      <c r="U404" s="383">
        <f>(IF(DASHBOARD!$J$2=U7,DASHBOARD!$T$152,IF(DASHBOARD!$J$2=0,0,U404)))</f>
        <v/>
      </c>
      <c r="V404" s="383">
        <f>(IF(DASHBOARD!$J$2=V7,DASHBOARD!$T$152,IF(DASHBOARD!$J$2=0,0,V404)))</f>
        <v/>
      </c>
      <c r="W404" s="383">
        <f>(IF(DASHBOARD!$J$2=W7,DASHBOARD!$T$152,IF(DASHBOARD!$J$2=0,0,W404)))</f>
        <v/>
      </c>
      <c r="X404" s="383">
        <f>(IF(DASHBOARD!$J$2=X7,DASHBOARD!$T$152,IF(DASHBOARD!$J$2=0,0,X404)))</f>
        <v/>
      </c>
      <c r="Y404" s="383">
        <f>(IF(DASHBOARD!$J$2=Y7,DASHBOARD!$T$152,IF(DASHBOARD!$J$2=0,0,Y404)))</f>
        <v/>
      </c>
      <c r="Z404" s="383">
        <f>(IF(DASHBOARD!$J$2=Z7,DASHBOARD!$T$152,IF(DASHBOARD!$J$2=0,0,Z404)))</f>
        <v/>
      </c>
      <c r="AA404" s="383">
        <f>(IF(DASHBOARD!$J$2=AA7,DASHBOARD!$T$152,IF(DASHBOARD!$J$2=0,0,AA404)))</f>
        <v/>
      </c>
      <c r="AB404" s="383">
        <f>(IF(DASHBOARD!$J$2=AB7,DASHBOARD!$T$152,IF(DASHBOARD!$J$2=0,0,AB404)))</f>
        <v/>
      </c>
      <c r="AC404" s="383">
        <f>(IF(DASHBOARD!$J$2=AC7,DASHBOARD!$T$152,IF(DASHBOARD!$J$2=0,0,AC404)))</f>
        <v/>
      </c>
      <c r="AD404" s="383">
        <f>(IF(DASHBOARD!$J$2=AD7,DASHBOARD!$T$152,IF(DASHBOARD!$J$2=0,0,AD404)))</f>
        <v/>
      </c>
      <c r="AE404" s="383">
        <f>(IF(DASHBOARD!$J$2=AE7,DASHBOARD!$T$152,IF(DASHBOARD!$J$2=0,0,AE404)))</f>
        <v/>
      </c>
      <c r="AF404" s="383">
        <f>(IF(DASHBOARD!$J$2=AF7,DASHBOARD!$T$152,IF(DASHBOARD!$J$2=0,0,AF404)))</f>
        <v/>
      </c>
      <c r="AG404" s="383">
        <f>(IF(DASHBOARD!$J$2=AG7,DASHBOARD!$T$152,IF(DASHBOARD!$J$2=0,0,AG404)))</f>
        <v/>
      </c>
      <c r="AH404" s="383">
        <f>(IF(DASHBOARD!$J$2=AH7,DASHBOARD!$T$152,IF(DASHBOARD!$J$2=0,0,AH404)))</f>
        <v/>
      </c>
      <c r="AI404" s="383">
        <f>(IF(DASHBOARD!$J$2=AI7,DASHBOARD!$T$152,IF(DASHBOARD!$J$2=0,0,AI404)))</f>
        <v/>
      </c>
      <c r="AJ404" s="383">
        <f>(IF(DASHBOARD!$J$2=AJ7,DASHBOARD!$T$152,IF(DASHBOARD!$J$2=0,0,AJ404)))</f>
        <v/>
      </c>
      <c r="AK404" s="383">
        <f>(IF(DASHBOARD!$J$2=AK7,DASHBOARD!$T$152,IF(DASHBOARD!$J$2=0,0,AK404)))</f>
        <v/>
      </c>
      <c r="AL404" s="383">
        <f>(IF(DASHBOARD!$J$2=AL7,DASHBOARD!$T$152,IF(DASHBOARD!$J$2=0,0,AL404)))</f>
        <v/>
      </c>
      <c r="AM404" s="383">
        <f>(IF(DASHBOARD!$J$2=AM7,DASHBOARD!$T$152,IF(DASHBOARD!$J$2=0,0,AM404)))</f>
        <v/>
      </c>
      <c r="AN404" s="383">
        <f>(IF(DASHBOARD!$J$2=AN7,DASHBOARD!$T$152,IF(DASHBOARD!$J$2=0,0,AN404)))</f>
        <v/>
      </c>
      <c r="AO404" s="383">
        <f>(IF(DASHBOARD!$J$2=AO7,DASHBOARD!$T$152,IF(DASHBOARD!$J$2=0,0,AO404)))</f>
        <v/>
      </c>
      <c r="AP404" s="383">
        <f>(IF(DASHBOARD!$J$2=AP7,DASHBOARD!$T$152,IF(DASHBOARD!$J$2=0,0,AP404)))</f>
        <v/>
      </c>
      <c r="AQ404" s="383">
        <f>(IF(DASHBOARD!$J$2=AQ7,DASHBOARD!$T$152,IF(DASHBOARD!$J$2=0,0,AQ404)))</f>
        <v/>
      </c>
      <c r="AR404" s="383">
        <f>(IF(DASHBOARD!$J$2=AR7,DASHBOARD!$T$152,IF(DASHBOARD!$J$2=0,0,AR404)))</f>
        <v/>
      </c>
      <c r="AS404" s="383">
        <f>(IF(DASHBOARD!$J$2=AS7,DASHBOARD!$T$152,IF(DASHBOARD!$J$2=0,0,AS404)))</f>
        <v/>
      </c>
      <c r="AT404" s="383">
        <f>(IF(DASHBOARD!$J$2=AT7,DASHBOARD!$T$152,IF(DASHBOARD!$J$2=0,0,AT404)))</f>
        <v/>
      </c>
      <c r="AU404" s="383">
        <f>(IF(DASHBOARD!$J$2=AU7,DASHBOARD!$T$152,IF(DASHBOARD!$J$2=0,0,AU404)))</f>
        <v/>
      </c>
      <c r="AV404" s="383">
        <f>(IF(DASHBOARD!$J$2=AV7,DASHBOARD!$T$152,IF(DASHBOARD!$J$2=0,0,AV404)))</f>
        <v/>
      </c>
      <c r="AW404" s="383">
        <f>(IF(DASHBOARD!$J$2=AW7,DASHBOARD!$T$152,IF(DASHBOARD!$J$2=0,0,AW404)))</f>
        <v/>
      </c>
      <c r="AX404" s="383">
        <f>(IF(DASHBOARD!$J$2=AX7,DASHBOARD!$T$152,IF(DASHBOARD!$J$2=0,0,AX404)))</f>
        <v/>
      </c>
      <c r="AY404" s="383">
        <f>(IF(DASHBOARD!$J$2=AY7,DASHBOARD!$T$152,IF(DASHBOARD!$J$2=0,0,AY404)))</f>
        <v/>
      </c>
      <c r="AZ404" s="383">
        <f>(IF(DASHBOARD!$J$2=AZ7,DASHBOARD!$T$152,IF(DASHBOARD!$J$2=0,0,AZ404)))</f>
        <v/>
      </c>
      <c r="BA404" s="383">
        <f>(IF(DASHBOARD!$J$2=BA7,DASHBOARD!$T$152,IF(DASHBOARD!$J$2=0,0,BA404)))</f>
        <v/>
      </c>
      <c r="BB404" s="384">
        <f>IF(SUM(F404:BA404)&lt;&gt;0,AVERAGEIF(F404:BA404,"&gt;0",F404:BA404),0)</f>
        <v/>
      </c>
      <c r="BC404" s="147" t="n"/>
      <c r="BD404" s="385">
        <f>MAXA(F404:BA404)</f>
        <v/>
      </c>
      <c r="BE404" s="1461">
        <f>IF(BD404&lt;&gt;0,VLOOKUP(BD404,$F$10:$BA$10,MATCH(BD404,F404:BA404,0)),"")</f>
        <v/>
      </c>
      <c r="BF404" s="385">
        <f t="array" ref="BF404">MIN(IF(F404:BA404&gt;0,F404:BA404))</f>
        <v/>
      </c>
      <c r="BG404" s="1461">
        <f>IF(BF404&lt;&gt;0,VLOOKUP(BF404,$F$10:$BA$10,MATCH($BF404,$F404:$BA404,0)),"")</f>
        <v/>
      </c>
      <c r="BI404" s="1368">
        <f>HLOOKUP($BI$9,$S$10:$AI$444,1+$BL404,TRUE)</f>
        <v/>
      </c>
      <c r="BJ404" s="1369">
        <f>HLOOKUP($BJ$9,$AJ$10:$AW$444,1+$BL404,TRUE)</f>
        <v/>
      </c>
      <c r="BK404" s="151" t="n"/>
      <c r="BL404" s="408">
        <f>BL403+1</f>
        <v/>
      </c>
      <c r="BM404" s="399" t="n"/>
    </row>
    <row r="405" ht="20.25" customHeight="1" s="18" thickBot="1" thickTop="1">
      <c r="B405" s="1370" t="n"/>
      <c r="C405" s="1479" t="n"/>
      <c r="D405" s="328" t="n"/>
      <c r="E405" s="402" t="inlineStr">
        <is>
          <t>Sidera # 2, 150</t>
        </is>
      </c>
      <c r="F405" s="383">
        <f>(IF(DASHBOARD!$J$2=F7,DASHBOARD!$T$153,IF(DASHBOARD!$J$2=0,0,F405)))</f>
        <v/>
      </c>
      <c r="G405" s="383">
        <f>(IF(DASHBOARD!$J$2=G7,DASHBOARD!$T$153,IF(DASHBOARD!$J$2=0,0,G405)))</f>
        <v/>
      </c>
      <c r="H405" s="383">
        <f>(IF(DASHBOARD!$J$2=H7,DASHBOARD!$T$153,IF(DASHBOARD!$J$2=0,0,H405)))</f>
        <v/>
      </c>
      <c r="I405" s="383">
        <f>(IF(DASHBOARD!$J$2=I7,DASHBOARD!$T$153,IF(DASHBOARD!$J$2=0,0,I405)))</f>
        <v/>
      </c>
      <c r="J405" s="383">
        <f>(IF(DASHBOARD!$J$2=J7,DASHBOARD!$T$153,IF(DASHBOARD!$J$2=0,0,J405)))</f>
        <v/>
      </c>
      <c r="K405" s="383">
        <f>(IF(DASHBOARD!$J$2=K7,DASHBOARD!$T$153,IF(DASHBOARD!$J$2=0,0,K405)))</f>
        <v/>
      </c>
      <c r="L405" s="383">
        <f>(IF(DASHBOARD!$J$2=L7,DASHBOARD!$T$153,IF(DASHBOARD!$J$2=0,0,L405)))</f>
        <v/>
      </c>
      <c r="M405" s="383">
        <f>(IF(DASHBOARD!$J$2=M7,DASHBOARD!$T$153,IF(DASHBOARD!$J$2=0,0,M405)))</f>
        <v/>
      </c>
      <c r="N405" s="383">
        <f>(IF(DASHBOARD!$J$2=N7,DASHBOARD!$T$153,IF(DASHBOARD!$J$2=0,0,N405)))</f>
        <v/>
      </c>
      <c r="O405" s="383">
        <f>(IF(DASHBOARD!$J$2=O7,DASHBOARD!$T$153,IF(DASHBOARD!$J$2=0,0,O405)))</f>
        <v/>
      </c>
      <c r="P405" s="383">
        <f>(IF(DASHBOARD!$J$2=P7,DASHBOARD!$T$153,IF(DASHBOARD!$J$2=0,0,P405)))</f>
        <v/>
      </c>
      <c r="Q405" s="383">
        <f>(IF(DASHBOARD!$J$2=Q7,DASHBOARD!$T$153,IF(DASHBOARD!$J$2=0,0,Q405)))</f>
        <v/>
      </c>
      <c r="R405" s="383">
        <f>(IF(DASHBOARD!$J$2=R7,DASHBOARD!$T$153,IF(DASHBOARD!$J$2=0,0,R405)))</f>
        <v/>
      </c>
      <c r="S405" s="383">
        <f>(IF(DASHBOARD!$J$2=S7,DASHBOARD!$T$153,IF(DASHBOARD!$J$2=0,0,S405)))</f>
        <v/>
      </c>
      <c r="T405" s="383">
        <f>(IF(DASHBOARD!$J$2=T7,DASHBOARD!$T$153,IF(DASHBOARD!$J$2=0,0,T405)))</f>
        <v/>
      </c>
      <c r="U405" s="383">
        <f>(IF(DASHBOARD!$J$2=U7,DASHBOARD!$T$153,IF(DASHBOARD!$J$2=0,0,U405)))</f>
        <v/>
      </c>
      <c r="V405" s="383">
        <f>(IF(DASHBOARD!$J$2=V7,DASHBOARD!$T$153,IF(DASHBOARD!$J$2=0,0,V405)))</f>
        <v/>
      </c>
      <c r="W405" s="383">
        <f>(IF(DASHBOARD!$J$2=W7,DASHBOARD!$T$153,IF(DASHBOARD!$J$2=0,0,W405)))</f>
        <v/>
      </c>
      <c r="X405" s="383">
        <f>(IF(DASHBOARD!$J$2=X7,DASHBOARD!$T$153,IF(DASHBOARD!$J$2=0,0,X405)))</f>
        <v/>
      </c>
      <c r="Y405" s="383">
        <f>(IF(DASHBOARD!$J$2=Y7,DASHBOARD!$T$153,IF(DASHBOARD!$J$2=0,0,Y405)))</f>
        <v/>
      </c>
      <c r="Z405" s="383">
        <f>(IF(DASHBOARD!$J$2=Z7,DASHBOARD!$T$153,IF(DASHBOARD!$J$2=0,0,Z405)))</f>
        <v/>
      </c>
      <c r="AA405" s="383">
        <f>(IF(DASHBOARD!$J$2=AA7,DASHBOARD!$T$153,IF(DASHBOARD!$J$2=0,0,AA405)))</f>
        <v/>
      </c>
      <c r="AB405" s="383">
        <f>(IF(DASHBOARD!$J$2=AB7,DASHBOARD!$T$153,IF(DASHBOARD!$J$2=0,0,AB405)))</f>
        <v/>
      </c>
      <c r="AC405" s="383">
        <f>(IF(DASHBOARD!$J$2=AC7,DASHBOARD!$T$153,IF(DASHBOARD!$J$2=0,0,AC405)))</f>
        <v/>
      </c>
      <c r="AD405" s="383">
        <f>(IF(DASHBOARD!$J$2=AD7,DASHBOARD!$T$153,IF(DASHBOARD!$J$2=0,0,AD405)))</f>
        <v/>
      </c>
      <c r="AE405" s="383">
        <f>(IF(DASHBOARD!$J$2=AE7,DASHBOARD!$T$153,IF(DASHBOARD!$J$2=0,0,AE405)))</f>
        <v/>
      </c>
      <c r="AF405" s="383">
        <f>(IF(DASHBOARD!$J$2=AF7,DASHBOARD!$T$153,IF(DASHBOARD!$J$2=0,0,AF405)))</f>
        <v/>
      </c>
      <c r="AG405" s="383">
        <f>(IF(DASHBOARD!$J$2=AG7,DASHBOARD!$T$153,IF(DASHBOARD!$J$2=0,0,AG405)))</f>
        <v/>
      </c>
      <c r="AH405" s="383">
        <f>(IF(DASHBOARD!$J$2=AH7,DASHBOARD!$T$153,IF(DASHBOARD!$J$2=0,0,AH405)))</f>
        <v/>
      </c>
      <c r="AI405" s="383">
        <f>(IF(DASHBOARD!$J$2=AI7,DASHBOARD!$T$153,IF(DASHBOARD!$J$2=0,0,AI405)))</f>
        <v/>
      </c>
      <c r="AJ405" s="383">
        <f>(IF(DASHBOARD!$J$2=AJ7,DASHBOARD!$T$153,IF(DASHBOARD!$J$2=0,0,AJ405)))</f>
        <v/>
      </c>
      <c r="AK405" s="383">
        <f>(IF(DASHBOARD!$J$2=AK7,DASHBOARD!$T$153,IF(DASHBOARD!$J$2=0,0,AK405)))</f>
        <v/>
      </c>
      <c r="AL405" s="383">
        <f>(IF(DASHBOARD!$J$2=AL7,DASHBOARD!$T$153,IF(DASHBOARD!$J$2=0,0,AL405)))</f>
        <v/>
      </c>
      <c r="AM405" s="383">
        <f>(IF(DASHBOARD!$J$2=AM7,DASHBOARD!$T$153,IF(DASHBOARD!$J$2=0,0,AM405)))</f>
        <v/>
      </c>
      <c r="AN405" s="383">
        <f>(IF(DASHBOARD!$J$2=AN7,DASHBOARD!$T$153,IF(DASHBOARD!$J$2=0,0,AN405)))</f>
        <v/>
      </c>
      <c r="AO405" s="383">
        <f>(IF(DASHBOARD!$J$2=AO7,DASHBOARD!$T$153,IF(DASHBOARD!$J$2=0,0,AO405)))</f>
        <v/>
      </c>
      <c r="AP405" s="383">
        <f>(IF(DASHBOARD!$J$2=AP7,DASHBOARD!$T$153,IF(DASHBOARD!$J$2=0,0,AP405)))</f>
        <v/>
      </c>
      <c r="AQ405" s="383">
        <f>(IF(DASHBOARD!$J$2=AQ7,DASHBOARD!$T$153,IF(DASHBOARD!$J$2=0,0,AQ405)))</f>
        <v/>
      </c>
      <c r="AR405" s="383">
        <f>(IF(DASHBOARD!$J$2=AR7,DASHBOARD!$T$153,IF(DASHBOARD!$J$2=0,0,AR405)))</f>
        <v/>
      </c>
      <c r="AS405" s="383">
        <f>(IF(DASHBOARD!$J$2=AS7,DASHBOARD!$T$153,IF(DASHBOARD!$J$2=0,0,AS405)))</f>
        <v/>
      </c>
      <c r="AT405" s="383">
        <f>(IF(DASHBOARD!$J$2=AT7,DASHBOARD!$T$153,IF(DASHBOARD!$J$2=0,0,AT405)))</f>
        <v/>
      </c>
      <c r="AU405" s="383">
        <f>(IF(DASHBOARD!$J$2=AU7,DASHBOARD!$T$153,IF(DASHBOARD!$J$2=0,0,AU405)))</f>
        <v/>
      </c>
      <c r="AV405" s="383">
        <f>(IF(DASHBOARD!$J$2=AV7,DASHBOARD!$T$153,IF(DASHBOARD!$J$2=0,0,AV405)))</f>
        <v/>
      </c>
      <c r="AW405" s="383">
        <f>(IF(DASHBOARD!$J$2=AW7,DASHBOARD!$T$153,IF(DASHBOARD!$J$2=0,0,AW405)))</f>
        <v/>
      </c>
      <c r="AX405" s="383">
        <f>(IF(DASHBOARD!$J$2=AX7,DASHBOARD!$T$153,IF(DASHBOARD!$J$2=0,0,AX405)))</f>
        <v/>
      </c>
      <c r="AY405" s="383">
        <f>(IF(DASHBOARD!$J$2=AY7,DASHBOARD!$T$153,IF(DASHBOARD!$J$2=0,0,AY405)))</f>
        <v/>
      </c>
      <c r="AZ405" s="383">
        <f>(IF(DASHBOARD!$J$2=AZ7,DASHBOARD!$T$153,IF(DASHBOARD!$J$2=0,0,AZ405)))</f>
        <v/>
      </c>
      <c r="BA405" s="383">
        <f>(IF(DASHBOARD!$J$2=BA7,DASHBOARD!$T$153,IF(DASHBOARD!$J$2=0,0,BA405)))</f>
        <v/>
      </c>
      <c r="BB405" s="384">
        <f>IF(SUM(F405:BA405)&lt;&gt;0,AVERAGEIF(F405:BA405,"&gt;0",F405:BA405),0)</f>
        <v/>
      </c>
      <c r="BC405" s="147" t="n"/>
      <c r="BD405" s="385">
        <f>MAXA(F405:BA405)</f>
        <v/>
      </c>
      <c r="BE405" s="1461">
        <f>IF(BD405&lt;&gt;0,VLOOKUP(BD405,$F$10:$BA$10,MATCH(BD405,F405:BA405,0)),"")</f>
        <v/>
      </c>
      <c r="BF405" s="385">
        <f t="array" ref="BF405">MIN(IF(F405:BA405&gt;0,F405:BA405))</f>
        <v/>
      </c>
      <c r="BG405" s="1461">
        <f>IF(BF405&lt;&gt;0,VLOOKUP(BF405,$F$10:$BA$10,MATCH($BF405,$F405:$BA405,0)),"")</f>
        <v/>
      </c>
      <c r="BI405" s="1368">
        <f>HLOOKUP($BI$9,$S$10:$AI$444,1+$BL405,TRUE)</f>
        <v/>
      </c>
      <c r="BJ405" s="1369">
        <f>HLOOKUP($BJ$9,$AJ$10:$AW$444,1+$BL405,TRUE)</f>
        <v/>
      </c>
      <c r="BK405" s="151" t="n"/>
      <c r="BL405" s="408">
        <f>BL404+1</f>
        <v/>
      </c>
      <c r="BM405" s="399" t="n"/>
    </row>
    <row r="406" ht="20.25" customHeight="1" s="18" thickBot="1" thickTop="1">
      <c r="B406" s="1370" t="n"/>
      <c r="C406" s="1479" t="n"/>
      <c r="D406" s="328" t="n"/>
      <c r="E406" s="402" t="inlineStr">
        <is>
          <t>Taweli #1, 150</t>
        </is>
      </c>
      <c r="F406" s="383">
        <f>(IF(DASHBOARD!$J$2=F7,DASHBOARD!$T$157,IF(DASHBOARD!$J$2=0,0,F406)))</f>
        <v/>
      </c>
      <c r="G406" s="383">
        <f>(IF(DASHBOARD!$J$2=G7,DASHBOARD!$T$157,IF(DASHBOARD!$J$2=0,0,G406)))</f>
        <v/>
      </c>
      <c r="H406" s="383">
        <f>(IF(DASHBOARD!$J$2=H7,DASHBOARD!$T$157,IF(DASHBOARD!$J$2=0,0,H406)))</f>
        <v/>
      </c>
      <c r="I406" s="383">
        <f>(IF(DASHBOARD!$J$2=I7,DASHBOARD!$T$157,IF(DASHBOARD!$J$2=0,0,I406)))</f>
        <v/>
      </c>
      <c r="J406" s="383">
        <f>(IF(DASHBOARD!$J$2=J7,DASHBOARD!$T$157,IF(DASHBOARD!$J$2=0,0,J406)))</f>
        <v/>
      </c>
      <c r="K406" s="383">
        <f>(IF(DASHBOARD!$J$2=K7,DASHBOARD!$T$157,IF(DASHBOARD!$J$2=0,0,K406)))</f>
        <v/>
      </c>
      <c r="L406" s="383">
        <f>(IF(DASHBOARD!$J$2=L7,DASHBOARD!$T$157,IF(DASHBOARD!$J$2=0,0,L406)))</f>
        <v/>
      </c>
      <c r="M406" s="383">
        <f>(IF(DASHBOARD!$J$2=M7,DASHBOARD!$T$157,IF(DASHBOARD!$J$2=0,0,M406)))</f>
        <v/>
      </c>
      <c r="N406" s="383">
        <f>(IF(DASHBOARD!$J$2=N7,DASHBOARD!$T$157,IF(DASHBOARD!$J$2=0,0,N406)))</f>
        <v/>
      </c>
      <c r="O406" s="383">
        <f>(IF(DASHBOARD!$J$2=O7,DASHBOARD!$T$157,IF(DASHBOARD!$J$2=0,0,O406)))</f>
        <v/>
      </c>
      <c r="P406" s="383">
        <f>(IF(DASHBOARD!$J$2=P7,DASHBOARD!$T$157,IF(DASHBOARD!$J$2=0,0,P406)))</f>
        <v/>
      </c>
      <c r="Q406" s="383">
        <f>(IF(DASHBOARD!$J$2=Q7,DASHBOARD!$T$157,IF(DASHBOARD!$J$2=0,0,Q406)))</f>
        <v/>
      </c>
      <c r="R406" s="383">
        <f>(IF(DASHBOARD!$J$2=R7,DASHBOARD!$T$157,IF(DASHBOARD!$J$2=0,0,R406)))</f>
        <v/>
      </c>
      <c r="S406" s="383">
        <f>(IF(DASHBOARD!$J$2=S7,DASHBOARD!$T$157,IF(DASHBOARD!$J$2=0,0,S406)))</f>
        <v/>
      </c>
      <c r="T406" s="383">
        <f>(IF(DASHBOARD!$J$2=T7,DASHBOARD!$T$157,IF(DASHBOARD!$J$2=0,0,T406)))</f>
        <v/>
      </c>
      <c r="U406" s="383">
        <f>(IF(DASHBOARD!$J$2=U7,DASHBOARD!$T$157,IF(DASHBOARD!$J$2=0,0,U406)))</f>
        <v/>
      </c>
      <c r="V406" s="383">
        <f>(IF(DASHBOARD!$J$2=V7,DASHBOARD!$T$157,IF(DASHBOARD!$J$2=0,0,V406)))</f>
        <v/>
      </c>
      <c r="W406" s="383">
        <f>(IF(DASHBOARD!$J$2=W7,DASHBOARD!$T$157,IF(DASHBOARD!$J$2=0,0,W406)))</f>
        <v/>
      </c>
      <c r="X406" s="383">
        <f>(IF(DASHBOARD!$J$2=X7,DASHBOARD!$T$157,IF(DASHBOARD!$J$2=0,0,X406)))</f>
        <v/>
      </c>
      <c r="Y406" s="383">
        <f>(IF(DASHBOARD!$J$2=Y7,DASHBOARD!$T$157,IF(DASHBOARD!$J$2=0,0,Y406)))</f>
        <v/>
      </c>
      <c r="Z406" s="383">
        <f>(IF(DASHBOARD!$J$2=Z7,DASHBOARD!$T$157,IF(DASHBOARD!$J$2=0,0,Z406)))</f>
        <v/>
      </c>
      <c r="AA406" s="383">
        <f>(IF(DASHBOARD!$J$2=AA7,DASHBOARD!$T$157,IF(DASHBOARD!$J$2=0,0,AA406)))</f>
        <v/>
      </c>
      <c r="AB406" s="383">
        <f>(IF(DASHBOARD!$J$2=AB7,DASHBOARD!$T$157,IF(DASHBOARD!$J$2=0,0,AB406)))</f>
        <v/>
      </c>
      <c r="AC406" s="383">
        <f>(IF(DASHBOARD!$J$2=AC7,DASHBOARD!$T$157,IF(DASHBOARD!$J$2=0,0,AC406)))</f>
        <v/>
      </c>
      <c r="AD406" s="383">
        <f>(IF(DASHBOARD!$J$2=AD7,DASHBOARD!$T$157,IF(DASHBOARD!$J$2=0,0,AD406)))</f>
        <v/>
      </c>
      <c r="AE406" s="383">
        <f>(IF(DASHBOARD!$J$2=AE7,DASHBOARD!$T$157,IF(DASHBOARD!$J$2=0,0,AE406)))</f>
        <v/>
      </c>
      <c r="AF406" s="383">
        <f>(IF(DASHBOARD!$J$2=AF7,DASHBOARD!$T$157,IF(DASHBOARD!$J$2=0,0,AF406)))</f>
        <v/>
      </c>
      <c r="AG406" s="383">
        <f>(IF(DASHBOARD!$J$2=AG7,DASHBOARD!$T$157,IF(DASHBOARD!$J$2=0,0,AG406)))</f>
        <v/>
      </c>
      <c r="AH406" s="383">
        <f>(IF(DASHBOARD!$J$2=AH7,DASHBOARD!$T$157,IF(DASHBOARD!$J$2=0,0,AH406)))</f>
        <v/>
      </c>
      <c r="AI406" s="383">
        <f>(IF(DASHBOARD!$J$2=AI7,DASHBOARD!$T$157,IF(DASHBOARD!$J$2=0,0,AI406)))</f>
        <v/>
      </c>
      <c r="AJ406" s="383">
        <f>(IF(DASHBOARD!$J$2=AJ7,DASHBOARD!$T$157,IF(DASHBOARD!$J$2=0,0,AJ406)))</f>
        <v/>
      </c>
      <c r="AK406" s="383">
        <f>(IF(DASHBOARD!$J$2=AK7,DASHBOARD!$T$157,IF(DASHBOARD!$J$2=0,0,AK406)))</f>
        <v/>
      </c>
      <c r="AL406" s="383">
        <f>(IF(DASHBOARD!$J$2=AL7,DASHBOARD!$T$157,IF(DASHBOARD!$J$2=0,0,AL406)))</f>
        <v/>
      </c>
      <c r="AM406" s="383">
        <f>(IF(DASHBOARD!$J$2=AM7,DASHBOARD!$T$157,IF(DASHBOARD!$J$2=0,0,AM406)))</f>
        <v/>
      </c>
      <c r="AN406" s="383">
        <f>(IF(DASHBOARD!$J$2=AN7,DASHBOARD!$T$157,IF(DASHBOARD!$J$2=0,0,AN406)))</f>
        <v/>
      </c>
      <c r="AO406" s="383">
        <f>(IF(DASHBOARD!$J$2=AO7,DASHBOARD!$T$157,IF(DASHBOARD!$J$2=0,0,AO406)))</f>
        <v/>
      </c>
      <c r="AP406" s="383">
        <f>(IF(DASHBOARD!$J$2=AP7,DASHBOARD!$T$157,IF(DASHBOARD!$J$2=0,0,AP406)))</f>
        <v/>
      </c>
      <c r="AQ406" s="383">
        <f>(IF(DASHBOARD!$J$2=AQ7,DASHBOARD!$T$157,IF(DASHBOARD!$J$2=0,0,AQ406)))</f>
        <v/>
      </c>
      <c r="AR406" s="383">
        <f>(IF(DASHBOARD!$J$2=AR7,DASHBOARD!$T$157,IF(DASHBOARD!$J$2=0,0,AR406)))</f>
        <v/>
      </c>
      <c r="AS406" s="383">
        <f>(IF(DASHBOARD!$J$2=AS7,DASHBOARD!$T$157,IF(DASHBOARD!$J$2=0,0,AS406)))</f>
        <v/>
      </c>
      <c r="AT406" s="383">
        <f>(IF(DASHBOARD!$J$2=AT7,DASHBOARD!$T$157,IF(DASHBOARD!$J$2=0,0,AT406)))</f>
        <v/>
      </c>
      <c r="AU406" s="383">
        <f>(IF(DASHBOARD!$J$2=AU7,DASHBOARD!$T$157,IF(DASHBOARD!$J$2=0,0,AU406)))</f>
        <v/>
      </c>
      <c r="AV406" s="383">
        <f>(IF(DASHBOARD!$J$2=AV7,DASHBOARD!$T$157,IF(DASHBOARD!$J$2=0,0,AV406)))</f>
        <v/>
      </c>
      <c r="AW406" s="383">
        <f>(IF(DASHBOARD!$J$2=AW7,DASHBOARD!$T$157,IF(DASHBOARD!$J$2=0,0,AW406)))</f>
        <v/>
      </c>
      <c r="AX406" s="383">
        <f>(IF(DASHBOARD!$J$2=AX7,DASHBOARD!$T$157,IF(DASHBOARD!$J$2=0,0,AX406)))</f>
        <v/>
      </c>
      <c r="AY406" s="383">
        <f>(IF(DASHBOARD!$J$2=AY7,DASHBOARD!$T$157,IF(DASHBOARD!$J$2=0,0,AY406)))</f>
        <v/>
      </c>
      <c r="AZ406" s="383">
        <f>(IF(DASHBOARD!$J$2=AZ7,DASHBOARD!$T$157,IF(DASHBOARD!$J$2=0,0,AZ406)))</f>
        <v/>
      </c>
      <c r="BA406" s="383">
        <f>(IF(DASHBOARD!$J$2=BA7,DASHBOARD!$T$157,IF(DASHBOARD!$J$2=0,0,BA406)))</f>
        <v/>
      </c>
      <c r="BB406" s="384" t="n"/>
      <c r="BC406" s="147" t="n"/>
      <c r="BD406" s="642" t="n"/>
      <c r="BE406" s="1465" t="n"/>
      <c r="BF406" s="642" t="n"/>
      <c r="BG406" s="1465" t="n"/>
      <c r="BI406" s="1473" t="n"/>
      <c r="BJ406" s="1474" t="n"/>
      <c r="BK406" s="151" t="n"/>
      <c r="BL406" s="408" t="n"/>
      <c r="BM406" s="399" t="n"/>
    </row>
    <row r="407" ht="20.25" customHeight="1" s="18" thickBot="1" thickTop="1">
      <c r="B407" s="1370" t="n"/>
      <c r="C407" s="1479" t="n"/>
      <c r="D407" s="328" t="n"/>
      <c r="E407" s="402" t="inlineStr">
        <is>
          <t>Taweli #2, 150</t>
        </is>
      </c>
      <c r="F407" s="383">
        <f>(IF(DASHBOARD!$J$2=F7,DASHBOARD!$T$158,IF(DASHBOARD!$J$2=0,0,F407)))</f>
        <v/>
      </c>
      <c r="G407" s="383">
        <f>(IF(DASHBOARD!$J$2=G7,DASHBOARD!$T$158,IF(DASHBOARD!$J$2=0,0,G407)))</f>
        <v/>
      </c>
      <c r="H407" s="383">
        <f>(IF(DASHBOARD!$J$2=H7,DASHBOARD!$T$158,IF(DASHBOARD!$J$2=0,0,H407)))</f>
        <v/>
      </c>
      <c r="I407" s="383">
        <f>(IF(DASHBOARD!$J$2=I7,DASHBOARD!$T$158,IF(DASHBOARD!$J$2=0,0,I407)))</f>
        <v/>
      </c>
      <c r="J407" s="383">
        <f>(IF(DASHBOARD!$J$2=J7,DASHBOARD!$T$158,IF(DASHBOARD!$J$2=0,0,J407)))</f>
        <v/>
      </c>
      <c r="K407" s="383">
        <f>(IF(DASHBOARD!$J$2=K7,DASHBOARD!$T$158,IF(DASHBOARD!$J$2=0,0,K407)))</f>
        <v/>
      </c>
      <c r="L407" s="383">
        <f>(IF(DASHBOARD!$J$2=L7,DASHBOARD!$T$158,IF(DASHBOARD!$J$2=0,0,L407)))</f>
        <v/>
      </c>
      <c r="M407" s="383">
        <f>(IF(DASHBOARD!$J$2=M7,DASHBOARD!$T$158,IF(DASHBOARD!$J$2=0,0,M407)))</f>
        <v/>
      </c>
      <c r="N407" s="383">
        <f>(IF(DASHBOARD!$J$2=N7,DASHBOARD!$T$158,IF(DASHBOARD!$J$2=0,0,N407)))</f>
        <v/>
      </c>
      <c r="O407" s="383">
        <f>(IF(DASHBOARD!$J$2=O7,DASHBOARD!$T$158,IF(DASHBOARD!$J$2=0,0,O407)))</f>
        <v/>
      </c>
      <c r="P407" s="383">
        <f>(IF(DASHBOARD!$J$2=P7,DASHBOARD!$T$158,IF(DASHBOARD!$J$2=0,0,P407)))</f>
        <v/>
      </c>
      <c r="Q407" s="383">
        <f>(IF(DASHBOARD!$J$2=Q7,DASHBOARD!$T$158,IF(DASHBOARD!$J$2=0,0,Q407)))</f>
        <v/>
      </c>
      <c r="R407" s="383">
        <f>(IF(DASHBOARD!$J$2=R7,DASHBOARD!$T$158,IF(DASHBOARD!$J$2=0,0,R407)))</f>
        <v/>
      </c>
      <c r="S407" s="383">
        <f>(IF(DASHBOARD!$J$2=S7,DASHBOARD!$T$158,IF(DASHBOARD!$J$2=0,0,S407)))</f>
        <v/>
      </c>
      <c r="T407" s="383">
        <f>(IF(DASHBOARD!$J$2=T7,DASHBOARD!$T$158,IF(DASHBOARD!$J$2=0,0,T407)))</f>
        <v/>
      </c>
      <c r="U407" s="383">
        <f>(IF(DASHBOARD!$J$2=U7,DASHBOARD!$T$158,IF(DASHBOARD!$J$2=0,0,U407)))</f>
        <v/>
      </c>
      <c r="V407" s="383">
        <f>(IF(DASHBOARD!$J$2=V7,DASHBOARD!$T$158,IF(DASHBOARD!$J$2=0,0,V407)))</f>
        <v/>
      </c>
      <c r="W407" s="383">
        <f>(IF(DASHBOARD!$J$2=W7,DASHBOARD!$T$158,IF(DASHBOARD!$J$2=0,0,W407)))</f>
        <v/>
      </c>
      <c r="X407" s="383">
        <f>(IF(DASHBOARD!$J$2=X7,DASHBOARD!$T$158,IF(DASHBOARD!$J$2=0,0,X407)))</f>
        <v/>
      </c>
      <c r="Y407" s="383">
        <f>(IF(DASHBOARD!$J$2=Y7,DASHBOARD!$T$158,IF(DASHBOARD!$J$2=0,0,Y407)))</f>
        <v/>
      </c>
      <c r="Z407" s="383">
        <f>(IF(DASHBOARD!$J$2=Z7,DASHBOARD!$T$158,IF(DASHBOARD!$J$2=0,0,Z407)))</f>
        <v/>
      </c>
      <c r="AA407" s="383">
        <f>(IF(DASHBOARD!$J$2=AA7,DASHBOARD!$T$158,IF(DASHBOARD!$J$2=0,0,AA407)))</f>
        <v/>
      </c>
      <c r="AB407" s="383">
        <f>(IF(DASHBOARD!$J$2=AB7,DASHBOARD!$T$158,IF(DASHBOARD!$J$2=0,0,AB407)))</f>
        <v/>
      </c>
      <c r="AC407" s="383">
        <f>(IF(DASHBOARD!$J$2=AC7,DASHBOARD!$T$158,IF(DASHBOARD!$J$2=0,0,AC407)))</f>
        <v/>
      </c>
      <c r="AD407" s="383">
        <f>(IF(DASHBOARD!$J$2=AD7,DASHBOARD!$T$158,IF(DASHBOARD!$J$2=0,0,AD407)))</f>
        <v/>
      </c>
      <c r="AE407" s="383">
        <f>(IF(DASHBOARD!$J$2=AE7,DASHBOARD!$T$158,IF(DASHBOARD!$J$2=0,0,AE407)))</f>
        <v/>
      </c>
      <c r="AF407" s="383">
        <f>(IF(DASHBOARD!$J$2=AF7,DASHBOARD!$T$158,IF(DASHBOARD!$J$2=0,0,AF407)))</f>
        <v/>
      </c>
      <c r="AG407" s="383">
        <f>(IF(DASHBOARD!$J$2=AG7,DASHBOARD!$T$158,IF(DASHBOARD!$J$2=0,0,AG407)))</f>
        <v/>
      </c>
      <c r="AH407" s="383">
        <f>(IF(DASHBOARD!$J$2=AH7,DASHBOARD!$T$158,IF(DASHBOARD!$J$2=0,0,AH407)))</f>
        <v/>
      </c>
      <c r="AI407" s="383">
        <f>(IF(DASHBOARD!$J$2=AI7,DASHBOARD!$T$158,IF(DASHBOARD!$J$2=0,0,AI407)))</f>
        <v/>
      </c>
      <c r="AJ407" s="383">
        <f>(IF(DASHBOARD!$J$2=AJ7,DASHBOARD!$T$158,IF(DASHBOARD!$J$2=0,0,AJ407)))</f>
        <v/>
      </c>
      <c r="AK407" s="383">
        <f>(IF(DASHBOARD!$J$2=AK7,DASHBOARD!$T$158,IF(DASHBOARD!$J$2=0,0,AK407)))</f>
        <v/>
      </c>
      <c r="AL407" s="383">
        <f>(IF(DASHBOARD!$J$2=AL7,DASHBOARD!$T$158,IF(DASHBOARD!$J$2=0,0,AL407)))</f>
        <v/>
      </c>
      <c r="AM407" s="383">
        <f>(IF(DASHBOARD!$J$2=AM7,DASHBOARD!$T$158,IF(DASHBOARD!$J$2=0,0,AM407)))</f>
        <v/>
      </c>
      <c r="AN407" s="383">
        <f>(IF(DASHBOARD!$J$2=AN7,DASHBOARD!$T$158,IF(DASHBOARD!$J$2=0,0,AN407)))</f>
        <v/>
      </c>
      <c r="AO407" s="383">
        <f>(IF(DASHBOARD!$J$2=AO7,DASHBOARD!$T$158,IF(DASHBOARD!$J$2=0,0,AO407)))</f>
        <v/>
      </c>
      <c r="AP407" s="383">
        <f>(IF(DASHBOARD!$J$2=AP7,DASHBOARD!$T$158,IF(DASHBOARD!$J$2=0,0,AP407)))</f>
        <v/>
      </c>
      <c r="AQ407" s="383">
        <f>(IF(DASHBOARD!$J$2=AQ7,DASHBOARD!$T$158,IF(DASHBOARD!$J$2=0,0,AQ407)))</f>
        <v/>
      </c>
      <c r="AR407" s="383">
        <f>(IF(DASHBOARD!$J$2=AR7,DASHBOARD!$T$158,IF(DASHBOARD!$J$2=0,0,AR407)))</f>
        <v/>
      </c>
      <c r="AS407" s="383">
        <f>(IF(DASHBOARD!$J$2=AS7,DASHBOARD!$T$158,IF(DASHBOARD!$J$2=0,0,AS407)))</f>
        <v/>
      </c>
      <c r="AT407" s="383">
        <f>(IF(DASHBOARD!$J$2=AT7,DASHBOARD!$T$158,IF(DASHBOARD!$J$2=0,0,AT407)))</f>
        <v/>
      </c>
      <c r="AU407" s="383">
        <f>(IF(DASHBOARD!$J$2=AU7,DASHBOARD!$T$158,IF(DASHBOARD!$J$2=0,0,AU407)))</f>
        <v/>
      </c>
      <c r="AV407" s="383">
        <f>(IF(DASHBOARD!$J$2=AV7,DASHBOARD!$T$158,IF(DASHBOARD!$J$2=0,0,AV407)))</f>
        <v/>
      </c>
      <c r="AW407" s="383">
        <f>(IF(DASHBOARD!$J$2=AW7,DASHBOARD!$T$158,IF(DASHBOARD!$J$2=0,0,AW407)))</f>
        <v/>
      </c>
      <c r="AX407" s="383">
        <f>(IF(DASHBOARD!$J$2=AX7,DASHBOARD!$T$158,IF(DASHBOARD!$J$2=0,0,AX407)))</f>
        <v/>
      </c>
      <c r="AY407" s="383">
        <f>(IF(DASHBOARD!$J$2=AY7,DASHBOARD!$T$158,IF(DASHBOARD!$J$2=0,0,AY407)))</f>
        <v/>
      </c>
      <c r="AZ407" s="383">
        <f>(IF(DASHBOARD!$J$2=AZ7,DASHBOARD!$T$158,IF(DASHBOARD!$J$2=0,0,AZ407)))</f>
        <v/>
      </c>
      <c r="BA407" s="383">
        <f>(IF(DASHBOARD!$J$2=BA7,DASHBOARD!$T$158,IF(DASHBOARD!$J$2=0,0,BA407)))</f>
        <v/>
      </c>
      <c r="BB407" s="384" t="n"/>
      <c r="BC407" s="147" t="n"/>
      <c r="BD407" s="642" t="n"/>
      <c r="BE407" s="1465" t="n"/>
      <c r="BF407" s="642" t="n"/>
      <c r="BG407" s="1465" t="n"/>
      <c r="BI407" s="1473" t="n"/>
      <c r="BJ407" s="1474" t="n"/>
      <c r="BK407" s="151" t="n"/>
      <c r="BL407" s="408" t="n"/>
      <c r="BM407" s="399" t="n"/>
    </row>
    <row r="408" ht="20.25" customHeight="1" s="18" thickBot="1" thickTop="1">
      <c r="B408" s="1370" t="n"/>
      <c r="C408" s="1479" t="n"/>
      <c r="D408" s="328" t="n"/>
      <c r="E408" s="400" t="n"/>
      <c r="F408" s="429" t="n"/>
      <c r="G408" s="429" t="n"/>
      <c r="H408" s="429" t="n"/>
      <c r="I408" s="429" t="n"/>
      <c r="J408" s="429" t="n"/>
      <c r="K408" s="429" t="n"/>
      <c r="L408" s="429" t="n"/>
      <c r="M408" s="429" t="n"/>
      <c r="N408" s="429" t="n"/>
      <c r="O408" s="429" t="n"/>
      <c r="P408" s="429" t="n"/>
      <c r="Q408" s="429" t="n"/>
      <c r="R408" s="429" t="n"/>
      <c r="S408" s="429" t="n"/>
      <c r="T408" s="429" t="n"/>
      <c r="U408" s="429" t="n"/>
      <c r="V408" s="429" t="n"/>
      <c r="W408" s="429" t="n"/>
      <c r="X408" s="429" t="n"/>
      <c r="Y408" s="429" t="n"/>
      <c r="Z408" s="429" t="n"/>
      <c r="AA408" s="429" t="n"/>
      <c r="AB408" s="429" t="n"/>
      <c r="AC408" s="429" t="n"/>
      <c r="AD408" s="429" t="n"/>
      <c r="AE408" s="429" t="n"/>
      <c r="AF408" s="429" t="n"/>
      <c r="AG408" s="429" t="n"/>
      <c r="AH408" s="429" t="n"/>
      <c r="AI408" s="429" t="n"/>
      <c r="AJ408" s="429" t="n"/>
      <c r="AK408" s="429" t="n"/>
      <c r="AL408" s="429" t="n"/>
      <c r="AM408" s="429" t="n"/>
      <c r="AN408" s="429" t="n"/>
      <c r="AO408" s="429" t="n"/>
      <c r="AP408" s="429" t="n"/>
      <c r="AQ408" s="429" t="n"/>
      <c r="AR408" s="429" t="n"/>
      <c r="AS408" s="429" t="n"/>
      <c r="AT408" s="429" t="n"/>
      <c r="AU408" s="429" t="n"/>
      <c r="AV408" s="429" t="n"/>
      <c r="AW408" s="429" t="n"/>
      <c r="AX408" s="429" t="n"/>
      <c r="AY408" s="429" t="n"/>
      <c r="AZ408" s="429" t="n"/>
      <c r="BA408" s="429" t="n"/>
      <c r="BB408" s="384">
        <f>IF(SUM(F408:BA408)&lt;&gt;0,AVERAGEIF(F408:BA408,"&gt;0",F408:BA408),0)</f>
        <v/>
      </c>
      <c r="BC408" s="147" t="n"/>
      <c r="BD408" s="385">
        <f>MAXA(F408:BA408)</f>
        <v/>
      </c>
      <c r="BE408" s="1461">
        <f>IF(BD408&lt;&gt;0,VLOOKUP(BD408,$F$10:$BA$10,MATCH(BD408,F408:BA408,0)),"")</f>
        <v/>
      </c>
      <c r="BF408" s="385">
        <f t="array" ref="BF408">MIN(IF(F408:BA408&gt;0,F408:BA408))</f>
        <v/>
      </c>
      <c r="BG408" s="1461">
        <f>IF(BF408&lt;&gt;0,VLOOKUP(BF408,$F$10:$BA$10,MATCH($BF408,$F408:$BA408,0)),"")</f>
        <v/>
      </c>
      <c r="BI408" s="1368">
        <f>HLOOKUP($BI$9,$S$10:$AI$444,1+$BL408,TRUE)</f>
        <v/>
      </c>
      <c r="BJ408" s="1369">
        <f>HLOOKUP($BJ$9,$AJ$10:$AW$444,1+$BL408,TRUE)</f>
        <v/>
      </c>
      <c r="BK408" s="151" t="n"/>
      <c r="BL408" s="408">
        <f>BL404+1</f>
        <v/>
      </c>
      <c r="BM408" s="399" t="n"/>
    </row>
    <row r="409" ht="20.25" customHeight="1" s="18" thickBot="1" thickTop="1">
      <c r="B409" s="1370" t="n"/>
      <c r="C409" s="1479" t="n"/>
      <c r="D409" s="1469" t="inlineStr">
        <is>
          <t>DONGGALA 150</t>
        </is>
      </c>
      <c r="E409" s="402" t="inlineStr">
        <is>
          <t>Silae # 1, 150</t>
        </is>
      </c>
      <c r="F409" s="383">
        <f>(IF(DASHBOARD!$J$2=F7,DASHBOARD!$T$125,IF(DASHBOARD!$J$2=0,0,F409)))</f>
        <v/>
      </c>
      <c r="G409" s="383">
        <f>(IF(DASHBOARD!$J$2=G7,DASHBOARD!$T$125,IF(DASHBOARD!$J$2=0,0,G409)))</f>
        <v/>
      </c>
      <c r="H409" s="383">
        <f>(IF(DASHBOARD!$J$2=H7,DASHBOARD!$T$125,IF(DASHBOARD!$J$2=0,0,H409)))</f>
        <v/>
      </c>
      <c r="I409" s="383">
        <f>(IF(DASHBOARD!$J$2=I7,DASHBOARD!$T$125,IF(DASHBOARD!$J$2=0,0,I409)))</f>
        <v/>
      </c>
      <c r="J409" s="383">
        <f>(IF(DASHBOARD!$J$2=J7,DASHBOARD!$T$125,IF(DASHBOARD!$J$2=0,0,J409)))</f>
        <v/>
      </c>
      <c r="K409" s="383">
        <f>(IF(DASHBOARD!$J$2=K7,DASHBOARD!$T$125,IF(DASHBOARD!$J$2=0,0,K409)))</f>
        <v/>
      </c>
      <c r="L409" s="383">
        <f>(IF(DASHBOARD!$J$2=L7,DASHBOARD!$T$125,IF(DASHBOARD!$J$2=0,0,L409)))</f>
        <v/>
      </c>
      <c r="M409" s="383">
        <f>(IF(DASHBOARD!$J$2=M7,DASHBOARD!$T$125,IF(DASHBOARD!$J$2=0,0,M409)))</f>
        <v/>
      </c>
      <c r="N409" s="383">
        <f>(IF(DASHBOARD!$J$2=N7,DASHBOARD!$T$125,IF(DASHBOARD!$J$2=0,0,N409)))</f>
        <v/>
      </c>
      <c r="O409" s="383">
        <f>(IF(DASHBOARD!$J$2=O7,DASHBOARD!$T$125,IF(DASHBOARD!$J$2=0,0,O409)))</f>
        <v/>
      </c>
      <c r="P409" s="383">
        <f>(IF(DASHBOARD!$J$2=P7,DASHBOARD!$T$125,IF(DASHBOARD!$J$2=0,0,P409)))</f>
        <v/>
      </c>
      <c r="Q409" s="383">
        <f>(IF(DASHBOARD!$J$2=Q7,DASHBOARD!$T$125,IF(DASHBOARD!$J$2=0,0,Q409)))</f>
        <v/>
      </c>
      <c r="R409" s="383">
        <f>(IF(DASHBOARD!$J$2=R7,DASHBOARD!$T$125,IF(DASHBOARD!$J$2=0,0,R409)))</f>
        <v/>
      </c>
      <c r="S409" s="383">
        <f>(IF(DASHBOARD!$J$2=S7,DASHBOARD!$T$125,IF(DASHBOARD!$J$2=0,0,S409)))</f>
        <v/>
      </c>
      <c r="T409" s="383">
        <f>(IF(DASHBOARD!$J$2=T7,DASHBOARD!$T$125,IF(DASHBOARD!$J$2=0,0,T409)))</f>
        <v/>
      </c>
      <c r="U409" s="383">
        <f>(IF(DASHBOARD!$J$2=U7,DASHBOARD!$T$125,IF(DASHBOARD!$J$2=0,0,U409)))</f>
        <v/>
      </c>
      <c r="V409" s="383">
        <f>(IF(DASHBOARD!$J$2=V7,DASHBOARD!$T$125,IF(DASHBOARD!$J$2=0,0,V409)))</f>
        <v/>
      </c>
      <c r="W409" s="383">
        <f>(IF(DASHBOARD!$J$2=W7,DASHBOARD!$T$125,IF(DASHBOARD!$J$2=0,0,W409)))</f>
        <v/>
      </c>
      <c r="X409" s="383">
        <f>(IF(DASHBOARD!$J$2=X7,DASHBOARD!$T$125,IF(DASHBOARD!$J$2=0,0,X409)))</f>
        <v/>
      </c>
      <c r="Y409" s="383">
        <f>(IF(DASHBOARD!$J$2=Y7,DASHBOARD!$T$125,IF(DASHBOARD!$J$2=0,0,Y409)))</f>
        <v/>
      </c>
      <c r="Z409" s="383">
        <f>(IF(DASHBOARD!$J$2=Z7,DASHBOARD!$T$125,IF(DASHBOARD!$J$2=0,0,Z409)))</f>
        <v/>
      </c>
      <c r="AA409" s="383">
        <f>(IF(DASHBOARD!$J$2=AA7,DASHBOARD!$T$125,IF(DASHBOARD!$J$2=0,0,AA409)))</f>
        <v/>
      </c>
      <c r="AB409" s="383">
        <f>(IF(DASHBOARD!$J$2=AB7,DASHBOARD!$T$125,IF(DASHBOARD!$J$2=0,0,AB409)))</f>
        <v/>
      </c>
      <c r="AC409" s="383">
        <f>(IF(DASHBOARD!$J$2=AC7,DASHBOARD!$T$125,IF(DASHBOARD!$J$2=0,0,AC409)))</f>
        <v/>
      </c>
      <c r="AD409" s="383">
        <f>(IF(DASHBOARD!$J$2=AD7,DASHBOARD!$T$125,IF(DASHBOARD!$J$2=0,0,AD409)))</f>
        <v/>
      </c>
      <c r="AE409" s="383">
        <f>(IF(DASHBOARD!$J$2=AE7,DASHBOARD!$T$125,IF(DASHBOARD!$J$2=0,0,AE409)))</f>
        <v/>
      </c>
      <c r="AF409" s="383">
        <f>(IF(DASHBOARD!$J$2=AF7,DASHBOARD!$T$125,IF(DASHBOARD!$J$2=0,0,AF409)))</f>
        <v/>
      </c>
      <c r="AG409" s="383">
        <f>(IF(DASHBOARD!$J$2=AG7,DASHBOARD!$T$125,IF(DASHBOARD!$J$2=0,0,AG409)))</f>
        <v/>
      </c>
      <c r="AH409" s="383">
        <f>(IF(DASHBOARD!$J$2=AH7,DASHBOARD!$T$125,IF(DASHBOARD!$J$2=0,0,AH409)))</f>
        <v/>
      </c>
      <c r="AI409" s="383">
        <f>(IF(DASHBOARD!$J$2=AI7,DASHBOARD!$T$125,IF(DASHBOARD!$J$2=0,0,AI409)))</f>
        <v/>
      </c>
      <c r="AJ409" s="383">
        <f>(IF(DASHBOARD!$J$2=AJ7,DASHBOARD!$T$125,IF(DASHBOARD!$J$2=0,0,AJ409)))</f>
        <v/>
      </c>
      <c r="AK409" s="383">
        <f>(IF(DASHBOARD!$J$2=AK7,DASHBOARD!$T$125,IF(DASHBOARD!$J$2=0,0,AK409)))</f>
        <v/>
      </c>
      <c r="AL409" s="383">
        <f>(IF(DASHBOARD!$J$2=AL7,DASHBOARD!$T$125,IF(DASHBOARD!$J$2=0,0,AL409)))</f>
        <v/>
      </c>
      <c r="AM409" s="383">
        <f>(IF(DASHBOARD!$J$2=AM7,DASHBOARD!$T$125,IF(DASHBOARD!$J$2=0,0,AM409)))</f>
        <v/>
      </c>
      <c r="AN409" s="383">
        <f>(IF(DASHBOARD!$J$2=AN7,DASHBOARD!$T$125,IF(DASHBOARD!$J$2=0,0,AN409)))</f>
        <v/>
      </c>
      <c r="AO409" s="383">
        <f>(IF(DASHBOARD!$J$2=AO7,DASHBOARD!$T$125,IF(DASHBOARD!$J$2=0,0,AO409)))</f>
        <v/>
      </c>
      <c r="AP409" s="383">
        <f>(IF(DASHBOARD!$J$2=AP7,DASHBOARD!$T$125,IF(DASHBOARD!$J$2=0,0,AP409)))</f>
        <v/>
      </c>
      <c r="AQ409" s="383">
        <f>(IF(DASHBOARD!$J$2=AQ7,DASHBOARD!$T$125,IF(DASHBOARD!$J$2=0,0,AQ409)))</f>
        <v/>
      </c>
      <c r="AR409" s="383">
        <f>(IF(DASHBOARD!$J$2=AR7,DASHBOARD!$T$125,IF(DASHBOARD!$J$2=0,0,AR409)))</f>
        <v/>
      </c>
      <c r="AS409" s="383">
        <f>(IF(DASHBOARD!$J$2=AS7,DASHBOARD!$T$125,IF(DASHBOARD!$J$2=0,0,AS409)))</f>
        <v/>
      </c>
      <c r="AT409" s="383">
        <f>(IF(DASHBOARD!$J$2=AT7,DASHBOARD!$T$125,IF(DASHBOARD!$J$2=0,0,AT409)))</f>
        <v/>
      </c>
      <c r="AU409" s="383">
        <f>(IF(DASHBOARD!$J$2=AU7,DASHBOARD!$T$125,IF(DASHBOARD!$J$2=0,0,AU409)))</f>
        <v/>
      </c>
      <c r="AV409" s="383">
        <f>(IF(DASHBOARD!$J$2=AV7,DASHBOARD!$T$125,IF(DASHBOARD!$J$2=0,0,AV409)))</f>
        <v/>
      </c>
      <c r="AW409" s="383">
        <f>(IF(DASHBOARD!$J$2=AW7,DASHBOARD!$T$125,IF(DASHBOARD!$J$2=0,0,AW409)))</f>
        <v/>
      </c>
      <c r="AX409" s="383">
        <f>(IF(DASHBOARD!$J$2=AX7,DASHBOARD!$T$125,IF(DASHBOARD!$J$2=0,0,AX409)))</f>
        <v/>
      </c>
      <c r="AY409" s="383">
        <f>(IF(DASHBOARD!$J$2=AY7,DASHBOARD!$T$125,IF(DASHBOARD!$J$2=0,0,AY409)))</f>
        <v/>
      </c>
      <c r="AZ409" s="383">
        <f>(IF(DASHBOARD!$J$2=AZ7,DASHBOARD!$T$125,IF(DASHBOARD!$J$2=0,0,AZ409)))</f>
        <v/>
      </c>
      <c r="BA409" s="383">
        <f>(IF(DASHBOARD!$J$2=BA7,DASHBOARD!$T$125,IF(DASHBOARD!$J$2=0,0,BA409)))</f>
        <v/>
      </c>
      <c r="BB409" s="384">
        <f>IF(SUM(F409:BA409)&lt;&gt;0,AVERAGEIF(F409:BA409,"&gt;0",F409:BA409),0)</f>
        <v/>
      </c>
      <c r="BC409" s="147" t="n"/>
      <c r="BD409" s="385">
        <f>MAXA(F409:BA409)</f>
        <v/>
      </c>
      <c r="BE409" s="1461">
        <f>IF(BD409&lt;&gt;0,VLOOKUP(BD409,$F$10:$BA$10,MATCH(BD409,F409:BA409,0)),"")</f>
        <v/>
      </c>
      <c r="BF409" s="385">
        <f t="array" ref="BF409">MIN(IF(F409:BA409&gt;0,F409:BA409))</f>
        <v/>
      </c>
      <c r="BG409" s="1461">
        <f>IF(BF409&lt;&gt;0,VLOOKUP(BF409,$F$10:$BA$10,MATCH($BF409,$F409:$BA409,0)),"")</f>
        <v/>
      </c>
      <c r="BI409" s="1368">
        <f>HLOOKUP($BI$9,$S$10:$AI$444,1+$BL409,TRUE)</f>
        <v/>
      </c>
      <c r="BJ409" s="1369">
        <f>HLOOKUP($BJ$9,$AJ$10:$AW$444,1+$BL409,TRUE)</f>
        <v/>
      </c>
      <c r="BK409" s="151" t="n"/>
      <c r="BL409" s="408">
        <f>BL408+1</f>
        <v/>
      </c>
      <c r="BM409" s="399" t="n"/>
    </row>
    <row r="410" ht="20.25" customHeight="1" s="18" thickBot="1" thickTop="1">
      <c r="B410" s="1370" t="n"/>
      <c r="C410" s="1479" t="n"/>
      <c r="D410" s="1462" t="n"/>
      <c r="E410" s="402" t="inlineStr">
        <is>
          <t>Silae # 2, 150</t>
        </is>
      </c>
      <c r="F410" s="383">
        <f>(IF(DASHBOARD!$J$2=F7,DASHBOARD!$T$126,IF(DASHBOARD!$J$2=0,0,F410)))</f>
        <v/>
      </c>
      <c r="G410" s="383">
        <f>(IF(DASHBOARD!$J$2=G7,DASHBOARD!$T$126,IF(DASHBOARD!$J$2=0,0,G410)))</f>
        <v/>
      </c>
      <c r="H410" s="383">
        <f>(IF(DASHBOARD!$J$2=H7,DASHBOARD!$T$126,IF(DASHBOARD!$J$2=0,0,H410)))</f>
        <v/>
      </c>
      <c r="I410" s="383">
        <f>(IF(DASHBOARD!$J$2=I7,DASHBOARD!$T$126,IF(DASHBOARD!$J$2=0,0,I410)))</f>
        <v/>
      </c>
      <c r="J410" s="383">
        <f>(IF(DASHBOARD!$J$2=J7,DASHBOARD!$T$126,IF(DASHBOARD!$J$2=0,0,J410)))</f>
        <v/>
      </c>
      <c r="K410" s="383">
        <f>(IF(DASHBOARD!$J$2=K7,DASHBOARD!$T$126,IF(DASHBOARD!$J$2=0,0,K410)))</f>
        <v/>
      </c>
      <c r="L410" s="383">
        <f>(IF(DASHBOARD!$J$2=L7,DASHBOARD!$T$126,IF(DASHBOARD!$J$2=0,0,L410)))</f>
        <v/>
      </c>
      <c r="M410" s="383">
        <f>(IF(DASHBOARD!$J$2=M7,DASHBOARD!$T$126,IF(DASHBOARD!$J$2=0,0,M410)))</f>
        <v/>
      </c>
      <c r="N410" s="383">
        <f>(IF(DASHBOARD!$J$2=N7,DASHBOARD!$T$126,IF(DASHBOARD!$J$2=0,0,N410)))</f>
        <v/>
      </c>
      <c r="O410" s="383">
        <f>(IF(DASHBOARD!$J$2=O7,DASHBOARD!$T$126,IF(DASHBOARD!$J$2=0,0,O410)))</f>
        <v/>
      </c>
      <c r="P410" s="383">
        <f>(IF(DASHBOARD!$J$2=P7,DASHBOARD!$T$126,IF(DASHBOARD!$J$2=0,0,P410)))</f>
        <v/>
      </c>
      <c r="Q410" s="383">
        <f>(IF(DASHBOARD!$J$2=Q7,DASHBOARD!$T$126,IF(DASHBOARD!$J$2=0,0,Q410)))</f>
        <v/>
      </c>
      <c r="R410" s="383">
        <f>(IF(DASHBOARD!$J$2=R7,DASHBOARD!$T$126,IF(DASHBOARD!$J$2=0,0,R410)))</f>
        <v/>
      </c>
      <c r="S410" s="383">
        <f>(IF(DASHBOARD!$J$2=S7,DASHBOARD!$T$126,IF(DASHBOARD!$J$2=0,0,S410)))</f>
        <v/>
      </c>
      <c r="T410" s="383">
        <f>(IF(DASHBOARD!$J$2=T7,DASHBOARD!$T$126,IF(DASHBOARD!$J$2=0,0,T410)))</f>
        <v/>
      </c>
      <c r="U410" s="383">
        <f>(IF(DASHBOARD!$J$2=U7,DASHBOARD!$T$126,IF(DASHBOARD!$J$2=0,0,U410)))</f>
        <v/>
      </c>
      <c r="V410" s="383">
        <f>(IF(DASHBOARD!$J$2=V7,DASHBOARD!$T$126,IF(DASHBOARD!$J$2=0,0,V410)))</f>
        <v/>
      </c>
      <c r="W410" s="383">
        <f>(IF(DASHBOARD!$J$2=W7,DASHBOARD!$T$126,IF(DASHBOARD!$J$2=0,0,W410)))</f>
        <v/>
      </c>
      <c r="X410" s="383">
        <f>(IF(DASHBOARD!$J$2=X7,DASHBOARD!$T$126,IF(DASHBOARD!$J$2=0,0,X410)))</f>
        <v/>
      </c>
      <c r="Y410" s="383">
        <f>(IF(DASHBOARD!$J$2=Y7,DASHBOARD!$T$126,IF(DASHBOARD!$J$2=0,0,Y410)))</f>
        <v/>
      </c>
      <c r="Z410" s="383">
        <f>(IF(DASHBOARD!$J$2=Z7,DASHBOARD!$T$126,IF(DASHBOARD!$J$2=0,0,Z410)))</f>
        <v/>
      </c>
      <c r="AA410" s="383">
        <f>(IF(DASHBOARD!$J$2=AA7,DASHBOARD!$T$126,IF(DASHBOARD!$J$2=0,0,AA410)))</f>
        <v/>
      </c>
      <c r="AB410" s="383">
        <f>(IF(DASHBOARD!$J$2=AB7,DASHBOARD!$T$126,IF(DASHBOARD!$J$2=0,0,AB410)))</f>
        <v/>
      </c>
      <c r="AC410" s="383">
        <f>(IF(DASHBOARD!$J$2=AC7,DASHBOARD!$T$126,IF(DASHBOARD!$J$2=0,0,AC410)))</f>
        <v/>
      </c>
      <c r="AD410" s="383">
        <f>(IF(DASHBOARD!$J$2=AD7,DASHBOARD!$T$126,IF(DASHBOARD!$J$2=0,0,AD410)))</f>
        <v/>
      </c>
      <c r="AE410" s="383">
        <f>(IF(DASHBOARD!$J$2=AE7,DASHBOARD!$T$126,IF(DASHBOARD!$J$2=0,0,AE410)))</f>
        <v/>
      </c>
      <c r="AF410" s="383">
        <f>(IF(DASHBOARD!$J$2=AF7,DASHBOARD!$T$126,IF(DASHBOARD!$J$2=0,0,AF410)))</f>
        <v/>
      </c>
      <c r="AG410" s="383">
        <f>(IF(DASHBOARD!$J$2=AG7,DASHBOARD!$T$126,IF(DASHBOARD!$J$2=0,0,AG410)))</f>
        <v/>
      </c>
      <c r="AH410" s="383">
        <f>(IF(DASHBOARD!$J$2=AH7,DASHBOARD!$T$126,IF(DASHBOARD!$J$2=0,0,AH410)))</f>
        <v/>
      </c>
      <c r="AI410" s="383">
        <f>(IF(DASHBOARD!$J$2=AI7,DASHBOARD!$T$126,IF(DASHBOARD!$J$2=0,0,AI410)))</f>
        <v/>
      </c>
      <c r="AJ410" s="383">
        <f>(IF(DASHBOARD!$J$2=AJ7,DASHBOARD!$T$126,IF(DASHBOARD!$J$2=0,0,AJ410)))</f>
        <v/>
      </c>
      <c r="AK410" s="383">
        <f>(IF(DASHBOARD!$J$2=AK7,DASHBOARD!$T$126,IF(DASHBOARD!$J$2=0,0,AK410)))</f>
        <v/>
      </c>
      <c r="AL410" s="383">
        <f>(IF(DASHBOARD!$J$2=AL7,DASHBOARD!$T$126,IF(DASHBOARD!$J$2=0,0,AL410)))</f>
        <v/>
      </c>
      <c r="AM410" s="383">
        <f>(IF(DASHBOARD!$J$2=AM7,DASHBOARD!$T$126,IF(DASHBOARD!$J$2=0,0,AM410)))</f>
        <v/>
      </c>
      <c r="AN410" s="383">
        <f>(IF(DASHBOARD!$J$2=AN7,DASHBOARD!$T$126,IF(DASHBOARD!$J$2=0,0,AN410)))</f>
        <v/>
      </c>
      <c r="AO410" s="383">
        <f>(IF(DASHBOARD!$J$2=AO7,DASHBOARD!$T$126,IF(DASHBOARD!$J$2=0,0,AO410)))</f>
        <v/>
      </c>
      <c r="AP410" s="383">
        <f>(IF(DASHBOARD!$J$2=AP7,DASHBOARD!$T$126,IF(DASHBOARD!$J$2=0,0,AP410)))</f>
        <v/>
      </c>
      <c r="AQ410" s="383">
        <f>(IF(DASHBOARD!$J$2=AQ7,DASHBOARD!$T$126,IF(DASHBOARD!$J$2=0,0,AQ410)))</f>
        <v/>
      </c>
      <c r="AR410" s="383">
        <f>(IF(DASHBOARD!$J$2=AR7,DASHBOARD!$T$126,IF(DASHBOARD!$J$2=0,0,AR410)))</f>
        <v/>
      </c>
      <c r="AS410" s="383">
        <f>(IF(DASHBOARD!$J$2=AS7,DASHBOARD!$T$126,IF(DASHBOARD!$J$2=0,0,AS410)))</f>
        <v/>
      </c>
      <c r="AT410" s="383">
        <f>(IF(DASHBOARD!$J$2=AT7,DASHBOARD!$T$126,IF(DASHBOARD!$J$2=0,0,AT410)))</f>
        <v/>
      </c>
      <c r="AU410" s="383">
        <f>(IF(DASHBOARD!$J$2=AU7,DASHBOARD!$T$126,IF(DASHBOARD!$J$2=0,0,AU410)))</f>
        <v/>
      </c>
      <c r="AV410" s="383">
        <f>(IF(DASHBOARD!$J$2=AV7,DASHBOARD!$T$126,IF(DASHBOARD!$J$2=0,0,AV410)))</f>
        <v/>
      </c>
      <c r="AW410" s="383">
        <f>(IF(DASHBOARD!$J$2=AW7,DASHBOARD!$T$126,IF(DASHBOARD!$J$2=0,0,AW410)))</f>
        <v/>
      </c>
      <c r="AX410" s="383">
        <f>(IF(DASHBOARD!$J$2=AX7,DASHBOARD!$T$126,IF(DASHBOARD!$J$2=0,0,AX410)))</f>
        <v/>
      </c>
      <c r="AY410" s="383">
        <f>(IF(DASHBOARD!$J$2=AY7,DASHBOARD!$T$126,IF(DASHBOARD!$J$2=0,0,AY410)))</f>
        <v/>
      </c>
      <c r="AZ410" s="383">
        <f>(IF(DASHBOARD!$J$2=AZ7,DASHBOARD!$T$126,IF(DASHBOARD!$J$2=0,0,AZ410)))</f>
        <v/>
      </c>
      <c r="BA410" s="383">
        <f>(IF(DASHBOARD!$J$2=BA7,DASHBOARD!$T$126,IF(DASHBOARD!$J$2=0,0,BA410)))</f>
        <v/>
      </c>
      <c r="BB410" s="384">
        <f>IF(SUM(F410:BA410)&lt;&gt;0,AVERAGEIF(F410:BA410,"&gt;0",F410:BA410),0)</f>
        <v/>
      </c>
      <c r="BC410" s="147" t="n"/>
      <c r="BD410" s="385">
        <f>MAXA(F410:BA410)</f>
        <v/>
      </c>
      <c r="BE410" s="1461">
        <f>IF(BD410&lt;&gt;0,VLOOKUP(BD410,$F$10:$BA$10,MATCH(BD410,F410:BA410,0)),"")</f>
        <v/>
      </c>
      <c r="BF410" s="385">
        <f t="array" ref="BF410">MIN(IF(F410:BA410&gt;0,F410:BA410))</f>
        <v/>
      </c>
      <c r="BG410" s="1461">
        <f>IF(BF410&lt;&gt;0,VLOOKUP(BF410,$F$10:$BA$10,MATCH($BF410,$F410:$BA410,0)),"")</f>
        <v/>
      </c>
      <c r="BI410" s="1368">
        <f>HLOOKUP($BI$9,$S$10:$AI$444,1+$BL410,TRUE)</f>
        <v/>
      </c>
      <c r="BJ410" s="1369">
        <f>HLOOKUP($BJ$9,$AJ$10:$AW$444,1+$BL410,TRUE)</f>
        <v/>
      </c>
      <c r="BK410" s="151" t="n"/>
      <c r="BL410" s="408">
        <f>BL409+1</f>
        <v/>
      </c>
      <c r="BM410" s="399" t="n"/>
    </row>
    <row r="411" ht="20.25" customHeight="1" s="18" thickBot="1" thickTop="1">
      <c r="B411" s="1370" t="n"/>
      <c r="C411" s="1479" t="n"/>
      <c r="D411" s="1462" t="n"/>
      <c r="E411" s="402" t="inlineStr">
        <is>
          <t>Pasangkayu # 1, 150</t>
        </is>
      </c>
      <c r="F411" s="383">
        <f>(IF(DASHBOARD!$J$2=F7,DASHBOARD!$T$123,IF(DASHBOARD!$J$2=0,0,F411)))</f>
        <v/>
      </c>
      <c r="G411" s="383">
        <f>(IF(DASHBOARD!$J$2=G7,DASHBOARD!$T$123,IF(DASHBOARD!$J$2=0,0,G411)))</f>
        <v/>
      </c>
      <c r="H411" s="383">
        <f>(IF(DASHBOARD!$J$2=H7,DASHBOARD!$T$123,IF(DASHBOARD!$J$2=0,0,H411)))</f>
        <v/>
      </c>
      <c r="I411" s="383">
        <f>(IF(DASHBOARD!$J$2=I7,DASHBOARD!$T$123,IF(DASHBOARD!$J$2=0,0,I411)))</f>
        <v/>
      </c>
      <c r="J411" s="383">
        <f>(IF(DASHBOARD!$J$2=J7,DASHBOARD!$T$123,IF(DASHBOARD!$J$2=0,0,J411)))</f>
        <v/>
      </c>
      <c r="K411" s="383">
        <f>(IF(DASHBOARD!$J$2=K7,DASHBOARD!$T$123,IF(DASHBOARD!$J$2=0,0,K411)))</f>
        <v/>
      </c>
      <c r="L411" s="383">
        <f>(IF(DASHBOARD!$J$2=L7,DASHBOARD!$T$123,IF(DASHBOARD!$J$2=0,0,L411)))</f>
        <v/>
      </c>
      <c r="M411" s="383">
        <f>(IF(DASHBOARD!$J$2=M7,DASHBOARD!$T$123,IF(DASHBOARD!$J$2=0,0,M411)))</f>
        <v/>
      </c>
      <c r="N411" s="383">
        <f>(IF(DASHBOARD!$J$2=N7,DASHBOARD!$T$123,IF(DASHBOARD!$J$2=0,0,N411)))</f>
        <v/>
      </c>
      <c r="O411" s="383">
        <f>(IF(DASHBOARD!$J$2=O7,DASHBOARD!$T$123,IF(DASHBOARD!$J$2=0,0,O411)))</f>
        <v/>
      </c>
      <c r="P411" s="383">
        <f>(IF(DASHBOARD!$J$2=P7,DASHBOARD!$T$123,IF(DASHBOARD!$J$2=0,0,P411)))</f>
        <v/>
      </c>
      <c r="Q411" s="383">
        <f>(IF(DASHBOARD!$J$2=Q7,DASHBOARD!$T$123,IF(DASHBOARD!$J$2=0,0,Q411)))</f>
        <v/>
      </c>
      <c r="R411" s="383">
        <f>(IF(DASHBOARD!$J$2=R7,DASHBOARD!$T$123,IF(DASHBOARD!$J$2=0,0,R411)))</f>
        <v/>
      </c>
      <c r="S411" s="383">
        <f>(IF(DASHBOARD!$J$2=S7,DASHBOARD!$T$123,IF(DASHBOARD!$J$2=0,0,S411)))</f>
        <v/>
      </c>
      <c r="T411" s="383">
        <f>(IF(DASHBOARD!$J$2=T7,DASHBOARD!$T$123,IF(DASHBOARD!$J$2=0,0,T411)))</f>
        <v/>
      </c>
      <c r="U411" s="383">
        <f>(IF(DASHBOARD!$J$2=U7,DASHBOARD!$T$123,IF(DASHBOARD!$J$2=0,0,U411)))</f>
        <v/>
      </c>
      <c r="V411" s="383">
        <f>(IF(DASHBOARD!$J$2=V7,DASHBOARD!$T$123,IF(DASHBOARD!$J$2=0,0,V411)))</f>
        <v/>
      </c>
      <c r="W411" s="383">
        <f>(IF(DASHBOARD!$J$2=W7,DASHBOARD!$T$123,IF(DASHBOARD!$J$2=0,0,W411)))</f>
        <v/>
      </c>
      <c r="X411" s="383">
        <f>(IF(DASHBOARD!$J$2=X7,DASHBOARD!$T$123,IF(DASHBOARD!$J$2=0,0,X411)))</f>
        <v/>
      </c>
      <c r="Y411" s="383">
        <f>(IF(DASHBOARD!$J$2=Y7,DASHBOARD!$T$123,IF(DASHBOARD!$J$2=0,0,Y411)))</f>
        <v/>
      </c>
      <c r="Z411" s="383">
        <f>(IF(DASHBOARD!$J$2=Z7,DASHBOARD!$T$123,IF(DASHBOARD!$J$2=0,0,Z411)))</f>
        <v/>
      </c>
      <c r="AA411" s="383">
        <f>(IF(DASHBOARD!$J$2=AA7,DASHBOARD!$T$123,IF(DASHBOARD!$J$2=0,0,AA411)))</f>
        <v/>
      </c>
      <c r="AB411" s="383">
        <f>(IF(DASHBOARD!$J$2=AB7,DASHBOARD!$T$123,IF(DASHBOARD!$J$2=0,0,AB411)))</f>
        <v/>
      </c>
      <c r="AC411" s="383">
        <f>(IF(DASHBOARD!$J$2=AC7,DASHBOARD!$T$123,IF(DASHBOARD!$J$2=0,0,AC411)))</f>
        <v/>
      </c>
      <c r="AD411" s="383">
        <f>(IF(DASHBOARD!$J$2=AD7,DASHBOARD!$T$123,IF(DASHBOARD!$J$2=0,0,AD411)))</f>
        <v/>
      </c>
      <c r="AE411" s="383">
        <f>(IF(DASHBOARD!$J$2=AE7,DASHBOARD!$T$123,IF(DASHBOARD!$J$2=0,0,AE411)))</f>
        <v/>
      </c>
      <c r="AF411" s="383">
        <f>(IF(DASHBOARD!$J$2=AF7,DASHBOARD!$T$123,IF(DASHBOARD!$J$2=0,0,AF411)))</f>
        <v/>
      </c>
      <c r="AG411" s="383">
        <f>(IF(DASHBOARD!$J$2=AG7,DASHBOARD!$T$123,IF(DASHBOARD!$J$2=0,0,AG411)))</f>
        <v/>
      </c>
      <c r="AH411" s="383">
        <f>(IF(DASHBOARD!$J$2=AH7,DASHBOARD!$T$123,IF(DASHBOARD!$J$2=0,0,AH411)))</f>
        <v/>
      </c>
      <c r="AI411" s="383">
        <f>(IF(DASHBOARD!$J$2=AI7,DASHBOARD!$T$123,IF(DASHBOARD!$J$2=0,0,AI411)))</f>
        <v/>
      </c>
      <c r="AJ411" s="383">
        <f>(IF(DASHBOARD!$J$2=AJ7,DASHBOARD!$T$123,IF(DASHBOARD!$J$2=0,0,AJ411)))</f>
        <v/>
      </c>
      <c r="AK411" s="383">
        <f>(IF(DASHBOARD!$J$2=AK7,DASHBOARD!$T$123,IF(DASHBOARD!$J$2=0,0,AK411)))</f>
        <v/>
      </c>
      <c r="AL411" s="383">
        <f>(IF(DASHBOARD!$J$2=AL7,DASHBOARD!$T$123,IF(DASHBOARD!$J$2=0,0,AL411)))</f>
        <v/>
      </c>
      <c r="AM411" s="383">
        <f>(IF(DASHBOARD!$J$2=AM7,DASHBOARD!$T$123,IF(DASHBOARD!$J$2=0,0,AM411)))</f>
        <v/>
      </c>
      <c r="AN411" s="383">
        <f>(IF(DASHBOARD!$J$2=AN7,DASHBOARD!$T$123,IF(DASHBOARD!$J$2=0,0,AN411)))</f>
        <v/>
      </c>
      <c r="AO411" s="383">
        <f>(IF(DASHBOARD!$J$2=AO7,DASHBOARD!$T$123,IF(DASHBOARD!$J$2=0,0,AO411)))</f>
        <v/>
      </c>
      <c r="AP411" s="383">
        <f>(IF(DASHBOARD!$J$2=AP7,DASHBOARD!$T$123,IF(DASHBOARD!$J$2=0,0,AP411)))</f>
        <v/>
      </c>
      <c r="AQ411" s="383">
        <f>(IF(DASHBOARD!$J$2=AQ7,DASHBOARD!$T$123,IF(DASHBOARD!$J$2=0,0,AQ411)))</f>
        <v/>
      </c>
      <c r="AR411" s="383">
        <f>(IF(DASHBOARD!$J$2=AR7,DASHBOARD!$T$123,IF(DASHBOARD!$J$2=0,0,AR411)))</f>
        <v/>
      </c>
      <c r="AS411" s="383">
        <f>(IF(DASHBOARD!$J$2=AS7,DASHBOARD!$T$123,IF(DASHBOARD!$J$2=0,0,AS411)))</f>
        <v/>
      </c>
      <c r="AT411" s="383">
        <f>(IF(DASHBOARD!$J$2=AT7,DASHBOARD!$T$123,IF(DASHBOARD!$J$2=0,0,AT411)))</f>
        <v/>
      </c>
      <c r="AU411" s="383">
        <f>(IF(DASHBOARD!$J$2=AU7,DASHBOARD!$T$123,IF(DASHBOARD!$J$2=0,0,AU411)))</f>
        <v/>
      </c>
      <c r="AV411" s="383">
        <f>(IF(DASHBOARD!$J$2=AV7,DASHBOARD!$T$123,IF(DASHBOARD!$J$2=0,0,AV411)))</f>
        <v/>
      </c>
      <c r="AW411" s="383">
        <f>(IF(DASHBOARD!$J$2=AW7,DASHBOARD!$T$123,IF(DASHBOARD!$J$2=0,0,AW411)))</f>
        <v/>
      </c>
      <c r="AX411" s="383">
        <f>(IF(DASHBOARD!$J$2=AX7,DASHBOARD!$T$123,IF(DASHBOARD!$J$2=0,0,AX411)))</f>
        <v/>
      </c>
      <c r="AY411" s="383">
        <f>(IF(DASHBOARD!$J$2=AY7,DASHBOARD!$T$123,IF(DASHBOARD!$J$2=0,0,AY411)))</f>
        <v/>
      </c>
      <c r="AZ411" s="383">
        <f>(IF(DASHBOARD!$J$2=AZ7,DASHBOARD!$T$123,IF(DASHBOARD!$J$2=0,0,AZ411)))</f>
        <v/>
      </c>
      <c r="BA411" s="383">
        <f>(IF(DASHBOARD!$J$2=BA7,DASHBOARD!$T$123,IF(DASHBOARD!$J$2=0,0,BA411)))</f>
        <v/>
      </c>
      <c r="BB411" s="384">
        <f>IF(SUM(F411:BA411)&lt;&gt;0,AVERAGEIF(F411:BA411,"&gt;0",F411:BA411),0)</f>
        <v/>
      </c>
      <c r="BC411" s="147" t="n"/>
      <c r="BD411" s="385">
        <f>MAXA(F411:BA411)</f>
        <v/>
      </c>
      <c r="BE411" s="1461">
        <f>IF(BD411&lt;&gt;0,VLOOKUP(BD411,$F$10:$BA$10,MATCH(BD411,F411:BA411,0)),"")</f>
        <v/>
      </c>
      <c r="BF411" s="385">
        <f t="array" ref="BF411">MIN(IF(F411:BA411&gt;0,F411:BA411))</f>
        <v/>
      </c>
      <c r="BG411" s="1461">
        <f>IF(BF411&lt;&gt;0,VLOOKUP(BF411,$F$10:$BA$10,MATCH($BF411,$F411:$BA411,0)),"")</f>
        <v/>
      </c>
      <c r="BI411" s="1368">
        <f>HLOOKUP($BI$9,$S$10:$AI$444,1+$BL411,TRUE)</f>
        <v/>
      </c>
      <c r="BJ411" s="1369">
        <f>HLOOKUP($BJ$9,$AJ$10:$AW$444,1+$BL411,TRUE)</f>
        <v/>
      </c>
      <c r="BK411" s="151" t="n"/>
      <c r="BL411" s="408">
        <f>BL410+1</f>
        <v/>
      </c>
      <c r="BM411" s="399" t="n"/>
    </row>
    <row r="412" ht="20.25" customHeight="1" s="18" thickBot="1" thickTop="1">
      <c r="B412" s="1370" t="n"/>
      <c r="C412" s="1479" t="n"/>
      <c r="D412" s="1463" t="n"/>
      <c r="E412" s="402" t="inlineStr">
        <is>
          <t>Pasangkayu # 2, 150</t>
        </is>
      </c>
      <c r="F412" s="383">
        <f>(IF(DASHBOARD!$J$2=F7,DASHBOARD!$T$124,IF(DASHBOARD!$J$2=0,0,F412)))</f>
        <v/>
      </c>
      <c r="G412" s="383">
        <f>(IF(DASHBOARD!$J$2=G7,DASHBOARD!$T$124,IF(DASHBOARD!$J$2=0,0,G412)))</f>
        <v/>
      </c>
      <c r="H412" s="383">
        <f>(IF(DASHBOARD!$J$2=H7,DASHBOARD!$T$124,IF(DASHBOARD!$J$2=0,0,H412)))</f>
        <v/>
      </c>
      <c r="I412" s="383">
        <f>(IF(DASHBOARD!$J$2=I7,DASHBOARD!$T$124,IF(DASHBOARD!$J$2=0,0,I412)))</f>
        <v/>
      </c>
      <c r="J412" s="383">
        <f>(IF(DASHBOARD!$J$2=J7,DASHBOARD!$T$124,IF(DASHBOARD!$J$2=0,0,J412)))</f>
        <v/>
      </c>
      <c r="K412" s="383">
        <f>(IF(DASHBOARD!$J$2=K7,DASHBOARD!$T$124,IF(DASHBOARD!$J$2=0,0,K412)))</f>
        <v/>
      </c>
      <c r="L412" s="383">
        <f>(IF(DASHBOARD!$J$2=L7,DASHBOARD!$T$124,IF(DASHBOARD!$J$2=0,0,L412)))</f>
        <v/>
      </c>
      <c r="M412" s="383">
        <f>(IF(DASHBOARD!$J$2=M7,DASHBOARD!$T$124,IF(DASHBOARD!$J$2=0,0,M412)))</f>
        <v/>
      </c>
      <c r="N412" s="383">
        <f>(IF(DASHBOARD!$J$2=N7,DASHBOARD!$T$124,IF(DASHBOARD!$J$2=0,0,N412)))</f>
        <v/>
      </c>
      <c r="O412" s="383">
        <f>(IF(DASHBOARD!$J$2=O7,DASHBOARD!$T$124,IF(DASHBOARD!$J$2=0,0,O412)))</f>
        <v/>
      </c>
      <c r="P412" s="383">
        <f>(IF(DASHBOARD!$J$2=P7,DASHBOARD!$T$124,IF(DASHBOARD!$J$2=0,0,P412)))</f>
        <v/>
      </c>
      <c r="Q412" s="383">
        <f>(IF(DASHBOARD!$J$2=Q7,DASHBOARD!$T$124,IF(DASHBOARD!$J$2=0,0,Q412)))</f>
        <v/>
      </c>
      <c r="R412" s="383">
        <f>(IF(DASHBOARD!$J$2=R7,DASHBOARD!$T$124,IF(DASHBOARD!$J$2=0,0,R412)))</f>
        <v/>
      </c>
      <c r="S412" s="383">
        <f>(IF(DASHBOARD!$J$2=S7,DASHBOARD!$T$124,IF(DASHBOARD!$J$2=0,0,S412)))</f>
        <v/>
      </c>
      <c r="T412" s="383">
        <f>(IF(DASHBOARD!$J$2=T7,DASHBOARD!$T$124,IF(DASHBOARD!$J$2=0,0,T412)))</f>
        <v/>
      </c>
      <c r="U412" s="383">
        <f>(IF(DASHBOARD!$J$2=U7,DASHBOARD!$T$124,IF(DASHBOARD!$J$2=0,0,U412)))</f>
        <v/>
      </c>
      <c r="V412" s="383">
        <f>(IF(DASHBOARD!$J$2=V7,DASHBOARD!$T$124,IF(DASHBOARD!$J$2=0,0,V412)))</f>
        <v/>
      </c>
      <c r="W412" s="383">
        <f>(IF(DASHBOARD!$J$2=W7,DASHBOARD!$T$124,IF(DASHBOARD!$J$2=0,0,W412)))</f>
        <v/>
      </c>
      <c r="X412" s="383">
        <f>(IF(DASHBOARD!$J$2=X7,DASHBOARD!$T$124,IF(DASHBOARD!$J$2=0,0,X412)))</f>
        <v/>
      </c>
      <c r="Y412" s="383">
        <f>(IF(DASHBOARD!$J$2=Y7,DASHBOARD!$T$124,IF(DASHBOARD!$J$2=0,0,Y412)))</f>
        <v/>
      </c>
      <c r="Z412" s="383">
        <f>(IF(DASHBOARD!$J$2=Z7,DASHBOARD!$T$124,IF(DASHBOARD!$J$2=0,0,Z412)))</f>
        <v/>
      </c>
      <c r="AA412" s="383">
        <f>(IF(DASHBOARD!$J$2=AA7,DASHBOARD!$T$124,IF(DASHBOARD!$J$2=0,0,AA412)))</f>
        <v/>
      </c>
      <c r="AB412" s="383">
        <f>(IF(DASHBOARD!$J$2=AB7,DASHBOARD!$T$124,IF(DASHBOARD!$J$2=0,0,AB412)))</f>
        <v/>
      </c>
      <c r="AC412" s="383">
        <f>(IF(DASHBOARD!$J$2=AC7,DASHBOARD!$T$124,IF(DASHBOARD!$J$2=0,0,AC412)))</f>
        <v/>
      </c>
      <c r="AD412" s="383">
        <f>(IF(DASHBOARD!$J$2=AD7,DASHBOARD!$T$124,IF(DASHBOARD!$J$2=0,0,AD412)))</f>
        <v/>
      </c>
      <c r="AE412" s="383">
        <f>(IF(DASHBOARD!$J$2=AE7,DASHBOARD!$T$124,IF(DASHBOARD!$J$2=0,0,AE412)))</f>
        <v/>
      </c>
      <c r="AF412" s="383">
        <f>(IF(DASHBOARD!$J$2=AF7,DASHBOARD!$T$124,IF(DASHBOARD!$J$2=0,0,AF412)))</f>
        <v/>
      </c>
      <c r="AG412" s="383">
        <f>(IF(DASHBOARD!$J$2=AG7,DASHBOARD!$T$124,IF(DASHBOARD!$J$2=0,0,AG412)))</f>
        <v/>
      </c>
      <c r="AH412" s="383">
        <f>(IF(DASHBOARD!$J$2=AH7,DASHBOARD!$T$124,IF(DASHBOARD!$J$2=0,0,AH412)))</f>
        <v/>
      </c>
      <c r="AI412" s="383">
        <f>(IF(DASHBOARD!$J$2=AI7,DASHBOARD!$T$124,IF(DASHBOARD!$J$2=0,0,AI412)))</f>
        <v/>
      </c>
      <c r="AJ412" s="383">
        <f>(IF(DASHBOARD!$J$2=AJ7,DASHBOARD!$T$124,IF(DASHBOARD!$J$2=0,0,AJ412)))</f>
        <v/>
      </c>
      <c r="AK412" s="383">
        <f>(IF(DASHBOARD!$J$2=AK7,DASHBOARD!$T$124,IF(DASHBOARD!$J$2=0,0,AK412)))</f>
        <v/>
      </c>
      <c r="AL412" s="383">
        <f>(IF(DASHBOARD!$J$2=AL7,DASHBOARD!$T$124,IF(DASHBOARD!$J$2=0,0,AL412)))</f>
        <v/>
      </c>
      <c r="AM412" s="383">
        <f>(IF(DASHBOARD!$J$2=AM7,DASHBOARD!$T$124,IF(DASHBOARD!$J$2=0,0,AM412)))</f>
        <v/>
      </c>
      <c r="AN412" s="383">
        <f>(IF(DASHBOARD!$J$2=AN7,DASHBOARD!$T$124,IF(DASHBOARD!$J$2=0,0,AN412)))</f>
        <v/>
      </c>
      <c r="AO412" s="383">
        <f>(IF(DASHBOARD!$J$2=AO7,DASHBOARD!$T$124,IF(DASHBOARD!$J$2=0,0,AO412)))</f>
        <v/>
      </c>
      <c r="AP412" s="383">
        <f>(IF(DASHBOARD!$J$2=AP7,DASHBOARD!$T$124,IF(DASHBOARD!$J$2=0,0,AP412)))</f>
        <v/>
      </c>
      <c r="AQ412" s="383">
        <f>(IF(DASHBOARD!$J$2=AQ7,DASHBOARD!$T$124,IF(DASHBOARD!$J$2=0,0,AQ412)))</f>
        <v/>
      </c>
      <c r="AR412" s="383">
        <f>(IF(DASHBOARD!$J$2=AR7,DASHBOARD!$T$124,IF(DASHBOARD!$J$2=0,0,AR412)))</f>
        <v/>
      </c>
      <c r="AS412" s="383">
        <f>(IF(DASHBOARD!$J$2=AS7,DASHBOARD!$T$124,IF(DASHBOARD!$J$2=0,0,AS412)))</f>
        <v/>
      </c>
      <c r="AT412" s="383">
        <f>(IF(DASHBOARD!$J$2=AT7,DASHBOARD!$T$124,IF(DASHBOARD!$J$2=0,0,AT412)))</f>
        <v/>
      </c>
      <c r="AU412" s="383">
        <f>(IF(DASHBOARD!$J$2=AU7,DASHBOARD!$T$124,IF(DASHBOARD!$J$2=0,0,AU412)))</f>
        <v/>
      </c>
      <c r="AV412" s="383">
        <f>(IF(DASHBOARD!$J$2=AV7,DASHBOARD!$T$124,IF(DASHBOARD!$J$2=0,0,AV412)))</f>
        <v/>
      </c>
      <c r="AW412" s="383">
        <f>(IF(DASHBOARD!$J$2=AW7,DASHBOARD!$T$124,IF(DASHBOARD!$J$2=0,0,AW412)))</f>
        <v/>
      </c>
      <c r="AX412" s="383">
        <f>(IF(DASHBOARD!$J$2=AX7,DASHBOARD!$T$124,IF(DASHBOARD!$J$2=0,0,AX412)))</f>
        <v/>
      </c>
      <c r="AY412" s="383">
        <f>(IF(DASHBOARD!$J$2=AY7,DASHBOARD!$T$124,IF(DASHBOARD!$J$2=0,0,AY412)))</f>
        <v/>
      </c>
      <c r="AZ412" s="383">
        <f>(IF(DASHBOARD!$J$2=AZ7,DASHBOARD!$T$124,IF(DASHBOARD!$J$2=0,0,AZ412)))</f>
        <v/>
      </c>
      <c r="BA412" s="383">
        <f>(IF(DASHBOARD!$J$2=BA7,DASHBOARD!$T$124,IF(DASHBOARD!$J$2=0,0,BA412)))</f>
        <v/>
      </c>
      <c r="BB412" s="384">
        <f>IF(SUM(F412:BA412)&lt;&gt;0,AVERAGEIF(F412:BA412,"&gt;0",F412:BA412),0)</f>
        <v/>
      </c>
      <c r="BC412" s="147" t="n"/>
      <c r="BD412" s="385">
        <f>MAXA(F412:BA412)</f>
        <v/>
      </c>
      <c r="BE412" s="1461">
        <f>IF(BD412&lt;&gt;0,VLOOKUP(BD412,$F$10:$BA$10,MATCH(BD412,F412:BA412,0)),"")</f>
        <v/>
      </c>
      <c r="BF412" s="385">
        <f t="array" ref="BF412">MIN(IF(F412:BA412&gt;0,F412:BA412))</f>
        <v/>
      </c>
      <c r="BG412" s="1461">
        <f>IF(BF412&lt;&gt;0,VLOOKUP(BF412,$F$10:$BA$10,MATCH($BF412,$F412:$BA412,0)),"")</f>
        <v/>
      </c>
      <c r="BI412" s="1368">
        <f>HLOOKUP($BI$9,$S$10:$AI$444,1+$BL412,TRUE)</f>
        <v/>
      </c>
      <c r="BJ412" s="1369">
        <f>HLOOKUP($BJ$9,$AJ$10:$AW$444,1+$BL412,TRUE)</f>
        <v/>
      </c>
      <c r="BK412" s="151" t="n"/>
      <c r="BL412" s="408">
        <f>BL411+1</f>
        <v/>
      </c>
      <c r="BM412" s="399" t="n"/>
    </row>
    <row r="413" ht="20.25" customHeight="1" s="18" thickBot="1" thickTop="1">
      <c r="B413" s="729" t="n"/>
      <c r="C413" s="1479" t="n"/>
      <c r="D413" s="1026" t="n"/>
      <c r="E413" s="732" t="n"/>
      <c r="F413" s="383" t="n"/>
      <c r="G413" s="383" t="n"/>
      <c r="H413" s="383" t="n"/>
      <c r="I413" s="383" t="n"/>
      <c r="J413" s="383" t="n"/>
      <c r="K413" s="383" t="n"/>
      <c r="L413" s="383" t="n"/>
      <c r="M413" s="383" t="n"/>
      <c r="N413" s="383" t="n"/>
      <c r="O413" s="383" t="n"/>
      <c r="P413" s="383" t="n"/>
      <c r="Q413" s="383" t="n"/>
      <c r="R413" s="383" t="n"/>
      <c r="S413" s="383" t="n"/>
      <c r="T413" s="383" t="n"/>
      <c r="U413" s="383" t="n"/>
      <c r="V413" s="383" t="n"/>
      <c r="W413" s="383" t="n"/>
      <c r="X413" s="383" t="n"/>
      <c r="Y413" s="383" t="n"/>
      <c r="Z413" s="383" t="n"/>
      <c r="AA413" s="383" t="n"/>
      <c r="AB413" s="383" t="n"/>
      <c r="AC413" s="383" t="n"/>
      <c r="AD413" s="383" t="n"/>
      <c r="AE413" s="383" t="n"/>
      <c r="AF413" s="383" t="n"/>
      <c r="AG413" s="383" t="n"/>
      <c r="AH413" s="383" t="n"/>
      <c r="AI413" s="383" t="n"/>
      <c r="AJ413" s="383" t="n"/>
      <c r="AK413" s="383" t="n"/>
      <c r="AL413" s="383" t="n"/>
      <c r="AM413" s="383" t="n"/>
      <c r="AN413" s="383" t="n"/>
      <c r="AO413" s="383" t="n"/>
      <c r="AP413" s="383" t="n"/>
      <c r="AQ413" s="383" t="n"/>
      <c r="AR413" s="383" t="n"/>
      <c r="AS413" s="383" t="n"/>
      <c r="AT413" s="383" t="n"/>
      <c r="AU413" s="383" t="n"/>
      <c r="AV413" s="383" t="n"/>
      <c r="AW413" s="383" t="n"/>
      <c r="AX413" s="383" t="n"/>
      <c r="AY413" s="383" t="n"/>
      <c r="AZ413" s="383" t="n"/>
      <c r="BA413" s="383" t="n"/>
      <c r="BB413" s="384" t="n"/>
      <c r="BC413" s="147" t="n"/>
      <c r="BD413" s="642" t="n"/>
      <c r="BE413" s="1465" t="n"/>
      <c r="BF413" s="642" t="n"/>
      <c r="BG413" s="1465" t="n"/>
      <c r="BI413" s="1473" t="n"/>
      <c r="BJ413" s="1474" t="n"/>
      <c r="BK413" s="151" t="n"/>
      <c r="BL413" s="408" t="n"/>
      <c r="BM413" s="399" t="n"/>
    </row>
    <row r="414" ht="20.25" customHeight="1" s="18" thickBot="1" thickTop="1">
      <c r="B414" s="729" t="n"/>
      <c r="C414" s="1479" t="n"/>
      <c r="D414" s="1026" t="inlineStr">
        <is>
          <t>TAWELLI 150</t>
        </is>
      </c>
      <c r="E414" s="732" t="inlineStr">
        <is>
          <t>Tallise #1 150</t>
        </is>
      </c>
      <c r="F414" s="383">
        <f>(IF(DASHBOARD!$J$2=F7,DASHBOARD!$T$834,IF(DASHBOARD!$J$2=0,0,F414)))</f>
        <v/>
      </c>
      <c r="G414" s="383">
        <f>(IF(DASHBOARD!$J$2=G7,DASHBOARD!$T$834,IF(DASHBOARD!$J$2=0,0,G414)))</f>
        <v/>
      </c>
      <c r="H414" s="383">
        <f>(IF(DASHBOARD!$J$2=H7,DASHBOARD!$T$834,IF(DASHBOARD!$J$2=0,0,H414)))</f>
        <v/>
      </c>
      <c r="I414" s="383">
        <f>(IF(DASHBOARD!$J$2=I7,DASHBOARD!$T$834,IF(DASHBOARD!$J$2=0,0,I414)))</f>
        <v/>
      </c>
      <c r="J414" s="383">
        <f>(IF(DASHBOARD!$J$2=J7,DASHBOARD!$T$834,IF(DASHBOARD!$J$2=0,0,J414)))</f>
        <v/>
      </c>
      <c r="K414" s="383">
        <f>(IF(DASHBOARD!$J$2=K7,DASHBOARD!$T$834,IF(DASHBOARD!$J$2=0,0,K414)))</f>
        <v/>
      </c>
      <c r="L414" s="383">
        <f>(IF(DASHBOARD!$J$2=L7,DASHBOARD!$T$834,IF(DASHBOARD!$J$2=0,0,L414)))</f>
        <v/>
      </c>
      <c r="M414" s="383">
        <f>(IF(DASHBOARD!$J$2=M7,DASHBOARD!$T$834,IF(DASHBOARD!$J$2=0,0,M414)))</f>
        <v/>
      </c>
      <c r="N414" s="383">
        <f>(IF(DASHBOARD!$J$2=N7,DASHBOARD!$T$834,IF(DASHBOARD!$J$2=0,0,N414)))</f>
        <v/>
      </c>
      <c r="O414" s="383">
        <f>(IF(DASHBOARD!$J$2=O7,DASHBOARD!$T$834,IF(DASHBOARD!$J$2=0,0,O414)))</f>
        <v/>
      </c>
      <c r="P414" s="383">
        <f>(IF(DASHBOARD!$J$2=P7,DASHBOARD!$T$834,IF(DASHBOARD!$J$2=0,0,P414)))</f>
        <v/>
      </c>
      <c r="Q414" s="383">
        <f>(IF(DASHBOARD!$J$2=Q7,DASHBOARD!$T$834,IF(DASHBOARD!$J$2=0,0,Q414)))</f>
        <v/>
      </c>
      <c r="R414" s="383">
        <f>(IF(DASHBOARD!$J$2=R7,DASHBOARD!$T$834,IF(DASHBOARD!$J$2=0,0,R414)))</f>
        <v/>
      </c>
      <c r="S414" s="383">
        <f>(IF(DASHBOARD!$J$2=S7,DASHBOARD!$T$834,IF(DASHBOARD!$J$2=0,0,S414)))</f>
        <v/>
      </c>
      <c r="T414" s="383">
        <f>(IF(DASHBOARD!$J$2=T7,DASHBOARD!$T$834,IF(DASHBOARD!$J$2=0,0,T414)))</f>
        <v/>
      </c>
      <c r="U414" s="383">
        <f>(IF(DASHBOARD!$J$2=U7,DASHBOARD!$T$834,IF(DASHBOARD!$J$2=0,0,U414)))</f>
        <v/>
      </c>
      <c r="V414" s="383">
        <f>(IF(DASHBOARD!$J$2=V7,DASHBOARD!$T$834,IF(DASHBOARD!$J$2=0,0,V414)))</f>
        <v/>
      </c>
      <c r="W414" s="383">
        <f>(IF(DASHBOARD!$J$2=W7,DASHBOARD!$T$834,IF(DASHBOARD!$J$2=0,0,W414)))</f>
        <v/>
      </c>
      <c r="X414" s="383">
        <f>(IF(DASHBOARD!$J$2=X7,DASHBOARD!$T$834,IF(DASHBOARD!$J$2=0,0,X414)))</f>
        <v/>
      </c>
      <c r="Y414" s="383">
        <f>(IF(DASHBOARD!$J$2=Y7,DASHBOARD!$T$834,IF(DASHBOARD!$J$2=0,0,Y414)))</f>
        <v/>
      </c>
      <c r="Z414" s="383">
        <f>(IF(DASHBOARD!$J$2=Z7,DASHBOARD!$T$834,IF(DASHBOARD!$J$2=0,0,Z414)))</f>
        <v/>
      </c>
      <c r="AA414" s="383">
        <f>(IF(DASHBOARD!$J$2=AA7,DASHBOARD!$T$834,IF(DASHBOARD!$J$2=0,0,AA414)))</f>
        <v/>
      </c>
      <c r="AB414" s="383">
        <f>(IF(DASHBOARD!$J$2=AB7,DASHBOARD!$T$834,IF(DASHBOARD!$J$2=0,0,AB414)))</f>
        <v/>
      </c>
      <c r="AC414" s="383">
        <f>(IF(DASHBOARD!$J$2=AC7,DASHBOARD!$T$834,IF(DASHBOARD!$J$2=0,0,AC414)))</f>
        <v/>
      </c>
      <c r="AD414" s="383">
        <f>(IF(DASHBOARD!$J$2=AD7,DASHBOARD!$T$834,IF(DASHBOARD!$J$2=0,0,AD414)))</f>
        <v/>
      </c>
      <c r="AE414" s="383">
        <f>(IF(DASHBOARD!$J$2=AE7,DASHBOARD!$T$834,IF(DASHBOARD!$J$2=0,0,AE414)))</f>
        <v/>
      </c>
      <c r="AF414" s="383">
        <f>(IF(DASHBOARD!$J$2=AF7,DASHBOARD!$T$834,IF(DASHBOARD!$J$2=0,0,AF414)))</f>
        <v/>
      </c>
      <c r="AG414" s="383">
        <f>(IF(DASHBOARD!$J$2=AG7,DASHBOARD!$T$834,IF(DASHBOARD!$J$2=0,0,AG414)))</f>
        <v/>
      </c>
      <c r="AH414" s="383">
        <f>(IF(DASHBOARD!$J$2=AH7,DASHBOARD!$T$834,IF(DASHBOARD!$J$2=0,0,AH414)))</f>
        <v/>
      </c>
      <c r="AI414" s="383">
        <f>(IF(DASHBOARD!$J$2=AI7,DASHBOARD!$T$834,IF(DASHBOARD!$J$2=0,0,AI414)))</f>
        <v/>
      </c>
      <c r="AJ414" s="383">
        <f>(IF(DASHBOARD!$J$2=AJ7,DASHBOARD!$T$834,IF(DASHBOARD!$J$2=0,0,AJ414)))</f>
        <v/>
      </c>
      <c r="AK414" s="383">
        <f>(IF(DASHBOARD!$J$2=AK7,DASHBOARD!$T$834,IF(DASHBOARD!$J$2=0,0,AK414)))</f>
        <v/>
      </c>
      <c r="AL414" s="383">
        <f>(IF(DASHBOARD!$J$2=AL7,DASHBOARD!$T$834,IF(DASHBOARD!$J$2=0,0,AL414)))</f>
        <v/>
      </c>
      <c r="AM414" s="383">
        <f>(IF(DASHBOARD!$J$2=AM7,DASHBOARD!$T$834,IF(DASHBOARD!$J$2=0,0,AM414)))</f>
        <v/>
      </c>
      <c r="AN414" s="383">
        <f>(IF(DASHBOARD!$J$2=AN7,DASHBOARD!$T$834,IF(DASHBOARD!$J$2=0,0,AN414)))</f>
        <v/>
      </c>
      <c r="AO414" s="383">
        <f>(IF(DASHBOARD!$J$2=AO7,DASHBOARD!$T$834,IF(DASHBOARD!$J$2=0,0,AO414)))</f>
        <v/>
      </c>
      <c r="AP414" s="383">
        <f>(IF(DASHBOARD!$J$2=AP7,DASHBOARD!$T$834,IF(DASHBOARD!$J$2=0,0,AP414)))</f>
        <v/>
      </c>
      <c r="AQ414" s="383">
        <f>(IF(DASHBOARD!$J$2=AQ7,DASHBOARD!$T$834,IF(DASHBOARD!$J$2=0,0,AQ414)))</f>
        <v/>
      </c>
      <c r="AR414" s="383">
        <f>(IF(DASHBOARD!$J$2=AR7,DASHBOARD!$T$834,IF(DASHBOARD!$J$2=0,0,AR414)))</f>
        <v/>
      </c>
      <c r="AS414" s="383">
        <f>(IF(DASHBOARD!$J$2=AS7,DASHBOARD!$T$834,IF(DASHBOARD!$J$2=0,0,AS414)))</f>
        <v/>
      </c>
      <c r="AT414" s="383">
        <f>(IF(DASHBOARD!$J$2=AT7,DASHBOARD!$T$834,IF(DASHBOARD!$J$2=0,0,AT414)))</f>
        <v/>
      </c>
      <c r="AU414" s="383">
        <f>(IF(DASHBOARD!$J$2=AU7,DASHBOARD!$T$834,IF(DASHBOARD!$J$2=0,0,AU414)))</f>
        <v/>
      </c>
      <c r="AV414" s="383">
        <f>(IF(DASHBOARD!$J$2=AV7,DASHBOARD!$T$834,IF(DASHBOARD!$J$2=0,0,AV414)))</f>
        <v/>
      </c>
      <c r="AW414" s="383">
        <f>(IF(DASHBOARD!$J$2=AW7,DASHBOARD!$T$834,IF(DASHBOARD!$J$2=0,0,AW414)))</f>
        <v/>
      </c>
      <c r="AX414" s="383">
        <f>(IF(DASHBOARD!$J$2=AX7,DASHBOARD!$T$834,IF(DASHBOARD!$J$2=0,0,AX414)))</f>
        <v/>
      </c>
      <c r="AY414" s="383">
        <f>(IF(DASHBOARD!$J$2=AY7,DASHBOARD!$T$834,IF(DASHBOARD!$J$2=0,0,AY414)))</f>
        <v/>
      </c>
      <c r="AZ414" s="383">
        <f>(IF(DASHBOARD!$J$2=AZ7,DASHBOARD!$T$834,IF(DASHBOARD!$J$2=0,0,AZ414)))</f>
        <v/>
      </c>
      <c r="BA414" s="383">
        <f>(IF(DASHBOARD!$J$2=BA7,DASHBOARD!$T$834,IF(DASHBOARD!$J$2=0,0,BA414)))</f>
        <v/>
      </c>
      <c r="BB414" s="384" t="n"/>
      <c r="BC414" s="147" t="n"/>
      <c r="BD414" s="642" t="n"/>
      <c r="BE414" s="1465" t="n"/>
      <c r="BF414" s="642" t="n"/>
      <c r="BG414" s="1465" t="n"/>
      <c r="BI414" s="1473" t="n"/>
      <c r="BJ414" s="1474" t="n"/>
      <c r="BK414" s="151" t="n"/>
      <c r="BL414" s="408" t="n"/>
      <c r="BM414" s="399" t="n"/>
    </row>
    <row r="415" ht="20.25" customHeight="1" s="18" thickBot="1" thickTop="1">
      <c r="B415" s="729" t="n"/>
      <c r="C415" s="1479" t="n"/>
      <c r="D415" s="1480" t="n"/>
      <c r="E415" s="732" t="inlineStr">
        <is>
          <t>Tallise #2 150</t>
        </is>
      </c>
      <c r="F415" s="383">
        <f>(IF(DASHBOARD!$J$2=F7,DASHBOARD!$T$835,IF(DASHBOARD!$J$2=0,0,F415)))</f>
        <v/>
      </c>
      <c r="G415" s="383">
        <f>(IF(DASHBOARD!$J$2=G7,DASHBOARD!$T$835,IF(DASHBOARD!$J$2=0,0,G415)))</f>
        <v/>
      </c>
      <c r="H415" s="383">
        <f>(IF(DASHBOARD!$J$2=H7,DASHBOARD!$T$835,IF(DASHBOARD!$J$2=0,0,H415)))</f>
        <v/>
      </c>
      <c r="I415" s="383">
        <f>(IF(DASHBOARD!$J$2=I7,DASHBOARD!$T$835,IF(DASHBOARD!$J$2=0,0,I415)))</f>
        <v/>
      </c>
      <c r="J415" s="383">
        <f>(IF(DASHBOARD!$J$2=J7,DASHBOARD!$T$835,IF(DASHBOARD!$J$2=0,0,J415)))</f>
        <v/>
      </c>
      <c r="K415" s="383">
        <f>(IF(DASHBOARD!$J$2=K7,DASHBOARD!$T$835,IF(DASHBOARD!$J$2=0,0,K415)))</f>
        <v/>
      </c>
      <c r="L415" s="383">
        <f>(IF(DASHBOARD!$J$2=L7,DASHBOARD!$T$835,IF(DASHBOARD!$J$2=0,0,L415)))</f>
        <v/>
      </c>
      <c r="M415" s="383">
        <f>(IF(DASHBOARD!$J$2=M7,DASHBOARD!$T$835,IF(DASHBOARD!$J$2=0,0,M415)))</f>
        <v/>
      </c>
      <c r="N415" s="383">
        <f>(IF(DASHBOARD!$J$2=N7,DASHBOARD!$T$835,IF(DASHBOARD!$J$2=0,0,N415)))</f>
        <v/>
      </c>
      <c r="O415" s="383">
        <f>(IF(DASHBOARD!$J$2=O7,DASHBOARD!$T$835,IF(DASHBOARD!$J$2=0,0,O415)))</f>
        <v/>
      </c>
      <c r="P415" s="383">
        <f>(IF(DASHBOARD!$J$2=P7,DASHBOARD!$T$835,IF(DASHBOARD!$J$2=0,0,P415)))</f>
        <v/>
      </c>
      <c r="Q415" s="383">
        <f>(IF(DASHBOARD!$J$2=Q7,DASHBOARD!$T$835,IF(DASHBOARD!$J$2=0,0,Q415)))</f>
        <v/>
      </c>
      <c r="R415" s="383">
        <f>(IF(DASHBOARD!$J$2=R7,DASHBOARD!$T$835,IF(DASHBOARD!$J$2=0,0,R415)))</f>
        <v/>
      </c>
      <c r="S415" s="383">
        <f>(IF(DASHBOARD!$J$2=S7,DASHBOARD!$T$835,IF(DASHBOARD!$J$2=0,0,S415)))</f>
        <v/>
      </c>
      <c r="T415" s="383">
        <f>(IF(DASHBOARD!$J$2=T7,DASHBOARD!$T$835,IF(DASHBOARD!$J$2=0,0,T415)))</f>
        <v/>
      </c>
      <c r="U415" s="383">
        <f>(IF(DASHBOARD!$J$2=U7,DASHBOARD!$T$835,IF(DASHBOARD!$J$2=0,0,U415)))</f>
        <v/>
      </c>
      <c r="V415" s="383">
        <f>(IF(DASHBOARD!$J$2=V7,DASHBOARD!$T$835,IF(DASHBOARD!$J$2=0,0,V415)))</f>
        <v/>
      </c>
      <c r="W415" s="383">
        <f>(IF(DASHBOARD!$J$2=W7,DASHBOARD!$T$835,IF(DASHBOARD!$J$2=0,0,W415)))</f>
        <v/>
      </c>
      <c r="X415" s="383">
        <f>(IF(DASHBOARD!$J$2=X7,DASHBOARD!$T$835,IF(DASHBOARD!$J$2=0,0,X415)))</f>
        <v/>
      </c>
      <c r="Y415" s="383">
        <f>(IF(DASHBOARD!$J$2=Y7,DASHBOARD!$T$835,IF(DASHBOARD!$J$2=0,0,Y415)))</f>
        <v/>
      </c>
      <c r="Z415" s="383">
        <f>(IF(DASHBOARD!$J$2=Z7,DASHBOARD!$T$835,IF(DASHBOARD!$J$2=0,0,Z415)))</f>
        <v/>
      </c>
      <c r="AA415" s="383">
        <f>(IF(DASHBOARD!$J$2=AA7,DASHBOARD!$T$835,IF(DASHBOARD!$J$2=0,0,AA415)))</f>
        <v/>
      </c>
      <c r="AB415" s="383">
        <f>(IF(DASHBOARD!$J$2=AB7,DASHBOARD!$T$835,IF(DASHBOARD!$J$2=0,0,AB415)))</f>
        <v/>
      </c>
      <c r="AC415" s="383">
        <f>(IF(DASHBOARD!$J$2=AC7,DASHBOARD!$T$835,IF(DASHBOARD!$J$2=0,0,AC415)))</f>
        <v/>
      </c>
      <c r="AD415" s="383">
        <f>(IF(DASHBOARD!$J$2=AD7,DASHBOARD!$T$835,IF(DASHBOARD!$J$2=0,0,AD415)))</f>
        <v/>
      </c>
      <c r="AE415" s="383">
        <f>(IF(DASHBOARD!$J$2=AE7,DASHBOARD!$T$835,IF(DASHBOARD!$J$2=0,0,AE415)))</f>
        <v/>
      </c>
      <c r="AF415" s="383">
        <f>(IF(DASHBOARD!$J$2=AF7,DASHBOARD!$T$835,IF(DASHBOARD!$J$2=0,0,AF415)))</f>
        <v/>
      </c>
      <c r="AG415" s="383">
        <f>(IF(DASHBOARD!$J$2=AG7,DASHBOARD!$T$835,IF(DASHBOARD!$J$2=0,0,AG415)))</f>
        <v/>
      </c>
      <c r="AH415" s="383">
        <f>(IF(DASHBOARD!$J$2=AH7,DASHBOARD!$T$835,IF(DASHBOARD!$J$2=0,0,AH415)))</f>
        <v/>
      </c>
      <c r="AI415" s="383">
        <f>(IF(DASHBOARD!$J$2=AI7,DASHBOARD!$T$835,IF(DASHBOARD!$J$2=0,0,AI415)))</f>
        <v/>
      </c>
      <c r="AJ415" s="383">
        <f>(IF(DASHBOARD!$J$2=AJ7,DASHBOARD!$T$835,IF(DASHBOARD!$J$2=0,0,AJ415)))</f>
        <v/>
      </c>
      <c r="AK415" s="383">
        <f>(IF(DASHBOARD!$J$2=AK7,DASHBOARD!$T$835,IF(DASHBOARD!$J$2=0,0,AK415)))</f>
        <v/>
      </c>
      <c r="AL415" s="383">
        <f>(IF(DASHBOARD!$J$2=AL7,DASHBOARD!$T$835,IF(DASHBOARD!$J$2=0,0,AL415)))</f>
        <v/>
      </c>
      <c r="AM415" s="383">
        <f>(IF(DASHBOARD!$J$2=AM7,DASHBOARD!$T$835,IF(DASHBOARD!$J$2=0,0,AM415)))</f>
        <v/>
      </c>
      <c r="AN415" s="383">
        <f>(IF(DASHBOARD!$J$2=AN7,DASHBOARD!$T$835,IF(DASHBOARD!$J$2=0,0,AN415)))</f>
        <v/>
      </c>
      <c r="AO415" s="383">
        <f>(IF(DASHBOARD!$J$2=AO7,DASHBOARD!$T$835,IF(DASHBOARD!$J$2=0,0,AO415)))</f>
        <v/>
      </c>
      <c r="AP415" s="383">
        <f>(IF(DASHBOARD!$J$2=AP7,DASHBOARD!$T$835,IF(DASHBOARD!$J$2=0,0,AP415)))</f>
        <v/>
      </c>
      <c r="AQ415" s="383">
        <f>(IF(DASHBOARD!$J$2=AQ7,DASHBOARD!$T$835,IF(DASHBOARD!$J$2=0,0,AQ415)))</f>
        <v/>
      </c>
      <c r="AR415" s="383">
        <f>(IF(DASHBOARD!$J$2=AR7,DASHBOARD!$T$835,IF(DASHBOARD!$J$2=0,0,AR415)))</f>
        <v/>
      </c>
      <c r="AS415" s="383">
        <f>(IF(DASHBOARD!$J$2=AS7,DASHBOARD!$T$835,IF(DASHBOARD!$J$2=0,0,AS415)))</f>
        <v/>
      </c>
      <c r="AT415" s="383">
        <f>(IF(DASHBOARD!$J$2=AT7,DASHBOARD!$T$835,IF(DASHBOARD!$J$2=0,0,AT415)))</f>
        <v/>
      </c>
      <c r="AU415" s="383">
        <f>(IF(DASHBOARD!$J$2=AU7,DASHBOARD!$T$835,IF(DASHBOARD!$J$2=0,0,AU415)))</f>
        <v/>
      </c>
      <c r="AV415" s="383">
        <f>(IF(DASHBOARD!$J$2=AV7,DASHBOARD!$T$835,IF(DASHBOARD!$J$2=0,0,AV415)))</f>
        <v/>
      </c>
      <c r="AW415" s="383">
        <f>(IF(DASHBOARD!$J$2=AW7,DASHBOARD!$T$835,IF(DASHBOARD!$J$2=0,0,AW415)))</f>
        <v/>
      </c>
      <c r="AX415" s="383">
        <f>(IF(DASHBOARD!$J$2=AX7,DASHBOARD!$T$835,IF(DASHBOARD!$J$2=0,0,AX415)))</f>
        <v/>
      </c>
      <c r="AY415" s="383">
        <f>(IF(DASHBOARD!$J$2=AY7,DASHBOARD!$T$835,IF(DASHBOARD!$J$2=0,0,AY415)))</f>
        <v/>
      </c>
      <c r="AZ415" s="383">
        <f>(IF(DASHBOARD!$J$2=AZ7,DASHBOARD!$T$835,IF(DASHBOARD!$J$2=0,0,AZ415)))</f>
        <v/>
      </c>
      <c r="BA415" s="383">
        <f>(IF(DASHBOARD!$J$2=BA7,DASHBOARD!$T$835,IF(DASHBOARD!$J$2=0,0,BA415)))</f>
        <v/>
      </c>
      <c r="BB415" s="384" t="n"/>
      <c r="BC415" s="147" t="n"/>
      <c r="BD415" s="642" t="n"/>
      <c r="BE415" s="1465" t="n"/>
      <c r="BF415" s="642" t="n"/>
      <c r="BG415" s="1465" t="n"/>
      <c r="BI415" s="1473" t="n"/>
      <c r="BJ415" s="1474" t="n"/>
      <c r="BK415" s="151" t="n"/>
      <c r="BL415" s="408" t="n"/>
      <c r="BM415" s="399" t="n"/>
    </row>
    <row r="416" ht="20.25" customHeight="1" s="18" thickBot="1" thickTop="1">
      <c r="B416" s="729" t="n"/>
      <c r="C416" s="1479" t="n"/>
      <c r="D416" s="1480" t="n"/>
      <c r="E416" s="732" t="inlineStr">
        <is>
          <t>Palu3 #1 150</t>
        </is>
      </c>
      <c r="F416" s="383">
        <f>(IF(DASHBOARD!$J$2=F7,DASHBOARD!$T$836,IF(DASHBOARD!$J$2=0,0,F416)))</f>
        <v/>
      </c>
      <c r="G416" s="383">
        <f>(IF(DASHBOARD!$J$2=G7,DASHBOARD!$T$836,IF(DASHBOARD!$J$2=0,0,G416)))</f>
        <v/>
      </c>
      <c r="H416" s="383">
        <f>(IF(DASHBOARD!$J$2=H7,DASHBOARD!$T$836,IF(DASHBOARD!$J$2=0,0,H416)))</f>
        <v/>
      </c>
      <c r="I416" s="383">
        <f>(IF(DASHBOARD!$J$2=I7,DASHBOARD!$T$836,IF(DASHBOARD!$J$2=0,0,I416)))</f>
        <v/>
      </c>
      <c r="J416" s="383">
        <f>(IF(DASHBOARD!$J$2=J7,DASHBOARD!$T$836,IF(DASHBOARD!$J$2=0,0,J416)))</f>
        <v/>
      </c>
      <c r="K416" s="383">
        <f>(IF(DASHBOARD!$J$2=K7,DASHBOARD!$T$836,IF(DASHBOARD!$J$2=0,0,K416)))</f>
        <v/>
      </c>
      <c r="L416" s="383">
        <f>(IF(DASHBOARD!$J$2=L7,DASHBOARD!$T$836,IF(DASHBOARD!$J$2=0,0,L416)))</f>
        <v/>
      </c>
      <c r="M416" s="383">
        <f>(IF(DASHBOARD!$J$2=M7,DASHBOARD!$T$836,IF(DASHBOARD!$J$2=0,0,M416)))</f>
        <v/>
      </c>
      <c r="N416" s="383">
        <f>(IF(DASHBOARD!$J$2=N7,DASHBOARD!$T$836,IF(DASHBOARD!$J$2=0,0,N416)))</f>
        <v/>
      </c>
      <c r="O416" s="383">
        <f>(IF(DASHBOARD!$J$2=O7,DASHBOARD!$T$836,IF(DASHBOARD!$J$2=0,0,O416)))</f>
        <v/>
      </c>
      <c r="P416" s="383">
        <f>(IF(DASHBOARD!$J$2=P7,DASHBOARD!$T$836,IF(DASHBOARD!$J$2=0,0,P416)))</f>
        <v/>
      </c>
      <c r="Q416" s="383">
        <f>(IF(DASHBOARD!$J$2=Q7,DASHBOARD!$T$836,IF(DASHBOARD!$J$2=0,0,Q416)))</f>
        <v/>
      </c>
      <c r="R416" s="383">
        <f>(IF(DASHBOARD!$J$2=R7,DASHBOARD!$T$836,IF(DASHBOARD!$J$2=0,0,R416)))</f>
        <v/>
      </c>
      <c r="S416" s="383">
        <f>(IF(DASHBOARD!$J$2=S7,DASHBOARD!$T$836,IF(DASHBOARD!$J$2=0,0,S416)))</f>
        <v/>
      </c>
      <c r="T416" s="383">
        <f>(IF(DASHBOARD!$J$2=T7,DASHBOARD!$T$836,IF(DASHBOARD!$J$2=0,0,T416)))</f>
        <v/>
      </c>
      <c r="U416" s="383">
        <f>(IF(DASHBOARD!$J$2=U7,DASHBOARD!$T$836,IF(DASHBOARD!$J$2=0,0,U416)))</f>
        <v/>
      </c>
      <c r="V416" s="383">
        <f>(IF(DASHBOARD!$J$2=V7,DASHBOARD!$T$836,IF(DASHBOARD!$J$2=0,0,V416)))</f>
        <v/>
      </c>
      <c r="W416" s="383">
        <f>(IF(DASHBOARD!$J$2=W7,DASHBOARD!$T$836,IF(DASHBOARD!$J$2=0,0,W416)))</f>
        <v/>
      </c>
      <c r="X416" s="383">
        <f>(IF(DASHBOARD!$J$2=X7,DASHBOARD!$T$836,IF(DASHBOARD!$J$2=0,0,X416)))</f>
        <v/>
      </c>
      <c r="Y416" s="383">
        <f>(IF(DASHBOARD!$J$2=Y7,DASHBOARD!$T$836,IF(DASHBOARD!$J$2=0,0,Y416)))</f>
        <v/>
      </c>
      <c r="Z416" s="383">
        <f>(IF(DASHBOARD!$J$2=Z7,DASHBOARD!$T$836,IF(DASHBOARD!$J$2=0,0,Z416)))</f>
        <v/>
      </c>
      <c r="AA416" s="383">
        <f>(IF(DASHBOARD!$J$2=AA7,DASHBOARD!$T$836,IF(DASHBOARD!$J$2=0,0,AA416)))</f>
        <v/>
      </c>
      <c r="AB416" s="383">
        <f>(IF(DASHBOARD!$J$2=AB7,DASHBOARD!$T$836,IF(DASHBOARD!$J$2=0,0,AB416)))</f>
        <v/>
      </c>
      <c r="AC416" s="383">
        <f>(IF(DASHBOARD!$J$2=AC7,DASHBOARD!$T$836,IF(DASHBOARD!$J$2=0,0,AC416)))</f>
        <v/>
      </c>
      <c r="AD416" s="383">
        <f>(IF(DASHBOARD!$J$2=AD7,DASHBOARD!$T$836,IF(DASHBOARD!$J$2=0,0,AD416)))</f>
        <v/>
      </c>
      <c r="AE416" s="383">
        <f>(IF(DASHBOARD!$J$2=AE7,DASHBOARD!$T$836,IF(DASHBOARD!$J$2=0,0,AE416)))</f>
        <v/>
      </c>
      <c r="AF416" s="383">
        <f>(IF(DASHBOARD!$J$2=AF7,DASHBOARD!$T$836,IF(DASHBOARD!$J$2=0,0,AF416)))</f>
        <v/>
      </c>
      <c r="AG416" s="383">
        <f>(IF(DASHBOARD!$J$2=AG7,DASHBOARD!$T$836,IF(DASHBOARD!$J$2=0,0,AG416)))</f>
        <v/>
      </c>
      <c r="AH416" s="383">
        <f>(IF(DASHBOARD!$J$2=AH7,DASHBOARD!$T$836,IF(DASHBOARD!$J$2=0,0,AH416)))</f>
        <v/>
      </c>
      <c r="AI416" s="383">
        <f>(IF(DASHBOARD!$J$2=AI7,DASHBOARD!$T$836,IF(DASHBOARD!$J$2=0,0,AI416)))</f>
        <v/>
      </c>
      <c r="AJ416" s="383">
        <f>(IF(DASHBOARD!$J$2=AJ7,DASHBOARD!$T$836,IF(DASHBOARD!$J$2=0,0,AJ416)))</f>
        <v/>
      </c>
      <c r="AK416" s="383">
        <f>(IF(DASHBOARD!$J$2=AK7,DASHBOARD!$T$836,IF(DASHBOARD!$J$2=0,0,AK416)))</f>
        <v/>
      </c>
      <c r="AL416" s="383">
        <f>(IF(DASHBOARD!$J$2=AL7,DASHBOARD!$T$836,IF(DASHBOARD!$J$2=0,0,AL416)))</f>
        <v/>
      </c>
      <c r="AM416" s="383">
        <f>(IF(DASHBOARD!$J$2=AM7,DASHBOARD!$T$836,IF(DASHBOARD!$J$2=0,0,AM416)))</f>
        <v/>
      </c>
      <c r="AN416" s="383">
        <f>(IF(DASHBOARD!$J$2=AN7,DASHBOARD!$T$836,IF(DASHBOARD!$J$2=0,0,AN416)))</f>
        <v/>
      </c>
      <c r="AO416" s="383">
        <f>(IF(DASHBOARD!$J$2=AO7,DASHBOARD!$T$836,IF(DASHBOARD!$J$2=0,0,AO416)))</f>
        <v/>
      </c>
      <c r="AP416" s="383">
        <f>(IF(DASHBOARD!$J$2=AP7,DASHBOARD!$T$836,IF(DASHBOARD!$J$2=0,0,AP416)))</f>
        <v/>
      </c>
      <c r="AQ416" s="383">
        <f>(IF(DASHBOARD!$J$2=AQ7,DASHBOARD!$T$836,IF(DASHBOARD!$J$2=0,0,AQ416)))</f>
        <v/>
      </c>
      <c r="AR416" s="383">
        <f>(IF(DASHBOARD!$J$2=AR7,DASHBOARD!$T$836,IF(DASHBOARD!$J$2=0,0,AR416)))</f>
        <v/>
      </c>
      <c r="AS416" s="383">
        <f>(IF(DASHBOARD!$J$2=AS7,DASHBOARD!$T$836,IF(DASHBOARD!$J$2=0,0,AS416)))</f>
        <v/>
      </c>
      <c r="AT416" s="383">
        <f>(IF(DASHBOARD!$J$2=AT7,DASHBOARD!$T$836,IF(DASHBOARD!$J$2=0,0,AT416)))</f>
        <v/>
      </c>
      <c r="AU416" s="383">
        <f>(IF(DASHBOARD!$J$2=AU7,DASHBOARD!$T$836,IF(DASHBOARD!$J$2=0,0,AU416)))</f>
        <v/>
      </c>
      <c r="AV416" s="383">
        <f>(IF(DASHBOARD!$J$2=AV7,DASHBOARD!$T$836,IF(DASHBOARD!$J$2=0,0,AV416)))</f>
        <v/>
      </c>
      <c r="AW416" s="383">
        <f>(IF(DASHBOARD!$J$2=AW7,DASHBOARD!$T$836,IF(DASHBOARD!$J$2=0,0,AW416)))</f>
        <v/>
      </c>
      <c r="AX416" s="383">
        <f>(IF(DASHBOARD!$J$2=AX7,DASHBOARD!$T$836,IF(DASHBOARD!$J$2=0,0,AX416)))</f>
        <v/>
      </c>
      <c r="AY416" s="383">
        <f>(IF(DASHBOARD!$J$2=AY7,DASHBOARD!$T$836,IF(DASHBOARD!$J$2=0,0,AY416)))</f>
        <v/>
      </c>
      <c r="AZ416" s="383">
        <f>(IF(DASHBOARD!$J$2=AZ7,DASHBOARD!$T$836,IF(DASHBOARD!$J$2=0,0,AZ416)))</f>
        <v/>
      </c>
      <c r="BA416" s="383">
        <f>(IF(DASHBOARD!$J$2=BA7,DASHBOARD!$T$836,IF(DASHBOARD!$J$2=0,0,BA416)))</f>
        <v/>
      </c>
      <c r="BB416" s="384" t="n"/>
      <c r="BC416" s="147" t="n"/>
      <c r="BD416" s="642" t="n"/>
      <c r="BE416" s="1465" t="n"/>
      <c r="BF416" s="642" t="n"/>
      <c r="BG416" s="1465" t="n"/>
      <c r="BI416" s="1473" t="n"/>
      <c r="BJ416" s="1474" t="n"/>
      <c r="BK416" s="151" t="n"/>
      <c r="BL416" s="408" t="n"/>
      <c r="BM416" s="399" t="n"/>
    </row>
    <row r="417" ht="20.25" customHeight="1" s="18" thickBot="1" thickTop="1">
      <c r="B417" s="729" t="n"/>
      <c r="C417" s="1479" t="n"/>
      <c r="D417" s="1480" t="n"/>
      <c r="E417" s="732" t="inlineStr">
        <is>
          <t>Palu3 #2 150</t>
        </is>
      </c>
      <c r="F417" s="383">
        <f>(IF(DASHBOARD!$J$2=F7,DASHBOARD!$T$837,IF(DASHBOARD!$J$2=0,0,F417)))</f>
        <v/>
      </c>
      <c r="G417" s="383">
        <f>(IF(DASHBOARD!$J$2=G7,DASHBOARD!$T$837,IF(DASHBOARD!$J$2=0,0,G417)))</f>
        <v/>
      </c>
      <c r="H417" s="383">
        <f>(IF(DASHBOARD!$J$2=H7,DASHBOARD!$T$837,IF(DASHBOARD!$J$2=0,0,H417)))</f>
        <v/>
      </c>
      <c r="I417" s="383">
        <f>(IF(DASHBOARD!$J$2=I7,DASHBOARD!$T$837,IF(DASHBOARD!$J$2=0,0,I417)))</f>
        <v/>
      </c>
      <c r="J417" s="383">
        <f>(IF(DASHBOARD!$J$2=J7,DASHBOARD!$T$837,IF(DASHBOARD!$J$2=0,0,J417)))</f>
        <v/>
      </c>
      <c r="K417" s="383">
        <f>(IF(DASHBOARD!$J$2=K7,DASHBOARD!$T$837,IF(DASHBOARD!$J$2=0,0,K417)))</f>
        <v/>
      </c>
      <c r="L417" s="383">
        <f>(IF(DASHBOARD!$J$2=L7,DASHBOARD!$T$837,IF(DASHBOARD!$J$2=0,0,L417)))</f>
        <v/>
      </c>
      <c r="M417" s="383">
        <f>(IF(DASHBOARD!$J$2=M7,DASHBOARD!$T$837,IF(DASHBOARD!$J$2=0,0,M417)))</f>
        <v/>
      </c>
      <c r="N417" s="383">
        <f>(IF(DASHBOARD!$J$2=N7,DASHBOARD!$T$837,IF(DASHBOARD!$J$2=0,0,N417)))</f>
        <v/>
      </c>
      <c r="O417" s="383">
        <f>(IF(DASHBOARD!$J$2=O7,DASHBOARD!$T$837,IF(DASHBOARD!$J$2=0,0,O417)))</f>
        <v/>
      </c>
      <c r="P417" s="383">
        <f>(IF(DASHBOARD!$J$2=P7,DASHBOARD!$T$837,IF(DASHBOARD!$J$2=0,0,P417)))</f>
        <v/>
      </c>
      <c r="Q417" s="383">
        <f>(IF(DASHBOARD!$J$2=Q7,DASHBOARD!$T$837,IF(DASHBOARD!$J$2=0,0,Q417)))</f>
        <v/>
      </c>
      <c r="R417" s="383">
        <f>(IF(DASHBOARD!$J$2=R7,DASHBOARD!$T$837,IF(DASHBOARD!$J$2=0,0,R417)))</f>
        <v/>
      </c>
      <c r="S417" s="383">
        <f>(IF(DASHBOARD!$J$2=S7,DASHBOARD!$T$837,IF(DASHBOARD!$J$2=0,0,S417)))</f>
        <v/>
      </c>
      <c r="T417" s="383">
        <f>(IF(DASHBOARD!$J$2=T7,DASHBOARD!$T$837,IF(DASHBOARD!$J$2=0,0,T417)))</f>
        <v/>
      </c>
      <c r="U417" s="383">
        <f>(IF(DASHBOARD!$J$2=U7,DASHBOARD!$T$837,IF(DASHBOARD!$J$2=0,0,U417)))</f>
        <v/>
      </c>
      <c r="V417" s="383">
        <f>(IF(DASHBOARD!$J$2=V7,DASHBOARD!$T$837,IF(DASHBOARD!$J$2=0,0,V417)))</f>
        <v/>
      </c>
      <c r="W417" s="383">
        <f>(IF(DASHBOARD!$J$2=W7,DASHBOARD!$T$837,IF(DASHBOARD!$J$2=0,0,W417)))</f>
        <v/>
      </c>
      <c r="X417" s="383">
        <f>(IF(DASHBOARD!$J$2=X7,DASHBOARD!$T$837,IF(DASHBOARD!$J$2=0,0,X417)))</f>
        <v/>
      </c>
      <c r="Y417" s="383">
        <f>(IF(DASHBOARD!$J$2=Y7,DASHBOARD!$T$837,IF(DASHBOARD!$J$2=0,0,Y417)))</f>
        <v/>
      </c>
      <c r="Z417" s="383">
        <f>(IF(DASHBOARD!$J$2=Z7,DASHBOARD!$T$837,IF(DASHBOARD!$J$2=0,0,Z417)))</f>
        <v/>
      </c>
      <c r="AA417" s="383">
        <f>(IF(DASHBOARD!$J$2=AA7,DASHBOARD!$T$837,IF(DASHBOARD!$J$2=0,0,AA417)))</f>
        <v/>
      </c>
      <c r="AB417" s="383">
        <f>(IF(DASHBOARD!$J$2=AB7,DASHBOARD!$T$837,IF(DASHBOARD!$J$2=0,0,AB417)))</f>
        <v/>
      </c>
      <c r="AC417" s="383">
        <f>(IF(DASHBOARD!$J$2=AC7,DASHBOARD!$T$837,IF(DASHBOARD!$J$2=0,0,AC417)))</f>
        <v/>
      </c>
      <c r="AD417" s="383">
        <f>(IF(DASHBOARD!$J$2=AD7,DASHBOARD!$T$837,IF(DASHBOARD!$J$2=0,0,AD417)))</f>
        <v/>
      </c>
      <c r="AE417" s="383">
        <f>(IF(DASHBOARD!$J$2=AE7,DASHBOARD!$T$837,IF(DASHBOARD!$J$2=0,0,AE417)))</f>
        <v/>
      </c>
      <c r="AF417" s="383">
        <f>(IF(DASHBOARD!$J$2=AF7,DASHBOARD!$T$837,IF(DASHBOARD!$J$2=0,0,AF417)))</f>
        <v/>
      </c>
      <c r="AG417" s="383">
        <f>(IF(DASHBOARD!$J$2=AG7,DASHBOARD!$T$837,IF(DASHBOARD!$J$2=0,0,AG417)))</f>
        <v/>
      </c>
      <c r="AH417" s="383">
        <f>(IF(DASHBOARD!$J$2=AH7,DASHBOARD!$T$837,IF(DASHBOARD!$J$2=0,0,AH417)))</f>
        <v/>
      </c>
      <c r="AI417" s="383">
        <f>(IF(DASHBOARD!$J$2=AI7,DASHBOARD!$T$837,IF(DASHBOARD!$J$2=0,0,AI417)))</f>
        <v/>
      </c>
      <c r="AJ417" s="383">
        <f>(IF(DASHBOARD!$J$2=AJ7,DASHBOARD!$T$837,IF(DASHBOARD!$J$2=0,0,AJ417)))</f>
        <v/>
      </c>
      <c r="AK417" s="383">
        <f>(IF(DASHBOARD!$J$2=AK7,DASHBOARD!$T$837,IF(DASHBOARD!$J$2=0,0,AK417)))</f>
        <v/>
      </c>
      <c r="AL417" s="383">
        <f>(IF(DASHBOARD!$J$2=AL7,DASHBOARD!$T$837,IF(DASHBOARD!$J$2=0,0,AL417)))</f>
        <v/>
      </c>
      <c r="AM417" s="383">
        <f>(IF(DASHBOARD!$J$2=AM7,DASHBOARD!$T$837,IF(DASHBOARD!$J$2=0,0,AM417)))</f>
        <v/>
      </c>
      <c r="AN417" s="383">
        <f>(IF(DASHBOARD!$J$2=AN7,DASHBOARD!$T$837,IF(DASHBOARD!$J$2=0,0,AN417)))</f>
        <v/>
      </c>
      <c r="AO417" s="383">
        <f>(IF(DASHBOARD!$J$2=AO7,DASHBOARD!$T$837,IF(DASHBOARD!$J$2=0,0,AO417)))</f>
        <v/>
      </c>
      <c r="AP417" s="383">
        <f>(IF(DASHBOARD!$J$2=AP7,DASHBOARD!$T$837,IF(DASHBOARD!$J$2=0,0,AP417)))</f>
        <v/>
      </c>
      <c r="AQ417" s="383">
        <f>(IF(DASHBOARD!$J$2=AQ7,DASHBOARD!$T$837,IF(DASHBOARD!$J$2=0,0,AQ417)))</f>
        <v/>
      </c>
      <c r="AR417" s="383">
        <f>(IF(DASHBOARD!$J$2=AR7,DASHBOARD!$T$837,IF(DASHBOARD!$J$2=0,0,AR417)))</f>
        <v/>
      </c>
      <c r="AS417" s="383">
        <f>(IF(DASHBOARD!$J$2=AS7,DASHBOARD!$T$837,IF(DASHBOARD!$J$2=0,0,AS417)))</f>
        <v/>
      </c>
      <c r="AT417" s="383">
        <f>(IF(DASHBOARD!$J$2=AT7,DASHBOARD!$T$837,IF(DASHBOARD!$J$2=0,0,AT417)))</f>
        <v/>
      </c>
      <c r="AU417" s="383">
        <f>(IF(DASHBOARD!$J$2=AU7,DASHBOARD!$T$837,IF(DASHBOARD!$J$2=0,0,AU417)))</f>
        <v/>
      </c>
      <c r="AV417" s="383">
        <f>(IF(DASHBOARD!$J$2=AV7,DASHBOARD!$T$837,IF(DASHBOARD!$J$2=0,0,AV417)))</f>
        <v/>
      </c>
      <c r="AW417" s="383">
        <f>(IF(DASHBOARD!$J$2=AW7,DASHBOARD!$T$837,IF(DASHBOARD!$J$2=0,0,AW417)))</f>
        <v/>
      </c>
      <c r="AX417" s="383">
        <f>(IF(DASHBOARD!$J$2=AX7,DASHBOARD!$T$837,IF(DASHBOARD!$J$2=0,0,AX417)))</f>
        <v/>
      </c>
      <c r="AY417" s="383">
        <f>(IF(DASHBOARD!$J$2=AY7,DASHBOARD!$T$837,IF(DASHBOARD!$J$2=0,0,AY417)))</f>
        <v/>
      </c>
      <c r="AZ417" s="383">
        <f>(IF(DASHBOARD!$J$2=AZ7,DASHBOARD!$T$837,IF(DASHBOARD!$J$2=0,0,AZ417)))</f>
        <v/>
      </c>
      <c r="BA417" s="383">
        <f>(IF(DASHBOARD!$J$2=BA7,DASHBOARD!$T$837,IF(DASHBOARD!$J$2=0,0,BA417)))</f>
        <v/>
      </c>
      <c r="BB417" s="384" t="n"/>
      <c r="BC417" s="147" t="n"/>
      <c r="BD417" s="642" t="n"/>
      <c r="BE417" s="1465" t="n"/>
      <c r="BF417" s="642" t="n"/>
      <c r="BG417" s="1465" t="n"/>
      <c r="BI417" s="1473" t="n"/>
      <c r="BJ417" s="1474" t="n"/>
      <c r="BK417" s="151" t="n"/>
      <c r="BL417" s="408" t="n"/>
      <c r="BM417" s="399" t="n"/>
    </row>
    <row r="418" ht="20.25" customHeight="1" s="18" thickBot="1" thickTop="1">
      <c r="B418" s="729" t="n"/>
      <c r="C418" s="1479" t="n"/>
      <c r="D418" s="1026" t="n"/>
      <c r="E418" s="732" t="n"/>
      <c r="F418" s="383" t="n"/>
      <c r="G418" s="383" t="n"/>
      <c r="H418" s="383" t="n"/>
      <c r="I418" s="383" t="n"/>
      <c r="J418" s="383" t="n"/>
      <c r="K418" s="383" t="n"/>
      <c r="L418" s="383" t="n"/>
      <c r="M418" s="383" t="n"/>
      <c r="N418" s="383" t="n"/>
      <c r="O418" s="383" t="n"/>
      <c r="P418" s="383" t="n"/>
      <c r="Q418" s="383" t="n"/>
      <c r="R418" s="383" t="n"/>
      <c r="S418" s="383" t="n"/>
      <c r="T418" s="383" t="n"/>
      <c r="U418" s="383" t="n"/>
      <c r="V418" s="383" t="n"/>
      <c r="W418" s="383" t="n"/>
      <c r="X418" s="383" t="n"/>
      <c r="Y418" s="383" t="n"/>
      <c r="Z418" s="383" t="n"/>
      <c r="AA418" s="383" t="n"/>
      <c r="AB418" s="383" t="n"/>
      <c r="AC418" s="383" t="n"/>
      <c r="AD418" s="383" t="n"/>
      <c r="AE418" s="383" t="n"/>
      <c r="AF418" s="383" t="n"/>
      <c r="AG418" s="383" t="n"/>
      <c r="AH418" s="383" t="n"/>
      <c r="AI418" s="383" t="n"/>
      <c r="AJ418" s="383" t="n"/>
      <c r="AK418" s="383" t="n"/>
      <c r="AL418" s="383" t="n"/>
      <c r="AM418" s="383" t="n"/>
      <c r="AN418" s="383" t="n"/>
      <c r="AO418" s="383" t="n"/>
      <c r="AP418" s="383" t="n"/>
      <c r="AQ418" s="383" t="n"/>
      <c r="AR418" s="383" t="n"/>
      <c r="AS418" s="383" t="n"/>
      <c r="AT418" s="383" t="n"/>
      <c r="AU418" s="383" t="n"/>
      <c r="AV418" s="383" t="n"/>
      <c r="AW418" s="383" t="n"/>
      <c r="AX418" s="383" t="n"/>
      <c r="AY418" s="383" t="n"/>
      <c r="AZ418" s="383" t="n"/>
      <c r="BA418" s="383" t="n"/>
      <c r="BB418" s="384" t="n"/>
      <c r="BC418" s="147" t="n"/>
      <c r="BD418" s="642" t="n"/>
      <c r="BE418" s="1465" t="n"/>
      <c r="BF418" s="642" t="n"/>
      <c r="BG418" s="1465" t="n"/>
      <c r="BI418" s="1473" t="n"/>
      <c r="BJ418" s="1474" t="n"/>
      <c r="BK418" s="151" t="n"/>
      <c r="BL418" s="408" t="n"/>
      <c r="BM418" s="399" t="n"/>
    </row>
    <row r="419" ht="20.25" customHeight="1" s="18" thickBot="1" thickTop="1">
      <c r="B419" s="729" t="n"/>
      <c r="C419" s="1479" t="n"/>
      <c r="D419" s="1026" t="inlineStr">
        <is>
          <t>PALU3 150</t>
        </is>
      </c>
      <c r="E419" s="732" t="inlineStr">
        <is>
          <t>Tawelli #1 150</t>
        </is>
      </c>
      <c r="F419" s="383">
        <f>(IF(DASHBOARD!$J$2=F7,DASHBOARD!$T$858,IF(DASHBOARD!$J$2=0,0,F419)))</f>
        <v/>
      </c>
      <c r="G419" s="383">
        <f>(IF(DASHBOARD!$J$2=G7,DASHBOARD!$T$858,IF(DASHBOARD!$J$2=0,0,G419)))</f>
        <v/>
      </c>
      <c r="H419" s="383">
        <f>(IF(DASHBOARD!$J$2=H7,DASHBOARD!$T$858,IF(DASHBOARD!$J$2=0,0,H419)))</f>
        <v/>
      </c>
      <c r="I419" s="383">
        <f>(IF(DASHBOARD!$J$2=I7,DASHBOARD!$T$858,IF(DASHBOARD!$J$2=0,0,I419)))</f>
        <v/>
      </c>
      <c r="J419" s="383">
        <f>(IF(DASHBOARD!$J$2=J7,DASHBOARD!$T$858,IF(DASHBOARD!$J$2=0,0,J419)))</f>
        <v/>
      </c>
      <c r="K419" s="383">
        <f>(IF(DASHBOARD!$J$2=K7,DASHBOARD!$T$858,IF(DASHBOARD!$J$2=0,0,K419)))</f>
        <v/>
      </c>
      <c r="L419" s="383">
        <f>(IF(DASHBOARD!$J$2=L7,DASHBOARD!$T$858,IF(DASHBOARD!$J$2=0,0,L419)))</f>
        <v/>
      </c>
      <c r="M419" s="383">
        <f>(IF(DASHBOARD!$J$2=M7,DASHBOARD!$T$858,IF(DASHBOARD!$J$2=0,0,M419)))</f>
        <v/>
      </c>
      <c r="N419" s="383">
        <f>(IF(DASHBOARD!$J$2=N7,DASHBOARD!$T$858,IF(DASHBOARD!$J$2=0,0,N419)))</f>
        <v/>
      </c>
      <c r="O419" s="383">
        <f>(IF(DASHBOARD!$J$2=O7,DASHBOARD!$T$858,IF(DASHBOARD!$J$2=0,0,O419)))</f>
        <v/>
      </c>
      <c r="P419" s="383">
        <f>(IF(DASHBOARD!$J$2=P7,DASHBOARD!$T$858,IF(DASHBOARD!$J$2=0,0,P419)))</f>
        <v/>
      </c>
      <c r="Q419" s="383">
        <f>(IF(DASHBOARD!$J$2=Q7,DASHBOARD!$T$858,IF(DASHBOARD!$J$2=0,0,Q419)))</f>
        <v/>
      </c>
      <c r="R419" s="383">
        <f>(IF(DASHBOARD!$J$2=R7,DASHBOARD!$T$858,IF(DASHBOARD!$J$2=0,0,R419)))</f>
        <v/>
      </c>
      <c r="S419" s="383">
        <f>(IF(DASHBOARD!$J$2=S7,DASHBOARD!$T$858,IF(DASHBOARD!$J$2=0,0,S419)))</f>
        <v/>
      </c>
      <c r="T419" s="383">
        <f>(IF(DASHBOARD!$J$2=T7,DASHBOARD!$T$858,IF(DASHBOARD!$J$2=0,0,T419)))</f>
        <v/>
      </c>
      <c r="U419" s="383">
        <f>(IF(DASHBOARD!$J$2=U7,DASHBOARD!$T$858,IF(DASHBOARD!$J$2=0,0,U419)))</f>
        <v/>
      </c>
      <c r="V419" s="383">
        <f>(IF(DASHBOARD!$J$2=V7,DASHBOARD!$T$858,IF(DASHBOARD!$J$2=0,0,V419)))</f>
        <v/>
      </c>
      <c r="W419" s="383">
        <f>(IF(DASHBOARD!$J$2=W7,DASHBOARD!$T$858,IF(DASHBOARD!$J$2=0,0,W419)))</f>
        <v/>
      </c>
      <c r="X419" s="383">
        <f>(IF(DASHBOARD!$J$2=X7,DASHBOARD!$T$858,IF(DASHBOARD!$J$2=0,0,X419)))</f>
        <v/>
      </c>
      <c r="Y419" s="383">
        <f>(IF(DASHBOARD!$J$2=Y7,DASHBOARD!$T$858,IF(DASHBOARD!$J$2=0,0,Y419)))</f>
        <v/>
      </c>
      <c r="Z419" s="383">
        <f>(IF(DASHBOARD!$J$2=Z7,DASHBOARD!$T$858,IF(DASHBOARD!$J$2=0,0,Z419)))</f>
        <v/>
      </c>
      <c r="AA419" s="383">
        <f>(IF(DASHBOARD!$J$2=AA7,DASHBOARD!$T$858,IF(DASHBOARD!$J$2=0,0,AA419)))</f>
        <v/>
      </c>
      <c r="AB419" s="383">
        <f>(IF(DASHBOARD!$J$2=AB7,DASHBOARD!$T$858,IF(DASHBOARD!$J$2=0,0,AB419)))</f>
        <v/>
      </c>
      <c r="AC419" s="383">
        <f>(IF(DASHBOARD!$J$2=AC7,DASHBOARD!$T$858,IF(DASHBOARD!$J$2=0,0,AC419)))</f>
        <v/>
      </c>
      <c r="AD419" s="383">
        <f>(IF(DASHBOARD!$J$2=AD7,DASHBOARD!$T$858,IF(DASHBOARD!$J$2=0,0,AD419)))</f>
        <v/>
      </c>
      <c r="AE419" s="383">
        <f>(IF(DASHBOARD!$J$2=AE7,DASHBOARD!$T$858,IF(DASHBOARD!$J$2=0,0,AE419)))</f>
        <v/>
      </c>
      <c r="AF419" s="383">
        <f>(IF(DASHBOARD!$J$2=AF7,DASHBOARD!$T$858,IF(DASHBOARD!$J$2=0,0,AF419)))</f>
        <v/>
      </c>
      <c r="AG419" s="383">
        <f>(IF(DASHBOARD!$J$2=AG7,DASHBOARD!$T$858,IF(DASHBOARD!$J$2=0,0,AG419)))</f>
        <v/>
      </c>
      <c r="AH419" s="383">
        <f>(IF(DASHBOARD!$J$2=AH7,DASHBOARD!$T$858,IF(DASHBOARD!$J$2=0,0,AH419)))</f>
        <v/>
      </c>
      <c r="AI419" s="383">
        <f>(IF(DASHBOARD!$J$2=AI7,DASHBOARD!$T$858,IF(DASHBOARD!$J$2=0,0,AI419)))</f>
        <v/>
      </c>
      <c r="AJ419" s="383">
        <f>(IF(DASHBOARD!$J$2=AJ7,DASHBOARD!$T$858,IF(DASHBOARD!$J$2=0,0,AJ419)))</f>
        <v/>
      </c>
      <c r="AK419" s="383">
        <f>(IF(DASHBOARD!$J$2=AK7,DASHBOARD!$T$858,IF(DASHBOARD!$J$2=0,0,AK419)))</f>
        <v/>
      </c>
      <c r="AL419" s="383">
        <f>(IF(DASHBOARD!$J$2=AL7,DASHBOARD!$T$858,IF(DASHBOARD!$J$2=0,0,AL419)))</f>
        <v/>
      </c>
      <c r="AM419" s="383">
        <f>(IF(DASHBOARD!$J$2=AM7,DASHBOARD!$T$858,IF(DASHBOARD!$J$2=0,0,AM419)))</f>
        <v/>
      </c>
      <c r="AN419" s="383">
        <f>(IF(DASHBOARD!$J$2=AN7,DASHBOARD!$T$858,IF(DASHBOARD!$J$2=0,0,AN419)))</f>
        <v/>
      </c>
      <c r="AO419" s="383">
        <f>(IF(DASHBOARD!$J$2=AO7,DASHBOARD!$T$858,IF(DASHBOARD!$J$2=0,0,AO419)))</f>
        <v/>
      </c>
      <c r="AP419" s="383">
        <f>(IF(DASHBOARD!$J$2=AP7,DASHBOARD!$T$858,IF(DASHBOARD!$J$2=0,0,AP419)))</f>
        <v/>
      </c>
      <c r="AQ419" s="383">
        <f>(IF(DASHBOARD!$J$2=AQ7,DASHBOARD!$T$858,IF(DASHBOARD!$J$2=0,0,AQ419)))</f>
        <v/>
      </c>
      <c r="AR419" s="383">
        <f>(IF(DASHBOARD!$J$2=AR7,DASHBOARD!$T$858,IF(DASHBOARD!$J$2=0,0,AR419)))</f>
        <v/>
      </c>
      <c r="AS419" s="383">
        <f>(IF(DASHBOARD!$J$2=AS7,DASHBOARD!$T$858,IF(DASHBOARD!$J$2=0,0,AS419)))</f>
        <v/>
      </c>
      <c r="AT419" s="383">
        <f>(IF(DASHBOARD!$J$2=AT7,DASHBOARD!$T$858,IF(DASHBOARD!$J$2=0,0,AT419)))</f>
        <v/>
      </c>
      <c r="AU419" s="383">
        <f>(IF(DASHBOARD!$J$2=AU7,DASHBOARD!$T$858,IF(DASHBOARD!$J$2=0,0,AU419)))</f>
        <v/>
      </c>
      <c r="AV419" s="383">
        <f>(IF(DASHBOARD!$J$2=AV7,DASHBOARD!$T$858,IF(DASHBOARD!$J$2=0,0,AV419)))</f>
        <v/>
      </c>
      <c r="AW419" s="383">
        <f>(IF(DASHBOARD!$J$2=AW7,DASHBOARD!$T$858,IF(DASHBOARD!$J$2=0,0,AW419)))</f>
        <v/>
      </c>
      <c r="AX419" s="383">
        <f>(IF(DASHBOARD!$J$2=AX7,DASHBOARD!$T$858,IF(DASHBOARD!$J$2=0,0,AX419)))</f>
        <v/>
      </c>
      <c r="AY419" s="383">
        <f>(IF(DASHBOARD!$J$2=AY7,DASHBOARD!$T$858,IF(DASHBOARD!$J$2=0,0,AY419)))</f>
        <v/>
      </c>
      <c r="AZ419" s="383">
        <f>(IF(DASHBOARD!$J$2=AZ7,DASHBOARD!$T$858,IF(DASHBOARD!$J$2=0,0,AZ419)))</f>
        <v/>
      </c>
      <c r="BA419" s="383">
        <f>(IF(DASHBOARD!$J$2=BA7,DASHBOARD!$T$858,IF(DASHBOARD!$J$2=0,0,BA419)))</f>
        <v/>
      </c>
      <c r="BB419" s="384" t="n"/>
      <c r="BC419" s="147" t="n"/>
      <c r="BD419" s="642" t="n"/>
      <c r="BE419" s="1465" t="n"/>
      <c r="BF419" s="642" t="n"/>
      <c r="BG419" s="1465" t="n"/>
      <c r="BI419" s="1473" t="n"/>
      <c r="BJ419" s="1474" t="n"/>
      <c r="BK419" s="151" t="n"/>
      <c r="BL419" s="408" t="n"/>
      <c r="BM419" s="399" t="n"/>
    </row>
    <row r="420" ht="20.25" customHeight="1" s="18" thickBot="1" thickTop="1">
      <c r="B420" s="729" t="n"/>
      <c r="C420" s="1479" t="n"/>
      <c r="D420" s="1480" t="n"/>
      <c r="E420" s="732" t="inlineStr">
        <is>
          <t>Tawelli #2 150</t>
        </is>
      </c>
      <c r="F420" s="383">
        <f>(IF(DASHBOARD!$J$2=F7,DASHBOARD!$T$859,IF(DASHBOARD!$J$2=0,0,F420)))</f>
        <v/>
      </c>
      <c r="G420" s="383">
        <f>(IF(DASHBOARD!$J$2=G7,DASHBOARD!$T$859,IF(DASHBOARD!$J$2=0,0,G420)))</f>
        <v/>
      </c>
      <c r="H420" s="383">
        <f>(IF(DASHBOARD!$J$2=H7,DASHBOARD!$T$859,IF(DASHBOARD!$J$2=0,0,H420)))</f>
        <v/>
      </c>
      <c r="I420" s="383">
        <f>(IF(DASHBOARD!$J$2=I7,DASHBOARD!$T$859,IF(DASHBOARD!$J$2=0,0,I420)))</f>
        <v/>
      </c>
      <c r="J420" s="383">
        <f>(IF(DASHBOARD!$J$2=J7,DASHBOARD!$T$859,IF(DASHBOARD!$J$2=0,0,J420)))</f>
        <v/>
      </c>
      <c r="K420" s="383">
        <f>(IF(DASHBOARD!$J$2=K7,DASHBOARD!$T$859,IF(DASHBOARD!$J$2=0,0,K420)))</f>
        <v/>
      </c>
      <c r="L420" s="383">
        <f>(IF(DASHBOARD!$J$2=L7,DASHBOARD!$T$859,IF(DASHBOARD!$J$2=0,0,L420)))</f>
        <v/>
      </c>
      <c r="M420" s="383">
        <f>(IF(DASHBOARD!$J$2=M7,DASHBOARD!$T$859,IF(DASHBOARD!$J$2=0,0,M420)))</f>
        <v/>
      </c>
      <c r="N420" s="383">
        <f>(IF(DASHBOARD!$J$2=N7,DASHBOARD!$T$859,IF(DASHBOARD!$J$2=0,0,N420)))</f>
        <v/>
      </c>
      <c r="O420" s="383">
        <f>(IF(DASHBOARD!$J$2=O7,DASHBOARD!$T$859,IF(DASHBOARD!$J$2=0,0,O420)))</f>
        <v/>
      </c>
      <c r="P420" s="383">
        <f>(IF(DASHBOARD!$J$2=P7,DASHBOARD!$T$859,IF(DASHBOARD!$J$2=0,0,P420)))</f>
        <v/>
      </c>
      <c r="Q420" s="383">
        <f>(IF(DASHBOARD!$J$2=Q7,DASHBOARD!$T$859,IF(DASHBOARD!$J$2=0,0,Q420)))</f>
        <v/>
      </c>
      <c r="R420" s="383">
        <f>(IF(DASHBOARD!$J$2=R7,DASHBOARD!$T$859,IF(DASHBOARD!$J$2=0,0,R420)))</f>
        <v/>
      </c>
      <c r="S420" s="383">
        <f>(IF(DASHBOARD!$J$2=S7,DASHBOARD!$T$859,IF(DASHBOARD!$J$2=0,0,S420)))</f>
        <v/>
      </c>
      <c r="T420" s="383">
        <f>(IF(DASHBOARD!$J$2=T7,DASHBOARD!$T$859,IF(DASHBOARD!$J$2=0,0,T420)))</f>
        <v/>
      </c>
      <c r="U420" s="383">
        <f>(IF(DASHBOARD!$J$2=U7,DASHBOARD!$T$859,IF(DASHBOARD!$J$2=0,0,U420)))</f>
        <v/>
      </c>
      <c r="V420" s="383">
        <f>(IF(DASHBOARD!$J$2=V7,DASHBOARD!$T$859,IF(DASHBOARD!$J$2=0,0,V420)))</f>
        <v/>
      </c>
      <c r="W420" s="383">
        <f>(IF(DASHBOARD!$J$2=W7,DASHBOARD!$T$859,IF(DASHBOARD!$J$2=0,0,W420)))</f>
        <v/>
      </c>
      <c r="X420" s="383">
        <f>(IF(DASHBOARD!$J$2=X7,DASHBOARD!$T$859,IF(DASHBOARD!$J$2=0,0,X420)))</f>
        <v/>
      </c>
      <c r="Y420" s="383">
        <f>(IF(DASHBOARD!$J$2=Y7,DASHBOARD!$T$859,IF(DASHBOARD!$J$2=0,0,Y420)))</f>
        <v/>
      </c>
      <c r="Z420" s="383">
        <f>(IF(DASHBOARD!$J$2=Z7,DASHBOARD!$T$859,IF(DASHBOARD!$J$2=0,0,Z420)))</f>
        <v/>
      </c>
      <c r="AA420" s="383">
        <f>(IF(DASHBOARD!$J$2=AA7,DASHBOARD!$T$859,IF(DASHBOARD!$J$2=0,0,AA420)))</f>
        <v/>
      </c>
      <c r="AB420" s="383">
        <f>(IF(DASHBOARD!$J$2=AB7,DASHBOARD!$T$859,IF(DASHBOARD!$J$2=0,0,AB420)))</f>
        <v/>
      </c>
      <c r="AC420" s="383">
        <f>(IF(DASHBOARD!$J$2=AC7,DASHBOARD!$T$859,IF(DASHBOARD!$J$2=0,0,AC420)))</f>
        <v/>
      </c>
      <c r="AD420" s="383">
        <f>(IF(DASHBOARD!$J$2=AD7,DASHBOARD!$T$859,IF(DASHBOARD!$J$2=0,0,AD420)))</f>
        <v/>
      </c>
      <c r="AE420" s="383">
        <f>(IF(DASHBOARD!$J$2=AE7,DASHBOARD!$T$859,IF(DASHBOARD!$J$2=0,0,AE420)))</f>
        <v/>
      </c>
      <c r="AF420" s="383">
        <f>(IF(DASHBOARD!$J$2=AF7,DASHBOARD!$T$859,IF(DASHBOARD!$J$2=0,0,AF420)))</f>
        <v/>
      </c>
      <c r="AG420" s="383">
        <f>(IF(DASHBOARD!$J$2=AG7,DASHBOARD!$T$859,IF(DASHBOARD!$J$2=0,0,AG420)))</f>
        <v/>
      </c>
      <c r="AH420" s="383">
        <f>(IF(DASHBOARD!$J$2=AH7,DASHBOARD!$T$859,IF(DASHBOARD!$J$2=0,0,AH420)))</f>
        <v/>
      </c>
      <c r="AI420" s="383">
        <f>(IF(DASHBOARD!$J$2=AI7,DASHBOARD!$T$859,IF(DASHBOARD!$J$2=0,0,AI420)))</f>
        <v/>
      </c>
      <c r="AJ420" s="383">
        <f>(IF(DASHBOARD!$J$2=AJ7,DASHBOARD!$T$859,IF(DASHBOARD!$J$2=0,0,AJ420)))</f>
        <v/>
      </c>
      <c r="AK420" s="383">
        <f>(IF(DASHBOARD!$J$2=AK7,DASHBOARD!$T$859,IF(DASHBOARD!$J$2=0,0,AK420)))</f>
        <v/>
      </c>
      <c r="AL420" s="383">
        <f>(IF(DASHBOARD!$J$2=AL7,DASHBOARD!$T$859,IF(DASHBOARD!$J$2=0,0,AL420)))</f>
        <v/>
      </c>
      <c r="AM420" s="383">
        <f>(IF(DASHBOARD!$J$2=AM7,DASHBOARD!$T$859,IF(DASHBOARD!$J$2=0,0,AM420)))</f>
        <v/>
      </c>
      <c r="AN420" s="383">
        <f>(IF(DASHBOARD!$J$2=AN7,DASHBOARD!$T$859,IF(DASHBOARD!$J$2=0,0,AN420)))</f>
        <v/>
      </c>
      <c r="AO420" s="383">
        <f>(IF(DASHBOARD!$J$2=AO7,DASHBOARD!$T$859,IF(DASHBOARD!$J$2=0,0,AO420)))</f>
        <v/>
      </c>
      <c r="AP420" s="383">
        <f>(IF(DASHBOARD!$J$2=AP7,DASHBOARD!$T$859,IF(DASHBOARD!$J$2=0,0,AP420)))</f>
        <v/>
      </c>
      <c r="AQ420" s="383">
        <f>(IF(DASHBOARD!$J$2=AQ7,DASHBOARD!$T$859,IF(DASHBOARD!$J$2=0,0,AQ420)))</f>
        <v/>
      </c>
      <c r="AR420" s="383">
        <f>(IF(DASHBOARD!$J$2=AR7,DASHBOARD!$T$859,IF(DASHBOARD!$J$2=0,0,AR420)))</f>
        <v/>
      </c>
      <c r="AS420" s="383">
        <f>(IF(DASHBOARD!$J$2=AS7,DASHBOARD!$T$859,IF(DASHBOARD!$J$2=0,0,AS420)))</f>
        <v/>
      </c>
      <c r="AT420" s="383">
        <f>(IF(DASHBOARD!$J$2=AT7,DASHBOARD!$T$859,IF(DASHBOARD!$J$2=0,0,AT420)))</f>
        <v/>
      </c>
      <c r="AU420" s="383">
        <f>(IF(DASHBOARD!$J$2=AU7,DASHBOARD!$T$859,IF(DASHBOARD!$J$2=0,0,AU420)))</f>
        <v/>
      </c>
      <c r="AV420" s="383">
        <f>(IF(DASHBOARD!$J$2=AV7,DASHBOARD!$T$859,IF(DASHBOARD!$J$2=0,0,AV420)))</f>
        <v/>
      </c>
      <c r="AW420" s="383">
        <f>(IF(DASHBOARD!$J$2=AW7,DASHBOARD!$T$859,IF(DASHBOARD!$J$2=0,0,AW420)))</f>
        <v/>
      </c>
      <c r="AX420" s="383">
        <f>(IF(DASHBOARD!$J$2=AX7,DASHBOARD!$T$859,IF(DASHBOARD!$J$2=0,0,AX420)))</f>
        <v/>
      </c>
      <c r="AY420" s="383">
        <f>(IF(DASHBOARD!$J$2=AY7,DASHBOARD!$T$859,IF(DASHBOARD!$J$2=0,0,AY420)))</f>
        <v/>
      </c>
      <c r="AZ420" s="383">
        <f>(IF(DASHBOARD!$J$2=AZ7,DASHBOARD!$T$859,IF(DASHBOARD!$J$2=0,0,AZ420)))</f>
        <v/>
      </c>
      <c r="BA420" s="383">
        <f>(IF(DASHBOARD!$J$2=BA7,DASHBOARD!$T$859,IF(DASHBOARD!$J$2=0,0,BA420)))</f>
        <v/>
      </c>
      <c r="BB420" s="384" t="n"/>
      <c r="BC420" s="147" t="n"/>
      <c r="BD420" s="642" t="n"/>
      <c r="BE420" s="1465" t="n"/>
      <c r="BF420" s="642" t="n"/>
      <c r="BG420" s="1465" t="n"/>
      <c r="BI420" s="1473" t="n"/>
      <c r="BJ420" s="1474" t="n"/>
      <c r="BK420" s="151" t="n"/>
      <c r="BL420" s="408" t="n"/>
      <c r="BM420" s="399" t="n"/>
    </row>
    <row r="421" ht="20.25" customHeight="1" s="18" thickBot="1" thickTop="1">
      <c r="B421" s="729" t="n"/>
      <c r="C421" s="1481" t="n"/>
      <c r="D421" s="1026" t="n"/>
      <c r="E421" s="732" t="n"/>
      <c r="F421" s="383" t="n"/>
      <c r="G421" s="383" t="n"/>
      <c r="H421" s="383" t="n"/>
      <c r="I421" s="383" t="n"/>
      <c r="J421" s="383" t="n"/>
      <c r="K421" s="383" t="n"/>
      <c r="L421" s="383" t="n"/>
      <c r="M421" s="383" t="n"/>
      <c r="N421" s="383" t="n"/>
      <c r="O421" s="383" t="n"/>
      <c r="P421" s="383" t="n"/>
      <c r="Q421" s="383" t="n"/>
      <c r="R421" s="383" t="n"/>
      <c r="S421" s="383" t="n"/>
      <c r="T421" s="383" t="n"/>
      <c r="U421" s="383" t="n"/>
      <c r="V421" s="383" t="n"/>
      <c r="W421" s="383" t="n"/>
      <c r="X421" s="383" t="n"/>
      <c r="Y421" s="383" t="n"/>
      <c r="Z421" s="383" t="n"/>
      <c r="AA421" s="383" t="n"/>
      <c r="AB421" s="383" t="n"/>
      <c r="AC421" s="383" t="n"/>
      <c r="AD421" s="383" t="n"/>
      <c r="AE421" s="383" t="n"/>
      <c r="AF421" s="383" t="n"/>
      <c r="AG421" s="383" t="n"/>
      <c r="AH421" s="383" t="n"/>
      <c r="AI421" s="383" t="n"/>
      <c r="AJ421" s="383" t="n"/>
      <c r="AK421" s="383" t="n"/>
      <c r="AL421" s="383" t="n"/>
      <c r="AM421" s="383" t="n"/>
      <c r="AN421" s="383" t="n"/>
      <c r="AO421" s="383" t="n"/>
      <c r="AP421" s="383" t="n"/>
      <c r="AQ421" s="383" t="n"/>
      <c r="AR421" s="383" t="n"/>
      <c r="AS421" s="383" t="n"/>
      <c r="AT421" s="383" t="n"/>
      <c r="AU421" s="383" t="n"/>
      <c r="AV421" s="383" t="n"/>
      <c r="AW421" s="383" t="n"/>
      <c r="AX421" s="383" t="n"/>
      <c r="AY421" s="383" t="n"/>
      <c r="AZ421" s="383" t="n"/>
      <c r="BA421" s="383" t="n"/>
      <c r="BB421" s="384" t="n"/>
      <c r="BC421" s="147" t="n"/>
      <c r="BD421" s="642" t="n"/>
      <c r="BE421" s="1465" t="n"/>
      <c r="BF421" s="642" t="n"/>
      <c r="BG421" s="1465" t="n"/>
      <c r="BI421" s="1473" t="n"/>
      <c r="BJ421" s="1474" t="n"/>
      <c r="BK421" s="151" t="n"/>
      <c r="BL421" s="408" t="n"/>
      <c r="BM421" s="399" t="n"/>
    </row>
    <row r="422" ht="20.25" customFormat="1" customHeight="1" s="242" thickBot="1" thickTop="1">
      <c r="B422" s="1030" t="inlineStr">
        <is>
          <t>SUTET</t>
        </is>
      </c>
      <c r="C422" s="1032" t="inlineStr">
        <is>
          <t>275 KV</t>
        </is>
      </c>
      <c r="D422" s="239" t="inlineStr">
        <is>
          <t>PAMONA 275</t>
        </is>
      </c>
      <c r="E422" s="434" t="inlineStr">
        <is>
          <t>Wotu 275</t>
        </is>
      </c>
      <c r="F422" s="398">
        <f>(IF(DASHBOARD!$J$2=F7,DASHBOARD!$T$119,IF(DASHBOARD!$J$2=0,0,F422)))</f>
        <v/>
      </c>
      <c r="G422" s="398">
        <f>(IF(DASHBOARD!$J$2=G7,DASHBOARD!$T$119,IF(DASHBOARD!$J$2=0,0,G422)))</f>
        <v/>
      </c>
      <c r="H422" s="398">
        <f>(IF(DASHBOARD!$J$2=H7,DASHBOARD!$T$119,IF(DASHBOARD!$J$2=0,0,H422)))</f>
        <v/>
      </c>
      <c r="I422" s="398">
        <f>(IF(DASHBOARD!$J$2=I7,DASHBOARD!$T$119,IF(DASHBOARD!$J$2=0,0,I422)))</f>
        <v/>
      </c>
      <c r="J422" s="398">
        <f>(IF(DASHBOARD!$J$2=J7,DASHBOARD!$T$119,IF(DASHBOARD!$J$2=0,0,J422)))</f>
        <v/>
      </c>
      <c r="K422" s="398">
        <f>(IF(DASHBOARD!$J$2=K7,DASHBOARD!$T$119,IF(DASHBOARD!$J$2=0,0,K422)))</f>
        <v/>
      </c>
      <c r="L422" s="398">
        <f>(IF(DASHBOARD!$J$2=L7,DASHBOARD!$T$119,IF(DASHBOARD!$J$2=0,0,L422)))</f>
        <v/>
      </c>
      <c r="M422" s="398">
        <f>(IF(DASHBOARD!$J$2=M7,DASHBOARD!$T$119,IF(DASHBOARD!$J$2=0,0,M422)))</f>
        <v/>
      </c>
      <c r="N422" s="398">
        <f>(IF(DASHBOARD!$J$2=N7,DASHBOARD!$T$119,IF(DASHBOARD!$J$2=0,0,N422)))</f>
        <v/>
      </c>
      <c r="O422" s="398">
        <f>(IF(DASHBOARD!$J$2=O7,DASHBOARD!$T$119,IF(DASHBOARD!$J$2=0,0,O422)))</f>
        <v/>
      </c>
      <c r="P422" s="398">
        <f>(IF(DASHBOARD!$J$2=P7,DASHBOARD!$T$119,IF(DASHBOARD!$J$2=0,0,P422)))</f>
        <v/>
      </c>
      <c r="Q422" s="398">
        <f>(IF(DASHBOARD!$J$2=Q7,DASHBOARD!$T$119,IF(DASHBOARD!$J$2=0,0,Q422)))</f>
        <v/>
      </c>
      <c r="R422" s="398">
        <f>(IF(DASHBOARD!$J$2=R7,DASHBOARD!$T$119,IF(DASHBOARD!$J$2=0,0,R422)))</f>
        <v/>
      </c>
      <c r="S422" s="398">
        <f>(IF(DASHBOARD!$J$2=S7,DASHBOARD!$T$119,IF(DASHBOARD!$J$2=0,0,S422)))</f>
        <v/>
      </c>
      <c r="T422" s="398">
        <f>(IF(DASHBOARD!$J$2=T7,DASHBOARD!$T$119,IF(DASHBOARD!$J$2=0,0,T422)))</f>
        <v/>
      </c>
      <c r="U422" s="398">
        <f>(IF(DASHBOARD!$J$2=U7,DASHBOARD!$T$119,IF(DASHBOARD!$J$2=0,0,U422)))</f>
        <v/>
      </c>
      <c r="V422" s="398">
        <f>(IF(DASHBOARD!$J$2=V7,DASHBOARD!$T$119,IF(DASHBOARD!$J$2=0,0,V422)))</f>
        <v/>
      </c>
      <c r="W422" s="398">
        <f>(IF(DASHBOARD!$J$2=W7,DASHBOARD!$T$119,IF(DASHBOARD!$J$2=0,0,W422)))</f>
        <v/>
      </c>
      <c r="X422" s="398">
        <f>(IF(DASHBOARD!$J$2=X7,DASHBOARD!$T$119,IF(DASHBOARD!$J$2=0,0,X422)))</f>
        <v/>
      </c>
      <c r="Y422" s="398">
        <f>(IF(DASHBOARD!$J$2=Y7,DASHBOARD!$T$119,IF(DASHBOARD!$J$2=0,0,Y422)))</f>
        <v/>
      </c>
      <c r="Z422" s="398">
        <f>(IF(DASHBOARD!$J$2=Z7,DASHBOARD!$T$119,IF(DASHBOARD!$J$2=0,0,Z422)))</f>
        <v/>
      </c>
      <c r="AA422" s="398">
        <f>(IF(DASHBOARD!$J$2=AA7,DASHBOARD!$T$119,IF(DASHBOARD!$J$2=0,0,AA422)))</f>
        <v/>
      </c>
      <c r="AB422" s="398">
        <f>(IF(DASHBOARD!$J$2=AB7,DASHBOARD!$T$119,IF(DASHBOARD!$J$2=0,0,AB422)))</f>
        <v/>
      </c>
      <c r="AC422" s="398">
        <f>(IF(DASHBOARD!$J$2=AC7,DASHBOARD!$T$119,IF(DASHBOARD!$J$2=0,0,AC422)))</f>
        <v/>
      </c>
      <c r="AD422" s="398">
        <f>(IF(DASHBOARD!$J$2=AD7,DASHBOARD!$T$119,IF(DASHBOARD!$J$2=0,0,AD422)))</f>
        <v/>
      </c>
      <c r="AE422" s="398">
        <f>(IF(DASHBOARD!$J$2=AE7,DASHBOARD!$T$119,IF(DASHBOARD!$J$2=0,0,AE422)))</f>
        <v/>
      </c>
      <c r="AF422" s="398">
        <f>(IF(DASHBOARD!$J$2=AF7,DASHBOARD!$T$119,IF(DASHBOARD!$J$2=0,0,AF422)))</f>
        <v/>
      </c>
      <c r="AG422" s="398">
        <f>(IF(DASHBOARD!$J$2=AG7,DASHBOARD!$T$119,IF(DASHBOARD!$J$2=0,0,AG422)))</f>
        <v/>
      </c>
      <c r="AH422" s="398">
        <f>(IF(DASHBOARD!$J$2=AH7,DASHBOARD!$T$119,IF(DASHBOARD!$J$2=0,0,AH422)))</f>
        <v/>
      </c>
      <c r="AI422" s="398">
        <f>(IF(DASHBOARD!$J$2=AI7,DASHBOARD!$T$119,IF(DASHBOARD!$J$2=0,0,AI422)))</f>
        <v/>
      </c>
      <c r="AJ422" s="398">
        <f>(IF(DASHBOARD!$J$2=AJ7,DASHBOARD!$T$119,IF(DASHBOARD!$J$2=0,0,AJ422)))</f>
        <v/>
      </c>
      <c r="AK422" s="398">
        <f>(IF(DASHBOARD!$J$2=AK7,DASHBOARD!$T$119,IF(DASHBOARD!$J$2=0,0,AK422)))</f>
        <v/>
      </c>
      <c r="AL422" s="398">
        <f>(IF(DASHBOARD!$J$2=AL7,DASHBOARD!$T$119,IF(DASHBOARD!$J$2=0,0,AL422)))</f>
        <v/>
      </c>
      <c r="AM422" s="398">
        <f>(IF(DASHBOARD!$J$2=AM7,DASHBOARD!$T$119,IF(DASHBOARD!$J$2=0,0,AM422)))</f>
        <v/>
      </c>
      <c r="AN422" s="398">
        <f>(IF(DASHBOARD!$J$2=AN7,DASHBOARD!$T$119,IF(DASHBOARD!$J$2=0,0,AN422)))</f>
        <v/>
      </c>
      <c r="AO422" s="398">
        <f>(IF(DASHBOARD!$J$2=AO7,DASHBOARD!$T$119,IF(DASHBOARD!$J$2=0,0,AO422)))</f>
        <v/>
      </c>
      <c r="AP422" s="398">
        <f>(IF(DASHBOARD!$J$2=AP7,DASHBOARD!$T$119,IF(DASHBOARD!$J$2=0,0,AP422)))</f>
        <v/>
      </c>
      <c r="AQ422" s="398">
        <f>(IF(DASHBOARD!$J$2=AQ7,DASHBOARD!$T$119,IF(DASHBOARD!$J$2=0,0,AQ422)))</f>
        <v/>
      </c>
      <c r="AR422" s="398">
        <f>(IF(DASHBOARD!$J$2=AR7,DASHBOARD!$T$119,IF(DASHBOARD!$J$2=0,0,AR422)))</f>
        <v/>
      </c>
      <c r="AS422" s="398">
        <f>(IF(DASHBOARD!$J$2=AS7,DASHBOARD!$T$119,IF(DASHBOARD!$J$2=0,0,AS422)))</f>
        <v/>
      </c>
      <c r="AT422" s="398">
        <f>(IF(DASHBOARD!$J$2=AT7,DASHBOARD!$T$119,IF(DASHBOARD!$J$2=0,0,AT422)))</f>
        <v/>
      </c>
      <c r="AU422" s="398">
        <f>(IF(DASHBOARD!$J$2=AU7,DASHBOARD!$T$119,IF(DASHBOARD!$J$2=0,0,AU422)))</f>
        <v/>
      </c>
      <c r="AV422" s="398">
        <f>(IF(DASHBOARD!$J$2=AV7,DASHBOARD!$T$119,IF(DASHBOARD!$J$2=0,0,AV422)))</f>
        <v/>
      </c>
      <c r="AW422" s="398">
        <f>(IF(DASHBOARD!$J$2=AW7,DASHBOARD!$T$119,IF(DASHBOARD!$J$2=0,0,AW422)))</f>
        <v/>
      </c>
      <c r="AX422" s="398">
        <f>(IF(DASHBOARD!$J$2=AX7,DASHBOARD!$T$119,IF(DASHBOARD!$J$2=0,0,AX422)))</f>
        <v/>
      </c>
      <c r="AY422" s="398">
        <f>(IF(DASHBOARD!$J$2=AY7,DASHBOARD!$T$119,IF(DASHBOARD!$J$2=0,0,AY422)))</f>
        <v/>
      </c>
      <c r="AZ422" s="398">
        <f>(IF(DASHBOARD!$J$2=AZ7,DASHBOARD!$T$119,IF(DASHBOARD!$J$2=0,0,AZ422)))</f>
        <v/>
      </c>
      <c r="BA422" s="398">
        <f>(IF(DASHBOARD!$J$2=BA7,DASHBOARD!$T$119,IF(DASHBOARD!$J$2=0,0,BA422)))</f>
        <v/>
      </c>
      <c r="BB422" s="384">
        <f>IF(SUM(F422:BA422)&lt;&gt;0,AVERAGEIF(F422:BA422,"&gt;0",F422:BA422),0)</f>
        <v/>
      </c>
      <c r="BD422" s="385">
        <f>MAXA(F422:BA422)</f>
        <v/>
      </c>
      <c r="BE422" s="1461">
        <f>IF(BD422&lt;&gt;0,VLOOKUP(BD422,$F$10:$BA$10,MATCH(BD422,F422:BA422,0)),"")</f>
        <v/>
      </c>
      <c r="BF422" s="385">
        <f t="array" ref="BF422">MIN(IF(F422:BA422&gt;0,F422:BA422))</f>
        <v/>
      </c>
      <c r="BG422" s="1461">
        <f>IF(BF422&lt;&gt;0,VLOOKUP(BF422,$F$10:$BA$10,MATCH($BF422,$F422:$BA422,0)),"")</f>
        <v/>
      </c>
      <c r="BH422" s="257" t="n"/>
      <c r="BI422" s="1368">
        <f>HLOOKUP($BI$9,$S$10:$AI$444,1+$BL422,TRUE)</f>
        <v/>
      </c>
      <c r="BJ422" s="1369">
        <f>HLOOKUP($BJ$9,$AJ$10:$AW$444,1+$BL422,TRUE)</f>
        <v/>
      </c>
      <c r="BK422" s="151" t="n"/>
      <c r="BL422" s="408">
        <f>#REF!+1</f>
        <v/>
      </c>
    </row>
    <row r="423" ht="20.25" customFormat="1" customHeight="1" s="242" thickBot="1" thickTop="1">
      <c r="B423" s="1410" t="n"/>
      <c r="C423" s="1353" t="n"/>
      <c r="D423" s="1482" t="n"/>
      <c r="E423" s="435" t="inlineStr">
        <is>
          <t>Latuppa 275</t>
        </is>
      </c>
      <c r="F423" s="383">
        <f>(IF(DASHBOARD!$J$2=F7,DASHBOARD!$T$200,IF(DASHBOARD!$J$2=0,0,F423)))</f>
        <v/>
      </c>
      <c r="G423" s="383">
        <f>(IF(DASHBOARD!$J$2=G7,DASHBOARD!$T$200,IF(DASHBOARD!$J$2=0,0,G423)))</f>
        <v/>
      </c>
      <c r="H423" s="383">
        <f>(IF(DASHBOARD!$J$2=H7,DASHBOARD!$T$200,IF(DASHBOARD!$J$2=0,0,H423)))</f>
        <v/>
      </c>
      <c r="I423" s="383">
        <f>(IF(DASHBOARD!$J$2=I7,DASHBOARD!$T$200,IF(DASHBOARD!$J$2=0,0,I423)))</f>
        <v/>
      </c>
      <c r="J423" s="383">
        <f>(IF(DASHBOARD!$J$2=J7,DASHBOARD!$T$200,IF(DASHBOARD!$J$2=0,0,J423)))</f>
        <v/>
      </c>
      <c r="K423" s="383">
        <f>(IF(DASHBOARD!$J$2=K7,DASHBOARD!$T$200,IF(DASHBOARD!$J$2=0,0,K423)))</f>
        <v/>
      </c>
      <c r="L423" s="383">
        <f>(IF(DASHBOARD!$J$2=L7,DASHBOARD!$T$200,IF(DASHBOARD!$J$2=0,0,L423)))</f>
        <v/>
      </c>
      <c r="M423" s="383">
        <f>(IF(DASHBOARD!$J$2=M7,DASHBOARD!$T$200,IF(DASHBOARD!$J$2=0,0,M423)))</f>
        <v/>
      </c>
      <c r="N423" s="383">
        <f>(IF(DASHBOARD!$J$2=N7,DASHBOARD!$T$200,IF(DASHBOARD!$J$2=0,0,N423)))</f>
        <v/>
      </c>
      <c r="O423" s="383">
        <f>(IF(DASHBOARD!$J$2=O7,DASHBOARD!$T$200,IF(DASHBOARD!$J$2=0,0,O423)))</f>
        <v/>
      </c>
      <c r="P423" s="383">
        <f>(IF(DASHBOARD!$J$2=P7,DASHBOARD!$T$200,IF(DASHBOARD!$J$2=0,0,P423)))</f>
        <v/>
      </c>
      <c r="Q423" s="383">
        <f>(IF(DASHBOARD!$J$2=Q7,DASHBOARD!$T$200,IF(DASHBOARD!$J$2=0,0,Q423)))</f>
        <v/>
      </c>
      <c r="R423" s="383">
        <f>(IF(DASHBOARD!$J$2=R7,DASHBOARD!$T$200,IF(DASHBOARD!$J$2=0,0,R423)))</f>
        <v/>
      </c>
      <c r="S423" s="383">
        <f>(IF(DASHBOARD!$J$2=S7,DASHBOARD!$T$200,IF(DASHBOARD!$J$2=0,0,S423)))</f>
        <v/>
      </c>
      <c r="T423" s="383">
        <f>(IF(DASHBOARD!$J$2=T7,DASHBOARD!$T$200,IF(DASHBOARD!$J$2=0,0,T423)))</f>
        <v/>
      </c>
      <c r="U423" s="383">
        <f>(IF(DASHBOARD!$J$2=U7,DASHBOARD!$T$200,IF(DASHBOARD!$J$2=0,0,U423)))</f>
        <v/>
      </c>
      <c r="V423" s="383">
        <f>(IF(DASHBOARD!$J$2=V7,DASHBOARD!$T$200,IF(DASHBOARD!$J$2=0,0,V423)))</f>
        <v/>
      </c>
      <c r="W423" s="383">
        <f>(IF(DASHBOARD!$J$2=W7,DASHBOARD!$T$200,IF(DASHBOARD!$J$2=0,0,W423)))</f>
        <v/>
      </c>
      <c r="X423" s="383">
        <f>(IF(DASHBOARD!$J$2=X7,DASHBOARD!$T$200,IF(DASHBOARD!$J$2=0,0,X423)))</f>
        <v/>
      </c>
      <c r="Y423" s="383">
        <f>(IF(DASHBOARD!$J$2=Y7,DASHBOARD!$T$200,IF(DASHBOARD!$J$2=0,0,Y423)))</f>
        <v/>
      </c>
      <c r="Z423" s="383">
        <f>(IF(DASHBOARD!$J$2=Z7,DASHBOARD!$T$200,IF(DASHBOARD!$J$2=0,0,Z423)))</f>
        <v/>
      </c>
      <c r="AA423" s="383">
        <f>(IF(DASHBOARD!$J$2=AA7,DASHBOARD!$T$200,IF(DASHBOARD!$J$2=0,0,AA423)))</f>
        <v/>
      </c>
      <c r="AB423" s="383">
        <f>(IF(DASHBOARD!$J$2=AB7,DASHBOARD!$T$200,IF(DASHBOARD!$J$2=0,0,AB423)))</f>
        <v/>
      </c>
      <c r="AC423" s="383">
        <f>(IF(DASHBOARD!$J$2=AC7,DASHBOARD!$T$200,IF(DASHBOARD!$J$2=0,0,AC423)))</f>
        <v/>
      </c>
      <c r="AD423" s="383">
        <f>(IF(DASHBOARD!$J$2=AD7,DASHBOARD!$T$200,IF(DASHBOARD!$J$2=0,0,AD423)))</f>
        <v/>
      </c>
      <c r="AE423" s="383">
        <f>(IF(DASHBOARD!$J$2=AE7,DASHBOARD!$T$200,IF(DASHBOARD!$J$2=0,0,AE423)))</f>
        <v/>
      </c>
      <c r="AF423" s="383">
        <f>(IF(DASHBOARD!$J$2=AF7,DASHBOARD!$T$200,IF(DASHBOARD!$J$2=0,0,AF423)))</f>
        <v/>
      </c>
      <c r="AG423" s="383">
        <f>(IF(DASHBOARD!$J$2=AG7,DASHBOARD!$T$200,IF(DASHBOARD!$J$2=0,0,AG423)))</f>
        <v/>
      </c>
      <c r="AH423" s="383">
        <f>(IF(DASHBOARD!$J$2=AH7,DASHBOARD!$T$200,IF(DASHBOARD!$J$2=0,0,AH423)))</f>
        <v/>
      </c>
      <c r="AI423" s="383">
        <f>(IF(DASHBOARD!$J$2=AI7,DASHBOARD!$T$200,IF(DASHBOARD!$J$2=0,0,AI423)))</f>
        <v/>
      </c>
      <c r="AJ423" s="383">
        <f>(IF(DASHBOARD!$J$2=AJ7,DASHBOARD!$T$200,IF(DASHBOARD!$J$2=0,0,AJ423)))</f>
        <v/>
      </c>
      <c r="AK423" s="383">
        <f>(IF(DASHBOARD!$J$2=AK7,DASHBOARD!$T$200,IF(DASHBOARD!$J$2=0,0,AK423)))</f>
        <v/>
      </c>
      <c r="AL423" s="383">
        <f>(IF(DASHBOARD!$J$2=AL7,DASHBOARD!$T$200,IF(DASHBOARD!$J$2=0,0,AL423)))</f>
        <v/>
      </c>
      <c r="AM423" s="383">
        <f>(IF(DASHBOARD!$J$2=AM7,DASHBOARD!$T$200,IF(DASHBOARD!$J$2=0,0,AM423)))</f>
        <v/>
      </c>
      <c r="AN423" s="383">
        <f>(IF(DASHBOARD!$J$2=AN7,DASHBOARD!$T$200,IF(DASHBOARD!$J$2=0,0,AN423)))</f>
        <v/>
      </c>
      <c r="AO423" s="383">
        <f>(IF(DASHBOARD!$J$2=AO7,DASHBOARD!$T$200,IF(DASHBOARD!$J$2=0,0,AO423)))</f>
        <v/>
      </c>
      <c r="AP423" s="383">
        <f>(IF(DASHBOARD!$J$2=AP7,DASHBOARD!$T$200,IF(DASHBOARD!$J$2=0,0,AP423)))</f>
        <v/>
      </c>
      <c r="AQ423" s="383">
        <f>(IF(DASHBOARD!$J$2=AQ7,DASHBOARD!$T$200,IF(DASHBOARD!$J$2=0,0,AQ423)))</f>
        <v/>
      </c>
      <c r="AR423" s="383">
        <f>(IF(DASHBOARD!$J$2=AR7,DASHBOARD!$T$200,IF(DASHBOARD!$J$2=0,0,AR423)))</f>
        <v/>
      </c>
      <c r="AS423" s="383">
        <f>(IF(DASHBOARD!$J$2=AS7,DASHBOARD!$T$200,IF(DASHBOARD!$J$2=0,0,AS423)))</f>
        <v/>
      </c>
      <c r="AT423" s="383">
        <f>(IF(DASHBOARD!$J$2=AT7,DASHBOARD!$T$200,IF(DASHBOARD!$J$2=0,0,AT423)))</f>
        <v/>
      </c>
      <c r="AU423" s="383">
        <f>(IF(DASHBOARD!$J$2=AU7,DASHBOARD!$T$200,IF(DASHBOARD!$J$2=0,0,AU423)))</f>
        <v/>
      </c>
      <c r="AV423" s="383">
        <f>(IF(DASHBOARD!$J$2=AV7,DASHBOARD!$T$200,IF(DASHBOARD!$J$2=0,0,AV423)))</f>
        <v/>
      </c>
      <c r="AW423" s="383">
        <f>(IF(DASHBOARD!$J$2=AW7,DASHBOARD!$T$200,IF(DASHBOARD!$J$2=0,0,AW423)))</f>
        <v/>
      </c>
      <c r="AX423" s="383">
        <f>(IF(DASHBOARD!$J$2=AX7,DASHBOARD!$T$200,IF(DASHBOARD!$J$2=0,0,AX423)))</f>
        <v/>
      </c>
      <c r="AY423" s="383">
        <f>(IF(DASHBOARD!$J$2=AY7,DASHBOARD!$T$200,IF(DASHBOARD!$J$2=0,0,AY423)))</f>
        <v/>
      </c>
      <c r="AZ423" s="383">
        <f>(IF(DASHBOARD!$J$2=AZ7,DASHBOARD!$T$200,IF(DASHBOARD!$J$2=0,0,AZ423)))</f>
        <v/>
      </c>
      <c r="BA423" s="383">
        <f>(IF(DASHBOARD!$J$2=BA7,DASHBOARD!$T$200,IF(DASHBOARD!$J$2=0,0,BA423)))</f>
        <v/>
      </c>
      <c r="BB423" s="384">
        <f>IF(SUM(F423:BA423)&lt;&gt;0,AVERAGEIF(F423:BA423,"&gt;0",F423:BA423),0)</f>
        <v/>
      </c>
      <c r="BD423" s="385">
        <f>MAXA(F423:BA423)</f>
        <v/>
      </c>
      <c r="BE423" s="1461">
        <f>IF(BD423&lt;&gt;0,VLOOKUP(BD423,$F$10:$BA$10,MATCH(BD423,F423:BA423,0)),"")</f>
        <v/>
      </c>
      <c r="BF423" s="385">
        <f t="array" ref="BF423">MIN(IF(F423:BA423&gt;0,F423:BA423))</f>
        <v/>
      </c>
      <c r="BG423" s="1461">
        <f>IF(BF423&lt;&gt;0,VLOOKUP(BF423,$F$10:$BA$10,MATCH($BF423,$F423:$BA423,0)),"")</f>
        <v/>
      </c>
      <c r="BH423" s="257" t="n"/>
      <c r="BI423" s="1368">
        <f>HLOOKUP($BI$9,$S$10:$AI$444,1+$BL423,TRUE)</f>
        <v/>
      </c>
      <c r="BJ423" s="1369">
        <f>HLOOKUP($BJ$9,$AJ$10:$AW$444,1+$BL423,TRUE)</f>
        <v/>
      </c>
      <c r="BK423" s="151" t="n"/>
      <c r="BL423" s="408">
        <f>BL422+1</f>
        <v/>
      </c>
    </row>
    <row r="424" ht="20.25" customFormat="1" customHeight="1" s="242" thickBot="1" thickTop="1">
      <c r="B424" s="1410" t="n"/>
      <c r="C424" s="1353" t="n"/>
      <c r="D424" s="1482" t="n"/>
      <c r="E424" s="435" t="inlineStr">
        <is>
          <t>Sulewana # 1, 275</t>
        </is>
      </c>
      <c r="F424" s="383">
        <f>(IF(DASHBOARD!$J$2=F7,DASHBOARD!$T$201,IF(DASHBOARD!$J$2=0,0,F424)))</f>
        <v/>
      </c>
      <c r="G424" s="383">
        <f>(IF(DASHBOARD!$J$2=G7,DASHBOARD!$T$201,IF(DASHBOARD!$J$2=0,0,G424)))</f>
        <v/>
      </c>
      <c r="H424" s="383">
        <f>(IF(DASHBOARD!$J$2=H7,DASHBOARD!$T$201,IF(DASHBOARD!$J$2=0,0,H424)))</f>
        <v/>
      </c>
      <c r="I424" s="383">
        <f>(IF(DASHBOARD!$J$2=I7,DASHBOARD!$T$201,IF(DASHBOARD!$J$2=0,0,I424)))</f>
        <v/>
      </c>
      <c r="J424" s="383">
        <f>(IF(DASHBOARD!$J$2=J7,DASHBOARD!$T$201,IF(DASHBOARD!$J$2=0,0,J424)))</f>
        <v/>
      </c>
      <c r="K424" s="383">
        <f>(IF(DASHBOARD!$J$2=K7,DASHBOARD!$T$201,IF(DASHBOARD!$J$2=0,0,K424)))</f>
        <v/>
      </c>
      <c r="L424" s="383">
        <f>(IF(DASHBOARD!$J$2=L7,DASHBOARD!$T$201,IF(DASHBOARD!$J$2=0,0,L424)))</f>
        <v/>
      </c>
      <c r="M424" s="383">
        <f>(IF(DASHBOARD!$J$2=M7,DASHBOARD!$T$201,IF(DASHBOARD!$J$2=0,0,M424)))</f>
        <v/>
      </c>
      <c r="N424" s="383">
        <f>(IF(DASHBOARD!$J$2=N7,DASHBOARD!$T$201,IF(DASHBOARD!$J$2=0,0,N424)))</f>
        <v/>
      </c>
      <c r="O424" s="383">
        <f>(IF(DASHBOARD!$J$2=O7,DASHBOARD!$T$201,IF(DASHBOARD!$J$2=0,0,O424)))</f>
        <v/>
      </c>
      <c r="P424" s="383">
        <f>(IF(DASHBOARD!$J$2=P7,DASHBOARD!$T$201,IF(DASHBOARD!$J$2=0,0,P424)))</f>
        <v/>
      </c>
      <c r="Q424" s="383">
        <f>(IF(DASHBOARD!$J$2=Q7,DASHBOARD!$T$201,IF(DASHBOARD!$J$2=0,0,Q424)))</f>
        <v/>
      </c>
      <c r="R424" s="383">
        <f>(IF(DASHBOARD!$J$2=R7,DASHBOARD!$T$201,IF(DASHBOARD!$J$2=0,0,R424)))</f>
        <v/>
      </c>
      <c r="S424" s="383">
        <f>(IF(DASHBOARD!$J$2=S7,DASHBOARD!$T$201,IF(DASHBOARD!$J$2=0,0,S424)))</f>
        <v/>
      </c>
      <c r="T424" s="383">
        <f>(IF(DASHBOARD!$J$2=T7,DASHBOARD!$T$201,IF(DASHBOARD!$J$2=0,0,T424)))</f>
        <v/>
      </c>
      <c r="U424" s="383">
        <f>(IF(DASHBOARD!$J$2=U7,DASHBOARD!$T$201,IF(DASHBOARD!$J$2=0,0,U424)))</f>
        <v/>
      </c>
      <c r="V424" s="383">
        <f>(IF(DASHBOARD!$J$2=V7,DASHBOARD!$T$201,IF(DASHBOARD!$J$2=0,0,V424)))</f>
        <v/>
      </c>
      <c r="W424" s="383">
        <f>(IF(DASHBOARD!$J$2=W7,DASHBOARD!$T$201,IF(DASHBOARD!$J$2=0,0,W424)))</f>
        <v/>
      </c>
      <c r="X424" s="383">
        <f>(IF(DASHBOARD!$J$2=X7,DASHBOARD!$T$201,IF(DASHBOARD!$J$2=0,0,X424)))</f>
        <v/>
      </c>
      <c r="Y424" s="383">
        <f>(IF(DASHBOARD!$J$2=Y7,DASHBOARD!$T$201,IF(DASHBOARD!$J$2=0,0,Y424)))</f>
        <v/>
      </c>
      <c r="Z424" s="383">
        <f>(IF(DASHBOARD!$J$2=Z7,DASHBOARD!$T$201,IF(DASHBOARD!$J$2=0,0,Z424)))</f>
        <v/>
      </c>
      <c r="AA424" s="383">
        <f>(IF(DASHBOARD!$J$2=AA7,DASHBOARD!$T$201,IF(DASHBOARD!$J$2=0,0,AA424)))</f>
        <v/>
      </c>
      <c r="AB424" s="383">
        <f>(IF(DASHBOARD!$J$2=AB7,DASHBOARD!$T$201,IF(DASHBOARD!$J$2=0,0,AB424)))</f>
        <v/>
      </c>
      <c r="AC424" s="383">
        <f>(IF(DASHBOARD!$J$2=AC7,DASHBOARD!$T$201,IF(DASHBOARD!$J$2=0,0,AC424)))</f>
        <v/>
      </c>
      <c r="AD424" s="383">
        <f>(IF(DASHBOARD!$J$2=AD7,DASHBOARD!$T$201,IF(DASHBOARD!$J$2=0,0,AD424)))</f>
        <v/>
      </c>
      <c r="AE424" s="383">
        <f>(IF(DASHBOARD!$J$2=AE7,DASHBOARD!$T$201,IF(DASHBOARD!$J$2=0,0,AE424)))</f>
        <v/>
      </c>
      <c r="AF424" s="383">
        <f>(IF(DASHBOARD!$J$2=AF7,DASHBOARD!$T$201,IF(DASHBOARD!$J$2=0,0,AF424)))</f>
        <v/>
      </c>
      <c r="AG424" s="383">
        <f>(IF(DASHBOARD!$J$2=AG7,DASHBOARD!$T$201,IF(DASHBOARD!$J$2=0,0,AG424)))</f>
        <v/>
      </c>
      <c r="AH424" s="383">
        <f>(IF(DASHBOARD!$J$2=AH7,DASHBOARD!$T$201,IF(DASHBOARD!$J$2=0,0,AH424)))</f>
        <v/>
      </c>
      <c r="AI424" s="383">
        <f>(IF(DASHBOARD!$J$2=AI7,DASHBOARD!$T$201,IF(DASHBOARD!$J$2=0,0,AI424)))</f>
        <v/>
      </c>
      <c r="AJ424" s="383">
        <f>(IF(DASHBOARD!$J$2=AJ7,DASHBOARD!$T$201,IF(DASHBOARD!$J$2=0,0,AJ424)))</f>
        <v/>
      </c>
      <c r="AK424" s="383">
        <f>(IF(DASHBOARD!$J$2=AK7,DASHBOARD!$T$201,IF(DASHBOARD!$J$2=0,0,AK424)))</f>
        <v/>
      </c>
      <c r="AL424" s="383">
        <f>(IF(DASHBOARD!$J$2=AL7,DASHBOARD!$T$201,IF(DASHBOARD!$J$2=0,0,AL424)))</f>
        <v/>
      </c>
      <c r="AM424" s="383">
        <f>(IF(DASHBOARD!$J$2=AM7,DASHBOARD!$T$201,IF(DASHBOARD!$J$2=0,0,AM424)))</f>
        <v/>
      </c>
      <c r="AN424" s="383">
        <f>(IF(DASHBOARD!$J$2=AN7,DASHBOARD!$T$201,IF(DASHBOARD!$J$2=0,0,AN424)))</f>
        <v/>
      </c>
      <c r="AO424" s="383">
        <f>(IF(DASHBOARD!$J$2=AO7,DASHBOARD!$T$201,IF(DASHBOARD!$J$2=0,0,AO424)))</f>
        <v/>
      </c>
      <c r="AP424" s="383">
        <f>(IF(DASHBOARD!$J$2=AP7,DASHBOARD!$T$201,IF(DASHBOARD!$J$2=0,0,AP424)))</f>
        <v/>
      </c>
      <c r="AQ424" s="383">
        <f>(IF(DASHBOARD!$J$2=AQ7,DASHBOARD!$T$201,IF(DASHBOARD!$J$2=0,0,AQ424)))</f>
        <v/>
      </c>
      <c r="AR424" s="383">
        <f>(IF(DASHBOARD!$J$2=AR7,DASHBOARD!$T$201,IF(DASHBOARD!$J$2=0,0,AR424)))</f>
        <v/>
      </c>
      <c r="AS424" s="383">
        <f>(IF(DASHBOARD!$J$2=AS7,DASHBOARD!$T$201,IF(DASHBOARD!$J$2=0,0,AS424)))</f>
        <v/>
      </c>
      <c r="AT424" s="383">
        <f>(IF(DASHBOARD!$J$2=AT7,DASHBOARD!$T$201,IF(DASHBOARD!$J$2=0,0,AT424)))</f>
        <v/>
      </c>
      <c r="AU424" s="383">
        <f>(IF(DASHBOARD!$J$2=AU7,DASHBOARD!$T$201,IF(DASHBOARD!$J$2=0,0,AU424)))</f>
        <v/>
      </c>
      <c r="AV424" s="383">
        <f>(IF(DASHBOARD!$J$2=AV7,DASHBOARD!$T$201,IF(DASHBOARD!$J$2=0,0,AV424)))</f>
        <v/>
      </c>
      <c r="AW424" s="383">
        <f>(IF(DASHBOARD!$J$2=AW7,DASHBOARD!$T$201,IF(DASHBOARD!$J$2=0,0,AW424)))</f>
        <v/>
      </c>
      <c r="AX424" s="383">
        <f>(IF(DASHBOARD!$J$2=AX7,DASHBOARD!$T$201,IF(DASHBOARD!$J$2=0,0,AX424)))</f>
        <v/>
      </c>
      <c r="AY424" s="383">
        <f>(IF(DASHBOARD!$J$2=AY7,DASHBOARD!$T$201,IF(DASHBOARD!$J$2=0,0,AY424)))</f>
        <v/>
      </c>
      <c r="AZ424" s="383">
        <f>(IF(DASHBOARD!$J$2=AZ7,DASHBOARD!$T$201,IF(DASHBOARD!$J$2=0,0,AZ424)))</f>
        <v/>
      </c>
      <c r="BA424" s="383">
        <f>(IF(DASHBOARD!$J$2=BA7,DASHBOARD!$T$201,IF(DASHBOARD!$J$2=0,0,BA424)))</f>
        <v/>
      </c>
      <c r="BB424" s="384">
        <f>IF(SUM(F424:BA424)&lt;&gt;0,AVERAGEIF(F424:BA424,"&gt;0",F424:BA424),0)</f>
        <v/>
      </c>
      <c r="BD424" s="385">
        <f>MAXA(F424:BA424)</f>
        <v/>
      </c>
      <c r="BE424" s="1461">
        <f>IF(BD424&lt;&gt;0,VLOOKUP(BD424,$F$10:$BA$10,MATCH(BD424,F424:BA424,0)),"")</f>
        <v/>
      </c>
      <c r="BF424" s="385">
        <f t="array" ref="BF424">MIN(IF(F424:BA424&gt;0,F424:BA424))</f>
        <v/>
      </c>
      <c r="BG424" s="1461">
        <f>IF(BF424&lt;&gt;0,VLOOKUP(BF424,$F$10:$BA$10,MATCH($BF424,$F424:$BA424,0)),"")</f>
        <v/>
      </c>
      <c r="BH424" s="257" t="n"/>
      <c r="BI424" s="1368">
        <f>HLOOKUP($BI$9,$S$10:$AI$444,1+$BL424,TRUE)</f>
        <v/>
      </c>
      <c r="BJ424" s="1369">
        <f>HLOOKUP($BJ$9,$AJ$10:$AW$444,1+$BL424,TRUE)</f>
        <v/>
      </c>
      <c r="BK424" s="151" t="n"/>
      <c r="BL424" s="408">
        <f>BL423+1</f>
        <v/>
      </c>
    </row>
    <row r="425" ht="20.25" customFormat="1" customHeight="1" s="242" thickBot="1" thickTop="1">
      <c r="B425" s="1410" t="n"/>
      <c r="C425" s="1353" t="n"/>
      <c r="D425" s="1483" t="n"/>
      <c r="E425" s="435" t="inlineStr">
        <is>
          <t>Sulewana # 2, 275</t>
        </is>
      </c>
      <c r="F425" s="383">
        <f>(IF(DASHBOARD!$J$2=F7,DASHBOARD!$T$202,IF(DASHBOARD!$J$2=0,0,F425)))</f>
        <v/>
      </c>
      <c r="G425" s="383">
        <f>(IF(DASHBOARD!$J$2=G7,DASHBOARD!$T$202,IF(DASHBOARD!$J$2=0,0,G425)))</f>
        <v/>
      </c>
      <c r="H425" s="383">
        <f>(IF(DASHBOARD!$J$2=H7,DASHBOARD!$T$202,IF(DASHBOARD!$J$2=0,0,H425)))</f>
        <v/>
      </c>
      <c r="I425" s="383">
        <f>(IF(DASHBOARD!$J$2=I7,DASHBOARD!$T$202,IF(DASHBOARD!$J$2=0,0,I425)))</f>
        <v/>
      </c>
      <c r="J425" s="383">
        <f>(IF(DASHBOARD!$J$2=J7,DASHBOARD!$T$202,IF(DASHBOARD!$J$2=0,0,J425)))</f>
        <v/>
      </c>
      <c r="K425" s="383">
        <f>(IF(DASHBOARD!$J$2=K7,DASHBOARD!$T$202,IF(DASHBOARD!$J$2=0,0,K425)))</f>
        <v/>
      </c>
      <c r="L425" s="383">
        <f>(IF(DASHBOARD!$J$2=L7,DASHBOARD!$T$202,IF(DASHBOARD!$J$2=0,0,L425)))</f>
        <v/>
      </c>
      <c r="M425" s="383">
        <f>(IF(DASHBOARD!$J$2=M7,DASHBOARD!$T$202,IF(DASHBOARD!$J$2=0,0,M425)))</f>
        <v/>
      </c>
      <c r="N425" s="383">
        <f>(IF(DASHBOARD!$J$2=N7,DASHBOARD!$T$202,IF(DASHBOARD!$J$2=0,0,N425)))</f>
        <v/>
      </c>
      <c r="O425" s="383">
        <f>(IF(DASHBOARD!$J$2=O7,DASHBOARD!$T$202,IF(DASHBOARD!$J$2=0,0,O425)))</f>
        <v/>
      </c>
      <c r="P425" s="383">
        <f>(IF(DASHBOARD!$J$2=P7,DASHBOARD!$T$202,IF(DASHBOARD!$J$2=0,0,P425)))</f>
        <v/>
      </c>
      <c r="Q425" s="383">
        <f>(IF(DASHBOARD!$J$2=Q7,DASHBOARD!$T$202,IF(DASHBOARD!$J$2=0,0,Q425)))</f>
        <v/>
      </c>
      <c r="R425" s="383">
        <f>(IF(DASHBOARD!$J$2=R7,DASHBOARD!$T$202,IF(DASHBOARD!$J$2=0,0,R425)))</f>
        <v/>
      </c>
      <c r="S425" s="383">
        <f>(IF(DASHBOARD!$J$2=S7,DASHBOARD!$T$202,IF(DASHBOARD!$J$2=0,0,S425)))</f>
        <v/>
      </c>
      <c r="T425" s="383">
        <f>(IF(DASHBOARD!$J$2=T7,DASHBOARD!$T$202,IF(DASHBOARD!$J$2=0,0,T425)))</f>
        <v/>
      </c>
      <c r="U425" s="383">
        <f>(IF(DASHBOARD!$J$2=U7,DASHBOARD!$T$202,IF(DASHBOARD!$J$2=0,0,U425)))</f>
        <v/>
      </c>
      <c r="V425" s="383">
        <f>(IF(DASHBOARD!$J$2=V7,DASHBOARD!$T$202,IF(DASHBOARD!$J$2=0,0,V425)))</f>
        <v/>
      </c>
      <c r="W425" s="383">
        <f>(IF(DASHBOARD!$J$2=W7,DASHBOARD!$T$202,IF(DASHBOARD!$J$2=0,0,W425)))</f>
        <v/>
      </c>
      <c r="X425" s="383">
        <f>(IF(DASHBOARD!$J$2=X7,DASHBOARD!$T$202,IF(DASHBOARD!$J$2=0,0,X425)))</f>
        <v/>
      </c>
      <c r="Y425" s="383">
        <f>(IF(DASHBOARD!$J$2=Y7,DASHBOARD!$T$202,IF(DASHBOARD!$J$2=0,0,Y425)))</f>
        <v/>
      </c>
      <c r="Z425" s="383">
        <f>(IF(DASHBOARD!$J$2=Z7,DASHBOARD!$T$202,IF(DASHBOARD!$J$2=0,0,Z425)))</f>
        <v/>
      </c>
      <c r="AA425" s="383">
        <f>(IF(DASHBOARD!$J$2=AA7,DASHBOARD!$T$202,IF(DASHBOARD!$J$2=0,0,AA425)))</f>
        <v/>
      </c>
      <c r="AB425" s="383">
        <f>(IF(DASHBOARD!$J$2=AB7,DASHBOARD!$T$202,IF(DASHBOARD!$J$2=0,0,AB425)))</f>
        <v/>
      </c>
      <c r="AC425" s="383">
        <f>(IF(DASHBOARD!$J$2=AC7,DASHBOARD!$T$202,IF(DASHBOARD!$J$2=0,0,AC425)))</f>
        <v/>
      </c>
      <c r="AD425" s="383">
        <f>(IF(DASHBOARD!$J$2=AD7,DASHBOARD!$T$202,IF(DASHBOARD!$J$2=0,0,AD425)))</f>
        <v/>
      </c>
      <c r="AE425" s="383">
        <f>(IF(DASHBOARD!$J$2=AE7,DASHBOARD!$T$202,IF(DASHBOARD!$J$2=0,0,AE425)))</f>
        <v/>
      </c>
      <c r="AF425" s="383">
        <f>(IF(DASHBOARD!$J$2=AF7,DASHBOARD!$T$202,IF(DASHBOARD!$J$2=0,0,AF425)))</f>
        <v/>
      </c>
      <c r="AG425" s="383">
        <f>(IF(DASHBOARD!$J$2=AG7,DASHBOARD!$T$202,IF(DASHBOARD!$J$2=0,0,AG425)))</f>
        <v/>
      </c>
      <c r="AH425" s="383">
        <f>(IF(DASHBOARD!$J$2=AH7,DASHBOARD!$T$202,IF(DASHBOARD!$J$2=0,0,AH425)))</f>
        <v/>
      </c>
      <c r="AI425" s="383">
        <f>(IF(DASHBOARD!$J$2=AI7,DASHBOARD!$T$202,IF(DASHBOARD!$J$2=0,0,AI425)))</f>
        <v/>
      </c>
      <c r="AJ425" s="383">
        <f>(IF(DASHBOARD!$J$2=AJ7,DASHBOARD!$T$202,IF(DASHBOARD!$J$2=0,0,AJ425)))</f>
        <v/>
      </c>
      <c r="AK425" s="383">
        <f>(IF(DASHBOARD!$J$2=AK7,DASHBOARD!$T$202,IF(DASHBOARD!$J$2=0,0,AK425)))</f>
        <v/>
      </c>
      <c r="AL425" s="383">
        <f>(IF(DASHBOARD!$J$2=AL7,DASHBOARD!$T$202,IF(DASHBOARD!$J$2=0,0,AL425)))</f>
        <v/>
      </c>
      <c r="AM425" s="383">
        <f>(IF(DASHBOARD!$J$2=AM7,DASHBOARD!$T$202,IF(DASHBOARD!$J$2=0,0,AM425)))</f>
        <v/>
      </c>
      <c r="AN425" s="383">
        <f>(IF(DASHBOARD!$J$2=AN7,DASHBOARD!$T$202,IF(DASHBOARD!$J$2=0,0,AN425)))</f>
        <v/>
      </c>
      <c r="AO425" s="383">
        <f>(IF(DASHBOARD!$J$2=AO7,DASHBOARD!$T$202,IF(DASHBOARD!$J$2=0,0,AO425)))</f>
        <v/>
      </c>
      <c r="AP425" s="383">
        <f>(IF(DASHBOARD!$J$2=AP7,DASHBOARD!$T$202,IF(DASHBOARD!$J$2=0,0,AP425)))</f>
        <v/>
      </c>
      <c r="AQ425" s="383">
        <f>(IF(DASHBOARD!$J$2=AQ7,DASHBOARD!$T$202,IF(DASHBOARD!$J$2=0,0,AQ425)))</f>
        <v/>
      </c>
      <c r="AR425" s="383">
        <f>(IF(DASHBOARD!$J$2=AR7,DASHBOARD!$T$202,IF(DASHBOARD!$J$2=0,0,AR425)))</f>
        <v/>
      </c>
      <c r="AS425" s="383">
        <f>(IF(DASHBOARD!$J$2=AS7,DASHBOARD!$T$202,IF(DASHBOARD!$J$2=0,0,AS425)))</f>
        <v/>
      </c>
      <c r="AT425" s="383">
        <f>(IF(DASHBOARD!$J$2=AT7,DASHBOARD!$T$202,IF(DASHBOARD!$J$2=0,0,AT425)))</f>
        <v/>
      </c>
      <c r="AU425" s="383">
        <f>(IF(DASHBOARD!$J$2=AU7,DASHBOARD!$T$202,IF(DASHBOARD!$J$2=0,0,AU425)))</f>
        <v/>
      </c>
      <c r="AV425" s="383">
        <f>(IF(DASHBOARD!$J$2=AV7,DASHBOARD!$T$202,IF(DASHBOARD!$J$2=0,0,AV425)))</f>
        <v/>
      </c>
      <c r="AW425" s="383">
        <f>(IF(DASHBOARD!$J$2=AW7,DASHBOARD!$T$202,IF(DASHBOARD!$J$2=0,0,AW425)))</f>
        <v/>
      </c>
      <c r="AX425" s="383">
        <f>(IF(DASHBOARD!$J$2=AX7,DASHBOARD!$T$202,IF(DASHBOARD!$J$2=0,0,AX425)))</f>
        <v/>
      </c>
      <c r="AY425" s="383">
        <f>(IF(DASHBOARD!$J$2=AY7,DASHBOARD!$T$202,IF(DASHBOARD!$J$2=0,0,AY425)))</f>
        <v/>
      </c>
      <c r="AZ425" s="383">
        <f>(IF(DASHBOARD!$J$2=AZ7,DASHBOARD!$T$202,IF(DASHBOARD!$J$2=0,0,AZ425)))</f>
        <v/>
      </c>
      <c r="BA425" s="383">
        <f>(IF(DASHBOARD!$J$2=BA7,DASHBOARD!$T$202,IF(DASHBOARD!$J$2=0,0,BA425)))</f>
        <v/>
      </c>
      <c r="BB425" s="384">
        <f>IF(SUM(F425:BA425)&lt;&gt;0,AVERAGEIF(F425:BA425,"&gt;0",F425:BA425),0)</f>
        <v/>
      </c>
      <c r="BD425" s="385">
        <f>MAXA(F425:BA425)</f>
        <v/>
      </c>
      <c r="BE425" s="1461">
        <f>IF(BD425&lt;&gt;0,VLOOKUP(BD425,$F$10:$BA$10,MATCH(BD425,F425:BA425,0)),"")</f>
        <v/>
      </c>
      <c r="BF425" s="385">
        <f t="array" ref="BF425">MIN(IF(F425:BA425&gt;0,F425:BA425))</f>
        <v/>
      </c>
      <c r="BG425" s="1461">
        <f>IF(BF425&lt;&gt;0,VLOOKUP(BF425,$F$10:$BA$10,MATCH($BF425,$F425:$BA425,0)),"")</f>
        <v/>
      </c>
      <c r="BH425" s="257" t="n"/>
      <c r="BI425" s="1368">
        <f>HLOOKUP($BI$9,$S$10:$AI$444,1+$BL425,TRUE)</f>
        <v/>
      </c>
      <c r="BJ425" s="1369">
        <f>HLOOKUP($BJ$9,$AJ$10:$AW$444,1+$BL425,TRUE)</f>
        <v/>
      </c>
      <c r="BK425" s="151" t="n"/>
      <c r="BL425" s="408">
        <f>BL424+1</f>
        <v/>
      </c>
    </row>
    <row r="426" ht="20.25" customFormat="1" customHeight="1" s="242" thickBot="1" thickTop="1">
      <c r="B426" s="1410" t="n"/>
      <c r="C426" s="1353" t="n"/>
      <c r="D426" s="1040" t="n"/>
      <c r="E426" s="435" t="n"/>
      <c r="F426" s="436" t="n"/>
      <c r="G426" s="436" t="n"/>
      <c r="H426" s="436" t="n"/>
      <c r="I426" s="436" t="n"/>
      <c r="J426" s="436" t="n"/>
      <c r="K426" s="436" t="n"/>
      <c r="L426" s="436" t="n"/>
      <c r="M426" s="436" t="n"/>
      <c r="N426" s="436" t="n"/>
      <c r="O426" s="436" t="n"/>
      <c r="P426" s="436" t="n"/>
      <c r="Q426" s="436" t="n"/>
      <c r="R426" s="436" t="n"/>
      <c r="S426" s="436" t="n"/>
      <c r="T426" s="436" t="n"/>
      <c r="U426" s="436" t="n"/>
      <c r="V426" s="436" t="n"/>
      <c r="W426" s="436" t="n"/>
      <c r="X426" s="436" t="n"/>
      <c r="Y426" s="436" t="n"/>
      <c r="Z426" s="436" t="n"/>
      <c r="AA426" s="436" t="n"/>
      <c r="AB426" s="436" t="n"/>
      <c r="AC426" s="436" t="n"/>
      <c r="AD426" s="436" t="n"/>
      <c r="AE426" s="436" t="n"/>
      <c r="AF426" s="436" t="n"/>
      <c r="AG426" s="436" t="n"/>
      <c r="AH426" s="436" t="n"/>
      <c r="AI426" s="436" t="n"/>
      <c r="AJ426" s="436" t="n"/>
      <c r="AK426" s="436" t="n"/>
      <c r="AL426" s="436" t="n"/>
      <c r="AM426" s="436" t="n"/>
      <c r="AN426" s="436" t="n"/>
      <c r="AO426" s="436" t="n"/>
      <c r="AP426" s="436" t="n"/>
      <c r="AQ426" s="436" t="n"/>
      <c r="AR426" s="436" t="n"/>
      <c r="AS426" s="436" t="n"/>
      <c r="AT426" s="436" t="n"/>
      <c r="AU426" s="436" t="n"/>
      <c r="AV426" s="436" t="n"/>
      <c r="AW426" s="436" t="n"/>
      <c r="AX426" s="436" t="n"/>
      <c r="AY426" s="436" t="n"/>
      <c r="AZ426" s="436" t="n"/>
      <c r="BA426" s="436" t="n"/>
      <c r="BB426" s="384">
        <f>IF(SUM(F426:BA426)&lt;&gt;0,AVERAGEIF(F426:BA426,"&gt;0",F426:BA426),0)</f>
        <v/>
      </c>
      <c r="BD426" s="385">
        <f>MAXA(F426:BA426)</f>
        <v/>
      </c>
      <c r="BE426" s="1461">
        <f>IF(BD426&lt;&gt;0,VLOOKUP(BD426,$F$10:$BA$10,MATCH(BD426,F426:BA426,0)),"")</f>
        <v/>
      </c>
      <c r="BF426" s="385">
        <f t="array" ref="BF426">MIN(IF(F426:BA426&gt;0,F426:BA426))</f>
        <v/>
      </c>
      <c r="BG426" s="1461">
        <f>IF(BF426&lt;&gt;0,VLOOKUP(BF426,$F$10:$BA$10,MATCH($BF426,$F426:$BA426,0)),"")</f>
        <v/>
      </c>
      <c r="BH426" s="257" t="n"/>
      <c r="BI426" s="1368">
        <f>HLOOKUP($BI$9,$S$10:$AI$444,1+$BL426,TRUE)</f>
        <v/>
      </c>
      <c r="BJ426" s="1369">
        <f>HLOOKUP($BJ$9,$AJ$10:$AW$444,1+$BL426,TRUE)</f>
        <v/>
      </c>
      <c r="BK426" s="151" t="n"/>
      <c r="BL426" s="408">
        <f>BL425+1</f>
        <v/>
      </c>
    </row>
    <row r="427" ht="20.25" customFormat="1" customHeight="1" s="242" thickBot="1" thickTop="1">
      <c r="B427" s="1410" t="n"/>
      <c r="C427" s="1353" t="n"/>
      <c r="D427" s="1484" t="inlineStr">
        <is>
          <t>WOTU 275</t>
        </is>
      </c>
      <c r="E427" s="438" t="inlineStr">
        <is>
          <t>Pamona 275</t>
        </is>
      </c>
      <c r="F427" s="383">
        <f>(IF(DASHBOARD!$J$2=F7,DASHBOARD!$T$225,IF(DASHBOARD!$J$2=0,0,F427)))</f>
        <v/>
      </c>
      <c r="G427" s="383">
        <f>(IF(DASHBOARD!$J$2=G7,DASHBOARD!$T$225,IF(DASHBOARD!$J$2=0,0,G427)))</f>
        <v/>
      </c>
      <c r="H427" s="383">
        <f>(IF(DASHBOARD!$J$2=H7,DASHBOARD!$T$225,IF(DASHBOARD!$J$2=0,0,H427)))</f>
        <v/>
      </c>
      <c r="I427" s="383">
        <f>(IF(DASHBOARD!$J$2=I7,DASHBOARD!$T$225,IF(DASHBOARD!$J$2=0,0,I427)))</f>
        <v/>
      </c>
      <c r="J427" s="383">
        <f>(IF(DASHBOARD!$J$2=J7,DASHBOARD!$T$225,IF(DASHBOARD!$J$2=0,0,J427)))</f>
        <v/>
      </c>
      <c r="K427" s="383">
        <f>(IF(DASHBOARD!$J$2=K7,DASHBOARD!$T$225,IF(DASHBOARD!$J$2=0,0,K427)))</f>
        <v/>
      </c>
      <c r="L427" s="383">
        <f>(IF(DASHBOARD!$J$2=L7,DASHBOARD!$T$225,IF(DASHBOARD!$J$2=0,0,L427)))</f>
        <v/>
      </c>
      <c r="M427" s="383">
        <f>(IF(DASHBOARD!$J$2=M7,DASHBOARD!$T$225,IF(DASHBOARD!$J$2=0,0,M427)))</f>
        <v/>
      </c>
      <c r="N427" s="383">
        <f>(IF(DASHBOARD!$J$2=N7,DASHBOARD!$T$225,IF(DASHBOARD!$J$2=0,0,N427)))</f>
        <v/>
      </c>
      <c r="O427" s="383">
        <f>(IF(DASHBOARD!$J$2=O7,DASHBOARD!$T$225,IF(DASHBOARD!$J$2=0,0,O427)))</f>
        <v/>
      </c>
      <c r="P427" s="383">
        <f>(IF(DASHBOARD!$J$2=P7,DASHBOARD!$T$225,IF(DASHBOARD!$J$2=0,0,P427)))</f>
        <v/>
      </c>
      <c r="Q427" s="383">
        <f>(IF(DASHBOARD!$J$2=Q7,DASHBOARD!$T$225,IF(DASHBOARD!$J$2=0,0,Q427)))</f>
        <v/>
      </c>
      <c r="R427" s="383">
        <f>(IF(DASHBOARD!$J$2=R7,DASHBOARD!$T$225,IF(DASHBOARD!$J$2=0,0,R427)))</f>
        <v/>
      </c>
      <c r="S427" s="383">
        <f>(IF(DASHBOARD!$J$2=S7,DASHBOARD!$T$225,IF(DASHBOARD!$J$2=0,0,S427)))</f>
        <v/>
      </c>
      <c r="T427" s="383">
        <f>(IF(DASHBOARD!$J$2=T7,DASHBOARD!$T$225,IF(DASHBOARD!$J$2=0,0,T427)))</f>
        <v/>
      </c>
      <c r="U427" s="383">
        <f>(IF(DASHBOARD!$J$2=U7,DASHBOARD!$T$225,IF(DASHBOARD!$J$2=0,0,U427)))</f>
        <v/>
      </c>
      <c r="V427" s="383">
        <f>(IF(DASHBOARD!$J$2=V7,DASHBOARD!$T$225,IF(DASHBOARD!$J$2=0,0,V427)))</f>
        <v/>
      </c>
      <c r="W427" s="383">
        <f>(IF(DASHBOARD!$J$2=W7,DASHBOARD!$T$225,IF(DASHBOARD!$J$2=0,0,W427)))</f>
        <v/>
      </c>
      <c r="X427" s="383">
        <f>(IF(DASHBOARD!$J$2=X7,DASHBOARD!$T$225,IF(DASHBOARD!$J$2=0,0,X427)))</f>
        <v/>
      </c>
      <c r="Y427" s="383">
        <f>(IF(DASHBOARD!$J$2=Y7,DASHBOARD!$T$225,IF(DASHBOARD!$J$2=0,0,Y427)))</f>
        <v/>
      </c>
      <c r="Z427" s="383">
        <f>(IF(DASHBOARD!$J$2=Z7,DASHBOARD!$T$225,IF(DASHBOARD!$J$2=0,0,Z427)))</f>
        <v/>
      </c>
      <c r="AA427" s="383">
        <f>(IF(DASHBOARD!$J$2=AA7,DASHBOARD!$T$225,IF(DASHBOARD!$J$2=0,0,AA427)))</f>
        <v/>
      </c>
      <c r="AB427" s="383">
        <f>(IF(DASHBOARD!$J$2=AB7,DASHBOARD!$T$225,IF(DASHBOARD!$J$2=0,0,AB427)))</f>
        <v/>
      </c>
      <c r="AC427" s="383">
        <f>(IF(DASHBOARD!$J$2=AC7,DASHBOARD!$T$225,IF(DASHBOARD!$J$2=0,0,AC427)))</f>
        <v/>
      </c>
      <c r="AD427" s="383">
        <f>(IF(DASHBOARD!$J$2=AD7,DASHBOARD!$T$225,IF(DASHBOARD!$J$2=0,0,AD427)))</f>
        <v/>
      </c>
      <c r="AE427" s="383">
        <f>(IF(DASHBOARD!$J$2=AE7,DASHBOARD!$T$225,IF(DASHBOARD!$J$2=0,0,AE427)))</f>
        <v/>
      </c>
      <c r="AF427" s="383">
        <f>(IF(DASHBOARD!$J$2=AF7,DASHBOARD!$T$225,IF(DASHBOARD!$J$2=0,0,AF427)))</f>
        <v/>
      </c>
      <c r="AG427" s="383">
        <f>(IF(DASHBOARD!$J$2=AG7,DASHBOARD!$T$225,IF(DASHBOARD!$J$2=0,0,AG427)))</f>
        <v/>
      </c>
      <c r="AH427" s="383">
        <f>(IF(DASHBOARD!$J$2=AH7,DASHBOARD!$T$225,IF(DASHBOARD!$J$2=0,0,AH427)))</f>
        <v/>
      </c>
      <c r="AI427" s="383">
        <f>(IF(DASHBOARD!$J$2=AI7,DASHBOARD!$T$225,IF(DASHBOARD!$J$2=0,0,AI427)))</f>
        <v/>
      </c>
      <c r="AJ427" s="383">
        <f>(IF(DASHBOARD!$J$2=AJ7,DASHBOARD!$T$225,IF(DASHBOARD!$J$2=0,0,AJ427)))</f>
        <v/>
      </c>
      <c r="AK427" s="383">
        <f>(IF(DASHBOARD!$J$2=AK7,DASHBOARD!$T$225,IF(DASHBOARD!$J$2=0,0,AK427)))</f>
        <v/>
      </c>
      <c r="AL427" s="383">
        <f>(IF(DASHBOARD!$J$2=AL7,DASHBOARD!$T$225,IF(DASHBOARD!$J$2=0,0,AL427)))</f>
        <v/>
      </c>
      <c r="AM427" s="383">
        <f>(IF(DASHBOARD!$J$2=AM7,DASHBOARD!$T$225,IF(DASHBOARD!$J$2=0,0,AM427)))</f>
        <v/>
      </c>
      <c r="AN427" s="383">
        <f>(IF(DASHBOARD!$J$2=AN7,DASHBOARD!$T$225,IF(DASHBOARD!$J$2=0,0,AN427)))</f>
        <v/>
      </c>
      <c r="AO427" s="383">
        <f>(IF(DASHBOARD!$J$2=AO7,DASHBOARD!$T$225,IF(DASHBOARD!$J$2=0,0,AO427)))</f>
        <v/>
      </c>
      <c r="AP427" s="383">
        <f>(IF(DASHBOARD!$J$2=AP7,DASHBOARD!$T$225,IF(DASHBOARD!$J$2=0,0,AP427)))</f>
        <v/>
      </c>
      <c r="AQ427" s="383">
        <f>(IF(DASHBOARD!$J$2=AQ7,DASHBOARD!$T$225,IF(DASHBOARD!$J$2=0,0,AQ427)))</f>
        <v/>
      </c>
      <c r="AR427" s="383">
        <f>(IF(DASHBOARD!$J$2=AR7,DASHBOARD!$T$225,IF(DASHBOARD!$J$2=0,0,AR427)))</f>
        <v/>
      </c>
      <c r="AS427" s="383">
        <f>(IF(DASHBOARD!$J$2=AS7,DASHBOARD!$T$225,IF(DASHBOARD!$J$2=0,0,AS427)))</f>
        <v/>
      </c>
      <c r="AT427" s="383">
        <f>(IF(DASHBOARD!$J$2=AT7,DASHBOARD!$T$225,IF(DASHBOARD!$J$2=0,0,AT427)))</f>
        <v/>
      </c>
      <c r="AU427" s="383">
        <f>(IF(DASHBOARD!$J$2=AU7,DASHBOARD!$T$225,IF(DASHBOARD!$J$2=0,0,AU427)))</f>
        <v/>
      </c>
      <c r="AV427" s="383">
        <f>(IF(DASHBOARD!$J$2=AV7,DASHBOARD!$T$225,IF(DASHBOARD!$J$2=0,0,AV427)))</f>
        <v/>
      </c>
      <c r="AW427" s="383">
        <f>(IF(DASHBOARD!$J$2=AW7,DASHBOARD!$T$225,IF(DASHBOARD!$J$2=0,0,AW427)))</f>
        <v/>
      </c>
      <c r="AX427" s="383">
        <f>(IF(DASHBOARD!$J$2=AX7,DASHBOARD!$T$225,IF(DASHBOARD!$J$2=0,0,AX427)))</f>
        <v/>
      </c>
      <c r="AY427" s="383">
        <f>(IF(DASHBOARD!$J$2=AY7,DASHBOARD!$T$225,IF(DASHBOARD!$J$2=0,0,AY427)))</f>
        <v/>
      </c>
      <c r="AZ427" s="383">
        <f>(IF(DASHBOARD!$J$2=AZ7,DASHBOARD!$T$225,IF(DASHBOARD!$J$2=0,0,AZ427)))</f>
        <v/>
      </c>
      <c r="BA427" s="383">
        <f>(IF(DASHBOARD!$J$2=BA7,DASHBOARD!$T$225,IF(DASHBOARD!$J$2=0,0,BA427)))</f>
        <v/>
      </c>
      <c r="BB427" s="384">
        <f>IF(SUM(F427:BA427)&lt;&gt;0,AVERAGEIF(F427:BA427,"&gt;0",F427:BA427),0)</f>
        <v/>
      </c>
      <c r="BD427" s="385">
        <f>MAXA(F427:BA427)</f>
        <v/>
      </c>
      <c r="BE427" s="1461">
        <f>IF(BD427&lt;&gt;0,VLOOKUP(BD427,$F$10:$BA$10,MATCH(BD427,F427:BA427,0)),"")</f>
        <v/>
      </c>
      <c r="BF427" s="385">
        <f t="array" ref="BF427">MIN(IF(F427:BA427&gt;0,F427:BA427))</f>
        <v/>
      </c>
      <c r="BG427" s="1461">
        <f>IF(BF427&lt;&gt;0,VLOOKUP(BF427,$F$10:$BA$10,MATCH($BF427,$F427:$BA427,0)),"")</f>
        <v/>
      </c>
      <c r="BH427" s="257" t="n"/>
      <c r="BI427" s="1368">
        <f>HLOOKUP($BI$9,$S$10:$AI$444,1+$BL427,TRUE)</f>
        <v/>
      </c>
      <c r="BJ427" s="1369">
        <f>HLOOKUP($BJ$9,$AJ$10:$AW$444,1+$BL427,TRUE)</f>
        <v/>
      </c>
      <c r="BK427" s="151" t="n"/>
      <c r="BL427" s="408">
        <f>BL426+1</f>
        <v/>
      </c>
    </row>
    <row r="428" ht="20.25" customFormat="1" customHeight="1" s="242" thickBot="1" thickTop="1">
      <c r="B428" s="1410" t="n"/>
      <c r="C428" s="1353" t="n"/>
      <c r="D428" s="1485" t="n"/>
      <c r="E428" s="438" t="inlineStr">
        <is>
          <t>Latuppa 275</t>
        </is>
      </c>
      <c r="F428" s="383">
        <f>(IF(DASHBOARD!$J$2=F7,DASHBOARD!$T$226,IF(DASHBOARD!$J$2=0,0,F428)))</f>
        <v/>
      </c>
      <c r="G428" s="383">
        <f>(IF(DASHBOARD!$J$2=G7,DASHBOARD!$T$226,IF(DASHBOARD!$J$2=0,0,G428)))</f>
        <v/>
      </c>
      <c r="H428" s="383">
        <f>(IF(DASHBOARD!$J$2=H7,DASHBOARD!$T$226,IF(DASHBOARD!$J$2=0,0,H428)))</f>
        <v/>
      </c>
      <c r="I428" s="383">
        <f>(IF(DASHBOARD!$J$2=I7,DASHBOARD!$T$226,IF(DASHBOARD!$J$2=0,0,I428)))</f>
        <v/>
      </c>
      <c r="J428" s="383">
        <f>(IF(DASHBOARD!$J$2=J7,DASHBOARD!$T$226,IF(DASHBOARD!$J$2=0,0,J428)))</f>
        <v/>
      </c>
      <c r="K428" s="383">
        <f>(IF(DASHBOARD!$J$2=K7,DASHBOARD!$T$226,IF(DASHBOARD!$J$2=0,0,K428)))</f>
        <v/>
      </c>
      <c r="L428" s="383">
        <f>(IF(DASHBOARD!$J$2=L7,DASHBOARD!$T$226,IF(DASHBOARD!$J$2=0,0,L428)))</f>
        <v/>
      </c>
      <c r="M428" s="383">
        <f>(IF(DASHBOARD!$J$2=M7,DASHBOARD!$T$226,IF(DASHBOARD!$J$2=0,0,M428)))</f>
        <v/>
      </c>
      <c r="N428" s="383">
        <f>(IF(DASHBOARD!$J$2=N7,DASHBOARD!$T$226,IF(DASHBOARD!$J$2=0,0,N428)))</f>
        <v/>
      </c>
      <c r="O428" s="383">
        <f>(IF(DASHBOARD!$J$2=O7,DASHBOARD!$T$226,IF(DASHBOARD!$J$2=0,0,O428)))</f>
        <v/>
      </c>
      <c r="P428" s="383">
        <f>(IF(DASHBOARD!$J$2=P7,DASHBOARD!$T$226,IF(DASHBOARD!$J$2=0,0,P428)))</f>
        <v/>
      </c>
      <c r="Q428" s="383">
        <f>(IF(DASHBOARD!$J$2=Q7,DASHBOARD!$T$226,IF(DASHBOARD!$J$2=0,0,Q428)))</f>
        <v/>
      </c>
      <c r="R428" s="383">
        <f>(IF(DASHBOARD!$J$2=R7,DASHBOARD!$T$226,IF(DASHBOARD!$J$2=0,0,R428)))</f>
        <v/>
      </c>
      <c r="S428" s="383">
        <f>(IF(DASHBOARD!$J$2=S7,DASHBOARD!$T$226,IF(DASHBOARD!$J$2=0,0,S428)))</f>
        <v/>
      </c>
      <c r="T428" s="383">
        <f>(IF(DASHBOARD!$J$2=T7,DASHBOARD!$T$226,IF(DASHBOARD!$J$2=0,0,T428)))</f>
        <v/>
      </c>
      <c r="U428" s="383">
        <f>(IF(DASHBOARD!$J$2=U7,DASHBOARD!$T$226,IF(DASHBOARD!$J$2=0,0,U428)))</f>
        <v/>
      </c>
      <c r="V428" s="383">
        <f>(IF(DASHBOARD!$J$2=V7,DASHBOARD!$T$226,IF(DASHBOARD!$J$2=0,0,V428)))</f>
        <v/>
      </c>
      <c r="W428" s="383">
        <f>(IF(DASHBOARD!$J$2=W7,DASHBOARD!$T$226,IF(DASHBOARD!$J$2=0,0,W428)))</f>
        <v/>
      </c>
      <c r="X428" s="383">
        <f>(IF(DASHBOARD!$J$2=X7,DASHBOARD!$T$226,IF(DASHBOARD!$J$2=0,0,X428)))</f>
        <v/>
      </c>
      <c r="Y428" s="383">
        <f>(IF(DASHBOARD!$J$2=Y7,DASHBOARD!$T$226,IF(DASHBOARD!$J$2=0,0,Y428)))</f>
        <v/>
      </c>
      <c r="Z428" s="383">
        <f>(IF(DASHBOARD!$J$2=Z7,DASHBOARD!$T$226,IF(DASHBOARD!$J$2=0,0,Z428)))</f>
        <v/>
      </c>
      <c r="AA428" s="383">
        <f>(IF(DASHBOARD!$J$2=AA7,DASHBOARD!$T$226,IF(DASHBOARD!$J$2=0,0,AA428)))</f>
        <v/>
      </c>
      <c r="AB428" s="383">
        <f>(IF(DASHBOARD!$J$2=AB7,DASHBOARD!$T$226,IF(DASHBOARD!$J$2=0,0,AB428)))</f>
        <v/>
      </c>
      <c r="AC428" s="383">
        <f>(IF(DASHBOARD!$J$2=AC7,DASHBOARD!$T$226,IF(DASHBOARD!$J$2=0,0,AC428)))</f>
        <v/>
      </c>
      <c r="AD428" s="383">
        <f>(IF(DASHBOARD!$J$2=AD7,DASHBOARD!$T$226,IF(DASHBOARD!$J$2=0,0,AD428)))</f>
        <v/>
      </c>
      <c r="AE428" s="383">
        <f>(IF(DASHBOARD!$J$2=AE7,DASHBOARD!$T$226,IF(DASHBOARD!$J$2=0,0,AE428)))</f>
        <v/>
      </c>
      <c r="AF428" s="383">
        <f>(IF(DASHBOARD!$J$2=AF7,DASHBOARD!$T$226,IF(DASHBOARD!$J$2=0,0,AF428)))</f>
        <v/>
      </c>
      <c r="AG428" s="383">
        <f>(IF(DASHBOARD!$J$2=AG7,DASHBOARD!$T$226,IF(DASHBOARD!$J$2=0,0,AG428)))</f>
        <v/>
      </c>
      <c r="AH428" s="383">
        <f>(IF(DASHBOARD!$J$2=AH7,DASHBOARD!$T$226,IF(DASHBOARD!$J$2=0,0,AH428)))</f>
        <v/>
      </c>
      <c r="AI428" s="383">
        <f>(IF(DASHBOARD!$J$2=AI7,DASHBOARD!$T$226,IF(DASHBOARD!$J$2=0,0,AI428)))</f>
        <v/>
      </c>
      <c r="AJ428" s="383">
        <f>(IF(DASHBOARD!$J$2=AJ7,DASHBOARD!$T$226,IF(DASHBOARD!$J$2=0,0,AJ428)))</f>
        <v/>
      </c>
      <c r="AK428" s="383">
        <f>(IF(DASHBOARD!$J$2=AK7,DASHBOARD!$T$226,IF(DASHBOARD!$J$2=0,0,AK428)))</f>
        <v/>
      </c>
      <c r="AL428" s="383">
        <f>(IF(DASHBOARD!$J$2=AL7,DASHBOARD!$T$226,IF(DASHBOARD!$J$2=0,0,AL428)))</f>
        <v/>
      </c>
      <c r="AM428" s="383">
        <f>(IF(DASHBOARD!$J$2=AM7,DASHBOARD!$T$226,IF(DASHBOARD!$J$2=0,0,AM428)))</f>
        <v/>
      </c>
      <c r="AN428" s="383">
        <f>(IF(DASHBOARD!$J$2=AN7,DASHBOARD!$T$226,IF(DASHBOARD!$J$2=0,0,AN428)))</f>
        <v/>
      </c>
      <c r="AO428" s="383">
        <f>(IF(DASHBOARD!$J$2=AO7,DASHBOARD!$T$226,IF(DASHBOARD!$J$2=0,0,AO428)))</f>
        <v/>
      </c>
      <c r="AP428" s="383">
        <f>(IF(DASHBOARD!$J$2=AP7,DASHBOARD!$T$226,IF(DASHBOARD!$J$2=0,0,AP428)))</f>
        <v/>
      </c>
      <c r="AQ428" s="383">
        <f>(IF(DASHBOARD!$J$2=AQ7,DASHBOARD!$T$226,IF(DASHBOARD!$J$2=0,0,AQ428)))</f>
        <v/>
      </c>
      <c r="AR428" s="383">
        <f>(IF(DASHBOARD!$J$2=AR7,DASHBOARD!$T$226,IF(DASHBOARD!$J$2=0,0,AR428)))</f>
        <v/>
      </c>
      <c r="AS428" s="383">
        <f>(IF(DASHBOARD!$J$2=AS7,DASHBOARD!$T$226,IF(DASHBOARD!$J$2=0,0,AS428)))</f>
        <v/>
      </c>
      <c r="AT428" s="383">
        <f>(IF(DASHBOARD!$J$2=AT7,DASHBOARD!$T$226,IF(DASHBOARD!$J$2=0,0,AT428)))</f>
        <v/>
      </c>
      <c r="AU428" s="383">
        <f>(IF(DASHBOARD!$J$2=AU7,DASHBOARD!$T$226,IF(DASHBOARD!$J$2=0,0,AU428)))</f>
        <v/>
      </c>
      <c r="AV428" s="383">
        <f>(IF(DASHBOARD!$J$2=AV7,DASHBOARD!$T$226,IF(DASHBOARD!$J$2=0,0,AV428)))</f>
        <v/>
      </c>
      <c r="AW428" s="383">
        <f>(IF(DASHBOARD!$J$2=AW7,DASHBOARD!$T$226,IF(DASHBOARD!$J$2=0,0,AW428)))</f>
        <v/>
      </c>
      <c r="AX428" s="383">
        <f>(IF(DASHBOARD!$J$2=AX7,DASHBOARD!$T$226,IF(DASHBOARD!$J$2=0,0,AX428)))</f>
        <v/>
      </c>
      <c r="AY428" s="383">
        <f>(IF(DASHBOARD!$J$2=AY7,DASHBOARD!$T$226,IF(DASHBOARD!$J$2=0,0,AY428)))</f>
        <v/>
      </c>
      <c r="AZ428" s="383">
        <f>(IF(DASHBOARD!$J$2=AZ7,DASHBOARD!$T$226,IF(DASHBOARD!$J$2=0,0,AZ428)))</f>
        <v/>
      </c>
      <c r="BA428" s="383">
        <f>(IF(DASHBOARD!$J$2=BA7,DASHBOARD!$T$226,IF(DASHBOARD!$J$2=0,0,BA428)))</f>
        <v/>
      </c>
      <c r="BB428" s="384">
        <f>IF(SUM(F428:BA428)&lt;&gt;0,AVERAGEIF(F428:BA428,"&gt;0",F428:BA428),0)</f>
        <v/>
      </c>
      <c r="BD428" s="385">
        <f>MAXA(F428:BA428)</f>
        <v/>
      </c>
      <c r="BE428" s="1461">
        <f>IF(BD428&lt;&gt;0,VLOOKUP(BD428,$F$10:$BA$10,MATCH(BD428,F428:BA428,0)),"")</f>
        <v/>
      </c>
      <c r="BF428" s="385">
        <f t="array" ref="BF428">MIN(IF(F428:BA428&gt;0,F428:BA428))</f>
        <v/>
      </c>
      <c r="BG428" s="1461">
        <f>IF(BF428&lt;&gt;0,VLOOKUP(BF428,$F$10:$BA$10,MATCH($BF428,$F428:$BA428,0)),"")</f>
        <v/>
      </c>
      <c r="BH428" s="257" t="n"/>
      <c r="BI428" s="1368">
        <f>HLOOKUP($BI$9,$S$10:$AI$444,1+$BL428,TRUE)</f>
        <v/>
      </c>
      <c r="BJ428" s="1369">
        <f>HLOOKUP($BJ$9,$AJ$10:$AW$444,1+$BL428,TRUE)</f>
        <v/>
      </c>
      <c r="BK428" s="151" t="n"/>
      <c r="BL428" s="408">
        <f>BL427+1</f>
        <v/>
      </c>
    </row>
    <row r="429" ht="20.25" customFormat="1" customHeight="1" s="242" thickBot="1" thickTop="1">
      <c r="B429" s="1410" t="n"/>
      <c r="C429" s="1353" t="n"/>
      <c r="D429" s="439" t="n"/>
      <c r="E429" s="438" t="n"/>
      <c r="F429" s="436" t="n"/>
      <c r="G429" s="436" t="n"/>
      <c r="H429" s="436" t="n"/>
      <c r="I429" s="436" t="n"/>
      <c r="J429" s="436" t="n"/>
      <c r="K429" s="436" t="n"/>
      <c r="L429" s="436" t="n"/>
      <c r="M429" s="436" t="n"/>
      <c r="N429" s="436" t="n"/>
      <c r="O429" s="436" t="n"/>
      <c r="P429" s="436" t="n"/>
      <c r="Q429" s="436" t="n"/>
      <c r="R429" s="436" t="n"/>
      <c r="S429" s="436" t="n"/>
      <c r="T429" s="436" t="n"/>
      <c r="U429" s="436" t="n"/>
      <c r="V429" s="436" t="n"/>
      <c r="W429" s="436" t="n"/>
      <c r="X429" s="436" t="n"/>
      <c r="Y429" s="436" t="n"/>
      <c r="Z429" s="436" t="n"/>
      <c r="AA429" s="436" t="n"/>
      <c r="AB429" s="436" t="n"/>
      <c r="AC429" s="436" t="n"/>
      <c r="AD429" s="436" t="n"/>
      <c r="AE429" s="436" t="n"/>
      <c r="AF429" s="436" t="n"/>
      <c r="AG429" s="436" t="n"/>
      <c r="AH429" s="436" t="n"/>
      <c r="AI429" s="436" t="n"/>
      <c r="AJ429" s="436" t="n"/>
      <c r="AK429" s="436" t="n"/>
      <c r="AL429" s="436" t="n"/>
      <c r="AM429" s="436" t="n"/>
      <c r="AN429" s="436" t="n"/>
      <c r="AO429" s="436" t="n"/>
      <c r="AP429" s="436" t="n"/>
      <c r="AQ429" s="436" t="n"/>
      <c r="AR429" s="436" t="n"/>
      <c r="AS429" s="436" t="n"/>
      <c r="AT429" s="436" t="n"/>
      <c r="AU429" s="436" t="n"/>
      <c r="AV429" s="436" t="n"/>
      <c r="AW429" s="436" t="n"/>
      <c r="AX429" s="436" t="n"/>
      <c r="AY429" s="436" t="n"/>
      <c r="AZ429" s="436" t="n"/>
      <c r="BA429" s="436" t="n"/>
      <c r="BB429" s="384">
        <f>IF(SUM(F429:BA429)&lt;&gt;0,AVERAGEIF(F429:BA429,"&gt;0",F429:BA429),0)</f>
        <v/>
      </c>
      <c r="BD429" s="385">
        <f>MAXA(F429:BA429)</f>
        <v/>
      </c>
      <c r="BE429" s="1461">
        <f>IF(BD429&lt;&gt;0,VLOOKUP(BD429,$F$10:$BA$10,MATCH(BD429,F429:BA429,0)),"")</f>
        <v/>
      </c>
      <c r="BF429" s="385">
        <f t="array" ref="BF429">MIN(IF(F429:BA429&gt;0,F429:BA429))</f>
        <v/>
      </c>
      <c r="BG429" s="1461">
        <f>IF(BF429&lt;&gt;0,VLOOKUP(BF429,$F$10:$BA$10,MATCH($BF429,$F429:$BA429,0)),"")</f>
        <v/>
      </c>
      <c r="BH429" s="257" t="n"/>
      <c r="BI429" s="1368">
        <f>HLOOKUP($BI$9,$S$10:$AI$444,1+$BL429,TRUE)</f>
        <v/>
      </c>
      <c r="BJ429" s="1369">
        <f>HLOOKUP($BJ$9,$AJ$10:$AW$444,1+$BL429,TRUE)</f>
        <v/>
      </c>
      <c r="BK429" s="151" t="n"/>
      <c r="BL429" s="408">
        <f>BL428+1</f>
        <v/>
      </c>
    </row>
    <row r="430" ht="20.25" customFormat="1" customHeight="1" s="242" thickBot="1" thickTop="1">
      <c r="B430" s="1410" t="n"/>
      <c r="C430" s="1353" t="n"/>
      <c r="D430" s="1484" t="inlineStr">
        <is>
          <t>LATUPPA 275</t>
        </is>
      </c>
      <c r="E430" s="438" t="inlineStr">
        <is>
          <t>Wotu 275</t>
        </is>
      </c>
      <c r="F430" s="383">
        <f>(IF(DASHBOARD!$J$2=F7,DASHBOARD!$T$778,IF(DASHBOARD!$J$2=0,0,F430)))</f>
        <v/>
      </c>
      <c r="G430" s="383">
        <f>(IF(DASHBOARD!$J$2=G7,DASHBOARD!$T$778,IF(DASHBOARD!$J$2=0,0,G430)))</f>
        <v/>
      </c>
      <c r="H430" s="383">
        <f>(IF(DASHBOARD!$J$2=H7,DASHBOARD!$T$778,IF(DASHBOARD!$J$2=0,0,H430)))</f>
        <v/>
      </c>
      <c r="I430" s="383">
        <f>(IF(DASHBOARD!$J$2=I7,DASHBOARD!$T$778,IF(DASHBOARD!$J$2=0,0,I430)))</f>
        <v/>
      </c>
      <c r="J430" s="383">
        <f>(IF(DASHBOARD!$J$2=J7,DASHBOARD!$T$778,IF(DASHBOARD!$J$2=0,0,J430)))</f>
        <v/>
      </c>
      <c r="K430" s="383">
        <f>(IF(DASHBOARD!$J$2=K7,DASHBOARD!$T$778,IF(DASHBOARD!$J$2=0,0,K430)))</f>
        <v/>
      </c>
      <c r="L430" s="383">
        <f>(IF(DASHBOARD!$J$2=L7,DASHBOARD!$T$778,IF(DASHBOARD!$J$2=0,0,L430)))</f>
        <v/>
      </c>
      <c r="M430" s="383">
        <f>(IF(DASHBOARD!$J$2=M7,DASHBOARD!$T$778,IF(DASHBOARD!$J$2=0,0,M430)))</f>
        <v/>
      </c>
      <c r="N430" s="383">
        <f>(IF(DASHBOARD!$J$2=N7,DASHBOARD!$T$778,IF(DASHBOARD!$J$2=0,0,N430)))</f>
        <v/>
      </c>
      <c r="O430" s="383">
        <f>(IF(DASHBOARD!$J$2=O7,DASHBOARD!$T$778,IF(DASHBOARD!$J$2=0,0,O430)))</f>
        <v/>
      </c>
      <c r="P430" s="383">
        <f>(IF(DASHBOARD!$J$2=P7,DASHBOARD!$T$778,IF(DASHBOARD!$J$2=0,0,P430)))</f>
        <v/>
      </c>
      <c r="Q430" s="383">
        <f>(IF(DASHBOARD!$J$2=Q7,DASHBOARD!$T$778,IF(DASHBOARD!$J$2=0,0,Q430)))</f>
        <v/>
      </c>
      <c r="R430" s="383">
        <f>(IF(DASHBOARD!$J$2=R7,DASHBOARD!$T$778,IF(DASHBOARD!$J$2=0,0,R430)))</f>
        <v/>
      </c>
      <c r="S430" s="383">
        <f>(IF(DASHBOARD!$J$2=S7,DASHBOARD!$T$778,IF(DASHBOARD!$J$2=0,0,S430)))</f>
        <v/>
      </c>
      <c r="T430" s="383">
        <f>(IF(DASHBOARD!$J$2=T7,DASHBOARD!$T$778,IF(DASHBOARD!$J$2=0,0,T430)))</f>
        <v/>
      </c>
      <c r="U430" s="383">
        <f>(IF(DASHBOARD!$J$2=U7,DASHBOARD!$T$778,IF(DASHBOARD!$J$2=0,0,U430)))</f>
        <v/>
      </c>
      <c r="V430" s="383">
        <f>(IF(DASHBOARD!$J$2=V7,DASHBOARD!$T$778,IF(DASHBOARD!$J$2=0,0,V430)))</f>
        <v/>
      </c>
      <c r="W430" s="383">
        <f>(IF(DASHBOARD!$J$2=W7,DASHBOARD!$T$778,IF(DASHBOARD!$J$2=0,0,W430)))</f>
        <v/>
      </c>
      <c r="X430" s="383">
        <f>(IF(DASHBOARD!$J$2=X7,DASHBOARD!$T$778,IF(DASHBOARD!$J$2=0,0,X430)))</f>
        <v/>
      </c>
      <c r="Y430" s="383">
        <f>(IF(DASHBOARD!$J$2=Y7,DASHBOARD!$T$778,IF(DASHBOARD!$J$2=0,0,Y430)))</f>
        <v/>
      </c>
      <c r="Z430" s="383">
        <f>(IF(DASHBOARD!$J$2=Z7,DASHBOARD!$T$778,IF(DASHBOARD!$J$2=0,0,Z430)))</f>
        <v/>
      </c>
      <c r="AA430" s="383">
        <f>(IF(DASHBOARD!$J$2=AA7,DASHBOARD!$T$778,IF(DASHBOARD!$J$2=0,0,AA430)))</f>
        <v/>
      </c>
      <c r="AB430" s="383">
        <f>(IF(DASHBOARD!$J$2=AB7,DASHBOARD!$T$778,IF(DASHBOARD!$J$2=0,0,AB430)))</f>
        <v/>
      </c>
      <c r="AC430" s="383">
        <f>(IF(DASHBOARD!$J$2=AC7,DASHBOARD!$T$778,IF(DASHBOARD!$J$2=0,0,AC430)))</f>
        <v/>
      </c>
      <c r="AD430" s="383">
        <f>(IF(DASHBOARD!$J$2=AD7,DASHBOARD!$T$778,IF(DASHBOARD!$J$2=0,0,AD430)))</f>
        <v/>
      </c>
      <c r="AE430" s="383">
        <f>(IF(DASHBOARD!$J$2=AE7,DASHBOARD!$T$778,IF(DASHBOARD!$J$2=0,0,AE430)))</f>
        <v/>
      </c>
      <c r="AF430" s="383">
        <f>(IF(DASHBOARD!$J$2=AF7,DASHBOARD!$T$778,IF(DASHBOARD!$J$2=0,0,AF430)))</f>
        <v/>
      </c>
      <c r="AG430" s="383">
        <f>(IF(DASHBOARD!$J$2=AG7,DASHBOARD!$T$778,IF(DASHBOARD!$J$2=0,0,AG430)))</f>
        <v/>
      </c>
      <c r="AH430" s="383">
        <f>(IF(DASHBOARD!$J$2=AH7,DASHBOARD!$T$778,IF(DASHBOARD!$J$2=0,0,AH430)))</f>
        <v/>
      </c>
      <c r="AI430" s="383">
        <f>(IF(DASHBOARD!$J$2=AI7,DASHBOARD!$T$778,IF(DASHBOARD!$J$2=0,0,AI430)))</f>
        <v/>
      </c>
      <c r="AJ430" s="383">
        <f>(IF(DASHBOARD!$J$2=AJ7,DASHBOARD!$T$778,IF(DASHBOARD!$J$2=0,0,AJ430)))</f>
        <v/>
      </c>
      <c r="AK430" s="383">
        <f>(IF(DASHBOARD!$J$2=AK7,DASHBOARD!$T$778,IF(DASHBOARD!$J$2=0,0,AK430)))</f>
        <v/>
      </c>
      <c r="AL430" s="383">
        <f>(IF(DASHBOARD!$J$2=AL7,DASHBOARD!$T$778,IF(DASHBOARD!$J$2=0,0,AL430)))</f>
        <v/>
      </c>
      <c r="AM430" s="383">
        <f>(IF(DASHBOARD!$J$2=AM7,DASHBOARD!$T$778,IF(DASHBOARD!$J$2=0,0,AM430)))</f>
        <v/>
      </c>
      <c r="AN430" s="383">
        <f>(IF(DASHBOARD!$J$2=AN7,DASHBOARD!$T$778,IF(DASHBOARD!$J$2=0,0,AN430)))</f>
        <v/>
      </c>
      <c r="AO430" s="383">
        <f>(IF(DASHBOARD!$J$2=AO7,DASHBOARD!$T$778,IF(DASHBOARD!$J$2=0,0,AO430)))</f>
        <v/>
      </c>
      <c r="AP430" s="383">
        <f>(IF(DASHBOARD!$J$2=AP7,DASHBOARD!$T$778,IF(DASHBOARD!$J$2=0,0,AP430)))</f>
        <v/>
      </c>
      <c r="AQ430" s="383">
        <f>(IF(DASHBOARD!$J$2=AQ7,DASHBOARD!$T$778,IF(DASHBOARD!$J$2=0,0,AQ430)))</f>
        <v/>
      </c>
      <c r="AR430" s="383">
        <f>(IF(DASHBOARD!$J$2=AR7,DASHBOARD!$T$778,IF(DASHBOARD!$J$2=0,0,AR430)))</f>
        <v/>
      </c>
      <c r="AS430" s="383">
        <f>(IF(DASHBOARD!$J$2=AS7,DASHBOARD!$T$778,IF(DASHBOARD!$J$2=0,0,AS430)))</f>
        <v/>
      </c>
      <c r="AT430" s="383">
        <f>(IF(DASHBOARD!$J$2=AT7,DASHBOARD!$T$778,IF(DASHBOARD!$J$2=0,0,AT430)))</f>
        <v/>
      </c>
      <c r="AU430" s="383">
        <f>(IF(DASHBOARD!$J$2=AU7,DASHBOARD!$T$778,IF(DASHBOARD!$J$2=0,0,AU430)))</f>
        <v/>
      </c>
      <c r="AV430" s="383">
        <f>(IF(DASHBOARD!$J$2=AV7,DASHBOARD!$T$778,IF(DASHBOARD!$J$2=0,0,AV430)))</f>
        <v/>
      </c>
      <c r="AW430" s="383">
        <f>(IF(DASHBOARD!$J$2=AW7,DASHBOARD!$T$778,IF(DASHBOARD!$J$2=0,0,AW430)))</f>
        <v/>
      </c>
      <c r="AX430" s="383">
        <f>(IF(DASHBOARD!$J$2=AX7,DASHBOARD!$T$778,IF(DASHBOARD!$J$2=0,0,AX430)))</f>
        <v/>
      </c>
      <c r="AY430" s="383">
        <f>(IF(DASHBOARD!$J$2=AY7,DASHBOARD!$T$778,IF(DASHBOARD!$J$2=0,0,AY430)))</f>
        <v/>
      </c>
      <c r="AZ430" s="383">
        <f>(IF(DASHBOARD!$J$2=AZ7,DASHBOARD!$T$778,IF(DASHBOARD!$J$2=0,0,AZ430)))</f>
        <v/>
      </c>
      <c r="BA430" s="383">
        <f>(IF(DASHBOARD!$J$2=BA7,DASHBOARD!$T$778,IF(DASHBOARD!$J$2=0,0,BA430)))</f>
        <v/>
      </c>
      <c r="BB430" s="384">
        <f>IF(SUM(F430:BA430)&lt;&gt;0,AVERAGEIF(F430:BA430,"&gt;0",F430:BA430),0)</f>
        <v/>
      </c>
      <c r="BD430" s="385">
        <f>MAXA(F430:BA430)</f>
        <v/>
      </c>
      <c r="BE430" s="1461">
        <f>IF(BD430&lt;&gt;0,VLOOKUP(BD430,$F$10:$BA$10,MATCH(BD430,F430:BA430,0)),"")</f>
        <v/>
      </c>
      <c r="BF430" s="385">
        <f t="array" ref="BF430">MIN(IF(F430:BA430&gt;0,F430:BA430))</f>
        <v/>
      </c>
      <c r="BG430" s="1461">
        <f>IF(BF430&lt;&gt;0,VLOOKUP(BF430,$F$10:$BA$10,MATCH($BF430,$F430:$BA430,0)),"")</f>
        <v/>
      </c>
      <c r="BH430" s="257" t="n"/>
      <c r="BI430" s="1368">
        <f>HLOOKUP($BI$9,$S$10:$AI$444,1+$BL430,TRUE)</f>
        <v/>
      </c>
      <c r="BJ430" s="1369">
        <f>HLOOKUP($BJ$9,$AJ$10:$AW$444,1+$BL430,TRUE)</f>
        <v/>
      </c>
      <c r="BK430" s="151" t="n"/>
      <c r="BL430" s="408">
        <f>BL429+1</f>
        <v/>
      </c>
    </row>
    <row r="431" ht="20.25" customFormat="1" customHeight="1" s="242" thickBot="1" thickTop="1">
      <c r="B431" s="1410" t="n"/>
      <c r="C431" s="1353" t="n"/>
      <c r="D431" s="1485" t="n"/>
      <c r="E431" s="438" t="inlineStr">
        <is>
          <t>Pamona 275</t>
        </is>
      </c>
      <c r="F431" s="383">
        <f>(IF(DASHBOARD!$J$2=F7,DASHBOARD!$T$779,IF(DASHBOARD!$J$2=0,0,F431)))</f>
        <v/>
      </c>
      <c r="G431" s="383">
        <f>(IF(DASHBOARD!$J$2=G7,DASHBOARD!$T$779,IF(DASHBOARD!$J$2=0,0,G431)))</f>
        <v/>
      </c>
      <c r="H431" s="383">
        <f>(IF(DASHBOARD!$J$2=H7,DASHBOARD!$T$779,IF(DASHBOARD!$J$2=0,0,H431)))</f>
        <v/>
      </c>
      <c r="I431" s="383">
        <f>(IF(DASHBOARD!$J$2=I7,DASHBOARD!$T$779,IF(DASHBOARD!$J$2=0,0,I431)))</f>
        <v/>
      </c>
      <c r="J431" s="383">
        <f>(IF(DASHBOARD!$J$2=J7,DASHBOARD!$T$779,IF(DASHBOARD!$J$2=0,0,J431)))</f>
        <v/>
      </c>
      <c r="K431" s="383">
        <f>(IF(DASHBOARD!$J$2=K7,DASHBOARD!$T$779,IF(DASHBOARD!$J$2=0,0,K431)))</f>
        <v/>
      </c>
      <c r="L431" s="383">
        <f>(IF(DASHBOARD!$J$2=L7,DASHBOARD!$T$779,IF(DASHBOARD!$J$2=0,0,L431)))</f>
        <v/>
      </c>
      <c r="M431" s="383">
        <f>(IF(DASHBOARD!$J$2=M7,DASHBOARD!$T$779,IF(DASHBOARD!$J$2=0,0,M431)))</f>
        <v/>
      </c>
      <c r="N431" s="383">
        <f>(IF(DASHBOARD!$J$2=N7,DASHBOARD!$T$779,IF(DASHBOARD!$J$2=0,0,N431)))</f>
        <v/>
      </c>
      <c r="O431" s="383">
        <f>(IF(DASHBOARD!$J$2=O7,DASHBOARD!$T$779,IF(DASHBOARD!$J$2=0,0,O431)))</f>
        <v/>
      </c>
      <c r="P431" s="383">
        <f>(IF(DASHBOARD!$J$2=P7,DASHBOARD!$T$779,IF(DASHBOARD!$J$2=0,0,P431)))</f>
        <v/>
      </c>
      <c r="Q431" s="383">
        <f>(IF(DASHBOARD!$J$2=Q7,DASHBOARD!$T$779,IF(DASHBOARD!$J$2=0,0,Q431)))</f>
        <v/>
      </c>
      <c r="R431" s="383">
        <f>(IF(DASHBOARD!$J$2=R7,DASHBOARD!$T$779,IF(DASHBOARD!$J$2=0,0,R431)))</f>
        <v/>
      </c>
      <c r="S431" s="383">
        <f>(IF(DASHBOARD!$J$2=S7,DASHBOARD!$T$779,IF(DASHBOARD!$J$2=0,0,S431)))</f>
        <v/>
      </c>
      <c r="T431" s="383">
        <f>(IF(DASHBOARD!$J$2=T7,DASHBOARD!$T$779,IF(DASHBOARD!$J$2=0,0,T431)))</f>
        <v/>
      </c>
      <c r="U431" s="383">
        <f>(IF(DASHBOARD!$J$2=U7,DASHBOARD!$T$779,IF(DASHBOARD!$J$2=0,0,U431)))</f>
        <v/>
      </c>
      <c r="V431" s="383">
        <f>(IF(DASHBOARD!$J$2=V7,DASHBOARD!$T$779,IF(DASHBOARD!$J$2=0,0,V431)))</f>
        <v/>
      </c>
      <c r="W431" s="383">
        <f>(IF(DASHBOARD!$J$2=W7,DASHBOARD!$T$779,IF(DASHBOARD!$J$2=0,0,W431)))</f>
        <v/>
      </c>
      <c r="X431" s="383">
        <f>(IF(DASHBOARD!$J$2=X7,DASHBOARD!$T$779,IF(DASHBOARD!$J$2=0,0,X431)))</f>
        <v/>
      </c>
      <c r="Y431" s="383">
        <f>(IF(DASHBOARD!$J$2=Y7,DASHBOARD!$T$779,IF(DASHBOARD!$J$2=0,0,Y431)))</f>
        <v/>
      </c>
      <c r="Z431" s="383">
        <f>(IF(DASHBOARD!$J$2=Z7,DASHBOARD!$T$779,IF(DASHBOARD!$J$2=0,0,Z431)))</f>
        <v/>
      </c>
      <c r="AA431" s="383">
        <f>(IF(DASHBOARD!$J$2=AA7,DASHBOARD!$T$779,IF(DASHBOARD!$J$2=0,0,AA431)))</f>
        <v/>
      </c>
      <c r="AB431" s="383">
        <f>(IF(DASHBOARD!$J$2=AB7,DASHBOARD!$T$779,IF(DASHBOARD!$J$2=0,0,AB431)))</f>
        <v/>
      </c>
      <c r="AC431" s="383">
        <f>(IF(DASHBOARD!$J$2=AC7,DASHBOARD!$T$779,IF(DASHBOARD!$J$2=0,0,AC431)))</f>
        <v/>
      </c>
      <c r="AD431" s="383">
        <f>(IF(DASHBOARD!$J$2=AD7,DASHBOARD!$T$779,IF(DASHBOARD!$J$2=0,0,AD431)))</f>
        <v/>
      </c>
      <c r="AE431" s="383">
        <f>(IF(DASHBOARD!$J$2=AE7,DASHBOARD!$T$779,IF(DASHBOARD!$J$2=0,0,AE431)))</f>
        <v/>
      </c>
      <c r="AF431" s="383">
        <f>(IF(DASHBOARD!$J$2=AF7,DASHBOARD!$T$779,IF(DASHBOARD!$J$2=0,0,AF431)))</f>
        <v/>
      </c>
      <c r="AG431" s="383">
        <f>(IF(DASHBOARD!$J$2=AG7,DASHBOARD!$T$779,IF(DASHBOARD!$J$2=0,0,AG431)))</f>
        <v/>
      </c>
      <c r="AH431" s="383">
        <f>(IF(DASHBOARD!$J$2=AH7,DASHBOARD!$T$779,IF(DASHBOARD!$J$2=0,0,AH431)))</f>
        <v/>
      </c>
      <c r="AI431" s="383">
        <f>(IF(DASHBOARD!$J$2=AI7,DASHBOARD!$T$779,IF(DASHBOARD!$J$2=0,0,AI431)))</f>
        <v/>
      </c>
      <c r="AJ431" s="383">
        <f>(IF(DASHBOARD!$J$2=AJ7,DASHBOARD!$T$779,IF(DASHBOARD!$J$2=0,0,AJ431)))</f>
        <v/>
      </c>
      <c r="AK431" s="383">
        <f>(IF(DASHBOARD!$J$2=AK7,DASHBOARD!$T$779,IF(DASHBOARD!$J$2=0,0,AK431)))</f>
        <v/>
      </c>
      <c r="AL431" s="383">
        <f>(IF(DASHBOARD!$J$2=AL7,DASHBOARD!$T$779,IF(DASHBOARD!$J$2=0,0,AL431)))</f>
        <v/>
      </c>
      <c r="AM431" s="383">
        <f>(IF(DASHBOARD!$J$2=AM7,DASHBOARD!$T$779,IF(DASHBOARD!$J$2=0,0,AM431)))</f>
        <v/>
      </c>
      <c r="AN431" s="383">
        <f>(IF(DASHBOARD!$J$2=AN7,DASHBOARD!$T$779,IF(DASHBOARD!$J$2=0,0,AN431)))</f>
        <v/>
      </c>
      <c r="AO431" s="383">
        <f>(IF(DASHBOARD!$J$2=AO7,DASHBOARD!$T$779,IF(DASHBOARD!$J$2=0,0,AO431)))</f>
        <v/>
      </c>
      <c r="AP431" s="383">
        <f>(IF(DASHBOARD!$J$2=AP7,DASHBOARD!$T$779,IF(DASHBOARD!$J$2=0,0,AP431)))</f>
        <v/>
      </c>
      <c r="AQ431" s="383">
        <f>(IF(DASHBOARD!$J$2=AQ7,DASHBOARD!$T$779,IF(DASHBOARD!$J$2=0,0,AQ431)))</f>
        <v/>
      </c>
      <c r="AR431" s="383">
        <f>(IF(DASHBOARD!$J$2=AR7,DASHBOARD!$T$779,IF(DASHBOARD!$J$2=0,0,AR431)))</f>
        <v/>
      </c>
      <c r="AS431" s="383">
        <f>(IF(DASHBOARD!$J$2=AS7,DASHBOARD!$T$779,IF(DASHBOARD!$J$2=0,0,AS431)))</f>
        <v/>
      </c>
      <c r="AT431" s="383">
        <f>(IF(DASHBOARD!$J$2=AT7,DASHBOARD!$T$779,IF(DASHBOARD!$J$2=0,0,AT431)))</f>
        <v/>
      </c>
      <c r="AU431" s="383">
        <f>(IF(DASHBOARD!$J$2=AU7,DASHBOARD!$T$779,IF(DASHBOARD!$J$2=0,0,AU431)))</f>
        <v/>
      </c>
      <c r="AV431" s="383">
        <f>(IF(DASHBOARD!$J$2=AV7,DASHBOARD!$T$779,IF(DASHBOARD!$J$2=0,0,AV431)))</f>
        <v/>
      </c>
      <c r="AW431" s="383">
        <f>(IF(DASHBOARD!$J$2=AW7,DASHBOARD!$T$779,IF(DASHBOARD!$J$2=0,0,AW431)))</f>
        <v/>
      </c>
      <c r="AX431" s="383">
        <f>(IF(DASHBOARD!$J$2=AX7,DASHBOARD!$T$779,IF(DASHBOARD!$J$2=0,0,AX431)))</f>
        <v/>
      </c>
      <c r="AY431" s="383">
        <f>(IF(DASHBOARD!$J$2=AY7,DASHBOARD!$T$779,IF(DASHBOARD!$J$2=0,0,AY431)))</f>
        <v/>
      </c>
      <c r="AZ431" s="383">
        <f>(IF(DASHBOARD!$J$2=AZ7,DASHBOARD!$T$779,IF(DASHBOARD!$J$2=0,0,AZ431)))</f>
        <v/>
      </c>
      <c r="BA431" s="383">
        <f>(IF(DASHBOARD!$J$2=BA7,DASHBOARD!$T$779,IF(DASHBOARD!$J$2=0,0,BA431)))</f>
        <v/>
      </c>
      <c r="BB431" s="384">
        <f>IF(SUM(F431:BA431)&lt;&gt;0,AVERAGEIF(F431:BA431,"&gt;0",F431:BA431),0)</f>
        <v/>
      </c>
      <c r="BD431" s="385">
        <f>MAXA(F431:BA431)</f>
        <v/>
      </c>
      <c r="BE431" s="1461">
        <f>IF(BD431&lt;&gt;0,VLOOKUP(BD431,$F$10:$BA$10,MATCH(BD431,F431:BA431,0)),"")</f>
        <v/>
      </c>
      <c r="BF431" s="385">
        <f t="array" ref="BF431">MIN(IF(F431:BA431&gt;0,F431:BA431))</f>
        <v/>
      </c>
      <c r="BG431" s="1461">
        <f>IF(BF431&lt;&gt;0,VLOOKUP(BF431,$F$10:$BA$10,MATCH($BF431,$F431:$BA431,0)),"")</f>
        <v/>
      </c>
      <c r="BH431" s="257" t="n"/>
      <c r="BI431" s="1368">
        <f>HLOOKUP($BI$9,$S$10:$AI$444,1+$BL431,TRUE)</f>
        <v/>
      </c>
      <c r="BJ431" s="1369">
        <f>HLOOKUP($BJ$9,$AJ$10:$AW$444,1+$BL431,TRUE)</f>
        <v/>
      </c>
      <c r="BK431" s="151" t="n"/>
      <c r="BL431" s="408">
        <f>BL430+1</f>
        <v/>
      </c>
    </row>
    <row r="432" ht="19.5" customFormat="1" customHeight="1" s="242" thickBot="1" thickTop="1">
      <c r="B432" s="1411" t="n"/>
      <c r="C432" s="1374" t="n"/>
      <c r="D432" s="440" t="n"/>
      <c r="E432" s="441" t="n"/>
      <c r="F432" s="432" t="n"/>
      <c r="G432" s="432" t="n"/>
      <c r="H432" s="432" t="n"/>
      <c r="I432" s="432" t="n"/>
      <c r="J432" s="432" t="n"/>
      <c r="K432" s="432" t="n"/>
      <c r="L432" s="432" t="n"/>
      <c r="M432" s="432" t="n"/>
      <c r="N432" s="432" t="n"/>
      <c r="O432" s="432" t="n"/>
      <c r="P432" s="432" t="n"/>
      <c r="Q432" s="432" t="n"/>
      <c r="R432" s="432" t="n"/>
      <c r="S432" s="432" t="n"/>
      <c r="T432" s="432" t="n"/>
      <c r="U432" s="432" t="n"/>
      <c r="V432" s="432" t="n"/>
      <c r="W432" s="432" t="n"/>
      <c r="X432" s="432" t="n"/>
      <c r="Y432" s="432" t="n"/>
      <c r="Z432" s="432" t="n"/>
      <c r="AA432" s="432" t="n"/>
      <c r="AB432" s="432" t="n"/>
      <c r="AC432" s="432" t="n"/>
      <c r="AD432" s="432" t="n"/>
      <c r="AE432" s="432" t="n"/>
      <c r="AF432" s="432" t="n"/>
      <c r="AG432" s="432" t="n"/>
      <c r="AH432" s="432" t="n"/>
      <c r="AI432" s="432" t="n"/>
      <c r="AJ432" s="432" t="n"/>
      <c r="AK432" s="432" t="n"/>
      <c r="AL432" s="432" t="n"/>
      <c r="AM432" s="432" t="n"/>
      <c r="AN432" s="432" t="n"/>
      <c r="AO432" s="432" t="n"/>
      <c r="AP432" s="432" t="n"/>
      <c r="AQ432" s="432" t="n"/>
      <c r="AR432" s="432" t="n"/>
      <c r="AS432" s="432" t="n"/>
      <c r="AT432" s="432" t="n"/>
      <c r="AU432" s="432" t="n"/>
      <c r="AV432" s="432" t="n"/>
      <c r="AW432" s="432" t="n"/>
      <c r="AX432" s="432" t="n"/>
      <c r="AY432" s="432" t="n"/>
      <c r="AZ432" s="432" t="n"/>
      <c r="BA432" s="432" t="n"/>
      <c r="BB432" s="442">
        <f>IF(SUM(F432:BA432)&lt;&gt;0,AVERAGEIF(F432:BA432,"&gt;0",F432:BA432),0)</f>
        <v/>
      </c>
      <c r="BD432" s="443">
        <f>MAXA(F432:BA432)</f>
        <v/>
      </c>
      <c r="BE432" s="1486">
        <f>IF(BD432&lt;&gt;0,VLOOKUP(BD432,$F$10:$BA$10,MATCH(BD432,F432:BA432,0)),"")</f>
        <v/>
      </c>
      <c r="BF432" s="443">
        <f t="array" ref="BF432">MIN(IF(F432:BA432&gt;0,F432:BA432))</f>
        <v/>
      </c>
      <c r="BG432" s="1486">
        <f>IF(BF432&lt;&gt;0,VLOOKUP(BF432,$F$10:$BA$10,MATCH($BF432,$F432:$BA432,0)),"")</f>
        <v/>
      </c>
      <c r="BH432" s="257" t="n"/>
      <c r="BI432" s="1400">
        <f>HLOOKUP($BI$9,$S$10:$AI$432,1+$BL432,TRUE)</f>
        <v/>
      </c>
      <c r="BJ432" s="1401">
        <f>HLOOKUP($BJ$9,$AJ$10:$AW$432,1+$BL432,TRUE)</f>
        <v/>
      </c>
      <c r="BK432" s="151" t="n"/>
      <c r="BL432" s="408">
        <f>BL431+1</f>
        <v/>
      </c>
    </row>
    <row r="433" ht="20.25" customHeight="1" s="18" thickBot="1" thickTop="1">
      <c r="B433" s="1092" t="inlineStr">
        <is>
          <t>BAUBAU</t>
        </is>
      </c>
      <c r="C433" s="997" t="inlineStr">
        <is>
          <t>BAUBAU</t>
        </is>
      </c>
      <c r="D433" s="1469" t="inlineStr">
        <is>
          <t>PLTMG BAUBAU 150</t>
        </is>
      </c>
      <c r="E433" s="402" t="inlineStr">
        <is>
          <t>Baubau # 1, 150</t>
        </is>
      </c>
      <c r="F433" s="383">
        <f>(IF(DASHBOARD!$J$2=F7,DASHBOARD!$T$93,IF(DASHBOARD!$J$2=0,0,F433)))</f>
        <v/>
      </c>
      <c r="G433" s="383">
        <f>(IF(DASHBOARD!$J$2=G7,DASHBOARD!$T$93,IF(DASHBOARD!$J$2=0,0,G433)))</f>
        <v/>
      </c>
      <c r="H433" s="383">
        <f>(IF(DASHBOARD!$J$2=H7,DASHBOARD!$T$93,IF(DASHBOARD!$J$2=0,0,H433)))</f>
        <v/>
      </c>
      <c r="I433" s="383">
        <f>(IF(DASHBOARD!$J$2=I7,DASHBOARD!$T$93,IF(DASHBOARD!$J$2=0,0,I433)))</f>
        <v/>
      </c>
      <c r="J433" s="383">
        <f>(IF(DASHBOARD!$J$2=J7,DASHBOARD!$T$93,IF(DASHBOARD!$J$2=0,0,J433)))</f>
        <v/>
      </c>
      <c r="K433" s="383">
        <f>(IF(DASHBOARD!$J$2=K7,DASHBOARD!$T$93,IF(DASHBOARD!$J$2=0,0,K433)))</f>
        <v/>
      </c>
      <c r="L433" s="383">
        <f>(IF(DASHBOARD!$J$2=L7,DASHBOARD!$T$93,IF(DASHBOARD!$J$2=0,0,L433)))</f>
        <v/>
      </c>
      <c r="M433" s="383">
        <f>(IF(DASHBOARD!$J$2=M7,DASHBOARD!$T$93,IF(DASHBOARD!$J$2=0,0,M433)))</f>
        <v/>
      </c>
      <c r="N433" s="383">
        <f>(IF(DASHBOARD!$J$2=N7,DASHBOARD!$T$93,IF(DASHBOARD!$J$2=0,0,N433)))</f>
        <v/>
      </c>
      <c r="O433" s="383">
        <f>(IF(DASHBOARD!$J$2=O7,DASHBOARD!$T$93,IF(DASHBOARD!$J$2=0,0,O433)))</f>
        <v/>
      </c>
      <c r="P433" s="383">
        <f>(IF(DASHBOARD!$J$2=P7,DASHBOARD!$T$93,IF(DASHBOARD!$J$2=0,0,P433)))</f>
        <v/>
      </c>
      <c r="Q433" s="383">
        <f>(IF(DASHBOARD!$J$2=Q7,DASHBOARD!$T$93,IF(DASHBOARD!$J$2=0,0,Q433)))</f>
        <v/>
      </c>
      <c r="R433" s="383">
        <f>(IF(DASHBOARD!$J$2=R7,DASHBOARD!$T$93,IF(DASHBOARD!$J$2=0,0,R433)))</f>
        <v/>
      </c>
      <c r="S433" s="383">
        <f>(IF(DASHBOARD!$J$2=S7,DASHBOARD!$T$93,IF(DASHBOARD!$J$2=0,0,S433)))</f>
        <v/>
      </c>
      <c r="T433" s="383">
        <f>(IF(DASHBOARD!$J$2=T7,DASHBOARD!$T$93,IF(DASHBOARD!$J$2=0,0,T433)))</f>
        <v/>
      </c>
      <c r="U433" s="383">
        <f>(IF(DASHBOARD!$J$2=U7,DASHBOARD!$T$93,IF(DASHBOARD!$J$2=0,0,U433)))</f>
        <v/>
      </c>
      <c r="V433" s="383">
        <f>(IF(DASHBOARD!$J$2=V7,DASHBOARD!$T$93,IF(DASHBOARD!$J$2=0,0,V433)))</f>
        <v/>
      </c>
      <c r="W433" s="383">
        <f>(IF(DASHBOARD!$J$2=W7,DASHBOARD!$T$93,IF(DASHBOARD!$J$2=0,0,W433)))</f>
        <v/>
      </c>
      <c r="X433" s="383">
        <f>(IF(DASHBOARD!$J$2=X7,DASHBOARD!$T$93,IF(DASHBOARD!$J$2=0,0,X433)))</f>
        <v/>
      </c>
      <c r="Y433" s="383">
        <f>(IF(DASHBOARD!$J$2=Y7,DASHBOARD!$T$93,IF(DASHBOARD!$J$2=0,0,Y433)))</f>
        <v/>
      </c>
      <c r="Z433" s="383">
        <f>(IF(DASHBOARD!$J$2=Z7,DASHBOARD!$T$93,IF(DASHBOARD!$J$2=0,0,Z433)))</f>
        <v/>
      </c>
      <c r="AA433" s="383">
        <f>(IF(DASHBOARD!$J$2=AA7,DASHBOARD!$T$93,IF(DASHBOARD!$J$2=0,0,AA433)))</f>
        <v/>
      </c>
      <c r="AB433" s="383">
        <f>(IF(DASHBOARD!$J$2=AB7,DASHBOARD!$T$93,IF(DASHBOARD!$J$2=0,0,AB433)))</f>
        <v/>
      </c>
      <c r="AC433" s="383">
        <f>(IF(DASHBOARD!$J$2=AC7,DASHBOARD!$T$93,IF(DASHBOARD!$J$2=0,0,AC433)))</f>
        <v/>
      </c>
      <c r="AD433" s="383">
        <f>(IF(DASHBOARD!$J$2=AD7,DASHBOARD!$T$93,IF(DASHBOARD!$J$2=0,0,AD433)))</f>
        <v/>
      </c>
      <c r="AE433" s="383">
        <f>(IF(DASHBOARD!$J$2=AE7,DASHBOARD!$T$93,IF(DASHBOARD!$J$2=0,0,AE433)))</f>
        <v/>
      </c>
      <c r="AF433" s="383">
        <f>(IF(DASHBOARD!$J$2=AF7,DASHBOARD!$T$93,IF(DASHBOARD!$J$2=0,0,AF433)))</f>
        <v/>
      </c>
      <c r="AG433" s="383">
        <f>(IF(DASHBOARD!$J$2=AG7,DASHBOARD!$T$93,IF(DASHBOARD!$J$2=0,0,AG433)))</f>
        <v/>
      </c>
      <c r="AH433" s="383">
        <f>(IF(DASHBOARD!$J$2=AH7,DASHBOARD!$T$93,IF(DASHBOARD!$J$2=0,0,AH433)))</f>
        <v/>
      </c>
      <c r="AI433" s="383">
        <f>(IF(DASHBOARD!$J$2=AI7,DASHBOARD!$T$93,IF(DASHBOARD!$J$2=0,0,AI433)))</f>
        <v/>
      </c>
      <c r="AJ433" s="383">
        <f>(IF(DASHBOARD!$J$2=AJ7,DASHBOARD!$T$93,IF(DASHBOARD!$J$2=0,0,AJ433)))</f>
        <v/>
      </c>
      <c r="AK433" s="383">
        <f>(IF(DASHBOARD!$J$2=AK7,DASHBOARD!$T$93,IF(DASHBOARD!$J$2=0,0,AK433)))</f>
        <v/>
      </c>
      <c r="AL433" s="383">
        <f>(IF(DASHBOARD!$J$2=AL7,DASHBOARD!$T$93,IF(DASHBOARD!$J$2=0,0,AL433)))</f>
        <v/>
      </c>
      <c r="AM433" s="383">
        <f>(IF(DASHBOARD!$J$2=AM7,DASHBOARD!$T$93,IF(DASHBOARD!$J$2=0,0,AM433)))</f>
        <v/>
      </c>
      <c r="AN433" s="383">
        <f>(IF(DASHBOARD!$J$2=AN7,DASHBOARD!$T$93,IF(DASHBOARD!$J$2=0,0,AN433)))</f>
        <v/>
      </c>
      <c r="AO433" s="383">
        <f>(IF(DASHBOARD!$J$2=AO7,DASHBOARD!$T$93,IF(DASHBOARD!$J$2=0,0,AO433)))</f>
        <v/>
      </c>
      <c r="AP433" s="383">
        <f>(IF(DASHBOARD!$J$2=AP7,DASHBOARD!$T$93,IF(DASHBOARD!$J$2=0,0,AP433)))</f>
        <v/>
      </c>
      <c r="AQ433" s="383">
        <f>(IF(DASHBOARD!$J$2=AQ7,DASHBOARD!$T$93,IF(DASHBOARD!$J$2=0,0,AQ433)))</f>
        <v/>
      </c>
      <c r="AR433" s="383">
        <f>(IF(DASHBOARD!$J$2=AR7,DASHBOARD!$T$93,IF(DASHBOARD!$J$2=0,0,AR433)))</f>
        <v/>
      </c>
      <c r="AS433" s="383">
        <f>(IF(DASHBOARD!$J$2=AS7,DASHBOARD!$T$93,IF(DASHBOARD!$J$2=0,0,AS433)))</f>
        <v/>
      </c>
      <c r="AT433" s="383">
        <f>(IF(DASHBOARD!$J$2=AT7,DASHBOARD!$T$93,IF(DASHBOARD!$J$2=0,0,AT433)))</f>
        <v/>
      </c>
      <c r="AU433" s="383">
        <f>(IF(DASHBOARD!$J$2=AU7,DASHBOARD!$T$93,IF(DASHBOARD!$J$2=0,0,AU433)))</f>
        <v/>
      </c>
      <c r="AV433" s="383">
        <f>(IF(DASHBOARD!$J$2=AV7,DASHBOARD!$T$93,IF(DASHBOARD!$J$2=0,0,AV433)))</f>
        <v/>
      </c>
      <c r="AW433" s="383">
        <f>(IF(DASHBOARD!$J$2=AW7,DASHBOARD!$T$93,IF(DASHBOARD!$J$2=0,0,AW433)))</f>
        <v/>
      </c>
      <c r="AX433" s="383">
        <f>(IF(DASHBOARD!$J$2=AX7,DASHBOARD!$T$93,IF(DASHBOARD!$J$2=0,0,AX433)))</f>
        <v/>
      </c>
      <c r="AY433" s="383">
        <f>(IF(DASHBOARD!$J$2=AY7,DASHBOARD!$T$93,IF(DASHBOARD!$J$2=0,0,AY433)))</f>
        <v/>
      </c>
      <c r="AZ433" s="383">
        <f>(IF(DASHBOARD!$J$2=AZ7,DASHBOARD!$T$93,IF(DASHBOARD!$J$2=0,0,AZ433)))</f>
        <v/>
      </c>
      <c r="BA433" s="383">
        <f>(IF(DASHBOARD!$J$2=BA7,DASHBOARD!$T$93,IF(DASHBOARD!$J$2=0,0,BA433)))</f>
        <v/>
      </c>
      <c r="BB433" s="384">
        <f>IF(SUM(F433:BA433)&lt;&gt;0,AVERAGEIF(F433:BA433,"&gt;0",F433:BA433),0)</f>
        <v/>
      </c>
      <c r="BC433" s="147" t="n"/>
      <c r="BD433" s="385">
        <f>MAXA(F433:BA433)</f>
        <v/>
      </c>
      <c r="BE433" s="1461">
        <f>IF(BD433&lt;&gt;0,VLOOKUP(BD433,$F$10:$BA$10,MATCH(BD433,F433:BA433,0)),"")</f>
        <v/>
      </c>
      <c r="BF433" s="385">
        <f t="array" ref="BF433">MIN(IF(F433:BA433&gt;0,F433:BA433))</f>
        <v/>
      </c>
      <c r="BG433" s="1461">
        <f>IF(BF433&lt;&gt;0,VLOOKUP(BF433,$F$10:$BA$10,MATCH($BF433,$F433:$BA433,0)),"")</f>
        <v/>
      </c>
      <c r="BI433" s="1368">
        <f>HLOOKUP($BI$9,$S$10:$AI$444,1+$BL433,TRUE)</f>
        <v/>
      </c>
      <c r="BJ433" s="1369">
        <f>HLOOKUP($BJ$9,$AJ$10:$AW$444,1+$BL433,TRUE)</f>
        <v/>
      </c>
      <c r="BK433" s="151" t="n"/>
      <c r="BL433" s="387">
        <f>BL110+1</f>
        <v/>
      </c>
      <c r="BM433" s="399" t="n"/>
    </row>
    <row r="434" ht="20.25" customHeight="1" s="18" thickBot="1" thickTop="1">
      <c r="B434" s="1412" t="n"/>
      <c r="C434" s="1413" t="n"/>
      <c r="D434" s="1462" t="n"/>
      <c r="E434" s="402" t="inlineStr">
        <is>
          <t>Baubau # 2, 150</t>
        </is>
      </c>
      <c r="F434" s="383">
        <f>(IF(DASHBOARD!$J$2=F7,DASHBOARD!$T$94,IF(DASHBOARD!$J$2=0,0,F434)))</f>
        <v/>
      </c>
      <c r="G434" s="383">
        <f>(IF(DASHBOARD!$J$2=G7,DASHBOARD!$T$94,IF(DASHBOARD!$J$2=0,0,G434)))</f>
        <v/>
      </c>
      <c r="H434" s="383">
        <f>(IF(DASHBOARD!$J$2=H7,DASHBOARD!$T$94,IF(DASHBOARD!$J$2=0,0,H434)))</f>
        <v/>
      </c>
      <c r="I434" s="383">
        <f>(IF(DASHBOARD!$J$2=I7,DASHBOARD!$T$94,IF(DASHBOARD!$J$2=0,0,I434)))</f>
        <v/>
      </c>
      <c r="J434" s="383">
        <f>(IF(DASHBOARD!$J$2=J7,DASHBOARD!$T$94,IF(DASHBOARD!$J$2=0,0,J434)))</f>
        <v/>
      </c>
      <c r="K434" s="383">
        <f>(IF(DASHBOARD!$J$2=K7,DASHBOARD!$T$94,IF(DASHBOARD!$J$2=0,0,K434)))</f>
        <v/>
      </c>
      <c r="L434" s="383">
        <f>(IF(DASHBOARD!$J$2=L7,DASHBOARD!$T$94,IF(DASHBOARD!$J$2=0,0,L434)))</f>
        <v/>
      </c>
      <c r="M434" s="383">
        <f>(IF(DASHBOARD!$J$2=M7,DASHBOARD!$T$94,IF(DASHBOARD!$J$2=0,0,M434)))</f>
        <v/>
      </c>
      <c r="N434" s="383">
        <f>(IF(DASHBOARD!$J$2=N7,DASHBOARD!$T$94,IF(DASHBOARD!$J$2=0,0,N434)))</f>
        <v/>
      </c>
      <c r="O434" s="383">
        <f>(IF(DASHBOARD!$J$2=O7,DASHBOARD!$T$94,IF(DASHBOARD!$J$2=0,0,O434)))</f>
        <v/>
      </c>
      <c r="P434" s="383">
        <f>(IF(DASHBOARD!$J$2=P7,DASHBOARD!$T$94,IF(DASHBOARD!$J$2=0,0,P434)))</f>
        <v/>
      </c>
      <c r="Q434" s="383">
        <f>(IF(DASHBOARD!$J$2=Q7,DASHBOARD!$T$94,IF(DASHBOARD!$J$2=0,0,Q434)))</f>
        <v/>
      </c>
      <c r="R434" s="383">
        <f>(IF(DASHBOARD!$J$2=R7,DASHBOARD!$T$94,IF(DASHBOARD!$J$2=0,0,R434)))</f>
        <v/>
      </c>
      <c r="S434" s="383">
        <f>(IF(DASHBOARD!$J$2=S7,DASHBOARD!$T$94,IF(DASHBOARD!$J$2=0,0,S434)))</f>
        <v/>
      </c>
      <c r="T434" s="383">
        <f>(IF(DASHBOARD!$J$2=T7,DASHBOARD!$T$94,IF(DASHBOARD!$J$2=0,0,T434)))</f>
        <v/>
      </c>
      <c r="U434" s="383">
        <f>(IF(DASHBOARD!$J$2=U7,DASHBOARD!$T$94,IF(DASHBOARD!$J$2=0,0,U434)))</f>
        <v/>
      </c>
      <c r="V434" s="383">
        <f>(IF(DASHBOARD!$J$2=V7,DASHBOARD!$T$94,IF(DASHBOARD!$J$2=0,0,V434)))</f>
        <v/>
      </c>
      <c r="W434" s="383">
        <f>(IF(DASHBOARD!$J$2=W7,DASHBOARD!$T$94,IF(DASHBOARD!$J$2=0,0,W434)))</f>
        <v/>
      </c>
      <c r="X434" s="383">
        <f>(IF(DASHBOARD!$J$2=X7,DASHBOARD!$T$94,IF(DASHBOARD!$J$2=0,0,X434)))</f>
        <v/>
      </c>
      <c r="Y434" s="383">
        <f>(IF(DASHBOARD!$J$2=Y7,DASHBOARD!$T$94,IF(DASHBOARD!$J$2=0,0,Y434)))</f>
        <v/>
      </c>
      <c r="Z434" s="383">
        <f>(IF(DASHBOARD!$J$2=Z7,DASHBOARD!$T$94,IF(DASHBOARD!$J$2=0,0,Z434)))</f>
        <v/>
      </c>
      <c r="AA434" s="383">
        <f>(IF(DASHBOARD!$J$2=AA7,DASHBOARD!$T$94,IF(DASHBOARD!$J$2=0,0,AA434)))</f>
        <v/>
      </c>
      <c r="AB434" s="383">
        <f>(IF(DASHBOARD!$J$2=AB7,DASHBOARD!$T$94,IF(DASHBOARD!$J$2=0,0,AB434)))</f>
        <v/>
      </c>
      <c r="AC434" s="383">
        <f>(IF(DASHBOARD!$J$2=AC7,DASHBOARD!$T$94,IF(DASHBOARD!$J$2=0,0,AC434)))</f>
        <v/>
      </c>
      <c r="AD434" s="383">
        <f>(IF(DASHBOARD!$J$2=AD7,DASHBOARD!$T$94,IF(DASHBOARD!$J$2=0,0,AD434)))</f>
        <v/>
      </c>
      <c r="AE434" s="383">
        <f>(IF(DASHBOARD!$J$2=AE7,DASHBOARD!$T$94,IF(DASHBOARD!$J$2=0,0,AE434)))</f>
        <v/>
      </c>
      <c r="AF434" s="383">
        <f>(IF(DASHBOARD!$J$2=AF7,DASHBOARD!$T$94,IF(DASHBOARD!$J$2=0,0,AF434)))</f>
        <v/>
      </c>
      <c r="AG434" s="383">
        <f>(IF(DASHBOARD!$J$2=AG7,DASHBOARD!$T$94,IF(DASHBOARD!$J$2=0,0,AG434)))</f>
        <v/>
      </c>
      <c r="AH434" s="383">
        <f>(IF(DASHBOARD!$J$2=AH7,DASHBOARD!$T$94,IF(DASHBOARD!$J$2=0,0,AH434)))</f>
        <v/>
      </c>
      <c r="AI434" s="383">
        <f>(IF(DASHBOARD!$J$2=AI7,DASHBOARD!$T$94,IF(DASHBOARD!$J$2=0,0,AI434)))</f>
        <v/>
      </c>
      <c r="AJ434" s="383">
        <f>(IF(DASHBOARD!$J$2=AJ7,DASHBOARD!$T$94,IF(DASHBOARD!$J$2=0,0,AJ434)))</f>
        <v/>
      </c>
      <c r="AK434" s="383">
        <f>(IF(DASHBOARD!$J$2=AK7,DASHBOARD!$T$94,IF(DASHBOARD!$J$2=0,0,AK434)))</f>
        <v/>
      </c>
      <c r="AL434" s="383">
        <f>(IF(DASHBOARD!$J$2=AL7,DASHBOARD!$T$94,IF(DASHBOARD!$J$2=0,0,AL434)))</f>
        <v/>
      </c>
      <c r="AM434" s="383">
        <f>(IF(DASHBOARD!$J$2=AM7,DASHBOARD!$T$94,IF(DASHBOARD!$J$2=0,0,AM434)))</f>
        <v/>
      </c>
      <c r="AN434" s="383">
        <f>(IF(DASHBOARD!$J$2=AN7,DASHBOARD!$T$94,IF(DASHBOARD!$J$2=0,0,AN434)))</f>
        <v/>
      </c>
      <c r="AO434" s="383">
        <f>(IF(DASHBOARD!$J$2=AO7,DASHBOARD!$T$94,IF(DASHBOARD!$J$2=0,0,AO434)))</f>
        <v/>
      </c>
      <c r="AP434" s="383">
        <f>(IF(DASHBOARD!$J$2=AP7,DASHBOARD!$T$94,IF(DASHBOARD!$J$2=0,0,AP434)))</f>
        <v/>
      </c>
      <c r="AQ434" s="383">
        <f>(IF(DASHBOARD!$J$2=AQ7,DASHBOARD!$T$94,IF(DASHBOARD!$J$2=0,0,AQ434)))</f>
        <v/>
      </c>
      <c r="AR434" s="383">
        <f>(IF(DASHBOARD!$J$2=AR7,DASHBOARD!$T$94,IF(DASHBOARD!$J$2=0,0,AR434)))</f>
        <v/>
      </c>
      <c r="AS434" s="383">
        <f>(IF(DASHBOARD!$J$2=AS7,DASHBOARD!$T$94,IF(DASHBOARD!$J$2=0,0,AS434)))</f>
        <v/>
      </c>
      <c r="AT434" s="383">
        <f>(IF(DASHBOARD!$J$2=AT7,DASHBOARD!$T$94,IF(DASHBOARD!$J$2=0,0,AT434)))</f>
        <v/>
      </c>
      <c r="AU434" s="383">
        <f>(IF(DASHBOARD!$J$2=AU7,DASHBOARD!$T$94,IF(DASHBOARD!$J$2=0,0,AU434)))</f>
        <v/>
      </c>
      <c r="AV434" s="383">
        <f>(IF(DASHBOARD!$J$2=AV7,DASHBOARD!$T$94,IF(DASHBOARD!$J$2=0,0,AV434)))</f>
        <v/>
      </c>
      <c r="AW434" s="383">
        <f>(IF(DASHBOARD!$J$2=AW7,DASHBOARD!$T$94,IF(DASHBOARD!$J$2=0,0,AW434)))</f>
        <v/>
      </c>
      <c r="AX434" s="383">
        <f>(IF(DASHBOARD!$J$2=AX7,DASHBOARD!$T$94,IF(DASHBOARD!$J$2=0,0,AX434)))</f>
        <v/>
      </c>
      <c r="AY434" s="383">
        <f>(IF(DASHBOARD!$J$2=AY7,DASHBOARD!$T$94,IF(DASHBOARD!$J$2=0,0,AY434)))</f>
        <v/>
      </c>
      <c r="AZ434" s="383">
        <f>(IF(DASHBOARD!$J$2=AZ7,DASHBOARD!$T$94,IF(DASHBOARD!$J$2=0,0,AZ434)))</f>
        <v/>
      </c>
      <c r="BA434" s="383">
        <f>(IF(DASHBOARD!$J$2=BA7,DASHBOARD!$T$94,IF(DASHBOARD!$J$2=0,0,BA434)))</f>
        <v/>
      </c>
      <c r="BB434" s="384">
        <f>IF(SUM(F434:BA434)&lt;&gt;0,AVERAGEIF(F434:BA434,"&gt;0",F434:BA434),0)</f>
        <v/>
      </c>
      <c r="BC434" s="147" t="n"/>
      <c r="BD434" s="385">
        <f>MAXA(F434:BA434)</f>
        <v/>
      </c>
      <c r="BE434" s="1461">
        <f>IF(BD434&lt;&gt;0,VLOOKUP(BD434,$F$10:$BA$10,MATCH(BD434,F434:BA434,0)),"")</f>
        <v/>
      </c>
      <c r="BF434" s="385">
        <f t="array" ref="BF434">MIN(IF(F434:BA434&gt;0,F434:BA434))</f>
        <v/>
      </c>
      <c r="BG434" s="1461">
        <f>IF(BF434&lt;&gt;0,VLOOKUP(BF434,$F$10:$BA$10,MATCH($BF434,$F434:$BA434,0)),"")</f>
        <v/>
      </c>
      <c r="BI434" s="1368">
        <f>HLOOKUP($BI$9,$S$10:$AI$444,1+$BL434,TRUE)</f>
        <v/>
      </c>
      <c r="BJ434" s="1369">
        <f>HLOOKUP($BJ$9,$AJ$10:$AW$444,1+$BL434,TRUE)</f>
        <v/>
      </c>
      <c r="BK434" s="151" t="n"/>
      <c r="BL434" s="387">
        <f>BL433+1</f>
        <v/>
      </c>
      <c r="BM434" s="399" t="n"/>
    </row>
    <row r="435" ht="20.25" customHeight="1" s="18" thickBot="1" thickTop="1">
      <c r="B435" s="1412" t="n"/>
      <c r="C435" s="1413" t="n"/>
      <c r="D435" s="1462" t="n"/>
      <c r="E435" s="402" t="inlineStr">
        <is>
          <t>Raha # 1, 150</t>
        </is>
      </c>
      <c r="F435" s="383">
        <f>(IF(DASHBOARD!$J$2=F7,DASHBOARD!$T$95,IF(DASHBOARD!$J$2=0,0,F435)))</f>
        <v/>
      </c>
      <c r="G435" s="383">
        <f>(IF(DASHBOARD!$J$2=G7,DASHBOARD!$T$95,IF(DASHBOARD!$J$2=0,0,G435)))</f>
        <v/>
      </c>
      <c r="H435" s="383">
        <f>(IF(DASHBOARD!$J$2=H7,DASHBOARD!$T$95,IF(DASHBOARD!$J$2=0,0,H435)))</f>
        <v/>
      </c>
      <c r="I435" s="383">
        <f>(IF(DASHBOARD!$J$2=I7,DASHBOARD!$T$95,IF(DASHBOARD!$J$2=0,0,I435)))</f>
        <v/>
      </c>
      <c r="J435" s="383">
        <f>(IF(DASHBOARD!$J$2=J7,DASHBOARD!$T$95,IF(DASHBOARD!$J$2=0,0,J435)))</f>
        <v/>
      </c>
      <c r="K435" s="383">
        <f>(IF(DASHBOARD!$J$2=K7,DASHBOARD!$T$95,IF(DASHBOARD!$J$2=0,0,K435)))</f>
        <v/>
      </c>
      <c r="L435" s="383">
        <f>(IF(DASHBOARD!$J$2=L7,DASHBOARD!$T$95,IF(DASHBOARD!$J$2=0,0,L435)))</f>
        <v/>
      </c>
      <c r="M435" s="383">
        <f>(IF(DASHBOARD!$J$2=M7,DASHBOARD!$T$95,IF(DASHBOARD!$J$2=0,0,M435)))</f>
        <v/>
      </c>
      <c r="N435" s="383">
        <f>(IF(DASHBOARD!$J$2=N7,DASHBOARD!$T$95,IF(DASHBOARD!$J$2=0,0,N435)))</f>
        <v/>
      </c>
      <c r="O435" s="383">
        <f>(IF(DASHBOARD!$J$2=O7,DASHBOARD!$T$95,IF(DASHBOARD!$J$2=0,0,O435)))</f>
        <v/>
      </c>
      <c r="P435" s="383">
        <f>(IF(DASHBOARD!$J$2=P7,DASHBOARD!$T$95,IF(DASHBOARD!$J$2=0,0,P435)))</f>
        <v/>
      </c>
      <c r="Q435" s="383">
        <f>(IF(DASHBOARD!$J$2=Q7,DASHBOARD!$T$95,IF(DASHBOARD!$J$2=0,0,Q435)))</f>
        <v/>
      </c>
      <c r="R435" s="383">
        <f>(IF(DASHBOARD!$J$2=R7,DASHBOARD!$T$95,IF(DASHBOARD!$J$2=0,0,R435)))</f>
        <v/>
      </c>
      <c r="S435" s="383">
        <f>(IF(DASHBOARD!$J$2=S7,DASHBOARD!$T$95,IF(DASHBOARD!$J$2=0,0,S435)))</f>
        <v/>
      </c>
      <c r="T435" s="383">
        <f>(IF(DASHBOARD!$J$2=T7,DASHBOARD!$T$95,IF(DASHBOARD!$J$2=0,0,T435)))</f>
        <v/>
      </c>
      <c r="U435" s="383">
        <f>(IF(DASHBOARD!$J$2=U7,DASHBOARD!$T$95,IF(DASHBOARD!$J$2=0,0,U435)))</f>
        <v/>
      </c>
      <c r="V435" s="383">
        <f>(IF(DASHBOARD!$J$2=V7,DASHBOARD!$T$95,IF(DASHBOARD!$J$2=0,0,V435)))</f>
        <v/>
      </c>
      <c r="W435" s="383">
        <f>(IF(DASHBOARD!$J$2=W7,DASHBOARD!$T$95,IF(DASHBOARD!$J$2=0,0,W435)))</f>
        <v/>
      </c>
      <c r="X435" s="383">
        <f>(IF(DASHBOARD!$J$2=X7,DASHBOARD!$T$95,IF(DASHBOARD!$J$2=0,0,X435)))</f>
        <v/>
      </c>
      <c r="Y435" s="383">
        <f>(IF(DASHBOARD!$J$2=Y7,DASHBOARD!$T$95,IF(DASHBOARD!$J$2=0,0,Y435)))</f>
        <v/>
      </c>
      <c r="Z435" s="383">
        <f>(IF(DASHBOARD!$J$2=Z7,DASHBOARD!$T$95,IF(DASHBOARD!$J$2=0,0,Z435)))</f>
        <v/>
      </c>
      <c r="AA435" s="383">
        <f>(IF(DASHBOARD!$J$2=AA7,DASHBOARD!$T$95,IF(DASHBOARD!$J$2=0,0,AA435)))</f>
        <v/>
      </c>
      <c r="AB435" s="383">
        <f>(IF(DASHBOARD!$J$2=AB7,DASHBOARD!$T$95,IF(DASHBOARD!$J$2=0,0,AB435)))</f>
        <v/>
      </c>
      <c r="AC435" s="383">
        <f>(IF(DASHBOARD!$J$2=AC7,DASHBOARD!$T$95,IF(DASHBOARD!$J$2=0,0,AC435)))</f>
        <v/>
      </c>
      <c r="AD435" s="383">
        <f>(IF(DASHBOARD!$J$2=AD7,DASHBOARD!$T$95,IF(DASHBOARD!$J$2=0,0,AD435)))</f>
        <v/>
      </c>
      <c r="AE435" s="383">
        <f>(IF(DASHBOARD!$J$2=AE7,DASHBOARD!$T$95,IF(DASHBOARD!$J$2=0,0,AE435)))</f>
        <v/>
      </c>
      <c r="AF435" s="383">
        <f>(IF(DASHBOARD!$J$2=AF7,DASHBOARD!$T$95,IF(DASHBOARD!$J$2=0,0,AF435)))</f>
        <v/>
      </c>
      <c r="AG435" s="383">
        <f>(IF(DASHBOARD!$J$2=AG7,DASHBOARD!$T$95,IF(DASHBOARD!$J$2=0,0,AG435)))</f>
        <v/>
      </c>
      <c r="AH435" s="383">
        <f>(IF(DASHBOARD!$J$2=AH7,DASHBOARD!$T$95,IF(DASHBOARD!$J$2=0,0,AH435)))</f>
        <v/>
      </c>
      <c r="AI435" s="383">
        <f>(IF(DASHBOARD!$J$2=AI7,DASHBOARD!$T$95,IF(DASHBOARD!$J$2=0,0,AI435)))</f>
        <v/>
      </c>
      <c r="AJ435" s="383">
        <f>(IF(DASHBOARD!$J$2=AJ7,DASHBOARD!$T$95,IF(DASHBOARD!$J$2=0,0,AJ435)))</f>
        <v/>
      </c>
      <c r="AK435" s="383">
        <f>(IF(DASHBOARD!$J$2=AK7,DASHBOARD!$T$95,IF(DASHBOARD!$J$2=0,0,AK435)))</f>
        <v/>
      </c>
      <c r="AL435" s="383">
        <f>(IF(DASHBOARD!$J$2=AL7,DASHBOARD!$T$95,IF(DASHBOARD!$J$2=0,0,AL435)))</f>
        <v/>
      </c>
      <c r="AM435" s="383">
        <f>(IF(DASHBOARD!$J$2=AM7,DASHBOARD!$T$95,IF(DASHBOARD!$J$2=0,0,AM435)))</f>
        <v/>
      </c>
      <c r="AN435" s="383">
        <f>(IF(DASHBOARD!$J$2=AN7,DASHBOARD!$T$95,IF(DASHBOARD!$J$2=0,0,AN435)))</f>
        <v/>
      </c>
      <c r="AO435" s="383">
        <f>(IF(DASHBOARD!$J$2=AO7,DASHBOARD!$T$95,IF(DASHBOARD!$J$2=0,0,AO435)))</f>
        <v/>
      </c>
      <c r="AP435" s="383">
        <f>(IF(DASHBOARD!$J$2=AP7,DASHBOARD!$T$95,IF(DASHBOARD!$J$2=0,0,AP435)))</f>
        <v/>
      </c>
      <c r="AQ435" s="383">
        <f>(IF(DASHBOARD!$J$2=AQ7,DASHBOARD!$T$95,IF(DASHBOARD!$J$2=0,0,AQ435)))</f>
        <v/>
      </c>
      <c r="AR435" s="383">
        <f>(IF(DASHBOARD!$J$2=AR7,DASHBOARD!$T$95,IF(DASHBOARD!$J$2=0,0,AR435)))</f>
        <v/>
      </c>
      <c r="AS435" s="383">
        <f>(IF(DASHBOARD!$J$2=AS7,DASHBOARD!$T$95,IF(DASHBOARD!$J$2=0,0,AS435)))</f>
        <v/>
      </c>
      <c r="AT435" s="383">
        <f>(IF(DASHBOARD!$J$2=AT7,DASHBOARD!$T$95,IF(DASHBOARD!$J$2=0,0,AT435)))</f>
        <v/>
      </c>
      <c r="AU435" s="383">
        <f>(IF(DASHBOARD!$J$2=AU7,DASHBOARD!$T$95,IF(DASHBOARD!$J$2=0,0,AU435)))</f>
        <v/>
      </c>
      <c r="AV435" s="383">
        <f>(IF(DASHBOARD!$J$2=AV7,DASHBOARD!$T$95,IF(DASHBOARD!$J$2=0,0,AV435)))</f>
        <v/>
      </c>
      <c r="AW435" s="383">
        <f>(IF(DASHBOARD!$J$2=AW7,DASHBOARD!$T$95,IF(DASHBOARD!$J$2=0,0,AW435)))</f>
        <v/>
      </c>
      <c r="AX435" s="383">
        <f>(IF(DASHBOARD!$J$2=AX7,DASHBOARD!$T$95,IF(DASHBOARD!$J$2=0,0,AX435)))</f>
        <v/>
      </c>
      <c r="AY435" s="383">
        <f>(IF(DASHBOARD!$J$2=AY7,DASHBOARD!$T$95,IF(DASHBOARD!$J$2=0,0,AY435)))</f>
        <v/>
      </c>
      <c r="AZ435" s="383">
        <f>(IF(DASHBOARD!$J$2=AZ7,DASHBOARD!$T$95,IF(DASHBOARD!$J$2=0,0,AZ435)))</f>
        <v/>
      </c>
      <c r="BA435" s="383">
        <f>(IF(DASHBOARD!$J$2=BA7,DASHBOARD!$T$95,IF(DASHBOARD!$J$2=0,0,BA435)))</f>
        <v/>
      </c>
      <c r="BB435" s="384">
        <f>IF(SUM(F435:BA435)&lt;&gt;0,AVERAGEIF(F435:BA435,"&gt;0",F435:BA435),0)</f>
        <v/>
      </c>
      <c r="BC435" s="147" t="n"/>
      <c r="BD435" s="385">
        <f>MAXA(F435:BA435)</f>
        <v/>
      </c>
      <c r="BE435" s="1461">
        <f>IF(BD435&lt;&gt;0,VLOOKUP(BD435,$F$10:$BA$10,MATCH(BD435,F435:BA435,0)),"")</f>
        <v/>
      </c>
      <c r="BF435" s="385">
        <f t="array" ref="BF435">MIN(IF(F435:BA435&gt;0,F435:BA435))</f>
        <v/>
      </c>
      <c r="BG435" s="1461">
        <f>IF(BF435&lt;&gt;0,VLOOKUP(BF435,$F$10:$BA$10,MATCH($BF435,$F435:$BA435,0)),"")</f>
        <v/>
      </c>
      <c r="BI435" s="1368">
        <f>HLOOKUP($BI$9,$S$10:$AI$444,1+$BL435,TRUE)</f>
        <v/>
      </c>
      <c r="BJ435" s="1369">
        <f>HLOOKUP($BJ$9,$AJ$10:$AW$444,1+$BL435,TRUE)</f>
        <v/>
      </c>
      <c r="BK435" s="151" t="n"/>
      <c r="BL435" s="387">
        <f>BL434+1</f>
        <v/>
      </c>
      <c r="BM435" s="399" t="n"/>
    </row>
    <row r="436" ht="20.25" customHeight="1" s="18" thickBot="1" thickTop="1">
      <c r="B436" s="1412" t="n"/>
      <c r="C436" s="1413" t="n"/>
      <c r="D436" s="1463" t="n"/>
      <c r="E436" s="402" t="inlineStr">
        <is>
          <t>Raha # 1, 150</t>
        </is>
      </c>
      <c r="F436" s="383">
        <f>(IF(DASHBOARD!$J$2=F7,DASHBOARD!$T$96,IF(DASHBOARD!$J$2=0,0,F436)))</f>
        <v/>
      </c>
      <c r="G436" s="383">
        <f>(IF(DASHBOARD!$J$2=G7,DASHBOARD!$T$96,IF(DASHBOARD!$J$2=0,0,G436)))</f>
        <v/>
      </c>
      <c r="H436" s="383">
        <f>(IF(DASHBOARD!$J$2=H7,DASHBOARD!$T$96,IF(DASHBOARD!$J$2=0,0,H436)))</f>
        <v/>
      </c>
      <c r="I436" s="383">
        <f>(IF(DASHBOARD!$J$2=I7,DASHBOARD!$T$96,IF(DASHBOARD!$J$2=0,0,I436)))</f>
        <v/>
      </c>
      <c r="J436" s="383">
        <f>(IF(DASHBOARD!$J$2=J7,DASHBOARD!$T$96,IF(DASHBOARD!$J$2=0,0,J436)))</f>
        <v/>
      </c>
      <c r="K436" s="383">
        <f>(IF(DASHBOARD!$J$2=K7,DASHBOARD!$T$96,IF(DASHBOARD!$J$2=0,0,K436)))</f>
        <v/>
      </c>
      <c r="L436" s="383">
        <f>(IF(DASHBOARD!$J$2=L7,DASHBOARD!$T$96,IF(DASHBOARD!$J$2=0,0,L436)))</f>
        <v/>
      </c>
      <c r="M436" s="383">
        <f>(IF(DASHBOARD!$J$2=M7,DASHBOARD!$T$96,IF(DASHBOARD!$J$2=0,0,M436)))</f>
        <v/>
      </c>
      <c r="N436" s="383">
        <f>(IF(DASHBOARD!$J$2=N7,DASHBOARD!$T$96,IF(DASHBOARD!$J$2=0,0,N436)))</f>
        <v/>
      </c>
      <c r="O436" s="383">
        <f>(IF(DASHBOARD!$J$2=O7,DASHBOARD!$T$96,IF(DASHBOARD!$J$2=0,0,O436)))</f>
        <v/>
      </c>
      <c r="P436" s="383">
        <f>(IF(DASHBOARD!$J$2=P7,DASHBOARD!$T$96,IF(DASHBOARD!$J$2=0,0,P436)))</f>
        <v/>
      </c>
      <c r="Q436" s="383">
        <f>(IF(DASHBOARD!$J$2=Q7,DASHBOARD!$T$96,IF(DASHBOARD!$J$2=0,0,Q436)))</f>
        <v/>
      </c>
      <c r="R436" s="383">
        <f>(IF(DASHBOARD!$J$2=R7,DASHBOARD!$T$96,IF(DASHBOARD!$J$2=0,0,R436)))</f>
        <v/>
      </c>
      <c r="S436" s="383">
        <f>(IF(DASHBOARD!$J$2=S7,DASHBOARD!$T$96,IF(DASHBOARD!$J$2=0,0,S436)))</f>
        <v/>
      </c>
      <c r="T436" s="383">
        <f>(IF(DASHBOARD!$J$2=T7,DASHBOARD!$T$96,IF(DASHBOARD!$J$2=0,0,T436)))</f>
        <v/>
      </c>
      <c r="U436" s="383">
        <f>(IF(DASHBOARD!$J$2=U7,DASHBOARD!$T$96,IF(DASHBOARD!$J$2=0,0,U436)))</f>
        <v/>
      </c>
      <c r="V436" s="383">
        <f>(IF(DASHBOARD!$J$2=V7,DASHBOARD!$T$96,IF(DASHBOARD!$J$2=0,0,V436)))</f>
        <v/>
      </c>
      <c r="W436" s="383">
        <f>(IF(DASHBOARD!$J$2=W7,DASHBOARD!$T$96,IF(DASHBOARD!$J$2=0,0,W436)))</f>
        <v/>
      </c>
      <c r="X436" s="383">
        <f>(IF(DASHBOARD!$J$2=X7,DASHBOARD!$T$96,IF(DASHBOARD!$J$2=0,0,X436)))</f>
        <v/>
      </c>
      <c r="Y436" s="383">
        <f>(IF(DASHBOARD!$J$2=Y7,DASHBOARD!$T$96,IF(DASHBOARD!$J$2=0,0,Y436)))</f>
        <v/>
      </c>
      <c r="Z436" s="383">
        <f>(IF(DASHBOARD!$J$2=Z7,DASHBOARD!$T$96,IF(DASHBOARD!$J$2=0,0,Z436)))</f>
        <v/>
      </c>
      <c r="AA436" s="383">
        <f>(IF(DASHBOARD!$J$2=AA7,DASHBOARD!$T$96,IF(DASHBOARD!$J$2=0,0,AA436)))</f>
        <v/>
      </c>
      <c r="AB436" s="383">
        <f>(IF(DASHBOARD!$J$2=AB7,DASHBOARD!$T$96,IF(DASHBOARD!$J$2=0,0,AB436)))</f>
        <v/>
      </c>
      <c r="AC436" s="383">
        <f>(IF(DASHBOARD!$J$2=AC7,DASHBOARD!$T$96,IF(DASHBOARD!$J$2=0,0,AC436)))</f>
        <v/>
      </c>
      <c r="AD436" s="383">
        <f>(IF(DASHBOARD!$J$2=AD7,DASHBOARD!$T$96,IF(DASHBOARD!$J$2=0,0,AD436)))</f>
        <v/>
      </c>
      <c r="AE436" s="383">
        <f>(IF(DASHBOARD!$J$2=AE7,DASHBOARD!$T$96,IF(DASHBOARD!$J$2=0,0,AE436)))</f>
        <v/>
      </c>
      <c r="AF436" s="383">
        <f>(IF(DASHBOARD!$J$2=AF7,DASHBOARD!$T$96,IF(DASHBOARD!$J$2=0,0,AF436)))</f>
        <v/>
      </c>
      <c r="AG436" s="383">
        <f>(IF(DASHBOARD!$J$2=AG7,DASHBOARD!$T$96,IF(DASHBOARD!$J$2=0,0,AG436)))</f>
        <v/>
      </c>
      <c r="AH436" s="383">
        <f>(IF(DASHBOARD!$J$2=AH7,DASHBOARD!$T$96,IF(DASHBOARD!$J$2=0,0,AH436)))</f>
        <v/>
      </c>
      <c r="AI436" s="383">
        <f>(IF(DASHBOARD!$J$2=AI7,DASHBOARD!$T$96,IF(DASHBOARD!$J$2=0,0,AI436)))</f>
        <v/>
      </c>
      <c r="AJ436" s="383">
        <f>(IF(DASHBOARD!$J$2=AJ7,DASHBOARD!$T$96,IF(DASHBOARD!$J$2=0,0,AJ436)))</f>
        <v/>
      </c>
      <c r="AK436" s="383">
        <f>(IF(DASHBOARD!$J$2=AK7,DASHBOARD!$T$96,IF(DASHBOARD!$J$2=0,0,AK436)))</f>
        <v/>
      </c>
      <c r="AL436" s="383">
        <f>(IF(DASHBOARD!$J$2=AL7,DASHBOARD!$T$96,IF(DASHBOARD!$J$2=0,0,AL436)))</f>
        <v/>
      </c>
      <c r="AM436" s="383">
        <f>(IF(DASHBOARD!$J$2=AM7,DASHBOARD!$T$96,IF(DASHBOARD!$J$2=0,0,AM436)))</f>
        <v/>
      </c>
      <c r="AN436" s="383">
        <f>(IF(DASHBOARD!$J$2=AN7,DASHBOARD!$T$96,IF(DASHBOARD!$J$2=0,0,AN436)))</f>
        <v/>
      </c>
      <c r="AO436" s="383">
        <f>(IF(DASHBOARD!$J$2=AO7,DASHBOARD!$T$96,IF(DASHBOARD!$J$2=0,0,AO436)))</f>
        <v/>
      </c>
      <c r="AP436" s="383">
        <f>(IF(DASHBOARD!$J$2=AP7,DASHBOARD!$T$96,IF(DASHBOARD!$J$2=0,0,AP436)))</f>
        <v/>
      </c>
      <c r="AQ436" s="383">
        <f>(IF(DASHBOARD!$J$2=AQ7,DASHBOARD!$T$96,IF(DASHBOARD!$J$2=0,0,AQ436)))</f>
        <v/>
      </c>
      <c r="AR436" s="383">
        <f>(IF(DASHBOARD!$J$2=AR7,DASHBOARD!$T$96,IF(DASHBOARD!$J$2=0,0,AR436)))</f>
        <v/>
      </c>
      <c r="AS436" s="383">
        <f>(IF(DASHBOARD!$J$2=AS7,DASHBOARD!$T$96,IF(DASHBOARD!$J$2=0,0,AS436)))</f>
        <v/>
      </c>
      <c r="AT436" s="383">
        <f>(IF(DASHBOARD!$J$2=AT7,DASHBOARD!$T$96,IF(DASHBOARD!$J$2=0,0,AT436)))</f>
        <v/>
      </c>
      <c r="AU436" s="383">
        <f>(IF(DASHBOARD!$J$2=AU7,DASHBOARD!$T$96,IF(DASHBOARD!$J$2=0,0,AU436)))</f>
        <v/>
      </c>
      <c r="AV436" s="383">
        <f>(IF(DASHBOARD!$J$2=AV7,DASHBOARD!$T$96,IF(DASHBOARD!$J$2=0,0,AV436)))</f>
        <v/>
      </c>
      <c r="AW436" s="383">
        <f>(IF(DASHBOARD!$J$2=AW7,DASHBOARD!$T$96,IF(DASHBOARD!$J$2=0,0,AW436)))</f>
        <v/>
      </c>
      <c r="AX436" s="383">
        <f>(IF(DASHBOARD!$J$2=AX7,DASHBOARD!$T$96,IF(DASHBOARD!$J$2=0,0,AX436)))</f>
        <v/>
      </c>
      <c r="AY436" s="383">
        <f>(IF(DASHBOARD!$J$2=AY7,DASHBOARD!$T$96,IF(DASHBOARD!$J$2=0,0,AY436)))</f>
        <v/>
      </c>
      <c r="AZ436" s="383">
        <f>(IF(DASHBOARD!$J$2=AZ7,DASHBOARD!$T$96,IF(DASHBOARD!$J$2=0,0,AZ436)))</f>
        <v/>
      </c>
      <c r="BA436" s="383">
        <f>(IF(DASHBOARD!$J$2=BA7,DASHBOARD!$T$96,IF(DASHBOARD!$J$2=0,0,BA436)))</f>
        <v/>
      </c>
      <c r="BB436" s="384">
        <f>IF(SUM(F436:BA436)&lt;&gt;0,AVERAGEIF(F436:BA436,"&gt;0",F436:BA436),0)</f>
        <v/>
      </c>
      <c r="BC436" s="147" t="n"/>
      <c r="BD436" s="385">
        <f>MAXA(F436:BA436)</f>
        <v/>
      </c>
      <c r="BE436" s="1461">
        <f>IF(BD436&lt;&gt;0,VLOOKUP(BD436,$F$10:$BA$10,MATCH(BD436,F436:BA436,0)),"")</f>
        <v/>
      </c>
      <c r="BF436" s="385">
        <f t="array" ref="BF436">MIN(IF(F436:BA436&gt;0,F436:BA436))</f>
        <v/>
      </c>
      <c r="BG436" s="1461">
        <f>IF(BF436&lt;&gt;0,VLOOKUP(BF436,$F$10:$BA$10,MATCH($BF436,$F436:$BA436,0)),"")</f>
        <v/>
      </c>
      <c r="BI436" s="1368">
        <f>HLOOKUP($BI$9,$S$10:$AI$444,1+$BL436,TRUE)</f>
        <v/>
      </c>
      <c r="BJ436" s="1369">
        <f>HLOOKUP($BJ$9,$AJ$10:$AW$444,1+$BL436,TRUE)</f>
        <v/>
      </c>
      <c r="BK436" s="151" t="n"/>
      <c r="BL436" s="387">
        <f>BL435+1</f>
        <v/>
      </c>
      <c r="BM436" s="399" t="n"/>
    </row>
    <row r="437" ht="20.25" customHeight="1" s="18" thickBot="1" thickTop="1">
      <c r="B437" s="1412" t="n"/>
      <c r="C437" s="1413" t="n"/>
      <c r="D437" s="328" t="n"/>
      <c r="E437" s="402" t="n"/>
      <c r="F437" s="383" t="n"/>
      <c r="G437" s="383" t="n"/>
      <c r="H437" s="383" t="n"/>
      <c r="I437" s="383" t="n"/>
      <c r="J437" s="383" t="n"/>
      <c r="K437" s="383" t="n"/>
      <c r="L437" s="383" t="n"/>
      <c r="M437" s="383" t="n"/>
      <c r="N437" s="383" t="n"/>
      <c r="O437" s="383" t="n"/>
      <c r="P437" s="383" t="n"/>
      <c r="Q437" s="383" t="n"/>
      <c r="R437" s="383" t="n"/>
      <c r="S437" s="383" t="n"/>
      <c r="T437" s="383" t="n"/>
      <c r="U437" s="383" t="n"/>
      <c r="V437" s="383" t="n"/>
      <c r="W437" s="383" t="n"/>
      <c r="X437" s="383" t="n"/>
      <c r="Y437" s="383" t="n"/>
      <c r="Z437" s="383" t="n"/>
      <c r="AA437" s="383" t="n"/>
      <c r="AB437" s="383" t="n"/>
      <c r="AC437" s="383" t="n"/>
      <c r="AD437" s="383" t="n"/>
      <c r="AE437" s="383" t="n"/>
      <c r="AF437" s="383" t="n"/>
      <c r="AG437" s="383" t="n"/>
      <c r="AH437" s="383" t="n"/>
      <c r="AI437" s="383" t="n"/>
      <c r="AJ437" s="383" t="n"/>
      <c r="AK437" s="383" t="n"/>
      <c r="AL437" s="383" t="n"/>
      <c r="AM437" s="383" t="n"/>
      <c r="AN437" s="383" t="n"/>
      <c r="AO437" s="383" t="n"/>
      <c r="AP437" s="383" t="n"/>
      <c r="AQ437" s="383" t="n"/>
      <c r="AR437" s="383" t="n"/>
      <c r="AS437" s="383" t="n"/>
      <c r="AT437" s="383" t="n"/>
      <c r="AU437" s="383" t="n"/>
      <c r="AV437" s="383" t="n"/>
      <c r="AW437" s="383" t="n"/>
      <c r="AX437" s="383" t="n"/>
      <c r="AY437" s="383" t="n"/>
      <c r="AZ437" s="383" t="n"/>
      <c r="BA437" s="383" t="n"/>
      <c r="BB437" s="384">
        <f>IF(SUM(F437:BA437)&lt;&gt;0,AVERAGEIF(F437:BA437,"&gt;0",F437:BA437),0)</f>
        <v/>
      </c>
      <c r="BC437" s="147" t="n"/>
      <c r="BD437" s="385">
        <f>MAXA(F437:BA437)</f>
        <v/>
      </c>
      <c r="BE437" s="1461">
        <f>IF(BD437&lt;&gt;0,VLOOKUP(BD437,$F$10:$BA$10,MATCH(BD437,F437:BA437,0)),"")</f>
        <v/>
      </c>
      <c r="BF437" s="385">
        <f t="array" ref="BF437">MIN(IF(F437:BA437&gt;0,F437:BA437))</f>
        <v/>
      </c>
      <c r="BG437" s="1461">
        <f>IF(BF437&lt;&gt;0,VLOOKUP(BF437,$F$10:$BA$10,MATCH($BF437,$F437:$BA437,0)),"")</f>
        <v/>
      </c>
      <c r="BI437" s="1368">
        <f>HLOOKUP($BI$9,$S$10:$AI$444,1+$BL437,TRUE)</f>
        <v/>
      </c>
      <c r="BJ437" s="1369">
        <f>HLOOKUP($BJ$9,$AJ$10:$AW$444,1+$BL437,TRUE)</f>
        <v/>
      </c>
      <c r="BK437" s="151" t="n"/>
      <c r="BL437" s="387">
        <f>BL436+1</f>
        <v/>
      </c>
      <c r="BM437" s="399" t="n"/>
    </row>
    <row r="438" ht="20.25" customHeight="1" s="18" thickBot="1" thickTop="1">
      <c r="B438" s="1412" t="n"/>
      <c r="C438" s="1413" t="n"/>
      <c r="D438" s="1096" t="inlineStr">
        <is>
          <t>BAUBAU 150</t>
        </is>
      </c>
      <c r="E438" s="402" t="inlineStr">
        <is>
          <t>PLTMG Baubau # 1, 150</t>
        </is>
      </c>
      <c r="F438" s="383">
        <f>(IF(DASHBOARD!$J$2=F7,DASHBOARD!$T$87,IF(DASHBOARD!$J$2=0,0,F438)))</f>
        <v/>
      </c>
      <c r="G438" s="383">
        <f>(IF(DASHBOARD!$J$2=G7,DASHBOARD!$T$87,IF(DASHBOARD!$J$2=0,0,G438)))</f>
        <v/>
      </c>
      <c r="H438" s="383">
        <f>(IF(DASHBOARD!$J$2=H7,DASHBOARD!$T$87,IF(DASHBOARD!$J$2=0,0,H438)))</f>
        <v/>
      </c>
      <c r="I438" s="383">
        <f>(IF(DASHBOARD!$J$2=I7,DASHBOARD!$T$87,IF(DASHBOARD!$J$2=0,0,I438)))</f>
        <v/>
      </c>
      <c r="J438" s="383">
        <f>(IF(DASHBOARD!$J$2=J7,DASHBOARD!$T$87,IF(DASHBOARD!$J$2=0,0,J438)))</f>
        <v/>
      </c>
      <c r="K438" s="383">
        <f>(IF(DASHBOARD!$J$2=K7,DASHBOARD!$T$87,IF(DASHBOARD!$J$2=0,0,K438)))</f>
        <v/>
      </c>
      <c r="L438" s="383">
        <f>(IF(DASHBOARD!$J$2=L7,DASHBOARD!$T$87,IF(DASHBOARD!$J$2=0,0,L438)))</f>
        <v/>
      </c>
      <c r="M438" s="383">
        <f>(IF(DASHBOARD!$J$2=M7,DASHBOARD!$T$87,IF(DASHBOARD!$J$2=0,0,M438)))</f>
        <v/>
      </c>
      <c r="N438" s="383">
        <f>(IF(DASHBOARD!$J$2=N7,DASHBOARD!$T$87,IF(DASHBOARD!$J$2=0,0,N438)))</f>
        <v/>
      </c>
      <c r="O438" s="383">
        <f>(IF(DASHBOARD!$J$2=O7,DASHBOARD!$T$87,IF(DASHBOARD!$J$2=0,0,O438)))</f>
        <v/>
      </c>
      <c r="P438" s="383">
        <f>(IF(DASHBOARD!$J$2=P7,DASHBOARD!$T$87,IF(DASHBOARD!$J$2=0,0,P438)))</f>
        <v/>
      </c>
      <c r="Q438" s="383">
        <f>(IF(DASHBOARD!$J$2=Q7,DASHBOARD!$T$87,IF(DASHBOARD!$J$2=0,0,Q438)))</f>
        <v/>
      </c>
      <c r="R438" s="383">
        <f>(IF(DASHBOARD!$J$2=R7,DASHBOARD!$T$87,IF(DASHBOARD!$J$2=0,0,R438)))</f>
        <v/>
      </c>
      <c r="S438" s="383">
        <f>(IF(DASHBOARD!$J$2=S7,DASHBOARD!$T$87,IF(DASHBOARD!$J$2=0,0,S438)))</f>
        <v/>
      </c>
      <c r="T438" s="383">
        <f>(IF(DASHBOARD!$J$2=T7,DASHBOARD!$T$87,IF(DASHBOARD!$J$2=0,0,T438)))</f>
        <v/>
      </c>
      <c r="U438" s="383">
        <f>(IF(DASHBOARD!$J$2=U7,DASHBOARD!$T$87,IF(DASHBOARD!$J$2=0,0,U438)))</f>
        <v/>
      </c>
      <c r="V438" s="383">
        <f>(IF(DASHBOARD!$J$2=V7,DASHBOARD!$T$87,IF(DASHBOARD!$J$2=0,0,V438)))</f>
        <v/>
      </c>
      <c r="W438" s="383">
        <f>(IF(DASHBOARD!$J$2=W7,DASHBOARD!$T$87,IF(DASHBOARD!$J$2=0,0,W438)))</f>
        <v/>
      </c>
      <c r="X438" s="383">
        <f>(IF(DASHBOARD!$J$2=X7,DASHBOARD!$T$87,IF(DASHBOARD!$J$2=0,0,X438)))</f>
        <v/>
      </c>
      <c r="Y438" s="383">
        <f>(IF(DASHBOARD!$J$2=Y7,DASHBOARD!$T$87,IF(DASHBOARD!$J$2=0,0,Y438)))</f>
        <v/>
      </c>
      <c r="Z438" s="383">
        <f>(IF(DASHBOARD!$J$2=Z7,DASHBOARD!$T$87,IF(DASHBOARD!$J$2=0,0,Z438)))</f>
        <v/>
      </c>
      <c r="AA438" s="383">
        <f>(IF(DASHBOARD!$J$2=AA7,DASHBOARD!$T$87,IF(DASHBOARD!$J$2=0,0,AA438)))</f>
        <v/>
      </c>
      <c r="AB438" s="383">
        <f>(IF(DASHBOARD!$J$2=AB7,DASHBOARD!$T$87,IF(DASHBOARD!$J$2=0,0,AB438)))</f>
        <v/>
      </c>
      <c r="AC438" s="383">
        <f>(IF(DASHBOARD!$J$2=AC7,DASHBOARD!$T$87,IF(DASHBOARD!$J$2=0,0,AC438)))</f>
        <v/>
      </c>
      <c r="AD438" s="383">
        <f>(IF(DASHBOARD!$J$2=AD7,DASHBOARD!$T$87,IF(DASHBOARD!$J$2=0,0,AD438)))</f>
        <v/>
      </c>
      <c r="AE438" s="383">
        <f>(IF(DASHBOARD!$J$2=AE7,DASHBOARD!$T$87,IF(DASHBOARD!$J$2=0,0,AE438)))</f>
        <v/>
      </c>
      <c r="AF438" s="383">
        <f>(IF(DASHBOARD!$J$2=AF7,DASHBOARD!$T$87,IF(DASHBOARD!$J$2=0,0,AF438)))</f>
        <v/>
      </c>
      <c r="AG438" s="383">
        <f>(IF(DASHBOARD!$J$2=AG7,DASHBOARD!$T$87,IF(DASHBOARD!$J$2=0,0,AG438)))</f>
        <v/>
      </c>
      <c r="AH438" s="383">
        <f>(IF(DASHBOARD!$J$2=AH7,DASHBOARD!$T$87,IF(DASHBOARD!$J$2=0,0,AH438)))</f>
        <v/>
      </c>
      <c r="AI438" s="383">
        <f>(IF(DASHBOARD!$J$2=AI7,DASHBOARD!$T$87,IF(DASHBOARD!$J$2=0,0,AI438)))</f>
        <v/>
      </c>
      <c r="AJ438" s="383">
        <f>(IF(DASHBOARD!$J$2=AJ7,DASHBOARD!$T$87,IF(DASHBOARD!$J$2=0,0,AJ438)))</f>
        <v/>
      </c>
      <c r="AK438" s="383">
        <f>(IF(DASHBOARD!$J$2=AK7,DASHBOARD!$T$87,IF(DASHBOARD!$J$2=0,0,AK438)))</f>
        <v/>
      </c>
      <c r="AL438" s="383">
        <f>(IF(DASHBOARD!$J$2=AL7,DASHBOARD!$T$87,IF(DASHBOARD!$J$2=0,0,AL438)))</f>
        <v/>
      </c>
      <c r="AM438" s="383">
        <f>(IF(DASHBOARD!$J$2=AM7,DASHBOARD!$T$87,IF(DASHBOARD!$J$2=0,0,AM438)))</f>
        <v/>
      </c>
      <c r="AN438" s="383">
        <f>(IF(DASHBOARD!$J$2=AN7,DASHBOARD!$T$87,IF(DASHBOARD!$J$2=0,0,AN438)))</f>
        <v/>
      </c>
      <c r="AO438" s="383">
        <f>(IF(DASHBOARD!$J$2=AO7,DASHBOARD!$T$87,IF(DASHBOARD!$J$2=0,0,AO438)))</f>
        <v/>
      </c>
      <c r="AP438" s="383">
        <f>(IF(DASHBOARD!$J$2=AP7,DASHBOARD!$T$87,IF(DASHBOARD!$J$2=0,0,AP438)))</f>
        <v/>
      </c>
      <c r="AQ438" s="383">
        <f>(IF(DASHBOARD!$J$2=AQ7,DASHBOARD!$T$87,IF(DASHBOARD!$J$2=0,0,AQ438)))</f>
        <v/>
      </c>
      <c r="AR438" s="383">
        <f>(IF(DASHBOARD!$J$2=AR7,DASHBOARD!$T$87,IF(DASHBOARD!$J$2=0,0,AR438)))</f>
        <v/>
      </c>
      <c r="AS438" s="383">
        <f>(IF(DASHBOARD!$J$2=AS7,DASHBOARD!$T$87,IF(DASHBOARD!$J$2=0,0,AS438)))</f>
        <v/>
      </c>
      <c r="AT438" s="383">
        <f>(IF(DASHBOARD!$J$2=AT7,DASHBOARD!$T$87,IF(DASHBOARD!$J$2=0,0,AT438)))</f>
        <v/>
      </c>
      <c r="AU438" s="383">
        <f>(IF(DASHBOARD!$J$2=AU7,DASHBOARD!$T$87,IF(DASHBOARD!$J$2=0,0,AU438)))</f>
        <v/>
      </c>
      <c r="AV438" s="383">
        <f>(IF(DASHBOARD!$J$2=AV7,DASHBOARD!$T$87,IF(DASHBOARD!$J$2=0,0,AV438)))</f>
        <v/>
      </c>
      <c r="AW438" s="383">
        <f>(IF(DASHBOARD!$J$2=AW7,DASHBOARD!$T$87,IF(DASHBOARD!$J$2=0,0,AW438)))</f>
        <v/>
      </c>
      <c r="AX438" s="383">
        <f>(IF(DASHBOARD!$J$2=AX7,DASHBOARD!$T$87,IF(DASHBOARD!$J$2=0,0,AX438)))</f>
        <v/>
      </c>
      <c r="AY438" s="383">
        <f>(IF(DASHBOARD!$J$2=AY7,DASHBOARD!$T$87,IF(DASHBOARD!$J$2=0,0,AY438)))</f>
        <v/>
      </c>
      <c r="AZ438" s="383">
        <f>(IF(DASHBOARD!$J$2=AZ7,DASHBOARD!$T$87,IF(DASHBOARD!$J$2=0,0,AZ438)))</f>
        <v/>
      </c>
      <c r="BA438" s="383">
        <f>(IF(DASHBOARD!$J$2=BA7,DASHBOARD!$T$87,IF(DASHBOARD!$J$2=0,0,BA438)))</f>
        <v/>
      </c>
      <c r="BB438" s="384">
        <f>IF(SUM(F438:BA438)&lt;&gt;0,AVERAGEIF(F438:BA438,"&gt;0",F438:BA438),0)</f>
        <v/>
      </c>
      <c r="BC438" s="147" t="n"/>
      <c r="BD438" s="385">
        <f>MAXA(F438:BA438)</f>
        <v/>
      </c>
      <c r="BE438" s="1461">
        <f>IF(BD438&lt;&gt;0,VLOOKUP(BD438,$F$10:$BA$10,MATCH(BD438,F438:BA438,0)),"")</f>
        <v/>
      </c>
      <c r="BF438" s="385">
        <f t="array" ref="BF438">MIN(IF(F438:BA438&gt;0,F438:BA438))</f>
        <v/>
      </c>
      <c r="BG438" s="1461">
        <f>IF(BF438&lt;&gt;0,VLOOKUP(BF438,$F$10:$BA$10,MATCH($BF438,$F438:$BA438,0)),"")</f>
        <v/>
      </c>
      <c r="BI438" s="1368">
        <f>HLOOKUP($BI$9,$S$10:$AI$444,1+$BL438,TRUE)</f>
        <v/>
      </c>
      <c r="BJ438" s="1369">
        <f>HLOOKUP($BJ$9,$AJ$10:$AW$444,1+$BL438,TRUE)</f>
        <v/>
      </c>
      <c r="BK438" s="151" t="n"/>
      <c r="BL438" s="387">
        <f>BL437+1</f>
        <v/>
      </c>
      <c r="BM438" s="399" t="n"/>
    </row>
    <row r="439" ht="20.25" customHeight="1" s="18" thickBot="1" thickTop="1">
      <c r="B439" s="1412" t="n"/>
      <c r="C439" s="1413" t="n"/>
      <c r="D439" s="1462" t="n"/>
      <c r="E439" s="402" t="inlineStr">
        <is>
          <t>PLTMG Baubau # 2, 150</t>
        </is>
      </c>
      <c r="F439" s="383">
        <f>(IF(DASHBOARD!$J$2=F7,DASHBOARD!$T$88,IF(DASHBOARD!$J$2=0,0,F439)))</f>
        <v/>
      </c>
      <c r="G439" s="383">
        <f>(IF(DASHBOARD!$J$2=G7,DASHBOARD!$T$88,IF(DASHBOARD!$J$2=0,0,G439)))</f>
        <v/>
      </c>
      <c r="H439" s="383">
        <f>(IF(DASHBOARD!$J$2=H7,DASHBOARD!$T$88,IF(DASHBOARD!$J$2=0,0,H439)))</f>
        <v/>
      </c>
      <c r="I439" s="383">
        <f>(IF(DASHBOARD!$J$2=I7,DASHBOARD!$T$88,IF(DASHBOARD!$J$2=0,0,I439)))</f>
        <v/>
      </c>
      <c r="J439" s="383">
        <f>(IF(DASHBOARD!$J$2=J7,DASHBOARD!$T$88,IF(DASHBOARD!$J$2=0,0,J439)))</f>
        <v/>
      </c>
      <c r="K439" s="383">
        <f>(IF(DASHBOARD!$J$2=K7,DASHBOARD!$T$88,IF(DASHBOARD!$J$2=0,0,K439)))</f>
        <v/>
      </c>
      <c r="L439" s="383">
        <f>(IF(DASHBOARD!$J$2=L7,DASHBOARD!$T$88,IF(DASHBOARD!$J$2=0,0,L439)))</f>
        <v/>
      </c>
      <c r="M439" s="383">
        <f>(IF(DASHBOARD!$J$2=M7,DASHBOARD!$T$88,IF(DASHBOARD!$J$2=0,0,M439)))</f>
        <v/>
      </c>
      <c r="N439" s="383">
        <f>(IF(DASHBOARD!$J$2=N7,DASHBOARD!$T$88,IF(DASHBOARD!$J$2=0,0,N439)))</f>
        <v/>
      </c>
      <c r="O439" s="383">
        <f>(IF(DASHBOARD!$J$2=O7,DASHBOARD!$T$88,IF(DASHBOARD!$J$2=0,0,O439)))</f>
        <v/>
      </c>
      <c r="P439" s="383">
        <f>(IF(DASHBOARD!$J$2=P7,DASHBOARD!$T$88,IF(DASHBOARD!$J$2=0,0,P439)))</f>
        <v/>
      </c>
      <c r="Q439" s="383">
        <f>(IF(DASHBOARD!$J$2=Q7,DASHBOARD!$T$88,IF(DASHBOARD!$J$2=0,0,Q439)))</f>
        <v/>
      </c>
      <c r="R439" s="383">
        <f>(IF(DASHBOARD!$J$2=R7,DASHBOARD!$T$88,IF(DASHBOARD!$J$2=0,0,R439)))</f>
        <v/>
      </c>
      <c r="S439" s="383">
        <f>(IF(DASHBOARD!$J$2=S7,DASHBOARD!$T$88,IF(DASHBOARD!$J$2=0,0,S439)))</f>
        <v/>
      </c>
      <c r="T439" s="383">
        <f>(IF(DASHBOARD!$J$2=T7,DASHBOARD!$T$88,IF(DASHBOARD!$J$2=0,0,T439)))</f>
        <v/>
      </c>
      <c r="U439" s="383">
        <f>(IF(DASHBOARD!$J$2=U7,DASHBOARD!$T$88,IF(DASHBOARD!$J$2=0,0,U439)))</f>
        <v/>
      </c>
      <c r="V439" s="383">
        <f>(IF(DASHBOARD!$J$2=V7,DASHBOARD!$T$88,IF(DASHBOARD!$J$2=0,0,V439)))</f>
        <v/>
      </c>
      <c r="W439" s="383">
        <f>(IF(DASHBOARD!$J$2=W7,DASHBOARD!$T$88,IF(DASHBOARD!$J$2=0,0,W439)))</f>
        <v/>
      </c>
      <c r="X439" s="383">
        <f>(IF(DASHBOARD!$J$2=X7,DASHBOARD!$T$88,IF(DASHBOARD!$J$2=0,0,X439)))</f>
        <v/>
      </c>
      <c r="Y439" s="383">
        <f>(IF(DASHBOARD!$J$2=Y7,DASHBOARD!$T$88,IF(DASHBOARD!$J$2=0,0,Y439)))</f>
        <v/>
      </c>
      <c r="Z439" s="383">
        <f>(IF(DASHBOARD!$J$2=Z7,DASHBOARD!$T$88,IF(DASHBOARD!$J$2=0,0,Z439)))</f>
        <v/>
      </c>
      <c r="AA439" s="383">
        <f>(IF(DASHBOARD!$J$2=AA7,DASHBOARD!$T$88,IF(DASHBOARD!$J$2=0,0,AA439)))</f>
        <v/>
      </c>
      <c r="AB439" s="383">
        <f>(IF(DASHBOARD!$J$2=AB7,DASHBOARD!$T$88,IF(DASHBOARD!$J$2=0,0,AB439)))</f>
        <v/>
      </c>
      <c r="AC439" s="383">
        <f>(IF(DASHBOARD!$J$2=AC7,DASHBOARD!$T$88,IF(DASHBOARD!$J$2=0,0,AC439)))</f>
        <v/>
      </c>
      <c r="AD439" s="383">
        <f>(IF(DASHBOARD!$J$2=AD7,DASHBOARD!$T$88,IF(DASHBOARD!$J$2=0,0,AD439)))</f>
        <v/>
      </c>
      <c r="AE439" s="383">
        <f>(IF(DASHBOARD!$J$2=AE7,DASHBOARD!$T$88,IF(DASHBOARD!$J$2=0,0,AE439)))</f>
        <v/>
      </c>
      <c r="AF439" s="383">
        <f>(IF(DASHBOARD!$J$2=AF7,DASHBOARD!$T$88,IF(DASHBOARD!$J$2=0,0,AF439)))</f>
        <v/>
      </c>
      <c r="AG439" s="383">
        <f>(IF(DASHBOARD!$J$2=AG7,DASHBOARD!$T$88,IF(DASHBOARD!$J$2=0,0,AG439)))</f>
        <v/>
      </c>
      <c r="AH439" s="383">
        <f>(IF(DASHBOARD!$J$2=AH7,DASHBOARD!$T$88,IF(DASHBOARD!$J$2=0,0,AH439)))</f>
        <v/>
      </c>
      <c r="AI439" s="383">
        <f>(IF(DASHBOARD!$J$2=AI7,DASHBOARD!$T$88,IF(DASHBOARD!$J$2=0,0,AI439)))</f>
        <v/>
      </c>
      <c r="AJ439" s="383">
        <f>(IF(DASHBOARD!$J$2=AJ7,DASHBOARD!$T$88,IF(DASHBOARD!$J$2=0,0,AJ439)))</f>
        <v/>
      </c>
      <c r="AK439" s="383">
        <f>(IF(DASHBOARD!$J$2=AK7,DASHBOARD!$T$88,IF(DASHBOARD!$J$2=0,0,AK439)))</f>
        <v/>
      </c>
      <c r="AL439" s="383">
        <f>(IF(DASHBOARD!$J$2=AL7,DASHBOARD!$T$88,IF(DASHBOARD!$J$2=0,0,AL439)))</f>
        <v/>
      </c>
      <c r="AM439" s="383">
        <f>(IF(DASHBOARD!$J$2=AM7,DASHBOARD!$T$88,IF(DASHBOARD!$J$2=0,0,AM439)))</f>
        <v/>
      </c>
      <c r="AN439" s="383">
        <f>(IF(DASHBOARD!$J$2=AN7,DASHBOARD!$T$88,IF(DASHBOARD!$J$2=0,0,AN439)))</f>
        <v/>
      </c>
      <c r="AO439" s="383">
        <f>(IF(DASHBOARD!$J$2=AO7,DASHBOARD!$T$88,IF(DASHBOARD!$J$2=0,0,AO439)))</f>
        <v/>
      </c>
      <c r="AP439" s="383">
        <f>(IF(DASHBOARD!$J$2=AP7,DASHBOARD!$T$88,IF(DASHBOARD!$J$2=0,0,AP439)))</f>
        <v/>
      </c>
      <c r="AQ439" s="383">
        <f>(IF(DASHBOARD!$J$2=AQ7,DASHBOARD!$T$88,IF(DASHBOARD!$J$2=0,0,AQ439)))</f>
        <v/>
      </c>
      <c r="AR439" s="383">
        <f>(IF(DASHBOARD!$J$2=AR7,DASHBOARD!$T$88,IF(DASHBOARD!$J$2=0,0,AR439)))</f>
        <v/>
      </c>
      <c r="AS439" s="383">
        <f>(IF(DASHBOARD!$J$2=AS7,DASHBOARD!$T$88,IF(DASHBOARD!$J$2=0,0,AS439)))</f>
        <v/>
      </c>
      <c r="AT439" s="383">
        <f>(IF(DASHBOARD!$J$2=AT7,DASHBOARD!$T$88,IF(DASHBOARD!$J$2=0,0,AT439)))</f>
        <v/>
      </c>
      <c r="AU439" s="383">
        <f>(IF(DASHBOARD!$J$2=AU7,DASHBOARD!$T$88,IF(DASHBOARD!$J$2=0,0,AU439)))</f>
        <v/>
      </c>
      <c r="AV439" s="383">
        <f>(IF(DASHBOARD!$J$2=AV7,DASHBOARD!$T$88,IF(DASHBOARD!$J$2=0,0,AV439)))</f>
        <v/>
      </c>
      <c r="AW439" s="383">
        <f>(IF(DASHBOARD!$J$2=AW7,DASHBOARD!$T$88,IF(DASHBOARD!$J$2=0,0,AW439)))</f>
        <v/>
      </c>
      <c r="AX439" s="383">
        <f>(IF(DASHBOARD!$J$2=AX7,DASHBOARD!$T$88,IF(DASHBOARD!$J$2=0,0,AX439)))</f>
        <v/>
      </c>
      <c r="AY439" s="383">
        <f>(IF(DASHBOARD!$J$2=AY7,DASHBOARD!$T$88,IF(DASHBOARD!$J$2=0,0,AY439)))</f>
        <v/>
      </c>
      <c r="AZ439" s="383">
        <f>(IF(DASHBOARD!$J$2=AZ7,DASHBOARD!$T$88,IF(DASHBOARD!$J$2=0,0,AZ439)))</f>
        <v/>
      </c>
      <c r="BA439" s="383">
        <f>(IF(DASHBOARD!$J$2=BA7,DASHBOARD!$T$88,IF(DASHBOARD!$J$2=0,0,BA439)))</f>
        <v/>
      </c>
      <c r="BB439" s="384">
        <f>IF(SUM(F439:BA439)&lt;&gt;0,AVERAGEIF(F439:BA439,"&gt;0",F439:BA439),0)</f>
        <v/>
      </c>
      <c r="BC439" s="147" t="n"/>
      <c r="BD439" s="385">
        <f>MAXA(F439:BA439)</f>
        <v/>
      </c>
      <c r="BE439" s="1461">
        <f>IF(BD439&lt;&gt;0,VLOOKUP(BD439,$F$10:$BA$10,MATCH(BD439,F439:BA439,0)),"")</f>
        <v/>
      </c>
      <c r="BF439" s="385">
        <f t="array" ref="BF439">MIN(IF(F439:BA439&gt;0,F439:BA439))</f>
        <v/>
      </c>
      <c r="BG439" s="1461">
        <f>IF(BF439&lt;&gt;0,VLOOKUP(BF439,$F$10:$BA$10,MATCH($BF439,$F439:$BA439,0)),"")</f>
        <v/>
      </c>
      <c r="BI439" s="1368">
        <f>HLOOKUP($BI$9,$S$10:$AI$444,1+$BL439,TRUE)</f>
        <v/>
      </c>
      <c r="BJ439" s="1369">
        <f>HLOOKUP($BJ$9,$AJ$10:$AW$444,1+$BL439,TRUE)</f>
        <v/>
      </c>
      <c r="BK439" s="151" t="n"/>
      <c r="BL439" s="387">
        <f>BL438+1</f>
        <v/>
      </c>
      <c r="BM439" s="399" t="n"/>
    </row>
    <row r="440" ht="20.25" customHeight="1" s="18" thickBot="1" thickTop="1">
      <c r="B440" s="1412" t="n"/>
      <c r="C440" s="1413" t="n"/>
      <c r="D440" s="328" t="n"/>
      <c r="E440" s="402" t="n"/>
      <c r="F440" s="383" t="n"/>
      <c r="G440" s="383" t="n"/>
      <c r="H440" s="383" t="n"/>
      <c r="I440" s="383" t="n"/>
      <c r="J440" s="383" t="n"/>
      <c r="K440" s="383" t="n"/>
      <c r="L440" s="383" t="n"/>
      <c r="M440" s="383" t="n"/>
      <c r="N440" s="383" t="n"/>
      <c r="O440" s="383" t="n"/>
      <c r="P440" s="383" t="n"/>
      <c r="Q440" s="383" t="n"/>
      <c r="R440" s="383" t="n"/>
      <c r="S440" s="383" t="n"/>
      <c r="T440" s="383" t="n"/>
      <c r="U440" s="383" t="n"/>
      <c r="V440" s="383" t="n"/>
      <c r="W440" s="383" t="n"/>
      <c r="X440" s="383" t="n"/>
      <c r="Y440" s="383" t="n"/>
      <c r="Z440" s="383" t="n"/>
      <c r="AA440" s="383" t="n"/>
      <c r="AB440" s="383" t="n"/>
      <c r="AC440" s="383" t="n"/>
      <c r="AD440" s="383" t="n"/>
      <c r="AE440" s="383" t="n"/>
      <c r="AF440" s="383" t="n"/>
      <c r="AG440" s="383" t="n"/>
      <c r="AH440" s="383" t="n"/>
      <c r="AI440" s="383" t="n"/>
      <c r="AJ440" s="383" t="n"/>
      <c r="AK440" s="383" t="n"/>
      <c r="AL440" s="383" t="n"/>
      <c r="AM440" s="383" t="n"/>
      <c r="AN440" s="383" t="n"/>
      <c r="AO440" s="383" t="n"/>
      <c r="AP440" s="383" t="n"/>
      <c r="AQ440" s="383" t="n"/>
      <c r="AR440" s="383" t="n"/>
      <c r="AS440" s="383" t="n"/>
      <c r="AT440" s="383" t="n"/>
      <c r="AU440" s="383" t="n"/>
      <c r="AV440" s="383" t="n"/>
      <c r="AW440" s="383" t="n"/>
      <c r="AX440" s="383" t="n"/>
      <c r="AY440" s="383" t="n"/>
      <c r="AZ440" s="383" t="n"/>
      <c r="BA440" s="383" t="n"/>
      <c r="BB440" s="384">
        <f>IF(SUM(F440:BA440)&lt;&gt;0,AVERAGEIF(F440:BA440,"&gt;0",F440:BA440),0)</f>
        <v/>
      </c>
      <c r="BC440" s="147" t="n"/>
      <c r="BD440" s="385">
        <f>MAXA(F440:BA440)</f>
        <v/>
      </c>
      <c r="BE440" s="1461">
        <f>IF(BD440&lt;&gt;0,VLOOKUP(BD440,$F$10:$BA$10,MATCH(BD440,F440:BA440,0)),"")</f>
        <v/>
      </c>
      <c r="BF440" s="385">
        <f t="array" ref="BF440">MIN(IF(F440:BA440&gt;0,F440:BA440))</f>
        <v/>
      </c>
      <c r="BG440" s="1461">
        <f>IF(BF440&lt;&gt;0,VLOOKUP(BF440,$F$10:$BA$10,MATCH($BF440,$F440:$BA440,0)),"")</f>
        <v/>
      </c>
      <c r="BI440" s="1368">
        <f>HLOOKUP($BI$9,$S$10:$AI$444,1+$BL440,TRUE)</f>
        <v/>
      </c>
      <c r="BJ440" s="1369">
        <f>HLOOKUP($BJ$9,$AJ$10:$AW$444,1+$BL440,TRUE)</f>
        <v/>
      </c>
      <c r="BK440" s="151" t="n"/>
      <c r="BL440" s="387">
        <f>BL439+1</f>
        <v/>
      </c>
      <c r="BM440" s="399" t="n"/>
    </row>
    <row r="441" ht="20.25" customHeight="1" s="18" thickBot="1" thickTop="1">
      <c r="B441" s="1412" t="n"/>
      <c r="C441" s="1413" t="n"/>
      <c r="D441" s="1096" t="inlineStr">
        <is>
          <t>RAHA 150</t>
        </is>
      </c>
      <c r="E441" s="402" t="inlineStr">
        <is>
          <t>PLTMG Baubau # 1, 150</t>
        </is>
      </c>
      <c r="F441" s="383">
        <f>(IF(DASHBOARD!$J$2=F7,DASHBOARD!$T$101,IF(DASHBOARD!$J$2=0,0,F441)))</f>
        <v/>
      </c>
      <c r="G441" s="383">
        <f>(IF(DASHBOARD!$J$2=G7,DASHBOARD!$T$101,IF(DASHBOARD!$J$2=0,0,G441)))</f>
        <v/>
      </c>
      <c r="H441" s="383">
        <f>(IF(DASHBOARD!$J$2=H7,DASHBOARD!$T$101,IF(DASHBOARD!$J$2=0,0,H441)))</f>
        <v/>
      </c>
      <c r="I441" s="383">
        <f>(IF(DASHBOARD!$J$2=I7,DASHBOARD!$T$101,IF(DASHBOARD!$J$2=0,0,I441)))</f>
        <v/>
      </c>
      <c r="J441" s="383">
        <f>(IF(DASHBOARD!$J$2=J7,DASHBOARD!$T$101,IF(DASHBOARD!$J$2=0,0,J441)))</f>
        <v/>
      </c>
      <c r="K441" s="383">
        <f>(IF(DASHBOARD!$J$2=K7,DASHBOARD!$T$101,IF(DASHBOARD!$J$2=0,0,K441)))</f>
        <v/>
      </c>
      <c r="L441" s="383">
        <f>(IF(DASHBOARD!$J$2=L7,DASHBOARD!$T$101,IF(DASHBOARD!$J$2=0,0,L441)))</f>
        <v/>
      </c>
      <c r="M441" s="383">
        <f>(IF(DASHBOARD!$J$2=M7,DASHBOARD!$T$101,IF(DASHBOARD!$J$2=0,0,M441)))</f>
        <v/>
      </c>
      <c r="N441" s="383">
        <f>(IF(DASHBOARD!$J$2=N7,DASHBOARD!$T$101,IF(DASHBOARD!$J$2=0,0,N441)))</f>
        <v/>
      </c>
      <c r="O441" s="383">
        <f>(IF(DASHBOARD!$J$2=O7,DASHBOARD!$T$101,IF(DASHBOARD!$J$2=0,0,O441)))</f>
        <v/>
      </c>
      <c r="P441" s="383">
        <f>(IF(DASHBOARD!$J$2=P7,DASHBOARD!$T$101,IF(DASHBOARD!$J$2=0,0,P441)))</f>
        <v/>
      </c>
      <c r="Q441" s="383">
        <f>(IF(DASHBOARD!$J$2=Q7,DASHBOARD!$T$101,IF(DASHBOARD!$J$2=0,0,Q441)))</f>
        <v/>
      </c>
      <c r="R441" s="383">
        <f>(IF(DASHBOARD!$J$2=R7,DASHBOARD!$T$101,IF(DASHBOARD!$J$2=0,0,R441)))</f>
        <v/>
      </c>
      <c r="S441" s="383">
        <f>(IF(DASHBOARD!$J$2=S7,DASHBOARD!$T$101,IF(DASHBOARD!$J$2=0,0,S441)))</f>
        <v/>
      </c>
      <c r="T441" s="383">
        <f>(IF(DASHBOARD!$J$2=T7,DASHBOARD!$T$101,IF(DASHBOARD!$J$2=0,0,T441)))</f>
        <v/>
      </c>
      <c r="U441" s="383">
        <f>(IF(DASHBOARD!$J$2=U7,DASHBOARD!$T$101,IF(DASHBOARD!$J$2=0,0,U441)))</f>
        <v/>
      </c>
      <c r="V441" s="383">
        <f>(IF(DASHBOARD!$J$2=V7,DASHBOARD!$T$101,IF(DASHBOARD!$J$2=0,0,V441)))</f>
        <v/>
      </c>
      <c r="W441" s="383">
        <f>(IF(DASHBOARD!$J$2=W7,DASHBOARD!$T$101,IF(DASHBOARD!$J$2=0,0,W441)))</f>
        <v/>
      </c>
      <c r="X441" s="383">
        <f>(IF(DASHBOARD!$J$2=X7,DASHBOARD!$T$101,IF(DASHBOARD!$J$2=0,0,X441)))</f>
        <v/>
      </c>
      <c r="Y441" s="383">
        <f>(IF(DASHBOARD!$J$2=Y7,DASHBOARD!$T$101,IF(DASHBOARD!$J$2=0,0,Y441)))</f>
        <v/>
      </c>
      <c r="Z441" s="383">
        <f>(IF(DASHBOARD!$J$2=Z7,DASHBOARD!$T$101,IF(DASHBOARD!$J$2=0,0,Z441)))</f>
        <v/>
      </c>
      <c r="AA441" s="383">
        <f>(IF(DASHBOARD!$J$2=AA7,DASHBOARD!$T$101,IF(DASHBOARD!$J$2=0,0,AA441)))</f>
        <v/>
      </c>
      <c r="AB441" s="383">
        <f>(IF(DASHBOARD!$J$2=AB7,DASHBOARD!$T$101,IF(DASHBOARD!$J$2=0,0,AB441)))</f>
        <v/>
      </c>
      <c r="AC441" s="383">
        <f>(IF(DASHBOARD!$J$2=AC7,DASHBOARD!$T$101,IF(DASHBOARD!$J$2=0,0,AC441)))</f>
        <v/>
      </c>
      <c r="AD441" s="383">
        <f>(IF(DASHBOARD!$J$2=AD7,DASHBOARD!$T$101,IF(DASHBOARD!$J$2=0,0,AD441)))</f>
        <v/>
      </c>
      <c r="AE441" s="383">
        <f>(IF(DASHBOARD!$J$2=AE7,DASHBOARD!$T$101,IF(DASHBOARD!$J$2=0,0,AE441)))</f>
        <v/>
      </c>
      <c r="AF441" s="383">
        <f>(IF(DASHBOARD!$J$2=AF7,DASHBOARD!$T$101,IF(DASHBOARD!$J$2=0,0,AF441)))</f>
        <v/>
      </c>
      <c r="AG441" s="383">
        <f>(IF(DASHBOARD!$J$2=AG7,DASHBOARD!$T$101,IF(DASHBOARD!$J$2=0,0,AG441)))</f>
        <v/>
      </c>
      <c r="AH441" s="383">
        <f>(IF(DASHBOARD!$J$2=AH7,DASHBOARD!$T$101,IF(DASHBOARD!$J$2=0,0,AH441)))</f>
        <v/>
      </c>
      <c r="AI441" s="383">
        <f>(IF(DASHBOARD!$J$2=AI7,DASHBOARD!$T$101,IF(DASHBOARD!$J$2=0,0,AI441)))</f>
        <v/>
      </c>
      <c r="AJ441" s="383">
        <f>(IF(DASHBOARD!$J$2=AJ7,DASHBOARD!$T$101,IF(DASHBOARD!$J$2=0,0,AJ441)))</f>
        <v/>
      </c>
      <c r="AK441" s="383">
        <f>(IF(DASHBOARD!$J$2=AK7,DASHBOARD!$T$101,IF(DASHBOARD!$J$2=0,0,AK441)))</f>
        <v/>
      </c>
      <c r="AL441" s="383">
        <f>(IF(DASHBOARD!$J$2=AL7,DASHBOARD!$T$101,IF(DASHBOARD!$J$2=0,0,AL441)))</f>
        <v/>
      </c>
      <c r="AM441" s="383">
        <f>(IF(DASHBOARD!$J$2=AM7,DASHBOARD!$T$101,IF(DASHBOARD!$J$2=0,0,AM441)))</f>
        <v/>
      </c>
      <c r="AN441" s="383">
        <f>(IF(DASHBOARD!$J$2=AN7,DASHBOARD!$T$101,IF(DASHBOARD!$J$2=0,0,AN441)))</f>
        <v/>
      </c>
      <c r="AO441" s="383">
        <f>(IF(DASHBOARD!$J$2=AO7,DASHBOARD!$T$101,IF(DASHBOARD!$J$2=0,0,AO441)))</f>
        <v/>
      </c>
      <c r="AP441" s="383">
        <f>(IF(DASHBOARD!$J$2=AP7,DASHBOARD!$T$101,IF(DASHBOARD!$J$2=0,0,AP441)))</f>
        <v/>
      </c>
      <c r="AQ441" s="383">
        <f>(IF(DASHBOARD!$J$2=AQ7,DASHBOARD!$T$101,IF(DASHBOARD!$J$2=0,0,AQ441)))</f>
        <v/>
      </c>
      <c r="AR441" s="383">
        <f>(IF(DASHBOARD!$J$2=AR7,DASHBOARD!$T$101,IF(DASHBOARD!$J$2=0,0,AR441)))</f>
        <v/>
      </c>
      <c r="AS441" s="383">
        <f>(IF(DASHBOARD!$J$2=AS7,DASHBOARD!$T$101,IF(DASHBOARD!$J$2=0,0,AS441)))</f>
        <v/>
      </c>
      <c r="AT441" s="383">
        <f>(IF(DASHBOARD!$J$2=AT7,DASHBOARD!$T$101,IF(DASHBOARD!$J$2=0,0,AT441)))</f>
        <v/>
      </c>
      <c r="AU441" s="383">
        <f>(IF(DASHBOARD!$J$2=AU7,DASHBOARD!$T$101,IF(DASHBOARD!$J$2=0,0,AU441)))</f>
        <v/>
      </c>
      <c r="AV441" s="383">
        <f>(IF(DASHBOARD!$J$2=AV7,DASHBOARD!$T$101,IF(DASHBOARD!$J$2=0,0,AV441)))</f>
        <v/>
      </c>
      <c r="AW441" s="383">
        <f>(IF(DASHBOARD!$J$2=AW7,DASHBOARD!$T$101,IF(DASHBOARD!$J$2=0,0,AW441)))</f>
        <v/>
      </c>
      <c r="AX441" s="383">
        <f>(IF(DASHBOARD!$J$2=AX7,DASHBOARD!$T$101,IF(DASHBOARD!$J$2=0,0,AX441)))</f>
        <v/>
      </c>
      <c r="AY441" s="383">
        <f>(IF(DASHBOARD!$J$2=AY7,DASHBOARD!$T$101,IF(DASHBOARD!$J$2=0,0,AY441)))</f>
        <v/>
      </c>
      <c r="AZ441" s="383">
        <f>(IF(DASHBOARD!$J$2=AZ7,DASHBOARD!$T$101,IF(DASHBOARD!$J$2=0,0,AZ441)))</f>
        <v/>
      </c>
      <c r="BA441" s="383">
        <f>(IF(DASHBOARD!$J$2=BA7,DASHBOARD!$T$101,IF(DASHBOARD!$J$2=0,0,BA441)))</f>
        <v/>
      </c>
      <c r="BB441" s="384">
        <f>IF(SUM(F441:BA441)&lt;&gt;0,AVERAGEIF(F441:BA441,"&gt;0",F441:BA441),0)</f>
        <v/>
      </c>
      <c r="BC441" s="147" t="n"/>
      <c r="BD441" s="385">
        <f>MAXA(F441:BA441)</f>
        <v/>
      </c>
      <c r="BE441" s="1461">
        <f>IF(BD441&lt;&gt;0,VLOOKUP(BD441,$F$10:$BA$10,MATCH(BD441,F441:BA441,0)),"")</f>
        <v/>
      </c>
      <c r="BF441" s="385">
        <f t="array" ref="BF441">MIN(IF(F441:BA441&gt;0,F441:BA441))</f>
        <v/>
      </c>
      <c r="BG441" s="1461">
        <f>IF(BF441&lt;&gt;0,VLOOKUP(BF441,$F$10:$BA$10,MATCH($BF441,$F441:$BA441,0)),"")</f>
        <v/>
      </c>
      <c r="BI441" s="1368">
        <f>HLOOKUP($BI$9,$S$10:$AI$444,1+$BL441,TRUE)</f>
        <v/>
      </c>
      <c r="BJ441" s="1369">
        <f>HLOOKUP($BJ$9,$AJ$10:$AW$444,1+$BL441,TRUE)</f>
        <v/>
      </c>
      <c r="BK441" s="151" t="n"/>
      <c r="BL441" s="387">
        <f>BL440+1</f>
        <v/>
      </c>
      <c r="BM441" s="399" t="n"/>
    </row>
    <row r="442" ht="20.25" customHeight="1" s="18" thickBot="1" thickTop="1">
      <c r="B442" s="1412" t="n"/>
      <c r="C442" s="1413" t="n"/>
      <c r="D442" s="1462" t="n"/>
      <c r="E442" s="402" t="inlineStr">
        <is>
          <t>PLTMG Baubau # 2, 150</t>
        </is>
      </c>
      <c r="F442" s="383">
        <f>(IF(DASHBOARD!$J$2=F7,DASHBOARD!$T$102,IF(DASHBOARD!$J$2=0,0,F442)))</f>
        <v/>
      </c>
      <c r="G442" s="383">
        <f>(IF(DASHBOARD!$J$2=G7,DASHBOARD!$T$102,IF(DASHBOARD!$J$2=0,0,G442)))</f>
        <v/>
      </c>
      <c r="H442" s="383">
        <f>(IF(DASHBOARD!$J$2=H7,DASHBOARD!$T$102,IF(DASHBOARD!$J$2=0,0,H442)))</f>
        <v/>
      </c>
      <c r="I442" s="383">
        <f>(IF(DASHBOARD!$J$2=I7,DASHBOARD!$T$102,IF(DASHBOARD!$J$2=0,0,I442)))</f>
        <v/>
      </c>
      <c r="J442" s="383">
        <f>(IF(DASHBOARD!$J$2=J7,DASHBOARD!$T$102,IF(DASHBOARD!$J$2=0,0,J442)))</f>
        <v/>
      </c>
      <c r="K442" s="383">
        <f>(IF(DASHBOARD!$J$2=K7,DASHBOARD!$T$102,IF(DASHBOARD!$J$2=0,0,K442)))</f>
        <v/>
      </c>
      <c r="L442" s="383">
        <f>(IF(DASHBOARD!$J$2=L7,DASHBOARD!$T$102,IF(DASHBOARD!$J$2=0,0,L442)))</f>
        <v/>
      </c>
      <c r="M442" s="383">
        <f>(IF(DASHBOARD!$J$2=M7,DASHBOARD!$T$102,IF(DASHBOARD!$J$2=0,0,M442)))</f>
        <v/>
      </c>
      <c r="N442" s="383">
        <f>(IF(DASHBOARD!$J$2=N7,DASHBOARD!$T$102,IF(DASHBOARD!$J$2=0,0,N442)))</f>
        <v/>
      </c>
      <c r="O442" s="383">
        <f>(IF(DASHBOARD!$J$2=O7,DASHBOARD!$T$102,IF(DASHBOARD!$J$2=0,0,O442)))</f>
        <v/>
      </c>
      <c r="P442" s="383">
        <f>(IF(DASHBOARD!$J$2=P7,DASHBOARD!$T$102,IF(DASHBOARD!$J$2=0,0,P442)))</f>
        <v/>
      </c>
      <c r="Q442" s="383">
        <f>(IF(DASHBOARD!$J$2=Q7,DASHBOARD!$T$102,IF(DASHBOARD!$J$2=0,0,Q442)))</f>
        <v/>
      </c>
      <c r="R442" s="383">
        <f>(IF(DASHBOARD!$J$2=R7,DASHBOARD!$T$102,IF(DASHBOARD!$J$2=0,0,R442)))</f>
        <v/>
      </c>
      <c r="S442" s="383">
        <f>(IF(DASHBOARD!$J$2=S7,DASHBOARD!$T$102,IF(DASHBOARD!$J$2=0,0,S442)))</f>
        <v/>
      </c>
      <c r="T442" s="383">
        <f>(IF(DASHBOARD!$J$2=T7,DASHBOARD!$T$102,IF(DASHBOARD!$J$2=0,0,T442)))</f>
        <v/>
      </c>
      <c r="U442" s="383">
        <f>(IF(DASHBOARD!$J$2=U7,DASHBOARD!$T$102,IF(DASHBOARD!$J$2=0,0,U442)))</f>
        <v/>
      </c>
      <c r="V442" s="383">
        <f>(IF(DASHBOARD!$J$2=V7,DASHBOARD!$T$102,IF(DASHBOARD!$J$2=0,0,V442)))</f>
        <v/>
      </c>
      <c r="W442" s="383">
        <f>(IF(DASHBOARD!$J$2=W7,DASHBOARD!$T$102,IF(DASHBOARD!$J$2=0,0,W442)))</f>
        <v/>
      </c>
      <c r="X442" s="383">
        <f>(IF(DASHBOARD!$J$2=X7,DASHBOARD!$T$102,IF(DASHBOARD!$J$2=0,0,X442)))</f>
        <v/>
      </c>
      <c r="Y442" s="383">
        <f>(IF(DASHBOARD!$J$2=Y7,DASHBOARD!$T$102,IF(DASHBOARD!$J$2=0,0,Y442)))</f>
        <v/>
      </c>
      <c r="Z442" s="383">
        <f>(IF(DASHBOARD!$J$2=Z7,DASHBOARD!$T$102,IF(DASHBOARD!$J$2=0,0,Z442)))</f>
        <v/>
      </c>
      <c r="AA442" s="383">
        <f>(IF(DASHBOARD!$J$2=AA7,DASHBOARD!$T$102,IF(DASHBOARD!$J$2=0,0,AA442)))</f>
        <v/>
      </c>
      <c r="AB442" s="383">
        <f>(IF(DASHBOARD!$J$2=AB7,DASHBOARD!$T$102,IF(DASHBOARD!$J$2=0,0,AB442)))</f>
        <v/>
      </c>
      <c r="AC442" s="383">
        <f>(IF(DASHBOARD!$J$2=AC7,DASHBOARD!$T$102,IF(DASHBOARD!$J$2=0,0,AC442)))</f>
        <v/>
      </c>
      <c r="AD442" s="383">
        <f>(IF(DASHBOARD!$J$2=AD7,DASHBOARD!$T$102,IF(DASHBOARD!$J$2=0,0,AD442)))</f>
        <v/>
      </c>
      <c r="AE442" s="383">
        <f>(IF(DASHBOARD!$J$2=AE7,DASHBOARD!$T$102,IF(DASHBOARD!$J$2=0,0,AE442)))</f>
        <v/>
      </c>
      <c r="AF442" s="383">
        <f>(IF(DASHBOARD!$J$2=AF7,DASHBOARD!$T$102,IF(DASHBOARD!$J$2=0,0,AF442)))</f>
        <v/>
      </c>
      <c r="AG442" s="383">
        <f>(IF(DASHBOARD!$J$2=AG7,DASHBOARD!$T$102,IF(DASHBOARD!$J$2=0,0,AG442)))</f>
        <v/>
      </c>
      <c r="AH442" s="383">
        <f>(IF(DASHBOARD!$J$2=AH7,DASHBOARD!$T$102,IF(DASHBOARD!$J$2=0,0,AH442)))</f>
        <v/>
      </c>
      <c r="AI442" s="383">
        <f>(IF(DASHBOARD!$J$2=AI7,DASHBOARD!$T$102,IF(DASHBOARD!$J$2=0,0,AI442)))</f>
        <v/>
      </c>
      <c r="AJ442" s="383">
        <f>(IF(DASHBOARD!$J$2=AJ7,DASHBOARD!$T$102,IF(DASHBOARD!$J$2=0,0,AJ442)))</f>
        <v/>
      </c>
      <c r="AK442" s="383">
        <f>(IF(DASHBOARD!$J$2=AK7,DASHBOARD!$T$102,IF(DASHBOARD!$J$2=0,0,AK442)))</f>
        <v/>
      </c>
      <c r="AL442" s="383">
        <f>(IF(DASHBOARD!$J$2=AL7,DASHBOARD!$T$102,IF(DASHBOARD!$J$2=0,0,AL442)))</f>
        <v/>
      </c>
      <c r="AM442" s="383">
        <f>(IF(DASHBOARD!$J$2=AM7,DASHBOARD!$T$102,IF(DASHBOARD!$J$2=0,0,AM442)))</f>
        <v/>
      </c>
      <c r="AN442" s="383">
        <f>(IF(DASHBOARD!$J$2=AN7,DASHBOARD!$T$102,IF(DASHBOARD!$J$2=0,0,AN442)))</f>
        <v/>
      </c>
      <c r="AO442" s="383">
        <f>(IF(DASHBOARD!$J$2=AO7,DASHBOARD!$T$102,IF(DASHBOARD!$J$2=0,0,AO442)))</f>
        <v/>
      </c>
      <c r="AP442" s="383">
        <f>(IF(DASHBOARD!$J$2=AP7,DASHBOARD!$T$102,IF(DASHBOARD!$J$2=0,0,AP442)))</f>
        <v/>
      </c>
      <c r="AQ442" s="383">
        <f>(IF(DASHBOARD!$J$2=AQ7,DASHBOARD!$T$102,IF(DASHBOARD!$J$2=0,0,AQ442)))</f>
        <v/>
      </c>
      <c r="AR442" s="383">
        <f>(IF(DASHBOARD!$J$2=AR7,DASHBOARD!$T$102,IF(DASHBOARD!$J$2=0,0,AR442)))</f>
        <v/>
      </c>
      <c r="AS442" s="383">
        <f>(IF(DASHBOARD!$J$2=AS7,DASHBOARD!$T$102,IF(DASHBOARD!$J$2=0,0,AS442)))</f>
        <v/>
      </c>
      <c r="AT442" s="383">
        <f>(IF(DASHBOARD!$J$2=AT7,DASHBOARD!$T$102,IF(DASHBOARD!$J$2=0,0,AT442)))</f>
        <v/>
      </c>
      <c r="AU442" s="383">
        <f>(IF(DASHBOARD!$J$2=AU7,DASHBOARD!$T$102,IF(DASHBOARD!$J$2=0,0,AU442)))</f>
        <v/>
      </c>
      <c r="AV442" s="383">
        <f>(IF(DASHBOARD!$J$2=AV7,DASHBOARD!$T$102,IF(DASHBOARD!$J$2=0,0,AV442)))</f>
        <v/>
      </c>
      <c r="AW442" s="383">
        <f>(IF(DASHBOARD!$J$2=AW7,DASHBOARD!$T$102,IF(DASHBOARD!$J$2=0,0,AW442)))</f>
        <v/>
      </c>
      <c r="AX442" s="383">
        <f>(IF(DASHBOARD!$J$2=AX7,DASHBOARD!$T$102,IF(DASHBOARD!$J$2=0,0,AX442)))</f>
        <v/>
      </c>
      <c r="AY442" s="383">
        <f>(IF(DASHBOARD!$J$2=AY7,DASHBOARD!$T$102,IF(DASHBOARD!$J$2=0,0,AY442)))</f>
        <v/>
      </c>
      <c r="AZ442" s="383">
        <f>(IF(DASHBOARD!$J$2=AZ7,DASHBOARD!$T$102,IF(DASHBOARD!$J$2=0,0,AZ442)))</f>
        <v/>
      </c>
      <c r="BA442" s="383">
        <f>(IF(DASHBOARD!$J$2=BA7,DASHBOARD!$T$102,IF(DASHBOARD!$J$2=0,0,BA442)))</f>
        <v/>
      </c>
      <c r="BB442" s="384">
        <f>IF(SUM(F442:BA442)&lt;&gt;0,AVERAGEIF(F442:BA442,"&gt;0",F442:BA442),0)</f>
        <v/>
      </c>
      <c r="BC442" s="147" t="n"/>
      <c r="BD442" s="385">
        <f>MAXA(F442:BA442)</f>
        <v/>
      </c>
      <c r="BE442" s="1461">
        <f>IF(BD442&lt;&gt;0,VLOOKUP(BD442,$F$10:$BA$10,MATCH(BD442,F442:BA442,0)),"")</f>
        <v/>
      </c>
      <c r="BF442" s="385">
        <f t="array" ref="BF442">MIN(IF(F442:BA442&gt;0,F442:BA442))</f>
        <v/>
      </c>
      <c r="BG442" s="1461">
        <f>IF(BF442&lt;&gt;0,VLOOKUP(BF442,$F$10:$BA$10,MATCH($BF442,$F442:$BA442,0)),"")</f>
        <v/>
      </c>
      <c r="BI442" s="1368">
        <f>HLOOKUP($BI$9,$S$10:$AI$444,1+$BL442,TRUE)</f>
        <v/>
      </c>
      <c r="BJ442" s="1369">
        <f>HLOOKUP($BJ$9,$AJ$10:$AW$444,1+$BL442,TRUE)</f>
        <v/>
      </c>
      <c r="BK442" s="151" t="n"/>
      <c r="BL442" s="387">
        <f>BL441+1</f>
        <v/>
      </c>
      <c r="BM442" s="399" t="n"/>
    </row>
    <row r="443" ht="20.25" customHeight="1" s="18" thickBot="1" thickTop="1">
      <c r="B443" s="1412" t="n"/>
      <c r="C443" s="1413" t="n"/>
      <c r="D443" s="746" t="n"/>
      <c r="E443" s="741" t="n"/>
      <c r="F443" s="407" t="n"/>
      <c r="G443" s="407" t="n"/>
      <c r="H443" s="407" t="n"/>
      <c r="I443" s="407" t="n"/>
      <c r="J443" s="407" t="n"/>
      <c r="K443" s="407" t="n"/>
      <c r="L443" s="407" t="n"/>
      <c r="M443" s="407" t="n"/>
      <c r="N443" s="407" t="n"/>
      <c r="O443" s="407" t="n"/>
      <c r="P443" s="407" t="n"/>
      <c r="Q443" s="407" t="n"/>
      <c r="R443" s="407" t="n"/>
      <c r="S443" s="407" t="n"/>
      <c r="T443" s="407" t="n"/>
      <c r="U443" s="407" t="n"/>
      <c r="V443" s="407" t="n"/>
      <c r="W443" s="407" t="n"/>
      <c r="X443" s="407" t="n"/>
      <c r="Y443" s="407" t="n"/>
      <c r="Z443" s="407" t="n"/>
      <c r="AA443" s="407" t="n"/>
      <c r="AB443" s="407" t="n"/>
      <c r="AC443" s="407" t="n"/>
      <c r="AD443" s="407" t="n"/>
      <c r="AE443" s="407" t="n"/>
      <c r="AF443" s="407" t="n"/>
      <c r="AG443" s="407" t="n"/>
      <c r="AH443" s="407" t="n"/>
      <c r="AI443" s="407" t="n"/>
      <c r="AJ443" s="407" t="n"/>
      <c r="AK443" s="407" t="n"/>
      <c r="AL443" s="407" t="n"/>
      <c r="AM443" s="407" t="n"/>
      <c r="AN443" s="407" t="n"/>
      <c r="AO443" s="407" t="n"/>
      <c r="AP443" s="407" t="n"/>
      <c r="AQ443" s="407" t="n"/>
      <c r="AR443" s="407" t="n"/>
      <c r="AS443" s="407" t="n"/>
      <c r="AT443" s="407" t="n"/>
      <c r="AU443" s="407" t="n"/>
      <c r="AV443" s="407" t="n"/>
      <c r="AW443" s="407" t="n"/>
      <c r="AX443" s="407" t="n"/>
      <c r="AY443" s="407" t="n"/>
      <c r="AZ443" s="407" t="n"/>
      <c r="BA443" s="407" t="n"/>
      <c r="BB443" s="384">
        <f>IF(SUM(F443:BA443)&lt;&gt;0,AVERAGEIF(F443:BA443,"&gt;0",F443:BA443),0)</f>
        <v/>
      </c>
      <c r="BC443" s="147" t="n"/>
      <c r="BD443" s="385">
        <f>MAXA(F443:BA443)</f>
        <v/>
      </c>
      <c r="BE443" s="1461">
        <f>IF(BD443&lt;&gt;0,VLOOKUP(BD443,$F$10:$BA$10,MATCH(BD443,F443:BA443,0)),"")</f>
        <v/>
      </c>
      <c r="BF443" s="385">
        <f t="array" ref="BF443">MIN(IF(F443:BA443&gt;0,F443:BA443))</f>
        <v/>
      </c>
      <c r="BG443" s="1461">
        <f>IF(BF443&lt;&gt;0,VLOOKUP(BF443,$F$10:$BA$10,MATCH($BF443,$F443:$BA443,0)),"")</f>
        <v/>
      </c>
      <c r="BI443" s="1368">
        <f>HLOOKUP($BI$9,$S$10:$AI$444,1+$BL443,TRUE)</f>
        <v/>
      </c>
      <c r="BJ443" s="1369">
        <f>HLOOKUP($BJ$9,$AJ$10:$AW$444,1+$BL443,TRUE)</f>
        <v/>
      </c>
      <c r="BK443" s="151" t="n"/>
      <c r="BL443" s="387">
        <f>BL109+1</f>
        <v/>
      </c>
      <c r="BM443" s="399" t="n"/>
    </row>
    <row r="444" ht="18.75" customFormat="1" customHeight="1" s="242" thickBot="1" thickTop="1">
      <c r="B444" s="1487" t="inlineStr">
        <is>
          <t>LUWUK</t>
        </is>
      </c>
      <c r="C444" s="1488" t="inlineStr">
        <is>
          <t>LUWUK</t>
        </is>
      </c>
      <c r="D444" s="1082" t="inlineStr">
        <is>
          <t>PLTMG LUWUK 150</t>
        </is>
      </c>
      <c r="E444" s="743" t="inlineStr">
        <is>
          <t>Luwuk # 1, 150</t>
        </is>
      </c>
      <c r="F444" s="749" t="n"/>
      <c r="G444" s="749" t="n"/>
      <c r="H444" s="752" t="n"/>
      <c r="I444" s="753" t="n"/>
      <c r="J444" s="753" t="n"/>
      <c r="K444" s="753" t="n"/>
      <c r="L444" s="753" t="n"/>
      <c r="M444" s="753" t="n"/>
      <c r="N444" s="753" t="n"/>
      <c r="O444" s="753" t="n"/>
      <c r="P444" s="753" t="n"/>
      <c r="Q444" s="753" t="n"/>
      <c r="R444" s="754" t="n"/>
      <c r="S444" s="753" t="n"/>
      <c r="T444" s="753" t="n"/>
      <c r="U444" s="754" t="n"/>
      <c r="V444" s="754" t="n"/>
      <c r="W444" s="754" t="n"/>
      <c r="X444" s="754" t="n"/>
      <c r="Y444" s="754" t="n"/>
      <c r="Z444" s="754" t="n"/>
      <c r="AA444" s="754" t="n"/>
      <c r="AB444" s="754" t="n"/>
      <c r="AC444" s="754" t="n"/>
      <c r="AD444" s="754" t="n"/>
      <c r="AE444" s="754" t="n"/>
      <c r="AF444" s="754" t="n"/>
      <c r="AG444" s="754" t="n"/>
      <c r="AH444" s="754" t="n"/>
      <c r="AI444" s="754" t="n"/>
      <c r="AJ444" s="754" t="n"/>
      <c r="AK444" s="754" t="n"/>
      <c r="AL444" s="754" t="n"/>
      <c r="AM444" s="754" t="n"/>
      <c r="AN444" s="754" t="n"/>
      <c r="AO444" s="754" t="n"/>
      <c r="AP444" s="754" t="n"/>
      <c r="AQ444" s="754" t="n"/>
      <c r="AR444" s="754" t="n"/>
      <c r="AS444" s="754" t="n"/>
      <c r="AT444" s="754" t="n"/>
      <c r="AU444" s="754" t="n"/>
      <c r="AV444" s="754" t="n"/>
      <c r="AW444" s="754" t="n"/>
      <c r="AX444" s="754" t="n"/>
      <c r="AY444" s="754" t="n"/>
      <c r="AZ444" s="754" t="n"/>
      <c r="BA444" s="754" t="n"/>
      <c r="BB444" s="384">
        <f>IF(SUM(F444:BA444)&lt;&gt;0,AVERAGEIF(F444:BA444,"&gt;0",F444:BA444),0)</f>
        <v/>
      </c>
      <c r="BH444" s="255" t="n"/>
      <c r="BI444" s="255" t="n"/>
      <c r="BJ444" s="256" t="n"/>
      <c r="BK444" s="256" t="n"/>
      <c r="BL444" s="256" t="n"/>
    </row>
    <row r="445" ht="20.25" customHeight="1" s="18" thickBot="1" thickTop="1">
      <c r="B445" s="1415" t="n"/>
      <c r="C445" s="1489" t="n"/>
      <c r="D445" s="1415" t="n"/>
      <c r="E445" s="743" t="inlineStr">
        <is>
          <t>Luwuk # 2, 150</t>
        </is>
      </c>
      <c r="F445" s="750" t="n"/>
      <c r="G445" s="750" t="n"/>
      <c r="H445" s="742" t="n"/>
      <c r="I445" s="748" t="n"/>
      <c r="J445" s="748" t="n"/>
      <c r="K445" s="748" t="n"/>
      <c r="L445" s="748" t="n"/>
      <c r="M445" s="748" t="n"/>
      <c r="N445" s="748" t="n"/>
      <c r="O445" s="748" t="n"/>
      <c r="P445" s="748" t="n"/>
      <c r="Q445" s="748" t="n"/>
      <c r="R445" s="748" t="n"/>
      <c r="S445" s="748" t="n"/>
      <c r="T445" s="748" t="n"/>
      <c r="U445" s="748" t="n"/>
      <c r="V445" s="748" t="n"/>
      <c r="W445" s="748" t="n"/>
      <c r="X445" s="748" t="n"/>
      <c r="Y445" s="748" t="n"/>
      <c r="Z445" s="748" t="n"/>
      <c r="AA445" s="748" t="n"/>
      <c r="AB445" s="748" t="n"/>
      <c r="AC445" s="748" t="n"/>
      <c r="AD445" s="748" t="n"/>
      <c r="AE445" s="748" t="n"/>
      <c r="AF445" s="748" t="n"/>
      <c r="AG445" s="748" t="n"/>
      <c r="AH445" s="748" t="n"/>
      <c r="AI445" s="748" t="n"/>
      <c r="AJ445" s="748" t="n"/>
      <c r="AK445" s="748" t="n"/>
      <c r="AL445" s="748" t="n"/>
      <c r="AM445" s="748" t="n"/>
      <c r="AN445" s="748" t="n"/>
      <c r="AO445" s="748" t="n"/>
      <c r="AP445" s="748" t="n"/>
      <c r="AQ445" s="748" t="n"/>
      <c r="AR445" s="748" t="n"/>
      <c r="AS445" s="748" t="n"/>
      <c r="AT445" s="748" t="n"/>
      <c r="AU445" s="748" t="n"/>
      <c r="AV445" s="748" t="n"/>
      <c r="AW445" s="748" t="n"/>
      <c r="AX445" s="748" t="n"/>
      <c r="AY445" s="748" t="n"/>
      <c r="AZ445" s="748" t="n"/>
      <c r="BA445" s="748" t="n"/>
      <c r="BB445" s="384">
        <f>IF(SUM(F445:BA445)&lt;&gt;0,AVERAGEIF(F445:BA445,"&gt;0",F445:BA445),0)</f>
        <v/>
      </c>
      <c r="BE445" s="314" t="n"/>
      <c r="BF445" s="314" t="n"/>
      <c r="BG445" s="288" t="n"/>
      <c r="BH445" s="289" t="n"/>
      <c r="BI445" s="289" t="n"/>
      <c r="BJ445" s="289" t="n"/>
      <c r="BK445" s="289" t="n"/>
      <c r="BL445" s="289" t="n"/>
    </row>
    <row r="446" ht="24.75" customHeight="1" s="18" thickBot="1" thickTop="1">
      <c r="B446" s="1415" t="n"/>
      <c r="C446" s="1489" t="n"/>
      <c r="D446" s="1415" t="n"/>
      <c r="E446" s="743" t="inlineStr">
        <is>
          <t>Toili # 1, 150</t>
        </is>
      </c>
      <c r="F446" s="750" t="n"/>
      <c r="G446" s="750" t="n"/>
      <c r="H446" s="742" t="n"/>
      <c r="I446" s="748" t="n"/>
      <c r="J446" s="748" t="n"/>
      <c r="K446" s="748" t="n"/>
      <c r="L446" s="748" t="n"/>
      <c r="M446" s="748" t="n"/>
      <c r="N446" s="748" t="n"/>
      <c r="O446" s="748" t="n"/>
      <c r="P446" s="748" t="n"/>
      <c r="Q446" s="748" t="n"/>
      <c r="R446" s="748" t="n"/>
      <c r="S446" s="748" t="n"/>
      <c r="T446" s="748" t="n"/>
      <c r="U446" s="748" t="n"/>
      <c r="V446" s="748" t="n"/>
      <c r="W446" s="748" t="n"/>
      <c r="X446" s="748" t="n"/>
      <c r="Y446" s="748" t="n"/>
      <c r="Z446" s="748" t="n"/>
      <c r="AA446" s="748" t="n"/>
      <c r="AB446" s="748" t="n"/>
      <c r="AC446" s="748" t="n"/>
      <c r="AD446" s="748" t="n"/>
      <c r="AE446" s="748" t="n"/>
      <c r="AF446" s="748" t="n"/>
      <c r="AG446" s="748" t="n"/>
      <c r="AH446" s="748" t="n"/>
      <c r="AI446" s="748" t="n"/>
      <c r="AJ446" s="748" t="n"/>
      <c r="AK446" s="748" t="n"/>
      <c r="AL446" s="748" t="n"/>
      <c r="AM446" s="748" t="n"/>
      <c r="AN446" s="748" t="n"/>
      <c r="AO446" s="748" t="n"/>
      <c r="AP446" s="748" t="n"/>
      <c r="AQ446" s="748" t="n"/>
      <c r="AR446" s="748" t="n"/>
      <c r="AS446" s="748" t="n"/>
      <c r="AT446" s="748" t="n"/>
      <c r="AU446" s="748" t="n"/>
      <c r="AV446" s="748" t="n"/>
      <c r="AW446" s="748" t="n"/>
      <c r="AX446" s="748" t="n"/>
      <c r="AY446" s="748" t="n"/>
      <c r="AZ446" s="748" t="n"/>
      <c r="BA446" s="748" t="n"/>
      <c r="BB446" s="384">
        <f>IF(SUM(F446:BA446)&lt;&gt;0,AVERAGEIF(F446:BA446,"&gt;0",F446:BA446),0)</f>
        <v/>
      </c>
      <c r="BE446" s="314" t="n"/>
      <c r="BF446" s="314" t="n"/>
      <c r="BG446" s="291" t="n"/>
      <c r="BH446" s="293" t="n"/>
      <c r="BI446" s="293" t="n"/>
      <c r="BJ446" s="292" t="n"/>
      <c r="BK446" s="292" t="n"/>
      <c r="BL446" s="292" t="n"/>
    </row>
    <row r="447" ht="20.25" customHeight="1" s="18" thickBot="1" thickTop="1">
      <c r="B447" s="1415" t="n"/>
      <c r="C447" s="1489" t="n"/>
      <c r="D447" s="1415" t="n"/>
      <c r="E447" s="743" t="inlineStr">
        <is>
          <t>Toili # 2, 150</t>
        </is>
      </c>
      <c r="F447" s="750" t="n"/>
      <c r="G447" s="750" t="n"/>
      <c r="H447" s="742" t="n"/>
      <c r="I447" s="748" t="n"/>
      <c r="J447" s="748" t="n"/>
      <c r="K447" s="748" t="n"/>
      <c r="L447" s="748" t="n"/>
      <c r="M447" s="748" t="n"/>
      <c r="N447" s="748" t="n"/>
      <c r="O447" s="748" t="n"/>
      <c r="P447" s="748" t="n"/>
      <c r="Q447" s="748" t="n"/>
      <c r="R447" s="748" t="n"/>
      <c r="S447" s="748" t="n"/>
      <c r="T447" s="748" t="n"/>
      <c r="U447" s="748" t="n"/>
      <c r="V447" s="748" t="n"/>
      <c r="W447" s="748" t="n"/>
      <c r="X447" s="748" t="n"/>
      <c r="Y447" s="748" t="n"/>
      <c r="Z447" s="748" t="n"/>
      <c r="AA447" s="748" t="n"/>
      <c r="AB447" s="748" t="n"/>
      <c r="AC447" s="748" t="n"/>
      <c r="AD447" s="748" t="n"/>
      <c r="AE447" s="748" t="n"/>
      <c r="AF447" s="748" t="n"/>
      <c r="AG447" s="748" t="n"/>
      <c r="AH447" s="748" t="n"/>
      <c r="AI447" s="748" t="n"/>
      <c r="AJ447" s="748" t="n"/>
      <c r="AK447" s="748" t="n"/>
      <c r="AL447" s="748" t="n"/>
      <c r="AM447" s="748" t="n"/>
      <c r="AN447" s="748" t="n"/>
      <c r="AO447" s="748" t="n"/>
      <c r="AP447" s="748" t="n"/>
      <c r="AQ447" s="748" t="n"/>
      <c r="AR447" s="748" t="n"/>
      <c r="AS447" s="748" t="n"/>
      <c r="AT447" s="748" t="n"/>
      <c r="AU447" s="748" t="n"/>
      <c r="AV447" s="748" t="n"/>
      <c r="AW447" s="748" t="n"/>
      <c r="AX447" s="748" t="n"/>
      <c r="AY447" s="748" t="n"/>
      <c r="AZ447" s="748" t="n"/>
      <c r="BA447" s="748" t="n"/>
      <c r="BB447" s="384">
        <f>IF(SUM(F447:BA447)&lt;&gt;0,AVERAGEIF(F447:BA447,"&gt;0",F447:BA447),0)</f>
        <v/>
      </c>
      <c r="BE447" s="289" t="n"/>
      <c r="BF447" s="151" t="n"/>
      <c r="BG447" s="288" t="n"/>
      <c r="BH447" s="289" t="n"/>
      <c r="BI447" s="289" t="n"/>
      <c r="BJ447" s="289" t="n"/>
      <c r="BK447" s="289" t="n"/>
    </row>
    <row r="448" ht="19.5" customHeight="1" s="18" thickBot="1" thickTop="1">
      <c r="B448" s="1415" t="n"/>
      <c r="C448" s="1489" t="n"/>
      <c r="D448" s="1084" t="n"/>
      <c r="E448" s="744" t="n"/>
      <c r="F448" s="750" t="n"/>
      <c r="G448" s="750" t="n"/>
      <c r="H448" s="742" t="n"/>
      <c r="I448" s="748" t="n"/>
      <c r="J448" s="748" t="n"/>
      <c r="K448" s="748" t="n"/>
      <c r="L448" s="748" t="n"/>
      <c r="M448" s="748" t="n"/>
      <c r="N448" s="748" t="n"/>
      <c r="O448" s="748" t="n"/>
      <c r="P448" s="748" t="n"/>
      <c r="Q448" s="748" t="n"/>
      <c r="R448" s="748" t="n"/>
      <c r="S448" s="748" t="n"/>
      <c r="T448" s="748" t="n"/>
      <c r="U448" s="748" t="n"/>
      <c r="V448" s="748" t="n"/>
      <c r="W448" s="748" t="n"/>
      <c r="X448" s="748" t="n"/>
      <c r="Y448" s="748" t="n"/>
      <c r="Z448" s="748" t="n"/>
      <c r="AA448" s="748" t="n"/>
      <c r="AB448" s="748" t="n"/>
      <c r="AC448" s="748" t="n"/>
      <c r="AD448" s="748" t="n"/>
      <c r="AE448" s="748" t="n"/>
      <c r="AF448" s="748" t="n"/>
      <c r="AG448" s="748" t="n"/>
      <c r="AH448" s="748" t="n"/>
      <c r="AI448" s="748" t="n"/>
      <c r="AJ448" s="748" t="n"/>
      <c r="AK448" s="748" t="n"/>
      <c r="AL448" s="748" t="n"/>
      <c r="AM448" s="748" t="n"/>
      <c r="AN448" s="748" t="n"/>
      <c r="AO448" s="748" t="n"/>
      <c r="AP448" s="748" t="n"/>
      <c r="AQ448" s="748" t="n"/>
      <c r="AR448" s="748" t="n"/>
      <c r="AS448" s="748" t="n"/>
      <c r="AT448" s="748" t="n"/>
      <c r="AU448" s="748" t="n"/>
      <c r="AV448" s="748" t="n"/>
      <c r="AW448" s="748" t="n"/>
      <c r="AX448" s="748" t="n"/>
      <c r="AY448" s="748" t="n"/>
      <c r="AZ448" s="748" t="n"/>
      <c r="BA448" s="748" t="n"/>
      <c r="BB448" s="384">
        <f>IF(SUM(F448:BA448)&lt;&gt;0,AVERAGEIF(F448:BA448,"&gt;0",F448:BA448),0)</f>
        <v/>
      </c>
      <c r="BE448" s="291" t="n"/>
      <c r="BF448" s="291" t="n"/>
      <c r="BG448" s="291" t="n"/>
      <c r="BH448" s="292" t="n"/>
      <c r="BI448" s="292" t="n"/>
      <c r="BJ448" s="292" t="n"/>
      <c r="BK448" s="292" t="n"/>
    </row>
    <row r="449" ht="20.25" customHeight="1" s="18" thickBot="1" thickTop="1">
      <c r="B449" s="1415" t="n"/>
      <c r="C449" s="1489" t="n"/>
      <c r="D449" s="1085" t="inlineStr">
        <is>
          <t>LUWUK</t>
        </is>
      </c>
      <c r="E449" s="745" t="inlineStr">
        <is>
          <t>PLTMG Luwuk #1, 150</t>
        </is>
      </c>
      <c r="F449" s="750" t="n"/>
      <c r="G449" s="750" t="n"/>
      <c r="H449" s="742" t="n"/>
      <c r="I449" s="748" t="n"/>
      <c r="J449" s="748" t="n"/>
      <c r="K449" s="748" t="n"/>
      <c r="L449" s="748" t="n"/>
      <c r="M449" s="748" t="n"/>
      <c r="N449" s="748" t="n"/>
      <c r="O449" s="748" t="n"/>
      <c r="P449" s="748" t="n"/>
      <c r="Q449" s="748" t="n"/>
      <c r="R449" s="748" t="n"/>
      <c r="S449" s="748" t="n"/>
      <c r="T449" s="748" t="n"/>
      <c r="U449" s="748" t="n"/>
      <c r="V449" s="748" t="n"/>
      <c r="W449" s="748" t="n"/>
      <c r="X449" s="748" t="n"/>
      <c r="Y449" s="748" t="n"/>
      <c r="Z449" s="748" t="n"/>
      <c r="AA449" s="748" t="n"/>
      <c r="AB449" s="748" t="n"/>
      <c r="AC449" s="748" t="n"/>
      <c r="AD449" s="748" t="n"/>
      <c r="AE449" s="748" t="n"/>
      <c r="AF449" s="748" t="n"/>
      <c r="AG449" s="748" t="n"/>
      <c r="AH449" s="748" t="n"/>
      <c r="AI449" s="748" t="n"/>
      <c r="AJ449" s="748" t="n"/>
      <c r="AK449" s="748" t="n"/>
      <c r="AL449" s="748" t="n"/>
      <c r="AM449" s="748" t="n"/>
      <c r="AN449" s="748" t="n"/>
      <c r="AO449" s="748" t="n"/>
      <c r="AP449" s="748" t="n"/>
      <c r="AQ449" s="748" t="n"/>
      <c r="AR449" s="748" t="n"/>
      <c r="AS449" s="748" t="n"/>
      <c r="AT449" s="748" t="n"/>
      <c r="AU449" s="748" t="n"/>
      <c r="AV449" s="748" t="n"/>
      <c r="AW449" s="748" t="n"/>
      <c r="AX449" s="748" t="n"/>
      <c r="AY449" s="748" t="n"/>
      <c r="AZ449" s="748" t="n"/>
      <c r="BA449" s="748" t="n"/>
      <c r="BB449" s="384">
        <f>IF(SUM(F449:BA449)&lt;&gt;0,AVERAGEIF(F449:BA449,"&gt;0",F449:BA449),0)</f>
        <v/>
      </c>
      <c r="BE449" s="302" t="n"/>
      <c r="BF449" s="302" t="n"/>
      <c r="BG449" s="303" t="n"/>
      <c r="BH449" s="292" t="n"/>
      <c r="BI449" s="292" t="n"/>
      <c r="BJ449" s="292" t="n"/>
      <c r="BK449" s="292" t="n"/>
    </row>
    <row r="450" ht="20.25" customHeight="1" s="18" thickBot="1" thickTop="1">
      <c r="B450" s="1416" t="n"/>
      <c r="C450" s="1490" t="n"/>
      <c r="D450" s="1416" t="n"/>
      <c r="E450" s="745" t="inlineStr">
        <is>
          <t>PLTMG Luwuk #2, 150</t>
        </is>
      </c>
      <c r="F450" s="751" t="n"/>
      <c r="G450" s="751" t="n"/>
      <c r="H450" s="742" t="n"/>
      <c r="I450" s="748" t="n"/>
      <c r="J450" s="748" t="n"/>
      <c r="K450" s="748" t="n"/>
      <c r="L450" s="748" t="n"/>
      <c r="M450" s="748" t="n"/>
      <c r="N450" s="748" t="n"/>
      <c r="O450" s="748" t="n"/>
      <c r="P450" s="748" t="n"/>
      <c r="Q450" s="748" t="n"/>
      <c r="R450" s="748" t="n"/>
      <c r="S450" s="748" t="n"/>
      <c r="T450" s="748" t="n"/>
      <c r="U450" s="748" t="n"/>
      <c r="V450" s="748" t="n"/>
      <c r="W450" s="748" t="n"/>
      <c r="X450" s="748" t="n"/>
      <c r="Y450" s="748" t="n"/>
      <c r="Z450" s="748" t="n"/>
      <c r="AA450" s="748" t="n"/>
      <c r="AB450" s="748" t="n"/>
      <c r="AC450" s="748" t="n"/>
      <c r="AD450" s="748" t="n"/>
      <c r="AE450" s="748" t="n"/>
      <c r="AF450" s="748" t="n"/>
      <c r="AG450" s="748" t="n"/>
      <c r="AH450" s="748" t="n"/>
      <c r="AI450" s="748" t="n"/>
      <c r="AJ450" s="748" t="n"/>
      <c r="AK450" s="748" t="n"/>
      <c r="AL450" s="748" t="n"/>
      <c r="AM450" s="748" t="n"/>
      <c r="AN450" s="748" t="n"/>
      <c r="AO450" s="748" t="n"/>
      <c r="AP450" s="748" t="n"/>
      <c r="AQ450" s="748" t="n"/>
      <c r="AR450" s="748" t="n"/>
      <c r="AS450" s="748" t="n"/>
      <c r="AT450" s="748" t="n"/>
      <c r="AU450" s="748" t="n"/>
      <c r="AV450" s="748" t="n"/>
      <c r="AW450" s="748" t="n"/>
      <c r="AX450" s="748" t="n"/>
      <c r="AY450" s="748" t="n"/>
      <c r="AZ450" s="748" t="n"/>
      <c r="BA450" s="748" t="n"/>
      <c r="BB450" s="384">
        <f>IF(SUM(F450:BA450)&lt;&gt;0,AVERAGEIF(F450:BA450,"&gt;0",F450:BA450),0)</f>
        <v/>
      </c>
      <c r="BE450" s="302" t="n"/>
      <c r="BF450" s="302" t="n"/>
      <c r="BG450" s="291" t="n"/>
      <c r="BH450" s="292" t="n"/>
      <c r="BI450" s="292" t="n"/>
      <c r="BJ450" s="292" t="n"/>
      <c r="BK450" s="292" t="n"/>
    </row>
    <row r="451" ht="15.75" customFormat="1" customHeight="1" s="114">
      <c r="B451" s="257" t="n"/>
      <c r="C451" s="257" t="n"/>
      <c r="D451" s="110" t="n"/>
      <c r="E451" s="110" t="n"/>
      <c r="F451" s="110" t="n"/>
      <c r="G451" s="110" t="n"/>
      <c r="H451" s="110" t="n"/>
      <c r="I451" s="112" t="n"/>
      <c r="J451" s="112" t="n"/>
      <c r="K451" s="112" t="n"/>
      <c r="L451" s="112" t="n"/>
      <c r="M451" s="112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  <c r="AR451" s="112" t="n"/>
      <c r="AS451" s="112" t="n"/>
      <c r="AT451" s="112" t="n"/>
      <c r="AU451" s="112" t="n"/>
      <c r="AV451" s="112" t="n"/>
      <c r="AW451" s="112" t="n"/>
      <c r="AX451" s="112" t="n"/>
      <c r="AY451" s="112" t="n"/>
      <c r="AZ451" s="112" t="n"/>
      <c r="BA451" s="112" t="n"/>
      <c r="BB451" s="113" t="n"/>
      <c r="BC451" s="257" t="n"/>
      <c r="BD451" s="257" t="n"/>
      <c r="BE451" s="302" t="n"/>
      <c r="BF451" s="302" t="n"/>
      <c r="BG451" s="303" t="n"/>
      <c r="BH451" s="292" t="n"/>
      <c r="BI451" s="292" t="n"/>
      <c r="BJ451" s="292" t="n"/>
      <c r="BK451" s="292" t="n"/>
      <c r="BM451" s="257" t="n"/>
    </row>
    <row r="452" ht="15.75" customFormat="1" customHeight="1" s="114">
      <c r="B452" s="257" t="n"/>
      <c r="C452" s="257" t="n"/>
      <c r="D452" s="110" t="n"/>
      <c r="E452" s="110" t="n"/>
      <c r="F452" s="110" t="n"/>
      <c r="G452" s="110" t="n"/>
      <c r="H452" s="110" t="n"/>
      <c r="I452" s="112" t="n"/>
      <c r="J452" s="112" t="n"/>
      <c r="K452" s="112" t="n"/>
      <c r="L452" s="112" t="n"/>
      <c r="M452" s="112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  <c r="AR452" s="112" t="n"/>
      <c r="AS452" s="112" t="n"/>
      <c r="AT452" s="112" t="n"/>
      <c r="AU452" s="112" t="n"/>
      <c r="AV452" s="112" t="n"/>
      <c r="AW452" s="112" t="n"/>
      <c r="AX452" s="112" t="n"/>
      <c r="AY452" s="112" t="n"/>
      <c r="AZ452" s="112" t="n"/>
      <c r="BA452" s="112" t="n"/>
      <c r="BB452" s="113" t="n"/>
      <c r="BC452" s="257" t="n"/>
      <c r="BD452" s="257" t="n"/>
      <c r="BE452" s="302" t="n"/>
      <c r="BF452" s="302" t="n"/>
      <c r="BG452" s="291" t="n"/>
      <c r="BH452" s="292" t="n"/>
      <c r="BI452" s="292" t="n"/>
      <c r="BJ452" s="292" t="n"/>
      <c r="BK452" s="292" t="n"/>
      <c r="BM452" s="257" t="n"/>
    </row>
    <row r="453" ht="15.75" customFormat="1" customHeight="1" s="114">
      <c r="B453" s="257" t="n"/>
      <c r="C453" s="257" t="n"/>
      <c r="D453" s="110" t="n"/>
      <c r="E453" s="110" t="n"/>
      <c r="F453" s="110" t="n"/>
      <c r="G453" s="110" t="n"/>
      <c r="H453" s="110" t="n"/>
      <c r="I453" s="112" t="n"/>
      <c r="J453" s="112" t="n"/>
      <c r="K453" s="112" t="n"/>
      <c r="L453" s="112" t="n"/>
      <c r="M453" s="112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  <c r="AR453" s="112" t="n"/>
      <c r="AS453" s="112" t="n"/>
      <c r="AT453" s="112" t="n"/>
      <c r="AU453" s="112" t="n"/>
      <c r="AV453" s="112" t="n"/>
      <c r="AW453" s="112" t="n"/>
      <c r="AX453" s="112" t="n"/>
      <c r="AY453" s="112" t="n"/>
      <c r="AZ453" s="112" t="n"/>
      <c r="BA453" s="112" t="n"/>
      <c r="BB453" s="113" t="n"/>
      <c r="BC453" s="257" t="n"/>
      <c r="BD453" s="257" t="n"/>
      <c r="BE453" s="302" t="n"/>
      <c r="BF453" s="302" t="n"/>
      <c r="BG453" s="291" t="n"/>
      <c r="BH453" s="300" t="n"/>
      <c r="BI453" s="300" t="n"/>
      <c r="BJ453" s="300" t="n"/>
      <c r="BK453" s="300" t="n"/>
      <c r="BM453" s="257" t="n"/>
    </row>
    <row r="454" ht="15.75" customFormat="1" customHeight="1" s="114">
      <c r="B454" s="257" t="n"/>
      <c r="C454" s="257" t="n"/>
      <c r="D454" s="110" t="n"/>
      <c r="E454" s="110" t="n"/>
      <c r="F454" s="110" t="n"/>
      <c r="G454" s="110" t="n"/>
      <c r="H454" s="110" t="n"/>
      <c r="I454" s="112" t="n"/>
      <c r="J454" s="112" t="n"/>
      <c r="K454" s="112" t="n"/>
      <c r="L454" s="112" t="n"/>
      <c r="M454" s="112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  <c r="AR454" s="112" t="n"/>
      <c r="AS454" s="112" t="n"/>
      <c r="AT454" s="112" t="n"/>
      <c r="AU454" s="112" t="n"/>
      <c r="AV454" s="112" t="n"/>
      <c r="AW454" s="112" t="n"/>
      <c r="AX454" s="112" t="n"/>
      <c r="AY454" s="112" t="n"/>
      <c r="AZ454" s="112" t="n"/>
      <c r="BA454" s="112" t="n"/>
      <c r="BB454" s="113" t="n"/>
      <c r="BC454" s="257" t="n"/>
      <c r="BD454" s="257" t="n"/>
      <c r="BE454" s="287" t="n"/>
      <c r="BF454" s="287" t="n"/>
      <c r="BG454" s="291" t="n"/>
      <c r="BH454" s="292" t="n"/>
      <c r="BI454" s="292" t="n"/>
      <c r="BJ454" s="292" t="n"/>
      <c r="BK454" s="292" t="n"/>
      <c r="BM454" s="257" t="n"/>
    </row>
    <row r="455" ht="15.75" customFormat="1" customHeight="1" s="114">
      <c r="B455" s="257" t="n"/>
      <c r="C455" s="257" t="n"/>
      <c r="D455" s="110" t="n"/>
      <c r="E455" s="110" t="n"/>
      <c r="F455" s="110" t="n"/>
      <c r="G455" s="110" t="n"/>
      <c r="H455" s="110" t="n"/>
      <c r="I455" s="112" t="n"/>
      <c r="J455" s="112" t="n"/>
      <c r="K455" s="112" t="n"/>
      <c r="L455" s="112" t="n"/>
      <c r="M455" s="112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  <c r="AR455" s="112" t="n"/>
      <c r="AS455" s="112" t="n"/>
      <c r="AT455" s="112" t="n"/>
      <c r="AU455" s="112" t="n"/>
      <c r="AV455" s="112" t="n"/>
      <c r="AW455" s="112" t="n"/>
      <c r="AX455" s="112" t="n"/>
      <c r="AY455" s="112" t="n"/>
      <c r="AZ455" s="112" t="n"/>
      <c r="BA455" s="112" t="n"/>
      <c r="BB455" s="113" t="n"/>
      <c r="BC455" s="257" t="n"/>
      <c r="BD455" s="257" t="n"/>
      <c r="BE455" s="289" t="n"/>
      <c r="BF455" s="151" t="n"/>
      <c r="BG455" s="288" t="n"/>
      <c r="BH455" s="289" t="n"/>
      <c r="BI455" s="289" t="n"/>
      <c r="BJ455" s="289" t="n"/>
      <c r="BK455" s="289" t="n"/>
      <c r="BM455" s="257" t="n"/>
    </row>
    <row r="456" ht="15.75" customFormat="1" customHeight="1" s="114">
      <c r="B456" s="257" t="n"/>
      <c r="C456" s="257" t="n"/>
      <c r="D456" s="110" t="n"/>
      <c r="E456" s="110" t="n"/>
      <c r="F456" s="110" t="n"/>
      <c r="G456" s="110" t="n"/>
      <c r="H456" s="110" t="n"/>
      <c r="I456" s="112" t="n"/>
      <c r="J456" s="112" t="n"/>
      <c r="K456" s="112" t="n"/>
      <c r="L456" s="112" t="n"/>
      <c r="M456" s="112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  <c r="AR456" s="112" t="n"/>
      <c r="AS456" s="112" t="n"/>
      <c r="AT456" s="112" t="n"/>
      <c r="AU456" s="112" t="n"/>
      <c r="AV456" s="112" t="n"/>
      <c r="AW456" s="112" t="n"/>
      <c r="AX456" s="112" t="n"/>
      <c r="AY456" s="112" t="n"/>
      <c r="AZ456" s="112" t="n"/>
      <c r="BA456" s="112" t="n"/>
      <c r="BB456" s="113" t="n"/>
      <c r="BC456" s="257" t="n"/>
      <c r="BD456" s="257" t="n"/>
      <c r="BE456" s="291" t="n"/>
      <c r="BF456" s="291" t="n"/>
      <c r="BG456" s="291" t="n"/>
      <c r="BH456" s="292" t="n"/>
      <c r="BI456" s="292" t="n"/>
      <c r="BJ456" s="292" t="n"/>
      <c r="BK456" s="292" t="n"/>
      <c r="BM456" s="257" t="n"/>
    </row>
    <row r="457" ht="15.75" customFormat="1" customHeight="1" s="114">
      <c r="B457" s="257" t="n"/>
      <c r="C457" s="257" t="n"/>
      <c r="D457" s="110" t="n"/>
      <c r="E457" s="110" t="n"/>
      <c r="F457" s="110" t="n"/>
      <c r="G457" s="110" t="n"/>
      <c r="H457" s="110" t="n"/>
      <c r="I457" s="112" t="n"/>
      <c r="J457" s="112" t="n"/>
      <c r="K457" s="112" t="n"/>
      <c r="L457" s="112" t="n"/>
      <c r="M457" s="112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  <c r="AR457" s="112" t="n"/>
      <c r="AS457" s="112" t="n"/>
      <c r="AT457" s="112" t="n"/>
      <c r="AU457" s="112" t="n"/>
      <c r="AV457" s="112" t="n"/>
      <c r="AW457" s="112" t="n"/>
      <c r="AX457" s="112" t="n"/>
      <c r="AY457" s="112" t="n"/>
      <c r="AZ457" s="112" t="n"/>
      <c r="BA457" s="112" t="n"/>
      <c r="BB457" s="113" t="n"/>
      <c r="BC457" s="257" t="n"/>
      <c r="BD457" s="257" t="n"/>
      <c r="BE457" s="314" t="n"/>
      <c r="BF457" s="314" t="n"/>
      <c r="BG457" s="288" t="n"/>
      <c r="BH457" s="289" t="n"/>
      <c r="BI457" s="289" t="n"/>
      <c r="BJ457" s="289" t="n"/>
      <c r="BK457" s="289" t="n"/>
      <c r="BM457" s="257" t="n"/>
    </row>
    <row r="458" ht="15.75" customFormat="1" customHeight="1" s="114">
      <c r="B458" s="257" t="n"/>
      <c r="C458" s="257" t="n"/>
      <c r="D458" s="110" t="n"/>
      <c r="E458" s="110" t="n"/>
      <c r="F458" s="110" t="n"/>
      <c r="G458" s="110" t="n"/>
      <c r="H458" s="110" t="n"/>
      <c r="I458" s="112" t="n"/>
      <c r="J458" s="112" t="n"/>
      <c r="K458" s="112" t="n"/>
      <c r="L458" s="112" t="n"/>
      <c r="M458" s="112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  <c r="AR458" s="112" t="n"/>
      <c r="AS458" s="112" t="n"/>
      <c r="AT458" s="112" t="n"/>
      <c r="AU458" s="112" t="n"/>
      <c r="AV458" s="112" t="n"/>
      <c r="AW458" s="112" t="n"/>
      <c r="AX458" s="112" t="n"/>
      <c r="AY458" s="112" t="n"/>
      <c r="AZ458" s="112" t="n"/>
      <c r="BA458" s="112" t="n"/>
      <c r="BB458" s="113" t="n"/>
      <c r="BC458" s="257" t="n"/>
      <c r="BD458" s="257" t="n"/>
      <c r="BE458" s="314" t="n"/>
      <c r="BF458" s="314" t="n"/>
      <c r="BG458" s="291" t="n"/>
      <c r="BH458" s="292" t="n"/>
      <c r="BI458" s="292" t="n"/>
      <c r="BJ458" s="292" t="n"/>
      <c r="BK458" s="292" t="n"/>
      <c r="BM458" s="257" t="n"/>
    </row>
    <row r="459" ht="15.75" customFormat="1" customHeight="1" s="114">
      <c r="B459" s="257" t="n"/>
      <c r="C459" s="257" t="n"/>
      <c r="D459" s="110" t="n"/>
      <c r="E459" s="110" t="n"/>
      <c r="F459" s="110" t="n"/>
      <c r="G459" s="110" t="n"/>
      <c r="H459" s="110" t="n"/>
      <c r="I459" s="112" t="n"/>
      <c r="J459" s="112" t="n"/>
      <c r="K459" s="112" t="n"/>
      <c r="L459" s="112" t="n"/>
      <c r="M459" s="112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  <c r="AR459" s="112" t="n"/>
      <c r="AS459" s="112" t="n"/>
      <c r="AT459" s="112" t="n"/>
      <c r="AU459" s="112" t="n"/>
      <c r="AV459" s="112" t="n"/>
      <c r="AW459" s="112" t="n"/>
      <c r="AX459" s="112" t="n"/>
      <c r="AY459" s="112" t="n"/>
      <c r="AZ459" s="112" t="n"/>
      <c r="BA459" s="112" t="n"/>
      <c r="BB459" s="113" t="n"/>
      <c r="BC459" s="257" t="n"/>
      <c r="BD459" s="257" t="n"/>
      <c r="BE459" s="289" t="n"/>
      <c r="BF459" s="151" t="n"/>
      <c r="BG459" s="288" t="n"/>
      <c r="BH459" s="289" t="n"/>
      <c r="BI459" s="289" t="n"/>
      <c r="BJ459" s="289" t="n"/>
      <c r="BK459" s="289" t="n"/>
      <c r="BM459" s="257" t="n"/>
    </row>
    <row r="460" ht="15.75" customFormat="1" customHeight="1" s="114">
      <c r="B460" s="257" t="n"/>
      <c r="C460" s="257" t="n"/>
      <c r="D460" s="110" t="n"/>
      <c r="E460" s="110" t="n"/>
      <c r="F460" s="110" t="n"/>
      <c r="G460" s="110" t="n"/>
      <c r="H460" s="110" t="n"/>
      <c r="I460" s="112" t="n"/>
      <c r="J460" s="112" t="n"/>
      <c r="K460" s="112" t="n"/>
      <c r="L460" s="112" t="n"/>
      <c r="M460" s="112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  <c r="AR460" s="112" t="n"/>
      <c r="AS460" s="112" t="n"/>
      <c r="AT460" s="112" t="n"/>
      <c r="AU460" s="112" t="n"/>
      <c r="AV460" s="112" t="n"/>
      <c r="AW460" s="112" t="n"/>
      <c r="AX460" s="112" t="n"/>
      <c r="AY460" s="112" t="n"/>
      <c r="AZ460" s="112" t="n"/>
      <c r="BA460" s="112" t="n"/>
      <c r="BB460" s="113" t="n"/>
      <c r="BC460" s="257" t="n"/>
      <c r="BD460" s="257" t="n"/>
      <c r="BE460" s="291" t="n"/>
      <c r="BF460" s="291" t="n"/>
      <c r="BG460" s="291" t="n"/>
      <c r="BH460" s="292" t="n"/>
      <c r="BI460" s="292" t="n"/>
      <c r="BJ460" s="292" t="n"/>
      <c r="BK460" s="292" t="n"/>
      <c r="BM460" s="257" t="n"/>
    </row>
    <row r="461" ht="15.75" customFormat="1" customHeight="1" s="114">
      <c r="B461" s="257" t="n"/>
      <c r="C461" s="257" t="n"/>
      <c r="D461" s="110" t="n"/>
      <c r="E461" s="110" t="n"/>
      <c r="F461" s="110" t="n"/>
      <c r="G461" s="110" t="n"/>
      <c r="H461" s="110" t="n"/>
      <c r="I461" s="112" t="n"/>
      <c r="J461" s="112" t="n"/>
      <c r="K461" s="112" t="n"/>
      <c r="L461" s="112" t="n"/>
      <c r="M461" s="112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  <c r="AR461" s="112" t="n"/>
      <c r="AS461" s="112" t="n"/>
      <c r="AT461" s="112" t="n"/>
      <c r="AU461" s="112" t="n"/>
      <c r="AV461" s="112" t="n"/>
      <c r="AW461" s="112" t="n"/>
      <c r="AX461" s="112" t="n"/>
      <c r="AY461" s="112" t="n"/>
      <c r="AZ461" s="112" t="n"/>
      <c r="BA461" s="112" t="n"/>
      <c r="BB461" s="113" t="n"/>
      <c r="BC461" s="257" t="n"/>
      <c r="BD461" s="257" t="n"/>
      <c r="BE461" s="314" t="n"/>
      <c r="BF461" s="314" t="n"/>
      <c r="BG461" s="288" t="n"/>
      <c r="BH461" s="289" t="n"/>
      <c r="BI461" s="289" t="n"/>
      <c r="BJ461" s="289" t="n"/>
      <c r="BK461" s="289" t="n"/>
      <c r="BM461" s="257" t="n"/>
    </row>
    <row r="462" ht="15.75" customFormat="1" customHeight="1" s="114">
      <c r="B462" s="257" t="n"/>
      <c r="C462" s="257" t="n"/>
      <c r="D462" s="110" t="n"/>
      <c r="E462" s="110" t="n"/>
      <c r="F462" s="110" t="n"/>
      <c r="G462" s="110" t="n"/>
      <c r="H462" s="110" t="n"/>
      <c r="I462" s="112" t="n"/>
      <c r="J462" s="112" t="n"/>
      <c r="K462" s="112" t="n"/>
      <c r="L462" s="112" t="n"/>
      <c r="M462" s="112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  <c r="AR462" s="112" t="n"/>
      <c r="AS462" s="112" t="n"/>
      <c r="AT462" s="112" t="n"/>
      <c r="AU462" s="112" t="n"/>
      <c r="AV462" s="112" t="n"/>
      <c r="AW462" s="112" t="n"/>
      <c r="AX462" s="112" t="n"/>
      <c r="AY462" s="112" t="n"/>
      <c r="AZ462" s="112" t="n"/>
      <c r="BA462" s="112" t="n"/>
      <c r="BB462" s="113" t="n"/>
      <c r="BC462" s="257" t="n"/>
      <c r="BD462" s="257" t="n"/>
      <c r="BE462" s="314" t="n"/>
      <c r="BF462" s="314" t="n"/>
      <c r="BG462" s="291" t="n"/>
      <c r="BH462" s="292" t="n"/>
      <c r="BI462" s="292" t="n"/>
      <c r="BJ462" s="292" t="n"/>
      <c r="BK462" s="292" t="n"/>
      <c r="BM462" s="257" t="n"/>
    </row>
    <row r="463" ht="15.75" customFormat="1" customHeight="1" s="114">
      <c r="B463" s="257" t="n"/>
      <c r="C463" s="257" t="n"/>
      <c r="D463" s="110" t="n"/>
      <c r="E463" s="110" t="n"/>
      <c r="F463" s="110" t="n"/>
      <c r="G463" s="110" t="n"/>
      <c r="H463" s="110" t="n"/>
      <c r="I463" s="112" t="n"/>
      <c r="J463" s="112" t="n"/>
      <c r="K463" s="112" t="n"/>
      <c r="L463" s="112" t="n"/>
      <c r="M463" s="112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  <c r="AR463" s="112" t="n"/>
      <c r="AS463" s="112" t="n"/>
      <c r="AT463" s="112" t="n"/>
      <c r="AU463" s="112" t="n"/>
      <c r="AV463" s="112" t="n"/>
      <c r="AW463" s="112" t="n"/>
      <c r="AX463" s="112" t="n"/>
      <c r="AY463" s="112" t="n"/>
      <c r="AZ463" s="112" t="n"/>
      <c r="BA463" s="112" t="n"/>
      <c r="BB463" s="113" t="n"/>
      <c r="BC463" s="257" t="n"/>
      <c r="BD463" s="257" t="n"/>
      <c r="BE463" s="314" t="n"/>
      <c r="BF463" s="314" t="n"/>
      <c r="BG463" s="288" t="n"/>
      <c r="BH463" s="289" t="n"/>
      <c r="BI463" s="289" t="n"/>
      <c r="BJ463" s="289" t="n"/>
      <c r="BK463" s="289" t="n"/>
      <c r="BM463" s="257" t="n"/>
    </row>
    <row r="464" ht="15.75" customFormat="1" customHeight="1" s="114">
      <c r="B464" s="257" t="n"/>
      <c r="C464" s="257" t="n"/>
      <c r="D464" s="110" t="n"/>
      <c r="E464" s="110" t="n"/>
      <c r="F464" s="110" t="n"/>
      <c r="G464" s="110" t="n"/>
      <c r="H464" s="110" t="n"/>
      <c r="I464" s="112" t="n"/>
      <c r="J464" s="112" t="n"/>
      <c r="K464" s="112" t="n"/>
      <c r="L464" s="112" t="n"/>
      <c r="M464" s="112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  <c r="AR464" s="112" t="n"/>
      <c r="AS464" s="112" t="n"/>
      <c r="AT464" s="112" t="n"/>
      <c r="AU464" s="112" t="n"/>
      <c r="AV464" s="112" t="n"/>
      <c r="AW464" s="112" t="n"/>
      <c r="AX464" s="112" t="n"/>
      <c r="AY464" s="112" t="n"/>
      <c r="AZ464" s="112" t="n"/>
      <c r="BA464" s="112" t="n"/>
      <c r="BB464" s="113" t="n"/>
      <c r="BC464" s="257" t="n"/>
      <c r="BD464" s="257" t="n"/>
      <c r="BE464" s="314" t="n"/>
      <c r="BF464" s="314" t="n"/>
      <c r="BG464" s="291" t="n"/>
      <c r="BH464" s="292" t="n"/>
      <c r="BI464" s="292" t="n"/>
      <c r="BJ464" s="292" t="n"/>
      <c r="BK464" s="292" t="n"/>
      <c r="BM464" s="257" t="n"/>
    </row>
    <row r="465" ht="15.75" customFormat="1" customHeight="1" s="114">
      <c r="B465" s="257" t="n"/>
      <c r="C465" s="257" t="n"/>
      <c r="D465" s="110" t="n"/>
      <c r="E465" s="110" t="n"/>
      <c r="F465" s="110" t="n"/>
      <c r="G465" s="110" t="n"/>
      <c r="H465" s="110" t="n"/>
      <c r="I465" s="112" t="n"/>
      <c r="J465" s="112" t="n"/>
      <c r="K465" s="112" t="n"/>
      <c r="L465" s="112" t="n"/>
      <c r="M465" s="112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  <c r="AR465" s="112" t="n"/>
      <c r="AS465" s="112" t="n"/>
      <c r="AT465" s="112" t="n"/>
      <c r="AU465" s="112" t="n"/>
      <c r="AV465" s="112" t="n"/>
      <c r="AW465" s="112" t="n"/>
      <c r="AX465" s="112" t="n"/>
      <c r="AY465" s="112" t="n"/>
      <c r="AZ465" s="112" t="n"/>
      <c r="BA465" s="112" t="n"/>
      <c r="BB465" s="113" t="n"/>
      <c r="BC465" s="257" t="n"/>
      <c r="BD465" s="257" t="n"/>
      <c r="BE465" s="289" t="n"/>
      <c r="BF465" s="151" t="n"/>
      <c r="BG465" s="288" t="n"/>
      <c r="BH465" s="289" t="n"/>
      <c r="BI465" s="289" t="n"/>
      <c r="BJ465" s="289" t="n"/>
      <c r="BK465" s="289" t="n"/>
      <c r="BM465" s="257" t="n"/>
    </row>
    <row r="466" ht="15.75" customFormat="1" customHeight="1" s="114">
      <c r="B466" s="257" t="n"/>
      <c r="C466" s="257" t="n"/>
      <c r="D466" s="110" t="n"/>
      <c r="E466" s="110" t="n"/>
      <c r="F466" s="110" t="n"/>
      <c r="G466" s="110" t="n"/>
      <c r="H466" s="110" t="n"/>
      <c r="I466" s="112" t="n"/>
      <c r="J466" s="112" t="n"/>
      <c r="K466" s="112" t="n"/>
      <c r="L466" s="112" t="n"/>
      <c r="M466" s="112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  <c r="AR466" s="112" t="n"/>
      <c r="AS466" s="112" t="n"/>
      <c r="AT466" s="112" t="n"/>
      <c r="AU466" s="112" t="n"/>
      <c r="AV466" s="112" t="n"/>
      <c r="AW466" s="112" t="n"/>
      <c r="AX466" s="112" t="n"/>
      <c r="AY466" s="112" t="n"/>
      <c r="AZ466" s="112" t="n"/>
      <c r="BA466" s="112" t="n"/>
      <c r="BB466" s="113" t="n"/>
      <c r="BC466" s="257" t="n"/>
      <c r="BD466" s="257" t="n"/>
      <c r="BE466" s="291" t="n"/>
      <c r="BF466" s="291" t="n"/>
      <c r="BG466" s="291" t="n"/>
      <c r="BH466" s="289" t="n"/>
      <c r="BI466" s="289" t="n"/>
      <c r="BJ466" s="289" t="n"/>
      <c r="BK466" s="289" t="n"/>
      <c r="BM466" s="257" t="n"/>
    </row>
    <row r="467" ht="15.75" customFormat="1" customHeight="1" s="114">
      <c r="B467" s="257" t="n"/>
      <c r="C467" s="257" t="n"/>
      <c r="D467" s="110" t="n"/>
      <c r="E467" s="110" t="n"/>
      <c r="F467" s="110" t="n"/>
      <c r="G467" s="110" t="n"/>
      <c r="H467" s="110" t="n"/>
      <c r="I467" s="112" t="n"/>
      <c r="J467" s="112" t="n"/>
      <c r="K467" s="112" t="n"/>
      <c r="L467" s="112" t="n"/>
      <c r="M467" s="112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  <c r="AR467" s="112" t="n"/>
      <c r="AS467" s="112" t="n"/>
      <c r="AT467" s="112" t="n"/>
      <c r="AU467" s="112" t="n"/>
      <c r="AV467" s="112" t="n"/>
      <c r="AW467" s="112" t="n"/>
      <c r="AX467" s="112" t="n"/>
      <c r="AY467" s="112" t="n"/>
      <c r="AZ467" s="112" t="n"/>
      <c r="BA467" s="112" t="n"/>
      <c r="BB467" s="113" t="n"/>
      <c r="BC467" s="257" t="n"/>
      <c r="BD467" s="257" t="n"/>
      <c r="BE467" s="289" t="n"/>
      <c r="BF467" s="288" t="n"/>
      <c r="BG467" s="288" t="n"/>
      <c r="BH467" s="289" t="n"/>
      <c r="BI467" s="289" t="n"/>
      <c r="BJ467" s="289" t="n"/>
      <c r="BK467" s="289" t="n"/>
      <c r="BM467" s="257" t="n"/>
    </row>
    <row r="468" ht="15.75" customFormat="1" customHeight="1" s="114">
      <c r="B468" s="257" t="n"/>
      <c r="C468" s="257" t="n"/>
      <c r="D468" s="110" t="n"/>
      <c r="E468" s="110" t="n"/>
      <c r="F468" s="110" t="n"/>
      <c r="G468" s="110" t="n"/>
      <c r="H468" s="110" t="n"/>
      <c r="I468" s="112" t="n"/>
      <c r="J468" s="112" t="n"/>
      <c r="K468" s="112" t="n"/>
      <c r="L468" s="112" t="n"/>
      <c r="M468" s="112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  <c r="AR468" s="112" t="n"/>
      <c r="AS468" s="112" t="n"/>
      <c r="AT468" s="112" t="n"/>
      <c r="AU468" s="112" t="n"/>
      <c r="AV468" s="112" t="n"/>
      <c r="AW468" s="112" t="n"/>
      <c r="AX468" s="112" t="n"/>
      <c r="AY468" s="112" t="n"/>
      <c r="AZ468" s="112" t="n"/>
      <c r="BA468" s="112" t="n"/>
      <c r="BB468" s="113" t="n"/>
      <c r="BC468" s="257" t="n"/>
      <c r="BD468" s="257" t="n"/>
      <c r="BE468" s="291" t="n"/>
      <c r="BF468" s="291" t="n"/>
      <c r="BG468" s="291" t="n"/>
      <c r="BH468" s="289" t="n"/>
      <c r="BI468" s="289" t="n"/>
      <c r="BJ468" s="289" t="n"/>
      <c r="BK468" s="289" t="n"/>
      <c r="BM468" s="257" t="n"/>
    </row>
    <row r="469" ht="15.75" customFormat="1" customHeight="1" s="114">
      <c r="B469" s="257" t="n"/>
      <c r="C469" s="257" t="n"/>
      <c r="D469" s="110" t="n"/>
      <c r="E469" s="110" t="n"/>
      <c r="F469" s="110" t="n"/>
      <c r="G469" s="110" t="n"/>
      <c r="H469" s="110" t="n"/>
      <c r="I469" s="112" t="n"/>
      <c r="J469" s="112" t="n"/>
      <c r="K469" s="112" t="n"/>
      <c r="L469" s="112" t="n"/>
      <c r="M469" s="112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  <c r="AR469" s="112" t="n"/>
      <c r="AS469" s="112" t="n"/>
      <c r="AT469" s="112" t="n"/>
      <c r="AU469" s="112" t="n"/>
      <c r="AV469" s="112" t="n"/>
      <c r="AW469" s="112" t="n"/>
      <c r="AX469" s="112" t="n"/>
      <c r="AY469" s="112" t="n"/>
      <c r="AZ469" s="112" t="n"/>
      <c r="BA469" s="112" t="n"/>
      <c r="BB469" s="113" t="n"/>
      <c r="BC469" s="257" t="n"/>
      <c r="BD469" s="257" t="n"/>
      <c r="BE469" s="289" t="n"/>
      <c r="BF469" s="288" t="n"/>
      <c r="BG469" s="288" t="n"/>
      <c r="BH469" s="289" t="n"/>
      <c r="BI469" s="289" t="n"/>
      <c r="BJ469" s="289" t="n"/>
      <c r="BK469" s="289" t="n"/>
      <c r="BM469" s="257" t="n"/>
    </row>
    <row r="470" ht="15.75" customFormat="1" customHeight="1" s="114">
      <c r="B470" s="257" t="n"/>
      <c r="C470" s="257" t="n"/>
      <c r="D470" s="110" t="n"/>
      <c r="E470" s="110" t="n"/>
      <c r="F470" s="110" t="n"/>
      <c r="G470" s="110" t="n"/>
      <c r="H470" s="110" t="n"/>
      <c r="I470" s="112" t="n"/>
      <c r="J470" s="112" t="n"/>
      <c r="K470" s="112" t="n"/>
      <c r="L470" s="112" t="n"/>
      <c r="M470" s="112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  <c r="AR470" s="112" t="n"/>
      <c r="AS470" s="112" t="n"/>
      <c r="AT470" s="112" t="n"/>
      <c r="AU470" s="112" t="n"/>
      <c r="AV470" s="112" t="n"/>
      <c r="AW470" s="112" t="n"/>
      <c r="AX470" s="112" t="n"/>
      <c r="AY470" s="112" t="n"/>
      <c r="AZ470" s="112" t="n"/>
      <c r="BA470" s="112" t="n"/>
      <c r="BB470" s="113" t="n"/>
      <c r="BC470" s="257" t="n"/>
      <c r="BD470" s="257" t="n"/>
      <c r="BE470" s="291" t="n"/>
      <c r="BF470" s="291" t="n"/>
      <c r="BG470" s="291" t="n"/>
      <c r="BH470" s="292" t="n"/>
      <c r="BI470" s="292" t="n"/>
      <c r="BJ470" s="293" t="n"/>
      <c r="BK470" s="293" t="n"/>
      <c r="BM470" s="257" t="n"/>
    </row>
    <row r="471" ht="15.75" customFormat="1" customHeight="1" s="114">
      <c r="B471" s="257" t="n"/>
      <c r="C471" s="257" t="n"/>
      <c r="D471" s="110" t="n"/>
      <c r="E471" s="110" t="n"/>
      <c r="F471" s="110" t="n"/>
      <c r="G471" s="110" t="n"/>
      <c r="H471" s="110" t="n"/>
      <c r="I471" s="112" t="n"/>
      <c r="J471" s="112" t="n"/>
      <c r="K471" s="112" t="n"/>
      <c r="L471" s="112" t="n"/>
      <c r="M471" s="112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  <c r="AR471" s="112" t="n"/>
      <c r="AS471" s="112" t="n"/>
      <c r="AT471" s="112" t="n"/>
      <c r="AU471" s="112" t="n"/>
      <c r="AV471" s="112" t="n"/>
      <c r="AW471" s="112" t="n"/>
      <c r="AX471" s="112" t="n"/>
      <c r="AY471" s="112" t="n"/>
      <c r="AZ471" s="112" t="n"/>
      <c r="BA471" s="112" t="n"/>
      <c r="BB471" s="113" t="n"/>
      <c r="BC471" s="257" t="n"/>
      <c r="BD471" s="257" t="n"/>
      <c r="BE471" s="289" t="n"/>
      <c r="BF471" s="151" t="n"/>
      <c r="BG471" s="288" t="n"/>
      <c r="BH471" s="289" t="n"/>
      <c r="BI471" s="289" t="n"/>
      <c r="BJ471" s="289" t="n"/>
      <c r="BK471" s="289" t="n"/>
      <c r="BM471" s="257" t="n"/>
    </row>
    <row r="472" ht="15.75" customFormat="1" customHeight="1" s="114">
      <c r="B472" s="257" t="n"/>
      <c r="C472" s="257" t="n"/>
      <c r="D472" s="110" t="n"/>
      <c r="E472" s="110" t="n"/>
      <c r="F472" s="110" t="n"/>
      <c r="G472" s="110" t="n"/>
      <c r="H472" s="110" t="n"/>
      <c r="I472" s="112" t="n"/>
      <c r="J472" s="112" t="n"/>
      <c r="K472" s="112" t="n"/>
      <c r="L472" s="112" t="n"/>
      <c r="M472" s="112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  <c r="AR472" s="112" t="n"/>
      <c r="AS472" s="112" t="n"/>
      <c r="AT472" s="112" t="n"/>
      <c r="AU472" s="112" t="n"/>
      <c r="AV472" s="112" t="n"/>
      <c r="AW472" s="112" t="n"/>
      <c r="AX472" s="112" t="n"/>
      <c r="AY472" s="112" t="n"/>
      <c r="AZ472" s="112" t="n"/>
      <c r="BA472" s="112" t="n"/>
      <c r="BB472" s="113" t="n"/>
      <c r="BC472" s="257" t="n"/>
      <c r="BD472" s="257" t="n"/>
      <c r="BE472" s="291" t="n"/>
      <c r="BF472" s="291" t="n"/>
      <c r="BG472" s="291" t="n"/>
      <c r="BH472" s="292" t="n"/>
      <c r="BI472" s="292" t="n"/>
      <c r="BJ472" s="292" t="n"/>
      <c r="BK472" s="292" t="n"/>
      <c r="BM472" s="257" t="n"/>
    </row>
    <row r="473" ht="15.75" customFormat="1" customHeight="1" s="114">
      <c r="B473" s="257" t="n"/>
      <c r="C473" s="257" t="n"/>
      <c r="D473" s="110" t="n"/>
      <c r="E473" s="110" t="n"/>
      <c r="F473" s="110" t="n"/>
      <c r="G473" s="110" t="n"/>
      <c r="H473" s="110" t="n"/>
      <c r="I473" s="112" t="n"/>
      <c r="J473" s="112" t="n"/>
      <c r="K473" s="112" t="n"/>
      <c r="L473" s="112" t="n"/>
      <c r="M473" s="112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  <c r="AR473" s="112" t="n"/>
      <c r="AS473" s="112" t="n"/>
      <c r="AT473" s="112" t="n"/>
      <c r="AU473" s="112" t="n"/>
      <c r="AV473" s="112" t="n"/>
      <c r="AW473" s="112" t="n"/>
      <c r="AX473" s="112" t="n"/>
      <c r="AY473" s="112" t="n"/>
      <c r="AZ473" s="112" t="n"/>
      <c r="BA473" s="112" t="n"/>
      <c r="BB473" s="113" t="n"/>
      <c r="BC473" s="257" t="n"/>
      <c r="BD473" s="257" t="n"/>
      <c r="BE473" s="289" t="n"/>
      <c r="BF473" s="151" t="n"/>
      <c r="BG473" s="288" t="n"/>
      <c r="BH473" s="289" t="n"/>
      <c r="BI473" s="289" t="n"/>
      <c r="BJ473" s="289" t="n"/>
      <c r="BK473" s="289" t="n"/>
      <c r="BM473" s="257" t="n"/>
    </row>
    <row r="474" ht="15.75" customFormat="1" customHeight="1" s="114">
      <c r="B474" s="257" t="n"/>
      <c r="C474" s="257" t="n"/>
      <c r="D474" s="110" t="n"/>
      <c r="E474" s="110" t="n"/>
      <c r="F474" s="110" t="n"/>
      <c r="G474" s="110" t="n"/>
      <c r="H474" s="110" t="n"/>
      <c r="I474" s="112" t="n"/>
      <c r="J474" s="112" t="n"/>
      <c r="K474" s="112" t="n"/>
      <c r="L474" s="112" t="n"/>
      <c r="M474" s="112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  <c r="AR474" s="112" t="n"/>
      <c r="AS474" s="112" t="n"/>
      <c r="AT474" s="112" t="n"/>
      <c r="AU474" s="112" t="n"/>
      <c r="AV474" s="112" t="n"/>
      <c r="AW474" s="112" t="n"/>
      <c r="AX474" s="112" t="n"/>
      <c r="AY474" s="112" t="n"/>
      <c r="AZ474" s="112" t="n"/>
      <c r="BA474" s="112" t="n"/>
      <c r="BB474" s="113" t="n"/>
      <c r="BC474" s="257" t="n"/>
      <c r="BD474" s="257" t="n"/>
      <c r="BE474" s="291" t="n"/>
      <c r="BF474" s="291" t="n"/>
      <c r="BG474" s="291" t="n"/>
      <c r="BH474" s="292" t="n"/>
      <c r="BI474" s="292" t="n"/>
      <c r="BJ474" s="292" t="n"/>
      <c r="BK474" s="292" t="n"/>
      <c r="BM474" s="257" t="n"/>
    </row>
    <row r="475" ht="15.75" customFormat="1" customHeight="1" s="114">
      <c r="B475" s="257" t="n"/>
      <c r="C475" s="257" t="n"/>
      <c r="D475" s="110" t="n"/>
      <c r="E475" s="110" t="n"/>
      <c r="F475" s="110" t="n"/>
      <c r="G475" s="110" t="n"/>
      <c r="H475" s="110" t="n"/>
      <c r="I475" s="112" t="n"/>
      <c r="J475" s="112" t="n"/>
      <c r="K475" s="112" t="n"/>
      <c r="L475" s="112" t="n"/>
      <c r="M475" s="112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  <c r="AR475" s="112" t="n"/>
      <c r="AS475" s="112" t="n"/>
      <c r="AT475" s="112" t="n"/>
      <c r="AU475" s="112" t="n"/>
      <c r="AV475" s="112" t="n"/>
      <c r="AW475" s="112" t="n"/>
      <c r="AX475" s="112" t="n"/>
      <c r="AY475" s="112" t="n"/>
      <c r="AZ475" s="112" t="n"/>
      <c r="BA475" s="112" t="n"/>
      <c r="BB475" s="113" t="n"/>
      <c r="BC475" s="257" t="n"/>
      <c r="BD475" s="257" t="n"/>
      <c r="BE475" s="289" t="n"/>
      <c r="BF475" s="151" t="n"/>
      <c r="BG475" s="288" t="n"/>
      <c r="BH475" s="289" t="n"/>
      <c r="BI475" s="289" t="n"/>
      <c r="BJ475" s="289" t="n"/>
      <c r="BK475" s="289" t="n"/>
      <c r="BM475" s="257" t="n"/>
    </row>
    <row r="476" ht="15.75" customFormat="1" customHeight="1" s="114">
      <c r="B476" s="257" t="n"/>
      <c r="C476" s="257" t="n"/>
      <c r="D476" s="110" t="n"/>
      <c r="E476" s="110" t="n"/>
      <c r="F476" s="110" t="n"/>
      <c r="G476" s="110" t="n"/>
      <c r="H476" s="110" t="n"/>
      <c r="I476" s="112" t="n"/>
      <c r="J476" s="112" t="n"/>
      <c r="K476" s="112" t="n"/>
      <c r="L476" s="112" t="n"/>
      <c r="M476" s="112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  <c r="AR476" s="112" t="n"/>
      <c r="AS476" s="112" t="n"/>
      <c r="AT476" s="112" t="n"/>
      <c r="AU476" s="112" t="n"/>
      <c r="AV476" s="112" t="n"/>
      <c r="AW476" s="112" t="n"/>
      <c r="AX476" s="112" t="n"/>
      <c r="AY476" s="112" t="n"/>
      <c r="AZ476" s="112" t="n"/>
      <c r="BA476" s="112" t="n"/>
      <c r="BB476" s="113" t="n"/>
      <c r="BC476" s="257" t="n"/>
      <c r="BD476" s="257" t="n"/>
      <c r="BE476" s="291" t="n"/>
      <c r="BF476" s="291" t="n"/>
      <c r="BG476" s="291" t="n"/>
      <c r="BH476" s="292" t="n"/>
      <c r="BI476" s="292" t="n"/>
      <c r="BJ476" s="292" t="n"/>
      <c r="BK476" s="292" t="n"/>
      <c r="BM476" s="257" t="n"/>
    </row>
    <row r="477" ht="15.75" customFormat="1" customHeight="1" s="114">
      <c r="B477" s="257" t="n"/>
      <c r="C477" s="257" t="n"/>
      <c r="D477" s="110" t="n"/>
      <c r="E477" s="110" t="n"/>
      <c r="F477" s="110" t="n"/>
      <c r="G477" s="110" t="n"/>
      <c r="H477" s="110" t="n"/>
      <c r="I477" s="112" t="n"/>
      <c r="J477" s="112" t="n"/>
      <c r="K477" s="112" t="n"/>
      <c r="L477" s="112" t="n"/>
      <c r="M477" s="112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  <c r="AR477" s="112" t="n"/>
      <c r="AS477" s="112" t="n"/>
      <c r="AT477" s="112" t="n"/>
      <c r="AU477" s="112" t="n"/>
      <c r="AV477" s="112" t="n"/>
      <c r="AW477" s="112" t="n"/>
      <c r="AX477" s="112" t="n"/>
      <c r="AY477" s="112" t="n"/>
      <c r="AZ477" s="112" t="n"/>
      <c r="BA477" s="112" t="n"/>
      <c r="BB477" s="113" t="n"/>
      <c r="BC477" s="257" t="n"/>
      <c r="BD477" s="257" t="n"/>
      <c r="BE477" s="314" t="n"/>
      <c r="BF477" s="314" t="n"/>
      <c r="BG477" s="288" t="n"/>
      <c r="BH477" s="289" t="n"/>
      <c r="BI477" s="289" t="n"/>
      <c r="BJ477" s="289" t="n"/>
      <c r="BK477" s="289" t="n"/>
      <c r="BM477" s="257" t="n"/>
    </row>
    <row r="478" ht="15.75" customFormat="1" customHeight="1" s="114">
      <c r="B478" s="257" t="n"/>
      <c r="C478" s="257" t="n"/>
      <c r="D478" s="110" t="n"/>
      <c r="E478" s="110" t="n"/>
      <c r="F478" s="110" t="n"/>
      <c r="G478" s="110" t="n"/>
      <c r="H478" s="110" t="n"/>
      <c r="I478" s="112" t="n"/>
      <c r="J478" s="112" t="n"/>
      <c r="K478" s="112" t="n"/>
      <c r="L478" s="112" t="n"/>
      <c r="M478" s="112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  <c r="AR478" s="112" t="n"/>
      <c r="AS478" s="112" t="n"/>
      <c r="AT478" s="112" t="n"/>
      <c r="AU478" s="112" t="n"/>
      <c r="AV478" s="112" t="n"/>
      <c r="AW478" s="112" t="n"/>
      <c r="AX478" s="112" t="n"/>
      <c r="AY478" s="112" t="n"/>
      <c r="AZ478" s="112" t="n"/>
      <c r="BA478" s="112" t="n"/>
      <c r="BB478" s="113" t="n"/>
      <c r="BC478" s="257" t="n"/>
      <c r="BD478" s="257" t="n"/>
      <c r="BE478" s="314" t="n"/>
      <c r="BF478" s="314" t="n"/>
      <c r="BG478" s="291" t="n"/>
      <c r="BH478" s="292" t="n"/>
      <c r="BI478" s="292" t="n"/>
      <c r="BJ478" s="289" t="n"/>
      <c r="BK478" s="289" t="n"/>
      <c r="BM478" s="257" t="n"/>
    </row>
    <row r="479" ht="15.75" customFormat="1" customHeight="1" s="114">
      <c r="B479" s="257" t="n"/>
      <c r="C479" s="257" t="n"/>
      <c r="D479" s="110" t="n"/>
      <c r="E479" s="110" t="n"/>
      <c r="F479" s="110" t="n"/>
      <c r="G479" s="110" t="n"/>
      <c r="H479" s="110" t="n"/>
      <c r="I479" s="112" t="n"/>
      <c r="J479" s="112" t="n"/>
      <c r="K479" s="112" t="n"/>
      <c r="L479" s="112" t="n"/>
      <c r="M479" s="112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  <c r="AR479" s="112" t="n"/>
      <c r="AS479" s="112" t="n"/>
      <c r="AT479" s="112" t="n"/>
      <c r="AU479" s="112" t="n"/>
      <c r="AV479" s="112" t="n"/>
      <c r="AW479" s="112" t="n"/>
      <c r="AX479" s="112" t="n"/>
      <c r="AY479" s="112" t="n"/>
      <c r="AZ479" s="112" t="n"/>
      <c r="BA479" s="112" t="n"/>
      <c r="BB479" s="113" t="n"/>
      <c r="BC479" s="257" t="n"/>
      <c r="BD479" s="257" t="n"/>
      <c r="BE479" s="289" t="n"/>
      <c r="BF479" s="151" t="n"/>
      <c r="BG479" s="288" t="n"/>
      <c r="BH479" s="289" t="n"/>
      <c r="BI479" s="289" t="n"/>
      <c r="BJ479" s="289" t="n"/>
      <c r="BK479" s="289" t="n"/>
      <c r="BM479" s="257" t="n"/>
    </row>
    <row r="480" ht="15.75" customFormat="1" customHeight="1" s="114">
      <c r="B480" s="257" t="n"/>
      <c r="C480" s="257" t="n"/>
      <c r="D480" s="110" t="n"/>
      <c r="E480" s="110" t="n"/>
      <c r="F480" s="110" t="n"/>
      <c r="G480" s="110" t="n"/>
      <c r="H480" s="110" t="n"/>
      <c r="I480" s="112" t="n"/>
      <c r="J480" s="112" t="n"/>
      <c r="K480" s="112" t="n"/>
      <c r="L480" s="112" t="n"/>
      <c r="M480" s="112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  <c r="AR480" s="112" t="n"/>
      <c r="AS480" s="112" t="n"/>
      <c r="AT480" s="112" t="n"/>
      <c r="AU480" s="112" t="n"/>
      <c r="AV480" s="112" t="n"/>
      <c r="AW480" s="112" t="n"/>
      <c r="AX480" s="112" t="n"/>
      <c r="AY480" s="112" t="n"/>
      <c r="AZ480" s="112" t="n"/>
      <c r="BA480" s="112" t="n"/>
      <c r="BB480" s="113" t="n"/>
      <c r="BC480" s="257" t="n"/>
      <c r="BD480" s="257" t="n"/>
      <c r="BE480" s="291" t="n"/>
      <c r="BF480" s="291" t="n"/>
      <c r="BG480" s="291" t="n"/>
      <c r="BH480" s="292" t="n"/>
      <c r="BI480" s="292" t="n"/>
      <c r="BJ480" s="293" t="n"/>
      <c r="BK480" s="293" t="n"/>
      <c r="BM480" s="257" t="n"/>
    </row>
    <row r="481" ht="15.75" customFormat="1" customHeight="1" s="114">
      <c r="B481" s="257" t="n"/>
      <c r="C481" s="257" t="n"/>
      <c r="D481" s="110" t="n"/>
      <c r="E481" s="358" t="n"/>
      <c r="F481" s="112" t="n"/>
      <c r="G481" s="112" t="n"/>
      <c r="H481" s="112" t="n"/>
      <c r="I481" s="112" t="n"/>
      <c r="J481" s="112" t="n"/>
      <c r="K481" s="112" t="n"/>
      <c r="L481" s="112" t="n"/>
      <c r="M481" s="112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  <c r="AR481" s="112" t="n"/>
      <c r="AS481" s="112" t="n"/>
      <c r="AT481" s="112" t="n"/>
      <c r="AU481" s="112" t="n"/>
      <c r="AV481" s="112" t="n"/>
      <c r="AW481" s="112" t="n"/>
      <c r="AX481" s="112" t="n"/>
      <c r="AY481" s="112" t="n"/>
      <c r="AZ481" s="112" t="n"/>
      <c r="BA481" s="112" t="n"/>
      <c r="BB481" s="113" t="n"/>
      <c r="BC481" s="257" t="n"/>
      <c r="BD481" s="257" t="n"/>
      <c r="BE481" s="289" t="n"/>
      <c r="BF481" s="151" t="n"/>
      <c r="BG481" s="288" t="n"/>
      <c r="BH481" s="300" t="n"/>
      <c r="BI481" s="300" t="n"/>
      <c r="BJ481" s="300" t="n"/>
      <c r="BK481" s="300" t="n"/>
      <c r="BM481" s="257" t="n"/>
    </row>
    <row r="482" ht="15.75" customFormat="1" customHeight="1" s="114">
      <c r="B482" s="257" t="n"/>
      <c r="C482" s="257" t="n"/>
      <c r="D482" s="110" t="n"/>
      <c r="E482" s="358" t="n"/>
      <c r="F482" s="112" t="n"/>
      <c r="G482" s="112" t="n"/>
      <c r="H482" s="112" t="n"/>
      <c r="I482" s="112" t="n"/>
      <c r="J482" s="112" t="n"/>
      <c r="K482" s="112" t="n"/>
      <c r="L482" s="112" t="n"/>
      <c r="M482" s="112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  <c r="AR482" s="112" t="n"/>
      <c r="AS482" s="112" t="n"/>
      <c r="AT482" s="112" t="n"/>
      <c r="AU482" s="112" t="n"/>
      <c r="AV482" s="112" t="n"/>
      <c r="AW482" s="112" t="n"/>
      <c r="AX482" s="112" t="n"/>
      <c r="AY482" s="112" t="n"/>
      <c r="AZ482" s="112" t="n"/>
      <c r="BA482" s="112" t="n"/>
      <c r="BB482" s="113" t="n"/>
      <c r="BC482" s="257" t="n"/>
      <c r="BD482" s="257" t="n"/>
      <c r="BE482" s="291" t="n"/>
      <c r="BF482" s="291" t="n"/>
      <c r="BG482" s="291" t="n"/>
      <c r="BH482" s="293" t="n"/>
      <c r="BI482" s="293" t="n"/>
      <c r="BJ482" s="293" t="n"/>
      <c r="BK482" s="293" t="n"/>
      <c r="BM482" s="257" t="n"/>
    </row>
    <row r="483" ht="15.75" customFormat="1" customHeight="1" s="114">
      <c r="B483" s="257" t="n"/>
      <c r="C483" s="257" t="n"/>
      <c r="D483" s="110" t="n"/>
      <c r="E483" s="358" t="n"/>
      <c r="F483" s="112" t="n"/>
      <c r="G483" s="112" t="n"/>
      <c r="H483" s="112" t="n"/>
      <c r="I483" s="112" t="n"/>
      <c r="J483" s="112" t="n"/>
      <c r="K483" s="112" t="n"/>
      <c r="L483" s="112" t="n"/>
      <c r="M483" s="112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  <c r="AR483" s="112" t="n"/>
      <c r="AS483" s="112" t="n"/>
      <c r="AT483" s="112" t="n"/>
      <c r="AU483" s="112" t="n"/>
      <c r="AV483" s="112" t="n"/>
      <c r="AW483" s="112" t="n"/>
      <c r="AX483" s="112" t="n"/>
      <c r="AY483" s="112" t="n"/>
      <c r="AZ483" s="112" t="n"/>
      <c r="BA483" s="112" t="n"/>
      <c r="BB483" s="113" t="n"/>
      <c r="BC483" s="257" t="n"/>
      <c r="BD483" s="257" t="n"/>
      <c r="BE483" s="314" t="n"/>
      <c r="BF483" s="314" t="n"/>
      <c r="BG483" s="288" t="n"/>
      <c r="BH483" s="289" t="n"/>
      <c r="BI483" s="289" t="n"/>
      <c r="BJ483" s="289" t="n"/>
      <c r="BK483" s="289" t="n"/>
      <c r="BM483" s="257" t="n"/>
    </row>
    <row r="484" ht="15.75" customFormat="1" customHeight="1" s="114">
      <c r="B484" s="257" t="n"/>
      <c r="C484" s="257" t="n"/>
      <c r="D484" s="110" t="n"/>
      <c r="E484" s="358" t="n"/>
      <c r="F484" s="112" t="n"/>
      <c r="G484" s="112" t="n"/>
      <c r="H484" s="112" t="n"/>
      <c r="I484" s="112" t="n"/>
      <c r="J484" s="112" t="n"/>
      <c r="K484" s="112" t="n"/>
      <c r="L484" s="112" t="n"/>
      <c r="M484" s="112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  <c r="AR484" s="112" t="n"/>
      <c r="AS484" s="112" t="n"/>
      <c r="AT484" s="112" t="n"/>
      <c r="AU484" s="112" t="n"/>
      <c r="AV484" s="112" t="n"/>
      <c r="AW484" s="112" t="n"/>
      <c r="AX484" s="112" t="n"/>
      <c r="AY484" s="112" t="n"/>
      <c r="AZ484" s="112" t="n"/>
      <c r="BA484" s="112" t="n"/>
      <c r="BB484" s="113" t="n"/>
      <c r="BC484" s="257" t="n"/>
      <c r="BD484" s="257" t="n"/>
      <c r="BE484" s="314" t="n"/>
      <c r="BF484" s="314" t="n"/>
      <c r="BG484" s="291" t="n"/>
      <c r="BH484" s="292" t="n"/>
      <c r="BI484" s="292" t="n"/>
      <c r="BJ484" s="292" t="n"/>
      <c r="BK484" s="292" t="n"/>
      <c r="BM484" s="257" t="n"/>
    </row>
    <row r="485" ht="15.75" customFormat="1" customHeight="1" s="114">
      <c r="B485" s="257" t="n"/>
      <c r="C485" s="257" t="n"/>
      <c r="D485" s="110" t="n"/>
      <c r="E485" s="358" t="n"/>
      <c r="F485" s="112" t="n"/>
      <c r="G485" s="112" t="n"/>
      <c r="H485" s="112" t="n"/>
      <c r="I485" s="112" t="n"/>
      <c r="J485" s="112" t="n"/>
      <c r="K485" s="112" t="n"/>
      <c r="L485" s="112" t="n"/>
      <c r="M485" s="112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  <c r="AR485" s="112" t="n"/>
      <c r="AS485" s="112" t="n"/>
      <c r="AT485" s="112" t="n"/>
      <c r="AU485" s="112" t="n"/>
      <c r="AV485" s="112" t="n"/>
      <c r="AW485" s="112" t="n"/>
      <c r="AX485" s="112" t="n"/>
      <c r="AY485" s="112" t="n"/>
      <c r="AZ485" s="112" t="n"/>
      <c r="BA485" s="112" t="n"/>
      <c r="BB485" s="113" t="n"/>
      <c r="BC485" s="257" t="n"/>
      <c r="BD485" s="257" t="n"/>
      <c r="BE485" s="300" t="n"/>
      <c r="BF485" s="291" t="n"/>
      <c r="BG485" s="288" t="n"/>
      <c r="BH485" s="289" t="n"/>
      <c r="BI485" s="289" t="n"/>
      <c r="BJ485" s="289" t="n"/>
      <c r="BK485" s="289" t="n"/>
      <c r="BM485" s="257" t="n"/>
    </row>
    <row r="486" ht="15.75" customFormat="1" customHeight="1" s="114">
      <c r="B486" s="257" t="n"/>
      <c r="C486" s="257" t="n"/>
      <c r="D486" s="110" t="n"/>
      <c r="E486" s="358" t="n"/>
      <c r="F486" s="112" t="n"/>
      <c r="G486" s="112" t="n"/>
      <c r="H486" s="112" t="n"/>
      <c r="I486" s="112" t="n"/>
      <c r="J486" s="112" t="n"/>
      <c r="K486" s="112" t="n"/>
      <c r="L486" s="112" t="n"/>
      <c r="M486" s="112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  <c r="AR486" s="112" t="n"/>
      <c r="AS486" s="112" t="n"/>
      <c r="AT486" s="304" t="n"/>
      <c r="AU486" s="112" t="n"/>
      <c r="AV486" s="112" t="n"/>
      <c r="AW486" s="112" t="n"/>
      <c r="AX486" s="112" t="n"/>
      <c r="AY486" s="112" t="n"/>
      <c r="AZ486" s="112" t="n"/>
      <c r="BA486" s="112" t="n"/>
      <c r="BB486" s="113" t="n"/>
      <c r="BC486" s="257" t="n"/>
      <c r="BD486" s="257" t="n"/>
      <c r="BE486" s="291" t="n"/>
      <c r="BF486" s="291" t="n"/>
      <c r="BG486" s="291" t="n"/>
      <c r="BH486" s="292" t="n"/>
      <c r="BI486" s="292" t="n"/>
      <c r="BJ486" s="292" t="n"/>
      <c r="BK486" s="292" t="n"/>
      <c r="BM486" s="257" t="n"/>
    </row>
    <row r="487" ht="15.75" customFormat="1" customHeight="1" s="114">
      <c r="B487" s="257" t="n"/>
      <c r="C487" s="257" t="n"/>
      <c r="D487" s="110" t="n"/>
      <c r="E487" s="358" t="n"/>
      <c r="F487" s="112" t="n"/>
      <c r="G487" s="112" t="n"/>
      <c r="H487" s="112" t="n"/>
      <c r="I487" s="112" t="n"/>
      <c r="J487" s="112" t="n"/>
      <c r="K487" s="112" t="n"/>
      <c r="L487" s="112" t="n"/>
      <c r="M487" s="112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  <c r="AR487" s="112" t="n"/>
      <c r="AS487" s="112" t="n"/>
      <c r="AT487" s="112" t="n"/>
      <c r="AU487" s="112" t="n"/>
      <c r="AV487" s="112" t="n"/>
      <c r="AW487" s="112" t="n"/>
      <c r="AX487" s="112" t="n"/>
      <c r="AY487" s="112" t="n"/>
      <c r="AZ487" s="112" t="n"/>
      <c r="BA487" s="112" t="n"/>
      <c r="BB487" s="113" t="n"/>
      <c r="BC487" s="257" t="n"/>
      <c r="BD487" s="257" t="n"/>
      <c r="BE487" s="289" t="n"/>
      <c r="BF487" s="288" t="n"/>
      <c r="BG487" s="288" t="n"/>
      <c r="BH487" s="289" t="n"/>
      <c r="BI487" s="289" t="n"/>
      <c r="BJ487" s="289" t="n"/>
      <c r="BK487" s="289" t="n"/>
      <c r="BM487" s="257" t="n"/>
    </row>
    <row r="488" ht="15.75" customFormat="1" customHeight="1" s="114">
      <c r="B488" s="257" t="n"/>
      <c r="C488" s="257" t="n"/>
      <c r="D488" s="110" t="n"/>
      <c r="E488" s="358" t="n"/>
      <c r="F488" s="112" t="n"/>
      <c r="G488" s="112" t="n"/>
      <c r="H488" s="112" t="n"/>
      <c r="I488" s="112" t="n"/>
      <c r="J488" s="112" t="n"/>
      <c r="K488" s="112" t="n"/>
      <c r="L488" s="112" t="n"/>
      <c r="M488" s="112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  <c r="AR488" s="112" t="n"/>
      <c r="AS488" s="112" t="n"/>
      <c r="AT488" s="112" t="n"/>
      <c r="AU488" s="112" t="n"/>
      <c r="AV488" s="112" t="n"/>
      <c r="AW488" s="112" t="n"/>
      <c r="AX488" s="112" t="n"/>
      <c r="AY488" s="112" t="n"/>
      <c r="AZ488" s="112" t="n"/>
      <c r="BA488" s="112" t="n"/>
      <c r="BB488" s="113" t="n"/>
      <c r="BC488" s="257" t="n"/>
      <c r="BD488" s="257" t="n"/>
      <c r="BE488" s="291" t="n"/>
      <c r="BF488" s="291" t="n"/>
      <c r="BG488" s="291" t="n"/>
      <c r="BH488" s="292" t="n"/>
      <c r="BI488" s="292" t="n"/>
      <c r="BJ488" s="293" t="n"/>
      <c r="BK488" s="293" t="n"/>
      <c r="BM488" s="257" t="n"/>
    </row>
    <row r="489" ht="15.75" customFormat="1" customHeight="1" s="114">
      <c r="B489" s="289" t="n"/>
      <c r="C489" s="289" t="n"/>
      <c r="D489" s="110" t="n"/>
      <c r="E489" s="445" t="n"/>
      <c r="F489" s="112" t="n"/>
      <c r="G489" s="112" t="n"/>
      <c r="H489" s="112" t="n"/>
      <c r="I489" s="112" t="n"/>
      <c r="J489" s="112" t="n"/>
      <c r="K489" s="112" t="n"/>
      <c r="L489" s="112" t="n"/>
      <c r="M489" s="112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  <c r="AR489" s="112" t="n"/>
      <c r="AS489" s="112" t="n"/>
      <c r="AT489" s="112" t="n"/>
      <c r="AU489" s="112" t="n"/>
      <c r="AV489" s="112" t="n"/>
      <c r="AW489" s="112" t="n"/>
      <c r="AX489" s="112" t="n"/>
      <c r="AY489" s="112" t="n"/>
      <c r="AZ489" s="112" t="n"/>
      <c r="BA489" s="112" t="n"/>
      <c r="BB489" s="113" t="n"/>
      <c r="BC489" s="257" t="n"/>
      <c r="BD489" s="257" t="n"/>
      <c r="BE489" s="314" t="n"/>
      <c r="BF489" s="314" t="n"/>
      <c r="BG489" s="288" t="n"/>
      <c r="BH489" s="300" t="n"/>
      <c r="BI489" s="300" t="n"/>
      <c r="BJ489" s="300" t="n"/>
      <c r="BK489" s="300" t="n"/>
      <c r="BM489" s="257" t="n"/>
    </row>
    <row r="490" ht="15.75" customFormat="1" customHeight="1" s="114">
      <c r="B490" s="306" t="n"/>
      <c r="C490" s="306" t="n"/>
      <c r="D490" s="110" t="n"/>
      <c r="E490" s="446" t="n"/>
      <c r="F490" s="112" t="n"/>
      <c r="G490" s="112" t="n"/>
      <c r="H490" s="112" t="n"/>
      <c r="I490" s="112" t="n"/>
      <c r="J490" s="112" t="n"/>
      <c r="K490" s="112" t="n"/>
      <c r="L490" s="112" t="n"/>
      <c r="M490" s="112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  <c r="AR490" s="112" t="n"/>
      <c r="AS490" s="112" t="n"/>
      <c r="AT490" s="112" t="n"/>
      <c r="AU490" s="112" t="n"/>
      <c r="AV490" s="112" t="n"/>
      <c r="AW490" s="112" t="n"/>
      <c r="AX490" s="112" t="n"/>
      <c r="AY490" s="112" t="n"/>
      <c r="AZ490" s="112" t="n"/>
      <c r="BA490" s="112" t="n"/>
      <c r="BB490" s="113" t="n"/>
      <c r="BC490" s="257" t="n"/>
      <c r="BD490" s="257" t="n"/>
      <c r="BE490" s="314" t="n"/>
      <c r="BF490" s="314" t="n"/>
      <c r="BG490" s="308" t="n"/>
      <c r="BH490" s="293" t="n"/>
      <c r="BI490" s="293" t="n"/>
      <c r="BJ490" s="293" t="n"/>
      <c r="BK490" s="293" t="n"/>
      <c r="BM490" s="257" t="n"/>
    </row>
    <row r="491" ht="15.75" customFormat="1" customHeight="1" s="114">
      <c r="B491" s="309" t="n"/>
      <c r="C491" s="309" t="n"/>
      <c r="D491" s="110" t="n"/>
      <c r="E491" s="445" t="n"/>
      <c r="F491" s="112" t="n"/>
      <c r="G491" s="112" t="n"/>
      <c r="H491" s="112" t="n"/>
      <c r="I491" s="112" t="n"/>
      <c r="J491" s="112" t="n"/>
      <c r="K491" s="112" t="n"/>
      <c r="L491" s="112" t="n"/>
      <c r="M491" s="112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  <c r="AR491" s="112" t="n"/>
      <c r="AS491" s="112" t="n"/>
      <c r="AT491" s="112" t="n"/>
      <c r="AU491" s="112" t="n"/>
      <c r="AV491" s="112" t="n"/>
      <c r="AW491" s="112" t="n"/>
      <c r="AX491" s="112" t="n"/>
      <c r="AY491" s="112" t="n"/>
      <c r="AZ491" s="112" t="n"/>
      <c r="BA491" s="112" t="n"/>
      <c r="BB491" s="113" t="n"/>
      <c r="BC491" s="257" t="n"/>
      <c r="BD491" s="257" t="n"/>
      <c r="BE491" s="314" t="n"/>
      <c r="BF491" s="314" t="n"/>
      <c r="BG491" s="288" t="n"/>
      <c r="BH491" s="300" t="n"/>
      <c r="BI491" s="300" t="n"/>
      <c r="BJ491" s="300" t="n"/>
      <c r="BK491" s="300" t="n"/>
      <c r="BM491" s="257" t="n"/>
    </row>
    <row r="492" ht="15.75" customFormat="1" customHeight="1" s="114">
      <c r="B492" s="112" t="n"/>
      <c r="C492" s="112" t="n"/>
      <c r="D492" s="310" t="n"/>
      <c r="E492" s="447" t="n"/>
      <c r="F492" s="112" t="n"/>
      <c r="G492" s="112" t="n"/>
      <c r="H492" s="112" t="n"/>
      <c r="I492" s="112" t="n"/>
      <c r="J492" s="112" t="n"/>
      <c r="K492" s="112" t="n"/>
      <c r="L492" s="112" t="n"/>
      <c r="M492" s="112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  <c r="AR492" s="112" t="n"/>
      <c r="AS492" s="112" t="n"/>
      <c r="AT492" s="112" t="n"/>
      <c r="AU492" s="112" t="n"/>
      <c r="AV492" s="112" t="n"/>
      <c r="AW492" s="112" t="n"/>
      <c r="AX492" s="112" t="n"/>
      <c r="AY492" s="112" t="n"/>
      <c r="AZ492" s="112" t="n"/>
      <c r="BA492" s="112" t="n"/>
      <c r="BB492" s="113" t="n"/>
      <c r="BC492" s="257" t="n"/>
      <c r="BD492" s="257" t="n"/>
      <c r="BE492" s="314" t="n"/>
      <c r="BF492" s="314" t="n"/>
      <c r="BG492" s="312" t="n"/>
      <c r="BH492" s="293" t="n"/>
      <c r="BI492" s="293" t="n"/>
      <c r="BJ492" s="293" t="n"/>
      <c r="BK492" s="293" t="n"/>
      <c r="BM492" s="257" t="n"/>
    </row>
    <row r="493" ht="15.75" customFormat="1" customHeight="1" s="114">
      <c r="B493" s="309" t="n"/>
      <c r="C493" s="309" t="n"/>
      <c r="D493" s="110" t="n"/>
      <c r="E493" s="358" t="n"/>
      <c r="F493" s="112" t="n"/>
      <c r="G493" s="112" t="n"/>
      <c r="H493" s="112" t="n"/>
      <c r="I493" s="112" t="n"/>
      <c r="J493" s="112" t="n"/>
      <c r="K493" s="112" t="n"/>
      <c r="L493" s="112" t="n"/>
      <c r="M493" s="112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  <c r="AR493" s="112" t="n"/>
      <c r="AS493" s="112" t="n"/>
      <c r="AT493" s="112" t="n"/>
      <c r="AU493" s="112" t="n"/>
      <c r="AV493" s="112" t="n"/>
      <c r="AW493" s="112" t="n"/>
      <c r="AX493" s="112" t="n"/>
      <c r="AY493" s="112" t="n"/>
      <c r="AZ493" s="112" t="n"/>
      <c r="BA493" s="112" t="n"/>
      <c r="BB493" s="113" t="n"/>
      <c r="BC493" s="257" t="n"/>
      <c r="BD493" s="257" t="n"/>
      <c r="BE493" s="257" t="n"/>
      <c r="BF493" s="257" t="n"/>
      <c r="BG493" s="257" t="n"/>
      <c r="BH493" s="257" t="n"/>
      <c r="BI493" s="257" t="n"/>
      <c r="BJ493" s="257" t="n"/>
      <c r="BK493" s="257" t="n"/>
      <c r="BM493" s="257" t="n"/>
    </row>
    <row r="494" customFormat="1" s="114">
      <c r="B494" s="313" t="n"/>
      <c r="C494" s="313" t="n"/>
      <c r="D494" s="110" t="n"/>
      <c r="E494" s="358" t="n"/>
      <c r="F494" s="112" t="n"/>
      <c r="G494" s="112" t="n"/>
      <c r="H494" s="112" t="n"/>
      <c r="I494" s="112" t="n"/>
      <c r="J494" s="112" t="n"/>
      <c r="K494" s="112" t="n"/>
      <c r="L494" s="112" t="n"/>
      <c r="M494" s="112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  <c r="AR494" s="112" t="n"/>
      <c r="AS494" s="112" t="n"/>
      <c r="AT494" s="112" t="n"/>
      <c r="AU494" s="112" t="n"/>
      <c r="AV494" s="112" t="n"/>
      <c r="AW494" s="112" t="n"/>
      <c r="AX494" s="112" t="n"/>
      <c r="AY494" s="112" t="n"/>
      <c r="AZ494" s="112" t="n"/>
      <c r="BA494" s="112" t="n"/>
      <c r="BB494" s="113" t="n"/>
      <c r="BC494" s="257" t="n"/>
      <c r="BD494" s="257" t="n"/>
      <c r="BE494" s="257" t="n"/>
      <c r="BF494" s="257" t="n"/>
      <c r="BG494" s="257" t="n"/>
      <c r="BH494" s="257" t="n"/>
      <c r="BI494" s="257" t="n"/>
      <c r="BJ494" s="257" t="n"/>
      <c r="BK494" s="257" t="n"/>
      <c r="BM494" s="257" t="n"/>
    </row>
    <row r="495" ht="15.75" customFormat="1" customHeight="1" s="114">
      <c r="B495" s="309" t="n"/>
      <c r="C495" s="309" t="n"/>
      <c r="D495" s="110" t="n"/>
      <c r="E495" s="358" t="n"/>
      <c r="F495" s="112" t="n"/>
      <c r="G495" s="112" t="n"/>
      <c r="H495" s="112" t="n"/>
      <c r="I495" s="112" t="n"/>
      <c r="J495" s="112" t="n"/>
      <c r="K495" s="112" t="n"/>
      <c r="L495" s="112" t="n"/>
      <c r="M495" s="112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  <c r="AR495" s="112" t="n"/>
      <c r="AS495" s="112" t="n"/>
      <c r="AT495" s="112" t="n"/>
      <c r="AU495" s="112" t="n"/>
      <c r="AV495" s="112" t="n"/>
      <c r="AW495" s="112" t="n"/>
      <c r="AX495" s="112" t="n"/>
      <c r="AY495" s="112" t="n"/>
      <c r="AZ495" s="112" t="n"/>
      <c r="BA495" s="112" t="n"/>
      <c r="BB495" s="113" t="n"/>
      <c r="BC495" s="257" t="n"/>
      <c r="BD495" s="257" t="n"/>
      <c r="BE495" s="257" t="n"/>
      <c r="BF495" s="257" t="n"/>
      <c r="BG495" s="257" t="n"/>
      <c r="BH495" s="257" t="n"/>
      <c r="BI495" s="257" t="n"/>
      <c r="BJ495" s="257" t="n"/>
      <c r="BK495" s="257" t="n"/>
      <c r="BM495" s="257" t="n"/>
    </row>
    <row r="496" customFormat="1" s="114">
      <c r="B496" s="313" t="n"/>
      <c r="C496" s="313" t="n"/>
      <c r="D496" s="110" t="n"/>
      <c r="E496" s="358" t="n"/>
      <c r="F496" s="112" t="n"/>
      <c r="G496" s="112" t="n"/>
      <c r="H496" s="112" t="n"/>
      <c r="I496" s="112" t="n"/>
      <c r="J496" s="112" t="n"/>
      <c r="K496" s="112" t="n"/>
      <c r="L496" s="112" t="n"/>
      <c r="M496" s="112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2" t="n"/>
      <c r="AL496" s="112" t="n"/>
      <c r="AM496" s="112" t="n"/>
      <c r="AN496" s="112" t="n"/>
      <c r="AO496" s="112" t="n"/>
      <c r="AP496" s="112" t="n"/>
      <c r="AQ496" s="112" t="n"/>
      <c r="AR496" s="112" t="n"/>
      <c r="AS496" s="112" t="n"/>
      <c r="AT496" s="112" t="n"/>
      <c r="AU496" s="112" t="n"/>
      <c r="AV496" s="112" t="n"/>
      <c r="AW496" s="112" t="n"/>
      <c r="AX496" s="112" t="n"/>
      <c r="AY496" s="112" t="n"/>
      <c r="AZ496" s="112" t="n"/>
      <c r="BA496" s="112" t="n"/>
      <c r="BB496" s="113" t="n"/>
      <c r="BC496" s="257" t="n"/>
      <c r="BD496" s="257" t="n"/>
      <c r="BE496" s="257" t="n"/>
      <c r="BF496" s="257" t="n"/>
      <c r="BG496" s="257" t="n"/>
      <c r="BH496" s="257" t="n"/>
      <c r="BI496" s="257" t="n"/>
      <c r="BJ496" s="257" t="n"/>
      <c r="BK496" s="257" t="n"/>
      <c r="BM496" s="257" t="n"/>
    </row>
  </sheetData>
  <mergeCells count="107">
    <mergeCell ref="C444:C450"/>
    <mergeCell ref="D358:D361"/>
    <mergeCell ref="D179:D180"/>
    <mergeCell ref="D52:D57"/>
    <mergeCell ref="D150:D151"/>
    <mergeCell ref="C313:C344"/>
    <mergeCell ref="D449:D450"/>
    <mergeCell ref="D72:D73"/>
    <mergeCell ref="D289:D292"/>
    <mergeCell ref="D427:D428"/>
    <mergeCell ref="D90:D99"/>
    <mergeCell ref="C433:C443"/>
    <mergeCell ref="D346:D349"/>
    <mergeCell ref="D414:D417"/>
    <mergeCell ref="C111:C137"/>
    <mergeCell ref="D268:D271"/>
    <mergeCell ref="D47:D50"/>
    <mergeCell ref="D376:D379"/>
    <mergeCell ref="D64:D65"/>
    <mergeCell ref="B8:B10"/>
    <mergeCell ref="D205:D210"/>
    <mergeCell ref="D176:D177"/>
    <mergeCell ref="D215:D222"/>
    <mergeCell ref="C373:C421"/>
    <mergeCell ref="D368:D371"/>
    <mergeCell ref="B11:B312"/>
    <mergeCell ref="C171:C192"/>
    <mergeCell ref="D438:D439"/>
    <mergeCell ref="D153:D158"/>
    <mergeCell ref="C422:C432"/>
    <mergeCell ref="BD8:BG9"/>
    <mergeCell ref="D278:D281"/>
    <mergeCell ref="D135:D136"/>
    <mergeCell ref="D35:D37"/>
    <mergeCell ref="D430:D431"/>
    <mergeCell ref="D381:D386"/>
    <mergeCell ref="F8:BA8"/>
    <mergeCell ref="BL8:BL10"/>
    <mergeCell ref="D441:D442"/>
    <mergeCell ref="D75:D78"/>
    <mergeCell ref="D101:D104"/>
    <mergeCell ref="D273:D276"/>
    <mergeCell ref="D25:D28"/>
    <mergeCell ref="D351:D356"/>
    <mergeCell ref="D30:D33"/>
    <mergeCell ref="D313:D314"/>
    <mergeCell ref="D194:D203"/>
    <mergeCell ref="D393:D394"/>
    <mergeCell ref="D422:D425"/>
    <mergeCell ref="C194:C223"/>
    <mergeCell ref="D39:D40"/>
    <mergeCell ref="D232:D233"/>
    <mergeCell ref="D143:D148"/>
    <mergeCell ref="D182:D185"/>
    <mergeCell ref="D433:D436"/>
    <mergeCell ref="C138:C169"/>
    <mergeCell ref="D123:D130"/>
    <mergeCell ref="B313:B412"/>
    <mergeCell ref="D338:D341"/>
    <mergeCell ref="D80:D81"/>
    <mergeCell ref="BB8:BB9"/>
    <mergeCell ref="D388:D391"/>
    <mergeCell ref="D237:D244"/>
    <mergeCell ref="B444:B450"/>
    <mergeCell ref="C346:C372"/>
    <mergeCell ref="E6:AQ6"/>
    <mergeCell ref="D212:D213"/>
    <mergeCell ref="B422:B432"/>
    <mergeCell ref="D106:D109"/>
    <mergeCell ref="D160:D165"/>
    <mergeCell ref="D227:D228"/>
    <mergeCell ref="D343:D344"/>
    <mergeCell ref="D171:D174"/>
    <mergeCell ref="D256:D257"/>
    <mergeCell ref="D67:D70"/>
    <mergeCell ref="D328:D331"/>
    <mergeCell ref="D83:D88"/>
    <mergeCell ref="D42:D45"/>
    <mergeCell ref="D20:D23"/>
    <mergeCell ref="C8:C10"/>
    <mergeCell ref="AZ5:BB5"/>
    <mergeCell ref="D187:D192"/>
    <mergeCell ref="C224:C312"/>
    <mergeCell ref="D419:D420"/>
    <mergeCell ref="D8:D10"/>
    <mergeCell ref="C11:C61"/>
    <mergeCell ref="AZ4:BB4"/>
    <mergeCell ref="D444:D447"/>
    <mergeCell ref="D120:D121"/>
    <mergeCell ref="D396:D397"/>
    <mergeCell ref="D296:D299"/>
    <mergeCell ref="D409:D412"/>
    <mergeCell ref="D11:D18"/>
    <mergeCell ref="C62:C110"/>
    <mergeCell ref="D283:D286"/>
    <mergeCell ref="D111:D118"/>
    <mergeCell ref="D224:D225"/>
    <mergeCell ref="D321:D326"/>
    <mergeCell ref="D373:D374"/>
    <mergeCell ref="D132:D133"/>
    <mergeCell ref="D363:D366"/>
    <mergeCell ref="B433:B443"/>
    <mergeCell ref="D399:D402"/>
    <mergeCell ref="D333:D336"/>
    <mergeCell ref="D138:D141"/>
    <mergeCell ref="D261:D264"/>
    <mergeCell ref="D59:D60"/>
  </mergeCells>
  <conditionalFormatting sqref="BH431:BK476 BL431:BL432">
    <cfRule type="cellIs" priority="1" operator="equal" dxfId="1799">
      <formula>"-"</formula>
    </cfRule>
  </conditionalFormatting>
  <printOptions horizontalCentered="1" verticalCentered="1"/>
  <pageMargins left="0.17" right="0.17" top="0.55" bottom="0.53" header="0.37" footer="0.39"/>
  <pageSetup orientation="landscape" paperSize="9" scale="10"/>
  <headerFooter alignWithMargins="0">
    <oddHeader/>
    <oddFooter>&amp;L&amp;"-,Bold"&amp;12 AP2B / FML / 02 - 2013&amp;RHal.07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11" transitionEvaluation="1">
    <tabColor rgb="FFFF0000"/>
    <outlinePr summaryBelow="1" summaryRight="1"/>
    <pageSetUpPr fitToPage="1"/>
  </sheetPr>
  <dimension ref="B3:BM493"/>
  <sheetViews>
    <sheetView topLeftCell="A3" zoomScale="55" zoomScaleNormal="55" workbookViewId="0">
      <pane xSplit="4" ySplit="8" topLeftCell="E108" activePane="bottomRight" state="frozen"/>
      <selection activeCell="A3" sqref="A3"/>
      <selection pane="topRight" activeCell="E3" sqref="E3"/>
      <selection pane="bottomLeft" activeCell="A10" sqref="A10"/>
      <selection pane="bottomRight" activeCell="Y135" sqref="Y135"/>
    </sheetView>
  </sheetViews>
  <sheetFormatPr baseColWidth="8" defaultColWidth="9.7109375" defaultRowHeight="15"/>
  <cols>
    <col width="5.7109375" customWidth="1" style="257" min="1" max="1"/>
    <col width="10.140625" customWidth="1" style="257" min="2" max="2"/>
    <col width="17.28515625" customWidth="1" style="257" min="3" max="3"/>
    <col width="33.28515625" bestFit="1" customWidth="1" style="110" min="4" max="4"/>
    <col width="37.7109375" bestFit="1" customWidth="1" style="358" min="5" max="5"/>
    <col width="10.7109375" bestFit="1" customWidth="1" style="112" min="6" max="6"/>
    <col width="11.42578125" customWidth="1" style="112" min="7" max="7"/>
    <col width="10.42578125" bestFit="1" customWidth="1" style="112" min="8" max="8"/>
    <col width="9.7109375" customWidth="1" style="112" min="9" max="24"/>
    <col width="11.85546875" customWidth="1" style="112" min="25" max="25"/>
    <col width="9.7109375" customWidth="1" style="112" min="26" max="33"/>
    <col width="11.28515625" customWidth="1" style="112" min="34" max="34"/>
    <col width="9.7109375" customWidth="1" style="112" min="35" max="40"/>
    <col width="10.7109375" customWidth="1" style="112" min="41" max="41"/>
    <col width="11" customWidth="1" style="112" min="42" max="43"/>
    <col width="9.7109375" customWidth="1" style="112" min="44" max="53"/>
    <col width="16.7109375" customWidth="1" style="113" min="54" max="54"/>
    <col width="4.5703125" customWidth="1" style="257" min="55" max="55"/>
    <col width="15.140625" customWidth="1" style="257" min="56" max="56"/>
    <col width="10.140625" customWidth="1" style="257" min="57" max="57"/>
    <col width="11.7109375" customWidth="1" style="257" min="58" max="58"/>
    <col width="10.140625" customWidth="1" style="257" min="59" max="59"/>
    <col width="4.5703125" customWidth="1" style="257" min="60" max="60"/>
    <col width="13.42578125" customWidth="1" style="257" min="61" max="61"/>
    <col width="15.7109375" customWidth="1" style="257" min="62" max="62"/>
    <col width="4.28515625" customWidth="1" style="257" min="63" max="63"/>
    <col width="5.7109375" customWidth="1" style="114" min="64" max="64"/>
    <col width="14" customWidth="1" style="257" min="65" max="65"/>
    <col width="9.5703125" customWidth="1" style="257" min="66" max="250"/>
    <col width="9.7109375" customWidth="1" style="257" min="251" max="16384"/>
  </cols>
  <sheetData>
    <row r="2" ht="15.75" customHeight="1" s="18" thickBot="1"/>
    <row r="3" ht="15.95" customHeight="1" s="18" thickTop="1">
      <c r="B3" s="359" t="n"/>
      <c r="C3" s="448">
        <f>Trans_VBus!C3</f>
        <v/>
      </c>
      <c r="D3" s="360" t="n"/>
      <c r="E3" s="361" t="n"/>
      <c r="F3" s="362" t="n"/>
      <c r="G3" s="362" t="n"/>
      <c r="H3" s="362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3" t="n"/>
      <c r="W3" s="363" t="n"/>
      <c r="X3" s="363" t="n"/>
      <c r="Y3" s="363" t="n"/>
      <c r="Z3" s="363" t="n"/>
      <c r="AA3" s="363" t="n"/>
      <c r="AB3" s="363" t="n"/>
      <c r="AC3" s="363" t="n"/>
      <c r="AD3" s="363" t="n"/>
      <c r="AE3" s="363" t="n"/>
      <c r="AF3" s="363" t="n"/>
      <c r="AG3" s="363" t="n"/>
      <c r="AH3" s="363" t="n"/>
      <c r="AI3" s="363" t="n"/>
      <c r="AJ3" s="363" t="n"/>
      <c r="AK3" s="363" t="n"/>
      <c r="AL3" s="363" t="n"/>
      <c r="AM3" s="363" t="n"/>
      <c r="AN3" s="363" t="n"/>
      <c r="AO3" s="363" t="n"/>
      <c r="AP3" s="363" t="n"/>
      <c r="AQ3" s="363" t="n"/>
      <c r="AR3" s="364" t="n"/>
      <c r="AS3" s="364" t="n"/>
      <c r="AT3" s="364" t="n"/>
      <c r="AU3" s="364" t="n"/>
      <c r="AV3" s="364" t="n"/>
      <c r="AW3" s="364" t="n"/>
      <c r="AX3" s="365" t="n"/>
      <c r="AY3" s="366" t="n"/>
      <c r="AZ3" s="367" t="n"/>
      <c r="BA3" s="363" t="n"/>
      <c r="BB3" s="368" t="n"/>
      <c r="BC3" s="314" t="n"/>
    </row>
    <row r="4" ht="15.6" customHeight="1" s="18">
      <c r="B4" s="126" t="n"/>
      <c r="C4" s="258">
        <f>Trans_VBus!C4</f>
        <v/>
      </c>
      <c r="D4" s="936" t="n"/>
      <c r="E4" s="369" t="n"/>
      <c r="F4" s="129" t="n"/>
      <c r="G4" s="129" t="n"/>
      <c r="H4" s="129" t="n"/>
      <c r="I4" s="130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1" t="n"/>
      <c r="W4" s="131" t="n"/>
      <c r="X4" s="131" t="n"/>
      <c r="Y4" s="131" t="n"/>
      <c r="Z4" s="131" t="n"/>
      <c r="AA4" s="131" t="n"/>
      <c r="AB4" s="131" t="n"/>
      <c r="AC4" s="131" t="n"/>
      <c r="AD4" s="131" t="n"/>
      <c r="AE4" s="131" t="n"/>
      <c r="AF4" s="131" t="n"/>
      <c r="AG4" s="131" t="n"/>
      <c r="AH4" s="131" t="n"/>
      <c r="AI4" s="131" t="n"/>
      <c r="AJ4" s="131" t="n"/>
      <c r="AK4" s="131" t="n"/>
      <c r="AL4" s="131" t="n"/>
      <c r="AM4" s="131" t="n"/>
      <c r="AN4" s="131" t="n"/>
      <c r="AO4" s="131" t="n"/>
      <c r="AP4" s="131" t="n"/>
      <c r="AQ4" s="131" t="n"/>
      <c r="AR4" s="132" t="n"/>
      <c r="AS4" s="132" t="n"/>
      <c r="AT4" s="132" t="n"/>
      <c r="AU4" s="132" t="n"/>
      <c r="AV4" s="132" t="n"/>
      <c r="AW4" s="132" t="n"/>
      <c r="AX4" s="133" t="n"/>
      <c r="AY4" s="134" t="inlineStr">
        <is>
          <t>Hari:</t>
        </is>
      </c>
      <c r="AZ4" s="937" t="inlineStr">
        <is>
          <t>Minggu</t>
        </is>
      </c>
      <c r="BA4" s="1337" t="n"/>
      <c r="BB4" s="1338" t="n"/>
      <c r="BC4" s="936" t="n"/>
    </row>
    <row r="5" ht="15.6" customHeight="1" s="18">
      <c r="B5" s="126" t="n"/>
      <c r="C5" s="258">
        <f>Trans_VBus!C5</f>
        <v/>
      </c>
      <c r="D5" s="936" t="n"/>
      <c r="E5" s="369" t="n"/>
      <c r="F5" s="129" t="n"/>
      <c r="G5" s="129" t="n"/>
      <c r="H5" s="129" t="n"/>
      <c r="AR5" s="132" t="n"/>
      <c r="AS5" s="132" t="n"/>
      <c r="AT5" s="132" t="n"/>
      <c r="AU5" s="132" t="n"/>
      <c r="AV5" s="132" t="n"/>
      <c r="AW5" s="132" t="n"/>
      <c r="AX5" s="135" t="n"/>
      <c r="AY5" s="134" t="inlineStr">
        <is>
          <t>Tanggal:</t>
        </is>
      </c>
      <c r="AZ5" s="1339" t="n">
        <v>44885</v>
      </c>
      <c r="BA5" s="1337" t="n"/>
      <c r="BB5" s="1338" t="n"/>
      <c r="BC5" s="1340" t="n"/>
      <c r="BM5" s="370" t="n"/>
    </row>
    <row r="6" ht="58.9" customHeight="1" s="18" thickBot="1">
      <c r="B6" s="137" t="n"/>
      <c r="C6" s="138" t="n"/>
      <c r="D6" s="139" t="n"/>
      <c r="E6" s="1081" t="inlineStr">
        <is>
          <t xml:space="preserve">MVar SISTEM INTERKONEKSI SULBAGSELRA </t>
        </is>
      </c>
      <c r="F6" s="1341" t="n"/>
      <c r="G6" s="1341" t="n"/>
      <c r="H6" s="1341" t="n"/>
      <c r="I6" s="1341" t="n"/>
      <c r="J6" s="1341" t="n"/>
      <c r="K6" s="1341" t="n"/>
      <c r="L6" s="1341" t="n"/>
      <c r="M6" s="1341" t="n"/>
      <c r="N6" s="1341" t="n"/>
      <c r="O6" s="1341" t="n"/>
      <c r="P6" s="1341" t="n"/>
      <c r="Q6" s="1341" t="n"/>
      <c r="R6" s="1341" t="n"/>
      <c r="S6" s="1341" t="n"/>
      <c r="T6" s="1341" t="n"/>
      <c r="U6" s="1341" t="n"/>
      <c r="V6" s="1341" t="n"/>
      <c r="W6" s="1341" t="n"/>
      <c r="X6" s="1341" t="n"/>
      <c r="Y6" s="1341" t="n"/>
      <c r="Z6" s="1341" t="n"/>
      <c r="AA6" s="1341" t="n"/>
      <c r="AB6" s="1341" t="n"/>
      <c r="AC6" s="1341" t="n"/>
      <c r="AD6" s="1341" t="n"/>
      <c r="AE6" s="1341" t="n"/>
      <c r="AF6" s="1341" t="n"/>
      <c r="AG6" s="1341" t="n"/>
      <c r="AH6" s="1341" t="n"/>
      <c r="AI6" s="1341" t="n"/>
      <c r="AJ6" s="1341" t="n"/>
      <c r="AK6" s="1341" t="n"/>
      <c r="AL6" s="1341" t="n"/>
      <c r="AM6" s="1341" t="n"/>
      <c r="AN6" s="1341" t="n"/>
      <c r="AO6" s="1341" t="n"/>
      <c r="AP6" s="1341" t="n"/>
      <c r="AQ6" s="1341" t="n"/>
      <c r="AR6" s="140" t="n"/>
      <c r="AS6" s="140" t="n"/>
      <c r="AT6" s="140" t="n"/>
      <c r="AU6" s="140" t="n"/>
      <c r="AV6" s="140" t="n"/>
      <c r="AW6" s="140" t="n"/>
      <c r="AX6" s="141" t="n"/>
      <c r="AY6" s="142" t="n"/>
      <c r="AZ6" s="143" t="n"/>
      <c r="BA6" s="143" t="n"/>
      <c r="BB6" s="144" t="n"/>
      <c r="BC6" s="314" t="n"/>
      <c r="BI6" s="1342" t="n"/>
      <c r="BJ6" s="1342" t="n"/>
      <c r="BM6" s="370" t="n"/>
    </row>
    <row r="7" hidden="1" ht="25.15" customHeight="1" s="18" thickBot="1" thickTop="1">
      <c r="B7" s="286" t="n"/>
      <c r="C7" s="314" t="n"/>
      <c r="D7" s="936" t="n"/>
      <c r="E7" s="316" t="n"/>
      <c r="F7" s="318" t="n">
        <v>30</v>
      </c>
      <c r="G7" s="318" t="n">
        <v>60</v>
      </c>
      <c r="H7" s="318" t="n">
        <v>90</v>
      </c>
      <c r="I7" s="318" t="n">
        <v>120</v>
      </c>
      <c r="J7" s="318" t="n">
        <v>150</v>
      </c>
      <c r="K7" s="318" t="n">
        <v>180</v>
      </c>
      <c r="L7" s="318" t="n">
        <v>210</v>
      </c>
      <c r="M7" s="318" t="n">
        <v>240</v>
      </c>
      <c r="N7" s="318" t="n">
        <v>270</v>
      </c>
      <c r="O7" s="318" t="n">
        <v>300</v>
      </c>
      <c r="P7" s="318" t="n">
        <v>330</v>
      </c>
      <c r="Q7" s="318" t="n">
        <v>360</v>
      </c>
      <c r="R7" s="318" t="n">
        <v>390</v>
      </c>
      <c r="S7" s="318" t="n">
        <v>420</v>
      </c>
      <c r="T7" s="318" t="n">
        <v>450</v>
      </c>
      <c r="U7" s="318" t="n">
        <v>480</v>
      </c>
      <c r="V7" s="318" t="n">
        <v>510</v>
      </c>
      <c r="W7" s="318" t="n">
        <v>540</v>
      </c>
      <c r="X7" s="318" t="n">
        <v>570</v>
      </c>
      <c r="Y7" s="318" t="n">
        <v>600</v>
      </c>
      <c r="Z7" s="318" t="n">
        <v>630</v>
      </c>
      <c r="AA7" s="318" t="n">
        <v>660</v>
      </c>
      <c r="AB7" s="318" t="n">
        <v>690</v>
      </c>
      <c r="AC7" s="318" t="n">
        <v>720</v>
      </c>
      <c r="AD7" s="318" t="n">
        <v>750</v>
      </c>
      <c r="AE7" s="318" t="n">
        <v>780</v>
      </c>
      <c r="AF7" s="318" t="n">
        <v>810</v>
      </c>
      <c r="AG7" s="318" t="n">
        <v>840</v>
      </c>
      <c r="AH7" s="318" t="n">
        <v>870</v>
      </c>
      <c r="AI7" s="318" t="n">
        <v>900</v>
      </c>
      <c r="AJ7" s="318" t="n">
        <v>930</v>
      </c>
      <c r="AK7" s="318" t="n">
        <v>960</v>
      </c>
      <c r="AL7" s="318" t="n">
        <v>990</v>
      </c>
      <c r="AM7" s="318" t="n">
        <v>1020</v>
      </c>
      <c r="AN7" s="318" t="n">
        <v>1050</v>
      </c>
      <c r="AO7" s="318" t="n">
        <v>1080</v>
      </c>
      <c r="AP7" s="318" t="n">
        <v>1110</v>
      </c>
      <c r="AQ7" s="318" t="n">
        <v>1140</v>
      </c>
      <c r="AR7" s="319" t="n">
        <v>1170</v>
      </c>
      <c r="AS7" s="319" t="n">
        <v>1200</v>
      </c>
      <c r="AT7" s="319" t="n">
        <v>1230</v>
      </c>
      <c r="AU7" s="319" t="n">
        <v>1260</v>
      </c>
      <c r="AV7" s="319" t="n">
        <v>1290</v>
      </c>
      <c r="AW7" s="319" t="n">
        <v>1320</v>
      </c>
      <c r="AX7" s="320" t="n">
        <v>1350</v>
      </c>
      <c r="AY7" s="319" t="n">
        <v>1380</v>
      </c>
      <c r="AZ7" s="319" t="n">
        <v>1410</v>
      </c>
      <c r="BA7" s="319" t="n">
        <v>1435</v>
      </c>
      <c r="BB7" s="449" t="n"/>
      <c r="BC7" s="314" t="n"/>
      <c r="BI7" s="1342" t="n"/>
      <c r="BJ7" s="1342" t="n"/>
      <c r="BM7" s="370" t="n"/>
    </row>
    <row r="8" ht="24" customHeight="1" s="18" thickTop="1">
      <c r="B8" s="1343" t="inlineStr">
        <is>
          <t xml:space="preserve">UPT </t>
        </is>
      </c>
      <c r="C8" s="1344" t="inlineStr">
        <is>
          <t>ULTG</t>
        </is>
      </c>
      <c r="D8" s="1345" t="inlineStr">
        <is>
          <t>LOKASI GI.</t>
        </is>
      </c>
      <c r="E8" s="371" t="n"/>
      <c r="F8" s="1070" t="inlineStr">
        <is>
          <t>DATA MVAR BAY PENGHANTAR SISTEM KELISTRIKAN INTERKONEKSI MAKASSAR</t>
        </is>
      </c>
      <c r="G8" s="1346" t="n"/>
      <c r="H8" s="1346" t="n"/>
      <c r="I8" s="1346" t="n"/>
      <c r="J8" s="1346" t="n"/>
      <c r="K8" s="1346" t="n"/>
      <c r="L8" s="1346" t="n"/>
      <c r="M8" s="1346" t="n"/>
      <c r="N8" s="1346" t="n"/>
      <c r="O8" s="1346" t="n"/>
      <c r="P8" s="1346" t="n"/>
      <c r="Q8" s="1346" t="n"/>
      <c r="R8" s="1346" t="n"/>
      <c r="S8" s="1346" t="n"/>
      <c r="T8" s="1346" t="n"/>
      <c r="U8" s="1346" t="n"/>
      <c r="V8" s="1346" t="n"/>
      <c r="W8" s="1346" t="n"/>
      <c r="X8" s="1346" t="n"/>
      <c r="Y8" s="1346" t="n"/>
      <c r="Z8" s="1346" t="n"/>
      <c r="AA8" s="1346" t="n"/>
      <c r="AB8" s="1346" t="n"/>
      <c r="AC8" s="1346" t="n"/>
      <c r="AD8" s="1346" t="n"/>
      <c r="AE8" s="1346" t="n"/>
      <c r="AF8" s="1346" t="n"/>
      <c r="AG8" s="1346" t="n"/>
      <c r="AH8" s="1346" t="n"/>
      <c r="AI8" s="1346" t="n"/>
      <c r="AJ8" s="1346" t="n"/>
      <c r="AK8" s="1346" t="n"/>
      <c r="AL8" s="1346" t="n"/>
      <c r="AM8" s="1346" t="n"/>
      <c r="AN8" s="1346" t="n"/>
      <c r="AO8" s="1346" t="n"/>
      <c r="AP8" s="1346" t="n"/>
      <c r="AQ8" s="1346" t="n"/>
      <c r="AR8" s="1346" t="n"/>
      <c r="AS8" s="1346" t="n"/>
      <c r="AT8" s="1346" t="n"/>
      <c r="AU8" s="1346" t="n"/>
      <c r="AV8" s="1346" t="n"/>
      <c r="AW8" s="1346" t="n"/>
      <c r="AX8" s="1346" t="n"/>
      <c r="AY8" s="1346" t="n"/>
      <c r="AZ8" s="1346" t="n"/>
      <c r="BA8" s="1347" t="n"/>
      <c r="BB8" s="1457" t="inlineStr">
        <is>
          <t>MW
Rata-rata</t>
        </is>
      </c>
      <c r="BC8" s="147" t="n"/>
      <c r="BD8" s="1349" t="inlineStr">
        <is>
          <t>MW</t>
        </is>
      </c>
      <c r="BE8" s="1350" t="n"/>
      <c r="BF8" s="1350" t="n"/>
      <c r="BG8" s="1351" t="n"/>
      <c r="BH8" s="258" t="n"/>
      <c r="BI8" s="372" t="inlineStr">
        <is>
          <t>BP SIANG</t>
        </is>
      </c>
      <c r="BJ8" s="373" t="inlineStr">
        <is>
          <t>BP MALAM</t>
        </is>
      </c>
      <c r="BK8" s="151" t="n"/>
      <c r="BL8" s="1076" t="inlineStr">
        <is>
          <t>LINK</t>
        </is>
      </c>
      <c r="BM8" s="370" t="n"/>
    </row>
    <row r="9" ht="16.5" customHeight="1" s="18" thickBot="1">
      <c r="B9" s="1352" t="n"/>
      <c r="C9" s="1353" t="n"/>
      <c r="D9" s="1337" t="n"/>
      <c r="E9" s="374" t="n"/>
      <c r="F9" s="375" t="n"/>
      <c r="G9" s="375" t="n"/>
      <c r="H9" s="375" t="n"/>
      <c r="I9" s="375" t="n"/>
      <c r="J9" s="375" t="n"/>
      <c r="K9" s="375" t="n"/>
      <c r="L9" s="375" t="n"/>
      <c r="M9" s="375" t="n"/>
      <c r="N9" s="375" t="n"/>
      <c r="O9" s="375" t="n"/>
      <c r="P9" s="375" t="n"/>
      <c r="Q9" s="375" t="n"/>
      <c r="R9" s="375" t="n"/>
      <c r="S9" s="375" t="n"/>
      <c r="T9" s="375" t="n"/>
      <c r="U9" s="375" t="n"/>
      <c r="V9" s="375" t="n"/>
      <c r="W9" s="375" t="n"/>
      <c r="X9" s="375" t="n"/>
      <c r="Y9" s="375" t="n"/>
      <c r="Z9" s="375" t="n"/>
      <c r="AA9" s="375" t="n"/>
      <c r="AB9" s="375" t="n"/>
      <c r="AC9" s="375" t="n"/>
      <c r="AD9" s="375" t="n"/>
      <c r="AE9" s="375" t="n"/>
      <c r="AF9" s="375" t="n"/>
      <c r="AG9" s="375" t="n"/>
      <c r="AH9" s="375" t="n"/>
      <c r="AI9" s="375" t="n"/>
      <c r="AJ9" s="375" t="n"/>
      <c r="AK9" s="375" t="n"/>
      <c r="AL9" s="375" t="n"/>
      <c r="AM9" s="375" t="n"/>
      <c r="AN9" s="375" t="n"/>
      <c r="AO9" s="375" t="n"/>
      <c r="AP9" s="375" t="n"/>
      <c r="AQ9" s="375" t="n"/>
      <c r="AR9" s="375" t="n"/>
      <c r="AS9" s="375" t="n"/>
      <c r="AT9" s="375" t="n"/>
      <c r="AU9" s="375" t="n"/>
      <c r="AV9" s="375" t="n"/>
      <c r="AW9" s="375" t="n"/>
      <c r="AX9" s="375" t="n"/>
      <c r="AY9" s="375" t="n"/>
      <c r="AZ9" s="375" t="n"/>
      <c r="BA9" s="375" t="n"/>
      <c r="BB9" s="1458" t="n"/>
      <c r="BC9" s="147" t="n"/>
      <c r="BD9" s="1355" t="n"/>
      <c r="BE9" s="1341" t="n"/>
      <c r="BF9" s="1341" t="n"/>
      <c r="BG9" s="1356" t="n"/>
      <c r="BH9" s="258" t="n"/>
      <c r="BI9" s="1357">
        <f>HLOOKUP(MAX($S$9:$AI$9),$S$9:$AI$10,2,TRUE)</f>
        <v/>
      </c>
      <c r="BJ9" s="1358">
        <f>HLOOKUP(MAX($AO$9:$AX$9),$AO$9:$AX$10,2,TRUE)</f>
        <v/>
      </c>
      <c r="BK9" s="151" t="n"/>
      <c r="BL9" s="1337" t="n"/>
      <c r="BM9" s="370" t="n"/>
    </row>
    <row r="10" ht="19.5" customFormat="1" customHeight="1" s="169" thickBot="1" thickTop="1">
      <c r="B10" s="1359" t="n"/>
      <c r="C10" s="1360" t="n"/>
      <c r="D10" s="1361" t="n"/>
      <c r="E10" s="376" t="inlineStr">
        <is>
          <t>Bay</t>
        </is>
      </c>
      <c r="F10" s="1362" t="n">
        <v>0.3</v>
      </c>
      <c r="G10" s="1363" t="n">
        <v>1</v>
      </c>
      <c r="H10" s="1363" t="n">
        <v>1.3</v>
      </c>
      <c r="I10" s="1363" t="n">
        <v>2</v>
      </c>
      <c r="J10" s="1363" t="n">
        <v>2.3</v>
      </c>
      <c r="K10" s="1363" t="n">
        <v>3</v>
      </c>
      <c r="L10" s="1363" t="n">
        <v>3.3</v>
      </c>
      <c r="M10" s="1363" t="n">
        <v>4</v>
      </c>
      <c r="N10" s="1363" t="n">
        <v>4.3</v>
      </c>
      <c r="O10" s="1363" t="n">
        <v>5</v>
      </c>
      <c r="P10" s="1363" t="n">
        <v>5.3</v>
      </c>
      <c r="Q10" s="1363" t="n">
        <v>6</v>
      </c>
      <c r="R10" s="1363" t="n">
        <v>6.3</v>
      </c>
      <c r="S10" s="1363" t="n">
        <v>7</v>
      </c>
      <c r="T10" s="1363" t="n">
        <v>7.3</v>
      </c>
      <c r="U10" s="1363" t="n">
        <v>8</v>
      </c>
      <c r="V10" s="1363" t="n">
        <v>8.300000000000001</v>
      </c>
      <c r="W10" s="1363" t="n">
        <v>9</v>
      </c>
      <c r="X10" s="1363" t="n">
        <v>9.300000000000001</v>
      </c>
      <c r="Y10" s="1363" t="n">
        <v>10</v>
      </c>
      <c r="Z10" s="1363" t="n">
        <v>10.3</v>
      </c>
      <c r="AA10" s="1363" t="n">
        <v>11</v>
      </c>
      <c r="AB10" s="1363" t="n">
        <v>11.3</v>
      </c>
      <c r="AC10" s="1363" t="n">
        <v>12</v>
      </c>
      <c r="AD10" s="1363" t="n">
        <v>12.3</v>
      </c>
      <c r="AE10" s="1363" t="n">
        <v>13</v>
      </c>
      <c r="AF10" s="1363" t="n">
        <v>13.3</v>
      </c>
      <c r="AG10" s="1363" t="n">
        <v>14</v>
      </c>
      <c r="AH10" s="1363" t="n">
        <v>14.3</v>
      </c>
      <c r="AI10" s="1363" t="n">
        <v>15</v>
      </c>
      <c r="AJ10" s="1363" t="n">
        <v>15.3</v>
      </c>
      <c r="AK10" s="1363" t="n">
        <v>16</v>
      </c>
      <c r="AL10" s="1363" t="n">
        <v>16.3</v>
      </c>
      <c r="AM10" s="1363" t="n">
        <v>17</v>
      </c>
      <c r="AN10" s="1363" t="n">
        <v>17.3</v>
      </c>
      <c r="AO10" s="1363" t="n">
        <v>18</v>
      </c>
      <c r="AP10" s="1363" t="n">
        <v>18.3</v>
      </c>
      <c r="AQ10" s="1363" t="n">
        <v>19</v>
      </c>
      <c r="AR10" s="1363" t="n">
        <v>19.3</v>
      </c>
      <c r="AS10" s="1363" t="n">
        <v>20</v>
      </c>
      <c r="AT10" s="1363" t="n">
        <v>20.3</v>
      </c>
      <c r="AU10" s="1363" t="n">
        <v>21</v>
      </c>
      <c r="AV10" s="1363" t="n">
        <v>21.3</v>
      </c>
      <c r="AW10" s="1363" t="n">
        <v>22</v>
      </c>
      <c r="AX10" s="1363" t="n">
        <v>22.3</v>
      </c>
      <c r="AY10" s="1363" t="n">
        <v>23</v>
      </c>
      <c r="AZ10" s="1363" t="n">
        <v>23.3</v>
      </c>
      <c r="BA10" s="1363" t="n">
        <v>24</v>
      </c>
      <c r="BB10" s="1459" t="n"/>
      <c r="BC10" s="160" t="n"/>
      <c r="BD10" s="378" t="inlineStr">
        <is>
          <t>MAXA</t>
        </is>
      </c>
      <c r="BE10" s="379" t="inlineStr">
        <is>
          <t>Pukul</t>
        </is>
      </c>
      <c r="BF10" s="380" t="inlineStr">
        <is>
          <t>MINA</t>
        </is>
      </c>
      <c r="BG10" s="381" t="inlineStr">
        <is>
          <t>Pukul</t>
        </is>
      </c>
      <c r="BH10" s="165" t="n"/>
      <c r="BI10" s="1365" t="inlineStr">
        <is>
          <t>MW</t>
        </is>
      </c>
      <c r="BJ10" s="1365" t="inlineStr">
        <is>
          <t>MW</t>
        </is>
      </c>
      <c r="BK10" s="168" t="n"/>
      <c r="BL10" s="1337" t="n"/>
      <c r="BM10" s="370" t="n"/>
    </row>
    <row r="11" ht="20.25" customHeight="1" s="18" thickBot="1" thickTop="1">
      <c r="B11" s="965" t="inlineStr">
        <is>
          <t>MAKASSAR</t>
        </is>
      </c>
      <c r="C11" s="1041" t="inlineStr">
        <is>
          <t>MAROS</t>
        </is>
      </c>
      <c r="D11" s="1460" t="inlineStr">
        <is>
          <t>Tello150</t>
        </is>
      </c>
      <c r="E11" s="382" t="inlineStr">
        <is>
          <t>Kima 150</t>
        </is>
      </c>
      <c r="F11" s="383">
        <f>(IF(DASHBOARD!$J$2=F7,DASHBOARD!$U$257,IF(DASHBOARD!$J$2=0,0,F11)))</f>
        <v/>
      </c>
      <c r="G11" s="383">
        <f>(IF(DASHBOARD!$J$2=G7,DASHBOARD!$U$257,IF(DASHBOARD!$J$2=0,0,G11)))</f>
        <v/>
      </c>
      <c r="H11" s="383">
        <f>(IF(DASHBOARD!$J$2=H7,DASHBOARD!$U$257,IF(DASHBOARD!$J$2=0,0,H11)))</f>
        <v/>
      </c>
      <c r="I11" s="383">
        <f>(IF(DASHBOARD!$J$2=I7,DASHBOARD!$U$257,IF(DASHBOARD!$J$2=0,0,I11)))</f>
        <v/>
      </c>
      <c r="J11" s="383">
        <f>(IF(DASHBOARD!$J$2=J7,DASHBOARD!$U$257,IF(DASHBOARD!$J$2=0,0,J11)))</f>
        <v/>
      </c>
      <c r="K11" s="383">
        <f>(IF(DASHBOARD!$J$2=K7,DASHBOARD!$U$257,IF(DASHBOARD!$J$2=0,0,K11)))</f>
        <v/>
      </c>
      <c r="L11" s="383">
        <f>(IF(DASHBOARD!$J$2=L7,DASHBOARD!$U$257,IF(DASHBOARD!$J$2=0,0,L11)))</f>
        <v/>
      </c>
      <c r="M11" s="383">
        <f>(IF(DASHBOARD!$J$2=M7,DASHBOARD!$U$257,IF(DASHBOARD!$J$2=0,0,M11)))</f>
        <v/>
      </c>
      <c r="N11" s="383">
        <f>(IF(DASHBOARD!$J$2=N7,DASHBOARD!$U$257,IF(DASHBOARD!$J$2=0,0,N11)))</f>
        <v/>
      </c>
      <c r="O11" s="383">
        <f>(IF(DASHBOARD!$J$2=O7,DASHBOARD!$U$257,IF(DASHBOARD!$J$2=0,0,O11)))</f>
        <v/>
      </c>
      <c r="P11" s="383">
        <f>(IF(DASHBOARD!$J$2=P7,DASHBOARD!$U$257,IF(DASHBOARD!$J$2=0,0,P11)))</f>
        <v/>
      </c>
      <c r="Q11" s="383">
        <f>(IF(DASHBOARD!$J$2=Q7,DASHBOARD!$U$257,IF(DASHBOARD!$J$2=0,0,Q11)))</f>
        <v/>
      </c>
      <c r="R11" s="383">
        <f>(IF(DASHBOARD!$J$2=R7,DASHBOARD!$U$257,IF(DASHBOARD!$J$2=0,0,R11)))</f>
        <v/>
      </c>
      <c r="S11" s="383">
        <f>(IF(DASHBOARD!$J$2=S7,DASHBOARD!$U$257,IF(DASHBOARD!$J$2=0,0,S11)))</f>
        <v/>
      </c>
      <c r="T11" s="383">
        <f>(IF(DASHBOARD!$J$2=T7,DASHBOARD!$U$257,IF(DASHBOARD!$J$2=0,0,T11)))</f>
        <v/>
      </c>
      <c r="U11" s="383">
        <f>(IF(DASHBOARD!$J$2=U7,DASHBOARD!$U$257,IF(DASHBOARD!$J$2=0,0,U11)))</f>
        <v/>
      </c>
      <c r="V11" s="383">
        <f>(IF(DASHBOARD!$J$2=V7,DASHBOARD!$U$257,IF(DASHBOARD!$J$2=0,0,V11)))</f>
        <v/>
      </c>
      <c r="W11" s="383">
        <f>(IF(DASHBOARD!$J$2=W7,DASHBOARD!$U$257,IF(DASHBOARD!$J$2=0,0,W11)))</f>
        <v/>
      </c>
      <c r="X11" s="383">
        <f>(IF(DASHBOARD!$J$2=X7,DASHBOARD!$U$257,IF(DASHBOARD!$J$2=0,0,X11)))</f>
        <v/>
      </c>
      <c r="Y11" s="383">
        <f>(IF(DASHBOARD!$J$2=Y7,DASHBOARD!$U$257,IF(DASHBOARD!$J$2=0,0,Y11)))</f>
        <v/>
      </c>
      <c r="Z11" s="383">
        <f>(IF(DASHBOARD!$J$2=Z7,DASHBOARD!$U$257,IF(DASHBOARD!$J$2=0,0,Z11)))</f>
        <v/>
      </c>
      <c r="AA11" s="383">
        <f>(IF(DASHBOARD!$J$2=AA7,DASHBOARD!$U$257,IF(DASHBOARD!$J$2=0,0,AA11)))</f>
        <v/>
      </c>
      <c r="AB11" s="383">
        <f>(IF(DASHBOARD!$J$2=AB7,DASHBOARD!$U$257,IF(DASHBOARD!$J$2=0,0,AB11)))</f>
        <v/>
      </c>
      <c r="AC11" s="383">
        <f>(IF(DASHBOARD!$J$2=AC7,DASHBOARD!$U$257,IF(DASHBOARD!$J$2=0,0,AC11)))</f>
        <v/>
      </c>
      <c r="AD11" s="383">
        <f>(IF(DASHBOARD!$J$2=AD7,DASHBOARD!$U$257,IF(DASHBOARD!$J$2=0,0,AD11)))</f>
        <v/>
      </c>
      <c r="AE11" s="383">
        <f>(IF(DASHBOARD!$J$2=AE7,DASHBOARD!$U$257,IF(DASHBOARD!$J$2=0,0,AE11)))</f>
        <v/>
      </c>
      <c r="AF11" s="383">
        <f>(IF(DASHBOARD!$J$2=AF7,DASHBOARD!$U$257,IF(DASHBOARD!$J$2=0,0,AF11)))</f>
        <v/>
      </c>
      <c r="AG11" s="383">
        <f>(IF(DASHBOARD!$J$2=AG7,DASHBOARD!$U$257,IF(DASHBOARD!$J$2=0,0,AG11)))</f>
        <v/>
      </c>
      <c r="AH11" s="383">
        <f>(IF(DASHBOARD!$J$2=AH7,DASHBOARD!$U$257,IF(DASHBOARD!$J$2=0,0,AH11)))</f>
        <v/>
      </c>
      <c r="AI11" s="383">
        <f>(IF(DASHBOARD!$J$2=AI7,DASHBOARD!$U$257,IF(DASHBOARD!$J$2=0,0,AI11)))</f>
        <v/>
      </c>
      <c r="AJ11" s="383">
        <f>(IF(DASHBOARD!$J$2=AJ7,DASHBOARD!$U$257,IF(DASHBOARD!$J$2=0,0,AJ11)))</f>
        <v/>
      </c>
      <c r="AK11" s="383">
        <f>(IF(DASHBOARD!$J$2=AK7,DASHBOARD!$U$257,IF(DASHBOARD!$J$2=0,0,AK11)))</f>
        <v/>
      </c>
      <c r="AL11" s="383">
        <f>(IF(DASHBOARD!$J$2=AL7,DASHBOARD!$U$257,IF(DASHBOARD!$J$2=0,0,AL11)))</f>
        <v/>
      </c>
      <c r="AM11" s="383">
        <f>(IF(DASHBOARD!$J$2=AM7,DASHBOARD!$U$257,IF(DASHBOARD!$J$2=0,0,AM11)))</f>
        <v/>
      </c>
      <c r="AN11" s="383">
        <f>(IF(DASHBOARD!$J$2=AN7,DASHBOARD!$U$257,IF(DASHBOARD!$J$2=0,0,AN11)))</f>
        <v/>
      </c>
      <c r="AO11" s="383">
        <f>(IF(DASHBOARD!$J$2=AO7,DASHBOARD!$U$257,IF(DASHBOARD!$J$2=0,0,AO11)))</f>
        <v/>
      </c>
      <c r="AP11" s="383">
        <f>(IF(DASHBOARD!$J$2=AP7,DASHBOARD!$U$257,IF(DASHBOARD!$J$2=0,0,AP11)))</f>
        <v/>
      </c>
      <c r="AQ11" s="383">
        <f>(IF(DASHBOARD!$J$2=AQ7,DASHBOARD!$U$257,IF(DASHBOARD!$J$2=0,0,AQ11)))</f>
        <v/>
      </c>
      <c r="AR11" s="383">
        <f>(IF(DASHBOARD!$J$2=AR7,DASHBOARD!$U$257,IF(DASHBOARD!$J$2=0,0,AR11)))</f>
        <v/>
      </c>
      <c r="AS11" s="383">
        <f>(IF(DASHBOARD!$J$2=AS7,DASHBOARD!$U$257,IF(DASHBOARD!$J$2=0,0,AS11)))</f>
        <v/>
      </c>
      <c r="AT11" s="383">
        <f>(IF(DASHBOARD!$J$2=AT7,DASHBOARD!$U$257,IF(DASHBOARD!$J$2=0,0,AT11)))</f>
        <v/>
      </c>
      <c r="AU11" s="383">
        <f>(IF(DASHBOARD!$J$2=AU7,DASHBOARD!$U$257,IF(DASHBOARD!$J$2=0,0,AU11)))</f>
        <v/>
      </c>
      <c r="AV11" s="383">
        <f>(IF(DASHBOARD!$J$2=AV7,DASHBOARD!$U$257,IF(DASHBOARD!$J$2=0,0,AV11)))</f>
        <v/>
      </c>
      <c r="AW11" s="383">
        <f>(IF(DASHBOARD!$J$2=AW7,DASHBOARD!$U$257,IF(DASHBOARD!$J$2=0,0,AW11)))</f>
        <v/>
      </c>
      <c r="AX11" s="383">
        <f>(IF(DASHBOARD!$J$2=AX7,DASHBOARD!$U$257,IF(DASHBOARD!$J$2=0,0,AX11)))</f>
        <v/>
      </c>
      <c r="AY11" s="383">
        <f>(IF(DASHBOARD!$J$2=AY7,DASHBOARD!$U$257,IF(DASHBOARD!$J$2=0,0,AY11)))</f>
        <v/>
      </c>
      <c r="AZ11" s="383">
        <f>(IF(DASHBOARD!$J$2=AZ7,DASHBOARD!$U$257,IF(DASHBOARD!$J$2=0,0,AZ11)))</f>
        <v/>
      </c>
      <c r="BA11" s="383">
        <f>(IF(DASHBOARD!$J$2=BA7,DASHBOARD!$U$257,IF(DASHBOARD!$J$2=0,0,BA11)))</f>
        <v/>
      </c>
      <c r="BB11" s="384">
        <f>IF(SUM(F11:BA11)&lt;&gt;0,AVERAGEIF(F11:BA11,"&gt;0",F11:BA11),0)</f>
        <v/>
      </c>
      <c r="BC11" s="147" t="n"/>
      <c r="BD11" s="385">
        <f>MAXA(F11:BA11)</f>
        <v/>
      </c>
      <c r="BE11" s="1461">
        <f>IF(BD11&lt;&gt;0,VLOOKUP(BD11,$F$10:$BA$10,MATCH(BD11,F11:BA11,0)),"")</f>
        <v/>
      </c>
      <c r="BF11" s="385">
        <f t="array" ref="BF11">MIN(IF(F11:BA11&gt;0,F11:BA11))</f>
        <v/>
      </c>
      <c r="BG11" s="1461">
        <f>IF(BF11&lt;&gt;0,VLOOKUP(BF11,$F$10:$BA$10,MATCH($BF11,$F11:$BA11,0)),"")</f>
        <v/>
      </c>
      <c r="BI11" s="1368">
        <f>HLOOKUP($BI$9,$S$10:$AI$431,1+$BL11,TRUE)</f>
        <v/>
      </c>
      <c r="BJ11" s="1369">
        <f>HLOOKUP($BJ$9,$AJ$10:$AW$431,1+$BL11,TRUE)</f>
        <v/>
      </c>
      <c r="BK11" s="151" t="n"/>
      <c r="BL11" s="387" t="n">
        <v>1</v>
      </c>
      <c r="BM11" s="370" t="n"/>
    </row>
    <row r="12" ht="20.25" customHeight="1" s="18" thickBot="1" thickTop="1">
      <c r="B12" s="1370" t="n"/>
      <c r="C12" s="1353" t="n"/>
      <c r="D12" s="1462" t="n"/>
      <c r="E12" s="388" t="inlineStr">
        <is>
          <t>Bosowa 150</t>
        </is>
      </c>
      <c r="F12" s="383">
        <f>(IF(DASHBOARD!$J$2=F7,DASHBOARD!$U$258,IF(DASHBOARD!$J$2=0,0,F12)))</f>
        <v/>
      </c>
      <c r="G12" s="383">
        <f>(IF(DASHBOARD!$J$2=G7,DASHBOARD!$U$258,IF(DASHBOARD!$J$2=0,0,G12)))</f>
        <v/>
      </c>
      <c r="H12" s="383">
        <f>(IF(DASHBOARD!$J$2=H7,DASHBOARD!$U$258,IF(DASHBOARD!$J$2=0,0,H12)))</f>
        <v/>
      </c>
      <c r="I12" s="383">
        <f>(IF(DASHBOARD!$J$2=I7,DASHBOARD!$U$258,IF(DASHBOARD!$J$2=0,0,I12)))</f>
        <v/>
      </c>
      <c r="J12" s="383">
        <f>(IF(DASHBOARD!$J$2=J7,DASHBOARD!$U$258,IF(DASHBOARD!$J$2=0,0,J12)))</f>
        <v/>
      </c>
      <c r="K12" s="383">
        <f>(IF(DASHBOARD!$J$2=K7,DASHBOARD!$U$258,IF(DASHBOARD!$J$2=0,0,K12)))</f>
        <v/>
      </c>
      <c r="L12" s="383">
        <f>(IF(DASHBOARD!$J$2=L7,DASHBOARD!$U$258,IF(DASHBOARD!$J$2=0,0,L12)))</f>
        <v/>
      </c>
      <c r="M12" s="383">
        <f>(IF(DASHBOARD!$J$2=M7,DASHBOARD!$U$258,IF(DASHBOARD!$J$2=0,0,M12)))</f>
        <v/>
      </c>
      <c r="N12" s="383">
        <f>(IF(DASHBOARD!$J$2=N7,DASHBOARD!$U$258,IF(DASHBOARD!$J$2=0,0,N12)))</f>
        <v/>
      </c>
      <c r="O12" s="383">
        <f>(IF(DASHBOARD!$J$2=O7,DASHBOARD!$U$258,IF(DASHBOARD!$J$2=0,0,O12)))</f>
        <v/>
      </c>
      <c r="P12" s="383">
        <f>(IF(DASHBOARD!$J$2=P7,DASHBOARD!$U$258,IF(DASHBOARD!$J$2=0,0,P12)))</f>
        <v/>
      </c>
      <c r="Q12" s="383">
        <f>(IF(DASHBOARD!$J$2=Q7,DASHBOARD!$U$258,IF(DASHBOARD!$J$2=0,0,Q12)))</f>
        <v/>
      </c>
      <c r="R12" s="383">
        <f>(IF(DASHBOARD!$J$2=R7,DASHBOARD!$U$258,IF(DASHBOARD!$J$2=0,0,R12)))</f>
        <v/>
      </c>
      <c r="S12" s="383">
        <f>(IF(DASHBOARD!$J$2=S7,DASHBOARD!$U$258,IF(DASHBOARD!$J$2=0,0,S12)))</f>
        <v/>
      </c>
      <c r="T12" s="383">
        <f>(IF(DASHBOARD!$J$2=T7,DASHBOARD!$U$258,IF(DASHBOARD!$J$2=0,0,T12)))</f>
        <v/>
      </c>
      <c r="U12" s="383">
        <f>(IF(DASHBOARD!$J$2=U7,DASHBOARD!$U$258,IF(DASHBOARD!$J$2=0,0,U12)))</f>
        <v/>
      </c>
      <c r="V12" s="383">
        <f>(IF(DASHBOARD!$J$2=V7,DASHBOARD!$U$258,IF(DASHBOARD!$J$2=0,0,V12)))</f>
        <v/>
      </c>
      <c r="W12" s="383">
        <f>(IF(DASHBOARD!$J$2=W7,DASHBOARD!$U$258,IF(DASHBOARD!$J$2=0,0,W12)))</f>
        <v/>
      </c>
      <c r="X12" s="383">
        <f>(IF(DASHBOARD!$J$2=X7,DASHBOARD!$U$258,IF(DASHBOARD!$J$2=0,0,X12)))</f>
        <v/>
      </c>
      <c r="Y12" s="383">
        <f>(IF(DASHBOARD!$J$2=Y7,DASHBOARD!$U$258,IF(DASHBOARD!$J$2=0,0,Y12)))</f>
        <v/>
      </c>
      <c r="Z12" s="383">
        <f>(IF(DASHBOARD!$J$2=Z7,DASHBOARD!$U$258,IF(DASHBOARD!$J$2=0,0,Z12)))</f>
        <v/>
      </c>
      <c r="AA12" s="383">
        <f>(IF(DASHBOARD!$J$2=AA7,DASHBOARD!$U$258,IF(DASHBOARD!$J$2=0,0,AA12)))</f>
        <v/>
      </c>
      <c r="AB12" s="383">
        <f>(IF(DASHBOARD!$J$2=AB7,DASHBOARD!$U$258,IF(DASHBOARD!$J$2=0,0,AB12)))</f>
        <v/>
      </c>
      <c r="AC12" s="383">
        <f>(IF(DASHBOARD!$J$2=AC7,DASHBOARD!$U$258,IF(DASHBOARD!$J$2=0,0,AC12)))</f>
        <v/>
      </c>
      <c r="AD12" s="383">
        <f>(IF(DASHBOARD!$J$2=AD7,DASHBOARD!$U$258,IF(DASHBOARD!$J$2=0,0,AD12)))</f>
        <v/>
      </c>
      <c r="AE12" s="383">
        <f>(IF(DASHBOARD!$J$2=AE7,DASHBOARD!$U$258,IF(DASHBOARD!$J$2=0,0,AE12)))</f>
        <v/>
      </c>
      <c r="AF12" s="383">
        <f>(IF(DASHBOARD!$J$2=AF7,DASHBOARD!$U$258,IF(DASHBOARD!$J$2=0,0,AF12)))</f>
        <v/>
      </c>
      <c r="AG12" s="383">
        <f>(IF(DASHBOARD!$J$2=AG7,DASHBOARD!$U$258,IF(DASHBOARD!$J$2=0,0,AG12)))</f>
        <v/>
      </c>
      <c r="AH12" s="383">
        <f>(IF(DASHBOARD!$J$2=AH7,DASHBOARD!$U$258,IF(DASHBOARD!$J$2=0,0,AH12)))</f>
        <v/>
      </c>
      <c r="AI12" s="383">
        <f>(IF(DASHBOARD!$J$2=AI7,DASHBOARD!$U$258,IF(DASHBOARD!$J$2=0,0,AI12)))</f>
        <v/>
      </c>
      <c r="AJ12" s="383">
        <f>(IF(DASHBOARD!$J$2=AJ7,DASHBOARD!$U$258,IF(DASHBOARD!$J$2=0,0,AJ12)))</f>
        <v/>
      </c>
      <c r="AK12" s="383">
        <f>(IF(DASHBOARD!$J$2=AK7,DASHBOARD!$U$258,IF(DASHBOARD!$J$2=0,0,AK12)))</f>
        <v/>
      </c>
      <c r="AL12" s="383">
        <f>(IF(DASHBOARD!$J$2=AL7,DASHBOARD!$U$258,IF(DASHBOARD!$J$2=0,0,AL12)))</f>
        <v/>
      </c>
      <c r="AM12" s="383">
        <f>(IF(DASHBOARD!$J$2=AM7,DASHBOARD!$U$258,IF(DASHBOARD!$J$2=0,0,AM12)))</f>
        <v/>
      </c>
      <c r="AN12" s="383">
        <f>(IF(DASHBOARD!$J$2=AN7,DASHBOARD!$U$258,IF(DASHBOARD!$J$2=0,0,AN12)))</f>
        <v/>
      </c>
      <c r="AO12" s="383">
        <f>(IF(DASHBOARD!$J$2=AO7,DASHBOARD!$U$258,IF(DASHBOARD!$J$2=0,0,AO12)))</f>
        <v/>
      </c>
      <c r="AP12" s="383">
        <f>(IF(DASHBOARD!$J$2=AP7,DASHBOARD!$U$258,IF(DASHBOARD!$J$2=0,0,AP12)))</f>
        <v/>
      </c>
      <c r="AQ12" s="383">
        <f>(IF(DASHBOARD!$J$2=AQ7,DASHBOARD!$U$258,IF(DASHBOARD!$J$2=0,0,AQ12)))</f>
        <v/>
      </c>
      <c r="AR12" s="383">
        <f>(IF(DASHBOARD!$J$2=AR7,DASHBOARD!$U$258,IF(DASHBOARD!$J$2=0,0,AR12)))</f>
        <v/>
      </c>
      <c r="AS12" s="383">
        <f>(IF(DASHBOARD!$J$2=AS7,DASHBOARD!$U$258,IF(DASHBOARD!$J$2=0,0,AS12)))</f>
        <v/>
      </c>
      <c r="AT12" s="383">
        <f>(IF(DASHBOARD!$J$2=AT7,DASHBOARD!$U$258,IF(DASHBOARD!$J$2=0,0,AT12)))</f>
        <v/>
      </c>
      <c r="AU12" s="383">
        <f>(IF(DASHBOARD!$J$2=AU7,DASHBOARD!$U$258,IF(DASHBOARD!$J$2=0,0,AU12)))</f>
        <v/>
      </c>
      <c r="AV12" s="383">
        <f>(IF(DASHBOARD!$J$2=AV7,DASHBOARD!$U$258,IF(DASHBOARD!$J$2=0,0,AV12)))</f>
        <v/>
      </c>
      <c r="AW12" s="383">
        <f>(IF(DASHBOARD!$J$2=AW7,DASHBOARD!$U$258,IF(DASHBOARD!$J$2=0,0,AW12)))</f>
        <v/>
      </c>
      <c r="AX12" s="383">
        <f>(IF(DASHBOARD!$J$2=AX7,DASHBOARD!$U$258,IF(DASHBOARD!$J$2=0,0,AX12)))</f>
        <v/>
      </c>
      <c r="AY12" s="383">
        <f>(IF(DASHBOARD!$J$2=AY7,DASHBOARD!$U$258,IF(DASHBOARD!$J$2=0,0,AY12)))</f>
        <v/>
      </c>
      <c r="AZ12" s="383">
        <f>(IF(DASHBOARD!$J$2=AZ7,DASHBOARD!$U$258,IF(DASHBOARD!$J$2=0,0,AZ12)))</f>
        <v/>
      </c>
      <c r="BA12" s="383">
        <f>(IF(DASHBOARD!$J$2=BA7,DASHBOARD!$U$258,IF(DASHBOARD!$J$2=0,0,BA12)))</f>
        <v/>
      </c>
      <c r="BB12" s="384">
        <f>IF(SUM(F12:BA12)&lt;&gt;0,AVERAGEIF(F12:BA12,"&gt;0",F12:BA12),0)</f>
        <v/>
      </c>
      <c r="BC12" s="147" t="n"/>
      <c r="BD12" s="385">
        <f>MAXA(F12:BA12)</f>
        <v/>
      </c>
      <c r="BE12" s="1461">
        <f>IF(BD12&lt;&gt;0,VLOOKUP(BD12,$F$10:$BA$10,MATCH(BD12,F12:BA12,0)),"")</f>
        <v/>
      </c>
      <c r="BF12" s="385">
        <f t="array" ref="BF12">MIN(IF(F12:BA12&gt;0,F12:BA12))</f>
        <v/>
      </c>
      <c r="BG12" s="1461">
        <f>IF(BF12&lt;&gt;0,VLOOKUP(BF12,$F$10:$BA$10,MATCH($BF12,$F12:$BA12,0)),"")</f>
        <v/>
      </c>
      <c r="BI12" s="1368">
        <f>HLOOKUP($BI$9,$S$10:$AI$431,1+$BL12,TRUE)</f>
        <v/>
      </c>
      <c r="BJ12" s="1369">
        <f>HLOOKUP($BJ$9,$AJ$10:$AW$431,1+$BL12,TRUE)</f>
        <v/>
      </c>
      <c r="BK12" s="151" t="n"/>
      <c r="BL12" s="387" t="n">
        <v>2</v>
      </c>
      <c r="BM12" s="370" t="n"/>
    </row>
    <row r="13" ht="20.25" customHeight="1" s="18" thickBot="1" thickTop="1">
      <c r="B13" s="1370" t="n"/>
      <c r="C13" s="1353" t="n"/>
      <c r="D13" s="1462" t="n"/>
      <c r="E13" s="388" t="inlineStr">
        <is>
          <t>Tallo Lama # 1, 150</t>
        </is>
      </c>
      <c r="F13" s="383">
        <f>(IF(DASHBOARD!$J$2=F7,DASHBOARD!$U$250,IF(DASHBOARD!$J$2=0,0,F13)))</f>
        <v/>
      </c>
      <c r="G13" s="383">
        <f>(IF(DASHBOARD!$J$2=G7,DASHBOARD!$U$250,IF(DASHBOARD!$J$2=0,0,G13)))</f>
        <v/>
      </c>
      <c r="H13" s="383">
        <f>(IF(DASHBOARD!$J$2=H7,DASHBOARD!$U$250,IF(DASHBOARD!$J$2=0,0,H13)))</f>
        <v/>
      </c>
      <c r="I13" s="383">
        <f>(IF(DASHBOARD!$J$2=I7,DASHBOARD!$U$250,IF(DASHBOARD!$J$2=0,0,I13)))</f>
        <v/>
      </c>
      <c r="J13" s="383">
        <f>(IF(DASHBOARD!$J$2=J7,DASHBOARD!$U$250,IF(DASHBOARD!$J$2=0,0,J13)))</f>
        <v/>
      </c>
      <c r="K13" s="383">
        <f>(IF(DASHBOARD!$J$2=K7,DASHBOARD!$U$250,IF(DASHBOARD!$J$2=0,0,K13)))</f>
        <v/>
      </c>
      <c r="L13" s="383">
        <f>(IF(DASHBOARD!$J$2=L7,DASHBOARD!$U$250,IF(DASHBOARD!$J$2=0,0,L13)))</f>
        <v/>
      </c>
      <c r="M13" s="383">
        <f>(IF(DASHBOARD!$J$2=M7,DASHBOARD!$U$250,IF(DASHBOARD!$J$2=0,0,M13)))</f>
        <v/>
      </c>
      <c r="N13" s="383">
        <f>(IF(DASHBOARD!$J$2=N7,DASHBOARD!$U$250,IF(DASHBOARD!$J$2=0,0,N13)))</f>
        <v/>
      </c>
      <c r="O13" s="383">
        <f>(IF(DASHBOARD!$J$2=O7,DASHBOARD!$U$250,IF(DASHBOARD!$J$2=0,0,O13)))</f>
        <v/>
      </c>
      <c r="P13" s="383">
        <f>(IF(DASHBOARD!$J$2=P7,DASHBOARD!$U$250,IF(DASHBOARD!$J$2=0,0,P13)))</f>
        <v/>
      </c>
      <c r="Q13" s="383">
        <f>(IF(DASHBOARD!$J$2=Q7,DASHBOARD!$U$250,IF(DASHBOARD!$J$2=0,0,Q13)))</f>
        <v/>
      </c>
      <c r="R13" s="383">
        <f>(IF(DASHBOARD!$J$2=R7,DASHBOARD!$U$250,IF(DASHBOARD!$J$2=0,0,R13)))</f>
        <v/>
      </c>
      <c r="S13" s="383">
        <f>(IF(DASHBOARD!$J$2=S7,DASHBOARD!$U$250,IF(DASHBOARD!$J$2=0,0,S13)))</f>
        <v/>
      </c>
      <c r="T13" s="383">
        <f>(IF(DASHBOARD!$J$2=T7,DASHBOARD!$U$250,IF(DASHBOARD!$J$2=0,0,T13)))</f>
        <v/>
      </c>
      <c r="U13" s="383">
        <f>(IF(DASHBOARD!$J$2=U7,DASHBOARD!$U$250,IF(DASHBOARD!$J$2=0,0,U13)))</f>
        <v/>
      </c>
      <c r="V13" s="383">
        <f>(IF(DASHBOARD!$J$2=V7,DASHBOARD!$U$250,IF(DASHBOARD!$J$2=0,0,V13)))</f>
        <v/>
      </c>
      <c r="W13" s="383">
        <f>(IF(DASHBOARD!$J$2=W7,DASHBOARD!$U$250,IF(DASHBOARD!$J$2=0,0,W13)))</f>
        <v/>
      </c>
      <c r="X13" s="383">
        <f>(IF(DASHBOARD!$J$2=X7,DASHBOARD!$U$250,IF(DASHBOARD!$J$2=0,0,X13)))</f>
        <v/>
      </c>
      <c r="Y13" s="383">
        <f>(IF(DASHBOARD!$J$2=Y7,DASHBOARD!$U$250,IF(DASHBOARD!$J$2=0,0,Y13)))</f>
        <v/>
      </c>
      <c r="Z13" s="383">
        <f>(IF(DASHBOARD!$J$2=Z7,DASHBOARD!$U$250,IF(DASHBOARD!$J$2=0,0,Z13)))</f>
        <v/>
      </c>
      <c r="AA13" s="383">
        <f>(IF(DASHBOARD!$J$2=AA7,DASHBOARD!$U$250,IF(DASHBOARD!$J$2=0,0,AA13)))</f>
        <v/>
      </c>
      <c r="AB13" s="383">
        <f>(IF(DASHBOARD!$J$2=AB7,DASHBOARD!$U$250,IF(DASHBOARD!$J$2=0,0,AB13)))</f>
        <v/>
      </c>
      <c r="AC13" s="383">
        <f>(IF(DASHBOARD!$J$2=AC7,DASHBOARD!$U$250,IF(DASHBOARD!$J$2=0,0,AC13)))</f>
        <v/>
      </c>
      <c r="AD13" s="383">
        <f>(IF(DASHBOARD!$J$2=AD7,DASHBOARD!$U$250,IF(DASHBOARD!$J$2=0,0,AD13)))</f>
        <v/>
      </c>
      <c r="AE13" s="383">
        <f>(IF(DASHBOARD!$J$2=AE7,DASHBOARD!$U$250,IF(DASHBOARD!$J$2=0,0,AE13)))</f>
        <v/>
      </c>
      <c r="AF13" s="383">
        <f>(IF(DASHBOARD!$J$2=AF7,DASHBOARD!$U$250,IF(DASHBOARD!$J$2=0,0,AF13)))</f>
        <v/>
      </c>
      <c r="AG13" s="383">
        <f>(IF(DASHBOARD!$J$2=AG7,DASHBOARD!$U$250,IF(DASHBOARD!$J$2=0,0,AG13)))</f>
        <v/>
      </c>
      <c r="AH13" s="383">
        <f>(IF(DASHBOARD!$J$2=AH7,DASHBOARD!$U$250,IF(DASHBOARD!$J$2=0,0,AH13)))</f>
        <v/>
      </c>
      <c r="AI13" s="383">
        <f>(IF(DASHBOARD!$J$2=AI7,DASHBOARD!$U$250,IF(DASHBOARD!$J$2=0,0,AI13)))</f>
        <v/>
      </c>
      <c r="AJ13" s="383">
        <f>(IF(DASHBOARD!$J$2=AJ7,DASHBOARD!$U$250,IF(DASHBOARD!$J$2=0,0,AJ13)))</f>
        <v/>
      </c>
      <c r="AK13" s="383">
        <f>(IF(DASHBOARD!$J$2=AK7,DASHBOARD!$U$250,IF(DASHBOARD!$J$2=0,0,AK13)))</f>
        <v/>
      </c>
      <c r="AL13" s="383">
        <f>(IF(DASHBOARD!$J$2=AL7,DASHBOARD!$U$250,IF(DASHBOARD!$J$2=0,0,AL13)))</f>
        <v/>
      </c>
      <c r="AM13" s="383">
        <f>(IF(DASHBOARD!$J$2=AM7,DASHBOARD!$U$250,IF(DASHBOARD!$J$2=0,0,AM13)))</f>
        <v/>
      </c>
      <c r="AN13" s="383">
        <f>(IF(DASHBOARD!$J$2=AN7,DASHBOARD!$U$250,IF(DASHBOARD!$J$2=0,0,AN13)))</f>
        <v/>
      </c>
      <c r="AO13" s="383">
        <f>(IF(DASHBOARD!$J$2=AO7,DASHBOARD!$U$250,IF(DASHBOARD!$J$2=0,0,AO13)))</f>
        <v/>
      </c>
      <c r="AP13" s="383">
        <f>(IF(DASHBOARD!$J$2=AP7,DASHBOARD!$U$250,IF(DASHBOARD!$J$2=0,0,AP13)))</f>
        <v/>
      </c>
      <c r="AQ13" s="383">
        <f>(IF(DASHBOARD!$J$2=AQ7,DASHBOARD!$U$250,IF(DASHBOARD!$J$2=0,0,AQ13)))</f>
        <v/>
      </c>
      <c r="AR13" s="383">
        <f>(IF(DASHBOARD!$J$2=AR7,DASHBOARD!$U$250,IF(DASHBOARD!$J$2=0,0,AR13)))</f>
        <v/>
      </c>
      <c r="AS13" s="383">
        <f>(IF(DASHBOARD!$J$2=AS7,DASHBOARD!$U$250,IF(DASHBOARD!$J$2=0,0,AS13)))</f>
        <v/>
      </c>
      <c r="AT13" s="383">
        <f>(IF(DASHBOARD!$J$2=AT7,DASHBOARD!$U$250,IF(DASHBOARD!$J$2=0,0,AT13)))</f>
        <v/>
      </c>
      <c r="AU13" s="383">
        <f>(IF(DASHBOARD!$J$2=AU7,DASHBOARD!$U$250,IF(DASHBOARD!$J$2=0,0,AU13)))</f>
        <v/>
      </c>
      <c r="AV13" s="383">
        <f>(IF(DASHBOARD!$J$2=AV7,DASHBOARD!$U$250,IF(DASHBOARD!$J$2=0,0,AV13)))</f>
        <v/>
      </c>
      <c r="AW13" s="383">
        <f>(IF(DASHBOARD!$J$2=AW7,DASHBOARD!$U$250,IF(DASHBOARD!$J$2=0,0,AW13)))</f>
        <v/>
      </c>
      <c r="AX13" s="383">
        <f>(IF(DASHBOARD!$J$2=AX7,DASHBOARD!$U$250,IF(DASHBOARD!$J$2=0,0,AX13)))</f>
        <v/>
      </c>
      <c r="AY13" s="383">
        <f>(IF(DASHBOARD!$J$2=AY7,DASHBOARD!$U$250,IF(DASHBOARD!$J$2=0,0,AY13)))</f>
        <v/>
      </c>
      <c r="AZ13" s="383">
        <f>(IF(DASHBOARD!$J$2=AZ7,DASHBOARD!$U$250,IF(DASHBOARD!$J$2=0,0,AZ13)))</f>
        <v/>
      </c>
      <c r="BA13" s="383">
        <f>(IF(DASHBOARD!$J$2=BA7,DASHBOARD!$U$250,IF(DASHBOARD!$J$2=0,0,BA13)))</f>
        <v/>
      </c>
      <c r="BB13" s="384">
        <f>IF(SUM(F13:BA13)&lt;&gt;0,AVERAGEIF(F13:BA13,"&gt;0",F13:BA13),0)</f>
        <v/>
      </c>
      <c r="BC13" s="147" t="n"/>
      <c r="BD13" s="385">
        <f>MAXA(F13:BA13)</f>
        <v/>
      </c>
      <c r="BE13" s="1461">
        <f>IF(BD13&lt;&gt;0,VLOOKUP(BD13,$F$10:$BA$10,MATCH(BD13,F13:BA13,0)),"")</f>
        <v/>
      </c>
      <c r="BF13" s="385">
        <f t="array" ref="BF13">MIN(IF(F13:BA13&gt;0,F13:BA13))</f>
        <v/>
      </c>
      <c r="BG13" s="1461">
        <f>IF(BF13&lt;&gt;0,VLOOKUP(BF13,$F$10:$BA$10,MATCH($BF13,$F13:$BA13,0)),"")</f>
        <v/>
      </c>
      <c r="BI13" s="1368">
        <f>HLOOKUP($BI$9,$S$10:$AI$431,1+$BL13,TRUE)</f>
        <v/>
      </c>
      <c r="BJ13" s="1369">
        <f>HLOOKUP($BJ$9,$AJ$10:$AW$431,1+$BL13,TRUE)</f>
        <v/>
      </c>
      <c r="BK13" s="151" t="n"/>
      <c r="BL13" s="387" t="n">
        <v>3</v>
      </c>
      <c r="BM13" s="370" t="n"/>
    </row>
    <row r="14" ht="20.25" customHeight="1" s="18" thickBot="1" thickTop="1">
      <c r="B14" s="1370" t="n"/>
      <c r="C14" s="1353" t="n"/>
      <c r="D14" s="1462" t="n"/>
      <c r="E14" s="388" t="inlineStr">
        <is>
          <t>Tallo Lama # 2, 150</t>
        </is>
      </c>
      <c r="F14" s="383">
        <f>(IF(DASHBOARD!$J$2=F7,DASHBOARD!$U$251,IF(DASHBOARD!$J$2=0,0,F14)))</f>
        <v/>
      </c>
      <c r="G14" s="383">
        <f>(IF(DASHBOARD!$J$2=G7,DASHBOARD!$U$251,IF(DASHBOARD!$J$2=0,0,G14)))</f>
        <v/>
      </c>
      <c r="H14" s="383">
        <f>(IF(DASHBOARD!$J$2=H7,DASHBOARD!$U$251,IF(DASHBOARD!$J$2=0,0,H14)))</f>
        <v/>
      </c>
      <c r="I14" s="383">
        <f>(IF(DASHBOARD!$J$2=I7,DASHBOARD!$U$251,IF(DASHBOARD!$J$2=0,0,I14)))</f>
        <v/>
      </c>
      <c r="J14" s="383">
        <f>(IF(DASHBOARD!$J$2=J7,DASHBOARD!$U$251,IF(DASHBOARD!$J$2=0,0,J14)))</f>
        <v/>
      </c>
      <c r="K14" s="383">
        <f>(IF(DASHBOARD!$J$2=K7,DASHBOARD!$U$251,IF(DASHBOARD!$J$2=0,0,K14)))</f>
        <v/>
      </c>
      <c r="L14" s="383">
        <f>(IF(DASHBOARD!$J$2=L7,DASHBOARD!$U$251,IF(DASHBOARD!$J$2=0,0,L14)))</f>
        <v/>
      </c>
      <c r="M14" s="383">
        <f>(IF(DASHBOARD!$J$2=M7,DASHBOARD!$U$251,IF(DASHBOARD!$J$2=0,0,M14)))</f>
        <v/>
      </c>
      <c r="N14" s="383">
        <f>(IF(DASHBOARD!$J$2=N7,DASHBOARD!$U$251,IF(DASHBOARD!$J$2=0,0,N14)))</f>
        <v/>
      </c>
      <c r="O14" s="383">
        <f>(IF(DASHBOARD!$J$2=O7,DASHBOARD!$U$251,IF(DASHBOARD!$J$2=0,0,O14)))</f>
        <v/>
      </c>
      <c r="P14" s="383">
        <f>(IF(DASHBOARD!$J$2=P7,DASHBOARD!$U$251,IF(DASHBOARD!$J$2=0,0,P14)))</f>
        <v/>
      </c>
      <c r="Q14" s="383">
        <f>(IF(DASHBOARD!$J$2=Q7,DASHBOARD!$U$251,IF(DASHBOARD!$J$2=0,0,Q14)))</f>
        <v/>
      </c>
      <c r="R14" s="383">
        <f>(IF(DASHBOARD!$J$2=R7,DASHBOARD!$U$251,IF(DASHBOARD!$J$2=0,0,R14)))</f>
        <v/>
      </c>
      <c r="S14" s="383">
        <f>(IF(DASHBOARD!$J$2=S7,DASHBOARD!$U$251,IF(DASHBOARD!$J$2=0,0,S14)))</f>
        <v/>
      </c>
      <c r="T14" s="383">
        <f>(IF(DASHBOARD!$J$2=T7,DASHBOARD!$U$251,IF(DASHBOARD!$J$2=0,0,T14)))</f>
        <v/>
      </c>
      <c r="U14" s="383">
        <f>(IF(DASHBOARD!$J$2=U7,DASHBOARD!$U$251,IF(DASHBOARD!$J$2=0,0,U14)))</f>
        <v/>
      </c>
      <c r="V14" s="383">
        <f>(IF(DASHBOARD!$J$2=V7,DASHBOARD!$U$251,IF(DASHBOARD!$J$2=0,0,V14)))</f>
        <v/>
      </c>
      <c r="W14" s="383">
        <f>(IF(DASHBOARD!$J$2=W7,DASHBOARD!$U$251,IF(DASHBOARD!$J$2=0,0,W14)))</f>
        <v/>
      </c>
      <c r="X14" s="383">
        <f>(IF(DASHBOARD!$J$2=X7,DASHBOARD!$U$251,IF(DASHBOARD!$J$2=0,0,X14)))</f>
        <v/>
      </c>
      <c r="Y14" s="383">
        <f>(IF(DASHBOARD!$J$2=Y7,DASHBOARD!$U$251,IF(DASHBOARD!$J$2=0,0,Y14)))</f>
        <v/>
      </c>
      <c r="Z14" s="383">
        <f>(IF(DASHBOARD!$J$2=Z7,DASHBOARD!$U$251,IF(DASHBOARD!$J$2=0,0,Z14)))</f>
        <v/>
      </c>
      <c r="AA14" s="383">
        <f>(IF(DASHBOARD!$J$2=AA7,DASHBOARD!$U$251,IF(DASHBOARD!$J$2=0,0,AA14)))</f>
        <v/>
      </c>
      <c r="AB14" s="383">
        <f>(IF(DASHBOARD!$J$2=AB7,DASHBOARD!$U$251,IF(DASHBOARD!$J$2=0,0,AB14)))</f>
        <v/>
      </c>
      <c r="AC14" s="383">
        <f>(IF(DASHBOARD!$J$2=AC7,DASHBOARD!$U$251,IF(DASHBOARD!$J$2=0,0,AC14)))</f>
        <v/>
      </c>
      <c r="AD14" s="383">
        <f>(IF(DASHBOARD!$J$2=AD7,DASHBOARD!$U$251,IF(DASHBOARD!$J$2=0,0,AD14)))</f>
        <v/>
      </c>
      <c r="AE14" s="383">
        <f>(IF(DASHBOARD!$J$2=AE7,DASHBOARD!$U$251,IF(DASHBOARD!$J$2=0,0,AE14)))</f>
        <v/>
      </c>
      <c r="AF14" s="383">
        <f>(IF(DASHBOARD!$J$2=AF7,DASHBOARD!$U$251,IF(DASHBOARD!$J$2=0,0,AF14)))</f>
        <v/>
      </c>
      <c r="AG14" s="383">
        <f>(IF(DASHBOARD!$J$2=AG7,DASHBOARD!$U$251,IF(DASHBOARD!$J$2=0,0,AG14)))</f>
        <v/>
      </c>
      <c r="AH14" s="383">
        <f>(IF(DASHBOARD!$J$2=AH7,DASHBOARD!$U$251,IF(DASHBOARD!$J$2=0,0,AH14)))</f>
        <v/>
      </c>
      <c r="AI14" s="383">
        <f>(IF(DASHBOARD!$J$2=AI7,DASHBOARD!$U$251,IF(DASHBOARD!$J$2=0,0,AI14)))</f>
        <v/>
      </c>
      <c r="AJ14" s="383">
        <f>(IF(DASHBOARD!$J$2=AJ7,DASHBOARD!$U$251,IF(DASHBOARD!$J$2=0,0,AJ14)))</f>
        <v/>
      </c>
      <c r="AK14" s="383">
        <f>(IF(DASHBOARD!$J$2=AK7,DASHBOARD!$U$251,IF(DASHBOARD!$J$2=0,0,AK14)))</f>
        <v/>
      </c>
      <c r="AL14" s="383">
        <f>(IF(DASHBOARD!$J$2=AL7,DASHBOARD!$U$251,IF(DASHBOARD!$J$2=0,0,AL14)))</f>
        <v/>
      </c>
      <c r="AM14" s="383">
        <f>(IF(DASHBOARD!$J$2=AM7,DASHBOARD!$U$251,IF(DASHBOARD!$J$2=0,0,AM14)))</f>
        <v/>
      </c>
      <c r="AN14" s="383">
        <f>(IF(DASHBOARD!$J$2=AN7,DASHBOARD!$U$251,IF(DASHBOARD!$J$2=0,0,AN14)))</f>
        <v/>
      </c>
      <c r="AO14" s="383">
        <f>(IF(DASHBOARD!$J$2=AO7,DASHBOARD!$U$251,IF(DASHBOARD!$J$2=0,0,AO14)))</f>
        <v/>
      </c>
      <c r="AP14" s="383">
        <f>(IF(DASHBOARD!$J$2=AP7,DASHBOARD!$U$251,IF(DASHBOARD!$J$2=0,0,AP14)))</f>
        <v/>
      </c>
      <c r="AQ14" s="383">
        <f>(IF(DASHBOARD!$J$2=AQ7,DASHBOARD!$U$251,IF(DASHBOARD!$J$2=0,0,AQ14)))</f>
        <v/>
      </c>
      <c r="AR14" s="383">
        <f>(IF(DASHBOARD!$J$2=AR7,DASHBOARD!$U$251,IF(DASHBOARD!$J$2=0,0,AR14)))</f>
        <v/>
      </c>
      <c r="AS14" s="383">
        <f>(IF(DASHBOARD!$J$2=AS7,DASHBOARD!$U$251,IF(DASHBOARD!$J$2=0,0,AS14)))</f>
        <v/>
      </c>
      <c r="AT14" s="383">
        <f>(IF(DASHBOARD!$J$2=AT7,DASHBOARD!$U$251,IF(DASHBOARD!$J$2=0,0,AT14)))</f>
        <v/>
      </c>
      <c r="AU14" s="383">
        <f>(IF(DASHBOARD!$J$2=AU7,DASHBOARD!$U$251,IF(DASHBOARD!$J$2=0,0,AU14)))</f>
        <v/>
      </c>
      <c r="AV14" s="383">
        <f>(IF(DASHBOARD!$J$2=AV7,DASHBOARD!$U$251,IF(DASHBOARD!$J$2=0,0,AV14)))</f>
        <v/>
      </c>
      <c r="AW14" s="383">
        <f>(IF(DASHBOARD!$J$2=AW7,DASHBOARD!$U$251,IF(DASHBOARD!$J$2=0,0,AW14)))</f>
        <v/>
      </c>
      <c r="AX14" s="383">
        <f>(IF(DASHBOARD!$J$2=AX7,DASHBOARD!$U$251,IF(DASHBOARD!$J$2=0,0,AX14)))</f>
        <v/>
      </c>
      <c r="AY14" s="383">
        <f>(IF(DASHBOARD!$J$2=AY7,DASHBOARD!$U$251,IF(DASHBOARD!$J$2=0,0,AY14)))</f>
        <v/>
      </c>
      <c r="AZ14" s="383">
        <f>(IF(DASHBOARD!$J$2=AZ7,DASHBOARD!$U$251,IF(DASHBOARD!$J$2=0,0,AZ14)))</f>
        <v/>
      </c>
      <c r="BA14" s="383">
        <f>(IF(DASHBOARD!$J$2=BA7,DASHBOARD!$U$251,IF(DASHBOARD!$J$2=0,0,BA14)))</f>
        <v/>
      </c>
      <c r="BB14" s="384">
        <f>IF(SUM(F14:BA14)&lt;&gt;0,AVERAGEIF(F14:BA14,"&gt;0",F14:BA14),0)</f>
        <v/>
      </c>
      <c r="BC14" s="147" t="n"/>
      <c r="BD14" s="385">
        <f>MAXA(F14:BA14)</f>
        <v/>
      </c>
      <c r="BE14" s="1461">
        <f>IF(BD14&lt;&gt;0,VLOOKUP(BD14,$F$10:$BA$10,MATCH(BD14,F14:BA14,0)),"")</f>
        <v/>
      </c>
      <c r="BF14" s="385">
        <f t="array" ref="BF14">MIN(IF(F14:BA14&gt;0,F14:BA14))</f>
        <v/>
      </c>
      <c r="BG14" s="1461">
        <f>IF(BF14&lt;&gt;0,VLOOKUP(BF14,$F$10:$BA$10,MATCH($BF14,$F14:$BA14,0)),"")</f>
        <v/>
      </c>
      <c r="BI14" s="1368">
        <f>HLOOKUP($BI$9,$S$10:$AI$431,1+$BL14,TRUE)</f>
        <v/>
      </c>
      <c r="BJ14" s="1369">
        <f>HLOOKUP($BJ$9,$AJ$10:$AW$431,1+$BL14,TRUE)</f>
        <v/>
      </c>
      <c r="BK14" s="151" t="n"/>
      <c r="BL14" s="387" t="n">
        <v>4</v>
      </c>
      <c r="BM14" s="370" t="n"/>
    </row>
    <row r="15" ht="20.25" customHeight="1" s="18" thickBot="1" thickTop="1">
      <c r="B15" s="1370" t="n"/>
      <c r="C15" s="1353" t="n"/>
      <c r="D15" s="1462" t="n"/>
      <c r="E15" s="388" t="inlineStr">
        <is>
          <t>Sungguminasa # 1, 150</t>
        </is>
      </c>
      <c r="F15" s="383">
        <f>(IF(DASHBOARD!$J$2=F7,DASHBOARD!$U$248,IF(DASHBOARD!$J$2=0,0,F15)))</f>
        <v/>
      </c>
      <c r="G15" s="383">
        <f>(IF(DASHBOARD!$J$2=G7,DASHBOARD!$U$248,IF(DASHBOARD!$J$2=0,0,G15)))</f>
        <v/>
      </c>
      <c r="H15" s="383">
        <f>(IF(DASHBOARD!$J$2=H7,DASHBOARD!$U$248,IF(DASHBOARD!$J$2=0,0,H15)))</f>
        <v/>
      </c>
      <c r="I15" s="383">
        <f>(IF(DASHBOARD!$J$2=I7,DASHBOARD!$U$248,IF(DASHBOARD!$J$2=0,0,I15)))</f>
        <v/>
      </c>
      <c r="J15" s="383">
        <f>(IF(DASHBOARD!$J$2=J7,DASHBOARD!$U$248,IF(DASHBOARD!$J$2=0,0,J15)))</f>
        <v/>
      </c>
      <c r="K15" s="383">
        <f>(IF(DASHBOARD!$J$2=K7,DASHBOARD!$U$248,IF(DASHBOARD!$J$2=0,0,K15)))</f>
        <v/>
      </c>
      <c r="L15" s="383">
        <f>(IF(DASHBOARD!$J$2=L7,DASHBOARD!$U$248,IF(DASHBOARD!$J$2=0,0,L15)))</f>
        <v/>
      </c>
      <c r="M15" s="383">
        <f>(IF(DASHBOARD!$J$2=M7,DASHBOARD!$U$248,IF(DASHBOARD!$J$2=0,0,M15)))</f>
        <v/>
      </c>
      <c r="N15" s="383">
        <f>(IF(DASHBOARD!$J$2=N7,DASHBOARD!$U$248,IF(DASHBOARD!$J$2=0,0,N15)))</f>
        <v/>
      </c>
      <c r="O15" s="383">
        <f>(IF(DASHBOARD!$J$2=O7,DASHBOARD!$U$248,IF(DASHBOARD!$J$2=0,0,O15)))</f>
        <v/>
      </c>
      <c r="P15" s="383">
        <f>(IF(DASHBOARD!$J$2=P7,DASHBOARD!$U$248,IF(DASHBOARD!$J$2=0,0,P15)))</f>
        <v/>
      </c>
      <c r="Q15" s="383">
        <f>(IF(DASHBOARD!$J$2=Q7,DASHBOARD!$U$248,IF(DASHBOARD!$J$2=0,0,Q15)))</f>
        <v/>
      </c>
      <c r="R15" s="383">
        <f>(IF(DASHBOARD!$J$2=R7,DASHBOARD!$U$248,IF(DASHBOARD!$J$2=0,0,R15)))</f>
        <v/>
      </c>
      <c r="S15" s="383">
        <f>(IF(DASHBOARD!$J$2=S7,DASHBOARD!$U$248,IF(DASHBOARD!$J$2=0,0,S15)))</f>
        <v/>
      </c>
      <c r="T15" s="383">
        <f>(IF(DASHBOARD!$J$2=T7,DASHBOARD!$U$248,IF(DASHBOARD!$J$2=0,0,T15)))</f>
        <v/>
      </c>
      <c r="U15" s="383">
        <f>(IF(DASHBOARD!$J$2=U7,DASHBOARD!$U$248,IF(DASHBOARD!$J$2=0,0,U15)))</f>
        <v/>
      </c>
      <c r="V15" s="383">
        <f>(IF(DASHBOARD!$J$2=V7,DASHBOARD!$U$248,IF(DASHBOARD!$J$2=0,0,V15)))</f>
        <v/>
      </c>
      <c r="W15" s="383">
        <f>(IF(DASHBOARD!$J$2=W7,DASHBOARD!$U$248,IF(DASHBOARD!$J$2=0,0,W15)))</f>
        <v/>
      </c>
      <c r="X15" s="383">
        <f>(IF(DASHBOARD!$J$2=X7,DASHBOARD!$U$248,IF(DASHBOARD!$J$2=0,0,X15)))</f>
        <v/>
      </c>
      <c r="Y15" s="383">
        <f>(IF(DASHBOARD!$J$2=Y7,DASHBOARD!$U$248,IF(DASHBOARD!$J$2=0,0,Y15)))</f>
        <v/>
      </c>
      <c r="Z15" s="383">
        <f>(IF(DASHBOARD!$J$2=Z7,DASHBOARD!$U$248,IF(DASHBOARD!$J$2=0,0,Z15)))</f>
        <v/>
      </c>
      <c r="AA15" s="383">
        <f>(IF(DASHBOARD!$J$2=AA7,DASHBOARD!$U$248,IF(DASHBOARD!$J$2=0,0,AA15)))</f>
        <v/>
      </c>
      <c r="AB15" s="383">
        <f>(IF(DASHBOARD!$J$2=AB7,DASHBOARD!$U$248,IF(DASHBOARD!$J$2=0,0,AB15)))</f>
        <v/>
      </c>
      <c r="AC15" s="383">
        <f>(IF(DASHBOARD!$J$2=AC7,DASHBOARD!$U$248,IF(DASHBOARD!$J$2=0,0,AC15)))</f>
        <v/>
      </c>
      <c r="AD15" s="383">
        <f>(IF(DASHBOARD!$J$2=AD7,DASHBOARD!$U$248,IF(DASHBOARD!$J$2=0,0,AD15)))</f>
        <v/>
      </c>
      <c r="AE15" s="383">
        <f>(IF(DASHBOARD!$J$2=AE7,DASHBOARD!$U$248,IF(DASHBOARD!$J$2=0,0,AE15)))</f>
        <v/>
      </c>
      <c r="AF15" s="383">
        <f>(IF(DASHBOARD!$J$2=AF7,DASHBOARD!$U$248,IF(DASHBOARD!$J$2=0,0,AF15)))</f>
        <v/>
      </c>
      <c r="AG15" s="383">
        <f>(IF(DASHBOARD!$J$2=AG7,DASHBOARD!$U$248,IF(DASHBOARD!$J$2=0,0,AG15)))</f>
        <v/>
      </c>
      <c r="AH15" s="383">
        <f>(IF(DASHBOARD!$J$2=AH7,DASHBOARD!$U$248,IF(DASHBOARD!$J$2=0,0,AH15)))</f>
        <v/>
      </c>
      <c r="AI15" s="383">
        <f>(IF(DASHBOARD!$J$2=AI7,DASHBOARD!$U$248,IF(DASHBOARD!$J$2=0,0,AI15)))</f>
        <v/>
      </c>
      <c r="AJ15" s="383">
        <f>(IF(DASHBOARD!$J$2=AJ7,DASHBOARD!$U$248,IF(DASHBOARD!$J$2=0,0,AJ15)))</f>
        <v/>
      </c>
      <c r="AK15" s="383">
        <f>(IF(DASHBOARD!$J$2=AK7,DASHBOARD!$U$248,IF(DASHBOARD!$J$2=0,0,AK15)))</f>
        <v/>
      </c>
      <c r="AL15" s="383">
        <f>(IF(DASHBOARD!$J$2=AL7,DASHBOARD!$U$248,IF(DASHBOARD!$J$2=0,0,AL15)))</f>
        <v/>
      </c>
      <c r="AM15" s="383">
        <f>(IF(DASHBOARD!$J$2=AM7,DASHBOARD!$U$248,IF(DASHBOARD!$J$2=0,0,AM15)))</f>
        <v/>
      </c>
      <c r="AN15" s="383">
        <f>(IF(DASHBOARD!$J$2=AN7,DASHBOARD!$U$248,IF(DASHBOARD!$J$2=0,0,AN15)))</f>
        <v/>
      </c>
      <c r="AO15" s="383">
        <f>(IF(DASHBOARD!$J$2=AO7,DASHBOARD!$U$248,IF(DASHBOARD!$J$2=0,0,AO15)))</f>
        <v/>
      </c>
      <c r="AP15" s="383">
        <f>(IF(DASHBOARD!$J$2=AP7,DASHBOARD!$U$248,IF(DASHBOARD!$J$2=0,0,AP15)))</f>
        <v/>
      </c>
      <c r="AQ15" s="383">
        <f>(IF(DASHBOARD!$J$2=AQ7,DASHBOARD!$U$248,IF(DASHBOARD!$J$2=0,0,AQ15)))</f>
        <v/>
      </c>
      <c r="AR15" s="383">
        <f>(IF(DASHBOARD!$J$2=AR7,DASHBOARD!$U$248,IF(DASHBOARD!$J$2=0,0,AR15)))</f>
        <v/>
      </c>
      <c r="AS15" s="383">
        <f>(IF(DASHBOARD!$J$2=AS7,DASHBOARD!$U$248,IF(DASHBOARD!$J$2=0,0,AS15)))</f>
        <v/>
      </c>
      <c r="AT15" s="383">
        <f>(IF(DASHBOARD!$J$2=AT7,DASHBOARD!$U$248,IF(DASHBOARD!$J$2=0,0,AT15)))</f>
        <v/>
      </c>
      <c r="AU15" s="383">
        <f>(IF(DASHBOARD!$J$2=AU7,DASHBOARD!$U$248,IF(DASHBOARD!$J$2=0,0,AU15)))</f>
        <v/>
      </c>
      <c r="AV15" s="383">
        <f>(IF(DASHBOARD!$J$2=AV7,DASHBOARD!$U$248,IF(DASHBOARD!$J$2=0,0,AV15)))</f>
        <v/>
      </c>
      <c r="AW15" s="383">
        <f>(IF(DASHBOARD!$J$2=AW7,DASHBOARD!$U$248,IF(DASHBOARD!$J$2=0,0,AW15)))</f>
        <v/>
      </c>
      <c r="AX15" s="383">
        <f>(IF(DASHBOARD!$J$2=AX7,DASHBOARD!$U$248,IF(DASHBOARD!$J$2=0,0,AX15)))</f>
        <v/>
      </c>
      <c r="AY15" s="383">
        <f>(IF(DASHBOARD!$J$2=AY7,DASHBOARD!$U$248,IF(DASHBOARD!$J$2=0,0,AY15)))</f>
        <v/>
      </c>
      <c r="AZ15" s="383">
        <f>(IF(DASHBOARD!$J$2=AZ7,DASHBOARD!$U$248,IF(DASHBOARD!$J$2=0,0,AZ15)))</f>
        <v/>
      </c>
      <c r="BA15" s="383">
        <f>(IF(DASHBOARD!$J$2=BA7,DASHBOARD!$U$248,IF(DASHBOARD!$J$2=0,0,BA15)))</f>
        <v/>
      </c>
      <c r="BB15" s="384">
        <f>IF(SUM(F15:BA15)&lt;&gt;0,AVERAGEIF(F15:BA15,"&gt;0",F15:BA15),0)</f>
        <v/>
      </c>
      <c r="BC15" s="147" t="n"/>
      <c r="BD15" s="385">
        <f>MAXA(F15:BA15)</f>
        <v/>
      </c>
      <c r="BE15" s="1461">
        <f>IF(BD15&lt;&gt;0,VLOOKUP(BD15,$F$10:$BA$10,MATCH(BD15,F15:BA15,0)),"")</f>
        <v/>
      </c>
      <c r="BF15" s="385">
        <f t="array" ref="BF15">MIN(IF(F15:BA15&gt;0,F15:BA15))</f>
        <v/>
      </c>
      <c r="BG15" s="1461">
        <f>IF(BF15&lt;&gt;0,VLOOKUP(BF15,$F$10:$BA$10,MATCH($BF15,$F15:$BA15,0)),"")</f>
        <v/>
      </c>
      <c r="BI15" s="1368">
        <f>HLOOKUP($BI$9,$S$10:$AI$431,1+$BL15,TRUE)</f>
        <v/>
      </c>
      <c r="BJ15" s="1369">
        <f>HLOOKUP($BJ$9,$AJ$10:$AW$431,1+$BL15,TRUE)</f>
        <v/>
      </c>
      <c r="BK15" s="151" t="n"/>
      <c r="BL15" s="387" t="n">
        <v>5</v>
      </c>
      <c r="BM15" s="389" t="n"/>
    </row>
    <row r="16" ht="20.25" customHeight="1" s="18" thickBot="1" thickTop="1">
      <c r="B16" s="1370" t="n"/>
      <c r="C16" s="1353" t="n"/>
      <c r="D16" s="1462" t="n"/>
      <c r="E16" s="388" t="inlineStr">
        <is>
          <t>Sungguminasa # 2, 150</t>
        </is>
      </c>
      <c r="F16" s="383">
        <f>(IF(DASHBOARD!$J$2=F7,DASHBOARD!$U$249,IF(DASHBOARD!$J$2=0,0,F16)))</f>
        <v/>
      </c>
      <c r="G16" s="383">
        <f>(IF(DASHBOARD!$J$2=G7,DASHBOARD!$U$249,IF(DASHBOARD!$J$2=0,0,G16)))</f>
        <v/>
      </c>
      <c r="H16" s="383">
        <f>(IF(DASHBOARD!$J$2=H7,DASHBOARD!$U$249,IF(DASHBOARD!$J$2=0,0,H16)))</f>
        <v/>
      </c>
      <c r="I16" s="383">
        <f>(IF(DASHBOARD!$J$2=I7,DASHBOARD!$U$249,IF(DASHBOARD!$J$2=0,0,I16)))</f>
        <v/>
      </c>
      <c r="J16" s="383">
        <f>(IF(DASHBOARD!$J$2=J7,DASHBOARD!$U$249,IF(DASHBOARD!$J$2=0,0,J16)))</f>
        <v/>
      </c>
      <c r="K16" s="383">
        <f>(IF(DASHBOARD!$J$2=K7,DASHBOARD!$U$249,IF(DASHBOARD!$J$2=0,0,K16)))</f>
        <v/>
      </c>
      <c r="L16" s="383">
        <f>(IF(DASHBOARD!$J$2=L7,DASHBOARD!$U$249,IF(DASHBOARD!$J$2=0,0,L16)))</f>
        <v/>
      </c>
      <c r="M16" s="383">
        <f>(IF(DASHBOARD!$J$2=M7,DASHBOARD!$U$249,IF(DASHBOARD!$J$2=0,0,M16)))</f>
        <v/>
      </c>
      <c r="N16" s="383">
        <f>(IF(DASHBOARD!$J$2=N7,DASHBOARD!$U$249,IF(DASHBOARD!$J$2=0,0,N16)))</f>
        <v/>
      </c>
      <c r="O16" s="383">
        <f>(IF(DASHBOARD!$J$2=O7,DASHBOARD!$U$249,IF(DASHBOARD!$J$2=0,0,O16)))</f>
        <v/>
      </c>
      <c r="P16" s="383">
        <f>(IF(DASHBOARD!$J$2=P7,DASHBOARD!$U$249,IF(DASHBOARD!$J$2=0,0,P16)))</f>
        <v/>
      </c>
      <c r="Q16" s="383">
        <f>(IF(DASHBOARD!$J$2=Q7,DASHBOARD!$U$249,IF(DASHBOARD!$J$2=0,0,Q16)))</f>
        <v/>
      </c>
      <c r="R16" s="383">
        <f>(IF(DASHBOARD!$J$2=R7,DASHBOARD!$U$249,IF(DASHBOARD!$J$2=0,0,R16)))</f>
        <v/>
      </c>
      <c r="S16" s="383">
        <f>(IF(DASHBOARD!$J$2=S7,DASHBOARD!$U$249,IF(DASHBOARD!$J$2=0,0,S16)))</f>
        <v/>
      </c>
      <c r="T16" s="383">
        <f>(IF(DASHBOARD!$J$2=T7,DASHBOARD!$U$249,IF(DASHBOARD!$J$2=0,0,T16)))</f>
        <v/>
      </c>
      <c r="U16" s="383">
        <f>(IF(DASHBOARD!$J$2=U7,DASHBOARD!$U$249,IF(DASHBOARD!$J$2=0,0,U16)))</f>
        <v/>
      </c>
      <c r="V16" s="383">
        <f>(IF(DASHBOARD!$J$2=V7,DASHBOARD!$U$249,IF(DASHBOARD!$J$2=0,0,V16)))</f>
        <v/>
      </c>
      <c r="W16" s="383">
        <f>(IF(DASHBOARD!$J$2=W7,DASHBOARD!$U$249,IF(DASHBOARD!$J$2=0,0,W16)))</f>
        <v/>
      </c>
      <c r="X16" s="383">
        <f>(IF(DASHBOARD!$J$2=X7,DASHBOARD!$U$249,IF(DASHBOARD!$J$2=0,0,X16)))</f>
        <v/>
      </c>
      <c r="Y16" s="383">
        <f>(IF(DASHBOARD!$J$2=Y7,DASHBOARD!$U$249,IF(DASHBOARD!$J$2=0,0,Y16)))</f>
        <v/>
      </c>
      <c r="Z16" s="383">
        <f>(IF(DASHBOARD!$J$2=Z7,DASHBOARD!$U$249,IF(DASHBOARD!$J$2=0,0,Z16)))</f>
        <v/>
      </c>
      <c r="AA16" s="383">
        <f>(IF(DASHBOARD!$J$2=AA7,DASHBOARD!$U$249,IF(DASHBOARD!$J$2=0,0,AA16)))</f>
        <v/>
      </c>
      <c r="AB16" s="383">
        <f>(IF(DASHBOARD!$J$2=AB7,DASHBOARD!$U$249,IF(DASHBOARD!$J$2=0,0,AB16)))</f>
        <v/>
      </c>
      <c r="AC16" s="383">
        <f>(IF(DASHBOARD!$J$2=AC7,DASHBOARD!$U$249,IF(DASHBOARD!$J$2=0,0,AC16)))</f>
        <v/>
      </c>
      <c r="AD16" s="383">
        <f>(IF(DASHBOARD!$J$2=AD7,DASHBOARD!$U$249,IF(DASHBOARD!$J$2=0,0,AD16)))</f>
        <v/>
      </c>
      <c r="AE16" s="383">
        <f>(IF(DASHBOARD!$J$2=AE7,DASHBOARD!$U$249,IF(DASHBOARD!$J$2=0,0,AE16)))</f>
        <v/>
      </c>
      <c r="AF16" s="383">
        <f>(IF(DASHBOARD!$J$2=AF7,DASHBOARD!$U$249,IF(DASHBOARD!$J$2=0,0,AF16)))</f>
        <v/>
      </c>
      <c r="AG16" s="383">
        <f>(IF(DASHBOARD!$J$2=AG7,DASHBOARD!$U$249,IF(DASHBOARD!$J$2=0,0,AG16)))</f>
        <v/>
      </c>
      <c r="AH16" s="383">
        <f>(IF(DASHBOARD!$J$2=AH7,DASHBOARD!$U$249,IF(DASHBOARD!$J$2=0,0,AH16)))</f>
        <v/>
      </c>
      <c r="AI16" s="383">
        <f>(IF(DASHBOARD!$J$2=AI7,DASHBOARD!$U$249,IF(DASHBOARD!$J$2=0,0,AI16)))</f>
        <v/>
      </c>
      <c r="AJ16" s="383">
        <f>(IF(DASHBOARD!$J$2=AJ7,DASHBOARD!$U$249,IF(DASHBOARD!$J$2=0,0,AJ16)))</f>
        <v/>
      </c>
      <c r="AK16" s="383">
        <f>(IF(DASHBOARD!$J$2=AK7,DASHBOARD!$U$249,IF(DASHBOARD!$J$2=0,0,AK16)))</f>
        <v/>
      </c>
      <c r="AL16" s="383">
        <f>(IF(DASHBOARD!$J$2=AL7,DASHBOARD!$U$249,IF(DASHBOARD!$J$2=0,0,AL16)))</f>
        <v/>
      </c>
      <c r="AM16" s="383">
        <f>(IF(DASHBOARD!$J$2=AM7,DASHBOARD!$U$249,IF(DASHBOARD!$J$2=0,0,AM16)))</f>
        <v/>
      </c>
      <c r="AN16" s="383">
        <f>(IF(DASHBOARD!$J$2=AN7,DASHBOARD!$U$249,IF(DASHBOARD!$J$2=0,0,AN16)))</f>
        <v/>
      </c>
      <c r="AO16" s="383">
        <f>(IF(DASHBOARD!$J$2=AO7,DASHBOARD!$U$249,IF(DASHBOARD!$J$2=0,0,AO16)))</f>
        <v/>
      </c>
      <c r="AP16" s="383">
        <f>(IF(DASHBOARD!$J$2=AP7,DASHBOARD!$U$249,IF(DASHBOARD!$J$2=0,0,AP16)))</f>
        <v/>
      </c>
      <c r="AQ16" s="383">
        <f>(IF(DASHBOARD!$J$2=AQ7,DASHBOARD!$U$249,IF(DASHBOARD!$J$2=0,0,AQ16)))</f>
        <v/>
      </c>
      <c r="AR16" s="383">
        <f>(IF(DASHBOARD!$J$2=AR7,DASHBOARD!$U$249,IF(DASHBOARD!$J$2=0,0,AR16)))</f>
        <v/>
      </c>
      <c r="AS16" s="383">
        <f>(IF(DASHBOARD!$J$2=AS7,DASHBOARD!$U$249,IF(DASHBOARD!$J$2=0,0,AS16)))</f>
        <v/>
      </c>
      <c r="AT16" s="383">
        <f>(IF(DASHBOARD!$J$2=AT7,DASHBOARD!$U$249,IF(DASHBOARD!$J$2=0,0,AT16)))</f>
        <v/>
      </c>
      <c r="AU16" s="383">
        <f>(IF(DASHBOARD!$J$2=AU7,DASHBOARD!$U$249,IF(DASHBOARD!$J$2=0,0,AU16)))</f>
        <v/>
      </c>
      <c r="AV16" s="383">
        <f>(IF(DASHBOARD!$J$2=AV7,DASHBOARD!$U$249,IF(DASHBOARD!$J$2=0,0,AV16)))</f>
        <v/>
      </c>
      <c r="AW16" s="383">
        <f>(IF(DASHBOARD!$J$2=AW7,DASHBOARD!$U$249,IF(DASHBOARD!$J$2=0,0,AW16)))</f>
        <v/>
      </c>
      <c r="AX16" s="383">
        <f>(IF(DASHBOARD!$J$2=AX7,DASHBOARD!$U$249,IF(DASHBOARD!$J$2=0,0,AX16)))</f>
        <v/>
      </c>
      <c r="AY16" s="383">
        <f>(IF(DASHBOARD!$J$2=AY7,DASHBOARD!$U$249,IF(DASHBOARD!$J$2=0,0,AY16)))</f>
        <v/>
      </c>
      <c r="AZ16" s="383">
        <f>(IF(DASHBOARD!$J$2=AZ7,DASHBOARD!$U$249,IF(DASHBOARD!$J$2=0,0,AZ16)))</f>
        <v/>
      </c>
      <c r="BA16" s="383">
        <f>(IF(DASHBOARD!$J$2=BA7,DASHBOARD!$U$249,IF(DASHBOARD!$J$2=0,0,BA16)))</f>
        <v/>
      </c>
      <c r="BB16" s="384">
        <f>IF(SUM(F16:BA16)&lt;&gt;0,AVERAGEIF(F16:BA16,"&gt;0",F16:BA16),0)</f>
        <v/>
      </c>
      <c r="BC16" s="147" t="n"/>
      <c r="BD16" s="385">
        <f>MAXA(F16:BA16)</f>
        <v/>
      </c>
      <c r="BE16" s="1461">
        <f>IF(BD16&lt;&gt;0,VLOOKUP(BD16,$F$10:$BA$10,MATCH(BD16,F16:BA16,0)),"")</f>
        <v/>
      </c>
      <c r="BF16" s="385">
        <f t="array" ref="BF16">MIN(IF(F16:BA16&gt;0,F16:BA16))</f>
        <v/>
      </c>
      <c r="BG16" s="1461">
        <f>IF(BF16&lt;&gt;0,VLOOKUP(BF16,$F$10:$BA$10,MATCH($BF16,$F16:$BA16,0)),"")</f>
        <v/>
      </c>
      <c r="BI16" s="1368">
        <f>HLOOKUP($BI$9,$S$10:$AI$431,1+$BL16,TRUE)</f>
        <v/>
      </c>
      <c r="BJ16" s="1369">
        <f>HLOOKUP($BJ$9,$AJ$10:$AW$431,1+$BL16,TRUE)</f>
        <v/>
      </c>
      <c r="BK16" s="151" t="n"/>
      <c r="BL16" s="387" t="n">
        <v>6</v>
      </c>
      <c r="BM16" s="389" t="n"/>
    </row>
    <row r="17" ht="20.25" customHeight="1" s="18" thickBot="1" thickTop="1">
      <c r="B17" s="1370" t="n"/>
      <c r="C17" s="1353" t="n"/>
      <c r="D17" s="1462" t="n"/>
      <c r="E17" s="388" t="inlineStr">
        <is>
          <t>Panakkukang # 1, 150</t>
        </is>
      </c>
      <c r="F17" s="383">
        <f>(IF(DASHBOARD!$J$2=F7,DASHBOARD!$U$246,IF(DASHBOARD!$J$2=0,0,F17)))</f>
        <v/>
      </c>
      <c r="G17" s="383">
        <f>(IF(DASHBOARD!$J$2=G7,DASHBOARD!$U$246,IF(DASHBOARD!$J$2=0,0,G17)))</f>
        <v/>
      </c>
      <c r="H17" s="383">
        <f>(IF(DASHBOARD!$J$2=H7,DASHBOARD!$U$246,IF(DASHBOARD!$J$2=0,0,H17)))</f>
        <v/>
      </c>
      <c r="I17" s="383">
        <f>(IF(DASHBOARD!$J$2=I7,DASHBOARD!$U$246,IF(DASHBOARD!$J$2=0,0,I17)))</f>
        <v/>
      </c>
      <c r="J17" s="383">
        <f>(IF(DASHBOARD!$J$2=J7,DASHBOARD!$U$246,IF(DASHBOARD!$J$2=0,0,J17)))</f>
        <v/>
      </c>
      <c r="K17" s="383">
        <f>(IF(DASHBOARD!$J$2=K7,DASHBOARD!$U$246,IF(DASHBOARD!$J$2=0,0,K17)))</f>
        <v/>
      </c>
      <c r="L17" s="383">
        <f>(IF(DASHBOARD!$J$2=L7,DASHBOARD!$U$246,IF(DASHBOARD!$J$2=0,0,L17)))</f>
        <v/>
      </c>
      <c r="M17" s="383">
        <f>(IF(DASHBOARD!$J$2=M7,DASHBOARD!$U$246,IF(DASHBOARD!$J$2=0,0,M17)))</f>
        <v/>
      </c>
      <c r="N17" s="383">
        <f>(IF(DASHBOARD!$J$2=N7,DASHBOARD!$U$246,IF(DASHBOARD!$J$2=0,0,N17)))</f>
        <v/>
      </c>
      <c r="O17" s="383">
        <f>(IF(DASHBOARD!$J$2=O7,DASHBOARD!$U$246,IF(DASHBOARD!$J$2=0,0,O17)))</f>
        <v/>
      </c>
      <c r="P17" s="383">
        <f>(IF(DASHBOARD!$J$2=P7,DASHBOARD!$U$246,IF(DASHBOARD!$J$2=0,0,P17)))</f>
        <v/>
      </c>
      <c r="Q17" s="383">
        <f>(IF(DASHBOARD!$J$2=Q7,DASHBOARD!$U$246,IF(DASHBOARD!$J$2=0,0,Q17)))</f>
        <v/>
      </c>
      <c r="R17" s="383">
        <f>(IF(DASHBOARD!$J$2=R7,DASHBOARD!$U$246,IF(DASHBOARD!$J$2=0,0,R17)))</f>
        <v/>
      </c>
      <c r="S17" s="383">
        <f>(IF(DASHBOARD!$J$2=S7,DASHBOARD!$U$246,IF(DASHBOARD!$J$2=0,0,S17)))</f>
        <v/>
      </c>
      <c r="T17" s="383">
        <f>(IF(DASHBOARD!$J$2=T7,DASHBOARD!$U$246,IF(DASHBOARD!$J$2=0,0,T17)))</f>
        <v/>
      </c>
      <c r="U17" s="383">
        <f>(IF(DASHBOARD!$J$2=U7,DASHBOARD!$U$246,IF(DASHBOARD!$J$2=0,0,U17)))</f>
        <v/>
      </c>
      <c r="V17" s="383">
        <f>(IF(DASHBOARD!$J$2=V7,DASHBOARD!$U$246,IF(DASHBOARD!$J$2=0,0,V17)))</f>
        <v/>
      </c>
      <c r="W17" s="383">
        <f>(IF(DASHBOARD!$J$2=W7,DASHBOARD!$U$246,IF(DASHBOARD!$J$2=0,0,W17)))</f>
        <v/>
      </c>
      <c r="X17" s="383">
        <f>(IF(DASHBOARD!$J$2=X7,DASHBOARD!$U$246,IF(DASHBOARD!$J$2=0,0,X17)))</f>
        <v/>
      </c>
      <c r="Y17" s="383">
        <f>(IF(DASHBOARD!$J$2=Y7,DASHBOARD!$U$246,IF(DASHBOARD!$J$2=0,0,Y17)))</f>
        <v/>
      </c>
      <c r="Z17" s="383">
        <f>(IF(DASHBOARD!$J$2=Z7,DASHBOARD!$U$246,IF(DASHBOARD!$J$2=0,0,Z17)))</f>
        <v/>
      </c>
      <c r="AA17" s="383">
        <f>(IF(DASHBOARD!$J$2=AA7,DASHBOARD!$U$246,IF(DASHBOARD!$J$2=0,0,AA17)))</f>
        <v/>
      </c>
      <c r="AB17" s="383">
        <f>(IF(DASHBOARD!$J$2=AB7,DASHBOARD!$U$246,IF(DASHBOARD!$J$2=0,0,AB17)))</f>
        <v/>
      </c>
      <c r="AC17" s="383">
        <f>(IF(DASHBOARD!$J$2=AC7,DASHBOARD!$U$246,IF(DASHBOARD!$J$2=0,0,AC17)))</f>
        <v/>
      </c>
      <c r="AD17" s="383">
        <f>(IF(DASHBOARD!$J$2=AD7,DASHBOARD!$U$246,IF(DASHBOARD!$J$2=0,0,AD17)))</f>
        <v/>
      </c>
      <c r="AE17" s="383">
        <f>(IF(DASHBOARD!$J$2=AE7,DASHBOARD!$U$246,IF(DASHBOARD!$J$2=0,0,AE17)))</f>
        <v/>
      </c>
      <c r="AF17" s="383">
        <f>(IF(DASHBOARD!$J$2=AF7,DASHBOARD!$U$246,IF(DASHBOARD!$J$2=0,0,AF17)))</f>
        <v/>
      </c>
      <c r="AG17" s="383">
        <f>(IF(DASHBOARD!$J$2=AG7,DASHBOARD!$U$246,IF(DASHBOARD!$J$2=0,0,AG17)))</f>
        <v/>
      </c>
      <c r="AH17" s="383">
        <f>(IF(DASHBOARD!$J$2=AH7,DASHBOARD!$U$246,IF(DASHBOARD!$J$2=0,0,AH17)))</f>
        <v/>
      </c>
      <c r="AI17" s="383">
        <f>(IF(DASHBOARD!$J$2=AI7,DASHBOARD!$U$246,IF(DASHBOARD!$J$2=0,0,AI17)))</f>
        <v/>
      </c>
      <c r="AJ17" s="383">
        <f>(IF(DASHBOARD!$J$2=AJ7,DASHBOARD!$U$246,IF(DASHBOARD!$J$2=0,0,AJ17)))</f>
        <v/>
      </c>
      <c r="AK17" s="383">
        <f>(IF(DASHBOARD!$J$2=AK7,DASHBOARD!$U$246,IF(DASHBOARD!$J$2=0,0,AK17)))</f>
        <v/>
      </c>
      <c r="AL17" s="383">
        <f>(IF(DASHBOARD!$J$2=AL7,DASHBOARD!$U$246,IF(DASHBOARD!$J$2=0,0,AL17)))</f>
        <v/>
      </c>
      <c r="AM17" s="383">
        <f>(IF(DASHBOARD!$J$2=AM7,DASHBOARD!$U$246,IF(DASHBOARD!$J$2=0,0,AM17)))</f>
        <v/>
      </c>
      <c r="AN17" s="383">
        <f>(IF(DASHBOARD!$J$2=AN7,DASHBOARD!$U$246,IF(DASHBOARD!$J$2=0,0,AN17)))</f>
        <v/>
      </c>
      <c r="AO17" s="383">
        <f>(IF(DASHBOARD!$J$2=AO7,DASHBOARD!$U$246,IF(DASHBOARD!$J$2=0,0,AO17)))</f>
        <v/>
      </c>
      <c r="AP17" s="383">
        <f>(IF(DASHBOARD!$J$2=AP7,DASHBOARD!$U$246,IF(DASHBOARD!$J$2=0,0,AP17)))</f>
        <v/>
      </c>
      <c r="AQ17" s="383">
        <f>(IF(DASHBOARD!$J$2=AQ7,DASHBOARD!$U$246,IF(DASHBOARD!$J$2=0,0,AQ17)))</f>
        <v/>
      </c>
      <c r="AR17" s="383">
        <f>(IF(DASHBOARD!$J$2=AR7,DASHBOARD!$U$246,IF(DASHBOARD!$J$2=0,0,AR17)))</f>
        <v/>
      </c>
      <c r="AS17" s="383">
        <f>(IF(DASHBOARD!$J$2=AS7,DASHBOARD!$U$246,IF(DASHBOARD!$J$2=0,0,AS17)))</f>
        <v/>
      </c>
      <c r="AT17" s="383">
        <f>(IF(DASHBOARD!$J$2=AT7,DASHBOARD!$U$246,IF(DASHBOARD!$J$2=0,0,AT17)))</f>
        <v/>
      </c>
      <c r="AU17" s="383">
        <f>(IF(DASHBOARD!$J$2=AU7,DASHBOARD!$U$246,IF(DASHBOARD!$J$2=0,0,AU17)))</f>
        <v/>
      </c>
      <c r="AV17" s="383">
        <f>(IF(DASHBOARD!$J$2=AV7,DASHBOARD!$U$246,IF(DASHBOARD!$J$2=0,0,AV17)))</f>
        <v/>
      </c>
      <c r="AW17" s="383">
        <f>(IF(DASHBOARD!$J$2=AW7,DASHBOARD!$U$246,IF(DASHBOARD!$J$2=0,0,AW17)))</f>
        <v/>
      </c>
      <c r="AX17" s="383">
        <f>(IF(DASHBOARD!$J$2=AX7,DASHBOARD!$U$246,IF(DASHBOARD!$J$2=0,0,AX17)))</f>
        <v/>
      </c>
      <c r="AY17" s="383">
        <f>(IF(DASHBOARD!$J$2=AY7,DASHBOARD!$U$246,IF(DASHBOARD!$J$2=0,0,AY17)))</f>
        <v/>
      </c>
      <c r="AZ17" s="383">
        <f>(IF(DASHBOARD!$J$2=AZ7,DASHBOARD!$U$246,IF(DASHBOARD!$J$2=0,0,AZ17)))</f>
        <v/>
      </c>
      <c r="BA17" s="383">
        <f>(IF(DASHBOARD!$J$2=BA7,DASHBOARD!$U$246,IF(DASHBOARD!$J$2=0,0,BA17)))</f>
        <v/>
      </c>
      <c r="BB17" s="384">
        <f>IF(SUM(F17:BA17)&lt;&gt;0,AVERAGEIF(F17:BA17,"&gt;0",F17:BA17),0)</f>
        <v/>
      </c>
      <c r="BC17" s="147" t="n"/>
      <c r="BD17" s="385">
        <f>MAXA(F17:BA17)</f>
        <v/>
      </c>
      <c r="BE17" s="1461">
        <f>IF(BD17&lt;&gt;0,VLOOKUP(BD17,$F$10:$BA$10,MATCH(BD17,F17:BA17,0)),"")</f>
        <v/>
      </c>
      <c r="BF17" s="385">
        <f t="array" ref="BF17">MIN(IF(F17:BA17&gt;0,F17:BA17))</f>
        <v/>
      </c>
      <c r="BG17" s="1461">
        <f>IF(BF17&lt;&gt;0,VLOOKUP(BF17,$F$10:$BA$10,MATCH($BF17,$F17:$BA17,0)),"")</f>
        <v/>
      </c>
      <c r="BI17" s="1368">
        <f>HLOOKUP($BI$9,$S$10:$AI$431,1+$BL17,TRUE)</f>
        <v/>
      </c>
      <c r="BJ17" s="1369">
        <f>HLOOKUP($BJ$9,$AJ$10:$AW$431,1+$BL17,TRUE)</f>
        <v/>
      </c>
      <c r="BK17" s="151" t="n"/>
      <c r="BL17" s="387" t="n">
        <v>7</v>
      </c>
      <c r="BM17" s="389" t="n"/>
    </row>
    <row r="18" ht="20.25" customHeight="1" s="18" thickBot="1" thickTop="1">
      <c r="B18" s="1370" t="n"/>
      <c r="C18" s="1353" t="n"/>
      <c r="D18" s="1463" t="n"/>
      <c r="E18" s="388" t="inlineStr">
        <is>
          <t>Panakkukang # 2, 150</t>
        </is>
      </c>
      <c r="F18" s="383">
        <f>(IF(DASHBOARD!$J$2=F7,DASHBOARD!$U$247,IF(DASHBOARD!$J$2=0,0,F18)))</f>
        <v/>
      </c>
      <c r="G18" s="383">
        <f>(IF(DASHBOARD!$J$2=G7,DASHBOARD!$U$247,IF(DASHBOARD!$J$2=0,0,G18)))</f>
        <v/>
      </c>
      <c r="H18" s="383">
        <f>(IF(DASHBOARD!$J$2=H7,DASHBOARD!$U$247,IF(DASHBOARD!$J$2=0,0,H18)))</f>
        <v/>
      </c>
      <c r="I18" s="383">
        <f>(IF(DASHBOARD!$J$2=I7,DASHBOARD!$U$247,IF(DASHBOARD!$J$2=0,0,I18)))</f>
        <v/>
      </c>
      <c r="J18" s="383">
        <f>(IF(DASHBOARD!$J$2=J7,DASHBOARD!$U$247,IF(DASHBOARD!$J$2=0,0,J18)))</f>
        <v/>
      </c>
      <c r="K18" s="383">
        <f>(IF(DASHBOARD!$J$2=K7,DASHBOARD!$U$247,IF(DASHBOARD!$J$2=0,0,K18)))</f>
        <v/>
      </c>
      <c r="L18" s="383">
        <f>(IF(DASHBOARD!$J$2=L7,DASHBOARD!$U$247,IF(DASHBOARD!$J$2=0,0,L18)))</f>
        <v/>
      </c>
      <c r="M18" s="383">
        <f>(IF(DASHBOARD!$J$2=M7,DASHBOARD!$U$247,IF(DASHBOARD!$J$2=0,0,M18)))</f>
        <v/>
      </c>
      <c r="N18" s="383">
        <f>(IF(DASHBOARD!$J$2=N7,DASHBOARD!$U$247,IF(DASHBOARD!$J$2=0,0,N18)))</f>
        <v/>
      </c>
      <c r="O18" s="383">
        <f>(IF(DASHBOARD!$J$2=O7,DASHBOARD!$U$247,IF(DASHBOARD!$J$2=0,0,O18)))</f>
        <v/>
      </c>
      <c r="P18" s="383">
        <f>(IF(DASHBOARD!$J$2=P7,DASHBOARD!$U$247,IF(DASHBOARD!$J$2=0,0,P18)))</f>
        <v/>
      </c>
      <c r="Q18" s="383">
        <f>(IF(DASHBOARD!$J$2=Q7,DASHBOARD!$U$247,IF(DASHBOARD!$J$2=0,0,Q18)))</f>
        <v/>
      </c>
      <c r="R18" s="383">
        <f>(IF(DASHBOARD!$J$2=R7,DASHBOARD!$U$247,IF(DASHBOARD!$J$2=0,0,R18)))</f>
        <v/>
      </c>
      <c r="S18" s="383">
        <f>(IF(DASHBOARD!$J$2=S7,DASHBOARD!$U$247,IF(DASHBOARD!$J$2=0,0,S18)))</f>
        <v/>
      </c>
      <c r="T18" s="383">
        <f>(IF(DASHBOARD!$J$2=T7,DASHBOARD!$U$247,IF(DASHBOARD!$J$2=0,0,T18)))</f>
        <v/>
      </c>
      <c r="U18" s="383">
        <f>(IF(DASHBOARD!$J$2=U7,DASHBOARD!$U$247,IF(DASHBOARD!$J$2=0,0,U18)))</f>
        <v/>
      </c>
      <c r="V18" s="383">
        <f>(IF(DASHBOARD!$J$2=V7,DASHBOARD!$U$247,IF(DASHBOARD!$J$2=0,0,V18)))</f>
        <v/>
      </c>
      <c r="W18" s="383">
        <f>(IF(DASHBOARD!$J$2=W7,DASHBOARD!$U$247,IF(DASHBOARD!$J$2=0,0,W18)))</f>
        <v/>
      </c>
      <c r="X18" s="383">
        <f>(IF(DASHBOARD!$J$2=X7,DASHBOARD!$U$247,IF(DASHBOARD!$J$2=0,0,X18)))</f>
        <v/>
      </c>
      <c r="Y18" s="383">
        <f>(IF(DASHBOARD!$J$2=Y7,DASHBOARD!$U$247,IF(DASHBOARD!$J$2=0,0,Y18)))</f>
        <v/>
      </c>
      <c r="Z18" s="383">
        <f>(IF(DASHBOARD!$J$2=Z7,DASHBOARD!$U$247,IF(DASHBOARD!$J$2=0,0,Z18)))</f>
        <v/>
      </c>
      <c r="AA18" s="383">
        <f>(IF(DASHBOARD!$J$2=AA7,DASHBOARD!$U$247,IF(DASHBOARD!$J$2=0,0,AA18)))</f>
        <v/>
      </c>
      <c r="AB18" s="383">
        <f>(IF(DASHBOARD!$J$2=AB7,DASHBOARD!$U$247,IF(DASHBOARD!$J$2=0,0,AB18)))</f>
        <v/>
      </c>
      <c r="AC18" s="383">
        <f>(IF(DASHBOARD!$J$2=AC7,DASHBOARD!$U$247,IF(DASHBOARD!$J$2=0,0,AC18)))</f>
        <v/>
      </c>
      <c r="AD18" s="383">
        <f>(IF(DASHBOARD!$J$2=AD7,DASHBOARD!$U$247,IF(DASHBOARD!$J$2=0,0,AD18)))</f>
        <v/>
      </c>
      <c r="AE18" s="383">
        <f>(IF(DASHBOARD!$J$2=AE7,DASHBOARD!$U$247,IF(DASHBOARD!$J$2=0,0,AE18)))</f>
        <v/>
      </c>
      <c r="AF18" s="383">
        <f>(IF(DASHBOARD!$J$2=AF7,DASHBOARD!$U$247,IF(DASHBOARD!$J$2=0,0,AF18)))</f>
        <v/>
      </c>
      <c r="AG18" s="383">
        <f>(IF(DASHBOARD!$J$2=AG7,DASHBOARD!$U$247,IF(DASHBOARD!$J$2=0,0,AG18)))</f>
        <v/>
      </c>
      <c r="AH18" s="383">
        <f>(IF(DASHBOARD!$J$2=AH7,DASHBOARD!$U$247,IF(DASHBOARD!$J$2=0,0,AH18)))</f>
        <v/>
      </c>
      <c r="AI18" s="383">
        <f>(IF(DASHBOARD!$J$2=AI7,DASHBOARD!$U$247,IF(DASHBOARD!$J$2=0,0,AI18)))</f>
        <v/>
      </c>
      <c r="AJ18" s="383">
        <f>(IF(DASHBOARD!$J$2=AJ7,DASHBOARD!$U$247,IF(DASHBOARD!$J$2=0,0,AJ18)))</f>
        <v/>
      </c>
      <c r="AK18" s="383">
        <f>(IF(DASHBOARD!$J$2=AK7,DASHBOARD!$U$247,IF(DASHBOARD!$J$2=0,0,AK18)))</f>
        <v/>
      </c>
      <c r="AL18" s="383">
        <f>(IF(DASHBOARD!$J$2=AL7,DASHBOARD!$U$247,IF(DASHBOARD!$J$2=0,0,AL18)))</f>
        <v/>
      </c>
      <c r="AM18" s="383">
        <f>(IF(DASHBOARD!$J$2=AM7,DASHBOARD!$U$247,IF(DASHBOARD!$J$2=0,0,AM18)))</f>
        <v/>
      </c>
      <c r="AN18" s="383">
        <f>(IF(DASHBOARD!$J$2=AN7,DASHBOARD!$U$247,IF(DASHBOARD!$J$2=0,0,AN18)))</f>
        <v/>
      </c>
      <c r="AO18" s="383">
        <f>(IF(DASHBOARD!$J$2=AO7,DASHBOARD!$U$247,IF(DASHBOARD!$J$2=0,0,AO18)))</f>
        <v/>
      </c>
      <c r="AP18" s="383">
        <f>(IF(DASHBOARD!$J$2=AP7,DASHBOARD!$U$247,IF(DASHBOARD!$J$2=0,0,AP18)))</f>
        <v/>
      </c>
      <c r="AQ18" s="383">
        <f>(IF(DASHBOARD!$J$2=AQ7,DASHBOARD!$U$247,IF(DASHBOARD!$J$2=0,0,AQ18)))</f>
        <v/>
      </c>
      <c r="AR18" s="383">
        <f>(IF(DASHBOARD!$J$2=AR7,DASHBOARD!$U$247,IF(DASHBOARD!$J$2=0,0,AR18)))</f>
        <v/>
      </c>
      <c r="AS18" s="383">
        <f>(IF(DASHBOARD!$J$2=AS7,DASHBOARD!$U$247,IF(DASHBOARD!$J$2=0,0,AS18)))</f>
        <v/>
      </c>
      <c r="AT18" s="383">
        <f>(IF(DASHBOARD!$J$2=AT7,DASHBOARD!$U$247,IF(DASHBOARD!$J$2=0,0,AT18)))</f>
        <v/>
      </c>
      <c r="AU18" s="383">
        <f>(IF(DASHBOARD!$J$2=AU7,DASHBOARD!$U$247,IF(DASHBOARD!$J$2=0,0,AU18)))</f>
        <v/>
      </c>
      <c r="AV18" s="383">
        <f>(IF(DASHBOARD!$J$2=AV7,DASHBOARD!$U$247,IF(DASHBOARD!$J$2=0,0,AV18)))</f>
        <v/>
      </c>
      <c r="AW18" s="383">
        <f>(IF(DASHBOARD!$J$2=AW7,DASHBOARD!$U$247,IF(DASHBOARD!$J$2=0,0,AW18)))</f>
        <v/>
      </c>
      <c r="AX18" s="383">
        <f>(IF(DASHBOARD!$J$2=AX7,DASHBOARD!$U$247,IF(DASHBOARD!$J$2=0,0,AX18)))</f>
        <v/>
      </c>
      <c r="AY18" s="383">
        <f>(IF(DASHBOARD!$J$2=AY7,DASHBOARD!$U$247,IF(DASHBOARD!$J$2=0,0,AY18)))</f>
        <v/>
      </c>
      <c r="AZ18" s="383">
        <f>(IF(DASHBOARD!$J$2=AZ7,DASHBOARD!$U$247,IF(DASHBOARD!$J$2=0,0,AZ18)))</f>
        <v/>
      </c>
      <c r="BA18" s="383">
        <f>(IF(DASHBOARD!$J$2=BA7,DASHBOARD!$U$247,IF(DASHBOARD!$J$2=0,0,BA18)))</f>
        <v/>
      </c>
      <c r="BB18" s="384">
        <f>IF(SUM(F18:BA18)&lt;&gt;0,AVERAGEIF(F18:BA18,"&gt;0",F18:BA18),0)</f>
        <v/>
      </c>
      <c r="BC18" s="147" t="n"/>
      <c r="BD18" s="385">
        <f>MAXA(F18:BA18)</f>
        <v/>
      </c>
      <c r="BE18" s="1461">
        <f>IF(BD18&lt;&gt;0,VLOOKUP(BD18,$F$10:$BA$10,MATCH(BD18,F18:BA18,0)),"")</f>
        <v/>
      </c>
      <c r="BF18" s="385">
        <f t="array" ref="BF18">MIN(IF(F18:BA18&gt;0,F18:BA18))</f>
        <v/>
      </c>
      <c r="BG18" s="1461">
        <f>IF(BF18&lt;&gt;0,VLOOKUP(BF18,$F$10:$BA$10,MATCH($BF18,$F18:$BA18,0)),"")</f>
        <v/>
      </c>
      <c r="BI18" s="1368">
        <f>HLOOKUP($BI$9,$S$10:$AI$431,1+$BL18,TRUE)</f>
        <v/>
      </c>
      <c r="BJ18" s="1369">
        <f>HLOOKUP($BJ$9,$AJ$10:$AW$431,1+$BL18,TRUE)</f>
        <v/>
      </c>
      <c r="BK18" s="151" t="n"/>
      <c r="BL18" s="387" t="n">
        <v>8</v>
      </c>
      <c r="BM18" s="389" t="n"/>
    </row>
    <row r="19" ht="20.25" customHeight="1" s="18" thickBot="1" thickTop="1">
      <c r="B19" s="1370" t="n"/>
      <c r="C19" s="1353" t="n"/>
      <c r="D19" s="390" t="n"/>
      <c r="E19" s="388" t="n"/>
      <c r="F19" s="383" t="n"/>
      <c r="G19" s="383" t="n"/>
      <c r="H19" s="383" t="n"/>
      <c r="I19" s="383" t="n"/>
      <c r="J19" s="383" t="n"/>
      <c r="K19" s="383" t="n"/>
      <c r="L19" s="383" t="n"/>
      <c r="M19" s="383" t="n"/>
      <c r="N19" s="383" t="n"/>
      <c r="O19" s="383" t="n"/>
      <c r="P19" s="383" t="n"/>
      <c r="Q19" s="383" t="n"/>
      <c r="R19" s="383" t="n"/>
      <c r="S19" s="383" t="n"/>
      <c r="T19" s="383" t="n"/>
      <c r="U19" s="383" t="n"/>
      <c r="V19" s="383" t="n"/>
      <c r="W19" s="383" t="n"/>
      <c r="X19" s="383" t="n"/>
      <c r="Y19" s="383" t="n"/>
      <c r="Z19" s="383" t="n"/>
      <c r="AA19" s="383" t="n"/>
      <c r="AB19" s="383" t="n"/>
      <c r="AC19" s="383" t="n"/>
      <c r="AD19" s="383" t="n"/>
      <c r="AE19" s="383" t="n"/>
      <c r="AF19" s="383" t="n"/>
      <c r="AG19" s="383" t="n"/>
      <c r="AH19" s="383" t="n"/>
      <c r="AI19" s="383" t="n"/>
      <c r="AJ19" s="383" t="n"/>
      <c r="AK19" s="383" t="n"/>
      <c r="AL19" s="383" t="n"/>
      <c r="AM19" s="383" t="n"/>
      <c r="AN19" s="383" t="n"/>
      <c r="AO19" s="383" t="n"/>
      <c r="AP19" s="383" t="n"/>
      <c r="AQ19" s="383" t="n"/>
      <c r="AR19" s="383" t="n"/>
      <c r="AS19" s="383" t="n"/>
      <c r="AT19" s="383" t="n"/>
      <c r="AU19" s="383" t="n"/>
      <c r="AV19" s="383" t="n"/>
      <c r="AW19" s="383" t="n"/>
      <c r="AX19" s="383" t="n"/>
      <c r="AY19" s="383" t="n"/>
      <c r="AZ19" s="383" t="n"/>
      <c r="BA19" s="383" t="n"/>
      <c r="BB19" s="384">
        <f>IF(SUM(F19:BA19)&lt;&gt;0,AVERAGEIF(F19:BA19,"&gt;0",F19:BA19),0)</f>
        <v/>
      </c>
      <c r="BC19" s="147" t="n"/>
      <c r="BD19" s="385">
        <f>MAXA(F19:BA19)</f>
        <v/>
      </c>
      <c r="BE19" s="1461">
        <f>IF(BD19&lt;&gt;0,VLOOKUP(BD19,$F$10:$BA$10,MATCH(BD19,F19:BA19,0)),"")</f>
        <v/>
      </c>
      <c r="BF19" s="385">
        <f t="array" ref="BF19">MIN(IF(F19:BA19&gt;0,F19:BA19))</f>
        <v/>
      </c>
      <c r="BG19" s="1461">
        <f>IF(BF19&lt;&gt;0,VLOOKUP(BF19,$F$10:$BA$10,MATCH($BF19,$F19:$BA19,0)),"")</f>
        <v/>
      </c>
      <c r="BI19" s="1368">
        <f>HLOOKUP($BI$9,$S$10:$AI$431,1+$BL19,TRUE)</f>
        <v/>
      </c>
      <c r="BJ19" s="1369">
        <f>HLOOKUP($BJ$9,$AJ$10:$AW$431,1+$BL19,TRUE)</f>
        <v/>
      </c>
      <c r="BK19" s="151" t="n"/>
      <c r="BL19" s="387" t="n">
        <v>9</v>
      </c>
      <c r="BM19" s="389" t="n"/>
    </row>
    <row r="20" ht="20.25" customHeight="1" s="18" thickBot="1" thickTop="1">
      <c r="B20" s="1370" t="n"/>
      <c r="C20" s="1353" t="n"/>
      <c r="D20" s="1464" t="inlineStr">
        <is>
          <t>Kima 150</t>
        </is>
      </c>
      <c r="E20" s="388" t="inlineStr">
        <is>
          <t>Tello 150</t>
        </is>
      </c>
      <c r="F20" s="383">
        <f>(IF(DASHBOARD!$J$2=F7,DASHBOARD!$U$269,IF(DASHBOARD!$J$2=0,0,F20)))</f>
        <v/>
      </c>
      <c r="G20" s="383">
        <f>(IF(DASHBOARD!$J$2=G7,DASHBOARD!$U$269,IF(DASHBOARD!$J$2=0,0,G20)))</f>
        <v/>
      </c>
      <c r="H20" s="383">
        <f>(IF(DASHBOARD!$J$2=H7,DASHBOARD!$U$269,IF(DASHBOARD!$J$2=0,0,H20)))</f>
        <v/>
      </c>
      <c r="I20" s="383">
        <f>(IF(DASHBOARD!$J$2=I7,DASHBOARD!$U$269,IF(DASHBOARD!$J$2=0,0,I20)))</f>
        <v/>
      </c>
      <c r="J20" s="383">
        <f>(IF(DASHBOARD!$J$2=J7,DASHBOARD!$U$269,IF(DASHBOARD!$J$2=0,0,J20)))</f>
        <v/>
      </c>
      <c r="K20" s="383">
        <f>(IF(DASHBOARD!$J$2=K7,DASHBOARD!$U$269,IF(DASHBOARD!$J$2=0,0,K20)))</f>
        <v/>
      </c>
      <c r="L20" s="383">
        <f>(IF(DASHBOARD!$J$2=L7,DASHBOARD!$U$269,IF(DASHBOARD!$J$2=0,0,L20)))</f>
        <v/>
      </c>
      <c r="M20" s="383">
        <f>(IF(DASHBOARD!$J$2=M7,DASHBOARD!$U$269,IF(DASHBOARD!$J$2=0,0,M20)))</f>
        <v/>
      </c>
      <c r="N20" s="383">
        <f>(IF(DASHBOARD!$J$2=N7,DASHBOARD!$U$269,IF(DASHBOARD!$J$2=0,0,N20)))</f>
        <v/>
      </c>
      <c r="O20" s="383">
        <f>(IF(DASHBOARD!$J$2=O7,DASHBOARD!$U$269,IF(DASHBOARD!$J$2=0,0,O20)))</f>
        <v/>
      </c>
      <c r="P20" s="383">
        <f>(IF(DASHBOARD!$J$2=P7,DASHBOARD!$U$269,IF(DASHBOARD!$J$2=0,0,P20)))</f>
        <v/>
      </c>
      <c r="Q20" s="383">
        <f>(IF(DASHBOARD!$J$2=Q7,DASHBOARD!$U$269,IF(DASHBOARD!$J$2=0,0,Q20)))</f>
        <v/>
      </c>
      <c r="R20" s="383">
        <f>(IF(DASHBOARD!$J$2=R7,DASHBOARD!$U$269,IF(DASHBOARD!$J$2=0,0,R20)))</f>
        <v/>
      </c>
      <c r="S20" s="383">
        <f>(IF(DASHBOARD!$J$2=S7,DASHBOARD!$U$269,IF(DASHBOARD!$J$2=0,0,S20)))</f>
        <v/>
      </c>
      <c r="T20" s="383">
        <f>(IF(DASHBOARD!$J$2=T7,DASHBOARD!$U$269,IF(DASHBOARD!$J$2=0,0,T20)))</f>
        <v/>
      </c>
      <c r="U20" s="383">
        <f>(IF(DASHBOARD!$J$2=U7,DASHBOARD!$U$269,IF(DASHBOARD!$J$2=0,0,U20)))</f>
        <v/>
      </c>
      <c r="V20" s="383">
        <f>(IF(DASHBOARD!$J$2=V7,DASHBOARD!$U$269,IF(DASHBOARD!$J$2=0,0,V20)))</f>
        <v/>
      </c>
      <c r="W20" s="383">
        <f>(IF(DASHBOARD!$J$2=W7,DASHBOARD!$U$269,IF(DASHBOARD!$J$2=0,0,W20)))</f>
        <v/>
      </c>
      <c r="X20" s="383">
        <f>(IF(DASHBOARD!$J$2=X7,DASHBOARD!$U$269,IF(DASHBOARD!$J$2=0,0,X20)))</f>
        <v/>
      </c>
      <c r="Y20" s="383">
        <f>(IF(DASHBOARD!$J$2=Y7,DASHBOARD!$U$269,IF(DASHBOARD!$J$2=0,0,Y20)))</f>
        <v/>
      </c>
      <c r="Z20" s="383">
        <f>(IF(DASHBOARD!$J$2=Z7,DASHBOARD!$U$269,IF(DASHBOARD!$J$2=0,0,Z20)))</f>
        <v/>
      </c>
      <c r="AA20" s="383">
        <f>(IF(DASHBOARD!$J$2=AA7,DASHBOARD!$U$269,IF(DASHBOARD!$J$2=0,0,AA20)))</f>
        <v/>
      </c>
      <c r="AB20" s="383">
        <f>(IF(DASHBOARD!$J$2=AB7,DASHBOARD!$U$269,IF(DASHBOARD!$J$2=0,0,AB20)))</f>
        <v/>
      </c>
      <c r="AC20" s="383">
        <f>(IF(DASHBOARD!$J$2=AC7,DASHBOARD!$U$269,IF(DASHBOARD!$J$2=0,0,AC20)))</f>
        <v/>
      </c>
      <c r="AD20" s="383">
        <f>(IF(DASHBOARD!$J$2=AD7,DASHBOARD!$U$269,IF(DASHBOARD!$J$2=0,0,AD20)))</f>
        <v/>
      </c>
      <c r="AE20" s="383">
        <f>(IF(DASHBOARD!$J$2=AE7,DASHBOARD!$U$269,IF(DASHBOARD!$J$2=0,0,AE20)))</f>
        <v/>
      </c>
      <c r="AF20" s="383">
        <f>(IF(DASHBOARD!$J$2=AF7,DASHBOARD!$U$269,IF(DASHBOARD!$J$2=0,0,AF20)))</f>
        <v/>
      </c>
      <c r="AG20" s="383">
        <f>(IF(DASHBOARD!$J$2=AG7,DASHBOARD!$U$269,IF(DASHBOARD!$J$2=0,0,AG20)))</f>
        <v/>
      </c>
      <c r="AH20" s="383">
        <f>(IF(DASHBOARD!$J$2=AH7,DASHBOARD!$U$269,IF(DASHBOARD!$J$2=0,0,AH20)))</f>
        <v/>
      </c>
      <c r="AI20" s="383">
        <f>(IF(DASHBOARD!$J$2=AI7,DASHBOARD!$U$269,IF(DASHBOARD!$J$2=0,0,AI20)))</f>
        <v/>
      </c>
      <c r="AJ20" s="383">
        <f>(IF(DASHBOARD!$J$2=AJ7,DASHBOARD!$U$269,IF(DASHBOARD!$J$2=0,0,AJ20)))</f>
        <v/>
      </c>
      <c r="AK20" s="383">
        <f>(IF(DASHBOARD!$J$2=AK7,DASHBOARD!$U$269,IF(DASHBOARD!$J$2=0,0,AK20)))</f>
        <v/>
      </c>
      <c r="AL20" s="383">
        <f>(IF(DASHBOARD!$J$2=AL7,DASHBOARD!$U$269,IF(DASHBOARD!$J$2=0,0,AL20)))</f>
        <v/>
      </c>
      <c r="AM20" s="383">
        <f>(IF(DASHBOARD!$J$2=AM7,DASHBOARD!$U$269,IF(DASHBOARD!$J$2=0,0,AM20)))</f>
        <v/>
      </c>
      <c r="AN20" s="383">
        <f>(IF(DASHBOARD!$J$2=AN7,DASHBOARD!$U$269,IF(DASHBOARD!$J$2=0,0,AN20)))</f>
        <v/>
      </c>
      <c r="AO20" s="383">
        <f>(IF(DASHBOARD!$J$2=AO7,DASHBOARD!$U$269,IF(DASHBOARD!$J$2=0,0,AO20)))</f>
        <v/>
      </c>
      <c r="AP20" s="383">
        <f>(IF(DASHBOARD!$J$2=AP7,DASHBOARD!$U$269,IF(DASHBOARD!$J$2=0,0,AP20)))</f>
        <v/>
      </c>
      <c r="AQ20" s="383">
        <f>(IF(DASHBOARD!$J$2=AQ7,DASHBOARD!$U$269,IF(DASHBOARD!$J$2=0,0,AQ20)))</f>
        <v/>
      </c>
      <c r="AR20" s="383">
        <f>(IF(DASHBOARD!$J$2=AR7,DASHBOARD!$U$269,IF(DASHBOARD!$J$2=0,0,AR20)))</f>
        <v/>
      </c>
      <c r="AS20" s="383">
        <f>(IF(DASHBOARD!$J$2=AS7,DASHBOARD!$U$269,IF(DASHBOARD!$J$2=0,0,AS20)))</f>
        <v/>
      </c>
      <c r="AT20" s="383">
        <f>(IF(DASHBOARD!$J$2=AT7,DASHBOARD!$U$269,IF(DASHBOARD!$J$2=0,0,AT20)))</f>
        <v/>
      </c>
      <c r="AU20" s="383">
        <f>(IF(DASHBOARD!$J$2=AU7,DASHBOARD!$U$269,IF(DASHBOARD!$J$2=0,0,AU20)))</f>
        <v/>
      </c>
      <c r="AV20" s="383">
        <f>(IF(DASHBOARD!$J$2=AV7,DASHBOARD!$U$269,IF(DASHBOARD!$J$2=0,0,AV20)))</f>
        <v/>
      </c>
      <c r="AW20" s="383">
        <f>(IF(DASHBOARD!$J$2=AW7,DASHBOARD!$U$269,IF(DASHBOARD!$J$2=0,0,AW20)))</f>
        <v/>
      </c>
      <c r="AX20" s="383">
        <f>(IF(DASHBOARD!$J$2=AX7,DASHBOARD!$U$269,IF(DASHBOARD!$J$2=0,0,AX20)))</f>
        <v/>
      </c>
      <c r="AY20" s="383">
        <f>(IF(DASHBOARD!$J$2=AY7,DASHBOARD!$U$269,IF(DASHBOARD!$J$2=0,0,AY20)))</f>
        <v/>
      </c>
      <c r="AZ20" s="383">
        <f>(IF(DASHBOARD!$J$2=AZ7,DASHBOARD!$U$269,IF(DASHBOARD!$J$2=0,0,AZ20)))</f>
        <v/>
      </c>
      <c r="BA20" s="383">
        <f>(IF(DASHBOARD!$J$2=BA7,DASHBOARD!$U$269,IF(DASHBOARD!$J$2=0,0,BA20)))</f>
        <v/>
      </c>
      <c r="BB20" s="384">
        <f>IF(SUM(F20:BA20)&lt;&gt;0,AVERAGEIF(F20:BA20,"&gt;0",F20:BA20),0)</f>
        <v/>
      </c>
      <c r="BC20" s="147" t="n"/>
      <c r="BD20" s="385">
        <f>MAXA(F20:BA20)</f>
        <v/>
      </c>
      <c r="BE20" s="1461">
        <f>IF(BD20&lt;&gt;0,VLOOKUP(BD20,$F$10:$BA$10,MATCH(BD20,F20:BA20,0)),"")</f>
        <v/>
      </c>
      <c r="BF20" s="385">
        <f t="array" ref="BF20">MIN(IF(F20:BA20&gt;0,F20:BA20))</f>
        <v/>
      </c>
      <c r="BG20" s="1461">
        <f>IF(BF20&lt;&gt;0,VLOOKUP(BF20,$F$10:$BA$10,MATCH($BF20,$F20:$BA20,0)),"")</f>
        <v/>
      </c>
      <c r="BI20" s="1368">
        <f>HLOOKUP($BI$9,$S$10:$AI$431,1+$BL20,TRUE)</f>
        <v/>
      </c>
      <c r="BJ20" s="1369">
        <f>HLOOKUP($BJ$9,$AJ$10:$AW$431,1+$BL20,TRUE)</f>
        <v/>
      </c>
      <c r="BK20" s="151" t="n"/>
      <c r="BL20" s="387" t="n">
        <v>10</v>
      </c>
      <c r="BM20" s="389" t="n"/>
    </row>
    <row r="21" ht="20.25" customHeight="1" s="18" thickBot="1" thickTop="1">
      <c r="B21" s="1370" t="n"/>
      <c r="C21" s="1353" t="n"/>
      <c r="D21" s="1462" t="n"/>
      <c r="E21" s="388" t="inlineStr">
        <is>
          <t>Pangkep 150</t>
        </is>
      </c>
      <c r="F21" s="383">
        <f>(IF(DASHBOARD!$J$2=F7,DASHBOARD!$U$268,IF(DASHBOARD!$J$2=0,0,F21)))</f>
        <v/>
      </c>
      <c r="G21" s="383">
        <f>(IF(DASHBOARD!$J$2=G7,DASHBOARD!$U$268,IF(DASHBOARD!$J$2=0,0,G21)))</f>
        <v/>
      </c>
      <c r="H21" s="383">
        <f>(IF(DASHBOARD!$J$2=H7,DASHBOARD!$U$268,IF(DASHBOARD!$J$2=0,0,H21)))</f>
        <v/>
      </c>
      <c r="I21" s="383">
        <f>(IF(DASHBOARD!$J$2=I7,DASHBOARD!$U$268,IF(DASHBOARD!$J$2=0,0,I21)))</f>
        <v/>
      </c>
      <c r="J21" s="383">
        <f>(IF(DASHBOARD!$J$2=J7,DASHBOARD!$U$268,IF(DASHBOARD!$J$2=0,0,J21)))</f>
        <v/>
      </c>
      <c r="K21" s="383">
        <f>(IF(DASHBOARD!$J$2=K7,DASHBOARD!$U$268,IF(DASHBOARD!$J$2=0,0,K21)))</f>
        <v/>
      </c>
      <c r="L21" s="383">
        <f>(IF(DASHBOARD!$J$2=L7,DASHBOARD!$U$268,IF(DASHBOARD!$J$2=0,0,L21)))</f>
        <v/>
      </c>
      <c r="M21" s="383">
        <f>(IF(DASHBOARD!$J$2=M7,DASHBOARD!$U$268,IF(DASHBOARD!$J$2=0,0,M21)))</f>
        <v/>
      </c>
      <c r="N21" s="383">
        <f>(IF(DASHBOARD!$J$2=N7,DASHBOARD!$U$268,IF(DASHBOARD!$J$2=0,0,N21)))</f>
        <v/>
      </c>
      <c r="O21" s="383">
        <f>(IF(DASHBOARD!$J$2=O7,DASHBOARD!$U$268,IF(DASHBOARD!$J$2=0,0,O21)))</f>
        <v/>
      </c>
      <c r="P21" s="383">
        <f>(IF(DASHBOARD!$J$2=P7,DASHBOARD!$U$268,IF(DASHBOARD!$J$2=0,0,P21)))</f>
        <v/>
      </c>
      <c r="Q21" s="383">
        <f>(IF(DASHBOARD!$J$2=Q7,DASHBOARD!$U$268,IF(DASHBOARD!$J$2=0,0,Q21)))</f>
        <v/>
      </c>
      <c r="R21" s="383">
        <f>(IF(DASHBOARD!$J$2=R7,DASHBOARD!$U$268,IF(DASHBOARD!$J$2=0,0,R21)))</f>
        <v/>
      </c>
      <c r="S21" s="383">
        <f>(IF(DASHBOARD!$J$2=S7,DASHBOARD!$U$268,IF(DASHBOARD!$J$2=0,0,S21)))</f>
        <v/>
      </c>
      <c r="T21" s="383">
        <f>(IF(DASHBOARD!$J$2=T7,DASHBOARD!$U$268,IF(DASHBOARD!$J$2=0,0,T21)))</f>
        <v/>
      </c>
      <c r="U21" s="383">
        <f>(IF(DASHBOARD!$J$2=U7,DASHBOARD!$U$268,IF(DASHBOARD!$J$2=0,0,U21)))</f>
        <v/>
      </c>
      <c r="V21" s="383">
        <f>(IF(DASHBOARD!$J$2=V7,DASHBOARD!$U$268,IF(DASHBOARD!$J$2=0,0,V21)))</f>
        <v/>
      </c>
      <c r="W21" s="383">
        <f>(IF(DASHBOARD!$J$2=W7,DASHBOARD!$U$268,IF(DASHBOARD!$J$2=0,0,W21)))</f>
        <v/>
      </c>
      <c r="X21" s="383">
        <f>(IF(DASHBOARD!$J$2=X7,DASHBOARD!$U$268,IF(DASHBOARD!$J$2=0,0,X21)))</f>
        <v/>
      </c>
      <c r="Y21" s="383">
        <f>(IF(DASHBOARD!$J$2=Y7,DASHBOARD!$U$268,IF(DASHBOARD!$J$2=0,0,Y21)))</f>
        <v/>
      </c>
      <c r="Z21" s="383">
        <f>(IF(DASHBOARD!$J$2=Z7,DASHBOARD!$U$268,IF(DASHBOARD!$J$2=0,0,Z21)))</f>
        <v/>
      </c>
      <c r="AA21" s="383">
        <f>(IF(DASHBOARD!$J$2=AA7,DASHBOARD!$U$268,IF(DASHBOARD!$J$2=0,0,AA21)))</f>
        <v/>
      </c>
      <c r="AB21" s="383">
        <f>(IF(DASHBOARD!$J$2=AB7,DASHBOARD!$U$268,IF(DASHBOARD!$J$2=0,0,AB21)))</f>
        <v/>
      </c>
      <c r="AC21" s="383">
        <f>(IF(DASHBOARD!$J$2=AC7,DASHBOARD!$U$268,IF(DASHBOARD!$J$2=0,0,AC21)))</f>
        <v/>
      </c>
      <c r="AD21" s="383">
        <f>(IF(DASHBOARD!$J$2=AD7,DASHBOARD!$U$268,IF(DASHBOARD!$J$2=0,0,AD21)))</f>
        <v/>
      </c>
      <c r="AE21" s="383">
        <f>(IF(DASHBOARD!$J$2=AE7,DASHBOARD!$U$268,IF(DASHBOARD!$J$2=0,0,AE21)))</f>
        <v/>
      </c>
      <c r="AF21" s="383">
        <f>(IF(DASHBOARD!$J$2=AF7,DASHBOARD!$U$268,IF(DASHBOARD!$J$2=0,0,AF21)))</f>
        <v/>
      </c>
      <c r="AG21" s="383">
        <f>(IF(DASHBOARD!$J$2=AG7,DASHBOARD!$U$268,IF(DASHBOARD!$J$2=0,0,AG21)))</f>
        <v/>
      </c>
      <c r="AH21" s="383">
        <f>(IF(DASHBOARD!$J$2=AH7,DASHBOARD!$U$268,IF(DASHBOARD!$J$2=0,0,AH21)))</f>
        <v/>
      </c>
      <c r="AI21" s="383">
        <f>(IF(DASHBOARD!$J$2=AI7,DASHBOARD!$U$268,IF(DASHBOARD!$J$2=0,0,AI21)))</f>
        <v/>
      </c>
      <c r="AJ21" s="383">
        <f>(IF(DASHBOARD!$J$2=AJ7,DASHBOARD!$U$268,IF(DASHBOARD!$J$2=0,0,AJ21)))</f>
        <v/>
      </c>
      <c r="AK21" s="383">
        <f>(IF(DASHBOARD!$J$2=AK7,DASHBOARD!$U$268,IF(DASHBOARD!$J$2=0,0,AK21)))</f>
        <v/>
      </c>
      <c r="AL21" s="383">
        <f>(IF(DASHBOARD!$J$2=AL7,DASHBOARD!$U$268,IF(DASHBOARD!$J$2=0,0,AL21)))</f>
        <v/>
      </c>
      <c r="AM21" s="383">
        <f>(IF(DASHBOARD!$J$2=AM7,DASHBOARD!$U$268,IF(DASHBOARD!$J$2=0,0,AM21)))</f>
        <v/>
      </c>
      <c r="AN21" s="383">
        <f>(IF(DASHBOARD!$J$2=AN7,DASHBOARD!$U$268,IF(DASHBOARD!$J$2=0,0,AN21)))</f>
        <v/>
      </c>
      <c r="AO21" s="383">
        <f>(IF(DASHBOARD!$J$2=AO7,DASHBOARD!$U$268,IF(DASHBOARD!$J$2=0,0,AO21)))</f>
        <v/>
      </c>
      <c r="AP21" s="383">
        <f>(IF(DASHBOARD!$J$2=AP7,DASHBOARD!$U$268,IF(DASHBOARD!$J$2=0,0,AP21)))</f>
        <v/>
      </c>
      <c r="AQ21" s="383">
        <f>(IF(DASHBOARD!$J$2=AQ7,DASHBOARD!$U$268,IF(DASHBOARD!$J$2=0,0,AQ21)))</f>
        <v/>
      </c>
      <c r="AR21" s="383">
        <f>(IF(DASHBOARD!$J$2=AR7,DASHBOARD!$U$268,IF(DASHBOARD!$J$2=0,0,AR21)))</f>
        <v/>
      </c>
      <c r="AS21" s="383">
        <f>(IF(DASHBOARD!$J$2=AS7,DASHBOARD!$U$268,IF(DASHBOARD!$J$2=0,0,AS21)))</f>
        <v/>
      </c>
      <c r="AT21" s="383">
        <f>(IF(DASHBOARD!$J$2=AT7,DASHBOARD!$U$268,IF(DASHBOARD!$J$2=0,0,AT21)))</f>
        <v/>
      </c>
      <c r="AU21" s="383">
        <f>(IF(DASHBOARD!$J$2=AU7,DASHBOARD!$U$268,IF(DASHBOARD!$J$2=0,0,AU21)))</f>
        <v/>
      </c>
      <c r="AV21" s="383">
        <f>(IF(DASHBOARD!$J$2=AV7,DASHBOARD!$U$268,IF(DASHBOARD!$J$2=0,0,AV21)))</f>
        <v/>
      </c>
      <c r="AW21" s="383">
        <f>(IF(DASHBOARD!$J$2=AW7,DASHBOARD!$U$268,IF(DASHBOARD!$J$2=0,0,AW21)))</f>
        <v/>
      </c>
      <c r="AX21" s="383">
        <f>(IF(DASHBOARD!$J$2=AX7,DASHBOARD!$U$268,IF(DASHBOARD!$J$2=0,0,AX21)))</f>
        <v/>
      </c>
      <c r="AY21" s="383">
        <f>(IF(DASHBOARD!$J$2=AY7,DASHBOARD!$U$268,IF(DASHBOARD!$J$2=0,0,AY21)))</f>
        <v/>
      </c>
      <c r="AZ21" s="383">
        <f>(IF(DASHBOARD!$J$2=AZ7,DASHBOARD!$U$268,IF(DASHBOARD!$J$2=0,0,AZ21)))</f>
        <v/>
      </c>
      <c r="BA21" s="383">
        <f>(IF(DASHBOARD!$J$2=BA7,DASHBOARD!$U$268,IF(DASHBOARD!$J$2=0,0,BA21)))</f>
        <v/>
      </c>
      <c r="BB21" s="384">
        <f>IF(SUM(F21:BA21)&lt;&gt;0,AVERAGEIF(F21:BA21,"&gt;0",F21:BA21),0)</f>
        <v/>
      </c>
      <c r="BC21" s="147" t="n"/>
      <c r="BD21" s="385">
        <f>MAXA(F21:BA21)</f>
        <v/>
      </c>
      <c r="BE21" s="1461">
        <f>IF(BD21&lt;&gt;0,VLOOKUP(BD21,$F$10:$BA$10,MATCH(BD21,F21:BA21,0)),"")</f>
        <v/>
      </c>
      <c r="BF21" s="385">
        <f t="array" ref="BF21">MIN(IF(F21:BA21&gt;0,F21:BA21))</f>
        <v/>
      </c>
      <c r="BG21" s="1461">
        <f>IF(BF21&lt;&gt;0,VLOOKUP(BF21,$F$10:$BA$10,MATCH($BF21,$F21:$BA21,0)),"")</f>
        <v/>
      </c>
      <c r="BI21" s="1368">
        <f>HLOOKUP($BI$9,$S$10:$AI$431,1+$BL21,TRUE)</f>
        <v/>
      </c>
      <c r="BJ21" s="1369">
        <f>HLOOKUP($BJ$9,$AJ$10:$AW$431,1+$BL21,TRUE)</f>
        <v/>
      </c>
      <c r="BK21" s="151" t="n"/>
      <c r="BL21" s="387" t="n">
        <v>11</v>
      </c>
      <c r="BM21" s="389" t="n"/>
    </row>
    <row r="22" ht="20.25" customHeight="1" s="18" thickBot="1" thickTop="1">
      <c r="B22" s="1370" t="n"/>
      <c r="C22" s="1353" t="n"/>
      <c r="D22" s="1462" t="n"/>
      <c r="E22" s="388" t="inlineStr">
        <is>
          <t>Daya Baru # 1, 150</t>
        </is>
      </c>
      <c r="F22" s="383">
        <f>(IF(DASHBOARD!$J$2=F7,DASHBOARD!$U$270,IF(DASHBOARD!$J$2=0,0,F22)))</f>
        <v/>
      </c>
      <c r="G22" s="383">
        <f>(IF(DASHBOARD!$J$2=G7,DASHBOARD!$U$270,IF(DASHBOARD!$J$2=0,0,G22)))</f>
        <v/>
      </c>
      <c r="H22" s="383">
        <f>(IF(DASHBOARD!$J$2=H7,DASHBOARD!$U$270,IF(DASHBOARD!$J$2=0,0,H22)))</f>
        <v/>
      </c>
      <c r="I22" s="383">
        <f>(IF(DASHBOARD!$J$2=I7,DASHBOARD!$U$270,IF(DASHBOARD!$J$2=0,0,I22)))</f>
        <v/>
      </c>
      <c r="J22" s="383">
        <f>(IF(DASHBOARD!$J$2=J7,DASHBOARD!$U$270,IF(DASHBOARD!$J$2=0,0,J22)))</f>
        <v/>
      </c>
      <c r="K22" s="383">
        <f>(IF(DASHBOARD!$J$2=K7,DASHBOARD!$U$270,IF(DASHBOARD!$J$2=0,0,K22)))</f>
        <v/>
      </c>
      <c r="L22" s="383">
        <f>(IF(DASHBOARD!$J$2=L7,DASHBOARD!$U$270,IF(DASHBOARD!$J$2=0,0,L22)))</f>
        <v/>
      </c>
      <c r="M22" s="383">
        <f>(IF(DASHBOARD!$J$2=M7,DASHBOARD!$U$270,IF(DASHBOARD!$J$2=0,0,M22)))</f>
        <v/>
      </c>
      <c r="N22" s="383">
        <f>(IF(DASHBOARD!$J$2=N7,DASHBOARD!$U$270,IF(DASHBOARD!$J$2=0,0,N22)))</f>
        <v/>
      </c>
      <c r="O22" s="383">
        <f>(IF(DASHBOARD!$J$2=O7,DASHBOARD!$U$270,IF(DASHBOARD!$J$2=0,0,O22)))</f>
        <v/>
      </c>
      <c r="P22" s="383">
        <f>(IF(DASHBOARD!$J$2=P7,DASHBOARD!$U$270,IF(DASHBOARD!$J$2=0,0,P22)))</f>
        <v/>
      </c>
      <c r="Q22" s="383">
        <f>(IF(DASHBOARD!$J$2=Q7,DASHBOARD!$U$270,IF(DASHBOARD!$J$2=0,0,Q22)))</f>
        <v/>
      </c>
      <c r="R22" s="383">
        <f>(IF(DASHBOARD!$J$2=R7,DASHBOARD!$U$270,IF(DASHBOARD!$J$2=0,0,R22)))</f>
        <v/>
      </c>
      <c r="S22" s="383">
        <f>(IF(DASHBOARD!$J$2=S7,DASHBOARD!$U$270,IF(DASHBOARD!$J$2=0,0,S22)))</f>
        <v/>
      </c>
      <c r="T22" s="383">
        <f>(IF(DASHBOARD!$J$2=T7,DASHBOARD!$U$270,IF(DASHBOARD!$J$2=0,0,T22)))</f>
        <v/>
      </c>
      <c r="U22" s="383">
        <f>(IF(DASHBOARD!$J$2=U7,DASHBOARD!$U$270,IF(DASHBOARD!$J$2=0,0,U22)))</f>
        <v/>
      </c>
      <c r="V22" s="383">
        <f>(IF(DASHBOARD!$J$2=V7,DASHBOARD!$U$270,IF(DASHBOARD!$J$2=0,0,V22)))</f>
        <v/>
      </c>
      <c r="W22" s="383">
        <f>(IF(DASHBOARD!$J$2=W7,DASHBOARD!$U$270,IF(DASHBOARD!$J$2=0,0,W22)))</f>
        <v/>
      </c>
      <c r="X22" s="383">
        <f>(IF(DASHBOARD!$J$2=X7,DASHBOARD!$U$270,IF(DASHBOARD!$J$2=0,0,X22)))</f>
        <v/>
      </c>
      <c r="Y22" s="383">
        <f>(IF(DASHBOARD!$J$2=Y7,DASHBOARD!$U$270,IF(DASHBOARD!$J$2=0,0,Y22)))</f>
        <v/>
      </c>
      <c r="Z22" s="383">
        <f>(IF(DASHBOARD!$J$2=Z7,DASHBOARD!$U$270,IF(DASHBOARD!$J$2=0,0,Z22)))</f>
        <v/>
      </c>
      <c r="AA22" s="383">
        <f>(IF(DASHBOARD!$J$2=AA7,DASHBOARD!$U$270,IF(DASHBOARD!$J$2=0,0,AA22)))</f>
        <v/>
      </c>
      <c r="AB22" s="383">
        <f>(IF(DASHBOARD!$J$2=AB7,DASHBOARD!$U$270,IF(DASHBOARD!$J$2=0,0,AB22)))</f>
        <v/>
      </c>
      <c r="AC22" s="383">
        <f>(IF(DASHBOARD!$J$2=AC7,DASHBOARD!$U$270,IF(DASHBOARD!$J$2=0,0,AC22)))</f>
        <v/>
      </c>
      <c r="AD22" s="383">
        <f>(IF(DASHBOARD!$J$2=AD7,DASHBOARD!$U$270,IF(DASHBOARD!$J$2=0,0,AD22)))</f>
        <v/>
      </c>
      <c r="AE22" s="383">
        <f>(IF(DASHBOARD!$J$2=AE7,DASHBOARD!$U$270,IF(DASHBOARD!$J$2=0,0,AE22)))</f>
        <v/>
      </c>
      <c r="AF22" s="383">
        <f>(IF(DASHBOARD!$J$2=AF7,DASHBOARD!$U$270,IF(DASHBOARD!$J$2=0,0,AF22)))</f>
        <v/>
      </c>
      <c r="AG22" s="383">
        <f>(IF(DASHBOARD!$J$2=AG7,DASHBOARD!$U$270,IF(DASHBOARD!$J$2=0,0,AG22)))</f>
        <v/>
      </c>
      <c r="AH22" s="383">
        <f>(IF(DASHBOARD!$J$2=AH7,DASHBOARD!$U$270,IF(DASHBOARD!$J$2=0,0,AH22)))</f>
        <v/>
      </c>
      <c r="AI22" s="383">
        <f>(IF(DASHBOARD!$J$2=AI7,DASHBOARD!$U$270,IF(DASHBOARD!$J$2=0,0,AI22)))</f>
        <v/>
      </c>
      <c r="AJ22" s="383">
        <f>(IF(DASHBOARD!$J$2=AJ7,DASHBOARD!$U$270,IF(DASHBOARD!$J$2=0,0,AJ22)))</f>
        <v/>
      </c>
      <c r="AK22" s="383">
        <f>(IF(DASHBOARD!$J$2=AK7,DASHBOARD!$U$270,IF(DASHBOARD!$J$2=0,0,AK22)))</f>
        <v/>
      </c>
      <c r="AL22" s="383">
        <f>(IF(DASHBOARD!$J$2=AL7,DASHBOARD!$U$270,IF(DASHBOARD!$J$2=0,0,AL22)))</f>
        <v/>
      </c>
      <c r="AM22" s="383">
        <f>(IF(DASHBOARD!$J$2=AM7,DASHBOARD!$U$270,IF(DASHBOARD!$J$2=0,0,AM22)))</f>
        <v/>
      </c>
      <c r="AN22" s="383">
        <f>(IF(DASHBOARD!$J$2=AN7,DASHBOARD!$U$270,IF(DASHBOARD!$J$2=0,0,AN22)))</f>
        <v/>
      </c>
      <c r="AO22" s="383">
        <f>(IF(DASHBOARD!$J$2=AO7,DASHBOARD!$U$270,IF(DASHBOARD!$J$2=0,0,AO22)))</f>
        <v/>
      </c>
      <c r="AP22" s="383">
        <f>(IF(DASHBOARD!$J$2=AP7,DASHBOARD!$U$270,IF(DASHBOARD!$J$2=0,0,AP22)))</f>
        <v/>
      </c>
      <c r="AQ22" s="383">
        <f>(IF(DASHBOARD!$J$2=AQ7,DASHBOARD!$U$270,IF(DASHBOARD!$J$2=0,0,AQ22)))</f>
        <v/>
      </c>
      <c r="AR22" s="383">
        <f>(IF(DASHBOARD!$J$2=AR7,DASHBOARD!$U$270,IF(DASHBOARD!$J$2=0,0,AR22)))</f>
        <v/>
      </c>
      <c r="AS22" s="383">
        <f>(IF(DASHBOARD!$J$2=AS7,DASHBOARD!$U$270,IF(DASHBOARD!$J$2=0,0,AS22)))</f>
        <v/>
      </c>
      <c r="AT22" s="383">
        <f>(IF(DASHBOARD!$J$2=AT7,DASHBOARD!$U$270,IF(DASHBOARD!$J$2=0,0,AT22)))</f>
        <v/>
      </c>
      <c r="AU22" s="383">
        <f>(IF(DASHBOARD!$J$2=AU7,DASHBOARD!$U$270,IF(DASHBOARD!$J$2=0,0,AU22)))</f>
        <v/>
      </c>
      <c r="AV22" s="383">
        <f>(IF(DASHBOARD!$J$2=AV7,DASHBOARD!$U$270,IF(DASHBOARD!$J$2=0,0,AV22)))</f>
        <v/>
      </c>
      <c r="AW22" s="383">
        <f>(IF(DASHBOARD!$J$2=AW7,DASHBOARD!$U$270,IF(DASHBOARD!$J$2=0,0,AW22)))</f>
        <v/>
      </c>
      <c r="AX22" s="383">
        <f>(IF(DASHBOARD!$J$2=AX7,DASHBOARD!$U$270,IF(DASHBOARD!$J$2=0,0,AX22)))</f>
        <v/>
      </c>
      <c r="AY22" s="383">
        <f>(IF(DASHBOARD!$J$2=AY7,DASHBOARD!$U$270,IF(DASHBOARD!$J$2=0,0,AY22)))</f>
        <v/>
      </c>
      <c r="AZ22" s="383">
        <f>(IF(DASHBOARD!$J$2=AZ7,DASHBOARD!$U$270,IF(DASHBOARD!$J$2=0,0,AZ22)))</f>
        <v/>
      </c>
      <c r="BA22" s="383">
        <f>(IF(DASHBOARD!$J$2=BA7,DASHBOARD!$U$270,IF(DASHBOARD!$J$2=0,0,BA22)))</f>
        <v/>
      </c>
      <c r="BB22" s="384">
        <f>IF(SUM(F22:BA22)&lt;&gt;0,AVERAGEIF(F22:BA22,"&gt;0",F22:BA22),0)</f>
        <v/>
      </c>
      <c r="BC22" s="147" t="n"/>
      <c r="BD22" s="385">
        <f>MAXA(F22:BA22)</f>
        <v/>
      </c>
      <c r="BE22" s="1461">
        <f>IF(BD22&lt;&gt;0,VLOOKUP(BD22,$F$10:$BA$10,MATCH(BD22,F22:BA22,0)),"")</f>
        <v/>
      </c>
      <c r="BF22" s="385">
        <f t="array" ref="BF22">MIN(IF(F22:BA22&gt;0,F22:BA22))</f>
        <v/>
      </c>
      <c r="BG22" s="1461">
        <f>IF(BF22&lt;&gt;0,VLOOKUP(BF22,$F$10:$BA$10,MATCH($BF22,$F22:$BA22,0)),"")</f>
        <v/>
      </c>
      <c r="BI22" s="1368">
        <f>HLOOKUP($BI$9,$S$10:$AI$431,1+$BL22,TRUE)</f>
        <v/>
      </c>
      <c r="BJ22" s="1369">
        <f>HLOOKUP($BJ$9,$AJ$10:$AW$431,1+$BL22,TRUE)</f>
        <v/>
      </c>
      <c r="BK22" s="151" t="n"/>
      <c r="BL22" s="387" t="n">
        <v>12</v>
      </c>
      <c r="BM22" s="389" t="n"/>
    </row>
    <row r="23" ht="20.25" customHeight="1" s="18" thickBot="1" thickTop="1">
      <c r="B23" s="1370" t="n"/>
      <c r="C23" s="1353" t="n"/>
      <c r="D23" s="1463" t="n"/>
      <c r="E23" s="388" t="inlineStr">
        <is>
          <t>Daya Baru # 2, 150</t>
        </is>
      </c>
      <c r="F23" s="383">
        <f>(IF(DASHBOARD!$J$2=F7,DASHBOARD!$U$271,IF(DASHBOARD!$J$2=0,0,F23)))</f>
        <v/>
      </c>
      <c r="G23" s="383">
        <f>(IF(DASHBOARD!$J$2=G7,DASHBOARD!$U$271,IF(DASHBOARD!$J$2=0,0,G23)))</f>
        <v/>
      </c>
      <c r="H23" s="383">
        <f>(IF(DASHBOARD!$J$2=H7,DASHBOARD!$U$271,IF(DASHBOARD!$J$2=0,0,H23)))</f>
        <v/>
      </c>
      <c r="I23" s="383">
        <f>(IF(DASHBOARD!$J$2=I7,DASHBOARD!$U$271,IF(DASHBOARD!$J$2=0,0,I23)))</f>
        <v/>
      </c>
      <c r="J23" s="383">
        <f>(IF(DASHBOARD!$J$2=J7,DASHBOARD!$U$271,IF(DASHBOARD!$J$2=0,0,J23)))</f>
        <v/>
      </c>
      <c r="K23" s="383">
        <f>(IF(DASHBOARD!$J$2=K7,DASHBOARD!$U$271,IF(DASHBOARD!$J$2=0,0,K23)))</f>
        <v/>
      </c>
      <c r="L23" s="383">
        <f>(IF(DASHBOARD!$J$2=L7,DASHBOARD!$U$271,IF(DASHBOARD!$J$2=0,0,L23)))</f>
        <v/>
      </c>
      <c r="M23" s="383">
        <f>(IF(DASHBOARD!$J$2=M7,DASHBOARD!$U$271,IF(DASHBOARD!$J$2=0,0,M23)))</f>
        <v/>
      </c>
      <c r="N23" s="383">
        <f>(IF(DASHBOARD!$J$2=N7,DASHBOARD!$U$271,IF(DASHBOARD!$J$2=0,0,N23)))</f>
        <v/>
      </c>
      <c r="O23" s="383">
        <f>(IF(DASHBOARD!$J$2=O7,DASHBOARD!$U$271,IF(DASHBOARD!$J$2=0,0,O23)))</f>
        <v/>
      </c>
      <c r="P23" s="383">
        <f>(IF(DASHBOARD!$J$2=P7,DASHBOARD!$U$271,IF(DASHBOARD!$J$2=0,0,P23)))</f>
        <v/>
      </c>
      <c r="Q23" s="383">
        <f>(IF(DASHBOARD!$J$2=Q7,DASHBOARD!$U$271,IF(DASHBOARD!$J$2=0,0,Q23)))</f>
        <v/>
      </c>
      <c r="R23" s="383">
        <f>(IF(DASHBOARD!$J$2=R7,DASHBOARD!$U$271,IF(DASHBOARD!$J$2=0,0,R23)))</f>
        <v/>
      </c>
      <c r="S23" s="383">
        <f>(IF(DASHBOARD!$J$2=S7,DASHBOARD!$U$271,IF(DASHBOARD!$J$2=0,0,S23)))</f>
        <v/>
      </c>
      <c r="T23" s="383">
        <f>(IF(DASHBOARD!$J$2=T7,DASHBOARD!$U$271,IF(DASHBOARD!$J$2=0,0,T23)))</f>
        <v/>
      </c>
      <c r="U23" s="383">
        <f>(IF(DASHBOARD!$J$2=U7,DASHBOARD!$U$271,IF(DASHBOARD!$J$2=0,0,U23)))</f>
        <v/>
      </c>
      <c r="V23" s="383">
        <f>(IF(DASHBOARD!$J$2=V7,DASHBOARD!$U$271,IF(DASHBOARD!$J$2=0,0,V23)))</f>
        <v/>
      </c>
      <c r="W23" s="383">
        <f>(IF(DASHBOARD!$J$2=W7,DASHBOARD!$U$271,IF(DASHBOARD!$J$2=0,0,W23)))</f>
        <v/>
      </c>
      <c r="X23" s="383">
        <f>(IF(DASHBOARD!$J$2=X7,DASHBOARD!$U$271,IF(DASHBOARD!$J$2=0,0,X23)))</f>
        <v/>
      </c>
      <c r="Y23" s="383">
        <f>(IF(DASHBOARD!$J$2=Y7,DASHBOARD!$U$271,IF(DASHBOARD!$J$2=0,0,Y23)))</f>
        <v/>
      </c>
      <c r="Z23" s="383">
        <f>(IF(DASHBOARD!$J$2=Z7,DASHBOARD!$U$271,IF(DASHBOARD!$J$2=0,0,Z23)))</f>
        <v/>
      </c>
      <c r="AA23" s="383">
        <f>(IF(DASHBOARD!$J$2=AA7,DASHBOARD!$U$271,IF(DASHBOARD!$J$2=0,0,AA23)))</f>
        <v/>
      </c>
      <c r="AB23" s="383">
        <f>(IF(DASHBOARD!$J$2=AB7,DASHBOARD!$U$271,IF(DASHBOARD!$J$2=0,0,AB23)))</f>
        <v/>
      </c>
      <c r="AC23" s="383">
        <f>(IF(DASHBOARD!$J$2=AC7,DASHBOARD!$U$271,IF(DASHBOARD!$J$2=0,0,AC23)))</f>
        <v/>
      </c>
      <c r="AD23" s="383">
        <f>(IF(DASHBOARD!$J$2=AD7,DASHBOARD!$U$271,IF(DASHBOARD!$J$2=0,0,AD23)))</f>
        <v/>
      </c>
      <c r="AE23" s="383">
        <f>(IF(DASHBOARD!$J$2=AE7,DASHBOARD!$U$271,IF(DASHBOARD!$J$2=0,0,AE23)))</f>
        <v/>
      </c>
      <c r="AF23" s="383">
        <f>(IF(DASHBOARD!$J$2=AF7,DASHBOARD!$U$271,IF(DASHBOARD!$J$2=0,0,AF23)))</f>
        <v/>
      </c>
      <c r="AG23" s="383">
        <f>(IF(DASHBOARD!$J$2=AG7,DASHBOARD!$U$271,IF(DASHBOARD!$J$2=0,0,AG23)))</f>
        <v/>
      </c>
      <c r="AH23" s="383">
        <f>(IF(DASHBOARD!$J$2=AH7,DASHBOARD!$U$271,IF(DASHBOARD!$J$2=0,0,AH23)))</f>
        <v/>
      </c>
      <c r="AI23" s="383">
        <f>(IF(DASHBOARD!$J$2=AI7,DASHBOARD!$U$271,IF(DASHBOARD!$J$2=0,0,AI23)))</f>
        <v/>
      </c>
      <c r="AJ23" s="383">
        <f>(IF(DASHBOARD!$J$2=AJ7,DASHBOARD!$U$271,IF(DASHBOARD!$J$2=0,0,AJ23)))</f>
        <v/>
      </c>
      <c r="AK23" s="383">
        <f>(IF(DASHBOARD!$J$2=AK7,DASHBOARD!$U$271,IF(DASHBOARD!$J$2=0,0,AK23)))</f>
        <v/>
      </c>
      <c r="AL23" s="383">
        <f>(IF(DASHBOARD!$J$2=AL7,DASHBOARD!$U$271,IF(DASHBOARD!$J$2=0,0,AL23)))</f>
        <v/>
      </c>
      <c r="AM23" s="383">
        <f>(IF(DASHBOARD!$J$2=AM7,DASHBOARD!$U$271,IF(DASHBOARD!$J$2=0,0,AM23)))</f>
        <v/>
      </c>
      <c r="AN23" s="383">
        <f>(IF(DASHBOARD!$J$2=AN7,DASHBOARD!$U$271,IF(DASHBOARD!$J$2=0,0,AN23)))</f>
        <v/>
      </c>
      <c r="AO23" s="383">
        <f>(IF(DASHBOARD!$J$2=AO7,DASHBOARD!$U$271,IF(DASHBOARD!$J$2=0,0,AO23)))</f>
        <v/>
      </c>
      <c r="AP23" s="383">
        <f>(IF(DASHBOARD!$J$2=AP7,DASHBOARD!$U$271,IF(DASHBOARD!$J$2=0,0,AP23)))</f>
        <v/>
      </c>
      <c r="AQ23" s="383">
        <f>(IF(DASHBOARD!$J$2=AQ7,DASHBOARD!$U$271,IF(DASHBOARD!$J$2=0,0,AQ23)))</f>
        <v/>
      </c>
      <c r="AR23" s="383">
        <f>(IF(DASHBOARD!$J$2=AR7,DASHBOARD!$U$271,IF(DASHBOARD!$J$2=0,0,AR23)))</f>
        <v/>
      </c>
      <c r="AS23" s="383">
        <f>(IF(DASHBOARD!$J$2=AS7,DASHBOARD!$U$271,IF(DASHBOARD!$J$2=0,0,AS23)))</f>
        <v/>
      </c>
      <c r="AT23" s="383">
        <f>(IF(DASHBOARD!$J$2=AT7,DASHBOARD!$U$271,IF(DASHBOARD!$J$2=0,0,AT23)))</f>
        <v/>
      </c>
      <c r="AU23" s="383">
        <f>(IF(DASHBOARD!$J$2=AU7,DASHBOARD!$U$271,IF(DASHBOARD!$J$2=0,0,AU23)))</f>
        <v/>
      </c>
      <c r="AV23" s="383">
        <f>(IF(DASHBOARD!$J$2=AV7,DASHBOARD!$U$271,IF(DASHBOARD!$J$2=0,0,AV23)))</f>
        <v/>
      </c>
      <c r="AW23" s="383">
        <f>(IF(DASHBOARD!$J$2=AW7,DASHBOARD!$U$271,IF(DASHBOARD!$J$2=0,0,AW23)))</f>
        <v/>
      </c>
      <c r="AX23" s="383">
        <f>(IF(DASHBOARD!$J$2=AX7,DASHBOARD!$U$271,IF(DASHBOARD!$J$2=0,0,AX23)))</f>
        <v/>
      </c>
      <c r="AY23" s="383">
        <f>(IF(DASHBOARD!$J$2=AY7,DASHBOARD!$U$271,IF(DASHBOARD!$J$2=0,0,AY23)))</f>
        <v/>
      </c>
      <c r="AZ23" s="383">
        <f>(IF(DASHBOARD!$J$2=AZ7,DASHBOARD!$U$271,IF(DASHBOARD!$J$2=0,0,AZ23)))</f>
        <v/>
      </c>
      <c r="BA23" s="383">
        <f>(IF(DASHBOARD!$J$2=BA7,DASHBOARD!$U$271,IF(DASHBOARD!$J$2=0,0,BA23)))</f>
        <v/>
      </c>
      <c r="BB23" s="384">
        <f>IF(SUM(F23:BA23)&lt;&gt;0,AVERAGEIF(F23:BA23,"&gt;0",F23:BA23),0)</f>
        <v/>
      </c>
      <c r="BC23" s="147" t="n"/>
      <c r="BD23" s="385">
        <f>MAXA(F23:BA23)</f>
        <v/>
      </c>
      <c r="BE23" s="1461">
        <f>IF(BD23&lt;&gt;0,VLOOKUP(BD23,$F$10:$BA$10,MATCH(BD23,F23:BA23,0)),"")</f>
        <v/>
      </c>
      <c r="BF23" s="385">
        <f t="array" ref="BF23">MIN(IF(F23:BA23&gt;0,F23:BA23))</f>
        <v/>
      </c>
      <c r="BG23" s="1461">
        <f>IF(BF23&lt;&gt;0,VLOOKUP(BF23,$F$10:$BA$10,MATCH($BF23,$F23:$BA23,0)),"")</f>
        <v/>
      </c>
      <c r="BI23" s="1368">
        <f>HLOOKUP($BI$9,$S$10:$AI$431,1+$BL23,TRUE)</f>
        <v/>
      </c>
      <c r="BJ23" s="1369">
        <f>HLOOKUP($BJ$9,$AJ$10:$AW$431,1+$BL23,TRUE)</f>
        <v/>
      </c>
      <c r="BK23" s="151" t="n"/>
      <c r="BL23" s="387" t="n">
        <v>13</v>
      </c>
      <c r="BM23" s="389" t="n"/>
    </row>
    <row r="24" ht="20.25" customHeight="1" s="18" thickBot="1" thickTop="1">
      <c r="B24" s="1370" t="n"/>
      <c r="C24" s="1353" t="n"/>
      <c r="D24" s="1080" t="n"/>
      <c r="E24" s="388" t="n"/>
      <c r="F24" s="383" t="n"/>
      <c r="G24" s="383" t="n"/>
      <c r="H24" s="383" t="n"/>
      <c r="I24" s="383" t="n"/>
      <c r="J24" s="383" t="n"/>
      <c r="K24" s="383" t="n"/>
      <c r="L24" s="383" t="n"/>
      <c r="M24" s="383" t="n"/>
      <c r="N24" s="383" t="n"/>
      <c r="O24" s="383" t="n"/>
      <c r="P24" s="383" t="n"/>
      <c r="Q24" s="383" t="n"/>
      <c r="R24" s="383" t="n"/>
      <c r="S24" s="383" t="n"/>
      <c r="T24" s="383" t="n"/>
      <c r="U24" s="383" t="n"/>
      <c r="V24" s="383" t="n"/>
      <c r="W24" s="383" t="n"/>
      <c r="X24" s="383" t="n"/>
      <c r="Y24" s="383" t="n"/>
      <c r="Z24" s="383" t="n"/>
      <c r="AA24" s="383" t="n"/>
      <c r="AB24" s="383" t="n"/>
      <c r="AC24" s="383" t="n"/>
      <c r="AD24" s="383" t="n"/>
      <c r="AE24" s="383" t="n"/>
      <c r="AF24" s="383" t="n"/>
      <c r="AG24" s="383" t="n"/>
      <c r="AH24" s="383" t="n"/>
      <c r="AI24" s="383" t="n"/>
      <c r="AJ24" s="383" t="n"/>
      <c r="AK24" s="383" t="n"/>
      <c r="AL24" s="383" t="n"/>
      <c r="AM24" s="383" t="n"/>
      <c r="AN24" s="383" t="n"/>
      <c r="AO24" s="383" t="n"/>
      <c r="AP24" s="383" t="n"/>
      <c r="AQ24" s="383" t="n"/>
      <c r="AR24" s="383" t="n"/>
      <c r="AS24" s="383" t="n"/>
      <c r="AT24" s="383" t="n"/>
      <c r="AU24" s="383" t="n"/>
      <c r="AV24" s="383" t="n"/>
      <c r="AW24" s="383" t="n"/>
      <c r="AX24" s="383" t="n"/>
      <c r="AY24" s="383" t="n"/>
      <c r="AZ24" s="383" t="n"/>
      <c r="BA24" s="383" t="n"/>
      <c r="BB24" s="384">
        <f>IF(SUM(F24:BA24)&lt;&gt;0,AVERAGEIF(F24:BA24,"&gt;0",F24:BA24),0)</f>
        <v/>
      </c>
      <c r="BC24" s="147" t="n"/>
      <c r="BD24" s="385">
        <f>MAXA(F24:BA24)</f>
        <v/>
      </c>
      <c r="BE24" s="1461">
        <f>IF(BD24&lt;&gt;0,VLOOKUP(BD24,$F$10:$BA$10,MATCH(BD24,F24:BA24,0)),"")</f>
        <v/>
      </c>
      <c r="BF24" s="385">
        <f t="array" ref="BF24">MIN(IF(F24:BA24&gt;0,F24:BA24))</f>
        <v/>
      </c>
      <c r="BG24" s="1461">
        <f>IF(BF24&lt;&gt;0,VLOOKUP(BF24,$F$10:$BA$10,MATCH($BF24,$F24:$BA24,0)),"")</f>
        <v/>
      </c>
      <c r="BI24" s="1368">
        <f>HLOOKUP($BI$9,$S$10:$AI$431,1+$BL24,TRUE)</f>
        <v/>
      </c>
      <c r="BJ24" s="1369">
        <f>HLOOKUP($BJ$9,$AJ$10:$AW$431,1+$BL24,TRUE)</f>
        <v/>
      </c>
      <c r="BK24" s="151" t="n"/>
      <c r="BL24" s="387" t="n">
        <v>14</v>
      </c>
      <c r="BM24" s="389" t="n"/>
    </row>
    <row r="25" ht="20.25" customHeight="1" s="18" thickBot="1" thickTop="1">
      <c r="B25" s="1370" t="n"/>
      <c r="C25" s="1353" t="n"/>
      <c r="D25" s="1078" t="inlineStr">
        <is>
          <t>Pangkep 150</t>
        </is>
      </c>
      <c r="E25" s="388" t="inlineStr">
        <is>
          <t>Bosowa 150</t>
        </is>
      </c>
      <c r="F25" s="383">
        <f>(IF(DASHBOARD!$J$2=F7,DASHBOARD!$U$268,IF(DASHBOARD!$J$2=0,0,F25)))</f>
        <v/>
      </c>
      <c r="G25" s="383">
        <f>(IF(DASHBOARD!$J$2=G7,DASHBOARD!$U$268,IF(DASHBOARD!$J$2=0,0,G25)))</f>
        <v/>
      </c>
      <c r="H25" s="383">
        <f>(IF(DASHBOARD!$J$2=H7,DASHBOARD!$U$268,IF(DASHBOARD!$J$2=0,0,H25)))</f>
        <v/>
      </c>
      <c r="I25" s="383">
        <f>(IF(DASHBOARD!$J$2=I7,DASHBOARD!$U$268,IF(DASHBOARD!$J$2=0,0,I25)))</f>
        <v/>
      </c>
      <c r="J25" s="383">
        <f>(IF(DASHBOARD!$J$2=J7,DASHBOARD!$U$268,IF(DASHBOARD!$J$2=0,0,J25)))</f>
        <v/>
      </c>
      <c r="K25" s="383">
        <f>(IF(DASHBOARD!$J$2=K7,DASHBOARD!$U$268,IF(DASHBOARD!$J$2=0,0,K25)))</f>
        <v/>
      </c>
      <c r="L25" s="383">
        <f>(IF(DASHBOARD!$J$2=L7,DASHBOARD!$U$268,IF(DASHBOARD!$J$2=0,0,L25)))</f>
        <v/>
      </c>
      <c r="M25" s="383">
        <f>(IF(DASHBOARD!$J$2=M7,DASHBOARD!$U$268,IF(DASHBOARD!$J$2=0,0,M25)))</f>
        <v/>
      </c>
      <c r="N25" s="383">
        <f>(IF(DASHBOARD!$J$2=N7,DASHBOARD!$U$268,IF(DASHBOARD!$J$2=0,0,N25)))</f>
        <v/>
      </c>
      <c r="O25" s="383">
        <f>(IF(DASHBOARD!$J$2=O7,DASHBOARD!$U$268,IF(DASHBOARD!$J$2=0,0,O25)))</f>
        <v/>
      </c>
      <c r="P25" s="383">
        <f>(IF(DASHBOARD!$J$2=P7,DASHBOARD!$U$268,IF(DASHBOARD!$J$2=0,0,P25)))</f>
        <v/>
      </c>
      <c r="Q25" s="383">
        <f>(IF(DASHBOARD!$J$2=Q7,DASHBOARD!$U$268,IF(DASHBOARD!$J$2=0,0,Q25)))</f>
        <v/>
      </c>
      <c r="R25" s="383">
        <f>(IF(DASHBOARD!$J$2=R7,DASHBOARD!$U$268,IF(DASHBOARD!$J$2=0,0,R25)))</f>
        <v/>
      </c>
      <c r="S25" s="383">
        <f>(IF(DASHBOARD!$J$2=S7,DASHBOARD!$U$268,IF(DASHBOARD!$J$2=0,0,S25)))</f>
        <v/>
      </c>
      <c r="T25" s="383">
        <f>(IF(DASHBOARD!$J$2=T7,DASHBOARD!$U$268,IF(DASHBOARD!$J$2=0,0,T25)))</f>
        <v/>
      </c>
      <c r="U25" s="383">
        <f>(IF(DASHBOARD!$J$2=U7,DASHBOARD!$U$268,IF(DASHBOARD!$J$2=0,0,U25)))</f>
        <v/>
      </c>
      <c r="V25" s="383">
        <f>(IF(DASHBOARD!$J$2=V7,DASHBOARD!$U$268,IF(DASHBOARD!$J$2=0,0,V25)))</f>
        <v/>
      </c>
      <c r="W25" s="383">
        <f>(IF(DASHBOARD!$J$2=W7,DASHBOARD!$U$268,IF(DASHBOARD!$J$2=0,0,W25)))</f>
        <v/>
      </c>
      <c r="X25" s="383">
        <f>(IF(DASHBOARD!$J$2=X7,DASHBOARD!$U$268,IF(DASHBOARD!$J$2=0,0,X25)))</f>
        <v/>
      </c>
      <c r="Y25" s="383">
        <f>(IF(DASHBOARD!$J$2=Y7,DASHBOARD!$U$268,IF(DASHBOARD!$J$2=0,0,Y25)))</f>
        <v/>
      </c>
      <c r="Z25" s="383">
        <f>(IF(DASHBOARD!$J$2=Z7,DASHBOARD!$U$268,IF(DASHBOARD!$J$2=0,0,Z25)))</f>
        <v/>
      </c>
      <c r="AA25" s="383">
        <f>(IF(DASHBOARD!$J$2=AA7,DASHBOARD!$U$268,IF(DASHBOARD!$J$2=0,0,AA25)))</f>
        <v/>
      </c>
      <c r="AB25" s="383">
        <f>(IF(DASHBOARD!$J$2=AB7,DASHBOARD!$U$268,IF(DASHBOARD!$J$2=0,0,AB25)))</f>
        <v/>
      </c>
      <c r="AC25" s="383">
        <f>(IF(DASHBOARD!$J$2=AC7,DASHBOARD!$U$268,IF(DASHBOARD!$J$2=0,0,AC25)))</f>
        <v/>
      </c>
      <c r="AD25" s="383">
        <f>(IF(DASHBOARD!$J$2=AD7,DASHBOARD!$U$268,IF(DASHBOARD!$J$2=0,0,AD25)))</f>
        <v/>
      </c>
      <c r="AE25" s="383">
        <f>(IF(DASHBOARD!$J$2=AE7,DASHBOARD!$U$268,IF(DASHBOARD!$J$2=0,0,AE25)))</f>
        <v/>
      </c>
      <c r="AF25" s="383">
        <f>(IF(DASHBOARD!$J$2=AF7,DASHBOARD!$U$268,IF(DASHBOARD!$J$2=0,0,AF25)))</f>
        <v/>
      </c>
      <c r="AG25" s="383">
        <f>(IF(DASHBOARD!$J$2=AG7,DASHBOARD!$U$268,IF(DASHBOARD!$J$2=0,0,AG25)))</f>
        <v/>
      </c>
      <c r="AH25" s="383">
        <f>(IF(DASHBOARD!$J$2=AH7,DASHBOARD!$U$268,IF(DASHBOARD!$J$2=0,0,AH25)))</f>
        <v/>
      </c>
      <c r="AI25" s="383">
        <f>(IF(DASHBOARD!$J$2=AI7,DASHBOARD!$U$268,IF(DASHBOARD!$J$2=0,0,AI25)))</f>
        <v/>
      </c>
      <c r="AJ25" s="383">
        <f>(IF(DASHBOARD!$J$2=AJ7,DASHBOARD!$U$268,IF(DASHBOARD!$J$2=0,0,AJ25)))</f>
        <v/>
      </c>
      <c r="AK25" s="383">
        <f>(IF(DASHBOARD!$J$2=AK7,DASHBOARD!$U$268,IF(DASHBOARD!$J$2=0,0,AK25)))</f>
        <v/>
      </c>
      <c r="AL25" s="383">
        <f>(IF(DASHBOARD!$J$2=AL7,DASHBOARD!$U$268,IF(DASHBOARD!$J$2=0,0,AL25)))</f>
        <v/>
      </c>
      <c r="AM25" s="383">
        <f>(IF(DASHBOARD!$J$2=AM7,DASHBOARD!$U$268,IF(DASHBOARD!$J$2=0,0,AM25)))</f>
        <v/>
      </c>
      <c r="AN25" s="383">
        <f>(IF(DASHBOARD!$J$2=AN7,DASHBOARD!$U$268,IF(DASHBOARD!$J$2=0,0,AN25)))</f>
        <v/>
      </c>
      <c r="AO25" s="383">
        <f>(IF(DASHBOARD!$J$2=AO7,DASHBOARD!$U$268,IF(DASHBOARD!$J$2=0,0,AO25)))</f>
        <v/>
      </c>
      <c r="AP25" s="383">
        <f>(IF(DASHBOARD!$J$2=AP7,DASHBOARD!$U$268,IF(DASHBOARD!$J$2=0,0,AP25)))</f>
        <v/>
      </c>
      <c r="AQ25" s="383">
        <f>(IF(DASHBOARD!$J$2=AQ7,DASHBOARD!$U$268,IF(DASHBOARD!$J$2=0,0,AQ25)))</f>
        <v/>
      </c>
      <c r="AR25" s="383">
        <f>(IF(DASHBOARD!$J$2=AR7,DASHBOARD!$U$268,IF(DASHBOARD!$J$2=0,0,AR25)))</f>
        <v/>
      </c>
      <c r="AS25" s="383">
        <f>(IF(DASHBOARD!$J$2=AS7,DASHBOARD!$U$268,IF(DASHBOARD!$J$2=0,0,AS25)))</f>
        <v/>
      </c>
      <c r="AT25" s="383">
        <f>(IF(DASHBOARD!$J$2=AT7,DASHBOARD!$U$268,IF(DASHBOARD!$J$2=0,0,AT25)))</f>
        <v/>
      </c>
      <c r="AU25" s="383">
        <f>(IF(DASHBOARD!$J$2=AU7,DASHBOARD!$U$268,IF(DASHBOARD!$J$2=0,0,AU25)))</f>
        <v/>
      </c>
      <c r="AV25" s="383">
        <f>(IF(DASHBOARD!$J$2=AV7,DASHBOARD!$U$268,IF(DASHBOARD!$J$2=0,0,AV25)))</f>
        <v/>
      </c>
      <c r="AW25" s="383">
        <f>(IF(DASHBOARD!$J$2=AW7,DASHBOARD!$U$268,IF(DASHBOARD!$J$2=0,0,AW25)))</f>
        <v/>
      </c>
      <c r="AX25" s="383">
        <f>(IF(DASHBOARD!$J$2=AX7,DASHBOARD!$U$268,IF(DASHBOARD!$J$2=0,0,AX25)))</f>
        <v/>
      </c>
      <c r="AY25" s="383">
        <f>(IF(DASHBOARD!$J$2=AY7,DASHBOARD!$U$268,IF(DASHBOARD!$J$2=0,0,AY25)))</f>
        <v/>
      </c>
      <c r="AZ25" s="383">
        <f>(IF(DASHBOARD!$J$2=AZ7,DASHBOARD!$U$268,IF(DASHBOARD!$J$2=0,0,AZ25)))</f>
        <v/>
      </c>
      <c r="BA25" s="383">
        <f>(IF(DASHBOARD!$J$2=BA7,DASHBOARD!$U$268,IF(DASHBOARD!$J$2=0,0,BA25)))</f>
        <v/>
      </c>
      <c r="BB25" s="384">
        <f>IF(SUM(F25:BA25)&lt;&gt;0,AVERAGEIF(F25:BA25,"&gt;0",F25:BA25),0)</f>
        <v/>
      </c>
      <c r="BC25" s="147" t="n"/>
      <c r="BD25" s="385">
        <f>MAXA(F25:BA25)</f>
        <v/>
      </c>
      <c r="BE25" s="1461">
        <f>IF(BD25&lt;&gt;0,VLOOKUP(BD25,$F$10:$BA$10,MATCH(BD25,F25:BA25,0)),"")</f>
        <v/>
      </c>
      <c r="BF25" s="385">
        <f t="array" ref="BF25">MIN(IF(F25:BA25&gt;0,F25:BA25))</f>
        <v/>
      </c>
      <c r="BG25" s="1461">
        <f>IF(BF25&lt;&gt;0,VLOOKUP(BF25,$F$10:$BA$10,MATCH($BF25,$F25:$BA25,0)),"")</f>
        <v/>
      </c>
      <c r="BI25" s="1368">
        <f>HLOOKUP($BI$9,$S$10:$AI$431,1+$BL25,TRUE)</f>
        <v/>
      </c>
      <c r="BJ25" s="1369">
        <f>HLOOKUP($BJ$9,$AJ$10:$AW$431,1+$BL25,TRUE)</f>
        <v/>
      </c>
      <c r="BK25" s="151" t="n"/>
      <c r="BL25" s="387" t="n">
        <v>15</v>
      </c>
      <c r="BM25" s="389" t="n"/>
    </row>
    <row r="26" ht="20.25" customHeight="1" s="18" thickBot="1" thickTop="1">
      <c r="B26" s="1370" t="n"/>
      <c r="C26" s="1353" t="n"/>
      <c r="D26" s="1462" t="n"/>
      <c r="E26" s="388" t="inlineStr">
        <is>
          <t>Kima 150</t>
        </is>
      </c>
      <c r="F26" s="383">
        <f>(IF(DASHBOARD!$J$2=F7,DASHBOARD!$U$287,IF(DASHBOARD!$J$2=0,0,F26)))</f>
        <v/>
      </c>
      <c r="G26" s="383">
        <f>(IF(DASHBOARD!$J$2=G7,DASHBOARD!$U$287,IF(DASHBOARD!$J$2=0,0,G26)))</f>
        <v/>
      </c>
      <c r="H26" s="383">
        <f>(IF(DASHBOARD!$J$2=H7,DASHBOARD!$U$287,IF(DASHBOARD!$J$2=0,0,H26)))</f>
        <v/>
      </c>
      <c r="I26" s="383">
        <f>(IF(DASHBOARD!$J$2=I7,DASHBOARD!$U$287,IF(DASHBOARD!$J$2=0,0,I26)))</f>
        <v/>
      </c>
      <c r="J26" s="383">
        <f>(IF(DASHBOARD!$J$2=J7,DASHBOARD!$U$287,IF(DASHBOARD!$J$2=0,0,J26)))</f>
        <v/>
      </c>
      <c r="K26" s="383">
        <f>(IF(DASHBOARD!$J$2=K7,DASHBOARD!$U$287,IF(DASHBOARD!$J$2=0,0,K26)))</f>
        <v/>
      </c>
      <c r="L26" s="383">
        <f>(IF(DASHBOARD!$J$2=L7,DASHBOARD!$U$287,IF(DASHBOARD!$J$2=0,0,L26)))</f>
        <v/>
      </c>
      <c r="M26" s="383">
        <f>(IF(DASHBOARD!$J$2=M7,DASHBOARD!$U$287,IF(DASHBOARD!$J$2=0,0,M26)))</f>
        <v/>
      </c>
      <c r="N26" s="383">
        <f>(IF(DASHBOARD!$J$2=N7,DASHBOARD!$U$287,IF(DASHBOARD!$J$2=0,0,N26)))</f>
        <v/>
      </c>
      <c r="O26" s="383">
        <f>(IF(DASHBOARD!$J$2=O7,DASHBOARD!$U$287,IF(DASHBOARD!$J$2=0,0,O26)))</f>
        <v/>
      </c>
      <c r="P26" s="383">
        <f>(IF(DASHBOARD!$J$2=P7,DASHBOARD!$U$287,IF(DASHBOARD!$J$2=0,0,P26)))</f>
        <v/>
      </c>
      <c r="Q26" s="383">
        <f>(IF(DASHBOARD!$J$2=Q7,DASHBOARD!$U$287,IF(DASHBOARD!$J$2=0,0,Q26)))</f>
        <v/>
      </c>
      <c r="R26" s="383">
        <f>(IF(DASHBOARD!$J$2=R7,DASHBOARD!$U$287,IF(DASHBOARD!$J$2=0,0,R26)))</f>
        <v/>
      </c>
      <c r="S26" s="383">
        <f>(IF(DASHBOARD!$J$2=S7,DASHBOARD!$U$287,IF(DASHBOARD!$J$2=0,0,S26)))</f>
        <v/>
      </c>
      <c r="T26" s="383">
        <f>(IF(DASHBOARD!$J$2=T7,DASHBOARD!$U$287,IF(DASHBOARD!$J$2=0,0,T26)))</f>
        <v/>
      </c>
      <c r="U26" s="383">
        <f>(IF(DASHBOARD!$J$2=U7,DASHBOARD!$U$287,IF(DASHBOARD!$J$2=0,0,U26)))</f>
        <v/>
      </c>
      <c r="V26" s="383">
        <f>(IF(DASHBOARD!$J$2=V7,DASHBOARD!$U$287,IF(DASHBOARD!$J$2=0,0,V26)))</f>
        <v/>
      </c>
      <c r="W26" s="383">
        <f>(IF(DASHBOARD!$J$2=W7,DASHBOARD!$U$287,IF(DASHBOARD!$J$2=0,0,W26)))</f>
        <v/>
      </c>
      <c r="X26" s="383">
        <f>(IF(DASHBOARD!$J$2=X7,DASHBOARD!$U$287,IF(DASHBOARD!$J$2=0,0,X26)))</f>
        <v/>
      </c>
      <c r="Y26" s="383">
        <f>(IF(DASHBOARD!$J$2=Y7,DASHBOARD!$U$287,IF(DASHBOARD!$J$2=0,0,Y26)))</f>
        <v/>
      </c>
      <c r="Z26" s="383">
        <f>(IF(DASHBOARD!$J$2=Z7,DASHBOARD!$U$287,IF(DASHBOARD!$J$2=0,0,Z26)))</f>
        <v/>
      </c>
      <c r="AA26" s="383">
        <f>(IF(DASHBOARD!$J$2=AA7,DASHBOARD!$U$287,IF(DASHBOARD!$J$2=0,0,AA26)))</f>
        <v/>
      </c>
      <c r="AB26" s="383">
        <f>(IF(DASHBOARD!$J$2=AB7,DASHBOARD!$U$287,IF(DASHBOARD!$J$2=0,0,AB26)))</f>
        <v/>
      </c>
      <c r="AC26" s="383">
        <f>(IF(DASHBOARD!$J$2=AC7,DASHBOARD!$U$287,IF(DASHBOARD!$J$2=0,0,AC26)))</f>
        <v/>
      </c>
      <c r="AD26" s="383">
        <f>(IF(DASHBOARD!$J$2=AD7,DASHBOARD!$U$287,IF(DASHBOARD!$J$2=0,0,AD26)))</f>
        <v/>
      </c>
      <c r="AE26" s="383">
        <f>(IF(DASHBOARD!$J$2=AE7,DASHBOARD!$U$287,IF(DASHBOARD!$J$2=0,0,AE26)))</f>
        <v/>
      </c>
      <c r="AF26" s="383">
        <f>(IF(DASHBOARD!$J$2=AF7,DASHBOARD!$U$287,IF(DASHBOARD!$J$2=0,0,AF26)))</f>
        <v/>
      </c>
      <c r="AG26" s="383">
        <f>(IF(DASHBOARD!$J$2=AG7,DASHBOARD!$U$287,IF(DASHBOARD!$J$2=0,0,AG26)))</f>
        <v/>
      </c>
      <c r="AH26" s="383">
        <f>(IF(DASHBOARD!$J$2=AH7,DASHBOARD!$U$287,IF(DASHBOARD!$J$2=0,0,AH26)))</f>
        <v/>
      </c>
      <c r="AI26" s="383">
        <f>(IF(DASHBOARD!$J$2=AI7,DASHBOARD!$U$287,IF(DASHBOARD!$J$2=0,0,AI26)))</f>
        <v/>
      </c>
      <c r="AJ26" s="383">
        <f>(IF(DASHBOARD!$J$2=AJ7,DASHBOARD!$U$287,IF(DASHBOARD!$J$2=0,0,AJ26)))</f>
        <v/>
      </c>
      <c r="AK26" s="383">
        <f>(IF(DASHBOARD!$J$2=AK7,DASHBOARD!$U$287,IF(DASHBOARD!$J$2=0,0,AK26)))</f>
        <v/>
      </c>
      <c r="AL26" s="383">
        <f>(IF(DASHBOARD!$J$2=AL7,DASHBOARD!$U$287,IF(DASHBOARD!$J$2=0,0,AL26)))</f>
        <v/>
      </c>
      <c r="AM26" s="383">
        <f>(IF(DASHBOARD!$J$2=AM7,DASHBOARD!$U$287,IF(DASHBOARD!$J$2=0,0,AM26)))</f>
        <v/>
      </c>
      <c r="AN26" s="383">
        <f>(IF(DASHBOARD!$J$2=AN7,DASHBOARD!$U$287,IF(DASHBOARD!$J$2=0,0,AN26)))</f>
        <v/>
      </c>
      <c r="AO26" s="383">
        <f>(IF(DASHBOARD!$J$2=AO7,DASHBOARD!$U$287,IF(DASHBOARD!$J$2=0,0,AO26)))</f>
        <v/>
      </c>
      <c r="AP26" s="383">
        <f>(IF(DASHBOARD!$J$2=AP7,DASHBOARD!$U$287,IF(DASHBOARD!$J$2=0,0,AP26)))</f>
        <v/>
      </c>
      <c r="AQ26" s="383">
        <f>(IF(DASHBOARD!$J$2=AQ7,DASHBOARD!$U$287,IF(DASHBOARD!$J$2=0,0,AQ26)))</f>
        <v/>
      </c>
      <c r="AR26" s="383">
        <f>(IF(DASHBOARD!$J$2=AR7,DASHBOARD!$U$287,IF(DASHBOARD!$J$2=0,0,AR26)))</f>
        <v/>
      </c>
      <c r="AS26" s="383">
        <f>(IF(DASHBOARD!$J$2=AS7,DASHBOARD!$U$287,IF(DASHBOARD!$J$2=0,0,AS26)))</f>
        <v/>
      </c>
      <c r="AT26" s="383">
        <f>(IF(DASHBOARD!$J$2=AT7,DASHBOARD!$U$287,IF(DASHBOARD!$J$2=0,0,AT26)))</f>
        <v/>
      </c>
      <c r="AU26" s="383">
        <f>(IF(DASHBOARD!$J$2=AU7,DASHBOARD!$U$287,IF(DASHBOARD!$J$2=0,0,AU26)))</f>
        <v/>
      </c>
      <c r="AV26" s="383">
        <f>(IF(DASHBOARD!$J$2=AV7,DASHBOARD!$U$287,IF(DASHBOARD!$J$2=0,0,AV26)))</f>
        <v/>
      </c>
      <c r="AW26" s="383">
        <f>(IF(DASHBOARD!$J$2=AW7,DASHBOARD!$U$287,IF(DASHBOARD!$J$2=0,0,AW26)))</f>
        <v/>
      </c>
      <c r="AX26" s="383">
        <f>(IF(DASHBOARD!$J$2=AX7,DASHBOARD!$U$287,IF(DASHBOARD!$J$2=0,0,AX26)))</f>
        <v/>
      </c>
      <c r="AY26" s="383">
        <f>(IF(DASHBOARD!$J$2=AY7,DASHBOARD!$U$287,IF(DASHBOARD!$J$2=0,0,AY26)))</f>
        <v/>
      </c>
      <c r="AZ26" s="383">
        <f>(IF(DASHBOARD!$J$2=AZ7,DASHBOARD!$U$287,IF(DASHBOARD!$J$2=0,0,AZ26)))</f>
        <v/>
      </c>
      <c r="BA26" s="383">
        <f>(IF(DASHBOARD!$J$2=BA7,DASHBOARD!$U$287,IF(DASHBOARD!$J$2=0,0,BA26)))</f>
        <v/>
      </c>
      <c r="BB26" s="384">
        <f>IF(SUM(F26:BA26)&lt;&gt;0,AVERAGEIF(F26:BA26,"&gt;0",F26:BA26),0)</f>
        <v/>
      </c>
      <c r="BC26" s="147" t="n"/>
      <c r="BD26" s="385">
        <f>MAXA(F26:BA26)</f>
        <v/>
      </c>
      <c r="BE26" s="1461">
        <f>IF(BD26&lt;&gt;0,VLOOKUP(BD26,$F$10:$BA$10,MATCH(BD26,F26:BA26,0)),"")</f>
        <v/>
      </c>
      <c r="BF26" s="385">
        <f t="array" ref="BF26">MIN(IF(F26:BA26&gt;0,F26:BA26))</f>
        <v/>
      </c>
      <c r="BG26" s="1461">
        <f>IF(BF26&lt;&gt;0,VLOOKUP(BF26,$F$10:$BA$10,MATCH($BF26,$F26:$BA26,0)),"")</f>
        <v/>
      </c>
      <c r="BI26" s="1368">
        <f>HLOOKUP($BI$9,$S$10:$AI$431,1+$BL26,TRUE)</f>
        <v/>
      </c>
      <c r="BJ26" s="1369">
        <f>HLOOKUP($BJ$9,$AJ$10:$AW$431,1+$BL26,TRUE)</f>
        <v/>
      </c>
      <c r="BK26" s="151" t="n"/>
      <c r="BL26" s="387" t="n">
        <v>16</v>
      </c>
      <c r="BM26" s="389" t="n"/>
    </row>
    <row r="27" ht="20.25" customHeight="1" s="18" thickBot="1" thickTop="1">
      <c r="B27" s="1370" t="n"/>
      <c r="C27" s="1353" t="n"/>
      <c r="D27" s="1462" t="n"/>
      <c r="E27" s="388" t="inlineStr">
        <is>
          <t>Balusu # 1, 150</t>
        </is>
      </c>
      <c r="F27" s="383">
        <f>(IF(DASHBOARD!$J$2=F7,DASHBOARD!$U$288,IF(DASHBOARD!$J$2=0,0,F27)))</f>
        <v/>
      </c>
      <c r="G27" s="383">
        <f>(IF(DASHBOARD!$J$2=G7,DASHBOARD!$U$288,IF(DASHBOARD!$J$2=0,0,G27)))</f>
        <v/>
      </c>
      <c r="H27" s="383">
        <f>(IF(DASHBOARD!$J$2=H7,DASHBOARD!$U$288,IF(DASHBOARD!$J$2=0,0,H27)))</f>
        <v/>
      </c>
      <c r="I27" s="383">
        <f>(IF(DASHBOARD!$J$2=I7,DASHBOARD!$U$288,IF(DASHBOARD!$J$2=0,0,I27)))</f>
        <v/>
      </c>
      <c r="J27" s="383">
        <f>(IF(DASHBOARD!$J$2=J7,DASHBOARD!$U$288,IF(DASHBOARD!$J$2=0,0,J27)))</f>
        <v/>
      </c>
      <c r="K27" s="383">
        <f>(IF(DASHBOARD!$J$2=K7,DASHBOARD!$U$288,IF(DASHBOARD!$J$2=0,0,K27)))</f>
        <v/>
      </c>
      <c r="L27" s="383">
        <f>(IF(DASHBOARD!$J$2=L7,DASHBOARD!$U$288,IF(DASHBOARD!$J$2=0,0,L27)))</f>
        <v/>
      </c>
      <c r="M27" s="383">
        <f>(IF(DASHBOARD!$J$2=M7,DASHBOARD!$U$288,IF(DASHBOARD!$J$2=0,0,M27)))</f>
        <v/>
      </c>
      <c r="N27" s="383">
        <f>(IF(DASHBOARD!$J$2=N7,DASHBOARD!$U$288,IF(DASHBOARD!$J$2=0,0,N27)))</f>
        <v/>
      </c>
      <c r="O27" s="383">
        <f>(IF(DASHBOARD!$J$2=O7,DASHBOARD!$U$288,IF(DASHBOARD!$J$2=0,0,O27)))</f>
        <v/>
      </c>
      <c r="P27" s="383">
        <f>(IF(DASHBOARD!$J$2=P7,DASHBOARD!$U$288,IF(DASHBOARD!$J$2=0,0,P27)))</f>
        <v/>
      </c>
      <c r="Q27" s="383">
        <f>(IF(DASHBOARD!$J$2=Q7,DASHBOARD!$U$288,IF(DASHBOARD!$J$2=0,0,Q27)))</f>
        <v/>
      </c>
      <c r="R27" s="383">
        <f>(IF(DASHBOARD!$J$2=R7,DASHBOARD!$U$288,IF(DASHBOARD!$J$2=0,0,R27)))</f>
        <v/>
      </c>
      <c r="S27" s="383">
        <f>(IF(DASHBOARD!$J$2=S7,DASHBOARD!$U$288,IF(DASHBOARD!$J$2=0,0,S27)))</f>
        <v/>
      </c>
      <c r="T27" s="383">
        <f>(IF(DASHBOARD!$J$2=T7,DASHBOARD!$U$288,IF(DASHBOARD!$J$2=0,0,T27)))</f>
        <v/>
      </c>
      <c r="U27" s="383">
        <f>(IF(DASHBOARD!$J$2=U7,DASHBOARD!$U$288,IF(DASHBOARD!$J$2=0,0,U27)))</f>
        <v/>
      </c>
      <c r="V27" s="383">
        <f>(IF(DASHBOARD!$J$2=V7,DASHBOARD!$U$288,IF(DASHBOARD!$J$2=0,0,V27)))</f>
        <v/>
      </c>
      <c r="W27" s="383">
        <f>(IF(DASHBOARD!$J$2=W7,DASHBOARD!$U$288,IF(DASHBOARD!$J$2=0,0,W27)))</f>
        <v/>
      </c>
      <c r="X27" s="383">
        <f>(IF(DASHBOARD!$J$2=X7,DASHBOARD!$U$288,IF(DASHBOARD!$J$2=0,0,X27)))</f>
        <v/>
      </c>
      <c r="Y27" s="383">
        <f>(IF(DASHBOARD!$J$2=Y7,DASHBOARD!$U$288,IF(DASHBOARD!$J$2=0,0,Y27)))</f>
        <v/>
      </c>
      <c r="Z27" s="383">
        <f>(IF(DASHBOARD!$J$2=Z7,DASHBOARD!$U$288,IF(DASHBOARD!$J$2=0,0,Z27)))</f>
        <v/>
      </c>
      <c r="AA27" s="383">
        <f>(IF(DASHBOARD!$J$2=AA7,DASHBOARD!$U$288,IF(DASHBOARD!$J$2=0,0,AA27)))</f>
        <v/>
      </c>
      <c r="AB27" s="383">
        <f>(IF(DASHBOARD!$J$2=AB7,DASHBOARD!$U$288,IF(DASHBOARD!$J$2=0,0,AB27)))</f>
        <v/>
      </c>
      <c r="AC27" s="383">
        <f>(IF(DASHBOARD!$J$2=AC7,DASHBOARD!$U$288,IF(DASHBOARD!$J$2=0,0,AC27)))</f>
        <v/>
      </c>
      <c r="AD27" s="383">
        <f>(IF(DASHBOARD!$J$2=AD7,DASHBOARD!$U$288,IF(DASHBOARD!$J$2=0,0,AD27)))</f>
        <v/>
      </c>
      <c r="AE27" s="383">
        <f>(IF(DASHBOARD!$J$2=AE7,DASHBOARD!$U$288,IF(DASHBOARD!$J$2=0,0,AE27)))</f>
        <v/>
      </c>
      <c r="AF27" s="383">
        <f>(IF(DASHBOARD!$J$2=AF7,DASHBOARD!$U$288,IF(DASHBOARD!$J$2=0,0,AF27)))</f>
        <v/>
      </c>
      <c r="AG27" s="383">
        <f>(IF(DASHBOARD!$J$2=AG7,DASHBOARD!$U$288,IF(DASHBOARD!$J$2=0,0,AG27)))</f>
        <v/>
      </c>
      <c r="AH27" s="383">
        <f>(IF(DASHBOARD!$J$2=AH7,DASHBOARD!$U$288,IF(DASHBOARD!$J$2=0,0,AH27)))</f>
        <v/>
      </c>
      <c r="AI27" s="383">
        <f>(IF(DASHBOARD!$J$2=AI7,DASHBOARD!$U$288,IF(DASHBOARD!$J$2=0,0,AI27)))</f>
        <v/>
      </c>
      <c r="AJ27" s="383">
        <f>(IF(DASHBOARD!$J$2=AJ7,DASHBOARD!$U$288,IF(DASHBOARD!$J$2=0,0,AJ27)))</f>
        <v/>
      </c>
      <c r="AK27" s="383">
        <f>(IF(DASHBOARD!$J$2=AK7,DASHBOARD!$U$288,IF(DASHBOARD!$J$2=0,0,AK27)))</f>
        <v/>
      </c>
      <c r="AL27" s="383">
        <f>(IF(DASHBOARD!$J$2=AL7,DASHBOARD!$U$288,IF(DASHBOARD!$J$2=0,0,AL27)))</f>
        <v/>
      </c>
      <c r="AM27" s="383">
        <f>(IF(DASHBOARD!$J$2=AM7,DASHBOARD!$U$288,IF(DASHBOARD!$J$2=0,0,AM27)))</f>
        <v/>
      </c>
      <c r="AN27" s="383">
        <f>(IF(DASHBOARD!$J$2=AN7,DASHBOARD!$U$288,IF(DASHBOARD!$J$2=0,0,AN27)))</f>
        <v/>
      </c>
      <c r="AO27" s="383">
        <f>(IF(DASHBOARD!$J$2=AO7,DASHBOARD!$U$288,IF(DASHBOARD!$J$2=0,0,AO27)))</f>
        <v/>
      </c>
      <c r="AP27" s="383">
        <f>(IF(DASHBOARD!$J$2=AP7,DASHBOARD!$U$288,IF(DASHBOARD!$J$2=0,0,AP27)))</f>
        <v/>
      </c>
      <c r="AQ27" s="383">
        <f>(IF(DASHBOARD!$J$2=AQ7,DASHBOARD!$U$288,IF(DASHBOARD!$J$2=0,0,AQ27)))</f>
        <v/>
      </c>
      <c r="AR27" s="383">
        <f>(IF(DASHBOARD!$J$2=AR7,DASHBOARD!$U$288,IF(DASHBOARD!$J$2=0,0,AR27)))</f>
        <v/>
      </c>
      <c r="AS27" s="383">
        <f>(IF(DASHBOARD!$J$2=AS7,DASHBOARD!$U$288,IF(DASHBOARD!$J$2=0,0,AS27)))</f>
        <v/>
      </c>
      <c r="AT27" s="383">
        <f>(IF(DASHBOARD!$J$2=AT7,DASHBOARD!$U$288,IF(DASHBOARD!$J$2=0,0,AT27)))</f>
        <v/>
      </c>
      <c r="AU27" s="383">
        <f>(IF(DASHBOARD!$J$2=AU7,DASHBOARD!$U$288,IF(DASHBOARD!$J$2=0,0,AU27)))</f>
        <v/>
      </c>
      <c r="AV27" s="383">
        <f>(IF(DASHBOARD!$J$2=AV7,DASHBOARD!$U$288,IF(DASHBOARD!$J$2=0,0,AV27)))</f>
        <v/>
      </c>
      <c r="AW27" s="383">
        <f>(IF(DASHBOARD!$J$2=AW7,DASHBOARD!$U$288,IF(DASHBOARD!$J$2=0,0,AW27)))</f>
        <v/>
      </c>
      <c r="AX27" s="383">
        <f>(IF(DASHBOARD!$J$2=AX7,DASHBOARD!$U$288,IF(DASHBOARD!$J$2=0,0,AX27)))</f>
        <v/>
      </c>
      <c r="AY27" s="383">
        <f>(IF(DASHBOARD!$J$2=AY7,DASHBOARD!$U$288,IF(DASHBOARD!$J$2=0,0,AY27)))</f>
        <v/>
      </c>
      <c r="AZ27" s="383">
        <f>(IF(DASHBOARD!$J$2=AZ7,DASHBOARD!$U$288,IF(DASHBOARD!$J$2=0,0,AZ27)))</f>
        <v/>
      </c>
      <c r="BA27" s="383">
        <f>(IF(DASHBOARD!$J$2=BA7,DASHBOARD!$U$288,IF(DASHBOARD!$J$2=0,0,BA27)))</f>
        <v/>
      </c>
      <c r="BB27" s="384">
        <f>IF(SUM(F27:BA27)&lt;&gt;0,AVERAGEIF(F27:BA27,"&gt;0",F27:BA27),0)</f>
        <v/>
      </c>
      <c r="BC27" s="147" t="n"/>
      <c r="BD27" s="385">
        <f>MAXA(F27:BA27)</f>
        <v/>
      </c>
      <c r="BE27" s="1461">
        <f>IF(BD27&lt;&gt;0,VLOOKUP(BD27,$F$10:$BA$10,MATCH(BD27,F27:BA27,0)),"")</f>
        <v/>
      </c>
      <c r="BF27" s="385">
        <f t="array" ref="BF27">MIN(IF(F27:BA27&gt;0,F27:BA27))</f>
        <v/>
      </c>
      <c r="BG27" s="1461">
        <f>IF(BF27&lt;&gt;0,VLOOKUP(BF27,$F$10:$BA$10,MATCH($BF27,$F27:$BA27,0)),"")</f>
        <v/>
      </c>
      <c r="BI27" s="1368">
        <f>HLOOKUP($BI$9,$S$10:$AI$431,1+$BL27,TRUE)</f>
        <v/>
      </c>
      <c r="BJ27" s="1369">
        <f>HLOOKUP($BJ$9,$AJ$10:$AW$431,1+$BL27,TRUE)</f>
        <v/>
      </c>
      <c r="BK27" s="151" t="n"/>
      <c r="BL27" s="387" t="n">
        <v>17</v>
      </c>
      <c r="BM27" s="389" t="n"/>
    </row>
    <row r="28" ht="20.25" customHeight="1" s="18" thickBot="1" thickTop="1">
      <c r="B28" s="1370" t="n"/>
      <c r="C28" s="1353" t="n"/>
      <c r="D28" s="1462" t="n"/>
      <c r="E28" s="388" t="inlineStr">
        <is>
          <t>Balusu # 2, 150</t>
        </is>
      </c>
      <c r="F28" s="383">
        <f>(IF(DASHBOARD!$J$2=F7,DASHBOARD!$U$289,IF(DASHBOARD!$J$2=0,0,F28)))</f>
        <v/>
      </c>
      <c r="G28" s="383">
        <f>(IF(DASHBOARD!$J$2=G7,DASHBOARD!$U$289,IF(DASHBOARD!$J$2=0,0,G28)))</f>
        <v/>
      </c>
      <c r="H28" s="383">
        <f>(IF(DASHBOARD!$J$2=H7,DASHBOARD!$U$289,IF(DASHBOARD!$J$2=0,0,H28)))</f>
        <v/>
      </c>
      <c r="I28" s="383">
        <f>(IF(DASHBOARD!$J$2=I7,DASHBOARD!$U$289,IF(DASHBOARD!$J$2=0,0,I28)))</f>
        <v/>
      </c>
      <c r="J28" s="383">
        <f>(IF(DASHBOARD!$J$2=J7,DASHBOARD!$U$289,IF(DASHBOARD!$J$2=0,0,J28)))</f>
        <v/>
      </c>
      <c r="K28" s="383">
        <f>(IF(DASHBOARD!$J$2=K7,DASHBOARD!$U$289,IF(DASHBOARD!$J$2=0,0,K28)))</f>
        <v/>
      </c>
      <c r="L28" s="383">
        <f>(IF(DASHBOARD!$J$2=L7,DASHBOARD!$U$289,IF(DASHBOARD!$J$2=0,0,L28)))</f>
        <v/>
      </c>
      <c r="M28" s="383">
        <f>(IF(DASHBOARD!$J$2=M7,DASHBOARD!$U$289,IF(DASHBOARD!$J$2=0,0,M28)))</f>
        <v/>
      </c>
      <c r="N28" s="383">
        <f>(IF(DASHBOARD!$J$2=N7,DASHBOARD!$U$289,IF(DASHBOARD!$J$2=0,0,N28)))</f>
        <v/>
      </c>
      <c r="O28" s="383">
        <f>(IF(DASHBOARD!$J$2=O7,DASHBOARD!$U$289,IF(DASHBOARD!$J$2=0,0,O28)))</f>
        <v/>
      </c>
      <c r="P28" s="383">
        <f>(IF(DASHBOARD!$J$2=P7,DASHBOARD!$U$289,IF(DASHBOARD!$J$2=0,0,P28)))</f>
        <v/>
      </c>
      <c r="Q28" s="383">
        <f>(IF(DASHBOARD!$J$2=Q7,DASHBOARD!$U$289,IF(DASHBOARD!$J$2=0,0,Q28)))</f>
        <v/>
      </c>
      <c r="R28" s="383">
        <f>(IF(DASHBOARD!$J$2=R7,DASHBOARD!$U$289,IF(DASHBOARD!$J$2=0,0,R28)))</f>
        <v/>
      </c>
      <c r="S28" s="383">
        <f>(IF(DASHBOARD!$J$2=S7,DASHBOARD!$U$289,IF(DASHBOARD!$J$2=0,0,S28)))</f>
        <v/>
      </c>
      <c r="T28" s="383">
        <f>(IF(DASHBOARD!$J$2=T7,DASHBOARD!$U$289,IF(DASHBOARD!$J$2=0,0,T28)))</f>
        <v/>
      </c>
      <c r="U28" s="383">
        <f>(IF(DASHBOARD!$J$2=U7,DASHBOARD!$U$289,IF(DASHBOARD!$J$2=0,0,U28)))</f>
        <v/>
      </c>
      <c r="V28" s="383">
        <f>(IF(DASHBOARD!$J$2=V7,DASHBOARD!$U$289,IF(DASHBOARD!$J$2=0,0,V28)))</f>
        <v/>
      </c>
      <c r="W28" s="383">
        <f>(IF(DASHBOARD!$J$2=W7,DASHBOARD!$U$289,IF(DASHBOARD!$J$2=0,0,W28)))</f>
        <v/>
      </c>
      <c r="X28" s="383">
        <f>(IF(DASHBOARD!$J$2=X7,DASHBOARD!$U$289,IF(DASHBOARD!$J$2=0,0,X28)))</f>
        <v/>
      </c>
      <c r="Y28" s="383">
        <f>(IF(DASHBOARD!$J$2=Y7,DASHBOARD!$U$289,IF(DASHBOARD!$J$2=0,0,Y28)))</f>
        <v/>
      </c>
      <c r="Z28" s="383">
        <f>(IF(DASHBOARD!$J$2=Z7,DASHBOARD!$U$289,IF(DASHBOARD!$J$2=0,0,Z28)))</f>
        <v/>
      </c>
      <c r="AA28" s="383">
        <f>(IF(DASHBOARD!$J$2=AA7,DASHBOARD!$U$289,IF(DASHBOARD!$J$2=0,0,AA28)))</f>
        <v/>
      </c>
      <c r="AB28" s="383">
        <f>(IF(DASHBOARD!$J$2=AB7,DASHBOARD!$U$289,IF(DASHBOARD!$J$2=0,0,AB28)))</f>
        <v/>
      </c>
      <c r="AC28" s="383">
        <f>(IF(DASHBOARD!$J$2=AC7,DASHBOARD!$U$289,IF(DASHBOARD!$J$2=0,0,AC28)))</f>
        <v/>
      </c>
      <c r="AD28" s="383">
        <f>(IF(DASHBOARD!$J$2=AD7,DASHBOARD!$U$289,IF(DASHBOARD!$J$2=0,0,AD28)))</f>
        <v/>
      </c>
      <c r="AE28" s="383">
        <f>(IF(DASHBOARD!$J$2=AE7,DASHBOARD!$U$289,IF(DASHBOARD!$J$2=0,0,AE28)))</f>
        <v/>
      </c>
      <c r="AF28" s="383">
        <f>(IF(DASHBOARD!$J$2=AF7,DASHBOARD!$U$289,IF(DASHBOARD!$J$2=0,0,AF28)))</f>
        <v/>
      </c>
      <c r="AG28" s="383">
        <f>(IF(DASHBOARD!$J$2=AG7,DASHBOARD!$U$289,IF(DASHBOARD!$J$2=0,0,AG28)))</f>
        <v/>
      </c>
      <c r="AH28" s="383">
        <f>(IF(DASHBOARD!$J$2=AH7,DASHBOARD!$U$289,IF(DASHBOARD!$J$2=0,0,AH28)))</f>
        <v/>
      </c>
      <c r="AI28" s="383">
        <f>(IF(DASHBOARD!$J$2=AI7,DASHBOARD!$U$289,IF(DASHBOARD!$J$2=0,0,AI28)))</f>
        <v/>
      </c>
      <c r="AJ28" s="383">
        <f>(IF(DASHBOARD!$J$2=AJ7,DASHBOARD!$U$289,IF(DASHBOARD!$J$2=0,0,AJ28)))</f>
        <v/>
      </c>
      <c r="AK28" s="383">
        <f>(IF(DASHBOARD!$J$2=AK7,DASHBOARD!$U$289,IF(DASHBOARD!$J$2=0,0,AK28)))</f>
        <v/>
      </c>
      <c r="AL28" s="383">
        <f>(IF(DASHBOARD!$J$2=AL7,DASHBOARD!$U$289,IF(DASHBOARD!$J$2=0,0,AL28)))</f>
        <v/>
      </c>
      <c r="AM28" s="383">
        <f>(IF(DASHBOARD!$J$2=AM7,DASHBOARD!$U$289,IF(DASHBOARD!$J$2=0,0,AM28)))</f>
        <v/>
      </c>
      <c r="AN28" s="383">
        <f>(IF(DASHBOARD!$J$2=AN7,DASHBOARD!$U$289,IF(DASHBOARD!$J$2=0,0,AN28)))</f>
        <v/>
      </c>
      <c r="AO28" s="383">
        <f>(IF(DASHBOARD!$J$2=AO7,DASHBOARD!$U$289,IF(DASHBOARD!$J$2=0,0,AO28)))</f>
        <v/>
      </c>
      <c r="AP28" s="383">
        <f>(IF(DASHBOARD!$J$2=AP7,DASHBOARD!$U$289,IF(DASHBOARD!$J$2=0,0,AP28)))</f>
        <v/>
      </c>
      <c r="AQ28" s="383">
        <f>(IF(DASHBOARD!$J$2=AQ7,DASHBOARD!$U$289,IF(DASHBOARD!$J$2=0,0,AQ28)))</f>
        <v/>
      </c>
      <c r="AR28" s="383">
        <f>(IF(DASHBOARD!$J$2=AR7,DASHBOARD!$U$289,IF(DASHBOARD!$J$2=0,0,AR28)))</f>
        <v/>
      </c>
      <c r="AS28" s="383">
        <f>(IF(DASHBOARD!$J$2=AS7,DASHBOARD!$U$289,IF(DASHBOARD!$J$2=0,0,AS28)))</f>
        <v/>
      </c>
      <c r="AT28" s="383">
        <f>(IF(DASHBOARD!$J$2=AT7,DASHBOARD!$U$289,IF(DASHBOARD!$J$2=0,0,AT28)))</f>
        <v/>
      </c>
      <c r="AU28" s="383">
        <f>(IF(DASHBOARD!$J$2=AU7,DASHBOARD!$U$289,IF(DASHBOARD!$J$2=0,0,AU28)))</f>
        <v/>
      </c>
      <c r="AV28" s="383">
        <f>(IF(DASHBOARD!$J$2=AV7,DASHBOARD!$U$289,IF(DASHBOARD!$J$2=0,0,AV28)))</f>
        <v/>
      </c>
      <c r="AW28" s="383">
        <f>(IF(DASHBOARD!$J$2=AW7,DASHBOARD!$U$289,IF(DASHBOARD!$J$2=0,0,AW28)))</f>
        <v/>
      </c>
      <c r="AX28" s="383">
        <f>(IF(DASHBOARD!$J$2=AX7,DASHBOARD!$U$289,IF(DASHBOARD!$J$2=0,0,AX28)))</f>
        <v/>
      </c>
      <c r="AY28" s="383">
        <f>(IF(DASHBOARD!$J$2=AY7,DASHBOARD!$U$289,IF(DASHBOARD!$J$2=0,0,AY28)))</f>
        <v/>
      </c>
      <c r="AZ28" s="383">
        <f>(IF(DASHBOARD!$J$2=AZ7,DASHBOARD!$U$289,IF(DASHBOARD!$J$2=0,0,AZ28)))</f>
        <v/>
      </c>
      <c r="BA28" s="383">
        <f>(IF(DASHBOARD!$J$2=BA7,DASHBOARD!$U$289,IF(DASHBOARD!$J$2=0,0,BA28)))</f>
        <v/>
      </c>
      <c r="BB28" s="384">
        <f>IF(SUM(F28:BA28)&lt;&gt;0,AVERAGEIF(F28:BA28,"&gt;0",F28:BA28),0)</f>
        <v/>
      </c>
      <c r="BC28" s="147" t="n"/>
      <c r="BD28" s="385">
        <f>MAXA(F28:BA28)</f>
        <v/>
      </c>
      <c r="BE28" s="1461">
        <f>IF(BD28&lt;&gt;0,VLOOKUP(BD28,$F$10:$BA$10,MATCH(BD28,F28:BA28,0)),"")</f>
        <v/>
      </c>
      <c r="BF28" s="385">
        <f t="array" ref="BF28">MIN(IF(F28:BA28&gt;0,F28:BA28))</f>
        <v/>
      </c>
      <c r="BG28" s="1461">
        <f>IF(BF28&lt;&gt;0,VLOOKUP(BF28,$F$10:$BA$10,MATCH($BF28,$F28:$BA28,0)),"")</f>
        <v/>
      </c>
      <c r="BI28" s="1368">
        <f>HLOOKUP($BI$9,$S$10:$AI$431,1+$BL28,TRUE)</f>
        <v/>
      </c>
      <c r="BJ28" s="1369">
        <f>HLOOKUP($BJ$9,$AJ$10:$AW$431,1+$BL28,TRUE)</f>
        <v/>
      </c>
      <c r="BK28" s="151" t="n"/>
      <c r="BL28" s="387" t="n">
        <v>18</v>
      </c>
      <c r="BM28" s="389" t="n"/>
    </row>
    <row r="29" ht="20.25" customHeight="1" s="18" thickBot="1" thickTop="1">
      <c r="B29" s="1370" t="n"/>
      <c r="C29" s="1353" t="n"/>
      <c r="D29" s="1079" t="n"/>
      <c r="E29" s="388" t="n"/>
      <c r="F29" s="383" t="n"/>
      <c r="G29" s="383" t="n"/>
      <c r="H29" s="383" t="n"/>
      <c r="I29" s="383" t="n"/>
      <c r="J29" s="383" t="n"/>
      <c r="K29" s="383" t="n"/>
      <c r="L29" s="383" t="n"/>
      <c r="M29" s="383" t="n"/>
      <c r="N29" s="383" t="n"/>
      <c r="O29" s="383" t="n"/>
      <c r="P29" s="383" t="n"/>
      <c r="Q29" s="383" t="n"/>
      <c r="R29" s="383" t="n"/>
      <c r="S29" s="383" t="n"/>
      <c r="T29" s="383" t="n"/>
      <c r="U29" s="383" t="n"/>
      <c r="V29" s="383" t="n"/>
      <c r="W29" s="383" t="n"/>
      <c r="X29" s="383" t="n"/>
      <c r="Y29" s="383" t="n"/>
      <c r="Z29" s="383" t="n"/>
      <c r="AA29" s="383" t="n"/>
      <c r="AB29" s="383" t="n"/>
      <c r="AC29" s="383" t="n"/>
      <c r="AD29" s="383" t="n"/>
      <c r="AE29" s="383" t="n"/>
      <c r="AF29" s="383" t="n"/>
      <c r="AG29" s="383" t="n"/>
      <c r="AH29" s="383" t="n"/>
      <c r="AI29" s="383" t="n"/>
      <c r="AJ29" s="383" t="n"/>
      <c r="AK29" s="383" t="n"/>
      <c r="AL29" s="383" t="n"/>
      <c r="AM29" s="383" t="n"/>
      <c r="AN29" s="383" t="n"/>
      <c r="AO29" s="383" t="n"/>
      <c r="AP29" s="383" t="n"/>
      <c r="AQ29" s="383" t="n"/>
      <c r="AR29" s="383" t="n"/>
      <c r="AS29" s="383" t="n"/>
      <c r="AT29" s="383" t="n"/>
      <c r="AU29" s="383" t="n"/>
      <c r="AV29" s="383" t="n"/>
      <c r="AW29" s="383" t="n"/>
      <c r="AX29" s="383" t="n"/>
      <c r="AY29" s="383" t="n"/>
      <c r="AZ29" s="383" t="n"/>
      <c r="BA29" s="383" t="n"/>
      <c r="BB29" s="384">
        <f>IF(SUM(F29:BA29)&lt;&gt;0,AVERAGEIF(F29:BA29,"&gt;0",F29:BA29),0)</f>
        <v/>
      </c>
      <c r="BC29" s="147" t="n"/>
      <c r="BD29" s="385">
        <f>MAXA(F29:BA29)</f>
        <v/>
      </c>
      <c r="BE29" s="1461">
        <f>IF(BD29&lt;&gt;0,VLOOKUP(BD29,$F$10:$BA$10,MATCH(BD29,F29:BA29,0)),"")</f>
        <v/>
      </c>
      <c r="BF29" s="385">
        <f t="array" ref="BF29">MIN(IF(F29:BA29&gt;0,F29:BA29))</f>
        <v/>
      </c>
      <c r="BG29" s="1461">
        <f>IF(BF29&lt;&gt;0,VLOOKUP(BF29,$F$10:$BA$10,MATCH($BF29,$F29:$BA29,0)),"")</f>
        <v/>
      </c>
      <c r="BI29" s="1368">
        <f>HLOOKUP($BI$9,$S$10:$AI$431,1+$BL29,TRUE)</f>
        <v/>
      </c>
      <c r="BJ29" s="1369">
        <f>HLOOKUP($BJ$9,$AJ$10:$AW$431,1+$BL29,TRUE)</f>
        <v/>
      </c>
      <c r="BK29" s="151" t="n"/>
      <c r="BL29" s="387" t="n">
        <v>19</v>
      </c>
      <c r="BM29" s="389" t="n"/>
    </row>
    <row r="30" ht="20.25" customHeight="1" s="18" thickBot="1" thickTop="1">
      <c r="B30" s="1370" t="n"/>
      <c r="C30" s="1353" t="n"/>
      <c r="D30" s="1464" t="inlineStr">
        <is>
          <t>Pangkep 66</t>
        </is>
      </c>
      <c r="E30" s="393" t="inlineStr">
        <is>
          <t>Mandai # 1, 66</t>
        </is>
      </c>
      <c r="F30" s="383">
        <f>(IF(DASHBOARD!$J$2=F7,DASHBOARD!$U$300,IF(DASHBOARD!$J$2=0,0,F30)))</f>
        <v/>
      </c>
      <c r="G30" s="383">
        <f>(IF(DASHBOARD!$J$2=G7,DASHBOARD!$U$300,IF(DASHBOARD!$J$2=0,0,G30)))</f>
        <v/>
      </c>
      <c r="H30" s="383">
        <f>(IF(DASHBOARD!$J$2=H7,DASHBOARD!$U$300,IF(DASHBOARD!$J$2=0,0,H30)))</f>
        <v/>
      </c>
      <c r="I30" s="383">
        <f>(IF(DASHBOARD!$J$2=I7,DASHBOARD!$U$300,IF(DASHBOARD!$J$2=0,0,I30)))</f>
        <v/>
      </c>
      <c r="J30" s="383">
        <f>(IF(DASHBOARD!$J$2=J7,DASHBOARD!$U$300,IF(DASHBOARD!$J$2=0,0,J30)))</f>
        <v/>
      </c>
      <c r="K30" s="383">
        <f>(IF(DASHBOARD!$J$2=K7,DASHBOARD!$U$300,IF(DASHBOARD!$J$2=0,0,K30)))</f>
        <v/>
      </c>
      <c r="L30" s="383">
        <f>(IF(DASHBOARD!$J$2=L7,DASHBOARD!$U$300,IF(DASHBOARD!$J$2=0,0,L30)))</f>
        <v/>
      </c>
      <c r="M30" s="383">
        <f>(IF(DASHBOARD!$J$2=M7,DASHBOARD!$U$300,IF(DASHBOARD!$J$2=0,0,M30)))</f>
        <v/>
      </c>
      <c r="N30" s="383">
        <f>(IF(DASHBOARD!$J$2=N7,DASHBOARD!$U$300,IF(DASHBOARD!$J$2=0,0,N30)))</f>
        <v/>
      </c>
      <c r="O30" s="383">
        <f>(IF(DASHBOARD!$J$2=O7,DASHBOARD!$U$300,IF(DASHBOARD!$J$2=0,0,O30)))</f>
        <v/>
      </c>
      <c r="P30" s="383">
        <f>(IF(DASHBOARD!$J$2=P7,DASHBOARD!$U$300,IF(DASHBOARD!$J$2=0,0,P30)))</f>
        <v/>
      </c>
      <c r="Q30" s="383">
        <f>(IF(DASHBOARD!$J$2=Q7,DASHBOARD!$U$300,IF(DASHBOARD!$J$2=0,0,Q30)))</f>
        <v/>
      </c>
      <c r="R30" s="383">
        <f>(IF(DASHBOARD!$J$2=R7,DASHBOARD!$U$300,IF(DASHBOARD!$J$2=0,0,R30)))</f>
        <v/>
      </c>
      <c r="S30" s="383">
        <f>(IF(DASHBOARD!$J$2=S7,DASHBOARD!$U$300,IF(DASHBOARD!$J$2=0,0,S30)))</f>
        <v/>
      </c>
      <c r="T30" s="383">
        <f>(IF(DASHBOARD!$J$2=T7,DASHBOARD!$U$300,IF(DASHBOARD!$J$2=0,0,T30)))</f>
        <v/>
      </c>
      <c r="U30" s="383">
        <f>(IF(DASHBOARD!$J$2=U7,DASHBOARD!$U$300,IF(DASHBOARD!$J$2=0,0,U30)))</f>
        <v/>
      </c>
      <c r="V30" s="383">
        <f>(IF(DASHBOARD!$J$2=V7,DASHBOARD!$U$300,IF(DASHBOARD!$J$2=0,0,V30)))</f>
        <v/>
      </c>
      <c r="W30" s="383">
        <f>(IF(DASHBOARD!$J$2=W7,DASHBOARD!$U$300,IF(DASHBOARD!$J$2=0,0,W30)))</f>
        <v/>
      </c>
      <c r="X30" s="383">
        <f>(IF(DASHBOARD!$J$2=X7,DASHBOARD!$U$300,IF(DASHBOARD!$J$2=0,0,X30)))</f>
        <v/>
      </c>
      <c r="Y30" s="383">
        <f>(IF(DASHBOARD!$J$2=Y7,DASHBOARD!$U$300,IF(DASHBOARD!$J$2=0,0,Y30)))</f>
        <v/>
      </c>
      <c r="Z30" s="383">
        <f>(IF(DASHBOARD!$J$2=Z7,DASHBOARD!$U$300,IF(DASHBOARD!$J$2=0,0,Z30)))</f>
        <v/>
      </c>
      <c r="AA30" s="383">
        <f>(IF(DASHBOARD!$J$2=AA7,DASHBOARD!$U$300,IF(DASHBOARD!$J$2=0,0,AA30)))</f>
        <v/>
      </c>
      <c r="AB30" s="383">
        <f>(IF(DASHBOARD!$J$2=AB7,DASHBOARD!$U$300,IF(DASHBOARD!$J$2=0,0,AB30)))</f>
        <v/>
      </c>
      <c r="AC30" s="383">
        <f>(IF(DASHBOARD!$J$2=AC7,DASHBOARD!$U$300,IF(DASHBOARD!$J$2=0,0,AC30)))</f>
        <v/>
      </c>
      <c r="AD30" s="383">
        <f>(IF(DASHBOARD!$J$2=AD7,DASHBOARD!$U$300,IF(DASHBOARD!$J$2=0,0,AD30)))</f>
        <v/>
      </c>
      <c r="AE30" s="383">
        <f>(IF(DASHBOARD!$J$2=AE7,DASHBOARD!$U$300,IF(DASHBOARD!$J$2=0,0,AE30)))</f>
        <v/>
      </c>
      <c r="AF30" s="383">
        <f>(IF(DASHBOARD!$J$2=AF7,DASHBOARD!$U$300,IF(DASHBOARD!$J$2=0,0,AF30)))</f>
        <v/>
      </c>
      <c r="AG30" s="383">
        <f>(IF(DASHBOARD!$J$2=AG7,DASHBOARD!$U$300,IF(DASHBOARD!$J$2=0,0,AG30)))</f>
        <v/>
      </c>
      <c r="AH30" s="383">
        <f>(IF(DASHBOARD!$J$2=AH7,DASHBOARD!$U$300,IF(DASHBOARD!$J$2=0,0,AH30)))</f>
        <v/>
      </c>
      <c r="AI30" s="383">
        <f>(IF(DASHBOARD!$J$2=AI7,DASHBOARD!$U$300,IF(DASHBOARD!$J$2=0,0,AI30)))</f>
        <v/>
      </c>
      <c r="AJ30" s="383">
        <f>(IF(DASHBOARD!$J$2=AJ7,DASHBOARD!$U$300,IF(DASHBOARD!$J$2=0,0,AJ30)))</f>
        <v/>
      </c>
      <c r="AK30" s="383">
        <f>(IF(DASHBOARD!$J$2=AK7,DASHBOARD!$U$300,IF(DASHBOARD!$J$2=0,0,AK30)))</f>
        <v/>
      </c>
      <c r="AL30" s="383">
        <f>(IF(DASHBOARD!$J$2=AL7,DASHBOARD!$U$300,IF(DASHBOARD!$J$2=0,0,AL30)))</f>
        <v/>
      </c>
      <c r="AM30" s="383">
        <f>(IF(DASHBOARD!$J$2=AM7,DASHBOARD!$U$300,IF(DASHBOARD!$J$2=0,0,AM30)))</f>
        <v/>
      </c>
      <c r="AN30" s="383">
        <f>(IF(DASHBOARD!$J$2=AN7,DASHBOARD!$U$300,IF(DASHBOARD!$J$2=0,0,AN30)))</f>
        <v/>
      </c>
      <c r="AO30" s="383">
        <f>(IF(DASHBOARD!$J$2=AO7,DASHBOARD!$U$300,IF(DASHBOARD!$J$2=0,0,AO30)))</f>
        <v/>
      </c>
      <c r="AP30" s="383">
        <f>(IF(DASHBOARD!$J$2=AP7,DASHBOARD!$U$300,IF(DASHBOARD!$J$2=0,0,AP30)))</f>
        <v/>
      </c>
      <c r="AQ30" s="383">
        <f>(IF(DASHBOARD!$J$2=AQ7,DASHBOARD!$U$300,IF(DASHBOARD!$J$2=0,0,AQ30)))</f>
        <v/>
      </c>
      <c r="AR30" s="383">
        <f>(IF(DASHBOARD!$J$2=AR7,DASHBOARD!$U$300,IF(DASHBOARD!$J$2=0,0,AR30)))</f>
        <v/>
      </c>
      <c r="AS30" s="383">
        <f>(IF(DASHBOARD!$J$2=AS7,DASHBOARD!$U$300,IF(DASHBOARD!$J$2=0,0,AS30)))</f>
        <v/>
      </c>
      <c r="AT30" s="383">
        <f>(IF(DASHBOARD!$J$2=AT7,DASHBOARD!$U$300,IF(DASHBOARD!$J$2=0,0,AT30)))</f>
        <v/>
      </c>
      <c r="AU30" s="383">
        <f>(IF(DASHBOARD!$J$2=AU7,DASHBOARD!$U$300,IF(DASHBOARD!$J$2=0,0,AU30)))</f>
        <v/>
      </c>
      <c r="AV30" s="383">
        <f>(IF(DASHBOARD!$J$2=AV7,DASHBOARD!$U$300,IF(DASHBOARD!$J$2=0,0,AV30)))</f>
        <v/>
      </c>
      <c r="AW30" s="383">
        <f>(IF(DASHBOARD!$J$2=AW7,DASHBOARD!$U$300,IF(DASHBOARD!$J$2=0,0,AW30)))</f>
        <v/>
      </c>
      <c r="AX30" s="383">
        <f>(IF(DASHBOARD!$J$2=AX7,DASHBOARD!$U$300,IF(DASHBOARD!$J$2=0,0,AX30)))</f>
        <v/>
      </c>
      <c r="AY30" s="383">
        <f>(IF(DASHBOARD!$J$2=AY7,DASHBOARD!$U$300,IF(DASHBOARD!$J$2=0,0,AY30)))</f>
        <v/>
      </c>
      <c r="AZ30" s="383">
        <f>(IF(DASHBOARD!$J$2=AZ7,DASHBOARD!$U$300,IF(DASHBOARD!$J$2=0,0,AZ30)))</f>
        <v/>
      </c>
      <c r="BA30" s="383">
        <f>(IF(DASHBOARD!$J$2=BA7,DASHBOARD!$U$300,IF(DASHBOARD!$J$2=0,0,BA30)))</f>
        <v/>
      </c>
      <c r="BB30" s="384">
        <f>IF(SUM(F30:BA30)&lt;&gt;0,AVERAGEIF(F30:BA30,"&gt;0",F30:BA30),0)</f>
        <v/>
      </c>
      <c r="BC30" s="147" t="n"/>
      <c r="BD30" s="385">
        <f>MAXA(F30:BA30)</f>
        <v/>
      </c>
      <c r="BE30" s="1461">
        <f>IF(BD30&lt;&gt;0,VLOOKUP(BD30,$F$10:$BA$10,MATCH(BD30,F30:BA30,0)),"")</f>
        <v/>
      </c>
      <c r="BF30" s="385">
        <f t="array" ref="BF30">MIN(IF(F30:BA30&gt;0,F30:BA30))</f>
        <v/>
      </c>
      <c r="BG30" s="1461">
        <f>IF(BF30&lt;&gt;0,VLOOKUP(BF30,$F$10:$BA$10,MATCH($BF30,$F30:$BA30,0)),"")</f>
        <v/>
      </c>
      <c r="BI30" s="1368">
        <f>HLOOKUP($BI$9,$S$10:$AI$431,1+$BL30,TRUE)</f>
        <v/>
      </c>
      <c r="BJ30" s="1369">
        <f>HLOOKUP($BJ$9,$AJ$10:$AW$431,1+$BL30,TRUE)</f>
        <v/>
      </c>
      <c r="BK30" s="151" t="n"/>
      <c r="BL30" s="387" t="n">
        <v>20</v>
      </c>
      <c r="BM30" s="389" t="n"/>
    </row>
    <row r="31" ht="20.25" customHeight="1" s="18" thickBot="1" thickTop="1">
      <c r="B31" s="1370" t="n"/>
      <c r="C31" s="1353" t="n"/>
      <c r="D31" s="1462" t="n"/>
      <c r="E31" s="393" t="inlineStr">
        <is>
          <t>Mandai # 2, 66</t>
        </is>
      </c>
      <c r="F31" s="383">
        <f>(IF(DASHBOARD!$J$2=F7,DASHBOARD!$U$301,IF(DASHBOARD!$J$2=0,0,F31)))</f>
        <v/>
      </c>
      <c r="G31" s="383">
        <f>(IF(DASHBOARD!$J$2=G7,DASHBOARD!$U$301,IF(DASHBOARD!$J$2=0,0,G31)))</f>
        <v/>
      </c>
      <c r="H31" s="383">
        <f>(IF(DASHBOARD!$J$2=H7,DASHBOARD!$U$301,IF(DASHBOARD!$J$2=0,0,H31)))</f>
        <v/>
      </c>
      <c r="I31" s="383">
        <f>(IF(DASHBOARD!$J$2=I7,DASHBOARD!$U$301,IF(DASHBOARD!$J$2=0,0,I31)))</f>
        <v/>
      </c>
      <c r="J31" s="383">
        <f>(IF(DASHBOARD!$J$2=J7,DASHBOARD!$U$301,IF(DASHBOARD!$J$2=0,0,J31)))</f>
        <v/>
      </c>
      <c r="K31" s="383">
        <f>(IF(DASHBOARD!$J$2=K7,DASHBOARD!$U$301,IF(DASHBOARD!$J$2=0,0,K31)))</f>
        <v/>
      </c>
      <c r="L31" s="383">
        <f>(IF(DASHBOARD!$J$2=L7,DASHBOARD!$U$301,IF(DASHBOARD!$J$2=0,0,L31)))</f>
        <v/>
      </c>
      <c r="M31" s="383">
        <f>(IF(DASHBOARD!$J$2=M7,DASHBOARD!$U$301,IF(DASHBOARD!$J$2=0,0,M31)))</f>
        <v/>
      </c>
      <c r="N31" s="383">
        <f>(IF(DASHBOARD!$J$2=N7,DASHBOARD!$U$301,IF(DASHBOARD!$J$2=0,0,N31)))</f>
        <v/>
      </c>
      <c r="O31" s="383">
        <f>(IF(DASHBOARD!$J$2=O7,DASHBOARD!$U$301,IF(DASHBOARD!$J$2=0,0,O31)))</f>
        <v/>
      </c>
      <c r="P31" s="383">
        <f>(IF(DASHBOARD!$J$2=P7,DASHBOARD!$U$301,IF(DASHBOARD!$J$2=0,0,P31)))</f>
        <v/>
      </c>
      <c r="Q31" s="383">
        <f>(IF(DASHBOARD!$J$2=Q7,DASHBOARD!$U$301,IF(DASHBOARD!$J$2=0,0,Q31)))</f>
        <v/>
      </c>
      <c r="R31" s="383">
        <f>(IF(DASHBOARD!$J$2=R7,DASHBOARD!$U$301,IF(DASHBOARD!$J$2=0,0,R31)))</f>
        <v/>
      </c>
      <c r="S31" s="383">
        <f>(IF(DASHBOARD!$J$2=S7,DASHBOARD!$U$301,IF(DASHBOARD!$J$2=0,0,S31)))</f>
        <v/>
      </c>
      <c r="T31" s="383">
        <f>(IF(DASHBOARD!$J$2=T7,DASHBOARD!$U$301,IF(DASHBOARD!$J$2=0,0,T31)))</f>
        <v/>
      </c>
      <c r="U31" s="383">
        <f>(IF(DASHBOARD!$J$2=U7,DASHBOARD!$U$301,IF(DASHBOARD!$J$2=0,0,U31)))</f>
        <v/>
      </c>
      <c r="V31" s="383">
        <f>(IF(DASHBOARD!$J$2=V7,DASHBOARD!$U$301,IF(DASHBOARD!$J$2=0,0,V31)))</f>
        <v/>
      </c>
      <c r="W31" s="383">
        <f>(IF(DASHBOARD!$J$2=W7,DASHBOARD!$U$301,IF(DASHBOARD!$J$2=0,0,W31)))</f>
        <v/>
      </c>
      <c r="X31" s="383">
        <f>(IF(DASHBOARD!$J$2=X7,DASHBOARD!$U$301,IF(DASHBOARD!$J$2=0,0,X31)))</f>
        <v/>
      </c>
      <c r="Y31" s="383">
        <f>(IF(DASHBOARD!$J$2=Y7,DASHBOARD!$U$301,IF(DASHBOARD!$J$2=0,0,Y31)))</f>
        <v/>
      </c>
      <c r="Z31" s="383">
        <f>(IF(DASHBOARD!$J$2=Z7,DASHBOARD!$U$301,IF(DASHBOARD!$J$2=0,0,Z31)))</f>
        <v/>
      </c>
      <c r="AA31" s="383">
        <f>(IF(DASHBOARD!$J$2=AA7,DASHBOARD!$U$301,IF(DASHBOARD!$J$2=0,0,AA31)))</f>
        <v/>
      </c>
      <c r="AB31" s="383">
        <f>(IF(DASHBOARD!$J$2=AB7,DASHBOARD!$U$301,IF(DASHBOARD!$J$2=0,0,AB31)))</f>
        <v/>
      </c>
      <c r="AC31" s="383">
        <f>(IF(DASHBOARD!$J$2=AC7,DASHBOARD!$U$301,IF(DASHBOARD!$J$2=0,0,AC31)))</f>
        <v/>
      </c>
      <c r="AD31" s="383">
        <f>(IF(DASHBOARD!$J$2=AD7,DASHBOARD!$U$301,IF(DASHBOARD!$J$2=0,0,AD31)))</f>
        <v/>
      </c>
      <c r="AE31" s="383">
        <f>(IF(DASHBOARD!$J$2=AE7,DASHBOARD!$U$301,IF(DASHBOARD!$J$2=0,0,AE31)))</f>
        <v/>
      </c>
      <c r="AF31" s="383">
        <f>(IF(DASHBOARD!$J$2=AF7,DASHBOARD!$U$301,IF(DASHBOARD!$J$2=0,0,AF31)))</f>
        <v/>
      </c>
      <c r="AG31" s="383">
        <f>(IF(DASHBOARD!$J$2=AG7,DASHBOARD!$U$301,IF(DASHBOARD!$J$2=0,0,AG31)))</f>
        <v/>
      </c>
      <c r="AH31" s="383">
        <f>(IF(DASHBOARD!$J$2=AH7,DASHBOARD!$U$301,IF(DASHBOARD!$J$2=0,0,AH31)))</f>
        <v/>
      </c>
      <c r="AI31" s="383">
        <f>(IF(DASHBOARD!$J$2=AI7,DASHBOARD!$U$301,IF(DASHBOARD!$J$2=0,0,AI31)))</f>
        <v/>
      </c>
      <c r="AJ31" s="383">
        <f>(IF(DASHBOARD!$J$2=AJ7,DASHBOARD!$U$301,IF(DASHBOARD!$J$2=0,0,AJ31)))</f>
        <v/>
      </c>
      <c r="AK31" s="383">
        <f>(IF(DASHBOARD!$J$2=AK7,DASHBOARD!$U$301,IF(DASHBOARD!$J$2=0,0,AK31)))</f>
        <v/>
      </c>
      <c r="AL31" s="383">
        <f>(IF(DASHBOARD!$J$2=AL7,DASHBOARD!$U$301,IF(DASHBOARD!$J$2=0,0,AL31)))</f>
        <v/>
      </c>
      <c r="AM31" s="383">
        <f>(IF(DASHBOARD!$J$2=AM7,DASHBOARD!$U$301,IF(DASHBOARD!$J$2=0,0,AM31)))</f>
        <v/>
      </c>
      <c r="AN31" s="383">
        <f>(IF(DASHBOARD!$J$2=AN7,DASHBOARD!$U$301,IF(DASHBOARD!$J$2=0,0,AN31)))</f>
        <v/>
      </c>
      <c r="AO31" s="383">
        <f>(IF(DASHBOARD!$J$2=AO7,DASHBOARD!$U$301,IF(DASHBOARD!$J$2=0,0,AO31)))</f>
        <v/>
      </c>
      <c r="AP31" s="383">
        <f>(IF(DASHBOARD!$J$2=AP7,DASHBOARD!$U$301,IF(DASHBOARD!$J$2=0,0,AP31)))</f>
        <v/>
      </c>
      <c r="AQ31" s="383">
        <f>(IF(DASHBOARD!$J$2=AQ7,DASHBOARD!$U$301,IF(DASHBOARD!$J$2=0,0,AQ31)))</f>
        <v/>
      </c>
      <c r="AR31" s="383">
        <f>(IF(DASHBOARD!$J$2=AR7,DASHBOARD!$U$301,IF(DASHBOARD!$J$2=0,0,AR31)))</f>
        <v/>
      </c>
      <c r="AS31" s="383">
        <f>(IF(DASHBOARD!$J$2=AS7,DASHBOARD!$U$301,IF(DASHBOARD!$J$2=0,0,AS31)))</f>
        <v/>
      </c>
      <c r="AT31" s="383">
        <f>(IF(DASHBOARD!$J$2=AT7,DASHBOARD!$U$301,IF(DASHBOARD!$J$2=0,0,AT31)))</f>
        <v/>
      </c>
      <c r="AU31" s="383">
        <f>(IF(DASHBOARD!$J$2=AU7,DASHBOARD!$U$301,IF(DASHBOARD!$J$2=0,0,AU31)))</f>
        <v/>
      </c>
      <c r="AV31" s="383">
        <f>(IF(DASHBOARD!$J$2=AV7,DASHBOARD!$U$301,IF(DASHBOARD!$J$2=0,0,AV31)))</f>
        <v/>
      </c>
      <c r="AW31" s="383">
        <f>(IF(DASHBOARD!$J$2=AW7,DASHBOARD!$U$301,IF(DASHBOARD!$J$2=0,0,AW31)))</f>
        <v/>
      </c>
      <c r="AX31" s="383">
        <f>(IF(DASHBOARD!$J$2=AX7,DASHBOARD!$U$301,IF(DASHBOARD!$J$2=0,0,AX31)))</f>
        <v/>
      </c>
      <c r="AY31" s="383">
        <f>(IF(DASHBOARD!$J$2=AY7,DASHBOARD!$U$301,IF(DASHBOARD!$J$2=0,0,AY31)))</f>
        <v/>
      </c>
      <c r="AZ31" s="383">
        <f>(IF(DASHBOARD!$J$2=AZ7,DASHBOARD!$U$301,IF(DASHBOARD!$J$2=0,0,AZ31)))</f>
        <v/>
      </c>
      <c r="BA31" s="383">
        <f>(IF(DASHBOARD!$J$2=BA7,DASHBOARD!$U$301,IF(DASHBOARD!$J$2=0,0,BA31)))</f>
        <v/>
      </c>
      <c r="BB31" s="384">
        <f>IF(SUM(F31:BA31)&lt;&gt;0,AVERAGEIF(F31:BA31,"&gt;0",F31:BA31),0)</f>
        <v/>
      </c>
      <c r="BC31" s="147" t="n"/>
      <c r="BD31" s="385">
        <f>MAXA(F31:BA31)</f>
        <v/>
      </c>
      <c r="BE31" s="1461">
        <f>IF(BD31&lt;&gt;0,VLOOKUP(BD31,$F$10:$BA$10,MATCH(BD31,F31:BA31,0)),"")</f>
        <v/>
      </c>
      <c r="BF31" s="385">
        <f t="array" ref="BF31">MIN(IF(F31:BA31&gt;0,F31:BA31))</f>
        <v/>
      </c>
      <c r="BG31" s="1461">
        <f>IF(BF31&lt;&gt;0,VLOOKUP(BF31,$F$10:$BA$10,MATCH($BF31,$F31:$BA31,0)),"")</f>
        <v/>
      </c>
      <c r="BI31" s="1368">
        <f>HLOOKUP($BI$9,$S$10:$AI$431,1+$BL31,TRUE)</f>
        <v/>
      </c>
      <c r="BJ31" s="1369">
        <f>HLOOKUP($BJ$9,$AJ$10:$AW$431,1+$BL31,TRUE)</f>
        <v/>
      </c>
      <c r="BK31" s="151" t="n"/>
      <c r="BL31" s="387" t="n">
        <v>21</v>
      </c>
      <c r="BM31" s="389" t="n"/>
    </row>
    <row r="32" ht="20.25" customHeight="1" s="18" thickBot="1" thickTop="1">
      <c r="B32" s="1370" t="n"/>
      <c r="C32" s="1353" t="n"/>
      <c r="D32" s="1462" t="n"/>
      <c r="E32" s="393" t="inlineStr">
        <is>
          <t>Tonasa # 1, 66</t>
        </is>
      </c>
      <c r="F32" s="383">
        <f>(IF(DASHBOARD!$J$2=F7,DASHBOARD!$U$305,IF(DASHBOARD!$J$2=0,0,F32)))</f>
        <v/>
      </c>
      <c r="G32" s="383">
        <f>(IF(DASHBOARD!$J$2=G7,DASHBOARD!$U$305,IF(DASHBOARD!$J$2=0,0,G32)))</f>
        <v/>
      </c>
      <c r="H32" s="383">
        <f>(IF(DASHBOARD!$J$2=H7,DASHBOARD!$U$305,IF(DASHBOARD!$J$2=0,0,H32)))</f>
        <v/>
      </c>
      <c r="I32" s="383">
        <f>(IF(DASHBOARD!$J$2=I7,DASHBOARD!$U$305,IF(DASHBOARD!$J$2=0,0,I32)))</f>
        <v/>
      </c>
      <c r="J32" s="383">
        <f>(IF(DASHBOARD!$J$2=J7,DASHBOARD!$U$305,IF(DASHBOARD!$J$2=0,0,J32)))</f>
        <v/>
      </c>
      <c r="K32" s="383">
        <f>(IF(DASHBOARD!$J$2=K7,DASHBOARD!$U$305,IF(DASHBOARD!$J$2=0,0,K32)))</f>
        <v/>
      </c>
      <c r="L32" s="383">
        <f>(IF(DASHBOARD!$J$2=L7,DASHBOARD!$U$305,IF(DASHBOARD!$J$2=0,0,L32)))</f>
        <v/>
      </c>
      <c r="M32" s="383">
        <f>(IF(DASHBOARD!$J$2=M7,DASHBOARD!$U$305,IF(DASHBOARD!$J$2=0,0,M32)))</f>
        <v/>
      </c>
      <c r="N32" s="383">
        <f>(IF(DASHBOARD!$J$2=N7,DASHBOARD!$U$305,IF(DASHBOARD!$J$2=0,0,N32)))</f>
        <v/>
      </c>
      <c r="O32" s="383">
        <f>(IF(DASHBOARD!$J$2=O7,DASHBOARD!$U$305,IF(DASHBOARD!$J$2=0,0,O32)))</f>
        <v/>
      </c>
      <c r="P32" s="383">
        <f>(IF(DASHBOARD!$J$2=P7,DASHBOARD!$U$305,IF(DASHBOARD!$J$2=0,0,P32)))</f>
        <v/>
      </c>
      <c r="Q32" s="383">
        <f>(IF(DASHBOARD!$J$2=Q7,DASHBOARD!$U$305,IF(DASHBOARD!$J$2=0,0,Q32)))</f>
        <v/>
      </c>
      <c r="R32" s="383">
        <f>(IF(DASHBOARD!$J$2=R7,DASHBOARD!$U$305,IF(DASHBOARD!$J$2=0,0,R32)))</f>
        <v/>
      </c>
      <c r="S32" s="383">
        <f>(IF(DASHBOARD!$J$2=S7,DASHBOARD!$U$305,IF(DASHBOARD!$J$2=0,0,S32)))</f>
        <v/>
      </c>
      <c r="T32" s="383">
        <f>(IF(DASHBOARD!$J$2=T7,DASHBOARD!$U$305,IF(DASHBOARD!$J$2=0,0,T32)))</f>
        <v/>
      </c>
      <c r="U32" s="383">
        <f>(IF(DASHBOARD!$J$2=U7,DASHBOARD!$U$305,IF(DASHBOARD!$J$2=0,0,U32)))</f>
        <v/>
      </c>
      <c r="V32" s="383">
        <f>(IF(DASHBOARD!$J$2=V7,DASHBOARD!$U$305,IF(DASHBOARD!$J$2=0,0,V32)))</f>
        <v/>
      </c>
      <c r="W32" s="383">
        <f>(IF(DASHBOARD!$J$2=W7,DASHBOARD!$U$305,IF(DASHBOARD!$J$2=0,0,W32)))</f>
        <v/>
      </c>
      <c r="X32" s="383">
        <f>(IF(DASHBOARD!$J$2=X7,DASHBOARD!$U$305,IF(DASHBOARD!$J$2=0,0,X32)))</f>
        <v/>
      </c>
      <c r="Y32" s="383">
        <f>(IF(DASHBOARD!$J$2=Y7,DASHBOARD!$U$305,IF(DASHBOARD!$J$2=0,0,Y32)))</f>
        <v/>
      </c>
      <c r="Z32" s="383">
        <f>(IF(DASHBOARD!$J$2=Z7,DASHBOARD!$U$305,IF(DASHBOARD!$J$2=0,0,Z32)))</f>
        <v/>
      </c>
      <c r="AA32" s="383">
        <f>(IF(DASHBOARD!$J$2=AA7,DASHBOARD!$U$305,IF(DASHBOARD!$J$2=0,0,AA32)))</f>
        <v/>
      </c>
      <c r="AB32" s="383">
        <f>(IF(DASHBOARD!$J$2=AB7,DASHBOARD!$U$305,IF(DASHBOARD!$J$2=0,0,AB32)))</f>
        <v/>
      </c>
      <c r="AC32" s="383">
        <f>(IF(DASHBOARD!$J$2=AC7,DASHBOARD!$U$305,IF(DASHBOARD!$J$2=0,0,AC32)))</f>
        <v/>
      </c>
      <c r="AD32" s="383">
        <f>(IF(DASHBOARD!$J$2=AD7,DASHBOARD!$U$305,IF(DASHBOARD!$J$2=0,0,AD32)))</f>
        <v/>
      </c>
      <c r="AE32" s="383">
        <f>(IF(DASHBOARD!$J$2=AE7,DASHBOARD!$U$305,IF(DASHBOARD!$J$2=0,0,AE32)))</f>
        <v/>
      </c>
      <c r="AF32" s="383">
        <f>(IF(DASHBOARD!$J$2=AF7,DASHBOARD!$U$305,IF(DASHBOARD!$J$2=0,0,AF32)))</f>
        <v/>
      </c>
      <c r="AG32" s="383">
        <f>(IF(DASHBOARD!$J$2=AG7,DASHBOARD!$U$305,IF(DASHBOARD!$J$2=0,0,AG32)))</f>
        <v/>
      </c>
      <c r="AH32" s="383">
        <f>(IF(DASHBOARD!$J$2=AH7,DASHBOARD!$U$305,IF(DASHBOARD!$J$2=0,0,AH32)))</f>
        <v/>
      </c>
      <c r="AI32" s="383">
        <f>(IF(DASHBOARD!$J$2=AI7,DASHBOARD!$U$305,IF(DASHBOARD!$J$2=0,0,AI32)))</f>
        <v/>
      </c>
      <c r="AJ32" s="383">
        <f>(IF(DASHBOARD!$J$2=AJ7,DASHBOARD!$U$305,IF(DASHBOARD!$J$2=0,0,AJ32)))</f>
        <v/>
      </c>
      <c r="AK32" s="383">
        <f>(IF(DASHBOARD!$J$2=AK7,DASHBOARD!$U$305,IF(DASHBOARD!$J$2=0,0,AK32)))</f>
        <v/>
      </c>
      <c r="AL32" s="383">
        <f>(IF(DASHBOARD!$J$2=AL7,DASHBOARD!$U$305,IF(DASHBOARD!$J$2=0,0,AL32)))</f>
        <v/>
      </c>
      <c r="AM32" s="383">
        <f>(IF(DASHBOARD!$J$2=AM7,DASHBOARD!$U$305,IF(DASHBOARD!$J$2=0,0,AM32)))</f>
        <v/>
      </c>
      <c r="AN32" s="383">
        <f>(IF(DASHBOARD!$J$2=AN7,DASHBOARD!$U$305,IF(DASHBOARD!$J$2=0,0,AN32)))</f>
        <v/>
      </c>
      <c r="AO32" s="383">
        <f>(IF(DASHBOARD!$J$2=AO7,DASHBOARD!$U$305,IF(DASHBOARD!$J$2=0,0,AO32)))</f>
        <v/>
      </c>
      <c r="AP32" s="383">
        <f>(IF(DASHBOARD!$J$2=AP7,DASHBOARD!$U$305,IF(DASHBOARD!$J$2=0,0,AP32)))</f>
        <v/>
      </c>
      <c r="AQ32" s="383">
        <f>(IF(DASHBOARD!$J$2=AQ7,DASHBOARD!$U$305,IF(DASHBOARD!$J$2=0,0,AQ32)))</f>
        <v/>
      </c>
      <c r="AR32" s="383">
        <f>(IF(DASHBOARD!$J$2=AR7,DASHBOARD!$U$305,IF(DASHBOARD!$J$2=0,0,AR32)))</f>
        <v/>
      </c>
      <c r="AS32" s="383">
        <f>(IF(DASHBOARD!$J$2=AS7,DASHBOARD!$U$305,IF(DASHBOARD!$J$2=0,0,AS32)))</f>
        <v/>
      </c>
      <c r="AT32" s="383">
        <f>(IF(DASHBOARD!$J$2=AT7,DASHBOARD!$U$305,IF(DASHBOARD!$J$2=0,0,AT32)))</f>
        <v/>
      </c>
      <c r="AU32" s="383">
        <f>(IF(DASHBOARD!$J$2=AU7,DASHBOARD!$U$305,IF(DASHBOARD!$J$2=0,0,AU32)))</f>
        <v/>
      </c>
      <c r="AV32" s="383">
        <f>(IF(DASHBOARD!$J$2=AV7,DASHBOARD!$U$305,IF(DASHBOARD!$J$2=0,0,AV32)))</f>
        <v/>
      </c>
      <c r="AW32" s="383">
        <f>(IF(DASHBOARD!$J$2=AW7,DASHBOARD!$U$305,IF(DASHBOARD!$J$2=0,0,AW32)))</f>
        <v/>
      </c>
      <c r="AX32" s="383">
        <f>(IF(DASHBOARD!$J$2=AX7,DASHBOARD!$U$305,IF(DASHBOARD!$J$2=0,0,AX32)))</f>
        <v/>
      </c>
      <c r="AY32" s="383">
        <f>(IF(DASHBOARD!$J$2=AY7,DASHBOARD!$U$305,IF(DASHBOARD!$J$2=0,0,AY32)))</f>
        <v/>
      </c>
      <c r="AZ32" s="383">
        <f>(IF(DASHBOARD!$J$2=AZ7,DASHBOARD!$U$305,IF(DASHBOARD!$J$2=0,0,AZ32)))</f>
        <v/>
      </c>
      <c r="BA32" s="383">
        <f>(IF(DASHBOARD!$J$2=BA7,DASHBOARD!$U$305,IF(DASHBOARD!$J$2=0,0,BA32)))</f>
        <v/>
      </c>
      <c r="BB32" s="384">
        <f>IF(SUM(F32:BA32)&lt;&gt;0,AVERAGEIF(F32:BA32,"&gt;0",F32:BA32),0)</f>
        <v/>
      </c>
      <c r="BC32" s="147" t="n"/>
      <c r="BD32" s="385">
        <f>MAXA(F32:BA32)</f>
        <v/>
      </c>
      <c r="BE32" s="1461">
        <f>IF(BD32&lt;&gt;0,VLOOKUP(BD32,$F$10:$BA$10,MATCH(BD32,F32:BA32,0)),"")</f>
        <v/>
      </c>
      <c r="BF32" s="385">
        <f t="array" ref="BF32">MIN(IF(F32:BA32&gt;0,F32:BA32))</f>
        <v/>
      </c>
      <c r="BG32" s="1461">
        <f>IF(BF32&lt;&gt;0,VLOOKUP(BF32,$F$10:$BA$10,MATCH($BF32,$F32:$BA32,0)),"")</f>
        <v/>
      </c>
      <c r="BI32" s="1368">
        <f>HLOOKUP($BI$9,$S$10:$AI$431,1+$BL32,TRUE)</f>
        <v/>
      </c>
      <c r="BJ32" s="1369">
        <f>HLOOKUP($BJ$9,$AJ$10:$AW$431,1+$BL32,TRUE)</f>
        <v/>
      </c>
      <c r="BK32" s="151" t="n"/>
      <c r="BL32" s="387" t="n">
        <v>22</v>
      </c>
      <c r="BM32" s="389" t="n"/>
    </row>
    <row r="33" ht="20.25" customHeight="1" s="18" thickBot="1" thickTop="1">
      <c r="B33" s="1370" t="n"/>
      <c r="C33" s="1353" t="n"/>
      <c r="D33" s="1463" t="n"/>
      <c r="E33" s="393" t="inlineStr">
        <is>
          <t>Tonasa # 2, 66</t>
        </is>
      </c>
      <c r="F33" s="383">
        <f>(IF(DASHBOARD!$J$2=F7,DASHBOARD!$U$306,IF(DASHBOARD!$J$2=0,0,F33)))</f>
        <v/>
      </c>
      <c r="G33" s="383">
        <f>(IF(DASHBOARD!$J$2=G7,DASHBOARD!$U$306,IF(DASHBOARD!$J$2=0,0,G33)))</f>
        <v/>
      </c>
      <c r="H33" s="383">
        <f>(IF(DASHBOARD!$J$2=H7,DASHBOARD!$U$306,IF(DASHBOARD!$J$2=0,0,H33)))</f>
        <v/>
      </c>
      <c r="I33" s="383">
        <f>(IF(DASHBOARD!$J$2=I7,DASHBOARD!$U$306,IF(DASHBOARD!$J$2=0,0,I33)))</f>
        <v/>
      </c>
      <c r="J33" s="383">
        <f>(IF(DASHBOARD!$J$2=J7,DASHBOARD!$U$306,IF(DASHBOARD!$J$2=0,0,J33)))</f>
        <v/>
      </c>
      <c r="K33" s="383">
        <f>(IF(DASHBOARD!$J$2=K7,DASHBOARD!$U$306,IF(DASHBOARD!$J$2=0,0,K33)))</f>
        <v/>
      </c>
      <c r="L33" s="383">
        <f>(IF(DASHBOARD!$J$2=L7,DASHBOARD!$U$306,IF(DASHBOARD!$J$2=0,0,L33)))</f>
        <v/>
      </c>
      <c r="M33" s="383">
        <f>(IF(DASHBOARD!$J$2=M7,DASHBOARD!$U$306,IF(DASHBOARD!$J$2=0,0,M33)))</f>
        <v/>
      </c>
      <c r="N33" s="383">
        <f>(IF(DASHBOARD!$J$2=N7,DASHBOARD!$U$306,IF(DASHBOARD!$J$2=0,0,N33)))</f>
        <v/>
      </c>
      <c r="O33" s="383">
        <f>(IF(DASHBOARD!$J$2=O7,DASHBOARD!$U$306,IF(DASHBOARD!$J$2=0,0,O33)))</f>
        <v/>
      </c>
      <c r="P33" s="383">
        <f>(IF(DASHBOARD!$J$2=P7,DASHBOARD!$U$306,IF(DASHBOARD!$J$2=0,0,P33)))</f>
        <v/>
      </c>
      <c r="Q33" s="383">
        <f>(IF(DASHBOARD!$J$2=Q7,DASHBOARD!$U$306,IF(DASHBOARD!$J$2=0,0,Q33)))</f>
        <v/>
      </c>
      <c r="R33" s="383">
        <f>(IF(DASHBOARD!$J$2=R7,DASHBOARD!$U$306,IF(DASHBOARD!$J$2=0,0,R33)))</f>
        <v/>
      </c>
      <c r="S33" s="383">
        <f>(IF(DASHBOARD!$J$2=S7,DASHBOARD!$U$306,IF(DASHBOARD!$J$2=0,0,S33)))</f>
        <v/>
      </c>
      <c r="T33" s="383">
        <f>(IF(DASHBOARD!$J$2=T7,DASHBOARD!$U$306,IF(DASHBOARD!$J$2=0,0,T33)))</f>
        <v/>
      </c>
      <c r="U33" s="383">
        <f>(IF(DASHBOARD!$J$2=U7,DASHBOARD!$U$306,IF(DASHBOARD!$J$2=0,0,U33)))</f>
        <v/>
      </c>
      <c r="V33" s="383">
        <f>(IF(DASHBOARD!$J$2=V7,DASHBOARD!$U$306,IF(DASHBOARD!$J$2=0,0,V33)))</f>
        <v/>
      </c>
      <c r="W33" s="383">
        <f>(IF(DASHBOARD!$J$2=W7,DASHBOARD!$U$306,IF(DASHBOARD!$J$2=0,0,W33)))</f>
        <v/>
      </c>
      <c r="X33" s="383">
        <f>(IF(DASHBOARD!$J$2=X7,DASHBOARD!$U$306,IF(DASHBOARD!$J$2=0,0,X33)))</f>
        <v/>
      </c>
      <c r="Y33" s="383">
        <f>(IF(DASHBOARD!$J$2=Y7,DASHBOARD!$U$306,IF(DASHBOARD!$J$2=0,0,Y33)))</f>
        <v/>
      </c>
      <c r="Z33" s="383">
        <f>(IF(DASHBOARD!$J$2=Z7,DASHBOARD!$U$306,IF(DASHBOARD!$J$2=0,0,Z33)))</f>
        <v/>
      </c>
      <c r="AA33" s="383">
        <f>(IF(DASHBOARD!$J$2=AA7,DASHBOARD!$U$306,IF(DASHBOARD!$J$2=0,0,AA33)))</f>
        <v/>
      </c>
      <c r="AB33" s="383">
        <f>(IF(DASHBOARD!$J$2=AB7,DASHBOARD!$U$306,IF(DASHBOARD!$J$2=0,0,AB33)))</f>
        <v/>
      </c>
      <c r="AC33" s="383">
        <f>(IF(DASHBOARD!$J$2=AC7,DASHBOARD!$U$306,IF(DASHBOARD!$J$2=0,0,AC33)))</f>
        <v/>
      </c>
      <c r="AD33" s="383">
        <f>(IF(DASHBOARD!$J$2=AD7,DASHBOARD!$U$306,IF(DASHBOARD!$J$2=0,0,AD33)))</f>
        <v/>
      </c>
      <c r="AE33" s="383">
        <f>(IF(DASHBOARD!$J$2=AE7,DASHBOARD!$U$306,IF(DASHBOARD!$J$2=0,0,AE33)))</f>
        <v/>
      </c>
      <c r="AF33" s="383">
        <f>(IF(DASHBOARD!$J$2=AF7,DASHBOARD!$U$306,IF(DASHBOARD!$J$2=0,0,AF33)))</f>
        <v/>
      </c>
      <c r="AG33" s="383">
        <f>(IF(DASHBOARD!$J$2=AG7,DASHBOARD!$U$306,IF(DASHBOARD!$J$2=0,0,AG33)))</f>
        <v/>
      </c>
      <c r="AH33" s="383">
        <f>(IF(DASHBOARD!$J$2=AH7,DASHBOARD!$U$306,IF(DASHBOARD!$J$2=0,0,AH33)))</f>
        <v/>
      </c>
      <c r="AI33" s="383">
        <f>(IF(DASHBOARD!$J$2=AI7,DASHBOARD!$U$306,IF(DASHBOARD!$J$2=0,0,AI33)))</f>
        <v/>
      </c>
      <c r="AJ33" s="383">
        <f>(IF(DASHBOARD!$J$2=AJ7,DASHBOARD!$U$306,IF(DASHBOARD!$J$2=0,0,AJ33)))</f>
        <v/>
      </c>
      <c r="AK33" s="383">
        <f>(IF(DASHBOARD!$J$2=AK7,DASHBOARD!$U$306,IF(DASHBOARD!$J$2=0,0,AK33)))</f>
        <v/>
      </c>
      <c r="AL33" s="383">
        <f>(IF(DASHBOARD!$J$2=AL7,DASHBOARD!$U$306,IF(DASHBOARD!$J$2=0,0,AL33)))</f>
        <v/>
      </c>
      <c r="AM33" s="383">
        <f>(IF(DASHBOARD!$J$2=AM7,DASHBOARD!$U$306,IF(DASHBOARD!$J$2=0,0,AM33)))</f>
        <v/>
      </c>
      <c r="AN33" s="383">
        <f>(IF(DASHBOARD!$J$2=AN7,DASHBOARD!$U$306,IF(DASHBOARD!$J$2=0,0,AN33)))</f>
        <v/>
      </c>
      <c r="AO33" s="383">
        <f>(IF(DASHBOARD!$J$2=AO7,DASHBOARD!$U$306,IF(DASHBOARD!$J$2=0,0,AO33)))</f>
        <v/>
      </c>
      <c r="AP33" s="383">
        <f>(IF(DASHBOARD!$J$2=AP7,DASHBOARD!$U$306,IF(DASHBOARD!$J$2=0,0,AP33)))</f>
        <v/>
      </c>
      <c r="AQ33" s="383">
        <f>(IF(DASHBOARD!$J$2=AQ7,DASHBOARD!$U$306,IF(DASHBOARD!$J$2=0,0,AQ33)))</f>
        <v/>
      </c>
      <c r="AR33" s="383">
        <f>(IF(DASHBOARD!$J$2=AR7,DASHBOARD!$U$306,IF(DASHBOARD!$J$2=0,0,AR33)))</f>
        <v/>
      </c>
      <c r="AS33" s="383">
        <f>(IF(DASHBOARD!$J$2=AS7,DASHBOARD!$U$306,IF(DASHBOARD!$J$2=0,0,AS33)))</f>
        <v/>
      </c>
      <c r="AT33" s="383">
        <f>(IF(DASHBOARD!$J$2=AT7,DASHBOARD!$U$306,IF(DASHBOARD!$J$2=0,0,AT33)))</f>
        <v/>
      </c>
      <c r="AU33" s="383">
        <f>(IF(DASHBOARD!$J$2=AU7,DASHBOARD!$U$306,IF(DASHBOARD!$J$2=0,0,AU33)))</f>
        <v/>
      </c>
      <c r="AV33" s="383">
        <f>(IF(DASHBOARD!$J$2=AV7,DASHBOARD!$U$306,IF(DASHBOARD!$J$2=0,0,AV33)))</f>
        <v/>
      </c>
      <c r="AW33" s="383">
        <f>(IF(DASHBOARD!$J$2=AW7,DASHBOARD!$U$306,IF(DASHBOARD!$J$2=0,0,AW33)))</f>
        <v/>
      </c>
      <c r="AX33" s="383">
        <f>(IF(DASHBOARD!$J$2=AX7,DASHBOARD!$U$306,IF(DASHBOARD!$J$2=0,0,AX33)))</f>
        <v/>
      </c>
      <c r="AY33" s="383">
        <f>(IF(DASHBOARD!$J$2=AY7,DASHBOARD!$U$306,IF(DASHBOARD!$J$2=0,0,AY33)))</f>
        <v/>
      </c>
      <c r="AZ33" s="383">
        <f>(IF(DASHBOARD!$J$2=AZ7,DASHBOARD!$U$306,IF(DASHBOARD!$J$2=0,0,AZ33)))</f>
        <v/>
      </c>
      <c r="BA33" s="383">
        <f>(IF(DASHBOARD!$J$2=BA7,DASHBOARD!$U$306,IF(DASHBOARD!$J$2=0,0,BA33)))</f>
        <v/>
      </c>
      <c r="BB33" s="384">
        <f>IF(SUM(F33:BA33)&lt;&gt;0,AVERAGEIF(F33:BA33,"&gt;0",F33:BA33),0)</f>
        <v/>
      </c>
      <c r="BC33" s="147" t="n"/>
      <c r="BD33" s="385">
        <f>MAXA(F33:BA33)</f>
        <v/>
      </c>
      <c r="BE33" s="1461">
        <f>IF(BD33&lt;&gt;0,VLOOKUP(BD33,$F$10:$BA$10,MATCH(BD33,F33:BA33,0)),"")</f>
        <v/>
      </c>
      <c r="BF33" s="385">
        <f t="array" ref="BF33">MIN(IF(F33:BA33&gt;0,F33:BA33))</f>
        <v/>
      </c>
      <c r="BG33" s="1461">
        <f>IF(BF33&lt;&gt;0,VLOOKUP(BF33,$F$10:$BA$10,MATCH($BF33,$F33:$BA33,0)),"")</f>
        <v/>
      </c>
      <c r="BI33" s="1368">
        <f>HLOOKUP($BI$9,$S$10:$AI$431,1+$BL33,TRUE)</f>
        <v/>
      </c>
      <c r="BJ33" s="1369">
        <f>HLOOKUP($BJ$9,$AJ$10:$AW$431,1+$BL33,TRUE)</f>
        <v/>
      </c>
      <c r="BK33" s="151" t="n"/>
      <c r="BL33" s="387" t="n">
        <v>23</v>
      </c>
      <c r="BM33" s="389" t="n"/>
    </row>
    <row r="34" ht="20.25" customHeight="1" s="18" thickBot="1" thickTop="1">
      <c r="B34" s="1370" t="n"/>
      <c r="C34" s="1353" t="n"/>
      <c r="D34" s="390" t="n"/>
      <c r="E34" s="388" t="n"/>
      <c r="F34" s="383" t="n"/>
      <c r="G34" s="383" t="n"/>
      <c r="H34" s="383" t="n"/>
      <c r="I34" s="383" t="n"/>
      <c r="J34" s="383" t="n"/>
      <c r="K34" s="383" t="n"/>
      <c r="L34" s="383" t="n"/>
      <c r="M34" s="383" t="n"/>
      <c r="N34" s="383" t="n"/>
      <c r="O34" s="383" t="n"/>
      <c r="P34" s="383" t="n"/>
      <c r="Q34" s="383" t="n"/>
      <c r="R34" s="383" t="n"/>
      <c r="S34" s="383" t="n"/>
      <c r="T34" s="383" t="n"/>
      <c r="U34" s="383" t="n"/>
      <c r="V34" s="383" t="n"/>
      <c r="W34" s="383" t="n"/>
      <c r="X34" s="383" t="n"/>
      <c r="Y34" s="383" t="n"/>
      <c r="Z34" s="383" t="n"/>
      <c r="AA34" s="383" t="n"/>
      <c r="AB34" s="383" t="n"/>
      <c r="AC34" s="383" t="n"/>
      <c r="AD34" s="383" t="n"/>
      <c r="AE34" s="383" t="n"/>
      <c r="AF34" s="383" t="n"/>
      <c r="AG34" s="383" t="n"/>
      <c r="AH34" s="383" t="n"/>
      <c r="AI34" s="383" t="n"/>
      <c r="AJ34" s="383" t="n"/>
      <c r="AK34" s="383" t="n"/>
      <c r="AL34" s="383" t="n"/>
      <c r="AM34" s="383" t="n"/>
      <c r="AN34" s="383" t="n"/>
      <c r="AO34" s="383" t="n"/>
      <c r="AP34" s="383" t="n"/>
      <c r="AQ34" s="383" t="n"/>
      <c r="AR34" s="383" t="n"/>
      <c r="AS34" s="383" t="n"/>
      <c r="AT34" s="383" t="n"/>
      <c r="AU34" s="383" t="n"/>
      <c r="AV34" s="383" t="n"/>
      <c r="AW34" s="383" t="n"/>
      <c r="AX34" s="383" t="n"/>
      <c r="AY34" s="383" t="n"/>
      <c r="AZ34" s="383" t="n"/>
      <c r="BA34" s="383" t="n"/>
      <c r="BB34" s="384">
        <f>IF(SUM(F34:BA34)&lt;&gt;0,AVERAGEIF(F34:BA34,"&gt;0",F34:BA34),0)</f>
        <v/>
      </c>
      <c r="BC34" s="147" t="n"/>
      <c r="BD34" s="385">
        <f>MAXA(F34:BA34)</f>
        <v/>
      </c>
      <c r="BE34" s="1461">
        <f>IF(BD34&lt;&gt;0,VLOOKUP(BD34,$F$10:$BA$10,MATCH(BD34,F34:BA34,0)),"")</f>
        <v/>
      </c>
      <c r="BF34" s="385">
        <f t="array" ref="BF34">MIN(IF(F34:BA34&gt;0,F34:BA34))</f>
        <v/>
      </c>
      <c r="BG34" s="1461">
        <f>IF(BF34&lt;&gt;0,VLOOKUP(BF34,$F$10:$BA$10,MATCH($BF34,$F34:$BA34,0)),"")</f>
        <v/>
      </c>
      <c r="BI34" s="1368">
        <f>HLOOKUP($BI$9,$S$10:$AI$431,1+$BL34,TRUE)</f>
        <v/>
      </c>
      <c r="BJ34" s="1369">
        <f>HLOOKUP($BJ$9,$AJ$10:$AW$431,1+$BL34,TRUE)</f>
        <v/>
      </c>
      <c r="BK34" s="151" t="n"/>
      <c r="BL34" s="387" t="n">
        <v>24</v>
      </c>
      <c r="BM34" s="389" t="n"/>
    </row>
    <row r="35" ht="20.25" customHeight="1" s="18" thickBot="1" thickTop="1">
      <c r="B35" s="1370" t="n"/>
      <c r="C35" s="1353" t="n"/>
      <c r="D35" s="1464" t="inlineStr">
        <is>
          <t>Tello 66</t>
        </is>
      </c>
      <c r="E35" s="393" t="inlineStr">
        <is>
          <t>Daya 66</t>
        </is>
      </c>
      <c r="F35" s="383">
        <f>(IF(DASHBOARD!$J$2=F7,DASHBOARD!$U$335,IF(DASHBOARD!$J$2=0,0,F35)))</f>
        <v/>
      </c>
      <c r="G35" s="383">
        <f>(IF(DASHBOARD!$J$2=G7,DASHBOARD!$U$335,IF(DASHBOARD!$J$2=0,0,G35)))</f>
        <v/>
      </c>
      <c r="H35" s="383">
        <f>(IF(DASHBOARD!$J$2=H7,DASHBOARD!$U$335,IF(DASHBOARD!$J$2=0,0,H35)))</f>
        <v/>
      </c>
      <c r="I35" s="383">
        <f>(IF(DASHBOARD!$J$2=I7,DASHBOARD!$U$335,IF(DASHBOARD!$J$2=0,0,I35)))</f>
        <v/>
      </c>
      <c r="J35" s="383">
        <f>(IF(DASHBOARD!$J$2=J7,DASHBOARD!$U$335,IF(DASHBOARD!$J$2=0,0,J35)))</f>
        <v/>
      </c>
      <c r="K35" s="383">
        <f>(IF(DASHBOARD!$J$2=K7,DASHBOARD!$U$335,IF(DASHBOARD!$J$2=0,0,K35)))</f>
        <v/>
      </c>
      <c r="L35" s="383">
        <f>(IF(DASHBOARD!$J$2=L7,DASHBOARD!$U$335,IF(DASHBOARD!$J$2=0,0,L35)))</f>
        <v/>
      </c>
      <c r="M35" s="383">
        <f>(IF(DASHBOARD!$J$2=M7,DASHBOARD!$U$335,IF(DASHBOARD!$J$2=0,0,M35)))</f>
        <v/>
      </c>
      <c r="N35" s="383">
        <f>(IF(DASHBOARD!$J$2=N7,DASHBOARD!$U$335,IF(DASHBOARD!$J$2=0,0,N35)))</f>
        <v/>
      </c>
      <c r="O35" s="383">
        <f>(IF(DASHBOARD!$J$2=O7,DASHBOARD!$U$335,IF(DASHBOARD!$J$2=0,0,O35)))</f>
        <v/>
      </c>
      <c r="P35" s="383">
        <f>(IF(DASHBOARD!$J$2=P7,DASHBOARD!$U$335,IF(DASHBOARD!$J$2=0,0,P35)))</f>
        <v/>
      </c>
      <c r="Q35" s="383">
        <f>(IF(DASHBOARD!$J$2=Q7,DASHBOARD!$U$335,IF(DASHBOARD!$J$2=0,0,Q35)))</f>
        <v/>
      </c>
      <c r="R35" s="383">
        <f>(IF(DASHBOARD!$J$2=R7,DASHBOARD!$U$335,IF(DASHBOARD!$J$2=0,0,R35)))</f>
        <v/>
      </c>
      <c r="S35" s="383">
        <f>(IF(DASHBOARD!$J$2=S7,DASHBOARD!$U$335,IF(DASHBOARD!$J$2=0,0,S35)))</f>
        <v/>
      </c>
      <c r="T35" s="383">
        <f>(IF(DASHBOARD!$J$2=T7,DASHBOARD!$U$335,IF(DASHBOARD!$J$2=0,0,T35)))</f>
        <v/>
      </c>
      <c r="U35" s="383">
        <f>(IF(DASHBOARD!$J$2=U7,DASHBOARD!$U$335,IF(DASHBOARD!$J$2=0,0,U35)))</f>
        <v/>
      </c>
      <c r="V35" s="383">
        <f>(IF(DASHBOARD!$J$2=V7,DASHBOARD!$U$335,IF(DASHBOARD!$J$2=0,0,V35)))</f>
        <v/>
      </c>
      <c r="W35" s="383">
        <f>(IF(DASHBOARD!$J$2=W7,DASHBOARD!$U$335,IF(DASHBOARD!$J$2=0,0,W35)))</f>
        <v/>
      </c>
      <c r="X35" s="383">
        <f>(IF(DASHBOARD!$J$2=X7,DASHBOARD!$U$335,IF(DASHBOARD!$J$2=0,0,X35)))</f>
        <v/>
      </c>
      <c r="Y35" s="383">
        <f>(IF(DASHBOARD!$J$2=Y7,DASHBOARD!$U$335,IF(DASHBOARD!$J$2=0,0,Y35)))</f>
        <v/>
      </c>
      <c r="Z35" s="383">
        <f>(IF(DASHBOARD!$J$2=Z7,DASHBOARD!$U$335,IF(DASHBOARD!$J$2=0,0,Z35)))</f>
        <v/>
      </c>
      <c r="AA35" s="383">
        <f>(IF(DASHBOARD!$J$2=AA7,DASHBOARD!$U$335,IF(DASHBOARD!$J$2=0,0,AA35)))</f>
        <v/>
      </c>
      <c r="AB35" s="383">
        <f>(IF(DASHBOARD!$J$2=AB7,DASHBOARD!$U$335,IF(DASHBOARD!$J$2=0,0,AB35)))</f>
        <v/>
      </c>
      <c r="AC35" s="383">
        <f>(IF(DASHBOARD!$J$2=AC7,DASHBOARD!$U$335,IF(DASHBOARD!$J$2=0,0,AC35)))</f>
        <v/>
      </c>
      <c r="AD35" s="383">
        <f>(IF(DASHBOARD!$J$2=AD7,DASHBOARD!$U$335,IF(DASHBOARD!$J$2=0,0,AD35)))</f>
        <v/>
      </c>
      <c r="AE35" s="383">
        <f>(IF(DASHBOARD!$J$2=AE7,DASHBOARD!$U$335,IF(DASHBOARD!$J$2=0,0,AE35)))</f>
        <v/>
      </c>
      <c r="AF35" s="383">
        <f>(IF(DASHBOARD!$J$2=AF7,DASHBOARD!$U$335,IF(DASHBOARD!$J$2=0,0,AF35)))</f>
        <v/>
      </c>
      <c r="AG35" s="383">
        <f>(IF(DASHBOARD!$J$2=AG7,DASHBOARD!$U$335,IF(DASHBOARD!$J$2=0,0,AG35)))</f>
        <v/>
      </c>
      <c r="AH35" s="383">
        <f>(IF(DASHBOARD!$J$2=AH7,DASHBOARD!$U$335,IF(DASHBOARD!$J$2=0,0,AH35)))</f>
        <v/>
      </c>
      <c r="AI35" s="383">
        <f>(IF(DASHBOARD!$J$2=AI7,DASHBOARD!$U$335,IF(DASHBOARD!$J$2=0,0,AI35)))</f>
        <v/>
      </c>
      <c r="AJ35" s="383">
        <f>(IF(DASHBOARD!$J$2=AJ7,DASHBOARD!$U$335,IF(DASHBOARD!$J$2=0,0,AJ35)))</f>
        <v/>
      </c>
      <c r="AK35" s="383">
        <f>(IF(DASHBOARD!$J$2=AK7,DASHBOARD!$U$335,IF(DASHBOARD!$J$2=0,0,AK35)))</f>
        <v/>
      </c>
      <c r="AL35" s="383">
        <f>(IF(DASHBOARD!$J$2=AL7,DASHBOARD!$U$335,IF(DASHBOARD!$J$2=0,0,AL35)))</f>
        <v/>
      </c>
      <c r="AM35" s="383">
        <f>(IF(DASHBOARD!$J$2=AM7,DASHBOARD!$U$335,IF(DASHBOARD!$J$2=0,0,AM35)))</f>
        <v/>
      </c>
      <c r="AN35" s="383">
        <f>(IF(DASHBOARD!$J$2=AN7,DASHBOARD!$U$335,IF(DASHBOARD!$J$2=0,0,AN35)))</f>
        <v/>
      </c>
      <c r="AO35" s="383">
        <f>(IF(DASHBOARD!$J$2=AO7,DASHBOARD!$U$335,IF(DASHBOARD!$J$2=0,0,AO35)))</f>
        <v/>
      </c>
      <c r="AP35" s="383">
        <f>(IF(DASHBOARD!$J$2=AP7,DASHBOARD!$U$335,IF(DASHBOARD!$J$2=0,0,AP35)))</f>
        <v/>
      </c>
      <c r="AQ35" s="383">
        <f>(IF(DASHBOARD!$J$2=AQ7,DASHBOARD!$U$335,IF(DASHBOARD!$J$2=0,0,AQ35)))</f>
        <v/>
      </c>
      <c r="AR35" s="383">
        <f>(IF(DASHBOARD!$J$2=AR7,DASHBOARD!$U$335,IF(DASHBOARD!$J$2=0,0,AR35)))</f>
        <v/>
      </c>
      <c r="AS35" s="383">
        <f>(IF(DASHBOARD!$J$2=AS7,DASHBOARD!$U$335,IF(DASHBOARD!$J$2=0,0,AS35)))</f>
        <v/>
      </c>
      <c r="AT35" s="383">
        <f>(IF(DASHBOARD!$J$2=AT7,DASHBOARD!$U$335,IF(DASHBOARD!$J$2=0,0,AT35)))</f>
        <v/>
      </c>
      <c r="AU35" s="383">
        <f>(IF(DASHBOARD!$J$2=AU7,DASHBOARD!$U$335,IF(DASHBOARD!$J$2=0,0,AU35)))</f>
        <v/>
      </c>
      <c r="AV35" s="383">
        <f>(IF(DASHBOARD!$J$2=AV7,DASHBOARD!$U$335,IF(DASHBOARD!$J$2=0,0,AV35)))</f>
        <v/>
      </c>
      <c r="AW35" s="383">
        <f>(IF(DASHBOARD!$J$2=AW7,DASHBOARD!$U$335,IF(DASHBOARD!$J$2=0,0,AW35)))</f>
        <v/>
      </c>
      <c r="AX35" s="383">
        <f>(IF(DASHBOARD!$J$2=AX7,DASHBOARD!$U$335,IF(DASHBOARD!$J$2=0,0,AX35)))</f>
        <v/>
      </c>
      <c r="AY35" s="383">
        <f>(IF(DASHBOARD!$J$2=AY7,DASHBOARD!$U$335,IF(DASHBOARD!$J$2=0,0,AY35)))</f>
        <v/>
      </c>
      <c r="AZ35" s="383">
        <f>(IF(DASHBOARD!$J$2=AZ7,DASHBOARD!$U$335,IF(DASHBOARD!$J$2=0,0,AZ35)))</f>
        <v/>
      </c>
      <c r="BA35" s="383">
        <f>(IF(DASHBOARD!$J$2=BA7,DASHBOARD!$U$335,IF(DASHBOARD!$J$2=0,0,BA35)))</f>
        <v/>
      </c>
      <c r="BB35" s="384">
        <f>IF(SUM(F35:BA35)&lt;&gt;0,AVERAGEIF(F35:BA35,"&gt;0",F35:BA35),0)</f>
        <v/>
      </c>
      <c r="BC35" s="147" t="n"/>
      <c r="BD35" s="385">
        <f>MAXA(F35:BA35)</f>
        <v/>
      </c>
      <c r="BE35" s="1461">
        <f>IF(BD35&lt;&gt;0,VLOOKUP(BD35,$F$10:$BA$10,MATCH(BD35,F35:BA35,0)),"")</f>
        <v/>
      </c>
      <c r="BF35" s="385">
        <f t="array" ref="BF35">MIN(IF(F35:BA35&gt;0,F35:BA35))</f>
        <v/>
      </c>
      <c r="BG35" s="1461">
        <f>IF(BF35&lt;&gt;0,VLOOKUP(BF35,$F$10:$BA$10,MATCH($BF35,$F35:$BA35,0)),"")</f>
        <v/>
      </c>
      <c r="BI35" s="1368">
        <f>HLOOKUP($BI$9,$S$10:$AI$431,1+$BL35,TRUE)</f>
        <v/>
      </c>
      <c r="BJ35" s="1369">
        <f>HLOOKUP($BJ$9,$AJ$10:$AW$431,1+$BL35,TRUE)</f>
        <v/>
      </c>
      <c r="BK35" s="151" t="n"/>
      <c r="BL35" s="387" t="n">
        <v>25</v>
      </c>
      <c r="BM35" s="389" t="n"/>
    </row>
    <row r="36" ht="20.25" customHeight="1" s="18" thickBot="1" thickTop="1">
      <c r="B36" s="1370" t="n"/>
      <c r="C36" s="1353" t="n"/>
      <c r="D36" s="1462" t="n"/>
      <c r="E36" s="393" t="inlineStr">
        <is>
          <t>Mandai 66</t>
        </is>
      </c>
      <c r="F36" s="383">
        <f>(IF(DASHBOARD!$J$2=F7,DASHBOARD!$U$336,IF(DASHBOARD!$J$2=0,0,F36)))</f>
        <v/>
      </c>
      <c r="G36" s="383">
        <f>(IF(DASHBOARD!$J$2=G7,DASHBOARD!$U$336,IF(DASHBOARD!$J$2=0,0,G36)))</f>
        <v/>
      </c>
      <c r="H36" s="383">
        <f>(IF(DASHBOARD!$J$2=H7,DASHBOARD!$U$336,IF(DASHBOARD!$J$2=0,0,H36)))</f>
        <v/>
      </c>
      <c r="I36" s="383">
        <f>(IF(DASHBOARD!$J$2=I7,DASHBOARD!$U$336,IF(DASHBOARD!$J$2=0,0,I36)))</f>
        <v/>
      </c>
      <c r="J36" s="383">
        <f>(IF(DASHBOARD!$J$2=J7,DASHBOARD!$U$336,IF(DASHBOARD!$J$2=0,0,J36)))</f>
        <v/>
      </c>
      <c r="K36" s="383">
        <f>(IF(DASHBOARD!$J$2=K7,DASHBOARD!$U$336,IF(DASHBOARD!$J$2=0,0,K36)))</f>
        <v/>
      </c>
      <c r="L36" s="383">
        <f>(IF(DASHBOARD!$J$2=L7,DASHBOARD!$U$336,IF(DASHBOARD!$J$2=0,0,L36)))</f>
        <v/>
      </c>
      <c r="M36" s="383">
        <f>(IF(DASHBOARD!$J$2=M7,DASHBOARD!$U$336,IF(DASHBOARD!$J$2=0,0,M36)))</f>
        <v/>
      </c>
      <c r="N36" s="383">
        <f>(IF(DASHBOARD!$J$2=N7,DASHBOARD!$U$336,IF(DASHBOARD!$J$2=0,0,N36)))</f>
        <v/>
      </c>
      <c r="O36" s="383">
        <f>(IF(DASHBOARD!$J$2=O7,DASHBOARD!$U$336,IF(DASHBOARD!$J$2=0,0,O36)))</f>
        <v/>
      </c>
      <c r="P36" s="383">
        <f>(IF(DASHBOARD!$J$2=P7,DASHBOARD!$U$336,IF(DASHBOARD!$J$2=0,0,P36)))</f>
        <v/>
      </c>
      <c r="Q36" s="383">
        <f>(IF(DASHBOARD!$J$2=Q7,DASHBOARD!$U$336,IF(DASHBOARD!$J$2=0,0,Q36)))</f>
        <v/>
      </c>
      <c r="R36" s="383">
        <f>(IF(DASHBOARD!$J$2=R7,DASHBOARD!$U$336,IF(DASHBOARD!$J$2=0,0,R36)))</f>
        <v/>
      </c>
      <c r="S36" s="383">
        <f>(IF(DASHBOARD!$J$2=S7,DASHBOARD!$U$336,IF(DASHBOARD!$J$2=0,0,S36)))</f>
        <v/>
      </c>
      <c r="T36" s="383">
        <f>(IF(DASHBOARD!$J$2=T7,DASHBOARD!$U$336,IF(DASHBOARD!$J$2=0,0,T36)))</f>
        <v/>
      </c>
      <c r="U36" s="383">
        <f>(IF(DASHBOARD!$J$2=U7,DASHBOARD!$U$336,IF(DASHBOARD!$J$2=0,0,U36)))</f>
        <v/>
      </c>
      <c r="V36" s="383">
        <f>(IF(DASHBOARD!$J$2=V7,DASHBOARD!$U$336,IF(DASHBOARD!$J$2=0,0,V36)))</f>
        <v/>
      </c>
      <c r="W36" s="383">
        <f>(IF(DASHBOARD!$J$2=W7,DASHBOARD!$U$336,IF(DASHBOARD!$J$2=0,0,W36)))</f>
        <v/>
      </c>
      <c r="X36" s="383">
        <f>(IF(DASHBOARD!$J$2=X7,DASHBOARD!$U$336,IF(DASHBOARD!$J$2=0,0,X36)))</f>
        <v/>
      </c>
      <c r="Y36" s="383">
        <f>(IF(DASHBOARD!$J$2=Y7,DASHBOARD!$U$336,IF(DASHBOARD!$J$2=0,0,Y36)))</f>
        <v/>
      </c>
      <c r="Z36" s="383">
        <f>(IF(DASHBOARD!$J$2=Z7,DASHBOARD!$U$336,IF(DASHBOARD!$J$2=0,0,Z36)))</f>
        <v/>
      </c>
      <c r="AA36" s="383">
        <f>(IF(DASHBOARD!$J$2=AA7,DASHBOARD!$U$336,IF(DASHBOARD!$J$2=0,0,AA36)))</f>
        <v/>
      </c>
      <c r="AB36" s="383">
        <f>(IF(DASHBOARD!$J$2=AB7,DASHBOARD!$U$336,IF(DASHBOARD!$J$2=0,0,AB36)))</f>
        <v/>
      </c>
      <c r="AC36" s="383">
        <f>(IF(DASHBOARD!$J$2=AC7,DASHBOARD!$U$336,IF(DASHBOARD!$J$2=0,0,AC36)))</f>
        <v/>
      </c>
      <c r="AD36" s="383">
        <f>(IF(DASHBOARD!$J$2=AD7,DASHBOARD!$U$336,IF(DASHBOARD!$J$2=0,0,AD36)))</f>
        <v/>
      </c>
      <c r="AE36" s="383">
        <f>(IF(DASHBOARD!$J$2=AE7,DASHBOARD!$U$336,IF(DASHBOARD!$J$2=0,0,AE36)))</f>
        <v/>
      </c>
      <c r="AF36" s="383">
        <f>(IF(DASHBOARD!$J$2=AF7,DASHBOARD!$U$336,IF(DASHBOARD!$J$2=0,0,AF36)))</f>
        <v/>
      </c>
      <c r="AG36" s="383">
        <f>(IF(DASHBOARD!$J$2=AG7,DASHBOARD!$U$336,IF(DASHBOARD!$J$2=0,0,AG36)))</f>
        <v/>
      </c>
      <c r="AH36" s="383">
        <f>(IF(DASHBOARD!$J$2=AH7,DASHBOARD!$U$336,IF(DASHBOARD!$J$2=0,0,AH36)))</f>
        <v/>
      </c>
      <c r="AI36" s="383">
        <f>(IF(DASHBOARD!$J$2=AI7,DASHBOARD!$U$336,IF(DASHBOARD!$J$2=0,0,AI36)))</f>
        <v/>
      </c>
      <c r="AJ36" s="383">
        <f>(IF(DASHBOARD!$J$2=AJ7,DASHBOARD!$U$336,IF(DASHBOARD!$J$2=0,0,AJ36)))</f>
        <v/>
      </c>
      <c r="AK36" s="383">
        <f>(IF(DASHBOARD!$J$2=AK7,DASHBOARD!$U$336,IF(DASHBOARD!$J$2=0,0,AK36)))</f>
        <v/>
      </c>
      <c r="AL36" s="383">
        <f>(IF(DASHBOARD!$J$2=AL7,DASHBOARD!$U$336,IF(DASHBOARD!$J$2=0,0,AL36)))</f>
        <v/>
      </c>
      <c r="AM36" s="383">
        <f>(IF(DASHBOARD!$J$2=AM7,DASHBOARD!$U$336,IF(DASHBOARD!$J$2=0,0,AM36)))</f>
        <v/>
      </c>
      <c r="AN36" s="383">
        <f>(IF(DASHBOARD!$J$2=AN7,DASHBOARD!$U$336,IF(DASHBOARD!$J$2=0,0,AN36)))</f>
        <v/>
      </c>
      <c r="AO36" s="383">
        <f>(IF(DASHBOARD!$J$2=AO7,DASHBOARD!$U$336,IF(DASHBOARD!$J$2=0,0,AO36)))</f>
        <v/>
      </c>
      <c r="AP36" s="383">
        <f>(IF(DASHBOARD!$J$2=AP7,DASHBOARD!$U$336,IF(DASHBOARD!$J$2=0,0,AP36)))</f>
        <v/>
      </c>
      <c r="AQ36" s="383">
        <f>(IF(DASHBOARD!$J$2=AQ7,DASHBOARD!$U$336,IF(DASHBOARD!$J$2=0,0,AQ36)))</f>
        <v/>
      </c>
      <c r="AR36" s="383">
        <f>(IF(DASHBOARD!$J$2=AR7,DASHBOARD!$U$336,IF(DASHBOARD!$J$2=0,0,AR36)))</f>
        <v/>
      </c>
      <c r="AS36" s="383">
        <f>(IF(DASHBOARD!$J$2=AS7,DASHBOARD!$U$336,IF(DASHBOARD!$J$2=0,0,AS36)))</f>
        <v/>
      </c>
      <c r="AT36" s="383">
        <f>(IF(DASHBOARD!$J$2=AT7,DASHBOARD!$U$336,IF(DASHBOARD!$J$2=0,0,AT36)))</f>
        <v/>
      </c>
      <c r="AU36" s="383">
        <f>(IF(DASHBOARD!$J$2=AU7,DASHBOARD!$U$336,IF(DASHBOARD!$J$2=0,0,AU36)))</f>
        <v/>
      </c>
      <c r="AV36" s="383">
        <f>(IF(DASHBOARD!$J$2=AV7,DASHBOARD!$U$336,IF(DASHBOARD!$J$2=0,0,AV36)))</f>
        <v/>
      </c>
      <c r="AW36" s="383">
        <f>(IF(DASHBOARD!$J$2=AW7,DASHBOARD!$U$336,IF(DASHBOARD!$J$2=0,0,AW36)))</f>
        <v/>
      </c>
      <c r="AX36" s="383">
        <f>(IF(DASHBOARD!$J$2=AX7,DASHBOARD!$U$336,IF(DASHBOARD!$J$2=0,0,AX36)))</f>
        <v/>
      </c>
      <c r="AY36" s="383">
        <f>(IF(DASHBOARD!$J$2=AY7,DASHBOARD!$U$336,IF(DASHBOARD!$J$2=0,0,AY36)))</f>
        <v/>
      </c>
      <c r="AZ36" s="383">
        <f>(IF(DASHBOARD!$J$2=AZ7,DASHBOARD!$U$336,IF(DASHBOARD!$J$2=0,0,AZ36)))</f>
        <v/>
      </c>
      <c r="BA36" s="383">
        <f>(IF(DASHBOARD!$J$2=BA7,DASHBOARD!$U$336,IF(DASHBOARD!$J$2=0,0,BA36)))</f>
        <v/>
      </c>
      <c r="BB36" s="384">
        <f>IF(SUM(F36:BA36)&lt;&gt;0,AVERAGEIF(F36:BA36,"&gt;0",F36:BA36),0)</f>
        <v/>
      </c>
      <c r="BC36" s="147" t="n"/>
      <c r="BD36" s="385">
        <f>MAXA(F36:BA36)</f>
        <v/>
      </c>
      <c r="BE36" s="1461">
        <f>IF(BD36&lt;&gt;0,VLOOKUP(BD36,$F$10:$BA$10,MATCH(BD36,F36:BA36,0)),"")</f>
        <v/>
      </c>
      <c r="BF36" s="385">
        <f t="array" ref="BF36">MIN(IF(F36:BA36&gt;0,F36:BA36))</f>
        <v/>
      </c>
      <c r="BG36" s="1461">
        <f>IF(BF36&lt;&gt;0,VLOOKUP(BF36,$F$10:$BA$10,MATCH($BF36,$F36:$BA36,0)),"")</f>
        <v/>
      </c>
      <c r="BI36" s="1368">
        <f>HLOOKUP($BI$9,$S$10:$AI$431,1+$BL36,TRUE)</f>
        <v/>
      </c>
      <c r="BJ36" s="1369">
        <f>HLOOKUP($BJ$9,$AJ$10:$AW$431,1+$BL36,TRUE)</f>
        <v/>
      </c>
      <c r="BK36" s="151" t="n"/>
      <c r="BL36" s="387" t="n">
        <v>26</v>
      </c>
      <c r="BM36" s="389" t="n"/>
    </row>
    <row r="37" ht="20.25" customHeight="1" s="18" thickBot="1" thickTop="1">
      <c r="B37" s="1370" t="n"/>
      <c r="C37" s="1353" t="n"/>
      <c r="D37" s="1463" t="n"/>
      <c r="E37" s="393" t="inlineStr">
        <is>
          <t>Borongloe 66</t>
        </is>
      </c>
      <c r="F37" s="383">
        <f>(IF(DASHBOARD!$J$2=F7,DASHBOARD!$U$334,IF(DASHBOARD!$J$2=0,0,F37)))</f>
        <v/>
      </c>
      <c r="G37" s="383">
        <f>(IF(DASHBOARD!$J$2=G7,DASHBOARD!$U$334,IF(DASHBOARD!$J$2=0,0,G37)))</f>
        <v/>
      </c>
      <c r="H37" s="383">
        <f>(IF(DASHBOARD!$J$2=H7,DASHBOARD!$U$334,IF(DASHBOARD!$J$2=0,0,H37)))</f>
        <v/>
      </c>
      <c r="I37" s="383">
        <f>(IF(DASHBOARD!$J$2=I7,DASHBOARD!$U$334,IF(DASHBOARD!$J$2=0,0,I37)))</f>
        <v/>
      </c>
      <c r="J37" s="383">
        <f>(IF(DASHBOARD!$J$2=J7,DASHBOARD!$U$334,IF(DASHBOARD!$J$2=0,0,J37)))</f>
        <v/>
      </c>
      <c r="K37" s="383">
        <f>(IF(DASHBOARD!$J$2=K7,DASHBOARD!$U$334,IF(DASHBOARD!$J$2=0,0,K37)))</f>
        <v/>
      </c>
      <c r="L37" s="383">
        <f>(IF(DASHBOARD!$J$2=L7,DASHBOARD!$U$334,IF(DASHBOARD!$J$2=0,0,L37)))</f>
        <v/>
      </c>
      <c r="M37" s="383">
        <f>(IF(DASHBOARD!$J$2=M7,DASHBOARD!$U$334,IF(DASHBOARD!$J$2=0,0,M37)))</f>
        <v/>
      </c>
      <c r="N37" s="383">
        <f>(IF(DASHBOARD!$J$2=N7,DASHBOARD!$U$334,IF(DASHBOARD!$J$2=0,0,N37)))</f>
        <v/>
      </c>
      <c r="O37" s="383">
        <f>(IF(DASHBOARD!$J$2=O7,DASHBOARD!$U$334,IF(DASHBOARD!$J$2=0,0,O37)))</f>
        <v/>
      </c>
      <c r="P37" s="383">
        <f>(IF(DASHBOARD!$J$2=P7,DASHBOARD!$U$334,IF(DASHBOARD!$J$2=0,0,P37)))</f>
        <v/>
      </c>
      <c r="Q37" s="383">
        <f>(IF(DASHBOARD!$J$2=Q7,DASHBOARD!$U$334,IF(DASHBOARD!$J$2=0,0,Q37)))</f>
        <v/>
      </c>
      <c r="R37" s="383">
        <f>(IF(DASHBOARD!$J$2=R7,DASHBOARD!$U$334,IF(DASHBOARD!$J$2=0,0,R37)))</f>
        <v/>
      </c>
      <c r="S37" s="383">
        <f>(IF(DASHBOARD!$J$2=S7,DASHBOARD!$U$334,IF(DASHBOARD!$J$2=0,0,S37)))</f>
        <v/>
      </c>
      <c r="T37" s="383">
        <f>(IF(DASHBOARD!$J$2=T7,DASHBOARD!$U$334,IF(DASHBOARD!$J$2=0,0,T37)))</f>
        <v/>
      </c>
      <c r="U37" s="383">
        <f>(IF(DASHBOARD!$J$2=U7,DASHBOARD!$U$334,IF(DASHBOARD!$J$2=0,0,U37)))</f>
        <v/>
      </c>
      <c r="V37" s="383">
        <f>(IF(DASHBOARD!$J$2=V7,DASHBOARD!$U$334,IF(DASHBOARD!$J$2=0,0,V37)))</f>
        <v/>
      </c>
      <c r="W37" s="383">
        <f>(IF(DASHBOARD!$J$2=W7,DASHBOARD!$U$334,IF(DASHBOARD!$J$2=0,0,W37)))</f>
        <v/>
      </c>
      <c r="X37" s="383">
        <f>(IF(DASHBOARD!$J$2=X7,DASHBOARD!$U$334,IF(DASHBOARD!$J$2=0,0,X37)))</f>
        <v/>
      </c>
      <c r="Y37" s="383">
        <f>(IF(DASHBOARD!$J$2=Y7,DASHBOARD!$U$334,IF(DASHBOARD!$J$2=0,0,Y37)))</f>
        <v/>
      </c>
      <c r="Z37" s="383">
        <f>(IF(DASHBOARD!$J$2=Z7,DASHBOARD!$U$334,IF(DASHBOARD!$J$2=0,0,Z37)))</f>
        <v/>
      </c>
      <c r="AA37" s="383">
        <f>(IF(DASHBOARD!$J$2=AA7,DASHBOARD!$U$334,IF(DASHBOARD!$J$2=0,0,AA37)))</f>
        <v/>
      </c>
      <c r="AB37" s="383">
        <f>(IF(DASHBOARD!$J$2=AB7,DASHBOARD!$U$334,IF(DASHBOARD!$J$2=0,0,AB37)))</f>
        <v/>
      </c>
      <c r="AC37" s="383">
        <f>(IF(DASHBOARD!$J$2=AC7,DASHBOARD!$U$334,IF(DASHBOARD!$J$2=0,0,AC37)))</f>
        <v/>
      </c>
      <c r="AD37" s="383">
        <f>(IF(DASHBOARD!$J$2=AD7,DASHBOARD!$U$334,IF(DASHBOARD!$J$2=0,0,AD37)))</f>
        <v/>
      </c>
      <c r="AE37" s="383">
        <f>(IF(DASHBOARD!$J$2=AE7,DASHBOARD!$U$334,IF(DASHBOARD!$J$2=0,0,AE37)))</f>
        <v/>
      </c>
      <c r="AF37" s="383">
        <f>(IF(DASHBOARD!$J$2=AF7,DASHBOARD!$U$334,IF(DASHBOARD!$J$2=0,0,AF37)))</f>
        <v/>
      </c>
      <c r="AG37" s="383">
        <f>(IF(DASHBOARD!$J$2=AG7,DASHBOARD!$U$334,IF(DASHBOARD!$J$2=0,0,AG37)))</f>
        <v/>
      </c>
      <c r="AH37" s="383">
        <f>(IF(DASHBOARD!$J$2=AH7,DASHBOARD!$U$334,IF(DASHBOARD!$J$2=0,0,AH37)))</f>
        <v/>
      </c>
      <c r="AI37" s="383">
        <f>(IF(DASHBOARD!$J$2=AI7,DASHBOARD!$U$334,IF(DASHBOARD!$J$2=0,0,AI37)))</f>
        <v/>
      </c>
      <c r="AJ37" s="383">
        <f>(IF(DASHBOARD!$J$2=AJ7,DASHBOARD!$U$334,IF(DASHBOARD!$J$2=0,0,AJ37)))</f>
        <v/>
      </c>
      <c r="AK37" s="383">
        <f>(IF(DASHBOARD!$J$2=AK7,DASHBOARD!$U$334,IF(DASHBOARD!$J$2=0,0,AK37)))</f>
        <v/>
      </c>
      <c r="AL37" s="383">
        <f>(IF(DASHBOARD!$J$2=AL7,DASHBOARD!$U$334,IF(DASHBOARD!$J$2=0,0,AL37)))</f>
        <v/>
      </c>
      <c r="AM37" s="383">
        <f>(IF(DASHBOARD!$J$2=AM7,DASHBOARD!$U$334,IF(DASHBOARD!$J$2=0,0,AM37)))</f>
        <v/>
      </c>
      <c r="AN37" s="383">
        <f>(IF(DASHBOARD!$J$2=AN7,DASHBOARD!$U$334,IF(DASHBOARD!$J$2=0,0,AN37)))</f>
        <v/>
      </c>
      <c r="AO37" s="383">
        <f>(IF(DASHBOARD!$J$2=AO7,DASHBOARD!$U$334,IF(DASHBOARD!$J$2=0,0,AO37)))</f>
        <v/>
      </c>
      <c r="AP37" s="383">
        <f>(IF(DASHBOARD!$J$2=AP7,DASHBOARD!$U$334,IF(DASHBOARD!$J$2=0,0,AP37)))</f>
        <v/>
      </c>
      <c r="AQ37" s="383">
        <f>(IF(DASHBOARD!$J$2=AQ7,DASHBOARD!$U$334,IF(DASHBOARD!$J$2=0,0,AQ37)))</f>
        <v/>
      </c>
      <c r="AR37" s="383">
        <f>(IF(DASHBOARD!$J$2=AR7,DASHBOARD!$U$334,IF(DASHBOARD!$J$2=0,0,AR37)))</f>
        <v/>
      </c>
      <c r="AS37" s="383">
        <f>(IF(DASHBOARD!$J$2=AS7,DASHBOARD!$U$334,IF(DASHBOARD!$J$2=0,0,AS37)))</f>
        <v/>
      </c>
      <c r="AT37" s="383">
        <f>(IF(DASHBOARD!$J$2=AT7,DASHBOARD!$U$334,IF(DASHBOARD!$J$2=0,0,AT37)))</f>
        <v/>
      </c>
      <c r="AU37" s="383">
        <f>(IF(DASHBOARD!$J$2=AU7,DASHBOARD!$U$334,IF(DASHBOARD!$J$2=0,0,AU37)))</f>
        <v/>
      </c>
      <c r="AV37" s="383">
        <f>(IF(DASHBOARD!$J$2=AV7,DASHBOARD!$U$334,IF(DASHBOARD!$J$2=0,0,AV37)))</f>
        <v/>
      </c>
      <c r="AW37" s="383">
        <f>(IF(DASHBOARD!$J$2=AW7,DASHBOARD!$U$334,IF(DASHBOARD!$J$2=0,0,AW37)))</f>
        <v/>
      </c>
      <c r="AX37" s="383">
        <f>(IF(DASHBOARD!$J$2=AX7,DASHBOARD!$U$334,IF(DASHBOARD!$J$2=0,0,AX37)))</f>
        <v/>
      </c>
      <c r="AY37" s="383">
        <f>(IF(DASHBOARD!$J$2=AY7,DASHBOARD!$U$334,IF(DASHBOARD!$J$2=0,0,AY37)))</f>
        <v/>
      </c>
      <c r="AZ37" s="383">
        <f>(IF(DASHBOARD!$J$2=AZ7,DASHBOARD!$U$334,IF(DASHBOARD!$J$2=0,0,AZ37)))</f>
        <v/>
      </c>
      <c r="BA37" s="383">
        <f>(IF(DASHBOARD!$J$2=BA7,DASHBOARD!$U$334,IF(DASHBOARD!$J$2=0,0,BA37)))</f>
        <v/>
      </c>
      <c r="BB37" s="384">
        <f>IF(SUM(F37:BA37)&lt;&gt;0,AVERAGEIF(F37:BA37,"&gt;0",F37:BA37),0)</f>
        <v/>
      </c>
      <c r="BC37" s="147" t="n"/>
      <c r="BD37" s="385">
        <f>MAXA(F37:BA37)</f>
        <v/>
      </c>
      <c r="BE37" s="1461">
        <f>IF(BD37&lt;&gt;0,VLOOKUP(BD37,$F$10:$BA$10,MATCH(BD37,F37:BA37,0)),"")</f>
        <v/>
      </c>
      <c r="BF37" s="385">
        <f t="array" ref="BF37">MIN(IF(F37:BA37&gt;0,F37:BA37))</f>
        <v/>
      </c>
      <c r="BG37" s="1461">
        <f>IF(BF37&lt;&gt;0,VLOOKUP(BF37,$F$10:$BA$10,MATCH($BF37,$F37:$BA37,0)),"")</f>
        <v/>
      </c>
      <c r="BI37" s="1368">
        <f>HLOOKUP($BI$9,$S$10:$AI$431,1+$BL37,TRUE)</f>
        <v/>
      </c>
      <c r="BJ37" s="1369">
        <f>HLOOKUP($BJ$9,$AJ$10:$AW$431,1+$BL37,TRUE)</f>
        <v/>
      </c>
      <c r="BK37" s="151" t="n"/>
      <c r="BL37" s="387" t="n">
        <v>27</v>
      </c>
      <c r="BM37" s="389" t="n"/>
    </row>
    <row r="38" ht="20.25" customHeight="1" s="18" thickBot="1" thickTop="1">
      <c r="B38" s="1370" t="n"/>
      <c r="C38" s="1353" t="n"/>
      <c r="D38" s="390" t="n"/>
      <c r="E38" s="394" t="n"/>
      <c r="F38" s="383" t="n"/>
      <c r="G38" s="383" t="n"/>
      <c r="H38" s="383" t="n"/>
      <c r="I38" s="383" t="n"/>
      <c r="J38" s="383" t="n"/>
      <c r="K38" s="383" t="n"/>
      <c r="L38" s="383" t="n"/>
      <c r="M38" s="383" t="n"/>
      <c r="N38" s="383" t="n"/>
      <c r="O38" s="383" t="n"/>
      <c r="P38" s="383" t="n"/>
      <c r="Q38" s="383" t="n"/>
      <c r="R38" s="383" t="n"/>
      <c r="S38" s="383" t="n"/>
      <c r="T38" s="383" t="n"/>
      <c r="U38" s="383" t="n"/>
      <c r="V38" s="383" t="n"/>
      <c r="W38" s="383" t="n"/>
      <c r="X38" s="383" t="n"/>
      <c r="Y38" s="383" t="n"/>
      <c r="Z38" s="383" t="n"/>
      <c r="AA38" s="383" t="n"/>
      <c r="AB38" s="383" t="n"/>
      <c r="AC38" s="383" t="n"/>
      <c r="AD38" s="383" t="n"/>
      <c r="AE38" s="383" t="n"/>
      <c r="AF38" s="383" t="n"/>
      <c r="AG38" s="383" t="n"/>
      <c r="AH38" s="383" t="n"/>
      <c r="AI38" s="383" t="n"/>
      <c r="AJ38" s="383" t="n"/>
      <c r="AK38" s="383" t="n"/>
      <c r="AL38" s="383" t="n"/>
      <c r="AM38" s="383" t="n"/>
      <c r="AN38" s="383" t="n"/>
      <c r="AO38" s="383" t="n"/>
      <c r="AP38" s="383" t="n"/>
      <c r="AQ38" s="383" t="n"/>
      <c r="AR38" s="383" t="n"/>
      <c r="AS38" s="383" t="n"/>
      <c r="AT38" s="383" t="n"/>
      <c r="AU38" s="383" t="n"/>
      <c r="AV38" s="383" t="n"/>
      <c r="AW38" s="383" t="n"/>
      <c r="AX38" s="383" t="n"/>
      <c r="AY38" s="383" t="n"/>
      <c r="AZ38" s="383" t="n"/>
      <c r="BA38" s="383" t="n"/>
      <c r="BB38" s="384">
        <f>IF(SUM(F38:BA38)&lt;&gt;0,AVERAGEIF(F38:BA38,"&gt;0",F38:BA38),0)</f>
        <v/>
      </c>
      <c r="BC38" s="147" t="n"/>
      <c r="BD38" s="385">
        <f>MAXA(F38:BA38)</f>
        <v/>
      </c>
      <c r="BE38" s="1461">
        <f>IF(BD38&lt;&gt;0,VLOOKUP(BD38,$F$10:$BA$10,MATCH(BD38,F38:BA38,0)),"")</f>
        <v/>
      </c>
      <c r="BF38" s="385">
        <f t="array" ref="BF38">MIN(IF(F38:BA38&gt;0,F38:BA38))</f>
        <v/>
      </c>
      <c r="BG38" s="1461">
        <f>IF(BF38&lt;&gt;0,VLOOKUP(BF38,$F$10:$BA$10,MATCH($BF38,$F38:$BA38,0)),"")</f>
        <v/>
      </c>
      <c r="BI38" s="1368">
        <f>HLOOKUP($BI$9,$S$10:$AI$431,1+$BL38,TRUE)</f>
        <v/>
      </c>
      <c r="BJ38" s="1369">
        <f>HLOOKUP($BJ$9,$AJ$10:$AW$431,1+$BL38,TRUE)</f>
        <v/>
      </c>
      <c r="BK38" s="151" t="n"/>
      <c r="BL38" s="387" t="n">
        <v>28</v>
      </c>
      <c r="BM38" s="389" t="n"/>
    </row>
    <row r="39" ht="20.25" customHeight="1" s="18" thickBot="1" thickTop="1">
      <c r="B39" s="1370" t="n"/>
      <c r="C39" s="1353" t="n"/>
      <c r="D39" s="1464" t="inlineStr">
        <is>
          <t>Daya 66</t>
        </is>
      </c>
      <c r="E39" s="393" t="inlineStr">
        <is>
          <t>Mandai 66</t>
        </is>
      </c>
      <c r="F39" s="383">
        <f>(IF(DASHBOARD!$J$2=F7,DASHBOARD!$U$326,IF(DASHBOARD!$J$2=0,0,F39)))</f>
        <v/>
      </c>
      <c r="G39" s="383">
        <f>(IF(DASHBOARD!$J$2=G7,DASHBOARD!$U$326,IF(DASHBOARD!$J$2=0,0,G39)))</f>
        <v/>
      </c>
      <c r="H39" s="383">
        <f>(IF(DASHBOARD!$J$2=H7,DASHBOARD!$U$326,IF(DASHBOARD!$J$2=0,0,H39)))</f>
        <v/>
      </c>
      <c r="I39" s="383">
        <f>(IF(DASHBOARD!$J$2=I7,DASHBOARD!$U$326,IF(DASHBOARD!$J$2=0,0,I39)))</f>
        <v/>
      </c>
      <c r="J39" s="383">
        <f>(IF(DASHBOARD!$J$2=J7,DASHBOARD!$U$326,IF(DASHBOARD!$J$2=0,0,J39)))</f>
        <v/>
      </c>
      <c r="K39" s="383">
        <f>(IF(DASHBOARD!$J$2=K7,DASHBOARD!$U$326,IF(DASHBOARD!$J$2=0,0,K39)))</f>
        <v/>
      </c>
      <c r="L39" s="383">
        <f>(IF(DASHBOARD!$J$2=L7,DASHBOARD!$U$326,IF(DASHBOARD!$J$2=0,0,L39)))</f>
        <v/>
      </c>
      <c r="M39" s="383">
        <f>(IF(DASHBOARD!$J$2=M7,DASHBOARD!$U$326,IF(DASHBOARD!$J$2=0,0,M39)))</f>
        <v/>
      </c>
      <c r="N39" s="383">
        <f>(IF(DASHBOARD!$J$2=N7,DASHBOARD!$U$326,IF(DASHBOARD!$J$2=0,0,N39)))</f>
        <v/>
      </c>
      <c r="O39" s="383">
        <f>(IF(DASHBOARD!$J$2=O7,DASHBOARD!$U$326,IF(DASHBOARD!$J$2=0,0,O39)))</f>
        <v/>
      </c>
      <c r="P39" s="383">
        <f>(IF(DASHBOARD!$J$2=P7,DASHBOARD!$U$326,IF(DASHBOARD!$J$2=0,0,P39)))</f>
        <v/>
      </c>
      <c r="Q39" s="383">
        <f>(IF(DASHBOARD!$J$2=Q7,DASHBOARD!$U$326,IF(DASHBOARD!$J$2=0,0,Q39)))</f>
        <v/>
      </c>
      <c r="R39" s="383">
        <f>(IF(DASHBOARD!$J$2=R7,DASHBOARD!$U$326,IF(DASHBOARD!$J$2=0,0,R39)))</f>
        <v/>
      </c>
      <c r="S39" s="383">
        <f>(IF(DASHBOARD!$J$2=S7,DASHBOARD!$U$326,IF(DASHBOARD!$J$2=0,0,S39)))</f>
        <v/>
      </c>
      <c r="T39" s="383">
        <f>(IF(DASHBOARD!$J$2=T7,DASHBOARD!$U$326,IF(DASHBOARD!$J$2=0,0,T39)))</f>
        <v/>
      </c>
      <c r="U39" s="383">
        <f>(IF(DASHBOARD!$J$2=U7,DASHBOARD!$U$326,IF(DASHBOARD!$J$2=0,0,U39)))</f>
        <v/>
      </c>
      <c r="V39" s="383">
        <f>(IF(DASHBOARD!$J$2=V7,DASHBOARD!$U$326,IF(DASHBOARD!$J$2=0,0,V39)))</f>
        <v/>
      </c>
      <c r="W39" s="383">
        <f>(IF(DASHBOARD!$J$2=W7,DASHBOARD!$U$326,IF(DASHBOARD!$J$2=0,0,W39)))</f>
        <v/>
      </c>
      <c r="X39" s="383">
        <f>(IF(DASHBOARD!$J$2=X7,DASHBOARD!$U$326,IF(DASHBOARD!$J$2=0,0,X39)))</f>
        <v/>
      </c>
      <c r="Y39" s="383">
        <f>(IF(DASHBOARD!$J$2=Y7,DASHBOARD!$U$326,IF(DASHBOARD!$J$2=0,0,Y39)))</f>
        <v/>
      </c>
      <c r="Z39" s="383">
        <f>(IF(DASHBOARD!$J$2=Z7,DASHBOARD!$U$326,IF(DASHBOARD!$J$2=0,0,Z39)))</f>
        <v/>
      </c>
      <c r="AA39" s="383">
        <f>(IF(DASHBOARD!$J$2=AA7,DASHBOARD!$U$326,IF(DASHBOARD!$J$2=0,0,AA39)))</f>
        <v/>
      </c>
      <c r="AB39" s="383">
        <f>(IF(DASHBOARD!$J$2=AB7,DASHBOARD!$U$326,IF(DASHBOARD!$J$2=0,0,AB39)))</f>
        <v/>
      </c>
      <c r="AC39" s="383">
        <f>(IF(DASHBOARD!$J$2=AC7,DASHBOARD!$U$326,IF(DASHBOARD!$J$2=0,0,AC39)))</f>
        <v/>
      </c>
      <c r="AD39" s="383">
        <f>(IF(DASHBOARD!$J$2=AD7,DASHBOARD!$U$326,IF(DASHBOARD!$J$2=0,0,AD39)))</f>
        <v/>
      </c>
      <c r="AE39" s="383">
        <f>(IF(DASHBOARD!$J$2=AE7,DASHBOARD!$U$326,IF(DASHBOARD!$J$2=0,0,AE39)))</f>
        <v/>
      </c>
      <c r="AF39" s="383">
        <f>(IF(DASHBOARD!$J$2=AF7,DASHBOARD!$U$326,IF(DASHBOARD!$J$2=0,0,AF39)))</f>
        <v/>
      </c>
      <c r="AG39" s="383">
        <f>(IF(DASHBOARD!$J$2=AG7,DASHBOARD!$U$326,IF(DASHBOARD!$J$2=0,0,AG39)))</f>
        <v/>
      </c>
      <c r="AH39" s="383">
        <f>(IF(DASHBOARD!$J$2=AH7,DASHBOARD!$U$326,IF(DASHBOARD!$J$2=0,0,AH39)))</f>
        <v/>
      </c>
      <c r="AI39" s="383">
        <f>(IF(DASHBOARD!$J$2=AI7,DASHBOARD!$U$326,IF(DASHBOARD!$J$2=0,0,AI39)))</f>
        <v/>
      </c>
      <c r="AJ39" s="383">
        <f>(IF(DASHBOARD!$J$2=AJ7,DASHBOARD!$U$326,IF(DASHBOARD!$J$2=0,0,AJ39)))</f>
        <v/>
      </c>
      <c r="AK39" s="383">
        <f>(IF(DASHBOARD!$J$2=AK7,DASHBOARD!$U$326,IF(DASHBOARD!$J$2=0,0,AK39)))</f>
        <v/>
      </c>
      <c r="AL39" s="383">
        <f>(IF(DASHBOARD!$J$2=AL7,DASHBOARD!$U$326,IF(DASHBOARD!$J$2=0,0,AL39)))</f>
        <v/>
      </c>
      <c r="AM39" s="383">
        <f>(IF(DASHBOARD!$J$2=AM7,DASHBOARD!$U$326,IF(DASHBOARD!$J$2=0,0,AM39)))</f>
        <v/>
      </c>
      <c r="AN39" s="383">
        <f>(IF(DASHBOARD!$J$2=AN7,DASHBOARD!$U$326,IF(DASHBOARD!$J$2=0,0,AN39)))</f>
        <v/>
      </c>
      <c r="AO39" s="383">
        <f>(IF(DASHBOARD!$J$2=AO7,DASHBOARD!$U$326,IF(DASHBOARD!$J$2=0,0,AO39)))</f>
        <v/>
      </c>
      <c r="AP39" s="383">
        <f>(IF(DASHBOARD!$J$2=AP7,DASHBOARD!$U$326,IF(DASHBOARD!$J$2=0,0,AP39)))</f>
        <v/>
      </c>
      <c r="AQ39" s="383">
        <f>(IF(DASHBOARD!$J$2=AQ7,DASHBOARD!$U$326,IF(DASHBOARD!$J$2=0,0,AQ39)))</f>
        <v/>
      </c>
      <c r="AR39" s="383">
        <f>(IF(DASHBOARD!$J$2=AR7,DASHBOARD!$U$326,IF(DASHBOARD!$J$2=0,0,AR39)))</f>
        <v/>
      </c>
      <c r="AS39" s="383">
        <f>(IF(DASHBOARD!$J$2=AS7,DASHBOARD!$U$326,IF(DASHBOARD!$J$2=0,0,AS39)))</f>
        <v/>
      </c>
      <c r="AT39" s="383">
        <f>(IF(DASHBOARD!$J$2=AT7,DASHBOARD!$U$326,IF(DASHBOARD!$J$2=0,0,AT39)))</f>
        <v/>
      </c>
      <c r="AU39" s="383">
        <f>(IF(DASHBOARD!$J$2=AU7,DASHBOARD!$U$326,IF(DASHBOARD!$J$2=0,0,AU39)))</f>
        <v/>
      </c>
      <c r="AV39" s="383">
        <f>(IF(DASHBOARD!$J$2=AV7,DASHBOARD!$U$326,IF(DASHBOARD!$J$2=0,0,AV39)))</f>
        <v/>
      </c>
      <c r="AW39" s="383">
        <f>(IF(DASHBOARD!$J$2=AW7,DASHBOARD!$U$326,IF(DASHBOARD!$J$2=0,0,AW39)))</f>
        <v/>
      </c>
      <c r="AX39" s="383">
        <f>(IF(DASHBOARD!$J$2=AX7,DASHBOARD!$U$326,IF(DASHBOARD!$J$2=0,0,AX39)))</f>
        <v/>
      </c>
      <c r="AY39" s="383">
        <f>(IF(DASHBOARD!$J$2=AY7,DASHBOARD!$U$326,IF(DASHBOARD!$J$2=0,0,AY39)))</f>
        <v/>
      </c>
      <c r="AZ39" s="383">
        <f>(IF(DASHBOARD!$J$2=AZ7,DASHBOARD!$U$326,IF(DASHBOARD!$J$2=0,0,AZ39)))</f>
        <v/>
      </c>
      <c r="BA39" s="383">
        <f>(IF(DASHBOARD!$J$2=BA7,DASHBOARD!$U$326,IF(DASHBOARD!$J$2=0,0,BA39)))</f>
        <v/>
      </c>
      <c r="BB39" s="384">
        <f>IF(SUM(F39:BA39)&lt;&gt;0,AVERAGEIF(F39:BA39,"&gt;0",F39:BA39),0)</f>
        <v/>
      </c>
      <c r="BC39" s="147" t="n"/>
      <c r="BD39" s="385">
        <f>MAXA(F39:BA39)</f>
        <v/>
      </c>
      <c r="BE39" s="1461">
        <f>IF(BD39&lt;&gt;0,VLOOKUP(BD39,$F$10:$BA$10,MATCH(BD39,F39:BA39,0)),"")</f>
        <v/>
      </c>
      <c r="BF39" s="385">
        <f t="array" ref="BF39">MIN(IF(F39:BA39&gt;0,F39:BA39))</f>
        <v/>
      </c>
      <c r="BG39" s="1461">
        <f>IF(BF39&lt;&gt;0,VLOOKUP(BF39,$F$10:$BA$10,MATCH($BF39,$F39:$BA39,0)),"")</f>
        <v/>
      </c>
      <c r="BI39" s="1368">
        <f>HLOOKUP($BI$9,$S$10:$AI$431,1+$BL39,TRUE)</f>
        <v/>
      </c>
      <c r="BJ39" s="1369">
        <f>HLOOKUP($BJ$9,$AJ$10:$AW$431,1+$BL39,TRUE)</f>
        <v/>
      </c>
      <c r="BK39" s="151" t="n"/>
      <c r="BL39" s="387" t="n">
        <v>29</v>
      </c>
      <c r="BM39" s="389" t="n"/>
    </row>
    <row r="40" ht="20.25" customHeight="1" s="18" thickBot="1" thickTop="1">
      <c r="B40" s="1370" t="n"/>
      <c r="C40" s="1353" t="n"/>
      <c r="D40" s="1463" t="n"/>
      <c r="E40" s="393" t="inlineStr">
        <is>
          <t>Tello 66</t>
        </is>
      </c>
      <c r="F40" s="383">
        <f>(IF(DASHBOARD!$J$2=F7,DASHBOARD!$U$325,IF(DASHBOARD!$J$2=0,0,F40)))</f>
        <v/>
      </c>
      <c r="G40" s="383">
        <f>(IF(DASHBOARD!$J$2=G7,DASHBOARD!$U$325,IF(DASHBOARD!$J$2=0,0,G40)))</f>
        <v/>
      </c>
      <c r="H40" s="383">
        <f>(IF(DASHBOARD!$J$2=H7,DASHBOARD!$U$325,IF(DASHBOARD!$J$2=0,0,H40)))</f>
        <v/>
      </c>
      <c r="I40" s="383">
        <f>(IF(DASHBOARD!$J$2=I7,DASHBOARD!$U$325,IF(DASHBOARD!$J$2=0,0,I40)))</f>
        <v/>
      </c>
      <c r="J40" s="383">
        <f>(IF(DASHBOARD!$J$2=J7,DASHBOARD!$U$325,IF(DASHBOARD!$J$2=0,0,J40)))</f>
        <v/>
      </c>
      <c r="K40" s="383">
        <f>(IF(DASHBOARD!$J$2=K7,DASHBOARD!$U$325,IF(DASHBOARD!$J$2=0,0,K40)))</f>
        <v/>
      </c>
      <c r="L40" s="383">
        <f>(IF(DASHBOARD!$J$2=L7,DASHBOARD!$U$325,IF(DASHBOARD!$J$2=0,0,L40)))</f>
        <v/>
      </c>
      <c r="M40" s="383">
        <f>(IF(DASHBOARD!$J$2=M7,DASHBOARD!$U$325,IF(DASHBOARD!$J$2=0,0,M40)))</f>
        <v/>
      </c>
      <c r="N40" s="383">
        <f>(IF(DASHBOARD!$J$2=N7,DASHBOARD!$U$325,IF(DASHBOARD!$J$2=0,0,N40)))</f>
        <v/>
      </c>
      <c r="O40" s="383">
        <f>(IF(DASHBOARD!$J$2=O7,DASHBOARD!$U$325,IF(DASHBOARD!$J$2=0,0,O40)))</f>
        <v/>
      </c>
      <c r="P40" s="383">
        <f>(IF(DASHBOARD!$J$2=P7,DASHBOARD!$U$325,IF(DASHBOARD!$J$2=0,0,P40)))</f>
        <v/>
      </c>
      <c r="Q40" s="383">
        <f>(IF(DASHBOARD!$J$2=Q7,DASHBOARD!$U$325,IF(DASHBOARD!$J$2=0,0,Q40)))</f>
        <v/>
      </c>
      <c r="R40" s="383">
        <f>(IF(DASHBOARD!$J$2=R7,DASHBOARD!$U$325,IF(DASHBOARD!$J$2=0,0,R40)))</f>
        <v/>
      </c>
      <c r="S40" s="383">
        <f>(IF(DASHBOARD!$J$2=S7,DASHBOARD!$U$325,IF(DASHBOARD!$J$2=0,0,S40)))</f>
        <v/>
      </c>
      <c r="T40" s="383">
        <f>(IF(DASHBOARD!$J$2=T7,DASHBOARD!$U$325,IF(DASHBOARD!$J$2=0,0,T40)))</f>
        <v/>
      </c>
      <c r="U40" s="383">
        <f>(IF(DASHBOARD!$J$2=U7,DASHBOARD!$U$325,IF(DASHBOARD!$J$2=0,0,U40)))</f>
        <v/>
      </c>
      <c r="V40" s="383">
        <f>(IF(DASHBOARD!$J$2=V7,DASHBOARD!$U$325,IF(DASHBOARD!$J$2=0,0,V40)))</f>
        <v/>
      </c>
      <c r="W40" s="383">
        <f>(IF(DASHBOARD!$J$2=W7,DASHBOARD!$U$325,IF(DASHBOARD!$J$2=0,0,W40)))</f>
        <v/>
      </c>
      <c r="X40" s="383">
        <f>(IF(DASHBOARD!$J$2=X7,DASHBOARD!$U$325,IF(DASHBOARD!$J$2=0,0,X40)))</f>
        <v/>
      </c>
      <c r="Y40" s="383">
        <f>(IF(DASHBOARD!$J$2=Y7,DASHBOARD!$U$325,IF(DASHBOARD!$J$2=0,0,Y40)))</f>
        <v/>
      </c>
      <c r="Z40" s="383">
        <f>(IF(DASHBOARD!$J$2=Z7,DASHBOARD!$U$325,IF(DASHBOARD!$J$2=0,0,Z40)))</f>
        <v/>
      </c>
      <c r="AA40" s="383">
        <f>(IF(DASHBOARD!$J$2=AA7,DASHBOARD!$U$325,IF(DASHBOARD!$J$2=0,0,AA40)))</f>
        <v/>
      </c>
      <c r="AB40" s="383">
        <f>(IF(DASHBOARD!$J$2=AB7,DASHBOARD!$U$325,IF(DASHBOARD!$J$2=0,0,AB40)))</f>
        <v/>
      </c>
      <c r="AC40" s="383">
        <f>(IF(DASHBOARD!$J$2=AC7,DASHBOARD!$U$325,IF(DASHBOARD!$J$2=0,0,AC40)))</f>
        <v/>
      </c>
      <c r="AD40" s="383">
        <f>(IF(DASHBOARD!$J$2=AD7,DASHBOARD!$U$325,IF(DASHBOARD!$J$2=0,0,AD40)))</f>
        <v/>
      </c>
      <c r="AE40" s="383">
        <f>(IF(DASHBOARD!$J$2=AE7,DASHBOARD!$U$325,IF(DASHBOARD!$J$2=0,0,AE40)))</f>
        <v/>
      </c>
      <c r="AF40" s="383">
        <f>(IF(DASHBOARD!$J$2=AF7,DASHBOARD!$U$325,IF(DASHBOARD!$J$2=0,0,AF40)))</f>
        <v/>
      </c>
      <c r="AG40" s="383">
        <f>(IF(DASHBOARD!$J$2=AG7,DASHBOARD!$U$325,IF(DASHBOARD!$J$2=0,0,AG40)))</f>
        <v/>
      </c>
      <c r="AH40" s="383">
        <f>(IF(DASHBOARD!$J$2=AH7,DASHBOARD!$U$325,IF(DASHBOARD!$J$2=0,0,AH40)))</f>
        <v/>
      </c>
      <c r="AI40" s="383">
        <f>(IF(DASHBOARD!$J$2=AI7,DASHBOARD!$U$325,IF(DASHBOARD!$J$2=0,0,AI40)))</f>
        <v/>
      </c>
      <c r="AJ40" s="383">
        <f>(IF(DASHBOARD!$J$2=AJ7,DASHBOARD!$U$325,IF(DASHBOARD!$J$2=0,0,AJ40)))</f>
        <v/>
      </c>
      <c r="AK40" s="383">
        <f>(IF(DASHBOARD!$J$2=AK7,DASHBOARD!$U$325,IF(DASHBOARD!$J$2=0,0,AK40)))</f>
        <v/>
      </c>
      <c r="AL40" s="383">
        <f>(IF(DASHBOARD!$J$2=AL7,DASHBOARD!$U$325,IF(DASHBOARD!$J$2=0,0,AL40)))</f>
        <v/>
      </c>
      <c r="AM40" s="383">
        <f>(IF(DASHBOARD!$J$2=AM7,DASHBOARD!$U$325,IF(DASHBOARD!$J$2=0,0,AM40)))</f>
        <v/>
      </c>
      <c r="AN40" s="383">
        <f>(IF(DASHBOARD!$J$2=AN7,DASHBOARD!$U$325,IF(DASHBOARD!$J$2=0,0,AN40)))</f>
        <v/>
      </c>
      <c r="AO40" s="383">
        <f>(IF(DASHBOARD!$J$2=AO7,DASHBOARD!$U$325,IF(DASHBOARD!$J$2=0,0,AO40)))</f>
        <v/>
      </c>
      <c r="AP40" s="383">
        <f>(IF(DASHBOARD!$J$2=AP7,DASHBOARD!$U$325,IF(DASHBOARD!$J$2=0,0,AP40)))</f>
        <v/>
      </c>
      <c r="AQ40" s="383">
        <f>(IF(DASHBOARD!$J$2=AQ7,DASHBOARD!$U$325,IF(DASHBOARD!$J$2=0,0,AQ40)))</f>
        <v/>
      </c>
      <c r="AR40" s="383">
        <f>(IF(DASHBOARD!$J$2=AR7,DASHBOARD!$U$325,IF(DASHBOARD!$J$2=0,0,AR40)))</f>
        <v/>
      </c>
      <c r="AS40" s="383">
        <f>(IF(DASHBOARD!$J$2=AS7,DASHBOARD!$U$325,IF(DASHBOARD!$J$2=0,0,AS40)))</f>
        <v/>
      </c>
      <c r="AT40" s="383">
        <f>(IF(DASHBOARD!$J$2=AT7,DASHBOARD!$U$325,IF(DASHBOARD!$J$2=0,0,AT40)))</f>
        <v/>
      </c>
      <c r="AU40" s="383">
        <f>(IF(DASHBOARD!$J$2=AU7,DASHBOARD!$U$325,IF(DASHBOARD!$J$2=0,0,AU40)))</f>
        <v/>
      </c>
      <c r="AV40" s="383">
        <f>(IF(DASHBOARD!$J$2=AV7,DASHBOARD!$U$325,IF(DASHBOARD!$J$2=0,0,AV40)))</f>
        <v/>
      </c>
      <c r="AW40" s="383">
        <f>(IF(DASHBOARD!$J$2=AW7,DASHBOARD!$U$325,IF(DASHBOARD!$J$2=0,0,AW40)))</f>
        <v/>
      </c>
      <c r="AX40" s="383">
        <f>(IF(DASHBOARD!$J$2=AX7,DASHBOARD!$U$325,IF(DASHBOARD!$J$2=0,0,AX40)))</f>
        <v/>
      </c>
      <c r="AY40" s="383">
        <f>(IF(DASHBOARD!$J$2=AY7,DASHBOARD!$U$325,IF(DASHBOARD!$J$2=0,0,AY40)))</f>
        <v/>
      </c>
      <c r="AZ40" s="383">
        <f>(IF(DASHBOARD!$J$2=AZ7,DASHBOARD!$U$325,IF(DASHBOARD!$J$2=0,0,AZ40)))</f>
        <v/>
      </c>
      <c r="BA40" s="383">
        <f>(IF(DASHBOARD!$J$2=BA7,DASHBOARD!$U$325,IF(DASHBOARD!$J$2=0,0,BA40)))</f>
        <v/>
      </c>
      <c r="BB40" s="384">
        <f>IF(SUM(F40:BA40)&lt;&gt;0,AVERAGEIF(F40:BA40,"&gt;0",F40:BA40),0)</f>
        <v/>
      </c>
      <c r="BC40" s="147" t="n"/>
      <c r="BD40" s="385">
        <f>MAXA(F40:BA40)</f>
        <v/>
      </c>
      <c r="BE40" s="1461">
        <f>IF(BD40&lt;&gt;0,VLOOKUP(BD40,$F$10:$BA$10,MATCH(BD40,F40:BA40,0)),"")</f>
        <v/>
      </c>
      <c r="BF40" s="385">
        <f t="array" ref="BF40">MIN(IF(F40:BA40&gt;0,F40:BA40))</f>
        <v/>
      </c>
      <c r="BG40" s="1461">
        <f>IF(BF40&lt;&gt;0,VLOOKUP(BF40,$F$10:$BA$10,MATCH($BF40,$F40:$BA40,0)),"")</f>
        <v/>
      </c>
      <c r="BI40" s="1368">
        <f>HLOOKUP($BI$9,$S$10:$AI$431,1+$BL40,TRUE)</f>
        <v/>
      </c>
      <c r="BJ40" s="1369">
        <f>HLOOKUP($BJ$9,$AJ$10:$AW$431,1+$BL40,TRUE)</f>
        <v/>
      </c>
      <c r="BK40" s="151" t="n"/>
      <c r="BL40" s="387" t="n">
        <v>30</v>
      </c>
      <c r="BM40" s="389" t="n"/>
    </row>
    <row r="41" ht="20.25" customHeight="1" s="18" thickBot="1" thickTop="1">
      <c r="B41" s="1370" t="n"/>
      <c r="C41" s="1353" t="n"/>
      <c r="D41" s="390" t="n"/>
      <c r="E41" s="388" t="n"/>
      <c r="F41" s="383" t="n"/>
      <c r="G41" s="383" t="n"/>
      <c r="H41" s="383" t="n"/>
      <c r="I41" s="383" t="n"/>
      <c r="J41" s="383" t="n"/>
      <c r="K41" s="383" t="n"/>
      <c r="L41" s="383" t="n"/>
      <c r="M41" s="383" t="n"/>
      <c r="N41" s="383" t="n"/>
      <c r="O41" s="383" t="n"/>
      <c r="P41" s="383" t="n"/>
      <c r="Q41" s="383" t="n"/>
      <c r="R41" s="383" t="n"/>
      <c r="S41" s="383" t="n"/>
      <c r="T41" s="383" t="n"/>
      <c r="U41" s="383" t="n"/>
      <c r="V41" s="383" t="n"/>
      <c r="W41" s="383" t="n"/>
      <c r="X41" s="383" t="n"/>
      <c r="Y41" s="383" t="n"/>
      <c r="Z41" s="383" t="n"/>
      <c r="AA41" s="383" t="n"/>
      <c r="AB41" s="383" t="n"/>
      <c r="AC41" s="383" t="n"/>
      <c r="AD41" s="383" t="n"/>
      <c r="AE41" s="383" t="n"/>
      <c r="AF41" s="383" t="n"/>
      <c r="AG41" s="383" t="n"/>
      <c r="AH41" s="383" t="n"/>
      <c r="AI41" s="383" t="n"/>
      <c r="AJ41" s="383" t="n"/>
      <c r="AK41" s="383" t="n"/>
      <c r="AL41" s="383" t="n"/>
      <c r="AM41" s="383" t="n"/>
      <c r="AN41" s="383" t="n"/>
      <c r="AO41" s="383" t="n"/>
      <c r="AP41" s="383" t="n"/>
      <c r="AQ41" s="383" t="n"/>
      <c r="AR41" s="383" t="n"/>
      <c r="AS41" s="383" t="n"/>
      <c r="AT41" s="383" t="n"/>
      <c r="AU41" s="383" t="n"/>
      <c r="AV41" s="383" t="n"/>
      <c r="AW41" s="383" t="n"/>
      <c r="AX41" s="383" t="n"/>
      <c r="AY41" s="383" t="n"/>
      <c r="AZ41" s="383" t="n"/>
      <c r="BA41" s="383" t="n"/>
      <c r="BB41" s="384">
        <f>IF(SUM(F41:BA41)&lt;&gt;0,AVERAGEIF(F41:BA41,"&gt;0",F41:BA41),0)</f>
        <v/>
      </c>
      <c r="BC41" s="147" t="n"/>
      <c r="BD41" s="385">
        <f>MAXA(F41:BA41)</f>
        <v/>
      </c>
      <c r="BE41" s="1461">
        <f>IF(BD41&lt;&gt;0,VLOOKUP(BD41,$F$10:$BA$10,MATCH(BD41,F41:BA41,0)),"")</f>
        <v/>
      </c>
      <c r="BF41" s="385">
        <f t="array" ref="BF41">MIN(IF(F41:BA41&gt;0,F41:BA41))</f>
        <v/>
      </c>
      <c r="BG41" s="1461">
        <f>IF(BF41&lt;&gt;0,VLOOKUP(BF41,$F$10:$BA$10,MATCH($BF41,$F41:$BA41,0)),"")</f>
        <v/>
      </c>
      <c r="BI41" s="1368">
        <f>HLOOKUP($BI$9,$S$10:$AI$431,1+$BL41,TRUE)</f>
        <v/>
      </c>
      <c r="BJ41" s="1369">
        <f>HLOOKUP($BJ$9,$AJ$10:$AW$431,1+$BL41,TRUE)</f>
        <v/>
      </c>
      <c r="BK41" s="151" t="n"/>
      <c r="BL41" s="387" t="n">
        <v>31</v>
      </c>
      <c r="BM41" s="389" t="n"/>
    </row>
    <row r="42" ht="20.25" customHeight="1" s="18" thickBot="1" thickTop="1">
      <c r="B42" s="1370" t="n"/>
      <c r="C42" s="1353" t="n"/>
      <c r="D42" s="1464" t="inlineStr">
        <is>
          <t>Mandai 66</t>
        </is>
      </c>
      <c r="E42" s="393" t="inlineStr">
        <is>
          <t>Tello 66</t>
        </is>
      </c>
      <c r="F42" s="383">
        <f>(IF(DASHBOARD!$J$2=F7,DASHBOARD!$U$318,IF(DASHBOARD!$J$2=0,0,F42)))</f>
        <v/>
      </c>
      <c r="G42" s="383">
        <f>(IF(DASHBOARD!$J$2=G7,DASHBOARD!$U$318,IF(DASHBOARD!$J$2=0,0,G42)))</f>
        <v/>
      </c>
      <c r="H42" s="383">
        <f>(IF(DASHBOARD!$J$2=H7,DASHBOARD!$U$318,IF(DASHBOARD!$J$2=0,0,H42)))</f>
        <v/>
      </c>
      <c r="I42" s="383">
        <f>(IF(DASHBOARD!$J$2=I7,DASHBOARD!$U$318,IF(DASHBOARD!$J$2=0,0,I42)))</f>
        <v/>
      </c>
      <c r="J42" s="383">
        <f>(IF(DASHBOARD!$J$2=J7,DASHBOARD!$U$318,IF(DASHBOARD!$J$2=0,0,J42)))</f>
        <v/>
      </c>
      <c r="K42" s="383">
        <f>(IF(DASHBOARD!$J$2=K7,DASHBOARD!$U$318,IF(DASHBOARD!$J$2=0,0,K42)))</f>
        <v/>
      </c>
      <c r="L42" s="383">
        <f>(IF(DASHBOARD!$J$2=L7,DASHBOARD!$U$318,IF(DASHBOARD!$J$2=0,0,L42)))</f>
        <v/>
      </c>
      <c r="M42" s="383">
        <f>(IF(DASHBOARD!$J$2=M7,DASHBOARD!$U$318,IF(DASHBOARD!$J$2=0,0,M42)))</f>
        <v/>
      </c>
      <c r="N42" s="383">
        <f>(IF(DASHBOARD!$J$2=N7,DASHBOARD!$U$318,IF(DASHBOARD!$J$2=0,0,N42)))</f>
        <v/>
      </c>
      <c r="O42" s="383">
        <f>(IF(DASHBOARD!$J$2=O7,DASHBOARD!$U$318,IF(DASHBOARD!$J$2=0,0,O42)))</f>
        <v/>
      </c>
      <c r="P42" s="383">
        <f>(IF(DASHBOARD!$J$2=P7,DASHBOARD!$U$318,IF(DASHBOARD!$J$2=0,0,P42)))</f>
        <v/>
      </c>
      <c r="Q42" s="383">
        <f>(IF(DASHBOARD!$J$2=Q7,DASHBOARD!$U$318,IF(DASHBOARD!$J$2=0,0,Q42)))</f>
        <v/>
      </c>
      <c r="R42" s="383">
        <f>(IF(DASHBOARD!$J$2=R7,DASHBOARD!$U$318,IF(DASHBOARD!$J$2=0,0,R42)))</f>
        <v/>
      </c>
      <c r="S42" s="383">
        <f>(IF(DASHBOARD!$J$2=S7,DASHBOARD!$U$318,IF(DASHBOARD!$J$2=0,0,S42)))</f>
        <v/>
      </c>
      <c r="T42" s="383">
        <f>(IF(DASHBOARD!$J$2=T7,DASHBOARD!$U$318,IF(DASHBOARD!$J$2=0,0,T42)))</f>
        <v/>
      </c>
      <c r="U42" s="383">
        <f>(IF(DASHBOARD!$J$2=U7,DASHBOARD!$U$318,IF(DASHBOARD!$J$2=0,0,U42)))</f>
        <v/>
      </c>
      <c r="V42" s="383">
        <f>(IF(DASHBOARD!$J$2=V7,DASHBOARD!$U$318,IF(DASHBOARD!$J$2=0,0,V42)))</f>
        <v/>
      </c>
      <c r="W42" s="383">
        <f>(IF(DASHBOARD!$J$2=W7,DASHBOARD!$U$318,IF(DASHBOARD!$J$2=0,0,W42)))</f>
        <v/>
      </c>
      <c r="X42" s="383">
        <f>(IF(DASHBOARD!$J$2=X7,DASHBOARD!$U$318,IF(DASHBOARD!$J$2=0,0,X42)))</f>
        <v/>
      </c>
      <c r="Y42" s="383">
        <f>(IF(DASHBOARD!$J$2=Y7,DASHBOARD!$U$318,IF(DASHBOARD!$J$2=0,0,Y42)))</f>
        <v/>
      </c>
      <c r="Z42" s="383">
        <f>(IF(DASHBOARD!$J$2=Z7,DASHBOARD!$U$318,IF(DASHBOARD!$J$2=0,0,Z42)))</f>
        <v/>
      </c>
      <c r="AA42" s="383">
        <f>(IF(DASHBOARD!$J$2=AA7,DASHBOARD!$U$318,IF(DASHBOARD!$J$2=0,0,AA42)))</f>
        <v/>
      </c>
      <c r="AB42" s="383">
        <f>(IF(DASHBOARD!$J$2=AB7,DASHBOARD!$U$318,IF(DASHBOARD!$J$2=0,0,AB42)))</f>
        <v/>
      </c>
      <c r="AC42" s="383">
        <f>(IF(DASHBOARD!$J$2=AC7,DASHBOARD!$U$318,IF(DASHBOARD!$J$2=0,0,AC42)))</f>
        <v/>
      </c>
      <c r="AD42" s="383">
        <f>(IF(DASHBOARD!$J$2=AD7,DASHBOARD!$U$318,IF(DASHBOARD!$J$2=0,0,AD42)))</f>
        <v/>
      </c>
      <c r="AE42" s="383">
        <f>(IF(DASHBOARD!$J$2=AE7,DASHBOARD!$U$318,IF(DASHBOARD!$J$2=0,0,AE42)))</f>
        <v/>
      </c>
      <c r="AF42" s="383">
        <f>(IF(DASHBOARD!$J$2=AF7,DASHBOARD!$U$318,IF(DASHBOARD!$J$2=0,0,AF42)))</f>
        <v/>
      </c>
      <c r="AG42" s="383">
        <f>(IF(DASHBOARD!$J$2=AG7,DASHBOARD!$U$318,IF(DASHBOARD!$J$2=0,0,AG42)))</f>
        <v/>
      </c>
      <c r="AH42" s="383">
        <f>(IF(DASHBOARD!$J$2=AH7,DASHBOARD!$U$318,IF(DASHBOARD!$J$2=0,0,AH42)))</f>
        <v/>
      </c>
      <c r="AI42" s="383">
        <f>(IF(DASHBOARD!$J$2=AI7,DASHBOARD!$U$318,IF(DASHBOARD!$J$2=0,0,AI42)))</f>
        <v/>
      </c>
      <c r="AJ42" s="383">
        <f>(IF(DASHBOARD!$J$2=AJ7,DASHBOARD!$U$318,IF(DASHBOARD!$J$2=0,0,AJ42)))</f>
        <v/>
      </c>
      <c r="AK42" s="383">
        <f>(IF(DASHBOARD!$J$2=AK7,DASHBOARD!$U$318,IF(DASHBOARD!$J$2=0,0,AK42)))</f>
        <v/>
      </c>
      <c r="AL42" s="383">
        <f>(IF(DASHBOARD!$J$2=AL7,DASHBOARD!$U$318,IF(DASHBOARD!$J$2=0,0,AL42)))</f>
        <v/>
      </c>
      <c r="AM42" s="383">
        <f>(IF(DASHBOARD!$J$2=AM7,DASHBOARD!$U$318,IF(DASHBOARD!$J$2=0,0,AM42)))</f>
        <v/>
      </c>
      <c r="AN42" s="383">
        <f>(IF(DASHBOARD!$J$2=AN7,DASHBOARD!$U$318,IF(DASHBOARD!$J$2=0,0,AN42)))</f>
        <v/>
      </c>
      <c r="AO42" s="383">
        <f>(IF(DASHBOARD!$J$2=AO7,DASHBOARD!$U$318,IF(DASHBOARD!$J$2=0,0,AO42)))</f>
        <v/>
      </c>
      <c r="AP42" s="383">
        <f>(IF(DASHBOARD!$J$2=AP7,DASHBOARD!$U$318,IF(DASHBOARD!$J$2=0,0,AP42)))</f>
        <v/>
      </c>
      <c r="AQ42" s="383">
        <f>(IF(DASHBOARD!$J$2=AQ7,DASHBOARD!$U$318,IF(DASHBOARD!$J$2=0,0,AQ42)))</f>
        <v/>
      </c>
      <c r="AR42" s="383">
        <f>(IF(DASHBOARD!$J$2=AR7,DASHBOARD!$U$318,IF(DASHBOARD!$J$2=0,0,AR42)))</f>
        <v/>
      </c>
      <c r="AS42" s="383">
        <f>(IF(DASHBOARD!$J$2=AS7,DASHBOARD!$U$318,IF(DASHBOARD!$J$2=0,0,AS42)))</f>
        <v/>
      </c>
      <c r="AT42" s="383">
        <f>(IF(DASHBOARD!$J$2=AT7,DASHBOARD!$U$318,IF(DASHBOARD!$J$2=0,0,AT42)))</f>
        <v/>
      </c>
      <c r="AU42" s="383">
        <f>(IF(DASHBOARD!$J$2=AU7,DASHBOARD!$U$318,IF(DASHBOARD!$J$2=0,0,AU42)))</f>
        <v/>
      </c>
      <c r="AV42" s="383">
        <f>(IF(DASHBOARD!$J$2=AV7,DASHBOARD!$U$318,IF(DASHBOARD!$J$2=0,0,AV42)))</f>
        <v/>
      </c>
      <c r="AW42" s="383">
        <f>(IF(DASHBOARD!$J$2=AW7,DASHBOARD!$U$318,IF(DASHBOARD!$J$2=0,0,AW42)))</f>
        <v/>
      </c>
      <c r="AX42" s="383">
        <f>(IF(DASHBOARD!$J$2=AX7,DASHBOARD!$U$318,IF(DASHBOARD!$J$2=0,0,AX42)))</f>
        <v/>
      </c>
      <c r="AY42" s="383">
        <f>(IF(DASHBOARD!$J$2=AY7,DASHBOARD!$U$318,IF(DASHBOARD!$J$2=0,0,AY42)))</f>
        <v/>
      </c>
      <c r="AZ42" s="383">
        <f>(IF(DASHBOARD!$J$2=AZ7,DASHBOARD!$U$318,IF(DASHBOARD!$J$2=0,0,AZ42)))</f>
        <v/>
      </c>
      <c r="BA42" s="383">
        <f>(IF(DASHBOARD!$J$2=BA7,DASHBOARD!$U$318,IF(DASHBOARD!$J$2=0,0,BA42)))</f>
        <v/>
      </c>
      <c r="BB42" s="384">
        <f>IF(SUM(F42:BA42)&lt;&gt;0,AVERAGEIF(F42:BA42,"&gt;0",F42:BA42),0)</f>
        <v/>
      </c>
      <c r="BC42" s="147" t="n"/>
      <c r="BD42" s="385">
        <f>MAXA(F42:BA42)</f>
        <v/>
      </c>
      <c r="BE42" s="1461">
        <f>IF(BD42&lt;&gt;0,VLOOKUP(BD42,$F$10:$BA$10,MATCH(BD42,F42:BA42,0)),"")</f>
        <v/>
      </c>
      <c r="BF42" s="385">
        <f t="array" ref="BF42">MIN(IF(F42:BA42&gt;0,F42:BA42))</f>
        <v/>
      </c>
      <c r="BG42" s="1461">
        <f>IF(BF42&lt;&gt;0,VLOOKUP(BF42,$F$10:$BA$10,MATCH($BF42,$F42:$BA42,0)),"")</f>
        <v/>
      </c>
      <c r="BI42" s="1368">
        <f>HLOOKUP($BI$9,$S$10:$AI$431,1+$BL42,TRUE)</f>
        <v/>
      </c>
      <c r="BJ42" s="1369">
        <f>HLOOKUP($BJ$9,$AJ$10:$AW$431,1+$BL42,TRUE)</f>
        <v/>
      </c>
      <c r="BK42" s="151" t="n"/>
      <c r="BL42" s="387" t="n">
        <v>32</v>
      </c>
      <c r="BM42" s="389" t="n"/>
    </row>
    <row r="43" ht="20.25" customHeight="1" s="18" thickBot="1" thickTop="1">
      <c r="B43" s="1370" t="n"/>
      <c r="C43" s="1353" t="n"/>
      <c r="D43" s="1462" t="n"/>
      <c r="E43" s="393" t="inlineStr">
        <is>
          <t>Daya 66</t>
        </is>
      </c>
      <c r="F43" s="383">
        <f>(IF(DASHBOARD!$J$2=F7,DASHBOARD!$U$319,IF(DASHBOARD!$J$2=0,0,F43)))</f>
        <v/>
      </c>
      <c r="G43" s="383">
        <f>(IF(DASHBOARD!$J$2=G7,DASHBOARD!$U$319,IF(DASHBOARD!$J$2=0,0,G43)))</f>
        <v/>
      </c>
      <c r="H43" s="383">
        <f>(IF(DASHBOARD!$J$2=H7,DASHBOARD!$U$319,IF(DASHBOARD!$J$2=0,0,H43)))</f>
        <v/>
      </c>
      <c r="I43" s="383">
        <f>(IF(DASHBOARD!$J$2=I7,DASHBOARD!$U$319,IF(DASHBOARD!$J$2=0,0,I43)))</f>
        <v/>
      </c>
      <c r="J43" s="383">
        <f>(IF(DASHBOARD!$J$2=J7,DASHBOARD!$U$319,IF(DASHBOARD!$J$2=0,0,J43)))</f>
        <v/>
      </c>
      <c r="K43" s="383">
        <f>(IF(DASHBOARD!$J$2=K7,DASHBOARD!$U$319,IF(DASHBOARD!$J$2=0,0,K43)))</f>
        <v/>
      </c>
      <c r="L43" s="383">
        <f>(IF(DASHBOARD!$J$2=L7,DASHBOARD!$U$319,IF(DASHBOARD!$J$2=0,0,L43)))</f>
        <v/>
      </c>
      <c r="M43" s="383">
        <f>(IF(DASHBOARD!$J$2=M7,DASHBOARD!$U$319,IF(DASHBOARD!$J$2=0,0,M43)))</f>
        <v/>
      </c>
      <c r="N43" s="383">
        <f>(IF(DASHBOARD!$J$2=N7,DASHBOARD!$U$319,IF(DASHBOARD!$J$2=0,0,N43)))</f>
        <v/>
      </c>
      <c r="O43" s="383">
        <f>(IF(DASHBOARD!$J$2=O7,DASHBOARD!$U$319,IF(DASHBOARD!$J$2=0,0,O43)))</f>
        <v/>
      </c>
      <c r="P43" s="383">
        <f>(IF(DASHBOARD!$J$2=P7,DASHBOARD!$U$319,IF(DASHBOARD!$J$2=0,0,P43)))</f>
        <v/>
      </c>
      <c r="Q43" s="383">
        <f>(IF(DASHBOARD!$J$2=Q7,DASHBOARD!$U$319,IF(DASHBOARD!$J$2=0,0,Q43)))</f>
        <v/>
      </c>
      <c r="R43" s="383">
        <f>(IF(DASHBOARD!$J$2=R7,DASHBOARD!$U$319,IF(DASHBOARD!$J$2=0,0,R43)))</f>
        <v/>
      </c>
      <c r="S43" s="383">
        <f>(IF(DASHBOARD!$J$2=S7,DASHBOARD!$U$319,IF(DASHBOARD!$J$2=0,0,S43)))</f>
        <v/>
      </c>
      <c r="T43" s="383">
        <f>(IF(DASHBOARD!$J$2=T7,DASHBOARD!$U$319,IF(DASHBOARD!$J$2=0,0,T43)))</f>
        <v/>
      </c>
      <c r="U43" s="383">
        <f>(IF(DASHBOARD!$J$2=U7,DASHBOARD!$U$319,IF(DASHBOARD!$J$2=0,0,U43)))</f>
        <v/>
      </c>
      <c r="V43" s="383">
        <f>(IF(DASHBOARD!$J$2=V7,DASHBOARD!$U$319,IF(DASHBOARD!$J$2=0,0,V43)))</f>
        <v/>
      </c>
      <c r="W43" s="383">
        <f>(IF(DASHBOARD!$J$2=W7,DASHBOARD!$U$319,IF(DASHBOARD!$J$2=0,0,W43)))</f>
        <v/>
      </c>
      <c r="X43" s="383">
        <f>(IF(DASHBOARD!$J$2=X7,DASHBOARD!$U$319,IF(DASHBOARD!$J$2=0,0,X43)))</f>
        <v/>
      </c>
      <c r="Y43" s="383">
        <f>(IF(DASHBOARD!$J$2=Y7,DASHBOARD!$U$319,IF(DASHBOARD!$J$2=0,0,Y43)))</f>
        <v/>
      </c>
      <c r="Z43" s="383">
        <f>(IF(DASHBOARD!$J$2=Z7,DASHBOARD!$U$319,IF(DASHBOARD!$J$2=0,0,Z43)))</f>
        <v/>
      </c>
      <c r="AA43" s="383">
        <f>(IF(DASHBOARD!$J$2=AA7,DASHBOARD!$U$319,IF(DASHBOARD!$J$2=0,0,AA43)))</f>
        <v/>
      </c>
      <c r="AB43" s="383">
        <f>(IF(DASHBOARD!$J$2=AB7,DASHBOARD!$U$319,IF(DASHBOARD!$J$2=0,0,AB43)))</f>
        <v/>
      </c>
      <c r="AC43" s="383">
        <f>(IF(DASHBOARD!$J$2=AC7,DASHBOARD!$U$319,IF(DASHBOARD!$J$2=0,0,AC43)))</f>
        <v/>
      </c>
      <c r="AD43" s="383">
        <f>(IF(DASHBOARD!$J$2=AD7,DASHBOARD!$U$319,IF(DASHBOARD!$J$2=0,0,AD43)))</f>
        <v/>
      </c>
      <c r="AE43" s="383">
        <f>(IF(DASHBOARD!$J$2=AE7,DASHBOARD!$U$319,IF(DASHBOARD!$J$2=0,0,AE43)))</f>
        <v/>
      </c>
      <c r="AF43" s="383">
        <f>(IF(DASHBOARD!$J$2=AF7,DASHBOARD!$U$319,IF(DASHBOARD!$J$2=0,0,AF43)))</f>
        <v/>
      </c>
      <c r="AG43" s="383">
        <f>(IF(DASHBOARD!$J$2=AG7,DASHBOARD!$U$319,IF(DASHBOARD!$J$2=0,0,AG43)))</f>
        <v/>
      </c>
      <c r="AH43" s="383">
        <f>(IF(DASHBOARD!$J$2=AH7,DASHBOARD!$U$319,IF(DASHBOARD!$J$2=0,0,AH43)))</f>
        <v/>
      </c>
      <c r="AI43" s="383">
        <f>(IF(DASHBOARD!$J$2=AI7,DASHBOARD!$U$319,IF(DASHBOARD!$J$2=0,0,AI43)))</f>
        <v/>
      </c>
      <c r="AJ43" s="383">
        <f>(IF(DASHBOARD!$J$2=AJ7,DASHBOARD!$U$319,IF(DASHBOARD!$J$2=0,0,AJ43)))</f>
        <v/>
      </c>
      <c r="AK43" s="383">
        <f>(IF(DASHBOARD!$J$2=AK7,DASHBOARD!$U$319,IF(DASHBOARD!$J$2=0,0,AK43)))</f>
        <v/>
      </c>
      <c r="AL43" s="383">
        <f>(IF(DASHBOARD!$J$2=AL7,DASHBOARD!$U$319,IF(DASHBOARD!$J$2=0,0,AL43)))</f>
        <v/>
      </c>
      <c r="AM43" s="383">
        <f>(IF(DASHBOARD!$J$2=AM7,DASHBOARD!$U$319,IF(DASHBOARD!$J$2=0,0,AM43)))</f>
        <v/>
      </c>
      <c r="AN43" s="383">
        <f>(IF(DASHBOARD!$J$2=AN7,DASHBOARD!$U$319,IF(DASHBOARD!$J$2=0,0,AN43)))</f>
        <v/>
      </c>
      <c r="AO43" s="383">
        <f>(IF(DASHBOARD!$J$2=AO7,DASHBOARD!$U$319,IF(DASHBOARD!$J$2=0,0,AO43)))</f>
        <v/>
      </c>
      <c r="AP43" s="383">
        <f>(IF(DASHBOARD!$J$2=AP7,DASHBOARD!$U$319,IF(DASHBOARD!$J$2=0,0,AP43)))</f>
        <v/>
      </c>
      <c r="AQ43" s="383">
        <f>(IF(DASHBOARD!$J$2=AQ7,DASHBOARD!$U$319,IF(DASHBOARD!$J$2=0,0,AQ43)))</f>
        <v/>
      </c>
      <c r="AR43" s="383">
        <f>(IF(DASHBOARD!$J$2=AR7,DASHBOARD!$U$319,IF(DASHBOARD!$J$2=0,0,AR43)))</f>
        <v/>
      </c>
      <c r="AS43" s="383">
        <f>(IF(DASHBOARD!$J$2=AS7,DASHBOARD!$U$319,IF(DASHBOARD!$J$2=0,0,AS43)))</f>
        <v/>
      </c>
      <c r="AT43" s="383">
        <f>(IF(DASHBOARD!$J$2=AT7,DASHBOARD!$U$319,IF(DASHBOARD!$J$2=0,0,AT43)))</f>
        <v/>
      </c>
      <c r="AU43" s="383">
        <f>(IF(DASHBOARD!$J$2=AU7,DASHBOARD!$U$319,IF(DASHBOARD!$J$2=0,0,AU43)))</f>
        <v/>
      </c>
      <c r="AV43" s="383">
        <f>(IF(DASHBOARD!$J$2=AV7,DASHBOARD!$U$319,IF(DASHBOARD!$J$2=0,0,AV43)))</f>
        <v/>
      </c>
      <c r="AW43" s="383">
        <f>(IF(DASHBOARD!$J$2=AW7,DASHBOARD!$U$319,IF(DASHBOARD!$J$2=0,0,AW43)))</f>
        <v/>
      </c>
      <c r="AX43" s="383">
        <f>(IF(DASHBOARD!$J$2=AX7,DASHBOARD!$U$319,IF(DASHBOARD!$J$2=0,0,AX43)))</f>
        <v/>
      </c>
      <c r="AY43" s="383">
        <f>(IF(DASHBOARD!$J$2=AY7,DASHBOARD!$U$319,IF(DASHBOARD!$J$2=0,0,AY43)))</f>
        <v/>
      </c>
      <c r="AZ43" s="383">
        <f>(IF(DASHBOARD!$J$2=AZ7,DASHBOARD!$U$319,IF(DASHBOARD!$J$2=0,0,AZ43)))</f>
        <v/>
      </c>
      <c r="BA43" s="383">
        <f>(IF(DASHBOARD!$J$2=BA7,DASHBOARD!$U$319,IF(DASHBOARD!$J$2=0,0,BA43)))</f>
        <v/>
      </c>
      <c r="BB43" s="384">
        <f>IF(SUM(F43:BA43)&lt;&gt;0,AVERAGEIF(F43:BA43,"&gt;0",F43:BA43),0)</f>
        <v/>
      </c>
      <c r="BC43" s="147" t="n"/>
      <c r="BD43" s="385">
        <f>MAXA(F43:BA43)</f>
        <v/>
      </c>
      <c r="BE43" s="1461">
        <f>IF(BD43&lt;&gt;0,VLOOKUP(BD43,$F$10:$BA$10,MATCH(BD43,F43:BA43,0)),"")</f>
        <v/>
      </c>
      <c r="BF43" s="385">
        <f t="array" ref="BF43">MIN(IF(F43:BA43&gt;0,F43:BA43))</f>
        <v/>
      </c>
      <c r="BG43" s="1461">
        <f>IF(BF43&lt;&gt;0,VLOOKUP(BF43,$F$10:$BA$10,MATCH($BF43,$F43:$BA43,0)),"")</f>
        <v/>
      </c>
      <c r="BI43" s="1368">
        <f>HLOOKUP($BI$9,$S$10:$AI$431,1+$BL43,TRUE)</f>
        <v/>
      </c>
      <c r="BJ43" s="1369">
        <f>HLOOKUP($BJ$9,$AJ$10:$AW$431,1+$BL43,TRUE)</f>
        <v/>
      </c>
      <c r="BK43" s="151" t="n"/>
      <c r="BL43" s="387" t="n">
        <v>33</v>
      </c>
      <c r="BM43" s="389" t="n"/>
    </row>
    <row r="44" ht="20.25" customHeight="1" s="18" thickBot="1" thickTop="1">
      <c r="B44" s="1370" t="n"/>
      <c r="C44" s="1353" t="n"/>
      <c r="D44" s="1462" t="n"/>
      <c r="E44" s="393" t="inlineStr">
        <is>
          <t>Pangkep # 1, 66</t>
        </is>
      </c>
      <c r="F44" s="383">
        <f>(IF(DASHBOARD!$J$2=F7,DASHBOARD!$U$316,IF(DASHBOARD!$J$2=0,0,F44)))</f>
        <v/>
      </c>
      <c r="G44" s="383">
        <f>(IF(DASHBOARD!$J$2=G7,DASHBOARD!$U$316,IF(DASHBOARD!$J$2=0,0,G44)))</f>
        <v/>
      </c>
      <c r="H44" s="383">
        <f>(IF(DASHBOARD!$J$2=H7,DASHBOARD!$U$316,IF(DASHBOARD!$J$2=0,0,H44)))</f>
        <v/>
      </c>
      <c r="I44" s="383">
        <f>(IF(DASHBOARD!$J$2=I7,DASHBOARD!$U$316,IF(DASHBOARD!$J$2=0,0,I44)))</f>
        <v/>
      </c>
      <c r="J44" s="383">
        <f>(IF(DASHBOARD!$J$2=J7,DASHBOARD!$U$316,IF(DASHBOARD!$J$2=0,0,J44)))</f>
        <v/>
      </c>
      <c r="K44" s="383">
        <f>(IF(DASHBOARD!$J$2=K7,DASHBOARD!$U$316,IF(DASHBOARD!$J$2=0,0,K44)))</f>
        <v/>
      </c>
      <c r="L44" s="383">
        <f>(IF(DASHBOARD!$J$2=L7,DASHBOARD!$U$316,IF(DASHBOARD!$J$2=0,0,L44)))</f>
        <v/>
      </c>
      <c r="M44" s="383">
        <f>(IF(DASHBOARD!$J$2=M7,DASHBOARD!$U$316,IF(DASHBOARD!$J$2=0,0,M44)))</f>
        <v/>
      </c>
      <c r="N44" s="383">
        <f>(IF(DASHBOARD!$J$2=N7,DASHBOARD!$U$316,IF(DASHBOARD!$J$2=0,0,N44)))</f>
        <v/>
      </c>
      <c r="O44" s="383">
        <f>(IF(DASHBOARD!$J$2=O7,DASHBOARD!$U$316,IF(DASHBOARD!$J$2=0,0,O44)))</f>
        <v/>
      </c>
      <c r="P44" s="383">
        <f>(IF(DASHBOARD!$J$2=P7,DASHBOARD!$U$316,IF(DASHBOARD!$J$2=0,0,P44)))</f>
        <v/>
      </c>
      <c r="Q44" s="383">
        <f>(IF(DASHBOARD!$J$2=Q7,DASHBOARD!$U$316,IF(DASHBOARD!$J$2=0,0,Q44)))</f>
        <v/>
      </c>
      <c r="R44" s="383">
        <f>(IF(DASHBOARD!$J$2=R7,DASHBOARD!$U$316,IF(DASHBOARD!$J$2=0,0,R44)))</f>
        <v/>
      </c>
      <c r="S44" s="383">
        <f>(IF(DASHBOARD!$J$2=S7,DASHBOARD!$U$316,IF(DASHBOARD!$J$2=0,0,S44)))</f>
        <v/>
      </c>
      <c r="T44" s="383">
        <f>(IF(DASHBOARD!$J$2=T7,DASHBOARD!$U$316,IF(DASHBOARD!$J$2=0,0,T44)))</f>
        <v/>
      </c>
      <c r="U44" s="383">
        <f>(IF(DASHBOARD!$J$2=U7,DASHBOARD!$U$316,IF(DASHBOARD!$J$2=0,0,U44)))</f>
        <v/>
      </c>
      <c r="V44" s="383">
        <f>(IF(DASHBOARD!$J$2=V7,DASHBOARD!$U$316,IF(DASHBOARD!$J$2=0,0,V44)))</f>
        <v/>
      </c>
      <c r="W44" s="383">
        <f>(IF(DASHBOARD!$J$2=W7,DASHBOARD!$U$316,IF(DASHBOARD!$J$2=0,0,W44)))</f>
        <v/>
      </c>
      <c r="X44" s="383">
        <f>(IF(DASHBOARD!$J$2=X7,DASHBOARD!$U$316,IF(DASHBOARD!$J$2=0,0,X44)))</f>
        <v/>
      </c>
      <c r="Y44" s="383">
        <f>(IF(DASHBOARD!$J$2=Y7,DASHBOARD!$U$316,IF(DASHBOARD!$J$2=0,0,Y44)))</f>
        <v/>
      </c>
      <c r="Z44" s="383">
        <f>(IF(DASHBOARD!$J$2=Z7,DASHBOARD!$U$316,IF(DASHBOARD!$J$2=0,0,Z44)))</f>
        <v/>
      </c>
      <c r="AA44" s="383">
        <f>(IF(DASHBOARD!$J$2=AA7,DASHBOARD!$U$316,IF(DASHBOARD!$J$2=0,0,AA44)))</f>
        <v/>
      </c>
      <c r="AB44" s="383">
        <f>(IF(DASHBOARD!$J$2=AB7,DASHBOARD!$U$316,IF(DASHBOARD!$J$2=0,0,AB44)))</f>
        <v/>
      </c>
      <c r="AC44" s="383">
        <f>(IF(DASHBOARD!$J$2=AC7,DASHBOARD!$U$316,IF(DASHBOARD!$J$2=0,0,AC44)))</f>
        <v/>
      </c>
      <c r="AD44" s="383">
        <f>(IF(DASHBOARD!$J$2=AD7,DASHBOARD!$U$316,IF(DASHBOARD!$J$2=0,0,AD44)))</f>
        <v/>
      </c>
      <c r="AE44" s="383">
        <f>(IF(DASHBOARD!$J$2=AE7,DASHBOARD!$U$316,IF(DASHBOARD!$J$2=0,0,AE44)))</f>
        <v/>
      </c>
      <c r="AF44" s="383">
        <f>(IF(DASHBOARD!$J$2=AF7,DASHBOARD!$U$316,IF(DASHBOARD!$J$2=0,0,AF44)))</f>
        <v/>
      </c>
      <c r="AG44" s="383">
        <f>(IF(DASHBOARD!$J$2=AG7,DASHBOARD!$U$316,IF(DASHBOARD!$J$2=0,0,AG44)))</f>
        <v/>
      </c>
      <c r="AH44" s="383">
        <f>(IF(DASHBOARD!$J$2=AH7,DASHBOARD!$U$316,IF(DASHBOARD!$J$2=0,0,AH44)))</f>
        <v/>
      </c>
      <c r="AI44" s="383">
        <f>(IF(DASHBOARD!$J$2=AI7,DASHBOARD!$U$316,IF(DASHBOARD!$J$2=0,0,AI44)))</f>
        <v/>
      </c>
      <c r="AJ44" s="383">
        <f>(IF(DASHBOARD!$J$2=AJ7,DASHBOARD!$U$316,IF(DASHBOARD!$J$2=0,0,AJ44)))</f>
        <v/>
      </c>
      <c r="AK44" s="383">
        <f>(IF(DASHBOARD!$J$2=AK7,DASHBOARD!$U$316,IF(DASHBOARD!$J$2=0,0,AK44)))</f>
        <v/>
      </c>
      <c r="AL44" s="383">
        <f>(IF(DASHBOARD!$J$2=AL7,DASHBOARD!$U$316,IF(DASHBOARD!$J$2=0,0,AL44)))</f>
        <v/>
      </c>
      <c r="AM44" s="383">
        <f>(IF(DASHBOARD!$J$2=AM7,DASHBOARD!$U$316,IF(DASHBOARD!$J$2=0,0,AM44)))</f>
        <v/>
      </c>
      <c r="AN44" s="383">
        <f>(IF(DASHBOARD!$J$2=AN7,DASHBOARD!$U$316,IF(DASHBOARD!$J$2=0,0,AN44)))</f>
        <v/>
      </c>
      <c r="AO44" s="383">
        <f>(IF(DASHBOARD!$J$2=AO7,DASHBOARD!$U$316,IF(DASHBOARD!$J$2=0,0,AO44)))</f>
        <v/>
      </c>
      <c r="AP44" s="383">
        <f>(IF(DASHBOARD!$J$2=AP7,DASHBOARD!$U$316,IF(DASHBOARD!$J$2=0,0,AP44)))</f>
        <v/>
      </c>
      <c r="AQ44" s="383">
        <f>(IF(DASHBOARD!$J$2=AQ7,DASHBOARD!$U$316,IF(DASHBOARD!$J$2=0,0,AQ44)))</f>
        <v/>
      </c>
      <c r="AR44" s="383">
        <f>(IF(DASHBOARD!$J$2=AR7,DASHBOARD!$U$316,IF(DASHBOARD!$J$2=0,0,AR44)))</f>
        <v/>
      </c>
      <c r="AS44" s="383">
        <f>(IF(DASHBOARD!$J$2=AS7,DASHBOARD!$U$316,IF(DASHBOARD!$J$2=0,0,AS44)))</f>
        <v/>
      </c>
      <c r="AT44" s="383">
        <f>(IF(DASHBOARD!$J$2=AT7,DASHBOARD!$U$316,IF(DASHBOARD!$J$2=0,0,AT44)))</f>
        <v/>
      </c>
      <c r="AU44" s="383">
        <f>(IF(DASHBOARD!$J$2=AU7,DASHBOARD!$U$316,IF(DASHBOARD!$J$2=0,0,AU44)))</f>
        <v/>
      </c>
      <c r="AV44" s="383">
        <f>(IF(DASHBOARD!$J$2=AV7,DASHBOARD!$U$316,IF(DASHBOARD!$J$2=0,0,AV44)))</f>
        <v/>
      </c>
      <c r="AW44" s="383">
        <f>(IF(DASHBOARD!$J$2=AW7,DASHBOARD!$U$316,IF(DASHBOARD!$J$2=0,0,AW44)))</f>
        <v/>
      </c>
      <c r="AX44" s="383">
        <f>(IF(DASHBOARD!$J$2=AX7,DASHBOARD!$U$316,IF(DASHBOARD!$J$2=0,0,AX44)))</f>
        <v/>
      </c>
      <c r="AY44" s="383">
        <f>(IF(DASHBOARD!$J$2=AY7,DASHBOARD!$U$316,IF(DASHBOARD!$J$2=0,0,AY44)))</f>
        <v/>
      </c>
      <c r="AZ44" s="383">
        <f>(IF(DASHBOARD!$J$2=AZ7,DASHBOARD!$U$316,IF(DASHBOARD!$J$2=0,0,AZ44)))</f>
        <v/>
      </c>
      <c r="BA44" s="383">
        <f>(IF(DASHBOARD!$J$2=BA7,DASHBOARD!$U$316,IF(DASHBOARD!$J$2=0,0,BA44)))</f>
        <v/>
      </c>
      <c r="BB44" s="384">
        <f>IF(SUM(F44:BA44)&lt;&gt;0,AVERAGEIF(F44:BA44,"&gt;0",F44:BA44),0)</f>
        <v/>
      </c>
      <c r="BC44" s="147" t="n"/>
      <c r="BD44" s="385">
        <f>MAXA(F44:BA44)</f>
        <v/>
      </c>
      <c r="BE44" s="1461">
        <f>IF(BD44&lt;&gt;0,VLOOKUP(BD44,$F$10:$BA$10,MATCH(BD44,F44:BA44,0)),"")</f>
        <v/>
      </c>
      <c r="BF44" s="385">
        <f t="array" ref="BF44">MIN(IF(F44:BA44&gt;0,F44:BA44))</f>
        <v/>
      </c>
      <c r="BG44" s="1461">
        <f>IF(BF44&lt;&gt;0,VLOOKUP(BF44,$F$10:$BA$10,MATCH($BF44,$F44:$BA44,0)),"")</f>
        <v/>
      </c>
      <c r="BI44" s="1368">
        <f>HLOOKUP($BI$9,$S$10:$AI$431,1+$BL44,TRUE)</f>
        <v/>
      </c>
      <c r="BJ44" s="1369">
        <f>HLOOKUP($BJ$9,$AJ$10:$AW$431,1+$BL44,TRUE)</f>
        <v/>
      </c>
      <c r="BK44" s="151" t="n"/>
      <c r="BL44" s="387" t="n">
        <v>34</v>
      </c>
      <c r="BM44" s="389" t="n"/>
    </row>
    <row r="45" ht="20.25" customHeight="1" s="18" thickBot="1" thickTop="1">
      <c r="B45" s="1370" t="n"/>
      <c r="C45" s="1353" t="n"/>
      <c r="D45" s="1463" t="n"/>
      <c r="E45" s="393" t="inlineStr">
        <is>
          <t>Pangkep # 2, 66</t>
        </is>
      </c>
      <c r="F45" s="383">
        <f>(IF(DASHBOARD!$J$2=F7,DASHBOARD!$U$317,IF(DASHBOARD!$J$2=0,0,F45)))</f>
        <v/>
      </c>
      <c r="G45" s="383">
        <f>(IF(DASHBOARD!$J$2=G7,DASHBOARD!$U$317,IF(DASHBOARD!$J$2=0,0,G45)))</f>
        <v/>
      </c>
      <c r="H45" s="383">
        <f>(IF(DASHBOARD!$J$2=H7,DASHBOARD!$U$317,IF(DASHBOARD!$J$2=0,0,H45)))</f>
        <v/>
      </c>
      <c r="I45" s="383">
        <f>(IF(DASHBOARD!$J$2=I7,DASHBOARD!$U$317,IF(DASHBOARD!$J$2=0,0,I45)))</f>
        <v/>
      </c>
      <c r="J45" s="383">
        <f>(IF(DASHBOARD!$J$2=J7,DASHBOARD!$U$317,IF(DASHBOARD!$J$2=0,0,J45)))</f>
        <v/>
      </c>
      <c r="K45" s="383">
        <f>(IF(DASHBOARD!$J$2=K7,DASHBOARD!$U$317,IF(DASHBOARD!$J$2=0,0,K45)))</f>
        <v/>
      </c>
      <c r="L45" s="383">
        <f>(IF(DASHBOARD!$J$2=L7,DASHBOARD!$U$317,IF(DASHBOARD!$J$2=0,0,L45)))</f>
        <v/>
      </c>
      <c r="M45" s="383">
        <f>(IF(DASHBOARD!$J$2=M7,DASHBOARD!$U$317,IF(DASHBOARD!$J$2=0,0,M45)))</f>
        <v/>
      </c>
      <c r="N45" s="383">
        <f>(IF(DASHBOARD!$J$2=N7,DASHBOARD!$U$317,IF(DASHBOARD!$J$2=0,0,N45)))</f>
        <v/>
      </c>
      <c r="O45" s="383">
        <f>(IF(DASHBOARD!$J$2=O7,DASHBOARD!$U$317,IF(DASHBOARD!$J$2=0,0,O45)))</f>
        <v/>
      </c>
      <c r="P45" s="383">
        <f>(IF(DASHBOARD!$J$2=P7,DASHBOARD!$U$317,IF(DASHBOARD!$J$2=0,0,P45)))</f>
        <v/>
      </c>
      <c r="Q45" s="383">
        <f>(IF(DASHBOARD!$J$2=Q7,DASHBOARD!$U$317,IF(DASHBOARD!$J$2=0,0,Q45)))</f>
        <v/>
      </c>
      <c r="R45" s="383">
        <f>(IF(DASHBOARD!$J$2=R7,DASHBOARD!$U$317,IF(DASHBOARD!$J$2=0,0,R45)))</f>
        <v/>
      </c>
      <c r="S45" s="383">
        <f>(IF(DASHBOARD!$J$2=S7,DASHBOARD!$U$317,IF(DASHBOARD!$J$2=0,0,S45)))</f>
        <v/>
      </c>
      <c r="T45" s="383">
        <f>(IF(DASHBOARD!$J$2=T7,DASHBOARD!$U$317,IF(DASHBOARD!$J$2=0,0,T45)))</f>
        <v/>
      </c>
      <c r="U45" s="383">
        <f>(IF(DASHBOARD!$J$2=U7,DASHBOARD!$U$317,IF(DASHBOARD!$J$2=0,0,U45)))</f>
        <v/>
      </c>
      <c r="V45" s="383">
        <f>(IF(DASHBOARD!$J$2=V7,DASHBOARD!$U$317,IF(DASHBOARD!$J$2=0,0,V45)))</f>
        <v/>
      </c>
      <c r="W45" s="383">
        <f>(IF(DASHBOARD!$J$2=W7,DASHBOARD!$U$317,IF(DASHBOARD!$J$2=0,0,W45)))</f>
        <v/>
      </c>
      <c r="X45" s="383">
        <f>(IF(DASHBOARD!$J$2=X7,DASHBOARD!$U$317,IF(DASHBOARD!$J$2=0,0,X45)))</f>
        <v/>
      </c>
      <c r="Y45" s="383">
        <f>(IF(DASHBOARD!$J$2=Y7,DASHBOARD!$U$317,IF(DASHBOARD!$J$2=0,0,Y45)))</f>
        <v/>
      </c>
      <c r="Z45" s="383">
        <f>(IF(DASHBOARD!$J$2=Z7,DASHBOARD!$U$317,IF(DASHBOARD!$J$2=0,0,Z45)))</f>
        <v/>
      </c>
      <c r="AA45" s="383">
        <f>(IF(DASHBOARD!$J$2=AA7,DASHBOARD!$U$317,IF(DASHBOARD!$J$2=0,0,AA45)))</f>
        <v/>
      </c>
      <c r="AB45" s="383">
        <f>(IF(DASHBOARD!$J$2=AB7,DASHBOARD!$U$317,IF(DASHBOARD!$J$2=0,0,AB45)))</f>
        <v/>
      </c>
      <c r="AC45" s="383">
        <f>(IF(DASHBOARD!$J$2=AC7,DASHBOARD!$U$317,IF(DASHBOARD!$J$2=0,0,AC45)))</f>
        <v/>
      </c>
      <c r="AD45" s="383">
        <f>(IF(DASHBOARD!$J$2=AD7,DASHBOARD!$U$317,IF(DASHBOARD!$J$2=0,0,AD45)))</f>
        <v/>
      </c>
      <c r="AE45" s="383">
        <f>(IF(DASHBOARD!$J$2=AE7,DASHBOARD!$U$317,IF(DASHBOARD!$J$2=0,0,AE45)))</f>
        <v/>
      </c>
      <c r="AF45" s="383">
        <f>(IF(DASHBOARD!$J$2=AF7,DASHBOARD!$U$317,IF(DASHBOARD!$J$2=0,0,AF45)))</f>
        <v/>
      </c>
      <c r="AG45" s="383">
        <f>(IF(DASHBOARD!$J$2=AG7,DASHBOARD!$U$317,IF(DASHBOARD!$J$2=0,0,AG45)))</f>
        <v/>
      </c>
      <c r="AH45" s="383">
        <f>(IF(DASHBOARD!$J$2=AH7,DASHBOARD!$U$317,IF(DASHBOARD!$J$2=0,0,AH45)))</f>
        <v/>
      </c>
      <c r="AI45" s="383">
        <f>(IF(DASHBOARD!$J$2=AI7,DASHBOARD!$U$317,IF(DASHBOARD!$J$2=0,0,AI45)))</f>
        <v/>
      </c>
      <c r="AJ45" s="383">
        <f>(IF(DASHBOARD!$J$2=AJ7,DASHBOARD!$U$317,IF(DASHBOARD!$J$2=0,0,AJ45)))</f>
        <v/>
      </c>
      <c r="AK45" s="383">
        <f>(IF(DASHBOARD!$J$2=AK7,DASHBOARD!$U$317,IF(DASHBOARD!$J$2=0,0,AK45)))</f>
        <v/>
      </c>
      <c r="AL45" s="383">
        <f>(IF(DASHBOARD!$J$2=AL7,DASHBOARD!$U$317,IF(DASHBOARD!$J$2=0,0,AL45)))</f>
        <v/>
      </c>
      <c r="AM45" s="383">
        <f>(IF(DASHBOARD!$J$2=AM7,DASHBOARD!$U$317,IF(DASHBOARD!$J$2=0,0,AM45)))</f>
        <v/>
      </c>
      <c r="AN45" s="383">
        <f>(IF(DASHBOARD!$J$2=AN7,DASHBOARD!$U$317,IF(DASHBOARD!$J$2=0,0,AN45)))</f>
        <v/>
      </c>
      <c r="AO45" s="383">
        <f>(IF(DASHBOARD!$J$2=AO7,DASHBOARD!$U$317,IF(DASHBOARD!$J$2=0,0,AO45)))</f>
        <v/>
      </c>
      <c r="AP45" s="383">
        <f>(IF(DASHBOARD!$J$2=AP7,DASHBOARD!$U$317,IF(DASHBOARD!$J$2=0,0,AP45)))</f>
        <v/>
      </c>
      <c r="AQ45" s="383">
        <f>(IF(DASHBOARD!$J$2=AQ7,DASHBOARD!$U$317,IF(DASHBOARD!$J$2=0,0,AQ45)))</f>
        <v/>
      </c>
      <c r="AR45" s="383">
        <f>(IF(DASHBOARD!$J$2=AR7,DASHBOARD!$U$317,IF(DASHBOARD!$J$2=0,0,AR45)))</f>
        <v/>
      </c>
      <c r="AS45" s="383">
        <f>(IF(DASHBOARD!$J$2=AS7,DASHBOARD!$U$317,IF(DASHBOARD!$J$2=0,0,AS45)))</f>
        <v/>
      </c>
      <c r="AT45" s="383">
        <f>(IF(DASHBOARD!$J$2=AT7,DASHBOARD!$U$317,IF(DASHBOARD!$J$2=0,0,AT45)))</f>
        <v/>
      </c>
      <c r="AU45" s="383">
        <f>(IF(DASHBOARD!$J$2=AU7,DASHBOARD!$U$317,IF(DASHBOARD!$J$2=0,0,AU45)))</f>
        <v/>
      </c>
      <c r="AV45" s="383">
        <f>(IF(DASHBOARD!$J$2=AV7,DASHBOARD!$U$317,IF(DASHBOARD!$J$2=0,0,AV45)))</f>
        <v/>
      </c>
      <c r="AW45" s="383">
        <f>(IF(DASHBOARD!$J$2=AW7,DASHBOARD!$U$317,IF(DASHBOARD!$J$2=0,0,AW45)))</f>
        <v/>
      </c>
      <c r="AX45" s="383">
        <f>(IF(DASHBOARD!$J$2=AX7,DASHBOARD!$U$317,IF(DASHBOARD!$J$2=0,0,AX45)))</f>
        <v/>
      </c>
      <c r="AY45" s="383">
        <f>(IF(DASHBOARD!$J$2=AY7,DASHBOARD!$U$317,IF(DASHBOARD!$J$2=0,0,AY45)))</f>
        <v/>
      </c>
      <c r="AZ45" s="383">
        <f>(IF(DASHBOARD!$J$2=AZ7,DASHBOARD!$U$317,IF(DASHBOARD!$J$2=0,0,AZ45)))</f>
        <v/>
      </c>
      <c r="BA45" s="383">
        <f>(IF(DASHBOARD!$J$2=BA7,DASHBOARD!$U$317,IF(DASHBOARD!$J$2=0,0,BA45)))</f>
        <v/>
      </c>
      <c r="BB45" s="384">
        <f>IF(SUM(F45:BA45)&lt;&gt;0,AVERAGEIF(F45:BA45,"&gt;0",F45:BA45),0)</f>
        <v/>
      </c>
      <c r="BC45" s="147" t="n"/>
      <c r="BD45" s="385">
        <f>MAXA(F45:BA45)</f>
        <v/>
      </c>
      <c r="BE45" s="1461">
        <f>IF(BD45&lt;&gt;0,VLOOKUP(BD45,$F$10:$BA$10,MATCH(BD45,F45:BA45,0)),"")</f>
        <v/>
      </c>
      <c r="BF45" s="385">
        <f t="array" ref="BF45">MIN(IF(F45:BA45&gt;0,F45:BA45))</f>
        <v/>
      </c>
      <c r="BG45" s="1461">
        <f>IF(BF45&lt;&gt;0,VLOOKUP(BF45,$F$10:$BA$10,MATCH($BF45,$F45:$BA45,0)),"")</f>
        <v/>
      </c>
      <c r="BI45" s="1368">
        <f>HLOOKUP($BI$9,$S$10:$AI$431,1+$BL45,TRUE)</f>
        <v/>
      </c>
      <c r="BJ45" s="1369">
        <f>HLOOKUP($BJ$9,$AJ$10:$AW$431,1+$BL45,TRUE)</f>
        <v/>
      </c>
      <c r="BK45" s="151" t="n"/>
      <c r="BL45" s="387" t="n">
        <v>35</v>
      </c>
      <c r="BM45" s="389" t="n"/>
    </row>
    <row r="46" ht="20.25" customHeight="1" s="18" thickBot="1" thickTop="1">
      <c r="B46" s="1370" t="n"/>
      <c r="C46" s="1353" t="n"/>
      <c r="D46" s="390" t="n"/>
      <c r="E46" s="388" t="n"/>
      <c r="F46" s="383" t="n"/>
      <c r="G46" s="383" t="n"/>
      <c r="H46" s="383" t="n"/>
      <c r="I46" s="383" t="n"/>
      <c r="J46" s="383" t="n"/>
      <c r="K46" s="383" t="n"/>
      <c r="L46" s="383" t="n"/>
      <c r="M46" s="383" t="n"/>
      <c r="N46" s="383" t="n"/>
      <c r="O46" s="383" t="n"/>
      <c r="P46" s="383" t="n"/>
      <c r="Q46" s="383" t="n"/>
      <c r="R46" s="383" t="n"/>
      <c r="S46" s="383" t="n"/>
      <c r="T46" s="383" t="n"/>
      <c r="U46" s="383" t="n"/>
      <c r="V46" s="383" t="n"/>
      <c r="W46" s="383" t="n"/>
      <c r="X46" s="383" t="n"/>
      <c r="Y46" s="383" t="n"/>
      <c r="Z46" s="383" t="n"/>
      <c r="AA46" s="383" t="n"/>
      <c r="AB46" s="383" t="n"/>
      <c r="AC46" s="383" t="n"/>
      <c r="AD46" s="383" t="n"/>
      <c r="AE46" s="383" t="n"/>
      <c r="AF46" s="383" t="n"/>
      <c r="AG46" s="383" t="n"/>
      <c r="AH46" s="383" t="n"/>
      <c r="AI46" s="383" t="n"/>
      <c r="AJ46" s="383" t="n"/>
      <c r="AK46" s="383" t="n"/>
      <c r="AL46" s="383" t="n"/>
      <c r="AM46" s="383" t="n"/>
      <c r="AN46" s="383" t="n"/>
      <c r="AO46" s="383" t="n"/>
      <c r="AP46" s="383" t="n"/>
      <c r="AQ46" s="383" t="n"/>
      <c r="AR46" s="383" t="n"/>
      <c r="AS46" s="383" t="n"/>
      <c r="AT46" s="383" t="n"/>
      <c r="AU46" s="383" t="n"/>
      <c r="AV46" s="383" t="n"/>
      <c r="AW46" s="383" t="n"/>
      <c r="AX46" s="383" t="n"/>
      <c r="AY46" s="383" t="n"/>
      <c r="AZ46" s="383" t="n"/>
      <c r="BA46" s="383" t="n"/>
      <c r="BB46" s="384">
        <f>IF(SUM(F46:BA46)&lt;&gt;0,AVERAGEIF(F46:BA46,"&gt;0",F46:BA46),0)</f>
        <v/>
      </c>
      <c r="BC46" s="147" t="n"/>
      <c r="BD46" s="385">
        <f>MAXA(F46:BA46)</f>
        <v/>
      </c>
      <c r="BE46" s="1461">
        <f>IF(BD46&lt;&gt;0,VLOOKUP(BD46,$F$10:$BA$10,MATCH(BD46,F46:BA46,0)),"")</f>
        <v/>
      </c>
      <c r="BF46" s="385">
        <f t="array" ref="BF46">MIN(IF(F46:BA46&gt;0,F46:BA46))</f>
        <v/>
      </c>
      <c r="BG46" s="1461">
        <f>IF(BF46&lt;&gt;0,VLOOKUP(BF46,$F$10:$BA$10,MATCH($BF46,$F46:$BA46,0)),"")</f>
        <v/>
      </c>
      <c r="BI46" s="1368">
        <f>HLOOKUP($BI$9,$S$10:$AI$431,1+$BL46,TRUE)</f>
        <v/>
      </c>
      <c r="BJ46" s="1369">
        <f>HLOOKUP($BJ$9,$AJ$10:$AW$431,1+$BL46,TRUE)</f>
        <v/>
      </c>
      <c r="BK46" s="151" t="n"/>
      <c r="BL46" s="387" t="n">
        <v>36</v>
      </c>
      <c r="BM46" s="389" t="n"/>
    </row>
    <row r="47" ht="20.25" customHeight="1" s="18" thickBot="1" thickTop="1">
      <c r="B47" s="1370" t="n"/>
      <c r="C47" s="1353" t="n"/>
      <c r="D47" s="1464" t="inlineStr">
        <is>
          <t>Maros 150</t>
        </is>
      </c>
      <c r="E47" s="388" t="inlineStr">
        <is>
          <t>Daya Baru #1 150</t>
        </is>
      </c>
      <c r="F47" s="383">
        <f>(IF(DASHBOARD!$J$2=F7,DASHBOARD!$U$363,IF(DASHBOARD!$J$2=0,0,F47)))</f>
        <v/>
      </c>
      <c r="G47" s="383">
        <f>(IF(DASHBOARD!$J$2=G7,DASHBOARD!$U$363,IF(DASHBOARD!$J$2=0,0,G47)))</f>
        <v/>
      </c>
      <c r="H47" s="383">
        <f>(IF(DASHBOARD!$J$2=H7,DASHBOARD!$U$363,IF(DASHBOARD!$J$2=0,0,H47)))</f>
        <v/>
      </c>
      <c r="I47" s="383">
        <f>(IF(DASHBOARD!$J$2=I7,DASHBOARD!$U$363,IF(DASHBOARD!$J$2=0,0,I47)))</f>
        <v/>
      </c>
      <c r="J47" s="383">
        <f>(IF(DASHBOARD!$J$2=J7,DASHBOARD!$U$363,IF(DASHBOARD!$J$2=0,0,J47)))</f>
        <v/>
      </c>
      <c r="K47" s="383">
        <f>(IF(DASHBOARD!$J$2=K7,DASHBOARD!$U$363,IF(DASHBOARD!$J$2=0,0,K47)))</f>
        <v/>
      </c>
      <c r="L47" s="383">
        <f>(IF(DASHBOARD!$J$2=L7,DASHBOARD!$U$363,IF(DASHBOARD!$J$2=0,0,L47)))</f>
        <v/>
      </c>
      <c r="M47" s="383">
        <f>(IF(DASHBOARD!$J$2=M7,DASHBOARD!$U$363,IF(DASHBOARD!$J$2=0,0,M47)))</f>
        <v/>
      </c>
      <c r="N47" s="383">
        <f>(IF(DASHBOARD!$J$2=N7,DASHBOARD!$U$363,IF(DASHBOARD!$J$2=0,0,N47)))</f>
        <v/>
      </c>
      <c r="O47" s="383">
        <f>(IF(DASHBOARD!$J$2=O7,DASHBOARD!$U$363,IF(DASHBOARD!$J$2=0,0,O47)))</f>
        <v/>
      </c>
      <c r="P47" s="383">
        <f>(IF(DASHBOARD!$J$2=P7,DASHBOARD!$U$363,IF(DASHBOARD!$J$2=0,0,P47)))</f>
        <v/>
      </c>
      <c r="Q47" s="383">
        <f>(IF(DASHBOARD!$J$2=Q7,DASHBOARD!$U$363,IF(DASHBOARD!$J$2=0,0,Q47)))</f>
        <v/>
      </c>
      <c r="R47" s="383">
        <f>(IF(DASHBOARD!$J$2=R7,DASHBOARD!$U$363,IF(DASHBOARD!$J$2=0,0,R47)))</f>
        <v/>
      </c>
      <c r="S47" s="383">
        <f>(IF(DASHBOARD!$J$2=S7,DASHBOARD!$U$363,IF(DASHBOARD!$J$2=0,0,S47)))</f>
        <v/>
      </c>
      <c r="T47" s="383">
        <f>(IF(DASHBOARD!$J$2=T7,DASHBOARD!$U$363,IF(DASHBOARD!$J$2=0,0,T47)))</f>
        <v/>
      </c>
      <c r="U47" s="383">
        <f>(IF(DASHBOARD!$J$2=U7,DASHBOARD!$U$363,IF(DASHBOARD!$J$2=0,0,U47)))</f>
        <v/>
      </c>
      <c r="V47" s="383">
        <f>(IF(DASHBOARD!$J$2=V7,DASHBOARD!$U$363,IF(DASHBOARD!$J$2=0,0,V47)))</f>
        <v/>
      </c>
      <c r="W47" s="383">
        <f>(IF(DASHBOARD!$J$2=W7,DASHBOARD!$U$363,IF(DASHBOARD!$J$2=0,0,W47)))</f>
        <v/>
      </c>
      <c r="X47" s="383">
        <f>(IF(DASHBOARD!$J$2=X7,DASHBOARD!$U$363,IF(DASHBOARD!$J$2=0,0,X47)))</f>
        <v/>
      </c>
      <c r="Y47" s="383">
        <f>(IF(DASHBOARD!$J$2=Y7,DASHBOARD!$U$363,IF(DASHBOARD!$J$2=0,0,Y47)))</f>
        <v/>
      </c>
      <c r="Z47" s="383">
        <f>(IF(DASHBOARD!$J$2=Z7,DASHBOARD!$U$363,IF(DASHBOARD!$J$2=0,0,Z47)))</f>
        <v/>
      </c>
      <c r="AA47" s="383">
        <f>(IF(DASHBOARD!$J$2=AA7,DASHBOARD!$U$363,IF(DASHBOARD!$J$2=0,0,AA47)))</f>
        <v/>
      </c>
      <c r="AB47" s="383">
        <f>(IF(DASHBOARD!$J$2=AB7,DASHBOARD!$U$363,IF(DASHBOARD!$J$2=0,0,AB47)))</f>
        <v/>
      </c>
      <c r="AC47" s="383">
        <f>(IF(DASHBOARD!$J$2=AC7,DASHBOARD!$U$363,IF(DASHBOARD!$J$2=0,0,AC47)))</f>
        <v/>
      </c>
      <c r="AD47" s="383">
        <f>(IF(DASHBOARD!$J$2=AD7,DASHBOARD!$U$363,IF(DASHBOARD!$J$2=0,0,AD47)))</f>
        <v/>
      </c>
      <c r="AE47" s="383">
        <f>(IF(DASHBOARD!$J$2=AE7,DASHBOARD!$U$363,IF(DASHBOARD!$J$2=0,0,AE47)))</f>
        <v/>
      </c>
      <c r="AF47" s="383">
        <f>(IF(DASHBOARD!$J$2=AF7,DASHBOARD!$U$363,IF(DASHBOARD!$J$2=0,0,AF47)))</f>
        <v/>
      </c>
      <c r="AG47" s="383">
        <f>(IF(DASHBOARD!$J$2=AG7,DASHBOARD!$U$363,IF(DASHBOARD!$J$2=0,0,AG47)))</f>
        <v/>
      </c>
      <c r="AH47" s="383">
        <f>(IF(DASHBOARD!$J$2=AH7,DASHBOARD!$U$363,IF(DASHBOARD!$J$2=0,0,AH47)))</f>
        <v/>
      </c>
      <c r="AI47" s="383">
        <f>(IF(DASHBOARD!$J$2=AI7,DASHBOARD!$U$363,IF(DASHBOARD!$J$2=0,0,AI47)))</f>
        <v/>
      </c>
      <c r="AJ47" s="383">
        <f>(IF(DASHBOARD!$J$2=AJ7,DASHBOARD!$U$363,IF(DASHBOARD!$J$2=0,0,AJ47)))</f>
        <v/>
      </c>
      <c r="AK47" s="383">
        <f>(IF(DASHBOARD!$J$2=AK7,DASHBOARD!$U$363,IF(DASHBOARD!$J$2=0,0,AK47)))</f>
        <v/>
      </c>
      <c r="AL47" s="383">
        <f>(IF(DASHBOARD!$J$2=AL7,DASHBOARD!$U$363,IF(DASHBOARD!$J$2=0,0,AL47)))</f>
        <v/>
      </c>
      <c r="AM47" s="383">
        <f>(IF(DASHBOARD!$J$2=AM7,DASHBOARD!$U$363,IF(DASHBOARD!$J$2=0,0,AM47)))</f>
        <v/>
      </c>
      <c r="AN47" s="383">
        <f>(IF(DASHBOARD!$J$2=AN7,DASHBOARD!$U$363,IF(DASHBOARD!$J$2=0,0,AN47)))</f>
        <v/>
      </c>
      <c r="AO47" s="383">
        <f>(IF(DASHBOARD!$J$2=AO7,DASHBOARD!$U$363,IF(DASHBOARD!$J$2=0,0,AO47)))</f>
        <v/>
      </c>
      <c r="AP47" s="383">
        <f>(IF(DASHBOARD!$J$2=AP7,DASHBOARD!$U$363,IF(DASHBOARD!$J$2=0,0,AP47)))</f>
        <v/>
      </c>
      <c r="AQ47" s="383">
        <f>(IF(DASHBOARD!$J$2=AQ7,DASHBOARD!$U$363,IF(DASHBOARD!$J$2=0,0,AQ47)))</f>
        <v/>
      </c>
      <c r="AR47" s="383">
        <f>(IF(DASHBOARD!$J$2=AR7,DASHBOARD!$U$363,IF(DASHBOARD!$J$2=0,0,AR47)))</f>
        <v/>
      </c>
      <c r="AS47" s="383">
        <f>(IF(DASHBOARD!$J$2=AS7,DASHBOARD!$U$363,IF(DASHBOARD!$J$2=0,0,AS47)))</f>
        <v/>
      </c>
      <c r="AT47" s="383">
        <f>(IF(DASHBOARD!$J$2=AT7,DASHBOARD!$U$363,IF(DASHBOARD!$J$2=0,0,AT47)))</f>
        <v/>
      </c>
      <c r="AU47" s="383">
        <f>(IF(DASHBOARD!$J$2=AU7,DASHBOARD!$U$363,IF(DASHBOARD!$J$2=0,0,AU47)))</f>
        <v/>
      </c>
      <c r="AV47" s="383">
        <f>(IF(DASHBOARD!$J$2=AV7,DASHBOARD!$U$363,IF(DASHBOARD!$J$2=0,0,AV47)))</f>
        <v/>
      </c>
      <c r="AW47" s="383">
        <f>(IF(DASHBOARD!$J$2=AW7,DASHBOARD!$U$363,IF(DASHBOARD!$J$2=0,0,AW47)))</f>
        <v/>
      </c>
      <c r="AX47" s="383">
        <f>(IF(DASHBOARD!$J$2=AX7,DASHBOARD!$U$363,IF(DASHBOARD!$J$2=0,0,AX47)))</f>
        <v/>
      </c>
      <c r="AY47" s="383">
        <f>(IF(DASHBOARD!$J$2=AY7,DASHBOARD!$U$363,IF(DASHBOARD!$J$2=0,0,AY47)))</f>
        <v/>
      </c>
      <c r="AZ47" s="383">
        <f>(IF(DASHBOARD!$J$2=AZ7,DASHBOARD!$U$363,IF(DASHBOARD!$J$2=0,0,AZ47)))</f>
        <v/>
      </c>
      <c r="BA47" s="383">
        <f>(IF(DASHBOARD!$J$2=BA7,DASHBOARD!$U$363,IF(DASHBOARD!$J$2=0,0,BA47)))</f>
        <v/>
      </c>
      <c r="BB47" s="384">
        <f>IF(SUM(F47:BA47)&lt;&gt;0,AVERAGEIF(F47:BA47,"&gt;0",F47:BA47),0)</f>
        <v/>
      </c>
      <c r="BC47" s="147" t="n"/>
      <c r="BD47" s="385">
        <f>MAXA(F47:BA47)</f>
        <v/>
      </c>
      <c r="BE47" s="1461">
        <f>IF(BD47&lt;&gt;0,VLOOKUP(BD47,$F$10:$BA$10,MATCH(BD47,F47:BA47,0)),"")</f>
        <v/>
      </c>
      <c r="BF47" s="385">
        <f t="array" ref="BF47">MIN(IF(F47:BA47&gt;0,F47:BA47))</f>
        <v/>
      </c>
      <c r="BG47" s="1461">
        <f>IF(BF47&lt;&gt;0,VLOOKUP(BF47,$F$10:$BA$10,MATCH($BF47,$F47:$BA47,0)),"")</f>
        <v/>
      </c>
      <c r="BI47" s="1368">
        <f>HLOOKUP($BI$9,$S$10:$AI$431,1+$BL47,TRUE)</f>
        <v/>
      </c>
      <c r="BJ47" s="1369">
        <f>HLOOKUP($BJ$9,$AJ$10:$AW$431,1+$BL47,TRUE)</f>
        <v/>
      </c>
      <c r="BK47" s="151" t="n"/>
      <c r="BL47" s="387" t="n">
        <v>37</v>
      </c>
      <c r="BM47" s="389" t="n"/>
    </row>
    <row r="48" ht="20.25" customHeight="1" s="18" thickBot="1" thickTop="1">
      <c r="B48" s="1370" t="n"/>
      <c r="C48" s="1353" t="n"/>
      <c r="D48" s="1462" t="n"/>
      <c r="E48" s="388" t="inlineStr">
        <is>
          <t>Daya Baru #2 150</t>
        </is>
      </c>
      <c r="F48" s="383">
        <f>(IF(DASHBOARD!$J$2=F7,DASHBOARD!$U$364,IF(DASHBOARD!$J$2=0,0,F48)))</f>
        <v/>
      </c>
      <c r="G48" s="383">
        <f>(IF(DASHBOARD!$J$2=G7,DASHBOARD!$U$364,IF(DASHBOARD!$J$2=0,0,G48)))</f>
        <v/>
      </c>
      <c r="H48" s="383">
        <f>(IF(DASHBOARD!$J$2=H7,DASHBOARD!$U$364,IF(DASHBOARD!$J$2=0,0,H48)))</f>
        <v/>
      </c>
      <c r="I48" s="383">
        <f>(IF(DASHBOARD!$J$2=I7,DASHBOARD!$U$364,IF(DASHBOARD!$J$2=0,0,I48)))</f>
        <v/>
      </c>
      <c r="J48" s="383">
        <f>(IF(DASHBOARD!$J$2=J7,DASHBOARD!$U$364,IF(DASHBOARD!$J$2=0,0,J48)))</f>
        <v/>
      </c>
      <c r="K48" s="383">
        <f>(IF(DASHBOARD!$J$2=K7,DASHBOARD!$U$364,IF(DASHBOARD!$J$2=0,0,K48)))</f>
        <v/>
      </c>
      <c r="L48" s="383">
        <f>(IF(DASHBOARD!$J$2=L7,DASHBOARD!$U$364,IF(DASHBOARD!$J$2=0,0,L48)))</f>
        <v/>
      </c>
      <c r="M48" s="383">
        <f>(IF(DASHBOARD!$J$2=M7,DASHBOARD!$U$364,IF(DASHBOARD!$J$2=0,0,M48)))</f>
        <v/>
      </c>
      <c r="N48" s="383">
        <f>(IF(DASHBOARD!$J$2=N7,DASHBOARD!$U$364,IF(DASHBOARD!$J$2=0,0,N48)))</f>
        <v/>
      </c>
      <c r="O48" s="383">
        <f>(IF(DASHBOARD!$J$2=O7,DASHBOARD!$U$364,IF(DASHBOARD!$J$2=0,0,O48)))</f>
        <v/>
      </c>
      <c r="P48" s="383">
        <f>(IF(DASHBOARD!$J$2=P7,DASHBOARD!$U$364,IF(DASHBOARD!$J$2=0,0,P48)))</f>
        <v/>
      </c>
      <c r="Q48" s="383">
        <f>(IF(DASHBOARD!$J$2=Q7,DASHBOARD!$U$364,IF(DASHBOARD!$J$2=0,0,Q48)))</f>
        <v/>
      </c>
      <c r="R48" s="383">
        <f>(IF(DASHBOARD!$J$2=R7,DASHBOARD!$U$364,IF(DASHBOARD!$J$2=0,0,R48)))</f>
        <v/>
      </c>
      <c r="S48" s="383">
        <f>(IF(DASHBOARD!$J$2=S7,DASHBOARD!$U$364,IF(DASHBOARD!$J$2=0,0,S48)))</f>
        <v/>
      </c>
      <c r="T48" s="383">
        <f>(IF(DASHBOARD!$J$2=T7,DASHBOARD!$U$364,IF(DASHBOARD!$J$2=0,0,T48)))</f>
        <v/>
      </c>
      <c r="U48" s="383">
        <f>(IF(DASHBOARD!$J$2=U7,DASHBOARD!$U$364,IF(DASHBOARD!$J$2=0,0,U48)))</f>
        <v/>
      </c>
      <c r="V48" s="383">
        <f>(IF(DASHBOARD!$J$2=V7,DASHBOARD!$U$364,IF(DASHBOARD!$J$2=0,0,V48)))</f>
        <v/>
      </c>
      <c r="W48" s="383">
        <f>(IF(DASHBOARD!$J$2=W7,DASHBOARD!$U$364,IF(DASHBOARD!$J$2=0,0,W48)))</f>
        <v/>
      </c>
      <c r="X48" s="383">
        <f>(IF(DASHBOARD!$J$2=X7,DASHBOARD!$U$364,IF(DASHBOARD!$J$2=0,0,X48)))</f>
        <v/>
      </c>
      <c r="Y48" s="383">
        <f>(IF(DASHBOARD!$J$2=Y7,DASHBOARD!$U$364,IF(DASHBOARD!$J$2=0,0,Y48)))</f>
        <v/>
      </c>
      <c r="Z48" s="383">
        <f>(IF(DASHBOARD!$J$2=Z7,DASHBOARD!$U$364,IF(DASHBOARD!$J$2=0,0,Z48)))</f>
        <v/>
      </c>
      <c r="AA48" s="383">
        <f>(IF(DASHBOARD!$J$2=AA7,DASHBOARD!$U$364,IF(DASHBOARD!$J$2=0,0,AA48)))</f>
        <v/>
      </c>
      <c r="AB48" s="383">
        <f>(IF(DASHBOARD!$J$2=AB7,DASHBOARD!$U$364,IF(DASHBOARD!$J$2=0,0,AB48)))</f>
        <v/>
      </c>
      <c r="AC48" s="383">
        <f>(IF(DASHBOARD!$J$2=AC7,DASHBOARD!$U$364,IF(DASHBOARD!$J$2=0,0,AC48)))</f>
        <v/>
      </c>
      <c r="AD48" s="383">
        <f>(IF(DASHBOARD!$J$2=AD7,DASHBOARD!$U$364,IF(DASHBOARD!$J$2=0,0,AD48)))</f>
        <v/>
      </c>
      <c r="AE48" s="383">
        <f>(IF(DASHBOARD!$J$2=AE7,DASHBOARD!$U$364,IF(DASHBOARD!$J$2=0,0,AE48)))</f>
        <v/>
      </c>
      <c r="AF48" s="383">
        <f>(IF(DASHBOARD!$J$2=AF7,DASHBOARD!$U$364,IF(DASHBOARD!$J$2=0,0,AF48)))</f>
        <v/>
      </c>
      <c r="AG48" s="383">
        <f>(IF(DASHBOARD!$J$2=AG7,DASHBOARD!$U$364,IF(DASHBOARD!$J$2=0,0,AG48)))</f>
        <v/>
      </c>
      <c r="AH48" s="383">
        <f>(IF(DASHBOARD!$J$2=AH7,DASHBOARD!$U$364,IF(DASHBOARD!$J$2=0,0,AH48)))</f>
        <v/>
      </c>
      <c r="AI48" s="383">
        <f>(IF(DASHBOARD!$J$2=AI7,DASHBOARD!$U$364,IF(DASHBOARD!$J$2=0,0,AI48)))</f>
        <v/>
      </c>
      <c r="AJ48" s="383">
        <f>(IF(DASHBOARD!$J$2=AJ7,DASHBOARD!$U$364,IF(DASHBOARD!$J$2=0,0,AJ48)))</f>
        <v/>
      </c>
      <c r="AK48" s="383">
        <f>(IF(DASHBOARD!$J$2=AK7,DASHBOARD!$U$364,IF(DASHBOARD!$J$2=0,0,AK48)))</f>
        <v/>
      </c>
      <c r="AL48" s="383">
        <f>(IF(DASHBOARD!$J$2=AL7,DASHBOARD!$U$364,IF(DASHBOARD!$J$2=0,0,AL48)))</f>
        <v/>
      </c>
      <c r="AM48" s="383">
        <f>(IF(DASHBOARD!$J$2=AM7,DASHBOARD!$U$364,IF(DASHBOARD!$J$2=0,0,AM48)))</f>
        <v/>
      </c>
      <c r="AN48" s="383">
        <f>(IF(DASHBOARD!$J$2=AN7,DASHBOARD!$U$364,IF(DASHBOARD!$J$2=0,0,AN48)))</f>
        <v/>
      </c>
      <c r="AO48" s="383">
        <f>(IF(DASHBOARD!$J$2=AO7,DASHBOARD!$U$364,IF(DASHBOARD!$J$2=0,0,AO48)))</f>
        <v/>
      </c>
      <c r="AP48" s="383">
        <f>(IF(DASHBOARD!$J$2=AP7,DASHBOARD!$U$364,IF(DASHBOARD!$J$2=0,0,AP48)))</f>
        <v/>
      </c>
      <c r="AQ48" s="383">
        <f>(IF(DASHBOARD!$J$2=AQ7,DASHBOARD!$U$364,IF(DASHBOARD!$J$2=0,0,AQ48)))</f>
        <v/>
      </c>
      <c r="AR48" s="383">
        <f>(IF(DASHBOARD!$J$2=AR7,DASHBOARD!$U$364,IF(DASHBOARD!$J$2=0,0,AR48)))</f>
        <v/>
      </c>
      <c r="AS48" s="383">
        <f>(IF(DASHBOARD!$J$2=AS7,DASHBOARD!$U$364,IF(DASHBOARD!$J$2=0,0,AS48)))</f>
        <v/>
      </c>
      <c r="AT48" s="383">
        <f>(IF(DASHBOARD!$J$2=AT7,DASHBOARD!$U$364,IF(DASHBOARD!$J$2=0,0,AT48)))</f>
        <v/>
      </c>
      <c r="AU48" s="383">
        <f>(IF(DASHBOARD!$J$2=AU7,DASHBOARD!$U$364,IF(DASHBOARD!$J$2=0,0,AU48)))</f>
        <v/>
      </c>
      <c r="AV48" s="383">
        <f>(IF(DASHBOARD!$J$2=AV7,DASHBOARD!$U$364,IF(DASHBOARD!$J$2=0,0,AV48)))</f>
        <v/>
      </c>
      <c r="AW48" s="383">
        <f>(IF(DASHBOARD!$J$2=AW7,DASHBOARD!$U$364,IF(DASHBOARD!$J$2=0,0,AW48)))</f>
        <v/>
      </c>
      <c r="AX48" s="383">
        <f>(IF(DASHBOARD!$J$2=AX7,DASHBOARD!$U$364,IF(DASHBOARD!$J$2=0,0,AX48)))</f>
        <v/>
      </c>
      <c r="AY48" s="383">
        <f>(IF(DASHBOARD!$J$2=AY7,DASHBOARD!$U$364,IF(DASHBOARD!$J$2=0,0,AY48)))</f>
        <v/>
      </c>
      <c r="AZ48" s="383">
        <f>(IF(DASHBOARD!$J$2=AZ7,DASHBOARD!$U$364,IF(DASHBOARD!$J$2=0,0,AZ48)))</f>
        <v/>
      </c>
      <c r="BA48" s="383">
        <f>(IF(DASHBOARD!$J$2=BA7,DASHBOARD!$U$364,IF(DASHBOARD!$J$2=0,0,BA48)))</f>
        <v/>
      </c>
      <c r="BB48" s="384">
        <f>IF(SUM(F48:BA48)&lt;&gt;0,AVERAGEIF(F48:BA48,"&gt;0",F48:BA48),0)</f>
        <v/>
      </c>
      <c r="BC48" s="147" t="n"/>
      <c r="BD48" s="385">
        <f>MAXA(F48:BA48)</f>
        <v/>
      </c>
      <c r="BE48" s="1461">
        <f>IF(BD48&lt;&gt;0,VLOOKUP(BD48,$F$10:$BA$10,MATCH(BD48,F48:BA48,0)),"")</f>
        <v/>
      </c>
      <c r="BF48" s="385">
        <f t="array" ref="BF48">MIN(IF(F48:BA48&gt;0,F48:BA48))</f>
        <v/>
      </c>
      <c r="BG48" s="1461">
        <f>IF(BF48&lt;&gt;0,VLOOKUP(BF48,$F$10:$BA$10,MATCH($BF48,$F48:$BA48,0)),"")</f>
        <v/>
      </c>
      <c r="BI48" s="1368">
        <f>HLOOKUP($BI$9,$S$10:$AI$431,1+$BL48,TRUE)</f>
        <v/>
      </c>
      <c r="BJ48" s="1369">
        <f>HLOOKUP($BJ$9,$AJ$10:$AW$431,1+$BL48,TRUE)</f>
        <v/>
      </c>
      <c r="BK48" s="151" t="n"/>
      <c r="BL48" s="387" t="n">
        <v>38</v>
      </c>
      <c r="BM48" s="389" t="n"/>
    </row>
    <row r="49" ht="20.25" customHeight="1" s="18" thickBot="1" thickTop="1">
      <c r="B49" s="1370" t="n"/>
      <c r="C49" s="1353" t="n"/>
      <c r="D49" s="1462" t="n"/>
      <c r="E49" s="388" t="inlineStr">
        <is>
          <t>Balusu # 1, 150</t>
        </is>
      </c>
      <c r="F49" s="383">
        <f>(IF(DASHBOARD!$J$2=F7,DASHBOARD!$U$361,IF(DASHBOARD!$J$2=0,0,F49)))</f>
        <v/>
      </c>
      <c r="G49" s="383">
        <f>(IF(DASHBOARD!$J$2=G7,DASHBOARD!$U$361,IF(DASHBOARD!$J$2=0,0,G49)))</f>
        <v/>
      </c>
      <c r="H49" s="383">
        <f>(IF(DASHBOARD!$J$2=H7,DASHBOARD!$U$361,IF(DASHBOARD!$J$2=0,0,H49)))</f>
        <v/>
      </c>
      <c r="I49" s="383">
        <f>(IF(DASHBOARD!$J$2=I7,DASHBOARD!$U$361,IF(DASHBOARD!$J$2=0,0,I49)))</f>
        <v/>
      </c>
      <c r="J49" s="383">
        <f>(IF(DASHBOARD!$J$2=J7,DASHBOARD!$U$361,IF(DASHBOARD!$J$2=0,0,J49)))</f>
        <v/>
      </c>
      <c r="K49" s="383">
        <f>(IF(DASHBOARD!$J$2=K7,DASHBOARD!$U$361,IF(DASHBOARD!$J$2=0,0,K49)))</f>
        <v/>
      </c>
      <c r="L49" s="383">
        <f>(IF(DASHBOARD!$J$2=L7,DASHBOARD!$U$361,IF(DASHBOARD!$J$2=0,0,L49)))</f>
        <v/>
      </c>
      <c r="M49" s="383">
        <f>(IF(DASHBOARD!$J$2=M7,DASHBOARD!$U$361,IF(DASHBOARD!$J$2=0,0,M49)))</f>
        <v/>
      </c>
      <c r="N49" s="383">
        <f>(IF(DASHBOARD!$J$2=N7,DASHBOARD!$U$361,IF(DASHBOARD!$J$2=0,0,N49)))</f>
        <v/>
      </c>
      <c r="O49" s="383">
        <f>(IF(DASHBOARD!$J$2=O7,DASHBOARD!$U$361,IF(DASHBOARD!$J$2=0,0,O49)))</f>
        <v/>
      </c>
      <c r="P49" s="383">
        <f>(IF(DASHBOARD!$J$2=P7,DASHBOARD!$U$361,IF(DASHBOARD!$J$2=0,0,P49)))</f>
        <v/>
      </c>
      <c r="Q49" s="383">
        <f>(IF(DASHBOARD!$J$2=Q7,DASHBOARD!$U$361,IF(DASHBOARD!$J$2=0,0,Q49)))</f>
        <v/>
      </c>
      <c r="R49" s="383">
        <f>(IF(DASHBOARD!$J$2=R7,DASHBOARD!$U$361,IF(DASHBOARD!$J$2=0,0,R49)))</f>
        <v/>
      </c>
      <c r="S49" s="383">
        <f>(IF(DASHBOARD!$J$2=S7,DASHBOARD!$U$361,IF(DASHBOARD!$J$2=0,0,S49)))</f>
        <v/>
      </c>
      <c r="T49" s="383">
        <f>(IF(DASHBOARD!$J$2=T7,DASHBOARD!$U$361,IF(DASHBOARD!$J$2=0,0,T49)))</f>
        <v/>
      </c>
      <c r="U49" s="383">
        <f>(IF(DASHBOARD!$J$2=U7,DASHBOARD!$U$361,IF(DASHBOARD!$J$2=0,0,U49)))</f>
        <v/>
      </c>
      <c r="V49" s="383">
        <f>(IF(DASHBOARD!$J$2=V7,DASHBOARD!$U$361,IF(DASHBOARD!$J$2=0,0,V49)))</f>
        <v/>
      </c>
      <c r="W49" s="383">
        <f>(IF(DASHBOARD!$J$2=W7,DASHBOARD!$U$361,IF(DASHBOARD!$J$2=0,0,W49)))</f>
        <v/>
      </c>
      <c r="X49" s="383">
        <f>(IF(DASHBOARD!$J$2=X7,DASHBOARD!$U$361,IF(DASHBOARD!$J$2=0,0,X49)))</f>
        <v/>
      </c>
      <c r="Y49" s="383">
        <f>(IF(DASHBOARD!$J$2=Y7,DASHBOARD!$U$361,IF(DASHBOARD!$J$2=0,0,Y49)))</f>
        <v/>
      </c>
      <c r="Z49" s="383">
        <f>(IF(DASHBOARD!$J$2=Z7,DASHBOARD!$U$361,IF(DASHBOARD!$J$2=0,0,Z49)))</f>
        <v/>
      </c>
      <c r="AA49" s="383">
        <f>(IF(DASHBOARD!$J$2=AA7,DASHBOARD!$U$361,IF(DASHBOARD!$J$2=0,0,AA49)))</f>
        <v/>
      </c>
      <c r="AB49" s="383">
        <f>(IF(DASHBOARD!$J$2=AB7,DASHBOARD!$U$361,IF(DASHBOARD!$J$2=0,0,AB49)))</f>
        <v/>
      </c>
      <c r="AC49" s="383">
        <f>(IF(DASHBOARD!$J$2=AC7,DASHBOARD!$U$361,IF(DASHBOARD!$J$2=0,0,AC49)))</f>
        <v/>
      </c>
      <c r="AD49" s="383">
        <f>(IF(DASHBOARD!$J$2=AD7,DASHBOARD!$U$361,IF(DASHBOARD!$J$2=0,0,AD49)))</f>
        <v/>
      </c>
      <c r="AE49" s="383">
        <f>(IF(DASHBOARD!$J$2=AE7,DASHBOARD!$U$361,IF(DASHBOARD!$J$2=0,0,AE49)))</f>
        <v/>
      </c>
      <c r="AF49" s="383">
        <f>(IF(DASHBOARD!$J$2=AF7,DASHBOARD!$U$361,IF(DASHBOARD!$J$2=0,0,AF49)))</f>
        <v/>
      </c>
      <c r="AG49" s="383">
        <f>(IF(DASHBOARD!$J$2=AG7,DASHBOARD!$U$361,IF(DASHBOARD!$J$2=0,0,AG49)))</f>
        <v/>
      </c>
      <c r="AH49" s="383">
        <f>(IF(DASHBOARD!$J$2=AH7,DASHBOARD!$U$361,IF(DASHBOARD!$J$2=0,0,AH49)))</f>
        <v/>
      </c>
      <c r="AI49" s="383">
        <f>(IF(DASHBOARD!$J$2=AI7,DASHBOARD!$U$361,IF(DASHBOARD!$J$2=0,0,AI49)))</f>
        <v/>
      </c>
      <c r="AJ49" s="383">
        <f>(IF(DASHBOARD!$J$2=AJ7,DASHBOARD!$U$361,IF(DASHBOARD!$J$2=0,0,AJ49)))</f>
        <v/>
      </c>
      <c r="AK49" s="383">
        <f>(IF(DASHBOARD!$J$2=AK7,DASHBOARD!$U$361,IF(DASHBOARD!$J$2=0,0,AK49)))</f>
        <v/>
      </c>
      <c r="AL49" s="383">
        <f>(IF(DASHBOARD!$J$2=AL7,DASHBOARD!$U$361,IF(DASHBOARD!$J$2=0,0,AL49)))</f>
        <v/>
      </c>
      <c r="AM49" s="383">
        <f>(IF(DASHBOARD!$J$2=AM7,DASHBOARD!$U$361,IF(DASHBOARD!$J$2=0,0,AM49)))</f>
        <v/>
      </c>
      <c r="AN49" s="383">
        <f>(IF(DASHBOARD!$J$2=AN7,DASHBOARD!$U$361,IF(DASHBOARD!$J$2=0,0,AN49)))</f>
        <v/>
      </c>
      <c r="AO49" s="383">
        <f>(IF(DASHBOARD!$J$2=AO7,DASHBOARD!$U$361,IF(DASHBOARD!$J$2=0,0,AO49)))</f>
        <v/>
      </c>
      <c r="AP49" s="383">
        <f>(IF(DASHBOARD!$J$2=AP7,DASHBOARD!$U$361,IF(DASHBOARD!$J$2=0,0,AP49)))</f>
        <v/>
      </c>
      <c r="AQ49" s="383">
        <f>(IF(DASHBOARD!$J$2=AQ7,DASHBOARD!$U$361,IF(DASHBOARD!$J$2=0,0,AQ49)))</f>
        <v/>
      </c>
      <c r="AR49" s="383">
        <f>(IF(DASHBOARD!$J$2=AR7,DASHBOARD!$U$361,IF(DASHBOARD!$J$2=0,0,AR49)))</f>
        <v/>
      </c>
      <c r="AS49" s="383">
        <f>(IF(DASHBOARD!$J$2=AS7,DASHBOARD!$U$361,IF(DASHBOARD!$J$2=0,0,AS49)))</f>
        <v/>
      </c>
      <c r="AT49" s="383">
        <f>(IF(DASHBOARD!$J$2=AT7,DASHBOARD!$U$361,IF(DASHBOARD!$J$2=0,0,AT49)))</f>
        <v/>
      </c>
      <c r="AU49" s="383">
        <f>(IF(DASHBOARD!$J$2=AU7,DASHBOARD!$U$361,IF(DASHBOARD!$J$2=0,0,AU49)))</f>
        <v/>
      </c>
      <c r="AV49" s="383">
        <f>(IF(DASHBOARD!$J$2=AV7,DASHBOARD!$U$361,IF(DASHBOARD!$J$2=0,0,AV49)))</f>
        <v/>
      </c>
      <c r="AW49" s="383">
        <f>(IF(DASHBOARD!$J$2=AW7,DASHBOARD!$U$361,IF(DASHBOARD!$J$2=0,0,AW49)))</f>
        <v/>
      </c>
      <c r="AX49" s="383">
        <f>(IF(DASHBOARD!$J$2=AX7,DASHBOARD!$U$361,IF(DASHBOARD!$J$2=0,0,AX49)))</f>
        <v/>
      </c>
      <c r="AY49" s="383">
        <f>(IF(DASHBOARD!$J$2=AY7,DASHBOARD!$U$361,IF(DASHBOARD!$J$2=0,0,AY49)))</f>
        <v/>
      </c>
      <c r="AZ49" s="383">
        <f>(IF(DASHBOARD!$J$2=AZ7,DASHBOARD!$U$361,IF(DASHBOARD!$J$2=0,0,AZ49)))</f>
        <v/>
      </c>
      <c r="BA49" s="383">
        <f>(IF(DASHBOARD!$J$2=BA7,DASHBOARD!$U$361,IF(DASHBOARD!$J$2=0,0,BA49)))</f>
        <v/>
      </c>
      <c r="BB49" s="384">
        <f>IF(SUM(F49:BA49)&lt;&gt;0,AVERAGEIF(F49:BA49,"&gt;0",F49:BA49),0)</f>
        <v/>
      </c>
      <c r="BC49" s="147" t="n"/>
      <c r="BD49" s="385">
        <f>MAXA(F49:BA49)</f>
        <v/>
      </c>
      <c r="BE49" s="1461">
        <f>IF(BD49&lt;&gt;0,VLOOKUP(BD49,$F$10:$BA$10,MATCH(BD49,F49:BA49,0)),"")</f>
        <v/>
      </c>
      <c r="BF49" s="385">
        <f t="array" ref="BF49">MIN(IF(F49:BA49&gt;0,F49:BA49))</f>
        <v/>
      </c>
      <c r="BG49" s="1461">
        <f>IF(BF49&lt;&gt;0,VLOOKUP(BF49,$F$10:$BA$10,MATCH($BF49,$F49:$BA49,0)),"")</f>
        <v/>
      </c>
      <c r="BI49" s="1368">
        <f>HLOOKUP($BI$9,$S$10:$AI$431,1+$BL49,TRUE)</f>
        <v/>
      </c>
      <c r="BJ49" s="1369">
        <f>HLOOKUP($BJ$9,$AJ$10:$AW$431,1+$BL49,TRUE)</f>
        <v/>
      </c>
      <c r="BK49" s="151" t="n"/>
      <c r="BL49" s="387" t="n">
        <v>39</v>
      </c>
      <c r="BM49" s="389" t="n"/>
    </row>
    <row r="50" ht="20.25" customHeight="1" s="18" thickBot="1" thickTop="1">
      <c r="B50" s="1370" t="n"/>
      <c r="C50" s="1353" t="n"/>
      <c r="D50" s="1463" t="n"/>
      <c r="E50" s="388" t="inlineStr">
        <is>
          <t>Balusu # 2, 150</t>
        </is>
      </c>
      <c r="F50" s="383">
        <f>(IF(DASHBOARD!$J$2=F7,DASHBOARD!$U$362,IF(DASHBOARD!$J$2=0,0,F50)))</f>
        <v/>
      </c>
      <c r="G50" s="383">
        <f>(IF(DASHBOARD!$J$2=G7,DASHBOARD!$U$362,IF(DASHBOARD!$J$2=0,0,G50)))</f>
        <v/>
      </c>
      <c r="H50" s="383">
        <f>(IF(DASHBOARD!$J$2=H7,DASHBOARD!$U$362,IF(DASHBOARD!$J$2=0,0,H50)))</f>
        <v/>
      </c>
      <c r="I50" s="383">
        <f>(IF(DASHBOARD!$J$2=I7,DASHBOARD!$U$362,IF(DASHBOARD!$J$2=0,0,I50)))</f>
        <v/>
      </c>
      <c r="J50" s="383">
        <f>(IF(DASHBOARD!$J$2=J7,DASHBOARD!$U$362,IF(DASHBOARD!$J$2=0,0,J50)))</f>
        <v/>
      </c>
      <c r="K50" s="383">
        <f>(IF(DASHBOARD!$J$2=K7,DASHBOARD!$U$362,IF(DASHBOARD!$J$2=0,0,K50)))</f>
        <v/>
      </c>
      <c r="L50" s="383">
        <f>(IF(DASHBOARD!$J$2=L7,DASHBOARD!$U$362,IF(DASHBOARD!$J$2=0,0,L50)))</f>
        <v/>
      </c>
      <c r="M50" s="383">
        <f>(IF(DASHBOARD!$J$2=M7,DASHBOARD!$U$362,IF(DASHBOARD!$J$2=0,0,M50)))</f>
        <v/>
      </c>
      <c r="N50" s="383">
        <f>(IF(DASHBOARD!$J$2=N7,DASHBOARD!$U$362,IF(DASHBOARD!$J$2=0,0,N50)))</f>
        <v/>
      </c>
      <c r="O50" s="383">
        <f>(IF(DASHBOARD!$J$2=O7,DASHBOARD!$U$362,IF(DASHBOARD!$J$2=0,0,O50)))</f>
        <v/>
      </c>
      <c r="P50" s="383">
        <f>(IF(DASHBOARD!$J$2=P7,DASHBOARD!$U$362,IF(DASHBOARD!$J$2=0,0,P50)))</f>
        <v/>
      </c>
      <c r="Q50" s="383">
        <f>(IF(DASHBOARD!$J$2=Q7,DASHBOARD!$U$362,IF(DASHBOARD!$J$2=0,0,Q50)))</f>
        <v/>
      </c>
      <c r="R50" s="383">
        <f>(IF(DASHBOARD!$J$2=R7,DASHBOARD!$U$362,IF(DASHBOARD!$J$2=0,0,R50)))</f>
        <v/>
      </c>
      <c r="S50" s="383">
        <f>(IF(DASHBOARD!$J$2=S7,DASHBOARD!$U$362,IF(DASHBOARD!$J$2=0,0,S50)))</f>
        <v/>
      </c>
      <c r="T50" s="383">
        <f>(IF(DASHBOARD!$J$2=T7,DASHBOARD!$U$362,IF(DASHBOARD!$J$2=0,0,T50)))</f>
        <v/>
      </c>
      <c r="U50" s="383">
        <f>(IF(DASHBOARD!$J$2=U7,DASHBOARD!$U$362,IF(DASHBOARD!$J$2=0,0,U50)))</f>
        <v/>
      </c>
      <c r="V50" s="383">
        <f>(IF(DASHBOARD!$J$2=V7,DASHBOARD!$U$362,IF(DASHBOARD!$J$2=0,0,V50)))</f>
        <v/>
      </c>
      <c r="W50" s="383">
        <f>(IF(DASHBOARD!$J$2=W7,DASHBOARD!$U$362,IF(DASHBOARD!$J$2=0,0,W50)))</f>
        <v/>
      </c>
      <c r="X50" s="383">
        <f>(IF(DASHBOARD!$J$2=X7,DASHBOARD!$U$362,IF(DASHBOARD!$J$2=0,0,X50)))</f>
        <v/>
      </c>
      <c r="Y50" s="383">
        <f>(IF(DASHBOARD!$J$2=Y7,DASHBOARD!$U$362,IF(DASHBOARD!$J$2=0,0,Y50)))</f>
        <v/>
      </c>
      <c r="Z50" s="383">
        <f>(IF(DASHBOARD!$J$2=Z7,DASHBOARD!$U$362,IF(DASHBOARD!$J$2=0,0,Z50)))</f>
        <v/>
      </c>
      <c r="AA50" s="383">
        <f>(IF(DASHBOARD!$J$2=AA7,DASHBOARD!$U$362,IF(DASHBOARD!$J$2=0,0,AA50)))</f>
        <v/>
      </c>
      <c r="AB50" s="383">
        <f>(IF(DASHBOARD!$J$2=AB7,DASHBOARD!$U$362,IF(DASHBOARD!$J$2=0,0,AB50)))</f>
        <v/>
      </c>
      <c r="AC50" s="383">
        <f>(IF(DASHBOARD!$J$2=AC7,DASHBOARD!$U$362,IF(DASHBOARD!$J$2=0,0,AC50)))</f>
        <v/>
      </c>
      <c r="AD50" s="383">
        <f>(IF(DASHBOARD!$J$2=AD7,DASHBOARD!$U$362,IF(DASHBOARD!$J$2=0,0,AD50)))</f>
        <v/>
      </c>
      <c r="AE50" s="383">
        <f>(IF(DASHBOARD!$J$2=AE7,DASHBOARD!$U$362,IF(DASHBOARD!$J$2=0,0,AE50)))</f>
        <v/>
      </c>
      <c r="AF50" s="383">
        <f>(IF(DASHBOARD!$J$2=AF7,DASHBOARD!$U$362,IF(DASHBOARD!$J$2=0,0,AF50)))</f>
        <v/>
      </c>
      <c r="AG50" s="383">
        <f>(IF(DASHBOARD!$J$2=AG7,DASHBOARD!$U$362,IF(DASHBOARD!$J$2=0,0,AG50)))</f>
        <v/>
      </c>
      <c r="AH50" s="383">
        <f>(IF(DASHBOARD!$J$2=AH7,DASHBOARD!$U$362,IF(DASHBOARD!$J$2=0,0,AH50)))</f>
        <v/>
      </c>
      <c r="AI50" s="383">
        <f>(IF(DASHBOARD!$J$2=AI7,DASHBOARD!$U$362,IF(DASHBOARD!$J$2=0,0,AI50)))</f>
        <v/>
      </c>
      <c r="AJ50" s="383">
        <f>(IF(DASHBOARD!$J$2=AJ7,DASHBOARD!$U$362,IF(DASHBOARD!$J$2=0,0,AJ50)))</f>
        <v/>
      </c>
      <c r="AK50" s="383">
        <f>(IF(DASHBOARD!$J$2=AK7,DASHBOARD!$U$362,IF(DASHBOARD!$J$2=0,0,AK50)))</f>
        <v/>
      </c>
      <c r="AL50" s="383">
        <f>(IF(DASHBOARD!$J$2=AL7,DASHBOARD!$U$362,IF(DASHBOARD!$J$2=0,0,AL50)))</f>
        <v/>
      </c>
      <c r="AM50" s="383">
        <f>(IF(DASHBOARD!$J$2=AM7,DASHBOARD!$U$362,IF(DASHBOARD!$J$2=0,0,AM50)))</f>
        <v/>
      </c>
      <c r="AN50" s="383">
        <f>(IF(DASHBOARD!$J$2=AN7,DASHBOARD!$U$362,IF(DASHBOARD!$J$2=0,0,AN50)))</f>
        <v/>
      </c>
      <c r="AO50" s="383">
        <f>(IF(DASHBOARD!$J$2=AO7,DASHBOARD!$U$362,IF(DASHBOARD!$J$2=0,0,AO50)))</f>
        <v/>
      </c>
      <c r="AP50" s="383">
        <f>(IF(DASHBOARD!$J$2=AP7,DASHBOARD!$U$362,IF(DASHBOARD!$J$2=0,0,AP50)))</f>
        <v/>
      </c>
      <c r="AQ50" s="383">
        <f>(IF(DASHBOARD!$J$2=AQ7,DASHBOARD!$U$362,IF(DASHBOARD!$J$2=0,0,AQ50)))</f>
        <v/>
      </c>
      <c r="AR50" s="383">
        <f>(IF(DASHBOARD!$J$2=AR7,DASHBOARD!$U$362,IF(DASHBOARD!$J$2=0,0,AR50)))</f>
        <v/>
      </c>
      <c r="AS50" s="383">
        <f>(IF(DASHBOARD!$J$2=AS7,DASHBOARD!$U$362,IF(DASHBOARD!$J$2=0,0,AS50)))</f>
        <v/>
      </c>
      <c r="AT50" s="383">
        <f>(IF(DASHBOARD!$J$2=AT7,DASHBOARD!$U$362,IF(DASHBOARD!$J$2=0,0,AT50)))</f>
        <v/>
      </c>
      <c r="AU50" s="383">
        <f>(IF(DASHBOARD!$J$2=AU7,DASHBOARD!$U$362,IF(DASHBOARD!$J$2=0,0,AU50)))</f>
        <v/>
      </c>
      <c r="AV50" s="383">
        <f>(IF(DASHBOARD!$J$2=AV7,DASHBOARD!$U$362,IF(DASHBOARD!$J$2=0,0,AV50)))</f>
        <v/>
      </c>
      <c r="AW50" s="383">
        <f>(IF(DASHBOARD!$J$2=AW7,DASHBOARD!$U$362,IF(DASHBOARD!$J$2=0,0,AW50)))</f>
        <v/>
      </c>
      <c r="AX50" s="383">
        <f>(IF(DASHBOARD!$J$2=AX7,DASHBOARD!$U$362,IF(DASHBOARD!$J$2=0,0,AX50)))</f>
        <v/>
      </c>
      <c r="AY50" s="383">
        <f>(IF(DASHBOARD!$J$2=AY7,DASHBOARD!$U$362,IF(DASHBOARD!$J$2=0,0,AY50)))</f>
        <v/>
      </c>
      <c r="AZ50" s="383">
        <f>(IF(DASHBOARD!$J$2=AZ7,DASHBOARD!$U$362,IF(DASHBOARD!$J$2=0,0,AZ50)))</f>
        <v/>
      </c>
      <c r="BA50" s="383">
        <f>(IF(DASHBOARD!$J$2=BA7,DASHBOARD!$U$362,IF(DASHBOARD!$J$2=0,0,BA50)))</f>
        <v/>
      </c>
      <c r="BB50" s="384">
        <f>IF(SUM(F50:BA50)&lt;&gt;0,AVERAGEIF(F50:BA50,"&gt;0",F50:BA50),0)</f>
        <v/>
      </c>
      <c r="BC50" s="147" t="n"/>
      <c r="BD50" s="385">
        <f>MAXA(F50:BA50)</f>
        <v/>
      </c>
      <c r="BE50" s="1461">
        <f>IF(BD50&lt;&gt;0,VLOOKUP(BD50,$F$10:$BA$10,MATCH(BD50,F50:BA50,0)),"")</f>
        <v/>
      </c>
      <c r="BF50" s="385">
        <f t="array" ref="BF50">MIN(IF(F50:BA50&gt;0,F50:BA50))</f>
        <v/>
      </c>
      <c r="BG50" s="1461">
        <f>IF(BF50&lt;&gt;0,VLOOKUP(BF50,$F$10:$BA$10,MATCH($BF50,$F50:$BA50,0)),"")</f>
        <v/>
      </c>
      <c r="BI50" s="1368">
        <f>HLOOKUP($BI$9,$S$10:$AI$431,1+$BL50,TRUE)</f>
        <v/>
      </c>
      <c r="BJ50" s="1369">
        <f>HLOOKUP($BJ$9,$AJ$10:$AW$431,1+$BL50,TRUE)</f>
        <v/>
      </c>
      <c r="BK50" s="151" t="n"/>
      <c r="BL50" s="387" t="n">
        <v>40</v>
      </c>
      <c r="BM50" s="389" t="n"/>
    </row>
    <row r="51" ht="20.25" customHeight="1" s="18" thickBot="1" thickTop="1">
      <c r="B51" s="1370" t="n"/>
      <c r="C51" s="1353" t="n"/>
      <c r="D51" s="390" t="n"/>
      <c r="E51" s="388" t="n"/>
      <c r="F51" s="383" t="n"/>
      <c r="G51" s="383" t="n"/>
      <c r="H51" s="383" t="n"/>
      <c r="I51" s="383" t="n"/>
      <c r="J51" s="383" t="n"/>
      <c r="K51" s="383" t="n"/>
      <c r="L51" s="383" t="n"/>
      <c r="M51" s="383" t="n"/>
      <c r="N51" s="383" t="n"/>
      <c r="O51" s="383" t="n"/>
      <c r="P51" s="383" t="n"/>
      <c r="Q51" s="383" t="n"/>
      <c r="R51" s="383" t="n"/>
      <c r="S51" s="383" t="n"/>
      <c r="T51" s="383" t="n"/>
      <c r="U51" s="383" t="n"/>
      <c r="V51" s="383" t="n"/>
      <c r="W51" s="383" t="n"/>
      <c r="X51" s="383" t="n"/>
      <c r="Y51" s="383" t="n"/>
      <c r="Z51" s="383" t="n"/>
      <c r="AA51" s="383" t="n"/>
      <c r="AB51" s="383" t="n"/>
      <c r="AC51" s="383" t="n"/>
      <c r="AD51" s="383" t="n"/>
      <c r="AE51" s="383" t="n"/>
      <c r="AF51" s="383" t="n"/>
      <c r="AG51" s="383" t="n"/>
      <c r="AH51" s="383" t="n"/>
      <c r="AI51" s="383" t="n"/>
      <c r="AJ51" s="383" t="n"/>
      <c r="AK51" s="383" t="n"/>
      <c r="AL51" s="383" t="n"/>
      <c r="AM51" s="383" t="n"/>
      <c r="AN51" s="383" t="n"/>
      <c r="AO51" s="383" t="n"/>
      <c r="AP51" s="383" t="n"/>
      <c r="AQ51" s="383" t="n"/>
      <c r="AR51" s="383" t="n"/>
      <c r="AS51" s="383" t="n"/>
      <c r="AT51" s="383" t="n"/>
      <c r="AU51" s="383" t="n"/>
      <c r="AV51" s="383" t="n"/>
      <c r="AW51" s="383" t="n"/>
      <c r="AX51" s="383" t="n"/>
      <c r="AY51" s="383" t="n"/>
      <c r="AZ51" s="383" t="n"/>
      <c r="BA51" s="383" t="n"/>
      <c r="BB51" s="384">
        <f>IF(SUM(F51:BA51)&lt;&gt;0,AVERAGEIF(F51:BA51,"&gt;0",F51:BA51),0)</f>
        <v/>
      </c>
      <c r="BC51" s="147" t="n"/>
      <c r="BD51" s="385">
        <f>MAXA(F51:BA51)</f>
        <v/>
      </c>
      <c r="BE51" s="1461">
        <f>IF(BD51&lt;&gt;0,VLOOKUP(BD51,$F$10:$BA$10,MATCH(BD51,F51:BA51,0)),"")</f>
        <v/>
      </c>
      <c r="BF51" s="385">
        <f t="array" ref="BF51">MIN(IF(F51:BA51&gt;0,F51:BA51))</f>
        <v/>
      </c>
      <c r="BG51" s="1461">
        <f>IF(BF51&lt;&gt;0,VLOOKUP(BF51,$F$10:$BA$10,MATCH($BF51,$F51:$BA51,0)),"")</f>
        <v/>
      </c>
      <c r="BI51" s="1368">
        <f>HLOOKUP($BI$9,$S$10:$AI$431,1+$BL51,TRUE)</f>
        <v/>
      </c>
      <c r="BJ51" s="1369">
        <f>HLOOKUP($BJ$9,$AJ$10:$AW$431,1+$BL51,TRUE)</f>
        <v/>
      </c>
      <c r="BK51" s="151" t="n"/>
      <c r="BL51" s="387" t="n">
        <v>41</v>
      </c>
      <c r="BM51" s="389" t="n"/>
    </row>
    <row r="52" ht="20.25" customHeight="1" s="18" thickBot="1" thickTop="1">
      <c r="B52" s="1370" t="n"/>
      <c r="C52" s="1353" t="n"/>
      <c r="D52" s="1464" t="inlineStr">
        <is>
          <t>Daya Baru 150</t>
        </is>
      </c>
      <c r="E52" s="388" t="inlineStr">
        <is>
          <t>Kima # 1, 150</t>
        </is>
      </c>
      <c r="F52" s="383">
        <f>(IF(DASHBOARD!$J$2=F7,DASHBOARD!$U$350,IF(DASHBOARD!$J$2=0,0,F52)))</f>
        <v/>
      </c>
      <c r="G52" s="383">
        <f>(IF(DASHBOARD!$J$2=G7,DASHBOARD!$U$350,IF(DASHBOARD!$J$2=0,0,G52)))</f>
        <v/>
      </c>
      <c r="H52" s="383">
        <f>(IF(DASHBOARD!$J$2=H7,DASHBOARD!$U$350,IF(DASHBOARD!$J$2=0,0,H52)))</f>
        <v/>
      </c>
      <c r="I52" s="383">
        <f>(IF(DASHBOARD!$J$2=I7,DASHBOARD!$U$350,IF(DASHBOARD!$J$2=0,0,I52)))</f>
        <v/>
      </c>
      <c r="J52" s="383">
        <f>(IF(DASHBOARD!$J$2=J7,DASHBOARD!$U$350,IF(DASHBOARD!$J$2=0,0,J52)))</f>
        <v/>
      </c>
      <c r="K52" s="383">
        <f>(IF(DASHBOARD!$J$2=K7,DASHBOARD!$U$350,IF(DASHBOARD!$J$2=0,0,K52)))</f>
        <v/>
      </c>
      <c r="L52" s="383">
        <f>(IF(DASHBOARD!$J$2=L7,DASHBOARD!$U$350,IF(DASHBOARD!$J$2=0,0,L52)))</f>
        <v/>
      </c>
      <c r="M52" s="383">
        <f>(IF(DASHBOARD!$J$2=M7,DASHBOARD!$U$350,IF(DASHBOARD!$J$2=0,0,M52)))</f>
        <v/>
      </c>
      <c r="N52" s="383">
        <f>(IF(DASHBOARD!$J$2=N7,DASHBOARD!$U$350,IF(DASHBOARD!$J$2=0,0,N52)))</f>
        <v/>
      </c>
      <c r="O52" s="383">
        <f>(IF(DASHBOARD!$J$2=O7,DASHBOARD!$U$350,IF(DASHBOARD!$J$2=0,0,O52)))</f>
        <v/>
      </c>
      <c r="P52" s="383">
        <f>(IF(DASHBOARD!$J$2=P7,DASHBOARD!$U$350,IF(DASHBOARD!$J$2=0,0,P52)))</f>
        <v/>
      </c>
      <c r="Q52" s="383">
        <f>(IF(DASHBOARD!$J$2=Q7,DASHBOARD!$U$350,IF(DASHBOARD!$J$2=0,0,Q52)))</f>
        <v/>
      </c>
      <c r="R52" s="383">
        <f>(IF(DASHBOARD!$J$2=R7,DASHBOARD!$U$350,IF(DASHBOARD!$J$2=0,0,R52)))</f>
        <v/>
      </c>
      <c r="S52" s="383">
        <f>(IF(DASHBOARD!$J$2=S7,DASHBOARD!$U$350,IF(DASHBOARD!$J$2=0,0,S52)))</f>
        <v/>
      </c>
      <c r="T52" s="383">
        <f>(IF(DASHBOARD!$J$2=T7,DASHBOARD!$U$350,IF(DASHBOARD!$J$2=0,0,T52)))</f>
        <v/>
      </c>
      <c r="U52" s="383">
        <f>(IF(DASHBOARD!$J$2=U7,DASHBOARD!$U$350,IF(DASHBOARD!$J$2=0,0,U52)))</f>
        <v/>
      </c>
      <c r="V52" s="383">
        <f>(IF(DASHBOARD!$J$2=V7,DASHBOARD!$U$350,IF(DASHBOARD!$J$2=0,0,V52)))</f>
        <v/>
      </c>
      <c r="W52" s="383">
        <f>(IF(DASHBOARD!$J$2=W7,DASHBOARD!$U$350,IF(DASHBOARD!$J$2=0,0,W52)))</f>
        <v/>
      </c>
      <c r="X52" s="383">
        <f>(IF(DASHBOARD!$J$2=X7,DASHBOARD!$U$350,IF(DASHBOARD!$J$2=0,0,X52)))</f>
        <v/>
      </c>
      <c r="Y52" s="383">
        <f>(IF(DASHBOARD!$J$2=Y7,DASHBOARD!$U$350,IF(DASHBOARD!$J$2=0,0,Y52)))</f>
        <v/>
      </c>
      <c r="Z52" s="383">
        <f>(IF(DASHBOARD!$J$2=Z7,DASHBOARD!$U$350,IF(DASHBOARD!$J$2=0,0,Z52)))</f>
        <v/>
      </c>
      <c r="AA52" s="383">
        <f>(IF(DASHBOARD!$J$2=AA7,DASHBOARD!$U$350,IF(DASHBOARD!$J$2=0,0,AA52)))</f>
        <v/>
      </c>
      <c r="AB52" s="383">
        <f>(IF(DASHBOARD!$J$2=AB7,DASHBOARD!$U$350,IF(DASHBOARD!$J$2=0,0,AB52)))</f>
        <v/>
      </c>
      <c r="AC52" s="383">
        <f>(IF(DASHBOARD!$J$2=AC7,DASHBOARD!$U$350,IF(DASHBOARD!$J$2=0,0,AC52)))</f>
        <v/>
      </c>
      <c r="AD52" s="383">
        <f>(IF(DASHBOARD!$J$2=AD7,DASHBOARD!$U$350,IF(DASHBOARD!$J$2=0,0,AD52)))</f>
        <v/>
      </c>
      <c r="AE52" s="383">
        <f>(IF(DASHBOARD!$J$2=AE7,DASHBOARD!$U$350,IF(DASHBOARD!$J$2=0,0,AE52)))</f>
        <v/>
      </c>
      <c r="AF52" s="383">
        <f>(IF(DASHBOARD!$J$2=AF7,DASHBOARD!$U$350,IF(DASHBOARD!$J$2=0,0,AF52)))</f>
        <v/>
      </c>
      <c r="AG52" s="383">
        <f>(IF(DASHBOARD!$J$2=AG7,DASHBOARD!$U$350,IF(DASHBOARD!$J$2=0,0,AG52)))</f>
        <v/>
      </c>
      <c r="AH52" s="383">
        <f>(IF(DASHBOARD!$J$2=AH7,DASHBOARD!$U$350,IF(DASHBOARD!$J$2=0,0,AH52)))</f>
        <v/>
      </c>
      <c r="AI52" s="383">
        <f>(IF(DASHBOARD!$J$2=AI7,DASHBOARD!$U$350,IF(DASHBOARD!$J$2=0,0,AI52)))</f>
        <v/>
      </c>
      <c r="AJ52" s="383">
        <f>(IF(DASHBOARD!$J$2=AJ7,DASHBOARD!$U$350,IF(DASHBOARD!$J$2=0,0,AJ52)))</f>
        <v/>
      </c>
      <c r="AK52" s="383">
        <f>(IF(DASHBOARD!$J$2=AK7,DASHBOARD!$U$350,IF(DASHBOARD!$J$2=0,0,AK52)))</f>
        <v/>
      </c>
      <c r="AL52" s="383">
        <f>(IF(DASHBOARD!$J$2=AL7,DASHBOARD!$U$350,IF(DASHBOARD!$J$2=0,0,AL52)))</f>
        <v/>
      </c>
      <c r="AM52" s="383">
        <f>(IF(DASHBOARD!$J$2=AM7,DASHBOARD!$U$350,IF(DASHBOARD!$J$2=0,0,AM52)))</f>
        <v/>
      </c>
      <c r="AN52" s="383">
        <f>(IF(DASHBOARD!$J$2=AN7,DASHBOARD!$U$350,IF(DASHBOARD!$J$2=0,0,AN52)))</f>
        <v/>
      </c>
      <c r="AO52" s="383">
        <f>(IF(DASHBOARD!$J$2=AO7,DASHBOARD!$U$350,IF(DASHBOARD!$J$2=0,0,AO52)))</f>
        <v/>
      </c>
      <c r="AP52" s="383">
        <f>(IF(DASHBOARD!$J$2=AP7,DASHBOARD!$U$350,IF(DASHBOARD!$J$2=0,0,AP52)))</f>
        <v/>
      </c>
      <c r="AQ52" s="383">
        <f>(IF(DASHBOARD!$J$2=AQ7,DASHBOARD!$U$350,IF(DASHBOARD!$J$2=0,0,AQ52)))</f>
        <v/>
      </c>
      <c r="AR52" s="383">
        <f>(IF(DASHBOARD!$J$2=AR7,DASHBOARD!$U$350,IF(DASHBOARD!$J$2=0,0,AR52)))</f>
        <v/>
      </c>
      <c r="AS52" s="383">
        <f>(IF(DASHBOARD!$J$2=AS7,DASHBOARD!$U$350,IF(DASHBOARD!$J$2=0,0,AS52)))</f>
        <v/>
      </c>
      <c r="AT52" s="383">
        <f>(IF(DASHBOARD!$J$2=AT7,DASHBOARD!$U$350,IF(DASHBOARD!$J$2=0,0,AT52)))</f>
        <v/>
      </c>
      <c r="AU52" s="383">
        <f>(IF(DASHBOARD!$J$2=AU7,DASHBOARD!$U$350,IF(DASHBOARD!$J$2=0,0,AU52)))</f>
        <v/>
      </c>
      <c r="AV52" s="383">
        <f>(IF(DASHBOARD!$J$2=AV7,DASHBOARD!$U$350,IF(DASHBOARD!$J$2=0,0,AV52)))</f>
        <v/>
      </c>
      <c r="AW52" s="383">
        <f>(IF(DASHBOARD!$J$2=AW7,DASHBOARD!$U$350,IF(DASHBOARD!$J$2=0,0,AW52)))</f>
        <v/>
      </c>
      <c r="AX52" s="383">
        <f>(IF(DASHBOARD!$J$2=AX7,DASHBOARD!$U$350,IF(DASHBOARD!$J$2=0,0,AX52)))</f>
        <v/>
      </c>
      <c r="AY52" s="383">
        <f>(IF(DASHBOARD!$J$2=AY7,DASHBOARD!$U$350,IF(DASHBOARD!$J$2=0,0,AY52)))</f>
        <v/>
      </c>
      <c r="AZ52" s="383">
        <f>(IF(DASHBOARD!$J$2=AZ7,DASHBOARD!$U$350,IF(DASHBOARD!$J$2=0,0,AZ52)))</f>
        <v/>
      </c>
      <c r="BA52" s="383">
        <f>(IF(DASHBOARD!$J$2=BA7,DASHBOARD!$U$350,IF(DASHBOARD!$J$2=0,0,BA52)))</f>
        <v/>
      </c>
      <c r="BB52" s="384">
        <f>IF(SUM(F52:BA52)&lt;&gt;0,AVERAGEIF(F52:BA52,"&gt;0",F52:BA52),0)</f>
        <v/>
      </c>
      <c r="BC52" s="147" t="n"/>
      <c r="BD52" s="385">
        <f>MAXA(F52:BA52)</f>
        <v/>
      </c>
      <c r="BE52" s="1461">
        <f>IF(BD52&lt;&gt;0,VLOOKUP(BD52,$F$10:$BA$10,MATCH(BD52,F52:BA52,0)),"")</f>
        <v/>
      </c>
      <c r="BF52" s="385">
        <f t="array" ref="BF52">MIN(IF(F52:BA52&gt;0,F52:BA52))</f>
        <v/>
      </c>
      <c r="BG52" s="1461">
        <f>IF(BF52&lt;&gt;0,VLOOKUP(BF52,$F$10:$BA$10,MATCH($BF52,$F52:$BA52,0)),"")</f>
        <v/>
      </c>
      <c r="BI52" s="1368">
        <f>HLOOKUP($BI$9,$S$10:$AI$431,1+$BL52,TRUE)</f>
        <v/>
      </c>
      <c r="BJ52" s="1369">
        <f>HLOOKUP($BJ$9,$AJ$10:$AW$431,1+$BL52,TRUE)</f>
        <v/>
      </c>
      <c r="BK52" s="151" t="n"/>
      <c r="BL52" s="387" t="n">
        <v>42</v>
      </c>
      <c r="BM52" s="389" t="n"/>
    </row>
    <row r="53" ht="20.25" customHeight="1" s="18" thickBot="1" thickTop="1">
      <c r="B53" s="1370" t="n"/>
      <c r="C53" s="1353" t="n"/>
      <c r="D53" s="1462" t="n"/>
      <c r="E53" s="388" t="inlineStr">
        <is>
          <t>Kima # 2, 150</t>
        </is>
      </c>
      <c r="F53" s="383">
        <f>(IF(DASHBOARD!$J$2=F7,DASHBOARD!$U$351,IF(DASHBOARD!$J$2=0,0,F53)))</f>
        <v/>
      </c>
      <c r="G53" s="383">
        <f>(IF(DASHBOARD!$J$2=G7,DASHBOARD!$U$351,IF(DASHBOARD!$J$2=0,0,G53)))</f>
        <v/>
      </c>
      <c r="H53" s="383">
        <f>(IF(DASHBOARD!$J$2=H7,DASHBOARD!$U$351,IF(DASHBOARD!$J$2=0,0,H53)))</f>
        <v/>
      </c>
      <c r="I53" s="383">
        <f>(IF(DASHBOARD!$J$2=I7,DASHBOARD!$U$351,IF(DASHBOARD!$J$2=0,0,I53)))</f>
        <v/>
      </c>
      <c r="J53" s="383">
        <f>(IF(DASHBOARD!$J$2=J7,DASHBOARD!$U$351,IF(DASHBOARD!$J$2=0,0,J53)))</f>
        <v/>
      </c>
      <c r="K53" s="383">
        <f>(IF(DASHBOARD!$J$2=K7,DASHBOARD!$U$351,IF(DASHBOARD!$J$2=0,0,K53)))</f>
        <v/>
      </c>
      <c r="L53" s="383">
        <f>(IF(DASHBOARD!$J$2=L7,DASHBOARD!$U$351,IF(DASHBOARD!$J$2=0,0,L53)))</f>
        <v/>
      </c>
      <c r="M53" s="383">
        <f>(IF(DASHBOARD!$J$2=M7,DASHBOARD!$U$351,IF(DASHBOARD!$J$2=0,0,M53)))</f>
        <v/>
      </c>
      <c r="N53" s="383">
        <f>(IF(DASHBOARD!$J$2=N7,DASHBOARD!$U$351,IF(DASHBOARD!$J$2=0,0,N53)))</f>
        <v/>
      </c>
      <c r="O53" s="383">
        <f>(IF(DASHBOARD!$J$2=O7,DASHBOARD!$U$351,IF(DASHBOARD!$J$2=0,0,O53)))</f>
        <v/>
      </c>
      <c r="P53" s="383">
        <f>(IF(DASHBOARD!$J$2=P7,DASHBOARD!$U$351,IF(DASHBOARD!$J$2=0,0,P53)))</f>
        <v/>
      </c>
      <c r="Q53" s="383">
        <f>(IF(DASHBOARD!$J$2=Q7,DASHBOARD!$U$351,IF(DASHBOARD!$J$2=0,0,Q53)))</f>
        <v/>
      </c>
      <c r="R53" s="383">
        <f>(IF(DASHBOARD!$J$2=R7,DASHBOARD!$U$351,IF(DASHBOARD!$J$2=0,0,R53)))</f>
        <v/>
      </c>
      <c r="S53" s="383">
        <f>(IF(DASHBOARD!$J$2=S7,DASHBOARD!$U$351,IF(DASHBOARD!$J$2=0,0,S53)))</f>
        <v/>
      </c>
      <c r="T53" s="383">
        <f>(IF(DASHBOARD!$J$2=T7,DASHBOARD!$U$351,IF(DASHBOARD!$J$2=0,0,T53)))</f>
        <v/>
      </c>
      <c r="U53" s="383">
        <f>(IF(DASHBOARD!$J$2=U7,DASHBOARD!$U$351,IF(DASHBOARD!$J$2=0,0,U53)))</f>
        <v/>
      </c>
      <c r="V53" s="383">
        <f>(IF(DASHBOARD!$J$2=V7,DASHBOARD!$U$351,IF(DASHBOARD!$J$2=0,0,V53)))</f>
        <v/>
      </c>
      <c r="W53" s="383">
        <f>(IF(DASHBOARD!$J$2=W7,DASHBOARD!$U$351,IF(DASHBOARD!$J$2=0,0,W53)))</f>
        <v/>
      </c>
      <c r="X53" s="383">
        <f>(IF(DASHBOARD!$J$2=X7,DASHBOARD!$U$351,IF(DASHBOARD!$J$2=0,0,X53)))</f>
        <v/>
      </c>
      <c r="Y53" s="383">
        <f>(IF(DASHBOARD!$J$2=Y7,DASHBOARD!$U$351,IF(DASHBOARD!$J$2=0,0,Y53)))</f>
        <v/>
      </c>
      <c r="Z53" s="383">
        <f>(IF(DASHBOARD!$J$2=Z7,DASHBOARD!$U$351,IF(DASHBOARD!$J$2=0,0,Z53)))</f>
        <v/>
      </c>
      <c r="AA53" s="383">
        <f>(IF(DASHBOARD!$J$2=AA7,DASHBOARD!$U$351,IF(DASHBOARD!$J$2=0,0,AA53)))</f>
        <v/>
      </c>
      <c r="AB53" s="383">
        <f>(IF(DASHBOARD!$J$2=AB7,DASHBOARD!$U$351,IF(DASHBOARD!$J$2=0,0,AB53)))</f>
        <v/>
      </c>
      <c r="AC53" s="383">
        <f>(IF(DASHBOARD!$J$2=AC7,DASHBOARD!$U$351,IF(DASHBOARD!$J$2=0,0,AC53)))</f>
        <v/>
      </c>
      <c r="AD53" s="383">
        <f>(IF(DASHBOARD!$J$2=AD7,DASHBOARD!$U$351,IF(DASHBOARD!$J$2=0,0,AD53)))</f>
        <v/>
      </c>
      <c r="AE53" s="383">
        <f>(IF(DASHBOARD!$J$2=AE7,DASHBOARD!$U$351,IF(DASHBOARD!$J$2=0,0,AE53)))</f>
        <v/>
      </c>
      <c r="AF53" s="383">
        <f>(IF(DASHBOARD!$J$2=AF7,DASHBOARD!$U$351,IF(DASHBOARD!$J$2=0,0,AF53)))</f>
        <v/>
      </c>
      <c r="AG53" s="383">
        <f>(IF(DASHBOARD!$J$2=AG7,DASHBOARD!$U$351,IF(DASHBOARD!$J$2=0,0,AG53)))</f>
        <v/>
      </c>
      <c r="AH53" s="383">
        <f>(IF(DASHBOARD!$J$2=AH7,DASHBOARD!$U$351,IF(DASHBOARD!$J$2=0,0,AH53)))</f>
        <v/>
      </c>
      <c r="AI53" s="383">
        <f>(IF(DASHBOARD!$J$2=AI7,DASHBOARD!$U$351,IF(DASHBOARD!$J$2=0,0,AI53)))</f>
        <v/>
      </c>
      <c r="AJ53" s="383">
        <f>(IF(DASHBOARD!$J$2=AJ7,DASHBOARD!$U$351,IF(DASHBOARD!$J$2=0,0,AJ53)))</f>
        <v/>
      </c>
      <c r="AK53" s="383">
        <f>(IF(DASHBOARD!$J$2=AK7,DASHBOARD!$U$351,IF(DASHBOARD!$J$2=0,0,AK53)))</f>
        <v/>
      </c>
      <c r="AL53" s="383">
        <f>(IF(DASHBOARD!$J$2=AL7,DASHBOARD!$U$351,IF(DASHBOARD!$J$2=0,0,AL53)))</f>
        <v/>
      </c>
      <c r="AM53" s="383">
        <f>(IF(DASHBOARD!$J$2=AM7,DASHBOARD!$U$351,IF(DASHBOARD!$J$2=0,0,AM53)))</f>
        <v/>
      </c>
      <c r="AN53" s="383">
        <f>(IF(DASHBOARD!$J$2=AN7,DASHBOARD!$U$351,IF(DASHBOARD!$J$2=0,0,AN53)))</f>
        <v/>
      </c>
      <c r="AO53" s="383">
        <f>(IF(DASHBOARD!$J$2=AO7,DASHBOARD!$U$351,IF(DASHBOARD!$J$2=0,0,AO53)))</f>
        <v/>
      </c>
      <c r="AP53" s="383">
        <f>(IF(DASHBOARD!$J$2=AP7,DASHBOARD!$U$351,IF(DASHBOARD!$J$2=0,0,AP53)))</f>
        <v/>
      </c>
      <c r="AQ53" s="383">
        <f>(IF(DASHBOARD!$J$2=AQ7,DASHBOARD!$U$351,IF(DASHBOARD!$J$2=0,0,AQ53)))</f>
        <v/>
      </c>
      <c r="AR53" s="383">
        <f>(IF(DASHBOARD!$J$2=AR7,DASHBOARD!$U$351,IF(DASHBOARD!$J$2=0,0,AR53)))</f>
        <v/>
      </c>
      <c r="AS53" s="383">
        <f>(IF(DASHBOARD!$J$2=AS7,DASHBOARD!$U$351,IF(DASHBOARD!$J$2=0,0,AS53)))</f>
        <v/>
      </c>
      <c r="AT53" s="383">
        <f>(IF(DASHBOARD!$J$2=AT7,DASHBOARD!$U$351,IF(DASHBOARD!$J$2=0,0,AT53)))</f>
        <v/>
      </c>
      <c r="AU53" s="383">
        <f>(IF(DASHBOARD!$J$2=AU7,DASHBOARD!$U$351,IF(DASHBOARD!$J$2=0,0,AU53)))</f>
        <v/>
      </c>
      <c r="AV53" s="383">
        <f>(IF(DASHBOARD!$J$2=AV7,DASHBOARD!$U$351,IF(DASHBOARD!$J$2=0,0,AV53)))</f>
        <v/>
      </c>
      <c r="AW53" s="383">
        <f>(IF(DASHBOARD!$J$2=AW7,DASHBOARD!$U$351,IF(DASHBOARD!$J$2=0,0,AW53)))</f>
        <v/>
      </c>
      <c r="AX53" s="383">
        <f>(IF(DASHBOARD!$J$2=AX7,DASHBOARD!$U$351,IF(DASHBOARD!$J$2=0,0,AX53)))</f>
        <v/>
      </c>
      <c r="AY53" s="383">
        <f>(IF(DASHBOARD!$J$2=AY7,DASHBOARD!$U$351,IF(DASHBOARD!$J$2=0,0,AY53)))</f>
        <v/>
      </c>
      <c r="AZ53" s="383">
        <f>(IF(DASHBOARD!$J$2=AZ7,DASHBOARD!$U$351,IF(DASHBOARD!$J$2=0,0,AZ53)))</f>
        <v/>
      </c>
      <c r="BA53" s="383">
        <f>(IF(DASHBOARD!$J$2=BA7,DASHBOARD!$U$351,IF(DASHBOARD!$J$2=0,0,BA53)))</f>
        <v/>
      </c>
      <c r="BB53" s="384">
        <f>IF(SUM(F53:BA53)&lt;&gt;0,AVERAGEIF(F53:BA53,"&gt;0",F53:BA53),0)</f>
        <v/>
      </c>
      <c r="BC53" s="147" t="n"/>
      <c r="BD53" s="385">
        <f>MAXA(F53:BA53)</f>
        <v/>
      </c>
      <c r="BE53" s="1461">
        <f>IF(BD53&lt;&gt;0,VLOOKUP(BD53,$F$10:$BA$10,MATCH(BD53,F53:BA53,0)),"")</f>
        <v/>
      </c>
      <c r="BF53" s="385">
        <f t="array" ref="BF53">MIN(IF(F53:BA53&gt;0,F53:BA53))</f>
        <v/>
      </c>
      <c r="BG53" s="1461">
        <f>IF(BF53&lt;&gt;0,VLOOKUP(BF53,$F$10:$BA$10,MATCH($BF53,$F53:$BA53,0)),"")</f>
        <v/>
      </c>
      <c r="BI53" s="1368">
        <f>HLOOKUP($BI$9,$S$10:$AI$431,1+$BL53,TRUE)</f>
        <v/>
      </c>
      <c r="BJ53" s="1369">
        <f>HLOOKUP($BJ$9,$AJ$10:$AW$431,1+$BL53,TRUE)</f>
        <v/>
      </c>
      <c r="BK53" s="151" t="n"/>
      <c r="BL53" s="387" t="n">
        <v>43</v>
      </c>
      <c r="BM53" s="389" t="n"/>
    </row>
    <row r="54" ht="20.25" customHeight="1" s="18" thickBot="1" thickTop="1">
      <c r="B54" s="1370" t="n"/>
      <c r="C54" s="1353" t="n"/>
      <c r="D54" s="1462" t="n"/>
      <c r="E54" s="388" t="inlineStr">
        <is>
          <t>Bolangi 1#1 50</t>
        </is>
      </c>
      <c r="F54" s="383">
        <f>(IF(DASHBOARD!$J$2=F7,DASHBOARD!$U$354,IF(DASHBOARD!$J$2=0,0,F54)))</f>
        <v/>
      </c>
      <c r="G54" s="383">
        <f>(IF(DASHBOARD!$J$2=G7,DASHBOARD!$U$354,IF(DASHBOARD!$J$2=0,0,G54)))</f>
        <v/>
      </c>
      <c r="H54" s="383">
        <f>(IF(DASHBOARD!$J$2=H7,DASHBOARD!$U$354,IF(DASHBOARD!$J$2=0,0,H54)))</f>
        <v/>
      </c>
      <c r="I54" s="383">
        <f>(IF(DASHBOARD!$J$2=I7,DASHBOARD!$U$354,IF(DASHBOARD!$J$2=0,0,I54)))</f>
        <v/>
      </c>
      <c r="J54" s="383">
        <f>(IF(DASHBOARD!$J$2=J7,DASHBOARD!$U$354,IF(DASHBOARD!$J$2=0,0,J54)))</f>
        <v/>
      </c>
      <c r="K54" s="383">
        <f>(IF(DASHBOARD!$J$2=K7,DASHBOARD!$U$354,IF(DASHBOARD!$J$2=0,0,K54)))</f>
        <v/>
      </c>
      <c r="L54" s="383">
        <f>(IF(DASHBOARD!$J$2=L7,DASHBOARD!$U$354,IF(DASHBOARD!$J$2=0,0,L54)))</f>
        <v/>
      </c>
      <c r="M54" s="383">
        <f>(IF(DASHBOARD!$J$2=M7,DASHBOARD!$U$354,IF(DASHBOARD!$J$2=0,0,M54)))</f>
        <v/>
      </c>
      <c r="N54" s="383">
        <f>(IF(DASHBOARD!$J$2=N7,DASHBOARD!$U$354,IF(DASHBOARD!$J$2=0,0,N54)))</f>
        <v/>
      </c>
      <c r="O54" s="383">
        <f>(IF(DASHBOARD!$J$2=O7,DASHBOARD!$U$354,IF(DASHBOARD!$J$2=0,0,O54)))</f>
        <v/>
      </c>
      <c r="P54" s="383">
        <f>(IF(DASHBOARD!$J$2=P7,DASHBOARD!$U$354,IF(DASHBOARD!$J$2=0,0,P54)))</f>
        <v/>
      </c>
      <c r="Q54" s="383">
        <f>(IF(DASHBOARD!$J$2=Q7,DASHBOARD!$U$354,IF(DASHBOARD!$J$2=0,0,Q54)))</f>
        <v/>
      </c>
      <c r="R54" s="383">
        <f>(IF(DASHBOARD!$J$2=R7,DASHBOARD!$U$354,IF(DASHBOARD!$J$2=0,0,R54)))</f>
        <v/>
      </c>
      <c r="S54" s="383">
        <f>(IF(DASHBOARD!$J$2=S7,DASHBOARD!$U$354,IF(DASHBOARD!$J$2=0,0,S54)))</f>
        <v/>
      </c>
      <c r="T54" s="383">
        <f>(IF(DASHBOARD!$J$2=T7,DASHBOARD!$U$354,IF(DASHBOARD!$J$2=0,0,T54)))</f>
        <v/>
      </c>
      <c r="U54" s="383">
        <f>(IF(DASHBOARD!$J$2=U7,DASHBOARD!$U$354,IF(DASHBOARD!$J$2=0,0,U54)))</f>
        <v/>
      </c>
      <c r="V54" s="383">
        <f>(IF(DASHBOARD!$J$2=V7,DASHBOARD!$U$354,IF(DASHBOARD!$J$2=0,0,V54)))</f>
        <v/>
      </c>
      <c r="W54" s="383">
        <f>(IF(DASHBOARD!$J$2=W7,DASHBOARD!$U$354,IF(DASHBOARD!$J$2=0,0,W54)))</f>
        <v/>
      </c>
      <c r="X54" s="383">
        <f>(IF(DASHBOARD!$J$2=X7,DASHBOARD!$U$354,IF(DASHBOARD!$J$2=0,0,X54)))</f>
        <v/>
      </c>
      <c r="Y54" s="383">
        <f>(IF(DASHBOARD!$J$2=Y7,DASHBOARD!$U$354,IF(DASHBOARD!$J$2=0,0,Y54)))</f>
        <v/>
      </c>
      <c r="Z54" s="383">
        <f>(IF(DASHBOARD!$J$2=Z7,DASHBOARD!$U$354,IF(DASHBOARD!$J$2=0,0,Z54)))</f>
        <v/>
      </c>
      <c r="AA54" s="383">
        <f>(IF(DASHBOARD!$J$2=AA7,DASHBOARD!$U$354,IF(DASHBOARD!$J$2=0,0,AA54)))</f>
        <v/>
      </c>
      <c r="AB54" s="383">
        <f>(IF(DASHBOARD!$J$2=AB7,DASHBOARD!$U$354,IF(DASHBOARD!$J$2=0,0,AB54)))</f>
        <v/>
      </c>
      <c r="AC54" s="383">
        <f>(IF(DASHBOARD!$J$2=AC7,DASHBOARD!$U$354,IF(DASHBOARD!$J$2=0,0,AC54)))</f>
        <v/>
      </c>
      <c r="AD54" s="383">
        <f>(IF(DASHBOARD!$J$2=AD7,DASHBOARD!$U$354,IF(DASHBOARD!$J$2=0,0,AD54)))</f>
        <v/>
      </c>
      <c r="AE54" s="383">
        <f>(IF(DASHBOARD!$J$2=AE7,DASHBOARD!$U$354,IF(DASHBOARD!$J$2=0,0,AE54)))</f>
        <v/>
      </c>
      <c r="AF54" s="383">
        <f>(IF(DASHBOARD!$J$2=AF7,DASHBOARD!$U$354,IF(DASHBOARD!$J$2=0,0,AF54)))</f>
        <v/>
      </c>
      <c r="AG54" s="383">
        <f>(IF(DASHBOARD!$J$2=AG7,DASHBOARD!$U$354,IF(DASHBOARD!$J$2=0,0,AG54)))</f>
        <v/>
      </c>
      <c r="AH54" s="383">
        <f>(IF(DASHBOARD!$J$2=AH7,DASHBOARD!$U$354,IF(DASHBOARD!$J$2=0,0,AH54)))</f>
        <v/>
      </c>
      <c r="AI54" s="383">
        <f>(IF(DASHBOARD!$J$2=AI7,DASHBOARD!$U$354,IF(DASHBOARD!$J$2=0,0,AI54)))</f>
        <v/>
      </c>
      <c r="AJ54" s="383">
        <f>(IF(DASHBOARD!$J$2=AJ7,DASHBOARD!$U$354,IF(DASHBOARD!$J$2=0,0,AJ54)))</f>
        <v/>
      </c>
      <c r="AK54" s="383">
        <f>(IF(DASHBOARD!$J$2=AK7,DASHBOARD!$U$354,IF(DASHBOARD!$J$2=0,0,AK54)))</f>
        <v/>
      </c>
      <c r="AL54" s="383">
        <f>(IF(DASHBOARD!$J$2=AL7,DASHBOARD!$U$354,IF(DASHBOARD!$J$2=0,0,AL54)))</f>
        <v/>
      </c>
      <c r="AM54" s="383">
        <f>(IF(DASHBOARD!$J$2=AM7,DASHBOARD!$U$354,IF(DASHBOARD!$J$2=0,0,AM54)))</f>
        <v/>
      </c>
      <c r="AN54" s="383">
        <f>(IF(DASHBOARD!$J$2=AN7,DASHBOARD!$U$354,IF(DASHBOARD!$J$2=0,0,AN54)))</f>
        <v/>
      </c>
      <c r="AO54" s="383">
        <f>(IF(DASHBOARD!$J$2=AO7,DASHBOARD!$U$354,IF(DASHBOARD!$J$2=0,0,AO54)))</f>
        <v/>
      </c>
      <c r="AP54" s="383">
        <f>(IF(DASHBOARD!$J$2=AP7,DASHBOARD!$U$354,IF(DASHBOARD!$J$2=0,0,AP54)))</f>
        <v/>
      </c>
      <c r="AQ54" s="383">
        <f>(IF(DASHBOARD!$J$2=AQ7,DASHBOARD!$U$354,IF(DASHBOARD!$J$2=0,0,AQ54)))</f>
        <v/>
      </c>
      <c r="AR54" s="383">
        <f>(IF(DASHBOARD!$J$2=AR7,DASHBOARD!$U$354,IF(DASHBOARD!$J$2=0,0,AR54)))</f>
        <v/>
      </c>
      <c r="AS54" s="383">
        <f>(IF(DASHBOARD!$J$2=AS7,DASHBOARD!$U$354,IF(DASHBOARD!$J$2=0,0,AS54)))</f>
        <v/>
      </c>
      <c r="AT54" s="383">
        <f>(IF(DASHBOARD!$J$2=AT7,DASHBOARD!$U$354,IF(DASHBOARD!$J$2=0,0,AT54)))</f>
        <v/>
      </c>
      <c r="AU54" s="383">
        <f>(IF(DASHBOARD!$J$2=AU7,DASHBOARD!$U$354,IF(DASHBOARD!$J$2=0,0,AU54)))</f>
        <v/>
      </c>
      <c r="AV54" s="383">
        <f>(IF(DASHBOARD!$J$2=AV7,DASHBOARD!$U$354,IF(DASHBOARD!$J$2=0,0,AV54)))</f>
        <v/>
      </c>
      <c r="AW54" s="383">
        <f>(IF(DASHBOARD!$J$2=AW7,DASHBOARD!$U$354,IF(DASHBOARD!$J$2=0,0,AW54)))</f>
        <v/>
      </c>
      <c r="AX54" s="383">
        <f>(IF(DASHBOARD!$J$2=AX7,DASHBOARD!$U$354,IF(DASHBOARD!$J$2=0,0,AX54)))</f>
        <v/>
      </c>
      <c r="AY54" s="383">
        <f>(IF(DASHBOARD!$J$2=AY7,DASHBOARD!$U$354,IF(DASHBOARD!$J$2=0,0,AY54)))</f>
        <v/>
      </c>
      <c r="AZ54" s="383">
        <f>(IF(DASHBOARD!$J$2=AZ7,DASHBOARD!$U$354,IF(DASHBOARD!$J$2=0,0,AZ54)))</f>
        <v/>
      </c>
      <c r="BA54" s="383">
        <f>(IF(DASHBOARD!$J$2=BA7,DASHBOARD!$U$354,IF(DASHBOARD!$J$2=0,0,BA54)))</f>
        <v/>
      </c>
      <c r="BB54" s="384">
        <f>IF(SUM(F54:BA54)&lt;&gt;0,AVERAGEIF(F54:BA54,"&gt;0",F54:BA54),0)</f>
        <v/>
      </c>
      <c r="BC54" s="147" t="n"/>
      <c r="BD54" s="385">
        <f>MAXA(F54:BA54)</f>
        <v/>
      </c>
      <c r="BE54" s="1461">
        <f>IF(BD54&lt;&gt;0,VLOOKUP(BD54,$F$10:$BA$10,MATCH(BD54,F54:BA54,0)),"")</f>
        <v/>
      </c>
      <c r="BF54" s="385">
        <f t="array" ref="BF54">MIN(IF(F54:BA54&gt;0,F54:BA54))</f>
        <v/>
      </c>
      <c r="BG54" s="1461">
        <f>IF(BF54&lt;&gt;0,VLOOKUP(BF54,$F$10:$BA$10,MATCH($BF54,$F54:$BA54,0)),"")</f>
        <v/>
      </c>
      <c r="BI54" s="1368">
        <f>HLOOKUP($BI$9,$S$10:$AI$431,1+$BL54,TRUE)</f>
        <v/>
      </c>
      <c r="BJ54" s="1369">
        <f>HLOOKUP($BJ$9,$AJ$10:$AW$431,1+$BL54,TRUE)</f>
        <v/>
      </c>
      <c r="BK54" s="151" t="n"/>
      <c r="BL54" s="387" t="n">
        <v>44</v>
      </c>
      <c r="BM54" s="389" t="n"/>
    </row>
    <row r="55" ht="20.25" customHeight="1" s="18" thickBot="1" thickTop="1">
      <c r="B55" s="1370" t="n"/>
      <c r="C55" s="1353" t="n"/>
      <c r="D55" s="1462" t="n"/>
      <c r="E55" s="388" t="inlineStr">
        <is>
          <t>Bolangi 1#2 150</t>
        </is>
      </c>
      <c r="F55" s="383">
        <f>(IF(DASHBOARD!$J$2=F7,DASHBOARD!$U$355,IF(DASHBOARD!$J$2=0,0,F55)))</f>
        <v/>
      </c>
      <c r="G55" s="383">
        <f>(IF(DASHBOARD!$J$2=G7,DASHBOARD!$U$355,IF(DASHBOARD!$J$2=0,0,G55)))</f>
        <v/>
      </c>
      <c r="H55" s="383">
        <f>(IF(DASHBOARD!$J$2=H7,DASHBOARD!$U$355,IF(DASHBOARD!$J$2=0,0,H55)))</f>
        <v/>
      </c>
      <c r="I55" s="383">
        <f>(IF(DASHBOARD!$J$2=I7,DASHBOARD!$U$355,IF(DASHBOARD!$J$2=0,0,I55)))</f>
        <v/>
      </c>
      <c r="J55" s="383">
        <f>(IF(DASHBOARD!$J$2=J7,DASHBOARD!$U$355,IF(DASHBOARD!$J$2=0,0,J55)))</f>
        <v/>
      </c>
      <c r="K55" s="383">
        <f>(IF(DASHBOARD!$J$2=K7,DASHBOARD!$U$355,IF(DASHBOARD!$J$2=0,0,K55)))</f>
        <v/>
      </c>
      <c r="L55" s="383">
        <f>(IF(DASHBOARD!$J$2=L7,DASHBOARD!$U$355,IF(DASHBOARD!$J$2=0,0,L55)))</f>
        <v/>
      </c>
      <c r="M55" s="383">
        <f>(IF(DASHBOARD!$J$2=M7,DASHBOARD!$U$355,IF(DASHBOARD!$J$2=0,0,M55)))</f>
        <v/>
      </c>
      <c r="N55" s="383">
        <f>(IF(DASHBOARD!$J$2=N7,DASHBOARD!$U$355,IF(DASHBOARD!$J$2=0,0,N55)))</f>
        <v/>
      </c>
      <c r="O55" s="383">
        <f>(IF(DASHBOARD!$J$2=O7,DASHBOARD!$U$355,IF(DASHBOARD!$J$2=0,0,O55)))</f>
        <v/>
      </c>
      <c r="P55" s="383">
        <f>(IF(DASHBOARD!$J$2=P7,DASHBOARD!$U$355,IF(DASHBOARD!$J$2=0,0,P55)))</f>
        <v/>
      </c>
      <c r="Q55" s="383">
        <f>(IF(DASHBOARD!$J$2=Q7,DASHBOARD!$U$355,IF(DASHBOARD!$J$2=0,0,Q55)))</f>
        <v/>
      </c>
      <c r="R55" s="383">
        <f>(IF(DASHBOARD!$J$2=R7,DASHBOARD!$U$355,IF(DASHBOARD!$J$2=0,0,R55)))</f>
        <v/>
      </c>
      <c r="S55" s="383">
        <f>(IF(DASHBOARD!$J$2=S7,DASHBOARD!$U$355,IF(DASHBOARD!$J$2=0,0,S55)))</f>
        <v/>
      </c>
      <c r="T55" s="383">
        <f>(IF(DASHBOARD!$J$2=T7,DASHBOARD!$U$355,IF(DASHBOARD!$J$2=0,0,T55)))</f>
        <v/>
      </c>
      <c r="U55" s="383">
        <f>(IF(DASHBOARD!$J$2=U7,DASHBOARD!$U$355,IF(DASHBOARD!$J$2=0,0,U55)))</f>
        <v/>
      </c>
      <c r="V55" s="383">
        <f>(IF(DASHBOARD!$J$2=V7,DASHBOARD!$U$355,IF(DASHBOARD!$J$2=0,0,V55)))</f>
        <v/>
      </c>
      <c r="W55" s="383">
        <f>(IF(DASHBOARD!$J$2=W7,DASHBOARD!$U$355,IF(DASHBOARD!$J$2=0,0,W55)))</f>
        <v/>
      </c>
      <c r="X55" s="383">
        <f>(IF(DASHBOARD!$J$2=X7,DASHBOARD!$U$355,IF(DASHBOARD!$J$2=0,0,X55)))</f>
        <v/>
      </c>
      <c r="Y55" s="383">
        <f>(IF(DASHBOARD!$J$2=Y7,DASHBOARD!$U$355,IF(DASHBOARD!$J$2=0,0,Y55)))</f>
        <v/>
      </c>
      <c r="Z55" s="383">
        <f>(IF(DASHBOARD!$J$2=Z7,DASHBOARD!$U$355,IF(DASHBOARD!$J$2=0,0,Z55)))</f>
        <v/>
      </c>
      <c r="AA55" s="383">
        <f>(IF(DASHBOARD!$J$2=AA7,DASHBOARD!$U$355,IF(DASHBOARD!$J$2=0,0,AA55)))</f>
        <v/>
      </c>
      <c r="AB55" s="383">
        <f>(IF(DASHBOARD!$J$2=AB7,DASHBOARD!$U$355,IF(DASHBOARD!$J$2=0,0,AB55)))</f>
        <v/>
      </c>
      <c r="AC55" s="383">
        <f>(IF(DASHBOARD!$J$2=AC7,DASHBOARD!$U$355,IF(DASHBOARD!$J$2=0,0,AC55)))</f>
        <v/>
      </c>
      <c r="AD55" s="383">
        <f>(IF(DASHBOARD!$J$2=AD7,DASHBOARD!$U$355,IF(DASHBOARD!$J$2=0,0,AD55)))</f>
        <v/>
      </c>
      <c r="AE55" s="383">
        <f>(IF(DASHBOARD!$J$2=AE7,DASHBOARD!$U$355,IF(DASHBOARD!$J$2=0,0,AE55)))</f>
        <v/>
      </c>
      <c r="AF55" s="383">
        <f>(IF(DASHBOARD!$J$2=AF7,DASHBOARD!$U$355,IF(DASHBOARD!$J$2=0,0,AF55)))</f>
        <v/>
      </c>
      <c r="AG55" s="383">
        <f>(IF(DASHBOARD!$J$2=AG7,DASHBOARD!$U$355,IF(DASHBOARD!$J$2=0,0,AG55)))</f>
        <v/>
      </c>
      <c r="AH55" s="383">
        <f>(IF(DASHBOARD!$J$2=AH7,DASHBOARD!$U$355,IF(DASHBOARD!$J$2=0,0,AH55)))</f>
        <v/>
      </c>
      <c r="AI55" s="383">
        <f>(IF(DASHBOARD!$J$2=AI7,DASHBOARD!$U$355,IF(DASHBOARD!$J$2=0,0,AI55)))</f>
        <v/>
      </c>
      <c r="AJ55" s="383">
        <f>(IF(DASHBOARD!$J$2=AJ7,DASHBOARD!$U$355,IF(DASHBOARD!$J$2=0,0,AJ55)))</f>
        <v/>
      </c>
      <c r="AK55" s="383">
        <f>(IF(DASHBOARD!$J$2=AK7,DASHBOARD!$U$355,IF(DASHBOARD!$J$2=0,0,AK55)))</f>
        <v/>
      </c>
      <c r="AL55" s="383">
        <f>(IF(DASHBOARD!$J$2=AL7,DASHBOARD!$U$355,IF(DASHBOARD!$J$2=0,0,AL55)))</f>
        <v/>
      </c>
      <c r="AM55" s="383">
        <f>(IF(DASHBOARD!$J$2=AM7,DASHBOARD!$U$355,IF(DASHBOARD!$J$2=0,0,AM55)))</f>
        <v/>
      </c>
      <c r="AN55" s="383">
        <f>(IF(DASHBOARD!$J$2=AN7,DASHBOARD!$U$355,IF(DASHBOARD!$J$2=0,0,AN55)))</f>
        <v/>
      </c>
      <c r="AO55" s="383">
        <f>(IF(DASHBOARD!$J$2=AO7,DASHBOARD!$U$355,IF(DASHBOARD!$J$2=0,0,AO55)))</f>
        <v/>
      </c>
      <c r="AP55" s="383">
        <f>(IF(DASHBOARD!$J$2=AP7,DASHBOARD!$U$355,IF(DASHBOARD!$J$2=0,0,AP55)))</f>
        <v/>
      </c>
      <c r="AQ55" s="383">
        <f>(IF(DASHBOARD!$J$2=AQ7,DASHBOARD!$U$355,IF(DASHBOARD!$J$2=0,0,AQ55)))</f>
        <v/>
      </c>
      <c r="AR55" s="383">
        <f>(IF(DASHBOARD!$J$2=AR7,DASHBOARD!$U$355,IF(DASHBOARD!$J$2=0,0,AR55)))</f>
        <v/>
      </c>
      <c r="AS55" s="383">
        <f>(IF(DASHBOARD!$J$2=AS7,DASHBOARD!$U$355,IF(DASHBOARD!$J$2=0,0,AS55)))</f>
        <v/>
      </c>
      <c r="AT55" s="383">
        <f>(IF(DASHBOARD!$J$2=AT7,DASHBOARD!$U$355,IF(DASHBOARD!$J$2=0,0,AT55)))</f>
        <v/>
      </c>
      <c r="AU55" s="383">
        <f>(IF(DASHBOARD!$J$2=AU7,DASHBOARD!$U$355,IF(DASHBOARD!$J$2=0,0,AU55)))</f>
        <v/>
      </c>
      <c r="AV55" s="383">
        <f>(IF(DASHBOARD!$J$2=AV7,DASHBOARD!$U$355,IF(DASHBOARD!$J$2=0,0,AV55)))</f>
        <v/>
      </c>
      <c r="AW55" s="383">
        <f>(IF(DASHBOARD!$J$2=AW7,DASHBOARD!$U$355,IF(DASHBOARD!$J$2=0,0,AW55)))</f>
        <v/>
      </c>
      <c r="AX55" s="383">
        <f>(IF(DASHBOARD!$J$2=AX7,DASHBOARD!$U$355,IF(DASHBOARD!$J$2=0,0,AX55)))</f>
        <v/>
      </c>
      <c r="AY55" s="383">
        <f>(IF(DASHBOARD!$J$2=AY7,DASHBOARD!$U$355,IF(DASHBOARD!$J$2=0,0,AY55)))</f>
        <v/>
      </c>
      <c r="AZ55" s="383">
        <f>(IF(DASHBOARD!$J$2=AZ7,DASHBOARD!$U$355,IF(DASHBOARD!$J$2=0,0,AZ55)))</f>
        <v/>
      </c>
      <c r="BA55" s="383">
        <f>(IF(DASHBOARD!$J$2=BA7,DASHBOARD!$U$355,IF(DASHBOARD!$J$2=0,0,BA55)))</f>
        <v/>
      </c>
      <c r="BB55" s="384">
        <f>IF(SUM(F55:BA55)&lt;&gt;0,AVERAGEIF(F55:BA55,"&gt;0",F55:BA55),0)</f>
        <v/>
      </c>
      <c r="BC55" s="147" t="n"/>
      <c r="BD55" s="385">
        <f>MAXA(F55:BA55)</f>
        <v/>
      </c>
      <c r="BE55" s="1461">
        <f>IF(BD55&lt;&gt;0,VLOOKUP(BD55,$F$10:$BA$10,MATCH(BD55,F55:BA55,0)),"")</f>
        <v/>
      </c>
      <c r="BF55" s="385">
        <f t="array" ref="BF55">MIN(IF(F55:BA55&gt;0,F55:BA55))</f>
        <v/>
      </c>
      <c r="BG55" s="1461">
        <f>IF(BF55&lt;&gt;0,VLOOKUP(BF55,$F$10:$BA$10,MATCH($BF55,$F55:$BA55,0)),"")</f>
        <v/>
      </c>
      <c r="BI55" s="1368">
        <f>HLOOKUP($BI$9,$S$10:$AI$431,1+$BL55,TRUE)</f>
        <v/>
      </c>
      <c r="BJ55" s="1369">
        <f>HLOOKUP($BJ$9,$AJ$10:$AW$431,1+$BL55,TRUE)</f>
        <v/>
      </c>
      <c r="BK55" s="151" t="n"/>
      <c r="BL55" s="387" t="n">
        <v>45</v>
      </c>
      <c r="BM55" s="389" t="n"/>
    </row>
    <row r="56" ht="20.25" customHeight="1" s="18" thickBot="1" thickTop="1">
      <c r="B56" s="1370" t="n"/>
      <c r="C56" s="1353" t="n"/>
      <c r="D56" s="1462" t="n"/>
      <c r="E56" s="388" t="inlineStr">
        <is>
          <t>Maros # 1, 150</t>
        </is>
      </c>
      <c r="F56" s="383">
        <f>(IF(DASHBOARD!$J$2=F7,DASHBOARD!$U$352,IF(DASHBOARD!$J$2=0,0,F56)))</f>
        <v/>
      </c>
      <c r="G56" s="383">
        <f>(IF(DASHBOARD!$J$2=G7,DASHBOARD!$U$352,IF(DASHBOARD!$J$2=0,0,G56)))</f>
        <v/>
      </c>
      <c r="H56" s="383">
        <f>(IF(DASHBOARD!$J$2=H7,DASHBOARD!$U$352,IF(DASHBOARD!$J$2=0,0,H56)))</f>
        <v/>
      </c>
      <c r="I56" s="383">
        <f>(IF(DASHBOARD!$J$2=I7,DASHBOARD!$U$352,IF(DASHBOARD!$J$2=0,0,I56)))</f>
        <v/>
      </c>
      <c r="J56" s="383">
        <f>(IF(DASHBOARD!$J$2=J7,DASHBOARD!$U$352,IF(DASHBOARD!$J$2=0,0,J56)))</f>
        <v/>
      </c>
      <c r="K56" s="383">
        <f>(IF(DASHBOARD!$J$2=K7,DASHBOARD!$U$352,IF(DASHBOARD!$J$2=0,0,K56)))</f>
        <v/>
      </c>
      <c r="L56" s="383">
        <f>(IF(DASHBOARD!$J$2=L7,DASHBOARD!$U$352,IF(DASHBOARD!$J$2=0,0,L56)))</f>
        <v/>
      </c>
      <c r="M56" s="383">
        <f>(IF(DASHBOARD!$J$2=M7,DASHBOARD!$U$352,IF(DASHBOARD!$J$2=0,0,M56)))</f>
        <v/>
      </c>
      <c r="N56" s="383">
        <f>(IF(DASHBOARD!$J$2=N7,DASHBOARD!$U$352,IF(DASHBOARD!$J$2=0,0,N56)))</f>
        <v/>
      </c>
      <c r="O56" s="383">
        <f>(IF(DASHBOARD!$J$2=O7,DASHBOARD!$U$352,IF(DASHBOARD!$J$2=0,0,O56)))</f>
        <v/>
      </c>
      <c r="P56" s="383">
        <f>(IF(DASHBOARD!$J$2=P7,DASHBOARD!$U$352,IF(DASHBOARD!$J$2=0,0,P56)))</f>
        <v/>
      </c>
      <c r="Q56" s="383">
        <f>(IF(DASHBOARD!$J$2=Q7,DASHBOARD!$U$352,IF(DASHBOARD!$J$2=0,0,Q56)))</f>
        <v/>
      </c>
      <c r="R56" s="383">
        <f>(IF(DASHBOARD!$J$2=R7,DASHBOARD!$U$352,IF(DASHBOARD!$J$2=0,0,R56)))</f>
        <v/>
      </c>
      <c r="S56" s="383">
        <f>(IF(DASHBOARD!$J$2=S7,DASHBOARD!$U$352,IF(DASHBOARD!$J$2=0,0,S56)))</f>
        <v/>
      </c>
      <c r="T56" s="383">
        <f>(IF(DASHBOARD!$J$2=T7,DASHBOARD!$U$352,IF(DASHBOARD!$J$2=0,0,T56)))</f>
        <v/>
      </c>
      <c r="U56" s="383">
        <f>(IF(DASHBOARD!$J$2=U7,DASHBOARD!$U$352,IF(DASHBOARD!$J$2=0,0,U56)))</f>
        <v/>
      </c>
      <c r="V56" s="383">
        <f>(IF(DASHBOARD!$J$2=V7,DASHBOARD!$U$352,IF(DASHBOARD!$J$2=0,0,V56)))</f>
        <v/>
      </c>
      <c r="W56" s="383">
        <f>(IF(DASHBOARD!$J$2=W7,DASHBOARD!$U$352,IF(DASHBOARD!$J$2=0,0,W56)))</f>
        <v/>
      </c>
      <c r="X56" s="383">
        <f>(IF(DASHBOARD!$J$2=X7,DASHBOARD!$U$352,IF(DASHBOARD!$J$2=0,0,X56)))</f>
        <v/>
      </c>
      <c r="Y56" s="383">
        <f>(IF(DASHBOARD!$J$2=Y7,DASHBOARD!$U$352,IF(DASHBOARD!$J$2=0,0,Y56)))</f>
        <v/>
      </c>
      <c r="Z56" s="383">
        <f>(IF(DASHBOARD!$J$2=Z7,DASHBOARD!$U$352,IF(DASHBOARD!$J$2=0,0,Z56)))</f>
        <v/>
      </c>
      <c r="AA56" s="383">
        <f>(IF(DASHBOARD!$J$2=AA7,DASHBOARD!$U$352,IF(DASHBOARD!$J$2=0,0,AA56)))</f>
        <v/>
      </c>
      <c r="AB56" s="383">
        <f>(IF(DASHBOARD!$J$2=AB7,DASHBOARD!$U$352,IF(DASHBOARD!$J$2=0,0,AB56)))</f>
        <v/>
      </c>
      <c r="AC56" s="383">
        <f>(IF(DASHBOARD!$J$2=AC7,DASHBOARD!$U$352,IF(DASHBOARD!$J$2=0,0,AC56)))</f>
        <v/>
      </c>
      <c r="AD56" s="383">
        <f>(IF(DASHBOARD!$J$2=AD7,DASHBOARD!$U$352,IF(DASHBOARD!$J$2=0,0,AD56)))</f>
        <v/>
      </c>
      <c r="AE56" s="383">
        <f>(IF(DASHBOARD!$J$2=AE7,DASHBOARD!$U$352,IF(DASHBOARD!$J$2=0,0,AE56)))</f>
        <v/>
      </c>
      <c r="AF56" s="383">
        <f>(IF(DASHBOARD!$J$2=AF7,DASHBOARD!$U$352,IF(DASHBOARD!$J$2=0,0,AF56)))</f>
        <v/>
      </c>
      <c r="AG56" s="383">
        <f>(IF(DASHBOARD!$J$2=AG7,DASHBOARD!$U$352,IF(DASHBOARD!$J$2=0,0,AG56)))</f>
        <v/>
      </c>
      <c r="AH56" s="383">
        <f>(IF(DASHBOARD!$J$2=AH7,DASHBOARD!$U$352,IF(DASHBOARD!$J$2=0,0,AH56)))</f>
        <v/>
      </c>
      <c r="AI56" s="383">
        <f>(IF(DASHBOARD!$J$2=AI7,DASHBOARD!$U$352,IF(DASHBOARD!$J$2=0,0,AI56)))</f>
        <v/>
      </c>
      <c r="AJ56" s="383">
        <f>(IF(DASHBOARD!$J$2=AJ7,DASHBOARD!$U$352,IF(DASHBOARD!$J$2=0,0,AJ56)))</f>
        <v/>
      </c>
      <c r="AK56" s="383">
        <f>(IF(DASHBOARD!$J$2=AK7,DASHBOARD!$U$352,IF(DASHBOARD!$J$2=0,0,AK56)))</f>
        <v/>
      </c>
      <c r="AL56" s="383">
        <f>(IF(DASHBOARD!$J$2=AL7,DASHBOARD!$U$352,IF(DASHBOARD!$J$2=0,0,AL56)))</f>
        <v/>
      </c>
      <c r="AM56" s="383">
        <f>(IF(DASHBOARD!$J$2=AM7,DASHBOARD!$U$352,IF(DASHBOARD!$J$2=0,0,AM56)))</f>
        <v/>
      </c>
      <c r="AN56" s="383">
        <f>(IF(DASHBOARD!$J$2=AN7,DASHBOARD!$U$352,IF(DASHBOARD!$J$2=0,0,AN56)))</f>
        <v/>
      </c>
      <c r="AO56" s="383">
        <f>(IF(DASHBOARD!$J$2=AO7,DASHBOARD!$U$352,IF(DASHBOARD!$J$2=0,0,AO56)))</f>
        <v/>
      </c>
      <c r="AP56" s="383">
        <f>(IF(DASHBOARD!$J$2=AP7,DASHBOARD!$U$352,IF(DASHBOARD!$J$2=0,0,AP56)))</f>
        <v/>
      </c>
      <c r="AQ56" s="383">
        <f>(IF(DASHBOARD!$J$2=AQ7,DASHBOARD!$U$352,IF(DASHBOARD!$J$2=0,0,AQ56)))</f>
        <v/>
      </c>
      <c r="AR56" s="383">
        <f>(IF(DASHBOARD!$J$2=AR7,DASHBOARD!$U$352,IF(DASHBOARD!$J$2=0,0,AR56)))</f>
        <v/>
      </c>
      <c r="AS56" s="383">
        <f>(IF(DASHBOARD!$J$2=AS7,DASHBOARD!$U$352,IF(DASHBOARD!$J$2=0,0,AS56)))</f>
        <v/>
      </c>
      <c r="AT56" s="383">
        <f>(IF(DASHBOARD!$J$2=AT7,DASHBOARD!$U$352,IF(DASHBOARD!$J$2=0,0,AT56)))</f>
        <v/>
      </c>
      <c r="AU56" s="383">
        <f>(IF(DASHBOARD!$J$2=AU7,DASHBOARD!$U$352,IF(DASHBOARD!$J$2=0,0,AU56)))</f>
        <v/>
      </c>
      <c r="AV56" s="383">
        <f>(IF(DASHBOARD!$J$2=AV7,DASHBOARD!$U$352,IF(DASHBOARD!$J$2=0,0,AV56)))</f>
        <v/>
      </c>
      <c r="AW56" s="383">
        <f>(IF(DASHBOARD!$J$2=AW7,DASHBOARD!$U$352,IF(DASHBOARD!$J$2=0,0,AW56)))</f>
        <v/>
      </c>
      <c r="AX56" s="383">
        <f>(IF(DASHBOARD!$J$2=AX7,DASHBOARD!$U$352,IF(DASHBOARD!$J$2=0,0,AX56)))</f>
        <v/>
      </c>
      <c r="AY56" s="383">
        <f>(IF(DASHBOARD!$J$2=AY7,DASHBOARD!$U$352,IF(DASHBOARD!$J$2=0,0,AY56)))</f>
        <v/>
      </c>
      <c r="AZ56" s="383">
        <f>(IF(DASHBOARD!$J$2=AZ7,DASHBOARD!$U$352,IF(DASHBOARD!$J$2=0,0,AZ56)))</f>
        <v/>
      </c>
      <c r="BA56" s="383">
        <f>(IF(DASHBOARD!$J$2=BA7,DASHBOARD!$U$352,IF(DASHBOARD!$J$2=0,0,BA56)))</f>
        <v/>
      </c>
      <c r="BB56" s="384">
        <f>IF(SUM(F56:BA56)&lt;&gt;0,AVERAGEIF(F56:BA56,"&gt;0",F56:BA56),0)</f>
        <v/>
      </c>
      <c r="BC56" s="147" t="n"/>
      <c r="BD56" s="385">
        <f>MAXA(F56:BA56)</f>
        <v/>
      </c>
      <c r="BE56" s="1461">
        <f>IF(BD56&lt;&gt;0,VLOOKUP(BD56,$F$10:$BA$10,MATCH(BD56,F56:BA56,0)),"")</f>
        <v/>
      </c>
      <c r="BF56" s="385">
        <f t="array" ref="BF56">MIN(IF(F56:BA56&gt;0,F56:BA56))</f>
        <v/>
      </c>
      <c r="BG56" s="1461">
        <f>IF(BF56&lt;&gt;0,VLOOKUP(BF56,$F$10:$BA$10,MATCH($BF56,$F56:$BA56,0)),"")</f>
        <v/>
      </c>
      <c r="BI56" s="1368">
        <f>HLOOKUP($BI$9,$S$10:$AI$431,1+$BL56,TRUE)</f>
        <v/>
      </c>
      <c r="BJ56" s="1369">
        <f>HLOOKUP($BJ$9,$AJ$10:$AW$431,1+$BL56,TRUE)</f>
        <v/>
      </c>
      <c r="BK56" s="151" t="n"/>
      <c r="BL56" s="387" t="n">
        <v>46</v>
      </c>
      <c r="BM56" s="389" t="n"/>
    </row>
    <row r="57" ht="20.25" customHeight="1" s="18" thickBot="1" thickTop="1">
      <c r="B57" s="1370" t="n"/>
      <c r="C57" s="1353" t="n"/>
      <c r="D57" s="1463" t="n"/>
      <c r="E57" s="388" t="inlineStr">
        <is>
          <t>Maros # 2, 150</t>
        </is>
      </c>
      <c r="F57" s="383">
        <f>(IF(DASHBOARD!$J$2=F7,DASHBOARD!$U$353,IF(DASHBOARD!$J$2=0,0,F57)))</f>
        <v/>
      </c>
      <c r="G57" s="383">
        <f>(IF(DASHBOARD!$J$2=G7,DASHBOARD!$U$353,IF(DASHBOARD!$J$2=0,0,G57)))</f>
        <v/>
      </c>
      <c r="H57" s="383">
        <f>(IF(DASHBOARD!$J$2=H7,DASHBOARD!$U$353,IF(DASHBOARD!$J$2=0,0,H57)))</f>
        <v/>
      </c>
      <c r="I57" s="383">
        <f>(IF(DASHBOARD!$J$2=I7,DASHBOARD!$U$353,IF(DASHBOARD!$J$2=0,0,I57)))</f>
        <v/>
      </c>
      <c r="J57" s="383">
        <f>(IF(DASHBOARD!$J$2=J7,DASHBOARD!$U$353,IF(DASHBOARD!$J$2=0,0,J57)))</f>
        <v/>
      </c>
      <c r="K57" s="383">
        <f>(IF(DASHBOARD!$J$2=K7,DASHBOARD!$U$353,IF(DASHBOARD!$J$2=0,0,K57)))</f>
        <v/>
      </c>
      <c r="L57" s="383">
        <f>(IF(DASHBOARD!$J$2=L7,DASHBOARD!$U$353,IF(DASHBOARD!$J$2=0,0,L57)))</f>
        <v/>
      </c>
      <c r="M57" s="383">
        <f>(IF(DASHBOARD!$J$2=M7,DASHBOARD!$U$353,IF(DASHBOARD!$J$2=0,0,M57)))</f>
        <v/>
      </c>
      <c r="N57" s="383">
        <f>(IF(DASHBOARD!$J$2=N7,DASHBOARD!$U$353,IF(DASHBOARD!$J$2=0,0,N57)))</f>
        <v/>
      </c>
      <c r="O57" s="383">
        <f>(IF(DASHBOARD!$J$2=O7,DASHBOARD!$U$353,IF(DASHBOARD!$J$2=0,0,O57)))</f>
        <v/>
      </c>
      <c r="P57" s="383">
        <f>(IF(DASHBOARD!$J$2=P7,DASHBOARD!$U$353,IF(DASHBOARD!$J$2=0,0,P57)))</f>
        <v/>
      </c>
      <c r="Q57" s="383">
        <f>(IF(DASHBOARD!$J$2=Q7,DASHBOARD!$U$353,IF(DASHBOARD!$J$2=0,0,Q57)))</f>
        <v/>
      </c>
      <c r="R57" s="383">
        <f>(IF(DASHBOARD!$J$2=R7,DASHBOARD!$U$353,IF(DASHBOARD!$J$2=0,0,R57)))</f>
        <v/>
      </c>
      <c r="S57" s="383">
        <f>(IF(DASHBOARD!$J$2=S7,DASHBOARD!$U$353,IF(DASHBOARD!$J$2=0,0,S57)))</f>
        <v/>
      </c>
      <c r="T57" s="383">
        <f>(IF(DASHBOARD!$J$2=T7,DASHBOARD!$U$353,IF(DASHBOARD!$J$2=0,0,T57)))</f>
        <v/>
      </c>
      <c r="U57" s="383">
        <f>(IF(DASHBOARD!$J$2=U7,DASHBOARD!$U$353,IF(DASHBOARD!$J$2=0,0,U57)))</f>
        <v/>
      </c>
      <c r="V57" s="383">
        <f>(IF(DASHBOARD!$J$2=V7,DASHBOARD!$U$353,IF(DASHBOARD!$J$2=0,0,V57)))</f>
        <v/>
      </c>
      <c r="W57" s="383">
        <f>(IF(DASHBOARD!$J$2=W7,DASHBOARD!$U$353,IF(DASHBOARD!$J$2=0,0,W57)))</f>
        <v/>
      </c>
      <c r="X57" s="383">
        <f>(IF(DASHBOARD!$J$2=X7,DASHBOARD!$U$353,IF(DASHBOARD!$J$2=0,0,X57)))</f>
        <v/>
      </c>
      <c r="Y57" s="383">
        <f>(IF(DASHBOARD!$J$2=Y7,DASHBOARD!$U$353,IF(DASHBOARD!$J$2=0,0,Y57)))</f>
        <v/>
      </c>
      <c r="Z57" s="383">
        <f>(IF(DASHBOARD!$J$2=Z7,DASHBOARD!$U$353,IF(DASHBOARD!$J$2=0,0,Z57)))</f>
        <v/>
      </c>
      <c r="AA57" s="383">
        <f>(IF(DASHBOARD!$J$2=AA7,DASHBOARD!$U$353,IF(DASHBOARD!$J$2=0,0,AA57)))</f>
        <v/>
      </c>
      <c r="AB57" s="383">
        <f>(IF(DASHBOARD!$J$2=AB7,DASHBOARD!$U$353,IF(DASHBOARD!$J$2=0,0,AB57)))</f>
        <v/>
      </c>
      <c r="AC57" s="383">
        <f>(IF(DASHBOARD!$J$2=AC7,DASHBOARD!$U$353,IF(DASHBOARD!$J$2=0,0,AC57)))</f>
        <v/>
      </c>
      <c r="AD57" s="383">
        <f>(IF(DASHBOARD!$J$2=AD7,DASHBOARD!$U$353,IF(DASHBOARD!$J$2=0,0,AD57)))</f>
        <v/>
      </c>
      <c r="AE57" s="383">
        <f>(IF(DASHBOARD!$J$2=AE7,DASHBOARD!$U$353,IF(DASHBOARD!$J$2=0,0,AE57)))</f>
        <v/>
      </c>
      <c r="AF57" s="383">
        <f>(IF(DASHBOARD!$J$2=AF7,DASHBOARD!$U$353,IF(DASHBOARD!$J$2=0,0,AF57)))</f>
        <v/>
      </c>
      <c r="AG57" s="383">
        <f>(IF(DASHBOARD!$J$2=AG7,DASHBOARD!$U$353,IF(DASHBOARD!$J$2=0,0,AG57)))</f>
        <v/>
      </c>
      <c r="AH57" s="383">
        <f>(IF(DASHBOARD!$J$2=AH7,DASHBOARD!$U$353,IF(DASHBOARD!$J$2=0,0,AH57)))</f>
        <v/>
      </c>
      <c r="AI57" s="383">
        <f>(IF(DASHBOARD!$J$2=AI7,DASHBOARD!$U$353,IF(DASHBOARD!$J$2=0,0,AI57)))</f>
        <v/>
      </c>
      <c r="AJ57" s="383">
        <f>(IF(DASHBOARD!$J$2=AJ7,DASHBOARD!$U$353,IF(DASHBOARD!$J$2=0,0,AJ57)))</f>
        <v/>
      </c>
      <c r="AK57" s="383">
        <f>(IF(DASHBOARD!$J$2=AK7,DASHBOARD!$U$353,IF(DASHBOARD!$J$2=0,0,AK57)))</f>
        <v/>
      </c>
      <c r="AL57" s="383">
        <f>(IF(DASHBOARD!$J$2=AL7,DASHBOARD!$U$353,IF(DASHBOARD!$J$2=0,0,AL57)))</f>
        <v/>
      </c>
      <c r="AM57" s="383">
        <f>(IF(DASHBOARD!$J$2=AM7,DASHBOARD!$U$353,IF(DASHBOARD!$J$2=0,0,AM57)))</f>
        <v/>
      </c>
      <c r="AN57" s="383">
        <f>(IF(DASHBOARD!$J$2=AN7,DASHBOARD!$U$353,IF(DASHBOARD!$J$2=0,0,AN57)))</f>
        <v/>
      </c>
      <c r="AO57" s="383">
        <f>(IF(DASHBOARD!$J$2=AO7,DASHBOARD!$U$353,IF(DASHBOARD!$J$2=0,0,AO57)))</f>
        <v/>
      </c>
      <c r="AP57" s="383">
        <f>(IF(DASHBOARD!$J$2=AP7,DASHBOARD!$U$353,IF(DASHBOARD!$J$2=0,0,AP57)))</f>
        <v/>
      </c>
      <c r="AQ57" s="383">
        <f>(IF(DASHBOARD!$J$2=AQ7,DASHBOARD!$U$353,IF(DASHBOARD!$J$2=0,0,AQ57)))</f>
        <v/>
      </c>
      <c r="AR57" s="383">
        <f>(IF(DASHBOARD!$J$2=AR7,DASHBOARD!$U$353,IF(DASHBOARD!$J$2=0,0,AR57)))</f>
        <v/>
      </c>
      <c r="AS57" s="383">
        <f>(IF(DASHBOARD!$J$2=AS7,DASHBOARD!$U$353,IF(DASHBOARD!$J$2=0,0,AS57)))</f>
        <v/>
      </c>
      <c r="AT57" s="383">
        <f>(IF(DASHBOARD!$J$2=AT7,DASHBOARD!$U$353,IF(DASHBOARD!$J$2=0,0,AT57)))</f>
        <v/>
      </c>
      <c r="AU57" s="383">
        <f>(IF(DASHBOARD!$J$2=AU7,DASHBOARD!$U$353,IF(DASHBOARD!$J$2=0,0,AU57)))</f>
        <v/>
      </c>
      <c r="AV57" s="383">
        <f>(IF(DASHBOARD!$J$2=AV7,DASHBOARD!$U$353,IF(DASHBOARD!$J$2=0,0,AV57)))</f>
        <v/>
      </c>
      <c r="AW57" s="383">
        <f>(IF(DASHBOARD!$J$2=AW7,DASHBOARD!$U$353,IF(DASHBOARD!$J$2=0,0,AW57)))</f>
        <v/>
      </c>
      <c r="AX57" s="383">
        <f>(IF(DASHBOARD!$J$2=AX7,DASHBOARD!$U$353,IF(DASHBOARD!$J$2=0,0,AX57)))</f>
        <v/>
      </c>
      <c r="AY57" s="383">
        <f>(IF(DASHBOARD!$J$2=AY7,DASHBOARD!$U$353,IF(DASHBOARD!$J$2=0,0,AY57)))</f>
        <v/>
      </c>
      <c r="AZ57" s="383">
        <f>(IF(DASHBOARD!$J$2=AZ7,DASHBOARD!$U$353,IF(DASHBOARD!$J$2=0,0,AZ57)))</f>
        <v/>
      </c>
      <c r="BA57" s="383">
        <f>(IF(DASHBOARD!$J$2=BA7,DASHBOARD!$U$353,IF(DASHBOARD!$J$2=0,0,BA57)))</f>
        <v/>
      </c>
      <c r="BB57" s="384">
        <f>IF(SUM(F57:BA57)&lt;&gt;0,AVERAGEIF(F57:BA57,"&gt;0",F57:BA57),0)</f>
        <v/>
      </c>
      <c r="BC57" s="147" t="n"/>
      <c r="BD57" s="385">
        <f>MAXA(F57:BA57)</f>
        <v/>
      </c>
      <c r="BE57" s="1461">
        <f>IF(BD57&lt;&gt;0,VLOOKUP(BD57,$F$10:$BA$10,MATCH(BD57,F57:BA57,0)),"")</f>
        <v/>
      </c>
      <c r="BF57" s="385">
        <f t="array" ref="BF57">MIN(IF(F57:BA57&gt;0,F57:BA57))</f>
        <v/>
      </c>
      <c r="BG57" s="1461">
        <f>IF(BF57&lt;&gt;0,VLOOKUP(BF57,$F$10:$BA$10,MATCH($BF57,$F57:$BA57,0)),"")</f>
        <v/>
      </c>
      <c r="BI57" s="1368">
        <f>HLOOKUP($BI$9,$S$10:$AI$431,1+$BL57,TRUE)</f>
        <v/>
      </c>
      <c r="BJ57" s="1369">
        <f>HLOOKUP($BJ$9,$AJ$10:$AW$431,1+$BL57,TRUE)</f>
        <v/>
      </c>
      <c r="BK57" s="151" t="n"/>
      <c r="BL57" s="387" t="n">
        <v>47</v>
      </c>
      <c r="BM57" s="389" t="n"/>
    </row>
    <row r="58" ht="20.25" customHeight="1" s="18" thickBot="1" thickTop="1">
      <c r="B58" s="1370" t="n"/>
      <c r="C58" s="1353" t="n"/>
      <c r="D58" s="1078" t="n"/>
      <c r="E58" s="388" t="n"/>
      <c r="F58" s="383" t="n"/>
      <c r="G58" s="383" t="n"/>
      <c r="H58" s="383" t="n"/>
      <c r="I58" s="383" t="n"/>
      <c r="J58" s="383" t="n"/>
      <c r="K58" s="383" t="n"/>
      <c r="L58" s="383" t="n"/>
      <c r="M58" s="383" t="n"/>
      <c r="N58" s="383" t="n"/>
      <c r="O58" s="383" t="n"/>
      <c r="P58" s="383" t="n"/>
      <c r="Q58" s="383" t="n"/>
      <c r="R58" s="383" t="n"/>
      <c r="S58" s="383" t="n"/>
      <c r="T58" s="383" t="n"/>
      <c r="U58" s="383" t="n"/>
      <c r="V58" s="383" t="n"/>
      <c r="W58" s="383" t="n"/>
      <c r="X58" s="383" t="n"/>
      <c r="Y58" s="383" t="n"/>
      <c r="Z58" s="383" t="n"/>
      <c r="AA58" s="383" t="n"/>
      <c r="AB58" s="383" t="n"/>
      <c r="AC58" s="383" t="n"/>
      <c r="AD58" s="383" t="n"/>
      <c r="AE58" s="383" t="n"/>
      <c r="AF58" s="383" t="n"/>
      <c r="AG58" s="383" t="n"/>
      <c r="AH58" s="383" t="n"/>
      <c r="AI58" s="383" t="n"/>
      <c r="AJ58" s="383" t="n"/>
      <c r="AK58" s="383" t="n"/>
      <c r="AL58" s="383" t="n"/>
      <c r="AM58" s="383" t="n"/>
      <c r="AN58" s="383" t="n"/>
      <c r="AO58" s="383" t="n"/>
      <c r="AP58" s="383" t="n"/>
      <c r="AQ58" s="383" t="n"/>
      <c r="AR58" s="383" t="n"/>
      <c r="AS58" s="383" t="n"/>
      <c r="AT58" s="383" t="n"/>
      <c r="AU58" s="383" t="n"/>
      <c r="AV58" s="383" t="n"/>
      <c r="AW58" s="383" t="n"/>
      <c r="AX58" s="383" t="n"/>
      <c r="AY58" s="383" t="n"/>
      <c r="AZ58" s="383" t="n"/>
      <c r="BA58" s="383" t="n"/>
      <c r="BB58" s="384" t="n"/>
      <c r="BC58" s="147" t="n"/>
      <c r="BD58" s="642" t="n"/>
      <c r="BE58" s="1465" t="n"/>
      <c r="BF58" s="642" t="n"/>
      <c r="BG58" s="1465" t="n"/>
      <c r="BI58" s="1466" t="n"/>
      <c r="BJ58" s="1467" t="n"/>
      <c r="BK58" s="151" t="n"/>
      <c r="BL58" s="387" t="n"/>
      <c r="BM58" s="389" t="n"/>
    </row>
    <row r="59" ht="20.25" customHeight="1" s="18" thickBot="1" thickTop="1">
      <c r="B59" s="1370" t="n"/>
      <c r="C59" s="1353" t="n"/>
      <c r="D59" s="1464" t="inlineStr">
        <is>
          <t>Bosowa 150</t>
        </is>
      </c>
      <c r="E59" s="388" t="inlineStr">
        <is>
          <t>Tello #1,150</t>
        </is>
      </c>
      <c r="F59" s="383">
        <f>(IF(DASHBOARD!$J$2=F7,DASHBOARD!$U$278,IF(DASHBOARD!$J$2=0,0,F59)))</f>
        <v/>
      </c>
      <c r="G59" s="383">
        <f>(IF(DASHBOARD!$J$2=G7,DASHBOARD!$U$278,IF(DASHBOARD!$J$2=0,0,G59)))</f>
        <v/>
      </c>
      <c r="H59" s="383">
        <f>(IF(DASHBOARD!$J$2=H7,DASHBOARD!$U$278,IF(DASHBOARD!$J$2=0,0,H59)))</f>
        <v/>
      </c>
      <c r="I59" s="383">
        <f>(IF(DASHBOARD!$J$2=I7,DASHBOARD!$U$278,IF(DASHBOARD!$J$2=0,0,I59)))</f>
        <v/>
      </c>
      <c r="J59" s="383">
        <f>(IF(DASHBOARD!$J$2=J7,DASHBOARD!$U$278,IF(DASHBOARD!$J$2=0,0,J59)))</f>
        <v/>
      </c>
      <c r="K59" s="383">
        <f>(IF(DASHBOARD!$J$2=K7,DASHBOARD!$U$278,IF(DASHBOARD!$J$2=0,0,K59)))</f>
        <v/>
      </c>
      <c r="L59" s="383">
        <f>(IF(DASHBOARD!$J$2=L7,DASHBOARD!$U$278,IF(DASHBOARD!$J$2=0,0,L59)))</f>
        <v/>
      </c>
      <c r="M59" s="383">
        <f>(IF(DASHBOARD!$J$2=M7,DASHBOARD!$U$278,IF(DASHBOARD!$J$2=0,0,M59)))</f>
        <v/>
      </c>
      <c r="N59" s="383">
        <f>(IF(DASHBOARD!$J$2=N7,DASHBOARD!$U$278,IF(DASHBOARD!$J$2=0,0,N59)))</f>
        <v/>
      </c>
      <c r="O59" s="383">
        <f>(IF(DASHBOARD!$J$2=O7,DASHBOARD!$U$278,IF(DASHBOARD!$J$2=0,0,O59)))</f>
        <v/>
      </c>
      <c r="P59" s="383">
        <f>(IF(DASHBOARD!$J$2=P7,DASHBOARD!$U$278,IF(DASHBOARD!$J$2=0,0,P59)))</f>
        <v/>
      </c>
      <c r="Q59" s="383">
        <f>(IF(DASHBOARD!$J$2=Q7,DASHBOARD!$U$278,IF(DASHBOARD!$J$2=0,0,Q59)))</f>
        <v/>
      </c>
      <c r="R59" s="383">
        <f>(IF(DASHBOARD!$J$2=R7,DASHBOARD!$U$278,IF(DASHBOARD!$J$2=0,0,R59)))</f>
        <v/>
      </c>
      <c r="S59" s="383">
        <f>(IF(DASHBOARD!$J$2=S7,DASHBOARD!$U$278,IF(DASHBOARD!$J$2=0,0,S59)))</f>
        <v/>
      </c>
      <c r="T59" s="383">
        <f>(IF(DASHBOARD!$J$2=T7,DASHBOARD!$U$278,IF(DASHBOARD!$J$2=0,0,T59)))</f>
        <v/>
      </c>
      <c r="U59" s="383">
        <f>(IF(DASHBOARD!$J$2=U7,DASHBOARD!$U$278,IF(DASHBOARD!$J$2=0,0,U59)))</f>
        <v/>
      </c>
      <c r="V59" s="383">
        <f>(IF(DASHBOARD!$J$2=V7,DASHBOARD!$U$278,IF(DASHBOARD!$J$2=0,0,V59)))</f>
        <v/>
      </c>
      <c r="W59" s="383">
        <f>(IF(DASHBOARD!$J$2=W7,DASHBOARD!$U$278,IF(DASHBOARD!$J$2=0,0,W59)))</f>
        <v/>
      </c>
      <c r="X59" s="383">
        <f>(IF(DASHBOARD!$J$2=X7,DASHBOARD!$U$278,IF(DASHBOARD!$J$2=0,0,X59)))</f>
        <v/>
      </c>
      <c r="Y59" s="383">
        <f>(IF(DASHBOARD!$J$2=Y7,DASHBOARD!$U$278,IF(DASHBOARD!$J$2=0,0,Y59)))</f>
        <v/>
      </c>
      <c r="Z59" s="383">
        <f>(IF(DASHBOARD!$J$2=Z7,DASHBOARD!$U$278,IF(DASHBOARD!$J$2=0,0,Z59)))</f>
        <v/>
      </c>
      <c r="AA59" s="383">
        <f>(IF(DASHBOARD!$J$2=AA7,DASHBOARD!$U$278,IF(DASHBOARD!$J$2=0,0,AA59)))</f>
        <v/>
      </c>
      <c r="AB59" s="383">
        <f>(IF(DASHBOARD!$J$2=AB7,DASHBOARD!$U$278,IF(DASHBOARD!$J$2=0,0,AB59)))</f>
        <v/>
      </c>
      <c r="AC59" s="383">
        <f>(IF(DASHBOARD!$J$2=AC7,DASHBOARD!$U$278,IF(DASHBOARD!$J$2=0,0,AC59)))</f>
        <v/>
      </c>
      <c r="AD59" s="383">
        <f>(IF(DASHBOARD!$J$2=AD7,DASHBOARD!$U$278,IF(DASHBOARD!$J$2=0,0,AD59)))</f>
        <v/>
      </c>
      <c r="AE59" s="383">
        <f>(IF(DASHBOARD!$J$2=AE7,DASHBOARD!$U$278,IF(DASHBOARD!$J$2=0,0,AE59)))</f>
        <v/>
      </c>
      <c r="AF59" s="383">
        <f>(IF(DASHBOARD!$J$2=AF7,DASHBOARD!$U$278,IF(DASHBOARD!$J$2=0,0,AF59)))</f>
        <v/>
      </c>
      <c r="AG59" s="383">
        <f>(IF(DASHBOARD!$J$2=AG7,DASHBOARD!$U$278,IF(DASHBOARD!$J$2=0,0,AG59)))</f>
        <v/>
      </c>
      <c r="AH59" s="383">
        <f>(IF(DASHBOARD!$J$2=AH7,DASHBOARD!$U$278,IF(DASHBOARD!$J$2=0,0,AH59)))</f>
        <v/>
      </c>
      <c r="AI59" s="383">
        <f>(IF(DASHBOARD!$J$2=AI7,DASHBOARD!$U$278,IF(DASHBOARD!$J$2=0,0,AI59)))</f>
        <v/>
      </c>
      <c r="AJ59" s="383">
        <f>(IF(DASHBOARD!$J$2=AJ7,DASHBOARD!$U$278,IF(DASHBOARD!$J$2=0,0,AJ59)))</f>
        <v/>
      </c>
      <c r="AK59" s="383">
        <f>(IF(DASHBOARD!$J$2=AK7,DASHBOARD!$U$278,IF(DASHBOARD!$J$2=0,0,AK59)))</f>
        <v/>
      </c>
      <c r="AL59" s="383">
        <f>(IF(DASHBOARD!$J$2=AL7,DASHBOARD!$U$278,IF(DASHBOARD!$J$2=0,0,AL59)))</f>
        <v/>
      </c>
      <c r="AM59" s="383">
        <f>(IF(DASHBOARD!$J$2=AM7,DASHBOARD!$U$278,IF(DASHBOARD!$J$2=0,0,AM59)))</f>
        <v/>
      </c>
      <c r="AN59" s="383">
        <f>(IF(DASHBOARD!$J$2=AN7,DASHBOARD!$U$278,IF(DASHBOARD!$J$2=0,0,AN59)))</f>
        <v/>
      </c>
      <c r="AO59" s="383">
        <f>(IF(DASHBOARD!$J$2=AO7,DASHBOARD!$U$278,IF(DASHBOARD!$J$2=0,0,AO59)))</f>
        <v/>
      </c>
      <c r="AP59" s="383">
        <f>(IF(DASHBOARD!$J$2=AP7,DASHBOARD!$U$278,IF(DASHBOARD!$J$2=0,0,AP59)))</f>
        <v/>
      </c>
      <c r="AQ59" s="383">
        <f>(IF(DASHBOARD!$J$2=AQ7,DASHBOARD!$U$278,IF(DASHBOARD!$J$2=0,0,AQ59)))</f>
        <v/>
      </c>
      <c r="AR59" s="383">
        <f>(IF(DASHBOARD!$J$2=AR7,DASHBOARD!$U$278,IF(DASHBOARD!$J$2=0,0,AR59)))</f>
        <v/>
      </c>
      <c r="AS59" s="383">
        <f>(IF(DASHBOARD!$J$2=AS7,DASHBOARD!$U$278,IF(DASHBOARD!$J$2=0,0,AS59)))</f>
        <v/>
      </c>
      <c r="AT59" s="383">
        <f>(IF(DASHBOARD!$J$2=AT7,DASHBOARD!$U$278,IF(DASHBOARD!$J$2=0,0,AT59)))</f>
        <v/>
      </c>
      <c r="AU59" s="383">
        <f>(IF(DASHBOARD!$J$2=AU7,DASHBOARD!$U$278,IF(DASHBOARD!$J$2=0,0,AU59)))</f>
        <v/>
      </c>
      <c r="AV59" s="383">
        <f>(IF(DASHBOARD!$J$2=AV7,DASHBOARD!$U$278,IF(DASHBOARD!$J$2=0,0,AV59)))</f>
        <v/>
      </c>
      <c r="AW59" s="383">
        <f>(IF(DASHBOARD!$J$2=AW7,DASHBOARD!$U$278,IF(DASHBOARD!$J$2=0,0,AW59)))</f>
        <v/>
      </c>
      <c r="AX59" s="383">
        <f>(IF(DASHBOARD!$J$2=AX7,DASHBOARD!$U$278,IF(DASHBOARD!$J$2=0,0,AX59)))</f>
        <v/>
      </c>
      <c r="AY59" s="383">
        <f>(IF(DASHBOARD!$J$2=AY7,DASHBOARD!$U$278,IF(DASHBOARD!$J$2=0,0,AY59)))</f>
        <v/>
      </c>
      <c r="AZ59" s="383">
        <f>(IF(DASHBOARD!$J$2=AZ7,DASHBOARD!$U$278,IF(DASHBOARD!$J$2=0,0,AZ59)))</f>
        <v/>
      </c>
      <c r="BA59" s="383">
        <f>(IF(DASHBOARD!$J$2=BA7,DASHBOARD!$U$278,IF(DASHBOARD!$J$2=0,0,BA59)))</f>
        <v/>
      </c>
      <c r="BB59" s="384">
        <f>IF(SUM(F59:BA59)&lt;&gt;0,AVERAGEIF(F59:BA59,"&gt;0",F59:BA59),0)</f>
        <v/>
      </c>
      <c r="BC59" s="147" t="n"/>
      <c r="BD59" s="385">
        <f>MAXA(F59:BA59)</f>
        <v/>
      </c>
      <c r="BE59" s="1461">
        <f>IF(BD59&lt;&gt;0,VLOOKUP(BD59,$F$10:$BA$10,MATCH(BD59,F59:BA59,0)),"")</f>
        <v/>
      </c>
      <c r="BF59" s="385">
        <f t="array" ref="BF59">MIN(IF(F59:BA59&gt;0,F59:BA59))</f>
        <v/>
      </c>
      <c r="BG59" s="1461">
        <f>IF(BF59&lt;&gt;0,VLOOKUP(BF59,$F$10:$BA$10,MATCH($BF59,$F59:$BA59,0)),"")</f>
        <v/>
      </c>
      <c r="BI59" s="1368">
        <f>HLOOKUP($BI$9,$S$10:$AI$431,1+$BL59,TRUE)</f>
        <v/>
      </c>
      <c r="BJ59" s="1369">
        <f>HLOOKUP($BJ$9,$AJ$10:$AW$431,1+$BL59,TRUE)</f>
        <v/>
      </c>
      <c r="BK59" s="151" t="n"/>
      <c r="BL59" s="387" t="n">
        <v>29</v>
      </c>
      <c r="BM59" s="389" t="n"/>
    </row>
    <row r="60" ht="20.25" customHeight="1" s="18" thickBot="1" thickTop="1">
      <c r="B60" s="1370" t="n"/>
      <c r="C60" s="1353" t="n"/>
      <c r="D60" s="1463" t="n"/>
      <c r="E60" s="388" t="inlineStr">
        <is>
          <t>Pangkep #1, 150</t>
        </is>
      </c>
      <c r="F60" s="383">
        <f>(IF(DASHBOARD!$J$2=F7,DASHBOARD!$U$279,IF(DASHBOARD!$J$2=0,0,F60)))</f>
        <v/>
      </c>
      <c r="G60" s="383">
        <f>(IF(DASHBOARD!$J$2=G7,DASHBOARD!$U$279,IF(DASHBOARD!$J$2=0,0,G60)))</f>
        <v/>
      </c>
      <c r="H60" s="383">
        <f>(IF(DASHBOARD!$J$2=H7,DASHBOARD!$U$279,IF(DASHBOARD!$J$2=0,0,H60)))</f>
        <v/>
      </c>
      <c r="I60" s="383">
        <f>(IF(DASHBOARD!$J$2=I7,DASHBOARD!$U$279,IF(DASHBOARD!$J$2=0,0,I60)))</f>
        <v/>
      </c>
      <c r="J60" s="383">
        <f>(IF(DASHBOARD!$J$2=J7,DASHBOARD!$U$279,IF(DASHBOARD!$J$2=0,0,J60)))</f>
        <v/>
      </c>
      <c r="K60" s="383">
        <f>(IF(DASHBOARD!$J$2=K7,DASHBOARD!$U$279,IF(DASHBOARD!$J$2=0,0,K60)))</f>
        <v/>
      </c>
      <c r="L60" s="383">
        <f>(IF(DASHBOARD!$J$2=L7,DASHBOARD!$U$279,IF(DASHBOARD!$J$2=0,0,L60)))</f>
        <v/>
      </c>
      <c r="M60" s="383">
        <f>(IF(DASHBOARD!$J$2=M7,DASHBOARD!$U$279,IF(DASHBOARD!$J$2=0,0,M60)))</f>
        <v/>
      </c>
      <c r="N60" s="383">
        <f>(IF(DASHBOARD!$J$2=N7,DASHBOARD!$U$279,IF(DASHBOARD!$J$2=0,0,N60)))</f>
        <v/>
      </c>
      <c r="O60" s="383">
        <f>(IF(DASHBOARD!$J$2=O7,DASHBOARD!$U$279,IF(DASHBOARD!$J$2=0,0,O60)))</f>
        <v/>
      </c>
      <c r="P60" s="383">
        <f>(IF(DASHBOARD!$J$2=P7,DASHBOARD!$U$279,IF(DASHBOARD!$J$2=0,0,P60)))</f>
        <v/>
      </c>
      <c r="Q60" s="383">
        <f>(IF(DASHBOARD!$J$2=Q7,DASHBOARD!$U$279,IF(DASHBOARD!$J$2=0,0,Q60)))</f>
        <v/>
      </c>
      <c r="R60" s="383">
        <f>(IF(DASHBOARD!$J$2=R7,DASHBOARD!$U$279,IF(DASHBOARD!$J$2=0,0,R60)))</f>
        <v/>
      </c>
      <c r="S60" s="383">
        <f>(IF(DASHBOARD!$J$2=S7,DASHBOARD!$U$279,IF(DASHBOARD!$J$2=0,0,S60)))</f>
        <v/>
      </c>
      <c r="T60" s="383">
        <f>(IF(DASHBOARD!$J$2=T7,DASHBOARD!$U$279,IF(DASHBOARD!$J$2=0,0,T60)))</f>
        <v/>
      </c>
      <c r="U60" s="383">
        <f>(IF(DASHBOARD!$J$2=U7,DASHBOARD!$U$279,IF(DASHBOARD!$J$2=0,0,U60)))</f>
        <v/>
      </c>
      <c r="V60" s="383">
        <f>(IF(DASHBOARD!$J$2=V7,DASHBOARD!$U$279,IF(DASHBOARD!$J$2=0,0,V60)))</f>
        <v/>
      </c>
      <c r="W60" s="383">
        <f>(IF(DASHBOARD!$J$2=W7,DASHBOARD!$U$279,IF(DASHBOARD!$J$2=0,0,W60)))</f>
        <v/>
      </c>
      <c r="X60" s="383">
        <f>(IF(DASHBOARD!$J$2=X7,DASHBOARD!$U$279,IF(DASHBOARD!$J$2=0,0,X60)))</f>
        <v/>
      </c>
      <c r="Y60" s="383">
        <f>(IF(DASHBOARD!$J$2=Y7,DASHBOARD!$U$279,IF(DASHBOARD!$J$2=0,0,Y60)))</f>
        <v/>
      </c>
      <c r="Z60" s="383">
        <f>(IF(DASHBOARD!$J$2=Z7,DASHBOARD!$U$279,IF(DASHBOARD!$J$2=0,0,Z60)))</f>
        <v/>
      </c>
      <c r="AA60" s="383">
        <f>(IF(DASHBOARD!$J$2=AA7,DASHBOARD!$U$279,IF(DASHBOARD!$J$2=0,0,AA60)))</f>
        <v/>
      </c>
      <c r="AB60" s="383">
        <f>(IF(DASHBOARD!$J$2=AB7,DASHBOARD!$U$279,IF(DASHBOARD!$J$2=0,0,AB60)))</f>
        <v/>
      </c>
      <c r="AC60" s="383">
        <f>(IF(DASHBOARD!$J$2=AC7,DASHBOARD!$U$279,IF(DASHBOARD!$J$2=0,0,AC60)))</f>
        <v/>
      </c>
      <c r="AD60" s="383">
        <f>(IF(DASHBOARD!$J$2=AD7,DASHBOARD!$U$279,IF(DASHBOARD!$J$2=0,0,AD60)))</f>
        <v/>
      </c>
      <c r="AE60" s="383">
        <f>(IF(DASHBOARD!$J$2=AE7,DASHBOARD!$U$279,IF(DASHBOARD!$J$2=0,0,AE60)))</f>
        <v/>
      </c>
      <c r="AF60" s="383">
        <f>(IF(DASHBOARD!$J$2=AF7,DASHBOARD!$U$279,IF(DASHBOARD!$J$2=0,0,AF60)))</f>
        <v/>
      </c>
      <c r="AG60" s="383">
        <f>(IF(DASHBOARD!$J$2=AG7,DASHBOARD!$U$279,IF(DASHBOARD!$J$2=0,0,AG60)))</f>
        <v/>
      </c>
      <c r="AH60" s="383">
        <f>(IF(DASHBOARD!$J$2=AH7,DASHBOARD!$U$279,IF(DASHBOARD!$J$2=0,0,AH60)))</f>
        <v/>
      </c>
      <c r="AI60" s="383">
        <f>(IF(DASHBOARD!$J$2=AI7,DASHBOARD!$U$279,IF(DASHBOARD!$J$2=0,0,AI60)))</f>
        <v/>
      </c>
      <c r="AJ60" s="383">
        <f>(IF(DASHBOARD!$J$2=AJ7,DASHBOARD!$U$279,IF(DASHBOARD!$J$2=0,0,AJ60)))</f>
        <v/>
      </c>
      <c r="AK60" s="383">
        <f>(IF(DASHBOARD!$J$2=AK7,DASHBOARD!$U$279,IF(DASHBOARD!$J$2=0,0,AK60)))</f>
        <v/>
      </c>
      <c r="AL60" s="383">
        <f>(IF(DASHBOARD!$J$2=AL7,DASHBOARD!$U$279,IF(DASHBOARD!$J$2=0,0,AL60)))</f>
        <v/>
      </c>
      <c r="AM60" s="383">
        <f>(IF(DASHBOARD!$J$2=AM7,DASHBOARD!$U$279,IF(DASHBOARD!$J$2=0,0,AM60)))</f>
        <v/>
      </c>
      <c r="AN60" s="383">
        <f>(IF(DASHBOARD!$J$2=AN7,DASHBOARD!$U$279,IF(DASHBOARD!$J$2=0,0,AN60)))</f>
        <v/>
      </c>
      <c r="AO60" s="383">
        <f>(IF(DASHBOARD!$J$2=AO7,DASHBOARD!$U$279,IF(DASHBOARD!$J$2=0,0,AO60)))</f>
        <v/>
      </c>
      <c r="AP60" s="383">
        <f>(IF(DASHBOARD!$J$2=AP7,DASHBOARD!$U$279,IF(DASHBOARD!$J$2=0,0,AP60)))</f>
        <v/>
      </c>
      <c r="AQ60" s="383">
        <f>(IF(DASHBOARD!$J$2=AQ7,DASHBOARD!$U$279,IF(DASHBOARD!$J$2=0,0,AQ60)))</f>
        <v/>
      </c>
      <c r="AR60" s="383">
        <f>(IF(DASHBOARD!$J$2=AR7,DASHBOARD!$U$279,IF(DASHBOARD!$J$2=0,0,AR60)))</f>
        <v/>
      </c>
      <c r="AS60" s="383">
        <f>(IF(DASHBOARD!$J$2=AS7,DASHBOARD!$U$279,IF(DASHBOARD!$J$2=0,0,AS60)))</f>
        <v/>
      </c>
      <c r="AT60" s="383">
        <f>(IF(DASHBOARD!$J$2=AT7,DASHBOARD!$U$279,IF(DASHBOARD!$J$2=0,0,AT60)))</f>
        <v/>
      </c>
      <c r="AU60" s="383">
        <f>(IF(DASHBOARD!$J$2=AU7,DASHBOARD!$U$279,IF(DASHBOARD!$J$2=0,0,AU60)))</f>
        <v/>
      </c>
      <c r="AV60" s="383">
        <f>(IF(DASHBOARD!$J$2=AV7,DASHBOARD!$U$279,IF(DASHBOARD!$J$2=0,0,AV60)))</f>
        <v/>
      </c>
      <c r="AW60" s="383">
        <f>(IF(DASHBOARD!$J$2=AW7,DASHBOARD!$U$279,IF(DASHBOARD!$J$2=0,0,AW60)))</f>
        <v/>
      </c>
      <c r="AX60" s="383">
        <f>(IF(DASHBOARD!$J$2=AX7,DASHBOARD!$U$279,IF(DASHBOARD!$J$2=0,0,AX60)))</f>
        <v/>
      </c>
      <c r="AY60" s="383">
        <f>(IF(DASHBOARD!$J$2=AY7,DASHBOARD!$U$279,IF(DASHBOARD!$J$2=0,0,AY60)))</f>
        <v/>
      </c>
      <c r="AZ60" s="383">
        <f>(IF(DASHBOARD!$J$2=AZ7,DASHBOARD!$U$279,IF(DASHBOARD!$J$2=0,0,AZ60)))</f>
        <v/>
      </c>
      <c r="BA60" s="383">
        <f>(IF(DASHBOARD!$J$2=BA7,DASHBOARD!$U$279,IF(DASHBOARD!$J$2=0,0,BA60)))</f>
        <v/>
      </c>
      <c r="BB60" s="384">
        <f>IF(SUM(F60:BA60)&lt;&gt;0,AVERAGEIF(F60:BA60,"&gt;0",F60:BA60),0)</f>
        <v/>
      </c>
      <c r="BC60" s="147" t="n"/>
      <c r="BD60" s="385">
        <f>MAXA(F60:BA60)</f>
        <v/>
      </c>
      <c r="BE60" s="1461">
        <f>IF(BD60&lt;&gt;0,VLOOKUP(BD60,$F$10:$BA$10,MATCH(BD60,F60:BA60,0)),"")</f>
        <v/>
      </c>
      <c r="BF60" s="385">
        <f t="array" ref="BF60">MIN(IF(F60:BA60&gt;0,F60:BA60))</f>
        <v/>
      </c>
      <c r="BG60" s="1461">
        <f>IF(BF60&lt;&gt;0,VLOOKUP(BF60,$F$10:$BA$10,MATCH($BF60,$F60:$BA60,0)),"")</f>
        <v/>
      </c>
      <c r="BI60" s="1368">
        <f>HLOOKUP($BI$9,$S$10:$AI$431,1+$BL60,TRUE)</f>
        <v/>
      </c>
      <c r="BJ60" s="1369">
        <f>HLOOKUP($BJ$9,$AJ$10:$AW$431,1+$BL60,TRUE)</f>
        <v/>
      </c>
      <c r="BK60" s="151" t="n"/>
      <c r="BL60" s="387" t="n">
        <v>30</v>
      </c>
      <c r="BM60" s="389" t="n"/>
    </row>
    <row r="61" ht="20.25" customHeight="1" s="18" thickBot="1" thickTop="1">
      <c r="B61" s="1370" t="n"/>
      <c r="C61" s="1374" t="n"/>
      <c r="D61" s="390" t="n"/>
      <c r="E61" s="395" t="n"/>
      <c r="F61" s="383" t="n"/>
      <c r="G61" s="383" t="n"/>
      <c r="H61" s="383" t="n"/>
      <c r="I61" s="383" t="n"/>
      <c r="J61" s="383" t="n"/>
      <c r="K61" s="383" t="n"/>
      <c r="L61" s="383" t="n"/>
      <c r="M61" s="383" t="n"/>
      <c r="N61" s="383" t="n"/>
      <c r="O61" s="383" t="n"/>
      <c r="P61" s="383" t="n"/>
      <c r="Q61" s="383" t="n"/>
      <c r="R61" s="383" t="n"/>
      <c r="S61" s="383" t="n"/>
      <c r="T61" s="383" t="n"/>
      <c r="U61" s="383" t="n"/>
      <c r="V61" s="383" t="n"/>
      <c r="W61" s="383" t="n"/>
      <c r="X61" s="383" t="n"/>
      <c r="Y61" s="383" t="n"/>
      <c r="Z61" s="383" t="n"/>
      <c r="AA61" s="383" t="n"/>
      <c r="AB61" s="383" t="n"/>
      <c r="AC61" s="383" t="n"/>
      <c r="AD61" s="383" t="n"/>
      <c r="AE61" s="383" t="n"/>
      <c r="AF61" s="383" t="n"/>
      <c r="AG61" s="383" t="n"/>
      <c r="AH61" s="383" t="n"/>
      <c r="AI61" s="383" t="n"/>
      <c r="AJ61" s="383" t="n"/>
      <c r="AK61" s="383" t="n"/>
      <c r="AL61" s="383" t="n"/>
      <c r="AM61" s="383" t="n"/>
      <c r="AN61" s="383" t="n"/>
      <c r="AO61" s="383" t="n"/>
      <c r="AP61" s="383" t="n"/>
      <c r="AQ61" s="383" t="n"/>
      <c r="AR61" s="383" t="n"/>
      <c r="AS61" s="383" t="n"/>
      <c r="AT61" s="383" t="n"/>
      <c r="AU61" s="383" t="n"/>
      <c r="AV61" s="383" t="n"/>
      <c r="AW61" s="383" t="n"/>
      <c r="AX61" s="383" t="n"/>
      <c r="AY61" s="383" t="n"/>
      <c r="AZ61" s="383" t="n"/>
      <c r="BA61" s="383" t="n"/>
      <c r="BB61" s="384">
        <f>IF(SUM(F61:BA61)&lt;&gt;0,AVERAGEIF(F61:BA61,"&gt;0",F61:BA61),0)</f>
        <v/>
      </c>
      <c r="BC61" s="147" t="n"/>
      <c r="BD61" s="385">
        <f>MAXA(F61:BA61)</f>
        <v/>
      </c>
      <c r="BE61" s="1461">
        <f>IF(BD61&lt;&gt;0,VLOOKUP(BD61,$F$10:$BA$10,MATCH(BD61,F61:BA61,0)),"")</f>
        <v/>
      </c>
      <c r="BF61" s="385">
        <f t="array" ref="BF61">MIN(IF(F61:BA61&gt;0,F61:BA61))</f>
        <v/>
      </c>
      <c r="BG61" s="1461">
        <f>IF(BF61&lt;&gt;0,VLOOKUP(BF61,$F$10:$BA$10,MATCH($BF61,$F61:$BA61,0)),"")</f>
        <v/>
      </c>
      <c r="BI61" s="1368">
        <f>HLOOKUP($BI$9,$S$10:$AI$431,1+$BL61,TRUE)</f>
        <v/>
      </c>
      <c r="BJ61" s="1369">
        <f>HLOOKUP($BJ$9,$AJ$10:$AW$431,1+$BL61,TRUE)</f>
        <v/>
      </c>
      <c r="BK61" s="151" t="n"/>
      <c r="BL61" s="387" t="n">
        <v>48</v>
      </c>
      <c r="BM61" s="389" t="n"/>
    </row>
    <row r="62" ht="20.25" customHeight="1" s="18" thickBot="1" thickTop="1">
      <c r="B62" s="1370" t="n"/>
      <c r="C62" s="1468" t="inlineStr">
        <is>
          <t>PANAKKUKANG</t>
        </is>
      </c>
      <c r="D62" s="396" t="inlineStr">
        <is>
          <t>BORONGLOE 66</t>
        </is>
      </c>
      <c r="E62" s="397" t="inlineStr">
        <is>
          <t>Daya 66</t>
        </is>
      </c>
      <c r="F62" s="398">
        <f>(IF(DASHBOARD!$J$2=F7,DASHBOARD!$U$462,IF(DASHBOARD!$J$2=0,0,F62)))</f>
        <v/>
      </c>
      <c r="G62" s="398">
        <f>(IF(DASHBOARD!$J$2=G7,DASHBOARD!$U$462,IF(DASHBOARD!$J$2=0,0,G62)))</f>
        <v/>
      </c>
      <c r="H62" s="398">
        <f>(IF(DASHBOARD!$J$2=H7,DASHBOARD!$U$462,IF(DASHBOARD!$J$2=0,0,H62)))</f>
        <v/>
      </c>
      <c r="I62" s="398">
        <f>(IF(DASHBOARD!$J$2=I7,DASHBOARD!$U$462,IF(DASHBOARD!$J$2=0,0,I62)))</f>
        <v/>
      </c>
      <c r="J62" s="398">
        <f>(IF(DASHBOARD!$J$2=J7,DASHBOARD!$U$462,IF(DASHBOARD!$J$2=0,0,J62)))</f>
        <v/>
      </c>
      <c r="K62" s="398">
        <f>(IF(DASHBOARD!$J$2=K7,DASHBOARD!$U$462,IF(DASHBOARD!$J$2=0,0,K62)))</f>
        <v/>
      </c>
      <c r="L62" s="398">
        <f>(IF(DASHBOARD!$J$2=L7,DASHBOARD!$U$462,IF(DASHBOARD!$J$2=0,0,L62)))</f>
        <v/>
      </c>
      <c r="M62" s="398">
        <f>(IF(DASHBOARD!$J$2=M7,DASHBOARD!$U$462,IF(DASHBOARD!$J$2=0,0,M62)))</f>
        <v/>
      </c>
      <c r="N62" s="398">
        <f>(IF(DASHBOARD!$J$2=N7,DASHBOARD!$U$462,IF(DASHBOARD!$J$2=0,0,N62)))</f>
        <v/>
      </c>
      <c r="O62" s="398">
        <f>(IF(DASHBOARD!$J$2=O7,DASHBOARD!$U$462,IF(DASHBOARD!$J$2=0,0,O62)))</f>
        <v/>
      </c>
      <c r="P62" s="398">
        <f>(IF(DASHBOARD!$J$2=P7,DASHBOARD!$U$462,IF(DASHBOARD!$J$2=0,0,P62)))</f>
        <v/>
      </c>
      <c r="Q62" s="398">
        <f>(IF(DASHBOARD!$J$2=Q7,DASHBOARD!$U$462,IF(DASHBOARD!$J$2=0,0,Q62)))</f>
        <v/>
      </c>
      <c r="R62" s="398">
        <f>(IF(DASHBOARD!$J$2=R7,DASHBOARD!$U$462,IF(DASHBOARD!$J$2=0,0,R62)))</f>
        <v/>
      </c>
      <c r="S62" s="398">
        <f>(IF(DASHBOARD!$J$2=S7,DASHBOARD!$U$462,IF(DASHBOARD!$J$2=0,0,S62)))</f>
        <v/>
      </c>
      <c r="T62" s="398">
        <f>(IF(DASHBOARD!$J$2=T7,DASHBOARD!$U$462,IF(DASHBOARD!$J$2=0,0,T62)))</f>
        <v/>
      </c>
      <c r="U62" s="398">
        <f>(IF(DASHBOARD!$J$2=U7,DASHBOARD!$U$462,IF(DASHBOARD!$J$2=0,0,U62)))</f>
        <v/>
      </c>
      <c r="V62" s="398">
        <f>(IF(DASHBOARD!$J$2=V7,DASHBOARD!$U$462,IF(DASHBOARD!$J$2=0,0,V62)))</f>
        <v/>
      </c>
      <c r="W62" s="398">
        <f>(IF(DASHBOARD!$J$2=W7,DASHBOARD!$U$462,IF(DASHBOARD!$J$2=0,0,W62)))</f>
        <v/>
      </c>
      <c r="X62" s="398">
        <f>(IF(DASHBOARD!$J$2=X7,DASHBOARD!$U$462,IF(DASHBOARD!$J$2=0,0,X62)))</f>
        <v/>
      </c>
      <c r="Y62" s="398">
        <f>(IF(DASHBOARD!$J$2=Y7,DASHBOARD!$U$462,IF(DASHBOARD!$J$2=0,0,Y62)))</f>
        <v/>
      </c>
      <c r="Z62" s="398">
        <f>(IF(DASHBOARD!$J$2=Z7,DASHBOARD!$U$462,IF(DASHBOARD!$J$2=0,0,Z62)))</f>
        <v/>
      </c>
      <c r="AA62" s="398">
        <f>(IF(DASHBOARD!$J$2=AA7,DASHBOARD!$U$462,IF(DASHBOARD!$J$2=0,0,AA62)))</f>
        <v/>
      </c>
      <c r="AB62" s="398">
        <f>(IF(DASHBOARD!$J$2=AB7,DASHBOARD!$U$462,IF(DASHBOARD!$J$2=0,0,AB62)))</f>
        <v/>
      </c>
      <c r="AC62" s="398">
        <f>(IF(DASHBOARD!$J$2=AC7,DASHBOARD!$U$462,IF(DASHBOARD!$J$2=0,0,AC62)))</f>
        <v/>
      </c>
      <c r="AD62" s="398">
        <f>(IF(DASHBOARD!$J$2=AD7,DASHBOARD!$U$462,IF(DASHBOARD!$J$2=0,0,AD62)))</f>
        <v/>
      </c>
      <c r="AE62" s="398">
        <f>(IF(DASHBOARD!$J$2=AE7,DASHBOARD!$U$462,IF(DASHBOARD!$J$2=0,0,AE62)))</f>
        <v/>
      </c>
      <c r="AF62" s="398">
        <f>(IF(DASHBOARD!$J$2=AF7,DASHBOARD!$U$462,IF(DASHBOARD!$J$2=0,0,AF62)))</f>
        <v/>
      </c>
      <c r="AG62" s="398">
        <f>(IF(DASHBOARD!$J$2=AG7,DASHBOARD!$U$462,IF(DASHBOARD!$J$2=0,0,AG62)))</f>
        <v/>
      </c>
      <c r="AH62" s="398">
        <f>(IF(DASHBOARD!$J$2=AH7,DASHBOARD!$U$462,IF(DASHBOARD!$J$2=0,0,AH62)))</f>
        <v/>
      </c>
      <c r="AI62" s="398">
        <f>(IF(DASHBOARD!$J$2=AI7,DASHBOARD!$U$462,IF(DASHBOARD!$J$2=0,0,AI62)))</f>
        <v/>
      </c>
      <c r="AJ62" s="398">
        <f>(IF(DASHBOARD!$J$2=AJ7,DASHBOARD!$U$462,IF(DASHBOARD!$J$2=0,0,AJ62)))</f>
        <v/>
      </c>
      <c r="AK62" s="398">
        <f>(IF(DASHBOARD!$J$2=AK7,DASHBOARD!$U$462,IF(DASHBOARD!$J$2=0,0,AK62)))</f>
        <v/>
      </c>
      <c r="AL62" s="398">
        <f>(IF(DASHBOARD!$J$2=AL7,DASHBOARD!$U$462,IF(DASHBOARD!$J$2=0,0,AL62)))</f>
        <v/>
      </c>
      <c r="AM62" s="398">
        <f>(IF(DASHBOARD!$J$2=AM7,DASHBOARD!$U$462,IF(DASHBOARD!$J$2=0,0,AM62)))</f>
        <v/>
      </c>
      <c r="AN62" s="398">
        <f>(IF(DASHBOARD!$J$2=AN7,DASHBOARD!$U$462,IF(DASHBOARD!$J$2=0,0,AN62)))</f>
        <v/>
      </c>
      <c r="AO62" s="398">
        <f>(IF(DASHBOARD!$J$2=AO7,DASHBOARD!$U$462,IF(DASHBOARD!$J$2=0,0,AO62)))</f>
        <v/>
      </c>
      <c r="AP62" s="398">
        <f>(IF(DASHBOARD!$J$2=AP7,DASHBOARD!$U$462,IF(DASHBOARD!$J$2=0,0,AP62)))</f>
        <v/>
      </c>
      <c r="AQ62" s="398">
        <f>(IF(DASHBOARD!$J$2=AQ7,DASHBOARD!$U$462,IF(DASHBOARD!$J$2=0,0,AQ62)))</f>
        <v/>
      </c>
      <c r="AR62" s="398">
        <f>(IF(DASHBOARD!$J$2=AR7,DASHBOARD!$U$462,IF(DASHBOARD!$J$2=0,0,AR62)))</f>
        <v/>
      </c>
      <c r="AS62" s="398">
        <f>(IF(DASHBOARD!$J$2=AS7,DASHBOARD!$U$462,IF(DASHBOARD!$J$2=0,0,AS62)))</f>
        <v/>
      </c>
      <c r="AT62" s="398">
        <f>(IF(DASHBOARD!$J$2=AT7,DASHBOARD!$U$462,IF(DASHBOARD!$J$2=0,0,AT62)))</f>
        <v/>
      </c>
      <c r="AU62" s="398">
        <f>(IF(DASHBOARD!$J$2=AU7,DASHBOARD!$U$462,IF(DASHBOARD!$J$2=0,0,AU62)))</f>
        <v/>
      </c>
      <c r="AV62" s="398">
        <f>(IF(DASHBOARD!$J$2=AV7,DASHBOARD!$U$462,IF(DASHBOARD!$J$2=0,0,AV62)))</f>
        <v/>
      </c>
      <c r="AW62" s="398">
        <f>(IF(DASHBOARD!$J$2=AW7,DASHBOARD!$U$462,IF(DASHBOARD!$J$2=0,0,AW62)))</f>
        <v/>
      </c>
      <c r="AX62" s="398">
        <f>(IF(DASHBOARD!$J$2=AX7,DASHBOARD!$U$462,IF(DASHBOARD!$J$2=0,0,AX62)))</f>
        <v/>
      </c>
      <c r="AY62" s="398">
        <f>(IF(DASHBOARD!$J$2=AY7,DASHBOARD!$U$462,IF(DASHBOARD!$J$2=0,0,AY62)))</f>
        <v/>
      </c>
      <c r="AZ62" s="398">
        <f>(IF(DASHBOARD!$J$2=AZ7,DASHBOARD!$U$462,IF(DASHBOARD!$J$2=0,0,AZ62)))</f>
        <v/>
      </c>
      <c r="BA62" s="398">
        <f>(IF(DASHBOARD!$J$2=BA7,DASHBOARD!$U$462,IF(DASHBOARD!$J$2=0,0,BA62)))</f>
        <v/>
      </c>
      <c r="BB62" s="384">
        <f>IF(SUM(F62:BA62)&lt;&gt;0,AVERAGEIF(F62:BA62,"&gt;0",F62:BA62),0)</f>
        <v/>
      </c>
      <c r="BC62" s="147" t="n"/>
      <c r="BD62" s="385">
        <f>MAXA(F62:BA62)</f>
        <v/>
      </c>
      <c r="BE62" s="1461">
        <f>IF(BD62&lt;&gt;0,VLOOKUP(BD62,$F$10:$BA$10,MATCH(BD62,F62:BA62,0)),"")</f>
        <v/>
      </c>
      <c r="BF62" s="385">
        <f t="array" ref="BF62">MIN(IF(F62:BA62&gt;0,F62:BA62))</f>
        <v/>
      </c>
      <c r="BG62" s="1461">
        <f>IF(BF62&lt;&gt;0,VLOOKUP(BF62,$F$10:$BA$10,MATCH($BF62,$F62:$BA62,0)),"")</f>
        <v/>
      </c>
      <c r="BI62" s="1368">
        <f>HLOOKUP($BI$9,$S$10:$AI$431,1+$BL62,TRUE)</f>
        <v/>
      </c>
      <c r="BJ62" s="1369">
        <f>HLOOKUP($BJ$9,$AJ$10:$AW$431,1+$BL62,TRUE)</f>
        <v/>
      </c>
      <c r="BK62" s="151" t="n"/>
      <c r="BL62" s="387" t="n">
        <v>49</v>
      </c>
      <c r="BM62" s="399" t="n"/>
    </row>
    <row r="63" ht="20.25" customHeight="1" s="18" thickBot="1" thickTop="1">
      <c r="B63" s="1370" t="n"/>
      <c r="C63" s="1410" t="n"/>
      <c r="D63" s="230" t="n"/>
      <c r="E63" s="393" t="n"/>
      <c r="F63" s="383" t="n"/>
      <c r="G63" s="383" t="n"/>
      <c r="H63" s="383" t="n"/>
      <c r="I63" s="383" t="n"/>
      <c r="J63" s="383" t="n"/>
      <c r="K63" s="383" t="n"/>
      <c r="L63" s="383" t="n"/>
      <c r="M63" s="383" t="n"/>
      <c r="N63" s="383" t="n"/>
      <c r="O63" s="383" t="n"/>
      <c r="P63" s="383" t="n"/>
      <c r="Q63" s="383" t="n"/>
      <c r="R63" s="383" t="n"/>
      <c r="S63" s="383" t="n"/>
      <c r="T63" s="383" t="n"/>
      <c r="U63" s="383" t="n"/>
      <c r="V63" s="383" t="n"/>
      <c r="W63" s="383" t="n"/>
      <c r="X63" s="383" t="n"/>
      <c r="Y63" s="383" t="n"/>
      <c r="Z63" s="383" t="n"/>
      <c r="AA63" s="383" t="n"/>
      <c r="AB63" s="383" t="n"/>
      <c r="AC63" s="383" t="n"/>
      <c r="AD63" s="383" t="n"/>
      <c r="AE63" s="383" t="n"/>
      <c r="AF63" s="383" t="n"/>
      <c r="AG63" s="383" t="n"/>
      <c r="AH63" s="383" t="n"/>
      <c r="AI63" s="383" t="n"/>
      <c r="AJ63" s="383" t="n"/>
      <c r="AK63" s="383" t="n"/>
      <c r="AL63" s="383" t="n"/>
      <c r="AM63" s="383" t="n"/>
      <c r="AN63" s="383" t="n"/>
      <c r="AO63" s="383" t="n"/>
      <c r="AP63" s="383" t="n"/>
      <c r="AQ63" s="383" t="n"/>
      <c r="AR63" s="383" t="n"/>
      <c r="AS63" s="383" t="n"/>
      <c r="AT63" s="383" t="n"/>
      <c r="AU63" s="383" t="n"/>
      <c r="AV63" s="383" t="n"/>
      <c r="AW63" s="383" t="n"/>
      <c r="AX63" s="383" t="n"/>
      <c r="AY63" s="383" t="n"/>
      <c r="AZ63" s="383" t="n"/>
      <c r="BA63" s="383" t="n"/>
      <c r="BB63" s="384">
        <f>IF(SUM(F63:BA63)&lt;&gt;0,AVERAGEIF(F63:BA63,"&gt;0",F63:BA63),0)</f>
        <v/>
      </c>
      <c r="BC63" s="147" t="n"/>
      <c r="BD63" s="385">
        <f>MAXA(F63:BA63)</f>
        <v/>
      </c>
      <c r="BE63" s="1461">
        <f>IF(BD63&lt;&gt;0,VLOOKUP(BD63,$F$10:$BA$10,MATCH(BD63,F63:BA63,0)),"")</f>
        <v/>
      </c>
      <c r="BF63" s="385">
        <f t="array" ref="BF63">MIN(IF(F63:BA63&gt;0,F63:BA63))</f>
        <v/>
      </c>
      <c r="BG63" s="1461">
        <f>IF(BF63&lt;&gt;0,VLOOKUP(BF63,$F$10:$BA$10,MATCH($BF63,$F63:$BA63,0)),"")</f>
        <v/>
      </c>
      <c r="BI63" s="1368">
        <f>HLOOKUP($BI$9,$S$10:$AI$431,1+$BL63,TRUE)</f>
        <v/>
      </c>
      <c r="BJ63" s="1369">
        <f>HLOOKUP($BJ$9,$AJ$10:$AW$431,1+$BL63,TRUE)</f>
        <v/>
      </c>
      <c r="BK63" s="151" t="n"/>
      <c r="BL63" s="387" t="n">
        <v>50</v>
      </c>
      <c r="BM63" s="399" t="n"/>
    </row>
    <row r="64" ht="20.25" customHeight="1" s="18" thickBot="1" thickTop="1">
      <c r="B64" s="1370" t="n"/>
      <c r="C64" s="1410" t="n"/>
      <c r="D64" s="1469" t="inlineStr">
        <is>
          <t>BONTOALA 66</t>
        </is>
      </c>
      <c r="E64" s="393" t="inlineStr">
        <is>
          <t>Tallo # 1, 66</t>
        </is>
      </c>
      <c r="F64" s="383">
        <f>(IF(DASHBOARD!$J$2=F7,DASHBOARD!$U$400,IF(DASHBOARD!$J$2=0,0,F64)))</f>
        <v/>
      </c>
      <c r="G64" s="383">
        <f>(IF(DASHBOARD!$J$2=G7,DASHBOARD!$U$400,IF(DASHBOARD!$J$2=0,0,G64)))</f>
        <v/>
      </c>
      <c r="H64" s="383">
        <f>(IF(DASHBOARD!$J$2=H7,DASHBOARD!$U$400,IF(DASHBOARD!$J$2=0,0,H64)))</f>
        <v/>
      </c>
      <c r="I64" s="383">
        <f>(IF(DASHBOARD!$J$2=I7,DASHBOARD!$U$400,IF(DASHBOARD!$J$2=0,0,I64)))</f>
        <v/>
      </c>
      <c r="J64" s="383">
        <f>(IF(DASHBOARD!$J$2=J7,DASHBOARD!$U$400,IF(DASHBOARD!$J$2=0,0,J64)))</f>
        <v/>
      </c>
      <c r="K64" s="383">
        <f>(IF(DASHBOARD!$J$2=K7,DASHBOARD!$U$400,IF(DASHBOARD!$J$2=0,0,K64)))</f>
        <v/>
      </c>
      <c r="L64" s="383">
        <f>(IF(DASHBOARD!$J$2=L7,DASHBOARD!$U$400,IF(DASHBOARD!$J$2=0,0,L64)))</f>
        <v/>
      </c>
      <c r="M64" s="383">
        <f>(IF(DASHBOARD!$J$2=M7,DASHBOARD!$U$400,IF(DASHBOARD!$J$2=0,0,M64)))</f>
        <v/>
      </c>
      <c r="N64" s="383">
        <f>(IF(DASHBOARD!$J$2=N7,DASHBOARD!$U$400,IF(DASHBOARD!$J$2=0,0,N64)))</f>
        <v/>
      </c>
      <c r="O64" s="383">
        <f>(IF(DASHBOARD!$J$2=O7,DASHBOARD!$U$400,IF(DASHBOARD!$J$2=0,0,O64)))</f>
        <v/>
      </c>
      <c r="P64" s="383">
        <f>(IF(DASHBOARD!$J$2=P7,DASHBOARD!$U$400,IF(DASHBOARD!$J$2=0,0,P64)))</f>
        <v/>
      </c>
      <c r="Q64" s="383">
        <f>(IF(DASHBOARD!$J$2=Q7,DASHBOARD!$U$400,IF(DASHBOARD!$J$2=0,0,Q64)))</f>
        <v/>
      </c>
      <c r="R64" s="383">
        <f>(IF(DASHBOARD!$J$2=R7,DASHBOARD!$U$400,IF(DASHBOARD!$J$2=0,0,R64)))</f>
        <v/>
      </c>
      <c r="S64" s="383">
        <f>(IF(DASHBOARD!$J$2=S7,DASHBOARD!$U$400,IF(DASHBOARD!$J$2=0,0,S64)))</f>
        <v/>
      </c>
      <c r="T64" s="383">
        <f>(IF(DASHBOARD!$J$2=T7,DASHBOARD!$U$400,IF(DASHBOARD!$J$2=0,0,T64)))</f>
        <v/>
      </c>
      <c r="U64" s="383">
        <f>(IF(DASHBOARD!$J$2=U7,DASHBOARD!$U$400,IF(DASHBOARD!$J$2=0,0,U64)))</f>
        <v/>
      </c>
      <c r="V64" s="383">
        <f>(IF(DASHBOARD!$J$2=V7,DASHBOARD!$U$400,IF(DASHBOARD!$J$2=0,0,V64)))</f>
        <v/>
      </c>
      <c r="W64" s="383">
        <f>(IF(DASHBOARD!$J$2=W7,DASHBOARD!$U$400,IF(DASHBOARD!$J$2=0,0,W64)))</f>
        <v/>
      </c>
      <c r="X64" s="383">
        <f>(IF(DASHBOARD!$J$2=X7,DASHBOARD!$U$400,IF(DASHBOARD!$J$2=0,0,X64)))</f>
        <v/>
      </c>
      <c r="Y64" s="383">
        <f>(IF(DASHBOARD!$J$2=Y7,DASHBOARD!$U$400,IF(DASHBOARD!$J$2=0,0,Y64)))</f>
        <v/>
      </c>
      <c r="Z64" s="383">
        <f>(IF(DASHBOARD!$J$2=Z7,DASHBOARD!$U$400,IF(DASHBOARD!$J$2=0,0,Z64)))</f>
        <v/>
      </c>
      <c r="AA64" s="383">
        <f>(IF(DASHBOARD!$J$2=AA7,DASHBOARD!$U$400,IF(DASHBOARD!$J$2=0,0,AA64)))</f>
        <v/>
      </c>
      <c r="AB64" s="383">
        <f>(IF(DASHBOARD!$J$2=AB7,DASHBOARD!$U$400,IF(DASHBOARD!$J$2=0,0,AB64)))</f>
        <v/>
      </c>
      <c r="AC64" s="383">
        <f>(IF(DASHBOARD!$J$2=AC7,DASHBOARD!$U$400,IF(DASHBOARD!$J$2=0,0,AC64)))</f>
        <v/>
      </c>
      <c r="AD64" s="383">
        <f>(IF(DASHBOARD!$J$2=AD7,DASHBOARD!$U$400,IF(DASHBOARD!$J$2=0,0,AD64)))</f>
        <v/>
      </c>
      <c r="AE64" s="383">
        <f>(IF(DASHBOARD!$J$2=AE7,DASHBOARD!$U$400,IF(DASHBOARD!$J$2=0,0,AE64)))</f>
        <v/>
      </c>
      <c r="AF64" s="383">
        <f>(IF(DASHBOARD!$J$2=AF7,DASHBOARD!$U$400,IF(DASHBOARD!$J$2=0,0,AF64)))</f>
        <v/>
      </c>
      <c r="AG64" s="383">
        <f>(IF(DASHBOARD!$J$2=AG7,DASHBOARD!$U$400,IF(DASHBOARD!$J$2=0,0,AG64)))</f>
        <v/>
      </c>
      <c r="AH64" s="383">
        <f>(IF(DASHBOARD!$J$2=AH7,DASHBOARD!$U$400,IF(DASHBOARD!$J$2=0,0,AH64)))</f>
        <v/>
      </c>
      <c r="AI64" s="383">
        <f>(IF(DASHBOARD!$J$2=AI7,DASHBOARD!$U$400,IF(DASHBOARD!$J$2=0,0,AI64)))</f>
        <v/>
      </c>
      <c r="AJ64" s="383">
        <f>(IF(DASHBOARD!$J$2=AJ7,DASHBOARD!$U$400,IF(DASHBOARD!$J$2=0,0,AJ64)))</f>
        <v/>
      </c>
      <c r="AK64" s="383">
        <f>(IF(DASHBOARD!$J$2=AK7,DASHBOARD!$U$400,IF(DASHBOARD!$J$2=0,0,AK64)))</f>
        <v/>
      </c>
      <c r="AL64" s="383">
        <f>(IF(DASHBOARD!$J$2=AL7,DASHBOARD!$U$400,IF(DASHBOARD!$J$2=0,0,AL64)))</f>
        <v/>
      </c>
      <c r="AM64" s="383">
        <f>(IF(DASHBOARD!$J$2=AM7,DASHBOARD!$U$400,IF(DASHBOARD!$J$2=0,0,AM64)))</f>
        <v/>
      </c>
      <c r="AN64" s="383">
        <f>(IF(DASHBOARD!$J$2=AN7,DASHBOARD!$U$400,IF(DASHBOARD!$J$2=0,0,AN64)))</f>
        <v/>
      </c>
      <c r="AO64" s="383">
        <f>(IF(DASHBOARD!$J$2=AO7,DASHBOARD!$U$400,IF(DASHBOARD!$J$2=0,0,AO64)))</f>
        <v/>
      </c>
      <c r="AP64" s="383">
        <f>(IF(DASHBOARD!$J$2=AP7,DASHBOARD!$U$400,IF(DASHBOARD!$J$2=0,0,AP64)))</f>
        <v/>
      </c>
      <c r="AQ64" s="383">
        <f>(IF(DASHBOARD!$J$2=AQ7,DASHBOARD!$U$400,IF(DASHBOARD!$J$2=0,0,AQ64)))</f>
        <v/>
      </c>
      <c r="AR64" s="383">
        <f>(IF(DASHBOARD!$J$2=AR7,DASHBOARD!$U$400,IF(DASHBOARD!$J$2=0,0,AR64)))</f>
        <v/>
      </c>
      <c r="AS64" s="383">
        <f>(IF(DASHBOARD!$J$2=AS7,DASHBOARD!$U$400,IF(DASHBOARD!$J$2=0,0,AS64)))</f>
        <v/>
      </c>
      <c r="AT64" s="383">
        <f>(IF(DASHBOARD!$J$2=AT7,DASHBOARD!$U$400,IF(DASHBOARD!$J$2=0,0,AT64)))</f>
        <v/>
      </c>
      <c r="AU64" s="383">
        <f>(IF(DASHBOARD!$J$2=AU7,DASHBOARD!$U$400,IF(DASHBOARD!$J$2=0,0,AU64)))</f>
        <v/>
      </c>
      <c r="AV64" s="383">
        <f>(IF(DASHBOARD!$J$2=AV7,DASHBOARD!$U$400,IF(DASHBOARD!$J$2=0,0,AV64)))</f>
        <v/>
      </c>
      <c r="AW64" s="383">
        <f>(IF(DASHBOARD!$J$2=AW7,DASHBOARD!$U$400,IF(DASHBOARD!$J$2=0,0,AW64)))</f>
        <v/>
      </c>
      <c r="AX64" s="383">
        <f>(IF(DASHBOARD!$J$2=AX7,DASHBOARD!$U$400,IF(DASHBOARD!$J$2=0,0,AX64)))</f>
        <v/>
      </c>
      <c r="AY64" s="383">
        <f>(IF(DASHBOARD!$J$2=AY7,DASHBOARD!$U$400,IF(DASHBOARD!$J$2=0,0,AY64)))</f>
        <v/>
      </c>
      <c r="AZ64" s="383">
        <f>(IF(DASHBOARD!$J$2=AZ7,DASHBOARD!$U$400,IF(DASHBOARD!$J$2=0,0,AZ64)))</f>
        <v/>
      </c>
      <c r="BA64" s="383">
        <f>(IF(DASHBOARD!$J$2=BA7,DASHBOARD!$U$400,IF(DASHBOARD!$J$2=0,0,BA64)))</f>
        <v/>
      </c>
      <c r="BB64" s="384">
        <f>IF(SUM(F64:BA64)&lt;&gt;0,AVERAGEIF(F64:BA64,"&gt;0",F64:BA64),0)</f>
        <v/>
      </c>
      <c r="BC64" s="147" t="n"/>
      <c r="BD64" s="385">
        <f>MAXA(F64:BA64)</f>
        <v/>
      </c>
      <c r="BE64" s="1461">
        <f>IF(BD64&lt;&gt;0,VLOOKUP(BD64,$F$10:$BA$10,MATCH(BD64,F64:BA64,0)),"")</f>
        <v/>
      </c>
      <c r="BF64" s="385">
        <f t="array" ref="BF64">MIN(IF(F64:BA64&gt;0,F64:BA64))</f>
        <v/>
      </c>
      <c r="BG64" s="1461">
        <f>IF(BF64&lt;&gt;0,VLOOKUP(BF64,$F$10:$BA$10,MATCH($BF64,$F64:$BA64,0)),"")</f>
        <v/>
      </c>
      <c r="BI64" s="1368">
        <f>HLOOKUP($BI$9,$S$10:$AI$431,1+$BL64,TRUE)</f>
        <v/>
      </c>
      <c r="BJ64" s="1369">
        <f>HLOOKUP($BJ$9,$AJ$10:$AW$431,1+$BL64,TRUE)</f>
        <v/>
      </c>
      <c r="BK64" s="151" t="n"/>
      <c r="BL64" s="387" t="n">
        <v>51</v>
      </c>
      <c r="BM64" s="399" t="n"/>
    </row>
    <row r="65" ht="20.25" customHeight="1" s="18" thickBot="1" thickTop="1">
      <c r="B65" s="1370" t="n"/>
      <c r="C65" s="1410" t="n"/>
      <c r="D65" s="1463" t="n"/>
      <c r="E65" s="393" t="inlineStr">
        <is>
          <t>Tallo # 2, 66</t>
        </is>
      </c>
      <c r="F65" s="383">
        <f>(IF(DASHBOARD!$J$2=F7,DASHBOARD!$U$401,IF(DASHBOARD!$J$2=0,0,F65)))</f>
        <v/>
      </c>
      <c r="G65" s="383">
        <f>(IF(DASHBOARD!$J$2=G7,DASHBOARD!$U$401,IF(DASHBOARD!$J$2=0,0,G65)))</f>
        <v/>
      </c>
      <c r="H65" s="383">
        <f>(IF(DASHBOARD!$J$2=H7,DASHBOARD!$U$401,IF(DASHBOARD!$J$2=0,0,H65)))</f>
        <v/>
      </c>
      <c r="I65" s="383">
        <f>(IF(DASHBOARD!$J$2=I7,DASHBOARD!$U$401,IF(DASHBOARD!$J$2=0,0,I65)))</f>
        <v/>
      </c>
      <c r="J65" s="383">
        <f>(IF(DASHBOARD!$J$2=J7,DASHBOARD!$U$401,IF(DASHBOARD!$J$2=0,0,J65)))</f>
        <v/>
      </c>
      <c r="K65" s="383">
        <f>(IF(DASHBOARD!$J$2=K7,DASHBOARD!$U$401,IF(DASHBOARD!$J$2=0,0,K65)))</f>
        <v/>
      </c>
      <c r="L65" s="383">
        <f>(IF(DASHBOARD!$J$2=L7,DASHBOARD!$U$401,IF(DASHBOARD!$J$2=0,0,L65)))</f>
        <v/>
      </c>
      <c r="M65" s="383">
        <f>(IF(DASHBOARD!$J$2=M7,DASHBOARD!$U$401,IF(DASHBOARD!$J$2=0,0,M65)))</f>
        <v/>
      </c>
      <c r="N65" s="383">
        <f>(IF(DASHBOARD!$J$2=N7,DASHBOARD!$U$401,IF(DASHBOARD!$J$2=0,0,N65)))</f>
        <v/>
      </c>
      <c r="O65" s="383">
        <f>(IF(DASHBOARD!$J$2=O7,DASHBOARD!$U$401,IF(DASHBOARD!$J$2=0,0,O65)))</f>
        <v/>
      </c>
      <c r="P65" s="383">
        <f>(IF(DASHBOARD!$J$2=P7,DASHBOARD!$U$401,IF(DASHBOARD!$J$2=0,0,P65)))</f>
        <v/>
      </c>
      <c r="Q65" s="383">
        <f>(IF(DASHBOARD!$J$2=Q7,DASHBOARD!$U$401,IF(DASHBOARD!$J$2=0,0,Q65)))</f>
        <v/>
      </c>
      <c r="R65" s="383">
        <f>(IF(DASHBOARD!$J$2=R7,DASHBOARD!$U$401,IF(DASHBOARD!$J$2=0,0,R65)))</f>
        <v/>
      </c>
      <c r="S65" s="383">
        <f>(IF(DASHBOARD!$J$2=S7,DASHBOARD!$U$401,IF(DASHBOARD!$J$2=0,0,S65)))</f>
        <v/>
      </c>
      <c r="T65" s="383">
        <f>(IF(DASHBOARD!$J$2=T7,DASHBOARD!$U$401,IF(DASHBOARD!$J$2=0,0,T65)))</f>
        <v/>
      </c>
      <c r="U65" s="383">
        <f>(IF(DASHBOARD!$J$2=U7,DASHBOARD!$U$401,IF(DASHBOARD!$J$2=0,0,U65)))</f>
        <v/>
      </c>
      <c r="V65" s="383">
        <f>(IF(DASHBOARD!$J$2=V7,DASHBOARD!$U$401,IF(DASHBOARD!$J$2=0,0,V65)))</f>
        <v/>
      </c>
      <c r="W65" s="383">
        <f>(IF(DASHBOARD!$J$2=W7,DASHBOARD!$U$401,IF(DASHBOARD!$J$2=0,0,W65)))</f>
        <v/>
      </c>
      <c r="X65" s="383">
        <f>(IF(DASHBOARD!$J$2=X7,DASHBOARD!$U$401,IF(DASHBOARD!$J$2=0,0,X65)))</f>
        <v/>
      </c>
      <c r="Y65" s="383">
        <f>(IF(DASHBOARD!$J$2=Y7,DASHBOARD!$U$401,IF(DASHBOARD!$J$2=0,0,Y65)))</f>
        <v/>
      </c>
      <c r="Z65" s="383">
        <f>(IF(DASHBOARD!$J$2=Z7,DASHBOARD!$U$401,IF(DASHBOARD!$J$2=0,0,Z65)))</f>
        <v/>
      </c>
      <c r="AA65" s="383">
        <f>(IF(DASHBOARD!$J$2=AA7,DASHBOARD!$U$401,IF(DASHBOARD!$J$2=0,0,AA65)))</f>
        <v/>
      </c>
      <c r="AB65" s="383">
        <f>(IF(DASHBOARD!$J$2=AB7,DASHBOARD!$U$401,IF(DASHBOARD!$J$2=0,0,AB65)))</f>
        <v/>
      </c>
      <c r="AC65" s="383">
        <f>(IF(DASHBOARD!$J$2=AC7,DASHBOARD!$U$401,IF(DASHBOARD!$J$2=0,0,AC65)))</f>
        <v/>
      </c>
      <c r="AD65" s="383">
        <f>(IF(DASHBOARD!$J$2=AD7,DASHBOARD!$U$401,IF(DASHBOARD!$J$2=0,0,AD65)))</f>
        <v/>
      </c>
      <c r="AE65" s="383">
        <f>(IF(DASHBOARD!$J$2=AE7,DASHBOARD!$U$401,IF(DASHBOARD!$J$2=0,0,AE65)))</f>
        <v/>
      </c>
      <c r="AF65" s="383">
        <f>(IF(DASHBOARD!$J$2=AF7,DASHBOARD!$U$401,IF(DASHBOARD!$J$2=0,0,AF65)))</f>
        <v/>
      </c>
      <c r="AG65" s="383">
        <f>(IF(DASHBOARD!$J$2=AG7,DASHBOARD!$U$401,IF(DASHBOARD!$J$2=0,0,AG65)))</f>
        <v/>
      </c>
      <c r="AH65" s="383">
        <f>(IF(DASHBOARD!$J$2=AH7,DASHBOARD!$U$401,IF(DASHBOARD!$J$2=0,0,AH65)))</f>
        <v/>
      </c>
      <c r="AI65" s="383">
        <f>(IF(DASHBOARD!$J$2=AI7,DASHBOARD!$U$401,IF(DASHBOARD!$J$2=0,0,AI65)))</f>
        <v/>
      </c>
      <c r="AJ65" s="383">
        <f>(IF(DASHBOARD!$J$2=AJ7,DASHBOARD!$U$401,IF(DASHBOARD!$J$2=0,0,AJ65)))</f>
        <v/>
      </c>
      <c r="AK65" s="383">
        <f>(IF(DASHBOARD!$J$2=AK7,DASHBOARD!$U$401,IF(DASHBOARD!$J$2=0,0,AK65)))</f>
        <v/>
      </c>
      <c r="AL65" s="383">
        <f>(IF(DASHBOARD!$J$2=AL7,DASHBOARD!$U$401,IF(DASHBOARD!$J$2=0,0,AL65)))</f>
        <v/>
      </c>
      <c r="AM65" s="383">
        <f>(IF(DASHBOARD!$J$2=AM7,DASHBOARD!$U$401,IF(DASHBOARD!$J$2=0,0,AM65)))</f>
        <v/>
      </c>
      <c r="AN65" s="383">
        <f>(IF(DASHBOARD!$J$2=AN7,DASHBOARD!$U$401,IF(DASHBOARD!$J$2=0,0,AN65)))</f>
        <v/>
      </c>
      <c r="AO65" s="383">
        <f>(IF(DASHBOARD!$J$2=AO7,DASHBOARD!$U$401,IF(DASHBOARD!$J$2=0,0,AO65)))</f>
        <v/>
      </c>
      <c r="AP65" s="383">
        <f>(IF(DASHBOARD!$J$2=AP7,DASHBOARD!$U$401,IF(DASHBOARD!$J$2=0,0,AP65)))</f>
        <v/>
      </c>
      <c r="AQ65" s="383">
        <f>(IF(DASHBOARD!$J$2=AQ7,DASHBOARD!$U$401,IF(DASHBOARD!$J$2=0,0,AQ65)))</f>
        <v/>
      </c>
      <c r="AR65" s="383">
        <f>(IF(DASHBOARD!$J$2=AR7,DASHBOARD!$U$401,IF(DASHBOARD!$J$2=0,0,AR65)))</f>
        <v/>
      </c>
      <c r="AS65" s="383">
        <f>(IF(DASHBOARD!$J$2=AS7,DASHBOARD!$U$401,IF(DASHBOARD!$J$2=0,0,AS65)))</f>
        <v/>
      </c>
      <c r="AT65" s="383">
        <f>(IF(DASHBOARD!$J$2=AT7,DASHBOARD!$U$401,IF(DASHBOARD!$J$2=0,0,AT65)))</f>
        <v/>
      </c>
      <c r="AU65" s="383">
        <f>(IF(DASHBOARD!$J$2=AU7,DASHBOARD!$U$401,IF(DASHBOARD!$J$2=0,0,AU65)))</f>
        <v/>
      </c>
      <c r="AV65" s="383">
        <f>(IF(DASHBOARD!$J$2=AV7,DASHBOARD!$U$401,IF(DASHBOARD!$J$2=0,0,AV65)))</f>
        <v/>
      </c>
      <c r="AW65" s="383">
        <f>(IF(DASHBOARD!$J$2=AW7,DASHBOARD!$U$401,IF(DASHBOARD!$J$2=0,0,AW65)))</f>
        <v/>
      </c>
      <c r="AX65" s="383">
        <f>(IF(DASHBOARD!$J$2=AX7,DASHBOARD!$U$401,IF(DASHBOARD!$J$2=0,0,AX65)))</f>
        <v/>
      </c>
      <c r="AY65" s="383">
        <f>(IF(DASHBOARD!$J$2=AY7,DASHBOARD!$U$401,IF(DASHBOARD!$J$2=0,0,AY65)))</f>
        <v/>
      </c>
      <c r="AZ65" s="383">
        <f>(IF(DASHBOARD!$J$2=AZ7,DASHBOARD!$U$401,IF(DASHBOARD!$J$2=0,0,AZ65)))</f>
        <v/>
      </c>
      <c r="BA65" s="383">
        <f>(IF(DASHBOARD!$J$2=BA7,DASHBOARD!$U$401,IF(DASHBOARD!$J$2=0,0,BA65)))</f>
        <v/>
      </c>
      <c r="BB65" s="384">
        <f>IF(SUM(F65:BA65)&lt;&gt;0,AVERAGEIF(F65:BA65,"&gt;0",F65:BA65),0)</f>
        <v/>
      </c>
      <c r="BC65" s="147" t="n"/>
      <c r="BD65" s="385">
        <f>MAXA(F65:BA65)</f>
        <v/>
      </c>
      <c r="BE65" s="1461">
        <f>IF(BD65&lt;&gt;0,VLOOKUP(BD65,$F$10:$BA$10,MATCH(BD65,F65:BA65,0)),"")</f>
        <v/>
      </c>
      <c r="BF65" s="385">
        <f t="array" ref="BF65">MIN(IF(F65:BA65&gt;0,F65:BA65))</f>
        <v/>
      </c>
      <c r="BG65" s="1461">
        <f>IF(BF65&lt;&gt;0,VLOOKUP(BF65,$F$10:$BA$10,MATCH($BF65,$F65:$BA65,0)),"")</f>
        <v/>
      </c>
      <c r="BI65" s="1368">
        <f>HLOOKUP($BI$9,$S$10:$AI$431,1+$BL65,TRUE)</f>
        <v/>
      </c>
      <c r="BJ65" s="1369">
        <f>HLOOKUP($BJ$9,$AJ$10:$AW$431,1+$BL65,TRUE)</f>
        <v/>
      </c>
      <c r="BK65" s="151" t="n"/>
      <c r="BL65" s="387" t="n">
        <v>52</v>
      </c>
      <c r="BM65" s="399" t="n"/>
    </row>
    <row r="66" ht="20.25" customHeight="1" s="18" thickBot="1" thickTop="1">
      <c r="B66" s="1370" t="n"/>
      <c r="C66" s="1410" t="n"/>
      <c r="D66" s="328" t="n"/>
      <c r="E66" s="400" t="n"/>
      <c r="F66" s="383" t="n"/>
      <c r="G66" s="383" t="n"/>
      <c r="H66" s="383" t="n"/>
      <c r="I66" s="383" t="n"/>
      <c r="J66" s="383" t="n"/>
      <c r="K66" s="383" t="n"/>
      <c r="L66" s="383" t="n"/>
      <c r="M66" s="383" t="n"/>
      <c r="N66" s="383" t="n"/>
      <c r="O66" s="383" t="n"/>
      <c r="P66" s="383" t="n"/>
      <c r="Q66" s="383" t="n"/>
      <c r="R66" s="383" t="n"/>
      <c r="S66" s="383" t="n"/>
      <c r="T66" s="383" t="n"/>
      <c r="U66" s="383" t="n"/>
      <c r="V66" s="383" t="n"/>
      <c r="W66" s="383" t="n"/>
      <c r="X66" s="383" t="n"/>
      <c r="Y66" s="383" t="n"/>
      <c r="Z66" s="383" t="n"/>
      <c r="AA66" s="383" t="n"/>
      <c r="AB66" s="383" t="n"/>
      <c r="AC66" s="383" t="n"/>
      <c r="AD66" s="383" t="n"/>
      <c r="AE66" s="383" t="n"/>
      <c r="AF66" s="383" t="n"/>
      <c r="AG66" s="383" t="n"/>
      <c r="AH66" s="383" t="n"/>
      <c r="AI66" s="383" t="n"/>
      <c r="AJ66" s="383" t="n"/>
      <c r="AK66" s="383" t="n"/>
      <c r="AL66" s="383" t="n"/>
      <c r="AM66" s="383" t="n"/>
      <c r="AN66" s="383" t="n"/>
      <c r="AO66" s="383" t="n"/>
      <c r="AP66" s="383" t="n"/>
      <c r="AQ66" s="383" t="n"/>
      <c r="AR66" s="383" t="n"/>
      <c r="AS66" s="383" t="n"/>
      <c r="AT66" s="383" t="n"/>
      <c r="AU66" s="383" t="n"/>
      <c r="AV66" s="383" t="n"/>
      <c r="AW66" s="383" t="n"/>
      <c r="AX66" s="383" t="n"/>
      <c r="AY66" s="383" t="n"/>
      <c r="AZ66" s="383" t="n"/>
      <c r="BA66" s="383" t="n"/>
      <c r="BB66" s="384">
        <f>IF(SUM(F66:BA66)&lt;&gt;0,AVERAGEIF(F66:BA66,"&gt;0",F66:BA66),0)</f>
        <v/>
      </c>
      <c r="BC66" s="147" t="n"/>
      <c r="BD66" s="385">
        <f>MAXA(F66:BA66)</f>
        <v/>
      </c>
      <c r="BE66" s="1461">
        <f>IF(BD66&lt;&gt;0,VLOOKUP(BD66,$F$10:$BA$10,MATCH(BD66,F66:BA66,0)),"")</f>
        <v/>
      </c>
      <c r="BF66" s="385">
        <f t="array" ref="BF66">MIN(IF(F66:BA66&gt;0,F66:BA66))</f>
        <v/>
      </c>
      <c r="BG66" s="1461">
        <f>IF(BF66&lt;&gt;0,VLOOKUP(BF66,$F$10:$BA$10,MATCH($BF66,$F66:$BA66,0)),"")</f>
        <v/>
      </c>
      <c r="BI66" s="1368">
        <f>HLOOKUP($BI$9,$S$10:$AI$431,1+$BL66,TRUE)</f>
        <v/>
      </c>
      <c r="BJ66" s="1369">
        <f>HLOOKUP($BJ$9,$AJ$10:$AW$431,1+$BL66,TRUE)</f>
        <v/>
      </c>
      <c r="BK66" s="151" t="n"/>
      <c r="BL66" s="387" t="n">
        <v>53</v>
      </c>
      <c r="BM66" s="399" t="n"/>
    </row>
    <row r="67" ht="20.25" customHeight="1" s="18" thickBot="1" thickTop="1">
      <c r="B67" s="1370" t="n"/>
      <c r="C67" s="1410" t="n"/>
      <c r="D67" s="1469" t="inlineStr">
        <is>
          <t>GIS BONTOALA 150</t>
        </is>
      </c>
      <c r="E67" s="388" t="inlineStr">
        <is>
          <t>Tallo # 1, 150</t>
        </is>
      </c>
      <c r="F67" s="383">
        <f>(IF(DASHBOARD!$J$2=F7,DASHBOARD!$U$408,IF(DASHBOARD!$J$2=0,0,F67)))</f>
        <v/>
      </c>
      <c r="G67" s="383">
        <f>(IF(DASHBOARD!$J$2=G7,DASHBOARD!$U$408,IF(DASHBOARD!$J$2=0,0,G67)))</f>
        <v/>
      </c>
      <c r="H67" s="383">
        <f>(IF(DASHBOARD!$J$2=H7,DASHBOARD!$U$408,IF(DASHBOARD!$J$2=0,0,H67)))</f>
        <v/>
      </c>
      <c r="I67" s="383">
        <f>(IF(DASHBOARD!$J$2=I7,DASHBOARD!$U$408,IF(DASHBOARD!$J$2=0,0,I67)))</f>
        <v/>
      </c>
      <c r="J67" s="383">
        <f>(IF(DASHBOARD!$J$2=J7,DASHBOARD!$U$408,IF(DASHBOARD!$J$2=0,0,J67)))</f>
        <v/>
      </c>
      <c r="K67" s="383">
        <f>(IF(DASHBOARD!$J$2=K7,DASHBOARD!$U$408,IF(DASHBOARD!$J$2=0,0,K67)))</f>
        <v/>
      </c>
      <c r="L67" s="383">
        <f>(IF(DASHBOARD!$J$2=L7,DASHBOARD!$U$408,IF(DASHBOARD!$J$2=0,0,L67)))</f>
        <v/>
      </c>
      <c r="M67" s="383">
        <f>(IF(DASHBOARD!$J$2=M7,DASHBOARD!$U$408,IF(DASHBOARD!$J$2=0,0,M67)))</f>
        <v/>
      </c>
      <c r="N67" s="383">
        <f>(IF(DASHBOARD!$J$2=N7,DASHBOARD!$U$408,IF(DASHBOARD!$J$2=0,0,N67)))</f>
        <v/>
      </c>
      <c r="O67" s="383">
        <f>(IF(DASHBOARD!$J$2=O7,DASHBOARD!$U$408,IF(DASHBOARD!$J$2=0,0,O67)))</f>
        <v/>
      </c>
      <c r="P67" s="383">
        <f>(IF(DASHBOARD!$J$2=P7,DASHBOARD!$U$408,IF(DASHBOARD!$J$2=0,0,P67)))</f>
        <v/>
      </c>
      <c r="Q67" s="383">
        <f>(IF(DASHBOARD!$J$2=Q7,DASHBOARD!$U$408,IF(DASHBOARD!$J$2=0,0,Q67)))</f>
        <v/>
      </c>
      <c r="R67" s="383">
        <f>(IF(DASHBOARD!$J$2=R7,DASHBOARD!$U$408,IF(DASHBOARD!$J$2=0,0,R67)))</f>
        <v/>
      </c>
      <c r="S67" s="383">
        <f>(IF(DASHBOARD!$J$2=S7,DASHBOARD!$U$408,IF(DASHBOARD!$J$2=0,0,S67)))</f>
        <v/>
      </c>
      <c r="T67" s="383">
        <f>(IF(DASHBOARD!$J$2=T7,DASHBOARD!$U$408,IF(DASHBOARD!$J$2=0,0,T67)))</f>
        <v/>
      </c>
      <c r="U67" s="383">
        <f>(IF(DASHBOARD!$J$2=U7,DASHBOARD!$U$408,IF(DASHBOARD!$J$2=0,0,U67)))</f>
        <v/>
      </c>
      <c r="V67" s="383">
        <f>(IF(DASHBOARD!$J$2=V7,DASHBOARD!$U$408,IF(DASHBOARD!$J$2=0,0,V67)))</f>
        <v/>
      </c>
      <c r="W67" s="383">
        <f>(IF(DASHBOARD!$J$2=W7,DASHBOARD!$U$408,IF(DASHBOARD!$J$2=0,0,W67)))</f>
        <v/>
      </c>
      <c r="X67" s="383">
        <f>(IF(DASHBOARD!$J$2=X7,DASHBOARD!$U$408,IF(DASHBOARD!$J$2=0,0,X67)))</f>
        <v/>
      </c>
      <c r="Y67" s="383">
        <f>(IF(DASHBOARD!$J$2=Y7,DASHBOARD!$U$408,IF(DASHBOARD!$J$2=0,0,Y67)))</f>
        <v/>
      </c>
      <c r="Z67" s="383">
        <f>(IF(DASHBOARD!$J$2=Z7,DASHBOARD!$U$408,IF(DASHBOARD!$J$2=0,0,Z67)))</f>
        <v/>
      </c>
      <c r="AA67" s="383">
        <f>(IF(DASHBOARD!$J$2=AA7,DASHBOARD!$U$408,IF(DASHBOARD!$J$2=0,0,AA67)))</f>
        <v/>
      </c>
      <c r="AB67" s="383">
        <f>(IF(DASHBOARD!$J$2=AB7,DASHBOARD!$U$408,IF(DASHBOARD!$J$2=0,0,AB67)))</f>
        <v/>
      </c>
      <c r="AC67" s="383">
        <f>(IF(DASHBOARD!$J$2=AC7,DASHBOARD!$U$408,IF(DASHBOARD!$J$2=0,0,AC67)))</f>
        <v/>
      </c>
      <c r="AD67" s="383">
        <f>(IF(DASHBOARD!$J$2=AD7,DASHBOARD!$U$408,IF(DASHBOARD!$J$2=0,0,AD67)))</f>
        <v/>
      </c>
      <c r="AE67" s="383">
        <f>(IF(DASHBOARD!$J$2=AE7,DASHBOARD!$U$408,IF(DASHBOARD!$J$2=0,0,AE67)))</f>
        <v/>
      </c>
      <c r="AF67" s="383">
        <f>(IF(DASHBOARD!$J$2=AF7,DASHBOARD!$U$408,IF(DASHBOARD!$J$2=0,0,AF67)))</f>
        <v/>
      </c>
      <c r="AG67" s="383">
        <f>(IF(DASHBOARD!$J$2=AG7,DASHBOARD!$U$408,IF(DASHBOARD!$J$2=0,0,AG67)))</f>
        <v/>
      </c>
      <c r="AH67" s="383">
        <f>(IF(DASHBOARD!$J$2=AH7,DASHBOARD!$U$408,IF(DASHBOARD!$J$2=0,0,AH67)))</f>
        <v/>
      </c>
      <c r="AI67" s="383">
        <f>(IF(DASHBOARD!$J$2=AI7,DASHBOARD!$U$408,IF(DASHBOARD!$J$2=0,0,AI67)))</f>
        <v/>
      </c>
      <c r="AJ67" s="383">
        <f>(IF(DASHBOARD!$J$2=AJ7,DASHBOARD!$U$408,IF(DASHBOARD!$J$2=0,0,AJ67)))</f>
        <v/>
      </c>
      <c r="AK67" s="383">
        <f>(IF(DASHBOARD!$J$2=AK7,DASHBOARD!$U$408,IF(DASHBOARD!$J$2=0,0,AK67)))</f>
        <v/>
      </c>
      <c r="AL67" s="383">
        <f>(IF(DASHBOARD!$J$2=AL7,DASHBOARD!$U$408,IF(DASHBOARD!$J$2=0,0,AL67)))</f>
        <v/>
      </c>
      <c r="AM67" s="383">
        <f>(IF(DASHBOARD!$J$2=AM7,DASHBOARD!$U$408,IF(DASHBOARD!$J$2=0,0,AM67)))</f>
        <v/>
      </c>
      <c r="AN67" s="383">
        <f>(IF(DASHBOARD!$J$2=AN7,DASHBOARD!$U$408,IF(DASHBOARD!$J$2=0,0,AN67)))</f>
        <v/>
      </c>
      <c r="AO67" s="383">
        <f>(IF(DASHBOARD!$J$2=AO7,DASHBOARD!$U$408,IF(DASHBOARD!$J$2=0,0,AO67)))</f>
        <v/>
      </c>
      <c r="AP67" s="383">
        <f>(IF(DASHBOARD!$J$2=AP7,DASHBOARD!$U$408,IF(DASHBOARD!$J$2=0,0,AP67)))</f>
        <v/>
      </c>
      <c r="AQ67" s="383">
        <f>(IF(DASHBOARD!$J$2=AQ7,DASHBOARD!$U$408,IF(DASHBOARD!$J$2=0,0,AQ67)))</f>
        <v/>
      </c>
      <c r="AR67" s="383">
        <f>(IF(DASHBOARD!$J$2=AR7,DASHBOARD!$U$408,IF(DASHBOARD!$J$2=0,0,AR67)))</f>
        <v/>
      </c>
      <c r="AS67" s="383">
        <f>(IF(DASHBOARD!$J$2=AS7,DASHBOARD!$U$408,IF(DASHBOARD!$J$2=0,0,AS67)))</f>
        <v/>
      </c>
      <c r="AT67" s="383">
        <f>(IF(DASHBOARD!$J$2=AT7,DASHBOARD!$U$408,IF(DASHBOARD!$J$2=0,0,AT67)))</f>
        <v/>
      </c>
      <c r="AU67" s="383">
        <f>(IF(DASHBOARD!$J$2=AU7,DASHBOARD!$U$408,IF(DASHBOARD!$J$2=0,0,AU67)))</f>
        <v/>
      </c>
      <c r="AV67" s="383">
        <f>(IF(DASHBOARD!$J$2=AV7,DASHBOARD!$U$408,IF(DASHBOARD!$J$2=0,0,AV67)))</f>
        <v/>
      </c>
      <c r="AW67" s="383">
        <f>(IF(DASHBOARD!$J$2=AW7,DASHBOARD!$U$408,IF(DASHBOARD!$J$2=0,0,AW67)))</f>
        <v/>
      </c>
      <c r="AX67" s="383">
        <f>(IF(DASHBOARD!$J$2=AX7,DASHBOARD!$U$408,IF(DASHBOARD!$J$2=0,0,AX67)))</f>
        <v/>
      </c>
      <c r="AY67" s="383">
        <f>(IF(DASHBOARD!$J$2=AY7,DASHBOARD!$U$408,IF(DASHBOARD!$J$2=0,0,AY67)))</f>
        <v/>
      </c>
      <c r="AZ67" s="383">
        <f>(IF(DASHBOARD!$J$2=AZ7,DASHBOARD!$U$408,IF(DASHBOARD!$J$2=0,0,AZ67)))</f>
        <v/>
      </c>
      <c r="BA67" s="383">
        <f>(IF(DASHBOARD!$J$2=BA7,DASHBOARD!$U$408,IF(DASHBOARD!$J$2=0,0,BA67)))</f>
        <v/>
      </c>
      <c r="BB67" s="384">
        <f>IF(SUM(F67:BA67)&lt;&gt;0,AVERAGEIF(F67:BA67,"&gt;0",F67:BA67),0)</f>
        <v/>
      </c>
      <c r="BC67" s="147" t="n"/>
      <c r="BD67" s="385">
        <f>MAXA(F67:BA67)</f>
        <v/>
      </c>
      <c r="BE67" s="1461">
        <f>IF(BD67&lt;&gt;0,VLOOKUP(BD67,$F$10:$BA$10,MATCH(BD67,F67:BA67,0)),"")</f>
        <v/>
      </c>
      <c r="BF67" s="385">
        <f t="array" ref="BF67">MIN(IF(F67:BA67&gt;0,F67:BA67))</f>
        <v/>
      </c>
      <c r="BG67" s="1461">
        <f>IF(BF67&lt;&gt;0,VLOOKUP(BF67,$F$10:$BA$10,MATCH($BF67,$F67:$BA67,0)),"")</f>
        <v/>
      </c>
      <c r="BI67" s="1368">
        <f>HLOOKUP($BI$9,$S$10:$AI$431,1+$BL67,TRUE)</f>
        <v/>
      </c>
      <c r="BJ67" s="1369">
        <f>HLOOKUP($BJ$9,$AJ$10:$AW$431,1+$BL67,TRUE)</f>
        <v/>
      </c>
      <c r="BK67" s="151" t="n"/>
      <c r="BL67" s="387" t="n">
        <v>54</v>
      </c>
      <c r="BM67" s="399" t="n"/>
    </row>
    <row r="68" ht="20.25" customHeight="1" s="18" thickBot="1" thickTop="1">
      <c r="B68" s="1370" t="n"/>
      <c r="C68" s="1410" t="n"/>
      <c r="D68" s="1462" t="n"/>
      <c r="E68" s="388" t="inlineStr">
        <is>
          <t>Tallo # 2, 150</t>
        </is>
      </c>
      <c r="F68" s="383">
        <f>(IF(DASHBOARD!$J$2=F7,DASHBOARD!$U$409,IF(DASHBOARD!$J$2=0,0,F68)))</f>
        <v/>
      </c>
      <c r="G68" s="383">
        <f>(IF(DASHBOARD!$J$2=G7,DASHBOARD!$U$409,IF(DASHBOARD!$J$2=0,0,G68)))</f>
        <v/>
      </c>
      <c r="H68" s="383">
        <f>(IF(DASHBOARD!$J$2=H7,DASHBOARD!$U$409,IF(DASHBOARD!$J$2=0,0,H68)))</f>
        <v/>
      </c>
      <c r="I68" s="383">
        <f>(IF(DASHBOARD!$J$2=I7,DASHBOARD!$U$409,IF(DASHBOARD!$J$2=0,0,I68)))</f>
        <v/>
      </c>
      <c r="J68" s="383">
        <f>(IF(DASHBOARD!$J$2=J7,DASHBOARD!$U$409,IF(DASHBOARD!$J$2=0,0,J68)))</f>
        <v/>
      </c>
      <c r="K68" s="383">
        <f>(IF(DASHBOARD!$J$2=K7,DASHBOARD!$U$409,IF(DASHBOARD!$J$2=0,0,K68)))</f>
        <v/>
      </c>
      <c r="L68" s="383">
        <f>(IF(DASHBOARD!$J$2=L7,DASHBOARD!$U$409,IF(DASHBOARD!$J$2=0,0,L68)))</f>
        <v/>
      </c>
      <c r="M68" s="383">
        <f>(IF(DASHBOARD!$J$2=M7,DASHBOARD!$U$409,IF(DASHBOARD!$J$2=0,0,M68)))</f>
        <v/>
      </c>
      <c r="N68" s="383">
        <f>(IF(DASHBOARD!$J$2=N7,DASHBOARD!$U$409,IF(DASHBOARD!$J$2=0,0,N68)))</f>
        <v/>
      </c>
      <c r="O68" s="383">
        <f>(IF(DASHBOARD!$J$2=O7,DASHBOARD!$U$409,IF(DASHBOARD!$J$2=0,0,O68)))</f>
        <v/>
      </c>
      <c r="P68" s="383">
        <f>(IF(DASHBOARD!$J$2=P7,DASHBOARD!$U$409,IF(DASHBOARD!$J$2=0,0,P68)))</f>
        <v/>
      </c>
      <c r="Q68" s="383">
        <f>(IF(DASHBOARD!$J$2=Q7,DASHBOARD!$U$409,IF(DASHBOARD!$J$2=0,0,Q68)))</f>
        <v/>
      </c>
      <c r="R68" s="383">
        <f>(IF(DASHBOARD!$J$2=R7,DASHBOARD!$U$409,IF(DASHBOARD!$J$2=0,0,R68)))</f>
        <v/>
      </c>
      <c r="S68" s="383">
        <f>(IF(DASHBOARD!$J$2=S7,DASHBOARD!$U$409,IF(DASHBOARD!$J$2=0,0,S68)))</f>
        <v/>
      </c>
      <c r="T68" s="383">
        <f>(IF(DASHBOARD!$J$2=T7,DASHBOARD!$U$409,IF(DASHBOARD!$J$2=0,0,T68)))</f>
        <v/>
      </c>
      <c r="U68" s="383">
        <f>(IF(DASHBOARD!$J$2=U7,DASHBOARD!$U$409,IF(DASHBOARD!$J$2=0,0,U68)))</f>
        <v/>
      </c>
      <c r="V68" s="383">
        <f>(IF(DASHBOARD!$J$2=V7,DASHBOARD!$U$409,IF(DASHBOARD!$J$2=0,0,V68)))</f>
        <v/>
      </c>
      <c r="W68" s="383">
        <f>(IF(DASHBOARD!$J$2=W7,DASHBOARD!$U$409,IF(DASHBOARD!$J$2=0,0,W68)))</f>
        <v/>
      </c>
      <c r="X68" s="383">
        <f>(IF(DASHBOARD!$J$2=X7,DASHBOARD!$U$409,IF(DASHBOARD!$J$2=0,0,X68)))</f>
        <v/>
      </c>
      <c r="Y68" s="383">
        <f>(IF(DASHBOARD!$J$2=Y7,DASHBOARD!$U$409,IF(DASHBOARD!$J$2=0,0,Y68)))</f>
        <v/>
      </c>
      <c r="Z68" s="383">
        <f>(IF(DASHBOARD!$J$2=Z7,DASHBOARD!$U$409,IF(DASHBOARD!$J$2=0,0,Z68)))</f>
        <v/>
      </c>
      <c r="AA68" s="383">
        <f>(IF(DASHBOARD!$J$2=AA7,DASHBOARD!$U$409,IF(DASHBOARD!$J$2=0,0,AA68)))</f>
        <v/>
      </c>
      <c r="AB68" s="383">
        <f>(IF(DASHBOARD!$J$2=AB7,DASHBOARD!$U$409,IF(DASHBOARD!$J$2=0,0,AB68)))</f>
        <v/>
      </c>
      <c r="AC68" s="383">
        <f>(IF(DASHBOARD!$J$2=AC7,DASHBOARD!$U$409,IF(DASHBOARD!$J$2=0,0,AC68)))</f>
        <v/>
      </c>
      <c r="AD68" s="383">
        <f>(IF(DASHBOARD!$J$2=AD7,DASHBOARD!$U$409,IF(DASHBOARD!$J$2=0,0,AD68)))</f>
        <v/>
      </c>
      <c r="AE68" s="383">
        <f>(IF(DASHBOARD!$J$2=AE7,DASHBOARD!$U$409,IF(DASHBOARD!$J$2=0,0,AE68)))</f>
        <v/>
      </c>
      <c r="AF68" s="383">
        <f>(IF(DASHBOARD!$J$2=AF7,DASHBOARD!$U$409,IF(DASHBOARD!$J$2=0,0,AF68)))</f>
        <v/>
      </c>
      <c r="AG68" s="383">
        <f>(IF(DASHBOARD!$J$2=AG7,DASHBOARD!$U$409,IF(DASHBOARD!$J$2=0,0,AG68)))</f>
        <v/>
      </c>
      <c r="AH68" s="383">
        <f>(IF(DASHBOARD!$J$2=AH7,DASHBOARD!$U$409,IF(DASHBOARD!$J$2=0,0,AH68)))</f>
        <v/>
      </c>
      <c r="AI68" s="383">
        <f>(IF(DASHBOARD!$J$2=AI7,DASHBOARD!$U$409,IF(DASHBOARD!$J$2=0,0,AI68)))</f>
        <v/>
      </c>
      <c r="AJ68" s="383">
        <f>(IF(DASHBOARD!$J$2=AJ7,DASHBOARD!$U$409,IF(DASHBOARD!$J$2=0,0,AJ68)))</f>
        <v/>
      </c>
      <c r="AK68" s="383">
        <f>(IF(DASHBOARD!$J$2=AK7,DASHBOARD!$U$409,IF(DASHBOARD!$J$2=0,0,AK68)))</f>
        <v/>
      </c>
      <c r="AL68" s="383">
        <f>(IF(DASHBOARD!$J$2=AL7,DASHBOARD!$U$409,IF(DASHBOARD!$J$2=0,0,AL68)))</f>
        <v/>
      </c>
      <c r="AM68" s="383">
        <f>(IF(DASHBOARD!$J$2=AM7,DASHBOARD!$U$409,IF(DASHBOARD!$J$2=0,0,AM68)))</f>
        <v/>
      </c>
      <c r="AN68" s="383">
        <f>(IF(DASHBOARD!$J$2=AN7,DASHBOARD!$U$409,IF(DASHBOARD!$J$2=0,0,AN68)))</f>
        <v/>
      </c>
      <c r="AO68" s="383">
        <f>(IF(DASHBOARD!$J$2=AO7,DASHBOARD!$U$409,IF(DASHBOARD!$J$2=0,0,AO68)))</f>
        <v/>
      </c>
      <c r="AP68" s="383">
        <f>(IF(DASHBOARD!$J$2=AP7,DASHBOARD!$U$409,IF(DASHBOARD!$J$2=0,0,AP68)))</f>
        <v/>
      </c>
      <c r="AQ68" s="383">
        <f>(IF(DASHBOARD!$J$2=AQ7,DASHBOARD!$U$409,IF(DASHBOARD!$J$2=0,0,AQ68)))</f>
        <v/>
      </c>
      <c r="AR68" s="383">
        <f>(IF(DASHBOARD!$J$2=AR7,DASHBOARD!$U$409,IF(DASHBOARD!$J$2=0,0,AR68)))</f>
        <v/>
      </c>
      <c r="AS68" s="383">
        <f>(IF(DASHBOARD!$J$2=AS7,DASHBOARD!$U$409,IF(DASHBOARD!$J$2=0,0,AS68)))</f>
        <v/>
      </c>
      <c r="AT68" s="383">
        <f>(IF(DASHBOARD!$J$2=AT7,DASHBOARD!$U$409,IF(DASHBOARD!$J$2=0,0,AT68)))</f>
        <v/>
      </c>
      <c r="AU68" s="383">
        <f>(IF(DASHBOARD!$J$2=AU7,DASHBOARD!$U$409,IF(DASHBOARD!$J$2=0,0,AU68)))</f>
        <v/>
      </c>
      <c r="AV68" s="383">
        <f>(IF(DASHBOARD!$J$2=AV7,DASHBOARD!$U$409,IF(DASHBOARD!$J$2=0,0,AV68)))</f>
        <v/>
      </c>
      <c r="AW68" s="383">
        <f>(IF(DASHBOARD!$J$2=AW7,DASHBOARD!$U$409,IF(DASHBOARD!$J$2=0,0,AW68)))</f>
        <v/>
      </c>
      <c r="AX68" s="383">
        <f>(IF(DASHBOARD!$J$2=AX7,DASHBOARD!$U$409,IF(DASHBOARD!$J$2=0,0,AX68)))</f>
        <v/>
      </c>
      <c r="AY68" s="383">
        <f>(IF(DASHBOARD!$J$2=AY7,DASHBOARD!$U$409,IF(DASHBOARD!$J$2=0,0,AY68)))</f>
        <v/>
      </c>
      <c r="AZ68" s="383">
        <f>(IF(DASHBOARD!$J$2=AZ7,DASHBOARD!$U$409,IF(DASHBOARD!$J$2=0,0,AZ68)))</f>
        <v/>
      </c>
      <c r="BA68" s="383">
        <f>(IF(DASHBOARD!$J$2=BA7,DASHBOARD!$U$409,IF(DASHBOARD!$J$2=0,0,BA68)))</f>
        <v/>
      </c>
      <c r="BB68" s="384">
        <f>IF(SUM(F68:BA68)&lt;&gt;0,AVERAGEIF(F68:BA68,"&gt;0",F68:BA68),0)</f>
        <v/>
      </c>
      <c r="BC68" s="147" t="n"/>
      <c r="BD68" s="385">
        <f>MAXA(F68:BA68)</f>
        <v/>
      </c>
      <c r="BE68" s="1461">
        <f>IF(BD68&lt;&gt;0,VLOOKUP(BD68,$F$10:$BA$10,MATCH(BD68,F68:BA68,0)),"")</f>
        <v/>
      </c>
      <c r="BF68" s="385">
        <f t="array" ref="BF68">MIN(IF(F68:BA68&gt;0,F68:BA68))</f>
        <v/>
      </c>
      <c r="BG68" s="1461">
        <f>IF(BF68&lt;&gt;0,VLOOKUP(BF68,$F$10:$BA$10,MATCH($BF68,$F68:$BA68,0)),"")</f>
        <v/>
      </c>
      <c r="BI68" s="1368">
        <f>HLOOKUP($BI$9,$S$10:$AI$431,1+$BL68,TRUE)</f>
        <v/>
      </c>
      <c r="BJ68" s="1369">
        <f>HLOOKUP($BJ$9,$AJ$10:$AW$431,1+$BL68,TRUE)</f>
        <v/>
      </c>
      <c r="BK68" s="151" t="n"/>
      <c r="BL68" s="387" t="n">
        <v>55</v>
      </c>
      <c r="BM68" s="399" t="n"/>
    </row>
    <row r="69" ht="20.25" customHeight="1" s="18" thickBot="1" thickTop="1">
      <c r="B69" s="1370" t="n"/>
      <c r="C69" s="1410" t="n"/>
      <c r="D69" s="1462" t="n"/>
      <c r="E69" s="388" t="inlineStr">
        <is>
          <t>TanjungBunga # 1, 150</t>
        </is>
      </c>
      <c r="F69" s="383">
        <f>(IF(DASHBOARD!$J$2=F7,DASHBOARD!$U$410,IF(DASHBOARD!$J$2=0,0,F69)))</f>
        <v/>
      </c>
      <c r="G69" s="383">
        <f>(IF(DASHBOARD!$J$2=G7,DASHBOARD!$U$410,IF(DASHBOARD!$J$2=0,0,G69)))</f>
        <v/>
      </c>
      <c r="H69" s="383">
        <f>(IF(DASHBOARD!$J$2=H7,DASHBOARD!$U$410,IF(DASHBOARD!$J$2=0,0,H69)))</f>
        <v/>
      </c>
      <c r="I69" s="383">
        <f>(IF(DASHBOARD!$J$2=I7,DASHBOARD!$U$410,IF(DASHBOARD!$J$2=0,0,I69)))</f>
        <v/>
      </c>
      <c r="J69" s="383">
        <f>(IF(DASHBOARD!$J$2=J7,DASHBOARD!$U$410,IF(DASHBOARD!$J$2=0,0,J69)))</f>
        <v/>
      </c>
      <c r="K69" s="383">
        <f>(IF(DASHBOARD!$J$2=K7,DASHBOARD!$U$410,IF(DASHBOARD!$J$2=0,0,K69)))</f>
        <v/>
      </c>
      <c r="L69" s="383">
        <f>(IF(DASHBOARD!$J$2=L7,DASHBOARD!$U$410,IF(DASHBOARD!$J$2=0,0,L69)))</f>
        <v/>
      </c>
      <c r="M69" s="383">
        <f>(IF(DASHBOARD!$J$2=M7,DASHBOARD!$U$410,IF(DASHBOARD!$J$2=0,0,M69)))</f>
        <v/>
      </c>
      <c r="N69" s="383">
        <f>(IF(DASHBOARD!$J$2=N7,DASHBOARD!$U$410,IF(DASHBOARD!$J$2=0,0,N69)))</f>
        <v/>
      </c>
      <c r="O69" s="383">
        <f>(IF(DASHBOARD!$J$2=O7,DASHBOARD!$U$410,IF(DASHBOARD!$J$2=0,0,O69)))</f>
        <v/>
      </c>
      <c r="P69" s="383">
        <f>(IF(DASHBOARD!$J$2=P7,DASHBOARD!$U$410,IF(DASHBOARD!$J$2=0,0,P69)))</f>
        <v/>
      </c>
      <c r="Q69" s="383">
        <f>(IF(DASHBOARD!$J$2=Q7,DASHBOARD!$U$410,IF(DASHBOARD!$J$2=0,0,Q69)))</f>
        <v/>
      </c>
      <c r="R69" s="383">
        <f>(IF(DASHBOARD!$J$2=R7,DASHBOARD!$U$410,IF(DASHBOARD!$J$2=0,0,R69)))</f>
        <v/>
      </c>
      <c r="S69" s="383">
        <f>(IF(DASHBOARD!$J$2=S7,DASHBOARD!$U$410,IF(DASHBOARD!$J$2=0,0,S69)))</f>
        <v/>
      </c>
      <c r="T69" s="383">
        <f>(IF(DASHBOARD!$J$2=T7,DASHBOARD!$U$410,IF(DASHBOARD!$J$2=0,0,T69)))</f>
        <v/>
      </c>
      <c r="U69" s="383">
        <f>(IF(DASHBOARD!$J$2=U7,DASHBOARD!$U$410,IF(DASHBOARD!$J$2=0,0,U69)))</f>
        <v/>
      </c>
      <c r="V69" s="383">
        <f>(IF(DASHBOARD!$J$2=V7,DASHBOARD!$U$410,IF(DASHBOARD!$J$2=0,0,V69)))</f>
        <v/>
      </c>
      <c r="W69" s="383">
        <f>(IF(DASHBOARD!$J$2=W7,DASHBOARD!$U$410,IF(DASHBOARD!$J$2=0,0,W69)))</f>
        <v/>
      </c>
      <c r="X69" s="383">
        <f>(IF(DASHBOARD!$J$2=X7,DASHBOARD!$U$410,IF(DASHBOARD!$J$2=0,0,X69)))</f>
        <v/>
      </c>
      <c r="Y69" s="383">
        <f>(IF(DASHBOARD!$J$2=Y7,DASHBOARD!$U$410,IF(DASHBOARD!$J$2=0,0,Y69)))</f>
        <v/>
      </c>
      <c r="Z69" s="383">
        <f>(IF(DASHBOARD!$J$2=Z7,DASHBOARD!$U$410,IF(DASHBOARD!$J$2=0,0,Z69)))</f>
        <v/>
      </c>
      <c r="AA69" s="383">
        <f>(IF(DASHBOARD!$J$2=AA7,DASHBOARD!$U$410,IF(DASHBOARD!$J$2=0,0,AA69)))</f>
        <v/>
      </c>
      <c r="AB69" s="383">
        <f>(IF(DASHBOARD!$J$2=AB7,DASHBOARD!$U$410,IF(DASHBOARD!$J$2=0,0,AB69)))</f>
        <v/>
      </c>
      <c r="AC69" s="383">
        <f>(IF(DASHBOARD!$J$2=AC7,DASHBOARD!$U$410,IF(DASHBOARD!$J$2=0,0,AC69)))</f>
        <v/>
      </c>
      <c r="AD69" s="383">
        <f>(IF(DASHBOARD!$J$2=AD7,DASHBOARD!$U$410,IF(DASHBOARD!$J$2=0,0,AD69)))</f>
        <v/>
      </c>
      <c r="AE69" s="383">
        <f>(IF(DASHBOARD!$J$2=AE7,DASHBOARD!$U$410,IF(DASHBOARD!$J$2=0,0,AE69)))</f>
        <v/>
      </c>
      <c r="AF69" s="383">
        <f>(IF(DASHBOARD!$J$2=AF7,DASHBOARD!$U$410,IF(DASHBOARD!$J$2=0,0,AF69)))</f>
        <v/>
      </c>
      <c r="AG69" s="383">
        <f>(IF(DASHBOARD!$J$2=AG7,DASHBOARD!$U$410,IF(DASHBOARD!$J$2=0,0,AG69)))</f>
        <v/>
      </c>
      <c r="AH69" s="383">
        <f>(IF(DASHBOARD!$J$2=AH7,DASHBOARD!$U$410,IF(DASHBOARD!$J$2=0,0,AH69)))</f>
        <v/>
      </c>
      <c r="AI69" s="383">
        <f>(IF(DASHBOARD!$J$2=AI7,DASHBOARD!$U$410,IF(DASHBOARD!$J$2=0,0,AI69)))</f>
        <v/>
      </c>
      <c r="AJ69" s="383">
        <f>(IF(DASHBOARD!$J$2=AJ7,DASHBOARD!$U$410,IF(DASHBOARD!$J$2=0,0,AJ69)))</f>
        <v/>
      </c>
      <c r="AK69" s="383">
        <f>(IF(DASHBOARD!$J$2=AK7,DASHBOARD!$U$410,IF(DASHBOARD!$J$2=0,0,AK69)))</f>
        <v/>
      </c>
      <c r="AL69" s="383">
        <f>(IF(DASHBOARD!$J$2=AL7,DASHBOARD!$U$410,IF(DASHBOARD!$J$2=0,0,AL69)))</f>
        <v/>
      </c>
      <c r="AM69" s="383">
        <f>(IF(DASHBOARD!$J$2=AM7,DASHBOARD!$U$410,IF(DASHBOARD!$J$2=0,0,AM69)))</f>
        <v/>
      </c>
      <c r="AN69" s="383">
        <f>(IF(DASHBOARD!$J$2=AN7,DASHBOARD!$U$410,IF(DASHBOARD!$J$2=0,0,AN69)))</f>
        <v/>
      </c>
      <c r="AO69" s="383">
        <f>(IF(DASHBOARD!$J$2=AO7,DASHBOARD!$U$410,IF(DASHBOARD!$J$2=0,0,AO69)))</f>
        <v/>
      </c>
      <c r="AP69" s="383">
        <f>(IF(DASHBOARD!$J$2=AP7,DASHBOARD!$U$410,IF(DASHBOARD!$J$2=0,0,AP69)))</f>
        <v/>
      </c>
      <c r="AQ69" s="383">
        <f>(IF(DASHBOARD!$J$2=AQ7,DASHBOARD!$U$410,IF(DASHBOARD!$J$2=0,0,AQ69)))</f>
        <v/>
      </c>
      <c r="AR69" s="383">
        <f>(IF(DASHBOARD!$J$2=AR7,DASHBOARD!$U$410,IF(DASHBOARD!$J$2=0,0,AR69)))</f>
        <v/>
      </c>
      <c r="AS69" s="383">
        <f>(IF(DASHBOARD!$J$2=AS7,DASHBOARD!$U$410,IF(DASHBOARD!$J$2=0,0,AS69)))</f>
        <v/>
      </c>
      <c r="AT69" s="383">
        <f>(IF(DASHBOARD!$J$2=AT7,DASHBOARD!$U$410,IF(DASHBOARD!$J$2=0,0,AT69)))</f>
        <v/>
      </c>
      <c r="AU69" s="383">
        <f>(IF(DASHBOARD!$J$2=AU7,DASHBOARD!$U$410,IF(DASHBOARD!$J$2=0,0,AU69)))</f>
        <v/>
      </c>
      <c r="AV69" s="383">
        <f>(IF(DASHBOARD!$J$2=AV7,DASHBOARD!$U$410,IF(DASHBOARD!$J$2=0,0,AV69)))</f>
        <v/>
      </c>
      <c r="AW69" s="383">
        <f>(IF(DASHBOARD!$J$2=AW7,DASHBOARD!$U$410,IF(DASHBOARD!$J$2=0,0,AW69)))</f>
        <v/>
      </c>
      <c r="AX69" s="383">
        <f>(IF(DASHBOARD!$J$2=AX7,DASHBOARD!$U$410,IF(DASHBOARD!$J$2=0,0,AX69)))</f>
        <v/>
      </c>
      <c r="AY69" s="383">
        <f>(IF(DASHBOARD!$J$2=AY7,DASHBOARD!$U$410,IF(DASHBOARD!$J$2=0,0,AY69)))</f>
        <v/>
      </c>
      <c r="AZ69" s="383">
        <f>(IF(DASHBOARD!$J$2=AZ7,DASHBOARD!$U$410,IF(DASHBOARD!$J$2=0,0,AZ69)))</f>
        <v/>
      </c>
      <c r="BA69" s="383">
        <f>(IF(DASHBOARD!$J$2=BA7,DASHBOARD!$U$410,IF(DASHBOARD!$J$2=0,0,BA69)))</f>
        <v/>
      </c>
      <c r="BB69" s="384">
        <f>IF(SUM(F69:BA69)&lt;&gt;0,AVERAGEIF(F69:BA69,"&gt;0",F69:BA69),0)</f>
        <v/>
      </c>
      <c r="BC69" s="147" t="n"/>
      <c r="BD69" s="385">
        <f>MAXA(F69:BA69)</f>
        <v/>
      </c>
      <c r="BE69" s="1461">
        <f>IF(BD69&lt;&gt;0,VLOOKUP(BD69,$F$10:$BA$10,MATCH(BD69,F69:BA69,0)),"")</f>
        <v/>
      </c>
      <c r="BF69" s="385">
        <f t="array" ref="BF69">MIN(IF(F69:BA69&gt;0,F69:BA69))</f>
        <v/>
      </c>
      <c r="BG69" s="1461">
        <f>IF(BF69&lt;&gt;0,VLOOKUP(BF69,$F$10:$BA$10,MATCH($BF69,$F69:$BA69,0)),"")</f>
        <v/>
      </c>
      <c r="BI69" s="1368">
        <f>HLOOKUP($BI$9,$S$10:$AI$431,1+$BL69,TRUE)</f>
        <v/>
      </c>
      <c r="BJ69" s="1369">
        <f>HLOOKUP($BJ$9,$AJ$10:$AW$431,1+$BL69,TRUE)</f>
        <v/>
      </c>
      <c r="BK69" s="151" t="n"/>
      <c r="BL69" s="387" t="n">
        <v>56</v>
      </c>
      <c r="BM69" s="399" t="n"/>
    </row>
    <row r="70" ht="20.25" customHeight="1" s="18" thickBot="1" thickTop="1">
      <c r="B70" s="1370" t="n"/>
      <c r="C70" s="1410" t="n"/>
      <c r="D70" s="1463" t="n"/>
      <c r="E70" s="388" t="inlineStr">
        <is>
          <t>TanjungBunga # 2, 150</t>
        </is>
      </c>
      <c r="F70" s="383">
        <f>(IF(DASHBOARD!$J$2=F7,DASHBOARD!$U$411,IF(DASHBOARD!$J$2=0,0,F70)))</f>
        <v/>
      </c>
      <c r="G70" s="383">
        <f>(IF(DASHBOARD!$J$2=G7,DASHBOARD!$U$411,IF(DASHBOARD!$J$2=0,0,G70)))</f>
        <v/>
      </c>
      <c r="H70" s="383">
        <f>(IF(DASHBOARD!$J$2=H7,DASHBOARD!$U$411,IF(DASHBOARD!$J$2=0,0,H70)))</f>
        <v/>
      </c>
      <c r="I70" s="383">
        <f>(IF(DASHBOARD!$J$2=I7,DASHBOARD!$U$411,IF(DASHBOARD!$J$2=0,0,I70)))</f>
        <v/>
      </c>
      <c r="J70" s="383">
        <f>(IF(DASHBOARD!$J$2=J7,DASHBOARD!$U$411,IF(DASHBOARD!$J$2=0,0,J70)))</f>
        <v/>
      </c>
      <c r="K70" s="383">
        <f>(IF(DASHBOARD!$J$2=K7,DASHBOARD!$U$411,IF(DASHBOARD!$J$2=0,0,K70)))</f>
        <v/>
      </c>
      <c r="L70" s="383">
        <f>(IF(DASHBOARD!$J$2=L7,DASHBOARD!$U$411,IF(DASHBOARD!$J$2=0,0,L70)))</f>
        <v/>
      </c>
      <c r="M70" s="383">
        <f>(IF(DASHBOARD!$J$2=M7,DASHBOARD!$U$411,IF(DASHBOARD!$J$2=0,0,M70)))</f>
        <v/>
      </c>
      <c r="N70" s="383">
        <f>(IF(DASHBOARD!$J$2=N7,DASHBOARD!$U$411,IF(DASHBOARD!$J$2=0,0,N70)))</f>
        <v/>
      </c>
      <c r="O70" s="383">
        <f>(IF(DASHBOARD!$J$2=O7,DASHBOARD!$U$411,IF(DASHBOARD!$J$2=0,0,O70)))</f>
        <v/>
      </c>
      <c r="P70" s="383">
        <f>(IF(DASHBOARD!$J$2=P7,DASHBOARD!$U$411,IF(DASHBOARD!$J$2=0,0,P70)))</f>
        <v/>
      </c>
      <c r="Q70" s="383">
        <f>(IF(DASHBOARD!$J$2=Q7,DASHBOARD!$U$411,IF(DASHBOARD!$J$2=0,0,Q70)))</f>
        <v/>
      </c>
      <c r="R70" s="383">
        <f>(IF(DASHBOARD!$J$2=R7,DASHBOARD!$U$411,IF(DASHBOARD!$J$2=0,0,R70)))</f>
        <v/>
      </c>
      <c r="S70" s="383">
        <f>(IF(DASHBOARD!$J$2=S7,DASHBOARD!$U$411,IF(DASHBOARD!$J$2=0,0,S70)))</f>
        <v/>
      </c>
      <c r="T70" s="383">
        <f>(IF(DASHBOARD!$J$2=T7,DASHBOARD!$U$411,IF(DASHBOARD!$J$2=0,0,T70)))</f>
        <v/>
      </c>
      <c r="U70" s="383">
        <f>(IF(DASHBOARD!$J$2=U7,DASHBOARD!$U$411,IF(DASHBOARD!$J$2=0,0,U70)))</f>
        <v/>
      </c>
      <c r="V70" s="383">
        <f>(IF(DASHBOARD!$J$2=V7,DASHBOARD!$U$411,IF(DASHBOARD!$J$2=0,0,V70)))</f>
        <v/>
      </c>
      <c r="W70" s="383">
        <f>(IF(DASHBOARD!$J$2=W7,DASHBOARD!$U$411,IF(DASHBOARD!$J$2=0,0,W70)))</f>
        <v/>
      </c>
      <c r="X70" s="383">
        <f>(IF(DASHBOARD!$J$2=X7,DASHBOARD!$U$411,IF(DASHBOARD!$J$2=0,0,X70)))</f>
        <v/>
      </c>
      <c r="Y70" s="383">
        <f>(IF(DASHBOARD!$J$2=Y7,DASHBOARD!$U$411,IF(DASHBOARD!$J$2=0,0,Y70)))</f>
        <v/>
      </c>
      <c r="Z70" s="383">
        <f>(IF(DASHBOARD!$J$2=Z7,DASHBOARD!$U$411,IF(DASHBOARD!$J$2=0,0,Z70)))</f>
        <v/>
      </c>
      <c r="AA70" s="383">
        <f>(IF(DASHBOARD!$J$2=AA7,DASHBOARD!$U$411,IF(DASHBOARD!$J$2=0,0,AA70)))</f>
        <v/>
      </c>
      <c r="AB70" s="383">
        <f>(IF(DASHBOARD!$J$2=AB7,DASHBOARD!$U$411,IF(DASHBOARD!$J$2=0,0,AB70)))</f>
        <v/>
      </c>
      <c r="AC70" s="383">
        <f>(IF(DASHBOARD!$J$2=AC7,DASHBOARD!$U$411,IF(DASHBOARD!$J$2=0,0,AC70)))</f>
        <v/>
      </c>
      <c r="AD70" s="383">
        <f>(IF(DASHBOARD!$J$2=AD7,DASHBOARD!$U$411,IF(DASHBOARD!$J$2=0,0,AD70)))</f>
        <v/>
      </c>
      <c r="AE70" s="383">
        <f>(IF(DASHBOARD!$J$2=AE7,DASHBOARD!$U$411,IF(DASHBOARD!$J$2=0,0,AE70)))</f>
        <v/>
      </c>
      <c r="AF70" s="383">
        <f>(IF(DASHBOARD!$J$2=AF7,DASHBOARD!$U$411,IF(DASHBOARD!$J$2=0,0,AF70)))</f>
        <v/>
      </c>
      <c r="AG70" s="383">
        <f>(IF(DASHBOARD!$J$2=AG7,DASHBOARD!$U$411,IF(DASHBOARD!$J$2=0,0,AG70)))</f>
        <v/>
      </c>
      <c r="AH70" s="383">
        <f>(IF(DASHBOARD!$J$2=AH7,DASHBOARD!$U$411,IF(DASHBOARD!$J$2=0,0,AH70)))</f>
        <v/>
      </c>
      <c r="AI70" s="383">
        <f>(IF(DASHBOARD!$J$2=AI7,DASHBOARD!$U$411,IF(DASHBOARD!$J$2=0,0,AI70)))</f>
        <v/>
      </c>
      <c r="AJ70" s="383">
        <f>(IF(DASHBOARD!$J$2=AJ7,DASHBOARD!$U$411,IF(DASHBOARD!$J$2=0,0,AJ70)))</f>
        <v/>
      </c>
      <c r="AK70" s="383">
        <f>(IF(DASHBOARD!$J$2=AK7,DASHBOARD!$U$411,IF(DASHBOARD!$J$2=0,0,AK70)))</f>
        <v/>
      </c>
      <c r="AL70" s="383">
        <f>(IF(DASHBOARD!$J$2=AL7,DASHBOARD!$U$411,IF(DASHBOARD!$J$2=0,0,AL70)))</f>
        <v/>
      </c>
      <c r="AM70" s="383">
        <f>(IF(DASHBOARD!$J$2=AM7,DASHBOARD!$U$411,IF(DASHBOARD!$J$2=0,0,AM70)))</f>
        <v/>
      </c>
      <c r="AN70" s="383">
        <f>(IF(DASHBOARD!$J$2=AN7,DASHBOARD!$U$411,IF(DASHBOARD!$J$2=0,0,AN70)))</f>
        <v/>
      </c>
      <c r="AO70" s="383">
        <f>(IF(DASHBOARD!$J$2=AO7,DASHBOARD!$U$411,IF(DASHBOARD!$J$2=0,0,AO70)))</f>
        <v/>
      </c>
      <c r="AP70" s="383">
        <f>(IF(DASHBOARD!$J$2=AP7,DASHBOARD!$U$411,IF(DASHBOARD!$J$2=0,0,AP70)))</f>
        <v/>
      </c>
      <c r="AQ70" s="383">
        <f>(IF(DASHBOARD!$J$2=AQ7,DASHBOARD!$U$411,IF(DASHBOARD!$J$2=0,0,AQ70)))</f>
        <v/>
      </c>
      <c r="AR70" s="383">
        <f>(IF(DASHBOARD!$J$2=AR7,DASHBOARD!$U$411,IF(DASHBOARD!$J$2=0,0,AR70)))</f>
        <v/>
      </c>
      <c r="AS70" s="383">
        <f>(IF(DASHBOARD!$J$2=AS7,DASHBOARD!$U$411,IF(DASHBOARD!$J$2=0,0,AS70)))</f>
        <v/>
      </c>
      <c r="AT70" s="383">
        <f>(IF(DASHBOARD!$J$2=AT7,DASHBOARD!$U$411,IF(DASHBOARD!$J$2=0,0,AT70)))</f>
        <v/>
      </c>
      <c r="AU70" s="383">
        <f>(IF(DASHBOARD!$J$2=AU7,DASHBOARD!$U$411,IF(DASHBOARD!$J$2=0,0,AU70)))</f>
        <v/>
      </c>
      <c r="AV70" s="383">
        <f>(IF(DASHBOARD!$J$2=AV7,DASHBOARD!$U$411,IF(DASHBOARD!$J$2=0,0,AV70)))</f>
        <v/>
      </c>
      <c r="AW70" s="383">
        <f>(IF(DASHBOARD!$J$2=AW7,DASHBOARD!$U$411,IF(DASHBOARD!$J$2=0,0,AW70)))</f>
        <v/>
      </c>
      <c r="AX70" s="383">
        <f>(IF(DASHBOARD!$J$2=AX7,DASHBOARD!$U$411,IF(DASHBOARD!$J$2=0,0,AX70)))</f>
        <v/>
      </c>
      <c r="AY70" s="383">
        <f>(IF(DASHBOARD!$J$2=AY7,DASHBOARD!$U$411,IF(DASHBOARD!$J$2=0,0,AY70)))</f>
        <v/>
      </c>
      <c r="AZ70" s="383">
        <f>(IF(DASHBOARD!$J$2=AZ7,DASHBOARD!$U$411,IF(DASHBOARD!$J$2=0,0,AZ70)))</f>
        <v/>
      </c>
      <c r="BA70" s="383">
        <f>(IF(DASHBOARD!$J$2=BA7,DASHBOARD!$U$411,IF(DASHBOARD!$J$2=0,0,BA70)))</f>
        <v/>
      </c>
      <c r="BB70" s="384">
        <f>IF(SUM(F70:BA70)&lt;&gt;0,AVERAGEIF(F70:BA70,"&gt;0",F70:BA70),0)</f>
        <v/>
      </c>
      <c r="BC70" s="147" t="n"/>
      <c r="BD70" s="385">
        <f>MAXA(F70:BA70)</f>
        <v/>
      </c>
      <c r="BE70" s="1461">
        <f>IF(BD70&lt;&gt;0,VLOOKUP(BD70,$F$10:$BA$10,MATCH(BD70,F70:BA70,0)),"")</f>
        <v/>
      </c>
      <c r="BF70" s="385">
        <f t="array" ref="BF70">MIN(IF(F70:BA70&gt;0,F70:BA70))</f>
        <v/>
      </c>
      <c r="BG70" s="1461">
        <f>IF(BF70&lt;&gt;0,VLOOKUP(BF70,$F$10:$BA$10,MATCH($BF70,$F70:$BA70,0)),"")</f>
        <v/>
      </c>
      <c r="BI70" s="1368">
        <f>HLOOKUP($BI$9,$S$10:$AI$431,1+$BL70,TRUE)</f>
        <v/>
      </c>
      <c r="BJ70" s="1369">
        <f>HLOOKUP($BJ$9,$AJ$10:$AW$431,1+$BL70,TRUE)</f>
        <v/>
      </c>
      <c r="BK70" s="151" t="n"/>
      <c r="BL70" s="387" t="n">
        <v>57</v>
      </c>
      <c r="BM70" s="399" t="n"/>
    </row>
    <row r="71" ht="20.25" customHeight="1" s="18" thickBot="1" thickTop="1">
      <c r="B71" s="1370" t="n"/>
      <c r="C71" s="1410" t="n"/>
      <c r="D71" s="328" t="n"/>
      <c r="E71" s="388" t="n"/>
      <c r="F71" s="383" t="n"/>
      <c r="G71" s="383" t="n"/>
      <c r="H71" s="383" t="n"/>
      <c r="I71" s="383" t="n"/>
      <c r="J71" s="383" t="n"/>
      <c r="K71" s="383" t="n"/>
      <c r="L71" s="383" t="n"/>
      <c r="M71" s="383" t="n"/>
      <c r="N71" s="383" t="n"/>
      <c r="O71" s="383" t="n"/>
      <c r="P71" s="383" t="n"/>
      <c r="Q71" s="383" t="n"/>
      <c r="R71" s="383" t="n"/>
      <c r="S71" s="383" t="n"/>
      <c r="T71" s="383" t="n"/>
      <c r="U71" s="383" t="n"/>
      <c r="V71" s="383" t="n"/>
      <c r="W71" s="383" t="n"/>
      <c r="X71" s="383" t="n"/>
      <c r="Y71" s="383" t="n"/>
      <c r="Z71" s="383" t="n"/>
      <c r="AA71" s="383" t="n"/>
      <c r="AB71" s="383" t="n"/>
      <c r="AC71" s="383" t="n"/>
      <c r="AD71" s="383" t="n"/>
      <c r="AE71" s="383" t="n"/>
      <c r="AF71" s="383" t="n"/>
      <c r="AG71" s="383" t="n"/>
      <c r="AH71" s="383" t="n"/>
      <c r="AI71" s="383" t="n"/>
      <c r="AJ71" s="383" t="n"/>
      <c r="AK71" s="383" t="n"/>
      <c r="AL71" s="383" t="n"/>
      <c r="AM71" s="383" t="n"/>
      <c r="AN71" s="383" t="n"/>
      <c r="AO71" s="383" t="n"/>
      <c r="AP71" s="383" t="n"/>
      <c r="AQ71" s="383" t="n"/>
      <c r="AR71" s="383" t="n"/>
      <c r="AS71" s="383" t="n"/>
      <c r="AT71" s="383" t="n"/>
      <c r="AU71" s="383" t="n"/>
      <c r="AV71" s="383" t="n"/>
      <c r="AW71" s="383" t="n"/>
      <c r="AX71" s="383" t="n"/>
      <c r="AY71" s="383" t="n"/>
      <c r="AZ71" s="383" t="n"/>
      <c r="BA71" s="383" t="n"/>
      <c r="BB71" s="384">
        <f>IF(SUM(F71:BA71)&lt;&gt;0,AVERAGEIF(F71:BA71,"&gt;0",F71:BA71),0)</f>
        <v/>
      </c>
      <c r="BC71" s="147" t="n"/>
      <c r="BD71" s="385">
        <f>MAXA(F71:BA71)</f>
        <v/>
      </c>
      <c r="BE71" s="1461">
        <f>IF(BD71&lt;&gt;0,VLOOKUP(BD71,$F$10:$BA$10,MATCH(BD71,F71:BA71,0)),"")</f>
        <v/>
      </c>
      <c r="BF71" s="385">
        <f t="array" ref="BF71">MIN(IF(F71:BA71&gt;0,F71:BA71))</f>
        <v/>
      </c>
      <c r="BG71" s="1461">
        <f>IF(BF71&lt;&gt;0,VLOOKUP(BF71,$F$10:$BA$10,MATCH($BF71,$F71:$BA71,0)),"")</f>
        <v/>
      </c>
      <c r="BI71" s="1368">
        <f>HLOOKUP($BI$9,$S$10:$AI$431,1+$BL71,TRUE)</f>
        <v/>
      </c>
      <c r="BJ71" s="1369">
        <f>HLOOKUP($BJ$9,$AJ$10:$AW$431,1+$BL71,TRUE)</f>
        <v/>
      </c>
      <c r="BK71" s="151" t="n"/>
      <c r="BL71" s="387" t="n">
        <v>58</v>
      </c>
      <c r="BM71" s="399" t="n"/>
    </row>
    <row r="72" ht="20.25" customHeight="1" s="18" thickBot="1" thickTop="1">
      <c r="B72" s="1370" t="n"/>
      <c r="C72" s="1410" t="n"/>
      <c r="D72" s="1469" t="inlineStr">
        <is>
          <t>PANAKKUKANG 150</t>
        </is>
      </c>
      <c r="E72" s="388" t="inlineStr">
        <is>
          <t>Tello # 1, 150</t>
        </is>
      </c>
      <c r="F72" s="383">
        <f>(IF(DASHBOARD!$J$2=F7,DASHBOARD!$U$371,IF(DASHBOARD!$J$2=0,0,F72)))</f>
        <v/>
      </c>
      <c r="G72" s="383">
        <f>(IF(DASHBOARD!$J$2=G7,DASHBOARD!$U$371,IF(DASHBOARD!$J$2=0,0,G72)))</f>
        <v/>
      </c>
      <c r="H72" s="383">
        <f>(IF(DASHBOARD!$J$2=H7,DASHBOARD!$U$371,IF(DASHBOARD!$J$2=0,0,H72)))</f>
        <v/>
      </c>
      <c r="I72" s="383">
        <f>(IF(DASHBOARD!$J$2=I7,DASHBOARD!$U$371,IF(DASHBOARD!$J$2=0,0,I72)))</f>
        <v/>
      </c>
      <c r="J72" s="383">
        <f>(IF(DASHBOARD!$J$2=J7,DASHBOARD!$U$371,IF(DASHBOARD!$J$2=0,0,J72)))</f>
        <v/>
      </c>
      <c r="K72" s="383">
        <f>(IF(DASHBOARD!$J$2=K7,DASHBOARD!$U$371,IF(DASHBOARD!$J$2=0,0,K72)))</f>
        <v/>
      </c>
      <c r="L72" s="383">
        <f>(IF(DASHBOARD!$J$2=L7,DASHBOARD!$U$371,IF(DASHBOARD!$J$2=0,0,L72)))</f>
        <v/>
      </c>
      <c r="M72" s="383">
        <f>(IF(DASHBOARD!$J$2=M7,DASHBOARD!$U$371,IF(DASHBOARD!$J$2=0,0,M72)))</f>
        <v/>
      </c>
      <c r="N72" s="383">
        <f>(IF(DASHBOARD!$J$2=N7,DASHBOARD!$U$371,IF(DASHBOARD!$J$2=0,0,N72)))</f>
        <v/>
      </c>
      <c r="O72" s="383">
        <f>(IF(DASHBOARD!$J$2=O7,DASHBOARD!$U$371,IF(DASHBOARD!$J$2=0,0,O72)))</f>
        <v/>
      </c>
      <c r="P72" s="383">
        <f>(IF(DASHBOARD!$J$2=P7,DASHBOARD!$U$371,IF(DASHBOARD!$J$2=0,0,P72)))</f>
        <v/>
      </c>
      <c r="Q72" s="383">
        <f>(IF(DASHBOARD!$J$2=Q7,DASHBOARD!$U$371,IF(DASHBOARD!$J$2=0,0,Q72)))</f>
        <v/>
      </c>
      <c r="R72" s="383">
        <f>(IF(DASHBOARD!$J$2=R7,DASHBOARD!$U$371,IF(DASHBOARD!$J$2=0,0,R72)))</f>
        <v/>
      </c>
      <c r="S72" s="383">
        <f>(IF(DASHBOARD!$J$2=S7,DASHBOARD!$U$371,IF(DASHBOARD!$J$2=0,0,S72)))</f>
        <v/>
      </c>
      <c r="T72" s="383">
        <f>(IF(DASHBOARD!$J$2=T7,DASHBOARD!$U$371,IF(DASHBOARD!$J$2=0,0,T72)))</f>
        <v/>
      </c>
      <c r="U72" s="383">
        <f>(IF(DASHBOARD!$J$2=U7,DASHBOARD!$U$371,IF(DASHBOARD!$J$2=0,0,U72)))</f>
        <v/>
      </c>
      <c r="V72" s="383">
        <f>(IF(DASHBOARD!$J$2=V7,DASHBOARD!$U$371,IF(DASHBOARD!$J$2=0,0,V72)))</f>
        <v/>
      </c>
      <c r="W72" s="383">
        <f>(IF(DASHBOARD!$J$2=W7,DASHBOARD!$U$371,IF(DASHBOARD!$J$2=0,0,W72)))</f>
        <v/>
      </c>
      <c r="X72" s="383">
        <f>(IF(DASHBOARD!$J$2=X7,DASHBOARD!$U$371,IF(DASHBOARD!$J$2=0,0,X72)))</f>
        <v/>
      </c>
      <c r="Y72" s="383">
        <f>(IF(DASHBOARD!$J$2=Y7,DASHBOARD!$U$371,IF(DASHBOARD!$J$2=0,0,Y72)))</f>
        <v/>
      </c>
      <c r="Z72" s="383">
        <f>(IF(DASHBOARD!$J$2=Z7,DASHBOARD!$U$371,IF(DASHBOARD!$J$2=0,0,Z72)))</f>
        <v/>
      </c>
      <c r="AA72" s="383">
        <f>(IF(DASHBOARD!$J$2=AA7,DASHBOARD!$U$371,IF(DASHBOARD!$J$2=0,0,AA72)))</f>
        <v/>
      </c>
      <c r="AB72" s="383">
        <f>(IF(DASHBOARD!$J$2=AB7,DASHBOARD!$U$371,IF(DASHBOARD!$J$2=0,0,AB72)))</f>
        <v/>
      </c>
      <c r="AC72" s="383">
        <f>(IF(DASHBOARD!$J$2=AC7,DASHBOARD!$U$371,IF(DASHBOARD!$J$2=0,0,AC72)))</f>
        <v/>
      </c>
      <c r="AD72" s="383">
        <f>(IF(DASHBOARD!$J$2=AD7,DASHBOARD!$U$371,IF(DASHBOARD!$J$2=0,0,AD72)))</f>
        <v/>
      </c>
      <c r="AE72" s="383">
        <f>(IF(DASHBOARD!$J$2=AE7,DASHBOARD!$U$371,IF(DASHBOARD!$J$2=0,0,AE72)))</f>
        <v/>
      </c>
      <c r="AF72" s="383">
        <f>(IF(DASHBOARD!$J$2=AF7,DASHBOARD!$U$371,IF(DASHBOARD!$J$2=0,0,AF72)))</f>
        <v/>
      </c>
      <c r="AG72" s="383">
        <f>(IF(DASHBOARD!$J$2=AG7,DASHBOARD!$U$371,IF(DASHBOARD!$J$2=0,0,AG72)))</f>
        <v/>
      </c>
      <c r="AH72" s="383">
        <f>(IF(DASHBOARD!$J$2=AH7,DASHBOARD!$U$371,IF(DASHBOARD!$J$2=0,0,AH72)))</f>
        <v/>
      </c>
      <c r="AI72" s="383">
        <f>(IF(DASHBOARD!$J$2=AI7,DASHBOARD!$U$371,IF(DASHBOARD!$J$2=0,0,AI72)))</f>
        <v/>
      </c>
      <c r="AJ72" s="383">
        <f>(IF(DASHBOARD!$J$2=AJ7,DASHBOARD!$U$371,IF(DASHBOARD!$J$2=0,0,AJ72)))</f>
        <v/>
      </c>
      <c r="AK72" s="383">
        <f>(IF(DASHBOARD!$J$2=AK7,DASHBOARD!$U$371,IF(DASHBOARD!$J$2=0,0,AK72)))</f>
        <v/>
      </c>
      <c r="AL72" s="383">
        <f>(IF(DASHBOARD!$J$2=AL7,DASHBOARD!$U$371,IF(DASHBOARD!$J$2=0,0,AL72)))</f>
        <v/>
      </c>
      <c r="AM72" s="383">
        <f>(IF(DASHBOARD!$J$2=AM7,DASHBOARD!$U$371,IF(DASHBOARD!$J$2=0,0,AM72)))</f>
        <v/>
      </c>
      <c r="AN72" s="383">
        <f>(IF(DASHBOARD!$J$2=AN7,DASHBOARD!$U$371,IF(DASHBOARD!$J$2=0,0,AN72)))</f>
        <v/>
      </c>
      <c r="AO72" s="383">
        <f>(IF(DASHBOARD!$J$2=AO7,DASHBOARD!$U$371,IF(DASHBOARD!$J$2=0,0,AO72)))</f>
        <v/>
      </c>
      <c r="AP72" s="383">
        <f>(IF(DASHBOARD!$J$2=AP7,DASHBOARD!$U$371,IF(DASHBOARD!$J$2=0,0,AP72)))</f>
        <v/>
      </c>
      <c r="AQ72" s="383">
        <f>(IF(DASHBOARD!$J$2=AQ7,DASHBOARD!$U$371,IF(DASHBOARD!$J$2=0,0,AQ72)))</f>
        <v/>
      </c>
      <c r="AR72" s="383">
        <f>(IF(DASHBOARD!$J$2=AR7,DASHBOARD!$U$371,IF(DASHBOARD!$J$2=0,0,AR72)))</f>
        <v/>
      </c>
      <c r="AS72" s="383">
        <f>(IF(DASHBOARD!$J$2=AS7,DASHBOARD!$U$371,IF(DASHBOARD!$J$2=0,0,AS72)))</f>
        <v/>
      </c>
      <c r="AT72" s="383">
        <f>(IF(DASHBOARD!$J$2=AT7,DASHBOARD!$U$371,IF(DASHBOARD!$J$2=0,0,AT72)))</f>
        <v/>
      </c>
      <c r="AU72" s="383">
        <f>(IF(DASHBOARD!$J$2=AU7,DASHBOARD!$U$371,IF(DASHBOARD!$J$2=0,0,AU72)))</f>
        <v/>
      </c>
      <c r="AV72" s="383">
        <f>(IF(DASHBOARD!$J$2=AV7,DASHBOARD!$U$371,IF(DASHBOARD!$J$2=0,0,AV72)))</f>
        <v/>
      </c>
      <c r="AW72" s="383">
        <f>(IF(DASHBOARD!$J$2=AW7,DASHBOARD!$U$371,IF(DASHBOARD!$J$2=0,0,AW72)))</f>
        <v/>
      </c>
      <c r="AX72" s="383">
        <f>(IF(DASHBOARD!$J$2=AX7,DASHBOARD!$U$371,IF(DASHBOARD!$J$2=0,0,AX72)))</f>
        <v/>
      </c>
      <c r="AY72" s="383">
        <f>(IF(DASHBOARD!$J$2=AY7,DASHBOARD!$U$371,IF(DASHBOARD!$J$2=0,0,AY72)))</f>
        <v/>
      </c>
      <c r="AZ72" s="383">
        <f>(IF(DASHBOARD!$J$2=AZ7,DASHBOARD!$U$371,IF(DASHBOARD!$J$2=0,0,AZ72)))</f>
        <v/>
      </c>
      <c r="BA72" s="383">
        <f>(IF(DASHBOARD!$J$2=BA7,DASHBOARD!$U$371,IF(DASHBOARD!$J$2=0,0,BA72)))</f>
        <v/>
      </c>
      <c r="BB72" s="384">
        <f>IF(SUM(F72:BA72)&lt;&gt;0,AVERAGEIF(F72:BA72,"&gt;0",F72:BA72),0)</f>
        <v/>
      </c>
      <c r="BC72" s="147" t="n"/>
      <c r="BD72" s="385">
        <f>MAXA(F72:BA72)</f>
        <v/>
      </c>
      <c r="BE72" s="1461">
        <f>IF(BD72&lt;&gt;0,VLOOKUP(BD72,$F$10:$BA$10,MATCH(BD72,F72:BA72,0)),"")</f>
        <v/>
      </c>
      <c r="BF72" s="385">
        <f t="array" ref="BF72">MIN(IF(F72:BA72&gt;0,F72:BA72))</f>
        <v/>
      </c>
      <c r="BG72" s="1461">
        <f>IF(BF72&lt;&gt;0,VLOOKUP(BF72,$F$10:$BA$10,MATCH($BF72,$F72:$BA72,0)),"")</f>
        <v/>
      </c>
      <c r="BI72" s="1368">
        <f>HLOOKUP($BI$9,$S$10:$AI$431,1+$BL72,TRUE)</f>
        <v/>
      </c>
      <c r="BJ72" s="1369">
        <f>HLOOKUP($BJ$9,$AJ$10:$AW$431,1+$BL72,TRUE)</f>
        <v/>
      </c>
      <c r="BK72" s="151" t="n"/>
      <c r="BL72" s="387" t="n">
        <v>59</v>
      </c>
      <c r="BM72" s="399" t="n"/>
    </row>
    <row r="73" ht="20.25" customHeight="1" s="18" thickBot="1" thickTop="1">
      <c r="B73" s="1370" t="n"/>
      <c r="C73" s="1410" t="n"/>
      <c r="D73" s="1463" t="n"/>
      <c r="E73" s="388" t="inlineStr">
        <is>
          <t>Tello # 2, 150</t>
        </is>
      </c>
      <c r="F73" s="383">
        <f>(IF(DASHBOARD!$J$2=F7,DASHBOARD!$U$372,IF(DASHBOARD!$J$2=0,0,F73)))</f>
        <v/>
      </c>
      <c r="G73" s="383">
        <f>(IF(DASHBOARD!$J$2=G7,DASHBOARD!$U$372,IF(DASHBOARD!$J$2=0,0,G73)))</f>
        <v/>
      </c>
      <c r="H73" s="383">
        <f>(IF(DASHBOARD!$J$2=H7,DASHBOARD!$U$372,IF(DASHBOARD!$J$2=0,0,H73)))</f>
        <v/>
      </c>
      <c r="I73" s="383">
        <f>(IF(DASHBOARD!$J$2=I7,DASHBOARD!$U$372,IF(DASHBOARD!$J$2=0,0,I73)))</f>
        <v/>
      </c>
      <c r="J73" s="383">
        <f>(IF(DASHBOARD!$J$2=J7,DASHBOARD!$U$372,IF(DASHBOARD!$J$2=0,0,J73)))</f>
        <v/>
      </c>
      <c r="K73" s="383">
        <f>(IF(DASHBOARD!$J$2=K7,DASHBOARD!$U$372,IF(DASHBOARD!$J$2=0,0,K73)))</f>
        <v/>
      </c>
      <c r="L73" s="383">
        <f>(IF(DASHBOARD!$J$2=L7,DASHBOARD!$U$372,IF(DASHBOARD!$J$2=0,0,L73)))</f>
        <v/>
      </c>
      <c r="M73" s="383">
        <f>(IF(DASHBOARD!$J$2=M7,DASHBOARD!$U$372,IF(DASHBOARD!$J$2=0,0,M73)))</f>
        <v/>
      </c>
      <c r="N73" s="383">
        <f>(IF(DASHBOARD!$J$2=N7,DASHBOARD!$U$372,IF(DASHBOARD!$J$2=0,0,N73)))</f>
        <v/>
      </c>
      <c r="O73" s="383">
        <f>(IF(DASHBOARD!$J$2=O7,DASHBOARD!$U$372,IF(DASHBOARD!$J$2=0,0,O73)))</f>
        <v/>
      </c>
      <c r="P73" s="383">
        <f>(IF(DASHBOARD!$J$2=P7,DASHBOARD!$U$372,IF(DASHBOARD!$J$2=0,0,P73)))</f>
        <v/>
      </c>
      <c r="Q73" s="383">
        <f>(IF(DASHBOARD!$J$2=Q7,DASHBOARD!$U$372,IF(DASHBOARD!$J$2=0,0,Q73)))</f>
        <v/>
      </c>
      <c r="R73" s="383">
        <f>(IF(DASHBOARD!$J$2=R7,DASHBOARD!$U$372,IF(DASHBOARD!$J$2=0,0,R73)))</f>
        <v/>
      </c>
      <c r="S73" s="383">
        <f>(IF(DASHBOARD!$J$2=S7,DASHBOARD!$U$372,IF(DASHBOARD!$J$2=0,0,S73)))</f>
        <v/>
      </c>
      <c r="T73" s="383">
        <f>(IF(DASHBOARD!$J$2=T7,DASHBOARD!$U$372,IF(DASHBOARD!$J$2=0,0,T73)))</f>
        <v/>
      </c>
      <c r="U73" s="383">
        <f>(IF(DASHBOARD!$J$2=U7,DASHBOARD!$U$372,IF(DASHBOARD!$J$2=0,0,U73)))</f>
        <v/>
      </c>
      <c r="V73" s="383">
        <f>(IF(DASHBOARD!$J$2=V7,DASHBOARD!$U$372,IF(DASHBOARD!$J$2=0,0,V73)))</f>
        <v/>
      </c>
      <c r="W73" s="383">
        <f>(IF(DASHBOARD!$J$2=W7,DASHBOARD!$U$372,IF(DASHBOARD!$J$2=0,0,W73)))</f>
        <v/>
      </c>
      <c r="X73" s="383">
        <f>(IF(DASHBOARD!$J$2=X7,DASHBOARD!$U$372,IF(DASHBOARD!$J$2=0,0,X73)))</f>
        <v/>
      </c>
      <c r="Y73" s="383">
        <f>(IF(DASHBOARD!$J$2=Y7,DASHBOARD!$U$372,IF(DASHBOARD!$J$2=0,0,Y73)))</f>
        <v/>
      </c>
      <c r="Z73" s="383">
        <f>(IF(DASHBOARD!$J$2=Z7,DASHBOARD!$U$372,IF(DASHBOARD!$J$2=0,0,Z73)))</f>
        <v/>
      </c>
      <c r="AA73" s="383">
        <f>(IF(DASHBOARD!$J$2=AA7,DASHBOARD!$U$372,IF(DASHBOARD!$J$2=0,0,AA73)))</f>
        <v/>
      </c>
      <c r="AB73" s="383">
        <f>(IF(DASHBOARD!$J$2=AB7,DASHBOARD!$U$372,IF(DASHBOARD!$J$2=0,0,AB73)))</f>
        <v/>
      </c>
      <c r="AC73" s="383">
        <f>(IF(DASHBOARD!$J$2=AC7,DASHBOARD!$U$372,IF(DASHBOARD!$J$2=0,0,AC73)))</f>
        <v/>
      </c>
      <c r="AD73" s="383">
        <f>(IF(DASHBOARD!$J$2=AD7,DASHBOARD!$U$372,IF(DASHBOARD!$J$2=0,0,AD73)))</f>
        <v/>
      </c>
      <c r="AE73" s="383">
        <f>(IF(DASHBOARD!$J$2=AE7,DASHBOARD!$U$372,IF(DASHBOARD!$J$2=0,0,AE73)))</f>
        <v/>
      </c>
      <c r="AF73" s="383">
        <f>(IF(DASHBOARD!$J$2=AF7,DASHBOARD!$U$372,IF(DASHBOARD!$J$2=0,0,AF73)))</f>
        <v/>
      </c>
      <c r="AG73" s="383">
        <f>(IF(DASHBOARD!$J$2=AG7,DASHBOARD!$U$372,IF(DASHBOARD!$J$2=0,0,AG73)))</f>
        <v/>
      </c>
      <c r="AH73" s="383">
        <f>(IF(DASHBOARD!$J$2=AH7,DASHBOARD!$U$372,IF(DASHBOARD!$J$2=0,0,AH73)))</f>
        <v/>
      </c>
      <c r="AI73" s="383">
        <f>(IF(DASHBOARD!$J$2=AI7,DASHBOARD!$U$372,IF(DASHBOARD!$J$2=0,0,AI73)))</f>
        <v/>
      </c>
      <c r="AJ73" s="383">
        <f>(IF(DASHBOARD!$J$2=AJ7,DASHBOARD!$U$372,IF(DASHBOARD!$J$2=0,0,AJ73)))</f>
        <v/>
      </c>
      <c r="AK73" s="383">
        <f>(IF(DASHBOARD!$J$2=AK7,DASHBOARD!$U$372,IF(DASHBOARD!$J$2=0,0,AK73)))</f>
        <v/>
      </c>
      <c r="AL73" s="383">
        <f>(IF(DASHBOARD!$J$2=AL7,DASHBOARD!$U$372,IF(DASHBOARD!$J$2=0,0,AL73)))</f>
        <v/>
      </c>
      <c r="AM73" s="383">
        <f>(IF(DASHBOARD!$J$2=AM7,DASHBOARD!$U$372,IF(DASHBOARD!$J$2=0,0,AM73)))</f>
        <v/>
      </c>
      <c r="AN73" s="383">
        <f>(IF(DASHBOARD!$J$2=AN7,DASHBOARD!$U$372,IF(DASHBOARD!$J$2=0,0,AN73)))</f>
        <v/>
      </c>
      <c r="AO73" s="383">
        <f>(IF(DASHBOARD!$J$2=AO7,DASHBOARD!$U$372,IF(DASHBOARD!$J$2=0,0,AO73)))</f>
        <v/>
      </c>
      <c r="AP73" s="383">
        <f>(IF(DASHBOARD!$J$2=AP7,DASHBOARD!$U$372,IF(DASHBOARD!$J$2=0,0,AP73)))</f>
        <v/>
      </c>
      <c r="AQ73" s="383">
        <f>(IF(DASHBOARD!$J$2=AQ7,DASHBOARD!$U$372,IF(DASHBOARD!$J$2=0,0,AQ73)))</f>
        <v/>
      </c>
      <c r="AR73" s="383">
        <f>(IF(DASHBOARD!$J$2=AR7,DASHBOARD!$U$372,IF(DASHBOARD!$J$2=0,0,AR73)))</f>
        <v/>
      </c>
      <c r="AS73" s="383">
        <f>(IF(DASHBOARD!$J$2=AS7,DASHBOARD!$U$372,IF(DASHBOARD!$J$2=0,0,AS73)))</f>
        <v/>
      </c>
      <c r="AT73" s="383">
        <f>(IF(DASHBOARD!$J$2=AT7,DASHBOARD!$U$372,IF(DASHBOARD!$J$2=0,0,AT73)))</f>
        <v/>
      </c>
      <c r="AU73" s="383">
        <f>(IF(DASHBOARD!$J$2=AU7,DASHBOARD!$U$372,IF(DASHBOARD!$J$2=0,0,AU73)))</f>
        <v/>
      </c>
      <c r="AV73" s="383">
        <f>(IF(DASHBOARD!$J$2=AV7,DASHBOARD!$U$372,IF(DASHBOARD!$J$2=0,0,AV73)))</f>
        <v/>
      </c>
      <c r="AW73" s="383">
        <f>(IF(DASHBOARD!$J$2=AW7,DASHBOARD!$U$372,IF(DASHBOARD!$J$2=0,0,AW73)))</f>
        <v/>
      </c>
      <c r="AX73" s="383">
        <f>(IF(DASHBOARD!$J$2=AX7,DASHBOARD!$U$372,IF(DASHBOARD!$J$2=0,0,AX73)))</f>
        <v/>
      </c>
      <c r="AY73" s="383">
        <f>(IF(DASHBOARD!$J$2=AY7,DASHBOARD!$U$372,IF(DASHBOARD!$J$2=0,0,AY73)))</f>
        <v/>
      </c>
      <c r="AZ73" s="383">
        <f>(IF(DASHBOARD!$J$2=AZ7,DASHBOARD!$U$372,IF(DASHBOARD!$J$2=0,0,AZ73)))</f>
        <v/>
      </c>
      <c r="BA73" s="383">
        <f>(IF(DASHBOARD!$J$2=BA7,DASHBOARD!$U$372,IF(DASHBOARD!$J$2=0,0,BA73)))</f>
        <v/>
      </c>
      <c r="BB73" s="384">
        <f>IF(SUM(F73:BA73)&lt;&gt;0,AVERAGEIF(F73:BA73,"&gt;0",F73:BA73),0)</f>
        <v/>
      </c>
      <c r="BC73" s="147" t="n"/>
      <c r="BD73" s="385">
        <f>MAXA(F73:BA73)</f>
        <v/>
      </c>
      <c r="BE73" s="1461">
        <f>IF(BD73&lt;&gt;0,VLOOKUP(BD73,$F$10:$BA$10,MATCH(BD73,F73:BA73,0)),"")</f>
        <v/>
      </c>
      <c r="BF73" s="385">
        <f t="array" ref="BF73">MIN(IF(F73:BA73&gt;0,F73:BA73))</f>
        <v/>
      </c>
      <c r="BG73" s="1461">
        <f>IF(BF73&lt;&gt;0,VLOOKUP(BF73,$F$10:$BA$10,MATCH($BF73,$F73:$BA73,0)),"")</f>
        <v/>
      </c>
      <c r="BI73" s="1368">
        <f>HLOOKUP($BI$9,$S$10:$AI$431,1+$BL73,TRUE)</f>
        <v/>
      </c>
      <c r="BJ73" s="1369">
        <f>HLOOKUP($BJ$9,$AJ$10:$AW$431,1+$BL73,TRUE)</f>
        <v/>
      </c>
      <c r="BK73" s="151" t="n"/>
      <c r="BL73" s="387" t="n">
        <v>60</v>
      </c>
      <c r="BM73" s="399" t="n"/>
    </row>
    <row r="74" ht="20.25" customHeight="1" s="18" thickBot="1" thickTop="1">
      <c r="B74" s="1370" t="n"/>
      <c r="C74" s="1410" t="n"/>
      <c r="D74" s="328" t="n"/>
      <c r="E74" s="388" t="n"/>
      <c r="F74" s="383" t="n"/>
      <c r="G74" s="383" t="n"/>
      <c r="H74" s="383" t="n"/>
      <c r="I74" s="383" t="n"/>
      <c r="J74" s="383" t="n"/>
      <c r="K74" s="383" t="n"/>
      <c r="L74" s="383" t="n"/>
      <c r="M74" s="383" t="n"/>
      <c r="N74" s="383" t="n"/>
      <c r="O74" s="383" t="n"/>
      <c r="P74" s="383" t="n"/>
      <c r="Q74" s="383" t="n"/>
      <c r="R74" s="383" t="n"/>
      <c r="S74" s="383" t="n"/>
      <c r="T74" s="383" t="n"/>
      <c r="U74" s="383" t="n"/>
      <c r="V74" s="383" t="n"/>
      <c r="W74" s="383" t="n"/>
      <c r="X74" s="383" t="n"/>
      <c r="Y74" s="383" t="n"/>
      <c r="Z74" s="383" t="n"/>
      <c r="AA74" s="383" t="n"/>
      <c r="AB74" s="383" t="n"/>
      <c r="AC74" s="383" t="n"/>
      <c r="AD74" s="383" t="n"/>
      <c r="AE74" s="383" t="n"/>
      <c r="AF74" s="383" t="n"/>
      <c r="AG74" s="383" t="n"/>
      <c r="AH74" s="383" t="n"/>
      <c r="AI74" s="383" t="n"/>
      <c r="AJ74" s="383" t="n"/>
      <c r="AK74" s="383" t="n"/>
      <c r="AL74" s="383" t="n"/>
      <c r="AM74" s="383" t="n"/>
      <c r="AN74" s="383" t="n"/>
      <c r="AO74" s="383" t="n"/>
      <c r="AP74" s="383" t="n"/>
      <c r="AQ74" s="383" t="n"/>
      <c r="AR74" s="383" t="n"/>
      <c r="AS74" s="383" t="n"/>
      <c r="AT74" s="383" t="n"/>
      <c r="AU74" s="383" t="n"/>
      <c r="AV74" s="383" t="n"/>
      <c r="AW74" s="383" t="n"/>
      <c r="AX74" s="383" t="n"/>
      <c r="AY74" s="383" t="n"/>
      <c r="AZ74" s="383" t="n"/>
      <c r="BA74" s="383" t="n"/>
      <c r="BB74" s="384">
        <f>IF(SUM(F74:BA74)&lt;&gt;0,AVERAGEIF(F74:BA74,"&gt;0",F74:BA74),0)</f>
        <v/>
      </c>
      <c r="BC74" s="147" t="n"/>
      <c r="BD74" s="385">
        <f>MAXA(F74:BA74)</f>
        <v/>
      </c>
      <c r="BE74" s="1461">
        <f>IF(BD74&lt;&gt;0,VLOOKUP(BD74,$F$10:$BA$10,MATCH(BD74,F74:BA74,0)),"")</f>
        <v/>
      </c>
      <c r="BF74" s="385">
        <f t="array" ref="BF74">MIN(IF(F74:BA74&gt;0,F74:BA74))</f>
        <v/>
      </c>
      <c r="BG74" s="1461">
        <f>IF(BF74&lt;&gt;0,VLOOKUP(BF74,$F$10:$BA$10,MATCH($BF74,$F74:$BA74,0)),"")</f>
        <v/>
      </c>
      <c r="BI74" s="1368">
        <f>HLOOKUP($BI$9,$S$10:$AI$431,1+$BL74,TRUE)</f>
        <v/>
      </c>
      <c r="BJ74" s="1369">
        <f>HLOOKUP($BJ$9,$AJ$10:$AW$431,1+$BL74,TRUE)</f>
        <v/>
      </c>
      <c r="BK74" s="151" t="n"/>
      <c r="BL74" s="387" t="n">
        <v>61</v>
      </c>
      <c r="BM74" s="399" t="n"/>
    </row>
    <row r="75" ht="20.25" customHeight="1" s="18" thickBot="1" thickTop="1">
      <c r="B75" s="1370" t="n"/>
      <c r="C75" s="1410" t="n"/>
      <c r="D75" s="1469" t="inlineStr">
        <is>
          <t>TALLO LAMA 150</t>
        </is>
      </c>
      <c r="E75" s="388" t="inlineStr">
        <is>
          <t>Tello # 1, 150</t>
        </is>
      </c>
      <c r="F75" s="383">
        <f>(IF(DASHBOARD!$J$2=F7,DASHBOARD!$U$379,IF(DASHBOARD!$J$2=0,0,F75)))</f>
        <v/>
      </c>
      <c r="G75" s="383">
        <f>(IF(DASHBOARD!$J$2=G7,DASHBOARD!$U$379,IF(DASHBOARD!$J$2=0,0,G75)))</f>
        <v/>
      </c>
      <c r="H75" s="383">
        <f>(IF(DASHBOARD!$J$2=H7,DASHBOARD!$U$379,IF(DASHBOARD!$J$2=0,0,H75)))</f>
        <v/>
      </c>
      <c r="I75" s="383">
        <f>(IF(DASHBOARD!$J$2=I7,DASHBOARD!$U$379,IF(DASHBOARD!$J$2=0,0,I75)))</f>
        <v/>
      </c>
      <c r="J75" s="383">
        <f>(IF(DASHBOARD!$J$2=J7,DASHBOARD!$U$379,IF(DASHBOARD!$J$2=0,0,J75)))</f>
        <v/>
      </c>
      <c r="K75" s="383">
        <f>(IF(DASHBOARD!$J$2=K7,DASHBOARD!$U$379,IF(DASHBOARD!$J$2=0,0,K75)))</f>
        <v/>
      </c>
      <c r="L75" s="383">
        <f>(IF(DASHBOARD!$J$2=L7,DASHBOARD!$U$379,IF(DASHBOARD!$J$2=0,0,L75)))</f>
        <v/>
      </c>
      <c r="M75" s="383">
        <f>(IF(DASHBOARD!$J$2=M7,DASHBOARD!$U$379,IF(DASHBOARD!$J$2=0,0,M75)))</f>
        <v/>
      </c>
      <c r="N75" s="383">
        <f>(IF(DASHBOARD!$J$2=N7,DASHBOARD!$U$379,IF(DASHBOARD!$J$2=0,0,N75)))</f>
        <v/>
      </c>
      <c r="O75" s="383">
        <f>(IF(DASHBOARD!$J$2=O7,DASHBOARD!$U$379,IF(DASHBOARD!$J$2=0,0,O75)))</f>
        <v/>
      </c>
      <c r="P75" s="383">
        <f>(IF(DASHBOARD!$J$2=P7,DASHBOARD!$U$379,IF(DASHBOARD!$J$2=0,0,P75)))</f>
        <v/>
      </c>
      <c r="Q75" s="383">
        <f>(IF(DASHBOARD!$J$2=Q7,DASHBOARD!$U$379,IF(DASHBOARD!$J$2=0,0,Q75)))</f>
        <v/>
      </c>
      <c r="R75" s="383">
        <f>(IF(DASHBOARD!$J$2=R7,DASHBOARD!$U$379,IF(DASHBOARD!$J$2=0,0,R75)))</f>
        <v/>
      </c>
      <c r="S75" s="383">
        <f>(IF(DASHBOARD!$J$2=S7,DASHBOARD!$U$379,IF(DASHBOARD!$J$2=0,0,S75)))</f>
        <v/>
      </c>
      <c r="T75" s="383">
        <f>(IF(DASHBOARD!$J$2=T7,DASHBOARD!$U$379,IF(DASHBOARD!$J$2=0,0,T75)))</f>
        <v/>
      </c>
      <c r="U75" s="383">
        <f>(IF(DASHBOARD!$J$2=U7,DASHBOARD!$U$379,IF(DASHBOARD!$J$2=0,0,U75)))</f>
        <v/>
      </c>
      <c r="V75" s="383">
        <f>(IF(DASHBOARD!$J$2=V7,DASHBOARD!$U$379,IF(DASHBOARD!$J$2=0,0,V75)))</f>
        <v/>
      </c>
      <c r="W75" s="383">
        <f>(IF(DASHBOARD!$J$2=W7,DASHBOARD!$U$379,IF(DASHBOARD!$J$2=0,0,W75)))</f>
        <v/>
      </c>
      <c r="X75" s="383">
        <f>(IF(DASHBOARD!$J$2=X7,DASHBOARD!$U$379,IF(DASHBOARD!$J$2=0,0,X75)))</f>
        <v/>
      </c>
      <c r="Y75" s="383">
        <f>(IF(DASHBOARD!$J$2=Y7,DASHBOARD!$U$379,IF(DASHBOARD!$J$2=0,0,Y75)))</f>
        <v/>
      </c>
      <c r="Z75" s="383">
        <f>(IF(DASHBOARD!$J$2=Z7,DASHBOARD!$U$379,IF(DASHBOARD!$J$2=0,0,Z75)))</f>
        <v/>
      </c>
      <c r="AA75" s="383">
        <f>(IF(DASHBOARD!$J$2=AA7,DASHBOARD!$U$379,IF(DASHBOARD!$J$2=0,0,AA75)))</f>
        <v/>
      </c>
      <c r="AB75" s="383">
        <f>(IF(DASHBOARD!$J$2=AB7,DASHBOARD!$U$379,IF(DASHBOARD!$J$2=0,0,AB75)))</f>
        <v/>
      </c>
      <c r="AC75" s="383">
        <f>(IF(DASHBOARD!$J$2=AC7,DASHBOARD!$U$379,IF(DASHBOARD!$J$2=0,0,AC75)))</f>
        <v/>
      </c>
      <c r="AD75" s="383">
        <f>(IF(DASHBOARD!$J$2=AD7,DASHBOARD!$U$379,IF(DASHBOARD!$J$2=0,0,AD75)))</f>
        <v/>
      </c>
      <c r="AE75" s="383">
        <f>(IF(DASHBOARD!$J$2=AE7,DASHBOARD!$U$379,IF(DASHBOARD!$J$2=0,0,AE75)))</f>
        <v/>
      </c>
      <c r="AF75" s="383">
        <f>(IF(DASHBOARD!$J$2=AF7,DASHBOARD!$U$379,IF(DASHBOARD!$J$2=0,0,AF75)))</f>
        <v/>
      </c>
      <c r="AG75" s="383">
        <f>(IF(DASHBOARD!$J$2=AG7,DASHBOARD!$U$379,IF(DASHBOARD!$J$2=0,0,AG75)))</f>
        <v/>
      </c>
      <c r="AH75" s="383">
        <f>(IF(DASHBOARD!$J$2=AH7,DASHBOARD!$U$379,IF(DASHBOARD!$J$2=0,0,AH75)))</f>
        <v/>
      </c>
      <c r="AI75" s="383">
        <f>(IF(DASHBOARD!$J$2=AI7,DASHBOARD!$U$379,IF(DASHBOARD!$J$2=0,0,AI75)))</f>
        <v/>
      </c>
      <c r="AJ75" s="383">
        <f>(IF(DASHBOARD!$J$2=AJ7,DASHBOARD!$U$379,IF(DASHBOARD!$J$2=0,0,AJ75)))</f>
        <v/>
      </c>
      <c r="AK75" s="383">
        <f>(IF(DASHBOARD!$J$2=AK7,DASHBOARD!$U$379,IF(DASHBOARD!$J$2=0,0,AK75)))</f>
        <v/>
      </c>
      <c r="AL75" s="383">
        <f>(IF(DASHBOARD!$J$2=AL7,DASHBOARD!$U$379,IF(DASHBOARD!$J$2=0,0,AL75)))</f>
        <v/>
      </c>
      <c r="AM75" s="383">
        <f>(IF(DASHBOARD!$J$2=AM7,DASHBOARD!$U$379,IF(DASHBOARD!$J$2=0,0,AM75)))</f>
        <v/>
      </c>
      <c r="AN75" s="383">
        <f>(IF(DASHBOARD!$J$2=AN7,DASHBOARD!$U$379,IF(DASHBOARD!$J$2=0,0,AN75)))</f>
        <v/>
      </c>
      <c r="AO75" s="383">
        <f>(IF(DASHBOARD!$J$2=AO7,DASHBOARD!$U$379,IF(DASHBOARD!$J$2=0,0,AO75)))</f>
        <v/>
      </c>
      <c r="AP75" s="383">
        <f>(IF(DASHBOARD!$J$2=AP7,DASHBOARD!$U$379,IF(DASHBOARD!$J$2=0,0,AP75)))</f>
        <v/>
      </c>
      <c r="AQ75" s="383">
        <f>(IF(DASHBOARD!$J$2=AQ7,DASHBOARD!$U$379,IF(DASHBOARD!$J$2=0,0,AQ75)))</f>
        <v/>
      </c>
      <c r="AR75" s="383">
        <f>(IF(DASHBOARD!$J$2=AR7,DASHBOARD!$U$379,IF(DASHBOARD!$J$2=0,0,AR75)))</f>
        <v/>
      </c>
      <c r="AS75" s="383">
        <f>(IF(DASHBOARD!$J$2=AS7,DASHBOARD!$U$379,IF(DASHBOARD!$J$2=0,0,AS75)))</f>
        <v/>
      </c>
      <c r="AT75" s="383">
        <f>(IF(DASHBOARD!$J$2=AT7,DASHBOARD!$U$379,IF(DASHBOARD!$J$2=0,0,AT75)))</f>
        <v/>
      </c>
      <c r="AU75" s="383">
        <f>(IF(DASHBOARD!$J$2=AU7,DASHBOARD!$U$379,IF(DASHBOARD!$J$2=0,0,AU75)))</f>
        <v/>
      </c>
      <c r="AV75" s="383">
        <f>(IF(DASHBOARD!$J$2=AV7,DASHBOARD!$U$379,IF(DASHBOARD!$J$2=0,0,AV75)))</f>
        <v/>
      </c>
      <c r="AW75" s="383">
        <f>(IF(DASHBOARD!$J$2=AW7,DASHBOARD!$U$379,IF(DASHBOARD!$J$2=0,0,AW75)))</f>
        <v/>
      </c>
      <c r="AX75" s="383">
        <f>(IF(DASHBOARD!$J$2=AX7,DASHBOARD!$U$379,IF(DASHBOARD!$J$2=0,0,AX75)))</f>
        <v/>
      </c>
      <c r="AY75" s="383">
        <f>(IF(DASHBOARD!$J$2=AY7,DASHBOARD!$U$379,IF(DASHBOARD!$J$2=0,0,AY75)))</f>
        <v/>
      </c>
      <c r="AZ75" s="383">
        <f>(IF(DASHBOARD!$J$2=AZ7,DASHBOARD!$U$379,IF(DASHBOARD!$J$2=0,0,AZ75)))</f>
        <v/>
      </c>
      <c r="BA75" s="383">
        <f>(IF(DASHBOARD!$J$2=BA7,DASHBOARD!$U$379,IF(DASHBOARD!$J$2=0,0,BA75)))</f>
        <v/>
      </c>
      <c r="BB75" s="384">
        <f>IF(SUM(F75:BA75)&lt;&gt;0,AVERAGEIF(F75:BA75,"&gt;0",F75:BA75),0)</f>
        <v/>
      </c>
      <c r="BC75" s="147" t="n"/>
      <c r="BD75" s="385">
        <f>MAXA(F75:BA75)</f>
        <v/>
      </c>
      <c r="BE75" s="1461">
        <f>IF(BD75&lt;&gt;0,VLOOKUP(BD75,$F$10:$BA$10,MATCH(BD75,F75:BA75,0)),"")</f>
        <v/>
      </c>
      <c r="BF75" s="385">
        <f t="array" ref="BF75">MIN(IF(F75:BA75&gt;0,F75:BA75))</f>
        <v/>
      </c>
      <c r="BG75" s="1461">
        <f>IF(BF75&lt;&gt;0,VLOOKUP(BF75,$F$10:$BA$10,MATCH($BF75,$F75:$BA75,0)),"")</f>
        <v/>
      </c>
      <c r="BI75" s="1368">
        <f>HLOOKUP($BI$9,$S$10:$AI$431,1+$BL75,TRUE)</f>
        <v/>
      </c>
      <c r="BJ75" s="1369">
        <f>HLOOKUP($BJ$9,$AJ$10:$AW$431,1+$BL75,TRUE)</f>
        <v/>
      </c>
      <c r="BK75" s="151" t="n"/>
      <c r="BL75" s="387" t="n">
        <v>62</v>
      </c>
      <c r="BM75" s="399" t="n"/>
    </row>
    <row r="76" ht="20.25" customHeight="1" s="18" thickBot="1" thickTop="1">
      <c r="B76" s="1370" t="n"/>
      <c r="C76" s="1410" t="n"/>
      <c r="D76" s="1462" t="n"/>
      <c r="E76" s="388" t="inlineStr">
        <is>
          <t>Tello # 2, 150</t>
        </is>
      </c>
      <c r="F76" s="383">
        <f>(IF(DASHBOARD!$J$2=F7,DASHBOARD!$U$380,IF(DASHBOARD!$J$2=0,0,F76)))</f>
        <v/>
      </c>
      <c r="G76" s="383">
        <f>(IF(DASHBOARD!$J$2=G7,DASHBOARD!$U$380,IF(DASHBOARD!$J$2=0,0,G76)))</f>
        <v/>
      </c>
      <c r="H76" s="383">
        <f>(IF(DASHBOARD!$J$2=H7,DASHBOARD!$U$380,IF(DASHBOARD!$J$2=0,0,H76)))</f>
        <v/>
      </c>
      <c r="I76" s="383">
        <f>(IF(DASHBOARD!$J$2=I7,DASHBOARD!$U$380,IF(DASHBOARD!$J$2=0,0,I76)))</f>
        <v/>
      </c>
      <c r="J76" s="383">
        <f>(IF(DASHBOARD!$J$2=J7,DASHBOARD!$U$380,IF(DASHBOARD!$J$2=0,0,J76)))</f>
        <v/>
      </c>
      <c r="K76" s="383">
        <f>(IF(DASHBOARD!$J$2=K7,DASHBOARD!$U$380,IF(DASHBOARD!$J$2=0,0,K76)))</f>
        <v/>
      </c>
      <c r="L76" s="383">
        <f>(IF(DASHBOARD!$J$2=L7,DASHBOARD!$U$380,IF(DASHBOARD!$J$2=0,0,L76)))</f>
        <v/>
      </c>
      <c r="M76" s="383">
        <f>(IF(DASHBOARD!$J$2=M7,DASHBOARD!$U$380,IF(DASHBOARD!$J$2=0,0,M76)))</f>
        <v/>
      </c>
      <c r="N76" s="383">
        <f>(IF(DASHBOARD!$J$2=N7,DASHBOARD!$U$380,IF(DASHBOARD!$J$2=0,0,N76)))</f>
        <v/>
      </c>
      <c r="O76" s="383">
        <f>(IF(DASHBOARD!$J$2=O7,DASHBOARD!$U$380,IF(DASHBOARD!$J$2=0,0,O76)))</f>
        <v/>
      </c>
      <c r="P76" s="383">
        <f>(IF(DASHBOARD!$J$2=P7,DASHBOARD!$U$380,IF(DASHBOARD!$J$2=0,0,P76)))</f>
        <v/>
      </c>
      <c r="Q76" s="383">
        <f>(IF(DASHBOARD!$J$2=Q7,DASHBOARD!$U$380,IF(DASHBOARD!$J$2=0,0,Q76)))</f>
        <v/>
      </c>
      <c r="R76" s="383">
        <f>(IF(DASHBOARD!$J$2=R7,DASHBOARD!$U$380,IF(DASHBOARD!$J$2=0,0,R76)))</f>
        <v/>
      </c>
      <c r="S76" s="383">
        <f>(IF(DASHBOARD!$J$2=S7,DASHBOARD!$U$380,IF(DASHBOARD!$J$2=0,0,S76)))</f>
        <v/>
      </c>
      <c r="T76" s="383">
        <f>(IF(DASHBOARD!$J$2=T7,DASHBOARD!$U$380,IF(DASHBOARD!$J$2=0,0,T76)))</f>
        <v/>
      </c>
      <c r="U76" s="383">
        <f>(IF(DASHBOARD!$J$2=U7,DASHBOARD!$U$380,IF(DASHBOARD!$J$2=0,0,U76)))</f>
        <v/>
      </c>
      <c r="V76" s="383">
        <f>(IF(DASHBOARD!$J$2=V7,DASHBOARD!$U$380,IF(DASHBOARD!$J$2=0,0,V76)))</f>
        <v/>
      </c>
      <c r="W76" s="383">
        <f>(IF(DASHBOARD!$J$2=W7,DASHBOARD!$U$380,IF(DASHBOARD!$J$2=0,0,W76)))</f>
        <v/>
      </c>
      <c r="X76" s="383">
        <f>(IF(DASHBOARD!$J$2=X7,DASHBOARD!$U$380,IF(DASHBOARD!$J$2=0,0,X76)))</f>
        <v/>
      </c>
      <c r="Y76" s="383">
        <f>(IF(DASHBOARD!$J$2=Y7,DASHBOARD!$U$380,IF(DASHBOARD!$J$2=0,0,Y76)))</f>
        <v/>
      </c>
      <c r="Z76" s="383">
        <f>(IF(DASHBOARD!$J$2=Z7,DASHBOARD!$U$380,IF(DASHBOARD!$J$2=0,0,Z76)))</f>
        <v/>
      </c>
      <c r="AA76" s="383">
        <f>(IF(DASHBOARD!$J$2=AA7,DASHBOARD!$U$380,IF(DASHBOARD!$J$2=0,0,AA76)))</f>
        <v/>
      </c>
      <c r="AB76" s="383">
        <f>(IF(DASHBOARD!$J$2=AB7,DASHBOARD!$U$380,IF(DASHBOARD!$J$2=0,0,AB76)))</f>
        <v/>
      </c>
      <c r="AC76" s="383">
        <f>(IF(DASHBOARD!$J$2=AC7,DASHBOARD!$U$380,IF(DASHBOARD!$J$2=0,0,AC76)))</f>
        <v/>
      </c>
      <c r="AD76" s="383">
        <f>(IF(DASHBOARD!$J$2=AD7,DASHBOARD!$U$380,IF(DASHBOARD!$J$2=0,0,AD76)))</f>
        <v/>
      </c>
      <c r="AE76" s="383">
        <f>(IF(DASHBOARD!$J$2=AE7,DASHBOARD!$U$380,IF(DASHBOARD!$J$2=0,0,AE76)))</f>
        <v/>
      </c>
      <c r="AF76" s="383">
        <f>(IF(DASHBOARD!$J$2=AF7,DASHBOARD!$U$380,IF(DASHBOARD!$J$2=0,0,AF76)))</f>
        <v/>
      </c>
      <c r="AG76" s="383">
        <f>(IF(DASHBOARD!$J$2=AG7,DASHBOARD!$U$380,IF(DASHBOARD!$J$2=0,0,AG76)))</f>
        <v/>
      </c>
      <c r="AH76" s="383">
        <f>(IF(DASHBOARD!$J$2=AH7,DASHBOARD!$U$380,IF(DASHBOARD!$J$2=0,0,AH76)))</f>
        <v/>
      </c>
      <c r="AI76" s="383">
        <f>(IF(DASHBOARD!$J$2=AI7,DASHBOARD!$U$380,IF(DASHBOARD!$J$2=0,0,AI76)))</f>
        <v/>
      </c>
      <c r="AJ76" s="383">
        <f>(IF(DASHBOARD!$J$2=AJ7,DASHBOARD!$U$380,IF(DASHBOARD!$J$2=0,0,AJ76)))</f>
        <v/>
      </c>
      <c r="AK76" s="383">
        <f>(IF(DASHBOARD!$J$2=AK7,DASHBOARD!$U$380,IF(DASHBOARD!$J$2=0,0,AK76)))</f>
        <v/>
      </c>
      <c r="AL76" s="383">
        <f>(IF(DASHBOARD!$J$2=AL7,DASHBOARD!$U$380,IF(DASHBOARD!$J$2=0,0,AL76)))</f>
        <v/>
      </c>
      <c r="AM76" s="383">
        <f>(IF(DASHBOARD!$J$2=AM7,DASHBOARD!$U$380,IF(DASHBOARD!$J$2=0,0,AM76)))</f>
        <v/>
      </c>
      <c r="AN76" s="383">
        <f>(IF(DASHBOARD!$J$2=AN7,DASHBOARD!$U$380,IF(DASHBOARD!$J$2=0,0,AN76)))</f>
        <v/>
      </c>
      <c r="AO76" s="383">
        <f>(IF(DASHBOARD!$J$2=AO7,DASHBOARD!$U$380,IF(DASHBOARD!$J$2=0,0,AO76)))</f>
        <v/>
      </c>
      <c r="AP76" s="383">
        <f>(IF(DASHBOARD!$J$2=AP7,DASHBOARD!$U$380,IF(DASHBOARD!$J$2=0,0,AP76)))</f>
        <v/>
      </c>
      <c r="AQ76" s="383">
        <f>(IF(DASHBOARD!$J$2=AQ7,DASHBOARD!$U$380,IF(DASHBOARD!$J$2=0,0,AQ76)))</f>
        <v/>
      </c>
      <c r="AR76" s="383">
        <f>(IF(DASHBOARD!$J$2=AR7,DASHBOARD!$U$380,IF(DASHBOARD!$J$2=0,0,AR76)))</f>
        <v/>
      </c>
      <c r="AS76" s="383">
        <f>(IF(DASHBOARD!$J$2=AS7,DASHBOARD!$U$380,IF(DASHBOARD!$J$2=0,0,AS76)))</f>
        <v/>
      </c>
      <c r="AT76" s="383">
        <f>(IF(DASHBOARD!$J$2=AT7,DASHBOARD!$U$380,IF(DASHBOARD!$J$2=0,0,AT76)))</f>
        <v/>
      </c>
      <c r="AU76" s="383">
        <f>(IF(DASHBOARD!$J$2=AU7,DASHBOARD!$U$380,IF(DASHBOARD!$J$2=0,0,AU76)))</f>
        <v/>
      </c>
      <c r="AV76" s="383">
        <f>(IF(DASHBOARD!$J$2=AV7,DASHBOARD!$U$380,IF(DASHBOARD!$J$2=0,0,AV76)))</f>
        <v/>
      </c>
      <c r="AW76" s="383">
        <f>(IF(DASHBOARD!$J$2=AW7,DASHBOARD!$U$380,IF(DASHBOARD!$J$2=0,0,AW76)))</f>
        <v/>
      </c>
      <c r="AX76" s="383">
        <f>(IF(DASHBOARD!$J$2=AX7,DASHBOARD!$U$380,IF(DASHBOARD!$J$2=0,0,AX76)))</f>
        <v/>
      </c>
      <c r="AY76" s="383">
        <f>(IF(DASHBOARD!$J$2=AY7,DASHBOARD!$U$380,IF(DASHBOARD!$J$2=0,0,AY76)))</f>
        <v/>
      </c>
      <c r="AZ76" s="383">
        <f>(IF(DASHBOARD!$J$2=AZ7,DASHBOARD!$U$380,IF(DASHBOARD!$J$2=0,0,AZ76)))</f>
        <v/>
      </c>
      <c r="BA76" s="383">
        <f>(IF(DASHBOARD!$J$2=BA7,DASHBOARD!$U$380,IF(DASHBOARD!$J$2=0,0,BA76)))</f>
        <v/>
      </c>
      <c r="BB76" s="384">
        <f>IF(SUM(F76:BA76)&lt;&gt;0,AVERAGEIF(F76:BA76,"&gt;0",F76:BA76),0)</f>
        <v/>
      </c>
      <c r="BC76" s="147" t="n"/>
      <c r="BD76" s="385">
        <f>MAXA(F76:BA76)</f>
        <v/>
      </c>
      <c r="BE76" s="1461">
        <f>IF(BD76&lt;&gt;0,VLOOKUP(BD76,$F$10:$BA$10,MATCH(BD76,F76:BA76,0)),"")</f>
        <v/>
      </c>
      <c r="BF76" s="385">
        <f t="array" ref="BF76">MIN(IF(F76:BA76&gt;0,F76:BA76))</f>
        <v/>
      </c>
      <c r="BG76" s="1461">
        <f>IF(BF76&lt;&gt;0,VLOOKUP(BF76,$F$10:$BA$10,MATCH($BF76,$F76:$BA76,0)),"")</f>
        <v/>
      </c>
      <c r="BI76" s="1368">
        <f>HLOOKUP($BI$9,$S$10:$AI$431,1+$BL76,TRUE)</f>
        <v/>
      </c>
      <c r="BJ76" s="1369">
        <f>HLOOKUP($BJ$9,$AJ$10:$AW$431,1+$BL76,TRUE)</f>
        <v/>
      </c>
      <c r="BK76" s="151" t="n"/>
      <c r="BL76" s="387" t="n">
        <v>63</v>
      </c>
      <c r="BM76" s="399" t="n"/>
    </row>
    <row r="77" ht="20.25" customHeight="1" s="18" thickBot="1" thickTop="1">
      <c r="B77" s="1370" t="n"/>
      <c r="C77" s="1410" t="n"/>
      <c r="D77" s="1462" t="n"/>
      <c r="E77" s="388" t="inlineStr">
        <is>
          <t>UGC # 1, 150</t>
        </is>
      </c>
      <c r="F77" s="383">
        <f>(IF(DASHBOARD!$J$2=F7,DASHBOARD!$U$381,IF(DASHBOARD!$J$2=0,0,F77)))</f>
        <v/>
      </c>
      <c r="G77" s="383">
        <f>(IF(DASHBOARD!$J$2=G7,DASHBOARD!$U$381,IF(DASHBOARD!$J$2=0,0,G77)))</f>
        <v/>
      </c>
      <c r="H77" s="383">
        <f>(IF(DASHBOARD!$J$2=H7,DASHBOARD!$U$381,IF(DASHBOARD!$J$2=0,0,H77)))</f>
        <v/>
      </c>
      <c r="I77" s="383">
        <f>(IF(DASHBOARD!$J$2=I7,DASHBOARD!$U$381,IF(DASHBOARD!$J$2=0,0,I77)))</f>
        <v/>
      </c>
      <c r="J77" s="383">
        <f>(IF(DASHBOARD!$J$2=J7,DASHBOARD!$U$381,IF(DASHBOARD!$J$2=0,0,J77)))</f>
        <v/>
      </c>
      <c r="K77" s="383">
        <f>(IF(DASHBOARD!$J$2=K7,DASHBOARD!$U$381,IF(DASHBOARD!$J$2=0,0,K77)))</f>
        <v/>
      </c>
      <c r="L77" s="383">
        <f>(IF(DASHBOARD!$J$2=L7,DASHBOARD!$U$381,IF(DASHBOARD!$J$2=0,0,L77)))</f>
        <v/>
      </c>
      <c r="M77" s="383">
        <f>(IF(DASHBOARD!$J$2=M7,DASHBOARD!$U$381,IF(DASHBOARD!$J$2=0,0,M77)))</f>
        <v/>
      </c>
      <c r="N77" s="383">
        <f>(IF(DASHBOARD!$J$2=N7,DASHBOARD!$U$381,IF(DASHBOARD!$J$2=0,0,N77)))</f>
        <v/>
      </c>
      <c r="O77" s="383">
        <f>(IF(DASHBOARD!$J$2=O7,DASHBOARD!$U$381,IF(DASHBOARD!$J$2=0,0,O77)))</f>
        <v/>
      </c>
      <c r="P77" s="383">
        <f>(IF(DASHBOARD!$J$2=P7,DASHBOARD!$U$381,IF(DASHBOARD!$J$2=0,0,P77)))</f>
        <v/>
      </c>
      <c r="Q77" s="383">
        <f>(IF(DASHBOARD!$J$2=Q7,DASHBOARD!$U$381,IF(DASHBOARD!$J$2=0,0,Q77)))</f>
        <v/>
      </c>
      <c r="R77" s="383">
        <f>(IF(DASHBOARD!$J$2=R7,DASHBOARD!$U$381,IF(DASHBOARD!$J$2=0,0,R77)))</f>
        <v/>
      </c>
      <c r="S77" s="383">
        <f>(IF(DASHBOARD!$J$2=S7,DASHBOARD!$U$381,IF(DASHBOARD!$J$2=0,0,S77)))</f>
        <v/>
      </c>
      <c r="T77" s="383">
        <f>(IF(DASHBOARD!$J$2=T7,DASHBOARD!$U$381,IF(DASHBOARD!$J$2=0,0,T77)))</f>
        <v/>
      </c>
      <c r="U77" s="383">
        <f>(IF(DASHBOARD!$J$2=U7,DASHBOARD!$U$381,IF(DASHBOARD!$J$2=0,0,U77)))</f>
        <v/>
      </c>
      <c r="V77" s="383">
        <f>(IF(DASHBOARD!$J$2=V7,DASHBOARD!$U$381,IF(DASHBOARD!$J$2=0,0,V77)))</f>
        <v/>
      </c>
      <c r="W77" s="383">
        <f>(IF(DASHBOARD!$J$2=W7,DASHBOARD!$U$381,IF(DASHBOARD!$J$2=0,0,W77)))</f>
        <v/>
      </c>
      <c r="X77" s="383">
        <f>(IF(DASHBOARD!$J$2=X7,DASHBOARD!$U$381,IF(DASHBOARD!$J$2=0,0,X77)))</f>
        <v/>
      </c>
      <c r="Y77" s="383">
        <f>(IF(DASHBOARD!$J$2=Y7,DASHBOARD!$U$381,IF(DASHBOARD!$J$2=0,0,Y77)))</f>
        <v/>
      </c>
      <c r="Z77" s="383">
        <f>(IF(DASHBOARD!$J$2=Z7,DASHBOARD!$U$381,IF(DASHBOARD!$J$2=0,0,Z77)))</f>
        <v/>
      </c>
      <c r="AA77" s="383">
        <f>(IF(DASHBOARD!$J$2=AA7,DASHBOARD!$U$381,IF(DASHBOARD!$J$2=0,0,AA77)))</f>
        <v/>
      </c>
      <c r="AB77" s="383">
        <f>(IF(DASHBOARD!$J$2=AB7,DASHBOARD!$U$381,IF(DASHBOARD!$J$2=0,0,AB77)))</f>
        <v/>
      </c>
      <c r="AC77" s="383">
        <f>(IF(DASHBOARD!$J$2=AC7,DASHBOARD!$U$381,IF(DASHBOARD!$J$2=0,0,AC77)))</f>
        <v/>
      </c>
      <c r="AD77" s="383">
        <f>(IF(DASHBOARD!$J$2=AD7,DASHBOARD!$U$381,IF(DASHBOARD!$J$2=0,0,AD77)))</f>
        <v/>
      </c>
      <c r="AE77" s="383">
        <f>(IF(DASHBOARD!$J$2=AE7,DASHBOARD!$U$381,IF(DASHBOARD!$J$2=0,0,AE77)))</f>
        <v/>
      </c>
      <c r="AF77" s="383">
        <f>(IF(DASHBOARD!$J$2=AF7,DASHBOARD!$U$381,IF(DASHBOARD!$J$2=0,0,AF77)))</f>
        <v/>
      </c>
      <c r="AG77" s="383">
        <f>(IF(DASHBOARD!$J$2=AG7,DASHBOARD!$U$381,IF(DASHBOARD!$J$2=0,0,AG77)))</f>
        <v/>
      </c>
      <c r="AH77" s="383">
        <f>(IF(DASHBOARD!$J$2=AH7,DASHBOARD!$U$381,IF(DASHBOARD!$J$2=0,0,AH77)))</f>
        <v/>
      </c>
      <c r="AI77" s="383">
        <f>(IF(DASHBOARD!$J$2=AI7,DASHBOARD!$U$381,IF(DASHBOARD!$J$2=0,0,AI77)))</f>
        <v/>
      </c>
      <c r="AJ77" s="383">
        <f>(IF(DASHBOARD!$J$2=AJ7,DASHBOARD!$U$381,IF(DASHBOARD!$J$2=0,0,AJ77)))</f>
        <v/>
      </c>
      <c r="AK77" s="383">
        <f>(IF(DASHBOARD!$J$2=AK7,DASHBOARD!$U$381,IF(DASHBOARD!$J$2=0,0,AK77)))</f>
        <v/>
      </c>
      <c r="AL77" s="383">
        <f>(IF(DASHBOARD!$J$2=AL7,DASHBOARD!$U$381,IF(DASHBOARD!$J$2=0,0,AL77)))</f>
        <v/>
      </c>
      <c r="AM77" s="383">
        <f>(IF(DASHBOARD!$J$2=AM7,DASHBOARD!$U$381,IF(DASHBOARD!$J$2=0,0,AM77)))</f>
        <v/>
      </c>
      <c r="AN77" s="383">
        <f>(IF(DASHBOARD!$J$2=AN7,DASHBOARD!$U$381,IF(DASHBOARD!$J$2=0,0,AN77)))</f>
        <v/>
      </c>
      <c r="AO77" s="383">
        <f>(IF(DASHBOARD!$J$2=AO7,DASHBOARD!$U$381,IF(DASHBOARD!$J$2=0,0,AO77)))</f>
        <v/>
      </c>
      <c r="AP77" s="383">
        <f>(IF(DASHBOARD!$J$2=AP7,DASHBOARD!$U$381,IF(DASHBOARD!$J$2=0,0,AP77)))</f>
        <v/>
      </c>
      <c r="AQ77" s="383">
        <f>(IF(DASHBOARD!$J$2=AQ7,DASHBOARD!$U$381,IF(DASHBOARD!$J$2=0,0,AQ77)))</f>
        <v/>
      </c>
      <c r="AR77" s="383">
        <f>(IF(DASHBOARD!$J$2=AR7,DASHBOARD!$U$381,IF(DASHBOARD!$J$2=0,0,AR77)))</f>
        <v/>
      </c>
      <c r="AS77" s="383">
        <f>(IF(DASHBOARD!$J$2=AS7,DASHBOARD!$U$381,IF(DASHBOARD!$J$2=0,0,AS77)))</f>
        <v/>
      </c>
      <c r="AT77" s="383">
        <f>(IF(DASHBOARD!$J$2=AT7,DASHBOARD!$U$381,IF(DASHBOARD!$J$2=0,0,AT77)))</f>
        <v/>
      </c>
      <c r="AU77" s="383">
        <f>(IF(DASHBOARD!$J$2=AU7,DASHBOARD!$U$381,IF(DASHBOARD!$J$2=0,0,AU77)))</f>
        <v/>
      </c>
      <c r="AV77" s="383">
        <f>(IF(DASHBOARD!$J$2=AV7,DASHBOARD!$U$381,IF(DASHBOARD!$J$2=0,0,AV77)))</f>
        <v/>
      </c>
      <c r="AW77" s="383">
        <f>(IF(DASHBOARD!$J$2=AW7,DASHBOARD!$U$381,IF(DASHBOARD!$J$2=0,0,AW77)))</f>
        <v/>
      </c>
      <c r="AX77" s="383">
        <f>(IF(DASHBOARD!$J$2=AX7,DASHBOARD!$U$381,IF(DASHBOARD!$J$2=0,0,AX77)))</f>
        <v/>
      </c>
      <c r="AY77" s="383">
        <f>(IF(DASHBOARD!$J$2=AY7,DASHBOARD!$U$381,IF(DASHBOARD!$J$2=0,0,AY77)))</f>
        <v/>
      </c>
      <c r="AZ77" s="383">
        <f>(IF(DASHBOARD!$J$2=AZ7,DASHBOARD!$U$381,IF(DASHBOARD!$J$2=0,0,AZ77)))</f>
        <v/>
      </c>
      <c r="BA77" s="383">
        <f>(IF(DASHBOARD!$J$2=BA7,DASHBOARD!$U$381,IF(DASHBOARD!$J$2=0,0,BA77)))</f>
        <v/>
      </c>
      <c r="BB77" s="384">
        <f>IF(SUM(F77:BA77)&lt;&gt;0,AVERAGEIF(F77:BA77,"&gt;0",F77:BA77),0)</f>
        <v/>
      </c>
      <c r="BC77" s="147" t="n"/>
      <c r="BD77" s="385">
        <f>MAXA(F77:BA77)</f>
        <v/>
      </c>
      <c r="BE77" s="1461">
        <f>IF(BD77&lt;&gt;0,VLOOKUP(BD77,$F$10:$BA$10,MATCH(BD77,F77:BA77,0)),"")</f>
        <v/>
      </c>
      <c r="BF77" s="385">
        <f t="array" ref="BF77">MIN(IF(F77:BA77&gt;0,F77:BA77))</f>
        <v/>
      </c>
      <c r="BG77" s="1461">
        <f>IF(BF77&lt;&gt;0,VLOOKUP(BF77,$F$10:$BA$10,MATCH($BF77,$F77:$BA77,0)),"")</f>
        <v/>
      </c>
      <c r="BI77" s="1368">
        <f>HLOOKUP($BI$9,$S$10:$AI$431,1+$BL77,TRUE)</f>
        <v/>
      </c>
      <c r="BJ77" s="1369">
        <f>HLOOKUP($BJ$9,$AJ$10:$AW$431,1+$BL77,TRUE)</f>
        <v/>
      </c>
      <c r="BK77" s="151" t="n"/>
      <c r="BL77" s="387" t="n">
        <v>64</v>
      </c>
      <c r="BM77" s="399" t="n"/>
    </row>
    <row r="78" ht="20.25" customHeight="1" s="18" thickBot="1" thickTop="1">
      <c r="B78" s="1370" t="n"/>
      <c r="C78" s="1410" t="n"/>
      <c r="D78" s="1463" t="n"/>
      <c r="E78" s="388" t="inlineStr">
        <is>
          <t>UGC # 2, 150</t>
        </is>
      </c>
      <c r="F78" s="383">
        <f>(IF(DASHBOARD!$J$2=F7,DASHBOARD!$U$382,IF(DASHBOARD!$J$2=0,0,F78)))</f>
        <v/>
      </c>
      <c r="G78" s="383">
        <f>(IF(DASHBOARD!$J$2=G7,DASHBOARD!$U$382,IF(DASHBOARD!$J$2=0,0,G78)))</f>
        <v/>
      </c>
      <c r="H78" s="383">
        <f>(IF(DASHBOARD!$J$2=H7,DASHBOARD!$U$382,IF(DASHBOARD!$J$2=0,0,H78)))</f>
        <v/>
      </c>
      <c r="I78" s="383">
        <f>(IF(DASHBOARD!$J$2=I7,DASHBOARD!$U$382,IF(DASHBOARD!$J$2=0,0,I78)))</f>
        <v/>
      </c>
      <c r="J78" s="383">
        <f>(IF(DASHBOARD!$J$2=J7,DASHBOARD!$U$382,IF(DASHBOARD!$J$2=0,0,J78)))</f>
        <v/>
      </c>
      <c r="K78" s="383">
        <f>(IF(DASHBOARD!$J$2=K7,DASHBOARD!$U$382,IF(DASHBOARD!$J$2=0,0,K78)))</f>
        <v/>
      </c>
      <c r="L78" s="383">
        <f>(IF(DASHBOARD!$J$2=L7,DASHBOARD!$U$382,IF(DASHBOARD!$J$2=0,0,L78)))</f>
        <v/>
      </c>
      <c r="M78" s="383">
        <f>(IF(DASHBOARD!$J$2=M7,DASHBOARD!$U$382,IF(DASHBOARD!$J$2=0,0,M78)))</f>
        <v/>
      </c>
      <c r="N78" s="383">
        <f>(IF(DASHBOARD!$J$2=N7,DASHBOARD!$U$382,IF(DASHBOARD!$J$2=0,0,N78)))</f>
        <v/>
      </c>
      <c r="O78" s="383">
        <f>(IF(DASHBOARD!$J$2=O7,DASHBOARD!$U$382,IF(DASHBOARD!$J$2=0,0,O78)))</f>
        <v/>
      </c>
      <c r="P78" s="383">
        <f>(IF(DASHBOARD!$J$2=P7,DASHBOARD!$U$382,IF(DASHBOARD!$J$2=0,0,P78)))</f>
        <v/>
      </c>
      <c r="Q78" s="383">
        <f>(IF(DASHBOARD!$J$2=Q7,DASHBOARD!$U$382,IF(DASHBOARD!$J$2=0,0,Q78)))</f>
        <v/>
      </c>
      <c r="R78" s="383">
        <f>(IF(DASHBOARD!$J$2=R7,DASHBOARD!$U$382,IF(DASHBOARD!$J$2=0,0,R78)))</f>
        <v/>
      </c>
      <c r="S78" s="383">
        <f>(IF(DASHBOARD!$J$2=S7,DASHBOARD!$U$382,IF(DASHBOARD!$J$2=0,0,S78)))</f>
        <v/>
      </c>
      <c r="T78" s="383">
        <f>(IF(DASHBOARD!$J$2=T7,DASHBOARD!$U$382,IF(DASHBOARD!$J$2=0,0,T78)))</f>
        <v/>
      </c>
      <c r="U78" s="383">
        <f>(IF(DASHBOARD!$J$2=U7,DASHBOARD!$U$382,IF(DASHBOARD!$J$2=0,0,U78)))</f>
        <v/>
      </c>
      <c r="V78" s="383">
        <f>(IF(DASHBOARD!$J$2=V7,DASHBOARD!$U$382,IF(DASHBOARD!$J$2=0,0,V78)))</f>
        <v/>
      </c>
      <c r="W78" s="383">
        <f>(IF(DASHBOARD!$J$2=W7,DASHBOARD!$U$382,IF(DASHBOARD!$J$2=0,0,W78)))</f>
        <v/>
      </c>
      <c r="X78" s="383">
        <f>(IF(DASHBOARD!$J$2=X7,DASHBOARD!$U$382,IF(DASHBOARD!$J$2=0,0,X78)))</f>
        <v/>
      </c>
      <c r="Y78" s="383">
        <f>(IF(DASHBOARD!$J$2=Y7,DASHBOARD!$U$382,IF(DASHBOARD!$J$2=0,0,Y78)))</f>
        <v/>
      </c>
      <c r="Z78" s="383">
        <f>(IF(DASHBOARD!$J$2=Z7,DASHBOARD!$U$382,IF(DASHBOARD!$J$2=0,0,Z78)))</f>
        <v/>
      </c>
      <c r="AA78" s="383">
        <f>(IF(DASHBOARD!$J$2=AA7,DASHBOARD!$U$382,IF(DASHBOARD!$J$2=0,0,AA78)))</f>
        <v/>
      </c>
      <c r="AB78" s="383">
        <f>(IF(DASHBOARD!$J$2=AB7,DASHBOARD!$U$382,IF(DASHBOARD!$J$2=0,0,AB78)))</f>
        <v/>
      </c>
      <c r="AC78" s="383">
        <f>(IF(DASHBOARD!$J$2=AC7,DASHBOARD!$U$382,IF(DASHBOARD!$J$2=0,0,AC78)))</f>
        <v/>
      </c>
      <c r="AD78" s="383">
        <f>(IF(DASHBOARD!$J$2=AD7,DASHBOARD!$U$382,IF(DASHBOARD!$J$2=0,0,AD78)))</f>
        <v/>
      </c>
      <c r="AE78" s="383">
        <f>(IF(DASHBOARD!$J$2=AE7,DASHBOARD!$U$382,IF(DASHBOARD!$J$2=0,0,AE78)))</f>
        <v/>
      </c>
      <c r="AF78" s="383">
        <f>(IF(DASHBOARD!$J$2=AF7,DASHBOARD!$U$382,IF(DASHBOARD!$J$2=0,0,AF78)))</f>
        <v/>
      </c>
      <c r="AG78" s="383">
        <f>(IF(DASHBOARD!$J$2=AG7,DASHBOARD!$U$382,IF(DASHBOARD!$J$2=0,0,AG78)))</f>
        <v/>
      </c>
      <c r="AH78" s="383">
        <f>(IF(DASHBOARD!$J$2=AH7,DASHBOARD!$U$382,IF(DASHBOARD!$J$2=0,0,AH78)))</f>
        <v/>
      </c>
      <c r="AI78" s="383">
        <f>(IF(DASHBOARD!$J$2=AI7,DASHBOARD!$U$382,IF(DASHBOARD!$J$2=0,0,AI78)))</f>
        <v/>
      </c>
      <c r="AJ78" s="383">
        <f>(IF(DASHBOARD!$J$2=AJ7,DASHBOARD!$U$382,IF(DASHBOARD!$J$2=0,0,AJ78)))</f>
        <v/>
      </c>
      <c r="AK78" s="383">
        <f>(IF(DASHBOARD!$J$2=AK7,DASHBOARD!$U$382,IF(DASHBOARD!$J$2=0,0,AK78)))</f>
        <v/>
      </c>
      <c r="AL78" s="383">
        <f>(IF(DASHBOARD!$J$2=AL7,DASHBOARD!$U$382,IF(DASHBOARD!$J$2=0,0,AL78)))</f>
        <v/>
      </c>
      <c r="AM78" s="383">
        <f>(IF(DASHBOARD!$J$2=AM7,DASHBOARD!$U$382,IF(DASHBOARD!$J$2=0,0,AM78)))</f>
        <v/>
      </c>
      <c r="AN78" s="383">
        <f>(IF(DASHBOARD!$J$2=AN7,DASHBOARD!$U$382,IF(DASHBOARD!$J$2=0,0,AN78)))</f>
        <v/>
      </c>
      <c r="AO78" s="383">
        <f>(IF(DASHBOARD!$J$2=AO7,DASHBOARD!$U$382,IF(DASHBOARD!$J$2=0,0,AO78)))</f>
        <v/>
      </c>
      <c r="AP78" s="383">
        <f>(IF(DASHBOARD!$J$2=AP7,DASHBOARD!$U$382,IF(DASHBOARD!$J$2=0,0,AP78)))</f>
        <v/>
      </c>
      <c r="AQ78" s="383">
        <f>(IF(DASHBOARD!$J$2=AQ7,DASHBOARD!$U$382,IF(DASHBOARD!$J$2=0,0,AQ78)))</f>
        <v/>
      </c>
      <c r="AR78" s="383">
        <f>(IF(DASHBOARD!$J$2=AR7,DASHBOARD!$U$382,IF(DASHBOARD!$J$2=0,0,AR78)))</f>
        <v/>
      </c>
      <c r="AS78" s="383">
        <f>(IF(DASHBOARD!$J$2=AS7,DASHBOARD!$U$382,IF(DASHBOARD!$J$2=0,0,AS78)))</f>
        <v/>
      </c>
      <c r="AT78" s="383">
        <f>(IF(DASHBOARD!$J$2=AT7,DASHBOARD!$U$382,IF(DASHBOARD!$J$2=0,0,AT78)))</f>
        <v/>
      </c>
      <c r="AU78" s="383">
        <f>(IF(DASHBOARD!$J$2=AU7,DASHBOARD!$U$382,IF(DASHBOARD!$J$2=0,0,AU78)))</f>
        <v/>
      </c>
      <c r="AV78" s="383">
        <f>(IF(DASHBOARD!$J$2=AV7,DASHBOARD!$U$382,IF(DASHBOARD!$J$2=0,0,AV78)))</f>
        <v/>
      </c>
      <c r="AW78" s="383">
        <f>(IF(DASHBOARD!$J$2=AW7,DASHBOARD!$U$382,IF(DASHBOARD!$J$2=0,0,AW78)))</f>
        <v/>
      </c>
      <c r="AX78" s="383">
        <f>(IF(DASHBOARD!$J$2=AX7,DASHBOARD!$U$382,IF(DASHBOARD!$J$2=0,0,AX78)))</f>
        <v/>
      </c>
      <c r="AY78" s="383">
        <f>(IF(DASHBOARD!$J$2=AY7,DASHBOARD!$U$382,IF(DASHBOARD!$J$2=0,0,AY78)))</f>
        <v/>
      </c>
      <c r="AZ78" s="383">
        <f>(IF(DASHBOARD!$J$2=AZ7,DASHBOARD!$U$382,IF(DASHBOARD!$J$2=0,0,AZ78)))</f>
        <v/>
      </c>
      <c r="BA78" s="383">
        <f>(IF(DASHBOARD!$J$2=BA7,DASHBOARD!$U$382,IF(DASHBOARD!$J$2=0,0,BA78)))</f>
        <v/>
      </c>
      <c r="BB78" s="384">
        <f>IF(SUM(F78:BA78)&lt;&gt;0,AVERAGEIF(F78:BA78,"&gt;0",F78:BA78),0)</f>
        <v/>
      </c>
      <c r="BC78" s="147" t="n"/>
      <c r="BD78" s="385">
        <f>MAXA(F78:BA78)</f>
        <v/>
      </c>
      <c r="BE78" s="1461">
        <f>IF(BD78&lt;&gt;0,VLOOKUP(BD78,$F$10:$BA$10,MATCH(BD78,F78:BA78,0)),"")</f>
        <v/>
      </c>
      <c r="BF78" s="385">
        <f t="array" ref="BF78">MIN(IF(F78:BA78&gt;0,F78:BA78))</f>
        <v/>
      </c>
      <c r="BG78" s="1461">
        <f>IF(BF78&lt;&gt;0,VLOOKUP(BF78,$F$10:$BA$10,MATCH($BF78,$F78:$BA78,0)),"")</f>
        <v/>
      </c>
      <c r="BI78" s="1368">
        <f>HLOOKUP($BI$9,$S$10:$AI$431,1+$BL78,TRUE)</f>
        <v/>
      </c>
      <c r="BJ78" s="1369">
        <f>HLOOKUP($BJ$9,$AJ$10:$AW$431,1+$BL78,TRUE)</f>
        <v/>
      </c>
      <c r="BK78" s="151" t="n"/>
      <c r="BL78" s="387" t="n">
        <v>65</v>
      </c>
      <c r="BM78" s="399" t="n"/>
    </row>
    <row r="79" ht="20.25" customHeight="1" s="18" thickBot="1" thickTop="1">
      <c r="B79" s="1370" t="n"/>
      <c r="C79" s="1410" t="n"/>
      <c r="D79" s="328" t="n"/>
      <c r="E79" s="401" t="n"/>
      <c r="F79" s="383" t="n"/>
      <c r="G79" s="383" t="n"/>
      <c r="H79" s="383" t="n"/>
      <c r="I79" s="383" t="n"/>
      <c r="J79" s="383" t="n"/>
      <c r="K79" s="383" t="n"/>
      <c r="L79" s="383" t="n"/>
      <c r="M79" s="383" t="n"/>
      <c r="N79" s="383" t="n"/>
      <c r="O79" s="383" t="n"/>
      <c r="P79" s="383" t="n"/>
      <c r="Q79" s="383" t="n"/>
      <c r="R79" s="383" t="n"/>
      <c r="S79" s="383" t="n"/>
      <c r="T79" s="383" t="n"/>
      <c r="U79" s="383" t="n"/>
      <c r="V79" s="383" t="n"/>
      <c r="W79" s="383" t="n"/>
      <c r="X79" s="383" t="n"/>
      <c r="Y79" s="383" t="n"/>
      <c r="Z79" s="383" t="n"/>
      <c r="AA79" s="383" t="n"/>
      <c r="AB79" s="383" t="n"/>
      <c r="AC79" s="383" t="n"/>
      <c r="AD79" s="383" t="n"/>
      <c r="AE79" s="383" t="n"/>
      <c r="AF79" s="383" t="n"/>
      <c r="AG79" s="383" t="n"/>
      <c r="AH79" s="383" t="n"/>
      <c r="AI79" s="383" t="n"/>
      <c r="AJ79" s="383" t="n"/>
      <c r="AK79" s="383" t="n"/>
      <c r="AL79" s="383" t="n"/>
      <c r="AM79" s="383" t="n"/>
      <c r="AN79" s="383" t="n"/>
      <c r="AO79" s="383" t="n"/>
      <c r="AP79" s="383" t="n"/>
      <c r="AQ79" s="383" t="n"/>
      <c r="AR79" s="383" t="n"/>
      <c r="AS79" s="383" t="n"/>
      <c r="AT79" s="383" t="n"/>
      <c r="AU79" s="383" t="n"/>
      <c r="AV79" s="383" t="n"/>
      <c r="AW79" s="383" t="n"/>
      <c r="AX79" s="383" t="n"/>
      <c r="AY79" s="383" t="n"/>
      <c r="AZ79" s="383" t="n"/>
      <c r="BA79" s="383" t="n"/>
      <c r="BB79" s="384">
        <f>IF(SUM(F79:BA79)&lt;&gt;0,AVERAGEIF(F79:BA79,"&gt;0",F79:BA79),0)</f>
        <v/>
      </c>
      <c r="BC79" s="147" t="n"/>
      <c r="BD79" s="385">
        <f>MAXA(F79:BA79)</f>
        <v/>
      </c>
      <c r="BE79" s="1461">
        <f>IF(BD79&lt;&gt;0,VLOOKUP(BD79,$F$10:$BA$10,MATCH(BD79,F79:BA79,0)),"")</f>
        <v/>
      </c>
      <c r="BF79" s="385">
        <f t="array" ref="BF79">MIN(IF(F79:BA79&gt;0,F79:BA79))</f>
        <v/>
      </c>
      <c r="BG79" s="1461">
        <f>IF(BF79&lt;&gt;0,VLOOKUP(BF79,$F$10:$BA$10,MATCH($BF79,$F79:$BA79,0)),"")</f>
        <v/>
      </c>
      <c r="BI79" s="1368">
        <f>HLOOKUP($BI$9,$S$10:$AI$431,1+$BL79,TRUE)</f>
        <v/>
      </c>
      <c r="BJ79" s="1369">
        <f>HLOOKUP($BJ$9,$AJ$10:$AW$431,1+$BL79,TRUE)</f>
        <v/>
      </c>
      <c r="BK79" s="151" t="n"/>
      <c r="BL79" s="387" t="n">
        <v>68</v>
      </c>
      <c r="BM79" s="399" t="n"/>
    </row>
    <row r="80" ht="20.25" customHeight="1" s="18" thickBot="1" thickTop="1">
      <c r="B80" s="1370" t="n"/>
      <c r="C80" s="1410" t="n"/>
      <c r="D80" s="1469" t="inlineStr">
        <is>
          <t>TALLO LAMA 66</t>
        </is>
      </c>
      <c r="E80" s="393" t="inlineStr">
        <is>
          <t>Bontoala # 1, 66</t>
        </is>
      </c>
      <c r="F80" s="383">
        <f>(IF(DASHBOARD!$J$2=F7,DASHBOARD!$U$395,IF(DASHBOARD!$J$2=0,0,F80)))</f>
        <v/>
      </c>
      <c r="G80" s="383">
        <f>(IF(DASHBOARD!$J$2=G7,DASHBOARD!$U$395,IF(DASHBOARD!$J$2=0,0,G80)))</f>
        <v/>
      </c>
      <c r="H80" s="383">
        <f>(IF(DASHBOARD!$J$2=H7,DASHBOARD!$U$395,IF(DASHBOARD!$J$2=0,0,H80)))</f>
        <v/>
      </c>
      <c r="I80" s="383">
        <f>(IF(DASHBOARD!$J$2=I7,DASHBOARD!$U$395,IF(DASHBOARD!$J$2=0,0,I80)))</f>
        <v/>
      </c>
      <c r="J80" s="383">
        <f>(IF(DASHBOARD!$J$2=J7,DASHBOARD!$U$395,IF(DASHBOARD!$J$2=0,0,J80)))</f>
        <v/>
      </c>
      <c r="K80" s="383">
        <f>(IF(DASHBOARD!$J$2=K7,DASHBOARD!$U$395,IF(DASHBOARD!$J$2=0,0,K80)))</f>
        <v/>
      </c>
      <c r="L80" s="383">
        <f>(IF(DASHBOARD!$J$2=L7,DASHBOARD!$U$395,IF(DASHBOARD!$J$2=0,0,L80)))</f>
        <v/>
      </c>
      <c r="M80" s="383">
        <f>(IF(DASHBOARD!$J$2=M7,DASHBOARD!$U$395,IF(DASHBOARD!$J$2=0,0,M80)))</f>
        <v/>
      </c>
      <c r="N80" s="383">
        <f>(IF(DASHBOARD!$J$2=N7,DASHBOARD!$U$395,IF(DASHBOARD!$J$2=0,0,N80)))</f>
        <v/>
      </c>
      <c r="O80" s="383">
        <f>(IF(DASHBOARD!$J$2=O7,DASHBOARD!$U$395,IF(DASHBOARD!$J$2=0,0,O80)))</f>
        <v/>
      </c>
      <c r="P80" s="383">
        <f>(IF(DASHBOARD!$J$2=P7,DASHBOARD!$U$395,IF(DASHBOARD!$J$2=0,0,P80)))</f>
        <v/>
      </c>
      <c r="Q80" s="383">
        <f>(IF(DASHBOARD!$J$2=Q7,DASHBOARD!$U$395,IF(DASHBOARD!$J$2=0,0,Q80)))</f>
        <v/>
      </c>
      <c r="R80" s="383">
        <f>(IF(DASHBOARD!$J$2=R7,DASHBOARD!$U$395,IF(DASHBOARD!$J$2=0,0,R80)))</f>
        <v/>
      </c>
      <c r="S80" s="383">
        <f>(IF(DASHBOARD!$J$2=S7,DASHBOARD!$U$395,IF(DASHBOARD!$J$2=0,0,S80)))</f>
        <v/>
      </c>
      <c r="T80" s="383">
        <f>(IF(DASHBOARD!$J$2=T7,DASHBOARD!$U$395,IF(DASHBOARD!$J$2=0,0,T80)))</f>
        <v/>
      </c>
      <c r="U80" s="383">
        <f>(IF(DASHBOARD!$J$2=U7,DASHBOARD!$U$395,IF(DASHBOARD!$J$2=0,0,U80)))</f>
        <v/>
      </c>
      <c r="V80" s="383">
        <f>(IF(DASHBOARD!$J$2=V7,DASHBOARD!$U$395,IF(DASHBOARD!$J$2=0,0,V80)))</f>
        <v/>
      </c>
      <c r="W80" s="383">
        <f>(IF(DASHBOARD!$J$2=W7,DASHBOARD!$U$395,IF(DASHBOARD!$J$2=0,0,W80)))</f>
        <v/>
      </c>
      <c r="X80" s="383">
        <f>(IF(DASHBOARD!$J$2=X7,DASHBOARD!$U$395,IF(DASHBOARD!$J$2=0,0,X80)))</f>
        <v/>
      </c>
      <c r="Y80" s="383">
        <f>(IF(DASHBOARD!$J$2=Y7,DASHBOARD!$U$395,IF(DASHBOARD!$J$2=0,0,Y80)))</f>
        <v/>
      </c>
      <c r="Z80" s="383">
        <f>(IF(DASHBOARD!$J$2=Z7,DASHBOARD!$U$395,IF(DASHBOARD!$J$2=0,0,Z80)))</f>
        <v/>
      </c>
      <c r="AA80" s="383">
        <f>(IF(DASHBOARD!$J$2=AA7,DASHBOARD!$U$395,IF(DASHBOARD!$J$2=0,0,AA80)))</f>
        <v/>
      </c>
      <c r="AB80" s="383">
        <f>(IF(DASHBOARD!$J$2=AB7,DASHBOARD!$U$395,IF(DASHBOARD!$J$2=0,0,AB80)))</f>
        <v/>
      </c>
      <c r="AC80" s="383">
        <f>(IF(DASHBOARD!$J$2=AC7,DASHBOARD!$U$395,IF(DASHBOARD!$J$2=0,0,AC80)))</f>
        <v/>
      </c>
      <c r="AD80" s="383">
        <f>(IF(DASHBOARD!$J$2=AD7,DASHBOARD!$U$395,IF(DASHBOARD!$J$2=0,0,AD80)))</f>
        <v/>
      </c>
      <c r="AE80" s="383">
        <f>(IF(DASHBOARD!$J$2=AE7,DASHBOARD!$U$395,IF(DASHBOARD!$J$2=0,0,AE80)))</f>
        <v/>
      </c>
      <c r="AF80" s="383">
        <f>(IF(DASHBOARD!$J$2=AF7,DASHBOARD!$U$395,IF(DASHBOARD!$J$2=0,0,AF80)))</f>
        <v/>
      </c>
      <c r="AG80" s="383">
        <f>(IF(DASHBOARD!$J$2=AG7,DASHBOARD!$U$395,IF(DASHBOARD!$J$2=0,0,AG80)))</f>
        <v/>
      </c>
      <c r="AH80" s="383">
        <f>(IF(DASHBOARD!$J$2=AH7,DASHBOARD!$U$395,IF(DASHBOARD!$J$2=0,0,AH80)))</f>
        <v/>
      </c>
      <c r="AI80" s="383">
        <f>(IF(DASHBOARD!$J$2=AI7,DASHBOARD!$U$395,IF(DASHBOARD!$J$2=0,0,AI80)))</f>
        <v/>
      </c>
      <c r="AJ80" s="383">
        <f>(IF(DASHBOARD!$J$2=AJ7,DASHBOARD!$U$395,IF(DASHBOARD!$J$2=0,0,AJ80)))</f>
        <v/>
      </c>
      <c r="AK80" s="383">
        <f>(IF(DASHBOARD!$J$2=AK7,DASHBOARD!$U$395,IF(DASHBOARD!$J$2=0,0,AK80)))</f>
        <v/>
      </c>
      <c r="AL80" s="383">
        <f>(IF(DASHBOARD!$J$2=AL7,DASHBOARD!$U$395,IF(DASHBOARD!$J$2=0,0,AL80)))</f>
        <v/>
      </c>
      <c r="AM80" s="383">
        <f>(IF(DASHBOARD!$J$2=AM7,DASHBOARD!$U$395,IF(DASHBOARD!$J$2=0,0,AM80)))</f>
        <v/>
      </c>
      <c r="AN80" s="383">
        <f>(IF(DASHBOARD!$J$2=AN7,DASHBOARD!$U$395,IF(DASHBOARD!$J$2=0,0,AN80)))</f>
        <v/>
      </c>
      <c r="AO80" s="383">
        <f>(IF(DASHBOARD!$J$2=AO7,DASHBOARD!$U$395,IF(DASHBOARD!$J$2=0,0,AO80)))</f>
        <v/>
      </c>
      <c r="AP80" s="383">
        <f>(IF(DASHBOARD!$J$2=AP7,DASHBOARD!$U$395,IF(DASHBOARD!$J$2=0,0,AP80)))</f>
        <v/>
      </c>
      <c r="AQ80" s="383">
        <f>(IF(DASHBOARD!$J$2=AQ7,DASHBOARD!$U$395,IF(DASHBOARD!$J$2=0,0,AQ80)))</f>
        <v/>
      </c>
      <c r="AR80" s="383">
        <f>(IF(DASHBOARD!$J$2=AR7,DASHBOARD!$U$395,IF(DASHBOARD!$J$2=0,0,AR80)))</f>
        <v/>
      </c>
      <c r="AS80" s="383">
        <f>(IF(DASHBOARD!$J$2=AS7,DASHBOARD!$U$395,IF(DASHBOARD!$J$2=0,0,AS80)))</f>
        <v/>
      </c>
      <c r="AT80" s="383">
        <f>(IF(DASHBOARD!$J$2=AT7,DASHBOARD!$U$395,IF(DASHBOARD!$J$2=0,0,AT80)))</f>
        <v/>
      </c>
      <c r="AU80" s="383">
        <f>(IF(DASHBOARD!$J$2=AU7,DASHBOARD!$U$395,IF(DASHBOARD!$J$2=0,0,AU80)))</f>
        <v/>
      </c>
      <c r="AV80" s="383">
        <f>(IF(DASHBOARD!$J$2=AV7,DASHBOARD!$U$395,IF(DASHBOARD!$J$2=0,0,AV80)))</f>
        <v/>
      </c>
      <c r="AW80" s="383">
        <f>(IF(DASHBOARD!$J$2=AW7,DASHBOARD!$U$395,IF(DASHBOARD!$J$2=0,0,AW80)))</f>
        <v/>
      </c>
      <c r="AX80" s="383">
        <f>(IF(DASHBOARD!$J$2=AX7,DASHBOARD!$U$395,IF(DASHBOARD!$J$2=0,0,AX80)))</f>
        <v/>
      </c>
      <c r="AY80" s="383">
        <f>(IF(DASHBOARD!$J$2=AY7,DASHBOARD!$U$395,IF(DASHBOARD!$J$2=0,0,AY80)))</f>
        <v/>
      </c>
      <c r="AZ80" s="383">
        <f>(IF(DASHBOARD!$J$2=AZ7,DASHBOARD!$U$395,IF(DASHBOARD!$J$2=0,0,AZ80)))</f>
        <v/>
      </c>
      <c r="BA80" s="383">
        <f>(IF(DASHBOARD!$J$2=BA7,DASHBOARD!$U$395,IF(DASHBOARD!$J$2=0,0,BA80)))</f>
        <v/>
      </c>
      <c r="BB80" s="384">
        <f>IF(SUM(F80:BA80)&lt;&gt;0,AVERAGEIF(F80:BA80,"&gt;0",F80:BA80),0)</f>
        <v/>
      </c>
      <c r="BC80" s="147" t="n"/>
      <c r="BD80" s="385">
        <f>MAXA(F80:BA80)</f>
        <v/>
      </c>
      <c r="BE80" s="1461">
        <f>IF(BD80&lt;&gt;0,VLOOKUP(BD80,$F$10:$BA$10,MATCH(BD80,F80:BA80,0)),"")</f>
        <v/>
      </c>
      <c r="BF80" s="385">
        <f t="array" ref="BF80">MIN(IF(F80:BA80&gt;0,F80:BA80))</f>
        <v/>
      </c>
      <c r="BG80" s="1461">
        <f>IF(BF80&lt;&gt;0,VLOOKUP(BF80,$F$10:$BA$10,MATCH($BF80,$F80:$BA80,0)),"")</f>
        <v/>
      </c>
      <c r="BI80" s="1368">
        <f>HLOOKUP($BI$9,$S$10:$AI$431,1+$BL80,TRUE)</f>
        <v/>
      </c>
      <c r="BJ80" s="1369">
        <f>HLOOKUP($BJ$9,$AJ$10:$AW$431,1+$BL80,TRUE)</f>
        <v/>
      </c>
      <c r="BK80" s="151" t="n"/>
      <c r="BL80" s="387" t="n">
        <v>69</v>
      </c>
      <c r="BM80" s="399" t="n"/>
    </row>
    <row r="81" ht="20.25" customHeight="1" s="18" thickBot="1" thickTop="1">
      <c r="B81" s="1370" t="n"/>
      <c r="C81" s="1410" t="n"/>
      <c r="D81" s="1463" t="n"/>
      <c r="E81" s="393" t="inlineStr">
        <is>
          <t>Bontoala # 2, 66</t>
        </is>
      </c>
      <c r="F81" s="383">
        <f>(IF(DASHBOARD!$J$2=F7,DASHBOARD!$U$396,IF(DASHBOARD!$J$2=0,0,F81)))</f>
        <v/>
      </c>
      <c r="G81" s="383">
        <f>(IF(DASHBOARD!$J$2=G7,DASHBOARD!$U$396,IF(DASHBOARD!$J$2=0,0,G81)))</f>
        <v/>
      </c>
      <c r="H81" s="383">
        <f>(IF(DASHBOARD!$J$2=H7,DASHBOARD!$U$396,IF(DASHBOARD!$J$2=0,0,H81)))</f>
        <v/>
      </c>
      <c r="I81" s="383">
        <f>(IF(DASHBOARD!$J$2=I7,DASHBOARD!$U$396,IF(DASHBOARD!$J$2=0,0,I81)))</f>
        <v/>
      </c>
      <c r="J81" s="383">
        <f>(IF(DASHBOARD!$J$2=J7,DASHBOARD!$U$396,IF(DASHBOARD!$J$2=0,0,J81)))</f>
        <v/>
      </c>
      <c r="K81" s="383">
        <f>(IF(DASHBOARD!$J$2=K7,DASHBOARD!$U$396,IF(DASHBOARD!$J$2=0,0,K81)))</f>
        <v/>
      </c>
      <c r="L81" s="383">
        <f>(IF(DASHBOARD!$J$2=L7,DASHBOARD!$U$396,IF(DASHBOARD!$J$2=0,0,L81)))</f>
        <v/>
      </c>
      <c r="M81" s="383">
        <f>(IF(DASHBOARD!$J$2=M7,DASHBOARD!$U$396,IF(DASHBOARD!$J$2=0,0,M81)))</f>
        <v/>
      </c>
      <c r="N81" s="383">
        <f>(IF(DASHBOARD!$J$2=N7,DASHBOARD!$U$396,IF(DASHBOARD!$J$2=0,0,N81)))</f>
        <v/>
      </c>
      <c r="O81" s="383">
        <f>(IF(DASHBOARD!$J$2=O7,DASHBOARD!$U$396,IF(DASHBOARD!$J$2=0,0,O81)))</f>
        <v/>
      </c>
      <c r="P81" s="383">
        <f>(IF(DASHBOARD!$J$2=P7,DASHBOARD!$U$396,IF(DASHBOARD!$J$2=0,0,P81)))</f>
        <v/>
      </c>
      <c r="Q81" s="383">
        <f>(IF(DASHBOARD!$J$2=Q7,DASHBOARD!$U$396,IF(DASHBOARD!$J$2=0,0,Q81)))</f>
        <v/>
      </c>
      <c r="R81" s="383">
        <f>(IF(DASHBOARD!$J$2=R7,DASHBOARD!$U$396,IF(DASHBOARD!$J$2=0,0,R81)))</f>
        <v/>
      </c>
      <c r="S81" s="383">
        <f>(IF(DASHBOARD!$J$2=S7,DASHBOARD!$U$396,IF(DASHBOARD!$J$2=0,0,S81)))</f>
        <v/>
      </c>
      <c r="T81" s="383">
        <f>(IF(DASHBOARD!$J$2=T7,DASHBOARD!$U$396,IF(DASHBOARD!$J$2=0,0,T81)))</f>
        <v/>
      </c>
      <c r="U81" s="383">
        <f>(IF(DASHBOARD!$J$2=U7,DASHBOARD!$U$396,IF(DASHBOARD!$J$2=0,0,U81)))</f>
        <v/>
      </c>
      <c r="V81" s="383">
        <f>(IF(DASHBOARD!$J$2=V7,DASHBOARD!$U$396,IF(DASHBOARD!$J$2=0,0,V81)))</f>
        <v/>
      </c>
      <c r="W81" s="383">
        <f>(IF(DASHBOARD!$J$2=W7,DASHBOARD!$U$396,IF(DASHBOARD!$J$2=0,0,W81)))</f>
        <v/>
      </c>
      <c r="X81" s="383">
        <f>(IF(DASHBOARD!$J$2=X7,DASHBOARD!$U$396,IF(DASHBOARD!$J$2=0,0,X81)))</f>
        <v/>
      </c>
      <c r="Y81" s="383">
        <f>(IF(DASHBOARD!$J$2=Y7,DASHBOARD!$U$396,IF(DASHBOARD!$J$2=0,0,Y81)))</f>
        <v/>
      </c>
      <c r="Z81" s="383">
        <f>(IF(DASHBOARD!$J$2=Z7,DASHBOARD!$U$396,IF(DASHBOARD!$J$2=0,0,Z81)))</f>
        <v/>
      </c>
      <c r="AA81" s="383">
        <f>(IF(DASHBOARD!$J$2=AA7,DASHBOARD!$U$396,IF(DASHBOARD!$J$2=0,0,AA81)))</f>
        <v/>
      </c>
      <c r="AB81" s="383">
        <f>(IF(DASHBOARD!$J$2=AB7,DASHBOARD!$U$396,IF(DASHBOARD!$J$2=0,0,AB81)))</f>
        <v/>
      </c>
      <c r="AC81" s="383">
        <f>(IF(DASHBOARD!$J$2=AC7,DASHBOARD!$U$396,IF(DASHBOARD!$J$2=0,0,AC81)))</f>
        <v/>
      </c>
      <c r="AD81" s="383">
        <f>(IF(DASHBOARD!$J$2=AD7,DASHBOARD!$U$396,IF(DASHBOARD!$J$2=0,0,AD81)))</f>
        <v/>
      </c>
      <c r="AE81" s="383">
        <f>(IF(DASHBOARD!$J$2=AE7,DASHBOARD!$U$396,IF(DASHBOARD!$J$2=0,0,AE81)))</f>
        <v/>
      </c>
      <c r="AF81" s="383">
        <f>(IF(DASHBOARD!$J$2=AF7,DASHBOARD!$U$396,IF(DASHBOARD!$J$2=0,0,AF81)))</f>
        <v/>
      </c>
      <c r="AG81" s="383">
        <f>(IF(DASHBOARD!$J$2=AG7,DASHBOARD!$U$396,IF(DASHBOARD!$J$2=0,0,AG81)))</f>
        <v/>
      </c>
      <c r="AH81" s="383">
        <f>(IF(DASHBOARD!$J$2=AH7,DASHBOARD!$U$396,IF(DASHBOARD!$J$2=0,0,AH81)))</f>
        <v/>
      </c>
      <c r="AI81" s="383">
        <f>(IF(DASHBOARD!$J$2=AI7,DASHBOARD!$U$396,IF(DASHBOARD!$J$2=0,0,AI81)))</f>
        <v/>
      </c>
      <c r="AJ81" s="383">
        <f>(IF(DASHBOARD!$J$2=AJ7,DASHBOARD!$U$396,IF(DASHBOARD!$J$2=0,0,AJ81)))</f>
        <v/>
      </c>
      <c r="AK81" s="383">
        <f>(IF(DASHBOARD!$J$2=AK7,DASHBOARD!$U$396,IF(DASHBOARD!$J$2=0,0,AK81)))</f>
        <v/>
      </c>
      <c r="AL81" s="383">
        <f>(IF(DASHBOARD!$J$2=AL7,DASHBOARD!$U$396,IF(DASHBOARD!$J$2=0,0,AL81)))</f>
        <v/>
      </c>
      <c r="AM81" s="383">
        <f>(IF(DASHBOARD!$J$2=AM7,DASHBOARD!$U$396,IF(DASHBOARD!$J$2=0,0,AM81)))</f>
        <v/>
      </c>
      <c r="AN81" s="383">
        <f>(IF(DASHBOARD!$J$2=AN7,DASHBOARD!$U$396,IF(DASHBOARD!$J$2=0,0,AN81)))</f>
        <v/>
      </c>
      <c r="AO81" s="383">
        <f>(IF(DASHBOARD!$J$2=AO7,DASHBOARD!$U$396,IF(DASHBOARD!$J$2=0,0,AO81)))</f>
        <v/>
      </c>
      <c r="AP81" s="383">
        <f>(IF(DASHBOARD!$J$2=AP7,DASHBOARD!$U$396,IF(DASHBOARD!$J$2=0,0,AP81)))</f>
        <v/>
      </c>
      <c r="AQ81" s="383">
        <f>(IF(DASHBOARD!$J$2=AQ7,DASHBOARD!$U$396,IF(DASHBOARD!$J$2=0,0,AQ81)))</f>
        <v/>
      </c>
      <c r="AR81" s="383">
        <f>(IF(DASHBOARD!$J$2=AR7,DASHBOARD!$U$396,IF(DASHBOARD!$J$2=0,0,AR81)))</f>
        <v/>
      </c>
      <c r="AS81" s="383">
        <f>(IF(DASHBOARD!$J$2=AS7,DASHBOARD!$U$396,IF(DASHBOARD!$J$2=0,0,AS81)))</f>
        <v/>
      </c>
      <c r="AT81" s="383">
        <f>(IF(DASHBOARD!$J$2=AT7,DASHBOARD!$U$396,IF(DASHBOARD!$J$2=0,0,AT81)))</f>
        <v/>
      </c>
      <c r="AU81" s="383">
        <f>(IF(DASHBOARD!$J$2=AU7,DASHBOARD!$U$396,IF(DASHBOARD!$J$2=0,0,AU81)))</f>
        <v/>
      </c>
      <c r="AV81" s="383">
        <f>(IF(DASHBOARD!$J$2=AV7,DASHBOARD!$U$396,IF(DASHBOARD!$J$2=0,0,AV81)))</f>
        <v/>
      </c>
      <c r="AW81" s="383">
        <f>(IF(DASHBOARD!$J$2=AW7,DASHBOARD!$U$396,IF(DASHBOARD!$J$2=0,0,AW81)))</f>
        <v/>
      </c>
      <c r="AX81" s="383">
        <f>(IF(DASHBOARD!$J$2=AX7,DASHBOARD!$U$396,IF(DASHBOARD!$J$2=0,0,AX81)))</f>
        <v/>
      </c>
      <c r="AY81" s="383">
        <f>(IF(DASHBOARD!$J$2=AY7,DASHBOARD!$U$396,IF(DASHBOARD!$J$2=0,0,AY81)))</f>
        <v/>
      </c>
      <c r="AZ81" s="383">
        <f>(IF(DASHBOARD!$J$2=AZ7,DASHBOARD!$U$396,IF(DASHBOARD!$J$2=0,0,AZ81)))</f>
        <v/>
      </c>
      <c r="BA81" s="383">
        <f>(IF(DASHBOARD!$J$2=BA7,DASHBOARD!$U$396,IF(DASHBOARD!$J$2=0,0,BA81)))</f>
        <v/>
      </c>
      <c r="BB81" s="384">
        <f>IF(SUM(F81:BA81)&lt;&gt;0,AVERAGEIF(F81:BA81,"&gt;0",F81:BA81),0)</f>
        <v/>
      </c>
      <c r="BC81" s="147" t="n"/>
      <c r="BD81" s="385">
        <f>MAXA(F81:BA81)</f>
        <v/>
      </c>
      <c r="BE81" s="1461">
        <f>IF(BD81&lt;&gt;0,VLOOKUP(BD81,$F$10:$BA$10,MATCH(BD81,F81:BA81,0)),"")</f>
        <v/>
      </c>
      <c r="BF81" s="385">
        <f t="array" ref="BF81">MIN(IF(F81:BA81&gt;0,F81:BA81))</f>
        <v/>
      </c>
      <c r="BG81" s="1461">
        <f>IF(BF81&lt;&gt;0,VLOOKUP(BF81,$F$10:$BA$10,MATCH($BF81,$F81:$BA81,0)),"")</f>
        <v/>
      </c>
      <c r="BI81" s="1368">
        <f>HLOOKUP($BI$9,$S$10:$AI$431,1+$BL81,TRUE)</f>
        <v/>
      </c>
      <c r="BJ81" s="1369">
        <f>HLOOKUP($BJ$9,$AJ$10:$AW$431,1+$BL81,TRUE)</f>
        <v/>
      </c>
      <c r="BK81" s="151" t="n"/>
      <c r="BL81" s="387" t="n">
        <v>70</v>
      </c>
      <c r="BM81" s="399" t="n"/>
    </row>
    <row r="82" ht="20.25" customHeight="1" s="18" thickBot="1" thickTop="1">
      <c r="B82" s="1370" t="n"/>
      <c r="C82" s="1410" t="n"/>
      <c r="D82" s="328" t="n"/>
      <c r="E82" s="400" t="n"/>
      <c r="F82" s="383" t="n"/>
      <c r="G82" s="383" t="n"/>
      <c r="H82" s="383" t="n"/>
      <c r="I82" s="383" t="n"/>
      <c r="J82" s="383" t="n"/>
      <c r="K82" s="383" t="n"/>
      <c r="L82" s="383" t="n"/>
      <c r="M82" s="383" t="n"/>
      <c r="N82" s="383" t="n"/>
      <c r="O82" s="383" t="n"/>
      <c r="P82" s="383" t="n"/>
      <c r="Q82" s="383" t="n"/>
      <c r="R82" s="383" t="n"/>
      <c r="S82" s="383" t="n"/>
      <c r="T82" s="383" t="n"/>
      <c r="U82" s="383" t="n"/>
      <c r="V82" s="383" t="n"/>
      <c r="W82" s="383" t="n"/>
      <c r="X82" s="383" t="n"/>
      <c r="Y82" s="383" t="n"/>
      <c r="Z82" s="383" t="n"/>
      <c r="AA82" s="383" t="n"/>
      <c r="AB82" s="383" t="n"/>
      <c r="AC82" s="383" t="n"/>
      <c r="AD82" s="383" t="n"/>
      <c r="AE82" s="383" t="n"/>
      <c r="AF82" s="383" t="n"/>
      <c r="AG82" s="383" t="n"/>
      <c r="AH82" s="383" t="n"/>
      <c r="AI82" s="383" t="n"/>
      <c r="AJ82" s="383" t="n"/>
      <c r="AK82" s="383" t="n"/>
      <c r="AL82" s="383" t="n"/>
      <c r="AM82" s="383" t="n"/>
      <c r="AN82" s="383" t="n"/>
      <c r="AO82" s="383" t="n"/>
      <c r="AP82" s="383" t="n"/>
      <c r="AQ82" s="383" t="n"/>
      <c r="AR82" s="383" t="n"/>
      <c r="AS82" s="383" t="n"/>
      <c r="AT82" s="383" t="n"/>
      <c r="AU82" s="383" t="n"/>
      <c r="AV82" s="383" t="n"/>
      <c r="AW82" s="383" t="n"/>
      <c r="AX82" s="383" t="n"/>
      <c r="AY82" s="383" t="n"/>
      <c r="AZ82" s="383" t="n"/>
      <c r="BA82" s="383" t="n"/>
      <c r="BB82" s="384">
        <f>IF(SUM(F82:BA82)&lt;&gt;0,AVERAGEIF(F82:BA82,"&gt;0",F82:BA82),0)</f>
        <v/>
      </c>
      <c r="BC82" s="147" t="n"/>
      <c r="BD82" s="385">
        <f>MAXA(F82:BA82)</f>
        <v/>
      </c>
      <c r="BE82" s="1461">
        <f>IF(BD82&lt;&gt;0,VLOOKUP(BD82,$F$10:$BA$10,MATCH(BD82,F82:BA82,0)),"")</f>
        <v/>
      </c>
      <c r="BF82" s="385">
        <f t="array" ref="BF82">MIN(IF(F82:BA82&gt;0,F82:BA82))</f>
        <v/>
      </c>
      <c r="BG82" s="1461">
        <f>IF(BF82&lt;&gt;0,VLOOKUP(BF82,$F$10:$BA$10,MATCH($BF82,$F82:$BA82,0)),"")</f>
        <v/>
      </c>
      <c r="BI82" s="1368">
        <f>HLOOKUP($BI$9,$S$10:$AI$431,1+$BL82,TRUE)</f>
        <v/>
      </c>
      <c r="BJ82" s="1369">
        <f>HLOOKUP($BJ$9,$AJ$10:$AW$431,1+$BL82,TRUE)</f>
        <v/>
      </c>
      <c r="BK82" s="151" t="n"/>
      <c r="BL82" s="387" t="n">
        <v>71</v>
      </c>
      <c r="BM82" s="399" t="n"/>
    </row>
    <row r="83" ht="20.25" customHeight="1" s="18" thickBot="1" thickTop="1">
      <c r="B83" s="1370" t="n"/>
      <c r="C83" s="1410" t="n"/>
      <c r="D83" s="1469" t="inlineStr">
        <is>
          <t>TANJUNGBUNGA 150</t>
        </is>
      </c>
      <c r="E83" s="388" t="inlineStr">
        <is>
          <t>Sungguminasa # 1, 150</t>
        </is>
      </c>
      <c r="F83" s="383">
        <f>(IF(DASHBOARD!$J$2=F7,DASHBOARD!$U$418,IF(DASHBOARD!$J$2=0,0,F83)))</f>
        <v/>
      </c>
      <c r="G83" s="383">
        <f>(IF(DASHBOARD!$J$2=G7,DASHBOARD!$U$418,IF(DASHBOARD!$J$2=0,0,G83)))</f>
        <v/>
      </c>
      <c r="H83" s="383">
        <f>(IF(DASHBOARD!$J$2=H7,DASHBOARD!$U$418,IF(DASHBOARD!$J$2=0,0,H83)))</f>
        <v/>
      </c>
      <c r="I83" s="383">
        <f>(IF(DASHBOARD!$J$2=I7,DASHBOARD!$U$418,IF(DASHBOARD!$J$2=0,0,I83)))</f>
        <v/>
      </c>
      <c r="J83" s="383">
        <f>(IF(DASHBOARD!$J$2=J7,DASHBOARD!$U$418,IF(DASHBOARD!$J$2=0,0,J83)))</f>
        <v/>
      </c>
      <c r="K83" s="383">
        <f>(IF(DASHBOARD!$J$2=K7,DASHBOARD!$U$418,IF(DASHBOARD!$J$2=0,0,K83)))</f>
        <v/>
      </c>
      <c r="L83" s="383">
        <f>(IF(DASHBOARD!$J$2=L7,DASHBOARD!$U$418,IF(DASHBOARD!$J$2=0,0,L83)))</f>
        <v/>
      </c>
      <c r="M83" s="383">
        <f>(IF(DASHBOARD!$J$2=M7,DASHBOARD!$U$418,IF(DASHBOARD!$J$2=0,0,M83)))</f>
        <v/>
      </c>
      <c r="N83" s="383">
        <f>(IF(DASHBOARD!$J$2=N7,DASHBOARD!$U$418,IF(DASHBOARD!$J$2=0,0,N83)))</f>
        <v/>
      </c>
      <c r="O83" s="383">
        <f>(IF(DASHBOARD!$J$2=O7,DASHBOARD!$U$418,IF(DASHBOARD!$J$2=0,0,O83)))</f>
        <v/>
      </c>
      <c r="P83" s="383">
        <f>(IF(DASHBOARD!$J$2=P7,DASHBOARD!$U$418,IF(DASHBOARD!$J$2=0,0,P83)))</f>
        <v/>
      </c>
      <c r="Q83" s="383">
        <f>(IF(DASHBOARD!$J$2=Q7,DASHBOARD!$U$418,IF(DASHBOARD!$J$2=0,0,Q83)))</f>
        <v/>
      </c>
      <c r="R83" s="383">
        <f>(IF(DASHBOARD!$J$2=R7,DASHBOARD!$U$418,IF(DASHBOARD!$J$2=0,0,R83)))</f>
        <v/>
      </c>
      <c r="S83" s="383">
        <f>(IF(DASHBOARD!$J$2=S7,DASHBOARD!$U$418,IF(DASHBOARD!$J$2=0,0,S83)))</f>
        <v/>
      </c>
      <c r="T83" s="383">
        <f>(IF(DASHBOARD!$J$2=T7,DASHBOARD!$U$418,IF(DASHBOARD!$J$2=0,0,T83)))</f>
        <v/>
      </c>
      <c r="U83" s="383">
        <f>(IF(DASHBOARD!$J$2=U7,DASHBOARD!$U$418,IF(DASHBOARD!$J$2=0,0,U83)))</f>
        <v/>
      </c>
      <c r="V83" s="383">
        <f>(IF(DASHBOARD!$J$2=V7,DASHBOARD!$U$418,IF(DASHBOARD!$J$2=0,0,V83)))</f>
        <v/>
      </c>
      <c r="W83" s="383">
        <f>(IF(DASHBOARD!$J$2=W7,DASHBOARD!$U$418,IF(DASHBOARD!$J$2=0,0,W83)))</f>
        <v/>
      </c>
      <c r="X83" s="383">
        <f>(IF(DASHBOARD!$J$2=X7,DASHBOARD!$U$418,IF(DASHBOARD!$J$2=0,0,X83)))</f>
        <v/>
      </c>
      <c r="Y83" s="383">
        <f>(IF(DASHBOARD!$J$2=Y7,DASHBOARD!$U$418,IF(DASHBOARD!$J$2=0,0,Y83)))</f>
        <v/>
      </c>
      <c r="Z83" s="383">
        <f>(IF(DASHBOARD!$J$2=Z7,DASHBOARD!$U$418,IF(DASHBOARD!$J$2=0,0,Z83)))</f>
        <v/>
      </c>
      <c r="AA83" s="383">
        <f>(IF(DASHBOARD!$J$2=AA7,DASHBOARD!$U$418,IF(DASHBOARD!$J$2=0,0,AA83)))</f>
        <v/>
      </c>
      <c r="AB83" s="383">
        <f>(IF(DASHBOARD!$J$2=AB7,DASHBOARD!$U$418,IF(DASHBOARD!$J$2=0,0,AB83)))</f>
        <v/>
      </c>
      <c r="AC83" s="383">
        <f>(IF(DASHBOARD!$J$2=AC7,DASHBOARD!$U$418,IF(DASHBOARD!$J$2=0,0,AC83)))</f>
        <v/>
      </c>
      <c r="AD83" s="383">
        <f>(IF(DASHBOARD!$J$2=AD7,DASHBOARD!$U$418,IF(DASHBOARD!$J$2=0,0,AD83)))</f>
        <v/>
      </c>
      <c r="AE83" s="383">
        <f>(IF(DASHBOARD!$J$2=AE7,DASHBOARD!$U$418,IF(DASHBOARD!$J$2=0,0,AE83)))</f>
        <v/>
      </c>
      <c r="AF83" s="383">
        <f>(IF(DASHBOARD!$J$2=AF7,DASHBOARD!$U$418,IF(DASHBOARD!$J$2=0,0,AF83)))</f>
        <v/>
      </c>
      <c r="AG83" s="383">
        <f>(IF(DASHBOARD!$J$2=AG7,DASHBOARD!$U$418,IF(DASHBOARD!$J$2=0,0,AG83)))</f>
        <v/>
      </c>
      <c r="AH83" s="383">
        <f>(IF(DASHBOARD!$J$2=AH7,DASHBOARD!$U$418,IF(DASHBOARD!$J$2=0,0,AH83)))</f>
        <v/>
      </c>
      <c r="AI83" s="383">
        <f>(IF(DASHBOARD!$J$2=AI7,DASHBOARD!$U$418,IF(DASHBOARD!$J$2=0,0,AI83)))</f>
        <v/>
      </c>
      <c r="AJ83" s="383">
        <f>(IF(DASHBOARD!$J$2=AJ7,DASHBOARD!$U$418,IF(DASHBOARD!$J$2=0,0,AJ83)))</f>
        <v/>
      </c>
      <c r="AK83" s="383">
        <f>(IF(DASHBOARD!$J$2=AK7,DASHBOARD!$U$418,IF(DASHBOARD!$J$2=0,0,AK83)))</f>
        <v/>
      </c>
      <c r="AL83" s="383">
        <f>(IF(DASHBOARD!$J$2=AL7,DASHBOARD!$U$418,IF(DASHBOARD!$J$2=0,0,AL83)))</f>
        <v/>
      </c>
      <c r="AM83" s="383">
        <f>(IF(DASHBOARD!$J$2=AM7,DASHBOARD!$U$418,IF(DASHBOARD!$J$2=0,0,AM83)))</f>
        <v/>
      </c>
      <c r="AN83" s="383">
        <f>(IF(DASHBOARD!$J$2=AN7,DASHBOARD!$U$418,IF(DASHBOARD!$J$2=0,0,AN83)))</f>
        <v/>
      </c>
      <c r="AO83" s="383">
        <f>(IF(DASHBOARD!$J$2=AO7,DASHBOARD!$U$418,IF(DASHBOARD!$J$2=0,0,AO83)))</f>
        <v/>
      </c>
      <c r="AP83" s="383">
        <f>(IF(DASHBOARD!$J$2=AP7,DASHBOARD!$U$418,IF(DASHBOARD!$J$2=0,0,AP83)))</f>
        <v/>
      </c>
      <c r="AQ83" s="383">
        <f>(IF(DASHBOARD!$J$2=AQ7,DASHBOARD!$U$418,IF(DASHBOARD!$J$2=0,0,AQ83)))</f>
        <v/>
      </c>
      <c r="AR83" s="383">
        <f>(IF(DASHBOARD!$J$2=AR7,DASHBOARD!$U$418,IF(DASHBOARD!$J$2=0,0,AR83)))</f>
        <v/>
      </c>
      <c r="AS83" s="383">
        <f>(IF(DASHBOARD!$J$2=AS7,DASHBOARD!$U$418,IF(DASHBOARD!$J$2=0,0,AS83)))</f>
        <v/>
      </c>
      <c r="AT83" s="383">
        <f>(IF(DASHBOARD!$J$2=AT7,DASHBOARD!$U$418,IF(DASHBOARD!$J$2=0,0,AT83)))</f>
        <v/>
      </c>
      <c r="AU83" s="383">
        <f>(IF(DASHBOARD!$J$2=AU7,DASHBOARD!$U$418,IF(DASHBOARD!$J$2=0,0,AU83)))</f>
        <v/>
      </c>
      <c r="AV83" s="383">
        <f>(IF(DASHBOARD!$J$2=AV7,DASHBOARD!$U$418,IF(DASHBOARD!$J$2=0,0,AV83)))</f>
        <v/>
      </c>
      <c r="AW83" s="383">
        <f>(IF(DASHBOARD!$J$2=AW7,DASHBOARD!$U$418,IF(DASHBOARD!$J$2=0,0,AW83)))</f>
        <v/>
      </c>
      <c r="AX83" s="383">
        <f>(IF(DASHBOARD!$J$2=AX7,DASHBOARD!$U$418,IF(DASHBOARD!$J$2=0,0,AX83)))</f>
        <v/>
      </c>
      <c r="AY83" s="383">
        <f>(IF(DASHBOARD!$J$2=AY7,DASHBOARD!$U$418,IF(DASHBOARD!$J$2=0,0,AY83)))</f>
        <v/>
      </c>
      <c r="AZ83" s="383">
        <f>(IF(DASHBOARD!$J$2=AZ7,DASHBOARD!$U$418,IF(DASHBOARD!$J$2=0,0,AZ83)))</f>
        <v/>
      </c>
      <c r="BA83" s="383">
        <f>(IF(DASHBOARD!$J$2=BA7,DASHBOARD!$U$418,IF(DASHBOARD!$J$2=0,0,BA83)))</f>
        <v/>
      </c>
      <c r="BB83" s="384">
        <f>IF(SUM(F83:BA83)&lt;&gt;0,AVERAGEIF(F83:BA83,"&gt;0",F83:BA83),0)</f>
        <v/>
      </c>
      <c r="BC83" s="147" t="n"/>
      <c r="BD83" s="385">
        <f>MAXA(F83:BA83)</f>
        <v/>
      </c>
      <c r="BE83" s="1461">
        <f>IF(BD83&lt;&gt;0,VLOOKUP(BD83,$F$10:$BA$10,MATCH(BD83,F83:BA83,0)),"")</f>
        <v/>
      </c>
      <c r="BF83" s="385">
        <f t="array" ref="BF83">MIN(IF(F83:BA83&gt;0,F83:BA83))</f>
        <v/>
      </c>
      <c r="BG83" s="1461">
        <f>IF(BF83&lt;&gt;0,VLOOKUP(BF83,$F$10:$BA$10,MATCH($BF83,$F83:$BA83,0)),"")</f>
        <v/>
      </c>
      <c r="BI83" s="1368">
        <f>HLOOKUP($BI$9,$S$10:$AI$431,1+$BL83,TRUE)</f>
        <v/>
      </c>
      <c r="BJ83" s="1369">
        <f>HLOOKUP($BJ$9,$AJ$10:$AW$431,1+$BL83,TRUE)</f>
        <v/>
      </c>
      <c r="BK83" s="151" t="n"/>
      <c r="BL83" s="387" t="n">
        <v>72</v>
      </c>
      <c r="BM83" s="399" t="n"/>
    </row>
    <row r="84" ht="20.25" customHeight="1" s="18" thickBot="1" thickTop="1">
      <c r="B84" s="1370" t="n"/>
      <c r="C84" s="1410" t="n"/>
      <c r="D84" s="1462" t="n"/>
      <c r="E84" s="388" t="inlineStr">
        <is>
          <t>Sungguminasa # 2, 150</t>
        </is>
      </c>
      <c r="F84" s="383">
        <f>(IF(DASHBOARD!$J$2=F7,DASHBOARD!$U$419,IF(DASHBOARD!$J$2=0,0,F84)))</f>
        <v/>
      </c>
      <c r="G84" s="383">
        <f>(IF(DASHBOARD!$J$2=G7,DASHBOARD!$U$419,IF(DASHBOARD!$J$2=0,0,G84)))</f>
        <v/>
      </c>
      <c r="H84" s="383">
        <f>(IF(DASHBOARD!$J$2=H7,DASHBOARD!$U$419,IF(DASHBOARD!$J$2=0,0,H84)))</f>
        <v/>
      </c>
      <c r="I84" s="383">
        <f>(IF(DASHBOARD!$J$2=I7,DASHBOARD!$U$419,IF(DASHBOARD!$J$2=0,0,I84)))</f>
        <v/>
      </c>
      <c r="J84" s="383">
        <f>(IF(DASHBOARD!$J$2=J7,DASHBOARD!$U$419,IF(DASHBOARD!$J$2=0,0,J84)))</f>
        <v/>
      </c>
      <c r="K84" s="383">
        <f>(IF(DASHBOARD!$J$2=K7,DASHBOARD!$U$419,IF(DASHBOARD!$J$2=0,0,K84)))</f>
        <v/>
      </c>
      <c r="L84" s="383">
        <f>(IF(DASHBOARD!$J$2=L7,DASHBOARD!$U$419,IF(DASHBOARD!$J$2=0,0,L84)))</f>
        <v/>
      </c>
      <c r="M84" s="383">
        <f>(IF(DASHBOARD!$J$2=M7,DASHBOARD!$U$419,IF(DASHBOARD!$J$2=0,0,M84)))</f>
        <v/>
      </c>
      <c r="N84" s="383">
        <f>(IF(DASHBOARD!$J$2=N7,DASHBOARD!$U$419,IF(DASHBOARD!$J$2=0,0,N84)))</f>
        <v/>
      </c>
      <c r="O84" s="383">
        <f>(IF(DASHBOARD!$J$2=O7,DASHBOARD!$U$419,IF(DASHBOARD!$J$2=0,0,O84)))</f>
        <v/>
      </c>
      <c r="P84" s="383">
        <f>(IF(DASHBOARD!$J$2=P7,DASHBOARD!$U$419,IF(DASHBOARD!$J$2=0,0,P84)))</f>
        <v/>
      </c>
      <c r="Q84" s="383">
        <f>(IF(DASHBOARD!$J$2=Q7,DASHBOARD!$U$419,IF(DASHBOARD!$J$2=0,0,Q84)))</f>
        <v/>
      </c>
      <c r="R84" s="383">
        <f>(IF(DASHBOARD!$J$2=R7,DASHBOARD!$U$419,IF(DASHBOARD!$J$2=0,0,R84)))</f>
        <v/>
      </c>
      <c r="S84" s="383">
        <f>(IF(DASHBOARD!$J$2=S7,DASHBOARD!$U$419,IF(DASHBOARD!$J$2=0,0,S84)))</f>
        <v/>
      </c>
      <c r="T84" s="383">
        <f>(IF(DASHBOARD!$J$2=T7,DASHBOARD!$U$419,IF(DASHBOARD!$J$2=0,0,T84)))</f>
        <v/>
      </c>
      <c r="U84" s="383">
        <f>(IF(DASHBOARD!$J$2=U7,DASHBOARD!$U$419,IF(DASHBOARD!$J$2=0,0,U84)))</f>
        <v/>
      </c>
      <c r="V84" s="383">
        <f>(IF(DASHBOARD!$J$2=V7,DASHBOARD!$U$419,IF(DASHBOARD!$J$2=0,0,V84)))</f>
        <v/>
      </c>
      <c r="W84" s="383">
        <f>(IF(DASHBOARD!$J$2=W7,DASHBOARD!$U$419,IF(DASHBOARD!$J$2=0,0,W84)))</f>
        <v/>
      </c>
      <c r="X84" s="383">
        <f>(IF(DASHBOARD!$J$2=X7,DASHBOARD!$U$419,IF(DASHBOARD!$J$2=0,0,X84)))</f>
        <v/>
      </c>
      <c r="Y84" s="383">
        <f>(IF(DASHBOARD!$J$2=Y7,DASHBOARD!$U$419,IF(DASHBOARD!$J$2=0,0,Y84)))</f>
        <v/>
      </c>
      <c r="Z84" s="383">
        <f>(IF(DASHBOARD!$J$2=Z7,DASHBOARD!$U$419,IF(DASHBOARD!$J$2=0,0,Z84)))</f>
        <v/>
      </c>
      <c r="AA84" s="383">
        <f>(IF(DASHBOARD!$J$2=AA7,DASHBOARD!$U$419,IF(DASHBOARD!$J$2=0,0,AA84)))</f>
        <v/>
      </c>
      <c r="AB84" s="383">
        <f>(IF(DASHBOARD!$J$2=AB7,DASHBOARD!$U$419,IF(DASHBOARD!$J$2=0,0,AB84)))</f>
        <v/>
      </c>
      <c r="AC84" s="383">
        <f>(IF(DASHBOARD!$J$2=AC7,DASHBOARD!$U$419,IF(DASHBOARD!$J$2=0,0,AC84)))</f>
        <v/>
      </c>
      <c r="AD84" s="383">
        <f>(IF(DASHBOARD!$J$2=AD7,DASHBOARD!$U$419,IF(DASHBOARD!$J$2=0,0,AD84)))</f>
        <v/>
      </c>
      <c r="AE84" s="383">
        <f>(IF(DASHBOARD!$J$2=AE7,DASHBOARD!$U$419,IF(DASHBOARD!$J$2=0,0,AE84)))</f>
        <v/>
      </c>
      <c r="AF84" s="383">
        <f>(IF(DASHBOARD!$J$2=AF7,DASHBOARD!$U$419,IF(DASHBOARD!$J$2=0,0,AF84)))</f>
        <v/>
      </c>
      <c r="AG84" s="383">
        <f>(IF(DASHBOARD!$J$2=AG7,DASHBOARD!$U$419,IF(DASHBOARD!$J$2=0,0,AG84)))</f>
        <v/>
      </c>
      <c r="AH84" s="383">
        <f>(IF(DASHBOARD!$J$2=AH7,DASHBOARD!$U$419,IF(DASHBOARD!$J$2=0,0,AH84)))</f>
        <v/>
      </c>
      <c r="AI84" s="383">
        <f>(IF(DASHBOARD!$J$2=AI7,DASHBOARD!$U$419,IF(DASHBOARD!$J$2=0,0,AI84)))</f>
        <v/>
      </c>
      <c r="AJ84" s="383">
        <f>(IF(DASHBOARD!$J$2=AJ7,DASHBOARD!$U$419,IF(DASHBOARD!$J$2=0,0,AJ84)))</f>
        <v/>
      </c>
      <c r="AK84" s="383">
        <f>(IF(DASHBOARD!$J$2=AK7,DASHBOARD!$U$419,IF(DASHBOARD!$J$2=0,0,AK84)))</f>
        <v/>
      </c>
      <c r="AL84" s="383">
        <f>(IF(DASHBOARD!$J$2=AL7,DASHBOARD!$U$419,IF(DASHBOARD!$J$2=0,0,AL84)))</f>
        <v/>
      </c>
      <c r="AM84" s="383">
        <f>(IF(DASHBOARD!$J$2=AM7,DASHBOARD!$U$419,IF(DASHBOARD!$J$2=0,0,AM84)))</f>
        <v/>
      </c>
      <c r="AN84" s="383">
        <f>(IF(DASHBOARD!$J$2=AN7,DASHBOARD!$U$419,IF(DASHBOARD!$J$2=0,0,AN84)))</f>
        <v/>
      </c>
      <c r="AO84" s="383">
        <f>(IF(DASHBOARD!$J$2=AO7,DASHBOARD!$U$419,IF(DASHBOARD!$J$2=0,0,AO84)))</f>
        <v/>
      </c>
      <c r="AP84" s="383">
        <f>(IF(DASHBOARD!$J$2=AP7,DASHBOARD!$U$419,IF(DASHBOARD!$J$2=0,0,AP84)))</f>
        <v/>
      </c>
      <c r="AQ84" s="383">
        <f>(IF(DASHBOARD!$J$2=AQ7,DASHBOARD!$U$419,IF(DASHBOARD!$J$2=0,0,AQ84)))</f>
        <v/>
      </c>
      <c r="AR84" s="383">
        <f>(IF(DASHBOARD!$J$2=AR7,DASHBOARD!$U$419,IF(DASHBOARD!$J$2=0,0,AR84)))</f>
        <v/>
      </c>
      <c r="AS84" s="383">
        <f>(IF(DASHBOARD!$J$2=AS7,DASHBOARD!$U$419,IF(DASHBOARD!$J$2=0,0,AS84)))</f>
        <v/>
      </c>
      <c r="AT84" s="383">
        <f>(IF(DASHBOARD!$J$2=AT7,DASHBOARD!$U$419,IF(DASHBOARD!$J$2=0,0,AT84)))</f>
        <v/>
      </c>
      <c r="AU84" s="383">
        <f>(IF(DASHBOARD!$J$2=AU7,DASHBOARD!$U$419,IF(DASHBOARD!$J$2=0,0,AU84)))</f>
        <v/>
      </c>
      <c r="AV84" s="383">
        <f>(IF(DASHBOARD!$J$2=AV7,DASHBOARD!$U$419,IF(DASHBOARD!$J$2=0,0,AV84)))</f>
        <v/>
      </c>
      <c r="AW84" s="383">
        <f>(IF(DASHBOARD!$J$2=AW7,DASHBOARD!$U$419,IF(DASHBOARD!$J$2=0,0,AW84)))</f>
        <v/>
      </c>
      <c r="AX84" s="383">
        <f>(IF(DASHBOARD!$J$2=AX7,DASHBOARD!$U$419,IF(DASHBOARD!$J$2=0,0,AX84)))</f>
        <v/>
      </c>
      <c r="AY84" s="383">
        <f>(IF(DASHBOARD!$J$2=AY7,DASHBOARD!$U$419,IF(DASHBOARD!$J$2=0,0,AY84)))</f>
        <v/>
      </c>
      <c r="AZ84" s="383">
        <f>(IF(DASHBOARD!$J$2=AZ7,DASHBOARD!$U$419,IF(DASHBOARD!$J$2=0,0,AZ84)))</f>
        <v/>
      </c>
      <c r="BA84" s="383">
        <f>(IF(DASHBOARD!$J$2=BA7,DASHBOARD!$U$419,IF(DASHBOARD!$J$2=0,0,BA84)))</f>
        <v/>
      </c>
      <c r="BB84" s="384">
        <f>IF(SUM(F84:BA84)&lt;&gt;0,AVERAGEIF(F84:BA84,"&gt;0",F84:BA84),0)</f>
        <v/>
      </c>
      <c r="BC84" s="147" t="n"/>
      <c r="BD84" s="385">
        <f>MAXA(F84:BA84)</f>
        <v/>
      </c>
      <c r="BE84" s="1461">
        <f>IF(BD84&lt;&gt;0,VLOOKUP(BD84,$F$10:$BA$10,MATCH(BD84,F84:BA84,0)),"")</f>
        <v/>
      </c>
      <c r="BF84" s="385">
        <f t="array" ref="BF84">MIN(IF(F84:BA84&gt;0,F84:BA84))</f>
        <v/>
      </c>
      <c r="BG84" s="1461">
        <f>IF(BF84&lt;&gt;0,VLOOKUP(BF84,$F$10:$BA$10,MATCH($BF84,$F84:$BA84,0)),"")</f>
        <v/>
      </c>
      <c r="BI84" s="1368">
        <f>HLOOKUP($BI$9,$S$10:$AI$431,1+$BL84,TRUE)</f>
        <v/>
      </c>
      <c r="BJ84" s="1369">
        <f>HLOOKUP($BJ$9,$AJ$10:$AW$431,1+$BL84,TRUE)</f>
        <v/>
      </c>
      <c r="BK84" s="151" t="n"/>
      <c r="BL84" s="387" t="n">
        <v>73</v>
      </c>
      <c r="BM84" s="399" t="n"/>
    </row>
    <row r="85" ht="20.25" customHeight="1" s="18" thickBot="1" thickTop="1">
      <c r="B85" s="1370" t="n"/>
      <c r="C85" s="1410" t="n"/>
      <c r="D85" s="1462" t="n"/>
      <c r="E85" s="388" t="inlineStr">
        <is>
          <t>Bontoala # 1, 150</t>
        </is>
      </c>
      <c r="F85" s="383">
        <f>(IF(DASHBOARD!$J$2=F7,DASHBOARD!$U$422,IF(DASHBOARD!$J$2=0,0,F85)))</f>
        <v/>
      </c>
      <c r="G85" s="383">
        <f>(IF(DASHBOARD!$J$2=G7,DASHBOARD!$U$422,IF(DASHBOARD!$J$2=0,0,G85)))</f>
        <v/>
      </c>
      <c r="H85" s="383">
        <f>(IF(DASHBOARD!$J$2=H7,DASHBOARD!$U$422,IF(DASHBOARD!$J$2=0,0,H85)))</f>
        <v/>
      </c>
      <c r="I85" s="383">
        <f>(IF(DASHBOARD!$J$2=I7,DASHBOARD!$U$422,IF(DASHBOARD!$J$2=0,0,I85)))</f>
        <v/>
      </c>
      <c r="J85" s="383">
        <f>(IF(DASHBOARD!$J$2=J7,DASHBOARD!$U$422,IF(DASHBOARD!$J$2=0,0,J85)))</f>
        <v/>
      </c>
      <c r="K85" s="383">
        <f>(IF(DASHBOARD!$J$2=K7,DASHBOARD!$U$422,IF(DASHBOARD!$J$2=0,0,K85)))</f>
        <v/>
      </c>
      <c r="L85" s="383">
        <f>(IF(DASHBOARD!$J$2=L7,DASHBOARD!$U$422,IF(DASHBOARD!$J$2=0,0,L85)))</f>
        <v/>
      </c>
      <c r="M85" s="383">
        <f>(IF(DASHBOARD!$J$2=M7,DASHBOARD!$U$422,IF(DASHBOARD!$J$2=0,0,M85)))</f>
        <v/>
      </c>
      <c r="N85" s="383">
        <f>(IF(DASHBOARD!$J$2=N7,DASHBOARD!$U$422,IF(DASHBOARD!$J$2=0,0,N85)))</f>
        <v/>
      </c>
      <c r="O85" s="383">
        <f>(IF(DASHBOARD!$J$2=O7,DASHBOARD!$U$422,IF(DASHBOARD!$J$2=0,0,O85)))</f>
        <v/>
      </c>
      <c r="P85" s="383">
        <f>(IF(DASHBOARD!$J$2=P7,DASHBOARD!$U$422,IF(DASHBOARD!$J$2=0,0,P85)))</f>
        <v/>
      </c>
      <c r="Q85" s="383">
        <f>(IF(DASHBOARD!$J$2=Q7,DASHBOARD!$U$422,IF(DASHBOARD!$J$2=0,0,Q85)))</f>
        <v/>
      </c>
      <c r="R85" s="383">
        <f>(IF(DASHBOARD!$J$2=R7,DASHBOARD!$U$422,IF(DASHBOARD!$J$2=0,0,R85)))</f>
        <v/>
      </c>
      <c r="S85" s="383">
        <f>(IF(DASHBOARD!$J$2=S7,DASHBOARD!$U$422,IF(DASHBOARD!$J$2=0,0,S85)))</f>
        <v/>
      </c>
      <c r="T85" s="383">
        <f>(IF(DASHBOARD!$J$2=T7,DASHBOARD!$U$422,IF(DASHBOARD!$J$2=0,0,T85)))</f>
        <v/>
      </c>
      <c r="U85" s="383">
        <f>(IF(DASHBOARD!$J$2=U7,DASHBOARD!$U$422,IF(DASHBOARD!$J$2=0,0,U85)))</f>
        <v/>
      </c>
      <c r="V85" s="383">
        <f>(IF(DASHBOARD!$J$2=V7,DASHBOARD!$U$422,IF(DASHBOARD!$J$2=0,0,V85)))</f>
        <v/>
      </c>
      <c r="W85" s="383">
        <f>(IF(DASHBOARD!$J$2=W7,DASHBOARD!$U$422,IF(DASHBOARD!$J$2=0,0,W85)))</f>
        <v/>
      </c>
      <c r="X85" s="383">
        <f>(IF(DASHBOARD!$J$2=X7,DASHBOARD!$U$422,IF(DASHBOARD!$J$2=0,0,X85)))</f>
        <v/>
      </c>
      <c r="Y85" s="383">
        <f>(IF(DASHBOARD!$J$2=Y7,DASHBOARD!$U$422,IF(DASHBOARD!$J$2=0,0,Y85)))</f>
        <v/>
      </c>
      <c r="Z85" s="383">
        <f>(IF(DASHBOARD!$J$2=Z7,DASHBOARD!$U$422,IF(DASHBOARD!$J$2=0,0,Z85)))</f>
        <v/>
      </c>
      <c r="AA85" s="383">
        <f>(IF(DASHBOARD!$J$2=AA7,DASHBOARD!$U$422,IF(DASHBOARD!$J$2=0,0,AA85)))</f>
        <v/>
      </c>
      <c r="AB85" s="383">
        <f>(IF(DASHBOARD!$J$2=AB7,DASHBOARD!$U$422,IF(DASHBOARD!$J$2=0,0,AB85)))</f>
        <v/>
      </c>
      <c r="AC85" s="383">
        <f>(IF(DASHBOARD!$J$2=AC7,DASHBOARD!$U$422,IF(DASHBOARD!$J$2=0,0,AC85)))</f>
        <v/>
      </c>
      <c r="AD85" s="383">
        <f>(IF(DASHBOARD!$J$2=AD7,DASHBOARD!$U$422,IF(DASHBOARD!$J$2=0,0,AD85)))</f>
        <v/>
      </c>
      <c r="AE85" s="383">
        <f>(IF(DASHBOARD!$J$2=AE7,DASHBOARD!$U$422,IF(DASHBOARD!$J$2=0,0,AE85)))</f>
        <v/>
      </c>
      <c r="AF85" s="383">
        <f>(IF(DASHBOARD!$J$2=AF7,DASHBOARD!$U$422,IF(DASHBOARD!$J$2=0,0,AF85)))</f>
        <v/>
      </c>
      <c r="AG85" s="383">
        <f>(IF(DASHBOARD!$J$2=AG7,DASHBOARD!$U$422,IF(DASHBOARD!$J$2=0,0,AG85)))</f>
        <v/>
      </c>
      <c r="AH85" s="383">
        <f>(IF(DASHBOARD!$J$2=AH7,DASHBOARD!$U$422,IF(DASHBOARD!$J$2=0,0,AH85)))</f>
        <v/>
      </c>
      <c r="AI85" s="383">
        <f>(IF(DASHBOARD!$J$2=AI7,DASHBOARD!$U$422,IF(DASHBOARD!$J$2=0,0,AI85)))</f>
        <v/>
      </c>
      <c r="AJ85" s="383">
        <f>(IF(DASHBOARD!$J$2=AJ7,DASHBOARD!$U$422,IF(DASHBOARD!$J$2=0,0,AJ85)))</f>
        <v/>
      </c>
      <c r="AK85" s="383">
        <f>(IF(DASHBOARD!$J$2=AK7,DASHBOARD!$U$422,IF(DASHBOARD!$J$2=0,0,AK85)))</f>
        <v/>
      </c>
      <c r="AL85" s="383">
        <f>(IF(DASHBOARD!$J$2=AL7,DASHBOARD!$U$422,IF(DASHBOARD!$J$2=0,0,AL85)))</f>
        <v/>
      </c>
      <c r="AM85" s="383">
        <f>(IF(DASHBOARD!$J$2=AM7,DASHBOARD!$U$422,IF(DASHBOARD!$J$2=0,0,AM85)))</f>
        <v/>
      </c>
      <c r="AN85" s="383">
        <f>(IF(DASHBOARD!$J$2=AN7,DASHBOARD!$U$422,IF(DASHBOARD!$J$2=0,0,AN85)))</f>
        <v/>
      </c>
      <c r="AO85" s="383">
        <f>(IF(DASHBOARD!$J$2=AO7,DASHBOARD!$U$422,IF(DASHBOARD!$J$2=0,0,AO85)))</f>
        <v/>
      </c>
      <c r="AP85" s="383">
        <f>(IF(DASHBOARD!$J$2=AP7,DASHBOARD!$U$422,IF(DASHBOARD!$J$2=0,0,AP85)))</f>
        <v/>
      </c>
      <c r="AQ85" s="383">
        <f>(IF(DASHBOARD!$J$2=AQ7,DASHBOARD!$U$422,IF(DASHBOARD!$J$2=0,0,AQ85)))</f>
        <v/>
      </c>
      <c r="AR85" s="383">
        <f>(IF(DASHBOARD!$J$2=AR7,DASHBOARD!$U$422,IF(DASHBOARD!$J$2=0,0,AR85)))</f>
        <v/>
      </c>
      <c r="AS85" s="383">
        <f>(IF(DASHBOARD!$J$2=AS7,DASHBOARD!$U$422,IF(DASHBOARD!$J$2=0,0,AS85)))</f>
        <v/>
      </c>
      <c r="AT85" s="383">
        <f>(IF(DASHBOARD!$J$2=AT7,DASHBOARD!$U$422,IF(DASHBOARD!$J$2=0,0,AT85)))</f>
        <v/>
      </c>
      <c r="AU85" s="383">
        <f>(IF(DASHBOARD!$J$2=AU7,DASHBOARD!$U$422,IF(DASHBOARD!$J$2=0,0,AU85)))</f>
        <v/>
      </c>
      <c r="AV85" s="383">
        <f>(IF(DASHBOARD!$J$2=AV7,DASHBOARD!$U$422,IF(DASHBOARD!$J$2=0,0,AV85)))</f>
        <v/>
      </c>
      <c r="AW85" s="383">
        <f>(IF(DASHBOARD!$J$2=AW7,DASHBOARD!$U$422,IF(DASHBOARD!$J$2=0,0,AW85)))</f>
        <v/>
      </c>
      <c r="AX85" s="383">
        <f>(IF(DASHBOARD!$J$2=AX7,DASHBOARD!$U$422,IF(DASHBOARD!$J$2=0,0,AX85)))</f>
        <v/>
      </c>
      <c r="AY85" s="383">
        <f>(IF(DASHBOARD!$J$2=AY7,DASHBOARD!$U$422,IF(DASHBOARD!$J$2=0,0,AY85)))</f>
        <v/>
      </c>
      <c r="AZ85" s="383">
        <f>(IF(DASHBOARD!$J$2=AZ7,DASHBOARD!$U$422,IF(DASHBOARD!$J$2=0,0,AZ85)))</f>
        <v/>
      </c>
      <c r="BA85" s="383">
        <f>(IF(DASHBOARD!$J$2=BA7,DASHBOARD!$U$422,IF(DASHBOARD!$J$2=0,0,BA85)))</f>
        <v/>
      </c>
      <c r="BB85" s="384">
        <f>IF(SUM(F85:BA85)&lt;&gt;0,AVERAGEIF(F85:BA85,"&gt;0",F85:BA85),0)</f>
        <v/>
      </c>
      <c r="BC85" s="147" t="n"/>
      <c r="BD85" s="385">
        <f>MAXA(F85:BA85)</f>
        <v/>
      </c>
      <c r="BE85" s="1461">
        <f>IF(BD85&lt;&gt;0,VLOOKUP(BD85,$F$10:$BA$10,MATCH(BD85,F85:BA85,0)),"")</f>
        <v/>
      </c>
      <c r="BF85" s="385">
        <f t="array" ref="BF85">MIN(IF(F85:BA85&gt;0,F85:BA85))</f>
        <v/>
      </c>
      <c r="BG85" s="1461">
        <f>IF(BF85&lt;&gt;0,VLOOKUP(BF85,$F$10:$BA$10,MATCH($BF85,$F85:$BA85,0)),"")</f>
        <v/>
      </c>
      <c r="BI85" s="1368">
        <f>HLOOKUP($BI$9,$S$10:$AI$431,1+$BL85,TRUE)</f>
        <v/>
      </c>
      <c r="BJ85" s="1369">
        <f>HLOOKUP($BJ$9,$AJ$10:$AW$431,1+$BL85,TRUE)</f>
        <v/>
      </c>
      <c r="BK85" s="151" t="n"/>
      <c r="BL85" s="387" t="n">
        <v>74</v>
      </c>
      <c r="BM85" s="399" t="n"/>
    </row>
    <row r="86" ht="20.25" customHeight="1" s="18" thickBot="1" thickTop="1">
      <c r="B86" s="1370" t="n"/>
      <c r="C86" s="1410" t="n"/>
      <c r="D86" s="1462" t="n"/>
      <c r="E86" s="388" t="inlineStr">
        <is>
          <t>Bontoala # 2, 150</t>
        </is>
      </c>
      <c r="F86" s="383">
        <f>(IF(DASHBOARD!$J$2=F7,DASHBOARD!$U$423,IF(DASHBOARD!$J$2=0,0,F86)))</f>
        <v/>
      </c>
      <c r="G86" s="383">
        <f>(IF(DASHBOARD!$J$2=G7,DASHBOARD!$U$423,IF(DASHBOARD!$J$2=0,0,G86)))</f>
        <v/>
      </c>
      <c r="H86" s="383">
        <f>(IF(DASHBOARD!$J$2=H7,DASHBOARD!$U$423,IF(DASHBOARD!$J$2=0,0,H86)))</f>
        <v/>
      </c>
      <c r="I86" s="383">
        <f>(IF(DASHBOARD!$J$2=I7,DASHBOARD!$U$423,IF(DASHBOARD!$J$2=0,0,I86)))</f>
        <v/>
      </c>
      <c r="J86" s="383">
        <f>(IF(DASHBOARD!$J$2=J7,DASHBOARD!$U$423,IF(DASHBOARD!$J$2=0,0,J86)))</f>
        <v/>
      </c>
      <c r="K86" s="383">
        <f>(IF(DASHBOARD!$J$2=K7,DASHBOARD!$U$423,IF(DASHBOARD!$J$2=0,0,K86)))</f>
        <v/>
      </c>
      <c r="L86" s="383">
        <f>(IF(DASHBOARD!$J$2=L7,DASHBOARD!$U$423,IF(DASHBOARD!$J$2=0,0,L86)))</f>
        <v/>
      </c>
      <c r="M86" s="383">
        <f>(IF(DASHBOARD!$J$2=M7,DASHBOARD!$U$423,IF(DASHBOARD!$J$2=0,0,M86)))</f>
        <v/>
      </c>
      <c r="N86" s="383">
        <f>(IF(DASHBOARD!$J$2=N7,DASHBOARD!$U$423,IF(DASHBOARD!$J$2=0,0,N86)))</f>
        <v/>
      </c>
      <c r="O86" s="383">
        <f>(IF(DASHBOARD!$J$2=O7,DASHBOARD!$U$423,IF(DASHBOARD!$J$2=0,0,O86)))</f>
        <v/>
      </c>
      <c r="P86" s="383">
        <f>(IF(DASHBOARD!$J$2=P7,DASHBOARD!$U$423,IF(DASHBOARD!$J$2=0,0,P86)))</f>
        <v/>
      </c>
      <c r="Q86" s="383">
        <f>(IF(DASHBOARD!$J$2=Q7,DASHBOARD!$U$423,IF(DASHBOARD!$J$2=0,0,Q86)))</f>
        <v/>
      </c>
      <c r="R86" s="383">
        <f>(IF(DASHBOARD!$J$2=R7,DASHBOARD!$U$423,IF(DASHBOARD!$J$2=0,0,R86)))</f>
        <v/>
      </c>
      <c r="S86" s="383">
        <f>(IF(DASHBOARD!$J$2=S7,DASHBOARD!$U$423,IF(DASHBOARD!$J$2=0,0,S86)))</f>
        <v/>
      </c>
      <c r="T86" s="383">
        <f>(IF(DASHBOARD!$J$2=T7,DASHBOARD!$U$423,IF(DASHBOARD!$J$2=0,0,T86)))</f>
        <v/>
      </c>
      <c r="U86" s="383">
        <f>(IF(DASHBOARD!$J$2=U7,DASHBOARD!$U$423,IF(DASHBOARD!$J$2=0,0,U86)))</f>
        <v/>
      </c>
      <c r="V86" s="383">
        <f>(IF(DASHBOARD!$J$2=V7,DASHBOARD!$U$423,IF(DASHBOARD!$J$2=0,0,V86)))</f>
        <v/>
      </c>
      <c r="W86" s="383">
        <f>(IF(DASHBOARD!$J$2=W7,DASHBOARD!$U$423,IF(DASHBOARD!$J$2=0,0,W86)))</f>
        <v/>
      </c>
      <c r="X86" s="383">
        <f>(IF(DASHBOARD!$J$2=X7,DASHBOARD!$U$423,IF(DASHBOARD!$J$2=0,0,X86)))</f>
        <v/>
      </c>
      <c r="Y86" s="383">
        <f>(IF(DASHBOARD!$J$2=Y7,DASHBOARD!$U$423,IF(DASHBOARD!$J$2=0,0,Y86)))</f>
        <v/>
      </c>
      <c r="Z86" s="383">
        <f>(IF(DASHBOARD!$J$2=Z7,DASHBOARD!$U$423,IF(DASHBOARD!$J$2=0,0,Z86)))</f>
        <v/>
      </c>
      <c r="AA86" s="383">
        <f>(IF(DASHBOARD!$J$2=AA7,DASHBOARD!$U$423,IF(DASHBOARD!$J$2=0,0,AA86)))</f>
        <v/>
      </c>
      <c r="AB86" s="383">
        <f>(IF(DASHBOARD!$J$2=AB7,DASHBOARD!$U$423,IF(DASHBOARD!$J$2=0,0,AB86)))</f>
        <v/>
      </c>
      <c r="AC86" s="383">
        <f>(IF(DASHBOARD!$J$2=AC7,DASHBOARD!$U$423,IF(DASHBOARD!$J$2=0,0,AC86)))</f>
        <v/>
      </c>
      <c r="AD86" s="383">
        <f>(IF(DASHBOARD!$J$2=AD7,DASHBOARD!$U$423,IF(DASHBOARD!$J$2=0,0,AD86)))</f>
        <v/>
      </c>
      <c r="AE86" s="383">
        <f>(IF(DASHBOARD!$J$2=AE7,DASHBOARD!$U$423,IF(DASHBOARD!$J$2=0,0,AE86)))</f>
        <v/>
      </c>
      <c r="AF86" s="383">
        <f>(IF(DASHBOARD!$J$2=AF7,DASHBOARD!$U$423,IF(DASHBOARD!$J$2=0,0,AF86)))</f>
        <v/>
      </c>
      <c r="AG86" s="383">
        <f>(IF(DASHBOARD!$J$2=AG7,DASHBOARD!$U$423,IF(DASHBOARD!$J$2=0,0,AG86)))</f>
        <v/>
      </c>
      <c r="AH86" s="383">
        <f>(IF(DASHBOARD!$J$2=AH7,DASHBOARD!$U$423,IF(DASHBOARD!$J$2=0,0,AH86)))</f>
        <v/>
      </c>
      <c r="AI86" s="383">
        <f>(IF(DASHBOARD!$J$2=AI7,DASHBOARD!$U$423,IF(DASHBOARD!$J$2=0,0,AI86)))</f>
        <v/>
      </c>
      <c r="AJ86" s="383">
        <f>(IF(DASHBOARD!$J$2=AJ7,DASHBOARD!$U$423,IF(DASHBOARD!$J$2=0,0,AJ86)))</f>
        <v/>
      </c>
      <c r="AK86" s="383">
        <f>(IF(DASHBOARD!$J$2=AK7,DASHBOARD!$U$423,IF(DASHBOARD!$J$2=0,0,AK86)))</f>
        <v/>
      </c>
      <c r="AL86" s="383">
        <f>(IF(DASHBOARD!$J$2=AL7,DASHBOARD!$U$423,IF(DASHBOARD!$J$2=0,0,AL86)))</f>
        <v/>
      </c>
      <c r="AM86" s="383">
        <f>(IF(DASHBOARD!$J$2=AM7,DASHBOARD!$U$423,IF(DASHBOARD!$J$2=0,0,AM86)))</f>
        <v/>
      </c>
      <c r="AN86" s="383">
        <f>(IF(DASHBOARD!$J$2=AN7,DASHBOARD!$U$423,IF(DASHBOARD!$J$2=0,0,AN86)))</f>
        <v/>
      </c>
      <c r="AO86" s="383">
        <f>(IF(DASHBOARD!$J$2=AO7,DASHBOARD!$U$423,IF(DASHBOARD!$J$2=0,0,AO86)))</f>
        <v/>
      </c>
      <c r="AP86" s="383">
        <f>(IF(DASHBOARD!$J$2=AP7,DASHBOARD!$U$423,IF(DASHBOARD!$J$2=0,0,AP86)))</f>
        <v/>
      </c>
      <c r="AQ86" s="383">
        <f>(IF(DASHBOARD!$J$2=AQ7,DASHBOARD!$U$423,IF(DASHBOARD!$J$2=0,0,AQ86)))</f>
        <v/>
      </c>
      <c r="AR86" s="383">
        <f>(IF(DASHBOARD!$J$2=AR7,DASHBOARD!$U$423,IF(DASHBOARD!$J$2=0,0,AR86)))</f>
        <v/>
      </c>
      <c r="AS86" s="383">
        <f>(IF(DASHBOARD!$J$2=AS7,DASHBOARD!$U$423,IF(DASHBOARD!$J$2=0,0,AS86)))</f>
        <v/>
      </c>
      <c r="AT86" s="383">
        <f>(IF(DASHBOARD!$J$2=AT7,DASHBOARD!$U$423,IF(DASHBOARD!$J$2=0,0,AT86)))</f>
        <v/>
      </c>
      <c r="AU86" s="383">
        <f>(IF(DASHBOARD!$J$2=AU7,DASHBOARD!$U$423,IF(DASHBOARD!$J$2=0,0,AU86)))</f>
        <v/>
      </c>
      <c r="AV86" s="383">
        <f>(IF(DASHBOARD!$J$2=AV7,DASHBOARD!$U$423,IF(DASHBOARD!$J$2=0,0,AV86)))</f>
        <v/>
      </c>
      <c r="AW86" s="383">
        <f>(IF(DASHBOARD!$J$2=AW7,DASHBOARD!$U$423,IF(DASHBOARD!$J$2=0,0,AW86)))</f>
        <v/>
      </c>
      <c r="AX86" s="383">
        <f>(IF(DASHBOARD!$J$2=AX7,DASHBOARD!$U$423,IF(DASHBOARD!$J$2=0,0,AX86)))</f>
        <v/>
      </c>
      <c r="AY86" s="383">
        <f>(IF(DASHBOARD!$J$2=AY7,DASHBOARD!$U$423,IF(DASHBOARD!$J$2=0,0,AY86)))</f>
        <v/>
      </c>
      <c r="AZ86" s="383">
        <f>(IF(DASHBOARD!$J$2=AZ7,DASHBOARD!$U$423,IF(DASHBOARD!$J$2=0,0,AZ86)))</f>
        <v/>
      </c>
      <c r="BA86" s="383">
        <f>(IF(DASHBOARD!$J$2=BA7,DASHBOARD!$U$423,IF(DASHBOARD!$J$2=0,0,BA86)))</f>
        <v/>
      </c>
      <c r="BB86" s="384">
        <f>IF(SUM(F86:BA86)&lt;&gt;0,AVERAGEIF(F86:BA86,"&gt;0",F86:BA86),0)</f>
        <v/>
      </c>
      <c r="BC86" s="147" t="n"/>
      <c r="BD86" s="385">
        <f>MAXA(F86:BA86)</f>
        <v/>
      </c>
      <c r="BE86" s="1461">
        <f>IF(BD86&lt;&gt;0,VLOOKUP(BD86,$F$10:$BA$10,MATCH(BD86,F86:BA86,0)),"")</f>
        <v/>
      </c>
      <c r="BF86" s="385">
        <f t="array" ref="BF86">MIN(IF(F86:BA86&gt;0,F86:BA86))</f>
        <v/>
      </c>
      <c r="BG86" s="1461">
        <f>IF(BF86&lt;&gt;0,VLOOKUP(BF86,$F$10:$BA$10,MATCH($BF86,$F86:$BA86,0)),"")</f>
        <v/>
      </c>
      <c r="BI86" s="1368">
        <f>HLOOKUP($BI$9,$S$10:$AI$431,1+$BL86,TRUE)</f>
        <v/>
      </c>
      <c r="BJ86" s="1369">
        <f>HLOOKUP($BJ$9,$AJ$10:$AW$431,1+$BL86,TRUE)</f>
        <v/>
      </c>
      <c r="BK86" s="151" t="n"/>
      <c r="BL86" s="387" t="n">
        <v>75</v>
      </c>
      <c r="BM86" s="399" t="n"/>
    </row>
    <row r="87" ht="20.25" customHeight="1" s="18" thickBot="1" thickTop="1">
      <c r="B87" s="1370" t="n"/>
      <c r="C87" s="1410" t="n"/>
      <c r="D87" s="1462" t="n"/>
      <c r="E87" s="388" t="inlineStr">
        <is>
          <t>Punagaya # 1, 150</t>
        </is>
      </c>
      <c r="F87" s="383">
        <f>(IF(DASHBOARD!$J$2=F7,DASHBOARD!$U$420,IF(DASHBOARD!$J$2=0,0,F87)))</f>
        <v/>
      </c>
      <c r="G87" s="383">
        <f>(IF(DASHBOARD!$J$2=G7,DASHBOARD!$U$420,IF(DASHBOARD!$J$2=0,0,G87)))</f>
        <v/>
      </c>
      <c r="H87" s="383">
        <f>(IF(DASHBOARD!$J$2=H7,DASHBOARD!$U$420,IF(DASHBOARD!$J$2=0,0,H87)))</f>
        <v/>
      </c>
      <c r="I87" s="383">
        <f>(IF(DASHBOARD!$J$2=I7,DASHBOARD!$U$420,IF(DASHBOARD!$J$2=0,0,I87)))</f>
        <v/>
      </c>
      <c r="J87" s="383">
        <f>(IF(DASHBOARD!$J$2=J7,DASHBOARD!$U$420,IF(DASHBOARD!$J$2=0,0,J87)))</f>
        <v/>
      </c>
      <c r="K87" s="383">
        <f>(IF(DASHBOARD!$J$2=K7,DASHBOARD!$U$420,IF(DASHBOARD!$J$2=0,0,K87)))</f>
        <v/>
      </c>
      <c r="L87" s="383">
        <f>(IF(DASHBOARD!$J$2=L7,DASHBOARD!$U$420,IF(DASHBOARD!$J$2=0,0,L87)))</f>
        <v/>
      </c>
      <c r="M87" s="383">
        <f>(IF(DASHBOARD!$J$2=M7,DASHBOARD!$U$420,IF(DASHBOARD!$J$2=0,0,M87)))</f>
        <v/>
      </c>
      <c r="N87" s="383">
        <f>(IF(DASHBOARD!$J$2=N7,DASHBOARD!$U$420,IF(DASHBOARD!$J$2=0,0,N87)))</f>
        <v/>
      </c>
      <c r="O87" s="383">
        <f>(IF(DASHBOARD!$J$2=O7,DASHBOARD!$U$420,IF(DASHBOARD!$J$2=0,0,O87)))</f>
        <v/>
      </c>
      <c r="P87" s="383">
        <f>(IF(DASHBOARD!$J$2=P7,DASHBOARD!$U$420,IF(DASHBOARD!$J$2=0,0,P87)))</f>
        <v/>
      </c>
      <c r="Q87" s="383">
        <f>(IF(DASHBOARD!$J$2=Q7,DASHBOARD!$U$420,IF(DASHBOARD!$J$2=0,0,Q87)))</f>
        <v/>
      </c>
      <c r="R87" s="383">
        <f>(IF(DASHBOARD!$J$2=R7,DASHBOARD!$U$420,IF(DASHBOARD!$J$2=0,0,R87)))</f>
        <v/>
      </c>
      <c r="S87" s="383">
        <f>(IF(DASHBOARD!$J$2=S7,DASHBOARD!$U$420,IF(DASHBOARD!$J$2=0,0,S87)))</f>
        <v/>
      </c>
      <c r="T87" s="383">
        <f>(IF(DASHBOARD!$J$2=T7,DASHBOARD!$U$420,IF(DASHBOARD!$J$2=0,0,T87)))</f>
        <v/>
      </c>
      <c r="U87" s="383">
        <f>(IF(DASHBOARD!$J$2=U7,DASHBOARD!$U$420,IF(DASHBOARD!$J$2=0,0,U87)))</f>
        <v/>
      </c>
      <c r="V87" s="383">
        <f>(IF(DASHBOARD!$J$2=V7,DASHBOARD!$U$420,IF(DASHBOARD!$J$2=0,0,V87)))</f>
        <v/>
      </c>
      <c r="W87" s="383">
        <f>(IF(DASHBOARD!$J$2=W7,DASHBOARD!$U$420,IF(DASHBOARD!$J$2=0,0,W87)))</f>
        <v/>
      </c>
      <c r="X87" s="383">
        <f>(IF(DASHBOARD!$J$2=X7,DASHBOARD!$U$420,IF(DASHBOARD!$J$2=0,0,X87)))</f>
        <v/>
      </c>
      <c r="Y87" s="383">
        <f>(IF(DASHBOARD!$J$2=Y7,DASHBOARD!$U$420,IF(DASHBOARD!$J$2=0,0,Y87)))</f>
        <v/>
      </c>
      <c r="Z87" s="383">
        <f>(IF(DASHBOARD!$J$2=Z7,DASHBOARD!$U$420,IF(DASHBOARD!$J$2=0,0,Z87)))</f>
        <v/>
      </c>
      <c r="AA87" s="383">
        <f>(IF(DASHBOARD!$J$2=AA7,DASHBOARD!$U$420,IF(DASHBOARD!$J$2=0,0,AA87)))</f>
        <v/>
      </c>
      <c r="AB87" s="383">
        <f>(IF(DASHBOARD!$J$2=AB7,DASHBOARD!$U$420,IF(DASHBOARD!$J$2=0,0,AB87)))</f>
        <v/>
      </c>
      <c r="AC87" s="383">
        <f>(IF(DASHBOARD!$J$2=AC7,DASHBOARD!$U$420,IF(DASHBOARD!$J$2=0,0,AC87)))</f>
        <v/>
      </c>
      <c r="AD87" s="383">
        <f>(IF(DASHBOARD!$J$2=AD7,DASHBOARD!$U$420,IF(DASHBOARD!$J$2=0,0,AD87)))</f>
        <v/>
      </c>
      <c r="AE87" s="383">
        <f>(IF(DASHBOARD!$J$2=AE7,DASHBOARD!$U$420,IF(DASHBOARD!$J$2=0,0,AE87)))</f>
        <v/>
      </c>
      <c r="AF87" s="383">
        <f>(IF(DASHBOARD!$J$2=AF7,DASHBOARD!$U$420,IF(DASHBOARD!$J$2=0,0,AF87)))</f>
        <v/>
      </c>
      <c r="AG87" s="383">
        <f>(IF(DASHBOARD!$J$2=AG7,DASHBOARD!$U$420,IF(DASHBOARD!$J$2=0,0,AG87)))</f>
        <v/>
      </c>
      <c r="AH87" s="383">
        <f>(IF(DASHBOARD!$J$2=AH7,DASHBOARD!$U$420,IF(DASHBOARD!$J$2=0,0,AH87)))</f>
        <v/>
      </c>
      <c r="AI87" s="383">
        <f>(IF(DASHBOARD!$J$2=AI7,DASHBOARD!$U$420,IF(DASHBOARD!$J$2=0,0,AI87)))</f>
        <v/>
      </c>
      <c r="AJ87" s="383">
        <f>(IF(DASHBOARD!$J$2=AJ7,DASHBOARD!$U$420,IF(DASHBOARD!$J$2=0,0,AJ87)))</f>
        <v/>
      </c>
      <c r="AK87" s="383">
        <f>(IF(DASHBOARD!$J$2=AK7,DASHBOARD!$U$420,IF(DASHBOARD!$J$2=0,0,AK87)))</f>
        <v/>
      </c>
      <c r="AL87" s="383">
        <f>(IF(DASHBOARD!$J$2=AL7,DASHBOARD!$U$420,IF(DASHBOARD!$J$2=0,0,AL87)))</f>
        <v/>
      </c>
      <c r="AM87" s="383">
        <f>(IF(DASHBOARD!$J$2=AM7,DASHBOARD!$U$420,IF(DASHBOARD!$J$2=0,0,AM87)))</f>
        <v/>
      </c>
      <c r="AN87" s="383">
        <f>(IF(DASHBOARD!$J$2=AN7,DASHBOARD!$U$420,IF(DASHBOARD!$J$2=0,0,AN87)))</f>
        <v/>
      </c>
      <c r="AO87" s="383">
        <f>(IF(DASHBOARD!$J$2=AO7,DASHBOARD!$U$420,IF(DASHBOARD!$J$2=0,0,AO87)))</f>
        <v/>
      </c>
      <c r="AP87" s="383">
        <f>(IF(DASHBOARD!$J$2=AP7,DASHBOARD!$U$420,IF(DASHBOARD!$J$2=0,0,AP87)))</f>
        <v/>
      </c>
      <c r="AQ87" s="383">
        <f>(IF(DASHBOARD!$J$2=AQ7,DASHBOARD!$U$420,IF(DASHBOARD!$J$2=0,0,AQ87)))</f>
        <v/>
      </c>
      <c r="AR87" s="383">
        <f>(IF(DASHBOARD!$J$2=AR7,DASHBOARD!$U$420,IF(DASHBOARD!$J$2=0,0,AR87)))</f>
        <v/>
      </c>
      <c r="AS87" s="383">
        <f>(IF(DASHBOARD!$J$2=AS7,DASHBOARD!$U$420,IF(DASHBOARD!$J$2=0,0,AS87)))</f>
        <v/>
      </c>
      <c r="AT87" s="383">
        <f>(IF(DASHBOARD!$J$2=AT7,DASHBOARD!$U$420,IF(DASHBOARD!$J$2=0,0,AT87)))</f>
        <v/>
      </c>
      <c r="AU87" s="383">
        <f>(IF(DASHBOARD!$J$2=AU7,DASHBOARD!$U$420,IF(DASHBOARD!$J$2=0,0,AU87)))</f>
        <v/>
      </c>
      <c r="AV87" s="383">
        <f>(IF(DASHBOARD!$J$2=AV7,DASHBOARD!$U$420,IF(DASHBOARD!$J$2=0,0,AV87)))</f>
        <v/>
      </c>
      <c r="AW87" s="383">
        <f>(IF(DASHBOARD!$J$2=AW7,DASHBOARD!$U$420,IF(DASHBOARD!$J$2=0,0,AW87)))</f>
        <v/>
      </c>
      <c r="AX87" s="383">
        <f>(IF(DASHBOARD!$J$2=AX7,DASHBOARD!$U$420,IF(DASHBOARD!$J$2=0,0,AX87)))</f>
        <v/>
      </c>
      <c r="AY87" s="383">
        <f>(IF(DASHBOARD!$J$2=AY7,DASHBOARD!$U$420,IF(DASHBOARD!$J$2=0,0,AY87)))</f>
        <v/>
      </c>
      <c r="AZ87" s="383">
        <f>(IF(DASHBOARD!$J$2=AZ7,DASHBOARD!$U$420,IF(DASHBOARD!$J$2=0,0,AZ87)))</f>
        <v/>
      </c>
      <c r="BA87" s="383">
        <f>(IF(DASHBOARD!$J$2=BA7,DASHBOARD!$U$420,IF(DASHBOARD!$J$2=0,0,BA87)))</f>
        <v/>
      </c>
      <c r="BB87" s="384">
        <f>IF(SUM(F87:BA87)&lt;&gt;0,AVERAGEIF(F87:BA87,"&gt;0",F87:BA87),0)</f>
        <v/>
      </c>
      <c r="BC87" s="147" t="n"/>
      <c r="BD87" s="385">
        <f>MAXA(F87:BA87)</f>
        <v/>
      </c>
      <c r="BE87" s="1461">
        <f>IF(BD87&lt;&gt;0,VLOOKUP(BD87,$F$10:$BA$10,MATCH(BD87,F87:BA87,0)),"")</f>
        <v/>
      </c>
      <c r="BF87" s="385">
        <f t="array" ref="BF87">MIN(IF(F87:BA87&gt;0,F87:BA87))</f>
        <v/>
      </c>
      <c r="BG87" s="1461">
        <f>IF(BF87&lt;&gt;0,VLOOKUP(BF87,$F$10:$BA$10,MATCH($BF87,$F87:$BA87,0)),"")</f>
        <v/>
      </c>
      <c r="BI87" s="1368">
        <f>HLOOKUP($BI$9,$S$10:$AI$431,1+$BL87,TRUE)</f>
        <v/>
      </c>
      <c r="BJ87" s="1369">
        <f>HLOOKUP($BJ$9,$AJ$10:$AW$431,1+$BL87,TRUE)</f>
        <v/>
      </c>
      <c r="BK87" s="151" t="n"/>
      <c r="BL87" s="387" t="n">
        <v>76</v>
      </c>
      <c r="BM87" s="399" t="n"/>
    </row>
    <row r="88" ht="20.25" customHeight="1" s="18" thickBot="1" thickTop="1">
      <c r="B88" s="1370" t="n"/>
      <c r="C88" s="1410" t="n"/>
      <c r="D88" s="1463" t="n"/>
      <c r="E88" s="388" t="inlineStr">
        <is>
          <t>Punagaya # 2, 150</t>
        </is>
      </c>
      <c r="F88" s="383">
        <f>(IF(DASHBOARD!$J$2=F7,DASHBOARD!$U$421,IF(DASHBOARD!$J$2=0,0,F88)))</f>
        <v/>
      </c>
      <c r="G88" s="383">
        <f>(IF(DASHBOARD!$J$2=G7,DASHBOARD!$U$421,IF(DASHBOARD!$J$2=0,0,G88)))</f>
        <v/>
      </c>
      <c r="H88" s="383">
        <f>(IF(DASHBOARD!$J$2=H7,DASHBOARD!$U$421,IF(DASHBOARD!$J$2=0,0,H88)))</f>
        <v/>
      </c>
      <c r="I88" s="383">
        <f>(IF(DASHBOARD!$J$2=I7,DASHBOARD!$U$421,IF(DASHBOARD!$J$2=0,0,I88)))</f>
        <v/>
      </c>
      <c r="J88" s="383">
        <f>(IF(DASHBOARD!$J$2=J7,DASHBOARD!$U$421,IF(DASHBOARD!$J$2=0,0,J88)))</f>
        <v/>
      </c>
      <c r="K88" s="383">
        <f>(IF(DASHBOARD!$J$2=K7,DASHBOARD!$U$421,IF(DASHBOARD!$J$2=0,0,K88)))</f>
        <v/>
      </c>
      <c r="L88" s="383">
        <f>(IF(DASHBOARD!$J$2=L7,DASHBOARD!$U$421,IF(DASHBOARD!$J$2=0,0,L88)))</f>
        <v/>
      </c>
      <c r="M88" s="383">
        <f>(IF(DASHBOARD!$J$2=M7,DASHBOARD!$U$421,IF(DASHBOARD!$J$2=0,0,M88)))</f>
        <v/>
      </c>
      <c r="N88" s="383">
        <f>(IF(DASHBOARD!$J$2=N7,DASHBOARD!$U$421,IF(DASHBOARD!$J$2=0,0,N88)))</f>
        <v/>
      </c>
      <c r="O88" s="383">
        <f>(IF(DASHBOARD!$J$2=O7,DASHBOARD!$U$421,IF(DASHBOARD!$J$2=0,0,O88)))</f>
        <v/>
      </c>
      <c r="P88" s="383">
        <f>(IF(DASHBOARD!$J$2=P7,DASHBOARD!$U$421,IF(DASHBOARD!$J$2=0,0,P88)))</f>
        <v/>
      </c>
      <c r="Q88" s="383">
        <f>(IF(DASHBOARD!$J$2=Q7,DASHBOARD!$U$421,IF(DASHBOARD!$J$2=0,0,Q88)))</f>
        <v/>
      </c>
      <c r="R88" s="383">
        <f>(IF(DASHBOARD!$J$2=R7,DASHBOARD!$U$421,IF(DASHBOARD!$J$2=0,0,R88)))</f>
        <v/>
      </c>
      <c r="S88" s="383">
        <f>(IF(DASHBOARD!$J$2=S7,DASHBOARD!$U$421,IF(DASHBOARD!$J$2=0,0,S88)))</f>
        <v/>
      </c>
      <c r="T88" s="383">
        <f>(IF(DASHBOARD!$J$2=T7,DASHBOARD!$U$421,IF(DASHBOARD!$J$2=0,0,T88)))</f>
        <v/>
      </c>
      <c r="U88" s="383">
        <f>(IF(DASHBOARD!$J$2=U7,DASHBOARD!$U$421,IF(DASHBOARD!$J$2=0,0,U88)))</f>
        <v/>
      </c>
      <c r="V88" s="383">
        <f>(IF(DASHBOARD!$J$2=V7,DASHBOARD!$U$421,IF(DASHBOARD!$J$2=0,0,V88)))</f>
        <v/>
      </c>
      <c r="W88" s="383">
        <f>(IF(DASHBOARD!$J$2=W7,DASHBOARD!$U$421,IF(DASHBOARD!$J$2=0,0,W88)))</f>
        <v/>
      </c>
      <c r="X88" s="383">
        <f>(IF(DASHBOARD!$J$2=X7,DASHBOARD!$U$421,IF(DASHBOARD!$J$2=0,0,X88)))</f>
        <v/>
      </c>
      <c r="Y88" s="383">
        <f>(IF(DASHBOARD!$J$2=Y7,DASHBOARD!$U$421,IF(DASHBOARD!$J$2=0,0,Y88)))</f>
        <v/>
      </c>
      <c r="Z88" s="383">
        <f>(IF(DASHBOARD!$J$2=Z7,DASHBOARD!$U$421,IF(DASHBOARD!$J$2=0,0,Z88)))</f>
        <v/>
      </c>
      <c r="AA88" s="383">
        <f>(IF(DASHBOARD!$J$2=AA7,DASHBOARD!$U$421,IF(DASHBOARD!$J$2=0,0,AA88)))</f>
        <v/>
      </c>
      <c r="AB88" s="383">
        <f>(IF(DASHBOARD!$J$2=AB7,DASHBOARD!$U$421,IF(DASHBOARD!$J$2=0,0,AB88)))</f>
        <v/>
      </c>
      <c r="AC88" s="383">
        <f>(IF(DASHBOARD!$J$2=AC7,DASHBOARD!$U$421,IF(DASHBOARD!$J$2=0,0,AC88)))</f>
        <v/>
      </c>
      <c r="AD88" s="383">
        <f>(IF(DASHBOARD!$J$2=AD7,DASHBOARD!$U$421,IF(DASHBOARD!$J$2=0,0,AD88)))</f>
        <v/>
      </c>
      <c r="AE88" s="383">
        <f>(IF(DASHBOARD!$J$2=AE7,DASHBOARD!$U$421,IF(DASHBOARD!$J$2=0,0,AE88)))</f>
        <v/>
      </c>
      <c r="AF88" s="383">
        <f>(IF(DASHBOARD!$J$2=AF7,DASHBOARD!$U$421,IF(DASHBOARD!$J$2=0,0,AF88)))</f>
        <v/>
      </c>
      <c r="AG88" s="383">
        <f>(IF(DASHBOARD!$J$2=AG7,DASHBOARD!$U$421,IF(DASHBOARD!$J$2=0,0,AG88)))</f>
        <v/>
      </c>
      <c r="AH88" s="383">
        <f>(IF(DASHBOARD!$J$2=AH7,DASHBOARD!$U$421,IF(DASHBOARD!$J$2=0,0,AH88)))</f>
        <v/>
      </c>
      <c r="AI88" s="383">
        <f>(IF(DASHBOARD!$J$2=AI7,DASHBOARD!$U$421,IF(DASHBOARD!$J$2=0,0,AI88)))</f>
        <v/>
      </c>
      <c r="AJ88" s="383">
        <f>(IF(DASHBOARD!$J$2=AJ7,DASHBOARD!$U$421,IF(DASHBOARD!$J$2=0,0,AJ88)))</f>
        <v/>
      </c>
      <c r="AK88" s="383">
        <f>(IF(DASHBOARD!$J$2=AK7,DASHBOARD!$U$421,IF(DASHBOARD!$J$2=0,0,AK88)))</f>
        <v/>
      </c>
      <c r="AL88" s="383">
        <f>(IF(DASHBOARD!$J$2=AL7,DASHBOARD!$U$421,IF(DASHBOARD!$J$2=0,0,AL88)))</f>
        <v/>
      </c>
      <c r="AM88" s="383">
        <f>(IF(DASHBOARD!$J$2=AM7,DASHBOARD!$U$421,IF(DASHBOARD!$J$2=0,0,AM88)))</f>
        <v/>
      </c>
      <c r="AN88" s="383">
        <f>(IF(DASHBOARD!$J$2=AN7,DASHBOARD!$U$421,IF(DASHBOARD!$J$2=0,0,AN88)))</f>
        <v/>
      </c>
      <c r="AO88" s="383">
        <f>(IF(DASHBOARD!$J$2=AO7,DASHBOARD!$U$421,IF(DASHBOARD!$J$2=0,0,AO88)))</f>
        <v/>
      </c>
      <c r="AP88" s="383">
        <f>(IF(DASHBOARD!$J$2=AP7,DASHBOARD!$U$421,IF(DASHBOARD!$J$2=0,0,AP88)))</f>
        <v/>
      </c>
      <c r="AQ88" s="383">
        <f>(IF(DASHBOARD!$J$2=AQ7,DASHBOARD!$U$421,IF(DASHBOARD!$J$2=0,0,AQ88)))</f>
        <v/>
      </c>
      <c r="AR88" s="383">
        <f>(IF(DASHBOARD!$J$2=AR7,DASHBOARD!$U$421,IF(DASHBOARD!$J$2=0,0,AR88)))</f>
        <v/>
      </c>
      <c r="AS88" s="383">
        <f>(IF(DASHBOARD!$J$2=AS7,DASHBOARD!$U$421,IF(DASHBOARD!$J$2=0,0,AS88)))</f>
        <v/>
      </c>
      <c r="AT88" s="383">
        <f>(IF(DASHBOARD!$J$2=AT7,DASHBOARD!$U$421,IF(DASHBOARD!$J$2=0,0,AT88)))</f>
        <v/>
      </c>
      <c r="AU88" s="383">
        <f>(IF(DASHBOARD!$J$2=AU7,DASHBOARD!$U$421,IF(DASHBOARD!$J$2=0,0,AU88)))</f>
        <v/>
      </c>
      <c r="AV88" s="383">
        <f>(IF(DASHBOARD!$J$2=AV7,DASHBOARD!$U$421,IF(DASHBOARD!$J$2=0,0,AV88)))</f>
        <v/>
      </c>
      <c r="AW88" s="383">
        <f>(IF(DASHBOARD!$J$2=AW7,DASHBOARD!$U$421,IF(DASHBOARD!$J$2=0,0,AW88)))</f>
        <v/>
      </c>
      <c r="AX88" s="383">
        <f>(IF(DASHBOARD!$J$2=AX7,DASHBOARD!$U$421,IF(DASHBOARD!$J$2=0,0,AX88)))</f>
        <v/>
      </c>
      <c r="AY88" s="383">
        <f>(IF(DASHBOARD!$J$2=AY7,DASHBOARD!$U$421,IF(DASHBOARD!$J$2=0,0,AY88)))</f>
        <v/>
      </c>
      <c r="AZ88" s="383">
        <f>(IF(DASHBOARD!$J$2=AZ7,DASHBOARD!$U$421,IF(DASHBOARD!$J$2=0,0,AZ88)))</f>
        <v/>
      </c>
      <c r="BA88" s="383">
        <f>(IF(DASHBOARD!$J$2=BA7,DASHBOARD!$U$421,IF(DASHBOARD!$J$2=0,0,BA88)))</f>
        <v/>
      </c>
      <c r="BB88" s="384">
        <f>IF(SUM(F88:BA88)&lt;&gt;0,AVERAGEIF(F88:BA88,"&gt;0",F88:BA88),0)</f>
        <v/>
      </c>
      <c r="BC88" s="147" t="n"/>
      <c r="BD88" s="385">
        <f>MAXA(F88:BA88)</f>
        <v/>
      </c>
      <c r="BE88" s="1461">
        <f>IF(BD88&lt;&gt;0,VLOOKUP(BD88,$F$10:$BA$10,MATCH(BD88,F88:BA88,0)),"")</f>
        <v/>
      </c>
      <c r="BF88" s="385">
        <f t="array" ref="BF88">MIN(IF(F88:BA88&gt;0,F88:BA88))</f>
        <v/>
      </c>
      <c r="BG88" s="1461">
        <f>IF(BF88&lt;&gt;0,VLOOKUP(BF88,$F$10:$BA$10,MATCH($BF88,$F88:$BA88,0)),"")</f>
        <v/>
      </c>
      <c r="BI88" s="1368">
        <f>HLOOKUP($BI$9,$S$10:$AI$431,1+$BL88,TRUE)</f>
        <v/>
      </c>
      <c r="BJ88" s="1369">
        <f>HLOOKUP($BJ$9,$AJ$10:$AW$431,1+$BL88,TRUE)</f>
        <v/>
      </c>
      <c r="BK88" s="151" t="n"/>
      <c r="BL88" s="387" t="n">
        <v>77</v>
      </c>
      <c r="BM88" s="399" t="n"/>
    </row>
    <row r="89" ht="20.25" customHeight="1" s="18" thickBot="1" thickTop="1">
      <c r="B89" s="1370" t="n"/>
      <c r="C89" s="1410" t="n"/>
      <c r="D89" s="328" t="n"/>
      <c r="E89" s="402" t="n"/>
      <c r="F89" s="383" t="n"/>
      <c r="G89" s="383" t="n"/>
      <c r="H89" s="383" t="n"/>
      <c r="I89" s="383" t="n"/>
      <c r="J89" s="383" t="n"/>
      <c r="K89" s="383" t="n"/>
      <c r="L89" s="383" t="n"/>
      <c r="M89" s="383" t="n"/>
      <c r="N89" s="383" t="n"/>
      <c r="O89" s="383" t="n"/>
      <c r="P89" s="383" t="n"/>
      <c r="Q89" s="383" t="n"/>
      <c r="R89" s="383" t="n"/>
      <c r="S89" s="383" t="n"/>
      <c r="T89" s="383" t="n"/>
      <c r="U89" s="383" t="n"/>
      <c r="V89" s="383" t="n"/>
      <c r="W89" s="383" t="n"/>
      <c r="X89" s="383" t="n"/>
      <c r="Y89" s="383" t="n"/>
      <c r="Z89" s="383" t="n"/>
      <c r="AA89" s="383" t="n"/>
      <c r="AB89" s="383" t="n"/>
      <c r="AC89" s="383" t="n"/>
      <c r="AD89" s="383" t="n"/>
      <c r="AE89" s="383" t="n"/>
      <c r="AF89" s="383" t="n"/>
      <c r="AG89" s="383" t="n"/>
      <c r="AH89" s="383" t="n"/>
      <c r="AI89" s="383" t="n"/>
      <c r="AJ89" s="383" t="n"/>
      <c r="AK89" s="383" t="n"/>
      <c r="AL89" s="383" t="n"/>
      <c r="AM89" s="383" t="n"/>
      <c r="AN89" s="383" t="n"/>
      <c r="AO89" s="383" t="n"/>
      <c r="AP89" s="383" t="n"/>
      <c r="AQ89" s="383" t="n"/>
      <c r="AR89" s="383" t="n"/>
      <c r="AS89" s="383" t="n"/>
      <c r="AT89" s="383" t="n"/>
      <c r="AU89" s="383" t="n"/>
      <c r="AV89" s="383" t="n"/>
      <c r="AW89" s="383" t="n"/>
      <c r="AX89" s="383" t="n"/>
      <c r="AY89" s="383" t="n"/>
      <c r="AZ89" s="383" t="n"/>
      <c r="BA89" s="383" t="n"/>
      <c r="BB89" s="384">
        <f>IF(SUM(F89:BA89)&lt;&gt;0,AVERAGEIF(F89:BA89,"&gt;0",F89:BA89),0)</f>
        <v/>
      </c>
      <c r="BC89" s="147" t="n"/>
      <c r="BD89" s="385">
        <f>MAXA(F89:BA89)</f>
        <v/>
      </c>
      <c r="BE89" s="1461">
        <f>IF(BD89&lt;&gt;0,VLOOKUP(BD89,$F$10:$BA$10,MATCH(BD89,F89:BA89,0)),"")</f>
        <v/>
      </c>
      <c r="BF89" s="385">
        <f t="array" ref="BF89">MIN(IF(F89:BA89&gt;0,F89:BA89))</f>
        <v/>
      </c>
      <c r="BG89" s="1461">
        <f>IF(BF89&lt;&gt;0,VLOOKUP(BF89,$F$10:$BA$10,MATCH($BF89,$F89:$BA89,0)),"")</f>
        <v/>
      </c>
      <c r="BI89" s="1368">
        <f>HLOOKUP($BI$9,$S$10:$AI$431,1+$BL89,TRUE)</f>
        <v/>
      </c>
      <c r="BJ89" s="1369">
        <f>HLOOKUP($BJ$9,$AJ$10:$AW$431,1+$BL89,TRUE)</f>
        <v/>
      </c>
      <c r="BK89" s="151" t="n"/>
      <c r="BL89" s="387" t="n">
        <v>78</v>
      </c>
      <c r="BM89" s="399" t="n"/>
    </row>
    <row r="90" ht="20.25" customHeight="1" s="18" thickBot="1" thickTop="1">
      <c r="B90" s="1370" t="n"/>
      <c r="C90" s="1410" t="n"/>
      <c r="D90" s="1469" t="inlineStr">
        <is>
          <t>SUNGGUMINASA 150</t>
        </is>
      </c>
      <c r="E90" s="388" t="inlineStr">
        <is>
          <t>Tello # 1, 150</t>
        </is>
      </c>
      <c r="F90" s="383">
        <f>(IF(DASHBOARD!$J$2=F7,DASHBOARD!$U$430,IF(DASHBOARD!$J$2=0,0,F90)))</f>
        <v/>
      </c>
      <c r="G90" s="383">
        <f>(IF(DASHBOARD!$J$2=G7,DASHBOARD!$U$430,IF(DASHBOARD!$J$2=0,0,G90)))</f>
        <v/>
      </c>
      <c r="H90" s="383">
        <f>(IF(DASHBOARD!$J$2=H7,DASHBOARD!$U$430,IF(DASHBOARD!$J$2=0,0,H90)))</f>
        <v/>
      </c>
      <c r="I90" s="383">
        <f>(IF(DASHBOARD!$J$2=I7,DASHBOARD!$U$430,IF(DASHBOARD!$J$2=0,0,I90)))</f>
        <v/>
      </c>
      <c r="J90" s="383">
        <f>(IF(DASHBOARD!$J$2=J7,DASHBOARD!$U$430,IF(DASHBOARD!$J$2=0,0,J90)))</f>
        <v/>
      </c>
      <c r="K90" s="383">
        <f>(IF(DASHBOARD!$J$2=K7,DASHBOARD!$U$430,IF(DASHBOARD!$J$2=0,0,K90)))</f>
        <v/>
      </c>
      <c r="L90" s="383">
        <f>(IF(DASHBOARD!$J$2=L7,DASHBOARD!$U$430,IF(DASHBOARD!$J$2=0,0,L90)))</f>
        <v/>
      </c>
      <c r="M90" s="383">
        <f>(IF(DASHBOARD!$J$2=M7,DASHBOARD!$U$430,IF(DASHBOARD!$J$2=0,0,M90)))</f>
        <v/>
      </c>
      <c r="N90" s="383">
        <f>(IF(DASHBOARD!$J$2=N7,DASHBOARD!$U$430,IF(DASHBOARD!$J$2=0,0,N90)))</f>
        <v/>
      </c>
      <c r="O90" s="383">
        <f>(IF(DASHBOARD!$J$2=O7,DASHBOARD!$U$430,IF(DASHBOARD!$J$2=0,0,O90)))</f>
        <v/>
      </c>
      <c r="P90" s="383">
        <f>(IF(DASHBOARD!$J$2=P7,DASHBOARD!$U$430,IF(DASHBOARD!$J$2=0,0,P90)))</f>
        <v/>
      </c>
      <c r="Q90" s="383">
        <f>(IF(DASHBOARD!$J$2=Q7,DASHBOARD!$U$430,IF(DASHBOARD!$J$2=0,0,Q90)))</f>
        <v/>
      </c>
      <c r="R90" s="383">
        <f>(IF(DASHBOARD!$J$2=R7,DASHBOARD!$U$430,IF(DASHBOARD!$J$2=0,0,R90)))</f>
        <v/>
      </c>
      <c r="S90" s="383">
        <f>(IF(DASHBOARD!$J$2=S7,DASHBOARD!$U$430,IF(DASHBOARD!$J$2=0,0,S90)))</f>
        <v/>
      </c>
      <c r="T90" s="383">
        <f>(IF(DASHBOARD!$J$2=T7,DASHBOARD!$U$430,IF(DASHBOARD!$J$2=0,0,T90)))</f>
        <v/>
      </c>
      <c r="U90" s="383">
        <f>(IF(DASHBOARD!$J$2=U7,DASHBOARD!$U$430,IF(DASHBOARD!$J$2=0,0,U90)))</f>
        <v/>
      </c>
      <c r="V90" s="383">
        <f>(IF(DASHBOARD!$J$2=V7,DASHBOARD!$U$430,IF(DASHBOARD!$J$2=0,0,V90)))</f>
        <v/>
      </c>
      <c r="W90" s="383">
        <f>(IF(DASHBOARD!$J$2=W7,DASHBOARD!$U$430,IF(DASHBOARD!$J$2=0,0,W90)))</f>
        <v/>
      </c>
      <c r="X90" s="383">
        <f>(IF(DASHBOARD!$J$2=X7,DASHBOARD!$U$430,IF(DASHBOARD!$J$2=0,0,X90)))</f>
        <v/>
      </c>
      <c r="Y90" s="383">
        <f>(IF(DASHBOARD!$J$2=Y7,DASHBOARD!$U$430,IF(DASHBOARD!$J$2=0,0,Y90)))</f>
        <v/>
      </c>
      <c r="Z90" s="383">
        <f>(IF(DASHBOARD!$J$2=Z7,DASHBOARD!$U$430,IF(DASHBOARD!$J$2=0,0,Z90)))</f>
        <v/>
      </c>
      <c r="AA90" s="383">
        <f>(IF(DASHBOARD!$J$2=AA7,DASHBOARD!$U$430,IF(DASHBOARD!$J$2=0,0,AA90)))</f>
        <v/>
      </c>
      <c r="AB90" s="383">
        <f>(IF(DASHBOARD!$J$2=AB7,DASHBOARD!$U$430,IF(DASHBOARD!$J$2=0,0,AB90)))</f>
        <v/>
      </c>
      <c r="AC90" s="383">
        <f>(IF(DASHBOARD!$J$2=AC7,DASHBOARD!$U$430,IF(DASHBOARD!$J$2=0,0,AC90)))</f>
        <v/>
      </c>
      <c r="AD90" s="383">
        <f>(IF(DASHBOARD!$J$2=AD7,DASHBOARD!$U$430,IF(DASHBOARD!$J$2=0,0,AD90)))</f>
        <v/>
      </c>
      <c r="AE90" s="383">
        <f>(IF(DASHBOARD!$J$2=AE7,DASHBOARD!$U$430,IF(DASHBOARD!$J$2=0,0,AE90)))</f>
        <v/>
      </c>
      <c r="AF90" s="383">
        <f>(IF(DASHBOARD!$J$2=AF7,DASHBOARD!$U$430,IF(DASHBOARD!$J$2=0,0,AF90)))</f>
        <v/>
      </c>
      <c r="AG90" s="383">
        <f>(IF(DASHBOARD!$J$2=AG7,DASHBOARD!$U$430,IF(DASHBOARD!$J$2=0,0,AG90)))</f>
        <v/>
      </c>
      <c r="AH90" s="383">
        <f>(IF(DASHBOARD!$J$2=AH7,DASHBOARD!$U$430,IF(DASHBOARD!$J$2=0,0,AH90)))</f>
        <v/>
      </c>
      <c r="AI90" s="383">
        <f>(IF(DASHBOARD!$J$2=AI7,DASHBOARD!$U$430,IF(DASHBOARD!$J$2=0,0,AI90)))</f>
        <v/>
      </c>
      <c r="AJ90" s="383">
        <f>(IF(DASHBOARD!$J$2=AJ7,DASHBOARD!$U$430,IF(DASHBOARD!$J$2=0,0,AJ90)))</f>
        <v/>
      </c>
      <c r="AK90" s="383">
        <f>(IF(DASHBOARD!$J$2=AK7,DASHBOARD!$U$430,IF(DASHBOARD!$J$2=0,0,AK90)))</f>
        <v/>
      </c>
      <c r="AL90" s="383">
        <f>(IF(DASHBOARD!$J$2=AL7,DASHBOARD!$U$430,IF(DASHBOARD!$J$2=0,0,AL90)))</f>
        <v/>
      </c>
      <c r="AM90" s="383">
        <f>(IF(DASHBOARD!$J$2=AM7,DASHBOARD!$U$430,IF(DASHBOARD!$J$2=0,0,AM90)))</f>
        <v/>
      </c>
      <c r="AN90" s="383">
        <f>(IF(DASHBOARD!$J$2=AN7,DASHBOARD!$U$430,IF(DASHBOARD!$J$2=0,0,AN90)))</f>
        <v/>
      </c>
      <c r="AO90" s="383">
        <f>(IF(DASHBOARD!$J$2=AO7,DASHBOARD!$U$430,IF(DASHBOARD!$J$2=0,0,AO90)))</f>
        <v/>
      </c>
      <c r="AP90" s="383">
        <f>(IF(DASHBOARD!$J$2=AP7,DASHBOARD!$U$430,IF(DASHBOARD!$J$2=0,0,AP90)))</f>
        <v/>
      </c>
      <c r="AQ90" s="383">
        <f>(IF(DASHBOARD!$J$2=AQ7,DASHBOARD!$U$430,IF(DASHBOARD!$J$2=0,0,AQ90)))</f>
        <v/>
      </c>
      <c r="AR90" s="383">
        <f>(IF(DASHBOARD!$J$2=AR7,DASHBOARD!$U$430,IF(DASHBOARD!$J$2=0,0,AR90)))</f>
        <v/>
      </c>
      <c r="AS90" s="383">
        <f>(IF(DASHBOARD!$J$2=AS7,DASHBOARD!$U$430,IF(DASHBOARD!$J$2=0,0,AS90)))</f>
        <v/>
      </c>
      <c r="AT90" s="383">
        <f>(IF(DASHBOARD!$J$2=AT7,DASHBOARD!$U$430,IF(DASHBOARD!$J$2=0,0,AT90)))</f>
        <v/>
      </c>
      <c r="AU90" s="383">
        <f>(IF(DASHBOARD!$J$2=AU7,DASHBOARD!$U$430,IF(DASHBOARD!$J$2=0,0,AU90)))</f>
        <v/>
      </c>
      <c r="AV90" s="383">
        <f>(IF(DASHBOARD!$J$2=AV7,DASHBOARD!$U$430,IF(DASHBOARD!$J$2=0,0,AV90)))</f>
        <v/>
      </c>
      <c r="AW90" s="383">
        <f>(IF(DASHBOARD!$J$2=AW7,DASHBOARD!$U$430,IF(DASHBOARD!$J$2=0,0,AW90)))</f>
        <v/>
      </c>
      <c r="AX90" s="383">
        <f>(IF(DASHBOARD!$J$2=AX7,DASHBOARD!$U$430,IF(DASHBOARD!$J$2=0,0,AX90)))</f>
        <v/>
      </c>
      <c r="AY90" s="383">
        <f>(IF(DASHBOARD!$J$2=AY7,DASHBOARD!$U$430,IF(DASHBOARD!$J$2=0,0,AY90)))</f>
        <v/>
      </c>
      <c r="AZ90" s="383">
        <f>(IF(DASHBOARD!$J$2=AZ7,DASHBOARD!$U$430,IF(DASHBOARD!$J$2=0,0,AZ90)))</f>
        <v/>
      </c>
      <c r="BA90" s="383">
        <f>(IF(DASHBOARD!$J$2=BA7,DASHBOARD!$U$430,IF(DASHBOARD!$J$2=0,0,BA90)))</f>
        <v/>
      </c>
      <c r="BB90" s="384">
        <f>IF(SUM(F90:BA90)&lt;&gt;0,AVERAGEIF(F90:BA90,"&gt;0",F90:BA90),0)</f>
        <v/>
      </c>
      <c r="BC90" s="147" t="n"/>
      <c r="BD90" s="385">
        <f>MAXA(F90:BA90)</f>
        <v/>
      </c>
      <c r="BE90" s="1461">
        <f>IF(BD90&lt;&gt;0,VLOOKUP(BD90,$F$10:$BA$10,MATCH(BD90,F90:BA90,0)),"")</f>
        <v/>
      </c>
      <c r="BF90" s="385">
        <f t="array" ref="BF90">MIN(IF(F90:BA90&gt;0,F90:BA90))</f>
        <v/>
      </c>
      <c r="BG90" s="1461">
        <f>IF(BF90&lt;&gt;0,VLOOKUP(BF90,$F$10:$BA$10,MATCH($BF90,$F90:$BA90,0)),"")</f>
        <v/>
      </c>
      <c r="BI90" s="1368">
        <f>HLOOKUP($BI$9,$S$10:$AI$431,1+$BL90,TRUE)</f>
        <v/>
      </c>
      <c r="BJ90" s="1369">
        <f>HLOOKUP($BJ$9,$AJ$10:$AW$431,1+$BL90,TRUE)</f>
        <v/>
      </c>
      <c r="BK90" s="151" t="n"/>
      <c r="BL90" s="387" t="n">
        <v>79</v>
      </c>
      <c r="BM90" s="399" t="n"/>
    </row>
    <row r="91" ht="20.25" customHeight="1" s="18" thickBot="1" thickTop="1">
      <c r="B91" s="1370" t="n"/>
      <c r="C91" s="1410" t="n"/>
      <c r="D91" s="1462" t="n"/>
      <c r="E91" s="388" t="inlineStr">
        <is>
          <t>Tello # 2, 150</t>
        </is>
      </c>
      <c r="F91" s="383">
        <f>(IF(DASHBOARD!$J$2=F7,DASHBOARD!$U$431,IF(DASHBOARD!$J$2=0,0,F91)))</f>
        <v/>
      </c>
      <c r="G91" s="383">
        <f>(IF(DASHBOARD!$J$2=G7,DASHBOARD!$U$431,IF(DASHBOARD!$J$2=0,0,G91)))</f>
        <v/>
      </c>
      <c r="H91" s="383">
        <f>(IF(DASHBOARD!$J$2=H7,DASHBOARD!$U$431,IF(DASHBOARD!$J$2=0,0,H91)))</f>
        <v/>
      </c>
      <c r="I91" s="383">
        <f>(IF(DASHBOARD!$J$2=I7,DASHBOARD!$U$431,IF(DASHBOARD!$J$2=0,0,I91)))</f>
        <v/>
      </c>
      <c r="J91" s="383">
        <f>(IF(DASHBOARD!$J$2=J7,DASHBOARD!$U$431,IF(DASHBOARD!$J$2=0,0,J91)))</f>
        <v/>
      </c>
      <c r="K91" s="383">
        <f>(IF(DASHBOARD!$J$2=K7,DASHBOARD!$U$431,IF(DASHBOARD!$J$2=0,0,K91)))</f>
        <v/>
      </c>
      <c r="L91" s="383">
        <f>(IF(DASHBOARD!$J$2=L7,DASHBOARD!$U$431,IF(DASHBOARD!$J$2=0,0,L91)))</f>
        <v/>
      </c>
      <c r="M91" s="383">
        <f>(IF(DASHBOARD!$J$2=M7,DASHBOARD!$U$431,IF(DASHBOARD!$J$2=0,0,M91)))</f>
        <v/>
      </c>
      <c r="N91" s="383">
        <f>(IF(DASHBOARD!$J$2=N7,DASHBOARD!$U$431,IF(DASHBOARD!$J$2=0,0,N91)))</f>
        <v/>
      </c>
      <c r="O91" s="383">
        <f>(IF(DASHBOARD!$J$2=O7,DASHBOARD!$U$431,IF(DASHBOARD!$J$2=0,0,O91)))</f>
        <v/>
      </c>
      <c r="P91" s="383">
        <f>(IF(DASHBOARD!$J$2=P7,DASHBOARD!$U$431,IF(DASHBOARD!$J$2=0,0,P91)))</f>
        <v/>
      </c>
      <c r="Q91" s="383">
        <f>(IF(DASHBOARD!$J$2=Q7,DASHBOARD!$U$431,IF(DASHBOARD!$J$2=0,0,Q91)))</f>
        <v/>
      </c>
      <c r="R91" s="383">
        <f>(IF(DASHBOARD!$J$2=R7,DASHBOARD!$U$431,IF(DASHBOARD!$J$2=0,0,R91)))</f>
        <v/>
      </c>
      <c r="S91" s="383">
        <f>(IF(DASHBOARD!$J$2=S7,DASHBOARD!$U$431,IF(DASHBOARD!$J$2=0,0,S91)))</f>
        <v/>
      </c>
      <c r="T91" s="383">
        <f>(IF(DASHBOARD!$J$2=T7,DASHBOARD!$U$431,IF(DASHBOARD!$J$2=0,0,T91)))</f>
        <v/>
      </c>
      <c r="U91" s="383">
        <f>(IF(DASHBOARD!$J$2=U7,DASHBOARD!$U$431,IF(DASHBOARD!$J$2=0,0,U91)))</f>
        <v/>
      </c>
      <c r="V91" s="383">
        <f>(IF(DASHBOARD!$J$2=V7,DASHBOARD!$U$431,IF(DASHBOARD!$J$2=0,0,V91)))</f>
        <v/>
      </c>
      <c r="W91" s="383">
        <f>(IF(DASHBOARD!$J$2=W7,DASHBOARD!$U$431,IF(DASHBOARD!$J$2=0,0,W91)))</f>
        <v/>
      </c>
      <c r="X91" s="383">
        <f>(IF(DASHBOARD!$J$2=X7,DASHBOARD!$U$431,IF(DASHBOARD!$J$2=0,0,X91)))</f>
        <v/>
      </c>
      <c r="Y91" s="383">
        <f>(IF(DASHBOARD!$J$2=Y7,DASHBOARD!$U$431,IF(DASHBOARD!$J$2=0,0,Y91)))</f>
        <v/>
      </c>
      <c r="Z91" s="383">
        <f>(IF(DASHBOARD!$J$2=Z7,DASHBOARD!$U$431,IF(DASHBOARD!$J$2=0,0,Z91)))</f>
        <v/>
      </c>
      <c r="AA91" s="383">
        <f>(IF(DASHBOARD!$J$2=AA7,DASHBOARD!$U$431,IF(DASHBOARD!$J$2=0,0,AA91)))</f>
        <v/>
      </c>
      <c r="AB91" s="383">
        <f>(IF(DASHBOARD!$J$2=AB7,DASHBOARD!$U$431,IF(DASHBOARD!$J$2=0,0,AB91)))</f>
        <v/>
      </c>
      <c r="AC91" s="383">
        <f>(IF(DASHBOARD!$J$2=AC7,DASHBOARD!$U$431,IF(DASHBOARD!$J$2=0,0,AC91)))</f>
        <v/>
      </c>
      <c r="AD91" s="383">
        <f>(IF(DASHBOARD!$J$2=AD7,DASHBOARD!$U$431,IF(DASHBOARD!$J$2=0,0,AD91)))</f>
        <v/>
      </c>
      <c r="AE91" s="383">
        <f>(IF(DASHBOARD!$J$2=AE7,DASHBOARD!$U$431,IF(DASHBOARD!$J$2=0,0,AE91)))</f>
        <v/>
      </c>
      <c r="AF91" s="383">
        <f>(IF(DASHBOARD!$J$2=AF7,DASHBOARD!$U$431,IF(DASHBOARD!$J$2=0,0,AF91)))</f>
        <v/>
      </c>
      <c r="AG91" s="383">
        <f>(IF(DASHBOARD!$J$2=AG7,DASHBOARD!$U$431,IF(DASHBOARD!$J$2=0,0,AG91)))</f>
        <v/>
      </c>
      <c r="AH91" s="383">
        <f>(IF(DASHBOARD!$J$2=AH7,DASHBOARD!$U$431,IF(DASHBOARD!$J$2=0,0,AH91)))</f>
        <v/>
      </c>
      <c r="AI91" s="383">
        <f>(IF(DASHBOARD!$J$2=AI7,DASHBOARD!$U$431,IF(DASHBOARD!$J$2=0,0,AI91)))</f>
        <v/>
      </c>
      <c r="AJ91" s="383">
        <f>(IF(DASHBOARD!$J$2=AJ7,DASHBOARD!$U$431,IF(DASHBOARD!$J$2=0,0,AJ91)))</f>
        <v/>
      </c>
      <c r="AK91" s="383">
        <f>(IF(DASHBOARD!$J$2=AK7,DASHBOARD!$U$431,IF(DASHBOARD!$J$2=0,0,AK91)))</f>
        <v/>
      </c>
      <c r="AL91" s="383">
        <f>(IF(DASHBOARD!$J$2=AL7,DASHBOARD!$U$431,IF(DASHBOARD!$J$2=0,0,AL91)))</f>
        <v/>
      </c>
      <c r="AM91" s="383">
        <f>(IF(DASHBOARD!$J$2=AM7,DASHBOARD!$U$431,IF(DASHBOARD!$J$2=0,0,AM91)))</f>
        <v/>
      </c>
      <c r="AN91" s="383">
        <f>(IF(DASHBOARD!$J$2=AN7,DASHBOARD!$U$431,IF(DASHBOARD!$J$2=0,0,AN91)))</f>
        <v/>
      </c>
      <c r="AO91" s="383">
        <f>(IF(DASHBOARD!$J$2=AO7,DASHBOARD!$U$431,IF(DASHBOARD!$J$2=0,0,AO91)))</f>
        <v/>
      </c>
      <c r="AP91" s="383">
        <f>(IF(DASHBOARD!$J$2=AP7,DASHBOARD!$U$431,IF(DASHBOARD!$J$2=0,0,AP91)))</f>
        <v/>
      </c>
      <c r="AQ91" s="383">
        <f>(IF(DASHBOARD!$J$2=AQ7,DASHBOARD!$U$431,IF(DASHBOARD!$J$2=0,0,AQ91)))</f>
        <v/>
      </c>
      <c r="AR91" s="383">
        <f>(IF(DASHBOARD!$J$2=AR7,DASHBOARD!$U$431,IF(DASHBOARD!$J$2=0,0,AR91)))</f>
        <v/>
      </c>
      <c r="AS91" s="383">
        <f>(IF(DASHBOARD!$J$2=AS7,DASHBOARD!$U$431,IF(DASHBOARD!$J$2=0,0,AS91)))</f>
        <v/>
      </c>
      <c r="AT91" s="383">
        <f>(IF(DASHBOARD!$J$2=AT7,DASHBOARD!$U$431,IF(DASHBOARD!$J$2=0,0,AT91)))</f>
        <v/>
      </c>
      <c r="AU91" s="383">
        <f>(IF(DASHBOARD!$J$2=AU7,DASHBOARD!$U$431,IF(DASHBOARD!$J$2=0,0,AU91)))</f>
        <v/>
      </c>
      <c r="AV91" s="383">
        <f>(IF(DASHBOARD!$J$2=AV7,DASHBOARD!$U$431,IF(DASHBOARD!$J$2=0,0,AV91)))</f>
        <v/>
      </c>
      <c r="AW91" s="383">
        <f>(IF(DASHBOARD!$J$2=AW7,DASHBOARD!$U$431,IF(DASHBOARD!$J$2=0,0,AW91)))</f>
        <v/>
      </c>
      <c r="AX91" s="383">
        <f>(IF(DASHBOARD!$J$2=AX7,DASHBOARD!$U$431,IF(DASHBOARD!$J$2=0,0,AX91)))</f>
        <v/>
      </c>
      <c r="AY91" s="383">
        <f>(IF(DASHBOARD!$J$2=AY7,DASHBOARD!$U$431,IF(DASHBOARD!$J$2=0,0,AY91)))</f>
        <v/>
      </c>
      <c r="AZ91" s="383">
        <f>(IF(DASHBOARD!$J$2=AZ7,DASHBOARD!$U$431,IF(DASHBOARD!$J$2=0,0,AZ91)))</f>
        <v/>
      </c>
      <c r="BA91" s="383">
        <f>(IF(DASHBOARD!$J$2=BA7,DASHBOARD!$U$431,IF(DASHBOARD!$J$2=0,0,BA91)))</f>
        <v/>
      </c>
      <c r="BB91" s="384">
        <f>IF(SUM(F91:BA91)&lt;&gt;0,AVERAGEIF(F91:BA91,"&gt;0",F91:BA91),0)</f>
        <v/>
      </c>
      <c r="BC91" s="147" t="n"/>
      <c r="BD91" s="385">
        <f>MAXA(F91:BA91)</f>
        <v/>
      </c>
      <c r="BE91" s="1461">
        <f>IF(BD91&lt;&gt;0,VLOOKUP(BD91,$F$10:$BA$10,MATCH(BD91,F91:BA91,0)),"")</f>
        <v/>
      </c>
      <c r="BF91" s="385">
        <f t="array" ref="BF91">MIN(IF(F91:BA91&gt;0,F91:BA91))</f>
        <v/>
      </c>
      <c r="BG91" s="1461">
        <f>IF(BF91&lt;&gt;0,VLOOKUP(BF91,$F$10:$BA$10,MATCH($BF91,$F91:$BA91,0)),"")</f>
        <v/>
      </c>
      <c r="BI91" s="1368">
        <f>HLOOKUP($BI$9,$S$10:$AI$431,1+$BL91,TRUE)</f>
        <v/>
      </c>
      <c r="BJ91" s="1369">
        <f>HLOOKUP($BJ$9,$AJ$10:$AW$431,1+$BL91,TRUE)</f>
        <v/>
      </c>
      <c r="BK91" s="151" t="n"/>
      <c r="BL91" s="387" t="n">
        <v>80</v>
      </c>
      <c r="BM91" s="399" t="n"/>
    </row>
    <row r="92" ht="20.25" customHeight="1" s="18" thickBot="1" thickTop="1">
      <c r="B92" s="1370" t="n"/>
      <c r="C92" s="1410" t="n"/>
      <c r="D92" s="1462" t="n"/>
      <c r="E92" s="402" t="inlineStr">
        <is>
          <t>Tanjung Bunga # 1, 150</t>
        </is>
      </c>
      <c r="F92" s="383">
        <f>(IF(DASHBOARD!$J$2=F7,DASHBOARD!$U$438,IF(DASHBOARD!$J$2=0,0,F92)))</f>
        <v/>
      </c>
      <c r="G92" s="383">
        <f>(IF(DASHBOARD!$J$2=G7,DASHBOARD!$U$438,IF(DASHBOARD!$J$2=0,0,G92)))</f>
        <v/>
      </c>
      <c r="H92" s="383">
        <f>(IF(DASHBOARD!$J$2=H7,DASHBOARD!$U$438,IF(DASHBOARD!$J$2=0,0,H92)))</f>
        <v/>
      </c>
      <c r="I92" s="383">
        <f>(IF(DASHBOARD!$J$2=I7,DASHBOARD!$U$438,IF(DASHBOARD!$J$2=0,0,I92)))</f>
        <v/>
      </c>
      <c r="J92" s="383">
        <f>(IF(DASHBOARD!$J$2=J7,DASHBOARD!$U$438,IF(DASHBOARD!$J$2=0,0,J92)))</f>
        <v/>
      </c>
      <c r="K92" s="383">
        <f>(IF(DASHBOARD!$J$2=K7,DASHBOARD!$U$438,IF(DASHBOARD!$J$2=0,0,K92)))</f>
        <v/>
      </c>
      <c r="L92" s="383">
        <f>(IF(DASHBOARD!$J$2=L7,DASHBOARD!$U$438,IF(DASHBOARD!$J$2=0,0,L92)))</f>
        <v/>
      </c>
      <c r="M92" s="383">
        <f>(IF(DASHBOARD!$J$2=M7,DASHBOARD!$U$438,IF(DASHBOARD!$J$2=0,0,M92)))</f>
        <v/>
      </c>
      <c r="N92" s="383">
        <f>(IF(DASHBOARD!$J$2=N7,DASHBOARD!$U$438,IF(DASHBOARD!$J$2=0,0,N92)))</f>
        <v/>
      </c>
      <c r="O92" s="383">
        <f>(IF(DASHBOARD!$J$2=O7,DASHBOARD!$U$438,IF(DASHBOARD!$J$2=0,0,O92)))</f>
        <v/>
      </c>
      <c r="P92" s="383">
        <f>(IF(DASHBOARD!$J$2=P7,DASHBOARD!$U$438,IF(DASHBOARD!$J$2=0,0,P92)))</f>
        <v/>
      </c>
      <c r="Q92" s="383">
        <f>(IF(DASHBOARD!$J$2=Q7,DASHBOARD!$U$438,IF(DASHBOARD!$J$2=0,0,Q92)))</f>
        <v/>
      </c>
      <c r="R92" s="383">
        <f>(IF(DASHBOARD!$J$2=R7,DASHBOARD!$U$438,IF(DASHBOARD!$J$2=0,0,R92)))</f>
        <v/>
      </c>
      <c r="S92" s="383">
        <f>(IF(DASHBOARD!$J$2=S7,DASHBOARD!$U$438,IF(DASHBOARD!$J$2=0,0,S92)))</f>
        <v/>
      </c>
      <c r="T92" s="383">
        <f>(IF(DASHBOARD!$J$2=T7,DASHBOARD!$U$438,IF(DASHBOARD!$J$2=0,0,T92)))</f>
        <v/>
      </c>
      <c r="U92" s="383">
        <f>(IF(DASHBOARD!$J$2=U7,DASHBOARD!$U$438,IF(DASHBOARD!$J$2=0,0,U92)))</f>
        <v/>
      </c>
      <c r="V92" s="383">
        <f>(IF(DASHBOARD!$J$2=V7,DASHBOARD!$U$438,IF(DASHBOARD!$J$2=0,0,V92)))</f>
        <v/>
      </c>
      <c r="W92" s="383">
        <f>(IF(DASHBOARD!$J$2=W7,DASHBOARD!$U$438,IF(DASHBOARD!$J$2=0,0,W92)))</f>
        <v/>
      </c>
      <c r="X92" s="383">
        <f>(IF(DASHBOARD!$J$2=X7,DASHBOARD!$U$438,IF(DASHBOARD!$J$2=0,0,X92)))</f>
        <v/>
      </c>
      <c r="Y92" s="383">
        <f>(IF(DASHBOARD!$J$2=Y7,DASHBOARD!$U$438,IF(DASHBOARD!$J$2=0,0,Y92)))</f>
        <v/>
      </c>
      <c r="Z92" s="383">
        <f>(IF(DASHBOARD!$J$2=Z7,DASHBOARD!$U$438,IF(DASHBOARD!$J$2=0,0,Z92)))</f>
        <v/>
      </c>
      <c r="AA92" s="383">
        <f>(IF(DASHBOARD!$J$2=AA7,DASHBOARD!$U$438,IF(DASHBOARD!$J$2=0,0,AA92)))</f>
        <v/>
      </c>
      <c r="AB92" s="383">
        <f>(IF(DASHBOARD!$J$2=AB7,DASHBOARD!$U$438,IF(DASHBOARD!$J$2=0,0,AB92)))</f>
        <v/>
      </c>
      <c r="AC92" s="383">
        <f>(IF(DASHBOARD!$J$2=AC7,DASHBOARD!$U$438,IF(DASHBOARD!$J$2=0,0,AC92)))</f>
        <v/>
      </c>
      <c r="AD92" s="383">
        <f>(IF(DASHBOARD!$J$2=AD7,DASHBOARD!$U$438,IF(DASHBOARD!$J$2=0,0,AD92)))</f>
        <v/>
      </c>
      <c r="AE92" s="383">
        <f>(IF(DASHBOARD!$J$2=AE7,DASHBOARD!$U$438,IF(DASHBOARD!$J$2=0,0,AE92)))</f>
        <v/>
      </c>
      <c r="AF92" s="383">
        <f>(IF(DASHBOARD!$J$2=AF7,DASHBOARD!$U$438,IF(DASHBOARD!$J$2=0,0,AF92)))</f>
        <v/>
      </c>
      <c r="AG92" s="383">
        <f>(IF(DASHBOARD!$J$2=AG7,DASHBOARD!$U$438,IF(DASHBOARD!$J$2=0,0,AG92)))</f>
        <v/>
      </c>
      <c r="AH92" s="383">
        <f>(IF(DASHBOARD!$J$2=AH7,DASHBOARD!$U$438,IF(DASHBOARD!$J$2=0,0,AH92)))</f>
        <v/>
      </c>
      <c r="AI92" s="383">
        <f>(IF(DASHBOARD!$J$2=AI7,DASHBOARD!$U$438,IF(DASHBOARD!$J$2=0,0,AI92)))</f>
        <v/>
      </c>
      <c r="AJ92" s="383">
        <f>(IF(DASHBOARD!$J$2=AJ7,DASHBOARD!$U$438,IF(DASHBOARD!$J$2=0,0,AJ92)))</f>
        <v/>
      </c>
      <c r="AK92" s="383">
        <f>(IF(DASHBOARD!$J$2=AK7,DASHBOARD!$U$438,IF(DASHBOARD!$J$2=0,0,AK92)))</f>
        <v/>
      </c>
      <c r="AL92" s="383">
        <f>(IF(DASHBOARD!$J$2=AL7,DASHBOARD!$U$438,IF(DASHBOARD!$J$2=0,0,AL92)))</f>
        <v/>
      </c>
      <c r="AM92" s="383">
        <f>(IF(DASHBOARD!$J$2=AM7,DASHBOARD!$U$438,IF(DASHBOARD!$J$2=0,0,AM92)))</f>
        <v/>
      </c>
      <c r="AN92" s="383">
        <f>(IF(DASHBOARD!$J$2=AN7,DASHBOARD!$U$438,IF(DASHBOARD!$J$2=0,0,AN92)))</f>
        <v/>
      </c>
      <c r="AO92" s="383">
        <f>(IF(DASHBOARD!$J$2=AO7,DASHBOARD!$U$438,IF(DASHBOARD!$J$2=0,0,AO92)))</f>
        <v/>
      </c>
      <c r="AP92" s="383">
        <f>(IF(DASHBOARD!$J$2=AP7,DASHBOARD!$U$438,IF(DASHBOARD!$J$2=0,0,AP92)))</f>
        <v/>
      </c>
      <c r="AQ92" s="383">
        <f>(IF(DASHBOARD!$J$2=AQ7,DASHBOARD!$U$438,IF(DASHBOARD!$J$2=0,0,AQ92)))</f>
        <v/>
      </c>
      <c r="AR92" s="383">
        <f>(IF(DASHBOARD!$J$2=AR7,DASHBOARD!$U$438,IF(DASHBOARD!$J$2=0,0,AR92)))</f>
        <v/>
      </c>
      <c r="AS92" s="383">
        <f>(IF(DASHBOARD!$J$2=AS7,DASHBOARD!$U$438,IF(DASHBOARD!$J$2=0,0,AS92)))</f>
        <v/>
      </c>
      <c r="AT92" s="383">
        <f>(IF(DASHBOARD!$J$2=AT7,DASHBOARD!$U$438,IF(DASHBOARD!$J$2=0,0,AT92)))</f>
        <v/>
      </c>
      <c r="AU92" s="383">
        <f>(IF(DASHBOARD!$J$2=AU7,DASHBOARD!$U$438,IF(DASHBOARD!$J$2=0,0,AU92)))</f>
        <v/>
      </c>
      <c r="AV92" s="383">
        <f>(IF(DASHBOARD!$J$2=AV7,DASHBOARD!$U$438,IF(DASHBOARD!$J$2=0,0,AV92)))</f>
        <v/>
      </c>
      <c r="AW92" s="383">
        <f>(IF(DASHBOARD!$J$2=AW7,DASHBOARD!$U$438,IF(DASHBOARD!$J$2=0,0,AW92)))</f>
        <v/>
      </c>
      <c r="AX92" s="383">
        <f>(IF(DASHBOARD!$J$2=AX7,DASHBOARD!$U$438,IF(DASHBOARD!$J$2=0,0,AX92)))</f>
        <v/>
      </c>
      <c r="AY92" s="383">
        <f>(IF(DASHBOARD!$J$2=AY7,DASHBOARD!$U$438,IF(DASHBOARD!$J$2=0,0,AY92)))</f>
        <v/>
      </c>
      <c r="AZ92" s="383">
        <f>(IF(DASHBOARD!$J$2=AZ7,DASHBOARD!$U$438,IF(DASHBOARD!$J$2=0,0,AZ92)))</f>
        <v/>
      </c>
      <c r="BA92" s="383">
        <f>(IF(DASHBOARD!$J$2=BA7,DASHBOARD!$U$438,IF(DASHBOARD!$J$2=0,0,BA92)))</f>
        <v/>
      </c>
      <c r="BB92" s="384">
        <f>IF(SUM(F92:BA92)&lt;&gt;0,AVERAGEIF(F92:BA92,"&gt;0",F92:BA92),0)</f>
        <v/>
      </c>
      <c r="BC92" s="147" t="n"/>
      <c r="BD92" s="385">
        <f>MAXA(F92:BA92)</f>
        <v/>
      </c>
      <c r="BE92" s="1461">
        <f>IF(BD92&lt;&gt;0,VLOOKUP(BD92,$F$10:$BA$10,MATCH(BD92,F92:BA92,0)),"")</f>
        <v/>
      </c>
      <c r="BF92" s="385">
        <f t="array" ref="BF92">MIN(IF(F92:BA92&gt;0,F92:BA92))</f>
        <v/>
      </c>
      <c r="BG92" s="1461">
        <f>IF(BF92&lt;&gt;0,VLOOKUP(BF92,$F$10:$BA$10,MATCH($BF92,$F92:$BA92,0)),"")</f>
        <v/>
      </c>
      <c r="BI92" s="1368">
        <f>HLOOKUP($BI$9,$S$10:$AI$431,1+$BL92,TRUE)</f>
        <v/>
      </c>
      <c r="BJ92" s="1369">
        <f>HLOOKUP($BJ$9,$AJ$10:$AW$431,1+$BL92,TRUE)</f>
        <v/>
      </c>
      <c r="BK92" s="151" t="n"/>
      <c r="BL92" s="387" t="n">
        <v>81</v>
      </c>
      <c r="BM92" s="399" t="n"/>
    </row>
    <row r="93" ht="20.25" customHeight="1" s="18" thickBot="1" thickTop="1">
      <c r="B93" s="1370" t="n"/>
      <c r="C93" s="1410" t="n"/>
      <c r="D93" s="1462" t="n"/>
      <c r="E93" s="402" t="inlineStr">
        <is>
          <t>Tanjung Bunga # 2, 150</t>
        </is>
      </c>
      <c r="F93" s="383">
        <f>(IF(DASHBOARD!$J$2=F7,DASHBOARD!$U$439,IF(DASHBOARD!$J$2=0,0,F93)))</f>
        <v/>
      </c>
      <c r="G93" s="383">
        <f>(IF(DASHBOARD!$J$2=G7,DASHBOARD!$U$439,IF(DASHBOARD!$J$2=0,0,G93)))</f>
        <v/>
      </c>
      <c r="H93" s="383">
        <f>(IF(DASHBOARD!$J$2=H7,DASHBOARD!$U$439,IF(DASHBOARD!$J$2=0,0,H93)))</f>
        <v/>
      </c>
      <c r="I93" s="383">
        <f>(IF(DASHBOARD!$J$2=I7,DASHBOARD!$U$439,IF(DASHBOARD!$J$2=0,0,I93)))</f>
        <v/>
      </c>
      <c r="J93" s="383">
        <f>(IF(DASHBOARD!$J$2=J7,DASHBOARD!$U$439,IF(DASHBOARD!$J$2=0,0,J93)))</f>
        <v/>
      </c>
      <c r="K93" s="383">
        <f>(IF(DASHBOARD!$J$2=K7,DASHBOARD!$U$439,IF(DASHBOARD!$J$2=0,0,K93)))</f>
        <v/>
      </c>
      <c r="L93" s="383">
        <f>(IF(DASHBOARD!$J$2=L7,DASHBOARD!$U$439,IF(DASHBOARD!$J$2=0,0,L93)))</f>
        <v/>
      </c>
      <c r="M93" s="383">
        <f>(IF(DASHBOARD!$J$2=M7,DASHBOARD!$U$439,IF(DASHBOARD!$J$2=0,0,M93)))</f>
        <v/>
      </c>
      <c r="N93" s="383">
        <f>(IF(DASHBOARD!$J$2=N7,DASHBOARD!$U$439,IF(DASHBOARD!$J$2=0,0,N93)))</f>
        <v/>
      </c>
      <c r="O93" s="383">
        <f>(IF(DASHBOARD!$J$2=O7,DASHBOARD!$U$439,IF(DASHBOARD!$J$2=0,0,O93)))</f>
        <v/>
      </c>
      <c r="P93" s="383">
        <f>(IF(DASHBOARD!$J$2=P7,DASHBOARD!$U$439,IF(DASHBOARD!$J$2=0,0,P93)))</f>
        <v/>
      </c>
      <c r="Q93" s="383">
        <f>(IF(DASHBOARD!$J$2=Q7,DASHBOARD!$U$439,IF(DASHBOARD!$J$2=0,0,Q93)))</f>
        <v/>
      </c>
      <c r="R93" s="383">
        <f>(IF(DASHBOARD!$J$2=R7,DASHBOARD!$U$439,IF(DASHBOARD!$J$2=0,0,R93)))</f>
        <v/>
      </c>
      <c r="S93" s="383">
        <f>(IF(DASHBOARD!$J$2=S7,DASHBOARD!$U$439,IF(DASHBOARD!$J$2=0,0,S93)))</f>
        <v/>
      </c>
      <c r="T93" s="383">
        <f>(IF(DASHBOARD!$J$2=T7,DASHBOARD!$U$439,IF(DASHBOARD!$J$2=0,0,T93)))</f>
        <v/>
      </c>
      <c r="U93" s="383">
        <f>(IF(DASHBOARD!$J$2=U7,DASHBOARD!$U$439,IF(DASHBOARD!$J$2=0,0,U93)))</f>
        <v/>
      </c>
      <c r="V93" s="383">
        <f>(IF(DASHBOARD!$J$2=V7,DASHBOARD!$U$439,IF(DASHBOARD!$J$2=0,0,V93)))</f>
        <v/>
      </c>
      <c r="W93" s="383">
        <f>(IF(DASHBOARD!$J$2=W7,DASHBOARD!$U$439,IF(DASHBOARD!$J$2=0,0,W93)))</f>
        <v/>
      </c>
      <c r="X93" s="383">
        <f>(IF(DASHBOARD!$J$2=X7,DASHBOARD!$U$439,IF(DASHBOARD!$J$2=0,0,X93)))</f>
        <v/>
      </c>
      <c r="Y93" s="383">
        <f>(IF(DASHBOARD!$J$2=Y7,DASHBOARD!$U$439,IF(DASHBOARD!$J$2=0,0,Y93)))</f>
        <v/>
      </c>
      <c r="Z93" s="383">
        <f>(IF(DASHBOARD!$J$2=Z7,DASHBOARD!$U$439,IF(DASHBOARD!$J$2=0,0,Z93)))</f>
        <v/>
      </c>
      <c r="AA93" s="383">
        <f>(IF(DASHBOARD!$J$2=AA7,DASHBOARD!$U$439,IF(DASHBOARD!$J$2=0,0,AA93)))</f>
        <v/>
      </c>
      <c r="AB93" s="383">
        <f>(IF(DASHBOARD!$J$2=AB7,DASHBOARD!$U$439,IF(DASHBOARD!$J$2=0,0,AB93)))</f>
        <v/>
      </c>
      <c r="AC93" s="383">
        <f>(IF(DASHBOARD!$J$2=AC7,DASHBOARD!$U$439,IF(DASHBOARD!$J$2=0,0,AC93)))</f>
        <v/>
      </c>
      <c r="AD93" s="383">
        <f>(IF(DASHBOARD!$J$2=AD7,DASHBOARD!$U$439,IF(DASHBOARD!$J$2=0,0,AD93)))</f>
        <v/>
      </c>
      <c r="AE93" s="383">
        <f>(IF(DASHBOARD!$J$2=AE7,DASHBOARD!$U$439,IF(DASHBOARD!$J$2=0,0,AE93)))</f>
        <v/>
      </c>
      <c r="AF93" s="383">
        <f>(IF(DASHBOARD!$J$2=AF7,DASHBOARD!$U$439,IF(DASHBOARD!$J$2=0,0,AF93)))</f>
        <v/>
      </c>
      <c r="AG93" s="383">
        <f>(IF(DASHBOARD!$J$2=AG7,DASHBOARD!$U$439,IF(DASHBOARD!$J$2=0,0,AG93)))</f>
        <v/>
      </c>
      <c r="AH93" s="383">
        <f>(IF(DASHBOARD!$J$2=AH7,DASHBOARD!$U$439,IF(DASHBOARD!$J$2=0,0,AH93)))</f>
        <v/>
      </c>
      <c r="AI93" s="383">
        <f>(IF(DASHBOARD!$J$2=AI7,DASHBOARD!$U$439,IF(DASHBOARD!$J$2=0,0,AI93)))</f>
        <v/>
      </c>
      <c r="AJ93" s="383">
        <f>(IF(DASHBOARD!$J$2=AJ7,DASHBOARD!$U$439,IF(DASHBOARD!$J$2=0,0,AJ93)))</f>
        <v/>
      </c>
      <c r="AK93" s="383">
        <f>(IF(DASHBOARD!$J$2=AK7,DASHBOARD!$U$439,IF(DASHBOARD!$J$2=0,0,AK93)))</f>
        <v/>
      </c>
      <c r="AL93" s="383">
        <f>(IF(DASHBOARD!$J$2=AL7,DASHBOARD!$U$439,IF(DASHBOARD!$J$2=0,0,AL93)))</f>
        <v/>
      </c>
      <c r="AM93" s="383">
        <f>(IF(DASHBOARD!$J$2=AM7,DASHBOARD!$U$439,IF(DASHBOARD!$J$2=0,0,AM93)))</f>
        <v/>
      </c>
      <c r="AN93" s="383">
        <f>(IF(DASHBOARD!$J$2=AN7,DASHBOARD!$U$439,IF(DASHBOARD!$J$2=0,0,AN93)))</f>
        <v/>
      </c>
      <c r="AO93" s="383">
        <f>(IF(DASHBOARD!$J$2=AO7,DASHBOARD!$U$439,IF(DASHBOARD!$J$2=0,0,AO93)))</f>
        <v/>
      </c>
      <c r="AP93" s="383">
        <f>(IF(DASHBOARD!$J$2=AP7,DASHBOARD!$U$439,IF(DASHBOARD!$J$2=0,0,AP93)))</f>
        <v/>
      </c>
      <c r="AQ93" s="383">
        <f>(IF(DASHBOARD!$J$2=AQ7,DASHBOARD!$U$439,IF(DASHBOARD!$J$2=0,0,AQ93)))</f>
        <v/>
      </c>
      <c r="AR93" s="383">
        <f>(IF(DASHBOARD!$J$2=AR7,DASHBOARD!$U$439,IF(DASHBOARD!$J$2=0,0,AR93)))</f>
        <v/>
      </c>
      <c r="AS93" s="383">
        <f>(IF(DASHBOARD!$J$2=AS7,DASHBOARD!$U$439,IF(DASHBOARD!$J$2=0,0,AS93)))</f>
        <v/>
      </c>
      <c r="AT93" s="383">
        <f>(IF(DASHBOARD!$J$2=AT7,DASHBOARD!$U$439,IF(DASHBOARD!$J$2=0,0,AT93)))</f>
        <v/>
      </c>
      <c r="AU93" s="383">
        <f>(IF(DASHBOARD!$J$2=AU7,DASHBOARD!$U$439,IF(DASHBOARD!$J$2=0,0,AU93)))</f>
        <v/>
      </c>
      <c r="AV93" s="383">
        <f>(IF(DASHBOARD!$J$2=AV7,DASHBOARD!$U$439,IF(DASHBOARD!$J$2=0,0,AV93)))</f>
        <v/>
      </c>
      <c r="AW93" s="383">
        <f>(IF(DASHBOARD!$J$2=AW7,DASHBOARD!$U$439,IF(DASHBOARD!$J$2=0,0,AW93)))</f>
        <v/>
      </c>
      <c r="AX93" s="383">
        <f>(IF(DASHBOARD!$J$2=AX7,DASHBOARD!$U$439,IF(DASHBOARD!$J$2=0,0,AX93)))</f>
        <v/>
      </c>
      <c r="AY93" s="383">
        <f>(IF(DASHBOARD!$J$2=AY7,DASHBOARD!$U$439,IF(DASHBOARD!$J$2=0,0,AY93)))</f>
        <v/>
      </c>
      <c r="AZ93" s="383">
        <f>(IF(DASHBOARD!$J$2=AZ7,DASHBOARD!$U$439,IF(DASHBOARD!$J$2=0,0,AZ93)))</f>
        <v/>
      </c>
      <c r="BA93" s="383">
        <f>(IF(DASHBOARD!$J$2=BA7,DASHBOARD!$U$439,IF(DASHBOARD!$J$2=0,0,BA93)))</f>
        <v/>
      </c>
      <c r="BB93" s="384">
        <f>IF(SUM(F93:BA93)&lt;&gt;0,AVERAGEIF(F93:BA93,"&gt;0",F93:BA93),0)</f>
        <v/>
      </c>
      <c r="BC93" s="147" t="n"/>
      <c r="BD93" s="385">
        <f>MAXA(F93:BA93)</f>
        <v/>
      </c>
      <c r="BE93" s="1461">
        <f>IF(BD93&lt;&gt;0,VLOOKUP(BD93,$F$10:$BA$10,MATCH(BD93,F93:BA93,0)),"")</f>
        <v/>
      </c>
      <c r="BF93" s="385">
        <f t="array" ref="BF93">MIN(IF(F93:BA93&gt;0,F93:BA93))</f>
        <v/>
      </c>
      <c r="BG93" s="1461">
        <f>IF(BF93&lt;&gt;0,VLOOKUP(BF93,$F$10:$BA$10,MATCH($BF93,$F93:$BA93,0)),"")</f>
        <v/>
      </c>
      <c r="BI93" s="1368">
        <f>HLOOKUP($BI$9,$S$10:$AI$431,1+$BL93,TRUE)</f>
        <v/>
      </c>
      <c r="BJ93" s="1369">
        <f>HLOOKUP($BJ$9,$AJ$10:$AW$431,1+$BL93,TRUE)</f>
        <v/>
      </c>
      <c r="BK93" s="151" t="n"/>
      <c r="BL93" s="387" t="n">
        <v>82</v>
      </c>
      <c r="BM93" s="399" t="n"/>
    </row>
    <row r="94" ht="20.25" customHeight="1" s="18" thickBot="1" thickTop="1">
      <c r="B94" s="1370" t="n"/>
      <c r="C94" s="1410" t="n"/>
      <c r="D94" s="1462" t="n"/>
      <c r="E94" s="402" t="inlineStr">
        <is>
          <t xml:space="preserve">Tallasa # 1, 150 </t>
        </is>
      </c>
      <c r="F94" s="383">
        <f>(IF(DASHBOARD!$J$2=F7,DASHBOARD!$U$432,IF(DASHBOARD!$J$2=0,0,F94)))</f>
        <v/>
      </c>
      <c r="G94" s="383">
        <f>(IF(DASHBOARD!$J$2=G7,DASHBOARD!$U$432,IF(DASHBOARD!$J$2=0,0,G94)))</f>
        <v/>
      </c>
      <c r="H94" s="383">
        <f>(IF(DASHBOARD!$J$2=H7,DASHBOARD!$U$432,IF(DASHBOARD!$J$2=0,0,H94)))</f>
        <v/>
      </c>
      <c r="I94" s="383">
        <f>(IF(DASHBOARD!$J$2=I7,DASHBOARD!$U$432,IF(DASHBOARD!$J$2=0,0,I94)))</f>
        <v/>
      </c>
      <c r="J94" s="383">
        <f>(IF(DASHBOARD!$J$2=J7,DASHBOARD!$U$432,IF(DASHBOARD!$J$2=0,0,J94)))</f>
        <v/>
      </c>
      <c r="K94" s="383">
        <f>(IF(DASHBOARD!$J$2=K7,DASHBOARD!$U$432,IF(DASHBOARD!$J$2=0,0,K94)))</f>
        <v/>
      </c>
      <c r="L94" s="383">
        <f>(IF(DASHBOARD!$J$2=L7,DASHBOARD!$U$432,IF(DASHBOARD!$J$2=0,0,L94)))</f>
        <v/>
      </c>
      <c r="M94" s="383">
        <f>(IF(DASHBOARD!$J$2=M7,DASHBOARD!$U$432,IF(DASHBOARD!$J$2=0,0,M94)))</f>
        <v/>
      </c>
      <c r="N94" s="383">
        <f>(IF(DASHBOARD!$J$2=N7,DASHBOARD!$U$432,IF(DASHBOARD!$J$2=0,0,N94)))</f>
        <v/>
      </c>
      <c r="O94" s="383">
        <f>(IF(DASHBOARD!$J$2=O7,DASHBOARD!$U$432,IF(DASHBOARD!$J$2=0,0,O94)))</f>
        <v/>
      </c>
      <c r="P94" s="383">
        <f>(IF(DASHBOARD!$J$2=P7,DASHBOARD!$U$432,IF(DASHBOARD!$J$2=0,0,P94)))</f>
        <v/>
      </c>
      <c r="Q94" s="383">
        <f>(IF(DASHBOARD!$J$2=Q7,DASHBOARD!$U$432,IF(DASHBOARD!$J$2=0,0,Q94)))</f>
        <v/>
      </c>
      <c r="R94" s="383">
        <f>(IF(DASHBOARD!$J$2=R7,DASHBOARD!$U$432,IF(DASHBOARD!$J$2=0,0,R94)))</f>
        <v/>
      </c>
      <c r="S94" s="383">
        <f>(IF(DASHBOARD!$J$2=S7,DASHBOARD!$U$432,IF(DASHBOARD!$J$2=0,0,S94)))</f>
        <v/>
      </c>
      <c r="T94" s="383">
        <f>(IF(DASHBOARD!$J$2=T7,DASHBOARD!$U$432,IF(DASHBOARD!$J$2=0,0,T94)))</f>
        <v/>
      </c>
      <c r="U94" s="383">
        <f>(IF(DASHBOARD!$J$2=U7,DASHBOARD!$U$432,IF(DASHBOARD!$J$2=0,0,U94)))</f>
        <v/>
      </c>
      <c r="V94" s="383">
        <f>(IF(DASHBOARD!$J$2=V7,DASHBOARD!$U$432,IF(DASHBOARD!$J$2=0,0,V94)))</f>
        <v/>
      </c>
      <c r="W94" s="383">
        <f>(IF(DASHBOARD!$J$2=W7,DASHBOARD!$U$432,IF(DASHBOARD!$J$2=0,0,W94)))</f>
        <v/>
      </c>
      <c r="X94" s="383">
        <f>(IF(DASHBOARD!$J$2=X7,DASHBOARD!$U$432,IF(DASHBOARD!$J$2=0,0,X94)))</f>
        <v/>
      </c>
      <c r="Y94" s="383">
        <f>(IF(DASHBOARD!$J$2=Y7,DASHBOARD!$U$432,IF(DASHBOARD!$J$2=0,0,Y94)))</f>
        <v/>
      </c>
      <c r="Z94" s="383">
        <f>(IF(DASHBOARD!$J$2=Z7,DASHBOARD!$U$432,IF(DASHBOARD!$J$2=0,0,Z94)))</f>
        <v/>
      </c>
      <c r="AA94" s="383">
        <f>(IF(DASHBOARD!$J$2=AA7,DASHBOARD!$U$432,IF(DASHBOARD!$J$2=0,0,AA94)))</f>
        <v/>
      </c>
      <c r="AB94" s="383">
        <f>(IF(DASHBOARD!$J$2=AB7,DASHBOARD!$U$432,IF(DASHBOARD!$J$2=0,0,AB94)))</f>
        <v/>
      </c>
      <c r="AC94" s="383">
        <f>(IF(DASHBOARD!$J$2=AC7,DASHBOARD!$U$432,IF(DASHBOARD!$J$2=0,0,AC94)))</f>
        <v/>
      </c>
      <c r="AD94" s="383">
        <f>(IF(DASHBOARD!$J$2=AD7,DASHBOARD!$U$432,IF(DASHBOARD!$J$2=0,0,AD94)))</f>
        <v/>
      </c>
      <c r="AE94" s="383">
        <f>(IF(DASHBOARD!$J$2=AE7,DASHBOARD!$U$432,IF(DASHBOARD!$J$2=0,0,AE94)))</f>
        <v/>
      </c>
      <c r="AF94" s="383">
        <f>(IF(DASHBOARD!$J$2=AF7,DASHBOARD!$U$432,IF(DASHBOARD!$J$2=0,0,AF94)))</f>
        <v/>
      </c>
      <c r="AG94" s="383">
        <f>(IF(DASHBOARD!$J$2=AG7,DASHBOARD!$U$432,IF(DASHBOARD!$J$2=0,0,AG94)))</f>
        <v/>
      </c>
      <c r="AH94" s="383">
        <f>(IF(DASHBOARD!$J$2=AH7,DASHBOARD!$U$432,IF(DASHBOARD!$J$2=0,0,AH94)))</f>
        <v/>
      </c>
      <c r="AI94" s="383">
        <f>(IF(DASHBOARD!$J$2=AI7,DASHBOARD!$U$432,IF(DASHBOARD!$J$2=0,0,AI94)))</f>
        <v/>
      </c>
      <c r="AJ94" s="383">
        <f>(IF(DASHBOARD!$J$2=AJ7,DASHBOARD!$U$432,IF(DASHBOARD!$J$2=0,0,AJ94)))</f>
        <v/>
      </c>
      <c r="AK94" s="383">
        <f>(IF(DASHBOARD!$J$2=AK7,DASHBOARD!$U$432,IF(DASHBOARD!$J$2=0,0,AK94)))</f>
        <v/>
      </c>
      <c r="AL94" s="383">
        <f>(IF(DASHBOARD!$J$2=AL7,DASHBOARD!$U$432,IF(DASHBOARD!$J$2=0,0,AL94)))</f>
        <v/>
      </c>
      <c r="AM94" s="383">
        <f>(IF(DASHBOARD!$J$2=AM7,DASHBOARD!$U$432,IF(DASHBOARD!$J$2=0,0,AM94)))</f>
        <v/>
      </c>
      <c r="AN94" s="383">
        <f>(IF(DASHBOARD!$J$2=AN7,DASHBOARD!$U$432,IF(DASHBOARD!$J$2=0,0,AN94)))</f>
        <v/>
      </c>
      <c r="AO94" s="383">
        <f>(IF(DASHBOARD!$J$2=AO7,DASHBOARD!$U$432,IF(DASHBOARD!$J$2=0,0,AO94)))</f>
        <v/>
      </c>
      <c r="AP94" s="383">
        <f>(IF(DASHBOARD!$J$2=AP7,DASHBOARD!$U$432,IF(DASHBOARD!$J$2=0,0,AP94)))</f>
        <v/>
      </c>
      <c r="AQ94" s="383">
        <f>(IF(DASHBOARD!$J$2=AQ7,DASHBOARD!$U$432,IF(DASHBOARD!$J$2=0,0,AQ94)))</f>
        <v/>
      </c>
      <c r="AR94" s="383">
        <f>(IF(DASHBOARD!$J$2=AR7,DASHBOARD!$U$432,IF(DASHBOARD!$J$2=0,0,AR94)))</f>
        <v/>
      </c>
      <c r="AS94" s="383">
        <f>(IF(DASHBOARD!$J$2=AS7,DASHBOARD!$U$432,IF(DASHBOARD!$J$2=0,0,AS94)))</f>
        <v/>
      </c>
      <c r="AT94" s="383">
        <f>(IF(DASHBOARD!$J$2=AT7,DASHBOARD!$U$432,IF(DASHBOARD!$J$2=0,0,AT94)))</f>
        <v/>
      </c>
      <c r="AU94" s="383">
        <f>(IF(DASHBOARD!$J$2=AU7,DASHBOARD!$U$432,IF(DASHBOARD!$J$2=0,0,AU94)))</f>
        <v/>
      </c>
      <c r="AV94" s="383">
        <f>(IF(DASHBOARD!$J$2=AV7,DASHBOARD!$U$432,IF(DASHBOARD!$J$2=0,0,AV94)))</f>
        <v/>
      </c>
      <c r="AW94" s="383">
        <f>(IF(DASHBOARD!$J$2=AW7,DASHBOARD!$U$432,IF(DASHBOARD!$J$2=0,0,AW94)))</f>
        <v/>
      </c>
      <c r="AX94" s="383">
        <f>(IF(DASHBOARD!$J$2=AX7,DASHBOARD!$U$432,IF(DASHBOARD!$J$2=0,0,AX94)))</f>
        <v/>
      </c>
      <c r="AY94" s="383">
        <f>(IF(DASHBOARD!$J$2=AY7,DASHBOARD!$U$432,IF(DASHBOARD!$J$2=0,0,AY94)))</f>
        <v/>
      </c>
      <c r="AZ94" s="383">
        <f>(IF(DASHBOARD!$J$2=AZ7,DASHBOARD!$U$432,IF(DASHBOARD!$J$2=0,0,AZ94)))</f>
        <v/>
      </c>
      <c r="BA94" s="383">
        <f>(IF(DASHBOARD!$J$2=BA7,DASHBOARD!$U$432,IF(DASHBOARD!$J$2=0,0,BA94)))</f>
        <v/>
      </c>
      <c r="BB94" s="384">
        <f>IF(SUM(F94:BA94)&lt;&gt;0,AVERAGEIF(F94:BA94,"&gt;0",F94:BA94),0)</f>
        <v/>
      </c>
      <c r="BC94" s="147" t="n"/>
      <c r="BD94" s="385">
        <f>MAXA(F94:BA94)</f>
        <v/>
      </c>
      <c r="BE94" s="1461">
        <f>IF(BD94&lt;&gt;0,VLOOKUP(BD94,$F$10:$BA$10,MATCH(BD94,F94:BA94,0)),"")</f>
        <v/>
      </c>
      <c r="BF94" s="385">
        <f t="array" ref="BF94">MIN(IF(F94:BA94&gt;0,F94:BA94))</f>
        <v/>
      </c>
      <c r="BG94" s="1461">
        <f>IF(BF94&lt;&gt;0,VLOOKUP(BF94,$F$10:$BA$10,MATCH($BF94,$F94:$BA94,0)),"")</f>
        <v/>
      </c>
      <c r="BI94" s="1368">
        <f>HLOOKUP($BI$9,$S$10:$AI$431,1+$BL94,TRUE)</f>
        <v/>
      </c>
      <c r="BJ94" s="1369">
        <f>HLOOKUP($BJ$9,$AJ$10:$AW$431,1+$BL94,TRUE)</f>
        <v/>
      </c>
      <c r="BK94" s="151" t="n"/>
      <c r="BL94" s="387" t="n">
        <v>83</v>
      </c>
      <c r="BM94" s="399" t="n"/>
    </row>
    <row r="95" ht="20.25" customHeight="1" s="18" thickBot="1" thickTop="1">
      <c r="B95" s="1370" t="n"/>
      <c r="C95" s="1410" t="n"/>
      <c r="D95" s="1462" t="n"/>
      <c r="E95" s="402" t="inlineStr">
        <is>
          <t xml:space="preserve">Tallasa # 2, 150 </t>
        </is>
      </c>
      <c r="F95" s="383">
        <f>(IF(DASHBOARD!$J$2=F7,DASHBOARD!$U$433,IF(DASHBOARD!$J$2=0,0,F95)))</f>
        <v/>
      </c>
      <c r="G95" s="383">
        <f>(IF(DASHBOARD!$J$2=G7,DASHBOARD!$U$433,IF(DASHBOARD!$J$2=0,0,G95)))</f>
        <v/>
      </c>
      <c r="H95" s="383">
        <f>(IF(DASHBOARD!$J$2=H7,DASHBOARD!$U$433,IF(DASHBOARD!$J$2=0,0,H95)))</f>
        <v/>
      </c>
      <c r="I95" s="383">
        <f>(IF(DASHBOARD!$J$2=I7,DASHBOARD!$U$433,IF(DASHBOARD!$J$2=0,0,I95)))</f>
        <v/>
      </c>
      <c r="J95" s="383">
        <f>(IF(DASHBOARD!$J$2=J7,DASHBOARD!$U$433,IF(DASHBOARD!$J$2=0,0,J95)))</f>
        <v/>
      </c>
      <c r="K95" s="383">
        <f>(IF(DASHBOARD!$J$2=K7,DASHBOARD!$U$433,IF(DASHBOARD!$J$2=0,0,K95)))</f>
        <v/>
      </c>
      <c r="L95" s="383">
        <f>(IF(DASHBOARD!$J$2=L7,DASHBOARD!$U$433,IF(DASHBOARD!$J$2=0,0,L95)))</f>
        <v/>
      </c>
      <c r="M95" s="383">
        <f>(IF(DASHBOARD!$J$2=M7,DASHBOARD!$U$433,IF(DASHBOARD!$J$2=0,0,M95)))</f>
        <v/>
      </c>
      <c r="N95" s="383">
        <f>(IF(DASHBOARD!$J$2=N7,DASHBOARD!$U$433,IF(DASHBOARD!$J$2=0,0,N95)))</f>
        <v/>
      </c>
      <c r="O95" s="383">
        <f>(IF(DASHBOARD!$J$2=O7,DASHBOARD!$U$433,IF(DASHBOARD!$J$2=0,0,O95)))</f>
        <v/>
      </c>
      <c r="P95" s="383">
        <f>(IF(DASHBOARD!$J$2=P7,DASHBOARD!$U$433,IF(DASHBOARD!$J$2=0,0,P95)))</f>
        <v/>
      </c>
      <c r="Q95" s="383">
        <f>(IF(DASHBOARD!$J$2=Q7,DASHBOARD!$U$433,IF(DASHBOARD!$J$2=0,0,Q95)))</f>
        <v/>
      </c>
      <c r="R95" s="383">
        <f>(IF(DASHBOARD!$J$2=R7,DASHBOARD!$U$433,IF(DASHBOARD!$J$2=0,0,R95)))</f>
        <v/>
      </c>
      <c r="S95" s="383">
        <f>(IF(DASHBOARD!$J$2=S7,DASHBOARD!$U$433,IF(DASHBOARD!$J$2=0,0,S95)))</f>
        <v/>
      </c>
      <c r="T95" s="383">
        <f>(IF(DASHBOARD!$J$2=T7,DASHBOARD!$U$433,IF(DASHBOARD!$J$2=0,0,T95)))</f>
        <v/>
      </c>
      <c r="U95" s="383">
        <f>(IF(DASHBOARD!$J$2=U7,DASHBOARD!$U$433,IF(DASHBOARD!$J$2=0,0,U95)))</f>
        <v/>
      </c>
      <c r="V95" s="383">
        <f>(IF(DASHBOARD!$J$2=V7,DASHBOARD!$U$433,IF(DASHBOARD!$J$2=0,0,V95)))</f>
        <v/>
      </c>
      <c r="W95" s="383">
        <f>(IF(DASHBOARD!$J$2=W7,DASHBOARD!$U$433,IF(DASHBOARD!$J$2=0,0,W95)))</f>
        <v/>
      </c>
      <c r="X95" s="383">
        <f>(IF(DASHBOARD!$J$2=X7,DASHBOARD!$U$433,IF(DASHBOARD!$J$2=0,0,X95)))</f>
        <v/>
      </c>
      <c r="Y95" s="383">
        <f>(IF(DASHBOARD!$J$2=Y7,DASHBOARD!$U$433,IF(DASHBOARD!$J$2=0,0,Y95)))</f>
        <v/>
      </c>
      <c r="Z95" s="383">
        <f>(IF(DASHBOARD!$J$2=Z7,DASHBOARD!$U$433,IF(DASHBOARD!$J$2=0,0,Z95)))</f>
        <v/>
      </c>
      <c r="AA95" s="383">
        <f>(IF(DASHBOARD!$J$2=AA7,DASHBOARD!$U$433,IF(DASHBOARD!$J$2=0,0,AA95)))</f>
        <v/>
      </c>
      <c r="AB95" s="383">
        <f>(IF(DASHBOARD!$J$2=AB7,DASHBOARD!$U$433,IF(DASHBOARD!$J$2=0,0,AB95)))</f>
        <v/>
      </c>
      <c r="AC95" s="383">
        <f>(IF(DASHBOARD!$J$2=AC7,DASHBOARD!$U$433,IF(DASHBOARD!$J$2=0,0,AC95)))</f>
        <v/>
      </c>
      <c r="AD95" s="383">
        <f>(IF(DASHBOARD!$J$2=AD7,DASHBOARD!$U$433,IF(DASHBOARD!$J$2=0,0,AD95)))</f>
        <v/>
      </c>
      <c r="AE95" s="383">
        <f>(IF(DASHBOARD!$J$2=AE7,DASHBOARD!$U$433,IF(DASHBOARD!$J$2=0,0,AE95)))</f>
        <v/>
      </c>
      <c r="AF95" s="383">
        <f>(IF(DASHBOARD!$J$2=AF7,DASHBOARD!$U$433,IF(DASHBOARD!$J$2=0,0,AF95)))</f>
        <v/>
      </c>
      <c r="AG95" s="383">
        <f>(IF(DASHBOARD!$J$2=AG7,DASHBOARD!$U$433,IF(DASHBOARD!$J$2=0,0,AG95)))</f>
        <v/>
      </c>
      <c r="AH95" s="383">
        <f>(IF(DASHBOARD!$J$2=AH7,DASHBOARD!$U$433,IF(DASHBOARD!$J$2=0,0,AH95)))</f>
        <v/>
      </c>
      <c r="AI95" s="383">
        <f>(IF(DASHBOARD!$J$2=AI7,DASHBOARD!$U$433,IF(DASHBOARD!$J$2=0,0,AI95)))</f>
        <v/>
      </c>
      <c r="AJ95" s="383">
        <f>(IF(DASHBOARD!$J$2=AJ7,DASHBOARD!$U$433,IF(DASHBOARD!$J$2=0,0,AJ95)))</f>
        <v/>
      </c>
      <c r="AK95" s="383">
        <f>(IF(DASHBOARD!$J$2=AK7,DASHBOARD!$U$433,IF(DASHBOARD!$J$2=0,0,AK95)))</f>
        <v/>
      </c>
      <c r="AL95" s="383">
        <f>(IF(DASHBOARD!$J$2=AL7,DASHBOARD!$U$433,IF(DASHBOARD!$J$2=0,0,AL95)))</f>
        <v/>
      </c>
      <c r="AM95" s="383">
        <f>(IF(DASHBOARD!$J$2=AM7,DASHBOARD!$U$433,IF(DASHBOARD!$J$2=0,0,AM95)))</f>
        <v/>
      </c>
      <c r="AN95" s="383">
        <f>(IF(DASHBOARD!$J$2=AN7,DASHBOARD!$U$433,IF(DASHBOARD!$J$2=0,0,AN95)))</f>
        <v/>
      </c>
      <c r="AO95" s="383">
        <f>(IF(DASHBOARD!$J$2=AO7,DASHBOARD!$U$433,IF(DASHBOARD!$J$2=0,0,AO95)))</f>
        <v/>
      </c>
      <c r="AP95" s="383">
        <f>(IF(DASHBOARD!$J$2=AP7,DASHBOARD!$U$433,IF(DASHBOARD!$J$2=0,0,AP95)))</f>
        <v/>
      </c>
      <c r="AQ95" s="383">
        <f>(IF(DASHBOARD!$J$2=AQ7,DASHBOARD!$U$433,IF(DASHBOARD!$J$2=0,0,AQ95)))</f>
        <v/>
      </c>
      <c r="AR95" s="383">
        <f>(IF(DASHBOARD!$J$2=AR7,DASHBOARD!$U$433,IF(DASHBOARD!$J$2=0,0,AR95)))</f>
        <v/>
      </c>
      <c r="AS95" s="383">
        <f>(IF(DASHBOARD!$J$2=AS7,DASHBOARD!$U$433,IF(DASHBOARD!$J$2=0,0,AS95)))</f>
        <v/>
      </c>
      <c r="AT95" s="383">
        <f>(IF(DASHBOARD!$J$2=AT7,DASHBOARD!$U$433,IF(DASHBOARD!$J$2=0,0,AT95)))</f>
        <v/>
      </c>
      <c r="AU95" s="383">
        <f>(IF(DASHBOARD!$J$2=AU7,DASHBOARD!$U$433,IF(DASHBOARD!$J$2=0,0,AU95)))</f>
        <v/>
      </c>
      <c r="AV95" s="383">
        <f>(IF(DASHBOARD!$J$2=AV7,DASHBOARD!$U$433,IF(DASHBOARD!$J$2=0,0,AV95)))</f>
        <v/>
      </c>
      <c r="AW95" s="383">
        <f>(IF(DASHBOARD!$J$2=AW7,DASHBOARD!$U$433,IF(DASHBOARD!$J$2=0,0,AW95)))</f>
        <v/>
      </c>
      <c r="AX95" s="383">
        <f>(IF(DASHBOARD!$J$2=AX7,DASHBOARD!$U$433,IF(DASHBOARD!$J$2=0,0,AX95)))</f>
        <v/>
      </c>
      <c r="AY95" s="383">
        <f>(IF(DASHBOARD!$J$2=AY7,DASHBOARD!$U$433,IF(DASHBOARD!$J$2=0,0,AY95)))</f>
        <v/>
      </c>
      <c r="AZ95" s="383">
        <f>(IF(DASHBOARD!$J$2=AZ7,DASHBOARD!$U$433,IF(DASHBOARD!$J$2=0,0,AZ95)))</f>
        <v/>
      </c>
      <c r="BA95" s="383">
        <f>(IF(DASHBOARD!$J$2=BA7,DASHBOARD!$U$433,IF(DASHBOARD!$J$2=0,0,BA95)))</f>
        <v/>
      </c>
      <c r="BB95" s="384">
        <f>IF(SUM(F95:BA95)&lt;&gt;0,AVERAGEIF(F95:BA95,"&gt;0",F95:BA95),0)</f>
        <v/>
      </c>
      <c r="BC95" s="147" t="n"/>
      <c r="BD95" s="385">
        <f>MAXA(F95:BA95)</f>
        <v/>
      </c>
      <c r="BE95" s="1461">
        <f>IF(BD95&lt;&gt;0,VLOOKUP(BD95,$F$10:$BA$10,MATCH(BD95,F95:BA95,0)),"")</f>
        <v/>
      </c>
      <c r="BF95" s="385">
        <f t="array" ref="BF95">MIN(IF(F95:BA95&gt;0,F95:BA95))</f>
        <v/>
      </c>
      <c r="BG95" s="1461">
        <f>IF(BF95&lt;&gt;0,VLOOKUP(BF95,$F$10:$BA$10,MATCH($BF95,$F95:$BA95,0)),"")</f>
        <v/>
      </c>
      <c r="BI95" s="1368">
        <f>HLOOKUP($BI$9,$S$10:$AI$431,1+$BL95,TRUE)</f>
        <v/>
      </c>
      <c r="BJ95" s="1369">
        <f>HLOOKUP($BJ$9,$AJ$10:$AW$431,1+$BL95,TRUE)</f>
        <v/>
      </c>
      <c r="BK95" s="151" t="n"/>
      <c r="BL95" s="387" t="n">
        <v>84</v>
      </c>
      <c r="BM95" s="399" t="n"/>
    </row>
    <row r="96" ht="20.25" customHeight="1" s="18" thickBot="1" thickTop="1">
      <c r="B96" s="1370" t="n"/>
      <c r="C96" s="1410" t="n"/>
      <c r="D96" s="1462" t="n"/>
      <c r="E96" s="402" t="inlineStr">
        <is>
          <t>Bolangi # 1, 150</t>
        </is>
      </c>
      <c r="F96" s="383">
        <f>(IF(DASHBOARD!$J$2=F7,DASHBOARD!$U$434,IF(DASHBOARD!$J$2=0,0,F96)))</f>
        <v/>
      </c>
      <c r="G96" s="383">
        <f>(IF(DASHBOARD!$J$2=G7,DASHBOARD!$U$434,IF(DASHBOARD!$J$2=0,0,G96)))</f>
        <v/>
      </c>
      <c r="H96" s="383">
        <f>(IF(DASHBOARD!$J$2=H7,DASHBOARD!$U$434,IF(DASHBOARD!$J$2=0,0,H96)))</f>
        <v/>
      </c>
      <c r="I96" s="383">
        <f>(IF(DASHBOARD!$J$2=I7,DASHBOARD!$U$434,IF(DASHBOARD!$J$2=0,0,I96)))</f>
        <v/>
      </c>
      <c r="J96" s="383">
        <f>(IF(DASHBOARD!$J$2=J7,DASHBOARD!$U$434,IF(DASHBOARD!$J$2=0,0,J96)))</f>
        <v/>
      </c>
      <c r="K96" s="383">
        <f>(IF(DASHBOARD!$J$2=K7,DASHBOARD!$U$434,IF(DASHBOARD!$J$2=0,0,K96)))</f>
        <v/>
      </c>
      <c r="L96" s="383">
        <f>(IF(DASHBOARD!$J$2=L7,DASHBOARD!$U$434,IF(DASHBOARD!$J$2=0,0,L96)))</f>
        <v/>
      </c>
      <c r="M96" s="383">
        <f>(IF(DASHBOARD!$J$2=M7,DASHBOARD!$U$434,IF(DASHBOARD!$J$2=0,0,M96)))</f>
        <v/>
      </c>
      <c r="N96" s="383">
        <f>(IF(DASHBOARD!$J$2=N7,DASHBOARD!$U$434,IF(DASHBOARD!$J$2=0,0,N96)))</f>
        <v/>
      </c>
      <c r="O96" s="383">
        <f>(IF(DASHBOARD!$J$2=O7,DASHBOARD!$U$434,IF(DASHBOARD!$J$2=0,0,O96)))</f>
        <v/>
      </c>
      <c r="P96" s="383">
        <f>(IF(DASHBOARD!$J$2=P7,DASHBOARD!$U$434,IF(DASHBOARD!$J$2=0,0,P96)))</f>
        <v/>
      </c>
      <c r="Q96" s="383">
        <f>(IF(DASHBOARD!$J$2=Q7,DASHBOARD!$U$434,IF(DASHBOARD!$J$2=0,0,Q96)))</f>
        <v/>
      </c>
      <c r="R96" s="383">
        <f>(IF(DASHBOARD!$J$2=R7,DASHBOARD!$U$434,IF(DASHBOARD!$J$2=0,0,R96)))</f>
        <v/>
      </c>
      <c r="S96" s="383">
        <f>(IF(DASHBOARD!$J$2=S7,DASHBOARD!$U$434,IF(DASHBOARD!$J$2=0,0,S96)))</f>
        <v/>
      </c>
      <c r="T96" s="383">
        <f>(IF(DASHBOARD!$J$2=T7,DASHBOARD!$U$434,IF(DASHBOARD!$J$2=0,0,T96)))</f>
        <v/>
      </c>
      <c r="U96" s="383">
        <f>(IF(DASHBOARD!$J$2=U7,DASHBOARD!$U$434,IF(DASHBOARD!$J$2=0,0,U96)))</f>
        <v/>
      </c>
      <c r="V96" s="383">
        <f>(IF(DASHBOARD!$J$2=V7,DASHBOARD!$U$434,IF(DASHBOARD!$J$2=0,0,V96)))</f>
        <v/>
      </c>
      <c r="W96" s="383">
        <f>(IF(DASHBOARD!$J$2=W7,DASHBOARD!$U$434,IF(DASHBOARD!$J$2=0,0,W96)))</f>
        <v/>
      </c>
      <c r="X96" s="383">
        <f>(IF(DASHBOARD!$J$2=X7,DASHBOARD!$U$434,IF(DASHBOARD!$J$2=0,0,X96)))</f>
        <v/>
      </c>
      <c r="Y96" s="383">
        <f>(IF(DASHBOARD!$J$2=Y7,DASHBOARD!$U$434,IF(DASHBOARD!$J$2=0,0,Y96)))</f>
        <v/>
      </c>
      <c r="Z96" s="383">
        <f>(IF(DASHBOARD!$J$2=Z7,DASHBOARD!$U$434,IF(DASHBOARD!$J$2=0,0,Z96)))</f>
        <v/>
      </c>
      <c r="AA96" s="383">
        <f>(IF(DASHBOARD!$J$2=AA7,DASHBOARD!$U$434,IF(DASHBOARD!$J$2=0,0,AA96)))</f>
        <v/>
      </c>
      <c r="AB96" s="383">
        <f>(IF(DASHBOARD!$J$2=AB7,DASHBOARD!$U$434,IF(DASHBOARD!$J$2=0,0,AB96)))</f>
        <v/>
      </c>
      <c r="AC96" s="383">
        <f>(IF(DASHBOARD!$J$2=AC7,DASHBOARD!$U$434,IF(DASHBOARD!$J$2=0,0,AC96)))</f>
        <v/>
      </c>
      <c r="AD96" s="383">
        <f>(IF(DASHBOARD!$J$2=AD7,DASHBOARD!$U$434,IF(DASHBOARD!$J$2=0,0,AD96)))</f>
        <v/>
      </c>
      <c r="AE96" s="383">
        <f>(IF(DASHBOARD!$J$2=AE7,DASHBOARD!$U$434,IF(DASHBOARD!$J$2=0,0,AE96)))</f>
        <v/>
      </c>
      <c r="AF96" s="383">
        <f>(IF(DASHBOARD!$J$2=AF7,DASHBOARD!$U$434,IF(DASHBOARD!$J$2=0,0,AF96)))</f>
        <v/>
      </c>
      <c r="AG96" s="383">
        <f>(IF(DASHBOARD!$J$2=AG7,DASHBOARD!$U$434,IF(DASHBOARD!$J$2=0,0,AG96)))</f>
        <v/>
      </c>
      <c r="AH96" s="383">
        <f>(IF(DASHBOARD!$J$2=AH7,DASHBOARD!$U$434,IF(DASHBOARD!$J$2=0,0,AH96)))</f>
        <v/>
      </c>
      <c r="AI96" s="383">
        <f>(IF(DASHBOARD!$J$2=AI7,DASHBOARD!$U$434,IF(DASHBOARD!$J$2=0,0,AI96)))</f>
        <v/>
      </c>
      <c r="AJ96" s="383">
        <f>(IF(DASHBOARD!$J$2=AJ7,DASHBOARD!$U$434,IF(DASHBOARD!$J$2=0,0,AJ96)))</f>
        <v/>
      </c>
      <c r="AK96" s="383">
        <f>(IF(DASHBOARD!$J$2=AK7,DASHBOARD!$U$434,IF(DASHBOARD!$J$2=0,0,AK96)))</f>
        <v/>
      </c>
      <c r="AL96" s="383">
        <f>(IF(DASHBOARD!$J$2=AL7,DASHBOARD!$U$434,IF(DASHBOARD!$J$2=0,0,AL96)))</f>
        <v/>
      </c>
      <c r="AM96" s="383">
        <f>(IF(DASHBOARD!$J$2=AM7,DASHBOARD!$U$434,IF(DASHBOARD!$J$2=0,0,AM96)))</f>
        <v/>
      </c>
      <c r="AN96" s="383">
        <f>(IF(DASHBOARD!$J$2=AN7,DASHBOARD!$U$434,IF(DASHBOARD!$J$2=0,0,AN96)))</f>
        <v/>
      </c>
      <c r="AO96" s="383">
        <f>(IF(DASHBOARD!$J$2=AO7,DASHBOARD!$U$434,IF(DASHBOARD!$J$2=0,0,AO96)))</f>
        <v/>
      </c>
      <c r="AP96" s="383">
        <f>(IF(DASHBOARD!$J$2=AP7,DASHBOARD!$U$434,IF(DASHBOARD!$J$2=0,0,AP96)))</f>
        <v/>
      </c>
      <c r="AQ96" s="383">
        <f>(IF(DASHBOARD!$J$2=AQ7,DASHBOARD!$U$434,IF(DASHBOARD!$J$2=0,0,AQ96)))</f>
        <v/>
      </c>
      <c r="AR96" s="383">
        <f>(IF(DASHBOARD!$J$2=AR7,DASHBOARD!$U$434,IF(DASHBOARD!$J$2=0,0,AR96)))</f>
        <v/>
      </c>
      <c r="AS96" s="383">
        <f>(IF(DASHBOARD!$J$2=AS7,DASHBOARD!$U$434,IF(DASHBOARD!$J$2=0,0,AS96)))</f>
        <v/>
      </c>
      <c r="AT96" s="383">
        <f>(IF(DASHBOARD!$J$2=AT7,DASHBOARD!$U$434,IF(DASHBOARD!$J$2=0,0,AT96)))</f>
        <v/>
      </c>
      <c r="AU96" s="383">
        <f>(IF(DASHBOARD!$J$2=AU7,DASHBOARD!$U$434,IF(DASHBOARD!$J$2=0,0,AU96)))</f>
        <v/>
      </c>
      <c r="AV96" s="383">
        <f>(IF(DASHBOARD!$J$2=AV7,DASHBOARD!$U$434,IF(DASHBOARD!$J$2=0,0,AV96)))</f>
        <v/>
      </c>
      <c r="AW96" s="383">
        <f>(IF(DASHBOARD!$J$2=AW7,DASHBOARD!$U$434,IF(DASHBOARD!$J$2=0,0,AW96)))</f>
        <v/>
      </c>
      <c r="AX96" s="383">
        <f>(IF(DASHBOARD!$J$2=AX7,DASHBOARD!$U$434,IF(DASHBOARD!$J$2=0,0,AX96)))</f>
        <v/>
      </c>
      <c r="AY96" s="383">
        <f>(IF(DASHBOARD!$J$2=AY7,DASHBOARD!$U$434,IF(DASHBOARD!$J$2=0,0,AY96)))</f>
        <v/>
      </c>
      <c r="AZ96" s="383">
        <f>(IF(DASHBOARD!$J$2=AZ7,DASHBOARD!$U$434,IF(DASHBOARD!$J$2=0,0,AZ96)))</f>
        <v/>
      </c>
      <c r="BA96" s="383">
        <f>(IF(DASHBOARD!$J$2=BA7,DASHBOARD!$U$434,IF(DASHBOARD!$J$2=0,0,BA96)))</f>
        <v/>
      </c>
      <c r="BB96" s="384">
        <f>IF(SUM(F96:BA96)&lt;&gt;0,AVERAGEIF(F96:BA96,"&gt;0",F96:BA96),0)</f>
        <v/>
      </c>
      <c r="BC96" s="147" t="n"/>
      <c r="BD96" s="385">
        <f>MAXA(F96:BA96)</f>
        <v/>
      </c>
      <c r="BE96" s="1461">
        <f>IF(BD96&lt;&gt;0,VLOOKUP(BD96,$F$10:$BA$10,MATCH(BD96,F96:BA96,0)),"")</f>
        <v/>
      </c>
      <c r="BF96" s="385">
        <f t="array" ref="BF96">MIN(IF(F96:BA96&gt;0,F96:BA96))</f>
        <v/>
      </c>
      <c r="BG96" s="1461">
        <f>IF(BF96&lt;&gt;0,VLOOKUP(BF96,$F$10:$BA$10,MATCH($BF96,$F96:$BA96,0)),"")</f>
        <v/>
      </c>
      <c r="BI96" s="1368">
        <f>HLOOKUP($BI$9,$S$10:$AI$431,1+$BL96,TRUE)</f>
        <v/>
      </c>
      <c r="BJ96" s="1369">
        <f>HLOOKUP($BJ$9,$AJ$10:$AW$431,1+$BL96,TRUE)</f>
        <v/>
      </c>
      <c r="BK96" s="151" t="n"/>
      <c r="BL96" s="387" t="n">
        <v>85</v>
      </c>
      <c r="BM96" s="399" t="n"/>
    </row>
    <row r="97" ht="20.25" customHeight="1" s="18" thickBot="1" thickTop="1">
      <c r="B97" s="1370" t="n"/>
      <c r="C97" s="1410" t="n"/>
      <c r="D97" s="1462" t="n"/>
      <c r="E97" s="402" t="inlineStr">
        <is>
          <t>Bolangi # 2, 150</t>
        </is>
      </c>
      <c r="F97" s="383">
        <f>(IF(DASHBOARD!$J$2=F7,DASHBOARD!$U$435,IF(DASHBOARD!$J$2=0,0,F97)))</f>
        <v/>
      </c>
      <c r="G97" s="383">
        <f>(IF(DASHBOARD!$J$2=G7,DASHBOARD!$U$435,IF(DASHBOARD!$J$2=0,0,G97)))</f>
        <v/>
      </c>
      <c r="H97" s="383">
        <f>(IF(DASHBOARD!$J$2=H7,DASHBOARD!$U$435,IF(DASHBOARD!$J$2=0,0,H97)))</f>
        <v/>
      </c>
      <c r="I97" s="383">
        <f>(IF(DASHBOARD!$J$2=I7,DASHBOARD!$U$435,IF(DASHBOARD!$J$2=0,0,I97)))</f>
        <v/>
      </c>
      <c r="J97" s="383">
        <f>(IF(DASHBOARD!$J$2=J7,DASHBOARD!$U$435,IF(DASHBOARD!$J$2=0,0,J97)))</f>
        <v/>
      </c>
      <c r="K97" s="383">
        <f>(IF(DASHBOARD!$J$2=K7,DASHBOARD!$U$435,IF(DASHBOARD!$J$2=0,0,K97)))</f>
        <v/>
      </c>
      <c r="L97" s="383">
        <f>(IF(DASHBOARD!$J$2=L7,DASHBOARD!$U$435,IF(DASHBOARD!$J$2=0,0,L97)))</f>
        <v/>
      </c>
      <c r="M97" s="383">
        <f>(IF(DASHBOARD!$J$2=M7,DASHBOARD!$U$435,IF(DASHBOARD!$J$2=0,0,M97)))</f>
        <v/>
      </c>
      <c r="N97" s="383">
        <f>(IF(DASHBOARD!$J$2=N7,DASHBOARD!$U$435,IF(DASHBOARD!$J$2=0,0,N97)))</f>
        <v/>
      </c>
      <c r="O97" s="383">
        <f>(IF(DASHBOARD!$J$2=O7,DASHBOARD!$U$435,IF(DASHBOARD!$J$2=0,0,O97)))</f>
        <v/>
      </c>
      <c r="P97" s="383">
        <f>(IF(DASHBOARD!$J$2=P7,DASHBOARD!$U$435,IF(DASHBOARD!$J$2=0,0,P97)))</f>
        <v/>
      </c>
      <c r="Q97" s="383">
        <f>(IF(DASHBOARD!$J$2=Q7,DASHBOARD!$U$435,IF(DASHBOARD!$J$2=0,0,Q97)))</f>
        <v/>
      </c>
      <c r="R97" s="383">
        <f>(IF(DASHBOARD!$J$2=R7,DASHBOARD!$U$435,IF(DASHBOARD!$J$2=0,0,R97)))</f>
        <v/>
      </c>
      <c r="S97" s="383">
        <f>(IF(DASHBOARD!$J$2=S7,DASHBOARD!$U$435,IF(DASHBOARD!$J$2=0,0,S97)))</f>
        <v/>
      </c>
      <c r="T97" s="383">
        <f>(IF(DASHBOARD!$J$2=T7,DASHBOARD!$U$435,IF(DASHBOARD!$J$2=0,0,T97)))</f>
        <v/>
      </c>
      <c r="U97" s="383">
        <f>(IF(DASHBOARD!$J$2=U7,DASHBOARD!$U$435,IF(DASHBOARD!$J$2=0,0,U97)))</f>
        <v/>
      </c>
      <c r="V97" s="383">
        <f>(IF(DASHBOARD!$J$2=V7,DASHBOARD!$U$435,IF(DASHBOARD!$J$2=0,0,V97)))</f>
        <v/>
      </c>
      <c r="W97" s="383">
        <f>(IF(DASHBOARD!$J$2=W7,DASHBOARD!$U$435,IF(DASHBOARD!$J$2=0,0,W97)))</f>
        <v/>
      </c>
      <c r="X97" s="383">
        <f>(IF(DASHBOARD!$J$2=X7,DASHBOARD!$U$435,IF(DASHBOARD!$J$2=0,0,X97)))</f>
        <v/>
      </c>
      <c r="Y97" s="383">
        <f>(IF(DASHBOARD!$J$2=Y7,DASHBOARD!$U$435,IF(DASHBOARD!$J$2=0,0,Y97)))</f>
        <v/>
      </c>
      <c r="Z97" s="383">
        <f>(IF(DASHBOARD!$J$2=Z7,DASHBOARD!$U$435,IF(DASHBOARD!$J$2=0,0,Z97)))</f>
        <v/>
      </c>
      <c r="AA97" s="383">
        <f>(IF(DASHBOARD!$J$2=AA7,DASHBOARD!$U$435,IF(DASHBOARD!$J$2=0,0,AA97)))</f>
        <v/>
      </c>
      <c r="AB97" s="383">
        <f>(IF(DASHBOARD!$J$2=AB7,DASHBOARD!$U$435,IF(DASHBOARD!$J$2=0,0,AB97)))</f>
        <v/>
      </c>
      <c r="AC97" s="383">
        <f>(IF(DASHBOARD!$J$2=AC7,DASHBOARD!$U$435,IF(DASHBOARD!$J$2=0,0,AC97)))</f>
        <v/>
      </c>
      <c r="AD97" s="383">
        <f>(IF(DASHBOARD!$J$2=AD7,DASHBOARD!$U$435,IF(DASHBOARD!$J$2=0,0,AD97)))</f>
        <v/>
      </c>
      <c r="AE97" s="383">
        <f>(IF(DASHBOARD!$J$2=AE7,DASHBOARD!$U$435,IF(DASHBOARD!$J$2=0,0,AE97)))</f>
        <v/>
      </c>
      <c r="AF97" s="383">
        <f>(IF(DASHBOARD!$J$2=AF7,DASHBOARD!$U$435,IF(DASHBOARD!$J$2=0,0,AF97)))</f>
        <v/>
      </c>
      <c r="AG97" s="383">
        <f>(IF(DASHBOARD!$J$2=AG7,DASHBOARD!$U$435,IF(DASHBOARD!$J$2=0,0,AG97)))</f>
        <v/>
      </c>
      <c r="AH97" s="383">
        <f>(IF(DASHBOARD!$J$2=AH7,DASHBOARD!$U$435,IF(DASHBOARD!$J$2=0,0,AH97)))</f>
        <v/>
      </c>
      <c r="AI97" s="383">
        <f>(IF(DASHBOARD!$J$2=AI7,DASHBOARD!$U$435,IF(DASHBOARD!$J$2=0,0,AI97)))</f>
        <v/>
      </c>
      <c r="AJ97" s="383">
        <f>(IF(DASHBOARD!$J$2=AJ7,DASHBOARD!$U$435,IF(DASHBOARD!$J$2=0,0,AJ97)))</f>
        <v/>
      </c>
      <c r="AK97" s="383">
        <f>(IF(DASHBOARD!$J$2=AK7,DASHBOARD!$U$435,IF(DASHBOARD!$J$2=0,0,AK97)))</f>
        <v/>
      </c>
      <c r="AL97" s="383">
        <f>(IF(DASHBOARD!$J$2=AL7,DASHBOARD!$U$435,IF(DASHBOARD!$J$2=0,0,AL97)))</f>
        <v/>
      </c>
      <c r="AM97" s="383">
        <f>(IF(DASHBOARD!$J$2=AM7,DASHBOARD!$U$435,IF(DASHBOARD!$J$2=0,0,AM97)))</f>
        <v/>
      </c>
      <c r="AN97" s="383">
        <f>(IF(DASHBOARD!$J$2=AN7,DASHBOARD!$U$435,IF(DASHBOARD!$J$2=0,0,AN97)))</f>
        <v/>
      </c>
      <c r="AO97" s="383">
        <f>(IF(DASHBOARD!$J$2=AO7,DASHBOARD!$U$435,IF(DASHBOARD!$J$2=0,0,AO97)))</f>
        <v/>
      </c>
      <c r="AP97" s="383">
        <f>(IF(DASHBOARD!$J$2=AP7,DASHBOARD!$U$435,IF(DASHBOARD!$J$2=0,0,AP97)))</f>
        <v/>
      </c>
      <c r="AQ97" s="383">
        <f>(IF(DASHBOARD!$J$2=AQ7,DASHBOARD!$U$435,IF(DASHBOARD!$J$2=0,0,AQ97)))</f>
        <v/>
      </c>
      <c r="AR97" s="383">
        <f>(IF(DASHBOARD!$J$2=AR7,DASHBOARD!$U$435,IF(DASHBOARD!$J$2=0,0,AR97)))</f>
        <v/>
      </c>
      <c r="AS97" s="383">
        <f>(IF(DASHBOARD!$J$2=AS7,DASHBOARD!$U$435,IF(DASHBOARD!$J$2=0,0,AS97)))</f>
        <v/>
      </c>
      <c r="AT97" s="383">
        <f>(IF(DASHBOARD!$J$2=AT7,DASHBOARD!$U$435,IF(DASHBOARD!$J$2=0,0,AT97)))</f>
        <v/>
      </c>
      <c r="AU97" s="383">
        <f>(IF(DASHBOARD!$J$2=AU7,DASHBOARD!$U$435,IF(DASHBOARD!$J$2=0,0,AU97)))</f>
        <v/>
      </c>
      <c r="AV97" s="383">
        <f>(IF(DASHBOARD!$J$2=AV7,DASHBOARD!$U$435,IF(DASHBOARD!$J$2=0,0,AV97)))</f>
        <v/>
      </c>
      <c r="AW97" s="383">
        <f>(IF(DASHBOARD!$J$2=AW7,DASHBOARD!$U$435,IF(DASHBOARD!$J$2=0,0,AW97)))</f>
        <v/>
      </c>
      <c r="AX97" s="383">
        <f>(IF(DASHBOARD!$J$2=AX7,DASHBOARD!$U$435,IF(DASHBOARD!$J$2=0,0,AX97)))</f>
        <v/>
      </c>
      <c r="AY97" s="383">
        <f>(IF(DASHBOARD!$J$2=AY7,DASHBOARD!$U$435,IF(DASHBOARD!$J$2=0,0,AY97)))</f>
        <v/>
      </c>
      <c r="AZ97" s="383">
        <f>(IF(DASHBOARD!$J$2=AZ7,DASHBOARD!$U$435,IF(DASHBOARD!$J$2=0,0,AZ97)))</f>
        <v/>
      </c>
      <c r="BA97" s="383">
        <f>(IF(DASHBOARD!$J$2=BA7,DASHBOARD!$U$435,IF(DASHBOARD!$J$2=0,0,BA97)))</f>
        <v/>
      </c>
      <c r="BB97" s="384">
        <f>IF(SUM(F97:BA97)&lt;&gt;0,AVERAGEIF(F97:BA97,"&gt;0",F97:BA97),0)</f>
        <v/>
      </c>
      <c r="BC97" s="147" t="n"/>
      <c r="BD97" s="385">
        <f>MAXA(F97:BA97)</f>
        <v/>
      </c>
      <c r="BE97" s="1461">
        <f>IF(BD97&lt;&gt;0,VLOOKUP(BD97,$F$10:$BA$10,MATCH(BD97,F97:BA97,0)),"")</f>
        <v/>
      </c>
      <c r="BF97" s="385">
        <f t="array" ref="BF97">MIN(IF(F97:BA97&gt;0,F97:BA97))</f>
        <v/>
      </c>
      <c r="BG97" s="1461">
        <f>IF(BF97&lt;&gt;0,VLOOKUP(BF97,$F$10:$BA$10,MATCH($BF97,$F97:$BA97,0)),"")</f>
        <v/>
      </c>
      <c r="BI97" s="1368">
        <f>HLOOKUP($BI$9,$S$10:$AI$431,1+$BL97,TRUE)</f>
        <v/>
      </c>
      <c r="BJ97" s="1369">
        <f>HLOOKUP($BJ$9,$AJ$10:$AW$431,1+$BL97,TRUE)</f>
        <v/>
      </c>
      <c r="BK97" s="151" t="n"/>
      <c r="BL97" s="387" t="n">
        <v>86</v>
      </c>
      <c r="BM97" s="399" t="n"/>
    </row>
    <row r="98" ht="20.25" customHeight="1" s="18" thickBot="1" thickTop="1">
      <c r="B98" s="1370" t="n"/>
      <c r="C98" s="1410" t="n"/>
      <c r="D98" s="1462" t="n"/>
      <c r="E98" s="402" t="inlineStr">
        <is>
          <t>Lanna #1, 150</t>
        </is>
      </c>
      <c r="F98" s="383">
        <f>(IF(DASHBOARD!$J$2=F7,DASHBOARD!$U$436,IF(DASHBOARD!$J$2=0,0,F98)))</f>
        <v/>
      </c>
      <c r="G98" s="383">
        <f>(IF(DASHBOARD!$J$2=G7,DASHBOARD!$U$436,IF(DASHBOARD!$J$2=0,0,G98)))</f>
        <v/>
      </c>
      <c r="H98" s="383">
        <f>(IF(DASHBOARD!$J$2=H7,DASHBOARD!$U$436,IF(DASHBOARD!$J$2=0,0,H98)))</f>
        <v/>
      </c>
      <c r="I98" s="383">
        <f>(IF(DASHBOARD!$J$2=I7,DASHBOARD!$U$436,IF(DASHBOARD!$J$2=0,0,I98)))</f>
        <v/>
      </c>
      <c r="J98" s="383">
        <f>(IF(DASHBOARD!$J$2=J7,DASHBOARD!$U$436,IF(DASHBOARD!$J$2=0,0,J98)))</f>
        <v/>
      </c>
      <c r="K98" s="383">
        <f>(IF(DASHBOARD!$J$2=K7,DASHBOARD!$U$436,IF(DASHBOARD!$J$2=0,0,K98)))</f>
        <v/>
      </c>
      <c r="L98" s="383">
        <f>(IF(DASHBOARD!$J$2=L7,DASHBOARD!$U$436,IF(DASHBOARD!$J$2=0,0,L98)))</f>
        <v/>
      </c>
      <c r="M98" s="383">
        <f>(IF(DASHBOARD!$J$2=M7,DASHBOARD!$U$436,IF(DASHBOARD!$J$2=0,0,M98)))</f>
        <v/>
      </c>
      <c r="N98" s="383">
        <f>(IF(DASHBOARD!$J$2=N7,DASHBOARD!$U$436,IF(DASHBOARD!$J$2=0,0,N98)))</f>
        <v/>
      </c>
      <c r="O98" s="383">
        <f>(IF(DASHBOARD!$J$2=O7,DASHBOARD!$U$436,IF(DASHBOARD!$J$2=0,0,O98)))</f>
        <v/>
      </c>
      <c r="P98" s="383">
        <f>(IF(DASHBOARD!$J$2=P7,DASHBOARD!$U$436,IF(DASHBOARD!$J$2=0,0,P98)))</f>
        <v/>
      </c>
      <c r="Q98" s="383">
        <f>(IF(DASHBOARD!$J$2=Q7,DASHBOARD!$U$436,IF(DASHBOARD!$J$2=0,0,Q98)))</f>
        <v/>
      </c>
      <c r="R98" s="383">
        <f>(IF(DASHBOARD!$J$2=R7,DASHBOARD!$U$436,IF(DASHBOARD!$J$2=0,0,R98)))</f>
        <v/>
      </c>
      <c r="S98" s="383">
        <f>(IF(DASHBOARD!$J$2=S7,DASHBOARD!$U$436,IF(DASHBOARD!$J$2=0,0,S98)))</f>
        <v/>
      </c>
      <c r="T98" s="383">
        <f>(IF(DASHBOARD!$J$2=T7,DASHBOARD!$U$436,IF(DASHBOARD!$J$2=0,0,T98)))</f>
        <v/>
      </c>
      <c r="U98" s="383">
        <f>(IF(DASHBOARD!$J$2=U7,DASHBOARD!$U$436,IF(DASHBOARD!$J$2=0,0,U98)))</f>
        <v/>
      </c>
      <c r="V98" s="383">
        <f>(IF(DASHBOARD!$J$2=V7,DASHBOARD!$U$436,IF(DASHBOARD!$J$2=0,0,V98)))</f>
        <v/>
      </c>
      <c r="W98" s="383">
        <f>(IF(DASHBOARD!$J$2=W7,DASHBOARD!$U$436,IF(DASHBOARD!$J$2=0,0,W98)))</f>
        <v/>
      </c>
      <c r="X98" s="383">
        <f>(IF(DASHBOARD!$J$2=X7,DASHBOARD!$U$436,IF(DASHBOARD!$J$2=0,0,X98)))</f>
        <v/>
      </c>
      <c r="Y98" s="383">
        <f>(IF(DASHBOARD!$J$2=Y7,DASHBOARD!$U$436,IF(DASHBOARD!$J$2=0,0,Y98)))</f>
        <v/>
      </c>
      <c r="Z98" s="383">
        <f>(IF(DASHBOARD!$J$2=Z7,DASHBOARD!$U$436,IF(DASHBOARD!$J$2=0,0,Z98)))</f>
        <v/>
      </c>
      <c r="AA98" s="383">
        <f>(IF(DASHBOARD!$J$2=AA7,DASHBOARD!$U$436,IF(DASHBOARD!$J$2=0,0,AA98)))</f>
        <v/>
      </c>
      <c r="AB98" s="383">
        <f>(IF(DASHBOARD!$J$2=AB7,DASHBOARD!$U$436,IF(DASHBOARD!$J$2=0,0,AB98)))</f>
        <v/>
      </c>
      <c r="AC98" s="383">
        <f>(IF(DASHBOARD!$J$2=AC7,DASHBOARD!$U$436,IF(DASHBOARD!$J$2=0,0,AC98)))</f>
        <v/>
      </c>
      <c r="AD98" s="383">
        <f>(IF(DASHBOARD!$J$2=AD7,DASHBOARD!$U$436,IF(DASHBOARD!$J$2=0,0,AD98)))</f>
        <v/>
      </c>
      <c r="AE98" s="383">
        <f>(IF(DASHBOARD!$J$2=AE7,DASHBOARD!$U$436,IF(DASHBOARD!$J$2=0,0,AE98)))</f>
        <v/>
      </c>
      <c r="AF98" s="383">
        <f>(IF(DASHBOARD!$J$2=AF7,DASHBOARD!$U$436,IF(DASHBOARD!$J$2=0,0,AF98)))</f>
        <v/>
      </c>
      <c r="AG98" s="383">
        <f>(IF(DASHBOARD!$J$2=AG7,DASHBOARD!$U$436,IF(DASHBOARD!$J$2=0,0,AG98)))</f>
        <v/>
      </c>
      <c r="AH98" s="383">
        <f>(IF(DASHBOARD!$J$2=AH7,DASHBOARD!$U$436,IF(DASHBOARD!$J$2=0,0,AH98)))</f>
        <v/>
      </c>
      <c r="AI98" s="383">
        <f>(IF(DASHBOARD!$J$2=AI7,DASHBOARD!$U$436,IF(DASHBOARD!$J$2=0,0,AI98)))</f>
        <v/>
      </c>
      <c r="AJ98" s="383">
        <f>(IF(DASHBOARD!$J$2=AJ7,DASHBOARD!$U$436,IF(DASHBOARD!$J$2=0,0,AJ98)))</f>
        <v/>
      </c>
      <c r="AK98" s="383">
        <f>(IF(DASHBOARD!$J$2=AK7,DASHBOARD!$U$436,IF(DASHBOARD!$J$2=0,0,AK98)))</f>
        <v/>
      </c>
      <c r="AL98" s="383">
        <f>(IF(DASHBOARD!$J$2=AL7,DASHBOARD!$U$436,IF(DASHBOARD!$J$2=0,0,AL98)))</f>
        <v/>
      </c>
      <c r="AM98" s="383">
        <f>(IF(DASHBOARD!$J$2=AM7,DASHBOARD!$U$436,IF(DASHBOARD!$J$2=0,0,AM98)))</f>
        <v/>
      </c>
      <c r="AN98" s="383">
        <f>(IF(DASHBOARD!$J$2=AN7,DASHBOARD!$U$436,IF(DASHBOARD!$J$2=0,0,AN98)))</f>
        <v/>
      </c>
      <c r="AO98" s="383">
        <f>(IF(DASHBOARD!$J$2=AO7,DASHBOARD!$U$436,IF(DASHBOARD!$J$2=0,0,AO98)))</f>
        <v/>
      </c>
      <c r="AP98" s="383">
        <f>(IF(DASHBOARD!$J$2=AP7,DASHBOARD!$U$436,IF(DASHBOARD!$J$2=0,0,AP98)))</f>
        <v/>
      </c>
      <c r="AQ98" s="383">
        <f>(IF(DASHBOARD!$J$2=AQ7,DASHBOARD!$U$436,IF(DASHBOARD!$J$2=0,0,AQ98)))</f>
        <v/>
      </c>
      <c r="AR98" s="383">
        <f>(IF(DASHBOARD!$J$2=AR7,DASHBOARD!$U$436,IF(DASHBOARD!$J$2=0,0,AR98)))</f>
        <v/>
      </c>
      <c r="AS98" s="383">
        <f>(IF(DASHBOARD!$J$2=AS7,DASHBOARD!$U$436,IF(DASHBOARD!$J$2=0,0,AS98)))</f>
        <v/>
      </c>
      <c r="AT98" s="383">
        <f>(IF(DASHBOARD!$J$2=AT7,DASHBOARD!$U$436,IF(DASHBOARD!$J$2=0,0,AT98)))</f>
        <v/>
      </c>
      <c r="AU98" s="383">
        <f>(IF(DASHBOARD!$J$2=AU7,DASHBOARD!$U$436,IF(DASHBOARD!$J$2=0,0,AU98)))</f>
        <v/>
      </c>
      <c r="AV98" s="383">
        <f>(IF(DASHBOARD!$J$2=AV7,DASHBOARD!$U$436,IF(DASHBOARD!$J$2=0,0,AV98)))</f>
        <v/>
      </c>
      <c r="AW98" s="383">
        <f>(IF(DASHBOARD!$J$2=AW7,DASHBOARD!$U$436,IF(DASHBOARD!$J$2=0,0,AW98)))</f>
        <v/>
      </c>
      <c r="AX98" s="383">
        <f>(IF(DASHBOARD!$J$2=AX7,DASHBOARD!$U$436,IF(DASHBOARD!$J$2=0,0,AX98)))</f>
        <v/>
      </c>
      <c r="AY98" s="383">
        <f>(IF(DASHBOARD!$J$2=AY7,DASHBOARD!$U$436,IF(DASHBOARD!$J$2=0,0,AY98)))</f>
        <v/>
      </c>
      <c r="AZ98" s="383">
        <f>(IF(DASHBOARD!$J$2=AZ7,DASHBOARD!$U$436,IF(DASHBOARD!$J$2=0,0,AZ98)))</f>
        <v/>
      </c>
      <c r="BA98" s="383">
        <f>(IF(DASHBOARD!$J$2=BA7,DASHBOARD!$U$436,IF(DASHBOARD!$J$2=0,0,BA98)))</f>
        <v/>
      </c>
      <c r="BB98" s="384" t="n"/>
      <c r="BC98" s="147" t="n"/>
      <c r="BD98" s="385" t="n"/>
      <c r="BE98" s="1461" t="n"/>
      <c r="BF98" s="385" t="n"/>
      <c r="BG98" s="1461" t="n"/>
      <c r="BI98" s="1368" t="n"/>
      <c r="BJ98" s="1369" t="n"/>
      <c r="BK98" s="151" t="n"/>
      <c r="BL98" s="387">
        <f>BL97+1</f>
        <v/>
      </c>
      <c r="BM98" s="399" t="n"/>
    </row>
    <row r="99" ht="20.25" customHeight="1" s="18" thickBot="1" thickTop="1">
      <c r="B99" s="1370" t="n"/>
      <c r="C99" s="1410" t="n"/>
      <c r="D99" s="1463" t="n"/>
      <c r="E99" s="402" t="inlineStr">
        <is>
          <t>Lanna #2, 150</t>
        </is>
      </c>
      <c r="F99" s="383">
        <f>(IF(DASHBOARD!$J$2=F7,DASHBOARD!$U$437,IF(DASHBOARD!$J$2=0,0,F99)))</f>
        <v/>
      </c>
      <c r="G99" s="383">
        <f>(IF(DASHBOARD!$J$2=G7,DASHBOARD!$U$437,IF(DASHBOARD!$J$2=0,0,G99)))</f>
        <v/>
      </c>
      <c r="H99" s="383">
        <f>(IF(DASHBOARD!$J$2=H7,DASHBOARD!$U$437,IF(DASHBOARD!$J$2=0,0,H99)))</f>
        <v/>
      </c>
      <c r="I99" s="383">
        <f>(IF(DASHBOARD!$J$2=I7,DASHBOARD!$U$437,IF(DASHBOARD!$J$2=0,0,I99)))</f>
        <v/>
      </c>
      <c r="J99" s="383">
        <f>(IF(DASHBOARD!$J$2=J7,DASHBOARD!$U$437,IF(DASHBOARD!$J$2=0,0,J99)))</f>
        <v/>
      </c>
      <c r="K99" s="383">
        <f>(IF(DASHBOARD!$J$2=K7,DASHBOARD!$U$437,IF(DASHBOARD!$J$2=0,0,K99)))</f>
        <v/>
      </c>
      <c r="L99" s="383">
        <f>(IF(DASHBOARD!$J$2=L7,DASHBOARD!$U$437,IF(DASHBOARD!$J$2=0,0,L99)))</f>
        <v/>
      </c>
      <c r="M99" s="383">
        <f>(IF(DASHBOARD!$J$2=M7,DASHBOARD!$U$437,IF(DASHBOARD!$J$2=0,0,M99)))</f>
        <v/>
      </c>
      <c r="N99" s="383">
        <f>(IF(DASHBOARD!$J$2=N7,DASHBOARD!$U$437,IF(DASHBOARD!$J$2=0,0,N99)))</f>
        <v/>
      </c>
      <c r="O99" s="383">
        <f>(IF(DASHBOARD!$J$2=O7,DASHBOARD!$U$437,IF(DASHBOARD!$J$2=0,0,O99)))</f>
        <v/>
      </c>
      <c r="P99" s="383">
        <f>(IF(DASHBOARD!$J$2=P7,DASHBOARD!$U$437,IF(DASHBOARD!$J$2=0,0,P99)))</f>
        <v/>
      </c>
      <c r="Q99" s="383">
        <f>(IF(DASHBOARD!$J$2=Q7,DASHBOARD!$U$437,IF(DASHBOARD!$J$2=0,0,Q99)))</f>
        <v/>
      </c>
      <c r="R99" s="383">
        <f>(IF(DASHBOARD!$J$2=R7,DASHBOARD!$U$437,IF(DASHBOARD!$J$2=0,0,R99)))</f>
        <v/>
      </c>
      <c r="S99" s="383">
        <f>(IF(DASHBOARD!$J$2=S7,DASHBOARD!$U$437,IF(DASHBOARD!$J$2=0,0,S99)))</f>
        <v/>
      </c>
      <c r="T99" s="383">
        <f>(IF(DASHBOARD!$J$2=T7,DASHBOARD!$U$437,IF(DASHBOARD!$J$2=0,0,T99)))</f>
        <v/>
      </c>
      <c r="U99" s="383">
        <f>(IF(DASHBOARD!$J$2=U7,DASHBOARD!$U$437,IF(DASHBOARD!$J$2=0,0,U99)))</f>
        <v/>
      </c>
      <c r="V99" s="383">
        <f>(IF(DASHBOARD!$J$2=V7,DASHBOARD!$U$437,IF(DASHBOARD!$J$2=0,0,V99)))</f>
        <v/>
      </c>
      <c r="W99" s="383">
        <f>(IF(DASHBOARD!$J$2=W7,DASHBOARD!$U$437,IF(DASHBOARD!$J$2=0,0,W99)))</f>
        <v/>
      </c>
      <c r="X99" s="383">
        <f>(IF(DASHBOARD!$J$2=X7,DASHBOARD!$U$437,IF(DASHBOARD!$J$2=0,0,X99)))</f>
        <v/>
      </c>
      <c r="Y99" s="383">
        <f>(IF(DASHBOARD!$J$2=Y7,DASHBOARD!$U$437,IF(DASHBOARD!$J$2=0,0,Y99)))</f>
        <v/>
      </c>
      <c r="Z99" s="383">
        <f>(IF(DASHBOARD!$J$2=Z7,DASHBOARD!$U$437,IF(DASHBOARD!$J$2=0,0,Z99)))</f>
        <v/>
      </c>
      <c r="AA99" s="383">
        <f>(IF(DASHBOARD!$J$2=AA7,DASHBOARD!$U$437,IF(DASHBOARD!$J$2=0,0,AA99)))</f>
        <v/>
      </c>
      <c r="AB99" s="383">
        <f>(IF(DASHBOARD!$J$2=AB7,DASHBOARD!$U$437,IF(DASHBOARD!$J$2=0,0,AB99)))</f>
        <v/>
      </c>
      <c r="AC99" s="383">
        <f>(IF(DASHBOARD!$J$2=AC7,DASHBOARD!$U$437,IF(DASHBOARD!$J$2=0,0,AC99)))</f>
        <v/>
      </c>
      <c r="AD99" s="383">
        <f>(IF(DASHBOARD!$J$2=AD7,DASHBOARD!$U$437,IF(DASHBOARD!$J$2=0,0,AD99)))</f>
        <v/>
      </c>
      <c r="AE99" s="383">
        <f>(IF(DASHBOARD!$J$2=AE7,DASHBOARD!$U$437,IF(DASHBOARD!$J$2=0,0,AE99)))</f>
        <v/>
      </c>
      <c r="AF99" s="383">
        <f>(IF(DASHBOARD!$J$2=AF7,DASHBOARD!$U$437,IF(DASHBOARD!$J$2=0,0,AF99)))</f>
        <v/>
      </c>
      <c r="AG99" s="383">
        <f>(IF(DASHBOARD!$J$2=AG7,DASHBOARD!$U$437,IF(DASHBOARD!$J$2=0,0,AG99)))</f>
        <v/>
      </c>
      <c r="AH99" s="383">
        <f>(IF(DASHBOARD!$J$2=AH7,DASHBOARD!$U$437,IF(DASHBOARD!$J$2=0,0,AH99)))</f>
        <v/>
      </c>
      <c r="AI99" s="383">
        <f>(IF(DASHBOARD!$J$2=AI7,DASHBOARD!$U$437,IF(DASHBOARD!$J$2=0,0,AI99)))</f>
        <v/>
      </c>
      <c r="AJ99" s="383">
        <f>(IF(DASHBOARD!$J$2=AJ7,DASHBOARD!$U$437,IF(DASHBOARD!$J$2=0,0,AJ99)))</f>
        <v/>
      </c>
      <c r="AK99" s="383">
        <f>(IF(DASHBOARD!$J$2=AK7,DASHBOARD!$U$437,IF(DASHBOARD!$J$2=0,0,AK99)))</f>
        <v/>
      </c>
      <c r="AL99" s="383">
        <f>(IF(DASHBOARD!$J$2=AL7,DASHBOARD!$U$437,IF(DASHBOARD!$J$2=0,0,AL99)))</f>
        <v/>
      </c>
      <c r="AM99" s="383">
        <f>(IF(DASHBOARD!$J$2=AM7,DASHBOARD!$U$437,IF(DASHBOARD!$J$2=0,0,AM99)))</f>
        <v/>
      </c>
      <c r="AN99" s="383">
        <f>(IF(DASHBOARD!$J$2=AN7,DASHBOARD!$U$437,IF(DASHBOARD!$J$2=0,0,AN99)))</f>
        <v/>
      </c>
      <c r="AO99" s="383">
        <f>(IF(DASHBOARD!$J$2=AO7,DASHBOARD!$U$437,IF(DASHBOARD!$J$2=0,0,AO99)))</f>
        <v/>
      </c>
      <c r="AP99" s="383">
        <f>(IF(DASHBOARD!$J$2=AP7,DASHBOARD!$U$437,IF(DASHBOARD!$J$2=0,0,AP99)))</f>
        <v/>
      </c>
      <c r="AQ99" s="383">
        <f>(IF(DASHBOARD!$J$2=AQ7,DASHBOARD!$U$437,IF(DASHBOARD!$J$2=0,0,AQ99)))</f>
        <v/>
      </c>
      <c r="AR99" s="383">
        <f>(IF(DASHBOARD!$J$2=AR7,DASHBOARD!$U$437,IF(DASHBOARD!$J$2=0,0,AR99)))</f>
        <v/>
      </c>
      <c r="AS99" s="383">
        <f>(IF(DASHBOARD!$J$2=AS7,DASHBOARD!$U$437,IF(DASHBOARD!$J$2=0,0,AS99)))</f>
        <v/>
      </c>
      <c r="AT99" s="383">
        <f>(IF(DASHBOARD!$J$2=AT7,DASHBOARD!$U$437,IF(DASHBOARD!$J$2=0,0,AT99)))</f>
        <v/>
      </c>
      <c r="AU99" s="383">
        <f>(IF(DASHBOARD!$J$2=AU7,DASHBOARD!$U$437,IF(DASHBOARD!$J$2=0,0,AU99)))</f>
        <v/>
      </c>
      <c r="AV99" s="383">
        <f>(IF(DASHBOARD!$J$2=AV7,DASHBOARD!$U$437,IF(DASHBOARD!$J$2=0,0,AV99)))</f>
        <v/>
      </c>
      <c r="AW99" s="383">
        <f>(IF(DASHBOARD!$J$2=AW7,DASHBOARD!$U$437,IF(DASHBOARD!$J$2=0,0,AW99)))</f>
        <v/>
      </c>
      <c r="AX99" s="383">
        <f>(IF(DASHBOARD!$J$2=AX7,DASHBOARD!$U$437,IF(DASHBOARD!$J$2=0,0,AX99)))</f>
        <v/>
      </c>
      <c r="AY99" s="383">
        <f>(IF(DASHBOARD!$J$2=AY7,DASHBOARD!$U$437,IF(DASHBOARD!$J$2=0,0,AY99)))</f>
        <v/>
      </c>
      <c r="AZ99" s="383">
        <f>(IF(DASHBOARD!$J$2=AZ7,DASHBOARD!$U$437,IF(DASHBOARD!$J$2=0,0,AZ99)))</f>
        <v/>
      </c>
      <c r="BA99" s="383">
        <f>(IF(DASHBOARD!$J$2=BA7,DASHBOARD!$U$437,IF(DASHBOARD!$J$2=0,0,BA99)))</f>
        <v/>
      </c>
      <c r="BB99" s="384" t="n"/>
      <c r="BC99" s="147" t="n"/>
      <c r="BD99" s="385" t="n"/>
      <c r="BE99" s="1461" t="n"/>
      <c r="BF99" s="385" t="n"/>
      <c r="BG99" s="1461" t="n"/>
      <c r="BI99" s="1368" t="n"/>
      <c r="BJ99" s="1369" t="n"/>
      <c r="BK99" s="151" t="n"/>
      <c r="BL99" s="387">
        <f>BL98+1</f>
        <v/>
      </c>
      <c r="BM99" s="399" t="n"/>
    </row>
    <row r="100" ht="20.25" customHeight="1" s="18" thickBot="1" thickTop="1">
      <c r="B100" s="1370" t="n"/>
      <c r="C100" s="1410" t="n"/>
      <c r="D100" s="230" t="n"/>
      <c r="E100" s="402" t="n"/>
      <c r="F100" s="383" t="n"/>
      <c r="G100" s="383" t="n"/>
      <c r="H100" s="383" t="n"/>
      <c r="I100" s="383" t="n"/>
      <c r="J100" s="383" t="n"/>
      <c r="K100" s="383" t="n"/>
      <c r="L100" s="383" t="n"/>
      <c r="M100" s="383" t="n"/>
      <c r="N100" s="383" t="n"/>
      <c r="O100" s="383" t="n"/>
      <c r="P100" s="383" t="n"/>
      <c r="Q100" s="383" t="n"/>
      <c r="R100" s="383" t="n"/>
      <c r="S100" s="383" t="n"/>
      <c r="T100" s="383" t="n"/>
      <c r="U100" s="383" t="n"/>
      <c r="V100" s="383" t="n"/>
      <c r="W100" s="383" t="n"/>
      <c r="X100" s="383" t="n"/>
      <c r="Y100" s="383" t="n"/>
      <c r="Z100" s="383" t="n"/>
      <c r="AA100" s="383" t="n"/>
      <c r="AB100" s="383" t="n"/>
      <c r="AC100" s="383" t="n"/>
      <c r="AD100" s="383" t="n"/>
      <c r="AE100" s="383" t="n"/>
      <c r="AF100" s="383" t="n"/>
      <c r="AG100" s="383" t="n"/>
      <c r="AH100" s="383" t="n"/>
      <c r="AI100" s="383" t="n"/>
      <c r="AJ100" s="383" t="n"/>
      <c r="AK100" s="383" t="n"/>
      <c r="AL100" s="383" t="n"/>
      <c r="AM100" s="383" t="n"/>
      <c r="AN100" s="383" t="n"/>
      <c r="AO100" s="383" t="n"/>
      <c r="AP100" s="383" t="n"/>
      <c r="AQ100" s="383" t="n"/>
      <c r="AR100" s="383" t="n"/>
      <c r="AS100" s="383" t="n"/>
      <c r="AT100" s="383" t="n"/>
      <c r="AU100" s="383" t="n"/>
      <c r="AV100" s="383" t="n"/>
      <c r="AW100" s="383" t="n"/>
      <c r="AX100" s="383" t="n"/>
      <c r="AY100" s="383" t="n"/>
      <c r="AZ100" s="383" t="n"/>
      <c r="BA100" s="383" t="n"/>
      <c r="BB100" s="384" t="n"/>
      <c r="BC100" s="147" t="n"/>
      <c r="BD100" s="385" t="n"/>
      <c r="BE100" s="1461" t="n"/>
      <c r="BF100" s="385" t="n"/>
      <c r="BG100" s="1461" t="n"/>
      <c r="BI100" s="1368" t="n"/>
      <c r="BJ100" s="1369" t="n"/>
      <c r="BK100" s="151" t="n"/>
      <c r="BL100" s="387">
        <f>BL99+1</f>
        <v/>
      </c>
      <c r="BM100" s="399" t="n"/>
    </row>
    <row r="101" ht="20.25" customHeight="1" s="18" thickBot="1" thickTop="1">
      <c r="B101" s="1370" t="n"/>
      <c r="C101" s="1410" t="n"/>
      <c r="D101" s="1469" t="inlineStr">
        <is>
          <t>LANNA 150</t>
        </is>
      </c>
      <c r="E101" s="402" t="inlineStr">
        <is>
          <t>Sungguminasa # 1, 150</t>
        </is>
      </c>
      <c r="F101" s="383">
        <f>(IF(DASHBOARD!$J$2=F7,DASHBOARD!$U$456,IF(DASHBOARD!$J$2=0,0,F101)))</f>
        <v/>
      </c>
      <c r="G101" s="383">
        <f>(IF(DASHBOARD!$J$2=G7,DASHBOARD!$U$456,IF(DASHBOARD!$J$2=0,0,G101)))</f>
        <v/>
      </c>
      <c r="H101" s="383">
        <f>(IF(DASHBOARD!$J$2=H7,DASHBOARD!$U$456,IF(DASHBOARD!$J$2=0,0,H101)))</f>
        <v/>
      </c>
      <c r="I101" s="383">
        <f>(IF(DASHBOARD!$J$2=I7,DASHBOARD!$U$456,IF(DASHBOARD!$J$2=0,0,I101)))</f>
        <v/>
      </c>
      <c r="J101" s="383">
        <f>(IF(DASHBOARD!$J$2=J7,DASHBOARD!$U$456,IF(DASHBOARD!$J$2=0,0,J101)))</f>
        <v/>
      </c>
      <c r="K101" s="383">
        <f>(IF(DASHBOARD!$J$2=K7,DASHBOARD!$U$456,IF(DASHBOARD!$J$2=0,0,K101)))</f>
        <v/>
      </c>
      <c r="L101" s="383">
        <f>(IF(DASHBOARD!$J$2=L7,DASHBOARD!$U$456,IF(DASHBOARD!$J$2=0,0,L101)))</f>
        <v/>
      </c>
      <c r="M101" s="383">
        <f>(IF(DASHBOARD!$J$2=M7,DASHBOARD!$U$456,IF(DASHBOARD!$J$2=0,0,M101)))</f>
        <v/>
      </c>
      <c r="N101" s="383">
        <f>(IF(DASHBOARD!$J$2=N7,DASHBOARD!$U$456,IF(DASHBOARD!$J$2=0,0,N101)))</f>
        <v/>
      </c>
      <c r="O101" s="383">
        <f>(IF(DASHBOARD!$J$2=O7,DASHBOARD!$U$456,IF(DASHBOARD!$J$2=0,0,O101)))</f>
        <v/>
      </c>
      <c r="P101" s="383">
        <f>(IF(DASHBOARD!$J$2=P7,DASHBOARD!$U$456,IF(DASHBOARD!$J$2=0,0,P101)))</f>
        <v/>
      </c>
      <c r="Q101" s="383">
        <f>(IF(DASHBOARD!$J$2=Q7,DASHBOARD!$U$456,IF(DASHBOARD!$J$2=0,0,Q101)))</f>
        <v/>
      </c>
      <c r="R101" s="383">
        <f>(IF(DASHBOARD!$J$2=R7,DASHBOARD!$U$456,IF(DASHBOARD!$J$2=0,0,R101)))</f>
        <v/>
      </c>
      <c r="S101" s="383">
        <f>(IF(DASHBOARD!$J$2=S7,DASHBOARD!$U$456,IF(DASHBOARD!$J$2=0,0,S101)))</f>
        <v/>
      </c>
      <c r="T101" s="383">
        <f>(IF(DASHBOARD!$J$2=T7,DASHBOARD!$U$456,IF(DASHBOARD!$J$2=0,0,T101)))</f>
        <v/>
      </c>
      <c r="U101" s="383">
        <f>(IF(DASHBOARD!$J$2=U7,DASHBOARD!$U$456,IF(DASHBOARD!$J$2=0,0,U101)))</f>
        <v/>
      </c>
      <c r="V101" s="383">
        <f>(IF(DASHBOARD!$J$2=V7,DASHBOARD!$U$456,IF(DASHBOARD!$J$2=0,0,V101)))</f>
        <v/>
      </c>
      <c r="W101" s="383">
        <f>(IF(DASHBOARD!$J$2=W7,DASHBOARD!$U$456,IF(DASHBOARD!$J$2=0,0,W101)))</f>
        <v/>
      </c>
      <c r="X101" s="383">
        <f>(IF(DASHBOARD!$J$2=X7,DASHBOARD!$U$456,IF(DASHBOARD!$J$2=0,0,X101)))</f>
        <v/>
      </c>
      <c r="Y101" s="383">
        <f>(IF(DASHBOARD!$J$2=Y7,DASHBOARD!$U$456,IF(DASHBOARD!$J$2=0,0,Y101)))</f>
        <v/>
      </c>
      <c r="Z101" s="383">
        <f>(IF(DASHBOARD!$J$2=Z7,DASHBOARD!$U$456,IF(DASHBOARD!$J$2=0,0,Z101)))</f>
        <v/>
      </c>
      <c r="AA101" s="383">
        <f>(IF(DASHBOARD!$J$2=AA7,DASHBOARD!$U$456,IF(DASHBOARD!$J$2=0,0,AA101)))</f>
        <v/>
      </c>
      <c r="AB101" s="383">
        <f>(IF(DASHBOARD!$J$2=AB7,DASHBOARD!$U$456,IF(DASHBOARD!$J$2=0,0,AB101)))</f>
        <v/>
      </c>
      <c r="AC101" s="383">
        <f>(IF(DASHBOARD!$J$2=AC7,DASHBOARD!$U$456,IF(DASHBOARD!$J$2=0,0,AC101)))</f>
        <v/>
      </c>
      <c r="AD101" s="383">
        <f>(IF(DASHBOARD!$J$2=AD7,DASHBOARD!$U$456,IF(DASHBOARD!$J$2=0,0,AD101)))</f>
        <v/>
      </c>
      <c r="AE101" s="383">
        <f>(IF(DASHBOARD!$J$2=AE7,DASHBOARD!$U$456,IF(DASHBOARD!$J$2=0,0,AE101)))</f>
        <v/>
      </c>
      <c r="AF101" s="383">
        <f>(IF(DASHBOARD!$J$2=AF7,DASHBOARD!$U$456,IF(DASHBOARD!$J$2=0,0,AF101)))</f>
        <v/>
      </c>
      <c r="AG101" s="383">
        <f>(IF(DASHBOARD!$J$2=AG7,DASHBOARD!$U$456,IF(DASHBOARD!$J$2=0,0,AG101)))</f>
        <v/>
      </c>
      <c r="AH101" s="383">
        <f>(IF(DASHBOARD!$J$2=AH7,DASHBOARD!$U$456,IF(DASHBOARD!$J$2=0,0,AH101)))</f>
        <v/>
      </c>
      <c r="AI101" s="383">
        <f>(IF(DASHBOARD!$J$2=AI7,DASHBOARD!$U$456,IF(DASHBOARD!$J$2=0,0,AI101)))</f>
        <v/>
      </c>
      <c r="AJ101" s="383">
        <f>(IF(DASHBOARD!$J$2=AJ7,DASHBOARD!$U$456,IF(DASHBOARD!$J$2=0,0,AJ101)))</f>
        <v/>
      </c>
      <c r="AK101" s="383">
        <f>(IF(DASHBOARD!$J$2=AK7,DASHBOARD!$U$456,IF(DASHBOARD!$J$2=0,0,AK101)))</f>
        <v/>
      </c>
      <c r="AL101" s="383">
        <f>(IF(DASHBOARD!$J$2=AL7,DASHBOARD!$U$456,IF(DASHBOARD!$J$2=0,0,AL101)))</f>
        <v/>
      </c>
      <c r="AM101" s="383">
        <f>(IF(DASHBOARD!$J$2=AM7,DASHBOARD!$U$456,IF(DASHBOARD!$J$2=0,0,AM101)))</f>
        <v/>
      </c>
      <c r="AN101" s="383">
        <f>(IF(DASHBOARD!$J$2=AN7,DASHBOARD!$U$456,IF(DASHBOARD!$J$2=0,0,AN101)))</f>
        <v/>
      </c>
      <c r="AO101" s="383">
        <f>(IF(DASHBOARD!$J$2=AO7,DASHBOARD!$U$456,IF(DASHBOARD!$J$2=0,0,AO101)))</f>
        <v/>
      </c>
      <c r="AP101" s="383">
        <f>(IF(DASHBOARD!$J$2=AP7,DASHBOARD!$U$456,IF(DASHBOARD!$J$2=0,0,AP101)))</f>
        <v/>
      </c>
      <c r="AQ101" s="383">
        <f>(IF(DASHBOARD!$J$2=AQ7,DASHBOARD!$U$456,IF(DASHBOARD!$J$2=0,0,AQ101)))</f>
        <v/>
      </c>
      <c r="AR101" s="383">
        <f>(IF(DASHBOARD!$J$2=AR7,DASHBOARD!$U$456,IF(DASHBOARD!$J$2=0,0,AR101)))</f>
        <v/>
      </c>
      <c r="AS101" s="383">
        <f>(IF(DASHBOARD!$J$2=AS7,DASHBOARD!$U$456,IF(DASHBOARD!$J$2=0,0,AS101)))</f>
        <v/>
      </c>
      <c r="AT101" s="383">
        <f>(IF(DASHBOARD!$J$2=AT7,DASHBOARD!$U$456,IF(DASHBOARD!$J$2=0,0,AT101)))</f>
        <v/>
      </c>
      <c r="AU101" s="383">
        <f>(IF(DASHBOARD!$J$2=AU7,DASHBOARD!$U$456,IF(DASHBOARD!$J$2=0,0,AU101)))</f>
        <v/>
      </c>
      <c r="AV101" s="383">
        <f>(IF(DASHBOARD!$J$2=AV7,DASHBOARD!$U$456,IF(DASHBOARD!$J$2=0,0,AV101)))</f>
        <v/>
      </c>
      <c r="AW101" s="383">
        <f>(IF(DASHBOARD!$J$2=AW7,DASHBOARD!$U$456,IF(DASHBOARD!$J$2=0,0,AW101)))</f>
        <v/>
      </c>
      <c r="AX101" s="383">
        <f>(IF(DASHBOARD!$J$2=AX7,DASHBOARD!$U$456,IF(DASHBOARD!$J$2=0,0,AX101)))</f>
        <v/>
      </c>
      <c r="AY101" s="383">
        <f>(IF(DASHBOARD!$J$2=AY7,DASHBOARD!$U$456,IF(DASHBOARD!$J$2=0,0,AY101)))</f>
        <v/>
      </c>
      <c r="AZ101" s="383">
        <f>(IF(DASHBOARD!$J$2=AZ7,DASHBOARD!$U$456,IF(DASHBOARD!$J$2=0,0,AZ101)))</f>
        <v/>
      </c>
      <c r="BA101" s="383">
        <f>(IF(DASHBOARD!$J$2=BA7,DASHBOARD!$U$456,IF(DASHBOARD!$J$2=0,0,BA101)))</f>
        <v/>
      </c>
      <c r="BB101" s="384" t="n"/>
      <c r="BC101" s="147" t="n"/>
      <c r="BD101" s="385" t="n"/>
      <c r="BE101" s="1461" t="n"/>
      <c r="BF101" s="385" t="n"/>
      <c r="BG101" s="1461" t="n"/>
      <c r="BI101" s="1368" t="n"/>
      <c r="BJ101" s="1369" t="n"/>
      <c r="BK101" s="151" t="n"/>
      <c r="BL101" s="387">
        <f>BL100+1</f>
        <v/>
      </c>
      <c r="BM101" s="399" t="n"/>
    </row>
    <row r="102" ht="20.25" customHeight="1" s="18" thickBot="1" thickTop="1">
      <c r="B102" s="1370" t="n"/>
      <c r="C102" s="1410" t="n"/>
      <c r="D102" s="1462" t="n"/>
      <c r="E102" s="402" t="inlineStr">
        <is>
          <t>Sungguminasa # 2, 150</t>
        </is>
      </c>
      <c r="F102" s="383">
        <f>(IF(DASHBOARD!$J$2=F7,DASHBOARD!$U$457,IF(DASHBOARD!$J$2=0,0,F102)))</f>
        <v/>
      </c>
      <c r="G102" s="383">
        <f>(IF(DASHBOARD!$J$2=G7,DASHBOARD!$U$457,IF(DASHBOARD!$J$2=0,0,G102)))</f>
        <v/>
      </c>
      <c r="H102" s="383">
        <f>(IF(DASHBOARD!$J$2=H7,DASHBOARD!$U$457,IF(DASHBOARD!$J$2=0,0,H102)))</f>
        <v/>
      </c>
      <c r="I102" s="383">
        <f>(IF(DASHBOARD!$J$2=I7,DASHBOARD!$U$457,IF(DASHBOARD!$J$2=0,0,I102)))</f>
        <v/>
      </c>
      <c r="J102" s="383">
        <f>(IF(DASHBOARD!$J$2=J7,DASHBOARD!$U$457,IF(DASHBOARD!$J$2=0,0,J102)))</f>
        <v/>
      </c>
      <c r="K102" s="383">
        <f>(IF(DASHBOARD!$J$2=K7,DASHBOARD!$U$457,IF(DASHBOARD!$J$2=0,0,K102)))</f>
        <v/>
      </c>
      <c r="L102" s="383">
        <f>(IF(DASHBOARD!$J$2=L7,DASHBOARD!$U$457,IF(DASHBOARD!$J$2=0,0,L102)))</f>
        <v/>
      </c>
      <c r="M102" s="383">
        <f>(IF(DASHBOARD!$J$2=M7,DASHBOARD!$U$457,IF(DASHBOARD!$J$2=0,0,M102)))</f>
        <v/>
      </c>
      <c r="N102" s="383">
        <f>(IF(DASHBOARD!$J$2=N7,DASHBOARD!$U$457,IF(DASHBOARD!$J$2=0,0,N102)))</f>
        <v/>
      </c>
      <c r="O102" s="383">
        <f>(IF(DASHBOARD!$J$2=O7,DASHBOARD!$U$457,IF(DASHBOARD!$J$2=0,0,O102)))</f>
        <v/>
      </c>
      <c r="P102" s="383">
        <f>(IF(DASHBOARD!$J$2=P7,DASHBOARD!$U$457,IF(DASHBOARD!$J$2=0,0,P102)))</f>
        <v/>
      </c>
      <c r="Q102" s="383">
        <f>(IF(DASHBOARD!$J$2=Q7,DASHBOARD!$U$457,IF(DASHBOARD!$J$2=0,0,Q102)))</f>
        <v/>
      </c>
      <c r="R102" s="383">
        <f>(IF(DASHBOARD!$J$2=R7,DASHBOARD!$U$457,IF(DASHBOARD!$J$2=0,0,R102)))</f>
        <v/>
      </c>
      <c r="S102" s="383">
        <f>(IF(DASHBOARD!$J$2=S7,DASHBOARD!$U$457,IF(DASHBOARD!$J$2=0,0,S102)))</f>
        <v/>
      </c>
      <c r="T102" s="383">
        <f>(IF(DASHBOARD!$J$2=T7,DASHBOARD!$U$457,IF(DASHBOARD!$J$2=0,0,T102)))</f>
        <v/>
      </c>
      <c r="U102" s="383">
        <f>(IF(DASHBOARD!$J$2=U7,DASHBOARD!$U$457,IF(DASHBOARD!$J$2=0,0,U102)))</f>
        <v/>
      </c>
      <c r="V102" s="383">
        <f>(IF(DASHBOARD!$J$2=V7,DASHBOARD!$U$457,IF(DASHBOARD!$J$2=0,0,V102)))</f>
        <v/>
      </c>
      <c r="W102" s="383">
        <f>(IF(DASHBOARD!$J$2=W7,DASHBOARD!$U$457,IF(DASHBOARD!$J$2=0,0,W102)))</f>
        <v/>
      </c>
      <c r="X102" s="383">
        <f>(IF(DASHBOARD!$J$2=X7,DASHBOARD!$U$457,IF(DASHBOARD!$J$2=0,0,X102)))</f>
        <v/>
      </c>
      <c r="Y102" s="383">
        <f>(IF(DASHBOARD!$J$2=Y7,DASHBOARD!$U$457,IF(DASHBOARD!$J$2=0,0,Y102)))</f>
        <v/>
      </c>
      <c r="Z102" s="383">
        <f>(IF(DASHBOARD!$J$2=Z7,DASHBOARD!$U$457,IF(DASHBOARD!$J$2=0,0,Z102)))</f>
        <v/>
      </c>
      <c r="AA102" s="383">
        <f>(IF(DASHBOARD!$J$2=AA7,DASHBOARD!$U$457,IF(DASHBOARD!$J$2=0,0,AA102)))</f>
        <v/>
      </c>
      <c r="AB102" s="383">
        <f>(IF(DASHBOARD!$J$2=AB7,DASHBOARD!$U$457,IF(DASHBOARD!$J$2=0,0,AB102)))</f>
        <v/>
      </c>
      <c r="AC102" s="383">
        <f>(IF(DASHBOARD!$J$2=AC7,DASHBOARD!$U$457,IF(DASHBOARD!$J$2=0,0,AC102)))</f>
        <v/>
      </c>
      <c r="AD102" s="383">
        <f>(IF(DASHBOARD!$J$2=AD7,DASHBOARD!$U$457,IF(DASHBOARD!$J$2=0,0,AD102)))</f>
        <v/>
      </c>
      <c r="AE102" s="383">
        <f>(IF(DASHBOARD!$J$2=AE7,DASHBOARD!$U$457,IF(DASHBOARD!$J$2=0,0,AE102)))</f>
        <v/>
      </c>
      <c r="AF102" s="383">
        <f>(IF(DASHBOARD!$J$2=AF7,DASHBOARD!$U$457,IF(DASHBOARD!$J$2=0,0,AF102)))</f>
        <v/>
      </c>
      <c r="AG102" s="383">
        <f>(IF(DASHBOARD!$J$2=AG7,DASHBOARD!$U$457,IF(DASHBOARD!$J$2=0,0,AG102)))</f>
        <v/>
      </c>
      <c r="AH102" s="383">
        <f>(IF(DASHBOARD!$J$2=AH7,DASHBOARD!$U$457,IF(DASHBOARD!$J$2=0,0,AH102)))</f>
        <v/>
      </c>
      <c r="AI102" s="383">
        <f>(IF(DASHBOARD!$J$2=AI7,DASHBOARD!$U$457,IF(DASHBOARD!$J$2=0,0,AI102)))</f>
        <v/>
      </c>
      <c r="AJ102" s="383">
        <f>(IF(DASHBOARD!$J$2=AJ7,DASHBOARD!$U$457,IF(DASHBOARD!$J$2=0,0,AJ102)))</f>
        <v/>
      </c>
      <c r="AK102" s="383">
        <f>(IF(DASHBOARD!$J$2=AK7,DASHBOARD!$U$457,IF(DASHBOARD!$J$2=0,0,AK102)))</f>
        <v/>
      </c>
      <c r="AL102" s="383">
        <f>(IF(DASHBOARD!$J$2=AL7,DASHBOARD!$U$457,IF(DASHBOARD!$J$2=0,0,AL102)))</f>
        <v/>
      </c>
      <c r="AM102" s="383">
        <f>(IF(DASHBOARD!$J$2=AM7,DASHBOARD!$U$457,IF(DASHBOARD!$J$2=0,0,AM102)))</f>
        <v/>
      </c>
      <c r="AN102" s="383">
        <f>(IF(DASHBOARD!$J$2=AN7,DASHBOARD!$U$457,IF(DASHBOARD!$J$2=0,0,AN102)))</f>
        <v/>
      </c>
      <c r="AO102" s="383">
        <f>(IF(DASHBOARD!$J$2=AO7,DASHBOARD!$U$457,IF(DASHBOARD!$J$2=0,0,AO102)))</f>
        <v/>
      </c>
      <c r="AP102" s="383">
        <f>(IF(DASHBOARD!$J$2=AP7,DASHBOARD!$U$457,IF(DASHBOARD!$J$2=0,0,AP102)))</f>
        <v/>
      </c>
      <c r="AQ102" s="383">
        <f>(IF(DASHBOARD!$J$2=AQ7,DASHBOARD!$U$457,IF(DASHBOARD!$J$2=0,0,AQ102)))</f>
        <v/>
      </c>
      <c r="AR102" s="383">
        <f>(IF(DASHBOARD!$J$2=AR7,DASHBOARD!$U$457,IF(DASHBOARD!$J$2=0,0,AR102)))</f>
        <v/>
      </c>
      <c r="AS102" s="383">
        <f>(IF(DASHBOARD!$J$2=AS7,DASHBOARD!$U$457,IF(DASHBOARD!$J$2=0,0,AS102)))</f>
        <v/>
      </c>
      <c r="AT102" s="383">
        <f>(IF(DASHBOARD!$J$2=AT7,DASHBOARD!$U$457,IF(DASHBOARD!$J$2=0,0,AT102)))</f>
        <v/>
      </c>
      <c r="AU102" s="383">
        <f>(IF(DASHBOARD!$J$2=AU7,DASHBOARD!$U$457,IF(DASHBOARD!$J$2=0,0,AU102)))</f>
        <v/>
      </c>
      <c r="AV102" s="383">
        <f>(IF(DASHBOARD!$J$2=AV7,DASHBOARD!$U$457,IF(DASHBOARD!$J$2=0,0,AV102)))</f>
        <v/>
      </c>
      <c r="AW102" s="383">
        <f>(IF(DASHBOARD!$J$2=AW7,DASHBOARD!$U$457,IF(DASHBOARD!$J$2=0,0,AW102)))</f>
        <v/>
      </c>
      <c r="AX102" s="383">
        <f>(IF(DASHBOARD!$J$2=AX7,DASHBOARD!$U$457,IF(DASHBOARD!$J$2=0,0,AX102)))</f>
        <v/>
      </c>
      <c r="AY102" s="383">
        <f>(IF(DASHBOARD!$J$2=AY7,DASHBOARD!$U$457,IF(DASHBOARD!$J$2=0,0,AY102)))</f>
        <v/>
      </c>
      <c r="AZ102" s="383">
        <f>(IF(DASHBOARD!$J$2=AZ7,DASHBOARD!$U$457,IF(DASHBOARD!$J$2=0,0,AZ102)))</f>
        <v/>
      </c>
      <c r="BA102" s="383">
        <f>(IF(DASHBOARD!$J$2=BA7,DASHBOARD!$U$457,IF(DASHBOARD!$J$2=0,0,BA102)))</f>
        <v/>
      </c>
      <c r="BB102" s="384" t="n"/>
      <c r="BC102" s="147" t="n"/>
      <c r="BD102" s="385" t="n"/>
      <c r="BE102" s="1461" t="n"/>
      <c r="BF102" s="385" t="n"/>
      <c r="BG102" s="1461" t="n"/>
      <c r="BI102" s="1368" t="n"/>
      <c r="BJ102" s="1369" t="n"/>
      <c r="BK102" s="151" t="n"/>
      <c r="BL102" s="387">
        <f>BL101+1</f>
        <v/>
      </c>
      <c r="BM102" s="399" t="n"/>
    </row>
    <row r="103" ht="20.25" customHeight="1" s="18" thickBot="1" thickTop="1">
      <c r="B103" s="1370" t="n"/>
      <c r="C103" s="1410" t="n"/>
      <c r="D103" s="1462" t="n"/>
      <c r="E103" s="402" t="n"/>
      <c r="F103" s="383" t="n"/>
      <c r="G103" s="383" t="n"/>
      <c r="H103" s="383" t="n"/>
      <c r="I103" s="383" t="n"/>
      <c r="J103" s="383" t="n"/>
      <c r="K103" s="383" t="n"/>
      <c r="L103" s="383" t="n"/>
      <c r="M103" s="383" t="n"/>
      <c r="N103" s="383" t="n"/>
      <c r="O103" s="383" t="n"/>
      <c r="P103" s="383" t="n"/>
      <c r="Q103" s="383" t="n"/>
      <c r="R103" s="383" t="n"/>
      <c r="S103" s="383" t="n"/>
      <c r="T103" s="383" t="n"/>
      <c r="U103" s="383" t="n"/>
      <c r="V103" s="383" t="n"/>
      <c r="W103" s="383" t="n"/>
      <c r="X103" s="383" t="n"/>
      <c r="Y103" s="383" t="n"/>
      <c r="Z103" s="383" t="n"/>
      <c r="AA103" s="383" t="n"/>
      <c r="AB103" s="383" t="n"/>
      <c r="AC103" s="383" t="n"/>
      <c r="AD103" s="383" t="n"/>
      <c r="AE103" s="383" t="n"/>
      <c r="AF103" s="383" t="n"/>
      <c r="AG103" s="383" t="n"/>
      <c r="AH103" s="383" t="n"/>
      <c r="AI103" s="383" t="n"/>
      <c r="AJ103" s="383" t="n"/>
      <c r="AK103" s="383" t="n"/>
      <c r="AL103" s="383" t="n"/>
      <c r="AM103" s="383" t="n"/>
      <c r="AN103" s="383" t="n"/>
      <c r="AO103" s="383" t="n"/>
      <c r="AP103" s="383" t="n"/>
      <c r="AQ103" s="383" t="n"/>
      <c r="AR103" s="383" t="n"/>
      <c r="AS103" s="383" t="n"/>
      <c r="AT103" s="383" t="n"/>
      <c r="AU103" s="383" t="n"/>
      <c r="AV103" s="383" t="n"/>
      <c r="AW103" s="383" t="n"/>
      <c r="AX103" s="383" t="n"/>
      <c r="AY103" s="383" t="n"/>
      <c r="AZ103" s="383" t="n"/>
      <c r="BA103" s="383" t="n"/>
      <c r="BB103" s="384" t="n"/>
      <c r="BC103" s="147" t="n"/>
      <c r="BD103" s="385" t="n"/>
      <c r="BE103" s="1461" t="n"/>
      <c r="BF103" s="385" t="n"/>
      <c r="BG103" s="1461" t="n"/>
      <c r="BI103" s="1368" t="n"/>
      <c r="BJ103" s="1369" t="n"/>
      <c r="BK103" s="151" t="n"/>
      <c r="BL103" s="387">
        <f>#REF!+1</f>
        <v/>
      </c>
      <c r="BM103" s="399" t="n"/>
    </row>
    <row r="104" ht="20.25" customHeight="1" s="18" thickBot="1" thickTop="1">
      <c r="B104" s="1370" t="n"/>
      <c r="C104" s="1410" t="n"/>
      <c r="D104" s="1463" t="n"/>
      <c r="E104" s="402" t="n"/>
      <c r="F104" s="383" t="n"/>
      <c r="G104" s="383" t="n"/>
      <c r="H104" s="383" t="n"/>
      <c r="I104" s="383" t="n"/>
      <c r="J104" s="383" t="n"/>
      <c r="K104" s="383" t="n"/>
      <c r="L104" s="383" t="n"/>
      <c r="M104" s="383" t="n"/>
      <c r="N104" s="383" t="n"/>
      <c r="O104" s="383" t="n"/>
      <c r="P104" s="383" t="n"/>
      <c r="Q104" s="383" t="n"/>
      <c r="R104" s="383" t="n"/>
      <c r="S104" s="383" t="n"/>
      <c r="T104" s="383" t="n"/>
      <c r="U104" s="383" t="n"/>
      <c r="V104" s="383" t="n"/>
      <c r="W104" s="383" t="n"/>
      <c r="X104" s="383" t="n"/>
      <c r="Y104" s="383" t="n"/>
      <c r="Z104" s="383" t="n"/>
      <c r="AA104" s="383" t="n"/>
      <c r="AB104" s="383" t="n"/>
      <c r="AC104" s="383" t="n"/>
      <c r="AD104" s="383" t="n"/>
      <c r="AE104" s="383" t="n"/>
      <c r="AF104" s="383" t="n"/>
      <c r="AG104" s="383" t="n"/>
      <c r="AH104" s="383" t="n"/>
      <c r="AI104" s="383" t="n"/>
      <c r="AJ104" s="383" t="n"/>
      <c r="AK104" s="383" t="n"/>
      <c r="AL104" s="383" t="n"/>
      <c r="AM104" s="383" t="n"/>
      <c r="AN104" s="383" t="n"/>
      <c r="AO104" s="383" t="n"/>
      <c r="AP104" s="383" t="n"/>
      <c r="AQ104" s="383" t="n"/>
      <c r="AR104" s="383" t="n"/>
      <c r="AS104" s="383" t="n"/>
      <c r="AT104" s="383" t="n"/>
      <c r="AU104" s="383" t="n"/>
      <c r="AV104" s="383" t="n"/>
      <c r="AW104" s="383" t="n"/>
      <c r="AX104" s="383" t="n"/>
      <c r="AY104" s="383" t="n"/>
      <c r="AZ104" s="383" t="n"/>
      <c r="BA104" s="383" t="n"/>
      <c r="BB104" s="384" t="n"/>
      <c r="BC104" s="147" t="n"/>
      <c r="BD104" s="385" t="n"/>
      <c r="BE104" s="1461" t="n"/>
      <c r="BF104" s="385" t="n"/>
      <c r="BG104" s="1461" t="n"/>
      <c r="BI104" s="1368" t="n"/>
      <c r="BJ104" s="1369" t="n"/>
      <c r="BK104" s="151" t="n"/>
      <c r="BL104" s="387">
        <f>BL103+1</f>
        <v/>
      </c>
      <c r="BM104" s="399" t="n"/>
    </row>
    <row r="105" ht="20.25" customHeight="1" s="18" thickBot="1" thickTop="1">
      <c r="B105" s="1370" t="n"/>
      <c r="C105" s="1410" t="n"/>
      <c r="D105" s="328" t="n"/>
      <c r="E105" s="402" t="n"/>
      <c r="F105" s="383" t="n"/>
      <c r="G105" s="383" t="n"/>
      <c r="H105" s="383" t="n"/>
      <c r="I105" s="383" t="n"/>
      <c r="J105" s="383" t="n"/>
      <c r="K105" s="383" t="n"/>
      <c r="L105" s="383" t="n"/>
      <c r="M105" s="383" t="n"/>
      <c r="N105" s="383" t="n"/>
      <c r="O105" s="383" t="n"/>
      <c r="P105" s="383" t="n"/>
      <c r="Q105" s="383" t="n"/>
      <c r="R105" s="383" t="n"/>
      <c r="S105" s="383" t="n"/>
      <c r="T105" s="383" t="n"/>
      <c r="U105" s="383" t="n"/>
      <c r="V105" s="383" t="n"/>
      <c r="W105" s="383" t="n"/>
      <c r="X105" s="383" t="n"/>
      <c r="Y105" s="383" t="n"/>
      <c r="Z105" s="383" t="n"/>
      <c r="AA105" s="383" t="n"/>
      <c r="AB105" s="383" t="n"/>
      <c r="AC105" s="383" t="n"/>
      <c r="AD105" s="383" t="n"/>
      <c r="AE105" s="383" t="n"/>
      <c r="AF105" s="383" t="n"/>
      <c r="AG105" s="383" t="n"/>
      <c r="AH105" s="383" t="n"/>
      <c r="AI105" s="383" t="n"/>
      <c r="AJ105" s="383" t="n"/>
      <c r="AK105" s="383" t="n"/>
      <c r="AL105" s="383" t="n"/>
      <c r="AM105" s="383" t="n"/>
      <c r="AN105" s="383" t="n"/>
      <c r="AO105" s="383" t="n"/>
      <c r="AP105" s="383" t="n"/>
      <c r="AQ105" s="383" t="n"/>
      <c r="AR105" s="383" t="n"/>
      <c r="AS105" s="383" t="n"/>
      <c r="AT105" s="383" t="n"/>
      <c r="AU105" s="383" t="n"/>
      <c r="AV105" s="383" t="n"/>
      <c r="AW105" s="383" t="n"/>
      <c r="AX105" s="383" t="n"/>
      <c r="AY105" s="383" t="n"/>
      <c r="AZ105" s="383" t="n"/>
      <c r="BA105" s="383" t="n"/>
      <c r="BB105" s="384">
        <f>IF(SUM(F105:BA105)&lt;&gt;0,AVERAGEIF(F105:BA105,"&gt;0",F105:BA105),0)</f>
        <v/>
      </c>
      <c r="BC105" s="147" t="n"/>
      <c r="BD105" s="385">
        <f>MAXA(F105:BA105)</f>
        <v/>
      </c>
      <c r="BE105" s="1461">
        <f>IF(BD105&lt;&gt;0,VLOOKUP(BD105,$F$10:$BA$10,MATCH(BD105,F105:BA105,0)),"")</f>
        <v/>
      </c>
      <c r="BF105" s="385">
        <f t="array" ref="BF105">MIN(IF(F105:BA105&gt;0,F105:BA105))</f>
        <v/>
      </c>
      <c r="BG105" s="1461">
        <f>IF(BF105&lt;&gt;0,VLOOKUP(BF105,$F$10:$BA$10,MATCH($BF105,$F105:$BA105,0)),"")</f>
        <v/>
      </c>
      <c r="BI105" s="1368">
        <f>HLOOKUP($BI$9,$S$10:$AI$431,1+$BL105,TRUE)</f>
        <v/>
      </c>
      <c r="BJ105" s="1369">
        <f>HLOOKUP($BJ$9,$AJ$10:$AW$431,1+$BL105,TRUE)</f>
        <v/>
      </c>
      <c r="BK105" s="151" t="n"/>
      <c r="BL105" s="387">
        <f>BL104+1</f>
        <v/>
      </c>
      <c r="BM105" s="399" t="n"/>
    </row>
    <row r="106" ht="20.25" customHeight="1" s="18" thickBot="1" thickTop="1">
      <c r="B106" s="1370" t="n"/>
      <c r="C106" s="1410" t="n"/>
      <c r="D106" s="1469" t="inlineStr">
        <is>
          <t>BOLANGI 150</t>
        </is>
      </c>
      <c r="E106" s="402" t="inlineStr">
        <is>
          <t>Sungguminasa # 1, 150</t>
        </is>
      </c>
      <c r="F106" s="383">
        <f>(IF(DASHBOARD!$J$2=F7,DASHBOARD!$U$446,IF(DASHBOARD!$J$2=0,0,F106)))</f>
        <v/>
      </c>
      <c r="G106" s="383">
        <f>(IF(DASHBOARD!$J$2=G7,DASHBOARD!$U$446,IF(DASHBOARD!$J$2=0,0,G106)))</f>
        <v/>
      </c>
      <c r="H106" s="383">
        <f>(IF(DASHBOARD!$J$2=H7,DASHBOARD!$U$446,IF(DASHBOARD!$J$2=0,0,H106)))</f>
        <v/>
      </c>
      <c r="I106" s="383">
        <f>(IF(DASHBOARD!$J$2=I7,DASHBOARD!$U$446,IF(DASHBOARD!$J$2=0,0,I106)))</f>
        <v/>
      </c>
      <c r="J106" s="383">
        <f>(IF(DASHBOARD!$J$2=J7,DASHBOARD!$U$446,IF(DASHBOARD!$J$2=0,0,J106)))</f>
        <v/>
      </c>
      <c r="K106" s="383">
        <f>(IF(DASHBOARD!$J$2=K7,DASHBOARD!$U$446,IF(DASHBOARD!$J$2=0,0,K106)))</f>
        <v/>
      </c>
      <c r="L106" s="383">
        <f>(IF(DASHBOARD!$J$2=L7,DASHBOARD!$U$446,IF(DASHBOARD!$J$2=0,0,L106)))</f>
        <v/>
      </c>
      <c r="M106" s="383">
        <f>(IF(DASHBOARD!$J$2=M7,DASHBOARD!$U$446,IF(DASHBOARD!$J$2=0,0,M106)))</f>
        <v/>
      </c>
      <c r="N106" s="383">
        <f>(IF(DASHBOARD!$J$2=N7,DASHBOARD!$U$446,IF(DASHBOARD!$J$2=0,0,N106)))</f>
        <v/>
      </c>
      <c r="O106" s="383">
        <f>(IF(DASHBOARD!$J$2=O7,DASHBOARD!$U$446,IF(DASHBOARD!$J$2=0,0,O106)))</f>
        <v/>
      </c>
      <c r="P106" s="383">
        <f>(IF(DASHBOARD!$J$2=P7,DASHBOARD!$U$446,IF(DASHBOARD!$J$2=0,0,P106)))</f>
        <v/>
      </c>
      <c r="Q106" s="383">
        <f>(IF(DASHBOARD!$J$2=Q7,DASHBOARD!$U$446,IF(DASHBOARD!$J$2=0,0,Q106)))</f>
        <v/>
      </c>
      <c r="R106" s="383">
        <f>(IF(DASHBOARD!$J$2=R7,DASHBOARD!$U$446,IF(DASHBOARD!$J$2=0,0,R106)))</f>
        <v/>
      </c>
      <c r="S106" s="383">
        <f>(IF(DASHBOARD!$J$2=S7,DASHBOARD!$U$446,IF(DASHBOARD!$J$2=0,0,S106)))</f>
        <v/>
      </c>
      <c r="T106" s="383">
        <f>(IF(DASHBOARD!$J$2=T7,DASHBOARD!$U$446,IF(DASHBOARD!$J$2=0,0,T106)))</f>
        <v/>
      </c>
      <c r="U106" s="383">
        <f>(IF(DASHBOARD!$J$2=U7,DASHBOARD!$U$446,IF(DASHBOARD!$J$2=0,0,U106)))</f>
        <v/>
      </c>
      <c r="V106" s="383">
        <f>(IF(DASHBOARD!$J$2=V7,DASHBOARD!$U$446,IF(DASHBOARD!$J$2=0,0,V106)))</f>
        <v/>
      </c>
      <c r="W106" s="383">
        <f>(IF(DASHBOARD!$J$2=W7,DASHBOARD!$U$446,IF(DASHBOARD!$J$2=0,0,W106)))</f>
        <v/>
      </c>
      <c r="X106" s="383">
        <f>(IF(DASHBOARD!$J$2=X7,DASHBOARD!$U$446,IF(DASHBOARD!$J$2=0,0,X106)))</f>
        <v/>
      </c>
      <c r="Y106" s="383">
        <f>(IF(DASHBOARD!$J$2=Y7,DASHBOARD!$U$446,IF(DASHBOARD!$J$2=0,0,Y106)))</f>
        <v/>
      </c>
      <c r="Z106" s="383">
        <f>(IF(DASHBOARD!$J$2=Z7,DASHBOARD!$U$446,IF(DASHBOARD!$J$2=0,0,Z106)))</f>
        <v/>
      </c>
      <c r="AA106" s="383">
        <f>(IF(DASHBOARD!$J$2=AA7,DASHBOARD!$U$446,IF(DASHBOARD!$J$2=0,0,AA106)))</f>
        <v/>
      </c>
      <c r="AB106" s="383">
        <f>(IF(DASHBOARD!$J$2=AB7,DASHBOARD!$U$446,IF(DASHBOARD!$J$2=0,0,AB106)))</f>
        <v/>
      </c>
      <c r="AC106" s="383">
        <f>(IF(DASHBOARD!$J$2=AC7,DASHBOARD!$U$446,IF(DASHBOARD!$J$2=0,0,AC106)))</f>
        <v/>
      </c>
      <c r="AD106" s="383">
        <f>(IF(DASHBOARD!$J$2=AD7,DASHBOARD!$U$446,IF(DASHBOARD!$J$2=0,0,AD106)))</f>
        <v/>
      </c>
      <c r="AE106" s="383">
        <f>(IF(DASHBOARD!$J$2=AE7,DASHBOARD!$U$446,IF(DASHBOARD!$J$2=0,0,AE106)))</f>
        <v/>
      </c>
      <c r="AF106" s="383">
        <f>(IF(DASHBOARD!$J$2=AF7,DASHBOARD!$U$446,IF(DASHBOARD!$J$2=0,0,AF106)))</f>
        <v/>
      </c>
      <c r="AG106" s="383">
        <f>(IF(DASHBOARD!$J$2=AG7,DASHBOARD!$U$446,IF(DASHBOARD!$J$2=0,0,AG106)))</f>
        <v/>
      </c>
      <c r="AH106" s="383">
        <f>(IF(DASHBOARD!$J$2=AH7,DASHBOARD!$U$446,IF(DASHBOARD!$J$2=0,0,AH106)))</f>
        <v/>
      </c>
      <c r="AI106" s="383">
        <f>(IF(DASHBOARD!$J$2=AI7,DASHBOARD!$U$446,IF(DASHBOARD!$J$2=0,0,AI106)))</f>
        <v/>
      </c>
      <c r="AJ106" s="383">
        <f>(IF(DASHBOARD!$J$2=AJ7,DASHBOARD!$U$446,IF(DASHBOARD!$J$2=0,0,AJ106)))</f>
        <v/>
      </c>
      <c r="AK106" s="383">
        <f>(IF(DASHBOARD!$J$2=AK7,DASHBOARD!$U$446,IF(DASHBOARD!$J$2=0,0,AK106)))</f>
        <v/>
      </c>
      <c r="AL106" s="383">
        <f>(IF(DASHBOARD!$J$2=AL7,DASHBOARD!$U$446,IF(DASHBOARD!$J$2=0,0,AL106)))</f>
        <v/>
      </c>
      <c r="AM106" s="383">
        <f>(IF(DASHBOARD!$J$2=AM7,DASHBOARD!$U$446,IF(DASHBOARD!$J$2=0,0,AM106)))</f>
        <v/>
      </c>
      <c r="AN106" s="383">
        <f>(IF(DASHBOARD!$J$2=AN7,DASHBOARD!$U$446,IF(DASHBOARD!$J$2=0,0,AN106)))</f>
        <v/>
      </c>
      <c r="AO106" s="383">
        <f>(IF(DASHBOARD!$J$2=AO7,DASHBOARD!$U$446,IF(DASHBOARD!$J$2=0,0,AO106)))</f>
        <v/>
      </c>
      <c r="AP106" s="383">
        <f>(IF(DASHBOARD!$J$2=AP7,DASHBOARD!$U$446,IF(DASHBOARD!$J$2=0,0,AP106)))</f>
        <v/>
      </c>
      <c r="AQ106" s="383">
        <f>(IF(DASHBOARD!$J$2=AQ7,DASHBOARD!$U$446,IF(DASHBOARD!$J$2=0,0,AQ106)))</f>
        <v/>
      </c>
      <c r="AR106" s="383">
        <f>(IF(DASHBOARD!$J$2=AR7,DASHBOARD!$U$446,IF(DASHBOARD!$J$2=0,0,AR106)))</f>
        <v/>
      </c>
      <c r="AS106" s="383">
        <f>(IF(DASHBOARD!$J$2=AS7,DASHBOARD!$U$446,IF(DASHBOARD!$J$2=0,0,AS106)))</f>
        <v/>
      </c>
      <c r="AT106" s="383">
        <f>(IF(DASHBOARD!$J$2=AT7,DASHBOARD!$U$446,IF(DASHBOARD!$J$2=0,0,AT106)))</f>
        <v/>
      </c>
      <c r="AU106" s="383">
        <f>(IF(DASHBOARD!$J$2=AU7,DASHBOARD!$U$446,IF(DASHBOARD!$J$2=0,0,AU106)))</f>
        <v/>
      </c>
      <c r="AV106" s="383">
        <f>(IF(DASHBOARD!$J$2=AV7,DASHBOARD!$U$446,IF(DASHBOARD!$J$2=0,0,AV106)))</f>
        <v/>
      </c>
      <c r="AW106" s="383">
        <f>(IF(DASHBOARD!$J$2=AW7,DASHBOARD!$U$446,IF(DASHBOARD!$J$2=0,0,AW106)))</f>
        <v/>
      </c>
      <c r="AX106" s="383">
        <f>(IF(DASHBOARD!$J$2=AX7,DASHBOARD!$U$446,IF(DASHBOARD!$J$2=0,0,AX106)))</f>
        <v/>
      </c>
      <c r="AY106" s="383">
        <f>(IF(DASHBOARD!$J$2=AY7,DASHBOARD!$U$446,IF(DASHBOARD!$J$2=0,0,AY106)))</f>
        <v/>
      </c>
      <c r="AZ106" s="383">
        <f>(IF(DASHBOARD!$J$2=AZ7,DASHBOARD!$U$446,IF(DASHBOARD!$J$2=0,0,AZ106)))</f>
        <v/>
      </c>
      <c r="BA106" s="383">
        <f>(IF(DASHBOARD!$J$2=BA7,DASHBOARD!$U$446,IF(DASHBOARD!$J$2=0,0,BA106)))</f>
        <v/>
      </c>
      <c r="BB106" s="384">
        <f>IF(SUM(F106:BA106)&lt;&gt;0,AVERAGEIF(F106:BA106,"&gt;0",F106:BA106),0)</f>
        <v/>
      </c>
      <c r="BC106" s="147" t="n"/>
      <c r="BD106" s="385">
        <f>MAXA(F106:BA106)</f>
        <v/>
      </c>
      <c r="BE106" s="1461">
        <f>IF(BD106&lt;&gt;0,VLOOKUP(BD106,$F$10:$BA$10,MATCH(BD106,F106:BA106,0)),"")</f>
        <v/>
      </c>
      <c r="BF106" s="385">
        <f t="array" ref="BF106">MIN(IF(F106:BA106&gt;0,F106:BA106))</f>
        <v/>
      </c>
      <c r="BG106" s="1461">
        <f>IF(BF106&lt;&gt;0,VLOOKUP(BF106,$F$10:$BA$10,MATCH($BF106,$F106:$BA106,0)),"")</f>
        <v/>
      </c>
      <c r="BI106" s="1368">
        <f>HLOOKUP($BI$9,$S$10:$AI$431,1+$BL106,TRUE)</f>
        <v/>
      </c>
      <c r="BJ106" s="1369">
        <f>HLOOKUP($BJ$9,$AJ$10:$AW$431,1+$BL106,TRUE)</f>
        <v/>
      </c>
      <c r="BK106" s="151" t="n"/>
      <c r="BL106" s="387">
        <f>BL105+1</f>
        <v/>
      </c>
      <c r="BM106" s="399" t="n"/>
    </row>
    <row r="107" ht="20.25" customHeight="1" s="18" thickBot="1" thickTop="1">
      <c r="B107" s="1370" t="n"/>
      <c r="C107" s="1410" t="n"/>
      <c r="D107" s="1462" t="n"/>
      <c r="E107" s="388" t="inlineStr">
        <is>
          <t>Sungguminasa # 2, 150</t>
        </is>
      </c>
      <c r="F107" s="383">
        <f>(IF(DASHBOARD!$J$2=F7,DASHBOARD!$U$447,IF(DASHBOARD!$J$2=0,0,F107)))</f>
        <v/>
      </c>
      <c r="G107" s="383">
        <f>(IF(DASHBOARD!$J$2=G7,DASHBOARD!$U$447,IF(DASHBOARD!$J$2=0,0,G107)))</f>
        <v/>
      </c>
      <c r="H107" s="383">
        <f>(IF(DASHBOARD!$J$2=H7,DASHBOARD!$U$447,IF(DASHBOARD!$J$2=0,0,H107)))</f>
        <v/>
      </c>
      <c r="I107" s="383">
        <f>(IF(DASHBOARD!$J$2=I7,DASHBOARD!$U$447,IF(DASHBOARD!$J$2=0,0,I107)))</f>
        <v/>
      </c>
      <c r="J107" s="383">
        <f>(IF(DASHBOARD!$J$2=J7,DASHBOARD!$U$447,IF(DASHBOARD!$J$2=0,0,J107)))</f>
        <v/>
      </c>
      <c r="K107" s="383">
        <f>(IF(DASHBOARD!$J$2=K7,DASHBOARD!$U$447,IF(DASHBOARD!$J$2=0,0,K107)))</f>
        <v/>
      </c>
      <c r="L107" s="383">
        <f>(IF(DASHBOARD!$J$2=L7,DASHBOARD!$U$447,IF(DASHBOARD!$J$2=0,0,L107)))</f>
        <v/>
      </c>
      <c r="M107" s="383">
        <f>(IF(DASHBOARD!$J$2=M7,DASHBOARD!$U$447,IF(DASHBOARD!$J$2=0,0,M107)))</f>
        <v/>
      </c>
      <c r="N107" s="383">
        <f>(IF(DASHBOARD!$J$2=N7,DASHBOARD!$U$447,IF(DASHBOARD!$J$2=0,0,N107)))</f>
        <v/>
      </c>
      <c r="O107" s="383">
        <f>(IF(DASHBOARD!$J$2=O7,DASHBOARD!$U$447,IF(DASHBOARD!$J$2=0,0,O107)))</f>
        <v/>
      </c>
      <c r="P107" s="383">
        <f>(IF(DASHBOARD!$J$2=P7,DASHBOARD!$U$447,IF(DASHBOARD!$J$2=0,0,P107)))</f>
        <v/>
      </c>
      <c r="Q107" s="383">
        <f>(IF(DASHBOARD!$J$2=Q7,DASHBOARD!$U$447,IF(DASHBOARD!$J$2=0,0,Q107)))</f>
        <v/>
      </c>
      <c r="R107" s="383">
        <f>(IF(DASHBOARD!$J$2=R7,DASHBOARD!$U$447,IF(DASHBOARD!$J$2=0,0,R107)))</f>
        <v/>
      </c>
      <c r="S107" s="383">
        <f>(IF(DASHBOARD!$J$2=S7,DASHBOARD!$U$447,IF(DASHBOARD!$J$2=0,0,S107)))</f>
        <v/>
      </c>
      <c r="T107" s="383">
        <f>(IF(DASHBOARD!$J$2=T7,DASHBOARD!$U$447,IF(DASHBOARD!$J$2=0,0,T107)))</f>
        <v/>
      </c>
      <c r="U107" s="383">
        <f>(IF(DASHBOARD!$J$2=U7,DASHBOARD!$U$447,IF(DASHBOARD!$J$2=0,0,U107)))</f>
        <v/>
      </c>
      <c r="V107" s="383">
        <f>(IF(DASHBOARD!$J$2=V7,DASHBOARD!$U$447,IF(DASHBOARD!$J$2=0,0,V107)))</f>
        <v/>
      </c>
      <c r="W107" s="383">
        <f>(IF(DASHBOARD!$J$2=W7,DASHBOARD!$U$447,IF(DASHBOARD!$J$2=0,0,W107)))</f>
        <v/>
      </c>
      <c r="X107" s="383">
        <f>(IF(DASHBOARD!$J$2=X7,DASHBOARD!$U$447,IF(DASHBOARD!$J$2=0,0,X107)))</f>
        <v/>
      </c>
      <c r="Y107" s="383">
        <f>(IF(DASHBOARD!$J$2=Y7,DASHBOARD!$U$447,IF(DASHBOARD!$J$2=0,0,Y107)))</f>
        <v/>
      </c>
      <c r="Z107" s="383">
        <f>(IF(DASHBOARD!$J$2=Z7,DASHBOARD!$U$447,IF(DASHBOARD!$J$2=0,0,Z107)))</f>
        <v/>
      </c>
      <c r="AA107" s="383">
        <f>(IF(DASHBOARD!$J$2=AA7,DASHBOARD!$U$447,IF(DASHBOARD!$J$2=0,0,AA107)))</f>
        <v/>
      </c>
      <c r="AB107" s="383">
        <f>(IF(DASHBOARD!$J$2=AB7,DASHBOARD!$U$447,IF(DASHBOARD!$J$2=0,0,AB107)))</f>
        <v/>
      </c>
      <c r="AC107" s="383">
        <f>(IF(DASHBOARD!$J$2=AC7,DASHBOARD!$U$447,IF(DASHBOARD!$J$2=0,0,AC107)))</f>
        <v/>
      </c>
      <c r="AD107" s="383">
        <f>(IF(DASHBOARD!$J$2=AD7,DASHBOARD!$U$447,IF(DASHBOARD!$J$2=0,0,AD107)))</f>
        <v/>
      </c>
      <c r="AE107" s="383">
        <f>(IF(DASHBOARD!$J$2=AE7,DASHBOARD!$U$447,IF(DASHBOARD!$J$2=0,0,AE107)))</f>
        <v/>
      </c>
      <c r="AF107" s="383">
        <f>(IF(DASHBOARD!$J$2=AF7,DASHBOARD!$U$447,IF(DASHBOARD!$J$2=0,0,AF107)))</f>
        <v/>
      </c>
      <c r="AG107" s="383">
        <f>(IF(DASHBOARD!$J$2=AG7,DASHBOARD!$U$447,IF(DASHBOARD!$J$2=0,0,AG107)))</f>
        <v/>
      </c>
      <c r="AH107" s="383">
        <f>(IF(DASHBOARD!$J$2=AH7,DASHBOARD!$U$447,IF(DASHBOARD!$J$2=0,0,AH107)))</f>
        <v/>
      </c>
      <c r="AI107" s="383">
        <f>(IF(DASHBOARD!$J$2=AI7,DASHBOARD!$U$447,IF(DASHBOARD!$J$2=0,0,AI107)))</f>
        <v/>
      </c>
      <c r="AJ107" s="383">
        <f>(IF(DASHBOARD!$J$2=AJ7,DASHBOARD!$U$447,IF(DASHBOARD!$J$2=0,0,AJ107)))</f>
        <v/>
      </c>
      <c r="AK107" s="383">
        <f>(IF(DASHBOARD!$J$2=AK7,DASHBOARD!$U$447,IF(DASHBOARD!$J$2=0,0,AK107)))</f>
        <v/>
      </c>
      <c r="AL107" s="383">
        <f>(IF(DASHBOARD!$J$2=AL7,DASHBOARD!$U$447,IF(DASHBOARD!$J$2=0,0,AL107)))</f>
        <v/>
      </c>
      <c r="AM107" s="383">
        <f>(IF(DASHBOARD!$J$2=AM7,DASHBOARD!$U$447,IF(DASHBOARD!$J$2=0,0,AM107)))</f>
        <v/>
      </c>
      <c r="AN107" s="383">
        <f>(IF(DASHBOARD!$J$2=AN7,DASHBOARD!$U$447,IF(DASHBOARD!$J$2=0,0,AN107)))</f>
        <v/>
      </c>
      <c r="AO107" s="383">
        <f>(IF(DASHBOARD!$J$2=AO7,DASHBOARD!$U$447,IF(DASHBOARD!$J$2=0,0,AO107)))</f>
        <v/>
      </c>
      <c r="AP107" s="383">
        <f>(IF(DASHBOARD!$J$2=AP7,DASHBOARD!$U$447,IF(DASHBOARD!$J$2=0,0,AP107)))</f>
        <v/>
      </c>
      <c r="AQ107" s="383">
        <f>(IF(DASHBOARD!$J$2=AQ7,DASHBOARD!$U$447,IF(DASHBOARD!$J$2=0,0,AQ107)))</f>
        <v/>
      </c>
      <c r="AR107" s="383">
        <f>(IF(DASHBOARD!$J$2=AR7,DASHBOARD!$U$447,IF(DASHBOARD!$J$2=0,0,AR107)))</f>
        <v/>
      </c>
      <c r="AS107" s="383">
        <f>(IF(DASHBOARD!$J$2=AS7,DASHBOARD!$U$447,IF(DASHBOARD!$J$2=0,0,AS107)))</f>
        <v/>
      </c>
      <c r="AT107" s="383">
        <f>(IF(DASHBOARD!$J$2=AT7,DASHBOARD!$U$447,IF(DASHBOARD!$J$2=0,0,AT107)))</f>
        <v/>
      </c>
      <c r="AU107" s="383">
        <f>(IF(DASHBOARD!$J$2=AU7,DASHBOARD!$U$447,IF(DASHBOARD!$J$2=0,0,AU107)))</f>
        <v/>
      </c>
      <c r="AV107" s="383">
        <f>(IF(DASHBOARD!$J$2=AV7,DASHBOARD!$U$447,IF(DASHBOARD!$J$2=0,0,AV107)))</f>
        <v/>
      </c>
      <c r="AW107" s="383">
        <f>(IF(DASHBOARD!$J$2=AW7,DASHBOARD!$U$447,IF(DASHBOARD!$J$2=0,0,AW107)))</f>
        <v/>
      </c>
      <c r="AX107" s="383">
        <f>(IF(DASHBOARD!$J$2=AX7,DASHBOARD!$U$447,IF(DASHBOARD!$J$2=0,0,AX107)))</f>
        <v/>
      </c>
      <c r="AY107" s="383">
        <f>(IF(DASHBOARD!$J$2=AY7,DASHBOARD!$U$447,IF(DASHBOARD!$J$2=0,0,AY107)))</f>
        <v/>
      </c>
      <c r="AZ107" s="383">
        <f>(IF(DASHBOARD!$J$2=AZ7,DASHBOARD!$U$447,IF(DASHBOARD!$J$2=0,0,AZ107)))</f>
        <v/>
      </c>
      <c r="BA107" s="383">
        <f>(IF(DASHBOARD!$J$2=BA7,DASHBOARD!$U$447,IF(DASHBOARD!$J$2=0,0,BA107)))</f>
        <v/>
      </c>
      <c r="BB107" s="384">
        <f>IF(SUM(F107:BA107)&lt;&gt;0,AVERAGEIF(F107:BA107,"&gt;0",F107:BA107),0)</f>
        <v/>
      </c>
      <c r="BC107" s="147" t="n"/>
      <c r="BD107" s="385">
        <f>MAXA(F107:BA107)</f>
        <v/>
      </c>
      <c r="BE107" s="1461">
        <f>IF(BD107&lt;&gt;0,VLOOKUP(BD107,$F$10:$BA$10,MATCH(BD107,F107:BA107,0)),"")</f>
        <v/>
      </c>
      <c r="BF107" s="385">
        <f t="array" ref="BF107">MIN(IF(F107:BA107&gt;0,F107:BA107))</f>
        <v/>
      </c>
      <c r="BG107" s="1461">
        <f>IF(BF107&lt;&gt;0,VLOOKUP(BF107,$F$10:$BA$10,MATCH($BF107,$F107:$BA107,0)),"")</f>
        <v/>
      </c>
      <c r="BI107" s="1368">
        <f>HLOOKUP($BI$9,$S$10:$AI$431,1+$BL107,TRUE)</f>
        <v/>
      </c>
      <c r="BJ107" s="1369">
        <f>HLOOKUP($BJ$9,$AJ$10:$AW$431,1+$BL107,TRUE)</f>
        <v/>
      </c>
      <c r="BK107" s="151" t="n"/>
      <c r="BL107" s="387">
        <f>BL106+1</f>
        <v/>
      </c>
      <c r="BM107" s="399" t="n"/>
    </row>
    <row r="108" ht="20.25" customHeight="1" s="18" thickBot="1" thickTop="1">
      <c r="B108" s="1370" t="n"/>
      <c r="C108" s="1410" t="n"/>
      <c r="D108" s="1462" t="n"/>
      <c r="E108" s="388" t="inlineStr">
        <is>
          <t>Daya Baru #1, 150</t>
        </is>
      </c>
      <c r="F108" s="383">
        <f>(IF(DASHBOARD!$J$2=F7,DASHBOARD!$U$448,IF(DASHBOARD!$J$2=0,0,F108)))</f>
        <v/>
      </c>
      <c r="G108" s="383">
        <f>(IF(DASHBOARD!$J$2=G7,DASHBOARD!$U$448,IF(DASHBOARD!$J$2=0,0,G108)))</f>
        <v/>
      </c>
      <c r="H108" s="383">
        <f>(IF(DASHBOARD!$J$2=H7,DASHBOARD!$U$448,IF(DASHBOARD!$J$2=0,0,H108)))</f>
        <v/>
      </c>
      <c r="I108" s="383">
        <f>(IF(DASHBOARD!$J$2=I7,DASHBOARD!$U$448,IF(DASHBOARD!$J$2=0,0,I108)))</f>
        <v/>
      </c>
      <c r="J108" s="383">
        <f>(IF(DASHBOARD!$J$2=J7,DASHBOARD!$U$448,IF(DASHBOARD!$J$2=0,0,J108)))</f>
        <v/>
      </c>
      <c r="K108" s="383">
        <f>(IF(DASHBOARD!$J$2=K7,DASHBOARD!$U$448,IF(DASHBOARD!$J$2=0,0,K108)))</f>
        <v/>
      </c>
      <c r="L108" s="383">
        <f>(IF(DASHBOARD!$J$2=L7,DASHBOARD!$U$448,IF(DASHBOARD!$J$2=0,0,L108)))</f>
        <v/>
      </c>
      <c r="M108" s="383">
        <f>(IF(DASHBOARD!$J$2=M7,DASHBOARD!$U$448,IF(DASHBOARD!$J$2=0,0,M108)))</f>
        <v/>
      </c>
      <c r="N108" s="383">
        <f>(IF(DASHBOARD!$J$2=N7,DASHBOARD!$U$448,IF(DASHBOARD!$J$2=0,0,N108)))</f>
        <v/>
      </c>
      <c r="O108" s="383">
        <f>(IF(DASHBOARD!$J$2=O7,DASHBOARD!$U$448,IF(DASHBOARD!$J$2=0,0,O108)))</f>
        <v/>
      </c>
      <c r="P108" s="383">
        <f>(IF(DASHBOARD!$J$2=P7,DASHBOARD!$U$448,IF(DASHBOARD!$J$2=0,0,P108)))</f>
        <v/>
      </c>
      <c r="Q108" s="383">
        <f>(IF(DASHBOARD!$J$2=Q7,DASHBOARD!$U$448,IF(DASHBOARD!$J$2=0,0,Q108)))</f>
        <v/>
      </c>
      <c r="R108" s="383">
        <f>(IF(DASHBOARD!$J$2=R7,DASHBOARD!$U$448,IF(DASHBOARD!$J$2=0,0,R108)))</f>
        <v/>
      </c>
      <c r="S108" s="383">
        <f>(IF(DASHBOARD!$J$2=S7,DASHBOARD!$U$448,IF(DASHBOARD!$J$2=0,0,S108)))</f>
        <v/>
      </c>
      <c r="T108" s="383">
        <f>(IF(DASHBOARD!$J$2=T7,DASHBOARD!$U$448,IF(DASHBOARD!$J$2=0,0,T108)))</f>
        <v/>
      </c>
      <c r="U108" s="383">
        <f>(IF(DASHBOARD!$J$2=U7,DASHBOARD!$U$448,IF(DASHBOARD!$J$2=0,0,U108)))</f>
        <v/>
      </c>
      <c r="V108" s="383">
        <f>(IF(DASHBOARD!$J$2=V7,DASHBOARD!$U$448,IF(DASHBOARD!$J$2=0,0,V108)))</f>
        <v/>
      </c>
      <c r="W108" s="383">
        <f>(IF(DASHBOARD!$J$2=W7,DASHBOARD!$U$448,IF(DASHBOARD!$J$2=0,0,W108)))</f>
        <v/>
      </c>
      <c r="X108" s="383">
        <f>(IF(DASHBOARD!$J$2=X7,DASHBOARD!$U$448,IF(DASHBOARD!$J$2=0,0,X108)))</f>
        <v/>
      </c>
      <c r="Y108" s="383">
        <f>(IF(DASHBOARD!$J$2=Y7,DASHBOARD!$U$448,IF(DASHBOARD!$J$2=0,0,Y108)))</f>
        <v/>
      </c>
      <c r="Z108" s="383">
        <f>(IF(DASHBOARD!$J$2=Z7,DASHBOARD!$U$448,IF(DASHBOARD!$J$2=0,0,Z108)))</f>
        <v/>
      </c>
      <c r="AA108" s="383">
        <f>(IF(DASHBOARD!$J$2=AA7,DASHBOARD!$U$448,IF(DASHBOARD!$J$2=0,0,AA108)))</f>
        <v/>
      </c>
      <c r="AB108" s="383">
        <f>(IF(DASHBOARD!$J$2=AB7,DASHBOARD!$U$448,IF(DASHBOARD!$J$2=0,0,AB108)))</f>
        <v/>
      </c>
      <c r="AC108" s="383">
        <f>(IF(DASHBOARD!$J$2=AC7,DASHBOARD!$U$448,IF(DASHBOARD!$J$2=0,0,AC108)))</f>
        <v/>
      </c>
      <c r="AD108" s="383">
        <f>(IF(DASHBOARD!$J$2=AD7,DASHBOARD!$U$448,IF(DASHBOARD!$J$2=0,0,AD108)))</f>
        <v/>
      </c>
      <c r="AE108" s="383">
        <f>(IF(DASHBOARD!$J$2=AE7,DASHBOARD!$U$448,IF(DASHBOARD!$J$2=0,0,AE108)))</f>
        <v/>
      </c>
      <c r="AF108" s="383">
        <f>(IF(DASHBOARD!$J$2=AF7,DASHBOARD!$U$448,IF(DASHBOARD!$J$2=0,0,AF108)))</f>
        <v/>
      </c>
      <c r="AG108" s="383">
        <f>(IF(DASHBOARD!$J$2=AG7,DASHBOARD!$U$448,IF(DASHBOARD!$J$2=0,0,AG108)))</f>
        <v/>
      </c>
      <c r="AH108" s="383">
        <f>(IF(DASHBOARD!$J$2=AH7,DASHBOARD!$U$448,IF(DASHBOARD!$J$2=0,0,AH108)))</f>
        <v/>
      </c>
      <c r="AI108" s="383">
        <f>(IF(DASHBOARD!$J$2=AI7,DASHBOARD!$U$448,IF(DASHBOARD!$J$2=0,0,AI108)))</f>
        <v/>
      </c>
      <c r="AJ108" s="383">
        <f>(IF(DASHBOARD!$J$2=AJ7,DASHBOARD!$U$448,IF(DASHBOARD!$J$2=0,0,AJ108)))</f>
        <v/>
      </c>
      <c r="AK108" s="383">
        <f>(IF(DASHBOARD!$J$2=AK7,DASHBOARD!$U$448,IF(DASHBOARD!$J$2=0,0,AK108)))</f>
        <v/>
      </c>
      <c r="AL108" s="383">
        <f>(IF(DASHBOARD!$J$2=AL7,DASHBOARD!$U$448,IF(DASHBOARD!$J$2=0,0,AL108)))</f>
        <v/>
      </c>
      <c r="AM108" s="383">
        <f>(IF(DASHBOARD!$J$2=AM7,DASHBOARD!$U$448,IF(DASHBOARD!$J$2=0,0,AM108)))</f>
        <v/>
      </c>
      <c r="AN108" s="383">
        <f>(IF(DASHBOARD!$J$2=AN7,DASHBOARD!$U$448,IF(DASHBOARD!$J$2=0,0,AN108)))</f>
        <v/>
      </c>
      <c r="AO108" s="383">
        <f>(IF(DASHBOARD!$J$2=AO7,DASHBOARD!$U$448,IF(DASHBOARD!$J$2=0,0,AO108)))</f>
        <v/>
      </c>
      <c r="AP108" s="383">
        <f>(IF(DASHBOARD!$J$2=AP7,DASHBOARD!$U$448,IF(DASHBOARD!$J$2=0,0,AP108)))</f>
        <v/>
      </c>
      <c r="AQ108" s="383">
        <f>(IF(DASHBOARD!$J$2=AQ7,DASHBOARD!$U$448,IF(DASHBOARD!$J$2=0,0,AQ108)))</f>
        <v/>
      </c>
      <c r="AR108" s="383">
        <f>(IF(DASHBOARD!$J$2=AR7,DASHBOARD!$U$448,IF(DASHBOARD!$J$2=0,0,AR108)))</f>
        <v/>
      </c>
      <c r="AS108" s="383">
        <f>(IF(DASHBOARD!$J$2=AS7,DASHBOARD!$U$448,IF(DASHBOARD!$J$2=0,0,AS108)))</f>
        <v/>
      </c>
      <c r="AT108" s="383">
        <f>(IF(DASHBOARD!$J$2=AT7,DASHBOARD!$U$448,IF(DASHBOARD!$J$2=0,0,AT108)))</f>
        <v/>
      </c>
      <c r="AU108" s="383">
        <f>(IF(DASHBOARD!$J$2=AU7,DASHBOARD!$U$448,IF(DASHBOARD!$J$2=0,0,AU108)))</f>
        <v/>
      </c>
      <c r="AV108" s="383">
        <f>(IF(DASHBOARD!$J$2=AV7,DASHBOARD!$U$448,IF(DASHBOARD!$J$2=0,0,AV108)))</f>
        <v/>
      </c>
      <c r="AW108" s="383">
        <f>(IF(DASHBOARD!$J$2=AW7,DASHBOARD!$U$448,IF(DASHBOARD!$J$2=0,0,AW108)))</f>
        <v/>
      </c>
      <c r="AX108" s="383">
        <f>(IF(DASHBOARD!$J$2=AX7,DASHBOARD!$U$448,IF(DASHBOARD!$J$2=0,0,AX108)))</f>
        <v/>
      </c>
      <c r="AY108" s="383">
        <f>(IF(DASHBOARD!$J$2=AY7,DASHBOARD!$U$448,IF(DASHBOARD!$J$2=0,0,AY108)))</f>
        <v/>
      </c>
      <c r="AZ108" s="383">
        <f>(IF(DASHBOARD!$J$2=AZ7,DASHBOARD!$U$448,IF(DASHBOARD!$J$2=0,0,AZ108)))</f>
        <v/>
      </c>
      <c r="BA108" s="383">
        <f>(IF(DASHBOARD!$J$2=BA7,DASHBOARD!$U$448,IF(DASHBOARD!$J$2=0,0,BA108)))</f>
        <v/>
      </c>
      <c r="BB108" s="384" t="n"/>
      <c r="BC108" s="147" t="n"/>
      <c r="BD108" s="385" t="n"/>
      <c r="BE108" s="1461" t="n"/>
      <c r="BF108" s="385" t="n"/>
      <c r="BG108" s="1461" t="n"/>
      <c r="BI108" s="1368" t="n"/>
      <c r="BJ108" s="1369" t="n"/>
      <c r="BK108" s="151" t="n"/>
      <c r="BL108" s="387">
        <f>BL107+1</f>
        <v/>
      </c>
      <c r="BM108" s="399" t="n"/>
    </row>
    <row r="109" ht="20.25" customHeight="1" s="18" thickBot="1" thickTop="1">
      <c r="B109" s="1370" t="n"/>
      <c r="C109" s="1410" t="n"/>
      <c r="D109" s="1463" t="n"/>
      <c r="E109" s="388" t="inlineStr">
        <is>
          <t xml:space="preserve">Daya Baru#2, 150 </t>
        </is>
      </c>
      <c r="F109" s="383">
        <f>(IF(DASHBOARD!$J$2=F7,DASHBOARD!$U$449,IF(DASHBOARD!$J$2=0,0,F109)))</f>
        <v/>
      </c>
      <c r="G109" s="383">
        <f>(IF(DASHBOARD!$J$2=G7,DASHBOARD!$U$449,IF(DASHBOARD!$J$2=0,0,G109)))</f>
        <v/>
      </c>
      <c r="H109" s="383">
        <f>(IF(DASHBOARD!$J$2=H7,DASHBOARD!$U$449,IF(DASHBOARD!$J$2=0,0,H109)))</f>
        <v/>
      </c>
      <c r="I109" s="383">
        <f>(IF(DASHBOARD!$J$2=I7,DASHBOARD!$U$449,IF(DASHBOARD!$J$2=0,0,I109)))</f>
        <v/>
      </c>
      <c r="J109" s="383">
        <f>(IF(DASHBOARD!$J$2=J7,DASHBOARD!$U$449,IF(DASHBOARD!$J$2=0,0,J109)))</f>
        <v/>
      </c>
      <c r="K109" s="383">
        <f>(IF(DASHBOARD!$J$2=K7,DASHBOARD!$U$449,IF(DASHBOARD!$J$2=0,0,K109)))</f>
        <v/>
      </c>
      <c r="L109" s="383">
        <f>(IF(DASHBOARD!$J$2=L7,DASHBOARD!$U$449,IF(DASHBOARD!$J$2=0,0,L109)))</f>
        <v/>
      </c>
      <c r="M109" s="383">
        <f>(IF(DASHBOARD!$J$2=M7,DASHBOARD!$U$449,IF(DASHBOARD!$J$2=0,0,M109)))</f>
        <v/>
      </c>
      <c r="N109" s="383">
        <f>(IF(DASHBOARD!$J$2=N7,DASHBOARD!$U$449,IF(DASHBOARD!$J$2=0,0,N109)))</f>
        <v/>
      </c>
      <c r="O109" s="383">
        <f>(IF(DASHBOARD!$J$2=O7,DASHBOARD!$U$449,IF(DASHBOARD!$J$2=0,0,O109)))</f>
        <v/>
      </c>
      <c r="P109" s="383">
        <f>(IF(DASHBOARD!$J$2=P7,DASHBOARD!$U$449,IF(DASHBOARD!$J$2=0,0,P109)))</f>
        <v/>
      </c>
      <c r="Q109" s="383">
        <f>(IF(DASHBOARD!$J$2=Q7,DASHBOARD!$U$449,IF(DASHBOARD!$J$2=0,0,Q109)))</f>
        <v/>
      </c>
      <c r="R109" s="383">
        <f>(IF(DASHBOARD!$J$2=R7,DASHBOARD!$U$449,IF(DASHBOARD!$J$2=0,0,R109)))</f>
        <v/>
      </c>
      <c r="S109" s="383">
        <f>(IF(DASHBOARD!$J$2=S7,DASHBOARD!$U$449,IF(DASHBOARD!$J$2=0,0,S109)))</f>
        <v/>
      </c>
      <c r="T109" s="383">
        <f>(IF(DASHBOARD!$J$2=T7,DASHBOARD!$U$449,IF(DASHBOARD!$J$2=0,0,T109)))</f>
        <v/>
      </c>
      <c r="U109" s="383">
        <f>(IF(DASHBOARD!$J$2=U7,DASHBOARD!$U$449,IF(DASHBOARD!$J$2=0,0,U109)))</f>
        <v/>
      </c>
      <c r="V109" s="383">
        <f>(IF(DASHBOARD!$J$2=V7,DASHBOARD!$U$449,IF(DASHBOARD!$J$2=0,0,V109)))</f>
        <v/>
      </c>
      <c r="W109" s="383">
        <f>(IF(DASHBOARD!$J$2=W7,DASHBOARD!$U$449,IF(DASHBOARD!$J$2=0,0,W109)))</f>
        <v/>
      </c>
      <c r="X109" s="383">
        <f>(IF(DASHBOARD!$J$2=X7,DASHBOARD!$U$449,IF(DASHBOARD!$J$2=0,0,X109)))</f>
        <v/>
      </c>
      <c r="Y109" s="383">
        <f>(IF(DASHBOARD!$J$2=Y7,DASHBOARD!$U$449,IF(DASHBOARD!$J$2=0,0,Y109)))</f>
        <v/>
      </c>
      <c r="Z109" s="383">
        <f>(IF(DASHBOARD!$J$2=Z7,DASHBOARD!$U$449,IF(DASHBOARD!$J$2=0,0,Z109)))</f>
        <v/>
      </c>
      <c r="AA109" s="383">
        <f>(IF(DASHBOARD!$J$2=AA7,DASHBOARD!$U$449,IF(DASHBOARD!$J$2=0,0,AA109)))</f>
        <v/>
      </c>
      <c r="AB109" s="383">
        <f>(IF(DASHBOARD!$J$2=AB7,DASHBOARD!$U$449,IF(DASHBOARD!$J$2=0,0,AB109)))</f>
        <v/>
      </c>
      <c r="AC109" s="383">
        <f>(IF(DASHBOARD!$J$2=AC7,DASHBOARD!$U$449,IF(DASHBOARD!$J$2=0,0,AC109)))</f>
        <v/>
      </c>
      <c r="AD109" s="383">
        <f>(IF(DASHBOARD!$J$2=AD7,DASHBOARD!$U$449,IF(DASHBOARD!$J$2=0,0,AD109)))</f>
        <v/>
      </c>
      <c r="AE109" s="383">
        <f>(IF(DASHBOARD!$J$2=AE7,DASHBOARD!$U$449,IF(DASHBOARD!$J$2=0,0,AE109)))</f>
        <v/>
      </c>
      <c r="AF109" s="383">
        <f>(IF(DASHBOARD!$J$2=AF7,DASHBOARD!$U$449,IF(DASHBOARD!$J$2=0,0,AF109)))</f>
        <v/>
      </c>
      <c r="AG109" s="383">
        <f>(IF(DASHBOARD!$J$2=AG7,DASHBOARD!$U$449,IF(DASHBOARD!$J$2=0,0,AG109)))</f>
        <v/>
      </c>
      <c r="AH109" s="383">
        <f>(IF(DASHBOARD!$J$2=AH7,DASHBOARD!$U$449,IF(DASHBOARD!$J$2=0,0,AH109)))</f>
        <v/>
      </c>
      <c r="AI109" s="383">
        <f>(IF(DASHBOARD!$J$2=AI7,DASHBOARD!$U$449,IF(DASHBOARD!$J$2=0,0,AI109)))</f>
        <v/>
      </c>
      <c r="AJ109" s="383">
        <f>(IF(DASHBOARD!$J$2=AJ7,DASHBOARD!$U$449,IF(DASHBOARD!$J$2=0,0,AJ109)))</f>
        <v/>
      </c>
      <c r="AK109" s="383">
        <f>(IF(DASHBOARD!$J$2=AK7,DASHBOARD!$U$449,IF(DASHBOARD!$J$2=0,0,AK109)))</f>
        <v/>
      </c>
      <c r="AL109" s="383">
        <f>(IF(DASHBOARD!$J$2=AL7,DASHBOARD!$U$449,IF(DASHBOARD!$J$2=0,0,AL109)))</f>
        <v/>
      </c>
      <c r="AM109" s="383">
        <f>(IF(DASHBOARD!$J$2=AM7,DASHBOARD!$U$449,IF(DASHBOARD!$J$2=0,0,AM109)))</f>
        <v/>
      </c>
      <c r="AN109" s="383">
        <f>(IF(DASHBOARD!$J$2=AN7,DASHBOARD!$U$449,IF(DASHBOARD!$J$2=0,0,AN109)))</f>
        <v/>
      </c>
      <c r="AO109" s="383">
        <f>(IF(DASHBOARD!$J$2=AO7,DASHBOARD!$U$449,IF(DASHBOARD!$J$2=0,0,AO109)))</f>
        <v/>
      </c>
      <c r="AP109" s="383">
        <f>(IF(DASHBOARD!$J$2=AP7,DASHBOARD!$U$449,IF(DASHBOARD!$J$2=0,0,AP109)))</f>
        <v/>
      </c>
      <c r="AQ109" s="383">
        <f>(IF(DASHBOARD!$J$2=AQ7,DASHBOARD!$U$449,IF(DASHBOARD!$J$2=0,0,AQ109)))</f>
        <v/>
      </c>
      <c r="AR109" s="383">
        <f>(IF(DASHBOARD!$J$2=AR7,DASHBOARD!$U$449,IF(DASHBOARD!$J$2=0,0,AR109)))</f>
        <v/>
      </c>
      <c r="AS109" s="383">
        <f>(IF(DASHBOARD!$J$2=AS7,DASHBOARD!$U$449,IF(DASHBOARD!$J$2=0,0,AS109)))</f>
        <v/>
      </c>
      <c r="AT109" s="383">
        <f>(IF(DASHBOARD!$J$2=AT7,DASHBOARD!$U$449,IF(DASHBOARD!$J$2=0,0,AT109)))</f>
        <v/>
      </c>
      <c r="AU109" s="383">
        <f>(IF(DASHBOARD!$J$2=AU7,DASHBOARD!$U$449,IF(DASHBOARD!$J$2=0,0,AU109)))</f>
        <v/>
      </c>
      <c r="AV109" s="383">
        <f>(IF(DASHBOARD!$J$2=AV7,DASHBOARD!$U$449,IF(DASHBOARD!$J$2=0,0,AV109)))</f>
        <v/>
      </c>
      <c r="AW109" s="383">
        <f>(IF(DASHBOARD!$J$2=AW7,DASHBOARD!$U$449,IF(DASHBOARD!$J$2=0,0,AW109)))</f>
        <v/>
      </c>
      <c r="AX109" s="383">
        <f>(IF(DASHBOARD!$J$2=AX7,DASHBOARD!$U$449,IF(DASHBOARD!$J$2=0,0,AX109)))</f>
        <v/>
      </c>
      <c r="AY109" s="383">
        <f>(IF(DASHBOARD!$J$2=AY7,DASHBOARD!$U$449,IF(DASHBOARD!$J$2=0,0,AY109)))</f>
        <v/>
      </c>
      <c r="AZ109" s="383">
        <f>(IF(DASHBOARD!$J$2=AZ7,DASHBOARD!$U$449,IF(DASHBOARD!$J$2=0,0,AZ109)))</f>
        <v/>
      </c>
      <c r="BA109" s="383">
        <f>(IF(DASHBOARD!$J$2=BA7,DASHBOARD!$U$449,IF(DASHBOARD!$J$2=0,0,BA109)))</f>
        <v/>
      </c>
      <c r="BB109" s="384" t="n"/>
      <c r="BC109" s="147" t="n"/>
      <c r="BD109" s="385" t="n"/>
      <c r="BE109" s="1461" t="n"/>
      <c r="BF109" s="385" t="n"/>
      <c r="BG109" s="1461" t="n"/>
      <c r="BI109" s="1368" t="n"/>
      <c r="BJ109" s="1369" t="n"/>
      <c r="BK109" s="151" t="n"/>
      <c r="BL109" s="387">
        <f>BL108+1</f>
        <v/>
      </c>
      <c r="BM109" s="399" t="n"/>
    </row>
    <row r="110" ht="20.25" customHeight="1" s="18" thickBot="1" thickTop="1">
      <c r="B110" s="1370" t="n"/>
      <c r="C110" s="1470" t="n"/>
      <c r="D110" s="328" t="n"/>
      <c r="E110" s="402" t="n"/>
      <c r="F110" s="383" t="n"/>
      <c r="G110" s="383" t="n"/>
      <c r="H110" s="383" t="n"/>
      <c r="I110" s="383" t="n"/>
      <c r="J110" s="383" t="n"/>
      <c r="K110" s="383" t="n"/>
      <c r="L110" s="383" t="n"/>
      <c r="M110" s="383" t="n"/>
      <c r="N110" s="383" t="n"/>
      <c r="O110" s="383" t="n"/>
      <c r="P110" s="383" t="n"/>
      <c r="Q110" s="383" t="n"/>
      <c r="R110" s="383" t="n"/>
      <c r="S110" s="383" t="n"/>
      <c r="T110" s="383" t="n"/>
      <c r="U110" s="383" t="n"/>
      <c r="V110" s="383" t="n"/>
      <c r="W110" s="383" t="n"/>
      <c r="X110" s="383" t="n"/>
      <c r="Y110" s="383" t="n"/>
      <c r="Z110" s="383" t="n"/>
      <c r="AA110" s="383" t="n"/>
      <c r="AB110" s="383" t="n"/>
      <c r="AC110" s="383" t="n"/>
      <c r="AD110" s="383" t="n"/>
      <c r="AE110" s="383" t="n"/>
      <c r="AF110" s="383" t="n"/>
      <c r="AG110" s="383" t="n"/>
      <c r="AH110" s="383" t="n"/>
      <c r="AI110" s="383" t="n"/>
      <c r="AJ110" s="383" t="n"/>
      <c r="AK110" s="383" t="n"/>
      <c r="AL110" s="383" t="n"/>
      <c r="AM110" s="383" t="n"/>
      <c r="AN110" s="383" t="n"/>
      <c r="AO110" s="383" t="n"/>
      <c r="AP110" s="383" t="n"/>
      <c r="AQ110" s="383" t="n"/>
      <c r="AR110" s="383" t="n"/>
      <c r="AS110" s="383" t="n"/>
      <c r="AT110" s="383" t="n"/>
      <c r="AU110" s="383" t="n"/>
      <c r="AV110" s="383" t="n"/>
      <c r="AW110" s="383" t="n"/>
      <c r="AX110" s="383" t="n"/>
      <c r="AY110" s="383" t="n"/>
      <c r="AZ110" s="383" t="n"/>
      <c r="BA110" s="383" t="n"/>
      <c r="BB110" s="384">
        <f>IF(SUM(F110:BA110)&lt;&gt;0,AVERAGEIF(F110:BA110,"&gt;0",F110:BA110),0)</f>
        <v/>
      </c>
      <c r="BC110" s="147" t="n"/>
      <c r="BD110" s="385">
        <f>MAXA(F110:BA110)</f>
        <v/>
      </c>
      <c r="BE110" s="1461">
        <f>IF(BD110&lt;&gt;0,VLOOKUP(BD110,$F$10:$BA$10,MATCH(BD110,F110:BA110,0)),"")</f>
        <v/>
      </c>
      <c r="BF110" s="385">
        <f t="array" ref="BF110">MIN(IF(F110:BA110&gt;0,F110:BA110))</f>
        <v/>
      </c>
      <c r="BG110" s="1461">
        <f>IF(BF110&lt;&gt;0,VLOOKUP(BF110,$F$10:$BA$10,MATCH($BF110,$F110:$BA110,0)),"")</f>
        <v/>
      </c>
      <c r="BI110" s="1368">
        <f>HLOOKUP($BI$9,$S$10:$AI$431,1+$BL110,TRUE)</f>
        <v/>
      </c>
      <c r="BJ110" s="1369">
        <f>HLOOKUP($BJ$9,$AJ$10:$AW$431,1+$BL110,TRUE)</f>
        <v/>
      </c>
      <c r="BK110" s="151" t="n"/>
      <c r="BL110" s="387">
        <f>BL109+1</f>
        <v/>
      </c>
      <c r="BM110" s="399" t="n"/>
    </row>
    <row r="111" ht="20.25" customHeight="1" s="18" thickBot="1" thickTop="1">
      <c r="B111" s="1370" t="n"/>
      <c r="C111" s="1102" t="inlineStr">
        <is>
          <t>PARE-PARE</t>
        </is>
      </c>
      <c r="D111" s="1471" t="inlineStr">
        <is>
          <t>PARE-PARE150</t>
        </is>
      </c>
      <c r="E111" s="404" t="inlineStr">
        <is>
          <t>Pinrang 150</t>
        </is>
      </c>
      <c r="F111" s="398">
        <f>(IF(DASHBOARD!$J$2=F7,DASHBOARD!$U$551,IF(DASHBOARD!$J$2=0,0,F111)))</f>
        <v/>
      </c>
      <c r="G111" s="398">
        <f>(IF(DASHBOARD!$J$2=G7,DASHBOARD!$U$551,IF(DASHBOARD!$J$2=0,0,G111)))</f>
        <v/>
      </c>
      <c r="H111" s="398">
        <f>(IF(DASHBOARD!$J$2=H7,DASHBOARD!$U$551,IF(DASHBOARD!$J$2=0,0,H111)))</f>
        <v/>
      </c>
      <c r="I111" s="398">
        <f>(IF(DASHBOARD!$J$2=I7,DASHBOARD!$U$551,IF(DASHBOARD!$J$2=0,0,I111)))</f>
        <v/>
      </c>
      <c r="J111" s="398">
        <f>(IF(DASHBOARD!$J$2=J7,DASHBOARD!$U$551,IF(DASHBOARD!$J$2=0,0,J111)))</f>
        <v/>
      </c>
      <c r="K111" s="398">
        <f>(IF(DASHBOARD!$J$2=K7,DASHBOARD!$U$551,IF(DASHBOARD!$J$2=0,0,K111)))</f>
        <v/>
      </c>
      <c r="L111" s="398">
        <f>(IF(DASHBOARD!$J$2=L7,DASHBOARD!$U$551,IF(DASHBOARD!$J$2=0,0,L111)))</f>
        <v/>
      </c>
      <c r="M111" s="398">
        <f>(IF(DASHBOARD!$J$2=M7,DASHBOARD!$U$551,IF(DASHBOARD!$J$2=0,0,M111)))</f>
        <v/>
      </c>
      <c r="N111" s="398">
        <f>(IF(DASHBOARD!$J$2=N7,DASHBOARD!$U$551,IF(DASHBOARD!$J$2=0,0,N111)))</f>
        <v/>
      </c>
      <c r="O111" s="398">
        <f>(IF(DASHBOARD!$J$2=O7,DASHBOARD!$U$551,IF(DASHBOARD!$J$2=0,0,O111)))</f>
        <v/>
      </c>
      <c r="P111" s="398">
        <f>(IF(DASHBOARD!$J$2=P7,DASHBOARD!$U$551,IF(DASHBOARD!$J$2=0,0,P111)))</f>
        <v/>
      </c>
      <c r="Q111" s="398">
        <f>(IF(DASHBOARD!$J$2=Q7,DASHBOARD!$U$551,IF(DASHBOARD!$J$2=0,0,Q111)))</f>
        <v/>
      </c>
      <c r="R111" s="398">
        <f>(IF(DASHBOARD!$J$2=R7,DASHBOARD!$U$551,IF(DASHBOARD!$J$2=0,0,R111)))</f>
        <v/>
      </c>
      <c r="S111" s="398">
        <f>(IF(DASHBOARD!$J$2=S7,DASHBOARD!$U$551,IF(DASHBOARD!$J$2=0,0,S111)))</f>
        <v/>
      </c>
      <c r="T111" s="398">
        <f>(IF(DASHBOARD!$J$2=T7,DASHBOARD!$U$551,IF(DASHBOARD!$J$2=0,0,T111)))</f>
        <v/>
      </c>
      <c r="U111" s="398">
        <f>(IF(DASHBOARD!$J$2=U7,DASHBOARD!$U$551,IF(DASHBOARD!$J$2=0,0,U111)))</f>
        <v/>
      </c>
      <c r="V111" s="398">
        <f>(IF(DASHBOARD!$J$2=V7,DASHBOARD!$U$551,IF(DASHBOARD!$J$2=0,0,V111)))</f>
        <v/>
      </c>
      <c r="W111" s="398">
        <f>(IF(DASHBOARD!$J$2=W7,DASHBOARD!$U$551,IF(DASHBOARD!$J$2=0,0,W111)))</f>
        <v/>
      </c>
      <c r="X111" s="398">
        <f>(IF(DASHBOARD!$J$2=X7,DASHBOARD!$U$551,IF(DASHBOARD!$J$2=0,0,X111)))</f>
        <v/>
      </c>
      <c r="Y111" s="398">
        <f>(IF(DASHBOARD!$J$2=Y7,DASHBOARD!$U$551,IF(DASHBOARD!$J$2=0,0,Y111)))</f>
        <v/>
      </c>
      <c r="Z111" s="398">
        <f>(IF(DASHBOARD!$J$2=Z7,DASHBOARD!$U$551,IF(DASHBOARD!$J$2=0,0,Z111)))</f>
        <v/>
      </c>
      <c r="AA111" s="398">
        <f>(IF(DASHBOARD!$J$2=AA7,DASHBOARD!$U$551,IF(DASHBOARD!$J$2=0,0,AA111)))</f>
        <v/>
      </c>
      <c r="AB111" s="398">
        <f>(IF(DASHBOARD!$J$2=AB7,DASHBOARD!$U$551,IF(DASHBOARD!$J$2=0,0,AB111)))</f>
        <v/>
      </c>
      <c r="AC111" s="398">
        <f>(IF(DASHBOARD!$J$2=AC7,DASHBOARD!$U$551,IF(DASHBOARD!$J$2=0,0,AC111)))</f>
        <v/>
      </c>
      <c r="AD111" s="398">
        <f>(IF(DASHBOARD!$J$2=AD7,DASHBOARD!$U$551,IF(DASHBOARD!$J$2=0,0,AD111)))</f>
        <v/>
      </c>
      <c r="AE111" s="398">
        <f>(IF(DASHBOARD!$J$2=AE7,DASHBOARD!$U$551,IF(DASHBOARD!$J$2=0,0,AE111)))</f>
        <v/>
      </c>
      <c r="AF111" s="398">
        <f>(IF(DASHBOARD!$J$2=AF7,DASHBOARD!$U$551,IF(DASHBOARD!$J$2=0,0,AF111)))</f>
        <v/>
      </c>
      <c r="AG111" s="398">
        <f>(IF(DASHBOARD!$J$2=AG7,DASHBOARD!$U$551,IF(DASHBOARD!$J$2=0,0,AG111)))</f>
        <v/>
      </c>
      <c r="AH111" s="398">
        <f>(IF(DASHBOARD!$J$2=AH7,DASHBOARD!$U$551,IF(DASHBOARD!$J$2=0,0,AH111)))</f>
        <v/>
      </c>
      <c r="AI111" s="398">
        <f>(IF(DASHBOARD!$J$2=AI7,DASHBOARD!$U$551,IF(DASHBOARD!$J$2=0,0,AI111)))</f>
        <v/>
      </c>
      <c r="AJ111" s="398">
        <f>(IF(DASHBOARD!$J$2=AJ7,DASHBOARD!$U$551,IF(DASHBOARD!$J$2=0,0,AJ111)))</f>
        <v/>
      </c>
      <c r="AK111" s="398">
        <f>(IF(DASHBOARD!$J$2=AK7,DASHBOARD!$U$551,IF(DASHBOARD!$J$2=0,0,AK111)))</f>
        <v/>
      </c>
      <c r="AL111" s="398">
        <f>(IF(DASHBOARD!$J$2=AL7,DASHBOARD!$U$551,IF(DASHBOARD!$J$2=0,0,AL111)))</f>
        <v/>
      </c>
      <c r="AM111" s="398">
        <f>(IF(DASHBOARD!$J$2=AM7,DASHBOARD!$U$551,IF(DASHBOARD!$J$2=0,0,AM111)))</f>
        <v/>
      </c>
      <c r="AN111" s="398">
        <f>(IF(DASHBOARD!$J$2=AN7,DASHBOARD!$U$551,IF(DASHBOARD!$J$2=0,0,AN111)))</f>
        <v/>
      </c>
      <c r="AO111" s="398">
        <f>(IF(DASHBOARD!$J$2=AO7,DASHBOARD!$U$551,IF(DASHBOARD!$J$2=0,0,AO111)))</f>
        <v/>
      </c>
      <c r="AP111" s="398">
        <f>(IF(DASHBOARD!$J$2=AP7,DASHBOARD!$U$551,IF(DASHBOARD!$J$2=0,0,AP111)))</f>
        <v/>
      </c>
      <c r="AQ111" s="398">
        <f>(IF(DASHBOARD!$J$2=AQ7,DASHBOARD!$U$551,IF(DASHBOARD!$J$2=0,0,AQ111)))</f>
        <v/>
      </c>
      <c r="AR111" s="398">
        <f>(IF(DASHBOARD!$J$2=AR7,DASHBOARD!$U$551,IF(DASHBOARD!$J$2=0,0,AR111)))</f>
        <v/>
      </c>
      <c r="AS111" s="398">
        <f>(IF(DASHBOARD!$J$2=AS7,DASHBOARD!$U$551,IF(DASHBOARD!$J$2=0,0,AS111)))</f>
        <v/>
      </c>
      <c r="AT111" s="398">
        <f>(IF(DASHBOARD!$J$2=AT7,DASHBOARD!$U$551,IF(DASHBOARD!$J$2=0,0,AT111)))</f>
        <v/>
      </c>
      <c r="AU111" s="398">
        <f>(IF(DASHBOARD!$J$2=AU7,DASHBOARD!$U$551,IF(DASHBOARD!$J$2=0,0,AU111)))</f>
        <v/>
      </c>
      <c r="AV111" s="398">
        <f>(IF(DASHBOARD!$J$2=AV7,DASHBOARD!$U$551,IF(DASHBOARD!$J$2=0,0,AV111)))</f>
        <v/>
      </c>
      <c r="AW111" s="398">
        <f>(IF(DASHBOARD!$J$2=AW7,DASHBOARD!$U$551,IF(DASHBOARD!$J$2=0,0,AW111)))</f>
        <v/>
      </c>
      <c r="AX111" s="398">
        <f>(IF(DASHBOARD!$J$2=AX7,DASHBOARD!$U$551,IF(DASHBOARD!$J$2=0,0,AX111)))</f>
        <v/>
      </c>
      <c r="AY111" s="398">
        <f>(IF(DASHBOARD!$J$2=AY7,DASHBOARD!$U$551,IF(DASHBOARD!$J$2=0,0,AY111)))</f>
        <v/>
      </c>
      <c r="AZ111" s="398">
        <f>(IF(DASHBOARD!$J$2=AZ7,DASHBOARD!$U$551,IF(DASHBOARD!$J$2=0,0,AZ111)))</f>
        <v/>
      </c>
      <c r="BA111" s="398">
        <f>(IF(DASHBOARD!$J$2=BA7,DASHBOARD!$U$551,IF(DASHBOARD!$J$2=0,0,BA111)))</f>
        <v/>
      </c>
      <c r="BB111" s="384">
        <f>IF(SUM(F111:BA111)&lt;&gt;0,AVERAGEIF(F111:BA111,"&gt;0",F111:BA111),0)</f>
        <v/>
      </c>
      <c r="BC111" s="147" t="n"/>
      <c r="BD111" s="385">
        <f>MAXA(F111:BA111)</f>
        <v/>
      </c>
      <c r="BE111" s="1461">
        <f>IF(BD111&lt;&gt;0,VLOOKUP(BD111,$F$10:$BA$10,MATCH(BD111,F111:BA111,0)),"")</f>
        <v/>
      </c>
      <c r="BF111" s="385">
        <f t="array" ref="BF111">MIN(IF(F111:BA111&gt;0,F111:BA111))</f>
        <v/>
      </c>
      <c r="BG111" s="1461">
        <f>IF(BF111&lt;&gt;0,VLOOKUP(BF111,$F$10:$BA$10,MATCH($BF111,$F111:$BA111,0)),"")</f>
        <v/>
      </c>
      <c r="BI111" s="1368">
        <f>HLOOKUP($BI$9,$S$10:$AI$431,1+$BL111,TRUE)</f>
        <v/>
      </c>
      <c r="BJ111" s="1369">
        <f>HLOOKUP($BJ$9,$AJ$10:$AW$431,1+$BL111,TRUE)</f>
        <v/>
      </c>
      <c r="BK111" s="151" t="n"/>
      <c r="BL111" s="387">
        <f>BL443+1</f>
        <v/>
      </c>
      <c r="BM111" s="399" t="n"/>
    </row>
    <row r="112" ht="20.25" customHeight="1" s="18" thickBot="1" thickTop="1">
      <c r="B112" s="1370" t="n"/>
      <c r="C112" s="1353" t="n"/>
      <c r="D112" s="1462" t="n"/>
      <c r="E112" s="388" t="inlineStr">
        <is>
          <t>Polmas 150</t>
        </is>
      </c>
      <c r="F112" s="383">
        <f>(IF(DASHBOARD!$J$2=F7,DASHBOARD!$U$550,IF(DASHBOARD!$J$2=0,0,F112)))</f>
        <v/>
      </c>
      <c r="G112" s="383">
        <f>(IF(DASHBOARD!$J$2=G7,DASHBOARD!$U$550,IF(DASHBOARD!$J$2=0,0,G112)))</f>
        <v/>
      </c>
      <c r="H112" s="383">
        <f>(IF(DASHBOARD!$J$2=H7,DASHBOARD!$U$550,IF(DASHBOARD!$J$2=0,0,H112)))</f>
        <v/>
      </c>
      <c r="I112" s="383">
        <f>(IF(DASHBOARD!$J$2=I7,DASHBOARD!$U$550,IF(DASHBOARD!$J$2=0,0,I112)))</f>
        <v/>
      </c>
      <c r="J112" s="383">
        <f>(IF(DASHBOARD!$J$2=J7,DASHBOARD!$U$550,IF(DASHBOARD!$J$2=0,0,J112)))</f>
        <v/>
      </c>
      <c r="K112" s="383">
        <f>(IF(DASHBOARD!$J$2=K7,DASHBOARD!$U$550,IF(DASHBOARD!$J$2=0,0,K112)))</f>
        <v/>
      </c>
      <c r="L112" s="383">
        <f>(IF(DASHBOARD!$J$2=L7,DASHBOARD!$U$550,IF(DASHBOARD!$J$2=0,0,L112)))</f>
        <v/>
      </c>
      <c r="M112" s="383">
        <f>(IF(DASHBOARD!$J$2=M7,DASHBOARD!$U$550,IF(DASHBOARD!$J$2=0,0,M112)))</f>
        <v/>
      </c>
      <c r="N112" s="383">
        <f>(IF(DASHBOARD!$J$2=N7,DASHBOARD!$U$550,IF(DASHBOARD!$J$2=0,0,N112)))</f>
        <v/>
      </c>
      <c r="O112" s="383">
        <f>(IF(DASHBOARD!$J$2=O7,DASHBOARD!$U$550,IF(DASHBOARD!$J$2=0,0,O112)))</f>
        <v/>
      </c>
      <c r="P112" s="383">
        <f>(IF(DASHBOARD!$J$2=P7,DASHBOARD!$U$550,IF(DASHBOARD!$J$2=0,0,P112)))</f>
        <v/>
      </c>
      <c r="Q112" s="383">
        <f>(IF(DASHBOARD!$J$2=Q7,DASHBOARD!$U$550,IF(DASHBOARD!$J$2=0,0,Q112)))</f>
        <v/>
      </c>
      <c r="R112" s="383">
        <f>(IF(DASHBOARD!$J$2=R7,DASHBOARD!$U$550,IF(DASHBOARD!$J$2=0,0,R112)))</f>
        <v/>
      </c>
      <c r="S112" s="383">
        <f>(IF(DASHBOARD!$J$2=S7,DASHBOARD!$U$550,IF(DASHBOARD!$J$2=0,0,S112)))</f>
        <v/>
      </c>
      <c r="T112" s="383">
        <f>(IF(DASHBOARD!$J$2=T7,DASHBOARD!$U$550,IF(DASHBOARD!$J$2=0,0,T112)))</f>
        <v/>
      </c>
      <c r="U112" s="383">
        <f>(IF(DASHBOARD!$J$2=U7,DASHBOARD!$U$550,IF(DASHBOARD!$J$2=0,0,U112)))</f>
        <v/>
      </c>
      <c r="V112" s="383">
        <f>(IF(DASHBOARD!$J$2=V7,DASHBOARD!$U$550,IF(DASHBOARD!$J$2=0,0,V112)))</f>
        <v/>
      </c>
      <c r="W112" s="383">
        <f>(IF(DASHBOARD!$J$2=W7,DASHBOARD!$U$550,IF(DASHBOARD!$J$2=0,0,W112)))</f>
        <v/>
      </c>
      <c r="X112" s="383">
        <f>(IF(DASHBOARD!$J$2=X7,DASHBOARD!$U$550,IF(DASHBOARD!$J$2=0,0,X112)))</f>
        <v/>
      </c>
      <c r="Y112" s="383">
        <f>(IF(DASHBOARD!$J$2=Y7,DASHBOARD!$U$550,IF(DASHBOARD!$J$2=0,0,Y112)))</f>
        <v/>
      </c>
      <c r="Z112" s="383">
        <f>(IF(DASHBOARD!$J$2=Z7,DASHBOARD!$U$550,IF(DASHBOARD!$J$2=0,0,Z112)))</f>
        <v/>
      </c>
      <c r="AA112" s="383">
        <f>(IF(DASHBOARD!$J$2=AA7,DASHBOARD!$U$550,IF(DASHBOARD!$J$2=0,0,AA112)))</f>
        <v/>
      </c>
      <c r="AB112" s="383">
        <f>(IF(DASHBOARD!$J$2=AB7,DASHBOARD!$U$550,IF(DASHBOARD!$J$2=0,0,AB112)))</f>
        <v/>
      </c>
      <c r="AC112" s="383">
        <f>(IF(DASHBOARD!$J$2=AC7,DASHBOARD!$U$550,IF(DASHBOARD!$J$2=0,0,AC112)))</f>
        <v/>
      </c>
      <c r="AD112" s="383">
        <f>(IF(DASHBOARD!$J$2=AD7,DASHBOARD!$U$550,IF(DASHBOARD!$J$2=0,0,AD112)))</f>
        <v/>
      </c>
      <c r="AE112" s="383">
        <f>(IF(DASHBOARD!$J$2=AE7,DASHBOARD!$U$550,IF(DASHBOARD!$J$2=0,0,AE112)))</f>
        <v/>
      </c>
      <c r="AF112" s="383">
        <f>(IF(DASHBOARD!$J$2=AF7,DASHBOARD!$U$550,IF(DASHBOARD!$J$2=0,0,AF112)))</f>
        <v/>
      </c>
      <c r="AG112" s="383">
        <f>(IF(DASHBOARD!$J$2=AG7,DASHBOARD!$U$550,IF(DASHBOARD!$J$2=0,0,AG112)))</f>
        <v/>
      </c>
      <c r="AH112" s="383">
        <f>(IF(DASHBOARD!$J$2=AH7,DASHBOARD!$U$550,IF(DASHBOARD!$J$2=0,0,AH112)))</f>
        <v/>
      </c>
      <c r="AI112" s="383">
        <f>(IF(DASHBOARD!$J$2=AI7,DASHBOARD!$U$550,IF(DASHBOARD!$J$2=0,0,AI112)))</f>
        <v/>
      </c>
      <c r="AJ112" s="383">
        <f>(IF(DASHBOARD!$J$2=AJ7,DASHBOARD!$U$550,IF(DASHBOARD!$J$2=0,0,AJ112)))</f>
        <v/>
      </c>
      <c r="AK112" s="383">
        <f>(IF(DASHBOARD!$J$2=AK7,DASHBOARD!$U$550,IF(DASHBOARD!$J$2=0,0,AK112)))</f>
        <v/>
      </c>
      <c r="AL112" s="383">
        <f>(IF(DASHBOARD!$J$2=AL7,DASHBOARD!$U$550,IF(DASHBOARD!$J$2=0,0,AL112)))</f>
        <v/>
      </c>
      <c r="AM112" s="383">
        <f>(IF(DASHBOARD!$J$2=AM7,DASHBOARD!$U$550,IF(DASHBOARD!$J$2=0,0,AM112)))</f>
        <v/>
      </c>
      <c r="AN112" s="383">
        <f>(IF(DASHBOARD!$J$2=AN7,DASHBOARD!$U$550,IF(DASHBOARD!$J$2=0,0,AN112)))</f>
        <v/>
      </c>
      <c r="AO112" s="383">
        <f>(IF(DASHBOARD!$J$2=AO7,DASHBOARD!$U$550,IF(DASHBOARD!$J$2=0,0,AO112)))</f>
        <v/>
      </c>
      <c r="AP112" s="383">
        <f>(IF(DASHBOARD!$J$2=AP7,DASHBOARD!$U$550,IF(DASHBOARD!$J$2=0,0,AP112)))</f>
        <v/>
      </c>
      <c r="AQ112" s="383">
        <f>(IF(DASHBOARD!$J$2=AQ7,DASHBOARD!$U$550,IF(DASHBOARD!$J$2=0,0,AQ112)))</f>
        <v/>
      </c>
      <c r="AR112" s="383">
        <f>(IF(DASHBOARD!$J$2=AR7,DASHBOARD!$U$550,IF(DASHBOARD!$J$2=0,0,AR112)))</f>
        <v/>
      </c>
      <c r="AS112" s="383">
        <f>(IF(DASHBOARD!$J$2=AS7,DASHBOARD!$U$550,IF(DASHBOARD!$J$2=0,0,AS112)))</f>
        <v/>
      </c>
      <c r="AT112" s="383">
        <f>(IF(DASHBOARD!$J$2=AT7,DASHBOARD!$U$550,IF(DASHBOARD!$J$2=0,0,AT112)))</f>
        <v/>
      </c>
      <c r="AU112" s="383">
        <f>(IF(DASHBOARD!$J$2=AU7,DASHBOARD!$U$550,IF(DASHBOARD!$J$2=0,0,AU112)))</f>
        <v/>
      </c>
      <c r="AV112" s="383">
        <f>(IF(DASHBOARD!$J$2=AV7,DASHBOARD!$U$550,IF(DASHBOARD!$J$2=0,0,AV112)))</f>
        <v/>
      </c>
      <c r="AW112" s="383">
        <f>(IF(DASHBOARD!$J$2=AW7,DASHBOARD!$U$550,IF(DASHBOARD!$J$2=0,0,AW112)))</f>
        <v/>
      </c>
      <c r="AX112" s="383">
        <f>(IF(DASHBOARD!$J$2=AX7,DASHBOARD!$U$550,IF(DASHBOARD!$J$2=0,0,AX112)))</f>
        <v/>
      </c>
      <c r="AY112" s="383">
        <f>(IF(DASHBOARD!$J$2=AY7,DASHBOARD!$U$550,IF(DASHBOARD!$J$2=0,0,AY112)))</f>
        <v/>
      </c>
      <c r="AZ112" s="383">
        <f>(IF(DASHBOARD!$J$2=AZ7,DASHBOARD!$U$550,IF(DASHBOARD!$J$2=0,0,AZ112)))</f>
        <v/>
      </c>
      <c r="BA112" s="383">
        <f>(IF(DASHBOARD!$J$2=BA7,DASHBOARD!$U$550,IF(DASHBOARD!$J$2=0,0,BA112)))</f>
        <v/>
      </c>
      <c r="BB112" s="384">
        <f>IF(SUM(F112:BA112)&lt;&gt;0,AVERAGEIF(F112:BA112,"&gt;0",F112:BA112),0)</f>
        <v/>
      </c>
      <c r="BC112" s="147" t="n"/>
      <c r="BD112" s="385">
        <f>MAXA(F112:BA112)</f>
        <v/>
      </c>
      <c r="BE112" s="1461">
        <f>IF(BD112&lt;&gt;0,VLOOKUP(BD112,$F$10:$BA$10,MATCH(BD112,F112:BA112,0)),"")</f>
        <v/>
      </c>
      <c r="BF112" s="385">
        <f t="array" ref="BF112">MIN(IF(F112:BA112&gt;0,F112:BA112))</f>
        <v/>
      </c>
      <c r="BG112" s="1461">
        <f>IF(BF112&lt;&gt;0,VLOOKUP(BF112,$F$10:$BA$10,MATCH($BF112,$F112:$BA112,0)),"")</f>
        <v/>
      </c>
      <c r="BI112" s="1368">
        <f>HLOOKUP($BI$9,$S$10:$AI$431,1+$BL112,TRUE)</f>
        <v/>
      </c>
      <c r="BJ112" s="1369">
        <f>HLOOKUP($BJ$9,$AJ$10:$AW$431,1+$BL112,TRUE)</f>
        <v/>
      </c>
      <c r="BK112" s="151" t="n"/>
      <c r="BL112" s="387">
        <f>BL111+1</f>
        <v/>
      </c>
      <c r="BM112" s="399" t="n"/>
    </row>
    <row r="113" ht="20.25" customHeight="1" s="18" thickBot="1" thickTop="1">
      <c r="B113" s="1370" t="n"/>
      <c r="C113" s="1353" t="n"/>
      <c r="D113" s="1462" t="n"/>
      <c r="E113" s="388" t="inlineStr">
        <is>
          <t xml:space="preserve">Sidrap # 1, 150 </t>
        </is>
      </c>
      <c r="F113" s="383">
        <f>(IF(DASHBOARD!$J$2=F7,DASHBOARD!$U$548,IF(DASHBOARD!$J$2=0,0,F113)))</f>
        <v/>
      </c>
      <c r="G113" s="383">
        <f>(IF(DASHBOARD!$J$2=G7,DASHBOARD!$U$548,IF(DASHBOARD!$J$2=0,0,G113)))</f>
        <v/>
      </c>
      <c r="H113" s="383">
        <f>(IF(DASHBOARD!$J$2=H7,DASHBOARD!$U$548,IF(DASHBOARD!$J$2=0,0,H113)))</f>
        <v/>
      </c>
      <c r="I113" s="383">
        <f>(IF(DASHBOARD!$J$2=I7,DASHBOARD!$U$548,IF(DASHBOARD!$J$2=0,0,I113)))</f>
        <v/>
      </c>
      <c r="J113" s="383">
        <f>(IF(DASHBOARD!$J$2=J7,DASHBOARD!$U$548,IF(DASHBOARD!$J$2=0,0,J113)))</f>
        <v/>
      </c>
      <c r="K113" s="383">
        <f>(IF(DASHBOARD!$J$2=K7,DASHBOARD!$U$548,IF(DASHBOARD!$J$2=0,0,K113)))</f>
        <v/>
      </c>
      <c r="L113" s="383">
        <f>(IF(DASHBOARD!$J$2=L7,DASHBOARD!$U$548,IF(DASHBOARD!$J$2=0,0,L113)))</f>
        <v/>
      </c>
      <c r="M113" s="383">
        <f>(IF(DASHBOARD!$J$2=M7,DASHBOARD!$U$548,IF(DASHBOARD!$J$2=0,0,M113)))</f>
        <v/>
      </c>
      <c r="N113" s="383">
        <f>(IF(DASHBOARD!$J$2=N7,DASHBOARD!$U$548,IF(DASHBOARD!$J$2=0,0,N113)))</f>
        <v/>
      </c>
      <c r="O113" s="383">
        <f>(IF(DASHBOARD!$J$2=O7,DASHBOARD!$U$548,IF(DASHBOARD!$J$2=0,0,O113)))</f>
        <v/>
      </c>
      <c r="P113" s="383">
        <f>(IF(DASHBOARD!$J$2=P7,DASHBOARD!$U$548,IF(DASHBOARD!$J$2=0,0,P113)))</f>
        <v/>
      </c>
      <c r="Q113" s="383">
        <f>(IF(DASHBOARD!$J$2=Q7,DASHBOARD!$U$548,IF(DASHBOARD!$J$2=0,0,Q113)))</f>
        <v/>
      </c>
      <c r="R113" s="383">
        <f>(IF(DASHBOARD!$J$2=R7,DASHBOARD!$U$548,IF(DASHBOARD!$J$2=0,0,R113)))</f>
        <v/>
      </c>
      <c r="S113" s="383">
        <f>(IF(DASHBOARD!$J$2=S7,DASHBOARD!$U$548,IF(DASHBOARD!$J$2=0,0,S113)))</f>
        <v/>
      </c>
      <c r="T113" s="383">
        <f>(IF(DASHBOARD!$J$2=T7,DASHBOARD!$U$548,IF(DASHBOARD!$J$2=0,0,T113)))</f>
        <v/>
      </c>
      <c r="U113" s="383">
        <f>(IF(DASHBOARD!$J$2=U7,DASHBOARD!$U$548,IF(DASHBOARD!$J$2=0,0,U113)))</f>
        <v/>
      </c>
      <c r="V113" s="383">
        <f>(IF(DASHBOARD!$J$2=V7,DASHBOARD!$U$548,IF(DASHBOARD!$J$2=0,0,V113)))</f>
        <v/>
      </c>
      <c r="W113" s="383">
        <f>(IF(DASHBOARD!$J$2=W7,DASHBOARD!$U$548,IF(DASHBOARD!$J$2=0,0,W113)))</f>
        <v/>
      </c>
      <c r="X113" s="383">
        <f>(IF(DASHBOARD!$J$2=X7,DASHBOARD!$U$548,IF(DASHBOARD!$J$2=0,0,X113)))</f>
        <v/>
      </c>
      <c r="Y113" s="383">
        <f>(IF(DASHBOARD!$J$2=Y7,DASHBOARD!$U$548,IF(DASHBOARD!$J$2=0,0,Y113)))</f>
        <v/>
      </c>
      <c r="Z113" s="383">
        <f>(IF(DASHBOARD!$J$2=Z7,DASHBOARD!$U$548,IF(DASHBOARD!$J$2=0,0,Z113)))</f>
        <v/>
      </c>
      <c r="AA113" s="383">
        <f>(IF(DASHBOARD!$J$2=AA7,DASHBOARD!$U$548,IF(DASHBOARD!$J$2=0,0,AA113)))</f>
        <v/>
      </c>
      <c r="AB113" s="383">
        <f>(IF(DASHBOARD!$J$2=AB7,DASHBOARD!$U$548,IF(DASHBOARD!$J$2=0,0,AB113)))</f>
        <v/>
      </c>
      <c r="AC113" s="383">
        <f>(IF(DASHBOARD!$J$2=AC7,DASHBOARD!$U$548,IF(DASHBOARD!$J$2=0,0,AC113)))</f>
        <v/>
      </c>
      <c r="AD113" s="383">
        <f>(IF(DASHBOARD!$J$2=AD7,DASHBOARD!$U$548,IF(DASHBOARD!$J$2=0,0,AD113)))</f>
        <v/>
      </c>
      <c r="AE113" s="383">
        <f>(IF(DASHBOARD!$J$2=AE7,DASHBOARD!$U$548,IF(DASHBOARD!$J$2=0,0,AE113)))</f>
        <v/>
      </c>
      <c r="AF113" s="383">
        <f>(IF(DASHBOARD!$J$2=AF7,DASHBOARD!$U$548,IF(DASHBOARD!$J$2=0,0,AF113)))</f>
        <v/>
      </c>
      <c r="AG113" s="383">
        <f>(IF(DASHBOARD!$J$2=AG7,DASHBOARD!$U$548,IF(DASHBOARD!$J$2=0,0,AG113)))</f>
        <v/>
      </c>
      <c r="AH113" s="383">
        <f>(IF(DASHBOARD!$J$2=AH7,DASHBOARD!$U$548,IF(DASHBOARD!$J$2=0,0,AH113)))</f>
        <v/>
      </c>
      <c r="AI113" s="383">
        <f>(IF(DASHBOARD!$J$2=AI7,DASHBOARD!$U$548,IF(DASHBOARD!$J$2=0,0,AI113)))</f>
        <v/>
      </c>
      <c r="AJ113" s="383">
        <f>(IF(DASHBOARD!$J$2=AJ7,DASHBOARD!$U$548,IF(DASHBOARD!$J$2=0,0,AJ113)))</f>
        <v/>
      </c>
      <c r="AK113" s="383">
        <f>(IF(DASHBOARD!$J$2=AK7,DASHBOARD!$U$548,IF(DASHBOARD!$J$2=0,0,AK113)))</f>
        <v/>
      </c>
      <c r="AL113" s="383">
        <f>(IF(DASHBOARD!$J$2=AL7,DASHBOARD!$U$548,IF(DASHBOARD!$J$2=0,0,AL113)))</f>
        <v/>
      </c>
      <c r="AM113" s="383">
        <f>(IF(DASHBOARD!$J$2=AM7,DASHBOARD!$U$548,IF(DASHBOARD!$J$2=0,0,AM113)))</f>
        <v/>
      </c>
      <c r="AN113" s="383">
        <f>(IF(DASHBOARD!$J$2=AN7,DASHBOARD!$U$548,IF(DASHBOARD!$J$2=0,0,AN113)))</f>
        <v/>
      </c>
      <c r="AO113" s="383">
        <f>(IF(DASHBOARD!$J$2=AO7,DASHBOARD!$U$548,IF(DASHBOARD!$J$2=0,0,AO113)))</f>
        <v/>
      </c>
      <c r="AP113" s="383">
        <f>(IF(DASHBOARD!$J$2=AP7,DASHBOARD!$U$548,IF(DASHBOARD!$J$2=0,0,AP113)))</f>
        <v/>
      </c>
      <c r="AQ113" s="383">
        <f>(IF(DASHBOARD!$J$2=AQ7,DASHBOARD!$U$548,IF(DASHBOARD!$J$2=0,0,AQ113)))</f>
        <v/>
      </c>
      <c r="AR113" s="383">
        <f>(IF(DASHBOARD!$J$2=AR7,DASHBOARD!$U$548,IF(DASHBOARD!$J$2=0,0,AR113)))</f>
        <v/>
      </c>
      <c r="AS113" s="383">
        <f>(IF(DASHBOARD!$J$2=AS7,DASHBOARD!$U$548,IF(DASHBOARD!$J$2=0,0,AS113)))</f>
        <v/>
      </c>
      <c r="AT113" s="383">
        <f>(IF(DASHBOARD!$J$2=AT7,DASHBOARD!$U$548,IF(DASHBOARD!$J$2=0,0,AT113)))</f>
        <v/>
      </c>
      <c r="AU113" s="383">
        <f>(IF(DASHBOARD!$J$2=AU7,DASHBOARD!$U$548,IF(DASHBOARD!$J$2=0,0,AU113)))</f>
        <v/>
      </c>
      <c r="AV113" s="383">
        <f>(IF(DASHBOARD!$J$2=AV7,DASHBOARD!$U$548,IF(DASHBOARD!$J$2=0,0,AV113)))</f>
        <v/>
      </c>
      <c r="AW113" s="383">
        <f>(IF(DASHBOARD!$J$2=AW7,DASHBOARD!$U$548,IF(DASHBOARD!$J$2=0,0,AW113)))</f>
        <v/>
      </c>
      <c r="AX113" s="383">
        <f>(IF(DASHBOARD!$J$2=AX7,DASHBOARD!$U$548,IF(DASHBOARD!$J$2=0,0,AX113)))</f>
        <v/>
      </c>
      <c r="AY113" s="383">
        <f>(IF(DASHBOARD!$J$2=AY7,DASHBOARD!$U$548,IF(DASHBOARD!$J$2=0,0,AY113)))</f>
        <v/>
      </c>
      <c r="AZ113" s="383">
        <f>(IF(DASHBOARD!$J$2=AZ7,DASHBOARD!$U$548,IF(DASHBOARD!$J$2=0,0,AZ113)))</f>
        <v/>
      </c>
      <c r="BA113" s="383">
        <f>(IF(DASHBOARD!$J$2=BA7,DASHBOARD!$U$548,IF(DASHBOARD!$J$2=0,0,BA113)))</f>
        <v/>
      </c>
      <c r="BB113" s="384">
        <f>IF(SUM(F113:BA113)&lt;&gt;0,AVERAGEIF(F113:BA113,"&gt;0",F113:BA113),0)</f>
        <v/>
      </c>
      <c r="BC113" s="147" t="n"/>
      <c r="BD113" s="385">
        <f>MAXA(F113:BA113)</f>
        <v/>
      </c>
      <c r="BE113" s="1461">
        <f>IF(BD113&lt;&gt;0,VLOOKUP(BD113,$F$10:$BA$10,MATCH(BD113,F113:BA113,0)),"")</f>
        <v/>
      </c>
      <c r="BF113" s="385">
        <f t="array" ref="BF113">MIN(IF(F113:BA113&gt;0,F113:BA113))</f>
        <v/>
      </c>
      <c r="BG113" s="1461">
        <f>IF(BF113&lt;&gt;0,VLOOKUP(BF113,$F$10:$BA$10,MATCH($BF113,$F113:$BA113,0)),"")</f>
        <v/>
      </c>
      <c r="BI113" s="1368">
        <f>HLOOKUP($BI$9,$S$10:$AI$431,1+$BL113,TRUE)</f>
        <v/>
      </c>
      <c r="BJ113" s="1369">
        <f>HLOOKUP($BJ$9,$AJ$10:$AW$431,1+$BL113,TRUE)</f>
        <v/>
      </c>
      <c r="BK113" s="151" t="n"/>
      <c r="BL113" s="387">
        <f>BL112+1</f>
        <v/>
      </c>
      <c r="BM113" s="399" t="n"/>
    </row>
    <row r="114" ht="20.25" customHeight="1" s="18" thickBot="1" thickTop="1">
      <c r="B114" s="1370" t="n"/>
      <c r="C114" s="1353" t="n"/>
      <c r="D114" s="1462" t="n"/>
      <c r="E114" s="388" t="inlineStr">
        <is>
          <t xml:space="preserve">Sidrap # 2, 150 </t>
        </is>
      </c>
      <c r="F114" s="383">
        <f>(IF(DASHBOARD!$J$2=F7,DASHBOARD!$U$549,IF(DASHBOARD!$J$2=0,0,F114)))</f>
        <v/>
      </c>
      <c r="G114" s="383">
        <f>(IF(DASHBOARD!$J$2=G7,DASHBOARD!$U$549,IF(DASHBOARD!$J$2=0,0,G114)))</f>
        <v/>
      </c>
      <c r="H114" s="383">
        <f>(IF(DASHBOARD!$J$2=H7,DASHBOARD!$U$549,IF(DASHBOARD!$J$2=0,0,H114)))</f>
        <v/>
      </c>
      <c r="I114" s="383">
        <f>(IF(DASHBOARD!$J$2=I7,DASHBOARD!$U$549,IF(DASHBOARD!$J$2=0,0,I114)))</f>
        <v/>
      </c>
      <c r="J114" s="383">
        <f>(IF(DASHBOARD!$J$2=J7,DASHBOARD!$U$549,IF(DASHBOARD!$J$2=0,0,J114)))</f>
        <v/>
      </c>
      <c r="K114" s="383">
        <f>(IF(DASHBOARD!$J$2=K7,DASHBOARD!$U$549,IF(DASHBOARD!$J$2=0,0,K114)))</f>
        <v/>
      </c>
      <c r="L114" s="383">
        <f>(IF(DASHBOARD!$J$2=L7,DASHBOARD!$U$549,IF(DASHBOARD!$J$2=0,0,L114)))</f>
        <v/>
      </c>
      <c r="M114" s="383">
        <f>(IF(DASHBOARD!$J$2=M7,DASHBOARD!$U$549,IF(DASHBOARD!$J$2=0,0,M114)))</f>
        <v/>
      </c>
      <c r="N114" s="383">
        <f>(IF(DASHBOARD!$J$2=N7,DASHBOARD!$U$549,IF(DASHBOARD!$J$2=0,0,N114)))</f>
        <v/>
      </c>
      <c r="O114" s="383">
        <f>(IF(DASHBOARD!$J$2=O7,DASHBOARD!$U$549,IF(DASHBOARD!$J$2=0,0,O114)))</f>
        <v/>
      </c>
      <c r="P114" s="383">
        <f>(IF(DASHBOARD!$J$2=P7,DASHBOARD!$U$549,IF(DASHBOARD!$J$2=0,0,P114)))</f>
        <v/>
      </c>
      <c r="Q114" s="383">
        <f>(IF(DASHBOARD!$J$2=Q7,DASHBOARD!$U$549,IF(DASHBOARD!$J$2=0,0,Q114)))</f>
        <v/>
      </c>
      <c r="R114" s="383">
        <f>(IF(DASHBOARD!$J$2=R7,DASHBOARD!$U$549,IF(DASHBOARD!$J$2=0,0,R114)))</f>
        <v/>
      </c>
      <c r="S114" s="383">
        <f>(IF(DASHBOARD!$J$2=S7,DASHBOARD!$U$549,IF(DASHBOARD!$J$2=0,0,S114)))</f>
        <v/>
      </c>
      <c r="T114" s="383">
        <f>(IF(DASHBOARD!$J$2=T7,DASHBOARD!$U$549,IF(DASHBOARD!$J$2=0,0,T114)))</f>
        <v/>
      </c>
      <c r="U114" s="383">
        <f>(IF(DASHBOARD!$J$2=U7,DASHBOARD!$U$549,IF(DASHBOARD!$J$2=0,0,U114)))</f>
        <v/>
      </c>
      <c r="V114" s="383">
        <f>(IF(DASHBOARD!$J$2=V7,DASHBOARD!$U$549,IF(DASHBOARD!$J$2=0,0,V114)))</f>
        <v/>
      </c>
      <c r="W114" s="383">
        <f>(IF(DASHBOARD!$J$2=W7,DASHBOARD!$U$549,IF(DASHBOARD!$J$2=0,0,W114)))</f>
        <v/>
      </c>
      <c r="X114" s="383">
        <f>(IF(DASHBOARD!$J$2=X7,DASHBOARD!$U$549,IF(DASHBOARD!$J$2=0,0,X114)))</f>
        <v/>
      </c>
      <c r="Y114" s="383">
        <f>(IF(DASHBOARD!$J$2=Y7,DASHBOARD!$U$549,IF(DASHBOARD!$J$2=0,0,Y114)))</f>
        <v/>
      </c>
      <c r="Z114" s="383">
        <f>(IF(DASHBOARD!$J$2=Z7,DASHBOARD!$U$549,IF(DASHBOARD!$J$2=0,0,Z114)))</f>
        <v/>
      </c>
      <c r="AA114" s="383">
        <f>(IF(DASHBOARD!$J$2=AA7,DASHBOARD!$U$549,IF(DASHBOARD!$J$2=0,0,AA114)))</f>
        <v/>
      </c>
      <c r="AB114" s="383">
        <f>(IF(DASHBOARD!$J$2=AB7,DASHBOARD!$U$549,IF(DASHBOARD!$J$2=0,0,AB114)))</f>
        <v/>
      </c>
      <c r="AC114" s="383">
        <f>(IF(DASHBOARD!$J$2=AC7,DASHBOARD!$U$549,IF(DASHBOARD!$J$2=0,0,AC114)))</f>
        <v/>
      </c>
      <c r="AD114" s="383">
        <f>(IF(DASHBOARD!$J$2=AD7,DASHBOARD!$U$549,IF(DASHBOARD!$J$2=0,0,AD114)))</f>
        <v/>
      </c>
      <c r="AE114" s="383">
        <f>(IF(DASHBOARD!$J$2=AE7,DASHBOARD!$U$549,IF(DASHBOARD!$J$2=0,0,AE114)))</f>
        <v/>
      </c>
      <c r="AF114" s="383">
        <f>(IF(DASHBOARD!$J$2=AF7,DASHBOARD!$U$549,IF(DASHBOARD!$J$2=0,0,AF114)))</f>
        <v/>
      </c>
      <c r="AG114" s="383">
        <f>(IF(DASHBOARD!$J$2=AG7,DASHBOARD!$U$549,IF(DASHBOARD!$J$2=0,0,AG114)))</f>
        <v/>
      </c>
      <c r="AH114" s="383">
        <f>(IF(DASHBOARD!$J$2=AH7,DASHBOARD!$U$549,IF(DASHBOARD!$J$2=0,0,AH114)))</f>
        <v/>
      </c>
      <c r="AI114" s="383">
        <f>(IF(DASHBOARD!$J$2=AI7,DASHBOARD!$U$549,IF(DASHBOARD!$J$2=0,0,AI114)))</f>
        <v/>
      </c>
      <c r="AJ114" s="383">
        <f>(IF(DASHBOARD!$J$2=AJ7,DASHBOARD!$U$549,IF(DASHBOARD!$J$2=0,0,AJ114)))</f>
        <v/>
      </c>
      <c r="AK114" s="383">
        <f>(IF(DASHBOARD!$J$2=AK7,DASHBOARD!$U$549,IF(DASHBOARD!$J$2=0,0,AK114)))</f>
        <v/>
      </c>
      <c r="AL114" s="383">
        <f>(IF(DASHBOARD!$J$2=AL7,DASHBOARD!$U$549,IF(DASHBOARD!$J$2=0,0,AL114)))</f>
        <v/>
      </c>
      <c r="AM114" s="383">
        <f>(IF(DASHBOARD!$J$2=AM7,DASHBOARD!$U$549,IF(DASHBOARD!$J$2=0,0,AM114)))</f>
        <v/>
      </c>
      <c r="AN114" s="383">
        <f>(IF(DASHBOARD!$J$2=AN7,DASHBOARD!$U$549,IF(DASHBOARD!$J$2=0,0,AN114)))</f>
        <v/>
      </c>
      <c r="AO114" s="383">
        <f>(IF(DASHBOARD!$J$2=AO7,DASHBOARD!$U$549,IF(DASHBOARD!$J$2=0,0,AO114)))</f>
        <v/>
      </c>
      <c r="AP114" s="383">
        <f>(IF(DASHBOARD!$J$2=AP7,DASHBOARD!$U$549,IF(DASHBOARD!$J$2=0,0,AP114)))</f>
        <v/>
      </c>
      <c r="AQ114" s="383">
        <f>(IF(DASHBOARD!$J$2=AQ7,DASHBOARD!$U$549,IF(DASHBOARD!$J$2=0,0,AQ114)))</f>
        <v/>
      </c>
      <c r="AR114" s="383">
        <f>(IF(DASHBOARD!$J$2=AR7,DASHBOARD!$U$549,IF(DASHBOARD!$J$2=0,0,AR114)))</f>
        <v/>
      </c>
      <c r="AS114" s="383">
        <f>(IF(DASHBOARD!$J$2=AS7,DASHBOARD!$U$549,IF(DASHBOARD!$J$2=0,0,AS114)))</f>
        <v/>
      </c>
      <c r="AT114" s="383">
        <f>(IF(DASHBOARD!$J$2=AT7,DASHBOARD!$U$549,IF(DASHBOARD!$J$2=0,0,AT114)))</f>
        <v/>
      </c>
      <c r="AU114" s="383">
        <f>(IF(DASHBOARD!$J$2=AU7,DASHBOARD!$U$549,IF(DASHBOARD!$J$2=0,0,AU114)))</f>
        <v/>
      </c>
      <c r="AV114" s="383">
        <f>(IF(DASHBOARD!$J$2=AV7,DASHBOARD!$U$549,IF(DASHBOARD!$J$2=0,0,AV114)))</f>
        <v/>
      </c>
      <c r="AW114" s="383">
        <f>(IF(DASHBOARD!$J$2=AW7,DASHBOARD!$U$549,IF(DASHBOARD!$J$2=0,0,AW114)))</f>
        <v/>
      </c>
      <c r="AX114" s="383">
        <f>(IF(DASHBOARD!$J$2=AX7,DASHBOARD!$U$549,IF(DASHBOARD!$J$2=0,0,AX114)))</f>
        <v/>
      </c>
      <c r="AY114" s="383">
        <f>(IF(DASHBOARD!$J$2=AY7,DASHBOARD!$U$549,IF(DASHBOARD!$J$2=0,0,AY114)))</f>
        <v/>
      </c>
      <c r="AZ114" s="383">
        <f>(IF(DASHBOARD!$J$2=AZ7,DASHBOARD!$U$549,IF(DASHBOARD!$J$2=0,0,AZ114)))</f>
        <v/>
      </c>
      <c r="BA114" s="383">
        <f>(IF(DASHBOARD!$J$2=BA7,DASHBOARD!$U$549,IF(DASHBOARD!$J$2=0,0,BA114)))</f>
        <v/>
      </c>
      <c r="BB114" s="384">
        <f>IF(SUM(F114:BA114)&lt;&gt;0,AVERAGEIF(F114:BA114,"&gt;0",F114:BA114),0)</f>
        <v/>
      </c>
      <c r="BC114" s="147" t="n"/>
      <c r="BD114" s="385">
        <f>MAXA(F114:BA114)</f>
        <v/>
      </c>
      <c r="BE114" s="1461">
        <f>IF(BD114&lt;&gt;0,VLOOKUP(BD114,$F$10:$BA$10,MATCH(BD114,F114:BA114,0)),"")</f>
        <v/>
      </c>
      <c r="BF114" s="385">
        <f t="array" ref="BF114">MIN(IF(F114:BA114&gt;0,F114:BA114))</f>
        <v/>
      </c>
      <c r="BG114" s="1461">
        <f>IF(BF114&lt;&gt;0,VLOOKUP(BF114,$F$10:$BA$10,MATCH($BF114,$F114:$BA114,0)),"")</f>
        <v/>
      </c>
      <c r="BI114" s="1368">
        <f>HLOOKUP($BI$9,$S$10:$AI$431,1+$BL114,TRUE)</f>
        <v/>
      </c>
      <c r="BJ114" s="1369">
        <f>HLOOKUP($BJ$9,$AJ$10:$AW$431,1+$BL114,TRUE)</f>
        <v/>
      </c>
      <c r="BK114" s="151" t="n"/>
      <c r="BL114" s="387">
        <f>BL113+1</f>
        <v/>
      </c>
      <c r="BM114" s="399" t="n"/>
    </row>
    <row r="115" ht="20.25" customHeight="1" s="18" thickBot="1" thickTop="1">
      <c r="B115" s="1370" t="n"/>
      <c r="C115" s="1353" t="n"/>
      <c r="D115" s="1462" t="n"/>
      <c r="E115" s="388" t="inlineStr">
        <is>
          <t>Balusu # 1, 150</t>
        </is>
      </c>
      <c r="F115" s="383">
        <f>(IF(DASHBOARD!$J$2=F7,DASHBOARD!$U$544,IF(DASHBOARD!$J$2=0,0,F115)))</f>
        <v/>
      </c>
      <c r="G115" s="383">
        <f>(IF(DASHBOARD!$J$2=G7,DASHBOARD!$U$544,IF(DASHBOARD!$J$2=0,0,G115)))</f>
        <v/>
      </c>
      <c r="H115" s="383">
        <f>(IF(DASHBOARD!$J$2=H7,DASHBOARD!$U$544,IF(DASHBOARD!$J$2=0,0,H115)))</f>
        <v/>
      </c>
      <c r="I115" s="383">
        <f>(IF(DASHBOARD!$J$2=I7,DASHBOARD!$U$544,IF(DASHBOARD!$J$2=0,0,I115)))</f>
        <v/>
      </c>
      <c r="J115" s="383">
        <f>(IF(DASHBOARD!$J$2=J7,DASHBOARD!$U$544,IF(DASHBOARD!$J$2=0,0,J115)))</f>
        <v/>
      </c>
      <c r="K115" s="383">
        <f>(IF(DASHBOARD!$J$2=K7,DASHBOARD!$U$544,IF(DASHBOARD!$J$2=0,0,K115)))</f>
        <v/>
      </c>
      <c r="L115" s="383">
        <f>(IF(DASHBOARD!$J$2=L7,DASHBOARD!$U$544,IF(DASHBOARD!$J$2=0,0,L115)))</f>
        <v/>
      </c>
      <c r="M115" s="383">
        <f>(IF(DASHBOARD!$J$2=M7,DASHBOARD!$U$544,IF(DASHBOARD!$J$2=0,0,M115)))</f>
        <v/>
      </c>
      <c r="N115" s="383">
        <f>(IF(DASHBOARD!$J$2=N7,DASHBOARD!$U$544,IF(DASHBOARD!$J$2=0,0,N115)))</f>
        <v/>
      </c>
      <c r="O115" s="383">
        <f>(IF(DASHBOARD!$J$2=O7,DASHBOARD!$U$544,IF(DASHBOARD!$J$2=0,0,O115)))</f>
        <v/>
      </c>
      <c r="P115" s="383">
        <f>(IF(DASHBOARD!$J$2=P7,DASHBOARD!$U$544,IF(DASHBOARD!$J$2=0,0,P115)))</f>
        <v/>
      </c>
      <c r="Q115" s="383">
        <f>(IF(DASHBOARD!$J$2=Q7,DASHBOARD!$U$544,IF(DASHBOARD!$J$2=0,0,Q115)))</f>
        <v/>
      </c>
      <c r="R115" s="383">
        <f>(IF(DASHBOARD!$J$2=R7,DASHBOARD!$U$544,IF(DASHBOARD!$J$2=0,0,R115)))</f>
        <v/>
      </c>
      <c r="S115" s="383">
        <f>(IF(DASHBOARD!$J$2=S7,DASHBOARD!$U$544,IF(DASHBOARD!$J$2=0,0,S115)))</f>
        <v/>
      </c>
      <c r="T115" s="383">
        <f>(IF(DASHBOARD!$J$2=T7,DASHBOARD!$U$544,IF(DASHBOARD!$J$2=0,0,T115)))</f>
        <v/>
      </c>
      <c r="U115" s="383">
        <f>(IF(DASHBOARD!$J$2=U7,DASHBOARD!$U$544,IF(DASHBOARD!$J$2=0,0,U115)))</f>
        <v/>
      </c>
      <c r="V115" s="383">
        <f>(IF(DASHBOARD!$J$2=V7,DASHBOARD!$U$544,IF(DASHBOARD!$J$2=0,0,V115)))</f>
        <v/>
      </c>
      <c r="W115" s="383">
        <f>(IF(DASHBOARD!$J$2=W7,DASHBOARD!$U$544,IF(DASHBOARD!$J$2=0,0,W115)))</f>
        <v/>
      </c>
      <c r="X115" s="383">
        <f>(IF(DASHBOARD!$J$2=X7,DASHBOARD!$U$544,IF(DASHBOARD!$J$2=0,0,X115)))</f>
        <v/>
      </c>
      <c r="Y115" s="383">
        <f>(IF(DASHBOARD!$J$2=Y7,DASHBOARD!$U$544,IF(DASHBOARD!$J$2=0,0,Y115)))</f>
        <v/>
      </c>
      <c r="Z115" s="383">
        <f>(IF(DASHBOARD!$J$2=Z7,DASHBOARD!$U$544,IF(DASHBOARD!$J$2=0,0,Z115)))</f>
        <v/>
      </c>
      <c r="AA115" s="383">
        <f>(IF(DASHBOARD!$J$2=AA7,DASHBOARD!$U$544,IF(DASHBOARD!$J$2=0,0,AA115)))</f>
        <v/>
      </c>
      <c r="AB115" s="383">
        <f>(IF(DASHBOARD!$J$2=AB7,DASHBOARD!$U$544,IF(DASHBOARD!$J$2=0,0,AB115)))</f>
        <v/>
      </c>
      <c r="AC115" s="383">
        <f>(IF(DASHBOARD!$J$2=AC7,DASHBOARD!$U$544,IF(DASHBOARD!$J$2=0,0,AC115)))</f>
        <v/>
      </c>
      <c r="AD115" s="383">
        <f>(IF(DASHBOARD!$J$2=AD7,DASHBOARD!$U$544,IF(DASHBOARD!$J$2=0,0,AD115)))</f>
        <v/>
      </c>
      <c r="AE115" s="383">
        <f>(IF(DASHBOARD!$J$2=AE7,DASHBOARD!$U$544,IF(DASHBOARD!$J$2=0,0,AE115)))</f>
        <v/>
      </c>
      <c r="AF115" s="383">
        <f>(IF(DASHBOARD!$J$2=AF7,DASHBOARD!$U$544,IF(DASHBOARD!$J$2=0,0,AF115)))</f>
        <v/>
      </c>
      <c r="AG115" s="383">
        <f>(IF(DASHBOARD!$J$2=AG7,DASHBOARD!$U$544,IF(DASHBOARD!$J$2=0,0,AG115)))</f>
        <v/>
      </c>
      <c r="AH115" s="383">
        <f>(IF(DASHBOARD!$J$2=AH7,DASHBOARD!$U$544,IF(DASHBOARD!$J$2=0,0,AH115)))</f>
        <v/>
      </c>
      <c r="AI115" s="383">
        <f>(IF(DASHBOARD!$J$2=AI7,DASHBOARD!$U$544,IF(DASHBOARD!$J$2=0,0,AI115)))</f>
        <v/>
      </c>
      <c r="AJ115" s="383">
        <f>(IF(DASHBOARD!$J$2=AJ7,DASHBOARD!$U$544,IF(DASHBOARD!$J$2=0,0,AJ115)))</f>
        <v/>
      </c>
      <c r="AK115" s="383">
        <f>(IF(DASHBOARD!$J$2=AK7,DASHBOARD!$U$544,IF(DASHBOARD!$J$2=0,0,AK115)))</f>
        <v/>
      </c>
      <c r="AL115" s="383">
        <f>(IF(DASHBOARD!$J$2=AL7,DASHBOARD!$U$544,IF(DASHBOARD!$J$2=0,0,AL115)))</f>
        <v/>
      </c>
      <c r="AM115" s="383">
        <f>(IF(DASHBOARD!$J$2=AM7,DASHBOARD!$U$544,IF(DASHBOARD!$J$2=0,0,AM115)))</f>
        <v/>
      </c>
      <c r="AN115" s="383">
        <f>(IF(DASHBOARD!$J$2=AN7,DASHBOARD!$U$544,IF(DASHBOARD!$J$2=0,0,AN115)))</f>
        <v/>
      </c>
      <c r="AO115" s="383">
        <f>(IF(DASHBOARD!$J$2=AO7,DASHBOARD!$U$544,IF(DASHBOARD!$J$2=0,0,AO115)))</f>
        <v/>
      </c>
      <c r="AP115" s="383">
        <f>(IF(DASHBOARD!$J$2=AP7,DASHBOARD!$U$544,IF(DASHBOARD!$J$2=0,0,AP115)))</f>
        <v/>
      </c>
      <c r="AQ115" s="383">
        <f>(IF(DASHBOARD!$J$2=AQ7,DASHBOARD!$U$544,IF(DASHBOARD!$J$2=0,0,AQ115)))</f>
        <v/>
      </c>
      <c r="AR115" s="383">
        <f>(IF(DASHBOARD!$J$2=AR7,DASHBOARD!$U$544,IF(DASHBOARD!$J$2=0,0,AR115)))</f>
        <v/>
      </c>
      <c r="AS115" s="383">
        <f>(IF(DASHBOARD!$J$2=AS7,DASHBOARD!$U$544,IF(DASHBOARD!$J$2=0,0,AS115)))</f>
        <v/>
      </c>
      <c r="AT115" s="383">
        <f>(IF(DASHBOARD!$J$2=AT7,DASHBOARD!$U$544,IF(DASHBOARD!$J$2=0,0,AT115)))</f>
        <v/>
      </c>
      <c r="AU115" s="383">
        <f>(IF(DASHBOARD!$J$2=AU7,DASHBOARD!$U$544,IF(DASHBOARD!$J$2=0,0,AU115)))</f>
        <v/>
      </c>
      <c r="AV115" s="383">
        <f>(IF(DASHBOARD!$J$2=AV7,DASHBOARD!$U$544,IF(DASHBOARD!$J$2=0,0,AV115)))</f>
        <v/>
      </c>
      <c r="AW115" s="383">
        <f>(IF(DASHBOARD!$J$2=AW7,DASHBOARD!$U$544,IF(DASHBOARD!$J$2=0,0,AW115)))</f>
        <v/>
      </c>
      <c r="AX115" s="383">
        <f>(IF(DASHBOARD!$J$2=AX7,DASHBOARD!$U$544,IF(DASHBOARD!$J$2=0,0,AX115)))</f>
        <v/>
      </c>
      <c r="AY115" s="383">
        <f>(IF(DASHBOARD!$J$2=AY7,DASHBOARD!$U$544,IF(DASHBOARD!$J$2=0,0,AY115)))</f>
        <v/>
      </c>
      <c r="AZ115" s="383">
        <f>(IF(DASHBOARD!$J$2=AZ7,DASHBOARD!$U$544,IF(DASHBOARD!$J$2=0,0,AZ115)))</f>
        <v/>
      </c>
      <c r="BA115" s="383">
        <f>(IF(DASHBOARD!$J$2=BA7,DASHBOARD!$U$544,IF(DASHBOARD!$J$2=0,0,BA115)))</f>
        <v/>
      </c>
      <c r="BB115" s="384">
        <f>IF(SUM(F115:BA115)&lt;&gt;0,AVERAGEIF(F115:BA115,"&gt;0",F115:BA115),0)</f>
        <v/>
      </c>
      <c r="BC115" s="147" t="n"/>
      <c r="BD115" s="385">
        <f>MAXA(F115:BA115)</f>
        <v/>
      </c>
      <c r="BE115" s="1461">
        <f>IF(BD115&lt;&gt;0,VLOOKUP(BD115,$F$10:$BA$10,MATCH(BD115,F115:BA115,0)),"")</f>
        <v/>
      </c>
      <c r="BF115" s="385">
        <f t="array" ref="BF115">MIN(IF(F115:BA115&gt;0,F115:BA115))</f>
        <v/>
      </c>
      <c r="BG115" s="1461">
        <f>IF(BF115&lt;&gt;0,VLOOKUP(BF115,$F$10:$BA$10,MATCH($BF115,$F115:$BA115,0)),"")</f>
        <v/>
      </c>
      <c r="BI115" s="1368">
        <f>HLOOKUP($BI$9,$S$10:$AI$431,1+$BL115,TRUE)</f>
        <v/>
      </c>
      <c r="BJ115" s="1369">
        <f>HLOOKUP($BJ$9,$AJ$10:$AW$431,1+$BL115,TRUE)</f>
        <v/>
      </c>
      <c r="BK115" s="151" t="n"/>
      <c r="BL115" s="387">
        <f>BL114+1</f>
        <v/>
      </c>
      <c r="BM115" s="399" t="n"/>
    </row>
    <row r="116" ht="20.25" customHeight="1" s="18" thickBot="1" thickTop="1">
      <c r="B116" s="1370" t="n"/>
      <c r="C116" s="1353" t="n"/>
      <c r="D116" s="1462" t="n"/>
      <c r="E116" s="388" t="inlineStr">
        <is>
          <t>Balusu # 2, 150</t>
        </is>
      </c>
      <c r="F116" s="383">
        <f>(IF(DASHBOARD!$J$2=F7,DASHBOARD!$U$545,IF(DASHBOARD!$J$2=0,0,F116)))</f>
        <v/>
      </c>
      <c r="G116" s="383">
        <f>(IF(DASHBOARD!$J$2=G7,DASHBOARD!$U$545,IF(DASHBOARD!$J$2=0,0,G116)))</f>
        <v/>
      </c>
      <c r="H116" s="383">
        <f>(IF(DASHBOARD!$J$2=H7,DASHBOARD!$U$545,IF(DASHBOARD!$J$2=0,0,H116)))</f>
        <v/>
      </c>
      <c r="I116" s="383">
        <f>(IF(DASHBOARD!$J$2=I7,DASHBOARD!$U$545,IF(DASHBOARD!$J$2=0,0,I116)))</f>
        <v/>
      </c>
      <c r="J116" s="383">
        <f>(IF(DASHBOARD!$J$2=J7,DASHBOARD!$U$545,IF(DASHBOARD!$J$2=0,0,J116)))</f>
        <v/>
      </c>
      <c r="K116" s="383">
        <f>(IF(DASHBOARD!$J$2=K7,DASHBOARD!$U$545,IF(DASHBOARD!$J$2=0,0,K116)))</f>
        <v/>
      </c>
      <c r="L116" s="383">
        <f>(IF(DASHBOARD!$J$2=L7,DASHBOARD!$U$545,IF(DASHBOARD!$J$2=0,0,L116)))</f>
        <v/>
      </c>
      <c r="M116" s="383">
        <f>(IF(DASHBOARD!$J$2=M7,DASHBOARD!$U$545,IF(DASHBOARD!$J$2=0,0,M116)))</f>
        <v/>
      </c>
      <c r="N116" s="383">
        <f>(IF(DASHBOARD!$J$2=N7,DASHBOARD!$U$545,IF(DASHBOARD!$J$2=0,0,N116)))</f>
        <v/>
      </c>
      <c r="O116" s="383">
        <f>(IF(DASHBOARD!$J$2=O7,DASHBOARD!$U$545,IF(DASHBOARD!$J$2=0,0,O116)))</f>
        <v/>
      </c>
      <c r="P116" s="383">
        <f>(IF(DASHBOARD!$J$2=P7,DASHBOARD!$U$545,IF(DASHBOARD!$J$2=0,0,P116)))</f>
        <v/>
      </c>
      <c r="Q116" s="383">
        <f>(IF(DASHBOARD!$J$2=Q7,DASHBOARD!$U$545,IF(DASHBOARD!$J$2=0,0,Q116)))</f>
        <v/>
      </c>
      <c r="R116" s="383">
        <f>(IF(DASHBOARD!$J$2=R7,DASHBOARD!$U$545,IF(DASHBOARD!$J$2=0,0,R116)))</f>
        <v/>
      </c>
      <c r="S116" s="383">
        <f>(IF(DASHBOARD!$J$2=S7,DASHBOARD!$U$545,IF(DASHBOARD!$J$2=0,0,S116)))</f>
        <v/>
      </c>
      <c r="T116" s="383">
        <f>(IF(DASHBOARD!$J$2=T7,DASHBOARD!$U$545,IF(DASHBOARD!$J$2=0,0,T116)))</f>
        <v/>
      </c>
      <c r="U116" s="383">
        <f>(IF(DASHBOARD!$J$2=U7,DASHBOARD!$U$545,IF(DASHBOARD!$J$2=0,0,U116)))</f>
        <v/>
      </c>
      <c r="V116" s="383">
        <f>(IF(DASHBOARD!$J$2=V7,DASHBOARD!$U$545,IF(DASHBOARD!$J$2=0,0,V116)))</f>
        <v/>
      </c>
      <c r="W116" s="383">
        <f>(IF(DASHBOARD!$J$2=W7,DASHBOARD!$U$545,IF(DASHBOARD!$J$2=0,0,W116)))</f>
        <v/>
      </c>
      <c r="X116" s="383">
        <f>(IF(DASHBOARD!$J$2=X7,DASHBOARD!$U$545,IF(DASHBOARD!$J$2=0,0,X116)))</f>
        <v/>
      </c>
      <c r="Y116" s="383">
        <f>(IF(DASHBOARD!$J$2=Y7,DASHBOARD!$U$545,IF(DASHBOARD!$J$2=0,0,Y116)))</f>
        <v/>
      </c>
      <c r="Z116" s="383">
        <f>(IF(DASHBOARD!$J$2=Z7,DASHBOARD!$U$545,IF(DASHBOARD!$J$2=0,0,Z116)))</f>
        <v/>
      </c>
      <c r="AA116" s="383">
        <f>(IF(DASHBOARD!$J$2=AA7,DASHBOARD!$U$545,IF(DASHBOARD!$J$2=0,0,AA116)))</f>
        <v/>
      </c>
      <c r="AB116" s="383">
        <f>(IF(DASHBOARD!$J$2=AB7,DASHBOARD!$U$545,IF(DASHBOARD!$J$2=0,0,AB116)))</f>
        <v/>
      </c>
      <c r="AC116" s="383">
        <f>(IF(DASHBOARD!$J$2=AC7,DASHBOARD!$U$545,IF(DASHBOARD!$J$2=0,0,AC116)))</f>
        <v/>
      </c>
      <c r="AD116" s="383">
        <f>(IF(DASHBOARD!$J$2=AD7,DASHBOARD!$U$545,IF(DASHBOARD!$J$2=0,0,AD116)))</f>
        <v/>
      </c>
      <c r="AE116" s="383">
        <f>(IF(DASHBOARD!$J$2=AE7,DASHBOARD!$U$545,IF(DASHBOARD!$J$2=0,0,AE116)))</f>
        <v/>
      </c>
      <c r="AF116" s="383">
        <f>(IF(DASHBOARD!$J$2=AF7,DASHBOARD!$U$545,IF(DASHBOARD!$J$2=0,0,AF116)))</f>
        <v/>
      </c>
      <c r="AG116" s="383">
        <f>(IF(DASHBOARD!$J$2=AG7,DASHBOARD!$U$545,IF(DASHBOARD!$J$2=0,0,AG116)))</f>
        <v/>
      </c>
      <c r="AH116" s="383">
        <f>(IF(DASHBOARD!$J$2=AH7,DASHBOARD!$U$545,IF(DASHBOARD!$J$2=0,0,AH116)))</f>
        <v/>
      </c>
      <c r="AI116" s="383">
        <f>(IF(DASHBOARD!$J$2=AI7,DASHBOARD!$U$545,IF(DASHBOARD!$J$2=0,0,AI116)))</f>
        <v/>
      </c>
      <c r="AJ116" s="383">
        <f>(IF(DASHBOARD!$J$2=AJ7,DASHBOARD!$U$545,IF(DASHBOARD!$J$2=0,0,AJ116)))</f>
        <v/>
      </c>
      <c r="AK116" s="383">
        <f>(IF(DASHBOARD!$J$2=AK7,DASHBOARD!$U$545,IF(DASHBOARD!$J$2=0,0,AK116)))</f>
        <v/>
      </c>
      <c r="AL116" s="383">
        <f>(IF(DASHBOARD!$J$2=AL7,DASHBOARD!$U$545,IF(DASHBOARD!$J$2=0,0,AL116)))</f>
        <v/>
      </c>
      <c r="AM116" s="383">
        <f>(IF(DASHBOARD!$J$2=AM7,DASHBOARD!$U$545,IF(DASHBOARD!$J$2=0,0,AM116)))</f>
        <v/>
      </c>
      <c r="AN116" s="383">
        <f>(IF(DASHBOARD!$J$2=AN7,DASHBOARD!$U$545,IF(DASHBOARD!$J$2=0,0,AN116)))</f>
        <v/>
      </c>
      <c r="AO116" s="383">
        <f>(IF(DASHBOARD!$J$2=AO7,DASHBOARD!$U$545,IF(DASHBOARD!$J$2=0,0,AO116)))</f>
        <v/>
      </c>
      <c r="AP116" s="383">
        <f>(IF(DASHBOARD!$J$2=AP7,DASHBOARD!$U$545,IF(DASHBOARD!$J$2=0,0,AP116)))</f>
        <v/>
      </c>
      <c r="AQ116" s="383">
        <f>(IF(DASHBOARD!$J$2=AQ7,DASHBOARD!$U$545,IF(DASHBOARD!$J$2=0,0,AQ116)))</f>
        <v/>
      </c>
      <c r="AR116" s="383">
        <f>(IF(DASHBOARD!$J$2=AR7,DASHBOARD!$U$545,IF(DASHBOARD!$J$2=0,0,AR116)))</f>
        <v/>
      </c>
      <c r="AS116" s="383">
        <f>(IF(DASHBOARD!$J$2=AS7,DASHBOARD!$U$545,IF(DASHBOARD!$J$2=0,0,AS116)))</f>
        <v/>
      </c>
      <c r="AT116" s="383">
        <f>(IF(DASHBOARD!$J$2=AT7,DASHBOARD!$U$545,IF(DASHBOARD!$J$2=0,0,AT116)))</f>
        <v/>
      </c>
      <c r="AU116" s="383">
        <f>(IF(DASHBOARD!$J$2=AU7,DASHBOARD!$U$545,IF(DASHBOARD!$J$2=0,0,AU116)))</f>
        <v/>
      </c>
      <c r="AV116" s="383">
        <f>(IF(DASHBOARD!$J$2=AV7,DASHBOARD!$U$545,IF(DASHBOARD!$J$2=0,0,AV116)))</f>
        <v/>
      </c>
      <c r="AW116" s="383">
        <f>(IF(DASHBOARD!$J$2=AW7,DASHBOARD!$U$545,IF(DASHBOARD!$J$2=0,0,AW116)))</f>
        <v/>
      </c>
      <c r="AX116" s="383">
        <f>(IF(DASHBOARD!$J$2=AX7,DASHBOARD!$U$545,IF(DASHBOARD!$J$2=0,0,AX116)))</f>
        <v/>
      </c>
      <c r="AY116" s="383">
        <f>(IF(DASHBOARD!$J$2=AY7,DASHBOARD!$U$545,IF(DASHBOARD!$J$2=0,0,AY116)))</f>
        <v/>
      </c>
      <c r="AZ116" s="383">
        <f>(IF(DASHBOARD!$J$2=AZ7,DASHBOARD!$U$545,IF(DASHBOARD!$J$2=0,0,AZ116)))</f>
        <v/>
      </c>
      <c r="BA116" s="383">
        <f>(IF(DASHBOARD!$J$2=BA7,DASHBOARD!$U$545,IF(DASHBOARD!$J$2=0,0,BA116)))</f>
        <v/>
      </c>
      <c r="BB116" s="384">
        <f>IF(SUM(F116:BA116)&lt;&gt;0,AVERAGEIF(F116:BA116,"&gt;0",F116:BA116),0)</f>
        <v/>
      </c>
      <c r="BC116" s="147" t="n"/>
      <c r="BD116" s="385">
        <f>MAXA(F116:BA116)</f>
        <v/>
      </c>
      <c r="BE116" s="1461">
        <f>IF(BD116&lt;&gt;0,VLOOKUP(BD116,$F$10:$BA$10,MATCH(BD116,F116:BA116,0)),"")</f>
        <v/>
      </c>
      <c r="BF116" s="385">
        <f t="array" ref="BF116">MIN(IF(F116:BA116&gt;0,F116:BA116))</f>
        <v/>
      </c>
      <c r="BG116" s="1461">
        <f>IF(BF116&lt;&gt;0,VLOOKUP(BF116,$F$10:$BA$10,MATCH($BF116,$F116:$BA116,0)),"")</f>
        <v/>
      </c>
      <c r="BI116" s="1368">
        <f>HLOOKUP($BI$9,$S$10:$AI$431,1+$BL116,TRUE)</f>
        <v/>
      </c>
      <c r="BJ116" s="1369">
        <f>HLOOKUP($BJ$9,$AJ$10:$AW$431,1+$BL116,TRUE)</f>
        <v/>
      </c>
      <c r="BK116" s="151" t="n"/>
      <c r="BL116" s="387">
        <f>BL115+1</f>
        <v/>
      </c>
      <c r="BM116" s="399" t="n"/>
    </row>
    <row r="117" ht="20.25" customHeight="1" s="18" thickBot="1" thickTop="1">
      <c r="B117" s="1370" t="n"/>
      <c r="C117" s="1353" t="n"/>
      <c r="D117" s="1462" t="n"/>
      <c r="E117" s="388" t="inlineStr">
        <is>
          <t>Suppa # 1, 150</t>
        </is>
      </c>
      <c r="F117" s="383">
        <f>(IF(DASHBOARD!$J$2=F7,DASHBOARD!$U$546,IF(DASHBOARD!$J$2=0,0,F117)))</f>
        <v/>
      </c>
      <c r="G117" s="383">
        <f>(IF(DASHBOARD!$J$2=G7,DASHBOARD!$U$546,IF(DASHBOARD!$J$2=0,0,G117)))</f>
        <v/>
      </c>
      <c r="H117" s="383">
        <f>(IF(DASHBOARD!$J$2=H7,DASHBOARD!$U$546,IF(DASHBOARD!$J$2=0,0,H117)))</f>
        <v/>
      </c>
      <c r="I117" s="383">
        <f>(IF(DASHBOARD!$J$2=I7,DASHBOARD!$U$546,IF(DASHBOARD!$J$2=0,0,I117)))</f>
        <v/>
      </c>
      <c r="J117" s="383">
        <f>(IF(DASHBOARD!$J$2=J7,DASHBOARD!$U$546,IF(DASHBOARD!$J$2=0,0,J117)))</f>
        <v/>
      </c>
      <c r="K117" s="383">
        <f>(IF(DASHBOARD!$J$2=K7,DASHBOARD!$U$546,IF(DASHBOARD!$J$2=0,0,K117)))</f>
        <v/>
      </c>
      <c r="L117" s="383">
        <f>(IF(DASHBOARD!$J$2=L7,DASHBOARD!$U$546,IF(DASHBOARD!$J$2=0,0,L117)))</f>
        <v/>
      </c>
      <c r="M117" s="383">
        <f>(IF(DASHBOARD!$J$2=M7,DASHBOARD!$U$546,IF(DASHBOARD!$J$2=0,0,M117)))</f>
        <v/>
      </c>
      <c r="N117" s="383">
        <f>(IF(DASHBOARD!$J$2=N7,DASHBOARD!$U$546,IF(DASHBOARD!$J$2=0,0,N117)))</f>
        <v/>
      </c>
      <c r="O117" s="383">
        <f>(IF(DASHBOARD!$J$2=O7,DASHBOARD!$U$546,IF(DASHBOARD!$J$2=0,0,O117)))</f>
        <v/>
      </c>
      <c r="P117" s="383">
        <f>(IF(DASHBOARD!$J$2=P7,DASHBOARD!$U$546,IF(DASHBOARD!$J$2=0,0,P117)))</f>
        <v/>
      </c>
      <c r="Q117" s="383">
        <f>(IF(DASHBOARD!$J$2=Q7,DASHBOARD!$U$546,IF(DASHBOARD!$J$2=0,0,Q117)))</f>
        <v/>
      </c>
      <c r="R117" s="383">
        <f>(IF(DASHBOARD!$J$2=R7,DASHBOARD!$U$546,IF(DASHBOARD!$J$2=0,0,R117)))</f>
        <v/>
      </c>
      <c r="S117" s="383">
        <f>(IF(DASHBOARD!$J$2=S7,DASHBOARD!$U$546,IF(DASHBOARD!$J$2=0,0,S117)))</f>
        <v/>
      </c>
      <c r="T117" s="383">
        <f>(IF(DASHBOARD!$J$2=T7,DASHBOARD!$U$546,IF(DASHBOARD!$J$2=0,0,T117)))</f>
        <v/>
      </c>
      <c r="U117" s="383">
        <f>(IF(DASHBOARD!$J$2=U7,DASHBOARD!$U$546,IF(DASHBOARD!$J$2=0,0,U117)))</f>
        <v/>
      </c>
      <c r="V117" s="383">
        <f>(IF(DASHBOARD!$J$2=V7,DASHBOARD!$U$546,IF(DASHBOARD!$J$2=0,0,V117)))</f>
        <v/>
      </c>
      <c r="W117" s="383">
        <f>(IF(DASHBOARD!$J$2=W7,DASHBOARD!$U$546,IF(DASHBOARD!$J$2=0,0,W117)))</f>
        <v/>
      </c>
      <c r="X117" s="383">
        <f>(IF(DASHBOARD!$J$2=X7,DASHBOARD!$U$546,IF(DASHBOARD!$J$2=0,0,X117)))</f>
        <v/>
      </c>
      <c r="Y117" s="383">
        <f>(IF(DASHBOARD!$J$2=Y7,DASHBOARD!$U$546,IF(DASHBOARD!$J$2=0,0,Y117)))</f>
        <v/>
      </c>
      <c r="Z117" s="383">
        <f>(IF(DASHBOARD!$J$2=Z7,DASHBOARD!$U$546,IF(DASHBOARD!$J$2=0,0,Z117)))</f>
        <v/>
      </c>
      <c r="AA117" s="383">
        <f>(IF(DASHBOARD!$J$2=AA7,DASHBOARD!$U$546,IF(DASHBOARD!$J$2=0,0,AA117)))</f>
        <v/>
      </c>
      <c r="AB117" s="383">
        <f>(IF(DASHBOARD!$J$2=AB7,DASHBOARD!$U$546,IF(DASHBOARD!$J$2=0,0,AB117)))</f>
        <v/>
      </c>
      <c r="AC117" s="383">
        <f>(IF(DASHBOARD!$J$2=AC7,DASHBOARD!$U$546,IF(DASHBOARD!$J$2=0,0,AC117)))</f>
        <v/>
      </c>
      <c r="AD117" s="383">
        <f>(IF(DASHBOARD!$J$2=AD7,DASHBOARD!$U$546,IF(DASHBOARD!$J$2=0,0,AD117)))</f>
        <v/>
      </c>
      <c r="AE117" s="383">
        <f>(IF(DASHBOARD!$J$2=AE7,DASHBOARD!$U$546,IF(DASHBOARD!$J$2=0,0,AE117)))</f>
        <v/>
      </c>
      <c r="AF117" s="383">
        <f>(IF(DASHBOARD!$J$2=AF7,DASHBOARD!$U$546,IF(DASHBOARD!$J$2=0,0,AF117)))</f>
        <v/>
      </c>
      <c r="AG117" s="383">
        <f>(IF(DASHBOARD!$J$2=AG7,DASHBOARD!$U$546,IF(DASHBOARD!$J$2=0,0,AG117)))</f>
        <v/>
      </c>
      <c r="AH117" s="383">
        <f>(IF(DASHBOARD!$J$2=AH7,DASHBOARD!$U$546,IF(DASHBOARD!$J$2=0,0,AH117)))</f>
        <v/>
      </c>
      <c r="AI117" s="383">
        <f>(IF(DASHBOARD!$J$2=AI7,DASHBOARD!$U$546,IF(DASHBOARD!$J$2=0,0,AI117)))</f>
        <v/>
      </c>
      <c r="AJ117" s="383">
        <f>(IF(DASHBOARD!$J$2=AJ7,DASHBOARD!$U$546,IF(DASHBOARD!$J$2=0,0,AJ117)))</f>
        <v/>
      </c>
      <c r="AK117" s="383">
        <f>(IF(DASHBOARD!$J$2=AK7,DASHBOARD!$U$546,IF(DASHBOARD!$J$2=0,0,AK117)))</f>
        <v/>
      </c>
      <c r="AL117" s="383">
        <f>(IF(DASHBOARD!$J$2=AL7,DASHBOARD!$U$546,IF(DASHBOARD!$J$2=0,0,AL117)))</f>
        <v/>
      </c>
      <c r="AM117" s="383">
        <f>(IF(DASHBOARD!$J$2=AM7,DASHBOARD!$U$546,IF(DASHBOARD!$J$2=0,0,AM117)))</f>
        <v/>
      </c>
      <c r="AN117" s="383">
        <f>(IF(DASHBOARD!$J$2=AN7,DASHBOARD!$U$546,IF(DASHBOARD!$J$2=0,0,AN117)))</f>
        <v/>
      </c>
      <c r="AO117" s="383">
        <f>(IF(DASHBOARD!$J$2=AO7,DASHBOARD!$U$546,IF(DASHBOARD!$J$2=0,0,AO117)))</f>
        <v/>
      </c>
      <c r="AP117" s="383">
        <f>(IF(DASHBOARD!$J$2=AP7,DASHBOARD!$U$546,IF(DASHBOARD!$J$2=0,0,AP117)))</f>
        <v/>
      </c>
      <c r="AQ117" s="383">
        <f>(IF(DASHBOARD!$J$2=AQ7,DASHBOARD!$U$546,IF(DASHBOARD!$J$2=0,0,AQ117)))</f>
        <v/>
      </c>
      <c r="AR117" s="383">
        <f>(IF(DASHBOARD!$J$2=AR7,DASHBOARD!$U$546,IF(DASHBOARD!$J$2=0,0,AR117)))</f>
        <v/>
      </c>
      <c r="AS117" s="383">
        <f>(IF(DASHBOARD!$J$2=AS7,DASHBOARD!$U$546,IF(DASHBOARD!$J$2=0,0,AS117)))</f>
        <v/>
      </c>
      <c r="AT117" s="383">
        <f>(IF(DASHBOARD!$J$2=AT7,DASHBOARD!$U$546,IF(DASHBOARD!$J$2=0,0,AT117)))</f>
        <v/>
      </c>
      <c r="AU117" s="383">
        <f>(IF(DASHBOARD!$J$2=AU7,DASHBOARD!$U$546,IF(DASHBOARD!$J$2=0,0,AU117)))</f>
        <v/>
      </c>
      <c r="AV117" s="383">
        <f>(IF(DASHBOARD!$J$2=AV7,DASHBOARD!$U$546,IF(DASHBOARD!$J$2=0,0,AV117)))</f>
        <v/>
      </c>
      <c r="AW117" s="383">
        <f>(IF(DASHBOARD!$J$2=AW7,DASHBOARD!$U$546,IF(DASHBOARD!$J$2=0,0,AW117)))</f>
        <v/>
      </c>
      <c r="AX117" s="383">
        <f>(IF(DASHBOARD!$J$2=AX7,DASHBOARD!$U$546,IF(DASHBOARD!$J$2=0,0,AX117)))</f>
        <v/>
      </c>
      <c r="AY117" s="383">
        <f>(IF(DASHBOARD!$J$2=AY7,DASHBOARD!$U$546,IF(DASHBOARD!$J$2=0,0,AY117)))</f>
        <v/>
      </c>
      <c r="AZ117" s="383">
        <f>(IF(DASHBOARD!$J$2=AZ7,DASHBOARD!$U$546,IF(DASHBOARD!$J$2=0,0,AZ117)))</f>
        <v/>
      </c>
      <c r="BA117" s="383">
        <f>(IF(DASHBOARD!$J$2=BA7,DASHBOARD!$U$546,IF(DASHBOARD!$J$2=0,0,BA117)))</f>
        <v/>
      </c>
      <c r="BB117" s="384">
        <f>IF(SUM(F117:BA117)&lt;&gt;0,AVERAGEIF(F117:BA117,"&gt;0",F117:BA117),0)</f>
        <v/>
      </c>
      <c r="BC117" s="147" t="n"/>
      <c r="BD117" s="385">
        <f>MAXA(F117:BA117)</f>
        <v/>
      </c>
      <c r="BE117" s="1461">
        <f>IF(BD117&lt;&gt;0,VLOOKUP(BD117,$F$10:$BA$10,MATCH(BD117,F117:BA117,0)),"")</f>
        <v/>
      </c>
      <c r="BF117" s="385">
        <f t="array" ref="BF117">MIN(IF(F117:BA117&gt;0,F117:BA117))</f>
        <v/>
      </c>
      <c r="BG117" s="1461">
        <f>IF(BF117&lt;&gt;0,VLOOKUP(BF117,$F$10:$BA$10,MATCH($BF117,$F117:$BA117,0)),"")</f>
        <v/>
      </c>
      <c r="BI117" s="1368">
        <f>HLOOKUP($BI$9,$S$10:$AI$431,1+$BL117,TRUE)</f>
        <v/>
      </c>
      <c r="BJ117" s="1369">
        <f>HLOOKUP($BJ$9,$AJ$10:$AW$431,1+$BL117,TRUE)</f>
        <v/>
      </c>
      <c r="BK117" s="151" t="n"/>
      <c r="BL117" s="387">
        <f>BL116+1</f>
        <v/>
      </c>
      <c r="BM117" s="399" t="n"/>
    </row>
    <row r="118" ht="20.25" customHeight="1" s="18" thickBot="1" thickTop="1">
      <c r="B118" s="1370" t="n"/>
      <c r="C118" s="1353" t="n"/>
      <c r="D118" s="1463" t="n"/>
      <c r="E118" s="388" t="inlineStr">
        <is>
          <t>Suppa # 2, 150</t>
        </is>
      </c>
      <c r="F118" s="383">
        <f>(IF(DASHBOARD!$J$2=F7,DASHBOARD!$U$547,IF(DASHBOARD!$J$2=0,0,F118)))</f>
        <v/>
      </c>
      <c r="G118" s="383">
        <f>(IF(DASHBOARD!$J$2=G7,DASHBOARD!$U$547,IF(DASHBOARD!$J$2=0,0,G118)))</f>
        <v/>
      </c>
      <c r="H118" s="383">
        <f>(IF(DASHBOARD!$J$2=H7,DASHBOARD!$U$547,IF(DASHBOARD!$J$2=0,0,H118)))</f>
        <v/>
      </c>
      <c r="I118" s="383">
        <f>(IF(DASHBOARD!$J$2=I7,DASHBOARD!$U$547,IF(DASHBOARD!$J$2=0,0,I118)))</f>
        <v/>
      </c>
      <c r="J118" s="383">
        <f>(IF(DASHBOARD!$J$2=J7,DASHBOARD!$U$547,IF(DASHBOARD!$J$2=0,0,J118)))</f>
        <v/>
      </c>
      <c r="K118" s="383">
        <f>(IF(DASHBOARD!$J$2=K7,DASHBOARD!$U$547,IF(DASHBOARD!$J$2=0,0,K118)))</f>
        <v/>
      </c>
      <c r="L118" s="383">
        <f>(IF(DASHBOARD!$J$2=L7,DASHBOARD!$U$547,IF(DASHBOARD!$J$2=0,0,L118)))</f>
        <v/>
      </c>
      <c r="M118" s="383">
        <f>(IF(DASHBOARD!$J$2=M7,DASHBOARD!$U$547,IF(DASHBOARD!$J$2=0,0,M118)))</f>
        <v/>
      </c>
      <c r="N118" s="383">
        <f>(IF(DASHBOARD!$J$2=N7,DASHBOARD!$U$547,IF(DASHBOARD!$J$2=0,0,N118)))</f>
        <v/>
      </c>
      <c r="O118" s="383">
        <f>(IF(DASHBOARD!$J$2=O7,DASHBOARD!$U$547,IF(DASHBOARD!$J$2=0,0,O118)))</f>
        <v/>
      </c>
      <c r="P118" s="383">
        <f>(IF(DASHBOARD!$J$2=P7,DASHBOARD!$U$547,IF(DASHBOARD!$J$2=0,0,P118)))</f>
        <v/>
      </c>
      <c r="Q118" s="383">
        <f>(IF(DASHBOARD!$J$2=Q7,DASHBOARD!$U$547,IF(DASHBOARD!$J$2=0,0,Q118)))</f>
        <v/>
      </c>
      <c r="R118" s="383">
        <f>(IF(DASHBOARD!$J$2=R7,DASHBOARD!$U$547,IF(DASHBOARD!$J$2=0,0,R118)))</f>
        <v/>
      </c>
      <c r="S118" s="383">
        <f>(IF(DASHBOARD!$J$2=S7,DASHBOARD!$U$547,IF(DASHBOARD!$J$2=0,0,S118)))</f>
        <v/>
      </c>
      <c r="T118" s="383">
        <f>(IF(DASHBOARD!$J$2=T7,DASHBOARD!$U$547,IF(DASHBOARD!$J$2=0,0,T118)))</f>
        <v/>
      </c>
      <c r="U118" s="383">
        <f>(IF(DASHBOARD!$J$2=U7,DASHBOARD!$U$547,IF(DASHBOARD!$J$2=0,0,U118)))</f>
        <v/>
      </c>
      <c r="V118" s="383">
        <f>(IF(DASHBOARD!$J$2=V7,DASHBOARD!$U$547,IF(DASHBOARD!$J$2=0,0,V118)))</f>
        <v/>
      </c>
      <c r="W118" s="383">
        <f>(IF(DASHBOARD!$J$2=W7,DASHBOARD!$U$547,IF(DASHBOARD!$J$2=0,0,W118)))</f>
        <v/>
      </c>
      <c r="X118" s="383">
        <f>(IF(DASHBOARD!$J$2=X7,DASHBOARD!$U$547,IF(DASHBOARD!$J$2=0,0,X118)))</f>
        <v/>
      </c>
      <c r="Y118" s="383">
        <f>(IF(DASHBOARD!$J$2=Y7,DASHBOARD!$U$547,IF(DASHBOARD!$J$2=0,0,Y118)))</f>
        <v/>
      </c>
      <c r="Z118" s="383">
        <f>(IF(DASHBOARD!$J$2=Z7,DASHBOARD!$U$547,IF(DASHBOARD!$J$2=0,0,Z118)))</f>
        <v/>
      </c>
      <c r="AA118" s="383">
        <f>(IF(DASHBOARD!$J$2=AA7,DASHBOARD!$U$547,IF(DASHBOARD!$J$2=0,0,AA118)))</f>
        <v/>
      </c>
      <c r="AB118" s="383">
        <f>(IF(DASHBOARD!$J$2=AB7,DASHBOARD!$U$547,IF(DASHBOARD!$J$2=0,0,AB118)))</f>
        <v/>
      </c>
      <c r="AC118" s="383">
        <f>(IF(DASHBOARD!$J$2=AC7,DASHBOARD!$U$547,IF(DASHBOARD!$J$2=0,0,AC118)))</f>
        <v/>
      </c>
      <c r="AD118" s="383">
        <f>(IF(DASHBOARD!$J$2=AD7,DASHBOARD!$U$547,IF(DASHBOARD!$J$2=0,0,AD118)))</f>
        <v/>
      </c>
      <c r="AE118" s="383">
        <f>(IF(DASHBOARD!$J$2=AE7,DASHBOARD!$U$547,IF(DASHBOARD!$J$2=0,0,AE118)))</f>
        <v/>
      </c>
      <c r="AF118" s="383">
        <f>(IF(DASHBOARD!$J$2=AF7,DASHBOARD!$U$547,IF(DASHBOARD!$J$2=0,0,AF118)))</f>
        <v/>
      </c>
      <c r="AG118" s="383">
        <f>(IF(DASHBOARD!$J$2=AG7,DASHBOARD!$U$547,IF(DASHBOARD!$J$2=0,0,AG118)))</f>
        <v/>
      </c>
      <c r="AH118" s="383">
        <f>(IF(DASHBOARD!$J$2=AH7,DASHBOARD!$U$547,IF(DASHBOARD!$J$2=0,0,AH118)))</f>
        <v/>
      </c>
      <c r="AI118" s="383">
        <f>(IF(DASHBOARD!$J$2=AI7,DASHBOARD!$U$547,IF(DASHBOARD!$J$2=0,0,AI118)))</f>
        <v/>
      </c>
      <c r="AJ118" s="383">
        <f>(IF(DASHBOARD!$J$2=AJ7,DASHBOARD!$U$547,IF(DASHBOARD!$J$2=0,0,AJ118)))</f>
        <v/>
      </c>
      <c r="AK118" s="383">
        <f>(IF(DASHBOARD!$J$2=AK7,DASHBOARD!$U$547,IF(DASHBOARD!$J$2=0,0,AK118)))</f>
        <v/>
      </c>
      <c r="AL118" s="383">
        <f>(IF(DASHBOARD!$J$2=AL7,DASHBOARD!$U$547,IF(DASHBOARD!$J$2=0,0,AL118)))</f>
        <v/>
      </c>
      <c r="AM118" s="383">
        <f>(IF(DASHBOARD!$J$2=AM7,DASHBOARD!$U$547,IF(DASHBOARD!$J$2=0,0,AM118)))</f>
        <v/>
      </c>
      <c r="AN118" s="383">
        <f>(IF(DASHBOARD!$J$2=AN7,DASHBOARD!$U$547,IF(DASHBOARD!$J$2=0,0,AN118)))</f>
        <v/>
      </c>
      <c r="AO118" s="383">
        <f>(IF(DASHBOARD!$J$2=AO7,DASHBOARD!$U$547,IF(DASHBOARD!$J$2=0,0,AO118)))</f>
        <v/>
      </c>
      <c r="AP118" s="383">
        <f>(IF(DASHBOARD!$J$2=AP7,DASHBOARD!$U$547,IF(DASHBOARD!$J$2=0,0,AP118)))</f>
        <v/>
      </c>
      <c r="AQ118" s="383">
        <f>(IF(DASHBOARD!$J$2=AQ7,DASHBOARD!$U$547,IF(DASHBOARD!$J$2=0,0,AQ118)))</f>
        <v/>
      </c>
      <c r="AR118" s="383">
        <f>(IF(DASHBOARD!$J$2=AR7,DASHBOARD!$U$547,IF(DASHBOARD!$J$2=0,0,AR118)))</f>
        <v/>
      </c>
      <c r="AS118" s="383">
        <f>(IF(DASHBOARD!$J$2=AS7,DASHBOARD!$U$547,IF(DASHBOARD!$J$2=0,0,AS118)))</f>
        <v/>
      </c>
      <c r="AT118" s="383">
        <f>(IF(DASHBOARD!$J$2=AT7,DASHBOARD!$U$547,IF(DASHBOARD!$J$2=0,0,AT118)))</f>
        <v/>
      </c>
      <c r="AU118" s="383">
        <f>(IF(DASHBOARD!$J$2=AU7,DASHBOARD!$U$547,IF(DASHBOARD!$J$2=0,0,AU118)))</f>
        <v/>
      </c>
      <c r="AV118" s="383">
        <f>(IF(DASHBOARD!$J$2=AV7,DASHBOARD!$U$547,IF(DASHBOARD!$J$2=0,0,AV118)))</f>
        <v/>
      </c>
      <c r="AW118" s="383">
        <f>(IF(DASHBOARD!$J$2=AW7,DASHBOARD!$U$547,IF(DASHBOARD!$J$2=0,0,AW118)))</f>
        <v/>
      </c>
      <c r="AX118" s="383">
        <f>(IF(DASHBOARD!$J$2=AX7,DASHBOARD!$U$547,IF(DASHBOARD!$J$2=0,0,AX118)))</f>
        <v/>
      </c>
      <c r="AY118" s="383">
        <f>(IF(DASHBOARD!$J$2=AY7,DASHBOARD!$U$547,IF(DASHBOARD!$J$2=0,0,AY118)))</f>
        <v/>
      </c>
      <c r="AZ118" s="383">
        <f>(IF(DASHBOARD!$J$2=AZ7,DASHBOARD!$U$547,IF(DASHBOARD!$J$2=0,0,AZ118)))</f>
        <v/>
      </c>
      <c r="BA118" s="383">
        <f>(IF(DASHBOARD!$J$2=BA7,DASHBOARD!$U$547,IF(DASHBOARD!$J$2=0,0,BA118)))</f>
        <v/>
      </c>
      <c r="BB118" s="384">
        <f>IF(SUM(F118:BA118)&lt;&gt;0,AVERAGEIF(F118:BA118,"&gt;0",F118:BA118),0)</f>
        <v/>
      </c>
      <c r="BC118" s="147" t="n"/>
      <c r="BD118" s="385">
        <f>MAXA(F118:BA118)</f>
        <v/>
      </c>
      <c r="BE118" s="1461">
        <f>IF(BD118&lt;&gt;0,VLOOKUP(BD118,$F$10:$BA$10,MATCH(BD118,F118:BA118,0)),"")</f>
        <v/>
      </c>
      <c r="BF118" s="385">
        <f t="array" ref="BF118">MIN(IF(F118:BA118&gt;0,F118:BA118))</f>
        <v/>
      </c>
      <c r="BG118" s="1461">
        <f>IF(BF118&lt;&gt;0,VLOOKUP(BF118,$F$10:$BA$10,MATCH($BF118,$F118:$BA118,0)),"")</f>
        <v/>
      </c>
      <c r="BI118" s="1368">
        <f>HLOOKUP($BI$9,$S$10:$AI$431,1+$BL118,TRUE)</f>
        <v/>
      </c>
      <c r="BJ118" s="1369">
        <f>HLOOKUP($BJ$9,$AJ$10:$AW$431,1+$BL118,TRUE)</f>
        <v/>
      </c>
      <c r="BK118" s="151" t="n"/>
      <c r="BL118" s="387">
        <f>BL117+1</f>
        <v/>
      </c>
      <c r="BM118" s="399" t="n"/>
    </row>
    <row r="119" ht="20.25" customHeight="1" s="18" thickBot="1" thickTop="1">
      <c r="B119" s="1370" t="n"/>
      <c r="C119" s="1353" t="n"/>
      <c r="D119" s="230" t="n"/>
      <c r="E119" s="388" t="n"/>
      <c r="F119" s="383" t="n"/>
      <c r="G119" s="383" t="n"/>
      <c r="H119" s="383" t="n"/>
      <c r="I119" s="383" t="n"/>
      <c r="J119" s="383" t="n"/>
      <c r="K119" s="383" t="n"/>
      <c r="L119" s="383" t="n"/>
      <c r="M119" s="383" t="n"/>
      <c r="N119" s="383" t="n"/>
      <c r="O119" s="383" t="n"/>
      <c r="P119" s="383" t="n"/>
      <c r="Q119" s="383" t="n"/>
      <c r="R119" s="383" t="n"/>
      <c r="S119" s="383" t="n"/>
      <c r="T119" s="383" t="n"/>
      <c r="U119" s="383" t="n"/>
      <c r="V119" s="383" t="n"/>
      <c r="W119" s="383" t="n"/>
      <c r="X119" s="383" t="n"/>
      <c r="Y119" s="383" t="n"/>
      <c r="Z119" s="383" t="n"/>
      <c r="AA119" s="383" t="n"/>
      <c r="AB119" s="383" t="n"/>
      <c r="AC119" s="383" t="n"/>
      <c r="AD119" s="383" t="n"/>
      <c r="AE119" s="383" t="n"/>
      <c r="AF119" s="383" t="n"/>
      <c r="AG119" s="383" t="n"/>
      <c r="AH119" s="383" t="n"/>
      <c r="AI119" s="383" t="n"/>
      <c r="AJ119" s="383" t="n"/>
      <c r="AK119" s="383" t="n"/>
      <c r="AL119" s="383" t="n"/>
      <c r="AM119" s="383" t="n"/>
      <c r="AN119" s="383" t="n"/>
      <c r="AO119" s="383" t="n"/>
      <c r="AP119" s="383" t="n"/>
      <c r="AQ119" s="383" t="n"/>
      <c r="AR119" s="383" t="n"/>
      <c r="AS119" s="383" t="n"/>
      <c r="AT119" s="383" t="n"/>
      <c r="AU119" s="383" t="n"/>
      <c r="AV119" s="383" t="n"/>
      <c r="AW119" s="383" t="n"/>
      <c r="AX119" s="383" t="n"/>
      <c r="AY119" s="383" t="n"/>
      <c r="AZ119" s="383" t="n"/>
      <c r="BA119" s="383" t="n"/>
      <c r="BB119" s="384">
        <f>IF(SUM(F119:BA119)&lt;&gt;0,AVERAGEIF(F119:BA119,"&gt;0",F119:BA119),0)</f>
        <v/>
      </c>
      <c r="BC119" s="147" t="n"/>
      <c r="BD119" s="385">
        <f>MAXA(F119:BA119)</f>
        <v/>
      </c>
      <c r="BE119" s="1461">
        <f>IF(BD119&lt;&gt;0,VLOOKUP(BD119,$F$10:$BA$10,MATCH(BD119,F119:BA119,0)),"")</f>
        <v/>
      </c>
      <c r="BF119" s="385">
        <f t="array" ref="BF119">MIN(IF(F119:BA119&gt;0,F119:BA119))</f>
        <v/>
      </c>
      <c r="BG119" s="1461">
        <f>IF(BF119&lt;&gt;0,VLOOKUP(BF119,$F$10:$BA$10,MATCH($BF119,$F119:$BA119,0)),"")</f>
        <v/>
      </c>
      <c r="BI119" s="1368">
        <f>HLOOKUP($BI$9,$S$10:$AI$431,1+$BL119,TRUE)</f>
        <v/>
      </c>
      <c r="BJ119" s="1369">
        <f>HLOOKUP($BJ$9,$AJ$10:$AW$431,1+$BL119,TRUE)</f>
        <v/>
      </c>
      <c r="BK119" s="151" t="n"/>
      <c r="BL119" s="387">
        <f>BL118+1</f>
        <v/>
      </c>
      <c r="BM119" s="399" t="n"/>
    </row>
    <row r="120" ht="20.25" customHeight="1" s="18" thickBot="1" thickTop="1">
      <c r="B120" s="1370" t="n"/>
      <c r="C120" s="1353" t="n"/>
      <c r="D120" s="1469" t="inlineStr">
        <is>
          <t>BARRU 150</t>
        </is>
      </c>
      <c r="E120" s="402" t="inlineStr">
        <is>
          <t>Line # 1</t>
        </is>
      </c>
      <c r="F120" s="383">
        <f>(IF(DASHBOARD!$J$2=F7,DASHBOARD!$U$578,IF(DASHBOARD!$J$2=0,0,F120)))</f>
        <v/>
      </c>
      <c r="G120" s="383">
        <f>(IF(DASHBOARD!$J$2=G7,DASHBOARD!$U$578,IF(DASHBOARD!$J$2=0,0,G120)))</f>
        <v/>
      </c>
      <c r="H120" s="383">
        <f>(IF(DASHBOARD!$J$2=H7,DASHBOARD!$U$578,IF(DASHBOARD!$J$2=0,0,H120)))</f>
        <v/>
      </c>
      <c r="I120" s="383">
        <f>(IF(DASHBOARD!$J$2=I7,DASHBOARD!$U$578,IF(DASHBOARD!$J$2=0,0,I120)))</f>
        <v/>
      </c>
      <c r="J120" s="383">
        <f>(IF(DASHBOARD!$J$2=J7,DASHBOARD!$U$578,IF(DASHBOARD!$J$2=0,0,J120)))</f>
        <v/>
      </c>
      <c r="K120" s="383">
        <f>(IF(DASHBOARD!$J$2=K7,DASHBOARD!$U$578,IF(DASHBOARD!$J$2=0,0,K120)))</f>
        <v/>
      </c>
      <c r="L120" s="383">
        <f>(IF(DASHBOARD!$J$2=L7,DASHBOARD!$U$578,IF(DASHBOARD!$J$2=0,0,L120)))</f>
        <v/>
      </c>
      <c r="M120" s="383">
        <f>(IF(DASHBOARD!$J$2=M7,DASHBOARD!$U$578,IF(DASHBOARD!$J$2=0,0,M120)))</f>
        <v/>
      </c>
      <c r="N120" s="383">
        <f>(IF(DASHBOARD!$J$2=N7,DASHBOARD!$U$578,IF(DASHBOARD!$J$2=0,0,N120)))</f>
        <v/>
      </c>
      <c r="O120" s="383">
        <f>(IF(DASHBOARD!$J$2=O7,DASHBOARD!$U$578,IF(DASHBOARD!$J$2=0,0,O120)))</f>
        <v/>
      </c>
      <c r="P120" s="383">
        <f>(IF(DASHBOARD!$J$2=P7,DASHBOARD!$U$578,IF(DASHBOARD!$J$2=0,0,P120)))</f>
        <v/>
      </c>
      <c r="Q120" s="383">
        <f>(IF(DASHBOARD!$J$2=Q7,DASHBOARD!$U$578,IF(DASHBOARD!$J$2=0,0,Q120)))</f>
        <v/>
      </c>
      <c r="R120" s="383">
        <f>(IF(DASHBOARD!$J$2=R7,DASHBOARD!$U$578,IF(DASHBOARD!$J$2=0,0,R120)))</f>
        <v/>
      </c>
      <c r="S120" s="383">
        <f>(IF(DASHBOARD!$J$2=S7,DASHBOARD!$U$578,IF(DASHBOARD!$J$2=0,0,S120)))</f>
        <v/>
      </c>
      <c r="T120" s="383">
        <f>(IF(DASHBOARD!$J$2=T7,DASHBOARD!$U$578,IF(DASHBOARD!$J$2=0,0,T120)))</f>
        <v/>
      </c>
      <c r="U120" s="383">
        <f>(IF(DASHBOARD!$J$2=U7,DASHBOARD!$U$578,IF(DASHBOARD!$J$2=0,0,U120)))</f>
        <v/>
      </c>
      <c r="V120" s="383">
        <f>(IF(DASHBOARD!$J$2=V7,DASHBOARD!$U$578,IF(DASHBOARD!$J$2=0,0,V120)))</f>
        <v/>
      </c>
      <c r="W120" s="383">
        <f>(IF(DASHBOARD!$J$2=W7,DASHBOARD!$U$578,IF(DASHBOARD!$J$2=0,0,W120)))</f>
        <v/>
      </c>
      <c r="X120" s="383">
        <f>(IF(DASHBOARD!$J$2=X7,DASHBOARD!$U$578,IF(DASHBOARD!$J$2=0,0,X120)))</f>
        <v/>
      </c>
      <c r="Y120" s="383">
        <f>(IF(DASHBOARD!$J$2=Y7,DASHBOARD!$U$578,IF(DASHBOARD!$J$2=0,0,Y120)))</f>
        <v/>
      </c>
      <c r="Z120" s="383">
        <f>(IF(DASHBOARD!$J$2=Z7,DASHBOARD!$U$578,IF(DASHBOARD!$J$2=0,0,Z120)))</f>
        <v/>
      </c>
      <c r="AA120" s="383">
        <f>(IF(DASHBOARD!$J$2=AA7,DASHBOARD!$U$578,IF(DASHBOARD!$J$2=0,0,AA120)))</f>
        <v/>
      </c>
      <c r="AB120" s="383">
        <f>(IF(DASHBOARD!$J$2=AB7,DASHBOARD!$U$578,IF(DASHBOARD!$J$2=0,0,AB120)))</f>
        <v/>
      </c>
      <c r="AC120" s="383">
        <f>(IF(DASHBOARD!$J$2=AC7,DASHBOARD!$U$578,IF(DASHBOARD!$J$2=0,0,AC120)))</f>
        <v/>
      </c>
      <c r="AD120" s="383">
        <f>(IF(DASHBOARD!$J$2=AD7,DASHBOARD!$U$578,IF(DASHBOARD!$J$2=0,0,AD120)))</f>
        <v/>
      </c>
      <c r="AE120" s="383">
        <f>(IF(DASHBOARD!$J$2=AE7,DASHBOARD!$U$578,IF(DASHBOARD!$J$2=0,0,AE120)))</f>
        <v/>
      </c>
      <c r="AF120" s="383">
        <f>(IF(DASHBOARD!$J$2=AF7,DASHBOARD!$U$578,IF(DASHBOARD!$J$2=0,0,AF120)))</f>
        <v/>
      </c>
      <c r="AG120" s="383">
        <f>(IF(DASHBOARD!$J$2=AG7,DASHBOARD!$U$578,IF(DASHBOARD!$J$2=0,0,AG120)))</f>
        <v/>
      </c>
      <c r="AH120" s="383">
        <f>(IF(DASHBOARD!$J$2=AH7,DASHBOARD!$U$578,IF(DASHBOARD!$J$2=0,0,AH120)))</f>
        <v/>
      </c>
      <c r="AI120" s="383">
        <f>(IF(DASHBOARD!$J$2=AI7,DASHBOARD!$U$578,IF(DASHBOARD!$J$2=0,0,AI120)))</f>
        <v/>
      </c>
      <c r="AJ120" s="383">
        <f>(IF(DASHBOARD!$J$2=AJ7,DASHBOARD!$U$578,IF(DASHBOARD!$J$2=0,0,AJ120)))</f>
        <v/>
      </c>
      <c r="AK120" s="383">
        <f>(IF(DASHBOARD!$J$2=AK7,DASHBOARD!$U$578,IF(DASHBOARD!$J$2=0,0,AK120)))</f>
        <v/>
      </c>
      <c r="AL120" s="383">
        <f>(IF(DASHBOARD!$J$2=AL7,DASHBOARD!$U$578,IF(DASHBOARD!$J$2=0,0,AL120)))</f>
        <v/>
      </c>
      <c r="AM120" s="383">
        <f>(IF(DASHBOARD!$J$2=AM7,DASHBOARD!$U$578,IF(DASHBOARD!$J$2=0,0,AM120)))</f>
        <v/>
      </c>
      <c r="AN120" s="383">
        <f>(IF(DASHBOARD!$J$2=AN7,DASHBOARD!$U$578,IF(DASHBOARD!$J$2=0,0,AN120)))</f>
        <v/>
      </c>
      <c r="AO120" s="383">
        <f>(IF(DASHBOARD!$J$2=AO7,DASHBOARD!$U$578,IF(DASHBOARD!$J$2=0,0,AO120)))</f>
        <v/>
      </c>
      <c r="AP120" s="383">
        <f>(IF(DASHBOARD!$J$2=AP7,DASHBOARD!$U$578,IF(DASHBOARD!$J$2=0,0,AP120)))</f>
        <v/>
      </c>
      <c r="AQ120" s="383">
        <f>(IF(DASHBOARD!$J$2=AQ7,DASHBOARD!$U$578,IF(DASHBOARD!$J$2=0,0,AQ120)))</f>
        <v/>
      </c>
      <c r="AR120" s="383">
        <f>(IF(DASHBOARD!$J$2=AR7,DASHBOARD!$U$578,IF(DASHBOARD!$J$2=0,0,AR120)))</f>
        <v/>
      </c>
      <c r="AS120" s="383">
        <f>(IF(DASHBOARD!$J$2=AS7,DASHBOARD!$U$578,IF(DASHBOARD!$J$2=0,0,AS120)))</f>
        <v/>
      </c>
      <c r="AT120" s="383">
        <f>(IF(DASHBOARD!$J$2=AT7,DASHBOARD!$U$578,IF(DASHBOARD!$J$2=0,0,AT120)))</f>
        <v/>
      </c>
      <c r="AU120" s="383">
        <f>(IF(DASHBOARD!$J$2=AU7,DASHBOARD!$U$578,IF(DASHBOARD!$J$2=0,0,AU120)))</f>
        <v/>
      </c>
      <c r="AV120" s="383">
        <f>(IF(DASHBOARD!$J$2=AV7,DASHBOARD!$U$578,IF(DASHBOARD!$J$2=0,0,AV120)))</f>
        <v/>
      </c>
      <c r="AW120" s="383">
        <f>(IF(DASHBOARD!$J$2=AW7,DASHBOARD!$U$578,IF(DASHBOARD!$J$2=0,0,AW120)))</f>
        <v/>
      </c>
      <c r="AX120" s="383">
        <f>(IF(DASHBOARD!$J$2=AX7,DASHBOARD!$U$578,IF(DASHBOARD!$J$2=0,0,AX120)))</f>
        <v/>
      </c>
      <c r="AY120" s="383">
        <f>(IF(DASHBOARD!$J$2=AY7,DASHBOARD!$U$578,IF(DASHBOARD!$J$2=0,0,AY120)))</f>
        <v/>
      </c>
      <c r="AZ120" s="383">
        <f>(IF(DASHBOARD!$J$2=AZ7,DASHBOARD!$U$578,IF(DASHBOARD!$J$2=0,0,AZ120)))</f>
        <v/>
      </c>
      <c r="BA120" s="383">
        <f>(IF(DASHBOARD!$J$2=BA7,DASHBOARD!$U$578,IF(DASHBOARD!$J$2=0,0,BA120)))</f>
        <v/>
      </c>
      <c r="BB120" s="384">
        <f>IF(SUM(F120:BA120)&lt;&gt;0,AVERAGEIF(F120:BA120,"&gt;0",F120:BA120),0)</f>
        <v/>
      </c>
      <c r="BC120" s="147" t="n"/>
      <c r="BD120" s="385">
        <f>MAXA(F120:BA120)</f>
        <v/>
      </c>
      <c r="BE120" s="1461">
        <f>IF(BD120&lt;&gt;0,VLOOKUP(BD120,$F$10:$BA$10,MATCH(BD120,F120:BA120,0)),"")</f>
        <v/>
      </c>
      <c r="BF120" s="385">
        <f t="array" ref="BF120">MIN(IF(F120:BA120&gt;0,F120:BA120))</f>
        <v/>
      </c>
      <c r="BG120" s="1461">
        <f>IF(BF120&lt;&gt;0,VLOOKUP(BF120,$F$10:$BA$10,MATCH($BF120,$F120:$BA120,0)),"")</f>
        <v/>
      </c>
      <c r="BI120" s="1368">
        <f>HLOOKUP($BI$9,$S$10:$AI$431,1+$BL120,TRUE)</f>
        <v/>
      </c>
      <c r="BJ120" s="1369">
        <f>HLOOKUP($BJ$9,$AJ$10:$AW$431,1+$BL120,TRUE)</f>
        <v/>
      </c>
      <c r="BK120" s="151" t="n"/>
      <c r="BL120" s="387">
        <f>BL119+1</f>
        <v/>
      </c>
      <c r="BM120" s="399" t="n"/>
    </row>
    <row r="121" ht="20.25" customHeight="1" s="18" thickBot="1" thickTop="1">
      <c r="B121" s="1370" t="n"/>
      <c r="C121" s="1353" t="n"/>
      <c r="D121" s="1463" t="n"/>
      <c r="E121" s="402" t="inlineStr">
        <is>
          <t>Line # 2</t>
        </is>
      </c>
      <c r="F121" s="383">
        <f>(IF(DASHBOARD!$J$2=F7,DASHBOARD!$U$579,IF(DASHBOARD!$J$2=0,0,F121)))</f>
        <v/>
      </c>
      <c r="G121" s="383">
        <f>(IF(DASHBOARD!$J$2=G7,DASHBOARD!$U$579,IF(DASHBOARD!$J$2=0,0,G121)))</f>
        <v/>
      </c>
      <c r="H121" s="383">
        <f>(IF(DASHBOARD!$J$2=H7,DASHBOARD!$U$579,IF(DASHBOARD!$J$2=0,0,H121)))</f>
        <v/>
      </c>
      <c r="I121" s="383">
        <f>(IF(DASHBOARD!$J$2=I7,DASHBOARD!$U$579,IF(DASHBOARD!$J$2=0,0,I121)))</f>
        <v/>
      </c>
      <c r="J121" s="383">
        <f>(IF(DASHBOARD!$J$2=J7,DASHBOARD!$U$579,IF(DASHBOARD!$J$2=0,0,J121)))</f>
        <v/>
      </c>
      <c r="K121" s="383">
        <f>(IF(DASHBOARD!$J$2=K7,DASHBOARD!$U$579,IF(DASHBOARD!$J$2=0,0,K121)))</f>
        <v/>
      </c>
      <c r="L121" s="383">
        <f>(IF(DASHBOARD!$J$2=L7,DASHBOARD!$U$579,IF(DASHBOARD!$J$2=0,0,L121)))</f>
        <v/>
      </c>
      <c r="M121" s="383">
        <f>(IF(DASHBOARD!$J$2=M7,DASHBOARD!$U$579,IF(DASHBOARD!$J$2=0,0,M121)))</f>
        <v/>
      </c>
      <c r="N121" s="383">
        <f>(IF(DASHBOARD!$J$2=N7,DASHBOARD!$U$579,IF(DASHBOARD!$J$2=0,0,N121)))</f>
        <v/>
      </c>
      <c r="O121" s="383">
        <f>(IF(DASHBOARD!$J$2=O7,DASHBOARD!$U$579,IF(DASHBOARD!$J$2=0,0,O121)))</f>
        <v/>
      </c>
      <c r="P121" s="383">
        <f>(IF(DASHBOARD!$J$2=P7,DASHBOARD!$U$579,IF(DASHBOARD!$J$2=0,0,P121)))</f>
        <v/>
      </c>
      <c r="Q121" s="383">
        <f>(IF(DASHBOARD!$J$2=Q7,DASHBOARD!$U$579,IF(DASHBOARD!$J$2=0,0,Q121)))</f>
        <v/>
      </c>
      <c r="R121" s="383">
        <f>(IF(DASHBOARD!$J$2=R7,DASHBOARD!$U$579,IF(DASHBOARD!$J$2=0,0,R121)))</f>
        <v/>
      </c>
      <c r="S121" s="383">
        <f>(IF(DASHBOARD!$J$2=S7,DASHBOARD!$U$579,IF(DASHBOARD!$J$2=0,0,S121)))</f>
        <v/>
      </c>
      <c r="T121" s="383">
        <f>(IF(DASHBOARD!$J$2=T7,DASHBOARD!$U$579,IF(DASHBOARD!$J$2=0,0,T121)))</f>
        <v/>
      </c>
      <c r="U121" s="383">
        <f>(IF(DASHBOARD!$J$2=U7,DASHBOARD!$U$579,IF(DASHBOARD!$J$2=0,0,U121)))</f>
        <v/>
      </c>
      <c r="V121" s="383">
        <f>(IF(DASHBOARD!$J$2=V7,DASHBOARD!$U$579,IF(DASHBOARD!$J$2=0,0,V121)))</f>
        <v/>
      </c>
      <c r="W121" s="383">
        <f>(IF(DASHBOARD!$J$2=W7,DASHBOARD!$U$579,IF(DASHBOARD!$J$2=0,0,W121)))</f>
        <v/>
      </c>
      <c r="X121" s="383">
        <f>(IF(DASHBOARD!$J$2=X7,DASHBOARD!$U$579,IF(DASHBOARD!$J$2=0,0,X121)))</f>
        <v/>
      </c>
      <c r="Y121" s="383">
        <f>(IF(DASHBOARD!$J$2=Y7,DASHBOARD!$U$579,IF(DASHBOARD!$J$2=0,0,Y121)))</f>
        <v/>
      </c>
      <c r="Z121" s="383">
        <f>(IF(DASHBOARD!$J$2=Z7,DASHBOARD!$U$579,IF(DASHBOARD!$J$2=0,0,Z121)))</f>
        <v/>
      </c>
      <c r="AA121" s="383">
        <f>(IF(DASHBOARD!$J$2=AA7,DASHBOARD!$U$579,IF(DASHBOARD!$J$2=0,0,AA121)))</f>
        <v/>
      </c>
      <c r="AB121" s="383">
        <f>(IF(DASHBOARD!$J$2=AB7,DASHBOARD!$U$579,IF(DASHBOARD!$J$2=0,0,AB121)))</f>
        <v/>
      </c>
      <c r="AC121" s="383">
        <f>(IF(DASHBOARD!$J$2=AC7,DASHBOARD!$U$579,IF(DASHBOARD!$J$2=0,0,AC121)))</f>
        <v/>
      </c>
      <c r="AD121" s="383">
        <f>(IF(DASHBOARD!$J$2=AD7,DASHBOARD!$U$579,IF(DASHBOARD!$J$2=0,0,AD121)))</f>
        <v/>
      </c>
      <c r="AE121" s="383">
        <f>(IF(DASHBOARD!$J$2=AE7,DASHBOARD!$U$579,IF(DASHBOARD!$J$2=0,0,AE121)))</f>
        <v/>
      </c>
      <c r="AF121" s="383">
        <f>(IF(DASHBOARD!$J$2=AF7,DASHBOARD!$U$579,IF(DASHBOARD!$J$2=0,0,AF121)))</f>
        <v/>
      </c>
      <c r="AG121" s="383">
        <f>(IF(DASHBOARD!$J$2=AG7,DASHBOARD!$U$579,IF(DASHBOARD!$J$2=0,0,AG121)))</f>
        <v/>
      </c>
      <c r="AH121" s="383">
        <f>(IF(DASHBOARD!$J$2=AH7,DASHBOARD!$U$579,IF(DASHBOARD!$J$2=0,0,AH121)))</f>
        <v/>
      </c>
      <c r="AI121" s="383">
        <f>(IF(DASHBOARD!$J$2=AI7,DASHBOARD!$U$579,IF(DASHBOARD!$J$2=0,0,AI121)))</f>
        <v/>
      </c>
      <c r="AJ121" s="383">
        <f>(IF(DASHBOARD!$J$2=AJ7,DASHBOARD!$U$579,IF(DASHBOARD!$J$2=0,0,AJ121)))</f>
        <v/>
      </c>
      <c r="AK121" s="383">
        <f>(IF(DASHBOARD!$J$2=AK7,DASHBOARD!$U$579,IF(DASHBOARD!$J$2=0,0,AK121)))</f>
        <v/>
      </c>
      <c r="AL121" s="383">
        <f>(IF(DASHBOARD!$J$2=AL7,DASHBOARD!$U$579,IF(DASHBOARD!$J$2=0,0,AL121)))</f>
        <v/>
      </c>
      <c r="AM121" s="383">
        <f>(IF(DASHBOARD!$J$2=AM7,DASHBOARD!$U$579,IF(DASHBOARD!$J$2=0,0,AM121)))</f>
        <v/>
      </c>
      <c r="AN121" s="383">
        <f>(IF(DASHBOARD!$J$2=AN7,DASHBOARD!$U$579,IF(DASHBOARD!$J$2=0,0,AN121)))</f>
        <v/>
      </c>
      <c r="AO121" s="383">
        <f>(IF(DASHBOARD!$J$2=AO7,DASHBOARD!$U$579,IF(DASHBOARD!$J$2=0,0,AO121)))</f>
        <v/>
      </c>
      <c r="AP121" s="383">
        <f>(IF(DASHBOARD!$J$2=AP7,DASHBOARD!$U$579,IF(DASHBOARD!$J$2=0,0,AP121)))</f>
        <v/>
      </c>
      <c r="AQ121" s="383">
        <f>(IF(DASHBOARD!$J$2=AQ7,DASHBOARD!$U$579,IF(DASHBOARD!$J$2=0,0,AQ121)))</f>
        <v/>
      </c>
      <c r="AR121" s="383">
        <f>(IF(DASHBOARD!$J$2=AR7,DASHBOARD!$U$579,IF(DASHBOARD!$J$2=0,0,AR121)))</f>
        <v/>
      </c>
      <c r="AS121" s="383">
        <f>(IF(DASHBOARD!$J$2=AS7,DASHBOARD!$U$579,IF(DASHBOARD!$J$2=0,0,AS121)))</f>
        <v/>
      </c>
      <c r="AT121" s="383">
        <f>(IF(DASHBOARD!$J$2=AT7,DASHBOARD!$U$579,IF(DASHBOARD!$J$2=0,0,AT121)))</f>
        <v/>
      </c>
      <c r="AU121" s="383">
        <f>(IF(DASHBOARD!$J$2=AU7,DASHBOARD!$U$579,IF(DASHBOARD!$J$2=0,0,AU121)))</f>
        <v/>
      </c>
      <c r="AV121" s="383">
        <f>(IF(DASHBOARD!$J$2=AV7,DASHBOARD!$U$579,IF(DASHBOARD!$J$2=0,0,AV121)))</f>
        <v/>
      </c>
      <c r="AW121" s="383">
        <f>(IF(DASHBOARD!$J$2=AW7,DASHBOARD!$U$579,IF(DASHBOARD!$J$2=0,0,AW121)))</f>
        <v/>
      </c>
      <c r="AX121" s="383">
        <f>(IF(DASHBOARD!$J$2=AX7,DASHBOARD!$U$579,IF(DASHBOARD!$J$2=0,0,AX121)))</f>
        <v/>
      </c>
      <c r="AY121" s="383">
        <f>(IF(DASHBOARD!$J$2=AY7,DASHBOARD!$U$579,IF(DASHBOARD!$J$2=0,0,AY121)))</f>
        <v/>
      </c>
      <c r="AZ121" s="383">
        <f>(IF(DASHBOARD!$J$2=AZ7,DASHBOARD!$U$579,IF(DASHBOARD!$J$2=0,0,AZ121)))</f>
        <v/>
      </c>
      <c r="BA121" s="383">
        <f>(IF(DASHBOARD!$J$2=BA7,DASHBOARD!$U$579,IF(DASHBOARD!$J$2=0,0,BA121)))</f>
        <v/>
      </c>
      <c r="BB121" s="384">
        <f>IF(SUM(F121:BA121)&lt;&gt;0,AVERAGEIF(F121:BA121,"&gt;0",F121:BA121),0)</f>
        <v/>
      </c>
      <c r="BC121" s="147" t="n"/>
      <c r="BD121" s="385">
        <f>MAXA(F121:BA121)</f>
        <v/>
      </c>
      <c r="BE121" s="1461">
        <f>IF(BD121&lt;&gt;0,VLOOKUP(BD121,$F$10:$BA$10,MATCH(BD121,F121:BA121,0)),"")</f>
        <v/>
      </c>
      <c r="BF121" s="385">
        <f t="array" ref="BF121">MIN(IF(F121:BA121&gt;0,F121:BA121))</f>
        <v/>
      </c>
      <c r="BG121" s="1461">
        <f>IF(BF121&lt;&gt;0,VLOOKUP(BF121,$F$10:$BA$10,MATCH($BF121,$F121:$BA121,0)),"")</f>
        <v/>
      </c>
      <c r="BI121" s="1368">
        <f>HLOOKUP($BI$9,$S$10:$AI$431,1+$BL121,TRUE)</f>
        <v/>
      </c>
      <c r="BJ121" s="1369">
        <f>HLOOKUP($BJ$9,$AJ$10:$AW$431,1+$BL121,TRUE)</f>
        <v/>
      </c>
      <c r="BK121" s="151" t="n"/>
      <c r="BL121" s="387">
        <f>BL120+1</f>
        <v/>
      </c>
      <c r="BM121" s="399" t="n"/>
    </row>
    <row r="122" ht="20.25" customHeight="1" s="18" thickBot="1" thickTop="1">
      <c r="B122" s="1370" t="n"/>
      <c r="C122" s="1353" t="n"/>
      <c r="D122" s="328" t="n"/>
      <c r="E122" s="402" t="n"/>
      <c r="F122" s="383" t="n"/>
      <c r="G122" s="383" t="n"/>
      <c r="H122" s="383" t="n"/>
      <c r="I122" s="383" t="n"/>
      <c r="J122" s="383" t="n"/>
      <c r="K122" s="383" t="n"/>
      <c r="L122" s="383" t="n"/>
      <c r="M122" s="383" t="n"/>
      <c r="N122" s="383" t="n"/>
      <c r="O122" s="383" t="n"/>
      <c r="P122" s="383" t="n"/>
      <c r="Q122" s="383" t="n"/>
      <c r="R122" s="383" t="n"/>
      <c r="S122" s="383" t="n"/>
      <c r="T122" s="383" t="n"/>
      <c r="U122" s="383" t="n"/>
      <c r="V122" s="383" t="n"/>
      <c r="W122" s="383" t="n"/>
      <c r="X122" s="383" t="n"/>
      <c r="Y122" s="383" t="n"/>
      <c r="Z122" s="383" t="n"/>
      <c r="AA122" s="383" t="n"/>
      <c r="AB122" s="383" t="n"/>
      <c r="AC122" s="383" t="n"/>
      <c r="AD122" s="383" t="n"/>
      <c r="AE122" s="383" t="n"/>
      <c r="AF122" s="383" t="n"/>
      <c r="AG122" s="383" t="n"/>
      <c r="AH122" s="383" t="n"/>
      <c r="AI122" s="383" t="n"/>
      <c r="AJ122" s="383" t="n"/>
      <c r="AK122" s="383" t="n"/>
      <c r="AL122" s="383" t="n"/>
      <c r="AM122" s="383" t="n"/>
      <c r="AN122" s="383" t="n"/>
      <c r="AO122" s="383" t="n"/>
      <c r="AP122" s="383" t="n"/>
      <c r="AQ122" s="383" t="n"/>
      <c r="AR122" s="383" t="n"/>
      <c r="AS122" s="383" t="n"/>
      <c r="AT122" s="383" t="n"/>
      <c r="AU122" s="383" t="n"/>
      <c r="AV122" s="383" t="n"/>
      <c r="AW122" s="383" t="n"/>
      <c r="AX122" s="383" t="n"/>
      <c r="AY122" s="383" t="n"/>
      <c r="AZ122" s="383" t="n"/>
      <c r="BA122" s="383" t="n"/>
      <c r="BB122" s="384">
        <f>IF(SUM(F122:BA122)&lt;&gt;0,AVERAGEIF(F122:BA122,"&gt;0",F122:BA122),0)</f>
        <v/>
      </c>
      <c r="BC122" s="147" t="n"/>
      <c r="BD122" s="385">
        <f>MAXA(F122:BA122)</f>
        <v/>
      </c>
      <c r="BE122" s="1461">
        <f>IF(BD122&lt;&gt;0,VLOOKUP(BD122,$F$10:$BA$10,MATCH(BD122,F122:BA122,0)),"")</f>
        <v/>
      </c>
      <c r="BF122" s="385">
        <f t="array" ref="BF122">MIN(IF(F122:BA122&gt;0,F122:BA122))</f>
        <v/>
      </c>
      <c r="BG122" s="1461">
        <f>IF(BF122&lt;&gt;0,VLOOKUP(BF122,$F$10:$BA$10,MATCH($BF122,$F122:$BA122,0)),"")</f>
        <v/>
      </c>
      <c r="BI122" s="1368">
        <f>HLOOKUP($BI$9,$S$10:$AI$431,1+$BL122,TRUE)</f>
        <v/>
      </c>
      <c r="BJ122" s="1369">
        <f>HLOOKUP($BJ$9,$AJ$10:$AW$431,1+$BL122,TRUE)</f>
        <v/>
      </c>
      <c r="BK122" s="151" t="n"/>
      <c r="BL122" s="387">
        <f>BL121+1</f>
        <v/>
      </c>
      <c r="BM122" s="399" t="n"/>
    </row>
    <row r="123" ht="20.25" customHeight="1" s="18" thickBot="1" thickTop="1">
      <c r="B123" s="1370" t="n"/>
      <c r="C123" s="1353" t="n"/>
      <c r="D123" s="1469" t="inlineStr">
        <is>
          <t>BALUSU 150</t>
        </is>
      </c>
      <c r="E123" s="402" t="inlineStr">
        <is>
          <t>Parepare # 1, 150</t>
        </is>
      </c>
      <c r="F123" s="383">
        <f>(IF(DASHBOARD!$J$2=F7,DASHBOARD!$U$561,IF(DASHBOARD!$J$2=0,0,F123)))</f>
        <v/>
      </c>
      <c r="G123" s="383">
        <f>(IF(DASHBOARD!$J$2=G7,DASHBOARD!$U$561,IF(DASHBOARD!$J$2=0,0,G123)))</f>
        <v/>
      </c>
      <c r="H123" s="383">
        <f>(IF(DASHBOARD!$J$2=H7,DASHBOARD!$U$561,IF(DASHBOARD!$J$2=0,0,H123)))</f>
        <v/>
      </c>
      <c r="I123" s="383">
        <f>(IF(DASHBOARD!$J$2=I7,DASHBOARD!$U$561,IF(DASHBOARD!$J$2=0,0,I123)))</f>
        <v/>
      </c>
      <c r="J123" s="383">
        <f>(IF(DASHBOARD!$J$2=J7,DASHBOARD!$U$561,IF(DASHBOARD!$J$2=0,0,J123)))</f>
        <v/>
      </c>
      <c r="K123" s="383">
        <f>(IF(DASHBOARD!$J$2=K7,DASHBOARD!$U$561,IF(DASHBOARD!$J$2=0,0,K123)))</f>
        <v/>
      </c>
      <c r="L123" s="383">
        <f>(IF(DASHBOARD!$J$2=L7,DASHBOARD!$U$561,IF(DASHBOARD!$J$2=0,0,L123)))</f>
        <v/>
      </c>
      <c r="M123" s="383">
        <f>(IF(DASHBOARD!$J$2=M7,DASHBOARD!$U$561,IF(DASHBOARD!$J$2=0,0,M123)))</f>
        <v/>
      </c>
      <c r="N123" s="383">
        <f>(IF(DASHBOARD!$J$2=N7,DASHBOARD!$U$561,IF(DASHBOARD!$J$2=0,0,N123)))</f>
        <v/>
      </c>
      <c r="O123" s="383">
        <f>(IF(DASHBOARD!$J$2=O7,DASHBOARD!$U$561,IF(DASHBOARD!$J$2=0,0,O123)))</f>
        <v/>
      </c>
      <c r="P123" s="383">
        <f>(IF(DASHBOARD!$J$2=P7,DASHBOARD!$U$561,IF(DASHBOARD!$J$2=0,0,P123)))</f>
        <v/>
      </c>
      <c r="Q123" s="383">
        <f>(IF(DASHBOARD!$J$2=Q7,DASHBOARD!$U$561,IF(DASHBOARD!$J$2=0,0,Q123)))</f>
        <v/>
      </c>
      <c r="R123" s="383">
        <f>(IF(DASHBOARD!$J$2=R7,DASHBOARD!$U$561,IF(DASHBOARD!$J$2=0,0,R123)))</f>
        <v/>
      </c>
      <c r="S123" s="383">
        <f>(IF(DASHBOARD!$J$2=S7,DASHBOARD!$U$561,IF(DASHBOARD!$J$2=0,0,S123)))</f>
        <v/>
      </c>
      <c r="T123" s="383">
        <f>(IF(DASHBOARD!$J$2=T7,DASHBOARD!$U$561,IF(DASHBOARD!$J$2=0,0,T123)))</f>
        <v/>
      </c>
      <c r="U123" s="383">
        <f>(IF(DASHBOARD!$J$2=U7,DASHBOARD!$U$561,IF(DASHBOARD!$J$2=0,0,U123)))</f>
        <v/>
      </c>
      <c r="V123" s="383">
        <f>(IF(DASHBOARD!$J$2=V7,DASHBOARD!$U$561,IF(DASHBOARD!$J$2=0,0,V123)))</f>
        <v/>
      </c>
      <c r="W123" s="383">
        <f>(IF(DASHBOARD!$J$2=W7,DASHBOARD!$U$561,IF(DASHBOARD!$J$2=0,0,W123)))</f>
        <v/>
      </c>
      <c r="X123" s="383">
        <f>(IF(DASHBOARD!$J$2=X7,DASHBOARD!$U$561,IF(DASHBOARD!$J$2=0,0,X123)))</f>
        <v/>
      </c>
      <c r="Y123" s="383">
        <f>(IF(DASHBOARD!$J$2=Y7,DASHBOARD!$U$561,IF(DASHBOARD!$J$2=0,0,Y123)))</f>
        <v/>
      </c>
      <c r="Z123" s="383">
        <f>(IF(DASHBOARD!$J$2=Z7,DASHBOARD!$U$561,IF(DASHBOARD!$J$2=0,0,Z123)))</f>
        <v/>
      </c>
      <c r="AA123" s="383">
        <f>(IF(DASHBOARD!$J$2=AA7,DASHBOARD!$U$561,IF(DASHBOARD!$J$2=0,0,AA123)))</f>
        <v/>
      </c>
      <c r="AB123" s="383">
        <f>(IF(DASHBOARD!$J$2=AB7,DASHBOARD!$U$561,IF(DASHBOARD!$J$2=0,0,AB123)))</f>
        <v/>
      </c>
      <c r="AC123" s="383">
        <f>(IF(DASHBOARD!$J$2=AC7,DASHBOARD!$U$561,IF(DASHBOARD!$J$2=0,0,AC123)))</f>
        <v/>
      </c>
      <c r="AD123" s="383">
        <f>(IF(DASHBOARD!$J$2=AD7,DASHBOARD!$U$561,IF(DASHBOARD!$J$2=0,0,AD123)))</f>
        <v/>
      </c>
      <c r="AE123" s="383">
        <f>(IF(DASHBOARD!$J$2=AE7,DASHBOARD!$U$561,IF(DASHBOARD!$J$2=0,0,AE123)))</f>
        <v/>
      </c>
      <c r="AF123" s="383">
        <f>(IF(DASHBOARD!$J$2=AF7,DASHBOARD!$U$561,IF(DASHBOARD!$J$2=0,0,AF123)))</f>
        <v/>
      </c>
      <c r="AG123" s="383">
        <f>(IF(DASHBOARD!$J$2=AG7,DASHBOARD!$U$561,IF(DASHBOARD!$J$2=0,0,AG123)))</f>
        <v/>
      </c>
      <c r="AH123" s="383">
        <f>(IF(DASHBOARD!$J$2=AH7,DASHBOARD!$U$561,IF(DASHBOARD!$J$2=0,0,AH123)))</f>
        <v/>
      </c>
      <c r="AI123" s="383">
        <f>(IF(DASHBOARD!$J$2=AI7,DASHBOARD!$U$561,IF(DASHBOARD!$J$2=0,0,AI123)))</f>
        <v/>
      </c>
      <c r="AJ123" s="383">
        <f>(IF(DASHBOARD!$J$2=AJ7,DASHBOARD!$U$561,IF(DASHBOARD!$J$2=0,0,AJ123)))</f>
        <v/>
      </c>
      <c r="AK123" s="383">
        <f>(IF(DASHBOARD!$J$2=AK7,DASHBOARD!$U$561,IF(DASHBOARD!$J$2=0,0,AK123)))</f>
        <v/>
      </c>
      <c r="AL123" s="383">
        <f>(IF(DASHBOARD!$J$2=AL7,DASHBOARD!$U$561,IF(DASHBOARD!$J$2=0,0,AL123)))</f>
        <v/>
      </c>
      <c r="AM123" s="383">
        <f>(IF(DASHBOARD!$J$2=AM7,DASHBOARD!$U$561,IF(DASHBOARD!$J$2=0,0,AM123)))</f>
        <v/>
      </c>
      <c r="AN123" s="383">
        <f>(IF(DASHBOARD!$J$2=AN7,DASHBOARD!$U$561,IF(DASHBOARD!$J$2=0,0,AN123)))</f>
        <v/>
      </c>
      <c r="AO123" s="383">
        <f>(IF(DASHBOARD!$J$2=AO7,DASHBOARD!$U$561,IF(DASHBOARD!$J$2=0,0,AO123)))</f>
        <v/>
      </c>
      <c r="AP123" s="383">
        <f>(IF(DASHBOARD!$J$2=AP7,DASHBOARD!$U$561,IF(DASHBOARD!$J$2=0,0,AP123)))</f>
        <v/>
      </c>
      <c r="AQ123" s="383">
        <f>(IF(DASHBOARD!$J$2=AQ7,DASHBOARD!$U$561,IF(DASHBOARD!$J$2=0,0,AQ123)))</f>
        <v/>
      </c>
      <c r="AR123" s="383">
        <f>(IF(DASHBOARD!$J$2=AR7,DASHBOARD!$U$561,IF(DASHBOARD!$J$2=0,0,AR123)))</f>
        <v/>
      </c>
      <c r="AS123" s="383">
        <f>(IF(DASHBOARD!$J$2=AS7,DASHBOARD!$U$561,IF(DASHBOARD!$J$2=0,0,AS123)))</f>
        <v/>
      </c>
      <c r="AT123" s="383">
        <f>(IF(DASHBOARD!$J$2=AT7,DASHBOARD!$U$561,IF(DASHBOARD!$J$2=0,0,AT123)))</f>
        <v/>
      </c>
      <c r="AU123" s="383">
        <f>(IF(DASHBOARD!$J$2=AU7,DASHBOARD!$U$561,IF(DASHBOARD!$J$2=0,0,AU123)))</f>
        <v/>
      </c>
      <c r="AV123" s="383">
        <f>(IF(DASHBOARD!$J$2=AV7,DASHBOARD!$U$561,IF(DASHBOARD!$J$2=0,0,AV123)))</f>
        <v/>
      </c>
      <c r="AW123" s="383">
        <f>(IF(DASHBOARD!$J$2=AW7,DASHBOARD!$U$561,IF(DASHBOARD!$J$2=0,0,AW123)))</f>
        <v/>
      </c>
      <c r="AX123" s="383">
        <f>(IF(DASHBOARD!$J$2=AX7,DASHBOARD!$U$561,IF(DASHBOARD!$J$2=0,0,AX123)))</f>
        <v/>
      </c>
      <c r="AY123" s="383">
        <f>(IF(DASHBOARD!$J$2=AY7,DASHBOARD!$U$561,IF(DASHBOARD!$J$2=0,0,AY123)))</f>
        <v/>
      </c>
      <c r="AZ123" s="383">
        <f>(IF(DASHBOARD!$J$2=AZ7,DASHBOARD!$U$561,IF(DASHBOARD!$J$2=0,0,AZ123)))</f>
        <v/>
      </c>
      <c r="BA123" s="383">
        <f>(IF(DASHBOARD!$J$2=BA7,DASHBOARD!$U$561,IF(DASHBOARD!$J$2=0,0,BA123)))</f>
        <v/>
      </c>
      <c r="BB123" s="384">
        <f>IF(SUM(F123:BA123)&lt;&gt;0,AVERAGEIF(F123:BA123,"&gt;0",F123:BA123),0)</f>
        <v/>
      </c>
      <c r="BC123" s="147" t="n"/>
      <c r="BD123" s="385">
        <f>MAXA(F123:BA123)</f>
        <v/>
      </c>
      <c r="BE123" s="1461">
        <f>IF(BD123&lt;&gt;0,VLOOKUP(BD123,$F$10:$BA$10,MATCH(BD123,F123:BA123,0)),"")</f>
        <v/>
      </c>
      <c r="BF123" s="385">
        <f t="array" ref="BF123">MIN(IF(F123:BA123&gt;0,F123:BA123))</f>
        <v/>
      </c>
      <c r="BG123" s="1461">
        <f>IF(BF123&lt;&gt;0,VLOOKUP(BF123,$F$10:$BA$10,MATCH($BF123,$F123:$BA123,0)),"")</f>
        <v/>
      </c>
      <c r="BI123" s="1368">
        <f>HLOOKUP($BI$9,$S$10:$AI$431,1+$BL123,TRUE)</f>
        <v/>
      </c>
      <c r="BJ123" s="1369">
        <f>HLOOKUP($BJ$9,$AJ$10:$AW$431,1+$BL123,TRUE)</f>
        <v/>
      </c>
      <c r="BK123" s="151" t="n"/>
      <c r="BL123" s="387">
        <f>BL122+1</f>
        <v/>
      </c>
      <c r="BM123" s="399" t="n"/>
    </row>
    <row r="124" ht="20.25" customHeight="1" s="18" thickBot="1" thickTop="1">
      <c r="B124" s="1370" t="n"/>
      <c r="C124" s="1353" t="n"/>
      <c r="D124" s="1462" t="n"/>
      <c r="E124" s="402" t="inlineStr">
        <is>
          <t>Parepare # 2, 150</t>
        </is>
      </c>
      <c r="F124" s="383">
        <f>(IF(DASHBOARD!$J$2=F7,DASHBOARD!$U$562,IF(DASHBOARD!$J$2=0,0,F124)))</f>
        <v/>
      </c>
      <c r="G124" s="383">
        <f>(IF(DASHBOARD!$J$2=G7,DASHBOARD!$U$562,IF(DASHBOARD!$J$2=0,0,G124)))</f>
        <v/>
      </c>
      <c r="H124" s="383">
        <f>(IF(DASHBOARD!$J$2=H7,DASHBOARD!$U$562,IF(DASHBOARD!$J$2=0,0,H124)))</f>
        <v/>
      </c>
      <c r="I124" s="383">
        <f>(IF(DASHBOARD!$J$2=I7,DASHBOARD!$U$562,IF(DASHBOARD!$J$2=0,0,I124)))</f>
        <v/>
      </c>
      <c r="J124" s="383">
        <f>(IF(DASHBOARD!$J$2=J7,DASHBOARD!$U$562,IF(DASHBOARD!$J$2=0,0,J124)))</f>
        <v/>
      </c>
      <c r="K124" s="383">
        <f>(IF(DASHBOARD!$J$2=K7,DASHBOARD!$U$562,IF(DASHBOARD!$J$2=0,0,K124)))</f>
        <v/>
      </c>
      <c r="L124" s="383">
        <f>(IF(DASHBOARD!$J$2=L7,DASHBOARD!$U$562,IF(DASHBOARD!$J$2=0,0,L124)))</f>
        <v/>
      </c>
      <c r="M124" s="383">
        <f>(IF(DASHBOARD!$J$2=M7,DASHBOARD!$U$562,IF(DASHBOARD!$J$2=0,0,M124)))</f>
        <v/>
      </c>
      <c r="N124" s="383">
        <f>(IF(DASHBOARD!$J$2=N7,DASHBOARD!$U$562,IF(DASHBOARD!$J$2=0,0,N124)))</f>
        <v/>
      </c>
      <c r="O124" s="383">
        <f>(IF(DASHBOARD!$J$2=O7,DASHBOARD!$U$562,IF(DASHBOARD!$J$2=0,0,O124)))</f>
        <v/>
      </c>
      <c r="P124" s="383">
        <f>(IF(DASHBOARD!$J$2=P7,DASHBOARD!$U$562,IF(DASHBOARD!$J$2=0,0,P124)))</f>
        <v/>
      </c>
      <c r="Q124" s="383">
        <f>(IF(DASHBOARD!$J$2=Q7,DASHBOARD!$U$562,IF(DASHBOARD!$J$2=0,0,Q124)))</f>
        <v/>
      </c>
      <c r="R124" s="383">
        <f>(IF(DASHBOARD!$J$2=R7,DASHBOARD!$U$562,IF(DASHBOARD!$J$2=0,0,R124)))</f>
        <v/>
      </c>
      <c r="S124" s="383">
        <f>(IF(DASHBOARD!$J$2=S7,DASHBOARD!$U$562,IF(DASHBOARD!$J$2=0,0,S124)))</f>
        <v/>
      </c>
      <c r="T124" s="383">
        <f>(IF(DASHBOARD!$J$2=T7,DASHBOARD!$U$562,IF(DASHBOARD!$J$2=0,0,T124)))</f>
        <v/>
      </c>
      <c r="U124" s="383">
        <f>(IF(DASHBOARD!$J$2=U7,DASHBOARD!$U$562,IF(DASHBOARD!$J$2=0,0,U124)))</f>
        <v/>
      </c>
      <c r="V124" s="383">
        <f>(IF(DASHBOARD!$J$2=V7,DASHBOARD!$U$562,IF(DASHBOARD!$J$2=0,0,V124)))</f>
        <v/>
      </c>
      <c r="W124" s="383">
        <f>(IF(DASHBOARD!$J$2=W7,DASHBOARD!$U$562,IF(DASHBOARD!$J$2=0,0,W124)))</f>
        <v/>
      </c>
      <c r="X124" s="383">
        <f>(IF(DASHBOARD!$J$2=X7,DASHBOARD!$U$562,IF(DASHBOARD!$J$2=0,0,X124)))</f>
        <v/>
      </c>
      <c r="Y124" s="383">
        <f>(IF(DASHBOARD!$J$2=Y7,DASHBOARD!$U$562,IF(DASHBOARD!$J$2=0,0,Y124)))</f>
        <v/>
      </c>
      <c r="Z124" s="383">
        <f>(IF(DASHBOARD!$J$2=Z7,DASHBOARD!$U$562,IF(DASHBOARD!$J$2=0,0,Z124)))</f>
        <v/>
      </c>
      <c r="AA124" s="383">
        <f>(IF(DASHBOARD!$J$2=AA7,DASHBOARD!$U$562,IF(DASHBOARD!$J$2=0,0,AA124)))</f>
        <v/>
      </c>
      <c r="AB124" s="383">
        <f>(IF(DASHBOARD!$J$2=AB7,DASHBOARD!$U$562,IF(DASHBOARD!$J$2=0,0,AB124)))</f>
        <v/>
      </c>
      <c r="AC124" s="383">
        <f>(IF(DASHBOARD!$J$2=AC7,DASHBOARD!$U$562,IF(DASHBOARD!$J$2=0,0,AC124)))</f>
        <v/>
      </c>
      <c r="AD124" s="383">
        <f>(IF(DASHBOARD!$J$2=AD7,DASHBOARD!$U$562,IF(DASHBOARD!$J$2=0,0,AD124)))</f>
        <v/>
      </c>
      <c r="AE124" s="383">
        <f>(IF(DASHBOARD!$J$2=AE7,DASHBOARD!$U$562,IF(DASHBOARD!$J$2=0,0,AE124)))</f>
        <v/>
      </c>
      <c r="AF124" s="383">
        <f>(IF(DASHBOARD!$J$2=AF7,DASHBOARD!$U$562,IF(DASHBOARD!$J$2=0,0,AF124)))</f>
        <v/>
      </c>
      <c r="AG124" s="383">
        <f>(IF(DASHBOARD!$J$2=AG7,DASHBOARD!$U$562,IF(DASHBOARD!$J$2=0,0,AG124)))</f>
        <v/>
      </c>
      <c r="AH124" s="383">
        <f>(IF(DASHBOARD!$J$2=AH7,DASHBOARD!$U$562,IF(DASHBOARD!$J$2=0,0,AH124)))</f>
        <v/>
      </c>
      <c r="AI124" s="383">
        <f>(IF(DASHBOARD!$J$2=AI7,DASHBOARD!$U$562,IF(DASHBOARD!$J$2=0,0,AI124)))</f>
        <v/>
      </c>
      <c r="AJ124" s="383">
        <f>(IF(DASHBOARD!$J$2=AJ7,DASHBOARD!$U$562,IF(DASHBOARD!$J$2=0,0,AJ124)))</f>
        <v/>
      </c>
      <c r="AK124" s="383">
        <f>(IF(DASHBOARD!$J$2=AK7,DASHBOARD!$U$562,IF(DASHBOARD!$J$2=0,0,AK124)))</f>
        <v/>
      </c>
      <c r="AL124" s="383">
        <f>(IF(DASHBOARD!$J$2=AL7,DASHBOARD!$U$562,IF(DASHBOARD!$J$2=0,0,AL124)))</f>
        <v/>
      </c>
      <c r="AM124" s="383">
        <f>(IF(DASHBOARD!$J$2=AM7,DASHBOARD!$U$562,IF(DASHBOARD!$J$2=0,0,AM124)))</f>
        <v/>
      </c>
      <c r="AN124" s="383">
        <f>(IF(DASHBOARD!$J$2=AN7,DASHBOARD!$U$562,IF(DASHBOARD!$J$2=0,0,AN124)))</f>
        <v/>
      </c>
      <c r="AO124" s="383">
        <f>(IF(DASHBOARD!$J$2=AO7,DASHBOARD!$U$562,IF(DASHBOARD!$J$2=0,0,AO124)))</f>
        <v/>
      </c>
      <c r="AP124" s="383">
        <f>(IF(DASHBOARD!$J$2=AP7,DASHBOARD!$U$562,IF(DASHBOARD!$J$2=0,0,AP124)))</f>
        <v/>
      </c>
      <c r="AQ124" s="383">
        <f>(IF(DASHBOARD!$J$2=AQ7,DASHBOARD!$U$562,IF(DASHBOARD!$J$2=0,0,AQ124)))</f>
        <v/>
      </c>
      <c r="AR124" s="383">
        <f>(IF(DASHBOARD!$J$2=AR7,DASHBOARD!$U$562,IF(DASHBOARD!$J$2=0,0,AR124)))</f>
        <v/>
      </c>
      <c r="AS124" s="383">
        <f>(IF(DASHBOARD!$J$2=AS7,DASHBOARD!$U$562,IF(DASHBOARD!$J$2=0,0,AS124)))</f>
        <v/>
      </c>
      <c r="AT124" s="383">
        <f>(IF(DASHBOARD!$J$2=AT7,DASHBOARD!$U$562,IF(DASHBOARD!$J$2=0,0,AT124)))</f>
        <v/>
      </c>
      <c r="AU124" s="383">
        <f>(IF(DASHBOARD!$J$2=AU7,DASHBOARD!$U$562,IF(DASHBOARD!$J$2=0,0,AU124)))</f>
        <v/>
      </c>
      <c r="AV124" s="383">
        <f>(IF(DASHBOARD!$J$2=AV7,DASHBOARD!$U$562,IF(DASHBOARD!$J$2=0,0,AV124)))</f>
        <v/>
      </c>
      <c r="AW124" s="383">
        <f>(IF(DASHBOARD!$J$2=AW7,DASHBOARD!$U$562,IF(DASHBOARD!$J$2=0,0,AW124)))</f>
        <v/>
      </c>
      <c r="AX124" s="383">
        <f>(IF(DASHBOARD!$J$2=AX7,DASHBOARD!$U$562,IF(DASHBOARD!$J$2=0,0,AX124)))</f>
        <v/>
      </c>
      <c r="AY124" s="383">
        <f>(IF(DASHBOARD!$J$2=AY7,DASHBOARD!$U$562,IF(DASHBOARD!$J$2=0,0,AY124)))</f>
        <v/>
      </c>
      <c r="AZ124" s="383">
        <f>(IF(DASHBOARD!$J$2=AZ7,DASHBOARD!$U$562,IF(DASHBOARD!$J$2=0,0,AZ124)))</f>
        <v/>
      </c>
      <c r="BA124" s="383">
        <f>(IF(DASHBOARD!$J$2=BA7,DASHBOARD!$U$562,IF(DASHBOARD!$J$2=0,0,BA124)))</f>
        <v/>
      </c>
      <c r="BB124" s="384">
        <f>IF(SUM(F124:BA124)&lt;&gt;0,AVERAGEIF(F124:BA124,"&gt;0",F124:BA124),0)</f>
        <v/>
      </c>
      <c r="BC124" s="147" t="n"/>
      <c r="BD124" s="385">
        <f>MAXA(F124:BA124)</f>
        <v/>
      </c>
      <c r="BE124" s="1461">
        <f>IF(BD124&lt;&gt;0,VLOOKUP(BD124,$F$10:$BA$10,MATCH(BD124,F124:BA124,0)),"")</f>
        <v/>
      </c>
      <c r="BF124" s="385">
        <f t="array" ref="BF124">MIN(IF(F124:BA124&gt;0,F124:BA124))</f>
        <v/>
      </c>
      <c r="BG124" s="1461">
        <f>IF(BF124&lt;&gt;0,VLOOKUP(BF124,$F$10:$BA$10,MATCH($BF124,$F124:$BA124,0)),"")</f>
        <v/>
      </c>
      <c r="BI124" s="1368">
        <f>HLOOKUP($BI$9,$S$10:$AI$431,1+$BL124,TRUE)</f>
        <v/>
      </c>
      <c r="BJ124" s="1369">
        <f>HLOOKUP($BJ$9,$AJ$10:$AW$431,1+$BL124,TRUE)</f>
        <v/>
      </c>
      <c r="BK124" s="151" t="n"/>
      <c r="BL124" s="387">
        <f>BL123+1</f>
        <v/>
      </c>
      <c r="BM124" s="399" t="n"/>
    </row>
    <row r="125" ht="20.25" customHeight="1" s="18" thickBot="1" thickTop="1">
      <c r="B125" s="1370" t="n"/>
      <c r="C125" s="1353" t="n"/>
      <c r="D125" s="1462" t="n"/>
      <c r="E125" s="402" t="inlineStr">
        <is>
          <t>Pangkep # 1, 150</t>
        </is>
      </c>
      <c r="F125" s="383">
        <f>(IF(DASHBOARD!$J$2=F7,DASHBOARD!$U$559,IF(DASHBOARD!$J$2=0,0,F125)))</f>
        <v/>
      </c>
      <c r="G125" s="383">
        <f>(IF(DASHBOARD!$J$2=G7,DASHBOARD!$U$559,IF(DASHBOARD!$J$2=0,0,G125)))</f>
        <v/>
      </c>
      <c r="H125" s="383">
        <f>(IF(DASHBOARD!$J$2=H7,DASHBOARD!$U$559,IF(DASHBOARD!$J$2=0,0,H125)))</f>
        <v/>
      </c>
      <c r="I125" s="383">
        <f>(IF(DASHBOARD!$J$2=I7,DASHBOARD!$U$559,IF(DASHBOARD!$J$2=0,0,I125)))</f>
        <v/>
      </c>
      <c r="J125" s="383">
        <f>(IF(DASHBOARD!$J$2=J7,DASHBOARD!$U$559,IF(DASHBOARD!$J$2=0,0,J125)))</f>
        <v/>
      </c>
      <c r="K125" s="383">
        <f>(IF(DASHBOARD!$J$2=K7,DASHBOARD!$U$559,IF(DASHBOARD!$J$2=0,0,K125)))</f>
        <v/>
      </c>
      <c r="L125" s="383">
        <f>(IF(DASHBOARD!$J$2=L7,DASHBOARD!$U$559,IF(DASHBOARD!$J$2=0,0,L125)))</f>
        <v/>
      </c>
      <c r="M125" s="383">
        <f>(IF(DASHBOARD!$J$2=M7,DASHBOARD!$U$559,IF(DASHBOARD!$J$2=0,0,M125)))</f>
        <v/>
      </c>
      <c r="N125" s="383">
        <f>(IF(DASHBOARD!$J$2=N7,DASHBOARD!$U$559,IF(DASHBOARD!$J$2=0,0,N125)))</f>
        <v/>
      </c>
      <c r="O125" s="383">
        <f>(IF(DASHBOARD!$J$2=O7,DASHBOARD!$U$559,IF(DASHBOARD!$J$2=0,0,O125)))</f>
        <v/>
      </c>
      <c r="P125" s="383">
        <f>(IF(DASHBOARD!$J$2=P7,DASHBOARD!$U$559,IF(DASHBOARD!$J$2=0,0,P125)))</f>
        <v/>
      </c>
      <c r="Q125" s="383">
        <f>(IF(DASHBOARD!$J$2=Q7,DASHBOARD!$U$559,IF(DASHBOARD!$J$2=0,0,Q125)))</f>
        <v/>
      </c>
      <c r="R125" s="383">
        <f>(IF(DASHBOARD!$J$2=R7,DASHBOARD!$U$559,IF(DASHBOARD!$J$2=0,0,R125)))</f>
        <v/>
      </c>
      <c r="S125" s="383">
        <f>(IF(DASHBOARD!$J$2=S7,DASHBOARD!$U$559,IF(DASHBOARD!$J$2=0,0,S125)))</f>
        <v/>
      </c>
      <c r="T125" s="383">
        <f>(IF(DASHBOARD!$J$2=T7,DASHBOARD!$U$559,IF(DASHBOARD!$J$2=0,0,T125)))</f>
        <v/>
      </c>
      <c r="U125" s="383">
        <f>(IF(DASHBOARD!$J$2=U7,DASHBOARD!$U$559,IF(DASHBOARD!$J$2=0,0,U125)))</f>
        <v/>
      </c>
      <c r="V125" s="383">
        <f>(IF(DASHBOARD!$J$2=V7,DASHBOARD!$U$559,IF(DASHBOARD!$J$2=0,0,V125)))</f>
        <v/>
      </c>
      <c r="W125" s="383">
        <f>(IF(DASHBOARD!$J$2=W7,DASHBOARD!$U$559,IF(DASHBOARD!$J$2=0,0,W125)))</f>
        <v/>
      </c>
      <c r="X125" s="383">
        <f>(IF(DASHBOARD!$J$2=X7,DASHBOARD!$U$559,IF(DASHBOARD!$J$2=0,0,X125)))</f>
        <v/>
      </c>
      <c r="Y125" s="383">
        <f>(IF(DASHBOARD!$J$2=Y7,DASHBOARD!$U$559,IF(DASHBOARD!$J$2=0,0,Y125)))</f>
        <v/>
      </c>
      <c r="Z125" s="383">
        <f>(IF(DASHBOARD!$J$2=Z7,DASHBOARD!$U$559,IF(DASHBOARD!$J$2=0,0,Z125)))</f>
        <v/>
      </c>
      <c r="AA125" s="383">
        <f>(IF(DASHBOARD!$J$2=AA7,DASHBOARD!$U$559,IF(DASHBOARD!$J$2=0,0,AA125)))</f>
        <v/>
      </c>
      <c r="AB125" s="383">
        <f>(IF(DASHBOARD!$J$2=AB7,DASHBOARD!$U$559,IF(DASHBOARD!$J$2=0,0,AB125)))</f>
        <v/>
      </c>
      <c r="AC125" s="383">
        <f>(IF(DASHBOARD!$J$2=AC7,DASHBOARD!$U$559,IF(DASHBOARD!$J$2=0,0,AC125)))</f>
        <v/>
      </c>
      <c r="AD125" s="383">
        <f>(IF(DASHBOARD!$J$2=AD7,DASHBOARD!$U$559,IF(DASHBOARD!$J$2=0,0,AD125)))</f>
        <v/>
      </c>
      <c r="AE125" s="383">
        <f>(IF(DASHBOARD!$J$2=AE7,DASHBOARD!$U$559,IF(DASHBOARD!$J$2=0,0,AE125)))</f>
        <v/>
      </c>
      <c r="AF125" s="383">
        <f>(IF(DASHBOARD!$J$2=AF7,DASHBOARD!$U$559,IF(DASHBOARD!$J$2=0,0,AF125)))</f>
        <v/>
      </c>
      <c r="AG125" s="383">
        <f>(IF(DASHBOARD!$J$2=AG7,DASHBOARD!$U$559,IF(DASHBOARD!$J$2=0,0,AG125)))</f>
        <v/>
      </c>
      <c r="AH125" s="383">
        <f>(IF(DASHBOARD!$J$2=AH7,DASHBOARD!$U$559,IF(DASHBOARD!$J$2=0,0,AH125)))</f>
        <v/>
      </c>
      <c r="AI125" s="383">
        <f>(IF(DASHBOARD!$J$2=AI7,DASHBOARD!$U$559,IF(DASHBOARD!$J$2=0,0,AI125)))</f>
        <v/>
      </c>
      <c r="AJ125" s="383">
        <f>(IF(DASHBOARD!$J$2=AJ7,DASHBOARD!$U$559,IF(DASHBOARD!$J$2=0,0,AJ125)))</f>
        <v/>
      </c>
      <c r="AK125" s="383">
        <f>(IF(DASHBOARD!$J$2=AK7,DASHBOARD!$U$559,IF(DASHBOARD!$J$2=0,0,AK125)))</f>
        <v/>
      </c>
      <c r="AL125" s="383">
        <f>(IF(DASHBOARD!$J$2=AL7,DASHBOARD!$U$559,IF(DASHBOARD!$J$2=0,0,AL125)))</f>
        <v/>
      </c>
      <c r="AM125" s="383">
        <f>(IF(DASHBOARD!$J$2=AM7,DASHBOARD!$U$559,IF(DASHBOARD!$J$2=0,0,AM125)))</f>
        <v/>
      </c>
      <c r="AN125" s="383">
        <f>(IF(DASHBOARD!$J$2=AN7,DASHBOARD!$U$559,IF(DASHBOARD!$J$2=0,0,AN125)))</f>
        <v/>
      </c>
      <c r="AO125" s="383">
        <f>(IF(DASHBOARD!$J$2=AO7,DASHBOARD!$U$559,IF(DASHBOARD!$J$2=0,0,AO125)))</f>
        <v/>
      </c>
      <c r="AP125" s="383">
        <f>(IF(DASHBOARD!$J$2=AP7,DASHBOARD!$U$559,IF(DASHBOARD!$J$2=0,0,AP125)))</f>
        <v/>
      </c>
      <c r="AQ125" s="383">
        <f>(IF(DASHBOARD!$J$2=AQ7,DASHBOARD!$U$559,IF(DASHBOARD!$J$2=0,0,AQ125)))</f>
        <v/>
      </c>
      <c r="AR125" s="383">
        <f>(IF(DASHBOARD!$J$2=AR7,DASHBOARD!$U$559,IF(DASHBOARD!$J$2=0,0,AR125)))</f>
        <v/>
      </c>
      <c r="AS125" s="383">
        <f>(IF(DASHBOARD!$J$2=AS7,DASHBOARD!$U$559,IF(DASHBOARD!$J$2=0,0,AS125)))</f>
        <v/>
      </c>
      <c r="AT125" s="383">
        <f>(IF(DASHBOARD!$J$2=AT7,DASHBOARD!$U$559,IF(DASHBOARD!$J$2=0,0,AT125)))</f>
        <v/>
      </c>
      <c r="AU125" s="383">
        <f>(IF(DASHBOARD!$J$2=AU7,DASHBOARD!$U$559,IF(DASHBOARD!$J$2=0,0,AU125)))</f>
        <v/>
      </c>
      <c r="AV125" s="383">
        <f>(IF(DASHBOARD!$J$2=AV7,DASHBOARD!$U$559,IF(DASHBOARD!$J$2=0,0,AV125)))</f>
        <v/>
      </c>
      <c r="AW125" s="383">
        <f>(IF(DASHBOARD!$J$2=AW7,DASHBOARD!$U$559,IF(DASHBOARD!$J$2=0,0,AW125)))</f>
        <v/>
      </c>
      <c r="AX125" s="383">
        <f>(IF(DASHBOARD!$J$2=AX7,DASHBOARD!$U$559,IF(DASHBOARD!$J$2=0,0,AX125)))</f>
        <v/>
      </c>
      <c r="AY125" s="383">
        <f>(IF(DASHBOARD!$J$2=AY7,DASHBOARD!$U$559,IF(DASHBOARD!$J$2=0,0,AY125)))</f>
        <v/>
      </c>
      <c r="AZ125" s="383">
        <f>(IF(DASHBOARD!$J$2=AZ7,DASHBOARD!$U$559,IF(DASHBOARD!$J$2=0,0,AZ125)))</f>
        <v/>
      </c>
      <c r="BA125" s="383">
        <f>(IF(DASHBOARD!$J$2=BA7,DASHBOARD!$U$559,IF(DASHBOARD!$J$2=0,0,BA125)))</f>
        <v/>
      </c>
      <c r="BB125" s="384">
        <f>IF(SUM(F125:BA125)&lt;&gt;0,AVERAGEIF(F125:BA125,"&gt;0",F125:BA125),0)</f>
        <v/>
      </c>
      <c r="BC125" s="147" t="n"/>
      <c r="BD125" s="385">
        <f>MAXA(F125:BA125)</f>
        <v/>
      </c>
      <c r="BE125" s="1461">
        <f>IF(BD125&lt;&gt;0,VLOOKUP(BD125,$F$10:$BA$10,MATCH(BD125,F125:BA125,0)),"")</f>
        <v/>
      </c>
      <c r="BF125" s="385">
        <f t="array" ref="BF125">MIN(IF(F125:BA125&gt;0,F125:BA125))</f>
        <v/>
      </c>
      <c r="BG125" s="1461">
        <f>IF(BF125&lt;&gt;0,VLOOKUP(BF125,$F$10:$BA$10,MATCH($BF125,$F125:$BA125,0)),"")</f>
        <v/>
      </c>
      <c r="BI125" s="1368">
        <f>HLOOKUP($BI$9,$S$10:$AI$431,1+$BL125,TRUE)</f>
        <v/>
      </c>
      <c r="BJ125" s="1369">
        <f>HLOOKUP($BJ$9,$AJ$10:$AW$431,1+$BL125,TRUE)</f>
        <v/>
      </c>
      <c r="BK125" s="151" t="n"/>
      <c r="BL125" s="387">
        <f>BL124+1</f>
        <v/>
      </c>
      <c r="BM125" s="399" t="n"/>
    </row>
    <row r="126" ht="20.25" customHeight="1" s="18" thickBot="1" thickTop="1">
      <c r="B126" s="1370" t="n"/>
      <c r="C126" s="1353" t="n"/>
      <c r="D126" s="1462" t="n"/>
      <c r="E126" s="402" t="inlineStr">
        <is>
          <t>Pangkep # 2, 150</t>
        </is>
      </c>
      <c r="F126" s="383">
        <f>(IF(DASHBOARD!$J$2=F7,DASHBOARD!$U$560,IF(DASHBOARD!$J$2=0,0,F126)))</f>
        <v/>
      </c>
      <c r="G126" s="383">
        <f>(IF(DASHBOARD!$J$2=G7,DASHBOARD!$U$560,IF(DASHBOARD!$J$2=0,0,G126)))</f>
        <v/>
      </c>
      <c r="H126" s="383">
        <f>(IF(DASHBOARD!$J$2=H7,DASHBOARD!$U$560,IF(DASHBOARD!$J$2=0,0,H126)))</f>
        <v/>
      </c>
      <c r="I126" s="383">
        <f>(IF(DASHBOARD!$J$2=I7,DASHBOARD!$U$560,IF(DASHBOARD!$J$2=0,0,I126)))</f>
        <v/>
      </c>
      <c r="J126" s="383">
        <f>(IF(DASHBOARD!$J$2=J7,DASHBOARD!$U$560,IF(DASHBOARD!$J$2=0,0,J126)))</f>
        <v/>
      </c>
      <c r="K126" s="383">
        <f>(IF(DASHBOARD!$J$2=K7,DASHBOARD!$U$560,IF(DASHBOARD!$J$2=0,0,K126)))</f>
        <v/>
      </c>
      <c r="L126" s="383">
        <f>(IF(DASHBOARD!$J$2=L7,DASHBOARD!$U$560,IF(DASHBOARD!$J$2=0,0,L126)))</f>
        <v/>
      </c>
      <c r="M126" s="383">
        <f>(IF(DASHBOARD!$J$2=M7,DASHBOARD!$U$560,IF(DASHBOARD!$J$2=0,0,M126)))</f>
        <v/>
      </c>
      <c r="N126" s="383">
        <f>(IF(DASHBOARD!$J$2=N7,DASHBOARD!$U$560,IF(DASHBOARD!$J$2=0,0,N126)))</f>
        <v/>
      </c>
      <c r="O126" s="383">
        <f>(IF(DASHBOARD!$J$2=O7,DASHBOARD!$U$560,IF(DASHBOARD!$J$2=0,0,O126)))</f>
        <v/>
      </c>
      <c r="P126" s="383">
        <f>(IF(DASHBOARD!$J$2=P7,DASHBOARD!$U$560,IF(DASHBOARD!$J$2=0,0,P126)))</f>
        <v/>
      </c>
      <c r="Q126" s="383">
        <f>(IF(DASHBOARD!$J$2=Q7,DASHBOARD!$U$560,IF(DASHBOARD!$J$2=0,0,Q126)))</f>
        <v/>
      </c>
      <c r="R126" s="383">
        <f>(IF(DASHBOARD!$J$2=R7,DASHBOARD!$U$560,IF(DASHBOARD!$J$2=0,0,R126)))</f>
        <v/>
      </c>
      <c r="S126" s="383">
        <f>(IF(DASHBOARD!$J$2=S7,DASHBOARD!$U$560,IF(DASHBOARD!$J$2=0,0,S126)))</f>
        <v/>
      </c>
      <c r="T126" s="383">
        <f>(IF(DASHBOARD!$J$2=T7,DASHBOARD!$U$560,IF(DASHBOARD!$J$2=0,0,T126)))</f>
        <v/>
      </c>
      <c r="U126" s="383">
        <f>(IF(DASHBOARD!$J$2=U7,DASHBOARD!$U$560,IF(DASHBOARD!$J$2=0,0,U126)))</f>
        <v/>
      </c>
      <c r="V126" s="383">
        <f>(IF(DASHBOARD!$J$2=V7,DASHBOARD!$U$560,IF(DASHBOARD!$J$2=0,0,V126)))</f>
        <v/>
      </c>
      <c r="W126" s="383">
        <f>(IF(DASHBOARD!$J$2=W7,DASHBOARD!$U$560,IF(DASHBOARD!$J$2=0,0,W126)))</f>
        <v/>
      </c>
      <c r="X126" s="383">
        <f>(IF(DASHBOARD!$J$2=X7,DASHBOARD!$U$560,IF(DASHBOARD!$J$2=0,0,X126)))</f>
        <v/>
      </c>
      <c r="Y126" s="383">
        <f>(IF(DASHBOARD!$J$2=Y7,DASHBOARD!$U$560,IF(DASHBOARD!$J$2=0,0,Y126)))</f>
        <v/>
      </c>
      <c r="Z126" s="383">
        <f>(IF(DASHBOARD!$J$2=Z7,DASHBOARD!$U$560,IF(DASHBOARD!$J$2=0,0,Z126)))</f>
        <v/>
      </c>
      <c r="AA126" s="383">
        <f>(IF(DASHBOARD!$J$2=AA7,DASHBOARD!$U$560,IF(DASHBOARD!$J$2=0,0,AA126)))</f>
        <v/>
      </c>
      <c r="AB126" s="383">
        <f>(IF(DASHBOARD!$J$2=AB7,DASHBOARD!$U$560,IF(DASHBOARD!$J$2=0,0,AB126)))</f>
        <v/>
      </c>
      <c r="AC126" s="383">
        <f>(IF(DASHBOARD!$J$2=AC7,DASHBOARD!$U$560,IF(DASHBOARD!$J$2=0,0,AC126)))</f>
        <v/>
      </c>
      <c r="AD126" s="383">
        <f>(IF(DASHBOARD!$J$2=AD7,DASHBOARD!$U$560,IF(DASHBOARD!$J$2=0,0,AD126)))</f>
        <v/>
      </c>
      <c r="AE126" s="383">
        <f>(IF(DASHBOARD!$J$2=AE7,DASHBOARD!$U$560,IF(DASHBOARD!$J$2=0,0,AE126)))</f>
        <v/>
      </c>
      <c r="AF126" s="383">
        <f>(IF(DASHBOARD!$J$2=AF7,DASHBOARD!$U$560,IF(DASHBOARD!$J$2=0,0,AF126)))</f>
        <v/>
      </c>
      <c r="AG126" s="383">
        <f>(IF(DASHBOARD!$J$2=AG7,DASHBOARD!$U$560,IF(DASHBOARD!$J$2=0,0,AG126)))</f>
        <v/>
      </c>
      <c r="AH126" s="383">
        <f>(IF(DASHBOARD!$J$2=AH7,DASHBOARD!$U$560,IF(DASHBOARD!$J$2=0,0,AH126)))</f>
        <v/>
      </c>
      <c r="AI126" s="383">
        <f>(IF(DASHBOARD!$J$2=AI7,DASHBOARD!$U$560,IF(DASHBOARD!$J$2=0,0,AI126)))</f>
        <v/>
      </c>
      <c r="AJ126" s="383">
        <f>(IF(DASHBOARD!$J$2=AJ7,DASHBOARD!$U$560,IF(DASHBOARD!$J$2=0,0,AJ126)))</f>
        <v/>
      </c>
      <c r="AK126" s="383">
        <f>(IF(DASHBOARD!$J$2=AK7,DASHBOARD!$U$560,IF(DASHBOARD!$J$2=0,0,AK126)))</f>
        <v/>
      </c>
      <c r="AL126" s="383">
        <f>(IF(DASHBOARD!$J$2=AL7,DASHBOARD!$U$560,IF(DASHBOARD!$J$2=0,0,AL126)))</f>
        <v/>
      </c>
      <c r="AM126" s="383">
        <f>(IF(DASHBOARD!$J$2=AM7,DASHBOARD!$U$560,IF(DASHBOARD!$J$2=0,0,AM126)))</f>
        <v/>
      </c>
      <c r="AN126" s="383">
        <f>(IF(DASHBOARD!$J$2=AN7,DASHBOARD!$U$560,IF(DASHBOARD!$J$2=0,0,AN126)))</f>
        <v/>
      </c>
      <c r="AO126" s="383">
        <f>(IF(DASHBOARD!$J$2=AO7,DASHBOARD!$U$560,IF(DASHBOARD!$J$2=0,0,AO126)))</f>
        <v/>
      </c>
      <c r="AP126" s="383">
        <f>(IF(DASHBOARD!$J$2=AP7,DASHBOARD!$U$560,IF(DASHBOARD!$J$2=0,0,AP126)))</f>
        <v/>
      </c>
      <c r="AQ126" s="383">
        <f>(IF(DASHBOARD!$J$2=AQ7,DASHBOARD!$U$560,IF(DASHBOARD!$J$2=0,0,AQ126)))</f>
        <v/>
      </c>
      <c r="AR126" s="383">
        <f>(IF(DASHBOARD!$J$2=AR7,DASHBOARD!$U$560,IF(DASHBOARD!$J$2=0,0,AR126)))</f>
        <v/>
      </c>
      <c r="AS126" s="383">
        <f>(IF(DASHBOARD!$J$2=AS7,DASHBOARD!$U$560,IF(DASHBOARD!$J$2=0,0,AS126)))</f>
        <v/>
      </c>
      <c r="AT126" s="383">
        <f>(IF(DASHBOARD!$J$2=AT7,DASHBOARD!$U$560,IF(DASHBOARD!$J$2=0,0,AT126)))</f>
        <v/>
      </c>
      <c r="AU126" s="383">
        <f>(IF(DASHBOARD!$J$2=AU7,DASHBOARD!$U$560,IF(DASHBOARD!$J$2=0,0,AU126)))</f>
        <v/>
      </c>
      <c r="AV126" s="383">
        <f>(IF(DASHBOARD!$J$2=AV7,DASHBOARD!$U$560,IF(DASHBOARD!$J$2=0,0,AV126)))</f>
        <v/>
      </c>
      <c r="AW126" s="383">
        <f>(IF(DASHBOARD!$J$2=AW7,DASHBOARD!$U$560,IF(DASHBOARD!$J$2=0,0,AW126)))</f>
        <v/>
      </c>
      <c r="AX126" s="383">
        <f>(IF(DASHBOARD!$J$2=AX7,DASHBOARD!$U$560,IF(DASHBOARD!$J$2=0,0,AX126)))</f>
        <v/>
      </c>
      <c r="AY126" s="383">
        <f>(IF(DASHBOARD!$J$2=AY7,DASHBOARD!$U$560,IF(DASHBOARD!$J$2=0,0,AY126)))</f>
        <v/>
      </c>
      <c r="AZ126" s="383">
        <f>(IF(DASHBOARD!$J$2=AZ7,DASHBOARD!$U$560,IF(DASHBOARD!$J$2=0,0,AZ126)))</f>
        <v/>
      </c>
      <c r="BA126" s="383">
        <f>(IF(DASHBOARD!$J$2=BA7,DASHBOARD!$U$560,IF(DASHBOARD!$J$2=0,0,BA126)))</f>
        <v/>
      </c>
      <c r="BB126" s="384">
        <f>IF(SUM(F126:BA126)&lt;&gt;0,AVERAGEIF(F126:BA126,"&gt;0",F126:BA126),0)</f>
        <v/>
      </c>
      <c r="BC126" s="147" t="n"/>
      <c r="BD126" s="385">
        <f>MAXA(F126:BA126)</f>
        <v/>
      </c>
      <c r="BE126" s="1461">
        <f>IF(BD126&lt;&gt;0,VLOOKUP(BD126,$F$10:$BA$10,MATCH(BD126,F126:BA126,0)),"")</f>
        <v/>
      </c>
      <c r="BF126" s="385">
        <f t="array" ref="BF126">MIN(IF(F126:BA126&gt;0,F126:BA126))</f>
        <v/>
      </c>
      <c r="BG126" s="1461">
        <f>IF(BF126&lt;&gt;0,VLOOKUP(BF126,$F$10:$BA$10,MATCH($BF126,$F126:$BA126,0)),"")</f>
        <v/>
      </c>
      <c r="BI126" s="1368">
        <f>HLOOKUP($BI$9,$S$10:$AI$431,1+$BL126,TRUE)</f>
        <v/>
      </c>
      <c r="BJ126" s="1369">
        <f>HLOOKUP($BJ$9,$AJ$10:$AW$431,1+$BL126,TRUE)</f>
        <v/>
      </c>
      <c r="BK126" s="151" t="n"/>
      <c r="BL126" s="387">
        <f>BL125+1</f>
        <v/>
      </c>
      <c r="BM126" s="399" t="n"/>
    </row>
    <row r="127" ht="20.25" customHeight="1" s="18" thickBot="1" thickTop="1">
      <c r="B127" s="1370" t="n"/>
      <c r="C127" s="1353" t="n"/>
      <c r="D127" s="1462" t="n"/>
      <c r="E127" s="402" t="inlineStr">
        <is>
          <t>Maros # 1, 150</t>
        </is>
      </c>
      <c r="F127" s="383">
        <f>(IF(DASHBOARD!$J$2=F7,DASHBOARD!$U$565,IF(DASHBOARD!$J$2=0,0,F127)))</f>
        <v/>
      </c>
      <c r="G127" s="383">
        <f>(IF(DASHBOARD!$J$2=G7,DASHBOARD!$U$565,IF(DASHBOARD!$J$2=0,0,G127)))</f>
        <v/>
      </c>
      <c r="H127" s="383">
        <f>(IF(DASHBOARD!$J$2=H7,DASHBOARD!$U$565,IF(DASHBOARD!$J$2=0,0,H127)))</f>
        <v/>
      </c>
      <c r="I127" s="383">
        <f>(IF(DASHBOARD!$J$2=I7,DASHBOARD!$U$565,IF(DASHBOARD!$J$2=0,0,I127)))</f>
        <v/>
      </c>
      <c r="J127" s="383">
        <f>(IF(DASHBOARD!$J$2=J7,DASHBOARD!$U$565,IF(DASHBOARD!$J$2=0,0,J127)))</f>
        <v/>
      </c>
      <c r="K127" s="383">
        <f>(IF(DASHBOARD!$J$2=K7,DASHBOARD!$U$565,IF(DASHBOARD!$J$2=0,0,K127)))</f>
        <v/>
      </c>
      <c r="L127" s="383">
        <f>(IF(DASHBOARD!$J$2=L7,DASHBOARD!$U$565,IF(DASHBOARD!$J$2=0,0,L127)))</f>
        <v/>
      </c>
      <c r="M127" s="383">
        <f>(IF(DASHBOARD!$J$2=M7,DASHBOARD!$U$565,IF(DASHBOARD!$J$2=0,0,M127)))</f>
        <v/>
      </c>
      <c r="N127" s="383">
        <f>(IF(DASHBOARD!$J$2=N7,DASHBOARD!$U$565,IF(DASHBOARD!$J$2=0,0,N127)))</f>
        <v/>
      </c>
      <c r="O127" s="383">
        <f>(IF(DASHBOARD!$J$2=O7,DASHBOARD!$U$565,IF(DASHBOARD!$J$2=0,0,O127)))</f>
        <v/>
      </c>
      <c r="P127" s="383">
        <f>(IF(DASHBOARD!$J$2=P7,DASHBOARD!$U$565,IF(DASHBOARD!$J$2=0,0,P127)))</f>
        <v/>
      </c>
      <c r="Q127" s="383">
        <f>(IF(DASHBOARD!$J$2=Q7,DASHBOARD!$U$565,IF(DASHBOARD!$J$2=0,0,Q127)))</f>
        <v/>
      </c>
      <c r="R127" s="383">
        <f>(IF(DASHBOARD!$J$2=R7,DASHBOARD!$U$565,IF(DASHBOARD!$J$2=0,0,R127)))</f>
        <v/>
      </c>
      <c r="S127" s="383">
        <f>(IF(DASHBOARD!$J$2=S7,DASHBOARD!$U$565,IF(DASHBOARD!$J$2=0,0,S127)))</f>
        <v/>
      </c>
      <c r="T127" s="383">
        <f>(IF(DASHBOARD!$J$2=T7,DASHBOARD!$U$565,IF(DASHBOARD!$J$2=0,0,T127)))</f>
        <v/>
      </c>
      <c r="U127" s="383">
        <f>(IF(DASHBOARD!$J$2=U7,DASHBOARD!$U$565,IF(DASHBOARD!$J$2=0,0,U127)))</f>
        <v/>
      </c>
      <c r="V127" s="383">
        <f>(IF(DASHBOARD!$J$2=V7,DASHBOARD!$U$565,IF(DASHBOARD!$J$2=0,0,V127)))</f>
        <v/>
      </c>
      <c r="W127" s="383">
        <f>(IF(DASHBOARD!$J$2=W7,DASHBOARD!$U$565,IF(DASHBOARD!$J$2=0,0,W127)))</f>
        <v/>
      </c>
      <c r="X127" s="383">
        <f>(IF(DASHBOARD!$J$2=X7,DASHBOARD!$U$565,IF(DASHBOARD!$J$2=0,0,X127)))</f>
        <v/>
      </c>
      <c r="Y127" s="383">
        <f>(IF(DASHBOARD!$J$2=Y7,DASHBOARD!$U$565,IF(DASHBOARD!$J$2=0,0,Y127)))</f>
        <v/>
      </c>
      <c r="Z127" s="383">
        <f>(IF(DASHBOARD!$J$2=Z7,DASHBOARD!$U$565,IF(DASHBOARD!$J$2=0,0,Z127)))</f>
        <v/>
      </c>
      <c r="AA127" s="383">
        <f>(IF(DASHBOARD!$J$2=AA7,DASHBOARD!$U$565,IF(DASHBOARD!$J$2=0,0,AA127)))</f>
        <v/>
      </c>
      <c r="AB127" s="383">
        <f>(IF(DASHBOARD!$J$2=AB7,DASHBOARD!$U$565,IF(DASHBOARD!$J$2=0,0,AB127)))</f>
        <v/>
      </c>
      <c r="AC127" s="383">
        <f>(IF(DASHBOARD!$J$2=AC7,DASHBOARD!$U$565,IF(DASHBOARD!$J$2=0,0,AC127)))</f>
        <v/>
      </c>
      <c r="AD127" s="383">
        <f>(IF(DASHBOARD!$J$2=AD7,DASHBOARD!$U$565,IF(DASHBOARD!$J$2=0,0,AD127)))</f>
        <v/>
      </c>
      <c r="AE127" s="383">
        <f>(IF(DASHBOARD!$J$2=AE7,DASHBOARD!$U$565,IF(DASHBOARD!$J$2=0,0,AE127)))</f>
        <v/>
      </c>
      <c r="AF127" s="383">
        <f>(IF(DASHBOARD!$J$2=AF7,DASHBOARD!$U$565,IF(DASHBOARD!$J$2=0,0,AF127)))</f>
        <v/>
      </c>
      <c r="AG127" s="383">
        <f>(IF(DASHBOARD!$J$2=AG7,DASHBOARD!$U$565,IF(DASHBOARD!$J$2=0,0,AG127)))</f>
        <v/>
      </c>
      <c r="AH127" s="383">
        <f>(IF(DASHBOARD!$J$2=AH7,DASHBOARD!$U$565,IF(DASHBOARD!$J$2=0,0,AH127)))</f>
        <v/>
      </c>
      <c r="AI127" s="383">
        <f>(IF(DASHBOARD!$J$2=AI7,DASHBOARD!$U$565,IF(DASHBOARD!$J$2=0,0,AI127)))</f>
        <v/>
      </c>
      <c r="AJ127" s="383">
        <f>(IF(DASHBOARD!$J$2=AJ7,DASHBOARD!$U$565,IF(DASHBOARD!$J$2=0,0,AJ127)))</f>
        <v/>
      </c>
      <c r="AK127" s="383">
        <f>(IF(DASHBOARD!$J$2=AK7,DASHBOARD!$U$565,IF(DASHBOARD!$J$2=0,0,AK127)))</f>
        <v/>
      </c>
      <c r="AL127" s="383">
        <f>(IF(DASHBOARD!$J$2=AL7,DASHBOARD!$U$565,IF(DASHBOARD!$J$2=0,0,AL127)))</f>
        <v/>
      </c>
      <c r="AM127" s="383">
        <f>(IF(DASHBOARD!$J$2=AM7,DASHBOARD!$U$565,IF(DASHBOARD!$J$2=0,0,AM127)))</f>
        <v/>
      </c>
      <c r="AN127" s="383">
        <f>(IF(DASHBOARD!$J$2=AN7,DASHBOARD!$U$565,IF(DASHBOARD!$J$2=0,0,AN127)))</f>
        <v/>
      </c>
      <c r="AO127" s="383">
        <f>(IF(DASHBOARD!$J$2=AO7,DASHBOARD!$U$565,IF(DASHBOARD!$J$2=0,0,AO127)))</f>
        <v/>
      </c>
      <c r="AP127" s="383">
        <f>(IF(DASHBOARD!$J$2=AP7,DASHBOARD!$U$565,IF(DASHBOARD!$J$2=0,0,AP127)))</f>
        <v/>
      </c>
      <c r="AQ127" s="383">
        <f>(IF(DASHBOARD!$J$2=AQ7,DASHBOARD!$U$565,IF(DASHBOARD!$J$2=0,0,AQ127)))</f>
        <v/>
      </c>
      <c r="AR127" s="383">
        <f>(IF(DASHBOARD!$J$2=AR7,DASHBOARD!$U$565,IF(DASHBOARD!$J$2=0,0,AR127)))</f>
        <v/>
      </c>
      <c r="AS127" s="383">
        <f>(IF(DASHBOARD!$J$2=AS7,DASHBOARD!$U$565,IF(DASHBOARD!$J$2=0,0,AS127)))</f>
        <v/>
      </c>
      <c r="AT127" s="383">
        <f>(IF(DASHBOARD!$J$2=AT7,DASHBOARD!$U$565,IF(DASHBOARD!$J$2=0,0,AT127)))</f>
        <v/>
      </c>
      <c r="AU127" s="383">
        <f>(IF(DASHBOARD!$J$2=AU7,DASHBOARD!$U$565,IF(DASHBOARD!$J$2=0,0,AU127)))</f>
        <v/>
      </c>
      <c r="AV127" s="383">
        <f>(IF(DASHBOARD!$J$2=AV7,DASHBOARD!$U$565,IF(DASHBOARD!$J$2=0,0,AV127)))</f>
        <v/>
      </c>
      <c r="AW127" s="383">
        <f>(IF(DASHBOARD!$J$2=AW7,DASHBOARD!$U$565,IF(DASHBOARD!$J$2=0,0,AW127)))</f>
        <v/>
      </c>
      <c r="AX127" s="383">
        <f>(IF(DASHBOARD!$J$2=AX7,DASHBOARD!$U$565,IF(DASHBOARD!$J$2=0,0,AX127)))</f>
        <v/>
      </c>
      <c r="AY127" s="383">
        <f>(IF(DASHBOARD!$J$2=AY7,DASHBOARD!$U$565,IF(DASHBOARD!$J$2=0,0,AY127)))</f>
        <v/>
      </c>
      <c r="AZ127" s="383">
        <f>(IF(DASHBOARD!$J$2=AZ7,DASHBOARD!$U$565,IF(DASHBOARD!$J$2=0,0,AZ127)))</f>
        <v/>
      </c>
      <c r="BA127" s="383">
        <f>(IF(DASHBOARD!$J$2=BA7,DASHBOARD!$U$565,IF(DASHBOARD!$J$2=0,0,BA127)))</f>
        <v/>
      </c>
      <c r="BB127" s="384">
        <f>IF(SUM(F127:BA127)&lt;&gt;0,AVERAGEIF(F127:BA127,"&gt;0",F127:BA127),0)</f>
        <v/>
      </c>
      <c r="BC127" s="147" t="n"/>
      <c r="BD127" s="385">
        <f>MAXA(F127:BA127)</f>
        <v/>
      </c>
      <c r="BE127" s="1461">
        <f>IF(BD127&lt;&gt;0,VLOOKUP(BD127,$F$10:$BA$10,MATCH(BD127,F127:BA127,0)),"")</f>
        <v/>
      </c>
      <c r="BF127" s="385">
        <f t="array" ref="BF127">MIN(IF(F127:BA127&gt;0,F127:BA127))</f>
        <v/>
      </c>
      <c r="BG127" s="1461">
        <f>IF(BF127&lt;&gt;0,VLOOKUP(BF127,$F$10:$BA$10,MATCH($BF127,$F127:$BA127,0)),"")</f>
        <v/>
      </c>
      <c r="BI127" s="1368">
        <f>HLOOKUP($BI$9,$S$10:$AI$431,1+$BL127,TRUE)</f>
        <v/>
      </c>
      <c r="BJ127" s="1369">
        <f>HLOOKUP($BJ$9,$AJ$10:$AW$431,1+$BL127,TRUE)</f>
        <v/>
      </c>
      <c r="BK127" s="151" t="n"/>
      <c r="BL127" s="387">
        <f>BL126+1</f>
        <v/>
      </c>
      <c r="BM127" s="399" t="n"/>
    </row>
    <row r="128" ht="20.25" customHeight="1" s="18" thickBot="1" thickTop="1">
      <c r="B128" s="1370" t="n"/>
      <c r="C128" s="1353" t="n"/>
      <c r="D128" s="1462" t="n"/>
      <c r="E128" s="402" t="inlineStr">
        <is>
          <t>Maros # 2, 150</t>
        </is>
      </c>
      <c r="F128" s="383">
        <f>(IF(DASHBOARD!$J$2=F7,DASHBOARD!$U$566,IF(DASHBOARD!$J$2=0,0,F128)))</f>
        <v/>
      </c>
      <c r="G128" s="383">
        <f>(IF(DASHBOARD!$J$2=G7,DASHBOARD!$U$566,IF(DASHBOARD!$J$2=0,0,G128)))</f>
        <v/>
      </c>
      <c r="H128" s="383">
        <f>(IF(DASHBOARD!$J$2=H7,DASHBOARD!$U$566,IF(DASHBOARD!$J$2=0,0,H128)))</f>
        <v/>
      </c>
      <c r="I128" s="383">
        <f>(IF(DASHBOARD!$J$2=I7,DASHBOARD!$U$566,IF(DASHBOARD!$J$2=0,0,I128)))</f>
        <v/>
      </c>
      <c r="J128" s="383">
        <f>(IF(DASHBOARD!$J$2=J7,DASHBOARD!$U$566,IF(DASHBOARD!$J$2=0,0,J128)))</f>
        <v/>
      </c>
      <c r="K128" s="383">
        <f>(IF(DASHBOARD!$J$2=K7,DASHBOARD!$U$566,IF(DASHBOARD!$J$2=0,0,K128)))</f>
        <v/>
      </c>
      <c r="L128" s="383">
        <f>(IF(DASHBOARD!$J$2=L7,DASHBOARD!$U$566,IF(DASHBOARD!$J$2=0,0,L128)))</f>
        <v/>
      </c>
      <c r="M128" s="383">
        <f>(IF(DASHBOARD!$J$2=M7,DASHBOARD!$U$566,IF(DASHBOARD!$J$2=0,0,M128)))</f>
        <v/>
      </c>
      <c r="N128" s="383">
        <f>(IF(DASHBOARD!$J$2=N7,DASHBOARD!$U$566,IF(DASHBOARD!$J$2=0,0,N128)))</f>
        <v/>
      </c>
      <c r="O128" s="383">
        <f>(IF(DASHBOARD!$J$2=O7,DASHBOARD!$U$566,IF(DASHBOARD!$J$2=0,0,O128)))</f>
        <v/>
      </c>
      <c r="P128" s="383">
        <f>(IF(DASHBOARD!$J$2=P7,DASHBOARD!$U$566,IF(DASHBOARD!$J$2=0,0,P128)))</f>
        <v/>
      </c>
      <c r="Q128" s="383">
        <f>(IF(DASHBOARD!$J$2=Q7,DASHBOARD!$U$566,IF(DASHBOARD!$J$2=0,0,Q128)))</f>
        <v/>
      </c>
      <c r="R128" s="383">
        <f>(IF(DASHBOARD!$J$2=R7,DASHBOARD!$U$566,IF(DASHBOARD!$J$2=0,0,R128)))</f>
        <v/>
      </c>
      <c r="S128" s="383">
        <f>(IF(DASHBOARD!$J$2=S7,DASHBOARD!$U$566,IF(DASHBOARD!$J$2=0,0,S128)))</f>
        <v/>
      </c>
      <c r="T128" s="383">
        <f>(IF(DASHBOARD!$J$2=T7,DASHBOARD!$U$566,IF(DASHBOARD!$J$2=0,0,T128)))</f>
        <v/>
      </c>
      <c r="U128" s="383">
        <f>(IF(DASHBOARD!$J$2=U7,DASHBOARD!$U$566,IF(DASHBOARD!$J$2=0,0,U128)))</f>
        <v/>
      </c>
      <c r="V128" s="383">
        <f>(IF(DASHBOARD!$J$2=V7,DASHBOARD!$U$566,IF(DASHBOARD!$J$2=0,0,V128)))</f>
        <v/>
      </c>
      <c r="W128" s="383">
        <f>(IF(DASHBOARD!$J$2=W7,DASHBOARD!$U$566,IF(DASHBOARD!$J$2=0,0,W128)))</f>
        <v/>
      </c>
      <c r="X128" s="383">
        <f>(IF(DASHBOARD!$J$2=X7,DASHBOARD!$U$566,IF(DASHBOARD!$J$2=0,0,X128)))</f>
        <v/>
      </c>
      <c r="Y128" s="383">
        <f>(IF(DASHBOARD!$J$2=Y7,DASHBOARD!$U$566,IF(DASHBOARD!$J$2=0,0,Y128)))</f>
        <v/>
      </c>
      <c r="Z128" s="383">
        <f>(IF(DASHBOARD!$J$2=Z7,DASHBOARD!$U$566,IF(DASHBOARD!$J$2=0,0,Z128)))</f>
        <v/>
      </c>
      <c r="AA128" s="383">
        <f>(IF(DASHBOARD!$J$2=AA7,DASHBOARD!$U$566,IF(DASHBOARD!$J$2=0,0,AA128)))</f>
        <v/>
      </c>
      <c r="AB128" s="383">
        <f>(IF(DASHBOARD!$J$2=AB7,DASHBOARD!$U$566,IF(DASHBOARD!$J$2=0,0,AB128)))</f>
        <v/>
      </c>
      <c r="AC128" s="383">
        <f>(IF(DASHBOARD!$J$2=AC7,DASHBOARD!$U$566,IF(DASHBOARD!$J$2=0,0,AC128)))</f>
        <v/>
      </c>
      <c r="AD128" s="383">
        <f>(IF(DASHBOARD!$J$2=AD7,DASHBOARD!$U$566,IF(DASHBOARD!$J$2=0,0,AD128)))</f>
        <v/>
      </c>
      <c r="AE128" s="383">
        <f>(IF(DASHBOARD!$J$2=AE7,DASHBOARD!$U$566,IF(DASHBOARD!$J$2=0,0,AE128)))</f>
        <v/>
      </c>
      <c r="AF128" s="383">
        <f>(IF(DASHBOARD!$J$2=AF7,DASHBOARD!$U$566,IF(DASHBOARD!$J$2=0,0,AF128)))</f>
        <v/>
      </c>
      <c r="AG128" s="383">
        <f>(IF(DASHBOARD!$J$2=AG7,DASHBOARD!$U$566,IF(DASHBOARD!$J$2=0,0,AG128)))</f>
        <v/>
      </c>
      <c r="AH128" s="383">
        <f>(IF(DASHBOARD!$J$2=AH7,DASHBOARD!$U$566,IF(DASHBOARD!$J$2=0,0,AH128)))</f>
        <v/>
      </c>
      <c r="AI128" s="383">
        <f>(IF(DASHBOARD!$J$2=AI7,DASHBOARD!$U$566,IF(DASHBOARD!$J$2=0,0,AI128)))</f>
        <v/>
      </c>
      <c r="AJ128" s="383">
        <f>(IF(DASHBOARD!$J$2=AJ7,DASHBOARD!$U$566,IF(DASHBOARD!$J$2=0,0,AJ128)))</f>
        <v/>
      </c>
      <c r="AK128" s="383">
        <f>(IF(DASHBOARD!$J$2=AK7,DASHBOARD!$U$566,IF(DASHBOARD!$J$2=0,0,AK128)))</f>
        <v/>
      </c>
      <c r="AL128" s="383">
        <f>(IF(DASHBOARD!$J$2=AL7,DASHBOARD!$U$566,IF(DASHBOARD!$J$2=0,0,AL128)))</f>
        <v/>
      </c>
      <c r="AM128" s="383">
        <f>(IF(DASHBOARD!$J$2=AM7,DASHBOARD!$U$566,IF(DASHBOARD!$J$2=0,0,AM128)))</f>
        <v/>
      </c>
      <c r="AN128" s="383">
        <f>(IF(DASHBOARD!$J$2=AN7,DASHBOARD!$U$566,IF(DASHBOARD!$J$2=0,0,AN128)))</f>
        <v/>
      </c>
      <c r="AO128" s="383">
        <f>(IF(DASHBOARD!$J$2=AO7,DASHBOARD!$U$566,IF(DASHBOARD!$J$2=0,0,AO128)))</f>
        <v/>
      </c>
      <c r="AP128" s="383">
        <f>(IF(DASHBOARD!$J$2=AP7,DASHBOARD!$U$566,IF(DASHBOARD!$J$2=0,0,AP128)))</f>
        <v/>
      </c>
      <c r="AQ128" s="383">
        <f>(IF(DASHBOARD!$J$2=AQ7,DASHBOARD!$U$566,IF(DASHBOARD!$J$2=0,0,AQ128)))</f>
        <v/>
      </c>
      <c r="AR128" s="383">
        <f>(IF(DASHBOARD!$J$2=AR7,DASHBOARD!$U$566,IF(DASHBOARD!$J$2=0,0,AR128)))</f>
        <v/>
      </c>
      <c r="AS128" s="383">
        <f>(IF(DASHBOARD!$J$2=AS7,DASHBOARD!$U$566,IF(DASHBOARD!$J$2=0,0,AS128)))</f>
        <v/>
      </c>
      <c r="AT128" s="383">
        <f>(IF(DASHBOARD!$J$2=AT7,DASHBOARD!$U$566,IF(DASHBOARD!$J$2=0,0,AT128)))</f>
        <v/>
      </c>
      <c r="AU128" s="383">
        <f>(IF(DASHBOARD!$J$2=AU7,DASHBOARD!$U$566,IF(DASHBOARD!$J$2=0,0,AU128)))</f>
        <v/>
      </c>
      <c r="AV128" s="383">
        <f>(IF(DASHBOARD!$J$2=AV7,DASHBOARD!$U$566,IF(DASHBOARD!$J$2=0,0,AV128)))</f>
        <v/>
      </c>
      <c r="AW128" s="383">
        <f>(IF(DASHBOARD!$J$2=AW7,DASHBOARD!$U$566,IF(DASHBOARD!$J$2=0,0,AW128)))</f>
        <v/>
      </c>
      <c r="AX128" s="383">
        <f>(IF(DASHBOARD!$J$2=AX7,DASHBOARD!$U$566,IF(DASHBOARD!$J$2=0,0,AX128)))</f>
        <v/>
      </c>
      <c r="AY128" s="383">
        <f>(IF(DASHBOARD!$J$2=AY7,DASHBOARD!$U$566,IF(DASHBOARD!$J$2=0,0,AY128)))</f>
        <v/>
      </c>
      <c r="AZ128" s="383">
        <f>(IF(DASHBOARD!$J$2=AZ7,DASHBOARD!$U$566,IF(DASHBOARD!$J$2=0,0,AZ128)))</f>
        <v/>
      </c>
      <c r="BA128" s="383">
        <f>(IF(DASHBOARD!$J$2=BA7,DASHBOARD!$U$566,IF(DASHBOARD!$J$2=0,0,BA128)))</f>
        <v/>
      </c>
      <c r="BB128" s="384">
        <f>IF(SUM(F128:BA128)&lt;&gt;0,AVERAGEIF(F128:BA128,"&gt;0",F128:BA128),0)</f>
        <v/>
      </c>
      <c r="BC128" s="147" t="n"/>
      <c r="BD128" s="385">
        <f>MAXA(F128:BA128)</f>
        <v/>
      </c>
      <c r="BE128" s="1461">
        <f>IF(BD128&lt;&gt;0,VLOOKUP(BD128,$F$10:$BA$10,MATCH(BD128,F128:BA128,0)),"")</f>
        <v/>
      </c>
      <c r="BF128" s="385">
        <f t="array" ref="BF128">MIN(IF(F128:BA128&gt;0,F128:BA128))</f>
        <v/>
      </c>
      <c r="BG128" s="1461">
        <f>IF(BF128&lt;&gt;0,VLOOKUP(BF128,$F$10:$BA$10,MATCH($BF128,$F128:$BA128,0)),"")</f>
        <v/>
      </c>
      <c r="BI128" s="1368">
        <f>HLOOKUP($BI$9,$S$10:$AI$431,1+$BL128,TRUE)</f>
        <v/>
      </c>
      <c r="BJ128" s="1369">
        <f>HLOOKUP($BJ$9,$AJ$10:$AW$431,1+$BL128,TRUE)</f>
        <v/>
      </c>
      <c r="BK128" s="151" t="n"/>
      <c r="BL128" s="387">
        <f>BL127+1</f>
        <v/>
      </c>
      <c r="BM128" s="399" t="n"/>
    </row>
    <row r="129" ht="20.25" customHeight="1" s="18" thickBot="1" thickTop="1">
      <c r="B129" s="1370" t="n"/>
      <c r="C129" s="1353" t="n"/>
      <c r="D129" s="1462" t="n"/>
      <c r="E129" s="402" t="inlineStr">
        <is>
          <t>PLTB Sidrap # 1, 150</t>
        </is>
      </c>
      <c r="F129" s="383">
        <f>(IF(DASHBOARD!$J$2=F7,DASHBOARD!$U$563,IF(DASHBOARD!$J$2=0,0,F129)))</f>
        <v/>
      </c>
      <c r="G129" s="383">
        <f>(IF(DASHBOARD!$J$2=G7,DASHBOARD!$U$563,IF(DASHBOARD!$J$2=0,0,G129)))</f>
        <v/>
      </c>
      <c r="H129" s="383">
        <f>(IF(DASHBOARD!$J$2=H7,DASHBOARD!$U$563,IF(DASHBOARD!$J$2=0,0,H129)))</f>
        <v/>
      </c>
      <c r="I129" s="383">
        <f>(IF(DASHBOARD!$J$2=I7,DASHBOARD!$U$563,IF(DASHBOARD!$J$2=0,0,I129)))</f>
        <v/>
      </c>
      <c r="J129" s="383">
        <f>(IF(DASHBOARD!$J$2=J7,DASHBOARD!$U$563,IF(DASHBOARD!$J$2=0,0,J129)))</f>
        <v/>
      </c>
      <c r="K129" s="383">
        <f>(IF(DASHBOARD!$J$2=K7,DASHBOARD!$U$563,IF(DASHBOARD!$J$2=0,0,K129)))</f>
        <v/>
      </c>
      <c r="L129" s="383">
        <f>(IF(DASHBOARD!$J$2=L7,DASHBOARD!$U$563,IF(DASHBOARD!$J$2=0,0,L129)))</f>
        <v/>
      </c>
      <c r="M129" s="383">
        <f>(IF(DASHBOARD!$J$2=M7,DASHBOARD!$U$563,IF(DASHBOARD!$J$2=0,0,M129)))</f>
        <v/>
      </c>
      <c r="N129" s="383">
        <f>(IF(DASHBOARD!$J$2=N7,DASHBOARD!$U$563,IF(DASHBOARD!$J$2=0,0,N129)))</f>
        <v/>
      </c>
      <c r="O129" s="383">
        <f>(IF(DASHBOARD!$J$2=O7,DASHBOARD!$U$563,IF(DASHBOARD!$J$2=0,0,O129)))</f>
        <v/>
      </c>
      <c r="P129" s="383">
        <f>(IF(DASHBOARD!$J$2=P7,DASHBOARD!$U$563,IF(DASHBOARD!$J$2=0,0,P129)))</f>
        <v/>
      </c>
      <c r="Q129" s="383">
        <f>(IF(DASHBOARD!$J$2=Q7,DASHBOARD!$U$563,IF(DASHBOARD!$J$2=0,0,Q129)))</f>
        <v/>
      </c>
      <c r="R129" s="383">
        <f>(IF(DASHBOARD!$J$2=R7,DASHBOARD!$U$563,IF(DASHBOARD!$J$2=0,0,R129)))</f>
        <v/>
      </c>
      <c r="S129" s="383">
        <f>(IF(DASHBOARD!$J$2=S7,DASHBOARD!$U$563,IF(DASHBOARD!$J$2=0,0,S129)))</f>
        <v/>
      </c>
      <c r="T129" s="383">
        <f>(IF(DASHBOARD!$J$2=T7,DASHBOARD!$U$563,IF(DASHBOARD!$J$2=0,0,T129)))</f>
        <v/>
      </c>
      <c r="U129" s="383">
        <f>(IF(DASHBOARD!$J$2=U7,DASHBOARD!$U$563,IF(DASHBOARD!$J$2=0,0,U129)))</f>
        <v/>
      </c>
      <c r="V129" s="383">
        <f>(IF(DASHBOARD!$J$2=V7,DASHBOARD!$U$563,IF(DASHBOARD!$J$2=0,0,V129)))</f>
        <v/>
      </c>
      <c r="W129" s="383">
        <f>(IF(DASHBOARD!$J$2=W7,DASHBOARD!$U$563,IF(DASHBOARD!$J$2=0,0,W129)))</f>
        <v/>
      </c>
      <c r="X129" s="383">
        <f>(IF(DASHBOARD!$J$2=X7,DASHBOARD!$U$563,IF(DASHBOARD!$J$2=0,0,X129)))</f>
        <v/>
      </c>
      <c r="Y129" s="383">
        <f>(IF(DASHBOARD!$J$2=Y7,DASHBOARD!$U$563,IF(DASHBOARD!$J$2=0,0,Y129)))</f>
        <v/>
      </c>
      <c r="Z129" s="383">
        <f>(IF(DASHBOARD!$J$2=Z7,DASHBOARD!$U$563,IF(DASHBOARD!$J$2=0,0,Z129)))</f>
        <v/>
      </c>
      <c r="AA129" s="383">
        <f>(IF(DASHBOARD!$J$2=AA7,DASHBOARD!$U$563,IF(DASHBOARD!$J$2=0,0,AA129)))</f>
        <v/>
      </c>
      <c r="AB129" s="383">
        <f>(IF(DASHBOARD!$J$2=AB7,DASHBOARD!$U$563,IF(DASHBOARD!$J$2=0,0,AB129)))</f>
        <v/>
      </c>
      <c r="AC129" s="383">
        <f>(IF(DASHBOARD!$J$2=AC7,DASHBOARD!$U$563,IF(DASHBOARD!$J$2=0,0,AC129)))</f>
        <v/>
      </c>
      <c r="AD129" s="383">
        <f>(IF(DASHBOARD!$J$2=AD7,DASHBOARD!$U$563,IF(DASHBOARD!$J$2=0,0,AD129)))</f>
        <v/>
      </c>
      <c r="AE129" s="383">
        <f>(IF(DASHBOARD!$J$2=AE7,DASHBOARD!$U$563,IF(DASHBOARD!$J$2=0,0,AE129)))</f>
        <v/>
      </c>
      <c r="AF129" s="383">
        <f>(IF(DASHBOARD!$J$2=AF7,DASHBOARD!$U$563,IF(DASHBOARD!$J$2=0,0,AF129)))</f>
        <v/>
      </c>
      <c r="AG129" s="383">
        <f>(IF(DASHBOARD!$J$2=AG7,DASHBOARD!$U$563,IF(DASHBOARD!$J$2=0,0,AG129)))</f>
        <v/>
      </c>
      <c r="AH129" s="383">
        <f>(IF(DASHBOARD!$J$2=AH7,DASHBOARD!$U$563,IF(DASHBOARD!$J$2=0,0,AH129)))</f>
        <v/>
      </c>
      <c r="AI129" s="383">
        <f>(IF(DASHBOARD!$J$2=AI7,DASHBOARD!$U$563,IF(DASHBOARD!$J$2=0,0,AI129)))</f>
        <v/>
      </c>
      <c r="AJ129" s="383">
        <f>(IF(DASHBOARD!$J$2=AJ7,DASHBOARD!$U$563,IF(DASHBOARD!$J$2=0,0,AJ129)))</f>
        <v/>
      </c>
      <c r="AK129" s="383">
        <f>(IF(DASHBOARD!$J$2=AK7,DASHBOARD!$U$563,IF(DASHBOARD!$J$2=0,0,AK129)))</f>
        <v/>
      </c>
      <c r="AL129" s="383">
        <f>(IF(DASHBOARD!$J$2=AL7,DASHBOARD!$U$563,IF(DASHBOARD!$J$2=0,0,AL129)))</f>
        <v/>
      </c>
      <c r="AM129" s="383">
        <f>(IF(DASHBOARD!$J$2=AM7,DASHBOARD!$U$563,IF(DASHBOARD!$J$2=0,0,AM129)))</f>
        <v/>
      </c>
      <c r="AN129" s="383">
        <f>(IF(DASHBOARD!$J$2=AN7,DASHBOARD!$U$563,IF(DASHBOARD!$J$2=0,0,AN129)))</f>
        <v/>
      </c>
      <c r="AO129" s="383">
        <f>(IF(DASHBOARD!$J$2=AO7,DASHBOARD!$U$563,IF(DASHBOARD!$J$2=0,0,AO129)))</f>
        <v/>
      </c>
      <c r="AP129" s="383">
        <f>(IF(DASHBOARD!$J$2=AP7,DASHBOARD!$U$563,IF(DASHBOARD!$J$2=0,0,AP129)))</f>
        <v/>
      </c>
      <c r="AQ129" s="383">
        <f>(IF(DASHBOARD!$J$2=AQ7,DASHBOARD!$U$563,IF(DASHBOARD!$J$2=0,0,AQ129)))</f>
        <v/>
      </c>
      <c r="AR129" s="383">
        <f>(IF(DASHBOARD!$J$2=AR7,DASHBOARD!$U$563,IF(DASHBOARD!$J$2=0,0,AR129)))</f>
        <v/>
      </c>
      <c r="AS129" s="383">
        <f>(IF(DASHBOARD!$J$2=AS7,DASHBOARD!$U$563,IF(DASHBOARD!$J$2=0,0,AS129)))</f>
        <v/>
      </c>
      <c r="AT129" s="383">
        <f>(IF(DASHBOARD!$J$2=AT7,DASHBOARD!$U$563,IF(DASHBOARD!$J$2=0,0,AT129)))</f>
        <v/>
      </c>
      <c r="AU129" s="383">
        <f>(IF(DASHBOARD!$J$2=AU7,DASHBOARD!$U$563,IF(DASHBOARD!$J$2=0,0,AU129)))</f>
        <v/>
      </c>
      <c r="AV129" s="383">
        <f>(IF(DASHBOARD!$J$2=AV7,DASHBOARD!$U$563,IF(DASHBOARD!$J$2=0,0,AV129)))</f>
        <v/>
      </c>
      <c r="AW129" s="383">
        <f>(IF(DASHBOARD!$J$2=AW7,DASHBOARD!$U$563,IF(DASHBOARD!$J$2=0,0,AW129)))</f>
        <v/>
      </c>
      <c r="AX129" s="383">
        <f>(IF(DASHBOARD!$J$2=AX7,DASHBOARD!$U$563,IF(DASHBOARD!$J$2=0,0,AX129)))</f>
        <v/>
      </c>
      <c r="AY129" s="383">
        <f>(IF(DASHBOARD!$J$2=AY7,DASHBOARD!$U$563,IF(DASHBOARD!$J$2=0,0,AY129)))</f>
        <v/>
      </c>
      <c r="AZ129" s="383">
        <f>(IF(DASHBOARD!$J$2=AZ7,DASHBOARD!$U$563,IF(DASHBOARD!$J$2=0,0,AZ129)))</f>
        <v/>
      </c>
      <c r="BA129" s="383">
        <f>(IF(DASHBOARD!$J$2=BA7,DASHBOARD!$U$563,IF(DASHBOARD!$J$2=0,0,BA129)))</f>
        <v/>
      </c>
      <c r="BB129" s="384">
        <f>IF(SUM(F129:BA129)&lt;&gt;0,AVERAGEIF(F129:BA129,"&gt;0",F129:BA129),0)</f>
        <v/>
      </c>
      <c r="BC129" s="147" t="n"/>
      <c r="BD129" s="385">
        <f>MAXA(F129:BA129)</f>
        <v/>
      </c>
      <c r="BE129" s="1461">
        <f>IF(BD129&lt;&gt;0,VLOOKUP(BD129,$F$10:$BA$10,MATCH(BD129,F129:BA129,0)),"")</f>
        <v/>
      </c>
      <c r="BF129" s="385">
        <f t="array" ref="BF129">MIN(IF(F129:BA129&gt;0,F129:BA129))</f>
        <v/>
      </c>
      <c r="BG129" s="1461">
        <f>IF(BF129&lt;&gt;0,VLOOKUP(BF129,$F$10:$BA$10,MATCH($BF129,$F129:$BA129,0)),"")</f>
        <v/>
      </c>
      <c r="BI129" s="1368">
        <f>HLOOKUP($BI$9,$S$10:$AI$431,1+$BL129,TRUE)</f>
        <v/>
      </c>
      <c r="BJ129" s="1369">
        <f>HLOOKUP($BJ$9,$AJ$10:$AW$431,1+$BL129,TRUE)</f>
        <v/>
      </c>
      <c r="BK129" s="151" t="n"/>
      <c r="BL129" s="387">
        <f>BL128+1</f>
        <v/>
      </c>
      <c r="BM129" s="399" t="n"/>
    </row>
    <row r="130" ht="20.25" customHeight="1" s="18" thickBot="1" thickTop="1">
      <c r="B130" s="1370" t="n"/>
      <c r="C130" s="1353" t="n"/>
      <c r="D130" s="1463" t="n"/>
      <c r="E130" s="402" t="inlineStr">
        <is>
          <t>PLTB Sidrap # 2, 150</t>
        </is>
      </c>
      <c r="F130" s="383">
        <f>(IF(DASHBOARD!$J$2=F7,DASHBOARD!$U$564,IF(DASHBOARD!$J$2=0,0,F130)))</f>
        <v/>
      </c>
      <c r="G130" s="383">
        <f>(IF(DASHBOARD!$J$2=G7,DASHBOARD!$U$564,IF(DASHBOARD!$J$2=0,0,G130)))</f>
        <v/>
      </c>
      <c r="H130" s="383">
        <f>(IF(DASHBOARD!$J$2=H7,DASHBOARD!$U$564,IF(DASHBOARD!$J$2=0,0,H130)))</f>
        <v/>
      </c>
      <c r="I130" s="383">
        <f>(IF(DASHBOARD!$J$2=I7,DASHBOARD!$U$564,IF(DASHBOARD!$J$2=0,0,I130)))</f>
        <v/>
      </c>
      <c r="J130" s="383">
        <f>(IF(DASHBOARD!$J$2=J7,DASHBOARD!$U$564,IF(DASHBOARD!$J$2=0,0,J130)))</f>
        <v/>
      </c>
      <c r="K130" s="383">
        <f>(IF(DASHBOARD!$J$2=K7,DASHBOARD!$U$564,IF(DASHBOARD!$J$2=0,0,K130)))</f>
        <v/>
      </c>
      <c r="L130" s="383">
        <f>(IF(DASHBOARD!$J$2=L7,DASHBOARD!$U$564,IF(DASHBOARD!$J$2=0,0,L130)))</f>
        <v/>
      </c>
      <c r="M130" s="383">
        <f>(IF(DASHBOARD!$J$2=M7,DASHBOARD!$U$564,IF(DASHBOARD!$J$2=0,0,M130)))</f>
        <v/>
      </c>
      <c r="N130" s="383">
        <f>(IF(DASHBOARD!$J$2=N7,DASHBOARD!$U$564,IF(DASHBOARD!$J$2=0,0,N130)))</f>
        <v/>
      </c>
      <c r="O130" s="383">
        <f>(IF(DASHBOARD!$J$2=O7,DASHBOARD!$U$564,IF(DASHBOARD!$J$2=0,0,O130)))</f>
        <v/>
      </c>
      <c r="P130" s="383">
        <f>(IF(DASHBOARD!$J$2=P7,DASHBOARD!$U$564,IF(DASHBOARD!$J$2=0,0,P130)))</f>
        <v/>
      </c>
      <c r="Q130" s="383">
        <f>(IF(DASHBOARD!$J$2=Q7,DASHBOARD!$U$564,IF(DASHBOARD!$J$2=0,0,Q130)))</f>
        <v/>
      </c>
      <c r="R130" s="383">
        <f>(IF(DASHBOARD!$J$2=R7,DASHBOARD!$U$564,IF(DASHBOARD!$J$2=0,0,R130)))</f>
        <v/>
      </c>
      <c r="S130" s="383">
        <f>(IF(DASHBOARD!$J$2=S7,DASHBOARD!$U$564,IF(DASHBOARD!$J$2=0,0,S130)))</f>
        <v/>
      </c>
      <c r="T130" s="383">
        <f>(IF(DASHBOARD!$J$2=T7,DASHBOARD!$U$564,IF(DASHBOARD!$J$2=0,0,T130)))</f>
        <v/>
      </c>
      <c r="U130" s="383">
        <f>(IF(DASHBOARD!$J$2=U7,DASHBOARD!$U$564,IF(DASHBOARD!$J$2=0,0,U130)))</f>
        <v/>
      </c>
      <c r="V130" s="383">
        <f>(IF(DASHBOARD!$J$2=V7,DASHBOARD!$U$564,IF(DASHBOARD!$J$2=0,0,V130)))</f>
        <v/>
      </c>
      <c r="W130" s="383">
        <f>(IF(DASHBOARD!$J$2=W7,DASHBOARD!$U$564,IF(DASHBOARD!$J$2=0,0,W130)))</f>
        <v/>
      </c>
      <c r="X130" s="383">
        <f>(IF(DASHBOARD!$J$2=X7,DASHBOARD!$U$564,IF(DASHBOARD!$J$2=0,0,X130)))</f>
        <v/>
      </c>
      <c r="Y130" s="383">
        <f>(IF(DASHBOARD!$J$2=Y7,DASHBOARD!$U$564,IF(DASHBOARD!$J$2=0,0,Y130)))</f>
        <v/>
      </c>
      <c r="Z130" s="383">
        <f>(IF(DASHBOARD!$J$2=Z7,DASHBOARD!$U$564,IF(DASHBOARD!$J$2=0,0,Z130)))</f>
        <v/>
      </c>
      <c r="AA130" s="383">
        <f>(IF(DASHBOARD!$J$2=AA7,DASHBOARD!$U$564,IF(DASHBOARD!$J$2=0,0,AA130)))</f>
        <v/>
      </c>
      <c r="AB130" s="383">
        <f>(IF(DASHBOARD!$J$2=AB7,DASHBOARD!$U$564,IF(DASHBOARD!$J$2=0,0,AB130)))</f>
        <v/>
      </c>
      <c r="AC130" s="383">
        <f>(IF(DASHBOARD!$J$2=AC7,DASHBOARD!$U$564,IF(DASHBOARD!$J$2=0,0,AC130)))</f>
        <v/>
      </c>
      <c r="AD130" s="383">
        <f>(IF(DASHBOARD!$J$2=AD7,DASHBOARD!$U$564,IF(DASHBOARD!$J$2=0,0,AD130)))</f>
        <v/>
      </c>
      <c r="AE130" s="383">
        <f>(IF(DASHBOARD!$J$2=AE7,DASHBOARD!$U$564,IF(DASHBOARD!$J$2=0,0,AE130)))</f>
        <v/>
      </c>
      <c r="AF130" s="383">
        <f>(IF(DASHBOARD!$J$2=AF7,DASHBOARD!$U$564,IF(DASHBOARD!$J$2=0,0,AF130)))</f>
        <v/>
      </c>
      <c r="AG130" s="383">
        <f>(IF(DASHBOARD!$J$2=AG7,DASHBOARD!$U$564,IF(DASHBOARD!$J$2=0,0,AG130)))</f>
        <v/>
      </c>
      <c r="AH130" s="383">
        <f>(IF(DASHBOARD!$J$2=AH7,DASHBOARD!$U$564,IF(DASHBOARD!$J$2=0,0,AH130)))</f>
        <v/>
      </c>
      <c r="AI130" s="383">
        <f>(IF(DASHBOARD!$J$2=AI7,DASHBOARD!$U$564,IF(DASHBOARD!$J$2=0,0,AI130)))</f>
        <v/>
      </c>
      <c r="AJ130" s="383">
        <f>(IF(DASHBOARD!$J$2=AJ7,DASHBOARD!$U$564,IF(DASHBOARD!$J$2=0,0,AJ130)))</f>
        <v/>
      </c>
      <c r="AK130" s="383">
        <f>(IF(DASHBOARD!$J$2=AK7,DASHBOARD!$U$564,IF(DASHBOARD!$J$2=0,0,AK130)))</f>
        <v/>
      </c>
      <c r="AL130" s="383">
        <f>(IF(DASHBOARD!$J$2=AL7,DASHBOARD!$U$564,IF(DASHBOARD!$J$2=0,0,AL130)))</f>
        <v/>
      </c>
      <c r="AM130" s="383">
        <f>(IF(DASHBOARD!$J$2=AM7,DASHBOARD!$U$564,IF(DASHBOARD!$J$2=0,0,AM130)))</f>
        <v/>
      </c>
      <c r="AN130" s="383">
        <f>(IF(DASHBOARD!$J$2=AN7,DASHBOARD!$U$564,IF(DASHBOARD!$J$2=0,0,AN130)))</f>
        <v/>
      </c>
      <c r="AO130" s="383">
        <f>(IF(DASHBOARD!$J$2=AO7,DASHBOARD!$U$564,IF(DASHBOARD!$J$2=0,0,AO130)))</f>
        <v/>
      </c>
      <c r="AP130" s="383">
        <f>(IF(DASHBOARD!$J$2=AP7,DASHBOARD!$U$564,IF(DASHBOARD!$J$2=0,0,AP130)))</f>
        <v/>
      </c>
      <c r="AQ130" s="383">
        <f>(IF(DASHBOARD!$J$2=AQ7,DASHBOARD!$U$564,IF(DASHBOARD!$J$2=0,0,AQ130)))</f>
        <v/>
      </c>
      <c r="AR130" s="383">
        <f>(IF(DASHBOARD!$J$2=AR7,DASHBOARD!$U$564,IF(DASHBOARD!$J$2=0,0,AR130)))</f>
        <v/>
      </c>
      <c r="AS130" s="383">
        <f>(IF(DASHBOARD!$J$2=AS7,DASHBOARD!$U$564,IF(DASHBOARD!$J$2=0,0,AS130)))</f>
        <v/>
      </c>
      <c r="AT130" s="383">
        <f>(IF(DASHBOARD!$J$2=AT7,DASHBOARD!$U$564,IF(DASHBOARD!$J$2=0,0,AT130)))</f>
        <v/>
      </c>
      <c r="AU130" s="383">
        <f>(IF(DASHBOARD!$J$2=AU7,DASHBOARD!$U$564,IF(DASHBOARD!$J$2=0,0,AU130)))</f>
        <v/>
      </c>
      <c r="AV130" s="383">
        <f>(IF(DASHBOARD!$J$2=AV7,DASHBOARD!$U$564,IF(DASHBOARD!$J$2=0,0,AV130)))</f>
        <v/>
      </c>
      <c r="AW130" s="383">
        <f>(IF(DASHBOARD!$J$2=AW7,DASHBOARD!$U$564,IF(DASHBOARD!$J$2=0,0,AW130)))</f>
        <v/>
      </c>
      <c r="AX130" s="383">
        <f>(IF(DASHBOARD!$J$2=AX7,DASHBOARD!$U$564,IF(DASHBOARD!$J$2=0,0,AX130)))</f>
        <v/>
      </c>
      <c r="AY130" s="383">
        <f>(IF(DASHBOARD!$J$2=AY7,DASHBOARD!$U$564,IF(DASHBOARD!$J$2=0,0,AY130)))</f>
        <v/>
      </c>
      <c r="AZ130" s="383">
        <f>(IF(DASHBOARD!$J$2=AZ7,DASHBOARD!$U$564,IF(DASHBOARD!$J$2=0,0,AZ130)))</f>
        <v/>
      </c>
      <c r="BA130" s="383">
        <f>(IF(DASHBOARD!$J$2=BA7,DASHBOARD!$U$564,IF(DASHBOARD!$J$2=0,0,BA130)))</f>
        <v/>
      </c>
      <c r="BB130" s="384">
        <f>IF(SUM(F130:BA130)&lt;&gt;0,AVERAGEIF(F130:BA130,"&gt;0",F130:BA130),0)</f>
        <v/>
      </c>
      <c r="BC130" s="147" t="n"/>
      <c r="BD130" s="385">
        <f>MAXA(F130:BA130)</f>
        <v/>
      </c>
      <c r="BE130" s="1461">
        <f>IF(BD130&lt;&gt;0,VLOOKUP(BD130,$F$10:$BA$10,MATCH(BD130,F130:BA130,0)),"")</f>
        <v/>
      </c>
      <c r="BF130" s="385">
        <f t="array" ref="BF130">MIN(IF(F130:BA130&gt;0,F130:BA130))</f>
        <v/>
      </c>
      <c r="BG130" s="1461">
        <f>IF(BF130&lt;&gt;0,VLOOKUP(BF130,$F$10:$BA$10,MATCH($BF130,$F130:$BA130,0)),"")</f>
        <v/>
      </c>
      <c r="BI130" s="1368">
        <f>HLOOKUP($BI$9,$S$10:$AI$431,1+$BL130,TRUE)</f>
        <v/>
      </c>
      <c r="BJ130" s="1369">
        <f>HLOOKUP($BJ$9,$AJ$10:$AW$431,1+$BL130,TRUE)</f>
        <v/>
      </c>
      <c r="BK130" s="151" t="n"/>
      <c r="BL130" s="387">
        <f>BL129+1</f>
        <v/>
      </c>
      <c r="BM130" s="399" t="n"/>
    </row>
    <row r="131" ht="20.25" customHeight="1" s="18" thickBot="1" thickTop="1">
      <c r="B131" s="1370" t="n"/>
      <c r="C131" s="1353" t="n"/>
      <c r="D131" s="328" t="n"/>
      <c r="E131" s="402" t="n"/>
      <c r="F131" s="383" t="n"/>
      <c r="G131" s="383" t="n"/>
      <c r="H131" s="383" t="n"/>
      <c r="I131" s="383" t="n"/>
      <c r="J131" s="383" t="n"/>
      <c r="K131" s="383" t="n"/>
      <c r="L131" s="383" t="n"/>
      <c r="M131" s="383" t="n"/>
      <c r="N131" s="383" t="n"/>
      <c r="O131" s="383" t="n"/>
      <c r="P131" s="383" t="n"/>
      <c r="Q131" s="383" t="n"/>
      <c r="R131" s="383" t="n"/>
      <c r="S131" s="383" t="n"/>
      <c r="T131" s="383" t="n"/>
      <c r="U131" s="383" t="n"/>
      <c r="V131" s="383" t="n"/>
      <c r="W131" s="383" t="n"/>
      <c r="X131" s="383" t="n"/>
      <c r="Y131" s="383" t="n"/>
      <c r="Z131" s="383" t="n"/>
      <c r="AA131" s="383" t="n"/>
      <c r="AB131" s="383" t="n"/>
      <c r="AC131" s="383" t="n"/>
      <c r="AD131" s="383" t="n"/>
      <c r="AE131" s="383" t="n"/>
      <c r="AF131" s="383" t="n"/>
      <c r="AG131" s="383" t="n"/>
      <c r="AH131" s="383" t="n"/>
      <c r="AI131" s="383" t="n"/>
      <c r="AJ131" s="383" t="n"/>
      <c r="AK131" s="383" t="n"/>
      <c r="AL131" s="383" t="n"/>
      <c r="AM131" s="383" t="n"/>
      <c r="AN131" s="383" t="n"/>
      <c r="AO131" s="383" t="n"/>
      <c r="AP131" s="383" t="n"/>
      <c r="AQ131" s="383" t="n"/>
      <c r="AR131" s="383" t="n"/>
      <c r="AS131" s="383" t="n"/>
      <c r="AT131" s="383" t="n"/>
      <c r="AU131" s="383" t="n"/>
      <c r="AV131" s="383" t="n"/>
      <c r="AW131" s="383" t="n"/>
      <c r="AX131" s="383" t="n"/>
      <c r="AY131" s="383" t="n"/>
      <c r="AZ131" s="383" t="n"/>
      <c r="BA131" s="383" t="n"/>
      <c r="BB131" s="384">
        <f>IF(SUM(F131:BA131)&lt;&gt;0,AVERAGEIF(F131:BA131,"&gt;0",F131:BA131),0)</f>
        <v/>
      </c>
      <c r="BC131" s="147" t="n"/>
      <c r="BD131" s="385">
        <f>MAXA(F131:BA131)</f>
        <v/>
      </c>
      <c r="BE131" s="1461">
        <f>IF(BD131&lt;&gt;0,VLOOKUP(BD131,$F$10:$BA$10,MATCH(BD131,F131:BA131,0)),"")</f>
        <v/>
      </c>
      <c r="BF131" s="385">
        <f t="array" ref="BF131">MIN(IF(F131:BA131&gt;0,F131:BA131))</f>
        <v/>
      </c>
      <c r="BG131" s="1461">
        <f>IF(BF131&lt;&gt;0,VLOOKUP(BF131,$F$10:$BA$10,MATCH($BF131,$F131:$BA131,0)),"")</f>
        <v/>
      </c>
      <c r="BI131" s="1368">
        <f>HLOOKUP($BI$9,$S$10:$AI$431,1+$BL131,TRUE)</f>
        <v/>
      </c>
      <c r="BJ131" s="1369">
        <f>HLOOKUP($BJ$9,$AJ$10:$AW$431,1+$BL131,TRUE)</f>
        <v/>
      </c>
      <c r="BK131" s="151" t="n"/>
      <c r="BL131" s="387">
        <f>BL130+1</f>
        <v/>
      </c>
      <c r="BM131" s="399" t="n"/>
    </row>
    <row r="132" ht="19.15" customHeight="1" s="18" thickBot="1" thickTop="1">
      <c r="B132" s="1370" t="n"/>
      <c r="C132" s="1353" t="n"/>
      <c r="D132" s="1469" t="inlineStr">
        <is>
          <t>PINRANG 150</t>
        </is>
      </c>
      <c r="E132" s="388" t="inlineStr">
        <is>
          <t>Bakaru 150</t>
        </is>
      </c>
      <c r="F132" s="383">
        <f>(IF(DASHBOARD!$J$2=F7,DASHBOARD!$U$585,IF(DASHBOARD!$J$2=0,0,F132)))</f>
        <v/>
      </c>
      <c r="G132" s="383">
        <f>(IF(DASHBOARD!$J$2=G7,DASHBOARD!$U$585,IF(DASHBOARD!$J$2=0,0,G132)))</f>
        <v/>
      </c>
      <c r="H132" s="383">
        <f>(IF(DASHBOARD!$J$2=H7,DASHBOARD!$U$585,IF(DASHBOARD!$J$2=0,0,H132)))</f>
        <v/>
      </c>
      <c r="I132" s="383">
        <f>(IF(DASHBOARD!$J$2=I7,DASHBOARD!$U$585,IF(DASHBOARD!$J$2=0,0,I132)))</f>
        <v/>
      </c>
      <c r="J132" s="383">
        <f>(IF(DASHBOARD!$J$2=J7,DASHBOARD!$U$585,IF(DASHBOARD!$J$2=0,0,J132)))</f>
        <v/>
      </c>
      <c r="K132" s="383">
        <f>(IF(DASHBOARD!$J$2=K7,DASHBOARD!$U$585,IF(DASHBOARD!$J$2=0,0,K132)))</f>
        <v/>
      </c>
      <c r="L132" s="383">
        <f>(IF(DASHBOARD!$J$2=L7,DASHBOARD!$U$585,IF(DASHBOARD!$J$2=0,0,L132)))</f>
        <v/>
      </c>
      <c r="M132" s="383">
        <f>(IF(DASHBOARD!$J$2=M7,DASHBOARD!$U$585,IF(DASHBOARD!$J$2=0,0,M132)))</f>
        <v/>
      </c>
      <c r="N132" s="383">
        <f>(IF(DASHBOARD!$J$2=N7,DASHBOARD!$U$585,IF(DASHBOARD!$J$2=0,0,N132)))</f>
        <v/>
      </c>
      <c r="O132" s="383">
        <f>(IF(DASHBOARD!$J$2=O7,DASHBOARD!$U$585,IF(DASHBOARD!$J$2=0,0,O132)))</f>
        <v/>
      </c>
      <c r="P132" s="383">
        <f>(IF(DASHBOARD!$J$2=P7,DASHBOARD!$U$585,IF(DASHBOARD!$J$2=0,0,P132)))</f>
        <v/>
      </c>
      <c r="Q132" s="383">
        <f>(IF(DASHBOARD!$J$2=Q7,DASHBOARD!$U$585,IF(DASHBOARD!$J$2=0,0,Q132)))</f>
        <v/>
      </c>
      <c r="R132" s="383">
        <f>(IF(DASHBOARD!$J$2=R7,DASHBOARD!$U$585,IF(DASHBOARD!$J$2=0,0,R132)))</f>
        <v/>
      </c>
      <c r="S132" s="383">
        <f>(IF(DASHBOARD!$J$2=S7,DASHBOARD!$U$585,IF(DASHBOARD!$J$2=0,0,S132)))</f>
        <v/>
      </c>
      <c r="T132" s="383">
        <f>(IF(DASHBOARD!$J$2=T7,DASHBOARD!$U$585,IF(DASHBOARD!$J$2=0,0,T132)))</f>
        <v/>
      </c>
      <c r="U132" s="383">
        <f>(IF(DASHBOARD!$J$2=U7,DASHBOARD!$U$585,IF(DASHBOARD!$J$2=0,0,U132)))</f>
        <v/>
      </c>
      <c r="V132" s="383">
        <f>(IF(DASHBOARD!$J$2=V7,DASHBOARD!$U$585,IF(DASHBOARD!$J$2=0,0,V132)))</f>
        <v/>
      </c>
      <c r="W132" s="383">
        <f>(IF(DASHBOARD!$J$2=W7,DASHBOARD!$U$585,IF(DASHBOARD!$J$2=0,0,W132)))</f>
        <v/>
      </c>
      <c r="X132" s="383">
        <f>(IF(DASHBOARD!$J$2=X7,DASHBOARD!$U$585,IF(DASHBOARD!$J$2=0,0,X132)))</f>
        <v/>
      </c>
      <c r="Y132" s="383">
        <f>(IF(DASHBOARD!$J$2=Y7,DASHBOARD!$U$585,IF(DASHBOARD!$J$2=0,0,Y132)))</f>
        <v/>
      </c>
      <c r="Z132" s="383">
        <f>(IF(DASHBOARD!$J$2=Z7,DASHBOARD!$U$585,IF(DASHBOARD!$J$2=0,0,Z132)))</f>
        <v/>
      </c>
      <c r="AA132" s="383">
        <f>(IF(DASHBOARD!$J$2=AA7,DASHBOARD!$U$585,IF(DASHBOARD!$J$2=0,0,AA132)))</f>
        <v/>
      </c>
      <c r="AB132" s="383">
        <f>(IF(DASHBOARD!$J$2=AB7,DASHBOARD!$U$585,IF(DASHBOARD!$J$2=0,0,AB132)))</f>
        <v/>
      </c>
      <c r="AC132" s="383">
        <f>(IF(DASHBOARD!$J$2=AC7,DASHBOARD!$U$585,IF(DASHBOARD!$J$2=0,0,AC132)))</f>
        <v/>
      </c>
      <c r="AD132" s="383">
        <f>(IF(DASHBOARD!$J$2=AD7,DASHBOARD!$U$585,IF(DASHBOARD!$J$2=0,0,AD132)))</f>
        <v/>
      </c>
      <c r="AE132" s="383">
        <f>(IF(DASHBOARD!$J$2=AE7,DASHBOARD!$U$585,IF(DASHBOARD!$J$2=0,0,AE132)))</f>
        <v/>
      </c>
      <c r="AF132" s="383">
        <f>(IF(DASHBOARD!$J$2=AF7,DASHBOARD!$U$585,IF(DASHBOARD!$J$2=0,0,AF132)))</f>
        <v/>
      </c>
      <c r="AG132" s="383">
        <f>(IF(DASHBOARD!$J$2=AG7,DASHBOARD!$U$585,IF(DASHBOARD!$J$2=0,0,AG132)))</f>
        <v/>
      </c>
      <c r="AH132" s="383">
        <f>(IF(DASHBOARD!$J$2=AH7,DASHBOARD!$U$585,IF(DASHBOARD!$J$2=0,0,AH132)))</f>
        <v/>
      </c>
      <c r="AI132" s="383">
        <f>(IF(DASHBOARD!$J$2=AI7,DASHBOARD!$U$585,IF(DASHBOARD!$J$2=0,0,AI132)))</f>
        <v/>
      </c>
      <c r="AJ132" s="383">
        <f>(IF(DASHBOARD!$J$2=AJ7,DASHBOARD!$U$585,IF(DASHBOARD!$J$2=0,0,AJ132)))</f>
        <v/>
      </c>
      <c r="AK132" s="383">
        <f>(IF(DASHBOARD!$J$2=AK7,DASHBOARD!$U$585,IF(DASHBOARD!$J$2=0,0,AK132)))</f>
        <v/>
      </c>
      <c r="AL132" s="383">
        <f>(IF(DASHBOARD!$J$2=AL7,DASHBOARD!$U$585,IF(DASHBOARD!$J$2=0,0,AL132)))</f>
        <v/>
      </c>
      <c r="AM132" s="383">
        <f>(IF(DASHBOARD!$J$2=AM7,DASHBOARD!$U$585,IF(DASHBOARD!$J$2=0,0,AM132)))</f>
        <v/>
      </c>
      <c r="AN132" s="383">
        <f>(IF(DASHBOARD!$J$2=AN7,DASHBOARD!$U$585,IF(DASHBOARD!$J$2=0,0,AN132)))</f>
        <v/>
      </c>
      <c r="AO132" s="383">
        <f>(IF(DASHBOARD!$J$2=AO7,DASHBOARD!$U$585,IF(DASHBOARD!$J$2=0,0,AO132)))</f>
        <v/>
      </c>
      <c r="AP132" s="383">
        <f>(IF(DASHBOARD!$J$2=AP7,DASHBOARD!$U$585,IF(DASHBOARD!$J$2=0,0,AP132)))</f>
        <v/>
      </c>
      <c r="AQ132" s="383">
        <f>(IF(DASHBOARD!$J$2=AQ7,DASHBOARD!$U$585,IF(DASHBOARD!$J$2=0,0,AQ132)))</f>
        <v/>
      </c>
      <c r="AR132" s="383">
        <f>(IF(DASHBOARD!$J$2=AR7,DASHBOARD!$U$585,IF(DASHBOARD!$J$2=0,0,AR132)))</f>
        <v/>
      </c>
      <c r="AS132" s="383">
        <f>(IF(DASHBOARD!$J$2=AS7,DASHBOARD!$U$585,IF(DASHBOARD!$J$2=0,0,AS132)))</f>
        <v/>
      </c>
      <c r="AT132" s="383">
        <f>(IF(DASHBOARD!$J$2=AT7,DASHBOARD!$U$585,IF(DASHBOARD!$J$2=0,0,AT132)))</f>
        <v/>
      </c>
      <c r="AU132" s="383">
        <f>(IF(DASHBOARD!$J$2=AU7,DASHBOARD!$U$585,IF(DASHBOARD!$J$2=0,0,AU132)))</f>
        <v/>
      </c>
      <c r="AV132" s="383">
        <f>(IF(DASHBOARD!$J$2=AV7,DASHBOARD!$U$585,IF(DASHBOARD!$J$2=0,0,AV132)))</f>
        <v/>
      </c>
      <c r="AW132" s="383">
        <f>(IF(DASHBOARD!$J$2=AW7,DASHBOARD!$U$585,IF(DASHBOARD!$J$2=0,0,AW132)))</f>
        <v/>
      </c>
      <c r="AX132" s="383">
        <f>(IF(DASHBOARD!$J$2=AX7,DASHBOARD!$U$585,IF(DASHBOARD!$J$2=0,0,AX132)))</f>
        <v/>
      </c>
      <c r="AY132" s="383">
        <f>(IF(DASHBOARD!$J$2=AY7,DASHBOARD!$U$585,IF(DASHBOARD!$J$2=0,0,AY132)))</f>
        <v/>
      </c>
      <c r="AZ132" s="383">
        <f>(IF(DASHBOARD!$J$2=AZ7,DASHBOARD!$U$585,IF(DASHBOARD!$J$2=0,0,AZ132)))</f>
        <v/>
      </c>
      <c r="BA132" s="383">
        <f>(IF(DASHBOARD!$J$2=BA7,DASHBOARD!$U$585,IF(DASHBOARD!$J$2=0,0,BA132)))</f>
        <v/>
      </c>
      <c r="BB132" s="384">
        <f>IF(SUM(F132:BA132)&lt;&gt;0,AVERAGEIF(F132:BA132,"&gt;0",F132:BA132),0)</f>
        <v/>
      </c>
      <c r="BC132" s="147" t="n"/>
      <c r="BD132" s="385">
        <f>MAXA(F132:BA132)</f>
        <v/>
      </c>
      <c r="BE132" s="1461">
        <f>IF(BD132&lt;&gt;0,VLOOKUP(BD132,$F$10:$BA$10,MATCH(BD132,F132:BA132,0)),"")</f>
        <v/>
      </c>
      <c r="BF132" s="385">
        <f t="array" ref="BF132">MIN(IF(F132:BA132&gt;0,F132:BA132))</f>
        <v/>
      </c>
      <c r="BG132" s="1461">
        <f>IF(BF132&lt;&gt;0,VLOOKUP(BF132,$F$10:$BA$10,MATCH($BF132,$F132:$BA132,0)),"")</f>
        <v/>
      </c>
      <c r="BI132" s="1368">
        <f>HLOOKUP($BI$9,$S$10:$AI$431,1+$BL132,TRUE)</f>
        <v/>
      </c>
      <c r="BJ132" s="1369">
        <f>HLOOKUP($BJ$9,$AJ$10:$AW$431,1+$BL132,TRUE)</f>
        <v/>
      </c>
      <c r="BK132" s="151" t="n"/>
      <c r="BL132" s="387">
        <f>BL131+1</f>
        <v/>
      </c>
      <c r="BM132" s="399" t="n"/>
    </row>
    <row r="133" ht="19.15" customHeight="1" s="18" thickBot="1" thickTop="1">
      <c r="B133" s="1370" t="n"/>
      <c r="C133" s="1353" t="n"/>
      <c r="D133" s="1463" t="n"/>
      <c r="E133" s="402" t="inlineStr">
        <is>
          <t>Pare 150</t>
        </is>
      </c>
      <c r="F133" s="383">
        <f>(IF(DASHBOARD!$J$2=F7,DASHBOARD!$U$586,IF(DASHBOARD!$J$2=0,0,F133)))</f>
        <v/>
      </c>
      <c r="G133" s="383">
        <f>(IF(DASHBOARD!$J$2=G7,DASHBOARD!$U$586,IF(DASHBOARD!$J$2=0,0,G133)))</f>
        <v/>
      </c>
      <c r="H133" s="383">
        <f>(IF(DASHBOARD!$J$2=H7,DASHBOARD!$U$586,IF(DASHBOARD!$J$2=0,0,H133)))</f>
        <v/>
      </c>
      <c r="I133" s="383">
        <f>(IF(DASHBOARD!$J$2=I7,DASHBOARD!$U$586,IF(DASHBOARD!$J$2=0,0,I133)))</f>
        <v/>
      </c>
      <c r="J133" s="383">
        <f>(IF(DASHBOARD!$J$2=J7,DASHBOARD!$U$586,IF(DASHBOARD!$J$2=0,0,J133)))</f>
        <v/>
      </c>
      <c r="K133" s="383">
        <f>(IF(DASHBOARD!$J$2=K7,DASHBOARD!$U$586,IF(DASHBOARD!$J$2=0,0,K133)))</f>
        <v/>
      </c>
      <c r="L133" s="383">
        <f>(IF(DASHBOARD!$J$2=L7,DASHBOARD!$U$586,IF(DASHBOARD!$J$2=0,0,L133)))</f>
        <v/>
      </c>
      <c r="M133" s="383">
        <f>(IF(DASHBOARD!$J$2=M7,DASHBOARD!$U$586,IF(DASHBOARD!$J$2=0,0,M133)))</f>
        <v/>
      </c>
      <c r="N133" s="383">
        <f>(IF(DASHBOARD!$J$2=N7,DASHBOARD!$U$586,IF(DASHBOARD!$J$2=0,0,N133)))</f>
        <v/>
      </c>
      <c r="O133" s="383">
        <f>(IF(DASHBOARD!$J$2=O7,DASHBOARD!$U$586,IF(DASHBOARD!$J$2=0,0,O133)))</f>
        <v/>
      </c>
      <c r="P133" s="383">
        <f>(IF(DASHBOARD!$J$2=P7,DASHBOARD!$U$586,IF(DASHBOARD!$J$2=0,0,P133)))</f>
        <v/>
      </c>
      <c r="Q133" s="383">
        <f>(IF(DASHBOARD!$J$2=Q7,DASHBOARD!$U$586,IF(DASHBOARD!$J$2=0,0,Q133)))</f>
        <v/>
      </c>
      <c r="R133" s="383">
        <f>(IF(DASHBOARD!$J$2=R7,DASHBOARD!$U$586,IF(DASHBOARD!$J$2=0,0,R133)))</f>
        <v/>
      </c>
      <c r="S133" s="383">
        <f>(IF(DASHBOARD!$J$2=S7,DASHBOARD!$U$586,IF(DASHBOARD!$J$2=0,0,S133)))</f>
        <v/>
      </c>
      <c r="T133" s="383">
        <f>(IF(DASHBOARD!$J$2=T7,DASHBOARD!$U$586,IF(DASHBOARD!$J$2=0,0,T133)))</f>
        <v/>
      </c>
      <c r="U133" s="383">
        <f>(IF(DASHBOARD!$J$2=U7,DASHBOARD!$U$586,IF(DASHBOARD!$J$2=0,0,U133)))</f>
        <v/>
      </c>
      <c r="V133" s="383">
        <f>(IF(DASHBOARD!$J$2=V7,DASHBOARD!$U$586,IF(DASHBOARD!$J$2=0,0,V133)))</f>
        <v/>
      </c>
      <c r="W133" s="383">
        <f>(IF(DASHBOARD!$J$2=W7,DASHBOARD!$U$586,IF(DASHBOARD!$J$2=0,0,W133)))</f>
        <v/>
      </c>
      <c r="X133" s="383">
        <f>(IF(DASHBOARD!$J$2=X7,DASHBOARD!$U$586,IF(DASHBOARD!$J$2=0,0,X133)))</f>
        <v/>
      </c>
      <c r="Y133" s="383">
        <f>(IF(DASHBOARD!$J$2=Y7,DASHBOARD!$U$586,IF(DASHBOARD!$J$2=0,0,Y133)))</f>
        <v/>
      </c>
      <c r="Z133" s="383">
        <f>(IF(DASHBOARD!$J$2=Z7,DASHBOARD!$U$586,IF(DASHBOARD!$J$2=0,0,Z133)))</f>
        <v/>
      </c>
      <c r="AA133" s="383">
        <f>(IF(DASHBOARD!$J$2=AA7,DASHBOARD!$U$586,IF(DASHBOARD!$J$2=0,0,AA133)))</f>
        <v/>
      </c>
      <c r="AB133" s="383">
        <f>(IF(DASHBOARD!$J$2=AB7,DASHBOARD!$U$586,IF(DASHBOARD!$J$2=0,0,AB133)))</f>
        <v/>
      </c>
      <c r="AC133" s="383">
        <f>(IF(DASHBOARD!$J$2=AC7,DASHBOARD!$U$586,IF(DASHBOARD!$J$2=0,0,AC133)))</f>
        <v/>
      </c>
      <c r="AD133" s="383">
        <f>(IF(DASHBOARD!$J$2=AD7,DASHBOARD!$U$586,IF(DASHBOARD!$J$2=0,0,AD133)))</f>
        <v/>
      </c>
      <c r="AE133" s="383">
        <f>(IF(DASHBOARD!$J$2=AE7,DASHBOARD!$U$586,IF(DASHBOARD!$J$2=0,0,AE133)))</f>
        <v/>
      </c>
      <c r="AF133" s="383">
        <f>(IF(DASHBOARD!$J$2=AF7,DASHBOARD!$U$586,IF(DASHBOARD!$J$2=0,0,AF133)))</f>
        <v/>
      </c>
      <c r="AG133" s="383">
        <f>(IF(DASHBOARD!$J$2=AG7,DASHBOARD!$U$586,IF(DASHBOARD!$J$2=0,0,AG133)))</f>
        <v/>
      </c>
      <c r="AH133" s="383">
        <f>(IF(DASHBOARD!$J$2=AH7,DASHBOARD!$U$586,IF(DASHBOARD!$J$2=0,0,AH133)))</f>
        <v/>
      </c>
      <c r="AI133" s="383">
        <f>(IF(DASHBOARD!$J$2=AI7,DASHBOARD!$U$586,IF(DASHBOARD!$J$2=0,0,AI133)))</f>
        <v/>
      </c>
      <c r="AJ133" s="383">
        <f>(IF(DASHBOARD!$J$2=AJ7,DASHBOARD!$U$586,IF(DASHBOARD!$J$2=0,0,AJ133)))</f>
        <v/>
      </c>
      <c r="AK133" s="383">
        <f>(IF(DASHBOARD!$J$2=AK7,DASHBOARD!$U$586,IF(DASHBOARD!$J$2=0,0,AK133)))</f>
        <v/>
      </c>
      <c r="AL133" s="383">
        <f>(IF(DASHBOARD!$J$2=AL7,DASHBOARD!$U$586,IF(DASHBOARD!$J$2=0,0,AL133)))</f>
        <v/>
      </c>
      <c r="AM133" s="383">
        <f>(IF(DASHBOARD!$J$2=AM7,DASHBOARD!$U$586,IF(DASHBOARD!$J$2=0,0,AM133)))</f>
        <v/>
      </c>
      <c r="AN133" s="383">
        <f>(IF(DASHBOARD!$J$2=AN7,DASHBOARD!$U$586,IF(DASHBOARD!$J$2=0,0,AN133)))</f>
        <v/>
      </c>
      <c r="AO133" s="383">
        <f>(IF(DASHBOARD!$J$2=AO7,DASHBOARD!$U$586,IF(DASHBOARD!$J$2=0,0,AO133)))</f>
        <v/>
      </c>
      <c r="AP133" s="383">
        <f>(IF(DASHBOARD!$J$2=AP7,DASHBOARD!$U$586,IF(DASHBOARD!$J$2=0,0,AP133)))</f>
        <v/>
      </c>
      <c r="AQ133" s="383">
        <f>(IF(DASHBOARD!$J$2=AQ7,DASHBOARD!$U$586,IF(DASHBOARD!$J$2=0,0,AQ133)))</f>
        <v/>
      </c>
      <c r="AR133" s="383">
        <f>(IF(DASHBOARD!$J$2=AR7,DASHBOARD!$U$586,IF(DASHBOARD!$J$2=0,0,AR133)))</f>
        <v/>
      </c>
      <c r="AS133" s="383">
        <f>(IF(DASHBOARD!$J$2=AS7,DASHBOARD!$U$586,IF(DASHBOARD!$J$2=0,0,AS133)))</f>
        <v/>
      </c>
      <c r="AT133" s="383">
        <f>(IF(DASHBOARD!$J$2=AT7,DASHBOARD!$U$586,IF(DASHBOARD!$J$2=0,0,AT133)))</f>
        <v/>
      </c>
      <c r="AU133" s="383">
        <f>(IF(DASHBOARD!$J$2=AU7,DASHBOARD!$U$586,IF(DASHBOARD!$J$2=0,0,AU133)))</f>
        <v/>
      </c>
      <c r="AV133" s="383">
        <f>(IF(DASHBOARD!$J$2=AV7,DASHBOARD!$U$586,IF(DASHBOARD!$J$2=0,0,AV133)))</f>
        <v/>
      </c>
      <c r="AW133" s="383">
        <f>(IF(DASHBOARD!$J$2=AW7,DASHBOARD!$U$586,IF(DASHBOARD!$J$2=0,0,AW133)))</f>
        <v/>
      </c>
      <c r="AX133" s="383">
        <f>(IF(DASHBOARD!$J$2=AX7,DASHBOARD!$U$586,IF(DASHBOARD!$J$2=0,0,AX133)))</f>
        <v/>
      </c>
      <c r="AY133" s="383">
        <f>(IF(DASHBOARD!$J$2=AY7,DASHBOARD!$U$586,IF(DASHBOARD!$J$2=0,0,AY133)))</f>
        <v/>
      </c>
      <c r="AZ133" s="383">
        <f>(IF(DASHBOARD!$J$2=AZ7,DASHBOARD!$U$586,IF(DASHBOARD!$J$2=0,0,AZ133)))</f>
        <v/>
      </c>
      <c r="BA133" s="383">
        <f>(IF(DASHBOARD!$J$2=BA7,DASHBOARD!$U$586,IF(DASHBOARD!$J$2=0,0,BA133)))</f>
        <v/>
      </c>
      <c r="BB133" s="384">
        <f>IF(SUM(F133:BA133)&lt;&gt;0,AVERAGEIF(F133:BA133,"&gt;0",F133:BA133),0)</f>
        <v/>
      </c>
      <c r="BC133" s="147" t="n"/>
      <c r="BD133" s="385">
        <f>MAXA(F133:BA133)</f>
        <v/>
      </c>
      <c r="BE133" s="1461">
        <f>IF(BD133&lt;&gt;0,VLOOKUP(BD133,$F$10:$BA$10,MATCH(BD133,F133:BA133,0)),"")</f>
        <v/>
      </c>
      <c r="BF133" s="385">
        <f t="array" ref="BF133">MIN(IF(F133:BA133&gt;0,F133:BA133))</f>
        <v/>
      </c>
      <c r="BG133" s="1461">
        <f>IF(BF133&lt;&gt;0,VLOOKUP(BF133,$F$10:$BA$10,MATCH($BF133,$F133:$BA133,0)),"")</f>
        <v/>
      </c>
      <c r="BI133" s="1368">
        <f>HLOOKUP($BI$9,$S$10:$AI$431,1+$BL133,TRUE)</f>
        <v/>
      </c>
      <c r="BJ133" s="1369">
        <f>HLOOKUP($BJ$9,$AJ$10:$AW$431,1+$BL133,TRUE)</f>
        <v/>
      </c>
      <c r="BK133" s="151" t="n"/>
      <c r="BL133" s="387">
        <f>BL132+1</f>
        <v/>
      </c>
      <c r="BM133" s="399" t="n"/>
    </row>
    <row r="134" ht="19.15" customHeight="1" s="18" thickBot="1" thickTop="1">
      <c r="B134" s="1370" t="n"/>
      <c r="C134" s="1353" t="n"/>
      <c r="D134" s="328" t="n"/>
      <c r="E134" s="402" t="n"/>
      <c r="F134" s="383" t="n"/>
      <c r="G134" s="383" t="n"/>
      <c r="H134" s="383" t="n"/>
      <c r="I134" s="383" t="n"/>
      <c r="J134" s="383" t="n"/>
      <c r="K134" s="383" t="n"/>
      <c r="L134" s="383" t="n"/>
      <c r="M134" s="383" t="n"/>
      <c r="N134" s="383" t="n"/>
      <c r="O134" s="383" t="n"/>
      <c r="P134" s="383" t="n"/>
      <c r="Q134" s="383" t="n"/>
      <c r="R134" s="383" t="n"/>
      <c r="S134" s="383" t="n"/>
      <c r="T134" s="383" t="n"/>
      <c r="U134" s="383" t="n"/>
      <c r="V134" s="383" t="n"/>
      <c r="W134" s="383" t="n"/>
      <c r="X134" s="383" t="n"/>
      <c r="Y134" s="383" t="n"/>
      <c r="Z134" s="383" t="n"/>
      <c r="AA134" s="383" t="n"/>
      <c r="AB134" s="383" t="n"/>
      <c r="AC134" s="383" t="n"/>
      <c r="AD134" s="383" t="n"/>
      <c r="AE134" s="383" t="n"/>
      <c r="AF134" s="383" t="n"/>
      <c r="AG134" s="383" t="n"/>
      <c r="AH134" s="383" t="n"/>
      <c r="AI134" s="383" t="n"/>
      <c r="AJ134" s="383" t="n"/>
      <c r="AK134" s="383" t="n"/>
      <c r="AL134" s="383" t="n"/>
      <c r="AM134" s="383" t="n"/>
      <c r="AN134" s="383" t="n"/>
      <c r="AO134" s="383" t="n"/>
      <c r="AP134" s="383" t="n"/>
      <c r="AQ134" s="383" t="n"/>
      <c r="AR134" s="383" t="n"/>
      <c r="AS134" s="383" t="n"/>
      <c r="AT134" s="383" t="n"/>
      <c r="AU134" s="383" t="n"/>
      <c r="AV134" s="383" t="n"/>
      <c r="AW134" s="383" t="n"/>
      <c r="AX134" s="383" t="n"/>
      <c r="AY134" s="383" t="n"/>
      <c r="AZ134" s="383" t="n"/>
      <c r="BA134" s="383" t="n"/>
      <c r="BB134" s="384">
        <f>IF(SUM(F134:BA134)&lt;&gt;0,AVERAGEIF(F134:BA134,"&gt;0",F134:BA134),0)</f>
        <v/>
      </c>
      <c r="BC134" s="147" t="n"/>
      <c r="BD134" s="385">
        <f>MAXA(F134:BA134)</f>
        <v/>
      </c>
      <c r="BE134" s="1461">
        <f>IF(BD134&lt;&gt;0,VLOOKUP(BD134,$F$10:$BA$10,MATCH(BD134,F134:BA134,0)),"")</f>
        <v/>
      </c>
      <c r="BF134" s="385">
        <f t="array" ref="BF134">MIN(IF(F134:BA134&gt;0,F134:BA134))</f>
        <v/>
      </c>
      <c r="BG134" s="1461">
        <f>IF(BF134&lt;&gt;0,VLOOKUP(BF134,$F$10:$BA$10,MATCH($BF134,$F134:$BA134,0)),"")</f>
        <v/>
      </c>
      <c r="BI134" s="1368">
        <f>HLOOKUP($BI$9,$S$10:$AI$431,1+$BL134,TRUE)</f>
        <v/>
      </c>
      <c r="BJ134" s="1369">
        <f>HLOOKUP($BJ$9,$AJ$10:$AW$431,1+$BL134,TRUE)</f>
        <v/>
      </c>
      <c r="BK134" s="151" t="n"/>
      <c r="BL134" s="387">
        <f>BL133+1</f>
        <v/>
      </c>
      <c r="BM134" s="399" t="n"/>
    </row>
    <row r="135" ht="20.25" customHeight="1" s="18" thickBot="1" thickTop="1">
      <c r="B135" s="1370" t="n"/>
      <c r="C135" s="1353" t="n"/>
      <c r="D135" s="1469" t="inlineStr">
        <is>
          <t>BAKARU 150</t>
        </is>
      </c>
      <c r="E135" s="388" t="inlineStr">
        <is>
          <t>Polmas 150</t>
        </is>
      </c>
      <c r="F135" s="383">
        <f>(IF(DASHBOARD!$J$2=F7,DASHBOARD!$U$594,IF(DASHBOARD!$J$2=0,0,F135)))</f>
        <v/>
      </c>
      <c r="G135" s="383">
        <f>(IF(DASHBOARD!$J$2=G7,DASHBOARD!$U$594,IF(DASHBOARD!$J$2=0,0,G135)))</f>
        <v/>
      </c>
      <c r="H135" s="383">
        <f>(IF(DASHBOARD!$J$2=H7,DASHBOARD!$U$594,IF(DASHBOARD!$J$2=0,0,H135)))</f>
        <v/>
      </c>
      <c r="I135" s="383">
        <f>(IF(DASHBOARD!$J$2=I7,DASHBOARD!$U$594,IF(DASHBOARD!$J$2=0,0,I135)))</f>
        <v/>
      </c>
      <c r="J135" s="383">
        <f>(IF(DASHBOARD!$J$2=J7,DASHBOARD!$U$594,IF(DASHBOARD!$J$2=0,0,J135)))</f>
        <v/>
      </c>
      <c r="K135" s="383">
        <f>(IF(DASHBOARD!$J$2=K7,DASHBOARD!$U$594,IF(DASHBOARD!$J$2=0,0,K135)))</f>
        <v/>
      </c>
      <c r="L135" s="383">
        <f>(IF(DASHBOARD!$J$2=L7,DASHBOARD!$U$594,IF(DASHBOARD!$J$2=0,0,L135)))</f>
        <v/>
      </c>
      <c r="M135" s="383">
        <f>(IF(DASHBOARD!$J$2=M7,DASHBOARD!$U$594,IF(DASHBOARD!$J$2=0,0,M135)))</f>
        <v/>
      </c>
      <c r="N135" s="383">
        <f>(IF(DASHBOARD!$J$2=N7,DASHBOARD!$U$594,IF(DASHBOARD!$J$2=0,0,N135)))</f>
        <v/>
      </c>
      <c r="O135" s="383">
        <f>(IF(DASHBOARD!$J$2=O7,DASHBOARD!$U$594,IF(DASHBOARD!$J$2=0,0,O135)))</f>
        <v/>
      </c>
      <c r="P135" s="383">
        <f>(IF(DASHBOARD!$J$2=P7,DASHBOARD!$U$594,IF(DASHBOARD!$J$2=0,0,P135)))</f>
        <v/>
      </c>
      <c r="Q135" s="383">
        <f>(IF(DASHBOARD!$J$2=Q7,DASHBOARD!$U$594,IF(DASHBOARD!$J$2=0,0,Q135)))</f>
        <v/>
      </c>
      <c r="R135" s="383">
        <f>(IF(DASHBOARD!$J$2=R7,DASHBOARD!$U$594,IF(DASHBOARD!$J$2=0,0,R135)))</f>
        <v/>
      </c>
      <c r="S135" s="383">
        <f>(IF(DASHBOARD!$J$2=S7,DASHBOARD!$U$594,IF(DASHBOARD!$J$2=0,0,S135)))</f>
        <v/>
      </c>
      <c r="T135" s="383">
        <f>(IF(DASHBOARD!$J$2=T7,DASHBOARD!$U$594,IF(DASHBOARD!$J$2=0,0,T135)))</f>
        <v/>
      </c>
      <c r="U135" s="383">
        <f>(IF(DASHBOARD!$J$2=U7,DASHBOARD!$U$594,IF(DASHBOARD!$J$2=0,0,U135)))</f>
        <v/>
      </c>
      <c r="V135" s="383">
        <f>(IF(DASHBOARD!$J$2=V7,DASHBOARD!$U$594,IF(DASHBOARD!$J$2=0,0,V135)))</f>
        <v/>
      </c>
      <c r="W135" s="383">
        <f>(IF(DASHBOARD!$J$2=W7,DASHBOARD!$U$594,IF(DASHBOARD!$J$2=0,0,W135)))</f>
        <v/>
      </c>
      <c r="X135" s="383">
        <f>(IF(DASHBOARD!$J$2=X7,DASHBOARD!$U$594,IF(DASHBOARD!$J$2=0,0,X135)))</f>
        <v/>
      </c>
      <c r="Y135" s="383">
        <f>(IF(DASHBOARD!$J$2=Y7,DASHBOARD!$U$594,IF(DASHBOARD!$J$2=0,0,Y135)))</f>
        <v/>
      </c>
      <c r="Z135" s="383">
        <f>(IF(DASHBOARD!$J$2=Z7,DASHBOARD!$U$594,IF(DASHBOARD!$J$2=0,0,Z135)))</f>
        <v/>
      </c>
      <c r="AA135" s="383">
        <f>(IF(DASHBOARD!$J$2=AA7,DASHBOARD!$U$594,IF(DASHBOARD!$J$2=0,0,AA135)))</f>
        <v/>
      </c>
      <c r="AB135" s="383">
        <f>(IF(DASHBOARD!$J$2=AB7,DASHBOARD!$U$594,IF(DASHBOARD!$J$2=0,0,AB135)))</f>
        <v/>
      </c>
      <c r="AC135" s="383">
        <f>(IF(DASHBOARD!$J$2=AC7,DASHBOARD!$U$594,IF(DASHBOARD!$J$2=0,0,AC135)))</f>
        <v/>
      </c>
      <c r="AD135" s="383">
        <f>(IF(DASHBOARD!$J$2=AD7,DASHBOARD!$U$594,IF(DASHBOARD!$J$2=0,0,AD135)))</f>
        <v/>
      </c>
      <c r="AE135" s="383">
        <f>(IF(DASHBOARD!$J$2=AE7,DASHBOARD!$U$594,IF(DASHBOARD!$J$2=0,0,AE135)))</f>
        <v/>
      </c>
      <c r="AF135" s="383">
        <f>(IF(DASHBOARD!$J$2=AF7,DASHBOARD!$U$594,IF(DASHBOARD!$J$2=0,0,AF135)))</f>
        <v/>
      </c>
      <c r="AG135" s="383">
        <f>(IF(DASHBOARD!$J$2=AG7,DASHBOARD!$U$594,IF(DASHBOARD!$J$2=0,0,AG135)))</f>
        <v/>
      </c>
      <c r="AH135" s="383">
        <f>(IF(DASHBOARD!$J$2=AH7,DASHBOARD!$U$594,IF(DASHBOARD!$J$2=0,0,AH135)))</f>
        <v/>
      </c>
      <c r="AI135" s="383">
        <f>(IF(DASHBOARD!$J$2=AI7,DASHBOARD!$U$594,IF(DASHBOARD!$J$2=0,0,AI135)))</f>
        <v/>
      </c>
      <c r="AJ135" s="383">
        <f>(IF(DASHBOARD!$J$2=AJ7,DASHBOARD!$U$594,IF(DASHBOARD!$J$2=0,0,AJ135)))</f>
        <v/>
      </c>
      <c r="AK135" s="383">
        <f>(IF(DASHBOARD!$J$2=AK7,DASHBOARD!$U$594,IF(DASHBOARD!$J$2=0,0,AK135)))</f>
        <v/>
      </c>
      <c r="AL135" s="383">
        <f>(IF(DASHBOARD!$J$2=AL7,DASHBOARD!$U$594,IF(DASHBOARD!$J$2=0,0,AL135)))</f>
        <v/>
      </c>
      <c r="AM135" s="383">
        <f>(IF(DASHBOARD!$J$2=AM7,DASHBOARD!$U$594,IF(DASHBOARD!$J$2=0,0,AM135)))</f>
        <v/>
      </c>
      <c r="AN135" s="383">
        <f>(IF(DASHBOARD!$J$2=AN7,DASHBOARD!$U$594,IF(DASHBOARD!$J$2=0,0,AN135)))</f>
        <v/>
      </c>
      <c r="AO135" s="383">
        <f>(IF(DASHBOARD!$J$2=AO7,DASHBOARD!$U$594,IF(DASHBOARD!$J$2=0,0,AO135)))</f>
        <v/>
      </c>
      <c r="AP135" s="383">
        <f>(IF(DASHBOARD!$J$2=AP7,DASHBOARD!$U$594,IF(DASHBOARD!$J$2=0,0,AP135)))</f>
        <v/>
      </c>
      <c r="AQ135" s="383">
        <f>(IF(DASHBOARD!$J$2=AQ7,DASHBOARD!$U$594,IF(DASHBOARD!$J$2=0,0,AQ135)))</f>
        <v/>
      </c>
      <c r="AR135" s="383">
        <f>(IF(DASHBOARD!$J$2=AR7,DASHBOARD!$U$594,IF(DASHBOARD!$J$2=0,0,AR135)))</f>
        <v/>
      </c>
      <c r="AS135" s="383">
        <f>(IF(DASHBOARD!$J$2=AS7,DASHBOARD!$U$594,IF(DASHBOARD!$J$2=0,0,AS135)))</f>
        <v/>
      </c>
      <c r="AT135" s="383">
        <f>(IF(DASHBOARD!$J$2=AT7,DASHBOARD!$U$594,IF(DASHBOARD!$J$2=0,0,AT135)))</f>
        <v/>
      </c>
      <c r="AU135" s="383">
        <f>(IF(DASHBOARD!$J$2=AU7,DASHBOARD!$U$594,IF(DASHBOARD!$J$2=0,0,AU135)))</f>
        <v/>
      </c>
      <c r="AV135" s="383">
        <f>(IF(DASHBOARD!$J$2=AV7,DASHBOARD!$U$594,IF(DASHBOARD!$J$2=0,0,AV135)))</f>
        <v/>
      </c>
      <c r="AW135" s="383">
        <f>(IF(DASHBOARD!$J$2=AW7,DASHBOARD!$U$594,IF(DASHBOARD!$J$2=0,0,AW135)))</f>
        <v/>
      </c>
      <c r="AX135" s="383">
        <f>(IF(DASHBOARD!$J$2=AX7,DASHBOARD!$U$594,IF(DASHBOARD!$J$2=0,0,AX135)))</f>
        <v/>
      </c>
      <c r="AY135" s="383">
        <f>(IF(DASHBOARD!$J$2=AY7,DASHBOARD!$U$594,IF(DASHBOARD!$J$2=0,0,AY135)))</f>
        <v/>
      </c>
      <c r="AZ135" s="383">
        <f>(IF(DASHBOARD!$J$2=AZ7,DASHBOARD!$U$594,IF(DASHBOARD!$J$2=0,0,AZ135)))</f>
        <v/>
      </c>
      <c r="BA135" s="383">
        <f>(IF(DASHBOARD!$J$2=BA7,DASHBOARD!$U$594,IF(DASHBOARD!$J$2=0,0,BA135)))</f>
        <v/>
      </c>
      <c r="BB135" s="384">
        <f>IF(SUM(F135:BA135)&lt;&gt;0,AVERAGEIF(F135:BA135,"&gt;0",F135:BA135),0)</f>
        <v/>
      </c>
      <c r="BC135" s="147" t="n"/>
      <c r="BD135" s="385">
        <f>MAXA(F135:BA135)</f>
        <v/>
      </c>
      <c r="BE135" s="1461">
        <f>IF(BD135&lt;&gt;0,VLOOKUP(BD135,$F$10:$BA$10,MATCH(BD135,F135:BA135,0)),"")</f>
        <v/>
      </c>
      <c r="BF135" s="385">
        <f t="array" ref="BF135">MIN(IF(F135:BA135&gt;0,F135:BA135))</f>
        <v/>
      </c>
      <c r="BG135" s="1461">
        <f>IF(BF135&lt;&gt;0,VLOOKUP(BF135,$F$10:$BA$10,MATCH($BF135,$F135:$BA135,0)),"")</f>
        <v/>
      </c>
      <c r="BI135" s="1368">
        <f>HLOOKUP($BI$9,$S$10:$AI$431,1+$BL135,TRUE)</f>
        <v/>
      </c>
      <c r="BJ135" s="1369">
        <f>HLOOKUP($BJ$9,$AJ$10:$AW$431,1+$BL135,TRUE)</f>
        <v/>
      </c>
      <c r="BK135" s="151" t="n"/>
      <c r="BL135" s="387">
        <f>BL134+1</f>
        <v/>
      </c>
      <c r="BM135" s="399" t="n"/>
    </row>
    <row r="136" ht="20.25" customHeight="1" s="18" thickBot="1" thickTop="1">
      <c r="B136" s="1370" t="n"/>
      <c r="C136" s="1353" t="n"/>
      <c r="D136" s="1463" t="n"/>
      <c r="E136" s="402" t="inlineStr">
        <is>
          <t>Pinrang 150</t>
        </is>
      </c>
      <c r="F136" s="383">
        <f>(IF(DASHBOARD!$J$2=F7,DASHBOARD!$U$593,IF(DASHBOARD!$J$2=0,0,F136)))</f>
        <v/>
      </c>
      <c r="G136" s="383">
        <f>(IF(DASHBOARD!$J$2=G7,DASHBOARD!$U$593,IF(DASHBOARD!$J$2=0,0,G136)))</f>
        <v/>
      </c>
      <c r="H136" s="383">
        <f>(IF(DASHBOARD!$J$2=H7,DASHBOARD!$U$593,IF(DASHBOARD!$J$2=0,0,H136)))</f>
        <v/>
      </c>
      <c r="I136" s="383">
        <f>(IF(DASHBOARD!$J$2=I7,DASHBOARD!$U$593,IF(DASHBOARD!$J$2=0,0,I136)))</f>
        <v/>
      </c>
      <c r="J136" s="383">
        <f>(IF(DASHBOARD!$J$2=J7,DASHBOARD!$U$593,IF(DASHBOARD!$J$2=0,0,J136)))</f>
        <v/>
      </c>
      <c r="K136" s="383">
        <f>(IF(DASHBOARD!$J$2=K7,DASHBOARD!$U$593,IF(DASHBOARD!$J$2=0,0,K136)))</f>
        <v/>
      </c>
      <c r="L136" s="383">
        <f>(IF(DASHBOARD!$J$2=L7,DASHBOARD!$U$593,IF(DASHBOARD!$J$2=0,0,L136)))</f>
        <v/>
      </c>
      <c r="M136" s="383">
        <f>(IF(DASHBOARD!$J$2=M7,DASHBOARD!$U$593,IF(DASHBOARD!$J$2=0,0,M136)))</f>
        <v/>
      </c>
      <c r="N136" s="383">
        <f>(IF(DASHBOARD!$J$2=N7,DASHBOARD!$U$593,IF(DASHBOARD!$J$2=0,0,N136)))</f>
        <v/>
      </c>
      <c r="O136" s="383">
        <f>(IF(DASHBOARD!$J$2=O7,DASHBOARD!$U$593,IF(DASHBOARD!$J$2=0,0,O136)))</f>
        <v/>
      </c>
      <c r="P136" s="383">
        <f>(IF(DASHBOARD!$J$2=P7,DASHBOARD!$U$593,IF(DASHBOARD!$J$2=0,0,P136)))</f>
        <v/>
      </c>
      <c r="Q136" s="383">
        <f>(IF(DASHBOARD!$J$2=Q7,DASHBOARD!$U$593,IF(DASHBOARD!$J$2=0,0,Q136)))</f>
        <v/>
      </c>
      <c r="R136" s="383">
        <f>(IF(DASHBOARD!$J$2=R7,DASHBOARD!$U$593,IF(DASHBOARD!$J$2=0,0,R136)))</f>
        <v/>
      </c>
      <c r="S136" s="383">
        <f>(IF(DASHBOARD!$J$2=S7,DASHBOARD!$U$593,IF(DASHBOARD!$J$2=0,0,S136)))</f>
        <v/>
      </c>
      <c r="T136" s="383">
        <f>(IF(DASHBOARD!$J$2=T7,DASHBOARD!$U$593,IF(DASHBOARD!$J$2=0,0,T136)))</f>
        <v/>
      </c>
      <c r="U136" s="383">
        <f>(IF(DASHBOARD!$J$2=U7,DASHBOARD!$U$593,IF(DASHBOARD!$J$2=0,0,U136)))</f>
        <v/>
      </c>
      <c r="V136" s="383">
        <f>(IF(DASHBOARD!$J$2=V7,DASHBOARD!$U$593,IF(DASHBOARD!$J$2=0,0,V136)))</f>
        <v/>
      </c>
      <c r="W136" s="383">
        <f>(IF(DASHBOARD!$J$2=W7,DASHBOARD!$U$593,IF(DASHBOARD!$J$2=0,0,W136)))</f>
        <v/>
      </c>
      <c r="X136" s="383">
        <f>(IF(DASHBOARD!$J$2=X7,DASHBOARD!$U$593,IF(DASHBOARD!$J$2=0,0,X136)))</f>
        <v/>
      </c>
      <c r="Y136" s="383">
        <f>(IF(DASHBOARD!$J$2=Y7,DASHBOARD!$U$593,IF(DASHBOARD!$J$2=0,0,Y136)))</f>
        <v/>
      </c>
      <c r="Z136" s="383">
        <f>(IF(DASHBOARD!$J$2=Z7,DASHBOARD!$U$593,IF(DASHBOARD!$J$2=0,0,Z136)))</f>
        <v/>
      </c>
      <c r="AA136" s="383">
        <f>(IF(DASHBOARD!$J$2=AA7,DASHBOARD!$U$593,IF(DASHBOARD!$J$2=0,0,AA136)))</f>
        <v/>
      </c>
      <c r="AB136" s="383">
        <f>(IF(DASHBOARD!$J$2=AB7,DASHBOARD!$U$593,IF(DASHBOARD!$J$2=0,0,AB136)))</f>
        <v/>
      </c>
      <c r="AC136" s="383">
        <f>(IF(DASHBOARD!$J$2=AC7,DASHBOARD!$U$593,IF(DASHBOARD!$J$2=0,0,AC136)))</f>
        <v/>
      </c>
      <c r="AD136" s="383">
        <f>(IF(DASHBOARD!$J$2=AD7,DASHBOARD!$U$593,IF(DASHBOARD!$J$2=0,0,AD136)))</f>
        <v/>
      </c>
      <c r="AE136" s="383">
        <f>(IF(DASHBOARD!$J$2=AE7,DASHBOARD!$U$593,IF(DASHBOARD!$J$2=0,0,AE136)))</f>
        <v/>
      </c>
      <c r="AF136" s="383">
        <f>(IF(DASHBOARD!$J$2=AF7,DASHBOARD!$U$593,IF(DASHBOARD!$J$2=0,0,AF136)))</f>
        <v/>
      </c>
      <c r="AG136" s="383">
        <f>(IF(DASHBOARD!$J$2=AG7,DASHBOARD!$U$593,IF(DASHBOARD!$J$2=0,0,AG136)))</f>
        <v/>
      </c>
      <c r="AH136" s="383">
        <f>(IF(DASHBOARD!$J$2=AH7,DASHBOARD!$U$593,IF(DASHBOARD!$J$2=0,0,AH136)))</f>
        <v/>
      </c>
      <c r="AI136" s="383">
        <f>(IF(DASHBOARD!$J$2=AI7,DASHBOARD!$U$593,IF(DASHBOARD!$J$2=0,0,AI136)))</f>
        <v/>
      </c>
      <c r="AJ136" s="383">
        <f>(IF(DASHBOARD!$J$2=AJ7,DASHBOARD!$U$593,IF(DASHBOARD!$J$2=0,0,AJ136)))</f>
        <v/>
      </c>
      <c r="AK136" s="383">
        <f>(IF(DASHBOARD!$J$2=AK7,DASHBOARD!$U$593,IF(DASHBOARD!$J$2=0,0,AK136)))</f>
        <v/>
      </c>
      <c r="AL136" s="383">
        <f>(IF(DASHBOARD!$J$2=AL7,DASHBOARD!$U$593,IF(DASHBOARD!$J$2=0,0,AL136)))</f>
        <v/>
      </c>
      <c r="AM136" s="383">
        <f>(IF(DASHBOARD!$J$2=AM7,DASHBOARD!$U$593,IF(DASHBOARD!$J$2=0,0,AM136)))</f>
        <v/>
      </c>
      <c r="AN136" s="383">
        <f>(IF(DASHBOARD!$J$2=AN7,DASHBOARD!$U$593,IF(DASHBOARD!$J$2=0,0,AN136)))</f>
        <v/>
      </c>
      <c r="AO136" s="383">
        <f>(IF(DASHBOARD!$J$2=AO7,DASHBOARD!$U$593,IF(DASHBOARD!$J$2=0,0,AO136)))</f>
        <v/>
      </c>
      <c r="AP136" s="383">
        <f>(IF(DASHBOARD!$J$2=AP7,DASHBOARD!$U$593,IF(DASHBOARD!$J$2=0,0,AP136)))</f>
        <v/>
      </c>
      <c r="AQ136" s="383">
        <f>(IF(DASHBOARD!$J$2=AQ7,DASHBOARD!$U$593,IF(DASHBOARD!$J$2=0,0,AQ136)))</f>
        <v/>
      </c>
      <c r="AR136" s="383">
        <f>(IF(DASHBOARD!$J$2=AR7,DASHBOARD!$U$593,IF(DASHBOARD!$J$2=0,0,AR136)))</f>
        <v/>
      </c>
      <c r="AS136" s="383">
        <f>(IF(DASHBOARD!$J$2=AS7,DASHBOARD!$U$593,IF(DASHBOARD!$J$2=0,0,AS136)))</f>
        <v/>
      </c>
      <c r="AT136" s="383">
        <f>(IF(DASHBOARD!$J$2=AT7,DASHBOARD!$U$593,IF(DASHBOARD!$J$2=0,0,AT136)))</f>
        <v/>
      </c>
      <c r="AU136" s="383">
        <f>(IF(DASHBOARD!$J$2=AU7,DASHBOARD!$U$593,IF(DASHBOARD!$J$2=0,0,AU136)))</f>
        <v/>
      </c>
      <c r="AV136" s="383">
        <f>(IF(DASHBOARD!$J$2=AV7,DASHBOARD!$U$593,IF(DASHBOARD!$J$2=0,0,AV136)))</f>
        <v/>
      </c>
      <c r="AW136" s="383">
        <f>(IF(DASHBOARD!$J$2=AW7,DASHBOARD!$U$593,IF(DASHBOARD!$J$2=0,0,AW136)))</f>
        <v/>
      </c>
      <c r="AX136" s="383">
        <f>(IF(DASHBOARD!$J$2=AX7,DASHBOARD!$U$593,IF(DASHBOARD!$J$2=0,0,AX136)))</f>
        <v/>
      </c>
      <c r="AY136" s="383">
        <f>(IF(DASHBOARD!$J$2=AY7,DASHBOARD!$U$593,IF(DASHBOARD!$J$2=0,0,AY136)))</f>
        <v/>
      </c>
      <c r="AZ136" s="383">
        <f>(IF(DASHBOARD!$J$2=AZ7,DASHBOARD!$U$593,IF(DASHBOARD!$J$2=0,0,AZ136)))</f>
        <v/>
      </c>
      <c r="BA136" s="383">
        <f>(IF(DASHBOARD!$J$2=BA7,DASHBOARD!$U$593,IF(DASHBOARD!$J$2=0,0,BA136)))</f>
        <v/>
      </c>
      <c r="BB136" s="384">
        <f>IF(SUM(F136:BA136)&lt;&gt;0,AVERAGEIF(F136:BA136,"&gt;0",F136:BA136),0)</f>
        <v/>
      </c>
      <c r="BC136" s="147" t="n"/>
      <c r="BD136" s="385">
        <f>MAXA(F136:BA136)</f>
        <v/>
      </c>
      <c r="BE136" s="1461">
        <f>IF(BD136&lt;&gt;0,VLOOKUP(BD136,$F$10:$BA$10,MATCH(BD136,F136:BA136,0)),"")</f>
        <v/>
      </c>
      <c r="BF136" s="385">
        <f t="array" ref="BF136">MIN(IF(F136:BA136&gt;0,F136:BA136))</f>
        <v/>
      </c>
      <c r="BG136" s="1461">
        <f>IF(BF136&lt;&gt;0,VLOOKUP(BF136,$F$10:$BA$10,MATCH($BF136,$F136:$BA136,0)),"")</f>
        <v/>
      </c>
      <c r="BI136" s="1368">
        <f>HLOOKUP($BI$9,$S$10:$AI$431,1+$BL136,TRUE)</f>
        <v/>
      </c>
      <c r="BJ136" s="1369">
        <f>HLOOKUP($BJ$9,$AJ$10:$AW$431,1+$BL136,TRUE)</f>
        <v/>
      </c>
      <c r="BK136" s="151" t="n"/>
      <c r="BL136" s="387">
        <f>BL135+1</f>
        <v/>
      </c>
      <c r="BM136" s="399" t="n"/>
    </row>
    <row r="137" ht="20.25" customHeight="1" s="18" thickBot="1" thickTop="1">
      <c r="B137" s="1370" t="n"/>
      <c r="C137" s="1374" t="n"/>
      <c r="D137" s="405" t="n"/>
      <c r="E137" s="406" t="n"/>
      <c r="F137" s="407" t="n"/>
      <c r="G137" s="407" t="n"/>
      <c r="H137" s="407" t="n"/>
      <c r="I137" s="407" t="n"/>
      <c r="J137" s="407" t="n"/>
      <c r="K137" s="407" t="n"/>
      <c r="L137" s="407" t="n"/>
      <c r="M137" s="407" t="n"/>
      <c r="N137" s="407" t="n"/>
      <c r="O137" s="407" t="n"/>
      <c r="P137" s="407" t="n"/>
      <c r="Q137" s="407" t="n"/>
      <c r="R137" s="407" t="n"/>
      <c r="S137" s="407" t="n"/>
      <c r="T137" s="407" t="n"/>
      <c r="U137" s="407" t="n"/>
      <c r="V137" s="407" t="n"/>
      <c r="W137" s="407" t="n"/>
      <c r="X137" s="407" t="n"/>
      <c r="Y137" s="407" t="n"/>
      <c r="Z137" s="407" t="n"/>
      <c r="AA137" s="407" t="n"/>
      <c r="AB137" s="407" t="n"/>
      <c r="AC137" s="407" t="n"/>
      <c r="AD137" s="407" t="n"/>
      <c r="AE137" s="407" t="n"/>
      <c r="AF137" s="407" t="n"/>
      <c r="AG137" s="407" t="n"/>
      <c r="AH137" s="407" t="n"/>
      <c r="AI137" s="407" t="n"/>
      <c r="AJ137" s="407" t="n"/>
      <c r="AK137" s="407" t="n"/>
      <c r="AL137" s="407" t="n"/>
      <c r="AM137" s="407" t="n"/>
      <c r="AN137" s="407" t="n"/>
      <c r="AO137" s="407" t="n"/>
      <c r="AP137" s="407" t="n"/>
      <c r="AQ137" s="407" t="n"/>
      <c r="AR137" s="407" t="n"/>
      <c r="AS137" s="407" t="n"/>
      <c r="AT137" s="407" t="n"/>
      <c r="AU137" s="407" t="n"/>
      <c r="AV137" s="407" t="n"/>
      <c r="AW137" s="407" t="n"/>
      <c r="AX137" s="407" t="n"/>
      <c r="AY137" s="407" t="n"/>
      <c r="AZ137" s="407" t="n"/>
      <c r="BA137" s="407" t="n"/>
      <c r="BB137" s="384">
        <f>IF(SUM(F137:BA137)&lt;&gt;0,AVERAGEIF(F137:BA137,"&gt;0",F137:BA137),0)</f>
        <v/>
      </c>
      <c r="BC137" s="147" t="n"/>
      <c r="BD137" s="385">
        <f>MAXA(F137:BA137)</f>
        <v/>
      </c>
      <c r="BE137" s="1461">
        <f>IF(BD137&lt;&gt;0,VLOOKUP(BD137,$F$10:$BA$10,MATCH(BD137,F137:BA137,0)),"")</f>
        <v/>
      </c>
      <c r="BF137" s="385">
        <f t="array" ref="BF137">MIN(IF(F137:BA137&gt;0,F137:BA137))</f>
        <v/>
      </c>
      <c r="BG137" s="1461">
        <f>IF(BF137&lt;&gt;0,VLOOKUP(BF137,$F$10:$BA$10,MATCH($BF137,$F137:$BA137,0)),"")</f>
        <v/>
      </c>
      <c r="BI137" s="1368">
        <f>HLOOKUP($BI$9,$S$10:$AI$431,1+$BL137,TRUE)</f>
        <v/>
      </c>
      <c r="BJ137" s="1369">
        <f>HLOOKUP($BJ$9,$AJ$10:$AW$431,1+$BL137,TRUE)</f>
        <v/>
      </c>
      <c r="BK137" s="151" t="n"/>
      <c r="BL137" s="408">
        <f>BL136+1</f>
        <v/>
      </c>
      <c r="BM137" s="399" t="n"/>
    </row>
    <row r="138" ht="20.25" customHeight="1" s="18" thickBot="1" thickTop="1">
      <c r="B138" s="1370" t="n"/>
      <c r="C138" s="1097" t="inlineStr">
        <is>
          <t>JENEPONTO</t>
        </is>
      </c>
      <c r="D138" s="1471" t="inlineStr">
        <is>
          <t>TALLASA 150</t>
        </is>
      </c>
      <c r="E138" s="404" t="inlineStr">
        <is>
          <t>Sungguminasa # 1, 150</t>
        </is>
      </c>
      <c r="F138" s="409">
        <f>(IF(DASHBOARD!$J$2=F7,DASHBOARD!$U$468,IF(DASHBOARD!$J$2=0,0,F138)))</f>
        <v/>
      </c>
      <c r="G138" s="409">
        <f>(IF(DASHBOARD!$J$2=G7,DASHBOARD!$U$468,IF(DASHBOARD!$J$2=0,0,G138)))</f>
        <v/>
      </c>
      <c r="H138" s="409">
        <f>(IF(DASHBOARD!$J$2=H7,DASHBOARD!$U$468,IF(DASHBOARD!$J$2=0,0,H138)))</f>
        <v/>
      </c>
      <c r="I138" s="409">
        <f>(IF(DASHBOARD!$J$2=I7,DASHBOARD!$U$468,IF(DASHBOARD!$J$2=0,0,I138)))</f>
        <v/>
      </c>
      <c r="J138" s="409">
        <f>(IF(DASHBOARD!$J$2=J7,DASHBOARD!$U$468,IF(DASHBOARD!$J$2=0,0,J138)))</f>
        <v/>
      </c>
      <c r="K138" s="409">
        <f>(IF(DASHBOARD!$J$2=K7,DASHBOARD!$U$468,IF(DASHBOARD!$J$2=0,0,K138)))</f>
        <v/>
      </c>
      <c r="L138" s="409">
        <f>(IF(DASHBOARD!$J$2=L7,DASHBOARD!$U$468,IF(DASHBOARD!$J$2=0,0,L138)))</f>
        <v/>
      </c>
      <c r="M138" s="409">
        <f>(IF(DASHBOARD!$J$2=M7,DASHBOARD!$U$468,IF(DASHBOARD!$J$2=0,0,M138)))</f>
        <v/>
      </c>
      <c r="N138" s="409">
        <f>(IF(DASHBOARD!$J$2=N7,DASHBOARD!$U$468,IF(DASHBOARD!$J$2=0,0,N138)))</f>
        <v/>
      </c>
      <c r="O138" s="409">
        <f>(IF(DASHBOARD!$J$2=O7,DASHBOARD!$U$468,IF(DASHBOARD!$J$2=0,0,O138)))</f>
        <v/>
      </c>
      <c r="P138" s="409">
        <f>(IF(DASHBOARD!$J$2=P7,DASHBOARD!$U$468,IF(DASHBOARD!$J$2=0,0,P138)))</f>
        <v/>
      </c>
      <c r="Q138" s="409">
        <f>(IF(DASHBOARD!$J$2=Q7,DASHBOARD!$U$468,IF(DASHBOARD!$J$2=0,0,Q138)))</f>
        <v/>
      </c>
      <c r="R138" s="409">
        <f>(IF(DASHBOARD!$J$2=R7,DASHBOARD!$U$468,IF(DASHBOARD!$J$2=0,0,R138)))</f>
        <v/>
      </c>
      <c r="S138" s="409">
        <f>(IF(DASHBOARD!$J$2=S7,DASHBOARD!$U$468,IF(DASHBOARD!$J$2=0,0,S138)))</f>
        <v/>
      </c>
      <c r="T138" s="409">
        <f>(IF(DASHBOARD!$J$2=T7,DASHBOARD!$U$468,IF(DASHBOARD!$J$2=0,0,T138)))</f>
        <v/>
      </c>
      <c r="U138" s="409">
        <f>(IF(DASHBOARD!$J$2=U7,DASHBOARD!$U$468,IF(DASHBOARD!$J$2=0,0,U138)))</f>
        <v/>
      </c>
      <c r="V138" s="409">
        <f>(IF(DASHBOARD!$J$2=V7,DASHBOARD!$U$468,IF(DASHBOARD!$J$2=0,0,V138)))</f>
        <v/>
      </c>
      <c r="W138" s="409">
        <f>(IF(DASHBOARD!$J$2=W7,DASHBOARD!$U$468,IF(DASHBOARD!$J$2=0,0,W138)))</f>
        <v/>
      </c>
      <c r="X138" s="409">
        <f>(IF(DASHBOARD!$J$2=X7,DASHBOARD!$U$468,IF(DASHBOARD!$J$2=0,0,X138)))</f>
        <v/>
      </c>
      <c r="Y138" s="409">
        <f>(IF(DASHBOARD!$J$2=Y7,DASHBOARD!$U$468,IF(DASHBOARD!$J$2=0,0,Y138)))</f>
        <v/>
      </c>
      <c r="Z138" s="409">
        <f>(IF(DASHBOARD!$J$2=Z7,DASHBOARD!$U$468,IF(DASHBOARD!$J$2=0,0,Z138)))</f>
        <v/>
      </c>
      <c r="AA138" s="409">
        <f>(IF(DASHBOARD!$J$2=AA7,DASHBOARD!$U$468,IF(DASHBOARD!$J$2=0,0,AA138)))</f>
        <v/>
      </c>
      <c r="AB138" s="409">
        <f>(IF(DASHBOARD!$J$2=AB7,DASHBOARD!$U$468,IF(DASHBOARD!$J$2=0,0,AB138)))</f>
        <v/>
      </c>
      <c r="AC138" s="409">
        <f>(IF(DASHBOARD!$J$2=AC7,DASHBOARD!$U$468,IF(DASHBOARD!$J$2=0,0,AC138)))</f>
        <v/>
      </c>
      <c r="AD138" s="409">
        <f>(IF(DASHBOARD!$J$2=AD7,DASHBOARD!$U$468,IF(DASHBOARD!$J$2=0,0,AD138)))</f>
        <v/>
      </c>
      <c r="AE138" s="409">
        <f>(IF(DASHBOARD!$J$2=AE7,DASHBOARD!$U$468,IF(DASHBOARD!$J$2=0,0,AE138)))</f>
        <v/>
      </c>
      <c r="AF138" s="409">
        <f>(IF(DASHBOARD!$J$2=AF7,DASHBOARD!$U$468,IF(DASHBOARD!$J$2=0,0,AF138)))</f>
        <v/>
      </c>
      <c r="AG138" s="409">
        <f>(IF(DASHBOARD!$J$2=AG7,DASHBOARD!$U$468,IF(DASHBOARD!$J$2=0,0,AG138)))</f>
        <v/>
      </c>
      <c r="AH138" s="409">
        <f>(IF(DASHBOARD!$J$2=AH7,DASHBOARD!$U$468,IF(DASHBOARD!$J$2=0,0,AH138)))</f>
        <v/>
      </c>
      <c r="AI138" s="409">
        <f>(IF(DASHBOARD!$J$2=AI7,DASHBOARD!$U$468,IF(DASHBOARD!$J$2=0,0,AI138)))</f>
        <v/>
      </c>
      <c r="AJ138" s="409">
        <f>(IF(DASHBOARD!$J$2=AJ7,DASHBOARD!$U$468,IF(DASHBOARD!$J$2=0,0,AJ138)))</f>
        <v/>
      </c>
      <c r="AK138" s="409">
        <f>(IF(DASHBOARD!$J$2=AK7,DASHBOARD!$U$468,IF(DASHBOARD!$J$2=0,0,AK138)))</f>
        <v/>
      </c>
      <c r="AL138" s="409">
        <f>(IF(DASHBOARD!$J$2=AL7,DASHBOARD!$U$468,IF(DASHBOARD!$J$2=0,0,AL138)))</f>
        <v/>
      </c>
      <c r="AM138" s="409">
        <f>(IF(DASHBOARD!$J$2=AM7,DASHBOARD!$U$468,IF(DASHBOARD!$J$2=0,0,AM138)))</f>
        <v/>
      </c>
      <c r="AN138" s="409">
        <f>(IF(DASHBOARD!$J$2=AN7,DASHBOARD!$U$468,IF(DASHBOARD!$J$2=0,0,AN138)))</f>
        <v/>
      </c>
      <c r="AO138" s="409">
        <f>(IF(DASHBOARD!$J$2=AO7,DASHBOARD!$U$468,IF(DASHBOARD!$J$2=0,0,AO138)))</f>
        <v/>
      </c>
      <c r="AP138" s="409">
        <f>(IF(DASHBOARD!$J$2=AP7,DASHBOARD!$U$468,IF(DASHBOARD!$J$2=0,0,AP138)))</f>
        <v/>
      </c>
      <c r="AQ138" s="409">
        <f>(IF(DASHBOARD!$J$2=AQ7,DASHBOARD!$U$468,IF(DASHBOARD!$J$2=0,0,AQ138)))</f>
        <v/>
      </c>
      <c r="AR138" s="409">
        <f>(IF(DASHBOARD!$J$2=AR7,DASHBOARD!$U$468,IF(DASHBOARD!$J$2=0,0,AR138)))</f>
        <v/>
      </c>
      <c r="AS138" s="409">
        <f>(IF(DASHBOARD!$J$2=AS7,DASHBOARD!$U$468,IF(DASHBOARD!$J$2=0,0,AS138)))</f>
        <v/>
      </c>
      <c r="AT138" s="409">
        <f>(IF(DASHBOARD!$J$2=AT7,DASHBOARD!$U$468,IF(DASHBOARD!$J$2=0,0,AT138)))</f>
        <v/>
      </c>
      <c r="AU138" s="409">
        <f>(IF(DASHBOARD!$J$2=AU7,DASHBOARD!$U$468,IF(DASHBOARD!$J$2=0,0,AU138)))</f>
        <v/>
      </c>
      <c r="AV138" s="409">
        <f>(IF(DASHBOARD!$J$2=AV7,DASHBOARD!$U$468,IF(DASHBOARD!$J$2=0,0,AV138)))</f>
        <v/>
      </c>
      <c r="AW138" s="409">
        <f>(IF(DASHBOARD!$J$2=AW7,DASHBOARD!$U$468,IF(DASHBOARD!$J$2=0,0,AW138)))</f>
        <v/>
      </c>
      <c r="AX138" s="409">
        <f>(IF(DASHBOARD!$J$2=AX7,DASHBOARD!$U$468,IF(DASHBOARD!$J$2=0,0,AX138)))</f>
        <v/>
      </c>
      <c r="AY138" s="409">
        <f>(IF(DASHBOARD!$J$2=AY7,DASHBOARD!$U$468,IF(DASHBOARD!$J$2=0,0,AY138)))</f>
        <v/>
      </c>
      <c r="AZ138" s="409">
        <f>(IF(DASHBOARD!$J$2=AZ7,DASHBOARD!$U$468,IF(DASHBOARD!$J$2=0,0,AZ138)))</f>
        <v/>
      </c>
      <c r="BA138" s="409">
        <f>(IF(DASHBOARD!$J$2=BA7,DASHBOARD!$U$468,IF(DASHBOARD!$J$2=0,0,BA138)))</f>
        <v/>
      </c>
      <c r="BB138" s="384">
        <f>IF(SUM(F138:BA138)&lt;&gt;0,AVERAGEIF(F138:BA138,"&gt;0",F138:BA138),0)</f>
        <v/>
      </c>
      <c r="BC138" s="147" t="n"/>
      <c r="BD138" s="385">
        <f>MAXA(F138:BA138)</f>
        <v/>
      </c>
      <c r="BE138" s="1461">
        <f>IF(BD138&lt;&gt;0,VLOOKUP(BD138,$F$10:$BA$10,MATCH(BD138,F138:BA138,0)),"")</f>
        <v/>
      </c>
      <c r="BF138" s="385">
        <f t="array" ref="BF138">MIN(IF(F138:BA138&gt;0,F138:BA138))</f>
        <v/>
      </c>
      <c r="BG138" s="1461">
        <f>IF(BF138&lt;&gt;0,VLOOKUP(BF138,$F$10:$BA$10,MATCH($BF138,$F138:$BA138,0)),"")</f>
        <v/>
      </c>
      <c r="BI138" s="1368">
        <f>HLOOKUP($BI$9,$S$10:$AI$431,1+$BL138,TRUE)</f>
        <v/>
      </c>
      <c r="BJ138" s="1369">
        <f>HLOOKUP($BJ$9,$AJ$10:$AW$431,1+$BL138,TRUE)</f>
        <v/>
      </c>
      <c r="BK138" s="151" t="n"/>
      <c r="BL138" s="408">
        <f>BL137+1</f>
        <v/>
      </c>
      <c r="BM138" s="399" t="n"/>
    </row>
    <row r="139" ht="20.25" customHeight="1" s="18" thickBot="1" thickTop="1">
      <c r="B139" s="1370" t="n"/>
      <c r="C139" s="1381" t="n"/>
      <c r="D139" s="1462" t="n"/>
      <c r="E139" s="388" t="inlineStr">
        <is>
          <t>Sungguninasa # 2, 150</t>
        </is>
      </c>
      <c r="F139" s="383">
        <f>(IF(DASHBOARD!$J$2=F7,DASHBOARD!$U$469,IF(DASHBOARD!$J$2=0,0,F139)))</f>
        <v/>
      </c>
      <c r="G139" s="383">
        <f>(IF(DASHBOARD!$J$2=G7,DASHBOARD!$U$469,IF(DASHBOARD!$J$2=0,0,G139)))</f>
        <v/>
      </c>
      <c r="H139" s="383">
        <f>(IF(DASHBOARD!$J$2=H7,DASHBOARD!$U$469,IF(DASHBOARD!$J$2=0,0,H139)))</f>
        <v/>
      </c>
      <c r="I139" s="383">
        <f>(IF(DASHBOARD!$J$2=I7,DASHBOARD!$U$469,IF(DASHBOARD!$J$2=0,0,I139)))</f>
        <v/>
      </c>
      <c r="J139" s="383">
        <f>(IF(DASHBOARD!$J$2=J7,DASHBOARD!$U$469,IF(DASHBOARD!$J$2=0,0,J139)))</f>
        <v/>
      </c>
      <c r="K139" s="383">
        <f>(IF(DASHBOARD!$J$2=K7,DASHBOARD!$U$469,IF(DASHBOARD!$J$2=0,0,K139)))</f>
        <v/>
      </c>
      <c r="L139" s="383">
        <f>(IF(DASHBOARD!$J$2=L7,DASHBOARD!$U$469,IF(DASHBOARD!$J$2=0,0,L139)))</f>
        <v/>
      </c>
      <c r="M139" s="383">
        <f>(IF(DASHBOARD!$J$2=M7,DASHBOARD!$U$469,IF(DASHBOARD!$J$2=0,0,M139)))</f>
        <v/>
      </c>
      <c r="N139" s="383">
        <f>(IF(DASHBOARD!$J$2=N7,DASHBOARD!$U$469,IF(DASHBOARD!$J$2=0,0,N139)))</f>
        <v/>
      </c>
      <c r="O139" s="383">
        <f>(IF(DASHBOARD!$J$2=O7,DASHBOARD!$U$469,IF(DASHBOARD!$J$2=0,0,O139)))</f>
        <v/>
      </c>
      <c r="P139" s="383">
        <f>(IF(DASHBOARD!$J$2=P7,DASHBOARD!$U$469,IF(DASHBOARD!$J$2=0,0,P139)))</f>
        <v/>
      </c>
      <c r="Q139" s="383">
        <f>(IF(DASHBOARD!$J$2=Q7,DASHBOARD!$U$469,IF(DASHBOARD!$J$2=0,0,Q139)))</f>
        <v/>
      </c>
      <c r="R139" s="383">
        <f>(IF(DASHBOARD!$J$2=R7,DASHBOARD!$U$469,IF(DASHBOARD!$J$2=0,0,R139)))</f>
        <v/>
      </c>
      <c r="S139" s="383">
        <f>(IF(DASHBOARD!$J$2=S7,DASHBOARD!$U$469,IF(DASHBOARD!$J$2=0,0,S139)))</f>
        <v/>
      </c>
      <c r="T139" s="383">
        <f>(IF(DASHBOARD!$J$2=T7,DASHBOARD!$U$469,IF(DASHBOARD!$J$2=0,0,T139)))</f>
        <v/>
      </c>
      <c r="U139" s="383">
        <f>(IF(DASHBOARD!$J$2=U7,DASHBOARD!$U$469,IF(DASHBOARD!$J$2=0,0,U139)))</f>
        <v/>
      </c>
      <c r="V139" s="383">
        <f>(IF(DASHBOARD!$J$2=V7,DASHBOARD!$U$469,IF(DASHBOARD!$J$2=0,0,V139)))</f>
        <v/>
      </c>
      <c r="W139" s="383">
        <f>(IF(DASHBOARD!$J$2=W7,DASHBOARD!$U$469,IF(DASHBOARD!$J$2=0,0,W139)))</f>
        <v/>
      </c>
      <c r="X139" s="383">
        <f>(IF(DASHBOARD!$J$2=X7,DASHBOARD!$U$469,IF(DASHBOARD!$J$2=0,0,X139)))</f>
        <v/>
      </c>
      <c r="Y139" s="383">
        <f>(IF(DASHBOARD!$J$2=Y7,DASHBOARD!$U$469,IF(DASHBOARD!$J$2=0,0,Y139)))</f>
        <v/>
      </c>
      <c r="Z139" s="383">
        <f>(IF(DASHBOARD!$J$2=Z7,DASHBOARD!$U$469,IF(DASHBOARD!$J$2=0,0,Z139)))</f>
        <v/>
      </c>
      <c r="AA139" s="383">
        <f>(IF(DASHBOARD!$J$2=AA7,DASHBOARD!$U$469,IF(DASHBOARD!$J$2=0,0,AA139)))</f>
        <v/>
      </c>
      <c r="AB139" s="383">
        <f>(IF(DASHBOARD!$J$2=AB7,DASHBOARD!$U$469,IF(DASHBOARD!$J$2=0,0,AB139)))</f>
        <v/>
      </c>
      <c r="AC139" s="383">
        <f>(IF(DASHBOARD!$J$2=AC7,DASHBOARD!$U$469,IF(DASHBOARD!$J$2=0,0,AC139)))</f>
        <v/>
      </c>
      <c r="AD139" s="383">
        <f>(IF(DASHBOARD!$J$2=AD7,DASHBOARD!$U$469,IF(DASHBOARD!$J$2=0,0,AD139)))</f>
        <v/>
      </c>
      <c r="AE139" s="383">
        <f>(IF(DASHBOARD!$J$2=AE7,DASHBOARD!$U$469,IF(DASHBOARD!$J$2=0,0,AE139)))</f>
        <v/>
      </c>
      <c r="AF139" s="383">
        <f>(IF(DASHBOARD!$J$2=AF7,DASHBOARD!$U$469,IF(DASHBOARD!$J$2=0,0,AF139)))</f>
        <v/>
      </c>
      <c r="AG139" s="383">
        <f>(IF(DASHBOARD!$J$2=AG7,DASHBOARD!$U$469,IF(DASHBOARD!$J$2=0,0,AG139)))</f>
        <v/>
      </c>
      <c r="AH139" s="383">
        <f>(IF(DASHBOARD!$J$2=AH7,DASHBOARD!$U$469,IF(DASHBOARD!$J$2=0,0,AH139)))</f>
        <v/>
      </c>
      <c r="AI139" s="383">
        <f>(IF(DASHBOARD!$J$2=AI7,DASHBOARD!$U$469,IF(DASHBOARD!$J$2=0,0,AI139)))</f>
        <v/>
      </c>
      <c r="AJ139" s="383">
        <f>(IF(DASHBOARD!$J$2=AJ7,DASHBOARD!$U$469,IF(DASHBOARD!$J$2=0,0,AJ139)))</f>
        <v/>
      </c>
      <c r="AK139" s="383">
        <f>(IF(DASHBOARD!$J$2=AK7,DASHBOARD!$U$469,IF(DASHBOARD!$J$2=0,0,AK139)))</f>
        <v/>
      </c>
      <c r="AL139" s="383">
        <f>(IF(DASHBOARD!$J$2=AL7,DASHBOARD!$U$469,IF(DASHBOARD!$J$2=0,0,AL139)))</f>
        <v/>
      </c>
      <c r="AM139" s="383">
        <f>(IF(DASHBOARD!$J$2=AM7,DASHBOARD!$U$469,IF(DASHBOARD!$J$2=0,0,AM139)))</f>
        <v/>
      </c>
      <c r="AN139" s="383">
        <f>(IF(DASHBOARD!$J$2=AN7,DASHBOARD!$U$469,IF(DASHBOARD!$J$2=0,0,AN139)))</f>
        <v/>
      </c>
      <c r="AO139" s="383">
        <f>(IF(DASHBOARD!$J$2=AO7,DASHBOARD!$U$469,IF(DASHBOARD!$J$2=0,0,AO139)))</f>
        <v/>
      </c>
      <c r="AP139" s="383">
        <f>(IF(DASHBOARD!$J$2=AP7,DASHBOARD!$U$469,IF(DASHBOARD!$J$2=0,0,AP139)))</f>
        <v/>
      </c>
      <c r="AQ139" s="383">
        <f>(IF(DASHBOARD!$J$2=AQ7,DASHBOARD!$U$469,IF(DASHBOARD!$J$2=0,0,AQ139)))</f>
        <v/>
      </c>
      <c r="AR139" s="383">
        <f>(IF(DASHBOARD!$J$2=AR7,DASHBOARD!$U$469,IF(DASHBOARD!$J$2=0,0,AR139)))</f>
        <v/>
      </c>
      <c r="AS139" s="383">
        <f>(IF(DASHBOARD!$J$2=AS7,DASHBOARD!$U$469,IF(DASHBOARD!$J$2=0,0,AS139)))</f>
        <v/>
      </c>
      <c r="AT139" s="383">
        <f>(IF(DASHBOARD!$J$2=AT7,DASHBOARD!$U$469,IF(DASHBOARD!$J$2=0,0,AT139)))</f>
        <v/>
      </c>
      <c r="AU139" s="383">
        <f>(IF(DASHBOARD!$J$2=AU7,DASHBOARD!$U$469,IF(DASHBOARD!$J$2=0,0,AU139)))</f>
        <v/>
      </c>
      <c r="AV139" s="383">
        <f>(IF(DASHBOARD!$J$2=AV7,DASHBOARD!$U$469,IF(DASHBOARD!$J$2=0,0,AV139)))</f>
        <v/>
      </c>
      <c r="AW139" s="383">
        <f>(IF(DASHBOARD!$J$2=AW7,DASHBOARD!$U$469,IF(DASHBOARD!$J$2=0,0,AW139)))</f>
        <v/>
      </c>
      <c r="AX139" s="383">
        <f>(IF(DASHBOARD!$J$2=AX7,DASHBOARD!$U$469,IF(DASHBOARD!$J$2=0,0,AX139)))</f>
        <v/>
      </c>
      <c r="AY139" s="383">
        <f>(IF(DASHBOARD!$J$2=AY7,DASHBOARD!$U$469,IF(DASHBOARD!$J$2=0,0,AY139)))</f>
        <v/>
      </c>
      <c r="AZ139" s="383">
        <f>(IF(DASHBOARD!$J$2=AZ7,DASHBOARD!$U$469,IF(DASHBOARD!$J$2=0,0,AZ139)))</f>
        <v/>
      </c>
      <c r="BA139" s="383">
        <f>(IF(DASHBOARD!$J$2=BA7,DASHBOARD!$U$469,IF(DASHBOARD!$J$2=0,0,BA139)))</f>
        <v/>
      </c>
      <c r="BB139" s="384">
        <f>IF(SUM(F139:BA139)&lt;&gt;0,AVERAGEIF(F139:BA139,"&gt;0",F139:BA139),0)</f>
        <v/>
      </c>
      <c r="BC139" s="147" t="n"/>
      <c r="BD139" s="385">
        <f>MAXA(F139:BA139)</f>
        <v/>
      </c>
      <c r="BE139" s="1461">
        <f>IF(BD139&lt;&gt;0,VLOOKUP(BD139,$F$10:$BA$10,MATCH(BD139,F139:BA139,0)),"")</f>
        <v/>
      </c>
      <c r="BF139" s="385">
        <f t="array" ref="BF139">MIN(IF(F139:BA139&gt;0,F139:BA139))</f>
        <v/>
      </c>
      <c r="BG139" s="1461">
        <f>IF(BF139&lt;&gt;0,VLOOKUP(BF139,$F$10:$BA$10,MATCH($BF139,$F139:$BA139,0)),"")</f>
        <v/>
      </c>
      <c r="BI139" s="1368">
        <f>HLOOKUP($BI$9,$S$10:$AI$431,1+$BL139,TRUE)</f>
        <v/>
      </c>
      <c r="BJ139" s="1369">
        <f>HLOOKUP($BJ$9,$AJ$10:$AW$431,1+$BL139,TRUE)</f>
        <v/>
      </c>
      <c r="BK139" s="151" t="n"/>
      <c r="BL139" s="408">
        <f>BL138+1</f>
        <v/>
      </c>
      <c r="BM139" s="399" t="n"/>
    </row>
    <row r="140" ht="20.25" customHeight="1" s="18" thickBot="1" thickTop="1">
      <c r="B140" s="1370" t="n"/>
      <c r="C140" s="1381" t="n"/>
      <c r="D140" s="1462" t="n"/>
      <c r="E140" s="388" t="inlineStr">
        <is>
          <t>Punagaya # 1, 150</t>
        </is>
      </c>
      <c r="F140" s="383">
        <f>(IF(DASHBOARD!$J$2=F7,DASHBOARD!$U$470,IF(DASHBOARD!$J$2=0,0,F140)))</f>
        <v/>
      </c>
      <c r="G140" s="383">
        <f>(IF(DASHBOARD!$J$2=G7,DASHBOARD!$U$470,IF(DASHBOARD!$J$2=0,0,G140)))</f>
        <v/>
      </c>
      <c r="H140" s="383">
        <f>(IF(DASHBOARD!$J$2=H7,DASHBOARD!$U$470,IF(DASHBOARD!$J$2=0,0,H140)))</f>
        <v/>
      </c>
      <c r="I140" s="383">
        <f>(IF(DASHBOARD!$J$2=I7,DASHBOARD!$U$470,IF(DASHBOARD!$J$2=0,0,I140)))</f>
        <v/>
      </c>
      <c r="J140" s="383">
        <f>(IF(DASHBOARD!$J$2=J7,DASHBOARD!$U$470,IF(DASHBOARD!$J$2=0,0,J140)))</f>
        <v/>
      </c>
      <c r="K140" s="383">
        <f>(IF(DASHBOARD!$J$2=K7,DASHBOARD!$U$470,IF(DASHBOARD!$J$2=0,0,K140)))</f>
        <v/>
      </c>
      <c r="L140" s="383">
        <f>(IF(DASHBOARD!$J$2=L7,DASHBOARD!$U$470,IF(DASHBOARD!$J$2=0,0,L140)))</f>
        <v/>
      </c>
      <c r="M140" s="383">
        <f>(IF(DASHBOARD!$J$2=M7,DASHBOARD!$U$470,IF(DASHBOARD!$J$2=0,0,M140)))</f>
        <v/>
      </c>
      <c r="N140" s="383">
        <f>(IF(DASHBOARD!$J$2=N7,DASHBOARD!$U$470,IF(DASHBOARD!$J$2=0,0,N140)))</f>
        <v/>
      </c>
      <c r="O140" s="383">
        <f>(IF(DASHBOARD!$J$2=O7,DASHBOARD!$U$470,IF(DASHBOARD!$J$2=0,0,O140)))</f>
        <v/>
      </c>
      <c r="P140" s="383">
        <f>(IF(DASHBOARD!$J$2=P7,DASHBOARD!$U$470,IF(DASHBOARD!$J$2=0,0,P140)))</f>
        <v/>
      </c>
      <c r="Q140" s="383">
        <f>(IF(DASHBOARD!$J$2=Q7,DASHBOARD!$U$470,IF(DASHBOARD!$J$2=0,0,Q140)))</f>
        <v/>
      </c>
      <c r="R140" s="383">
        <f>(IF(DASHBOARD!$J$2=R7,DASHBOARD!$U$470,IF(DASHBOARD!$J$2=0,0,R140)))</f>
        <v/>
      </c>
      <c r="S140" s="383">
        <f>(IF(DASHBOARD!$J$2=S7,DASHBOARD!$U$470,IF(DASHBOARD!$J$2=0,0,S140)))</f>
        <v/>
      </c>
      <c r="T140" s="383">
        <f>(IF(DASHBOARD!$J$2=T7,DASHBOARD!$U$470,IF(DASHBOARD!$J$2=0,0,T140)))</f>
        <v/>
      </c>
      <c r="U140" s="383">
        <f>(IF(DASHBOARD!$J$2=U7,DASHBOARD!$U$470,IF(DASHBOARD!$J$2=0,0,U140)))</f>
        <v/>
      </c>
      <c r="V140" s="383">
        <f>(IF(DASHBOARD!$J$2=V7,DASHBOARD!$U$470,IF(DASHBOARD!$J$2=0,0,V140)))</f>
        <v/>
      </c>
      <c r="W140" s="383">
        <f>(IF(DASHBOARD!$J$2=W7,DASHBOARD!$U$470,IF(DASHBOARD!$J$2=0,0,W140)))</f>
        <v/>
      </c>
      <c r="X140" s="383">
        <f>(IF(DASHBOARD!$J$2=X7,DASHBOARD!$U$470,IF(DASHBOARD!$J$2=0,0,X140)))</f>
        <v/>
      </c>
      <c r="Y140" s="383">
        <f>(IF(DASHBOARD!$J$2=Y7,DASHBOARD!$U$470,IF(DASHBOARD!$J$2=0,0,Y140)))</f>
        <v/>
      </c>
      <c r="Z140" s="383">
        <f>(IF(DASHBOARD!$J$2=Z7,DASHBOARD!$U$470,IF(DASHBOARD!$J$2=0,0,Z140)))</f>
        <v/>
      </c>
      <c r="AA140" s="383">
        <f>(IF(DASHBOARD!$J$2=AA7,DASHBOARD!$U$470,IF(DASHBOARD!$J$2=0,0,AA140)))</f>
        <v/>
      </c>
      <c r="AB140" s="383">
        <f>(IF(DASHBOARD!$J$2=AB7,DASHBOARD!$U$470,IF(DASHBOARD!$J$2=0,0,AB140)))</f>
        <v/>
      </c>
      <c r="AC140" s="383">
        <f>(IF(DASHBOARD!$J$2=AC7,DASHBOARD!$U$470,IF(DASHBOARD!$J$2=0,0,AC140)))</f>
        <v/>
      </c>
      <c r="AD140" s="383">
        <f>(IF(DASHBOARD!$J$2=AD7,DASHBOARD!$U$470,IF(DASHBOARD!$J$2=0,0,AD140)))</f>
        <v/>
      </c>
      <c r="AE140" s="383">
        <f>(IF(DASHBOARD!$J$2=AE7,DASHBOARD!$U$470,IF(DASHBOARD!$J$2=0,0,AE140)))</f>
        <v/>
      </c>
      <c r="AF140" s="383">
        <f>(IF(DASHBOARD!$J$2=AF7,DASHBOARD!$U$470,IF(DASHBOARD!$J$2=0,0,AF140)))</f>
        <v/>
      </c>
      <c r="AG140" s="383">
        <f>(IF(DASHBOARD!$J$2=AG7,DASHBOARD!$U$470,IF(DASHBOARD!$J$2=0,0,AG140)))</f>
        <v/>
      </c>
      <c r="AH140" s="383">
        <f>(IF(DASHBOARD!$J$2=AH7,DASHBOARD!$U$470,IF(DASHBOARD!$J$2=0,0,AH140)))</f>
        <v/>
      </c>
      <c r="AI140" s="383">
        <f>(IF(DASHBOARD!$J$2=AI7,DASHBOARD!$U$470,IF(DASHBOARD!$J$2=0,0,AI140)))</f>
        <v/>
      </c>
      <c r="AJ140" s="383">
        <f>(IF(DASHBOARD!$J$2=AJ7,DASHBOARD!$U$470,IF(DASHBOARD!$J$2=0,0,AJ140)))</f>
        <v/>
      </c>
      <c r="AK140" s="383">
        <f>(IF(DASHBOARD!$J$2=AK7,DASHBOARD!$U$470,IF(DASHBOARD!$J$2=0,0,AK140)))</f>
        <v/>
      </c>
      <c r="AL140" s="383">
        <f>(IF(DASHBOARD!$J$2=AL7,DASHBOARD!$U$470,IF(DASHBOARD!$J$2=0,0,AL140)))</f>
        <v/>
      </c>
      <c r="AM140" s="383">
        <f>(IF(DASHBOARD!$J$2=AM7,DASHBOARD!$U$470,IF(DASHBOARD!$J$2=0,0,AM140)))</f>
        <v/>
      </c>
      <c r="AN140" s="383">
        <f>(IF(DASHBOARD!$J$2=AN7,DASHBOARD!$U$470,IF(DASHBOARD!$J$2=0,0,AN140)))</f>
        <v/>
      </c>
      <c r="AO140" s="383">
        <f>(IF(DASHBOARD!$J$2=AO7,DASHBOARD!$U$470,IF(DASHBOARD!$J$2=0,0,AO140)))</f>
        <v/>
      </c>
      <c r="AP140" s="383">
        <f>(IF(DASHBOARD!$J$2=AP7,DASHBOARD!$U$470,IF(DASHBOARD!$J$2=0,0,AP140)))</f>
        <v/>
      </c>
      <c r="AQ140" s="383">
        <f>(IF(DASHBOARD!$J$2=AQ7,DASHBOARD!$U$470,IF(DASHBOARD!$J$2=0,0,AQ140)))</f>
        <v/>
      </c>
      <c r="AR140" s="383">
        <f>(IF(DASHBOARD!$J$2=AR7,DASHBOARD!$U$470,IF(DASHBOARD!$J$2=0,0,AR140)))</f>
        <v/>
      </c>
      <c r="AS140" s="383">
        <f>(IF(DASHBOARD!$J$2=AS7,DASHBOARD!$U$470,IF(DASHBOARD!$J$2=0,0,AS140)))</f>
        <v/>
      </c>
      <c r="AT140" s="383">
        <f>(IF(DASHBOARD!$J$2=AT7,DASHBOARD!$U$470,IF(DASHBOARD!$J$2=0,0,AT140)))</f>
        <v/>
      </c>
      <c r="AU140" s="383">
        <f>(IF(DASHBOARD!$J$2=AU7,DASHBOARD!$U$470,IF(DASHBOARD!$J$2=0,0,AU140)))</f>
        <v/>
      </c>
      <c r="AV140" s="383">
        <f>(IF(DASHBOARD!$J$2=AV7,DASHBOARD!$U$470,IF(DASHBOARD!$J$2=0,0,AV140)))</f>
        <v/>
      </c>
      <c r="AW140" s="383">
        <f>(IF(DASHBOARD!$J$2=AW7,DASHBOARD!$U$470,IF(DASHBOARD!$J$2=0,0,AW140)))</f>
        <v/>
      </c>
      <c r="AX140" s="383">
        <f>(IF(DASHBOARD!$J$2=AX7,DASHBOARD!$U$470,IF(DASHBOARD!$J$2=0,0,AX140)))</f>
        <v/>
      </c>
      <c r="AY140" s="383">
        <f>(IF(DASHBOARD!$J$2=AY7,DASHBOARD!$U$470,IF(DASHBOARD!$J$2=0,0,AY140)))</f>
        <v/>
      </c>
      <c r="AZ140" s="383">
        <f>(IF(DASHBOARD!$J$2=AZ7,DASHBOARD!$U$470,IF(DASHBOARD!$J$2=0,0,AZ140)))</f>
        <v/>
      </c>
      <c r="BA140" s="383">
        <f>(IF(DASHBOARD!$J$2=BA7,DASHBOARD!$U$470,IF(DASHBOARD!$J$2=0,0,BA140)))</f>
        <v/>
      </c>
      <c r="BB140" s="384">
        <f>IF(SUM(F140:BA140)&lt;&gt;0,AVERAGEIF(F140:BA140,"&gt;0",F140:BA140),0)</f>
        <v/>
      </c>
      <c r="BC140" s="147" t="n"/>
      <c r="BD140" s="385">
        <f>MAXA(F140:BA140)</f>
        <v/>
      </c>
      <c r="BE140" s="1461">
        <f>IF(BD140&lt;&gt;0,VLOOKUP(BD140,$F$10:$BA$10,MATCH(BD140,F140:BA140,0)),"")</f>
        <v/>
      </c>
      <c r="BF140" s="385">
        <f t="array" ref="BF140">MIN(IF(F140:BA140&gt;0,F140:BA140))</f>
        <v/>
      </c>
      <c r="BG140" s="1461">
        <f>IF(BF140&lt;&gt;0,VLOOKUP(BF140,$F$10:$BA$10,MATCH($BF140,$F140:$BA140,0)),"")</f>
        <v/>
      </c>
      <c r="BI140" s="1368">
        <f>HLOOKUP($BI$9,$S$10:$AI$431,1+$BL140,TRUE)</f>
        <v/>
      </c>
      <c r="BJ140" s="1369">
        <f>HLOOKUP($BJ$9,$AJ$10:$AW$431,1+$BL140,TRUE)</f>
        <v/>
      </c>
      <c r="BK140" s="151" t="n"/>
      <c r="BL140" s="408">
        <f>BL139+1</f>
        <v/>
      </c>
      <c r="BM140" s="399" t="n"/>
    </row>
    <row r="141" ht="20.25" customHeight="1" s="18" thickBot="1" thickTop="1">
      <c r="B141" s="1370" t="n"/>
      <c r="C141" s="1381" t="n"/>
      <c r="D141" s="1463" t="n"/>
      <c r="E141" s="388" t="inlineStr">
        <is>
          <t>Punagaya # 2, 150</t>
        </is>
      </c>
      <c r="F141" s="383">
        <f>(IF(DASHBOARD!$J$2=F7,DASHBOARD!$U$471,IF(DASHBOARD!$J$2=0,0,F141)))</f>
        <v/>
      </c>
      <c r="G141" s="383">
        <f>(IF(DASHBOARD!$J$2=G7,DASHBOARD!$U$471,IF(DASHBOARD!$J$2=0,0,G141)))</f>
        <v/>
      </c>
      <c r="H141" s="383">
        <f>(IF(DASHBOARD!$J$2=H7,DASHBOARD!$U$471,IF(DASHBOARD!$J$2=0,0,H141)))</f>
        <v/>
      </c>
      <c r="I141" s="383">
        <f>(IF(DASHBOARD!$J$2=I7,DASHBOARD!$U$471,IF(DASHBOARD!$J$2=0,0,I141)))</f>
        <v/>
      </c>
      <c r="J141" s="383">
        <f>(IF(DASHBOARD!$J$2=J7,DASHBOARD!$U$471,IF(DASHBOARD!$J$2=0,0,J141)))</f>
        <v/>
      </c>
      <c r="K141" s="383">
        <f>(IF(DASHBOARD!$J$2=K7,DASHBOARD!$U$471,IF(DASHBOARD!$J$2=0,0,K141)))</f>
        <v/>
      </c>
      <c r="L141" s="383">
        <f>(IF(DASHBOARD!$J$2=L7,DASHBOARD!$U$471,IF(DASHBOARD!$J$2=0,0,L141)))</f>
        <v/>
      </c>
      <c r="M141" s="383">
        <f>(IF(DASHBOARD!$J$2=M7,DASHBOARD!$U$471,IF(DASHBOARD!$J$2=0,0,M141)))</f>
        <v/>
      </c>
      <c r="N141" s="383">
        <f>(IF(DASHBOARD!$J$2=N7,DASHBOARD!$U$471,IF(DASHBOARD!$J$2=0,0,N141)))</f>
        <v/>
      </c>
      <c r="O141" s="383">
        <f>(IF(DASHBOARD!$J$2=O7,DASHBOARD!$U$471,IF(DASHBOARD!$J$2=0,0,O141)))</f>
        <v/>
      </c>
      <c r="P141" s="383">
        <f>(IF(DASHBOARD!$J$2=P7,DASHBOARD!$U$471,IF(DASHBOARD!$J$2=0,0,P141)))</f>
        <v/>
      </c>
      <c r="Q141" s="383">
        <f>(IF(DASHBOARD!$J$2=Q7,DASHBOARD!$U$471,IF(DASHBOARD!$J$2=0,0,Q141)))</f>
        <v/>
      </c>
      <c r="R141" s="383">
        <f>(IF(DASHBOARD!$J$2=R7,DASHBOARD!$U$471,IF(DASHBOARD!$J$2=0,0,R141)))</f>
        <v/>
      </c>
      <c r="S141" s="383">
        <f>(IF(DASHBOARD!$J$2=S7,DASHBOARD!$U$471,IF(DASHBOARD!$J$2=0,0,S141)))</f>
        <v/>
      </c>
      <c r="T141" s="383">
        <f>(IF(DASHBOARD!$J$2=T7,DASHBOARD!$U$471,IF(DASHBOARD!$J$2=0,0,T141)))</f>
        <v/>
      </c>
      <c r="U141" s="383">
        <f>(IF(DASHBOARD!$J$2=U7,DASHBOARD!$U$471,IF(DASHBOARD!$J$2=0,0,U141)))</f>
        <v/>
      </c>
      <c r="V141" s="383">
        <f>(IF(DASHBOARD!$J$2=V7,DASHBOARD!$U$471,IF(DASHBOARD!$J$2=0,0,V141)))</f>
        <v/>
      </c>
      <c r="W141" s="383">
        <f>(IF(DASHBOARD!$J$2=W7,DASHBOARD!$U$471,IF(DASHBOARD!$J$2=0,0,W141)))</f>
        <v/>
      </c>
      <c r="X141" s="383">
        <f>(IF(DASHBOARD!$J$2=X7,DASHBOARD!$U$471,IF(DASHBOARD!$J$2=0,0,X141)))</f>
        <v/>
      </c>
      <c r="Y141" s="383">
        <f>(IF(DASHBOARD!$J$2=Y7,DASHBOARD!$U$471,IF(DASHBOARD!$J$2=0,0,Y141)))</f>
        <v/>
      </c>
      <c r="Z141" s="383">
        <f>(IF(DASHBOARD!$J$2=Z7,DASHBOARD!$U$471,IF(DASHBOARD!$J$2=0,0,Z141)))</f>
        <v/>
      </c>
      <c r="AA141" s="383">
        <f>(IF(DASHBOARD!$J$2=AA7,DASHBOARD!$U$471,IF(DASHBOARD!$J$2=0,0,AA141)))</f>
        <v/>
      </c>
      <c r="AB141" s="383">
        <f>(IF(DASHBOARD!$J$2=AB7,DASHBOARD!$U$471,IF(DASHBOARD!$J$2=0,0,AB141)))</f>
        <v/>
      </c>
      <c r="AC141" s="383">
        <f>(IF(DASHBOARD!$J$2=AC7,DASHBOARD!$U$471,IF(DASHBOARD!$J$2=0,0,AC141)))</f>
        <v/>
      </c>
      <c r="AD141" s="383">
        <f>(IF(DASHBOARD!$J$2=AD7,DASHBOARD!$U$471,IF(DASHBOARD!$J$2=0,0,AD141)))</f>
        <v/>
      </c>
      <c r="AE141" s="383">
        <f>(IF(DASHBOARD!$J$2=AE7,DASHBOARD!$U$471,IF(DASHBOARD!$J$2=0,0,AE141)))</f>
        <v/>
      </c>
      <c r="AF141" s="383">
        <f>(IF(DASHBOARD!$J$2=AF7,DASHBOARD!$U$471,IF(DASHBOARD!$J$2=0,0,AF141)))</f>
        <v/>
      </c>
      <c r="AG141" s="383">
        <f>(IF(DASHBOARD!$J$2=AG7,DASHBOARD!$U$471,IF(DASHBOARD!$J$2=0,0,AG141)))</f>
        <v/>
      </c>
      <c r="AH141" s="383">
        <f>(IF(DASHBOARD!$J$2=AH7,DASHBOARD!$U$471,IF(DASHBOARD!$J$2=0,0,AH141)))</f>
        <v/>
      </c>
      <c r="AI141" s="383">
        <f>(IF(DASHBOARD!$J$2=AI7,DASHBOARD!$U$471,IF(DASHBOARD!$J$2=0,0,AI141)))</f>
        <v/>
      </c>
      <c r="AJ141" s="383">
        <f>(IF(DASHBOARD!$J$2=AJ7,DASHBOARD!$U$471,IF(DASHBOARD!$J$2=0,0,AJ141)))</f>
        <v/>
      </c>
      <c r="AK141" s="383">
        <f>(IF(DASHBOARD!$J$2=AK7,DASHBOARD!$U$471,IF(DASHBOARD!$J$2=0,0,AK141)))</f>
        <v/>
      </c>
      <c r="AL141" s="383">
        <f>(IF(DASHBOARD!$J$2=AL7,DASHBOARD!$U$471,IF(DASHBOARD!$J$2=0,0,AL141)))</f>
        <v/>
      </c>
      <c r="AM141" s="383">
        <f>(IF(DASHBOARD!$J$2=AM7,DASHBOARD!$U$471,IF(DASHBOARD!$J$2=0,0,AM141)))</f>
        <v/>
      </c>
      <c r="AN141" s="383">
        <f>(IF(DASHBOARD!$J$2=AN7,DASHBOARD!$U$471,IF(DASHBOARD!$J$2=0,0,AN141)))</f>
        <v/>
      </c>
      <c r="AO141" s="383">
        <f>(IF(DASHBOARD!$J$2=AO7,DASHBOARD!$U$471,IF(DASHBOARD!$J$2=0,0,AO141)))</f>
        <v/>
      </c>
      <c r="AP141" s="383">
        <f>(IF(DASHBOARD!$J$2=AP7,DASHBOARD!$U$471,IF(DASHBOARD!$J$2=0,0,AP141)))</f>
        <v/>
      </c>
      <c r="AQ141" s="383">
        <f>(IF(DASHBOARD!$J$2=AQ7,DASHBOARD!$U$471,IF(DASHBOARD!$J$2=0,0,AQ141)))</f>
        <v/>
      </c>
      <c r="AR141" s="383">
        <f>(IF(DASHBOARD!$J$2=AR7,DASHBOARD!$U$471,IF(DASHBOARD!$J$2=0,0,AR141)))</f>
        <v/>
      </c>
      <c r="AS141" s="383">
        <f>(IF(DASHBOARD!$J$2=AS7,DASHBOARD!$U$471,IF(DASHBOARD!$J$2=0,0,AS141)))</f>
        <v/>
      </c>
      <c r="AT141" s="383">
        <f>(IF(DASHBOARD!$J$2=AT7,DASHBOARD!$U$471,IF(DASHBOARD!$J$2=0,0,AT141)))</f>
        <v/>
      </c>
      <c r="AU141" s="383">
        <f>(IF(DASHBOARD!$J$2=AU7,DASHBOARD!$U$471,IF(DASHBOARD!$J$2=0,0,AU141)))</f>
        <v/>
      </c>
      <c r="AV141" s="383">
        <f>(IF(DASHBOARD!$J$2=AV7,DASHBOARD!$U$471,IF(DASHBOARD!$J$2=0,0,AV141)))</f>
        <v/>
      </c>
      <c r="AW141" s="383">
        <f>(IF(DASHBOARD!$J$2=AW7,DASHBOARD!$U$471,IF(DASHBOARD!$J$2=0,0,AW141)))</f>
        <v/>
      </c>
      <c r="AX141" s="383">
        <f>(IF(DASHBOARD!$J$2=AX7,DASHBOARD!$U$471,IF(DASHBOARD!$J$2=0,0,AX141)))</f>
        <v/>
      </c>
      <c r="AY141" s="383">
        <f>(IF(DASHBOARD!$J$2=AY7,DASHBOARD!$U$471,IF(DASHBOARD!$J$2=0,0,AY141)))</f>
        <v/>
      </c>
      <c r="AZ141" s="383">
        <f>(IF(DASHBOARD!$J$2=AZ7,DASHBOARD!$U$471,IF(DASHBOARD!$J$2=0,0,AZ141)))</f>
        <v/>
      </c>
      <c r="BA141" s="383">
        <f>(IF(DASHBOARD!$J$2=BA7,DASHBOARD!$U$471,IF(DASHBOARD!$J$2=0,0,BA141)))</f>
        <v/>
      </c>
      <c r="BB141" s="384">
        <f>IF(SUM(F141:BA141)&lt;&gt;0,AVERAGEIF(F141:BA141,"&gt;0",F141:BA141),0)</f>
        <v/>
      </c>
      <c r="BC141" s="147" t="n"/>
      <c r="BD141" s="385">
        <f>MAXA(F141:BA141)</f>
        <v/>
      </c>
      <c r="BE141" s="1461">
        <f>IF(BD141&lt;&gt;0,VLOOKUP(BD141,$F$10:$BA$10,MATCH(BD141,F141:BA141,0)),"")</f>
        <v/>
      </c>
      <c r="BF141" s="385">
        <f t="array" ref="BF141">MIN(IF(F141:BA141&gt;0,F141:BA141))</f>
        <v/>
      </c>
      <c r="BG141" s="1461">
        <f>IF(BF141&lt;&gt;0,VLOOKUP(BF141,$F$10:$BA$10,MATCH($BF141,$F141:$BA141,0)),"")</f>
        <v/>
      </c>
      <c r="BI141" s="1368">
        <f>HLOOKUP($BI$9,$S$10:$AI$431,1+$BL141,TRUE)</f>
        <v/>
      </c>
      <c r="BJ141" s="1369">
        <f>HLOOKUP($BJ$9,$AJ$10:$AW$431,1+$BL141,TRUE)</f>
        <v/>
      </c>
      <c r="BK141" s="151" t="n"/>
      <c r="BL141" s="408">
        <f>BL140+1</f>
        <v/>
      </c>
      <c r="BM141" s="399" t="n"/>
    </row>
    <row r="142" ht="20.25" customHeight="1" s="18" thickBot="1" thickTop="1">
      <c r="B142" s="1370" t="n"/>
      <c r="C142" s="1381" t="n"/>
      <c r="D142" s="230" t="n"/>
      <c r="E142" s="388" t="n"/>
      <c r="F142" s="383" t="n"/>
      <c r="G142" s="383" t="n"/>
      <c r="H142" s="383" t="n"/>
      <c r="I142" s="383" t="n"/>
      <c r="J142" s="383" t="n"/>
      <c r="K142" s="383" t="n"/>
      <c r="L142" s="383" t="n"/>
      <c r="M142" s="383" t="n"/>
      <c r="N142" s="383" t="n"/>
      <c r="O142" s="383" t="n"/>
      <c r="P142" s="383" t="n"/>
      <c r="Q142" s="383" t="n"/>
      <c r="R142" s="383" t="n"/>
      <c r="S142" s="383" t="n"/>
      <c r="T142" s="383" t="n"/>
      <c r="U142" s="383" t="n"/>
      <c r="V142" s="383" t="n"/>
      <c r="W142" s="383" t="n"/>
      <c r="X142" s="383" t="n"/>
      <c r="Y142" s="383" t="n"/>
      <c r="Z142" s="383" t="n"/>
      <c r="AA142" s="383" t="n"/>
      <c r="AB142" s="383" t="n"/>
      <c r="AC142" s="383" t="n"/>
      <c r="AD142" s="383" t="n"/>
      <c r="AE142" s="383" t="n"/>
      <c r="AF142" s="383" t="n"/>
      <c r="AG142" s="383" t="n"/>
      <c r="AH142" s="383" t="n"/>
      <c r="AI142" s="383" t="n"/>
      <c r="AJ142" s="383" t="n"/>
      <c r="AK142" s="383" t="n"/>
      <c r="AL142" s="383" t="n"/>
      <c r="AM142" s="383" t="n"/>
      <c r="AN142" s="383" t="n"/>
      <c r="AO142" s="383" t="n"/>
      <c r="AP142" s="383" t="n"/>
      <c r="AQ142" s="383" t="n"/>
      <c r="AR142" s="383" t="n"/>
      <c r="AS142" s="383" t="n"/>
      <c r="AT142" s="383" t="n"/>
      <c r="AU142" s="383" t="n"/>
      <c r="AV142" s="383" t="n"/>
      <c r="AW142" s="383" t="n"/>
      <c r="AX142" s="383" t="n"/>
      <c r="AY142" s="383" t="n"/>
      <c r="AZ142" s="383" t="n"/>
      <c r="BA142" s="383" t="n"/>
      <c r="BB142" s="384">
        <f>IF(SUM(F142:BA142)&lt;&gt;0,AVERAGEIF(F142:BA142,"&gt;0",F142:BA142),0)</f>
        <v/>
      </c>
      <c r="BC142" s="147" t="n"/>
      <c r="BD142" s="385">
        <f>MAXA(F142:BA142)</f>
        <v/>
      </c>
      <c r="BE142" s="1461">
        <f>IF(BD142&lt;&gt;0,VLOOKUP(BD142,$F$10:$BA$10,MATCH(BD142,F142:BA142,0)),"")</f>
        <v/>
      </c>
      <c r="BF142" s="385">
        <f t="array" ref="BF142">MIN(IF(F142:BA142&gt;0,F142:BA142))</f>
        <v/>
      </c>
      <c r="BG142" s="1461">
        <f>IF(BF142&lt;&gt;0,VLOOKUP(BF142,$F$10:$BA$10,MATCH($BF142,$F142:$BA142,0)),"")</f>
        <v/>
      </c>
      <c r="BI142" s="1368">
        <f>HLOOKUP($BI$9,$S$10:$AI$431,1+$BL142,TRUE)</f>
        <v/>
      </c>
      <c r="BJ142" s="1369">
        <f>HLOOKUP($BJ$9,$AJ$10:$AW$431,1+$BL142,TRUE)</f>
        <v/>
      </c>
      <c r="BK142" s="151" t="n"/>
      <c r="BL142" s="408">
        <f>BL141+1</f>
        <v/>
      </c>
      <c r="BM142" s="399" t="n"/>
    </row>
    <row r="143" ht="20.25" customHeight="1" s="18" thickBot="1" thickTop="1">
      <c r="B143" s="1370" t="n"/>
      <c r="C143" s="1381" t="n"/>
      <c r="D143" s="1469" t="inlineStr">
        <is>
          <t>JENEPONTO 150</t>
        </is>
      </c>
      <c r="E143" s="388" t="inlineStr">
        <is>
          <t>Punagaya # 1, 150</t>
        </is>
      </c>
      <c r="F143" s="383">
        <f>(IF(DASHBOARD!$J$2=F7,DASHBOARD!$U$495,IF(DASHBOARD!$J$2=0,0,F143)))</f>
        <v/>
      </c>
      <c r="G143" s="383">
        <f>(IF(DASHBOARD!$J$2=G7,DASHBOARD!$U$495,IF(DASHBOARD!$J$2=0,0,G143)))</f>
        <v/>
      </c>
      <c r="H143" s="383">
        <f>(IF(DASHBOARD!$J$2=H7,DASHBOARD!$U$495,IF(DASHBOARD!$J$2=0,0,H143)))</f>
        <v/>
      </c>
      <c r="I143" s="383">
        <f>(IF(DASHBOARD!$J$2=I7,DASHBOARD!$U$495,IF(DASHBOARD!$J$2=0,0,I143)))</f>
        <v/>
      </c>
      <c r="J143" s="383">
        <f>(IF(DASHBOARD!$J$2=J7,DASHBOARD!$U$495,IF(DASHBOARD!$J$2=0,0,J143)))</f>
        <v/>
      </c>
      <c r="K143" s="383">
        <f>(IF(DASHBOARD!$J$2=K7,DASHBOARD!$U$495,IF(DASHBOARD!$J$2=0,0,K143)))</f>
        <v/>
      </c>
      <c r="L143" s="383">
        <f>(IF(DASHBOARD!$J$2=L7,DASHBOARD!$U$495,IF(DASHBOARD!$J$2=0,0,L143)))</f>
        <v/>
      </c>
      <c r="M143" s="383">
        <f>(IF(DASHBOARD!$J$2=M7,DASHBOARD!$U$495,IF(DASHBOARD!$J$2=0,0,M143)))</f>
        <v/>
      </c>
      <c r="N143" s="383">
        <f>(IF(DASHBOARD!$J$2=N7,DASHBOARD!$U$495,IF(DASHBOARD!$J$2=0,0,N143)))</f>
        <v/>
      </c>
      <c r="O143" s="383">
        <f>(IF(DASHBOARD!$J$2=O7,DASHBOARD!$U$495,IF(DASHBOARD!$J$2=0,0,O143)))</f>
        <v/>
      </c>
      <c r="P143" s="383">
        <f>(IF(DASHBOARD!$J$2=P7,DASHBOARD!$U$495,IF(DASHBOARD!$J$2=0,0,P143)))</f>
        <v/>
      </c>
      <c r="Q143" s="383">
        <f>(IF(DASHBOARD!$J$2=Q7,DASHBOARD!$U$495,IF(DASHBOARD!$J$2=0,0,Q143)))</f>
        <v/>
      </c>
      <c r="R143" s="383">
        <f>(IF(DASHBOARD!$J$2=R7,DASHBOARD!$U$495,IF(DASHBOARD!$J$2=0,0,R143)))</f>
        <v/>
      </c>
      <c r="S143" s="383">
        <f>(IF(DASHBOARD!$J$2=S7,DASHBOARD!$U$495,IF(DASHBOARD!$J$2=0,0,S143)))</f>
        <v/>
      </c>
      <c r="T143" s="383">
        <f>(IF(DASHBOARD!$J$2=T7,DASHBOARD!$U$495,IF(DASHBOARD!$J$2=0,0,T143)))</f>
        <v/>
      </c>
      <c r="U143" s="383">
        <f>(IF(DASHBOARD!$J$2=U7,DASHBOARD!$U$495,IF(DASHBOARD!$J$2=0,0,U143)))</f>
        <v/>
      </c>
      <c r="V143" s="383">
        <f>(IF(DASHBOARD!$J$2=V7,DASHBOARD!$U$495,IF(DASHBOARD!$J$2=0,0,V143)))</f>
        <v/>
      </c>
      <c r="W143" s="383">
        <f>(IF(DASHBOARD!$J$2=W7,DASHBOARD!$U$495,IF(DASHBOARD!$J$2=0,0,W143)))</f>
        <v/>
      </c>
      <c r="X143" s="383">
        <f>(IF(DASHBOARD!$J$2=X7,DASHBOARD!$U$495,IF(DASHBOARD!$J$2=0,0,X143)))</f>
        <v/>
      </c>
      <c r="Y143" s="383">
        <f>(IF(DASHBOARD!$J$2=Y7,DASHBOARD!$U$495,IF(DASHBOARD!$J$2=0,0,Y143)))</f>
        <v/>
      </c>
      <c r="Z143" s="383">
        <f>(IF(DASHBOARD!$J$2=Z7,DASHBOARD!$U$495,IF(DASHBOARD!$J$2=0,0,Z143)))</f>
        <v/>
      </c>
      <c r="AA143" s="383">
        <f>(IF(DASHBOARD!$J$2=AA7,DASHBOARD!$U$495,IF(DASHBOARD!$J$2=0,0,AA143)))</f>
        <v/>
      </c>
      <c r="AB143" s="383">
        <f>(IF(DASHBOARD!$J$2=AB7,DASHBOARD!$U$495,IF(DASHBOARD!$J$2=0,0,AB143)))</f>
        <v/>
      </c>
      <c r="AC143" s="383">
        <f>(IF(DASHBOARD!$J$2=AC7,DASHBOARD!$U$495,IF(DASHBOARD!$J$2=0,0,AC143)))</f>
        <v/>
      </c>
      <c r="AD143" s="383">
        <f>(IF(DASHBOARD!$J$2=AD7,DASHBOARD!$U$495,IF(DASHBOARD!$J$2=0,0,AD143)))</f>
        <v/>
      </c>
      <c r="AE143" s="383">
        <f>(IF(DASHBOARD!$J$2=AE7,DASHBOARD!$U$495,IF(DASHBOARD!$J$2=0,0,AE143)))</f>
        <v/>
      </c>
      <c r="AF143" s="383">
        <f>(IF(DASHBOARD!$J$2=AF7,DASHBOARD!$U$495,IF(DASHBOARD!$J$2=0,0,AF143)))</f>
        <v/>
      </c>
      <c r="AG143" s="383">
        <f>(IF(DASHBOARD!$J$2=AG7,DASHBOARD!$U$495,IF(DASHBOARD!$J$2=0,0,AG143)))</f>
        <v/>
      </c>
      <c r="AH143" s="383">
        <f>(IF(DASHBOARD!$J$2=AH7,DASHBOARD!$U$495,IF(DASHBOARD!$J$2=0,0,AH143)))</f>
        <v/>
      </c>
      <c r="AI143" s="383">
        <f>(IF(DASHBOARD!$J$2=AI7,DASHBOARD!$U$495,IF(DASHBOARD!$J$2=0,0,AI143)))</f>
        <v/>
      </c>
      <c r="AJ143" s="383">
        <f>(IF(DASHBOARD!$J$2=AJ7,DASHBOARD!$U$495,IF(DASHBOARD!$J$2=0,0,AJ143)))</f>
        <v/>
      </c>
      <c r="AK143" s="383">
        <f>(IF(DASHBOARD!$J$2=AK7,DASHBOARD!$U$495,IF(DASHBOARD!$J$2=0,0,AK143)))</f>
        <v/>
      </c>
      <c r="AL143" s="383">
        <f>(IF(DASHBOARD!$J$2=AL7,DASHBOARD!$U$495,IF(DASHBOARD!$J$2=0,0,AL143)))</f>
        <v/>
      </c>
      <c r="AM143" s="383">
        <f>(IF(DASHBOARD!$J$2=AM7,DASHBOARD!$U$495,IF(DASHBOARD!$J$2=0,0,AM143)))</f>
        <v/>
      </c>
      <c r="AN143" s="383">
        <f>(IF(DASHBOARD!$J$2=AN7,DASHBOARD!$U$495,IF(DASHBOARD!$J$2=0,0,AN143)))</f>
        <v/>
      </c>
      <c r="AO143" s="383">
        <f>(IF(DASHBOARD!$J$2=AO7,DASHBOARD!$U$495,IF(DASHBOARD!$J$2=0,0,AO143)))</f>
        <v/>
      </c>
      <c r="AP143" s="383">
        <f>(IF(DASHBOARD!$J$2=AP7,DASHBOARD!$U$495,IF(DASHBOARD!$J$2=0,0,AP143)))</f>
        <v/>
      </c>
      <c r="AQ143" s="383">
        <f>(IF(DASHBOARD!$J$2=AQ7,DASHBOARD!$U$495,IF(DASHBOARD!$J$2=0,0,AQ143)))</f>
        <v/>
      </c>
      <c r="AR143" s="383">
        <f>(IF(DASHBOARD!$J$2=AR7,DASHBOARD!$U$495,IF(DASHBOARD!$J$2=0,0,AR143)))</f>
        <v/>
      </c>
      <c r="AS143" s="383">
        <f>(IF(DASHBOARD!$J$2=AS7,DASHBOARD!$U$495,IF(DASHBOARD!$J$2=0,0,AS143)))</f>
        <v/>
      </c>
      <c r="AT143" s="383">
        <f>(IF(DASHBOARD!$J$2=AT7,DASHBOARD!$U$495,IF(DASHBOARD!$J$2=0,0,AT143)))</f>
        <v/>
      </c>
      <c r="AU143" s="383">
        <f>(IF(DASHBOARD!$J$2=AU7,DASHBOARD!$U$495,IF(DASHBOARD!$J$2=0,0,AU143)))</f>
        <v/>
      </c>
      <c r="AV143" s="383">
        <f>(IF(DASHBOARD!$J$2=AV7,DASHBOARD!$U$495,IF(DASHBOARD!$J$2=0,0,AV143)))</f>
        <v/>
      </c>
      <c r="AW143" s="383">
        <f>(IF(DASHBOARD!$J$2=AW7,DASHBOARD!$U$495,IF(DASHBOARD!$J$2=0,0,AW143)))</f>
        <v/>
      </c>
      <c r="AX143" s="383">
        <f>(IF(DASHBOARD!$J$2=AX7,DASHBOARD!$U$495,IF(DASHBOARD!$J$2=0,0,AX143)))</f>
        <v/>
      </c>
      <c r="AY143" s="383">
        <f>(IF(DASHBOARD!$J$2=AY7,DASHBOARD!$U$495,IF(DASHBOARD!$J$2=0,0,AY143)))</f>
        <v/>
      </c>
      <c r="AZ143" s="383">
        <f>(IF(DASHBOARD!$J$2=AZ7,DASHBOARD!$U$495,IF(DASHBOARD!$J$2=0,0,AZ143)))</f>
        <v/>
      </c>
      <c r="BA143" s="383">
        <f>(IF(DASHBOARD!$J$2=BA7,DASHBOARD!$U$495,IF(DASHBOARD!$J$2=0,0,BA143)))</f>
        <v/>
      </c>
      <c r="BB143" s="384">
        <f>IF(SUM(F143:BA143)&lt;&gt;0,AVERAGEIF(F143:BA143,"&gt;0",F143:BA143),0)</f>
        <v/>
      </c>
      <c r="BC143" s="147" t="n"/>
      <c r="BD143" s="385">
        <f>MAXA(F143:BA143)</f>
        <v/>
      </c>
      <c r="BE143" s="1461">
        <f>IF(BD143&lt;&gt;0,VLOOKUP(BD143,$F$10:$BA$10,MATCH(BD143,F143:BA143,0)),"")</f>
        <v/>
      </c>
      <c r="BF143" s="385">
        <f t="array" ref="BF143">MIN(IF(F143:BA143&gt;0,F143:BA143))</f>
        <v/>
      </c>
      <c r="BG143" s="1461">
        <f>IF(BF143&lt;&gt;0,VLOOKUP(BF143,$F$10:$BA$10,MATCH($BF143,$F143:$BA143,0)),"")</f>
        <v/>
      </c>
      <c r="BI143" s="1368">
        <f>HLOOKUP($BI$9,$S$10:$AI$431,1+$BL143,TRUE)</f>
        <v/>
      </c>
      <c r="BJ143" s="1369">
        <f>HLOOKUP($BJ$9,$AJ$10:$AW$431,1+$BL143,TRUE)</f>
        <v/>
      </c>
      <c r="BK143" s="151" t="n"/>
      <c r="BL143" s="408">
        <f>BL142+1</f>
        <v/>
      </c>
      <c r="BM143" s="399" t="n"/>
    </row>
    <row r="144" ht="20.25" customHeight="1" s="18" thickBot="1" thickTop="1">
      <c r="B144" s="1370" t="n"/>
      <c r="C144" s="1381" t="n"/>
      <c r="D144" s="1462" t="n"/>
      <c r="E144" s="388" t="inlineStr">
        <is>
          <t>Punagaya # 2, 150</t>
        </is>
      </c>
      <c r="F144" s="383">
        <f>(IF(DASHBOARD!$J$2=F7,DASHBOARD!$U$496,IF(DASHBOARD!$J$2=0,0,F144)))</f>
        <v/>
      </c>
      <c r="G144" s="383">
        <f>(IF(DASHBOARD!$J$2=G7,DASHBOARD!$U$496,IF(DASHBOARD!$J$2=0,0,G144)))</f>
        <v/>
      </c>
      <c r="H144" s="383">
        <f>(IF(DASHBOARD!$J$2=H7,DASHBOARD!$U$496,IF(DASHBOARD!$J$2=0,0,H144)))</f>
        <v/>
      </c>
      <c r="I144" s="383">
        <f>(IF(DASHBOARD!$J$2=I7,DASHBOARD!$U$496,IF(DASHBOARD!$J$2=0,0,I144)))</f>
        <v/>
      </c>
      <c r="J144" s="383">
        <f>(IF(DASHBOARD!$J$2=J7,DASHBOARD!$U$496,IF(DASHBOARD!$J$2=0,0,J144)))</f>
        <v/>
      </c>
      <c r="K144" s="383">
        <f>(IF(DASHBOARD!$J$2=K7,DASHBOARD!$U$496,IF(DASHBOARD!$J$2=0,0,K144)))</f>
        <v/>
      </c>
      <c r="L144" s="383">
        <f>(IF(DASHBOARD!$J$2=L7,DASHBOARD!$U$496,IF(DASHBOARD!$J$2=0,0,L144)))</f>
        <v/>
      </c>
      <c r="M144" s="383">
        <f>(IF(DASHBOARD!$J$2=M7,DASHBOARD!$U$496,IF(DASHBOARD!$J$2=0,0,M144)))</f>
        <v/>
      </c>
      <c r="N144" s="383">
        <f>(IF(DASHBOARD!$J$2=N7,DASHBOARD!$U$496,IF(DASHBOARD!$J$2=0,0,N144)))</f>
        <v/>
      </c>
      <c r="O144" s="383">
        <f>(IF(DASHBOARD!$J$2=O7,DASHBOARD!$U$496,IF(DASHBOARD!$J$2=0,0,O144)))</f>
        <v/>
      </c>
      <c r="P144" s="383">
        <f>(IF(DASHBOARD!$J$2=P7,DASHBOARD!$U$496,IF(DASHBOARD!$J$2=0,0,P144)))</f>
        <v/>
      </c>
      <c r="Q144" s="383">
        <f>(IF(DASHBOARD!$J$2=Q7,DASHBOARD!$U$496,IF(DASHBOARD!$J$2=0,0,Q144)))</f>
        <v/>
      </c>
      <c r="R144" s="383">
        <f>(IF(DASHBOARD!$J$2=R7,DASHBOARD!$U$496,IF(DASHBOARD!$J$2=0,0,R144)))</f>
        <v/>
      </c>
      <c r="S144" s="383">
        <f>(IF(DASHBOARD!$J$2=S7,DASHBOARD!$U$496,IF(DASHBOARD!$J$2=0,0,S144)))</f>
        <v/>
      </c>
      <c r="T144" s="383">
        <f>(IF(DASHBOARD!$J$2=T7,DASHBOARD!$U$496,IF(DASHBOARD!$J$2=0,0,T144)))</f>
        <v/>
      </c>
      <c r="U144" s="383">
        <f>(IF(DASHBOARD!$J$2=U7,DASHBOARD!$U$496,IF(DASHBOARD!$J$2=0,0,U144)))</f>
        <v/>
      </c>
      <c r="V144" s="383">
        <f>(IF(DASHBOARD!$J$2=V7,DASHBOARD!$U$496,IF(DASHBOARD!$J$2=0,0,V144)))</f>
        <v/>
      </c>
      <c r="W144" s="383">
        <f>(IF(DASHBOARD!$J$2=W7,DASHBOARD!$U$496,IF(DASHBOARD!$J$2=0,0,W144)))</f>
        <v/>
      </c>
      <c r="X144" s="383">
        <f>(IF(DASHBOARD!$J$2=X7,DASHBOARD!$U$496,IF(DASHBOARD!$J$2=0,0,X144)))</f>
        <v/>
      </c>
      <c r="Y144" s="383">
        <f>(IF(DASHBOARD!$J$2=Y7,DASHBOARD!$U$496,IF(DASHBOARD!$J$2=0,0,Y144)))</f>
        <v/>
      </c>
      <c r="Z144" s="383">
        <f>(IF(DASHBOARD!$J$2=Z7,DASHBOARD!$U$496,IF(DASHBOARD!$J$2=0,0,Z144)))</f>
        <v/>
      </c>
      <c r="AA144" s="383">
        <f>(IF(DASHBOARD!$J$2=AA7,DASHBOARD!$U$496,IF(DASHBOARD!$J$2=0,0,AA144)))</f>
        <v/>
      </c>
      <c r="AB144" s="383">
        <f>(IF(DASHBOARD!$J$2=AB7,DASHBOARD!$U$496,IF(DASHBOARD!$J$2=0,0,AB144)))</f>
        <v/>
      </c>
      <c r="AC144" s="383">
        <f>(IF(DASHBOARD!$J$2=AC7,DASHBOARD!$U$496,IF(DASHBOARD!$J$2=0,0,AC144)))</f>
        <v/>
      </c>
      <c r="AD144" s="383">
        <f>(IF(DASHBOARD!$J$2=AD7,DASHBOARD!$U$496,IF(DASHBOARD!$J$2=0,0,AD144)))</f>
        <v/>
      </c>
      <c r="AE144" s="383">
        <f>(IF(DASHBOARD!$J$2=AE7,DASHBOARD!$U$496,IF(DASHBOARD!$J$2=0,0,AE144)))</f>
        <v/>
      </c>
      <c r="AF144" s="383">
        <f>(IF(DASHBOARD!$J$2=AF7,DASHBOARD!$U$496,IF(DASHBOARD!$J$2=0,0,AF144)))</f>
        <v/>
      </c>
      <c r="AG144" s="383">
        <f>(IF(DASHBOARD!$J$2=AG7,DASHBOARD!$U$496,IF(DASHBOARD!$J$2=0,0,AG144)))</f>
        <v/>
      </c>
      <c r="AH144" s="383">
        <f>(IF(DASHBOARD!$J$2=AH7,DASHBOARD!$U$496,IF(DASHBOARD!$J$2=0,0,AH144)))</f>
        <v/>
      </c>
      <c r="AI144" s="383">
        <f>(IF(DASHBOARD!$J$2=AI7,DASHBOARD!$U$496,IF(DASHBOARD!$J$2=0,0,AI144)))</f>
        <v/>
      </c>
      <c r="AJ144" s="383">
        <f>(IF(DASHBOARD!$J$2=AJ7,DASHBOARD!$U$496,IF(DASHBOARD!$J$2=0,0,AJ144)))</f>
        <v/>
      </c>
      <c r="AK144" s="383">
        <f>(IF(DASHBOARD!$J$2=AK7,DASHBOARD!$U$496,IF(DASHBOARD!$J$2=0,0,AK144)))</f>
        <v/>
      </c>
      <c r="AL144" s="383">
        <f>(IF(DASHBOARD!$J$2=AL7,DASHBOARD!$U$496,IF(DASHBOARD!$J$2=0,0,AL144)))</f>
        <v/>
      </c>
      <c r="AM144" s="383">
        <f>(IF(DASHBOARD!$J$2=AM7,DASHBOARD!$U$496,IF(DASHBOARD!$J$2=0,0,AM144)))</f>
        <v/>
      </c>
      <c r="AN144" s="383">
        <f>(IF(DASHBOARD!$J$2=AN7,DASHBOARD!$U$496,IF(DASHBOARD!$J$2=0,0,AN144)))</f>
        <v/>
      </c>
      <c r="AO144" s="383">
        <f>(IF(DASHBOARD!$J$2=AO7,DASHBOARD!$U$496,IF(DASHBOARD!$J$2=0,0,AO144)))</f>
        <v/>
      </c>
      <c r="AP144" s="383">
        <f>(IF(DASHBOARD!$J$2=AP7,DASHBOARD!$U$496,IF(DASHBOARD!$J$2=0,0,AP144)))</f>
        <v/>
      </c>
      <c r="AQ144" s="383">
        <f>(IF(DASHBOARD!$J$2=AQ7,DASHBOARD!$U$496,IF(DASHBOARD!$J$2=0,0,AQ144)))</f>
        <v/>
      </c>
      <c r="AR144" s="383">
        <f>(IF(DASHBOARD!$J$2=AR7,DASHBOARD!$U$496,IF(DASHBOARD!$J$2=0,0,AR144)))</f>
        <v/>
      </c>
      <c r="AS144" s="383">
        <f>(IF(DASHBOARD!$J$2=AS7,DASHBOARD!$U$496,IF(DASHBOARD!$J$2=0,0,AS144)))</f>
        <v/>
      </c>
      <c r="AT144" s="383">
        <f>(IF(DASHBOARD!$J$2=AT7,DASHBOARD!$U$496,IF(DASHBOARD!$J$2=0,0,AT144)))</f>
        <v/>
      </c>
      <c r="AU144" s="383">
        <f>(IF(DASHBOARD!$J$2=AU7,DASHBOARD!$U$496,IF(DASHBOARD!$J$2=0,0,AU144)))</f>
        <v/>
      </c>
      <c r="AV144" s="383">
        <f>(IF(DASHBOARD!$J$2=AV7,DASHBOARD!$U$496,IF(DASHBOARD!$J$2=0,0,AV144)))</f>
        <v/>
      </c>
      <c r="AW144" s="383">
        <f>(IF(DASHBOARD!$J$2=AW7,DASHBOARD!$U$496,IF(DASHBOARD!$J$2=0,0,AW144)))</f>
        <v/>
      </c>
      <c r="AX144" s="383">
        <f>(IF(DASHBOARD!$J$2=AX7,DASHBOARD!$U$496,IF(DASHBOARD!$J$2=0,0,AX144)))</f>
        <v/>
      </c>
      <c r="AY144" s="383">
        <f>(IF(DASHBOARD!$J$2=AY7,DASHBOARD!$U$496,IF(DASHBOARD!$J$2=0,0,AY144)))</f>
        <v/>
      </c>
      <c r="AZ144" s="383">
        <f>(IF(DASHBOARD!$J$2=AZ7,DASHBOARD!$U$496,IF(DASHBOARD!$J$2=0,0,AZ144)))</f>
        <v/>
      </c>
      <c r="BA144" s="383">
        <f>(IF(DASHBOARD!$J$2=BA7,DASHBOARD!$U$496,IF(DASHBOARD!$J$2=0,0,BA144)))</f>
        <v/>
      </c>
      <c r="BB144" s="384">
        <f>IF(SUM(F144:BA144)&lt;&gt;0,AVERAGEIF(F144:BA144,"&gt;0",F144:BA144),0)</f>
        <v/>
      </c>
      <c r="BC144" s="147" t="n"/>
      <c r="BD144" s="385">
        <f>MAXA(F144:BA144)</f>
        <v/>
      </c>
      <c r="BE144" s="1461">
        <f>IF(BD144&lt;&gt;0,VLOOKUP(BD144,$F$10:$BA$10,MATCH(BD144,F144:BA144,0)),"")</f>
        <v/>
      </c>
      <c r="BF144" s="385">
        <f t="array" ref="BF144">MIN(IF(F144:BA144&gt;0,F144:BA144))</f>
        <v/>
      </c>
      <c r="BG144" s="1461">
        <f>IF(BF144&lt;&gt;0,VLOOKUP(BF144,$F$10:$BA$10,MATCH($BF144,$F144:$BA144,0)),"")</f>
        <v/>
      </c>
      <c r="BI144" s="1368">
        <f>HLOOKUP($BI$9,$S$10:$AI$431,1+$BL144,TRUE)</f>
        <v/>
      </c>
      <c r="BJ144" s="1369">
        <f>HLOOKUP($BJ$9,$AJ$10:$AW$431,1+$BL144,TRUE)</f>
        <v/>
      </c>
      <c r="BK144" s="151" t="n"/>
      <c r="BL144" s="408">
        <f>BL143+1</f>
        <v/>
      </c>
      <c r="BM144" s="399" t="n"/>
    </row>
    <row r="145" ht="20.25" customHeight="1" s="18" thickBot="1" thickTop="1">
      <c r="B145" s="1370" t="n"/>
      <c r="C145" s="1381" t="n"/>
      <c r="D145" s="1462" t="n"/>
      <c r="E145" s="388" t="inlineStr">
        <is>
          <t>PLTB Tolo # 1, 150</t>
        </is>
      </c>
      <c r="F145" s="383">
        <f>(IF(DASHBOARD!$J$2=F7,DASHBOARD!$U$493,IF(DASHBOARD!$J$2=0,0,F145)))</f>
        <v/>
      </c>
      <c r="G145" s="383">
        <f>(IF(DASHBOARD!$J$2=G7,DASHBOARD!$U$493,IF(DASHBOARD!$J$2=0,0,G145)))</f>
        <v/>
      </c>
      <c r="H145" s="383">
        <f>(IF(DASHBOARD!$J$2=H7,DASHBOARD!$U$493,IF(DASHBOARD!$J$2=0,0,H145)))</f>
        <v/>
      </c>
      <c r="I145" s="383">
        <f>(IF(DASHBOARD!$J$2=I7,DASHBOARD!$U$493,IF(DASHBOARD!$J$2=0,0,I145)))</f>
        <v/>
      </c>
      <c r="J145" s="383">
        <f>(IF(DASHBOARD!$J$2=J7,DASHBOARD!$U$493,IF(DASHBOARD!$J$2=0,0,J145)))</f>
        <v/>
      </c>
      <c r="K145" s="383">
        <f>(IF(DASHBOARD!$J$2=K7,DASHBOARD!$U$493,IF(DASHBOARD!$J$2=0,0,K145)))</f>
        <v/>
      </c>
      <c r="L145" s="383">
        <f>(IF(DASHBOARD!$J$2=L7,DASHBOARD!$U$493,IF(DASHBOARD!$J$2=0,0,L145)))</f>
        <v/>
      </c>
      <c r="M145" s="383">
        <f>(IF(DASHBOARD!$J$2=M7,DASHBOARD!$U$493,IF(DASHBOARD!$J$2=0,0,M145)))</f>
        <v/>
      </c>
      <c r="N145" s="383">
        <f>(IF(DASHBOARD!$J$2=N7,DASHBOARD!$U$493,IF(DASHBOARD!$J$2=0,0,N145)))</f>
        <v/>
      </c>
      <c r="O145" s="383">
        <f>(IF(DASHBOARD!$J$2=O7,DASHBOARD!$U$493,IF(DASHBOARD!$J$2=0,0,O145)))</f>
        <v/>
      </c>
      <c r="P145" s="383">
        <f>(IF(DASHBOARD!$J$2=P7,DASHBOARD!$U$493,IF(DASHBOARD!$J$2=0,0,P145)))</f>
        <v/>
      </c>
      <c r="Q145" s="383">
        <f>(IF(DASHBOARD!$J$2=Q7,DASHBOARD!$U$493,IF(DASHBOARD!$J$2=0,0,Q145)))</f>
        <v/>
      </c>
      <c r="R145" s="383">
        <f>(IF(DASHBOARD!$J$2=R7,DASHBOARD!$U$493,IF(DASHBOARD!$J$2=0,0,R145)))</f>
        <v/>
      </c>
      <c r="S145" s="383">
        <f>(IF(DASHBOARD!$J$2=S7,DASHBOARD!$U$493,IF(DASHBOARD!$J$2=0,0,S145)))</f>
        <v/>
      </c>
      <c r="T145" s="383">
        <f>(IF(DASHBOARD!$J$2=T7,DASHBOARD!$U$493,IF(DASHBOARD!$J$2=0,0,T145)))</f>
        <v/>
      </c>
      <c r="U145" s="383">
        <f>(IF(DASHBOARD!$J$2=U7,DASHBOARD!$U$493,IF(DASHBOARD!$J$2=0,0,U145)))</f>
        <v/>
      </c>
      <c r="V145" s="383">
        <f>(IF(DASHBOARD!$J$2=V7,DASHBOARD!$U$493,IF(DASHBOARD!$J$2=0,0,V145)))</f>
        <v/>
      </c>
      <c r="W145" s="383">
        <f>(IF(DASHBOARD!$J$2=W7,DASHBOARD!$U$493,IF(DASHBOARD!$J$2=0,0,W145)))</f>
        <v/>
      </c>
      <c r="X145" s="383">
        <f>(IF(DASHBOARD!$J$2=X7,DASHBOARD!$U$493,IF(DASHBOARD!$J$2=0,0,X145)))</f>
        <v/>
      </c>
      <c r="Y145" s="383">
        <f>(IF(DASHBOARD!$J$2=Y7,DASHBOARD!$U$493,IF(DASHBOARD!$J$2=0,0,Y145)))</f>
        <v/>
      </c>
      <c r="Z145" s="383">
        <f>(IF(DASHBOARD!$J$2=Z7,DASHBOARD!$U$493,IF(DASHBOARD!$J$2=0,0,Z145)))</f>
        <v/>
      </c>
      <c r="AA145" s="383">
        <f>(IF(DASHBOARD!$J$2=AA7,DASHBOARD!$U$493,IF(DASHBOARD!$J$2=0,0,AA145)))</f>
        <v/>
      </c>
      <c r="AB145" s="383">
        <f>(IF(DASHBOARD!$J$2=AB7,DASHBOARD!$U$493,IF(DASHBOARD!$J$2=0,0,AB145)))</f>
        <v/>
      </c>
      <c r="AC145" s="383">
        <f>(IF(DASHBOARD!$J$2=AC7,DASHBOARD!$U$493,IF(DASHBOARD!$J$2=0,0,AC145)))</f>
        <v/>
      </c>
      <c r="AD145" s="383">
        <f>(IF(DASHBOARD!$J$2=AD7,DASHBOARD!$U$493,IF(DASHBOARD!$J$2=0,0,AD145)))</f>
        <v/>
      </c>
      <c r="AE145" s="383">
        <f>(IF(DASHBOARD!$J$2=AE7,DASHBOARD!$U$493,IF(DASHBOARD!$J$2=0,0,AE145)))</f>
        <v/>
      </c>
      <c r="AF145" s="383">
        <f>(IF(DASHBOARD!$J$2=AF7,DASHBOARD!$U$493,IF(DASHBOARD!$J$2=0,0,AF145)))</f>
        <v/>
      </c>
      <c r="AG145" s="383">
        <f>(IF(DASHBOARD!$J$2=AG7,DASHBOARD!$U$493,IF(DASHBOARD!$J$2=0,0,AG145)))</f>
        <v/>
      </c>
      <c r="AH145" s="383">
        <f>(IF(DASHBOARD!$J$2=AH7,DASHBOARD!$U$493,IF(DASHBOARD!$J$2=0,0,AH145)))</f>
        <v/>
      </c>
      <c r="AI145" s="383">
        <f>(IF(DASHBOARD!$J$2=AI7,DASHBOARD!$U$493,IF(DASHBOARD!$J$2=0,0,AI145)))</f>
        <v/>
      </c>
      <c r="AJ145" s="383">
        <f>(IF(DASHBOARD!$J$2=AJ7,DASHBOARD!$U$493,IF(DASHBOARD!$J$2=0,0,AJ145)))</f>
        <v/>
      </c>
      <c r="AK145" s="383">
        <f>(IF(DASHBOARD!$J$2=AK7,DASHBOARD!$U$493,IF(DASHBOARD!$J$2=0,0,AK145)))</f>
        <v/>
      </c>
      <c r="AL145" s="383">
        <f>(IF(DASHBOARD!$J$2=AL7,DASHBOARD!$U$493,IF(DASHBOARD!$J$2=0,0,AL145)))</f>
        <v/>
      </c>
      <c r="AM145" s="383">
        <f>(IF(DASHBOARD!$J$2=AM7,DASHBOARD!$U$493,IF(DASHBOARD!$J$2=0,0,AM145)))</f>
        <v/>
      </c>
      <c r="AN145" s="383">
        <f>(IF(DASHBOARD!$J$2=AN7,DASHBOARD!$U$493,IF(DASHBOARD!$J$2=0,0,AN145)))</f>
        <v/>
      </c>
      <c r="AO145" s="383">
        <f>(IF(DASHBOARD!$J$2=AO7,DASHBOARD!$U$493,IF(DASHBOARD!$J$2=0,0,AO145)))</f>
        <v/>
      </c>
      <c r="AP145" s="383">
        <f>(IF(DASHBOARD!$J$2=AP7,DASHBOARD!$U$493,IF(DASHBOARD!$J$2=0,0,AP145)))</f>
        <v/>
      </c>
      <c r="AQ145" s="383">
        <f>(IF(DASHBOARD!$J$2=AQ7,DASHBOARD!$U$493,IF(DASHBOARD!$J$2=0,0,AQ145)))</f>
        <v/>
      </c>
      <c r="AR145" s="383">
        <f>(IF(DASHBOARD!$J$2=AR7,DASHBOARD!$U$493,IF(DASHBOARD!$J$2=0,0,AR145)))</f>
        <v/>
      </c>
      <c r="AS145" s="383">
        <f>(IF(DASHBOARD!$J$2=AS7,DASHBOARD!$U$493,IF(DASHBOARD!$J$2=0,0,AS145)))</f>
        <v/>
      </c>
      <c r="AT145" s="383">
        <f>(IF(DASHBOARD!$J$2=AT7,DASHBOARD!$U$493,IF(DASHBOARD!$J$2=0,0,AT145)))</f>
        <v/>
      </c>
      <c r="AU145" s="383">
        <f>(IF(DASHBOARD!$J$2=AU7,DASHBOARD!$U$493,IF(DASHBOARD!$J$2=0,0,AU145)))</f>
        <v/>
      </c>
      <c r="AV145" s="383">
        <f>(IF(DASHBOARD!$J$2=AV7,DASHBOARD!$U$493,IF(DASHBOARD!$J$2=0,0,AV145)))</f>
        <v/>
      </c>
      <c r="AW145" s="383">
        <f>(IF(DASHBOARD!$J$2=AW7,DASHBOARD!$U$493,IF(DASHBOARD!$J$2=0,0,AW145)))</f>
        <v/>
      </c>
      <c r="AX145" s="383">
        <f>(IF(DASHBOARD!$J$2=AX7,DASHBOARD!$U$493,IF(DASHBOARD!$J$2=0,0,AX145)))</f>
        <v/>
      </c>
      <c r="AY145" s="383">
        <f>(IF(DASHBOARD!$J$2=AY7,DASHBOARD!$U$493,IF(DASHBOARD!$J$2=0,0,AY145)))</f>
        <v/>
      </c>
      <c r="AZ145" s="383">
        <f>(IF(DASHBOARD!$J$2=AZ7,DASHBOARD!$U$493,IF(DASHBOARD!$J$2=0,0,AZ145)))</f>
        <v/>
      </c>
      <c r="BA145" s="383">
        <f>(IF(DASHBOARD!$J$2=BA7,DASHBOARD!$U$493,IF(DASHBOARD!$J$2=0,0,BA145)))</f>
        <v/>
      </c>
      <c r="BB145" s="384">
        <f>IF(SUM(F145:BA145)&lt;&gt;0,AVERAGEIF(F145:BA145,"&gt;0",F145:BA145),0)</f>
        <v/>
      </c>
      <c r="BC145" s="147" t="n"/>
      <c r="BD145" s="385">
        <f>MAXA(F145:BA145)</f>
        <v/>
      </c>
      <c r="BE145" s="1461">
        <f>IF(BD145&lt;&gt;0,VLOOKUP(BD145,$F$10:$BA$10,MATCH(BD145,F145:BA145,0)),"")</f>
        <v/>
      </c>
      <c r="BF145" s="385">
        <f t="array" ref="BF145">MIN(IF(F145:BA145&gt;0,F145:BA145))</f>
        <v/>
      </c>
      <c r="BG145" s="1461">
        <f>IF(BF145&lt;&gt;0,VLOOKUP(BF145,$F$10:$BA$10,MATCH($BF145,$F145:$BA145,0)),"")</f>
        <v/>
      </c>
      <c r="BI145" s="1368">
        <f>HLOOKUP($BI$9,$S$10:$AI$431,1+$BL145,TRUE)</f>
        <v/>
      </c>
      <c r="BJ145" s="1369">
        <f>HLOOKUP($BJ$9,$AJ$10:$AW$431,1+$BL145,TRUE)</f>
        <v/>
      </c>
      <c r="BK145" s="151" t="n"/>
      <c r="BL145" s="408">
        <f>BL144+1</f>
        <v/>
      </c>
      <c r="BM145" s="399" t="n"/>
    </row>
    <row r="146" ht="20.25" customHeight="1" s="18" thickBot="1" thickTop="1">
      <c r="B146" s="1370" t="n"/>
      <c r="C146" s="1381" t="n"/>
      <c r="D146" s="1462" t="n"/>
      <c r="E146" s="388" t="inlineStr">
        <is>
          <t>PLTB Tolo # 2, 150</t>
        </is>
      </c>
      <c r="F146" s="383">
        <f>(IF(DASHBOARD!$J$2=F7,DASHBOARD!$U$494,IF(DASHBOARD!$J$2=0,0,F146)))</f>
        <v/>
      </c>
      <c r="G146" s="383">
        <f>(IF(DASHBOARD!$J$2=G7,DASHBOARD!$U$494,IF(DASHBOARD!$J$2=0,0,G146)))</f>
        <v/>
      </c>
      <c r="H146" s="383">
        <f>(IF(DASHBOARD!$J$2=H7,DASHBOARD!$U$494,IF(DASHBOARD!$J$2=0,0,H146)))</f>
        <v/>
      </c>
      <c r="I146" s="383">
        <f>(IF(DASHBOARD!$J$2=I7,DASHBOARD!$U$494,IF(DASHBOARD!$J$2=0,0,I146)))</f>
        <v/>
      </c>
      <c r="J146" s="383">
        <f>(IF(DASHBOARD!$J$2=J7,DASHBOARD!$U$494,IF(DASHBOARD!$J$2=0,0,J146)))</f>
        <v/>
      </c>
      <c r="K146" s="383">
        <f>(IF(DASHBOARD!$J$2=K7,DASHBOARD!$U$494,IF(DASHBOARD!$J$2=0,0,K146)))</f>
        <v/>
      </c>
      <c r="L146" s="383">
        <f>(IF(DASHBOARD!$J$2=L7,DASHBOARD!$U$494,IF(DASHBOARD!$J$2=0,0,L146)))</f>
        <v/>
      </c>
      <c r="M146" s="383">
        <f>(IF(DASHBOARD!$J$2=M7,DASHBOARD!$U$494,IF(DASHBOARD!$J$2=0,0,M146)))</f>
        <v/>
      </c>
      <c r="N146" s="383">
        <f>(IF(DASHBOARD!$J$2=N7,DASHBOARD!$U$494,IF(DASHBOARD!$J$2=0,0,N146)))</f>
        <v/>
      </c>
      <c r="O146" s="383">
        <f>(IF(DASHBOARD!$J$2=O7,DASHBOARD!$U$494,IF(DASHBOARD!$J$2=0,0,O146)))</f>
        <v/>
      </c>
      <c r="P146" s="383">
        <f>(IF(DASHBOARD!$J$2=P7,DASHBOARD!$U$494,IF(DASHBOARD!$J$2=0,0,P146)))</f>
        <v/>
      </c>
      <c r="Q146" s="383">
        <f>(IF(DASHBOARD!$J$2=Q7,DASHBOARD!$U$494,IF(DASHBOARD!$J$2=0,0,Q146)))</f>
        <v/>
      </c>
      <c r="R146" s="383">
        <f>(IF(DASHBOARD!$J$2=R7,DASHBOARD!$U$494,IF(DASHBOARD!$J$2=0,0,R146)))</f>
        <v/>
      </c>
      <c r="S146" s="383">
        <f>(IF(DASHBOARD!$J$2=S7,DASHBOARD!$U$494,IF(DASHBOARD!$J$2=0,0,S146)))</f>
        <v/>
      </c>
      <c r="T146" s="383">
        <f>(IF(DASHBOARD!$J$2=T7,DASHBOARD!$U$494,IF(DASHBOARD!$J$2=0,0,T146)))</f>
        <v/>
      </c>
      <c r="U146" s="383">
        <f>(IF(DASHBOARD!$J$2=U7,DASHBOARD!$U$494,IF(DASHBOARD!$J$2=0,0,U146)))</f>
        <v/>
      </c>
      <c r="V146" s="383">
        <f>(IF(DASHBOARD!$J$2=V7,DASHBOARD!$U$494,IF(DASHBOARD!$J$2=0,0,V146)))</f>
        <v/>
      </c>
      <c r="W146" s="383">
        <f>(IF(DASHBOARD!$J$2=W7,DASHBOARD!$U$494,IF(DASHBOARD!$J$2=0,0,W146)))</f>
        <v/>
      </c>
      <c r="X146" s="383">
        <f>(IF(DASHBOARD!$J$2=X7,DASHBOARD!$U$494,IF(DASHBOARD!$J$2=0,0,X146)))</f>
        <v/>
      </c>
      <c r="Y146" s="383">
        <f>(IF(DASHBOARD!$J$2=Y7,DASHBOARD!$U$494,IF(DASHBOARD!$J$2=0,0,Y146)))</f>
        <v/>
      </c>
      <c r="Z146" s="383">
        <f>(IF(DASHBOARD!$J$2=Z7,DASHBOARD!$U$494,IF(DASHBOARD!$J$2=0,0,Z146)))</f>
        <v/>
      </c>
      <c r="AA146" s="383">
        <f>(IF(DASHBOARD!$J$2=AA7,DASHBOARD!$U$494,IF(DASHBOARD!$J$2=0,0,AA146)))</f>
        <v/>
      </c>
      <c r="AB146" s="383">
        <f>(IF(DASHBOARD!$J$2=AB7,DASHBOARD!$U$494,IF(DASHBOARD!$J$2=0,0,AB146)))</f>
        <v/>
      </c>
      <c r="AC146" s="383">
        <f>(IF(DASHBOARD!$J$2=AC7,DASHBOARD!$U$494,IF(DASHBOARD!$J$2=0,0,AC146)))</f>
        <v/>
      </c>
      <c r="AD146" s="383">
        <f>(IF(DASHBOARD!$J$2=AD7,DASHBOARD!$U$494,IF(DASHBOARD!$J$2=0,0,AD146)))</f>
        <v/>
      </c>
      <c r="AE146" s="383">
        <f>(IF(DASHBOARD!$J$2=AE7,DASHBOARD!$U$494,IF(DASHBOARD!$J$2=0,0,AE146)))</f>
        <v/>
      </c>
      <c r="AF146" s="383">
        <f>(IF(DASHBOARD!$J$2=AF7,DASHBOARD!$U$494,IF(DASHBOARD!$J$2=0,0,AF146)))</f>
        <v/>
      </c>
      <c r="AG146" s="383">
        <f>(IF(DASHBOARD!$J$2=AG7,DASHBOARD!$U$494,IF(DASHBOARD!$J$2=0,0,AG146)))</f>
        <v/>
      </c>
      <c r="AH146" s="383">
        <f>(IF(DASHBOARD!$J$2=AH7,DASHBOARD!$U$494,IF(DASHBOARD!$J$2=0,0,AH146)))</f>
        <v/>
      </c>
      <c r="AI146" s="383">
        <f>(IF(DASHBOARD!$J$2=AI7,DASHBOARD!$U$494,IF(DASHBOARD!$J$2=0,0,AI146)))</f>
        <v/>
      </c>
      <c r="AJ146" s="383">
        <f>(IF(DASHBOARD!$J$2=AJ7,DASHBOARD!$U$494,IF(DASHBOARD!$J$2=0,0,AJ146)))</f>
        <v/>
      </c>
      <c r="AK146" s="383">
        <f>(IF(DASHBOARD!$J$2=AK7,DASHBOARD!$U$494,IF(DASHBOARD!$J$2=0,0,AK146)))</f>
        <v/>
      </c>
      <c r="AL146" s="383">
        <f>(IF(DASHBOARD!$J$2=AL7,DASHBOARD!$U$494,IF(DASHBOARD!$J$2=0,0,AL146)))</f>
        <v/>
      </c>
      <c r="AM146" s="383">
        <f>(IF(DASHBOARD!$J$2=AM7,DASHBOARD!$U$494,IF(DASHBOARD!$J$2=0,0,AM146)))</f>
        <v/>
      </c>
      <c r="AN146" s="383">
        <f>(IF(DASHBOARD!$J$2=AN7,DASHBOARD!$U$494,IF(DASHBOARD!$J$2=0,0,AN146)))</f>
        <v/>
      </c>
      <c r="AO146" s="383">
        <f>(IF(DASHBOARD!$J$2=AO7,DASHBOARD!$U$494,IF(DASHBOARD!$J$2=0,0,AO146)))</f>
        <v/>
      </c>
      <c r="AP146" s="383">
        <f>(IF(DASHBOARD!$J$2=AP7,DASHBOARD!$U$494,IF(DASHBOARD!$J$2=0,0,AP146)))</f>
        <v/>
      </c>
      <c r="AQ146" s="383">
        <f>(IF(DASHBOARD!$J$2=AQ7,DASHBOARD!$U$494,IF(DASHBOARD!$J$2=0,0,AQ146)))</f>
        <v/>
      </c>
      <c r="AR146" s="383">
        <f>(IF(DASHBOARD!$J$2=AR7,DASHBOARD!$U$494,IF(DASHBOARD!$J$2=0,0,AR146)))</f>
        <v/>
      </c>
      <c r="AS146" s="383">
        <f>(IF(DASHBOARD!$J$2=AS7,DASHBOARD!$U$494,IF(DASHBOARD!$J$2=0,0,AS146)))</f>
        <v/>
      </c>
      <c r="AT146" s="383">
        <f>(IF(DASHBOARD!$J$2=AT7,DASHBOARD!$U$494,IF(DASHBOARD!$J$2=0,0,AT146)))</f>
        <v/>
      </c>
      <c r="AU146" s="383">
        <f>(IF(DASHBOARD!$J$2=AU7,DASHBOARD!$U$494,IF(DASHBOARD!$J$2=0,0,AU146)))</f>
        <v/>
      </c>
      <c r="AV146" s="383">
        <f>(IF(DASHBOARD!$J$2=AV7,DASHBOARD!$U$494,IF(DASHBOARD!$J$2=0,0,AV146)))</f>
        <v/>
      </c>
      <c r="AW146" s="383">
        <f>(IF(DASHBOARD!$J$2=AW7,DASHBOARD!$U$494,IF(DASHBOARD!$J$2=0,0,AW146)))</f>
        <v/>
      </c>
      <c r="AX146" s="383">
        <f>(IF(DASHBOARD!$J$2=AX7,DASHBOARD!$U$494,IF(DASHBOARD!$J$2=0,0,AX146)))</f>
        <v/>
      </c>
      <c r="AY146" s="383">
        <f>(IF(DASHBOARD!$J$2=AY7,DASHBOARD!$U$494,IF(DASHBOARD!$J$2=0,0,AY146)))</f>
        <v/>
      </c>
      <c r="AZ146" s="383">
        <f>(IF(DASHBOARD!$J$2=AZ7,DASHBOARD!$U$494,IF(DASHBOARD!$J$2=0,0,AZ146)))</f>
        <v/>
      </c>
      <c r="BA146" s="383">
        <f>(IF(DASHBOARD!$J$2=BA7,DASHBOARD!$U$494,IF(DASHBOARD!$J$2=0,0,BA146)))</f>
        <v/>
      </c>
      <c r="BB146" s="384">
        <f>IF(SUM(F146:BA146)&lt;&gt;0,AVERAGEIF(F146:BA146,"&gt;0",F146:BA146),0)</f>
        <v/>
      </c>
      <c r="BC146" s="147" t="n"/>
      <c r="BD146" s="385">
        <f>MAXA(F146:BA146)</f>
        <v/>
      </c>
      <c r="BE146" s="1461">
        <f>IF(BD146&lt;&gt;0,VLOOKUP(BD146,$F$10:$BA$10,MATCH(BD146,F146:BA146,0)),"")</f>
        <v/>
      </c>
      <c r="BF146" s="385">
        <f t="array" ref="BF146">MIN(IF(F146:BA146&gt;0,F146:BA146))</f>
        <v/>
      </c>
      <c r="BG146" s="1461">
        <f>IF(BF146&lt;&gt;0,VLOOKUP(BF146,$F$10:$BA$10,MATCH($BF146,$F146:$BA146,0)),"")</f>
        <v/>
      </c>
      <c r="BI146" s="1368">
        <f>HLOOKUP($BI$9,$S$10:$AI$431,1+$BL146,TRUE)</f>
        <v/>
      </c>
      <c r="BJ146" s="1369">
        <f>HLOOKUP($BJ$9,$AJ$10:$AW$431,1+$BL146,TRUE)</f>
        <v/>
      </c>
      <c r="BK146" s="151" t="n"/>
      <c r="BL146" s="408">
        <f>BL145+1</f>
        <v/>
      </c>
      <c r="BM146" s="399" t="n"/>
    </row>
    <row r="147" ht="20.25" customHeight="1" s="18" thickBot="1" thickTop="1">
      <c r="B147" s="1370" t="n"/>
      <c r="C147" s="1381" t="n"/>
      <c r="D147" s="1462" t="n"/>
      <c r="E147" s="388" t="inlineStr">
        <is>
          <t>Bantaeng New 150</t>
        </is>
      </c>
      <c r="F147" s="383">
        <f>(IF(DASHBOARD!$J$2=F7,DASHBOARD!$U$497,IF(DASHBOARD!$J$2=0,0,F147)))</f>
        <v/>
      </c>
      <c r="G147" s="383">
        <f>(IF(DASHBOARD!$J$2=G7,DASHBOARD!$U$497,IF(DASHBOARD!$J$2=0,0,G147)))</f>
        <v/>
      </c>
      <c r="H147" s="383">
        <f>(IF(DASHBOARD!$J$2=H7,DASHBOARD!$U$497,IF(DASHBOARD!$J$2=0,0,H147)))</f>
        <v/>
      </c>
      <c r="I147" s="383">
        <f>(IF(DASHBOARD!$J$2=I7,DASHBOARD!$U$497,IF(DASHBOARD!$J$2=0,0,I147)))</f>
        <v/>
      </c>
      <c r="J147" s="383">
        <f>(IF(DASHBOARD!$J$2=J7,DASHBOARD!$U$497,IF(DASHBOARD!$J$2=0,0,J147)))</f>
        <v/>
      </c>
      <c r="K147" s="383">
        <f>(IF(DASHBOARD!$J$2=K7,DASHBOARD!$U$497,IF(DASHBOARD!$J$2=0,0,K147)))</f>
        <v/>
      </c>
      <c r="L147" s="383">
        <f>(IF(DASHBOARD!$J$2=L7,DASHBOARD!$U$497,IF(DASHBOARD!$J$2=0,0,L147)))</f>
        <v/>
      </c>
      <c r="M147" s="383">
        <f>(IF(DASHBOARD!$J$2=M7,DASHBOARD!$U$497,IF(DASHBOARD!$J$2=0,0,M147)))</f>
        <v/>
      </c>
      <c r="N147" s="383">
        <f>(IF(DASHBOARD!$J$2=N7,DASHBOARD!$U$497,IF(DASHBOARD!$J$2=0,0,N147)))</f>
        <v/>
      </c>
      <c r="O147" s="383">
        <f>(IF(DASHBOARD!$J$2=O7,DASHBOARD!$U$497,IF(DASHBOARD!$J$2=0,0,O147)))</f>
        <v/>
      </c>
      <c r="P147" s="383">
        <f>(IF(DASHBOARD!$J$2=P7,DASHBOARD!$U$497,IF(DASHBOARD!$J$2=0,0,P147)))</f>
        <v/>
      </c>
      <c r="Q147" s="383">
        <f>(IF(DASHBOARD!$J$2=Q7,DASHBOARD!$U$497,IF(DASHBOARD!$J$2=0,0,Q147)))</f>
        <v/>
      </c>
      <c r="R147" s="383">
        <f>(IF(DASHBOARD!$J$2=R7,DASHBOARD!$U$497,IF(DASHBOARD!$J$2=0,0,R147)))</f>
        <v/>
      </c>
      <c r="S147" s="383">
        <f>(IF(DASHBOARD!$J$2=S7,DASHBOARD!$U$497,IF(DASHBOARD!$J$2=0,0,S147)))</f>
        <v/>
      </c>
      <c r="T147" s="383">
        <f>(IF(DASHBOARD!$J$2=T7,DASHBOARD!$U$497,IF(DASHBOARD!$J$2=0,0,T147)))</f>
        <v/>
      </c>
      <c r="U147" s="383">
        <f>(IF(DASHBOARD!$J$2=U7,DASHBOARD!$U$497,IF(DASHBOARD!$J$2=0,0,U147)))</f>
        <v/>
      </c>
      <c r="V147" s="383">
        <f>(IF(DASHBOARD!$J$2=V7,DASHBOARD!$U$497,IF(DASHBOARD!$J$2=0,0,V147)))</f>
        <v/>
      </c>
      <c r="W147" s="383">
        <f>(IF(DASHBOARD!$J$2=W7,DASHBOARD!$U$497,IF(DASHBOARD!$J$2=0,0,W147)))</f>
        <v/>
      </c>
      <c r="X147" s="383">
        <f>(IF(DASHBOARD!$J$2=X7,DASHBOARD!$U$497,IF(DASHBOARD!$J$2=0,0,X147)))</f>
        <v/>
      </c>
      <c r="Y147" s="383">
        <f>(IF(DASHBOARD!$J$2=Y7,DASHBOARD!$U$497,IF(DASHBOARD!$J$2=0,0,Y147)))</f>
        <v/>
      </c>
      <c r="Z147" s="383">
        <f>(IF(DASHBOARD!$J$2=Z7,DASHBOARD!$U$497,IF(DASHBOARD!$J$2=0,0,Z147)))</f>
        <v/>
      </c>
      <c r="AA147" s="383">
        <f>(IF(DASHBOARD!$J$2=AA7,DASHBOARD!$U$497,IF(DASHBOARD!$J$2=0,0,AA147)))</f>
        <v/>
      </c>
      <c r="AB147" s="383">
        <f>(IF(DASHBOARD!$J$2=AB7,DASHBOARD!$U$497,IF(DASHBOARD!$J$2=0,0,AB147)))</f>
        <v/>
      </c>
      <c r="AC147" s="383">
        <f>(IF(DASHBOARD!$J$2=AC7,DASHBOARD!$U$497,IF(DASHBOARD!$J$2=0,0,AC147)))</f>
        <v/>
      </c>
      <c r="AD147" s="383">
        <f>(IF(DASHBOARD!$J$2=AD7,DASHBOARD!$U$497,IF(DASHBOARD!$J$2=0,0,AD147)))</f>
        <v/>
      </c>
      <c r="AE147" s="383">
        <f>(IF(DASHBOARD!$J$2=AE7,DASHBOARD!$U$497,IF(DASHBOARD!$J$2=0,0,AE147)))</f>
        <v/>
      </c>
      <c r="AF147" s="383">
        <f>(IF(DASHBOARD!$J$2=AF7,DASHBOARD!$U$497,IF(DASHBOARD!$J$2=0,0,AF147)))</f>
        <v/>
      </c>
      <c r="AG147" s="383">
        <f>(IF(DASHBOARD!$J$2=AG7,DASHBOARD!$U$497,IF(DASHBOARD!$J$2=0,0,AG147)))</f>
        <v/>
      </c>
      <c r="AH147" s="383">
        <f>(IF(DASHBOARD!$J$2=AH7,DASHBOARD!$U$497,IF(DASHBOARD!$J$2=0,0,AH147)))</f>
        <v/>
      </c>
      <c r="AI147" s="383">
        <f>(IF(DASHBOARD!$J$2=AI7,DASHBOARD!$U$497,IF(DASHBOARD!$J$2=0,0,AI147)))</f>
        <v/>
      </c>
      <c r="AJ147" s="383">
        <f>(IF(DASHBOARD!$J$2=AJ7,DASHBOARD!$U$497,IF(DASHBOARD!$J$2=0,0,AJ147)))</f>
        <v/>
      </c>
      <c r="AK147" s="383">
        <f>(IF(DASHBOARD!$J$2=AK7,DASHBOARD!$U$497,IF(DASHBOARD!$J$2=0,0,AK147)))</f>
        <v/>
      </c>
      <c r="AL147" s="383">
        <f>(IF(DASHBOARD!$J$2=AL7,DASHBOARD!$U$497,IF(DASHBOARD!$J$2=0,0,AL147)))</f>
        <v/>
      </c>
      <c r="AM147" s="383">
        <f>(IF(DASHBOARD!$J$2=AM7,DASHBOARD!$U$497,IF(DASHBOARD!$J$2=0,0,AM147)))</f>
        <v/>
      </c>
      <c r="AN147" s="383">
        <f>(IF(DASHBOARD!$J$2=AN7,DASHBOARD!$U$497,IF(DASHBOARD!$J$2=0,0,AN147)))</f>
        <v/>
      </c>
      <c r="AO147" s="383">
        <f>(IF(DASHBOARD!$J$2=AO7,DASHBOARD!$U$497,IF(DASHBOARD!$J$2=0,0,AO147)))</f>
        <v/>
      </c>
      <c r="AP147" s="383">
        <f>(IF(DASHBOARD!$J$2=AP7,DASHBOARD!$U$497,IF(DASHBOARD!$J$2=0,0,AP147)))</f>
        <v/>
      </c>
      <c r="AQ147" s="383">
        <f>(IF(DASHBOARD!$J$2=AQ7,DASHBOARD!$U$497,IF(DASHBOARD!$J$2=0,0,AQ147)))</f>
        <v/>
      </c>
      <c r="AR147" s="383">
        <f>(IF(DASHBOARD!$J$2=AR7,DASHBOARD!$U$497,IF(DASHBOARD!$J$2=0,0,AR147)))</f>
        <v/>
      </c>
      <c r="AS147" s="383">
        <f>(IF(DASHBOARD!$J$2=AS7,DASHBOARD!$U$497,IF(DASHBOARD!$J$2=0,0,AS147)))</f>
        <v/>
      </c>
      <c r="AT147" s="383">
        <f>(IF(DASHBOARD!$J$2=AT7,DASHBOARD!$U$497,IF(DASHBOARD!$J$2=0,0,AT147)))</f>
        <v/>
      </c>
      <c r="AU147" s="383">
        <f>(IF(DASHBOARD!$J$2=AU7,DASHBOARD!$U$497,IF(DASHBOARD!$J$2=0,0,AU147)))</f>
        <v/>
      </c>
      <c r="AV147" s="383">
        <f>(IF(DASHBOARD!$J$2=AV7,DASHBOARD!$U$497,IF(DASHBOARD!$J$2=0,0,AV147)))</f>
        <v/>
      </c>
      <c r="AW147" s="383">
        <f>(IF(DASHBOARD!$J$2=AW7,DASHBOARD!$U$497,IF(DASHBOARD!$J$2=0,0,AW147)))</f>
        <v/>
      </c>
      <c r="AX147" s="383">
        <f>(IF(DASHBOARD!$J$2=AX7,DASHBOARD!$U$497,IF(DASHBOARD!$J$2=0,0,AX147)))</f>
        <v/>
      </c>
      <c r="AY147" s="383">
        <f>(IF(DASHBOARD!$J$2=AY7,DASHBOARD!$U$497,IF(DASHBOARD!$J$2=0,0,AY147)))</f>
        <v/>
      </c>
      <c r="AZ147" s="383">
        <f>(IF(DASHBOARD!$J$2=AZ7,DASHBOARD!$U$497,IF(DASHBOARD!$J$2=0,0,AZ147)))</f>
        <v/>
      </c>
      <c r="BA147" s="383">
        <f>(IF(DASHBOARD!$J$2=BA7,DASHBOARD!$U$497,IF(DASHBOARD!$J$2=0,0,BA147)))</f>
        <v/>
      </c>
      <c r="BB147" s="384">
        <f>IF(SUM(F147:BA147)&lt;&gt;0,AVERAGEIF(F147:BA147,"&gt;0",F147:BA147),0)</f>
        <v/>
      </c>
      <c r="BC147" s="147" t="n"/>
      <c r="BD147" s="385">
        <f>MAXA(F147:BA147)</f>
        <v/>
      </c>
      <c r="BE147" s="1461">
        <f>IF(BD147&lt;&gt;0,VLOOKUP(BD147,$F$10:$BA$10,MATCH(BD147,F147:BA147,0)),"")</f>
        <v/>
      </c>
      <c r="BF147" s="385">
        <f t="array" ref="BF147">MIN(IF(F147:BA147&gt;0,F147:BA147))</f>
        <v/>
      </c>
      <c r="BG147" s="1461">
        <f>IF(BF147&lt;&gt;0,VLOOKUP(BF147,$F$10:$BA$10,MATCH($BF147,$F147:$BA147,0)),"")</f>
        <v/>
      </c>
      <c r="BI147" s="1368">
        <f>HLOOKUP($BI$9,$S$10:$AI$431,1+$BL147,TRUE)</f>
        <v/>
      </c>
      <c r="BJ147" s="1369">
        <f>HLOOKUP($BJ$9,$AJ$10:$AW$431,1+$BL147,TRUE)</f>
        <v/>
      </c>
      <c r="BK147" s="151" t="n"/>
      <c r="BL147" s="408">
        <f>BL146+1</f>
        <v/>
      </c>
      <c r="BM147" s="399" t="n"/>
    </row>
    <row r="148" ht="20.25" customHeight="1" s="18" thickBot="1" thickTop="1">
      <c r="B148" s="1370" t="n"/>
      <c r="C148" s="1381" t="n"/>
      <c r="D148" s="1463" t="n"/>
      <c r="E148" s="388" t="inlineStr">
        <is>
          <t>Bantaeng Switching 150</t>
        </is>
      </c>
      <c r="F148" s="383">
        <f>(IF(DASHBOARD!$J$2=F7,DASHBOARD!$U$498,IF(DASHBOARD!$J$2=0,0,F148)))</f>
        <v/>
      </c>
      <c r="G148" s="383">
        <f>(IF(DASHBOARD!$J$2=G7,DASHBOARD!$U$498,IF(DASHBOARD!$J$2=0,0,G148)))</f>
        <v/>
      </c>
      <c r="H148" s="383">
        <f>(IF(DASHBOARD!$J$2=H7,DASHBOARD!$U$498,IF(DASHBOARD!$J$2=0,0,H148)))</f>
        <v/>
      </c>
      <c r="I148" s="383">
        <f>(IF(DASHBOARD!$J$2=I7,DASHBOARD!$U$498,IF(DASHBOARD!$J$2=0,0,I148)))</f>
        <v/>
      </c>
      <c r="J148" s="383">
        <f>(IF(DASHBOARD!$J$2=J7,DASHBOARD!$U$498,IF(DASHBOARD!$J$2=0,0,J148)))</f>
        <v/>
      </c>
      <c r="K148" s="383">
        <f>(IF(DASHBOARD!$J$2=K7,DASHBOARD!$U$498,IF(DASHBOARD!$J$2=0,0,K148)))</f>
        <v/>
      </c>
      <c r="L148" s="383">
        <f>(IF(DASHBOARD!$J$2=L7,DASHBOARD!$U$498,IF(DASHBOARD!$J$2=0,0,L148)))</f>
        <v/>
      </c>
      <c r="M148" s="383">
        <f>(IF(DASHBOARD!$J$2=M7,DASHBOARD!$U$498,IF(DASHBOARD!$J$2=0,0,M148)))</f>
        <v/>
      </c>
      <c r="N148" s="383">
        <f>(IF(DASHBOARD!$J$2=N7,DASHBOARD!$U$498,IF(DASHBOARD!$J$2=0,0,N148)))</f>
        <v/>
      </c>
      <c r="O148" s="383">
        <f>(IF(DASHBOARD!$J$2=O7,DASHBOARD!$U$498,IF(DASHBOARD!$J$2=0,0,O148)))</f>
        <v/>
      </c>
      <c r="P148" s="383">
        <f>(IF(DASHBOARD!$J$2=P7,DASHBOARD!$U$498,IF(DASHBOARD!$J$2=0,0,P148)))</f>
        <v/>
      </c>
      <c r="Q148" s="383">
        <f>(IF(DASHBOARD!$J$2=Q7,DASHBOARD!$U$498,IF(DASHBOARD!$J$2=0,0,Q148)))</f>
        <v/>
      </c>
      <c r="R148" s="383">
        <f>(IF(DASHBOARD!$J$2=R7,DASHBOARD!$U$498,IF(DASHBOARD!$J$2=0,0,R148)))</f>
        <v/>
      </c>
      <c r="S148" s="383">
        <f>(IF(DASHBOARD!$J$2=S7,DASHBOARD!$U$498,IF(DASHBOARD!$J$2=0,0,S148)))</f>
        <v/>
      </c>
      <c r="T148" s="383">
        <f>(IF(DASHBOARD!$J$2=T7,DASHBOARD!$U$498,IF(DASHBOARD!$J$2=0,0,T148)))</f>
        <v/>
      </c>
      <c r="U148" s="383">
        <f>(IF(DASHBOARD!$J$2=U7,DASHBOARD!$U$498,IF(DASHBOARD!$J$2=0,0,U148)))</f>
        <v/>
      </c>
      <c r="V148" s="383">
        <f>(IF(DASHBOARD!$J$2=V7,DASHBOARD!$U$498,IF(DASHBOARD!$J$2=0,0,V148)))</f>
        <v/>
      </c>
      <c r="W148" s="383">
        <f>(IF(DASHBOARD!$J$2=W7,DASHBOARD!$U$498,IF(DASHBOARD!$J$2=0,0,W148)))</f>
        <v/>
      </c>
      <c r="X148" s="383">
        <f>(IF(DASHBOARD!$J$2=X7,DASHBOARD!$U$498,IF(DASHBOARD!$J$2=0,0,X148)))</f>
        <v/>
      </c>
      <c r="Y148" s="383">
        <f>(IF(DASHBOARD!$J$2=Y7,DASHBOARD!$U$498,IF(DASHBOARD!$J$2=0,0,Y148)))</f>
        <v/>
      </c>
      <c r="Z148" s="383">
        <f>(IF(DASHBOARD!$J$2=Z7,DASHBOARD!$U$498,IF(DASHBOARD!$J$2=0,0,Z148)))</f>
        <v/>
      </c>
      <c r="AA148" s="383">
        <f>(IF(DASHBOARD!$J$2=AA7,DASHBOARD!$U$498,IF(DASHBOARD!$J$2=0,0,AA148)))</f>
        <v/>
      </c>
      <c r="AB148" s="383">
        <f>(IF(DASHBOARD!$J$2=AB7,DASHBOARD!$U$498,IF(DASHBOARD!$J$2=0,0,AB148)))</f>
        <v/>
      </c>
      <c r="AC148" s="383">
        <f>(IF(DASHBOARD!$J$2=AC7,DASHBOARD!$U$498,IF(DASHBOARD!$J$2=0,0,AC148)))</f>
        <v/>
      </c>
      <c r="AD148" s="383">
        <f>(IF(DASHBOARD!$J$2=AD7,DASHBOARD!$U$498,IF(DASHBOARD!$J$2=0,0,AD148)))</f>
        <v/>
      </c>
      <c r="AE148" s="383">
        <f>(IF(DASHBOARD!$J$2=AE7,DASHBOARD!$U$498,IF(DASHBOARD!$J$2=0,0,AE148)))</f>
        <v/>
      </c>
      <c r="AF148" s="383">
        <f>(IF(DASHBOARD!$J$2=AF7,DASHBOARD!$U$498,IF(DASHBOARD!$J$2=0,0,AF148)))</f>
        <v/>
      </c>
      <c r="AG148" s="383">
        <f>(IF(DASHBOARD!$J$2=AG7,DASHBOARD!$U$498,IF(DASHBOARD!$J$2=0,0,AG148)))</f>
        <v/>
      </c>
      <c r="AH148" s="383">
        <f>(IF(DASHBOARD!$J$2=AH7,DASHBOARD!$U$498,IF(DASHBOARD!$J$2=0,0,AH148)))</f>
        <v/>
      </c>
      <c r="AI148" s="383">
        <f>(IF(DASHBOARD!$J$2=AI7,DASHBOARD!$U$498,IF(DASHBOARD!$J$2=0,0,AI148)))</f>
        <v/>
      </c>
      <c r="AJ148" s="383">
        <f>(IF(DASHBOARD!$J$2=AJ7,DASHBOARD!$U$498,IF(DASHBOARD!$J$2=0,0,AJ148)))</f>
        <v/>
      </c>
      <c r="AK148" s="383">
        <f>(IF(DASHBOARD!$J$2=AK7,DASHBOARD!$U$498,IF(DASHBOARD!$J$2=0,0,AK148)))</f>
        <v/>
      </c>
      <c r="AL148" s="383">
        <f>(IF(DASHBOARD!$J$2=AL7,DASHBOARD!$U$498,IF(DASHBOARD!$J$2=0,0,AL148)))</f>
        <v/>
      </c>
      <c r="AM148" s="383">
        <f>(IF(DASHBOARD!$J$2=AM7,DASHBOARD!$U$498,IF(DASHBOARD!$J$2=0,0,AM148)))</f>
        <v/>
      </c>
      <c r="AN148" s="383">
        <f>(IF(DASHBOARD!$J$2=AN7,DASHBOARD!$U$498,IF(DASHBOARD!$J$2=0,0,AN148)))</f>
        <v/>
      </c>
      <c r="AO148" s="383">
        <f>(IF(DASHBOARD!$J$2=AO7,DASHBOARD!$U$498,IF(DASHBOARD!$J$2=0,0,AO148)))</f>
        <v/>
      </c>
      <c r="AP148" s="383">
        <f>(IF(DASHBOARD!$J$2=AP7,DASHBOARD!$U$498,IF(DASHBOARD!$J$2=0,0,AP148)))</f>
        <v/>
      </c>
      <c r="AQ148" s="383">
        <f>(IF(DASHBOARD!$J$2=AQ7,DASHBOARD!$U$498,IF(DASHBOARD!$J$2=0,0,AQ148)))</f>
        <v/>
      </c>
      <c r="AR148" s="383">
        <f>(IF(DASHBOARD!$J$2=AR7,DASHBOARD!$U$498,IF(DASHBOARD!$J$2=0,0,AR148)))</f>
        <v/>
      </c>
      <c r="AS148" s="383">
        <f>(IF(DASHBOARD!$J$2=AS7,DASHBOARD!$U$498,IF(DASHBOARD!$J$2=0,0,AS148)))</f>
        <v/>
      </c>
      <c r="AT148" s="383">
        <f>(IF(DASHBOARD!$J$2=AT7,DASHBOARD!$U$498,IF(DASHBOARD!$J$2=0,0,AT148)))</f>
        <v/>
      </c>
      <c r="AU148" s="383">
        <f>(IF(DASHBOARD!$J$2=AU7,DASHBOARD!$U$498,IF(DASHBOARD!$J$2=0,0,AU148)))</f>
        <v/>
      </c>
      <c r="AV148" s="383">
        <f>(IF(DASHBOARD!$J$2=AV7,DASHBOARD!$U$498,IF(DASHBOARD!$J$2=0,0,AV148)))</f>
        <v/>
      </c>
      <c r="AW148" s="383">
        <f>(IF(DASHBOARD!$J$2=AW7,DASHBOARD!$U$498,IF(DASHBOARD!$J$2=0,0,AW148)))</f>
        <v/>
      </c>
      <c r="AX148" s="383">
        <f>(IF(DASHBOARD!$J$2=AX7,DASHBOARD!$U$498,IF(DASHBOARD!$J$2=0,0,AX148)))</f>
        <v/>
      </c>
      <c r="AY148" s="383">
        <f>(IF(DASHBOARD!$J$2=AY7,DASHBOARD!$U$498,IF(DASHBOARD!$J$2=0,0,AY148)))</f>
        <v/>
      </c>
      <c r="AZ148" s="383">
        <f>(IF(DASHBOARD!$J$2=AZ7,DASHBOARD!$U$498,IF(DASHBOARD!$J$2=0,0,AZ148)))</f>
        <v/>
      </c>
      <c r="BA148" s="383">
        <f>(IF(DASHBOARD!$J$2=BA7,DASHBOARD!$U$498,IF(DASHBOARD!$J$2=0,0,BA148)))</f>
        <v/>
      </c>
      <c r="BB148" s="384">
        <f>IF(SUM(F148:BA148)&lt;&gt;0,AVERAGEIF(F148:BA148,"&gt;0",F148:BA148),0)</f>
        <v/>
      </c>
      <c r="BC148" s="147" t="n"/>
      <c r="BD148" s="385">
        <f>MAXA(F148:BA148)</f>
        <v/>
      </c>
      <c r="BE148" s="1461">
        <f>IF(BD148&lt;&gt;0,VLOOKUP(BD148,$F$10:$BA$10,MATCH(BD148,F148:BA148,0)),"")</f>
        <v/>
      </c>
      <c r="BF148" s="385">
        <f t="array" ref="BF148">MIN(IF(F148:BA148&gt;0,F148:BA148))</f>
        <v/>
      </c>
      <c r="BG148" s="1461">
        <f>IF(BF148&lt;&gt;0,VLOOKUP(BF148,$F$10:$BA$10,MATCH($BF148,$F148:$BA148,0)),"")</f>
        <v/>
      </c>
      <c r="BI148" s="1368">
        <f>HLOOKUP($BI$9,$S$10:$AI$431,1+$BL148,TRUE)</f>
        <v/>
      </c>
      <c r="BJ148" s="1369">
        <f>HLOOKUP($BJ$9,$AJ$10:$AW$431,1+$BL148,TRUE)</f>
        <v/>
      </c>
      <c r="BK148" s="151" t="n"/>
      <c r="BL148" s="408">
        <f>BL147+1</f>
        <v/>
      </c>
      <c r="BM148" s="399" t="n"/>
    </row>
    <row r="149" ht="20.25" customHeight="1" s="18" thickBot="1" thickTop="1">
      <c r="B149" s="1370" t="n"/>
      <c r="C149" s="1381" t="n"/>
      <c r="D149" s="328" t="n"/>
      <c r="E149" s="388" t="n"/>
      <c r="F149" s="383" t="n"/>
      <c r="G149" s="383" t="n"/>
      <c r="H149" s="383" t="n"/>
      <c r="I149" s="383" t="n"/>
      <c r="J149" s="383" t="n"/>
      <c r="K149" s="383" t="n"/>
      <c r="L149" s="383" t="n"/>
      <c r="M149" s="383" t="n"/>
      <c r="N149" s="383" t="n"/>
      <c r="O149" s="383" t="n"/>
      <c r="P149" s="383" t="n"/>
      <c r="Q149" s="383" t="n"/>
      <c r="R149" s="383" t="n"/>
      <c r="S149" s="383" t="n"/>
      <c r="T149" s="383" t="n"/>
      <c r="U149" s="383" t="n"/>
      <c r="V149" s="383" t="n"/>
      <c r="W149" s="383" t="n"/>
      <c r="X149" s="383" t="n"/>
      <c r="Y149" s="383" t="n"/>
      <c r="Z149" s="383" t="n"/>
      <c r="AA149" s="383" t="n"/>
      <c r="AB149" s="383" t="n"/>
      <c r="AC149" s="383" t="n"/>
      <c r="AD149" s="383" t="n"/>
      <c r="AE149" s="383" t="n"/>
      <c r="AF149" s="383" t="n"/>
      <c r="AG149" s="383" t="n"/>
      <c r="AH149" s="383" t="n"/>
      <c r="AI149" s="383" t="n"/>
      <c r="AJ149" s="383" t="n"/>
      <c r="AK149" s="383" t="n"/>
      <c r="AL149" s="383" t="n"/>
      <c r="AM149" s="383" t="n"/>
      <c r="AN149" s="383" t="n"/>
      <c r="AO149" s="383" t="n"/>
      <c r="AP149" s="383" t="n"/>
      <c r="AQ149" s="383" t="n"/>
      <c r="AR149" s="383" t="n"/>
      <c r="AS149" s="383" t="n"/>
      <c r="AT149" s="383" t="n"/>
      <c r="AU149" s="383" t="n"/>
      <c r="AV149" s="383" t="n"/>
      <c r="AW149" s="383" t="n"/>
      <c r="AX149" s="383" t="n"/>
      <c r="AY149" s="383" t="n"/>
      <c r="AZ149" s="383" t="n"/>
      <c r="BA149" s="383" t="n"/>
      <c r="BB149" s="384">
        <f>IF(SUM(F149:BA149)&lt;&gt;0,AVERAGEIF(F149:BA149,"&gt;0",F149:BA149),0)</f>
        <v/>
      </c>
      <c r="BC149" s="147" t="n"/>
      <c r="BD149" s="385">
        <f>MAXA(F149:BA149)</f>
        <v/>
      </c>
      <c r="BE149" s="1461">
        <f>IF(BD149&lt;&gt;0,VLOOKUP(BD149,$F$10:$BA$10,MATCH(BD149,F149:BA149,0)),"")</f>
        <v/>
      </c>
      <c r="BF149" s="385">
        <f t="array" ref="BF149">MIN(IF(F149:BA149&gt;0,F149:BA149))</f>
        <v/>
      </c>
      <c r="BG149" s="1461">
        <f>IF(BF149&lt;&gt;0,VLOOKUP(BF149,$F$10:$BA$10,MATCH($BF149,$F149:$BA149,0)),"")</f>
        <v/>
      </c>
      <c r="BI149" s="1368">
        <f>HLOOKUP($BI$9,$S$10:$AI$431,1+$BL149,TRUE)</f>
        <v/>
      </c>
      <c r="BJ149" s="1369">
        <f>HLOOKUP($BJ$9,$AJ$10:$AW$431,1+$BL149,TRUE)</f>
        <v/>
      </c>
      <c r="BK149" s="151" t="n"/>
      <c r="BL149" s="408">
        <f>BL148+1</f>
        <v/>
      </c>
      <c r="BM149" s="399" t="n"/>
    </row>
    <row r="150" ht="20.25" customHeight="1" s="18" thickBot="1" thickTop="1">
      <c r="B150" s="1370" t="n"/>
      <c r="C150" s="1381" t="n"/>
      <c r="D150" s="1469" t="inlineStr">
        <is>
          <t>BANTAENG NEW 150</t>
        </is>
      </c>
      <c r="E150" s="388" t="inlineStr">
        <is>
          <t>Bantaeng Switching 150</t>
        </is>
      </c>
      <c r="F150" s="383">
        <f>(IF(DASHBOARD!$J$2=F7,DASHBOARD!$U$505,IF(DASHBOARD!$J$2=0,0,F150)))</f>
        <v/>
      </c>
      <c r="G150" s="383">
        <f>(IF(DASHBOARD!$J$2=G7,DASHBOARD!$U$505,IF(DASHBOARD!$J$2=0,0,G150)))</f>
        <v/>
      </c>
      <c r="H150" s="383">
        <f>(IF(DASHBOARD!$J$2=H7,DASHBOARD!$U$505,IF(DASHBOARD!$J$2=0,0,H150)))</f>
        <v/>
      </c>
      <c r="I150" s="383">
        <f>(IF(DASHBOARD!$J$2=I7,DASHBOARD!$U$505,IF(DASHBOARD!$J$2=0,0,I150)))</f>
        <v/>
      </c>
      <c r="J150" s="383">
        <f>(IF(DASHBOARD!$J$2=J7,DASHBOARD!$U$505,IF(DASHBOARD!$J$2=0,0,J150)))</f>
        <v/>
      </c>
      <c r="K150" s="383">
        <f>(IF(DASHBOARD!$J$2=K7,DASHBOARD!$U$505,IF(DASHBOARD!$J$2=0,0,K150)))</f>
        <v/>
      </c>
      <c r="L150" s="383">
        <f>(IF(DASHBOARD!$J$2=L7,DASHBOARD!$U$505,IF(DASHBOARD!$J$2=0,0,L150)))</f>
        <v/>
      </c>
      <c r="M150" s="383">
        <f>(IF(DASHBOARD!$J$2=M7,DASHBOARD!$U$505,IF(DASHBOARD!$J$2=0,0,M150)))</f>
        <v/>
      </c>
      <c r="N150" s="383">
        <f>(IF(DASHBOARD!$J$2=N7,DASHBOARD!$U$505,IF(DASHBOARD!$J$2=0,0,N150)))</f>
        <v/>
      </c>
      <c r="O150" s="383">
        <f>(IF(DASHBOARD!$J$2=O7,DASHBOARD!$U$505,IF(DASHBOARD!$J$2=0,0,O150)))</f>
        <v/>
      </c>
      <c r="P150" s="383">
        <f>(IF(DASHBOARD!$J$2=P7,DASHBOARD!$U$505,IF(DASHBOARD!$J$2=0,0,P150)))</f>
        <v/>
      </c>
      <c r="Q150" s="383">
        <f>(IF(DASHBOARD!$J$2=Q7,DASHBOARD!$U$505,IF(DASHBOARD!$J$2=0,0,Q150)))</f>
        <v/>
      </c>
      <c r="R150" s="383">
        <f>(IF(DASHBOARD!$J$2=R7,DASHBOARD!$U$505,IF(DASHBOARD!$J$2=0,0,R150)))</f>
        <v/>
      </c>
      <c r="S150" s="383">
        <f>(IF(DASHBOARD!$J$2=S7,DASHBOARD!$U$505,IF(DASHBOARD!$J$2=0,0,S150)))</f>
        <v/>
      </c>
      <c r="T150" s="383">
        <f>(IF(DASHBOARD!$J$2=T7,DASHBOARD!$U$505,IF(DASHBOARD!$J$2=0,0,T150)))</f>
        <v/>
      </c>
      <c r="U150" s="383">
        <f>(IF(DASHBOARD!$J$2=U7,DASHBOARD!$U$505,IF(DASHBOARD!$J$2=0,0,U150)))</f>
        <v/>
      </c>
      <c r="V150" s="383">
        <f>(IF(DASHBOARD!$J$2=V7,DASHBOARD!$U$505,IF(DASHBOARD!$J$2=0,0,V150)))</f>
        <v/>
      </c>
      <c r="W150" s="383">
        <f>(IF(DASHBOARD!$J$2=W7,DASHBOARD!$U$505,IF(DASHBOARD!$J$2=0,0,W150)))</f>
        <v/>
      </c>
      <c r="X150" s="383">
        <f>(IF(DASHBOARD!$J$2=X7,DASHBOARD!$U$505,IF(DASHBOARD!$J$2=0,0,X150)))</f>
        <v/>
      </c>
      <c r="Y150" s="383">
        <f>(IF(DASHBOARD!$J$2=Y7,DASHBOARD!$U$505,IF(DASHBOARD!$J$2=0,0,Y150)))</f>
        <v/>
      </c>
      <c r="Z150" s="383">
        <f>(IF(DASHBOARD!$J$2=Z7,DASHBOARD!$U$505,IF(DASHBOARD!$J$2=0,0,Z150)))</f>
        <v/>
      </c>
      <c r="AA150" s="383">
        <f>(IF(DASHBOARD!$J$2=AA7,DASHBOARD!$U$505,IF(DASHBOARD!$J$2=0,0,AA150)))</f>
        <v/>
      </c>
      <c r="AB150" s="383">
        <f>(IF(DASHBOARD!$J$2=AB7,DASHBOARD!$U$505,IF(DASHBOARD!$J$2=0,0,AB150)))</f>
        <v/>
      </c>
      <c r="AC150" s="383">
        <f>(IF(DASHBOARD!$J$2=AC7,DASHBOARD!$U$505,IF(DASHBOARD!$J$2=0,0,AC150)))</f>
        <v/>
      </c>
      <c r="AD150" s="383">
        <f>(IF(DASHBOARD!$J$2=AD7,DASHBOARD!$U$505,IF(DASHBOARD!$J$2=0,0,AD150)))</f>
        <v/>
      </c>
      <c r="AE150" s="383">
        <f>(IF(DASHBOARD!$J$2=AE7,DASHBOARD!$U$505,IF(DASHBOARD!$J$2=0,0,AE150)))</f>
        <v/>
      </c>
      <c r="AF150" s="383">
        <f>(IF(DASHBOARD!$J$2=AF7,DASHBOARD!$U$505,IF(DASHBOARD!$J$2=0,0,AF150)))</f>
        <v/>
      </c>
      <c r="AG150" s="383">
        <f>(IF(DASHBOARD!$J$2=AG7,DASHBOARD!$U$505,IF(DASHBOARD!$J$2=0,0,AG150)))</f>
        <v/>
      </c>
      <c r="AH150" s="383">
        <f>(IF(DASHBOARD!$J$2=AH7,DASHBOARD!$U$505,IF(DASHBOARD!$J$2=0,0,AH150)))</f>
        <v/>
      </c>
      <c r="AI150" s="383">
        <f>(IF(DASHBOARD!$J$2=AI7,DASHBOARD!$U$505,IF(DASHBOARD!$J$2=0,0,AI150)))</f>
        <v/>
      </c>
      <c r="AJ150" s="383">
        <f>(IF(DASHBOARD!$J$2=AJ7,DASHBOARD!$U$505,IF(DASHBOARD!$J$2=0,0,AJ150)))</f>
        <v/>
      </c>
      <c r="AK150" s="383">
        <f>(IF(DASHBOARD!$J$2=AK7,DASHBOARD!$U$505,IF(DASHBOARD!$J$2=0,0,AK150)))</f>
        <v/>
      </c>
      <c r="AL150" s="383">
        <f>(IF(DASHBOARD!$J$2=AL7,DASHBOARD!$U$505,IF(DASHBOARD!$J$2=0,0,AL150)))</f>
        <v/>
      </c>
      <c r="AM150" s="383">
        <f>(IF(DASHBOARD!$J$2=AM7,DASHBOARD!$U$505,IF(DASHBOARD!$J$2=0,0,AM150)))</f>
        <v/>
      </c>
      <c r="AN150" s="383">
        <f>(IF(DASHBOARD!$J$2=AN7,DASHBOARD!$U$505,IF(DASHBOARD!$J$2=0,0,AN150)))</f>
        <v/>
      </c>
      <c r="AO150" s="383">
        <f>(IF(DASHBOARD!$J$2=AO7,DASHBOARD!$U$505,IF(DASHBOARD!$J$2=0,0,AO150)))</f>
        <v/>
      </c>
      <c r="AP150" s="383">
        <f>(IF(DASHBOARD!$J$2=AP7,DASHBOARD!$U$505,IF(DASHBOARD!$J$2=0,0,AP150)))</f>
        <v/>
      </c>
      <c r="AQ150" s="383">
        <f>(IF(DASHBOARD!$J$2=AQ7,DASHBOARD!$U$505,IF(DASHBOARD!$J$2=0,0,AQ150)))</f>
        <v/>
      </c>
      <c r="AR150" s="383">
        <f>(IF(DASHBOARD!$J$2=AR7,DASHBOARD!$U$505,IF(DASHBOARD!$J$2=0,0,AR150)))</f>
        <v/>
      </c>
      <c r="AS150" s="383">
        <f>(IF(DASHBOARD!$J$2=AS7,DASHBOARD!$U$505,IF(DASHBOARD!$J$2=0,0,AS150)))</f>
        <v/>
      </c>
      <c r="AT150" s="383">
        <f>(IF(DASHBOARD!$J$2=AT7,DASHBOARD!$U$505,IF(DASHBOARD!$J$2=0,0,AT150)))</f>
        <v/>
      </c>
      <c r="AU150" s="383">
        <f>(IF(DASHBOARD!$J$2=AU7,DASHBOARD!$U$505,IF(DASHBOARD!$J$2=0,0,AU150)))</f>
        <v/>
      </c>
      <c r="AV150" s="383">
        <f>(IF(DASHBOARD!$J$2=AV7,DASHBOARD!$U$505,IF(DASHBOARD!$J$2=0,0,AV150)))</f>
        <v/>
      </c>
      <c r="AW150" s="383">
        <f>(IF(DASHBOARD!$J$2=AW7,DASHBOARD!$U$505,IF(DASHBOARD!$J$2=0,0,AW150)))</f>
        <v/>
      </c>
      <c r="AX150" s="383">
        <f>(IF(DASHBOARD!$J$2=AX7,DASHBOARD!$U$505,IF(DASHBOARD!$J$2=0,0,AX150)))</f>
        <v/>
      </c>
      <c r="AY150" s="383">
        <f>(IF(DASHBOARD!$J$2=AY7,DASHBOARD!$U$505,IF(DASHBOARD!$J$2=0,0,AY150)))</f>
        <v/>
      </c>
      <c r="AZ150" s="383">
        <f>(IF(DASHBOARD!$J$2=AZ7,DASHBOARD!$U$505,IF(DASHBOARD!$J$2=0,0,AZ150)))</f>
        <v/>
      </c>
      <c r="BA150" s="383">
        <f>(IF(DASHBOARD!$J$2=BA7,DASHBOARD!$U$505,IF(DASHBOARD!$J$2=0,0,BA150)))</f>
        <v/>
      </c>
      <c r="BB150" s="384">
        <f>IF(SUM(F150:BA150)&lt;&gt;0,AVERAGEIF(F150:BA150,"&gt;0",F150:BA150),0)</f>
        <v/>
      </c>
      <c r="BC150" s="147" t="n"/>
      <c r="BD150" s="385">
        <f>MAXA(F150:BA150)</f>
        <v/>
      </c>
      <c r="BE150" s="1461">
        <f>IF(BD150&lt;&gt;0,VLOOKUP(BD150,$F$10:$BA$10,MATCH(BD150,F150:BA150,0)),"")</f>
        <v/>
      </c>
      <c r="BF150" s="385">
        <f t="array" ref="BF150">MIN(IF(F150:BA150&gt;0,F150:BA150))</f>
        <v/>
      </c>
      <c r="BG150" s="1461">
        <f>IF(BF150&lt;&gt;0,VLOOKUP(BF150,$F$10:$BA$10,MATCH($BF150,$F150:$BA150,0)),"")</f>
        <v/>
      </c>
      <c r="BI150" s="1368">
        <f>HLOOKUP($BI$9,$S$10:$AI$431,1+$BL150,TRUE)</f>
        <v/>
      </c>
      <c r="BJ150" s="1369">
        <f>HLOOKUP($BJ$9,$AJ$10:$AW$431,1+$BL150,TRUE)</f>
        <v/>
      </c>
      <c r="BK150" s="151" t="n"/>
      <c r="BL150" s="408">
        <f>BL149+1</f>
        <v/>
      </c>
      <c r="BM150" s="399" t="n"/>
    </row>
    <row r="151" ht="20.25" customHeight="1" s="18" thickBot="1" thickTop="1">
      <c r="B151" s="1370" t="n"/>
      <c r="C151" s="1381" t="n"/>
      <c r="D151" s="1463" t="n"/>
      <c r="E151" s="402" t="inlineStr">
        <is>
          <t>Jeneponto 150</t>
        </is>
      </c>
      <c r="F151" s="383">
        <f>(IF(DASHBOARD!$J$2=F7,DASHBOARD!$U$506,IF(DASHBOARD!$J$2=0,0,F151)))</f>
        <v/>
      </c>
      <c r="G151" s="383">
        <f>(IF(DASHBOARD!$J$2=G7,DASHBOARD!$U$506,IF(DASHBOARD!$J$2=0,0,G151)))</f>
        <v/>
      </c>
      <c r="H151" s="383">
        <f>(IF(DASHBOARD!$J$2=H7,DASHBOARD!$U$506,IF(DASHBOARD!$J$2=0,0,H151)))</f>
        <v/>
      </c>
      <c r="I151" s="383">
        <f>(IF(DASHBOARD!$J$2=I7,DASHBOARD!$U$506,IF(DASHBOARD!$J$2=0,0,I151)))</f>
        <v/>
      </c>
      <c r="J151" s="383">
        <f>(IF(DASHBOARD!$J$2=J7,DASHBOARD!$U$506,IF(DASHBOARD!$J$2=0,0,J151)))</f>
        <v/>
      </c>
      <c r="K151" s="383">
        <f>(IF(DASHBOARD!$J$2=K7,DASHBOARD!$U$506,IF(DASHBOARD!$J$2=0,0,K151)))</f>
        <v/>
      </c>
      <c r="L151" s="383">
        <f>(IF(DASHBOARD!$J$2=L7,DASHBOARD!$U$506,IF(DASHBOARD!$J$2=0,0,L151)))</f>
        <v/>
      </c>
      <c r="M151" s="383">
        <f>(IF(DASHBOARD!$J$2=M7,DASHBOARD!$U$506,IF(DASHBOARD!$J$2=0,0,M151)))</f>
        <v/>
      </c>
      <c r="N151" s="383">
        <f>(IF(DASHBOARD!$J$2=N7,DASHBOARD!$U$506,IF(DASHBOARD!$J$2=0,0,N151)))</f>
        <v/>
      </c>
      <c r="O151" s="383">
        <f>(IF(DASHBOARD!$J$2=O7,DASHBOARD!$U$506,IF(DASHBOARD!$J$2=0,0,O151)))</f>
        <v/>
      </c>
      <c r="P151" s="383">
        <f>(IF(DASHBOARD!$J$2=P7,DASHBOARD!$U$506,IF(DASHBOARD!$J$2=0,0,P151)))</f>
        <v/>
      </c>
      <c r="Q151" s="383">
        <f>(IF(DASHBOARD!$J$2=Q7,DASHBOARD!$U$506,IF(DASHBOARD!$J$2=0,0,Q151)))</f>
        <v/>
      </c>
      <c r="R151" s="383">
        <f>(IF(DASHBOARD!$J$2=R7,DASHBOARD!$U$506,IF(DASHBOARD!$J$2=0,0,R151)))</f>
        <v/>
      </c>
      <c r="S151" s="383">
        <f>(IF(DASHBOARD!$J$2=S7,DASHBOARD!$U$506,IF(DASHBOARD!$J$2=0,0,S151)))</f>
        <v/>
      </c>
      <c r="T151" s="383">
        <f>(IF(DASHBOARD!$J$2=T7,DASHBOARD!$U$506,IF(DASHBOARD!$J$2=0,0,T151)))</f>
        <v/>
      </c>
      <c r="U151" s="383">
        <f>(IF(DASHBOARD!$J$2=U7,DASHBOARD!$U$506,IF(DASHBOARD!$J$2=0,0,U151)))</f>
        <v/>
      </c>
      <c r="V151" s="383">
        <f>(IF(DASHBOARD!$J$2=V7,DASHBOARD!$U$506,IF(DASHBOARD!$J$2=0,0,V151)))</f>
        <v/>
      </c>
      <c r="W151" s="383">
        <f>(IF(DASHBOARD!$J$2=W7,DASHBOARD!$U$506,IF(DASHBOARD!$J$2=0,0,W151)))</f>
        <v/>
      </c>
      <c r="X151" s="383">
        <f>(IF(DASHBOARD!$J$2=X7,DASHBOARD!$U$506,IF(DASHBOARD!$J$2=0,0,X151)))</f>
        <v/>
      </c>
      <c r="Y151" s="383">
        <f>(IF(DASHBOARD!$J$2=Y7,DASHBOARD!$U$506,IF(DASHBOARD!$J$2=0,0,Y151)))</f>
        <v/>
      </c>
      <c r="Z151" s="383">
        <f>(IF(DASHBOARD!$J$2=Z7,DASHBOARD!$U$506,IF(DASHBOARD!$J$2=0,0,Z151)))</f>
        <v/>
      </c>
      <c r="AA151" s="383">
        <f>(IF(DASHBOARD!$J$2=AA7,DASHBOARD!$U$506,IF(DASHBOARD!$J$2=0,0,AA151)))</f>
        <v/>
      </c>
      <c r="AB151" s="383">
        <f>(IF(DASHBOARD!$J$2=AB7,DASHBOARD!$U$506,IF(DASHBOARD!$J$2=0,0,AB151)))</f>
        <v/>
      </c>
      <c r="AC151" s="383">
        <f>(IF(DASHBOARD!$J$2=AC7,DASHBOARD!$U$506,IF(DASHBOARD!$J$2=0,0,AC151)))</f>
        <v/>
      </c>
      <c r="AD151" s="383">
        <f>(IF(DASHBOARD!$J$2=AD7,DASHBOARD!$U$506,IF(DASHBOARD!$J$2=0,0,AD151)))</f>
        <v/>
      </c>
      <c r="AE151" s="383">
        <f>(IF(DASHBOARD!$J$2=AE7,DASHBOARD!$U$506,IF(DASHBOARD!$J$2=0,0,AE151)))</f>
        <v/>
      </c>
      <c r="AF151" s="383">
        <f>(IF(DASHBOARD!$J$2=AF7,DASHBOARD!$U$506,IF(DASHBOARD!$J$2=0,0,AF151)))</f>
        <v/>
      </c>
      <c r="AG151" s="383">
        <f>(IF(DASHBOARD!$J$2=AG7,DASHBOARD!$U$506,IF(DASHBOARD!$J$2=0,0,AG151)))</f>
        <v/>
      </c>
      <c r="AH151" s="383">
        <f>(IF(DASHBOARD!$J$2=AH7,DASHBOARD!$U$506,IF(DASHBOARD!$J$2=0,0,AH151)))</f>
        <v/>
      </c>
      <c r="AI151" s="383">
        <f>(IF(DASHBOARD!$J$2=AI7,DASHBOARD!$U$506,IF(DASHBOARD!$J$2=0,0,AI151)))</f>
        <v/>
      </c>
      <c r="AJ151" s="383">
        <f>(IF(DASHBOARD!$J$2=AJ7,DASHBOARD!$U$506,IF(DASHBOARD!$J$2=0,0,AJ151)))</f>
        <v/>
      </c>
      <c r="AK151" s="383">
        <f>(IF(DASHBOARD!$J$2=AK7,DASHBOARD!$U$506,IF(DASHBOARD!$J$2=0,0,AK151)))</f>
        <v/>
      </c>
      <c r="AL151" s="383">
        <f>(IF(DASHBOARD!$J$2=AL7,DASHBOARD!$U$506,IF(DASHBOARD!$J$2=0,0,AL151)))</f>
        <v/>
      </c>
      <c r="AM151" s="383">
        <f>(IF(DASHBOARD!$J$2=AM7,DASHBOARD!$U$506,IF(DASHBOARD!$J$2=0,0,AM151)))</f>
        <v/>
      </c>
      <c r="AN151" s="383">
        <f>(IF(DASHBOARD!$J$2=AN7,DASHBOARD!$U$506,IF(DASHBOARD!$J$2=0,0,AN151)))</f>
        <v/>
      </c>
      <c r="AO151" s="383">
        <f>(IF(DASHBOARD!$J$2=AO7,DASHBOARD!$U$506,IF(DASHBOARD!$J$2=0,0,AO151)))</f>
        <v/>
      </c>
      <c r="AP151" s="383">
        <f>(IF(DASHBOARD!$J$2=AP7,DASHBOARD!$U$506,IF(DASHBOARD!$J$2=0,0,AP151)))</f>
        <v/>
      </c>
      <c r="AQ151" s="383">
        <f>(IF(DASHBOARD!$J$2=AQ7,DASHBOARD!$U$506,IF(DASHBOARD!$J$2=0,0,AQ151)))</f>
        <v/>
      </c>
      <c r="AR151" s="383">
        <f>(IF(DASHBOARD!$J$2=AR7,DASHBOARD!$U$506,IF(DASHBOARD!$J$2=0,0,AR151)))</f>
        <v/>
      </c>
      <c r="AS151" s="383">
        <f>(IF(DASHBOARD!$J$2=AS7,DASHBOARD!$U$506,IF(DASHBOARD!$J$2=0,0,AS151)))</f>
        <v/>
      </c>
      <c r="AT151" s="383">
        <f>(IF(DASHBOARD!$J$2=AT7,DASHBOARD!$U$506,IF(DASHBOARD!$J$2=0,0,AT151)))</f>
        <v/>
      </c>
      <c r="AU151" s="383">
        <f>(IF(DASHBOARD!$J$2=AU7,DASHBOARD!$U$506,IF(DASHBOARD!$J$2=0,0,AU151)))</f>
        <v/>
      </c>
      <c r="AV151" s="383">
        <f>(IF(DASHBOARD!$J$2=AV7,DASHBOARD!$U$506,IF(DASHBOARD!$J$2=0,0,AV151)))</f>
        <v/>
      </c>
      <c r="AW151" s="383">
        <f>(IF(DASHBOARD!$J$2=AW7,DASHBOARD!$U$506,IF(DASHBOARD!$J$2=0,0,AW151)))</f>
        <v/>
      </c>
      <c r="AX151" s="383">
        <f>(IF(DASHBOARD!$J$2=AX7,DASHBOARD!$U$506,IF(DASHBOARD!$J$2=0,0,AX151)))</f>
        <v/>
      </c>
      <c r="AY151" s="383">
        <f>(IF(DASHBOARD!$J$2=AY7,DASHBOARD!$U$506,IF(DASHBOARD!$J$2=0,0,AY151)))</f>
        <v/>
      </c>
      <c r="AZ151" s="383">
        <f>(IF(DASHBOARD!$J$2=AZ7,DASHBOARD!$U$506,IF(DASHBOARD!$J$2=0,0,AZ151)))</f>
        <v/>
      </c>
      <c r="BA151" s="383">
        <f>(IF(DASHBOARD!$J$2=BA7,DASHBOARD!$U$506,IF(DASHBOARD!$J$2=0,0,BA151)))</f>
        <v/>
      </c>
      <c r="BB151" s="384">
        <f>IF(SUM(F151:BA151)&lt;&gt;0,AVERAGEIF(F151:BA151,"&gt;0",F151:BA151),0)</f>
        <v/>
      </c>
      <c r="BC151" s="147" t="n"/>
      <c r="BD151" s="385">
        <f>MAXA(F151:BA151)</f>
        <v/>
      </c>
      <c r="BE151" s="1461">
        <f>IF(BD151&lt;&gt;0,VLOOKUP(BD151,$F$10:$BA$10,MATCH(BD151,F151:BA151,0)),"")</f>
        <v/>
      </c>
      <c r="BF151" s="385">
        <f t="array" ref="BF151">MIN(IF(F151:BA151&gt;0,F151:BA151))</f>
        <v/>
      </c>
      <c r="BG151" s="1461">
        <f>IF(BF151&lt;&gt;0,VLOOKUP(BF151,$F$10:$BA$10,MATCH($BF151,$F151:$BA151,0)),"")</f>
        <v/>
      </c>
      <c r="BI151" s="1368">
        <f>HLOOKUP($BI$9,$S$10:$AI$431,1+$BL151,TRUE)</f>
        <v/>
      </c>
      <c r="BJ151" s="1369">
        <f>HLOOKUP($BJ$9,$AJ$10:$AW$431,1+$BL151,TRUE)</f>
        <v/>
      </c>
      <c r="BK151" s="151" t="n"/>
      <c r="BL151" s="408">
        <f>BL150+1</f>
        <v/>
      </c>
      <c r="BM151" s="399" t="n"/>
    </row>
    <row r="152" ht="20.25" customHeight="1" s="18" thickBot="1" thickTop="1">
      <c r="B152" s="1370" t="n"/>
      <c r="C152" s="1381" t="n"/>
      <c r="D152" s="328" t="n"/>
      <c r="E152" s="402" t="n"/>
      <c r="F152" s="383" t="n"/>
      <c r="G152" s="383" t="n"/>
      <c r="H152" s="383" t="n"/>
      <c r="I152" s="383" t="n"/>
      <c r="J152" s="383" t="n"/>
      <c r="K152" s="383" t="n"/>
      <c r="L152" s="383" t="n"/>
      <c r="M152" s="383" t="n"/>
      <c r="N152" s="383" t="n"/>
      <c r="O152" s="383" t="n"/>
      <c r="P152" s="383" t="n"/>
      <c r="Q152" s="383" t="n"/>
      <c r="R152" s="383" t="n"/>
      <c r="S152" s="383" t="n"/>
      <c r="T152" s="383" t="n"/>
      <c r="U152" s="383" t="n"/>
      <c r="V152" s="383" t="n"/>
      <c r="W152" s="383" t="n"/>
      <c r="X152" s="383" t="n"/>
      <c r="Y152" s="383" t="n"/>
      <c r="Z152" s="383" t="n"/>
      <c r="AA152" s="383" t="n"/>
      <c r="AB152" s="383" t="n"/>
      <c r="AC152" s="383" t="n"/>
      <c r="AD152" s="383" t="n"/>
      <c r="AE152" s="383" t="n"/>
      <c r="AF152" s="383" t="n"/>
      <c r="AG152" s="383" t="n"/>
      <c r="AH152" s="383" t="n"/>
      <c r="AI152" s="383" t="n"/>
      <c r="AJ152" s="383" t="n"/>
      <c r="AK152" s="383" t="n"/>
      <c r="AL152" s="383" t="n"/>
      <c r="AM152" s="383" t="n"/>
      <c r="AN152" s="383" t="n"/>
      <c r="AO152" s="383" t="n"/>
      <c r="AP152" s="383" t="n"/>
      <c r="AQ152" s="383" t="n"/>
      <c r="AR152" s="383" t="n"/>
      <c r="AS152" s="383" t="n"/>
      <c r="AT152" s="383" t="n"/>
      <c r="AU152" s="383" t="n"/>
      <c r="AV152" s="383" t="n"/>
      <c r="AW152" s="383" t="n"/>
      <c r="AX152" s="383" t="n"/>
      <c r="AY152" s="383" t="n"/>
      <c r="AZ152" s="383" t="n"/>
      <c r="BA152" s="383" t="n"/>
      <c r="BB152" s="384">
        <f>IF(SUM(F152:BA152)&lt;&gt;0,AVERAGEIF(F152:BA152,"&gt;0",F152:BA152),0)</f>
        <v/>
      </c>
      <c r="BC152" s="147" t="n"/>
      <c r="BD152" s="385">
        <f>MAXA(F152:BA152)</f>
        <v/>
      </c>
      <c r="BE152" s="1461">
        <f>IF(BD152&lt;&gt;0,VLOOKUP(BD152,$F$10:$BA$10,MATCH(BD152,F152:BA152,0)),"")</f>
        <v/>
      </c>
      <c r="BF152" s="385">
        <f t="array" ref="BF152">MIN(IF(F152:BA152&gt;0,F152:BA152))</f>
        <v/>
      </c>
      <c r="BG152" s="1461">
        <f>IF(BF152&lt;&gt;0,VLOOKUP(BF152,$F$10:$BA$10,MATCH($BF152,$F152:$BA152,0)),"")</f>
        <v/>
      </c>
      <c r="BI152" s="1368">
        <f>HLOOKUP($BI$9,$S$10:$AI$431,1+$BL152,TRUE)</f>
        <v/>
      </c>
      <c r="BJ152" s="1369">
        <f>HLOOKUP($BJ$9,$AJ$10:$AW$431,1+$BL152,TRUE)</f>
        <v/>
      </c>
      <c r="BK152" s="151" t="n"/>
      <c r="BL152" s="408">
        <f>BL151+1</f>
        <v/>
      </c>
      <c r="BM152" s="399" t="n"/>
    </row>
    <row r="153" ht="20.25" customHeight="1" s="18" thickBot="1" thickTop="1">
      <c r="B153" s="1370" t="n"/>
      <c r="C153" s="1381" t="n"/>
      <c r="D153" s="1472" t="inlineStr">
        <is>
          <t>BANTAENG SWITCH 150</t>
        </is>
      </c>
      <c r="E153" s="388" t="inlineStr">
        <is>
          <t>Bantaeng New 150</t>
        </is>
      </c>
      <c r="F153" s="383">
        <f>(IF(DASHBOARD!$J$2=F7,DASHBOARD!$U$511,IF(DASHBOARD!$J$2=0,0,F153)))</f>
        <v/>
      </c>
      <c r="G153" s="383">
        <f>(IF(DASHBOARD!$J$2=G7,DASHBOARD!$U$511,IF(DASHBOARD!$J$2=0,0,G153)))</f>
        <v/>
      </c>
      <c r="H153" s="383">
        <f>(IF(DASHBOARD!$J$2=H7,DASHBOARD!$U$511,IF(DASHBOARD!$J$2=0,0,H153)))</f>
        <v/>
      </c>
      <c r="I153" s="383">
        <f>(IF(DASHBOARD!$J$2=I7,DASHBOARD!$U$511,IF(DASHBOARD!$J$2=0,0,I153)))</f>
        <v/>
      </c>
      <c r="J153" s="383">
        <f>(IF(DASHBOARD!$J$2=J7,DASHBOARD!$U$511,IF(DASHBOARD!$J$2=0,0,J153)))</f>
        <v/>
      </c>
      <c r="K153" s="383">
        <f>(IF(DASHBOARD!$J$2=K7,DASHBOARD!$U$511,IF(DASHBOARD!$J$2=0,0,K153)))</f>
        <v/>
      </c>
      <c r="L153" s="383">
        <f>(IF(DASHBOARD!$J$2=L7,DASHBOARD!$U$511,IF(DASHBOARD!$J$2=0,0,L153)))</f>
        <v/>
      </c>
      <c r="M153" s="383">
        <f>(IF(DASHBOARD!$J$2=M7,DASHBOARD!$U$511,IF(DASHBOARD!$J$2=0,0,M153)))</f>
        <v/>
      </c>
      <c r="N153" s="383">
        <f>(IF(DASHBOARD!$J$2=N7,DASHBOARD!$U$511,IF(DASHBOARD!$J$2=0,0,N153)))</f>
        <v/>
      </c>
      <c r="O153" s="383">
        <f>(IF(DASHBOARD!$J$2=O7,DASHBOARD!$U$511,IF(DASHBOARD!$J$2=0,0,O153)))</f>
        <v/>
      </c>
      <c r="P153" s="383">
        <f>(IF(DASHBOARD!$J$2=P7,DASHBOARD!$U$511,IF(DASHBOARD!$J$2=0,0,P153)))</f>
        <v/>
      </c>
      <c r="Q153" s="383">
        <f>(IF(DASHBOARD!$J$2=Q7,DASHBOARD!$U$511,IF(DASHBOARD!$J$2=0,0,Q153)))</f>
        <v/>
      </c>
      <c r="R153" s="383">
        <f>(IF(DASHBOARD!$J$2=R7,DASHBOARD!$U$511,IF(DASHBOARD!$J$2=0,0,R153)))</f>
        <v/>
      </c>
      <c r="S153" s="383">
        <f>(IF(DASHBOARD!$J$2=S7,DASHBOARD!$U$511,IF(DASHBOARD!$J$2=0,0,S153)))</f>
        <v/>
      </c>
      <c r="T153" s="383">
        <f>(IF(DASHBOARD!$J$2=T7,DASHBOARD!$U$511,IF(DASHBOARD!$J$2=0,0,T153)))</f>
        <v/>
      </c>
      <c r="U153" s="383">
        <f>(IF(DASHBOARD!$J$2=U7,DASHBOARD!$U$511,IF(DASHBOARD!$J$2=0,0,U153)))</f>
        <v/>
      </c>
      <c r="V153" s="383">
        <f>(IF(DASHBOARD!$J$2=V7,DASHBOARD!$U$511,IF(DASHBOARD!$J$2=0,0,V153)))</f>
        <v/>
      </c>
      <c r="W153" s="383">
        <f>(IF(DASHBOARD!$J$2=W7,DASHBOARD!$U$511,IF(DASHBOARD!$J$2=0,0,W153)))</f>
        <v/>
      </c>
      <c r="X153" s="383">
        <f>(IF(DASHBOARD!$J$2=X7,DASHBOARD!$U$511,IF(DASHBOARD!$J$2=0,0,X153)))</f>
        <v/>
      </c>
      <c r="Y153" s="383">
        <f>(IF(DASHBOARD!$J$2=Y7,DASHBOARD!$U$511,IF(DASHBOARD!$J$2=0,0,Y153)))</f>
        <v/>
      </c>
      <c r="Z153" s="383">
        <f>(IF(DASHBOARD!$J$2=Z7,DASHBOARD!$U$511,IF(DASHBOARD!$J$2=0,0,Z153)))</f>
        <v/>
      </c>
      <c r="AA153" s="383">
        <f>(IF(DASHBOARD!$J$2=AA7,DASHBOARD!$U$511,IF(DASHBOARD!$J$2=0,0,AA153)))</f>
        <v/>
      </c>
      <c r="AB153" s="383">
        <f>(IF(DASHBOARD!$J$2=AB7,DASHBOARD!$U$511,IF(DASHBOARD!$J$2=0,0,AB153)))</f>
        <v/>
      </c>
      <c r="AC153" s="383">
        <f>(IF(DASHBOARD!$J$2=AC7,DASHBOARD!$U$511,IF(DASHBOARD!$J$2=0,0,AC153)))</f>
        <v/>
      </c>
      <c r="AD153" s="383">
        <f>(IF(DASHBOARD!$J$2=AD7,DASHBOARD!$U$511,IF(DASHBOARD!$J$2=0,0,AD153)))</f>
        <v/>
      </c>
      <c r="AE153" s="383">
        <f>(IF(DASHBOARD!$J$2=AE7,DASHBOARD!$U$511,IF(DASHBOARD!$J$2=0,0,AE153)))</f>
        <v/>
      </c>
      <c r="AF153" s="383">
        <f>(IF(DASHBOARD!$J$2=AF7,DASHBOARD!$U$511,IF(DASHBOARD!$J$2=0,0,AF153)))</f>
        <v/>
      </c>
      <c r="AG153" s="383">
        <f>(IF(DASHBOARD!$J$2=AG7,DASHBOARD!$U$511,IF(DASHBOARD!$J$2=0,0,AG153)))</f>
        <v/>
      </c>
      <c r="AH153" s="383">
        <f>(IF(DASHBOARD!$J$2=AH7,DASHBOARD!$U$511,IF(DASHBOARD!$J$2=0,0,AH153)))</f>
        <v/>
      </c>
      <c r="AI153" s="383">
        <f>(IF(DASHBOARD!$J$2=AI7,DASHBOARD!$U$511,IF(DASHBOARD!$J$2=0,0,AI153)))</f>
        <v/>
      </c>
      <c r="AJ153" s="383">
        <f>(IF(DASHBOARD!$J$2=AJ7,DASHBOARD!$U$511,IF(DASHBOARD!$J$2=0,0,AJ153)))</f>
        <v/>
      </c>
      <c r="AK153" s="383">
        <f>(IF(DASHBOARD!$J$2=AK7,DASHBOARD!$U$511,IF(DASHBOARD!$J$2=0,0,AK153)))</f>
        <v/>
      </c>
      <c r="AL153" s="383">
        <f>(IF(DASHBOARD!$J$2=AL7,DASHBOARD!$U$511,IF(DASHBOARD!$J$2=0,0,AL153)))</f>
        <v/>
      </c>
      <c r="AM153" s="383">
        <f>(IF(DASHBOARD!$J$2=AM7,DASHBOARD!$U$511,IF(DASHBOARD!$J$2=0,0,AM153)))</f>
        <v/>
      </c>
      <c r="AN153" s="383">
        <f>(IF(DASHBOARD!$J$2=AN7,DASHBOARD!$U$511,IF(DASHBOARD!$J$2=0,0,AN153)))</f>
        <v/>
      </c>
      <c r="AO153" s="383">
        <f>(IF(DASHBOARD!$J$2=AO7,DASHBOARD!$U$511,IF(DASHBOARD!$J$2=0,0,AO153)))</f>
        <v/>
      </c>
      <c r="AP153" s="383">
        <f>(IF(DASHBOARD!$J$2=AP7,DASHBOARD!$U$511,IF(DASHBOARD!$J$2=0,0,AP153)))</f>
        <v/>
      </c>
      <c r="AQ153" s="383">
        <f>(IF(DASHBOARD!$J$2=AQ7,DASHBOARD!$U$511,IF(DASHBOARD!$J$2=0,0,AQ153)))</f>
        <v/>
      </c>
      <c r="AR153" s="383">
        <f>(IF(DASHBOARD!$J$2=AR7,DASHBOARD!$U$511,IF(DASHBOARD!$J$2=0,0,AR153)))</f>
        <v/>
      </c>
      <c r="AS153" s="383">
        <f>(IF(DASHBOARD!$J$2=AS7,DASHBOARD!$U$511,IF(DASHBOARD!$J$2=0,0,AS153)))</f>
        <v/>
      </c>
      <c r="AT153" s="383">
        <f>(IF(DASHBOARD!$J$2=AT7,DASHBOARD!$U$511,IF(DASHBOARD!$J$2=0,0,AT153)))</f>
        <v/>
      </c>
      <c r="AU153" s="383">
        <f>(IF(DASHBOARD!$J$2=AU7,DASHBOARD!$U$511,IF(DASHBOARD!$J$2=0,0,AU153)))</f>
        <v/>
      </c>
      <c r="AV153" s="383">
        <f>(IF(DASHBOARD!$J$2=AV7,DASHBOARD!$U$511,IF(DASHBOARD!$J$2=0,0,AV153)))</f>
        <v/>
      </c>
      <c r="AW153" s="383">
        <f>(IF(DASHBOARD!$J$2=AW7,DASHBOARD!$U$511,IF(DASHBOARD!$J$2=0,0,AW153)))</f>
        <v/>
      </c>
      <c r="AX153" s="383">
        <f>(IF(DASHBOARD!$J$2=AX7,DASHBOARD!$U$511,IF(DASHBOARD!$J$2=0,0,AX153)))</f>
        <v/>
      </c>
      <c r="AY153" s="383">
        <f>(IF(DASHBOARD!$J$2=AY7,DASHBOARD!$U$511,IF(DASHBOARD!$J$2=0,0,AY153)))</f>
        <v/>
      </c>
      <c r="AZ153" s="383">
        <f>(IF(DASHBOARD!$J$2=AZ7,DASHBOARD!$U$511,IF(DASHBOARD!$J$2=0,0,AZ153)))</f>
        <v/>
      </c>
      <c r="BA153" s="383">
        <f>(IF(DASHBOARD!$J$2=BA7,DASHBOARD!$U$511,IF(DASHBOARD!$J$2=0,0,BA153)))</f>
        <v/>
      </c>
      <c r="BB153" s="384">
        <f>IF(SUM(F153:BA153)&lt;&gt;0,AVERAGEIF(F153:BA153,"&gt;0",F153:BA153),0)</f>
        <v/>
      </c>
      <c r="BC153" s="147" t="n"/>
      <c r="BD153" s="385">
        <f>MAXA(F153:BA153)</f>
        <v/>
      </c>
      <c r="BE153" s="1461">
        <f>IF(BD153&lt;&gt;0,VLOOKUP(BD153,$F$10:$BA$10,MATCH(BD153,F153:BA153,0)),"")</f>
        <v/>
      </c>
      <c r="BF153" s="385">
        <f t="array" ref="BF153">MIN(IF(F153:BA153&gt;0,F153:BA153))</f>
        <v/>
      </c>
      <c r="BG153" s="1461">
        <f>IF(BF153&lt;&gt;0,VLOOKUP(BF153,$F$10:$BA$10,MATCH($BF153,$F153:$BA153,0)),"")</f>
        <v/>
      </c>
      <c r="BI153" s="1368">
        <f>HLOOKUP($BI$9,$S$10:$AI$431,1+$BL153,TRUE)</f>
        <v/>
      </c>
      <c r="BJ153" s="1369">
        <f>HLOOKUP($BJ$9,$AJ$10:$AW$431,1+$BL153,TRUE)</f>
        <v/>
      </c>
      <c r="BK153" s="151" t="n"/>
      <c r="BL153" s="408">
        <f>BL152+1</f>
        <v/>
      </c>
      <c r="BM153" s="399" t="n"/>
    </row>
    <row r="154" ht="20.25" customHeight="1" s="18" thickBot="1" thickTop="1">
      <c r="B154" s="1370" t="n"/>
      <c r="C154" s="1381" t="n"/>
      <c r="D154" s="1462" t="n"/>
      <c r="E154" s="402" t="inlineStr">
        <is>
          <t>Jeneponto 150</t>
        </is>
      </c>
      <c r="F154" s="383">
        <f>(IF(DASHBOARD!$J$2=F7,DASHBOARD!$U$512,IF(DASHBOARD!$J$2=0,0,F154)))</f>
        <v/>
      </c>
      <c r="G154" s="383">
        <f>(IF(DASHBOARD!$J$2=G7,DASHBOARD!$U$512,IF(DASHBOARD!$J$2=0,0,G154)))</f>
        <v/>
      </c>
      <c r="H154" s="383">
        <f>(IF(DASHBOARD!$J$2=H7,DASHBOARD!$U$512,IF(DASHBOARD!$J$2=0,0,H154)))</f>
        <v/>
      </c>
      <c r="I154" s="383">
        <f>(IF(DASHBOARD!$J$2=I7,DASHBOARD!$U$512,IF(DASHBOARD!$J$2=0,0,I154)))</f>
        <v/>
      </c>
      <c r="J154" s="383">
        <f>(IF(DASHBOARD!$J$2=J7,DASHBOARD!$U$512,IF(DASHBOARD!$J$2=0,0,J154)))</f>
        <v/>
      </c>
      <c r="K154" s="383">
        <f>(IF(DASHBOARD!$J$2=K7,DASHBOARD!$U$512,IF(DASHBOARD!$J$2=0,0,K154)))</f>
        <v/>
      </c>
      <c r="L154" s="383">
        <f>(IF(DASHBOARD!$J$2=L7,DASHBOARD!$U$512,IF(DASHBOARD!$J$2=0,0,L154)))</f>
        <v/>
      </c>
      <c r="M154" s="383">
        <f>(IF(DASHBOARD!$J$2=M7,DASHBOARD!$U$512,IF(DASHBOARD!$J$2=0,0,M154)))</f>
        <v/>
      </c>
      <c r="N154" s="383">
        <f>(IF(DASHBOARD!$J$2=N7,DASHBOARD!$U$512,IF(DASHBOARD!$J$2=0,0,N154)))</f>
        <v/>
      </c>
      <c r="O154" s="383">
        <f>(IF(DASHBOARD!$J$2=O7,DASHBOARD!$U$512,IF(DASHBOARD!$J$2=0,0,O154)))</f>
        <v/>
      </c>
      <c r="P154" s="383">
        <f>(IF(DASHBOARD!$J$2=P7,DASHBOARD!$U$512,IF(DASHBOARD!$J$2=0,0,P154)))</f>
        <v/>
      </c>
      <c r="Q154" s="383">
        <f>(IF(DASHBOARD!$J$2=Q7,DASHBOARD!$U$512,IF(DASHBOARD!$J$2=0,0,Q154)))</f>
        <v/>
      </c>
      <c r="R154" s="383">
        <f>(IF(DASHBOARD!$J$2=R7,DASHBOARD!$U$512,IF(DASHBOARD!$J$2=0,0,R154)))</f>
        <v/>
      </c>
      <c r="S154" s="383">
        <f>(IF(DASHBOARD!$J$2=S7,DASHBOARD!$U$512,IF(DASHBOARD!$J$2=0,0,S154)))</f>
        <v/>
      </c>
      <c r="T154" s="383">
        <f>(IF(DASHBOARD!$J$2=T7,DASHBOARD!$U$512,IF(DASHBOARD!$J$2=0,0,T154)))</f>
        <v/>
      </c>
      <c r="U154" s="383">
        <f>(IF(DASHBOARD!$J$2=U7,DASHBOARD!$U$512,IF(DASHBOARD!$J$2=0,0,U154)))</f>
        <v/>
      </c>
      <c r="V154" s="383">
        <f>(IF(DASHBOARD!$J$2=V7,DASHBOARD!$U$512,IF(DASHBOARD!$J$2=0,0,V154)))</f>
        <v/>
      </c>
      <c r="W154" s="383">
        <f>(IF(DASHBOARD!$J$2=W7,DASHBOARD!$U$512,IF(DASHBOARD!$J$2=0,0,W154)))</f>
        <v/>
      </c>
      <c r="X154" s="383">
        <f>(IF(DASHBOARD!$J$2=X7,DASHBOARD!$U$512,IF(DASHBOARD!$J$2=0,0,X154)))</f>
        <v/>
      </c>
      <c r="Y154" s="383">
        <f>(IF(DASHBOARD!$J$2=Y7,DASHBOARD!$U$512,IF(DASHBOARD!$J$2=0,0,Y154)))</f>
        <v/>
      </c>
      <c r="Z154" s="383">
        <f>(IF(DASHBOARD!$J$2=Z7,DASHBOARD!$U$512,IF(DASHBOARD!$J$2=0,0,Z154)))</f>
        <v/>
      </c>
      <c r="AA154" s="383">
        <f>(IF(DASHBOARD!$J$2=AA7,DASHBOARD!$U$512,IF(DASHBOARD!$J$2=0,0,AA154)))</f>
        <v/>
      </c>
      <c r="AB154" s="383">
        <f>(IF(DASHBOARD!$J$2=AB7,DASHBOARD!$U$512,IF(DASHBOARD!$J$2=0,0,AB154)))</f>
        <v/>
      </c>
      <c r="AC154" s="383">
        <f>(IF(DASHBOARD!$J$2=AC7,DASHBOARD!$U$512,IF(DASHBOARD!$J$2=0,0,AC154)))</f>
        <v/>
      </c>
      <c r="AD154" s="383">
        <f>(IF(DASHBOARD!$J$2=AD7,DASHBOARD!$U$512,IF(DASHBOARD!$J$2=0,0,AD154)))</f>
        <v/>
      </c>
      <c r="AE154" s="383">
        <f>(IF(DASHBOARD!$J$2=AE7,DASHBOARD!$U$512,IF(DASHBOARD!$J$2=0,0,AE154)))</f>
        <v/>
      </c>
      <c r="AF154" s="383">
        <f>(IF(DASHBOARD!$J$2=AF7,DASHBOARD!$U$512,IF(DASHBOARD!$J$2=0,0,AF154)))</f>
        <v/>
      </c>
      <c r="AG154" s="383">
        <f>(IF(DASHBOARD!$J$2=AG7,DASHBOARD!$U$512,IF(DASHBOARD!$J$2=0,0,AG154)))</f>
        <v/>
      </c>
      <c r="AH154" s="383">
        <f>(IF(DASHBOARD!$J$2=AH7,DASHBOARD!$U$512,IF(DASHBOARD!$J$2=0,0,AH154)))</f>
        <v/>
      </c>
      <c r="AI154" s="383">
        <f>(IF(DASHBOARD!$J$2=AI7,DASHBOARD!$U$512,IF(DASHBOARD!$J$2=0,0,AI154)))</f>
        <v/>
      </c>
      <c r="AJ154" s="383">
        <f>(IF(DASHBOARD!$J$2=AJ7,DASHBOARD!$U$512,IF(DASHBOARD!$J$2=0,0,AJ154)))</f>
        <v/>
      </c>
      <c r="AK154" s="383">
        <f>(IF(DASHBOARD!$J$2=AK7,DASHBOARD!$U$512,IF(DASHBOARD!$J$2=0,0,AK154)))</f>
        <v/>
      </c>
      <c r="AL154" s="383">
        <f>(IF(DASHBOARD!$J$2=AL7,DASHBOARD!$U$512,IF(DASHBOARD!$J$2=0,0,AL154)))</f>
        <v/>
      </c>
      <c r="AM154" s="383">
        <f>(IF(DASHBOARD!$J$2=AM7,DASHBOARD!$U$512,IF(DASHBOARD!$J$2=0,0,AM154)))</f>
        <v/>
      </c>
      <c r="AN154" s="383">
        <f>(IF(DASHBOARD!$J$2=AN7,DASHBOARD!$U$512,IF(DASHBOARD!$J$2=0,0,AN154)))</f>
        <v/>
      </c>
      <c r="AO154" s="383">
        <f>(IF(DASHBOARD!$J$2=AO7,DASHBOARD!$U$512,IF(DASHBOARD!$J$2=0,0,AO154)))</f>
        <v/>
      </c>
      <c r="AP154" s="383">
        <f>(IF(DASHBOARD!$J$2=AP7,DASHBOARD!$U$512,IF(DASHBOARD!$J$2=0,0,AP154)))</f>
        <v/>
      </c>
      <c r="AQ154" s="383">
        <f>(IF(DASHBOARD!$J$2=AQ7,DASHBOARD!$U$512,IF(DASHBOARD!$J$2=0,0,AQ154)))</f>
        <v/>
      </c>
      <c r="AR154" s="383">
        <f>(IF(DASHBOARD!$J$2=AR7,DASHBOARD!$U$512,IF(DASHBOARD!$J$2=0,0,AR154)))</f>
        <v/>
      </c>
      <c r="AS154" s="383">
        <f>(IF(DASHBOARD!$J$2=AS7,DASHBOARD!$U$512,IF(DASHBOARD!$J$2=0,0,AS154)))</f>
        <v/>
      </c>
      <c r="AT154" s="383">
        <f>(IF(DASHBOARD!$J$2=AT7,DASHBOARD!$U$512,IF(DASHBOARD!$J$2=0,0,AT154)))</f>
        <v/>
      </c>
      <c r="AU154" s="383">
        <f>(IF(DASHBOARD!$J$2=AU7,DASHBOARD!$U$512,IF(DASHBOARD!$J$2=0,0,AU154)))</f>
        <v/>
      </c>
      <c r="AV154" s="383">
        <f>(IF(DASHBOARD!$J$2=AV7,DASHBOARD!$U$512,IF(DASHBOARD!$J$2=0,0,AV154)))</f>
        <v/>
      </c>
      <c r="AW154" s="383">
        <f>(IF(DASHBOARD!$J$2=AW7,DASHBOARD!$U$512,IF(DASHBOARD!$J$2=0,0,AW154)))</f>
        <v/>
      </c>
      <c r="AX154" s="383">
        <f>(IF(DASHBOARD!$J$2=AX7,DASHBOARD!$U$512,IF(DASHBOARD!$J$2=0,0,AX154)))</f>
        <v/>
      </c>
      <c r="AY154" s="383">
        <f>(IF(DASHBOARD!$J$2=AY7,DASHBOARD!$U$512,IF(DASHBOARD!$J$2=0,0,AY154)))</f>
        <v/>
      </c>
      <c r="AZ154" s="383">
        <f>(IF(DASHBOARD!$J$2=AZ7,DASHBOARD!$U$512,IF(DASHBOARD!$J$2=0,0,AZ154)))</f>
        <v/>
      </c>
      <c r="BA154" s="383">
        <f>(IF(DASHBOARD!$J$2=BA7,DASHBOARD!$U$512,IF(DASHBOARD!$J$2=0,0,BA154)))</f>
        <v/>
      </c>
      <c r="BB154" s="384">
        <f>IF(SUM(F154:BA154)&lt;&gt;0,AVERAGEIF(F154:BA154,"&gt;0",F154:BA154),0)</f>
        <v/>
      </c>
      <c r="BC154" s="147" t="n"/>
      <c r="BD154" s="385">
        <f>MAXA(F154:BA154)</f>
        <v/>
      </c>
      <c r="BE154" s="1461">
        <f>IF(BD154&lt;&gt;0,VLOOKUP(BD154,$F$10:$BA$10,MATCH(BD154,F154:BA154,0)),"")</f>
        <v/>
      </c>
      <c r="BF154" s="385">
        <f t="array" ref="BF154">MIN(IF(F154:BA154&gt;0,F154:BA154))</f>
        <v/>
      </c>
      <c r="BG154" s="1461">
        <f>IF(BF154&lt;&gt;0,VLOOKUP(BF154,$F$10:$BA$10,MATCH($BF154,$F154:$BA154,0)),"")</f>
        <v/>
      </c>
      <c r="BI154" s="1368">
        <f>HLOOKUP($BI$9,$S$10:$AI$431,1+$BL154,TRUE)</f>
        <v/>
      </c>
      <c r="BJ154" s="1369">
        <f>HLOOKUP($BJ$9,$AJ$10:$AW$431,1+$BL154,TRUE)</f>
        <v/>
      </c>
      <c r="BK154" s="151" t="n"/>
      <c r="BL154" s="408">
        <f>BL153+1</f>
        <v/>
      </c>
      <c r="BM154" s="399" t="n"/>
    </row>
    <row r="155" ht="20.25" customHeight="1" s="18" thickBot="1" thickTop="1">
      <c r="B155" s="1370" t="n"/>
      <c r="C155" s="1381" t="n"/>
      <c r="D155" s="1462" t="n"/>
      <c r="E155" s="402" t="inlineStr">
        <is>
          <t>Bulukumba # 1, 150</t>
        </is>
      </c>
      <c r="F155" s="383">
        <f>(IF(DASHBOARD!$J$2=F7,DASHBOARD!$U$513,IF(DASHBOARD!$J$2=0,0,F155)))</f>
        <v/>
      </c>
      <c r="G155" s="383">
        <f>(IF(DASHBOARD!$J$2=G7,DASHBOARD!$U$513,IF(DASHBOARD!$J$2=0,0,G155)))</f>
        <v/>
      </c>
      <c r="H155" s="383">
        <f>(IF(DASHBOARD!$J$2=H7,DASHBOARD!$U$513,IF(DASHBOARD!$J$2=0,0,H155)))</f>
        <v/>
      </c>
      <c r="I155" s="383">
        <f>(IF(DASHBOARD!$J$2=I7,DASHBOARD!$U$513,IF(DASHBOARD!$J$2=0,0,I155)))</f>
        <v/>
      </c>
      <c r="J155" s="383">
        <f>(IF(DASHBOARD!$J$2=J7,DASHBOARD!$U$513,IF(DASHBOARD!$J$2=0,0,J155)))</f>
        <v/>
      </c>
      <c r="K155" s="383">
        <f>(IF(DASHBOARD!$J$2=K7,DASHBOARD!$U$513,IF(DASHBOARD!$J$2=0,0,K155)))</f>
        <v/>
      </c>
      <c r="L155" s="383">
        <f>(IF(DASHBOARD!$J$2=L7,DASHBOARD!$U$513,IF(DASHBOARD!$J$2=0,0,L155)))</f>
        <v/>
      </c>
      <c r="M155" s="383">
        <f>(IF(DASHBOARD!$J$2=M7,DASHBOARD!$U$513,IF(DASHBOARD!$J$2=0,0,M155)))</f>
        <v/>
      </c>
      <c r="N155" s="383">
        <f>(IF(DASHBOARD!$J$2=N7,DASHBOARD!$U$513,IF(DASHBOARD!$J$2=0,0,N155)))</f>
        <v/>
      </c>
      <c r="O155" s="383">
        <f>(IF(DASHBOARD!$J$2=O7,DASHBOARD!$U$513,IF(DASHBOARD!$J$2=0,0,O155)))</f>
        <v/>
      </c>
      <c r="P155" s="383">
        <f>(IF(DASHBOARD!$J$2=P7,DASHBOARD!$U$513,IF(DASHBOARD!$J$2=0,0,P155)))</f>
        <v/>
      </c>
      <c r="Q155" s="383">
        <f>(IF(DASHBOARD!$J$2=Q7,DASHBOARD!$U$513,IF(DASHBOARD!$J$2=0,0,Q155)))</f>
        <v/>
      </c>
      <c r="R155" s="383">
        <f>(IF(DASHBOARD!$J$2=R7,DASHBOARD!$U$513,IF(DASHBOARD!$J$2=0,0,R155)))</f>
        <v/>
      </c>
      <c r="S155" s="383">
        <f>(IF(DASHBOARD!$J$2=S7,DASHBOARD!$U$513,IF(DASHBOARD!$J$2=0,0,S155)))</f>
        <v/>
      </c>
      <c r="T155" s="383">
        <f>(IF(DASHBOARD!$J$2=T7,DASHBOARD!$U$513,IF(DASHBOARD!$J$2=0,0,T155)))</f>
        <v/>
      </c>
      <c r="U155" s="383">
        <f>(IF(DASHBOARD!$J$2=U7,DASHBOARD!$U$513,IF(DASHBOARD!$J$2=0,0,U155)))</f>
        <v/>
      </c>
      <c r="V155" s="383">
        <f>(IF(DASHBOARD!$J$2=V7,DASHBOARD!$U$513,IF(DASHBOARD!$J$2=0,0,V155)))</f>
        <v/>
      </c>
      <c r="W155" s="383">
        <f>(IF(DASHBOARD!$J$2=W7,DASHBOARD!$U$513,IF(DASHBOARD!$J$2=0,0,W155)))</f>
        <v/>
      </c>
      <c r="X155" s="383">
        <f>(IF(DASHBOARD!$J$2=X7,DASHBOARD!$U$513,IF(DASHBOARD!$J$2=0,0,X155)))</f>
        <v/>
      </c>
      <c r="Y155" s="383">
        <f>(IF(DASHBOARD!$J$2=Y7,DASHBOARD!$U$513,IF(DASHBOARD!$J$2=0,0,Y155)))</f>
        <v/>
      </c>
      <c r="Z155" s="383">
        <f>(IF(DASHBOARD!$J$2=Z7,DASHBOARD!$U$513,IF(DASHBOARD!$J$2=0,0,Z155)))</f>
        <v/>
      </c>
      <c r="AA155" s="383">
        <f>(IF(DASHBOARD!$J$2=AA7,DASHBOARD!$U$513,IF(DASHBOARD!$J$2=0,0,AA155)))</f>
        <v/>
      </c>
      <c r="AB155" s="383">
        <f>(IF(DASHBOARD!$J$2=AB7,DASHBOARD!$U$513,IF(DASHBOARD!$J$2=0,0,AB155)))</f>
        <v/>
      </c>
      <c r="AC155" s="383">
        <f>(IF(DASHBOARD!$J$2=AC7,DASHBOARD!$U$513,IF(DASHBOARD!$J$2=0,0,AC155)))</f>
        <v/>
      </c>
      <c r="AD155" s="383">
        <f>(IF(DASHBOARD!$J$2=AD7,DASHBOARD!$U$513,IF(DASHBOARD!$J$2=0,0,AD155)))</f>
        <v/>
      </c>
      <c r="AE155" s="383">
        <f>(IF(DASHBOARD!$J$2=AE7,DASHBOARD!$U$513,IF(DASHBOARD!$J$2=0,0,AE155)))</f>
        <v/>
      </c>
      <c r="AF155" s="383">
        <f>(IF(DASHBOARD!$J$2=AF7,DASHBOARD!$U$513,IF(DASHBOARD!$J$2=0,0,AF155)))</f>
        <v/>
      </c>
      <c r="AG155" s="383">
        <f>(IF(DASHBOARD!$J$2=AG7,DASHBOARD!$U$513,IF(DASHBOARD!$J$2=0,0,AG155)))</f>
        <v/>
      </c>
      <c r="AH155" s="383">
        <f>(IF(DASHBOARD!$J$2=AH7,DASHBOARD!$U$513,IF(DASHBOARD!$J$2=0,0,AH155)))</f>
        <v/>
      </c>
      <c r="AI155" s="383">
        <f>(IF(DASHBOARD!$J$2=AI7,DASHBOARD!$U$513,IF(DASHBOARD!$J$2=0,0,AI155)))</f>
        <v/>
      </c>
      <c r="AJ155" s="383">
        <f>(IF(DASHBOARD!$J$2=AJ7,DASHBOARD!$U$513,IF(DASHBOARD!$J$2=0,0,AJ155)))</f>
        <v/>
      </c>
      <c r="AK155" s="383">
        <f>(IF(DASHBOARD!$J$2=AK7,DASHBOARD!$U$513,IF(DASHBOARD!$J$2=0,0,AK155)))</f>
        <v/>
      </c>
      <c r="AL155" s="383">
        <f>(IF(DASHBOARD!$J$2=AL7,DASHBOARD!$U$513,IF(DASHBOARD!$J$2=0,0,AL155)))</f>
        <v/>
      </c>
      <c r="AM155" s="383">
        <f>(IF(DASHBOARD!$J$2=AM7,DASHBOARD!$U$513,IF(DASHBOARD!$J$2=0,0,AM155)))</f>
        <v/>
      </c>
      <c r="AN155" s="383">
        <f>(IF(DASHBOARD!$J$2=AN7,DASHBOARD!$U$513,IF(DASHBOARD!$J$2=0,0,AN155)))</f>
        <v/>
      </c>
      <c r="AO155" s="383">
        <f>(IF(DASHBOARD!$J$2=AO7,DASHBOARD!$U$513,IF(DASHBOARD!$J$2=0,0,AO155)))</f>
        <v/>
      </c>
      <c r="AP155" s="383">
        <f>(IF(DASHBOARD!$J$2=AP7,DASHBOARD!$U$513,IF(DASHBOARD!$J$2=0,0,AP155)))</f>
        <v/>
      </c>
      <c r="AQ155" s="383">
        <f>(IF(DASHBOARD!$J$2=AQ7,DASHBOARD!$U$513,IF(DASHBOARD!$J$2=0,0,AQ155)))</f>
        <v/>
      </c>
      <c r="AR155" s="383">
        <f>(IF(DASHBOARD!$J$2=AR7,DASHBOARD!$U$513,IF(DASHBOARD!$J$2=0,0,AR155)))</f>
        <v/>
      </c>
      <c r="AS155" s="383">
        <f>(IF(DASHBOARD!$J$2=AS7,DASHBOARD!$U$513,IF(DASHBOARD!$J$2=0,0,AS155)))</f>
        <v/>
      </c>
      <c r="AT155" s="383">
        <f>(IF(DASHBOARD!$J$2=AT7,DASHBOARD!$U$513,IF(DASHBOARD!$J$2=0,0,AT155)))</f>
        <v/>
      </c>
      <c r="AU155" s="383">
        <f>(IF(DASHBOARD!$J$2=AU7,DASHBOARD!$U$513,IF(DASHBOARD!$J$2=0,0,AU155)))</f>
        <v/>
      </c>
      <c r="AV155" s="383">
        <f>(IF(DASHBOARD!$J$2=AV7,DASHBOARD!$U$513,IF(DASHBOARD!$J$2=0,0,AV155)))</f>
        <v/>
      </c>
      <c r="AW155" s="383">
        <f>(IF(DASHBOARD!$J$2=AW7,DASHBOARD!$U$513,IF(DASHBOARD!$J$2=0,0,AW155)))</f>
        <v/>
      </c>
      <c r="AX155" s="383">
        <f>(IF(DASHBOARD!$J$2=AX7,DASHBOARD!$U$513,IF(DASHBOARD!$J$2=0,0,AX155)))</f>
        <v/>
      </c>
      <c r="AY155" s="383">
        <f>(IF(DASHBOARD!$J$2=AY7,DASHBOARD!$U$513,IF(DASHBOARD!$J$2=0,0,AY155)))</f>
        <v/>
      </c>
      <c r="AZ155" s="383">
        <f>(IF(DASHBOARD!$J$2=AZ7,DASHBOARD!$U$513,IF(DASHBOARD!$J$2=0,0,AZ155)))</f>
        <v/>
      </c>
      <c r="BA155" s="383">
        <f>(IF(DASHBOARD!$J$2=BA7,DASHBOARD!$U$513,IF(DASHBOARD!$J$2=0,0,BA155)))</f>
        <v/>
      </c>
      <c r="BB155" s="384">
        <f>IF(SUM(F155:BA155)&lt;&gt;0,AVERAGEIF(F155:BA155,"&gt;0",F155:BA155),0)</f>
        <v/>
      </c>
      <c r="BC155" s="147" t="n"/>
      <c r="BD155" s="385">
        <f>MAXA(F155:BA155)</f>
        <v/>
      </c>
      <c r="BE155" s="1461">
        <f>IF(BD155&lt;&gt;0,VLOOKUP(BD155,$F$10:$BA$10,MATCH(BD155,F155:BA155,0)),"")</f>
        <v/>
      </c>
      <c r="BF155" s="385">
        <f t="array" ref="BF155">MIN(IF(F155:BA155&gt;0,F155:BA155))</f>
        <v/>
      </c>
      <c r="BG155" s="1461">
        <f>IF(BF155&lt;&gt;0,VLOOKUP(BF155,$F$10:$BA$10,MATCH($BF155,$F155:$BA155,0)),"")</f>
        <v/>
      </c>
      <c r="BI155" s="1368">
        <f>HLOOKUP($BI$9,$S$10:$AI$431,1+$BL155,TRUE)</f>
        <v/>
      </c>
      <c r="BJ155" s="1369">
        <f>HLOOKUP($BJ$9,$AJ$10:$AW$431,1+$BL155,TRUE)</f>
        <v/>
      </c>
      <c r="BK155" s="151" t="n"/>
      <c r="BL155" s="408">
        <f>BL154+1</f>
        <v/>
      </c>
      <c r="BM155" s="399" t="n"/>
    </row>
    <row r="156" ht="20.25" customHeight="1" s="18" thickBot="1" thickTop="1">
      <c r="B156" s="1370" t="n"/>
      <c r="C156" s="1381" t="n"/>
      <c r="D156" s="1462" t="n"/>
      <c r="E156" s="402" t="inlineStr">
        <is>
          <t>Bulukumba # 2, 150</t>
        </is>
      </c>
      <c r="F156" s="383">
        <f>(IF(DASHBOARD!$J$2=F7,DASHBOARD!$U$514,IF(DASHBOARD!$J$2=0,0,F156)))</f>
        <v/>
      </c>
      <c r="G156" s="383">
        <f>(IF(DASHBOARD!$J$2=G7,DASHBOARD!$U$514,IF(DASHBOARD!$J$2=0,0,G156)))</f>
        <v/>
      </c>
      <c r="H156" s="383">
        <f>(IF(DASHBOARD!$J$2=H7,DASHBOARD!$U$514,IF(DASHBOARD!$J$2=0,0,H156)))</f>
        <v/>
      </c>
      <c r="I156" s="383">
        <f>(IF(DASHBOARD!$J$2=I7,DASHBOARD!$U$514,IF(DASHBOARD!$J$2=0,0,I156)))</f>
        <v/>
      </c>
      <c r="J156" s="383">
        <f>(IF(DASHBOARD!$J$2=J7,DASHBOARD!$U$514,IF(DASHBOARD!$J$2=0,0,J156)))</f>
        <v/>
      </c>
      <c r="K156" s="383">
        <f>(IF(DASHBOARD!$J$2=K7,DASHBOARD!$U$514,IF(DASHBOARD!$J$2=0,0,K156)))</f>
        <v/>
      </c>
      <c r="L156" s="383">
        <f>(IF(DASHBOARD!$J$2=L7,DASHBOARD!$U$514,IF(DASHBOARD!$J$2=0,0,L156)))</f>
        <v/>
      </c>
      <c r="M156" s="383">
        <f>(IF(DASHBOARD!$J$2=M7,DASHBOARD!$U$514,IF(DASHBOARD!$J$2=0,0,M156)))</f>
        <v/>
      </c>
      <c r="N156" s="383">
        <f>(IF(DASHBOARD!$J$2=N7,DASHBOARD!$U$514,IF(DASHBOARD!$J$2=0,0,N156)))</f>
        <v/>
      </c>
      <c r="O156" s="383">
        <f>(IF(DASHBOARD!$J$2=O7,DASHBOARD!$U$514,IF(DASHBOARD!$J$2=0,0,O156)))</f>
        <v/>
      </c>
      <c r="P156" s="383">
        <f>(IF(DASHBOARD!$J$2=P7,DASHBOARD!$U$514,IF(DASHBOARD!$J$2=0,0,P156)))</f>
        <v/>
      </c>
      <c r="Q156" s="383">
        <f>(IF(DASHBOARD!$J$2=Q7,DASHBOARD!$U$514,IF(DASHBOARD!$J$2=0,0,Q156)))</f>
        <v/>
      </c>
      <c r="R156" s="383">
        <f>(IF(DASHBOARD!$J$2=R7,DASHBOARD!$U$514,IF(DASHBOARD!$J$2=0,0,R156)))</f>
        <v/>
      </c>
      <c r="S156" s="383">
        <f>(IF(DASHBOARD!$J$2=S7,DASHBOARD!$U$514,IF(DASHBOARD!$J$2=0,0,S156)))</f>
        <v/>
      </c>
      <c r="T156" s="383">
        <f>(IF(DASHBOARD!$J$2=T7,DASHBOARD!$U$514,IF(DASHBOARD!$J$2=0,0,T156)))</f>
        <v/>
      </c>
      <c r="U156" s="383">
        <f>(IF(DASHBOARD!$J$2=U7,DASHBOARD!$U$514,IF(DASHBOARD!$J$2=0,0,U156)))</f>
        <v/>
      </c>
      <c r="V156" s="383">
        <f>(IF(DASHBOARD!$J$2=V7,DASHBOARD!$U$514,IF(DASHBOARD!$J$2=0,0,V156)))</f>
        <v/>
      </c>
      <c r="W156" s="383">
        <f>(IF(DASHBOARD!$J$2=W7,DASHBOARD!$U$514,IF(DASHBOARD!$J$2=0,0,W156)))</f>
        <v/>
      </c>
      <c r="X156" s="383">
        <f>(IF(DASHBOARD!$J$2=X7,DASHBOARD!$U$514,IF(DASHBOARD!$J$2=0,0,X156)))</f>
        <v/>
      </c>
      <c r="Y156" s="383">
        <f>(IF(DASHBOARD!$J$2=Y7,DASHBOARD!$U$514,IF(DASHBOARD!$J$2=0,0,Y156)))</f>
        <v/>
      </c>
      <c r="Z156" s="383">
        <f>(IF(DASHBOARD!$J$2=Z7,DASHBOARD!$U$514,IF(DASHBOARD!$J$2=0,0,Z156)))</f>
        <v/>
      </c>
      <c r="AA156" s="383">
        <f>(IF(DASHBOARD!$J$2=AA7,DASHBOARD!$U$514,IF(DASHBOARD!$J$2=0,0,AA156)))</f>
        <v/>
      </c>
      <c r="AB156" s="383">
        <f>(IF(DASHBOARD!$J$2=AB7,DASHBOARD!$U$514,IF(DASHBOARD!$J$2=0,0,AB156)))</f>
        <v/>
      </c>
      <c r="AC156" s="383">
        <f>(IF(DASHBOARD!$J$2=AC7,DASHBOARD!$U$514,IF(DASHBOARD!$J$2=0,0,AC156)))</f>
        <v/>
      </c>
      <c r="AD156" s="383">
        <f>(IF(DASHBOARD!$J$2=AD7,DASHBOARD!$U$514,IF(DASHBOARD!$J$2=0,0,AD156)))</f>
        <v/>
      </c>
      <c r="AE156" s="383">
        <f>(IF(DASHBOARD!$J$2=AE7,DASHBOARD!$U$514,IF(DASHBOARD!$J$2=0,0,AE156)))</f>
        <v/>
      </c>
      <c r="AF156" s="383">
        <f>(IF(DASHBOARD!$J$2=AF7,DASHBOARD!$U$514,IF(DASHBOARD!$J$2=0,0,AF156)))</f>
        <v/>
      </c>
      <c r="AG156" s="383">
        <f>(IF(DASHBOARD!$J$2=AG7,DASHBOARD!$U$514,IF(DASHBOARD!$J$2=0,0,AG156)))</f>
        <v/>
      </c>
      <c r="AH156" s="383">
        <f>(IF(DASHBOARD!$J$2=AH7,DASHBOARD!$U$514,IF(DASHBOARD!$J$2=0,0,AH156)))</f>
        <v/>
      </c>
      <c r="AI156" s="383">
        <f>(IF(DASHBOARD!$J$2=AI7,DASHBOARD!$U$514,IF(DASHBOARD!$J$2=0,0,AI156)))</f>
        <v/>
      </c>
      <c r="AJ156" s="383">
        <f>(IF(DASHBOARD!$J$2=AJ7,DASHBOARD!$U$514,IF(DASHBOARD!$J$2=0,0,AJ156)))</f>
        <v/>
      </c>
      <c r="AK156" s="383">
        <f>(IF(DASHBOARD!$J$2=AK7,DASHBOARD!$U$514,IF(DASHBOARD!$J$2=0,0,AK156)))</f>
        <v/>
      </c>
      <c r="AL156" s="383">
        <f>(IF(DASHBOARD!$J$2=AL7,DASHBOARD!$U$514,IF(DASHBOARD!$J$2=0,0,AL156)))</f>
        <v/>
      </c>
      <c r="AM156" s="383">
        <f>(IF(DASHBOARD!$J$2=AM7,DASHBOARD!$U$514,IF(DASHBOARD!$J$2=0,0,AM156)))</f>
        <v/>
      </c>
      <c r="AN156" s="383">
        <f>(IF(DASHBOARD!$J$2=AN7,DASHBOARD!$U$514,IF(DASHBOARD!$J$2=0,0,AN156)))</f>
        <v/>
      </c>
      <c r="AO156" s="383">
        <f>(IF(DASHBOARD!$J$2=AO7,DASHBOARD!$U$514,IF(DASHBOARD!$J$2=0,0,AO156)))</f>
        <v/>
      </c>
      <c r="AP156" s="383">
        <f>(IF(DASHBOARD!$J$2=AP7,DASHBOARD!$U$514,IF(DASHBOARD!$J$2=0,0,AP156)))</f>
        <v/>
      </c>
      <c r="AQ156" s="383">
        <f>(IF(DASHBOARD!$J$2=AQ7,DASHBOARD!$U$514,IF(DASHBOARD!$J$2=0,0,AQ156)))</f>
        <v/>
      </c>
      <c r="AR156" s="383">
        <f>(IF(DASHBOARD!$J$2=AR7,DASHBOARD!$U$514,IF(DASHBOARD!$J$2=0,0,AR156)))</f>
        <v/>
      </c>
      <c r="AS156" s="383">
        <f>(IF(DASHBOARD!$J$2=AS7,DASHBOARD!$U$514,IF(DASHBOARD!$J$2=0,0,AS156)))</f>
        <v/>
      </c>
      <c r="AT156" s="383">
        <f>(IF(DASHBOARD!$J$2=AT7,DASHBOARD!$U$514,IF(DASHBOARD!$J$2=0,0,AT156)))</f>
        <v/>
      </c>
      <c r="AU156" s="383">
        <f>(IF(DASHBOARD!$J$2=AU7,DASHBOARD!$U$514,IF(DASHBOARD!$J$2=0,0,AU156)))</f>
        <v/>
      </c>
      <c r="AV156" s="383">
        <f>(IF(DASHBOARD!$J$2=AV7,DASHBOARD!$U$514,IF(DASHBOARD!$J$2=0,0,AV156)))</f>
        <v/>
      </c>
      <c r="AW156" s="383">
        <f>(IF(DASHBOARD!$J$2=AW7,DASHBOARD!$U$514,IF(DASHBOARD!$J$2=0,0,AW156)))</f>
        <v/>
      </c>
      <c r="AX156" s="383">
        <f>(IF(DASHBOARD!$J$2=AX7,DASHBOARD!$U$514,IF(DASHBOARD!$J$2=0,0,AX156)))</f>
        <v/>
      </c>
      <c r="AY156" s="383">
        <f>(IF(DASHBOARD!$J$2=AY7,DASHBOARD!$U$514,IF(DASHBOARD!$J$2=0,0,AY156)))</f>
        <v/>
      </c>
      <c r="AZ156" s="383">
        <f>(IF(DASHBOARD!$J$2=AZ7,DASHBOARD!$U$514,IF(DASHBOARD!$J$2=0,0,AZ156)))</f>
        <v/>
      </c>
      <c r="BA156" s="383">
        <f>(IF(DASHBOARD!$J$2=BA7,DASHBOARD!$U$514,IF(DASHBOARD!$J$2=0,0,BA156)))</f>
        <v/>
      </c>
      <c r="BB156" s="384">
        <f>IF(SUM(F156:BA156)&lt;&gt;0,AVERAGEIF(F156:BA156,"&gt;0",F156:BA156),0)</f>
        <v/>
      </c>
      <c r="BC156" s="147" t="n"/>
      <c r="BD156" s="385">
        <f>MAXA(F156:BA156)</f>
        <v/>
      </c>
      <c r="BE156" s="1461">
        <f>IF(BD156&lt;&gt;0,VLOOKUP(BD156,$F$10:$BA$10,MATCH(BD156,F156:BA156,0)),"")</f>
        <v/>
      </c>
      <c r="BF156" s="385">
        <f t="array" ref="BF156">MIN(IF(F156:BA156&gt;0,F156:BA156))</f>
        <v/>
      </c>
      <c r="BG156" s="1461">
        <f>IF(BF156&lt;&gt;0,VLOOKUP(BF156,$F$10:$BA$10,MATCH($BF156,$F156:$BA156,0)),"")</f>
        <v/>
      </c>
      <c r="BI156" s="1368">
        <f>HLOOKUP($BI$9,$S$10:$AI$431,1+$BL156,TRUE)</f>
        <v/>
      </c>
      <c r="BJ156" s="1369">
        <f>HLOOKUP($BJ$9,$AJ$10:$AW$431,1+$BL156,TRUE)</f>
        <v/>
      </c>
      <c r="BK156" s="151" t="n"/>
      <c r="BL156" s="408">
        <f>BL155+1</f>
        <v/>
      </c>
      <c r="BM156" s="399" t="n"/>
    </row>
    <row r="157" ht="20.25" customHeight="1" s="18" thickBot="1" thickTop="1">
      <c r="B157" s="1370" t="n"/>
      <c r="C157" s="1381" t="n"/>
      <c r="D157" s="1462" t="n"/>
      <c r="E157" s="402" t="inlineStr">
        <is>
          <t>Smelter # 1, 150</t>
        </is>
      </c>
      <c r="F157" s="383">
        <f>(IF(DASHBOARD!$J$2=F7,DASHBOARD!$U$515,IF(DASHBOARD!$J$2=0,0,F157)))</f>
        <v/>
      </c>
      <c r="G157" s="383">
        <f>(IF(DASHBOARD!$J$2=G7,DASHBOARD!$U$515,IF(DASHBOARD!$J$2=0,0,G157)))</f>
        <v/>
      </c>
      <c r="H157" s="383">
        <f>(IF(DASHBOARD!$J$2=H7,DASHBOARD!$U$515,IF(DASHBOARD!$J$2=0,0,H157)))</f>
        <v/>
      </c>
      <c r="I157" s="383">
        <f>(IF(DASHBOARD!$J$2=I7,DASHBOARD!$U$515,IF(DASHBOARD!$J$2=0,0,I157)))</f>
        <v/>
      </c>
      <c r="J157" s="383">
        <f>(IF(DASHBOARD!$J$2=J7,DASHBOARD!$U$515,IF(DASHBOARD!$J$2=0,0,J157)))</f>
        <v/>
      </c>
      <c r="K157" s="383">
        <f>(IF(DASHBOARD!$J$2=K7,DASHBOARD!$U$515,IF(DASHBOARD!$J$2=0,0,K157)))</f>
        <v/>
      </c>
      <c r="L157" s="383">
        <f>(IF(DASHBOARD!$J$2=L7,DASHBOARD!$U$515,IF(DASHBOARD!$J$2=0,0,L157)))</f>
        <v/>
      </c>
      <c r="M157" s="383">
        <f>(IF(DASHBOARD!$J$2=M7,DASHBOARD!$U$515,IF(DASHBOARD!$J$2=0,0,M157)))</f>
        <v/>
      </c>
      <c r="N157" s="383">
        <f>(IF(DASHBOARD!$J$2=N7,DASHBOARD!$U$515,IF(DASHBOARD!$J$2=0,0,N157)))</f>
        <v/>
      </c>
      <c r="O157" s="383">
        <f>(IF(DASHBOARD!$J$2=O7,DASHBOARD!$U$515,IF(DASHBOARD!$J$2=0,0,O157)))</f>
        <v/>
      </c>
      <c r="P157" s="383">
        <f>(IF(DASHBOARD!$J$2=P7,DASHBOARD!$U$515,IF(DASHBOARD!$J$2=0,0,P157)))</f>
        <v/>
      </c>
      <c r="Q157" s="383">
        <f>(IF(DASHBOARD!$J$2=Q7,DASHBOARD!$U$515,IF(DASHBOARD!$J$2=0,0,Q157)))</f>
        <v/>
      </c>
      <c r="R157" s="383">
        <f>(IF(DASHBOARD!$J$2=R7,DASHBOARD!$U$515,IF(DASHBOARD!$J$2=0,0,R157)))</f>
        <v/>
      </c>
      <c r="S157" s="383">
        <f>(IF(DASHBOARD!$J$2=S7,DASHBOARD!$U$515,IF(DASHBOARD!$J$2=0,0,S157)))</f>
        <v/>
      </c>
      <c r="T157" s="383">
        <f>(IF(DASHBOARD!$J$2=T7,DASHBOARD!$U$515,IF(DASHBOARD!$J$2=0,0,T157)))</f>
        <v/>
      </c>
      <c r="U157" s="383">
        <f>(IF(DASHBOARD!$J$2=U7,DASHBOARD!$U$515,IF(DASHBOARD!$J$2=0,0,U157)))</f>
        <v/>
      </c>
      <c r="V157" s="383">
        <f>(IF(DASHBOARD!$J$2=V7,DASHBOARD!$U$515,IF(DASHBOARD!$J$2=0,0,V157)))</f>
        <v/>
      </c>
      <c r="W157" s="383">
        <f>(IF(DASHBOARD!$J$2=W7,DASHBOARD!$U$515,IF(DASHBOARD!$J$2=0,0,W157)))</f>
        <v/>
      </c>
      <c r="X157" s="383">
        <f>(IF(DASHBOARD!$J$2=X7,DASHBOARD!$U$515,IF(DASHBOARD!$J$2=0,0,X157)))</f>
        <v/>
      </c>
      <c r="Y157" s="383">
        <f>(IF(DASHBOARD!$J$2=Y7,DASHBOARD!$U$515,IF(DASHBOARD!$J$2=0,0,Y157)))</f>
        <v/>
      </c>
      <c r="Z157" s="383">
        <f>(IF(DASHBOARD!$J$2=Z7,DASHBOARD!$U$515,IF(DASHBOARD!$J$2=0,0,Z157)))</f>
        <v/>
      </c>
      <c r="AA157" s="383">
        <f>(IF(DASHBOARD!$J$2=AA7,DASHBOARD!$U$515,IF(DASHBOARD!$J$2=0,0,AA157)))</f>
        <v/>
      </c>
      <c r="AB157" s="383">
        <f>(IF(DASHBOARD!$J$2=AB7,DASHBOARD!$U$515,IF(DASHBOARD!$J$2=0,0,AB157)))</f>
        <v/>
      </c>
      <c r="AC157" s="383">
        <f>(IF(DASHBOARD!$J$2=AC7,DASHBOARD!$U$515,IF(DASHBOARD!$J$2=0,0,AC157)))</f>
        <v/>
      </c>
      <c r="AD157" s="383">
        <f>(IF(DASHBOARD!$J$2=AD7,DASHBOARD!$U$515,IF(DASHBOARD!$J$2=0,0,AD157)))</f>
        <v/>
      </c>
      <c r="AE157" s="383">
        <f>(IF(DASHBOARD!$J$2=AE7,DASHBOARD!$U$515,IF(DASHBOARD!$J$2=0,0,AE157)))</f>
        <v/>
      </c>
      <c r="AF157" s="383">
        <f>(IF(DASHBOARD!$J$2=AF7,DASHBOARD!$U$515,IF(DASHBOARD!$J$2=0,0,AF157)))</f>
        <v/>
      </c>
      <c r="AG157" s="383">
        <f>(IF(DASHBOARD!$J$2=AG7,DASHBOARD!$U$515,IF(DASHBOARD!$J$2=0,0,AG157)))</f>
        <v/>
      </c>
      <c r="AH157" s="383">
        <f>(IF(DASHBOARD!$J$2=AH7,DASHBOARD!$U$515,IF(DASHBOARD!$J$2=0,0,AH157)))</f>
        <v/>
      </c>
      <c r="AI157" s="383">
        <f>(IF(DASHBOARD!$J$2=AI7,DASHBOARD!$U$515,IF(DASHBOARD!$J$2=0,0,AI157)))</f>
        <v/>
      </c>
      <c r="AJ157" s="383">
        <f>(IF(DASHBOARD!$J$2=AJ7,DASHBOARD!$U$515,IF(DASHBOARD!$J$2=0,0,AJ157)))</f>
        <v/>
      </c>
      <c r="AK157" s="383">
        <f>(IF(DASHBOARD!$J$2=AK7,DASHBOARD!$U$515,IF(DASHBOARD!$J$2=0,0,AK157)))</f>
        <v/>
      </c>
      <c r="AL157" s="383">
        <f>(IF(DASHBOARD!$J$2=AL7,DASHBOARD!$U$515,IF(DASHBOARD!$J$2=0,0,AL157)))</f>
        <v/>
      </c>
      <c r="AM157" s="383">
        <f>(IF(DASHBOARD!$J$2=AM7,DASHBOARD!$U$515,IF(DASHBOARD!$J$2=0,0,AM157)))</f>
        <v/>
      </c>
      <c r="AN157" s="383">
        <f>(IF(DASHBOARD!$J$2=AN7,DASHBOARD!$U$515,IF(DASHBOARD!$J$2=0,0,AN157)))</f>
        <v/>
      </c>
      <c r="AO157" s="383">
        <f>(IF(DASHBOARD!$J$2=AO7,DASHBOARD!$U$515,IF(DASHBOARD!$J$2=0,0,AO157)))</f>
        <v/>
      </c>
      <c r="AP157" s="383">
        <f>(IF(DASHBOARD!$J$2=AP7,DASHBOARD!$U$515,IF(DASHBOARD!$J$2=0,0,AP157)))</f>
        <v/>
      </c>
      <c r="AQ157" s="383">
        <f>(IF(DASHBOARD!$J$2=AQ7,DASHBOARD!$U$515,IF(DASHBOARD!$J$2=0,0,AQ157)))</f>
        <v/>
      </c>
      <c r="AR157" s="383">
        <f>(IF(DASHBOARD!$J$2=AR7,DASHBOARD!$U$515,IF(DASHBOARD!$J$2=0,0,AR157)))</f>
        <v/>
      </c>
      <c r="AS157" s="383">
        <f>(IF(DASHBOARD!$J$2=AS7,DASHBOARD!$U$515,IF(DASHBOARD!$J$2=0,0,AS157)))</f>
        <v/>
      </c>
      <c r="AT157" s="383">
        <f>(IF(DASHBOARD!$J$2=AT7,DASHBOARD!$U$515,IF(DASHBOARD!$J$2=0,0,AT157)))</f>
        <v/>
      </c>
      <c r="AU157" s="383">
        <f>(IF(DASHBOARD!$J$2=AU7,DASHBOARD!$U$515,IF(DASHBOARD!$J$2=0,0,AU157)))</f>
        <v/>
      </c>
      <c r="AV157" s="383">
        <f>(IF(DASHBOARD!$J$2=AV7,DASHBOARD!$U$515,IF(DASHBOARD!$J$2=0,0,AV157)))</f>
        <v/>
      </c>
      <c r="AW157" s="383">
        <f>(IF(DASHBOARD!$J$2=AW7,DASHBOARD!$U$515,IF(DASHBOARD!$J$2=0,0,AW157)))</f>
        <v/>
      </c>
      <c r="AX157" s="383">
        <f>(IF(DASHBOARD!$J$2=AX7,DASHBOARD!$U$515,IF(DASHBOARD!$J$2=0,0,AX157)))</f>
        <v/>
      </c>
      <c r="AY157" s="383">
        <f>(IF(DASHBOARD!$J$2=AY7,DASHBOARD!$U$515,IF(DASHBOARD!$J$2=0,0,AY157)))</f>
        <v/>
      </c>
      <c r="AZ157" s="383">
        <f>(IF(DASHBOARD!$J$2=AZ7,DASHBOARD!$U$515,IF(DASHBOARD!$J$2=0,0,AZ157)))</f>
        <v/>
      </c>
      <c r="BA157" s="383">
        <f>(IF(DASHBOARD!$J$2=BA7,DASHBOARD!$U$515,IF(DASHBOARD!$J$2=0,0,BA157)))</f>
        <v/>
      </c>
      <c r="BB157" s="384">
        <f>IF(SUM(F157:BA157)&lt;&gt;0,AVERAGEIF(F157:BA157,"&gt;0",F157:BA157),0)</f>
        <v/>
      </c>
      <c r="BC157" s="147" t="n"/>
      <c r="BD157" s="385">
        <f>MAXA(F157:BA157)</f>
        <v/>
      </c>
      <c r="BE157" s="1461">
        <f>IF(BD157&lt;&gt;0,VLOOKUP(BD157,$F$10:$BA$10,MATCH(BD157,F157:BA157,0)),"")</f>
        <v/>
      </c>
      <c r="BF157" s="385">
        <f t="array" ref="BF157">MIN(IF(F157:BA157&gt;0,F157:BA157))</f>
        <v/>
      </c>
      <c r="BG157" s="1461">
        <f>IF(BF157&lt;&gt;0,VLOOKUP(BF157,$F$10:$BA$10,MATCH($BF157,$F157:$BA157,0)),"")</f>
        <v/>
      </c>
      <c r="BI157" s="1368">
        <f>HLOOKUP($BI$9,$S$10:$AI$431,1+$BL157,TRUE)</f>
        <v/>
      </c>
      <c r="BJ157" s="1369">
        <f>HLOOKUP($BJ$9,$AJ$10:$AW$431,1+$BL157,TRUE)</f>
        <v/>
      </c>
      <c r="BK157" s="151" t="n"/>
      <c r="BL157" s="408">
        <f>BL156+1</f>
        <v/>
      </c>
      <c r="BM157" s="399" t="n"/>
    </row>
    <row r="158" ht="20.25" customHeight="1" s="18" thickBot="1" thickTop="1">
      <c r="B158" s="1370" t="n"/>
      <c r="C158" s="1381" t="n"/>
      <c r="D158" s="1463" t="n"/>
      <c r="E158" s="402" t="inlineStr">
        <is>
          <t>Smelter # 2, 150</t>
        </is>
      </c>
      <c r="F158" s="383">
        <f>(IF(DASHBOARD!$J$2=F7,DASHBOARD!$U$516,IF(DASHBOARD!$J$2=0,0,F158)))</f>
        <v/>
      </c>
      <c r="G158" s="383">
        <f>(IF(DASHBOARD!$J$2=G7,DASHBOARD!$U$516,IF(DASHBOARD!$J$2=0,0,G158)))</f>
        <v/>
      </c>
      <c r="H158" s="383">
        <f>(IF(DASHBOARD!$J$2=H7,DASHBOARD!$U$516,IF(DASHBOARD!$J$2=0,0,H158)))</f>
        <v/>
      </c>
      <c r="I158" s="383">
        <f>(IF(DASHBOARD!$J$2=I7,DASHBOARD!$U$516,IF(DASHBOARD!$J$2=0,0,I158)))</f>
        <v/>
      </c>
      <c r="J158" s="383">
        <f>(IF(DASHBOARD!$J$2=J7,DASHBOARD!$U$516,IF(DASHBOARD!$J$2=0,0,J158)))</f>
        <v/>
      </c>
      <c r="K158" s="383">
        <f>(IF(DASHBOARD!$J$2=K7,DASHBOARD!$U$516,IF(DASHBOARD!$J$2=0,0,K158)))</f>
        <v/>
      </c>
      <c r="L158" s="383">
        <f>(IF(DASHBOARD!$J$2=L7,DASHBOARD!$U$516,IF(DASHBOARD!$J$2=0,0,L158)))</f>
        <v/>
      </c>
      <c r="M158" s="383">
        <f>(IF(DASHBOARD!$J$2=M7,DASHBOARD!$U$516,IF(DASHBOARD!$J$2=0,0,M158)))</f>
        <v/>
      </c>
      <c r="N158" s="383">
        <f>(IF(DASHBOARD!$J$2=N7,DASHBOARD!$U$516,IF(DASHBOARD!$J$2=0,0,N158)))</f>
        <v/>
      </c>
      <c r="O158" s="383">
        <f>(IF(DASHBOARD!$J$2=O7,DASHBOARD!$U$516,IF(DASHBOARD!$J$2=0,0,O158)))</f>
        <v/>
      </c>
      <c r="P158" s="383">
        <f>(IF(DASHBOARD!$J$2=P7,DASHBOARD!$U$516,IF(DASHBOARD!$J$2=0,0,P158)))</f>
        <v/>
      </c>
      <c r="Q158" s="383">
        <f>(IF(DASHBOARD!$J$2=Q7,DASHBOARD!$U$516,IF(DASHBOARD!$J$2=0,0,Q158)))</f>
        <v/>
      </c>
      <c r="R158" s="383">
        <f>(IF(DASHBOARD!$J$2=R7,DASHBOARD!$U$516,IF(DASHBOARD!$J$2=0,0,R158)))</f>
        <v/>
      </c>
      <c r="S158" s="383">
        <f>(IF(DASHBOARD!$J$2=S7,DASHBOARD!$U$516,IF(DASHBOARD!$J$2=0,0,S158)))</f>
        <v/>
      </c>
      <c r="T158" s="383">
        <f>(IF(DASHBOARD!$J$2=T7,DASHBOARD!$U$516,IF(DASHBOARD!$J$2=0,0,T158)))</f>
        <v/>
      </c>
      <c r="U158" s="383">
        <f>(IF(DASHBOARD!$J$2=U7,DASHBOARD!$U$516,IF(DASHBOARD!$J$2=0,0,U158)))</f>
        <v/>
      </c>
      <c r="V158" s="383">
        <f>(IF(DASHBOARD!$J$2=V7,DASHBOARD!$U$516,IF(DASHBOARD!$J$2=0,0,V158)))</f>
        <v/>
      </c>
      <c r="W158" s="383">
        <f>(IF(DASHBOARD!$J$2=W7,DASHBOARD!$U$516,IF(DASHBOARD!$J$2=0,0,W158)))</f>
        <v/>
      </c>
      <c r="X158" s="383">
        <f>(IF(DASHBOARD!$J$2=X7,DASHBOARD!$U$516,IF(DASHBOARD!$J$2=0,0,X158)))</f>
        <v/>
      </c>
      <c r="Y158" s="383">
        <f>(IF(DASHBOARD!$J$2=Y7,DASHBOARD!$U$516,IF(DASHBOARD!$J$2=0,0,Y158)))</f>
        <v/>
      </c>
      <c r="Z158" s="383">
        <f>(IF(DASHBOARD!$J$2=Z7,DASHBOARD!$U$516,IF(DASHBOARD!$J$2=0,0,Z158)))</f>
        <v/>
      </c>
      <c r="AA158" s="383">
        <f>(IF(DASHBOARD!$J$2=AA7,DASHBOARD!$U$516,IF(DASHBOARD!$J$2=0,0,AA158)))</f>
        <v/>
      </c>
      <c r="AB158" s="383">
        <f>(IF(DASHBOARD!$J$2=AB7,DASHBOARD!$U$516,IF(DASHBOARD!$J$2=0,0,AB158)))</f>
        <v/>
      </c>
      <c r="AC158" s="383">
        <f>(IF(DASHBOARD!$J$2=AC7,DASHBOARD!$U$516,IF(DASHBOARD!$J$2=0,0,AC158)))</f>
        <v/>
      </c>
      <c r="AD158" s="383">
        <f>(IF(DASHBOARD!$J$2=AD7,DASHBOARD!$U$516,IF(DASHBOARD!$J$2=0,0,AD158)))</f>
        <v/>
      </c>
      <c r="AE158" s="383">
        <f>(IF(DASHBOARD!$J$2=AE7,DASHBOARD!$U$516,IF(DASHBOARD!$J$2=0,0,AE158)))</f>
        <v/>
      </c>
      <c r="AF158" s="383">
        <f>(IF(DASHBOARD!$J$2=AF7,DASHBOARD!$U$516,IF(DASHBOARD!$J$2=0,0,AF158)))</f>
        <v/>
      </c>
      <c r="AG158" s="383">
        <f>(IF(DASHBOARD!$J$2=AG7,DASHBOARD!$U$516,IF(DASHBOARD!$J$2=0,0,AG158)))</f>
        <v/>
      </c>
      <c r="AH158" s="383">
        <f>(IF(DASHBOARD!$J$2=AH7,DASHBOARD!$U$516,IF(DASHBOARD!$J$2=0,0,AH158)))</f>
        <v/>
      </c>
      <c r="AI158" s="383">
        <f>(IF(DASHBOARD!$J$2=AI7,DASHBOARD!$U$516,IF(DASHBOARD!$J$2=0,0,AI158)))</f>
        <v/>
      </c>
      <c r="AJ158" s="383">
        <f>(IF(DASHBOARD!$J$2=AJ7,DASHBOARD!$U$516,IF(DASHBOARD!$J$2=0,0,AJ158)))</f>
        <v/>
      </c>
      <c r="AK158" s="383">
        <f>(IF(DASHBOARD!$J$2=AK7,DASHBOARD!$U$516,IF(DASHBOARD!$J$2=0,0,AK158)))</f>
        <v/>
      </c>
      <c r="AL158" s="383">
        <f>(IF(DASHBOARD!$J$2=AL7,DASHBOARD!$U$516,IF(DASHBOARD!$J$2=0,0,AL158)))</f>
        <v/>
      </c>
      <c r="AM158" s="383">
        <f>(IF(DASHBOARD!$J$2=AM7,DASHBOARD!$U$516,IF(DASHBOARD!$J$2=0,0,AM158)))</f>
        <v/>
      </c>
      <c r="AN158" s="383">
        <f>(IF(DASHBOARD!$J$2=AN7,DASHBOARD!$U$516,IF(DASHBOARD!$J$2=0,0,AN158)))</f>
        <v/>
      </c>
      <c r="AO158" s="383">
        <f>(IF(DASHBOARD!$J$2=AO7,DASHBOARD!$U$516,IF(DASHBOARD!$J$2=0,0,AO158)))</f>
        <v/>
      </c>
      <c r="AP158" s="383">
        <f>(IF(DASHBOARD!$J$2=AP7,DASHBOARD!$U$516,IF(DASHBOARD!$J$2=0,0,AP158)))</f>
        <v/>
      </c>
      <c r="AQ158" s="383">
        <f>(IF(DASHBOARD!$J$2=AQ7,DASHBOARD!$U$516,IF(DASHBOARD!$J$2=0,0,AQ158)))</f>
        <v/>
      </c>
      <c r="AR158" s="383">
        <f>(IF(DASHBOARD!$J$2=AR7,DASHBOARD!$U$516,IF(DASHBOARD!$J$2=0,0,AR158)))</f>
        <v/>
      </c>
      <c r="AS158" s="383">
        <f>(IF(DASHBOARD!$J$2=AS7,DASHBOARD!$U$516,IF(DASHBOARD!$J$2=0,0,AS158)))</f>
        <v/>
      </c>
      <c r="AT158" s="383">
        <f>(IF(DASHBOARD!$J$2=AT7,DASHBOARD!$U$516,IF(DASHBOARD!$J$2=0,0,AT158)))</f>
        <v/>
      </c>
      <c r="AU158" s="383">
        <f>(IF(DASHBOARD!$J$2=AU7,DASHBOARD!$U$516,IF(DASHBOARD!$J$2=0,0,AU158)))</f>
        <v/>
      </c>
      <c r="AV158" s="383">
        <f>(IF(DASHBOARD!$J$2=AV7,DASHBOARD!$U$516,IF(DASHBOARD!$J$2=0,0,AV158)))</f>
        <v/>
      </c>
      <c r="AW158" s="383">
        <f>(IF(DASHBOARD!$J$2=AW7,DASHBOARD!$U$516,IF(DASHBOARD!$J$2=0,0,AW158)))</f>
        <v/>
      </c>
      <c r="AX158" s="383">
        <f>(IF(DASHBOARD!$J$2=AX7,DASHBOARD!$U$516,IF(DASHBOARD!$J$2=0,0,AX158)))</f>
        <v/>
      </c>
      <c r="AY158" s="383">
        <f>(IF(DASHBOARD!$J$2=AY7,DASHBOARD!$U$516,IF(DASHBOARD!$J$2=0,0,AY158)))</f>
        <v/>
      </c>
      <c r="AZ158" s="383">
        <f>(IF(DASHBOARD!$J$2=AZ7,DASHBOARD!$U$516,IF(DASHBOARD!$J$2=0,0,AZ158)))</f>
        <v/>
      </c>
      <c r="BA158" s="383">
        <f>(IF(DASHBOARD!$J$2=BA7,DASHBOARD!$U$516,IF(DASHBOARD!$J$2=0,0,BA158)))</f>
        <v/>
      </c>
      <c r="BB158" s="384">
        <f>IF(SUM(F158:BA158)&lt;&gt;0,AVERAGEIF(F158:BA158,"&gt;0",F158:BA158),0)</f>
        <v/>
      </c>
      <c r="BC158" s="147" t="n"/>
      <c r="BD158" s="385">
        <f>MAXA(F158:BA158)</f>
        <v/>
      </c>
      <c r="BE158" s="1461">
        <f>IF(BD158&lt;&gt;0,VLOOKUP(BD158,$F$10:$BA$10,MATCH(BD158,F158:BA158,0)),"")</f>
        <v/>
      </c>
      <c r="BF158" s="385">
        <f t="array" ref="BF158">MIN(IF(F158:BA158&gt;0,F158:BA158))</f>
        <v/>
      </c>
      <c r="BG158" s="1461">
        <f>IF(BF158&lt;&gt;0,VLOOKUP(BF158,$F$10:$BA$10,MATCH($BF158,$F158:$BA158,0)),"")</f>
        <v/>
      </c>
      <c r="BI158" s="1368">
        <f>HLOOKUP($BI$9,$S$10:$AI$431,1+$BL158,TRUE)</f>
        <v/>
      </c>
      <c r="BJ158" s="1369">
        <f>HLOOKUP($BJ$9,$AJ$10:$AW$431,1+$BL158,TRUE)</f>
        <v/>
      </c>
      <c r="BK158" s="151" t="n"/>
      <c r="BL158" s="408">
        <f>BL157+1</f>
        <v/>
      </c>
      <c r="BM158" s="399" t="n"/>
    </row>
    <row r="159" ht="20.25" customHeight="1" s="18" thickBot="1" thickTop="1">
      <c r="B159" s="1370" t="n"/>
      <c r="C159" s="1381" t="n"/>
      <c r="D159" s="223" t="n"/>
      <c r="E159" s="402" t="n"/>
      <c r="F159" s="383" t="n"/>
      <c r="G159" s="383" t="n"/>
      <c r="H159" s="383" t="n"/>
      <c r="I159" s="383" t="n"/>
      <c r="J159" s="383" t="n"/>
      <c r="K159" s="383" t="n"/>
      <c r="L159" s="383" t="n"/>
      <c r="M159" s="383" t="n"/>
      <c r="N159" s="383" t="n"/>
      <c r="O159" s="383" t="n"/>
      <c r="P159" s="383" t="n"/>
      <c r="Q159" s="383" t="n"/>
      <c r="R159" s="383" t="n"/>
      <c r="S159" s="383" t="n"/>
      <c r="T159" s="383" t="n"/>
      <c r="U159" s="383" t="n"/>
      <c r="V159" s="383" t="n"/>
      <c r="W159" s="383" t="n"/>
      <c r="X159" s="383" t="n"/>
      <c r="Y159" s="383" t="n"/>
      <c r="Z159" s="383" t="n"/>
      <c r="AA159" s="383" t="n"/>
      <c r="AB159" s="383" t="n"/>
      <c r="AC159" s="383" t="n"/>
      <c r="AD159" s="383" t="n"/>
      <c r="AE159" s="383" t="n"/>
      <c r="AF159" s="383" t="n"/>
      <c r="AG159" s="383" t="n"/>
      <c r="AH159" s="383" t="n"/>
      <c r="AI159" s="383" t="n"/>
      <c r="AJ159" s="383" t="n"/>
      <c r="AK159" s="383" t="n"/>
      <c r="AL159" s="383" t="n"/>
      <c r="AM159" s="383" t="n"/>
      <c r="AN159" s="383" t="n"/>
      <c r="AO159" s="383" t="n"/>
      <c r="AP159" s="383" t="n"/>
      <c r="AQ159" s="383" t="n"/>
      <c r="AR159" s="383" t="n"/>
      <c r="AS159" s="383" t="n"/>
      <c r="AT159" s="383" t="n"/>
      <c r="AU159" s="383" t="n"/>
      <c r="AV159" s="383" t="n"/>
      <c r="AW159" s="383" t="n"/>
      <c r="AX159" s="383" t="n"/>
      <c r="AY159" s="383" t="n"/>
      <c r="AZ159" s="383" t="n"/>
      <c r="BA159" s="383" t="n"/>
      <c r="BB159" s="384">
        <f>IF(SUM(F159:BA159)&lt;&gt;0,AVERAGEIF(F159:BA159,"&gt;0",F159:BA159),0)</f>
        <v/>
      </c>
      <c r="BC159" s="147" t="n"/>
      <c r="BD159" s="385">
        <f>MAXA(F159:BA159)</f>
        <v/>
      </c>
      <c r="BE159" s="1461">
        <f>IF(BD159&lt;&gt;0,VLOOKUP(BD159,$F$10:$BA$10,MATCH(BD159,F159:BA159,0)),"")</f>
        <v/>
      </c>
      <c r="BF159" s="385">
        <f t="array" ref="BF159">MIN(IF(F159:BA159&gt;0,F159:BA159))</f>
        <v/>
      </c>
      <c r="BG159" s="1461">
        <f>IF(BF159&lt;&gt;0,VLOOKUP(BF159,$F$10:$BA$10,MATCH($BF159,$F159:$BA159,0)),"")</f>
        <v/>
      </c>
      <c r="BI159" s="1368">
        <f>HLOOKUP($BI$9,$S$10:$AI$431,1+$BL159,TRUE)</f>
        <v/>
      </c>
      <c r="BJ159" s="1369">
        <f>HLOOKUP($BJ$9,$AJ$10:$AW$431,1+$BL159,TRUE)</f>
        <v/>
      </c>
      <c r="BK159" s="151" t="n"/>
      <c r="BL159" s="408">
        <f>BL158+1</f>
        <v/>
      </c>
      <c r="BM159" s="399" t="n"/>
    </row>
    <row r="160" ht="20.25" customHeight="1" s="18" thickBot="1" thickTop="1">
      <c r="B160" s="1370" t="n"/>
      <c r="C160" s="1381" t="n"/>
      <c r="D160" s="1469" t="inlineStr">
        <is>
          <t>PUNAGAYA 150</t>
        </is>
      </c>
      <c r="E160" s="402" t="inlineStr">
        <is>
          <t xml:space="preserve">Tallasa # 1, 150 </t>
        </is>
      </c>
      <c r="F160" s="383">
        <f>(IF(DASHBOARD!$J$2=F7,DASHBOARD!$U$485,IF(DASHBOARD!$J$2=0,0,F160)))</f>
        <v/>
      </c>
      <c r="G160" s="383">
        <f>(IF(DASHBOARD!$J$2=G7,DASHBOARD!$U$485,IF(DASHBOARD!$J$2=0,0,G160)))</f>
        <v/>
      </c>
      <c r="H160" s="383">
        <f>(IF(DASHBOARD!$J$2=H7,DASHBOARD!$U$485,IF(DASHBOARD!$J$2=0,0,H160)))</f>
        <v/>
      </c>
      <c r="I160" s="383">
        <f>(IF(DASHBOARD!$J$2=I7,DASHBOARD!$U$485,IF(DASHBOARD!$J$2=0,0,I160)))</f>
        <v/>
      </c>
      <c r="J160" s="383">
        <f>(IF(DASHBOARD!$J$2=J7,DASHBOARD!$U$485,IF(DASHBOARD!$J$2=0,0,J160)))</f>
        <v/>
      </c>
      <c r="K160" s="383">
        <f>(IF(DASHBOARD!$J$2=K7,DASHBOARD!$U$485,IF(DASHBOARD!$J$2=0,0,K160)))</f>
        <v/>
      </c>
      <c r="L160" s="383">
        <f>(IF(DASHBOARD!$J$2=L7,DASHBOARD!$U$485,IF(DASHBOARD!$J$2=0,0,L160)))</f>
        <v/>
      </c>
      <c r="M160" s="383">
        <f>(IF(DASHBOARD!$J$2=M7,DASHBOARD!$U$485,IF(DASHBOARD!$J$2=0,0,M160)))</f>
        <v/>
      </c>
      <c r="N160" s="383">
        <f>(IF(DASHBOARD!$J$2=N7,DASHBOARD!$U$485,IF(DASHBOARD!$J$2=0,0,N160)))</f>
        <v/>
      </c>
      <c r="O160" s="383">
        <f>(IF(DASHBOARD!$J$2=O7,DASHBOARD!$U$485,IF(DASHBOARD!$J$2=0,0,O160)))</f>
        <v/>
      </c>
      <c r="P160" s="383">
        <f>(IF(DASHBOARD!$J$2=P7,DASHBOARD!$U$485,IF(DASHBOARD!$J$2=0,0,P160)))</f>
        <v/>
      </c>
      <c r="Q160" s="383">
        <f>(IF(DASHBOARD!$J$2=Q7,DASHBOARD!$U$485,IF(DASHBOARD!$J$2=0,0,Q160)))</f>
        <v/>
      </c>
      <c r="R160" s="383">
        <f>(IF(DASHBOARD!$J$2=R7,DASHBOARD!$U$485,IF(DASHBOARD!$J$2=0,0,R160)))</f>
        <v/>
      </c>
      <c r="S160" s="383">
        <f>(IF(DASHBOARD!$J$2=S7,DASHBOARD!$U$485,IF(DASHBOARD!$J$2=0,0,S160)))</f>
        <v/>
      </c>
      <c r="T160" s="383">
        <f>(IF(DASHBOARD!$J$2=T7,DASHBOARD!$U$485,IF(DASHBOARD!$J$2=0,0,T160)))</f>
        <v/>
      </c>
      <c r="U160" s="383">
        <f>(IF(DASHBOARD!$J$2=U7,DASHBOARD!$U$485,IF(DASHBOARD!$J$2=0,0,U160)))</f>
        <v/>
      </c>
      <c r="V160" s="383">
        <f>(IF(DASHBOARD!$J$2=V7,DASHBOARD!$U$485,IF(DASHBOARD!$J$2=0,0,V160)))</f>
        <v/>
      </c>
      <c r="W160" s="383">
        <f>(IF(DASHBOARD!$J$2=W7,DASHBOARD!$U$485,IF(DASHBOARD!$J$2=0,0,W160)))</f>
        <v/>
      </c>
      <c r="X160" s="383">
        <f>(IF(DASHBOARD!$J$2=X7,DASHBOARD!$U$485,IF(DASHBOARD!$J$2=0,0,X160)))</f>
        <v/>
      </c>
      <c r="Y160" s="383">
        <f>(IF(DASHBOARD!$J$2=Y7,DASHBOARD!$U$485,IF(DASHBOARD!$J$2=0,0,Y160)))</f>
        <v/>
      </c>
      <c r="Z160" s="383">
        <f>(IF(DASHBOARD!$J$2=Z7,DASHBOARD!$U$485,IF(DASHBOARD!$J$2=0,0,Z160)))</f>
        <v/>
      </c>
      <c r="AA160" s="383">
        <f>(IF(DASHBOARD!$J$2=AA7,DASHBOARD!$U$485,IF(DASHBOARD!$J$2=0,0,AA160)))</f>
        <v/>
      </c>
      <c r="AB160" s="383">
        <f>(IF(DASHBOARD!$J$2=AB7,DASHBOARD!$U$485,IF(DASHBOARD!$J$2=0,0,AB160)))</f>
        <v/>
      </c>
      <c r="AC160" s="383">
        <f>(IF(DASHBOARD!$J$2=AC7,DASHBOARD!$U$485,IF(DASHBOARD!$J$2=0,0,AC160)))</f>
        <v/>
      </c>
      <c r="AD160" s="383">
        <f>(IF(DASHBOARD!$J$2=AD7,DASHBOARD!$U$485,IF(DASHBOARD!$J$2=0,0,AD160)))</f>
        <v/>
      </c>
      <c r="AE160" s="383">
        <f>(IF(DASHBOARD!$J$2=AE7,DASHBOARD!$U$485,IF(DASHBOARD!$J$2=0,0,AE160)))</f>
        <v/>
      </c>
      <c r="AF160" s="383">
        <f>(IF(DASHBOARD!$J$2=AF7,DASHBOARD!$U$485,IF(DASHBOARD!$J$2=0,0,AF160)))</f>
        <v/>
      </c>
      <c r="AG160" s="383">
        <f>(IF(DASHBOARD!$J$2=AG7,DASHBOARD!$U$485,IF(DASHBOARD!$J$2=0,0,AG160)))</f>
        <v/>
      </c>
      <c r="AH160" s="383">
        <f>(IF(DASHBOARD!$J$2=AH7,DASHBOARD!$U$485,IF(DASHBOARD!$J$2=0,0,AH160)))</f>
        <v/>
      </c>
      <c r="AI160" s="383">
        <f>(IF(DASHBOARD!$J$2=AI7,DASHBOARD!$U$485,IF(DASHBOARD!$J$2=0,0,AI160)))</f>
        <v/>
      </c>
      <c r="AJ160" s="383">
        <f>(IF(DASHBOARD!$J$2=AJ7,DASHBOARD!$U$485,IF(DASHBOARD!$J$2=0,0,AJ160)))</f>
        <v/>
      </c>
      <c r="AK160" s="383">
        <f>(IF(DASHBOARD!$J$2=AK7,DASHBOARD!$U$485,IF(DASHBOARD!$J$2=0,0,AK160)))</f>
        <v/>
      </c>
      <c r="AL160" s="383">
        <f>(IF(DASHBOARD!$J$2=AL7,DASHBOARD!$U$485,IF(DASHBOARD!$J$2=0,0,AL160)))</f>
        <v/>
      </c>
      <c r="AM160" s="383">
        <f>(IF(DASHBOARD!$J$2=AM7,DASHBOARD!$U$485,IF(DASHBOARD!$J$2=0,0,AM160)))</f>
        <v/>
      </c>
      <c r="AN160" s="383">
        <f>(IF(DASHBOARD!$J$2=AN7,DASHBOARD!$U$485,IF(DASHBOARD!$J$2=0,0,AN160)))</f>
        <v/>
      </c>
      <c r="AO160" s="383">
        <f>(IF(DASHBOARD!$J$2=AO7,DASHBOARD!$U$485,IF(DASHBOARD!$J$2=0,0,AO160)))</f>
        <v/>
      </c>
      <c r="AP160" s="383">
        <f>(IF(DASHBOARD!$J$2=AP7,DASHBOARD!$U$485,IF(DASHBOARD!$J$2=0,0,AP160)))</f>
        <v/>
      </c>
      <c r="AQ160" s="383">
        <f>(IF(DASHBOARD!$J$2=AQ7,DASHBOARD!$U$485,IF(DASHBOARD!$J$2=0,0,AQ160)))</f>
        <v/>
      </c>
      <c r="AR160" s="383">
        <f>(IF(DASHBOARD!$J$2=AR7,DASHBOARD!$U$485,IF(DASHBOARD!$J$2=0,0,AR160)))</f>
        <v/>
      </c>
      <c r="AS160" s="383">
        <f>(IF(DASHBOARD!$J$2=AS7,DASHBOARD!$U$485,IF(DASHBOARD!$J$2=0,0,AS160)))</f>
        <v/>
      </c>
      <c r="AT160" s="383">
        <f>(IF(DASHBOARD!$J$2=AT7,DASHBOARD!$U$485,IF(DASHBOARD!$J$2=0,0,AT160)))</f>
        <v/>
      </c>
      <c r="AU160" s="383">
        <f>(IF(DASHBOARD!$J$2=AU7,DASHBOARD!$U$485,IF(DASHBOARD!$J$2=0,0,AU160)))</f>
        <v/>
      </c>
      <c r="AV160" s="383">
        <f>(IF(DASHBOARD!$J$2=AV7,DASHBOARD!$U$485,IF(DASHBOARD!$J$2=0,0,AV160)))</f>
        <v/>
      </c>
      <c r="AW160" s="383">
        <f>(IF(DASHBOARD!$J$2=AW7,DASHBOARD!$U$485,IF(DASHBOARD!$J$2=0,0,AW160)))</f>
        <v/>
      </c>
      <c r="AX160" s="383">
        <f>(IF(DASHBOARD!$J$2=AX7,DASHBOARD!$U$485,IF(DASHBOARD!$J$2=0,0,AX160)))</f>
        <v/>
      </c>
      <c r="AY160" s="383">
        <f>(IF(DASHBOARD!$J$2=AY7,DASHBOARD!$U$485,IF(DASHBOARD!$J$2=0,0,AY160)))</f>
        <v/>
      </c>
      <c r="AZ160" s="383">
        <f>(IF(DASHBOARD!$J$2=AZ7,DASHBOARD!$U$485,IF(DASHBOARD!$J$2=0,0,AZ160)))</f>
        <v/>
      </c>
      <c r="BA160" s="383">
        <f>(IF(DASHBOARD!$J$2=BA7,DASHBOARD!$U$485,IF(DASHBOARD!$J$2=0,0,BA160)))</f>
        <v/>
      </c>
      <c r="BB160" s="384">
        <f>IF(SUM(F160:BA160)&lt;&gt;0,AVERAGEIF(F160:BA160,"&gt;0",F160:BA160),0)</f>
        <v/>
      </c>
      <c r="BC160" s="147" t="n"/>
      <c r="BD160" s="385">
        <f>MAXA(F160:BA160)</f>
        <v/>
      </c>
      <c r="BE160" s="1461">
        <f>IF(BD160&lt;&gt;0,VLOOKUP(BD160,$F$10:$BA$10,MATCH(BD160,F160:BA160,0)),"")</f>
        <v/>
      </c>
      <c r="BF160" s="385">
        <f t="array" ref="BF160">MIN(IF(F160:BA160&gt;0,F160:BA160))</f>
        <v/>
      </c>
      <c r="BG160" s="1461">
        <f>IF(BF160&lt;&gt;0,VLOOKUP(BF160,$F$10:$BA$10,MATCH($BF160,$F160:$BA160,0)),"")</f>
        <v/>
      </c>
      <c r="BI160" s="1368">
        <f>HLOOKUP($BI$9,$S$10:$AI$431,1+$BL160,TRUE)</f>
        <v/>
      </c>
      <c r="BJ160" s="1369">
        <f>HLOOKUP($BJ$9,$AJ$10:$AW$431,1+$BL160,TRUE)</f>
        <v/>
      </c>
      <c r="BK160" s="151" t="n"/>
      <c r="BL160" s="408">
        <f>BL159+1</f>
        <v/>
      </c>
      <c r="BM160" s="399" t="n"/>
    </row>
    <row r="161" ht="20.25" customHeight="1" s="18" thickBot="1" thickTop="1">
      <c r="B161" s="1370" t="n"/>
      <c r="C161" s="1381" t="n"/>
      <c r="D161" s="1462" t="n"/>
      <c r="E161" s="402" t="inlineStr">
        <is>
          <t xml:space="preserve">Tallasa # 2, 150 </t>
        </is>
      </c>
      <c r="F161" s="383">
        <f>(IF(DASHBOARD!$J$2=F7,DASHBOARD!$U$486,IF(DASHBOARD!$J$2=0,0,F161)))</f>
        <v/>
      </c>
      <c r="G161" s="383">
        <f>(IF(DASHBOARD!$J$2=G7,DASHBOARD!$U$486,IF(DASHBOARD!$J$2=0,0,G161)))</f>
        <v/>
      </c>
      <c r="H161" s="383">
        <f>(IF(DASHBOARD!$J$2=H7,DASHBOARD!$U$486,IF(DASHBOARD!$J$2=0,0,H161)))</f>
        <v/>
      </c>
      <c r="I161" s="383">
        <f>(IF(DASHBOARD!$J$2=I7,DASHBOARD!$U$486,IF(DASHBOARD!$J$2=0,0,I161)))</f>
        <v/>
      </c>
      <c r="J161" s="383">
        <f>(IF(DASHBOARD!$J$2=J7,DASHBOARD!$U$486,IF(DASHBOARD!$J$2=0,0,J161)))</f>
        <v/>
      </c>
      <c r="K161" s="383">
        <f>(IF(DASHBOARD!$J$2=K7,DASHBOARD!$U$486,IF(DASHBOARD!$J$2=0,0,K161)))</f>
        <v/>
      </c>
      <c r="L161" s="383">
        <f>(IF(DASHBOARD!$J$2=L7,DASHBOARD!$U$486,IF(DASHBOARD!$J$2=0,0,L161)))</f>
        <v/>
      </c>
      <c r="M161" s="383">
        <f>(IF(DASHBOARD!$J$2=M7,DASHBOARD!$U$486,IF(DASHBOARD!$J$2=0,0,M161)))</f>
        <v/>
      </c>
      <c r="N161" s="383">
        <f>(IF(DASHBOARD!$J$2=N7,DASHBOARD!$U$486,IF(DASHBOARD!$J$2=0,0,N161)))</f>
        <v/>
      </c>
      <c r="O161" s="383">
        <f>(IF(DASHBOARD!$J$2=O7,DASHBOARD!$U$486,IF(DASHBOARD!$J$2=0,0,O161)))</f>
        <v/>
      </c>
      <c r="P161" s="383">
        <f>(IF(DASHBOARD!$J$2=P7,DASHBOARD!$U$486,IF(DASHBOARD!$J$2=0,0,P161)))</f>
        <v/>
      </c>
      <c r="Q161" s="383">
        <f>(IF(DASHBOARD!$J$2=Q7,DASHBOARD!$U$486,IF(DASHBOARD!$J$2=0,0,Q161)))</f>
        <v/>
      </c>
      <c r="R161" s="383">
        <f>(IF(DASHBOARD!$J$2=R7,DASHBOARD!$U$486,IF(DASHBOARD!$J$2=0,0,R161)))</f>
        <v/>
      </c>
      <c r="S161" s="383">
        <f>(IF(DASHBOARD!$J$2=S7,DASHBOARD!$U$486,IF(DASHBOARD!$J$2=0,0,S161)))</f>
        <v/>
      </c>
      <c r="T161" s="383">
        <f>(IF(DASHBOARD!$J$2=T7,DASHBOARD!$U$486,IF(DASHBOARD!$J$2=0,0,T161)))</f>
        <v/>
      </c>
      <c r="U161" s="383">
        <f>(IF(DASHBOARD!$J$2=U7,DASHBOARD!$U$486,IF(DASHBOARD!$J$2=0,0,U161)))</f>
        <v/>
      </c>
      <c r="V161" s="383">
        <f>(IF(DASHBOARD!$J$2=V7,DASHBOARD!$U$486,IF(DASHBOARD!$J$2=0,0,V161)))</f>
        <v/>
      </c>
      <c r="W161" s="383">
        <f>(IF(DASHBOARD!$J$2=W7,DASHBOARD!$U$486,IF(DASHBOARD!$J$2=0,0,W161)))</f>
        <v/>
      </c>
      <c r="X161" s="383">
        <f>(IF(DASHBOARD!$J$2=X7,DASHBOARD!$U$486,IF(DASHBOARD!$J$2=0,0,X161)))</f>
        <v/>
      </c>
      <c r="Y161" s="383">
        <f>(IF(DASHBOARD!$J$2=Y7,DASHBOARD!$U$486,IF(DASHBOARD!$J$2=0,0,Y161)))</f>
        <v/>
      </c>
      <c r="Z161" s="383">
        <f>(IF(DASHBOARD!$J$2=Z7,DASHBOARD!$U$486,IF(DASHBOARD!$J$2=0,0,Z161)))</f>
        <v/>
      </c>
      <c r="AA161" s="383">
        <f>(IF(DASHBOARD!$J$2=AA7,DASHBOARD!$U$486,IF(DASHBOARD!$J$2=0,0,AA161)))</f>
        <v/>
      </c>
      <c r="AB161" s="383">
        <f>(IF(DASHBOARD!$J$2=AB7,DASHBOARD!$U$486,IF(DASHBOARD!$J$2=0,0,AB161)))</f>
        <v/>
      </c>
      <c r="AC161" s="383">
        <f>(IF(DASHBOARD!$J$2=AC7,DASHBOARD!$U$486,IF(DASHBOARD!$J$2=0,0,AC161)))</f>
        <v/>
      </c>
      <c r="AD161" s="383">
        <f>(IF(DASHBOARD!$J$2=AD7,DASHBOARD!$U$486,IF(DASHBOARD!$J$2=0,0,AD161)))</f>
        <v/>
      </c>
      <c r="AE161" s="383">
        <f>(IF(DASHBOARD!$J$2=AE7,DASHBOARD!$U$486,IF(DASHBOARD!$J$2=0,0,AE161)))</f>
        <v/>
      </c>
      <c r="AF161" s="383">
        <f>(IF(DASHBOARD!$J$2=AF7,DASHBOARD!$U$486,IF(DASHBOARD!$J$2=0,0,AF161)))</f>
        <v/>
      </c>
      <c r="AG161" s="383">
        <f>(IF(DASHBOARD!$J$2=AG7,DASHBOARD!$U$486,IF(DASHBOARD!$J$2=0,0,AG161)))</f>
        <v/>
      </c>
      <c r="AH161" s="383">
        <f>(IF(DASHBOARD!$J$2=AH7,DASHBOARD!$U$486,IF(DASHBOARD!$J$2=0,0,AH161)))</f>
        <v/>
      </c>
      <c r="AI161" s="383">
        <f>(IF(DASHBOARD!$J$2=AI7,DASHBOARD!$U$486,IF(DASHBOARD!$J$2=0,0,AI161)))</f>
        <v/>
      </c>
      <c r="AJ161" s="383">
        <f>(IF(DASHBOARD!$J$2=AJ7,DASHBOARD!$U$486,IF(DASHBOARD!$J$2=0,0,AJ161)))</f>
        <v/>
      </c>
      <c r="AK161" s="383">
        <f>(IF(DASHBOARD!$J$2=AK7,DASHBOARD!$U$486,IF(DASHBOARD!$J$2=0,0,AK161)))</f>
        <v/>
      </c>
      <c r="AL161" s="383">
        <f>(IF(DASHBOARD!$J$2=AL7,DASHBOARD!$U$486,IF(DASHBOARD!$J$2=0,0,AL161)))</f>
        <v/>
      </c>
      <c r="AM161" s="383">
        <f>(IF(DASHBOARD!$J$2=AM7,DASHBOARD!$U$486,IF(DASHBOARD!$J$2=0,0,AM161)))</f>
        <v/>
      </c>
      <c r="AN161" s="383">
        <f>(IF(DASHBOARD!$J$2=AN7,DASHBOARD!$U$486,IF(DASHBOARD!$J$2=0,0,AN161)))</f>
        <v/>
      </c>
      <c r="AO161" s="383">
        <f>(IF(DASHBOARD!$J$2=AO7,DASHBOARD!$U$486,IF(DASHBOARD!$J$2=0,0,AO161)))</f>
        <v/>
      </c>
      <c r="AP161" s="383">
        <f>(IF(DASHBOARD!$J$2=AP7,DASHBOARD!$U$486,IF(DASHBOARD!$J$2=0,0,AP161)))</f>
        <v/>
      </c>
      <c r="AQ161" s="383">
        <f>(IF(DASHBOARD!$J$2=AQ7,DASHBOARD!$U$486,IF(DASHBOARD!$J$2=0,0,AQ161)))</f>
        <v/>
      </c>
      <c r="AR161" s="383">
        <f>(IF(DASHBOARD!$J$2=AR7,DASHBOARD!$U$486,IF(DASHBOARD!$J$2=0,0,AR161)))</f>
        <v/>
      </c>
      <c r="AS161" s="383">
        <f>(IF(DASHBOARD!$J$2=AS7,DASHBOARD!$U$486,IF(DASHBOARD!$J$2=0,0,AS161)))</f>
        <v/>
      </c>
      <c r="AT161" s="383">
        <f>(IF(DASHBOARD!$J$2=AT7,DASHBOARD!$U$486,IF(DASHBOARD!$J$2=0,0,AT161)))</f>
        <v/>
      </c>
      <c r="AU161" s="383">
        <f>(IF(DASHBOARD!$J$2=AU7,DASHBOARD!$U$486,IF(DASHBOARD!$J$2=0,0,AU161)))</f>
        <v/>
      </c>
      <c r="AV161" s="383">
        <f>(IF(DASHBOARD!$J$2=AV7,DASHBOARD!$U$486,IF(DASHBOARD!$J$2=0,0,AV161)))</f>
        <v/>
      </c>
      <c r="AW161" s="383">
        <f>(IF(DASHBOARD!$J$2=AW7,DASHBOARD!$U$486,IF(DASHBOARD!$J$2=0,0,AW161)))</f>
        <v/>
      </c>
      <c r="AX161" s="383">
        <f>(IF(DASHBOARD!$J$2=AX7,DASHBOARD!$U$486,IF(DASHBOARD!$J$2=0,0,AX161)))</f>
        <v/>
      </c>
      <c r="AY161" s="383">
        <f>(IF(DASHBOARD!$J$2=AY7,DASHBOARD!$U$486,IF(DASHBOARD!$J$2=0,0,AY161)))</f>
        <v/>
      </c>
      <c r="AZ161" s="383">
        <f>(IF(DASHBOARD!$J$2=AZ7,DASHBOARD!$U$486,IF(DASHBOARD!$J$2=0,0,AZ161)))</f>
        <v/>
      </c>
      <c r="BA161" s="383">
        <f>(IF(DASHBOARD!$J$2=BA7,DASHBOARD!$U$486,IF(DASHBOARD!$J$2=0,0,BA161)))</f>
        <v/>
      </c>
      <c r="BB161" s="384">
        <f>IF(SUM(F161:BA161)&lt;&gt;0,AVERAGEIF(F161:BA161,"&gt;0",F161:BA161),0)</f>
        <v/>
      </c>
      <c r="BC161" s="147" t="n"/>
      <c r="BD161" s="385">
        <f>MAXA(F161:BA161)</f>
        <v/>
      </c>
      <c r="BE161" s="1461">
        <f>IF(BD161&lt;&gt;0,VLOOKUP(BD161,$F$10:$BA$10,MATCH(BD161,F161:BA161,0)),"")</f>
        <v/>
      </c>
      <c r="BF161" s="385">
        <f t="array" ref="BF161">MIN(IF(F161:BA161&gt;0,F161:BA161))</f>
        <v/>
      </c>
      <c r="BG161" s="1461">
        <f>IF(BF161&lt;&gt;0,VLOOKUP(BF161,$F$10:$BA$10,MATCH($BF161,$F161:$BA161,0)),"")</f>
        <v/>
      </c>
      <c r="BI161" s="1368">
        <f>HLOOKUP($BI$9,$S$10:$AI$431,1+$BL161,TRUE)</f>
        <v/>
      </c>
      <c r="BJ161" s="1369">
        <f>HLOOKUP($BJ$9,$AJ$10:$AW$431,1+$BL161,TRUE)</f>
        <v/>
      </c>
      <c r="BK161" s="151" t="n"/>
      <c r="BL161" s="408">
        <f>BL160+1</f>
        <v/>
      </c>
      <c r="BM161" s="399" t="n"/>
    </row>
    <row r="162" ht="20.25" customHeight="1" s="18" thickBot="1" thickTop="1">
      <c r="B162" s="1370" t="n"/>
      <c r="C162" s="1381" t="n"/>
      <c r="D162" s="1462" t="n"/>
      <c r="E162" s="402" t="inlineStr">
        <is>
          <t>Tanjung Bunga # 1, 150</t>
        </is>
      </c>
      <c r="F162" s="383">
        <f>(IF(DASHBOARD!$J$2=F7,DASHBOARD!$U$490,IF(DASHBOARD!$J$2=0,0,F162)))</f>
        <v/>
      </c>
      <c r="G162" s="383">
        <f>(IF(DASHBOARD!$J$2=G7,DASHBOARD!$U$490,IF(DASHBOARD!$J$2=0,0,G162)))</f>
        <v/>
      </c>
      <c r="H162" s="383">
        <f>(IF(DASHBOARD!$J$2=H7,DASHBOARD!$U$490,IF(DASHBOARD!$J$2=0,0,H162)))</f>
        <v/>
      </c>
      <c r="I162" s="383">
        <f>(IF(DASHBOARD!$J$2=I7,DASHBOARD!$U$490,IF(DASHBOARD!$J$2=0,0,I162)))</f>
        <v/>
      </c>
      <c r="J162" s="383">
        <f>(IF(DASHBOARD!$J$2=J7,DASHBOARD!$U$490,IF(DASHBOARD!$J$2=0,0,J162)))</f>
        <v/>
      </c>
      <c r="K162" s="383">
        <f>(IF(DASHBOARD!$J$2=K7,DASHBOARD!$U$490,IF(DASHBOARD!$J$2=0,0,K162)))</f>
        <v/>
      </c>
      <c r="L162" s="383">
        <f>(IF(DASHBOARD!$J$2=L7,DASHBOARD!$U$490,IF(DASHBOARD!$J$2=0,0,L162)))</f>
        <v/>
      </c>
      <c r="M162" s="383">
        <f>(IF(DASHBOARD!$J$2=M7,DASHBOARD!$U$490,IF(DASHBOARD!$J$2=0,0,M162)))</f>
        <v/>
      </c>
      <c r="N162" s="383">
        <f>(IF(DASHBOARD!$J$2=N7,DASHBOARD!$U$490,IF(DASHBOARD!$J$2=0,0,N162)))</f>
        <v/>
      </c>
      <c r="O162" s="383">
        <f>(IF(DASHBOARD!$J$2=O7,DASHBOARD!$U$490,IF(DASHBOARD!$J$2=0,0,O162)))</f>
        <v/>
      </c>
      <c r="P162" s="383">
        <f>(IF(DASHBOARD!$J$2=P7,DASHBOARD!$U$490,IF(DASHBOARD!$J$2=0,0,P162)))</f>
        <v/>
      </c>
      <c r="Q162" s="383">
        <f>(IF(DASHBOARD!$J$2=Q7,DASHBOARD!$U$490,IF(DASHBOARD!$J$2=0,0,Q162)))</f>
        <v/>
      </c>
      <c r="R162" s="383">
        <f>(IF(DASHBOARD!$J$2=R7,DASHBOARD!$U$490,IF(DASHBOARD!$J$2=0,0,R162)))</f>
        <v/>
      </c>
      <c r="S162" s="383">
        <f>(IF(DASHBOARD!$J$2=S7,DASHBOARD!$U$490,IF(DASHBOARD!$J$2=0,0,S162)))</f>
        <v/>
      </c>
      <c r="T162" s="383">
        <f>(IF(DASHBOARD!$J$2=T7,DASHBOARD!$U$490,IF(DASHBOARD!$J$2=0,0,T162)))</f>
        <v/>
      </c>
      <c r="U162" s="383">
        <f>(IF(DASHBOARD!$J$2=U7,DASHBOARD!$U$490,IF(DASHBOARD!$J$2=0,0,U162)))</f>
        <v/>
      </c>
      <c r="V162" s="383">
        <f>(IF(DASHBOARD!$J$2=V7,DASHBOARD!$U$490,IF(DASHBOARD!$J$2=0,0,V162)))</f>
        <v/>
      </c>
      <c r="W162" s="383">
        <f>(IF(DASHBOARD!$J$2=W7,DASHBOARD!$U$490,IF(DASHBOARD!$J$2=0,0,W162)))</f>
        <v/>
      </c>
      <c r="X162" s="383">
        <f>(IF(DASHBOARD!$J$2=X7,DASHBOARD!$U$490,IF(DASHBOARD!$J$2=0,0,X162)))</f>
        <v/>
      </c>
      <c r="Y162" s="383">
        <f>(IF(DASHBOARD!$J$2=Y7,DASHBOARD!$U$490,IF(DASHBOARD!$J$2=0,0,Y162)))</f>
        <v/>
      </c>
      <c r="Z162" s="383">
        <f>(IF(DASHBOARD!$J$2=Z7,DASHBOARD!$U$490,IF(DASHBOARD!$J$2=0,0,Z162)))</f>
        <v/>
      </c>
      <c r="AA162" s="383">
        <f>(IF(DASHBOARD!$J$2=AA7,DASHBOARD!$U$490,IF(DASHBOARD!$J$2=0,0,AA162)))</f>
        <v/>
      </c>
      <c r="AB162" s="383">
        <f>(IF(DASHBOARD!$J$2=AB7,DASHBOARD!$U$490,IF(DASHBOARD!$J$2=0,0,AB162)))</f>
        <v/>
      </c>
      <c r="AC162" s="383">
        <f>(IF(DASHBOARD!$J$2=AC7,DASHBOARD!$U$490,IF(DASHBOARD!$J$2=0,0,AC162)))</f>
        <v/>
      </c>
      <c r="AD162" s="383">
        <f>(IF(DASHBOARD!$J$2=AD7,DASHBOARD!$U$490,IF(DASHBOARD!$J$2=0,0,AD162)))</f>
        <v/>
      </c>
      <c r="AE162" s="383">
        <f>(IF(DASHBOARD!$J$2=AE7,DASHBOARD!$U$490,IF(DASHBOARD!$J$2=0,0,AE162)))</f>
        <v/>
      </c>
      <c r="AF162" s="383">
        <f>(IF(DASHBOARD!$J$2=AF7,DASHBOARD!$U$490,IF(DASHBOARD!$J$2=0,0,AF162)))</f>
        <v/>
      </c>
      <c r="AG162" s="383">
        <f>(IF(DASHBOARD!$J$2=AG7,DASHBOARD!$U$490,IF(DASHBOARD!$J$2=0,0,AG162)))</f>
        <v/>
      </c>
      <c r="AH162" s="383">
        <f>(IF(DASHBOARD!$J$2=AH7,DASHBOARD!$U$490,IF(DASHBOARD!$J$2=0,0,AH162)))</f>
        <v/>
      </c>
      <c r="AI162" s="383">
        <f>(IF(DASHBOARD!$J$2=AI7,DASHBOARD!$U$490,IF(DASHBOARD!$J$2=0,0,AI162)))</f>
        <v/>
      </c>
      <c r="AJ162" s="383">
        <f>(IF(DASHBOARD!$J$2=AJ7,DASHBOARD!$U$490,IF(DASHBOARD!$J$2=0,0,AJ162)))</f>
        <v/>
      </c>
      <c r="AK162" s="383">
        <f>(IF(DASHBOARD!$J$2=AK7,DASHBOARD!$U$490,IF(DASHBOARD!$J$2=0,0,AK162)))</f>
        <v/>
      </c>
      <c r="AL162" s="383">
        <f>(IF(DASHBOARD!$J$2=AL7,DASHBOARD!$U$490,IF(DASHBOARD!$J$2=0,0,AL162)))</f>
        <v/>
      </c>
      <c r="AM162" s="383">
        <f>(IF(DASHBOARD!$J$2=AM7,DASHBOARD!$U$490,IF(DASHBOARD!$J$2=0,0,AM162)))</f>
        <v/>
      </c>
      <c r="AN162" s="383">
        <f>(IF(DASHBOARD!$J$2=AN7,DASHBOARD!$U$490,IF(DASHBOARD!$J$2=0,0,AN162)))</f>
        <v/>
      </c>
      <c r="AO162" s="383">
        <f>(IF(DASHBOARD!$J$2=AO7,DASHBOARD!$U$490,IF(DASHBOARD!$J$2=0,0,AO162)))</f>
        <v/>
      </c>
      <c r="AP162" s="383">
        <f>(IF(DASHBOARD!$J$2=AP7,DASHBOARD!$U$490,IF(DASHBOARD!$J$2=0,0,AP162)))</f>
        <v/>
      </c>
      <c r="AQ162" s="383">
        <f>(IF(DASHBOARD!$J$2=AQ7,DASHBOARD!$U$490,IF(DASHBOARD!$J$2=0,0,AQ162)))</f>
        <v/>
      </c>
      <c r="AR162" s="383">
        <f>(IF(DASHBOARD!$J$2=AR7,DASHBOARD!$U$490,IF(DASHBOARD!$J$2=0,0,AR162)))</f>
        <v/>
      </c>
      <c r="AS162" s="383">
        <f>(IF(DASHBOARD!$J$2=AS7,DASHBOARD!$U$490,IF(DASHBOARD!$J$2=0,0,AS162)))</f>
        <v/>
      </c>
      <c r="AT162" s="383">
        <f>(IF(DASHBOARD!$J$2=AT7,DASHBOARD!$U$490,IF(DASHBOARD!$J$2=0,0,AT162)))</f>
        <v/>
      </c>
      <c r="AU162" s="383">
        <f>(IF(DASHBOARD!$J$2=AU7,DASHBOARD!$U$490,IF(DASHBOARD!$J$2=0,0,AU162)))</f>
        <v/>
      </c>
      <c r="AV162" s="383">
        <f>(IF(DASHBOARD!$J$2=AV7,DASHBOARD!$U$490,IF(DASHBOARD!$J$2=0,0,AV162)))</f>
        <v/>
      </c>
      <c r="AW162" s="383">
        <f>(IF(DASHBOARD!$J$2=AW7,DASHBOARD!$U$490,IF(DASHBOARD!$J$2=0,0,AW162)))</f>
        <v/>
      </c>
      <c r="AX162" s="383">
        <f>(IF(DASHBOARD!$J$2=AX7,DASHBOARD!$U$490,IF(DASHBOARD!$J$2=0,0,AX162)))</f>
        <v/>
      </c>
      <c r="AY162" s="383">
        <f>(IF(DASHBOARD!$J$2=AY7,DASHBOARD!$U$490,IF(DASHBOARD!$J$2=0,0,AY162)))</f>
        <v/>
      </c>
      <c r="AZ162" s="383">
        <f>(IF(DASHBOARD!$J$2=AZ7,DASHBOARD!$U$490,IF(DASHBOARD!$J$2=0,0,AZ162)))</f>
        <v/>
      </c>
      <c r="BA162" s="383">
        <f>(IF(DASHBOARD!$J$2=BA7,DASHBOARD!$U$490,IF(DASHBOARD!$J$2=0,0,BA162)))</f>
        <v/>
      </c>
      <c r="BB162" s="384">
        <f>IF(SUM(F162:BA162)&lt;&gt;0,AVERAGEIF(F162:BA162,"&gt;0",F162:BA162),0)</f>
        <v/>
      </c>
      <c r="BC162" s="147" t="n"/>
      <c r="BD162" s="385">
        <f>MAXA(F162:BA162)</f>
        <v/>
      </c>
      <c r="BE162" s="1461">
        <f>IF(BD162&lt;&gt;0,VLOOKUP(BD162,$F$10:$BA$10,MATCH(BD162,F162:BA162,0)),"")</f>
        <v/>
      </c>
      <c r="BF162" s="385">
        <f t="array" ref="BF162">MIN(IF(F162:BA162&gt;0,F162:BA162))</f>
        <v/>
      </c>
      <c r="BG162" s="1461">
        <f>IF(BF162&lt;&gt;0,VLOOKUP(BF162,$F$10:$BA$10,MATCH($BF162,$F162:$BA162,0)),"")</f>
        <v/>
      </c>
      <c r="BI162" s="1368">
        <f>HLOOKUP($BI$9,$S$10:$AI$431,1+$BL162,TRUE)</f>
        <v/>
      </c>
      <c r="BJ162" s="1369">
        <f>HLOOKUP($BJ$9,$AJ$10:$AW$431,1+$BL162,TRUE)</f>
        <v/>
      </c>
      <c r="BK162" s="151" t="n"/>
      <c r="BL162" s="408">
        <f>BL161+1</f>
        <v/>
      </c>
      <c r="BM162" s="399" t="n"/>
    </row>
    <row r="163" ht="20.25" customHeight="1" s="18" thickBot="1" thickTop="1">
      <c r="B163" s="1370" t="n"/>
      <c r="C163" s="1381" t="n"/>
      <c r="D163" s="1462" t="n"/>
      <c r="E163" s="402" t="inlineStr">
        <is>
          <t>Tanjung Bunga # 2, 150</t>
        </is>
      </c>
      <c r="F163" s="383">
        <f>(IF(DASHBOARD!$J$2=F7,DASHBOARD!$U$491,IF(DASHBOARD!$J$2=0,0,F163)))</f>
        <v/>
      </c>
      <c r="G163" s="383">
        <f>(IF(DASHBOARD!$J$2=G7,DASHBOARD!$U$491,IF(DASHBOARD!$J$2=0,0,G163)))</f>
        <v/>
      </c>
      <c r="H163" s="383">
        <f>(IF(DASHBOARD!$J$2=H7,DASHBOARD!$U$491,IF(DASHBOARD!$J$2=0,0,H163)))</f>
        <v/>
      </c>
      <c r="I163" s="383">
        <f>(IF(DASHBOARD!$J$2=I7,DASHBOARD!$U$491,IF(DASHBOARD!$J$2=0,0,I163)))</f>
        <v/>
      </c>
      <c r="J163" s="383">
        <f>(IF(DASHBOARD!$J$2=J7,DASHBOARD!$U$491,IF(DASHBOARD!$J$2=0,0,J163)))</f>
        <v/>
      </c>
      <c r="K163" s="383">
        <f>(IF(DASHBOARD!$J$2=K7,DASHBOARD!$U$491,IF(DASHBOARD!$J$2=0,0,K163)))</f>
        <v/>
      </c>
      <c r="L163" s="383">
        <f>(IF(DASHBOARD!$J$2=L7,DASHBOARD!$U$491,IF(DASHBOARD!$J$2=0,0,L163)))</f>
        <v/>
      </c>
      <c r="M163" s="383">
        <f>(IF(DASHBOARD!$J$2=M7,DASHBOARD!$U$491,IF(DASHBOARD!$J$2=0,0,M163)))</f>
        <v/>
      </c>
      <c r="N163" s="383">
        <f>(IF(DASHBOARD!$J$2=N7,DASHBOARD!$U$491,IF(DASHBOARD!$J$2=0,0,N163)))</f>
        <v/>
      </c>
      <c r="O163" s="383">
        <f>(IF(DASHBOARD!$J$2=O7,DASHBOARD!$U$491,IF(DASHBOARD!$J$2=0,0,O163)))</f>
        <v/>
      </c>
      <c r="P163" s="383">
        <f>(IF(DASHBOARD!$J$2=P7,DASHBOARD!$U$491,IF(DASHBOARD!$J$2=0,0,P163)))</f>
        <v/>
      </c>
      <c r="Q163" s="383">
        <f>(IF(DASHBOARD!$J$2=Q7,DASHBOARD!$U$491,IF(DASHBOARD!$J$2=0,0,Q163)))</f>
        <v/>
      </c>
      <c r="R163" s="383">
        <f>(IF(DASHBOARD!$J$2=R7,DASHBOARD!$U$491,IF(DASHBOARD!$J$2=0,0,R163)))</f>
        <v/>
      </c>
      <c r="S163" s="383">
        <f>(IF(DASHBOARD!$J$2=S7,DASHBOARD!$U$491,IF(DASHBOARD!$J$2=0,0,S163)))</f>
        <v/>
      </c>
      <c r="T163" s="383">
        <f>(IF(DASHBOARD!$J$2=T7,DASHBOARD!$U$491,IF(DASHBOARD!$J$2=0,0,T163)))</f>
        <v/>
      </c>
      <c r="U163" s="383">
        <f>(IF(DASHBOARD!$J$2=U7,DASHBOARD!$U$491,IF(DASHBOARD!$J$2=0,0,U163)))</f>
        <v/>
      </c>
      <c r="V163" s="383">
        <f>(IF(DASHBOARD!$J$2=V7,DASHBOARD!$U$491,IF(DASHBOARD!$J$2=0,0,V163)))</f>
        <v/>
      </c>
      <c r="W163" s="383">
        <f>(IF(DASHBOARD!$J$2=W7,DASHBOARD!$U$491,IF(DASHBOARD!$J$2=0,0,W163)))</f>
        <v/>
      </c>
      <c r="X163" s="383">
        <f>(IF(DASHBOARD!$J$2=X7,DASHBOARD!$U$491,IF(DASHBOARD!$J$2=0,0,X163)))</f>
        <v/>
      </c>
      <c r="Y163" s="383">
        <f>(IF(DASHBOARD!$J$2=Y7,DASHBOARD!$U$491,IF(DASHBOARD!$J$2=0,0,Y163)))</f>
        <v/>
      </c>
      <c r="Z163" s="383">
        <f>(IF(DASHBOARD!$J$2=Z7,DASHBOARD!$U$491,IF(DASHBOARD!$J$2=0,0,Z163)))</f>
        <v/>
      </c>
      <c r="AA163" s="383">
        <f>(IF(DASHBOARD!$J$2=AA7,DASHBOARD!$U$491,IF(DASHBOARD!$J$2=0,0,AA163)))</f>
        <v/>
      </c>
      <c r="AB163" s="383">
        <f>(IF(DASHBOARD!$J$2=AB7,DASHBOARD!$U$491,IF(DASHBOARD!$J$2=0,0,AB163)))</f>
        <v/>
      </c>
      <c r="AC163" s="383">
        <f>(IF(DASHBOARD!$J$2=AC7,DASHBOARD!$U$491,IF(DASHBOARD!$J$2=0,0,AC163)))</f>
        <v/>
      </c>
      <c r="AD163" s="383">
        <f>(IF(DASHBOARD!$J$2=AD7,DASHBOARD!$U$491,IF(DASHBOARD!$J$2=0,0,AD163)))</f>
        <v/>
      </c>
      <c r="AE163" s="383">
        <f>(IF(DASHBOARD!$J$2=AE7,DASHBOARD!$U$491,IF(DASHBOARD!$J$2=0,0,AE163)))</f>
        <v/>
      </c>
      <c r="AF163" s="383">
        <f>(IF(DASHBOARD!$J$2=AF7,DASHBOARD!$U$491,IF(DASHBOARD!$J$2=0,0,AF163)))</f>
        <v/>
      </c>
      <c r="AG163" s="383">
        <f>(IF(DASHBOARD!$J$2=AG7,DASHBOARD!$U$491,IF(DASHBOARD!$J$2=0,0,AG163)))</f>
        <v/>
      </c>
      <c r="AH163" s="383">
        <f>(IF(DASHBOARD!$J$2=AH7,DASHBOARD!$U$491,IF(DASHBOARD!$J$2=0,0,AH163)))</f>
        <v/>
      </c>
      <c r="AI163" s="383">
        <f>(IF(DASHBOARD!$J$2=AI7,DASHBOARD!$U$491,IF(DASHBOARD!$J$2=0,0,AI163)))</f>
        <v/>
      </c>
      <c r="AJ163" s="383">
        <f>(IF(DASHBOARD!$J$2=AJ7,DASHBOARD!$U$491,IF(DASHBOARD!$J$2=0,0,AJ163)))</f>
        <v/>
      </c>
      <c r="AK163" s="383">
        <f>(IF(DASHBOARD!$J$2=AK7,DASHBOARD!$U$491,IF(DASHBOARD!$J$2=0,0,AK163)))</f>
        <v/>
      </c>
      <c r="AL163" s="383">
        <f>(IF(DASHBOARD!$J$2=AL7,DASHBOARD!$U$491,IF(DASHBOARD!$J$2=0,0,AL163)))</f>
        <v/>
      </c>
      <c r="AM163" s="383">
        <f>(IF(DASHBOARD!$J$2=AM7,DASHBOARD!$U$491,IF(DASHBOARD!$J$2=0,0,AM163)))</f>
        <v/>
      </c>
      <c r="AN163" s="383">
        <f>(IF(DASHBOARD!$J$2=AN7,DASHBOARD!$U$491,IF(DASHBOARD!$J$2=0,0,AN163)))</f>
        <v/>
      </c>
      <c r="AO163" s="383">
        <f>(IF(DASHBOARD!$J$2=AO7,DASHBOARD!$U$491,IF(DASHBOARD!$J$2=0,0,AO163)))</f>
        <v/>
      </c>
      <c r="AP163" s="383">
        <f>(IF(DASHBOARD!$J$2=AP7,DASHBOARD!$U$491,IF(DASHBOARD!$J$2=0,0,AP163)))</f>
        <v/>
      </c>
      <c r="AQ163" s="383">
        <f>(IF(DASHBOARD!$J$2=AQ7,DASHBOARD!$U$491,IF(DASHBOARD!$J$2=0,0,AQ163)))</f>
        <v/>
      </c>
      <c r="AR163" s="383">
        <f>(IF(DASHBOARD!$J$2=AR7,DASHBOARD!$U$491,IF(DASHBOARD!$J$2=0,0,AR163)))</f>
        <v/>
      </c>
      <c r="AS163" s="383">
        <f>(IF(DASHBOARD!$J$2=AS7,DASHBOARD!$U$491,IF(DASHBOARD!$J$2=0,0,AS163)))</f>
        <v/>
      </c>
      <c r="AT163" s="383">
        <f>(IF(DASHBOARD!$J$2=AT7,DASHBOARD!$U$491,IF(DASHBOARD!$J$2=0,0,AT163)))</f>
        <v/>
      </c>
      <c r="AU163" s="383">
        <f>(IF(DASHBOARD!$J$2=AU7,DASHBOARD!$U$491,IF(DASHBOARD!$J$2=0,0,AU163)))</f>
        <v/>
      </c>
      <c r="AV163" s="383">
        <f>(IF(DASHBOARD!$J$2=AV7,DASHBOARD!$U$491,IF(DASHBOARD!$J$2=0,0,AV163)))</f>
        <v/>
      </c>
      <c r="AW163" s="383">
        <f>(IF(DASHBOARD!$J$2=AW7,DASHBOARD!$U$491,IF(DASHBOARD!$J$2=0,0,AW163)))</f>
        <v/>
      </c>
      <c r="AX163" s="383">
        <f>(IF(DASHBOARD!$J$2=AX7,DASHBOARD!$U$491,IF(DASHBOARD!$J$2=0,0,AX163)))</f>
        <v/>
      </c>
      <c r="AY163" s="383">
        <f>(IF(DASHBOARD!$J$2=AY7,DASHBOARD!$U$491,IF(DASHBOARD!$J$2=0,0,AY163)))</f>
        <v/>
      </c>
      <c r="AZ163" s="383">
        <f>(IF(DASHBOARD!$J$2=AZ7,DASHBOARD!$U$491,IF(DASHBOARD!$J$2=0,0,AZ163)))</f>
        <v/>
      </c>
      <c r="BA163" s="383">
        <f>(IF(DASHBOARD!$J$2=BA7,DASHBOARD!$U$491,IF(DASHBOARD!$J$2=0,0,BA163)))</f>
        <v/>
      </c>
      <c r="BB163" s="384">
        <f>IF(SUM(F163:BA163)&lt;&gt;0,AVERAGEIF(F163:BA163,"&gt;0",F163:BA163),0)</f>
        <v/>
      </c>
      <c r="BC163" s="147" t="n"/>
      <c r="BD163" s="385">
        <f>MAXA(F163:BA163)</f>
        <v/>
      </c>
      <c r="BE163" s="1461">
        <f>IF(BD163&lt;&gt;0,VLOOKUP(BD163,$F$10:$BA$10,MATCH(BD163,F163:BA163,0)),"")</f>
        <v/>
      </c>
      <c r="BF163" s="385">
        <f t="array" ref="BF163">MIN(IF(F163:BA163&gt;0,F163:BA163))</f>
        <v/>
      </c>
      <c r="BG163" s="1461">
        <f>IF(BF163&lt;&gt;0,VLOOKUP(BF163,$F$10:$BA$10,MATCH($BF163,$F163:$BA163,0)),"")</f>
        <v/>
      </c>
      <c r="BI163" s="1368">
        <f>HLOOKUP($BI$9,$S$10:$AI$431,1+$BL163,TRUE)</f>
        <v/>
      </c>
      <c r="BJ163" s="1369">
        <f>HLOOKUP($BJ$9,$AJ$10:$AW$431,1+$BL163,TRUE)</f>
        <v/>
      </c>
      <c r="BK163" s="151" t="n"/>
      <c r="BL163" s="408">
        <f>BL162+1</f>
        <v/>
      </c>
      <c r="BM163" s="399" t="n"/>
    </row>
    <row r="164" ht="20.25" customHeight="1" s="18" thickBot="1" thickTop="1">
      <c r="B164" s="1370" t="n"/>
      <c r="C164" s="1381" t="n"/>
      <c r="D164" s="1462" t="n"/>
      <c r="E164" s="402" t="inlineStr">
        <is>
          <t>Jeneponto # 1, 150</t>
        </is>
      </c>
      <c r="F164" s="383">
        <f>(IF(DASHBOARD!$J$2=F7,DASHBOARD!$U$483,IF(DASHBOARD!$J$2=0,0,F164)))</f>
        <v/>
      </c>
      <c r="G164" s="383">
        <f>(IF(DASHBOARD!$J$2=G7,DASHBOARD!$U$483,IF(DASHBOARD!$J$2=0,0,G164)))</f>
        <v/>
      </c>
      <c r="H164" s="383">
        <f>(IF(DASHBOARD!$J$2=H7,DASHBOARD!$U$483,IF(DASHBOARD!$J$2=0,0,H164)))</f>
        <v/>
      </c>
      <c r="I164" s="383">
        <f>(IF(DASHBOARD!$J$2=I7,DASHBOARD!$U$483,IF(DASHBOARD!$J$2=0,0,I164)))</f>
        <v/>
      </c>
      <c r="J164" s="383">
        <f>(IF(DASHBOARD!$J$2=J7,DASHBOARD!$U$483,IF(DASHBOARD!$J$2=0,0,J164)))</f>
        <v/>
      </c>
      <c r="K164" s="383">
        <f>(IF(DASHBOARD!$J$2=K7,DASHBOARD!$U$483,IF(DASHBOARD!$J$2=0,0,K164)))</f>
        <v/>
      </c>
      <c r="L164" s="383">
        <f>(IF(DASHBOARD!$J$2=L7,DASHBOARD!$U$483,IF(DASHBOARD!$J$2=0,0,L164)))</f>
        <v/>
      </c>
      <c r="M164" s="383">
        <f>(IF(DASHBOARD!$J$2=M7,DASHBOARD!$U$483,IF(DASHBOARD!$J$2=0,0,M164)))</f>
        <v/>
      </c>
      <c r="N164" s="383">
        <f>(IF(DASHBOARD!$J$2=N7,DASHBOARD!$U$483,IF(DASHBOARD!$J$2=0,0,N164)))</f>
        <v/>
      </c>
      <c r="O164" s="383">
        <f>(IF(DASHBOARD!$J$2=O7,DASHBOARD!$U$483,IF(DASHBOARD!$J$2=0,0,O164)))</f>
        <v/>
      </c>
      <c r="P164" s="383">
        <f>(IF(DASHBOARD!$J$2=P7,DASHBOARD!$U$483,IF(DASHBOARD!$J$2=0,0,P164)))</f>
        <v/>
      </c>
      <c r="Q164" s="383">
        <f>(IF(DASHBOARD!$J$2=Q7,DASHBOARD!$U$483,IF(DASHBOARD!$J$2=0,0,Q164)))</f>
        <v/>
      </c>
      <c r="R164" s="383">
        <f>(IF(DASHBOARD!$J$2=R7,DASHBOARD!$U$483,IF(DASHBOARD!$J$2=0,0,R164)))</f>
        <v/>
      </c>
      <c r="S164" s="383">
        <f>(IF(DASHBOARD!$J$2=S7,DASHBOARD!$U$483,IF(DASHBOARD!$J$2=0,0,S164)))</f>
        <v/>
      </c>
      <c r="T164" s="383">
        <f>(IF(DASHBOARD!$J$2=T7,DASHBOARD!$U$483,IF(DASHBOARD!$J$2=0,0,T164)))</f>
        <v/>
      </c>
      <c r="U164" s="383">
        <f>(IF(DASHBOARD!$J$2=U7,DASHBOARD!$U$483,IF(DASHBOARD!$J$2=0,0,U164)))</f>
        <v/>
      </c>
      <c r="V164" s="383">
        <f>(IF(DASHBOARD!$J$2=V7,DASHBOARD!$U$483,IF(DASHBOARD!$J$2=0,0,V164)))</f>
        <v/>
      </c>
      <c r="W164" s="383">
        <f>(IF(DASHBOARD!$J$2=W7,DASHBOARD!$U$483,IF(DASHBOARD!$J$2=0,0,W164)))</f>
        <v/>
      </c>
      <c r="X164" s="383">
        <f>(IF(DASHBOARD!$J$2=X7,DASHBOARD!$U$483,IF(DASHBOARD!$J$2=0,0,X164)))</f>
        <v/>
      </c>
      <c r="Y164" s="383">
        <f>(IF(DASHBOARD!$J$2=Y7,DASHBOARD!$U$483,IF(DASHBOARD!$J$2=0,0,Y164)))</f>
        <v/>
      </c>
      <c r="Z164" s="383">
        <f>(IF(DASHBOARD!$J$2=Z7,DASHBOARD!$U$483,IF(DASHBOARD!$J$2=0,0,Z164)))</f>
        <v/>
      </c>
      <c r="AA164" s="383">
        <f>(IF(DASHBOARD!$J$2=AA7,DASHBOARD!$U$483,IF(DASHBOARD!$J$2=0,0,AA164)))</f>
        <v/>
      </c>
      <c r="AB164" s="383">
        <f>(IF(DASHBOARD!$J$2=AB7,DASHBOARD!$U$483,IF(DASHBOARD!$J$2=0,0,AB164)))</f>
        <v/>
      </c>
      <c r="AC164" s="383">
        <f>(IF(DASHBOARD!$J$2=AC7,DASHBOARD!$U$483,IF(DASHBOARD!$J$2=0,0,AC164)))</f>
        <v/>
      </c>
      <c r="AD164" s="383">
        <f>(IF(DASHBOARD!$J$2=AD7,DASHBOARD!$U$483,IF(DASHBOARD!$J$2=0,0,AD164)))</f>
        <v/>
      </c>
      <c r="AE164" s="383">
        <f>(IF(DASHBOARD!$J$2=AE7,DASHBOARD!$U$483,IF(DASHBOARD!$J$2=0,0,AE164)))</f>
        <v/>
      </c>
      <c r="AF164" s="383">
        <f>(IF(DASHBOARD!$J$2=AF7,DASHBOARD!$U$483,IF(DASHBOARD!$J$2=0,0,AF164)))</f>
        <v/>
      </c>
      <c r="AG164" s="383">
        <f>(IF(DASHBOARD!$J$2=AG7,DASHBOARD!$U$483,IF(DASHBOARD!$J$2=0,0,AG164)))</f>
        <v/>
      </c>
      <c r="AH164" s="383">
        <f>(IF(DASHBOARD!$J$2=AH7,DASHBOARD!$U$483,IF(DASHBOARD!$J$2=0,0,AH164)))</f>
        <v/>
      </c>
      <c r="AI164" s="383">
        <f>(IF(DASHBOARD!$J$2=AI7,DASHBOARD!$U$483,IF(DASHBOARD!$J$2=0,0,AI164)))</f>
        <v/>
      </c>
      <c r="AJ164" s="383">
        <f>(IF(DASHBOARD!$J$2=AJ7,DASHBOARD!$U$483,IF(DASHBOARD!$J$2=0,0,AJ164)))</f>
        <v/>
      </c>
      <c r="AK164" s="383">
        <f>(IF(DASHBOARD!$J$2=AK7,DASHBOARD!$U$483,IF(DASHBOARD!$J$2=0,0,AK164)))</f>
        <v/>
      </c>
      <c r="AL164" s="383">
        <f>(IF(DASHBOARD!$J$2=AL7,DASHBOARD!$U$483,IF(DASHBOARD!$J$2=0,0,AL164)))</f>
        <v/>
      </c>
      <c r="AM164" s="383">
        <f>(IF(DASHBOARD!$J$2=AM7,DASHBOARD!$U$483,IF(DASHBOARD!$J$2=0,0,AM164)))</f>
        <v/>
      </c>
      <c r="AN164" s="383">
        <f>(IF(DASHBOARD!$J$2=AN7,DASHBOARD!$U$483,IF(DASHBOARD!$J$2=0,0,AN164)))</f>
        <v/>
      </c>
      <c r="AO164" s="383">
        <f>(IF(DASHBOARD!$J$2=AO7,DASHBOARD!$U$483,IF(DASHBOARD!$J$2=0,0,AO164)))</f>
        <v/>
      </c>
      <c r="AP164" s="383">
        <f>(IF(DASHBOARD!$J$2=AP7,DASHBOARD!$U$483,IF(DASHBOARD!$J$2=0,0,AP164)))</f>
        <v/>
      </c>
      <c r="AQ164" s="383">
        <f>(IF(DASHBOARD!$J$2=AQ7,DASHBOARD!$U$483,IF(DASHBOARD!$J$2=0,0,AQ164)))</f>
        <v/>
      </c>
      <c r="AR164" s="383">
        <f>(IF(DASHBOARD!$J$2=AR7,DASHBOARD!$U$483,IF(DASHBOARD!$J$2=0,0,AR164)))</f>
        <v/>
      </c>
      <c r="AS164" s="383">
        <f>(IF(DASHBOARD!$J$2=AS7,DASHBOARD!$U$483,IF(DASHBOARD!$J$2=0,0,AS164)))</f>
        <v/>
      </c>
      <c r="AT164" s="383">
        <f>(IF(DASHBOARD!$J$2=AT7,DASHBOARD!$U$483,IF(DASHBOARD!$J$2=0,0,AT164)))</f>
        <v/>
      </c>
      <c r="AU164" s="383">
        <f>(IF(DASHBOARD!$J$2=AU7,DASHBOARD!$U$483,IF(DASHBOARD!$J$2=0,0,AU164)))</f>
        <v/>
      </c>
      <c r="AV164" s="383">
        <f>(IF(DASHBOARD!$J$2=AV7,DASHBOARD!$U$483,IF(DASHBOARD!$J$2=0,0,AV164)))</f>
        <v/>
      </c>
      <c r="AW164" s="383">
        <f>(IF(DASHBOARD!$J$2=AW7,DASHBOARD!$U$483,IF(DASHBOARD!$J$2=0,0,AW164)))</f>
        <v/>
      </c>
      <c r="AX164" s="383">
        <f>(IF(DASHBOARD!$J$2=AX7,DASHBOARD!$U$483,IF(DASHBOARD!$J$2=0,0,AX164)))</f>
        <v/>
      </c>
      <c r="AY164" s="383">
        <f>(IF(DASHBOARD!$J$2=AY7,DASHBOARD!$U$483,IF(DASHBOARD!$J$2=0,0,AY164)))</f>
        <v/>
      </c>
      <c r="AZ164" s="383">
        <f>(IF(DASHBOARD!$J$2=AZ7,DASHBOARD!$U$483,IF(DASHBOARD!$J$2=0,0,AZ164)))</f>
        <v/>
      </c>
      <c r="BA164" s="383">
        <f>(IF(DASHBOARD!$J$2=BA7,DASHBOARD!$U$483,IF(DASHBOARD!$J$2=0,0,BA164)))</f>
        <v/>
      </c>
      <c r="BB164" s="384">
        <f>IF(SUM(F164:BA164)&lt;&gt;0,AVERAGEIF(F164:BA164,"&gt;0",F164:BA164),0)</f>
        <v/>
      </c>
      <c r="BC164" s="147" t="n"/>
      <c r="BD164" s="385">
        <f>MAXA(F164:BA164)</f>
        <v/>
      </c>
      <c r="BE164" s="1461">
        <f>IF(BD164&lt;&gt;0,VLOOKUP(BD164,$F$10:$BA$10,MATCH(BD164,F164:BA164,0)),"")</f>
        <v/>
      </c>
      <c r="BF164" s="385">
        <f t="array" ref="BF164">MIN(IF(F164:BA164&gt;0,F164:BA164))</f>
        <v/>
      </c>
      <c r="BG164" s="1461">
        <f>IF(BF164&lt;&gt;0,VLOOKUP(BF164,$F$10:$BA$10,MATCH($BF164,$F164:$BA164,0)),"")</f>
        <v/>
      </c>
      <c r="BI164" s="1368">
        <f>HLOOKUP($BI$9,$S$10:$AI$431,1+$BL164,TRUE)</f>
        <v/>
      </c>
      <c r="BJ164" s="1369">
        <f>HLOOKUP($BJ$9,$AJ$10:$AW$431,1+$BL164,TRUE)</f>
        <v/>
      </c>
      <c r="BK164" s="151" t="n"/>
      <c r="BL164" s="408">
        <f>BL163+1</f>
        <v/>
      </c>
      <c r="BM164" s="399" t="n"/>
    </row>
    <row r="165" ht="20.25" customHeight="1" s="18" thickBot="1" thickTop="1">
      <c r="B165" s="1370" t="n"/>
      <c r="C165" s="1381" t="n"/>
      <c r="D165" s="1463" t="n"/>
      <c r="E165" s="402" t="inlineStr">
        <is>
          <t>Jeneponto # 2, 150</t>
        </is>
      </c>
      <c r="F165" s="383">
        <f>(IF(DASHBOARD!$J$2=F7,DASHBOARD!$U$484,IF(DASHBOARD!$J$2=0,0,F165)))</f>
        <v/>
      </c>
      <c r="G165" s="383">
        <f>(IF(DASHBOARD!$J$2=G7,DASHBOARD!$U$484,IF(DASHBOARD!$J$2=0,0,G165)))</f>
        <v/>
      </c>
      <c r="H165" s="383">
        <f>(IF(DASHBOARD!$J$2=H7,DASHBOARD!$U$484,IF(DASHBOARD!$J$2=0,0,H165)))</f>
        <v/>
      </c>
      <c r="I165" s="383">
        <f>(IF(DASHBOARD!$J$2=I7,DASHBOARD!$U$484,IF(DASHBOARD!$J$2=0,0,I165)))</f>
        <v/>
      </c>
      <c r="J165" s="383">
        <f>(IF(DASHBOARD!$J$2=J7,DASHBOARD!$U$484,IF(DASHBOARD!$J$2=0,0,J165)))</f>
        <v/>
      </c>
      <c r="K165" s="383">
        <f>(IF(DASHBOARD!$J$2=K7,DASHBOARD!$U$484,IF(DASHBOARD!$J$2=0,0,K165)))</f>
        <v/>
      </c>
      <c r="L165" s="383">
        <f>(IF(DASHBOARD!$J$2=L7,DASHBOARD!$U$484,IF(DASHBOARD!$J$2=0,0,L165)))</f>
        <v/>
      </c>
      <c r="M165" s="383">
        <f>(IF(DASHBOARD!$J$2=M7,DASHBOARD!$U$484,IF(DASHBOARD!$J$2=0,0,M165)))</f>
        <v/>
      </c>
      <c r="N165" s="383">
        <f>(IF(DASHBOARD!$J$2=N7,DASHBOARD!$U$484,IF(DASHBOARD!$J$2=0,0,N165)))</f>
        <v/>
      </c>
      <c r="O165" s="383">
        <f>(IF(DASHBOARD!$J$2=O7,DASHBOARD!$U$484,IF(DASHBOARD!$J$2=0,0,O165)))</f>
        <v/>
      </c>
      <c r="P165" s="383">
        <f>(IF(DASHBOARD!$J$2=P7,DASHBOARD!$U$484,IF(DASHBOARD!$J$2=0,0,P165)))</f>
        <v/>
      </c>
      <c r="Q165" s="383">
        <f>(IF(DASHBOARD!$J$2=Q7,DASHBOARD!$U$484,IF(DASHBOARD!$J$2=0,0,Q165)))</f>
        <v/>
      </c>
      <c r="R165" s="383">
        <f>(IF(DASHBOARD!$J$2=R7,DASHBOARD!$U$484,IF(DASHBOARD!$J$2=0,0,R165)))</f>
        <v/>
      </c>
      <c r="S165" s="383">
        <f>(IF(DASHBOARD!$J$2=S7,DASHBOARD!$U$484,IF(DASHBOARD!$J$2=0,0,S165)))</f>
        <v/>
      </c>
      <c r="T165" s="383">
        <f>(IF(DASHBOARD!$J$2=T7,DASHBOARD!$U$484,IF(DASHBOARD!$J$2=0,0,T165)))</f>
        <v/>
      </c>
      <c r="U165" s="383">
        <f>(IF(DASHBOARD!$J$2=U7,DASHBOARD!$U$484,IF(DASHBOARD!$J$2=0,0,U165)))</f>
        <v/>
      </c>
      <c r="V165" s="383">
        <f>(IF(DASHBOARD!$J$2=V7,DASHBOARD!$U$484,IF(DASHBOARD!$J$2=0,0,V165)))</f>
        <v/>
      </c>
      <c r="W165" s="383">
        <f>(IF(DASHBOARD!$J$2=W7,DASHBOARD!$U$484,IF(DASHBOARD!$J$2=0,0,W165)))</f>
        <v/>
      </c>
      <c r="X165" s="383">
        <f>(IF(DASHBOARD!$J$2=X7,DASHBOARD!$U$484,IF(DASHBOARD!$J$2=0,0,X165)))</f>
        <v/>
      </c>
      <c r="Y165" s="383">
        <f>(IF(DASHBOARD!$J$2=Y7,DASHBOARD!$U$484,IF(DASHBOARD!$J$2=0,0,Y165)))</f>
        <v/>
      </c>
      <c r="Z165" s="383">
        <f>(IF(DASHBOARD!$J$2=Z7,DASHBOARD!$U$484,IF(DASHBOARD!$J$2=0,0,Z165)))</f>
        <v/>
      </c>
      <c r="AA165" s="383">
        <f>(IF(DASHBOARD!$J$2=AA7,DASHBOARD!$U$484,IF(DASHBOARD!$J$2=0,0,AA165)))</f>
        <v/>
      </c>
      <c r="AB165" s="383">
        <f>(IF(DASHBOARD!$J$2=AB7,DASHBOARD!$U$484,IF(DASHBOARD!$J$2=0,0,AB165)))</f>
        <v/>
      </c>
      <c r="AC165" s="383">
        <f>(IF(DASHBOARD!$J$2=AC7,DASHBOARD!$U$484,IF(DASHBOARD!$J$2=0,0,AC165)))</f>
        <v/>
      </c>
      <c r="AD165" s="383">
        <f>(IF(DASHBOARD!$J$2=AD7,DASHBOARD!$U$484,IF(DASHBOARD!$J$2=0,0,AD165)))</f>
        <v/>
      </c>
      <c r="AE165" s="383">
        <f>(IF(DASHBOARD!$J$2=AE7,DASHBOARD!$U$484,IF(DASHBOARD!$J$2=0,0,AE165)))</f>
        <v/>
      </c>
      <c r="AF165" s="383">
        <f>(IF(DASHBOARD!$J$2=AF7,DASHBOARD!$U$484,IF(DASHBOARD!$J$2=0,0,AF165)))</f>
        <v/>
      </c>
      <c r="AG165" s="383">
        <f>(IF(DASHBOARD!$J$2=AG7,DASHBOARD!$U$484,IF(DASHBOARD!$J$2=0,0,AG165)))</f>
        <v/>
      </c>
      <c r="AH165" s="383">
        <f>(IF(DASHBOARD!$J$2=AH7,DASHBOARD!$U$484,IF(DASHBOARD!$J$2=0,0,AH165)))</f>
        <v/>
      </c>
      <c r="AI165" s="383">
        <f>(IF(DASHBOARD!$J$2=AI7,DASHBOARD!$U$484,IF(DASHBOARD!$J$2=0,0,AI165)))</f>
        <v/>
      </c>
      <c r="AJ165" s="383">
        <f>(IF(DASHBOARD!$J$2=AJ7,DASHBOARD!$U$484,IF(DASHBOARD!$J$2=0,0,AJ165)))</f>
        <v/>
      </c>
      <c r="AK165" s="383">
        <f>(IF(DASHBOARD!$J$2=AK7,DASHBOARD!$U$484,IF(DASHBOARD!$J$2=0,0,AK165)))</f>
        <v/>
      </c>
      <c r="AL165" s="383">
        <f>(IF(DASHBOARD!$J$2=AL7,DASHBOARD!$U$484,IF(DASHBOARD!$J$2=0,0,AL165)))</f>
        <v/>
      </c>
      <c r="AM165" s="383">
        <f>(IF(DASHBOARD!$J$2=AM7,DASHBOARD!$U$484,IF(DASHBOARD!$J$2=0,0,AM165)))</f>
        <v/>
      </c>
      <c r="AN165" s="383">
        <f>(IF(DASHBOARD!$J$2=AN7,DASHBOARD!$U$484,IF(DASHBOARD!$J$2=0,0,AN165)))</f>
        <v/>
      </c>
      <c r="AO165" s="383">
        <f>(IF(DASHBOARD!$J$2=AO7,DASHBOARD!$U$484,IF(DASHBOARD!$J$2=0,0,AO165)))</f>
        <v/>
      </c>
      <c r="AP165" s="383">
        <f>(IF(DASHBOARD!$J$2=AP7,DASHBOARD!$U$484,IF(DASHBOARD!$J$2=0,0,AP165)))</f>
        <v/>
      </c>
      <c r="AQ165" s="383">
        <f>(IF(DASHBOARD!$J$2=AQ7,DASHBOARD!$U$484,IF(DASHBOARD!$J$2=0,0,AQ165)))</f>
        <v/>
      </c>
      <c r="AR165" s="383">
        <f>(IF(DASHBOARD!$J$2=AR7,DASHBOARD!$U$484,IF(DASHBOARD!$J$2=0,0,AR165)))</f>
        <v/>
      </c>
      <c r="AS165" s="383">
        <f>(IF(DASHBOARD!$J$2=AS7,DASHBOARD!$U$484,IF(DASHBOARD!$J$2=0,0,AS165)))</f>
        <v/>
      </c>
      <c r="AT165" s="383">
        <f>(IF(DASHBOARD!$J$2=AT7,DASHBOARD!$U$484,IF(DASHBOARD!$J$2=0,0,AT165)))</f>
        <v/>
      </c>
      <c r="AU165" s="383">
        <f>(IF(DASHBOARD!$J$2=AU7,DASHBOARD!$U$484,IF(DASHBOARD!$J$2=0,0,AU165)))</f>
        <v/>
      </c>
      <c r="AV165" s="383">
        <f>(IF(DASHBOARD!$J$2=AV7,DASHBOARD!$U$484,IF(DASHBOARD!$J$2=0,0,AV165)))</f>
        <v/>
      </c>
      <c r="AW165" s="383">
        <f>(IF(DASHBOARD!$J$2=AW7,DASHBOARD!$U$484,IF(DASHBOARD!$J$2=0,0,AW165)))</f>
        <v/>
      </c>
      <c r="AX165" s="383">
        <f>(IF(DASHBOARD!$J$2=AX7,DASHBOARD!$U$484,IF(DASHBOARD!$J$2=0,0,AX165)))</f>
        <v/>
      </c>
      <c r="AY165" s="383">
        <f>(IF(DASHBOARD!$J$2=AY7,DASHBOARD!$U$484,IF(DASHBOARD!$J$2=0,0,AY165)))</f>
        <v/>
      </c>
      <c r="AZ165" s="383">
        <f>(IF(DASHBOARD!$J$2=AZ7,DASHBOARD!$U$484,IF(DASHBOARD!$J$2=0,0,AZ165)))</f>
        <v/>
      </c>
      <c r="BA165" s="383">
        <f>(IF(DASHBOARD!$J$2=BA7,DASHBOARD!$U$484,IF(DASHBOARD!$J$2=0,0,BA165)))</f>
        <v/>
      </c>
      <c r="BB165" s="384">
        <f>IF(SUM(F165:BA165)&lt;&gt;0,AVERAGEIF(F165:BA165,"&gt;0",F165:BA165),0)</f>
        <v/>
      </c>
      <c r="BC165" s="147" t="n"/>
      <c r="BD165" s="385">
        <f>MAXA(F165:BA165)</f>
        <v/>
      </c>
      <c r="BE165" s="1461">
        <f>IF(BD165&lt;&gt;0,VLOOKUP(BD165,$F$10:$BA$10,MATCH(BD165,F165:BA165,0)),"")</f>
        <v/>
      </c>
      <c r="BF165" s="385">
        <f t="array" ref="BF165">MIN(IF(F165:BA165&gt;0,F165:BA165))</f>
        <v/>
      </c>
      <c r="BG165" s="1461">
        <f>IF(BF165&lt;&gt;0,VLOOKUP(BF165,$F$10:$BA$10,MATCH($BF165,$F165:$BA165,0)),"")</f>
        <v/>
      </c>
      <c r="BI165" s="1368">
        <f>HLOOKUP($BI$9,$S$10:$AI$431,1+$BL165,TRUE)</f>
        <v/>
      </c>
      <c r="BJ165" s="1369">
        <f>HLOOKUP($BJ$9,$AJ$10:$AW$431,1+$BL165,TRUE)</f>
        <v/>
      </c>
      <c r="BK165" s="151" t="n"/>
      <c r="BL165" s="408">
        <f>BL164+1</f>
        <v/>
      </c>
      <c r="BM165" s="399" t="n"/>
    </row>
    <row r="166" ht="20.25" customHeight="1" s="18" thickBot="1" thickTop="1">
      <c r="B166" s="1370" t="n"/>
      <c r="C166" s="1381" t="n"/>
      <c r="D166" s="230" t="n"/>
      <c r="E166" s="402" t="inlineStr">
        <is>
          <t>Pltu Jeneponto 1,2 # 1, 150</t>
        </is>
      </c>
      <c r="F166" s="383">
        <f>(IF(DASHBOARD!$J$2=F7,DASHBOARD!$U$479,IF(DASHBOARD!$J$2=0,0,F166)))</f>
        <v/>
      </c>
      <c r="G166" s="383">
        <f>(IF(DASHBOARD!$J$2=G7,DASHBOARD!$U$479,IF(DASHBOARD!$J$2=0,0,G166)))</f>
        <v/>
      </c>
      <c r="H166" s="383">
        <f>(IF(DASHBOARD!$J$2=H7,DASHBOARD!$U$479,IF(DASHBOARD!$J$2=0,0,H166)))</f>
        <v/>
      </c>
      <c r="I166" s="383">
        <f>(IF(DASHBOARD!$J$2=I7,DASHBOARD!$U$479,IF(DASHBOARD!$J$2=0,0,I166)))</f>
        <v/>
      </c>
      <c r="J166" s="383">
        <f>(IF(DASHBOARD!$J$2=J7,DASHBOARD!$U$479,IF(DASHBOARD!$J$2=0,0,J166)))</f>
        <v/>
      </c>
      <c r="K166" s="383">
        <f>(IF(DASHBOARD!$J$2=K7,DASHBOARD!$U$479,IF(DASHBOARD!$J$2=0,0,K166)))</f>
        <v/>
      </c>
      <c r="L166" s="383">
        <f>(IF(DASHBOARD!$J$2=L7,DASHBOARD!$U$479,IF(DASHBOARD!$J$2=0,0,L166)))</f>
        <v/>
      </c>
      <c r="M166" s="383">
        <f>(IF(DASHBOARD!$J$2=M7,DASHBOARD!$U$479,IF(DASHBOARD!$J$2=0,0,M166)))</f>
        <v/>
      </c>
      <c r="N166" s="383">
        <f>(IF(DASHBOARD!$J$2=N7,DASHBOARD!$U$479,IF(DASHBOARD!$J$2=0,0,N166)))</f>
        <v/>
      </c>
      <c r="O166" s="383">
        <f>(IF(DASHBOARD!$J$2=O7,DASHBOARD!$U$479,IF(DASHBOARD!$J$2=0,0,O166)))</f>
        <v/>
      </c>
      <c r="P166" s="383">
        <f>(IF(DASHBOARD!$J$2=P7,DASHBOARD!$U$479,IF(DASHBOARD!$J$2=0,0,P166)))</f>
        <v/>
      </c>
      <c r="Q166" s="383">
        <f>(IF(DASHBOARD!$J$2=Q7,DASHBOARD!$U$479,IF(DASHBOARD!$J$2=0,0,Q166)))</f>
        <v/>
      </c>
      <c r="R166" s="383">
        <f>(IF(DASHBOARD!$J$2=R7,DASHBOARD!$U$479,IF(DASHBOARD!$J$2=0,0,R166)))</f>
        <v/>
      </c>
      <c r="S166" s="383">
        <f>(IF(DASHBOARD!$J$2=S7,DASHBOARD!$U$479,IF(DASHBOARD!$J$2=0,0,S166)))</f>
        <v/>
      </c>
      <c r="T166" s="383">
        <f>(IF(DASHBOARD!$J$2=T7,DASHBOARD!$U$479,IF(DASHBOARD!$J$2=0,0,T166)))</f>
        <v/>
      </c>
      <c r="U166" s="383">
        <f>(IF(DASHBOARD!$J$2=U7,DASHBOARD!$U$479,IF(DASHBOARD!$J$2=0,0,U166)))</f>
        <v/>
      </c>
      <c r="V166" s="383">
        <f>(IF(DASHBOARD!$J$2=V7,DASHBOARD!$U$479,IF(DASHBOARD!$J$2=0,0,V166)))</f>
        <v/>
      </c>
      <c r="W166" s="383">
        <f>(IF(DASHBOARD!$J$2=W7,DASHBOARD!$U$479,IF(DASHBOARD!$J$2=0,0,W166)))</f>
        <v/>
      </c>
      <c r="X166" s="383">
        <f>(IF(DASHBOARD!$J$2=X7,DASHBOARD!$U$479,IF(DASHBOARD!$J$2=0,0,X166)))</f>
        <v/>
      </c>
      <c r="Y166" s="383">
        <f>(IF(DASHBOARD!$J$2=Y7,DASHBOARD!$U$479,IF(DASHBOARD!$J$2=0,0,Y166)))</f>
        <v/>
      </c>
      <c r="Z166" s="383">
        <f>(IF(DASHBOARD!$J$2=Z7,DASHBOARD!$U$479,IF(DASHBOARD!$J$2=0,0,Z166)))</f>
        <v/>
      </c>
      <c r="AA166" s="383">
        <f>(IF(DASHBOARD!$J$2=AA7,DASHBOARD!$U$479,IF(DASHBOARD!$J$2=0,0,AA166)))</f>
        <v/>
      </c>
      <c r="AB166" s="383">
        <f>(IF(DASHBOARD!$J$2=AB7,DASHBOARD!$U$479,IF(DASHBOARD!$J$2=0,0,AB166)))</f>
        <v/>
      </c>
      <c r="AC166" s="383">
        <f>(IF(DASHBOARD!$J$2=AC7,DASHBOARD!$U$479,IF(DASHBOARD!$J$2=0,0,AC166)))</f>
        <v/>
      </c>
      <c r="AD166" s="383">
        <f>(IF(DASHBOARD!$J$2=AD7,DASHBOARD!$U$479,IF(DASHBOARD!$J$2=0,0,AD166)))</f>
        <v/>
      </c>
      <c r="AE166" s="383">
        <f>(IF(DASHBOARD!$J$2=AE7,DASHBOARD!$U$479,IF(DASHBOARD!$J$2=0,0,AE166)))</f>
        <v/>
      </c>
      <c r="AF166" s="383">
        <f>(IF(DASHBOARD!$J$2=AF7,DASHBOARD!$U$479,IF(DASHBOARD!$J$2=0,0,AF166)))</f>
        <v/>
      </c>
      <c r="AG166" s="383">
        <f>(IF(DASHBOARD!$J$2=AG7,DASHBOARD!$U$479,IF(DASHBOARD!$J$2=0,0,AG166)))</f>
        <v/>
      </c>
      <c r="AH166" s="383">
        <f>(IF(DASHBOARD!$J$2=AH7,DASHBOARD!$U$479,IF(DASHBOARD!$J$2=0,0,AH166)))</f>
        <v/>
      </c>
      <c r="AI166" s="383">
        <f>(IF(DASHBOARD!$J$2=AI7,DASHBOARD!$U$479,IF(DASHBOARD!$J$2=0,0,AI166)))</f>
        <v/>
      </c>
      <c r="AJ166" s="383">
        <f>(IF(DASHBOARD!$J$2=AJ7,DASHBOARD!$U$479,IF(DASHBOARD!$J$2=0,0,AJ166)))</f>
        <v/>
      </c>
      <c r="AK166" s="383">
        <f>(IF(DASHBOARD!$J$2=AK7,DASHBOARD!$U$479,IF(DASHBOARD!$J$2=0,0,AK166)))</f>
        <v/>
      </c>
      <c r="AL166" s="383">
        <f>(IF(DASHBOARD!$J$2=AL7,DASHBOARD!$U$479,IF(DASHBOARD!$J$2=0,0,AL166)))</f>
        <v/>
      </c>
      <c r="AM166" s="383">
        <f>(IF(DASHBOARD!$J$2=AM7,DASHBOARD!$U$479,IF(DASHBOARD!$J$2=0,0,AM166)))</f>
        <v/>
      </c>
      <c r="AN166" s="383">
        <f>(IF(DASHBOARD!$J$2=AN7,DASHBOARD!$U$479,IF(DASHBOARD!$J$2=0,0,AN166)))</f>
        <v/>
      </c>
      <c r="AO166" s="383">
        <f>(IF(DASHBOARD!$J$2=AO7,DASHBOARD!$U$479,IF(DASHBOARD!$J$2=0,0,AO166)))</f>
        <v/>
      </c>
      <c r="AP166" s="383">
        <f>(IF(DASHBOARD!$J$2=AP7,DASHBOARD!$U$479,IF(DASHBOARD!$J$2=0,0,AP166)))</f>
        <v/>
      </c>
      <c r="AQ166" s="383">
        <f>(IF(DASHBOARD!$J$2=AQ7,DASHBOARD!$U$479,IF(DASHBOARD!$J$2=0,0,AQ166)))</f>
        <v/>
      </c>
      <c r="AR166" s="383">
        <f>(IF(DASHBOARD!$J$2=AR7,DASHBOARD!$U$479,IF(DASHBOARD!$J$2=0,0,AR166)))</f>
        <v/>
      </c>
      <c r="AS166" s="383">
        <f>(IF(DASHBOARD!$J$2=AS7,DASHBOARD!$U$479,IF(DASHBOARD!$J$2=0,0,AS166)))</f>
        <v/>
      </c>
      <c r="AT166" s="383">
        <f>(IF(DASHBOARD!$J$2=AT7,DASHBOARD!$U$479,IF(DASHBOARD!$J$2=0,0,AT166)))</f>
        <v/>
      </c>
      <c r="AU166" s="383">
        <f>(IF(DASHBOARD!$J$2=AU7,DASHBOARD!$U$479,IF(DASHBOARD!$J$2=0,0,AU166)))</f>
        <v/>
      </c>
      <c r="AV166" s="383">
        <f>(IF(DASHBOARD!$J$2=AV7,DASHBOARD!$U$479,IF(DASHBOARD!$J$2=0,0,AV166)))</f>
        <v/>
      </c>
      <c r="AW166" s="383">
        <f>(IF(DASHBOARD!$J$2=AW7,DASHBOARD!$U$479,IF(DASHBOARD!$J$2=0,0,AW166)))</f>
        <v/>
      </c>
      <c r="AX166" s="383">
        <f>(IF(DASHBOARD!$J$2=AX7,DASHBOARD!$U$479,IF(DASHBOARD!$J$2=0,0,AX166)))</f>
        <v/>
      </c>
      <c r="AY166" s="383">
        <f>(IF(DASHBOARD!$J$2=AY7,DASHBOARD!$U$479,IF(DASHBOARD!$J$2=0,0,AY166)))</f>
        <v/>
      </c>
      <c r="AZ166" s="383">
        <f>(IF(DASHBOARD!$J$2=AZ7,DASHBOARD!$U$479,IF(DASHBOARD!$J$2=0,0,AZ166)))</f>
        <v/>
      </c>
      <c r="BA166" s="383">
        <f>(IF(DASHBOARD!$J$2=BA7,DASHBOARD!$U$479,IF(DASHBOARD!$J$2=0,0,BA166)))</f>
        <v/>
      </c>
      <c r="BB166" s="384">
        <f>IF(SUM(F166:BA166)&lt;&gt;0,AVERAGEIF(F166:BA166,"&gt;0",F166:BA166),0)</f>
        <v/>
      </c>
      <c r="BC166" s="147" t="n"/>
      <c r="BD166" s="385">
        <f>MAXA(F166:BA166)</f>
        <v/>
      </c>
      <c r="BE166" s="1461">
        <f>IF(BD166&lt;&gt;0,VLOOKUP(BD166,$F$10:$BA$10,MATCH(BD166,F166:BA166,0)),"")</f>
        <v/>
      </c>
      <c r="BF166" s="385">
        <f t="array" ref="BF166">MIN(IF(F166:BA166&gt;0,F166:BA166))</f>
        <v/>
      </c>
      <c r="BG166" s="1461">
        <f>IF(BF166&lt;&gt;0,VLOOKUP(BF166,$F$10:$BA$10,MATCH($BF166,$F166:$BA166,0)),"")</f>
        <v/>
      </c>
      <c r="BI166" s="1368">
        <f>HLOOKUP($BI$9,$S$10:$AI$431,1+$BL166,TRUE)</f>
        <v/>
      </c>
      <c r="BJ166" s="1369">
        <f>HLOOKUP($BJ$9,$AJ$10:$AW$431,1+$BL166,TRUE)</f>
        <v/>
      </c>
      <c r="BK166" s="151" t="n"/>
      <c r="BL166" s="408">
        <f>BL165+1</f>
        <v/>
      </c>
      <c r="BM166" s="399" t="n"/>
    </row>
    <row r="167" ht="20.25" customHeight="1" s="18" thickBot="1" thickTop="1">
      <c r="B167" s="1370" t="n"/>
      <c r="C167" s="1381" t="n"/>
      <c r="D167" s="230" t="n"/>
      <c r="E167" s="402" t="inlineStr">
        <is>
          <t>Pltu Jeneponto 1,2 # 2, 150</t>
        </is>
      </c>
      <c r="F167" s="383">
        <f>(IF(DASHBOARD!$J$2=F7,DASHBOARD!$U$480,IF(DASHBOARD!$J$2=0,0,F167)))</f>
        <v/>
      </c>
      <c r="G167" s="383">
        <f>(IF(DASHBOARD!$J$2=G7,DASHBOARD!$U$480,IF(DASHBOARD!$J$2=0,0,G167)))</f>
        <v/>
      </c>
      <c r="H167" s="383">
        <f>(IF(DASHBOARD!$J$2=H7,DASHBOARD!$U$480,IF(DASHBOARD!$J$2=0,0,H167)))</f>
        <v/>
      </c>
      <c r="I167" s="383">
        <f>(IF(DASHBOARD!$J$2=I7,DASHBOARD!$U$480,IF(DASHBOARD!$J$2=0,0,I167)))</f>
        <v/>
      </c>
      <c r="J167" s="383">
        <f>(IF(DASHBOARD!$J$2=J7,DASHBOARD!$U$480,IF(DASHBOARD!$J$2=0,0,J167)))</f>
        <v/>
      </c>
      <c r="K167" s="383">
        <f>(IF(DASHBOARD!$J$2=K7,DASHBOARD!$U$480,IF(DASHBOARD!$J$2=0,0,K167)))</f>
        <v/>
      </c>
      <c r="L167" s="383">
        <f>(IF(DASHBOARD!$J$2=L7,DASHBOARD!$U$480,IF(DASHBOARD!$J$2=0,0,L167)))</f>
        <v/>
      </c>
      <c r="M167" s="383">
        <f>(IF(DASHBOARD!$J$2=M7,DASHBOARD!$U$480,IF(DASHBOARD!$J$2=0,0,M167)))</f>
        <v/>
      </c>
      <c r="N167" s="383">
        <f>(IF(DASHBOARD!$J$2=N7,DASHBOARD!$U$480,IF(DASHBOARD!$J$2=0,0,N167)))</f>
        <v/>
      </c>
      <c r="O167" s="383">
        <f>(IF(DASHBOARD!$J$2=O7,DASHBOARD!$U$480,IF(DASHBOARD!$J$2=0,0,O167)))</f>
        <v/>
      </c>
      <c r="P167" s="383">
        <f>(IF(DASHBOARD!$J$2=P7,DASHBOARD!$U$480,IF(DASHBOARD!$J$2=0,0,P167)))</f>
        <v/>
      </c>
      <c r="Q167" s="383">
        <f>(IF(DASHBOARD!$J$2=Q7,DASHBOARD!$U$480,IF(DASHBOARD!$J$2=0,0,Q167)))</f>
        <v/>
      </c>
      <c r="R167" s="383">
        <f>(IF(DASHBOARD!$J$2=R7,DASHBOARD!$U$480,IF(DASHBOARD!$J$2=0,0,R167)))</f>
        <v/>
      </c>
      <c r="S167" s="383">
        <f>(IF(DASHBOARD!$J$2=S7,DASHBOARD!$U$480,IF(DASHBOARD!$J$2=0,0,S167)))</f>
        <v/>
      </c>
      <c r="T167" s="383">
        <f>(IF(DASHBOARD!$J$2=T7,DASHBOARD!$U$480,IF(DASHBOARD!$J$2=0,0,T167)))</f>
        <v/>
      </c>
      <c r="U167" s="383">
        <f>(IF(DASHBOARD!$J$2=U7,DASHBOARD!$U$480,IF(DASHBOARD!$J$2=0,0,U167)))</f>
        <v/>
      </c>
      <c r="V167" s="383">
        <f>(IF(DASHBOARD!$J$2=V7,DASHBOARD!$U$480,IF(DASHBOARD!$J$2=0,0,V167)))</f>
        <v/>
      </c>
      <c r="W167" s="383">
        <f>(IF(DASHBOARD!$J$2=W7,DASHBOARD!$U$480,IF(DASHBOARD!$J$2=0,0,W167)))</f>
        <v/>
      </c>
      <c r="X167" s="383">
        <f>(IF(DASHBOARD!$J$2=X7,DASHBOARD!$U$480,IF(DASHBOARD!$J$2=0,0,X167)))</f>
        <v/>
      </c>
      <c r="Y167" s="383">
        <f>(IF(DASHBOARD!$J$2=Y7,DASHBOARD!$U$480,IF(DASHBOARD!$J$2=0,0,Y167)))</f>
        <v/>
      </c>
      <c r="Z167" s="383">
        <f>(IF(DASHBOARD!$J$2=Z7,DASHBOARD!$U$480,IF(DASHBOARD!$J$2=0,0,Z167)))</f>
        <v/>
      </c>
      <c r="AA167" s="383">
        <f>(IF(DASHBOARD!$J$2=AA7,DASHBOARD!$U$480,IF(DASHBOARD!$J$2=0,0,AA167)))</f>
        <v/>
      </c>
      <c r="AB167" s="383">
        <f>(IF(DASHBOARD!$J$2=AB7,DASHBOARD!$U$480,IF(DASHBOARD!$J$2=0,0,AB167)))</f>
        <v/>
      </c>
      <c r="AC167" s="383">
        <f>(IF(DASHBOARD!$J$2=AC7,DASHBOARD!$U$480,IF(DASHBOARD!$J$2=0,0,AC167)))</f>
        <v/>
      </c>
      <c r="AD167" s="383">
        <f>(IF(DASHBOARD!$J$2=AD7,DASHBOARD!$U$480,IF(DASHBOARD!$J$2=0,0,AD167)))</f>
        <v/>
      </c>
      <c r="AE167" s="383">
        <f>(IF(DASHBOARD!$J$2=AE7,DASHBOARD!$U$480,IF(DASHBOARD!$J$2=0,0,AE167)))</f>
        <v/>
      </c>
      <c r="AF167" s="383">
        <f>(IF(DASHBOARD!$J$2=AF7,DASHBOARD!$U$480,IF(DASHBOARD!$J$2=0,0,AF167)))</f>
        <v/>
      </c>
      <c r="AG167" s="383">
        <f>(IF(DASHBOARD!$J$2=AG7,DASHBOARD!$U$480,IF(DASHBOARD!$J$2=0,0,AG167)))</f>
        <v/>
      </c>
      <c r="AH167" s="383">
        <f>(IF(DASHBOARD!$J$2=AH7,DASHBOARD!$U$480,IF(DASHBOARD!$J$2=0,0,AH167)))</f>
        <v/>
      </c>
      <c r="AI167" s="383">
        <f>(IF(DASHBOARD!$J$2=AI7,DASHBOARD!$U$480,IF(DASHBOARD!$J$2=0,0,AI167)))</f>
        <v/>
      </c>
      <c r="AJ167" s="383">
        <f>(IF(DASHBOARD!$J$2=AJ7,DASHBOARD!$U$480,IF(DASHBOARD!$J$2=0,0,AJ167)))</f>
        <v/>
      </c>
      <c r="AK167" s="383">
        <f>(IF(DASHBOARD!$J$2=AK7,DASHBOARD!$U$480,IF(DASHBOARD!$J$2=0,0,AK167)))</f>
        <v/>
      </c>
      <c r="AL167" s="383">
        <f>(IF(DASHBOARD!$J$2=AL7,DASHBOARD!$U$480,IF(DASHBOARD!$J$2=0,0,AL167)))</f>
        <v/>
      </c>
      <c r="AM167" s="383">
        <f>(IF(DASHBOARD!$J$2=AM7,DASHBOARD!$U$480,IF(DASHBOARD!$J$2=0,0,AM167)))</f>
        <v/>
      </c>
      <c r="AN167" s="383">
        <f>(IF(DASHBOARD!$J$2=AN7,DASHBOARD!$U$480,IF(DASHBOARD!$J$2=0,0,AN167)))</f>
        <v/>
      </c>
      <c r="AO167" s="383">
        <f>(IF(DASHBOARD!$J$2=AO7,DASHBOARD!$U$480,IF(DASHBOARD!$J$2=0,0,AO167)))</f>
        <v/>
      </c>
      <c r="AP167" s="383">
        <f>(IF(DASHBOARD!$J$2=AP7,DASHBOARD!$U$480,IF(DASHBOARD!$J$2=0,0,AP167)))</f>
        <v/>
      </c>
      <c r="AQ167" s="383">
        <f>(IF(DASHBOARD!$J$2=AQ7,DASHBOARD!$U$480,IF(DASHBOARD!$J$2=0,0,AQ167)))</f>
        <v/>
      </c>
      <c r="AR167" s="383">
        <f>(IF(DASHBOARD!$J$2=AR7,DASHBOARD!$U$480,IF(DASHBOARD!$J$2=0,0,AR167)))</f>
        <v/>
      </c>
      <c r="AS167" s="383">
        <f>(IF(DASHBOARD!$J$2=AS7,DASHBOARD!$U$480,IF(DASHBOARD!$J$2=0,0,AS167)))</f>
        <v/>
      </c>
      <c r="AT167" s="383">
        <f>(IF(DASHBOARD!$J$2=AT7,DASHBOARD!$U$480,IF(DASHBOARD!$J$2=0,0,AT167)))</f>
        <v/>
      </c>
      <c r="AU167" s="383">
        <f>(IF(DASHBOARD!$J$2=AU7,DASHBOARD!$U$480,IF(DASHBOARD!$J$2=0,0,AU167)))</f>
        <v/>
      </c>
      <c r="AV167" s="383">
        <f>(IF(DASHBOARD!$J$2=AV7,DASHBOARD!$U$480,IF(DASHBOARD!$J$2=0,0,AV167)))</f>
        <v/>
      </c>
      <c r="AW167" s="383">
        <f>(IF(DASHBOARD!$J$2=AW7,DASHBOARD!$U$480,IF(DASHBOARD!$J$2=0,0,AW167)))</f>
        <v/>
      </c>
      <c r="AX167" s="383">
        <f>(IF(DASHBOARD!$J$2=AX7,DASHBOARD!$U$480,IF(DASHBOARD!$J$2=0,0,AX167)))</f>
        <v/>
      </c>
      <c r="AY167" s="383">
        <f>(IF(DASHBOARD!$J$2=AY7,DASHBOARD!$U$480,IF(DASHBOARD!$J$2=0,0,AY167)))</f>
        <v/>
      </c>
      <c r="AZ167" s="383">
        <f>(IF(DASHBOARD!$J$2=AZ7,DASHBOARD!$U$480,IF(DASHBOARD!$J$2=0,0,AZ167)))</f>
        <v/>
      </c>
      <c r="BA167" s="383">
        <f>(IF(DASHBOARD!$J$2=BA7,DASHBOARD!$U$480,IF(DASHBOARD!$J$2=0,0,BA167)))</f>
        <v/>
      </c>
      <c r="BB167" s="384">
        <f>IF(SUM(F167:BA167)&lt;&gt;0,AVERAGEIF(F167:BA167,"&gt;0",F167:BA167),0)</f>
        <v/>
      </c>
      <c r="BC167" s="147" t="n"/>
      <c r="BD167" s="385">
        <f>MAXA(F167:BA167)</f>
        <v/>
      </c>
      <c r="BE167" s="1461">
        <f>IF(BD167&lt;&gt;0,VLOOKUP(BD167,$F$10:$BA$10,MATCH(BD167,F167:BA167,0)),"")</f>
        <v/>
      </c>
      <c r="BF167" s="385">
        <f t="array" ref="BF167">MIN(IF(F167:BA167&gt;0,F167:BA167))</f>
        <v/>
      </c>
      <c r="BG167" s="1461">
        <f>IF(BF167&lt;&gt;0,VLOOKUP(BF167,$F$10:$BA$10,MATCH($BF167,$F167:$BA167,0)),"")</f>
        <v/>
      </c>
      <c r="BI167" s="1368">
        <f>HLOOKUP($BI$9,$S$10:$AI$431,1+$BL167,TRUE)</f>
        <v/>
      </c>
      <c r="BJ167" s="1369">
        <f>HLOOKUP($BJ$9,$AJ$10:$AW$431,1+$BL167,TRUE)</f>
        <v/>
      </c>
      <c r="BK167" s="151" t="n"/>
      <c r="BL167" s="408">
        <f>BL166+1</f>
        <v/>
      </c>
      <c r="BM167" s="399" t="n"/>
    </row>
    <row r="168" ht="20.25" customHeight="1" s="18" thickBot="1" thickTop="1">
      <c r="B168" s="1370" t="n"/>
      <c r="C168" s="1381" t="n"/>
      <c r="D168" s="230" t="n"/>
      <c r="E168" s="402" t="inlineStr">
        <is>
          <t>Pltu Jeneponto 3,4 # 1, 150</t>
        </is>
      </c>
      <c r="F168" s="383">
        <f>(IF(DASHBOARD!$J$2=F7,DASHBOARD!$U$481,IF(DASHBOARD!$J$2=0,0,F168)))</f>
        <v/>
      </c>
      <c r="G168" s="383">
        <f>(IF(DASHBOARD!$J$2=G7,DASHBOARD!$U$481,IF(DASHBOARD!$J$2=0,0,G168)))</f>
        <v/>
      </c>
      <c r="H168" s="383">
        <f>(IF(DASHBOARD!$J$2=H7,DASHBOARD!$U$481,IF(DASHBOARD!$J$2=0,0,H168)))</f>
        <v/>
      </c>
      <c r="I168" s="383">
        <f>(IF(DASHBOARD!$J$2=I7,DASHBOARD!$U$481,IF(DASHBOARD!$J$2=0,0,I168)))</f>
        <v/>
      </c>
      <c r="J168" s="383">
        <f>(IF(DASHBOARD!$J$2=J7,DASHBOARD!$U$481,IF(DASHBOARD!$J$2=0,0,J168)))</f>
        <v/>
      </c>
      <c r="K168" s="383">
        <f>(IF(DASHBOARD!$J$2=K7,DASHBOARD!$U$481,IF(DASHBOARD!$J$2=0,0,K168)))</f>
        <v/>
      </c>
      <c r="L168" s="383">
        <f>(IF(DASHBOARD!$J$2=L7,DASHBOARD!$U$481,IF(DASHBOARD!$J$2=0,0,L168)))</f>
        <v/>
      </c>
      <c r="M168" s="383">
        <f>(IF(DASHBOARD!$J$2=M7,DASHBOARD!$U$481,IF(DASHBOARD!$J$2=0,0,M168)))</f>
        <v/>
      </c>
      <c r="N168" s="383">
        <f>(IF(DASHBOARD!$J$2=N7,DASHBOARD!$U$481,IF(DASHBOARD!$J$2=0,0,N168)))</f>
        <v/>
      </c>
      <c r="O168" s="383">
        <f>(IF(DASHBOARD!$J$2=O7,DASHBOARD!$U$481,IF(DASHBOARD!$J$2=0,0,O168)))</f>
        <v/>
      </c>
      <c r="P168" s="383">
        <f>(IF(DASHBOARD!$J$2=P7,DASHBOARD!$U$481,IF(DASHBOARD!$J$2=0,0,P168)))</f>
        <v/>
      </c>
      <c r="Q168" s="383">
        <f>(IF(DASHBOARD!$J$2=Q7,DASHBOARD!$U$481,IF(DASHBOARD!$J$2=0,0,Q168)))</f>
        <v/>
      </c>
      <c r="R168" s="383">
        <f>(IF(DASHBOARD!$J$2=R7,DASHBOARD!$U$481,IF(DASHBOARD!$J$2=0,0,R168)))</f>
        <v/>
      </c>
      <c r="S168" s="383">
        <f>(IF(DASHBOARD!$J$2=S7,DASHBOARD!$U$481,IF(DASHBOARD!$J$2=0,0,S168)))</f>
        <v/>
      </c>
      <c r="T168" s="383">
        <f>(IF(DASHBOARD!$J$2=T7,DASHBOARD!$U$481,IF(DASHBOARD!$J$2=0,0,T168)))</f>
        <v/>
      </c>
      <c r="U168" s="383">
        <f>(IF(DASHBOARD!$J$2=U7,DASHBOARD!$U$481,IF(DASHBOARD!$J$2=0,0,U168)))</f>
        <v/>
      </c>
      <c r="V168" s="383">
        <f>(IF(DASHBOARD!$J$2=V7,DASHBOARD!$U$481,IF(DASHBOARD!$J$2=0,0,V168)))</f>
        <v/>
      </c>
      <c r="W168" s="383">
        <f>(IF(DASHBOARD!$J$2=W7,DASHBOARD!$U$481,IF(DASHBOARD!$J$2=0,0,W168)))</f>
        <v/>
      </c>
      <c r="X168" s="383">
        <f>(IF(DASHBOARD!$J$2=X7,DASHBOARD!$U$481,IF(DASHBOARD!$J$2=0,0,X168)))</f>
        <v/>
      </c>
      <c r="Y168" s="383">
        <f>(IF(DASHBOARD!$J$2=Y7,DASHBOARD!$U$481,IF(DASHBOARD!$J$2=0,0,Y168)))</f>
        <v/>
      </c>
      <c r="Z168" s="383">
        <f>(IF(DASHBOARD!$J$2=Z7,DASHBOARD!$U$481,IF(DASHBOARD!$J$2=0,0,Z168)))</f>
        <v/>
      </c>
      <c r="AA168" s="383">
        <f>(IF(DASHBOARD!$J$2=AA7,DASHBOARD!$U$481,IF(DASHBOARD!$J$2=0,0,AA168)))</f>
        <v/>
      </c>
      <c r="AB168" s="383">
        <f>(IF(DASHBOARD!$J$2=AB7,DASHBOARD!$U$481,IF(DASHBOARD!$J$2=0,0,AB168)))</f>
        <v/>
      </c>
      <c r="AC168" s="383">
        <f>(IF(DASHBOARD!$J$2=AC7,DASHBOARD!$U$481,IF(DASHBOARD!$J$2=0,0,AC168)))</f>
        <v/>
      </c>
      <c r="AD168" s="383">
        <f>(IF(DASHBOARD!$J$2=AD7,DASHBOARD!$U$481,IF(DASHBOARD!$J$2=0,0,AD168)))</f>
        <v/>
      </c>
      <c r="AE168" s="383">
        <f>(IF(DASHBOARD!$J$2=AE7,DASHBOARD!$U$481,IF(DASHBOARD!$J$2=0,0,AE168)))</f>
        <v/>
      </c>
      <c r="AF168" s="383">
        <f>(IF(DASHBOARD!$J$2=AF7,DASHBOARD!$U$481,IF(DASHBOARD!$J$2=0,0,AF168)))</f>
        <v/>
      </c>
      <c r="AG168" s="383">
        <f>(IF(DASHBOARD!$J$2=AG7,DASHBOARD!$U$481,IF(DASHBOARD!$J$2=0,0,AG168)))</f>
        <v/>
      </c>
      <c r="AH168" s="383">
        <f>(IF(DASHBOARD!$J$2=AH7,DASHBOARD!$U$481,IF(DASHBOARD!$J$2=0,0,AH168)))</f>
        <v/>
      </c>
      <c r="AI168" s="383">
        <f>(IF(DASHBOARD!$J$2=AI7,DASHBOARD!$U$481,IF(DASHBOARD!$J$2=0,0,AI168)))</f>
        <v/>
      </c>
      <c r="AJ168" s="383">
        <f>(IF(DASHBOARD!$J$2=AJ7,DASHBOARD!$U$481,IF(DASHBOARD!$J$2=0,0,AJ168)))</f>
        <v/>
      </c>
      <c r="AK168" s="383">
        <f>(IF(DASHBOARD!$J$2=AK7,DASHBOARD!$U$481,IF(DASHBOARD!$J$2=0,0,AK168)))</f>
        <v/>
      </c>
      <c r="AL168" s="383">
        <f>(IF(DASHBOARD!$J$2=AL7,DASHBOARD!$U$481,IF(DASHBOARD!$J$2=0,0,AL168)))</f>
        <v/>
      </c>
      <c r="AM168" s="383">
        <f>(IF(DASHBOARD!$J$2=AM7,DASHBOARD!$U$481,IF(DASHBOARD!$J$2=0,0,AM168)))</f>
        <v/>
      </c>
      <c r="AN168" s="383">
        <f>(IF(DASHBOARD!$J$2=AN7,DASHBOARD!$U$481,IF(DASHBOARD!$J$2=0,0,AN168)))</f>
        <v/>
      </c>
      <c r="AO168" s="383">
        <f>(IF(DASHBOARD!$J$2=AO7,DASHBOARD!$U$481,IF(DASHBOARD!$J$2=0,0,AO168)))</f>
        <v/>
      </c>
      <c r="AP168" s="383">
        <f>(IF(DASHBOARD!$J$2=AP7,DASHBOARD!$U$481,IF(DASHBOARD!$J$2=0,0,AP168)))</f>
        <v/>
      </c>
      <c r="AQ168" s="383">
        <f>(IF(DASHBOARD!$J$2=AQ7,DASHBOARD!$U$481,IF(DASHBOARD!$J$2=0,0,AQ168)))</f>
        <v/>
      </c>
      <c r="AR168" s="383">
        <f>(IF(DASHBOARD!$J$2=AR7,DASHBOARD!$U$481,IF(DASHBOARD!$J$2=0,0,AR168)))</f>
        <v/>
      </c>
      <c r="AS168" s="383">
        <f>(IF(DASHBOARD!$J$2=AS7,DASHBOARD!$U$481,IF(DASHBOARD!$J$2=0,0,AS168)))</f>
        <v/>
      </c>
      <c r="AT168" s="383">
        <f>(IF(DASHBOARD!$J$2=AT7,DASHBOARD!$U$481,IF(DASHBOARD!$J$2=0,0,AT168)))</f>
        <v/>
      </c>
      <c r="AU168" s="383">
        <f>(IF(DASHBOARD!$J$2=AU7,DASHBOARD!$U$481,IF(DASHBOARD!$J$2=0,0,AU168)))</f>
        <v/>
      </c>
      <c r="AV168" s="383">
        <f>(IF(DASHBOARD!$J$2=AV7,DASHBOARD!$U$481,IF(DASHBOARD!$J$2=0,0,AV168)))</f>
        <v/>
      </c>
      <c r="AW168" s="383">
        <f>(IF(DASHBOARD!$J$2=AW7,DASHBOARD!$U$481,IF(DASHBOARD!$J$2=0,0,AW168)))</f>
        <v/>
      </c>
      <c r="AX168" s="383">
        <f>(IF(DASHBOARD!$J$2=AX7,DASHBOARD!$U$481,IF(DASHBOARD!$J$2=0,0,AX168)))</f>
        <v/>
      </c>
      <c r="AY168" s="383">
        <f>(IF(DASHBOARD!$J$2=AY7,DASHBOARD!$U$481,IF(DASHBOARD!$J$2=0,0,AY168)))</f>
        <v/>
      </c>
      <c r="AZ168" s="383">
        <f>(IF(DASHBOARD!$J$2=AZ7,DASHBOARD!$U$481,IF(DASHBOARD!$J$2=0,0,AZ168)))</f>
        <v/>
      </c>
      <c r="BA168" s="383">
        <f>(IF(DASHBOARD!$J$2=BA7,DASHBOARD!$U$481,IF(DASHBOARD!$J$2=0,0,BA168)))</f>
        <v/>
      </c>
      <c r="BB168" s="384">
        <f>IF(SUM(F168:BA168)&lt;&gt;0,AVERAGEIF(F168:BA168,"&gt;0",F168:BA168),0)</f>
        <v/>
      </c>
      <c r="BC168" s="147" t="n"/>
      <c r="BD168" s="385">
        <f>MAXA(F168:BA168)</f>
        <v/>
      </c>
      <c r="BE168" s="1461">
        <f>IF(BD168&lt;&gt;0,VLOOKUP(BD168,$F$10:$BA$10,MATCH(BD168,F168:BA168,0)),"")</f>
        <v/>
      </c>
      <c r="BF168" s="385">
        <f t="array" ref="BF168">MIN(IF(F168:BA168&gt;0,F168:BA168))</f>
        <v/>
      </c>
      <c r="BG168" s="1461">
        <f>IF(BF168&lt;&gt;0,VLOOKUP(BF168,$F$10:$BA$10,MATCH($BF168,$F168:$BA168,0)),"")</f>
        <v/>
      </c>
      <c r="BI168" s="1368">
        <f>HLOOKUP($BI$9,$S$10:$AI$431,1+$BL168,TRUE)</f>
        <v/>
      </c>
      <c r="BJ168" s="1369">
        <f>HLOOKUP($BJ$9,$AJ$10:$AW$431,1+$BL168,TRUE)</f>
        <v/>
      </c>
      <c r="BK168" s="151" t="n"/>
      <c r="BL168" s="408">
        <f>BL167+1</f>
        <v/>
      </c>
      <c r="BM168" s="399" t="n"/>
    </row>
    <row r="169" ht="20.25" customHeight="1" s="18" thickBot="1" thickTop="1">
      <c r="B169" s="1370" t="n"/>
      <c r="C169" s="1395" t="n"/>
      <c r="D169" s="230" t="n"/>
      <c r="E169" s="402" t="inlineStr">
        <is>
          <t>Pltu Jeneponto 3,4 # 2, 150</t>
        </is>
      </c>
      <c r="F169" s="383">
        <f>(IF(DASHBOARD!$J$2=F7,DASHBOARD!$U$482,IF(DASHBOARD!$J$2=0,0,F169)))</f>
        <v/>
      </c>
      <c r="G169" s="383">
        <f>(IF(DASHBOARD!$J$2=G7,DASHBOARD!$U$482,IF(DASHBOARD!$J$2=0,0,G169)))</f>
        <v/>
      </c>
      <c r="H169" s="383">
        <f>(IF(DASHBOARD!$J$2=H7,DASHBOARD!$U$482,IF(DASHBOARD!$J$2=0,0,H169)))</f>
        <v/>
      </c>
      <c r="I169" s="383">
        <f>(IF(DASHBOARD!$J$2=I7,DASHBOARD!$U$482,IF(DASHBOARD!$J$2=0,0,I169)))</f>
        <v/>
      </c>
      <c r="J169" s="383">
        <f>(IF(DASHBOARD!$J$2=J7,DASHBOARD!$U$482,IF(DASHBOARD!$J$2=0,0,J169)))</f>
        <v/>
      </c>
      <c r="K169" s="383">
        <f>(IF(DASHBOARD!$J$2=K7,DASHBOARD!$U$482,IF(DASHBOARD!$J$2=0,0,K169)))</f>
        <v/>
      </c>
      <c r="L169" s="383">
        <f>(IF(DASHBOARD!$J$2=L7,DASHBOARD!$U$482,IF(DASHBOARD!$J$2=0,0,L169)))</f>
        <v/>
      </c>
      <c r="M169" s="383">
        <f>(IF(DASHBOARD!$J$2=M7,DASHBOARD!$U$482,IF(DASHBOARD!$J$2=0,0,M169)))</f>
        <v/>
      </c>
      <c r="N169" s="383">
        <f>(IF(DASHBOARD!$J$2=N7,DASHBOARD!$U$482,IF(DASHBOARD!$J$2=0,0,N169)))</f>
        <v/>
      </c>
      <c r="O169" s="383">
        <f>(IF(DASHBOARD!$J$2=O7,DASHBOARD!$U$482,IF(DASHBOARD!$J$2=0,0,O169)))</f>
        <v/>
      </c>
      <c r="P169" s="383">
        <f>(IF(DASHBOARD!$J$2=P7,DASHBOARD!$U$482,IF(DASHBOARD!$J$2=0,0,P169)))</f>
        <v/>
      </c>
      <c r="Q169" s="383">
        <f>(IF(DASHBOARD!$J$2=Q7,DASHBOARD!$U$482,IF(DASHBOARD!$J$2=0,0,Q169)))</f>
        <v/>
      </c>
      <c r="R169" s="383">
        <f>(IF(DASHBOARD!$J$2=R7,DASHBOARD!$U$482,IF(DASHBOARD!$J$2=0,0,R169)))</f>
        <v/>
      </c>
      <c r="S169" s="383">
        <f>(IF(DASHBOARD!$J$2=S7,DASHBOARD!$U$482,IF(DASHBOARD!$J$2=0,0,S169)))</f>
        <v/>
      </c>
      <c r="T169" s="383">
        <f>(IF(DASHBOARD!$J$2=T7,DASHBOARD!$U$482,IF(DASHBOARD!$J$2=0,0,T169)))</f>
        <v/>
      </c>
      <c r="U169" s="383">
        <f>(IF(DASHBOARD!$J$2=U7,DASHBOARD!$U$482,IF(DASHBOARD!$J$2=0,0,U169)))</f>
        <v/>
      </c>
      <c r="V169" s="383">
        <f>(IF(DASHBOARD!$J$2=V7,DASHBOARD!$U$482,IF(DASHBOARD!$J$2=0,0,V169)))</f>
        <v/>
      </c>
      <c r="W169" s="383">
        <f>(IF(DASHBOARD!$J$2=W7,DASHBOARD!$U$482,IF(DASHBOARD!$J$2=0,0,W169)))</f>
        <v/>
      </c>
      <c r="X169" s="383">
        <f>(IF(DASHBOARD!$J$2=X7,DASHBOARD!$U$482,IF(DASHBOARD!$J$2=0,0,X169)))</f>
        <v/>
      </c>
      <c r="Y169" s="383">
        <f>(IF(DASHBOARD!$J$2=Y7,DASHBOARD!$U$482,IF(DASHBOARD!$J$2=0,0,Y169)))</f>
        <v/>
      </c>
      <c r="Z169" s="383">
        <f>(IF(DASHBOARD!$J$2=Z7,DASHBOARD!$U$482,IF(DASHBOARD!$J$2=0,0,Z169)))</f>
        <v/>
      </c>
      <c r="AA169" s="383">
        <f>(IF(DASHBOARD!$J$2=AA7,DASHBOARD!$U$482,IF(DASHBOARD!$J$2=0,0,AA169)))</f>
        <v/>
      </c>
      <c r="AB169" s="383">
        <f>(IF(DASHBOARD!$J$2=AB7,DASHBOARD!$U$482,IF(DASHBOARD!$J$2=0,0,AB169)))</f>
        <v/>
      </c>
      <c r="AC169" s="383">
        <f>(IF(DASHBOARD!$J$2=AC7,DASHBOARD!$U$482,IF(DASHBOARD!$J$2=0,0,AC169)))</f>
        <v/>
      </c>
      <c r="AD169" s="383">
        <f>(IF(DASHBOARD!$J$2=AD7,DASHBOARD!$U$482,IF(DASHBOARD!$J$2=0,0,AD169)))</f>
        <v/>
      </c>
      <c r="AE169" s="383">
        <f>(IF(DASHBOARD!$J$2=AE7,DASHBOARD!$U$482,IF(DASHBOARD!$J$2=0,0,AE169)))</f>
        <v/>
      </c>
      <c r="AF169" s="383">
        <f>(IF(DASHBOARD!$J$2=AF7,DASHBOARD!$U$482,IF(DASHBOARD!$J$2=0,0,AF169)))</f>
        <v/>
      </c>
      <c r="AG169" s="383">
        <f>(IF(DASHBOARD!$J$2=AG7,DASHBOARD!$U$482,IF(DASHBOARD!$J$2=0,0,AG169)))</f>
        <v/>
      </c>
      <c r="AH169" s="383">
        <f>(IF(DASHBOARD!$J$2=AH7,DASHBOARD!$U$482,IF(DASHBOARD!$J$2=0,0,AH169)))</f>
        <v/>
      </c>
      <c r="AI169" s="383">
        <f>(IF(DASHBOARD!$J$2=AI7,DASHBOARD!$U$482,IF(DASHBOARD!$J$2=0,0,AI169)))</f>
        <v/>
      </c>
      <c r="AJ169" s="383">
        <f>(IF(DASHBOARD!$J$2=AJ7,DASHBOARD!$U$482,IF(DASHBOARD!$J$2=0,0,AJ169)))</f>
        <v/>
      </c>
      <c r="AK169" s="383">
        <f>(IF(DASHBOARD!$J$2=AK7,DASHBOARD!$U$482,IF(DASHBOARD!$J$2=0,0,AK169)))</f>
        <v/>
      </c>
      <c r="AL169" s="383">
        <f>(IF(DASHBOARD!$J$2=AL7,DASHBOARD!$U$482,IF(DASHBOARD!$J$2=0,0,AL169)))</f>
        <v/>
      </c>
      <c r="AM169" s="383">
        <f>(IF(DASHBOARD!$J$2=AM7,DASHBOARD!$U$482,IF(DASHBOARD!$J$2=0,0,AM169)))</f>
        <v/>
      </c>
      <c r="AN169" s="383">
        <f>(IF(DASHBOARD!$J$2=AN7,DASHBOARD!$U$482,IF(DASHBOARD!$J$2=0,0,AN169)))</f>
        <v/>
      </c>
      <c r="AO169" s="383">
        <f>(IF(DASHBOARD!$J$2=AO7,DASHBOARD!$U$482,IF(DASHBOARD!$J$2=0,0,AO169)))</f>
        <v/>
      </c>
      <c r="AP169" s="383">
        <f>(IF(DASHBOARD!$J$2=AP7,DASHBOARD!$U$482,IF(DASHBOARD!$J$2=0,0,AP169)))</f>
        <v/>
      </c>
      <c r="AQ169" s="383">
        <f>(IF(DASHBOARD!$J$2=AQ7,DASHBOARD!$U$482,IF(DASHBOARD!$J$2=0,0,AQ169)))</f>
        <v/>
      </c>
      <c r="AR169" s="383">
        <f>(IF(DASHBOARD!$J$2=AR7,DASHBOARD!$U$482,IF(DASHBOARD!$J$2=0,0,AR169)))</f>
        <v/>
      </c>
      <c r="AS169" s="383">
        <f>(IF(DASHBOARD!$J$2=AS7,DASHBOARD!$U$482,IF(DASHBOARD!$J$2=0,0,AS169)))</f>
        <v/>
      </c>
      <c r="AT169" s="383">
        <f>(IF(DASHBOARD!$J$2=AT7,DASHBOARD!$U$482,IF(DASHBOARD!$J$2=0,0,AT169)))</f>
        <v/>
      </c>
      <c r="AU169" s="383">
        <f>(IF(DASHBOARD!$J$2=AU7,DASHBOARD!$U$482,IF(DASHBOARD!$J$2=0,0,AU169)))</f>
        <v/>
      </c>
      <c r="AV169" s="383">
        <f>(IF(DASHBOARD!$J$2=AV7,DASHBOARD!$U$482,IF(DASHBOARD!$J$2=0,0,AV169)))</f>
        <v/>
      </c>
      <c r="AW169" s="383">
        <f>(IF(DASHBOARD!$J$2=AW7,DASHBOARD!$U$482,IF(DASHBOARD!$J$2=0,0,AW169)))</f>
        <v/>
      </c>
      <c r="AX169" s="383">
        <f>(IF(DASHBOARD!$J$2=AX7,DASHBOARD!$U$482,IF(DASHBOARD!$J$2=0,0,AX169)))</f>
        <v/>
      </c>
      <c r="AY169" s="383">
        <f>(IF(DASHBOARD!$J$2=AY7,DASHBOARD!$U$482,IF(DASHBOARD!$J$2=0,0,AY169)))</f>
        <v/>
      </c>
      <c r="AZ169" s="383">
        <f>(IF(DASHBOARD!$J$2=AZ7,DASHBOARD!$U$482,IF(DASHBOARD!$J$2=0,0,AZ169)))</f>
        <v/>
      </c>
      <c r="BA169" s="383">
        <f>(IF(DASHBOARD!$J$2=BA7,DASHBOARD!$U$482,IF(DASHBOARD!$J$2=0,0,BA169)))</f>
        <v/>
      </c>
      <c r="BB169" s="384">
        <f>IF(SUM(F169:BA169)&lt;&gt;0,AVERAGEIF(F169:BA169,"&gt;0",F169:BA169),0)</f>
        <v/>
      </c>
      <c r="BC169" s="147" t="n"/>
      <c r="BD169" s="385">
        <f>MAXA(F169:BA169)</f>
        <v/>
      </c>
      <c r="BE169" s="1461">
        <f>IF(BD169&lt;&gt;0,VLOOKUP(BD169,$F$10:$BA$10,MATCH(BD169,F169:BA169,0)),"")</f>
        <v/>
      </c>
      <c r="BF169" s="385">
        <f t="array" ref="BF169">MIN(IF(F169:BA169&gt;0,F169:BA169))</f>
        <v/>
      </c>
      <c r="BG169" s="1461">
        <f>IF(BF169&lt;&gt;0,VLOOKUP(BF169,$F$10:$BA$10,MATCH($BF169,$F169:$BA169,0)),"")</f>
        <v/>
      </c>
      <c r="BI169" s="1368">
        <f>HLOOKUP($BI$9,$S$10:$AI$431,1+$BL169,TRUE)</f>
        <v/>
      </c>
      <c r="BJ169" s="1369">
        <f>HLOOKUP($BJ$9,$AJ$10:$AW$431,1+$BL169,TRUE)</f>
        <v/>
      </c>
      <c r="BK169" s="151" t="n"/>
      <c r="BL169" s="408">
        <f>BL168+1</f>
        <v/>
      </c>
      <c r="BM169" s="399" t="n"/>
    </row>
    <row r="170" ht="20.25" customHeight="1" s="18" thickBot="1" thickTop="1">
      <c r="B170" s="1370" t="n"/>
      <c r="C170" s="1098" t="n"/>
      <c r="D170" s="423" t="n"/>
      <c r="E170" s="388" t="n"/>
      <c r="F170" s="383" t="n"/>
      <c r="G170" s="383" t="n"/>
      <c r="H170" s="383" t="n"/>
      <c r="I170" s="383" t="n"/>
      <c r="J170" s="383" t="n"/>
      <c r="K170" s="383" t="n"/>
      <c r="L170" s="383" t="n"/>
      <c r="M170" s="383" t="n"/>
      <c r="N170" s="383" t="n"/>
      <c r="O170" s="383" t="n"/>
      <c r="P170" s="383" t="n"/>
      <c r="Q170" s="383" t="n"/>
      <c r="R170" s="383" t="n"/>
      <c r="S170" s="383" t="n"/>
      <c r="T170" s="383" t="n"/>
      <c r="U170" s="383" t="n"/>
      <c r="V170" s="383" t="n"/>
      <c r="W170" s="383" t="n"/>
      <c r="X170" s="383" t="n"/>
      <c r="Y170" s="383" t="n"/>
      <c r="Z170" s="383" t="n"/>
      <c r="AA170" s="383" t="n"/>
      <c r="AB170" s="383" t="n"/>
      <c r="AC170" s="383" t="n"/>
      <c r="AD170" s="383" t="n"/>
      <c r="AE170" s="383" t="n"/>
      <c r="AF170" s="383" t="n"/>
      <c r="AG170" s="383" t="n"/>
      <c r="AH170" s="383" t="n"/>
      <c r="AI170" s="383" t="n"/>
      <c r="AJ170" s="383" t="n"/>
      <c r="AK170" s="383" t="n"/>
      <c r="AL170" s="383" t="n"/>
      <c r="AM170" s="383" t="n"/>
      <c r="AN170" s="383" t="n"/>
      <c r="AO170" s="383" t="n"/>
      <c r="AP170" s="383" t="n"/>
      <c r="AQ170" s="383" t="n"/>
      <c r="AR170" s="383" t="n"/>
      <c r="AS170" s="383" t="n"/>
      <c r="AT170" s="383" t="n"/>
      <c r="AU170" s="383" t="n"/>
      <c r="AV170" s="383" t="n"/>
      <c r="AW170" s="383" t="n"/>
      <c r="AX170" s="383" t="n"/>
      <c r="AY170" s="383" t="n"/>
      <c r="AZ170" s="383" t="n"/>
      <c r="BA170" s="383" t="n"/>
      <c r="BB170" s="734" t="n"/>
      <c r="BC170" s="147" t="n"/>
      <c r="BD170" s="642" t="n"/>
      <c r="BE170" s="1465" t="n"/>
      <c r="BF170" s="642" t="n"/>
      <c r="BG170" s="1465" t="n"/>
      <c r="BI170" s="1473" t="n"/>
      <c r="BJ170" s="1474" t="n"/>
      <c r="BK170" s="151" t="n"/>
      <c r="BL170" s="408" t="n"/>
      <c r="BM170" s="399" t="n"/>
    </row>
    <row r="171" ht="20.25" customHeight="1" s="18" thickBot="1" thickTop="1">
      <c r="B171" s="1370" t="n"/>
      <c r="C171" s="1060" t="inlineStr">
        <is>
          <t>WATAM PONE</t>
        </is>
      </c>
      <c r="D171" s="1471" t="inlineStr">
        <is>
          <t>BULUKUMBA 150</t>
        </is>
      </c>
      <c r="E171" s="412" t="inlineStr">
        <is>
          <t>Bantaeng Switching # 1,150</t>
        </is>
      </c>
      <c r="F171" s="398">
        <f>(IF(DASHBOARD!$J$2=F7,DASHBOARD!$U$759,IF(DASHBOARD!$J$2=0,0,F171)))</f>
        <v/>
      </c>
      <c r="G171" s="398">
        <f>(IF(DASHBOARD!$J$2=G7,DASHBOARD!$U$759,IF(DASHBOARD!$J$2=0,0,G171)))</f>
        <v/>
      </c>
      <c r="H171" s="398">
        <f>(IF(DASHBOARD!$J$2=H7,DASHBOARD!$U$759,IF(DASHBOARD!$J$2=0,0,H171)))</f>
        <v/>
      </c>
      <c r="I171" s="398">
        <f>(IF(DASHBOARD!$J$2=I7,DASHBOARD!$U$759,IF(DASHBOARD!$J$2=0,0,I171)))</f>
        <v/>
      </c>
      <c r="J171" s="398">
        <f>(IF(DASHBOARD!$J$2=J7,DASHBOARD!$U$759,IF(DASHBOARD!$J$2=0,0,J171)))</f>
        <v/>
      </c>
      <c r="K171" s="398">
        <f>(IF(DASHBOARD!$J$2=K7,DASHBOARD!$U$759,IF(DASHBOARD!$J$2=0,0,K171)))</f>
        <v/>
      </c>
      <c r="L171" s="398">
        <f>(IF(DASHBOARD!$J$2=L7,DASHBOARD!$U$759,IF(DASHBOARD!$J$2=0,0,L171)))</f>
        <v/>
      </c>
      <c r="M171" s="398">
        <f>(IF(DASHBOARD!$J$2=M7,DASHBOARD!$U$759,IF(DASHBOARD!$J$2=0,0,M171)))</f>
        <v/>
      </c>
      <c r="N171" s="398">
        <f>(IF(DASHBOARD!$J$2=N7,DASHBOARD!$U$759,IF(DASHBOARD!$J$2=0,0,N171)))</f>
        <v/>
      </c>
      <c r="O171" s="398">
        <f>(IF(DASHBOARD!$J$2=O7,DASHBOARD!$U$759,IF(DASHBOARD!$J$2=0,0,O171)))</f>
        <v/>
      </c>
      <c r="P171" s="398">
        <f>(IF(DASHBOARD!$J$2=P7,DASHBOARD!$U$759,IF(DASHBOARD!$J$2=0,0,P171)))</f>
        <v/>
      </c>
      <c r="Q171" s="398">
        <f>(IF(DASHBOARD!$J$2=Q7,DASHBOARD!$U$759,IF(DASHBOARD!$J$2=0,0,Q171)))</f>
        <v/>
      </c>
      <c r="R171" s="398">
        <f>(IF(DASHBOARD!$J$2=R7,DASHBOARD!$U$759,IF(DASHBOARD!$J$2=0,0,R171)))</f>
        <v/>
      </c>
      <c r="S171" s="398">
        <f>(IF(DASHBOARD!$J$2=S7,DASHBOARD!$U$759,IF(DASHBOARD!$J$2=0,0,S171)))</f>
        <v/>
      </c>
      <c r="T171" s="398">
        <f>(IF(DASHBOARD!$J$2=T7,DASHBOARD!$U$759,IF(DASHBOARD!$J$2=0,0,T171)))</f>
        <v/>
      </c>
      <c r="U171" s="398">
        <f>(IF(DASHBOARD!$J$2=U7,DASHBOARD!$U$759,IF(DASHBOARD!$J$2=0,0,U171)))</f>
        <v/>
      </c>
      <c r="V171" s="398">
        <f>(IF(DASHBOARD!$J$2=V7,DASHBOARD!$U$759,IF(DASHBOARD!$J$2=0,0,V171)))</f>
        <v/>
      </c>
      <c r="W171" s="398">
        <f>(IF(DASHBOARD!$J$2=W7,DASHBOARD!$U$759,IF(DASHBOARD!$J$2=0,0,W171)))</f>
        <v/>
      </c>
      <c r="X171" s="398">
        <f>(IF(DASHBOARD!$J$2=X7,DASHBOARD!$U$759,IF(DASHBOARD!$J$2=0,0,X171)))</f>
        <v/>
      </c>
      <c r="Y171" s="398">
        <f>(IF(DASHBOARD!$J$2=Y7,DASHBOARD!$U$759,IF(DASHBOARD!$J$2=0,0,Y171)))</f>
        <v/>
      </c>
      <c r="Z171" s="398">
        <f>(IF(DASHBOARD!$J$2=Z7,DASHBOARD!$U$759,IF(DASHBOARD!$J$2=0,0,Z171)))</f>
        <v/>
      </c>
      <c r="AA171" s="398">
        <f>(IF(DASHBOARD!$J$2=AA7,DASHBOARD!$U$759,IF(DASHBOARD!$J$2=0,0,AA171)))</f>
        <v/>
      </c>
      <c r="AB171" s="398">
        <f>(IF(DASHBOARD!$J$2=AB7,DASHBOARD!$U$759,IF(DASHBOARD!$J$2=0,0,AB171)))</f>
        <v/>
      </c>
      <c r="AC171" s="398">
        <f>(IF(DASHBOARD!$J$2=AC7,DASHBOARD!$U$759,IF(DASHBOARD!$J$2=0,0,AC171)))</f>
        <v/>
      </c>
      <c r="AD171" s="398">
        <f>(IF(DASHBOARD!$J$2=AD7,DASHBOARD!$U$759,IF(DASHBOARD!$J$2=0,0,AD171)))</f>
        <v/>
      </c>
      <c r="AE171" s="398">
        <f>(IF(DASHBOARD!$J$2=AE7,DASHBOARD!$U$759,IF(DASHBOARD!$J$2=0,0,AE171)))</f>
        <v/>
      </c>
      <c r="AF171" s="398">
        <f>(IF(DASHBOARD!$J$2=AF7,DASHBOARD!$U$759,IF(DASHBOARD!$J$2=0,0,AF171)))</f>
        <v/>
      </c>
      <c r="AG171" s="398">
        <f>(IF(DASHBOARD!$J$2=AG7,DASHBOARD!$U$759,IF(DASHBOARD!$J$2=0,0,AG171)))</f>
        <v/>
      </c>
      <c r="AH171" s="398">
        <f>(IF(DASHBOARD!$J$2=AH7,DASHBOARD!$U$759,IF(DASHBOARD!$J$2=0,0,AH171)))</f>
        <v/>
      </c>
      <c r="AI171" s="398">
        <f>(IF(DASHBOARD!$J$2=AI7,DASHBOARD!$U$759,IF(DASHBOARD!$J$2=0,0,AI171)))</f>
        <v/>
      </c>
      <c r="AJ171" s="398">
        <f>(IF(DASHBOARD!$J$2=AJ7,DASHBOARD!$U$759,IF(DASHBOARD!$J$2=0,0,AJ171)))</f>
        <v/>
      </c>
      <c r="AK171" s="398">
        <f>(IF(DASHBOARD!$J$2=AK7,DASHBOARD!$U$759,IF(DASHBOARD!$J$2=0,0,AK171)))</f>
        <v/>
      </c>
      <c r="AL171" s="398">
        <f>(IF(DASHBOARD!$J$2=AL7,DASHBOARD!$U$759,IF(DASHBOARD!$J$2=0,0,AL171)))</f>
        <v/>
      </c>
      <c r="AM171" s="398">
        <f>(IF(DASHBOARD!$J$2=AM7,DASHBOARD!$U$759,IF(DASHBOARD!$J$2=0,0,AM171)))</f>
        <v/>
      </c>
      <c r="AN171" s="398">
        <f>(IF(DASHBOARD!$J$2=AN7,DASHBOARD!$U$759,IF(DASHBOARD!$J$2=0,0,AN171)))</f>
        <v/>
      </c>
      <c r="AO171" s="398">
        <f>(IF(DASHBOARD!$J$2=AO7,DASHBOARD!$U$759,IF(DASHBOARD!$J$2=0,0,AO171)))</f>
        <v/>
      </c>
      <c r="AP171" s="398">
        <f>(IF(DASHBOARD!$J$2=AP7,DASHBOARD!$U$759,IF(DASHBOARD!$J$2=0,0,AP171)))</f>
        <v/>
      </c>
      <c r="AQ171" s="398">
        <f>(IF(DASHBOARD!$J$2=AQ7,DASHBOARD!$U$759,IF(DASHBOARD!$J$2=0,0,AQ171)))</f>
        <v/>
      </c>
      <c r="AR171" s="398">
        <f>(IF(DASHBOARD!$J$2=AR7,DASHBOARD!$U$759,IF(DASHBOARD!$J$2=0,0,AR171)))</f>
        <v/>
      </c>
      <c r="AS171" s="398">
        <f>(IF(DASHBOARD!$J$2=AS7,DASHBOARD!$U$759,IF(DASHBOARD!$J$2=0,0,AS171)))</f>
        <v/>
      </c>
      <c r="AT171" s="398">
        <f>(IF(DASHBOARD!$J$2=AT7,DASHBOARD!$U$759,IF(DASHBOARD!$J$2=0,0,AT171)))</f>
        <v/>
      </c>
      <c r="AU171" s="398">
        <f>(IF(DASHBOARD!$J$2=AU7,DASHBOARD!$U$759,IF(DASHBOARD!$J$2=0,0,AU171)))</f>
        <v/>
      </c>
      <c r="AV171" s="398">
        <f>(IF(DASHBOARD!$J$2=AV7,DASHBOARD!$U$759,IF(DASHBOARD!$J$2=0,0,AV171)))</f>
        <v/>
      </c>
      <c r="AW171" s="398">
        <f>(IF(DASHBOARD!$J$2=AW7,DASHBOARD!$U$759,IF(DASHBOARD!$J$2=0,0,AW171)))</f>
        <v/>
      </c>
      <c r="AX171" s="398">
        <f>(IF(DASHBOARD!$J$2=AX7,DASHBOARD!$U$759,IF(DASHBOARD!$J$2=0,0,AX171)))</f>
        <v/>
      </c>
      <c r="AY171" s="398">
        <f>(IF(DASHBOARD!$J$2=AY7,DASHBOARD!$U$759,IF(DASHBOARD!$J$2=0,0,AY171)))</f>
        <v/>
      </c>
      <c r="AZ171" s="398">
        <f>(IF(DASHBOARD!$J$2=AZ7,DASHBOARD!$U$759,IF(DASHBOARD!$J$2=0,0,AZ171)))</f>
        <v/>
      </c>
      <c r="BA171" s="398">
        <f>(IF(DASHBOARD!$J$2=BA7,DASHBOARD!$U$759,IF(DASHBOARD!$J$2=0,0,BA171)))</f>
        <v/>
      </c>
      <c r="BB171" s="411">
        <f>IF(SUM(F171:BA171)&lt;&gt;0,AVERAGEIF(F171:BA171,"&gt;0",F171:BA171),0)</f>
        <v/>
      </c>
      <c r="BC171" s="147" t="n"/>
      <c r="BD171" s="385">
        <f>MAXA(F171:BA171)</f>
        <v/>
      </c>
      <c r="BE171" s="1461">
        <f>IF(BD171&lt;&gt;0,VLOOKUP(BD171,$F$10:$BA$10,MATCH(BD171,F171:BA171,0)),"")</f>
        <v/>
      </c>
      <c r="BF171" s="385">
        <f t="array" ref="BF171">MIN(IF(F171:BA171&gt;0,F171:BA171))</f>
        <v/>
      </c>
      <c r="BG171" s="1461">
        <f>IF(BF171&lt;&gt;0,VLOOKUP(BF171,$F$10:$BA$10,MATCH($BF171,$F171:$BA171,0)),"")</f>
        <v/>
      </c>
      <c r="BI171" s="1368">
        <f>HLOOKUP($BI$9,$S$10:$AI$431,1+$BL171,TRUE)</f>
        <v/>
      </c>
      <c r="BJ171" s="1369">
        <f>HLOOKUP($BJ$9,$AJ$10:$AW$431,1+$BL171,TRUE)</f>
        <v/>
      </c>
      <c r="BK171" s="151" t="n"/>
      <c r="BL171" s="408">
        <f>#REF!+1</f>
        <v/>
      </c>
      <c r="BM171" s="399" t="n"/>
    </row>
    <row r="172" ht="20.25" customHeight="1" s="18" thickBot="1" thickTop="1">
      <c r="B172" s="1370" t="n"/>
      <c r="C172" s="1381" t="n"/>
      <c r="D172" s="1462" t="n"/>
      <c r="E172" s="388" t="inlineStr">
        <is>
          <t>Bantaeng Switching # 2,150</t>
        </is>
      </c>
      <c r="F172" s="383">
        <f>(IF(DASHBOARD!$J$2=F7,DASHBOARD!$U$760,IF(DASHBOARD!$J$2=0,0,F172)))</f>
        <v/>
      </c>
      <c r="G172" s="383">
        <f>(IF(DASHBOARD!$J$2=G7,DASHBOARD!$U$760,IF(DASHBOARD!$J$2=0,0,G172)))</f>
        <v/>
      </c>
      <c r="H172" s="383">
        <f>(IF(DASHBOARD!$J$2=H7,DASHBOARD!$U$760,IF(DASHBOARD!$J$2=0,0,H172)))</f>
        <v/>
      </c>
      <c r="I172" s="383">
        <f>(IF(DASHBOARD!$J$2=I7,DASHBOARD!$U$760,IF(DASHBOARD!$J$2=0,0,I172)))</f>
        <v/>
      </c>
      <c r="J172" s="383">
        <f>(IF(DASHBOARD!$J$2=J7,DASHBOARD!$U$760,IF(DASHBOARD!$J$2=0,0,J172)))</f>
        <v/>
      </c>
      <c r="K172" s="383">
        <f>(IF(DASHBOARD!$J$2=K7,DASHBOARD!$U$760,IF(DASHBOARD!$J$2=0,0,K172)))</f>
        <v/>
      </c>
      <c r="L172" s="383">
        <f>(IF(DASHBOARD!$J$2=L7,DASHBOARD!$U$760,IF(DASHBOARD!$J$2=0,0,L172)))</f>
        <v/>
      </c>
      <c r="M172" s="383">
        <f>(IF(DASHBOARD!$J$2=M7,DASHBOARD!$U$760,IF(DASHBOARD!$J$2=0,0,M172)))</f>
        <v/>
      </c>
      <c r="N172" s="383">
        <f>(IF(DASHBOARD!$J$2=N7,DASHBOARD!$U$760,IF(DASHBOARD!$J$2=0,0,N172)))</f>
        <v/>
      </c>
      <c r="O172" s="383">
        <f>(IF(DASHBOARD!$J$2=O7,DASHBOARD!$U$760,IF(DASHBOARD!$J$2=0,0,O172)))</f>
        <v/>
      </c>
      <c r="P172" s="383">
        <f>(IF(DASHBOARD!$J$2=P7,DASHBOARD!$U$760,IF(DASHBOARD!$J$2=0,0,P172)))</f>
        <v/>
      </c>
      <c r="Q172" s="383">
        <f>(IF(DASHBOARD!$J$2=Q7,DASHBOARD!$U$760,IF(DASHBOARD!$J$2=0,0,Q172)))</f>
        <v/>
      </c>
      <c r="R172" s="383">
        <f>(IF(DASHBOARD!$J$2=R7,DASHBOARD!$U$760,IF(DASHBOARD!$J$2=0,0,R172)))</f>
        <v/>
      </c>
      <c r="S172" s="383">
        <f>(IF(DASHBOARD!$J$2=S7,DASHBOARD!$U$760,IF(DASHBOARD!$J$2=0,0,S172)))</f>
        <v/>
      </c>
      <c r="T172" s="383">
        <f>(IF(DASHBOARD!$J$2=T7,DASHBOARD!$U$760,IF(DASHBOARD!$J$2=0,0,T172)))</f>
        <v/>
      </c>
      <c r="U172" s="383">
        <f>(IF(DASHBOARD!$J$2=U7,DASHBOARD!$U$760,IF(DASHBOARD!$J$2=0,0,U172)))</f>
        <v/>
      </c>
      <c r="V172" s="383">
        <f>(IF(DASHBOARD!$J$2=V7,DASHBOARD!$U$760,IF(DASHBOARD!$J$2=0,0,V172)))</f>
        <v/>
      </c>
      <c r="W172" s="383">
        <f>(IF(DASHBOARD!$J$2=W7,DASHBOARD!$U$760,IF(DASHBOARD!$J$2=0,0,W172)))</f>
        <v/>
      </c>
      <c r="X172" s="383">
        <f>(IF(DASHBOARD!$J$2=X7,DASHBOARD!$U$760,IF(DASHBOARD!$J$2=0,0,X172)))</f>
        <v/>
      </c>
      <c r="Y172" s="383">
        <f>(IF(DASHBOARD!$J$2=Y7,DASHBOARD!$U$760,IF(DASHBOARD!$J$2=0,0,Y172)))</f>
        <v/>
      </c>
      <c r="Z172" s="383">
        <f>(IF(DASHBOARD!$J$2=Z7,DASHBOARD!$U$760,IF(DASHBOARD!$J$2=0,0,Z172)))</f>
        <v/>
      </c>
      <c r="AA172" s="383">
        <f>(IF(DASHBOARD!$J$2=AA7,DASHBOARD!$U$760,IF(DASHBOARD!$J$2=0,0,AA172)))</f>
        <v/>
      </c>
      <c r="AB172" s="383">
        <f>(IF(DASHBOARD!$J$2=AB7,DASHBOARD!$U$760,IF(DASHBOARD!$J$2=0,0,AB172)))</f>
        <v/>
      </c>
      <c r="AC172" s="383">
        <f>(IF(DASHBOARD!$J$2=AC7,DASHBOARD!$U$760,IF(DASHBOARD!$J$2=0,0,AC172)))</f>
        <v/>
      </c>
      <c r="AD172" s="383">
        <f>(IF(DASHBOARD!$J$2=AD7,DASHBOARD!$U$760,IF(DASHBOARD!$J$2=0,0,AD172)))</f>
        <v/>
      </c>
      <c r="AE172" s="383">
        <f>(IF(DASHBOARD!$J$2=AE7,DASHBOARD!$U$760,IF(DASHBOARD!$J$2=0,0,AE172)))</f>
        <v/>
      </c>
      <c r="AF172" s="383">
        <f>(IF(DASHBOARD!$J$2=AF7,DASHBOARD!$U$760,IF(DASHBOARD!$J$2=0,0,AF172)))</f>
        <v/>
      </c>
      <c r="AG172" s="383">
        <f>(IF(DASHBOARD!$J$2=AG7,DASHBOARD!$U$760,IF(DASHBOARD!$J$2=0,0,AG172)))</f>
        <v/>
      </c>
      <c r="AH172" s="383">
        <f>(IF(DASHBOARD!$J$2=AH7,DASHBOARD!$U$760,IF(DASHBOARD!$J$2=0,0,AH172)))</f>
        <v/>
      </c>
      <c r="AI172" s="383">
        <f>(IF(DASHBOARD!$J$2=AI7,DASHBOARD!$U$760,IF(DASHBOARD!$J$2=0,0,AI172)))</f>
        <v/>
      </c>
      <c r="AJ172" s="383">
        <f>(IF(DASHBOARD!$J$2=AJ7,DASHBOARD!$U$760,IF(DASHBOARD!$J$2=0,0,AJ172)))</f>
        <v/>
      </c>
      <c r="AK172" s="383">
        <f>(IF(DASHBOARD!$J$2=AK7,DASHBOARD!$U$760,IF(DASHBOARD!$J$2=0,0,AK172)))</f>
        <v/>
      </c>
      <c r="AL172" s="383">
        <f>(IF(DASHBOARD!$J$2=AL7,DASHBOARD!$U$760,IF(DASHBOARD!$J$2=0,0,AL172)))</f>
        <v/>
      </c>
      <c r="AM172" s="383">
        <f>(IF(DASHBOARD!$J$2=AM7,DASHBOARD!$U$760,IF(DASHBOARD!$J$2=0,0,AM172)))</f>
        <v/>
      </c>
      <c r="AN172" s="383">
        <f>(IF(DASHBOARD!$J$2=AN7,DASHBOARD!$U$760,IF(DASHBOARD!$J$2=0,0,AN172)))</f>
        <v/>
      </c>
      <c r="AO172" s="383">
        <f>(IF(DASHBOARD!$J$2=AO7,DASHBOARD!$U$760,IF(DASHBOARD!$J$2=0,0,AO172)))</f>
        <v/>
      </c>
      <c r="AP172" s="383">
        <f>(IF(DASHBOARD!$J$2=AP7,DASHBOARD!$U$760,IF(DASHBOARD!$J$2=0,0,AP172)))</f>
        <v/>
      </c>
      <c r="AQ172" s="383">
        <f>(IF(DASHBOARD!$J$2=AQ7,DASHBOARD!$U$760,IF(DASHBOARD!$J$2=0,0,AQ172)))</f>
        <v/>
      </c>
      <c r="AR172" s="383">
        <f>(IF(DASHBOARD!$J$2=AR7,DASHBOARD!$U$760,IF(DASHBOARD!$J$2=0,0,AR172)))</f>
        <v/>
      </c>
      <c r="AS172" s="383">
        <f>(IF(DASHBOARD!$J$2=AS7,DASHBOARD!$U$760,IF(DASHBOARD!$J$2=0,0,AS172)))</f>
        <v/>
      </c>
      <c r="AT172" s="383">
        <f>(IF(DASHBOARD!$J$2=AT7,DASHBOARD!$U$760,IF(DASHBOARD!$J$2=0,0,AT172)))</f>
        <v/>
      </c>
      <c r="AU172" s="383">
        <f>(IF(DASHBOARD!$J$2=AU7,DASHBOARD!$U$760,IF(DASHBOARD!$J$2=0,0,AU172)))</f>
        <v/>
      </c>
      <c r="AV172" s="383">
        <f>(IF(DASHBOARD!$J$2=AV7,DASHBOARD!$U$760,IF(DASHBOARD!$J$2=0,0,AV172)))</f>
        <v/>
      </c>
      <c r="AW172" s="383">
        <f>(IF(DASHBOARD!$J$2=AW7,DASHBOARD!$U$760,IF(DASHBOARD!$J$2=0,0,AW172)))</f>
        <v/>
      </c>
      <c r="AX172" s="383">
        <f>(IF(DASHBOARD!$J$2=AX7,DASHBOARD!$U$760,IF(DASHBOARD!$J$2=0,0,AX172)))</f>
        <v/>
      </c>
      <c r="AY172" s="383">
        <f>(IF(DASHBOARD!$J$2=AY7,DASHBOARD!$U$760,IF(DASHBOARD!$J$2=0,0,AY172)))</f>
        <v/>
      </c>
      <c r="AZ172" s="383">
        <f>(IF(DASHBOARD!$J$2=AZ7,DASHBOARD!$U$760,IF(DASHBOARD!$J$2=0,0,AZ172)))</f>
        <v/>
      </c>
      <c r="BA172" s="383">
        <f>(IF(DASHBOARD!$J$2=BA7,DASHBOARD!$U$760,IF(DASHBOARD!$J$2=0,0,BA172)))</f>
        <v/>
      </c>
      <c r="BB172" s="413">
        <f>IF(SUM(F172:BA172)&lt;&gt;0,AVERAGEIF(F172:BA172,"&gt;0",F172:BA172),0)</f>
        <v/>
      </c>
      <c r="BC172" s="147" t="n"/>
      <c r="BD172" s="385">
        <f>MAXA(F172:BA172)</f>
        <v/>
      </c>
      <c r="BE172" s="1461">
        <f>IF(BD172&lt;&gt;0,VLOOKUP(BD172,$F$10:$BA$10,MATCH(BD172,F172:BA172,0)),"")</f>
        <v/>
      </c>
      <c r="BF172" s="385">
        <f t="array" ref="BF172">MIN(IF(F172:BA172&gt;0,F172:BA172))</f>
        <v/>
      </c>
      <c r="BG172" s="1461">
        <f>IF(BF172&lt;&gt;0,VLOOKUP(BF172,$F$10:$BA$10,MATCH($BF172,$F172:$BA172,0)),"")</f>
        <v/>
      </c>
      <c r="BI172" s="1368">
        <f>HLOOKUP($BI$9,$S$10:$AI$431,1+$BL172,TRUE)</f>
        <v/>
      </c>
      <c r="BJ172" s="1369">
        <f>HLOOKUP($BJ$9,$AJ$10:$AW$431,1+$BL172,TRUE)</f>
        <v/>
      </c>
      <c r="BK172" s="151" t="n"/>
      <c r="BL172" s="408">
        <f>BL171+1</f>
        <v/>
      </c>
      <c r="BM172" s="399" t="n"/>
    </row>
    <row r="173" ht="20.25" customHeight="1" s="18" thickBot="1" thickTop="1">
      <c r="B173" s="1370" t="n"/>
      <c r="C173" s="1381" t="n"/>
      <c r="D173" s="1462" t="n"/>
      <c r="E173" s="388" t="inlineStr">
        <is>
          <t>Bone 150</t>
        </is>
      </c>
      <c r="F173" s="383">
        <f>(IF(DASHBOARD!$J$2=F7,DASHBOARD!$U$758,IF(DASHBOARD!$J$2=0,0,F173)))</f>
        <v/>
      </c>
      <c r="G173" s="383">
        <f>(IF(DASHBOARD!$J$2=G7,DASHBOARD!$U$758,IF(DASHBOARD!$J$2=0,0,G173)))</f>
        <v/>
      </c>
      <c r="H173" s="383">
        <f>(IF(DASHBOARD!$J$2=H7,DASHBOARD!$U$758,IF(DASHBOARD!$J$2=0,0,H173)))</f>
        <v/>
      </c>
      <c r="I173" s="383">
        <f>(IF(DASHBOARD!$J$2=I7,DASHBOARD!$U$758,IF(DASHBOARD!$J$2=0,0,I173)))</f>
        <v/>
      </c>
      <c r="J173" s="383">
        <f>(IF(DASHBOARD!$J$2=J7,DASHBOARD!$U$758,IF(DASHBOARD!$J$2=0,0,J173)))</f>
        <v/>
      </c>
      <c r="K173" s="383">
        <f>(IF(DASHBOARD!$J$2=K7,DASHBOARD!$U$758,IF(DASHBOARD!$J$2=0,0,K173)))</f>
        <v/>
      </c>
      <c r="L173" s="383">
        <f>(IF(DASHBOARD!$J$2=L7,DASHBOARD!$U$758,IF(DASHBOARD!$J$2=0,0,L173)))</f>
        <v/>
      </c>
      <c r="M173" s="383">
        <f>(IF(DASHBOARD!$J$2=M7,DASHBOARD!$U$758,IF(DASHBOARD!$J$2=0,0,M173)))</f>
        <v/>
      </c>
      <c r="N173" s="383">
        <f>(IF(DASHBOARD!$J$2=N7,DASHBOARD!$U$758,IF(DASHBOARD!$J$2=0,0,N173)))</f>
        <v/>
      </c>
      <c r="O173" s="383">
        <f>(IF(DASHBOARD!$J$2=O7,DASHBOARD!$U$758,IF(DASHBOARD!$J$2=0,0,O173)))</f>
        <v/>
      </c>
      <c r="P173" s="383">
        <f>(IF(DASHBOARD!$J$2=P7,DASHBOARD!$U$758,IF(DASHBOARD!$J$2=0,0,P173)))</f>
        <v/>
      </c>
      <c r="Q173" s="383">
        <f>(IF(DASHBOARD!$J$2=Q7,DASHBOARD!$U$758,IF(DASHBOARD!$J$2=0,0,Q173)))</f>
        <v/>
      </c>
      <c r="R173" s="383">
        <f>(IF(DASHBOARD!$J$2=R7,DASHBOARD!$U$758,IF(DASHBOARD!$J$2=0,0,R173)))</f>
        <v/>
      </c>
      <c r="S173" s="383">
        <f>(IF(DASHBOARD!$J$2=S7,DASHBOARD!$U$758,IF(DASHBOARD!$J$2=0,0,S173)))</f>
        <v/>
      </c>
      <c r="T173" s="383">
        <f>(IF(DASHBOARD!$J$2=T7,DASHBOARD!$U$758,IF(DASHBOARD!$J$2=0,0,T173)))</f>
        <v/>
      </c>
      <c r="U173" s="383">
        <f>(IF(DASHBOARD!$J$2=U7,DASHBOARD!$U$758,IF(DASHBOARD!$J$2=0,0,U173)))</f>
        <v/>
      </c>
      <c r="V173" s="383">
        <f>(IF(DASHBOARD!$J$2=V7,DASHBOARD!$U$758,IF(DASHBOARD!$J$2=0,0,V173)))</f>
        <v/>
      </c>
      <c r="W173" s="383">
        <f>(IF(DASHBOARD!$J$2=W7,DASHBOARD!$U$758,IF(DASHBOARD!$J$2=0,0,W173)))</f>
        <v/>
      </c>
      <c r="X173" s="383">
        <f>(IF(DASHBOARD!$J$2=X7,DASHBOARD!$U$758,IF(DASHBOARD!$J$2=0,0,X173)))</f>
        <v/>
      </c>
      <c r="Y173" s="383">
        <f>(IF(DASHBOARD!$J$2=Y7,DASHBOARD!$U$758,IF(DASHBOARD!$J$2=0,0,Y173)))</f>
        <v/>
      </c>
      <c r="Z173" s="383">
        <f>(IF(DASHBOARD!$J$2=Z7,DASHBOARD!$U$758,IF(DASHBOARD!$J$2=0,0,Z173)))</f>
        <v/>
      </c>
      <c r="AA173" s="383">
        <f>(IF(DASHBOARD!$J$2=AA7,DASHBOARD!$U$758,IF(DASHBOARD!$J$2=0,0,AA173)))</f>
        <v/>
      </c>
      <c r="AB173" s="383">
        <f>(IF(DASHBOARD!$J$2=AB7,DASHBOARD!$U$758,IF(DASHBOARD!$J$2=0,0,AB173)))</f>
        <v/>
      </c>
      <c r="AC173" s="383">
        <f>(IF(DASHBOARD!$J$2=AC7,DASHBOARD!$U$758,IF(DASHBOARD!$J$2=0,0,AC173)))</f>
        <v/>
      </c>
      <c r="AD173" s="383">
        <f>(IF(DASHBOARD!$J$2=AD7,DASHBOARD!$U$758,IF(DASHBOARD!$J$2=0,0,AD173)))</f>
        <v/>
      </c>
      <c r="AE173" s="383">
        <f>(IF(DASHBOARD!$J$2=AE7,DASHBOARD!$U$758,IF(DASHBOARD!$J$2=0,0,AE173)))</f>
        <v/>
      </c>
      <c r="AF173" s="383">
        <f>(IF(DASHBOARD!$J$2=AF7,DASHBOARD!$U$758,IF(DASHBOARD!$J$2=0,0,AF173)))</f>
        <v/>
      </c>
      <c r="AG173" s="383">
        <f>(IF(DASHBOARD!$J$2=AG7,DASHBOARD!$U$758,IF(DASHBOARD!$J$2=0,0,AG173)))</f>
        <v/>
      </c>
      <c r="AH173" s="383">
        <f>(IF(DASHBOARD!$J$2=AH7,DASHBOARD!$U$758,IF(DASHBOARD!$J$2=0,0,AH173)))</f>
        <v/>
      </c>
      <c r="AI173" s="383">
        <f>(IF(DASHBOARD!$J$2=AI7,DASHBOARD!$U$758,IF(DASHBOARD!$J$2=0,0,AI173)))</f>
        <v/>
      </c>
      <c r="AJ173" s="383">
        <f>(IF(DASHBOARD!$J$2=AJ7,DASHBOARD!$U$758,IF(DASHBOARD!$J$2=0,0,AJ173)))</f>
        <v/>
      </c>
      <c r="AK173" s="383">
        <f>(IF(DASHBOARD!$J$2=AK7,DASHBOARD!$U$758,IF(DASHBOARD!$J$2=0,0,AK173)))</f>
        <v/>
      </c>
      <c r="AL173" s="383">
        <f>(IF(DASHBOARD!$J$2=AL7,DASHBOARD!$U$758,IF(DASHBOARD!$J$2=0,0,AL173)))</f>
        <v/>
      </c>
      <c r="AM173" s="383">
        <f>(IF(DASHBOARD!$J$2=AM7,DASHBOARD!$U$758,IF(DASHBOARD!$J$2=0,0,AM173)))</f>
        <v/>
      </c>
      <c r="AN173" s="383">
        <f>(IF(DASHBOARD!$J$2=AN7,DASHBOARD!$U$758,IF(DASHBOARD!$J$2=0,0,AN173)))</f>
        <v/>
      </c>
      <c r="AO173" s="383">
        <f>(IF(DASHBOARD!$J$2=AO7,DASHBOARD!$U$758,IF(DASHBOARD!$J$2=0,0,AO173)))</f>
        <v/>
      </c>
      <c r="AP173" s="383">
        <f>(IF(DASHBOARD!$J$2=AP7,DASHBOARD!$U$758,IF(DASHBOARD!$J$2=0,0,AP173)))</f>
        <v/>
      </c>
      <c r="AQ173" s="383">
        <f>(IF(DASHBOARD!$J$2=AQ7,DASHBOARD!$U$758,IF(DASHBOARD!$J$2=0,0,AQ173)))</f>
        <v/>
      </c>
      <c r="AR173" s="383">
        <f>(IF(DASHBOARD!$J$2=AR7,DASHBOARD!$U$758,IF(DASHBOARD!$J$2=0,0,AR173)))</f>
        <v/>
      </c>
      <c r="AS173" s="383">
        <f>(IF(DASHBOARD!$J$2=AS7,DASHBOARD!$U$758,IF(DASHBOARD!$J$2=0,0,AS173)))</f>
        <v/>
      </c>
      <c r="AT173" s="383">
        <f>(IF(DASHBOARD!$J$2=AT7,DASHBOARD!$U$758,IF(DASHBOARD!$J$2=0,0,AT173)))</f>
        <v/>
      </c>
      <c r="AU173" s="383">
        <f>(IF(DASHBOARD!$J$2=AU7,DASHBOARD!$U$758,IF(DASHBOARD!$J$2=0,0,AU173)))</f>
        <v/>
      </c>
      <c r="AV173" s="383">
        <f>(IF(DASHBOARD!$J$2=AV7,DASHBOARD!$U$758,IF(DASHBOARD!$J$2=0,0,AV173)))</f>
        <v/>
      </c>
      <c r="AW173" s="383">
        <f>(IF(DASHBOARD!$J$2=AW7,DASHBOARD!$U$758,IF(DASHBOARD!$J$2=0,0,AW173)))</f>
        <v/>
      </c>
      <c r="AX173" s="383">
        <f>(IF(DASHBOARD!$J$2=AX7,DASHBOARD!$U$758,IF(DASHBOARD!$J$2=0,0,AX173)))</f>
        <v/>
      </c>
      <c r="AY173" s="383">
        <f>(IF(DASHBOARD!$J$2=AY7,DASHBOARD!$U$758,IF(DASHBOARD!$J$2=0,0,AY173)))</f>
        <v/>
      </c>
      <c r="AZ173" s="383">
        <f>(IF(DASHBOARD!$J$2=AZ7,DASHBOARD!$U$758,IF(DASHBOARD!$J$2=0,0,AZ173)))</f>
        <v/>
      </c>
      <c r="BA173" s="383">
        <f>(IF(DASHBOARD!$J$2=BA7,DASHBOARD!$U$758,IF(DASHBOARD!$J$2=0,0,BA173)))</f>
        <v/>
      </c>
      <c r="BB173" s="384">
        <f>IF(SUM(F173:BA173)&lt;&gt;0,AVERAGEIF(F173:BA173,"&gt;0",F173:BA173),0)</f>
        <v/>
      </c>
      <c r="BC173" s="147" t="n"/>
      <c r="BD173" s="385">
        <f>MAXA(F173:BA173)</f>
        <v/>
      </c>
      <c r="BE173" s="1461">
        <f>IF(BD173&lt;&gt;0,VLOOKUP(BD173,$F$10:$BA$10,MATCH(BD173,F173:BA173,0)),"")</f>
        <v/>
      </c>
      <c r="BF173" s="385">
        <f t="array" ref="BF173">MIN(IF(F173:BA173&gt;0,F173:BA173))</f>
        <v/>
      </c>
      <c r="BG173" s="1461">
        <f>IF(BF173&lt;&gt;0,VLOOKUP(BF173,$F$10:$BA$10,MATCH($BF173,$F173:$BA173,0)),"")</f>
        <v/>
      </c>
      <c r="BI173" s="1368">
        <f>HLOOKUP($BI$9,$S$10:$AI$431,1+$BL173,TRUE)</f>
        <v/>
      </c>
      <c r="BJ173" s="1369">
        <f>HLOOKUP($BJ$9,$AJ$10:$AW$431,1+$BL173,TRUE)</f>
        <v/>
      </c>
      <c r="BK173" s="151" t="n"/>
      <c r="BL173" s="408">
        <f>BL172+1</f>
        <v/>
      </c>
      <c r="BM173" s="399" t="n"/>
    </row>
    <row r="174" ht="20.25" customHeight="1" s="18" thickBot="1" thickTop="1">
      <c r="B174" s="1370" t="n"/>
      <c r="C174" s="1381" t="n"/>
      <c r="D174" s="1463" t="n"/>
      <c r="E174" s="402" t="inlineStr">
        <is>
          <t>Tanete 150</t>
        </is>
      </c>
      <c r="F174" s="383">
        <f>(IF(DASHBOARD!$J$2=F7,DASHBOARD!$U$757,IF(DASHBOARD!$J$2=0,0,F174)))</f>
        <v/>
      </c>
      <c r="G174" s="383">
        <f>(IF(DASHBOARD!$J$2=G7,DASHBOARD!$U$757,IF(DASHBOARD!$J$2=0,0,G174)))</f>
        <v/>
      </c>
      <c r="H174" s="383">
        <f>(IF(DASHBOARD!$J$2=H7,DASHBOARD!$U$757,IF(DASHBOARD!$J$2=0,0,H174)))</f>
        <v/>
      </c>
      <c r="I174" s="383">
        <f>(IF(DASHBOARD!$J$2=I7,DASHBOARD!$U$757,IF(DASHBOARD!$J$2=0,0,I174)))</f>
        <v/>
      </c>
      <c r="J174" s="383">
        <f>(IF(DASHBOARD!$J$2=J7,DASHBOARD!$U$757,IF(DASHBOARD!$J$2=0,0,J174)))</f>
        <v/>
      </c>
      <c r="K174" s="383">
        <f>(IF(DASHBOARD!$J$2=K7,DASHBOARD!$U$757,IF(DASHBOARD!$J$2=0,0,K174)))</f>
        <v/>
      </c>
      <c r="L174" s="383">
        <f>(IF(DASHBOARD!$J$2=L7,DASHBOARD!$U$757,IF(DASHBOARD!$J$2=0,0,L174)))</f>
        <v/>
      </c>
      <c r="M174" s="383">
        <f>(IF(DASHBOARD!$J$2=M7,DASHBOARD!$U$757,IF(DASHBOARD!$J$2=0,0,M174)))</f>
        <v/>
      </c>
      <c r="N174" s="383">
        <f>(IF(DASHBOARD!$J$2=N7,DASHBOARD!$U$757,IF(DASHBOARD!$J$2=0,0,N174)))</f>
        <v/>
      </c>
      <c r="O174" s="383">
        <f>(IF(DASHBOARD!$J$2=O7,DASHBOARD!$U$757,IF(DASHBOARD!$J$2=0,0,O174)))</f>
        <v/>
      </c>
      <c r="P174" s="383">
        <f>(IF(DASHBOARD!$J$2=P7,DASHBOARD!$U$757,IF(DASHBOARD!$J$2=0,0,P174)))</f>
        <v/>
      </c>
      <c r="Q174" s="383">
        <f>(IF(DASHBOARD!$J$2=Q7,DASHBOARD!$U$757,IF(DASHBOARD!$J$2=0,0,Q174)))</f>
        <v/>
      </c>
      <c r="R174" s="383">
        <f>(IF(DASHBOARD!$J$2=R7,DASHBOARD!$U$757,IF(DASHBOARD!$J$2=0,0,R174)))</f>
        <v/>
      </c>
      <c r="S174" s="383">
        <f>(IF(DASHBOARD!$J$2=S7,DASHBOARD!$U$757,IF(DASHBOARD!$J$2=0,0,S174)))</f>
        <v/>
      </c>
      <c r="T174" s="383">
        <f>(IF(DASHBOARD!$J$2=T7,DASHBOARD!$U$757,IF(DASHBOARD!$J$2=0,0,T174)))</f>
        <v/>
      </c>
      <c r="U174" s="383">
        <f>(IF(DASHBOARD!$J$2=U7,DASHBOARD!$U$757,IF(DASHBOARD!$J$2=0,0,U174)))</f>
        <v/>
      </c>
      <c r="V174" s="383">
        <f>(IF(DASHBOARD!$J$2=V7,DASHBOARD!$U$757,IF(DASHBOARD!$J$2=0,0,V174)))</f>
        <v/>
      </c>
      <c r="W174" s="383">
        <f>(IF(DASHBOARD!$J$2=W7,DASHBOARD!$U$757,IF(DASHBOARD!$J$2=0,0,W174)))</f>
        <v/>
      </c>
      <c r="X174" s="383">
        <f>(IF(DASHBOARD!$J$2=X7,DASHBOARD!$U$757,IF(DASHBOARD!$J$2=0,0,X174)))</f>
        <v/>
      </c>
      <c r="Y174" s="383">
        <f>(IF(DASHBOARD!$J$2=Y7,DASHBOARD!$U$757,IF(DASHBOARD!$J$2=0,0,Y174)))</f>
        <v/>
      </c>
      <c r="Z174" s="383">
        <f>(IF(DASHBOARD!$J$2=Z7,DASHBOARD!$U$757,IF(DASHBOARD!$J$2=0,0,Z174)))</f>
        <v/>
      </c>
      <c r="AA174" s="383">
        <f>(IF(DASHBOARD!$J$2=AA7,DASHBOARD!$U$757,IF(DASHBOARD!$J$2=0,0,AA174)))</f>
        <v/>
      </c>
      <c r="AB174" s="383">
        <f>(IF(DASHBOARD!$J$2=AB7,DASHBOARD!$U$757,IF(DASHBOARD!$J$2=0,0,AB174)))</f>
        <v/>
      </c>
      <c r="AC174" s="383">
        <f>(IF(DASHBOARD!$J$2=AC7,DASHBOARD!$U$757,IF(DASHBOARD!$J$2=0,0,AC174)))</f>
        <v/>
      </c>
      <c r="AD174" s="383">
        <f>(IF(DASHBOARD!$J$2=AD7,DASHBOARD!$U$757,IF(DASHBOARD!$J$2=0,0,AD174)))</f>
        <v/>
      </c>
      <c r="AE174" s="383">
        <f>(IF(DASHBOARD!$J$2=AE7,DASHBOARD!$U$757,IF(DASHBOARD!$J$2=0,0,AE174)))</f>
        <v/>
      </c>
      <c r="AF174" s="383">
        <f>(IF(DASHBOARD!$J$2=AF7,DASHBOARD!$U$757,IF(DASHBOARD!$J$2=0,0,AF174)))</f>
        <v/>
      </c>
      <c r="AG174" s="383">
        <f>(IF(DASHBOARD!$J$2=AG7,DASHBOARD!$U$757,IF(DASHBOARD!$J$2=0,0,AG174)))</f>
        <v/>
      </c>
      <c r="AH174" s="383">
        <f>(IF(DASHBOARD!$J$2=AH7,DASHBOARD!$U$757,IF(DASHBOARD!$J$2=0,0,AH174)))</f>
        <v/>
      </c>
      <c r="AI174" s="383">
        <f>(IF(DASHBOARD!$J$2=AI7,DASHBOARD!$U$757,IF(DASHBOARD!$J$2=0,0,AI174)))</f>
        <v/>
      </c>
      <c r="AJ174" s="383">
        <f>(IF(DASHBOARD!$J$2=AJ7,DASHBOARD!$U$757,IF(DASHBOARD!$J$2=0,0,AJ174)))</f>
        <v/>
      </c>
      <c r="AK174" s="383">
        <f>(IF(DASHBOARD!$J$2=AK7,DASHBOARD!$U$757,IF(DASHBOARD!$J$2=0,0,AK174)))</f>
        <v/>
      </c>
      <c r="AL174" s="383">
        <f>(IF(DASHBOARD!$J$2=AL7,DASHBOARD!$U$757,IF(DASHBOARD!$J$2=0,0,AL174)))</f>
        <v/>
      </c>
      <c r="AM174" s="383">
        <f>(IF(DASHBOARD!$J$2=AM7,DASHBOARD!$U$757,IF(DASHBOARD!$J$2=0,0,AM174)))</f>
        <v/>
      </c>
      <c r="AN174" s="383">
        <f>(IF(DASHBOARD!$J$2=AN7,DASHBOARD!$U$757,IF(DASHBOARD!$J$2=0,0,AN174)))</f>
        <v/>
      </c>
      <c r="AO174" s="383">
        <f>(IF(DASHBOARD!$J$2=AO7,DASHBOARD!$U$757,IF(DASHBOARD!$J$2=0,0,AO174)))</f>
        <v/>
      </c>
      <c r="AP174" s="383">
        <f>(IF(DASHBOARD!$J$2=AP7,DASHBOARD!$U$757,IF(DASHBOARD!$J$2=0,0,AP174)))</f>
        <v/>
      </c>
      <c r="AQ174" s="383">
        <f>(IF(DASHBOARD!$J$2=AQ7,DASHBOARD!$U$757,IF(DASHBOARD!$J$2=0,0,AQ174)))</f>
        <v/>
      </c>
      <c r="AR174" s="383">
        <f>(IF(DASHBOARD!$J$2=AR7,DASHBOARD!$U$757,IF(DASHBOARD!$J$2=0,0,AR174)))</f>
        <v/>
      </c>
      <c r="AS174" s="383">
        <f>(IF(DASHBOARD!$J$2=AS7,DASHBOARD!$U$757,IF(DASHBOARD!$J$2=0,0,AS174)))</f>
        <v/>
      </c>
      <c r="AT174" s="383">
        <f>(IF(DASHBOARD!$J$2=AT7,DASHBOARD!$U$757,IF(DASHBOARD!$J$2=0,0,AT174)))</f>
        <v/>
      </c>
      <c r="AU174" s="383">
        <f>(IF(DASHBOARD!$J$2=AU7,DASHBOARD!$U$757,IF(DASHBOARD!$J$2=0,0,AU174)))</f>
        <v/>
      </c>
      <c r="AV174" s="383">
        <f>(IF(DASHBOARD!$J$2=AV7,DASHBOARD!$U$757,IF(DASHBOARD!$J$2=0,0,AV174)))</f>
        <v/>
      </c>
      <c r="AW174" s="383">
        <f>(IF(DASHBOARD!$J$2=AW7,DASHBOARD!$U$757,IF(DASHBOARD!$J$2=0,0,AW174)))</f>
        <v/>
      </c>
      <c r="AX174" s="383">
        <f>(IF(DASHBOARD!$J$2=AX7,DASHBOARD!$U$757,IF(DASHBOARD!$J$2=0,0,AX174)))</f>
        <v/>
      </c>
      <c r="AY174" s="383">
        <f>(IF(DASHBOARD!$J$2=AY7,DASHBOARD!$U$757,IF(DASHBOARD!$J$2=0,0,AY174)))</f>
        <v/>
      </c>
      <c r="AZ174" s="383">
        <f>(IF(DASHBOARD!$J$2=AZ7,DASHBOARD!$U$757,IF(DASHBOARD!$J$2=0,0,AZ174)))</f>
        <v/>
      </c>
      <c r="BA174" s="383">
        <f>(IF(DASHBOARD!$J$2=BA7,DASHBOARD!$U$757,IF(DASHBOARD!$J$2=0,0,BA174)))</f>
        <v/>
      </c>
      <c r="BB174" s="384">
        <f>IF(SUM(F174:BA174)&lt;&gt;0,AVERAGEIF(F174:BA174,"&gt;0",F174:BA174),0)</f>
        <v/>
      </c>
      <c r="BC174" s="147" t="n"/>
      <c r="BD174" s="385">
        <f>MAXA(F174:BA174)</f>
        <v/>
      </c>
      <c r="BE174" s="1461">
        <f>IF(BD174&lt;&gt;0,VLOOKUP(BD174,$F$10:$BA$10,MATCH(BD174,F174:BA174,0)),"")</f>
        <v/>
      </c>
      <c r="BF174" s="385">
        <f t="array" ref="BF174">MIN(IF(F174:BA174&gt;0,F174:BA174))</f>
        <v/>
      </c>
      <c r="BG174" s="1461">
        <f>IF(BF174&lt;&gt;0,VLOOKUP(BF174,$F$10:$BA$10,MATCH($BF174,$F174:$BA174,0)),"")</f>
        <v/>
      </c>
      <c r="BI174" s="1368">
        <f>HLOOKUP($BI$9,$S$10:$AI$431,1+$BL174,TRUE)</f>
        <v/>
      </c>
      <c r="BJ174" s="1369">
        <f>HLOOKUP($BJ$9,$AJ$10:$AW$431,1+$BL174,TRUE)</f>
        <v/>
      </c>
      <c r="BK174" s="151" t="n"/>
      <c r="BL174" s="408">
        <f>BL173+1</f>
        <v/>
      </c>
      <c r="BM174" s="399" t="n"/>
    </row>
    <row r="175" ht="20.25" customHeight="1" s="18" thickBot="1" thickTop="1">
      <c r="B175" s="1370" t="n"/>
      <c r="C175" s="1381" t="n"/>
      <c r="D175" s="230" t="n"/>
      <c r="E175" s="388" t="n"/>
      <c r="F175" s="383" t="n"/>
      <c r="G175" s="383" t="n"/>
      <c r="H175" s="383" t="n"/>
      <c r="I175" s="383" t="n"/>
      <c r="J175" s="383" t="n"/>
      <c r="K175" s="383" t="n"/>
      <c r="L175" s="383" t="n"/>
      <c r="M175" s="383" t="n"/>
      <c r="N175" s="383" t="n"/>
      <c r="O175" s="383" t="n"/>
      <c r="P175" s="383" t="n"/>
      <c r="Q175" s="383" t="n"/>
      <c r="R175" s="383" t="n"/>
      <c r="S175" s="383" t="n"/>
      <c r="T175" s="383" t="n"/>
      <c r="U175" s="383" t="n"/>
      <c r="V175" s="383" t="n"/>
      <c r="W175" s="383" t="n"/>
      <c r="X175" s="383" t="n"/>
      <c r="Y175" s="383" t="n"/>
      <c r="Z175" s="383" t="n"/>
      <c r="AA175" s="383" t="n"/>
      <c r="AB175" s="383" t="n"/>
      <c r="AC175" s="383" t="n"/>
      <c r="AD175" s="383" t="n"/>
      <c r="AE175" s="383" t="n"/>
      <c r="AF175" s="383" t="n"/>
      <c r="AG175" s="383" t="n"/>
      <c r="AH175" s="383" t="n"/>
      <c r="AI175" s="383" t="n"/>
      <c r="AJ175" s="383" t="n"/>
      <c r="AK175" s="383" t="n"/>
      <c r="AL175" s="383" t="n"/>
      <c r="AM175" s="383" t="n"/>
      <c r="AN175" s="383" t="n"/>
      <c r="AO175" s="383" t="n"/>
      <c r="AP175" s="383" t="n"/>
      <c r="AQ175" s="383" t="n"/>
      <c r="AR175" s="383" t="n"/>
      <c r="AS175" s="383" t="n"/>
      <c r="AT175" s="383" t="n"/>
      <c r="AU175" s="383" t="n"/>
      <c r="AV175" s="383" t="n"/>
      <c r="AW175" s="383" t="n"/>
      <c r="AX175" s="383" t="n"/>
      <c r="AY175" s="383" t="n"/>
      <c r="AZ175" s="383" t="n"/>
      <c r="BA175" s="383" t="n"/>
      <c r="BB175" s="384">
        <f>IF(SUM(F175:BA175)&lt;&gt;0,AVERAGEIF(F175:BA175,"&gt;0",F175:BA175),0)</f>
        <v/>
      </c>
      <c r="BC175" s="147" t="n"/>
      <c r="BD175" s="385">
        <f>MAXA(F175:BA175)</f>
        <v/>
      </c>
      <c r="BE175" s="1461" t="n"/>
      <c r="BF175" s="385">
        <f t="array" ref="BF175">MIN(IF(F175:BA175&gt;0,F175:BA175))</f>
        <v/>
      </c>
      <c r="BG175" s="1461" t="n"/>
      <c r="BI175" s="1368">
        <f>HLOOKUP($BI$9,$S$10:$AI$431,1+$BL175,TRUE)</f>
        <v/>
      </c>
      <c r="BJ175" s="1369">
        <f>HLOOKUP($BJ$9,$AJ$10:$AW$431,1+$BL175,TRUE)</f>
        <v/>
      </c>
      <c r="BK175" s="151" t="n"/>
      <c r="BL175" s="408">
        <f>BL174+1</f>
        <v/>
      </c>
      <c r="BM175" s="399" t="n"/>
    </row>
    <row r="176" ht="20.25" customHeight="1" s="18" thickBot="1" thickTop="1">
      <c r="B176" s="1370" t="n"/>
      <c r="C176" s="1381" t="n"/>
      <c r="D176" s="1096" t="inlineStr">
        <is>
          <t>TANETE 150</t>
        </is>
      </c>
      <c r="E176" s="388" t="inlineStr">
        <is>
          <t>Bulukumba 150</t>
        </is>
      </c>
      <c r="F176" s="383">
        <f>(IF(DASHBOARD!$J$2=F7,DASHBOARD!$U$684,IF(DASHBOARD!$J$2=0,0,F176)))</f>
        <v/>
      </c>
      <c r="G176" s="383">
        <f>(IF(DASHBOARD!$J$2=G7,DASHBOARD!$U$684,IF(DASHBOARD!$J$2=0,0,G176)))</f>
        <v/>
      </c>
      <c r="H176" s="383">
        <f>(IF(DASHBOARD!$J$2=H7,DASHBOARD!$U$684,IF(DASHBOARD!$J$2=0,0,H176)))</f>
        <v/>
      </c>
      <c r="I176" s="383">
        <f>(IF(DASHBOARD!$J$2=I7,DASHBOARD!$U$684,IF(DASHBOARD!$J$2=0,0,I176)))</f>
        <v/>
      </c>
      <c r="J176" s="383">
        <f>(IF(DASHBOARD!$J$2=J7,DASHBOARD!$U$684,IF(DASHBOARD!$J$2=0,0,J176)))</f>
        <v/>
      </c>
      <c r="K176" s="383">
        <f>(IF(DASHBOARD!$J$2=K7,DASHBOARD!$U$684,IF(DASHBOARD!$J$2=0,0,K176)))</f>
        <v/>
      </c>
      <c r="L176" s="383">
        <f>(IF(DASHBOARD!$J$2=L7,DASHBOARD!$U$684,IF(DASHBOARD!$J$2=0,0,L176)))</f>
        <v/>
      </c>
      <c r="M176" s="383">
        <f>(IF(DASHBOARD!$J$2=M7,DASHBOARD!$U$684,IF(DASHBOARD!$J$2=0,0,M176)))</f>
        <v/>
      </c>
      <c r="N176" s="383">
        <f>(IF(DASHBOARD!$J$2=N7,DASHBOARD!$U$684,IF(DASHBOARD!$J$2=0,0,N176)))</f>
        <v/>
      </c>
      <c r="O176" s="383">
        <f>(IF(DASHBOARD!$J$2=O7,DASHBOARD!$U$684,IF(DASHBOARD!$J$2=0,0,O176)))</f>
        <v/>
      </c>
      <c r="P176" s="383">
        <f>(IF(DASHBOARD!$J$2=P7,DASHBOARD!$U$684,IF(DASHBOARD!$J$2=0,0,P176)))</f>
        <v/>
      </c>
      <c r="Q176" s="383">
        <f>(IF(DASHBOARD!$J$2=Q7,DASHBOARD!$U$684,IF(DASHBOARD!$J$2=0,0,Q176)))</f>
        <v/>
      </c>
      <c r="R176" s="383">
        <f>(IF(DASHBOARD!$J$2=R7,DASHBOARD!$U$684,IF(DASHBOARD!$J$2=0,0,R176)))</f>
        <v/>
      </c>
      <c r="S176" s="383">
        <f>(IF(DASHBOARD!$J$2=S7,DASHBOARD!$U$684,IF(DASHBOARD!$J$2=0,0,S176)))</f>
        <v/>
      </c>
      <c r="T176" s="383">
        <f>(IF(DASHBOARD!$J$2=T7,DASHBOARD!$U$684,IF(DASHBOARD!$J$2=0,0,T176)))</f>
        <v/>
      </c>
      <c r="U176" s="383">
        <f>(IF(DASHBOARD!$J$2=U7,DASHBOARD!$U$684,IF(DASHBOARD!$J$2=0,0,U176)))</f>
        <v/>
      </c>
      <c r="V176" s="383">
        <f>(IF(DASHBOARD!$J$2=V7,DASHBOARD!$U$684,IF(DASHBOARD!$J$2=0,0,V176)))</f>
        <v/>
      </c>
      <c r="W176" s="383">
        <f>(IF(DASHBOARD!$J$2=W7,DASHBOARD!$U$684,IF(DASHBOARD!$J$2=0,0,W176)))</f>
        <v/>
      </c>
      <c r="X176" s="383">
        <f>(IF(DASHBOARD!$J$2=X7,DASHBOARD!$U$684,IF(DASHBOARD!$J$2=0,0,X176)))</f>
        <v/>
      </c>
      <c r="Y176" s="383">
        <f>(IF(DASHBOARD!$J$2=Y7,DASHBOARD!$U$684,IF(DASHBOARD!$J$2=0,0,Y176)))</f>
        <v/>
      </c>
      <c r="Z176" s="383">
        <f>(IF(DASHBOARD!$J$2=Z7,DASHBOARD!$U$684,IF(DASHBOARD!$J$2=0,0,Z176)))</f>
        <v/>
      </c>
      <c r="AA176" s="383">
        <f>(IF(DASHBOARD!$J$2=AA7,DASHBOARD!$U$684,IF(DASHBOARD!$J$2=0,0,AA176)))</f>
        <v/>
      </c>
      <c r="AB176" s="383">
        <f>(IF(DASHBOARD!$J$2=AB7,DASHBOARD!$U$684,IF(DASHBOARD!$J$2=0,0,AB176)))</f>
        <v/>
      </c>
      <c r="AC176" s="383">
        <f>(IF(DASHBOARD!$J$2=AC7,DASHBOARD!$U$684,IF(DASHBOARD!$J$2=0,0,AC176)))</f>
        <v/>
      </c>
      <c r="AD176" s="383">
        <f>(IF(DASHBOARD!$J$2=AD7,DASHBOARD!$U$684,IF(DASHBOARD!$J$2=0,0,AD176)))</f>
        <v/>
      </c>
      <c r="AE176" s="383">
        <f>(IF(DASHBOARD!$J$2=AE7,DASHBOARD!$U$684,IF(DASHBOARD!$J$2=0,0,AE176)))</f>
        <v/>
      </c>
      <c r="AF176" s="383">
        <f>(IF(DASHBOARD!$J$2=AF7,DASHBOARD!$U$684,IF(DASHBOARD!$J$2=0,0,AF176)))</f>
        <v/>
      </c>
      <c r="AG176" s="383">
        <f>(IF(DASHBOARD!$J$2=AG7,DASHBOARD!$U$684,IF(DASHBOARD!$J$2=0,0,AG176)))</f>
        <v/>
      </c>
      <c r="AH176" s="383">
        <f>(IF(DASHBOARD!$J$2=AH7,DASHBOARD!$U$684,IF(DASHBOARD!$J$2=0,0,AH176)))</f>
        <v/>
      </c>
      <c r="AI176" s="383">
        <f>(IF(DASHBOARD!$J$2=AI7,DASHBOARD!$U$684,IF(DASHBOARD!$J$2=0,0,AI176)))</f>
        <v/>
      </c>
      <c r="AJ176" s="383">
        <f>(IF(DASHBOARD!$J$2=AJ7,DASHBOARD!$U$684,IF(DASHBOARD!$J$2=0,0,AJ176)))</f>
        <v/>
      </c>
      <c r="AK176" s="383">
        <f>(IF(DASHBOARD!$J$2=AK7,DASHBOARD!$U$684,IF(DASHBOARD!$J$2=0,0,AK176)))</f>
        <v/>
      </c>
      <c r="AL176" s="383">
        <f>(IF(DASHBOARD!$J$2=AL7,DASHBOARD!$U$684,IF(DASHBOARD!$J$2=0,0,AL176)))</f>
        <v/>
      </c>
      <c r="AM176" s="383">
        <f>(IF(DASHBOARD!$J$2=AM7,DASHBOARD!$U$684,IF(DASHBOARD!$J$2=0,0,AM176)))</f>
        <v/>
      </c>
      <c r="AN176" s="383">
        <f>(IF(DASHBOARD!$J$2=AN7,DASHBOARD!$U$684,IF(DASHBOARD!$J$2=0,0,AN176)))</f>
        <v/>
      </c>
      <c r="AO176" s="383">
        <f>(IF(DASHBOARD!$J$2=AO7,DASHBOARD!$U$684,IF(DASHBOARD!$J$2=0,0,AO176)))</f>
        <v/>
      </c>
      <c r="AP176" s="383">
        <f>(IF(DASHBOARD!$J$2=AP7,DASHBOARD!$U$684,IF(DASHBOARD!$J$2=0,0,AP176)))</f>
        <v/>
      </c>
      <c r="AQ176" s="383">
        <f>(IF(DASHBOARD!$J$2=AQ7,DASHBOARD!$U$684,IF(DASHBOARD!$J$2=0,0,AQ176)))</f>
        <v/>
      </c>
      <c r="AR176" s="383">
        <f>(IF(DASHBOARD!$J$2=AR7,DASHBOARD!$U$684,IF(DASHBOARD!$J$2=0,0,AR176)))</f>
        <v/>
      </c>
      <c r="AS176" s="383">
        <f>(IF(DASHBOARD!$J$2=AS7,DASHBOARD!$U$684,IF(DASHBOARD!$J$2=0,0,AS176)))</f>
        <v/>
      </c>
      <c r="AT176" s="383">
        <f>(IF(DASHBOARD!$J$2=AT7,DASHBOARD!$U$684,IF(DASHBOARD!$J$2=0,0,AT176)))</f>
        <v/>
      </c>
      <c r="AU176" s="383">
        <f>(IF(DASHBOARD!$J$2=AU7,DASHBOARD!$U$684,IF(DASHBOARD!$J$2=0,0,AU176)))</f>
        <v/>
      </c>
      <c r="AV176" s="383">
        <f>(IF(DASHBOARD!$J$2=AV7,DASHBOARD!$U$684,IF(DASHBOARD!$J$2=0,0,AV176)))</f>
        <v/>
      </c>
      <c r="AW176" s="383">
        <f>(IF(DASHBOARD!$J$2=AW7,DASHBOARD!$U$684,IF(DASHBOARD!$J$2=0,0,AW176)))</f>
        <v/>
      </c>
      <c r="AX176" s="383">
        <f>(IF(DASHBOARD!$J$2=AX7,DASHBOARD!$U$684,IF(DASHBOARD!$J$2=0,0,AX176)))</f>
        <v/>
      </c>
      <c r="AY176" s="383">
        <f>(IF(DASHBOARD!$J$2=AY7,DASHBOARD!$U$684,IF(DASHBOARD!$J$2=0,0,AY176)))</f>
        <v/>
      </c>
      <c r="AZ176" s="383">
        <f>(IF(DASHBOARD!$J$2=AZ7,DASHBOARD!$U$684,IF(DASHBOARD!$J$2=0,0,AZ176)))</f>
        <v/>
      </c>
      <c r="BA176" s="383">
        <f>(IF(DASHBOARD!$J$2=BA7,DASHBOARD!$U$684,IF(DASHBOARD!$J$2=0,0,BA176)))</f>
        <v/>
      </c>
      <c r="BB176" s="384">
        <f>IF(SUM(F176:BA176)&lt;&gt;0,AVERAGEIF(F176:BA176,"&gt;0",F176:BA176),0)</f>
        <v/>
      </c>
      <c r="BC176" s="147" t="n"/>
      <c r="BD176" s="385">
        <f>MAXA(F176:BA176)</f>
        <v/>
      </c>
      <c r="BE176" s="1461" t="n"/>
      <c r="BF176" s="385">
        <f t="array" ref="BF176">MIN(IF(F176:BA176&gt;0,F176:BA176))</f>
        <v/>
      </c>
      <c r="BG176" s="1461" t="n"/>
      <c r="BI176" s="1368">
        <f>HLOOKUP($BI$9,$S$10:$AI$431,1+$BL176,TRUE)</f>
        <v/>
      </c>
      <c r="BJ176" s="1369">
        <f>HLOOKUP($BJ$9,$AJ$10:$AW$431,1+$BL176,TRUE)</f>
        <v/>
      </c>
      <c r="BK176" s="151" t="n"/>
      <c r="BL176" s="408">
        <f>BL175+1</f>
        <v/>
      </c>
      <c r="BM176" s="399" t="n"/>
    </row>
    <row r="177" ht="20.25" customHeight="1" s="18" thickBot="1" thickTop="1">
      <c r="B177" s="1370" t="n"/>
      <c r="C177" s="1381" t="n"/>
      <c r="D177" s="1462" t="n"/>
      <c r="E177" s="388" t="inlineStr">
        <is>
          <t>Sinjai 150</t>
        </is>
      </c>
      <c r="F177" s="383">
        <f>(IF(DASHBOARD!$J$2=F7,DASHBOARD!$U$685,IF(DASHBOARD!$J$2=0,0,F177)))</f>
        <v/>
      </c>
      <c r="G177" s="383">
        <f>(IF(DASHBOARD!$J$2=G7,DASHBOARD!$U$685,IF(DASHBOARD!$J$2=0,0,G177)))</f>
        <v/>
      </c>
      <c r="H177" s="383">
        <f>(IF(DASHBOARD!$J$2=H7,DASHBOARD!$U$685,IF(DASHBOARD!$J$2=0,0,H177)))</f>
        <v/>
      </c>
      <c r="I177" s="383">
        <f>(IF(DASHBOARD!$J$2=I7,DASHBOARD!$U$685,IF(DASHBOARD!$J$2=0,0,I177)))</f>
        <v/>
      </c>
      <c r="J177" s="383">
        <f>(IF(DASHBOARD!$J$2=J7,DASHBOARD!$U$685,IF(DASHBOARD!$J$2=0,0,J177)))</f>
        <v/>
      </c>
      <c r="K177" s="383">
        <f>(IF(DASHBOARD!$J$2=K7,DASHBOARD!$U$685,IF(DASHBOARD!$J$2=0,0,K177)))</f>
        <v/>
      </c>
      <c r="L177" s="383">
        <f>(IF(DASHBOARD!$J$2=L7,DASHBOARD!$U$685,IF(DASHBOARD!$J$2=0,0,L177)))</f>
        <v/>
      </c>
      <c r="M177" s="383">
        <f>(IF(DASHBOARD!$J$2=M7,DASHBOARD!$U$685,IF(DASHBOARD!$J$2=0,0,M177)))</f>
        <v/>
      </c>
      <c r="N177" s="383">
        <f>(IF(DASHBOARD!$J$2=N7,DASHBOARD!$U$685,IF(DASHBOARD!$J$2=0,0,N177)))</f>
        <v/>
      </c>
      <c r="O177" s="383">
        <f>(IF(DASHBOARD!$J$2=O7,DASHBOARD!$U$685,IF(DASHBOARD!$J$2=0,0,O177)))</f>
        <v/>
      </c>
      <c r="P177" s="383">
        <f>(IF(DASHBOARD!$J$2=P7,DASHBOARD!$U$685,IF(DASHBOARD!$J$2=0,0,P177)))</f>
        <v/>
      </c>
      <c r="Q177" s="383">
        <f>(IF(DASHBOARD!$J$2=Q7,DASHBOARD!$U$685,IF(DASHBOARD!$J$2=0,0,Q177)))</f>
        <v/>
      </c>
      <c r="R177" s="383">
        <f>(IF(DASHBOARD!$J$2=R7,DASHBOARD!$U$685,IF(DASHBOARD!$J$2=0,0,R177)))</f>
        <v/>
      </c>
      <c r="S177" s="383">
        <f>(IF(DASHBOARD!$J$2=S7,DASHBOARD!$U$685,IF(DASHBOARD!$J$2=0,0,S177)))</f>
        <v/>
      </c>
      <c r="T177" s="383">
        <f>(IF(DASHBOARD!$J$2=T7,DASHBOARD!$U$685,IF(DASHBOARD!$J$2=0,0,T177)))</f>
        <v/>
      </c>
      <c r="U177" s="383">
        <f>(IF(DASHBOARD!$J$2=U7,DASHBOARD!$U$685,IF(DASHBOARD!$J$2=0,0,U177)))</f>
        <v/>
      </c>
      <c r="V177" s="383">
        <f>(IF(DASHBOARD!$J$2=V7,DASHBOARD!$U$685,IF(DASHBOARD!$J$2=0,0,V177)))</f>
        <v/>
      </c>
      <c r="W177" s="383">
        <f>(IF(DASHBOARD!$J$2=W7,DASHBOARD!$U$685,IF(DASHBOARD!$J$2=0,0,W177)))</f>
        <v/>
      </c>
      <c r="X177" s="383">
        <f>(IF(DASHBOARD!$J$2=X7,DASHBOARD!$U$685,IF(DASHBOARD!$J$2=0,0,X177)))</f>
        <v/>
      </c>
      <c r="Y177" s="383">
        <f>(IF(DASHBOARD!$J$2=Y7,DASHBOARD!$U$685,IF(DASHBOARD!$J$2=0,0,Y177)))</f>
        <v/>
      </c>
      <c r="Z177" s="383">
        <f>(IF(DASHBOARD!$J$2=Z7,DASHBOARD!$U$685,IF(DASHBOARD!$J$2=0,0,Z177)))</f>
        <v/>
      </c>
      <c r="AA177" s="383">
        <f>(IF(DASHBOARD!$J$2=AA7,DASHBOARD!$U$685,IF(DASHBOARD!$J$2=0,0,AA177)))</f>
        <v/>
      </c>
      <c r="AB177" s="383">
        <f>(IF(DASHBOARD!$J$2=AB7,DASHBOARD!$U$685,IF(DASHBOARD!$J$2=0,0,AB177)))</f>
        <v/>
      </c>
      <c r="AC177" s="383">
        <f>(IF(DASHBOARD!$J$2=AC7,DASHBOARD!$U$685,IF(DASHBOARD!$J$2=0,0,AC177)))</f>
        <v/>
      </c>
      <c r="AD177" s="383">
        <f>(IF(DASHBOARD!$J$2=AD7,DASHBOARD!$U$685,IF(DASHBOARD!$J$2=0,0,AD177)))</f>
        <v/>
      </c>
      <c r="AE177" s="383">
        <f>(IF(DASHBOARD!$J$2=AE7,DASHBOARD!$U$685,IF(DASHBOARD!$J$2=0,0,AE177)))</f>
        <v/>
      </c>
      <c r="AF177" s="383">
        <f>(IF(DASHBOARD!$J$2=AF7,DASHBOARD!$U$685,IF(DASHBOARD!$J$2=0,0,AF177)))</f>
        <v/>
      </c>
      <c r="AG177" s="383">
        <f>(IF(DASHBOARD!$J$2=AG7,DASHBOARD!$U$685,IF(DASHBOARD!$J$2=0,0,AG177)))</f>
        <v/>
      </c>
      <c r="AH177" s="383">
        <f>(IF(DASHBOARD!$J$2=AH7,DASHBOARD!$U$685,IF(DASHBOARD!$J$2=0,0,AH177)))</f>
        <v/>
      </c>
      <c r="AI177" s="383">
        <f>(IF(DASHBOARD!$J$2=AI7,DASHBOARD!$U$685,IF(DASHBOARD!$J$2=0,0,AI177)))</f>
        <v/>
      </c>
      <c r="AJ177" s="383">
        <f>(IF(DASHBOARD!$J$2=AJ7,DASHBOARD!$U$685,IF(DASHBOARD!$J$2=0,0,AJ177)))</f>
        <v/>
      </c>
      <c r="AK177" s="383">
        <f>(IF(DASHBOARD!$J$2=AK7,DASHBOARD!$U$685,IF(DASHBOARD!$J$2=0,0,AK177)))</f>
        <v/>
      </c>
      <c r="AL177" s="383">
        <f>(IF(DASHBOARD!$J$2=AL7,DASHBOARD!$U$685,IF(DASHBOARD!$J$2=0,0,AL177)))</f>
        <v/>
      </c>
      <c r="AM177" s="383">
        <f>(IF(DASHBOARD!$J$2=AM7,DASHBOARD!$U$685,IF(DASHBOARD!$J$2=0,0,AM177)))</f>
        <v/>
      </c>
      <c r="AN177" s="383">
        <f>(IF(DASHBOARD!$J$2=AN7,DASHBOARD!$U$685,IF(DASHBOARD!$J$2=0,0,AN177)))</f>
        <v/>
      </c>
      <c r="AO177" s="383">
        <f>(IF(DASHBOARD!$J$2=AO7,DASHBOARD!$U$685,IF(DASHBOARD!$J$2=0,0,AO177)))</f>
        <v/>
      </c>
      <c r="AP177" s="383">
        <f>(IF(DASHBOARD!$J$2=AP7,DASHBOARD!$U$685,IF(DASHBOARD!$J$2=0,0,AP177)))</f>
        <v/>
      </c>
      <c r="AQ177" s="383">
        <f>(IF(DASHBOARD!$J$2=AQ7,DASHBOARD!$U$685,IF(DASHBOARD!$J$2=0,0,AQ177)))</f>
        <v/>
      </c>
      <c r="AR177" s="383">
        <f>(IF(DASHBOARD!$J$2=AR7,DASHBOARD!$U$685,IF(DASHBOARD!$J$2=0,0,AR177)))</f>
        <v/>
      </c>
      <c r="AS177" s="383">
        <f>(IF(DASHBOARD!$J$2=AS7,DASHBOARD!$U$685,IF(DASHBOARD!$J$2=0,0,AS177)))</f>
        <v/>
      </c>
      <c r="AT177" s="383">
        <f>(IF(DASHBOARD!$J$2=AT7,DASHBOARD!$U$685,IF(DASHBOARD!$J$2=0,0,AT177)))</f>
        <v/>
      </c>
      <c r="AU177" s="383">
        <f>(IF(DASHBOARD!$J$2=AU7,DASHBOARD!$U$685,IF(DASHBOARD!$J$2=0,0,AU177)))</f>
        <v/>
      </c>
      <c r="AV177" s="383">
        <f>(IF(DASHBOARD!$J$2=AV7,DASHBOARD!$U$685,IF(DASHBOARD!$J$2=0,0,AV177)))</f>
        <v/>
      </c>
      <c r="AW177" s="383">
        <f>(IF(DASHBOARD!$J$2=AW7,DASHBOARD!$U$685,IF(DASHBOARD!$J$2=0,0,AW177)))</f>
        <v/>
      </c>
      <c r="AX177" s="383">
        <f>(IF(DASHBOARD!$J$2=AX7,DASHBOARD!$U$685,IF(DASHBOARD!$J$2=0,0,AX177)))</f>
        <v/>
      </c>
      <c r="AY177" s="383">
        <f>(IF(DASHBOARD!$J$2=AY7,DASHBOARD!$U$685,IF(DASHBOARD!$J$2=0,0,AY177)))</f>
        <v/>
      </c>
      <c r="AZ177" s="383">
        <f>(IF(DASHBOARD!$J$2=AZ7,DASHBOARD!$U$685,IF(DASHBOARD!$J$2=0,0,AZ177)))</f>
        <v/>
      </c>
      <c r="BA177" s="383">
        <f>(IF(DASHBOARD!$J$2=BA7,DASHBOARD!$U$685,IF(DASHBOARD!$J$2=0,0,BA177)))</f>
        <v/>
      </c>
      <c r="BB177" s="384">
        <f>IF(SUM(F177:BA177)&lt;&gt;0,AVERAGEIF(F177:BA177,"&gt;0",F177:BA177),0)</f>
        <v/>
      </c>
      <c r="BC177" s="147" t="n"/>
      <c r="BD177" s="385">
        <f>MAXA(F177:BA177)</f>
        <v/>
      </c>
      <c r="BE177" s="1461" t="n"/>
      <c r="BF177" s="385">
        <f t="array" ref="BF177">MIN(IF(F177:BA177&gt;0,F177:BA177))</f>
        <v/>
      </c>
      <c r="BG177" s="1461" t="n"/>
      <c r="BI177" s="1368">
        <f>HLOOKUP($BI$9,$S$10:$AI$431,1+$BL177,TRUE)</f>
        <v/>
      </c>
      <c r="BJ177" s="1369">
        <f>HLOOKUP($BJ$9,$AJ$10:$AW$431,1+$BL177,TRUE)</f>
        <v/>
      </c>
      <c r="BK177" s="151" t="n"/>
      <c r="BL177" s="408">
        <f>BL176+1</f>
        <v/>
      </c>
      <c r="BM177" s="399" t="n"/>
    </row>
    <row r="178" ht="20.25" customHeight="1" s="18" thickBot="1" thickTop="1">
      <c r="B178" s="1370" t="n"/>
      <c r="C178" s="1381" t="n"/>
      <c r="D178" s="230" t="n"/>
      <c r="E178" s="388" t="n"/>
      <c r="F178" s="383" t="n"/>
      <c r="G178" s="383" t="n"/>
      <c r="H178" s="383" t="n"/>
      <c r="I178" s="383" t="n"/>
      <c r="J178" s="383" t="n"/>
      <c r="K178" s="383" t="n"/>
      <c r="L178" s="383" t="n"/>
      <c r="M178" s="383" t="n"/>
      <c r="N178" s="383" t="n"/>
      <c r="O178" s="383" t="n"/>
      <c r="P178" s="383" t="n"/>
      <c r="Q178" s="383" t="n"/>
      <c r="R178" s="383" t="n"/>
      <c r="S178" s="383" t="n"/>
      <c r="T178" s="383" t="n"/>
      <c r="U178" s="383" t="n"/>
      <c r="V178" s="383" t="n"/>
      <c r="W178" s="383" t="n"/>
      <c r="X178" s="383" t="n"/>
      <c r="Y178" s="383" t="n"/>
      <c r="Z178" s="383" t="n"/>
      <c r="AA178" s="383" t="n"/>
      <c r="AB178" s="383" t="n"/>
      <c r="AC178" s="383" t="n"/>
      <c r="AD178" s="383" t="n"/>
      <c r="AE178" s="383" t="n"/>
      <c r="AF178" s="383" t="n"/>
      <c r="AG178" s="383" t="n"/>
      <c r="AH178" s="383" t="n"/>
      <c r="AI178" s="383" t="n"/>
      <c r="AJ178" s="383" t="n"/>
      <c r="AK178" s="383" t="n"/>
      <c r="AL178" s="383" t="n"/>
      <c r="AM178" s="383" t="n"/>
      <c r="AN178" s="383" t="n"/>
      <c r="AO178" s="383" t="n"/>
      <c r="AP178" s="383" t="n"/>
      <c r="AQ178" s="383" t="n"/>
      <c r="AR178" s="383" t="n"/>
      <c r="AS178" s="383" t="n"/>
      <c r="AT178" s="383" t="n"/>
      <c r="AU178" s="383" t="n"/>
      <c r="AV178" s="383" t="n"/>
      <c r="AW178" s="383" t="n"/>
      <c r="AX178" s="383" t="n"/>
      <c r="AY178" s="383" t="n"/>
      <c r="AZ178" s="383" t="n"/>
      <c r="BA178" s="383" t="n"/>
      <c r="BB178" s="384">
        <f>IF(SUM(F178:BA178)&lt;&gt;0,AVERAGEIF(F178:BA178,"&gt;0",F178:BA178),0)</f>
        <v/>
      </c>
      <c r="BC178" s="147" t="n"/>
      <c r="BD178" s="385">
        <f>MAXA(F178:BA178)</f>
        <v/>
      </c>
      <c r="BE178" s="1461">
        <f>IF(BD178&lt;&gt;0,VLOOKUP(BD178,$F$10:$BA$10,MATCH(BD178,F178:BA178,0)),"")</f>
        <v/>
      </c>
      <c r="BF178" s="385">
        <f t="array" ref="BF178">MIN(IF(F178:BA178&gt;0,F178:BA178))</f>
        <v/>
      </c>
      <c r="BG178" s="1461">
        <f>IF(BF178&lt;&gt;0,VLOOKUP(BF178,$F$10:$BA$10,MATCH($BF178,$F178:$BA178,0)),"")</f>
        <v/>
      </c>
      <c r="BI178" s="1368">
        <f>HLOOKUP($BI$9,$S$10:$AI$431,1+$BL178,TRUE)</f>
        <v/>
      </c>
      <c r="BJ178" s="1369">
        <f>HLOOKUP($BJ$9,$AJ$10:$AW$431,1+$BL178,TRUE)</f>
        <v/>
      </c>
      <c r="BK178" s="151" t="n"/>
      <c r="BL178" s="408">
        <f>#REF!+1</f>
        <v/>
      </c>
      <c r="BM178" s="399" t="n"/>
    </row>
    <row r="179" ht="20.25" customHeight="1" s="18" thickBot="1" thickTop="1">
      <c r="B179" s="1370" t="n"/>
      <c r="C179" s="1381" t="n"/>
      <c r="D179" s="1469" t="inlineStr">
        <is>
          <t>SINJAI 150</t>
        </is>
      </c>
      <c r="E179" s="388" t="inlineStr">
        <is>
          <t>Bone 150</t>
        </is>
      </c>
      <c r="F179" s="383">
        <f>(IF(DASHBOARD!$J$2=F7,DASHBOARD!$U$706,IF(DASHBOARD!$J$2=0,0,F179)))</f>
        <v/>
      </c>
      <c r="G179" s="383">
        <f>(IF(DASHBOARD!$J$2=G7,DASHBOARD!$U$706,IF(DASHBOARD!$J$2=0,0,G179)))</f>
        <v/>
      </c>
      <c r="H179" s="383">
        <f>(IF(DASHBOARD!$J$2=H7,DASHBOARD!$U$706,IF(DASHBOARD!$J$2=0,0,H179)))</f>
        <v/>
      </c>
      <c r="I179" s="383">
        <f>(IF(DASHBOARD!$J$2=I7,DASHBOARD!$U$706,IF(DASHBOARD!$J$2=0,0,I179)))</f>
        <v/>
      </c>
      <c r="J179" s="383">
        <f>(IF(DASHBOARD!$J$2=J7,DASHBOARD!$U$706,IF(DASHBOARD!$J$2=0,0,J179)))</f>
        <v/>
      </c>
      <c r="K179" s="383">
        <f>(IF(DASHBOARD!$J$2=K7,DASHBOARD!$U$706,IF(DASHBOARD!$J$2=0,0,K179)))</f>
        <v/>
      </c>
      <c r="L179" s="383">
        <f>(IF(DASHBOARD!$J$2=L7,DASHBOARD!$U$706,IF(DASHBOARD!$J$2=0,0,L179)))</f>
        <v/>
      </c>
      <c r="M179" s="383">
        <f>(IF(DASHBOARD!$J$2=M7,DASHBOARD!$U$706,IF(DASHBOARD!$J$2=0,0,M179)))</f>
        <v/>
      </c>
      <c r="N179" s="383">
        <f>(IF(DASHBOARD!$J$2=N7,DASHBOARD!$U$706,IF(DASHBOARD!$J$2=0,0,N179)))</f>
        <v/>
      </c>
      <c r="O179" s="383">
        <f>(IF(DASHBOARD!$J$2=O7,DASHBOARD!$U$706,IF(DASHBOARD!$J$2=0,0,O179)))</f>
        <v/>
      </c>
      <c r="P179" s="383">
        <f>(IF(DASHBOARD!$J$2=P7,DASHBOARD!$U$706,IF(DASHBOARD!$J$2=0,0,P179)))</f>
        <v/>
      </c>
      <c r="Q179" s="383">
        <f>(IF(DASHBOARD!$J$2=Q7,DASHBOARD!$U$706,IF(DASHBOARD!$J$2=0,0,Q179)))</f>
        <v/>
      </c>
      <c r="R179" s="383">
        <f>(IF(DASHBOARD!$J$2=R7,DASHBOARD!$U$706,IF(DASHBOARD!$J$2=0,0,R179)))</f>
        <v/>
      </c>
      <c r="S179" s="383">
        <f>(IF(DASHBOARD!$J$2=S7,DASHBOARD!$U$706,IF(DASHBOARD!$J$2=0,0,S179)))</f>
        <v/>
      </c>
      <c r="T179" s="383">
        <f>(IF(DASHBOARD!$J$2=T7,DASHBOARD!$U$706,IF(DASHBOARD!$J$2=0,0,T179)))</f>
        <v/>
      </c>
      <c r="U179" s="383">
        <f>(IF(DASHBOARD!$J$2=U7,DASHBOARD!$U$706,IF(DASHBOARD!$J$2=0,0,U179)))</f>
        <v/>
      </c>
      <c r="V179" s="383">
        <f>(IF(DASHBOARD!$J$2=V7,DASHBOARD!$U$706,IF(DASHBOARD!$J$2=0,0,V179)))</f>
        <v/>
      </c>
      <c r="W179" s="383">
        <f>(IF(DASHBOARD!$J$2=W7,DASHBOARD!$U$706,IF(DASHBOARD!$J$2=0,0,W179)))</f>
        <v/>
      </c>
      <c r="X179" s="383">
        <f>(IF(DASHBOARD!$J$2=X7,DASHBOARD!$U$706,IF(DASHBOARD!$J$2=0,0,X179)))</f>
        <v/>
      </c>
      <c r="Y179" s="383">
        <f>(IF(DASHBOARD!$J$2=Y7,DASHBOARD!$U$706,IF(DASHBOARD!$J$2=0,0,Y179)))</f>
        <v/>
      </c>
      <c r="Z179" s="383">
        <f>(IF(DASHBOARD!$J$2=Z7,DASHBOARD!$U$706,IF(DASHBOARD!$J$2=0,0,Z179)))</f>
        <v/>
      </c>
      <c r="AA179" s="383">
        <f>(IF(DASHBOARD!$J$2=AA7,DASHBOARD!$U$706,IF(DASHBOARD!$J$2=0,0,AA179)))</f>
        <v/>
      </c>
      <c r="AB179" s="383">
        <f>(IF(DASHBOARD!$J$2=AB7,DASHBOARD!$U$706,IF(DASHBOARD!$J$2=0,0,AB179)))</f>
        <v/>
      </c>
      <c r="AC179" s="383">
        <f>(IF(DASHBOARD!$J$2=AC7,DASHBOARD!$U$706,IF(DASHBOARD!$J$2=0,0,AC179)))</f>
        <v/>
      </c>
      <c r="AD179" s="383">
        <f>(IF(DASHBOARD!$J$2=AD7,DASHBOARD!$U$706,IF(DASHBOARD!$J$2=0,0,AD179)))</f>
        <v/>
      </c>
      <c r="AE179" s="383">
        <f>(IF(DASHBOARD!$J$2=AE7,DASHBOARD!$U$706,IF(DASHBOARD!$J$2=0,0,AE179)))</f>
        <v/>
      </c>
      <c r="AF179" s="383">
        <f>(IF(DASHBOARD!$J$2=AF7,DASHBOARD!$U$706,IF(DASHBOARD!$J$2=0,0,AF179)))</f>
        <v/>
      </c>
      <c r="AG179" s="383">
        <f>(IF(DASHBOARD!$J$2=AG7,DASHBOARD!$U$706,IF(DASHBOARD!$J$2=0,0,AG179)))</f>
        <v/>
      </c>
      <c r="AH179" s="383">
        <f>(IF(DASHBOARD!$J$2=AH7,DASHBOARD!$U$706,IF(DASHBOARD!$J$2=0,0,AH179)))</f>
        <v/>
      </c>
      <c r="AI179" s="383">
        <f>(IF(DASHBOARD!$J$2=AI7,DASHBOARD!$U$706,IF(DASHBOARD!$J$2=0,0,AI179)))</f>
        <v/>
      </c>
      <c r="AJ179" s="383">
        <f>(IF(DASHBOARD!$J$2=AJ7,DASHBOARD!$U$706,IF(DASHBOARD!$J$2=0,0,AJ179)))</f>
        <v/>
      </c>
      <c r="AK179" s="383">
        <f>(IF(DASHBOARD!$J$2=AK7,DASHBOARD!$U$706,IF(DASHBOARD!$J$2=0,0,AK179)))</f>
        <v/>
      </c>
      <c r="AL179" s="383">
        <f>(IF(DASHBOARD!$J$2=AL7,DASHBOARD!$U$706,IF(DASHBOARD!$J$2=0,0,AL179)))</f>
        <v/>
      </c>
      <c r="AM179" s="383">
        <f>(IF(DASHBOARD!$J$2=AM7,DASHBOARD!$U$706,IF(DASHBOARD!$J$2=0,0,AM179)))</f>
        <v/>
      </c>
      <c r="AN179" s="383">
        <f>(IF(DASHBOARD!$J$2=AN7,DASHBOARD!$U$706,IF(DASHBOARD!$J$2=0,0,AN179)))</f>
        <v/>
      </c>
      <c r="AO179" s="383">
        <f>(IF(DASHBOARD!$J$2=AO7,DASHBOARD!$U$706,IF(DASHBOARD!$J$2=0,0,AO179)))</f>
        <v/>
      </c>
      <c r="AP179" s="383">
        <f>(IF(DASHBOARD!$J$2=AP7,DASHBOARD!$U$706,IF(DASHBOARD!$J$2=0,0,AP179)))</f>
        <v/>
      </c>
      <c r="AQ179" s="383">
        <f>(IF(DASHBOARD!$J$2=AQ7,DASHBOARD!$U$706,IF(DASHBOARD!$J$2=0,0,AQ179)))</f>
        <v/>
      </c>
      <c r="AR179" s="383">
        <f>(IF(DASHBOARD!$J$2=AR7,DASHBOARD!$U$706,IF(DASHBOARD!$J$2=0,0,AR179)))</f>
        <v/>
      </c>
      <c r="AS179" s="383">
        <f>(IF(DASHBOARD!$J$2=AS7,DASHBOARD!$U$706,IF(DASHBOARD!$J$2=0,0,AS179)))</f>
        <v/>
      </c>
      <c r="AT179" s="383">
        <f>(IF(DASHBOARD!$J$2=AT7,DASHBOARD!$U$706,IF(DASHBOARD!$J$2=0,0,AT179)))</f>
        <v/>
      </c>
      <c r="AU179" s="383">
        <f>(IF(DASHBOARD!$J$2=AU7,DASHBOARD!$U$706,IF(DASHBOARD!$J$2=0,0,AU179)))</f>
        <v/>
      </c>
      <c r="AV179" s="383">
        <f>(IF(DASHBOARD!$J$2=AV7,DASHBOARD!$U$706,IF(DASHBOARD!$J$2=0,0,AV179)))</f>
        <v/>
      </c>
      <c r="AW179" s="383">
        <f>(IF(DASHBOARD!$J$2=AW7,DASHBOARD!$U$706,IF(DASHBOARD!$J$2=0,0,AW179)))</f>
        <v/>
      </c>
      <c r="AX179" s="383">
        <f>(IF(DASHBOARD!$J$2=AX7,DASHBOARD!$U$706,IF(DASHBOARD!$J$2=0,0,AX179)))</f>
        <v/>
      </c>
      <c r="AY179" s="383">
        <f>(IF(DASHBOARD!$J$2=AY7,DASHBOARD!$U$706,IF(DASHBOARD!$J$2=0,0,AY179)))</f>
        <v/>
      </c>
      <c r="AZ179" s="383">
        <f>(IF(DASHBOARD!$J$2=AZ7,DASHBOARD!$U$706,IF(DASHBOARD!$J$2=0,0,AZ179)))</f>
        <v/>
      </c>
      <c r="BA179" s="383">
        <f>(IF(DASHBOARD!$J$2=BA7,DASHBOARD!$U$706,IF(DASHBOARD!$J$2=0,0,BA179)))</f>
        <v/>
      </c>
      <c r="BB179" s="384">
        <f>IF(SUM(F179:BA179)&lt;&gt;0,AVERAGEIF(F179:BA179,"&gt;0",F179:BA179),0)</f>
        <v/>
      </c>
      <c r="BC179" s="147" t="n"/>
      <c r="BD179" s="385">
        <f>MAXA(F179:BA179)</f>
        <v/>
      </c>
      <c r="BE179" s="1461">
        <f>IF(BD179&lt;&gt;0,VLOOKUP(BD179,$F$10:$BA$10,MATCH(BD179,F179:BA179,0)),"")</f>
        <v/>
      </c>
      <c r="BF179" s="385">
        <f t="array" ref="BF179">MIN(IF(F179:BA179&gt;0,F179:BA179))</f>
        <v/>
      </c>
      <c r="BG179" s="1461">
        <f>IF(BF179&lt;&gt;0,VLOOKUP(BF179,$F$10:$BA$10,MATCH($BF179,$F179:$BA179,0)),"")</f>
        <v/>
      </c>
      <c r="BI179" s="1368">
        <f>HLOOKUP($BI$9,$S$10:$AI$431,1+$BL179,TRUE)</f>
        <v/>
      </c>
      <c r="BJ179" s="1369">
        <f>HLOOKUP($BJ$9,$AJ$10:$AW$431,1+$BL179,TRUE)</f>
        <v/>
      </c>
      <c r="BK179" s="151" t="n"/>
      <c r="BL179" s="408">
        <f>BL178+1</f>
        <v/>
      </c>
      <c r="BM179" s="399" t="n"/>
    </row>
    <row r="180" ht="20.25" customHeight="1" s="18" thickBot="1" thickTop="1">
      <c r="B180" s="1370" t="n"/>
      <c r="C180" s="1381" t="n"/>
      <c r="D180" s="1463" t="n"/>
      <c r="E180" s="402" t="inlineStr">
        <is>
          <t>Tanete 150</t>
        </is>
      </c>
      <c r="F180" s="383">
        <f>(IF(DASHBOARD!$J$2=F7,DASHBOARD!$U$707,IF(DASHBOARD!$J$2=0,0,F180)))</f>
        <v/>
      </c>
      <c r="G180" s="383">
        <f>(IF(DASHBOARD!$J$2=G7,DASHBOARD!$U$707,IF(DASHBOARD!$J$2=0,0,G180)))</f>
        <v/>
      </c>
      <c r="H180" s="383">
        <f>(IF(DASHBOARD!$J$2=H7,DASHBOARD!$U$707,IF(DASHBOARD!$J$2=0,0,H180)))</f>
        <v/>
      </c>
      <c r="I180" s="383">
        <f>(IF(DASHBOARD!$J$2=I7,DASHBOARD!$U$707,IF(DASHBOARD!$J$2=0,0,I180)))</f>
        <v/>
      </c>
      <c r="J180" s="383">
        <f>(IF(DASHBOARD!$J$2=J7,DASHBOARD!$U$707,IF(DASHBOARD!$J$2=0,0,J180)))</f>
        <v/>
      </c>
      <c r="K180" s="383">
        <f>(IF(DASHBOARD!$J$2=K7,DASHBOARD!$U$707,IF(DASHBOARD!$J$2=0,0,K180)))</f>
        <v/>
      </c>
      <c r="L180" s="383">
        <f>(IF(DASHBOARD!$J$2=L7,DASHBOARD!$U$707,IF(DASHBOARD!$J$2=0,0,L180)))</f>
        <v/>
      </c>
      <c r="M180" s="383">
        <f>(IF(DASHBOARD!$J$2=M7,DASHBOARD!$U$707,IF(DASHBOARD!$J$2=0,0,M180)))</f>
        <v/>
      </c>
      <c r="N180" s="383">
        <f>(IF(DASHBOARD!$J$2=N7,DASHBOARD!$U$707,IF(DASHBOARD!$J$2=0,0,N180)))</f>
        <v/>
      </c>
      <c r="O180" s="383">
        <f>(IF(DASHBOARD!$J$2=O7,DASHBOARD!$U$707,IF(DASHBOARD!$J$2=0,0,O180)))</f>
        <v/>
      </c>
      <c r="P180" s="383">
        <f>(IF(DASHBOARD!$J$2=P7,DASHBOARD!$U$707,IF(DASHBOARD!$J$2=0,0,P180)))</f>
        <v/>
      </c>
      <c r="Q180" s="383">
        <f>(IF(DASHBOARD!$J$2=Q7,DASHBOARD!$U$707,IF(DASHBOARD!$J$2=0,0,Q180)))</f>
        <v/>
      </c>
      <c r="R180" s="383">
        <f>(IF(DASHBOARD!$J$2=R7,DASHBOARD!$U$707,IF(DASHBOARD!$J$2=0,0,R180)))</f>
        <v/>
      </c>
      <c r="S180" s="383">
        <f>(IF(DASHBOARD!$J$2=S7,DASHBOARD!$U$707,IF(DASHBOARD!$J$2=0,0,S180)))</f>
        <v/>
      </c>
      <c r="T180" s="383">
        <f>(IF(DASHBOARD!$J$2=T7,DASHBOARD!$U$707,IF(DASHBOARD!$J$2=0,0,T180)))</f>
        <v/>
      </c>
      <c r="U180" s="383">
        <f>(IF(DASHBOARD!$J$2=U7,DASHBOARD!$U$707,IF(DASHBOARD!$J$2=0,0,U180)))</f>
        <v/>
      </c>
      <c r="V180" s="383">
        <f>(IF(DASHBOARD!$J$2=V7,DASHBOARD!$U$707,IF(DASHBOARD!$J$2=0,0,V180)))</f>
        <v/>
      </c>
      <c r="W180" s="383">
        <f>(IF(DASHBOARD!$J$2=W7,DASHBOARD!$U$707,IF(DASHBOARD!$J$2=0,0,W180)))</f>
        <v/>
      </c>
      <c r="X180" s="383">
        <f>(IF(DASHBOARD!$J$2=X7,DASHBOARD!$U$707,IF(DASHBOARD!$J$2=0,0,X180)))</f>
        <v/>
      </c>
      <c r="Y180" s="383">
        <f>(IF(DASHBOARD!$J$2=Y7,DASHBOARD!$U$707,IF(DASHBOARD!$J$2=0,0,Y180)))</f>
        <v/>
      </c>
      <c r="Z180" s="383">
        <f>(IF(DASHBOARD!$J$2=Z7,DASHBOARD!$U$707,IF(DASHBOARD!$J$2=0,0,Z180)))</f>
        <v/>
      </c>
      <c r="AA180" s="383">
        <f>(IF(DASHBOARD!$J$2=AA7,DASHBOARD!$U$707,IF(DASHBOARD!$J$2=0,0,AA180)))</f>
        <v/>
      </c>
      <c r="AB180" s="383">
        <f>(IF(DASHBOARD!$J$2=AB7,DASHBOARD!$U$707,IF(DASHBOARD!$J$2=0,0,AB180)))</f>
        <v/>
      </c>
      <c r="AC180" s="383">
        <f>(IF(DASHBOARD!$J$2=AC7,DASHBOARD!$U$707,IF(DASHBOARD!$J$2=0,0,AC180)))</f>
        <v/>
      </c>
      <c r="AD180" s="383">
        <f>(IF(DASHBOARD!$J$2=AD7,DASHBOARD!$U$707,IF(DASHBOARD!$J$2=0,0,AD180)))</f>
        <v/>
      </c>
      <c r="AE180" s="383">
        <f>(IF(DASHBOARD!$J$2=AE7,DASHBOARD!$U$707,IF(DASHBOARD!$J$2=0,0,AE180)))</f>
        <v/>
      </c>
      <c r="AF180" s="383">
        <f>(IF(DASHBOARD!$J$2=AF7,DASHBOARD!$U$707,IF(DASHBOARD!$J$2=0,0,AF180)))</f>
        <v/>
      </c>
      <c r="AG180" s="383">
        <f>(IF(DASHBOARD!$J$2=AG7,DASHBOARD!$U$707,IF(DASHBOARD!$J$2=0,0,AG180)))</f>
        <v/>
      </c>
      <c r="AH180" s="383">
        <f>(IF(DASHBOARD!$J$2=AH7,DASHBOARD!$U$707,IF(DASHBOARD!$J$2=0,0,AH180)))</f>
        <v/>
      </c>
      <c r="AI180" s="383">
        <f>(IF(DASHBOARD!$J$2=AI7,DASHBOARD!$U$707,IF(DASHBOARD!$J$2=0,0,AI180)))</f>
        <v/>
      </c>
      <c r="AJ180" s="383">
        <f>(IF(DASHBOARD!$J$2=AJ7,DASHBOARD!$U$707,IF(DASHBOARD!$J$2=0,0,AJ180)))</f>
        <v/>
      </c>
      <c r="AK180" s="383">
        <f>(IF(DASHBOARD!$J$2=AK7,DASHBOARD!$U$707,IF(DASHBOARD!$J$2=0,0,AK180)))</f>
        <v/>
      </c>
      <c r="AL180" s="383">
        <f>(IF(DASHBOARD!$J$2=AL7,DASHBOARD!$U$707,IF(DASHBOARD!$J$2=0,0,AL180)))</f>
        <v/>
      </c>
      <c r="AM180" s="383">
        <f>(IF(DASHBOARD!$J$2=AM7,DASHBOARD!$U$707,IF(DASHBOARD!$J$2=0,0,AM180)))</f>
        <v/>
      </c>
      <c r="AN180" s="383">
        <f>(IF(DASHBOARD!$J$2=AN7,DASHBOARD!$U$707,IF(DASHBOARD!$J$2=0,0,AN180)))</f>
        <v/>
      </c>
      <c r="AO180" s="383">
        <f>(IF(DASHBOARD!$J$2=AO7,DASHBOARD!$U$707,IF(DASHBOARD!$J$2=0,0,AO180)))</f>
        <v/>
      </c>
      <c r="AP180" s="383">
        <f>(IF(DASHBOARD!$J$2=AP7,DASHBOARD!$U$707,IF(DASHBOARD!$J$2=0,0,AP180)))</f>
        <v/>
      </c>
      <c r="AQ180" s="383">
        <f>(IF(DASHBOARD!$J$2=AQ7,DASHBOARD!$U$707,IF(DASHBOARD!$J$2=0,0,AQ180)))</f>
        <v/>
      </c>
      <c r="AR180" s="383">
        <f>(IF(DASHBOARD!$J$2=AR7,DASHBOARD!$U$707,IF(DASHBOARD!$J$2=0,0,AR180)))</f>
        <v/>
      </c>
      <c r="AS180" s="383">
        <f>(IF(DASHBOARD!$J$2=AS7,DASHBOARD!$U$707,IF(DASHBOARD!$J$2=0,0,AS180)))</f>
        <v/>
      </c>
      <c r="AT180" s="383">
        <f>(IF(DASHBOARD!$J$2=AT7,DASHBOARD!$U$707,IF(DASHBOARD!$J$2=0,0,AT180)))</f>
        <v/>
      </c>
      <c r="AU180" s="383">
        <f>(IF(DASHBOARD!$J$2=AU7,DASHBOARD!$U$707,IF(DASHBOARD!$J$2=0,0,AU180)))</f>
        <v/>
      </c>
      <c r="AV180" s="383">
        <f>(IF(DASHBOARD!$J$2=AV7,DASHBOARD!$U$707,IF(DASHBOARD!$J$2=0,0,AV180)))</f>
        <v/>
      </c>
      <c r="AW180" s="383">
        <f>(IF(DASHBOARD!$J$2=AW7,DASHBOARD!$U$707,IF(DASHBOARD!$J$2=0,0,AW180)))</f>
        <v/>
      </c>
      <c r="AX180" s="383">
        <f>(IF(DASHBOARD!$J$2=AX7,DASHBOARD!$U$707,IF(DASHBOARD!$J$2=0,0,AX180)))</f>
        <v/>
      </c>
      <c r="AY180" s="383">
        <f>(IF(DASHBOARD!$J$2=AY7,DASHBOARD!$U$707,IF(DASHBOARD!$J$2=0,0,AY180)))</f>
        <v/>
      </c>
      <c r="AZ180" s="383">
        <f>(IF(DASHBOARD!$J$2=AZ7,DASHBOARD!$U$707,IF(DASHBOARD!$J$2=0,0,AZ180)))</f>
        <v/>
      </c>
      <c r="BA180" s="383">
        <f>(IF(DASHBOARD!$J$2=BA7,DASHBOARD!$U$707,IF(DASHBOARD!$J$2=0,0,BA180)))</f>
        <v/>
      </c>
      <c r="BB180" s="384">
        <f>IF(SUM(F180:BA180)&lt;&gt;0,AVERAGEIF(F180:BA180,"&gt;0",F180:BA180),0)</f>
        <v/>
      </c>
      <c r="BC180" s="147" t="n"/>
      <c r="BD180" s="385">
        <f>MAXA(F180:BA180)</f>
        <v/>
      </c>
      <c r="BE180" s="1461">
        <f>IF(BD180&lt;&gt;0,VLOOKUP(BD180,$F$10:$BA$10,MATCH(BD180,F180:BA180,0)),"")</f>
        <v/>
      </c>
      <c r="BF180" s="385">
        <f t="array" ref="BF180">MIN(IF(F180:BA180&gt;0,F180:BA180))</f>
        <v/>
      </c>
      <c r="BG180" s="1461">
        <f>IF(BF180&lt;&gt;0,VLOOKUP(BF180,$F$10:$BA$10,MATCH($BF180,$F180:$BA180,0)),"")</f>
        <v/>
      </c>
      <c r="BI180" s="1368">
        <f>HLOOKUP($BI$9,$S$10:$AI$431,1+$BL180,TRUE)</f>
        <v/>
      </c>
      <c r="BJ180" s="1369">
        <f>HLOOKUP($BJ$9,$AJ$10:$AW$431,1+$BL180,TRUE)</f>
        <v/>
      </c>
      <c r="BK180" s="151" t="n"/>
      <c r="BL180" s="408">
        <f>BL179+1</f>
        <v/>
      </c>
      <c r="BM180" s="399" t="n"/>
    </row>
    <row r="181" ht="20.25" customHeight="1" s="18" thickBot="1" thickTop="1">
      <c r="B181" s="1370" t="n"/>
      <c r="C181" s="1381" t="n"/>
      <c r="D181" s="328" t="n"/>
      <c r="E181" s="402" t="n"/>
      <c r="F181" s="383" t="n"/>
      <c r="G181" s="383" t="n"/>
      <c r="H181" s="383" t="n"/>
      <c r="I181" s="383" t="n"/>
      <c r="J181" s="383" t="n"/>
      <c r="K181" s="383" t="n"/>
      <c r="L181" s="383" t="n"/>
      <c r="M181" s="383" t="n"/>
      <c r="N181" s="383" t="n"/>
      <c r="O181" s="383" t="n"/>
      <c r="P181" s="383" t="n"/>
      <c r="Q181" s="383" t="n"/>
      <c r="R181" s="383" t="n"/>
      <c r="S181" s="383" t="n"/>
      <c r="T181" s="383" t="n"/>
      <c r="U181" s="383" t="n"/>
      <c r="V181" s="383" t="n"/>
      <c r="W181" s="383" t="n"/>
      <c r="X181" s="383" t="n"/>
      <c r="Y181" s="383" t="n"/>
      <c r="Z181" s="383" t="n"/>
      <c r="AA181" s="383" t="n"/>
      <c r="AB181" s="383" t="n"/>
      <c r="AC181" s="383" t="n"/>
      <c r="AD181" s="383" t="n"/>
      <c r="AE181" s="383" t="n"/>
      <c r="AF181" s="383" t="n"/>
      <c r="AG181" s="383" t="n"/>
      <c r="AH181" s="383" t="n"/>
      <c r="AI181" s="383" t="n"/>
      <c r="AJ181" s="383" t="n"/>
      <c r="AK181" s="383" t="n"/>
      <c r="AL181" s="383" t="n"/>
      <c r="AM181" s="383" t="n"/>
      <c r="AN181" s="383" t="n"/>
      <c r="AO181" s="383" t="n"/>
      <c r="AP181" s="383" t="n"/>
      <c r="AQ181" s="383" t="n"/>
      <c r="AR181" s="383" t="n"/>
      <c r="AS181" s="383" t="n"/>
      <c r="AT181" s="383" t="n"/>
      <c r="AU181" s="383" t="n"/>
      <c r="AV181" s="383" t="n"/>
      <c r="AW181" s="383" t="n"/>
      <c r="AX181" s="383" t="n"/>
      <c r="AY181" s="383" t="n"/>
      <c r="AZ181" s="383" t="n"/>
      <c r="BA181" s="383" t="n"/>
      <c r="BB181" s="384">
        <f>IF(SUM(F181:BA181)&lt;&gt;0,AVERAGEIF(F181:BA181,"&gt;0",F181:BA181),0)</f>
        <v/>
      </c>
      <c r="BC181" s="147" t="n"/>
      <c r="BD181" s="385">
        <f>MAXA(F181:BA181)</f>
        <v/>
      </c>
      <c r="BE181" s="1461">
        <f>IF(BD181&lt;&gt;0,VLOOKUP(BD181,$F$10:$BA$10,MATCH(BD181,F181:BA181,0)),"")</f>
        <v/>
      </c>
      <c r="BF181" s="385">
        <f t="array" ref="BF181">MIN(IF(F181:BA181&gt;0,F181:BA181))</f>
        <v/>
      </c>
      <c r="BG181" s="1461">
        <f>IF(BF181&lt;&gt;0,VLOOKUP(BF181,$F$10:$BA$10,MATCH($BF181,$F181:$BA181,0)),"")</f>
        <v/>
      </c>
      <c r="BI181" s="1368">
        <f>HLOOKUP($BI$9,$S$10:$AI$431,1+$BL181,TRUE)</f>
        <v/>
      </c>
      <c r="BJ181" s="1369">
        <f>HLOOKUP($BJ$9,$AJ$10:$AW$431,1+$BL181,TRUE)</f>
        <v/>
      </c>
      <c r="BK181" s="151" t="n"/>
      <c r="BL181" s="408">
        <f>BL180+1</f>
        <v/>
      </c>
      <c r="BM181" s="399" t="n"/>
    </row>
    <row r="182" ht="20.25" customHeight="1" s="18" thickBot="1" thickTop="1">
      <c r="B182" s="1370" t="n"/>
      <c r="C182" s="1381" t="n"/>
      <c r="D182" s="1469" t="inlineStr">
        <is>
          <t>BONE 150</t>
        </is>
      </c>
      <c r="E182" s="388" t="inlineStr">
        <is>
          <t>Sinjai 150</t>
        </is>
      </c>
      <c r="F182" s="383">
        <f>(IF(DASHBOARD!$J$2=F7,DASHBOARD!$U$673,IF(DASHBOARD!$J$2=0,0,F182)))</f>
        <v/>
      </c>
      <c r="G182" s="383">
        <f>(IF(DASHBOARD!$J$2=G7,DASHBOARD!$U$673,IF(DASHBOARD!$J$2=0,0,G182)))</f>
        <v/>
      </c>
      <c r="H182" s="383">
        <f>(IF(DASHBOARD!$J$2=H7,DASHBOARD!$U$673,IF(DASHBOARD!$J$2=0,0,H182)))</f>
        <v/>
      </c>
      <c r="I182" s="383">
        <f>(IF(DASHBOARD!$J$2=I7,DASHBOARD!$U$673,IF(DASHBOARD!$J$2=0,0,I182)))</f>
        <v/>
      </c>
      <c r="J182" s="383">
        <f>(IF(DASHBOARD!$J$2=J7,DASHBOARD!$U$673,IF(DASHBOARD!$J$2=0,0,J182)))</f>
        <v/>
      </c>
      <c r="K182" s="383">
        <f>(IF(DASHBOARD!$J$2=K7,DASHBOARD!$U$673,IF(DASHBOARD!$J$2=0,0,K182)))</f>
        <v/>
      </c>
      <c r="L182" s="383">
        <f>(IF(DASHBOARD!$J$2=L7,DASHBOARD!$U$673,IF(DASHBOARD!$J$2=0,0,L182)))</f>
        <v/>
      </c>
      <c r="M182" s="383">
        <f>(IF(DASHBOARD!$J$2=M7,DASHBOARD!$U$673,IF(DASHBOARD!$J$2=0,0,M182)))</f>
        <v/>
      </c>
      <c r="N182" s="383">
        <f>(IF(DASHBOARD!$J$2=N7,DASHBOARD!$U$673,IF(DASHBOARD!$J$2=0,0,N182)))</f>
        <v/>
      </c>
      <c r="O182" s="383">
        <f>(IF(DASHBOARD!$J$2=O7,DASHBOARD!$U$673,IF(DASHBOARD!$J$2=0,0,O182)))</f>
        <v/>
      </c>
      <c r="P182" s="383">
        <f>(IF(DASHBOARD!$J$2=P7,DASHBOARD!$U$673,IF(DASHBOARD!$J$2=0,0,P182)))</f>
        <v/>
      </c>
      <c r="Q182" s="383">
        <f>(IF(DASHBOARD!$J$2=Q7,DASHBOARD!$U$673,IF(DASHBOARD!$J$2=0,0,Q182)))</f>
        <v/>
      </c>
      <c r="R182" s="383">
        <f>(IF(DASHBOARD!$J$2=R7,DASHBOARD!$U$673,IF(DASHBOARD!$J$2=0,0,R182)))</f>
        <v/>
      </c>
      <c r="S182" s="383">
        <f>(IF(DASHBOARD!$J$2=S7,DASHBOARD!$U$673,IF(DASHBOARD!$J$2=0,0,S182)))</f>
        <v/>
      </c>
      <c r="T182" s="383">
        <f>(IF(DASHBOARD!$J$2=T7,DASHBOARD!$U$673,IF(DASHBOARD!$J$2=0,0,T182)))</f>
        <v/>
      </c>
      <c r="U182" s="383">
        <f>(IF(DASHBOARD!$J$2=U7,DASHBOARD!$U$673,IF(DASHBOARD!$J$2=0,0,U182)))</f>
        <v/>
      </c>
      <c r="V182" s="383">
        <f>(IF(DASHBOARD!$J$2=V7,DASHBOARD!$U$673,IF(DASHBOARD!$J$2=0,0,V182)))</f>
        <v/>
      </c>
      <c r="W182" s="383">
        <f>(IF(DASHBOARD!$J$2=W7,DASHBOARD!$U$673,IF(DASHBOARD!$J$2=0,0,W182)))</f>
        <v/>
      </c>
      <c r="X182" s="383">
        <f>(IF(DASHBOARD!$J$2=X7,DASHBOARD!$U$673,IF(DASHBOARD!$J$2=0,0,X182)))</f>
        <v/>
      </c>
      <c r="Y182" s="383">
        <f>(IF(DASHBOARD!$J$2=Y7,DASHBOARD!$U$673,IF(DASHBOARD!$J$2=0,0,Y182)))</f>
        <v/>
      </c>
      <c r="Z182" s="383">
        <f>(IF(DASHBOARD!$J$2=Z7,DASHBOARD!$U$673,IF(DASHBOARD!$J$2=0,0,Z182)))</f>
        <v/>
      </c>
      <c r="AA182" s="383">
        <f>(IF(DASHBOARD!$J$2=AA7,DASHBOARD!$U$673,IF(DASHBOARD!$J$2=0,0,AA182)))</f>
        <v/>
      </c>
      <c r="AB182" s="383">
        <f>(IF(DASHBOARD!$J$2=AB7,DASHBOARD!$U$673,IF(DASHBOARD!$J$2=0,0,AB182)))</f>
        <v/>
      </c>
      <c r="AC182" s="383">
        <f>(IF(DASHBOARD!$J$2=AC7,DASHBOARD!$U$673,IF(DASHBOARD!$J$2=0,0,AC182)))</f>
        <v/>
      </c>
      <c r="AD182" s="383">
        <f>(IF(DASHBOARD!$J$2=AD7,DASHBOARD!$U$673,IF(DASHBOARD!$J$2=0,0,AD182)))</f>
        <v/>
      </c>
      <c r="AE182" s="383">
        <f>(IF(DASHBOARD!$J$2=AE7,DASHBOARD!$U$673,IF(DASHBOARD!$J$2=0,0,AE182)))</f>
        <v/>
      </c>
      <c r="AF182" s="383">
        <f>(IF(DASHBOARD!$J$2=AF7,DASHBOARD!$U$673,IF(DASHBOARD!$J$2=0,0,AF182)))</f>
        <v/>
      </c>
      <c r="AG182" s="383">
        <f>(IF(DASHBOARD!$J$2=AG7,DASHBOARD!$U$673,IF(DASHBOARD!$J$2=0,0,AG182)))</f>
        <v/>
      </c>
      <c r="AH182" s="383">
        <f>(IF(DASHBOARD!$J$2=AH7,DASHBOARD!$U$673,IF(DASHBOARD!$J$2=0,0,AH182)))</f>
        <v/>
      </c>
      <c r="AI182" s="383">
        <f>(IF(DASHBOARD!$J$2=AI7,DASHBOARD!$U$673,IF(DASHBOARD!$J$2=0,0,AI182)))</f>
        <v/>
      </c>
      <c r="AJ182" s="383">
        <f>(IF(DASHBOARD!$J$2=AJ7,DASHBOARD!$U$673,IF(DASHBOARD!$J$2=0,0,AJ182)))</f>
        <v/>
      </c>
      <c r="AK182" s="383">
        <f>(IF(DASHBOARD!$J$2=AK7,DASHBOARD!$U$673,IF(DASHBOARD!$J$2=0,0,AK182)))</f>
        <v/>
      </c>
      <c r="AL182" s="383">
        <f>(IF(DASHBOARD!$J$2=AL7,DASHBOARD!$U$673,IF(DASHBOARD!$J$2=0,0,AL182)))</f>
        <v/>
      </c>
      <c r="AM182" s="383">
        <f>(IF(DASHBOARD!$J$2=AM7,DASHBOARD!$U$673,IF(DASHBOARD!$J$2=0,0,AM182)))</f>
        <v/>
      </c>
      <c r="AN182" s="383">
        <f>(IF(DASHBOARD!$J$2=AN7,DASHBOARD!$U$673,IF(DASHBOARD!$J$2=0,0,AN182)))</f>
        <v/>
      </c>
      <c r="AO182" s="383">
        <f>(IF(DASHBOARD!$J$2=AO7,DASHBOARD!$U$673,IF(DASHBOARD!$J$2=0,0,AO182)))</f>
        <v/>
      </c>
      <c r="AP182" s="383">
        <f>(IF(DASHBOARD!$J$2=AP7,DASHBOARD!$U$673,IF(DASHBOARD!$J$2=0,0,AP182)))</f>
        <v/>
      </c>
      <c r="AQ182" s="383">
        <f>(IF(DASHBOARD!$J$2=AQ7,DASHBOARD!$U$673,IF(DASHBOARD!$J$2=0,0,AQ182)))</f>
        <v/>
      </c>
      <c r="AR182" s="383">
        <f>(IF(DASHBOARD!$J$2=AR7,DASHBOARD!$U$673,IF(DASHBOARD!$J$2=0,0,AR182)))</f>
        <v/>
      </c>
      <c r="AS182" s="383">
        <f>(IF(DASHBOARD!$J$2=AS7,DASHBOARD!$U$673,IF(DASHBOARD!$J$2=0,0,AS182)))</f>
        <v/>
      </c>
      <c r="AT182" s="383">
        <f>(IF(DASHBOARD!$J$2=AT7,DASHBOARD!$U$673,IF(DASHBOARD!$J$2=0,0,AT182)))</f>
        <v/>
      </c>
      <c r="AU182" s="383">
        <f>(IF(DASHBOARD!$J$2=AU7,DASHBOARD!$U$673,IF(DASHBOARD!$J$2=0,0,AU182)))</f>
        <v/>
      </c>
      <c r="AV182" s="383">
        <f>(IF(DASHBOARD!$J$2=AV7,DASHBOARD!$U$673,IF(DASHBOARD!$J$2=0,0,AV182)))</f>
        <v/>
      </c>
      <c r="AW182" s="383">
        <f>(IF(DASHBOARD!$J$2=AW7,DASHBOARD!$U$673,IF(DASHBOARD!$J$2=0,0,AW182)))</f>
        <v/>
      </c>
      <c r="AX182" s="383">
        <f>(IF(DASHBOARD!$J$2=AX7,DASHBOARD!$U$673,IF(DASHBOARD!$J$2=0,0,AX182)))</f>
        <v/>
      </c>
      <c r="AY182" s="383">
        <f>(IF(DASHBOARD!$J$2=AY7,DASHBOARD!$U$673,IF(DASHBOARD!$J$2=0,0,AY182)))</f>
        <v/>
      </c>
      <c r="AZ182" s="383">
        <f>(IF(DASHBOARD!$J$2=AZ7,DASHBOARD!$U$673,IF(DASHBOARD!$J$2=0,0,AZ182)))</f>
        <v/>
      </c>
      <c r="BA182" s="383">
        <f>(IF(DASHBOARD!$J$2=BA7,DASHBOARD!$U$673,IF(DASHBOARD!$J$2=0,0,BA182)))</f>
        <v/>
      </c>
      <c r="BB182" s="384">
        <f>IF(SUM(F182:BA182)&lt;&gt;0,AVERAGEIF(F182:BA182,"&gt;0",F182:BA182),0)</f>
        <v/>
      </c>
      <c r="BC182" s="147" t="n"/>
      <c r="BD182" s="385">
        <f>MAXA(F182:BA182)</f>
        <v/>
      </c>
      <c r="BE182" s="1461">
        <f>IF(BD182&lt;&gt;0,VLOOKUP(BD182,$F$10:$BA$10,MATCH(BD182,F182:BA182,0)),"")</f>
        <v/>
      </c>
      <c r="BF182" s="385">
        <f t="array" ref="BF182">MIN(IF(F182:BA182&gt;0,F182:BA182))</f>
        <v/>
      </c>
      <c r="BG182" s="1461">
        <f>IF(BF182&lt;&gt;0,VLOOKUP(BF182,$F$10:$BA$10,MATCH($BF182,$F182:$BA182,0)),"")</f>
        <v/>
      </c>
      <c r="BI182" s="1368">
        <f>HLOOKUP($BI$9,$S$10:$AI$431,1+$BL182,TRUE)</f>
        <v/>
      </c>
      <c r="BJ182" s="1369">
        <f>HLOOKUP($BJ$9,$AJ$10:$AW$431,1+$BL182,TRUE)</f>
        <v/>
      </c>
      <c r="BK182" s="151" t="n"/>
      <c r="BL182" s="408">
        <f>BL181+1</f>
        <v/>
      </c>
      <c r="BM182" s="399" t="n"/>
    </row>
    <row r="183" ht="20.25" customHeight="1" s="18" thickBot="1" thickTop="1">
      <c r="B183" s="1370" t="n"/>
      <c r="C183" s="1381" t="n"/>
      <c r="D183" s="1462" t="n"/>
      <c r="E183" s="402" t="inlineStr">
        <is>
          <t>Bulukumba 150</t>
        </is>
      </c>
      <c r="F183" s="383">
        <f>(IF(DASHBOARD!$J$2=F7,DASHBOARD!$U$672,IF(DASHBOARD!$J$2=0,0,F183)))</f>
        <v/>
      </c>
      <c r="G183" s="383">
        <f>(IF(DASHBOARD!$J$2=G7,DASHBOARD!$U$672,IF(DASHBOARD!$J$2=0,0,G183)))</f>
        <v/>
      </c>
      <c r="H183" s="383">
        <f>(IF(DASHBOARD!$J$2=H7,DASHBOARD!$U$672,IF(DASHBOARD!$J$2=0,0,H183)))</f>
        <v/>
      </c>
      <c r="I183" s="383">
        <f>(IF(DASHBOARD!$J$2=I7,DASHBOARD!$U$672,IF(DASHBOARD!$J$2=0,0,I183)))</f>
        <v/>
      </c>
      <c r="J183" s="383">
        <f>(IF(DASHBOARD!$J$2=J7,DASHBOARD!$U$672,IF(DASHBOARD!$J$2=0,0,J183)))</f>
        <v/>
      </c>
      <c r="K183" s="383">
        <f>(IF(DASHBOARD!$J$2=K7,DASHBOARD!$U$672,IF(DASHBOARD!$J$2=0,0,K183)))</f>
        <v/>
      </c>
      <c r="L183" s="383">
        <f>(IF(DASHBOARD!$J$2=L7,DASHBOARD!$U$672,IF(DASHBOARD!$J$2=0,0,L183)))</f>
        <v/>
      </c>
      <c r="M183" s="383">
        <f>(IF(DASHBOARD!$J$2=M7,DASHBOARD!$U$672,IF(DASHBOARD!$J$2=0,0,M183)))</f>
        <v/>
      </c>
      <c r="N183" s="383">
        <f>(IF(DASHBOARD!$J$2=N7,DASHBOARD!$U$672,IF(DASHBOARD!$J$2=0,0,N183)))</f>
        <v/>
      </c>
      <c r="O183" s="383">
        <f>(IF(DASHBOARD!$J$2=O7,DASHBOARD!$U$672,IF(DASHBOARD!$J$2=0,0,O183)))</f>
        <v/>
      </c>
      <c r="P183" s="383">
        <f>(IF(DASHBOARD!$J$2=P7,DASHBOARD!$U$672,IF(DASHBOARD!$J$2=0,0,P183)))</f>
        <v/>
      </c>
      <c r="Q183" s="383">
        <f>(IF(DASHBOARD!$J$2=Q7,DASHBOARD!$U$672,IF(DASHBOARD!$J$2=0,0,Q183)))</f>
        <v/>
      </c>
      <c r="R183" s="383">
        <f>(IF(DASHBOARD!$J$2=R7,DASHBOARD!$U$672,IF(DASHBOARD!$J$2=0,0,R183)))</f>
        <v/>
      </c>
      <c r="S183" s="383">
        <f>(IF(DASHBOARD!$J$2=S7,DASHBOARD!$U$672,IF(DASHBOARD!$J$2=0,0,S183)))</f>
        <v/>
      </c>
      <c r="T183" s="383">
        <f>(IF(DASHBOARD!$J$2=T7,DASHBOARD!$U$672,IF(DASHBOARD!$J$2=0,0,T183)))</f>
        <v/>
      </c>
      <c r="U183" s="383">
        <f>(IF(DASHBOARD!$J$2=U7,DASHBOARD!$U$672,IF(DASHBOARD!$J$2=0,0,U183)))</f>
        <v/>
      </c>
      <c r="V183" s="383">
        <f>(IF(DASHBOARD!$J$2=V7,DASHBOARD!$U$672,IF(DASHBOARD!$J$2=0,0,V183)))</f>
        <v/>
      </c>
      <c r="W183" s="383">
        <f>(IF(DASHBOARD!$J$2=W7,DASHBOARD!$U$672,IF(DASHBOARD!$J$2=0,0,W183)))</f>
        <v/>
      </c>
      <c r="X183" s="383">
        <f>(IF(DASHBOARD!$J$2=X7,DASHBOARD!$U$672,IF(DASHBOARD!$J$2=0,0,X183)))</f>
        <v/>
      </c>
      <c r="Y183" s="383">
        <f>(IF(DASHBOARD!$J$2=Y7,DASHBOARD!$U$672,IF(DASHBOARD!$J$2=0,0,Y183)))</f>
        <v/>
      </c>
      <c r="Z183" s="383">
        <f>(IF(DASHBOARD!$J$2=Z7,DASHBOARD!$U$672,IF(DASHBOARD!$J$2=0,0,Z183)))</f>
        <v/>
      </c>
      <c r="AA183" s="383">
        <f>(IF(DASHBOARD!$J$2=AA7,DASHBOARD!$U$672,IF(DASHBOARD!$J$2=0,0,AA183)))</f>
        <v/>
      </c>
      <c r="AB183" s="383">
        <f>(IF(DASHBOARD!$J$2=AB7,DASHBOARD!$U$672,IF(DASHBOARD!$J$2=0,0,AB183)))</f>
        <v/>
      </c>
      <c r="AC183" s="383">
        <f>(IF(DASHBOARD!$J$2=AC7,DASHBOARD!$U$672,IF(DASHBOARD!$J$2=0,0,AC183)))</f>
        <v/>
      </c>
      <c r="AD183" s="383">
        <f>(IF(DASHBOARD!$J$2=AD7,DASHBOARD!$U$672,IF(DASHBOARD!$J$2=0,0,AD183)))</f>
        <v/>
      </c>
      <c r="AE183" s="383">
        <f>(IF(DASHBOARD!$J$2=AE7,DASHBOARD!$U$672,IF(DASHBOARD!$J$2=0,0,AE183)))</f>
        <v/>
      </c>
      <c r="AF183" s="383">
        <f>(IF(DASHBOARD!$J$2=AF7,DASHBOARD!$U$672,IF(DASHBOARD!$J$2=0,0,AF183)))</f>
        <v/>
      </c>
      <c r="AG183" s="383">
        <f>(IF(DASHBOARD!$J$2=AG7,DASHBOARD!$U$672,IF(DASHBOARD!$J$2=0,0,AG183)))</f>
        <v/>
      </c>
      <c r="AH183" s="383">
        <f>(IF(DASHBOARD!$J$2=AH7,DASHBOARD!$U$672,IF(DASHBOARD!$J$2=0,0,AH183)))</f>
        <v/>
      </c>
      <c r="AI183" s="383">
        <f>(IF(DASHBOARD!$J$2=AI7,DASHBOARD!$U$672,IF(DASHBOARD!$J$2=0,0,AI183)))</f>
        <v/>
      </c>
      <c r="AJ183" s="383">
        <f>(IF(DASHBOARD!$J$2=AJ7,DASHBOARD!$U$672,IF(DASHBOARD!$J$2=0,0,AJ183)))</f>
        <v/>
      </c>
      <c r="AK183" s="383">
        <f>(IF(DASHBOARD!$J$2=AK7,DASHBOARD!$U$672,IF(DASHBOARD!$J$2=0,0,AK183)))</f>
        <v/>
      </c>
      <c r="AL183" s="383">
        <f>(IF(DASHBOARD!$J$2=AL7,DASHBOARD!$U$672,IF(DASHBOARD!$J$2=0,0,AL183)))</f>
        <v/>
      </c>
      <c r="AM183" s="383">
        <f>(IF(DASHBOARD!$J$2=AM7,DASHBOARD!$U$672,IF(DASHBOARD!$J$2=0,0,AM183)))</f>
        <v/>
      </c>
      <c r="AN183" s="383">
        <f>(IF(DASHBOARD!$J$2=AN7,DASHBOARD!$U$672,IF(DASHBOARD!$J$2=0,0,AN183)))</f>
        <v/>
      </c>
      <c r="AO183" s="383">
        <f>(IF(DASHBOARD!$J$2=AO7,DASHBOARD!$U$672,IF(DASHBOARD!$J$2=0,0,AO183)))</f>
        <v/>
      </c>
      <c r="AP183" s="383">
        <f>(IF(DASHBOARD!$J$2=AP7,DASHBOARD!$U$672,IF(DASHBOARD!$J$2=0,0,AP183)))</f>
        <v/>
      </c>
      <c r="AQ183" s="383">
        <f>(IF(DASHBOARD!$J$2=AQ7,DASHBOARD!$U$672,IF(DASHBOARD!$J$2=0,0,AQ183)))</f>
        <v/>
      </c>
      <c r="AR183" s="383">
        <f>(IF(DASHBOARD!$J$2=AR7,DASHBOARD!$U$672,IF(DASHBOARD!$J$2=0,0,AR183)))</f>
        <v/>
      </c>
      <c r="AS183" s="383">
        <f>(IF(DASHBOARD!$J$2=AS7,DASHBOARD!$U$672,IF(DASHBOARD!$J$2=0,0,AS183)))</f>
        <v/>
      </c>
      <c r="AT183" s="383">
        <f>(IF(DASHBOARD!$J$2=AT7,DASHBOARD!$U$672,IF(DASHBOARD!$J$2=0,0,AT183)))</f>
        <v/>
      </c>
      <c r="AU183" s="383">
        <f>(IF(DASHBOARD!$J$2=AU7,DASHBOARD!$U$672,IF(DASHBOARD!$J$2=0,0,AU183)))</f>
        <v/>
      </c>
      <c r="AV183" s="383">
        <f>(IF(DASHBOARD!$J$2=AV7,DASHBOARD!$U$672,IF(DASHBOARD!$J$2=0,0,AV183)))</f>
        <v/>
      </c>
      <c r="AW183" s="383">
        <f>(IF(DASHBOARD!$J$2=AW7,DASHBOARD!$U$672,IF(DASHBOARD!$J$2=0,0,AW183)))</f>
        <v/>
      </c>
      <c r="AX183" s="383">
        <f>(IF(DASHBOARD!$J$2=AX7,DASHBOARD!$U$672,IF(DASHBOARD!$J$2=0,0,AX183)))</f>
        <v/>
      </c>
      <c r="AY183" s="383">
        <f>(IF(DASHBOARD!$J$2=AY7,DASHBOARD!$U$672,IF(DASHBOARD!$J$2=0,0,AY183)))</f>
        <v/>
      </c>
      <c r="AZ183" s="383">
        <f>(IF(DASHBOARD!$J$2=AZ7,DASHBOARD!$U$672,IF(DASHBOARD!$J$2=0,0,AZ183)))</f>
        <v/>
      </c>
      <c r="BA183" s="383">
        <f>(IF(DASHBOARD!$J$2=BA7,DASHBOARD!$U$672,IF(DASHBOARD!$J$2=0,0,BA183)))</f>
        <v/>
      </c>
      <c r="BB183" s="384">
        <f>IF(SUM(F183:BA183)&lt;&gt;0,AVERAGEIF(F183:BA183,"&gt;0",F183:BA183),0)</f>
        <v/>
      </c>
      <c r="BC183" s="147" t="n"/>
      <c r="BD183" s="385">
        <f>MAXA(F183:BA183)</f>
        <v/>
      </c>
      <c r="BE183" s="1461">
        <f>IF(BD183&lt;&gt;0,VLOOKUP(BD183,$F$10:$BA$10,MATCH(BD183,F183:BA183,0)),"")</f>
        <v/>
      </c>
      <c r="BF183" s="385">
        <f t="array" ref="BF183">MIN(IF(F183:BA183&gt;0,F183:BA183))</f>
        <v/>
      </c>
      <c r="BG183" s="1461">
        <f>IF(BF183&lt;&gt;0,VLOOKUP(BF183,$F$10:$BA$10,MATCH($BF183,$F183:$BA183,0)),"")</f>
        <v/>
      </c>
      <c r="BI183" s="1368">
        <f>HLOOKUP($BI$9,$S$10:$AI$431,1+$BL183,TRUE)</f>
        <v/>
      </c>
      <c r="BJ183" s="1369">
        <f>HLOOKUP($BJ$9,$AJ$10:$AW$431,1+$BL183,TRUE)</f>
        <v/>
      </c>
      <c r="BK183" s="151" t="n"/>
      <c r="BL183" s="408">
        <f>BL182+1</f>
        <v/>
      </c>
      <c r="BM183" s="399" t="n"/>
    </row>
    <row r="184" ht="20.25" customHeight="1" s="18" thickBot="1" thickTop="1">
      <c r="B184" s="1370" t="n"/>
      <c r="C184" s="1381" t="n"/>
      <c r="D184" s="1462" t="n"/>
      <c r="E184" s="402" t="inlineStr">
        <is>
          <t>Soppeng # 1, 150</t>
        </is>
      </c>
      <c r="F184" s="383">
        <f>(IF(DASHBOARD!$J$2=F7,DASHBOARD!$U$674,IF(DASHBOARD!$J$2=0,0,F184)))</f>
        <v/>
      </c>
      <c r="G184" s="383">
        <f>(IF(DASHBOARD!$J$2=G7,DASHBOARD!$U$674,IF(DASHBOARD!$J$2=0,0,G184)))</f>
        <v/>
      </c>
      <c r="H184" s="383">
        <f>(IF(DASHBOARD!$J$2=H7,DASHBOARD!$U$674,IF(DASHBOARD!$J$2=0,0,H184)))</f>
        <v/>
      </c>
      <c r="I184" s="383">
        <f>(IF(DASHBOARD!$J$2=I7,DASHBOARD!$U$674,IF(DASHBOARD!$J$2=0,0,I184)))</f>
        <v/>
      </c>
      <c r="J184" s="383">
        <f>(IF(DASHBOARD!$J$2=J7,DASHBOARD!$U$674,IF(DASHBOARD!$J$2=0,0,J184)))</f>
        <v/>
      </c>
      <c r="K184" s="383">
        <f>(IF(DASHBOARD!$J$2=K7,DASHBOARD!$U$674,IF(DASHBOARD!$J$2=0,0,K184)))</f>
        <v/>
      </c>
      <c r="L184" s="383">
        <f>(IF(DASHBOARD!$J$2=L7,DASHBOARD!$U$674,IF(DASHBOARD!$J$2=0,0,L184)))</f>
        <v/>
      </c>
      <c r="M184" s="383">
        <f>(IF(DASHBOARD!$J$2=M7,DASHBOARD!$U$674,IF(DASHBOARD!$J$2=0,0,M184)))</f>
        <v/>
      </c>
      <c r="N184" s="383">
        <f>(IF(DASHBOARD!$J$2=N7,DASHBOARD!$U$674,IF(DASHBOARD!$J$2=0,0,N184)))</f>
        <v/>
      </c>
      <c r="O184" s="383">
        <f>(IF(DASHBOARD!$J$2=O7,DASHBOARD!$U$674,IF(DASHBOARD!$J$2=0,0,O184)))</f>
        <v/>
      </c>
      <c r="P184" s="383">
        <f>(IF(DASHBOARD!$J$2=P7,DASHBOARD!$U$674,IF(DASHBOARD!$J$2=0,0,P184)))</f>
        <v/>
      </c>
      <c r="Q184" s="383">
        <f>(IF(DASHBOARD!$J$2=Q7,DASHBOARD!$U$674,IF(DASHBOARD!$J$2=0,0,Q184)))</f>
        <v/>
      </c>
      <c r="R184" s="383">
        <f>(IF(DASHBOARD!$J$2=R7,DASHBOARD!$U$674,IF(DASHBOARD!$J$2=0,0,R184)))</f>
        <v/>
      </c>
      <c r="S184" s="383">
        <f>(IF(DASHBOARD!$J$2=S7,DASHBOARD!$U$674,IF(DASHBOARD!$J$2=0,0,S184)))</f>
        <v/>
      </c>
      <c r="T184" s="383">
        <f>(IF(DASHBOARD!$J$2=T7,DASHBOARD!$U$674,IF(DASHBOARD!$J$2=0,0,T184)))</f>
        <v/>
      </c>
      <c r="U184" s="383">
        <f>(IF(DASHBOARD!$J$2=U7,DASHBOARD!$U$674,IF(DASHBOARD!$J$2=0,0,U184)))</f>
        <v/>
      </c>
      <c r="V184" s="383">
        <f>(IF(DASHBOARD!$J$2=V7,DASHBOARD!$U$674,IF(DASHBOARD!$J$2=0,0,V184)))</f>
        <v/>
      </c>
      <c r="W184" s="383">
        <f>(IF(DASHBOARD!$J$2=W7,DASHBOARD!$U$674,IF(DASHBOARD!$J$2=0,0,W184)))</f>
        <v/>
      </c>
      <c r="X184" s="383">
        <f>(IF(DASHBOARD!$J$2=X7,DASHBOARD!$U$674,IF(DASHBOARD!$J$2=0,0,X184)))</f>
        <v/>
      </c>
      <c r="Y184" s="383">
        <f>(IF(DASHBOARD!$J$2=Y7,DASHBOARD!$U$674,IF(DASHBOARD!$J$2=0,0,Y184)))</f>
        <v/>
      </c>
      <c r="Z184" s="383">
        <f>(IF(DASHBOARD!$J$2=Z7,DASHBOARD!$U$674,IF(DASHBOARD!$J$2=0,0,Z184)))</f>
        <v/>
      </c>
      <c r="AA184" s="383">
        <f>(IF(DASHBOARD!$J$2=AA7,DASHBOARD!$U$674,IF(DASHBOARD!$J$2=0,0,AA184)))</f>
        <v/>
      </c>
      <c r="AB184" s="383">
        <f>(IF(DASHBOARD!$J$2=AB7,DASHBOARD!$U$674,IF(DASHBOARD!$J$2=0,0,AB184)))</f>
        <v/>
      </c>
      <c r="AC184" s="383">
        <f>(IF(DASHBOARD!$J$2=AC7,DASHBOARD!$U$674,IF(DASHBOARD!$J$2=0,0,AC184)))</f>
        <v/>
      </c>
      <c r="AD184" s="383">
        <f>(IF(DASHBOARD!$J$2=AD7,DASHBOARD!$U$674,IF(DASHBOARD!$J$2=0,0,AD184)))</f>
        <v/>
      </c>
      <c r="AE184" s="383">
        <f>(IF(DASHBOARD!$J$2=AE7,DASHBOARD!$U$674,IF(DASHBOARD!$J$2=0,0,AE184)))</f>
        <v/>
      </c>
      <c r="AF184" s="383">
        <f>(IF(DASHBOARD!$J$2=AF7,DASHBOARD!$U$674,IF(DASHBOARD!$J$2=0,0,AF184)))</f>
        <v/>
      </c>
      <c r="AG184" s="383">
        <f>(IF(DASHBOARD!$J$2=AG7,DASHBOARD!$U$674,IF(DASHBOARD!$J$2=0,0,AG184)))</f>
        <v/>
      </c>
      <c r="AH184" s="383">
        <f>(IF(DASHBOARD!$J$2=AH7,DASHBOARD!$U$674,IF(DASHBOARD!$J$2=0,0,AH184)))</f>
        <v/>
      </c>
      <c r="AI184" s="383">
        <f>(IF(DASHBOARD!$J$2=AI7,DASHBOARD!$U$674,IF(DASHBOARD!$J$2=0,0,AI184)))</f>
        <v/>
      </c>
      <c r="AJ184" s="383">
        <f>(IF(DASHBOARD!$J$2=AJ7,DASHBOARD!$U$674,IF(DASHBOARD!$J$2=0,0,AJ184)))</f>
        <v/>
      </c>
      <c r="AK184" s="383">
        <f>(IF(DASHBOARD!$J$2=AK7,DASHBOARD!$U$674,IF(DASHBOARD!$J$2=0,0,AK184)))</f>
        <v/>
      </c>
      <c r="AL184" s="383">
        <f>(IF(DASHBOARD!$J$2=AL7,DASHBOARD!$U$674,IF(DASHBOARD!$J$2=0,0,AL184)))</f>
        <v/>
      </c>
      <c r="AM184" s="383">
        <f>(IF(DASHBOARD!$J$2=AM7,DASHBOARD!$U$674,IF(DASHBOARD!$J$2=0,0,AM184)))</f>
        <v/>
      </c>
      <c r="AN184" s="383">
        <f>(IF(DASHBOARD!$J$2=AN7,DASHBOARD!$U$674,IF(DASHBOARD!$J$2=0,0,AN184)))</f>
        <v/>
      </c>
      <c r="AO184" s="383">
        <f>(IF(DASHBOARD!$J$2=AO7,DASHBOARD!$U$674,IF(DASHBOARD!$J$2=0,0,AO184)))</f>
        <v/>
      </c>
      <c r="AP184" s="383">
        <f>(IF(DASHBOARD!$J$2=AP7,DASHBOARD!$U$674,IF(DASHBOARD!$J$2=0,0,AP184)))</f>
        <v/>
      </c>
      <c r="AQ184" s="383">
        <f>(IF(DASHBOARD!$J$2=AQ7,DASHBOARD!$U$674,IF(DASHBOARD!$J$2=0,0,AQ184)))</f>
        <v/>
      </c>
      <c r="AR184" s="383">
        <f>(IF(DASHBOARD!$J$2=AR7,DASHBOARD!$U$674,IF(DASHBOARD!$J$2=0,0,AR184)))</f>
        <v/>
      </c>
      <c r="AS184" s="383">
        <f>(IF(DASHBOARD!$J$2=AS7,DASHBOARD!$U$674,IF(DASHBOARD!$J$2=0,0,AS184)))</f>
        <v/>
      </c>
      <c r="AT184" s="383">
        <f>(IF(DASHBOARD!$J$2=AT7,DASHBOARD!$U$674,IF(DASHBOARD!$J$2=0,0,AT184)))</f>
        <v/>
      </c>
      <c r="AU184" s="383">
        <f>(IF(DASHBOARD!$J$2=AU7,DASHBOARD!$U$674,IF(DASHBOARD!$J$2=0,0,AU184)))</f>
        <v/>
      </c>
      <c r="AV184" s="383">
        <f>(IF(DASHBOARD!$J$2=AV7,DASHBOARD!$U$674,IF(DASHBOARD!$J$2=0,0,AV184)))</f>
        <v/>
      </c>
      <c r="AW184" s="383">
        <f>(IF(DASHBOARD!$J$2=AW7,DASHBOARD!$U$674,IF(DASHBOARD!$J$2=0,0,AW184)))</f>
        <v/>
      </c>
      <c r="AX184" s="383">
        <f>(IF(DASHBOARD!$J$2=AX7,DASHBOARD!$U$674,IF(DASHBOARD!$J$2=0,0,AX184)))</f>
        <v/>
      </c>
      <c r="AY184" s="383">
        <f>(IF(DASHBOARD!$J$2=AY7,DASHBOARD!$U$674,IF(DASHBOARD!$J$2=0,0,AY184)))</f>
        <v/>
      </c>
      <c r="AZ184" s="383">
        <f>(IF(DASHBOARD!$J$2=AZ7,DASHBOARD!$U$674,IF(DASHBOARD!$J$2=0,0,AZ184)))</f>
        <v/>
      </c>
      <c r="BA184" s="383">
        <f>(IF(DASHBOARD!$J$2=BA7,DASHBOARD!$U$674,IF(DASHBOARD!$J$2=0,0,BA184)))</f>
        <v/>
      </c>
      <c r="BB184" s="384">
        <f>IF(SUM(F184:BA184)&lt;&gt;0,AVERAGEIF(F184:BA184,"&gt;0",F184:BA184),0)</f>
        <v/>
      </c>
      <c r="BC184" s="147" t="n"/>
      <c r="BD184" s="385">
        <f>MAXA(F184:BA184)</f>
        <v/>
      </c>
      <c r="BE184" s="1461">
        <f>IF(BD184&lt;&gt;0,VLOOKUP(BD184,$F$10:$BA$10,MATCH(BD184,F184:BA184,0)),"")</f>
        <v/>
      </c>
      <c r="BF184" s="385">
        <f t="array" ref="BF184">MIN(IF(F184:BA184&gt;0,F184:BA184))</f>
        <v/>
      </c>
      <c r="BG184" s="1461">
        <f>IF(BF184&lt;&gt;0,VLOOKUP(BF184,$F$10:$BA$10,MATCH($BF184,$F184:$BA184,0)),"")</f>
        <v/>
      </c>
      <c r="BI184" s="1368">
        <f>HLOOKUP($BI$9,$S$10:$AI$431,1+$BL184,TRUE)</f>
        <v/>
      </c>
      <c r="BJ184" s="1369">
        <f>HLOOKUP($BJ$9,$AJ$10:$AW$431,1+$BL184,TRUE)</f>
        <v/>
      </c>
      <c r="BK184" s="151" t="n"/>
      <c r="BL184" s="408">
        <f>BL183+1</f>
        <v/>
      </c>
      <c r="BM184" s="399" t="n"/>
    </row>
    <row r="185" ht="20.25" customHeight="1" s="18" thickBot="1" thickTop="1">
      <c r="B185" s="1370" t="n"/>
      <c r="C185" s="1381" t="n"/>
      <c r="D185" s="1463" t="n"/>
      <c r="E185" s="402" t="inlineStr">
        <is>
          <t>Soppeng # 2, 150</t>
        </is>
      </c>
      <c r="F185" s="383">
        <f>(IF(DASHBOARD!$J$2=F7,DASHBOARD!$U$675,IF(DASHBOARD!$J$2=0,0,F185)))</f>
        <v/>
      </c>
      <c r="G185" s="383">
        <f>(IF(DASHBOARD!$J$2=G7,DASHBOARD!$U$675,IF(DASHBOARD!$J$2=0,0,G185)))</f>
        <v/>
      </c>
      <c r="H185" s="383">
        <f>(IF(DASHBOARD!$J$2=H7,DASHBOARD!$U$675,IF(DASHBOARD!$J$2=0,0,H185)))</f>
        <v/>
      </c>
      <c r="I185" s="383">
        <f>(IF(DASHBOARD!$J$2=I7,DASHBOARD!$U$675,IF(DASHBOARD!$J$2=0,0,I185)))</f>
        <v/>
      </c>
      <c r="J185" s="383">
        <f>(IF(DASHBOARD!$J$2=J7,DASHBOARD!$U$675,IF(DASHBOARD!$J$2=0,0,J185)))</f>
        <v/>
      </c>
      <c r="K185" s="383">
        <f>(IF(DASHBOARD!$J$2=K7,DASHBOARD!$U$675,IF(DASHBOARD!$J$2=0,0,K185)))</f>
        <v/>
      </c>
      <c r="L185" s="383">
        <f>(IF(DASHBOARD!$J$2=L7,DASHBOARD!$U$675,IF(DASHBOARD!$J$2=0,0,L185)))</f>
        <v/>
      </c>
      <c r="M185" s="383">
        <f>(IF(DASHBOARD!$J$2=M7,DASHBOARD!$U$675,IF(DASHBOARD!$J$2=0,0,M185)))</f>
        <v/>
      </c>
      <c r="N185" s="383">
        <f>(IF(DASHBOARD!$J$2=N7,DASHBOARD!$U$675,IF(DASHBOARD!$J$2=0,0,N185)))</f>
        <v/>
      </c>
      <c r="O185" s="383">
        <f>(IF(DASHBOARD!$J$2=O7,DASHBOARD!$U$675,IF(DASHBOARD!$J$2=0,0,O185)))</f>
        <v/>
      </c>
      <c r="P185" s="383">
        <f>(IF(DASHBOARD!$J$2=P7,DASHBOARD!$U$675,IF(DASHBOARD!$J$2=0,0,P185)))</f>
        <v/>
      </c>
      <c r="Q185" s="383">
        <f>(IF(DASHBOARD!$J$2=Q7,DASHBOARD!$U$675,IF(DASHBOARD!$J$2=0,0,Q185)))</f>
        <v/>
      </c>
      <c r="R185" s="383">
        <f>(IF(DASHBOARD!$J$2=R7,DASHBOARD!$U$675,IF(DASHBOARD!$J$2=0,0,R185)))</f>
        <v/>
      </c>
      <c r="S185" s="383">
        <f>(IF(DASHBOARD!$J$2=S7,DASHBOARD!$U$675,IF(DASHBOARD!$J$2=0,0,S185)))</f>
        <v/>
      </c>
      <c r="T185" s="383">
        <f>(IF(DASHBOARD!$J$2=T7,DASHBOARD!$U$675,IF(DASHBOARD!$J$2=0,0,T185)))</f>
        <v/>
      </c>
      <c r="U185" s="383">
        <f>(IF(DASHBOARD!$J$2=U7,DASHBOARD!$U$675,IF(DASHBOARD!$J$2=0,0,U185)))</f>
        <v/>
      </c>
      <c r="V185" s="383">
        <f>(IF(DASHBOARD!$J$2=V7,DASHBOARD!$U$675,IF(DASHBOARD!$J$2=0,0,V185)))</f>
        <v/>
      </c>
      <c r="W185" s="383">
        <f>(IF(DASHBOARD!$J$2=W7,DASHBOARD!$U$675,IF(DASHBOARD!$J$2=0,0,W185)))</f>
        <v/>
      </c>
      <c r="X185" s="383">
        <f>(IF(DASHBOARD!$J$2=X7,DASHBOARD!$U$675,IF(DASHBOARD!$J$2=0,0,X185)))</f>
        <v/>
      </c>
      <c r="Y185" s="383">
        <f>(IF(DASHBOARD!$J$2=Y7,DASHBOARD!$U$675,IF(DASHBOARD!$J$2=0,0,Y185)))</f>
        <v/>
      </c>
      <c r="Z185" s="383">
        <f>(IF(DASHBOARD!$J$2=Z7,DASHBOARD!$U$675,IF(DASHBOARD!$J$2=0,0,Z185)))</f>
        <v/>
      </c>
      <c r="AA185" s="383">
        <f>(IF(DASHBOARD!$J$2=AA7,DASHBOARD!$U$675,IF(DASHBOARD!$J$2=0,0,AA185)))</f>
        <v/>
      </c>
      <c r="AB185" s="383">
        <f>(IF(DASHBOARD!$J$2=AB7,DASHBOARD!$U$675,IF(DASHBOARD!$J$2=0,0,AB185)))</f>
        <v/>
      </c>
      <c r="AC185" s="383">
        <f>(IF(DASHBOARD!$J$2=AC7,DASHBOARD!$U$675,IF(DASHBOARD!$J$2=0,0,AC185)))</f>
        <v/>
      </c>
      <c r="AD185" s="383">
        <f>(IF(DASHBOARD!$J$2=AD7,DASHBOARD!$U$675,IF(DASHBOARD!$J$2=0,0,AD185)))</f>
        <v/>
      </c>
      <c r="AE185" s="383">
        <f>(IF(DASHBOARD!$J$2=AE7,DASHBOARD!$U$675,IF(DASHBOARD!$J$2=0,0,AE185)))</f>
        <v/>
      </c>
      <c r="AF185" s="383">
        <f>(IF(DASHBOARD!$J$2=AF7,DASHBOARD!$U$675,IF(DASHBOARD!$J$2=0,0,AF185)))</f>
        <v/>
      </c>
      <c r="AG185" s="383">
        <f>(IF(DASHBOARD!$J$2=AG7,DASHBOARD!$U$675,IF(DASHBOARD!$J$2=0,0,AG185)))</f>
        <v/>
      </c>
      <c r="AH185" s="383">
        <f>(IF(DASHBOARD!$J$2=AH7,DASHBOARD!$U$675,IF(DASHBOARD!$J$2=0,0,AH185)))</f>
        <v/>
      </c>
      <c r="AI185" s="383">
        <f>(IF(DASHBOARD!$J$2=AI7,DASHBOARD!$U$675,IF(DASHBOARD!$J$2=0,0,AI185)))</f>
        <v/>
      </c>
      <c r="AJ185" s="383">
        <f>(IF(DASHBOARD!$J$2=AJ7,DASHBOARD!$U$675,IF(DASHBOARD!$J$2=0,0,AJ185)))</f>
        <v/>
      </c>
      <c r="AK185" s="383">
        <f>(IF(DASHBOARD!$J$2=AK7,DASHBOARD!$U$675,IF(DASHBOARD!$J$2=0,0,AK185)))</f>
        <v/>
      </c>
      <c r="AL185" s="383">
        <f>(IF(DASHBOARD!$J$2=AL7,DASHBOARD!$U$675,IF(DASHBOARD!$J$2=0,0,AL185)))</f>
        <v/>
      </c>
      <c r="AM185" s="383">
        <f>(IF(DASHBOARD!$J$2=AM7,DASHBOARD!$U$675,IF(DASHBOARD!$J$2=0,0,AM185)))</f>
        <v/>
      </c>
      <c r="AN185" s="383">
        <f>(IF(DASHBOARD!$J$2=AN7,DASHBOARD!$U$675,IF(DASHBOARD!$J$2=0,0,AN185)))</f>
        <v/>
      </c>
      <c r="AO185" s="383">
        <f>(IF(DASHBOARD!$J$2=AO7,DASHBOARD!$U$675,IF(DASHBOARD!$J$2=0,0,AO185)))</f>
        <v/>
      </c>
      <c r="AP185" s="383">
        <f>(IF(DASHBOARD!$J$2=AP7,DASHBOARD!$U$675,IF(DASHBOARD!$J$2=0,0,AP185)))</f>
        <v/>
      </c>
      <c r="AQ185" s="383">
        <f>(IF(DASHBOARD!$J$2=AQ7,DASHBOARD!$U$675,IF(DASHBOARD!$J$2=0,0,AQ185)))</f>
        <v/>
      </c>
      <c r="AR185" s="383">
        <f>(IF(DASHBOARD!$J$2=AR7,DASHBOARD!$U$675,IF(DASHBOARD!$J$2=0,0,AR185)))</f>
        <v/>
      </c>
      <c r="AS185" s="383">
        <f>(IF(DASHBOARD!$J$2=AS7,DASHBOARD!$U$675,IF(DASHBOARD!$J$2=0,0,AS185)))</f>
        <v/>
      </c>
      <c r="AT185" s="383">
        <f>(IF(DASHBOARD!$J$2=AT7,DASHBOARD!$U$675,IF(DASHBOARD!$J$2=0,0,AT185)))</f>
        <v/>
      </c>
      <c r="AU185" s="383">
        <f>(IF(DASHBOARD!$J$2=AU7,DASHBOARD!$U$675,IF(DASHBOARD!$J$2=0,0,AU185)))</f>
        <v/>
      </c>
      <c r="AV185" s="383">
        <f>(IF(DASHBOARD!$J$2=AV7,DASHBOARD!$U$675,IF(DASHBOARD!$J$2=0,0,AV185)))</f>
        <v/>
      </c>
      <c r="AW185" s="383">
        <f>(IF(DASHBOARD!$J$2=AW7,DASHBOARD!$U$675,IF(DASHBOARD!$J$2=0,0,AW185)))</f>
        <v/>
      </c>
      <c r="AX185" s="383">
        <f>(IF(DASHBOARD!$J$2=AX7,DASHBOARD!$U$675,IF(DASHBOARD!$J$2=0,0,AX185)))</f>
        <v/>
      </c>
      <c r="AY185" s="383">
        <f>(IF(DASHBOARD!$J$2=AY7,DASHBOARD!$U$675,IF(DASHBOARD!$J$2=0,0,AY185)))</f>
        <v/>
      </c>
      <c r="AZ185" s="383">
        <f>(IF(DASHBOARD!$J$2=AZ7,DASHBOARD!$U$675,IF(DASHBOARD!$J$2=0,0,AZ185)))</f>
        <v/>
      </c>
      <c r="BA185" s="383">
        <f>(IF(DASHBOARD!$J$2=BA7,DASHBOARD!$U$675,IF(DASHBOARD!$J$2=0,0,BA185)))</f>
        <v/>
      </c>
      <c r="BB185" s="384">
        <f>IF(SUM(F185:BA185)&lt;&gt;0,AVERAGEIF(F185:BA185,"&gt;0",F185:BA185),0)</f>
        <v/>
      </c>
      <c r="BC185" s="147" t="n"/>
      <c r="BD185" s="385">
        <f>MAXA(F185:BA185)</f>
        <v/>
      </c>
      <c r="BE185" s="1461">
        <f>IF(BD185&lt;&gt;0,VLOOKUP(BD185,$F$10:$BA$10,MATCH(BD185,F185:BA185,0)),"")</f>
        <v/>
      </c>
      <c r="BF185" s="385">
        <f t="array" ref="BF185">MIN(IF(F185:BA185&gt;0,F185:BA185))</f>
        <v/>
      </c>
      <c r="BG185" s="1461">
        <f>IF(BF185&lt;&gt;0,VLOOKUP(BF185,$F$10:$BA$10,MATCH($BF185,$F185:$BA185,0)),"")</f>
        <v/>
      </c>
      <c r="BI185" s="1368">
        <f>HLOOKUP($BI$9,$S$10:$AI$431,1+$BL185,TRUE)</f>
        <v/>
      </c>
      <c r="BJ185" s="1369">
        <f>HLOOKUP($BJ$9,$AJ$10:$AW$431,1+$BL185,TRUE)</f>
        <v/>
      </c>
      <c r="BK185" s="151" t="n"/>
      <c r="BL185" s="408">
        <f>BL184+1</f>
        <v/>
      </c>
      <c r="BM185" s="399" t="n"/>
    </row>
    <row r="186" ht="20.25" customHeight="1" s="18" thickBot="1" thickTop="1">
      <c r="B186" s="1370" t="n"/>
      <c r="C186" s="1381" t="n"/>
      <c r="D186" s="328" t="n"/>
      <c r="E186" s="402" t="n"/>
      <c r="F186" s="383" t="n"/>
      <c r="G186" s="383" t="n"/>
      <c r="H186" s="383" t="n"/>
      <c r="I186" s="383" t="n"/>
      <c r="J186" s="383" t="n"/>
      <c r="K186" s="383" t="n"/>
      <c r="L186" s="383" t="n"/>
      <c r="M186" s="383" t="n"/>
      <c r="N186" s="383" t="n"/>
      <c r="O186" s="383" t="n"/>
      <c r="P186" s="383" t="n"/>
      <c r="Q186" s="383" t="n"/>
      <c r="R186" s="383" t="n"/>
      <c r="S186" s="383" t="n"/>
      <c r="T186" s="383" t="n"/>
      <c r="U186" s="383" t="n"/>
      <c r="V186" s="383" t="n"/>
      <c r="W186" s="383" t="n"/>
      <c r="X186" s="383" t="n"/>
      <c r="Y186" s="383" t="n"/>
      <c r="Z186" s="383" t="n"/>
      <c r="AA186" s="383" t="n"/>
      <c r="AB186" s="383" t="n"/>
      <c r="AC186" s="383" t="n"/>
      <c r="AD186" s="383" t="n"/>
      <c r="AE186" s="383" t="n"/>
      <c r="AF186" s="383" t="n"/>
      <c r="AG186" s="383" t="n"/>
      <c r="AH186" s="383" t="n"/>
      <c r="AI186" s="383" t="n"/>
      <c r="AJ186" s="383" t="n"/>
      <c r="AK186" s="383" t="n"/>
      <c r="AL186" s="383" t="n"/>
      <c r="AM186" s="383" t="n"/>
      <c r="AN186" s="383" t="n"/>
      <c r="AO186" s="383" t="n"/>
      <c r="AP186" s="383" t="n"/>
      <c r="AQ186" s="383" t="n"/>
      <c r="AR186" s="383" t="n"/>
      <c r="AS186" s="383" t="n"/>
      <c r="AT186" s="383" t="n"/>
      <c r="AU186" s="383" t="n"/>
      <c r="AV186" s="383" t="n"/>
      <c r="AW186" s="383" t="n"/>
      <c r="AX186" s="383" t="n"/>
      <c r="AY186" s="383" t="n"/>
      <c r="AZ186" s="383" t="n"/>
      <c r="BA186" s="383" t="n"/>
      <c r="BB186" s="384">
        <f>IF(SUM(F186:BA186)&lt;&gt;0,AVERAGEIF(F186:BA186,"&gt;0",F186:BA186),0)</f>
        <v/>
      </c>
      <c r="BC186" s="147" t="n"/>
      <c r="BD186" s="385">
        <f>MAXA(F186:BA186)</f>
        <v/>
      </c>
      <c r="BE186" s="1461">
        <f>IF(BD186&lt;&gt;0,VLOOKUP(BD186,$F$10:$BA$10,MATCH(BD186,F186:BA186,0)),"")</f>
        <v/>
      </c>
      <c r="BF186" s="385">
        <f t="array" ref="BF186">MIN(IF(F186:BA186&gt;0,F186:BA186))</f>
        <v/>
      </c>
      <c r="BG186" s="1461">
        <f>IF(BF186&lt;&gt;0,VLOOKUP(BF186,$F$10:$BA$10,MATCH($BF186,$F186:$BA186,0)),"")</f>
        <v/>
      </c>
      <c r="BI186" s="1368">
        <f>HLOOKUP($BI$9,$S$10:$AI$431,1+$BL186,TRUE)</f>
        <v/>
      </c>
      <c r="BJ186" s="1369">
        <f>HLOOKUP($BJ$9,$AJ$10:$AW$431,1+$BL186,TRUE)</f>
        <v/>
      </c>
      <c r="BK186" s="151" t="n"/>
      <c r="BL186" s="408">
        <f>BL185+1</f>
        <v/>
      </c>
      <c r="BM186" s="399" t="n"/>
    </row>
    <row r="187" ht="20.25" customHeight="1" s="18" thickBot="1" thickTop="1">
      <c r="B187" s="1370" t="n"/>
      <c r="C187" s="1381" t="n"/>
      <c r="D187" s="1469" t="inlineStr">
        <is>
          <t>SOPPENG 150</t>
        </is>
      </c>
      <c r="E187" s="402" t="inlineStr">
        <is>
          <t>Bone # 1, 150</t>
        </is>
      </c>
      <c r="F187" s="383">
        <f>(IF(DASHBOARD!$J$2=F7,DASHBOARD!$U$691,IF(DASHBOARD!$J$2=0,0,F187)))</f>
        <v/>
      </c>
      <c r="G187" s="383">
        <f>(IF(DASHBOARD!$J$2=G7,DASHBOARD!$U$691,IF(DASHBOARD!$J$2=0,0,G187)))</f>
        <v/>
      </c>
      <c r="H187" s="383">
        <f>(IF(DASHBOARD!$J$2=H7,DASHBOARD!$U$691,IF(DASHBOARD!$J$2=0,0,H187)))</f>
        <v/>
      </c>
      <c r="I187" s="383">
        <f>(IF(DASHBOARD!$J$2=I7,DASHBOARD!$U$691,IF(DASHBOARD!$J$2=0,0,I187)))</f>
        <v/>
      </c>
      <c r="J187" s="383">
        <f>(IF(DASHBOARD!$J$2=J7,DASHBOARD!$U$691,IF(DASHBOARD!$J$2=0,0,J187)))</f>
        <v/>
      </c>
      <c r="K187" s="383">
        <f>(IF(DASHBOARD!$J$2=K7,DASHBOARD!$U$691,IF(DASHBOARD!$J$2=0,0,K187)))</f>
        <v/>
      </c>
      <c r="L187" s="383">
        <f>(IF(DASHBOARD!$J$2=L7,DASHBOARD!$U$691,IF(DASHBOARD!$J$2=0,0,L187)))</f>
        <v/>
      </c>
      <c r="M187" s="383">
        <f>(IF(DASHBOARD!$J$2=M7,DASHBOARD!$U$691,IF(DASHBOARD!$J$2=0,0,M187)))</f>
        <v/>
      </c>
      <c r="N187" s="383">
        <f>(IF(DASHBOARD!$J$2=N7,DASHBOARD!$U$691,IF(DASHBOARD!$J$2=0,0,N187)))</f>
        <v/>
      </c>
      <c r="O187" s="383">
        <f>(IF(DASHBOARD!$J$2=O7,DASHBOARD!$U$691,IF(DASHBOARD!$J$2=0,0,O187)))</f>
        <v/>
      </c>
      <c r="P187" s="383">
        <f>(IF(DASHBOARD!$J$2=P7,DASHBOARD!$U$691,IF(DASHBOARD!$J$2=0,0,P187)))</f>
        <v/>
      </c>
      <c r="Q187" s="383">
        <f>(IF(DASHBOARD!$J$2=Q7,DASHBOARD!$U$691,IF(DASHBOARD!$J$2=0,0,Q187)))</f>
        <v/>
      </c>
      <c r="R187" s="383">
        <f>(IF(DASHBOARD!$J$2=R7,DASHBOARD!$U$691,IF(DASHBOARD!$J$2=0,0,R187)))</f>
        <v/>
      </c>
      <c r="S187" s="383">
        <f>(IF(DASHBOARD!$J$2=S7,DASHBOARD!$U$691,IF(DASHBOARD!$J$2=0,0,S187)))</f>
        <v/>
      </c>
      <c r="T187" s="383">
        <f>(IF(DASHBOARD!$J$2=T7,DASHBOARD!$U$691,IF(DASHBOARD!$J$2=0,0,T187)))</f>
        <v/>
      </c>
      <c r="U187" s="383">
        <f>(IF(DASHBOARD!$J$2=U7,DASHBOARD!$U$691,IF(DASHBOARD!$J$2=0,0,U187)))</f>
        <v/>
      </c>
      <c r="V187" s="383">
        <f>(IF(DASHBOARD!$J$2=V7,DASHBOARD!$U$691,IF(DASHBOARD!$J$2=0,0,V187)))</f>
        <v/>
      </c>
      <c r="W187" s="383">
        <f>(IF(DASHBOARD!$J$2=W7,DASHBOARD!$U$691,IF(DASHBOARD!$J$2=0,0,W187)))</f>
        <v/>
      </c>
      <c r="X187" s="383">
        <f>(IF(DASHBOARD!$J$2=X7,DASHBOARD!$U$691,IF(DASHBOARD!$J$2=0,0,X187)))</f>
        <v/>
      </c>
      <c r="Y187" s="383">
        <f>(IF(DASHBOARD!$J$2=Y7,DASHBOARD!$U$691,IF(DASHBOARD!$J$2=0,0,Y187)))</f>
        <v/>
      </c>
      <c r="Z187" s="383">
        <f>(IF(DASHBOARD!$J$2=Z7,DASHBOARD!$U$691,IF(DASHBOARD!$J$2=0,0,Z187)))</f>
        <v/>
      </c>
      <c r="AA187" s="383">
        <f>(IF(DASHBOARD!$J$2=AA7,DASHBOARD!$U$691,IF(DASHBOARD!$J$2=0,0,AA187)))</f>
        <v/>
      </c>
      <c r="AB187" s="383">
        <f>(IF(DASHBOARD!$J$2=AB7,DASHBOARD!$U$691,IF(DASHBOARD!$J$2=0,0,AB187)))</f>
        <v/>
      </c>
      <c r="AC187" s="383">
        <f>(IF(DASHBOARD!$J$2=AC7,DASHBOARD!$U$691,IF(DASHBOARD!$J$2=0,0,AC187)))</f>
        <v/>
      </c>
      <c r="AD187" s="383">
        <f>(IF(DASHBOARD!$J$2=AD7,DASHBOARD!$U$691,IF(DASHBOARD!$J$2=0,0,AD187)))</f>
        <v/>
      </c>
      <c r="AE187" s="383">
        <f>(IF(DASHBOARD!$J$2=AE7,DASHBOARD!$U$691,IF(DASHBOARD!$J$2=0,0,AE187)))</f>
        <v/>
      </c>
      <c r="AF187" s="383">
        <f>(IF(DASHBOARD!$J$2=AF7,DASHBOARD!$U$691,IF(DASHBOARD!$J$2=0,0,AF187)))</f>
        <v/>
      </c>
      <c r="AG187" s="383">
        <f>(IF(DASHBOARD!$J$2=AG7,DASHBOARD!$U$691,IF(DASHBOARD!$J$2=0,0,AG187)))</f>
        <v/>
      </c>
      <c r="AH187" s="383">
        <f>(IF(DASHBOARD!$J$2=AH7,DASHBOARD!$U$691,IF(DASHBOARD!$J$2=0,0,AH187)))</f>
        <v/>
      </c>
      <c r="AI187" s="383">
        <f>(IF(DASHBOARD!$J$2=AI7,DASHBOARD!$U$691,IF(DASHBOARD!$J$2=0,0,AI187)))</f>
        <v/>
      </c>
      <c r="AJ187" s="383">
        <f>(IF(DASHBOARD!$J$2=AJ7,DASHBOARD!$U$691,IF(DASHBOARD!$J$2=0,0,AJ187)))</f>
        <v/>
      </c>
      <c r="AK187" s="383">
        <f>(IF(DASHBOARD!$J$2=AK7,DASHBOARD!$U$691,IF(DASHBOARD!$J$2=0,0,AK187)))</f>
        <v/>
      </c>
      <c r="AL187" s="383">
        <f>(IF(DASHBOARD!$J$2=AL7,DASHBOARD!$U$691,IF(DASHBOARD!$J$2=0,0,AL187)))</f>
        <v/>
      </c>
      <c r="AM187" s="383">
        <f>(IF(DASHBOARD!$J$2=AM7,DASHBOARD!$U$691,IF(DASHBOARD!$J$2=0,0,AM187)))</f>
        <v/>
      </c>
      <c r="AN187" s="383">
        <f>(IF(DASHBOARD!$J$2=AN7,DASHBOARD!$U$691,IF(DASHBOARD!$J$2=0,0,AN187)))</f>
        <v/>
      </c>
      <c r="AO187" s="383">
        <f>(IF(DASHBOARD!$J$2=AO7,DASHBOARD!$U$691,IF(DASHBOARD!$J$2=0,0,AO187)))</f>
        <v/>
      </c>
      <c r="AP187" s="383">
        <f>(IF(DASHBOARD!$J$2=AP7,DASHBOARD!$U$691,IF(DASHBOARD!$J$2=0,0,AP187)))</f>
        <v/>
      </c>
      <c r="AQ187" s="383">
        <f>(IF(DASHBOARD!$J$2=AQ7,DASHBOARD!$U$691,IF(DASHBOARD!$J$2=0,0,AQ187)))</f>
        <v/>
      </c>
      <c r="AR187" s="383">
        <f>(IF(DASHBOARD!$J$2=AR7,DASHBOARD!$U$691,IF(DASHBOARD!$J$2=0,0,AR187)))</f>
        <v/>
      </c>
      <c r="AS187" s="383">
        <f>(IF(DASHBOARD!$J$2=AS7,DASHBOARD!$U$691,IF(DASHBOARD!$J$2=0,0,AS187)))</f>
        <v/>
      </c>
      <c r="AT187" s="383">
        <f>(IF(DASHBOARD!$J$2=AT7,DASHBOARD!$U$691,IF(DASHBOARD!$J$2=0,0,AT187)))</f>
        <v/>
      </c>
      <c r="AU187" s="383">
        <f>(IF(DASHBOARD!$J$2=AU7,DASHBOARD!$U$691,IF(DASHBOARD!$J$2=0,0,AU187)))</f>
        <v/>
      </c>
      <c r="AV187" s="383">
        <f>(IF(DASHBOARD!$J$2=AV7,DASHBOARD!$U$691,IF(DASHBOARD!$J$2=0,0,AV187)))</f>
        <v/>
      </c>
      <c r="AW187" s="383">
        <f>(IF(DASHBOARD!$J$2=AW7,DASHBOARD!$U$691,IF(DASHBOARD!$J$2=0,0,AW187)))</f>
        <v/>
      </c>
      <c r="AX187" s="383">
        <f>(IF(DASHBOARD!$J$2=AX7,DASHBOARD!$U$691,IF(DASHBOARD!$J$2=0,0,AX187)))</f>
        <v/>
      </c>
      <c r="AY187" s="383">
        <f>(IF(DASHBOARD!$J$2=AY7,DASHBOARD!$U$691,IF(DASHBOARD!$J$2=0,0,AY187)))</f>
        <v/>
      </c>
      <c r="AZ187" s="383">
        <f>(IF(DASHBOARD!$J$2=AZ7,DASHBOARD!$U$691,IF(DASHBOARD!$J$2=0,0,AZ187)))</f>
        <v/>
      </c>
      <c r="BA187" s="383">
        <f>(IF(DASHBOARD!$J$2=BA7,DASHBOARD!$U$691,IF(DASHBOARD!$J$2=0,0,BA187)))</f>
        <v/>
      </c>
      <c r="BB187" s="384">
        <f>IF(SUM(F187:BA187)&lt;&gt;0,AVERAGEIF(F187:BA187,"&gt;0",F187:BA187),0)</f>
        <v/>
      </c>
      <c r="BC187" s="147" t="n"/>
      <c r="BD187" s="385">
        <f>MAXA(F187:BA187)</f>
        <v/>
      </c>
      <c r="BE187" s="1461">
        <f>IF(BD187&lt;&gt;0,VLOOKUP(BD187,$F$10:$BA$10,MATCH(BD187,F187:BA187,0)),"")</f>
        <v/>
      </c>
      <c r="BF187" s="385">
        <f t="array" ref="BF187">MIN(IF(F187:BA187&gt;0,F187:BA187))</f>
        <v/>
      </c>
      <c r="BG187" s="1461">
        <f>IF(BF187&lt;&gt;0,VLOOKUP(BF187,$F$10:$BA$10,MATCH($BF187,$F187:$BA187,0)),"")</f>
        <v/>
      </c>
      <c r="BI187" s="1368">
        <f>HLOOKUP($BI$9,$S$10:$AI$431,1+$BL187,TRUE)</f>
        <v/>
      </c>
      <c r="BJ187" s="1369">
        <f>HLOOKUP($BJ$9,$AJ$10:$AW$431,1+$BL187,TRUE)</f>
        <v/>
      </c>
      <c r="BK187" s="151" t="n"/>
      <c r="BL187" s="408">
        <f>BL186+1</f>
        <v/>
      </c>
      <c r="BM187" s="399" t="n"/>
    </row>
    <row r="188" ht="20.25" customHeight="1" s="18" thickBot="1" thickTop="1">
      <c r="B188" s="1370" t="n"/>
      <c r="C188" s="1381" t="n"/>
      <c r="D188" s="1462" t="n"/>
      <c r="E188" s="402" t="inlineStr">
        <is>
          <t>Bone # 2, 150</t>
        </is>
      </c>
      <c r="F188" s="383">
        <f>(IF(DASHBOARD!$J$2=F7,DASHBOARD!$U$692,IF(DASHBOARD!$J$2=0,0,F188)))</f>
        <v/>
      </c>
      <c r="G188" s="383">
        <f>(IF(DASHBOARD!$J$2=G7,DASHBOARD!$U$692,IF(DASHBOARD!$J$2=0,0,G188)))</f>
        <v/>
      </c>
      <c r="H188" s="383">
        <f>(IF(DASHBOARD!$J$2=H7,DASHBOARD!$U$692,IF(DASHBOARD!$J$2=0,0,H188)))</f>
        <v/>
      </c>
      <c r="I188" s="383">
        <f>(IF(DASHBOARD!$J$2=I7,DASHBOARD!$U$692,IF(DASHBOARD!$J$2=0,0,I188)))</f>
        <v/>
      </c>
      <c r="J188" s="383">
        <f>(IF(DASHBOARD!$J$2=J7,DASHBOARD!$U$692,IF(DASHBOARD!$J$2=0,0,J188)))</f>
        <v/>
      </c>
      <c r="K188" s="383">
        <f>(IF(DASHBOARD!$J$2=K7,DASHBOARD!$U$692,IF(DASHBOARD!$J$2=0,0,K188)))</f>
        <v/>
      </c>
      <c r="L188" s="383">
        <f>(IF(DASHBOARD!$J$2=L7,DASHBOARD!$U$692,IF(DASHBOARD!$J$2=0,0,L188)))</f>
        <v/>
      </c>
      <c r="M188" s="383">
        <f>(IF(DASHBOARD!$J$2=M7,DASHBOARD!$U$692,IF(DASHBOARD!$J$2=0,0,M188)))</f>
        <v/>
      </c>
      <c r="N188" s="383">
        <f>(IF(DASHBOARD!$J$2=N7,DASHBOARD!$U$692,IF(DASHBOARD!$J$2=0,0,N188)))</f>
        <v/>
      </c>
      <c r="O188" s="383">
        <f>(IF(DASHBOARD!$J$2=O7,DASHBOARD!$U$692,IF(DASHBOARD!$J$2=0,0,O188)))</f>
        <v/>
      </c>
      <c r="P188" s="383">
        <f>(IF(DASHBOARD!$J$2=P7,DASHBOARD!$U$692,IF(DASHBOARD!$J$2=0,0,P188)))</f>
        <v/>
      </c>
      <c r="Q188" s="383">
        <f>(IF(DASHBOARD!$J$2=Q7,DASHBOARD!$U$692,IF(DASHBOARD!$J$2=0,0,Q188)))</f>
        <v/>
      </c>
      <c r="R188" s="383">
        <f>(IF(DASHBOARD!$J$2=R7,DASHBOARD!$U$692,IF(DASHBOARD!$J$2=0,0,R188)))</f>
        <v/>
      </c>
      <c r="S188" s="383">
        <f>(IF(DASHBOARD!$J$2=S7,DASHBOARD!$U$692,IF(DASHBOARD!$J$2=0,0,S188)))</f>
        <v/>
      </c>
      <c r="T188" s="383">
        <f>(IF(DASHBOARD!$J$2=T7,DASHBOARD!$U$692,IF(DASHBOARD!$J$2=0,0,T188)))</f>
        <v/>
      </c>
      <c r="U188" s="383">
        <f>(IF(DASHBOARD!$J$2=U7,DASHBOARD!$U$692,IF(DASHBOARD!$J$2=0,0,U188)))</f>
        <v/>
      </c>
      <c r="V188" s="383">
        <f>(IF(DASHBOARD!$J$2=V7,DASHBOARD!$U$692,IF(DASHBOARD!$J$2=0,0,V188)))</f>
        <v/>
      </c>
      <c r="W188" s="383">
        <f>(IF(DASHBOARD!$J$2=W7,DASHBOARD!$U$692,IF(DASHBOARD!$J$2=0,0,W188)))</f>
        <v/>
      </c>
      <c r="X188" s="383">
        <f>(IF(DASHBOARD!$J$2=X7,DASHBOARD!$U$692,IF(DASHBOARD!$J$2=0,0,X188)))</f>
        <v/>
      </c>
      <c r="Y188" s="383">
        <f>(IF(DASHBOARD!$J$2=Y7,DASHBOARD!$U$692,IF(DASHBOARD!$J$2=0,0,Y188)))</f>
        <v/>
      </c>
      <c r="Z188" s="383">
        <f>(IF(DASHBOARD!$J$2=Z7,DASHBOARD!$U$692,IF(DASHBOARD!$J$2=0,0,Z188)))</f>
        <v/>
      </c>
      <c r="AA188" s="383">
        <f>(IF(DASHBOARD!$J$2=AA7,DASHBOARD!$U$692,IF(DASHBOARD!$J$2=0,0,AA188)))</f>
        <v/>
      </c>
      <c r="AB188" s="383">
        <f>(IF(DASHBOARD!$J$2=AB7,DASHBOARD!$U$692,IF(DASHBOARD!$J$2=0,0,AB188)))</f>
        <v/>
      </c>
      <c r="AC188" s="383">
        <f>(IF(DASHBOARD!$J$2=AC7,DASHBOARD!$U$692,IF(DASHBOARD!$J$2=0,0,AC188)))</f>
        <v/>
      </c>
      <c r="AD188" s="383">
        <f>(IF(DASHBOARD!$J$2=AD7,DASHBOARD!$U$692,IF(DASHBOARD!$J$2=0,0,AD188)))</f>
        <v/>
      </c>
      <c r="AE188" s="383">
        <f>(IF(DASHBOARD!$J$2=AE7,DASHBOARD!$U$692,IF(DASHBOARD!$J$2=0,0,AE188)))</f>
        <v/>
      </c>
      <c r="AF188" s="383">
        <f>(IF(DASHBOARD!$J$2=AF7,DASHBOARD!$U$692,IF(DASHBOARD!$J$2=0,0,AF188)))</f>
        <v/>
      </c>
      <c r="AG188" s="383">
        <f>(IF(DASHBOARD!$J$2=AG7,DASHBOARD!$U$692,IF(DASHBOARD!$J$2=0,0,AG188)))</f>
        <v/>
      </c>
      <c r="AH188" s="383">
        <f>(IF(DASHBOARD!$J$2=AH7,DASHBOARD!$U$692,IF(DASHBOARD!$J$2=0,0,AH188)))</f>
        <v/>
      </c>
      <c r="AI188" s="383">
        <f>(IF(DASHBOARD!$J$2=AI7,DASHBOARD!$U$692,IF(DASHBOARD!$J$2=0,0,AI188)))</f>
        <v/>
      </c>
      <c r="AJ188" s="383">
        <f>(IF(DASHBOARD!$J$2=AJ7,DASHBOARD!$U$692,IF(DASHBOARD!$J$2=0,0,AJ188)))</f>
        <v/>
      </c>
      <c r="AK188" s="383">
        <f>(IF(DASHBOARD!$J$2=AK7,DASHBOARD!$U$692,IF(DASHBOARD!$J$2=0,0,AK188)))</f>
        <v/>
      </c>
      <c r="AL188" s="383">
        <f>(IF(DASHBOARD!$J$2=AL7,DASHBOARD!$U$692,IF(DASHBOARD!$J$2=0,0,AL188)))</f>
        <v/>
      </c>
      <c r="AM188" s="383">
        <f>(IF(DASHBOARD!$J$2=AM7,DASHBOARD!$U$692,IF(DASHBOARD!$J$2=0,0,AM188)))</f>
        <v/>
      </c>
      <c r="AN188" s="383">
        <f>(IF(DASHBOARD!$J$2=AN7,DASHBOARD!$U$692,IF(DASHBOARD!$J$2=0,0,AN188)))</f>
        <v/>
      </c>
      <c r="AO188" s="383">
        <f>(IF(DASHBOARD!$J$2=AO7,DASHBOARD!$U$692,IF(DASHBOARD!$J$2=0,0,AO188)))</f>
        <v/>
      </c>
      <c r="AP188" s="383">
        <f>(IF(DASHBOARD!$J$2=AP7,DASHBOARD!$U$692,IF(DASHBOARD!$J$2=0,0,AP188)))</f>
        <v/>
      </c>
      <c r="AQ188" s="383">
        <f>(IF(DASHBOARD!$J$2=AQ7,DASHBOARD!$U$692,IF(DASHBOARD!$J$2=0,0,AQ188)))</f>
        <v/>
      </c>
      <c r="AR188" s="383">
        <f>(IF(DASHBOARD!$J$2=AR7,DASHBOARD!$U$692,IF(DASHBOARD!$J$2=0,0,AR188)))</f>
        <v/>
      </c>
      <c r="AS188" s="383">
        <f>(IF(DASHBOARD!$J$2=AS7,DASHBOARD!$U$692,IF(DASHBOARD!$J$2=0,0,AS188)))</f>
        <v/>
      </c>
      <c r="AT188" s="383">
        <f>(IF(DASHBOARD!$J$2=AT7,DASHBOARD!$U$692,IF(DASHBOARD!$J$2=0,0,AT188)))</f>
        <v/>
      </c>
      <c r="AU188" s="383">
        <f>(IF(DASHBOARD!$J$2=AU7,DASHBOARD!$U$692,IF(DASHBOARD!$J$2=0,0,AU188)))</f>
        <v/>
      </c>
      <c r="AV188" s="383">
        <f>(IF(DASHBOARD!$J$2=AV7,DASHBOARD!$U$692,IF(DASHBOARD!$J$2=0,0,AV188)))</f>
        <v/>
      </c>
      <c r="AW188" s="383">
        <f>(IF(DASHBOARD!$J$2=AW7,DASHBOARD!$U$692,IF(DASHBOARD!$J$2=0,0,AW188)))</f>
        <v/>
      </c>
      <c r="AX188" s="383">
        <f>(IF(DASHBOARD!$J$2=AX7,DASHBOARD!$U$692,IF(DASHBOARD!$J$2=0,0,AX188)))</f>
        <v/>
      </c>
      <c r="AY188" s="383">
        <f>(IF(DASHBOARD!$J$2=AY7,DASHBOARD!$U$692,IF(DASHBOARD!$J$2=0,0,AY188)))</f>
        <v/>
      </c>
      <c r="AZ188" s="383">
        <f>(IF(DASHBOARD!$J$2=AZ7,DASHBOARD!$U$692,IF(DASHBOARD!$J$2=0,0,AZ188)))</f>
        <v/>
      </c>
      <c r="BA188" s="383">
        <f>(IF(DASHBOARD!$J$2=BA7,DASHBOARD!$U$692,IF(DASHBOARD!$J$2=0,0,BA188)))</f>
        <v/>
      </c>
      <c r="BB188" s="384">
        <f>IF(SUM(F188:BA188)&lt;&gt;0,AVERAGEIF(F188:BA188,"&gt;0",F188:BA188),0)</f>
        <v/>
      </c>
      <c r="BC188" s="147" t="n"/>
      <c r="BD188" s="385">
        <f>MAXA(F188:BA188)</f>
        <v/>
      </c>
      <c r="BE188" s="1461">
        <f>IF(BD188&lt;&gt;0,VLOOKUP(BD188,$F$10:$BA$10,MATCH(BD188,F188:BA188,0)),"")</f>
        <v/>
      </c>
      <c r="BF188" s="385">
        <f t="array" ref="BF188">MIN(IF(F188:BA188&gt;0,F188:BA188))</f>
        <v/>
      </c>
      <c r="BG188" s="1461">
        <f>IF(BF188&lt;&gt;0,VLOOKUP(BF188,$F$10:$BA$10,MATCH($BF188,$F188:$BA188,0)),"")</f>
        <v/>
      </c>
      <c r="BI188" s="1368">
        <f>HLOOKUP($BI$9,$S$10:$AI$431,1+$BL188,TRUE)</f>
        <v/>
      </c>
      <c r="BJ188" s="1369">
        <f>HLOOKUP($BJ$9,$AJ$10:$AW$431,1+$BL188,TRUE)</f>
        <v/>
      </c>
      <c r="BK188" s="151" t="n"/>
      <c r="BL188" s="408">
        <f>BL187+1</f>
        <v/>
      </c>
      <c r="BM188" s="399" t="n"/>
    </row>
    <row r="189" ht="20.25" customHeight="1" s="18" thickBot="1" thickTop="1">
      <c r="B189" s="1370" t="n"/>
      <c r="C189" s="1381" t="n"/>
      <c r="D189" s="1462" t="n"/>
      <c r="E189" s="402" t="inlineStr">
        <is>
          <t>Sengkang # 1, 150</t>
        </is>
      </c>
      <c r="F189" s="383">
        <f>(IF(DASHBOARD!$J$2=F7,DASHBOARD!$U$695,IF(DASHBOARD!$J$2=0,0,F189)))</f>
        <v/>
      </c>
      <c r="G189" s="383">
        <f>(IF(DASHBOARD!$J$2=G7,DASHBOARD!$U$695,IF(DASHBOARD!$J$2=0,0,G189)))</f>
        <v/>
      </c>
      <c r="H189" s="383">
        <f>(IF(DASHBOARD!$J$2=H7,DASHBOARD!$U$695,IF(DASHBOARD!$J$2=0,0,H189)))</f>
        <v/>
      </c>
      <c r="I189" s="383">
        <f>(IF(DASHBOARD!$J$2=I7,DASHBOARD!$U$695,IF(DASHBOARD!$J$2=0,0,I189)))</f>
        <v/>
      </c>
      <c r="J189" s="383">
        <f>(IF(DASHBOARD!$J$2=J7,DASHBOARD!$U$695,IF(DASHBOARD!$J$2=0,0,J189)))</f>
        <v/>
      </c>
      <c r="K189" s="383">
        <f>(IF(DASHBOARD!$J$2=K7,DASHBOARD!$U$695,IF(DASHBOARD!$J$2=0,0,K189)))</f>
        <v/>
      </c>
      <c r="L189" s="383">
        <f>(IF(DASHBOARD!$J$2=L7,DASHBOARD!$U$695,IF(DASHBOARD!$J$2=0,0,L189)))</f>
        <v/>
      </c>
      <c r="M189" s="383">
        <f>(IF(DASHBOARD!$J$2=M7,DASHBOARD!$U$695,IF(DASHBOARD!$J$2=0,0,M189)))</f>
        <v/>
      </c>
      <c r="N189" s="383">
        <f>(IF(DASHBOARD!$J$2=N7,DASHBOARD!$U$695,IF(DASHBOARD!$J$2=0,0,N189)))</f>
        <v/>
      </c>
      <c r="O189" s="383">
        <f>(IF(DASHBOARD!$J$2=O7,DASHBOARD!$U$695,IF(DASHBOARD!$J$2=0,0,O189)))</f>
        <v/>
      </c>
      <c r="P189" s="383">
        <f>(IF(DASHBOARD!$J$2=P7,DASHBOARD!$U$695,IF(DASHBOARD!$J$2=0,0,P189)))</f>
        <v/>
      </c>
      <c r="Q189" s="383">
        <f>(IF(DASHBOARD!$J$2=Q7,DASHBOARD!$U$695,IF(DASHBOARD!$J$2=0,0,Q189)))</f>
        <v/>
      </c>
      <c r="R189" s="383">
        <f>(IF(DASHBOARD!$J$2=R7,DASHBOARD!$U$695,IF(DASHBOARD!$J$2=0,0,R189)))</f>
        <v/>
      </c>
      <c r="S189" s="383">
        <f>(IF(DASHBOARD!$J$2=S7,DASHBOARD!$U$695,IF(DASHBOARD!$J$2=0,0,S189)))</f>
        <v/>
      </c>
      <c r="T189" s="383">
        <f>(IF(DASHBOARD!$J$2=T7,DASHBOARD!$U$695,IF(DASHBOARD!$J$2=0,0,T189)))</f>
        <v/>
      </c>
      <c r="U189" s="383">
        <f>(IF(DASHBOARD!$J$2=U7,DASHBOARD!$U$695,IF(DASHBOARD!$J$2=0,0,U189)))</f>
        <v/>
      </c>
      <c r="V189" s="383">
        <f>(IF(DASHBOARD!$J$2=V7,DASHBOARD!$U$695,IF(DASHBOARD!$J$2=0,0,V189)))</f>
        <v/>
      </c>
      <c r="W189" s="383">
        <f>(IF(DASHBOARD!$J$2=W7,DASHBOARD!$U$695,IF(DASHBOARD!$J$2=0,0,W189)))</f>
        <v/>
      </c>
      <c r="X189" s="383">
        <f>(IF(DASHBOARD!$J$2=X7,DASHBOARD!$U$695,IF(DASHBOARD!$J$2=0,0,X189)))</f>
        <v/>
      </c>
      <c r="Y189" s="383">
        <f>(IF(DASHBOARD!$J$2=Y7,DASHBOARD!$U$695,IF(DASHBOARD!$J$2=0,0,Y189)))</f>
        <v/>
      </c>
      <c r="Z189" s="383">
        <f>(IF(DASHBOARD!$J$2=Z7,DASHBOARD!$U$695,IF(DASHBOARD!$J$2=0,0,Z189)))</f>
        <v/>
      </c>
      <c r="AA189" s="383">
        <f>(IF(DASHBOARD!$J$2=AA7,DASHBOARD!$U$695,IF(DASHBOARD!$J$2=0,0,AA189)))</f>
        <v/>
      </c>
      <c r="AB189" s="383">
        <f>(IF(DASHBOARD!$J$2=AB7,DASHBOARD!$U$695,IF(DASHBOARD!$J$2=0,0,AB189)))</f>
        <v/>
      </c>
      <c r="AC189" s="383">
        <f>(IF(DASHBOARD!$J$2=AC7,DASHBOARD!$U$695,IF(DASHBOARD!$J$2=0,0,AC189)))</f>
        <v/>
      </c>
      <c r="AD189" s="383">
        <f>(IF(DASHBOARD!$J$2=AD7,DASHBOARD!$U$695,IF(DASHBOARD!$J$2=0,0,AD189)))</f>
        <v/>
      </c>
      <c r="AE189" s="383">
        <f>(IF(DASHBOARD!$J$2=AE7,DASHBOARD!$U$695,IF(DASHBOARD!$J$2=0,0,AE189)))</f>
        <v/>
      </c>
      <c r="AF189" s="383">
        <f>(IF(DASHBOARD!$J$2=AF7,DASHBOARD!$U$695,IF(DASHBOARD!$J$2=0,0,AF189)))</f>
        <v/>
      </c>
      <c r="AG189" s="383">
        <f>(IF(DASHBOARD!$J$2=AG7,DASHBOARD!$U$695,IF(DASHBOARD!$J$2=0,0,AG189)))</f>
        <v/>
      </c>
      <c r="AH189" s="383">
        <f>(IF(DASHBOARD!$J$2=AH7,DASHBOARD!$U$695,IF(DASHBOARD!$J$2=0,0,AH189)))</f>
        <v/>
      </c>
      <c r="AI189" s="383">
        <f>(IF(DASHBOARD!$J$2=AI7,DASHBOARD!$U$695,IF(DASHBOARD!$J$2=0,0,AI189)))</f>
        <v/>
      </c>
      <c r="AJ189" s="383">
        <f>(IF(DASHBOARD!$J$2=AJ7,DASHBOARD!$U$695,IF(DASHBOARD!$J$2=0,0,AJ189)))</f>
        <v/>
      </c>
      <c r="AK189" s="383">
        <f>(IF(DASHBOARD!$J$2=AK7,DASHBOARD!$U$695,IF(DASHBOARD!$J$2=0,0,AK189)))</f>
        <v/>
      </c>
      <c r="AL189" s="383">
        <f>(IF(DASHBOARD!$J$2=AL7,DASHBOARD!$U$695,IF(DASHBOARD!$J$2=0,0,AL189)))</f>
        <v/>
      </c>
      <c r="AM189" s="383">
        <f>(IF(DASHBOARD!$J$2=AM7,DASHBOARD!$U$695,IF(DASHBOARD!$J$2=0,0,AM189)))</f>
        <v/>
      </c>
      <c r="AN189" s="383">
        <f>(IF(DASHBOARD!$J$2=AN7,DASHBOARD!$U$695,IF(DASHBOARD!$J$2=0,0,AN189)))</f>
        <v/>
      </c>
      <c r="AO189" s="383">
        <f>(IF(DASHBOARD!$J$2=AO7,DASHBOARD!$U$695,IF(DASHBOARD!$J$2=0,0,AO189)))</f>
        <v/>
      </c>
      <c r="AP189" s="383">
        <f>(IF(DASHBOARD!$J$2=AP7,DASHBOARD!$U$695,IF(DASHBOARD!$J$2=0,0,AP189)))</f>
        <v/>
      </c>
      <c r="AQ189" s="383">
        <f>(IF(DASHBOARD!$J$2=AQ7,DASHBOARD!$U$695,IF(DASHBOARD!$J$2=0,0,AQ189)))</f>
        <v/>
      </c>
      <c r="AR189" s="383">
        <f>(IF(DASHBOARD!$J$2=AR7,DASHBOARD!$U$695,IF(DASHBOARD!$J$2=0,0,AR189)))</f>
        <v/>
      </c>
      <c r="AS189" s="383">
        <f>(IF(DASHBOARD!$J$2=AS7,DASHBOARD!$U$695,IF(DASHBOARD!$J$2=0,0,AS189)))</f>
        <v/>
      </c>
      <c r="AT189" s="383">
        <f>(IF(DASHBOARD!$J$2=AT7,DASHBOARD!$U$695,IF(DASHBOARD!$J$2=0,0,AT189)))</f>
        <v/>
      </c>
      <c r="AU189" s="383">
        <f>(IF(DASHBOARD!$J$2=AU7,DASHBOARD!$U$695,IF(DASHBOARD!$J$2=0,0,AU189)))</f>
        <v/>
      </c>
      <c r="AV189" s="383">
        <f>(IF(DASHBOARD!$J$2=AV7,DASHBOARD!$U$695,IF(DASHBOARD!$J$2=0,0,AV189)))</f>
        <v/>
      </c>
      <c r="AW189" s="383">
        <f>(IF(DASHBOARD!$J$2=AW7,DASHBOARD!$U$695,IF(DASHBOARD!$J$2=0,0,AW189)))</f>
        <v/>
      </c>
      <c r="AX189" s="383">
        <f>(IF(DASHBOARD!$J$2=AX7,DASHBOARD!$U$695,IF(DASHBOARD!$J$2=0,0,AX189)))</f>
        <v/>
      </c>
      <c r="AY189" s="383">
        <f>(IF(DASHBOARD!$J$2=AY7,DASHBOARD!$U$695,IF(DASHBOARD!$J$2=0,0,AY189)))</f>
        <v/>
      </c>
      <c r="AZ189" s="383">
        <f>(IF(DASHBOARD!$J$2=AZ7,DASHBOARD!$U$695,IF(DASHBOARD!$J$2=0,0,AZ189)))</f>
        <v/>
      </c>
      <c r="BA189" s="383">
        <f>(IF(DASHBOARD!$J$2=BA7,DASHBOARD!$U$695,IF(DASHBOARD!$J$2=0,0,BA189)))</f>
        <v/>
      </c>
      <c r="BB189" s="384">
        <f>IF(SUM(F189:BA189)&lt;&gt;0,AVERAGEIF(F189:BA189,"&gt;0",F189:BA189),0)</f>
        <v/>
      </c>
      <c r="BC189" s="147" t="n"/>
      <c r="BD189" s="385">
        <f>MAXA(F189:BA189)</f>
        <v/>
      </c>
      <c r="BE189" s="1461">
        <f>IF(BD189&lt;&gt;0,VLOOKUP(BD189,$F$10:$BA$10,MATCH(BD189,F189:BA189,0)),"")</f>
        <v/>
      </c>
      <c r="BF189" s="385">
        <f t="array" ref="BF189">MIN(IF(F189:BA189&gt;0,F189:BA189))</f>
        <v/>
      </c>
      <c r="BG189" s="1461">
        <f>IF(BF189&lt;&gt;0,VLOOKUP(BF189,$F$10:$BA$10,MATCH($BF189,$F189:$BA189,0)),"")</f>
        <v/>
      </c>
      <c r="BI189" s="1368">
        <f>HLOOKUP($BI$9,$S$10:$AI$431,1+$BL189,TRUE)</f>
        <v/>
      </c>
      <c r="BJ189" s="1369">
        <f>HLOOKUP($BJ$9,$AJ$10:$AW$431,1+$BL189,TRUE)</f>
        <v/>
      </c>
      <c r="BK189" s="151" t="n"/>
      <c r="BL189" s="408">
        <f>BL188+1</f>
        <v/>
      </c>
      <c r="BM189" s="399" t="n"/>
    </row>
    <row r="190" ht="20.25" customHeight="1" s="18" thickBot="1" thickTop="1">
      <c r="B190" s="1370" t="n"/>
      <c r="C190" s="1381" t="n"/>
      <c r="D190" s="1462" t="n"/>
      <c r="E190" s="402" t="inlineStr">
        <is>
          <t>Sengkang # 2, 150</t>
        </is>
      </c>
      <c r="F190" s="383">
        <f>(IF(DASHBOARD!$J$2=F7,DASHBOARD!$U$695,IF(DASHBOARD!$J$2=0,0,F190)))</f>
        <v/>
      </c>
      <c r="G190" s="383">
        <f>(IF(DASHBOARD!$J$2=G7,DASHBOARD!$U$695,IF(DASHBOARD!$J$2=0,0,G190)))</f>
        <v/>
      </c>
      <c r="H190" s="383">
        <f>(IF(DASHBOARD!$J$2=H7,DASHBOARD!$U$695,IF(DASHBOARD!$J$2=0,0,H190)))</f>
        <v/>
      </c>
      <c r="I190" s="383">
        <f>(IF(DASHBOARD!$J$2=I7,DASHBOARD!$U$695,IF(DASHBOARD!$J$2=0,0,I190)))</f>
        <v/>
      </c>
      <c r="J190" s="383">
        <f>(IF(DASHBOARD!$J$2=J7,DASHBOARD!$U$695,IF(DASHBOARD!$J$2=0,0,J190)))</f>
        <v/>
      </c>
      <c r="K190" s="383">
        <f>(IF(DASHBOARD!$J$2=K7,DASHBOARD!$U$695,IF(DASHBOARD!$J$2=0,0,K190)))</f>
        <v/>
      </c>
      <c r="L190" s="383">
        <f>(IF(DASHBOARD!$J$2=L7,DASHBOARD!$U$695,IF(DASHBOARD!$J$2=0,0,L190)))</f>
        <v/>
      </c>
      <c r="M190" s="383">
        <f>(IF(DASHBOARD!$J$2=M7,DASHBOARD!$U$695,IF(DASHBOARD!$J$2=0,0,M190)))</f>
        <v/>
      </c>
      <c r="N190" s="383">
        <f>(IF(DASHBOARD!$J$2=N7,DASHBOARD!$U$695,IF(DASHBOARD!$J$2=0,0,N190)))</f>
        <v/>
      </c>
      <c r="O190" s="383">
        <f>(IF(DASHBOARD!$J$2=O7,DASHBOARD!$U$695,IF(DASHBOARD!$J$2=0,0,O190)))</f>
        <v/>
      </c>
      <c r="P190" s="383">
        <f>(IF(DASHBOARD!$J$2=P7,DASHBOARD!$U$695,IF(DASHBOARD!$J$2=0,0,P190)))</f>
        <v/>
      </c>
      <c r="Q190" s="383">
        <f>(IF(DASHBOARD!$J$2=Q7,DASHBOARD!$U$695,IF(DASHBOARD!$J$2=0,0,Q190)))</f>
        <v/>
      </c>
      <c r="R190" s="383">
        <f>(IF(DASHBOARD!$J$2=R7,DASHBOARD!$U$695,IF(DASHBOARD!$J$2=0,0,R190)))</f>
        <v/>
      </c>
      <c r="S190" s="383">
        <f>(IF(DASHBOARD!$J$2=S7,DASHBOARD!$U$695,IF(DASHBOARD!$J$2=0,0,S190)))</f>
        <v/>
      </c>
      <c r="T190" s="383">
        <f>(IF(DASHBOARD!$J$2=T7,DASHBOARD!$U$695,IF(DASHBOARD!$J$2=0,0,T190)))</f>
        <v/>
      </c>
      <c r="U190" s="383">
        <f>(IF(DASHBOARD!$J$2=U7,DASHBOARD!$U$695,IF(DASHBOARD!$J$2=0,0,U190)))</f>
        <v/>
      </c>
      <c r="V190" s="383">
        <f>(IF(DASHBOARD!$J$2=V7,DASHBOARD!$U$695,IF(DASHBOARD!$J$2=0,0,V190)))</f>
        <v/>
      </c>
      <c r="W190" s="383">
        <f>(IF(DASHBOARD!$J$2=W7,DASHBOARD!$U$695,IF(DASHBOARD!$J$2=0,0,W190)))</f>
        <v/>
      </c>
      <c r="X190" s="383">
        <f>(IF(DASHBOARD!$J$2=X7,DASHBOARD!$U$695,IF(DASHBOARD!$J$2=0,0,X190)))</f>
        <v/>
      </c>
      <c r="Y190" s="383">
        <f>(IF(DASHBOARD!$J$2=Y7,DASHBOARD!$U$695,IF(DASHBOARD!$J$2=0,0,Y190)))</f>
        <v/>
      </c>
      <c r="Z190" s="383">
        <f>(IF(DASHBOARD!$J$2=Z7,DASHBOARD!$U$695,IF(DASHBOARD!$J$2=0,0,Z190)))</f>
        <v/>
      </c>
      <c r="AA190" s="383">
        <f>(IF(DASHBOARD!$J$2=AA7,DASHBOARD!$U$695,IF(DASHBOARD!$J$2=0,0,AA190)))</f>
        <v/>
      </c>
      <c r="AB190" s="383">
        <f>(IF(DASHBOARD!$J$2=AB7,DASHBOARD!$U$695,IF(DASHBOARD!$J$2=0,0,AB190)))</f>
        <v/>
      </c>
      <c r="AC190" s="383">
        <f>(IF(DASHBOARD!$J$2=AC7,DASHBOARD!$U$695,IF(DASHBOARD!$J$2=0,0,AC190)))</f>
        <v/>
      </c>
      <c r="AD190" s="383">
        <f>(IF(DASHBOARD!$J$2=AD7,DASHBOARD!$U$695,IF(DASHBOARD!$J$2=0,0,AD190)))</f>
        <v/>
      </c>
      <c r="AE190" s="383">
        <f>(IF(DASHBOARD!$J$2=AE7,DASHBOARD!$U$695,IF(DASHBOARD!$J$2=0,0,AE190)))</f>
        <v/>
      </c>
      <c r="AF190" s="383">
        <f>(IF(DASHBOARD!$J$2=AF7,DASHBOARD!$U$695,IF(DASHBOARD!$J$2=0,0,AF190)))</f>
        <v/>
      </c>
      <c r="AG190" s="383">
        <f>(IF(DASHBOARD!$J$2=AG7,DASHBOARD!$U$695,IF(DASHBOARD!$J$2=0,0,AG190)))</f>
        <v/>
      </c>
      <c r="AH190" s="383">
        <f>(IF(DASHBOARD!$J$2=AH7,DASHBOARD!$U$695,IF(DASHBOARD!$J$2=0,0,AH190)))</f>
        <v/>
      </c>
      <c r="AI190" s="383">
        <f>(IF(DASHBOARD!$J$2=AI7,DASHBOARD!$U$695,IF(DASHBOARD!$J$2=0,0,AI190)))</f>
        <v/>
      </c>
      <c r="AJ190" s="383">
        <f>(IF(DASHBOARD!$J$2=AJ7,DASHBOARD!$U$695,IF(DASHBOARD!$J$2=0,0,AJ190)))</f>
        <v/>
      </c>
      <c r="AK190" s="383">
        <f>(IF(DASHBOARD!$J$2=AK7,DASHBOARD!$U$695,IF(DASHBOARD!$J$2=0,0,AK190)))</f>
        <v/>
      </c>
      <c r="AL190" s="383">
        <f>(IF(DASHBOARD!$J$2=AL7,DASHBOARD!$U$695,IF(DASHBOARD!$J$2=0,0,AL190)))</f>
        <v/>
      </c>
      <c r="AM190" s="383">
        <f>(IF(DASHBOARD!$J$2=AM7,DASHBOARD!$U$695,IF(DASHBOARD!$J$2=0,0,AM190)))</f>
        <v/>
      </c>
      <c r="AN190" s="383">
        <f>(IF(DASHBOARD!$J$2=AN7,DASHBOARD!$U$695,IF(DASHBOARD!$J$2=0,0,AN190)))</f>
        <v/>
      </c>
      <c r="AO190" s="383">
        <f>(IF(DASHBOARD!$J$2=AO7,DASHBOARD!$U$695,IF(DASHBOARD!$J$2=0,0,AO190)))</f>
        <v/>
      </c>
      <c r="AP190" s="383">
        <f>(IF(DASHBOARD!$J$2=AP7,DASHBOARD!$U$695,IF(DASHBOARD!$J$2=0,0,AP190)))</f>
        <v/>
      </c>
      <c r="AQ190" s="383">
        <f>(IF(DASHBOARD!$J$2=AQ7,DASHBOARD!$U$695,IF(DASHBOARD!$J$2=0,0,AQ190)))</f>
        <v/>
      </c>
      <c r="AR190" s="383">
        <f>(IF(DASHBOARD!$J$2=AR7,DASHBOARD!$U$695,IF(DASHBOARD!$J$2=0,0,AR190)))</f>
        <v/>
      </c>
      <c r="AS190" s="383">
        <f>(IF(DASHBOARD!$J$2=AS7,DASHBOARD!$U$695,IF(DASHBOARD!$J$2=0,0,AS190)))</f>
        <v/>
      </c>
      <c r="AT190" s="383">
        <f>(IF(DASHBOARD!$J$2=AT7,DASHBOARD!$U$695,IF(DASHBOARD!$J$2=0,0,AT190)))</f>
        <v/>
      </c>
      <c r="AU190" s="383">
        <f>(IF(DASHBOARD!$J$2=AU7,DASHBOARD!$U$695,IF(DASHBOARD!$J$2=0,0,AU190)))</f>
        <v/>
      </c>
      <c r="AV190" s="383">
        <f>(IF(DASHBOARD!$J$2=AV7,DASHBOARD!$U$695,IF(DASHBOARD!$J$2=0,0,AV190)))</f>
        <v/>
      </c>
      <c r="AW190" s="383">
        <f>(IF(DASHBOARD!$J$2=AW7,DASHBOARD!$U$695,IF(DASHBOARD!$J$2=0,0,AW190)))</f>
        <v/>
      </c>
      <c r="AX190" s="383">
        <f>(IF(DASHBOARD!$J$2=AX7,DASHBOARD!$U$695,IF(DASHBOARD!$J$2=0,0,AX190)))</f>
        <v/>
      </c>
      <c r="AY190" s="383">
        <f>(IF(DASHBOARD!$J$2=AY7,DASHBOARD!$U$695,IF(DASHBOARD!$J$2=0,0,AY190)))</f>
        <v/>
      </c>
      <c r="AZ190" s="383">
        <f>(IF(DASHBOARD!$J$2=AZ7,DASHBOARD!$U$695,IF(DASHBOARD!$J$2=0,0,AZ190)))</f>
        <v/>
      </c>
      <c r="BA190" s="383">
        <f>(IF(DASHBOARD!$J$2=BA7,DASHBOARD!$U$695,IF(DASHBOARD!$J$2=0,0,BA190)))</f>
        <v/>
      </c>
      <c r="BB190" s="384">
        <f>IF(SUM(F190:BA190)&lt;&gt;0,AVERAGEIF(F190:BA190,"&gt;0",F190:BA190),0)</f>
        <v/>
      </c>
      <c r="BC190" s="147" t="n"/>
      <c r="BD190" s="385">
        <f>MAXA(F190:BA190)</f>
        <v/>
      </c>
      <c r="BE190" s="1461">
        <f>IF(BD190&lt;&gt;0,VLOOKUP(BD190,$F$10:$BA$10,MATCH(BD190,F190:BA190,0)),"")</f>
        <v/>
      </c>
      <c r="BF190" s="385">
        <f t="array" ref="BF190">MIN(IF(F190:BA190&gt;0,F190:BA190))</f>
        <v/>
      </c>
      <c r="BG190" s="1461">
        <f>IF(BF190&lt;&gt;0,VLOOKUP(BF190,$F$10:$BA$10,MATCH($BF190,$F190:$BA190,0)),"")</f>
        <v/>
      </c>
      <c r="BI190" s="1368">
        <f>HLOOKUP($BI$9,$S$10:$AI$431,1+$BL190,TRUE)</f>
        <v/>
      </c>
      <c r="BJ190" s="1369">
        <f>HLOOKUP($BJ$9,$AJ$10:$AW$431,1+$BL190,TRUE)</f>
        <v/>
      </c>
      <c r="BK190" s="151" t="n"/>
      <c r="BL190" s="408">
        <f>BL189+1</f>
        <v/>
      </c>
      <c r="BM190" s="399" t="n"/>
    </row>
    <row r="191" ht="20.25" customHeight="1" s="18" thickBot="1" thickTop="1">
      <c r="B191" s="1370" t="n"/>
      <c r="C191" s="1381" t="n"/>
      <c r="D191" s="1462" t="n"/>
      <c r="E191" s="402" t="inlineStr">
        <is>
          <t xml:space="preserve">Sidrap # 1, 150 </t>
        </is>
      </c>
      <c r="F191" s="383">
        <f>(IF(DASHBOARD!$J$2=F7,DASHBOARD!$U$693,IF(DASHBOARD!$J$2=0,0,F191)))</f>
        <v/>
      </c>
      <c r="G191" s="383">
        <f>(IF(DASHBOARD!$J$2=G7,DASHBOARD!$U$693,IF(DASHBOARD!$J$2=0,0,G191)))</f>
        <v/>
      </c>
      <c r="H191" s="383">
        <f>(IF(DASHBOARD!$J$2=H7,DASHBOARD!$U$693,IF(DASHBOARD!$J$2=0,0,H191)))</f>
        <v/>
      </c>
      <c r="I191" s="383">
        <f>(IF(DASHBOARD!$J$2=I7,DASHBOARD!$U$693,IF(DASHBOARD!$J$2=0,0,I191)))</f>
        <v/>
      </c>
      <c r="J191" s="383">
        <f>(IF(DASHBOARD!$J$2=J7,DASHBOARD!$U$693,IF(DASHBOARD!$J$2=0,0,J191)))</f>
        <v/>
      </c>
      <c r="K191" s="383">
        <f>(IF(DASHBOARD!$J$2=K7,DASHBOARD!$U$693,IF(DASHBOARD!$J$2=0,0,K191)))</f>
        <v/>
      </c>
      <c r="L191" s="383">
        <f>(IF(DASHBOARD!$J$2=L7,DASHBOARD!$U$693,IF(DASHBOARD!$J$2=0,0,L191)))</f>
        <v/>
      </c>
      <c r="M191" s="383">
        <f>(IF(DASHBOARD!$J$2=M7,DASHBOARD!$U$693,IF(DASHBOARD!$J$2=0,0,M191)))</f>
        <v/>
      </c>
      <c r="N191" s="383">
        <f>(IF(DASHBOARD!$J$2=N7,DASHBOARD!$U$693,IF(DASHBOARD!$J$2=0,0,N191)))</f>
        <v/>
      </c>
      <c r="O191" s="383">
        <f>(IF(DASHBOARD!$J$2=O7,DASHBOARD!$U$693,IF(DASHBOARD!$J$2=0,0,O191)))</f>
        <v/>
      </c>
      <c r="P191" s="383">
        <f>(IF(DASHBOARD!$J$2=P7,DASHBOARD!$U$693,IF(DASHBOARD!$J$2=0,0,P191)))</f>
        <v/>
      </c>
      <c r="Q191" s="383">
        <f>(IF(DASHBOARD!$J$2=Q7,DASHBOARD!$U$693,IF(DASHBOARD!$J$2=0,0,Q191)))</f>
        <v/>
      </c>
      <c r="R191" s="383">
        <f>(IF(DASHBOARD!$J$2=R7,DASHBOARD!$U$693,IF(DASHBOARD!$J$2=0,0,R191)))</f>
        <v/>
      </c>
      <c r="S191" s="383">
        <f>(IF(DASHBOARD!$J$2=S7,DASHBOARD!$U$693,IF(DASHBOARD!$J$2=0,0,S191)))</f>
        <v/>
      </c>
      <c r="T191" s="383">
        <f>(IF(DASHBOARD!$J$2=T7,DASHBOARD!$U$693,IF(DASHBOARD!$J$2=0,0,T191)))</f>
        <v/>
      </c>
      <c r="U191" s="383">
        <f>(IF(DASHBOARD!$J$2=U7,DASHBOARD!$U$693,IF(DASHBOARD!$J$2=0,0,U191)))</f>
        <v/>
      </c>
      <c r="V191" s="383">
        <f>(IF(DASHBOARD!$J$2=V7,DASHBOARD!$U$693,IF(DASHBOARD!$J$2=0,0,V191)))</f>
        <v/>
      </c>
      <c r="W191" s="383">
        <f>(IF(DASHBOARD!$J$2=W7,DASHBOARD!$U$693,IF(DASHBOARD!$J$2=0,0,W191)))</f>
        <v/>
      </c>
      <c r="X191" s="383">
        <f>(IF(DASHBOARD!$J$2=X7,DASHBOARD!$U$693,IF(DASHBOARD!$J$2=0,0,X191)))</f>
        <v/>
      </c>
      <c r="Y191" s="383">
        <f>(IF(DASHBOARD!$J$2=Y7,DASHBOARD!$U$693,IF(DASHBOARD!$J$2=0,0,Y191)))</f>
        <v/>
      </c>
      <c r="Z191" s="383">
        <f>(IF(DASHBOARD!$J$2=Z7,DASHBOARD!$U$693,IF(DASHBOARD!$J$2=0,0,Z191)))</f>
        <v/>
      </c>
      <c r="AA191" s="383">
        <f>(IF(DASHBOARD!$J$2=AA7,DASHBOARD!$U$693,IF(DASHBOARD!$J$2=0,0,AA191)))</f>
        <v/>
      </c>
      <c r="AB191" s="383">
        <f>(IF(DASHBOARD!$J$2=AB7,DASHBOARD!$U$693,IF(DASHBOARD!$J$2=0,0,AB191)))</f>
        <v/>
      </c>
      <c r="AC191" s="383">
        <f>(IF(DASHBOARD!$J$2=AC7,DASHBOARD!$U$693,IF(DASHBOARD!$J$2=0,0,AC191)))</f>
        <v/>
      </c>
      <c r="AD191" s="383">
        <f>(IF(DASHBOARD!$J$2=AD7,DASHBOARD!$U$693,IF(DASHBOARD!$J$2=0,0,AD191)))</f>
        <v/>
      </c>
      <c r="AE191" s="383">
        <f>(IF(DASHBOARD!$J$2=AE7,DASHBOARD!$U$693,IF(DASHBOARD!$J$2=0,0,AE191)))</f>
        <v/>
      </c>
      <c r="AF191" s="383">
        <f>(IF(DASHBOARD!$J$2=AF7,DASHBOARD!$U$693,IF(DASHBOARD!$J$2=0,0,AF191)))</f>
        <v/>
      </c>
      <c r="AG191" s="383">
        <f>(IF(DASHBOARD!$J$2=AG7,DASHBOARD!$U$693,IF(DASHBOARD!$J$2=0,0,AG191)))</f>
        <v/>
      </c>
      <c r="AH191" s="383">
        <f>(IF(DASHBOARD!$J$2=AH7,DASHBOARD!$U$693,IF(DASHBOARD!$J$2=0,0,AH191)))</f>
        <v/>
      </c>
      <c r="AI191" s="383">
        <f>(IF(DASHBOARD!$J$2=AI7,DASHBOARD!$U$693,IF(DASHBOARD!$J$2=0,0,AI191)))</f>
        <v/>
      </c>
      <c r="AJ191" s="383">
        <f>(IF(DASHBOARD!$J$2=AJ7,DASHBOARD!$U$693,IF(DASHBOARD!$J$2=0,0,AJ191)))</f>
        <v/>
      </c>
      <c r="AK191" s="383">
        <f>(IF(DASHBOARD!$J$2=AK7,DASHBOARD!$U$693,IF(DASHBOARD!$J$2=0,0,AK191)))</f>
        <v/>
      </c>
      <c r="AL191" s="383">
        <f>(IF(DASHBOARD!$J$2=AL7,DASHBOARD!$U$693,IF(DASHBOARD!$J$2=0,0,AL191)))</f>
        <v/>
      </c>
      <c r="AM191" s="383">
        <f>(IF(DASHBOARD!$J$2=AM7,DASHBOARD!$U$693,IF(DASHBOARD!$J$2=0,0,AM191)))</f>
        <v/>
      </c>
      <c r="AN191" s="383">
        <f>(IF(DASHBOARD!$J$2=AN7,DASHBOARD!$U$693,IF(DASHBOARD!$J$2=0,0,AN191)))</f>
        <v/>
      </c>
      <c r="AO191" s="383">
        <f>(IF(DASHBOARD!$J$2=AO7,DASHBOARD!$U$693,IF(DASHBOARD!$J$2=0,0,AO191)))</f>
        <v/>
      </c>
      <c r="AP191" s="383">
        <f>(IF(DASHBOARD!$J$2=AP7,DASHBOARD!$U$693,IF(DASHBOARD!$J$2=0,0,AP191)))</f>
        <v/>
      </c>
      <c r="AQ191" s="383">
        <f>(IF(DASHBOARD!$J$2=AQ7,DASHBOARD!$U$693,IF(DASHBOARD!$J$2=0,0,AQ191)))</f>
        <v/>
      </c>
      <c r="AR191" s="383">
        <f>(IF(DASHBOARD!$J$2=AR7,DASHBOARD!$U$693,IF(DASHBOARD!$J$2=0,0,AR191)))</f>
        <v/>
      </c>
      <c r="AS191" s="383">
        <f>(IF(DASHBOARD!$J$2=AS7,DASHBOARD!$U$693,IF(DASHBOARD!$J$2=0,0,AS191)))</f>
        <v/>
      </c>
      <c r="AT191" s="383">
        <f>(IF(DASHBOARD!$J$2=AT7,DASHBOARD!$U$693,IF(DASHBOARD!$J$2=0,0,AT191)))</f>
        <v/>
      </c>
      <c r="AU191" s="383">
        <f>(IF(DASHBOARD!$J$2=AU7,DASHBOARD!$U$693,IF(DASHBOARD!$J$2=0,0,AU191)))</f>
        <v/>
      </c>
      <c r="AV191" s="383">
        <f>(IF(DASHBOARD!$J$2=AV7,DASHBOARD!$U$693,IF(DASHBOARD!$J$2=0,0,AV191)))</f>
        <v/>
      </c>
      <c r="AW191" s="383">
        <f>(IF(DASHBOARD!$J$2=AW7,DASHBOARD!$U$693,IF(DASHBOARD!$J$2=0,0,AW191)))</f>
        <v/>
      </c>
      <c r="AX191" s="383">
        <f>(IF(DASHBOARD!$J$2=AX7,DASHBOARD!$U$693,IF(DASHBOARD!$J$2=0,0,AX191)))</f>
        <v/>
      </c>
      <c r="AY191" s="383">
        <f>(IF(DASHBOARD!$J$2=AY7,DASHBOARD!$U$693,IF(DASHBOARD!$J$2=0,0,AY191)))</f>
        <v/>
      </c>
      <c r="AZ191" s="383">
        <f>(IF(DASHBOARD!$J$2=AZ7,DASHBOARD!$U$693,IF(DASHBOARD!$J$2=0,0,AZ191)))</f>
        <v/>
      </c>
      <c r="BA191" s="383">
        <f>(IF(DASHBOARD!$J$2=BA7,DASHBOARD!$U$693,IF(DASHBOARD!$J$2=0,0,BA191)))</f>
        <v/>
      </c>
      <c r="BB191" s="384">
        <f>IF(SUM(F191:BA191)&lt;&gt;0,AVERAGEIF(F191:BA191,"&gt;0",F191:BA191),0)</f>
        <v/>
      </c>
      <c r="BC191" s="147" t="n"/>
      <c r="BD191" s="385">
        <f>MAXA(F191:BA191)</f>
        <v/>
      </c>
      <c r="BE191" s="1461">
        <f>IF(BD191&lt;&gt;0,VLOOKUP(BD191,$F$10:$BA$10,MATCH(BD191,F191:BA191,0)),"")</f>
        <v/>
      </c>
      <c r="BF191" s="385">
        <f t="array" ref="BF191">MIN(IF(F191:BA191&gt;0,F191:BA191))</f>
        <v/>
      </c>
      <c r="BG191" s="1461">
        <f>IF(BF191&lt;&gt;0,VLOOKUP(BF191,$F$10:$BA$10,MATCH($BF191,$F191:$BA191,0)),"")</f>
        <v/>
      </c>
      <c r="BI191" s="1368">
        <f>HLOOKUP($BI$9,$S$10:$AI$431,1+$BL191,TRUE)</f>
        <v/>
      </c>
      <c r="BJ191" s="1369">
        <f>HLOOKUP($BJ$9,$AJ$10:$AW$431,1+$BL191,TRUE)</f>
        <v/>
      </c>
      <c r="BK191" s="151" t="n"/>
      <c r="BL191" s="408">
        <f>BL190+1</f>
        <v/>
      </c>
      <c r="BM191" s="399" t="n"/>
    </row>
    <row r="192" ht="20.25" customHeight="1" s="18" thickBot="1" thickTop="1">
      <c r="B192" s="1370" t="n"/>
      <c r="C192" s="1395" t="n"/>
      <c r="D192" s="1463" t="n"/>
      <c r="E192" s="402" t="inlineStr">
        <is>
          <t xml:space="preserve">Sidrap # 2, 150 </t>
        </is>
      </c>
      <c r="F192" s="383">
        <f>(IF(DASHBOARD!$J$2=F7,DASHBOARD!$U$694,IF(DASHBOARD!$J$2=0,0,F192)))</f>
        <v/>
      </c>
      <c r="G192" s="383">
        <f>(IF(DASHBOARD!$J$2=G7,DASHBOARD!$U$694,IF(DASHBOARD!$J$2=0,0,G192)))</f>
        <v/>
      </c>
      <c r="H192" s="383">
        <f>(IF(DASHBOARD!$J$2=H7,DASHBOARD!$U$694,IF(DASHBOARD!$J$2=0,0,H192)))</f>
        <v/>
      </c>
      <c r="I192" s="383">
        <f>(IF(DASHBOARD!$J$2=I7,DASHBOARD!$U$694,IF(DASHBOARD!$J$2=0,0,I192)))</f>
        <v/>
      </c>
      <c r="J192" s="383">
        <f>(IF(DASHBOARD!$J$2=J7,DASHBOARD!$U$694,IF(DASHBOARD!$J$2=0,0,J192)))</f>
        <v/>
      </c>
      <c r="K192" s="383">
        <f>(IF(DASHBOARD!$J$2=K7,DASHBOARD!$U$694,IF(DASHBOARD!$J$2=0,0,K192)))</f>
        <v/>
      </c>
      <c r="L192" s="383">
        <f>(IF(DASHBOARD!$J$2=L7,DASHBOARD!$U$694,IF(DASHBOARD!$J$2=0,0,L192)))</f>
        <v/>
      </c>
      <c r="M192" s="383">
        <f>(IF(DASHBOARD!$J$2=M7,DASHBOARD!$U$694,IF(DASHBOARD!$J$2=0,0,M192)))</f>
        <v/>
      </c>
      <c r="N192" s="383">
        <f>(IF(DASHBOARD!$J$2=N7,DASHBOARD!$U$694,IF(DASHBOARD!$J$2=0,0,N192)))</f>
        <v/>
      </c>
      <c r="O192" s="383">
        <f>(IF(DASHBOARD!$J$2=O7,DASHBOARD!$U$694,IF(DASHBOARD!$J$2=0,0,O192)))</f>
        <v/>
      </c>
      <c r="P192" s="383">
        <f>(IF(DASHBOARD!$J$2=P7,DASHBOARD!$U$694,IF(DASHBOARD!$J$2=0,0,P192)))</f>
        <v/>
      </c>
      <c r="Q192" s="383">
        <f>(IF(DASHBOARD!$J$2=Q7,DASHBOARD!$U$694,IF(DASHBOARD!$J$2=0,0,Q192)))</f>
        <v/>
      </c>
      <c r="R192" s="383">
        <f>(IF(DASHBOARD!$J$2=R7,DASHBOARD!$U$694,IF(DASHBOARD!$J$2=0,0,R192)))</f>
        <v/>
      </c>
      <c r="S192" s="383">
        <f>(IF(DASHBOARD!$J$2=S7,DASHBOARD!$U$694,IF(DASHBOARD!$J$2=0,0,S192)))</f>
        <v/>
      </c>
      <c r="T192" s="383">
        <f>(IF(DASHBOARD!$J$2=T7,DASHBOARD!$U$694,IF(DASHBOARD!$J$2=0,0,T192)))</f>
        <v/>
      </c>
      <c r="U192" s="383">
        <f>(IF(DASHBOARD!$J$2=U7,DASHBOARD!$U$694,IF(DASHBOARD!$J$2=0,0,U192)))</f>
        <v/>
      </c>
      <c r="V192" s="383">
        <f>(IF(DASHBOARD!$J$2=V7,DASHBOARD!$U$694,IF(DASHBOARD!$J$2=0,0,V192)))</f>
        <v/>
      </c>
      <c r="W192" s="383">
        <f>(IF(DASHBOARD!$J$2=W7,DASHBOARD!$U$694,IF(DASHBOARD!$J$2=0,0,W192)))</f>
        <v/>
      </c>
      <c r="X192" s="383">
        <f>(IF(DASHBOARD!$J$2=X7,DASHBOARD!$U$694,IF(DASHBOARD!$J$2=0,0,X192)))</f>
        <v/>
      </c>
      <c r="Y192" s="383">
        <f>(IF(DASHBOARD!$J$2=Y7,DASHBOARD!$U$694,IF(DASHBOARD!$J$2=0,0,Y192)))</f>
        <v/>
      </c>
      <c r="Z192" s="383">
        <f>(IF(DASHBOARD!$J$2=Z7,DASHBOARD!$U$694,IF(DASHBOARD!$J$2=0,0,Z192)))</f>
        <v/>
      </c>
      <c r="AA192" s="383">
        <f>(IF(DASHBOARD!$J$2=AA7,DASHBOARD!$U$694,IF(DASHBOARD!$J$2=0,0,AA192)))</f>
        <v/>
      </c>
      <c r="AB192" s="383">
        <f>(IF(DASHBOARD!$J$2=AB7,DASHBOARD!$U$694,IF(DASHBOARD!$J$2=0,0,AB192)))</f>
        <v/>
      </c>
      <c r="AC192" s="383">
        <f>(IF(DASHBOARD!$J$2=AC7,DASHBOARD!$U$694,IF(DASHBOARD!$J$2=0,0,AC192)))</f>
        <v/>
      </c>
      <c r="AD192" s="383">
        <f>(IF(DASHBOARD!$J$2=AD7,DASHBOARD!$U$694,IF(DASHBOARD!$J$2=0,0,AD192)))</f>
        <v/>
      </c>
      <c r="AE192" s="383">
        <f>(IF(DASHBOARD!$J$2=AE7,DASHBOARD!$U$694,IF(DASHBOARD!$J$2=0,0,AE192)))</f>
        <v/>
      </c>
      <c r="AF192" s="383">
        <f>(IF(DASHBOARD!$J$2=AF7,DASHBOARD!$U$694,IF(DASHBOARD!$J$2=0,0,AF192)))</f>
        <v/>
      </c>
      <c r="AG192" s="383">
        <f>(IF(DASHBOARD!$J$2=AG7,DASHBOARD!$U$694,IF(DASHBOARD!$J$2=0,0,AG192)))</f>
        <v/>
      </c>
      <c r="AH192" s="383">
        <f>(IF(DASHBOARD!$J$2=AH7,DASHBOARD!$U$694,IF(DASHBOARD!$J$2=0,0,AH192)))</f>
        <v/>
      </c>
      <c r="AI192" s="383">
        <f>(IF(DASHBOARD!$J$2=AI7,DASHBOARD!$U$694,IF(DASHBOARD!$J$2=0,0,AI192)))</f>
        <v/>
      </c>
      <c r="AJ192" s="383">
        <f>(IF(DASHBOARD!$J$2=AJ7,DASHBOARD!$U$694,IF(DASHBOARD!$J$2=0,0,AJ192)))</f>
        <v/>
      </c>
      <c r="AK192" s="383">
        <f>(IF(DASHBOARD!$J$2=AK7,DASHBOARD!$U$694,IF(DASHBOARD!$J$2=0,0,AK192)))</f>
        <v/>
      </c>
      <c r="AL192" s="383">
        <f>(IF(DASHBOARD!$J$2=AL7,DASHBOARD!$U$694,IF(DASHBOARD!$J$2=0,0,AL192)))</f>
        <v/>
      </c>
      <c r="AM192" s="383">
        <f>(IF(DASHBOARD!$J$2=AM7,DASHBOARD!$U$694,IF(DASHBOARD!$J$2=0,0,AM192)))</f>
        <v/>
      </c>
      <c r="AN192" s="383">
        <f>(IF(DASHBOARD!$J$2=AN7,DASHBOARD!$U$694,IF(DASHBOARD!$J$2=0,0,AN192)))</f>
        <v/>
      </c>
      <c r="AO192" s="383">
        <f>(IF(DASHBOARD!$J$2=AO7,DASHBOARD!$U$694,IF(DASHBOARD!$J$2=0,0,AO192)))</f>
        <v/>
      </c>
      <c r="AP192" s="383">
        <f>(IF(DASHBOARD!$J$2=AP7,DASHBOARD!$U$694,IF(DASHBOARD!$J$2=0,0,AP192)))</f>
        <v/>
      </c>
      <c r="AQ192" s="383">
        <f>(IF(DASHBOARD!$J$2=AQ7,DASHBOARD!$U$694,IF(DASHBOARD!$J$2=0,0,AQ192)))</f>
        <v/>
      </c>
      <c r="AR192" s="383">
        <f>(IF(DASHBOARD!$J$2=AR7,DASHBOARD!$U$694,IF(DASHBOARD!$J$2=0,0,AR192)))</f>
        <v/>
      </c>
      <c r="AS192" s="383">
        <f>(IF(DASHBOARD!$J$2=AS7,DASHBOARD!$U$694,IF(DASHBOARD!$J$2=0,0,AS192)))</f>
        <v/>
      </c>
      <c r="AT192" s="383">
        <f>(IF(DASHBOARD!$J$2=AT7,DASHBOARD!$U$694,IF(DASHBOARD!$J$2=0,0,AT192)))</f>
        <v/>
      </c>
      <c r="AU192" s="383">
        <f>(IF(DASHBOARD!$J$2=AU7,DASHBOARD!$U$694,IF(DASHBOARD!$J$2=0,0,AU192)))</f>
        <v/>
      </c>
      <c r="AV192" s="383">
        <f>(IF(DASHBOARD!$J$2=AV7,DASHBOARD!$U$694,IF(DASHBOARD!$J$2=0,0,AV192)))</f>
        <v/>
      </c>
      <c r="AW192" s="383">
        <f>(IF(DASHBOARD!$J$2=AW7,DASHBOARD!$U$694,IF(DASHBOARD!$J$2=0,0,AW192)))</f>
        <v/>
      </c>
      <c r="AX192" s="383">
        <f>(IF(DASHBOARD!$J$2=AX7,DASHBOARD!$U$694,IF(DASHBOARD!$J$2=0,0,AX192)))</f>
        <v/>
      </c>
      <c r="AY192" s="383">
        <f>(IF(DASHBOARD!$J$2=AY7,DASHBOARD!$U$694,IF(DASHBOARD!$J$2=0,0,AY192)))</f>
        <v/>
      </c>
      <c r="AZ192" s="383">
        <f>(IF(DASHBOARD!$J$2=AZ7,DASHBOARD!$U$694,IF(DASHBOARD!$J$2=0,0,AZ192)))</f>
        <v/>
      </c>
      <c r="BA192" s="383">
        <f>(IF(DASHBOARD!$J$2=BA7,DASHBOARD!$U$694,IF(DASHBOARD!$J$2=0,0,BA192)))</f>
        <v/>
      </c>
      <c r="BB192" s="384">
        <f>IF(SUM(F192:BA192)&lt;&gt;0,AVERAGEIF(F192:BA192,"&gt;0",F192:BA192),0)</f>
        <v/>
      </c>
      <c r="BC192" s="147" t="n"/>
      <c r="BD192" s="385">
        <f>MAXA(F192:BA192)</f>
        <v/>
      </c>
      <c r="BE192" s="1461">
        <f>IF(BD192&lt;&gt;0,VLOOKUP(BD192,$F$10:$BA$10,MATCH(BD192,F192:BA192,0)),"")</f>
        <v/>
      </c>
      <c r="BF192" s="385">
        <f t="array" ref="BF192">MIN(IF(F192:BA192&gt;0,F192:BA192))</f>
        <v/>
      </c>
      <c r="BG192" s="1461">
        <f>IF(BF192&lt;&gt;0,VLOOKUP(BF192,$F$10:$BA$10,MATCH($BF192,$F192:$BA192,0)),"")</f>
        <v/>
      </c>
      <c r="BI192" s="1368">
        <f>HLOOKUP($BI$9,$S$10:$AI$431,1+$BL192,TRUE)</f>
        <v/>
      </c>
      <c r="BJ192" s="1369">
        <f>HLOOKUP($BJ$9,$AJ$10:$AW$431,1+$BL192,TRUE)</f>
        <v/>
      </c>
      <c r="BK192" s="151" t="n"/>
      <c r="BL192" s="408">
        <f>BL191+1</f>
        <v/>
      </c>
      <c r="BM192" s="399" t="n"/>
    </row>
    <row r="193" ht="20.25" customHeight="1" s="18" thickBot="1" thickTop="1">
      <c r="B193" s="1370" t="n"/>
      <c r="C193" s="1061" t="n"/>
      <c r="D193" s="1052" t="n"/>
      <c r="E193" s="388" t="n"/>
      <c r="F193" s="383" t="n"/>
      <c r="G193" s="383" t="n"/>
      <c r="H193" s="383" t="n"/>
      <c r="I193" s="383" t="n"/>
      <c r="J193" s="383" t="n"/>
      <c r="K193" s="383" t="n"/>
      <c r="L193" s="383" t="n"/>
      <c r="M193" s="383" t="n"/>
      <c r="N193" s="383" t="n"/>
      <c r="O193" s="383" t="n"/>
      <c r="P193" s="383" t="n"/>
      <c r="Q193" s="383" t="n"/>
      <c r="R193" s="383" t="n"/>
      <c r="S193" s="383" t="n"/>
      <c r="T193" s="383" t="n"/>
      <c r="U193" s="383" t="n"/>
      <c r="V193" s="383" t="n"/>
      <c r="W193" s="383" t="n"/>
      <c r="X193" s="383" t="n"/>
      <c r="Y193" s="383" t="n"/>
      <c r="Z193" s="383" t="n"/>
      <c r="AA193" s="383" t="n"/>
      <c r="AB193" s="383" t="n"/>
      <c r="AC193" s="383" t="n"/>
      <c r="AD193" s="383" t="n"/>
      <c r="AE193" s="383" t="n"/>
      <c r="AF193" s="383" t="n"/>
      <c r="AG193" s="383" t="n"/>
      <c r="AH193" s="383" t="n"/>
      <c r="AI193" s="383" t="n"/>
      <c r="AJ193" s="383" t="n"/>
      <c r="AK193" s="383" t="n"/>
      <c r="AL193" s="383" t="n"/>
      <c r="AM193" s="383" t="n"/>
      <c r="AN193" s="383" t="n"/>
      <c r="AO193" s="383" t="n"/>
      <c r="AP193" s="383" t="n"/>
      <c r="AQ193" s="383" t="n"/>
      <c r="AR193" s="383" t="n"/>
      <c r="AS193" s="383" t="n"/>
      <c r="AT193" s="383" t="n"/>
      <c r="AU193" s="383" t="n"/>
      <c r="AV193" s="383" t="n"/>
      <c r="AW193" s="383" t="n"/>
      <c r="AX193" s="383" t="n"/>
      <c r="AY193" s="383" t="n"/>
      <c r="AZ193" s="383" t="n"/>
      <c r="BA193" s="383" t="n"/>
      <c r="BB193" s="384" t="n"/>
      <c r="BC193" s="147" t="n"/>
      <c r="BD193" s="642" t="n"/>
      <c r="BE193" s="1465" t="n"/>
      <c r="BF193" s="642" t="n"/>
      <c r="BG193" s="1465" t="n"/>
      <c r="BI193" s="1473" t="n"/>
      <c r="BJ193" s="1474" t="n"/>
      <c r="BK193" s="151" t="n"/>
      <c r="BL193" s="408" t="n"/>
      <c r="BM193" s="399" t="n"/>
    </row>
    <row r="194" ht="20.25" customHeight="1" s="18" thickBot="1" thickTop="1">
      <c r="B194" s="1370" t="n"/>
      <c r="C194" s="1063" t="inlineStr">
        <is>
          <t>SIDRAP</t>
        </is>
      </c>
      <c r="D194" s="1471" t="inlineStr">
        <is>
          <t>SIDRAP 150</t>
        </is>
      </c>
      <c r="E194" s="404" t="inlineStr">
        <is>
          <t>Pare pare # 1,150</t>
        </is>
      </c>
      <c r="F194" s="383">
        <f>(IF(DASHBOARD!$J$2=F7,DASHBOARD!$U$617,IF(DASHBOARD!$J$2=0,0,F194)))</f>
        <v/>
      </c>
      <c r="G194" s="383">
        <f>(IF(DASHBOARD!$J$2=G7,DASHBOARD!$U$617,IF(DASHBOARD!$J$2=0,0,G194)))</f>
        <v/>
      </c>
      <c r="H194" s="383">
        <f>(IF(DASHBOARD!$J$2=H7,DASHBOARD!$U$617,IF(DASHBOARD!$J$2=0,0,H194)))</f>
        <v/>
      </c>
      <c r="I194" s="383">
        <f>(IF(DASHBOARD!$J$2=I7,DASHBOARD!$U$617,IF(DASHBOARD!$J$2=0,0,I194)))</f>
        <v/>
      </c>
      <c r="J194" s="383">
        <f>(IF(DASHBOARD!$J$2=J7,DASHBOARD!$U$617,IF(DASHBOARD!$J$2=0,0,J194)))</f>
        <v/>
      </c>
      <c r="K194" s="383">
        <f>(IF(DASHBOARD!$J$2=K7,DASHBOARD!$U$617,IF(DASHBOARD!$J$2=0,0,K194)))</f>
        <v/>
      </c>
      <c r="L194" s="383">
        <f>(IF(DASHBOARD!$J$2=L7,DASHBOARD!$U$617,IF(DASHBOARD!$J$2=0,0,L194)))</f>
        <v/>
      </c>
      <c r="M194" s="383">
        <f>(IF(DASHBOARD!$J$2=M7,DASHBOARD!$U$617,IF(DASHBOARD!$J$2=0,0,M194)))</f>
        <v/>
      </c>
      <c r="N194" s="383">
        <f>(IF(DASHBOARD!$J$2=N7,DASHBOARD!$U$617,IF(DASHBOARD!$J$2=0,0,N194)))</f>
        <v/>
      </c>
      <c r="O194" s="383">
        <f>(IF(DASHBOARD!$J$2=O7,DASHBOARD!$U$617,IF(DASHBOARD!$J$2=0,0,O194)))</f>
        <v/>
      </c>
      <c r="P194" s="383">
        <f>(IF(DASHBOARD!$J$2=P7,DASHBOARD!$U$617,IF(DASHBOARD!$J$2=0,0,P194)))</f>
        <v/>
      </c>
      <c r="Q194" s="383">
        <f>(IF(DASHBOARD!$J$2=Q7,DASHBOARD!$U$617,IF(DASHBOARD!$J$2=0,0,Q194)))</f>
        <v/>
      </c>
      <c r="R194" s="383">
        <f>(IF(DASHBOARD!$J$2=R7,DASHBOARD!$U$617,IF(DASHBOARD!$J$2=0,0,R194)))</f>
        <v/>
      </c>
      <c r="S194" s="383">
        <f>(IF(DASHBOARD!$J$2=S7,DASHBOARD!$U$617,IF(DASHBOARD!$J$2=0,0,S194)))</f>
        <v/>
      </c>
      <c r="T194" s="383">
        <f>(IF(DASHBOARD!$J$2=T7,DASHBOARD!$U$617,IF(DASHBOARD!$J$2=0,0,T194)))</f>
        <v/>
      </c>
      <c r="U194" s="383">
        <f>(IF(DASHBOARD!$J$2=U7,DASHBOARD!$U$617,IF(DASHBOARD!$J$2=0,0,U194)))</f>
        <v/>
      </c>
      <c r="V194" s="383">
        <f>(IF(DASHBOARD!$J$2=V7,DASHBOARD!$U$617,IF(DASHBOARD!$J$2=0,0,V194)))</f>
        <v/>
      </c>
      <c r="W194" s="383">
        <f>(IF(DASHBOARD!$J$2=W7,DASHBOARD!$U$617,IF(DASHBOARD!$J$2=0,0,W194)))</f>
        <v/>
      </c>
      <c r="X194" s="383">
        <f>(IF(DASHBOARD!$J$2=X7,DASHBOARD!$U$617,IF(DASHBOARD!$J$2=0,0,X194)))</f>
        <v/>
      </c>
      <c r="Y194" s="383">
        <f>(IF(DASHBOARD!$J$2=Y7,DASHBOARD!$U$617,IF(DASHBOARD!$J$2=0,0,Y194)))</f>
        <v/>
      </c>
      <c r="Z194" s="383">
        <f>(IF(DASHBOARD!$J$2=Z7,DASHBOARD!$U$617,IF(DASHBOARD!$J$2=0,0,Z194)))</f>
        <v/>
      </c>
      <c r="AA194" s="383">
        <f>(IF(DASHBOARD!$J$2=AA7,DASHBOARD!$U$617,IF(DASHBOARD!$J$2=0,0,AA194)))</f>
        <v/>
      </c>
      <c r="AB194" s="383">
        <f>(IF(DASHBOARD!$J$2=AB7,DASHBOARD!$U$617,IF(DASHBOARD!$J$2=0,0,AB194)))</f>
        <v/>
      </c>
      <c r="AC194" s="383">
        <f>(IF(DASHBOARD!$J$2=AC7,DASHBOARD!$U$617,IF(DASHBOARD!$J$2=0,0,AC194)))</f>
        <v/>
      </c>
      <c r="AD194" s="383">
        <f>(IF(DASHBOARD!$J$2=AD7,DASHBOARD!$U$617,IF(DASHBOARD!$J$2=0,0,AD194)))</f>
        <v/>
      </c>
      <c r="AE194" s="383">
        <f>(IF(DASHBOARD!$J$2=AE7,DASHBOARD!$U$617,IF(DASHBOARD!$J$2=0,0,AE194)))</f>
        <v/>
      </c>
      <c r="AF194" s="383">
        <f>(IF(DASHBOARD!$J$2=AF7,DASHBOARD!$U$617,IF(DASHBOARD!$J$2=0,0,AF194)))</f>
        <v/>
      </c>
      <c r="AG194" s="383">
        <f>(IF(DASHBOARD!$J$2=AG7,DASHBOARD!$U$617,IF(DASHBOARD!$J$2=0,0,AG194)))</f>
        <v/>
      </c>
      <c r="AH194" s="383">
        <f>(IF(DASHBOARD!$J$2=AH7,DASHBOARD!$U$617,IF(DASHBOARD!$J$2=0,0,AH194)))</f>
        <v/>
      </c>
      <c r="AI194" s="383">
        <f>(IF(DASHBOARD!$J$2=AI7,DASHBOARD!$U$617,IF(DASHBOARD!$J$2=0,0,AI194)))</f>
        <v/>
      </c>
      <c r="AJ194" s="383">
        <f>(IF(DASHBOARD!$J$2=AJ7,DASHBOARD!$U$617,IF(DASHBOARD!$J$2=0,0,AJ194)))</f>
        <v/>
      </c>
      <c r="AK194" s="383">
        <f>(IF(DASHBOARD!$J$2=AK7,DASHBOARD!$U$617,IF(DASHBOARD!$J$2=0,0,AK194)))</f>
        <v/>
      </c>
      <c r="AL194" s="383">
        <f>(IF(DASHBOARD!$J$2=AL7,DASHBOARD!$U$617,IF(DASHBOARD!$J$2=0,0,AL194)))</f>
        <v/>
      </c>
      <c r="AM194" s="383">
        <f>(IF(DASHBOARD!$J$2=AM7,DASHBOARD!$U$617,IF(DASHBOARD!$J$2=0,0,AM194)))</f>
        <v/>
      </c>
      <c r="AN194" s="383">
        <f>(IF(DASHBOARD!$J$2=AN7,DASHBOARD!$U$617,IF(DASHBOARD!$J$2=0,0,AN194)))</f>
        <v/>
      </c>
      <c r="AO194" s="383">
        <f>(IF(DASHBOARD!$J$2=AO7,DASHBOARD!$U$617,IF(DASHBOARD!$J$2=0,0,AO194)))</f>
        <v/>
      </c>
      <c r="AP194" s="383">
        <f>(IF(DASHBOARD!$J$2=AP7,DASHBOARD!$U$617,IF(DASHBOARD!$J$2=0,0,AP194)))</f>
        <v/>
      </c>
      <c r="AQ194" s="383">
        <f>(IF(DASHBOARD!$J$2=AQ7,DASHBOARD!$U$617,IF(DASHBOARD!$J$2=0,0,AQ194)))</f>
        <v/>
      </c>
      <c r="AR194" s="383">
        <f>(IF(DASHBOARD!$J$2=AR7,DASHBOARD!$U$617,IF(DASHBOARD!$J$2=0,0,AR194)))</f>
        <v/>
      </c>
      <c r="AS194" s="383">
        <f>(IF(DASHBOARD!$J$2=AS7,DASHBOARD!$U$617,IF(DASHBOARD!$J$2=0,0,AS194)))</f>
        <v/>
      </c>
      <c r="AT194" s="383">
        <f>(IF(DASHBOARD!$J$2=AT7,DASHBOARD!$U$617,IF(DASHBOARD!$J$2=0,0,AT194)))</f>
        <v/>
      </c>
      <c r="AU194" s="383">
        <f>(IF(DASHBOARD!$J$2=AU7,DASHBOARD!$U$617,IF(DASHBOARD!$J$2=0,0,AU194)))</f>
        <v/>
      </c>
      <c r="AV194" s="383">
        <f>(IF(DASHBOARD!$J$2=AV7,DASHBOARD!$U$617,IF(DASHBOARD!$J$2=0,0,AV194)))</f>
        <v/>
      </c>
      <c r="AW194" s="383">
        <f>(IF(DASHBOARD!$J$2=AW7,DASHBOARD!$U$617,IF(DASHBOARD!$J$2=0,0,AW194)))</f>
        <v/>
      </c>
      <c r="AX194" s="383">
        <f>(IF(DASHBOARD!$J$2=AX7,DASHBOARD!$U$617,IF(DASHBOARD!$J$2=0,0,AX194)))</f>
        <v/>
      </c>
      <c r="AY194" s="383">
        <f>(IF(DASHBOARD!$J$2=AY7,DASHBOARD!$U$617,IF(DASHBOARD!$J$2=0,0,AY194)))</f>
        <v/>
      </c>
      <c r="AZ194" s="383">
        <f>(IF(DASHBOARD!$J$2=AZ7,DASHBOARD!$U$617,IF(DASHBOARD!$J$2=0,0,AZ194)))</f>
        <v/>
      </c>
      <c r="BA194" s="383">
        <f>(IF(DASHBOARD!$J$2=BA7,DASHBOARD!$U$617,IF(DASHBOARD!$J$2=0,0,BA194)))</f>
        <v/>
      </c>
      <c r="BB194" s="384">
        <f>IF(SUM(F194:BA194)&lt;&gt;0,AVERAGEIF(F194:BA194,"&gt;0",F194:BA194),0)</f>
        <v/>
      </c>
      <c r="BC194" s="147" t="n"/>
      <c r="BD194" s="385">
        <f>MAXA(F194:BA194)</f>
        <v/>
      </c>
      <c r="BE194" s="1461">
        <f>IF(BD194&lt;&gt;0,VLOOKUP(BD194,$F$10:$BA$10,MATCH(BD194,F194:BA194,0)),"")</f>
        <v/>
      </c>
      <c r="BF194" s="385">
        <f t="array" ref="BF194">MIN(IF(F194:BA194&gt;0,F194:BA194))</f>
        <v/>
      </c>
      <c r="BG194" s="1461">
        <f>IF(BF194&lt;&gt;0,VLOOKUP(BF194,$F$10:$BA$10,MATCH($BF194,$F194:$BA194,0)),"")</f>
        <v/>
      </c>
      <c r="BI194" s="1368">
        <f>HLOOKUP($BI$9,$S$10:$AI$431,1+$BL194,TRUE)</f>
        <v/>
      </c>
      <c r="BJ194" s="1369">
        <f>HLOOKUP($BJ$9,$AJ$10:$AW$431,1+$BL194,TRUE)</f>
        <v/>
      </c>
      <c r="BK194" s="151" t="n"/>
      <c r="BL194" s="408">
        <f>#REF!+1</f>
        <v/>
      </c>
      <c r="BM194" s="399" t="n"/>
    </row>
    <row r="195" ht="20.25" customHeight="1" s="18" thickBot="1" thickTop="1">
      <c r="B195" s="1370" t="n"/>
      <c r="C195" s="1381" t="n"/>
      <c r="D195" s="1462" t="n"/>
      <c r="E195" s="388" t="inlineStr">
        <is>
          <t>Pare pare # 2,150</t>
        </is>
      </c>
      <c r="F195" s="383">
        <f>(IF(DASHBOARD!$J$2=F7,DASHBOARD!$U$618,IF(DASHBOARD!$J$2=0,0,F195)))</f>
        <v/>
      </c>
      <c r="G195" s="383">
        <f>(IF(DASHBOARD!$J$2=G7,DASHBOARD!$U$618,IF(DASHBOARD!$J$2=0,0,G195)))</f>
        <v/>
      </c>
      <c r="H195" s="383">
        <f>(IF(DASHBOARD!$J$2=H7,DASHBOARD!$U$618,IF(DASHBOARD!$J$2=0,0,H195)))</f>
        <v/>
      </c>
      <c r="I195" s="383">
        <f>(IF(DASHBOARD!$J$2=I7,DASHBOARD!$U$618,IF(DASHBOARD!$J$2=0,0,I195)))</f>
        <v/>
      </c>
      <c r="J195" s="383">
        <f>(IF(DASHBOARD!$J$2=J7,DASHBOARD!$U$618,IF(DASHBOARD!$J$2=0,0,J195)))</f>
        <v/>
      </c>
      <c r="K195" s="383">
        <f>(IF(DASHBOARD!$J$2=K7,DASHBOARD!$U$618,IF(DASHBOARD!$J$2=0,0,K195)))</f>
        <v/>
      </c>
      <c r="L195" s="383">
        <f>(IF(DASHBOARD!$J$2=L7,DASHBOARD!$U$618,IF(DASHBOARD!$J$2=0,0,L195)))</f>
        <v/>
      </c>
      <c r="M195" s="383">
        <f>(IF(DASHBOARD!$J$2=M7,DASHBOARD!$U$618,IF(DASHBOARD!$J$2=0,0,M195)))</f>
        <v/>
      </c>
      <c r="N195" s="383">
        <f>(IF(DASHBOARD!$J$2=N7,DASHBOARD!$U$618,IF(DASHBOARD!$J$2=0,0,N195)))</f>
        <v/>
      </c>
      <c r="O195" s="383">
        <f>(IF(DASHBOARD!$J$2=O7,DASHBOARD!$U$618,IF(DASHBOARD!$J$2=0,0,O195)))</f>
        <v/>
      </c>
      <c r="P195" s="383">
        <f>(IF(DASHBOARD!$J$2=P7,DASHBOARD!$U$618,IF(DASHBOARD!$J$2=0,0,P195)))</f>
        <v/>
      </c>
      <c r="Q195" s="383">
        <f>(IF(DASHBOARD!$J$2=Q7,DASHBOARD!$U$618,IF(DASHBOARD!$J$2=0,0,Q195)))</f>
        <v/>
      </c>
      <c r="R195" s="383">
        <f>(IF(DASHBOARD!$J$2=R7,DASHBOARD!$U$618,IF(DASHBOARD!$J$2=0,0,R195)))</f>
        <v/>
      </c>
      <c r="S195" s="383">
        <f>(IF(DASHBOARD!$J$2=S7,DASHBOARD!$U$618,IF(DASHBOARD!$J$2=0,0,S195)))</f>
        <v/>
      </c>
      <c r="T195" s="383">
        <f>(IF(DASHBOARD!$J$2=T7,DASHBOARD!$U$618,IF(DASHBOARD!$J$2=0,0,T195)))</f>
        <v/>
      </c>
      <c r="U195" s="383">
        <f>(IF(DASHBOARD!$J$2=U7,DASHBOARD!$U$618,IF(DASHBOARD!$J$2=0,0,U195)))</f>
        <v/>
      </c>
      <c r="V195" s="383">
        <f>(IF(DASHBOARD!$J$2=V7,DASHBOARD!$U$618,IF(DASHBOARD!$J$2=0,0,V195)))</f>
        <v/>
      </c>
      <c r="W195" s="383">
        <f>(IF(DASHBOARD!$J$2=W7,DASHBOARD!$U$618,IF(DASHBOARD!$J$2=0,0,W195)))</f>
        <v/>
      </c>
      <c r="X195" s="383">
        <f>(IF(DASHBOARD!$J$2=X7,DASHBOARD!$U$618,IF(DASHBOARD!$J$2=0,0,X195)))</f>
        <v/>
      </c>
      <c r="Y195" s="383">
        <f>(IF(DASHBOARD!$J$2=Y7,DASHBOARD!$U$618,IF(DASHBOARD!$J$2=0,0,Y195)))</f>
        <v/>
      </c>
      <c r="Z195" s="383">
        <f>(IF(DASHBOARD!$J$2=Z7,DASHBOARD!$U$618,IF(DASHBOARD!$J$2=0,0,Z195)))</f>
        <v/>
      </c>
      <c r="AA195" s="383">
        <f>(IF(DASHBOARD!$J$2=AA7,DASHBOARD!$U$618,IF(DASHBOARD!$J$2=0,0,AA195)))</f>
        <v/>
      </c>
      <c r="AB195" s="383">
        <f>(IF(DASHBOARD!$J$2=AB7,DASHBOARD!$U$618,IF(DASHBOARD!$J$2=0,0,AB195)))</f>
        <v/>
      </c>
      <c r="AC195" s="383">
        <f>(IF(DASHBOARD!$J$2=AC7,DASHBOARD!$U$618,IF(DASHBOARD!$J$2=0,0,AC195)))</f>
        <v/>
      </c>
      <c r="AD195" s="383">
        <f>(IF(DASHBOARD!$J$2=AD7,DASHBOARD!$U$618,IF(DASHBOARD!$J$2=0,0,AD195)))</f>
        <v/>
      </c>
      <c r="AE195" s="383">
        <f>(IF(DASHBOARD!$J$2=AE7,DASHBOARD!$U$618,IF(DASHBOARD!$J$2=0,0,AE195)))</f>
        <v/>
      </c>
      <c r="AF195" s="383">
        <f>(IF(DASHBOARD!$J$2=AF7,DASHBOARD!$U$618,IF(DASHBOARD!$J$2=0,0,AF195)))</f>
        <v/>
      </c>
      <c r="AG195" s="383">
        <f>(IF(DASHBOARD!$J$2=AG7,DASHBOARD!$U$618,IF(DASHBOARD!$J$2=0,0,AG195)))</f>
        <v/>
      </c>
      <c r="AH195" s="383">
        <f>(IF(DASHBOARD!$J$2=AH7,DASHBOARD!$U$618,IF(DASHBOARD!$J$2=0,0,AH195)))</f>
        <v/>
      </c>
      <c r="AI195" s="383">
        <f>(IF(DASHBOARD!$J$2=AI7,DASHBOARD!$U$618,IF(DASHBOARD!$J$2=0,0,AI195)))</f>
        <v/>
      </c>
      <c r="AJ195" s="383">
        <f>(IF(DASHBOARD!$J$2=AJ7,DASHBOARD!$U$618,IF(DASHBOARD!$J$2=0,0,AJ195)))</f>
        <v/>
      </c>
      <c r="AK195" s="383">
        <f>(IF(DASHBOARD!$J$2=AK7,DASHBOARD!$U$618,IF(DASHBOARD!$J$2=0,0,AK195)))</f>
        <v/>
      </c>
      <c r="AL195" s="383">
        <f>(IF(DASHBOARD!$J$2=AL7,DASHBOARD!$U$618,IF(DASHBOARD!$J$2=0,0,AL195)))</f>
        <v/>
      </c>
      <c r="AM195" s="383">
        <f>(IF(DASHBOARD!$J$2=AM7,DASHBOARD!$U$618,IF(DASHBOARD!$J$2=0,0,AM195)))</f>
        <v/>
      </c>
      <c r="AN195" s="383">
        <f>(IF(DASHBOARD!$J$2=AN7,DASHBOARD!$U$618,IF(DASHBOARD!$J$2=0,0,AN195)))</f>
        <v/>
      </c>
      <c r="AO195" s="383">
        <f>(IF(DASHBOARD!$J$2=AO7,DASHBOARD!$U$618,IF(DASHBOARD!$J$2=0,0,AO195)))</f>
        <v/>
      </c>
      <c r="AP195" s="383">
        <f>(IF(DASHBOARD!$J$2=AP7,DASHBOARD!$U$618,IF(DASHBOARD!$J$2=0,0,AP195)))</f>
        <v/>
      </c>
      <c r="AQ195" s="383">
        <f>(IF(DASHBOARD!$J$2=AQ7,DASHBOARD!$U$618,IF(DASHBOARD!$J$2=0,0,AQ195)))</f>
        <v/>
      </c>
      <c r="AR195" s="383">
        <f>(IF(DASHBOARD!$J$2=AR7,DASHBOARD!$U$618,IF(DASHBOARD!$J$2=0,0,AR195)))</f>
        <v/>
      </c>
      <c r="AS195" s="383">
        <f>(IF(DASHBOARD!$J$2=AS7,DASHBOARD!$U$618,IF(DASHBOARD!$J$2=0,0,AS195)))</f>
        <v/>
      </c>
      <c r="AT195" s="383">
        <f>(IF(DASHBOARD!$J$2=AT7,DASHBOARD!$U$618,IF(DASHBOARD!$J$2=0,0,AT195)))</f>
        <v/>
      </c>
      <c r="AU195" s="383">
        <f>(IF(DASHBOARD!$J$2=AU7,DASHBOARD!$U$618,IF(DASHBOARD!$J$2=0,0,AU195)))</f>
        <v/>
      </c>
      <c r="AV195" s="383">
        <f>(IF(DASHBOARD!$J$2=AV7,DASHBOARD!$U$618,IF(DASHBOARD!$J$2=0,0,AV195)))</f>
        <v/>
      </c>
      <c r="AW195" s="383">
        <f>(IF(DASHBOARD!$J$2=AW7,DASHBOARD!$U$618,IF(DASHBOARD!$J$2=0,0,AW195)))</f>
        <v/>
      </c>
      <c r="AX195" s="383">
        <f>(IF(DASHBOARD!$J$2=AX7,DASHBOARD!$U$618,IF(DASHBOARD!$J$2=0,0,AX195)))</f>
        <v/>
      </c>
      <c r="AY195" s="383">
        <f>(IF(DASHBOARD!$J$2=AY7,DASHBOARD!$U$618,IF(DASHBOARD!$J$2=0,0,AY195)))</f>
        <v/>
      </c>
      <c r="AZ195" s="383">
        <f>(IF(DASHBOARD!$J$2=AZ7,DASHBOARD!$U$618,IF(DASHBOARD!$J$2=0,0,AZ195)))</f>
        <v/>
      </c>
      <c r="BA195" s="383">
        <f>(IF(DASHBOARD!$J$2=BA7,DASHBOARD!$U$618,IF(DASHBOARD!$J$2=0,0,BA195)))</f>
        <v/>
      </c>
      <c r="BB195" s="384">
        <f>IF(SUM(F195:BA195)&lt;&gt;0,AVERAGEIF(F195:BA195,"&gt;0",F195:BA195),0)</f>
        <v/>
      </c>
      <c r="BC195" s="147" t="n"/>
      <c r="BD195" s="385">
        <f>MAXA(F195:BA195)</f>
        <v/>
      </c>
      <c r="BE195" s="1461">
        <f>IF(BD195&lt;&gt;0,VLOOKUP(BD195,$F$10:$BA$10,MATCH(BD195,F195:BA195,0)),"")</f>
        <v/>
      </c>
      <c r="BF195" s="385">
        <f t="array" ref="BF195">MIN(IF(F195:BA195&gt;0,F195:BA195))</f>
        <v/>
      </c>
      <c r="BG195" s="1461">
        <f>IF(BF195&lt;&gt;0,VLOOKUP(BF195,$F$10:$BA$10,MATCH($BF195,$F195:$BA195,0)),"")</f>
        <v/>
      </c>
      <c r="BI195" s="1368">
        <f>HLOOKUP($BI$9,$S$10:$AI$431,1+$BL195,TRUE)</f>
        <v/>
      </c>
      <c r="BJ195" s="1369">
        <f>HLOOKUP($BJ$9,$AJ$10:$AW$431,1+$BL195,TRUE)</f>
        <v/>
      </c>
      <c r="BK195" s="151" t="n"/>
      <c r="BL195" s="408">
        <f>BL194+1</f>
        <v/>
      </c>
      <c r="BM195" s="399" t="n"/>
    </row>
    <row r="196" ht="20.25" customHeight="1" s="18" thickBot="1" thickTop="1">
      <c r="B196" s="1370" t="n"/>
      <c r="C196" s="1381" t="n"/>
      <c r="D196" s="1462" t="n"/>
      <c r="E196" s="402" t="inlineStr">
        <is>
          <t>Soppeng # 1, 150</t>
        </is>
      </c>
      <c r="F196" s="383">
        <f>(IF(DASHBOARD!$J$2=F7,DASHBOARD!$U$615,IF(DASHBOARD!$J$2=0,0,F196)))</f>
        <v/>
      </c>
      <c r="G196" s="383">
        <f>(IF(DASHBOARD!$J$2=G7,DASHBOARD!$U$615,IF(DASHBOARD!$J$2=0,0,G196)))</f>
        <v/>
      </c>
      <c r="H196" s="383">
        <f>(IF(DASHBOARD!$J$2=H7,DASHBOARD!$U$615,IF(DASHBOARD!$J$2=0,0,H196)))</f>
        <v/>
      </c>
      <c r="I196" s="383">
        <f>(IF(DASHBOARD!$J$2=I7,DASHBOARD!$U$615,IF(DASHBOARD!$J$2=0,0,I196)))</f>
        <v/>
      </c>
      <c r="J196" s="383">
        <f>(IF(DASHBOARD!$J$2=J7,DASHBOARD!$U$615,IF(DASHBOARD!$J$2=0,0,J196)))</f>
        <v/>
      </c>
      <c r="K196" s="383">
        <f>(IF(DASHBOARD!$J$2=K7,DASHBOARD!$U$615,IF(DASHBOARD!$J$2=0,0,K196)))</f>
        <v/>
      </c>
      <c r="L196" s="383">
        <f>(IF(DASHBOARD!$J$2=L7,DASHBOARD!$U$615,IF(DASHBOARD!$J$2=0,0,L196)))</f>
        <v/>
      </c>
      <c r="M196" s="383">
        <f>(IF(DASHBOARD!$J$2=M7,DASHBOARD!$U$615,IF(DASHBOARD!$J$2=0,0,M196)))</f>
        <v/>
      </c>
      <c r="N196" s="383">
        <f>(IF(DASHBOARD!$J$2=N7,DASHBOARD!$U$615,IF(DASHBOARD!$J$2=0,0,N196)))</f>
        <v/>
      </c>
      <c r="O196" s="383">
        <f>(IF(DASHBOARD!$J$2=O7,DASHBOARD!$U$615,IF(DASHBOARD!$J$2=0,0,O196)))</f>
        <v/>
      </c>
      <c r="P196" s="383">
        <f>(IF(DASHBOARD!$J$2=P7,DASHBOARD!$U$615,IF(DASHBOARD!$J$2=0,0,P196)))</f>
        <v/>
      </c>
      <c r="Q196" s="383">
        <f>(IF(DASHBOARD!$J$2=Q7,DASHBOARD!$U$615,IF(DASHBOARD!$J$2=0,0,Q196)))</f>
        <v/>
      </c>
      <c r="R196" s="383">
        <f>(IF(DASHBOARD!$J$2=R7,DASHBOARD!$U$615,IF(DASHBOARD!$J$2=0,0,R196)))</f>
        <v/>
      </c>
      <c r="S196" s="383">
        <f>(IF(DASHBOARD!$J$2=S7,DASHBOARD!$U$615,IF(DASHBOARD!$J$2=0,0,S196)))</f>
        <v/>
      </c>
      <c r="T196" s="383">
        <f>(IF(DASHBOARD!$J$2=T7,DASHBOARD!$U$615,IF(DASHBOARD!$J$2=0,0,T196)))</f>
        <v/>
      </c>
      <c r="U196" s="383">
        <f>(IF(DASHBOARD!$J$2=U7,DASHBOARD!$U$615,IF(DASHBOARD!$J$2=0,0,U196)))</f>
        <v/>
      </c>
      <c r="V196" s="383">
        <f>(IF(DASHBOARD!$J$2=V7,DASHBOARD!$U$615,IF(DASHBOARD!$J$2=0,0,V196)))</f>
        <v/>
      </c>
      <c r="W196" s="383">
        <f>(IF(DASHBOARD!$J$2=W7,DASHBOARD!$U$615,IF(DASHBOARD!$J$2=0,0,W196)))</f>
        <v/>
      </c>
      <c r="X196" s="383">
        <f>(IF(DASHBOARD!$J$2=X7,DASHBOARD!$U$615,IF(DASHBOARD!$J$2=0,0,X196)))</f>
        <v/>
      </c>
      <c r="Y196" s="383">
        <f>(IF(DASHBOARD!$J$2=Y7,DASHBOARD!$U$615,IF(DASHBOARD!$J$2=0,0,Y196)))</f>
        <v/>
      </c>
      <c r="Z196" s="383">
        <f>(IF(DASHBOARD!$J$2=Z7,DASHBOARD!$U$615,IF(DASHBOARD!$J$2=0,0,Z196)))</f>
        <v/>
      </c>
      <c r="AA196" s="383">
        <f>(IF(DASHBOARD!$J$2=AA7,DASHBOARD!$U$615,IF(DASHBOARD!$J$2=0,0,AA196)))</f>
        <v/>
      </c>
      <c r="AB196" s="383">
        <f>(IF(DASHBOARD!$J$2=AB7,DASHBOARD!$U$615,IF(DASHBOARD!$J$2=0,0,AB196)))</f>
        <v/>
      </c>
      <c r="AC196" s="383">
        <f>(IF(DASHBOARD!$J$2=AC7,DASHBOARD!$U$615,IF(DASHBOARD!$J$2=0,0,AC196)))</f>
        <v/>
      </c>
      <c r="AD196" s="383">
        <f>(IF(DASHBOARD!$J$2=AD7,DASHBOARD!$U$615,IF(DASHBOARD!$J$2=0,0,AD196)))</f>
        <v/>
      </c>
      <c r="AE196" s="383">
        <f>(IF(DASHBOARD!$J$2=AE7,DASHBOARD!$U$615,IF(DASHBOARD!$J$2=0,0,AE196)))</f>
        <v/>
      </c>
      <c r="AF196" s="383">
        <f>(IF(DASHBOARD!$J$2=AF7,DASHBOARD!$U$615,IF(DASHBOARD!$J$2=0,0,AF196)))</f>
        <v/>
      </c>
      <c r="AG196" s="383">
        <f>(IF(DASHBOARD!$J$2=AG7,DASHBOARD!$U$615,IF(DASHBOARD!$J$2=0,0,AG196)))</f>
        <v/>
      </c>
      <c r="AH196" s="383">
        <f>(IF(DASHBOARD!$J$2=AH7,DASHBOARD!$U$615,IF(DASHBOARD!$J$2=0,0,AH196)))</f>
        <v/>
      </c>
      <c r="AI196" s="383">
        <f>(IF(DASHBOARD!$J$2=AI7,DASHBOARD!$U$615,IF(DASHBOARD!$J$2=0,0,AI196)))</f>
        <v/>
      </c>
      <c r="AJ196" s="383">
        <f>(IF(DASHBOARD!$J$2=AJ7,DASHBOARD!$U$615,IF(DASHBOARD!$J$2=0,0,AJ196)))</f>
        <v/>
      </c>
      <c r="AK196" s="383">
        <f>(IF(DASHBOARD!$J$2=AK7,DASHBOARD!$U$615,IF(DASHBOARD!$J$2=0,0,AK196)))</f>
        <v/>
      </c>
      <c r="AL196" s="383">
        <f>(IF(DASHBOARD!$J$2=AL7,DASHBOARD!$U$615,IF(DASHBOARD!$J$2=0,0,AL196)))</f>
        <v/>
      </c>
      <c r="AM196" s="383">
        <f>(IF(DASHBOARD!$J$2=AM7,DASHBOARD!$U$615,IF(DASHBOARD!$J$2=0,0,AM196)))</f>
        <v/>
      </c>
      <c r="AN196" s="383">
        <f>(IF(DASHBOARD!$J$2=AN7,DASHBOARD!$U$615,IF(DASHBOARD!$J$2=0,0,AN196)))</f>
        <v/>
      </c>
      <c r="AO196" s="383">
        <f>(IF(DASHBOARD!$J$2=AO7,DASHBOARD!$U$615,IF(DASHBOARD!$J$2=0,0,AO196)))</f>
        <v/>
      </c>
      <c r="AP196" s="383">
        <f>(IF(DASHBOARD!$J$2=AP7,DASHBOARD!$U$615,IF(DASHBOARD!$J$2=0,0,AP196)))</f>
        <v/>
      </c>
      <c r="AQ196" s="383">
        <f>(IF(DASHBOARD!$J$2=AQ7,DASHBOARD!$U$615,IF(DASHBOARD!$J$2=0,0,AQ196)))</f>
        <v/>
      </c>
      <c r="AR196" s="383">
        <f>(IF(DASHBOARD!$J$2=AR7,DASHBOARD!$U$615,IF(DASHBOARD!$J$2=0,0,AR196)))</f>
        <v/>
      </c>
      <c r="AS196" s="383">
        <f>(IF(DASHBOARD!$J$2=AS7,DASHBOARD!$U$615,IF(DASHBOARD!$J$2=0,0,AS196)))</f>
        <v/>
      </c>
      <c r="AT196" s="383">
        <f>(IF(DASHBOARD!$J$2=AT7,DASHBOARD!$U$615,IF(DASHBOARD!$J$2=0,0,AT196)))</f>
        <v/>
      </c>
      <c r="AU196" s="383">
        <f>(IF(DASHBOARD!$J$2=AU7,DASHBOARD!$U$615,IF(DASHBOARD!$J$2=0,0,AU196)))</f>
        <v/>
      </c>
      <c r="AV196" s="383">
        <f>(IF(DASHBOARD!$J$2=AV7,DASHBOARD!$U$615,IF(DASHBOARD!$J$2=0,0,AV196)))</f>
        <v/>
      </c>
      <c r="AW196" s="383">
        <f>(IF(DASHBOARD!$J$2=AW7,DASHBOARD!$U$615,IF(DASHBOARD!$J$2=0,0,AW196)))</f>
        <v/>
      </c>
      <c r="AX196" s="383">
        <f>(IF(DASHBOARD!$J$2=AX7,DASHBOARD!$U$615,IF(DASHBOARD!$J$2=0,0,AX196)))</f>
        <v/>
      </c>
      <c r="AY196" s="383">
        <f>(IF(DASHBOARD!$J$2=AY7,DASHBOARD!$U$615,IF(DASHBOARD!$J$2=0,0,AY196)))</f>
        <v/>
      </c>
      <c r="AZ196" s="383">
        <f>(IF(DASHBOARD!$J$2=AZ7,DASHBOARD!$U$615,IF(DASHBOARD!$J$2=0,0,AZ196)))</f>
        <v/>
      </c>
      <c r="BA196" s="383">
        <f>(IF(DASHBOARD!$J$2=BA7,DASHBOARD!$U$615,IF(DASHBOARD!$J$2=0,0,BA196)))</f>
        <v/>
      </c>
      <c r="BB196" s="384">
        <f>IF(SUM(F196:BA196)&lt;&gt;0,AVERAGEIF(F196:BA196,"&gt;0",F196:BA196),0)</f>
        <v/>
      </c>
      <c r="BC196" s="147" t="n"/>
      <c r="BD196" s="385">
        <f>MAXA(F196:BA196)</f>
        <v/>
      </c>
      <c r="BE196" s="1461">
        <f>IF(BD196&lt;&gt;0,VLOOKUP(BD196,$F$10:$BA$10,MATCH(BD196,F196:BA196,0)),"")</f>
        <v/>
      </c>
      <c r="BF196" s="385">
        <f t="array" ref="BF196">MIN(IF(F196:BA196&gt;0,F196:BA196))</f>
        <v/>
      </c>
      <c r="BG196" s="1461">
        <f>IF(BF196&lt;&gt;0,VLOOKUP(BF196,$F$10:$BA$10,MATCH($BF196,$F196:$BA196,0)),"")</f>
        <v/>
      </c>
      <c r="BI196" s="1368">
        <f>HLOOKUP($BI$9,$S$10:$AI$431,1+$BL196,TRUE)</f>
        <v/>
      </c>
      <c r="BJ196" s="1369">
        <f>HLOOKUP($BJ$9,$AJ$10:$AW$431,1+$BL196,TRUE)</f>
        <v/>
      </c>
      <c r="BK196" s="151" t="n"/>
      <c r="BL196" s="408">
        <f>BL195+1</f>
        <v/>
      </c>
      <c r="BM196" s="399" t="n"/>
    </row>
    <row r="197" ht="20.25" customHeight="1" s="18" thickBot="1" thickTop="1">
      <c r="B197" s="1370" t="n"/>
      <c r="C197" s="1381" t="n"/>
      <c r="D197" s="1462" t="n"/>
      <c r="E197" s="402" t="inlineStr">
        <is>
          <t>Soppeng # 2, 150</t>
        </is>
      </c>
      <c r="F197" s="383">
        <f>(IF(DASHBOARD!$J$2=F7,DASHBOARD!$U$616,IF(DASHBOARD!$J$2=0,0,F197)))</f>
        <v/>
      </c>
      <c r="G197" s="383">
        <f>(IF(DASHBOARD!$J$2=G7,DASHBOARD!$U$616,IF(DASHBOARD!$J$2=0,0,G197)))</f>
        <v/>
      </c>
      <c r="H197" s="383">
        <f>(IF(DASHBOARD!$J$2=H7,DASHBOARD!$U$616,IF(DASHBOARD!$J$2=0,0,H197)))</f>
        <v/>
      </c>
      <c r="I197" s="383">
        <f>(IF(DASHBOARD!$J$2=I7,DASHBOARD!$U$616,IF(DASHBOARD!$J$2=0,0,I197)))</f>
        <v/>
      </c>
      <c r="J197" s="383">
        <f>(IF(DASHBOARD!$J$2=J7,DASHBOARD!$U$616,IF(DASHBOARD!$J$2=0,0,J197)))</f>
        <v/>
      </c>
      <c r="K197" s="383">
        <f>(IF(DASHBOARD!$J$2=K7,DASHBOARD!$U$616,IF(DASHBOARD!$J$2=0,0,K197)))</f>
        <v/>
      </c>
      <c r="L197" s="383">
        <f>(IF(DASHBOARD!$J$2=L7,DASHBOARD!$U$616,IF(DASHBOARD!$J$2=0,0,L197)))</f>
        <v/>
      </c>
      <c r="M197" s="383">
        <f>(IF(DASHBOARD!$J$2=M7,DASHBOARD!$U$616,IF(DASHBOARD!$J$2=0,0,M197)))</f>
        <v/>
      </c>
      <c r="N197" s="383">
        <f>(IF(DASHBOARD!$J$2=N7,DASHBOARD!$U$616,IF(DASHBOARD!$J$2=0,0,N197)))</f>
        <v/>
      </c>
      <c r="O197" s="383">
        <f>(IF(DASHBOARD!$J$2=O7,DASHBOARD!$U$616,IF(DASHBOARD!$J$2=0,0,O197)))</f>
        <v/>
      </c>
      <c r="P197" s="383">
        <f>(IF(DASHBOARD!$J$2=P7,DASHBOARD!$U$616,IF(DASHBOARD!$J$2=0,0,P197)))</f>
        <v/>
      </c>
      <c r="Q197" s="383">
        <f>(IF(DASHBOARD!$J$2=Q7,DASHBOARD!$U$616,IF(DASHBOARD!$J$2=0,0,Q197)))</f>
        <v/>
      </c>
      <c r="R197" s="383">
        <f>(IF(DASHBOARD!$J$2=R7,DASHBOARD!$U$616,IF(DASHBOARD!$J$2=0,0,R197)))</f>
        <v/>
      </c>
      <c r="S197" s="383">
        <f>(IF(DASHBOARD!$J$2=S7,DASHBOARD!$U$616,IF(DASHBOARD!$J$2=0,0,S197)))</f>
        <v/>
      </c>
      <c r="T197" s="383">
        <f>(IF(DASHBOARD!$J$2=T7,DASHBOARD!$U$616,IF(DASHBOARD!$J$2=0,0,T197)))</f>
        <v/>
      </c>
      <c r="U197" s="383">
        <f>(IF(DASHBOARD!$J$2=U7,DASHBOARD!$U$616,IF(DASHBOARD!$J$2=0,0,U197)))</f>
        <v/>
      </c>
      <c r="V197" s="383">
        <f>(IF(DASHBOARD!$J$2=V7,DASHBOARD!$U$616,IF(DASHBOARD!$J$2=0,0,V197)))</f>
        <v/>
      </c>
      <c r="W197" s="383">
        <f>(IF(DASHBOARD!$J$2=W7,DASHBOARD!$U$616,IF(DASHBOARD!$J$2=0,0,W197)))</f>
        <v/>
      </c>
      <c r="X197" s="383">
        <f>(IF(DASHBOARD!$J$2=X7,DASHBOARD!$U$616,IF(DASHBOARD!$J$2=0,0,X197)))</f>
        <v/>
      </c>
      <c r="Y197" s="383">
        <f>(IF(DASHBOARD!$J$2=Y7,DASHBOARD!$U$616,IF(DASHBOARD!$J$2=0,0,Y197)))</f>
        <v/>
      </c>
      <c r="Z197" s="383">
        <f>(IF(DASHBOARD!$J$2=Z7,DASHBOARD!$U$616,IF(DASHBOARD!$J$2=0,0,Z197)))</f>
        <v/>
      </c>
      <c r="AA197" s="383">
        <f>(IF(DASHBOARD!$J$2=AA7,DASHBOARD!$U$616,IF(DASHBOARD!$J$2=0,0,AA197)))</f>
        <v/>
      </c>
      <c r="AB197" s="383">
        <f>(IF(DASHBOARD!$J$2=AB7,DASHBOARD!$U$616,IF(DASHBOARD!$J$2=0,0,AB197)))</f>
        <v/>
      </c>
      <c r="AC197" s="383">
        <f>(IF(DASHBOARD!$J$2=AC7,DASHBOARD!$U$616,IF(DASHBOARD!$J$2=0,0,AC197)))</f>
        <v/>
      </c>
      <c r="AD197" s="383">
        <f>(IF(DASHBOARD!$J$2=AD7,DASHBOARD!$U$616,IF(DASHBOARD!$J$2=0,0,AD197)))</f>
        <v/>
      </c>
      <c r="AE197" s="383">
        <f>(IF(DASHBOARD!$J$2=AE7,DASHBOARD!$U$616,IF(DASHBOARD!$J$2=0,0,AE197)))</f>
        <v/>
      </c>
      <c r="AF197" s="383">
        <f>(IF(DASHBOARD!$J$2=AF7,DASHBOARD!$U$616,IF(DASHBOARD!$J$2=0,0,AF197)))</f>
        <v/>
      </c>
      <c r="AG197" s="383">
        <f>(IF(DASHBOARD!$J$2=AG7,DASHBOARD!$U$616,IF(DASHBOARD!$J$2=0,0,AG197)))</f>
        <v/>
      </c>
      <c r="AH197" s="383">
        <f>(IF(DASHBOARD!$J$2=AH7,DASHBOARD!$U$616,IF(DASHBOARD!$J$2=0,0,AH197)))</f>
        <v/>
      </c>
      <c r="AI197" s="383">
        <f>(IF(DASHBOARD!$J$2=AI7,DASHBOARD!$U$616,IF(DASHBOARD!$J$2=0,0,AI197)))</f>
        <v/>
      </c>
      <c r="AJ197" s="383">
        <f>(IF(DASHBOARD!$J$2=AJ7,DASHBOARD!$U$616,IF(DASHBOARD!$J$2=0,0,AJ197)))</f>
        <v/>
      </c>
      <c r="AK197" s="383">
        <f>(IF(DASHBOARD!$J$2=AK7,DASHBOARD!$U$616,IF(DASHBOARD!$J$2=0,0,AK197)))</f>
        <v/>
      </c>
      <c r="AL197" s="383">
        <f>(IF(DASHBOARD!$J$2=AL7,DASHBOARD!$U$616,IF(DASHBOARD!$J$2=0,0,AL197)))</f>
        <v/>
      </c>
      <c r="AM197" s="383">
        <f>(IF(DASHBOARD!$J$2=AM7,DASHBOARD!$U$616,IF(DASHBOARD!$J$2=0,0,AM197)))</f>
        <v/>
      </c>
      <c r="AN197" s="383">
        <f>(IF(DASHBOARD!$J$2=AN7,DASHBOARD!$U$616,IF(DASHBOARD!$J$2=0,0,AN197)))</f>
        <v/>
      </c>
      <c r="AO197" s="383">
        <f>(IF(DASHBOARD!$J$2=AO7,DASHBOARD!$U$616,IF(DASHBOARD!$J$2=0,0,AO197)))</f>
        <v/>
      </c>
      <c r="AP197" s="383">
        <f>(IF(DASHBOARD!$J$2=AP7,DASHBOARD!$U$616,IF(DASHBOARD!$J$2=0,0,AP197)))</f>
        <v/>
      </c>
      <c r="AQ197" s="383">
        <f>(IF(DASHBOARD!$J$2=AQ7,DASHBOARD!$U$616,IF(DASHBOARD!$J$2=0,0,AQ197)))</f>
        <v/>
      </c>
      <c r="AR197" s="383">
        <f>(IF(DASHBOARD!$J$2=AR7,DASHBOARD!$U$616,IF(DASHBOARD!$J$2=0,0,AR197)))</f>
        <v/>
      </c>
      <c r="AS197" s="383">
        <f>(IF(DASHBOARD!$J$2=AS7,DASHBOARD!$U$616,IF(DASHBOARD!$J$2=0,0,AS197)))</f>
        <v/>
      </c>
      <c r="AT197" s="383">
        <f>(IF(DASHBOARD!$J$2=AT7,DASHBOARD!$U$616,IF(DASHBOARD!$J$2=0,0,AT197)))</f>
        <v/>
      </c>
      <c r="AU197" s="383">
        <f>(IF(DASHBOARD!$J$2=AU7,DASHBOARD!$U$616,IF(DASHBOARD!$J$2=0,0,AU197)))</f>
        <v/>
      </c>
      <c r="AV197" s="383">
        <f>(IF(DASHBOARD!$J$2=AV7,DASHBOARD!$U$616,IF(DASHBOARD!$J$2=0,0,AV197)))</f>
        <v/>
      </c>
      <c r="AW197" s="383">
        <f>(IF(DASHBOARD!$J$2=AW7,DASHBOARD!$U$616,IF(DASHBOARD!$J$2=0,0,AW197)))</f>
        <v/>
      </c>
      <c r="AX197" s="383">
        <f>(IF(DASHBOARD!$J$2=AX7,DASHBOARD!$U$616,IF(DASHBOARD!$J$2=0,0,AX197)))</f>
        <v/>
      </c>
      <c r="AY197" s="383">
        <f>(IF(DASHBOARD!$J$2=AY7,DASHBOARD!$U$616,IF(DASHBOARD!$J$2=0,0,AY197)))</f>
        <v/>
      </c>
      <c r="AZ197" s="383">
        <f>(IF(DASHBOARD!$J$2=AZ7,DASHBOARD!$U$616,IF(DASHBOARD!$J$2=0,0,AZ197)))</f>
        <v/>
      </c>
      <c r="BA197" s="383">
        <f>(IF(DASHBOARD!$J$2=BA7,DASHBOARD!$U$616,IF(DASHBOARD!$J$2=0,0,BA197)))</f>
        <v/>
      </c>
      <c r="BB197" s="384">
        <f>IF(SUM(F197:BA197)&lt;&gt;0,AVERAGEIF(F197:BA197,"&gt;0",F197:BA197),0)</f>
        <v/>
      </c>
      <c r="BC197" s="147" t="n"/>
      <c r="BD197" s="385">
        <f>MAXA(F197:BA197)</f>
        <v/>
      </c>
      <c r="BE197" s="1461">
        <f>IF(BD197&lt;&gt;0,VLOOKUP(BD197,$F$10:$BA$10,MATCH(BD197,F197:BA197,0)),"")</f>
        <v/>
      </c>
      <c r="BF197" s="385">
        <f t="array" ref="BF197">MIN(IF(F197:BA197&gt;0,F197:BA197))</f>
        <v/>
      </c>
      <c r="BG197" s="1461">
        <f>IF(BF197&lt;&gt;0,VLOOKUP(BF197,$F$10:$BA$10,MATCH($BF197,$F197:$BA197,0)),"")</f>
        <v/>
      </c>
      <c r="BI197" s="1368">
        <f>HLOOKUP($BI$9,$S$10:$AI$431,1+$BL197,TRUE)</f>
        <v/>
      </c>
      <c r="BJ197" s="1369">
        <f>HLOOKUP($BJ$9,$AJ$10:$AW$431,1+$BL197,TRUE)</f>
        <v/>
      </c>
      <c r="BK197" s="151" t="n"/>
      <c r="BL197" s="408">
        <f>BL196+1</f>
        <v/>
      </c>
      <c r="BM197" s="399" t="n"/>
    </row>
    <row r="198" ht="20.25" customHeight="1" s="18" thickBot="1" thickTop="1">
      <c r="B198" s="1370" t="n"/>
      <c r="C198" s="1381" t="n"/>
      <c r="D198" s="1462" t="n"/>
      <c r="E198" s="388" t="inlineStr">
        <is>
          <t>Makale 150</t>
        </is>
      </c>
      <c r="F198" s="383">
        <f>(IF(DASHBOARD!$J$2=F7,DASHBOARD!$U$611,IF(DASHBOARD!$J$2=0,0,F198)))</f>
        <v/>
      </c>
      <c r="G198" s="383">
        <f>(IF(DASHBOARD!$J$2=G7,DASHBOARD!$U$611,IF(DASHBOARD!$J$2=0,0,G198)))</f>
        <v/>
      </c>
      <c r="H198" s="383">
        <f>(IF(DASHBOARD!$J$2=H7,DASHBOARD!$U$611,IF(DASHBOARD!$J$2=0,0,H198)))</f>
        <v/>
      </c>
      <c r="I198" s="383">
        <f>(IF(DASHBOARD!$J$2=I7,DASHBOARD!$U$611,IF(DASHBOARD!$J$2=0,0,I198)))</f>
        <v/>
      </c>
      <c r="J198" s="383">
        <f>(IF(DASHBOARD!$J$2=J7,DASHBOARD!$U$611,IF(DASHBOARD!$J$2=0,0,J198)))</f>
        <v/>
      </c>
      <c r="K198" s="383">
        <f>(IF(DASHBOARD!$J$2=K7,DASHBOARD!$U$611,IF(DASHBOARD!$J$2=0,0,K198)))</f>
        <v/>
      </c>
      <c r="L198" s="383">
        <f>(IF(DASHBOARD!$J$2=L7,DASHBOARD!$U$611,IF(DASHBOARD!$J$2=0,0,L198)))</f>
        <v/>
      </c>
      <c r="M198" s="383">
        <f>(IF(DASHBOARD!$J$2=M7,DASHBOARD!$U$611,IF(DASHBOARD!$J$2=0,0,M198)))</f>
        <v/>
      </c>
      <c r="N198" s="383">
        <f>(IF(DASHBOARD!$J$2=N7,DASHBOARD!$U$611,IF(DASHBOARD!$J$2=0,0,N198)))</f>
        <v/>
      </c>
      <c r="O198" s="383">
        <f>(IF(DASHBOARD!$J$2=O7,DASHBOARD!$U$611,IF(DASHBOARD!$J$2=0,0,O198)))</f>
        <v/>
      </c>
      <c r="P198" s="383">
        <f>(IF(DASHBOARD!$J$2=P7,DASHBOARD!$U$611,IF(DASHBOARD!$J$2=0,0,P198)))</f>
        <v/>
      </c>
      <c r="Q198" s="383">
        <f>(IF(DASHBOARD!$J$2=Q7,DASHBOARD!$U$611,IF(DASHBOARD!$J$2=0,0,Q198)))</f>
        <v/>
      </c>
      <c r="R198" s="383">
        <f>(IF(DASHBOARD!$J$2=R7,DASHBOARD!$U$611,IF(DASHBOARD!$J$2=0,0,R198)))</f>
        <v/>
      </c>
      <c r="S198" s="383">
        <f>(IF(DASHBOARD!$J$2=S7,DASHBOARD!$U$611,IF(DASHBOARD!$J$2=0,0,S198)))</f>
        <v/>
      </c>
      <c r="T198" s="383">
        <f>(IF(DASHBOARD!$J$2=T7,DASHBOARD!$U$611,IF(DASHBOARD!$J$2=0,0,T198)))</f>
        <v/>
      </c>
      <c r="U198" s="383">
        <f>(IF(DASHBOARD!$J$2=U7,DASHBOARD!$U$611,IF(DASHBOARD!$J$2=0,0,U198)))</f>
        <v/>
      </c>
      <c r="V198" s="383">
        <f>(IF(DASHBOARD!$J$2=V7,DASHBOARD!$U$611,IF(DASHBOARD!$J$2=0,0,V198)))</f>
        <v/>
      </c>
      <c r="W198" s="383">
        <f>(IF(DASHBOARD!$J$2=W7,DASHBOARD!$U$611,IF(DASHBOARD!$J$2=0,0,W198)))</f>
        <v/>
      </c>
      <c r="X198" s="383">
        <f>(IF(DASHBOARD!$J$2=X7,DASHBOARD!$U$611,IF(DASHBOARD!$J$2=0,0,X198)))</f>
        <v/>
      </c>
      <c r="Y198" s="383">
        <f>(IF(DASHBOARD!$J$2=Y7,DASHBOARD!$U$611,IF(DASHBOARD!$J$2=0,0,Y198)))</f>
        <v/>
      </c>
      <c r="Z198" s="383">
        <f>(IF(DASHBOARD!$J$2=Z7,DASHBOARD!$U$611,IF(DASHBOARD!$J$2=0,0,Z198)))</f>
        <v/>
      </c>
      <c r="AA198" s="383">
        <f>(IF(DASHBOARD!$J$2=AA7,DASHBOARD!$U$611,IF(DASHBOARD!$J$2=0,0,AA198)))</f>
        <v/>
      </c>
      <c r="AB198" s="383">
        <f>(IF(DASHBOARD!$J$2=AB7,DASHBOARD!$U$611,IF(DASHBOARD!$J$2=0,0,AB198)))</f>
        <v/>
      </c>
      <c r="AC198" s="383">
        <f>(IF(DASHBOARD!$J$2=AC7,DASHBOARD!$U$611,IF(DASHBOARD!$J$2=0,0,AC198)))</f>
        <v/>
      </c>
      <c r="AD198" s="383">
        <f>(IF(DASHBOARD!$J$2=AD7,DASHBOARD!$U$611,IF(DASHBOARD!$J$2=0,0,AD198)))</f>
        <v/>
      </c>
      <c r="AE198" s="383">
        <f>(IF(DASHBOARD!$J$2=AE7,DASHBOARD!$U$611,IF(DASHBOARD!$J$2=0,0,AE198)))</f>
        <v/>
      </c>
      <c r="AF198" s="383">
        <f>(IF(DASHBOARD!$J$2=AF7,DASHBOARD!$U$611,IF(DASHBOARD!$J$2=0,0,AF198)))</f>
        <v/>
      </c>
      <c r="AG198" s="383">
        <f>(IF(DASHBOARD!$J$2=AG7,DASHBOARD!$U$611,IF(DASHBOARD!$J$2=0,0,AG198)))</f>
        <v/>
      </c>
      <c r="AH198" s="383">
        <f>(IF(DASHBOARD!$J$2=AH7,DASHBOARD!$U$611,IF(DASHBOARD!$J$2=0,0,AH198)))</f>
        <v/>
      </c>
      <c r="AI198" s="383">
        <f>(IF(DASHBOARD!$J$2=AI7,DASHBOARD!$U$611,IF(DASHBOARD!$J$2=0,0,AI198)))</f>
        <v/>
      </c>
      <c r="AJ198" s="383">
        <f>(IF(DASHBOARD!$J$2=AJ7,DASHBOARD!$U$611,IF(DASHBOARD!$J$2=0,0,AJ198)))</f>
        <v/>
      </c>
      <c r="AK198" s="383">
        <f>(IF(DASHBOARD!$J$2=AK7,DASHBOARD!$U$611,IF(DASHBOARD!$J$2=0,0,AK198)))</f>
        <v/>
      </c>
      <c r="AL198" s="383">
        <f>(IF(DASHBOARD!$J$2=AL7,DASHBOARD!$U$611,IF(DASHBOARD!$J$2=0,0,AL198)))</f>
        <v/>
      </c>
      <c r="AM198" s="383">
        <f>(IF(DASHBOARD!$J$2=AM7,DASHBOARD!$U$611,IF(DASHBOARD!$J$2=0,0,AM198)))</f>
        <v/>
      </c>
      <c r="AN198" s="383">
        <f>(IF(DASHBOARD!$J$2=AN7,DASHBOARD!$U$611,IF(DASHBOARD!$J$2=0,0,AN198)))</f>
        <v/>
      </c>
      <c r="AO198" s="383">
        <f>(IF(DASHBOARD!$J$2=AO7,DASHBOARD!$U$611,IF(DASHBOARD!$J$2=0,0,AO198)))</f>
        <v/>
      </c>
      <c r="AP198" s="383">
        <f>(IF(DASHBOARD!$J$2=AP7,DASHBOARD!$U$611,IF(DASHBOARD!$J$2=0,0,AP198)))</f>
        <v/>
      </c>
      <c r="AQ198" s="383">
        <f>(IF(DASHBOARD!$J$2=AQ7,DASHBOARD!$U$611,IF(DASHBOARD!$J$2=0,0,AQ198)))</f>
        <v/>
      </c>
      <c r="AR198" s="383">
        <f>(IF(DASHBOARD!$J$2=AR7,DASHBOARD!$U$611,IF(DASHBOARD!$J$2=0,0,AR198)))</f>
        <v/>
      </c>
      <c r="AS198" s="383">
        <f>(IF(DASHBOARD!$J$2=AS7,DASHBOARD!$U$611,IF(DASHBOARD!$J$2=0,0,AS198)))</f>
        <v/>
      </c>
      <c r="AT198" s="383">
        <f>(IF(DASHBOARD!$J$2=AT7,DASHBOARD!$U$611,IF(DASHBOARD!$J$2=0,0,AT198)))</f>
        <v/>
      </c>
      <c r="AU198" s="383">
        <f>(IF(DASHBOARD!$J$2=AU7,DASHBOARD!$U$611,IF(DASHBOARD!$J$2=0,0,AU198)))</f>
        <v/>
      </c>
      <c r="AV198" s="383">
        <f>(IF(DASHBOARD!$J$2=AV7,DASHBOARD!$U$611,IF(DASHBOARD!$J$2=0,0,AV198)))</f>
        <v/>
      </c>
      <c r="AW198" s="383">
        <f>(IF(DASHBOARD!$J$2=AW7,DASHBOARD!$U$611,IF(DASHBOARD!$J$2=0,0,AW198)))</f>
        <v/>
      </c>
      <c r="AX198" s="383">
        <f>(IF(DASHBOARD!$J$2=AX7,DASHBOARD!$U$611,IF(DASHBOARD!$J$2=0,0,AX198)))</f>
        <v/>
      </c>
      <c r="AY198" s="383">
        <f>(IF(DASHBOARD!$J$2=AY7,DASHBOARD!$U$611,IF(DASHBOARD!$J$2=0,0,AY198)))</f>
        <v/>
      </c>
      <c r="AZ198" s="383">
        <f>(IF(DASHBOARD!$J$2=AZ7,DASHBOARD!$U$611,IF(DASHBOARD!$J$2=0,0,AZ198)))</f>
        <v/>
      </c>
      <c r="BA198" s="383">
        <f>(IF(DASHBOARD!$J$2=BA7,DASHBOARD!$U$611,IF(DASHBOARD!$J$2=0,0,BA198)))</f>
        <v/>
      </c>
      <c r="BB198" s="384">
        <f>IF(SUM(F198:BA198)&lt;&gt;0,AVERAGEIF(F198:BA198,"&gt;0",F198:BA198),0)</f>
        <v/>
      </c>
      <c r="BC198" s="147" t="n"/>
      <c r="BD198" s="385">
        <f>MAXA(F198:BA198)</f>
        <v/>
      </c>
      <c r="BE198" s="1461">
        <f>IF(BD198&lt;&gt;0,VLOOKUP(BD198,$F$10:$BA$10,MATCH(BD198,F198:BA198,0)),"")</f>
        <v/>
      </c>
      <c r="BF198" s="385">
        <f t="array" ref="BF198">MIN(IF(F198:BA198&gt;0,F198:BA198))</f>
        <v/>
      </c>
      <c r="BG198" s="1461">
        <f>IF(BF198&lt;&gt;0,VLOOKUP(BF198,$F$10:$BA$10,MATCH($BF198,$F198:$BA198,0)),"")</f>
        <v/>
      </c>
      <c r="BI198" s="1368">
        <f>HLOOKUP($BI$9,$S$10:$AI$431,1+$BL198,TRUE)</f>
        <v/>
      </c>
      <c r="BJ198" s="1369">
        <f>HLOOKUP($BJ$9,$AJ$10:$AW$431,1+$BL198,TRUE)</f>
        <v/>
      </c>
      <c r="BK198" s="151" t="n"/>
      <c r="BL198" s="408">
        <f>BL197+1</f>
        <v/>
      </c>
      <c r="BM198" s="399" t="n"/>
    </row>
    <row r="199" ht="20.25" customHeight="1" s="18" thickBot="1" thickTop="1">
      <c r="B199" s="1370" t="n"/>
      <c r="C199" s="1381" t="n"/>
      <c r="D199" s="1462" t="n"/>
      <c r="E199" s="388" t="inlineStr">
        <is>
          <t>Enrekang 150</t>
        </is>
      </c>
      <c r="F199" s="383">
        <f>(IF(DASHBOARD!$J$2=F7,DASHBOARD!$U$612,IF(DASHBOARD!$J$2=0,0,F199)))</f>
        <v/>
      </c>
      <c r="G199" s="383">
        <f>(IF(DASHBOARD!$J$2=G7,DASHBOARD!$U$612,IF(DASHBOARD!$J$2=0,0,G199)))</f>
        <v/>
      </c>
      <c r="H199" s="383">
        <f>(IF(DASHBOARD!$J$2=H7,DASHBOARD!$U$612,IF(DASHBOARD!$J$2=0,0,H199)))</f>
        <v/>
      </c>
      <c r="I199" s="383">
        <f>(IF(DASHBOARD!$J$2=I7,DASHBOARD!$U$612,IF(DASHBOARD!$J$2=0,0,I199)))</f>
        <v/>
      </c>
      <c r="J199" s="383">
        <f>(IF(DASHBOARD!$J$2=J7,DASHBOARD!$U$612,IF(DASHBOARD!$J$2=0,0,J199)))</f>
        <v/>
      </c>
      <c r="K199" s="383">
        <f>(IF(DASHBOARD!$J$2=K7,DASHBOARD!$U$612,IF(DASHBOARD!$J$2=0,0,K199)))</f>
        <v/>
      </c>
      <c r="L199" s="383">
        <f>(IF(DASHBOARD!$J$2=L7,DASHBOARD!$U$612,IF(DASHBOARD!$J$2=0,0,L199)))</f>
        <v/>
      </c>
      <c r="M199" s="383">
        <f>(IF(DASHBOARD!$J$2=M7,DASHBOARD!$U$612,IF(DASHBOARD!$J$2=0,0,M199)))</f>
        <v/>
      </c>
      <c r="N199" s="383">
        <f>(IF(DASHBOARD!$J$2=N7,DASHBOARD!$U$612,IF(DASHBOARD!$J$2=0,0,N199)))</f>
        <v/>
      </c>
      <c r="O199" s="383">
        <f>(IF(DASHBOARD!$J$2=O7,DASHBOARD!$U$612,IF(DASHBOARD!$J$2=0,0,O199)))</f>
        <v/>
      </c>
      <c r="P199" s="383">
        <f>(IF(DASHBOARD!$J$2=P7,DASHBOARD!$U$612,IF(DASHBOARD!$J$2=0,0,P199)))</f>
        <v/>
      </c>
      <c r="Q199" s="383">
        <f>(IF(DASHBOARD!$J$2=Q7,DASHBOARD!$U$612,IF(DASHBOARD!$J$2=0,0,Q199)))</f>
        <v/>
      </c>
      <c r="R199" s="383">
        <f>(IF(DASHBOARD!$J$2=R7,DASHBOARD!$U$612,IF(DASHBOARD!$J$2=0,0,R199)))</f>
        <v/>
      </c>
      <c r="S199" s="383">
        <f>(IF(DASHBOARD!$J$2=S7,DASHBOARD!$U$612,IF(DASHBOARD!$J$2=0,0,S199)))</f>
        <v/>
      </c>
      <c r="T199" s="383">
        <f>(IF(DASHBOARD!$J$2=T7,DASHBOARD!$U$612,IF(DASHBOARD!$J$2=0,0,T199)))</f>
        <v/>
      </c>
      <c r="U199" s="383">
        <f>(IF(DASHBOARD!$J$2=U7,DASHBOARD!$U$612,IF(DASHBOARD!$J$2=0,0,U199)))</f>
        <v/>
      </c>
      <c r="V199" s="383">
        <f>(IF(DASHBOARD!$J$2=V7,DASHBOARD!$U$612,IF(DASHBOARD!$J$2=0,0,V199)))</f>
        <v/>
      </c>
      <c r="W199" s="383">
        <f>(IF(DASHBOARD!$J$2=W7,DASHBOARD!$U$612,IF(DASHBOARD!$J$2=0,0,W199)))</f>
        <v/>
      </c>
      <c r="X199" s="383">
        <f>(IF(DASHBOARD!$J$2=X7,DASHBOARD!$U$612,IF(DASHBOARD!$J$2=0,0,X199)))</f>
        <v/>
      </c>
      <c r="Y199" s="383">
        <f>(IF(DASHBOARD!$J$2=Y7,DASHBOARD!$U$612,IF(DASHBOARD!$J$2=0,0,Y199)))</f>
        <v/>
      </c>
      <c r="Z199" s="383">
        <f>(IF(DASHBOARD!$J$2=Z7,DASHBOARD!$U$612,IF(DASHBOARD!$J$2=0,0,Z199)))</f>
        <v/>
      </c>
      <c r="AA199" s="383">
        <f>(IF(DASHBOARD!$J$2=AA7,DASHBOARD!$U$612,IF(DASHBOARD!$J$2=0,0,AA199)))</f>
        <v/>
      </c>
      <c r="AB199" s="383">
        <f>(IF(DASHBOARD!$J$2=AB7,DASHBOARD!$U$612,IF(DASHBOARD!$J$2=0,0,AB199)))</f>
        <v/>
      </c>
      <c r="AC199" s="383">
        <f>(IF(DASHBOARD!$J$2=AC7,DASHBOARD!$U$612,IF(DASHBOARD!$J$2=0,0,AC199)))</f>
        <v/>
      </c>
      <c r="AD199" s="383">
        <f>(IF(DASHBOARD!$J$2=AD7,DASHBOARD!$U$612,IF(DASHBOARD!$J$2=0,0,AD199)))</f>
        <v/>
      </c>
      <c r="AE199" s="383">
        <f>(IF(DASHBOARD!$J$2=AE7,DASHBOARD!$U$612,IF(DASHBOARD!$J$2=0,0,AE199)))</f>
        <v/>
      </c>
      <c r="AF199" s="383">
        <f>(IF(DASHBOARD!$J$2=AF7,DASHBOARD!$U$612,IF(DASHBOARD!$J$2=0,0,AF199)))</f>
        <v/>
      </c>
      <c r="AG199" s="383">
        <f>(IF(DASHBOARD!$J$2=AG7,DASHBOARD!$U$612,IF(DASHBOARD!$J$2=0,0,AG199)))</f>
        <v/>
      </c>
      <c r="AH199" s="383">
        <f>(IF(DASHBOARD!$J$2=AH7,DASHBOARD!$U$612,IF(DASHBOARD!$J$2=0,0,AH199)))</f>
        <v/>
      </c>
      <c r="AI199" s="383">
        <f>(IF(DASHBOARD!$J$2=AI7,DASHBOARD!$U$612,IF(DASHBOARD!$J$2=0,0,AI199)))</f>
        <v/>
      </c>
      <c r="AJ199" s="383">
        <f>(IF(DASHBOARD!$J$2=AJ7,DASHBOARD!$U$612,IF(DASHBOARD!$J$2=0,0,AJ199)))</f>
        <v/>
      </c>
      <c r="AK199" s="383">
        <f>(IF(DASHBOARD!$J$2=AK7,DASHBOARD!$U$612,IF(DASHBOARD!$J$2=0,0,AK199)))</f>
        <v/>
      </c>
      <c r="AL199" s="383">
        <f>(IF(DASHBOARD!$J$2=AL7,DASHBOARD!$U$612,IF(DASHBOARD!$J$2=0,0,AL199)))</f>
        <v/>
      </c>
      <c r="AM199" s="383">
        <f>(IF(DASHBOARD!$J$2=AM7,DASHBOARD!$U$612,IF(DASHBOARD!$J$2=0,0,AM199)))</f>
        <v/>
      </c>
      <c r="AN199" s="383">
        <f>(IF(DASHBOARD!$J$2=AN7,DASHBOARD!$U$612,IF(DASHBOARD!$J$2=0,0,AN199)))</f>
        <v/>
      </c>
      <c r="AO199" s="383">
        <f>(IF(DASHBOARD!$J$2=AO7,DASHBOARD!$U$612,IF(DASHBOARD!$J$2=0,0,AO199)))</f>
        <v/>
      </c>
      <c r="AP199" s="383">
        <f>(IF(DASHBOARD!$J$2=AP7,DASHBOARD!$U$612,IF(DASHBOARD!$J$2=0,0,AP199)))</f>
        <v/>
      </c>
      <c r="AQ199" s="383">
        <f>(IF(DASHBOARD!$J$2=AQ7,DASHBOARD!$U$612,IF(DASHBOARD!$J$2=0,0,AQ199)))</f>
        <v/>
      </c>
      <c r="AR199" s="383">
        <f>(IF(DASHBOARD!$J$2=AR7,DASHBOARD!$U$612,IF(DASHBOARD!$J$2=0,0,AR199)))</f>
        <v/>
      </c>
      <c r="AS199" s="383">
        <f>(IF(DASHBOARD!$J$2=AS7,DASHBOARD!$U$612,IF(DASHBOARD!$J$2=0,0,AS199)))</f>
        <v/>
      </c>
      <c r="AT199" s="383">
        <f>(IF(DASHBOARD!$J$2=AT7,DASHBOARD!$U$612,IF(DASHBOARD!$J$2=0,0,AT199)))</f>
        <v/>
      </c>
      <c r="AU199" s="383">
        <f>(IF(DASHBOARD!$J$2=AU7,DASHBOARD!$U$612,IF(DASHBOARD!$J$2=0,0,AU199)))</f>
        <v/>
      </c>
      <c r="AV199" s="383">
        <f>(IF(DASHBOARD!$J$2=AV7,DASHBOARD!$U$612,IF(DASHBOARD!$J$2=0,0,AV199)))</f>
        <v/>
      </c>
      <c r="AW199" s="383">
        <f>(IF(DASHBOARD!$J$2=AW7,DASHBOARD!$U$612,IF(DASHBOARD!$J$2=0,0,AW199)))</f>
        <v/>
      </c>
      <c r="AX199" s="383">
        <f>(IF(DASHBOARD!$J$2=AX7,DASHBOARD!$U$612,IF(DASHBOARD!$J$2=0,0,AX199)))</f>
        <v/>
      </c>
      <c r="AY199" s="383">
        <f>(IF(DASHBOARD!$J$2=AY7,DASHBOARD!$U$612,IF(DASHBOARD!$J$2=0,0,AY199)))</f>
        <v/>
      </c>
      <c r="AZ199" s="383">
        <f>(IF(DASHBOARD!$J$2=AZ7,DASHBOARD!$U$612,IF(DASHBOARD!$J$2=0,0,AZ199)))</f>
        <v/>
      </c>
      <c r="BA199" s="383">
        <f>(IF(DASHBOARD!$J$2=BA7,DASHBOARD!$U$612,IF(DASHBOARD!$J$2=0,0,BA199)))</f>
        <v/>
      </c>
      <c r="BB199" s="384">
        <f>IF(SUM(F199:BA199)&lt;&gt;0,AVERAGEIF(F199:BA199,"&gt;0",F199:BA199),0)</f>
        <v/>
      </c>
      <c r="BC199" s="147" t="n"/>
      <c r="BD199" s="385">
        <f>MAXA(F199:BA199)</f>
        <v/>
      </c>
      <c r="BE199" s="1461">
        <f>IF(BD199&lt;&gt;0,VLOOKUP(BD199,$F$10:$BA$10,MATCH(BD199,F199:BA199,0)),"")</f>
        <v/>
      </c>
      <c r="BF199" s="385">
        <f t="array" ref="BF199">MIN(IF(F199:BA199&gt;0,F199:BA199))</f>
        <v/>
      </c>
      <c r="BG199" s="1461">
        <f>IF(BF199&lt;&gt;0,VLOOKUP(BF199,$F$10:$BA$10,MATCH($BF199,$F199:$BA199,0)),"")</f>
        <v/>
      </c>
      <c r="BI199" s="1368">
        <f>HLOOKUP($BI$9,$S$10:$AI$431,1+$BL199,TRUE)</f>
        <v/>
      </c>
      <c r="BJ199" s="1369">
        <f>HLOOKUP($BJ$9,$AJ$10:$AW$431,1+$BL199,TRUE)</f>
        <v/>
      </c>
      <c r="BK199" s="151" t="n"/>
      <c r="BL199" s="408">
        <f>BL198+1</f>
        <v/>
      </c>
      <c r="BM199" s="399" t="n"/>
    </row>
    <row r="200" ht="20.25" customHeight="1" s="18" thickBot="1" thickTop="1">
      <c r="B200" s="1370" t="n"/>
      <c r="C200" s="1381" t="n"/>
      <c r="D200" s="1462" t="n"/>
      <c r="E200" s="388" t="inlineStr">
        <is>
          <t>Sengkang # 1, 150</t>
        </is>
      </c>
      <c r="F200" s="383">
        <f>(IF(DASHBOARD!$J$2=F7,DASHBOARD!$U$613,IF(DASHBOARD!$J$2=0,0,F200)))</f>
        <v/>
      </c>
      <c r="G200" s="383">
        <f>(IF(DASHBOARD!$J$2=G7,DASHBOARD!$U$613,IF(DASHBOARD!$J$2=0,0,G200)))</f>
        <v/>
      </c>
      <c r="H200" s="383">
        <f>(IF(DASHBOARD!$J$2=H7,DASHBOARD!$U$613,IF(DASHBOARD!$J$2=0,0,H200)))</f>
        <v/>
      </c>
      <c r="I200" s="383">
        <f>(IF(DASHBOARD!$J$2=I7,DASHBOARD!$U$613,IF(DASHBOARD!$J$2=0,0,I200)))</f>
        <v/>
      </c>
      <c r="J200" s="383">
        <f>(IF(DASHBOARD!$J$2=J7,DASHBOARD!$U$613,IF(DASHBOARD!$J$2=0,0,J200)))</f>
        <v/>
      </c>
      <c r="K200" s="383">
        <f>(IF(DASHBOARD!$J$2=K7,DASHBOARD!$U$613,IF(DASHBOARD!$J$2=0,0,K200)))</f>
        <v/>
      </c>
      <c r="L200" s="383">
        <f>(IF(DASHBOARD!$J$2=L7,DASHBOARD!$U$613,IF(DASHBOARD!$J$2=0,0,L200)))</f>
        <v/>
      </c>
      <c r="M200" s="383">
        <f>(IF(DASHBOARD!$J$2=M7,DASHBOARD!$U$613,IF(DASHBOARD!$J$2=0,0,M200)))</f>
        <v/>
      </c>
      <c r="N200" s="383">
        <f>(IF(DASHBOARD!$J$2=N7,DASHBOARD!$U$613,IF(DASHBOARD!$J$2=0,0,N200)))</f>
        <v/>
      </c>
      <c r="O200" s="383">
        <f>(IF(DASHBOARD!$J$2=O7,DASHBOARD!$U$613,IF(DASHBOARD!$J$2=0,0,O200)))</f>
        <v/>
      </c>
      <c r="P200" s="383">
        <f>(IF(DASHBOARD!$J$2=P7,DASHBOARD!$U$613,IF(DASHBOARD!$J$2=0,0,P200)))</f>
        <v/>
      </c>
      <c r="Q200" s="383">
        <f>(IF(DASHBOARD!$J$2=Q7,DASHBOARD!$U$613,IF(DASHBOARD!$J$2=0,0,Q200)))</f>
        <v/>
      </c>
      <c r="R200" s="383">
        <f>(IF(DASHBOARD!$J$2=R7,DASHBOARD!$U$613,IF(DASHBOARD!$J$2=0,0,R200)))</f>
        <v/>
      </c>
      <c r="S200" s="383">
        <f>(IF(DASHBOARD!$J$2=S7,DASHBOARD!$U$613,IF(DASHBOARD!$J$2=0,0,S200)))</f>
        <v/>
      </c>
      <c r="T200" s="383">
        <f>(IF(DASHBOARD!$J$2=T7,DASHBOARD!$U$613,IF(DASHBOARD!$J$2=0,0,T200)))</f>
        <v/>
      </c>
      <c r="U200" s="383">
        <f>(IF(DASHBOARD!$J$2=U7,DASHBOARD!$U$613,IF(DASHBOARD!$J$2=0,0,U200)))</f>
        <v/>
      </c>
      <c r="V200" s="383">
        <f>(IF(DASHBOARD!$J$2=V7,DASHBOARD!$U$613,IF(DASHBOARD!$J$2=0,0,V200)))</f>
        <v/>
      </c>
      <c r="W200" s="383">
        <f>(IF(DASHBOARD!$J$2=W7,DASHBOARD!$U$613,IF(DASHBOARD!$J$2=0,0,W200)))</f>
        <v/>
      </c>
      <c r="X200" s="383">
        <f>(IF(DASHBOARD!$J$2=X7,DASHBOARD!$U$613,IF(DASHBOARD!$J$2=0,0,X200)))</f>
        <v/>
      </c>
      <c r="Y200" s="383">
        <f>(IF(DASHBOARD!$J$2=Y7,DASHBOARD!$U$613,IF(DASHBOARD!$J$2=0,0,Y200)))</f>
        <v/>
      </c>
      <c r="Z200" s="383">
        <f>(IF(DASHBOARD!$J$2=Z7,DASHBOARD!$U$613,IF(DASHBOARD!$J$2=0,0,Z200)))</f>
        <v/>
      </c>
      <c r="AA200" s="383">
        <f>(IF(DASHBOARD!$J$2=AA7,DASHBOARD!$U$613,IF(DASHBOARD!$J$2=0,0,AA200)))</f>
        <v/>
      </c>
      <c r="AB200" s="383">
        <f>(IF(DASHBOARD!$J$2=AB7,DASHBOARD!$U$613,IF(DASHBOARD!$J$2=0,0,AB200)))</f>
        <v/>
      </c>
      <c r="AC200" s="383">
        <f>(IF(DASHBOARD!$J$2=AC7,DASHBOARD!$U$613,IF(DASHBOARD!$J$2=0,0,AC200)))</f>
        <v/>
      </c>
      <c r="AD200" s="383">
        <f>(IF(DASHBOARD!$J$2=AD7,DASHBOARD!$U$613,IF(DASHBOARD!$J$2=0,0,AD200)))</f>
        <v/>
      </c>
      <c r="AE200" s="383">
        <f>(IF(DASHBOARD!$J$2=AE7,DASHBOARD!$U$613,IF(DASHBOARD!$J$2=0,0,AE200)))</f>
        <v/>
      </c>
      <c r="AF200" s="383">
        <f>(IF(DASHBOARD!$J$2=AF7,DASHBOARD!$U$613,IF(DASHBOARD!$J$2=0,0,AF200)))</f>
        <v/>
      </c>
      <c r="AG200" s="383">
        <f>(IF(DASHBOARD!$J$2=AG7,DASHBOARD!$U$613,IF(DASHBOARD!$J$2=0,0,AG200)))</f>
        <v/>
      </c>
      <c r="AH200" s="383">
        <f>(IF(DASHBOARD!$J$2=AH7,DASHBOARD!$U$613,IF(DASHBOARD!$J$2=0,0,AH200)))</f>
        <v/>
      </c>
      <c r="AI200" s="383">
        <f>(IF(DASHBOARD!$J$2=AI7,DASHBOARD!$U$613,IF(DASHBOARD!$J$2=0,0,AI200)))</f>
        <v/>
      </c>
      <c r="AJ200" s="383">
        <f>(IF(DASHBOARD!$J$2=AJ7,DASHBOARD!$U$613,IF(DASHBOARD!$J$2=0,0,AJ200)))</f>
        <v/>
      </c>
      <c r="AK200" s="383">
        <f>(IF(DASHBOARD!$J$2=AK7,DASHBOARD!$U$613,IF(DASHBOARD!$J$2=0,0,AK200)))</f>
        <v/>
      </c>
      <c r="AL200" s="383">
        <f>(IF(DASHBOARD!$J$2=AL7,DASHBOARD!$U$613,IF(DASHBOARD!$J$2=0,0,AL200)))</f>
        <v/>
      </c>
      <c r="AM200" s="383">
        <f>(IF(DASHBOARD!$J$2=AM7,DASHBOARD!$U$613,IF(DASHBOARD!$J$2=0,0,AM200)))</f>
        <v/>
      </c>
      <c r="AN200" s="383">
        <f>(IF(DASHBOARD!$J$2=AN7,DASHBOARD!$U$613,IF(DASHBOARD!$J$2=0,0,AN200)))</f>
        <v/>
      </c>
      <c r="AO200" s="383">
        <f>(IF(DASHBOARD!$J$2=AO7,DASHBOARD!$U$613,IF(DASHBOARD!$J$2=0,0,AO200)))</f>
        <v/>
      </c>
      <c r="AP200" s="383">
        <f>(IF(DASHBOARD!$J$2=AP7,DASHBOARD!$U$613,IF(DASHBOARD!$J$2=0,0,AP200)))</f>
        <v/>
      </c>
      <c r="AQ200" s="383">
        <f>(IF(DASHBOARD!$J$2=AQ7,DASHBOARD!$U$613,IF(DASHBOARD!$J$2=0,0,AQ200)))</f>
        <v/>
      </c>
      <c r="AR200" s="383">
        <f>(IF(DASHBOARD!$J$2=AR7,DASHBOARD!$U$613,IF(DASHBOARD!$J$2=0,0,AR200)))</f>
        <v/>
      </c>
      <c r="AS200" s="383">
        <f>(IF(DASHBOARD!$J$2=AS7,DASHBOARD!$U$613,IF(DASHBOARD!$J$2=0,0,AS200)))</f>
        <v/>
      </c>
      <c r="AT200" s="383">
        <f>(IF(DASHBOARD!$J$2=AT7,DASHBOARD!$U$613,IF(DASHBOARD!$J$2=0,0,AT200)))</f>
        <v/>
      </c>
      <c r="AU200" s="383">
        <f>(IF(DASHBOARD!$J$2=AU7,DASHBOARD!$U$613,IF(DASHBOARD!$J$2=0,0,AU200)))</f>
        <v/>
      </c>
      <c r="AV200" s="383">
        <f>(IF(DASHBOARD!$J$2=AV7,DASHBOARD!$U$613,IF(DASHBOARD!$J$2=0,0,AV200)))</f>
        <v/>
      </c>
      <c r="AW200" s="383">
        <f>(IF(DASHBOARD!$J$2=AW7,DASHBOARD!$U$613,IF(DASHBOARD!$J$2=0,0,AW200)))</f>
        <v/>
      </c>
      <c r="AX200" s="383">
        <f>(IF(DASHBOARD!$J$2=AX7,DASHBOARD!$U$613,IF(DASHBOARD!$J$2=0,0,AX200)))</f>
        <v/>
      </c>
      <c r="AY200" s="383">
        <f>(IF(DASHBOARD!$J$2=AY7,DASHBOARD!$U$613,IF(DASHBOARD!$J$2=0,0,AY200)))</f>
        <v/>
      </c>
      <c r="AZ200" s="383">
        <f>(IF(DASHBOARD!$J$2=AZ7,DASHBOARD!$U$613,IF(DASHBOARD!$J$2=0,0,AZ200)))</f>
        <v/>
      </c>
      <c r="BA200" s="383">
        <f>(IF(DASHBOARD!$J$2=BA7,DASHBOARD!$U$613,IF(DASHBOARD!$J$2=0,0,BA200)))</f>
        <v/>
      </c>
      <c r="BB200" s="384">
        <f>IF(SUM(F200:BA200)&lt;&gt;0,AVERAGEIF(F200:BA200,"&gt;0",F200:BA200),0)</f>
        <v/>
      </c>
      <c r="BC200" s="147" t="n"/>
      <c r="BD200" s="385">
        <f>MAXA(F200:BA200)</f>
        <v/>
      </c>
      <c r="BE200" s="1461">
        <f>IF(BD200&lt;&gt;0,VLOOKUP(BD200,$F$10:$BA$10,MATCH(BD200,F200:BA200,0)),"")</f>
        <v/>
      </c>
      <c r="BF200" s="385">
        <f t="array" ref="BF200">MIN(IF(F200:BA200&gt;0,F200:BA200))</f>
        <v/>
      </c>
      <c r="BG200" s="1461">
        <f>IF(BF200&lt;&gt;0,VLOOKUP(BF200,$F$10:$BA$10,MATCH($BF200,$F200:$BA200,0)),"")</f>
        <v/>
      </c>
      <c r="BI200" s="1368">
        <f>HLOOKUP($BI$9,$S$10:$AI$431,1+$BL200,TRUE)</f>
        <v/>
      </c>
      <c r="BJ200" s="1369">
        <f>HLOOKUP($BJ$9,$AJ$10:$AW$431,1+$BL200,TRUE)</f>
        <v/>
      </c>
      <c r="BK200" s="151" t="n"/>
      <c r="BL200" s="408">
        <f>BL199+1</f>
        <v/>
      </c>
      <c r="BM200" s="399" t="n"/>
    </row>
    <row r="201" ht="20.25" customHeight="1" s="18" thickBot="1" thickTop="1">
      <c r="B201" s="1370" t="n"/>
      <c r="C201" s="1381" t="n"/>
      <c r="D201" s="1462" t="n"/>
      <c r="E201" s="388" t="inlineStr">
        <is>
          <t>Sengkang # 2, 150</t>
        </is>
      </c>
      <c r="F201" s="383">
        <f>(IF(DASHBOARD!$J$2=F7,DASHBOARD!$U$614,IF(DASHBOARD!$J$2=0,0,F201)))</f>
        <v/>
      </c>
      <c r="G201" s="383">
        <f>(IF(DASHBOARD!$J$2=G7,DASHBOARD!$U$614,IF(DASHBOARD!$J$2=0,0,G201)))</f>
        <v/>
      </c>
      <c r="H201" s="383">
        <f>(IF(DASHBOARD!$J$2=H7,DASHBOARD!$U$614,IF(DASHBOARD!$J$2=0,0,H201)))</f>
        <v/>
      </c>
      <c r="I201" s="383">
        <f>(IF(DASHBOARD!$J$2=I7,DASHBOARD!$U$614,IF(DASHBOARD!$J$2=0,0,I201)))</f>
        <v/>
      </c>
      <c r="J201" s="383">
        <f>(IF(DASHBOARD!$J$2=J7,DASHBOARD!$U$614,IF(DASHBOARD!$J$2=0,0,J201)))</f>
        <v/>
      </c>
      <c r="K201" s="383">
        <f>(IF(DASHBOARD!$J$2=K7,DASHBOARD!$U$614,IF(DASHBOARD!$J$2=0,0,K201)))</f>
        <v/>
      </c>
      <c r="L201" s="383">
        <f>(IF(DASHBOARD!$J$2=L7,DASHBOARD!$U$614,IF(DASHBOARD!$J$2=0,0,L201)))</f>
        <v/>
      </c>
      <c r="M201" s="383">
        <f>(IF(DASHBOARD!$J$2=M7,DASHBOARD!$U$614,IF(DASHBOARD!$J$2=0,0,M201)))</f>
        <v/>
      </c>
      <c r="N201" s="383">
        <f>(IF(DASHBOARD!$J$2=N7,DASHBOARD!$U$614,IF(DASHBOARD!$J$2=0,0,N201)))</f>
        <v/>
      </c>
      <c r="O201" s="383">
        <f>(IF(DASHBOARD!$J$2=O7,DASHBOARD!$U$614,IF(DASHBOARD!$J$2=0,0,O201)))</f>
        <v/>
      </c>
      <c r="P201" s="383">
        <f>(IF(DASHBOARD!$J$2=P7,DASHBOARD!$U$614,IF(DASHBOARD!$J$2=0,0,P201)))</f>
        <v/>
      </c>
      <c r="Q201" s="383">
        <f>(IF(DASHBOARD!$J$2=Q7,DASHBOARD!$U$614,IF(DASHBOARD!$J$2=0,0,Q201)))</f>
        <v/>
      </c>
      <c r="R201" s="383">
        <f>(IF(DASHBOARD!$J$2=R7,DASHBOARD!$U$614,IF(DASHBOARD!$J$2=0,0,R201)))</f>
        <v/>
      </c>
      <c r="S201" s="383">
        <f>(IF(DASHBOARD!$J$2=S7,DASHBOARD!$U$614,IF(DASHBOARD!$J$2=0,0,S201)))</f>
        <v/>
      </c>
      <c r="T201" s="383">
        <f>(IF(DASHBOARD!$J$2=T7,DASHBOARD!$U$614,IF(DASHBOARD!$J$2=0,0,T201)))</f>
        <v/>
      </c>
      <c r="U201" s="383">
        <f>(IF(DASHBOARD!$J$2=U7,DASHBOARD!$U$614,IF(DASHBOARD!$J$2=0,0,U201)))</f>
        <v/>
      </c>
      <c r="V201" s="383">
        <f>(IF(DASHBOARD!$J$2=V7,DASHBOARD!$U$614,IF(DASHBOARD!$J$2=0,0,V201)))</f>
        <v/>
      </c>
      <c r="W201" s="383">
        <f>(IF(DASHBOARD!$J$2=W7,DASHBOARD!$U$614,IF(DASHBOARD!$J$2=0,0,W201)))</f>
        <v/>
      </c>
      <c r="X201" s="383">
        <f>(IF(DASHBOARD!$J$2=X7,DASHBOARD!$U$614,IF(DASHBOARD!$J$2=0,0,X201)))</f>
        <v/>
      </c>
      <c r="Y201" s="383">
        <f>(IF(DASHBOARD!$J$2=Y7,DASHBOARD!$U$614,IF(DASHBOARD!$J$2=0,0,Y201)))</f>
        <v/>
      </c>
      <c r="Z201" s="383">
        <f>(IF(DASHBOARD!$J$2=Z7,DASHBOARD!$U$614,IF(DASHBOARD!$J$2=0,0,Z201)))</f>
        <v/>
      </c>
      <c r="AA201" s="383">
        <f>(IF(DASHBOARD!$J$2=AA7,DASHBOARD!$U$614,IF(DASHBOARD!$J$2=0,0,AA201)))</f>
        <v/>
      </c>
      <c r="AB201" s="383">
        <f>(IF(DASHBOARD!$J$2=AB7,DASHBOARD!$U$614,IF(DASHBOARD!$J$2=0,0,AB201)))</f>
        <v/>
      </c>
      <c r="AC201" s="383">
        <f>(IF(DASHBOARD!$J$2=AC7,DASHBOARD!$U$614,IF(DASHBOARD!$J$2=0,0,AC201)))</f>
        <v/>
      </c>
      <c r="AD201" s="383">
        <f>(IF(DASHBOARD!$J$2=AD7,DASHBOARD!$U$614,IF(DASHBOARD!$J$2=0,0,AD201)))</f>
        <v/>
      </c>
      <c r="AE201" s="383">
        <f>(IF(DASHBOARD!$J$2=AE7,DASHBOARD!$U$614,IF(DASHBOARD!$J$2=0,0,AE201)))</f>
        <v/>
      </c>
      <c r="AF201" s="383">
        <f>(IF(DASHBOARD!$J$2=AF7,DASHBOARD!$U$614,IF(DASHBOARD!$J$2=0,0,AF201)))</f>
        <v/>
      </c>
      <c r="AG201" s="383">
        <f>(IF(DASHBOARD!$J$2=AG7,DASHBOARD!$U$614,IF(DASHBOARD!$J$2=0,0,AG201)))</f>
        <v/>
      </c>
      <c r="AH201" s="383">
        <f>(IF(DASHBOARD!$J$2=AH7,DASHBOARD!$U$614,IF(DASHBOARD!$J$2=0,0,AH201)))</f>
        <v/>
      </c>
      <c r="AI201" s="383">
        <f>(IF(DASHBOARD!$J$2=AI7,DASHBOARD!$U$614,IF(DASHBOARD!$J$2=0,0,AI201)))</f>
        <v/>
      </c>
      <c r="AJ201" s="383">
        <f>(IF(DASHBOARD!$J$2=AJ7,DASHBOARD!$U$614,IF(DASHBOARD!$J$2=0,0,AJ201)))</f>
        <v/>
      </c>
      <c r="AK201" s="383">
        <f>(IF(DASHBOARD!$J$2=AK7,DASHBOARD!$U$614,IF(DASHBOARD!$J$2=0,0,AK201)))</f>
        <v/>
      </c>
      <c r="AL201" s="383">
        <f>(IF(DASHBOARD!$J$2=AL7,DASHBOARD!$U$614,IF(DASHBOARD!$J$2=0,0,AL201)))</f>
        <v/>
      </c>
      <c r="AM201" s="383">
        <f>(IF(DASHBOARD!$J$2=AM7,DASHBOARD!$U$614,IF(DASHBOARD!$J$2=0,0,AM201)))</f>
        <v/>
      </c>
      <c r="AN201" s="383">
        <f>(IF(DASHBOARD!$J$2=AN7,DASHBOARD!$U$614,IF(DASHBOARD!$J$2=0,0,AN201)))</f>
        <v/>
      </c>
      <c r="AO201" s="383">
        <f>(IF(DASHBOARD!$J$2=AO7,DASHBOARD!$U$614,IF(DASHBOARD!$J$2=0,0,AO201)))</f>
        <v/>
      </c>
      <c r="AP201" s="383">
        <f>(IF(DASHBOARD!$J$2=AP7,DASHBOARD!$U$614,IF(DASHBOARD!$J$2=0,0,AP201)))</f>
        <v/>
      </c>
      <c r="AQ201" s="383">
        <f>(IF(DASHBOARD!$J$2=AQ7,DASHBOARD!$U$614,IF(DASHBOARD!$J$2=0,0,AQ201)))</f>
        <v/>
      </c>
      <c r="AR201" s="383">
        <f>(IF(DASHBOARD!$J$2=AR7,DASHBOARD!$U$614,IF(DASHBOARD!$J$2=0,0,AR201)))</f>
        <v/>
      </c>
      <c r="AS201" s="383">
        <f>(IF(DASHBOARD!$J$2=AS7,DASHBOARD!$U$614,IF(DASHBOARD!$J$2=0,0,AS201)))</f>
        <v/>
      </c>
      <c r="AT201" s="383">
        <f>(IF(DASHBOARD!$J$2=AT7,DASHBOARD!$U$614,IF(DASHBOARD!$J$2=0,0,AT201)))</f>
        <v/>
      </c>
      <c r="AU201" s="383">
        <f>(IF(DASHBOARD!$J$2=AU7,DASHBOARD!$U$614,IF(DASHBOARD!$J$2=0,0,AU201)))</f>
        <v/>
      </c>
      <c r="AV201" s="383">
        <f>(IF(DASHBOARD!$J$2=AV7,DASHBOARD!$U$614,IF(DASHBOARD!$J$2=0,0,AV201)))</f>
        <v/>
      </c>
      <c r="AW201" s="383">
        <f>(IF(DASHBOARD!$J$2=AW7,DASHBOARD!$U$614,IF(DASHBOARD!$J$2=0,0,AW201)))</f>
        <v/>
      </c>
      <c r="AX201" s="383">
        <f>(IF(DASHBOARD!$J$2=AX7,DASHBOARD!$U$614,IF(DASHBOARD!$J$2=0,0,AX201)))</f>
        <v/>
      </c>
      <c r="AY201" s="383">
        <f>(IF(DASHBOARD!$J$2=AY7,DASHBOARD!$U$614,IF(DASHBOARD!$J$2=0,0,AY201)))</f>
        <v/>
      </c>
      <c r="AZ201" s="383">
        <f>(IF(DASHBOARD!$J$2=AZ7,DASHBOARD!$U$614,IF(DASHBOARD!$J$2=0,0,AZ201)))</f>
        <v/>
      </c>
      <c r="BA201" s="383">
        <f>(IF(DASHBOARD!$J$2=BA7,DASHBOARD!$U$614,IF(DASHBOARD!$J$2=0,0,BA201)))</f>
        <v/>
      </c>
      <c r="BB201" s="384">
        <f>IF(SUM(F201:BA201)&lt;&gt;0,AVERAGEIF(F201:BA201,"&gt;0",F201:BA201),0)</f>
        <v/>
      </c>
      <c r="BC201" s="147" t="n"/>
      <c r="BD201" s="385">
        <f>MAXA(F201:BA201)</f>
        <v/>
      </c>
      <c r="BE201" s="1461">
        <f>IF(BD201&lt;&gt;0,VLOOKUP(BD201,$F$10:$BA$10,MATCH(BD201,F201:BA201,0)),"")</f>
        <v/>
      </c>
      <c r="BF201" s="385">
        <f t="array" ref="BF201">MIN(IF(F201:BA201&gt;0,F201:BA201))</f>
        <v/>
      </c>
      <c r="BG201" s="1461">
        <f>IF(BF201&lt;&gt;0,VLOOKUP(BF201,$F$10:$BA$10,MATCH($BF201,$F201:$BA201,0)),"")</f>
        <v/>
      </c>
      <c r="BI201" s="1368">
        <f>HLOOKUP($BI$9,$S$10:$AI$431,1+$BL201,TRUE)</f>
        <v/>
      </c>
      <c r="BJ201" s="1369">
        <f>HLOOKUP($BJ$9,$AJ$10:$AW$431,1+$BL201,TRUE)</f>
        <v/>
      </c>
      <c r="BK201" s="151" t="n"/>
      <c r="BL201" s="408">
        <f>BL200+1</f>
        <v/>
      </c>
      <c r="BM201" s="399" t="n"/>
    </row>
    <row r="202" ht="20.25" customHeight="1" s="18" thickBot="1" thickTop="1">
      <c r="B202" s="1370" t="n"/>
      <c r="C202" s="1381" t="n"/>
      <c r="D202" s="1462" t="n"/>
      <c r="E202" s="388" t="inlineStr">
        <is>
          <t>PLTB Sidrap # 1, 150</t>
        </is>
      </c>
      <c r="F202" s="383">
        <f>(IF(DASHBOARD!$J$2=F7,DASHBOARD!$U$609,IF(DASHBOARD!$J$2=0,0,F202)))</f>
        <v/>
      </c>
      <c r="G202" s="383">
        <f>(IF(DASHBOARD!$J$2=G7,DASHBOARD!$U$609,IF(DASHBOARD!$J$2=0,0,G202)))</f>
        <v/>
      </c>
      <c r="H202" s="383">
        <f>(IF(DASHBOARD!$J$2=H7,DASHBOARD!$U$609,IF(DASHBOARD!$J$2=0,0,H202)))</f>
        <v/>
      </c>
      <c r="I202" s="383">
        <f>(IF(DASHBOARD!$J$2=I7,DASHBOARD!$U$609,IF(DASHBOARD!$J$2=0,0,I202)))</f>
        <v/>
      </c>
      <c r="J202" s="383">
        <f>(IF(DASHBOARD!$J$2=J7,DASHBOARD!$U$609,IF(DASHBOARD!$J$2=0,0,J202)))</f>
        <v/>
      </c>
      <c r="K202" s="383">
        <f>(IF(DASHBOARD!$J$2=K7,DASHBOARD!$U$609,IF(DASHBOARD!$J$2=0,0,K202)))</f>
        <v/>
      </c>
      <c r="L202" s="383">
        <f>(IF(DASHBOARD!$J$2=L7,DASHBOARD!$U$609,IF(DASHBOARD!$J$2=0,0,L202)))</f>
        <v/>
      </c>
      <c r="M202" s="383">
        <f>(IF(DASHBOARD!$J$2=M7,DASHBOARD!$U$609,IF(DASHBOARD!$J$2=0,0,M202)))</f>
        <v/>
      </c>
      <c r="N202" s="383">
        <f>(IF(DASHBOARD!$J$2=N7,DASHBOARD!$U$609,IF(DASHBOARD!$J$2=0,0,N202)))</f>
        <v/>
      </c>
      <c r="O202" s="383">
        <f>(IF(DASHBOARD!$J$2=O7,DASHBOARD!$U$609,IF(DASHBOARD!$J$2=0,0,O202)))</f>
        <v/>
      </c>
      <c r="P202" s="383">
        <f>(IF(DASHBOARD!$J$2=P7,DASHBOARD!$U$609,IF(DASHBOARD!$J$2=0,0,P202)))</f>
        <v/>
      </c>
      <c r="Q202" s="383">
        <f>(IF(DASHBOARD!$J$2=Q7,DASHBOARD!$U$609,IF(DASHBOARD!$J$2=0,0,Q202)))</f>
        <v/>
      </c>
      <c r="R202" s="383">
        <f>(IF(DASHBOARD!$J$2=R7,DASHBOARD!$U$609,IF(DASHBOARD!$J$2=0,0,R202)))</f>
        <v/>
      </c>
      <c r="S202" s="383">
        <f>(IF(DASHBOARD!$J$2=S7,DASHBOARD!$U$609,IF(DASHBOARD!$J$2=0,0,S202)))</f>
        <v/>
      </c>
      <c r="T202" s="383">
        <f>(IF(DASHBOARD!$J$2=T7,DASHBOARD!$U$609,IF(DASHBOARD!$J$2=0,0,T202)))</f>
        <v/>
      </c>
      <c r="U202" s="383">
        <f>(IF(DASHBOARD!$J$2=U7,DASHBOARD!$U$609,IF(DASHBOARD!$J$2=0,0,U202)))</f>
        <v/>
      </c>
      <c r="V202" s="383">
        <f>(IF(DASHBOARD!$J$2=V7,DASHBOARD!$U$609,IF(DASHBOARD!$J$2=0,0,V202)))</f>
        <v/>
      </c>
      <c r="W202" s="383">
        <f>(IF(DASHBOARD!$J$2=W7,DASHBOARD!$U$609,IF(DASHBOARD!$J$2=0,0,W202)))</f>
        <v/>
      </c>
      <c r="X202" s="383">
        <f>(IF(DASHBOARD!$J$2=X7,DASHBOARD!$U$609,IF(DASHBOARD!$J$2=0,0,X202)))</f>
        <v/>
      </c>
      <c r="Y202" s="383">
        <f>(IF(DASHBOARD!$J$2=Y7,DASHBOARD!$U$609,IF(DASHBOARD!$J$2=0,0,Y202)))</f>
        <v/>
      </c>
      <c r="Z202" s="383">
        <f>(IF(DASHBOARD!$J$2=Z7,DASHBOARD!$U$609,IF(DASHBOARD!$J$2=0,0,Z202)))</f>
        <v/>
      </c>
      <c r="AA202" s="383">
        <f>(IF(DASHBOARD!$J$2=AA7,DASHBOARD!$U$609,IF(DASHBOARD!$J$2=0,0,AA202)))</f>
        <v/>
      </c>
      <c r="AB202" s="383">
        <f>(IF(DASHBOARD!$J$2=AB7,DASHBOARD!$U$609,IF(DASHBOARD!$J$2=0,0,AB202)))</f>
        <v/>
      </c>
      <c r="AC202" s="383">
        <f>(IF(DASHBOARD!$J$2=AC7,DASHBOARD!$U$609,IF(DASHBOARD!$J$2=0,0,AC202)))</f>
        <v/>
      </c>
      <c r="AD202" s="383">
        <f>(IF(DASHBOARD!$J$2=AD7,DASHBOARD!$U$609,IF(DASHBOARD!$J$2=0,0,AD202)))</f>
        <v/>
      </c>
      <c r="AE202" s="383">
        <f>(IF(DASHBOARD!$J$2=AE7,DASHBOARD!$U$609,IF(DASHBOARD!$J$2=0,0,AE202)))</f>
        <v/>
      </c>
      <c r="AF202" s="383">
        <f>(IF(DASHBOARD!$J$2=AF7,DASHBOARD!$U$609,IF(DASHBOARD!$J$2=0,0,AF202)))</f>
        <v/>
      </c>
      <c r="AG202" s="383">
        <f>(IF(DASHBOARD!$J$2=AG7,DASHBOARD!$U$609,IF(DASHBOARD!$J$2=0,0,AG202)))</f>
        <v/>
      </c>
      <c r="AH202" s="383">
        <f>(IF(DASHBOARD!$J$2=AH7,DASHBOARD!$U$609,IF(DASHBOARD!$J$2=0,0,AH202)))</f>
        <v/>
      </c>
      <c r="AI202" s="383">
        <f>(IF(DASHBOARD!$J$2=AI7,DASHBOARD!$U$609,IF(DASHBOARD!$J$2=0,0,AI202)))</f>
        <v/>
      </c>
      <c r="AJ202" s="383">
        <f>(IF(DASHBOARD!$J$2=AJ7,DASHBOARD!$U$609,IF(DASHBOARD!$J$2=0,0,AJ202)))</f>
        <v/>
      </c>
      <c r="AK202" s="383">
        <f>(IF(DASHBOARD!$J$2=AK7,DASHBOARD!$U$609,IF(DASHBOARD!$J$2=0,0,AK202)))</f>
        <v/>
      </c>
      <c r="AL202" s="383">
        <f>(IF(DASHBOARD!$J$2=AL7,DASHBOARD!$U$609,IF(DASHBOARD!$J$2=0,0,AL202)))</f>
        <v/>
      </c>
      <c r="AM202" s="383">
        <f>(IF(DASHBOARD!$J$2=AM7,DASHBOARD!$U$609,IF(DASHBOARD!$J$2=0,0,AM202)))</f>
        <v/>
      </c>
      <c r="AN202" s="383">
        <f>(IF(DASHBOARD!$J$2=AN7,DASHBOARD!$U$609,IF(DASHBOARD!$J$2=0,0,AN202)))</f>
        <v/>
      </c>
      <c r="AO202" s="383">
        <f>(IF(DASHBOARD!$J$2=AO7,DASHBOARD!$U$609,IF(DASHBOARD!$J$2=0,0,AO202)))</f>
        <v/>
      </c>
      <c r="AP202" s="383">
        <f>(IF(DASHBOARD!$J$2=AP7,DASHBOARD!$U$609,IF(DASHBOARD!$J$2=0,0,AP202)))</f>
        <v/>
      </c>
      <c r="AQ202" s="383">
        <f>(IF(DASHBOARD!$J$2=AQ7,DASHBOARD!$U$609,IF(DASHBOARD!$J$2=0,0,AQ202)))</f>
        <v/>
      </c>
      <c r="AR202" s="383">
        <f>(IF(DASHBOARD!$J$2=AR7,DASHBOARD!$U$609,IF(DASHBOARD!$J$2=0,0,AR202)))</f>
        <v/>
      </c>
      <c r="AS202" s="383">
        <f>(IF(DASHBOARD!$J$2=AS7,DASHBOARD!$U$609,IF(DASHBOARD!$J$2=0,0,AS202)))</f>
        <v/>
      </c>
      <c r="AT202" s="383">
        <f>(IF(DASHBOARD!$J$2=AT7,DASHBOARD!$U$609,IF(DASHBOARD!$J$2=0,0,AT202)))</f>
        <v/>
      </c>
      <c r="AU202" s="383">
        <f>(IF(DASHBOARD!$J$2=AU7,DASHBOARD!$U$609,IF(DASHBOARD!$J$2=0,0,AU202)))</f>
        <v/>
      </c>
      <c r="AV202" s="383">
        <f>(IF(DASHBOARD!$J$2=AV7,DASHBOARD!$U$609,IF(DASHBOARD!$J$2=0,0,AV202)))</f>
        <v/>
      </c>
      <c r="AW202" s="383">
        <f>(IF(DASHBOARD!$J$2=AW7,DASHBOARD!$U$609,IF(DASHBOARD!$J$2=0,0,AW202)))</f>
        <v/>
      </c>
      <c r="AX202" s="383">
        <f>(IF(DASHBOARD!$J$2=AX7,DASHBOARD!$U$609,IF(DASHBOARD!$J$2=0,0,AX202)))</f>
        <v/>
      </c>
      <c r="AY202" s="383">
        <f>(IF(DASHBOARD!$J$2=AY7,DASHBOARD!$U$609,IF(DASHBOARD!$J$2=0,0,AY202)))</f>
        <v/>
      </c>
      <c r="AZ202" s="383">
        <f>(IF(DASHBOARD!$J$2=AZ7,DASHBOARD!$U$609,IF(DASHBOARD!$J$2=0,0,AZ202)))</f>
        <v/>
      </c>
      <c r="BA202" s="383">
        <f>(IF(DASHBOARD!$J$2=BA7,DASHBOARD!$U$609,IF(DASHBOARD!$J$2=0,0,BA202)))</f>
        <v/>
      </c>
      <c r="BB202" s="384">
        <f>IF(SUM(F202:BA202)&lt;&gt;0,AVERAGEIF(F202:BA202,"&gt;0",F202:BA202),0)</f>
        <v/>
      </c>
      <c r="BC202" s="147" t="n"/>
      <c r="BD202" s="385">
        <f>MAXA(F202:BA202)</f>
        <v/>
      </c>
      <c r="BE202" s="1461">
        <f>IF(BD202&lt;&gt;0,VLOOKUP(BD202,$F$10:$BA$10,MATCH(BD202,F202:BA202,0)),"")</f>
        <v/>
      </c>
      <c r="BF202" s="385">
        <f t="array" ref="BF202">MIN(IF(F202:BA202&gt;0,F202:BA202))</f>
        <v/>
      </c>
      <c r="BG202" s="1461">
        <f>IF(BF202&lt;&gt;0,VLOOKUP(BF202,$F$10:$BA$10,MATCH($BF202,$F202:$BA202,0)),"")</f>
        <v/>
      </c>
      <c r="BI202" s="1368">
        <f>HLOOKUP($BI$9,$S$10:$AI$431,1+$BL202,TRUE)</f>
        <v/>
      </c>
      <c r="BJ202" s="1369">
        <f>HLOOKUP($BJ$9,$AJ$10:$AW$431,1+$BL202,TRUE)</f>
        <v/>
      </c>
      <c r="BK202" s="151" t="n"/>
      <c r="BL202" s="408">
        <f>BL201+1</f>
        <v/>
      </c>
      <c r="BM202" s="399" t="n"/>
    </row>
    <row r="203" ht="20.25" customHeight="1" s="18" thickBot="1" thickTop="1">
      <c r="B203" s="1370" t="n"/>
      <c r="C203" s="1381" t="n"/>
      <c r="D203" s="1463" t="n"/>
      <c r="E203" s="388" t="inlineStr">
        <is>
          <t>PLTB Sidrap # 2, 150</t>
        </is>
      </c>
      <c r="F203" s="383">
        <f>(IF(DASHBOARD!$J$2=F7,DASHBOARD!$U$610,IF(DASHBOARD!$J$2=0,0,F203)))</f>
        <v/>
      </c>
      <c r="G203" s="383">
        <f>(IF(DASHBOARD!$J$2=G7,DASHBOARD!$U$610,IF(DASHBOARD!$J$2=0,0,G203)))</f>
        <v/>
      </c>
      <c r="H203" s="383">
        <f>(IF(DASHBOARD!$J$2=H7,DASHBOARD!$U$610,IF(DASHBOARD!$J$2=0,0,H203)))</f>
        <v/>
      </c>
      <c r="I203" s="383">
        <f>(IF(DASHBOARD!$J$2=I7,DASHBOARD!$U$610,IF(DASHBOARD!$J$2=0,0,I203)))</f>
        <v/>
      </c>
      <c r="J203" s="383">
        <f>(IF(DASHBOARD!$J$2=J7,DASHBOARD!$U$610,IF(DASHBOARD!$J$2=0,0,J203)))</f>
        <v/>
      </c>
      <c r="K203" s="383">
        <f>(IF(DASHBOARD!$J$2=K7,DASHBOARD!$U$610,IF(DASHBOARD!$J$2=0,0,K203)))</f>
        <v/>
      </c>
      <c r="L203" s="383">
        <f>(IF(DASHBOARD!$J$2=L7,DASHBOARD!$U$610,IF(DASHBOARD!$J$2=0,0,L203)))</f>
        <v/>
      </c>
      <c r="M203" s="383">
        <f>(IF(DASHBOARD!$J$2=M7,DASHBOARD!$U$610,IF(DASHBOARD!$J$2=0,0,M203)))</f>
        <v/>
      </c>
      <c r="N203" s="383">
        <f>(IF(DASHBOARD!$J$2=N7,DASHBOARD!$U$610,IF(DASHBOARD!$J$2=0,0,N203)))</f>
        <v/>
      </c>
      <c r="O203" s="383">
        <f>(IF(DASHBOARD!$J$2=O7,DASHBOARD!$U$610,IF(DASHBOARD!$J$2=0,0,O203)))</f>
        <v/>
      </c>
      <c r="P203" s="383">
        <f>(IF(DASHBOARD!$J$2=P7,DASHBOARD!$U$610,IF(DASHBOARD!$J$2=0,0,P203)))</f>
        <v/>
      </c>
      <c r="Q203" s="383">
        <f>(IF(DASHBOARD!$J$2=Q7,DASHBOARD!$U$610,IF(DASHBOARD!$J$2=0,0,Q203)))</f>
        <v/>
      </c>
      <c r="R203" s="383">
        <f>(IF(DASHBOARD!$J$2=R7,DASHBOARD!$U$610,IF(DASHBOARD!$J$2=0,0,R203)))</f>
        <v/>
      </c>
      <c r="S203" s="383">
        <f>(IF(DASHBOARD!$J$2=S7,DASHBOARD!$U$610,IF(DASHBOARD!$J$2=0,0,S203)))</f>
        <v/>
      </c>
      <c r="T203" s="383">
        <f>(IF(DASHBOARD!$J$2=T7,DASHBOARD!$U$610,IF(DASHBOARD!$J$2=0,0,T203)))</f>
        <v/>
      </c>
      <c r="U203" s="383">
        <f>(IF(DASHBOARD!$J$2=U7,DASHBOARD!$U$610,IF(DASHBOARD!$J$2=0,0,U203)))</f>
        <v/>
      </c>
      <c r="V203" s="383">
        <f>(IF(DASHBOARD!$J$2=V7,DASHBOARD!$U$610,IF(DASHBOARD!$J$2=0,0,V203)))</f>
        <v/>
      </c>
      <c r="W203" s="383">
        <f>(IF(DASHBOARD!$J$2=W7,DASHBOARD!$U$610,IF(DASHBOARD!$J$2=0,0,W203)))</f>
        <v/>
      </c>
      <c r="X203" s="383">
        <f>(IF(DASHBOARD!$J$2=X7,DASHBOARD!$U$610,IF(DASHBOARD!$J$2=0,0,X203)))</f>
        <v/>
      </c>
      <c r="Y203" s="383">
        <f>(IF(DASHBOARD!$J$2=Y7,DASHBOARD!$U$610,IF(DASHBOARD!$J$2=0,0,Y203)))</f>
        <v/>
      </c>
      <c r="Z203" s="383">
        <f>(IF(DASHBOARD!$J$2=Z7,DASHBOARD!$U$610,IF(DASHBOARD!$J$2=0,0,Z203)))</f>
        <v/>
      </c>
      <c r="AA203" s="383">
        <f>(IF(DASHBOARD!$J$2=AA7,DASHBOARD!$U$610,IF(DASHBOARD!$J$2=0,0,AA203)))</f>
        <v/>
      </c>
      <c r="AB203" s="383">
        <f>(IF(DASHBOARD!$J$2=AB7,DASHBOARD!$U$610,IF(DASHBOARD!$J$2=0,0,AB203)))</f>
        <v/>
      </c>
      <c r="AC203" s="383">
        <f>(IF(DASHBOARD!$J$2=AC7,DASHBOARD!$U$610,IF(DASHBOARD!$J$2=0,0,AC203)))</f>
        <v/>
      </c>
      <c r="AD203" s="383">
        <f>(IF(DASHBOARD!$J$2=AD7,DASHBOARD!$U$610,IF(DASHBOARD!$J$2=0,0,AD203)))</f>
        <v/>
      </c>
      <c r="AE203" s="383">
        <f>(IF(DASHBOARD!$J$2=AE7,DASHBOARD!$U$610,IF(DASHBOARD!$J$2=0,0,AE203)))</f>
        <v/>
      </c>
      <c r="AF203" s="383">
        <f>(IF(DASHBOARD!$J$2=AF7,DASHBOARD!$U$610,IF(DASHBOARD!$J$2=0,0,AF203)))</f>
        <v/>
      </c>
      <c r="AG203" s="383">
        <f>(IF(DASHBOARD!$J$2=AG7,DASHBOARD!$U$610,IF(DASHBOARD!$J$2=0,0,AG203)))</f>
        <v/>
      </c>
      <c r="AH203" s="383">
        <f>(IF(DASHBOARD!$J$2=AH7,DASHBOARD!$U$610,IF(DASHBOARD!$J$2=0,0,AH203)))</f>
        <v/>
      </c>
      <c r="AI203" s="383">
        <f>(IF(DASHBOARD!$J$2=AI7,DASHBOARD!$U$610,IF(DASHBOARD!$J$2=0,0,AI203)))</f>
        <v/>
      </c>
      <c r="AJ203" s="383">
        <f>(IF(DASHBOARD!$J$2=AJ7,DASHBOARD!$U$610,IF(DASHBOARD!$J$2=0,0,AJ203)))</f>
        <v/>
      </c>
      <c r="AK203" s="383">
        <f>(IF(DASHBOARD!$J$2=AK7,DASHBOARD!$U$610,IF(DASHBOARD!$J$2=0,0,AK203)))</f>
        <v/>
      </c>
      <c r="AL203" s="383">
        <f>(IF(DASHBOARD!$J$2=AL7,DASHBOARD!$U$610,IF(DASHBOARD!$J$2=0,0,AL203)))</f>
        <v/>
      </c>
      <c r="AM203" s="383">
        <f>(IF(DASHBOARD!$J$2=AM7,DASHBOARD!$U$610,IF(DASHBOARD!$J$2=0,0,AM203)))</f>
        <v/>
      </c>
      <c r="AN203" s="383">
        <f>(IF(DASHBOARD!$J$2=AN7,DASHBOARD!$U$610,IF(DASHBOARD!$J$2=0,0,AN203)))</f>
        <v/>
      </c>
      <c r="AO203" s="383">
        <f>(IF(DASHBOARD!$J$2=AO7,DASHBOARD!$U$610,IF(DASHBOARD!$J$2=0,0,AO203)))</f>
        <v/>
      </c>
      <c r="AP203" s="383">
        <f>(IF(DASHBOARD!$J$2=AP7,DASHBOARD!$U$610,IF(DASHBOARD!$J$2=0,0,AP203)))</f>
        <v/>
      </c>
      <c r="AQ203" s="383">
        <f>(IF(DASHBOARD!$J$2=AQ7,DASHBOARD!$U$610,IF(DASHBOARD!$J$2=0,0,AQ203)))</f>
        <v/>
      </c>
      <c r="AR203" s="383">
        <f>(IF(DASHBOARD!$J$2=AR7,DASHBOARD!$U$610,IF(DASHBOARD!$J$2=0,0,AR203)))</f>
        <v/>
      </c>
      <c r="AS203" s="383">
        <f>(IF(DASHBOARD!$J$2=AS7,DASHBOARD!$U$610,IF(DASHBOARD!$J$2=0,0,AS203)))</f>
        <v/>
      </c>
      <c r="AT203" s="383">
        <f>(IF(DASHBOARD!$J$2=AT7,DASHBOARD!$U$610,IF(DASHBOARD!$J$2=0,0,AT203)))</f>
        <v/>
      </c>
      <c r="AU203" s="383">
        <f>(IF(DASHBOARD!$J$2=AU7,DASHBOARD!$U$610,IF(DASHBOARD!$J$2=0,0,AU203)))</f>
        <v/>
      </c>
      <c r="AV203" s="383">
        <f>(IF(DASHBOARD!$J$2=AV7,DASHBOARD!$U$610,IF(DASHBOARD!$J$2=0,0,AV203)))</f>
        <v/>
      </c>
      <c r="AW203" s="383">
        <f>(IF(DASHBOARD!$J$2=AW7,DASHBOARD!$U$610,IF(DASHBOARD!$J$2=0,0,AW203)))</f>
        <v/>
      </c>
      <c r="AX203" s="383">
        <f>(IF(DASHBOARD!$J$2=AX7,DASHBOARD!$U$610,IF(DASHBOARD!$J$2=0,0,AX203)))</f>
        <v/>
      </c>
      <c r="AY203" s="383">
        <f>(IF(DASHBOARD!$J$2=AY7,DASHBOARD!$U$610,IF(DASHBOARD!$J$2=0,0,AY203)))</f>
        <v/>
      </c>
      <c r="AZ203" s="383">
        <f>(IF(DASHBOARD!$J$2=AZ7,DASHBOARD!$U$610,IF(DASHBOARD!$J$2=0,0,AZ203)))</f>
        <v/>
      </c>
      <c r="BA203" s="383">
        <f>(IF(DASHBOARD!$J$2=BA7,DASHBOARD!$U$610,IF(DASHBOARD!$J$2=0,0,BA203)))</f>
        <v/>
      </c>
      <c r="BB203" s="384">
        <f>IF(SUM(F203:BA203)&lt;&gt;0,AVERAGEIF(F203:BA203,"&gt;0",F203:BA203),0)</f>
        <v/>
      </c>
      <c r="BC203" s="147" t="n"/>
      <c r="BD203" s="385">
        <f>MAXA(F203:BA203)</f>
        <v/>
      </c>
      <c r="BE203" s="1461">
        <f>IF(BD203&lt;&gt;0,VLOOKUP(BD203,$F$10:$BA$10,MATCH(BD203,F203:BA203,0)),"")</f>
        <v/>
      </c>
      <c r="BF203" s="385">
        <f t="array" ref="BF203">MIN(IF(F203:BA203&gt;0,F203:BA203))</f>
        <v/>
      </c>
      <c r="BG203" s="1461">
        <f>IF(BF203&lt;&gt;0,VLOOKUP(BF203,$F$10:$BA$10,MATCH($BF203,$F203:$BA203,0)),"")</f>
        <v/>
      </c>
      <c r="BI203" s="1368">
        <f>HLOOKUP($BI$9,$S$10:$AI$431,1+$BL203,TRUE)</f>
        <v/>
      </c>
      <c r="BJ203" s="1369">
        <f>HLOOKUP($BJ$9,$AJ$10:$AW$431,1+$BL203,TRUE)</f>
        <v/>
      </c>
      <c r="BK203" s="151" t="n"/>
      <c r="BL203" s="408">
        <f>BL202+1</f>
        <v/>
      </c>
      <c r="BM203" s="399" t="n"/>
    </row>
    <row r="204" ht="20.25" customHeight="1" s="18" thickBot="1" thickTop="1">
      <c r="B204" s="1370" t="n"/>
      <c r="C204" s="1381" t="n"/>
      <c r="D204" s="230" t="n"/>
      <c r="E204" s="388" t="n"/>
      <c r="F204" s="383" t="n"/>
      <c r="G204" s="383" t="n"/>
      <c r="H204" s="383" t="n"/>
      <c r="I204" s="383" t="n"/>
      <c r="J204" s="383" t="n"/>
      <c r="K204" s="383" t="n"/>
      <c r="L204" s="383" t="n"/>
      <c r="M204" s="383" t="n"/>
      <c r="N204" s="383" t="n"/>
      <c r="O204" s="383" t="n"/>
      <c r="P204" s="383" t="n"/>
      <c r="Q204" s="383" t="n"/>
      <c r="R204" s="383" t="n"/>
      <c r="S204" s="383" t="n"/>
      <c r="T204" s="383" t="n"/>
      <c r="U204" s="383" t="n"/>
      <c r="V204" s="383" t="n"/>
      <c r="W204" s="383" t="n"/>
      <c r="X204" s="383" t="n"/>
      <c r="Y204" s="383" t="n"/>
      <c r="Z204" s="383" t="n"/>
      <c r="AA204" s="383" t="n"/>
      <c r="AB204" s="383" t="n"/>
      <c r="AC204" s="383" t="n"/>
      <c r="AD204" s="383" t="n"/>
      <c r="AE204" s="383" t="n"/>
      <c r="AF204" s="383" t="n"/>
      <c r="AG204" s="383" t="n"/>
      <c r="AH204" s="383" t="n"/>
      <c r="AI204" s="383" t="n"/>
      <c r="AJ204" s="383" t="n"/>
      <c r="AK204" s="383" t="n"/>
      <c r="AL204" s="383" t="n"/>
      <c r="AM204" s="383" t="n"/>
      <c r="AN204" s="383" t="n"/>
      <c r="AO204" s="383" t="n"/>
      <c r="AP204" s="383" t="n"/>
      <c r="AQ204" s="383" t="n"/>
      <c r="AR204" s="383" t="n"/>
      <c r="AS204" s="383" t="n"/>
      <c r="AT204" s="383" t="n"/>
      <c r="AU204" s="383" t="n"/>
      <c r="AV204" s="383" t="n"/>
      <c r="AW204" s="383" t="n"/>
      <c r="AX204" s="383" t="n"/>
      <c r="AY204" s="383" t="n"/>
      <c r="AZ204" s="383" t="n"/>
      <c r="BA204" s="383" t="n"/>
      <c r="BB204" s="384">
        <f>IF(SUM(F204:BA204)&lt;&gt;0,AVERAGEIF(F204:BA204,"&gt;0",F204:BA204),0)</f>
        <v/>
      </c>
      <c r="BC204" s="147" t="n"/>
      <c r="BD204" s="385">
        <f>MAXA(F204:BA204)</f>
        <v/>
      </c>
      <c r="BE204" s="1461">
        <f>IF(BD204&lt;&gt;0,VLOOKUP(BD204,$F$10:$BA$10,MATCH(BD204,F204:BA204,0)),"")</f>
        <v/>
      </c>
      <c r="BF204" s="385">
        <f t="array" ref="BF204">MIN(IF(F204:BA204&gt;0,F204:BA204))</f>
        <v/>
      </c>
      <c r="BG204" s="1461">
        <f>IF(BF204&lt;&gt;0,VLOOKUP(BF204,$F$10:$BA$10,MATCH($BF204,$F204:$BA204,0)),"")</f>
        <v/>
      </c>
      <c r="BI204" s="1368">
        <f>HLOOKUP($BI$9,$S$10:$AI$431,1+$BL204,TRUE)</f>
        <v/>
      </c>
      <c r="BJ204" s="1369">
        <f>HLOOKUP($BJ$9,$AJ$10:$AW$431,1+$BL204,TRUE)</f>
        <v/>
      </c>
      <c r="BK204" s="151" t="n"/>
      <c r="BL204" s="408">
        <f>BL203+1</f>
        <v/>
      </c>
      <c r="BM204" s="399" t="n"/>
    </row>
    <row r="205" ht="20.25" customHeight="1" s="18" thickBot="1" thickTop="1">
      <c r="B205" s="1370" t="n"/>
      <c r="C205" s="1381" t="n"/>
      <c r="D205" s="1469" t="inlineStr">
        <is>
          <t>SENGKANG 150</t>
        </is>
      </c>
      <c r="E205" s="402" t="inlineStr">
        <is>
          <t xml:space="preserve">Sidrap # 1, 150 </t>
        </is>
      </c>
      <c r="F205" s="383">
        <f>(IF(DASHBOARD!$J$2=F7,DASHBOARD!$U$647,IF(DASHBOARD!$J$2=0,0,F205)))</f>
        <v/>
      </c>
      <c r="G205" s="383">
        <f>(IF(DASHBOARD!$J$2=G7,DASHBOARD!$U$647,IF(DASHBOARD!$J$2=0,0,G205)))</f>
        <v/>
      </c>
      <c r="H205" s="383">
        <f>(IF(DASHBOARD!$J$2=H7,DASHBOARD!$U$647,IF(DASHBOARD!$J$2=0,0,H205)))</f>
        <v/>
      </c>
      <c r="I205" s="383">
        <f>(IF(DASHBOARD!$J$2=I7,DASHBOARD!$U$647,IF(DASHBOARD!$J$2=0,0,I205)))</f>
        <v/>
      </c>
      <c r="J205" s="383">
        <f>(IF(DASHBOARD!$J$2=J7,DASHBOARD!$U$647,IF(DASHBOARD!$J$2=0,0,J205)))</f>
        <v/>
      </c>
      <c r="K205" s="383">
        <f>(IF(DASHBOARD!$J$2=K7,DASHBOARD!$U$647,IF(DASHBOARD!$J$2=0,0,K205)))</f>
        <v/>
      </c>
      <c r="L205" s="383">
        <f>(IF(DASHBOARD!$J$2=L7,DASHBOARD!$U$647,IF(DASHBOARD!$J$2=0,0,L205)))</f>
        <v/>
      </c>
      <c r="M205" s="383">
        <f>(IF(DASHBOARD!$J$2=M7,DASHBOARD!$U$647,IF(DASHBOARD!$J$2=0,0,M205)))</f>
        <v/>
      </c>
      <c r="N205" s="383">
        <f>(IF(DASHBOARD!$J$2=N7,DASHBOARD!$U$647,IF(DASHBOARD!$J$2=0,0,N205)))</f>
        <v/>
      </c>
      <c r="O205" s="383">
        <f>(IF(DASHBOARD!$J$2=O7,DASHBOARD!$U$647,IF(DASHBOARD!$J$2=0,0,O205)))</f>
        <v/>
      </c>
      <c r="P205" s="383">
        <f>(IF(DASHBOARD!$J$2=P7,DASHBOARD!$U$647,IF(DASHBOARD!$J$2=0,0,P205)))</f>
        <v/>
      </c>
      <c r="Q205" s="383">
        <f>(IF(DASHBOARD!$J$2=Q7,DASHBOARD!$U$647,IF(DASHBOARD!$J$2=0,0,Q205)))</f>
        <v/>
      </c>
      <c r="R205" s="383">
        <f>(IF(DASHBOARD!$J$2=R7,DASHBOARD!$U$647,IF(DASHBOARD!$J$2=0,0,R205)))</f>
        <v/>
      </c>
      <c r="S205" s="383">
        <f>(IF(DASHBOARD!$J$2=S7,DASHBOARD!$U$647,IF(DASHBOARD!$J$2=0,0,S205)))</f>
        <v/>
      </c>
      <c r="T205" s="383">
        <f>(IF(DASHBOARD!$J$2=T7,DASHBOARD!$U$647,IF(DASHBOARD!$J$2=0,0,T205)))</f>
        <v/>
      </c>
      <c r="U205" s="383">
        <f>(IF(DASHBOARD!$J$2=U7,DASHBOARD!$U$647,IF(DASHBOARD!$J$2=0,0,U205)))</f>
        <v/>
      </c>
      <c r="V205" s="383">
        <f>(IF(DASHBOARD!$J$2=V7,DASHBOARD!$U$647,IF(DASHBOARD!$J$2=0,0,V205)))</f>
        <v/>
      </c>
      <c r="W205" s="383">
        <f>(IF(DASHBOARD!$J$2=W7,DASHBOARD!$U$647,IF(DASHBOARD!$J$2=0,0,W205)))</f>
        <v/>
      </c>
      <c r="X205" s="383">
        <f>(IF(DASHBOARD!$J$2=X7,DASHBOARD!$U$647,IF(DASHBOARD!$J$2=0,0,X205)))</f>
        <v/>
      </c>
      <c r="Y205" s="383">
        <f>(IF(DASHBOARD!$J$2=Y7,DASHBOARD!$U$647,IF(DASHBOARD!$J$2=0,0,Y205)))</f>
        <v/>
      </c>
      <c r="Z205" s="383">
        <f>(IF(DASHBOARD!$J$2=Z7,DASHBOARD!$U$647,IF(DASHBOARD!$J$2=0,0,Z205)))</f>
        <v/>
      </c>
      <c r="AA205" s="383">
        <f>(IF(DASHBOARD!$J$2=AA7,DASHBOARD!$U$647,IF(DASHBOARD!$J$2=0,0,AA205)))</f>
        <v/>
      </c>
      <c r="AB205" s="383">
        <f>(IF(DASHBOARD!$J$2=AB7,DASHBOARD!$U$647,IF(DASHBOARD!$J$2=0,0,AB205)))</f>
        <v/>
      </c>
      <c r="AC205" s="383">
        <f>(IF(DASHBOARD!$J$2=AC7,DASHBOARD!$U$647,IF(DASHBOARD!$J$2=0,0,AC205)))</f>
        <v/>
      </c>
      <c r="AD205" s="383">
        <f>(IF(DASHBOARD!$J$2=AD7,DASHBOARD!$U$647,IF(DASHBOARD!$J$2=0,0,AD205)))</f>
        <v/>
      </c>
      <c r="AE205" s="383">
        <f>(IF(DASHBOARD!$J$2=AE7,DASHBOARD!$U$647,IF(DASHBOARD!$J$2=0,0,AE205)))</f>
        <v/>
      </c>
      <c r="AF205" s="383">
        <f>(IF(DASHBOARD!$J$2=AF7,DASHBOARD!$U$647,IF(DASHBOARD!$J$2=0,0,AF205)))</f>
        <v/>
      </c>
      <c r="AG205" s="383">
        <f>(IF(DASHBOARD!$J$2=AG7,DASHBOARD!$U$647,IF(DASHBOARD!$J$2=0,0,AG205)))</f>
        <v/>
      </c>
      <c r="AH205" s="383">
        <f>(IF(DASHBOARD!$J$2=AH7,DASHBOARD!$U$647,IF(DASHBOARD!$J$2=0,0,AH205)))</f>
        <v/>
      </c>
      <c r="AI205" s="383">
        <f>(IF(DASHBOARD!$J$2=AI7,DASHBOARD!$U$647,IF(DASHBOARD!$J$2=0,0,AI205)))</f>
        <v/>
      </c>
      <c r="AJ205" s="383">
        <f>(IF(DASHBOARD!$J$2=AJ7,DASHBOARD!$U$647,IF(DASHBOARD!$J$2=0,0,AJ205)))</f>
        <v/>
      </c>
      <c r="AK205" s="383">
        <f>(IF(DASHBOARD!$J$2=AK7,DASHBOARD!$U$647,IF(DASHBOARD!$J$2=0,0,AK205)))</f>
        <v/>
      </c>
      <c r="AL205" s="383">
        <f>(IF(DASHBOARD!$J$2=AL7,DASHBOARD!$U$647,IF(DASHBOARD!$J$2=0,0,AL205)))</f>
        <v/>
      </c>
      <c r="AM205" s="383">
        <f>(IF(DASHBOARD!$J$2=AM7,DASHBOARD!$U$647,IF(DASHBOARD!$J$2=0,0,AM205)))</f>
        <v/>
      </c>
      <c r="AN205" s="383">
        <f>(IF(DASHBOARD!$J$2=AN7,DASHBOARD!$U$647,IF(DASHBOARD!$J$2=0,0,AN205)))</f>
        <v/>
      </c>
      <c r="AO205" s="383">
        <f>(IF(DASHBOARD!$J$2=AO7,DASHBOARD!$U$647,IF(DASHBOARD!$J$2=0,0,AO205)))</f>
        <v/>
      </c>
      <c r="AP205" s="383">
        <f>(IF(DASHBOARD!$J$2=AP7,DASHBOARD!$U$647,IF(DASHBOARD!$J$2=0,0,AP205)))</f>
        <v/>
      </c>
      <c r="AQ205" s="383">
        <f>(IF(DASHBOARD!$J$2=AQ7,DASHBOARD!$U$647,IF(DASHBOARD!$J$2=0,0,AQ205)))</f>
        <v/>
      </c>
      <c r="AR205" s="383">
        <f>(IF(DASHBOARD!$J$2=AR7,DASHBOARD!$U$647,IF(DASHBOARD!$J$2=0,0,AR205)))</f>
        <v/>
      </c>
      <c r="AS205" s="383">
        <f>(IF(DASHBOARD!$J$2=AS7,DASHBOARD!$U$647,IF(DASHBOARD!$J$2=0,0,AS205)))</f>
        <v/>
      </c>
      <c r="AT205" s="383">
        <f>(IF(DASHBOARD!$J$2=AT7,DASHBOARD!$U$647,IF(DASHBOARD!$J$2=0,0,AT205)))</f>
        <v/>
      </c>
      <c r="AU205" s="383">
        <f>(IF(DASHBOARD!$J$2=AU7,DASHBOARD!$U$647,IF(DASHBOARD!$J$2=0,0,AU205)))</f>
        <v/>
      </c>
      <c r="AV205" s="383">
        <f>(IF(DASHBOARD!$J$2=AV7,DASHBOARD!$U$647,IF(DASHBOARD!$J$2=0,0,AV205)))</f>
        <v/>
      </c>
      <c r="AW205" s="383">
        <f>(IF(DASHBOARD!$J$2=AW7,DASHBOARD!$U$647,IF(DASHBOARD!$J$2=0,0,AW205)))</f>
        <v/>
      </c>
      <c r="AX205" s="383">
        <f>(IF(DASHBOARD!$J$2=AX7,DASHBOARD!$U$647,IF(DASHBOARD!$J$2=0,0,AX205)))</f>
        <v/>
      </c>
      <c r="AY205" s="383">
        <f>(IF(DASHBOARD!$J$2=AY7,DASHBOARD!$U$647,IF(DASHBOARD!$J$2=0,0,AY205)))</f>
        <v/>
      </c>
      <c r="AZ205" s="383">
        <f>(IF(DASHBOARD!$J$2=AZ7,DASHBOARD!$U$647,IF(DASHBOARD!$J$2=0,0,AZ205)))</f>
        <v/>
      </c>
      <c r="BA205" s="383">
        <f>(IF(DASHBOARD!$J$2=BA7,DASHBOARD!$U$647,IF(DASHBOARD!$J$2=0,0,BA205)))</f>
        <v/>
      </c>
      <c r="BB205" s="384">
        <f>IF(SUM(F205:BA205)&lt;&gt;0,AVERAGEIF(F205:BA205,"&gt;0",F205:BA205),0)</f>
        <v/>
      </c>
      <c r="BC205" s="147" t="n"/>
      <c r="BD205" s="385">
        <f>MAXA(F205:BA205)</f>
        <v/>
      </c>
      <c r="BE205" s="1461">
        <f>IF(BD205&lt;&gt;0,VLOOKUP(BD205,$F$10:$BA$10,MATCH(BD205,F205:BA205,0)),"")</f>
        <v/>
      </c>
      <c r="BF205" s="385">
        <f t="array" ref="BF205">MIN(IF(F205:BA205&gt;0,F205:BA205))</f>
        <v/>
      </c>
      <c r="BG205" s="1461">
        <f>IF(BF205&lt;&gt;0,VLOOKUP(BF205,$F$10:$BA$10,MATCH($BF205,$F205:$BA205,0)),"")</f>
        <v/>
      </c>
      <c r="BI205" s="1368">
        <f>HLOOKUP($BI$9,$S$10:$AI$431,1+$BL205,TRUE)</f>
        <v/>
      </c>
      <c r="BJ205" s="1369">
        <f>HLOOKUP($BJ$9,$AJ$10:$AW$431,1+$BL205,TRUE)</f>
        <v/>
      </c>
      <c r="BK205" s="151" t="n"/>
      <c r="BL205" s="408">
        <f>BL204+1</f>
        <v/>
      </c>
      <c r="BM205" s="399" t="n"/>
    </row>
    <row r="206" ht="20.25" customHeight="1" s="18" thickBot="1" thickTop="1">
      <c r="B206" s="1370" t="n"/>
      <c r="C206" s="1381" t="n"/>
      <c r="D206" s="1462" t="n"/>
      <c r="E206" s="414" t="inlineStr">
        <is>
          <t xml:space="preserve">Sidrap # 2, 150 </t>
        </is>
      </c>
      <c r="F206" s="383">
        <f>(IF(DASHBOARD!$J$2=F7,DASHBOARD!$U$648,IF(DASHBOARD!$J$2=0,0,F206)))</f>
        <v/>
      </c>
      <c r="G206" s="383">
        <f>(IF(DASHBOARD!$J$2=G7,DASHBOARD!$U$648,IF(DASHBOARD!$J$2=0,0,G206)))</f>
        <v/>
      </c>
      <c r="H206" s="383">
        <f>(IF(DASHBOARD!$J$2=H7,DASHBOARD!$U$648,IF(DASHBOARD!$J$2=0,0,H206)))</f>
        <v/>
      </c>
      <c r="I206" s="383">
        <f>(IF(DASHBOARD!$J$2=I7,DASHBOARD!$U$648,IF(DASHBOARD!$J$2=0,0,I206)))</f>
        <v/>
      </c>
      <c r="J206" s="383">
        <f>(IF(DASHBOARD!$J$2=J7,DASHBOARD!$U$648,IF(DASHBOARD!$J$2=0,0,J206)))</f>
        <v/>
      </c>
      <c r="K206" s="383">
        <f>(IF(DASHBOARD!$J$2=K7,DASHBOARD!$U$648,IF(DASHBOARD!$J$2=0,0,K206)))</f>
        <v/>
      </c>
      <c r="L206" s="383">
        <f>(IF(DASHBOARD!$J$2=L7,DASHBOARD!$U$648,IF(DASHBOARD!$J$2=0,0,L206)))</f>
        <v/>
      </c>
      <c r="M206" s="383">
        <f>(IF(DASHBOARD!$J$2=M7,DASHBOARD!$U$648,IF(DASHBOARD!$J$2=0,0,M206)))</f>
        <v/>
      </c>
      <c r="N206" s="383">
        <f>(IF(DASHBOARD!$J$2=N7,DASHBOARD!$U$648,IF(DASHBOARD!$J$2=0,0,N206)))</f>
        <v/>
      </c>
      <c r="O206" s="383">
        <f>(IF(DASHBOARD!$J$2=O7,DASHBOARD!$U$648,IF(DASHBOARD!$J$2=0,0,O206)))</f>
        <v/>
      </c>
      <c r="P206" s="383">
        <f>(IF(DASHBOARD!$J$2=P7,DASHBOARD!$U$648,IF(DASHBOARD!$J$2=0,0,P206)))</f>
        <v/>
      </c>
      <c r="Q206" s="383">
        <f>(IF(DASHBOARD!$J$2=Q7,DASHBOARD!$U$648,IF(DASHBOARD!$J$2=0,0,Q206)))</f>
        <v/>
      </c>
      <c r="R206" s="383">
        <f>(IF(DASHBOARD!$J$2=R7,DASHBOARD!$U$648,IF(DASHBOARD!$J$2=0,0,R206)))</f>
        <v/>
      </c>
      <c r="S206" s="383">
        <f>(IF(DASHBOARD!$J$2=S7,DASHBOARD!$U$648,IF(DASHBOARD!$J$2=0,0,S206)))</f>
        <v/>
      </c>
      <c r="T206" s="383">
        <f>(IF(DASHBOARD!$J$2=T7,DASHBOARD!$U$648,IF(DASHBOARD!$J$2=0,0,T206)))</f>
        <v/>
      </c>
      <c r="U206" s="383">
        <f>(IF(DASHBOARD!$J$2=U7,DASHBOARD!$U$648,IF(DASHBOARD!$J$2=0,0,U206)))</f>
        <v/>
      </c>
      <c r="V206" s="383">
        <f>(IF(DASHBOARD!$J$2=V7,DASHBOARD!$U$648,IF(DASHBOARD!$J$2=0,0,V206)))</f>
        <v/>
      </c>
      <c r="W206" s="383">
        <f>(IF(DASHBOARD!$J$2=W7,DASHBOARD!$U$648,IF(DASHBOARD!$J$2=0,0,W206)))</f>
        <v/>
      </c>
      <c r="X206" s="383">
        <f>(IF(DASHBOARD!$J$2=X7,DASHBOARD!$U$648,IF(DASHBOARD!$J$2=0,0,X206)))</f>
        <v/>
      </c>
      <c r="Y206" s="383">
        <f>(IF(DASHBOARD!$J$2=Y7,DASHBOARD!$U$648,IF(DASHBOARD!$J$2=0,0,Y206)))</f>
        <v/>
      </c>
      <c r="Z206" s="383">
        <f>(IF(DASHBOARD!$J$2=Z7,DASHBOARD!$U$648,IF(DASHBOARD!$J$2=0,0,Z206)))</f>
        <v/>
      </c>
      <c r="AA206" s="383">
        <f>(IF(DASHBOARD!$J$2=AA7,DASHBOARD!$U$648,IF(DASHBOARD!$J$2=0,0,AA206)))</f>
        <v/>
      </c>
      <c r="AB206" s="383">
        <f>(IF(DASHBOARD!$J$2=AB7,DASHBOARD!$U$648,IF(DASHBOARD!$J$2=0,0,AB206)))</f>
        <v/>
      </c>
      <c r="AC206" s="383">
        <f>(IF(DASHBOARD!$J$2=AC7,DASHBOARD!$U$648,IF(DASHBOARD!$J$2=0,0,AC206)))</f>
        <v/>
      </c>
      <c r="AD206" s="383">
        <f>(IF(DASHBOARD!$J$2=AD7,DASHBOARD!$U$648,IF(DASHBOARD!$J$2=0,0,AD206)))</f>
        <v/>
      </c>
      <c r="AE206" s="383">
        <f>(IF(DASHBOARD!$J$2=AE7,DASHBOARD!$U$648,IF(DASHBOARD!$J$2=0,0,AE206)))</f>
        <v/>
      </c>
      <c r="AF206" s="383">
        <f>(IF(DASHBOARD!$J$2=AF7,DASHBOARD!$U$648,IF(DASHBOARD!$J$2=0,0,AF206)))</f>
        <v/>
      </c>
      <c r="AG206" s="383">
        <f>(IF(DASHBOARD!$J$2=AG7,DASHBOARD!$U$648,IF(DASHBOARD!$J$2=0,0,AG206)))</f>
        <v/>
      </c>
      <c r="AH206" s="383">
        <f>(IF(DASHBOARD!$J$2=AH7,DASHBOARD!$U$648,IF(DASHBOARD!$J$2=0,0,AH206)))</f>
        <v/>
      </c>
      <c r="AI206" s="383">
        <f>(IF(DASHBOARD!$J$2=AI7,DASHBOARD!$U$648,IF(DASHBOARD!$J$2=0,0,AI206)))</f>
        <v/>
      </c>
      <c r="AJ206" s="383">
        <f>(IF(DASHBOARD!$J$2=AJ7,DASHBOARD!$U$648,IF(DASHBOARD!$J$2=0,0,AJ206)))</f>
        <v/>
      </c>
      <c r="AK206" s="383">
        <f>(IF(DASHBOARD!$J$2=AK7,DASHBOARD!$U$648,IF(DASHBOARD!$J$2=0,0,AK206)))</f>
        <v/>
      </c>
      <c r="AL206" s="383">
        <f>(IF(DASHBOARD!$J$2=AL7,DASHBOARD!$U$648,IF(DASHBOARD!$J$2=0,0,AL206)))</f>
        <v/>
      </c>
      <c r="AM206" s="383">
        <f>(IF(DASHBOARD!$J$2=AM7,DASHBOARD!$U$648,IF(DASHBOARD!$J$2=0,0,AM206)))</f>
        <v/>
      </c>
      <c r="AN206" s="383">
        <f>(IF(DASHBOARD!$J$2=AN7,DASHBOARD!$U$648,IF(DASHBOARD!$J$2=0,0,AN206)))</f>
        <v/>
      </c>
      <c r="AO206" s="383">
        <f>(IF(DASHBOARD!$J$2=AO7,DASHBOARD!$U$648,IF(DASHBOARD!$J$2=0,0,AO206)))</f>
        <v/>
      </c>
      <c r="AP206" s="383">
        <f>(IF(DASHBOARD!$J$2=AP7,DASHBOARD!$U$648,IF(DASHBOARD!$J$2=0,0,AP206)))</f>
        <v/>
      </c>
      <c r="AQ206" s="383">
        <f>(IF(DASHBOARD!$J$2=AQ7,DASHBOARD!$U$648,IF(DASHBOARD!$J$2=0,0,AQ206)))</f>
        <v/>
      </c>
      <c r="AR206" s="383">
        <f>(IF(DASHBOARD!$J$2=AR7,DASHBOARD!$U$648,IF(DASHBOARD!$J$2=0,0,AR206)))</f>
        <v/>
      </c>
      <c r="AS206" s="383">
        <f>(IF(DASHBOARD!$J$2=AS7,DASHBOARD!$U$648,IF(DASHBOARD!$J$2=0,0,AS206)))</f>
        <v/>
      </c>
      <c r="AT206" s="383">
        <f>(IF(DASHBOARD!$J$2=AT7,DASHBOARD!$U$648,IF(DASHBOARD!$J$2=0,0,AT206)))</f>
        <v/>
      </c>
      <c r="AU206" s="383">
        <f>(IF(DASHBOARD!$J$2=AU7,DASHBOARD!$U$648,IF(DASHBOARD!$J$2=0,0,AU206)))</f>
        <v/>
      </c>
      <c r="AV206" s="383">
        <f>(IF(DASHBOARD!$J$2=AV7,DASHBOARD!$U$648,IF(DASHBOARD!$J$2=0,0,AV206)))</f>
        <v/>
      </c>
      <c r="AW206" s="383">
        <f>(IF(DASHBOARD!$J$2=AW7,DASHBOARD!$U$648,IF(DASHBOARD!$J$2=0,0,AW206)))</f>
        <v/>
      </c>
      <c r="AX206" s="383">
        <f>(IF(DASHBOARD!$J$2=AX7,DASHBOARD!$U$648,IF(DASHBOARD!$J$2=0,0,AX206)))</f>
        <v/>
      </c>
      <c r="AY206" s="383">
        <f>(IF(DASHBOARD!$J$2=AY7,DASHBOARD!$U$648,IF(DASHBOARD!$J$2=0,0,AY206)))</f>
        <v/>
      </c>
      <c r="AZ206" s="383">
        <f>(IF(DASHBOARD!$J$2=AZ7,DASHBOARD!$U$648,IF(DASHBOARD!$J$2=0,0,AZ206)))</f>
        <v/>
      </c>
      <c r="BA206" s="383">
        <f>(IF(DASHBOARD!$J$2=BA7,DASHBOARD!$U$648,IF(DASHBOARD!$J$2=0,0,BA206)))</f>
        <v/>
      </c>
      <c r="BB206" s="384">
        <f>IF(SUM(F206:BA206)&lt;&gt;0,AVERAGEIF(F206:BA206,"&gt;0",F206:BA206),0)</f>
        <v/>
      </c>
      <c r="BC206" s="147" t="n"/>
      <c r="BD206" s="385">
        <f>MAXA(F206:BA206)</f>
        <v/>
      </c>
      <c r="BE206" s="1461">
        <f>IF(BD206&lt;&gt;0,VLOOKUP(BD206,$F$10:$BA$10,MATCH(BD206,F206:BA206,0)),"")</f>
        <v/>
      </c>
      <c r="BF206" s="385">
        <f t="array" ref="BF206">MIN(IF(F206:BA206&gt;0,F206:BA206))</f>
        <v/>
      </c>
      <c r="BG206" s="1461">
        <f>IF(BF206&lt;&gt;0,VLOOKUP(BF206,$F$10:$BA$10,MATCH($BF206,$F206:$BA206,0)),"")</f>
        <v/>
      </c>
      <c r="BI206" s="1368">
        <f>HLOOKUP($BI$9,$S$10:$AI$431,1+$BL206,TRUE)</f>
        <v/>
      </c>
      <c r="BJ206" s="1369">
        <f>HLOOKUP($BJ$9,$AJ$10:$AW$431,1+$BL206,TRUE)</f>
        <v/>
      </c>
      <c r="BK206" s="151" t="n"/>
      <c r="BL206" s="408">
        <f>BL205+1</f>
        <v/>
      </c>
      <c r="BM206" s="399" t="n"/>
    </row>
    <row r="207" ht="20.25" customHeight="1" s="18" thickBot="1" thickTop="1">
      <c r="B207" s="1370" t="n"/>
      <c r="C207" s="1381" t="n"/>
      <c r="D207" s="1462" t="n"/>
      <c r="E207" s="415" t="inlineStr">
        <is>
          <t>Soppeng # 1, 150</t>
        </is>
      </c>
      <c r="F207" s="383">
        <f>(IF(DASHBOARD!$J$2=F7,DASHBOARD!$U$645,IF(DASHBOARD!$J$2=0,0,F207)))</f>
        <v/>
      </c>
      <c r="G207" s="383">
        <f>(IF(DASHBOARD!$J$2=G7,DASHBOARD!$U$645,IF(DASHBOARD!$J$2=0,0,G207)))</f>
        <v/>
      </c>
      <c r="H207" s="383">
        <f>(IF(DASHBOARD!$J$2=H7,DASHBOARD!$U$645,IF(DASHBOARD!$J$2=0,0,H207)))</f>
        <v/>
      </c>
      <c r="I207" s="383">
        <f>(IF(DASHBOARD!$J$2=I7,DASHBOARD!$U$645,IF(DASHBOARD!$J$2=0,0,I207)))</f>
        <v/>
      </c>
      <c r="J207" s="383">
        <f>(IF(DASHBOARD!$J$2=J7,DASHBOARD!$U$645,IF(DASHBOARD!$J$2=0,0,J207)))</f>
        <v/>
      </c>
      <c r="K207" s="383">
        <f>(IF(DASHBOARD!$J$2=K7,DASHBOARD!$U$645,IF(DASHBOARD!$J$2=0,0,K207)))</f>
        <v/>
      </c>
      <c r="L207" s="383">
        <f>(IF(DASHBOARD!$J$2=L7,DASHBOARD!$U$645,IF(DASHBOARD!$J$2=0,0,L207)))</f>
        <v/>
      </c>
      <c r="M207" s="383">
        <f>(IF(DASHBOARD!$J$2=M7,DASHBOARD!$U$645,IF(DASHBOARD!$J$2=0,0,M207)))</f>
        <v/>
      </c>
      <c r="N207" s="383">
        <f>(IF(DASHBOARD!$J$2=N7,DASHBOARD!$U$645,IF(DASHBOARD!$J$2=0,0,N207)))</f>
        <v/>
      </c>
      <c r="O207" s="383">
        <f>(IF(DASHBOARD!$J$2=O7,DASHBOARD!$U$645,IF(DASHBOARD!$J$2=0,0,O207)))</f>
        <v/>
      </c>
      <c r="P207" s="383">
        <f>(IF(DASHBOARD!$J$2=P7,DASHBOARD!$U$645,IF(DASHBOARD!$J$2=0,0,P207)))</f>
        <v/>
      </c>
      <c r="Q207" s="383">
        <f>(IF(DASHBOARD!$J$2=Q7,DASHBOARD!$U$645,IF(DASHBOARD!$J$2=0,0,Q207)))</f>
        <v/>
      </c>
      <c r="R207" s="383">
        <f>(IF(DASHBOARD!$J$2=R7,DASHBOARD!$U$645,IF(DASHBOARD!$J$2=0,0,R207)))</f>
        <v/>
      </c>
      <c r="S207" s="383">
        <f>(IF(DASHBOARD!$J$2=S7,DASHBOARD!$U$645,IF(DASHBOARD!$J$2=0,0,S207)))</f>
        <v/>
      </c>
      <c r="T207" s="383">
        <f>(IF(DASHBOARD!$J$2=T7,DASHBOARD!$U$645,IF(DASHBOARD!$J$2=0,0,T207)))</f>
        <v/>
      </c>
      <c r="U207" s="383">
        <f>(IF(DASHBOARD!$J$2=U7,DASHBOARD!$U$645,IF(DASHBOARD!$J$2=0,0,U207)))</f>
        <v/>
      </c>
      <c r="V207" s="383">
        <f>(IF(DASHBOARD!$J$2=V7,DASHBOARD!$U$645,IF(DASHBOARD!$J$2=0,0,V207)))</f>
        <v/>
      </c>
      <c r="W207" s="383">
        <f>(IF(DASHBOARD!$J$2=W7,DASHBOARD!$U$645,IF(DASHBOARD!$J$2=0,0,W207)))</f>
        <v/>
      </c>
      <c r="X207" s="383">
        <f>(IF(DASHBOARD!$J$2=X7,DASHBOARD!$U$645,IF(DASHBOARD!$J$2=0,0,X207)))</f>
        <v/>
      </c>
      <c r="Y207" s="383">
        <f>(IF(DASHBOARD!$J$2=Y7,DASHBOARD!$U$645,IF(DASHBOARD!$J$2=0,0,Y207)))</f>
        <v/>
      </c>
      <c r="Z207" s="383">
        <f>(IF(DASHBOARD!$J$2=Z7,DASHBOARD!$U$645,IF(DASHBOARD!$J$2=0,0,Z207)))</f>
        <v/>
      </c>
      <c r="AA207" s="383">
        <f>(IF(DASHBOARD!$J$2=AA7,DASHBOARD!$U$645,IF(DASHBOARD!$J$2=0,0,AA207)))</f>
        <v/>
      </c>
      <c r="AB207" s="383">
        <f>(IF(DASHBOARD!$J$2=AB7,DASHBOARD!$U$645,IF(DASHBOARD!$J$2=0,0,AB207)))</f>
        <v/>
      </c>
      <c r="AC207" s="383">
        <f>(IF(DASHBOARD!$J$2=AC7,DASHBOARD!$U$645,IF(DASHBOARD!$J$2=0,0,AC207)))</f>
        <v/>
      </c>
      <c r="AD207" s="383">
        <f>(IF(DASHBOARD!$J$2=AD7,DASHBOARD!$U$645,IF(DASHBOARD!$J$2=0,0,AD207)))</f>
        <v/>
      </c>
      <c r="AE207" s="383">
        <f>(IF(DASHBOARD!$J$2=AE7,DASHBOARD!$U$645,IF(DASHBOARD!$J$2=0,0,AE207)))</f>
        <v/>
      </c>
      <c r="AF207" s="383">
        <f>(IF(DASHBOARD!$J$2=AF7,DASHBOARD!$U$645,IF(DASHBOARD!$J$2=0,0,AF207)))</f>
        <v/>
      </c>
      <c r="AG207" s="383">
        <f>(IF(DASHBOARD!$J$2=AG7,DASHBOARD!$U$645,IF(DASHBOARD!$J$2=0,0,AG207)))</f>
        <v/>
      </c>
      <c r="AH207" s="383">
        <f>(IF(DASHBOARD!$J$2=AH7,DASHBOARD!$U$645,IF(DASHBOARD!$J$2=0,0,AH207)))</f>
        <v/>
      </c>
      <c r="AI207" s="383">
        <f>(IF(DASHBOARD!$J$2=AI7,DASHBOARD!$U$645,IF(DASHBOARD!$J$2=0,0,AI207)))</f>
        <v/>
      </c>
      <c r="AJ207" s="383">
        <f>(IF(DASHBOARD!$J$2=AJ7,DASHBOARD!$U$645,IF(DASHBOARD!$J$2=0,0,AJ207)))</f>
        <v/>
      </c>
      <c r="AK207" s="383">
        <f>(IF(DASHBOARD!$J$2=AK7,DASHBOARD!$U$645,IF(DASHBOARD!$J$2=0,0,AK207)))</f>
        <v/>
      </c>
      <c r="AL207" s="383">
        <f>(IF(DASHBOARD!$J$2=AL7,DASHBOARD!$U$645,IF(DASHBOARD!$J$2=0,0,AL207)))</f>
        <v/>
      </c>
      <c r="AM207" s="383">
        <f>(IF(DASHBOARD!$J$2=AM7,DASHBOARD!$U$645,IF(DASHBOARD!$J$2=0,0,AM207)))</f>
        <v/>
      </c>
      <c r="AN207" s="383">
        <f>(IF(DASHBOARD!$J$2=AN7,DASHBOARD!$U$645,IF(DASHBOARD!$J$2=0,0,AN207)))</f>
        <v/>
      </c>
      <c r="AO207" s="383">
        <f>(IF(DASHBOARD!$J$2=AO7,DASHBOARD!$U$645,IF(DASHBOARD!$J$2=0,0,AO207)))</f>
        <v/>
      </c>
      <c r="AP207" s="383">
        <f>(IF(DASHBOARD!$J$2=AP7,DASHBOARD!$U$645,IF(DASHBOARD!$J$2=0,0,AP207)))</f>
        <v/>
      </c>
      <c r="AQ207" s="383">
        <f>(IF(DASHBOARD!$J$2=AQ7,DASHBOARD!$U$645,IF(DASHBOARD!$J$2=0,0,AQ207)))</f>
        <v/>
      </c>
      <c r="AR207" s="383">
        <f>(IF(DASHBOARD!$J$2=AR7,DASHBOARD!$U$645,IF(DASHBOARD!$J$2=0,0,AR207)))</f>
        <v/>
      </c>
      <c r="AS207" s="383">
        <f>(IF(DASHBOARD!$J$2=AS7,DASHBOARD!$U$645,IF(DASHBOARD!$J$2=0,0,AS207)))</f>
        <v/>
      </c>
      <c r="AT207" s="383">
        <f>(IF(DASHBOARD!$J$2=AT7,DASHBOARD!$U$645,IF(DASHBOARD!$J$2=0,0,AT207)))</f>
        <v/>
      </c>
      <c r="AU207" s="383">
        <f>(IF(DASHBOARD!$J$2=AU7,DASHBOARD!$U$645,IF(DASHBOARD!$J$2=0,0,AU207)))</f>
        <v/>
      </c>
      <c r="AV207" s="383">
        <f>(IF(DASHBOARD!$J$2=AV7,DASHBOARD!$U$645,IF(DASHBOARD!$J$2=0,0,AV207)))</f>
        <v/>
      </c>
      <c r="AW207" s="383">
        <f>(IF(DASHBOARD!$J$2=AW7,DASHBOARD!$U$645,IF(DASHBOARD!$J$2=0,0,AW207)))</f>
        <v/>
      </c>
      <c r="AX207" s="383">
        <f>(IF(DASHBOARD!$J$2=AX7,DASHBOARD!$U$645,IF(DASHBOARD!$J$2=0,0,AX207)))</f>
        <v/>
      </c>
      <c r="AY207" s="383">
        <f>(IF(DASHBOARD!$J$2=AY7,DASHBOARD!$U$645,IF(DASHBOARD!$J$2=0,0,AY207)))</f>
        <v/>
      </c>
      <c r="AZ207" s="383">
        <f>(IF(DASHBOARD!$J$2=AZ7,DASHBOARD!$U$645,IF(DASHBOARD!$J$2=0,0,AZ207)))</f>
        <v/>
      </c>
      <c r="BA207" s="383">
        <f>(IF(DASHBOARD!$J$2=BA7,DASHBOARD!$U$645,IF(DASHBOARD!$J$2=0,0,BA207)))</f>
        <v/>
      </c>
      <c r="BB207" s="384">
        <f>IF(SUM(F207:BA207)&lt;&gt;0,AVERAGEIF(F207:BA207,"&gt;0",F207:BA207),0)</f>
        <v/>
      </c>
      <c r="BC207" s="147" t="n"/>
      <c r="BD207" s="385">
        <f>MAXA(F207:BA207)</f>
        <v/>
      </c>
      <c r="BE207" s="1461">
        <f>IF(BD207&lt;&gt;0,VLOOKUP(BD207,$F$10:$BA$10,MATCH(BD207,F207:BA207,0)),"")</f>
        <v/>
      </c>
      <c r="BF207" s="385">
        <f t="array" ref="BF207">MIN(IF(F207:BA207&gt;0,F207:BA207))</f>
        <v/>
      </c>
      <c r="BG207" s="1461">
        <f>IF(BF207&lt;&gt;0,VLOOKUP(BF207,$F$10:$BA$10,MATCH($BF207,$F207:$BA207,0)),"")</f>
        <v/>
      </c>
      <c r="BI207" s="1368">
        <f>HLOOKUP($BI$9,$S$10:$AI$431,1+$BL207,TRUE)</f>
        <v/>
      </c>
      <c r="BJ207" s="1369">
        <f>HLOOKUP($BJ$9,$AJ$10:$AW$431,1+$BL207,TRUE)</f>
        <v/>
      </c>
      <c r="BK207" s="151" t="n"/>
      <c r="BL207" s="408">
        <f>BL206+1</f>
        <v/>
      </c>
      <c r="BM207" s="399" t="n"/>
    </row>
    <row r="208" ht="20.25" customHeight="1" s="18" thickBot="1" thickTop="1">
      <c r="B208" s="1370" t="n"/>
      <c r="C208" s="1381" t="n"/>
      <c r="D208" s="1462" t="n"/>
      <c r="E208" s="388" t="inlineStr">
        <is>
          <t>Soppeng # 2, 150</t>
        </is>
      </c>
      <c r="F208" s="383">
        <f>(IF(DASHBOARD!$J$2=F7,DASHBOARD!$U$646,IF(DASHBOARD!$J$2=0,0,F208)))</f>
        <v/>
      </c>
      <c r="G208" s="383">
        <f>(IF(DASHBOARD!$J$2=G7,DASHBOARD!$U$646,IF(DASHBOARD!$J$2=0,0,G208)))</f>
        <v/>
      </c>
      <c r="H208" s="383">
        <f>(IF(DASHBOARD!$J$2=H7,DASHBOARD!$U$646,IF(DASHBOARD!$J$2=0,0,H208)))</f>
        <v/>
      </c>
      <c r="I208" s="383">
        <f>(IF(DASHBOARD!$J$2=I7,DASHBOARD!$U$646,IF(DASHBOARD!$J$2=0,0,I208)))</f>
        <v/>
      </c>
      <c r="J208" s="383">
        <f>(IF(DASHBOARD!$J$2=J7,DASHBOARD!$U$646,IF(DASHBOARD!$J$2=0,0,J208)))</f>
        <v/>
      </c>
      <c r="K208" s="383">
        <f>(IF(DASHBOARD!$J$2=K7,DASHBOARD!$U$646,IF(DASHBOARD!$J$2=0,0,K208)))</f>
        <v/>
      </c>
      <c r="L208" s="383">
        <f>(IF(DASHBOARD!$J$2=L7,DASHBOARD!$U$646,IF(DASHBOARD!$J$2=0,0,L208)))</f>
        <v/>
      </c>
      <c r="M208" s="383">
        <f>(IF(DASHBOARD!$J$2=M7,DASHBOARD!$U$646,IF(DASHBOARD!$J$2=0,0,M208)))</f>
        <v/>
      </c>
      <c r="N208" s="383">
        <f>(IF(DASHBOARD!$J$2=N7,DASHBOARD!$U$646,IF(DASHBOARD!$J$2=0,0,N208)))</f>
        <v/>
      </c>
      <c r="O208" s="383">
        <f>(IF(DASHBOARD!$J$2=O7,DASHBOARD!$U$646,IF(DASHBOARD!$J$2=0,0,O208)))</f>
        <v/>
      </c>
      <c r="P208" s="383">
        <f>(IF(DASHBOARD!$J$2=P7,DASHBOARD!$U$646,IF(DASHBOARD!$J$2=0,0,P208)))</f>
        <v/>
      </c>
      <c r="Q208" s="383">
        <f>(IF(DASHBOARD!$J$2=Q7,DASHBOARD!$U$646,IF(DASHBOARD!$J$2=0,0,Q208)))</f>
        <v/>
      </c>
      <c r="R208" s="383">
        <f>(IF(DASHBOARD!$J$2=R7,DASHBOARD!$U$646,IF(DASHBOARD!$J$2=0,0,R208)))</f>
        <v/>
      </c>
      <c r="S208" s="383">
        <f>(IF(DASHBOARD!$J$2=S7,DASHBOARD!$U$646,IF(DASHBOARD!$J$2=0,0,S208)))</f>
        <v/>
      </c>
      <c r="T208" s="383">
        <f>(IF(DASHBOARD!$J$2=T7,DASHBOARD!$U$646,IF(DASHBOARD!$J$2=0,0,T208)))</f>
        <v/>
      </c>
      <c r="U208" s="383">
        <f>(IF(DASHBOARD!$J$2=U7,DASHBOARD!$U$646,IF(DASHBOARD!$J$2=0,0,U208)))</f>
        <v/>
      </c>
      <c r="V208" s="383">
        <f>(IF(DASHBOARD!$J$2=V7,DASHBOARD!$U$646,IF(DASHBOARD!$J$2=0,0,V208)))</f>
        <v/>
      </c>
      <c r="W208" s="383">
        <f>(IF(DASHBOARD!$J$2=W7,DASHBOARD!$U$646,IF(DASHBOARD!$J$2=0,0,W208)))</f>
        <v/>
      </c>
      <c r="X208" s="383">
        <f>(IF(DASHBOARD!$J$2=X7,DASHBOARD!$U$646,IF(DASHBOARD!$J$2=0,0,X208)))</f>
        <v/>
      </c>
      <c r="Y208" s="383">
        <f>(IF(DASHBOARD!$J$2=Y7,DASHBOARD!$U$646,IF(DASHBOARD!$J$2=0,0,Y208)))</f>
        <v/>
      </c>
      <c r="Z208" s="383">
        <f>(IF(DASHBOARD!$J$2=Z7,DASHBOARD!$U$646,IF(DASHBOARD!$J$2=0,0,Z208)))</f>
        <v/>
      </c>
      <c r="AA208" s="383">
        <f>(IF(DASHBOARD!$J$2=AA7,DASHBOARD!$U$646,IF(DASHBOARD!$J$2=0,0,AA208)))</f>
        <v/>
      </c>
      <c r="AB208" s="383">
        <f>(IF(DASHBOARD!$J$2=AB7,DASHBOARD!$U$646,IF(DASHBOARD!$J$2=0,0,AB208)))</f>
        <v/>
      </c>
      <c r="AC208" s="383">
        <f>(IF(DASHBOARD!$J$2=AC7,DASHBOARD!$U$646,IF(DASHBOARD!$J$2=0,0,AC208)))</f>
        <v/>
      </c>
      <c r="AD208" s="383">
        <f>(IF(DASHBOARD!$J$2=AD7,DASHBOARD!$U$646,IF(DASHBOARD!$J$2=0,0,AD208)))</f>
        <v/>
      </c>
      <c r="AE208" s="383">
        <f>(IF(DASHBOARD!$J$2=AE7,DASHBOARD!$U$646,IF(DASHBOARD!$J$2=0,0,AE208)))</f>
        <v/>
      </c>
      <c r="AF208" s="383">
        <f>(IF(DASHBOARD!$J$2=AF7,DASHBOARD!$U$646,IF(DASHBOARD!$J$2=0,0,AF208)))</f>
        <v/>
      </c>
      <c r="AG208" s="383">
        <f>(IF(DASHBOARD!$J$2=AG7,DASHBOARD!$U$646,IF(DASHBOARD!$J$2=0,0,AG208)))</f>
        <v/>
      </c>
      <c r="AH208" s="383">
        <f>(IF(DASHBOARD!$J$2=AH7,DASHBOARD!$U$646,IF(DASHBOARD!$J$2=0,0,AH208)))</f>
        <v/>
      </c>
      <c r="AI208" s="383">
        <f>(IF(DASHBOARD!$J$2=AI7,DASHBOARD!$U$646,IF(DASHBOARD!$J$2=0,0,AI208)))</f>
        <v/>
      </c>
      <c r="AJ208" s="383">
        <f>(IF(DASHBOARD!$J$2=AJ7,DASHBOARD!$U$646,IF(DASHBOARD!$J$2=0,0,AJ208)))</f>
        <v/>
      </c>
      <c r="AK208" s="383">
        <f>(IF(DASHBOARD!$J$2=AK7,DASHBOARD!$U$646,IF(DASHBOARD!$J$2=0,0,AK208)))</f>
        <v/>
      </c>
      <c r="AL208" s="383">
        <f>(IF(DASHBOARD!$J$2=AL7,DASHBOARD!$U$646,IF(DASHBOARD!$J$2=0,0,AL208)))</f>
        <v/>
      </c>
      <c r="AM208" s="383">
        <f>(IF(DASHBOARD!$J$2=AM7,DASHBOARD!$U$646,IF(DASHBOARD!$J$2=0,0,AM208)))</f>
        <v/>
      </c>
      <c r="AN208" s="383">
        <f>(IF(DASHBOARD!$J$2=AN7,DASHBOARD!$U$646,IF(DASHBOARD!$J$2=0,0,AN208)))</f>
        <v/>
      </c>
      <c r="AO208" s="383">
        <f>(IF(DASHBOARD!$J$2=AO7,DASHBOARD!$U$646,IF(DASHBOARD!$J$2=0,0,AO208)))</f>
        <v/>
      </c>
      <c r="AP208" s="383">
        <f>(IF(DASHBOARD!$J$2=AP7,DASHBOARD!$U$646,IF(DASHBOARD!$J$2=0,0,AP208)))</f>
        <v/>
      </c>
      <c r="AQ208" s="383">
        <f>(IF(DASHBOARD!$J$2=AQ7,DASHBOARD!$U$646,IF(DASHBOARD!$J$2=0,0,AQ208)))</f>
        <v/>
      </c>
      <c r="AR208" s="383">
        <f>(IF(DASHBOARD!$J$2=AR7,DASHBOARD!$U$646,IF(DASHBOARD!$J$2=0,0,AR208)))</f>
        <v/>
      </c>
      <c r="AS208" s="383">
        <f>(IF(DASHBOARD!$J$2=AS7,DASHBOARD!$U$646,IF(DASHBOARD!$J$2=0,0,AS208)))</f>
        <v/>
      </c>
      <c r="AT208" s="383">
        <f>(IF(DASHBOARD!$J$2=AT7,DASHBOARD!$U$646,IF(DASHBOARD!$J$2=0,0,AT208)))</f>
        <v/>
      </c>
      <c r="AU208" s="383">
        <f>(IF(DASHBOARD!$J$2=AU7,DASHBOARD!$U$646,IF(DASHBOARD!$J$2=0,0,AU208)))</f>
        <v/>
      </c>
      <c r="AV208" s="383">
        <f>(IF(DASHBOARD!$J$2=AV7,DASHBOARD!$U$646,IF(DASHBOARD!$J$2=0,0,AV208)))</f>
        <v/>
      </c>
      <c r="AW208" s="383">
        <f>(IF(DASHBOARD!$J$2=AW7,DASHBOARD!$U$646,IF(DASHBOARD!$J$2=0,0,AW208)))</f>
        <v/>
      </c>
      <c r="AX208" s="383">
        <f>(IF(DASHBOARD!$J$2=AX7,DASHBOARD!$U$646,IF(DASHBOARD!$J$2=0,0,AX208)))</f>
        <v/>
      </c>
      <c r="AY208" s="383">
        <f>(IF(DASHBOARD!$J$2=AY7,DASHBOARD!$U$646,IF(DASHBOARD!$J$2=0,0,AY208)))</f>
        <v/>
      </c>
      <c r="AZ208" s="383">
        <f>(IF(DASHBOARD!$J$2=AZ7,DASHBOARD!$U$646,IF(DASHBOARD!$J$2=0,0,AZ208)))</f>
        <v/>
      </c>
      <c r="BA208" s="383">
        <f>(IF(DASHBOARD!$J$2=BA7,DASHBOARD!$U$646,IF(DASHBOARD!$J$2=0,0,BA208)))</f>
        <v/>
      </c>
      <c r="BB208" s="384">
        <f>IF(SUM(F208:BA208)&lt;&gt;0,AVERAGEIF(F208:BA208,"&gt;0",F208:BA208),0)</f>
        <v/>
      </c>
      <c r="BC208" s="147" t="n"/>
      <c r="BD208" s="385">
        <f>MAXA(F208:BA208)</f>
        <v/>
      </c>
      <c r="BE208" s="1461">
        <f>IF(BD208&lt;&gt;0,VLOOKUP(BD208,$F$10:$BA$10,MATCH(BD208,F208:BA208,0)),"")</f>
        <v/>
      </c>
      <c r="BF208" s="385">
        <f t="array" ref="BF208">MIN(IF(F208:BA208&gt;0,F208:BA208))</f>
        <v/>
      </c>
      <c r="BG208" s="1461">
        <f>IF(BF208&lt;&gt;0,VLOOKUP(BF208,$F$10:$BA$10,MATCH($BF208,$F208:$BA208,0)),"")</f>
        <v/>
      </c>
      <c r="BI208" s="1368">
        <f>HLOOKUP($BI$9,$S$10:$AI$431,1+$BL208,TRUE)</f>
        <v/>
      </c>
      <c r="BJ208" s="1369">
        <f>HLOOKUP($BJ$9,$AJ$10:$AW$431,1+$BL208,TRUE)</f>
        <v/>
      </c>
      <c r="BK208" s="151" t="n"/>
      <c r="BL208" s="408">
        <f>BL207+1</f>
        <v/>
      </c>
      <c r="BM208" s="399" t="n"/>
    </row>
    <row r="209" ht="20.25" customHeight="1" s="18" thickBot="1" thickTop="1">
      <c r="B209" s="1370" t="n"/>
      <c r="C209" s="1381" t="n"/>
      <c r="D209" s="1462" t="n"/>
      <c r="E209" s="402" t="inlineStr">
        <is>
          <t>Siwa # 1, 150</t>
        </is>
      </c>
      <c r="F209" s="383">
        <f>(IF(DASHBOARD!$J$2=F7,DASHBOARD!$U$649,IF(DASHBOARD!$J$2=0,0,F209)))</f>
        <v/>
      </c>
      <c r="G209" s="383">
        <f>(IF(DASHBOARD!$J$2=G7,DASHBOARD!$U$649,IF(DASHBOARD!$J$2=0,0,G209)))</f>
        <v/>
      </c>
      <c r="H209" s="383">
        <f>(IF(DASHBOARD!$J$2=H7,DASHBOARD!$U$649,IF(DASHBOARD!$J$2=0,0,H209)))</f>
        <v/>
      </c>
      <c r="I209" s="383">
        <f>(IF(DASHBOARD!$J$2=I7,DASHBOARD!$U$649,IF(DASHBOARD!$J$2=0,0,I209)))</f>
        <v/>
      </c>
      <c r="J209" s="383">
        <f>(IF(DASHBOARD!$J$2=J7,DASHBOARD!$U$649,IF(DASHBOARD!$J$2=0,0,J209)))</f>
        <v/>
      </c>
      <c r="K209" s="383">
        <f>(IF(DASHBOARD!$J$2=K7,DASHBOARD!$U$649,IF(DASHBOARD!$J$2=0,0,K209)))</f>
        <v/>
      </c>
      <c r="L209" s="383">
        <f>(IF(DASHBOARD!$J$2=L7,DASHBOARD!$U$649,IF(DASHBOARD!$J$2=0,0,L209)))</f>
        <v/>
      </c>
      <c r="M209" s="383">
        <f>(IF(DASHBOARD!$J$2=M7,DASHBOARD!$U$649,IF(DASHBOARD!$J$2=0,0,M209)))</f>
        <v/>
      </c>
      <c r="N209" s="383">
        <f>(IF(DASHBOARD!$J$2=N7,DASHBOARD!$U$649,IF(DASHBOARD!$J$2=0,0,N209)))</f>
        <v/>
      </c>
      <c r="O209" s="383">
        <f>(IF(DASHBOARD!$J$2=O7,DASHBOARD!$U$649,IF(DASHBOARD!$J$2=0,0,O209)))</f>
        <v/>
      </c>
      <c r="P209" s="383">
        <f>(IF(DASHBOARD!$J$2=P7,DASHBOARD!$U$649,IF(DASHBOARD!$J$2=0,0,P209)))</f>
        <v/>
      </c>
      <c r="Q209" s="383">
        <f>(IF(DASHBOARD!$J$2=Q7,DASHBOARD!$U$649,IF(DASHBOARD!$J$2=0,0,Q209)))</f>
        <v/>
      </c>
      <c r="R209" s="383">
        <f>(IF(DASHBOARD!$J$2=R7,DASHBOARD!$U$649,IF(DASHBOARD!$J$2=0,0,R209)))</f>
        <v/>
      </c>
      <c r="S209" s="383">
        <f>(IF(DASHBOARD!$J$2=S7,DASHBOARD!$U$649,IF(DASHBOARD!$J$2=0,0,S209)))</f>
        <v/>
      </c>
      <c r="T209" s="383">
        <f>(IF(DASHBOARD!$J$2=T7,DASHBOARD!$U$649,IF(DASHBOARD!$J$2=0,0,T209)))</f>
        <v/>
      </c>
      <c r="U209" s="383">
        <f>(IF(DASHBOARD!$J$2=U7,DASHBOARD!$U$649,IF(DASHBOARD!$J$2=0,0,U209)))</f>
        <v/>
      </c>
      <c r="V209" s="383">
        <f>(IF(DASHBOARD!$J$2=V7,DASHBOARD!$U$649,IF(DASHBOARD!$J$2=0,0,V209)))</f>
        <v/>
      </c>
      <c r="W209" s="383">
        <f>(IF(DASHBOARD!$J$2=W7,DASHBOARD!$U$649,IF(DASHBOARD!$J$2=0,0,W209)))</f>
        <v/>
      </c>
      <c r="X209" s="383">
        <f>(IF(DASHBOARD!$J$2=X7,DASHBOARD!$U$649,IF(DASHBOARD!$J$2=0,0,X209)))</f>
        <v/>
      </c>
      <c r="Y209" s="383">
        <f>(IF(DASHBOARD!$J$2=Y7,DASHBOARD!$U$649,IF(DASHBOARD!$J$2=0,0,Y209)))</f>
        <v/>
      </c>
      <c r="Z209" s="383">
        <f>(IF(DASHBOARD!$J$2=Z7,DASHBOARD!$U$649,IF(DASHBOARD!$J$2=0,0,Z209)))</f>
        <v/>
      </c>
      <c r="AA209" s="383">
        <f>(IF(DASHBOARD!$J$2=AA7,DASHBOARD!$U$649,IF(DASHBOARD!$J$2=0,0,AA209)))</f>
        <v/>
      </c>
      <c r="AB209" s="383">
        <f>(IF(DASHBOARD!$J$2=AB7,DASHBOARD!$U$649,IF(DASHBOARD!$J$2=0,0,AB209)))</f>
        <v/>
      </c>
      <c r="AC209" s="383">
        <f>(IF(DASHBOARD!$J$2=AC7,DASHBOARD!$U$649,IF(DASHBOARD!$J$2=0,0,AC209)))</f>
        <v/>
      </c>
      <c r="AD209" s="383">
        <f>(IF(DASHBOARD!$J$2=AD7,DASHBOARD!$U$649,IF(DASHBOARD!$J$2=0,0,AD209)))</f>
        <v/>
      </c>
      <c r="AE209" s="383">
        <f>(IF(DASHBOARD!$J$2=AE7,DASHBOARD!$U$649,IF(DASHBOARD!$J$2=0,0,AE209)))</f>
        <v/>
      </c>
      <c r="AF209" s="383">
        <f>(IF(DASHBOARD!$J$2=AF7,DASHBOARD!$U$649,IF(DASHBOARD!$J$2=0,0,AF209)))</f>
        <v/>
      </c>
      <c r="AG209" s="383">
        <f>(IF(DASHBOARD!$J$2=AG7,DASHBOARD!$U$649,IF(DASHBOARD!$J$2=0,0,AG209)))</f>
        <v/>
      </c>
      <c r="AH209" s="383">
        <f>(IF(DASHBOARD!$J$2=AH7,DASHBOARD!$U$649,IF(DASHBOARD!$J$2=0,0,AH209)))</f>
        <v/>
      </c>
      <c r="AI209" s="383">
        <f>(IF(DASHBOARD!$J$2=AI7,DASHBOARD!$U$649,IF(DASHBOARD!$J$2=0,0,AI209)))</f>
        <v/>
      </c>
      <c r="AJ209" s="383">
        <f>(IF(DASHBOARD!$J$2=AJ7,DASHBOARD!$U$649,IF(DASHBOARD!$J$2=0,0,AJ209)))</f>
        <v/>
      </c>
      <c r="AK209" s="383">
        <f>(IF(DASHBOARD!$J$2=AK7,DASHBOARD!$U$649,IF(DASHBOARD!$J$2=0,0,AK209)))</f>
        <v/>
      </c>
      <c r="AL209" s="383">
        <f>(IF(DASHBOARD!$J$2=AL7,DASHBOARD!$U$649,IF(DASHBOARD!$J$2=0,0,AL209)))</f>
        <v/>
      </c>
      <c r="AM209" s="383">
        <f>(IF(DASHBOARD!$J$2=AM7,DASHBOARD!$U$649,IF(DASHBOARD!$J$2=0,0,AM209)))</f>
        <v/>
      </c>
      <c r="AN209" s="383">
        <f>(IF(DASHBOARD!$J$2=AN7,DASHBOARD!$U$649,IF(DASHBOARD!$J$2=0,0,AN209)))</f>
        <v/>
      </c>
      <c r="AO209" s="383">
        <f>(IF(DASHBOARD!$J$2=AO7,DASHBOARD!$U$649,IF(DASHBOARD!$J$2=0,0,AO209)))</f>
        <v/>
      </c>
      <c r="AP209" s="383">
        <f>(IF(DASHBOARD!$J$2=AP7,DASHBOARD!$U$649,IF(DASHBOARD!$J$2=0,0,AP209)))</f>
        <v/>
      </c>
      <c r="AQ209" s="383">
        <f>(IF(DASHBOARD!$J$2=AQ7,DASHBOARD!$U$649,IF(DASHBOARD!$J$2=0,0,AQ209)))</f>
        <v/>
      </c>
      <c r="AR209" s="383">
        <f>(IF(DASHBOARD!$J$2=AR7,DASHBOARD!$U$649,IF(DASHBOARD!$J$2=0,0,AR209)))</f>
        <v/>
      </c>
      <c r="AS209" s="383">
        <f>(IF(DASHBOARD!$J$2=AS7,DASHBOARD!$U$649,IF(DASHBOARD!$J$2=0,0,AS209)))</f>
        <v/>
      </c>
      <c r="AT209" s="383">
        <f>(IF(DASHBOARD!$J$2=AT7,DASHBOARD!$U$649,IF(DASHBOARD!$J$2=0,0,AT209)))</f>
        <v/>
      </c>
      <c r="AU209" s="383">
        <f>(IF(DASHBOARD!$J$2=AU7,DASHBOARD!$U$649,IF(DASHBOARD!$J$2=0,0,AU209)))</f>
        <v/>
      </c>
      <c r="AV209" s="383">
        <f>(IF(DASHBOARD!$J$2=AV7,DASHBOARD!$U$649,IF(DASHBOARD!$J$2=0,0,AV209)))</f>
        <v/>
      </c>
      <c r="AW209" s="383">
        <f>(IF(DASHBOARD!$J$2=AW7,DASHBOARD!$U$649,IF(DASHBOARD!$J$2=0,0,AW209)))</f>
        <v/>
      </c>
      <c r="AX209" s="383">
        <f>(IF(DASHBOARD!$J$2=AX7,DASHBOARD!$U$649,IF(DASHBOARD!$J$2=0,0,AX209)))</f>
        <v/>
      </c>
      <c r="AY209" s="383">
        <f>(IF(DASHBOARD!$J$2=AY7,DASHBOARD!$U$649,IF(DASHBOARD!$J$2=0,0,AY209)))</f>
        <v/>
      </c>
      <c r="AZ209" s="383">
        <f>(IF(DASHBOARD!$J$2=AZ7,DASHBOARD!$U$649,IF(DASHBOARD!$J$2=0,0,AZ209)))</f>
        <v/>
      </c>
      <c r="BA209" s="383">
        <f>(IF(DASHBOARD!$J$2=BA7,DASHBOARD!$U$649,IF(DASHBOARD!$J$2=0,0,BA209)))</f>
        <v/>
      </c>
      <c r="BB209" s="384">
        <f>IF(SUM(F209:BA209)&lt;&gt;0,AVERAGEIF(F209:BA209,"&gt;0",F209:BA209),0)</f>
        <v/>
      </c>
      <c r="BC209" s="147" t="n"/>
      <c r="BD209" s="385">
        <f>MAXA(F209:BA209)</f>
        <v/>
      </c>
      <c r="BE209" s="1461">
        <f>IF(BD209&lt;&gt;0,VLOOKUP(BD209,$F$10:$BA$10,MATCH(BD209,F209:BA209,0)),"")</f>
        <v/>
      </c>
      <c r="BF209" s="385">
        <f t="array" ref="BF209">MIN(IF(F209:BA209&gt;0,F209:BA209))</f>
        <v/>
      </c>
      <c r="BG209" s="1461">
        <f>IF(BF209&lt;&gt;0,VLOOKUP(BF209,$F$10:$BA$10,MATCH($BF209,$F209:$BA209,0)),"")</f>
        <v/>
      </c>
      <c r="BI209" s="1368">
        <f>HLOOKUP($BI$9,$S$10:$AI$431,1+$BL209,TRUE)</f>
        <v/>
      </c>
      <c r="BJ209" s="1369">
        <f>HLOOKUP($BJ$9,$AJ$10:$AW$431,1+$BL209,TRUE)</f>
        <v/>
      </c>
      <c r="BK209" s="151" t="n"/>
      <c r="BL209" s="408">
        <f>BL208+1</f>
        <v/>
      </c>
      <c r="BM209" s="399" t="n"/>
    </row>
    <row r="210" ht="20.25" customHeight="1" s="18" thickBot="1" thickTop="1">
      <c r="B210" s="1370" t="n"/>
      <c r="C210" s="1381" t="n"/>
      <c r="D210" s="1463" t="n"/>
      <c r="E210" s="402" t="inlineStr">
        <is>
          <t>Siwa # 2, 150</t>
        </is>
      </c>
      <c r="F210" s="383">
        <f>(IF(DASHBOARD!$J$2=F7,DASHBOARD!$U$650,IF(DASHBOARD!$J$2=0,0,F210)))</f>
        <v/>
      </c>
      <c r="G210" s="383">
        <f>(IF(DASHBOARD!$J$2=G7,DASHBOARD!$U$650,IF(DASHBOARD!$J$2=0,0,G210)))</f>
        <v/>
      </c>
      <c r="H210" s="383">
        <f>(IF(DASHBOARD!$J$2=H7,DASHBOARD!$U$650,IF(DASHBOARD!$J$2=0,0,H210)))</f>
        <v/>
      </c>
      <c r="I210" s="383">
        <f>(IF(DASHBOARD!$J$2=I7,DASHBOARD!$U$650,IF(DASHBOARD!$J$2=0,0,I210)))</f>
        <v/>
      </c>
      <c r="J210" s="383">
        <f>(IF(DASHBOARD!$J$2=J7,DASHBOARD!$U$650,IF(DASHBOARD!$J$2=0,0,J210)))</f>
        <v/>
      </c>
      <c r="K210" s="383">
        <f>(IF(DASHBOARD!$J$2=K7,DASHBOARD!$U$650,IF(DASHBOARD!$J$2=0,0,K210)))</f>
        <v/>
      </c>
      <c r="L210" s="383">
        <f>(IF(DASHBOARD!$J$2=L7,DASHBOARD!$U$650,IF(DASHBOARD!$J$2=0,0,L210)))</f>
        <v/>
      </c>
      <c r="M210" s="383">
        <f>(IF(DASHBOARD!$J$2=M7,DASHBOARD!$U$650,IF(DASHBOARD!$J$2=0,0,M210)))</f>
        <v/>
      </c>
      <c r="N210" s="383">
        <f>(IF(DASHBOARD!$J$2=N7,DASHBOARD!$U$650,IF(DASHBOARD!$J$2=0,0,N210)))</f>
        <v/>
      </c>
      <c r="O210" s="383">
        <f>(IF(DASHBOARD!$J$2=O7,DASHBOARD!$U$650,IF(DASHBOARD!$J$2=0,0,O210)))</f>
        <v/>
      </c>
      <c r="P210" s="383">
        <f>(IF(DASHBOARD!$J$2=P7,DASHBOARD!$U$650,IF(DASHBOARD!$J$2=0,0,P210)))</f>
        <v/>
      </c>
      <c r="Q210" s="383">
        <f>(IF(DASHBOARD!$J$2=Q7,DASHBOARD!$U$650,IF(DASHBOARD!$J$2=0,0,Q210)))</f>
        <v/>
      </c>
      <c r="R210" s="383">
        <f>(IF(DASHBOARD!$J$2=R7,DASHBOARD!$U$650,IF(DASHBOARD!$J$2=0,0,R210)))</f>
        <v/>
      </c>
      <c r="S210" s="383">
        <f>(IF(DASHBOARD!$J$2=S7,DASHBOARD!$U$650,IF(DASHBOARD!$J$2=0,0,S210)))</f>
        <v/>
      </c>
      <c r="T210" s="383">
        <f>(IF(DASHBOARD!$J$2=T7,DASHBOARD!$U$650,IF(DASHBOARD!$J$2=0,0,T210)))</f>
        <v/>
      </c>
      <c r="U210" s="383">
        <f>(IF(DASHBOARD!$J$2=U7,DASHBOARD!$U$650,IF(DASHBOARD!$J$2=0,0,U210)))</f>
        <v/>
      </c>
      <c r="V210" s="383">
        <f>(IF(DASHBOARD!$J$2=V7,DASHBOARD!$U$650,IF(DASHBOARD!$J$2=0,0,V210)))</f>
        <v/>
      </c>
      <c r="W210" s="383">
        <f>(IF(DASHBOARD!$J$2=W7,DASHBOARD!$U$650,IF(DASHBOARD!$J$2=0,0,W210)))</f>
        <v/>
      </c>
      <c r="X210" s="383">
        <f>(IF(DASHBOARD!$J$2=X7,DASHBOARD!$U$650,IF(DASHBOARD!$J$2=0,0,X210)))</f>
        <v/>
      </c>
      <c r="Y210" s="383">
        <f>(IF(DASHBOARD!$J$2=Y7,DASHBOARD!$U$650,IF(DASHBOARD!$J$2=0,0,Y210)))</f>
        <v/>
      </c>
      <c r="Z210" s="383">
        <f>(IF(DASHBOARD!$J$2=Z7,DASHBOARD!$U$650,IF(DASHBOARD!$J$2=0,0,Z210)))</f>
        <v/>
      </c>
      <c r="AA210" s="383">
        <f>(IF(DASHBOARD!$J$2=AA7,DASHBOARD!$U$650,IF(DASHBOARD!$J$2=0,0,AA210)))</f>
        <v/>
      </c>
      <c r="AB210" s="383">
        <f>(IF(DASHBOARD!$J$2=AB7,DASHBOARD!$U$650,IF(DASHBOARD!$J$2=0,0,AB210)))</f>
        <v/>
      </c>
      <c r="AC210" s="383">
        <f>(IF(DASHBOARD!$J$2=AC7,DASHBOARD!$U$650,IF(DASHBOARD!$J$2=0,0,AC210)))</f>
        <v/>
      </c>
      <c r="AD210" s="383">
        <f>(IF(DASHBOARD!$J$2=AD7,DASHBOARD!$U$650,IF(DASHBOARD!$J$2=0,0,AD210)))</f>
        <v/>
      </c>
      <c r="AE210" s="383">
        <f>(IF(DASHBOARD!$J$2=AE7,DASHBOARD!$U$650,IF(DASHBOARD!$J$2=0,0,AE210)))</f>
        <v/>
      </c>
      <c r="AF210" s="383">
        <f>(IF(DASHBOARD!$J$2=AF7,DASHBOARD!$U$650,IF(DASHBOARD!$J$2=0,0,AF210)))</f>
        <v/>
      </c>
      <c r="AG210" s="383">
        <f>(IF(DASHBOARD!$J$2=AG7,DASHBOARD!$U$650,IF(DASHBOARD!$J$2=0,0,AG210)))</f>
        <v/>
      </c>
      <c r="AH210" s="383">
        <f>(IF(DASHBOARD!$J$2=AH7,DASHBOARD!$U$650,IF(DASHBOARD!$J$2=0,0,AH210)))</f>
        <v/>
      </c>
      <c r="AI210" s="383">
        <f>(IF(DASHBOARD!$J$2=AI7,DASHBOARD!$U$650,IF(DASHBOARD!$J$2=0,0,AI210)))</f>
        <v/>
      </c>
      <c r="AJ210" s="383">
        <f>(IF(DASHBOARD!$J$2=AJ7,DASHBOARD!$U$650,IF(DASHBOARD!$J$2=0,0,AJ210)))</f>
        <v/>
      </c>
      <c r="AK210" s="383">
        <f>(IF(DASHBOARD!$J$2=AK7,DASHBOARD!$U$650,IF(DASHBOARD!$J$2=0,0,AK210)))</f>
        <v/>
      </c>
      <c r="AL210" s="383">
        <f>(IF(DASHBOARD!$J$2=AL7,DASHBOARD!$U$650,IF(DASHBOARD!$J$2=0,0,AL210)))</f>
        <v/>
      </c>
      <c r="AM210" s="383">
        <f>(IF(DASHBOARD!$J$2=AM7,DASHBOARD!$U$650,IF(DASHBOARD!$J$2=0,0,AM210)))</f>
        <v/>
      </c>
      <c r="AN210" s="383">
        <f>(IF(DASHBOARD!$J$2=AN7,DASHBOARD!$U$650,IF(DASHBOARD!$J$2=0,0,AN210)))</f>
        <v/>
      </c>
      <c r="AO210" s="383">
        <f>(IF(DASHBOARD!$J$2=AO7,DASHBOARD!$U$650,IF(DASHBOARD!$J$2=0,0,AO210)))</f>
        <v/>
      </c>
      <c r="AP210" s="383">
        <f>(IF(DASHBOARD!$J$2=AP7,DASHBOARD!$U$650,IF(DASHBOARD!$J$2=0,0,AP210)))</f>
        <v/>
      </c>
      <c r="AQ210" s="383">
        <f>(IF(DASHBOARD!$J$2=AQ7,DASHBOARD!$U$650,IF(DASHBOARD!$J$2=0,0,AQ210)))</f>
        <v/>
      </c>
      <c r="AR210" s="383">
        <f>(IF(DASHBOARD!$J$2=AR7,DASHBOARD!$U$650,IF(DASHBOARD!$J$2=0,0,AR210)))</f>
        <v/>
      </c>
      <c r="AS210" s="383">
        <f>(IF(DASHBOARD!$J$2=AS7,DASHBOARD!$U$650,IF(DASHBOARD!$J$2=0,0,AS210)))</f>
        <v/>
      </c>
      <c r="AT210" s="383">
        <f>(IF(DASHBOARD!$J$2=AT7,DASHBOARD!$U$650,IF(DASHBOARD!$J$2=0,0,AT210)))</f>
        <v/>
      </c>
      <c r="AU210" s="383">
        <f>(IF(DASHBOARD!$J$2=AU7,DASHBOARD!$U$650,IF(DASHBOARD!$J$2=0,0,AU210)))</f>
        <v/>
      </c>
      <c r="AV210" s="383">
        <f>(IF(DASHBOARD!$J$2=AV7,DASHBOARD!$U$650,IF(DASHBOARD!$J$2=0,0,AV210)))</f>
        <v/>
      </c>
      <c r="AW210" s="383">
        <f>(IF(DASHBOARD!$J$2=AW7,DASHBOARD!$U$650,IF(DASHBOARD!$J$2=0,0,AW210)))</f>
        <v/>
      </c>
      <c r="AX210" s="383">
        <f>(IF(DASHBOARD!$J$2=AX7,DASHBOARD!$U$650,IF(DASHBOARD!$J$2=0,0,AX210)))</f>
        <v/>
      </c>
      <c r="AY210" s="383">
        <f>(IF(DASHBOARD!$J$2=AY7,DASHBOARD!$U$650,IF(DASHBOARD!$J$2=0,0,AY210)))</f>
        <v/>
      </c>
      <c r="AZ210" s="383">
        <f>(IF(DASHBOARD!$J$2=AZ7,DASHBOARD!$U$650,IF(DASHBOARD!$J$2=0,0,AZ210)))</f>
        <v/>
      </c>
      <c r="BA210" s="383">
        <f>(IF(DASHBOARD!$J$2=BA7,DASHBOARD!$U$650,IF(DASHBOARD!$J$2=0,0,BA210)))</f>
        <v/>
      </c>
      <c r="BB210" s="384">
        <f>IF(SUM(F210:BA210)&lt;&gt;0,AVERAGEIF(F210:BA210,"&gt;0",F210:BA210),0)</f>
        <v/>
      </c>
      <c r="BC210" s="147" t="n"/>
      <c r="BD210" s="385">
        <f>MAXA(F210:BA210)</f>
        <v/>
      </c>
      <c r="BE210" s="1461">
        <f>IF(BD210&lt;&gt;0,VLOOKUP(BD210,$F$10:$BA$10,MATCH(BD210,F210:BA210,0)),"")</f>
        <v/>
      </c>
      <c r="BF210" s="385">
        <f t="array" ref="BF210">MIN(IF(F210:BA210&gt;0,F210:BA210))</f>
        <v/>
      </c>
      <c r="BG210" s="1461">
        <f>IF(BF210&lt;&gt;0,VLOOKUP(BF210,$F$10:$BA$10,MATCH($BF210,$F210:$BA210,0)),"")</f>
        <v/>
      </c>
      <c r="BI210" s="1368">
        <f>HLOOKUP($BI$9,$S$10:$AI$431,1+$BL210,TRUE)</f>
        <v/>
      </c>
      <c r="BJ210" s="1369">
        <f>HLOOKUP($BJ$9,$AJ$10:$AW$431,1+$BL210,TRUE)</f>
        <v/>
      </c>
      <c r="BK210" s="151" t="n"/>
      <c r="BL210" s="408">
        <f>BL209+1</f>
        <v/>
      </c>
      <c r="BM210" s="399" t="n"/>
    </row>
    <row r="211" ht="20.25" customHeight="1" s="18" thickBot="1" thickTop="1">
      <c r="B211" s="1370" t="n"/>
      <c r="C211" s="1381" t="n"/>
      <c r="D211" s="328" t="n"/>
      <c r="E211" s="402" t="n"/>
      <c r="F211" s="383" t="n"/>
      <c r="G211" s="383" t="n"/>
      <c r="H211" s="383" t="n"/>
      <c r="I211" s="383" t="n"/>
      <c r="J211" s="383" t="n"/>
      <c r="K211" s="383" t="n"/>
      <c r="L211" s="383" t="n"/>
      <c r="M211" s="383" t="n"/>
      <c r="N211" s="383" t="n"/>
      <c r="O211" s="383" t="n"/>
      <c r="P211" s="383" t="n"/>
      <c r="Q211" s="383" t="n"/>
      <c r="R211" s="383" t="n"/>
      <c r="S211" s="383" t="n"/>
      <c r="T211" s="383" t="n"/>
      <c r="U211" s="383" t="n"/>
      <c r="V211" s="383" t="n"/>
      <c r="W211" s="383" t="n"/>
      <c r="X211" s="383" t="n"/>
      <c r="Y211" s="383" t="n"/>
      <c r="Z211" s="383" t="n"/>
      <c r="AA211" s="383" t="n"/>
      <c r="AB211" s="383" t="n"/>
      <c r="AC211" s="383" t="n"/>
      <c r="AD211" s="383" t="n"/>
      <c r="AE211" s="383" t="n"/>
      <c r="AF211" s="383" t="n"/>
      <c r="AG211" s="383" t="n"/>
      <c r="AH211" s="383" t="n"/>
      <c r="AI211" s="383" t="n"/>
      <c r="AJ211" s="383" t="n"/>
      <c r="AK211" s="383" t="n"/>
      <c r="AL211" s="383" t="n"/>
      <c r="AM211" s="383" t="n"/>
      <c r="AN211" s="383" t="n"/>
      <c r="AO211" s="383" t="n"/>
      <c r="AP211" s="383" t="n"/>
      <c r="AQ211" s="383" t="n"/>
      <c r="AR211" s="383" t="n"/>
      <c r="AS211" s="383" t="n"/>
      <c r="AT211" s="383" t="n"/>
      <c r="AU211" s="383" t="n"/>
      <c r="AV211" s="383" t="n"/>
      <c r="AW211" s="383" t="n"/>
      <c r="AX211" s="383" t="n"/>
      <c r="AY211" s="383" t="n"/>
      <c r="AZ211" s="383" t="n"/>
      <c r="BA211" s="383" t="n"/>
      <c r="BB211" s="384">
        <f>IF(SUM(F211:BA211)&lt;&gt;0,AVERAGEIF(F211:BA211,"&gt;0",F211:BA211),0)</f>
        <v/>
      </c>
      <c r="BC211" s="147" t="n"/>
      <c r="BD211" s="385">
        <f>MAXA(F211:BA211)</f>
        <v/>
      </c>
      <c r="BE211" s="1461">
        <f>IF(BD211&lt;&gt;0,VLOOKUP(BD211,$F$10:$BA$10,MATCH(BD211,F211:BA211,0)),"")</f>
        <v/>
      </c>
      <c r="BF211" s="385">
        <f t="array" ref="BF211">MIN(IF(F211:BA211&gt;0,F211:BA211))</f>
        <v/>
      </c>
      <c r="BG211" s="1461">
        <f>IF(BF211&lt;&gt;0,VLOOKUP(BF211,$F$10:$BA$10,MATCH($BF211,$F211:$BA211,0)),"")</f>
        <v/>
      </c>
      <c r="BI211" s="1368">
        <f>HLOOKUP($BI$9,$S$10:$AI$431,1+$BL211,TRUE)</f>
        <v/>
      </c>
      <c r="BJ211" s="1369">
        <f>HLOOKUP($BJ$9,$AJ$10:$AW$431,1+$BL211,TRUE)</f>
        <v/>
      </c>
      <c r="BK211" s="151" t="n"/>
      <c r="BL211" s="408">
        <f>BL210+1</f>
        <v/>
      </c>
      <c r="BM211" s="399" t="n"/>
    </row>
    <row r="212" ht="20.25" customHeight="1" s="18" thickBot="1" thickTop="1">
      <c r="B212" s="1370" t="n"/>
      <c r="C212" s="1381" t="n"/>
      <c r="D212" s="1469" t="inlineStr">
        <is>
          <t>ENREKANG150</t>
        </is>
      </c>
      <c r="E212" s="402" t="inlineStr">
        <is>
          <t>Sidrap 150</t>
        </is>
      </c>
      <c r="F212" s="383">
        <f>(IF(DASHBOARD!$J$2=F7,DASHBOARD!$U$626,IF(DASHBOARD!$J$2=0,0,F212)))</f>
        <v/>
      </c>
      <c r="G212" s="383">
        <f>(IF(DASHBOARD!$J$2=G7,DASHBOARD!$U$626,IF(DASHBOARD!$J$2=0,0,G212)))</f>
        <v/>
      </c>
      <c r="H212" s="383">
        <f>(IF(DASHBOARD!$J$2=H7,DASHBOARD!$U$626,IF(DASHBOARD!$J$2=0,0,H212)))</f>
        <v/>
      </c>
      <c r="I212" s="383">
        <f>(IF(DASHBOARD!$J$2=I7,DASHBOARD!$U$626,IF(DASHBOARD!$J$2=0,0,I212)))</f>
        <v/>
      </c>
      <c r="J212" s="383">
        <f>(IF(DASHBOARD!$J$2=J7,DASHBOARD!$U$626,IF(DASHBOARD!$J$2=0,0,J212)))</f>
        <v/>
      </c>
      <c r="K212" s="383">
        <f>(IF(DASHBOARD!$J$2=K7,DASHBOARD!$U$626,IF(DASHBOARD!$J$2=0,0,K212)))</f>
        <v/>
      </c>
      <c r="L212" s="383">
        <f>(IF(DASHBOARD!$J$2=L7,DASHBOARD!$U$626,IF(DASHBOARD!$J$2=0,0,L212)))</f>
        <v/>
      </c>
      <c r="M212" s="383">
        <f>(IF(DASHBOARD!$J$2=M7,DASHBOARD!$U$626,IF(DASHBOARD!$J$2=0,0,M212)))</f>
        <v/>
      </c>
      <c r="N212" s="383">
        <f>(IF(DASHBOARD!$J$2=N7,DASHBOARD!$U$626,IF(DASHBOARD!$J$2=0,0,N212)))</f>
        <v/>
      </c>
      <c r="O212" s="383">
        <f>(IF(DASHBOARD!$J$2=O7,DASHBOARD!$U$626,IF(DASHBOARD!$J$2=0,0,O212)))</f>
        <v/>
      </c>
      <c r="P212" s="383">
        <f>(IF(DASHBOARD!$J$2=P7,DASHBOARD!$U$626,IF(DASHBOARD!$J$2=0,0,P212)))</f>
        <v/>
      </c>
      <c r="Q212" s="383">
        <f>(IF(DASHBOARD!$J$2=Q7,DASHBOARD!$U$626,IF(DASHBOARD!$J$2=0,0,Q212)))</f>
        <v/>
      </c>
      <c r="R212" s="383">
        <f>(IF(DASHBOARD!$J$2=R7,DASHBOARD!$U$626,IF(DASHBOARD!$J$2=0,0,R212)))</f>
        <v/>
      </c>
      <c r="S212" s="383">
        <f>(IF(DASHBOARD!$J$2=S7,DASHBOARD!$U$626,IF(DASHBOARD!$J$2=0,0,S212)))</f>
        <v/>
      </c>
      <c r="T212" s="383">
        <f>(IF(DASHBOARD!$J$2=T7,DASHBOARD!$U$626,IF(DASHBOARD!$J$2=0,0,T212)))</f>
        <v/>
      </c>
      <c r="U212" s="383">
        <f>(IF(DASHBOARD!$J$2=U7,DASHBOARD!$U$626,IF(DASHBOARD!$J$2=0,0,U212)))</f>
        <v/>
      </c>
      <c r="V212" s="383">
        <f>(IF(DASHBOARD!$J$2=V7,DASHBOARD!$U$626,IF(DASHBOARD!$J$2=0,0,V212)))</f>
        <v/>
      </c>
      <c r="W212" s="383">
        <f>(IF(DASHBOARD!$J$2=W7,DASHBOARD!$U$626,IF(DASHBOARD!$J$2=0,0,W212)))</f>
        <v/>
      </c>
      <c r="X212" s="383">
        <f>(IF(DASHBOARD!$J$2=X7,DASHBOARD!$U$626,IF(DASHBOARD!$J$2=0,0,X212)))</f>
        <v/>
      </c>
      <c r="Y212" s="383">
        <f>(IF(DASHBOARD!$J$2=Y7,DASHBOARD!$U$626,IF(DASHBOARD!$J$2=0,0,Y212)))</f>
        <v/>
      </c>
      <c r="Z212" s="383">
        <f>(IF(DASHBOARD!$J$2=Z7,DASHBOARD!$U$626,IF(DASHBOARD!$J$2=0,0,Z212)))</f>
        <v/>
      </c>
      <c r="AA212" s="383">
        <f>(IF(DASHBOARD!$J$2=AA7,DASHBOARD!$U$626,IF(DASHBOARD!$J$2=0,0,AA212)))</f>
        <v/>
      </c>
      <c r="AB212" s="383">
        <f>(IF(DASHBOARD!$J$2=AB7,DASHBOARD!$U$626,IF(DASHBOARD!$J$2=0,0,AB212)))</f>
        <v/>
      </c>
      <c r="AC212" s="383">
        <f>(IF(DASHBOARD!$J$2=AC7,DASHBOARD!$U$626,IF(DASHBOARD!$J$2=0,0,AC212)))</f>
        <v/>
      </c>
      <c r="AD212" s="383">
        <f>(IF(DASHBOARD!$J$2=AD7,DASHBOARD!$U$626,IF(DASHBOARD!$J$2=0,0,AD212)))</f>
        <v/>
      </c>
      <c r="AE212" s="383">
        <f>(IF(DASHBOARD!$J$2=AE7,DASHBOARD!$U$626,IF(DASHBOARD!$J$2=0,0,AE212)))</f>
        <v/>
      </c>
      <c r="AF212" s="383">
        <f>(IF(DASHBOARD!$J$2=AF7,DASHBOARD!$U$626,IF(DASHBOARD!$J$2=0,0,AF212)))</f>
        <v/>
      </c>
      <c r="AG212" s="383">
        <f>(IF(DASHBOARD!$J$2=AG7,DASHBOARD!$U$626,IF(DASHBOARD!$J$2=0,0,AG212)))</f>
        <v/>
      </c>
      <c r="AH212" s="383">
        <f>(IF(DASHBOARD!$J$2=AH7,DASHBOARD!$U$626,IF(DASHBOARD!$J$2=0,0,AH212)))</f>
        <v/>
      </c>
      <c r="AI212" s="383">
        <f>(IF(DASHBOARD!$J$2=AI7,DASHBOARD!$U$626,IF(DASHBOARD!$J$2=0,0,AI212)))</f>
        <v/>
      </c>
      <c r="AJ212" s="383">
        <f>(IF(DASHBOARD!$J$2=AJ7,DASHBOARD!$U$626,IF(DASHBOARD!$J$2=0,0,AJ212)))</f>
        <v/>
      </c>
      <c r="AK212" s="383">
        <f>(IF(DASHBOARD!$J$2=AK7,DASHBOARD!$U$626,IF(DASHBOARD!$J$2=0,0,AK212)))</f>
        <v/>
      </c>
      <c r="AL212" s="383">
        <f>(IF(DASHBOARD!$J$2=AL7,DASHBOARD!$U$626,IF(DASHBOARD!$J$2=0,0,AL212)))</f>
        <v/>
      </c>
      <c r="AM212" s="383">
        <f>(IF(DASHBOARD!$J$2=AM7,DASHBOARD!$U$626,IF(DASHBOARD!$J$2=0,0,AM212)))</f>
        <v/>
      </c>
      <c r="AN212" s="383">
        <f>(IF(DASHBOARD!$J$2=AN7,DASHBOARD!$U$626,IF(DASHBOARD!$J$2=0,0,AN212)))</f>
        <v/>
      </c>
      <c r="AO212" s="383">
        <f>(IF(DASHBOARD!$J$2=AO7,DASHBOARD!$U$626,IF(DASHBOARD!$J$2=0,0,AO212)))</f>
        <v/>
      </c>
      <c r="AP212" s="383">
        <f>(IF(DASHBOARD!$J$2=AP7,DASHBOARD!$U$626,IF(DASHBOARD!$J$2=0,0,AP212)))</f>
        <v/>
      </c>
      <c r="AQ212" s="383">
        <f>(IF(DASHBOARD!$J$2=AQ7,DASHBOARD!$U$626,IF(DASHBOARD!$J$2=0,0,AQ212)))</f>
        <v/>
      </c>
      <c r="AR212" s="383">
        <f>(IF(DASHBOARD!$J$2=AR7,DASHBOARD!$U$626,IF(DASHBOARD!$J$2=0,0,AR212)))</f>
        <v/>
      </c>
      <c r="AS212" s="383">
        <f>(IF(DASHBOARD!$J$2=AS7,DASHBOARD!$U$626,IF(DASHBOARD!$J$2=0,0,AS212)))</f>
        <v/>
      </c>
      <c r="AT212" s="383">
        <f>(IF(DASHBOARD!$J$2=AT7,DASHBOARD!$U$626,IF(DASHBOARD!$J$2=0,0,AT212)))</f>
        <v/>
      </c>
      <c r="AU212" s="383">
        <f>(IF(DASHBOARD!$J$2=AU7,DASHBOARD!$U$626,IF(DASHBOARD!$J$2=0,0,AU212)))</f>
        <v/>
      </c>
      <c r="AV212" s="383">
        <f>(IF(DASHBOARD!$J$2=AV7,DASHBOARD!$U$626,IF(DASHBOARD!$J$2=0,0,AV212)))</f>
        <v/>
      </c>
      <c r="AW212" s="383">
        <f>(IF(DASHBOARD!$J$2=AW7,DASHBOARD!$U$626,IF(DASHBOARD!$J$2=0,0,AW212)))</f>
        <v/>
      </c>
      <c r="AX212" s="383">
        <f>(IF(DASHBOARD!$J$2=AX7,DASHBOARD!$U$626,IF(DASHBOARD!$J$2=0,0,AX212)))</f>
        <v/>
      </c>
      <c r="AY212" s="383">
        <f>(IF(DASHBOARD!$J$2=AY7,DASHBOARD!$U$626,IF(DASHBOARD!$J$2=0,0,AY212)))</f>
        <v/>
      </c>
      <c r="AZ212" s="383">
        <f>(IF(DASHBOARD!$J$2=AZ7,DASHBOARD!$U$626,IF(DASHBOARD!$J$2=0,0,AZ212)))</f>
        <v/>
      </c>
      <c r="BA212" s="383">
        <f>(IF(DASHBOARD!$J$2=BA7,DASHBOARD!$U$626,IF(DASHBOARD!$J$2=0,0,BA212)))</f>
        <v/>
      </c>
      <c r="BB212" s="384">
        <f>IF(SUM(F212:BA212)&lt;&gt;0,AVERAGEIF(F212:BA212,"&gt;0",F212:BA212),0)</f>
        <v/>
      </c>
      <c r="BC212" s="147" t="n"/>
      <c r="BD212" s="385">
        <f>MAXA(F212:BA212)</f>
        <v/>
      </c>
      <c r="BE212" s="1461">
        <f>IF(BD212&lt;&gt;0,VLOOKUP(BD212,$F$10:$BA$10,MATCH(BD212,F212:BA212,0)),"")</f>
        <v/>
      </c>
      <c r="BF212" s="385">
        <f t="array" ref="BF212">MIN(IF(F212:BA212&gt;0,F212:BA212))</f>
        <v/>
      </c>
      <c r="BG212" s="1461">
        <f>IF(BF212&lt;&gt;0,VLOOKUP(BF212,$F$10:$BA$10,MATCH($BF212,$F212:$BA212,0)),"")</f>
        <v/>
      </c>
      <c r="BI212" s="1368">
        <f>HLOOKUP($BI$9,$S$10:$AI$431,1+$BL212,TRUE)</f>
        <v/>
      </c>
      <c r="BJ212" s="1369">
        <f>HLOOKUP($BJ$9,$AJ$10:$AW$431,1+$BL212,TRUE)</f>
        <v/>
      </c>
      <c r="BK212" s="151" t="n"/>
      <c r="BL212" s="408">
        <f>BL211+1</f>
        <v/>
      </c>
      <c r="BM212" s="399" t="n"/>
    </row>
    <row r="213" ht="20.25" customHeight="1" s="18" thickBot="1" thickTop="1">
      <c r="B213" s="1370" t="n"/>
      <c r="C213" s="1381" t="n"/>
      <c r="D213" s="1463" t="n"/>
      <c r="E213" s="402" t="inlineStr">
        <is>
          <t>Makale 150</t>
        </is>
      </c>
      <c r="F213" s="383">
        <f>(IF(DASHBOARD!$J$2=F7,DASHBOARD!$U$627,IF(DASHBOARD!$J$2=0,0,F213)))</f>
        <v/>
      </c>
      <c r="G213" s="383">
        <f>(IF(DASHBOARD!$J$2=G7,DASHBOARD!$U$627,IF(DASHBOARD!$J$2=0,0,G213)))</f>
        <v/>
      </c>
      <c r="H213" s="383">
        <f>(IF(DASHBOARD!$J$2=H7,DASHBOARD!$U$627,IF(DASHBOARD!$J$2=0,0,H213)))</f>
        <v/>
      </c>
      <c r="I213" s="383">
        <f>(IF(DASHBOARD!$J$2=I7,DASHBOARD!$U$627,IF(DASHBOARD!$J$2=0,0,I213)))</f>
        <v/>
      </c>
      <c r="J213" s="383">
        <f>(IF(DASHBOARD!$J$2=J7,DASHBOARD!$U$627,IF(DASHBOARD!$J$2=0,0,J213)))</f>
        <v/>
      </c>
      <c r="K213" s="383">
        <f>(IF(DASHBOARD!$J$2=K7,DASHBOARD!$U$627,IF(DASHBOARD!$J$2=0,0,K213)))</f>
        <v/>
      </c>
      <c r="L213" s="383">
        <f>(IF(DASHBOARD!$J$2=L7,DASHBOARD!$U$627,IF(DASHBOARD!$J$2=0,0,L213)))</f>
        <v/>
      </c>
      <c r="M213" s="383">
        <f>(IF(DASHBOARD!$J$2=M7,DASHBOARD!$U$627,IF(DASHBOARD!$J$2=0,0,M213)))</f>
        <v/>
      </c>
      <c r="N213" s="383">
        <f>(IF(DASHBOARD!$J$2=N7,DASHBOARD!$U$627,IF(DASHBOARD!$J$2=0,0,N213)))</f>
        <v/>
      </c>
      <c r="O213" s="383">
        <f>(IF(DASHBOARD!$J$2=O7,DASHBOARD!$U$627,IF(DASHBOARD!$J$2=0,0,O213)))</f>
        <v/>
      </c>
      <c r="P213" s="383">
        <f>(IF(DASHBOARD!$J$2=P7,DASHBOARD!$U$627,IF(DASHBOARD!$J$2=0,0,P213)))</f>
        <v/>
      </c>
      <c r="Q213" s="383">
        <f>(IF(DASHBOARD!$J$2=Q7,DASHBOARD!$U$627,IF(DASHBOARD!$J$2=0,0,Q213)))</f>
        <v/>
      </c>
      <c r="R213" s="383">
        <f>(IF(DASHBOARD!$J$2=R7,DASHBOARD!$U$627,IF(DASHBOARD!$J$2=0,0,R213)))</f>
        <v/>
      </c>
      <c r="S213" s="383">
        <f>(IF(DASHBOARD!$J$2=S7,DASHBOARD!$U$627,IF(DASHBOARD!$J$2=0,0,S213)))</f>
        <v/>
      </c>
      <c r="T213" s="383">
        <f>(IF(DASHBOARD!$J$2=T7,DASHBOARD!$U$627,IF(DASHBOARD!$J$2=0,0,T213)))</f>
        <v/>
      </c>
      <c r="U213" s="383">
        <f>(IF(DASHBOARD!$J$2=U7,DASHBOARD!$U$627,IF(DASHBOARD!$J$2=0,0,U213)))</f>
        <v/>
      </c>
      <c r="V213" s="383">
        <f>(IF(DASHBOARD!$J$2=V7,DASHBOARD!$U$627,IF(DASHBOARD!$J$2=0,0,V213)))</f>
        <v/>
      </c>
      <c r="W213" s="383">
        <f>(IF(DASHBOARD!$J$2=W7,DASHBOARD!$U$627,IF(DASHBOARD!$J$2=0,0,W213)))</f>
        <v/>
      </c>
      <c r="X213" s="383">
        <f>(IF(DASHBOARD!$J$2=X7,DASHBOARD!$U$627,IF(DASHBOARD!$J$2=0,0,X213)))</f>
        <v/>
      </c>
      <c r="Y213" s="383">
        <f>(IF(DASHBOARD!$J$2=Y7,DASHBOARD!$U$627,IF(DASHBOARD!$J$2=0,0,Y213)))</f>
        <v/>
      </c>
      <c r="Z213" s="383">
        <f>(IF(DASHBOARD!$J$2=Z7,DASHBOARD!$U$627,IF(DASHBOARD!$J$2=0,0,Z213)))</f>
        <v/>
      </c>
      <c r="AA213" s="383">
        <f>(IF(DASHBOARD!$J$2=AA7,DASHBOARD!$U$627,IF(DASHBOARD!$J$2=0,0,AA213)))</f>
        <v/>
      </c>
      <c r="AB213" s="383">
        <f>(IF(DASHBOARD!$J$2=AB7,DASHBOARD!$U$627,IF(DASHBOARD!$J$2=0,0,AB213)))</f>
        <v/>
      </c>
      <c r="AC213" s="383">
        <f>(IF(DASHBOARD!$J$2=AC7,DASHBOARD!$U$627,IF(DASHBOARD!$J$2=0,0,AC213)))</f>
        <v/>
      </c>
      <c r="AD213" s="383">
        <f>(IF(DASHBOARD!$J$2=AD7,DASHBOARD!$U$627,IF(DASHBOARD!$J$2=0,0,AD213)))</f>
        <v/>
      </c>
      <c r="AE213" s="383">
        <f>(IF(DASHBOARD!$J$2=AE7,DASHBOARD!$U$627,IF(DASHBOARD!$J$2=0,0,AE213)))</f>
        <v/>
      </c>
      <c r="AF213" s="383">
        <f>(IF(DASHBOARD!$J$2=AF7,DASHBOARD!$U$627,IF(DASHBOARD!$J$2=0,0,AF213)))</f>
        <v/>
      </c>
      <c r="AG213" s="383">
        <f>(IF(DASHBOARD!$J$2=AG7,DASHBOARD!$U$627,IF(DASHBOARD!$J$2=0,0,AG213)))</f>
        <v/>
      </c>
      <c r="AH213" s="383">
        <f>(IF(DASHBOARD!$J$2=AH7,DASHBOARD!$U$627,IF(DASHBOARD!$J$2=0,0,AH213)))</f>
        <v/>
      </c>
      <c r="AI213" s="383">
        <f>(IF(DASHBOARD!$J$2=AI7,DASHBOARD!$U$627,IF(DASHBOARD!$J$2=0,0,AI213)))</f>
        <v/>
      </c>
      <c r="AJ213" s="383">
        <f>(IF(DASHBOARD!$J$2=AJ7,DASHBOARD!$U$627,IF(DASHBOARD!$J$2=0,0,AJ213)))</f>
        <v/>
      </c>
      <c r="AK213" s="383">
        <f>(IF(DASHBOARD!$J$2=AK7,DASHBOARD!$U$627,IF(DASHBOARD!$J$2=0,0,AK213)))</f>
        <v/>
      </c>
      <c r="AL213" s="383">
        <f>(IF(DASHBOARD!$J$2=AL7,DASHBOARD!$U$627,IF(DASHBOARD!$J$2=0,0,AL213)))</f>
        <v/>
      </c>
      <c r="AM213" s="383">
        <f>(IF(DASHBOARD!$J$2=AM7,DASHBOARD!$U$627,IF(DASHBOARD!$J$2=0,0,AM213)))</f>
        <v/>
      </c>
      <c r="AN213" s="383">
        <f>(IF(DASHBOARD!$J$2=AN7,DASHBOARD!$U$627,IF(DASHBOARD!$J$2=0,0,AN213)))</f>
        <v/>
      </c>
      <c r="AO213" s="383">
        <f>(IF(DASHBOARD!$J$2=AO7,DASHBOARD!$U$627,IF(DASHBOARD!$J$2=0,0,AO213)))</f>
        <v/>
      </c>
      <c r="AP213" s="383">
        <f>(IF(DASHBOARD!$J$2=AP7,DASHBOARD!$U$627,IF(DASHBOARD!$J$2=0,0,AP213)))</f>
        <v/>
      </c>
      <c r="AQ213" s="383">
        <f>(IF(DASHBOARD!$J$2=AQ7,DASHBOARD!$U$627,IF(DASHBOARD!$J$2=0,0,AQ213)))</f>
        <v/>
      </c>
      <c r="AR213" s="383">
        <f>(IF(DASHBOARD!$J$2=AR7,DASHBOARD!$U$627,IF(DASHBOARD!$J$2=0,0,AR213)))</f>
        <v/>
      </c>
      <c r="AS213" s="383">
        <f>(IF(DASHBOARD!$J$2=AS7,DASHBOARD!$U$627,IF(DASHBOARD!$J$2=0,0,AS213)))</f>
        <v/>
      </c>
      <c r="AT213" s="383">
        <f>(IF(DASHBOARD!$J$2=AT7,DASHBOARD!$U$627,IF(DASHBOARD!$J$2=0,0,AT213)))</f>
        <v/>
      </c>
      <c r="AU213" s="383">
        <f>(IF(DASHBOARD!$J$2=AU7,DASHBOARD!$U$627,IF(DASHBOARD!$J$2=0,0,AU213)))</f>
        <v/>
      </c>
      <c r="AV213" s="383">
        <f>(IF(DASHBOARD!$J$2=AV7,DASHBOARD!$U$627,IF(DASHBOARD!$J$2=0,0,AV213)))</f>
        <v/>
      </c>
      <c r="AW213" s="383">
        <f>(IF(DASHBOARD!$J$2=AW7,DASHBOARD!$U$627,IF(DASHBOARD!$J$2=0,0,AW213)))</f>
        <v/>
      </c>
      <c r="AX213" s="383">
        <f>(IF(DASHBOARD!$J$2=AX7,DASHBOARD!$U$627,IF(DASHBOARD!$J$2=0,0,AX213)))</f>
        <v/>
      </c>
      <c r="AY213" s="383">
        <f>(IF(DASHBOARD!$J$2=AY7,DASHBOARD!$U$627,IF(DASHBOARD!$J$2=0,0,AY213)))</f>
        <v/>
      </c>
      <c r="AZ213" s="383">
        <f>(IF(DASHBOARD!$J$2=AZ7,DASHBOARD!$U$627,IF(DASHBOARD!$J$2=0,0,AZ213)))</f>
        <v/>
      </c>
      <c r="BA213" s="383">
        <f>(IF(DASHBOARD!$J$2=BA7,DASHBOARD!$U$627,IF(DASHBOARD!$J$2=0,0,BA213)))</f>
        <v/>
      </c>
      <c r="BB213" s="384">
        <f>IF(SUM(F213:BA213)&lt;&gt;0,AVERAGEIF(F213:BA213,"&gt;0",F213:BA213),0)</f>
        <v/>
      </c>
      <c r="BC213" s="147" t="n"/>
      <c r="BD213" s="385">
        <f>MAXA(F213:BA213)</f>
        <v/>
      </c>
      <c r="BE213" s="1461">
        <f>IF(BD213&lt;&gt;0,VLOOKUP(BD213,$F$10:$BA$10,MATCH(BD213,F213:BA213,0)),"")</f>
        <v/>
      </c>
      <c r="BF213" s="385">
        <f t="array" ref="BF213">MIN(IF(F213:BA213&gt;0,F213:BA213))</f>
        <v/>
      </c>
      <c r="BG213" s="1461">
        <f>IF(BF213&lt;&gt;0,VLOOKUP(BF213,$F$10:$BA$10,MATCH($BF213,$F213:$BA213,0)),"")</f>
        <v/>
      </c>
      <c r="BI213" s="1368">
        <f>HLOOKUP($BI$9,$S$10:$AI$431,1+$BL213,TRUE)</f>
        <v/>
      </c>
      <c r="BJ213" s="1369">
        <f>HLOOKUP($BJ$9,$AJ$10:$AW$431,1+$BL213,TRUE)</f>
        <v/>
      </c>
      <c r="BK213" s="151" t="n"/>
      <c r="BL213" s="408">
        <f>BL212+1</f>
        <v/>
      </c>
      <c r="BM213" s="399" t="n"/>
    </row>
    <row r="214" ht="20.25" customHeight="1" s="18" thickBot="1" thickTop="1">
      <c r="B214" s="1370" t="n"/>
      <c r="C214" s="1381" t="n"/>
      <c r="D214" s="328" t="n"/>
      <c r="E214" s="402" t="n"/>
      <c r="F214" s="383" t="n"/>
      <c r="G214" s="383" t="n"/>
      <c r="H214" s="383" t="n"/>
      <c r="I214" s="383" t="n"/>
      <c r="J214" s="383" t="n"/>
      <c r="K214" s="383" t="n"/>
      <c r="L214" s="383" t="n"/>
      <c r="M214" s="383" t="n"/>
      <c r="N214" s="383" t="n"/>
      <c r="O214" s="383" t="n"/>
      <c r="P214" s="383" t="n"/>
      <c r="Q214" s="383" t="n"/>
      <c r="R214" s="383" t="n"/>
      <c r="S214" s="383" t="n"/>
      <c r="T214" s="383" t="n"/>
      <c r="U214" s="383" t="n"/>
      <c r="V214" s="383" t="n"/>
      <c r="W214" s="383" t="n"/>
      <c r="X214" s="383" t="n"/>
      <c r="Y214" s="383" t="n"/>
      <c r="Z214" s="383" t="n"/>
      <c r="AA214" s="383" t="n"/>
      <c r="AB214" s="383" t="n"/>
      <c r="AC214" s="383" t="n"/>
      <c r="AD214" s="383" t="n"/>
      <c r="AE214" s="383" t="n"/>
      <c r="AF214" s="383" t="n"/>
      <c r="AG214" s="383" t="n"/>
      <c r="AH214" s="383" t="n"/>
      <c r="AI214" s="383" t="n"/>
      <c r="AJ214" s="383" t="n"/>
      <c r="AK214" s="383" t="n"/>
      <c r="AL214" s="383" t="n"/>
      <c r="AM214" s="383" t="n"/>
      <c r="AN214" s="383" t="n"/>
      <c r="AO214" s="383" t="n"/>
      <c r="AP214" s="383" t="n"/>
      <c r="AQ214" s="383" t="n"/>
      <c r="AR214" s="383" t="n"/>
      <c r="AS214" s="383" t="n"/>
      <c r="AT214" s="383" t="n"/>
      <c r="AU214" s="383" t="n"/>
      <c r="AV214" s="383" t="n"/>
      <c r="AW214" s="383" t="n"/>
      <c r="AX214" s="383" t="n"/>
      <c r="AY214" s="383" t="n"/>
      <c r="AZ214" s="383" t="n"/>
      <c r="BA214" s="383" t="n"/>
      <c r="BB214" s="384">
        <f>IF(SUM(F214:BA214)&lt;&gt;0,AVERAGEIF(F214:BA214,"&gt;0",F214:BA214),0)</f>
        <v/>
      </c>
      <c r="BC214" s="147" t="n"/>
      <c r="BD214" s="385">
        <f>MAXA(F214:BA214)</f>
        <v/>
      </c>
      <c r="BE214" s="1461">
        <f>IF(BD214&lt;&gt;0,VLOOKUP(BD214,$F$10:$BA$10,MATCH(BD214,F214:BA214,0)),"")</f>
        <v/>
      </c>
      <c r="BF214" s="385">
        <f t="array" ref="BF214">MIN(IF(F214:BA214&gt;0,F214:BA214))</f>
        <v/>
      </c>
      <c r="BG214" s="1461">
        <f>IF(BF214&lt;&gt;0,VLOOKUP(BF214,$F$10:$BA$10,MATCH($BF214,$F214:$BA214,0)),"")</f>
        <v/>
      </c>
      <c r="BI214" s="1368">
        <f>HLOOKUP($BI$9,$S$10:$AI$431,1+$BL214,TRUE)</f>
        <v/>
      </c>
      <c r="BJ214" s="1369">
        <f>HLOOKUP($BJ$9,$AJ$10:$AW$431,1+$BL214,TRUE)</f>
        <v/>
      </c>
      <c r="BK214" s="151" t="n"/>
      <c r="BL214" s="408">
        <f>BL213+1</f>
        <v/>
      </c>
      <c r="BM214" s="399" t="n"/>
    </row>
    <row r="215" ht="20.25" customHeight="1" s="18" thickBot="1" thickTop="1">
      <c r="B215" s="1370" t="n"/>
      <c r="C215" s="1381" t="n"/>
      <c r="D215" s="1469" t="inlineStr">
        <is>
          <t>MAKALE 150</t>
        </is>
      </c>
      <c r="E215" s="402" t="inlineStr">
        <is>
          <t>Palopo # 1, 150</t>
        </is>
      </c>
      <c r="F215" s="383">
        <f>(IF(DASHBOARD!$J$2=F7,DASHBOARD!$U$633,IF(DASHBOARD!$J$2=0,0,F215)))</f>
        <v/>
      </c>
      <c r="G215" s="383">
        <f>(IF(DASHBOARD!$J$2=G7,DASHBOARD!$U$633,IF(DASHBOARD!$J$2=0,0,G215)))</f>
        <v/>
      </c>
      <c r="H215" s="383">
        <f>(IF(DASHBOARD!$J$2=H7,DASHBOARD!$U$633,IF(DASHBOARD!$J$2=0,0,H215)))</f>
        <v/>
      </c>
      <c r="I215" s="383">
        <f>(IF(DASHBOARD!$J$2=I7,DASHBOARD!$U$633,IF(DASHBOARD!$J$2=0,0,I215)))</f>
        <v/>
      </c>
      <c r="J215" s="383">
        <f>(IF(DASHBOARD!$J$2=J7,DASHBOARD!$U$633,IF(DASHBOARD!$J$2=0,0,J215)))</f>
        <v/>
      </c>
      <c r="K215" s="383">
        <f>(IF(DASHBOARD!$J$2=K7,DASHBOARD!$U$633,IF(DASHBOARD!$J$2=0,0,K215)))</f>
        <v/>
      </c>
      <c r="L215" s="383">
        <f>(IF(DASHBOARD!$J$2=L7,DASHBOARD!$U$633,IF(DASHBOARD!$J$2=0,0,L215)))</f>
        <v/>
      </c>
      <c r="M215" s="383">
        <f>(IF(DASHBOARD!$J$2=M7,DASHBOARD!$U$633,IF(DASHBOARD!$J$2=0,0,M215)))</f>
        <v/>
      </c>
      <c r="N215" s="383">
        <f>(IF(DASHBOARD!$J$2=N7,DASHBOARD!$U$633,IF(DASHBOARD!$J$2=0,0,N215)))</f>
        <v/>
      </c>
      <c r="O215" s="383">
        <f>(IF(DASHBOARD!$J$2=O7,DASHBOARD!$U$633,IF(DASHBOARD!$J$2=0,0,O215)))</f>
        <v/>
      </c>
      <c r="P215" s="383">
        <f>(IF(DASHBOARD!$J$2=P7,DASHBOARD!$U$633,IF(DASHBOARD!$J$2=0,0,P215)))</f>
        <v/>
      </c>
      <c r="Q215" s="383">
        <f>(IF(DASHBOARD!$J$2=Q7,DASHBOARD!$U$633,IF(DASHBOARD!$J$2=0,0,Q215)))</f>
        <v/>
      </c>
      <c r="R215" s="383">
        <f>(IF(DASHBOARD!$J$2=R7,DASHBOARD!$U$633,IF(DASHBOARD!$J$2=0,0,R215)))</f>
        <v/>
      </c>
      <c r="S215" s="383">
        <f>(IF(DASHBOARD!$J$2=S7,DASHBOARD!$U$633,IF(DASHBOARD!$J$2=0,0,S215)))</f>
        <v/>
      </c>
      <c r="T215" s="383">
        <f>(IF(DASHBOARD!$J$2=T7,DASHBOARD!$U$633,IF(DASHBOARD!$J$2=0,0,T215)))</f>
        <v/>
      </c>
      <c r="U215" s="383">
        <f>(IF(DASHBOARD!$J$2=U7,DASHBOARD!$U$633,IF(DASHBOARD!$J$2=0,0,U215)))</f>
        <v/>
      </c>
      <c r="V215" s="383">
        <f>(IF(DASHBOARD!$J$2=V7,DASHBOARD!$U$633,IF(DASHBOARD!$J$2=0,0,V215)))</f>
        <v/>
      </c>
      <c r="W215" s="383">
        <f>(IF(DASHBOARD!$J$2=W7,DASHBOARD!$U$633,IF(DASHBOARD!$J$2=0,0,W215)))</f>
        <v/>
      </c>
      <c r="X215" s="383">
        <f>(IF(DASHBOARD!$J$2=X7,DASHBOARD!$U$633,IF(DASHBOARD!$J$2=0,0,X215)))</f>
        <v/>
      </c>
      <c r="Y215" s="383">
        <f>(IF(DASHBOARD!$J$2=Y7,DASHBOARD!$U$633,IF(DASHBOARD!$J$2=0,0,Y215)))</f>
        <v/>
      </c>
      <c r="Z215" s="383">
        <f>(IF(DASHBOARD!$J$2=Z7,DASHBOARD!$U$633,IF(DASHBOARD!$J$2=0,0,Z215)))</f>
        <v/>
      </c>
      <c r="AA215" s="383">
        <f>(IF(DASHBOARD!$J$2=AA7,DASHBOARD!$U$633,IF(DASHBOARD!$J$2=0,0,AA215)))</f>
        <v/>
      </c>
      <c r="AB215" s="383">
        <f>(IF(DASHBOARD!$J$2=AB7,DASHBOARD!$U$633,IF(DASHBOARD!$J$2=0,0,AB215)))</f>
        <v/>
      </c>
      <c r="AC215" s="383">
        <f>(IF(DASHBOARD!$J$2=AC7,DASHBOARD!$U$633,IF(DASHBOARD!$J$2=0,0,AC215)))</f>
        <v/>
      </c>
      <c r="AD215" s="383">
        <f>(IF(DASHBOARD!$J$2=AD7,DASHBOARD!$U$633,IF(DASHBOARD!$J$2=0,0,AD215)))</f>
        <v/>
      </c>
      <c r="AE215" s="383">
        <f>(IF(DASHBOARD!$J$2=AE7,DASHBOARD!$U$633,IF(DASHBOARD!$J$2=0,0,AE215)))</f>
        <v/>
      </c>
      <c r="AF215" s="383">
        <f>(IF(DASHBOARD!$J$2=AF7,DASHBOARD!$U$633,IF(DASHBOARD!$J$2=0,0,AF215)))</f>
        <v/>
      </c>
      <c r="AG215" s="383">
        <f>(IF(DASHBOARD!$J$2=AG7,DASHBOARD!$U$633,IF(DASHBOARD!$J$2=0,0,AG215)))</f>
        <v/>
      </c>
      <c r="AH215" s="383">
        <f>(IF(DASHBOARD!$J$2=AH7,DASHBOARD!$U$633,IF(DASHBOARD!$J$2=0,0,AH215)))</f>
        <v/>
      </c>
      <c r="AI215" s="383">
        <f>(IF(DASHBOARD!$J$2=AI7,DASHBOARD!$U$633,IF(DASHBOARD!$J$2=0,0,AI215)))</f>
        <v/>
      </c>
      <c r="AJ215" s="383">
        <f>(IF(DASHBOARD!$J$2=AJ7,DASHBOARD!$U$633,IF(DASHBOARD!$J$2=0,0,AJ215)))</f>
        <v/>
      </c>
      <c r="AK215" s="383">
        <f>(IF(DASHBOARD!$J$2=AK7,DASHBOARD!$U$633,IF(DASHBOARD!$J$2=0,0,AK215)))</f>
        <v/>
      </c>
      <c r="AL215" s="383">
        <f>(IF(DASHBOARD!$J$2=AL7,DASHBOARD!$U$633,IF(DASHBOARD!$J$2=0,0,AL215)))</f>
        <v/>
      </c>
      <c r="AM215" s="383">
        <f>(IF(DASHBOARD!$J$2=AM7,DASHBOARD!$U$633,IF(DASHBOARD!$J$2=0,0,AM215)))</f>
        <v/>
      </c>
      <c r="AN215" s="383">
        <f>(IF(DASHBOARD!$J$2=AN7,DASHBOARD!$U$633,IF(DASHBOARD!$J$2=0,0,AN215)))</f>
        <v/>
      </c>
      <c r="AO215" s="383">
        <f>(IF(DASHBOARD!$J$2=AO7,DASHBOARD!$U$633,IF(DASHBOARD!$J$2=0,0,AO215)))</f>
        <v/>
      </c>
      <c r="AP215" s="383">
        <f>(IF(DASHBOARD!$J$2=AP7,DASHBOARD!$U$633,IF(DASHBOARD!$J$2=0,0,AP215)))</f>
        <v/>
      </c>
      <c r="AQ215" s="383">
        <f>(IF(DASHBOARD!$J$2=AQ7,DASHBOARD!$U$633,IF(DASHBOARD!$J$2=0,0,AQ215)))</f>
        <v/>
      </c>
      <c r="AR215" s="383">
        <f>(IF(DASHBOARD!$J$2=AR7,DASHBOARD!$U$633,IF(DASHBOARD!$J$2=0,0,AR215)))</f>
        <v/>
      </c>
      <c r="AS215" s="383">
        <f>(IF(DASHBOARD!$J$2=AS7,DASHBOARD!$U$633,IF(DASHBOARD!$J$2=0,0,AS215)))</f>
        <v/>
      </c>
      <c r="AT215" s="383">
        <f>(IF(DASHBOARD!$J$2=AT7,DASHBOARD!$U$633,IF(DASHBOARD!$J$2=0,0,AT215)))</f>
        <v/>
      </c>
      <c r="AU215" s="383">
        <f>(IF(DASHBOARD!$J$2=AU7,DASHBOARD!$U$633,IF(DASHBOARD!$J$2=0,0,AU215)))</f>
        <v/>
      </c>
      <c r="AV215" s="383">
        <f>(IF(DASHBOARD!$J$2=AV7,DASHBOARD!$U$633,IF(DASHBOARD!$J$2=0,0,AV215)))</f>
        <v/>
      </c>
      <c r="AW215" s="383">
        <f>(IF(DASHBOARD!$J$2=AW7,DASHBOARD!$U$633,IF(DASHBOARD!$J$2=0,0,AW215)))</f>
        <v/>
      </c>
      <c r="AX215" s="383">
        <f>(IF(DASHBOARD!$J$2=AX7,DASHBOARD!$U$633,IF(DASHBOARD!$J$2=0,0,AX215)))</f>
        <v/>
      </c>
      <c r="AY215" s="383">
        <f>(IF(DASHBOARD!$J$2=AY7,DASHBOARD!$U$633,IF(DASHBOARD!$J$2=0,0,AY215)))</f>
        <v/>
      </c>
      <c r="AZ215" s="383">
        <f>(IF(DASHBOARD!$J$2=AZ7,DASHBOARD!$U$633,IF(DASHBOARD!$J$2=0,0,AZ215)))</f>
        <v/>
      </c>
      <c r="BA215" s="383">
        <f>(IF(DASHBOARD!$J$2=BA7,DASHBOARD!$U$633,IF(DASHBOARD!$J$2=0,0,BA215)))</f>
        <v/>
      </c>
      <c r="BB215" s="384">
        <f>IF(SUM(F215:BA215)&lt;&gt;0,AVERAGEIF(F215:BA215,"&gt;0",F215:BA215),0)</f>
        <v/>
      </c>
      <c r="BC215" s="147" t="n"/>
      <c r="BD215" s="385">
        <f>MAXA(F215:BA215)</f>
        <v/>
      </c>
      <c r="BE215" s="1461">
        <f>IF(BD215&lt;&gt;0,VLOOKUP(BD215,$F$10:$BA$10,MATCH(BD215,F215:BA215,0)),"")</f>
        <v/>
      </c>
      <c r="BF215" s="385">
        <f t="array" ref="BF215">MIN(IF(F215:BA215&gt;0,F215:BA215))</f>
        <v/>
      </c>
      <c r="BG215" s="1461">
        <f>IF(BF215&lt;&gt;0,VLOOKUP(BF215,$F$10:$BA$10,MATCH($BF215,$F215:$BA215,0)),"")</f>
        <v/>
      </c>
      <c r="BI215" s="1368">
        <f>HLOOKUP($BI$9,$S$10:$AI$431,1+$BL215,TRUE)</f>
        <v/>
      </c>
      <c r="BJ215" s="1369">
        <f>HLOOKUP($BJ$9,$AJ$10:$AW$431,1+$BL215,TRUE)</f>
        <v/>
      </c>
      <c r="BK215" s="151" t="n"/>
      <c r="BL215" s="408">
        <f>BL214+1</f>
        <v/>
      </c>
      <c r="BM215" s="399" t="n"/>
    </row>
    <row r="216" ht="20.25" customHeight="1" s="18" thickBot="1" thickTop="1">
      <c r="B216" s="1370" t="n"/>
      <c r="C216" s="1381" t="n"/>
      <c r="D216" s="1462" t="n"/>
      <c r="E216" s="402" t="inlineStr">
        <is>
          <t>Palopo # 2, 150</t>
        </is>
      </c>
      <c r="F216" s="383">
        <f>(IF(DASHBOARD!$J$2=F7,DASHBOARD!$U$634,IF(DASHBOARD!$J$2=0,0,F216)))</f>
        <v/>
      </c>
      <c r="G216" s="383">
        <f>(IF(DASHBOARD!$J$2=G7,DASHBOARD!$U$634,IF(DASHBOARD!$J$2=0,0,G216)))</f>
        <v/>
      </c>
      <c r="H216" s="383">
        <f>(IF(DASHBOARD!$J$2=H7,DASHBOARD!$U$634,IF(DASHBOARD!$J$2=0,0,H216)))</f>
        <v/>
      </c>
      <c r="I216" s="383">
        <f>(IF(DASHBOARD!$J$2=I7,DASHBOARD!$U$634,IF(DASHBOARD!$J$2=0,0,I216)))</f>
        <v/>
      </c>
      <c r="J216" s="383">
        <f>(IF(DASHBOARD!$J$2=J7,DASHBOARD!$U$634,IF(DASHBOARD!$J$2=0,0,J216)))</f>
        <v/>
      </c>
      <c r="K216" s="383">
        <f>(IF(DASHBOARD!$J$2=K7,DASHBOARD!$U$634,IF(DASHBOARD!$J$2=0,0,K216)))</f>
        <v/>
      </c>
      <c r="L216" s="383">
        <f>(IF(DASHBOARD!$J$2=L7,DASHBOARD!$U$634,IF(DASHBOARD!$J$2=0,0,L216)))</f>
        <v/>
      </c>
      <c r="M216" s="383">
        <f>(IF(DASHBOARD!$J$2=M7,DASHBOARD!$U$634,IF(DASHBOARD!$J$2=0,0,M216)))</f>
        <v/>
      </c>
      <c r="N216" s="383">
        <f>(IF(DASHBOARD!$J$2=N7,DASHBOARD!$U$634,IF(DASHBOARD!$J$2=0,0,N216)))</f>
        <v/>
      </c>
      <c r="O216" s="383">
        <f>(IF(DASHBOARD!$J$2=O7,DASHBOARD!$U$634,IF(DASHBOARD!$J$2=0,0,O216)))</f>
        <v/>
      </c>
      <c r="P216" s="383">
        <f>(IF(DASHBOARD!$J$2=P7,DASHBOARD!$U$634,IF(DASHBOARD!$J$2=0,0,P216)))</f>
        <v/>
      </c>
      <c r="Q216" s="383">
        <f>(IF(DASHBOARD!$J$2=Q7,DASHBOARD!$U$634,IF(DASHBOARD!$J$2=0,0,Q216)))</f>
        <v/>
      </c>
      <c r="R216" s="383">
        <f>(IF(DASHBOARD!$J$2=R7,DASHBOARD!$U$634,IF(DASHBOARD!$J$2=0,0,R216)))</f>
        <v/>
      </c>
      <c r="S216" s="383">
        <f>(IF(DASHBOARD!$J$2=S7,DASHBOARD!$U$634,IF(DASHBOARD!$J$2=0,0,S216)))</f>
        <v/>
      </c>
      <c r="T216" s="383">
        <f>(IF(DASHBOARD!$J$2=T7,DASHBOARD!$U$634,IF(DASHBOARD!$J$2=0,0,T216)))</f>
        <v/>
      </c>
      <c r="U216" s="383">
        <f>(IF(DASHBOARD!$J$2=U7,DASHBOARD!$U$634,IF(DASHBOARD!$J$2=0,0,U216)))</f>
        <v/>
      </c>
      <c r="V216" s="383">
        <f>(IF(DASHBOARD!$J$2=V7,DASHBOARD!$U$634,IF(DASHBOARD!$J$2=0,0,V216)))</f>
        <v/>
      </c>
      <c r="W216" s="383">
        <f>(IF(DASHBOARD!$J$2=W7,DASHBOARD!$U$634,IF(DASHBOARD!$J$2=0,0,W216)))</f>
        <v/>
      </c>
      <c r="X216" s="383">
        <f>(IF(DASHBOARD!$J$2=X7,DASHBOARD!$U$634,IF(DASHBOARD!$J$2=0,0,X216)))</f>
        <v/>
      </c>
      <c r="Y216" s="383">
        <f>(IF(DASHBOARD!$J$2=Y7,DASHBOARD!$U$634,IF(DASHBOARD!$J$2=0,0,Y216)))</f>
        <v/>
      </c>
      <c r="Z216" s="383">
        <f>(IF(DASHBOARD!$J$2=Z7,DASHBOARD!$U$634,IF(DASHBOARD!$J$2=0,0,Z216)))</f>
        <v/>
      </c>
      <c r="AA216" s="383">
        <f>(IF(DASHBOARD!$J$2=AA7,DASHBOARD!$U$634,IF(DASHBOARD!$J$2=0,0,AA216)))</f>
        <v/>
      </c>
      <c r="AB216" s="383">
        <f>(IF(DASHBOARD!$J$2=AB7,DASHBOARD!$U$634,IF(DASHBOARD!$J$2=0,0,AB216)))</f>
        <v/>
      </c>
      <c r="AC216" s="383">
        <f>(IF(DASHBOARD!$J$2=AC7,DASHBOARD!$U$634,IF(DASHBOARD!$J$2=0,0,AC216)))</f>
        <v/>
      </c>
      <c r="AD216" s="383">
        <f>(IF(DASHBOARD!$J$2=AD7,DASHBOARD!$U$634,IF(DASHBOARD!$J$2=0,0,AD216)))</f>
        <v/>
      </c>
      <c r="AE216" s="383">
        <f>(IF(DASHBOARD!$J$2=AE7,DASHBOARD!$U$634,IF(DASHBOARD!$J$2=0,0,AE216)))</f>
        <v/>
      </c>
      <c r="AF216" s="383">
        <f>(IF(DASHBOARD!$J$2=AF7,DASHBOARD!$U$634,IF(DASHBOARD!$J$2=0,0,AF216)))</f>
        <v/>
      </c>
      <c r="AG216" s="383">
        <f>(IF(DASHBOARD!$J$2=AG7,DASHBOARD!$U$634,IF(DASHBOARD!$J$2=0,0,AG216)))</f>
        <v/>
      </c>
      <c r="AH216" s="383">
        <f>(IF(DASHBOARD!$J$2=AH7,DASHBOARD!$U$634,IF(DASHBOARD!$J$2=0,0,AH216)))</f>
        <v/>
      </c>
      <c r="AI216" s="383">
        <f>(IF(DASHBOARD!$J$2=AI7,DASHBOARD!$U$634,IF(DASHBOARD!$J$2=0,0,AI216)))</f>
        <v/>
      </c>
      <c r="AJ216" s="383">
        <f>(IF(DASHBOARD!$J$2=AJ7,DASHBOARD!$U$634,IF(DASHBOARD!$J$2=0,0,AJ216)))</f>
        <v/>
      </c>
      <c r="AK216" s="383">
        <f>(IF(DASHBOARD!$J$2=AK7,DASHBOARD!$U$634,IF(DASHBOARD!$J$2=0,0,AK216)))</f>
        <v/>
      </c>
      <c r="AL216" s="383">
        <f>(IF(DASHBOARD!$J$2=AL7,DASHBOARD!$U$634,IF(DASHBOARD!$J$2=0,0,AL216)))</f>
        <v/>
      </c>
      <c r="AM216" s="383">
        <f>(IF(DASHBOARD!$J$2=AM7,DASHBOARD!$U$634,IF(DASHBOARD!$J$2=0,0,AM216)))</f>
        <v/>
      </c>
      <c r="AN216" s="383">
        <f>(IF(DASHBOARD!$J$2=AN7,DASHBOARD!$U$634,IF(DASHBOARD!$J$2=0,0,AN216)))</f>
        <v/>
      </c>
      <c r="AO216" s="383">
        <f>(IF(DASHBOARD!$J$2=AO7,DASHBOARD!$U$634,IF(DASHBOARD!$J$2=0,0,AO216)))</f>
        <v/>
      </c>
      <c r="AP216" s="383">
        <f>(IF(DASHBOARD!$J$2=AP7,DASHBOARD!$U$634,IF(DASHBOARD!$J$2=0,0,AP216)))</f>
        <v/>
      </c>
      <c r="AQ216" s="383">
        <f>(IF(DASHBOARD!$J$2=AQ7,DASHBOARD!$U$634,IF(DASHBOARD!$J$2=0,0,AQ216)))</f>
        <v/>
      </c>
      <c r="AR216" s="383">
        <f>(IF(DASHBOARD!$J$2=AR7,DASHBOARD!$U$634,IF(DASHBOARD!$J$2=0,0,AR216)))</f>
        <v/>
      </c>
      <c r="AS216" s="383">
        <f>(IF(DASHBOARD!$J$2=AS7,DASHBOARD!$U$634,IF(DASHBOARD!$J$2=0,0,AS216)))</f>
        <v/>
      </c>
      <c r="AT216" s="383">
        <f>(IF(DASHBOARD!$J$2=AT7,DASHBOARD!$U$634,IF(DASHBOARD!$J$2=0,0,AT216)))</f>
        <v/>
      </c>
      <c r="AU216" s="383">
        <f>(IF(DASHBOARD!$J$2=AU7,DASHBOARD!$U$634,IF(DASHBOARD!$J$2=0,0,AU216)))</f>
        <v/>
      </c>
      <c r="AV216" s="383">
        <f>(IF(DASHBOARD!$J$2=AV7,DASHBOARD!$U$634,IF(DASHBOARD!$J$2=0,0,AV216)))</f>
        <v/>
      </c>
      <c r="AW216" s="383">
        <f>(IF(DASHBOARD!$J$2=AW7,DASHBOARD!$U$634,IF(DASHBOARD!$J$2=0,0,AW216)))</f>
        <v/>
      </c>
      <c r="AX216" s="383">
        <f>(IF(DASHBOARD!$J$2=AX7,DASHBOARD!$U$634,IF(DASHBOARD!$J$2=0,0,AX216)))</f>
        <v/>
      </c>
      <c r="AY216" s="383">
        <f>(IF(DASHBOARD!$J$2=AY7,DASHBOARD!$U$634,IF(DASHBOARD!$J$2=0,0,AY216)))</f>
        <v/>
      </c>
      <c r="AZ216" s="383">
        <f>(IF(DASHBOARD!$J$2=AZ7,DASHBOARD!$U$634,IF(DASHBOARD!$J$2=0,0,AZ216)))</f>
        <v/>
      </c>
      <c r="BA216" s="383">
        <f>(IF(DASHBOARD!$J$2=BA7,DASHBOARD!$U$634,IF(DASHBOARD!$J$2=0,0,BA216)))</f>
        <v/>
      </c>
      <c r="BB216" s="384">
        <f>IF(SUM(F216:BA216)&lt;&gt;0,AVERAGEIF(F216:BA216,"&gt;0",F216:BA216),0)</f>
        <v/>
      </c>
      <c r="BC216" s="147" t="n"/>
      <c r="BD216" s="385">
        <f>MAXA(F216:BA216)</f>
        <v/>
      </c>
      <c r="BE216" s="1461">
        <f>IF(BD216&lt;&gt;0,VLOOKUP(BD216,$F$10:$BA$10,MATCH(BD216,F216:BA216,0)),"")</f>
        <v/>
      </c>
      <c r="BF216" s="385">
        <f t="array" ref="BF216">MIN(IF(F216:BA216&gt;0,F216:BA216))</f>
        <v/>
      </c>
      <c r="BG216" s="1461">
        <f>IF(BF216&lt;&gt;0,VLOOKUP(BF216,$F$10:$BA$10,MATCH($BF216,$F216:$BA216,0)),"")</f>
        <v/>
      </c>
      <c r="BI216" s="1368">
        <f>HLOOKUP($BI$9,$S$10:$AI$431,1+$BL216,TRUE)</f>
        <v/>
      </c>
      <c r="BJ216" s="1369">
        <f>HLOOKUP($BJ$9,$AJ$10:$AW$431,1+$BL216,TRUE)</f>
        <v/>
      </c>
      <c r="BK216" s="151" t="n"/>
      <c r="BL216" s="408">
        <f>BL215+1</f>
        <v/>
      </c>
      <c r="BM216" s="399" t="n"/>
    </row>
    <row r="217" ht="20.25" customHeight="1" s="18" thickBot="1" thickTop="1">
      <c r="B217" s="1370" t="n"/>
      <c r="C217" s="1381" t="n"/>
      <c r="D217" s="1462" t="n"/>
      <c r="E217" s="402" t="inlineStr">
        <is>
          <t>Sidrap 150</t>
        </is>
      </c>
      <c r="F217" s="383">
        <f>(IF(DASHBOARD!$J$2=F7,DASHBOARD!$U$638,IF(DASHBOARD!$J$2=0,0,F217)))</f>
        <v/>
      </c>
      <c r="G217" s="383">
        <f>(IF(DASHBOARD!$J$2=G7,DASHBOARD!$U$638,IF(DASHBOARD!$J$2=0,0,G217)))</f>
        <v/>
      </c>
      <c r="H217" s="383">
        <f>(IF(DASHBOARD!$J$2=H7,DASHBOARD!$U$638,IF(DASHBOARD!$J$2=0,0,H217)))</f>
        <v/>
      </c>
      <c r="I217" s="383">
        <f>(IF(DASHBOARD!$J$2=I7,DASHBOARD!$U$638,IF(DASHBOARD!$J$2=0,0,I217)))</f>
        <v/>
      </c>
      <c r="J217" s="383">
        <f>(IF(DASHBOARD!$J$2=J7,DASHBOARD!$U$638,IF(DASHBOARD!$J$2=0,0,J217)))</f>
        <v/>
      </c>
      <c r="K217" s="383">
        <f>(IF(DASHBOARD!$J$2=K7,DASHBOARD!$U$638,IF(DASHBOARD!$J$2=0,0,K217)))</f>
        <v/>
      </c>
      <c r="L217" s="383">
        <f>(IF(DASHBOARD!$J$2=L7,DASHBOARD!$U$638,IF(DASHBOARD!$J$2=0,0,L217)))</f>
        <v/>
      </c>
      <c r="M217" s="383">
        <f>(IF(DASHBOARD!$J$2=M7,DASHBOARD!$U$638,IF(DASHBOARD!$J$2=0,0,M217)))</f>
        <v/>
      </c>
      <c r="N217" s="383">
        <f>(IF(DASHBOARD!$J$2=N7,DASHBOARD!$U$638,IF(DASHBOARD!$J$2=0,0,N217)))</f>
        <v/>
      </c>
      <c r="O217" s="383">
        <f>(IF(DASHBOARD!$J$2=O7,DASHBOARD!$U$638,IF(DASHBOARD!$J$2=0,0,O217)))</f>
        <v/>
      </c>
      <c r="P217" s="383">
        <f>(IF(DASHBOARD!$J$2=P7,DASHBOARD!$U$638,IF(DASHBOARD!$J$2=0,0,P217)))</f>
        <v/>
      </c>
      <c r="Q217" s="383">
        <f>(IF(DASHBOARD!$J$2=Q7,DASHBOARD!$U$638,IF(DASHBOARD!$J$2=0,0,Q217)))</f>
        <v/>
      </c>
      <c r="R217" s="383">
        <f>(IF(DASHBOARD!$J$2=R7,DASHBOARD!$U$638,IF(DASHBOARD!$J$2=0,0,R217)))</f>
        <v/>
      </c>
      <c r="S217" s="383">
        <f>(IF(DASHBOARD!$J$2=S7,DASHBOARD!$U$638,IF(DASHBOARD!$J$2=0,0,S217)))</f>
        <v/>
      </c>
      <c r="T217" s="383">
        <f>(IF(DASHBOARD!$J$2=T7,DASHBOARD!$U$638,IF(DASHBOARD!$J$2=0,0,T217)))</f>
        <v/>
      </c>
      <c r="U217" s="383">
        <f>(IF(DASHBOARD!$J$2=U7,DASHBOARD!$U$638,IF(DASHBOARD!$J$2=0,0,U217)))</f>
        <v/>
      </c>
      <c r="V217" s="383">
        <f>(IF(DASHBOARD!$J$2=V7,DASHBOARD!$U$638,IF(DASHBOARD!$J$2=0,0,V217)))</f>
        <v/>
      </c>
      <c r="W217" s="383">
        <f>(IF(DASHBOARD!$J$2=W7,DASHBOARD!$U$638,IF(DASHBOARD!$J$2=0,0,W217)))</f>
        <v/>
      </c>
      <c r="X217" s="383">
        <f>(IF(DASHBOARD!$J$2=X7,DASHBOARD!$U$638,IF(DASHBOARD!$J$2=0,0,X217)))</f>
        <v/>
      </c>
      <c r="Y217" s="383">
        <f>(IF(DASHBOARD!$J$2=Y7,DASHBOARD!$U$638,IF(DASHBOARD!$J$2=0,0,Y217)))</f>
        <v/>
      </c>
      <c r="Z217" s="383">
        <f>(IF(DASHBOARD!$J$2=Z7,DASHBOARD!$U$638,IF(DASHBOARD!$J$2=0,0,Z217)))</f>
        <v/>
      </c>
      <c r="AA217" s="383">
        <f>(IF(DASHBOARD!$J$2=AA7,DASHBOARD!$U$638,IF(DASHBOARD!$J$2=0,0,AA217)))</f>
        <v/>
      </c>
      <c r="AB217" s="383">
        <f>(IF(DASHBOARD!$J$2=AB7,DASHBOARD!$U$638,IF(DASHBOARD!$J$2=0,0,AB217)))</f>
        <v/>
      </c>
      <c r="AC217" s="383">
        <f>(IF(DASHBOARD!$J$2=AC7,DASHBOARD!$U$638,IF(DASHBOARD!$J$2=0,0,AC217)))</f>
        <v/>
      </c>
      <c r="AD217" s="383">
        <f>(IF(DASHBOARD!$J$2=AD7,DASHBOARD!$U$638,IF(DASHBOARD!$J$2=0,0,AD217)))</f>
        <v/>
      </c>
      <c r="AE217" s="383">
        <f>(IF(DASHBOARD!$J$2=AE7,DASHBOARD!$U$638,IF(DASHBOARD!$J$2=0,0,AE217)))</f>
        <v/>
      </c>
      <c r="AF217" s="383">
        <f>(IF(DASHBOARD!$J$2=AF7,DASHBOARD!$U$638,IF(DASHBOARD!$J$2=0,0,AF217)))</f>
        <v/>
      </c>
      <c r="AG217" s="383">
        <f>(IF(DASHBOARD!$J$2=AG7,DASHBOARD!$U$638,IF(DASHBOARD!$J$2=0,0,AG217)))</f>
        <v/>
      </c>
      <c r="AH217" s="383">
        <f>(IF(DASHBOARD!$J$2=AH7,DASHBOARD!$U$638,IF(DASHBOARD!$J$2=0,0,AH217)))</f>
        <v/>
      </c>
      <c r="AI217" s="383">
        <f>(IF(DASHBOARD!$J$2=AI7,DASHBOARD!$U$638,IF(DASHBOARD!$J$2=0,0,AI217)))</f>
        <v/>
      </c>
      <c r="AJ217" s="383">
        <f>(IF(DASHBOARD!$J$2=AJ7,DASHBOARD!$U$638,IF(DASHBOARD!$J$2=0,0,AJ217)))</f>
        <v/>
      </c>
      <c r="AK217" s="383">
        <f>(IF(DASHBOARD!$J$2=AK7,DASHBOARD!$U$638,IF(DASHBOARD!$J$2=0,0,AK217)))</f>
        <v/>
      </c>
      <c r="AL217" s="383">
        <f>(IF(DASHBOARD!$J$2=AL7,DASHBOARD!$U$638,IF(DASHBOARD!$J$2=0,0,AL217)))</f>
        <v/>
      </c>
      <c r="AM217" s="383">
        <f>(IF(DASHBOARD!$J$2=AM7,DASHBOARD!$U$638,IF(DASHBOARD!$J$2=0,0,AM217)))</f>
        <v/>
      </c>
      <c r="AN217" s="383">
        <f>(IF(DASHBOARD!$J$2=AN7,DASHBOARD!$U$638,IF(DASHBOARD!$J$2=0,0,AN217)))</f>
        <v/>
      </c>
      <c r="AO217" s="383">
        <f>(IF(DASHBOARD!$J$2=AO7,DASHBOARD!$U$638,IF(DASHBOARD!$J$2=0,0,AO217)))</f>
        <v/>
      </c>
      <c r="AP217" s="383">
        <f>(IF(DASHBOARD!$J$2=AP7,DASHBOARD!$U$638,IF(DASHBOARD!$J$2=0,0,AP217)))</f>
        <v/>
      </c>
      <c r="AQ217" s="383">
        <f>(IF(DASHBOARD!$J$2=AQ7,DASHBOARD!$U$638,IF(DASHBOARD!$J$2=0,0,AQ217)))</f>
        <v/>
      </c>
      <c r="AR217" s="383">
        <f>(IF(DASHBOARD!$J$2=AR7,DASHBOARD!$U$638,IF(DASHBOARD!$J$2=0,0,AR217)))</f>
        <v/>
      </c>
      <c r="AS217" s="383">
        <f>(IF(DASHBOARD!$J$2=AS7,DASHBOARD!$U$638,IF(DASHBOARD!$J$2=0,0,AS217)))</f>
        <v/>
      </c>
      <c r="AT217" s="383">
        <f>(IF(DASHBOARD!$J$2=AT7,DASHBOARD!$U$638,IF(DASHBOARD!$J$2=0,0,AT217)))</f>
        <v/>
      </c>
      <c r="AU217" s="383">
        <f>(IF(DASHBOARD!$J$2=AU7,DASHBOARD!$U$638,IF(DASHBOARD!$J$2=0,0,AU217)))</f>
        <v/>
      </c>
      <c r="AV217" s="383">
        <f>(IF(DASHBOARD!$J$2=AV7,DASHBOARD!$U$638,IF(DASHBOARD!$J$2=0,0,AV217)))</f>
        <v/>
      </c>
      <c r="AW217" s="383">
        <f>(IF(DASHBOARD!$J$2=AW7,DASHBOARD!$U$638,IF(DASHBOARD!$J$2=0,0,AW217)))</f>
        <v/>
      </c>
      <c r="AX217" s="383">
        <f>(IF(DASHBOARD!$J$2=AX7,DASHBOARD!$U$638,IF(DASHBOARD!$J$2=0,0,AX217)))</f>
        <v/>
      </c>
      <c r="AY217" s="383">
        <f>(IF(DASHBOARD!$J$2=AY7,DASHBOARD!$U$638,IF(DASHBOARD!$J$2=0,0,AY217)))</f>
        <v/>
      </c>
      <c r="AZ217" s="383">
        <f>(IF(DASHBOARD!$J$2=AZ7,DASHBOARD!$U$638,IF(DASHBOARD!$J$2=0,0,AZ217)))</f>
        <v/>
      </c>
      <c r="BA217" s="383">
        <f>(IF(DASHBOARD!$J$2=BA7,DASHBOARD!$U$638,IF(DASHBOARD!$J$2=0,0,BA217)))</f>
        <v/>
      </c>
      <c r="BB217" s="384">
        <f>IF(SUM(F217:BA217)&lt;&gt;0,AVERAGEIF(F217:BA217,"&gt;0",F217:BA217),0)</f>
        <v/>
      </c>
      <c r="BC217" s="147" t="n"/>
      <c r="BD217" s="385">
        <f>MAXA(F217:BA217)</f>
        <v/>
      </c>
      <c r="BE217" s="1461">
        <f>IF(BD217&lt;&gt;0,VLOOKUP(BD217,$F$10:$BA$10,MATCH(BD217,F217:BA217,0)),"")</f>
        <v/>
      </c>
      <c r="BF217" s="385">
        <f t="array" ref="BF217">MIN(IF(F217:BA217&gt;0,F217:BA217))</f>
        <v/>
      </c>
      <c r="BG217" s="1461">
        <f>IF(BF217&lt;&gt;0,VLOOKUP(BF217,$F$10:$BA$10,MATCH($BF217,$F217:$BA217,0)),"")</f>
        <v/>
      </c>
      <c r="BI217" s="1368">
        <f>HLOOKUP($BI$9,$S$10:$AI$431,1+$BL217,TRUE)</f>
        <v/>
      </c>
      <c r="BJ217" s="1369">
        <f>HLOOKUP($BJ$9,$AJ$10:$AW$431,1+$BL217,TRUE)</f>
        <v/>
      </c>
      <c r="BK217" s="151" t="n"/>
      <c r="BL217" s="408">
        <f>BL216+1</f>
        <v/>
      </c>
      <c r="BM217" s="399" t="n"/>
    </row>
    <row r="218" ht="20.25" customHeight="1" s="18" thickBot="1" thickTop="1">
      <c r="B218" s="1370" t="n"/>
      <c r="C218" s="1381" t="n"/>
      <c r="D218" s="1462" t="n"/>
      <c r="E218" s="388" t="inlineStr">
        <is>
          <t>Enrekang 150</t>
        </is>
      </c>
      <c r="F218" s="383">
        <f>(IF(DASHBOARD!$J$2=F7,DASHBOARD!$U$637,IF(DASHBOARD!$J$2=0,0,F218)))</f>
        <v/>
      </c>
      <c r="G218" s="383">
        <f>(IF(DASHBOARD!$J$2=G7,DASHBOARD!$U$637,IF(DASHBOARD!$J$2=0,0,G218)))</f>
        <v/>
      </c>
      <c r="H218" s="383">
        <f>(IF(DASHBOARD!$J$2=H7,DASHBOARD!$U$637,IF(DASHBOARD!$J$2=0,0,H218)))</f>
        <v/>
      </c>
      <c r="I218" s="383">
        <f>(IF(DASHBOARD!$J$2=I7,DASHBOARD!$U$637,IF(DASHBOARD!$J$2=0,0,I218)))</f>
        <v/>
      </c>
      <c r="J218" s="383">
        <f>(IF(DASHBOARD!$J$2=J7,DASHBOARD!$U$637,IF(DASHBOARD!$J$2=0,0,J218)))</f>
        <v/>
      </c>
      <c r="K218" s="383">
        <f>(IF(DASHBOARD!$J$2=K7,DASHBOARD!$U$637,IF(DASHBOARD!$J$2=0,0,K218)))</f>
        <v/>
      </c>
      <c r="L218" s="383">
        <f>(IF(DASHBOARD!$J$2=L7,DASHBOARD!$U$637,IF(DASHBOARD!$J$2=0,0,L218)))</f>
        <v/>
      </c>
      <c r="M218" s="383">
        <f>(IF(DASHBOARD!$J$2=M7,DASHBOARD!$U$637,IF(DASHBOARD!$J$2=0,0,M218)))</f>
        <v/>
      </c>
      <c r="N218" s="383">
        <f>(IF(DASHBOARD!$J$2=N7,DASHBOARD!$U$637,IF(DASHBOARD!$J$2=0,0,N218)))</f>
        <v/>
      </c>
      <c r="O218" s="383">
        <f>(IF(DASHBOARD!$J$2=O7,DASHBOARD!$U$637,IF(DASHBOARD!$J$2=0,0,O218)))</f>
        <v/>
      </c>
      <c r="P218" s="383">
        <f>(IF(DASHBOARD!$J$2=P7,DASHBOARD!$U$637,IF(DASHBOARD!$J$2=0,0,P218)))</f>
        <v/>
      </c>
      <c r="Q218" s="383">
        <f>(IF(DASHBOARD!$J$2=Q7,DASHBOARD!$U$637,IF(DASHBOARD!$J$2=0,0,Q218)))</f>
        <v/>
      </c>
      <c r="R218" s="383">
        <f>(IF(DASHBOARD!$J$2=R7,DASHBOARD!$U$637,IF(DASHBOARD!$J$2=0,0,R218)))</f>
        <v/>
      </c>
      <c r="S218" s="383">
        <f>(IF(DASHBOARD!$J$2=S7,DASHBOARD!$U$637,IF(DASHBOARD!$J$2=0,0,S218)))</f>
        <v/>
      </c>
      <c r="T218" s="383">
        <f>(IF(DASHBOARD!$J$2=T7,DASHBOARD!$U$637,IF(DASHBOARD!$J$2=0,0,T218)))</f>
        <v/>
      </c>
      <c r="U218" s="383">
        <f>(IF(DASHBOARD!$J$2=U7,DASHBOARD!$U$637,IF(DASHBOARD!$J$2=0,0,U218)))</f>
        <v/>
      </c>
      <c r="V218" s="383">
        <f>(IF(DASHBOARD!$J$2=V7,DASHBOARD!$U$637,IF(DASHBOARD!$J$2=0,0,V218)))</f>
        <v/>
      </c>
      <c r="W218" s="383">
        <f>(IF(DASHBOARD!$J$2=W7,DASHBOARD!$U$637,IF(DASHBOARD!$J$2=0,0,W218)))</f>
        <v/>
      </c>
      <c r="X218" s="383">
        <f>(IF(DASHBOARD!$J$2=X7,DASHBOARD!$U$637,IF(DASHBOARD!$J$2=0,0,X218)))</f>
        <v/>
      </c>
      <c r="Y218" s="383">
        <f>(IF(DASHBOARD!$J$2=Y7,DASHBOARD!$U$637,IF(DASHBOARD!$J$2=0,0,Y218)))</f>
        <v/>
      </c>
      <c r="Z218" s="383">
        <f>(IF(DASHBOARD!$J$2=Z7,DASHBOARD!$U$637,IF(DASHBOARD!$J$2=0,0,Z218)))</f>
        <v/>
      </c>
      <c r="AA218" s="383">
        <f>(IF(DASHBOARD!$J$2=AA7,DASHBOARD!$U$637,IF(DASHBOARD!$J$2=0,0,AA218)))</f>
        <v/>
      </c>
      <c r="AB218" s="383">
        <f>(IF(DASHBOARD!$J$2=AB7,DASHBOARD!$U$637,IF(DASHBOARD!$J$2=0,0,AB218)))</f>
        <v/>
      </c>
      <c r="AC218" s="383">
        <f>(IF(DASHBOARD!$J$2=AC7,DASHBOARD!$U$637,IF(DASHBOARD!$J$2=0,0,AC218)))</f>
        <v/>
      </c>
      <c r="AD218" s="383">
        <f>(IF(DASHBOARD!$J$2=AD7,DASHBOARD!$U$637,IF(DASHBOARD!$J$2=0,0,AD218)))</f>
        <v/>
      </c>
      <c r="AE218" s="383">
        <f>(IF(DASHBOARD!$J$2=AE7,DASHBOARD!$U$637,IF(DASHBOARD!$J$2=0,0,AE218)))</f>
        <v/>
      </c>
      <c r="AF218" s="383">
        <f>(IF(DASHBOARD!$J$2=AF7,DASHBOARD!$U$637,IF(DASHBOARD!$J$2=0,0,AF218)))</f>
        <v/>
      </c>
      <c r="AG218" s="383">
        <f>(IF(DASHBOARD!$J$2=AG7,DASHBOARD!$U$637,IF(DASHBOARD!$J$2=0,0,AG218)))</f>
        <v/>
      </c>
      <c r="AH218" s="383">
        <f>(IF(DASHBOARD!$J$2=AH7,DASHBOARD!$U$637,IF(DASHBOARD!$J$2=0,0,AH218)))</f>
        <v/>
      </c>
      <c r="AI218" s="383">
        <f>(IF(DASHBOARD!$J$2=AI7,DASHBOARD!$U$637,IF(DASHBOARD!$J$2=0,0,AI218)))</f>
        <v/>
      </c>
      <c r="AJ218" s="383">
        <f>(IF(DASHBOARD!$J$2=AJ7,DASHBOARD!$U$637,IF(DASHBOARD!$J$2=0,0,AJ218)))</f>
        <v/>
      </c>
      <c r="AK218" s="383">
        <f>(IF(DASHBOARD!$J$2=AK7,DASHBOARD!$U$637,IF(DASHBOARD!$J$2=0,0,AK218)))</f>
        <v/>
      </c>
      <c r="AL218" s="383">
        <f>(IF(DASHBOARD!$J$2=AL7,DASHBOARD!$U$637,IF(DASHBOARD!$J$2=0,0,AL218)))</f>
        <v/>
      </c>
      <c r="AM218" s="383">
        <f>(IF(DASHBOARD!$J$2=AM7,DASHBOARD!$U$637,IF(DASHBOARD!$J$2=0,0,AM218)))</f>
        <v/>
      </c>
      <c r="AN218" s="383">
        <f>(IF(DASHBOARD!$J$2=AN7,DASHBOARD!$U$637,IF(DASHBOARD!$J$2=0,0,AN218)))</f>
        <v/>
      </c>
      <c r="AO218" s="383">
        <f>(IF(DASHBOARD!$J$2=AO7,DASHBOARD!$U$637,IF(DASHBOARD!$J$2=0,0,AO218)))</f>
        <v/>
      </c>
      <c r="AP218" s="383">
        <f>(IF(DASHBOARD!$J$2=AP7,DASHBOARD!$U$637,IF(DASHBOARD!$J$2=0,0,AP218)))</f>
        <v/>
      </c>
      <c r="AQ218" s="383">
        <f>(IF(DASHBOARD!$J$2=AQ7,DASHBOARD!$U$637,IF(DASHBOARD!$J$2=0,0,AQ218)))</f>
        <v/>
      </c>
      <c r="AR218" s="383">
        <f>(IF(DASHBOARD!$J$2=AR7,DASHBOARD!$U$637,IF(DASHBOARD!$J$2=0,0,AR218)))</f>
        <v/>
      </c>
      <c r="AS218" s="383">
        <f>(IF(DASHBOARD!$J$2=AS7,DASHBOARD!$U$637,IF(DASHBOARD!$J$2=0,0,AS218)))</f>
        <v/>
      </c>
      <c r="AT218" s="383">
        <f>(IF(DASHBOARD!$J$2=AT7,DASHBOARD!$U$637,IF(DASHBOARD!$J$2=0,0,AT218)))</f>
        <v/>
      </c>
      <c r="AU218" s="383">
        <f>(IF(DASHBOARD!$J$2=AU7,DASHBOARD!$U$637,IF(DASHBOARD!$J$2=0,0,AU218)))</f>
        <v/>
      </c>
      <c r="AV218" s="383">
        <f>(IF(DASHBOARD!$J$2=AV7,DASHBOARD!$U$637,IF(DASHBOARD!$J$2=0,0,AV218)))</f>
        <v/>
      </c>
      <c r="AW218" s="383">
        <f>(IF(DASHBOARD!$J$2=AW7,DASHBOARD!$U$637,IF(DASHBOARD!$J$2=0,0,AW218)))</f>
        <v/>
      </c>
      <c r="AX218" s="383">
        <f>(IF(DASHBOARD!$J$2=AX7,DASHBOARD!$U$637,IF(DASHBOARD!$J$2=0,0,AX218)))</f>
        <v/>
      </c>
      <c r="AY218" s="383">
        <f>(IF(DASHBOARD!$J$2=AY7,DASHBOARD!$U$637,IF(DASHBOARD!$J$2=0,0,AY218)))</f>
        <v/>
      </c>
      <c r="AZ218" s="383">
        <f>(IF(DASHBOARD!$J$2=AZ7,DASHBOARD!$U$637,IF(DASHBOARD!$J$2=0,0,AZ218)))</f>
        <v/>
      </c>
      <c r="BA218" s="383">
        <f>(IF(DASHBOARD!$J$2=BA7,DASHBOARD!$U$637,IF(DASHBOARD!$J$2=0,0,BA218)))</f>
        <v/>
      </c>
      <c r="BB218" s="384">
        <f>IF(SUM(F218:BA218)&lt;&gt;0,AVERAGEIF(F218:BA218,"&gt;0",F218:BA218),0)</f>
        <v/>
      </c>
      <c r="BC218" s="147" t="n"/>
      <c r="BD218" s="385">
        <f>MAXA(F218:BA218)</f>
        <v/>
      </c>
      <c r="BE218" s="1461">
        <f>IF(BD218&lt;&gt;0,VLOOKUP(BD218,$F$10:$BA$10,MATCH(BD218,F218:BA218,0)),"")</f>
        <v/>
      </c>
      <c r="BF218" s="385">
        <f t="array" ref="BF218">MIN(IF(F218:BA218&gt;0,F218:BA218))</f>
        <v/>
      </c>
      <c r="BG218" s="1461">
        <f>IF(BF218&lt;&gt;0,VLOOKUP(BF218,$F$10:$BA$10,MATCH($BF218,$F218:$BA218,0)),"")</f>
        <v/>
      </c>
      <c r="BI218" s="1368">
        <f>HLOOKUP($BI$9,$S$10:$AI$431,1+$BL218,TRUE)</f>
        <v/>
      </c>
      <c r="BJ218" s="1369">
        <f>HLOOKUP($BJ$9,$AJ$10:$AW$431,1+$BL218,TRUE)</f>
        <v/>
      </c>
      <c r="BK218" s="151" t="n"/>
      <c r="BL218" s="408">
        <f>BL217+1</f>
        <v/>
      </c>
      <c r="BM218" s="399" t="n"/>
    </row>
    <row r="219" ht="20.25" customHeight="1" s="18" thickBot="1" thickTop="1">
      <c r="B219" s="1370" t="n"/>
      <c r="C219" s="1381" t="n"/>
      <c r="D219" s="1462" t="n"/>
      <c r="E219" s="402" t="inlineStr">
        <is>
          <t>Malea # 1, 150</t>
        </is>
      </c>
      <c r="F219" s="383">
        <f>(IF(DASHBOARD!$J$2=F7,DASHBOARD!$U$635,IF(DASHBOARD!$J$2=0,0,F219)))</f>
        <v/>
      </c>
      <c r="G219" s="383">
        <f>(IF(DASHBOARD!$J$2=G7,DASHBOARD!$U$635,IF(DASHBOARD!$J$2=0,0,G219)))</f>
        <v/>
      </c>
      <c r="H219" s="383">
        <f>(IF(DASHBOARD!$J$2=H7,DASHBOARD!$U$635,IF(DASHBOARD!$J$2=0,0,H219)))</f>
        <v/>
      </c>
      <c r="I219" s="383">
        <f>(IF(DASHBOARD!$J$2=I7,DASHBOARD!$U$635,IF(DASHBOARD!$J$2=0,0,I219)))</f>
        <v/>
      </c>
      <c r="J219" s="383">
        <f>(IF(DASHBOARD!$J$2=J7,DASHBOARD!$U$635,IF(DASHBOARD!$J$2=0,0,J219)))</f>
        <v/>
      </c>
      <c r="K219" s="383">
        <f>(IF(DASHBOARD!$J$2=K7,DASHBOARD!$U$635,IF(DASHBOARD!$J$2=0,0,K219)))</f>
        <v/>
      </c>
      <c r="L219" s="383">
        <f>(IF(DASHBOARD!$J$2=L7,DASHBOARD!$U$635,IF(DASHBOARD!$J$2=0,0,L219)))</f>
        <v/>
      </c>
      <c r="M219" s="383">
        <f>(IF(DASHBOARD!$J$2=M7,DASHBOARD!$U$635,IF(DASHBOARD!$J$2=0,0,M219)))</f>
        <v/>
      </c>
      <c r="N219" s="383">
        <f>(IF(DASHBOARD!$J$2=N7,DASHBOARD!$U$635,IF(DASHBOARD!$J$2=0,0,N219)))</f>
        <v/>
      </c>
      <c r="O219" s="383">
        <f>(IF(DASHBOARD!$J$2=O7,DASHBOARD!$U$635,IF(DASHBOARD!$J$2=0,0,O219)))</f>
        <v/>
      </c>
      <c r="P219" s="383">
        <f>(IF(DASHBOARD!$J$2=P7,DASHBOARD!$U$635,IF(DASHBOARD!$J$2=0,0,P219)))</f>
        <v/>
      </c>
      <c r="Q219" s="383">
        <f>(IF(DASHBOARD!$J$2=Q7,DASHBOARD!$U$635,IF(DASHBOARD!$J$2=0,0,Q219)))</f>
        <v/>
      </c>
      <c r="R219" s="383">
        <f>(IF(DASHBOARD!$J$2=R7,DASHBOARD!$U$635,IF(DASHBOARD!$J$2=0,0,R219)))</f>
        <v/>
      </c>
      <c r="S219" s="383">
        <f>(IF(DASHBOARD!$J$2=S7,DASHBOARD!$U$635,IF(DASHBOARD!$J$2=0,0,S219)))</f>
        <v/>
      </c>
      <c r="T219" s="383">
        <f>(IF(DASHBOARD!$J$2=T7,DASHBOARD!$U$635,IF(DASHBOARD!$J$2=0,0,T219)))</f>
        <v/>
      </c>
      <c r="U219" s="383">
        <f>(IF(DASHBOARD!$J$2=U7,DASHBOARD!$U$635,IF(DASHBOARD!$J$2=0,0,U219)))</f>
        <v/>
      </c>
      <c r="V219" s="383">
        <f>(IF(DASHBOARD!$J$2=V7,DASHBOARD!$U$635,IF(DASHBOARD!$J$2=0,0,V219)))</f>
        <v/>
      </c>
      <c r="W219" s="383">
        <f>(IF(DASHBOARD!$J$2=W7,DASHBOARD!$U$635,IF(DASHBOARD!$J$2=0,0,W219)))</f>
        <v/>
      </c>
      <c r="X219" s="383">
        <f>(IF(DASHBOARD!$J$2=X7,DASHBOARD!$U$635,IF(DASHBOARD!$J$2=0,0,X219)))</f>
        <v/>
      </c>
      <c r="Y219" s="383">
        <f>(IF(DASHBOARD!$J$2=Y7,DASHBOARD!$U$635,IF(DASHBOARD!$J$2=0,0,Y219)))</f>
        <v/>
      </c>
      <c r="Z219" s="383">
        <f>(IF(DASHBOARD!$J$2=Z7,DASHBOARD!$U$635,IF(DASHBOARD!$J$2=0,0,Z219)))</f>
        <v/>
      </c>
      <c r="AA219" s="383">
        <f>(IF(DASHBOARD!$J$2=AA7,DASHBOARD!$U$635,IF(DASHBOARD!$J$2=0,0,AA219)))</f>
        <v/>
      </c>
      <c r="AB219" s="383">
        <f>(IF(DASHBOARD!$J$2=AB7,DASHBOARD!$U$635,IF(DASHBOARD!$J$2=0,0,AB219)))</f>
        <v/>
      </c>
      <c r="AC219" s="383">
        <f>(IF(DASHBOARD!$J$2=AC7,DASHBOARD!$U$635,IF(DASHBOARD!$J$2=0,0,AC219)))</f>
        <v/>
      </c>
      <c r="AD219" s="383">
        <f>(IF(DASHBOARD!$J$2=AD7,DASHBOARD!$U$635,IF(DASHBOARD!$J$2=0,0,AD219)))</f>
        <v/>
      </c>
      <c r="AE219" s="383">
        <f>(IF(DASHBOARD!$J$2=AE7,DASHBOARD!$U$635,IF(DASHBOARD!$J$2=0,0,AE219)))</f>
        <v/>
      </c>
      <c r="AF219" s="383">
        <f>(IF(DASHBOARD!$J$2=AF7,DASHBOARD!$U$635,IF(DASHBOARD!$J$2=0,0,AF219)))</f>
        <v/>
      </c>
      <c r="AG219" s="383">
        <f>(IF(DASHBOARD!$J$2=AG7,DASHBOARD!$U$635,IF(DASHBOARD!$J$2=0,0,AG219)))</f>
        <v/>
      </c>
      <c r="AH219" s="383">
        <f>(IF(DASHBOARD!$J$2=AH7,DASHBOARD!$U$635,IF(DASHBOARD!$J$2=0,0,AH219)))</f>
        <v/>
      </c>
      <c r="AI219" s="383">
        <f>(IF(DASHBOARD!$J$2=AI7,DASHBOARD!$U$635,IF(DASHBOARD!$J$2=0,0,AI219)))</f>
        <v/>
      </c>
      <c r="AJ219" s="383">
        <f>(IF(DASHBOARD!$J$2=AJ7,DASHBOARD!$U$635,IF(DASHBOARD!$J$2=0,0,AJ219)))</f>
        <v/>
      </c>
      <c r="AK219" s="383">
        <f>(IF(DASHBOARD!$J$2=AK7,DASHBOARD!$U$635,IF(DASHBOARD!$J$2=0,0,AK219)))</f>
        <v/>
      </c>
      <c r="AL219" s="383">
        <f>(IF(DASHBOARD!$J$2=AL7,DASHBOARD!$U$635,IF(DASHBOARD!$J$2=0,0,AL219)))</f>
        <v/>
      </c>
      <c r="AM219" s="383">
        <f>(IF(DASHBOARD!$J$2=AM7,DASHBOARD!$U$635,IF(DASHBOARD!$J$2=0,0,AM219)))</f>
        <v/>
      </c>
      <c r="AN219" s="383">
        <f>(IF(DASHBOARD!$J$2=AN7,DASHBOARD!$U$635,IF(DASHBOARD!$J$2=0,0,AN219)))</f>
        <v/>
      </c>
      <c r="AO219" s="383">
        <f>(IF(DASHBOARD!$J$2=AO7,DASHBOARD!$U$635,IF(DASHBOARD!$J$2=0,0,AO219)))</f>
        <v/>
      </c>
      <c r="AP219" s="383">
        <f>(IF(DASHBOARD!$J$2=AP7,DASHBOARD!$U$635,IF(DASHBOARD!$J$2=0,0,AP219)))</f>
        <v/>
      </c>
      <c r="AQ219" s="383">
        <f>(IF(DASHBOARD!$J$2=AQ7,DASHBOARD!$U$635,IF(DASHBOARD!$J$2=0,0,AQ219)))</f>
        <v/>
      </c>
      <c r="AR219" s="383">
        <f>(IF(DASHBOARD!$J$2=AR7,DASHBOARD!$U$635,IF(DASHBOARD!$J$2=0,0,AR219)))</f>
        <v/>
      </c>
      <c r="AS219" s="383">
        <f>(IF(DASHBOARD!$J$2=AS7,DASHBOARD!$U$635,IF(DASHBOARD!$J$2=0,0,AS219)))</f>
        <v/>
      </c>
      <c r="AT219" s="383">
        <f>(IF(DASHBOARD!$J$2=AT7,DASHBOARD!$U$635,IF(DASHBOARD!$J$2=0,0,AT219)))</f>
        <v/>
      </c>
      <c r="AU219" s="383">
        <f>(IF(DASHBOARD!$J$2=AU7,DASHBOARD!$U$635,IF(DASHBOARD!$J$2=0,0,AU219)))</f>
        <v/>
      </c>
      <c r="AV219" s="383">
        <f>(IF(DASHBOARD!$J$2=AV7,DASHBOARD!$U$635,IF(DASHBOARD!$J$2=0,0,AV219)))</f>
        <v/>
      </c>
      <c r="AW219" s="383">
        <f>(IF(DASHBOARD!$J$2=AW7,DASHBOARD!$U$635,IF(DASHBOARD!$J$2=0,0,AW219)))</f>
        <v/>
      </c>
      <c r="AX219" s="383">
        <f>(IF(DASHBOARD!$J$2=AX7,DASHBOARD!$U$635,IF(DASHBOARD!$J$2=0,0,AX219)))</f>
        <v/>
      </c>
      <c r="AY219" s="383">
        <f>(IF(DASHBOARD!$J$2=AY7,DASHBOARD!$U$635,IF(DASHBOARD!$J$2=0,0,AY219)))</f>
        <v/>
      </c>
      <c r="AZ219" s="383">
        <f>(IF(DASHBOARD!$J$2=AZ7,DASHBOARD!$U$635,IF(DASHBOARD!$J$2=0,0,AZ219)))</f>
        <v/>
      </c>
      <c r="BA219" s="383">
        <f>(IF(DASHBOARD!$J$2=BA7,DASHBOARD!$U$635,IF(DASHBOARD!$J$2=0,0,BA219)))</f>
        <v/>
      </c>
      <c r="BB219" s="384">
        <f>IF(SUM(F219:BA219)&lt;&gt;0,AVERAGEIF(F219:BA219,"&gt;0",F219:BA219),0)</f>
        <v/>
      </c>
      <c r="BC219" s="147" t="n"/>
      <c r="BD219" s="385">
        <f>MAXA(F219:BA219)</f>
        <v/>
      </c>
      <c r="BE219" s="1461">
        <f>IF(BD219&lt;&gt;0,VLOOKUP(BD219,$F$10:$BA$10,MATCH(BD219,F219:BA219,0)),"")</f>
        <v/>
      </c>
      <c r="BF219" s="385">
        <f t="array" ref="BF219">MIN(IF(F219:BA219&gt;0,F219:BA219))</f>
        <v/>
      </c>
      <c r="BG219" s="1461">
        <f>IF(BF219&lt;&gt;0,VLOOKUP(BF219,$F$10:$BA$10,MATCH($BF219,$F219:$BA219,0)),"")</f>
        <v/>
      </c>
      <c r="BI219" s="1368">
        <f>HLOOKUP($BI$9,$S$10:$AI$431,1+$BL219,TRUE)</f>
        <v/>
      </c>
      <c r="BJ219" s="1369">
        <f>HLOOKUP($BJ$9,$AJ$10:$AW$431,1+$BL219,TRUE)</f>
        <v/>
      </c>
      <c r="BK219" s="151" t="n"/>
      <c r="BL219" s="408">
        <f>BL218+1</f>
        <v/>
      </c>
      <c r="BM219" s="399" t="n"/>
    </row>
    <row r="220" ht="20.25" customHeight="1" s="18" thickBot="1" thickTop="1">
      <c r="B220" s="1370" t="n"/>
      <c r="C220" s="1381" t="n"/>
      <c r="D220" s="1462" t="n"/>
      <c r="E220" s="402" t="inlineStr">
        <is>
          <t>Malea # 2, 150</t>
        </is>
      </c>
      <c r="F220" s="383">
        <f>(IF(DASHBOARD!$J$2=F7,DASHBOARD!$U$636,IF(DASHBOARD!$J$2=0,0,F220)))</f>
        <v/>
      </c>
      <c r="G220" s="383">
        <f>(IF(DASHBOARD!$J$2=G7,DASHBOARD!$U$636,IF(DASHBOARD!$J$2=0,0,G220)))</f>
        <v/>
      </c>
      <c r="H220" s="383">
        <f>(IF(DASHBOARD!$J$2=H7,DASHBOARD!$U$636,IF(DASHBOARD!$J$2=0,0,H220)))</f>
        <v/>
      </c>
      <c r="I220" s="383">
        <f>(IF(DASHBOARD!$J$2=I7,DASHBOARD!$U$636,IF(DASHBOARD!$J$2=0,0,I220)))</f>
        <v/>
      </c>
      <c r="J220" s="383">
        <f>(IF(DASHBOARD!$J$2=J7,DASHBOARD!$U$636,IF(DASHBOARD!$J$2=0,0,J220)))</f>
        <v/>
      </c>
      <c r="K220" s="383">
        <f>(IF(DASHBOARD!$J$2=K7,DASHBOARD!$U$636,IF(DASHBOARD!$J$2=0,0,K220)))</f>
        <v/>
      </c>
      <c r="L220" s="383">
        <f>(IF(DASHBOARD!$J$2=L7,DASHBOARD!$U$636,IF(DASHBOARD!$J$2=0,0,L220)))</f>
        <v/>
      </c>
      <c r="M220" s="383">
        <f>(IF(DASHBOARD!$J$2=M7,DASHBOARD!$U$636,IF(DASHBOARD!$J$2=0,0,M220)))</f>
        <v/>
      </c>
      <c r="N220" s="383">
        <f>(IF(DASHBOARD!$J$2=N7,DASHBOARD!$U$636,IF(DASHBOARD!$J$2=0,0,N220)))</f>
        <v/>
      </c>
      <c r="O220" s="383">
        <f>(IF(DASHBOARD!$J$2=O7,DASHBOARD!$U$636,IF(DASHBOARD!$J$2=0,0,O220)))</f>
        <v/>
      </c>
      <c r="P220" s="383">
        <f>(IF(DASHBOARD!$J$2=P7,DASHBOARD!$U$636,IF(DASHBOARD!$J$2=0,0,P220)))</f>
        <v/>
      </c>
      <c r="Q220" s="383">
        <f>(IF(DASHBOARD!$J$2=Q7,DASHBOARD!$U$636,IF(DASHBOARD!$J$2=0,0,Q220)))</f>
        <v/>
      </c>
      <c r="R220" s="383">
        <f>(IF(DASHBOARD!$J$2=R7,DASHBOARD!$U$636,IF(DASHBOARD!$J$2=0,0,R220)))</f>
        <v/>
      </c>
      <c r="S220" s="383">
        <f>(IF(DASHBOARD!$J$2=S7,DASHBOARD!$U$636,IF(DASHBOARD!$J$2=0,0,S220)))</f>
        <v/>
      </c>
      <c r="T220" s="383">
        <f>(IF(DASHBOARD!$J$2=T7,DASHBOARD!$U$636,IF(DASHBOARD!$J$2=0,0,T220)))</f>
        <v/>
      </c>
      <c r="U220" s="383">
        <f>(IF(DASHBOARD!$J$2=U7,DASHBOARD!$U$636,IF(DASHBOARD!$J$2=0,0,U220)))</f>
        <v/>
      </c>
      <c r="V220" s="383">
        <f>(IF(DASHBOARD!$J$2=V7,DASHBOARD!$U$636,IF(DASHBOARD!$J$2=0,0,V220)))</f>
        <v/>
      </c>
      <c r="W220" s="383">
        <f>(IF(DASHBOARD!$J$2=W7,DASHBOARD!$U$636,IF(DASHBOARD!$J$2=0,0,W220)))</f>
        <v/>
      </c>
      <c r="X220" s="383">
        <f>(IF(DASHBOARD!$J$2=X7,DASHBOARD!$U$636,IF(DASHBOARD!$J$2=0,0,X220)))</f>
        <v/>
      </c>
      <c r="Y220" s="383">
        <f>(IF(DASHBOARD!$J$2=Y7,DASHBOARD!$U$636,IF(DASHBOARD!$J$2=0,0,Y220)))</f>
        <v/>
      </c>
      <c r="Z220" s="383">
        <f>(IF(DASHBOARD!$J$2=Z7,DASHBOARD!$U$636,IF(DASHBOARD!$J$2=0,0,Z220)))</f>
        <v/>
      </c>
      <c r="AA220" s="383">
        <f>(IF(DASHBOARD!$J$2=AA7,DASHBOARD!$U$636,IF(DASHBOARD!$J$2=0,0,AA220)))</f>
        <v/>
      </c>
      <c r="AB220" s="383">
        <f>(IF(DASHBOARD!$J$2=AB7,DASHBOARD!$U$636,IF(DASHBOARD!$J$2=0,0,AB220)))</f>
        <v/>
      </c>
      <c r="AC220" s="383">
        <f>(IF(DASHBOARD!$J$2=AC7,DASHBOARD!$U$636,IF(DASHBOARD!$J$2=0,0,AC220)))</f>
        <v/>
      </c>
      <c r="AD220" s="383">
        <f>(IF(DASHBOARD!$J$2=AD7,DASHBOARD!$U$636,IF(DASHBOARD!$J$2=0,0,AD220)))</f>
        <v/>
      </c>
      <c r="AE220" s="383">
        <f>(IF(DASHBOARD!$J$2=AE7,DASHBOARD!$U$636,IF(DASHBOARD!$J$2=0,0,AE220)))</f>
        <v/>
      </c>
      <c r="AF220" s="383">
        <f>(IF(DASHBOARD!$J$2=AF7,DASHBOARD!$U$636,IF(DASHBOARD!$J$2=0,0,AF220)))</f>
        <v/>
      </c>
      <c r="AG220" s="383">
        <f>(IF(DASHBOARD!$J$2=AG7,DASHBOARD!$U$636,IF(DASHBOARD!$J$2=0,0,AG220)))</f>
        <v/>
      </c>
      <c r="AH220" s="383">
        <f>(IF(DASHBOARD!$J$2=AH7,DASHBOARD!$U$636,IF(DASHBOARD!$J$2=0,0,AH220)))</f>
        <v/>
      </c>
      <c r="AI220" s="383">
        <f>(IF(DASHBOARD!$J$2=AI7,DASHBOARD!$U$636,IF(DASHBOARD!$J$2=0,0,AI220)))</f>
        <v/>
      </c>
      <c r="AJ220" s="383">
        <f>(IF(DASHBOARD!$J$2=AJ7,DASHBOARD!$U$636,IF(DASHBOARD!$J$2=0,0,AJ220)))</f>
        <v/>
      </c>
      <c r="AK220" s="383">
        <f>(IF(DASHBOARD!$J$2=AK7,DASHBOARD!$U$636,IF(DASHBOARD!$J$2=0,0,AK220)))</f>
        <v/>
      </c>
      <c r="AL220" s="383">
        <f>(IF(DASHBOARD!$J$2=AL7,DASHBOARD!$U$636,IF(DASHBOARD!$J$2=0,0,AL220)))</f>
        <v/>
      </c>
      <c r="AM220" s="383">
        <f>(IF(DASHBOARD!$J$2=AM7,DASHBOARD!$U$636,IF(DASHBOARD!$J$2=0,0,AM220)))</f>
        <v/>
      </c>
      <c r="AN220" s="383">
        <f>(IF(DASHBOARD!$J$2=AN7,DASHBOARD!$U$636,IF(DASHBOARD!$J$2=0,0,AN220)))</f>
        <v/>
      </c>
      <c r="AO220" s="383">
        <f>(IF(DASHBOARD!$J$2=AO7,DASHBOARD!$U$636,IF(DASHBOARD!$J$2=0,0,AO220)))</f>
        <v/>
      </c>
      <c r="AP220" s="383">
        <f>(IF(DASHBOARD!$J$2=AP7,DASHBOARD!$U$636,IF(DASHBOARD!$J$2=0,0,AP220)))</f>
        <v/>
      </c>
      <c r="AQ220" s="383">
        <f>(IF(DASHBOARD!$J$2=AQ7,DASHBOARD!$U$636,IF(DASHBOARD!$J$2=0,0,AQ220)))</f>
        <v/>
      </c>
      <c r="AR220" s="383">
        <f>(IF(DASHBOARD!$J$2=AR7,DASHBOARD!$U$636,IF(DASHBOARD!$J$2=0,0,AR220)))</f>
        <v/>
      </c>
      <c r="AS220" s="383">
        <f>(IF(DASHBOARD!$J$2=AS7,DASHBOARD!$U$636,IF(DASHBOARD!$J$2=0,0,AS220)))</f>
        <v/>
      </c>
      <c r="AT220" s="383">
        <f>(IF(DASHBOARD!$J$2=AT7,DASHBOARD!$U$636,IF(DASHBOARD!$J$2=0,0,AT220)))</f>
        <v/>
      </c>
      <c r="AU220" s="383">
        <f>(IF(DASHBOARD!$J$2=AU7,DASHBOARD!$U$636,IF(DASHBOARD!$J$2=0,0,AU220)))</f>
        <v/>
      </c>
      <c r="AV220" s="383">
        <f>(IF(DASHBOARD!$J$2=AV7,DASHBOARD!$U$636,IF(DASHBOARD!$J$2=0,0,AV220)))</f>
        <v/>
      </c>
      <c r="AW220" s="383">
        <f>(IF(DASHBOARD!$J$2=AW7,DASHBOARD!$U$636,IF(DASHBOARD!$J$2=0,0,AW220)))</f>
        <v/>
      </c>
      <c r="AX220" s="383">
        <f>(IF(DASHBOARD!$J$2=AX7,DASHBOARD!$U$636,IF(DASHBOARD!$J$2=0,0,AX220)))</f>
        <v/>
      </c>
      <c r="AY220" s="383">
        <f>(IF(DASHBOARD!$J$2=AY7,DASHBOARD!$U$636,IF(DASHBOARD!$J$2=0,0,AY220)))</f>
        <v/>
      </c>
      <c r="AZ220" s="383">
        <f>(IF(DASHBOARD!$J$2=AZ7,DASHBOARD!$U$636,IF(DASHBOARD!$J$2=0,0,AZ220)))</f>
        <v/>
      </c>
      <c r="BA220" s="383">
        <f>(IF(DASHBOARD!$J$2=BA7,DASHBOARD!$U$636,IF(DASHBOARD!$J$2=0,0,BA220)))</f>
        <v/>
      </c>
      <c r="BB220" s="384">
        <f>IF(SUM(F220:BA220)&lt;&gt;0,AVERAGEIF(F220:BA220,"&gt;0",F220:BA220),0)</f>
        <v/>
      </c>
      <c r="BC220" s="147" t="n"/>
      <c r="BD220" s="385">
        <f>MAXA(F220:BA220)</f>
        <v/>
      </c>
      <c r="BE220" s="1461">
        <f>IF(BD220&lt;&gt;0,VLOOKUP(BD220,$F$10:$BA$10,MATCH(BD220,F220:BA220,0)),"")</f>
        <v/>
      </c>
      <c r="BF220" s="385">
        <f t="array" ref="BF220">MIN(IF(F220:BA220&gt;0,F220:BA220))</f>
        <v/>
      </c>
      <c r="BG220" s="1461">
        <f>IF(BF220&lt;&gt;0,VLOOKUP(BF220,$F$10:$BA$10,MATCH($BF220,$F220:$BA220,0)),"")</f>
        <v/>
      </c>
      <c r="BI220" s="1368">
        <f>HLOOKUP($BI$9,$S$10:$AI$431,1+$BL220,TRUE)</f>
        <v/>
      </c>
      <c r="BJ220" s="1369">
        <f>HLOOKUP($BJ$9,$AJ$10:$AW$431,1+$BL220,TRUE)</f>
        <v/>
      </c>
      <c r="BK220" s="151" t="n"/>
      <c r="BL220" s="408">
        <f>BL219+1</f>
        <v/>
      </c>
      <c r="BM220" s="399" t="n"/>
    </row>
    <row r="221" ht="20.25" customHeight="1" s="18" thickBot="1" thickTop="1">
      <c r="B221" s="1370" t="n"/>
      <c r="C221" s="1381" t="n"/>
      <c r="D221" s="1462" t="n"/>
      <c r="E221" s="402" t="inlineStr">
        <is>
          <t>Rantepao # 1, 150</t>
        </is>
      </c>
      <c r="F221" s="383" t="n"/>
      <c r="G221" s="383" t="n"/>
      <c r="H221" s="383" t="n"/>
      <c r="I221" s="383" t="n"/>
      <c r="J221" s="383" t="n"/>
      <c r="K221" s="383" t="n"/>
      <c r="L221" s="383" t="n"/>
      <c r="M221" s="383" t="n"/>
      <c r="N221" s="383" t="n"/>
      <c r="O221" s="383" t="n"/>
      <c r="P221" s="383" t="n"/>
      <c r="Q221" s="383" t="n"/>
      <c r="R221" s="383" t="n"/>
      <c r="S221" s="383" t="n"/>
      <c r="T221" s="383" t="n"/>
      <c r="U221" s="383" t="n"/>
      <c r="V221" s="383" t="n"/>
      <c r="W221" s="383" t="n"/>
      <c r="X221" s="383" t="n"/>
      <c r="Y221" s="383" t="n"/>
      <c r="Z221" s="383" t="n"/>
      <c r="AA221" s="383" t="n"/>
      <c r="AB221" s="383" t="n"/>
      <c r="AC221" s="383" t="n"/>
      <c r="AD221" s="383" t="n"/>
      <c r="AE221" s="383" t="n"/>
      <c r="AF221" s="383" t="n"/>
      <c r="AG221" s="383" t="n"/>
      <c r="AH221" s="383" t="n"/>
      <c r="AI221" s="383" t="n"/>
      <c r="AJ221" s="383" t="n"/>
      <c r="AK221" s="383" t="n"/>
      <c r="AL221" s="383" t="n"/>
      <c r="AM221" s="383" t="n"/>
      <c r="AN221" s="383" t="n"/>
      <c r="AO221" s="383" t="n"/>
      <c r="AP221" s="383" t="n"/>
      <c r="AQ221" s="383" t="n"/>
      <c r="AR221" s="383" t="n"/>
      <c r="AS221" s="383" t="n"/>
      <c r="AT221" s="383" t="n"/>
      <c r="AU221" s="383" t="n"/>
      <c r="AV221" s="383" t="n"/>
      <c r="AW221" s="383" t="n"/>
      <c r="AX221" s="383" t="n"/>
      <c r="AY221" s="383" t="n"/>
      <c r="AZ221" s="383" t="n"/>
      <c r="BA221" s="383" t="n"/>
      <c r="BB221" s="384">
        <f>IF(SUM(F221:BA221)&lt;&gt;0,AVERAGEIF(F221:BA221,"&gt;0",F221:BA221),0)</f>
        <v/>
      </c>
      <c r="BC221" s="147" t="n"/>
      <c r="BD221" s="385">
        <f>MAXA(F221:BA221)</f>
        <v/>
      </c>
      <c r="BE221" s="1461">
        <f>IF(BD221&lt;&gt;0,VLOOKUP(BD221,$F$10:$BA$10,MATCH(BD221,F221:BA221,0)),"")</f>
        <v/>
      </c>
      <c r="BF221" s="385">
        <f t="array" ref="BF221">MIN(IF(F221:BA221&gt;0,F221:BA221))</f>
        <v/>
      </c>
      <c r="BG221" s="1461">
        <f>IF(BF221&lt;&gt;0,VLOOKUP(BF221,$F$10:$BA$10,MATCH($BF221,$F221:$BA221,0)),"")</f>
        <v/>
      </c>
      <c r="BI221" s="1368">
        <f>HLOOKUP($BI$9,$S$10:$AI$431,1+$BL221,TRUE)</f>
        <v/>
      </c>
      <c r="BJ221" s="1369">
        <f>HLOOKUP($BJ$9,$AJ$10:$AW$431,1+$BL221,TRUE)</f>
        <v/>
      </c>
      <c r="BK221" s="151" t="n"/>
      <c r="BL221" s="408">
        <f>BL220+1</f>
        <v/>
      </c>
      <c r="BM221" s="399" t="n"/>
    </row>
    <row r="222" ht="20.25" customHeight="1" s="18" thickBot="1" thickTop="1">
      <c r="B222" s="1370" t="n"/>
      <c r="C222" s="1381" t="n"/>
      <c r="D222" s="1463" t="n"/>
      <c r="E222" s="402" t="inlineStr">
        <is>
          <t>Rantepao # 2, 150</t>
        </is>
      </c>
      <c r="F222" s="383" t="n"/>
      <c r="G222" s="383" t="n"/>
      <c r="H222" s="383" t="n"/>
      <c r="I222" s="383" t="n"/>
      <c r="J222" s="383" t="n"/>
      <c r="K222" s="383" t="n"/>
      <c r="L222" s="383" t="n"/>
      <c r="M222" s="383" t="n"/>
      <c r="N222" s="383" t="n"/>
      <c r="O222" s="383" t="n"/>
      <c r="P222" s="383" t="n"/>
      <c r="Q222" s="383" t="n"/>
      <c r="R222" s="383" t="n"/>
      <c r="S222" s="383" t="n"/>
      <c r="T222" s="383" t="n"/>
      <c r="U222" s="383" t="n"/>
      <c r="V222" s="383" t="n"/>
      <c r="W222" s="383" t="n"/>
      <c r="X222" s="383" t="n"/>
      <c r="Y222" s="383" t="n"/>
      <c r="Z222" s="383" t="n"/>
      <c r="AA222" s="383" t="n"/>
      <c r="AB222" s="383" t="n"/>
      <c r="AC222" s="383" t="n"/>
      <c r="AD222" s="383" t="n"/>
      <c r="AE222" s="383" t="n"/>
      <c r="AF222" s="383" t="n"/>
      <c r="AG222" s="383" t="n"/>
      <c r="AH222" s="383" t="n"/>
      <c r="AI222" s="383" t="n"/>
      <c r="AJ222" s="383" t="n"/>
      <c r="AK222" s="383" t="n"/>
      <c r="AL222" s="383" t="n"/>
      <c r="AM222" s="383" t="n"/>
      <c r="AN222" s="383" t="n"/>
      <c r="AO222" s="383" t="n"/>
      <c r="AP222" s="383" t="n"/>
      <c r="AQ222" s="383" t="n"/>
      <c r="AR222" s="383" t="n"/>
      <c r="AS222" s="383" t="n"/>
      <c r="AT222" s="383" t="n"/>
      <c r="AU222" s="383" t="n"/>
      <c r="AV222" s="383" t="n"/>
      <c r="AW222" s="383" t="n"/>
      <c r="AX222" s="383" t="n"/>
      <c r="AY222" s="383" t="n"/>
      <c r="AZ222" s="383" t="n"/>
      <c r="BA222" s="383" t="n"/>
      <c r="BB222" s="384">
        <f>IF(SUM(F222:BA222)&lt;&gt;0,AVERAGEIF(F222:BA222,"&gt;0",F222:BA222),0)</f>
        <v/>
      </c>
      <c r="BC222" s="147" t="n"/>
      <c r="BD222" s="385">
        <f>MAXA(F222:BA222)</f>
        <v/>
      </c>
      <c r="BE222" s="1461">
        <f>IF(BD222&lt;&gt;0,VLOOKUP(BD222,$F$10:$BA$10,MATCH(BD222,F222:BA222,0)),"")</f>
        <v/>
      </c>
      <c r="BF222" s="385">
        <f t="array" ref="BF222">MIN(IF(F222:BA222&gt;0,F222:BA222))</f>
        <v/>
      </c>
      <c r="BG222" s="1461">
        <f>IF(BF222&lt;&gt;0,VLOOKUP(BF222,$F$10:$BA$10,MATCH($BF222,$F222:$BA222,0)),"")</f>
        <v/>
      </c>
      <c r="BI222" s="1368">
        <f>HLOOKUP($BI$9,$S$10:$AI$431,1+$BL222,TRUE)</f>
        <v/>
      </c>
      <c r="BJ222" s="1369">
        <f>HLOOKUP($BJ$9,$AJ$10:$AW$431,1+$BL222,TRUE)</f>
        <v/>
      </c>
      <c r="BK222" s="151" t="n"/>
      <c r="BL222" s="408">
        <f>BL221+1</f>
        <v/>
      </c>
      <c r="BM222" s="399" t="n"/>
    </row>
    <row r="223" ht="20.25" customHeight="1" s="18" thickBot="1" thickTop="1">
      <c r="B223" s="1370" t="n"/>
      <c r="C223" s="1395" t="n"/>
      <c r="D223" s="405" t="n"/>
      <c r="E223" s="406" t="n"/>
      <c r="F223" s="416" t="n"/>
      <c r="G223" s="416" t="n"/>
      <c r="H223" s="416" t="n"/>
      <c r="I223" s="416" t="n"/>
      <c r="J223" s="416" t="n"/>
      <c r="K223" s="416" t="n"/>
      <c r="L223" s="416" t="n"/>
      <c r="M223" s="416" t="n"/>
      <c r="N223" s="416" t="n"/>
      <c r="O223" s="416" t="n"/>
      <c r="P223" s="416" t="n"/>
      <c r="Q223" s="416" t="n"/>
      <c r="R223" s="416" t="n"/>
      <c r="S223" s="416" t="n"/>
      <c r="T223" s="416" t="n"/>
      <c r="U223" s="416" t="n"/>
      <c r="V223" s="416" t="n"/>
      <c r="W223" s="416" t="n"/>
      <c r="X223" s="416" t="n"/>
      <c r="Y223" s="416" t="n"/>
      <c r="Z223" s="416" t="n"/>
      <c r="AA223" s="416" t="n"/>
      <c r="AB223" s="416" t="n"/>
      <c r="AC223" s="416" t="n"/>
      <c r="AD223" s="416" t="n"/>
      <c r="AE223" s="416" t="n"/>
      <c r="AF223" s="416" t="n"/>
      <c r="AG223" s="416" t="n"/>
      <c r="AH223" s="416" t="n"/>
      <c r="AI223" s="416" t="n"/>
      <c r="AJ223" s="416" t="n"/>
      <c r="AK223" s="416" t="n"/>
      <c r="AL223" s="416" t="n"/>
      <c r="AM223" s="416" t="n"/>
      <c r="AN223" s="416" t="n"/>
      <c r="AO223" s="416" t="n"/>
      <c r="AP223" s="416" t="n"/>
      <c r="AQ223" s="416" t="n"/>
      <c r="AR223" s="416" t="n"/>
      <c r="AS223" s="416" t="n"/>
      <c r="AT223" s="416" t="n"/>
      <c r="AU223" s="416" t="n"/>
      <c r="AV223" s="416" t="n"/>
      <c r="AW223" s="416" t="n"/>
      <c r="AX223" s="416" t="n"/>
      <c r="AY223" s="416" t="n"/>
      <c r="AZ223" s="416" t="n"/>
      <c r="BA223" s="416" t="n"/>
      <c r="BB223" s="384">
        <f>IF(SUM(F223:BA223)&lt;&gt;0,AVERAGEIF(F223:BA223,"&gt;0",F223:BA223),0)</f>
        <v/>
      </c>
      <c r="BC223" s="147" t="n"/>
      <c r="BD223" s="385">
        <f>MAXA(F223:BA223)</f>
        <v/>
      </c>
      <c r="BE223" s="1461">
        <f>IF(BD223&lt;&gt;0,VLOOKUP(BD223,$F$10:$BA$10,MATCH(BD223,F223:BA223,0)),"")</f>
        <v/>
      </c>
      <c r="BF223" s="385">
        <f t="array" ref="BF223">MIN(IF(F223:BA223&gt;0,F223:BA223))</f>
        <v/>
      </c>
      <c r="BG223" s="1461">
        <f>IF(BF223&lt;&gt;0,VLOOKUP(BF223,$F$10:$BA$10,MATCH($BF223,$F223:$BA223,0)),"")</f>
        <v/>
      </c>
      <c r="BI223" s="1368">
        <f>HLOOKUP($BI$9,$S$10:$AI$431,1+$BL223,TRUE)</f>
        <v/>
      </c>
      <c r="BJ223" s="1369">
        <f>HLOOKUP($BJ$9,$AJ$10:$AW$431,1+$BL223,TRUE)</f>
        <v/>
      </c>
      <c r="BK223" s="151" t="n"/>
      <c r="BL223" s="408">
        <f>BL222+1</f>
        <v/>
      </c>
      <c r="BM223" s="399" t="n"/>
    </row>
    <row r="224" ht="20.25" customHeight="1" s="18" thickBot="1" thickTop="1">
      <c r="B224" s="1370" t="n"/>
      <c r="C224" s="1042" t="inlineStr">
        <is>
          <t>KENDARI</t>
        </is>
      </c>
      <c r="D224" s="1471" t="inlineStr">
        <is>
          <t>TANASSA 66</t>
        </is>
      </c>
      <c r="E224" s="417" t="inlineStr">
        <is>
          <t>Puuwatu # 1, 66</t>
        </is>
      </c>
      <c r="F224" s="428">
        <f>(IF(DASHBOARD!$J$2=F7,DASHBOARD!$U$48,IF(DASHBOARD!$J$2=0,0,F224)))</f>
        <v/>
      </c>
      <c r="G224" s="428">
        <f>(IF(DASHBOARD!$J$2=G7,DASHBOARD!$U$48,IF(DASHBOARD!$J$2=0,0,G224)))</f>
        <v/>
      </c>
      <c r="H224" s="428">
        <f>(IF(DASHBOARD!$J$2=H7,DASHBOARD!$U$48,IF(DASHBOARD!$J$2=0,0,H224)))</f>
        <v/>
      </c>
      <c r="I224" s="428">
        <f>(IF(DASHBOARD!$J$2=I7,DASHBOARD!$U$48,IF(DASHBOARD!$J$2=0,0,I224)))</f>
        <v/>
      </c>
      <c r="J224" s="428">
        <f>(IF(DASHBOARD!$J$2=J7,DASHBOARD!$U$48,IF(DASHBOARD!$J$2=0,0,J224)))</f>
        <v/>
      </c>
      <c r="K224" s="428">
        <f>(IF(DASHBOARD!$J$2=K7,DASHBOARD!$U$48,IF(DASHBOARD!$J$2=0,0,K224)))</f>
        <v/>
      </c>
      <c r="L224" s="428">
        <f>(IF(DASHBOARD!$J$2=L7,DASHBOARD!$U$48,IF(DASHBOARD!$J$2=0,0,L224)))</f>
        <v/>
      </c>
      <c r="M224" s="428">
        <f>(IF(DASHBOARD!$J$2=M7,DASHBOARD!$U$48,IF(DASHBOARD!$J$2=0,0,M224)))</f>
        <v/>
      </c>
      <c r="N224" s="428">
        <f>(IF(DASHBOARD!$J$2=N7,DASHBOARD!$U$48,IF(DASHBOARD!$J$2=0,0,N224)))</f>
        <v/>
      </c>
      <c r="O224" s="428">
        <f>(IF(DASHBOARD!$J$2=O7,DASHBOARD!$U$48,IF(DASHBOARD!$J$2=0,0,O224)))</f>
        <v/>
      </c>
      <c r="P224" s="428">
        <f>(IF(DASHBOARD!$J$2=P7,DASHBOARD!$U$48,IF(DASHBOARD!$J$2=0,0,P224)))</f>
        <v/>
      </c>
      <c r="Q224" s="428">
        <f>(IF(DASHBOARD!$J$2=Q7,DASHBOARD!$U$48,IF(DASHBOARD!$J$2=0,0,Q224)))</f>
        <v/>
      </c>
      <c r="R224" s="428">
        <f>(IF(DASHBOARD!$J$2=R7,DASHBOARD!$U$48,IF(DASHBOARD!$J$2=0,0,R224)))</f>
        <v/>
      </c>
      <c r="S224" s="428">
        <f>(IF(DASHBOARD!$J$2=S7,DASHBOARD!$U$48,IF(DASHBOARD!$J$2=0,0,S224)))</f>
        <v/>
      </c>
      <c r="T224" s="428">
        <f>(IF(DASHBOARD!$J$2=T7,DASHBOARD!$U$48,IF(DASHBOARD!$J$2=0,0,T224)))</f>
        <v/>
      </c>
      <c r="U224" s="428">
        <f>(IF(DASHBOARD!$J$2=U7,DASHBOARD!$U$48,IF(DASHBOARD!$J$2=0,0,U224)))</f>
        <v/>
      </c>
      <c r="V224" s="428">
        <f>(IF(DASHBOARD!$J$2=V7,DASHBOARD!$U$48,IF(DASHBOARD!$J$2=0,0,V224)))</f>
        <v/>
      </c>
      <c r="W224" s="428">
        <f>(IF(DASHBOARD!$J$2=W7,DASHBOARD!$U$48,IF(DASHBOARD!$J$2=0,0,W224)))</f>
        <v/>
      </c>
      <c r="X224" s="428">
        <f>(IF(DASHBOARD!$J$2=X7,DASHBOARD!$U$48,IF(DASHBOARD!$J$2=0,0,X224)))</f>
        <v/>
      </c>
      <c r="Y224" s="428">
        <f>(IF(DASHBOARD!$J$2=Y7,DASHBOARD!$U$48,IF(DASHBOARD!$J$2=0,0,Y224)))</f>
        <v/>
      </c>
      <c r="Z224" s="428">
        <f>(IF(DASHBOARD!$J$2=Z7,DASHBOARD!$U$48,IF(DASHBOARD!$J$2=0,0,Z224)))</f>
        <v/>
      </c>
      <c r="AA224" s="428">
        <f>(IF(DASHBOARD!$J$2=AA7,DASHBOARD!$U$48,IF(DASHBOARD!$J$2=0,0,AA224)))</f>
        <v/>
      </c>
      <c r="AB224" s="428">
        <f>(IF(DASHBOARD!$J$2=AB7,DASHBOARD!$U$48,IF(DASHBOARD!$J$2=0,0,AB224)))</f>
        <v/>
      </c>
      <c r="AC224" s="428">
        <f>(IF(DASHBOARD!$J$2=AC7,DASHBOARD!$U$48,IF(DASHBOARD!$J$2=0,0,AC224)))</f>
        <v/>
      </c>
      <c r="AD224" s="428">
        <f>(IF(DASHBOARD!$J$2=AD7,DASHBOARD!$U$48,IF(DASHBOARD!$J$2=0,0,AD224)))</f>
        <v/>
      </c>
      <c r="AE224" s="428">
        <f>(IF(DASHBOARD!$J$2=AE7,DASHBOARD!$U$48,IF(DASHBOARD!$J$2=0,0,AE224)))</f>
        <v/>
      </c>
      <c r="AF224" s="428">
        <f>(IF(DASHBOARD!$J$2=AF7,DASHBOARD!$U$48,IF(DASHBOARD!$J$2=0,0,AF224)))</f>
        <v/>
      </c>
      <c r="AG224" s="428">
        <f>(IF(DASHBOARD!$J$2=AG7,DASHBOARD!$U$48,IF(DASHBOARD!$J$2=0,0,AG224)))</f>
        <v/>
      </c>
      <c r="AH224" s="428">
        <f>(IF(DASHBOARD!$J$2=AH7,DASHBOARD!$U$48,IF(DASHBOARD!$J$2=0,0,AH224)))</f>
        <v/>
      </c>
      <c r="AI224" s="428">
        <f>(IF(DASHBOARD!$J$2=AI7,DASHBOARD!$U$48,IF(DASHBOARD!$J$2=0,0,AI224)))</f>
        <v/>
      </c>
      <c r="AJ224" s="428">
        <f>(IF(DASHBOARD!$J$2=AJ7,DASHBOARD!$U$48,IF(DASHBOARD!$J$2=0,0,AJ224)))</f>
        <v/>
      </c>
      <c r="AK224" s="428">
        <f>(IF(DASHBOARD!$J$2=AK7,DASHBOARD!$U$48,IF(DASHBOARD!$J$2=0,0,AK224)))</f>
        <v/>
      </c>
      <c r="AL224" s="428">
        <f>(IF(DASHBOARD!$J$2=AL7,DASHBOARD!$U$48,IF(DASHBOARD!$J$2=0,0,AL224)))</f>
        <v/>
      </c>
      <c r="AM224" s="428">
        <f>(IF(DASHBOARD!$J$2=AM7,DASHBOARD!$U$48,IF(DASHBOARD!$J$2=0,0,AM224)))</f>
        <v/>
      </c>
      <c r="AN224" s="428">
        <f>(IF(DASHBOARD!$J$2=AN7,DASHBOARD!$U$48,IF(DASHBOARD!$J$2=0,0,AN224)))</f>
        <v/>
      </c>
      <c r="AO224" s="428">
        <f>(IF(DASHBOARD!$J$2=AO7,DASHBOARD!$U$48,IF(DASHBOARD!$J$2=0,0,AO224)))</f>
        <v/>
      </c>
      <c r="AP224" s="428">
        <f>(IF(DASHBOARD!$J$2=AP7,DASHBOARD!$U$48,IF(DASHBOARD!$J$2=0,0,AP224)))</f>
        <v/>
      </c>
      <c r="AQ224" s="428">
        <f>(IF(DASHBOARD!$J$2=AQ7,DASHBOARD!$U$48,IF(DASHBOARD!$J$2=0,0,AQ224)))</f>
        <v/>
      </c>
      <c r="AR224" s="428">
        <f>(IF(DASHBOARD!$J$2=AR7,DASHBOARD!$U$48,IF(DASHBOARD!$J$2=0,0,AR224)))</f>
        <v/>
      </c>
      <c r="AS224" s="428">
        <f>(IF(DASHBOARD!$J$2=AS7,DASHBOARD!$U$48,IF(DASHBOARD!$J$2=0,0,AS224)))</f>
        <v/>
      </c>
      <c r="AT224" s="428">
        <f>(IF(DASHBOARD!$J$2=AT7,DASHBOARD!$U$48,IF(DASHBOARD!$J$2=0,0,AT224)))</f>
        <v/>
      </c>
      <c r="AU224" s="428">
        <f>(IF(DASHBOARD!$J$2=AU7,DASHBOARD!$U$48,IF(DASHBOARD!$J$2=0,0,AU224)))</f>
        <v/>
      </c>
      <c r="AV224" s="428">
        <f>(IF(DASHBOARD!$J$2=AV7,DASHBOARD!$U$48,IF(DASHBOARD!$J$2=0,0,AV224)))</f>
        <v/>
      </c>
      <c r="AW224" s="428">
        <f>(IF(DASHBOARD!$J$2=AW7,DASHBOARD!$U$48,IF(DASHBOARD!$J$2=0,0,AW224)))</f>
        <v/>
      </c>
      <c r="AX224" s="428">
        <f>(IF(DASHBOARD!$J$2=AX7,DASHBOARD!$U$48,IF(DASHBOARD!$J$2=0,0,AX224)))</f>
        <v/>
      </c>
      <c r="AY224" s="428">
        <f>(IF(DASHBOARD!$J$2=AY7,DASHBOARD!$U$48,IF(DASHBOARD!$J$2=0,0,AY224)))</f>
        <v/>
      </c>
      <c r="AZ224" s="428">
        <f>(IF(DASHBOARD!$J$2=AZ7,DASHBOARD!$U$48,IF(DASHBOARD!$J$2=0,0,AZ224)))</f>
        <v/>
      </c>
      <c r="BA224" s="428">
        <f>(IF(DASHBOARD!$J$2=BA7,DASHBOARD!$U$48,IF(DASHBOARD!$J$2=0,0,BA224)))</f>
        <v/>
      </c>
      <c r="BB224" s="384">
        <f>IF(SUM(F224:BA224)&lt;&gt;0,AVERAGEIF(F224:BA224,"&gt;0",F224:BA224),0)</f>
        <v/>
      </c>
      <c r="BC224" s="147" t="n"/>
      <c r="BD224" s="385">
        <f>MAXA(F224:BA224)</f>
        <v/>
      </c>
      <c r="BE224" s="1461">
        <f>IF(BD224&lt;&gt;0,VLOOKUP(BD224,$F$10:$BA$10,MATCH(BD224,F224:BA224,0)),"")</f>
        <v/>
      </c>
      <c r="BF224" s="385">
        <f t="array" ref="BF224">MIN(IF(F224:BA224&gt;0,F224:BA224))</f>
        <v/>
      </c>
      <c r="BG224" s="1461">
        <f>IF(BF224&lt;&gt;0,VLOOKUP(BF224,$F$10:$BA$10,MATCH($BF224,$F224:$BA224,0)),"")</f>
        <v/>
      </c>
      <c r="BI224" s="1368">
        <f>HLOOKUP($BI$9,$S$10:$AI$431,1+$BL224,TRUE)</f>
        <v/>
      </c>
      <c r="BJ224" s="1369">
        <f>HLOOKUP($BJ$9,$AJ$10:$AW$431,1+$BL224,TRUE)</f>
        <v/>
      </c>
      <c r="BK224" s="151" t="n"/>
      <c r="BL224" s="408">
        <f>BL223+1</f>
        <v/>
      </c>
      <c r="BM224" s="399" t="n"/>
    </row>
    <row r="225" ht="20.25" customHeight="1" s="18" thickBot="1" thickTop="1">
      <c r="B225" s="1370" t="n"/>
      <c r="C225" s="1353" t="n"/>
      <c r="D225" s="1463" t="n"/>
      <c r="E225" s="393" t="inlineStr">
        <is>
          <t>Puuwatu # 2, 66</t>
        </is>
      </c>
      <c r="F225" s="383">
        <f>(IF(DASHBOARD!$J$2=F7,DASHBOARD!$U$49,IF(DASHBOARD!$J$2=0,0,F225)))</f>
        <v/>
      </c>
      <c r="G225" s="383">
        <f>(IF(DASHBOARD!$J$2=G7,DASHBOARD!$U$49,IF(DASHBOARD!$J$2=0,0,G225)))</f>
        <v/>
      </c>
      <c r="H225" s="383">
        <f>(IF(DASHBOARD!$J$2=H7,DASHBOARD!$U$49,IF(DASHBOARD!$J$2=0,0,H225)))</f>
        <v/>
      </c>
      <c r="I225" s="383">
        <f>(IF(DASHBOARD!$J$2=I7,DASHBOARD!$U$49,IF(DASHBOARD!$J$2=0,0,I225)))</f>
        <v/>
      </c>
      <c r="J225" s="383">
        <f>(IF(DASHBOARD!$J$2=J7,DASHBOARD!$U$49,IF(DASHBOARD!$J$2=0,0,J225)))</f>
        <v/>
      </c>
      <c r="K225" s="383">
        <f>(IF(DASHBOARD!$J$2=K7,DASHBOARD!$U$49,IF(DASHBOARD!$J$2=0,0,K225)))</f>
        <v/>
      </c>
      <c r="L225" s="383">
        <f>(IF(DASHBOARD!$J$2=L7,DASHBOARD!$U$49,IF(DASHBOARD!$J$2=0,0,L225)))</f>
        <v/>
      </c>
      <c r="M225" s="383">
        <f>(IF(DASHBOARD!$J$2=M7,DASHBOARD!$U$49,IF(DASHBOARD!$J$2=0,0,M225)))</f>
        <v/>
      </c>
      <c r="N225" s="383">
        <f>(IF(DASHBOARD!$J$2=N7,DASHBOARD!$U$49,IF(DASHBOARD!$J$2=0,0,N225)))</f>
        <v/>
      </c>
      <c r="O225" s="383">
        <f>(IF(DASHBOARD!$J$2=O7,DASHBOARD!$U$49,IF(DASHBOARD!$J$2=0,0,O225)))</f>
        <v/>
      </c>
      <c r="P225" s="383">
        <f>(IF(DASHBOARD!$J$2=P7,DASHBOARD!$U$49,IF(DASHBOARD!$J$2=0,0,P225)))</f>
        <v/>
      </c>
      <c r="Q225" s="383">
        <f>(IF(DASHBOARD!$J$2=Q7,DASHBOARD!$U$49,IF(DASHBOARD!$J$2=0,0,Q225)))</f>
        <v/>
      </c>
      <c r="R225" s="383">
        <f>(IF(DASHBOARD!$J$2=R7,DASHBOARD!$U$49,IF(DASHBOARD!$J$2=0,0,R225)))</f>
        <v/>
      </c>
      <c r="S225" s="383">
        <f>(IF(DASHBOARD!$J$2=S7,DASHBOARD!$U$49,IF(DASHBOARD!$J$2=0,0,S225)))</f>
        <v/>
      </c>
      <c r="T225" s="383">
        <f>(IF(DASHBOARD!$J$2=T7,DASHBOARD!$U$49,IF(DASHBOARD!$J$2=0,0,T225)))</f>
        <v/>
      </c>
      <c r="U225" s="383">
        <f>(IF(DASHBOARD!$J$2=U7,DASHBOARD!$U$49,IF(DASHBOARD!$J$2=0,0,U225)))</f>
        <v/>
      </c>
      <c r="V225" s="383">
        <f>(IF(DASHBOARD!$J$2=V7,DASHBOARD!$U$49,IF(DASHBOARD!$J$2=0,0,V225)))</f>
        <v/>
      </c>
      <c r="W225" s="383">
        <f>(IF(DASHBOARD!$J$2=W7,DASHBOARD!$U$49,IF(DASHBOARD!$J$2=0,0,W225)))</f>
        <v/>
      </c>
      <c r="X225" s="383">
        <f>(IF(DASHBOARD!$J$2=X7,DASHBOARD!$U$49,IF(DASHBOARD!$J$2=0,0,X225)))</f>
        <v/>
      </c>
      <c r="Y225" s="383">
        <f>(IF(DASHBOARD!$J$2=Y7,DASHBOARD!$U$49,IF(DASHBOARD!$J$2=0,0,Y225)))</f>
        <v/>
      </c>
      <c r="Z225" s="383">
        <f>(IF(DASHBOARD!$J$2=Z7,DASHBOARD!$U$49,IF(DASHBOARD!$J$2=0,0,Z225)))</f>
        <v/>
      </c>
      <c r="AA225" s="383">
        <f>(IF(DASHBOARD!$J$2=AA7,DASHBOARD!$U$49,IF(DASHBOARD!$J$2=0,0,AA225)))</f>
        <v/>
      </c>
      <c r="AB225" s="383">
        <f>(IF(DASHBOARD!$J$2=AB7,DASHBOARD!$U$49,IF(DASHBOARD!$J$2=0,0,AB225)))</f>
        <v/>
      </c>
      <c r="AC225" s="383">
        <f>(IF(DASHBOARD!$J$2=AC7,DASHBOARD!$U$49,IF(DASHBOARD!$J$2=0,0,AC225)))</f>
        <v/>
      </c>
      <c r="AD225" s="383">
        <f>(IF(DASHBOARD!$J$2=AD7,DASHBOARD!$U$49,IF(DASHBOARD!$J$2=0,0,AD225)))</f>
        <v/>
      </c>
      <c r="AE225" s="383">
        <f>(IF(DASHBOARD!$J$2=AE7,DASHBOARD!$U$49,IF(DASHBOARD!$J$2=0,0,AE225)))</f>
        <v/>
      </c>
      <c r="AF225" s="383">
        <f>(IF(DASHBOARD!$J$2=AF7,DASHBOARD!$U$49,IF(DASHBOARD!$J$2=0,0,AF225)))</f>
        <v/>
      </c>
      <c r="AG225" s="383">
        <f>(IF(DASHBOARD!$J$2=AG7,DASHBOARD!$U$49,IF(DASHBOARD!$J$2=0,0,AG225)))</f>
        <v/>
      </c>
      <c r="AH225" s="383">
        <f>(IF(DASHBOARD!$J$2=AH7,DASHBOARD!$U$49,IF(DASHBOARD!$J$2=0,0,AH225)))</f>
        <v/>
      </c>
      <c r="AI225" s="383">
        <f>(IF(DASHBOARD!$J$2=AI7,DASHBOARD!$U$49,IF(DASHBOARD!$J$2=0,0,AI225)))</f>
        <v/>
      </c>
      <c r="AJ225" s="383">
        <f>(IF(DASHBOARD!$J$2=AJ7,DASHBOARD!$U$49,IF(DASHBOARD!$J$2=0,0,AJ225)))</f>
        <v/>
      </c>
      <c r="AK225" s="383">
        <f>(IF(DASHBOARD!$J$2=AK7,DASHBOARD!$U$49,IF(DASHBOARD!$J$2=0,0,AK225)))</f>
        <v/>
      </c>
      <c r="AL225" s="383">
        <f>(IF(DASHBOARD!$J$2=AL7,DASHBOARD!$U$49,IF(DASHBOARD!$J$2=0,0,AL225)))</f>
        <v/>
      </c>
      <c r="AM225" s="383">
        <f>(IF(DASHBOARD!$J$2=AM7,DASHBOARD!$U$49,IF(DASHBOARD!$J$2=0,0,AM225)))</f>
        <v/>
      </c>
      <c r="AN225" s="383">
        <f>(IF(DASHBOARD!$J$2=AN7,DASHBOARD!$U$49,IF(DASHBOARD!$J$2=0,0,AN225)))</f>
        <v/>
      </c>
      <c r="AO225" s="383">
        <f>(IF(DASHBOARD!$J$2=AO7,DASHBOARD!$U$49,IF(DASHBOARD!$J$2=0,0,AO225)))</f>
        <v/>
      </c>
      <c r="AP225" s="383">
        <f>(IF(DASHBOARD!$J$2=AP7,DASHBOARD!$U$49,IF(DASHBOARD!$J$2=0,0,AP225)))</f>
        <v/>
      </c>
      <c r="AQ225" s="383">
        <f>(IF(DASHBOARD!$J$2=AQ7,DASHBOARD!$U$49,IF(DASHBOARD!$J$2=0,0,AQ225)))</f>
        <v/>
      </c>
      <c r="AR225" s="383">
        <f>(IF(DASHBOARD!$J$2=AR7,DASHBOARD!$U$49,IF(DASHBOARD!$J$2=0,0,AR225)))</f>
        <v/>
      </c>
      <c r="AS225" s="383">
        <f>(IF(DASHBOARD!$J$2=AS7,DASHBOARD!$U$49,IF(DASHBOARD!$J$2=0,0,AS225)))</f>
        <v/>
      </c>
      <c r="AT225" s="383">
        <f>(IF(DASHBOARD!$J$2=AT7,DASHBOARD!$U$49,IF(DASHBOARD!$J$2=0,0,AT225)))</f>
        <v/>
      </c>
      <c r="AU225" s="383">
        <f>(IF(DASHBOARD!$J$2=AU7,DASHBOARD!$U$49,IF(DASHBOARD!$J$2=0,0,AU225)))</f>
        <v/>
      </c>
      <c r="AV225" s="383">
        <f>(IF(DASHBOARD!$J$2=AV7,DASHBOARD!$U$49,IF(DASHBOARD!$J$2=0,0,AV225)))</f>
        <v/>
      </c>
      <c r="AW225" s="383">
        <f>(IF(DASHBOARD!$J$2=AW7,DASHBOARD!$U$49,IF(DASHBOARD!$J$2=0,0,AW225)))</f>
        <v/>
      </c>
      <c r="AX225" s="383">
        <f>(IF(DASHBOARD!$J$2=AX7,DASHBOARD!$U$49,IF(DASHBOARD!$J$2=0,0,AX225)))</f>
        <v/>
      </c>
      <c r="AY225" s="383">
        <f>(IF(DASHBOARD!$J$2=AY7,DASHBOARD!$U$49,IF(DASHBOARD!$J$2=0,0,AY225)))</f>
        <v/>
      </c>
      <c r="AZ225" s="383">
        <f>(IF(DASHBOARD!$J$2=AZ7,DASHBOARD!$U$49,IF(DASHBOARD!$J$2=0,0,AZ225)))</f>
        <v/>
      </c>
      <c r="BA225" s="383">
        <f>(IF(DASHBOARD!$J$2=BA7,DASHBOARD!$U$49,IF(DASHBOARD!$J$2=0,0,BA225)))</f>
        <v/>
      </c>
      <c r="BB225" s="384">
        <f>IF(SUM(F225:BA225)&lt;&gt;0,AVERAGEIF(F225:BA225,"&gt;0",F225:BA225),0)</f>
        <v/>
      </c>
      <c r="BC225" s="147" t="n"/>
      <c r="BD225" s="385">
        <f>MAXA(F225:BA225)</f>
        <v/>
      </c>
      <c r="BE225" s="1461">
        <f>IF(BD225&lt;&gt;0,VLOOKUP(BD225,$F$10:$BA$10,MATCH(BD225,F225:BA225,0)),"")</f>
        <v/>
      </c>
      <c r="BF225" s="385">
        <f t="array" ref="BF225">MIN(IF(F225:BA225&gt;0,F225:BA225))</f>
        <v/>
      </c>
      <c r="BG225" s="1461">
        <f>IF(BF225&lt;&gt;0,VLOOKUP(BF225,$F$10:$BA$10,MATCH($BF225,$F225:$BA225,0)),"")</f>
        <v/>
      </c>
      <c r="BI225" s="1368">
        <f>HLOOKUP($BI$9,$S$10:$AI$431,1+$BL225,TRUE)</f>
        <v/>
      </c>
      <c r="BJ225" s="1369">
        <f>HLOOKUP($BJ$9,$AJ$10:$AW$431,1+$BL225,TRUE)</f>
        <v/>
      </c>
      <c r="BK225" s="151" t="n"/>
      <c r="BL225" s="408">
        <f>BL224+1</f>
        <v/>
      </c>
      <c r="BM225" s="399" t="n"/>
    </row>
    <row r="226" ht="20.25" customHeight="1" s="18" thickBot="1" thickTop="1">
      <c r="B226" s="1370" t="n"/>
      <c r="C226" s="1353" t="n"/>
      <c r="D226" s="230" t="n"/>
      <c r="E226" s="393" t="n"/>
      <c r="F226" s="429" t="n"/>
      <c r="G226" s="429" t="n"/>
      <c r="H226" s="429" t="n"/>
      <c r="I226" s="429" t="n"/>
      <c r="J226" s="429" t="n"/>
      <c r="K226" s="429" t="n"/>
      <c r="L226" s="429" t="n"/>
      <c r="M226" s="429" t="n"/>
      <c r="N226" s="429" t="n"/>
      <c r="O226" s="429" t="n"/>
      <c r="P226" s="429" t="n"/>
      <c r="Q226" s="429" t="n"/>
      <c r="R226" s="429" t="n"/>
      <c r="S226" s="429" t="n"/>
      <c r="T226" s="429" t="n"/>
      <c r="U226" s="429" t="n"/>
      <c r="V226" s="429" t="n"/>
      <c r="W226" s="429" t="n"/>
      <c r="X226" s="429" t="n"/>
      <c r="Y226" s="429" t="n"/>
      <c r="Z226" s="429" t="n"/>
      <c r="AA226" s="429" t="n"/>
      <c r="AB226" s="429" t="n"/>
      <c r="AC226" s="429" t="n"/>
      <c r="AD226" s="429" t="n"/>
      <c r="AE226" s="429" t="n"/>
      <c r="AF226" s="429" t="n"/>
      <c r="AG226" s="429" t="n"/>
      <c r="AH226" s="429" t="n"/>
      <c r="AI226" s="429" t="n"/>
      <c r="AJ226" s="429" t="n"/>
      <c r="AK226" s="429" t="n"/>
      <c r="AL226" s="429" t="n"/>
      <c r="AM226" s="429" t="n"/>
      <c r="AN226" s="429" t="n"/>
      <c r="AO226" s="429" t="n"/>
      <c r="AP226" s="429" t="n"/>
      <c r="AQ226" s="429" t="n"/>
      <c r="AR226" s="429" t="n"/>
      <c r="AS226" s="429" t="n"/>
      <c r="AT226" s="429" t="n"/>
      <c r="AU226" s="429" t="n"/>
      <c r="AV226" s="429" t="n"/>
      <c r="AW226" s="429" t="n"/>
      <c r="AX226" s="429" t="n"/>
      <c r="AY226" s="429" t="n"/>
      <c r="AZ226" s="429" t="n"/>
      <c r="BA226" s="429" t="n"/>
      <c r="BB226" s="384">
        <f>IF(SUM(F226:BA226)&lt;&gt;0,AVERAGEIF(F226:BA226,"&gt;0",F226:BA226),0)</f>
        <v/>
      </c>
      <c r="BC226" s="147" t="n"/>
      <c r="BD226" s="385">
        <f>MAXA(F226:BA226)</f>
        <v/>
      </c>
      <c r="BE226" s="1461">
        <f>IF(BD226&lt;&gt;0,VLOOKUP(BD226,$F$10:$BA$10,MATCH(BD226,F226:BA226,0)),"")</f>
        <v/>
      </c>
      <c r="BF226" s="385">
        <f t="array" ref="BF226">MIN(IF(F226:BA226&gt;0,F226:BA226))</f>
        <v/>
      </c>
      <c r="BG226" s="1461">
        <f>IF(BF226&lt;&gt;0,VLOOKUP(BF226,$F$10:$BA$10,MATCH($BF226,$F226:$BA226,0)),"")</f>
        <v/>
      </c>
      <c r="BI226" s="1368">
        <f>HLOOKUP($BI$9,$S$10:$AI$431,1+$BL226,TRUE)</f>
        <v/>
      </c>
      <c r="BJ226" s="1369">
        <f>HLOOKUP($BJ$9,$AJ$10:$AW$431,1+$BL226,TRUE)</f>
        <v/>
      </c>
      <c r="BK226" s="151" t="n"/>
      <c r="BL226" s="408">
        <f>BL225+1</f>
        <v/>
      </c>
      <c r="BM226" s="399" t="n"/>
    </row>
    <row r="227" ht="20.25" customHeight="1" s="18" thickBot="1" thickTop="1">
      <c r="B227" s="1370" t="n"/>
      <c r="C227" s="1353" t="n"/>
      <c r="D227" s="1469" t="inlineStr">
        <is>
          <t>PUUWATU 66</t>
        </is>
      </c>
      <c r="E227" s="420" t="inlineStr">
        <is>
          <t>Tanassa # 1, 66</t>
        </is>
      </c>
      <c r="F227" s="383">
        <f>(IF(DASHBOARD!$J$2=F7,DASHBOARD!$U$48,IF(DASHBOARD!$J$2=0,0,F227)))</f>
        <v/>
      </c>
      <c r="G227" s="383">
        <f>(IF(DASHBOARD!$J$2=G7,DASHBOARD!$U$48,IF(DASHBOARD!$J$2=0,0,G227)))</f>
        <v/>
      </c>
      <c r="H227" s="383">
        <f>(IF(DASHBOARD!$J$2=H7,DASHBOARD!$U$48,IF(DASHBOARD!$J$2=0,0,H227)))</f>
        <v/>
      </c>
      <c r="I227" s="383">
        <f>(IF(DASHBOARD!$J$2=I7,DASHBOARD!$U$48,IF(DASHBOARD!$J$2=0,0,I227)))</f>
        <v/>
      </c>
      <c r="J227" s="383">
        <f>(IF(DASHBOARD!$J$2=J7,DASHBOARD!$U$48,IF(DASHBOARD!$J$2=0,0,J227)))</f>
        <v/>
      </c>
      <c r="K227" s="383">
        <f>(IF(DASHBOARD!$J$2=K7,DASHBOARD!$U$48,IF(DASHBOARD!$J$2=0,0,K227)))</f>
        <v/>
      </c>
      <c r="L227" s="383">
        <f>(IF(DASHBOARD!$J$2=L7,DASHBOARD!$U$48,IF(DASHBOARD!$J$2=0,0,L227)))</f>
        <v/>
      </c>
      <c r="M227" s="383">
        <f>(IF(DASHBOARD!$J$2=M7,DASHBOARD!$U$48,IF(DASHBOARD!$J$2=0,0,M227)))</f>
        <v/>
      </c>
      <c r="N227" s="383">
        <f>(IF(DASHBOARD!$J$2=N7,DASHBOARD!$U$48,IF(DASHBOARD!$J$2=0,0,N227)))</f>
        <v/>
      </c>
      <c r="O227" s="383">
        <f>(IF(DASHBOARD!$J$2=O7,DASHBOARD!$U$48,IF(DASHBOARD!$J$2=0,0,O227)))</f>
        <v/>
      </c>
      <c r="P227" s="383">
        <f>(IF(DASHBOARD!$J$2=P7,DASHBOARD!$U$48,IF(DASHBOARD!$J$2=0,0,P227)))</f>
        <v/>
      </c>
      <c r="Q227" s="383">
        <f>(IF(DASHBOARD!$J$2=Q7,DASHBOARD!$U$48,IF(DASHBOARD!$J$2=0,0,Q227)))</f>
        <v/>
      </c>
      <c r="R227" s="383">
        <f>(IF(DASHBOARD!$J$2=R7,DASHBOARD!$U$48,IF(DASHBOARD!$J$2=0,0,R227)))</f>
        <v/>
      </c>
      <c r="S227" s="383">
        <f>(IF(DASHBOARD!$J$2=S7,DASHBOARD!$U$48,IF(DASHBOARD!$J$2=0,0,S227)))</f>
        <v/>
      </c>
      <c r="T227" s="383">
        <f>(IF(DASHBOARD!$J$2=T7,DASHBOARD!$U$48,IF(DASHBOARD!$J$2=0,0,T227)))</f>
        <v/>
      </c>
      <c r="U227" s="383">
        <f>(IF(DASHBOARD!$J$2=U7,DASHBOARD!$U$48,IF(DASHBOARD!$J$2=0,0,U227)))</f>
        <v/>
      </c>
      <c r="V227" s="383">
        <f>(IF(DASHBOARD!$J$2=V7,DASHBOARD!$U$48,IF(DASHBOARD!$J$2=0,0,V227)))</f>
        <v/>
      </c>
      <c r="W227" s="383">
        <f>(IF(DASHBOARD!$J$2=W7,DASHBOARD!$U$48,IF(DASHBOARD!$J$2=0,0,W227)))</f>
        <v/>
      </c>
      <c r="X227" s="383">
        <f>(IF(DASHBOARD!$J$2=X7,DASHBOARD!$U$48,IF(DASHBOARD!$J$2=0,0,X227)))</f>
        <v/>
      </c>
      <c r="Y227" s="383">
        <f>(IF(DASHBOARD!$J$2=Y7,DASHBOARD!$U$48,IF(DASHBOARD!$J$2=0,0,Y227)))</f>
        <v/>
      </c>
      <c r="Z227" s="383">
        <f>(IF(DASHBOARD!$J$2=Z7,DASHBOARD!$U$48,IF(DASHBOARD!$J$2=0,0,Z227)))</f>
        <v/>
      </c>
      <c r="AA227" s="383">
        <f>(IF(DASHBOARD!$J$2=AA7,DASHBOARD!$U$48,IF(DASHBOARD!$J$2=0,0,AA227)))</f>
        <v/>
      </c>
      <c r="AB227" s="383">
        <f>(IF(DASHBOARD!$J$2=AB7,DASHBOARD!$U$48,IF(DASHBOARD!$J$2=0,0,AB227)))</f>
        <v/>
      </c>
      <c r="AC227" s="383">
        <f>(IF(DASHBOARD!$J$2=AC7,DASHBOARD!$U$48,IF(DASHBOARD!$J$2=0,0,AC227)))</f>
        <v/>
      </c>
      <c r="AD227" s="383">
        <f>(IF(DASHBOARD!$J$2=AD7,DASHBOARD!$U$48,IF(DASHBOARD!$J$2=0,0,AD227)))</f>
        <v/>
      </c>
      <c r="AE227" s="383">
        <f>(IF(DASHBOARD!$J$2=AE7,DASHBOARD!$U$48,IF(DASHBOARD!$J$2=0,0,AE227)))</f>
        <v/>
      </c>
      <c r="AF227" s="383">
        <f>(IF(DASHBOARD!$J$2=AF7,DASHBOARD!$U$48,IF(DASHBOARD!$J$2=0,0,AF227)))</f>
        <v/>
      </c>
      <c r="AG227" s="383">
        <f>(IF(DASHBOARD!$J$2=AG7,DASHBOARD!$U$48,IF(DASHBOARD!$J$2=0,0,AG227)))</f>
        <v/>
      </c>
      <c r="AH227" s="383">
        <f>(IF(DASHBOARD!$J$2=AH7,DASHBOARD!$U$48,IF(DASHBOARD!$J$2=0,0,AH227)))</f>
        <v/>
      </c>
      <c r="AI227" s="383">
        <f>(IF(DASHBOARD!$J$2=AI7,DASHBOARD!$U$48,IF(DASHBOARD!$J$2=0,0,AI227)))</f>
        <v/>
      </c>
      <c r="AJ227" s="383">
        <f>(IF(DASHBOARD!$J$2=AJ7,DASHBOARD!$U$48,IF(DASHBOARD!$J$2=0,0,AJ227)))</f>
        <v/>
      </c>
      <c r="AK227" s="383">
        <f>(IF(DASHBOARD!$J$2=AK7,DASHBOARD!$U$48,IF(DASHBOARD!$J$2=0,0,AK227)))</f>
        <v/>
      </c>
      <c r="AL227" s="383">
        <f>(IF(DASHBOARD!$J$2=AL7,DASHBOARD!$U$48,IF(DASHBOARD!$J$2=0,0,AL227)))</f>
        <v/>
      </c>
      <c r="AM227" s="383">
        <f>(IF(DASHBOARD!$J$2=AM7,DASHBOARD!$U$48,IF(DASHBOARD!$J$2=0,0,AM227)))</f>
        <v/>
      </c>
      <c r="AN227" s="383">
        <f>(IF(DASHBOARD!$J$2=AN7,DASHBOARD!$U$48,IF(DASHBOARD!$J$2=0,0,AN227)))</f>
        <v/>
      </c>
      <c r="AO227" s="383">
        <f>(IF(DASHBOARD!$J$2=AO7,DASHBOARD!$U$48,IF(DASHBOARD!$J$2=0,0,AO227)))</f>
        <v/>
      </c>
      <c r="AP227" s="383">
        <f>(IF(DASHBOARD!$J$2=AP7,DASHBOARD!$U$48,IF(DASHBOARD!$J$2=0,0,AP227)))</f>
        <v/>
      </c>
      <c r="AQ227" s="383">
        <f>(IF(DASHBOARD!$J$2=AQ7,DASHBOARD!$U$48,IF(DASHBOARD!$J$2=0,0,AQ227)))</f>
        <v/>
      </c>
      <c r="AR227" s="383">
        <f>(IF(DASHBOARD!$J$2=AR7,DASHBOARD!$U$48,IF(DASHBOARD!$J$2=0,0,AR227)))</f>
        <v/>
      </c>
      <c r="AS227" s="383">
        <f>(IF(DASHBOARD!$J$2=AS7,DASHBOARD!$U$48,IF(DASHBOARD!$J$2=0,0,AS227)))</f>
        <v/>
      </c>
      <c r="AT227" s="383">
        <f>(IF(DASHBOARD!$J$2=AT7,DASHBOARD!$U$48,IF(DASHBOARD!$J$2=0,0,AT227)))</f>
        <v/>
      </c>
      <c r="AU227" s="383">
        <f>(IF(DASHBOARD!$J$2=AU7,DASHBOARD!$U$48,IF(DASHBOARD!$J$2=0,0,AU227)))</f>
        <v/>
      </c>
      <c r="AV227" s="383">
        <f>(IF(DASHBOARD!$J$2=AV7,DASHBOARD!$U$48,IF(DASHBOARD!$J$2=0,0,AV227)))</f>
        <v/>
      </c>
      <c r="AW227" s="383">
        <f>(IF(DASHBOARD!$J$2=AW7,DASHBOARD!$U$48,IF(DASHBOARD!$J$2=0,0,AW227)))</f>
        <v/>
      </c>
      <c r="AX227" s="383">
        <f>(IF(DASHBOARD!$J$2=AX7,DASHBOARD!$U$48,IF(DASHBOARD!$J$2=0,0,AX227)))</f>
        <v/>
      </c>
      <c r="AY227" s="383">
        <f>(IF(DASHBOARD!$J$2=AY7,DASHBOARD!$U$48,IF(DASHBOARD!$J$2=0,0,AY227)))</f>
        <v/>
      </c>
      <c r="AZ227" s="383">
        <f>(IF(DASHBOARD!$J$2=AZ7,DASHBOARD!$U$48,IF(DASHBOARD!$J$2=0,0,AZ227)))</f>
        <v/>
      </c>
      <c r="BA227" s="383">
        <f>(IF(DASHBOARD!$J$2=BA7,DASHBOARD!$U$48,IF(DASHBOARD!$J$2=0,0,BA227)))</f>
        <v/>
      </c>
      <c r="BB227" s="384">
        <f>IF(SUM(F227:BA227)&lt;&gt;0,AVERAGEIF(F227:BA227,"&gt;0",F227:BA227),0)</f>
        <v/>
      </c>
      <c r="BC227" s="147" t="n"/>
      <c r="BD227" s="385">
        <f>MAXA(F227:BA227)</f>
        <v/>
      </c>
      <c r="BE227" s="1461">
        <f>IF(BD227&lt;&gt;0,VLOOKUP(BD227,$F$10:$BA$10,MATCH(BD227,F227:BA227,0)),"")</f>
        <v/>
      </c>
      <c r="BF227" s="385">
        <f t="array" ref="BF227">MIN(IF(F227:BA227&gt;0,F227:BA227))</f>
        <v/>
      </c>
      <c r="BG227" s="1461">
        <f>IF(BF227&lt;&gt;0,VLOOKUP(BF227,$F$10:$BA$10,MATCH($BF227,$F227:$BA227,0)),"")</f>
        <v/>
      </c>
      <c r="BI227" s="1368">
        <f>HLOOKUP($BI$9,$S$10:$AI$431,1+$BL227,TRUE)</f>
        <v/>
      </c>
      <c r="BJ227" s="1369">
        <f>HLOOKUP($BJ$9,$AJ$10:$AW$431,1+$BL227,TRUE)</f>
        <v/>
      </c>
      <c r="BK227" s="151" t="n"/>
      <c r="BL227" s="408">
        <f>BL226+1</f>
        <v/>
      </c>
      <c r="BM227" s="399" t="n"/>
    </row>
    <row r="228" ht="20.25" customHeight="1" s="18" thickBot="1" thickTop="1">
      <c r="B228" s="1370" t="n"/>
      <c r="C228" s="1353" t="n"/>
      <c r="D228" s="1463" t="n"/>
      <c r="E228" s="420" t="inlineStr">
        <is>
          <t>Tanassa # 2, 66</t>
        </is>
      </c>
      <c r="F228" s="383">
        <f>(IF(DASHBOARD!$J$2=F7,DASHBOARD!$U$49,IF(DASHBOARD!$J$2=0,0,F228)))</f>
        <v/>
      </c>
      <c r="G228" s="383">
        <f>(IF(DASHBOARD!$J$2=G7,DASHBOARD!$U$49,IF(DASHBOARD!$J$2=0,0,G228)))</f>
        <v/>
      </c>
      <c r="H228" s="383">
        <f>(IF(DASHBOARD!$J$2=H7,DASHBOARD!$U$49,IF(DASHBOARD!$J$2=0,0,H228)))</f>
        <v/>
      </c>
      <c r="I228" s="383">
        <f>(IF(DASHBOARD!$J$2=I7,DASHBOARD!$U$49,IF(DASHBOARD!$J$2=0,0,I228)))</f>
        <v/>
      </c>
      <c r="J228" s="383">
        <f>(IF(DASHBOARD!$J$2=J7,DASHBOARD!$U$49,IF(DASHBOARD!$J$2=0,0,J228)))</f>
        <v/>
      </c>
      <c r="K228" s="383">
        <f>(IF(DASHBOARD!$J$2=K7,DASHBOARD!$U$49,IF(DASHBOARD!$J$2=0,0,K228)))</f>
        <v/>
      </c>
      <c r="L228" s="383">
        <f>(IF(DASHBOARD!$J$2=L7,DASHBOARD!$U$49,IF(DASHBOARD!$J$2=0,0,L228)))</f>
        <v/>
      </c>
      <c r="M228" s="383">
        <f>(IF(DASHBOARD!$J$2=M7,DASHBOARD!$U$49,IF(DASHBOARD!$J$2=0,0,M228)))</f>
        <v/>
      </c>
      <c r="N228" s="383">
        <f>(IF(DASHBOARD!$J$2=N7,DASHBOARD!$U$49,IF(DASHBOARD!$J$2=0,0,N228)))</f>
        <v/>
      </c>
      <c r="O228" s="383">
        <f>(IF(DASHBOARD!$J$2=O7,DASHBOARD!$U$49,IF(DASHBOARD!$J$2=0,0,O228)))</f>
        <v/>
      </c>
      <c r="P228" s="383">
        <f>(IF(DASHBOARD!$J$2=P7,DASHBOARD!$U$49,IF(DASHBOARD!$J$2=0,0,P228)))</f>
        <v/>
      </c>
      <c r="Q228" s="383">
        <f>(IF(DASHBOARD!$J$2=Q7,DASHBOARD!$U$49,IF(DASHBOARD!$J$2=0,0,Q228)))</f>
        <v/>
      </c>
      <c r="R228" s="383">
        <f>(IF(DASHBOARD!$J$2=R7,DASHBOARD!$U$49,IF(DASHBOARD!$J$2=0,0,R228)))</f>
        <v/>
      </c>
      <c r="S228" s="383">
        <f>(IF(DASHBOARD!$J$2=S7,DASHBOARD!$U$49,IF(DASHBOARD!$J$2=0,0,S228)))</f>
        <v/>
      </c>
      <c r="T228" s="383">
        <f>(IF(DASHBOARD!$J$2=T7,DASHBOARD!$U$49,IF(DASHBOARD!$J$2=0,0,T228)))</f>
        <v/>
      </c>
      <c r="U228" s="383">
        <f>(IF(DASHBOARD!$J$2=U7,DASHBOARD!$U$49,IF(DASHBOARD!$J$2=0,0,U228)))</f>
        <v/>
      </c>
      <c r="V228" s="383">
        <f>(IF(DASHBOARD!$J$2=V7,DASHBOARD!$U$49,IF(DASHBOARD!$J$2=0,0,V228)))</f>
        <v/>
      </c>
      <c r="W228" s="383">
        <f>(IF(DASHBOARD!$J$2=W7,DASHBOARD!$U$49,IF(DASHBOARD!$J$2=0,0,W228)))</f>
        <v/>
      </c>
      <c r="X228" s="383">
        <f>(IF(DASHBOARD!$J$2=X7,DASHBOARD!$U$49,IF(DASHBOARD!$J$2=0,0,X228)))</f>
        <v/>
      </c>
      <c r="Y228" s="383">
        <f>(IF(DASHBOARD!$J$2=Y7,DASHBOARD!$U$49,IF(DASHBOARD!$J$2=0,0,Y228)))</f>
        <v/>
      </c>
      <c r="Z228" s="383">
        <f>(IF(DASHBOARD!$J$2=Z7,DASHBOARD!$U$49,IF(DASHBOARD!$J$2=0,0,Z228)))</f>
        <v/>
      </c>
      <c r="AA228" s="383">
        <f>(IF(DASHBOARD!$J$2=AA7,DASHBOARD!$U$49,IF(DASHBOARD!$J$2=0,0,AA228)))</f>
        <v/>
      </c>
      <c r="AB228" s="383">
        <f>(IF(DASHBOARD!$J$2=AB7,DASHBOARD!$U$49,IF(DASHBOARD!$J$2=0,0,AB228)))</f>
        <v/>
      </c>
      <c r="AC228" s="383">
        <f>(IF(DASHBOARD!$J$2=AC7,DASHBOARD!$U$49,IF(DASHBOARD!$J$2=0,0,AC228)))</f>
        <v/>
      </c>
      <c r="AD228" s="383">
        <f>(IF(DASHBOARD!$J$2=AD7,DASHBOARD!$U$49,IF(DASHBOARD!$J$2=0,0,AD228)))</f>
        <v/>
      </c>
      <c r="AE228" s="383">
        <f>(IF(DASHBOARD!$J$2=AE7,DASHBOARD!$U$49,IF(DASHBOARD!$J$2=0,0,AE228)))</f>
        <v/>
      </c>
      <c r="AF228" s="383">
        <f>(IF(DASHBOARD!$J$2=AF7,DASHBOARD!$U$49,IF(DASHBOARD!$J$2=0,0,AF228)))</f>
        <v/>
      </c>
      <c r="AG228" s="383">
        <f>(IF(DASHBOARD!$J$2=AG7,DASHBOARD!$U$49,IF(DASHBOARD!$J$2=0,0,AG228)))</f>
        <v/>
      </c>
      <c r="AH228" s="383">
        <f>(IF(DASHBOARD!$J$2=AH7,DASHBOARD!$U$49,IF(DASHBOARD!$J$2=0,0,AH228)))</f>
        <v/>
      </c>
      <c r="AI228" s="383">
        <f>(IF(DASHBOARD!$J$2=AI7,DASHBOARD!$U$49,IF(DASHBOARD!$J$2=0,0,AI228)))</f>
        <v/>
      </c>
      <c r="AJ228" s="383">
        <f>(IF(DASHBOARD!$J$2=AJ7,DASHBOARD!$U$49,IF(DASHBOARD!$J$2=0,0,AJ228)))</f>
        <v/>
      </c>
      <c r="AK228" s="383">
        <f>(IF(DASHBOARD!$J$2=AK7,DASHBOARD!$U$49,IF(DASHBOARD!$J$2=0,0,AK228)))</f>
        <v/>
      </c>
      <c r="AL228" s="383">
        <f>(IF(DASHBOARD!$J$2=AL7,DASHBOARD!$U$49,IF(DASHBOARD!$J$2=0,0,AL228)))</f>
        <v/>
      </c>
      <c r="AM228" s="383">
        <f>(IF(DASHBOARD!$J$2=AM7,DASHBOARD!$U$49,IF(DASHBOARD!$J$2=0,0,AM228)))</f>
        <v/>
      </c>
      <c r="AN228" s="383">
        <f>(IF(DASHBOARD!$J$2=AN7,DASHBOARD!$U$49,IF(DASHBOARD!$J$2=0,0,AN228)))</f>
        <v/>
      </c>
      <c r="AO228" s="383">
        <f>(IF(DASHBOARD!$J$2=AO7,DASHBOARD!$U$49,IF(DASHBOARD!$J$2=0,0,AO228)))</f>
        <v/>
      </c>
      <c r="AP228" s="383">
        <f>(IF(DASHBOARD!$J$2=AP7,DASHBOARD!$U$49,IF(DASHBOARD!$J$2=0,0,AP228)))</f>
        <v/>
      </c>
      <c r="AQ228" s="383">
        <f>(IF(DASHBOARD!$J$2=AQ7,DASHBOARD!$U$49,IF(DASHBOARD!$J$2=0,0,AQ228)))</f>
        <v/>
      </c>
      <c r="AR228" s="383">
        <f>(IF(DASHBOARD!$J$2=AR7,DASHBOARD!$U$49,IF(DASHBOARD!$J$2=0,0,AR228)))</f>
        <v/>
      </c>
      <c r="AS228" s="383">
        <f>(IF(DASHBOARD!$J$2=AS7,DASHBOARD!$U$49,IF(DASHBOARD!$J$2=0,0,AS228)))</f>
        <v/>
      </c>
      <c r="AT228" s="383">
        <f>(IF(DASHBOARD!$J$2=AT7,DASHBOARD!$U$49,IF(DASHBOARD!$J$2=0,0,AT228)))</f>
        <v/>
      </c>
      <c r="AU228" s="383">
        <f>(IF(DASHBOARD!$J$2=AU7,DASHBOARD!$U$49,IF(DASHBOARD!$J$2=0,0,AU228)))</f>
        <v/>
      </c>
      <c r="AV228" s="383">
        <f>(IF(DASHBOARD!$J$2=AV7,DASHBOARD!$U$49,IF(DASHBOARD!$J$2=0,0,AV228)))</f>
        <v/>
      </c>
      <c r="AW228" s="383">
        <f>(IF(DASHBOARD!$J$2=AW7,DASHBOARD!$U$49,IF(DASHBOARD!$J$2=0,0,AW228)))</f>
        <v/>
      </c>
      <c r="AX228" s="383">
        <f>(IF(DASHBOARD!$J$2=AX7,DASHBOARD!$U$49,IF(DASHBOARD!$J$2=0,0,AX228)))</f>
        <v/>
      </c>
      <c r="AY228" s="383">
        <f>(IF(DASHBOARD!$J$2=AY7,DASHBOARD!$U$49,IF(DASHBOARD!$J$2=0,0,AY228)))</f>
        <v/>
      </c>
      <c r="AZ228" s="383">
        <f>(IF(DASHBOARD!$J$2=AZ7,DASHBOARD!$U$49,IF(DASHBOARD!$J$2=0,0,AZ228)))</f>
        <v/>
      </c>
      <c r="BA228" s="383">
        <f>(IF(DASHBOARD!$J$2=BA7,DASHBOARD!$U$49,IF(DASHBOARD!$J$2=0,0,BA228)))</f>
        <v/>
      </c>
      <c r="BB228" s="384">
        <f>IF(SUM(F228:BA228)&lt;&gt;0,AVERAGEIF(F228:BA228,"&gt;0",F228:BA228),0)</f>
        <v/>
      </c>
      <c r="BC228" s="147" t="n"/>
      <c r="BD228" s="385">
        <f>MAXA(F228:BA228)</f>
        <v/>
      </c>
      <c r="BE228" s="1461">
        <f>IF(BD228&lt;&gt;0,VLOOKUP(BD228,$F$10:$BA$10,MATCH(BD228,F228:BA228,0)),"")</f>
        <v/>
      </c>
      <c r="BF228" s="385">
        <f t="array" ref="BF228">MIN(IF(F228:BA228&gt;0,F228:BA228))</f>
        <v/>
      </c>
      <c r="BG228" s="1461">
        <f>IF(BF228&lt;&gt;0,VLOOKUP(BF228,$F$10:$BA$10,MATCH($BF228,$F228:$BA228,0)),"")</f>
        <v/>
      </c>
      <c r="BI228" s="1368">
        <f>HLOOKUP($BI$9,$S$10:$AI$431,1+$BL228,TRUE)</f>
        <v/>
      </c>
      <c r="BJ228" s="1369">
        <f>HLOOKUP($BJ$9,$AJ$10:$AW$431,1+$BL228,TRUE)</f>
        <v/>
      </c>
      <c r="BK228" s="151" t="n"/>
      <c r="BL228" s="408">
        <f>BL227+1</f>
        <v/>
      </c>
      <c r="BM228" s="399" t="n"/>
    </row>
    <row r="229" ht="20.25" customHeight="1" s="18" thickBot="1" thickTop="1">
      <c r="B229" s="1370" t="n"/>
      <c r="C229" s="1353" t="n"/>
      <c r="D229" s="328" t="n"/>
      <c r="E229" s="421" t="n"/>
      <c r="F229" s="429" t="n"/>
      <c r="G229" s="429" t="n"/>
      <c r="H229" s="429" t="n"/>
      <c r="I229" s="429" t="n"/>
      <c r="J229" s="429" t="n"/>
      <c r="K229" s="429" t="n"/>
      <c r="L229" s="429" t="n"/>
      <c r="M229" s="429" t="n"/>
      <c r="N229" s="429" t="n"/>
      <c r="O229" s="429" t="n"/>
      <c r="P229" s="429" t="n"/>
      <c r="Q229" s="429" t="n"/>
      <c r="R229" s="429" t="n"/>
      <c r="S229" s="429" t="n"/>
      <c r="T229" s="429" t="n"/>
      <c r="U229" s="429" t="n"/>
      <c r="V229" s="429" t="n"/>
      <c r="W229" s="429" t="n"/>
      <c r="X229" s="429" t="n"/>
      <c r="Y229" s="429" t="n"/>
      <c r="Z229" s="429" t="n"/>
      <c r="AA229" s="429" t="n"/>
      <c r="AB229" s="429" t="n"/>
      <c r="AC229" s="429" t="n"/>
      <c r="AD229" s="429" t="n"/>
      <c r="AE229" s="429" t="n"/>
      <c r="AF229" s="429" t="n"/>
      <c r="AG229" s="429" t="n"/>
      <c r="AH229" s="429" t="n"/>
      <c r="AI229" s="429" t="n"/>
      <c r="AJ229" s="429" t="n"/>
      <c r="AK229" s="429" t="n"/>
      <c r="AL229" s="429" t="n"/>
      <c r="AM229" s="429" t="n"/>
      <c r="AN229" s="429" t="n"/>
      <c r="AO229" s="429" t="n"/>
      <c r="AP229" s="429" t="n"/>
      <c r="AQ229" s="429" t="n"/>
      <c r="AR229" s="429" t="n"/>
      <c r="AS229" s="429" t="n"/>
      <c r="AT229" s="429" t="n"/>
      <c r="AU229" s="429" t="n"/>
      <c r="AV229" s="429" t="n"/>
      <c r="AW229" s="429" t="n"/>
      <c r="AX229" s="429" t="n"/>
      <c r="AY229" s="429" t="n"/>
      <c r="AZ229" s="429" t="n"/>
      <c r="BA229" s="429" t="n"/>
      <c r="BB229" s="384">
        <f>IF(SUM(F229:BA229)&lt;&gt;0,AVERAGEIF(F229:BA229,"&gt;0",F229:BA229),0)</f>
        <v/>
      </c>
      <c r="BC229" s="147" t="n"/>
      <c r="BD229" s="385">
        <f>MAXA(F229:BA229)</f>
        <v/>
      </c>
      <c r="BE229" s="1461">
        <f>IF(BD229&lt;&gt;0,VLOOKUP(BD229,$F$10:$BA$10,MATCH(BD229,F229:BA229,0)),"")</f>
        <v/>
      </c>
      <c r="BF229" s="385">
        <f t="array" ref="BF229">MIN(IF(F229:BA229&gt;0,F229:BA229))</f>
        <v/>
      </c>
      <c r="BG229" s="1461">
        <f>IF(BF229&lt;&gt;0,VLOOKUP(BF229,$F$10:$BA$10,MATCH($BF229,$F229:$BA229,0)),"")</f>
        <v/>
      </c>
      <c r="BI229" s="1368">
        <f>HLOOKUP($BI$9,$S$10:$AI$431,1+$BL229,TRUE)</f>
        <v/>
      </c>
      <c r="BJ229" s="1369">
        <f>HLOOKUP($BJ$9,$AJ$10:$AW$431,1+$BL229,TRUE)</f>
        <v/>
      </c>
      <c r="BK229" s="151" t="n"/>
      <c r="BL229" s="408">
        <f>BL228+1</f>
        <v/>
      </c>
      <c r="BM229" s="399" t="n"/>
    </row>
    <row r="230" ht="20.25" customHeight="1" s="18" thickBot="1" thickTop="1">
      <c r="B230" s="1370" t="n"/>
      <c r="C230" s="1353" t="n"/>
      <c r="D230" s="328" t="n"/>
      <c r="E230" s="400" t="n"/>
      <c r="F230" s="429" t="n"/>
      <c r="G230" s="429" t="n"/>
      <c r="H230" s="429" t="n"/>
      <c r="I230" s="429" t="n"/>
      <c r="J230" s="429" t="n"/>
      <c r="K230" s="429" t="n"/>
      <c r="L230" s="429" t="n"/>
      <c r="M230" s="429" t="n"/>
      <c r="N230" s="429" t="n"/>
      <c r="O230" s="429" t="n"/>
      <c r="P230" s="429" t="n"/>
      <c r="Q230" s="429" t="n"/>
      <c r="R230" s="429" t="n"/>
      <c r="S230" s="429" t="n"/>
      <c r="T230" s="429" t="n"/>
      <c r="U230" s="429" t="n"/>
      <c r="V230" s="429" t="n"/>
      <c r="W230" s="429" t="n"/>
      <c r="X230" s="429" t="n"/>
      <c r="Y230" s="429" t="n"/>
      <c r="Z230" s="429" t="n"/>
      <c r="AA230" s="429" t="n"/>
      <c r="AB230" s="429" t="n"/>
      <c r="AC230" s="429" t="n"/>
      <c r="AD230" s="429" t="n"/>
      <c r="AE230" s="429" t="n"/>
      <c r="AF230" s="429" t="n"/>
      <c r="AG230" s="429" t="n"/>
      <c r="AH230" s="429" t="n"/>
      <c r="AI230" s="429" t="n"/>
      <c r="AJ230" s="429" t="n"/>
      <c r="AK230" s="429" t="n"/>
      <c r="AL230" s="429" t="n"/>
      <c r="AM230" s="429" t="n"/>
      <c r="AN230" s="429" t="n"/>
      <c r="AO230" s="429" t="n"/>
      <c r="AP230" s="429" t="n"/>
      <c r="AQ230" s="429" t="n"/>
      <c r="AR230" s="429" t="n"/>
      <c r="AS230" s="429" t="n"/>
      <c r="AT230" s="429" t="n"/>
      <c r="AU230" s="429" t="n"/>
      <c r="AV230" s="429" t="n"/>
      <c r="AW230" s="429" t="n"/>
      <c r="AX230" s="429" t="n"/>
      <c r="AY230" s="429" t="n"/>
      <c r="AZ230" s="429" t="n"/>
      <c r="BA230" s="429" t="n"/>
      <c r="BB230" s="384">
        <f>IF(SUM(F230:BA230)&lt;&gt;0,AVERAGEIF(F230:BA230,"&gt;0",F230:BA230),0)</f>
        <v/>
      </c>
      <c r="BC230" s="147" t="n"/>
      <c r="BD230" s="385">
        <f>MAXA(F230:BA230)</f>
        <v/>
      </c>
      <c r="BE230" s="1461">
        <f>IF(BD230&lt;&gt;0,VLOOKUP(BD230,$F$10:$BA$10,MATCH(BD230,F230:BA230,0)),"")</f>
        <v/>
      </c>
      <c r="BF230" s="385">
        <f t="array" ref="BF230">MIN(IF(F230:BA230&gt;0,F230:BA230))</f>
        <v/>
      </c>
      <c r="BG230" s="1461">
        <f>IF(BF230&lt;&gt;0,VLOOKUP(BF230,$F$10:$BA$10,MATCH($BF230,$F230:$BA230,0)),"")</f>
        <v/>
      </c>
      <c r="BI230" s="1368">
        <f>HLOOKUP($BI$9,$S$10:$AI$431,1+$BL230,TRUE)</f>
        <v/>
      </c>
      <c r="BJ230" s="1369">
        <f>HLOOKUP($BJ$9,$AJ$10:$AW$431,1+$BL230,TRUE)</f>
        <v/>
      </c>
      <c r="BK230" s="151" t="n"/>
      <c r="BL230" s="408">
        <f>BL229+1</f>
        <v/>
      </c>
      <c r="BM230" s="399" t="n"/>
    </row>
    <row r="231" ht="20.25" customHeight="1" s="18" thickBot="1" thickTop="1">
      <c r="B231" s="1370" t="n"/>
      <c r="C231" s="1353" t="n"/>
      <c r="D231" s="328" t="n"/>
      <c r="E231" s="400" t="n"/>
      <c r="F231" s="429" t="n"/>
      <c r="G231" s="429" t="n"/>
      <c r="H231" s="429" t="n"/>
      <c r="I231" s="429" t="n"/>
      <c r="J231" s="429" t="n"/>
      <c r="K231" s="429" t="n"/>
      <c r="L231" s="429" t="n"/>
      <c r="M231" s="429" t="n"/>
      <c r="N231" s="429" t="n"/>
      <c r="O231" s="429" t="n"/>
      <c r="P231" s="429" t="n"/>
      <c r="Q231" s="429" t="n"/>
      <c r="R231" s="429" t="n"/>
      <c r="S231" s="429" t="n"/>
      <c r="T231" s="429" t="n"/>
      <c r="U231" s="429" t="n"/>
      <c r="V231" s="429" t="n"/>
      <c r="W231" s="429" t="n"/>
      <c r="X231" s="429" t="n"/>
      <c r="Y231" s="429" t="n"/>
      <c r="Z231" s="429" t="n"/>
      <c r="AA231" s="429" t="n"/>
      <c r="AB231" s="429" t="n"/>
      <c r="AC231" s="429" t="n"/>
      <c r="AD231" s="429" t="n"/>
      <c r="AE231" s="429" t="n"/>
      <c r="AF231" s="429" t="n"/>
      <c r="AG231" s="429" t="n"/>
      <c r="AH231" s="429" t="n"/>
      <c r="AI231" s="429" t="n"/>
      <c r="AJ231" s="429" t="n"/>
      <c r="AK231" s="429" t="n"/>
      <c r="AL231" s="429" t="n"/>
      <c r="AM231" s="429" t="n"/>
      <c r="AN231" s="429" t="n"/>
      <c r="AO231" s="429" t="n"/>
      <c r="AP231" s="429" t="n"/>
      <c r="AQ231" s="429" t="n"/>
      <c r="AR231" s="429" t="n"/>
      <c r="AS231" s="429" t="n"/>
      <c r="AT231" s="429" t="n"/>
      <c r="AU231" s="429" t="n"/>
      <c r="AV231" s="429" t="n"/>
      <c r="AW231" s="429" t="n"/>
      <c r="AX231" s="429" t="n"/>
      <c r="AY231" s="429" t="n"/>
      <c r="AZ231" s="429" t="n"/>
      <c r="BA231" s="429" t="n"/>
      <c r="BB231" s="384">
        <f>IF(SUM(F231:BA231)&lt;&gt;0,AVERAGEIF(F231:BA231,"&gt;0",F231:BA231),0)</f>
        <v/>
      </c>
      <c r="BC231" s="147" t="n"/>
      <c r="BD231" s="385">
        <f>MAXA(F231:BA231)</f>
        <v/>
      </c>
      <c r="BE231" s="1461">
        <f>IF(BD231&lt;&gt;0,VLOOKUP(BD231,$F$10:$BA$10,MATCH(BD231,F231:BA231,0)),"")</f>
        <v/>
      </c>
      <c r="BF231" s="385">
        <f t="array" ref="BF231">MIN(IF(F231:BA231&gt;0,F231:BA231))</f>
        <v/>
      </c>
      <c r="BG231" s="1461">
        <f>IF(BF231&lt;&gt;0,VLOOKUP(BF231,$F$10:$BA$10,MATCH($BF231,$F231:$BA231,0)),"")</f>
        <v/>
      </c>
      <c r="BI231" s="1368">
        <f>HLOOKUP($BI$9,$S$10:$AI$431,1+$BL231,TRUE)</f>
        <v/>
      </c>
      <c r="BJ231" s="1369">
        <f>HLOOKUP($BJ$9,$AJ$10:$AW$431,1+$BL231,TRUE)</f>
        <v/>
      </c>
      <c r="BK231" s="151" t="n"/>
      <c r="BL231" s="408">
        <f>BL230+1</f>
        <v/>
      </c>
      <c r="BM231" s="399" t="n"/>
    </row>
    <row r="232" ht="20.25" customHeight="1" s="18" thickBot="1" thickTop="1">
      <c r="B232" s="1370" t="n"/>
      <c r="C232" s="1353" t="n"/>
      <c r="D232" s="1469" t="inlineStr">
        <is>
          <t>PUUWATU 150</t>
        </is>
      </c>
      <c r="E232" s="402" t="inlineStr">
        <is>
          <t>Kendari  # 1, 150</t>
        </is>
      </c>
      <c r="F232" s="383">
        <f>(IF(DASHBOARD!$J$2=F7,DASHBOARD!$U$33,IF(DASHBOARD!$J$2=0,0,F232)))</f>
        <v/>
      </c>
      <c r="G232" s="383">
        <f>(IF(DASHBOARD!$J$2=G7,DASHBOARD!$U$33,IF(DASHBOARD!$J$2=0,0,G232)))</f>
        <v/>
      </c>
      <c r="H232" s="383">
        <f>(IF(DASHBOARD!$J$2=H7,DASHBOARD!$U$33,IF(DASHBOARD!$J$2=0,0,H232)))</f>
        <v/>
      </c>
      <c r="I232" s="383">
        <f>(IF(DASHBOARD!$J$2=I7,DASHBOARD!$U$33,IF(DASHBOARD!$J$2=0,0,I232)))</f>
        <v/>
      </c>
      <c r="J232" s="383">
        <f>(IF(DASHBOARD!$J$2=J7,DASHBOARD!$U$33,IF(DASHBOARD!$J$2=0,0,J232)))</f>
        <v/>
      </c>
      <c r="K232" s="383">
        <f>(IF(DASHBOARD!$J$2=K7,DASHBOARD!$U$33,IF(DASHBOARD!$J$2=0,0,K232)))</f>
        <v/>
      </c>
      <c r="L232" s="383">
        <f>(IF(DASHBOARD!$J$2=L7,DASHBOARD!$U$33,IF(DASHBOARD!$J$2=0,0,L232)))</f>
        <v/>
      </c>
      <c r="M232" s="383">
        <f>(IF(DASHBOARD!$J$2=M7,DASHBOARD!$U$33,IF(DASHBOARD!$J$2=0,0,M232)))</f>
        <v/>
      </c>
      <c r="N232" s="383">
        <f>(IF(DASHBOARD!$J$2=N7,DASHBOARD!$U$33,IF(DASHBOARD!$J$2=0,0,N232)))</f>
        <v/>
      </c>
      <c r="O232" s="383">
        <f>(IF(DASHBOARD!$J$2=O7,DASHBOARD!$U$33,IF(DASHBOARD!$J$2=0,0,O232)))</f>
        <v/>
      </c>
      <c r="P232" s="383">
        <f>(IF(DASHBOARD!$J$2=P7,DASHBOARD!$U$33,IF(DASHBOARD!$J$2=0,0,P232)))</f>
        <v/>
      </c>
      <c r="Q232" s="383">
        <f>(IF(DASHBOARD!$J$2=Q7,DASHBOARD!$U$33,IF(DASHBOARD!$J$2=0,0,Q232)))</f>
        <v/>
      </c>
      <c r="R232" s="383">
        <f>(IF(DASHBOARD!$J$2=R7,DASHBOARD!$U$33,IF(DASHBOARD!$J$2=0,0,R232)))</f>
        <v/>
      </c>
      <c r="S232" s="383">
        <f>(IF(DASHBOARD!$J$2=S7,DASHBOARD!$U$33,IF(DASHBOARD!$J$2=0,0,S232)))</f>
        <v/>
      </c>
      <c r="T232" s="383">
        <f>(IF(DASHBOARD!$J$2=T7,DASHBOARD!$U$33,IF(DASHBOARD!$J$2=0,0,T232)))</f>
        <v/>
      </c>
      <c r="U232" s="383">
        <f>(IF(DASHBOARD!$J$2=U7,DASHBOARD!$U$33,IF(DASHBOARD!$J$2=0,0,U232)))</f>
        <v/>
      </c>
      <c r="V232" s="383">
        <f>(IF(DASHBOARD!$J$2=V7,DASHBOARD!$U$33,IF(DASHBOARD!$J$2=0,0,V232)))</f>
        <v/>
      </c>
      <c r="W232" s="383">
        <f>(IF(DASHBOARD!$J$2=W7,DASHBOARD!$U$33,IF(DASHBOARD!$J$2=0,0,W232)))</f>
        <v/>
      </c>
      <c r="X232" s="383">
        <f>(IF(DASHBOARD!$J$2=X7,DASHBOARD!$U$33,IF(DASHBOARD!$J$2=0,0,X232)))</f>
        <v/>
      </c>
      <c r="Y232" s="383">
        <f>(IF(DASHBOARD!$J$2=Y7,DASHBOARD!$U$33,IF(DASHBOARD!$J$2=0,0,Y232)))</f>
        <v/>
      </c>
      <c r="Z232" s="383">
        <f>(IF(DASHBOARD!$J$2=Z7,DASHBOARD!$U$33,IF(DASHBOARD!$J$2=0,0,Z232)))</f>
        <v/>
      </c>
      <c r="AA232" s="383">
        <f>(IF(DASHBOARD!$J$2=AA7,DASHBOARD!$U$33,IF(DASHBOARD!$J$2=0,0,AA232)))</f>
        <v/>
      </c>
      <c r="AB232" s="383">
        <f>(IF(DASHBOARD!$J$2=AB7,DASHBOARD!$U$33,IF(DASHBOARD!$J$2=0,0,AB232)))</f>
        <v/>
      </c>
      <c r="AC232" s="383">
        <f>(IF(DASHBOARD!$J$2=AC7,DASHBOARD!$U$33,IF(DASHBOARD!$J$2=0,0,AC232)))</f>
        <v/>
      </c>
      <c r="AD232" s="383">
        <f>(IF(DASHBOARD!$J$2=AD7,DASHBOARD!$U$33,IF(DASHBOARD!$J$2=0,0,AD232)))</f>
        <v/>
      </c>
      <c r="AE232" s="383">
        <f>(IF(DASHBOARD!$J$2=AE7,DASHBOARD!$U$33,IF(DASHBOARD!$J$2=0,0,AE232)))</f>
        <v/>
      </c>
      <c r="AF232" s="383">
        <f>(IF(DASHBOARD!$J$2=AF7,DASHBOARD!$U$33,IF(DASHBOARD!$J$2=0,0,AF232)))</f>
        <v/>
      </c>
      <c r="AG232" s="383">
        <f>(IF(DASHBOARD!$J$2=AG7,DASHBOARD!$U$33,IF(DASHBOARD!$J$2=0,0,AG232)))</f>
        <v/>
      </c>
      <c r="AH232" s="383">
        <f>(IF(DASHBOARD!$J$2=AH7,DASHBOARD!$U$33,IF(DASHBOARD!$J$2=0,0,AH232)))</f>
        <v/>
      </c>
      <c r="AI232" s="383">
        <f>(IF(DASHBOARD!$J$2=AI7,DASHBOARD!$U$33,IF(DASHBOARD!$J$2=0,0,AI232)))</f>
        <v/>
      </c>
      <c r="AJ232" s="383">
        <f>(IF(DASHBOARD!$J$2=AJ7,DASHBOARD!$U$33,IF(DASHBOARD!$J$2=0,0,AJ232)))</f>
        <v/>
      </c>
      <c r="AK232" s="383">
        <f>(IF(DASHBOARD!$J$2=AK7,DASHBOARD!$U$33,IF(DASHBOARD!$J$2=0,0,AK232)))</f>
        <v/>
      </c>
      <c r="AL232" s="383">
        <f>(IF(DASHBOARD!$J$2=AL7,DASHBOARD!$U$33,IF(DASHBOARD!$J$2=0,0,AL232)))</f>
        <v/>
      </c>
      <c r="AM232" s="383">
        <f>(IF(DASHBOARD!$J$2=AM7,DASHBOARD!$U$33,IF(DASHBOARD!$J$2=0,0,AM232)))</f>
        <v/>
      </c>
      <c r="AN232" s="383">
        <f>(IF(DASHBOARD!$J$2=AN7,DASHBOARD!$U$33,IF(DASHBOARD!$J$2=0,0,AN232)))</f>
        <v/>
      </c>
      <c r="AO232" s="383">
        <f>(IF(DASHBOARD!$J$2=AO7,DASHBOARD!$U$33,IF(DASHBOARD!$J$2=0,0,AO232)))</f>
        <v/>
      </c>
      <c r="AP232" s="383">
        <f>(IF(DASHBOARD!$J$2=AP7,DASHBOARD!$U$33,IF(DASHBOARD!$J$2=0,0,AP232)))</f>
        <v/>
      </c>
      <c r="AQ232" s="383">
        <f>(IF(DASHBOARD!$J$2=AQ7,DASHBOARD!$U$33,IF(DASHBOARD!$J$2=0,0,AQ232)))</f>
        <v/>
      </c>
      <c r="AR232" s="383">
        <f>(IF(DASHBOARD!$J$2=AR7,DASHBOARD!$U$33,IF(DASHBOARD!$J$2=0,0,AR232)))</f>
        <v/>
      </c>
      <c r="AS232" s="383">
        <f>(IF(DASHBOARD!$J$2=AS7,DASHBOARD!$U$33,IF(DASHBOARD!$J$2=0,0,AS232)))</f>
        <v/>
      </c>
      <c r="AT232" s="383">
        <f>(IF(DASHBOARD!$J$2=AT7,DASHBOARD!$U$33,IF(DASHBOARD!$J$2=0,0,AT232)))</f>
        <v/>
      </c>
      <c r="AU232" s="383">
        <f>(IF(DASHBOARD!$J$2=AU7,DASHBOARD!$U$33,IF(DASHBOARD!$J$2=0,0,AU232)))</f>
        <v/>
      </c>
      <c r="AV232" s="383">
        <f>(IF(DASHBOARD!$J$2=AV7,DASHBOARD!$U$33,IF(DASHBOARD!$J$2=0,0,AV232)))</f>
        <v/>
      </c>
      <c r="AW232" s="383">
        <f>(IF(DASHBOARD!$J$2=AW7,DASHBOARD!$U$33,IF(DASHBOARD!$J$2=0,0,AW232)))</f>
        <v/>
      </c>
      <c r="AX232" s="383">
        <f>(IF(DASHBOARD!$J$2=AX7,DASHBOARD!$U$33,IF(DASHBOARD!$J$2=0,0,AX232)))</f>
        <v/>
      </c>
      <c r="AY232" s="383">
        <f>(IF(DASHBOARD!$J$2=AY7,DASHBOARD!$U$33,IF(DASHBOARD!$J$2=0,0,AY232)))</f>
        <v/>
      </c>
      <c r="AZ232" s="383">
        <f>(IF(DASHBOARD!$J$2=AZ7,DASHBOARD!$U$33,IF(DASHBOARD!$J$2=0,0,AZ232)))</f>
        <v/>
      </c>
      <c r="BA232" s="383">
        <f>(IF(DASHBOARD!$J$2=BA7,DASHBOARD!$U$33,IF(DASHBOARD!$J$2=0,0,BA232)))</f>
        <v/>
      </c>
      <c r="BB232" s="384">
        <f>IF(SUM(F232:BA232)&lt;&gt;0,AVERAGEIF(F232:BA232,"&gt;0",F232:BA232),0)</f>
        <v/>
      </c>
      <c r="BC232" s="147" t="n"/>
      <c r="BD232" s="385">
        <f>MAXA(F232:BA232)</f>
        <v/>
      </c>
      <c r="BE232" s="1461">
        <f>IF(BD232&lt;&gt;0,VLOOKUP(BD232,$F$10:$BA$10,MATCH(BD232,F232:BA232,0)),"")</f>
        <v/>
      </c>
      <c r="BF232" s="385">
        <f t="array" ref="BF232">MIN(IF(F232:BA232&gt;0,F232:BA232))</f>
        <v/>
      </c>
      <c r="BG232" s="1461">
        <f>IF(BF232&lt;&gt;0,VLOOKUP(BF232,$F$10:$BA$10,MATCH($BF232,$F232:$BA232,0)),"")</f>
        <v/>
      </c>
      <c r="BI232" s="1368">
        <f>HLOOKUP($BI$9,$S$10:$AI$431,1+$BL232,TRUE)</f>
        <v/>
      </c>
      <c r="BJ232" s="1369">
        <f>HLOOKUP($BJ$9,$AJ$10:$AW$431,1+$BL232,TRUE)</f>
        <v/>
      </c>
      <c r="BK232" s="151" t="n"/>
      <c r="BL232" s="408">
        <f>BL231+1</f>
        <v/>
      </c>
      <c r="BM232" s="399" t="n"/>
    </row>
    <row r="233" ht="20.25" customHeight="1" s="18" thickBot="1" thickTop="1">
      <c r="B233" s="1370" t="n"/>
      <c r="C233" s="1353" t="n"/>
      <c r="D233" s="1463" t="n"/>
      <c r="E233" s="402" t="inlineStr">
        <is>
          <t>Kendari  # 2, 150</t>
        </is>
      </c>
      <c r="F233" s="383">
        <f>(IF(DASHBOARD!$J$2=F7,DASHBOARD!$U$34,IF(DASHBOARD!$J$2=0,0,F233)))</f>
        <v/>
      </c>
      <c r="G233" s="383">
        <f>(IF(DASHBOARD!$J$2=G7,DASHBOARD!$U$34,IF(DASHBOARD!$J$2=0,0,G233)))</f>
        <v/>
      </c>
      <c r="H233" s="383">
        <f>(IF(DASHBOARD!$J$2=H7,DASHBOARD!$U$34,IF(DASHBOARD!$J$2=0,0,H233)))</f>
        <v/>
      </c>
      <c r="I233" s="383">
        <f>(IF(DASHBOARD!$J$2=I7,DASHBOARD!$U$34,IF(DASHBOARD!$J$2=0,0,I233)))</f>
        <v/>
      </c>
      <c r="J233" s="383">
        <f>(IF(DASHBOARD!$J$2=J7,DASHBOARD!$U$34,IF(DASHBOARD!$J$2=0,0,J233)))</f>
        <v/>
      </c>
      <c r="K233" s="383">
        <f>(IF(DASHBOARD!$J$2=K7,DASHBOARD!$U$34,IF(DASHBOARD!$J$2=0,0,K233)))</f>
        <v/>
      </c>
      <c r="L233" s="383">
        <f>(IF(DASHBOARD!$J$2=L7,DASHBOARD!$U$34,IF(DASHBOARD!$J$2=0,0,L233)))</f>
        <v/>
      </c>
      <c r="M233" s="383">
        <f>(IF(DASHBOARD!$J$2=M7,DASHBOARD!$U$34,IF(DASHBOARD!$J$2=0,0,M233)))</f>
        <v/>
      </c>
      <c r="N233" s="383">
        <f>(IF(DASHBOARD!$J$2=N7,DASHBOARD!$U$34,IF(DASHBOARD!$J$2=0,0,N233)))</f>
        <v/>
      </c>
      <c r="O233" s="383">
        <f>(IF(DASHBOARD!$J$2=O7,DASHBOARD!$U$34,IF(DASHBOARD!$J$2=0,0,O233)))</f>
        <v/>
      </c>
      <c r="P233" s="383">
        <f>(IF(DASHBOARD!$J$2=P7,DASHBOARD!$U$34,IF(DASHBOARD!$J$2=0,0,P233)))</f>
        <v/>
      </c>
      <c r="Q233" s="383">
        <f>(IF(DASHBOARD!$J$2=Q7,DASHBOARD!$U$34,IF(DASHBOARD!$J$2=0,0,Q233)))</f>
        <v/>
      </c>
      <c r="R233" s="383">
        <f>(IF(DASHBOARD!$J$2=R7,DASHBOARD!$U$34,IF(DASHBOARD!$J$2=0,0,R233)))</f>
        <v/>
      </c>
      <c r="S233" s="383">
        <f>(IF(DASHBOARD!$J$2=S7,DASHBOARD!$U$34,IF(DASHBOARD!$J$2=0,0,S233)))</f>
        <v/>
      </c>
      <c r="T233" s="383">
        <f>(IF(DASHBOARD!$J$2=T7,DASHBOARD!$U$34,IF(DASHBOARD!$J$2=0,0,T233)))</f>
        <v/>
      </c>
      <c r="U233" s="383">
        <f>(IF(DASHBOARD!$J$2=U7,DASHBOARD!$U$34,IF(DASHBOARD!$J$2=0,0,U233)))</f>
        <v/>
      </c>
      <c r="V233" s="383">
        <f>(IF(DASHBOARD!$J$2=V7,DASHBOARD!$U$34,IF(DASHBOARD!$J$2=0,0,V233)))</f>
        <v/>
      </c>
      <c r="W233" s="383">
        <f>(IF(DASHBOARD!$J$2=W7,DASHBOARD!$U$34,IF(DASHBOARD!$J$2=0,0,W233)))</f>
        <v/>
      </c>
      <c r="X233" s="383">
        <f>(IF(DASHBOARD!$J$2=X7,DASHBOARD!$U$34,IF(DASHBOARD!$J$2=0,0,X233)))</f>
        <v/>
      </c>
      <c r="Y233" s="383">
        <f>(IF(DASHBOARD!$J$2=Y7,DASHBOARD!$U$34,IF(DASHBOARD!$J$2=0,0,Y233)))</f>
        <v/>
      </c>
      <c r="Z233" s="383">
        <f>(IF(DASHBOARD!$J$2=Z7,DASHBOARD!$U$34,IF(DASHBOARD!$J$2=0,0,Z233)))</f>
        <v/>
      </c>
      <c r="AA233" s="383">
        <f>(IF(DASHBOARD!$J$2=AA7,DASHBOARD!$U$34,IF(DASHBOARD!$J$2=0,0,AA233)))</f>
        <v/>
      </c>
      <c r="AB233" s="383">
        <f>(IF(DASHBOARD!$J$2=AB7,DASHBOARD!$U$34,IF(DASHBOARD!$J$2=0,0,AB233)))</f>
        <v/>
      </c>
      <c r="AC233" s="383">
        <f>(IF(DASHBOARD!$J$2=AC7,DASHBOARD!$U$34,IF(DASHBOARD!$J$2=0,0,AC233)))</f>
        <v/>
      </c>
      <c r="AD233" s="383">
        <f>(IF(DASHBOARD!$J$2=AD7,DASHBOARD!$U$34,IF(DASHBOARD!$J$2=0,0,AD233)))</f>
        <v/>
      </c>
      <c r="AE233" s="383">
        <f>(IF(DASHBOARD!$J$2=AE7,DASHBOARD!$U$34,IF(DASHBOARD!$J$2=0,0,AE233)))</f>
        <v/>
      </c>
      <c r="AF233" s="383">
        <f>(IF(DASHBOARD!$J$2=AF7,DASHBOARD!$U$34,IF(DASHBOARD!$J$2=0,0,AF233)))</f>
        <v/>
      </c>
      <c r="AG233" s="383">
        <f>(IF(DASHBOARD!$J$2=AG7,DASHBOARD!$U$34,IF(DASHBOARD!$J$2=0,0,AG233)))</f>
        <v/>
      </c>
      <c r="AH233" s="383">
        <f>(IF(DASHBOARD!$J$2=AH7,DASHBOARD!$U$34,IF(DASHBOARD!$J$2=0,0,AH233)))</f>
        <v/>
      </c>
      <c r="AI233" s="383">
        <f>(IF(DASHBOARD!$J$2=AI7,DASHBOARD!$U$34,IF(DASHBOARD!$J$2=0,0,AI233)))</f>
        <v/>
      </c>
      <c r="AJ233" s="383">
        <f>(IF(DASHBOARD!$J$2=AJ7,DASHBOARD!$U$34,IF(DASHBOARD!$J$2=0,0,AJ233)))</f>
        <v/>
      </c>
      <c r="AK233" s="383">
        <f>(IF(DASHBOARD!$J$2=AK7,DASHBOARD!$U$34,IF(DASHBOARD!$J$2=0,0,AK233)))</f>
        <v/>
      </c>
      <c r="AL233" s="383">
        <f>(IF(DASHBOARD!$J$2=AL7,DASHBOARD!$U$34,IF(DASHBOARD!$J$2=0,0,AL233)))</f>
        <v/>
      </c>
      <c r="AM233" s="383">
        <f>(IF(DASHBOARD!$J$2=AM7,DASHBOARD!$U$34,IF(DASHBOARD!$J$2=0,0,AM233)))</f>
        <v/>
      </c>
      <c r="AN233" s="383">
        <f>(IF(DASHBOARD!$J$2=AN7,DASHBOARD!$U$34,IF(DASHBOARD!$J$2=0,0,AN233)))</f>
        <v/>
      </c>
      <c r="AO233" s="383">
        <f>(IF(DASHBOARD!$J$2=AO7,DASHBOARD!$U$34,IF(DASHBOARD!$J$2=0,0,AO233)))</f>
        <v/>
      </c>
      <c r="AP233" s="383">
        <f>(IF(DASHBOARD!$J$2=AP7,DASHBOARD!$U$34,IF(DASHBOARD!$J$2=0,0,AP233)))</f>
        <v/>
      </c>
      <c r="AQ233" s="383">
        <f>(IF(DASHBOARD!$J$2=AQ7,DASHBOARD!$U$34,IF(DASHBOARD!$J$2=0,0,AQ233)))</f>
        <v/>
      </c>
      <c r="AR233" s="383">
        <f>(IF(DASHBOARD!$J$2=AR7,DASHBOARD!$U$34,IF(DASHBOARD!$J$2=0,0,AR233)))</f>
        <v/>
      </c>
      <c r="AS233" s="383">
        <f>(IF(DASHBOARD!$J$2=AS7,DASHBOARD!$U$34,IF(DASHBOARD!$J$2=0,0,AS233)))</f>
        <v/>
      </c>
      <c r="AT233" s="383">
        <f>(IF(DASHBOARD!$J$2=AT7,DASHBOARD!$U$34,IF(DASHBOARD!$J$2=0,0,AT233)))</f>
        <v/>
      </c>
      <c r="AU233" s="383">
        <f>(IF(DASHBOARD!$J$2=AU7,DASHBOARD!$U$34,IF(DASHBOARD!$J$2=0,0,AU233)))</f>
        <v/>
      </c>
      <c r="AV233" s="383">
        <f>(IF(DASHBOARD!$J$2=AV7,DASHBOARD!$U$34,IF(DASHBOARD!$J$2=0,0,AV233)))</f>
        <v/>
      </c>
      <c r="AW233" s="383">
        <f>(IF(DASHBOARD!$J$2=AW7,DASHBOARD!$U$34,IF(DASHBOARD!$J$2=0,0,AW233)))</f>
        <v/>
      </c>
      <c r="AX233" s="383">
        <f>(IF(DASHBOARD!$J$2=AX7,DASHBOARD!$U$34,IF(DASHBOARD!$J$2=0,0,AX233)))</f>
        <v/>
      </c>
      <c r="AY233" s="383">
        <f>(IF(DASHBOARD!$J$2=AY7,DASHBOARD!$U$34,IF(DASHBOARD!$J$2=0,0,AY233)))</f>
        <v/>
      </c>
      <c r="AZ233" s="383">
        <f>(IF(DASHBOARD!$J$2=AZ7,DASHBOARD!$U$34,IF(DASHBOARD!$J$2=0,0,AZ233)))</f>
        <v/>
      </c>
      <c r="BA233" s="383">
        <f>(IF(DASHBOARD!$J$2=BA7,DASHBOARD!$U$34,IF(DASHBOARD!$J$2=0,0,BA233)))</f>
        <v/>
      </c>
      <c r="BB233" s="384">
        <f>IF(SUM(F233:BA233)&lt;&gt;0,AVERAGEIF(F233:BA233,"&gt;0",F233:BA233),0)</f>
        <v/>
      </c>
      <c r="BC233" s="147" t="n"/>
      <c r="BD233" s="385">
        <f>MAXA(F233:BA233)</f>
        <v/>
      </c>
      <c r="BE233" s="1461">
        <f>IF(BD233&lt;&gt;0,VLOOKUP(BD233,$F$10:$BA$10,MATCH(BD233,F233:BA233,0)),"")</f>
        <v/>
      </c>
      <c r="BF233" s="385">
        <f t="array" ref="BF233">MIN(IF(F233:BA233&gt;0,F233:BA233))</f>
        <v/>
      </c>
      <c r="BG233" s="1461">
        <f>IF(BF233&lt;&gt;0,VLOOKUP(BF233,$F$10:$BA$10,MATCH($BF233,$F233:$BA233,0)),"")</f>
        <v/>
      </c>
      <c r="BI233" s="1368">
        <f>HLOOKUP($BI$9,$S$10:$AI$431,1+$BL233,TRUE)</f>
        <v/>
      </c>
      <c r="BJ233" s="1369">
        <f>HLOOKUP($BJ$9,$AJ$10:$AW$431,1+$BL233,TRUE)</f>
        <v/>
      </c>
      <c r="BK233" s="151" t="n"/>
      <c r="BL233" s="408">
        <f>BL232+1</f>
        <v/>
      </c>
      <c r="BM233" s="399" t="n"/>
    </row>
    <row r="234" ht="20.25" customHeight="1" s="18" thickBot="1" thickTop="1">
      <c r="B234" s="1370" t="n"/>
      <c r="C234" s="1353" t="n"/>
      <c r="D234" s="328" t="n"/>
      <c r="E234" s="402" t="n"/>
      <c r="F234" s="429" t="n"/>
      <c r="G234" s="429" t="n"/>
      <c r="H234" s="429" t="n"/>
      <c r="I234" s="429" t="n"/>
      <c r="J234" s="429" t="n"/>
      <c r="K234" s="429" t="n"/>
      <c r="L234" s="429" t="n"/>
      <c r="M234" s="429" t="n"/>
      <c r="N234" s="429" t="n"/>
      <c r="O234" s="429" t="n"/>
      <c r="P234" s="429" t="n"/>
      <c r="Q234" s="429" t="n"/>
      <c r="R234" s="429" t="n"/>
      <c r="S234" s="429" t="n"/>
      <c r="T234" s="429" t="n"/>
      <c r="U234" s="429" t="n"/>
      <c r="V234" s="429" t="n"/>
      <c r="W234" s="429" t="n"/>
      <c r="X234" s="429" t="n"/>
      <c r="Y234" s="429" t="n"/>
      <c r="Z234" s="429" t="n"/>
      <c r="AA234" s="429" t="n"/>
      <c r="AB234" s="429" t="n"/>
      <c r="AC234" s="429" t="n"/>
      <c r="AD234" s="429" t="n"/>
      <c r="AE234" s="429" t="n"/>
      <c r="AF234" s="429" t="n"/>
      <c r="AG234" s="429" t="n"/>
      <c r="AH234" s="429" t="n"/>
      <c r="AI234" s="429" t="n"/>
      <c r="AJ234" s="429" t="n"/>
      <c r="AK234" s="429" t="n"/>
      <c r="AL234" s="429" t="n"/>
      <c r="AM234" s="429" t="n"/>
      <c r="AN234" s="429" t="n"/>
      <c r="AO234" s="429" t="n"/>
      <c r="AP234" s="429" t="n"/>
      <c r="AQ234" s="429" t="n"/>
      <c r="AR234" s="429" t="n"/>
      <c r="AS234" s="429" t="n"/>
      <c r="AT234" s="429" t="n"/>
      <c r="AU234" s="429" t="n"/>
      <c r="AV234" s="429" t="n"/>
      <c r="AW234" s="429" t="n"/>
      <c r="AX234" s="429" t="n"/>
      <c r="AY234" s="429" t="n"/>
      <c r="AZ234" s="429" t="n"/>
      <c r="BA234" s="429" t="n"/>
      <c r="BB234" s="384">
        <f>IF(SUM(F234:BA234)&lt;&gt;0,AVERAGEIF(F234:BA234,"&gt;0",F234:BA234),0)</f>
        <v/>
      </c>
      <c r="BC234" s="147" t="n"/>
      <c r="BD234" s="385">
        <f>MAXA(F234:BA234)</f>
        <v/>
      </c>
      <c r="BE234" s="1461">
        <f>IF(BD234&lt;&gt;0,VLOOKUP(BD234,$F$10:$BA$10,MATCH(BD234,F234:BA234,0)),"")</f>
        <v/>
      </c>
      <c r="BF234" s="385">
        <f t="array" ref="BF234">MIN(IF(F234:BA234&gt;0,F234:BA234))</f>
        <v/>
      </c>
      <c r="BG234" s="1461">
        <f>IF(BF234&lt;&gt;0,VLOOKUP(BF234,$F$10:$BA$10,MATCH($BF234,$F234:$BA234,0)),"")</f>
        <v/>
      </c>
      <c r="BI234" s="1368">
        <f>HLOOKUP($BI$9,$S$10:$AI$431,1+$BL234,TRUE)</f>
        <v/>
      </c>
      <c r="BJ234" s="1369">
        <f>HLOOKUP($BJ$9,$AJ$10:$AW$431,1+$BL234,TRUE)</f>
        <v/>
      </c>
      <c r="BK234" s="151" t="n"/>
      <c r="BL234" s="408">
        <f>BL233+1</f>
        <v/>
      </c>
      <c r="BM234" s="399" t="n"/>
    </row>
    <row r="235" ht="20.25" customHeight="1" s="18" thickBot="1" thickTop="1">
      <c r="B235" s="1370" t="n"/>
      <c r="C235" s="1353" t="n"/>
      <c r="D235" s="328" t="n"/>
      <c r="E235" s="402" t="n"/>
      <c r="F235" s="429" t="n"/>
      <c r="G235" s="429" t="n"/>
      <c r="H235" s="429" t="n"/>
      <c r="I235" s="429" t="n"/>
      <c r="J235" s="429" t="n"/>
      <c r="K235" s="429" t="n"/>
      <c r="L235" s="429" t="n"/>
      <c r="M235" s="429" t="n"/>
      <c r="N235" s="429" t="n"/>
      <c r="O235" s="429" t="n"/>
      <c r="P235" s="429" t="n"/>
      <c r="Q235" s="429" t="n"/>
      <c r="R235" s="429" t="n"/>
      <c r="S235" s="429" t="n"/>
      <c r="T235" s="429" t="n"/>
      <c r="U235" s="429" t="n"/>
      <c r="V235" s="429" t="n"/>
      <c r="W235" s="429" t="n"/>
      <c r="X235" s="429" t="n"/>
      <c r="Y235" s="429" t="n"/>
      <c r="Z235" s="429" t="n"/>
      <c r="AA235" s="429" t="n"/>
      <c r="AB235" s="429" t="n"/>
      <c r="AC235" s="429" t="n"/>
      <c r="AD235" s="429" t="n"/>
      <c r="AE235" s="429" t="n"/>
      <c r="AF235" s="429" t="n"/>
      <c r="AG235" s="429" t="n"/>
      <c r="AH235" s="429" t="n"/>
      <c r="AI235" s="429" t="n"/>
      <c r="AJ235" s="429" t="n"/>
      <c r="AK235" s="429" t="n"/>
      <c r="AL235" s="429" t="n"/>
      <c r="AM235" s="429" t="n"/>
      <c r="AN235" s="429" t="n"/>
      <c r="AO235" s="429" t="n"/>
      <c r="AP235" s="429" t="n"/>
      <c r="AQ235" s="429" t="n"/>
      <c r="AR235" s="429" t="n"/>
      <c r="AS235" s="429" t="n"/>
      <c r="AT235" s="429" t="n"/>
      <c r="AU235" s="429" t="n"/>
      <c r="AV235" s="429" t="n"/>
      <c r="AW235" s="429" t="n"/>
      <c r="AX235" s="429" t="n"/>
      <c r="AY235" s="429" t="n"/>
      <c r="AZ235" s="429" t="n"/>
      <c r="BA235" s="429" t="n"/>
      <c r="BB235" s="384">
        <f>IF(SUM(F235:BA235)&lt;&gt;0,AVERAGEIF(F235:BA235,"&gt;0",F235:BA235),0)</f>
        <v/>
      </c>
      <c r="BC235" s="147" t="n"/>
      <c r="BD235" s="385">
        <f>MAXA(F235:BA235)</f>
        <v/>
      </c>
      <c r="BE235" s="1461">
        <f>IF(BD235&lt;&gt;0,VLOOKUP(BD235,$F$10:$BA$10,MATCH(BD235,F235:BA235,0)),"")</f>
        <v/>
      </c>
      <c r="BF235" s="385">
        <f t="array" ref="BF235">MIN(IF(F235:BA235&gt;0,F235:BA235))</f>
        <v/>
      </c>
      <c r="BG235" s="1461">
        <f>IF(BF235&lt;&gt;0,VLOOKUP(BF235,$F$10:$BA$10,MATCH($BF235,$F235:$BA235,0)),"")</f>
        <v/>
      </c>
      <c r="BI235" s="1368">
        <f>HLOOKUP($BI$9,$S$10:$AI$431,1+$BL235,TRUE)</f>
        <v/>
      </c>
      <c r="BJ235" s="1369">
        <f>HLOOKUP($BJ$9,$AJ$10:$AW$431,1+$BL235,TRUE)</f>
        <v/>
      </c>
      <c r="BK235" s="151" t="n"/>
      <c r="BL235" s="408">
        <f>BL234+1</f>
        <v/>
      </c>
      <c r="BM235" s="399" t="n"/>
    </row>
    <row r="236" ht="20.25" customHeight="1" s="18" thickBot="1" thickTop="1">
      <c r="B236" s="1370" t="n"/>
      <c r="C236" s="1353" t="n"/>
      <c r="D236" s="328" t="n"/>
      <c r="E236" s="402" t="n"/>
      <c r="F236" s="429" t="n"/>
      <c r="G236" s="429" t="n"/>
      <c r="H236" s="429" t="n"/>
      <c r="I236" s="429" t="n"/>
      <c r="J236" s="429" t="n"/>
      <c r="K236" s="429" t="n"/>
      <c r="L236" s="429" t="n"/>
      <c r="M236" s="429" t="n"/>
      <c r="N236" s="429" t="n"/>
      <c r="O236" s="429" t="n"/>
      <c r="P236" s="429" t="n"/>
      <c r="Q236" s="429" t="n"/>
      <c r="R236" s="429" t="n"/>
      <c r="S236" s="429" t="n"/>
      <c r="T236" s="429" t="n"/>
      <c r="U236" s="429" t="n"/>
      <c r="V236" s="429" t="n"/>
      <c r="W236" s="429" t="n"/>
      <c r="X236" s="429" t="n"/>
      <c r="Y236" s="429" t="n"/>
      <c r="Z236" s="429" t="n"/>
      <c r="AA236" s="429" t="n"/>
      <c r="AB236" s="429" t="n"/>
      <c r="AC236" s="429" t="n"/>
      <c r="AD236" s="429" t="n"/>
      <c r="AE236" s="429" t="n"/>
      <c r="AF236" s="429" t="n"/>
      <c r="AG236" s="429" t="n"/>
      <c r="AH236" s="429" t="n"/>
      <c r="AI236" s="429" t="n"/>
      <c r="AJ236" s="429" t="n"/>
      <c r="AK236" s="429" t="n"/>
      <c r="AL236" s="429" t="n"/>
      <c r="AM236" s="429" t="n"/>
      <c r="AN236" s="429" t="n"/>
      <c r="AO236" s="429" t="n"/>
      <c r="AP236" s="429" t="n"/>
      <c r="AQ236" s="429" t="n"/>
      <c r="AR236" s="429" t="n"/>
      <c r="AS236" s="429" t="n"/>
      <c r="AT236" s="429" t="n"/>
      <c r="AU236" s="429" t="n"/>
      <c r="AV236" s="429" t="n"/>
      <c r="AW236" s="429" t="n"/>
      <c r="AX236" s="429" t="n"/>
      <c r="AY236" s="429" t="n"/>
      <c r="AZ236" s="429" t="n"/>
      <c r="BA236" s="429" t="n"/>
      <c r="BB236" s="384">
        <f>IF(SUM(F236:BA236)&lt;&gt;0,AVERAGEIF(F236:BA236,"&gt;0",F236:BA236),0)</f>
        <v/>
      </c>
      <c r="BC236" s="147" t="n"/>
      <c r="BD236" s="385">
        <f>MAXA(F236:BA236)</f>
        <v/>
      </c>
      <c r="BE236" s="1461">
        <f>IF(BD236&lt;&gt;0,VLOOKUP(BD236,$F$10:$BA$10,MATCH(BD236,F236:BA236,0)),"")</f>
        <v/>
      </c>
      <c r="BF236" s="385">
        <f t="array" ref="BF236">MIN(IF(F236:BA236&gt;0,F236:BA236))</f>
        <v/>
      </c>
      <c r="BG236" s="1461">
        <f>IF(BF236&lt;&gt;0,VLOOKUP(BF236,$F$10:$BA$10,MATCH($BF236,$F236:$BA236,0)),"")</f>
        <v/>
      </c>
      <c r="BI236" s="1368">
        <f>HLOOKUP($BI$9,$S$10:$AI$431,1+$BL236,TRUE)</f>
        <v/>
      </c>
      <c r="BJ236" s="1369">
        <f>HLOOKUP($BJ$9,$AJ$10:$AW$431,1+$BL236,TRUE)</f>
        <v/>
      </c>
      <c r="BK236" s="151" t="n"/>
      <c r="BL236" s="408">
        <f>BL235+1</f>
        <v/>
      </c>
      <c r="BM236" s="399" t="n"/>
    </row>
    <row r="237" ht="20.25" customHeight="1" s="18" thickBot="1" thickTop="1">
      <c r="B237" s="1370" t="n"/>
      <c r="C237" s="1353" t="n"/>
      <c r="D237" s="1469" t="inlineStr">
        <is>
          <t>KENDARI 150</t>
        </is>
      </c>
      <c r="E237" s="402" t="inlineStr">
        <is>
          <t>Puuwatu # 1, 150</t>
        </is>
      </c>
      <c r="F237" s="383">
        <f>(IF(DASHBOARD!$J$2=F7,DASHBOARD!$U$58,IF(DASHBOARD!$J$2=0,0,F237)))</f>
        <v/>
      </c>
      <c r="G237" s="383">
        <f>(IF(DASHBOARD!$J$2=G7,DASHBOARD!$U$58,IF(DASHBOARD!$J$2=0,0,G237)))</f>
        <v/>
      </c>
      <c r="H237" s="383">
        <f>(IF(DASHBOARD!$J$2=H7,DASHBOARD!$U$58,IF(DASHBOARD!$J$2=0,0,H237)))</f>
        <v/>
      </c>
      <c r="I237" s="383">
        <f>(IF(DASHBOARD!$J$2=I7,DASHBOARD!$U$58,IF(DASHBOARD!$J$2=0,0,I237)))</f>
        <v/>
      </c>
      <c r="J237" s="383">
        <f>(IF(DASHBOARD!$J$2=J7,DASHBOARD!$U$58,IF(DASHBOARD!$J$2=0,0,J237)))</f>
        <v/>
      </c>
      <c r="K237" s="383">
        <f>(IF(DASHBOARD!$J$2=K7,DASHBOARD!$U$58,IF(DASHBOARD!$J$2=0,0,K237)))</f>
        <v/>
      </c>
      <c r="L237" s="383">
        <f>(IF(DASHBOARD!$J$2=L7,DASHBOARD!$U$58,IF(DASHBOARD!$J$2=0,0,L237)))</f>
        <v/>
      </c>
      <c r="M237" s="383">
        <f>(IF(DASHBOARD!$J$2=M7,DASHBOARD!$U$58,IF(DASHBOARD!$J$2=0,0,M237)))</f>
        <v/>
      </c>
      <c r="N237" s="383">
        <f>(IF(DASHBOARD!$J$2=N7,DASHBOARD!$U$58,IF(DASHBOARD!$J$2=0,0,N237)))</f>
        <v/>
      </c>
      <c r="O237" s="383">
        <f>(IF(DASHBOARD!$J$2=O7,DASHBOARD!$U$58,IF(DASHBOARD!$J$2=0,0,O237)))</f>
        <v/>
      </c>
      <c r="P237" s="383">
        <f>(IF(DASHBOARD!$J$2=P7,DASHBOARD!$U$58,IF(DASHBOARD!$J$2=0,0,P237)))</f>
        <v/>
      </c>
      <c r="Q237" s="383">
        <f>(IF(DASHBOARD!$J$2=Q7,DASHBOARD!$U$58,IF(DASHBOARD!$J$2=0,0,Q237)))</f>
        <v/>
      </c>
      <c r="R237" s="383">
        <f>(IF(DASHBOARD!$J$2=R7,DASHBOARD!$U$58,IF(DASHBOARD!$J$2=0,0,R237)))</f>
        <v/>
      </c>
      <c r="S237" s="383">
        <f>(IF(DASHBOARD!$J$2=S7,DASHBOARD!$U$58,IF(DASHBOARD!$J$2=0,0,S237)))</f>
        <v/>
      </c>
      <c r="T237" s="383">
        <f>(IF(DASHBOARD!$J$2=T7,DASHBOARD!$U$58,IF(DASHBOARD!$J$2=0,0,T237)))</f>
        <v/>
      </c>
      <c r="U237" s="383">
        <f>(IF(DASHBOARD!$J$2=U7,DASHBOARD!$U$58,IF(DASHBOARD!$J$2=0,0,U237)))</f>
        <v/>
      </c>
      <c r="V237" s="383">
        <f>(IF(DASHBOARD!$J$2=V7,DASHBOARD!$U$58,IF(DASHBOARD!$J$2=0,0,V237)))</f>
        <v/>
      </c>
      <c r="W237" s="383">
        <f>(IF(DASHBOARD!$J$2=W7,DASHBOARD!$U$58,IF(DASHBOARD!$J$2=0,0,W237)))</f>
        <v/>
      </c>
      <c r="X237" s="383">
        <f>(IF(DASHBOARD!$J$2=X7,DASHBOARD!$U$58,IF(DASHBOARD!$J$2=0,0,X237)))</f>
        <v/>
      </c>
      <c r="Y237" s="383">
        <f>(IF(DASHBOARD!$J$2=Y7,DASHBOARD!$U$58,IF(DASHBOARD!$J$2=0,0,Y237)))</f>
        <v/>
      </c>
      <c r="Z237" s="383">
        <f>(IF(DASHBOARD!$J$2=Z7,DASHBOARD!$U$58,IF(DASHBOARD!$J$2=0,0,Z237)))</f>
        <v/>
      </c>
      <c r="AA237" s="383">
        <f>(IF(DASHBOARD!$J$2=AA7,DASHBOARD!$U$58,IF(DASHBOARD!$J$2=0,0,AA237)))</f>
        <v/>
      </c>
      <c r="AB237" s="383">
        <f>(IF(DASHBOARD!$J$2=AB7,DASHBOARD!$U$58,IF(DASHBOARD!$J$2=0,0,AB237)))</f>
        <v/>
      </c>
      <c r="AC237" s="383">
        <f>(IF(DASHBOARD!$J$2=AC7,DASHBOARD!$U$58,IF(DASHBOARD!$J$2=0,0,AC237)))</f>
        <v/>
      </c>
      <c r="AD237" s="383">
        <f>(IF(DASHBOARD!$J$2=AD7,DASHBOARD!$U$58,IF(DASHBOARD!$J$2=0,0,AD237)))</f>
        <v/>
      </c>
      <c r="AE237" s="383">
        <f>(IF(DASHBOARD!$J$2=AE7,DASHBOARD!$U$58,IF(DASHBOARD!$J$2=0,0,AE237)))</f>
        <v/>
      </c>
      <c r="AF237" s="383">
        <f>(IF(DASHBOARD!$J$2=AF7,DASHBOARD!$U$58,IF(DASHBOARD!$J$2=0,0,AF237)))</f>
        <v/>
      </c>
      <c r="AG237" s="383">
        <f>(IF(DASHBOARD!$J$2=AG7,DASHBOARD!$U$58,IF(DASHBOARD!$J$2=0,0,AG237)))</f>
        <v/>
      </c>
      <c r="AH237" s="383">
        <f>(IF(DASHBOARD!$J$2=AH7,DASHBOARD!$U$58,IF(DASHBOARD!$J$2=0,0,AH237)))</f>
        <v/>
      </c>
      <c r="AI237" s="383">
        <f>(IF(DASHBOARD!$J$2=AI7,DASHBOARD!$U$58,IF(DASHBOARD!$J$2=0,0,AI237)))</f>
        <v/>
      </c>
      <c r="AJ237" s="383">
        <f>(IF(DASHBOARD!$J$2=AJ7,DASHBOARD!$U$58,IF(DASHBOARD!$J$2=0,0,AJ237)))</f>
        <v/>
      </c>
      <c r="AK237" s="383">
        <f>(IF(DASHBOARD!$J$2=AK7,DASHBOARD!$U$58,IF(DASHBOARD!$J$2=0,0,AK237)))</f>
        <v/>
      </c>
      <c r="AL237" s="383">
        <f>(IF(DASHBOARD!$J$2=AL7,DASHBOARD!$U$58,IF(DASHBOARD!$J$2=0,0,AL237)))</f>
        <v/>
      </c>
      <c r="AM237" s="383">
        <f>(IF(DASHBOARD!$J$2=AM7,DASHBOARD!$U$58,IF(DASHBOARD!$J$2=0,0,AM237)))</f>
        <v/>
      </c>
      <c r="AN237" s="383">
        <f>(IF(DASHBOARD!$J$2=AN7,DASHBOARD!$U$58,IF(DASHBOARD!$J$2=0,0,AN237)))</f>
        <v/>
      </c>
      <c r="AO237" s="383">
        <f>(IF(DASHBOARD!$J$2=AO7,DASHBOARD!$U$58,IF(DASHBOARD!$J$2=0,0,AO237)))</f>
        <v/>
      </c>
      <c r="AP237" s="383">
        <f>(IF(DASHBOARD!$J$2=AP7,DASHBOARD!$U$58,IF(DASHBOARD!$J$2=0,0,AP237)))</f>
        <v/>
      </c>
      <c r="AQ237" s="383">
        <f>(IF(DASHBOARD!$J$2=AQ7,DASHBOARD!$U$58,IF(DASHBOARD!$J$2=0,0,AQ237)))</f>
        <v/>
      </c>
      <c r="AR237" s="383">
        <f>(IF(DASHBOARD!$J$2=AR7,DASHBOARD!$U$58,IF(DASHBOARD!$J$2=0,0,AR237)))</f>
        <v/>
      </c>
      <c r="AS237" s="383">
        <f>(IF(DASHBOARD!$J$2=AS7,DASHBOARD!$U$58,IF(DASHBOARD!$J$2=0,0,AS237)))</f>
        <v/>
      </c>
      <c r="AT237" s="383">
        <f>(IF(DASHBOARD!$J$2=AT7,DASHBOARD!$U$58,IF(DASHBOARD!$J$2=0,0,AT237)))</f>
        <v/>
      </c>
      <c r="AU237" s="383">
        <f>(IF(DASHBOARD!$J$2=AU7,DASHBOARD!$U$58,IF(DASHBOARD!$J$2=0,0,AU237)))</f>
        <v/>
      </c>
      <c r="AV237" s="383">
        <f>(IF(DASHBOARD!$J$2=AV7,DASHBOARD!$U$58,IF(DASHBOARD!$J$2=0,0,AV237)))</f>
        <v/>
      </c>
      <c r="AW237" s="383">
        <f>(IF(DASHBOARD!$J$2=AW7,DASHBOARD!$U$58,IF(DASHBOARD!$J$2=0,0,AW237)))</f>
        <v/>
      </c>
      <c r="AX237" s="383">
        <f>(IF(DASHBOARD!$J$2=AX7,DASHBOARD!$U$58,IF(DASHBOARD!$J$2=0,0,AX237)))</f>
        <v/>
      </c>
      <c r="AY237" s="383">
        <f>(IF(DASHBOARD!$J$2=AY7,DASHBOARD!$U$58,IF(DASHBOARD!$J$2=0,0,AY237)))</f>
        <v/>
      </c>
      <c r="AZ237" s="383">
        <f>(IF(DASHBOARD!$J$2=AZ7,DASHBOARD!$U$58,IF(DASHBOARD!$J$2=0,0,AZ237)))</f>
        <v/>
      </c>
      <c r="BA237" s="383">
        <f>(IF(DASHBOARD!$J$2=BA7,DASHBOARD!$U$58,IF(DASHBOARD!$J$2=0,0,BA237)))</f>
        <v/>
      </c>
      <c r="BB237" s="384">
        <f>IF(SUM(F237:BA237)&lt;&gt;0,AVERAGEIF(F237:BA237,"&gt;0",F237:BA237),0)</f>
        <v/>
      </c>
      <c r="BC237" s="147" t="n"/>
      <c r="BD237" s="385">
        <f>MAXA(F237:BA237)</f>
        <v/>
      </c>
      <c r="BE237" s="1461">
        <f>IF(BD237&lt;&gt;0,VLOOKUP(BD237,$F$10:$BA$10,MATCH(BD237,F237:BA237,0)),"")</f>
        <v/>
      </c>
      <c r="BF237" s="385">
        <f t="array" ref="BF237">MIN(IF(F237:BA237&gt;0,F237:BA237))</f>
        <v/>
      </c>
      <c r="BG237" s="1461">
        <f>IF(BF237&lt;&gt;0,VLOOKUP(BF237,$F$10:$BA$10,MATCH($BF237,$F237:$BA237,0)),"")</f>
        <v/>
      </c>
      <c r="BI237" s="1368">
        <f>HLOOKUP($BI$9,$S$10:$AI$431,1+$BL237,TRUE)</f>
        <v/>
      </c>
      <c r="BJ237" s="1369">
        <f>HLOOKUP($BJ$9,$AJ$10:$AW$431,1+$BL237,TRUE)</f>
        <v/>
      </c>
      <c r="BK237" s="151" t="n"/>
      <c r="BL237" s="408">
        <f>BL236+1</f>
        <v/>
      </c>
      <c r="BM237" s="399" t="n"/>
    </row>
    <row r="238" ht="20.25" customHeight="1" s="18" thickBot="1" thickTop="1">
      <c r="B238" s="1370" t="n"/>
      <c r="C238" s="1353" t="n"/>
      <c r="D238" s="1462" t="n"/>
      <c r="E238" s="402" t="inlineStr">
        <is>
          <t>Puuwatu # 2, 150</t>
        </is>
      </c>
      <c r="F238" s="383">
        <f>(IF(DASHBOARD!$J$2=F7,DASHBOARD!$U$59,IF(DASHBOARD!$J$2=0,0,F238)))</f>
        <v/>
      </c>
      <c r="G238" s="383">
        <f>(IF(DASHBOARD!$J$2=G7,DASHBOARD!$U$59,IF(DASHBOARD!$J$2=0,0,G238)))</f>
        <v/>
      </c>
      <c r="H238" s="383">
        <f>(IF(DASHBOARD!$J$2=H7,DASHBOARD!$U$59,IF(DASHBOARD!$J$2=0,0,H238)))</f>
        <v/>
      </c>
      <c r="I238" s="383">
        <f>(IF(DASHBOARD!$J$2=I7,DASHBOARD!$U$59,IF(DASHBOARD!$J$2=0,0,I238)))</f>
        <v/>
      </c>
      <c r="J238" s="383">
        <f>(IF(DASHBOARD!$J$2=J7,DASHBOARD!$U$59,IF(DASHBOARD!$J$2=0,0,J238)))</f>
        <v/>
      </c>
      <c r="K238" s="383">
        <f>(IF(DASHBOARD!$J$2=K7,DASHBOARD!$U$59,IF(DASHBOARD!$J$2=0,0,K238)))</f>
        <v/>
      </c>
      <c r="L238" s="383">
        <f>(IF(DASHBOARD!$J$2=L7,DASHBOARD!$U$59,IF(DASHBOARD!$J$2=0,0,L238)))</f>
        <v/>
      </c>
      <c r="M238" s="383">
        <f>(IF(DASHBOARD!$J$2=M7,DASHBOARD!$U$59,IF(DASHBOARD!$J$2=0,0,M238)))</f>
        <v/>
      </c>
      <c r="N238" s="383">
        <f>(IF(DASHBOARD!$J$2=N7,DASHBOARD!$U$59,IF(DASHBOARD!$J$2=0,0,N238)))</f>
        <v/>
      </c>
      <c r="O238" s="383">
        <f>(IF(DASHBOARD!$J$2=O7,DASHBOARD!$U$59,IF(DASHBOARD!$J$2=0,0,O238)))</f>
        <v/>
      </c>
      <c r="P238" s="383">
        <f>(IF(DASHBOARD!$J$2=P7,DASHBOARD!$U$59,IF(DASHBOARD!$J$2=0,0,P238)))</f>
        <v/>
      </c>
      <c r="Q238" s="383">
        <f>(IF(DASHBOARD!$J$2=Q7,DASHBOARD!$U$59,IF(DASHBOARD!$J$2=0,0,Q238)))</f>
        <v/>
      </c>
      <c r="R238" s="383">
        <f>(IF(DASHBOARD!$J$2=R7,DASHBOARD!$U$59,IF(DASHBOARD!$J$2=0,0,R238)))</f>
        <v/>
      </c>
      <c r="S238" s="383">
        <f>(IF(DASHBOARD!$J$2=S7,DASHBOARD!$U$59,IF(DASHBOARD!$J$2=0,0,S238)))</f>
        <v/>
      </c>
      <c r="T238" s="383">
        <f>(IF(DASHBOARD!$J$2=T7,DASHBOARD!$U$59,IF(DASHBOARD!$J$2=0,0,T238)))</f>
        <v/>
      </c>
      <c r="U238" s="383">
        <f>(IF(DASHBOARD!$J$2=U7,DASHBOARD!$U$59,IF(DASHBOARD!$J$2=0,0,U238)))</f>
        <v/>
      </c>
      <c r="V238" s="383">
        <f>(IF(DASHBOARD!$J$2=V7,DASHBOARD!$U$59,IF(DASHBOARD!$J$2=0,0,V238)))</f>
        <v/>
      </c>
      <c r="W238" s="383">
        <f>(IF(DASHBOARD!$J$2=W7,DASHBOARD!$U$59,IF(DASHBOARD!$J$2=0,0,W238)))</f>
        <v/>
      </c>
      <c r="X238" s="383">
        <f>(IF(DASHBOARD!$J$2=X7,DASHBOARD!$U$59,IF(DASHBOARD!$J$2=0,0,X238)))</f>
        <v/>
      </c>
      <c r="Y238" s="383">
        <f>(IF(DASHBOARD!$J$2=Y7,DASHBOARD!$U$59,IF(DASHBOARD!$J$2=0,0,Y238)))</f>
        <v/>
      </c>
      <c r="Z238" s="383">
        <f>(IF(DASHBOARD!$J$2=Z7,DASHBOARD!$U$59,IF(DASHBOARD!$J$2=0,0,Z238)))</f>
        <v/>
      </c>
      <c r="AA238" s="383">
        <f>(IF(DASHBOARD!$J$2=AA7,DASHBOARD!$U$59,IF(DASHBOARD!$J$2=0,0,AA238)))</f>
        <v/>
      </c>
      <c r="AB238" s="383">
        <f>(IF(DASHBOARD!$J$2=AB7,DASHBOARD!$U$59,IF(DASHBOARD!$J$2=0,0,AB238)))</f>
        <v/>
      </c>
      <c r="AC238" s="383">
        <f>(IF(DASHBOARD!$J$2=AC7,DASHBOARD!$U$59,IF(DASHBOARD!$J$2=0,0,AC238)))</f>
        <v/>
      </c>
      <c r="AD238" s="383">
        <f>(IF(DASHBOARD!$J$2=AD7,DASHBOARD!$U$59,IF(DASHBOARD!$J$2=0,0,AD238)))</f>
        <v/>
      </c>
      <c r="AE238" s="383">
        <f>(IF(DASHBOARD!$J$2=AE7,DASHBOARD!$U$59,IF(DASHBOARD!$J$2=0,0,AE238)))</f>
        <v/>
      </c>
      <c r="AF238" s="383">
        <f>(IF(DASHBOARD!$J$2=AF7,DASHBOARD!$U$59,IF(DASHBOARD!$J$2=0,0,AF238)))</f>
        <v/>
      </c>
      <c r="AG238" s="383">
        <f>(IF(DASHBOARD!$J$2=AG7,DASHBOARD!$U$59,IF(DASHBOARD!$J$2=0,0,AG238)))</f>
        <v/>
      </c>
      <c r="AH238" s="383">
        <f>(IF(DASHBOARD!$J$2=AH7,DASHBOARD!$U$59,IF(DASHBOARD!$J$2=0,0,AH238)))</f>
        <v/>
      </c>
      <c r="AI238" s="383">
        <f>(IF(DASHBOARD!$J$2=AI7,DASHBOARD!$U$59,IF(DASHBOARD!$J$2=0,0,AI238)))</f>
        <v/>
      </c>
      <c r="AJ238" s="383">
        <f>(IF(DASHBOARD!$J$2=AJ7,DASHBOARD!$U$59,IF(DASHBOARD!$J$2=0,0,AJ238)))</f>
        <v/>
      </c>
      <c r="AK238" s="383">
        <f>(IF(DASHBOARD!$J$2=AK7,DASHBOARD!$U$59,IF(DASHBOARD!$J$2=0,0,AK238)))</f>
        <v/>
      </c>
      <c r="AL238" s="383">
        <f>(IF(DASHBOARD!$J$2=AL7,DASHBOARD!$U$59,IF(DASHBOARD!$J$2=0,0,AL238)))</f>
        <v/>
      </c>
      <c r="AM238" s="383">
        <f>(IF(DASHBOARD!$J$2=AM7,DASHBOARD!$U$59,IF(DASHBOARD!$J$2=0,0,AM238)))</f>
        <v/>
      </c>
      <c r="AN238" s="383">
        <f>(IF(DASHBOARD!$J$2=AN7,DASHBOARD!$U$59,IF(DASHBOARD!$J$2=0,0,AN238)))</f>
        <v/>
      </c>
      <c r="AO238" s="383">
        <f>(IF(DASHBOARD!$J$2=AO7,DASHBOARD!$U$59,IF(DASHBOARD!$J$2=0,0,AO238)))</f>
        <v/>
      </c>
      <c r="AP238" s="383">
        <f>(IF(DASHBOARD!$J$2=AP7,DASHBOARD!$U$59,IF(DASHBOARD!$J$2=0,0,AP238)))</f>
        <v/>
      </c>
      <c r="AQ238" s="383">
        <f>(IF(DASHBOARD!$J$2=AQ7,DASHBOARD!$U$59,IF(DASHBOARD!$J$2=0,0,AQ238)))</f>
        <v/>
      </c>
      <c r="AR238" s="383">
        <f>(IF(DASHBOARD!$J$2=AR7,DASHBOARD!$U$59,IF(DASHBOARD!$J$2=0,0,AR238)))</f>
        <v/>
      </c>
      <c r="AS238" s="383">
        <f>(IF(DASHBOARD!$J$2=AS7,DASHBOARD!$U$59,IF(DASHBOARD!$J$2=0,0,AS238)))</f>
        <v/>
      </c>
      <c r="AT238" s="383">
        <f>(IF(DASHBOARD!$J$2=AT7,DASHBOARD!$U$59,IF(DASHBOARD!$J$2=0,0,AT238)))</f>
        <v/>
      </c>
      <c r="AU238" s="383">
        <f>(IF(DASHBOARD!$J$2=AU7,DASHBOARD!$U$59,IF(DASHBOARD!$J$2=0,0,AU238)))</f>
        <v/>
      </c>
      <c r="AV238" s="383">
        <f>(IF(DASHBOARD!$J$2=AV7,DASHBOARD!$U$59,IF(DASHBOARD!$J$2=0,0,AV238)))</f>
        <v/>
      </c>
      <c r="AW238" s="383">
        <f>(IF(DASHBOARD!$J$2=AW7,DASHBOARD!$U$59,IF(DASHBOARD!$J$2=0,0,AW238)))</f>
        <v/>
      </c>
      <c r="AX238" s="383">
        <f>(IF(DASHBOARD!$J$2=AX7,DASHBOARD!$U$59,IF(DASHBOARD!$J$2=0,0,AX238)))</f>
        <v/>
      </c>
      <c r="AY238" s="383">
        <f>(IF(DASHBOARD!$J$2=AY7,DASHBOARD!$U$59,IF(DASHBOARD!$J$2=0,0,AY238)))</f>
        <v/>
      </c>
      <c r="AZ238" s="383">
        <f>(IF(DASHBOARD!$J$2=AZ7,DASHBOARD!$U$59,IF(DASHBOARD!$J$2=0,0,AZ238)))</f>
        <v/>
      </c>
      <c r="BA238" s="383">
        <f>(IF(DASHBOARD!$J$2=BA7,DASHBOARD!$U$59,IF(DASHBOARD!$J$2=0,0,BA238)))</f>
        <v/>
      </c>
      <c r="BB238" s="384">
        <f>IF(SUM(F238:BA238)&lt;&gt;0,AVERAGEIF(F238:BA238,"&gt;0",F238:BA238),0)</f>
        <v/>
      </c>
      <c r="BC238" s="147" t="n"/>
      <c r="BD238" s="385">
        <f>MAXA(F238:BA238)</f>
        <v/>
      </c>
      <c r="BE238" s="1461">
        <f>IF(BD238&lt;&gt;0,VLOOKUP(BD238,$F$10:$BA$10,MATCH(BD238,F238:BA238,0)),"")</f>
        <v/>
      </c>
      <c r="BF238" s="385">
        <f t="array" ref="BF238">MIN(IF(F238:BA238&gt;0,F238:BA238))</f>
        <v/>
      </c>
      <c r="BG238" s="1461">
        <f>IF(BF238&lt;&gt;0,VLOOKUP(BF238,$F$10:$BA$10,MATCH($BF238,$F238:$BA238,0)),"")</f>
        <v/>
      </c>
      <c r="BI238" s="1368">
        <f>HLOOKUP($BI$9,$S$10:$AI$431,1+$BL238,TRUE)</f>
        <v/>
      </c>
      <c r="BJ238" s="1369">
        <f>HLOOKUP($BJ$9,$AJ$10:$AW$431,1+$BL238,TRUE)</f>
        <v/>
      </c>
      <c r="BK238" s="151" t="n"/>
      <c r="BL238" s="408">
        <f>BL237+1</f>
        <v/>
      </c>
      <c r="BM238" s="399" t="n"/>
    </row>
    <row r="239" ht="20.25" customHeight="1" s="18" thickBot="1" thickTop="1">
      <c r="B239" s="1370" t="n"/>
      <c r="C239" s="1353" t="n"/>
      <c r="D239" s="1462" t="n"/>
      <c r="E239" s="402" t="inlineStr">
        <is>
          <t>Moramo # 1,150</t>
        </is>
      </c>
      <c r="F239" s="383">
        <f>(IF(DASHBOARD!$J$2=F7,DASHBOARD!$U$56,IF(DASHBOARD!$J$2=0,0,F239)))</f>
        <v/>
      </c>
      <c r="G239" s="383">
        <f>(IF(DASHBOARD!$J$2=G7,DASHBOARD!$U$56,IF(DASHBOARD!$J$2=0,0,G239)))</f>
        <v/>
      </c>
      <c r="H239" s="383">
        <f>(IF(DASHBOARD!$J$2=H7,DASHBOARD!$U$56,IF(DASHBOARD!$J$2=0,0,H239)))</f>
        <v/>
      </c>
      <c r="I239" s="383">
        <f>(IF(DASHBOARD!$J$2=I7,DASHBOARD!$U$56,IF(DASHBOARD!$J$2=0,0,I239)))</f>
        <v/>
      </c>
      <c r="J239" s="383">
        <f>(IF(DASHBOARD!$J$2=J7,DASHBOARD!$U$56,IF(DASHBOARD!$J$2=0,0,J239)))</f>
        <v/>
      </c>
      <c r="K239" s="383">
        <f>(IF(DASHBOARD!$J$2=K7,DASHBOARD!$U$56,IF(DASHBOARD!$J$2=0,0,K239)))</f>
        <v/>
      </c>
      <c r="L239" s="383">
        <f>(IF(DASHBOARD!$J$2=L7,DASHBOARD!$U$56,IF(DASHBOARD!$J$2=0,0,L239)))</f>
        <v/>
      </c>
      <c r="M239" s="383">
        <f>(IF(DASHBOARD!$J$2=M7,DASHBOARD!$U$56,IF(DASHBOARD!$J$2=0,0,M239)))</f>
        <v/>
      </c>
      <c r="N239" s="383">
        <f>(IF(DASHBOARD!$J$2=N7,DASHBOARD!$U$56,IF(DASHBOARD!$J$2=0,0,N239)))</f>
        <v/>
      </c>
      <c r="O239" s="383">
        <f>(IF(DASHBOARD!$J$2=O7,DASHBOARD!$U$56,IF(DASHBOARD!$J$2=0,0,O239)))</f>
        <v/>
      </c>
      <c r="P239" s="383">
        <f>(IF(DASHBOARD!$J$2=P7,DASHBOARD!$U$56,IF(DASHBOARD!$J$2=0,0,P239)))</f>
        <v/>
      </c>
      <c r="Q239" s="383">
        <f>(IF(DASHBOARD!$J$2=Q7,DASHBOARD!$U$56,IF(DASHBOARD!$J$2=0,0,Q239)))</f>
        <v/>
      </c>
      <c r="R239" s="383">
        <f>(IF(DASHBOARD!$J$2=R7,DASHBOARD!$U$56,IF(DASHBOARD!$J$2=0,0,R239)))</f>
        <v/>
      </c>
      <c r="S239" s="383">
        <f>(IF(DASHBOARD!$J$2=S7,DASHBOARD!$U$56,IF(DASHBOARD!$J$2=0,0,S239)))</f>
        <v/>
      </c>
      <c r="T239" s="383">
        <f>(IF(DASHBOARD!$J$2=T7,DASHBOARD!$U$56,IF(DASHBOARD!$J$2=0,0,T239)))</f>
        <v/>
      </c>
      <c r="U239" s="383">
        <f>(IF(DASHBOARD!$J$2=U7,DASHBOARD!$U$56,IF(DASHBOARD!$J$2=0,0,U239)))</f>
        <v/>
      </c>
      <c r="V239" s="383">
        <f>(IF(DASHBOARD!$J$2=V7,DASHBOARD!$U$56,IF(DASHBOARD!$J$2=0,0,V239)))</f>
        <v/>
      </c>
      <c r="W239" s="383">
        <f>(IF(DASHBOARD!$J$2=W7,DASHBOARD!$U$56,IF(DASHBOARD!$J$2=0,0,W239)))</f>
        <v/>
      </c>
      <c r="X239" s="383">
        <f>(IF(DASHBOARD!$J$2=X7,DASHBOARD!$U$56,IF(DASHBOARD!$J$2=0,0,X239)))</f>
        <v/>
      </c>
      <c r="Y239" s="383">
        <f>(IF(DASHBOARD!$J$2=Y7,DASHBOARD!$U$56,IF(DASHBOARD!$J$2=0,0,Y239)))</f>
        <v/>
      </c>
      <c r="Z239" s="383">
        <f>(IF(DASHBOARD!$J$2=Z7,DASHBOARD!$U$56,IF(DASHBOARD!$J$2=0,0,Z239)))</f>
        <v/>
      </c>
      <c r="AA239" s="383">
        <f>(IF(DASHBOARD!$J$2=AA7,DASHBOARD!$U$56,IF(DASHBOARD!$J$2=0,0,AA239)))</f>
        <v/>
      </c>
      <c r="AB239" s="383">
        <f>(IF(DASHBOARD!$J$2=AB7,DASHBOARD!$U$56,IF(DASHBOARD!$J$2=0,0,AB239)))</f>
        <v/>
      </c>
      <c r="AC239" s="383">
        <f>(IF(DASHBOARD!$J$2=AC7,DASHBOARD!$U$56,IF(DASHBOARD!$J$2=0,0,AC239)))</f>
        <v/>
      </c>
      <c r="AD239" s="383">
        <f>(IF(DASHBOARD!$J$2=AD7,DASHBOARD!$U$56,IF(DASHBOARD!$J$2=0,0,AD239)))</f>
        <v/>
      </c>
      <c r="AE239" s="383">
        <f>(IF(DASHBOARD!$J$2=AE7,DASHBOARD!$U$56,IF(DASHBOARD!$J$2=0,0,AE239)))</f>
        <v/>
      </c>
      <c r="AF239" s="383">
        <f>(IF(DASHBOARD!$J$2=AF7,DASHBOARD!$U$56,IF(DASHBOARD!$J$2=0,0,AF239)))</f>
        <v/>
      </c>
      <c r="AG239" s="383">
        <f>(IF(DASHBOARD!$J$2=AG7,DASHBOARD!$U$56,IF(DASHBOARD!$J$2=0,0,AG239)))</f>
        <v/>
      </c>
      <c r="AH239" s="383">
        <f>(IF(DASHBOARD!$J$2=AH7,DASHBOARD!$U$56,IF(DASHBOARD!$J$2=0,0,AH239)))</f>
        <v/>
      </c>
      <c r="AI239" s="383">
        <f>(IF(DASHBOARD!$J$2=AI7,DASHBOARD!$U$56,IF(DASHBOARD!$J$2=0,0,AI239)))</f>
        <v/>
      </c>
      <c r="AJ239" s="383">
        <f>(IF(DASHBOARD!$J$2=AJ7,DASHBOARD!$U$56,IF(DASHBOARD!$J$2=0,0,AJ239)))</f>
        <v/>
      </c>
      <c r="AK239" s="383">
        <f>(IF(DASHBOARD!$J$2=AK7,DASHBOARD!$U$56,IF(DASHBOARD!$J$2=0,0,AK239)))</f>
        <v/>
      </c>
      <c r="AL239" s="383">
        <f>(IF(DASHBOARD!$J$2=AL7,DASHBOARD!$U$56,IF(DASHBOARD!$J$2=0,0,AL239)))</f>
        <v/>
      </c>
      <c r="AM239" s="383">
        <f>(IF(DASHBOARD!$J$2=AM7,DASHBOARD!$U$56,IF(DASHBOARD!$J$2=0,0,AM239)))</f>
        <v/>
      </c>
      <c r="AN239" s="383">
        <f>(IF(DASHBOARD!$J$2=AN7,DASHBOARD!$U$56,IF(DASHBOARD!$J$2=0,0,AN239)))</f>
        <v/>
      </c>
      <c r="AO239" s="383">
        <f>(IF(DASHBOARD!$J$2=AO7,DASHBOARD!$U$56,IF(DASHBOARD!$J$2=0,0,AO239)))</f>
        <v/>
      </c>
      <c r="AP239" s="383">
        <f>(IF(DASHBOARD!$J$2=AP7,DASHBOARD!$U$56,IF(DASHBOARD!$J$2=0,0,AP239)))</f>
        <v/>
      </c>
      <c r="AQ239" s="383">
        <f>(IF(DASHBOARD!$J$2=AQ7,DASHBOARD!$U$56,IF(DASHBOARD!$J$2=0,0,AQ239)))</f>
        <v/>
      </c>
      <c r="AR239" s="383">
        <f>(IF(DASHBOARD!$J$2=AR7,DASHBOARD!$U$56,IF(DASHBOARD!$J$2=0,0,AR239)))</f>
        <v/>
      </c>
      <c r="AS239" s="383">
        <f>(IF(DASHBOARD!$J$2=AS7,DASHBOARD!$U$56,IF(DASHBOARD!$J$2=0,0,AS239)))</f>
        <v/>
      </c>
      <c r="AT239" s="383">
        <f>(IF(DASHBOARD!$J$2=AT7,DASHBOARD!$U$56,IF(DASHBOARD!$J$2=0,0,AT239)))</f>
        <v/>
      </c>
      <c r="AU239" s="383">
        <f>(IF(DASHBOARD!$J$2=AU7,DASHBOARD!$U$56,IF(DASHBOARD!$J$2=0,0,AU239)))</f>
        <v/>
      </c>
      <c r="AV239" s="383">
        <f>(IF(DASHBOARD!$J$2=AV7,DASHBOARD!$U$56,IF(DASHBOARD!$J$2=0,0,AV239)))</f>
        <v/>
      </c>
      <c r="AW239" s="383">
        <f>(IF(DASHBOARD!$J$2=AW7,DASHBOARD!$U$56,IF(DASHBOARD!$J$2=0,0,AW239)))</f>
        <v/>
      </c>
      <c r="AX239" s="383">
        <f>(IF(DASHBOARD!$J$2=AX7,DASHBOARD!$U$56,IF(DASHBOARD!$J$2=0,0,AX239)))</f>
        <v/>
      </c>
      <c r="AY239" s="383">
        <f>(IF(DASHBOARD!$J$2=AY7,DASHBOARD!$U$56,IF(DASHBOARD!$J$2=0,0,AY239)))</f>
        <v/>
      </c>
      <c r="AZ239" s="383">
        <f>(IF(DASHBOARD!$J$2=AZ7,DASHBOARD!$U$56,IF(DASHBOARD!$J$2=0,0,AZ239)))</f>
        <v/>
      </c>
      <c r="BA239" s="383">
        <f>(IF(DASHBOARD!$J$2=BA7,DASHBOARD!$U$56,IF(DASHBOARD!$J$2=0,0,BA239)))</f>
        <v/>
      </c>
      <c r="BB239" s="384">
        <f>IF(SUM(F239:BA239)&lt;&gt;0,AVERAGEIF(F239:BA239,"&gt;0",F239:BA239),0)</f>
        <v/>
      </c>
      <c r="BC239" s="147" t="n"/>
      <c r="BD239" s="385">
        <f>MAXA(F239:BA239)</f>
        <v/>
      </c>
      <c r="BE239" s="1461">
        <f>IF(BD239&lt;&gt;0,VLOOKUP(BD239,$F$10:$BA$10,MATCH(BD239,F239:BA239,0)),"")</f>
        <v/>
      </c>
      <c r="BF239" s="385">
        <f t="array" ref="BF239">MIN(IF(F239:BA239&gt;0,F239:BA239))</f>
        <v/>
      </c>
      <c r="BG239" s="1461">
        <f>IF(BF239&lt;&gt;0,VLOOKUP(BF239,$F$10:$BA$10,MATCH($BF239,$F239:$BA239,0)),"")</f>
        <v/>
      </c>
      <c r="BI239" s="1368">
        <f>HLOOKUP($BI$9,$S$10:$AI$431,1+$BL239,TRUE)</f>
        <v/>
      </c>
      <c r="BJ239" s="1369">
        <f>HLOOKUP($BJ$9,$AJ$10:$AW$431,1+$BL239,TRUE)</f>
        <v/>
      </c>
      <c r="BK239" s="151" t="n"/>
      <c r="BL239" s="408">
        <f>BL238+1</f>
        <v/>
      </c>
      <c r="BM239" s="399" t="n"/>
    </row>
    <row r="240" ht="20.25" customHeight="1" s="18" thickBot="1" thickTop="1">
      <c r="B240" s="1370" t="n"/>
      <c r="C240" s="1353" t="n"/>
      <c r="D240" s="1462" t="n"/>
      <c r="E240" s="402" t="inlineStr">
        <is>
          <t>Moramo # 2,150</t>
        </is>
      </c>
      <c r="F240" s="383">
        <f>(IF(DASHBOARD!$J$2=F7,DASHBOARD!$U$57,IF(DASHBOARD!$J$2=0,0,F240)))</f>
        <v/>
      </c>
      <c r="G240" s="383">
        <f>(IF(DASHBOARD!$J$2=G7,DASHBOARD!$U$57,IF(DASHBOARD!$J$2=0,0,G240)))</f>
        <v/>
      </c>
      <c r="H240" s="383">
        <f>(IF(DASHBOARD!$J$2=H7,DASHBOARD!$U$57,IF(DASHBOARD!$J$2=0,0,H240)))</f>
        <v/>
      </c>
      <c r="I240" s="383">
        <f>(IF(DASHBOARD!$J$2=I7,DASHBOARD!$U$57,IF(DASHBOARD!$J$2=0,0,I240)))</f>
        <v/>
      </c>
      <c r="J240" s="383">
        <f>(IF(DASHBOARD!$J$2=J7,DASHBOARD!$U$57,IF(DASHBOARD!$J$2=0,0,J240)))</f>
        <v/>
      </c>
      <c r="K240" s="383">
        <f>(IF(DASHBOARD!$J$2=K7,DASHBOARD!$U$57,IF(DASHBOARD!$J$2=0,0,K240)))</f>
        <v/>
      </c>
      <c r="L240" s="383">
        <f>(IF(DASHBOARD!$J$2=L7,DASHBOARD!$U$57,IF(DASHBOARD!$J$2=0,0,L240)))</f>
        <v/>
      </c>
      <c r="M240" s="383">
        <f>(IF(DASHBOARD!$J$2=M7,DASHBOARD!$U$57,IF(DASHBOARD!$J$2=0,0,M240)))</f>
        <v/>
      </c>
      <c r="N240" s="383">
        <f>(IF(DASHBOARD!$J$2=N7,DASHBOARD!$U$57,IF(DASHBOARD!$J$2=0,0,N240)))</f>
        <v/>
      </c>
      <c r="O240" s="383">
        <f>(IF(DASHBOARD!$J$2=O7,DASHBOARD!$U$57,IF(DASHBOARD!$J$2=0,0,O240)))</f>
        <v/>
      </c>
      <c r="P240" s="383">
        <f>(IF(DASHBOARD!$J$2=P7,DASHBOARD!$U$57,IF(DASHBOARD!$J$2=0,0,P240)))</f>
        <v/>
      </c>
      <c r="Q240" s="383">
        <f>(IF(DASHBOARD!$J$2=Q7,DASHBOARD!$U$57,IF(DASHBOARD!$J$2=0,0,Q240)))</f>
        <v/>
      </c>
      <c r="R240" s="383">
        <f>(IF(DASHBOARD!$J$2=R7,DASHBOARD!$U$57,IF(DASHBOARD!$J$2=0,0,R240)))</f>
        <v/>
      </c>
      <c r="S240" s="383">
        <f>(IF(DASHBOARD!$J$2=S7,DASHBOARD!$U$57,IF(DASHBOARD!$J$2=0,0,S240)))</f>
        <v/>
      </c>
      <c r="T240" s="383">
        <f>(IF(DASHBOARD!$J$2=T7,DASHBOARD!$U$57,IF(DASHBOARD!$J$2=0,0,T240)))</f>
        <v/>
      </c>
      <c r="U240" s="383">
        <f>(IF(DASHBOARD!$J$2=U7,DASHBOARD!$U$57,IF(DASHBOARD!$J$2=0,0,U240)))</f>
        <v/>
      </c>
      <c r="V240" s="383">
        <f>(IF(DASHBOARD!$J$2=V7,DASHBOARD!$U$57,IF(DASHBOARD!$J$2=0,0,V240)))</f>
        <v/>
      </c>
      <c r="W240" s="383">
        <f>(IF(DASHBOARD!$J$2=W7,DASHBOARD!$U$57,IF(DASHBOARD!$J$2=0,0,W240)))</f>
        <v/>
      </c>
      <c r="X240" s="383">
        <f>(IF(DASHBOARD!$J$2=X7,DASHBOARD!$U$57,IF(DASHBOARD!$J$2=0,0,X240)))</f>
        <v/>
      </c>
      <c r="Y240" s="383">
        <f>(IF(DASHBOARD!$J$2=Y7,DASHBOARD!$U$57,IF(DASHBOARD!$J$2=0,0,Y240)))</f>
        <v/>
      </c>
      <c r="Z240" s="383">
        <f>(IF(DASHBOARD!$J$2=Z7,DASHBOARD!$U$57,IF(DASHBOARD!$J$2=0,0,Z240)))</f>
        <v/>
      </c>
      <c r="AA240" s="383">
        <f>(IF(DASHBOARD!$J$2=AA7,DASHBOARD!$U$57,IF(DASHBOARD!$J$2=0,0,AA240)))</f>
        <v/>
      </c>
      <c r="AB240" s="383">
        <f>(IF(DASHBOARD!$J$2=AB7,DASHBOARD!$U$57,IF(DASHBOARD!$J$2=0,0,AB240)))</f>
        <v/>
      </c>
      <c r="AC240" s="383">
        <f>(IF(DASHBOARD!$J$2=AC7,DASHBOARD!$U$57,IF(DASHBOARD!$J$2=0,0,AC240)))</f>
        <v/>
      </c>
      <c r="AD240" s="383">
        <f>(IF(DASHBOARD!$J$2=AD7,DASHBOARD!$U$57,IF(DASHBOARD!$J$2=0,0,AD240)))</f>
        <v/>
      </c>
      <c r="AE240" s="383">
        <f>(IF(DASHBOARD!$J$2=AE7,DASHBOARD!$U$57,IF(DASHBOARD!$J$2=0,0,AE240)))</f>
        <v/>
      </c>
      <c r="AF240" s="383">
        <f>(IF(DASHBOARD!$J$2=AF7,DASHBOARD!$U$57,IF(DASHBOARD!$J$2=0,0,AF240)))</f>
        <v/>
      </c>
      <c r="AG240" s="383">
        <f>(IF(DASHBOARD!$J$2=AG7,DASHBOARD!$U$57,IF(DASHBOARD!$J$2=0,0,AG240)))</f>
        <v/>
      </c>
      <c r="AH240" s="383">
        <f>(IF(DASHBOARD!$J$2=AH7,DASHBOARD!$U$57,IF(DASHBOARD!$J$2=0,0,AH240)))</f>
        <v/>
      </c>
      <c r="AI240" s="383">
        <f>(IF(DASHBOARD!$J$2=AI7,DASHBOARD!$U$57,IF(DASHBOARD!$J$2=0,0,AI240)))</f>
        <v/>
      </c>
      <c r="AJ240" s="383">
        <f>(IF(DASHBOARD!$J$2=AJ7,DASHBOARD!$U$57,IF(DASHBOARD!$J$2=0,0,AJ240)))</f>
        <v/>
      </c>
      <c r="AK240" s="383">
        <f>(IF(DASHBOARD!$J$2=AK7,DASHBOARD!$U$57,IF(DASHBOARD!$J$2=0,0,AK240)))</f>
        <v/>
      </c>
      <c r="AL240" s="383">
        <f>(IF(DASHBOARD!$J$2=AL7,DASHBOARD!$U$57,IF(DASHBOARD!$J$2=0,0,AL240)))</f>
        <v/>
      </c>
      <c r="AM240" s="383">
        <f>(IF(DASHBOARD!$J$2=AM7,DASHBOARD!$U$57,IF(DASHBOARD!$J$2=0,0,AM240)))</f>
        <v/>
      </c>
      <c r="AN240" s="383">
        <f>(IF(DASHBOARD!$J$2=AN7,DASHBOARD!$U$57,IF(DASHBOARD!$J$2=0,0,AN240)))</f>
        <v/>
      </c>
      <c r="AO240" s="383">
        <f>(IF(DASHBOARD!$J$2=AO7,DASHBOARD!$U$57,IF(DASHBOARD!$J$2=0,0,AO240)))</f>
        <v/>
      </c>
      <c r="AP240" s="383">
        <f>(IF(DASHBOARD!$J$2=AP7,DASHBOARD!$U$57,IF(DASHBOARD!$J$2=0,0,AP240)))</f>
        <v/>
      </c>
      <c r="AQ240" s="383">
        <f>(IF(DASHBOARD!$J$2=AQ7,DASHBOARD!$U$57,IF(DASHBOARD!$J$2=0,0,AQ240)))</f>
        <v/>
      </c>
      <c r="AR240" s="383">
        <f>(IF(DASHBOARD!$J$2=AR7,DASHBOARD!$U$57,IF(DASHBOARD!$J$2=0,0,AR240)))</f>
        <v/>
      </c>
      <c r="AS240" s="383">
        <f>(IF(DASHBOARD!$J$2=AS7,DASHBOARD!$U$57,IF(DASHBOARD!$J$2=0,0,AS240)))</f>
        <v/>
      </c>
      <c r="AT240" s="383">
        <f>(IF(DASHBOARD!$J$2=AT7,DASHBOARD!$U$57,IF(DASHBOARD!$J$2=0,0,AT240)))</f>
        <v/>
      </c>
      <c r="AU240" s="383">
        <f>(IF(DASHBOARD!$J$2=AU7,DASHBOARD!$U$57,IF(DASHBOARD!$J$2=0,0,AU240)))</f>
        <v/>
      </c>
      <c r="AV240" s="383">
        <f>(IF(DASHBOARD!$J$2=AV7,DASHBOARD!$U$57,IF(DASHBOARD!$J$2=0,0,AV240)))</f>
        <v/>
      </c>
      <c r="AW240" s="383">
        <f>(IF(DASHBOARD!$J$2=AW7,DASHBOARD!$U$57,IF(DASHBOARD!$J$2=0,0,AW240)))</f>
        <v/>
      </c>
      <c r="AX240" s="383">
        <f>(IF(DASHBOARD!$J$2=AX7,DASHBOARD!$U$57,IF(DASHBOARD!$J$2=0,0,AX240)))</f>
        <v/>
      </c>
      <c r="AY240" s="383">
        <f>(IF(DASHBOARD!$J$2=AY7,DASHBOARD!$U$57,IF(DASHBOARD!$J$2=0,0,AY240)))</f>
        <v/>
      </c>
      <c r="AZ240" s="383">
        <f>(IF(DASHBOARD!$J$2=AZ7,DASHBOARD!$U$57,IF(DASHBOARD!$J$2=0,0,AZ240)))</f>
        <v/>
      </c>
      <c r="BA240" s="383">
        <f>(IF(DASHBOARD!$J$2=BA7,DASHBOARD!$U$57,IF(DASHBOARD!$J$2=0,0,BA240)))</f>
        <v/>
      </c>
      <c r="BB240" s="384">
        <f>IF(SUM(F240:BA240)&lt;&gt;0,AVERAGEIF(F240:BA240,"&gt;0",F240:BA240),0)</f>
        <v/>
      </c>
      <c r="BC240" s="147" t="n"/>
      <c r="BD240" s="385">
        <f>MAXA(F240:BA240)</f>
        <v/>
      </c>
      <c r="BE240" s="1461">
        <f>IF(BD240&lt;&gt;0,VLOOKUP(BD240,$F$10:$BA$10,MATCH(BD240,F240:BA240,0)),"")</f>
        <v/>
      </c>
      <c r="BF240" s="385">
        <f t="array" ref="BF240">MIN(IF(F240:BA240&gt;0,F240:BA240))</f>
        <v/>
      </c>
      <c r="BG240" s="1461">
        <f>IF(BF240&lt;&gt;0,VLOOKUP(BF240,$F$10:$BA$10,MATCH($BF240,$F240:$BA240,0)),"")</f>
        <v/>
      </c>
      <c r="BI240" s="1368">
        <f>HLOOKUP($BI$9,$S$10:$AI$431,1+$BL240,TRUE)</f>
        <v/>
      </c>
      <c r="BJ240" s="1369">
        <f>HLOOKUP($BJ$9,$AJ$10:$AW$431,1+$BL240,TRUE)</f>
        <v/>
      </c>
      <c r="BK240" s="151" t="n"/>
      <c r="BL240" s="408">
        <f>BL239+1</f>
        <v/>
      </c>
      <c r="BM240" s="399" t="n"/>
    </row>
    <row r="241" ht="20.25" customHeight="1" s="18" thickBot="1" thickTop="1">
      <c r="B241" s="1370" t="n"/>
      <c r="C241" s="1353" t="n"/>
      <c r="D241" s="1462" t="n"/>
      <c r="E241" s="402" t="inlineStr">
        <is>
          <t>Unaaha # 1, 150</t>
        </is>
      </c>
      <c r="F241" s="383">
        <f>F242</f>
        <v/>
      </c>
      <c r="G241" s="383">
        <f>G242</f>
        <v/>
      </c>
      <c r="H241" s="383">
        <f>H242</f>
        <v/>
      </c>
      <c r="I241" s="383">
        <f>I242</f>
        <v/>
      </c>
      <c r="J241" s="383">
        <f>J242</f>
        <v/>
      </c>
      <c r="K241" s="383">
        <f>K242</f>
        <v/>
      </c>
      <c r="L241" s="383">
        <f>L242</f>
        <v/>
      </c>
      <c r="M241" s="383">
        <f>M242</f>
        <v/>
      </c>
      <c r="N241" s="383">
        <f>N242</f>
        <v/>
      </c>
      <c r="O241" s="383">
        <f>O242</f>
        <v/>
      </c>
      <c r="P241" s="383">
        <f>P242</f>
        <v/>
      </c>
      <c r="Q241" s="383">
        <f>Q242</f>
        <v/>
      </c>
      <c r="R241" s="383">
        <f>R242</f>
        <v/>
      </c>
      <c r="S241" s="383">
        <f>S242</f>
        <v/>
      </c>
      <c r="T241" s="383">
        <f>T242</f>
        <v/>
      </c>
      <c r="U241" s="383">
        <f>U242</f>
        <v/>
      </c>
      <c r="V241" s="383">
        <f>V242</f>
        <v/>
      </c>
      <c r="W241" s="383">
        <f>W242</f>
        <v/>
      </c>
      <c r="X241" s="383">
        <f>X242</f>
        <v/>
      </c>
      <c r="Y241" s="383">
        <f>Y242</f>
        <v/>
      </c>
      <c r="Z241" s="383">
        <f>Z242</f>
        <v/>
      </c>
      <c r="AA241" s="383">
        <f>AA242</f>
        <v/>
      </c>
      <c r="AB241" s="383">
        <f>AB242</f>
        <v/>
      </c>
      <c r="AC241" s="383">
        <f>AC242</f>
        <v/>
      </c>
      <c r="AD241" s="383">
        <f>AD242</f>
        <v/>
      </c>
      <c r="AE241" s="383">
        <f>AE242</f>
        <v/>
      </c>
      <c r="AF241" s="383">
        <f>AF242</f>
        <v/>
      </c>
      <c r="AG241" s="383">
        <f>AG242</f>
        <v/>
      </c>
      <c r="AH241" s="383">
        <f>AH242</f>
        <v/>
      </c>
      <c r="AI241" s="383">
        <f>AI242</f>
        <v/>
      </c>
      <c r="AJ241" s="383">
        <f>AJ242</f>
        <v/>
      </c>
      <c r="AK241" s="383">
        <f>AK242</f>
        <v/>
      </c>
      <c r="AL241" s="383">
        <f>AL242</f>
        <v/>
      </c>
      <c r="AM241" s="383">
        <f>AM242</f>
        <v/>
      </c>
      <c r="AN241" s="383">
        <f>AN242</f>
        <v/>
      </c>
      <c r="AO241" s="383">
        <f>AO242</f>
        <v/>
      </c>
      <c r="AP241" s="383">
        <f>AP242</f>
        <v/>
      </c>
      <c r="AQ241" s="383">
        <f>AQ242</f>
        <v/>
      </c>
      <c r="AR241" s="383">
        <f>AR242</f>
        <v/>
      </c>
      <c r="AS241" s="383">
        <f>AS242</f>
        <v/>
      </c>
      <c r="AT241" s="383">
        <f>AT242</f>
        <v/>
      </c>
      <c r="AU241" s="383">
        <f>AU242</f>
        <v/>
      </c>
      <c r="AV241" s="383">
        <f>AV242</f>
        <v/>
      </c>
      <c r="AW241" s="383">
        <f>AW242</f>
        <v/>
      </c>
      <c r="AX241" s="383">
        <f>AX242</f>
        <v/>
      </c>
      <c r="AY241" s="383">
        <f>AY242</f>
        <v/>
      </c>
      <c r="AZ241" s="383">
        <f>AZ242</f>
        <v/>
      </c>
      <c r="BA241" s="383">
        <f>BA242</f>
        <v/>
      </c>
      <c r="BB241" s="384">
        <f>IF(SUM(F241:BA241)&lt;&gt;0,AVERAGEIF(F241:BA241,"&gt;0",F241:BA241),0)</f>
        <v/>
      </c>
      <c r="BC241" s="147" t="n"/>
      <c r="BD241" s="385">
        <f>MAXA(F241:BA241)</f>
        <v/>
      </c>
      <c r="BE241" s="1461">
        <f>IF(BD241&lt;&gt;0,VLOOKUP(BD241,$F$10:$BA$10,MATCH(BD241,F241:BA241,0)),"")</f>
        <v/>
      </c>
      <c r="BF241" s="385">
        <f t="array" ref="BF241">MIN(IF(F241:BA241&gt;0,F241:BA241))</f>
        <v/>
      </c>
      <c r="BG241" s="1461">
        <f>IF(BF241&lt;&gt;0,VLOOKUP(BF241,$F$10:$BA$10,MATCH($BF241,$F241:$BA241,0)),"")</f>
        <v/>
      </c>
      <c r="BI241" s="1368">
        <f>HLOOKUP($BI$9,$S$10:$AI$431,1+$BL241,TRUE)</f>
        <v/>
      </c>
      <c r="BJ241" s="1369">
        <f>HLOOKUP($BJ$9,$AJ$10:$AW$431,1+$BL241,TRUE)</f>
        <v/>
      </c>
      <c r="BK241" s="151" t="n"/>
      <c r="BL241" s="408">
        <f>BL240+1</f>
        <v/>
      </c>
      <c r="BM241" s="399" t="n"/>
    </row>
    <row r="242" ht="20.25" customHeight="1" s="18" thickBot="1" thickTop="1">
      <c r="B242" s="1370" t="n"/>
      <c r="C242" s="1353" t="n"/>
      <c r="D242" s="1462" t="n"/>
      <c r="E242" s="402" t="inlineStr">
        <is>
          <t>Unaaha # 2, 150</t>
        </is>
      </c>
      <c r="F242" s="383">
        <f>(IF(DASHBOARD!$J$2=F7,DASHBOARD!$U$61,IF(DASHBOARD!$J$2=0,0,F242)))</f>
        <v/>
      </c>
      <c r="G242" s="383">
        <f>(IF(DASHBOARD!$J$2=G7,DASHBOARD!$U$61,IF(DASHBOARD!$J$2=0,0,G242)))</f>
        <v/>
      </c>
      <c r="H242" s="383">
        <f>(IF(DASHBOARD!$J$2=H7,DASHBOARD!$U$61,IF(DASHBOARD!$J$2=0,0,H242)))</f>
        <v/>
      </c>
      <c r="I242" s="383">
        <f>(IF(DASHBOARD!$J$2=I7,DASHBOARD!$U$61,IF(DASHBOARD!$J$2=0,0,I242)))</f>
        <v/>
      </c>
      <c r="J242" s="383">
        <f>(IF(DASHBOARD!$J$2=J7,DASHBOARD!$U$61,IF(DASHBOARD!$J$2=0,0,J242)))</f>
        <v/>
      </c>
      <c r="K242" s="383">
        <f>(IF(DASHBOARD!$J$2=K7,DASHBOARD!$U$61,IF(DASHBOARD!$J$2=0,0,K242)))</f>
        <v/>
      </c>
      <c r="L242" s="383">
        <f>(IF(DASHBOARD!$J$2=L7,DASHBOARD!$U$61,IF(DASHBOARD!$J$2=0,0,L242)))</f>
        <v/>
      </c>
      <c r="M242" s="383">
        <f>(IF(DASHBOARD!$J$2=M7,DASHBOARD!$U$61,IF(DASHBOARD!$J$2=0,0,M242)))</f>
        <v/>
      </c>
      <c r="N242" s="383">
        <f>(IF(DASHBOARD!$J$2=N7,DASHBOARD!$U$61,IF(DASHBOARD!$J$2=0,0,N242)))</f>
        <v/>
      </c>
      <c r="O242" s="383">
        <f>(IF(DASHBOARD!$J$2=O7,DASHBOARD!$U$61,IF(DASHBOARD!$J$2=0,0,O242)))</f>
        <v/>
      </c>
      <c r="P242" s="383">
        <f>(IF(DASHBOARD!$J$2=P7,DASHBOARD!$U$61,IF(DASHBOARD!$J$2=0,0,P242)))</f>
        <v/>
      </c>
      <c r="Q242" s="383">
        <f>(IF(DASHBOARD!$J$2=Q7,DASHBOARD!$U$61,IF(DASHBOARD!$J$2=0,0,Q242)))</f>
        <v/>
      </c>
      <c r="R242" s="383">
        <f>(IF(DASHBOARD!$J$2=R7,DASHBOARD!$U$61,IF(DASHBOARD!$J$2=0,0,R242)))</f>
        <v/>
      </c>
      <c r="S242" s="383">
        <f>(IF(DASHBOARD!$J$2=S7,DASHBOARD!$U$61,IF(DASHBOARD!$J$2=0,0,S242)))</f>
        <v/>
      </c>
      <c r="T242" s="383">
        <f>(IF(DASHBOARD!$J$2=T7,DASHBOARD!$U$61,IF(DASHBOARD!$J$2=0,0,T242)))</f>
        <v/>
      </c>
      <c r="U242" s="383">
        <f>(IF(DASHBOARD!$J$2=U7,DASHBOARD!$U$61,IF(DASHBOARD!$J$2=0,0,U242)))</f>
        <v/>
      </c>
      <c r="V242" s="383">
        <f>(IF(DASHBOARD!$J$2=V7,DASHBOARD!$U$61,IF(DASHBOARD!$J$2=0,0,V242)))</f>
        <v/>
      </c>
      <c r="W242" s="383">
        <f>(IF(DASHBOARD!$J$2=W7,DASHBOARD!$U$61,IF(DASHBOARD!$J$2=0,0,W242)))</f>
        <v/>
      </c>
      <c r="X242" s="383">
        <f>(IF(DASHBOARD!$J$2=X7,DASHBOARD!$U$61,IF(DASHBOARD!$J$2=0,0,X242)))</f>
        <v/>
      </c>
      <c r="Y242" s="383">
        <f>(IF(DASHBOARD!$J$2=Y7,DASHBOARD!$U$61,IF(DASHBOARD!$J$2=0,0,Y242)))</f>
        <v/>
      </c>
      <c r="Z242" s="383">
        <f>(IF(DASHBOARD!$J$2=Z7,DASHBOARD!$U$61,IF(DASHBOARD!$J$2=0,0,Z242)))</f>
        <v/>
      </c>
      <c r="AA242" s="383">
        <f>(IF(DASHBOARD!$J$2=AA7,DASHBOARD!$U$61,IF(DASHBOARD!$J$2=0,0,AA242)))</f>
        <v/>
      </c>
      <c r="AB242" s="383">
        <f>(IF(DASHBOARD!$J$2=AB7,DASHBOARD!$U$61,IF(DASHBOARD!$J$2=0,0,AB242)))</f>
        <v/>
      </c>
      <c r="AC242" s="383">
        <f>(IF(DASHBOARD!$J$2=AC7,DASHBOARD!$U$61,IF(DASHBOARD!$J$2=0,0,AC242)))</f>
        <v/>
      </c>
      <c r="AD242" s="383">
        <f>(IF(DASHBOARD!$J$2=AD7,DASHBOARD!$U$61,IF(DASHBOARD!$J$2=0,0,AD242)))</f>
        <v/>
      </c>
      <c r="AE242" s="383">
        <f>(IF(DASHBOARD!$J$2=AE7,DASHBOARD!$U$61,IF(DASHBOARD!$J$2=0,0,AE242)))</f>
        <v/>
      </c>
      <c r="AF242" s="383">
        <f>(IF(DASHBOARD!$J$2=AF7,DASHBOARD!$U$61,IF(DASHBOARD!$J$2=0,0,AF242)))</f>
        <v/>
      </c>
      <c r="AG242" s="383">
        <f>(IF(DASHBOARD!$J$2=AG7,DASHBOARD!$U$61,IF(DASHBOARD!$J$2=0,0,AG242)))</f>
        <v/>
      </c>
      <c r="AH242" s="383">
        <f>(IF(DASHBOARD!$J$2=AH7,DASHBOARD!$U$61,IF(DASHBOARD!$J$2=0,0,AH242)))</f>
        <v/>
      </c>
      <c r="AI242" s="383">
        <f>(IF(DASHBOARD!$J$2=AI7,DASHBOARD!$U$61,IF(DASHBOARD!$J$2=0,0,AI242)))</f>
        <v/>
      </c>
      <c r="AJ242" s="383">
        <f>(IF(DASHBOARD!$J$2=AJ7,DASHBOARD!$U$61,IF(DASHBOARD!$J$2=0,0,AJ242)))</f>
        <v/>
      </c>
      <c r="AK242" s="383">
        <f>(IF(DASHBOARD!$J$2=AK7,DASHBOARD!$U$61,IF(DASHBOARD!$J$2=0,0,AK242)))</f>
        <v/>
      </c>
      <c r="AL242" s="383">
        <f>(IF(DASHBOARD!$J$2=AL7,DASHBOARD!$U$61,IF(DASHBOARD!$J$2=0,0,AL242)))</f>
        <v/>
      </c>
      <c r="AM242" s="383">
        <f>(IF(DASHBOARD!$J$2=AM7,DASHBOARD!$U$61,IF(DASHBOARD!$J$2=0,0,AM242)))</f>
        <v/>
      </c>
      <c r="AN242" s="383">
        <f>(IF(DASHBOARD!$J$2=AN7,DASHBOARD!$U$61,IF(DASHBOARD!$J$2=0,0,AN242)))</f>
        <v/>
      </c>
      <c r="AO242" s="383">
        <f>(IF(DASHBOARD!$J$2=AO7,DASHBOARD!$U$61,IF(DASHBOARD!$J$2=0,0,AO242)))</f>
        <v/>
      </c>
      <c r="AP242" s="383">
        <f>(IF(DASHBOARD!$J$2=AP7,DASHBOARD!$U$61,IF(DASHBOARD!$J$2=0,0,AP242)))</f>
        <v/>
      </c>
      <c r="AQ242" s="383">
        <f>(IF(DASHBOARD!$J$2=AQ7,DASHBOARD!$U$61,IF(DASHBOARD!$J$2=0,0,AQ242)))</f>
        <v/>
      </c>
      <c r="AR242" s="383">
        <f>(IF(DASHBOARD!$J$2=AR7,DASHBOARD!$U$61,IF(DASHBOARD!$J$2=0,0,AR242)))</f>
        <v/>
      </c>
      <c r="AS242" s="383">
        <f>(IF(DASHBOARD!$J$2=AS7,DASHBOARD!$U$61,IF(DASHBOARD!$J$2=0,0,AS242)))</f>
        <v/>
      </c>
      <c r="AT242" s="383">
        <f>(IF(DASHBOARD!$J$2=AT7,DASHBOARD!$U$61,IF(DASHBOARD!$J$2=0,0,AT242)))</f>
        <v/>
      </c>
      <c r="AU242" s="383">
        <f>(IF(DASHBOARD!$J$2=AU7,DASHBOARD!$U$61,IF(DASHBOARD!$J$2=0,0,AU242)))</f>
        <v/>
      </c>
      <c r="AV242" s="383">
        <f>(IF(DASHBOARD!$J$2=AV7,DASHBOARD!$U$61,IF(DASHBOARD!$J$2=0,0,AV242)))</f>
        <v/>
      </c>
      <c r="AW242" s="383">
        <f>(IF(DASHBOARD!$J$2=AW7,DASHBOARD!$U$61,IF(DASHBOARD!$J$2=0,0,AW242)))</f>
        <v/>
      </c>
      <c r="AX242" s="383">
        <f>(IF(DASHBOARD!$J$2=AX7,DASHBOARD!$U$61,IF(DASHBOARD!$J$2=0,0,AX242)))</f>
        <v/>
      </c>
      <c r="AY242" s="383">
        <f>(IF(DASHBOARD!$J$2=AY7,DASHBOARD!$U$61,IF(DASHBOARD!$J$2=0,0,AY242)))</f>
        <v/>
      </c>
      <c r="AZ242" s="383">
        <f>(IF(DASHBOARD!$J$2=AZ7,DASHBOARD!$U$61,IF(DASHBOARD!$J$2=0,0,AZ242)))</f>
        <v/>
      </c>
      <c r="BA242" s="383">
        <f>(IF(DASHBOARD!$J$2=BA7,DASHBOARD!$U$61,IF(DASHBOARD!$J$2=0,0,BA242)))</f>
        <v/>
      </c>
      <c r="BB242" s="384">
        <f>IF(SUM(F242:BA242)&lt;&gt;0,AVERAGEIF(F242:BA242,"&gt;0",F242:BA242),0)</f>
        <v/>
      </c>
      <c r="BC242" s="147" t="n"/>
      <c r="BD242" s="385">
        <f>MAXA(F242:BA242)</f>
        <v/>
      </c>
      <c r="BE242" s="1461">
        <f>IF(BD242&lt;&gt;0,VLOOKUP(BD242,$F$10:$BA$10,MATCH(BD242,F242:BA242,0)),"")</f>
        <v/>
      </c>
      <c r="BF242" s="385">
        <f t="array" ref="BF242">MIN(IF(F242:BA242&gt;0,F242:BA242))</f>
        <v/>
      </c>
      <c r="BG242" s="1461">
        <f>IF(BF242&lt;&gt;0,VLOOKUP(BF242,$F$10:$BA$10,MATCH($BF242,$F242:$BA242,0)),"")</f>
        <v/>
      </c>
      <c r="BI242" s="1368">
        <f>HLOOKUP($BI$9,$S$10:$AI$431,1+$BL242,TRUE)</f>
        <v/>
      </c>
      <c r="BJ242" s="1369">
        <f>HLOOKUP($BJ$9,$AJ$10:$AW$431,1+$BL242,TRUE)</f>
        <v/>
      </c>
      <c r="BK242" s="151" t="n"/>
      <c r="BL242" s="408">
        <f>BL241+1</f>
        <v/>
      </c>
      <c r="BM242" s="399" t="n"/>
    </row>
    <row r="243" ht="20.25" customHeight="1" s="18" thickBot="1" thickTop="1">
      <c r="B243" s="1370" t="n"/>
      <c r="C243" s="1353" t="n"/>
      <c r="D243" s="1462" t="n"/>
      <c r="E243" s="402" t="inlineStr">
        <is>
          <t>Andoolo # 1, 150</t>
        </is>
      </c>
      <c r="F243" s="383">
        <f>(IF(DASHBOARD!$J$2=F7,DASHBOARD!$U$54,IF(DASHBOARD!$J$2=0,0,F243)))</f>
        <v/>
      </c>
      <c r="G243" s="383">
        <f>(IF(DASHBOARD!$J$2=G7,DASHBOARD!$U$54,IF(DASHBOARD!$J$2=0,0,G243)))</f>
        <v/>
      </c>
      <c r="H243" s="383">
        <f>(IF(DASHBOARD!$J$2=H7,DASHBOARD!$U$54,IF(DASHBOARD!$J$2=0,0,H243)))</f>
        <v/>
      </c>
      <c r="I243" s="383">
        <f>(IF(DASHBOARD!$J$2=I7,DASHBOARD!$U$54,IF(DASHBOARD!$J$2=0,0,I243)))</f>
        <v/>
      </c>
      <c r="J243" s="383">
        <f>(IF(DASHBOARD!$J$2=J7,DASHBOARD!$U$54,IF(DASHBOARD!$J$2=0,0,J243)))</f>
        <v/>
      </c>
      <c r="K243" s="383">
        <f>(IF(DASHBOARD!$J$2=K7,DASHBOARD!$U$54,IF(DASHBOARD!$J$2=0,0,K243)))</f>
        <v/>
      </c>
      <c r="L243" s="383">
        <f>(IF(DASHBOARD!$J$2=L7,DASHBOARD!$U$54,IF(DASHBOARD!$J$2=0,0,L243)))</f>
        <v/>
      </c>
      <c r="M243" s="383">
        <f>(IF(DASHBOARD!$J$2=M7,DASHBOARD!$U$54,IF(DASHBOARD!$J$2=0,0,M243)))</f>
        <v/>
      </c>
      <c r="N243" s="383">
        <f>(IF(DASHBOARD!$J$2=N7,DASHBOARD!$U$54,IF(DASHBOARD!$J$2=0,0,N243)))</f>
        <v/>
      </c>
      <c r="O243" s="383">
        <f>(IF(DASHBOARD!$J$2=O7,DASHBOARD!$U$54,IF(DASHBOARD!$J$2=0,0,O243)))</f>
        <v/>
      </c>
      <c r="P243" s="383">
        <f>(IF(DASHBOARD!$J$2=P7,DASHBOARD!$U$54,IF(DASHBOARD!$J$2=0,0,P243)))</f>
        <v/>
      </c>
      <c r="Q243" s="383">
        <f>(IF(DASHBOARD!$J$2=Q7,DASHBOARD!$U$54,IF(DASHBOARD!$J$2=0,0,Q243)))</f>
        <v/>
      </c>
      <c r="R243" s="383">
        <f>(IF(DASHBOARD!$J$2=R7,DASHBOARD!$U$54,IF(DASHBOARD!$J$2=0,0,R243)))</f>
        <v/>
      </c>
      <c r="S243" s="383">
        <f>(IF(DASHBOARD!$J$2=S7,DASHBOARD!$U$54,IF(DASHBOARD!$J$2=0,0,S243)))</f>
        <v/>
      </c>
      <c r="T243" s="383">
        <f>(IF(DASHBOARD!$J$2=T7,DASHBOARD!$U$54,IF(DASHBOARD!$J$2=0,0,T243)))</f>
        <v/>
      </c>
      <c r="U243" s="383">
        <f>(IF(DASHBOARD!$J$2=U7,DASHBOARD!$U$54,IF(DASHBOARD!$J$2=0,0,U243)))</f>
        <v/>
      </c>
      <c r="V243" s="383">
        <f>(IF(DASHBOARD!$J$2=V7,DASHBOARD!$U$54,IF(DASHBOARD!$J$2=0,0,V243)))</f>
        <v/>
      </c>
      <c r="W243" s="383">
        <f>(IF(DASHBOARD!$J$2=W7,DASHBOARD!$U$54,IF(DASHBOARD!$J$2=0,0,W243)))</f>
        <v/>
      </c>
      <c r="X243" s="383">
        <f>(IF(DASHBOARD!$J$2=X7,DASHBOARD!$U$54,IF(DASHBOARD!$J$2=0,0,X243)))</f>
        <v/>
      </c>
      <c r="Y243" s="383">
        <f>(IF(DASHBOARD!$J$2=Y7,DASHBOARD!$U$54,IF(DASHBOARD!$J$2=0,0,Y243)))</f>
        <v/>
      </c>
      <c r="Z243" s="383">
        <f>(IF(DASHBOARD!$J$2=Z7,DASHBOARD!$U$54,IF(DASHBOARD!$J$2=0,0,Z243)))</f>
        <v/>
      </c>
      <c r="AA243" s="383">
        <f>(IF(DASHBOARD!$J$2=AA7,DASHBOARD!$U$54,IF(DASHBOARD!$J$2=0,0,AA243)))</f>
        <v/>
      </c>
      <c r="AB243" s="383">
        <f>(IF(DASHBOARD!$J$2=AB7,DASHBOARD!$U$54,IF(DASHBOARD!$J$2=0,0,AB243)))</f>
        <v/>
      </c>
      <c r="AC243" s="383">
        <f>(IF(DASHBOARD!$J$2=AC7,DASHBOARD!$U$54,IF(DASHBOARD!$J$2=0,0,AC243)))</f>
        <v/>
      </c>
      <c r="AD243" s="383">
        <f>(IF(DASHBOARD!$J$2=AD7,DASHBOARD!$U$54,IF(DASHBOARD!$J$2=0,0,AD243)))</f>
        <v/>
      </c>
      <c r="AE243" s="383">
        <f>(IF(DASHBOARD!$J$2=AE7,DASHBOARD!$U$54,IF(DASHBOARD!$J$2=0,0,AE243)))</f>
        <v/>
      </c>
      <c r="AF243" s="383">
        <f>(IF(DASHBOARD!$J$2=AF7,DASHBOARD!$U$54,IF(DASHBOARD!$J$2=0,0,AF243)))</f>
        <v/>
      </c>
      <c r="AG243" s="383">
        <f>(IF(DASHBOARD!$J$2=AG7,DASHBOARD!$U$54,IF(DASHBOARD!$J$2=0,0,AG243)))</f>
        <v/>
      </c>
      <c r="AH243" s="383">
        <f>(IF(DASHBOARD!$J$2=AH7,DASHBOARD!$U$54,IF(DASHBOARD!$J$2=0,0,AH243)))</f>
        <v/>
      </c>
      <c r="AI243" s="383">
        <f>(IF(DASHBOARD!$J$2=AI7,DASHBOARD!$U$54,IF(DASHBOARD!$J$2=0,0,AI243)))</f>
        <v/>
      </c>
      <c r="AJ243" s="383">
        <f>(IF(DASHBOARD!$J$2=AJ7,DASHBOARD!$U$54,IF(DASHBOARD!$J$2=0,0,AJ243)))</f>
        <v/>
      </c>
      <c r="AK243" s="383">
        <f>(IF(DASHBOARD!$J$2=AK7,DASHBOARD!$U$54,IF(DASHBOARD!$J$2=0,0,AK243)))</f>
        <v/>
      </c>
      <c r="AL243" s="383">
        <f>(IF(DASHBOARD!$J$2=AL7,DASHBOARD!$U$54,IF(DASHBOARD!$J$2=0,0,AL243)))</f>
        <v/>
      </c>
      <c r="AM243" s="383">
        <f>(IF(DASHBOARD!$J$2=AM7,DASHBOARD!$U$54,IF(DASHBOARD!$J$2=0,0,AM243)))</f>
        <v/>
      </c>
      <c r="AN243" s="383">
        <f>(IF(DASHBOARD!$J$2=AN7,DASHBOARD!$U$54,IF(DASHBOARD!$J$2=0,0,AN243)))</f>
        <v/>
      </c>
      <c r="AO243" s="383">
        <f>(IF(DASHBOARD!$J$2=AO7,DASHBOARD!$U$54,IF(DASHBOARD!$J$2=0,0,AO243)))</f>
        <v/>
      </c>
      <c r="AP243" s="383">
        <f>(IF(DASHBOARD!$J$2=AP7,DASHBOARD!$U$54,IF(DASHBOARD!$J$2=0,0,AP243)))</f>
        <v/>
      </c>
      <c r="AQ243" s="383">
        <f>(IF(DASHBOARD!$J$2=AQ7,DASHBOARD!$U$54,IF(DASHBOARD!$J$2=0,0,AQ243)))</f>
        <v/>
      </c>
      <c r="AR243" s="383">
        <f>(IF(DASHBOARD!$J$2=AR7,DASHBOARD!$U$54,IF(DASHBOARD!$J$2=0,0,AR243)))</f>
        <v/>
      </c>
      <c r="AS243" s="383">
        <f>(IF(DASHBOARD!$J$2=AS7,DASHBOARD!$U$54,IF(DASHBOARD!$J$2=0,0,AS243)))</f>
        <v/>
      </c>
      <c r="AT243" s="383">
        <f>(IF(DASHBOARD!$J$2=AT7,DASHBOARD!$U$54,IF(DASHBOARD!$J$2=0,0,AT243)))</f>
        <v/>
      </c>
      <c r="AU243" s="383">
        <f>(IF(DASHBOARD!$J$2=AU7,DASHBOARD!$U$54,IF(DASHBOARD!$J$2=0,0,AU243)))</f>
        <v/>
      </c>
      <c r="AV243" s="383">
        <f>(IF(DASHBOARD!$J$2=AV7,DASHBOARD!$U$54,IF(DASHBOARD!$J$2=0,0,AV243)))</f>
        <v/>
      </c>
      <c r="AW243" s="383">
        <f>(IF(DASHBOARD!$J$2=AW7,DASHBOARD!$U$54,IF(DASHBOARD!$J$2=0,0,AW243)))</f>
        <v/>
      </c>
      <c r="AX243" s="383">
        <f>(IF(DASHBOARD!$J$2=AX7,DASHBOARD!$U$54,IF(DASHBOARD!$J$2=0,0,AX243)))</f>
        <v/>
      </c>
      <c r="AY243" s="383">
        <f>(IF(DASHBOARD!$J$2=AY7,DASHBOARD!$U$54,IF(DASHBOARD!$J$2=0,0,AY243)))</f>
        <v/>
      </c>
      <c r="AZ243" s="383">
        <f>(IF(DASHBOARD!$J$2=AZ7,DASHBOARD!$U$54,IF(DASHBOARD!$J$2=0,0,AZ243)))</f>
        <v/>
      </c>
      <c r="BA243" s="383">
        <f>(IF(DASHBOARD!$J$2=BA7,DASHBOARD!$U$54,IF(DASHBOARD!$J$2=0,0,BA243)))</f>
        <v/>
      </c>
      <c r="BB243" s="384">
        <f>IF(SUM(F243:BA243)&lt;&gt;0,AVERAGEIF(F243:BA243,"&gt;0",F243:BA243),0)</f>
        <v/>
      </c>
      <c r="BC243" s="147" t="n"/>
      <c r="BD243" s="385">
        <f>MAXA(F243:BA243)</f>
        <v/>
      </c>
      <c r="BE243" s="1461">
        <f>IF(BD243&lt;&gt;0,VLOOKUP(BD243,$F$10:$BA$10,MATCH(BD243,F243:BA243,0)),"")</f>
        <v/>
      </c>
      <c r="BF243" s="385">
        <f t="array" ref="BF243">MIN(IF(F243:BA243&gt;0,F243:BA243))</f>
        <v/>
      </c>
      <c r="BG243" s="1461">
        <f>IF(BF243&lt;&gt;0,VLOOKUP(BF243,$F$10:$BA$10,MATCH($BF243,$F243:$BA243,0)),"")</f>
        <v/>
      </c>
      <c r="BI243" s="1368">
        <f>HLOOKUP($BI$9,$S$10:$AI$431,1+$BL243,TRUE)</f>
        <v/>
      </c>
      <c r="BJ243" s="1369">
        <f>HLOOKUP($BJ$9,$AJ$10:$AW$431,1+$BL243,TRUE)</f>
        <v/>
      </c>
      <c r="BK243" s="151" t="n"/>
      <c r="BL243" s="408">
        <f>BL242+1</f>
        <v/>
      </c>
      <c r="BM243" s="399" t="n"/>
    </row>
    <row r="244" ht="20.25" customHeight="1" s="18" thickBot="1" thickTop="1">
      <c r="B244" s="1370" t="n"/>
      <c r="C244" s="1353" t="n"/>
      <c r="D244" s="1463" t="n"/>
      <c r="E244" s="402" t="inlineStr">
        <is>
          <t>Andoolo # 2, 150</t>
        </is>
      </c>
      <c r="F244" s="383">
        <f>(IF(DASHBOARD!$J$2=F7,DASHBOARD!$U$55,IF(DASHBOARD!$J$2=0,0,F244)))</f>
        <v/>
      </c>
      <c r="G244" s="383">
        <f>(IF(DASHBOARD!$J$2=G7,DASHBOARD!$U$55,IF(DASHBOARD!$J$2=0,0,G244)))</f>
        <v/>
      </c>
      <c r="H244" s="383">
        <f>(IF(DASHBOARD!$J$2=H7,DASHBOARD!$U$55,IF(DASHBOARD!$J$2=0,0,H244)))</f>
        <v/>
      </c>
      <c r="I244" s="383">
        <f>(IF(DASHBOARD!$J$2=I7,DASHBOARD!$U$55,IF(DASHBOARD!$J$2=0,0,I244)))</f>
        <v/>
      </c>
      <c r="J244" s="383">
        <f>(IF(DASHBOARD!$J$2=J7,DASHBOARD!$U$55,IF(DASHBOARD!$J$2=0,0,J244)))</f>
        <v/>
      </c>
      <c r="K244" s="383">
        <f>(IF(DASHBOARD!$J$2=K7,DASHBOARD!$U$55,IF(DASHBOARD!$J$2=0,0,K244)))</f>
        <v/>
      </c>
      <c r="L244" s="383">
        <f>(IF(DASHBOARD!$J$2=L7,DASHBOARD!$U$55,IF(DASHBOARD!$J$2=0,0,L244)))</f>
        <v/>
      </c>
      <c r="M244" s="383">
        <f>(IF(DASHBOARD!$J$2=M7,DASHBOARD!$U$55,IF(DASHBOARD!$J$2=0,0,M244)))</f>
        <v/>
      </c>
      <c r="N244" s="383">
        <f>(IF(DASHBOARD!$J$2=N7,DASHBOARD!$U$55,IF(DASHBOARD!$J$2=0,0,N244)))</f>
        <v/>
      </c>
      <c r="O244" s="383">
        <f>(IF(DASHBOARD!$J$2=O7,DASHBOARD!$U$55,IF(DASHBOARD!$J$2=0,0,O244)))</f>
        <v/>
      </c>
      <c r="P244" s="383">
        <f>(IF(DASHBOARD!$J$2=P7,DASHBOARD!$U$55,IF(DASHBOARD!$J$2=0,0,P244)))</f>
        <v/>
      </c>
      <c r="Q244" s="383">
        <f>(IF(DASHBOARD!$J$2=Q7,DASHBOARD!$U$55,IF(DASHBOARD!$J$2=0,0,Q244)))</f>
        <v/>
      </c>
      <c r="R244" s="383">
        <f>(IF(DASHBOARD!$J$2=R7,DASHBOARD!$U$55,IF(DASHBOARD!$J$2=0,0,R244)))</f>
        <v/>
      </c>
      <c r="S244" s="383">
        <f>(IF(DASHBOARD!$J$2=S7,DASHBOARD!$U$55,IF(DASHBOARD!$J$2=0,0,S244)))</f>
        <v/>
      </c>
      <c r="T244" s="383">
        <f>(IF(DASHBOARD!$J$2=T7,DASHBOARD!$U$55,IF(DASHBOARD!$J$2=0,0,T244)))</f>
        <v/>
      </c>
      <c r="U244" s="383">
        <f>(IF(DASHBOARD!$J$2=U7,DASHBOARD!$U$55,IF(DASHBOARD!$J$2=0,0,U244)))</f>
        <v/>
      </c>
      <c r="V244" s="383">
        <f>(IF(DASHBOARD!$J$2=V7,DASHBOARD!$U$55,IF(DASHBOARD!$J$2=0,0,V244)))</f>
        <v/>
      </c>
      <c r="W244" s="383">
        <f>(IF(DASHBOARD!$J$2=W7,DASHBOARD!$U$55,IF(DASHBOARD!$J$2=0,0,W244)))</f>
        <v/>
      </c>
      <c r="X244" s="383">
        <f>(IF(DASHBOARD!$J$2=X7,DASHBOARD!$U$55,IF(DASHBOARD!$J$2=0,0,X244)))</f>
        <v/>
      </c>
      <c r="Y244" s="383">
        <f>(IF(DASHBOARD!$J$2=Y7,DASHBOARD!$U$55,IF(DASHBOARD!$J$2=0,0,Y244)))</f>
        <v/>
      </c>
      <c r="Z244" s="383">
        <f>(IF(DASHBOARD!$J$2=Z7,DASHBOARD!$U$55,IF(DASHBOARD!$J$2=0,0,Z244)))</f>
        <v/>
      </c>
      <c r="AA244" s="383">
        <f>(IF(DASHBOARD!$J$2=AA7,DASHBOARD!$U$55,IF(DASHBOARD!$J$2=0,0,AA244)))</f>
        <v/>
      </c>
      <c r="AB244" s="383">
        <f>(IF(DASHBOARD!$J$2=AB7,DASHBOARD!$U$55,IF(DASHBOARD!$J$2=0,0,AB244)))</f>
        <v/>
      </c>
      <c r="AC244" s="383">
        <f>(IF(DASHBOARD!$J$2=AC7,DASHBOARD!$U$55,IF(DASHBOARD!$J$2=0,0,AC244)))</f>
        <v/>
      </c>
      <c r="AD244" s="383">
        <f>(IF(DASHBOARD!$J$2=AD7,DASHBOARD!$U$55,IF(DASHBOARD!$J$2=0,0,AD244)))</f>
        <v/>
      </c>
      <c r="AE244" s="383">
        <f>(IF(DASHBOARD!$J$2=AE7,DASHBOARD!$U$55,IF(DASHBOARD!$J$2=0,0,AE244)))</f>
        <v/>
      </c>
      <c r="AF244" s="383">
        <f>(IF(DASHBOARD!$J$2=AF7,DASHBOARD!$U$55,IF(DASHBOARD!$J$2=0,0,AF244)))</f>
        <v/>
      </c>
      <c r="AG244" s="383">
        <f>(IF(DASHBOARD!$J$2=AG7,DASHBOARD!$U$55,IF(DASHBOARD!$J$2=0,0,AG244)))</f>
        <v/>
      </c>
      <c r="AH244" s="383">
        <f>(IF(DASHBOARD!$J$2=AH7,DASHBOARD!$U$55,IF(DASHBOARD!$J$2=0,0,AH244)))</f>
        <v/>
      </c>
      <c r="AI244" s="383">
        <f>(IF(DASHBOARD!$J$2=AI7,DASHBOARD!$U$55,IF(DASHBOARD!$J$2=0,0,AI244)))</f>
        <v/>
      </c>
      <c r="AJ244" s="383">
        <f>(IF(DASHBOARD!$J$2=AJ7,DASHBOARD!$U$55,IF(DASHBOARD!$J$2=0,0,AJ244)))</f>
        <v/>
      </c>
      <c r="AK244" s="383">
        <f>(IF(DASHBOARD!$J$2=AK7,DASHBOARD!$U$55,IF(DASHBOARD!$J$2=0,0,AK244)))</f>
        <v/>
      </c>
      <c r="AL244" s="383">
        <f>(IF(DASHBOARD!$J$2=AL7,DASHBOARD!$U$55,IF(DASHBOARD!$J$2=0,0,AL244)))</f>
        <v/>
      </c>
      <c r="AM244" s="383">
        <f>(IF(DASHBOARD!$J$2=AM7,DASHBOARD!$U$55,IF(DASHBOARD!$J$2=0,0,AM244)))</f>
        <v/>
      </c>
      <c r="AN244" s="383">
        <f>(IF(DASHBOARD!$J$2=AN7,DASHBOARD!$U$55,IF(DASHBOARD!$J$2=0,0,AN244)))</f>
        <v/>
      </c>
      <c r="AO244" s="383">
        <f>(IF(DASHBOARD!$J$2=AO7,DASHBOARD!$U$55,IF(DASHBOARD!$J$2=0,0,AO244)))</f>
        <v/>
      </c>
      <c r="AP244" s="383">
        <f>(IF(DASHBOARD!$J$2=AP7,DASHBOARD!$U$55,IF(DASHBOARD!$J$2=0,0,AP244)))</f>
        <v/>
      </c>
      <c r="AQ244" s="383">
        <f>(IF(DASHBOARD!$J$2=AQ7,DASHBOARD!$U$55,IF(DASHBOARD!$J$2=0,0,AQ244)))</f>
        <v/>
      </c>
      <c r="AR244" s="383">
        <f>(IF(DASHBOARD!$J$2=AR7,DASHBOARD!$U$55,IF(DASHBOARD!$J$2=0,0,AR244)))</f>
        <v/>
      </c>
      <c r="AS244" s="383">
        <f>(IF(DASHBOARD!$J$2=AS7,DASHBOARD!$U$55,IF(DASHBOARD!$J$2=0,0,AS244)))</f>
        <v/>
      </c>
      <c r="AT244" s="383">
        <f>(IF(DASHBOARD!$J$2=AT7,DASHBOARD!$U$55,IF(DASHBOARD!$J$2=0,0,AT244)))</f>
        <v/>
      </c>
      <c r="AU244" s="383">
        <f>(IF(DASHBOARD!$J$2=AU7,DASHBOARD!$U$55,IF(DASHBOARD!$J$2=0,0,AU244)))</f>
        <v/>
      </c>
      <c r="AV244" s="383">
        <f>(IF(DASHBOARD!$J$2=AV7,DASHBOARD!$U$55,IF(DASHBOARD!$J$2=0,0,AV244)))</f>
        <v/>
      </c>
      <c r="AW244" s="383">
        <f>(IF(DASHBOARD!$J$2=AW7,DASHBOARD!$U$55,IF(DASHBOARD!$J$2=0,0,AW244)))</f>
        <v/>
      </c>
      <c r="AX244" s="383">
        <f>(IF(DASHBOARD!$J$2=AX7,DASHBOARD!$U$55,IF(DASHBOARD!$J$2=0,0,AX244)))</f>
        <v/>
      </c>
      <c r="AY244" s="383">
        <f>(IF(DASHBOARD!$J$2=AY7,DASHBOARD!$U$55,IF(DASHBOARD!$J$2=0,0,AY244)))</f>
        <v/>
      </c>
      <c r="AZ244" s="383">
        <f>(IF(DASHBOARD!$J$2=AZ7,DASHBOARD!$U$55,IF(DASHBOARD!$J$2=0,0,AZ244)))</f>
        <v/>
      </c>
      <c r="BA244" s="383">
        <f>(IF(DASHBOARD!$J$2=BA7,DASHBOARD!$U$55,IF(DASHBOARD!$J$2=0,0,BA244)))</f>
        <v/>
      </c>
      <c r="BB244" s="384">
        <f>IF(SUM(F244:BA244)&lt;&gt;0,AVERAGEIF(F244:BA244,"&gt;0",F244:BA244),0)</f>
        <v/>
      </c>
      <c r="BC244" s="147" t="n"/>
      <c r="BD244" s="385">
        <f>MAXA(F244:BA244)</f>
        <v/>
      </c>
      <c r="BE244" s="1461">
        <f>IF(BD244&lt;&gt;0,VLOOKUP(BD244,$F$10:$BA$10,MATCH(BD244,F244:BA244,0)),"")</f>
        <v/>
      </c>
      <c r="BF244" s="385">
        <f t="array" ref="BF244">MIN(IF(F244:BA244&gt;0,F244:BA244))</f>
        <v/>
      </c>
      <c r="BG244" s="1461">
        <f>IF(BF244&lt;&gt;0,VLOOKUP(BF244,$F$10:$BA$10,MATCH($BF244,$F244:$BA244,0)),"")</f>
        <v/>
      </c>
      <c r="BI244" s="1368">
        <f>HLOOKUP($BI$9,$S$10:$AI$431,1+$BL244,TRUE)</f>
        <v/>
      </c>
      <c r="BJ244" s="1369">
        <f>HLOOKUP($BJ$9,$AJ$10:$AW$431,1+$BL244,TRUE)</f>
        <v/>
      </c>
      <c r="BK244" s="151" t="n"/>
      <c r="BL244" s="408">
        <f>BL243+1</f>
        <v/>
      </c>
      <c r="BM244" s="399" t="n"/>
    </row>
    <row r="245" ht="20.25" customHeight="1" s="18" thickBot="1" thickTop="1">
      <c r="B245" s="1370" t="n"/>
      <c r="C245" s="1353" t="n"/>
      <c r="D245" s="328" t="n"/>
      <c r="E245" s="402" t="n"/>
      <c r="F245" s="429" t="n"/>
      <c r="G245" s="429" t="n"/>
      <c r="H245" s="429" t="n"/>
      <c r="I245" s="429" t="n"/>
      <c r="J245" s="429" t="n"/>
      <c r="K245" s="429" t="n"/>
      <c r="L245" s="429" t="n"/>
      <c r="M245" s="429" t="n"/>
      <c r="N245" s="429" t="n"/>
      <c r="O245" s="429" t="n"/>
      <c r="P245" s="429" t="n"/>
      <c r="Q245" s="429" t="n"/>
      <c r="R245" s="429" t="n"/>
      <c r="S245" s="429" t="n"/>
      <c r="T245" s="429" t="n"/>
      <c r="U245" s="429" t="n"/>
      <c r="V245" s="429" t="n"/>
      <c r="W245" s="429" t="n"/>
      <c r="X245" s="429" t="n"/>
      <c r="Y245" s="429" t="n"/>
      <c r="Z245" s="429" t="n"/>
      <c r="AA245" s="429" t="n"/>
      <c r="AB245" s="429" t="n"/>
      <c r="AC245" s="429" t="n"/>
      <c r="AD245" s="429" t="n"/>
      <c r="AE245" s="429" t="n"/>
      <c r="AF245" s="429" t="n"/>
      <c r="AG245" s="429" t="n"/>
      <c r="AH245" s="429" t="n"/>
      <c r="AI245" s="429" t="n"/>
      <c r="AJ245" s="429" t="n"/>
      <c r="AK245" s="429" t="n"/>
      <c r="AL245" s="429" t="n"/>
      <c r="AM245" s="429" t="n"/>
      <c r="AN245" s="429" t="n"/>
      <c r="AO245" s="429" t="n"/>
      <c r="AP245" s="429" t="n"/>
      <c r="AQ245" s="429" t="n"/>
      <c r="AR245" s="429" t="n"/>
      <c r="AS245" s="429" t="n"/>
      <c r="AT245" s="429" t="n"/>
      <c r="AU245" s="429" t="n"/>
      <c r="AV245" s="429" t="n"/>
      <c r="AW245" s="429" t="n"/>
      <c r="AX245" s="429" t="n"/>
      <c r="AY245" s="429" t="n"/>
      <c r="AZ245" s="429" t="n"/>
      <c r="BA245" s="429" t="n"/>
      <c r="BB245" s="384">
        <f>IF(SUM(F245:BA245)&lt;&gt;0,AVERAGEIF(F245:BA245,"&gt;0",F245:BA245),0)</f>
        <v/>
      </c>
      <c r="BC245" s="147" t="n"/>
      <c r="BD245" s="385">
        <f>MAXA(F245:BA245)</f>
        <v/>
      </c>
      <c r="BE245" s="1461">
        <f>IF(BD245&lt;&gt;0,VLOOKUP(BD245,$F$10:$BA$10,MATCH(BD245,F245:BA245,0)),"")</f>
        <v/>
      </c>
      <c r="BF245" s="385">
        <f t="array" ref="BF245">MIN(IF(F245:BA245&gt;0,F245:BA245))</f>
        <v/>
      </c>
      <c r="BG245" s="1461">
        <f>IF(BF245&lt;&gt;0,VLOOKUP(BF245,$F$10:$BA$10,MATCH($BF245,$F245:$BA245,0)),"")</f>
        <v/>
      </c>
      <c r="BI245" s="1368">
        <f>HLOOKUP($BI$9,$S$10:$AI$431,1+$BL245,TRUE)</f>
        <v/>
      </c>
      <c r="BJ245" s="1369">
        <f>HLOOKUP($BJ$9,$AJ$10:$AW$431,1+$BL245,TRUE)</f>
        <v/>
      </c>
      <c r="BK245" s="151" t="n"/>
      <c r="BL245" s="408">
        <f>BL244+1</f>
        <v/>
      </c>
      <c r="BM245" s="399" t="n"/>
    </row>
    <row r="246" ht="20.25" customHeight="1" s="18" thickBot="1" thickTop="1">
      <c r="B246" s="1370" t="n"/>
      <c r="C246" s="1353" t="n"/>
      <c r="D246" s="328" t="n"/>
      <c r="E246" s="402" t="n"/>
      <c r="F246" s="429" t="n"/>
      <c r="G246" s="429" t="n"/>
      <c r="H246" s="429" t="n"/>
      <c r="I246" s="429" t="n"/>
      <c r="J246" s="429" t="n"/>
      <c r="K246" s="429" t="n"/>
      <c r="L246" s="429" t="n"/>
      <c r="M246" s="429" t="n"/>
      <c r="N246" s="429" t="n"/>
      <c r="O246" s="429" t="n"/>
      <c r="P246" s="429" t="n"/>
      <c r="Q246" s="429" t="n"/>
      <c r="R246" s="429" t="n"/>
      <c r="S246" s="429" t="n"/>
      <c r="T246" s="429" t="n"/>
      <c r="U246" s="429" t="n"/>
      <c r="V246" s="429" t="n"/>
      <c r="W246" s="429" t="n"/>
      <c r="X246" s="429" t="n"/>
      <c r="Y246" s="429" t="n"/>
      <c r="Z246" s="429" t="n"/>
      <c r="AA246" s="429" t="n"/>
      <c r="AB246" s="429" t="n"/>
      <c r="AC246" s="429" t="n"/>
      <c r="AD246" s="429" t="n"/>
      <c r="AE246" s="429" t="n"/>
      <c r="AF246" s="429" t="n"/>
      <c r="AG246" s="429" t="n"/>
      <c r="AH246" s="429" t="n"/>
      <c r="AI246" s="429" t="n"/>
      <c r="AJ246" s="429" t="n"/>
      <c r="AK246" s="429" t="n"/>
      <c r="AL246" s="429" t="n"/>
      <c r="AM246" s="429" t="n"/>
      <c r="AN246" s="429" t="n"/>
      <c r="AO246" s="429" t="n"/>
      <c r="AP246" s="429" t="n"/>
      <c r="AQ246" s="429" t="n"/>
      <c r="AR246" s="429" t="n"/>
      <c r="AS246" s="429" t="n"/>
      <c r="AT246" s="429" t="n"/>
      <c r="AU246" s="429" t="n"/>
      <c r="AV246" s="429" t="n"/>
      <c r="AW246" s="429" t="n"/>
      <c r="AX246" s="429" t="n"/>
      <c r="AY246" s="429" t="n"/>
      <c r="AZ246" s="429" t="n"/>
      <c r="BA246" s="429" t="n"/>
      <c r="BB246" s="384">
        <f>IF(SUM(F246:BA246)&lt;&gt;0,AVERAGEIF(F246:BA246,"&gt;0",F246:BA246),0)</f>
        <v/>
      </c>
      <c r="BC246" s="147" t="n"/>
      <c r="BD246" s="385">
        <f>MAXA(F246:BA246)</f>
        <v/>
      </c>
      <c r="BE246" s="1461">
        <f>IF(BD246&lt;&gt;0,VLOOKUP(BD246,$F$10:$BA$10,MATCH(BD246,F246:BA246,0)),"")</f>
        <v/>
      </c>
      <c r="BF246" s="385">
        <f t="array" ref="BF246">MIN(IF(F246:BA246&gt;0,F246:BA246))</f>
        <v/>
      </c>
      <c r="BG246" s="1461">
        <f>IF(BF246&lt;&gt;0,VLOOKUP(BF246,$F$10:$BA$10,MATCH($BF246,$F246:$BA246,0)),"")</f>
        <v/>
      </c>
      <c r="BI246" s="1368">
        <f>HLOOKUP($BI$9,$S$10:$AI$431,1+$BL246,TRUE)</f>
        <v/>
      </c>
      <c r="BJ246" s="1369">
        <f>HLOOKUP($BJ$9,$AJ$10:$AW$431,1+$BL246,TRUE)</f>
        <v/>
      </c>
      <c r="BK246" s="151" t="n"/>
      <c r="BL246" s="408">
        <f>BL245+1</f>
        <v/>
      </c>
      <c r="BM246" s="399" t="n"/>
    </row>
    <row r="247" ht="20.25" customHeight="1" s="18" thickBot="1" thickTop="1">
      <c r="B247" s="1370" t="n"/>
      <c r="C247" s="1353" t="n"/>
      <c r="D247" s="328" t="n"/>
      <c r="E247" s="402" t="n"/>
      <c r="F247" s="429" t="n"/>
      <c r="G247" s="429" t="n"/>
      <c r="H247" s="429" t="n"/>
      <c r="I247" s="429" t="n"/>
      <c r="J247" s="429" t="n"/>
      <c r="K247" s="429" t="n"/>
      <c r="L247" s="429" t="n"/>
      <c r="M247" s="429" t="n"/>
      <c r="N247" s="429" t="n"/>
      <c r="O247" s="429" t="n"/>
      <c r="P247" s="429" t="n"/>
      <c r="Q247" s="429" t="n"/>
      <c r="R247" s="429" t="n"/>
      <c r="S247" s="429" t="n"/>
      <c r="T247" s="429" t="n"/>
      <c r="U247" s="429" t="n"/>
      <c r="V247" s="429" t="n"/>
      <c r="W247" s="429" t="n"/>
      <c r="X247" s="429" t="n"/>
      <c r="Y247" s="429" t="n"/>
      <c r="Z247" s="429" t="n"/>
      <c r="AA247" s="429" t="n"/>
      <c r="AB247" s="429" t="n"/>
      <c r="AC247" s="429" t="n"/>
      <c r="AD247" s="429" t="n"/>
      <c r="AE247" s="429" t="n"/>
      <c r="AF247" s="429" t="n"/>
      <c r="AG247" s="429" t="n"/>
      <c r="AH247" s="429" t="n"/>
      <c r="AI247" s="429" t="n"/>
      <c r="AJ247" s="429" t="n"/>
      <c r="AK247" s="429" t="n"/>
      <c r="AL247" s="429" t="n"/>
      <c r="AM247" s="429" t="n"/>
      <c r="AN247" s="429" t="n"/>
      <c r="AO247" s="429" t="n"/>
      <c r="AP247" s="429" t="n"/>
      <c r="AQ247" s="429" t="n"/>
      <c r="AR247" s="429" t="n"/>
      <c r="AS247" s="429" t="n"/>
      <c r="AT247" s="429" t="n"/>
      <c r="AU247" s="429" t="n"/>
      <c r="AV247" s="429" t="n"/>
      <c r="AW247" s="429" t="n"/>
      <c r="AX247" s="429" t="n"/>
      <c r="AY247" s="429" t="n"/>
      <c r="AZ247" s="429" t="n"/>
      <c r="BA247" s="429" t="n"/>
      <c r="BB247" s="384">
        <f>IF(SUM(F247:BA247)&lt;&gt;0,AVERAGEIF(F247:BA247,"&gt;0",F247:BA247),0)</f>
        <v/>
      </c>
      <c r="BC247" s="147" t="n"/>
      <c r="BD247" s="385">
        <f>MAXA(F247:BA247)</f>
        <v/>
      </c>
      <c r="BE247" s="1461">
        <f>IF(BD247&lt;&gt;0,VLOOKUP(BD247,$F$10:$BA$10,MATCH(BD247,F247:BA247,0)),"")</f>
        <v/>
      </c>
      <c r="BF247" s="385">
        <f t="array" ref="BF247">MIN(IF(F247:BA247&gt;0,F247:BA247))</f>
        <v/>
      </c>
      <c r="BG247" s="1461">
        <f>IF(BF247&lt;&gt;0,VLOOKUP(BF247,$F$10:$BA$10,MATCH($BF247,$F247:$BA247,0)),"")</f>
        <v/>
      </c>
      <c r="BI247" s="1368">
        <f>HLOOKUP($BI$9,$S$10:$AI$431,1+$BL247,TRUE)</f>
        <v/>
      </c>
      <c r="BJ247" s="1369">
        <f>HLOOKUP($BJ$9,$AJ$10:$AW$431,1+$BL247,TRUE)</f>
        <v/>
      </c>
      <c r="BK247" s="151" t="n"/>
      <c r="BL247" s="408">
        <f>BL246+1</f>
        <v/>
      </c>
      <c r="BM247" s="399" t="n"/>
    </row>
    <row r="248" ht="20.25" customHeight="1" s="18" thickBot="1" thickTop="1">
      <c r="B248" s="1370" t="n"/>
      <c r="C248" s="1353" t="n"/>
      <c r="D248" s="328" t="n"/>
      <c r="E248" s="402" t="n"/>
      <c r="F248" s="429" t="n"/>
      <c r="G248" s="429" t="n"/>
      <c r="H248" s="429" t="n"/>
      <c r="I248" s="429" t="n"/>
      <c r="J248" s="429" t="n"/>
      <c r="K248" s="429" t="n"/>
      <c r="L248" s="429" t="n"/>
      <c r="M248" s="429" t="n"/>
      <c r="N248" s="429" t="n"/>
      <c r="O248" s="429" t="n"/>
      <c r="P248" s="429" t="n"/>
      <c r="Q248" s="429" t="n"/>
      <c r="R248" s="429" t="n"/>
      <c r="S248" s="429" t="n"/>
      <c r="T248" s="429" t="n"/>
      <c r="U248" s="429" t="n"/>
      <c r="V248" s="429" t="n"/>
      <c r="W248" s="429" t="n"/>
      <c r="X248" s="429" t="n"/>
      <c r="Y248" s="429" t="n"/>
      <c r="Z248" s="429" t="n"/>
      <c r="AA248" s="429" t="n"/>
      <c r="AB248" s="429" t="n"/>
      <c r="AC248" s="429" t="n"/>
      <c r="AD248" s="429" t="n"/>
      <c r="AE248" s="429" t="n"/>
      <c r="AF248" s="429" t="n"/>
      <c r="AG248" s="429" t="n"/>
      <c r="AH248" s="429" t="n"/>
      <c r="AI248" s="429" t="n"/>
      <c r="AJ248" s="429" t="n"/>
      <c r="AK248" s="429" t="n"/>
      <c r="AL248" s="429" t="n"/>
      <c r="AM248" s="429" t="n"/>
      <c r="AN248" s="429" t="n"/>
      <c r="AO248" s="429" t="n"/>
      <c r="AP248" s="429" t="n"/>
      <c r="AQ248" s="429" t="n"/>
      <c r="AR248" s="429" t="n"/>
      <c r="AS248" s="429" t="n"/>
      <c r="AT248" s="429" t="n"/>
      <c r="AU248" s="429" t="n"/>
      <c r="AV248" s="429" t="n"/>
      <c r="AW248" s="429" t="n"/>
      <c r="AX248" s="429" t="n"/>
      <c r="AY248" s="429" t="n"/>
      <c r="AZ248" s="429" t="n"/>
      <c r="BA248" s="429" t="n"/>
      <c r="BB248" s="384">
        <f>IF(SUM(F248:BA248)&lt;&gt;0,AVERAGEIF(F248:BA248,"&gt;0",F248:BA248),0)</f>
        <v/>
      </c>
      <c r="BC248" s="147" t="n"/>
      <c r="BD248" s="385">
        <f>MAXA(F248:BA248)</f>
        <v/>
      </c>
      <c r="BE248" s="1461">
        <f>IF(BD248&lt;&gt;0,VLOOKUP(BD248,$F$10:$BA$10,MATCH(BD248,F248:BA248,0)),"")</f>
        <v/>
      </c>
      <c r="BF248" s="385">
        <f t="array" ref="BF248">MIN(IF(F248:BA248&gt;0,F248:BA248))</f>
        <v/>
      </c>
      <c r="BG248" s="1461">
        <f>IF(BF248&lt;&gt;0,VLOOKUP(BF248,$F$10:$BA$10,MATCH($BF248,$F248:$BA248,0)),"")</f>
        <v/>
      </c>
      <c r="BI248" s="1368">
        <f>HLOOKUP($BI$9,$S$10:$AI$431,1+$BL248,TRUE)</f>
        <v/>
      </c>
      <c r="BJ248" s="1369">
        <f>HLOOKUP($BJ$9,$AJ$10:$AW$431,1+$BL248,TRUE)</f>
        <v/>
      </c>
      <c r="BK248" s="151" t="n"/>
      <c r="BL248" s="408">
        <f>BL247+1</f>
        <v/>
      </c>
      <c r="BM248" s="399" t="n"/>
    </row>
    <row r="249" ht="20.25" customHeight="1" s="18" thickBot="1" thickTop="1">
      <c r="B249" s="1370" t="n"/>
      <c r="C249" s="1353" t="n"/>
      <c r="D249" s="328" t="n"/>
      <c r="E249" s="402" t="n"/>
      <c r="F249" s="429" t="n"/>
      <c r="G249" s="429" t="n"/>
      <c r="H249" s="429" t="n"/>
      <c r="I249" s="429" t="n"/>
      <c r="J249" s="429" t="n"/>
      <c r="K249" s="429" t="n"/>
      <c r="L249" s="429" t="n"/>
      <c r="M249" s="429" t="n"/>
      <c r="N249" s="429" t="n"/>
      <c r="O249" s="429" t="n"/>
      <c r="P249" s="429" t="n"/>
      <c r="Q249" s="429" t="n"/>
      <c r="R249" s="429" t="n"/>
      <c r="S249" s="429" t="n"/>
      <c r="T249" s="429" t="n"/>
      <c r="U249" s="429" t="n"/>
      <c r="V249" s="429" t="n"/>
      <c r="W249" s="429" t="n"/>
      <c r="X249" s="429" t="n"/>
      <c r="Y249" s="429" t="n"/>
      <c r="Z249" s="429" t="n"/>
      <c r="AA249" s="429" t="n"/>
      <c r="AB249" s="429" t="n"/>
      <c r="AC249" s="429" t="n"/>
      <c r="AD249" s="429" t="n"/>
      <c r="AE249" s="429" t="n"/>
      <c r="AF249" s="429" t="n"/>
      <c r="AG249" s="429" t="n"/>
      <c r="AH249" s="429" t="n"/>
      <c r="AI249" s="429" t="n"/>
      <c r="AJ249" s="429" t="n"/>
      <c r="AK249" s="429" t="n"/>
      <c r="AL249" s="429" t="n"/>
      <c r="AM249" s="429" t="n"/>
      <c r="AN249" s="429" t="n"/>
      <c r="AO249" s="429" t="n"/>
      <c r="AP249" s="429" t="n"/>
      <c r="AQ249" s="429" t="n"/>
      <c r="AR249" s="429" t="n"/>
      <c r="AS249" s="429" t="n"/>
      <c r="AT249" s="429" t="n"/>
      <c r="AU249" s="429" t="n"/>
      <c r="AV249" s="429" t="n"/>
      <c r="AW249" s="429" t="n"/>
      <c r="AX249" s="429" t="n"/>
      <c r="AY249" s="429" t="n"/>
      <c r="AZ249" s="429" t="n"/>
      <c r="BA249" s="429" t="n"/>
      <c r="BB249" s="384">
        <f>IF(SUM(F249:BA249)&lt;&gt;0,AVERAGEIF(F249:BA249,"&gt;0",F249:BA249),0)</f>
        <v/>
      </c>
      <c r="BC249" s="147" t="n"/>
      <c r="BD249" s="385">
        <f>MAXA(F249:BA249)</f>
        <v/>
      </c>
      <c r="BE249" s="1461">
        <f>IF(BD249&lt;&gt;0,VLOOKUP(BD249,$F$10:$BA$10,MATCH(BD249,F249:BA249,0)),"")</f>
        <v/>
      </c>
      <c r="BF249" s="385">
        <f t="array" ref="BF249">MIN(IF(F249:BA249&gt;0,F249:BA249))</f>
        <v/>
      </c>
      <c r="BG249" s="1461">
        <f>IF(BF249&lt;&gt;0,VLOOKUP(BF249,$F$10:$BA$10,MATCH($BF249,$F249:$BA249,0)),"")</f>
        <v/>
      </c>
      <c r="BI249" s="1368">
        <f>HLOOKUP($BI$9,$S$10:$AI$431,1+$BL249,TRUE)</f>
        <v/>
      </c>
      <c r="BJ249" s="1369">
        <f>HLOOKUP($BJ$9,$AJ$10:$AW$431,1+$BL249,TRUE)</f>
        <v/>
      </c>
      <c r="BK249" s="151" t="n"/>
      <c r="BL249" s="408">
        <f>BL248+1</f>
        <v/>
      </c>
      <c r="BM249" s="399" t="n"/>
    </row>
    <row r="250" ht="20.25" customHeight="1" s="18" thickBot="1" thickTop="1">
      <c r="B250" s="1370" t="n"/>
      <c r="C250" s="1353" t="n"/>
      <c r="D250" s="328" t="n"/>
      <c r="E250" s="402" t="n"/>
      <c r="F250" s="429" t="n"/>
      <c r="G250" s="429" t="n"/>
      <c r="H250" s="429" t="n"/>
      <c r="I250" s="429" t="n"/>
      <c r="J250" s="429" t="n"/>
      <c r="K250" s="429" t="n"/>
      <c r="L250" s="429" t="n"/>
      <c r="M250" s="429" t="n"/>
      <c r="N250" s="429" t="n"/>
      <c r="O250" s="429" t="n"/>
      <c r="P250" s="429" t="n"/>
      <c r="Q250" s="429" t="n"/>
      <c r="R250" s="429" t="n"/>
      <c r="S250" s="429" t="n"/>
      <c r="T250" s="429" t="n"/>
      <c r="U250" s="429" t="n"/>
      <c r="V250" s="429" t="n"/>
      <c r="W250" s="429" t="n"/>
      <c r="X250" s="429" t="n"/>
      <c r="Y250" s="429" t="n"/>
      <c r="Z250" s="429" t="n"/>
      <c r="AA250" s="429" t="n"/>
      <c r="AB250" s="429" t="n"/>
      <c r="AC250" s="429" t="n"/>
      <c r="AD250" s="429" t="n"/>
      <c r="AE250" s="429" t="n"/>
      <c r="AF250" s="429" t="n"/>
      <c r="AG250" s="429" t="n"/>
      <c r="AH250" s="429" t="n"/>
      <c r="AI250" s="429" t="n"/>
      <c r="AJ250" s="429" t="n"/>
      <c r="AK250" s="429" t="n"/>
      <c r="AL250" s="429" t="n"/>
      <c r="AM250" s="429" t="n"/>
      <c r="AN250" s="429" t="n"/>
      <c r="AO250" s="429" t="n"/>
      <c r="AP250" s="429" t="n"/>
      <c r="AQ250" s="429" t="n"/>
      <c r="AR250" s="429" t="n"/>
      <c r="AS250" s="429" t="n"/>
      <c r="AT250" s="429" t="n"/>
      <c r="AU250" s="429" t="n"/>
      <c r="AV250" s="429" t="n"/>
      <c r="AW250" s="429" t="n"/>
      <c r="AX250" s="429" t="n"/>
      <c r="AY250" s="429" t="n"/>
      <c r="AZ250" s="429" t="n"/>
      <c r="BA250" s="429" t="n"/>
      <c r="BB250" s="384">
        <f>IF(SUM(F250:BA250)&lt;&gt;0,AVERAGEIF(F250:BA250,"&gt;0",F250:BA250),0)</f>
        <v/>
      </c>
      <c r="BC250" s="147" t="n"/>
      <c r="BD250" s="385">
        <f>MAXA(F250:BA250)</f>
        <v/>
      </c>
      <c r="BE250" s="1461">
        <f>IF(BD250&lt;&gt;0,VLOOKUP(BD250,$F$10:$BA$10,MATCH(BD250,F250:BA250,0)),"")</f>
        <v/>
      </c>
      <c r="BF250" s="385">
        <f t="array" ref="BF250">MIN(IF(F250:BA250&gt;0,F250:BA250))</f>
        <v/>
      </c>
      <c r="BG250" s="1461">
        <f>IF(BF250&lt;&gt;0,VLOOKUP(BF250,$F$10:$BA$10,MATCH($BF250,$F250:$BA250,0)),"")</f>
        <v/>
      </c>
      <c r="BI250" s="1368">
        <f>HLOOKUP($BI$9,$S$10:$AI$431,1+$BL250,TRUE)</f>
        <v/>
      </c>
      <c r="BJ250" s="1369">
        <f>HLOOKUP($BJ$9,$AJ$10:$AW$431,1+$BL250,TRUE)</f>
        <v/>
      </c>
      <c r="BK250" s="151" t="n"/>
      <c r="BL250" s="408">
        <f>BL249+1</f>
        <v/>
      </c>
      <c r="BM250" s="399" t="n"/>
    </row>
    <row r="251" ht="20.25" customHeight="1" s="18" thickBot="1" thickTop="1">
      <c r="B251" s="1370" t="n"/>
      <c r="C251" s="1353" t="n"/>
      <c r="D251" s="328" t="n"/>
      <c r="E251" s="402" t="n"/>
      <c r="F251" s="429" t="n"/>
      <c r="G251" s="429" t="n"/>
      <c r="H251" s="429" t="n"/>
      <c r="I251" s="429" t="n"/>
      <c r="J251" s="429" t="n"/>
      <c r="K251" s="429" t="n"/>
      <c r="L251" s="429" t="n"/>
      <c r="M251" s="429" t="n"/>
      <c r="N251" s="429" t="n"/>
      <c r="O251" s="429" t="n"/>
      <c r="P251" s="429" t="n"/>
      <c r="Q251" s="429" t="n"/>
      <c r="R251" s="429" t="n"/>
      <c r="S251" s="429" t="n"/>
      <c r="T251" s="429" t="n"/>
      <c r="U251" s="429" t="n"/>
      <c r="V251" s="429" t="n"/>
      <c r="W251" s="429" t="n"/>
      <c r="X251" s="429" t="n"/>
      <c r="Y251" s="429" t="n"/>
      <c r="Z251" s="429" t="n"/>
      <c r="AA251" s="429" t="n"/>
      <c r="AB251" s="429" t="n"/>
      <c r="AC251" s="429" t="n"/>
      <c r="AD251" s="429" t="n"/>
      <c r="AE251" s="429" t="n"/>
      <c r="AF251" s="429" t="n"/>
      <c r="AG251" s="429" t="n"/>
      <c r="AH251" s="429" t="n"/>
      <c r="AI251" s="429" t="n"/>
      <c r="AJ251" s="429" t="n"/>
      <c r="AK251" s="429" t="n"/>
      <c r="AL251" s="429" t="n"/>
      <c r="AM251" s="429" t="n"/>
      <c r="AN251" s="429" t="n"/>
      <c r="AO251" s="429" t="n"/>
      <c r="AP251" s="429" t="n"/>
      <c r="AQ251" s="429" t="n"/>
      <c r="AR251" s="429" t="n"/>
      <c r="AS251" s="429" t="n"/>
      <c r="AT251" s="429" t="n"/>
      <c r="AU251" s="429" t="n"/>
      <c r="AV251" s="429" t="n"/>
      <c r="AW251" s="429" t="n"/>
      <c r="AX251" s="429" t="n"/>
      <c r="AY251" s="429" t="n"/>
      <c r="AZ251" s="429" t="n"/>
      <c r="BA251" s="429" t="n"/>
      <c r="BB251" s="384">
        <f>IF(SUM(F251:BA251)&lt;&gt;0,AVERAGEIF(F251:BA251,"&gt;0",F251:BA251),0)</f>
        <v/>
      </c>
      <c r="BC251" s="147" t="n"/>
      <c r="BD251" s="385">
        <f>MAXA(F251:BA251)</f>
        <v/>
      </c>
      <c r="BE251" s="1461">
        <f>IF(BD251&lt;&gt;0,VLOOKUP(BD251,$F$10:$BA$10,MATCH(BD251,F251:BA251,0)),"")</f>
        <v/>
      </c>
      <c r="BF251" s="385">
        <f t="array" ref="BF251">MIN(IF(F251:BA251&gt;0,F251:BA251))</f>
        <v/>
      </c>
      <c r="BG251" s="1461">
        <f>IF(BF251&lt;&gt;0,VLOOKUP(BF251,$F$10:$BA$10,MATCH($BF251,$F251:$BA251,0)),"")</f>
        <v/>
      </c>
      <c r="BI251" s="1368">
        <f>HLOOKUP($BI$9,$S$10:$AI$431,1+$BL251,TRUE)</f>
        <v/>
      </c>
      <c r="BJ251" s="1369">
        <f>HLOOKUP($BJ$9,$AJ$10:$AW$431,1+$BL251,TRUE)</f>
        <v/>
      </c>
      <c r="BK251" s="151" t="n"/>
      <c r="BL251" s="408">
        <f>BL250+1</f>
        <v/>
      </c>
      <c r="BM251" s="399" t="n"/>
    </row>
    <row r="252" ht="20.25" customHeight="1" s="18" thickBot="1" thickTop="1">
      <c r="B252" s="1370" t="n"/>
      <c r="C252" s="1353" t="n"/>
      <c r="D252" s="328" t="n"/>
      <c r="E252" s="402" t="n"/>
      <c r="F252" s="429" t="n"/>
      <c r="G252" s="429" t="n"/>
      <c r="H252" s="429" t="n"/>
      <c r="I252" s="429" t="n"/>
      <c r="J252" s="429" t="n"/>
      <c r="K252" s="429" t="n"/>
      <c r="L252" s="429" t="n"/>
      <c r="M252" s="429" t="n"/>
      <c r="N252" s="429" t="n"/>
      <c r="O252" s="429" t="n"/>
      <c r="P252" s="429" t="n"/>
      <c r="Q252" s="429" t="n"/>
      <c r="R252" s="429" t="n"/>
      <c r="S252" s="429" t="n"/>
      <c r="T252" s="429" t="n"/>
      <c r="U252" s="429" t="n"/>
      <c r="V252" s="429" t="n"/>
      <c r="W252" s="429" t="n"/>
      <c r="X252" s="429" t="n"/>
      <c r="Y252" s="429" t="n"/>
      <c r="Z252" s="429" t="n"/>
      <c r="AA252" s="429" t="n"/>
      <c r="AB252" s="429" t="n"/>
      <c r="AC252" s="429" t="n"/>
      <c r="AD252" s="429" t="n"/>
      <c r="AE252" s="429" t="n"/>
      <c r="AF252" s="429" t="n"/>
      <c r="AG252" s="429" t="n"/>
      <c r="AH252" s="429" t="n"/>
      <c r="AI252" s="429" t="n"/>
      <c r="AJ252" s="429" t="n"/>
      <c r="AK252" s="429" t="n"/>
      <c r="AL252" s="429" t="n"/>
      <c r="AM252" s="429" t="n"/>
      <c r="AN252" s="429" t="n"/>
      <c r="AO252" s="429" t="n"/>
      <c r="AP252" s="429" t="n"/>
      <c r="AQ252" s="429" t="n"/>
      <c r="AR252" s="429" t="n"/>
      <c r="AS252" s="429" t="n"/>
      <c r="AT252" s="429" t="n"/>
      <c r="AU252" s="429" t="n"/>
      <c r="AV252" s="429" t="n"/>
      <c r="AW252" s="429" t="n"/>
      <c r="AX252" s="429" t="n"/>
      <c r="AY252" s="429" t="n"/>
      <c r="AZ252" s="429" t="n"/>
      <c r="BA252" s="429" t="n"/>
      <c r="BB252" s="384">
        <f>IF(SUM(F252:BA252)&lt;&gt;0,AVERAGEIF(F252:BA252,"&gt;0",F252:BA252),0)</f>
        <v/>
      </c>
      <c r="BC252" s="147" t="n"/>
      <c r="BD252" s="385">
        <f>MAXA(F252:BA252)</f>
        <v/>
      </c>
      <c r="BE252" s="1461">
        <f>IF(BD252&lt;&gt;0,VLOOKUP(BD252,$F$10:$BA$10,MATCH(BD252,F252:BA252,0)),"")</f>
        <v/>
      </c>
      <c r="BF252" s="385">
        <f t="array" ref="BF252">MIN(IF(F252:BA252&gt;0,F252:BA252))</f>
        <v/>
      </c>
      <c r="BG252" s="1461">
        <f>IF(BF252&lt;&gt;0,VLOOKUP(BF252,$F$10:$BA$10,MATCH($BF252,$F252:$BA252,0)),"")</f>
        <v/>
      </c>
      <c r="BI252" s="1368">
        <f>HLOOKUP($BI$9,$S$10:$AI$431,1+$BL252,TRUE)</f>
        <v/>
      </c>
      <c r="BJ252" s="1369">
        <f>HLOOKUP($BJ$9,$AJ$10:$AW$431,1+$BL252,TRUE)</f>
        <v/>
      </c>
      <c r="BK252" s="151" t="n"/>
      <c r="BL252" s="408">
        <f>BL251+1</f>
        <v/>
      </c>
      <c r="BM252" s="399" t="n"/>
    </row>
    <row r="253" ht="20.25" customHeight="1" s="18" thickBot="1" thickTop="1">
      <c r="B253" s="1370" t="n"/>
      <c r="C253" s="1353" t="n"/>
      <c r="D253" s="328" t="n"/>
      <c r="E253" s="402" t="n"/>
      <c r="F253" s="429" t="n"/>
      <c r="G253" s="429" t="n"/>
      <c r="H253" s="429" t="n"/>
      <c r="I253" s="429" t="n"/>
      <c r="J253" s="429" t="n"/>
      <c r="K253" s="429" t="n"/>
      <c r="L253" s="429" t="n"/>
      <c r="M253" s="429" t="n"/>
      <c r="N253" s="429" t="n"/>
      <c r="O253" s="429" t="n"/>
      <c r="P253" s="429" t="n"/>
      <c r="Q253" s="429" t="n"/>
      <c r="R253" s="429" t="n"/>
      <c r="S253" s="429" t="n"/>
      <c r="T253" s="429" t="n"/>
      <c r="U253" s="429" t="n"/>
      <c r="V253" s="429" t="n"/>
      <c r="W253" s="429" t="n"/>
      <c r="X253" s="429" t="n"/>
      <c r="Y253" s="429" t="n"/>
      <c r="Z253" s="429" t="n"/>
      <c r="AA253" s="429" t="n"/>
      <c r="AB253" s="429" t="n"/>
      <c r="AC253" s="429" t="n"/>
      <c r="AD253" s="429" t="n"/>
      <c r="AE253" s="429" t="n"/>
      <c r="AF253" s="429" t="n"/>
      <c r="AG253" s="429" t="n"/>
      <c r="AH253" s="429" t="n"/>
      <c r="AI253" s="429" t="n"/>
      <c r="AJ253" s="429" t="n"/>
      <c r="AK253" s="429" t="n"/>
      <c r="AL253" s="429" t="n"/>
      <c r="AM253" s="429" t="n"/>
      <c r="AN253" s="429" t="n"/>
      <c r="AO253" s="429" t="n"/>
      <c r="AP253" s="429" t="n"/>
      <c r="AQ253" s="429" t="n"/>
      <c r="AR253" s="429" t="n"/>
      <c r="AS253" s="429" t="n"/>
      <c r="AT253" s="429" t="n"/>
      <c r="AU253" s="429" t="n"/>
      <c r="AV253" s="429" t="n"/>
      <c r="AW253" s="429" t="n"/>
      <c r="AX253" s="429" t="n"/>
      <c r="AY253" s="429" t="n"/>
      <c r="AZ253" s="429" t="n"/>
      <c r="BA253" s="429" t="n"/>
      <c r="BB253" s="384">
        <f>IF(SUM(F253:BA253)&lt;&gt;0,AVERAGEIF(F253:BA253,"&gt;0",F253:BA253),0)</f>
        <v/>
      </c>
      <c r="BC253" s="147" t="n"/>
      <c r="BD253" s="385">
        <f>MAXA(F253:BA253)</f>
        <v/>
      </c>
      <c r="BE253" s="1461">
        <f>IF(BD253&lt;&gt;0,VLOOKUP(BD253,$F$10:$BA$10,MATCH(BD253,F253:BA253,0)),"")</f>
        <v/>
      </c>
      <c r="BF253" s="385">
        <f t="array" ref="BF253">MIN(IF(F253:BA253&gt;0,F253:BA253))</f>
        <v/>
      </c>
      <c r="BG253" s="1461">
        <f>IF(BF253&lt;&gt;0,VLOOKUP(BF253,$F$10:$BA$10,MATCH($BF253,$F253:$BA253,0)),"")</f>
        <v/>
      </c>
      <c r="BI253" s="1368">
        <f>HLOOKUP($BI$9,$S$10:$AI$431,1+$BL253,TRUE)</f>
        <v/>
      </c>
      <c r="BJ253" s="1369">
        <f>HLOOKUP($BJ$9,$AJ$10:$AW$431,1+$BL253,TRUE)</f>
        <v/>
      </c>
      <c r="BK253" s="151" t="n"/>
      <c r="BL253" s="408">
        <f>BL252+1</f>
        <v/>
      </c>
      <c r="BM253" s="399" t="n"/>
    </row>
    <row r="254" ht="20.25" customHeight="1" s="18" thickBot="1" thickTop="1">
      <c r="B254" s="1370" t="n"/>
      <c r="C254" s="1353" t="n"/>
      <c r="D254" s="328" t="n"/>
      <c r="E254" s="402" t="n"/>
      <c r="F254" s="429" t="n"/>
      <c r="G254" s="429" t="n"/>
      <c r="H254" s="429" t="n"/>
      <c r="I254" s="429" t="n"/>
      <c r="J254" s="429" t="n"/>
      <c r="K254" s="429" t="n"/>
      <c r="L254" s="429" t="n"/>
      <c r="M254" s="429" t="n"/>
      <c r="N254" s="429" t="n"/>
      <c r="O254" s="429" t="n"/>
      <c r="P254" s="429" t="n"/>
      <c r="Q254" s="429" t="n"/>
      <c r="R254" s="429" t="n"/>
      <c r="S254" s="429" t="n"/>
      <c r="T254" s="429" t="n"/>
      <c r="U254" s="429" t="n"/>
      <c r="V254" s="429" t="n"/>
      <c r="W254" s="429" t="n"/>
      <c r="X254" s="429" t="n"/>
      <c r="Y254" s="429" t="n"/>
      <c r="Z254" s="429" t="n"/>
      <c r="AA254" s="429" t="n"/>
      <c r="AB254" s="429" t="n"/>
      <c r="AC254" s="429" t="n"/>
      <c r="AD254" s="429" t="n"/>
      <c r="AE254" s="429" t="n"/>
      <c r="AF254" s="429" t="n"/>
      <c r="AG254" s="429" t="n"/>
      <c r="AH254" s="429" t="n"/>
      <c r="AI254" s="429" t="n"/>
      <c r="AJ254" s="429" t="n"/>
      <c r="AK254" s="429" t="n"/>
      <c r="AL254" s="429" t="n"/>
      <c r="AM254" s="429" t="n"/>
      <c r="AN254" s="429" t="n"/>
      <c r="AO254" s="429" t="n"/>
      <c r="AP254" s="429" t="n"/>
      <c r="AQ254" s="429" t="n"/>
      <c r="AR254" s="429" t="n"/>
      <c r="AS254" s="429" t="n"/>
      <c r="AT254" s="429" t="n"/>
      <c r="AU254" s="429" t="n"/>
      <c r="AV254" s="429" t="n"/>
      <c r="AW254" s="429" t="n"/>
      <c r="AX254" s="429" t="n"/>
      <c r="AY254" s="429" t="n"/>
      <c r="AZ254" s="429" t="n"/>
      <c r="BA254" s="429" t="n"/>
      <c r="BB254" s="384">
        <f>IF(SUM(F254:BA254)&lt;&gt;0,AVERAGEIF(F254:BA254,"&gt;0",F254:BA254),0)</f>
        <v/>
      </c>
      <c r="BC254" s="147" t="n"/>
      <c r="BD254" s="385">
        <f>MAXA(F254:BA254)</f>
        <v/>
      </c>
      <c r="BE254" s="1461">
        <f>IF(BD254&lt;&gt;0,VLOOKUP(BD254,$F$10:$BA$10,MATCH(BD254,F254:BA254,0)),"")</f>
        <v/>
      </c>
      <c r="BF254" s="385">
        <f t="array" ref="BF254">MIN(IF(F254:BA254&gt;0,F254:BA254))</f>
        <v/>
      </c>
      <c r="BG254" s="1461">
        <f>IF(BF254&lt;&gt;0,VLOOKUP(BF254,$F$10:$BA$10,MATCH($BF254,$F254:$BA254,0)),"")</f>
        <v/>
      </c>
      <c r="BI254" s="1368">
        <f>HLOOKUP($BI$9,$S$10:$AI$431,1+$BL254,TRUE)</f>
        <v/>
      </c>
      <c r="BJ254" s="1369">
        <f>HLOOKUP($BJ$9,$AJ$10:$AW$431,1+$BL254,TRUE)</f>
        <v/>
      </c>
      <c r="BK254" s="151" t="n"/>
      <c r="BL254" s="408">
        <f>BL253+1</f>
        <v/>
      </c>
      <c r="BM254" s="399" t="n"/>
    </row>
    <row r="255" ht="20.25" customHeight="1" s="18" thickBot="1" thickTop="1">
      <c r="B255" s="1370" t="n"/>
      <c r="C255" s="1353" t="n"/>
      <c r="D255" s="328" t="n"/>
      <c r="E255" s="402" t="n"/>
      <c r="F255" s="429" t="n"/>
      <c r="G255" s="429" t="n"/>
      <c r="H255" s="429" t="n"/>
      <c r="I255" s="429" t="n"/>
      <c r="J255" s="429" t="n"/>
      <c r="K255" s="429" t="n"/>
      <c r="L255" s="429" t="n"/>
      <c r="M255" s="429" t="n"/>
      <c r="N255" s="429" t="n"/>
      <c r="O255" s="429" t="n"/>
      <c r="P255" s="429" t="n"/>
      <c r="Q255" s="429" t="n"/>
      <c r="R255" s="429" t="n"/>
      <c r="S255" s="429" t="n"/>
      <c r="T255" s="429" t="n"/>
      <c r="U255" s="429" t="n"/>
      <c r="V255" s="429" t="n"/>
      <c r="W255" s="429" t="n"/>
      <c r="X255" s="429" t="n"/>
      <c r="Y255" s="429" t="n"/>
      <c r="Z255" s="429" t="n"/>
      <c r="AA255" s="429" t="n"/>
      <c r="AB255" s="429" t="n"/>
      <c r="AC255" s="429" t="n"/>
      <c r="AD255" s="429" t="n"/>
      <c r="AE255" s="429" t="n"/>
      <c r="AF255" s="429" t="n"/>
      <c r="AG255" s="429" t="n"/>
      <c r="AH255" s="429" t="n"/>
      <c r="AI255" s="429" t="n"/>
      <c r="AJ255" s="429" t="n"/>
      <c r="AK255" s="429" t="n"/>
      <c r="AL255" s="429" t="n"/>
      <c r="AM255" s="429" t="n"/>
      <c r="AN255" s="429" t="n"/>
      <c r="AO255" s="429" t="n"/>
      <c r="AP255" s="429" t="n"/>
      <c r="AQ255" s="429" t="n"/>
      <c r="AR255" s="429" t="n"/>
      <c r="AS255" s="429" t="n"/>
      <c r="AT255" s="429" t="n"/>
      <c r="AU255" s="429" t="n"/>
      <c r="AV255" s="429" t="n"/>
      <c r="AW255" s="429" t="n"/>
      <c r="AX255" s="429" t="n"/>
      <c r="AY255" s="429" t="n"/>
      <c r="AZ255" s="429" t="n"/>
      <c r="BA255" s="429" t="n"/>
      <c r="BB255" s="384">
        <f>IF(SUM(F255:BA255)&lt;&gt;0,AVERAGEIF(F255:BA255,"&gt;0",F255:BA255),0)</f>
        <v/>
      </c>
      <c r="BC255" s="147" t="n"/>
      <c r="BD255" s="385">
        <f>MAXA(F255:BA255)</f>
        <v/>
      </c>
      <c r="BE255" s="1461">
        <f>IF(BD255&lt;&gt;0,VLOOKUP(BD255,$F$10:$BA$10,MATCH(BD255,F255:BA255,0)),"")</f>
        <v/>
      </c>
      <c r="BF255" s="385">
        <f t="array" ref="BF255">MIN(IF(F255:BA255&gt;0,F255:BA255))</f>
        <v/>
      </c>
      <c r="BG255" s="1461">
        <f>IF(BF255&lt;&gt;0,VLOOKUP(BF255,$F$10:$BA$10,MATCH($BF255,$F255:$BA255,0)),"")</f>
        <v/>
      </c>
      <c r="BI255" s="1368">
        <f>HLOOKUP($BI$9,$S$10:$AI$431,1+$BL255,TRUE)</f>
        <v/>
      </c>
      <c r="BJ255" s="1369">
        <f>HLOOKUP($BJ$9,$AJ$10:$AW$431,1+$BL255,TRUE)</f>
        <v/>
      </c>
      <c r="BK255" s="151" t="n"/>
      <c r="BL255" s="408">
        <f>BL254+1</f>
        <v/>
      </c>
      <c r="BM255" s="399" t="n"/>
    </row>
    <row r="256" ht="20.25" customHeight="1" s="18" thickBot="1" thickTop="1">
      <c r="B256" s="1370" t="n"/>
      <c r="C256" s="1353" t="n"/>
      <c r="D256" s="1469" t="inlineStr">
        <is>
          <t>MORAMO 150</t>
        </is>
      </c>
      <c r="E256" s="402" t="inlineStr">
        <is>
          <t>Kendari  # 1, 150</t>
        </is>
      </c>
      <c r="F256" s="383">
        <f>(IF(DASHBOARD!$J$2=F7,DASHBOARD!$U$67,IF(DASHBOARD!$J$2=0,0,F256)))</f>
        <v/>
      </c>
      <c r="G256" s="383">
        <f>(IF(DASHBOARD!$J$2=G7,DASHBOARD!$U$67,IF(DASHBOARD!$J$2=0,0,G256)))</f>
        <v/>
      </c>
      <c r="H256" s="383">
        <f>(IF(DASHBOARD!$J$2=H7,DASHBOARD!$U$67,IF(DASHBOARD!$J$2=0,0,H256)))</f>
        <v/>
      </c>
      <c r="I256" s="383">
        <f>(IF(DASHBOARD!$J$2=I7,DASHBOARD!$U$67,IF(DASHBOARD!$J$2=0,0,I256)))</f>
        <v/>
      </c>
      <c r="J256" s="383">
        <f>(IF(DASHBOARD!$J$2=J7,DASHBOARD!$U$67,IF(DASHBOARD!$J$2=0,0,J256)))</f>
        <v/>
      </c>
      <c r="K256" s="383">
        <f>(IF(DASHBOARD!$J$2=K7,DASHBOARD!$U$67,IF(DASHBOARD!$J$2=0,0,K256)))</f>
        <v/>
      </c>
      <c r="L256" s="383">
        <f>(IF(DASHBOARD!$J$2=L7,DASHBOARD!$U$67,IF(DASHBOARD!$J$2=0,0,L256)))</f>
        <v/>
      </c>
      <c r="M256" s="383">
        <f>(IF(DASHBOARD!$J$2=M7,DASHBOARD!$U$67,IF(DASHBOARD!$J$2=0,0,M256)))</f>
        <v/>
      </c>
      <c r="N256" s="383">
        <f>(IF(DASHBOARD!$J$2=N7,DASHBOARD!$U$67,IF(DASHBOARD!$J$2=0,0,N256)))</f>
        <v/>
      </c>
      <c r="O256" s="383">
        <f>(IF(DASHBOARD!$J$2=O7,DASHBOARD!$U$67,IF(DASHBOARD!$J$2=0,0,O256)))</f>
        <v/>
      </c>
      <c r="P256" s="383">
        <f>(IF(DASHBOARD!$J$2=P7,DASHBOARD!$U$67,IF(DASHBOARD!$J$2=0,0,P256)))</f>
        <v/>
      </c>
      <c r="Q256" s="383">
        <f>(IF(DASHBOARD!$J$2=Q7,DASHBOARD!$U$67,IF(DASHBOARD!$J$2=0,0,Q256)))</f>
        <v/>
      </c>
      <c r="R256" s="383">
        <f>(IF(DASHBOARD!$J$2=R7,DASHBOARD!$U$67,IF(DASHBOARD!$J$2=0,0,R256)))</f>
        <v/>
      </c>
      <c r="S256" s="383">
        <f>(IF(DASHBOARD!$J$2=S7,DASHBOARD!$U$67,IF(DASHBOARD!$J$2=0,0,S256)))</f>
        <v/>
      </c>
      <c r="T256" s="383">
        <f>(IF(DASHBOARD!$J$2=T7,DASHBOARD!$U$67,IF(DASHBOARD!$J$2=0,0,T256)))</f>
        <v/>
      </c>
      <c r="U256" s="383">
        <f>(IF(DASHBOARD!$J$2=U7,DASHBOARD!$U$67,IF(DASHBOARD!$J$2=0,0,U256)))</f>
        <v/>
      </c>
      <c r="V256" s="383">
        <f>(IF(DASHBOARD!$J$2=V7,DASHBOARD!$U$67,IF(DASHBOARD!$J$2=0,0,V256)))</f>
        <v/>
      </c>
      <c r="W256" s="383">
        <f>(IF(DASHBOARD!$J$2=W7,DASHBOARD!$U$67,IF(DASHBOARD!$J$2=0,0,W256)))</f>
        <v/>
      </c>
      <c r="X256" s="383">
        <f>(IF(DASHBOARD!$J$2=X7,DASHBOARD!$U$67,IF(DASHBOARD!$J$2=0,0,X256)))</f>
        <v/>
      </c>
      <c r="Y256" s="383">
        <f>(IF(DASHBOARD!$J$2=Y7,DASHBOARD!$U$67,IF(DASHBOARD!$J$2=0,0,Y256)))</f>
        <v/>
      </c>
      <c r="Z256" s="383">
        <f>(IF(DASHBOARD!$J$2=Z7,DASHBOARD!$U$67,IF(DASHBOARD!$J$2=0,0,Z256)))</f>
        <v/>
      </c>
      <c r="AA256" s="383">
        <f>(IF(DASHBOARD!$J$2=AA7,DASHBOARD!$U$67,IF(DASHBOARD!$J$2=0,0,AA256)))</f>
        <v/>
      </c>
      <c r="AB256" s="383">
        <f>(IF(DASHBOARD!$J$2=AB7,DASHBOARD!$U$67,IF(DASHBOARD!$J$2=0,0,AB256)))</f>
        <v/>
      </c>
      <c r="AC256" s="383">
        <f>(IF(DASHBOARD!$J$2=AC7,DASHBOARD!$U$67,IF(DASHBOARD!$J$2=0,0,AC256)))</f>
        <v/>
      </c>
      <c r="AD256" s="383">
        <f>(IF(DASHBOARD!$J$2=AD7,DASHBOARD!$U$67,IF(DASHBOARD!$J$2=0,0,AD256)))</f>
        <v/>
      </c>
      <c r="AE256" s="383">
        <f>(IF(DASHBOARD!$J$2=AE7,DASHBOARD!$U$67,IF(DASHBOARD!$J$2=0,0,AE256)))</f>
        <v/>
      </c>
      <c r="AF256" s="383">
        <f>(IF(DASHBOARD!$J$2=AF7,DASHBOARD!$U$67,IF(DASHBOARD!$J$2=0,0,AF256)))</f>
        <v/>
      </c>
      <c r="AG256" s="383">
        <f>(IF(DASHBOARD!$J$2=AG7,DASHBOARD!$U$67,IF(DASHBOARD!$J$2=0,0,AG256)))</f>
        <v/>
      </c>
      <c r="AH256" s="383">
        <f>(IF(DASHBOARD!$J$2=AH7,DASHBOARD!$U$67,IF(DASHBOARD!$J$2=0,0,AH256)))</f>
        <v/>
      </c>
      <c r="AI256" s="383">
        <f>(IF(DASHBOARD!$J$2=AI7,DASHBOARD!$U$67,IF(DASHBOARD!$J$2=0,0,AI256)))</f>
        <v/>
      </c>
      <c r="AJ256" s="383">
        <f>(IF(DASHBOARD!$J$2=AJ7,DASHBOARD!$U$67,IF(DASHBOARD!$J$2=0,0,AJ256)))</f>
        <v/>
      </c>
      <c r="AK256" s="383">
        <f>(IF(DASHBOARD!$J$2=AK7,DASHBOARD!$U$67,IF(DASHBOARD!$J$2=0,0,AK256)))</f>
        <v/>
      </c>
      <c r="AL256" s="383">
        <f>(IF(DASHBOARD!$J$2=AL7,DASHBOARD!$U$67,IF(DASHBOARD!$J$2=0,0,AL256)))</f>
        <v/>
      </c>
      <c r="AM256" s="383">
        <f>(IF(DASHBOARD!$J$2=AM7,DASHBOARD!$U$67,IF(DASHBOARD!$J$2=0,0,AM256)))</f>
        <v/>
      </c>
      <c r="AN256" s="383">
        <f>(IF(DASHBOARD!$J$2=AN7,DASHBOARD!$U$67,IF(DASHBOARD!$J$2=0,0,AN256)))</f>
        <v/>
      </c>
      <c r="AO256" s="383">
        <f>(IF(DASHBOARD!$J$2=AO7,DASHBOARD!$U$67,IF(DASHBOARD!$J$2=0,0,AO256)))</f>
        <v/>
      </c>
      <c r="AP256" s="383">
        <f>(IF(DASHBOARD!$J$2=AP7,DASHBOARD!$U$67,IF(DASHBOARD!$J$2=0,0,AP256)))</f>
        <v/>
      </c>
      <c r="AQ256" s="383">
        <f>(IF(DASHBOARD!$J$2=AQ7,DASHBOARD!$U$67,IF(DASHBOARD!$J$2=0,0,AQ256)))</f>
        <v/>
      </c>
      <c r="AR256" s="383">
        <f>(IF(DASHBOARD!$J$2=AR7,DASHBOARD!$U$67,IF(DASHBOARD!$J$2=0,0,AR256)))</f>
        <v/>
      </c>
      <c r="AS256" s="383">
        <f>(IF(DASHBOARD!$J$2=AS7,DASHBOARD!$U$67,IF(DASHBOARD!$J$2=0,0,AS256)))</f>
        <v/>
      </c>
      <c r="AT256" s="383">
        <f>(IF(DASHBOARD!$J$2=AT7,DASHBOARD!$U$67,IF(DASHBOARD!$J$2=0,0,AT256)))</f>
        <v/>
      </c>
      <c r="AU256" s="383">
        <f>(IF(DASHBOARD!$J$2=AU7,DASHBOARD!$U$67,IF(DASHBOARD!$J$2=0,0,AU256)))</f>
        <v/>
      </c>
      <c r="AV256" s="383">
        <f>(IF(DASHBOARD!$J$2=AV7,DASHBOARD!$U$67,IF(DASHBOARD!$J$2=0,0,AV256)))</f>
        <v/>
      </c>
      <c r="AW256" s="383">
        <f>(IF(DASHBOARD!$J$2=AW7,DASHBOARD!$U$67,IF(DASHBOARD!$J$2=0,0,AW256)))</f>
        <v/>
      </c>
      <c r="AX256" s="383">
        <f>(IF(DASHBOARD!$J$2=AX7,DASHBOARD!$U$67,IF(DASHBOARD!$J$2=0,0,AX256)))</f>
        <v/>
      </c>
      <c r="AY256" s="383">
        <f>(IF(DASHBOARD!$J$2=AY7,DASHBOARD!$U$67,IF(DASHBOARD!$J$2=0,0,AY256)))</f>
        <v/>
      </c>
      <c r="AZ256" s="383">
        <f>(IF(DASHBOARD!$J$2=AZ7,DASHBOARD!$U$67,IF(DASHBOARD!$J$2=0,0,AZ256)))</f>
        <v/>
      </c>
      <c r="BA256" s="383">
        <f>(IF(DASHBOARD!$J$2=BA7,DASHBOARD!$U$67,IF(DASHBOARD!$J$2=0,0,BA256)))</f>
        <v/>
      </c>
      <c r="BB256" s="384">
        <f>IF(SUM(F256:BA256)&lt;&gt;0,AVERAGEIF(F256:BA256,"&gt;0",F256:BA256),0)</f>
        <v/>
      </c>
      <c r="BC256" s="147" t="n"/>
      <c r="BD256" s="385">
        <f>MAXA(F256:BA256)</f>
        <v/>
      </c>
      <c r="BE256" s="1461">
        <f>IF(BD256&lt;&gt;0,VLOOKUP(BD256,$F$10:$BA$10,MATCH(BD256,F256:BA256,0)),"")</f>
        <v/>
      </c>
      <c r="BF256" s="385">
        <f t="array" ref="BF256">MIN(IF(F256:BA256&gt;0,F256:BA256))</f>
        <v/>
      </c>
      <c r="BG256" s="1461">
        <f>IF(BF256&lt;&gt;0,VLOOKUP(BF256,$F$10:$BA$10,MATCH($BF256,$F256:$BA256,0)),"")</f>
        <v/>
      </c>
      <c r="BI256" s="1368">
        <f>HLOOKUP($BI$9,$S$10:$AI$431,1+$BL256,TRUE)</f>
        <v/>
      </c>
      <c r="BJ256" s="1369">
        <f>HLOOKUP($BJ$9,$AJ$10:$AW$431,1+$BL256,TRUE)</f>
        <v/>
      </c>
      <c r="BK256" s="151" t="n"/>
      <c r="BL256" s="408">
        <f>BL255+1</f>
        <v/>
      </c>
      <c r="BM256" s="399" t="n"/>
    </row>
    <row r="257" ht="20.25" customHeight="1" s="18" thickBot="1" thickTop="1">
      <c r="B257" s="1370" t="n"/>
      <c r="C257" s="1353" t="n"/>
      <c r="D257" s="1463" t="n"/>
      <c r="E257" s="402" t="inlineStr">
        <is>
          <t>Kendari  # 2, 150</t>
        </is>
      </c>
      <c r="F257" s="383">
        <f>(IF(DASHBOARD!$J$2=F7,DASHBOARD!$U$68,IF(DASHBOARD!$J$2=0,0,F257)))</f>
        <v/>
      </c>
      <c r="G257" s="383">
        <f>(IF(DASHBOARD!$J$2=G7,DASHBOARD!$U$68,IF(DASHBOARD!$J$2=0,0,G257)))</f>
        <v/>
      </c>
      <c r="H257" s="383">
        <f>(IF(DASHBOARD!$J$2=H7,DASHBOARD!$U$68,IF(DASHBOARD!$J$2=0,0,H257)))</f>
        <v/>
      </c>
      <c r="I257" s="383">
        <f>(IF(DASHBOARD!$J$2=I7,DASHBOARD!$U$68,IF(DASHBOARD!$J$2=0,0,I257)))</f>
        <v/>
      </c>
      <c r="J257" s="383">
        <f>(IF(DASHBOARD!$J$2=J7,DASHBOARD!$U$68,IF(DASHBOARD!$J$2=0,0,J257)))</f>
        <v/>
      </c>
      <c r="K257" s="383">
        <f>(IF(DASHBOARD!$J$2=K7,DASHBOARD!$U$68,IF(DASHBOARD!$J$2=0,0,K257)))</f>
        <v/>
      </c>
      <c r="L257" s="383">
        <f>(IF(DASHBOARD!$J$2=L7,DASHBOARD!$U$68,IF(DASHBOARD!$J$2=0,0,L257)))</f>
        <v/>
      </c>
      <c r="M257" s="383">
        <f>(IF(DASHBOARD!$J$2=M7,DASHBOARD!$U$68,IF(DASHBOARD!$J$2=0,0,M257)))</f>
        <v/>
      </c>
      <c r="N257" s="383">
        <f>(IF(DASHBOARD!$J$2=N7,DASHBOARD!$U$68,IF(DASHBOARD!$J$2=0,0,N257)))</f>
        <v/>
      </c>
      <c r="O257" s="383">
        <f>(IF(DASHBOARD!$J$2=O7,DASHBOARD!$U$68,IF(DASHBOARD!$J$2=0,0,O257)))</f>
        <v/>
      </c>
      <c r="P257" s="383">
        <f>(IF(DASHBOARD!$J$2=P7,DASHBOARD!$U$68,IF(DASHBOARD!$J$2=0,0,P257)))</f>
        <v/>
      </c>
      <c r="Q257" s="383">
        <f>(IF(DASHBOARD!$J$2=Q7,DASHBOARD!$U$68,IF(DASHBOARD!$J$2=0,0,Q257)))</f>
        <v/>
      </c>
      <c r="R257" s="383">
        <f>(IF(DASHBOARD!$J$2=R7,DASHBOARD!$U$68,IF(DASHBOARD!$J$2=0,0,R257)))</f>
        <v/>
      </c>
      <c r="S257" s="383">
        <f>(IF(DASHBOARD!$J$2=S7,DASHBOARD!$U$68,IF(DASHBOARD!$J$2=0,0,S257)))</f>
        <v/>
      </c>
      <c r="T257" s="383">
        <f>(IF(DASHBOARD!$J$2=T7,DASHBOARD!$U$68,IF(DASHBOARD!$J$2=0,0,T257)))</f>
        <v/>
      </c>
      <c r="U257" s="383">
        <f>(IF(DASHBOARD!$J$2=U7,DASHBOARD!$U$68,IF(DASHBOARD!$J$2=0,0,U257)))</f>
        <v/>
      </c>
      <c r="V257" s="383">
        <f>(IF(DASHBOARD!$J$2=V7,DASHBOARD!$U$68,IF(DASHBOARD!$J$2=0,0,V257)))</f>
        <v/>
      </c>
      <c r="W257" s="383">
        <f>(IF(DASHBOARD!$J$2=W7,DASHBOARD!$U$68,IF(DASHBOARD!$J$2=0,0,W257)))</f>
        <v/>
      </c>
      <c r="X257" s="383">
        <f>(IF(DASHBOARD!$J$2=X7,DASHBOARD!$U$68,IF(DASHBOARD!$J$2=0,0,X257)))</f>
        <v/>
      </c>
      <c r="Y257" s="383">
        <f>(IF(DASHBOARD!$J$2=Y7,DASHBOARD!$U$68,IF(DASHBOARD!$J$2=0,0,Y257)))</f>
        <v/>
      </c>
      <c r="Z257" s="383">
        <f>(IF(DASHBOARD!$J$2=Z7,DASHBOARD!$U$68,IF(DASHBOARD!$J$2=0,0,Z257)))</f>
        <v/>
      </c>
      <c r="AA257" s="383">
        <f>(IF(DASHBOARD!$J$2=AA7,DASHBOARD!$U$68,IF(DASHBOARD!$J$2=0,0,AA257)))</f>
        <v/>
      </c>
      <c r="AB257" s="383">
        <f>(IF(DASHBOARD!$J$2=AB7,DASHBOARD!$U$68,IF(DASHBOARD!$J$2=0,0,AB257)))</f>
        <v/>
      </c>
      <c r="AC257" s="383">
        <f>(IF(DASHBOARD!$J$2=AC7,DASHBOARD!$U$68,IF(DASHBOARD!$J$2=0,0,AC257)))</f>
        <v/>
      </c>
      <c r="AD257" s="383">
        <f>(IF(DASHBOARD!$J$2=AD7,DASHBOARD!$U$68,IF(DASHBOARD!$J$2=0,0,AD257)))</f>
        <v/>
      </c>
      <c r="AE257" s="383">
        <f>(IF(DASHBOARD!$J$2=AE7,DASHBOARD!$U$68,IF(DASHBOARD!$J$2=0,0,AE257)))</f>
        <v/>
      </c>
      <c r="AF257" s="383">
        <f>(IF(DASHBOARD!$J$2=AF7,DASHBOARD!$U$68,IF(DASHBOARD!$J$2=0,0,AF257)))</f>
        <v/>
      </c>
      <c r="AG257" s="383">
        <f>(IF(DASHBOARD!$J$2=AG7,DASHBOARD!$U$68,IF(DASHBOARD!$J$2=0,0,AG257)))</f>
        <v/>
      </c>
      <c r="AH257" s="383">
        <f>(IF(DASHBOARD!$J$2=AH7,DASHBOARD!$U$68,IF(DASHBOARD!$J$2=0,0,AH257)))</f>
        <v/>
      </c>
      <c r="AI257" s="383">
        <f>(IF(DASHBOARD!$J$2=AI7,DASHBOARD!$U$68,IF(DASHBOARD!$J$2=0,0,AI257)))</f>
        <v/>
      </c>
      <c r="AJ257" s="383">
        <f>(IF(DASHBOARD!$J$2=AJ7,DASHBOARD!$U$68,IF(DASHBOARD!$J$2=0,0,AJ257)))</f>
        <v/>
      </c>
      <c r="AK257" s="383">
        <f>(IF(DASHBOARD!$J$2=AK7,DASHBOARD!$U$68,IF(DASHBOARD!$J$2=0,0,AK257)))</f>
        <v/>
      </c>
      <c r="AL257" s="383">
        <f>(IF(DASHBOARD!$J$2=AL7,DASHBOARD!$U$68,IF(DASHBOARD!$J$2=0,0,AL257)))</f>
        <v/>
      </c>
      <c r="AM257" s="383">
        <f>(IF(DASHBOARD!$J$2=AM7,DASHBOARD!$U$68,IF(DASHBOARD!$J$2=0,0,AM257)))</f>
        <v/>
      </c>
      <c r="AN257" s="383">
        <f>(IF(DASHBOARD!$J$2=AN7,DASHBOARD!$U$68,IF(DASHBOARD!$J$2=0,0,AN257)))</f>
        <v/>
      </c>
      <c r="AO257" s="383">
        <f>(IF(DASHBOARD!$J$2=AO7,DASHBOARD!$U$68,IF(DASHBOARD!$J$2=0,0,AO257)))</f>
        <v/>
      </c>
      <c r="AP257" s="383">
        <f>(IF(DASHBOARD!$J$2=AP7,DASHBOARD!$U$68,IF(DASHBOARD!$J$2=0,0,AP257)))</f>
        <v/>
      </c>
      <c r="AQ257" s="383">
        <f>(IF(DASHBOARD!$J$2=AQ7,DASHBOARD!$U$68,IF(DASHBOARD!$J$2=0,0,AQ257)))</f>
        <v/>
      </c>
      <c r="AR257" s="383">
        <f>(IF(DASHBOARD!$J$2=AR7,DASHBOARD!$U$68,IF(DASHBOARD!$J$2=0,0,AR257)))</f>
        <v/>
      </c>
      <c r="AS257" s="383">
        <f>(IF(DASHBOARD!$J$2=AS7,DASHBOARD!$U$68,IF(DASHBOARD!$J$2=0,0,AS257)))</f>
        <v/>
      </c>
      <c r="AT257" s="383">
        <f>(IF(DASHBOARD!$J$2=AT7,DASHBOARD!$U$68,IF(DASHBOARD!$J$2=0,0,AT257)))</f>
        <v/>
      </c>
      <c r="AU257" s="383">
        <f>(IF(DASHBOARD!$J$2=AU7,DASHBOARD!$U$68,IF(DASHBOARD!$J$2=0,0,AU257)))</f>
        <v/>
      </c>
      <c r="AV257" s="383">
        <f>(IF(DASHBOARD!$J$2=AV7,DASHBOARD!$U$68,IF(DASHBOARD!$J$2=0,0,AV257)))</f>
        <v/>
      </c>
      <c r="AW257" s="383">
        <f>(IF(DASHBOARD!$J$2=AW7,DASHBOARD!$U$68,IF(DASHBOARD!$J$2=0,0,AW257)))</f>
        <v/>
      </c>
      <c r="AX257" s="383">
        <f>(IF(DASHBOARD!$J$2=AX7,DASHBOARD!$U$68,IF(DASHBOARD!$J$2=0,0,AX257)))</f>
        <v/>
      </c>
      <c r="AY257" s="383">
        <f>(IF(DASHBOARD!$J$2=AY7,DASHBOARD!$U$68,IF(DASHBOARD!$J$2=0,0,AY257)))</f>
        <v/>
      </c>
      <c r="AZ257" s="383">
        <f>(IF(DASHBOARD!$J$2=AZ7,DASHBOARD!$U$68,IF(DASHBOARD!$J$2=0,0,AZ257)))</f>
        <v/>
      </c>
      <c r="BA257" s="383">
        <f>(IF(DASHBOARD!$J$2=BA7,DASHBOARD!$U$68,IF(DASHBOARD!$J$2=0,0,BA257)))</f>
        <v/>
      </c>
      <c r="BB257" s="384">
        <f>IF(SUM(F257:BA257)&lt;&gt;0,AVERAGEIF(F257:BA257,"&gt;0",F257:BA257),0)</f>
        <v/>
      </c>
      <c r="BC257" s="147" t="n"/>
      <c r="BD257" s="385">
        <f>MAXA(F257:BA257)</f>
        <v/>
      </c>
      <c r="BE257" s="1461">
        <f>IF(BD257&lt;&gt;0,VLOOKUP(BD257,$F$10:$BA$10,MATCH(BD257,F257:BA257,0)),"")</f>
        <v/>
      </c>
      <c r="BF257" s="385">
        <f t="array" ref="BF257">MIN(IF(F257:BA257&gt;0,F257:BA257))</f>
        <v/>
      </c>
      <c r="BG257" s="1461">
        <f>IF(BF257&lt;&gt;0,VLOOKUP(BF257,$F$10:$BA$10,MATCH($BF257,$F257:$BA257,0)),"")</f>
        <v/>
      </c>
      <c r="BI257" s="1368">
        <f>HLOOKUP($BI$9,$S$10:$AI$431,1+$BL257,TRUE)</f>
        <v/>
      </c>
      <c r="BJ257" s="1369">
        <f>HLOOKUP($BJ$9,$AJ$10:$AW$431,1+$BL257,TRUE)</f>
        <v/>
      </c>
      <c r="BK257" s="151" t="n"/>
      <c r="BL257" s="408">
        <f>BL256+1</f>
        <v/>
      </c>
      <c r="BM257" s="399" t="n"/>
    </row>
    <row r="258" ht="20.25" customHeight="1" s="18" thickBot="1" thickTop="1">
      <c r="B258" s="1370" t="n"/>
      <c r="C258" s="1353" t="n"/>
      <c r="D258" s="328" t="n"/>
      <c r="E258" s="402" t="n"/>
      <c r="F258" s="429" t="n"/>
      <c r="G258" s="429" t="n"/>
      <c r="H258" s="429" t="n"/>
      <c r="I258" s="429" t="n"/>
      <c r="J258" s="429" t="n"/>
      <c r="K258" s="429" t="n"/>
      <c r="L258" s="429" t="n"/>
      <c r="M258" s="429" t="n"/>
      <c r="N258" s="429" t="n"/>
      <c r="O258" s="429" t="n"/>
      <c r="P258" s="429" t="n"/>
      <c r="Q258" s="429" t="n"/>
      <c r="R258" s="429" t="n"/>
      <c r="S258" s="429" t="n"/>
      <c r="T258" s="429" t="n"/>
      <c r="U258" s="429" t="n"/>
      <c r="V258" s="429" t="n"/>
      <c r="W258" s="429" t="n"/>
      <c r="X258" s="429" t="n"/>
      <c r="Y258" s="429" t="n"/>
      <c r="Z258" s="429" t="n"/>
      <c r="AA258" s="429" t="n"/>
      <c r="AB258" s="429" t="n"/>
      <c r="AC258" s="429" t="n"/>
      <c r="AD258" s="429" t="n"/>
      <c r="AE258" s="429" t="n"/>
      <c r="AF258" s="429" t="n"/>
      <c r="AG258" s="429" t="n"/>
      <c r="AH258" s="429" t="n"/>
      <c r="AI258" s="429" t="n"/>
      <c r="AJ258" s="429" t="n"/>
      <c r="AK258" s="429" t="n"/>
      <c r="AL258" s="429" t="n"/>
      <c r="AM258" s="429" t="n"/>
      <c r="AN258" s="429" t="n"/>
      <c r="AO258" s="429" t="n"/>
      <c r="AP258" s="429" t="n"/>
      <c r="AQ258" s="429" t="n"/>
      <c r="AR258" s="429" t="n"/>
      <c r="AS258" s="429" t="n"/>
      <c r="AT258" s="429" t="n"/>
      <c r="AU258" s="429" t="n"/>
      <c r="AV258" s="429" t="n"/>
      <c r="AW258" s="429" t="n"/>
      <c r="AX258" s="429" t="n"/>
      <c r="AY258" s="429" t="n"/>
      <c r="AZ258" s="429" t="n"/>
      <c r="BA258" s="429" t="n"/>
      <c r="BB258" s="384">
        <f>IF(SUM(F258:BA258)&lt;&gt;0,AVERAGEIF(F258:BA258,"&gt;0",F258:BA258),0)</f>
        <v/>
      </c>
      <c r="BC258" s="147" t="n"/>
      <c r="BD258" s="385">
        <f>MAXA(F258:BA258)</f>
        <v/>
      </c>
      <c r="BE258" s="1461">
        <f>IF(BD258&lt;&gt;0,VLOOKUP(BD258,$F$10:$BA$10,MATCH(BD258,F258:BA258,0)),"")</f>
        <v/>
      </c>
      <c r="BF258" s="385">
        <f t="array" ref="BF258">MIN(IF(F258:BA258&gt;0,F258:BA258))</f>
        <v/>
      </c>
      <c r="BG258" s="1461">
        <f>IF(BF258&lt;&gt;0,VLOOKUP(BF258,$F$10:$BA$10,MATCH($BF258,$F258:$BA258,0)),"")</f>
        <v/>
      </c>
      <c r="BI258" s="1368">
        <f>HLOOKUP($BI$9,$S$10:$AI$431,1+$BL258,TRUE)</f>
        <v/>
      </c>
      <c r="BJ258" s="1369">
        <f>HLOOKUP($BJ$9,$AJ$10:$AW$431,1+$BL258,TRUE)</f>
        <v/>
      </c>
      <c r="BK258" s="151" t="n"/>
      <c r="BL258" s="408">
        <f>BL257+1</f>
        <v/>
      </c>
      <c r="BM258" s="399" t="n"/>
    </row>
    <row r="259" ht="20.25" customHeight="1" s="18" thickBot="1" thickTop="1">
      <c r="B259" s="1370" t="n"/>
      <c r="C259" s="1353" t="n"/>
      <c r="D259" s="328" t="n"/>
      <c r="E259" s="402" t="n"/>
      <c r="F259" s="429" t="n"/>
      <c r="G259" s="429" t="n"/>
      <c r="H259" s="429" t="n"/>
      <c r="I259" s="429" t="n"/>
      <c r="J259" s="429" t="n"/>
      <c r="K259" s="429" t="n"/>
      <c r="L259" s="429" t="n"/>
      <c r="M259" s="429" t="n"/>
      <c r="N259" s="429" t="n"/>
      <c r="O259" s="429" t="n"/>
      <c r="P259" s="429" t="n"/>
      <c r="Q259" s="429" t="n"/>
      <c r="R259" s="429" t="n"/>
      <c r="S259" s="429" t="n"/>
      <c r="T259" s="429" t="n"/>
      <c r="U259" s="429" t="n"/>
      <c r="V259" s="429" t="n"/>
      <c r="W259" s="429" t="n"/>
      <c r="X259" s="429" t="n"/>
      <c r="Y259" s="429" t="n"/>
      <c r="Z259" s="429" t="n"/>
      <c r="AA259" s="429" t="n"/>
      <c r="AB259" s="429" t="n"/>
      <c r="AC259" s="429" t="n"/>
      <c r="AD259" s="429" t="n"/>
      <c r="AE259" s="429" t="n"/>
      <c r="AF259" s="429" t="n"/>
      <c r="AG259" s="429" t="n"/>
      <c r="AH259" s="429" t="n"/>
      <c r="AI259" s="429" t="n"/>
      <c r="AJ259" s="429" t="n"/>
      <c r="AK259" s="429" t="n"/>
      <c r="AL259" s="429" t="n"/>
      <c r="AM259" s="429" t="n"/>
      <c r="AN259" s="429" t="n"/>
      <c r="AO259" s="429" t="n"/>
      <c r="AP259" s="429" t="n"/>
      <c r="AQ259" s="429" t="n"/>
      <c r="AR259" s="429" t="n"/>
      <c r="AS259" s="429" t="n"/>
      <c r="AT259" s="429" t="n"/>
      <c r="AU259" s="429" t="n"/>
      <c r="AV259" s="429" t="n"/>
      <c r="AW259" s="429" t="n"/>
      <c r="AX259" s="429" t="n"/>
      <c r="AY259" s="429" t="n"/>
      <c r="AZ259" s="429" t="n"/>
      <c r="BA259" s="429" t="n"/>
      <c r="BB259" s="384">
        <f>IF(SUM(F259:BA259)&lt;&gt;0,AVERAGEIF(F259:BA259,"&gt;0",F259:BA259),0)</f>
        <v/>
      </c>
      <c r="BC259" s="147" t="n"/>
      <c r="BD259" s="385">
        <f>MAXA(F259:BA259)</f>
        <v/>
      </c>
      <c r="BE259" s="1461">
        <f>IF(BD259&lt;&gt;0,VLOOKUP(BD259,$F$10:$BA$10,MATCH(BD259,F259:BA259,0)),"")</f>
        <v/>
      </c>
      <c r="BF259" s="385">
        <f t="array" ref="BF259">MIN(IF(F259:BA259&gt;0,F259:BA259))</f>
        <v/>
      </c>
      <c r="BG259" s="1461">
        <f>IF(BF259&lt;&gt;0,VLOOKUP(BF259,$F$10:$BA$10,MATCH($BF259,$F259:$BA259,0)),"")</f>
        <v/>
      </c>
      <c r="BI259" s="1368">
        <f>HLOOKUP($BI$9,$S$10:$AI$431,1+$BL259,TRUE)</f>
        <v/>
      </c>
      <c r="BJ259" s="1369">
        <f>HLOOKUP($BJ$9,$AJ$10:$AW$431,1+$BL259,TRUE)</f>
        <v/>
      </c>
      <c r="BK259" s="151" t="n"/>
      <c r="BL259" s="408">
        <f>BL258+1</f>
        <v/>
      </c>
      <c r="BM259" s="399" t="n"/>
    </row>
    <row r="260" ht="20.25" customHeight="1" s="18" thickBot="1" thickTop="1">
      <c r="B260" s="1370" t="n"/>
      <c r="C260" s="1353" t="n"/>
      <c r="D260" s="328" t="n"/>
      <c r="E260" s="402" t="n"/>
      <c r="F260" s="429" t="n"/>
      <c r="G260" s="429" t="n"/>
      <c r="H260" s="429" t="n"/>
      <c r="I260" s="429" t="n"/>
      <c r="J260" s="429" t="n"/>
      <c r="K260" s="429" t="n"/>
      <c r="L260" s="429" t="n"/>
      <c r="M260" s="429" t="n"/>
      <c r="N260" s="429" t="n"/>
      <c r="O260" s="429" t="n"/>
      <c r="P260" s="429" t="n"/>
      <c r="Q260" s="429" t="n"/>
      <c r="R260" s="429" t="n"/>
      <c r="S260" s="429" t="n"/>
      <c r="T260" s="429" t="n"/>
      <c r="U260" s="429" t="n"/>
      <c r="V260" s="429" t="n"/>
      <c r="W260" s="429" t="n"/>
      <c r="X260" s="429" t="n"/>
      <c r="Y260" s="429" t="n"/>
      <c r="Z260" s="429" t="n"/>
      <c r="AA260" s="429" t="n"/>
      <c r="AB260" s="429" t="n"/>
      <c r="AC260" s="429" t="n"/>
      <c r="AD260" s="429" t="n"/>
      <c r="AE260" s="429" t="n"/>
      <c r="AF260" s="429" t="n"/>
      <c r="AG260" s="429" t="n"/>
      <c r="AH260" s="429" t="n"/>
      <c r="AI260" s="429" t="n"/>
      <c r="AJ260" s="429" t="n"/>
      <c r="AK260" s="429" t="n"/>
      <c r="AL260" s="429" t="n"/>
      <c r="AM260" s="429" t="n"/>
      <c r="AN260" s="429" t="n"/>
      <c r="AO260" s="429" t="n"/>
      <c r="AP260" s="429" t="n"/>
      <c r="AQ260" s="429" t="n"/>
      <c r="AR260" s="429" t="n"/>
      <c r="AS260" s="429" t="n"/>
      <c r="AT260" s="429" t="n"/>
      <c r="AU260" s="429" t="n"/>
      <c r="AV260" s="429" t="n"/>
      <c r="AW260" s="429" t="n"/>
      <c r="AX260" s="429" t="n"/>
      <c r="AY260" s="429" t="n"/>
      <c r="AZ260" s="429" t="n"/>
      <c r="BA260" s="429" t="n"/>
      <c r="BB260" s="384">
        <f>IF(SUM(F260:BA260)&lt;&gt;0,AVERAGEIF(F260:BA260,"&gt;0",F260:BA260),0)</f>
        <v/>
      </c>
      <c r="BC260" s="147" t="n"/>
      <c r="BD260" s="385">
        <f>MAXA(F260:BA260)</f>
        <v/>
      </c>
      <c r="BE260" s="1461">
        <f>IF(BD260&lt;&gt;0,VLOOKUP(BD260,$F$10:$BA$10,MATCH(BD260,F260:BA260,0)),"")</f>
        <v/>
      </c>
      <c r="BF260" s="385">
        <f t="array" ref="BF260">MIN(IF(F260:BA260&gt;0,F260:BA260))</f>
        <v/>
      </c>
      <c r="BG260" s="1461">
        <f>IF(BF260&lt;&gt;0,VLOOKUP(BF260,$F$10:$BA$10,MATCH($BF260,$F260:$BA260,0)),"")</f>
        <v/>
      </c>
      <c r="BI260" s="1368">
        <f>HLOOKUP($BI$9,$S$10:$AI$431,1+$BL260,TRUE)</f>
        <v/>
      </c>
      <c r="BJ260" s="1369">
        <f>HLOOKUP($BJ$9,$AJ$10:$AW$431,1+$BL260,TRUE)</f>
        <v/>
      </c>
      <c r="BK260" s="151" t="n"/>
      <c r="BL260" s="408">
        <f>BL259+1</f>
        <v/>
      </c>
      <c r="BM260" s="399" t="n"/>
    </row>
    <row r="261" ht="20.25" customHeight="1" s="18" thickBot="1" thickTop="1">
      <c r="B261" s="1370" t="n"/>
      <c r="C261" s="1353" t="n"/>
      <c r="D261" s="1469" t="inlineStr">
        <is>
          <t>UNAAHA 150</t>
        </is>
      </c>
      <c r="E261" s="402" t="inlineStr">
        <is>
          <t>Kendari  # 1, 150</t>
        </is>
      </c>
      <c r="F261" s="383">
        <f>(IF(DASHBOARD!$J$2=F7,DASHBOARD!$U$40,IF(DASHBOARD!$J$2=0,0,F261)))</f>
        <v/>
      </c>
      <c r="G261" s="383">
        <f>(IF(DASHBOARD!$J$2=G7,DASHBOARD!$U$40,IF(DASHBOARD!$J$2=0,0,G261)))</f>
        <v/>
      </c>
      <c r="H261" s="383">
        <f>(IF(DASHBOARD!$J$2=H7,DASHBOARD!$U$40,IF(DASHBOARD!$J$2=0,0,H261)))</f>
        <v/>
      </c>
      <c r="I261" s="383">
        <f>(IF(DASHBOARD!$J$2=I7,DASHBOARD!$U$40,IF(DASHBOARD!$J$2=0,0,I261)))</f>
        <v/>
      </c>
      <c r="J261" s="383">
        <f>(IF(DASHBOARD!$J$2=J7,DASHBOARD!$U$40,IF(DASHBOARD!$J$2=0,0,J261)))</f>
        <v/>
      </c>
      <c r="K261" s="383">
        <f>(IF(DASHBOARD!$J$2=K7,DASHBOARD!$U$40,IF(DASHBOARD!$J$2=0,0,K261)))</f>
        <v/>
      </c>
      <c r="L261" s="383">
        <f>(IF(DASHBOARD!$J$2=L7,DASHBOARD!$U$40,IF(DASHBOARD!$J$2=0,0,L261)))</f>
        <v/>
      </c>
      <c r="M261" s="383">
        <f>(IF(DASHBOARD!$J$2=M7,DASHBOARD!$U$40,IF(DASHBOARD!$J$2=0,0,M261)))</f>
        <v/>
      </c>
      <c r="N261" s="383">
        <f>(IF(DASHBOARD!$J$2=N7,DASHBOARD!$U$40,IF(DASHBOARD!$J$2=0,0,N261)))</f>
        <v/>
      </c>
      <c r="O261" s="383">
        <f>(IF(DASHBOARD!$J$2=O7,DASHBOARD!$U$40,IF(DASHBOARD!$J$2=0,0,O261)))</f>
        <v/>
      </c>
      <c r="P261" s="383">
        <f>(IF(DASHBOARD!$J$2=P7,DASHBOARD!$U$40,IF(DASHBOARD!$J$2=0,0,P261)))</f>
        <v/>
      </c>
      <c r="Q261" s="383">
        <f>(IF(DASHBOARD!$J$2=Q7,DASHBOARD!$U$40,IF(DASHBOARD!$J$2=0,0,Q261)))</f>
        <v/>
      </c>
      <c r="R261" s="383">
        <f>(IF(DASHBOARD!$J$2=R7,DASHBOARD!$U$40,IF(DASHBOARD!$J$2=0,0,R261)))</f>
        <v/>
      </c>
      <c r="S261" s="383">
        <f>(IF(DASHBOARD!$J$2=S7,DASHBOARD!$U$40,IF(DASHBOARD!$J$2=0,0,S261)))</f>
        <v/>
      </c>
      <c r="T261" s="383">
        <f>(IF(DASHBOARD!$J$2=T7,DASHBOARD!$U$40,IF(DASHBOARD!$J$2=0,0,T261)))</f>
        <v/>
      </c>
      <c r="U261" s="383">
        <f>(IF(DASHBOARD!$J$2=U7,DASHBOARD!$U$40,IF(DASHBOARD!$J$2=0,0,U261)))</f>
        <v/>
      </c>
      <c r="V261" s="383">
        <f>(IF(DASHBOARD!$J$2=V7,DASHBOARD!$U$40,IF(DASHBOARD!$J$2=0,0,V261)))</f>
        <v/>
      </c>
      <c r="W261" s="383">
        <f>(IF(DASHBOARD!$J$2=W7,DASHBOARD!$U$40,IF(DASHBOARD!$J$2=0,0,W261)))</f>
        <v/>
      </c>
      <c r="X261" s="383">
        <f>(IF(DASHBOARD!$J$2=X7,DASHBOARD!$U$40,IF(DASHBOARD!$J$2=0,0,X261)))</f>
        <v/>
      </c>
      <c r="Y261" s="383">
        <f>(IF(DASHBOARD!$J$2=Y7,DASHBOARD!$U$40,IF(DASHBOARD!$J$2=0,0,Y261)))</f>
        <v/>
      </c>
      <c r="Z261" s="383">
        <f>(IF(DASHBOARD!$J$2=Z7,DASHBOARD!$U$40,IF(DASHBOARD!$J$2=0,0,Z261)))</f>
        <v/>
      </c>
      <c r="AA261" s="383">
        <f>(IF(DASHBOARD!$J$2=AA7,DASHBOARD!$U$40,IF(DASHBOARD!$J$2=0,0,AA261)))</f>
        <v/>
      </c>
      <c r="AB261" s="383">
        <f>(IF(DASHBOARD!$J$2=AB7,DASHBOARD!$U$40,IF(DASHBOARD!$J$2=0,0,AB261)))</f>
        <v/>
      </c>
      <c r="AC261" s="383">
        <f>(IF(DASHBOARD!$J$2=AC7,DASHBOARD!$U$40,IF(DASHBOARD!$J$2=0,0,AC261)))</f>
        <v/>
      </c>
      <c r="AD261" s="383">
        <f>(IF(DASHBOARD!$J$2=AD7,DASHBOARD!$U$40,IF(DASHBOARD!$J$2=0,0,AD261)))</f>
        <v/>
      </c>
      <c r="AE261" s="383">
        <f>(IF(DASHBOARD!$J$2=AE7,DASHBOARD!$U$40,IF(DASHBOARD!$J$2=0,0,AE261)))</f>
        <v/>
      </c>
      <c r="AF261" s="383">
        <f>(IF(DASHBOARD!$J$2=AF7,DASHBOARD!$U$40,IF(DASHBOARD!$J$2=0,0,AF261)))</f>
        <v/>
      </c>
      <c r="AG261" s="383">
        <f>(IF(DASHBOARD!$J$2=AG7,DASHBOARD!$U$40,IF(DASHBOARD!$J$2=0,0,AG261)))</f>
        <v/>
      </c>
      <c r="AH261" s="383">
        <f>(IF(DASHBOARD!$J$2=AH7,DASHBOARD!$U$40,IF(DASHBOARD!$J$2=0,0,AH261)))</f>
        <v/>
      </c>
      <c r="AI261" s="383">
        <f>(IF(DASHBOARD!$J$2=AI7,DASHBOARD!$U$40,IF(DASHBOARD!$J$2=0,0,AI261)))</f>
        <v/>
      </c>
      <c r="AJ261" s="383">
        <f>(IF(DASHBOARD!$J$2=AJ7,DASHBOARD!$U$40,IF(DASHBOARD!$J$2=0,0,AJ261)))</f>
        <v/>
      </c>
      <c r="AK261" s="383">
        <f>(IF(DASHBOARD!$J$2=AK7,DASHBOARD!$U$40,IF(DASHBOARD!$J$2=0,0,AK261)))</f>
        <v/>
      </c>
      <c r="AL261" s="383">
        <f>(IF(DASHBOARD!$J$2=AL7,DASHBOARD!$U$40,IF(DASHBOARD!$J$2=0,0,AL261)))</f>
        <v/>
      </c>
      <c r="AM261" s="383">
        <f>(IF(DASHBOARD!$J$2=AM7,DASHBOARD!$U$40,IF(DASHBOARD!$J$2=0,0,AM261)))</f>
        <v/>
      </c>
      <c r="AN261" s="383">
        <f>(IF(DASHBOARD!$J$2=AN7,DASHBOARD!$U$40,IF(DASHBOARD!$J$2=0,0,AN261)))</f>
        <v/>
      </c>
      <c r="AO261" s="383">
        <f>(IF(DASHBOARD!$J$2=AO7,DASHBOARD!$U$40,IF(DASHBOARD!$J$2=0,0,AO261)))</f>
        <v/>
      </c>
      <c r="AP261" s="383">
        <f>(IF(DASHBOARD!$J$2=AP7,DASHBOARD!$U$40,IF(DASHBOARD!$J$2=0,0,AP261)))</f>
        <v/>
      </c>
      <c r="AQ261" s="383">
        <f>(IF(DASHBOARD!$J$2=AQ7,DASHBOARD!$U$40,IF(DASHBOARD!$J$2=0,0,AQ261)))</f>
        <v/>
      </c>
      <c r="AR261" s="383">
        <f>(IF(DASHBOARD!$J$2=AR7,DASHBOARD!$U$40,IF(DASHBOARD!$J$2=0,0,AR261)))</f>
        <v/>
      </c>
      <c r="AS261" s="383">
        <f>(IF(DASHBOARD!$J$2=AS7,DASHBOARD!$U$40,IF(DASHBOARD!$J$2=0,0,AS261)))</f>
        <v/>
      </c>
      <c r="AT261" s="383">
        <f>(IF(DASHBOARD!$J$2=AT7,DASHBOARD!$U$40,IF(DASHBOARD!$J$2=0,0,AT261)))</f>
        <v/>
      </c>
      <c r="AU261" s="383">
        <f>(IF(DASHBOARD!$J$2=AU7,DASHBOARD!$U$40,IF(DASHBOARD!$J$2=0,0,AU261)))</f>
        <v/>
      </c>
      <c r="AV261" s="383">
        <f>(IF(DASHBOARD!$J$2=AV7,DASHBOARD!$U$40,IF(DASHBOARD!$J$2=0,0,AV261)))</f>
        <v/>
      </c>
      <c r="AW261" s="383">
        <f>(IF(DASHBOARD!$J$2=AW7,DASHBOARD!$U$40,IF(DASHBOARD!$J$2=0,0,AW261)))</f>
        <v/>
      </c>
      <c r="AX261" s="383">
        <f>(IF(DASHBOARD!$J$2=AX7,DASHBOARD!$U$40,IF(DASHBOARD!$J$2=0,0,AX261)))</f>
        <v/>
      </c>
      <c r="AY261" s="383">
        <f>(IF(DASHBOARD!$J$2=AY7,DASHBOARD!$U$40,IF(DASHBOARD!$J$2=0,0,AY261)))</f>
        <v/>
      </c>
      <c r="AZ261" s="383">
        <f>(IF(DASHBOARD!$J$2=AZ7,DASHBOARD!$U$40,IF(DASHBOARD!$J$2=0,0,AZ261)))</f>
        <v/>
      </c>
      <c r="BA261" s="383">
        <f>(IF(DASHBOARD!$J$2=BA7,DASHBOARD!$U$40,IF(DASHBOARD!$J$2=0,0,BA261)))</f>
        <v/>
      </c>
      <c r="BB261" s="384">
        <f>IF(SUM(F261:BA261)&lt;&gt;0,AVERAGEIF(F261:BA261,"&gt;0",F261:BA261),0)</f>
        <v/>
      </c>
      <c r="BC261" s="147" t="n"/>
      <c r="BD261" s="385">
        <f>MAXA(F261:BA261)</f>
        <v/>
      </c>
      <c r="BE261" s="1461">
        <f>IF(BD261&lt;&gt;0,VLOOKUP(BD261,$F$10:$BA$10,MATCH(BD261,F261:BA261,0)),"")</f>
        <v/>
      </c>
      <c r="BF261" s="385">
        <f t="array" ref="BF261">MIN(IF(F261:BA261&gt;0,F261:BA261))</f>
        <v/>
      </c>
      <c r="BG261" s="1461">
        <f>IF(BF261&lt;&gt;0,VLOOKUP(BF261,$F$10:$BA$10,MATCH($BF261,$F261:$BA261,0)),"")</f>
        <v/>
      </c>
      <c r="BI261" s="1368">
        <f>HLOOKUP($BI$9,$S$10:$AI$431,1+$BL261,TRUE)</f>
        <v/>
      </c>
      <c r="BJ261" s="1369">
        <f>HLOOKUP($BJ$9,$AJ$10:$AW$431,1+$BL261,TRUE)</f>
        <v/>
      </c>
      <c r="BK261" s="151" t="n"/>
      <c r="BL261" s="408">
        <f>BL260+1</f>
        <v/>
      </c>
      <c r="BM261" s="399" t="n"/>
    </row>
    <row r="262" ht="20.25" customHeight="1" s="18" thickBot="1" thickTop="1">
      <c r="B262" s="1370" t="n"/>
      <c r="C262" s="1353" t="n"/>
      <c r="D262" s="1462" t="n"/>
      <c r="E262" s="402" t="inlineStr">
        <is>
          <t>Kendari  # 2, 150</t>
        </is>
      </c>
      <c r="F262" s="383">
        <f>(IF(DASHBOARD!$J$2=F7,DASHBOARD!$U$41,IF(DASHBOARD!$J$2=0,0,F262)))</f>
        <v/>
      </c>
      <c r="G262" s="383">
        <f>(IF(DASHBOARD!$J$2=G7,DASHBOARD!$U$41,IF(DASHBOARD!$J$2=0,0,G262)))</f>
        <v/>
      </c>
      <c r="H262" s="383">
        <f>(IF(DASHBOARD!$J$2=H7,DASHBOARD!$U$41,IF(DASHBOARD!$J$2=0,0,H262)))</f>
        <v/>
      </c>
      <c r="I262" s="383">
        <f>(IF(DASHBOARD!$J$2=I7,DASHBOARD!$U$41,IF(DASHBOARD!$J$2=0,0,I262)))</f>
        <v/>
      </c>
      <c r="J262" s="383">
        <f>(IF(DASHBOARD!$J$2=J7,DASHBOARD!$U$41,IF(DASHBOARD!$J$2=0,0,J262)))</f>
        <v/>
      </c>
      <c r="K262" s="383">
        <f>(IF(DASHBOARD!$J$2=K7,DASHBOARD!$U$41,IF(DASHBOARD!$J$2=0,0,K262)))</f>
        <v/>
      </c>
      <c r="L262" s="383">
        <f>(IF(DASHBOARD!$J$2=L7,DASHBOARD!$U$41,IF(DASHBOARD!$J$2=0,0,L262)))</f>
        <v/>
      </c>
      <c r="M262" s="383">
        <f>(IF(DASHBOARD!$J$2=M7,DASHBOARD!$U$41,IF(DASHBOARD!$J$2=0,0,M262)))</f>
        <v/>
      </c>
      <c r="N262" s="383">
        <f>(IF(DASHBOARD!$J$2=N7,DASHBOARD!$U$41,IF(DASHBOARD!$J$2=0,0,N262)))</f>
        <v/>
      </c>
      <c r="O262" s="383">
        <f>(IF(DASHBOARD!$J$2=O7,DASHBOARD!$U$41,IF(DASHBOARD!$J$2=0,0,O262)))</f>
        <v/>
      </c>
      <c r="P262" s="383">
        <f>(IF(DASHBOARD!$J$2=P7,DASHBOARD!$U$41,IF(DASHBOARD!$J$2=0,0,P262)))</f>
        <v/>
      </c>
      <c r="Q262" s="383">
        <f>(IF(DASHBOARD!$J$2=Q7,DASHBOARD!$U$41,IF(DASHBOARD!$J$2=0,0,Q262)))</f>
        <v/>
      </c>
      <c r="R262" s="383">
        <f>(IF(DASHBOARD!$J$2=R7,DASHBOARD!$U$41,IF(DASHBOARD!$J$2=0,0,R262)))</f>
        <v/>
      </c>
      <c r="S262" s="383">
        <f>(IF(DASHBOARD!$J$2=S7,DASHBOARD!$U$41,IF(DASHBOARD!$J$2=0,0,S262)))</f>
        <v/>
      </c>
      <c r="T262" s="383">
        <f>(IF(DASHBOARD!$J$2=T7,DASHBOARD!$U$41,IF(DASHBOARD!$J$2=0,0,T262)))</f>
        <v/>
      </c>
      <c r="U262" s="383">
        <f>(IF(DASHBOARD!$J$2=U7,DASHBOARD!$U$41,IF(DASHBOARD!$J$2=0,0,U262)))</f>
        <v/>
      </c>
      <c r="V262" s="383">
        <f>(IF(DASHBOARD!$J$2=V7,DASHBOARD!$U$41,IF(DASHBOARD!$J$2=0,0,V262)))</f>
        <v/>
      </c>
      <c r="W262" s="383">
        <f>(IF(DASHBOARD!$J$2=W7,DASHBOARD!$U$41,IF(DASHBOARD!$J$2=0,0,W262)))</f>
        <v/>
      </c>
      <c r="X262" s="383">
        <f>(IF(DASHBOARD!$J$2=X7,DASHBOARD!$U$41,IF(DASHBOARD!$J$2=0,0,X262)))</f>
        <v/>
      </c>
      <c r="Y262" s="383">
        <f>(IF(DASHBOARD!$J$2=Y7,DASHBOARD!$U$41,IF(DASHBOARD!$J$2=0,0,Y262)))</f>
        <v/>
      </c>
      <c r="Z262" s="383">
        <f>(IF(DASHBOARD!$J$2=Z7,DASHBOARD!$U$41,IF(DASHBOARD!$J$2=0,0,Z262)))</f>
        <v/>
      </c>
      <c r="AA262" s="383">
        <f>(IF(DASHBOARD!$J$2=AA7,DASHBOARD!$U$41,IF(DASHBOARD!$J$2=0,0,AA262)))</f>
        <v/>
      </c>
      <c r="AB262" s="383">
        <f>(IF(DASHBOARD!$J$2=AB7,DASHBOARD!$U$41,IF(DASHBOARD!$J$2=0,0,AB262)))</f>
        <v/>
      </c>
      <c r="AC262" s="383">
        <f>(IF(DASHBOARD!$J$2=AC7,DASHBOARD!$U$41,IF(DASHBOARD!$J$2=0,0,AC262)))</f>
        <v/>
      </c>
      <c r="AD262" s="383">
        <f>(IF(DASHBOARD!$J$2=AD7,DASHBOARD!$U$41,IF(DASHBOARD!$J$2=0,0,AD262)))</f>
        <v/>
      </c>
      <c r="AE262" s="383">
        <f>(IF(DASHBOARD!$J$2=AE7,DASHBOARD!$U$41,IF(DASHBOARD!$J$2=0,0,AE262)))</f>
        <v/>
      </c>
      <c r="AF262" s="383">
        <f>(IF(DASHBOARD!$J$2=AF7,DASHBOARD!$U$41,IF(DASHBOARD!$J$2=0,0,AF262)))</f>
        <v/>
      </c>
      <c r="AG262" s="383">
        <f>(IF(DASHBOARD!$J$2=AG7,DASHBOARD!$U$41,IF(DASHBOARD!$J$2=0,0,AG262)))</f>
        <v/>
      </c>
      <c r="AH262" s="383">
        <f>(IF(DASHBOARD!$J$2=AH7,DASHBOARD!$U$41,IF(DASHBOARD!$J$2=0,0,AH262)))</f>
        <v/>
      </c>
      <c r="AI262" s="383">
        <f>(IF(DASHBOARD!$J$2=AI7,DASHBOARD!$U$41,IF(DASHBOARD!$J$2=0,0,AI262)))</f>
        <v/>
      </c>
      <c r="AJ262" s="383">
        <f>(IF(DASHBOARD!$J$2=AJ7,DASHBOARD!$U$41,IF(DASHBOARD!$J$2=0,0,AJ262)))</f>
        <v/>
      </c>
      <c r="AK262" s="383">
        <f>(IF(DASHBOARD!$J$2=AK7,DASHBOARD!$U$41,IF(DASHBOARD!$J$2=0,0,AK262)))</f>
        <v/>
      </c>
      <c r="AL262" s="383">
        <f>(IF(DASHBOARD!$J$2=AL7,DASHBOARD!$U$41,IF(DASHBOARD!$J$2=0,0,AL262)))</f>
        <v/>
      </c>
      <c r="AM262" s="383">
        <f>(IF(DASHBOARD!$J$2=AM7,DASHBOARD!$U$41,IF(DASHBOARD!$J$2=0,0,AM262)))</f>
        <v/>
      </c>
      <c r="AN262" s="383">
        <f>(IF(DASHBOARD!$J$2=AN7,DASHBOARD!$U$41,IF(DASHBOARD!$J$2=0,0,AN262)))</f>
        <v/>
      </c>
      <c r="AO262" s="383">
        <f>(IF(DASHBOARD!$J$2=AO7,DASHBOARD!$U$41,IF(DASHBOARD!$J$2=0,0,AO262)))</f>
        <v/>
      </c>
      <c r="AP262" s="383">
        <f>(IF(DASHBOARD!$J$2=AP7,DASHBOARD!$U$41,IF(DASHBOARD!$J$2=0,0,AP262)))</f>
        <v/>
      </c>
      <c r="AQ262" s="383">
        <f>(IF(DASHBOARD!$J$2=AQ7,DASHBOARD!$U$41,IF(DASHBOARD!$J$2=0,0,AQ262)))</f>
        <v/>
      </c>
      <c r="AR262" s="383">
        <f>(IF(DASHBOARD!$J$2=AR7,DASHBOARD!$U$41,IF(DASHBOARD!$J$2=0,0,AR262)))</f>
        <v/>
      </c>
      <c r="AS262" s="383">
        <f>(IF(DASHBOARD!$J$2=AS7,DASHBOARD!$U$41,IF(DASHBOARD!$J$2=0,0,AS262)))</f>
        <v/>
      </c>
      <c r="AT262" s="383">
        <f>(IF(DASHBOARD!$J$2=AT7,DASHBOARD!$U$41,IF(DASHBOARD!$J$2=0,0,AT262)))</f>
        <v/>
      </c>
      <c r="AU262" s="383">
        <f>(IF(DASHBOARD!$J$2=AU7,DASHBOARD!$U$41,IF(DASHBOARD!$J$2=0,0,AU262)))</f>
        <v/>
      </c>
      <c r="AV262" s="383">
        <f>(IF(DASHBOARD!$J$2=AV7,DASHBOARD!$U$41,IF(DASHBOARD!$J$2=0,0,AV262)))</f>
        <v/>
      </c>
      <c r="AW262" s="383">
        <f>(IF(DASHBOARD!$J$2=AW7,DASHBOARD!$U$41,IF(DASHBOARD!$J$2=0,0,AW262)))</f>
        <v/>
      </c>
      <c r="AX262" s="383">
        <f>(IF(DASHBOARD!$J$2=AX7,DASHBOARD!$U$41,IF(DASHBOARD!$J$2=0,0,AX262)))</f>
        <v/>
      </c>
      <c r="AY262" s="383">
        <f>(IF(DASHBOARD!$J$2=AY7,DASHBOARD!$U$41,IF(DASHBOARD!$J$2=0,0,AY262)))</f>
        <v/>
      </c>
      <c r="AZ262" s="383">
        <f>(IF(DASHBOARD!$J$2=AZ7,DASHBOARD!$U$41,IF(DASHBOARD!$J$2=0,0,AZ262)))</f>
        <v/>
      </c>
      <c r="BA262" s="383">
        <f>(IF(DASHBOARD!$J$2=BA7,DASHBOARD!$U$41,IF(DASHBOARD!$J$2=0,0,BA262)))</f>
        <v/>
      </c>
      <c r="BB262" s="384">
        <f>IF(SUM(F262:BA262)&lt;&gt;0,AVERAGEIF(F262:BA262,"&gt;0",F262:BA262),0)</f>
        <v/>
      </c>
      <c r="BC262" s="147" t="n"/>
      <c r="BD262" s="385">
        <f>MAXA(F262:BA262)</f>
        <v/>
      </c>
      <c r="BE262" s="1461">
        <f>IF(BD262&lt;&gt;0,VLOOKUP(BD262,$F$10:$BA$10,MATCH(BD262,F262:BA262,0)),"")</f>
        <v/>
      </c>
      <c r="BF262" s="385">
        <f t="array" ref="BF262">MIN(IF(F262:BA262&gt;0,F262:BA262))</f>
        <v/>
      </c>
      <c r="BG262" s="1461">
        <f>IF(BF262&lt;&gt;0,VLOOKUP(BF262,$F$10:$BA$10,MATCH($BF262,$F262:$BA262,0)),"")</f>
        <v/>
      </c>
      <c r="BI262" s="1368">
        <f>HLOOKUP($BI$9,$S$10:$AI$431,1+$BL262,TRUE)</f>
        <v/>
      </c>
      <c r="BJ262" s="1369">
        <f>HLOOKUP($BJ$9,$AJ$10:$AW$431,1+$BL262,TRUE)</f>
        <v/>
      </c>
      <c r="BK262" s="151" t="n"/>
      <c r="BL262" s="408">
        <f>BL261+1</f>
        <v/>
      </c>
      <c r="BM262" s="399" t="n"/>
    </row>
    <row r="263" ht="20.25" customHeight="1" s="18" thickBot="1" thickTop="1">
      <c r="B263" s="1370" t="n"/>
      <c r="C263" s="1353" t="n"/>
      <c r="D263" s="1462" t="n"/>
      <c r="E263" s="402" t="inlineStr">
        <is>
          <t>Kolaka # 1, 150</t>
        </is>
      </c>
      <c r="F263" s="383">
        <f>(IF(DASHBOARD!$J$2=F7,DASHBOARD!$U$42,IF(DASHBOARD!$J$2=0,0,F263)))</f>
        <v/>
      </c>
      <c r="G263" s="383">
        <f>(IF(DASHBOARD!$J$2=G7,DASHBOARD!$U$42,IF(DASHBOARD!$J$2=0,0,G263)))</f>
        <v/>
      </c>
      <c r="H263" s="383">
        <f>(IF(DASHBOARD!$J$2=H7,DASHBOARD!$U$42,IF(DASHBOARD!$J$2=0,0,H263)))</f>
        <v/>
      </c>
      <c r="I263" s="383">
        <f>(IF(DASHBOARD!$J$2=I7,DASHBOARD!$U$42,IF(DASHBOARD!$J$2=0,0,I263)))</f>
        <v/>
      </c>
      <c r="J263" s="383">
        <f>(IF(DASHBOARD!$J$2=J7,DASHBOARD!$U$42,IF(DASHBOARD!$J$2=0,0,J263)))</f>
        <v/>
      </c>
      <c r="K263" s="383">
        <f>(IF(DASHBOARD!$J$2=K7,DASHBOARD!$U$42,IF(DASHBOARD!$J$2=0,0,K263)))</f>
        <v/>
      </c>
      <c r="L263" s="383">
        <f>(IF(DASHBOARD!$J$2=L7,DASHBOARD!$U$42,IF(DASHBOARD!$J$2=0,0,L263)))</f>
        <v/>
      </c>
      <c r="M263" s="383">
        <f>(IF(DASHBOARD!$J$2=M7,DASHBOARD!$U$42,IF(DASHBOARD!$J$2=0,0,M263)))</f>
        <v/>
      </c>
      <c r="N263" s="383">
        <f>(IF(DASHBOARD!$J$2=N7,DASHBOARD!$U$42,IF(DASHBOARD!$J$2=0,0,N263)))</f>
        <v/>
      </c>
      <c r="O263" s="383">
        <f>(IF(DASHBOARD!$J$2=O7,DASHBOARD!$U$42,IF(DASHBOARD!$J$2=0,0,O263)))</f>
        <v/>
      </c>
      <c r="P263" s="383">
        <f>(IF(DASHBOARD!$J$2=P7,DASHBOARD!$U$42,IF(DASHBOARD!$J$2=0,0,P263)))</f>
        <v/>
      </c>
      <c r="Q263" s="383">
        <f>(IF(DASHBOARD!$J$2=Q7,DASHBOARD!$U$42,IF(DASHBOARD!$J$2=0,0,Q263)))</f>
        <v/>
      </c>
      <c r="R263" s="383">
        <f>(IF(DASHBOARD!$J$2=R7,DASHBOARD!$U$42,IF(DASHBOARD!$J$2=0,0,R263)))</f>
        <v/>
      </c>
      <c r="S263" s="383">
        <f>(IF(DASHBOARD!$J$2=S7,DASHBOARD!$U$42,IF(DASHBOARD!$J$2=0,0,S263)))</f>
        <v/>
      </c>
      <c r="T263" s="383">
        <f>(IF(DASHBOARD!$J$2=T7,DASHBOARD!$U$42,IF(DASHBOARD!$J$2=0,0,T263)))</f>
        <v/>
      </c>
      <c r="U263" s="383">
        <f>(IF(DASHBOARD!$J$2=U7,DASHBOARD!$U$42,IF(DASHBOARD!$J$2=0,0,U263)))</f>
        <v/>
      </c>
      <c r="V263" s="383">
        <f>(IF(DASHBOARD!$J$2=V7,DASHBOARD!$U$42,IF(DASHBOARD!$J$2=0,0,V263)))</f>
        <v/>
      </c>
      <c r="W263" s="383">
        <f>(IF(DASHBOARD!$J$2=W7,DASHBOARD!$U$42,IF(DASHBOARD!$J$2=0,0,W263)))</f>
        <v/>
      </c>
      <c r="X263" s="383">
        <f>(IF(DASHBOARD!$J$2=X7,DASHBOARD!$U$42,IF(DASHBOARD!$J$2=0,0,X263)))</f>
        <v/>
      </c>
      <c r="Y263" s="383">
        <f>(IF(DASHBOARD!$J$2=Y7,DASHBOARD!$U$42,IF(DASHBOARD!$J$2=0,0,Y263)))</f>
        <v/>
      </c>
      <c r="Z263" s="383">
        <f>(IF(DASHBOARD!$J$2=Z7,DASHBOARD!$U$42,IF(DASHBOARD!$J$2=0,0,Z263)))</f>
        <v/>
      </c>
      <c r="AA263" s="383">
        <f>(IF(DASHBOARD!$J$2=AA7,DASHBOARD!$U$42,IF(DASHBOARD!$J$2=0,0,AA263)))</f>
        <v/>
      </c>
      <c r="AB263" s="383">
        <f>(IF(DASHBOARD!$J$2=AB7,DASHBOARD!$U$42,IF(DASHBOARD!$J$2=0,0,AB263)))</f>
        <v/>
      </c>
      <c r="AC263" s="383">
        <f>(IF(DASHBOARD!$J$2=AC7,DASHBOARD!$U$42,IF(DASHBOARD!$J$2=0,0,AC263)))</f>
        <v/>
      </c>
      <c r="AD263" s="383">
        <f>(IF(DASHBOARD!$J$2=AD7,DASHBOARD!$U$42,IF(DASHBOARD!$J$2=0,0,AD263)))</f>
        <v/>
      </c>
      <c r="AE263" s="383">
        <f>(IF(DASHBOARD!$J$2=AE7,DASHBOARD!$U$42,IF(DASHBOARD!$J$2=0,0,AE263)))</f>
        <v/>
      </c>
      <c r="AF263" s="383">
        <f>(IF(DASHBOARD!$J$2=AF7,DASHBOARD!$U$42,IF(DASHBOARD!$J$2=0,0,AF263)))</f>
        <v/>
      </c>
      <c r="AG263" s="383">
        <f>(IF(DASHBOARD!$J$2=AG7,DASHBOARD!$U$42,IF(DASHBOARD!$J$2=0,0,AG263)))</f>
        <v/>
      </c>
      <c r="AH263" s="383">
        <f>(IF(DASHBOARD!$J$2=AH7,DASHBOARD!$U$42,IF(DASHBOARD!$J$2=0,0,AH263)))</f>
        <v/>
      </c>
      <c r="AI263" s="383">
        <f>(IF(DASHBOARD!$J$2=AI7,DASHBOARD!$U$42,IF(DASHBOARD!$J$2=0,0,AI263)))</f>
        <v/>
      </c>
      <c r="AJ263" s="383">
        <f>(IF(DASHBOARD!$J$2=AJ7,DASHBOARD!$U$42,IF(DASHBOARD!$J$2=0,0,AJ263)))</f>
        <v/>
      </c>
      <c r="AK263" s="383">
        <f>(IF(DASHBOARD!$J$2=AK7,DASHBOARD!$U$42,IF(DASHBOARD!$J$2=0,0,AK263)))</f>
        <v/>
      </c>
      <c r="AL263" s="383">
        <f>(IF(DASHBOARD!$J$2=AL7,DASHBOARD!$U$42,IF(DASHBOARD!$J$2=0,0,AL263)))</f>
        <v/>
      </c>
      <c r="AM263" s="383">
        <f>(IF(DASHBOARD!$J$2=AM7,DASHBOARD!$U$42,IF(DASHBOARD!$J$2=0,0,AM263)))</f>
        <v/>
      </c>
      <c r="AN263" s="383">
        <f>(IF(DASHBOARD!$J$2=AN7,DASHBOARD!$U$42,IF(DASHBOARD!$J$2=0,0,AN263)))</f>
        <v/>
      </c>
      <c r="AO263" s="383">
        <f>(IF(DASHBOARD!$J$2=AO7,DASHBOARD!$U$42,IF(DASHBOARD!$J$2=0,0,AO263)))</f>
        <v/>
      </c>
      <c r="AP263" s="383">
        <f>(IF(DASHBOARD!$J$2=AP7,DASHBOARD!$U$42,IF(DASHBOARD!$J$2=0,0,AP263)))</f>
        <v/>
      </c>
      <c r="AQ263" s="383">
        <f>(IF(DASHBOARD!$J$2=AQ7,DASHBOARD!$U$42,IF(DASHBOARD!$J$2=0,0,AQ263)))</f>
        <v/>
      </c>
      <c r="AR263" s="383">
        <f>(IF(DASHBOARD!$J$2=AR7,DASHBOARD!$U$42,IF(DASHBOARD!$J$2=0,0,AR263)))</f>
        <v/>
      </c>
      <c r="AS263" s="383">
        <f>(IF(DASHBOARD!$J$2=AS7,DASHBOARD!$U$42,IF(DASHBOARD!$J$2=0,0,AS263)))</f>
        <v/>
      </c>
      <c r="AT263" s="383">
        <f>(IF(DASHBOARD!$J$2=AT7,DASHBOARD!$U$42,IF(DASHBOARD!$J$2=0,0,AT263)))</f>
        <v/>
      </c>
      <c r="AU263" s="383">
        <f>(IF(DASHBOARD!$J$2=AU7,DASHBOARD!$U$42,IF(DASHBOARD!$J$2=0,0,AU263)))</f>
        <v/>
      </c>
      <c r="AV263" s="383">
        <f>(IF(DASHBOARD!$J$2=AV7,DASHBOARD!$U$42,IF(DASHBOARD!$J$2=0,0,AV263)))</f>
        <v/>
      </c>
      <c r="AW263" s="383">
        <f>(IF(DASHBOARD!$J$2=AW7,DASHBOARD!$U$42,IF(DASHBOARD!$J$2=0,0,AW263)))</f>
        <v/>
      </c>
      <c r="AX263" s="383">
        <f>(IF(DASHBOARD!$J$2=AX7,DASHBOARD!$U$42,IF(DASHBOARD!$J$2=0,0,AX263)))</f>
        <v/>
      </c>
      <c r="AY263" s="383">
        <f>(IF(DASHBOARD!$J$2=AY7,DASHBOARD!$U$42,IF(DASHBOARD!$J$2=0,0,AY263)))</f>
        <v/>
      </c>
      <c r="AZ263" s="383">
        <f>(IF(DASHBOARD!$J$2=AZ7,DASHBOARD!$U$42,IF(DASHBOARD!$J$2=0,0,AZ263)))</f>
        <v/>
      </c>
      <c r="BA263" s="383">
        <f>(IF(DASHBOARD!$J$2=BA7,DASHBOARD!$U$42,IF(DASHBOARD!$J$2=0,0,BA263)))</f>
        <v/>
      </c>
      <c r="BB263" s="384">
        <f>IF(SUM(F263:BA263)&lt;&gt;0,AVERAGEIF(F263:BA263,"&gt;0",F263:BA263),0)</f>
        <v/>
      </c>
      <c r="BC263" s="147" t="n"/>
      <c r="BD263" s="385">
        <f>MAXA(F263:BA263)</f>
        <v/>
      </c>
      <c r="BE263" s="1461">
        <f>IF(BD263&lt;&gt;0,VLOOKUP(BD263,$F$10:$BA$10,MATCH(BD263,F263:BA263,0)),"")</f>
        <v/>
      </c>
      <c r="BF263" s="385">
        <f t="array" ref="BF263">MIN(IF(F263:BA263&gt;0,F263:BA263))</f>
        <v/>
      </c>
      <c r="BG263" s="1461">
        <f>IF(BF263&lt;&gt;0,VLOOKUP(BF263,$F$10:$BA$10,MATCH($BF263,$F263:$BA263,0)),"")</f>
        <v/>
      </c>
      <c r="BI263" s="1368">
        <f>HLOOKUP($BI$9,$S$10:$AI$431,1+$BL263,TRUE)</f>
        <v/>
      </c>
      <c r="BJ263" s="1369">
        <f>HLOOKUP($BJ$9,$AJ$10:$AW$431,1+$BL263,TRUE)</f>
        <v/>
      </c>
      <c r="BK263" s="151" t="n"/>
      <c r="BL263" s="408">
        <f>BL262+1</f>
        <v/>
      </c>
      <c r="BM263" s="399" t="n"/>
    </row>
    <row r="264" ht="20.25" customHeight="1" s="18" thickBot="1" thickTop="1">
      <c r="B264" s="1370" t="n"/>
      <c r="C264" s="1353" t="n"/>
      <c r="D264" s="1463" t="n"/>
      <c r="E264" s="402" t="inlineStr">
        <is>
          <t>Kolaka # 2, 150</t>
        </is>
      </c>
      <c r="F264" s="383">
        <f>(IF(DASHBOARD!$J$2=F7,DASHBOARD!$U$43,IF(DASHBOARD!$J$2=0,0,F264)))</f>
        <v/>
      </c>
      <c r="G264" s="383">
        <f>(IF(DASHBOARD!$J$2=G7,DASHBOARD!$U$43,IF(DASHBOARD!$J$2=0,0,G264)))</f>
        <v/>
      </c>
      <c r="H264" s="383">
        <f>(IF(DASHBOARD!$J$2=H7,DASHBOARD!$U$43,IF(DASHBOARD!$J$2=0,0,H264)))</f>
        <v/>
      </c>
      <c r="I264" s="383">
        <f>(IF(DASHBOARD!$J$2=I7,DASHBOARD!$U$43,IF(DASHBOARD!$J$2=0,0,I264)))</f>
        <v/>
      </c>
      <c r="J264" s="383">
        <f>(IF(DASHBOARD!$J$2=J7,DASHBOARD!$U$43,IF(DASHBOARD!$J$2=0,0,J264)))</f>
        <v/>
      </c>
      <c r="K264" s="383">
        <f>(IF(DASHBOARD!$J$2=K7,DASHBOARD!$U$43,IF(DASHBOARD!$J$2=0,0,K264)))</f>
        <v/>
      </c>
      <c r="L264" s="383">
        <f>(IF(DASHBOARD!$J$2=L7,DASHBOARD!$U$43,IF(DASHBOARD!$J$2=0,0,L264)))</f>
        <v/>
      </c>
      <c r="M264" s="383">
        <f>(IF(DASHBOARD!$J$2=M7,DASHBOARD!$U$43,IF(DASHBOARD!$J$2=0,0,M264)))</f>
        <v/>
      </c>
      <c r="N264" s="383">
        <f>(IF(DASHBOARD!$J$2=N7,DASHBOARD!$U$43,IF(DASHBOARD!$J$2=0,0,N264)))</f>
        <v/>
      </c>
      <c r="O264" s="383">
        <f>(IF(DASHBOARD!$J$2=O7,DASHBOARD!$U$43,IF(DASHBOARD!$J$2=0,0,O264)))</f>
        <v/>
      </c>
      <c r="P264" s="383">
        <f>(IF(DASHBOARD!$J$2=P7,DASHBOARD!$U$43,IF(DASHBOARD!$J$2=0,0,P264)))</f>
        <v/>
      </c>
      <c r="Q264" s="383">
        <f>(IF(DASHBOARD!$J$2=Q7,DASHBOARD!$U$43,IF(DASHBOARD!$J$2=0,0,Q264)))</f>
        <v/>
      </c>
      <c r="R264" s="383">
        <f>(IF(DASHBOARD!$J$2=R7,DASHBOARD!$U$43,IF(DASHBOARD!$J$2=0,0,R264)))</f>
        <v/>
      </c>
      <c r="S264" s="383">
        <f>(IF(DASHBOARD!$J$2=S7,DASHBOARD!$U$43,IF(DASHBOARD!$J$2=0,0,S264)))</f>
        <v/>
      </c>
      <c r="T264" s="383">
        <f>(IF(DASHBOARD!$J$2=T7,DASHBOARD!$U$43,IF(DASHBOARD!$J$2=0,0,T264)))</f>
        <v/>
      </c>
      <c r="U264" s="383">
        <f>(IF(DASHBOARD!$J$2=U7,DASHBOARD!$U$43,IF(DASHBOARD!$J$2=0,0,U264)))</f>
        <v/>
      </c>
      <c r="V264" s="383">
        <f>(IF(DASHBOARD!$J$2=V7,DASHBOARD!$U$43,IF(DASHBOARD!$J$2=0,0,V264)))</f>
        <v/>
      </c>
      <c r="W264" s="383">
        <f>(IF(DASHBOARD!$J$2=W7,DASHBOARD!$U$43,IF(DASHBOARD!$J$2=0,0,W264)))</f>
        <v/>
      </c>
      <c r="X264" s="383">
        <f>(IF(DASHBOARD!$J$2=X7,DASHBOARD!$U$43,IF(DASHBOARD!$J$2=0,0,X264)))</f>
        <v/>
      </c>
      <c r="Y264" s="383">
        <f>(IF(DASHBOARD!$J$2=Y7,DASHBOARD!$U$43,IF(DASHBOARD!$J$2=0,0,Y264)))</f>
        <v/>
      </c>
      <c r="Z264" s="383">
        <f>(IF(DASHBOARD!$J$2=Z7,DASHBOARD!$U$43,IF(DASHBOARD!$J$2=0,0,Z264)))</f>
        <v/>
      </c>
      <c r="AA264" s="383">
        <f>(IF(DASHBOARD!$J$2=AA7,DASHBOARD!$U$43,IF(DASHBOARD!$J$2=0,0,AA264)))</f>
        <v/>
      </c>
      <c r="AB264" s="383">
        <f>(IF(DASHBOARD!$J$2=AB7,DASHBOARD!$U$43,IF(DASHBOARD!$J$2=0,0,AB264)))</f>
        <v/>
      </c>
      <c r="AC264" s="383">
        <f>(IF(DASHBOARD!$J$2=AC7,DASHBOARD!$U$43,IF(DASHBOARD!$J$2=0,0,AC264)))</f>
        <v/>
      </c>
      <c r="AD264" s="383">
        <f>(IF(DASHBOARD!$J$2=AD7,DASHBOARD!$U$43,IF(DASHBOARD!$J$2=0,0,AD264)))</f>
        <v/>
      </c>
      <c r="AE264" s="383">
        <f>(IF(DASHBOARD!$J$2=AE7,DASHBOARD!$U$43,IF(DASHBOARD!$J$2=0,0,AE264)))</f>
        <v/>
      </c>
      <c r="AF264" s="383">
        <f>(IF(DASHBOARD!$J$2=AF7,DASHBOARD!$U$43,IF(DASHBOARD!$J$2=0,0,AF264)))</f>
        <v/>
      </c>
      <c r="AG264" s="383">
        <f>(IF(DASHBOARD!$J$2=AG7,DASHBOARD!$U$43,IF(DASHBOARD!$J$2=0,0,AG264)))</f>
        <v/>
      </c>
      <c r="AH264" s="383">
        <f>(IF(DASHBOARD!$J$2=AH7,DASHBOARD!$U$43,IF(DASHBOARD!$J$2=0,0,AH264)))</f>
        <v/>
      </c>
      <c r="AI264" s="383">
        <f>(IF(DASHBOARD!$J$2=AI7,DASHBOARD!$U$43,IF(DASHBOARD!$J$2=0,0,AI264)))</f>
        <v/>
      </c>
      <c r="AJ264" s="383">
        <f>(IF(DASHBOARD!$J$2=AJ7,DASHBOARD!$U$43,IF(DASHBOARD!$J$2=0,0,AJ264)))</f>
        <v/>
      </c>
      <c r="AK264" s="383">
        <f>(IF(DASHBOARD!$J$2=AK7,DASHBOARD!$U$43,IF(DASHBOARD!$J$2=0,0,AK264)))</f>
        <v/>
      </c>
      <c r="AL264" s="383">
        <f>(IF(DASHBOARD!$J$2=AL7,DASHBOARD!$U$43,IF(DASHBOARD!$J$2=0,0,AL264)))</f>
        <v/>
      </c>
      <c r="AM264" s="383">
        <f>(IF(DASHBOARD!$J$2=AM7,DASHBOARD!$U$43,IF(DASHBOARD!$J$2=0,0,AM264)))</f>
        <v/>
      </c>
      <c r="AN264" s="383">
        <f>(IF(DASHBOARD!$J$2=AN7,DASHBOARD!$U$43,IF(DASHBOARD!$J$2=0,0,AN264)))</f>
        <v/>
      </c>
      <c r="AO264" s="383">
        <f>(IF(DASHBOARD!$J$2=AO7,DASHBOARD!$U$43,IF(DASHBOARD!$J$2=0,0,AO264)))</f>
        <v/>
      </c>
      <c r="AP264" s="383">
        <f>(IF(DASHBOARD!$J$2=AP7,DASHBOARD!$U$43,IF(DASHBOARD!$J$2=0,0,AP264)))</f>
        <v/>
      </c>
      <c r="AQ264" s="383">
        <f>(IF(DASHBOARD!$J$2=AQ7,DASHBOARD!$U$43,IF(DASHBOARD!$J$2=0,0,AQ264)))</f>
        <v/>
      </c>
      <c r="AR264" s="383">
        <f>(IF(DASHBOARD!$J$2=AR7,DASHBOARD!$U$43,IF(DASHBOARD!$J$2=0,0,AR264)))</f>
        <v/>
      </c>
      <c r="AS264" s="383">
        <f>(IF(DASHBOARD!$J$2=AS7,DASHBOARD!$U$43,IF(DASHBOARD!$J$2=0,0,AS264)))</f>
        <v/>
      </c>
      <c r="AT264" s="383">
        <f>(IF(DASHBOARD!$J$2=AT7,DASHBOARD!$U$43,IF(DASHBOARD!$J$2=0,0,AT264)))</f>
        <v/>
      </c>
      <c r="AU264" s="383">
        <f>(IF(DASHBOARD!$J$2=AU7,DASHBOARD!$U$43,IF(DASHBOARD!$J$2=0,0,AU264)))</f>
        <v/>
      </c>
      <c r="AV264" s="383">
        <f>(IF(DASHBOARD!$J$2=AV7,DASHBOARD!$U$43,IF(DASHBOARD!$J$2=0,0,AV264)))</f>
        <v/>
      </c>
      <c r="AW264" s="383">
        <f>(IF(DASHBOARD!$J$2=AW7,DASHBOARD!$U$43,IF(DASHBOARD!$J$2=0,0,AW264)))</f>
        <v/>
      </c>
      <c r="AX264" s="383">
        <f>(IF(DASHBOARD!$J$2=AX7,DASHBOARD!$U$43,IF(DASHBOARD!$J$2=0,0,AX264)))</f>
        <v/>
      </c>
      <c r="AY264" s="383">
        <f>(IF(DASHBOARD!$J$2=AY7,DASHBOARD!$U$43,IF(DASHBOARD!$J$2=0,0,AY264)))</f>
        <v/>
      </c>
      <c r="AZ264" s="383">
        <f>(IF(DASHBOARD!$J$2=AZ7,DASHBOARD!$U$43,IF(DASHBOARD!$J$2=0,0,AZ264)))</f>
        <v/>
      </c>
      <c r="BA264" s="383">
        <f>(IF(DASHBOARD!$J$2=BA7,DASHBOARD!$U$43,IF(DASHBOARD!$J$2=0,0,BA264)))</f>
        <v/>
      </c>
      <c r="BB264" s="384">
        <f>IF(SUM(F264:BA264)&lt;&gt;0,AVERAGEIF(F264:BA264,"&gt;0",F264:BA264),0)</f>
        <v/>
      </c>
      <c r="BC264" s="147" t="n"/>
      <c r="BD264" s="385">
        <f>MAXA(F264:BA264)</f>
        <v/>
      </c>
      <c r="BE264" s="1461">
        <f>IF(BD264&lt;&gt;0,VLOOKUP(BD264,$F$10:$BA$10,MATCH(BD264,F264:BA264,0)),"")</f>
        <v/>
      </c>
      <c r="BF264" s="385">
        <f t="array" ref="BF264">MIN(IF(F264:BA264&gt;0,F264:BA264))</f>
        <v/>
      </c>
      <c r="BG264" s="1461">
        <f>IF(BF264&lt;&gt;0,VLOOKUP(BF264,$F$10:$BA$10,MATCH($BF264,$F264:$BA264,0)),"")</f>
        <v/>
      </c>
      <c r="BI264" s="1368">
        <f>HLOOKUP($BI$9,$S$10:$AI$431,1+$BL264,TRUE)</f>
        <v/>
      </c>
      <c r="BJ264" s="1369">
        <f>HLOOKUP($BJ$9,$AJ$10:$AW$431,1+$BL264,TRUE)</f>
        <v/>
      </c>
      <c r="BK264" s="151" t="n"/>
      <c r="BL264" s="408">
        <f>BL263+1</f>
        <v/>
      </c>
      <c r="BM264" s="399" t="n"/>
    </row>
    <row r="265" ht="20.25" customHeight="1" s="18" thickBot="1" thickTop="1">
      <c r="B265" s="1370" t="n"/>
      <c r="C265" s="1353" t="n"/>
      <c r="D265" s="328" t="n"/>
      <c r="E265" s="402" t="n"/>
      <c r="F265" s="429" t="n"/>
      <c r="G265" s="429" t="n"/>
      <c r="H265" s="429" t="n"/>
      <c r="I265" s="429" t="n"/>
      <c r="J265" s="429" t="n"/>
      <c r="K265" s="429" t="n"/>
      <c r="L265" s="429" t="n"/>
      <c r="M265" s="429" t="n"/>
      <c r="N265" s="429" t="n"/>
      <c r="O265" s="429" t="n"/>
      <c r="P265" s="429" t="n"/>
      <c r="Q265" s="429" t="n"/>
      <c r="R265" s="429" t="n"/>
      <c r="S265" s="429" t="n"/>
      <c r="T265" s="429" t="n"/>
      <c r="U265" s="429" t="n"/>
      <c r="V265" s="429" t="n"/>
      <c r="W265" s="429" t="n"/>
      <c r="X265" s="429" t="n"/>
      <c r="Y265" s="429" t="n"/>
      <c r="Z265" s="429" t="n"/>
      <c r="AA265" s="429" t="n"/>
      <c r="AB265" s="429" t="n"/>
      <c r="AC265" s="429" t="n"/>
      <c r="AD265" s="429" t="n"/>
      <c r="AE265" s="429" t="n"/>
      <c r="AF265" s="429" t="n"/>
      <c r="AG265" s="429" t="n"/>
      <c r="AH265" s="429" t="n"/>
      <c r="AI265" s="429" t="n"/>
      <c r="AJ265" s="429" t="n"/>
      <c r="AK265" s="429" t="n"/>
      <c r="AL265" s="429" t="n"/>
      <c r="AM265" s="429" t="n"/>
      <c r="AN265" s="429" t="n"/>
      <c r="AO265" s="429" t="n"/>
      <c r="AP265" s="429" t="n"/>
      <c r="AQ265" s="429" t="n"/>
      <c r="AR265" s="429" t="n"/>
      <c r="AS265" s="429" t="n"/>
      <c r="AT265" s="429" t="n"/>
      <c r="AU265" s="429" t="n"/>
      <c r="AV265" s="429" t="n"/>
      <c r="AW265" s="429" t="n"/>
      <c r="AX265" s="429" t="n"/>
      <c r="AY265" s="429" t="n"/>
      <c r="AZ265" s="429" t="n"/>
      <c r="BA265" s="429" t="n"/>
      <c r="BB265" s="384">
        <f>IF(SUM(F265:BA265)&lt;&gt;0,AVERAGEIF(F265:BA265,"&gt;0",F265:BA265),0)</f>
        <v/>
      </c>
      <c r="BC265" s="147" t="n"/>
      <c r="BD265" s="385">
        <f>MAXA(F265:BA265)</f>
        <v/>
      </c>
      <c r="BE265" s="1461">
        <f>IF(BD265&lt;&gt;0,VLOOKUP(BD265,$F$10:$BA$10,MATCH(BD265,F265:BA265,0)),"")</f>
        <v/>
      </c>
      <c r="BF265" s="385">
        <f t="array" ref="BF265">MIN(IF(F265:BA265&gt;0,F265:BA265))</f>
        <v/>
      </c>
      <c r="BG265" s="1461">
        <f>IF(BF265&lt;&gt;0,VLOOKUP(BF265,$F$10:$BA$10,MATCH($BF265,$F265:$BA265,0)),"")</f>
        <v/>
      </c>
      <c r="BI265" s="1368">
        <f>HLOOKUP($BI$9,$S$10:$AI$431,1+$BL265,TRUE)</f>
        <v/>
      </c>
      <c r="BJ265" s="1369">
        <f>HLOOKUP($BJ$9,$AJ$10:$AW$431,1+$BL265,TRUE)</f>
        <v/>
      </c>
      <c r="BK265" s="151" t="n"/>
      <c r="BL265" s="408">
        <f>BL264+1</f>
        <v/>
      </c>
      <c r="BM265" s="399" t="n"/>
    </row>
    <row r="266" ht="20.25" customHeight="1" s="18" thickBot="1" thickTop="1">
      <c r="B266" s="1370" t="n"/>
      <c r="C266" s="1353" t="n"/>
      <c r="D266" s="1491" t="inlineStr">
        <is>
          <t>KOLAKA 150</t>
        </is>
      </c>
      <c r="E266" s="402" t="inlineStr">
        <is>
          <t>ANTAM #1, 150</t>
        </is>
      </c>
      <c r="F266" s="383">
        <f>(IF(DASHBOARD!$J$2=F7,DASHBOARD!$U$22,IF(DASHBOARD!$J$2=0,0,F266)))</f>
        <v/>
      </c>
      <c r="G266" s="383">
        <f>(IF(DASHBOARD!$J$2=G7,DASHBOARD!$U$22,IF(DASHBOARD!$J$2=0,0,G266)))</f>
        <v/>
      </c>
      <c r="H266" s="383">
        <f>(IF(DASHBOARD!$J$2=H7,DASHBOARD!$U$22,IF(DASHBOARD!$J$2=0,0,H266)))</f>
        <v/>
      </c>
      <c r="I266" s="383">
        <f>(IF(DASHBOARD!$J$2=I7,DASHBOARD!$U$22,IF(DASHBOARD!$J$2=0,0,I266)))</f>
        <v/>
      </c>
      <c r="J266" s="383">
        <f>(IF(DASHBOARD!$J$2=J7,DASHBOARD!$U$22,IF(DASHBOARD!$J$2=0,0,J266)))</f>
        <v/>
      </c>
      <c r="K266" s="383">
        <f>(IF(DASHBOARD!$J$2=K7,DASHBOARD!$U$22,IF(DASHBOARD!$J$2=0,0,K266)))</f>
        <v/>
      </c>
      <c r="L266" s="383">
        <f>(IF(DASHBOARD!$J$2=L7,DASHBOARD!$U$22,IF(DASHBOARD!$J$2=0,0,L266)))</f>
        <v/>
      </c>
      <c r="M266" s="383">
        <f>(IF(DASHBOARD!$J$2=M7,DASHBOARD!$U$22,IF(DASHBOARD!$J$2=0,0,M266)))</f>
        <v/>
      </c>
      <c r="N266" s="383">
        <f>(IF(DASHBOARD!$J$2=N7,DASHBOARD!$U$22,IF(DASHBOARD!$J$2=0,0,N266)))</f>
        <v/>
      </c>
      <c r="O266" s="383">
        <f>(IF(DASHBOARD!$J$2=O7,DASHBOARD!$U$22,IF(DASHBOARD!$J$2=0,0,O266)))</f>
        <v/>
      </c>
      <c r="P266" s="383">
        <f>(IF(DASHBOARD!$J$2=P7,DASHBOARD!$U$22,IF(DASHBOARD!$J$2=0,0,P266)))</f>
        <v/>
      </c>
      <c r="Q266" s="383">
        <f>(IF(DASHBOARD!$J$2=Q7,DASHBOARD!$U$22,IF(DASHBOARD!$J$2=0,0,Q266)))</f>
        <v/>
      </c>
      <c r="R266" s="383">
        <f>(IF(DASHBOARD!$J$2=R7,DASHBOARD!$U$22,IF(DASHBOARD!$J$2=0,0,R266)))</f>
        <v/>
      </c>
      <c r="S266" s="383">
        <f>(IF(DASHBOARD!$J$2=S7,DASHBOARD!$U$22,IF(DASHBOARD!$J$2=0,0,S266)))</f>
        <v/>
      </c>
      <c r="T266" s="383">
        <f>(IF(DASHBOARD!$J$2=T7,DASHBOARD!$U$22,IF(DASHBOARD!$J$2=0,0,T266)))</f>
        <v/>
      </c>
      <c r="U266" s="383">
        <f>(IF(DASHBOARD!$J$2=U7,DASHBOARD!$U$22,IF(DASHBOARD!$J$2=0,0,U266)))</f>
        <v/>
      </c>
      <c r="V266" s="383">
        <f>(IF(DASHBOARD!$J$2=V7,DASHBOARD!$U$22,IF(DASHBOARD!$J$2=0,0,V266)))</f>
        <v/>
      </c>
      <c r="W266" s="383">
        <f>(IF(DASHBOARD!$J$2=W7,DASHBOARD!$U$22,IF(DASHBOARD!$J$2=0,0,W266)))</f>
        <v/>
      </c>
      <c r="X266" s="383">
        <f>(IF(DASHBOARD!$J$2=X7,DASHBOARD!$U$22,IF(DASHBOARD!$J$2=0,0,X266)))</f>
        <v/>
      </c>
      <c r="Y266" s="383">
        <f>(IF(DASHBOARD!$J$2=Y7,DASHBOARD!$U$22,IF(DASHBOARD!$J$2=0,0,Y266)))</f>
        <v/>
      </c>
      <c r="Z266" s="383">
        <f>(IF(DASHBOARD!$J$2=Z7,DASHBOARD!$U$22,IF(DASHBOARD!$J$2=0,0,Z266)))</f>
        <v/>
      </c>
      <c r="AA266" s="383">
        <f>(IF(DASHBOARD!$J$2=AA7,DASHBOARD!$U$22,IF(DASHBOARD!$J$2=0,0,AA266)))</f>
        <v/>
      </c>
      <c r="AB266" s="383">
        <f>(IF(DASHBOARD!$J$2=AB7,DASHBOARD!$U$22,IF(DASHBOARD!$J$2=0,0,AB266)))</f>
        <v/>
      </c>
      <c r="AC266" s="383">
        <f>(IF(DASHBOARD!$J$2=AC7,DASHBOARD!$U$22,IF(DASHBOARD!$J$2=0,0,AC266)))</f>
        <v/>
      </c>
      <c r="AD266" s="383">
        <f>(IF(DASHBOARD!$J$2=AD7,DASHBOARD!$U$22,IF(DASHBOARD!$J$2=0,0,AD266)))</f>
        <v/>
      </c>
      <c r="AE266" s="383">
        <f>(IF(DASHBOARD!$J$2=AE7,DASHBOARD!$U$22,IF(DASHBOARD!$J$2=0,0,AE266)))</f>
        <v/>
      </c>
      <c r="AF266" s="383">
        <f>(IF(DASHBOARD!$J$2=AF7,DASHBOARD!$U$22,IF(DASHBOARD!$J$2=0,0,AF266)))</f>
        <v/>
      </c>
      <c r="AG266" s="383">
        <f>(IF(DASHBOARD!$J$2=AG7,DASHBOARD!$U$22,IF(DASHBOARD!$J$2=0,0,AG266)))</f>
        <v/>
      </c>
      <c r="AH266" s="383">
        <f>(IF(DASHBOARD!$J$2=AH7,DASHBOARD!$U$22,IF(DASHBOARD!$J$2=0,0,AH266)))</f>
        <v/>
      </c>
      <c r="AI266" s="383">
        <f>(IF(DASHBOARD!$J$2=AI7,DASHBOARD!$U$22,IF(DASHBOARD!$J$2=0,0,AI266)))</f>
        <v/>
      </c>
      <c r="AJ266" s="383">
        <f>(IF(DASHBOARD!$J$2=AJ7,DASHBOARD!$U$22,IF(DASHBOARD!$J$2=0,0,AJ266)))</f>
        <v/>
      </c>
      <c r="AK266" s="383">
        <f>(IF(DASHBOARD!$J$2=AK7,DASHBOARD!$U$22,IF(DASHBOARD!$J$2=0,0,AK266)))</f>
        <v/>
      </c>
      <c r="AL266" s="383">
        <f>(IF(DASHBOARD!$J$2=AL7,DASHBOARD!$U$22,IF(DASHBOARD!$J$2=0,0,AL266)))</f>
        <v/>
      </c>
      <c r="AM266" s="383">
        <f>(IF(DASHBOARD!$J$2=AM7,DASHBOARD!$U$22,IF(DASHBOARD!$J$2=0,0,AM266)))</f>
        <v/>
      </c>
      <c r="AN266" s="383">
        <f>(IF(DASHBOARD!$J$2=AN7,DASHBOARD!$U$22,IF(DASHBOARD!$J$2=0,0,AN266)))</f>
        <v/>
      </c>
      <c r="AO266" s="383">
        <f>(IF(DASHBOARD!$J$2=AO7,DASHBOARD!$U$22,IF(DASHBOARD!$J$2=0,0,AO266)))</f>
        <v/>
      </c>
      <c r="AP266" s="383">
        <f>(IF(DASHBOARD!$J$2=AP7,DASHBOARD!$U$22,IF(DASHBOARD!$J$2=0,0,AP266)))</f>
        <v/>
      </c>
      <c r="AQ266" s="383">
        <f>(IF(DASHBOARD!$J$2=AQ7,DASHBOARD!$U$22,IF(DASHBOARD!$J$2=0,0,AQ266)))</f>
        <v/>
      </c>
      <c r="AR266" s="383">
        <f>(IF(DASHBOARD!$J$2=AR7,DASHBOARD!$U$22,IF(DASHBOARD!$J$2=0,0,AR266)))</f>
        <v/>
      </c>
      <c r="AS266" s="383">
        <f>(IF(DASHBOARD!$J$2=AS7,DASHBOARD!$U$22,IF(DASHBOARD!$J$2=0,0,AS266)))</f>
        <v/>
      </c>
      <c r="AT266" s="383">
        <f>(IF(DASHBOARD!$J$2=AT7,DASHBOARD!$U$22,IF(DASHBOARD!$J$2=0,0,AT266)))</f>
        <v/>
      </c>
      <c r="AU266" s="383">
        <f>(IF(DASHBOARD!$J$2=AU7,DASHBOARD!$U$22,IF(DASHBOARD!$J$2=0,0,AU266)))</f>
        <v/>
      </c>
      <c r="AV266" s="383">
        <f>(IF(DASHBOARD!$J$2=AV7,DASHBOARD!$U$22,IF(DASHBOARD!$J$2=0,0,AV266)))</f>
        <v/>
      </c>
      <c r="AW266" s="383">
        <f>(IF(DASHBOARD!$J$2=AW7,DASHBOARD!$U$22,IF(DASHBOARD!$J$2=0,0,AW266)))</f>
        <v/>
      </c>
      <c r="AX266" s="383">
        <f>(IF(DASHBOARD!$J$2=AX7,DASHBOARD!$U$22,IF(DASHBOARD!$J$2=0,0,AX266)))</f>
        <v/>
      </c>
      <c r="AY266" s="383">
        <f>(IF(DASHBOARD!$J$2=AY7,DASHBOARD!$U$22,IF(DASHBOARD!$J$2=0,0,AY266)))</f>
        <v/>
      </c>
      <c r="AZ266" s="383">
        <f>(IF(DASHBOARD!$J$2=AZ7,DASHBOARD!$U$22,IF(DASHBOARD!$J$2=0,0,AZ266)))</f>
        <v/>
      </c>
      <c r="BA266" s="383">
        <f>(IF(DASHBOARD!$J$2=BA7,DASHBOARD!$U$22,IF(DASHBOARD!$J$2=0,0,BA266)))</f>
        <v/>
      </c>
      <c r="BB266" s="384">
        <f>IF(SUM(F266:BA266)&lt;&gt;0,AVERAGEIF(F266:BA266,"&gt;0",F266:BA266),0)</f>
        <v/>
      </c>
      <c r="BC266" s="147" t="n"/>
      <c r="BD266" s="385">
        <f>MAXA(F266:BA266)</f>
        <v/>
      </c>
      <c r="BE266" s="1461">
        <f>IF(BD266&lt;&gt;0,VLOOKUP(BD266,$F$10:$BA$10,MATCH(BD266,F266:BA266,0)),"")</f>
        <v/>
      </c>
      <c r="BF266" s="385">
        <f t="array" ref="BF266">MIN(IF(F266:BA266&gt;0,F266:BA266))</f>
        <v/>
      </c>
      <c r="BG266" s="1461">
        <f>IF(BF266&lt;&gt;0,VLOOKUP(BF266,$F$10:$BA$10,MATCH($BF266,$F266:$BA266,0)),"")</f>
        <v/>
      </c>
      <c r="BI266" s="1368">
        <f>HLOOKUP($BI$9,$S$10:$AI$431,1+$BL266,TRUE)</f>
        <v/>
      </c>
      <c r="BJ266" s="1369">
        <f>HLOOKUP($BJ$9,$AJ$10:$AW$431,1+$BL266,TRUE)</f>
        <v/>
      </c>
      <c r="BK266" s="151" t="n"/>
      <c r="BL266" s="408">
        <f>BL265+1</f>
        <v/>
      </c>
      <c r="BM266" s="399" t="n"/>
    </row>
    <row r="267" ht="20.25" customHeight="1" s="18" thickBot="1" thickTop="1">
      <c r="B267" s="1370" t="n"/>
      <c r="C267" s="1353" t="n"/>
      <c r="D267" s="1462" t="n"/>
      <c r="E267" s="402" t="inlineStr">
        <is>
          <t>ANTAM #2, 150</t>
        </is>
      </c>
      <c r="F267" s="383">
        <f>(IF(DASHBOARD!$J$2=F7,DASHBOARD!$U$23,IF(DASHBOARD!$J$2=0,0,F267)))</f>
        <v/>
      </c>
      <c r="G267" s="383">
        <f>(IF(DASHBOARD!$J$2=G7,DASHBOARD!$U$23,IF(DASHBOARD!$J$2=0,0,G267)))</f>
        <v/>
      </c>
      <c r="H267" s="383">
        <f>(IF(DASHBOARD!$J$2=H7,DASHBOARD!$U$23,IF(DASHBOARD!$J$2=0,0,H267)))</f>
        <v/>
      </c>
      <c r="I267" s="383">
        <f>(IF(DASHBOARD!$J$2=I7,DASHBOARD!$U$23,IF(DASHBOARD!$J$2=0,0,I267)))</f>
        <v/>
      </c>
      <c r="J267" s="383">
        <f>(IF(DASHBOARD!$J$2=J7,DASHBOARD!$U$23,IF(DASHBOARD!$J$2=0,0,J267)))</f>
        <v/>
      </c>
      <c r="K267" s="383">
        <f>(IF(DASHBOARD!$J$2=K7,DASHBOARD!$U$23,IF(DASHBOARD!$J$2=0,0,K267)))</f>
        <v/>
      </c>
      <c r="L267" s="383">
        <f>(IF(DASHBOARD!$J$2=L7,DASHBOARD!$U$23,IF(DASHBOARD!$J$2=0,0,L267)))</f>
        <v/>
      </c>
      <c r="M267" s="383">
        <f>(IF(DASHBOARD!$J$2=M7,DASHBOARD!$U$23,IF(DASHBOARD!$J$2=0,0,M267)))</f>
        <v/>
      </c>
      <c r="N267" s="383">
        <f>(IF(DASHBOARD!$J$2=N7,DASHBOARD!$U$23,IF(DASHBOARD!$J$2=0,0,N267)))</f>
        <v/>
      </c>
      <c r="O267" s="383">
        <f>(IF(DASHBOARD!$J$2=O7,DASHBOARD!$U$23,IF(DASHBOARD!$J$2=0,0,O267)))</f>
        <v/>
      </c>
      <c r="P267" s="383">
        <f>(IF(DASHBOARD!$J$2=P7,DASHBOARD!$U$23,IF(DASHBOARD!$J$2=0,0,P267)))</f>
        <v/>
      </c>
      <c r="Q267" s="383">
        <f>(IF(DASHBOARD!$J$2=Q7,DASHBOARD!$U$23,IF(DASHBOARD!$J$2=0,0,Q267)))</f>
        <v/>
      </c>
      <c r="R267" s="383">
        <f>(IF(DASHBOARD!$J$2=R7,DASHBOARD!$U$23,IF(DASHBOARD!$J$2=0,0,R267)))</f>
        <v/>
      </c>
      <c r="S267" s="383">
        <f>(IF(DASHBOARD!$J$2=S7,DASHBOARD!$U$23,IF(DASHBOARD!$J$2=0,0,S267)))</f>
        <v/>
      </c>
      <c r="T267" s="383">
        <f>(IF(DASHBOARD!$J$2=T7,DASHBOARD!$U$23,IF(DASHBOARD!$J$2=0,0,T267)))</f>
        <v/>
      </c>
      <c r="U267" s="383">
        <f>(IF(DASHBOARD!$J$2=U7,DASHBOARD!$U$23,IF(DASHBOARD!$J$2=0,0,U267)))</f>
        <v/>
      </c>
      <c r="V267" s="383">
        <f>(IF(DASHBOARD!$J$2=V7,DASHBOARD!$U$23,IF(DASHBOARD!$J$2=0,0,V267)))</f>
        <v/>
      </c>
      <c r="W267" s="383">
        <f>(IF(DASHBOARD!$J$2=W7,DASHBOARD!$U$23,IF(DASHBOARD!$J$2=0,0,W267)))</f>
        <v/>
      </c>
      <c r="X267" s="383">
        <f>(IF(DASHBOARD!$J$2=X7,DASHBOARD!$U$23,IF(DASHBOARD!$J$2=0,0,X267)))</f>
        <v/>
      </c>
      <c r="Y267" s="383">
        <f>(IF(DASHBOARD!$J$2=Y7,DASHBOARD!$U$23,IF(DASHBOARD!$J$2=0,0,Y267)))</f>
        <v/>
      </c>
      <c r="Z267" s="383">
        <f>(IF(DASHBOARD!$J$2=Z7,DASHBOARD!$U$23,IF(DASHBOARD!$J$2=0,0,Z267)))</f>
        <v/>
      </c>
      <c r="AA267" s="383">
        <f>(IF(DASHBOARD!$J$2=AA7,DASHBOARD!$U$23,IF(DASHBOARD!$J$2=0,0,AA267)))</f>
        <v/>
      </c>
      <c r="AB267" s="383">
        <f>(IF(DASHBOARD!$J$2=AB7,DASHBOARD!$U$23,IF(DASHBOARD!$J$2=0,0,AB267)))</f>
        <v/>
      </c>
      <c r="AC267" s="383">
        <f>(IF(DASHBOARD!$J$2=AC7,DASHBOARD!$U$23,IF(DASHBOARD!$J$2=0,0,AC267)))</f>
        <v/>
      </c>
      <c r="AD267" s="383">
        <f>(IF(DASHBOARD!$J$2=AD7,DASHBOARD!$U$23,IF(DASHBOARD!$J$2=0,0,AD267)))</f>
        <v/>
      </c>
      <c r="AE267" s="383">
        <f>(IF(DASHBOARD!$J$2=AE7,DASHBOARD!$U$23,IF(DASHBOARD!$J$2=0,0,AE267)))</f>
        <v/>
      </c>
      <c r="AF267" s="383">
        <f>(IF(DASHBOARD!$J$2=AF7,DASHBOARD!$U$23,IF(DASHBOARD!$J$2=0,0,AF267)))</f>
        <v/>
      </c>
      <c r="AG267" s="383">
        <f>(IF(DASHBOARD!$J$2=AG7,DASHBOARD!$U$23,IF(DASHBOARD!$J$2=0,0,AG267)))</f>
        <v/>
      </c>
      <c r="AH267" s="383">
        <f>(IF(DASHBOARD!$J$2=AH7,DASHBOARD!$U$23,IF(DASHBOARD!$J$2=0,0,AH267)))</f>
        <v/>
      </c>
      <c r="AI267" s="383">
        <f>(IF(DASHBOARD!$J$2=AI7,DASHBOARD!$U$23,IF(DASHBOARD!$J$2=0,0,AI267)))</f>
        <v/>
      </c>
      <c r="AJ267" s="383">
        <f>(IF(DASHBOARD!$J$2=AJ7,DASHBOARD!$U$23,IF(DASHBOARD!$J$2=0,0,AJ267)))</f>
        <v/>
      </c>
      <c r="AK267" s="383">
        <f>(IF(DASHBOARD!$J$2=AK7,DASHBOARD!$U$23,IF(DASHBOARD!$J$2=0,0,AK267)))</f>
        <v/>
      </c>
      <c r="AL267" s="383">
        <f>(IF(DASHBOARD!$J$2=AL7,DASHBOARD!$U$23,IF(DASHBOARD!$J$2=0,0,AL267)))</f>
        <v/>
      </c>
      <c r="AM267" s="383">
        <f>(IF(DASHBOARD!$J$2=AM7,DASHBOARD!$U$23,IF(DASHBOARD!$J$2=0,0,AM267)))</f>
        <v/>
      </c>
      <c r="AN267" s="383">
        <f>(IF(DASHBOARD!$J$2=AN7,DASHBOARD!$U$23,IF(DASHBOARD!$J$2=0,0,AN267)))</f>
        <v/>
      </c>
      <c r="AO267" s="383">
        <f>(IF(DASHBOARD!$J$2=AO7,DASHBOARD!$U$23,IF(DASHBOARD!$J$2=0,0,AO267)))</f>
        <v/>
      </c>
      <c r="AP267" s="383">
        <f>(IF(DASHBOARD!$J$2=AP7,DASHBOARD!$U$23,IF(DASHBOARD!$J$2=0,0,AP267)))</f>
        <v/>
      </c>
      <c r="AQ267" s="383">
        <f>(IF(DASHBOARD!$J$2=AQ7,DASHBOARD!$U$23,IF(DASHBOARD!$J$2=0,0,AQ267)))</f>
        <v/>
      </c>
      <c r="AR267" s="383">
        <f>(IF(DASHBOARD!$J$2=AR7,DASHBOARD!$U$23,IF(DASHBOARD!$J$2=0,0,AR267)))</f>
        <v/>
      </c>
      <c r="AS267" s="383">
        <f>(IF(DASHBOARD!$J$2=AS7,DASHBOARD!$U$23,IF(DASHBOARD!$J$2=0,0,AS267)))</f>
        <v/>
      </c>
      <c r="AT267" s="383">
        <f>(IF(DASHBOARD!$J$2=AT7,DASHBOARD!$U$23,IF(DASHBOARD!$J$2=0,0,AT267)))</f>
        <v/>
      </c>
      <c r="AU267" s="383">
        <f>(IF(DASHBOARD!$J$2=AU7,DASHBOARD!$U$23,IF(DASHBOARD!$J$2=0,0,AU267)))</f>
        <v/>
      </c>
      <c r="AV267" s="383">
        <f>(IF(DASHBOARD!$J$2=AV7,DASHBOARD!$U$23,IF(DASHBOARD!$J$2=0,0,AV267)))</f>
        <v/>
      </c>
      <c r="AW267" s="383">
        <f>(IF(DASHBOARD!$J$2=AW7,DASHBOARD!$U$23,IF(DASHBOARD!$J$2=0,0,AW267)))</f>
        <v/>
      </c>
      <c r="AX267" s="383">
        <f>(IF(DASHBOARD!$J$2=AX7,DASHBOARD!$U$23,IF(DASHBOARD!$J$2=0,0,AX267)))</f>
        <v/>
      </c>
      <c r="AY267" s="383">
        <f>(IF(DASHBOARD!$J$2=AY7,DASHBOARD!$U$23,IF(DASHBOARD!$J$2=0,0,AY267)))</f>
        <v/>
      </c>
      <c r="AZ267" s="383">
        <f>(IF(DASHBOARD!$J$2=AZ7,DASHBOARD!$U$23,IF(DASHBOARD!$J$2=0,0,AZ267)))</f>
        <v/>
      </c>
      <c r="BA267" s="383">
        <f>(IF(DASHBOARD!$J$2=BA7,DASHBOARD!$U$23,IF(DASHBOARD!$J$2=0,0,BA267)))</f>
        <v/>
      </c>
      <c r="BB267" s="384">
        <f>IF(SUM(F267:BA267)&lt;&gt;0,AVERAGEIF(F267:BA267,"&gt;0",F267:BA267),0)</f>
        <v/>
      </c>
      <c r="BC267" s="147" t="n"/>
      <c r="BD267" s="385">
        <f>MAXA(F267:BA267)</f>
        <v/>
      </c>
      <c r="BE267" s="1461">
        <f>IF(BD267&lt;&gt;0,VLOOKUP(BD267,$F$10:$BA$10,MATCH(BD267,F267:BA267,0)),"")</f>
        <v/>
      </c>
      <c r="BF267" s="385">
        <f t="array" ref="BF267">MIN(IF(F267:BA267&gt;0,F267:BA267))</f>
        <v/>
      </c>
      <c r="BG267" s="1461">
        <f>IF(BF267&lt;&gt;0,VLOOKUP(BF267,$F$10:$BA$10,MATCH($BF267,$F267:$BA267,0)),"")</f>
        <v/>
      </c>
      <c r="BI267" s="1368">
        <f>HLOOKUP($BI$9,$S$10:$AI$431,1+$BL267,TRUE)</f>
        <v/>
      </c>
      <c r="BJ267" s="1369">
        <f>HLOOKUP($BJ$9,$AJ$10:$AW$431,1+$BL267,TRUE)</f>
        <v/>
      </c>
      <c r="BK267" s="151" t="n"/>
      <c r="BL267" s="408">
        <f>BL266+1</f>
        <v/>
      </c>
      <c r="BM267" s="399" t="n"/>
    </row>
    <row r="268" ht="20.25" customHeight="1" s="18" thickBot="1" thickTop="1">
      <c r="B268" s="1370" t="n"/>
      <c r="C268" s="1353" t="n"/>
      <c r="D268" s="1462" t="n"/>
      <c r="E268" s="402" t="inlineStr">
        <is>
          <t>Unaaha # 1, 150</t>
        </is>
      </c>
      <c r="F268" s="383">
        <f>(IF(DASHBOARD!$J$2=F7,DASHBOARD!$U$19,IF(DASHBOARD!$J$2=0,0,F268)))</f>
        <v/>
      </c>
      <c r="G268" s="383">
        <f>(IF(DASHBOARD!$J$2=G7,DASHBOARD!$U$19,IF(DASHBOARD!$J$2=0,0,G268)))</f>
        <v/>
      </c>
      <c r="H268" s="383">
        <f>(IF(DASHBOARD!$J$2=H7,DASHBOARD!$U$19,IF(DASHBOARD!$J$2=0,0,H268)))</f>
        <v/>
      </c>
      <c r="I268" s="383">
        <f>(IF(DASHBOARD!$J$2=I7,DASHBOARD!$U$19,IF(DASHBOARD!$J$2=0,0,I268)))</f>
        <v/>
      </c>
      <c r="J268" s="383">
        <f>(IF(DASHBOARD!$J$2=J7,DASHBOARD!$U$19,IF(DASHBOARD!$J$2=0,0,J268)))</f>
        <v/>
      </c>
      <c r="K268" s="383">
        <f>(IF(DASHBOARD!$J$2=K7,DASHBOARD!$U$19,IF(DASHBOARD!$J$2=0,0,K268)))</f>
        <v/>
      </c>
      <c r="L268" s="383">
        <f>(IF(DASHBOARD!$J$2=L7,DASHBOARD!$U$19,IF(DASHBOARD!$J$2=0,0,L268)))</f>
        <v/>
      </c>
      <c r="M268" s="383">
        <f>(IF(DASHBOARD!$J$2=M7,DASHBOARD!$U$19,IF(DASHBOARD!$J$2=0,0,M268)))</f>
        <v/>
      </c>
      <c r="N268" s="383">
        <f>(IF(DASHBOARD!$J$2=N7,DASHBOARD!$U$19,IF(DASHBOARD!$J$2=0,0,N268)))</f>
        <v/>
      </c>
      <c r="O268" s="383">
        <f>(IF(DASHBOARD!$J$2=O7,DASHBOARD!$U$19,IF(DASHBOARD!$J$2=0,0,O268)))</f>
        <v/>
      </c>
      <c r="P268" s="383">
        <f>(IF(DASHBOARD!$J$2=P7,DASHBOARD!$U$19,IF(DASHBOARD!$J$2=0,0,P268)))</f>
        <v/>
      </c>
      <c r="Q268" s="383">
        <f>(IF(DASHBOARD!$J$2=Q7,DASHBOARD!$U$19,IF(DASHBOARD!$J$2=0,0,Q268)))</f>
        <v/>
      </c>
      <c r="R268" s="383">
        <f>(IF(DASHBOARD!$J$2=R7,DASHBOARD!$U$19,IF(DASHBOARD!$J$2=0,0,R268)))</f>
        <v/>
      </c>
      <c r="S268" s="383">
        <f>(IF(DASHBOARD!$J$2=S7,DASHBOARD!$U$19,IF(DASHBOARD!$J$2=0,0,S268)))</f>
        <v/>
      </c>
      <c r="T268" s="383">
        <f>(IF(DASHBOARD!$J$2=T7,DASHBOARD!$U$19,IF(DASHBOARD!$J$2=0,0,T268)))</f>
        <v/>
      </c>
      <c r="U268" s="383">
        <f>(IF(DASHBOARD!$J$2=U7,DASHBOARD!$U$19,IF(DASHBOARD!$J$2=0,0,U268)))</f>
        <v/>
      </c>
      <c r="V268" s="383">
        <f>(IF(DASHBOARD!$J$2=V7,DASHBOARD!$U$19,IF(DASHBOARD!$J$2=0,0,V268)))</f>
        <v/>
      </c>
      <c r="W268" s="383">
        <f>(IF(DASHBOARD!$J$2=W7,DASHBOARD!$U$19,IF(DASHBOARD!$J$2=0,0,W268)))</f>
        <v/>
      </c>
      <c r="X268" s="383">
        <f>(IF(DASHBOARD!$J$2=X7,DASHBOARD!$U$19,IF(DASHBOARD!$J$2=0,0,X268)))</f>
        <v/>
      </c>
      <c r="Y268" s="383">
        <f>(IF(DASHBOARD!$J$2=Y7,DASHBOARD!$U$19,IF(DASHBOARD!$J$2=0,0,Y268)))</f>
        <v/>
      </c>
      <c r="Z268" s="383">
        <f>(IF(DASHBOARD!$J$2=Z7,DASHBOARD!$U$19,IF(DASHBOARD!$J$2=0,0,Z268)))</f>
        <v/>
      </c>
      <c r="AA268" s="383">
        <f>(IF(DASHBOARD!$J$2=AA7,DASHBOARD!$U$19,IF(DASHBOARD!$J$2=0,0,AA268)))</f>
        <v/>
      </c>
      <c r="AB268" s="383">
        <f>(IF(DASHBOARD!$J$2=AB7,DASHBOARD!$U$19,IF(DASHBOARD!$J$2=0,0,AB268)))</f>
        <v/>
      </c>
      <c r="AC268" s="383">
        <f>(IF(DASHBOARD!$J$2=AC7,DASHBOARD!$U$19,IF(DASHBOARD!$J$2=0,0,AC268)))</f>
        <v/>
      </c>
      <c r="AD268" s="383">
        <f>(IF(DASHBOARD!$J$2=AD7,DASHBOARD!$U$19,IF(DASHBOARD!$J$2=0,0,AD268)))</f>
        <v/>
      </c>
      <c r="AE268" s="383">
        <f>(IF(DASHBOARD!$J$2=AE7,DASHBOARD!$U$19,IF(DASHBOARD!$J$2=0,0,AE268)))</f>
        <v/>
      </c>
      <c r="AF268" s="383">
        <f>(IF(DASHBOARD!$J$2=AF7,DASHBOARD!$U$19,IF(DASHBOARD!$J$2=0,0,AF268)))</f>
        <v/>
      </c>
      <c r="AG268" s="383">
        <f>(IF(DASHBOARD!$J$2=AG7,DASHBOARD!$U$19,IF(DASHBOARD!$J$2=0,0,AG268)))</f>
        <v/>
      </c>
      <c r="AH268" s="383">
        <f>(IF(DASHBOARD!$J$2=AH7,DASHBOARD!$U$19,IF(DASHBOARD!$J$2=0,0,AH268)))</f>
        <v/>
      </c>
      <c r="AI268" s="383">
        <f>(IF(DASHBOARD!$J$2=AI7,DASHBOARD!$U$19,IF(DASHBOARD!$J$2=0,0,AI268)))</f>
        <v/>
      </c>
      <c r="AJ268" s="383">
        <f>(IF(DASHBOARD!$J$2=AJ7,DASHBOARD!$U$19,IF(DASHBOARD!$J$2=0,0,AJ268)))</f>
        <v/>
      </c>
      <c r="AK268" s="383">
        <f>(IF(DASHBOARD!$J$2=AK7,DASHBOARD!$U$19,IF(DASHBOARD!$J$2=0,0,AK268)))</f>
        <v/>
      </c>
      <c r="AL268" s="383">
        <f>(IF(DASHBOARD!$J$2=AL7,DASHBOARD!$U$19,IF(DASHBOARD!$J$2=0,0,AL268)))</f>
        <v/>
      </c>
      <c r="AM268" s="383">
        <f>(IF(DASHBOARD!$J$2=AM7,DASHBOARD!$U$19,IF(DASHBOARD!$J$2=0,0,AM268)))</f>
        <v/>
      </c>
      <c r="AN268" s="383">
        <f>(IF(DASHBOARD!$J$2=AN7,DASHBOARD!$U$19,IF(DASHBOARD!$J$2=0,0,AN268)))</f>
        <v/>
      </c>
      <c r="AO268" s="383">
        <f>(IF(DASHBOARD!$J$2=AO7,DASHBOARD!$U$19,IF(DASHBOARD!$J$2=0,0,AO268)))</f>
        <v/>
      </c>
      <c r="AP268" s="383">
        <f>(IF(DASHBOARD!$J$2=AP7,DASHBOARD!$U$19,IF(DASHBOARD!$J$2=0,0,AP268)))</f>
        <v/>
      </c>
      <c r="AQ268" s="383">
        <f>(IF(DASHBOARD!$J$2=AQ7,DASHBOARD!$U$19,IF(DASHBOARD!$J$2=0,0,AQ268)))</f>
        <v/>
      </c>
      <c r="AR268" s="383">
        <f>(IF(DASHBOARD!$J$2=AR7,DASHBOARD!$U$19,IF(DASHBOARD!$J$2=0,0,AR268)))</f>
        <v/>
      </c>
      <c r="AS268" s="383">
        <f>(IF(DASHBOARD!$J$2=AS7,DASHBOARD!$U$19,IF(DASHBOARD!$J$2=0,0,AS268)))</f>
        <v/>
      </c>
      <c r="AT268" s="383">
        <f>(IF(DASHBOARD!$J$2=AT7,DASHBOARD!$U$19,IF(DASHBOARD!$J$2=0,0,AT268)))</f>
        <v/>
      </c>
      <c r="AU268" s="383">
        <f>(IF(DASHBOARD!$J$2=AU7,DASHBOARD!$U$19,IF(DASHBOARD!$J$2=0,0,AU268)))</f>
        <v/>
      </c>
      <c r="AV268" s="383">
        <f>(IF(DASHBOARD!$J$2=AV7,DASHBOARD!$U$19,IF(DASHBOARD!$J$2=0,0,AV268)))</f>
        <v/>
      </c>
      <c r="AW268" s="383">
        <f>(IF(DASHBOARD!$J$2=AW7,DASHBOARD!$U$19,IF(DASHBOARD!$J$2=0,0,AW268)))</f>
        <v/>
      </c>
      <c r="AX268" s="383">
        <f>(IF(DASHBOARD!$J$2=AX7,DASHBOARD!$U$19,IF(DASHBOARD!$J$2=0,0,AX268)))</f>
        <v/>
      </c>
      <c r="AY268" s="383">
        <f>(IF(DASHBOARD!$J$2=AY7,DASHBOARD!$U$19,IF(DASHBOARD!$J$2=0,0,AY268)))</f>
        <v/>
      </c>
      <c r="AZ268" s="383">
        <f>(IF(DASHBOARD!$J$2=AZ7,DASHBOARD!$U$19,IF(DASHBOARD!$J$2=0,0,AZ268)))</f>
        <v/>
      </c>
      <c r="BA268" s="383">
        <f>(IF(DASHBOARD!$J$2=BA7,DASHBOARD!$U$19,IF(DASHBOARD!$J$2=0,0,BA268)))</f>
        <v/>
      </c>
      <c r="BB268" s="384">
        <f>IF(SUM(F268:BA268)&lt;&gt;0,AVERAGEIF(F268:BA268,"&gt;0",F268:BA268),0)</f>
        <v/>
      </c>
      <c r="BC268" s="147" t="n"/>
      <c r="BD268" s="385">
        <f>MAXA(F268:BA268)</f>
        <v/>
      </c>
      <c r="BE268" s="1461">
        <f>IF(BD268&lt;&gt;0,VLOOKUP(BD268,$F$10:$BA$10,MATCH(BD268,F268:BA268,0)),"")</f>
        <v/>
      </c>
      <c r="BF268" s="385">
        <f t="array" ref="BF268">MIN(IF(F268:BA268&gt;0,F268:BA268))</f>
        <v/>
      </c>
      <c r="BG268" s="1461">
        <f>IF(BF268&lt;&gt;0,VLOOKUP(BF268,$F$10:$BA$10,MATCH($BF268,$F268:$BA268,0)),"")</f>
        <v/>
      </c>
      <c r="BI268" s="1368">
        <f>HLOOKUP($BI$9,$S$10:$AI$431,1+$BL268,TRUE)</f>
        <v/>
      </c>
      <c r="BJ268" s="1369">
        <f>HLOOKUP($BJ$9,$AJ$10:$AW$431,1+$BL268,TRUE)</f>
        <v/>
      </c>
      <c r="BK268" s="151" t="n"/>
      <c r="BL268" s="408">
        <f>BL267+1</f>
        <v/>
      </c>
      <c r="BM268" s="399" t="n"/>
    </row>
    <row r="269" ht="20.25" customHeight="1" s="18" thickBot="1" thickTop="1">
      <c r="B269" s="1370" t="n"/>
      <c r="C269" s="1353" t="n"/>
      <c r="D269" s="1462" t="n"/>
      <c r="E269" s="402" t="inlineStr">
        <is>
          <t>Unaaha # 2, 150</t>
        </is>
      </c>
      <c r="F269" s="383">
        <f>(IF(DASHBOARD!$J$2=F7,DASHBOARD!$U$20,IF(DASHBOARD!$J$2=0,0,F269)))</f>
        <v/>
      </c>
      <c r="G269" s="383">
        <f>(IF(DASHBOARD!$J$2=G7,DASHBOARD!$U$20,IF(DASHBOARD!$J$2=0,0,G269)))</f>
        <v/>
      </c>
      <c r="H269" s="383">
        <f>(IF(DASHBOARD!$J$2=H7,DASHBOARD!$U$20,IF(DASHBOARD!$J$2=0,0,H269)))</f>
        <v/>
      </c>
      <c r="I269" s="383">
        <f>(IF(DASHBOARD!$J$2=I7,DASHBOARD!$U$20,IF(DASHBOARD!$J$2=0,0,I269)))</f>
        <v/>
      </c>
      <c r="J269" s="383">
        <f>(IF(DASHBOARD!$J$2=J7,DASHBOARD!$U$20,IF(DASHBOARD!$J$2=0,0,J269)))</f>
        <v/>
      </c>
      <c r="K269" s="383">
        <f>(IF(DASHBOARD!$J$2=K7,DASHBOARD!$U$20,IF(DASHBOARD!$J$2=0,0,K269)))</f>
        <v/>
      </c>
      <c r="L269" s="383">
        <f>(IF(DASHBOARD!$J$2=L7,DASHBOARD!$U$20,IF(DASHBOARD!$J$2=0,0,L269)))</f>
        <v/>
      </c>
      <c r="M269" s="383">
        <f>(IF(DASHBOARD!$J$2=M7,DASHBOARD!$U$20,IF(DASHBOARD!$J$2=0,0,M269)))</f>
        <v/>
      </c>
      <c r="N269" s="383">
        <f>(IF(DASHBOARD!$J$2=N7,DASHBOARD!$U$20,IF(DASHBOARD!$J$2=0,0,N269)))</f>
        <v/>
      </c>
      <c r="O269" s="383">
        <f>(IF(DASHBOARD!$J$2=O7,DASHBOARD!$U$20,IF(DASHBOARD!$J$2=0,0,O269)))</f>
        <v/>
      </c>
      <c r="P269" s="383">
        <f>(IF(DASHBOARD!$J$2=P7,DASHBOARD!$U$20,IF(DASHBOARD!$J$2=0,0,P269)))</f>
        <v/>
      </c>
      <c r="Q269" s="383">
        <f>(IF(DASHBOARD!$J$2=Q7,DASHBOARD!$U$20,IF(DASHBOARD!$J$2=0,0,Q269)))</f>
        <v/>
      </c>
      <c r="R269" s="383">
        <f>(IF(DASHBOARD!$J$2=R7,DASHBOARD!$U$20,IF(DASHBOARD!$J$2=0,0,R269)))</f>
        <v/>
      </c>
      <c r="S269" s="383">
        <f>(IF(DASHBOARD!$J$2=S7,DASHBOARD!$U$20,IF(DASHBOARD!$J$2=0,0,S269)))</f>
        <v/>
      </c>
      <c r="T269" s="383">
        <f>(IF(DASHBOARD!$J$2=T7,DASHBOARD!$U$20,IF(DASHBOARD!$J$2=0,0,T269)))</f>
        <v/>
      </c>
      <c r="U269" s="383">
        <f>(IF(DASHBOARD!$J$2=U7,DASHBOARD!$U$20,IF(DASHBOARD!$J$2=0,0,U269)))</f>
        <v/>
      </c>
      <c r="V269" s="383">
        <f>(IF(DASHBOARD!$J$2=V7,DASHBOARD!$U$20,IF(DASHBOARD!$J$2=0,0,V269)))</f>
        <v/>
      </c>
      <c r="W269" s="383">
        <f>(IF(DASHBOARD!$J$2=W7,DASHBOARD!$U$20,IF(DASHBOARD!$J$2=0,0,W269)))</f>
        <v/>
      </c>
      <c r="X269" s="383">
        <f>(IF(DASHBOARD!$J$2=X7,DASHBOARD!$U$20,IF(DASHBOARD!$J$2=0,0,X269)))</f>
        <v/>
      </c>
      <c r="Y269" s="383">
        <f>(IF(DASHBOARD!$J$2=Y7,DASHBOARD!$U$20,IF(DASHBOARD!$J$2=0,0,Y269)))</f>
        <v/>
      </c>
      <c r="Z269" s="383">
        <f>(IF(DASHBOARD!$J$2=Z7,DASHBOARD!$U$20,IF(DASHBOARD!$J$2=0,0,Z269)))</f>
        <v/>
      </c>
      <c r="AA269" s="383">
        <f>(IF(DASHBOARD!$J$2=AA7,DASHBOARD!$U$20,IF(DASHBOARD!$J$2=0,0,AA269)))</f>
        <v/>
      </c>
      <c r="AB269" s="383">
        <f>(IF(DASHBOARD!$J$2=AB7,DASHBOARD!$U$20,IF(DASHBOARD!$J$2=0,0,AB269)))</f>
        <v/>
      </c>
      <c r="AC269" s="383">
        <f>(IF(DASHBOARD!$J$2=AC7,DASHBOARD!$U$20,IF(DASHBOARD!$J$2=0,0,AC269)))</f>
        <v/>
      </c>
      <c r="AD269" s="383">
        <f>(IF(DASHBOARD!$J$2=AD7,DASHBOARD!$U$20,IF(DASHBOARD!$J$2=0,0,AD269)))</f>
        <v/>
      </c>
      <c r="AE269" s="383">
        <f>(IF(DASHBOARD!$J$2=AE7,DASHBOARD!$U$20,IF(DASHBOARD!$J$2=0,0,AE269)))</f>
        <v/>
      </c>
      <c r="AF269" s="383">
        <f>(IF(DASHBOARD!$J$2=AF7,DASHBOARD!$U$20,IF(DASHBOARD!$J$2=0,0,AF269)))</f>
        <v/>
      </c>
      <c r="AG269" s="383">
        <f>(IF(DASHBOARD!$J$2=AG7,DASHBOARD!$U$20,IF(DASHBOARD!$J$2=0,0,AG269)))</f>
        <v/>
      </c>
      <c r="AH269" s="383">
        <f>(IF(DASHBOARD!$J$2=AH7,DASHBOARD!$U$20,IF(DASHBOARD!$J$2=0,0,AH269)))</f>
        <v/>
      </c>
      <c r="AI269" s="383">
        <f>(IF(DASHBOARD!$J$2=AI7,DASHBOARD!$U$20,IF(DASHBOARD!$J$2=0,0,AI269)))</f>
        <v/>
      </c>
      <c r="AJ269" s="383">
        <f>(IF(DASHBOARD!$J$2=AJ7,DASHBOARD!$U$20,IF(DASHBOARD!$J$2=0,0,AJ269)))</f>
        <v/>
      </c>
      <c r="AK269" s="383">
        <f>(IF(DASHBOARD!$J$2=AK7,DASHBOARD!$U$20,IF(DASHBOARD!$J$2=0,0,AK269)))</f>
        <v/>
      </c>
      <c r="AL269" s="383">
        <f>(IF(DASHBOARD!$J$2=AL7,DASHBOARD!$U$20,IF(DASHBOARD!$J$2=0,0,AL269)))</f>
        <v/>
      </c>
      <c r="AM269" s="383">
        <f>(IF(DASHBOARD!$J$2=AM7,DASHBOARD!$U$20,IF(DASHBOARD!$J$2=0,0,AM269)))</f>
        <v/>
      </c>
      <c r="AN269" s="383">
        <f>(IF(DASHBOARD!$J$2=AN7,DASHBOARD!$U$20,IF(DASHBOARD!$J$2=0,0,AN269)))</f>
        <v/>
      </c>
      <c r="AO269" s="383">
        <f>(IF(DASHBOARD!$J$2=AO7,DASHBOARD!$U$20,IF(DASHBOARD!$J$2=0,0,AO269)))</f>
        <v/>
      </c>
      <c r="AP269" s="383">
        <f>(IF(DASHBOARD!$J$2=AP7,DASHBOARD!$U$20,IF(DASHBOARD!$J$2=0,0,AP269)))</f>
        <v/>
      </c>
      <c r="AQ269" s="383">
        <f>(IF(DASHBOARD!$J$2=AQ7,DASHBOARD!$U$20,IF(DASHBOARD!$J$2=0,0,AQ269)))</f>
        <v/>
      </c>
      <c r="AR269" s="383">
        <f>(IF(DASHBOARD!$J$2=AR7,DASHBOARD!$U$20,IF(DASHBOARD!$J$2=0,0,AR269)))</f>
        <v/>
      </c>
      <c r="AS269" s="383">
        <f>(IF(DASHBOARD!$J$2=AS7,DASHBOARD!$U$20,IF(DASHBOARD!$J$2=0,0,AS269)))</f>
        <v/>
      </c>
      <c r="AT269" s="383">
        <f>(IF(DASHBOARD!$J$2=AT7,DASHBOARD!$U$20,IF(DASHBOARD!$J$2=0,0,AT269)))</f>
        <v/>
      </c>
      <c r="AU269" s="383">
        <f>(IF(DASHBOARD!$J$2=AU7,DASHBOARD!$U$20,IF(DASHBOARD!$J$2=0,0,AU269)))</f>
        <v/>
      </c>
      <c r="AV269" s="383">
        <f>(IF(DASHBOARD!$J$2=AV7,DASHBOARD!$U$20,IF(DASHBOARD!$J$2=0,0,AV269)))</f>
        <v/>
      </c>
      <c r="AW269" s="383">
        <f>(IF(DASHBOARD!$J$2=AW7,DASHBOARD!$U$20,IF(DASHBOARD!$J$2=0,0,AW269)))</f>
        <v/>
      </c>
      <c r="AX269" s="383">
        <f>(IF(DASHBOARD!$J$2=AX7,DASHBOARD!$U$20,IF(DASHBOARD!$J$2=0,0,AX269)))</f>
        <v/>
      </c>
      <c r="AY269" s="383">
        <f>(IF(DASHBOARD!$J$2=AY7,DASHBOARD!$U$20,IF(DASHBOARD!$J$2=0,0,AY269)))</f>
        <v/>
      </c>
      <c r="AZ269" s="383">
        <f>(IF(DASHBOARD!$J$2=AZ7,DASHBOARD!$U$20,IF(DASHBOARD!$J$2=0,0,AZ269)))</f>
        <v/>
      </c>
      <c r="BA269" s="383">
        <f>(IF(DASHBOARD!$J$2=BA7,DASHBOARD!$U$20,IF(DASHBOARD!$J$2=0,0,BA269)))</f>
        <v/>
      </c>
      <c r="BB269" s="384">
        <f>IF(SUM(F269:BA269)&lt;&gt;0,AVERAGEIF(F269:BA269,"&gt;0",F269:BA269),0)</f>
        <v/>
      </c>
      <c r="BC269" s="147" t="n"/>
      <c r="BD269" s="385">
        <f>MAXA(F269:BA269)</f>
        <v/>
      </c>
      <c r="BE269" s="1461">
        <f>IF(BD269&lt;&gt;0,VLOOKUP(BD269,$F$10:$BA$10,MATCH(BD269,F269:BA269,0)),"")</f>
        <v/>
      </c>
      <c r="BF269" s="385">
        <f t="array" ref="BF269">MIN(IF(F269:BA269&gt;0,F269:BA269))</f>
        <v/>
      </c>
      <c r="BG269" s="1461">
        <f>IF(BF269&lt;&gt;0,VLOOKUP(BF269,$F$10:$BA$10,MATCH($BF269,$F269:$BA269,0)),"")</f>
        <v/>
      </c>
      <c r="BI269" s="1368">
        <f>HLOOKUP($BI$9,$S$10:$AI$431,1+$BL269,TRUE)</f>
        <v/>
      </c>
      <c r="BJ269" s="1369">
        <f>HLOOKUP($BJ$9,$AJ$10:$AW$431,1+$BL269,TRUE)</f>
        <v/>
      </c>
      <c r="BK269" s="151" t="n"/>
      <c r="BL269" s="408">
        <f>BL268+1</f>
        <v/>
      </c>
      <c r="BM269" s="399" t="n"/>
    </row>
    <row r="270" ht="20.25" customHeight="1" s="18" thickBot="1" thickTop="1">
      <c r="B270" s="1370" t="n"/>
      <c r="C270" s="1353" t="n"/>
      <c r="D270" s="1462" t="n"/>
      <c r="E270" s="402" t="inlineStr">
        <is>
          <t>Kolaka Smelter # 1, 150</t>
        </is>
      </c>
      <c r="F270" s="383">
        <f>(IF(DASHBOARD!$J$2=F7,DASHBOARD!$U$17,IF(DASHBOARD!$J$2=0,0,F270)))</f>
        <v/>
      </c>
      <c r="G270" s="383">
        <f>(IF(DASHBOARD!$J$2=G7,DASHBOARD!$U$17,IF(DASHBOARD!$J$2=0,0,G270)))</f>
        <v/>
      </c>
      <c r="H270" s="383">
        <f>(IF(DASHBOARD!$J$2=H7,DASHBOARD!$U$17,IF(DASHBOARD!$J$2=0,0,H270)))</f>
        <v/>
      </c>
      <c r="I270" s="383">
        <f>(IF(DASHBOARD!$J$2=I7,DASHBOARD!$U$17,IF(DASHBOARD!$J$2=0,0,I270)))</f>
        <v/>
      </c>
      <c r="J270" s="383">
        <f>(IF(DASHBOARD!$J$2=J7,DASHBOARD!$U$17,IF(DASHBOARD!$J$2=0,0,J270)))</f>
        <v/>
      </c>
      <c r="K270" s="383">
        <f>(IF(DASHBOARD!$J$2=K7,DASHBOARD!$U$17,IF(DASHBOARD!$J$2=0,0,K270)))</f>
        <v/>
      </c>
      <c r="L270" s="383">
        <f>(IF(DASHBOARD!$J$2=L7,DASHBOARD!$U$17,IF(DASHBOARD!$J$2=0,0,L270)))</f>
        <v/>
      </c>
      <c r="M270" s="383">
        <f>(IF(DASHBOARD!$J$2=M7,DASHBOARD!$U$17,IF(DASHBOARD!$J$2=0,0,M270)))</f>
        <v/>
      </c>
      <c r="N270" s="383">
        <f>(IF(DASHBOARD!$J$2=N7,DASHBOARD!$U$17,IF(DASHBOARD!$J$2=0,0,N270)))</f>
        <v/>
      </c>
      <c r="O270" s="383">
        <f>(IF(DASHBOARD!$J$2=O7,DASHBOARD!$U$17,IF(DASHBOARD!$J$2=0,0,O270)))</f>
        <v/>
      </c>
      <c r="P270" s="383">
        <f>(IF(DASHBOARD!$J$2=P7,DASHBOARD!$U$17,IF(DASHBOARD!$J$2=0,0,P270)))</f>
        <v/>
      </c>
      <c r="Q270" s="383">
        <f>(IF(DASHBOARD!$J$2=Q7,DASHBOARD!$U$17,IF(DASHBOARD!$J$2=0,0,Q270)))</f>
        <v/>
      </c>
      <c r="R270" s="383">
        <f>(IF(DASHBOARD!$J$2=R7,DASHBOARD!$U$17,IF(DASHBOARD!$J$2=0,0,R270)))</f>
        <v/>
      </c>
      <c r="S270" s="383">
        <f>(IF(DASHBOARD!$J$2=S7,DASHBOARD!$U$17,IF(DASHBOARD!$J$2=0,0,S270)))</f>
        <v/>
      </c>
      <c r="T270" s="383">
        <f>(IF(DASHBOARD!$J$2=T7,DASHBOARD!$U$17,IF(DASHBOARD!$J$2=0,0,T270)))</f>
        <v/>
      </c>
      <c r="U270" s="383">
        <f>(IF(DASHBOARD!$J$2=U7,DASHBOARD!$U$17,IF(DASHBOARD!$J$2=0,0,U270)))</f>
        <v/>
      </c>
      <c r="V270" s="383">
        <f>(IF(DASHBOARD!$J$2=V7,DASHBOARD!$U$17,IF(DASHBOARD!$J$2=0,0,V270)))</f>
        <v/>
      </c>
      <c r="W270" s="383">
        <f>(IF(DASHBOARD!$J$2=W7,DASHBOARD!$U$17,IF(DASHBOARD!$J$2=0,0,W270)))</f>
        <v/>
      </c>
      <c r="X270" s="383">
        <f>(IF(DASHBOARD!$J$2=X7,DASHBOARD!$U$17,IF(DASHBOARD!$J$2=0,0,X270)))</f>
        <v/>
      </c>
      <c r="Y270" s="383">
        <f>(IF(DASHBOARD!$J$2=Y7,DASHBOARD!$U$17,IF(DASHBOARD!$J$2=0,0,Y270)))</f>
        <v/>
      </c>
      <c r="Z270" s="383">
        <f>(IF(DASHBOARD!$J$2=Z7,DASHBOARD!$U$17,IF(DASHBOARD!$J$2=0,0,Z270)))</f>
        <v/>
      </c>
      <c r="AA270" s="383">
        <f>(IF(DASHBOARD!$J$2=AA7,DASHBOARD!$U$17,IF(DASHBOARD!$J$2=0,0,AA270)))</f>
        <v/>
      </c>
      <c r="AB270" s="383">
        <f>(IF(DASHBOARD!$J$2=AB7,DASHBOARD!$U$17,IF(DASHBOARD!$J$2=0,0,AB270)))</f>
        <v/>
      </c>
      <c r="AC270" s="383">
        <f>(IF(DASHBOARD!$J$2=AC7,DASHBOARD!$U$17,IF(DASHBOARD!$J$2=0,0,AC270)))</f>
        <v/>
      </c>
      <c r="AD270" s="383">
        <f>(IF(DASHBOARD!$J$2=AD7,DASHBOARD!$U$17,IF(DASHBOARD!$J$2=0,0,AD270)))</f>
        <v/>
      </c>
      <c r="AE270" s="383">
        <f>(IF(DASHBOARD!$J$2=AE7,DASHBOARD!$U$17,IF(DASHBOARD!$J$2=0,0,AE270)))</f>
        <v/>
      </c>
      <c r="AF270" s="383">
        <f>(IF(DASHBOARD!$J$2=AF7,DASHBOARD!$U$17,IF(DASHBOARD!$J$2=0,0,AF270)))</f>
        <v/>
      </c>
      <c r="AG270" s="383">
        <f>(IF(DASHBOARD!$J$2=AG7,DASHBOARD!$U$17,IF(DASHBOARD!$J$2=0,0,AG270)))</f>
        <v/>
      </c>
      <c r="AH270" s="383">
        <f>(IF(DASHBOARD!$J$2=AH7,DASHBOARD!$U$17,IF(DASHBOARD!$J$2=0,0,AH270)))</f>
        <v/>
      </c>
      <c r="AI270" s="383">
        <f>(IF(DASHBOARD!$J$2=AI7,DASHBOARD!$U$17,IF(DASHBOARD!$J$2=0,0,AI270)))</f>
        <v/>
      </c>
      <c r="AJ270" s="383">
        <f>(IF(DASHBOARD!$J$2=AJ7,DASHBOARD!$U$17,IF(DASHBOARD!$J$2=0,0,AJ270)))</f>
        <v/>
      </c>
      <c r="AK270" s="383">
        <f>(IF(DASHBOARD!$J$2=AK7,DASHBOARD!$U$17,IF(DASHBOARD!$J$2=0,0,AK270)))</f>
        <v/>
      </c>
      <c r="AL270" s="383">
        <f>(IF(DASHBOARD!$J$2=AL7,DASHBOARD!$U$17,IF(DASHBOARD!$J$2=0,0,AL270)))</f>
        <v/>
      </c>
      <c r="AM270" s="383">
        <f>(IF(DASHBOARD!$J$2=AM7,DASHBOARD!$U$17,IF(DASHBOARD!$J$2=0,0,AM270)))</f>
        <v/>
      </c>
      <c r="AN270" s="383">
        <f>(IF(DASHBOARD!$J$2=AN7,DASHBOARD!$U$17,IF(DASHBOARD!$J$2=0,0,AN270)))</f>
        <v/>
      </c>
      <c r="AO270" s="383">
        <f>(IF(DASHBOARD!$J$2=AO7,DASHBOARD!$U$17,IF(DASHBOARD!$J$2=0,0,AO270)))</f>
        <v/>
      </c>
      <c r="AP270" s="383">
        <f>(IF(DASHBOARD!$J$2=AP7,DASHBOARD!$U$17,IF(DASHBOARD!$J$2=0,0,AP270)))</f>
        <v/>
      </c>
      <c r="AQ270" s="383">
        <f>(IF(DASHBOARD!$J$2=AQ7,DASHBOARD!$U$17,IF(DASHBOARD!$J$2=0,0,AQ270)))</f>
        <v/>
      </c>
      <c r="AR270" s="383">
        <f>(IF(DASHBOARD!$J$2=AR7,DASHBOARD!$U$17,IF(DASHBOARD!$J$2=0,0,AR270)))</f>
        <v/>
      </c>
      <c r="AS270" s="383">
        <f>(IF(DASHBOARD!$J$2=AS7,DASHBOARD!$U$17,IF(DASHBOARD!$J$2=0,0,AS270)))</f>
        <v/>
      </c>
      <c r="AT270" s="383">
        <f>(IF(DASHBOARD!$J$2=AT7,DASHBOARD!$U$17,IF(DASHBOARD!$J$2=0,0,AT270)))</f>
        <v/>
      </c>
      <c r="AU270" s="383">
        <f>(IF(DASHBOARD!$J$2=AU7,DASHBOARD!$U$17,IF(DASHBOARD!$J$2=0,0,AU270)))</f>
        <v/>
      </c>
      <c r="AV270" s="383">
        <f>(IF(DASHBOARD!$J$2=AV7,DASHBOARD!$U$17,IF(DASHBOARD!$J$2=0,0,AV270)))</f>
        <v/>
      </c>
      <c r="AW270" s="383">
        <f>(IF(DASHBOARD!$J$2=AW7,DASHBOARD!$U$17,IF(DASHBOARD!$J$2=0,0,AW270)))</f>
        <v/>
      </c>
      <c r="AX270" s="383">
        <f>(IF(DASHBOARD!$J$2=AX7,DASHBOARD!$U$17,IF(DASHBOARD!$J$2=0,0,AX270)))</f>
        <v/>
      </c>
      <c r="AY270" s="383">
        <f>(IF(DASHBOARD!$J$2=AY7,DASHBOARD!$U$17,IF(DASHBOARD!$J$2=0,0,AY270)))</f>
        <v/>
      </c>
      <c r="AZ270" s="383">
        <f>(IF(DASHBOARD!$J$2=AZ7,DASHBOARD!$U$17,IF(DASHBOARD!$J$2=0,0,AZ270)))</f>
        <v/>
      </c>
      <c r="BA270" s="383">
        <f>(IF(DASHBOARD!$J$2=BA7,DASHBOARD!$U$17,IF(DASHBOARD!$J$2=0,0,BA270)))</f>
        <v/>
      </c>
      <c r="BB270" s="384">
        <f>IF(SUM(F270:BA270)&lt;&gt;0,AVERAGEIF(F270:BA270,"&gt;0",F270:BA270),0)</f>
        <v/>
      </c>
      <c r="BC270" s="147" t="n"/>
      <c r="BD270" s="385">
        <f>MAXA(F270:BA270)</f>
        <v/>
      </c>
      <c r="BE270" s="1461">
        <f>IF(BD270&lt;&gt;0,VLOOKUP(BD270,$F$10:$BA$10,MATCH(BD270,F270:BA270,0)),"")</f>
        <v/>
      </c>
      <c r="BF270" s="385">
        <f t="array" ref="BF270">MIN(IF(F270:BA270&gt;0,F270:BA270))</f>
        <v/>
      </c>
      <c r="BG270" s="1461">
        <f>IF(BF270&lt;&gt;0,VLOOKUP(BF270,$F$10:$BA$10,MATCH($BF270,$F270:$BA270,0)),"")</f>
        <v/>
      </c>
      <c r="BI270" s="1368">
        <f>HLOOKUP($BI$9,$S$10:$AI$431,1+$BL270,TRUE)</f>
        <v/>
      </c>
      <c r="BJ270" s="1369">
        <f>HLOOKUP($BJ$9,$AJ$10:$AW$431,1+$BL270,TRUE)</f>
        <v/>
      </c>
      <c r="BK270" s="151" t="n"/>
      <c r="BL270" s="408">
        <f>BL269+1</f>
        <v/>
      </c>
      <c r="BM270" s="399" t="n"/>
    </row>
    <row r="271" ht="20.25" customHeight="1" s="18" thickBot="1" thickTop="1">
      <c r="B271" s="1370" t="n"/>
      <c r="C271" s="1353" t="n"/>
      <c r="D271" s="1463" t="n"/>
      <c r="E271" s="402" t="inlineStr">
        <is>
          <t>Kolaka Smelter # 2, 150</t>
        </is>
      </c>
      <c r="F271" s="383">
        <f>(IF(DASHBOARD!$J$2=F7,DASHBOARD!$U$18,IF(DASHBOARD!$J$2=0,0,F271)))</f>
        <v/>
      </c>
      <c r="G271" s="383">
        <f>(IF(DASHBOARD!$J$2=G7,DASHBOARD!$U$18,IF(DASHBOARD!$J$2=0,0,G271)))</f>
        <v/>
      </c>
      <c r="H271" s="383">
        <f>(IF(DASHBOARD!$J$2=H7,DASHBOARD!$U$18,IF(DASHBOARD!$J$2=0,0,H271)))</f>
        <v/>
      </c>
      <c r="I271" s="383">
        <f>(IF(DASHBOARD!$J$2=I7,DASHBOARD!$U$18,IF(DASHBOARD!$J$2=0,0,I271)))</f>
        <v/>
      </c>
      <c r="J271" s="383">
        <f>(IF(DASHBOARD!$J$2=J7,DASHBOARD!$U$18,IF(DASHBOARD!$J$2=0,0,J271)))</f>
        <v/>
      </c>
      <c r="K271" s="383">
        <f>(IF(DASHBOARD!$J$2=K7,DASHBOARD!$U$18,IF(DASHBOARD!$J$2=0,0,K271)))</f>
        <v/>
      </c>
      <c r="L271" s="383">
        <f>(IF(DASHBOARD!$J$2=L7,DASHBOARD!$U$18,IF(DASHBOARD!$J$2=0,0,L271)))</f>
        <v/>
      </c>
      <c r="M271" s="383">
        <f>(IF(DASHBOARD!$J$2=M7,DASHBOARD!$U$18,IF(DASHBOARD!$J$2=0,0,M271)))</f>
        <v/>
      </c>
      <c r="N271" s="383">
        <f>(IF(DASHBOARD!$J$2=N7,DASHBOARD!$U$18,IF(DASHBOARD!$J$2=0,0,N271)))</f>
        <v/>
      </c>
      <c r="O271" s="383">
        <f>(IF(DASHBOARD!$J$2=O7,DASHBOARD!$U$18,IF(DASHBOARD!$J$2=0,0,O271)))</f>
        <v/>
      </c>
      <c r="P271" s="383">
        <f>(IF(DASHBOARD!$J$2=P7,DASHBOARD!$U$18,IF(DASHBOARD!$J$2=0,0,P271)))</f>
        <v/>
      </c>
      <c r="Q271" s="383">
        <f>(IF(DASHBOARD!$J$2=Q7,DASHBOARD!$U$18,IF(DASHBOARD!$J$2=0,0,Q271)))</f>
        <v/>
      </c>
      <c r="R271" s="383">
        <f>(IF(DASHBOARD!$J$2=R7,DASHBOARD!$U$18,IF(DASHBOARD!$J$2=0,0,R271)))</f>
        <v/>
      </c>
      <c r="S271" s="383">
        <f>(IF(DASHBOARD!$J$2=S7,DASHBOARD!$U$18,IF(DASHBOARD!$J$2=0,0,S271)))</f>
        <v/>
      </c>
      <c r="T271" s="383">
        <f>(IF(DASHBOARD!$J$2=T7,DASHBOARD!$U$18,IF(DASHBOARD!$J$2=0,0,T271)))</f>
        <v/>
      </c>
      <c r="U271" s="383">
        <f>(IF(DASHBOARD!$J$2=U7,DASHBOARD!$U$18,IF(DASHBOARD!$J$2=0,0,U271)))</f>
        <v/>
      </c>
      <c r="V271" s="383">
        <f>(IF(DASHBOARD!$J$2=V7,DASHBOARD!$U$18,IF(DASHBOARD!$J$2=0,0,V271)))</f>
        <v/>
      </c>
      <c r="W271" s="383">
        <f>(IF(DASHBOARD!$J$2=W7,DASHBOARD!$U$18,IF(DASHBOARD!$J$2=0,0,W271)))</f>
        <v/>
      </c>
      <c r="X271" s="383">
        <f>(IF(DASHBOARD!$J$2=X7,DASHBOARD!$U$18,IF(DASHBOARD!$J$2=0,0,X271)))</f>
        <v/>
      </c>
      <c r="Y271" s="383">
        <f>(IF(DASHBOARD!$J$2=Y7,DASHBOARD!$U$18,IF(DASHBOARD!$J$2=0,0,Y271)))</f>
        <v/>
      </c>
      <c r="Z271" s="383">
        <f>(IF(DASHBOARD!$J$2=Z7,DASHBOARD!$U$18,IF(DASHBOARD!$J$2=0,0,Z271)))</f>
        <v/>
      </c>
      <c r="AA271" s="383">
        <f>(IF(DASHBOARD!$J$2=AA7,DASHBOARD!$U$18,IF(DASHBOARD!$J$2=0,0,AA271)))</f>
        <v/>
      </c>
      <c r="AB271" s="383">
        <f>(IF(DASHBOARD!$J$2=AB7,DASHBOARD!$U$18,IF(DASHBOARD!$J$2=0,0,AB271)))</f>
        <v/>
      </c>
      <c r="AC271" s="383">
        <f>(IF(DASHBOARD!$J$2=AC7,DASHBOARD!$U$18,IF(DASHBOARD!$J$2=0,0,AC271)))</f>
        <v/>
      </c>
      <c r="AD271" s="383">
        <f>(IF(DASHBOARD!$J$2=AD7,DASHBOARD!$U$18,IF(DASHBOARD!$J$2=0,0,AD271)))</f>
        <v/>
      </c>
      <c r="AE271" s="383">
        <f>(IF(DASHBOARD!$J$2=AE7,DASHBOARD!$U$18,IF(DASHBOARD!$J$2=0,0,AE271)))</f>
        <v/>
      </c>
      <c r="AF271" s="383">
        <f>(IF(DASHBOARD!$J$2=AF7,DASHBOARD!$U$18,IF(DASHBOARD!$J$2=0,0,AF271)))</f>
        <v/>
      </c>
      <c r="AG271" s="383">
        <f>(IF(DASHBOARD!$J$2=AG7,DASHBOARD!$U$18,IF(DASHBOARD!$J$2=0,0,AG271)))</f>
        <v/>
      </c>
      <c r="AH271" s="383">
        <f>(IF(DASHBOARD!$J$2=AH7,DASHBOARD!$U$18,IF(DASHBOARD!$J$2=0,0,AH271)))</f>
        <v/>
      </c>
      <c r="AI271" s="383">
        <f>(IF(DASHBOARD!$J$2=AI7,DASHBOARD!$U$18,IF(DASHBOARD!$J$2=0,0,AI271)))</f>
        <v/>
      </c>
      <c r="AJ271" s="383">
        <f>(IF(DASHBOARD!$J$2=AJ7,DASHBOARD!$U$18,IF(DASHBOARD!$J$2=0,0,AJ271)))</f>
        <v/>
      </c>
      <c r="AK271" s="383">
        <f>(IF(DASHBOARD!$J$2=AK7,DASHBOARD!$U$18,IF(DASHBOARD!$J$2=0,0,AK271)))</f>
        <v/>
      </c>
      <c r="AL271" s="383">
        <f>(IF(DASHBOARD!$J$2=AL7,DASHBOARD!$U$18,IF(DASHBOARD!$J$2=0,0,AL271)))</f>
        <v/>
      </c>
      <c r="AM271" s="383">
        <f>(IF(DASHBOARD!$J$2=AM7,DASHBOARD!$U$18,IF(DASHBOARD!$J$2=0,0,AM271)))</f>
        <v/>
      </c>
      <c r="AN271" s="383">
        <f>(IF(DASHBOARD!$J$2=AN7,DASHBOARD!$U$18,IF(DASHBOARD!$J$2=0,0,AN271)))</f>
        <v/>
      </c>
      <c r="AO271" s="383">
        <f>(IF(DASHBOARD!$J$2=AO7,DASHBOARD!$U$18,IF(DASHBOARD!$J$2=0,0,AO271)))</f>
        <v/>
      </c>
      <c r="AP271" s="383">
        <f>(IF(DASHBOARD!$J$2=AP7,DASHBOARD!$U$18,IF(DASHBOARD!$J$2=0,0,AP271)))</f>
        <v/>
      </c>
      <c r="AQ271" s="383">
        <f>(IF(DASHBOARD!$J$2=AQ7,DASHBOARD!$U$18,IF(DASHBOARD!$J$2=0,0,AQ271)))</f>
        <v/>
      </c>
      <c r="AR271" s="383">
        <f>(IF(DASHBOARD!$J$2=AR7,DASHBOARD!$U$18,IF(DASHBOARD!$J$2=0,0,AR271)))</f>
        <v/>
      </c>
      <c r="AS271" s="383">
        <f>(IF(DASHBOARD!$J$2=AS7,DASHBOARD!$U$18,IF(DASHBOARD!$J$2=0,0,AS271)))</f>
        <v/>
      </c>
      <c r="AT271" s="383">
        <f>(IF(DASHBOARD!$J$2=AT7,DASHBOARD!$U$18,IF(DASHBOARD!$J$2=0,0,AT271)))</f>
        <v/>
      </c>
      <c r="AU271" s="383">
        <f>(IF(DASHBOARD!$J$2=AU7,DASHBOARD!$U$18,IF(DASHBOARD!$J$2=0,0,AU271)))</f>
        <v/>
      </c>
      <c r="AV271" s="383">
        <f>(IF(DASHBOARD!$J$2=AV7,DASHBOARD!$U$18,IF(DASHBOARD!$J$2=0,0,AV271)))</f>
        <v/>
      </c>
      <c r="AW271" s="383">
        <f>(IF(DASHBOARD!$J$2=AW7,DASHBOARD!$U$18,IF(DASHBOARD!$J$2=0,0,AW271)))</f>
        <v/>
      </c>
      <c r="AX271" s="383">
        <f>(IF(DASHBOARD!$J$2=AX7,DASHBOARD!$U$18,IF(DASHBOARD!$J$2=0,0,AX271)))</f>
        <v/>
      </c>
      <c r="AY271" s="383">
        <f>(IF(DASHBOARD!$J$2=AY7,DASHBOARD!$U$18,IF(DASHBOARD!$J$2=0,0,AY271)))</f>
        <v/>
      </c>
      <c r="AZ271" s="383">
        <f>(IF(DASHBOARD!$J$2=AZ7,DASHBOARD!$U$18,IF(DASHBOARD!$J$2=0,0,AZ271)))</f>
        <v/>
      </c>
      <c r="BA271" s="383">
        <f>(IF(DASHBOARD!$J$2=BA7,DASHBOARD!$U$18,IF(DASHBOARD!$J$2=0,0,BA271)))</f>
        <v/>
      </c>
      <c r="BB271" s="384">
        <f>IF(SUM(F271:BA271)&lt;&gt;0,AVERAGEIF(F271:BA271,"&gt;0",F271:BA271),0)</f>
        <v/>
      </c>
      <c r="BC271" s="147" t="n"/>
      <c r="BD271" s="385">
        <f>MAXA(F271:BA271)</f>
        <v/>
      </c>
      <c r="BE271" s="1461">
        <f>IF(BD271&lt;&gt;0,VLOOKUP(BD271,$F$10:$BA$10,MATCH(BD271,F271:BA271,0)),"")</f>
        <v/>
      </c>
      <c r="BF271" s="385">
        <f t="array" ref="BF271">MIN(IF(F271:BA271&gt;0,F271:BA271))</f>
        <v/>
      </c>
      <c r="BG271" s="1461">
        <f>IF(BF271&lt;&gt;0,VLOOKUP(BF271,$F$10:$BA$10,MATCH($BF271,$F271:$BA271,0)),"")</f>
        <v/>
      </c>
      <c r="BI271" s="1368">
        <f>HLOOKUP($BI$9,$S$10:$AI$431,1+$BL271,TRUE)</f>
        <v/>
      </c>
      <c r="BJ271" s="1369">
        <f>HLOOKUP($BJ$9,$AJ$10:$AW$431,1+$BL271,TRUE)</f>
        <v/>
      </c>
      <c r="BK271" s="151" t="n"/>
      <c r="BL271" s="408">
        <f>BL270+1</f>
        <v/>
      </c>
      <c r="BM271" s="399" t="n"/>
    </row>
    <row r="272" ht="20.25" customHeight="1" s="18" thickBot="1" thickTop="1">
      <c r="B272" s="1370" t="n"/>
      <c r="C272" s="1353" t="n"/>
      <c r="D272" s="328" t="n"/>
      <c r="E272" s="402" t="n"/>
      <c r="F272" s="429" t="n"/>
      <c r="G272" s="429" t="n"/>
      <c r="H272" s="429" t="n"/>
      <c r="I272" s="429" t="n"/>
      <c r="J272" s="429" t="n"/>
      <c r="K272" s="429" t="n"/>
      <c r="L272" s="429" t="n"/>
      <c r="M272" s="429" t="n"/>
      <c r="N272" s="429" t="n"/>
      <c r="O272" s="429" t="n"/>
      <c r="P272" s="429" t="n"/>
      <c r="Q272" s="429" t="n"/>
      <c r="R272" s="429" t="n"/>
      <c r="S272" s="429" t="n"/>
      <c r="T272" s="429" t="n"/>
      <c r="U272" s="429" t="n"/>
      <c r="V272" s="429" t="n"/>
      <c r="W272" s="429" t="n"/>
      <c r="X272" s="429" t="n"/>
      <c r="Y272" s="429" t="n"/>
      <c r="Z272" s="429" t="n"/>
      <c r="AA272" s="429" t="n"/>
      <c r="AB272" s="429" t="n"/>
      <c r="AC272" s="429" t="n"/>
      <c r="AD272" s="429" t="n"/>
      <c r="AE272" s="429" t="n"/>
      <c r="AF272" s="429" t="n"/>
      <c r="AG272" s="429" t="n"/>
      <c r="AH272" s="429" t="n"/>
      <c r="AI272" s="429" t="n"/>
      <c r="AJ272" s="429" t="n"/>
      <c r="AK272" s="429" t="n"/>
      <c r="AL272" s="429" t="n"/>
      <c r="AM272" s="429" t="n"/>
      <c r="AN272" s="429" t="n"/>
      <c r="AO272" s="429" t="n"/>
      <c r="AP272" s="429" t="n"/>
      <c r="AQ272" s="429" t="n"/>
      <c r="AR272" s="429" t="n"/>
      <c r="AS272" s="429" t="n"/>
      <c r="AT272" s="429" t="n"/>
      <c r="AU272" s="429" t="n"/>
      <c r="AV272" s="429" t="n"/>
      <c r="AW272" s="429" t="n"/>
      <c r="AX272" s="429" t="n"/>
      <c r="AY272" s="429" t="n"/>
      <c r="AZ272" s="429" t="n"/>
      <c r="BA272" s="429" t="n"/>
      <c r="BB272" s="384">
        <f>IF(SUM(F272:BA272)&lt;&gt;0,AVERAGEIF(F272:BA272,"&gt;0",F272:BA272),0)</f>
        <v/>
      </c>
      <c r="BC272" s="147" t="n"/>
      <c r="BD272" s="385">
        <f>MAXA(F272:BA272)</f>
        <v/>
      </c>
      <c r="BE272" s="1461">
        <f>IF(BD272&lt;&gt;0,VLOOKUP(BD272,$F$10:$BA$10,MATCH(BD272,F272:BA272,0)),"")</f>
        <v/>
      </c>
      <c r="BF272" s="385">
        <f t="array" ref="BF272">MIN(IF(F272:BA272&gt;0,F272:BA272))</f>
        <v/>
      </c>
      <c r="BG272" s="1461">
        <f>IF(BF272&lt;&gt;0,VLOOKUP(BF272,$F$10:$BA$10,MATCH($BF272,$F272:$BA272,0)),"")</f>
        <v/>
      </c>
      <c r="BI272" s="1368">
        <f>HLOOKUP($BI$9,$S$10:$AI$431,1+$BL272,TRUE)</f>
        <v/>
      </c>
      <c r="BJ272" s="1369">
        <f>HLOOKUP($BJ$9,$AJ$10:$AW$431,1+$BL272,TRUE)</f>
        <v/>
      </c>
      <c r="BK272" s="151" t="n"/>
      <c r="BL272" s="408">
        <f>#REF!+1</f>
        <v/>
      </c>
      <c r="BM272" s="399" t="n"/>
    </row>
    <row r="273" ht="20.25" customHeight="1" s="18" thickBot="1" thickTop="1">
      <c r="B273" s="1370" t="n"/>
      <c r="C273" s="1353" t="n"/>
      <c r="D273" s="1469" t="inlineStr">
        <is>
          <t>LASUSUA 150</t>
        </is>
      </c>
      <c r="E273" s="402" t="inlineStr">
        <is>
          <t>Kolaka Smelter # 1, 150</t>
        </is>
      </c>
      <c r="F273" s="383">
        <f>(IF(DASHBOARD!$J$2=F7,DASHBOARD!$U$9,IF(DASHBOARD!$J$2=0,0,F273)))</f>
        <v/>
      </c>
      <c r="G273" s="383">
        <f>(IF(DASHBOARD!$J$2=G7,DASHBOARD!$U$9,IF(DASHBOARD!$J$2=0,0,G273)))</f>
        <v/>
      </c>
      <c r="H273" s="383">
        <f>(IF(DASHBOARD!$J$2=H7,DASHBOARD!$U$9,IF(DASHBOARD!$J$2=0,0,H273)))</f>
        <v/>
      </c>
      <c r="I273" s="383">
        <f>(IF(DASHBOARD!$J$2=I7,DASHBOARD!$U$9,IF(DASHBOARD!$J$2=0,0,I273)))</f>
        <v/>
      </c>
      <c r="J273" s="383">
        <f>(IF(DASHBOARD!$J$2=J7,DASHBOARD!$U$9,IF(DASHBOARD!$J$2=0,0,J273)))</f>
        <v/>
      </c>
      <c r="K273" s="383">
        <f>(IF(DASHBOARD!$J$2=K7,DASHBOARD!$U$9,IF(DASHBOARD!$J$2=0,0,K273)))</f>
        <v/>
      </c>
      <c r="L273" s="383">
        <f>(IF(DASHBOARD!$J$2=L7,DASHBOARD!$U$9,IF(DASHBOARD!$J$2=0,0,L273)))</f>
        <v/>
      </c>
      <c r="M273" s="383">
        <f>(IF(DASHBOARD!$J$2=M7,DASHBOARD!$U$9,IF(DASHBOARD!$J$2=0,0,M273)))</f>
        <v/>
      </c>
      <c r="N273" s="383">
        <f>(IF(DASHBOARD!$J$2=N7,DASHBOARD!$U$9,IF(DASHBOARD!$J$2=0,0,N273)))</f>
        <v/>
      </c>
      <c r="O273" s="383">
        <f>(IF(DASHBOARD!$J$2=O7,DASHBOARD!$U$9,IF(DASHBOARD!$J$2=0,0,O273)))</f>
        <v/>
      </c>
      <c r="P273" s="383">
        <f>(IF(DASHBOARD!$J$2=P7,DASHBOARD!$U$9,IF(DASHBOARD!$J$2=0,0,P273)))</f>
        <v/>
      </c>
      <c r="Q273" s="383">
        <f>(IF(DASHBOARD!$J$2=Q7,DASHBOARD!$U$9,IF(DASHBOARD!$J$2=0,0,Q273)))</f>
        <v/>
      </c>
      <c r="R273" s="383">
        <f>(IF(DASHBOARD!$J$2=R7,DASHBOARD!$U$9,IF(DASHBOARD!$J$2=0,0,R273)))</f>
        <v/>
      </c>
      <c r="S273" s="383">
        <f>(IF(DASHBOARD!$J$2=S7,DASHBOARD!$U$9,IF(DASHBOARD!$J$2=0,0,S273)))</f>
        <v/>
      </c>
      <c r="T273" s="383">
        <f>(IF(DASHBOARD!$J$2=T7,DASHBOARD!$U$9,IF(DASHBOARD!$J$2=0,0,T273)))</f>
        <v/>
      </c>
      <c r="U273" s="383">
        <f>(IF(DASHBOARD!$J$2=U7,DASHBOARD!$U$9,IF(DASHBOARD!$J$2=0,0,U273)))</f>
        <v/>
      </c>
      <c r="V273" s="383">
        <f>(IF(DASHBOARD!$J$2=V7,DASHBOARD!$U$9,IF(DASHBOARD!$J$2=0,0,V273)))</f>
        <v/>
      </c>
      <c r="W273" s="383">
        <f>(IF(DASHBOARD!$J$2=W7,DASHBOARD!$U$9,IF(DASHBOARD!$J$2=0,0,W273)))</f>
        <v/>
      </c>
      <c r="X273" s="383">
        <f>(IF(DASHBOARD!$J$2=X7,DASHBOARD!$U$9,IF(DASHBOARD!$J$2=0,0,X273)))</f>
        <v/>
      </c>
      <c r="Y273" s="383">
        <f>(IF(DASHBOARD!$J$2=Y7,DASHBOARD!$U$9,IF(DASHBOARD!$J$2=0,0,Y273)))</f>
        <v/>
      </c>
      <c r="Z273" s="383">
        <f>(IF(DASHBOARD!$J$2=Z7,DASHBOARD!$U$9,IF(DASHBOARD!$J$2=0,0,Z273)))</f>
        <v/>
      </c>
      <c r="AA273" s="383">
        <f>(IF(DASHBOARD!$J$2=AA7,DASHBOARD!$U$9,IF(DASHBOARD!$J$2=0,0,AA273)))</f>
        <v/>
      </c>
      <c r="AB273" s="383">
        <f>(IF(DASHBOARD!$J$2=AB7,DASHBOARD!$U$9,IF(DASHBOARD!$J$2=0,0,AB273)))</f>
        <v/>
      </c>
      <c r="AC273" s="383">
        <f>(IF(DASHBOARD!$J$2=AC7,DASHBOARD!$U$9,IF(DASHBOARD!$J$2=0,0,AC273)))</f>
        <v/>
      </c>
      <c r="AD273" s="383">
        <f>(IF(DASHBOARD!$J$2=AD7,DASHBOARD!$U$9,IF(DASHBOARD!$J$2=0,0,AD273)))</f>
        <v/>
      </c>
      <c r="AE273" s="383">
        <f>(IF(DASHBOARD!$J$2=AE7,DASHBOARD!$U$9,IF(DASHBOARD!$J$2=0,0,AE273)))</f>
        <v/>
      </c>
      <c r="AF273" s="383">
        <f>(IF(DASHBOARD!$J$2=AF7,DASHBOARD!$U$9,IF(DASHBOARD!$J$2=0,0,AF273)))</f>
        <v/>
      </c>
      <c r="AG273" s="383">
        <f>(IF(DASHBOARD!$J$2=AG7,DASHBOARD!$U$9,IF(DASHBOARD!$J$2=0,0,AG273)))</f>
        <v/>
      </c>
      <c r="AH273" s="383">
        <f>(IF(DASHBOARD!$J$2=AH7,DASHBOARD!$U$9,IF(DASHBOARD!$J$2=0,0,AH273)))</f>
        <v/>
      </c>
      <c r="AI273" s="383">
        <f>(IF(DASHBOARD!$J$2=AI7,DASHBOARD!$U$9,IF(DASHBOARD!$J$2=0,0,AI273)))</f>
        <v/>
      </c>
      <c r="AJ273" s="383">
        <f>(IF(DASHBOARD!$J$2=AJ7,DASHBOARD!$U$9,IF(DASHBOARD!$J$2=0,0,AJ273)))</f>
        <v/>
      </c>
      <c r="AK273" s="383">
        <f>(IF(DASHBOARD!$J$2=AK7,DASHBOARD!$U$9,IF(DASHBOARD!$J$2=0,0,AK273)))</f>
        <v/>
      </c>
      <c r="AL273" s="383">
        <f>(IF(DASHBOARD!$J$2=AL7,DASHBOARD!$U$9,IF(DASHBOARD!$J$2=0,0,AL273)))</f>
        <v/>
      </c>
      <c r="AM273" s="383">
        <f>(IF(DASHBOARD!$J$2=AM7,DASHBOARD!$U$9,IF(DASHBOARD!$J$2=0,0,AM273)))</f>
        <v/>
      </c>
      <c r="AN273" s="383">
        <f>(IF(DASHBOARD!$J$2=AN7,DASHBOARD!$U$9,IF(DASHBOARD!$J$2=0,0,AN273)))</f>
        <v/>
      </c>
      <c r="AO273" s="383">
        <f>(IF(DASHBOARD!$J$2=AO7,DASHBOARD!$U$9,IF(DASHBOARD!$J$2=0,0,AO273)))</f>
        <v/>
      </c>
      <c r="AP273" s="383">
        <f>(IF(DASHBOARD!$J$2=AP7,DASHBOARD!$U$9,IF(DASHBOARD!$J$2=0,0,AP273)))</f>
        <v/>
      </c>
      <c r="AQ273" s="383">
        <f>(IF(DASHBOARD!$J$2=AQ7,DASHBOARD!$U$9,IF(DASHBOARD!$J$2=0,0,AQ273)))</f>
        <v/>
      </c>
      <c r="AR273" s="383">
        <f>(IF(DASHBOARD!$J$2=AR7,DASHBOARD!$U$9,IF(DASHBOARD!$J$2=0,0,AR273)))</f>
        <v/>
      </c>
      <c r="AS273" s="383">
        <f>(IF(DASHBOARD!$J$2=AS7,DASHBOARD!$U$9,IF(DASHBOARD!$J$2=0,0,AS273)))</f>
        <v/>
      </c>
      <c r="AT273" s="383">
        <f>(IF(DASHBOARD!$J$2=AT7,DASHBOARD!$U$9,IF(DASHBOARD!$J$2=0,0,AT273)))</f>
        <v/>
      </c>
      <c r="AU273" s="383">
        <f>(IF(DASHBOARD!$J$2=AU7,DASHBOARD!$U$9,IF(DASHBOARD!$J$2=0,0,AU273)))</f>
        <v/>
      </c>
      <c r="AV273" s="383">
        <f>(IF(DASHBOARD!$J$2=AV7,DASHBOARD!$U$9,IF(DASHBOARD!$J$2=0,0,AV273)))</f>
        <v/>
      </c>
      <c r="AW273" s="383">
        <f>(IF(DASHBOARD!$J$2=AW7,DASHBOARD!$U$9,IF(DASHBOARD!$J$2=0,0,AW273)))</f>
        <v/>
      </c>
      <c r="AX273" s="383">
        <f>(IF(DASHBOARD!$J$2=AX7,DASHBOARD!$U$9,IF(DASHBOARD!$J$2=0,0,AX273)))</f>
        <v/>
      </c>
      <c r="AY273" s="383">
        <f>(IF(DASHBOARD!$J$2=AY7,DASHBOARD!$U$9,IF(DASHBOARD!$J$2=0,0,AY273)))</f>
        <v/>
      </c>
      <c r="AZ273" s="383">
        <f>(IF(DASHBOARD!$J$2=AZ7,DASHBOARD!$U$9,IF(DASHBOARD!$J$2=0,0,AZ273)))</f>
        <v/>
      </c>
      <c r="BA273" s="383">
        <f>(IF(DASHBOARD!$J$2=BA7,DASHBOARD!$U$9,IF(DASHBOARD!$J$2=0,0,BA273)))</f>
        <v/>
      </c>
      <c r="BB273" s="384">
        <f>IF(SUM(F273:BA273)&lt;&gt;0,AVERAGEIF(F273:BA273,"&gt;0",F273:BA273),0)</f>
        <v/>
      </c>
      <c r="BC273" s="147" t="n"/>
      <c r="BD273" s="385">
        <f>MAXA(F273:BA273)</f>
        <v/>
      </c>
      <c r="BE273" s="1461">
        <f>IF(BD273&lt;&gt;0,VLOOKUP(BD273,$F$10:$BA$10,MATCH(BD273,F273:BA273,0)),"")</f>
        <v/>
      </c>
      <c r="BF273" s="385">
        <f t="array" ref="BF273">MIN(IF(F273:BA273&gt;0,F273:BA273))</f>
        <v/>
      </c>
      <c r="BG273" s="1461">
        <f>IF(BF273&lt;&gt;0,VLOOKUP(BF273,$F$10:$BA$10,MATCH($BF273,$F273:$BA273,0)),"")</f>
        <v/>
      </c>
      <c r="BI273" s="1368">
        <f>HLOOKUP($BI$9,$S$10:$AI$431,1+$BL273,TRUE)</f>
        <v/>
      </c>
      <c r="BJ273" s="1369">
        <f>HLOOKUP($BJ$9,$AJ$10:$AW$431,1+$BL273,TRUE)</f>
        <v/>
      </c>
      <c r="BK273" s="151" t="n"/>
      <c r="BL273" s="408">
        <f>BL272+1</f>
        <v/>
      </c>
      <c r="BM273" s="399" t="n"/>
    </row>
    <row r="274" ht="20.25" customHeight="1" s="18" thickBot="1" thickTop="1">
      <c r="B274" s="1370" t="n"/>
      <c r="C274" s="1353" t="n"/>
      <c r="D274" s="1462" t="n"/>
      <c r="E274" s="402" t="inlineStr">
        <is>
          <t>Kolaka Smelter # 2, 150</t>
        </is>
      </c>
      <c r="F274" s="383">
        <f>(IF(DASHBOARD!$J$2=F7,DASHBOARD!$U$10,IF(DASHBOARD!$J$2=0,0,F274)))</f>
        <v/>
      </c>
      <c r="G274" s="383">
        <f>(IF(DASHBOARD!$J$2=G7,DASHBOARD!$U$10,IF(DASHBOARD!$J$2=0,0,G274)))</f>
        <v/>
      </c>
      <c r="H274" s="383">
        <f>(IF(DASHBOARD!$J$2=H7,DASHBOARD!$U$10,IF(DASHBOARD!$J$2=0,0,H274)))</f>
        <v/>
      </c>
      <c r="I274" s="383">
        <f>(IF(DASHBOARD!$J$2=I7,DASHBOARD!$U$10,IF(DASHBOARD!$J$2=0,0,I274)))</f>
        <v/>
      </c>
      <c r="J274" s="383">
        <f>(IF(DASHBOARD!$J$2=J7,DASHBOARD!$U$10,IF(DASHBOARD!$J$2=0,0,J274)))</f>
        <v/>
      </c>
      <c r="K274" s="383">
        <f>(IF(DASHBOARD!$J$2=K7,DASHBOARD!$U$10,IF(DASHBOARD!$J$2=0,0,K274)))</f>
        <v/>
      </c>
      <c r="L274" s="383">
        <f>(IF(DASHBOARD!$J$2=L7,DASHBOARD!$U$10,IF(DASHBOARD!$J$2=0,0,L274)))</f>
        <v/>
      </c>
      <c r="M274" s="383">
        <f>(IF(DASHBOARD!$J$2=M7,DASHBOARD!$U$10,IF(DASHBOARD!$J$2=0,0,M274)))</f>
        <v/>
      </c>
      <c r="N274" s="383">
        <f>(IF(DASHBOARD!$J$2=N7,DASHBOARD!$U$10,IF(DASHBOARD!$J$2=0,0,N274)))</f>
        <v/>
      </c>
      <c r="O274" s="383">
        <f>(IF(DASHBOARD!$J$2=O7,DASHBOARD!$U$10,IF(DASHBOARD!$J$2=0,0,O274)))</f>
        <v/>
      </c>
      <c r="P274" s="383">
        <f>(IF(DASHBOARD!$J$2=P7,DASHBOARD!$U$10,IF(DASHBOARD!$J$2=0,0,P274)))</f>
        <v/>
      </c>
      <c r="Q274" s="383">
        <f>(IF(DASHBOARD!$J$2=Q7,DASHBOARD!$U$10,IF(DASHBOARD!$J$2=0,0,Q274)))</f>
        <v/>
      </c>
      <c r="R274" s="383">
        <f>(IF(DASHBOARD!$J$2=R7,DASHBOARD!$U$10,IF(DASHBOARD!$J$2=0,0,R274)))</f>
        <v/>
      </c>
      <c r="S274" s="383">
        <f>(IF(DASHBOARD!$J$2=S7,DASHBOARD!$U$10,IF(DASHBOARD!$J$2=0,0,S274)))</f>
        <v/>
      </c>
      <c r="T274" s="383">
        <f>(IF(DASHBOARD!$J$2=T7,DASHBOARD!$U$10,IF(DASHBOARD!$J$2=0,0,T274)))</f>
        <v/>
      </c>
      <c r="U274" s="383">
        <f>(IF(DASHBOARD!$J$2=U7,DASHBOARD!$U$10,IF(DASHBOARD!$J$2=0,0,U274)))</f>
        <v/>
      </c>
      <c r="V274" s="383">
        <f>(IF(DASHBOARD!$J$2=V7,DASHBOARD!$U$10,IF(DASHBOARD!$J$2=0,0,V274)))</f>
        <v/>
      </c>
      <c r="W274" s="383">
        <f>(IF(DASHBOARD!$J$2=W7,DASHBOARD!$U$10,IF(DASHBOARD!$J$2=0,0,W274)))</f>
        <v/>
      </c>
      <c r="X274" s="383">
        <f>(IF(DASHBOARD!$J$2=X7,DASHBOARD!$U$10,IF(DASHBOARD!$J$2=0,0,X274)))</f>
        <v/>
      </c>
      <c r="Y274" s="383">
        <f>(IF(DASHBOARD!$J$2=Y7,DASHBOARD!$U$10,IF(DASHBOARD!$J$2=0,0,Y274)))</f>
        <v/>
      </c>
      <c r="Z274" s="383">
        <f>(IF(DASHBOARD!$J$2=Z7,DASHBOARD!$U$10,IF(DASHBOARD!$J$2=0,0,Z274)))</f>
        <v/>
      </c>
      <c r="AA274" s="383">
        <f>(IF(DASHBOARD!$J$2=AA7,DASHBOARD!$U$10,IF(DASHBOARD!$J$2=0,0,AA274)))</f>
        <v/>
      </c>
      <c r="AB274" s="383">
        <f>(IF(DASHBOARD!$J$2=AB7,DASHBOARD!$U$10,IF(DASHBOARD!$J$2=0,0,AB274)))</f>
        <v/>
      </c>
      <c r="AC274" s="383">
        <f>(IF(DASHBOARD!$J$2=AC7,DASHBOARD!$U$10,IF(DASHBOARD!$J$2=0,0,AC274)))</f>
        <v/>
      </c>
      <c r="AD274" s="383">
        <f>(IF(DASHBOARD!$J$2=AD7,DASHBOARD!$U$10,IF(DASHBOARD!$J$2=0,0,AD274)))</f>
        <v/>
      </c>
      <c r="AE274" s="383">
        <f>(IF(DASHBOARD!$J$2=AE7,DASHBOARD!$U$10,IF(DASHBOARD!$J$2=0,0,AE274)))</f>
        <v/>
      </c>
      <c r="AF274" s="383">
        <f>(IF(DASHBOARD!$J$2=AF7,DASHBOARD!$U$10,IF(DASHBOARD!$J$2=0,0,AF274)))</f>
        <v/>
      </c>
      <c r="AG274" s="383">
        <f>(IF(DASHBOARD!$J$2=AG7,DASHBOARD!$U$10,IF(DASHBOARD!$J$2=0,0,AG274)))</f>
        <v/>
      </c>
      <c r="AH274" s="383">
        <f>(IF(DASHBOARD!$J$2=AH7,DASHBOARD!$U$10,IF(DASHBOARD!$J$2=0,0,AH274)))</f>
        <v/>
      </c>
      <c r="AI274" s="383">
        <f>(IF(DASHBOARD!$J$2=AI7,DASHBOARD!$U$10,IF(DASHBOARD!$J$2=0,0,AI274)))</f>
        <v/>
      </c>
      <c r="AJ274" s="383">
        <f>(IF(DASHBOARD!$J$2=AJ7,DASHBOARD!$U$10,IF(DASHBOARD!$J$2=0,0,AJ274)))</f>
        <v/>
      </c>
      <c r="AK274" s="383">
        <f>(IF(DASHBOARD!$J$2=AK7,DASHBOARD!$U$10,IF(DASHBOARD!$J$2=0,0,AK274)))</f>
        <v/>
      </c>
      <c r="AL274" s="383">
        <f>(IF(DASHBOARD!$J$2=AL7,DASHBOARD!$U$10,IF(DASHBOARD!$J$2=0,0,AL274)))</f>
        <v/>
      </c>
      <c r="AM274" s="383">
        <f>(IF(DASHBOARD!$J$2=AM7,DASHBOARD!$U$10,IF(DASHBOARD!$J$2=0,0,AM274)))</f>
        <v/>
      </c>
      <c r="AN274" s="383">
        <f>(IF(DASHBOARD!$J$2=AN7,DASHBOARD!$U$10,IF(DASHBOARD!$J$2=0,0,AN274)))</f>
        <v/>
      </c>
      <c r="AO274" s="383">
        <f>(IF(DASHBOARD!$J$2=AO7,DASHBOARD!$U$10,IF(DASHBOARD!$J$2=0,0,AO274)))</f>
        <v/>
      </c>
      <c r="AP274" s="383">
        <f>(IF(DASHBOARD!$J$2=AP7,DASHBOARD!$U$10,IF(DASHBOARD!$J$2=0,0,AP274)))</f>
        <v/>
      </c>
      <c r="AQ274" s="383">
        <f>(IF(DASHBOARD!$J$2=AQ7,DASHBOARD!$U$10,IF(DASHBOARD!$J$2=0,0,AQ274)))</f>
        <v/>
      </c>
      <c r="AR274" s="383">
        <f>(IF(DASHBOARD!$J$2=AR7,DASHBOARD!$U$10,IF(DASHBOARD!$J$2=0,0,AR274)))</f>
        <v/>
      </c>
      <c r="AS274" s="383">
        <f>(IF(DASHBOARD!$J$2=AS7,DASHBOARD!$U$10,IF(DASHBOARD!$J$2=0,0,AS274)))</f>
        <v/>
      </c>
      <c r="AT274" s="383">
        <f>(IF(DASHBOARD!$J$2=AT7,DASHBOARD!$U$10,IF(DASHBOARD!$J$2=0,0,AT274)))</f>
        <v/>
      </c>
      <c r="AU274" s="383">
        <f>(IF(DASHBOARD!$J$2=AU7,DASHBOARD!$U$10,IF(DASHBOARD!$J$2=0,0,AU274)))</f>
        <v/>
      </c>
      <c r="AV274" s="383">
        <f>(IF(DASHBOARD!$J$2=AV7,DASHBOARD!$U$10,IF(DASHBOARD!$J$2=0,0,AV274)))</f>
        <v/>
      </c>
      <c r="AW274" s="383">
        <f>(IF(DASHBOARD!$J$2=AW7,DASHBOARD!$U$10,IF(DASHBOARD!$J$2=0,0,AW274)))</f>
        <v/>
      </c>
      <c r="AX274" s="383">
        <f>(IF(DASHBOARD!$J$2=AX7,DASHBOARD!$U$10,IF(DASHBOARD!$J$2=0,0,AX274)))</f>
        <v/>
      </c>
      <c r="AY274" s="383">
        <f>(IF(DASHBOARD!$J$2=AY7,DASHBOARD!$U$10,IF(DASHBOARD!$J$2=0,0,AY274)))</f>
        <v/>
      </c>
      <c r="AZ274" s="383">
        <f>(IF(DASHBOARD!$J$2=AZ7,DASHBOARD!$U$10,IF(DASHBOARD!$J$2=0,0,AZ274)))</f>
        <v/>
      </c>
      <c r="BA274" s="383">
        <f>(IF(DASHBOARD!$J$2=BA7,DASHBOARD!$U$10,IF(DASHBOARD!$J$2=0,0,BA274)))</f>
        <v/>
      </c>
      <c r="BB274" s="384">
        <f>IF(SUM(F274:BA274)&lt;&gt;0,AVERAGEIF(F274:BA274,"&gt;0",F274:BA274),0)</f>
        <v/>
      </c>
      <c r="BC274" s="147" t="n"/>
      <c r="BD274" s="385">
        <f>MAXA(F274:BA274)</f>
        <v/>
      </c>
      <c r="BE274" s="1461">
        <f>IF(BD274&lt;&gt;0,VLOOKUP(BD274,$F$10:$BA$10,MATCH(BD274,F274:BA274,0)),"")</f>
        <v/>
      </c>
      <c r="BF274" s="385">
        <f t="array" ref="BF274">MIN(IF(F274:BA274&gt;0,F274:BA274))</f>
        <v/>
      </c>
      <c r="BG274" s="1461">
        <f>IF(BF274&lt;&gt;0,VLOOKUP(BF274,$F$10:$BA$10,MATCH($BF274,$F274:$BA274,0)),"")</f>
        <v/>
      </c>
      <c r="BI274" s="1368">
        <f>HLOOKUP($BI$9,$S$10:$AI$431,1+$BL274,TRUE)</f>
        <v/>
      </c>
      <c r="BJ274" s="1369">
        <f>HLOOKUP($BJ$9,$AJ$10:$AW$431,1+$BL274,TRUE)</f>
        <v/>
      </c>
      <c r="BK274" s="151" t="n"/>
      <c r="BL274" s="408">
        <f>BL273+1</f>
        <v/>
      </c>
      <c r="BM274" s="399" t="n"/>
    </row>
    <row r="275" ht="20.25" customHeight="1" s="18" thickBot="1" thickTop="1">
      <c r="B275" s="1370" t="n"/>
      <c r="C275" s="1353" t="n"/>
      <c r="D275" s="1462" t="n"/>
      <c r="E275" s="402" t="inlineStr">
        <is>
          <t>Malili # 1,150</t>
        </is>
      </c>
      <c r="F275" s="383">
        <f>(IF(DASHBOARD!$J$2=F7,DASHBOARD!$U$11,IF(DASHBOARD!$J$2=0,0,F275)))</f>
        <v/>
      </c>
      <c r="G275" s="383">
        <f>(IF(DASHBOARD!$J$2=G7,DASHBOARD!$U$11,IF(DASHBOARD!$J$2=0,0,G275)))</f>
        <v/>
      </c>
      <c r="H275" s="383">
        <f>(IF(DASHBOARD!$J$2=H7,DASHBOARD!$U$11,IF(DASHBOARD!$J$2=0,0,H275)))</f>
        <v/>
      </c>
      <c r="I275" s="383">
        <f>(IF(DASHBOARD!$J$2=I7,DASHBOARD!$U$11,IF(DASHBOARD!$J$2=0,0,I275)))</f>
        <v/>
      </c>
      <c r="J275" s="383">
        <f>(IF(DASHBOARD!$J$2=J7,DASHBOARD!$U$11,IF(DASHBOARD!$J$2=0,0,J275)))</f>
        <v/>
      </c>
      <c r="K275" s="383">
        <f>(IF(DASHBOARD!$J$2=K7,DASHBOARD!$U$11,IF(DASHBOARD!$J$2=0,0,K275)))</f>
        <v/>
      </c>
      <c r="L275" s="383">
        <f>(IF(DASHBOARD!$J$2=L7,DASHBOARD!$U$11,IF(DASHBOARD!$J$2=0,0,L275)))</f>
        <v/>
      </c>
      <c r="M275" s="383">
        <f>(IF(DASHBOARD!$J$2=M7,DASHBOARD!$U$11,IF(DASHBOARD!$J$2=0,0,M275)))</f>
        <v/>
      </c>
      <c r="N275" s="383">
        <f>(IF(DASHBOARD!$J$2=N7,DASHBOARD!$U$11,IF(DASHBOARD!$J$2=0,0,N275)))</f>
        <v/>
      </c>
      <c r="O275" s="383">
        <f>(IF(DASHBOARD!$J$2=O7,DASHBOARD!$U$11,IF(DASHBOARD!$J$2=0,0,O275)))</f>
        <v/>
      </c>
      <c r="P275" s="383">
        <f>(IF(DASHBOARD!$J$2=P7,DASHBOARD!$U$11,IF(DASHBOARD!$J$2=0,0,P275)))</f>
        <v/>
      </c>
      <c r="Q275" s="383">
        <f>(IF(DASHBOARD!$J$2=Q7,DASHBOARD!$U$11,IF(DASHBOARD!$J$2=0,0,Q275)))</f>
        <v/>
      </c>
      <c r="R275" s="383">
        <f>(IF(DASHBOARD!$J$2=R7,DASHBOARD!$U$11,IF(DASHBOARD!$J$2=0,0,R275)))</f>
        <v/>
      </c>
      <c r="S275" s="383">
        <f>(IF(DASHBOARD!$J$2=S7,DASHBOARD!$U$11,IF(DASHBOARD!$J$2=0,0,S275)))</f>
        <v/>
      </c>
      <c r="T275" s="383">
        <f>(IF(DASHBOARD!$J$2=T7,DASHBOARD!$U$11,IF(DASHBOARD!$J$2=0,0,T275)))</f>
        <v/>
      </c>
      <c r="U275" s="383">
        <f>(IF(DASHBOARD!$J$2=U7,DASHBOARD!$U$11,IF(DASHBOARD!$J$2=0,0,U275)))</f>
        <v/>
      </c>
      <c r="V275" s="383">
        <f>(IF(DASHBOARD!$J$2=V7,DASHBOARD!$U$11,IF(DASHBOARD!$J$2=0,0,V275)))</f>
        <v/>
      </c>
      <c r="W275" s="383">
        <f>(IF(DASHBOARD!$J$2=W7,DASHBOARD!$U$11,IF(DASHBOARD!$J$2=0,0,W275)))</f>
        <v/>
      </c>
      <c r="X275" s="383">
        <f>(IF(DASHBOARD!$J$2=X7,DASHBOARD!$U$11,IF(DASHBOARD!$J$2=0,0,X275)))</f>
        <v/>
      </c>
      <c r="Y275" s="383">
        <f>(IF(DASHBOARD!$J$2=Y7,DASHBOARD!$U$11,IF(DASHBOARD!$J$2=0,0,Y275)))</f>
        <v/>
      </c>
      <c r="Z275" s="383">
        <f>(IF(DASHBOARD!$J$2=Z7,DASHBOARD!$U$11,IF(DASHBOARD!$J$2=0,0,Z275)))</f>
        <v/>
      </c>
      <c r="AA275" s="383">
        <f>(IF(DASHBOARD!$J$2=AA7,DASHBOARD!$U$11,IF(DASHBOARD!$J$2=0,0,AA275)))</f>
        <v/>
      </c>
      <c r="AB275" s="383">
        <f>(IF(DASHBOARD!$J$2=AB7,DASHBOARD!$U$11,IF(DASHBOARD!$J$2=0,0,AB275)))</f>
        <v/>
      </c>
      <c r="AC275" s="383">
        <f>(IF(DASHBOARD!$J$2=AC7,DASHBOARD!$U$11,IF(DASHBOARD!$J$2=0,0,AC275)))</f>
        <v/>
      </c>
      <c r="AD275" s="383">
        <f>(IF(DASHBOARD!$J$2=AD7,DASHBOARD!$U$11,IF(DASHBOARD!$J$2=0,0,AD275)))</f>
        <v/>
      </c>
      <c r="AE275" s="383">
        <f>(IF(DASHBOARD!$J$2=AE7,DASHBOARD!$U$11,IF(DASHBOARD!$J$2=0,0,AE275)))</f>
        <v/>
      </c>
      <c r="AF275" s="383">
        <f>(IF(DASHBOARD!$J$2=AF7,DASHBOARD!$U$11,IF(DASHBOARD!$J$2=0,0,AF275)))</f>
        <v/>
      </c>
      <c r="AG275" s="383">
        <f>(IF(DASHBOARD!$J$2=AG7,DASHBOARD!$U$11,IF(DASHBOARD!$J$2=0,0,AG275)))</f>
        <v/>
      </c>
      <c r="AH275" s="383">
        <f>(IF(DASHBOARD!$J$2=AH7,DASHBOARD!$U$11,IF(DASHBOARD!$J$2=0,0,AH275)))</f>
        <v/>
      </c>
      <c r="AI275" s="383">
        <f>(IF(DASHBOARD!$J$2=AI7,DASHBOARD!$U$11,IF(DASHBOARD!$J$2=0,0,AI275)))</f>
        <v/>
      </c>
      <c r="AJ275" s="383">
        <f>(IF(DASHBOARD!$J$2=AJ7,DASHBOARD!$U$11,IF(DASHBOARD!$J$2=0,0,AJ275)))</f>
        <v/>
      </c>
      <c r="AK275" s="383">
        <f>(IF(DASHBOARD!$J$2=AK7,DASHBOARD!$U$11,IF(DASHBOARD!$J$2=0,0,AK275)))</f>
        <v/>
      </c>
      <c r="AL275" s="383">
        <f>(IF(DASHBOARD!$J$2=AL7,DASHBOARD!$U$11,IF(DASHBOARD!$J$2=0,0,AL275)))</f>
        <v/>
      </c>
      <c r="AM275" s="383">
        <f>(IF(DASHBOARD!$J$2=AM7,DASHBOARD!$U$11,IF(DASHBOARD!$J$2=0,0,AM275)))</f>
        <v/>
      </c>
      <c r="AN275" s="383">
        <f>(IF(DASHBOARD!$J$2=AN7,DASHBOARD!$U$11,IF(DASHBOARD!$J$2=0,0,AN275)))</f>
        <v/>
      </c>
      <c r="AO275" s="383">
        <f>(IF(DASHBOARD!$J$2=AO7,DASHBOARD!$U$11,IF(DASHBOARD!$J$2=0,0,AO275)))</f>
        <v/>
      </c>
      <c r="AP275" s="383">
        <f>(IF(DASHBOARD!$J$2=AP7,DASHBOARD!$U$11,IF(DASHBOARD!$J$2=0,0,AP275)))</f>
        <v/>
      </c>
      <c r="AQ275" s="383">
        <f>(IF(DASHBOARD!$J$2=AQ7,DASHBOARD!$U$11,IF(DASHBOARD!$J$2=0,0,AQ275)))</f>
        <v/>
      </c>
      <c r="AR275" s="383">
        <f>(IF(DASHBOARD!$J$2=AR7,DASHBOARD!$U$11,IF(DASHBOARD!$J$2=0,0,AR275)))</f>
        <v/>
      </c>
      <c r="AS275" s="383">
        <f>(IF(DASHBOARD!$J$2=AS7,DASHBOARD!$U$11,IF(DASHBOARD!$J$2=0,0,AS275)))</f>
        <v/>
      </c>
      <c r="AT275" s="383">
        <f>(IF(DASHBOARD!$J$2=AT7,DASHBOARD!$U$11,IF(DASHBOARD!$J$2=0,0,AT275)))</f>
        <v/>
      </c>
      <c r="AU275" s="383">
        <f>(IF(DASHBOARD!$J$2=AU7,DASHBOARD!$U$11,IF(DASHBOARD!$J$2=0,0,AU275)))</f>
        <v/>
      </c>
      <c r="AV275" s="383">
        <f>(IF(DASHBOARD!$J$2=AV7,DASHBOARD!$U$11,IF(DASHBOARD!$J$2=0,0,AV275)))</f>
        <v/>
      </c>
      <c r="AW275" s="383">
        <f>(IF(DASHBOARD!$J$2=AW7,DASHBOARD!$U$11,IF(DASHBOARD!$J$2=0,0,AW275)))</f>
        <v/>
      </c>
      <c r="AX275" s="383">
        <f>(IF(DASHBOARD!$J$2=AX7,DASHBOARD!$U$11,IF(DASHBOARD!$J$2=0,0,AX275)))</f>
        <v/>
      </c>
      <c r="AY275" s="383">
        <f>(IF(DASHBOARD!$J$2=AY7,DASHBOARD!$U$11,IF(DASHBOARD!$J$2=0,0,AY275)))</f>
        <v/>
      </c>
      <c r="AZ275" s="383">
        <f>(IF(DASHBOARD!$J$2=AZ7,DASHBOARD!$U$11,IF(DASHBOARD!$J$2=0,0,AZ275)))</f>
        <v/>
      </c>
      <c r="BA275" s="383">
        <f>(IF(DASHBOARD!$J$2=BA7,DASHBOARD!$U$11,IF(DASHBOARD!$J$2=0,0,BA275)))</f>
        <v/>
      </c>
      <c r="BB275" s="384">
        <f>IF(SUM(F275:BA275)&lt;&gt;0,AVERAGEIF(F275:BA275,"&gt;0",F275:BA275),0)</f>
        <v/>
      </c>
      <c r="BC275" s="147" t="n"/>
      <c r="BD275" s="385">
        <f>MAXA(F275:BA275)</f>
        <v/>
      </c>
      <c r="BE275" s="1461">
        <f>IF(BD275&lt;&gt;0,VLOOKUP(BD275,$F$10:$BA$10,MATCH(BD275,F275:BA275,0)),"")</f>
        <v/>
      </c>
      <c r="BF275" s="385">
        <f t="array" ref="BF275">MIN(IF(F275:BA275&gt;0,F275:BA275))</f>
        <v/>
      </c>
      <c r="BG275" s="1461">
        <f>IF(BF275&lt;&gt;0,VLOOKUP(BF275,$F$10:$BA$10,MATCH($BF275,$F275:$BA275,0)),"")</f>
        <v/>
      </c>
      <c r="BI275" s="1368">
        <f>HLOOKUP($BI$9,$S$10:$AI$431,1+$BL275,TRUE)</f>
        <v/>
      </c>
      <c r="BJ275" s="1369">
        <f>HLOOKUP($BJ$9,$AJ$10:$AW$431,1+$BL275,TRUE)</f>
        <v/>
      </c>
      <c r="BK275" s="151" t="n"/>
      <c r="BL275" s="408">
        <f>BL274+1</f>
        <v/>
      </c>
      <c r="BM275" s="399" t="n"/>
    </row>
    <row r="276" ht="20.25" customHeight="1" s="18" thickBot="1" thickTop="1">
      <c r="B276" s="1370" t="n"/>
      <c r="C276" s="1353" t="n"/>
      <c r="D276" s="1463" t="n"/>
      <c r="E276" s="402" t="inlineStr">
        <is>
          <t>Malili # 2,150</t>
        </is>
      </c>
      <c r="F276" s="383">
        <f>(IF(DASHBOARD!$J$2=F7,DASHBOARD!$U$12,IF(DASHBOARD!$J$2=0,0,F276)))</f>
        <v/>
      </c>
      <c r="G276" s="383">
        <f>(IF(DASHBOARD!$J$2=G7,DASHBOARD!$U$12,IF(DASHBOARD!$J$2=0,0,G276)))</f>
        <v/>
      </c>
      <c r="H276" s="383">
        <f>(IF(DASHBOARD!$J$2=H7,DASHBOARD!$U$12,IF(DASHBOARD!$J$2=0,0,H276)))</f>
        <v/>
      </c>
      <c r="I276" s="383">
        <f>(IF(DASHBOARD!$J$2=I7,DASHBOARD!$U$12,IF(DASHBOARD!$J$2=0,0,I276)))</f>
        <v/>
      </c>
      <c r="J276" s="383">
        <f>(IF(DASHBOARD!$J$2=J7,DASHBOARD!$U$12,IF(DASHBOARD!$J$2=0,0,J276)))</f>
        <v/>
      </c>
      <c r="K276" s="383">
        <f>(IF(DASHBOARD!$J$2=K7,DASHBOARD!$U$12,IF(DASHBOARD!$J$2=0,0,K276)))</f>
        <v/>
      </c>
      <c r="L276" s="383">
        <f>(IF(DASHBOARD!$J$2=L7,DASHBOARD!$U$12,IF(DASHBOARD!$J$2=0,0,L276)))</f>
        <v/>
      </c>
      <c r="M276" s="383">
        <f>(IF(DASHBOARD!$J$2=M7,DASHBOARD!$U$12,IF(DASHBOARD!$J$2=0,0,M276)))</f>
        <v/>
      </c>
      <c r="N276" s="383">
        <f>(IF(DASHBOARD!$J$2=N7,DASHBOARD!$U$12,IF(DASHBOARD!$J$2=0,0,N276)))</f>
        <v/>
      </c>
      <c r="O276" s="383">
        <f>(IF(DASHBOARD!$J$2=O7,DASHBOARD!$U$12,IF(DASHBOARD!$J$2=0,0,O276)))</f>
        <v/>
      </c>
      <c r="P276" s="383">
        <f>(IF(DASHBOARD!$J$2=P7,DASHBOARD!$U$12,IF(DASHBOARD!$J$2=0,0,P276)))</f>
        <v/>
      </c>
      <c r="Q276" s="383">
        <f>(IF(DASHBOARD!$J$2=Q7,DASHBOARD!$U$12,IF(DASHBOARD!$J$2=0,0,Q276)))</f>
        <v/>
      </c>
      <c r="R276" s="383">
        <f>(IF(DASHBOARD!$J$2=R7,DASHBOARD!$U$12,IF(DASHBOARD!$J$2=0,0,R276)))</f>
        <v/>
      </c>
      <c r="S276" s="383">
        <f>(IF(DASHBOARD!$J$2=S7,DASHBOARD!$U$12,IF(DASHBOARD!$J$2=0,0,S276)))</f>
        <v/>
      </c>
      <c r="T276" s="383">
        <f>(IF(DASHBOARD!$J$2=T7,DASHBOARD!$U$12,IF(DASHBOARD!$J$2=0,0,T276)))</f>
        <v/>
      </c>
      <c r="U276" s="383">
        <f>(IF(DASHBOARD!$J$2=U7,DASHBOARD!$U$12,IF(DASHBOARD!$J$2=0,0,U276)))</f>
        <v/>
      </c>
      <c r="V276" s="383">
        <f>(IF(DASHBOARD!$J$2=V7,DASHBOARD!$U$12,IF(DASHBOARD!$J$2=0,0,V276)))</f>
        <v/>
      </c>
      <c r="W276" s="383">
        <f>(IF(DASHBOARD!$J$2=W7,DASHBOARD!$U$12,IF(DASHBOARD!$J$2=0,0,W276)))</f>
        <v/>
      </c>
      <c r="X276" s="383">
        <f>(IF(DASHBOARD!$J$2=X7,DASHBOARD!$U$12,IF(DASHBOARD!$J$2=0,0,X276)))</f>
        <v/>
      </c>
      <c r="Y276" s="383">
        <f>(IF(DASHBOARD!$J$2=Y7,DASHBOARD!$U$12,IF(DASHBOARD!$J$2=0,0,Y276)))</f>
        <v/>
      </c>
      <c r="Z276" s="383">
        <f>(IF(DASHBOARD!$J$2=Z7,DASHBOARD!$U$12,IF(DASHBOARD!$J$2=0,0,Z276)))</f>
        <v/>
      </c>
      <c r="AA276" s="383">
        <f>(IF(DASHBOARD!$J$2=AA7,DASHBOARD!$U$12,IF(DASHBOARD!$J$2=0,0,AA276)))</f>
        <v/>
      </c>
      <c r="AB276" s="383">
        <f>(IF(DASHBOARD!$J$2=AB7,DASHBOARD!$U$12,IF(DASHBOARD!$J$2=0,0,AB276)))</f>
        <v/>
      </c>
      <c r="AC276" s="383">
        <f>(IF(DASHBOARD!$J$2=AC7,DASHBOARD!$U$12,IF(DASHBOARD!$J$2=0,0,AC276)))</f>
        <v/>
      </c>
      <c r="AD276" s="383">
        <f>(IF(DASHBOARD!$J$2=AD7,DASHBOARD!$U$12,IF(DASHBOARD!$J$2=0,0,AD276)))</f>
        <v/>
      </c>
      <c r="AE276" s="383">
        <f>(IF(DASHBOARD!$J$2=AE7,DASHBOARD!$U$12,IF(DASHBOARD!$J$2=0,0,AE276)))</f>
        <v/>
      </c>
      <c r="AF276" s="383">
        <f>(IF(DASHBOARD!$J$2=AF7,DASHBOARD!$U$12,IF(DASHBOARD!$J$2=0,0,AF276)))</f>
        <v/>
      </c>
      <c r="AG276" s="383">
        <f>(IF(DASHBOARD!$J$2=AG7,DASHBOARD!$U$12,IF(DASHBOARD!$J$2=0,0,AG276)))</f>
        <v/>
      </c>
      <c r="AH276" s="383">
        <f>(IF(DASHBOARD!$J$2=AH7,DASHBOARD!$U$12,IF(DASHBOARD!$J$2=0,0,AH276)))</f>
        <v/>
      </c>
      <c r="AI276" s="383">
        <f>(IF(DASHBOARD!$J$2=AI7,DASHBOARD!$U$12,IF(DASHBOARD!$J$2=0,0,AI276)))</f>
        <v/>
      </c>
      <c r="AJ276" s="383">
        <f>(IF(DASHBOARD!$J$2=AJ7,DASHBOARD!$U$12,IF(DASHBOARD!$J$2=0,0,AJ276)))</f>
        <v/>
      </c>
      <c r="AK276" s="383">
        <f>(IF(DASHBOARD!$J$2=AK7,DASHBOARD!$U$12,IF(DASHBOARD!$J$2=0,0,AK276)))</f>
        <v/>
      </c>
      <c r="AL276" s="383">
        <f>(IF(DASHBOARD!$J$2=AL7,DASHBOARD!$U$12,IF(DASHBOARD!$J$2=0,0,AL276)))</f>
        <v/>
      </c>
      <c r="AM276" s="383">
        <f>(IF(DASHBOARD!$J$2=AM7,DASHBOARD!$U$12,IF(DASHBOARD!$J$2=0,0,AM276)))</f>
        <v/>
      </c>
      <c r="AN276" s="383">
        <f>(IF(DASHBOARD!$J$2=AN7,DASHBOARD!$U$12,IF(DASHBOARD!$J$2=0,0,AN276)))</f>
        <v/>
      </c>
      <c r="AO276" s="383">
        <f>(IF(DASHBOARD!$J$2=AO7,DASHBOARD!$U$12,IF(DASHBOARD!$J$2=0,0,AO276)))</f>
        <v/>
      </c>
      <c r="AP276" s="383">
        <f>(IF(DASHBOARD!$J$2=AP7,DASHBOARD!$U$12,IF(DASHBOARD!$J$2=0,0,AP276)))</f>
        <v/>
      </c>
      <c r="AQ276" s="383">
        <f>(IF(DASHBOARD!$J$2=AQ7,DASHBOARD!$U$12,IF(DASHBOARD!$J$2=0,0,AQ276)))</f>
        <v/>
      </c>
      <c r="AR276" s="383">
        <f>(IF(DASHBOARD!$J$2=AR7,DASHBOARD!$U$12,IF(DASHBOARD!$J$2=0,0,AR276)))</f>
        <v/>
      </c>
      <c r="AS276" s="383">
        <f>(IF(DASHBOARD!$J$2=AS7,DASHBOARD!$U$12,IF(DASHBOARD!$J$2=0,0,AS276)))</f>
        <v/>
      </c>
      <c r="AT276" s="383">
        <f>(IF(DASHBOARD!$J$2=AT7,DASHBOARD!$U$12,IF(DASHBOARD!$J$2=0,0,AT276)))</f>
        <v/>
      </c>
      <c r="AU276" s="383">
        <f>(IF(DASHBOARD!$J$2=AU7,DASHBOARD!$U$12,IF(DASHBOARD!$J$2=0,0,AU276)))</f>
        <v/>
      </c>
      <c r="AV276" s="383">
        <f>(IF(DASHBOARD!$J$2=AV7,DASHBOARD!$U$12,IF(DASHBOARD!$J$2=0,0,AV276)))</f>
        <v/>
      </c>
      <c r="AW276" s="383">
        <f>(IF(DASHBOARD!$J$2=AW7,DASHBOARD!$U$12,IF(DASHBOARD!$J$2=0,0,AW276)))</f>
        <v/>
      </c>
      <c r="AX276" s="383">
        <f>(IF(DASHBOARD!$J$2=AX7,DASHBOARD!$U$12,IF(DASHBOARD!$J$2=0,0,AX276)))</f>
        <v/>
      </c>
      <c r="AY276" s="383">
        <f>(IF(DASHBOARD!$J$2=AY7,DASHBOARD!$U$12,IF(DASHBOARD!$J$2=0,0,AY276)))</f>
        <v/>
      </c>
      <c r="AZ276" s="383">
        <f>(IF(DASHBOARD!$J$2=AZ7,DASHBOARD!$U$12,IF(DASHBOARD!$J$2=0,0,AZ276)))</f>
        <v/>
      </c>
      <c r="BA276" s="383">
        <f>(IF(DASHBOARD!$J$2=BA7,DASHBOARD!$U$12,IF(DASHBOARD!$J$2=0,0,BA276)))</f>
        <v/>
      </c>
      <c r="BB276" s="384">
        <f>IF(SUM(F276:BA276)&lt;&gt;0,AVERAGEIF(F276:BA276,"&gt;0",F276:BA276),0)</f>
        <v/>
      </c>
      <c r="BC276" s="147" t="n"/>
      <c r="BD276" s="385">
        <f>MAXA(F276:BA276)</f>
        <v/>
      </c>
      <c r="BE276" s="1461">
        <f>IF(BD276&lt;&gt;0,VLOOKUP(BD276,$F$10:$BA$10,MATCH(BD276,F276:BA276,0)),"")</f>
        <v/>
      </c>
      <c r="BF276" s="385">
        <f t="array" ref="BF276">MIN(IF(F276:BA276&gt;0,F276:BA276))</f>
        <v/>
      </c>
      <c r="BG276" s="1461">
        <f>IF(BF276&lt;&gt;0,VLOOKUP(BF276,$F$10:$BA$10,MATCH($BF276,$F276:$BA276,0)),"")</f>
        <v/>
      </c>
      <c r="BI276" s="1368">
        <f>HLOOKUP($BI$9,$S$10:$AI$431,1+$BL276,TRUE)</f>
        <v/>
      </c>
      <c r="BJ276" s="1369">
        <f>HLOOKUP($BJ$9,$AJ$10:$AW$431,1+$BL276,TRUE)</f>
        <v/>
      </c>
      <c r="BK276" s="151" t="n"/>
      <c r="BL276" s="408">
        <f>BL275+1</f>
        <v/>
      </c>
      <c r="BM276" s="399" t="n"/>
    </row>
    <row r="277" ht="20.25" customHeight="1" s="18" thickBot="1" thickTop="1">
      <c r="B277" s="1370" t="n"/>
      <c r="C277" s="1353" t="n"/>
      <c r="D277" s="328" t="n"/>
      <c r="E277" s="402" t="n"/>
      <c r="F277" s="429" t="n"/>
      <c r="G277" s="429" t="n"/>
      <c r="H277" s="429" t="n"/>
      <c r="I277" s="429" t="n"/>
      <c r="J277" s="429" t="n"/>
      <c r="K277" s="429" t="n"/>
      <c r="L277" s="429" t="n"/>
      <c r="M277" s="429" t="n"/>
      <c r="N277" s="429" t="n"/>
      <c r="O277" s="429" t="n"/>
      <c r="P277" s="429" t="n"/>
      <c r="Q277" s="429" t="n"/>
      <c r="R277" s="429" t="n"/>
      <c r="S277" s="429" t="n"/>
      <c r="T277" s="429" t="n"/>
      <c r="U277" s="429" t="n"/>
      <c r="V277" s="429" t="n"/>
      <c r="W277" s="429" t="n"/>
      <c r="X277" s="429" t="n"/>
      <c r="Y277" s="429" t="n"/>
      <c r="Z277" s="429" t="n"/>
      <c r="AA277" s="429" t="n"/>
      <c r="AB277" s="429" t="n"/>
      <c r="AC277" s="429" t="n"/>
      <c r="AD277" s="429" t="n"/>
      <c r="AE277" s="429" t="n"/>
      <c r="AF277" s="429" t="n"/>
      <c r="AG277" s="429" t="n"/>
      <c r="AH277" s="429" t="n"/>
      <c r="AI277" s="429" t="n"/>
      <c r="AJ277" s="429" t="n"/>
      <c r="AK277" s="429" t="n"/>
      <c r="AL277" s="429" t="n"/>
      <c r="AM277" s="429" t="n"/>
      <c r="AN277" s="429" t="n"/>
      <c r="AO277" s="429" t="n"/>
      <c r="AP277" s="429" t="n"/>
      <c r="AQ277" s="429" t="n"/>
      <c r="AR277" s="429" t="n"/>
      <c r="AS277" s="429" t="n"/>
      <c r="AT277" s="429" t="n"/>
      <c r="AU277" s="429" t="n"/>
      <c r="AV277" s="429" t="n"/>
      <c r="AW277" s="429" t="n"/>
      <c r="AX277" s="429" t="n"/>
      <c r="AY277" s="429" t="n"/>
      <c r="AZ277" s="429" t="n"/>
      <c r="BA277" s="429" t="n"/>
      <c r="BB277" s="384">
        <f>IF(SUM(F277:BA277)&lt;&gt;0,AVERAGEIF(F277:BA277,"&gt;0",F277:BA277),0)</f>
        <v/>
      </c>
      <c r="BC277" s="147" t="n"/>
      <c r="BD277" s="385">
        <f>MAXA(F277:BA277)</f>
        <v/>
      </c>
      <c r="BE277" s="1461">
        <f>IF(BD277&lt;&gt;0,VLOOKUP(BD277,$F$10:$BA$10,MATCH(BD277,F277:BA277,0)),"")</f>
        <v/>
      </c>
      <c r="BF277" s="385">
        <f t="array" ref="BF277">MIN(IF(F277:BA277&gt;0,F277:BA277))</f>
        <v/>
      </c>
      <c r="BG277" s="1461">
        <f>IF(BF277&lt;&gt;0,VLOOKUP(BF277,$F$10:$BA$10,MATCH($BF277,$F277:$BA277,0)),"")</f>
        <v/>
      </c>
      <c r="BI277" s="1368">
        <f>HLOOKUP($BI$9,$S$10:$AI$431,1+$BL277,TRUE)</f>
        <v/>
      </c>
      <c r="BJ277" s="1369">
        <f>HLOOKUP($BJ$9,$AJ$10:$AW$431,1+$BL277,TRUE)</f>
        <v/>
      </c>
      <c r="BK277" s="151" t="n"/>
      <c r="BL277" s="408">
        <f>BL276+1</f>
        <v/>
      </c>
      <c r="BM277" s="399" t="n"/>
    </row>
    <row r="278" ht="20.25" customHeight="1" s="18" thickBot="1" thickTop="1">
      <c r="B278" s="1370" t="n"/>
      <c r="C278" s="1353" t="n"/>
      <c r="D278" s="1469" t="inlineStr">
        <is>
          <t>TINANGGEA SWITCH</t>
        </is>
      </c>
      <c r="E278" s="402" t="inlineStr">
        <is>
          <t>Andoolo # 1,150</t>
        </is>
      </c>
      <c r="F278" s="383">
        <f>(IF(DASHBOARD!$J$2=F7,DASHBOARD!$U$831,IF(DASHBOARD!$J$2=0,0,F278)))</f>
        <v/>
      </c>
      <c r="G278" s="383">
        <f>(IF(DASHBOARD!$J$2=G7,DASHBOARD!$U$831,IF(DASHBOARD!$J$2=0,0,G278)))</f>
        <v/>
      </c>
      <c r="H278" s="383">
        <f>(IF(DASHBOARD!$J$2=H7,DASHBOARD!$U$831,IF(DASHBOARD!$J$2=0,0,H278)))</f>
        <v/>
      </c>
      <c r="I278" s="383">
        <f>(IF(DASHBOARD!$J$2=I7,DASHBOARD!$U$831,IF(DASHBOARD!$J$2=0,0,I278)))</f>
        <v/>
      </c>
      <c r="J278" s="383">
        <f>(IF(DASHBOARD!$J$2=J7,DASHBOARD!$U$831,IF(DASHBOARD!$J$2=0,0,J278)))</f>
        <v/>
      </c>
      <c r="K278" s="383">
        <f>(IF(DASHBOARD!$J$2=K7,DASHBOARD!$U$831,IF(DASHBOARD!$J$2=0,0,K278)))</f>
        <v/>
      </c>
      <c r="L278" s="383">
        <f>(IF(DASHBOARD!$J$2=L7,DASHBOARD!$U$831,IF(DASHBOARD!$J$2=0,0,L278)))</f>
        <v/>
      </c>
      <c r="M278" s="383">
        <f>(IF(DASHBOARD!$J$2=M7,DASHBOARD!$U$831,IF(DASHBOARD!$J$2=0,0,M278)))</f>
        <v/>
      </c>
      <c r="N278" s="383">
        <f>(IF(DASHBOARD!$J$2=N7,DASHBOARD!$U$831,IF(DASHBOARD!$J$2=0,0,N278)))</f>
        <v/>
      </c>
      <c r="O278" s="383">
        <f>(IF(DASHBOARD!$J$2=O7,DASHBOARD!$U$831,IF(DASHBOARD!$J$2=0,0,O278)))</f>
        <v/>
      </c>
      <c r="P278" s="383">
        <f>(IF(DASHBOARD!$J$2=P7,DASHBOARD!$U$831,IF(DASHBOARD!$J$2=0,0,P278)))</f>
        <v/>
      </c>
      <c r="Q278" s="383">
        <f>(IF(DASHBOARD!$J$2=Q7,DASHBOARD!$U$831,IF(DASHBOARD!$J$2=0,0,Q278)))</f>
        <v/>
      </c>
      <c r="R278" s="383">
        <f>(IF(DASHBOARD!$J$2=R7,DASHBOARD!$U$831,IF(DASHBOARD!$J$2=0,0,R278)))</f>
        <v/>
      </c>
      <c r="S278" s="383">
        <f>(IF(DASHBOARD!$J$2=S7,DASHBOARD!$U$831,IF(DASHBOARD!$J$2=0,0,S278)))</f>
        <v/>
      </c>
      <c r="T278" s="383">
        <f>(IF(DASHBOARD!$J$2=T7,DASHBOARD!$U$831,IF(DASHBOARD!$J$2=0,0,T278)))</f>
        <v/>
      </c>
      <c r="U278" s="383">
        <f>(IF(DASHBOARD!$J$2=U7,DASHBOARD!$U$831,IF(DASHBOARD!$J$2=0,0,U278)))</f>
        <v/>
      </c>
      <c r="V278" s="383">
        <f>(IF(DASHBOARD!$J$2=V7,DASHBOARD!$U$831,IF(DASHBOARD!$J$2=0,0,V278)))</f>
        <v/>
      </c>
      <c r="W278" s="383">
        <f>(IF(DASHBOARD!$J$2=W7,DASHBOARD!$U$831,IF(DASHBOARD!$J$2=0,0,W278)))</f>
        <v/>
      </c>
      <c r="X278" s="383">
        <f>(IF(DASHBOARD!$J$2=X7,DASHBOARD!$U$831,IF(DASHBOARD!$J$2=0,0,X278)))</f>
        <v/>
      </c>
      <c r="Y278" s="383">
        <f>(IF(DASHBOARD!$J$2=Y7,DASHBOARD!$U$831,IF(DASHBOARD!$J$2=0,0,Y278)))</f>
        <v/>
      </c>
      <c r="Z278" s="383">
        <f>(IF(DASHBOARD!$J$2=Z7,DASHBOARD!$U$831,IF(DASHBOARD!$J$2=0,0,Z278)))</f>
        <v/>
      </c>
      <c r="AA278" s="383">
        <f>(IF(DASHBOARD!$J$2=AA7,DASHBOARD!$U$831,IF(DASHBOARD!$J$2=0,0,AA278)))</f>
        <v/>
      </c>
      <c r="AB278" s="383">
        <f>(IF(DASHBOARD!$J$2=AB7,DASHBOARD!$U$831,IF(DASHBOARD!$J$2=0,0,AB278)))</f>
        <v/>
      </c>
      <c r="AC278" s="383">
        <f>(IF(DASHBOARD!$J$2=AC7,DASHBOARD!$U$831,IF(DASHBOARD!$J$2=0,0,AC278)))</f>
        <v/>
      </c>
      <c r="AD278" s="383">
        <f>(IF(DASHBOARD!$J$2=AD7,DASHBOARD!$U$831,IF(DASHBOARD!$J$2=0,0,AD278)))</f>
        <v/>
      </c>
      <c r="AE278" s="383">
        <f>(IF(DASHBOARD!$J$2=AE7,DASHBOARD!$U$831,IF(DASHBOARD!$J$2=0,0,AE278)))</f>
        <v/>
      </c>
      <c r="AF278" s="383">
        <f>(IF(DASHBOARD!$J$2=AF7,DASHBOARD!$U$831,IF(DASHBOARD!$J$2=0,0,AF278)))</f>
        <v/>
      </c>
      <c r="AG278" s="383">
        <f>(IF(DASHBOARD!$J$2=AG7,DASHBOARD!$U$831,IF(DASHBOARD!$J$2=0,0,AG278)))</f>
        <v/>
      </c>
      <c r="AH278" s="383">
        <f>(IF(DASHBOARD!$J$2=AH7,DASHBOARD!$U$831,IF(DASHBOARD!$J$2=0,0,AH278)))</f>
        <v/>
      </c>
      <c r="AI278" s="383">
        <f>(IF(DASHBOARD!$J$2=AI7,DASHBOARD!$U$831,IF(DASHBOARD!$J$2=0,0,AI278)))</f>
        <v/>
      </c>
      <c r="AJ278" s="383">
        <f>(IF(DASHBOARD!$J$2=AJ7,DASHBOARD!$U$831,IF(DASHBOARD!$J$2=0,0,AJ278)))</f>
        <v/>
      </c>
      <c r="AK278" s="383">
        <f>(IF(DASHBOARD!$J$2=AK7,DASHBOARD!$U$831,IF(DASHBOARD!$J$2=0,0,AK278)))</f>
        <v/>
      </c>
      <c r="AL278" s="383">
        <f>(IF(DASHBOARD!$J$2=AL7,DASHBOARD!$U$831,IF(DASHBOARD!$J$2=0,0,AL278)))</f>
        <v/>
      </c>
      <c r="AM278" s="383">
        <f>(IF(DASHBOARD!$J$2=AM7,DASHBOARD!$U$831,IF(DASHBOARD!$J$2=0,0,AM278)))</f>
        <v/>
      </c>
      <c r="AN278" s="383">
        <f>(IF(DASHBOARD!$J$2=AN7,DASHBOARD!$U$831,IF(DASHBOARD!$J$2=0,0,AN278)))</f>
        <v/>
      </c>
      <c r="AO278" s="383">
        <f>(IF(DASHBOARD!$J$2=AO7,DASHBOARD!$U$831,IF(DASHBOARD!$J$2=0,0,AO278)))</f>
        <v/>
      </c>
      <c r="AP278" s="383">
        <f>(IF(DASHBOARD!$J$2=AP7,DASHBOARD!$U$831,IF(DASHBOARD!$J$2=0,0,AP278)))</f>
        <v/>
      </c>
      <c r="AQ278" s="383">
        <f>(IF(DASHBOARD!$J$2=AQ7,DASHBOARD!$U$831,IF(DASHBOARD!$J$2=0,0,AQ278)))</f>
        <v/>
      </c>
      <c r="AR278" s="383">
        <f>(IF(DASHBOARD!$J$2=AR7,DASHBOARD!$U$831,IF(DASHBOARD!$J$2=0,0,AR278)))</f>
        <v/>
      </c>
      <c r="AS278" s="383">
        <f>(IF(DASHBOARD!$J$2=AS7,DASHBOARD!$U$831,IF(DASHBOARD!$J$2=0,0,AS278)))</f>
        <v/>
      </c>
      <c r="AT278" s="383">
        <f>(IF(DASHBOARD!$J$2=AT7,DASHBOARD!$U$831,IF(DASHBOARD!$J$2=0,0,AT278)))</f>
        <v/>
      </c>
      <c r="AU278" s="383">
        <f>(IF(DASHBOARD!$J$2=AU7,DASHBOARD!$U$831,IF(DASHBOARD!$J$2=0,0,AU278)))</f>
        <v/>
      </c>
      <c r="AV278" s="383">
        <f>(IF(DASHBOARD!$J$2=AV7,DASHBOARD!$U$831,IF(DASHBOARD!$J$2=0,0,AV278)))</f>
        <v/>
      </c>
      <c r="AW278" s="383">
        <f>(IF(DASHBOARD!$J$2=AW7,DASHBOARD!$U$831,IF(DASHBOARD!$J$2=0,0,AW278)))</f>
        <v/>
      </c>
      <c r="AX278" s="383">
        <f>(IF(DASHBOARD!$J$2=AX7,DASHBOARD!$U$831,IF(DASHBOARD!$J$2=0,0,AX278)))</f>
        <v/>
      </c>
      <c r="AY278" s="383">
        <f>(IF(DASHBOARD!$J$2=AY7,DASHBOARD!$U$831,IF(DASHBOARD!$J$2=0,0,AY278)))</f>
        <v/>
      </c>
      <c r="AZ278" s="383">
        <f>(IF(DASHBOARD!$J$2=AZ7,DASHBOARD!$U$831,IF(DASHBOARD!$J$2=0,0,AZ278)))</f>
        <v/>
      </c>
      <c r="BA278" s="383">
        <f>(IF(DASHBOARD!$J$2=BA7,DASHBOARD!$U$831,IF(DASHBOARD!$J$2=0,0,BA278)))</f>
        <v/>
      </c>
      <c r="BB278" s="384">
        <f>IF(SUM(F278:BA278)&lt;&gt;0,AVERAGEIF(F278:BA278,"&gt;0",F278:BA278),0)</f>
        <v/>
      </c>
      <c r="BC278" s="147" t="n"/>
      <c r="BD278" s="385">
        <f>MAXA(F278:BA278)</f>
        <v/>
      </c>
      <c r="BE278" s="1461">
        <f>IF(BD278&lt;&gt;0,VLOOKUP(BD278,$F$10:$BA$10,MATCH(BD278,F278:BA278,0)),"")</f>
        <v/>
      </c>
      <c r="BF278" s="385">
        <f t="array" ref="BF278">MIN(IF(F278:BA278&gt;0,F278:BA278))</f>
        <v/>
      </c>
      <c r="BG278" s="1461">
        <f>IF(BF278&lt;&gt;0,VLOOKUP(BF278,$F$10:$BA$10,MATCH($BF278,$F278:$BA278,0)),"")</f>
        <v/>
      </c>
      <c r="BI278" s="1368">
        <f>HLOOKUP($BI$9,$S$10:$AI$431,1+$BL278,TRUE)</f>
        <v/>
      </c>
      <c r="BJ278" s="1369">
        <f>HLOOKUP($BJ$9,$AJ$10:$AW$431,1+$BL278,TRUE)</f>
        <v/>
      </c>
      <c r="BK278" s="151" t="n"/>
      <c r="BL278" s="408">
        <f>BL277+1</f>
        <v/>
      </c>
      <c r="BM278" s="399" t="n"/>
    </row>
    <row r="279" ht="20.25" customHeight="1" s="18" thickBot="1" thickTop="1">
      <c r="B279" s="1370" t="n"/>
      <c r="C279" s="1353" t="n"/>
      <c r="D279" s="1462" t="n"/>
      <c r="E279" s="402" t="inlineStr">
        <is>
          <t>Andoolo # 2,150</t>
        </is>
      </c>
      <c r="F279" s="383">
        <f>(IF(DASHBOARD!$J$2=F7,DASHBOARD!$U$832,IF(DASHBOARD!$J$2=0,0,F279)))</f>
        <v/>
      </c>
      <c r="G279" s="383">
        <f>(IF(DASHBOARD!$J$2=G7,DASHBOARD!$U$832,IF(DASHBOARD!$J$2=0,0,G279)))</f>
        <v/>
      </c>
      <c r="H279" s="383">
        <f>(IF(DASHBOARD!$J$2=H7,DASHBOARD!$U$832,IF(DASHBOARD!$J$2=0,0,H279)))</f>
        <v/>
      </c>
      <c r="I279" s="383">
        <f>(IF(DASHBOARD!$J$2=I7,DASHBOARD!$U$832,IF(DASHBOARD!$J$2=0,0,I279)))</f>
        <v/>
      </c>
      <c r="J279" s="383">
        <f>(IF(DASHBOARD!$J$2=J7,DASHBOARD!$U$832,IF(DASHBOARD!$J$2=0,0,J279)))</f>
        <v/>
      </c>
      <c r="K279" s="383">
        <f>(IF(DASHBOARD!$J$2=K7,DASHBOARD!$U$832,IF(DASHBOARD!$J$2=0,0,K279)))</f>
        <v/>
      </c>
      <c r="L279" s="383">
        <f>(IF(DASHBOARD!$J$2=L7,DASHBOARD!$U$832,IF(DASHBOARD!$J$2=0,0,L279)))</f>
        <v/>
      </c>
      <c r="M279" s="383">
        <f>(IF(DASHBOARD!$J$2=M7,DASHBOARD!$U$832,IF(DASHBOARD!$J$2=0,0,M279)))</f>
        <v/>
      </c>
      <c r="N279" s="383">
        <f>(IF(DASHBOARD!$J$2=N7,DASHBOARD!$U$832,IF(DASHBOARD!$J$2=0,0,N279)))</f>
        <v/>
      </c>
      <c r="O279" s="383">
        <f>(IF(DASHBOARD!$J$2=O7,DASHBOARD!$U$832,IF(DASHBOARD!$J$2=0,0,O279)))</f>
        <v/>
      </c>
      <c r="P279" s="383">
        <f>(IF(DASHBOARD!$J$2=P7,DASHBOARD!$U$832,IF(DASHBOARD!$J$2=0,0,P279)))</f>
        <v/>
      </c>
      <c r="Q279" s="383">
        <f>(IF(DASHBOARD!$J$2=Q7,DASHBOARD!$U$832,IF(DASHBOARD!$J$2=0,0,Q279)))</f>
        <v/>
      </c>
      <c r="R279" s="383">
        <f>(IF(DASHBOARD!$J$2=R7,DASHBOARD!$U$832,IF(DASHBOARD!$J$2=0,0,R279)))</f>
        <v/>
      </c>
      <c r="S279" s="383">
        <f>(IF(DASHBOARD!$J$2=S7,DASHBOARD!$U$832,IF(DASHBOARD!$J$2=0,0,S279)))</f>
        <v/>
      </c>
      <c r="T279" s="383">
        <f>(IF(DASHBOARD!$J$2=T7,DASHBOARD!$U$832,IF(DASHBOARD!$J$2=0,0,T279)))</f>
        <v/>
      </c>
      <c r="U279" s="383">
        <f>(IF(DASHBOARD!$J$2=U7,DASHBOARD!$U$832,IF(DASHBOARD!$J$2=0,0,U279)))</f>
        <v/>
      </c>
      <c r="V279" s="383">
        <f>(IF(DASHBOARD!$J$2=V7,DASHBOARD!$U$832,IF(DASHBOARD!$J$2=0,0,V279)))</f>
        <v/>
      </c>
      <c r="W279" s="383">
        <f>(IF(DASHBOARD!$J$2=W7,DASHBOARD!$U$832,IF(DASHBOARD!$J$2=0,0,W279)))</f>
        <v/>
      </c>
      <c r="X279" s="383">
        <f>(IF(DASHBOARD!$J$2=X7,DASHBOARD!$U$832,IF(DASHBOARD!$J$2=0,0,X279)))</f>
        <v/>
      </c>
      <c r="Y279" s="383">
        <f>(IF(DASHBOARD!$J$2=Y7,DASHBOARD!$U$832,IF(DASHBOARD!$J$2=0,0,Y279)))</f>
        <v/>
      </c>
      <c r="Z279" s="383">
        <f>(IF(DASHBOARD!$J$2=Z7,DASHBOARD!$U$832,IF(DASHBOARD!$J$2=0,0,Z279)))</f>
        <v/>
      </c>
      <c r="AA279" s="383">
        <f>(IF(DASHBOARD!$J$2=AA7,DASHBOARD!$U$832,IF(DASHBOARD!$J$2=0,0,AA279)))</f>
        <v/>
      </c>
      <c r="AB279" s="383">
        <f>(IF(DASHBOARD!$J$2=AB7,DASHBOARD!$U$832,IF(DASHBOARD!$J$2=0,0,AB279)))</f>
        <v/>
      </c>
      <c r="AC279" s="383">
        <f>(IF(DASHBOARD!$J$2=AC7,DASHBOARD!$U$832,IF(DASHBOARD!$J$2=0,0,AC279)))</f>
        <v/>
      </c>
      <c r="AD279" s="383">
        <f>(IF(DASHBOARD!$J$2=AD7,DASHBOARD!$U$832,IF(DASHBOARD!$J$2=0,0,AD279)))</f>
        <v/>
      </c>
      <c r="AE279" s="383">
        <f>(IF(DASHBOARD!$J$2=AE7,DASHBOARD!$U$832,IF(DASHBOARD!$J$2=0,0,AE279)))</f>
        <v/>
      </c>
      <c r="AF279" s="383">
        <f>(IF(DASHBOARD!$J$2=AF7,DASHBOARD!$U$832,IF(DASHBOARD!$J$2=0,0,AF279)))</f>
        <v/>
      </c>
      <c r="AG279" s="383">
        <f>(IF(DASHBOARD!$J$2=AG7,DASHBOARD!$U$832,IF(DASHBOARD!$J$2=0,0,AG279)))</f>
        <v/>
      </c>
      <c r="AH279" s="383">
        <f>(IF(DASHBOARD!$J$2=AH7,DASHBOARD!$U$832,IF(DASHBOARD!$J$2=0,0,AH279)))</f>
        <v/>
      </c>
      <c r="AI279" s="383">
        <f>(IF(DASHBOARD!$J$2=AI7,DASHBOARD!$U$832,IF(DASHBOARD!$J$2=0,0,AI279)))</f>
        <v/>
      </c>
      <c r="AJ279" s="383">
        <f>(IF(DASHBOARD!$J$2=AJ7,DASHBOARD!$U$832,IF(DASHBOARD!$J$2=0,0,AJ279)))</f>
        <v/>
      </c>
      <c r="AK279" s="383">
        <f>(IF(DASHBOARD!$J$2=AK7,DASHBOARD!$U$832,IF(DASHBOARD!$J$2=0,0,AK279)))</f>
        <v/>
      </c>
      <c r="AL279" s="383">
        <f>(IF(DASHBOARD!$J$2=AL7,DASHBOARD!$U$832,IF(DASHBOARD!$J$2=0,0,AL279)))</f>
        <v/>
      </c>
      <c r="AM279" s="383">
        <f>(IF(DASHBOARD!$J$2=AM7,DASHBOARD!$U$832,IF(DASHBOARD!$J$2=0,0,AM279)))</f>
        <v/>
      </c>
      <c r="AN279" s="383">
        <f>(IF(DASHBOARD!$J$2=AN7,DASHBOARD!$U$832,IF(DASHBOARD!$J$2=0,0,AN279)))</f>
        <v/>
      </c>
      <c r="AO279" s="383">
        <f>(IF(DASHBOARD!$J$2=AO7,DASHBOARD!$U$832,IF(DASHBOARD!$J$2=0,0,AO279)))</f>
        <v/>
      </c>
      <c r="AP279" s="383">
        <f>(IF(DASHBOARD!$J$2=AP7,DASHBOARD!$U$832,IF(DASHBOARD!$J$2=0,0,AP279)))</f>
        <v/>
      </c>
      <c r="AQ279" s="383">
        <f>(IF(DASHBOARD!$J$2=AQ7,DASHBOARD!$U$832,IF(DASHBOARD!$J$2=0,0,AQ279)))</f>
        <v/>
      </c>
      <c r="AR279" s="383">
        <f>(IF(DASHBOARD!$J$2=AR7,DASHBOARD!$U$832,IF(DASHBOARD!$J$2=0,0,AR279)))</f>
        <v/>
      </c>
      <c r="AS279" s="383">
        <f>(IF(DASHBOARD!$J$2=AS7,DASHBOARD!$U$832,IF(DASHBOARD!$J$2=0,0,AS279)))</f>
        <v/>
      </c>
      <c r="AT279" s="383">
        <f>(IF(DASHBOARD!$J$2=AT7,DASHBOARD!$U$832,IF(DASHBOARD!$J$2=0,0,AT279)))</f>
        <v/>
      </c>
      <c r="AU279" s="383">
        <f>(IF(DASHBOARD!$J$2=AU7,DASHBOARD!$U$832,IF(DASHBOARD!$J$2=0,0,AU279)))</f>
        <v/>
      </c>
      <c r="AV279" s="383">
        <f>(IF(DASHBOARD!$J$2=AV7,DASHBOARD!$U$832,IF(DASHBOARD!$J$2=0,0,AV279)))</f>
        <v/>
      </c>
      <c r="AW279" s="383">
        <f>(IF(DASHBOARD!$J$2=AW7,DASHBOARD!$U$832,IF(DASHBOARD!$J$2=0,0,AW279)))</f>
        <v/>
      </c>
      <c r="AX279" s="383">
        <f>(IF(DASHBOARD!$J$2=AX7,DASHBOARD!$U$832,IF(DASHBOARD!$J$2=0,0,AX279)))</f>
        <v/>
      </c>
      <c r="AY279" s="383">
        <f>(IF(DASHBOARD!$J$2=AY7,DASHBOARD!$U$832,IF(DASHBOARD!$J$2=0,0,AY279)))</f>
        <v/>
      </c>
      <c r="AZ279" s="383">
        <f>(IF(DASHBOARD!$J$2=AZ7,DASHBOARD!$U$832,IF(DASHBOARD!$J$2=0,0,AZ279)))</f>
        <v/>
      </c>
      <c r="BA279" s="383">
        <f>(IF(DASHBOARD!$J$2=BA7,DASHBOARD!$U$832,IF(DASHBOARD!$J$2=0,0,BA279)))</f>
        <v/>
      </c>
      <c r="BB279" s="384">
        <f>IF(SUM(F279:BA279)&lt;&gt;0,AVERAGEIF(F279:BA279,"&gt;0",F279:BA279),0)</f>
        <v/>
      </c>
      <c r="BC279" s="147" t="n"/>
      <c r="BD279" s="385">
        <f>MAXA(F279:BA279)</f>
        <v/>
      </c>
      <c r="BE279" s="1461">
        <f>IF(BD279&lt;&gt;0,VLOOKUP(BD279,$F$10:$BA$10,MATCH(BD279,F279:BA279,0)),"")</f>
        <v/>
      </c>
      <c r="BF279" s="385">
        <f t="array" ref="BF279">MIN(IF(F279:BA279&gt;0,F279:BA279))</f>
        <v/>
      </c>
      <c r="BG279" s="1461">
        <f>IF(BF279&lt;&gt;0,VLOOKUP(BF279,$F$10:$BA$10,MATCH($BF279,$F279:$BA279,0)),"")</f>
        <v/>
      </c>
      <c r="BI279" s="1368">
        <f>HLOOKUP($BI$9,$S$10:$AI$431,1+$BL279,TRUE)</f>
        <v/>
      </c>
      <c r="BJ279" s="1369">
        <f>HLOOKUP($BJ$9,$AJ$10:$AW$431,1+$BL279,TRUE)</f>
        <v/>
      </c>
      <c r="BK279" s="151" t="n"/>
      <c r="BL279" s="408">
        <f>BL278+1</f>
        <v/>
      </c>
      <c r="BM279" s="399" t="n"/>
    </row>
    <row r="280" ht="20.25" customHeight="1" s="18" thickBot="1" thickTop="1">
      <c r="B280" s="1370" t="n"/>
      <c r="C280" s="1353" t="n"/>
      <c r="D280" s="1462" t="n"/>
      <c r="E280" s="402" t="inlineStr">
        <is>
          <t>Kasipute # 1,150</t>
        </is>
      </c>
      <c r="F280" s="383">
        <f>(IF(DASHBOARD!$J$2=F7,DASHBOARD!$U$829,IF(DASHBOARD!$J$2=0,0,F280)))</f>
        <v/>
      </c>
      <c r="G280" s="383">
        <f>(IF(DASHBOARD!$J$2=G7,DASHBOARD!$U$829,IF(DASHBOARD!$J$2=0,0,G280)))</f>
        <v/>
      </c>
      <c r="H280" s="383">
        <f>(IF(DASHBOARD!$J$2=H7,DASHBOARD!$U$829,IF(DASHBOARD!$J$2=0,0,H280)))</f>
        <v/>
      </c>
      <c r="I280" s="383">
        <f>(IF(DASHBOARD!$J$2=I7,DASHBOARD!$U$829,IF(DASHBOARD!$J$2=0,0,I280)))</f>
        <v/>
      </c>
      <c r="J280" s="383">
        <f>(IF(DASHBOARD!$J$2=J7,DASHBOARD!$U$829,IF(DASHBOARD!$J$2=0,0,J280)))</f>
        <v/>
      </c>
      <c r="K280" s="383">
        <f>(IF(DASHBOARD!$J$2=K7,DASHBOARD!$U$829,IF(DASHBOARD!$J$2=0,0,K280)))</f>
        <v/>
      </c>
      <c r="L280" s="383">
        <f>(IF(DASHBOARD!$J$2=L7,DASHBOARD!$U$829,IF(DASHBOARD!$J$2=0,0,L280)))</f>
        <v/>
      </c>
      <c r="M280" s="383">
        <f>(IF(DASHBOARD!$J$2=M7,DASHBOARD!$U$829,IF(DASHBOARD!$J$2=0,0,M280)))</f>
        <v/>
      </c>
      <c r="N280" s="383">
        <f>(IF(DASHBOARD!$J$2=N7,DASHBOARD!$U$829,IF(DASHBOARD!$J$2=0,0,N280)))</f>
        <v/>
      </c>
      <c r="O280" s="383">
        <f>(IF(DASHBOARD!$J$2=O7,DASHBOARD!$U$829,IF(DASHBOARD!$J$2=0,0,O280)))</f>
        <v/>
      </c>
      <c r="P280" s="383">
        <f>(IF(DASHBOARD!$J$2=P7,DASHBOARD!$U$829,IF(DASHBOARD!$J$2=0,0,P280)))</f>
        <v/>
      </c>
      <c r="Q280" s="383">
        <f>(IF(DASHBOARD!$J$2=Q7,DASHBOARD!$U$829,IF(DASHBOARD!$J$2=0,0,Q280)))</f>
        <v/>
      </c>
      <c r="R280" s="383">
        <f>(IF(DASHBOARD!$J$2=R7,DASHBOARD!$U$829,IF(DASHBOARD!$J$2=0,0,R280)))</f>
        <v/>
      </c>
      <c r="S280" s="383">
        <f>(IF(DASHBOARD!$J$2=S7,DASHBOARD!$U$829,IF(DASHBOARD!$J$2=0,0,S280)))</f>
        <v/>
      </c>
      <c r="T280" s="383">
        <f>(IF(DASHBOARD!$J$2=T7,DASHBOARD!$U$829,IF(DASHBOARD!$J$2=0,0,T280)))</f>
        <v/>
      </c>
      <c r="U280" s="383">
        <f>(IF(DASHBOARD!$J$2=U7,DASHBOARD!$U$829,IF(DASHBOARD!$J$2=0,0,U280)))</f>
        <v/>
      </c>
      <c r="V280" s="383">
        <f>(IF(DASHBOARD!$J$2=V7,DASHBOARD!$U$829,IF(DASHBOARD!$J$2=0,0,V280)))</f>
        <v/>
      </c>
      <c r="W280" s="383">
        <f>(IF(DASHBOARD!$J$2=W7,DASHBOARD!$U$829,IF(DASHBOARD!$J$2=0,0,W280)))</f>
        <v/>
      </c>
      <c r="X280" s="383">
        <f>(IF(DASHBOARD!$J$2=X7,DASHBOARD!$U$829,IF(DASHBOARD!$J$2=0,0,X280)))</f>
        <v/>
      </c>
      <c r="Y280" s="383">
        <f>(IF(DASHBOARD!$J$2=Y7,DASHBOARD!$U$829,IF(DASHBOARD!$J$2=0,0,Y280)))</f>
        <v/>
      </c>
      <c r="Z280" s="383">
        <f>(IF(DASHBOARD!$J$2=Z7,DASHBOARD!$U$829,IF(DASHBOARD!$J$2=0,0,Z280)))</f>
        <v/>
      </c>
      <c r="AA280" s="383">
        <f>(IF(DASHBOARD!$J$2=AA7,DASHBOARD!$U$829,IF(DASHBOARD!$J$2=0,0,AA280)))</f>
        <v/>
      </c>
      <c r="AB280" s="383">
        <f>(IF(DASHBOARD!$J$2=AB7,DASHBOARD!$U$829,IF(DASHBOARD!$J$2=0,0,AB280)))</f>
        <v/>
      </c>
      <c r="AC280" s="383">
        <f>(IF(DASHBOARD!$J$2=AC7,DASHBOARD!$U$829,IF(DASHBOARD!$J$2=0,0,AC280)))</f>
        <v/>
      </c>
      <c r="AD280" s="383">
        <f>(IF(DASHBOARD!$J$2=AD7,DASHBOARD!$U$829,IF(DASHBOARD!$J$2=0,0,AD280)))</f>
        <v/>
      </c>
      <c r="AE280" s="383">
        <f>(IF(DASHBOARD!$J$2=AE7,DASHBOARD!$U$829,IF(DASHBOARD!$J$2=0,0,AE280)))</f>
        <v/>
      </c>
      <c r="AF280" s="383">
        <f>(IF(DASHBOARD!$J$2=AF7,DASHBOARD!$U$829,IF(DASHBOARD!$J$2=0,0,AF280)))</f>
        <v/>
      </c>
      <c r="AG280" s="383">
        <f>(IF(DASHBOARD!$J$2=AG7,DASHBOARD!$U$829,IF(DASHBOARD!$J$2=0,0,AG280)))</f>
        <v/>
      </c>
      <c r="AH280" s="383">
        <f>(IF(DASHBOARD!$J$2=AH7,DASHBOARD!$U$829,IF(DASHBOARD!$J$2=0,0,AH280)))</f>
        <v/>
      </c>
      <c r="AI280" s="383">
        <f>(IF(DASHBOARD!$J$2=AI7,DASHBOARD!$U$829,IF(DASHBOARD!$J$2=0,0,AI280)))</f>
        <v/>
      </c>
      <c r="AJ280" s="383">
        <f>(IF(DASHBOARD!$J$2=AJ7,DASHBOARD!$U$829,IF(DASHBOARD!$J$2=0,0,AJ280)))</f>
        <v/>
      </c>
      <c r="AK280" s="383">
        <f>(IF(DASHBOARD!$J$2=AK7,DASHBOARD!$U$829,IF(DASHBOARD!$J$2=0,0,AK280)))</f>
        <v/>
      </c>
      <c r="AL280" s="383">
        <f>(IF(DASHBOARD!$J$2=AL7,DASHBOARD!$U$829,IF(DASHBOARD!$J$2=0,0,AL280)))</f>
        <v/>
      </c>
      <c r="AM280" s="383">
        <f>(IF(DASHBOARD!$J$2=AM7,DASHBOARD!$U$829,IF(DASHBOARD!$J$2=0,0,AM280)))</f>
        <v/>
      </c>
      <c r="AN280" s="383">
        <f>(IF(DASHBOARD!$J$2=AN7,DASHBOARD!$U$829,IF(DASHBOARD!$J$2=0,0,AN280)))</f>
        <v/>
      </c>
      <c r="AO280" s="383">
        <f>(IF(DASHBOARD!$J$2=AO7,DASHBOARD!$U$829,IF(DASHBOARD!$J$2=0,0,AO280)))</f>
        <v/>
      </c>
      <c r="AP280" s="383">
        <f>(IF(DASHBOARD!$J$2=AP7,DASHBOARD!$U$829,IF(DASHBOARD!$J$2=0,0,AP280)))</f>
        <v/>
      </c>
      <c r="AQ280" s="383">
        <f>(IF(DASHBOARD!$J$2=AQ7,DASHBOARD!$U$829,IF(DASHBOARD!$J$2=0,0,AQ280)))</f>
        <v/>
      </c>
      <c r="AR280" s="383">
        <f>(IF(DASHBOARD!$J$2=AR7,DASHBOARD!$U$829,IF(DASHBOARD!$J$2=0,0,AR280)))</f>
        <v/>
      </c>
      <c r="AS280" s="383">
        <f>(IF(DASHBOARD!$J$2=AS7,DASHBOARD!$U$829,IF(DASHBOARD!$J$2=0,0,AS280)))</f>
        <v/>
      </c>
      <c r="AT280" s="383">
        <f>(IF(DASHBOARD!$J$2=AT7,DASHBOARD!$U$829,IF(DASHBOARD!$J$2=0,0,AT280)))</f>
        <v/>
      </c>
      <c r="AU280" s="383">
        <f>(IF(DASHBOARD!$J$2=AU7,DASHBOARD!$U$829,IF(DASHBOARD!$J$2=0,0,AU280)))</f>
        <v/>
      </c>
      <c r="AV280" s="383">
        <f>(IF(DASHBOARD!$J$2=AV7,DASHBOARD!$U$829,IF(DASHBOARD!$J$2=0,0,AV280)))</f>
        <v/>
      </c>
      <c r="AW280" s="383">
        <f>(IF(DASHBOARD!$J$2=AW7,DASHBOARD!$U$829,IF(DASHBOARD!$J$2=0,0,AW280)))</f>
        <v/>
      </c>
      <c r="AX280" s="383">
        <f>(IF(DASHBOARD!$J$2=AX7,DASHBOARD!$U$829,IF(DASHBOARD!$J$2=0,0,AX280)))</f>
        <v/>
      </c>
      <c r="AY280" s="383">
        <f>(IF(DASHBOARD!$J$2=AY7,DASHBOARD!$U$829,IF(DASHBOARD!$J$2=0,0,AY280)))</f>
        <v/>
      </c>
      <c r="AZ280" s="383">
        <f>(IF(DASHBOARD!$J$2=AZ7,DASHBOARD!$U$829,IF(DASHBOARD!$J$2=0,0,AZ280)))</f>
        <v/>
      </c>
      <c r="BA280" s="383">
        <f>(IF(DASHBOARD!$J$2=BA7,DASHBOARD!$U$829,IF(DASHBOARD!$J$2=0,0,BA280)))</f>
        <v/>
      </c>
      <c r="BB280" s="384">
        <f>IF(SUM(F280:BA280)&lt;&gt;0,AVERAGEIF(F280:BA280,"&gt;0",F280:BA280),0)</f>
        <v/>
      </c>
      <c r="BC280" s="147" t="n"/>
      <c r="BD280" s="385">
        <f>MAXA(F280:BA280)</f>
        <v/>
      </c>
      <c r="BE280" s="1461">
        <f>IF(BD280&lt;&gt;0,VLOOKUP(BD280,$F$10:$BA$10,MATCH(BD280,F280:BA280,0)),"")</f>
        <v/>
      </c>
      <c r="BF280" s="385">
        <f t="array" ref="BF280">MIN(IF(F280:BA280&gt;0,F280:BA280))</f>
        <v/>
      </c>
      <c r="BG280" s="1461">
        <f>IF(BF280&lt;&gt;0,VLOOKUP(BF280,$F$10:$BA$10,MATCH($BF280,$F280:$BA280,0)),"")</f>
        <v/>
      </c>
      <c r="BI280" s="1368">
        <f>HLOOKUP($BI$9,$S$10:$AI$431,1+$BL280,TRUE)</f>
        <v/>
      </c>
      <c r="BJ280" s="1369">
        <f>HLOOKUP($BJ$9,$AJ$10:$AW$431,1+$BL280,TRUE)</f>
        <v/>
      </c>
      <c r="BK280" s="151" t="n"/>
      <c r="BL280" s="408">
        <f>BL279+1</f>
        <v/>
      </c>
      <c r="BM280" s="399" t="n"/>
    </row>
    <row r="281" ht="20.25" customHeight="1" s="18" thickBot="1" thickTop="1">
      <c r="B281" s="1370" t="n"/>
      <c r="C281" s="1353" t="n"/>
      <c r="D281" s="1463" t="n"/>
      <c r="E281" s="402" t="inlineStr">
        <is>
          <t>Kasipute # 2,150</t>
        </is>
      </c>
      <c r="F281" s="383">
        <f>(IF(DASHBOARD!$J$2=F7,DASHBOARD!$U$830,IF(DASHBOARD!$J$2=0,0,F281)))</f>
        <v/>
      </c>
      <c r="G281" s="383">
        <f>(IF(DASHBOARD!$J$2=G7,DASHBOARD!$U$830,IF(DASHBOARD!$J$2=0,0,G281)))</f>
        <v/>
      </c>
      <c r="H281" s="383">
        <f>(IF(DASHBOARD!$J$2=H7,DASHBOARD!$U$830,IF(DASHBOARD!$J$2=0,0,H281)))</f>
        <v/>
      </c>
      <c r="I281" s="383">
        <f>(IF(DASHBOARD!$J$2=I7,DASHBOARD!$U$830,IF(DASHBOARD!$J$2=0,0,I281)))</f>
        <v/>
      </c>
      <c r="J281" s="383">
        <f>(IF(DASHBOARD!$J$2=J7,DASHBOARD!$U$830,IF(DASHBOARD!$J$2=0,0,J281)))</f>
        <v/>
      </c>
      <c r="K281" s="383">
        <f>(IF(DASHBOARD!$J$2=K7,DASHBOARD!$U$830,IF(DASHBOARD!$J$2=0,0,K281)))</f>
        <v/>
      </c>
      <c r="L281" s="383">
        <f>(IF(DASHBOARD!$J$2=L7,DASHBOARD!$U$830,IF(DASHBOARD!$J$2=0,0,L281)))</f>
        <v/>
      </c>
      <c r="M281" s="383">
        <f>(IF(DASHBOARD!$J$2=M7,DASHBOARD!$U$830,IF(DASHBOARD!$J$2=0,0,M281)))</f>
        <v/>
      </c>
      <c r="N281" s="383">
        <f>(IF(DASHBOARD!$J$2=N7,DASHBOARD!$U$830,IF(DASHBOARD!$J$2=0,0,N281)))</f>
        <v/>
      </c>
      <c r="O281" s="383">
        <f>(IF(DASHBOARD!$J$2=O7,DASHBOARD!$U$830,IF(DASHBOARD!$J$2=0,0,O281)))</f>
        <v/>
      </c>
      <c r="P281" s="383">
        <f>(IF(DASHBOARD!$J$2=P7,DASHBOARD!$U$830,IF(DASHBOARD!$J$2=0,0,P281)))</f>
        <v/>
      </c>
      <c r="Q281" s="383">
        <f>(IF(DASHBOARD!$J$2=Q7,DASHBOARD!$U$830,IF(DASHBOARD!$J$2=0,0,Q281)))</f>
        <v/>
      </c>
      <c r="R281" s="383">
        <f>(IF(DASHBOARD!$J$2=R7,DASHBOARD!$U$830,IF(DASHBOARD!$J$2=0,0,R281)))</f>
        <v/>
      </c>
      <c r="S281" s="383">
        <f>(IF(DASHBOARD!$J$2=S7,DASHBOARD!$U$830,IF(DASHBOARD!$J$2=0,0,S281)))</f>
        <v/>
      </c>
      <c r="T281" s="383">
        <f>(IF(DASHBOARD!$J$2=T7,DASHBOARD!$U$830,IF(DASHBOARD!$J$2=0,0,T281)))</f>
        <v/>
      </c>
      <c r="U281" s="383">
        <f>(IF(DASHBOARD!$J$2=U7,DASHBOARD!$U$830,IF(DASHBOARD!$J$2=0,0,U281)))</f>
        <v/>
      </c>
      <c r="V281" s="383">
        <f>(IF(DASHBOARD!$J$2=V7,DASHBOARD!$U$830,IF(DASHBOARD!$J$2=0,0,V281)))</f>
        <v/>
      </c>
      <c r="W281" s="383">
        <f>(IF(DASHBOARD!$J$2=W7,DASHBOARD!$U$830,IF(DASHBOARD!$J$2=0,0,W281)))</f>
        <v/>
      </c>
      <c r="X281" s="383">
        <f>(IF(DASHBOARD!$J$2=X7,DASHBOARD!$U$830,IF(DASHBOARD!$J$2=0,0,X281)))</f>
        <v/>
      </c>
      <c r="Y281" s="383">
        <f>(IF(DASHBOARD!$J$2=Y7,DASHBOARD!$U$830,IF(DASHBOARD!$J$2=0,0,Y281)))</f>
        <v/>
      </c>
      <c r="Z281" s="383">
        <f>(IF(DASHBOARD!$J$2=Z7,DASHBOARD!$U$830,IF(DASHBOARD!$J$2=0,0,Z281)))</f>
        <v/>
      </c>
      <c r="AA281" s="383">
        <f>(IF(DASHBOARD!$J$2=AA7,DASHBOARD!$U$830,IF(DASHBOARD!$J$2=0,0,AA281)))</f>
        <v/>
      </c>
      <c r="AB281" s="383">
        <f>(IF(DASHBOARD!$J$2=AB7,DASHBOARD!$U$830,IF(DASHBOARD!$J$2=0,0,AB281)))</f>
        <v/>
      </c>
      <c r="AC281" s="383">
        <f>(IF(DASHBOARD!$J$2=AC7,DASHBOARD!$U$830,IF(DASHBOARD!$J$2=0,0,AC281)))</f>
        <v/>
      </c>
      <c r="AD281" s="383">
        <f>(IF(DASHBOARD!$J$2=AD7,DASHBOARD!$U$830,IF(DASHBOARD!$J$2=0,0,AD281)))</f>
        <v/>
      </c>
      <c r="AE281" s="383">
        <f>(IF(DASHBOARD!$J$2=AE7,DASHBOARD!$U$830,IF(DASHBOARD!$J$2=0,0,AE281)))</f>
        <v/>
      </c>
      <c r="AF281" s="383">
        <f>(IF(DASHBOARD!$J$2=AF7,DASHBOARD!$U$830,IF(DASHBOARD!$J$2=0,0,AF281)))</f>
        <v/>
      </c>
      <c r="AG281" s="383">
        <f>(IF(DASHBOARD!$J$2=AG7,DASHBOARD!$U$830,IF(DASHBOARD!$J$2=0,0,AG281)))</f>
        <v/>
      </c>
      <c r="AH281" s="383">
        <f>(IF(DASHBOARD!$J$2=AH7,DASHBOARD!$U$830,IF(DASHBOARD!$J$2=0,0,AH281)))</f>
        <v/>
      </c>
      <c r="AI281" s="383">
        <f>(IF(DASHBOARD!$J$2=AI7,DASHBOARD!$U$830,IF(DASHBOARD!$J$2=0,0,AI281)))</f>
        <v/>
      </c>
      <c r="AJ281" s="383">
        <f>(IF(DASHBOARD!$J$2=AJ7,DASHBOARD!$U$830,IF(DASHBOARD!$J$2=0,0,AJ281)))</f>
        <v/>
      </c>
      <c r="AK281" s="383">
        <f>(IF(DASHBOARD!$J$2=AK7,DASHBOARD!$U$830,IF(DASHBOARD!$J$2=0,0,AK281)))</f>
        <v/>
      </c>
      <c r="AL281" s="383">
        <f>(IF(DASHBOARD!$J$2=AL7,DASHBOARD!$U$830,IF(DASHBOARD!$J$2=0,0,AL281)))</f>
        <v/>
      </c>
      <c r="AM281" s="383">
        <f>(IF(DASHBOARD!$J$2=AM7,DASHBOARD!$U$830,IF(DASHBOARD!$J$2=0,0,AM281)))</f>
        <v/>
      </c>
      <c r="AN281" s="383">
        <f>(IF(DASHBOARD!$J$2=AN7,DASHBOARD!$U$830,IF(DASHBOARD!$J$2=0,0,AN281)))</f>
        <v/>
      </c>
      <c r="AO281" s="383">
        <f>(IF(DASHBOARD!$J$2=AO7,DASHBOARD!$U$830,IF(DASHBOARD!$J$2=0,0,AO281)))</f>
        <v/>
      </c>
      <c r="AP281" s="383">
        <f>(IF(DASHBOARD!$J$2=AP7,DASHBOARD!$U$830,IF(DASHBOARD!$J$2=0,0,AP281)))</f>
        <v/>
      </c>
      <c r="AQ281" s="383">
        <f>(IF(DASHBOARD!$J$2=AQ7,DASHBOARD!$U$830,IF(DASHBOARD!$J$2=0,0,AQ281)))</f>
        <v/>
      </c>
      <c r="AR281" s="383">
        <f>(IF(DASHBOARD!$J$2=AR7,DASHBOARD!$U$830,IF(DASHBOARD!$J$2=0,0,AR281)))</f>
        <v/>
      </c>
      <c r="AS281" s="383">
        <f>(IF(DASHBOARD!$J$2=AS7,DASHBOARD!$U$830,IF(DASHBOARD!$J$2=0,0,AS281)))</f>
        <v/>
      </c>
      <c r="AT281" s="383">
        <f>(IF(DASHBOARD!$J$2=AT7,DASHBOARD!$U$830,IF(DASHBOARD!$J$2=0,0,AT281)))</f>
        <v/>
      </c>
      <c r="AU281" s="383">
        <f>(IF(DASHBOARD!$J$2=AU7,DASHBOARD!$U$830,IF(DASHBOARD!$J$2=0,0,AU281)))</f>
        <v/>
      </c>
      <c r="AV281" s="383">
        <f>(IF(DASHBOARD!$J$2=AV7,DASHBOARD!$U$830,IF(DASHBOARD!$J$2=0,0,AV281)))</f>
        <v/>
      </c>
      <c r="AW281" s="383">
        <f>(IF(DASHBOARD!$J$2=AW7,DASHBOARD!$U$830,IF(DASHBOARD!$J$2=0,0,AW281)))</f>
        <v/>
      </c>
      <c r="AX281" s="383">
        <f>(IF(DASHBOARD!$J$2=AX7,DASHBOARD!$U$830,IF(DASHBOARD!$J$2=0,0,AX281)))</f>
        <v/>
      </c>
      <c r="AY281" s="383">
        <f>(IF(DASHBOARD!$J$2=AY7,DASHBOARD!$U$830,IF(DASHBOARD!$J$2=0,0,AY281)))</f>
        <v/>
      </c>
      <c r="AZ281" s="383">
        <f>(IF(DASHBOARD!$J$2=AZ7,DASHBOARD!$U$830,IF(DASHBOARD!$J$2=0,0,AZ281)))</f>
        <v/>
      </c>
      <c r="BA281" s="383">
        <f>(IF(DASHBOARD!$J$2=BA7,DASHBOARD!$U$830,IF(DASHBOARD!$J$2=0,0,BA281)))</f>
        <v/>
      </c>
      <c r="BB281" s="384">
        <f>IF(SUM(F281:BA281)&lt;&gt;0,AVERAGEIF(F281:BA281,"&gt;0",F281:BA281),0)</f>
        <v/>
      </c>
      <c r="BC281" s="147" t="n"/>
      <c r="BD281" s="385">
        <f>MAXA(F281:BA281)</f>
        <v/>
      </c>
      <c r="BE281" s="1461">
        <f>IF(BD281&lt;&gt;0,VLOOKUP(BD281,$F$10:$BA$10,MATCH(BD281,F281:BA281,0)),"")</f>
        <v/>
      </c>
      <c r="BF281" s="385">
        <f t="array" ref="BF281">MIN(IF(F281:BA281&gt;0,F281:BA281))</f>
        <v/>
      </c>
      <c r="BG281" s="1461">
        <f>IF(BF281&lt;&gt;0,VLOOKUP(BF281,$F$10:$BA$10,MATCH($BF281,$F281:$BA281,0)),"")</f>
        <v/>
      </c>
      <c r="BI281" s="1368">
        <f>HLOOKUP($BI$9,$S$10:$AI$431,1+$BL281,TRUE)</f>
        <v/>
      </c>
      <c r="BJ281" s="1369">
        <f>HLOOKUP($BJ$9,$AJ$10:$AW$431,1+$BL281,TRUE)</f>
        <v/>
      </c>
      <c r="BK281" s="151" t="n"/>
      <c r="BL281" s="408">
        <f>BL280+1</f>
        <v/>
      </c>
      <c r="BM281" s="399" t="n"/>
    </row>
    <row r="282" ht="20.25" customHeight="1" s="18" thickBot="1" thickTop="1">
      <c r="B282" s="1370" t="n"/>
      <c r="C282" s="1353" t="n"/>
      <c r="D282" s="328" t="n"/>
      <c r="E282" s="402" t="n"/>
      <c r="F282" s="429" t="n"/>
      <c r="G282" s="429" t="n"/>
      <c r="H282" s="429" t="n"/>
      <c r="I282" s="429" t="n"/>
      <c r="J282" s="429" t="n"/>
      <c r="K282" s="429" t="n"/>
      <c r="L282" s="429" t="n"/>
      <c r="M282" s="429" t="n"/>
      <c r="N282" s="429" t="n"/>
      <c r="O282" s="429" t="n"/>
      <c r="P282" s="429" t="n"/>
      <c r="Q282" s="429" t="n"/>
      <c r="R282" s="429" t="n"/>
      <c r="S282" s="429" t="n"/>
      <c r="T282" s="429" t="n"/>
      <c r="U282" s="429" t="n"/>
      <c r="V282" s="429" t="n"/>
      <c r="W282" s="429" t="n"/>
      <c r="X282" s="429" t="n"/>
      <c r="Y282" s="429" t="n"/>
      <c r="Z282" s="429" t="n"/>
      <c r="AA282" s="429" t="n"/>
      <c r="AB282" s="429" t="n"/>
      <c r="AC282" s="429" t="n"/>
      <c r="AD282" s="429" t="n"/>
      <c r="AE282" s="429" t="n"/>
      <c r="AF282" s="429" t="n"/>
      <c r="AG282" s="429" t="n"/>
      <c r="AH282" s="429" t="n"/>
      <c r="AI282" s="429" t="n"/>
      <c r="AJ282" s="429" t="n"/>
      <c r="AK282" s="429" t="n"/>
      <c r="AL282" s="429" t="n"/>
      <c r="AM282" s="429" t="n"/>
      <c r="AN282" s="429" t="n"/>
      <c r="AO282" s="429" t="n"/>
      <c r="AP282" s="429" t="n"/>
      <c r="AQ282" s="429" t="n"/>
      <c r="AR282" s="429" t="n"/>
      <c r="AS282" s="429" t="n"/>
      <c r="AT282" s="429" t="n"/>
      <c r="AU282" s="429" t="n"/>
      <c r="AV282" s="429" t="n"/>
      <c r="AW282" s="429" t="n"/>
      <c r="AX282" s="429" t="n"/>
      <c r="AY282" s="429" t="n"/>
      <c r="AZ282" s="429" t="n"/>
      <c r="BA282" s="429" t="n"/>
      <c r="BB282" s="384">
        <f>IF(SUM(F282:BA282)&lt;&gt;0,AVERAGEIF(F282:BA282,"&gt;0",F282:BA282),0)</f>
        <v/>
      </c>
      <c r="BC282" s="147" t="n"/>
      <c r="BD282" s="385">
        <f>MAXA(F282:BA282)</f>
        <v/>
      </c>
      <c r="BE282" s="1461">
        <f>IF(BD282&lt;&gt;0,VLOOKUP(BD282,$F$10:$BA$10,MATCH(BD282,F282:BA282,0)),"")</f>
        <v/>
      </c>
      <c r="BF282" s="385">
        <f t="array" ref="BF282">MIN(IF(F282:BA282&gt;0,F282:BA282))</f>
        <v/>
      </c>
      <c r="BG282" s="1461">
        <f>IF(BF282&lt;&gt;0,VLOOKUP(BF282,$F$10:$BA$10,MATCH($BF282,$F282:$BA282,0)),"")</f>
        <v/>
      </c>
      <c r="BI282" s="1368">
        <f>HLOOKUP($BI$9,$S$10:$AI$431,1+$BL282,TRUE)</f>
        <v/>
      </c>
      <c r="BJ282" s="1369">
        <f>HLOOKUP($BJ$9,$AJ$10:$AW$431,1+$BL282,TRUE)</f>
        <v/>
      </c>
      <c r="BK282" s="151" t="n"/>
      <c r="BL282" s="408">
        <f>BL281+1</f>
        <v/>
      </c>
      <c r="BM282" s="399" t="n"/>
    </row>
    <row r="283" ht="20.25" customHeight="1" s="18" thickBot="1" thickTop="1">
      <c r="B283" s="1370" t="n"/>
      <c r="C283" s="1353" t="n"/>
      <c r="D283" s="1469" t="inlineStr">
        <is>
          <t>ANDOOLO 150</t>
        </is>
      </c>
      <c r="E283" s="402" t="inlineStr">
        <is>
          <t>Kendari  # 1, 150</t>
        </is>
      </c>
      <c r="F283" s="383">
        <f>(IF(DASHBOARD!$J$2=F7,DASHBOARD!$U$79,IF(DASHBOARD!$J$2=0,0,F283)))</f>
        <v/>
      </c>
      <c r="G283" s="383">
        <f>(IF(DASHBOARD!$J$2=G7,DASHBOARD!$U$79,IF(DASHBOARD!$J$2=0,0,G283)))</f>
        <v/>
      </c>
      <c r="H283" s="383">
        <f>(IF(DASHBOARD!$J$2=H7,DASHBOARD!$U$79,IF(DASHBOARD!$J$2=0,0,H283)))</f>
        <v/>
      </c>
      <c r="I283" s="383">
        <f>(IF(DASHBOARD!$J$2=I7,DASHBOARD!$U$79,IF(DASHBOARD!$J$2=0,0,I283)))</f>
        <v/>
      </c>
      <c r="J283" s="383">
        <f>(IF(DASHBOARD!$J$2=J7,DASHBOARD!$U$79,IF(DASHBOARD!$J$2=0,0,J283)))</f>
        <v/>
      </c>
      <c r="K283" s="383">
        <f>(IF(DASHBOARD!$J$2=K7,DASHBOARD!$U$79,IF(DASHBOARD!$J$2=0,0,K283)))</f>
        <v/>
      </c>
      <c r="L283" s="383">
        <f>(IF(DASHBOARD!$J$2=L7,DASHBOARD!$U$79,IF(DASHBOARD!$J$2=0,0,L283)))</f>
        <v/>
      </c>
      <c r="M283" s="383">
        <f>(IF(DASHBOARD!$J$2=M7,DASHBOARD!$U$79,IF(DASHBOARD!$J$2=0,0,M283)))</f>
        <v/>
      </c>
      <c r="N283" s="383">
        <f>(IF(DASHBOARD!$J$2=N7,DASHBOARD!$U$79,IF(DASHBOARD!$J$2=0,0,N283)))</f>
        <v/>
      </c>
      <c r="O283" s="383">
        <f>(IF(DASHBOARD!$J$2=O7,DASHBOARD!$U$79,IF(DASHBOARD!$J$2=0,0,O283)))</f>
        <v/>
      </c>
      <c r="P283" s="383">
        <f>(IF(DASHBOARD!$J$2=P7,DASHBOARD!$U$79,IF(DASHBOARD!$J$2=0,0,P283)))</f>
        <v/>
      </c>
      <c r="Q283" s="383">
        <f>(IF(DASHBOARD!$J$2=Q7,DASHBOARD!$U$79,IF(DASHBOARD!$J$2=0,0,Q283)))</f>
        <v/>
      </c>
      <c r="R283" s="383">
        <f>(IF(DASHBOARD!$J$2=R7,DASHBOARD!$U$79,IF(DASHBOARD!$J$2=0,0,R283)))</f>
        <v/>
      </c>
      <c r="S283" s="383">
        <f>(IF(DASHBOARD!$J$2=S7,DASHBOARD!$U$79,IF(DASHBOARD!$J$2=0,0,S283)))</f>
        <v/>
      </c>
      <c r="T283" s="383">
        <f>(IF(DASHBOARD!$J$2=T7,DASHBOARD!$U$79,IF(DASHBOARD!$J$2=0,0,T283)))</f>
        <v/>
      </c>
      <c r="U283" s="383">
        <f>(IF(DASHBOARD!$J$2=U7,DASHBOARD!$U$79,IF(DASHBOARD!$J$2=0,0,U283)))</f>
        <v/>
      </c>
      <c r="V283" s="383">
        <f>(IF(DASHBOARD!$J$2=V7,DASHBOARD!$U$79,IF(DASHBOARD!$J$2=0,0,V283)))</f>
        <v/>
      </c>
      <c r="W283" s="383">
        <f>(IF(DASHBOARD!$J$2=W7,DASHBOARD!$U$79,IF(DASHBOARD!$J$2=0,0,W283)))</f>
        <v/>
      </c>
      <c r="X283" s="383">
        <f>(IF(DASHBOARD!$J$2=X7,DASHBOARD!$U$79,IF(DASHBOARD!$J$2=0,0,X283)))</f>
        <v/>
      </c>
      <c r="Y283" s="383">
        <f>(IF(DASHBOARD!$J$2=Y7,DASHBOARD!$U$79,IF(DASHBOARD!$J$2=0,0,Y283)))</f>
        <v/>
      </c>
      <c r="Z283" s="383">
        <f>(IF(DASHBOARD!$J$2=Z7,DASHBOARD!$U$79,IF(DASHBOARD!$J$2=0,0,Z283)))</f>
        <v/>
      </c>
      <c r="AA283" s="383">
        <f>(IF(DASHBOARD!$J$2=AA7,DASHBOARD!$U$79,IF(DASHBOARD!$J$2=0,0,AA283)))</f>
        <v/>
      </c>
      <c r="AB283" s="383">
        <f>(IF(DASHBOARD!$J$2=AB7,DASHBOARD!$U$79,IF(DASHBOARD!$J$2=0,0,AB283)))</f>
        <v/>
      </c>
      <c r="AC283" s="383">
        <f>(IF(DASHBOARD!$J$2=AC7,DASHBOARD!$U$79,IF(DASHBOARD!$J$2=0,0,AC283)))</f>
        <v/>
      </c>
      <c r="AD283" s="383">
        <f>(IF(DASHBOARD!$J$2=AD7,DASHBOARD!$U$79,IF(DASHBOARD!$J$2=0,0,AD283)))</f>
        <v/>
      </c>
      <c r="AE283" s="383">
        <f>(IF(DASHBOARD!$J$2=AE7,DASHBOARD!$U$79,IF(DASHBOARD!$J$2=0,0,AE283)))</f>
        <v/>
      </c>
      <c r="AF283" s="383">
        <f>(IF(DASHBOARD!$J$2=AF7,DASHBOARD!$U$79,IF(DASHBOARD!$J$2=0,0,AF283)))</f>
        <v/>
      </c>
      <c r="AG283" s="383">
        <f>(IF(DASHBOARD!$J$2=AG7,DASHBOARD!$U$79,IF(DASHBOARD!$J$2=0,0,AG283)))</f>
        <v/>
      </c>
      <c r="AH283" s="383">
        <f>(IF(DASHBOARD!$J$2=AH7,DASHBOARD!$U$79,IF(DASHBOARD!$J$2=0,0,AH283)))</f>
        <v/>
      </c>
      <c r="AI283" s="383">
        <f>(IF(DASHBOARD!$J$2=AI7,DASHBOARD!$U$79,IF(DASHBOARD!$J$2=0,0,AI283)))</f>
        <v/>
      </c>
      <c r="AJ283" s="383">
        <f>(IF(DASHBOARD!$J$2=AJ7,DASHBOARD!$U$79,IF(DASHBOARD!$J$2=0,0,AJ283)))</f>
        <v/>
      </c>
      <c r="AK283" s="383">
        <f>(IF(DASHBOARD!$J$2=AK7,DASHBOARD!$U$79,IF(DASHBOARD!$J$2=0,0,AK283)))</f>
        <v/>
      </c>
      <c r="AL283" s="383">
        <f>(IF(DASHBOARD!$J$2=AL7,DASHBOARD!$U$79,IF(DASHBOARD!$J$2=0,0,AL283)))</f>
        <v/>
      </c>
      <c r="AM283" s="383">
        <f>(IF(DASHBOARD!$J$2=AM7,DASHBOARD!$U$79,IF(DASHBOARD!$J$2=0,0,AM283)))</f>
        <v/>
      </c>
      <c r="AN283" s="383">
        <f>(IF(DASHBOARD!$J$2=AN7,DASHBOARD!$U$79,IF(DASHBOARD!$J$2=0,0,AN283)))</f>
        <v/>
      </c>
      <c r="AO283" s="383">
        <f>(IF(DASHBOARD!$J$2=AO7,DASHBOARD!$U$79,IF(DASHBOARD!$J$2=0,0,AO283)))</f>
        <v/>
      </c>
      <c r="AP283" s="383">
        <f>(IF(DASHBOARD!$J$2=AP7,DASHBOARD!$U$79,IF(DASHBOARD!$J$2=0,0,AP283)))</f>
        <v/>
      </c>
      <c r="AQ283" s="383">
        <f>(IF(DASHBOARD!$J$2=AQ7,DASHBOARD!$U$79,IF(DASHBOARD!$J$2=0,0,AQ283)))</f>
        <v/>
      </c>
      <c r="AR283" s="383">
        <f>(IF(DASHBOARD!$J$2=AR7,DASHBOARD!$U$79,IF(DASHBOARD!$J$2=0,0,AR283)))</f>
        <v/>
      </c>
      <c r="AS283" s="383">
        <f>(IF(DASHBOARD!$J$2=AS7,DASHBOARD!$U$79,IF(DASHBOARD!$J$2=0,0,AS283)))</f>
        <v/>
      </c>
      <c r="AT283" s="383">
        <f>(IF(DASHBOARD!$J$2=AT7,DASHBOARD!$U$79,IF(DASHBOARD!$J$2=0,0,AT283)))</f>
        <v/>
      </c>
      <c r="AU283" s="383">
        <f>(IF(DASHBOARD!$J$2=AU7,DASHBOARD!$U$79,IF(DASHBOARD!$J$2=0,0,AU283)))</f>
        <v/>
      </c>
      <c r="AV283" s="383">
        <f>(IF(DASHBOARD!$J$2=AV7,DASHBOARD!$U$79,IF(DASHBOARD!$J$2=0,0,AV283)))</f>
        <v/>
      </c>
      <c r="AW283" s="383">
        <f>(IF(DASHBOARD!$J$2=AW7,DASHBOARD!$U$79,IF(DASHBOARD!$J$2=0,0,AW283)))</f>
        <v/>
      </c>
      <c r="AX283" s="383">
        <f>(IF(DASHBOARD!$J$2=AX7,DASHBOARD!$U$79,IF(DASHBOARD!$J$2=0,0,AX283)))</f>
        <v/>
      </c>
      <c r="AY283" s="383">
        <f>(IF(DASHBOARD!$J$2=AY7,DASHBOARD!$U$79,IF(DASHBOARD!$J$2=0,0,AY283)))</f>
        <v/>
      </c>
      <c r="AZ283" s="383">
        <f>(IF(DASHBOARD!$J$2=AZ7,DASHBOARD!$U$79,IF(DASHBOARD!$J$2=0,0,AZ283)))</f>
        <v/>
      </c>
      <c r="BA283" s="383">
        <f>(IF(DASHBOARD!$J$2=BA7,DASHBOARD!$U$79,IF(DASHBOARD!$J$2=0,0,BA283)))</f>
        <v/>
      </c>
      <c r="BB283" s="384">
        <f>IF(SUM(F283:BA283)&lt;&gt;0,AVERAGEIF(F283:BA283,"&gt;0",F283:BA283),0)</f>
        <v/>
      </c>
      <c r="BC283" s="147" t="n"/>
      <c r="BD283" s="385">
        <f>MAXA(F283:BA283)</f>
        <v/>
      </c>
      <c r="BE283" s="1461">
        <f>IF(BD283&lt;&gt;0,VLOOKUP(BD283,$F$10:$BA$10,MATCH(BD283,F283:BA283,0)),"")</f>
        <v/>
      </c>
      <c r="BF283" s="385">
        <f t="array" ref="BF283">MIN(IF(F283:BA283&gt;0,F283:BA283))</f>
        <v/>
      </c>
      <c r="BG283" s="1461">
        <f>IF(BF283&lt;&gt;0,VLOOKUP(BF283,$F$10:$BA$10,MATCH($BF283,$F283:$BA283,0)),"")</f>
        <v/>
      </c>
      <c r="BI283" s="1368">
        <f>HLOOKUP($BI$9,$S$10:$AI$431,1+$BL283,TRUE)</f>
        <v/>
      </c>
      <c r="BJ283" s="1369">
        <f>HLOOKUP($BJ$9,$AJ$10:$AW$431,1+$BL283,TRUE)</f>
        <v/>
      </c>
      <c r="BK283" s="151" t="n"/>
      <c r="BL283" s="408">
        <f>BL282+1</f>
        <v/>
      </c>
      <c r="BM283" s="399" t="n"/>
    </row>
    <row r="284" ht="20.25" customHeight="1" s="18" thickBot="1" thickTop="1">
      <c r="B284" s="1370" t="n"/>
      <c r="C284" s="1353" t="n"/>
      <c r="D284" s="1462" t="n"/>
      <c r="E284" s="402" t="inlineStr">
        <is>
          <t>Kendari  # 2, 150</t>
        </is>
      </c>
      <c r="F284" s="383">
        <f>(IF(DASHBOARD!$J$2=F7,DASHBOARD!$U$80,IF(DASHBOARD!$J$2=0,0,F284)))</f>
        <v/>
      </c>
      <c r="G284" s="383">
        <f>(IF(DASHBOARD!$J$2=G7,DASHBOARD!$U$80,IF(DASHBOARD!$J$2=0,0,G284)))</f>
        <v/>
      </c>
      <c r="H284" s="383">
        <f>(IF(DASHBOARD!$J$2=H7,DASHBOARD!$U$80,IF(DASHBOARD!$J$2=0,0,H284)))</f>
        <v/>
      </c>
      <c r="I284" s="383">
        <f>(IF(DASHBOARD!$J$2=I7,DASHBOARD!$U$80,IF(DASHBOARD!$J$2=0,0,I284)))</f>
        <v/>
      </c>
      <c r="J284" s="383">
        <f>(IF(DASHBOARD!$J$2=J7,DASHBOARD!$U$80,IF(DASHBOARD!$J$2=0,0,J284)))</f>
        <v/>
      </c>
      <c r="K284" s="383">
        <f>(IF(DASHBOARD!$J$2=K7,DASHBOARD!$U$80,IF(DASHBOARD!$J$2=0,0,K284)))</f>
        <v/>
      </c>
      <c r="L284" s="383">
        <f>(IF(DASHBOARD!$J$2=L7,DASHBOARD!$U$80,IF(DASHBOARD!$J$2=0,0,L284)))</f>
        <v/>
      </c>
      <c r="M284" s="383">
        <f>(IF(DASHBOARD!$J$2=M7,DASHBOARD!$U$80,IF(DASHBOARD!$J$2=0,0,M284)))</f>
        <v/>
      </c>
      <c r="N284" s="383">
        <f>(IF(DASHBOARD!$J$2=N7,DASHBOARD!$U$80,IF(DASHBOARD!$J$2=0,0,N284)))</f>
        <v/>
      </c>
      <c r="O284" s="383">
        <f>(IF(DASHBOARD!$J$2=O7,DASHBOARD!$U$80,IF(DASHBOARD!$J$2=0,0,O284)))</f>
        <v/>
      </c>
      <c r="P284" s="383">
        <f>(IF(DASHBOARD!$J$2=P7,DASHBOARD!$U$80,IF(DASHBOARD!$J$2=0,0,P284)))</f>
        <v/>
      </c>
      <c r="Q284" s="383">
        <f>(IF(DASHBOARD!$J$2=Q7,DASHBOARD!$U$80,IF(DASHBOARD!$J$2=0,0,Q284)))</f>
        <v/>
      </c>
      <c r="R284" s="383">
        <f>(IF(DASHBOARD!$J$2=R7,DASHBOARD!$U$80,IF(DASHBOARD!$J$2=0,0,R284)))</f>
        <v/>
      </c>
      <c r="S284" s="383">
        <f>(IF(DASHBOARD!$J$2=S7,DASHBOARD!$U$80,IF(DASHBOARD!$J$2=0,0,S284)))</f>
        <v/>
      </c>
      <c r="T284" s="383">
        <f>(IF(DASHBOARD!$J$2=T7,DASHBOARD!$U$80,IF(DASHBOARD!$J$2=0,0,T284)))</f>
        <v/>
      </c>
      <c r="U284" s="383">
        <f>(IF(DASHBOARD!$J$2=U7,DASHBOARD!$U$80,IF(DASHBOARD!$J$2=0,0,U284)))</f>
        <v/>
      </c>
      <c r="V284" s="383">
        <f>(IF(DASHBOARD!$J$2=V7,DASHBOARD!$U$80,IF(DASHBOARD!$J$2=0,0,V284)))</f>
        <v/>
      </c>
      <c r="W284" s="383">
        <f>(IF(DASHBOARD!$J$2=W7,DASHBOARD!$U$80,IF(DASHBOARD!$J$2=0,0,W284)))</f>
        <v/>
      </c>
      <c r="X284" s="383">
        <f>(IF(DASHBOARD!$J$2=X7,DASHBOARD!$U$80,IF(DASHBOARD!$J$2=0,0,X284)))</f>
        <v/>
      </c>
      <c r="Y284" s="383">
        <f>(IF(DASHBOARD!$J$2=Y7,DASHBOARD!$U$80,IF(DASHBOARD!$J$2=0,0,Y284)))</f>
        <v/>
      </c>
      <c r="Z284" s="383">
        <f>(IF(DASHBOARD!$J$2=Z7,DASHBOARD!$U$80,IF(DASHBOARD!$J$2=0,0,Z284)))</f>
        <v/>
      </c>
      <c r="AA284" s="383">
        <f>(IF(DASHBOARD!$J$2=AA7,DASHBOARD!$U$80,IF(DASHBOARD!$J$2=0,0,AA284)))</f>
        <v/>
      </c>
      <c r="AB284" s="383">
        <f>(IF(DASHBOARD!$J$2=AB7,DASHBOARD!$U$80,IF(DASHBOARD!$J$2=0,0,AB284)))</f>
        <v/>
      </c>
      <c r="AC284" s="383">
        <f>(IF(DASHBOARD!$J$2=AC7,DASHBOARD!$U$80,IF(DASHBOARD!$J$2=0,0,AC284)))</f>
        <v/>
      </c>
      <c r="AD284" s="383">
        <f>(IF(DASHBOARD!$J$2=AD7,DASHBOARD!$U$80,IF(DASHBOARD!$J$2=0,0,AD284)))</f>
        <v/>
      </c>
      <c r="AE284" s="383">
        <f>(IF(DASHBOARD!$J$2=AE7,DASHBOARD!$U$80,IF(DASHBOARD!$J$2=0,0,AE284)))</f>
        <v/>
      </c>
      <c r="AF284" s="383">
        <f>(IF(DASHBOARD!$J$2=AF7,DASHBOARD!$U$80,IF(DASHBOARD!$J$2=0,0,AF284)))</f>
        <v/>
      </c>
      <c r="AG284" s="383">
        <f>(IF(DASHBOARD!$J$2=AG7,DASHBOARD!$U$80,IF(DASHBOARD!$J$2=0,0,AG284)))</f>
        <v/>
      </c>
      <c r="AH284" s="383">
        <f>(IF(DASHBOARD!$J$2=AH7,DASHBOARD!$U$80,IF(DASHBOARD!$J$2=0,0,AH284)))</f>
        <v/>
      </c>
      <c r="AI284" s="383">
        <f>(IF(DASHBOARD!$J$2=AI7,DASHBOARD!$U$80,IF(DASHBOARD!$J$2=0,0,AI284)))</f>
        <v/>
      </c>
      <c r="AJ284" s="383">
        <f>(IF(DASHBOARD!$J$2=AJ7,DASHBOARD!$U$80,IF(DASHBOARD!$J$2=0,0,AJ284)))</f>
        <v/>
      </c>
      <c r="AK284" s="383">
        <f>(IF(DASHBOARD!$J$2=AK7,DASHBOARD!$U$80,IF(DASHBOARD!$J$2=0,0,AK284)))</f>
        <v/>
      </c>
      <c r="AL284" s="383">
        <f>(IF(DASHBOARD!$J$2=AL7,DASHBOARD!$U$80,IF(DASHBOARD!$J$2=0,0,AL284)))</f>
        <v/>
      </c>
      <c r="AM284" s="383">
        <f>(IF(DASHBOARD!$J$2=AM7,DASHBOARD!$U$80,IF(DASHBOARD!$J$2=0,0,AM284)))</f>
        <v/>
      </c>
      <c r="AN284" s="383">
        <f>(IF(DASHBOARD!$J$2=AN7,DASHBOARD!$U$80,IF(DASHBOARD!$J$2=0,0,AN284)))</f>
        <v/>
      </c>
      <c r="AO284" s="383">
        <f>(IF(DASHBOARD!$J$2=AO7,DASHBOARD!$U$80,IF(DASHBOARD!$J$2=0,0,AO284)))</f>
        <v/>
      </c>
      <c r="AP284" s="383">
        <f>(IF(DASHBOARD!$J$2=AP7,DASHBOARD!$U$80,IF(DASHBOARD!$J$2=0,0,AP284)))</f>
        <v/>
      </c>
      <c r="AQ284" s="383">
        <f>(IF(DASHBOARD!$J$2=AQ7,DASHBOARD!$U$80,IF(DASHBOARD!$J$2=0,0,AQ284)))</f>
        <v/>
      </c>
      <c r="AR284" s="383">
        <f>(IF(DASHBOARD!$J$2=AR7,DASHBOARD!$U$80,IF(DASHBOARD!$J$2=0,0,AR284)))</f>
        <v/>
      </c>
      <c r="AS284" s="383">
        <f>(IF(DASHBOARD!$J$2=AS7,DASHBOARD!$U$80,IF(DASHBOARD!$J$2=0,0,AS284)))</f>
        <v/>
      </c>
      <c r="AT284" s="383">
        <f>(IF(DASHBOARD!$J$2=AT7,DASHBOARD!$U$80,IF(DASHBOARD!$J$2=0,0,AT284)))</f>
        <v/>
      </c>
      <c r="AU284" s="383">
        <f>(IF(DASHBOARD!$J$2=AU7,DASHBOARD!$U$80,IF(DASHBOARD!$J$2=0,0,AU284)))</f>
        <v/>
      </c>
      <c r="AV284" s="383">
        <f>(IF(DASHBOARD!$J$2=AV7,DASHBOARD!$U$80,IF(DASHBOARD!$J$2=0,0,AV284)))</f>
        <v/>
      </c>
      <c r="AW284" s="383">
        <f>(IF(DASHBOARD!$J$2=AW7,DASHBOARD!$U$80,IF(DASHBOARD!$J$2=0,0,AW284)))</f>
        <v/>
      </c>
      <c r="AX284" s="383">
        <f>(IF(DASHBOARD!$J$2=AX7,DASHBOARD!$U$80,IF(DASHBOARD!$J$2=0,0,AX284)))</f>
        <v/>
      </c>
      <c r="AY284" s="383">
        <f>(IF(DASHBOARD!$J$2=AY7,DASHBOARD!$U$80,IF(DASHBOARD!$J$2=0,0,AY284)))</f>
        <v/>
      </c>
      <c r="AZ284" s="383">
        <f>(IF(DASHBOARD!$J$2=AZ7,DASHBOARD!$U$80,IF(DASHBOARD!$J$2=0,0,AZ284)))</f>
        <v/>
      </c>
      <c r="BA284" s="383">
        <f>(IF(DASHBOARD!$J$2=BA7,DASHBOARD!$U$80,IF(DASHBOARD!$J$2=0,0,BA284)))</f>
        <v/>
      </c>
      <c r="BB284" s="384">
        <f>IF(SUM(F284:BA284)&lt;&gt;0,AVERAGEIF(F284:BA284,"&gt;0",F284:BA284),0)</f>
        <v/>
      </c>
      <c r="BC284" s="147" t="n"/>
      <c r="BD284" s="385">
        <f>MAXA(F284:BA284)</f>
        <v/>
      </c>
      <c r="BE284" s="1461">
        <f>IF(BD284&lt;&gt;0,VLOOKUP(BD284,$F$10:$BA$10,MATCH(BD284,F284:BA284,0)),"")</f>
        <v/>
      </c>
      <c r="BF284" s="385">
        <f t="array" ref="BF284">MIN(IF(F284:BA284&gt;0,F284:BA284))</f>
        <v/>
      </c>
      <c r="BG284" s="1461">
        <f>IF(BF284&lt;&gt;0,VLOOKUP(BF284,$F$10:$BA$10,MATCH($BF284,$F284:$BA284,0)),"")</f>
        <v/>
      </c>
      <c r="BI284" s="1368">
        <f>HLOOKUP($BI$9,$S$10:$AI$431,1+$BL284,TRUE)</f>
        <v/>
      </c>
      <c r="BJ284" s="1369">
        <f>HLOOKUP($BJ$9,$AJ$10:$AW$431,1+$BL284,TRUE)</f>
        <v/>
      </c>
      <c r="BK284" s="151" t="n"/>
      <c r="BL284" s="408">
        <f>BL283+1</f>
        <v/>
      </c>
      <c r="BM284" s="399" t="n"/>
    </row>
    <row r="285" ht="20.25" customHeight="1" s="18" thickBot="1" thickTop="1">
      <c r="B285" s="1370" t="n"/>
      <c r="C285" s="1353" t="n"/>
      <c r="D285" s="1462" t="n"/>
      <c r="E285" s="402" t="inlineStr">
        <is>
          <t>kasipute #1, 150</t>
        </is>
      </c>
      <c r="F285" s="383">
        <f>(IF(DASHBOARD!$J$2=F7,DASHBOARD!$U$81,IF(DASHBOARD!$J$2=0,0,F285)))</f>
        <v/>
      </c>
      <c r="G285" s="383">
        <f>(IF(DASHBOARD!$J$2=G7,DASHBOARD!$U$81,IF(DASHBOARD!$J$2=0,0,G285)))</f>
        <v/>
      </c>
      <c r="H285" s="383">
        <f>(IF(DASHBOARD!$J$2=H7,DASHBOARD!$U$81,IF(DASHBOARD!$J$2=0,0,H285)))</f>
        <v/>
      </c>
      <c r="I285" s="383">
        <f>(IF(DASHBOARD!$J$2=I7,DASHBOARD!$U$81,IF(DASHBOARD!$J$2=0,0,I285)))</f>
        <v/>
      </c>
      <c r="J285" s="383">
        <f>(IF(DASHBOARD!$J$2=J7,DASHBOARD!$U$81,IF(DASHBOARD!$J$2=0,0,J285)))</f>
        <v/>
      </c>
      <c r="K285" s="383">
        <f>(IF(DASHBOARD!$J$2=K7,DASHBOARD!$U$81,IF(DASHBOARD!$J$2=0,0,K285)))</f>
        <v/>
      </c>
      <c r="L285" s="383">
        <f>(IF(DASHBOARD!$J$2=L7,DASHBOARD!$U$81,IF(DASHBOARD!$J$2=0,0,L285)))</f>
        <v/>
      </c>
      <c r="M285" s="383">
        <f>(IF(DASHBOARD!$J$2=M7,DASHBOARD!$U$81,IF(DASHBOARD!$J$2=0,0,M285)))</f>
        <v/>
      </c>
      <c r="N285" s="383">
        <f>(IF(DASHBOARD!$J$2=N7,DASHBOARD!$U$81,IF(DASHBOARD!$J$2=0,0,N285)))</f>
        <v/>
      </c>
      <c r="O285" s="383">
        <f>(IF(DASHBOARD!$J$2=O7,DASHBOARD!$U$81,IF(DASHBOARD!$J$2=0,0,O285)))</f>
        <v/>
      </c>
      <c r="P285" s="383">
        <f>(IF(DASHBOARD!$J$2=P7,DASHBOARD!$U$81,IF(DASHBOARD!$J$2=0,0,P285)))</f>
        <v/>
      </c>
      <c r="Q285" s="383">
        <f>(IF(DASHBOARD!$J$2=Q7,DASHBOARD!$U$81,IF(DASHBOARD!$J$2=0,0,Q285)))</f>
        <v/>
      </c>
      <c r="R285" s="383">
        <f>(IF(DASHBOARD!$J$2=R7,DASHBOARD!$U$81,IF(DASHBOARD!$J$2=0,0,R285)))</f>
        <v/>
      </c>
      <c r="S285" s="383">
        <f>(IF(DASHBOARD!$J$2=S7,DASHBOARD!$U$81,IF(DASHBOARD!$J$2=0,0,S285)))</f>
        <v/>
      </c>
      <c r="T285" s="383">
        <f>(IF(DASHBOARD!$J$2=T7,DASHBOARD!$U$81,IF(DASHBOARD!$J$2=0,0,T285)))</f>
        <v/>
      </c>
      <c r="U285" s="383">
        <f>(IF(DASHBOARD!$J$2=U7,DASHBOARD!$U$81,IF(DASHBOARD!$J$2=0,0,U285)))</f>
        <v/>
      </c>
      <c r="V285" s="383">
        <f>(IF(DASHBOARD!$J$2=V7,DASHBOARD!$U$81,IF(DASHBOARD!$J$2=0,0,V285)))</f>
        <v/>
      </c>
      <c r="W285" s="383">
        <f>(IF(DASHBOARD!$J$2=W7,DASHBOARD!$U$81,IF(DASHBOARD!$J$2=0,0,W285)))</f>
        <v/>
      </c>
      <c r="X285" s="383">
        <f>(IF(DASHBOARD!$J$2=X7,DASHBOARD!$U$81,IF(DASHBOARD!$J$2=0,0,X285)))</f>
        <v/>
      </c>
      <c r="Y285" s="383">
        <f>(IF(DASHBOARD!$J$2=Y7,DASHBOARD!$U$81,IF(DASHBOARD!$J$2=0,0,Y285)))</f>
        <v/>
      </c>
      <c r="Z285" s="383">
        <f>(IF(DASHBOARD!$J$2=Z7,DASHBOARD!$U$81,IF(DASHBOARD!$J$2=0,0,Z285)))</f>
        <v/>
      </c>
      <c r="AA285" s="383">
        <f>(IF(DASHBOARD!$J$2=AA7,DASHBOARD!$U$81,IF(DASHBOARD!$J$2=0,0,AA285)))</f>
        <v/>
      </c>
      <c r="AB285" s="383">
        <f>(IF(DASHBOARD!$J$2=AB7,DASHBOARD!$U$81,IF(DASHBOARD!$J$2=0,0,AB285)))</f>
        <v/>
      </c>
      <c r="AC285" s="383">
        <f>(IF(DASHBOARD!$J$2=AC7,DASHBOARD!$U$81,IF(DASHBOARD!$J$2=0,0,AC285)))</f>
        <v/>
      </c>
      <c r="AD285" s="383">
        <f>(IF(DASHBOARD!$J$2=AD7,DASHBOARD!$U$81,IF(DASHBOARD!$J$2=0,0,AD285)))</f>
        <v/>
      </c>
      <c r="AE285" s="383">
        <f>(IF(DASHBOARD!$J$2=AE7,DASHBOARD!$U$81,IF(DASHBOARD!$J$2=0,0,AE285)))</f>
        <v/>
      </c>
      <c r="AF285" s="383">
        <f>(IF(DASHBOARD!$J$2=AF7,DASHBOARD!$U$81,IF(DASHBOARD!$J$2=0,0,AF285)))</f>
        <v/>
      </c>
      <c r="AG285" s="383">
        <f>(IF(DASHBOARD!$J$2=AG7,DASHBOARD!$U$81,IF(DASHBOARD!$J$2=0,0,AG285)))</f>
        <v/>
      </c>
      <c r="AH285" s="383">
        <f>(IF(DASHBOARD!$J$2=AH7,DASHBOARD!$U$81,IF(DASHBOARD!$J$2=0,0,AH285)))</f>
        <v/>
      </c>
      <c r="AI285" s="383">
        <f>(IF(DASHBOARD!$J$2=AI7,DASHBOARD!$U$81,IF(DASHBOARD!$J$2=0,0,AI285)))</f>
        <v/>
      </c>
      <c r="AJ285" s="383">
        <f>(IF(DASHBOARD!$J$2=AJ7,DASHBOARD!$U$81,IF(DASHBOARD!$J$2=0,0,AJ285)))</f>
        <v/>
      </c>
      <c r="AK285" s="383">
        <f>(IF(DASHBOARD!$J$2=AK7,DASHBOARD!$U$81,IF(DASHBOARD!$J$2=0,0,AK285)))</f>
        <v/>
      </c>
      <c r="AL285" s="383">
        <f>(IF(DASHBOARD!$J$2=AL7,DASHBOARD!$U$81,IF(DASHBOARD!$J$2=0,0,AL285)))</f>
        <v/>
      </c>
      <c r="AM285" s="383">
        <f>(IF(DASHBOARD!$J$2=AM7,DASHBOARD!$U$81,IF(DASHBOARD!$J$2=0,0,AM285)))</f>
        <v/>
      </c>
      <c r="AN285" s="383">
        <f>(IF(DASHBOARD!$J$2=AN7,DASHBOARD!$U$81,IF(DASHBOARD!$J$2=0,0,AN285)))</f>
        <v/>
      </c>
      <c r="AO285" s="383">
        <f>(IF(DASHBOARD!$J$2=AO7,DASHBOARD!$U$81,IF(DASHBOARD!$J$2=0,0,AO285)))</f>
        <v/>
      </c>
      <c r="AP285" s="383">
        <f>(IF(DASHBOARD!$J$2=AP7,DASHBOARD!$U$81,IF(DASHBOARD!$J$2=0,0,AP285)))</f>
        <v/>
      </c>
      <c r="AQ285" s="383">
        <f>(IF(DASHBOARD!$J$2=AQ7,DASHBOARD!$U$81,IF(DASHBOARD!$J$2=0,0,AQ285)))</f>
        <v/>
      </c>
      <c r="AR285" s="383">
        <f>(IF(DASHBOARD!$J$2=AR7,DASHBOARD!$U$81,IF(DASHBOARD!$J$2=0,0,AR285)))</f>
        <v/>
      </c>
      <c r="AS285" s="383">
        <f>(IF(DASHBOARD!$J$2=AS7,DASHBOARD!$U$81,IF(DASHBOARD!$J$2=0,0,AS285)))</f>
        <v/>
      </c>
      <c r="AT285" s="383">
        <f>(IF(DASHBOARD!$J$2=AT7,DASHBOARD!$U$81,IF(DASHBOARD!$J$2=0,0,AT285)))</f>
        <v/>
      </c>
      <c r="AU285" s="383">
        <f>(IF(DASHBOARD!$J$2=AU7,DASHBOARD!$U$81,IF(DASHBOARD!$J$2=0,0,AU285)))</f>
        <v/>
      </c>
      <c r="AV285" s="383">
        <f>(IF(DASHBOARD!$J$2=AV7,DASHBOARD!$U$81,IF(DASHBOARD!$J$2=0,0,AV285)))</f>
        <v/>
      </c>
      <c r="AW285" s="383">
        <f>(IF(DASHBOARD!$J$2=AW7,DASHBOARD!$U$81,IF(DASHBOARD!$J$2=0,0,AW285)))</f>
        <v/>
      </c>
      <c r="AX285" s="383">
        <f>(IF(DASHBOARD!$J$2=AX7,DASHBOARD!$U$81,IF(DASHBOARD!$J$2=0,0,AX285)))</f>
        <v/>
      </c>
      <c r="AY285" s="383">
        <f>(IF(DASHBOARD!$J$2=AY7,DASHBOARD!$U$81,IF(DASHBOARD!$J$2=0,0,AY285)))</f>
        <v/>
      </c>
      <c r="AZ285" s="383">
        <f>(IF(DASHBOARD!$J$2=AZ7,DASHBOARD!$U$81,IF(DASHBOARD!$J$2=0,0,AZ285)))</f>
        <v/>
      </c>
      <c r="BA285" s="383">
        <f>(IF(DASHBOARD!$J$2=BA7,DASHBOARD!$U$81,IF(DASHBOARD!$J$2=0,0,BA285)))</f>
        <v/>
      </c>
      <c r="BB285" s="384">
        <f>IF(SUM(F285:BA285)&lt;&gt;0,AVERAGEIF(F285:BA285,"&gt;0",F285:BA285),0)</f>
        <v/>
      </c>
      <c r="BC285" s="147" t="n"/>
      <c r="BD285" s="385">
        <f>MAXA(F285:BA285)</f>
        <v/>
      </c>
      <c r="BE285" s="1461">
        <f>IF(BD285&lt;&gt;0,VLOOKUP(BD285,$F$10:$BA$10,MATCH(BD285,F285:BA285,0)),"")</f>
        <v/>
      </c>
      <c r="BF285" s="385">
        <f t="array" ref="BF285">MIN(IF(F285:BA285&gt;0,F285:BA285))</f>
        <v/>
      </c>
      <c r="BG285" s="1461">
        <f>IF(BF285&lt;&gt;0,VLOOKUP(BF285,$F$10:$BA$10,MATCH($BF285,$F285:$BA285,0)),"")</f>
        <v/>
      </c>
      <c r="BI285" s="1368">
        <f>HLOOKUP($BI$9,$S$10:$AI$431,1+$BL285,TRUE)</f>
        <v/>
      </c>
      <c r="BJ285" s="1369">
        <f>HLOOKUP($BJ$9,$AJ$10:$AW$431,1+$BL285,TRUE)</f>
        <v/>
      </c>
      <c r="BK285" s="151" t="n"/>
      <c r="BL285" s="408">
        <f>BL284+1</f>
        <v/>
      </c>
      <c r="BM285" s="399" t="n"/>
    </row>
    <row r="286" ht="20.25" customHeight="1" s="18" thickBot="1" thickTop="1">
      <c r="B286" s="1370" t="n"/>
      <c r="C286" s="1353" t="n"/>
      <c r="D286" s="1463" t="n"/>
      <c r="E286" s="402" t="inlineStr">
        <is>
          <t>kasipute #2, 150</t>
        </is>
      </c>
      <c r="F286" s="383">
        <f>(IF(DASHBOARD!$J$2=F7,DASHBOARD!$U$82,IF(DASHBOARD!$J$2=0,0,F286)))</f>
        <v/>
      </c>
      <c r="G286" s="383">
        <f>(IF(DASHBOARD!$J$2=G7,DASHBOARD!$U$82,IF(DASHBOARD!$J$2=0,0,G286)))</f>
        <v/>
      </c>
      <c r="H286" s="383">
        <f>(IF(DASHBOARD!$J$2=H7,DASHBOARD!$U$82,IF(DASHBOARD!$J$2=0,0,H286)))</f>
        <v/>
      </c>
      <c r="I286" s="383">
        <f>(IF(DASHBOARD!$J$2=I7,DASHBOARD!$U$82,IF(DASHBOARD!$J$2=0,0,I286)))</f>
        <v/>
      </c>
      <c r="J286" s="383">
        <f>(IF(DASHBOARD!$J$2=J7,DASHBOARD!$U$82,IF(DASHBOARD!$J$2=0,0,J286)))</f>
        <v/>
      </c>
      <c r="K286" s="383">
        <f>(IF(DASHBOARD!$J$2=K7,DASHBOARD!$U$82,IF(DASHBOARD!$J$2=0,0,K286)))</f>
        <v/>
      </c>
      <c r="L286" s="383">
        <f>(IF(DASHBOARD!$J$2=L7,DASHBOARD!$U$82,IF(DASHBOARD!$J$2=0,0,L286)))</f>
        <v/>
      </c>
      <c r="M286" s="383">
        <f>(IF(DASHBOARD!$J$2=M7,DASHBOARD!$U$82,IF(DASHBOARD!$J$2=0,0,M286)))</f>
        <v/>
      </c>
      <c r="N286" s="383">
        <f>(IF(DASHBOARD!$J$2=N7,DASHBOARD!$U$82,IF(DASHBOARD!$J$2=0,0,N286)))</f>
        <v/>
      </c>
      <c r="O286" s="383">
        <f>(IF(DASHBOARD!$J$2=O7,DASHBOARD!$U$82,IF(DASHBOARD!$J$2=0,0,O286)))</f>
        <v/>
      </c>
      <c r="P286" s="383">
        <f>(IF(DASHBOARD!$J$2=P7,DASHBOARD!$U$82,IF(DASHBOARD!$J$2=0,0,P286)))</f>
        <v/>
      </c>
      <c r="Q286" s="383">
        <f>(IF(DASHBOARD!$J$2=Q7,DASHBOARD!$U$82,IF(DASHBOARD!$J$2=0,0,Q286)))</f>
        <v/>
      </c>
      <c r="R286" s="383">
        <f>(IF(DASHBOARD!$J$2=R7,DASHBOARD!$U$82,IF(DASHBOARD!$J$2=0,0,R286)))</f>
        <v/>
      </c>
      <c r="S286" s="383">
        <f>(IF(DASHBOARD!$J$2=S7,DASHBOARD!$U$82,IF(DASHBOARD!$J$2=0,0,S286)))</f>
        <v/>
      </c>
      <c r="T286" s="383">
        <f>(IF(DASHBOARD!$J$2=T7,DASHBOARD!$U$82,IF(DASHBOARD!$J$2=0,0,T286)))</f>
        <v/>
      </c>
      <c r="U286" s="383">
        <f>(IF(DASHBOARD!$J$2=U7,DASHBOARD!$U$82,IF(DASHBOARD!$J$2=0,0,U286)))</f>
        <v/>
      </c>
      <c r="V286" s="383">
        <f>(IF(DASHBOARD!$J$2=V7,DASHBOARD!$U$82,IF(DASHBOARD!$J$2=0,0,V286)))</f>
        <v/>
      </c>
      <c r="W286" s="383">
        <f>(IF(DASHBOARD!$J$2=W7,DASHBOARD!$U$82,IF(DASHBOARD!$J$2=0,0,W286)))</f>
        <v/>
      </c>
      <c r="X286" s="383">
        <f>(IF(DASHBOARD!$J$2=X7,DASHBOARD!$U$82,IF(DASHBOARD!$J$2=0,0,X286)))</f>
        <v/>
      </c>
      <c r="Y286" s="383">
        <f>(IF(DASHBOARD!$J$2=Y7,DASHBOARD!$U$82,IF(DASHBOARD!$J$2=0,0,Y286)))</f>
        <v/>
      </c>
      <c r="Z286" s="383">
        <f>(IF(DASHBOARD!$J$2=Z7,DASHBOARD!$U$82,IF(DASHBOARD!$J$2=0,0,Z286)))</f>
        <v/>
      </c>
      <c r="AA286" s="383">
        <f>(IF(DASHBOARD!$J$2=AA7,DASHBOARD!$U$82,IF(DASHBOARD!$J$2=0,0,AA286)))</f>
        <v/>
      </c>
      <c r="AB286" s="383">
        <f>(IF(DASHBOARD!$J$2=AB7,DASHBOARD!$U$82,IF(DASHBOARD!$J$2=0,0,AB286)))</f>
        <v/>
      </c>
      <c r="AC286" s="383">
        <f>(IF(DASHBOARD!$J$2=AC7,DASHBOARD!$U$82,IF(DASHBOARD!$J$2=0,0,AC286)))</f>
        <v/>
      </c>
      <c r="AD286" s="383">
        <f>(IF(DASHBOARD!$J$2=AD7,DASHBOARD!$U$82,IF(DASHBOARD!$J$2=0,0,AD286)))</f>
        <v/>
      </c>
      <c r="AE286" s="383">
        <f>(IF(DASHBOARD!$J$2=AE7,DASHBOARD!$U$82,IF(DASHBOARD!$J$2=0,0,AE286)))</f>
        <v/>
      </c>
      <c r="AF286" s="383">
        <f>(IF(DASHBOARD!$J$2=AF7,DASHBOARD!$U$82,IF(DASHBOARD!$J$2=0,0,AF286)))</f>
        <v/>
      </c>
      <c r="AG286" s="383">
        <f>(IF(DASHBOARD!$J$2=AG7,DASHBOARD!$U$82,IF(DASHBOARD!$J$2=0,0,AG286)))</f>
        <v/>
      </c>
      <c r="AH286" s="383">
        <f>(IF(DASHBOARD!$J$2=AH7,DASHBOARD!$U$82,IF(DASHBOARD!$J$2=0,0,AH286)))</f>
        <v/>
      </c>
      <c r="AI286" s="383">
        <f>(IF(DASHBOARD!$J$2=AI7,DASHBOARD!$U$82,IF(DASHBOARD!$J$2=0,0,AI286)))</f>
        <v/>
      </c>
      <c r="AJ286" s="383">
        <f>(IF(DASHBOARD!$J$2=AJ7,DASHBOARD!$U$82,IF(DASHBOARD!$J$2=0,0,AJ286)))</f>
        <v/>
      </c>
      <c r="AK286" s="383">
        <f>(IF(DASHBOARD!$J$2=AK7,DASHBOARD!$U$82,IF(DASHBOARD!$J$2=0,0,AK286)))</f>
        <v/>
      </c>
      <c r="AL286" s="383">
        <f>(IF(DASHBOARD!$J$2=AL7,DASHBOARD!$U$82,IF(DASHBOARD!$J$2=0,0,AL286)))</f>
        <v/>
      </c>
      <c r="AM286" s="383">
        <f>(IF(DASHBOARD!$J$2=AM7,DASHBOARD!$U$82,IF(DASHBOARD!$J$2=0,0,AM286)))</f>
        <v/>
      </c>
      <c r="AN286" s="383">
        <f>(IF(DASHBOARD!$J$2=AN7,DASHBOARD!$U$82,IF(DASHBOARD!$J$2=0,0,AN286)))</f>
        <v/>
      </c>
      <c r="AO286" s="383">
        <f>(IF(DASHBOARD!$J$2=AO7,DASHBOARD!$U$82,IF(DASHBOARD!$J$2=0,0,AO286)))</f>
        <v/>
      </c>
      <c r="AP286" s="383">
        <f>(IF(DASHBOARD!$J$2=AP7,DASHBOARD!$U$82,IF(DASHBOARD!$J$2=0,0,AP286)))</f>
        <v/>
      </c>
      <c r="AQ286" s="383">
        <f>(IF(DASHBOARD!$J$2=AQ7,DASHBOARD!$U$82,IF(DASHBOARD!$J$2=0,0,AQ286)))</f>
        <v/>
      </c>
      <c r="AR286" s="383">
        <f>(IF(DASHBOARD!$J$2=AR7,DASHBOARD!$U$82,IF(DASHBOARD!$J$2=0,0,AR286)))</f>
        <v/>
      </c>
      <c r="AS286" s="383">
        <f>(IF(DASHBOARD!$J$2=AS7,DASHBOARD!$U$82,IF(DASHBOARD!$J$2=0,0,AS286)))</f>
        <v/>
      </c>
      <c r="AT286" s="383">
        <f>(IF(DASHBOARD!$J$2=AT7,DASHBOARD!$U$82,IF(DASHBOARD!$J$2=0,0,AT286)))</f>
        <v/>
      </c>
      <c r="AU286" s="383">
        <f>(IF(DASHBOARD!$J$2=AU7,DASHBOARD!$U$82,IF(DASHBOARD!$J$2=0,0,AU286)))</f>
        <v/>
      </c>
      <c r="AV286" s="383">
        <f>(IF(DASHBOARD!$J$2=AV7,DASHBOARD!$U$82,IF(DASHBOARD!$J$2=0,0,AV286)))</f>
        <v/>
      </c>
      <c r="AW286" s="383">
        <f>(IF(DASHBOARD!$J$2=AW7,DASHBOARD!$U$82,IF(DASHBOARD!$J$2=0,0,AW286)))</f>
        <v/>
      </c>
      <c r="AX286" s="383">
        <f>(IF(DASHBOARD!$J$2=AX7,DASHBOARD!$U$82,IF(DASHBOARD!$J$2=0,0,AX286)))</f>
        <v/>
      </c>
      <c r="AY286" s="383">
        <f>(IF(DASHBOARD!$J$2=AY7,DASHBOARD!$U$82,IF(DASHBOARD!$J$2=0,0,AY286)))</f>
        <v/>
      </c>
      <c r="AZ286" s="383">
        <f>(IF(DASHBOARD!$J$2=AZ7,DASHBOARD!$U$82,IF(DASHBOARD!$J$2=0,0,AZ286)))</f>
        <v/>
      </c>
      <c r="BA286" s="383">
        <f>(IF(DASHBOARD!$J$2=BA7,DASHBOARD!$U$82,IF(DASHBOARD!$J$2=0,0,BA286)))</f>
        <v/>
      </c>
      <c r="BB286" s="384">
        <f>IF(SUM(F286:BA286)&lt;&gt;0,AVERAGEIF(F286:BA286,"&gt;0",F286:BA286),0)</f>
        <v/>
      </c>
      <c r="BC286" s="147" t="n"/>
      <c r="BD286" s="385">
        <f>MAXA(F286:BA286)</f>
        <v/>
      </c>
      <c r="BE286" s="1461">
        <f>IF(BD286&lt;&gt;0,VLOOKUP(BD286,$F$10:$BA$10,MATCH(BD286,F286:BA286,0)),"")</f>
        <v/>
      </c>
      <c r="BF286" s="385">
        <f t="array" ref="BF286">MIN(IF(F286:BA286&gt;0,F286:BA286))</f>
        <v/>
      </c>
      <c r="BG286" s="1461">
        <f>IF(BF286&lt;&gt;0,VLOOKUP(BF286,$F$10:$BA$10,MATCH($BF286,$F286:$BA286,0)),"")</f>
        <v/>
      </c>
      <c r="BI286" s="1368">
        <f>HLOOKUP($BI$9,$S$10:$AI$431,1+$BL286,TRUE)</f>
        <v/>
      </c>
      <c r="BJ286" s="1369">
        <f>HLOOKUP($BJ$9,$AJ$10:$AW$431,1+$BL286,TRUE)</f>
        <v/>
      </c>
      <c r="BK286" s="151" t="n"/>
      <c r="BL286" s="408">
        <f>BL285+1</f>
        <v/>
      </c>
      <c r="BM286" s="399" t="n"/>
    </row>
    <row r="287" ht="20.25" customHeight="1" s="18" thickBot="1" thickTop="1">
      <c r="B287" s="1370" t="n"/>
      <c r="C287" s="1353" t="n"/>
      <c r="D287" s="328" t="n"/>
      <c r="E287" s="402" t="n"/>
      <c r="F287" s="429" t="n"/>
      <c r="G287" s="429" t="n"/>
      <c r="H287" s="429" t="n"/>
      <c r="I287" s="429" t="n"/>
      <c r="J287" s="429" t="n"/>
      <c r="K287" s="429" t="n"/>
      <c r="L287" s="429" t="n"/>
      <c r="M287" s="429" t="n"/>
      <c r="N287" s="429" t="n"/>
      <c r="O287" s="429" t="n"/>
      <c r="P287" s="429" t="n"/>
      <c r="Q287" s="429" t="n"/>
      <c r="R287" s="429" t="n"/>
      <c r="S287" s="429" t="n"/>
      <c r="T287" s="429" t="n"/>
      <c r="U287" s="429" t="n"/>
      <c r="V287" s="429" t="n"/>
      <c r="W287" s="429" t="n"/>
      <c r="X287" s="429" t="n"/>
      <c r="Y287" s="429" t="n"/>
      <c r="Z287" s="429" t="n"/>
      <c r="AA287" s="429" t="n"/>
      <c r="AB287" s="429" t="n"/>
      <c r="AC287" s="429" t="n"/>
      <c r="AD287" s="429" t="n"/>
      <c r="AE287" s="429" t="n"/>
      <c r="AF287" s="429" t="n"/>
      <c r="AG287" s="429" t="n"/>
      <c r="AH287" s="429" t="n"/>
      <c r="AI287" s="429" t="n"/>
      <c r="AJ287" s="429" t="n"/>
      <c r="AK287" s="429" t="n"/>
      <c r="AL287" s="429" t="n"/>
      <c r="AM287" s="429" t="n"/>
      <c r="AN287" s="429" t="n"/>
      <c r="AO287" s="429" t="n"/>
      <c r="AP287" s="429" t="n"/>
      <c r="AQ287" s="429" t="n"/>
      <c r="AR287" s="429" t="n"/>
      <c r="AS287" s="429" t="n"/>
      <c r="AT287" s="429" t="n"/>
      <c r="AU287" s="429" t="n"/>
      <c r="AV287" s="429" t="n"/>
      <c r="AW287" s="429" t="n"/>
      <c r="AX287" s="429" t="n"/>
      <c r="AY287" s="429" t="n"/>
      <c r="AZ287" s="429" t="n"/>
      <c r="BA287" s="429" t="n"/>
      <c r="BB287" s="384">
        <f>IF(SUM(F287:BA287)&lt;&gt;0,AVERAGEIF(F287:BA287,"&gt;0",F287:BA287),0)</f>
        <v/>
      </c>
      <c r="BC287" s="147" t="n"/>
      <c r="BD287" s="385">
        <f>MAXA(F287:BA287)</f>
        <v/>
      </c>
      <c r="BE287" s="1461">
        <f>IF(BD287&lt;&gt;0,VLOOKUP(BD287,$F$10:$BA$10,MATCH(BD287,F287:BA287,0)),"")</f>
        <v/>
      </c>
      <c r="BF287" s="385">
        <f t="array" ref="BF287">MIN(IF(F287:BA287&gt;0,F287:BA287))</f>
        <v/>
      </c>
      <c r="BG287" s="1461">
        <f>IF(BF287&lt;&gt;0,VLOOKUP(BF287,$F$10:$BA$10,MATCH($BF287,$F287:$BA287,0)),"")</f>
        <v/>
      </c>
      <c r="BI287" s="1368">
        <f>HLOOKUP($BI$9,$S$10:$AI$431,1+$BL287,TRUE)</f>
        <v/>
      </c>
      <c r="BJ287" s="1369">
        <f>HLOOKUP($BJ$9,$AJ$10:$AW$431,1+$BL287,TRUE)</f>
        <v/>
      </c>
      <c r="BK287" s="151" t="n"/>
      <c r="BL287" s="408">
        <f>BL286+1</f>
        <v/>
      </c>
      <c r="BM287" s="399" t="n"/>
    </row>
    <row r="288" ht="20.25" customHeight="1" s="18" thickBot="1" thickTop="1">
      <c r="B288" s="1370" t="n"/>
      <c r="C288" s="1353" t="n"/>
      <c r="D288" s="1469" t="inlineStr">
        <is>
          <t>KOLAKA SMELTER 150</t>
        </is>
      </c>
      <c r="E288" s="402" t="inlineStr">
        <is>
          <t>Kolaka # 1, 150</t>
        </is>
      </c>
      <c r="F288" s="383">
        <f>(IF(DASHBOARD!$J$2=F7,DASHBOARD!$U$25,IF(DASHBOARD!$J$2=0,0,F288)))</f>
        <v/>
      </c>
      <c r="G288" s="383">
        <f>(IF(DASHBOARD!$J$2=G7,DASHBOARD!$U$25,IF(DASHBOARD!$J$2=0,0,G288)))</f>
        <v/>
      </c>
      <c r="H288" s="383">
        <f>(IF(DASHBOARD!$J$2=H7,DASHBOARD!$U$25,IF(DASHBOARD!$J$2=0,0,H288)))</f>
        <v/>
      </c>
      <c r="I288" s="383">
        <f>(IF(DASHBOARD!$J$2=I7,DASHBOARD!$U$25,IF(DASHBOARD!$J$2=0,0,I288)))</f>
        <v/>
      </c>
      <c r="J288" s="383">
        <f>(IF(DASHBOARD!$J$2=J7,DASHBOARD!$U$25,IF(DASHBOARD!$J$2=0,0,J288)))</f>
        <v/>
      </c>
      <c r="K288" s="383">
        <f>(IF(DASHBOARD!$J$2=K7,DASHBOARD!$U$25,IF(DASHBOARD!$J$2=0,0,K288)))</f>
        <v/>
      </c>
      <c r="L288" s="383">
        <f>(IF(DASHBOARD!$J$2=L7,DASHBOARD!$U$25,IF(DASHBOARD!$J$2=0,0,L288)))</f>
        <v/>
      </c>
      <c r="M288" s="383">
        <f>(IF(DASHBOARD!$J$2=M7,DASHBOARD!$U$25,IF(DASHBOARD!$J$2=0,0,M288)))</f>
        <v/>
      </c>
      <c r="N288" s="383">
        <f>(IF(DASHBOARD!$J$2=N7,DASHBOARD!$U$25,IF(DASHBOARD!$J$2=0,0,N288)))</f>
        <v/>
      </c>
      <c r="O288" s="383">
        <f>(IF(DASHBOARD!$J$2=O7,DASHBOARD!$U$25,IF(DASHBOARD!$J$2=0,0,O288)))</f>
        <v/>
      </c>
      <c r="P288" s="383">
        <f>(IF(DASHBOARD!$J$2=P7,DASHBOARD!$U$25,IF(DASHBOARD!$J$2=0,0,P288)))</f>
        <v/>
      </c>
      <c r="Q288" s="383">
        <f>(IF(DASHBOARD!$J$2=Q7,DASHBOARD!$U$25,IF(DASHBOARD!$J$2=0,0,Q288)))</f>
        <v/>
      </c>
      <c r="R288" s="383">
        <f>(IF(DASHBOARD!$J$2=R7,DASHBOARD!$U$25,IF(DASHBOARD!$J$2=0,0,R288)))</f>
        <v/>
      </c>
      <c r="S288" s="383">
        <f>(IF(DASHBOARD!$J$2=S7,DASHBOARD!$U$25,IF(DASHBOARD!$J$2=0,0,S288)))</f>
        <v/>
      </c>
      <c r="T288" s="383">
        <f>(IF(DASHBOARD!$J$2=T7,DASHBOARD!$U$25,IF(DASHBOARD!$J$2=0,0,T288)))</f>
        <v/>
      </c>
      <c r="U288" s="383">
        <f>(IF(DASHBOARD!$J$2=U7,DASHBOARD!$U$25,IF(DASHBOARD!$J$2=0,0,U288)))</f>
        <v/>
      </c>
      <c r="V288" s="383">
        <f>(IF(DASHBOARD!$J$2=V7,DASHBOARD!$U$25,IF(DASHBOARD!$J$2=0,0,V288)))</f>
        <v/>
      </c>
      <c r="W288" s="383">
        <f>(IF(DASHBOARD!$J$2=W7,DASHBOARD!$U$25,IF(DASHBOARD!$J$2=0,0,W288)))</f>
        <v/>
      </c>
      <c r="X288" s="383">
        <f>(IF(DASHBOARD!$J$2=X7,DASHBOARD!$U$25,IF(DASHBOARD!$J$2=0,0,X288)))</f>
        <v/>
      </c>
      <c r="Y288" s="383">
        <f>(IF(DASHBOARD!$J$2=Y7,DASHBOARD!$U$25,IF(DASHBOARD!$J$2=0,0,Y288)))</f>
        <v/>
      </c>
      <c r="Z288" s="383">
        <f>(IF(DASHBOARD!$J$2=Z7,DASHBOARD!$U$25,IF(DASHBOARD!$J$2=0,0,Z288)))</f>
        <v/>
      </c>
      <c r="AA288" s="383">
        <f>(IF(DASHBOARD!$J$2=AA7,DASHBOARD!$U$25,IF(DASHBOARD!$J$2=0,0,AA288)))</f>
        <v/>
      </c>
      <c r="AB288" s="383">
        <f>(IF(DASHBOARD!$J$2=AB7,DASHBOARD!$U$25,IF(DASHBOARD!$J$2=0,0,AB288)))</f>
        <v/>
      </c>
      <c r="AC288" s="383">
        <f>(IF(DASHBOARD!$J$2=AC7,DASHBOARD!$U$25,IF(DASHBOARD!$J$2=0,0,AC288)))</f>
        <v/>
      </c>
      <c r="AD288" s="383">
        <f>(IF(DASHBOARD!$J$2=AD7,DASHBOARD!$U$25,IF(DASHBOARD!$J$2=0,0,AD288)))</f>
        <v/>
      </c>
      <c r="AE288" s="383">
        <f>(IF(DASHBOARD!$J$2=AE7,DASHBOARD!$U$25,IF(DASHBOARD!$J$2=0,0,AE288)))</f>
        <v/>
      </c>
      <c r="AF288" s="383">
        <f>(IF(DASHBOARD!$J$2=AF7,DASHBOARD!$U$25,IF(DASHBOARD!$J$2=0,0,AF288)))</f>
        <v/>
      </c>
      <c r="AG288" s="383">
        <f>(IF(DASHBOARD!$J$2=AG7,DASHBOARD!$U$25,IF(DASHBOARD!$J$2=0,0,AG288)))</f>
        <v/>
      </c>
      <c r="AH288" s="383">
        <f>(IF(DASHBOARD!$J$2=AH7,DASHBOARD!$U$25,IF(DASHBOARD!$J$2=0,0,AH288)))</f>
        <v/>
      </c>
      <c r="AI288" s="383">
        <f>(IF(DASHBOARD!$J$2=AI7,DASHBOARD!$U$25,IF(DASHBOARD!$J$2=0,0,AI288)))</f>
        <v/>
      </c>
      <c r="AJ288" s="383">
        <f>(IF(DASHBOARD!$J$2=AJ7,DASHBOARD!$U$25,IF(DASHBOARD!$J$2=0,0,AJ288)))</f>
        <v/>
      </c>
      <c r="AK288" s="383">
        <f>(IF(DASHBOARD!$J$2=AK7,DASHBOARD!$U$25,IF(DASHBOARD!$J$2=0,0,AK288)))</f>
        <v/>
      </c>
      <c r="AL288" s="383">
        <f>(IF(DASHBOARD!$J$2=AL7,DASHBOARD!$U$25,IF(DASHBOARD!$J$2=0,0,AL288)))</f>
        <v/>
      </c>
      <c r="AM288" s="383">
        <f>(IF(DASHBOARD!$J$2=AM7,DASHBOARD!$U$25,IF(DASHBOARD!$J$2=0,0,AM288)))</f>
        <v/>
      </c>
      <c r="AN288" s="383">
        <f>(IF(DASHBOARD!$J$2=AN7,DASHBOARD!$U$25,IF(DASHBOARD!$J$2=0,0,AN288)))</f>
        <v/>
      </c>
      <c r="AO288" s="383">
        <f>(IF(DASHBOARD!$J$2=AO7,DASHBOARD!$U$25,IF(DASHBOARD!$J$2=0,0,AO288)))</f>
        <v/>
      </c>
      <c r="AP288" s="383">
        <f>(IF(DASHBOARD!$J$2=AP7,DASHBOARD!$U$25,IF(DASHBOARD!$J$2=0,0,AP288)))</f>
        <v/>
      </c>
      <c r="AQ288" s="383">
        <f>(IF(DASHBOARD!$J$2=AQ7,DASHBOARD!$U$25,IF(DASHBOARD!$J$2=0,0,AQ288)))</f>
        <v/>
      </c>
      <c r="AR288" s="383">
        <f>(IF(DASHBOARD!$J$2=AR7,DASHBOARD!$U$25,IF(DASHBOARD!$J$2=0,0,AR288)))</f>
        <v/>
      </c>
      <c r="AS288" s="383">
        <f>(IF(DASHBOARD!$J$2=AS7,DASHBOARD!$U$25,IF(DASHBOARD!$J$2=0,0,AS288)))</f>
        <v/>
      </c>
      <c r="AT288" s="383">
        <f>(IF(DASHBOARD!$J$2=AT7,DASHBOARD!$U$25,IF(DASHBOARD!$J$2=0,0,AT288)))</f>
        <v/>
      </c>
      <c r="AU288" s="383">
        <f>(IF(DASHBOARD!$J$2=AU7,DASHBOARD!$U$25,IF(DASHBOARD!$J$2=0,0,AU288)))</f>
        <v/>
      </c>
      <c r="AV288" s="383">
        <f>(IF(DASHBOARD!$J$2=AV7,DASHBOARD!$U$25,IF(DASHBOARD!$J$2=0,0,AV288)))</f>
        <v/>
      </c>
      <c r="AW288" s="383">
        <f>(IF(DASHBOARD!$J$2=AW7,DASHBOARD!$U$25,IF(DASHBOARD!$J$2=0,0,AW288)))</f>
        <v/>
      </c>
      <c r="AX288" s="383">
        <f>(IF(DASHBOARD!$J$2=AX7,DASHBOARD!$U$25,IF(DASHBOARD!$J$2=0,0,AX288)))</f>
        <v/>
      </c>
      <c r="AY288" s="383">
        <f>(IF(DASHBOARD!$J$2=AY7,DASHBOARD!$U$25,IF(DASHBOARD!$J$2=0,0,AY288)))</f>
        <v/>
      </c>
      <c r="AZ288" s="383">
        <f>(IF(DASHBOARD!$J$2=AZ7,DASHBOARD!$U$25,IF(DASHBOARD!$J$2=0,0,AZ288)))</f>
        <v/>
      </c>
      <c r="BA288" s="383">
        <f>(IF(DASHBOARD!$J$2=BA7,DASHBOARD!$U$25,IF(DASHBOARD!$J$2=0,0,BA288)))</f>
        <v/>
      </c>
      <c r="BB288" s="384">
        <f>IF(SUM(F288:BA288)&lt;&gt;0,AVERAGEIF(F288:BA288,"&gt;0",F288:BA288),0)</f>
        <v/>
      </c>
      <c r="BC288" s="147" t="n"/>
      <c r="BD288" s="385">
        <f>MAXA(F288:BA288)</f>
        <v/>
      </c>
      <c r="BE288" s="1461">
        <f>IF(BD288&lt;&gt;0,VLOOKUP(BD288,$F$10:$BA$10,MATCH(BD288,F288:BA288,0)),"")</f>
        <v/>
      </c>
      <c r="BF288" s="385">
        <f t="array" ref="BF288">MIN(IF(F288:BA288&gt;0,F288:BA288))</f>
        <v/>
      </c>
      <c r="BG288" s="1461">
        <f>IF(BF288&lt;&gt;0,VLOOKUP(BF288,$F$10:$BA$10,MATCH($BF288,$F288:$BA288,0)),"")</f>
        <v/>
      </c>
      <c r="BI288" s="1368">
        <f>HLOOKUP($BI$9,$S$10:$AI$431,1+$BL288,TRUE)</f>
        <v/>
      </c>
      <c r="BJ288" s="1369">
        <f>HLOOKUP($BJ$9,$AJ$10:$AW$431,1+$BL288,TRUE)</f>
        <v/>
      </c>
      <c r="BK288" s="151" t="n"/>
      <c r="BL288" s="408">
        <f>BL287+1</f>
        <v/>
      </c>
      <c r="BM288" s="399" t="n"/>
    </row>
    <row r="289" ht="20.25" customHeight="1" s="18" thickBot="1" thickTop="1">
      <c r="B289" s="1370" t="n"/>
      <c r="C289" s="1353" t="n"/>
      <c r="D289" s="1462" t="n"/>
      <c r="E289" s="402" t="inlineStr">
        <is>
          <t>Kolaka # 2, 150</t>
        </is>
      </c>
      <c r="F289" s="383">
        <f>(IF(DASHBOARD!$J$2=F7,DASHBOARD!$U$26,IF(DASHBOARD!$J$2=0,0,F289)))</f>
        <v/>
      </c>
      <c r="G289" s="383">
        <f>(IF(DASHBOARD!$J$2=G7,DASHBOARD!$U$26,IF(DASHBOARD!$J$2=0,0,G289)))</f>
        <v/>
      </c>
      <c r="H289" s="383">
        <f>(IF(DASHBOARD!$J$2=H7,DASHBOARD!$U$26,IF(DASHBOARD!$J$2=0,0,H289)))</f>
        <v/>
      </c>
      <c r="I289" s="383">
        <f>(IF(DASHBOARD!$J$2=I7,DASHBOARD!$U$26,IF(DASHBOARD!$J$2=0,0,I289)))</f>
        <v/>
      </c>
      <c r="J289" s="383">
        <f>(IF(DASHBOARD!$J$2=J7,DASHBOARD!$U$26,IF(DASHBOARD!$J$2=0,0,J289)))</f>
        <v/>
      </c>
      <c r="K289" s="383">
        <f>(IF(DASHBOARD!$J$2=K7,DASHBOARD!$U$26,IF(DASHBOARD!$J$2=0,0,K289)))</f>
        <v/>
      </c>
      <c r="L289" s="383">
        <f>(IF(DASHBOARD!$J$2=L7,DASHBOARD!$U$26,IF(DASHBOARD!$J$2=0,0,L289)))</f>
        <v/>
      </c>
      <c r="M289" s="383">
        <f>(IF(DASHBOARD!$J$2=M7,DASHBOARD!$U$26,IF(DASHBOARD!$J$2=0,0,M289)))</f>
        <v/>
      </c>
      <c r="N289" s="383">
        <f>(IF(DASHBOARD!$J$2=N7,DASHBOARD!$U$26,IF(DASHBOARD!$J$2=0,0,N289)))</f>
        <v/>
      </c>
      <c r="O289" s="383">
        <f>(IF(DASHBOARD!$J$2=O7,DASHBOARD!$U$26,IF(DASHBOARD!$J$2=0,0,O289)))</f>
        <v/>
      </c>
      <c r="P289" s="383">
        <f>(IF(DASHBOARD!$J$2=P7,DASHBOARD!$U$26,IF(DASHBOARD!$J$2=0,0,P289)))</f>
        <v/>
      </c>
      <c r="Q289" s="383">
        <f>(IF(DASHBOARD!$J$2=Q7,DASHBOARD!$U$26,IF(DASHBOARD!$J$2=0,0,Q289)))</f>
        <v/>
      </c>
      <c r="R289" s="383">
        <f>(IF(DASHBOARD!$J$2=R7,DASHBOARD!$U$26,IF(DASHBOARD!$J$2=0,0,R289)))</f>
        <v/>
      </c>
      <c r="S289" s="383">
        <f>(IF(DASHBOARD!$J$2=S7,DASHBOARD!$U$26,IF(DASHBOARD!$J$2=0,0,S289)))</f>
        <v/>
      </c>
      <c r="T289" s="383">
        <f>(IF(DASHBOARD!$J$2=T7,DASHBOARD!$U$26,IF(DASHBOARD!$J$2=0,0,T289)))</f>
        <v/>
      </c>
      <c r="U289" s="383">
        <f>(IF(DASHBOARD!$J$2=U7,DASHBOARD!$U$26,IF(DASHBOARD!$J$2=0,0,U289)))</f>
        <v/>
      </c>
      <c r="V289" s="383">
        <f>(IF(DASHBOARD!$J$2=V7,DASHBOARD!$U$26,IF(DASHBOARD!$J$2=0,0,V289)))</f>
        <v/>
      </c>
      <c r="W289" s="383">
        <f>(IF(DASHBOARD!$J$2=W7,DASHBOARD!$U$26,IF(DASHBOARD!$J$2=0,0,W289)))</f>
        <v/>
      </c>
      <c r="X289" s="383">
        <f>(IF(DASHBOARD!$J$2=X7,DASHBOARD!$U$26,IF(DASHBOARD!$J$2=0,0,X289)))</f>
        <v/>
      </c>
      <c r="Y289" s="383">
        <f>(IF(DASHBOARD!$J$2=Y7,DASHBOARD!$U$26,IF(DASHBOARD!$J$2=0,0,Y289)))</f>
        <v/>
      </c>
      <c r="Z289" s="383">
        <f>(IF(DASHBOARD!$J$2=Z7,DASHBOARD!$U$26,IF(DASHBOARD!$J$2=0,0,Z289)))</f>
        <v/>
      </c>
      <c r="AA289" s="383">
        <f>(IF(DASHBOARD!$J$2=AA7,DASHBOARD!$U$26,IF(DASHBOARD!$J$2=0,0,AA289)))</f>
        <v/>
      </c>
      <c r="AB289" s="383">
        <f>(IF(DASHBOARD!$J$2=AB7,DASHBOARD!$U$26,IF(DASHBOARD!$J$2=0,0,AB289)))</f>
        <v/>
      </c>
      <c r="AC289" s="383">
        <f>(IF(DASHBOARD!$J$2=AC7,DASHBOARD!$U$26,IF(DASHBOARD!$J$2=0,0,AC289)))</f>
        <v/>
      </c>
      <c r="AD289" s="383">
        <f>(IF(DASHBOARD!$J$2=AD7,DASHBOARD!$U$26,IF(DASHBOARD!$J$2=0,0,AD289)))</f>
        <v/>
      </c>
      <c r="AE289" s="383">
        <f>(IF(DASHBOARD!$J$2=AE7,DASHBOARD!$U$26,IF(DASHBOARD!$J$2=0,0,AE289)))</f>
        <v/>
      </c>
      <c r="AF289" s="383">
        <f>(IF(DASHBOARD!$J$2=AF7,DASHBOARD!$U$26,IF(DASHBOARD!$J$2=0,0,AF289)))</f>
        <v/>
      </c>
      <c r="AG289" s="383">
        <f>(IF(DASHBOARD!$J$2=AG7,DASHBOARD!$U$26,IF(DASHBOARD!$J$2=0,0,AG289)))</f>
        <v/>
      </c>
      <c r="AH289" s="383">
        <f>(IF(DASHBOARD!$J$2=AH7,DASHBOARD!$U$26,IF(DASHBOARD!$J$2=0,0,AH289)))</f>
        <v/>
      </c>
      <c r="AI289" s="383">
        <f>(IF(DASHBOARD!$J$2=AI7,DASHBOARD!$U$26,IF(DASHBOARD!$J$2=0,0,AI289)))</f>
        <v/>
      </c>
      <c r="AJ289" s="383">
        <f>(IF(DASHBOARD!$J$2=AJ7,DASHBOARD!$U$26,IF(DASHBOARD!$J$2=0,0,AJ289)))</f>
        <v/>
      </c>
      <c r="AK289" s="383">
        <f>(IF(DASHBOARD!$J$2=AK7,DASHBOARD!$U$26,IF(DASHBOARD!$J$2=0,0,AK289)))</f>
        <v/>
      </c>
      <c r="AL289" s="383">
        <f>(IF(DASHBOARD!$J$2=AL7,DASHBOARD!$U$26,IF(DASHBOARD!$J$2=0,0,AL289)))</f>
        <v/>
      </c>
      <c r="AM289" s="383">
        <f>(IF(DASHBOARD!$J$2=AM7,DASHBOARD!$U$26,IF(DASHBOARD!$J$2=0,0,AM289)))</f>
        <v/>
      </c>
      <c r="AN289" s="383">
        <f>(IF(DASHBOARD!$J$2=AN7,DASHBOARD!$U$26,IF(DASHBOARD!$J$2=0,0,AN289)))</f>
        <v/>
      </c>
      <c r="AO289" s="383">
        <f>(IF(DASHBOARD!$J$2=AO7,DASHBOARD!$U$26,IF(DASHBOARD!$J$2=0,0,AO289)))</f>
        <v/>
      </c>
      <c r="AP289" s="383">
        <f>(IF(DASHBOARD!$J$2=AP7,DASHBOARD!$U$26,IF(DASHBOARD!$J$2=0,0,AP289)))</f>
        <v/>
      </c>
      <c r="AQ289" s="383">
        <f>(IF(DASHBOARD!$J$2=AQ7,DASHBOARD!$U$26,IF(DASHBOARD!$J$2=0,0,AQ289)))</f>
        <v/>
      </c>
      <c r="AR289" s="383">
        <f>(IF(DASHBOARD!$J$2=AR7,DASHBOARD!$U$26,IF(DASHBOARD!$J$2=0,0,AR289)))</f>
        <v/>
      </c>
      <c r="AS289" s="383">
        <f>(IF(DASHBOARD!$J$2=AS7,DASHBOARD!$U$26,IF(DASHBOARD!$J$2=0,0,AS289)))</f>
        <v/>
      </c>
      <c r="AT289" s="383">
        <f>(IF(DASHBOARD!$J$2=AT7,DASHBOARD!$U$26,IF(DASHBOARD!$J$2=0,0,AT289)))</f>
        <v/>
      </c>
      <c r="AU289" s="383">
        <f>(IF(DASHBOARD!$J$2=AU7,DASHBOARD!$U$26,IF(DASHBOARD!$J$2=0,0,AU289)))</f>
        <v/>
      </c>
      <c r="AV289" s="383">
        <f>(IF(DASHBOARD!$J$2=AV7,DASHBOARD!$U$26,IF(DASHBOARD!$J$2=0,0,AV289)))</f>
        <v/>
      </c>
      <c r="AW289" s="383">
        <f>(IF(DASHBOARD!$J$2=AW7,DASHBOARD!$U$26,IF(DASHBOARD!$J$2=0,0,AW289)))</f>
        <v/>
      </c>
      <c r="AX289" s="383">
        <f>(IF(DASHBOARD!$J$2=AX7,DASHBOARD!$U$26,IF(DASHBOARD!$J$2=0,0,AX289)))</f>
        <v/>
      </c>
      <c r="AY289" s="383">
        <f>(IF(DASHBOARD!$J$2=AY7,DASHBOARD!$U$26,IF(DASHBOARD!$J$2=0,0,AY289)))</f>
        <v/>
      </c>
      <c r="AZ289" s="383">
        <f>(IF(DASHBOARD!$J$2=AZ7,DASHBOARD!$U$26,IF(DASHBOARD!$J$2=0,0,AZ289)))</f>
        <v/>
      </c>
      <c r="BA289" s="383">
        <f>(IF(DASHBOARD!$J$2=BA7,DASHBOARD!$U$26,IF(DASHBOARD!$J$2=0,0,BA289)))</f>
        <v/>
      </c>
      <c r="BB289" s="384">
        <f>IF(SUM(F289:BA289)&lt;&gt;0,AVERAGEIF(F289:BA289,"&gt;0",F289:BA289),0)</f>
        <v/>
      </c>
      <c r="BC289" s="147" t="n"/>
      <c r="BD289" s="385">
        <f>MAXA(F289:BA289)</f>
        <v/>
      </c>
      <c r="BE289" s="1461">
        <f>IF(BD289&lt;&gt;0,VLOOKUP(BD289,$F$10:$BA$10,MATCH(BD289,F289:BA289,0)),"")</f>
        <v/>
      </c>
      <c r="BF289" s="385">
        <f t="array" ref="BF289">MIN(IF(F289:BA289&gt;0,F289:BA289))</f>
        <v/>
      </c>
      <c r="BG289" s="1461">
        <f>IF(BF289&lt;&gt;0,VLOOKUP(BF289,$F$10:$BA$10,MATCH($BF289,$F289:$BA289,0)),"")</f>
        <v/>
      </c>
      <c r="BI289" s="1368">
        <f>HLOOKUP($BI$9,$S$10:$AI$431,1+$BL289,TRUE)</f>
        <v/>
      </c>
      <c r="BJ289" s="1369">
        <f>HLOOKUP($BJ$9,$AJ$10:$AW$431,1+$BL289,TRUE)</f>
        <v/>
      </c>
      <c r="BK289" s="151" t="n"/>
      <c r="BL289" s="408">
        <f>BL288+1</f>
        <v/>
      </c>
      <c r="BM289" s="399" t="n"/>
    </row>
    <row r="290" ht="20.25" customHeight="1" s="18" thickBot="1" thickTop="1">
      <c r="B290" s="1370" t="n"/>
      <c r="C290" s="1353" t="n"/>
      <c r="D290" s="1462" t="n"/>
      <c r="E290" s="414" t="inlineStr">
        <is>
          <t>Lasusua # 1, 150</t>
        </is>
      </c>
      <c r="F290" s="383">
        <f>(IF(DASHBOARD!$J$2=F7,DASHBOARD!$U$27,IF(DASHBOARD!$J$2=0,0,F290)))</f>
        <v/>
      </c>
      <c r="G290" s="383">
        <f>(IF(DASHBOARD!$J$2=G7,DASHBOARD!$U$27,IF(DASHBOARD!$J$2=0,0,G290)))</f>
        <v/>
      </c>
      <c r="H290" s="383">
        <f>(IF(DASHBOARD!$J$2=H7,DASHBOARD!$U$27,IF(DASHBOARD!$J$2=0,0,H290)))</f>
        <v/>
      </c>
      <c r="I290" s="383">
        <f>(IF(DASHBOARD!$J$2=I7,DASHBOARD!$U$27,IF(DASHBOARD!$J$2=0,0,I290)))</f>
        <v/>
      </c>
      <c r="J290" s="383">
        <f>(IF(DASHBOARD!$J$2=J7,DASHBOARD!$U$27,IF(DASHBOARD!$J$2=0,0,J290)))</f>
        <v/>
      </c>
      <c r="K290" s="383">
        <f>(IF(DASHBOARD!$J$2=K7,DASHBOARD!$U$27,IF(DASHBOARD!$J$2=0,0,K290)))</f>
        <v/>
      </c>
      <c r="L290" s="383">
        <f>(IF(DASHBOARD!$J$2=L7,DASHBOARD!$U$27,IF(DASHBOARD!$J$2=0,0,L290)))</f>
        <v/>
      </c>
      <c r="M290" s="383">
        <f>(IF(DASHBOARD!$J$2=M7,DASHBOARD!$U$27,IF(DASHBOARD!$J$2=0,0,M290)))</f>
        <v/>
      </c>
      <c r="N290" s="383">
        <f>(IF(DASHBOARD!$J$2=N7,DASHBOARD!$U$27,IF(DASHBOARD!$J$2=0,0,N290)))</f>
        <v/>
      </c>
      <c r="O290" s="383">
        <f>(IF(DASHBOARD!$J$2=O7,DASHBOARD!$U$27,IF(DASHBOARD!$J$2=0,0,O290)))</f>
        <v/>
      </c>
      <c r="P290" s="383">
        <f>(IF(DASHBOARD!$J$2=P7,DASHBOARD!$U$27,IF(DASHBOARD!$J$2=0,0,P290)))</f>
        <v/>
      </c>
      <c r="Q290" s="383">
        <f>(IF(DASHBOARD!$J$2=Q7,DASHBOARD!$U$27,IF(DASHBOARD!$J$2=0,0,Q290)))</f>
        <v/>
      </c>
      <c r="R290" s="383">
        <f>(IF(DASHBOARD!$J$2=R7,DASHBOARD!$U$27,IF(DASHBOARD!$J$2=0,0,R290)))</f>
        <v/>
      </c>
      <c r="S290" s="383">
        <f>(IF(DASHBOARD!$J$2=S7,DASHBOARD!$U$27,IF(DASHBOARD!$J$2=0,0,S290)))</f>
        <v/>
      </c>
      <c r="T290" s="383">
        <f>(IF(DASHBOARD!$J$2=T7,DASHBOARD!$U$27,IF(DASHBOARD!$J$2=0,0,T290)))</f>
        <v/>
      </c>
      <c r="U290" s="383">
        <f>(IF(DASHBOARD!$J$2=U7,DASHBOARD!$U$27,IF(DASHBOARD!$J$2=0,0,U290)))</f>
        <v/>
      </c>
      <c r="V290" s="383">
        <f>(IF(DASHBOARD!$J$2=V7,DASHBOARD!$U$27,IF(DASHBOARD!$J$2=0,0,V290)))</f>
        <v/>
      </c>
      <c r="W290" s="383">
        <f>(IF(DASHBOARD!$J$2=W7,DASHBOARD!$U$27,IF(DASHBOARD!$J$2=0,0,W290)))</f>
        <v/>
      </c>
      <c r="X290" s="383">
        <f>(IF(DASHBOARD!$J$2=X7,DASHBOARD!$U$27,IF(DASHBOARD!$J$2=0,0,X290)))</f>
        <v/>
      </c>
      <c r="Y290" s="383">
        <f>(IF(DASHBOARD!$J$2=Y7,DASHBOARD!$U$27,IF(DASHBOARD!$J$2=0,0,Y290)))</f>
        <v/>
      </c>
      <c r="Z290" s="383">
        <f>(IF(DASHBOARD!$J$2=Z7,DASHBOARD!$U$27,IF(DASHBOARD!$J$2=0,0,Z290)))</f>
        <v/>
      </c>
      <c r="AA290" s="383">
        <f>(IF(DASHBOARD!$J$2=AA7,DASHBOARD!$U$27,IF(DASHBOARD!$J$2=0,0,AA290)))</f>
        <v/>
      </c>
      <c r="AB290" s="383">
        <f>(IF(DASHBOARD!$J$2=AB7,DASHBOARD!$U$27,IF(DASHBOARD!$J$2=0,0,AB290)))</f>
        <v/>
      </c>
      <c r="AC290" s="383">
        <f>(IF(DASHBOARD!$J$2=AC7,DASHBOARD!$U$27,IF(DASHBOARD!$J$2=0,0,AC290)))</f>
        <v/>
      </c>
      <c r="AD290" s="383">
        <f>(IF(DASHBOARD!$J$2=AD7,DASHBOARD!$U$27,IF(DASHBOARD!$J$2=0,0,AD290)))</f>
        <v/>
      </c>
      <c r="AE290" s="383">
        <f>(IF(DASHBOARD!$J$2=AE7,DASHBOARD!$U$27,IF(DASHBOARD!$J$2=0,0,AE290)))</f>
        <v/>
      </c>
      <c r="AF290" s="383">
        <f>(IF(DASHBOARD!$J$2=AF7,DASHBOARD!$U$27,IF(DASHBOARD!$J$2=0,0,AF290)))</f>
        <v/>
      </c>
      <c r="AG290" s="383">
        <f>(IF(DASHBOARD!$J$2=AG7,DASHBOARD!$U$27,IF(DASHBOARD!$J$2=0,0,AG290)))</f>
        <v/>
      </c>
      <c r="AH290" s="383">
        <f>(IF(DASHBOARD!$J$2=AH7,DASHBOARD!$U$27,IF(DASHBOARD!$J$2=0,0,AH290)))</f>
        <v/>
      </c>
      <c r="AI290" s="383">
        <f>(IF(DASHBOARD!$J$2=AI7,DASHBOARD!$U$27,IF(DASHBOARD!$J$2=0,0,AI290)))</f>
        <v/>
      </c>
      <c r="AJ290" s="383">
        <f>(IF(DASHBOARD!$J$2=AJ7,DASHBOARD!$U$27,IF(DASHBOARD!$J$2=0,0,AJ290)))</f>
        <v/>
      </c>
      <c r="AK290" s="383">
        <f>(IF(DASHBOARD!$J$2=AK7,DASHBOARD!$U$27,IF(DASHBOARD!$J$2=0,0,AK290)))</f>
        <v/>
      </c>
      <c r="AL290" s="383">
        <f>(IF(DASHBOARD!$J$2=AL7,DASHBOARD!$U$27,IF(DASHBOARD!$J$2=0,0,AL290)))</f>
        <v/>
      </c>
      <c r="AM290" s="383">
        <f>(IF(DASHBOARD!$J$2=AM7,DASHBOARD!$U$27,IF(DASHBOARD!$J$2=0,0,AM290)))</f>
        <v/>
      </c>
      <c r="AN290" s="383">
        <f>(IF(DASHBOARD!$J$2=AN7,DASHBOARD!$U$27,IF(DASHBOARD!$J$2=0,0,AN290)))</f>
        <v/>
      </c>
      <c r="AO290" s="383">
        <f>(IF(DASHBOARD!$J$2=AO7,DASHBOARD!$U$27,IF(DASHBOARD!$J$2=0,0,AO290)))</f>
        <v/>
      </c>
      <c r="AP290" s="383">
        <f>(IF(DASHBOARD!$J$2=AP7,DASHBOARD!$U$27,IF(DASHBOARD!$J$2=0,0,AP290)))</f>
        <v/>
      </c>
      <c r="AQ290" s="383">
        <f>(IF(DASHBOARD!$J$2=AQ7,DASHBOARD!$U$27,IF(DASHBOARD!$J$2=0,0,AQ290)))</f>
        <v/>
      </c>
      <c r="AR290" s="383">
        <f>(IF(DASHBOARD!$J$2=AR7,DASHBOARD!$U$27,IF(DASHBOARD!$J$2=0,0,AR290)))</f>
        <v/>
      </c>
      <c r="AS290" s="383">
        <f>(IF(DASHBOARD!$J$2=AS7,DASHBOARD!$U$27,IF(DASHBOARD!$J$2=0,0,AS290)))</f>
        <v/>
      </c>
      <c r="AT290" s="383">
        <f>(IF(DASHBOARD!$J$2=AT7,DASHBOARD!$U$27,IF(DASHBOARD!$J$2=0,0,AT290)))</f>
        <v/>
      </c>
      <c r="AU290" s="383">
        <f>(IF(DASHBOARD!$J$2=AU7,DASHBOARD!$U$27,IF(DASHBOARD!$J$2=0,0,AU290)))</f>
        <v/>
      </c>
      <c r="AV290" s="383">
        <f>(IF(DASHBOARD!$J$2=AV7,DASHBOARD!$U$27,IF(DASHBOARD!$J$2=0,0,AV290)))</f>
        <v/>
      </c>
      <c r="AW290" s="383">
        <f>(IF(DASHBOARD!$J$2=AW7,DASHBOARD!$U$27,IF(DASHBOARD!$J$2=0,0,AW290)))</f>
        <v/>
      </c>
      <c r="AX290" s="383">
        <f>(IF(DASHBOARD!$J$2=AX7,DASHBOARD!$U$27,IF(DASHBOARD!$J$2=0,0,AX290)))</f>
        <v/>
      </c>
      <c r="AY290" s="383">
        <f>(IF(DASHBOARD!$J$2=AY7,DASHBOARD!$U$27,IF(DASHBOARD!$J$2=0,0,AY290)))</f>
        <v/>
      </c>
      <c r="AZ290" s="383">
        <f>(IF(DASHBOARD!$J$2=AZ7,DASHBOARD!$U$27,IF(DASHBOARD!$J$2=0,0,AZ290)))</f>
        <v/>
      </c>
      <c r="BA290" s="383">
        <f>(IF(DASHBOARD!$J$2=BA7,DASHBOARD!$U$27,IF(DASHBOARD!$J$2=0,0,BA290)))</f>
        <v/>
      </c>
      <c r="BB290" s="384">
        <f>IF(SUM(F290:BA290)&lt;&gt;0,AVERAGEIF(F290:BA290,"&gt;0",F290:BA290),0)</f>
        <v/>
      </c>
      <c r="BC290" s="147" t="n"/>
      <c r="BD290" s="385">
        <f>MAXA(F290:BA290)</f>
        <v/>
      </c>
      <c r="BE290" s="1461">
        <f>IF(BD290&lt;&gt;0,VLOOKUP(BD290,$F$10:$BA$10,MATCH(BD290,F290:BA290,0)),"")</f>
        <v/>
      </c>
      <c r="BF290" s="385">
        <f t="array" ref="BF290">MIN(IF(F290:BA290&gt;0,F290:BA290))</f>
        <v/>
      </c>
      <c r="BG290" s="1461">
        <f>IF(BF290&lt;&gt;0,VLOOKUP(BF290,$F$10:$BA$10,MATCH($BF290,$F290:$BA290,0)),"")</f>
        <v/>
      </c>
      <c r="BI290" s="1368">
        <f>HLOOKUP($BI$9,$S$10:$AI$431,1+$BL290,TRUE)</f>
        <v/>
      </c>
      <c r="BJ290" s="1369">
        <f>HLOOKUP($BJ$9,$AJ$10:$AW$431,1+$BL290,TRUE)</f>
        <v/>
      </c>
      <c r="BK290" s="151" t="n"/>
      <c r="BL290" s="408">
        <f>BL289+1</f>
        <v/>
      </c>
      <c r="BM290" s="399" t="n"/>
    </row>
    <row r="291" ht="20.25" customHeight="1" s="18" thickBot="1" thickTop="1">
      <c r="B291" s="1370" t="n"/>
      <c r="C291" s="1353" t="n"/>
      <c r="D291" s="1463" t="n"/>
      <c r="E291" s="414" t="inlineStr">
        <is>
          <t>Lasusua # 2, 150</t>
        </is>
      </c>
      <c r="F291" s="383">
        <f>(IF(DASHBOARD!$J$2=F7,DASHBOARD!$U$28,IF(DASHBOARD!$J$2=0,0,F291)))</f>
        <v/>
      </c>
      <c r="G291" s="383">
        <f>(IF(DASHBOARD!$J$2=G7,DASHBOARD!$U$28,IF(DASHBOARD!$J$2=0,0,G291)))</f>
        <v/>
      </c>
      <c r="H291" s="383">
        <f>(IF(DASHBOARD!$J$2=H7,DASHBOARD!$U$28,IF(DASHBOARD!$J$2=0,0,H291)))</f>
        <v/>
      </c>
      <c r="I291" s="383">
        <f>(IF(DASHBOARD!$J$2=I7,DASHBOARD!$U$28,IF(DASHBOARD!$J$2=0,0,I291)))</f>
        <v/>
      </c>
      <c r="J291" s="383">
        <f>(IF(DASHBOARD!$J$2=J7,DASHBOARD!$U$28,IF(DASHBOARD!$J$2=0,0,J291)))</f>
        <v/>
      </c>
      <c r="K291" s="383">
        <f>(IF(DASHBOARD!$J$2=K7,DASHBOARD!$U$28,IF(DASHBOARD!$J$2=0,0,K291)))</f>
        <v/>
      </c>
      <c r="L291" s="383">
        <f>(IF(DASHBOARD!$J$2=L7,DASHBOARD!$U$28,IF(DASHBOARD!$J$2=0,0,L291)))</f>
        <v/>
      </c>
      <c r="M291" s="383">
        <f>(IF(DASHBOARD!$J$2=M7,DASHBOARD!$U$28,IF(DASHBOARD!$J$2=0,0,M291)))</f>
        <v/>
      </c>
      <c r="N291" s="383">
        <f>(IF(DASHBOARD!$J$2=N7,DASHBOARD!$U$28,IF(DASHBOARD!$J$2=0,0,N291)))</f>
        <v/>
      </c>
      <c r="O291" s="383">
        <f>(IF(DASHBOARD!$J$2=O7,DASHBOARD!$U$28,IF(DASHBOARD!$J$2=0,0,O291)))</f>
        <v/>
      </c>
      <c r="P291" s="383">
        <f>(IF(DASHBOARD!$J$2=P7,DASHBOARD!$U$28,IF(DASHBOARD!$J$2=0,0,P291)))</f>
        <v/>
      </c>
      <c r="Q291" s="383">
        <f>(IF(DASHBOARD!$J$2=Q7,DASHBOARD!$U$28,IF(DASHBOARD!$J$2=0,0,Q291)))</f>
        <v/>
      </c>
      <c r="R291" s="383">
        <f>(IF(DASHBOARD!$J$2=R7,DASHBOARD!$U$28,IF(DASHBOARD!$J$2=0,0,R291)))</f>
        <v/>
      </c>
      <c r="S291" s="383">
        <f>(IF(DASHBOARD!$J$2=S7,DASHBOARD!$U$28,IF(DASHBOARD!$J$2=0,0,S291)))</f>
        <v/>
      </c>
      <c r="T291" s="383">
        <f>(IF(DASHBOARD!$J$2=T7,DASHBOARD!$U$28,IF(DASHBOARD!$J$2=0,0,T291)))</f>
        <v/>
      </c>
      <c r="U291" s="383">
        <f>(IF(DASHBOARD!$J$2=U7,DASHBOARD!$U$28,IF(DASHBOARD!$J$2=0,0,U291)))</f>
        <v/>
      </c>
      <c r="V291" s="383">
        <f>(IF(DASHBOARD!$J$2=V7,DASHBOARD!$U$28,IF(DASHBOARD!$J$2=0,0,V291)))</f>
        <v/>
      </c>
      <c r="W291" s="383">
        <f>(IF(DASHBOARD!$J$2=W7,DASHBOARD!$U$28,IF(DASHBOARD!$J$2=0,0,W291)))</f>
        <v/>
      </c>
      <c r="X291" s="383">
        <f>(IF(DASHBOARD!$J$2=X7,DASHBOARD!$U$28,IF(DASHBOARD!$J$2=0,0,X291)))</f>
        <v/>
      </c>
      <c r="Y291" s="383">
        <f>(IF(DASHBOARD!$J$2=Y7,DASHBOARD!$U$28,IF(DASHBOARD!$J$2=0,0,Y291)))</f>
        <v/>
      </c>
      <c r="Z291" s="383">
        <f>(IF(DASHBOARD!$J$2=Z7,DASHBOARD!$U$28,IF(DASHBOARD!$J$2=0,0,Z291)))</f>
        <v/>
      </c>
      <c r="AA291" s="383">
        <f>(IF(DASHBOARD!$J$2=AA7,DASHBOARD!$U$28,IF(DASHBOARD!$J$2=0,0,AA291)))</f>
        <v/>
      </c>
      <c r="AB291" s="383">
        <f>(IF(DASHBOARD!$J$2=AB7,DASHBOARD!$U$28,IF(DASHBOARD!$J$2=0,0,AB291)))</f>
        <v/>
      </c>
      <c r="AC291" s="383">
        <f>(IF(DASHBOARD!$J$2=AC7,DASHBOARD!$U$28,IF(DASHBOARD!$J$2=0,0,AC291)))</f>
        <v/>
      </c>
      <c r="AD291" s="383">
        <f>(IF(DASHBOARD!$J$2=AD7,DASHBOARD!$U$28,IF(DASHBOARD!$J$2=0,0,AD291)))</f>
        <v/>
      </c>
      <c r="AE291" s="383">
        <f>(IF(DASHBOARD!$J$2=AE7,DASHBOARD!$U$28,IF(DASHBOARD!$J$2=0,0,AE291)))</f>
        <v/>
      </c>
      <c r="AF291" s="383">
        <f>(IF(DASHBOARD!$J$2=AF7,DASHBOARD!$U$28,IF(DASHBOARD!$J$2=0,0,AF291)))</f>
        <v/>
      </c>
      <c r="AG291" s="383">
        <f>(IF(DASHBOARD!$J$2=AG7,DASHBOARD!$U$28,IF(DASHBOARD!$J$2=0,0,AG291)))</f>
        <v/>
      </c>
      <c r="AH291" s="383">
        <f>(IF(DASHBOARD!$J$2=AH7,DASHBOARD!$U$28,IF(DASHBOARD!$J$2=0,0,AH291)))</f>
        <v/>
      </c>
      <c r="AI291" s="383">
        <f>(IF(DASHBOARD!$J$2=AI7,DASHBOARD!$U$28,IF(DASHBOARD!$J$2=0,0,AI291)))</f>
        <v/>
      </c>
      <c r="AJ291" s="383">
        <f>(IF(DASHBOARD!$J$2=AJ7,DASHBOARD!$U$28,IF(DASHBOARD!$J$2=0,0,AJ291)))</f>
        <v/>
      </c>
      <c r="AK291" s="383">
        <f>(IF(DASHBOARD!$J$2=AK7,DASHBOARD!$U$28,IF(DASHBOARD!$J$2=0,0,AK291)))</f>
        <v/>
      </c>
      <c r="AL291" s="383">
        <f>(IF(DASHBOARD!$J$2=AL7,DASHBOARD!$U$28,IF(DASHBOARD!$J$2=0,0,AL291)))</f>
        <v/>
      </c>
      <c r="AM291" s="383">
        <f>(IF(DASHBOARD!$J$2=AM7,DASHBOARD!$U$28,IF(DASHBOARD!$J$2=0,0,AM291)))</f>
        <v/>
      </c>
      <c r="AN291" s="383">
        <f>(IF(DASHBOARD!$J$2=AN7,DASHBOARD!$U$28,IF(DASHBOARD!$J$2=0,0,AN291)))</f>
        <v/>
      </c>
      <c r="AO291" s="383">
        <f>(IF(DASHBOARD!$J$2=AO7,DASHBOARD!$U$28,IF(DASHBOARD!$J$2=0,0,AO291)))</f>
        <v/>
      </c>
      <c r="AP291" s="383">
        <f>(IF(DASHBOARD!$J$2=AP7,DASHBOARD!$U$28,IF(DASHBOARD!$J$2=0,0,AP291)))</f>
        <v/>
      </c>
      <c r="AQ291" s="383">
        <f>(IF(DASHBOARD!$J$2=AQ7,DASHBOARD!$U$28,IF(DASHBOARD!$J$2=0,0,AQ291)))</f>
        <v/>
      </c>
      <c r="AR291" s="383">
        <f>(IF(DASHBOARD!$J$2=AR7,DASHBOARD!$U$28,IF(DASHBOARD!$J$2=0,0,AR291)))</f>
        <v/>
      </c>
      <c r="AS291" s="383">
        <f>(IF(DASHBOARD!$J$2=AS7,DASHBOARD!$U$28,IF(DASHBOARD!$J$2=0,0,AS291)))</f>
        <v/>
      </c>
      <c r="AT291" s="383">
        <f>(IF(DASHBOARD!$J$2=AT7,DASHBOARD!$U$28,IF(DASHBOARD!$J$2=0,0,AT291)))</f>
        <v/>
      </c>
      <c r="AU291" s="383">
        <f>(IF(DASHBOARD!$J$2=AU7,DASHBOARD!$U$28,IF(DASHBOARD!$J$2=0,0,AU291)))</f>
        <v/>
      </c>
      <c r="AV291" s="383">
        <f>(IF(DASHBOARD!$J$2=AV7,DASHBOARD!$U$28,IF(DASHBOARD!$J$2=0,0,AV291)))</f>
        <v/>
      </c>
      <c r="AW291" s="383">
        <f>(IF(DASHBOARD!$J$2=AW7,DASHBOARD!$U$28,IF(DASHBOARD!$J$2=0,0,AW291)))</f>
        <v/>
      </c>
      <c r="AX291" s="383">
        <f>(IF(DASHBOARD!$J$2=AX7,DASHBOARD!$U$28,IF(DASHBOARD!$J$2=0,0,AX291)))</f>
        <v/>
      </c>
      <c r="AY291" s="383">
        <f>(IF(DASHBOARD!$J$2=AY7,DASHBOARD!$U$28,IF(DASHBOARD!$J$2=0,0,AY291)))</f>
        <v/>
      </c>
      <c r="AZ291" s="383">
        <f>(IF(DASHBOARD!$J$2=AZ7,DASHBOARD!$U$28,IF(DASHBOARD!$J$2=0,0,AZ291)))</f>
        <v/>
      </c>
      <c r="BA291" s="383">
        <f>(IF(DASHBOARD!$J$2=BA7,DASHBOARD!$U$28,IF(DASHBOARD!$J$2=0,0,BA291)))</f>
        <v/>
      </c>
      <c r="BB291" s="384">
        <f>IF(SUM(F291:BA291)&lt;&gt;0,AVERAGEIF(F291:BA291,"&gt;0",F291:BA291),0)</f>
        <v/>
      </c>
      <c r="BC291" s="147" t="n"/>
      <c r="BD291" s="385">
        <f>MAXA(F291:BA291)</f>
        <v/>
      </c>
      <c r="BE291" s="1461">
        <f>IF(BD291&lt;&gt;0,VLOOKUP(BD291,$F$10:$BA$10,MATCH(BD291,F291:BA291,0)),"")</f>
        <v/>
      </c>
      <c r="BF291" s="385">
        <f t="array" ref="BF291">MIN(IF(F291:BA291&gt;0,F291:BA291))</f>
        <v/>
      </c>
      <c r="BG291" s="1461">
        <f>IF(BF291&lt;&gt;0,VLOOKUP(BF291,$F$10:$BA$10,MATCH($BF291,$F291:$BA291,0)),"")</f>
        <v/>
      </c>
      <c r="BI291" s="1368">
        <f>HLOOKUP($BI$9,$S$10:$AI$431,1+$BL291,TRUE)</f>
        <v/>
      </c>
      <c r="BJ291" s="1369">
        <f>HLOOKUP($BJ$9,$AJ$10:$AW$431,1+$BL291,TRUE)</f>
        <v/>
      </c>
      <c r="BK291" s="151" t="n"/>
      <c r="BL291" s="408">
        <f>BL290+1</f>
        <v/>
      </c>
      <c r="BM291" s="399" t="n"/>
    </row>
    <row r="292" ht="20.25" customHeight="1" s="18" thickBot="1" thickTop="1">
      <c r="B292" s="1370" t="n"/>
      <c r="C292" s="1353" t="n"/>
      <c r="D292" s="423" t="n"/>
      <c r="E292" s="727" t="inlineStr">
        <is>
          <t>CMP #1. 150</t>
        </is>
      </c>
      <c r="F292" s="383">
        <f>(IF(DASHBOARD!$J$2=F7,DASHBOARD!$U$30,IF(DASHBOARD!$J$2=0,0,F292)))</f>
        <v/>
      </c>
      <c r="G292" s="383">
        <f>(IF(DASHBOARD!$J$2=G7,DASHBOARD!$U$30,IF(DASHBOARD!$J$2=0,0,G292)))</f>
        <v/>
      </c>
      <c r="H292" s="383">
        <f>(IF(DASHBOARD!$J$2=H7,DASHBOARD!$U$30,IF(DASHBOARD!$J$2=0,0,H292)))</f>
        <v/>
      </c>
      <c r="I292" s="383">
        <f>(IF(DASHBOARD!$J$2=I7,DASHBOARD!$U$30,IF(DASHBOARD!$J$2=0,0,I292)))</f>
        <v/>
      </c>
      <c r="J292" s="383">
        <f>(IF(DASHBOARD!$J$2=J7,DASHBOARD!$U$30,IF(DASHBOARD!$J$2=0,0,J292)))</f>
        <v/>
      </c>
      <c r="K292" s="383">
        <f>(IF(DASHBOARD!$J$2=K7,DASHBOARD!$U$30,IF(DASHBOARD!$J$2=0,0,K292)))</f>
        <v/>
      </c>
      <c r="L292" s="383">
        <f>(IF(DASHBOARD!$J$2=L7,DASHBOARD!$U$30,IF(DASHBOARD!$J$2=0,0,L292)))</f>
        <v/>
      </c>
      <c r="M292" s="383">
        <f>(IF(DASHBOARD!$J$2=M7,DASHBOARD!$U$30,IF(DASHBOARD!$J$2=0,0,M292)))</f>
        <v/>
      </c>
      <c r="N292" s="383">
        <f>(IF(DASHBOARD!$J$2=N7,DASHBOARD!$U$30,IF(DASHBOARD!$J$2=0,0,N292)))</f>
        <v/>
      </c>
      <c r="O292" s="383">
        <f>(IF(DASHBOARD!$J$2=O7,DASHBOARD!$U$30,IF(DASHBOARD!$J$2=0,0,O292)))</f>
        <v/>
      </c>
      <c r="P292" s="383">
        <f>(IF(DASHBOARD!$J$2=P7,DASHBOARD!$U$30,IF(DASHBOARD!$J$2=0,0,P292)))</f>
        <v/>
      </c>
      <c r="Q292" s="383">
        <f>(IF(DASHBOARD!$J$2=Q7,DASHBOARD!$U$30,IF(DASHBOARD!$J$2=0,0,Q292)))</f>
        <v/>
      </c>
      <c r="R292" s="383">
        <f>(IF(DASHBOARD!$J$2=R7,DASHBOARD!$U$30,IF(DASHBOARD!$J$2=0,0,R292)))</f>
        <v/>
      </c>
      <c r="S292" s="383">
        <f>(IF(DASHBOARD!$J$2=S7,DASHBOARD!$U$30,IF(DASHBOARD!$J$2=0,0,S292)))</f>
        <v/>
      </c>
      <c r="T292" s="383">
        <f>(IF(DASHBOARD!$J$2=T7,DASHBOARD!$U$30,IF(DASHBOARD!$J$2=0,0,T292)))</f>
        <v/>
      </c>
      <c r="U292" s="383">
        <f>(IF(DASHBOARD!$J$2=U7,DASHBOARD!$U$30,IF(DASHBOARD!$J$2=0,0,U292)))</f>
        <v/>
      </c>
      <c r="V292" s="383">
        <f>(IF(DASHBOARD!$J$2=V7,DASHBOARD!$U$30,IF(DASHBOARD!$J$2=0,0,V292)))</f>
        <v/>
      </c>
      <c r="W292" s="383">
        <f>(IF(DASHBOARD!$J$2=W7,DASHBOARD!$U$30,IF(DASHBOARD!$J$2=0,0,W292)))</f>
        <v/>
      </c>
      <c r="X292" s="383">
        <f>(IF(DASHBOARD!$J$2=X7,DASHBOARD!$U$30,IF(DASHBOARD!$J$2=0,0,X292)))</f>
        <v/>
      </c>
      <c r="Y292" s="383">
        <f>(IF(DASHBOARD!$J$2=Y7,DASHBOARD!$U$30,IF(DASHBOARD!$J$2=0,0,Y292)))</f>
        <v/>
      </c>
      <c r="Z292" s="383">
        <f>(IF(DASHBOARD!$J$2=Z7,DASHBOARD!$U$30,IF(DASHBOARD!$J$2=0,0,Z292)))</f>
        <v/>
      </c>
      <c r="AA292" s="383">
        <f>(IF(DASHBOARD!$J$2=AA7,DASHBOARD!$U$30,IF(DASHBOARD!$J$2=0,0,AA292)))</f>
        <v/>
      </c>
      <c r="AB292" s="383">
        <f>(IF(DASHBOARD!$J$2=AB7,DASHBOARD!$U$30,IF(DASHBOARD!$J$2=0,0,AB292)))</f>
        <v/>
      </c>
      <c r="AC292" s="383">
        <f>(IF(DASHBOARD!$J$2=AC7,DASHBOARD!$U$30,IF(DASHBOARD!$J$2=0,0,AC292)))</f>
        <v/>
      </c>
      <c r="AD292" s="383">
        <f>(IF(DASHBOARD!$J$2=AD7,DASHBOARD!$U$30,IF(DASHBOARD!$J$2=0,0,AD292)))</f>
        <v/>
      </c>
      <c r="AE292" s="383">
        <f>(IF(DASHBOARD!$J$2=AE7,DASHBOARD!$U$30,IF(DASHBOARD!$J$2=0,0,AE292)))</f>
        <v/>
      </c>
      <c r="AF292" s="383">
        <f>(IF(DASHBOARD!$J$2=AF7,DASHBOARD!$U$30,IF(DASHBOARD!$J$2=0,0,AF292)))</f>
        <v/>
      </c>
      <c r="AG292" s="383">
        <f>(IF(DASHBOARD!$J$2=AG7,DASHBOARD!$U$30,IF(DASHBOARD!$J$2=0,0,AG292)))</f>
        <v/>
      </c>
      <c r="AH292" s="383">
        <f>(IF(DASHBOARD!$J$2=AH7,DASHBOARD!$U$30,IF(DASHBOARD!$J$2=0,0,AH292)))</f>
        <v/>
      </c>
      <c r="AI292" s="383">
        <f>(IF(DASHBOARD!$J$2=AI7,DASHBOARD!$U$30,IF(DASHBOARD!$J$2=0,0,AI292)))</f>
        <v/>
      </c>
      <c r="AJ292" s="383">
        <f>(IF(DASHBOARD!$J$2=AJ7,DASHBOARD!$U$30,IF(DASHBOARD!$J$2=0,0,AJ292)))</f>
        <v/>
      </c>
      <c r="AK292" s="383">
        <f>(IF(DASHBOARD!$J$2=AK7,DASHBOARD!$U$30,IF(DASHBOARD!$J$2=0,0,AK292)))</f>
        <v/>
      </c>
      <c r="AL292" s="383">
        <f>(IF(DASHBOARD!$J$2=AL7,DASHBOARD!$U$30,IF(DASHBOARD!$J$2=0,0,AL292)))</f>
        <v/>
      </c>
      <c r="AM292" s="383">
        <f>(IF(DASHBOARD!$J$2=AM7,DASHBOARD!$U$30,IF(DASHBOARD!$J$2=0,0,AM292)))</f>
        <v/>
      </c>
      <c r="AN292" s="383">
        <f>(IF(DASHBOARD!$J$2=AN7,DASHBOARD!$U$30,IF(DASHBOARD!$J$2=0,0,AN292)))</f>
        <v/>
      </c>
      <c r="AO292" s="383">
        <f>(IF(DASHBOARD!$J$2=AO7,DASHBOARD!$U$30,IF(DASHBOARD!$J$2=0,0,AO292)))</f>
        <v/>
      </c>
      <c r="AP292" s="383">
        <f>(IF(DASHBOARD!$J$2=AP7,DASHBOARD!$U$30,IF(DASHBOARD!$J$2=0,0,AP292)))</f>
        <v/>
      </c>
      <c r="AQ292" s="383">
        <f>(IF(DASHBOARD!$J$2=AQ7,DASHBOARD!$U$30,IF(DASHBOARD!$J$2=0,0,AQ292)))</f>
        <v/>
      </c>
      <c r="AR292" s="383">
        <f>(IF(DASHBOARD!$J$2=AR7,DASHBOARD!$U$30,IF(DASHBOARD!$J$2=0,0,AR292)))</f>
        <v/>
      </c>
      <c r="AS292" s="383">
        <f>(IF(DASHBOARD!$J$2=AS7,DASHBOARD!$U$30,IF(DASHBOARD!$J$2=0,0,AS292)))</f>
        <v/>
      </c>
      <c r="AT292" s="383">
        <f>(IF(DASHBOARD!$J$2=AT7,DASHBOARD!$U$30,IF(DASHBOARD!$J$2=0,0,AT292)))</f>
        <v/>
      </c>
      <c r="AU292" s="383">
        <f>(IF(DASHBOARD!$J$2=AU7,DASHBOARD!$U$30,IF(DASHBOARD!$J$2=0,0,AU292)))</f>
        <v/>
      </c>
      <c r="AV292" s="383">
        <f>(IF(DASHBOARD!$J$2=AV7,DASHBOARD!$U$30,IF(DASHBOARD!$J$2=0,0,AV292)))</f>
        <v/>
      </c>
      <c r="AW292" s="383">
        <f>(IF(DASHBOARD!$J$2=AW7,DASHBOARD!$U$30,IF(DASHBOARD!$J$2=0,0,AW292)))</f>
        <v/>
      </c>
      <c r="AX292" s="383">
        <f>(IF(DASHBOARD!$J$2=AX7,DASHBOARD!$U$30,IF(DASHBOARD!$J$2=0,0,AX292)))</f>
        <v/>
      </c>
      <c r="AY292" s="383">
        <f>(IF(DASHBOARD!$J$2=AY7,DASHBOARD!$U$30,IF(DASHBOARD!$J$2=0,0,AY292)))</f>
        <v/>
      </c>
      <c r="AZ292" s="383">
        <f>(IF(DASHBOARD!$J$2=AZ7,DASHBOARD!$U$30,IF(DASHBOARD!$J$2=0,0,AZ292)))</f>
        <v/>
      </c>
      <c r="BA292" s="383">
        <f>(IF(DASHBOARD!$J$2=BA7,DASHBOARD!$U$30,IF(DASHBOARD!$J$2=0,0,BA292)))</f>
        <v/>
      </c>
      <c r="BB292" s="384" t="n"/>
      <c r="BC292" s="147" t="n"/>
      <c r="BD292" s="642" t="n"/>
      <c r="BE292" s="1465" t="n"/>
      <c r="BF292" s="642" t="n"/>
      <c r="BG292" s="1465" t="n"/>
      <c r="BI292" s="1473" t="n"/>
      <c r="BJ292" s="1474" t="n"/>
      <c r="BK292" s="151" t="n"/>
      <c r="BL292" s="408" t="n"/>
      <c r="BM292" s="399" t="n"/>
    </row>
    <row r="293" ht="20.25" customHeight="1" s="18" thickBot="1" thickTop="1">
      <c r="B293" s="1370" t="n"/>
      <c r="C293" s="1353" t="n"/>
      <c r="D293" s="423" t="n"/>
      <c r="E293" s="727" t="inlineStr">
        <is>
          <t>CMP #2 150</t>
        </is>
      </c>
      <c r="F293" s="383">
        <f>(IF(DASHBOARD!$J$2=F7,DASHBOARD!$U$31,IF(DASHBOARD!$J$2=0,0,F293)))</f>
        <v/>
      </c>
      <c r="G293" s="383">
        <f>(IF(DASHBOARD!$J$2=G7,DASHBOARD!$U$31,IF(DASHBOARD!$J$2=0,0,G293)))</f>
        <v/>
      </c>
      <c r="H293" s="383">
        <f>(IF(DASHBOARD!$J$2=H7,DASHBOARD!$U$31,IF(DASHBOARD!$J$2=0,0,H293)))</f>
        <v/>
      </c>
      <c r="I293" s="383">
        <f>(IF(DASHBOARD!$J$2=I7,DASHBOARD!$U$31,IF(DASHBOARD!$J$2=0,0,I293)))</f>
        <v/>
      </c>
      <c r="J293" s="383">
        <f>(IF(DASHBOARD!$J$2=J7,DASHBOARD!$U$31,IF(DASHBOARD!$J$2=0,0,J293)))</f>
        <v/>
      </c>
      <c r="K293" s="383">
        <f>(IF(DASHBOARD!$J$2=K7,DASHBOARD!$U$31,IF(DASHBOARD!$J$2=0,0,K293)))</f>
        <v/>
      </c>
      <c r="L293" s="383">
        <f>(IF(DASHBOARD!$J$2=L7,DASHBOARD!$U$31,IF(DASHBOARD!$J$2=0,0,L293)))</f>
        <v/>
      </c>
      <c r="M293" s="383">
        <f>(IF(DASHBOARD!$J$2=M7,DASHBOARD!$U$31,IF(DASHBOARD!$J$2=0,0,M293)))</f>
        <v/>
      </c>
      <c r="N293" s="383">
        <f>(IF(DASHBOARD!$J$2=N7,DASHBOARD!$U$31,IF(DASHBOARD!$J$2=0,0,N293)))</f>
        <v/>
      </c>
      <c r="O293" s="383">
        <f>(IF(DASHBOARD!$J$2=O7,DASHBOARD!$U$31,IF(DASHBOARD!$J$2=0,0,O293)))</f>
        <v/>
      </c>
      <c r="P293" s="383">
        <f>(IF(DASHBOARD!$J$2=P7,DASHBOARD!$U$31,IF(DASHBOARD!$J$2=0,0,P293)))</f>
        <v/>
      </c>
      <c r="Q293" s="383">
        <f>(IF(DASHBOARD!$J$2=Q7,DASHBOARD!$U$31,IF(DASHBOARD!$J$2=0,0,Q293)))</f>
        <v/>
      </c>
      <c r="R293" s="383">
        <f>(IF(DASHBOARD!$J$2=R7,DASHBOARD!$U$31,IF(DASHBOARD!$J$2=0,0,R293)))</f>
        <v/>
      </c>
      <c r="S293" s="383">
        <f>(IF(DASHBOARD!$J$2=S7,DASHBOARD!$U$31,IF(DASHBOARD!$J$2=0,0,S293)))</f>
        <v/>
      </c>
      <c r="T293" s="383">
        <f>(IF(DASHBOARD!$J$2=T7,DASHBOARD!$U$31,IF(DASHBOARD!$J$2=0,0,T293)))</f>
        <v/>
      </c>
      <c r="U293" s="383">
        <f>(IF(DASHBOARD!$J$2=U7,DASHBOARD!$U$31,IF(DASHBOARD!$J$2=0,0,U293)))</f>
        <v/>
      </c>
      <c r="V293" s="383">
        <f>(IF(DASHBOARD!$J$2=V7,DASHBOARD!$U$31,IF(DASHBOARD!$J$2=0,0,V293)))</f>
        <v/>
      </c>
      <c r="W293" s="383">
        <f>(IF(DASHBOARD!$J$2=W7,DASHBOARD!$U$31,IF(DASHBOARD!$J$2=0,0,W293)))</f>
        <v/>
      </c>
      <c r="X293" s="383">
        <f>(IF(DASHBOARD!$J$2=X7,DASHBOARD!$U$31,IF(DASHBOARD!$J$2=0,0,X293)))</f>
        <v/>
      </c>
      <c r="Y293" s="383">
        <f>(IF(DASHBOARD!$J$2=Y7,DASHBOARD!$U$31,IF(DASHBOARD!$J$2=0,0,Y293)))</f>
        <v/>
      </c>
      <c r="Z293" s="383">
        <f>(IF(DASHBOARD!$J$2=Z7,DASHBOARD!$U$31,IF(DASHBOARD!$J$2=0,0,Z293)))</f>
        <v/>
      </c>
      <c r="AA293" s="383">
        <f>(IF(DASHBOARD!$J$2=AA7,DASHBOARD!$U$31,IF(DASHBOARD!$J$2=0,0,AA293)))</f>
        <v/>
      </c>
      <c r="AB293" s="383">
        <f>(IF(DASHBOARD!$J$2=AB7,DASHBOARD!$U$31,IF(DASHBOARD!$J$2=0,0,AB293)))</f>
        <v/>
      </c>
      <c r="AC293" s="383">
        <f>(IF(DASHBOARD!$J$2=AC7,DASHBOARD!$U$31,IF(DASHBOARD!$J$2=0,0,AC293)))</f>
        <v/>
      </c>
      <c r="AD293" s="383">
        <f>(IF(DASHBOARD!$J$2=AD7,DASHBOARD!$U$31,IF(DASHBOARD!$J$2=0,0,AD293)))</f>
        <v/>
      </c>
      <c r="AE293" s="383">
        <f>(IF(DASHBOARD!$J$2=AE7,DASHBOARD!$U$31,IF(DASHBOARD!$J$2=0,0,AE293)))</f>
        <v/>
      </c>
      <c r="AF293" s="383">
        <f>(IF(DASHBOARD!$J$2=AF7,DASHBOARD!$U$31,IF(DASHBOARD!$J$2=0,0,AF293)))</f>
        <v/>
      </c>
      <c r="AG293" s="383">
        <f>(IF(DASHBOARD!$J$2=AG7,DASHBOARD!$U$31,IF(DASHBOARD!$J$2=0,0,AG293)))</f>
        <v/>
      </c>
      <c r="AH293" s="383">
        <f>(IF(DASHBOARD!$J$2=AH7,DASHBOARD!$U$31,IF(DASHBOARD!$J$2=0,0,AH293)))</f>
        <v/>
      </c>
      <c r="AI293" s="383">
        <f>(IF(DASHBOARD!$J$2=AI7,DASHBOARD!$U$31,IF(DASHBOARD!$J$2=0,0,AI293)))</f>
        <v/>
      </c>
      <c r="AJ293" s="383">
        <f>(IF(DASHBOARD!$J$2=AJ7,DASHBOARD!$U$31,IF(DASHBOARD!$J$2=0,0,AJ293)))</f>
        <v/>
      </c>
      <c r="AK293" s="383">
        <f>(IF(DASHBOARD!$J$2=AK7,DASHBOARD!$U$31,IF(DASHBOARD!$J$2=0,0,AK293)))</f>
        <v/>
      </c>
      <c r="AL293" s="383">
        <f>(IF(DASHBOARD!$J$2=AL7,DASHBOARD!$U$31,IF(DASHBOARD!$J$2=0,0,AL293)))</f>
        <v/>
      </c>
      <c r="AM293" s="383">
        <f>(IF(DASHBOARD!$J$2=AM7,DASHBOARD!$U$31,IF(DASHBOARD!$J$2=0,0,AM293)))</f>
        <v/>
      </c>
      <c r="AN293" s="383">
        <f>(IF(DASHBOARD!$J$2=AN7,DASHBOARD!$U$31,IF(DASHBOARD!$J$2=0,0,AN293)))</f>
        <v/>
      </c>
      <c r="AO293" s="383">
        <f>(IF(DASHBOARD!$J$2=AO7,DASHBOARD!$U$31,IF(DASHBOARD!$J$2=0,0,AO293)))</f>
        <v/>
      </c>
      <c r="AP293" s="383">
        <f>(IF(DASHBOARD!$J$2=AP7,DASHBOARD!$U$31,IF(DASHBOARD!$J$2=0,0,AP293)))</f>
        <v/>
      </c>
      <c r="AQ293" s="383">
        <f>(IF(DASHBOARD!$J$2=AQ7,DASHBOARD!$U$31,IF(DASHBOARD!$J$2=0,0,AQ293)))</f>
        <v/>
      </c>
      <c r="AR293" s="383">
        <f>(IF(DASHBOARD!$J$2=AR7,DASHBOARD!$U$31,IF(DASHBOARD!$J$2=0,0,AR293)))</f>
        <v/>
      </c>
      <c r="AS293" s="383">
        <f>(IF(DASHBOARD!$J$2=AS7,DASHBOARD!$U$31,IF(DASHBOARD!$J$2=0,0,AS293)))</f>
        <v/>
      </c>
      <c r="AT293" s="383">
        <f>(IF(DASHBOARD!$J$2=AT7,DASHBOARD!$U$31,IF(DASHBOARD!$J$2=0,0,AT293)))</f>
        <v/>
      </c>
      <c r="AU293" s="383">
        <f>(IF(DASHBOARD!$J$2=AU7,DASHBOARD!$U$31,IF(DASHBOARD!$J$2=0,0,AU293)))</f>
        <v/>
      </c>
      <c r="AV293" s="383">
        <f>(IF(DASHBOARD!$J$2=AV7,DASHBOARD!$U$31,IF(DASHBOARD!$J$2=0,0,AV293)))</f>
        <v/>
      </c>
      <c r="AW293" s="383">
        <f>(IF(DASHBOARD!$J$2=AW7,DASHBOARD!$U$31,IF(DASHBOARD!$J$2=0,0,AW293)))</f>
        <v/>
      </c>
      <c r="AX293" s="383">
        <f>(IF(DASHBOARD!$J$2=AX7,DASHBOARD!$U$31,IF(DASHBOARD!$J$2=0,0,AX293)))</f>
        <v/>
      </c>
      <c r="AY293" s="383">
        <f>(IF(DASHBOARD!$J$2=AY7,DASHBOARD!$U$31,IF(DASHBOARD!$J$2=0,0,AY293)))</f>
        <v/>
      </c>
      <c r="AZ293" s="383">
        <f>(IF(DASHBOARD!$J$2=AZ7,DASHBOARD!$U$31,IF(DASHBOARD!$J$2=0,0,AZ293)))</f>
        <v/>
      </c>
      <c r="BA293" s="383">
        <f>(IF(DASHBOARD!$J$2=BA7,DASHBOARD!$U$31,IF(DASHBOARD!$J$2=0,0,BA293)))</f>
        <v/>
      </c>
      <c r="BB293" s="384" t="n"/>
      <c r="BC293" s="147" t="n"/>
      <c r="BD293" s="642" t="n"/>
      <c r="BE293" s="1465" t="n"/>
      <c r="BF293" s="642" t="n"/>
      <c r="BG293" s="1465" t="n"/>
      <c r="BI293" s="1473" t="n"/>
      <c r="BJ293" s="1474" t="n"/>
      <c r="BK293" s="151" t="n"/>
      <c r="BL293" s="408" t="n"/>
      <c r="BM293" s="399" t="n"/>
    </row>
    <row r="294" ht="20.25" customHeight="1" s="18" thickBot="1" thickTop="1">
      <c r="B294" s="1370" t="n"/>
      <c r="C294" s="1353" t="n"/>
      <c r="D294" s="423" t="n"/>
      <c r="E294" s="414" t="inlineStr">
        <is>
          <t>BMPP #2</t>
        </is>
      </c>
      <c r="F294" s="383">
        <f>(IF(DASHBOARD!$J$2=F7,DASHBOARD!$U$32,IF(DASHBOARD!$J$2=0,0,F294)))</f>
        <v/>
      </c>
      <c r="G294" s="383">
        <f>(IF(DASHBOARD!$J$2=G7,DASHBOARD!$U$32,IF(DASHBOARD!$J$2=0,0,G294)))</f>
        <v/>
      </c>
      <c r="H294" s="383">
        <f>(IF(DASHBOARD!$J$2=H7,DASHBOARD!$U$32,IF(DASHBOARD!$J$2=0,0,H294)))</f>
        <v/>
      </c>
      <c r="I294" s="383">
        <f>(IF(DASHBOARD!$J$2=I7,DASHBOARD!$U$32,IF(DASHBOARD!$J$2=0,0,I294)))</f>
        <v/>
      </c>
      <c r="J294" s="383">
        <f>(IF(DASHBOARD!$J$2=J7,DASHBOARD!$U$32,IF(DASHBOARD!$J$2=0,0,J294)))</f>
        <v/>
      </c>
      <c r="K294" s="383">
        <f>(IF(DASHBOARD!$J$2=K7,DASHBOARD!$U$32,IF(DASHBOARD!$J$2=0,0,K294)))</f>
        <v/>
      </c>
      <c r="L294" s="383">
        <f>(IF(DASHBOARD!$J$2=L7,DASHBOARD!$U$32,IF(DASHBOARD!$J$2=0,0,L294)))</f>
        <v/>
      </c>
      <c r="M294" s="383">
        <f>(IF(DASHBOARD!$J$2=M7,DASHBOARD!$U$32,IF(DASHBOARD!$J$2=0,0,M294)))</f>
        <v/>
      </c>
      <c r="N294" s="383">
        <f>(IF(DASHBOARD!$J$2=N7,DASHBOARD!$U$32,IF(DASHBOARD!$J$2=0,0,N294)))</f>
        <v/>
      </c>
      <c r="O294" s="383">
        <f>(IF(DASHBOARD!$J$2=O7,DASHBOARD!$U$32,IF(DASHBOARD!$J$2=0,0,O294)))</f>
        <v/>
      </c>
      <c r="P294" s="383">
        <f>(IF(DASHBOARD!$J$2=P7,DASHBOARD!$U$32,IF(DASHBOARD!$J$2=0,0,P294)))</f>
        <v/>
      </c>
      <c r="Q294" s="383">
        <f>(IF(DASHBOARD!$J$2=Q7,DASHBOARD!$U$32,IF(DASHBOARD!$J$2=0,0,Q294)))</f>
        <v/>
      </c>
      <c r="R294" s="383">
        <f>(IF(DASHBOARD!$J$2=R7,DASHBOARD!$U$32,IF(DASHBOARD!$J$2=0,0,R294)))</f>
        <v/>
      </c>
      <c r="S294" s="383">
        <f>(IF(DASHBOARD!$J$2=S7,DASHBOARD!$U$32,IF(DASHBOARD!$J$2=0,0,S294)))</f>
        <v/>
      </c>
      <c r="T294" s="383">
        <f>(IF(DASHBOARD!$J$2=T7,DASHBOARD!$U$32,IF(DASHBOARD!$J$2=0,0,T294)))</f>
        <v/>
      </c>
      <c r="U294" s="383">
        <f>(IF(DASHBOARD!$J$2=U7,DASHBOARD!$U$32,IF(DASHBOARD!$J$2=0,0,U294)))</f>
        <v/>
      </c>
      <c r="V294" s="383">
        <f>(IF(DASHBOARD!$J$2=V7,DASHBOARD!$U$32,IF(DASHBOARD!$J$2=0,0,V294)))</f>
        <v/>
      </c>
      <c r="W294" s="383">
        <f>(IF(DASHBOARD!$J$2=W7,DASHBOARD!$U$32,IF(DASHBOARD!$J$2=0,0,W294)))</f>
        <v/>
      </c>
      <c r="X294" s="383">
        <f>(IF(DASHBOARD!$J$2=X7,DASHBOARD!$U$32,IF(DASHBOARD!$J$2=0,0,X294)))</f>
        <v/>
      </c>
      <c r="Y294" s="383">
        <f>(IF(DASHBOARD!$J$2=Y7,DASHBOARD!$U$32,IF(DASHBOARD!$J$2=0,0,Y294)))</f>
        <v/>
      </c>
      <c r="Z294" s="383">
        <f>(IF(DASHBOARD!$J$2=Z7,DASHBOARD!$U$32,IF(DASHBOARD!$J$2=0,0,Z294)))</f>
        <v/>
      </c>
      <c r="AA294" s="383">
        <f>(IF(DASHBOARD!$J$2=AA7,DASHBOARD!$U$32,IF(DASHBOARD!$J$2=0,0,AA294)))</f>
        <v/>
      </c>
      <c r="AB294" s="383">
        <f>(IF(DASHBOARD!$J$2=AB7,DASHBOARD!$U$32,IF(DASHBOARD!$J$2=0,0,AB294)))</f>
        <v/>
      </c>
      <c r="AC294" s="383">
        <f>(IF(DASHBOARD!$J$2=AC7,DASHBOARD!$U$32,IF(DASHBOARD!$J$2=0,0,AC294)))</f>
        <v/>
      </c>
      <c r="AD294" s="383">
        <f>(IF(DASHBOARD!$J$2=AD7,DASHBOARD!$U$32,IF(DASHBOARD!$J$2=0,0,AD294)))</f>
        <v/>
      </c>
      <c r="AE294" s="383">
        <f>(IF(DASHBOARD!$J$2=AE7,DASHBOARD!$U$32,IF(DASHBOARD!$J$2=0,0,AE294)))</f>
        <v/>
      </c>
      <c r="AF294" s="383">
        <f>(IF(DASHBOARD!$J$2=AF7,DASHBOARD!$U$32,IF(DASHBOARD!$J$2=0,0,AF294)))</f>
        <v/>
      </c>
      <c r="AG294" s="383">
        <f>(IF(DASHBOARD!$J$2=AG7,DASHBOARD!$U$32,IF(DASHBOARD!$J$2=0,0,AG294)))</f>
        <v/>
      </c>
      <c r="AH294" s="383">
        <f>(IF(DASHBOARD!$J$2=AH7,DASHBOARD!$U$32,IF(DASHBOARD!$J$2=0,0,AH294)))</f>
        <v/>
      </c>
      <c r="AI294" s="383">
        <f>(IF(DASHBOARD!$J$2=AI7,DASHBOARD!$U$32,IF(DASHBOARD!$J$2=0,0,AI294)))</f>
        <v/>
      </c>
      <c r="AJ294" s="383">
        <f>(IF(DASHBOARD!$J$2=AJ7,DASHBOARD!$U$32,IF(DASHBOARD!$J$2=0,0,AJ294)))</f>
        <v/>
      </c>
      <c r="AK294" s="383">
        <f>(IF(DASHBOARD!$J$2=AK7,DASHBOARD!$U$32,IF(DASHBOARD!$J$2=0,0,AK294)))</f>
        <v/>
      </c>
      <c r="AL294" s="383">
        <f>(IF(DASHBOARD!$J$2=AL7,DASHBOARD!$U$32,IF(DASHBOARD!$J$2=0,0,AL294)))</f>
        <v/>
      </c>
      <c r="AM294" s="383">
        <f>(IF(DASHBOARD!$J$2=AM7,DASHBOARD!$U$32,IF(DASHBOARD!$J$2=0,0,AM294)))</f>
        <v/>
      </c>
      <c r="AN294" s="383">
        <f>(IF(DASHBOARD!$J$2=AN7,DASHBOARD!$U$32,IF(DASHBOARD!$J$2=0,0,AN294)))</f>
        <v/>
      </c>
      <c r="AO294" s="383">
        <f>(IF(DASHBOARD!$J$2=AO7,DASHBOARD!$U$32,IF(DASHBOARD!$J$2=0,0,AO294)))</f>
        <v/>
      </c>
      <c r="AP294" s="383">
        <f>(IF(DASHBOARD!$J$2=AP7,DASHBOARD!$U$32,IF(DASHBOARD!$J$2=0,0,AP294)))</f>
        <v/>
      </c>
      <c r="AQ294" s="383">
        <f>(IF(DASHBOARD!$J$2=AQ7,DASHBOARD!$U$32,IF(DASHBOARD!$J$2=0,0,AQ294)))</f>
        <v/>
      </c>
      <c r="AR294" s="383">
        <f>(IF(DASHBOARD!$J$2=AR7,DASHBOARD!$U$32,IF(DASHBOARD!$J$2=0,0,AR294)))</f>
        <v/>
      </c>
      <c r="AS294" s="383">
        <f>(IF(DASHBOARD!$J$2=AS7,DASHBOARD!$U$32,IF(DASHBOARD!$J$2=0,0,AS294)))</f>
        <v/>
      </c>
      <c r="AT294" s="383">
        <f>(IF(DASHBOARD!$J$2=AT7,DASHBOARD!$U$32,IF(DASHBOARD!$J$2=0,0,AT294)))</f>
        <v/>
      </c>
      <c r="AU294" s="383">
        <f>(IF(DASHBOARD!$J$2=AU7,DASHBOARD!$U$32,IF(DASHBOARD!$J$2=0,0,AU294)))</f>
        <v/>
      </c>
      <c r="AV294" s="383">
        <f>(IF(DASHBOARD!$J$2=AV7,DASHBOARD!$U$32,IF(DASHBOARD!$J$2=0,0,AV294)))</f>
        <v/>
      </c>
      <c r="AW294" s="383">
        <f>(IF(DASHBOARD!$J$2=AW7,DASHBOARD!$U$32,IF(DASHBOARD!$J$2=0,0,AW294)))</f>
        <v/>
      </c>
      <c r="AX294" s="383">
        <f>(IF(DASHBOARD!$J$2=AX7,DASHBOARD!$U$32,IF(DASHBOARD!$J$2=0,0,AX294)))</f>
        <v/>
      </c>
      <c r="AY294" s="383">
        <f>(IF(DASHBOARD!$J$2=AY7,DASHBOARD!$U$32,IF(DASHBOARD!$J$2=0,0,AY294)))</f>
        <v/>
      </c>
      <c r="AZ294" s="383">
        <f>(IF(DASHBOARD!$J$2=AZ7,DASHBOARD!$U$32,IF(DASHBOARD!$J$2=0,0,AZ294)))</f>
        <v/>
      </c>
      <c r="BA294" s="383">
        <f>(IF(DASHBOARD!$J$2=BA7,DASHBOARD!$U$32,IF(DASHBOARD!$J$2=0,0,BA294)))</f>
        <v/>
      </c>
      <c r="BB294" s="384" t="n"/>
      <c r="BC294" s="147" t="n"/>
      <c r="BD294" s="385" t="n"/>
      <c r="BE294" s="1461" t="n"/>
      <c r="BF294" s="385" t="n"/>
      <c r="BG294" s="1461">
        <f>IF(BF294&lt;&gt;0,VLOOKUP(BF294,$F$10:$BA$10,MATCH($BF294,$F294:$BA294,0)),"")</f>
        <v/>
      </c>
      <c r="BI294" s="1368">
        <f>HLOOKUP($BI$9,$S$10:$AI$431,1+$BL294,TRUE)</f>
        <v/>
      </c>
      <c r="BJ294" s="1369">
        <f>HLOOKUP($BJ$9,$AJ$10:$AW$431,1+$BL294,TRUE)</f>
        <v/>
      </c>
      <c r="BK294" s="151" t="n"/>
      <c r="BL294" s="408">
        <f>BL291+1</f>
        <v/>
      </c>
      <c r="BM294" s="399" t="n"/>
    </row>
    <row r="295" ht="20.25" customHeight="1" s="18" thickBot="1" thickTop="1">
      <c r="B295" s="1370" t="n"/>
      <c r="C295" s="1353" t="n"/>
      <c r="D295" s="1052" t="inlineStr">
        <is>
          <t>KASIPUTE 150</t>
        </is>
      </c>
      <c r="E295" s="414" t="inlineStr">
        <is>
          <t>Andolo #1, 150</t>
        </is>
      </c>
      <c r="F295" s="383">
        <f>(IF(DASHBOARD!$J$2=F7,DASHBOARD!$U$73,IF(DASHBOARD!$J$2=0,0,F295)))</f>
        <v/>
      </c>
      <c r="G295" s="383">
        <f>(IF(DASHBOARD!$J$2=G7,DASHBOARD!$U$73,IF(DASHBOARD!$J$2=0,0,G295)))</f>
        <v/>
      </c>
      <c r="H295" s="383">
        <f>(IF(DASHBOARD!$J$2=H7,DASHBOARD!$U$73,IF(DASHBOARD!$J$2=0,0,H295)))</f>
        <v/>
      </c>
      <c r="I295" s="383">
        <f>(IF(DASHBOARD!$J$2=I7,DASHBOARD!$U$73,IF(DASHBOARD!$J$2=0,0,I295)))</f>
        <v/>
      </c>
      <c r="J295" s="383">
        <f>(IF(DASHBOARD!$J$2=J7,DASHBOARD!$U$73,IF(DASHBOARD!$J$2=0,0,J295)))</f>
        <v/>
      </c>
      <c r="K295" s="383">
        <f>(IF(DASHBOARD!$J$2=K7,DASHBOARD!$U$73,IF(DASHBOARD!$J$2=0,0,K295)))</f>
        <v/>
      </c>
      <c r="L295" s="383">
        <f>(IF(DASHBOARD!$J$2=L7,DASHBOARD!$U$73,IF(DASHBOARD!$J$2=0,0,L295)))</f>
        <v/>
      </c>
      <c r="M295" s="383">
        <f>(IF(DASHBOARD!$J$2=M7,DASHBOARD!$U$73,IF(DASHBOARD!$J$2=0,0,M295)))</f>
        <v/>
      </c>
      <c r="N295" s="383">
        <f>(IF(DASHBOARD!$J$2=N7,DASHBOARD!$U$73,IF(DASHBOARD!$J$2=0,0,N295)))</f>
        <v/>
      </c>
      <c r="O295" s="383">
        <f>(IF(DASHBOARD!$J$2=O7,DASHBOARD!$U$73,IF(DASHBOARD!$J$2=0,0,O295)))</f>
        <v/>
      </c>
      <c r="P295" s="383">
        <f>(IF(DASHBOARD!$J$2=P7,DASHBOARD!$U$73,IF(DASHBOARD!$J$2=0,0,P295)))</f>
        <v/>
      </c>
      <c r="Q295" s="383">
        <f>(IF(DASHBOARD!$J$2=Q7,DASHBOARD!$U$73,IF(DASHBOARD!$J$2=0,0,Q295)))</f>
        <v/>
      </c>
      <c r="R295" s="383">
        <f>(IF(DASHBOARD!$J$2=R7,DASHBOARD!$U$73,IF(DASHBOARD!$J$2=0,0,R295)))</f>
        <v/>
      </c>
      <c r="S295" s="383">
        <f>(IF(DASHBOARD!$J$2=S7,DASHBOARD!$U$73,IF(DASHBOARD!$J$2=0,0,S295)))</f>
        <v/>
      </c>
      <c r="T295" s="383">
        <f>(IF(DASHBOARD!$J$2=T7,DASHBOARD!$U$73,IF(DASHBOARD!$J$2=0,0,T295)))</f>
        <v/>
      </c>
      <c r="U295" s="383">
        <f>(IF(DASHBOARD!$J$2=U7,DASHBOARD!$U$73,IF(DASHBOARD!$J$2=0,0,U295)))</f>
        <v/>
      </c>
      <c r="V295" s="383">
        <f>(IF(DASHBOARD!$J$2=V7,DASHBOARD!$U$73,IF(DASHBOARD!$J$2=0,0,V295)))</f>
        <v/>
      </c>
      <c r="W295" s="383">
        <f>(IF(DASHBOARD!$J$2=W7,DASHBOARD!$U$73,IF(DASHBOARD!$J$2=0,0,W295)))</f>
        <v/>
      </c>
      <c r="X295" s="383">
        <f>(IF(DASHBOARD!$J$2=X7,DASHBOARD!$U$73,IF(DASHBOARD!$J$2=0,0,X295)))</f>
        <v/>
      </c>
      <c r="Y295" s="383">
        <f>(IF(DASHBOARD!$J$2=Y7,DASHBOARD!$U$73,IF(DASHBOARD!$J$2=0,0,Y295)))</f>
        <v/>
      </c>
      <c r="Z295" s="383">
        <f>(IF(DASHBOARD!$J$2=Z7,DASHBOARD!$U$73,IF(DASHBOARD!$J$2=0,0,Z295)))</f>
        <v/>
      </c>
      <c r="AA295" s="383">
        <f>(IF(DASHBOARD!$J$2=AA7,DASHBOARD!$U$73,IF(DASHBOARD!$J$2=0,0,AA295)))</f>
        <v/>
      </c>
      <c r="AB295" s="383">
        <f>(IF(DASHBOARD!$J$2=AB7,DASHBOARD!$U$73,IF(DASHBOARD!$J$2=0,0,AB295)))</f>
        <v/>
      </c>
      <c r="AC295" s="383">
        <f>(IF(DASHBOARD!$J$2=AC7,DASHBOARD!$U$73,IF(DASHBOARD!$J$2=0,0,AC295)))</f>
        <v/>
      </c>
      <c r="AD295" s="383">
        <f>(IF(DASHBOARD!$J$2=AD7,DASHBOARD!$U$73,IF(DASHBOARD!$J$2=0,0,AD295)))</f>
        <v/>
      </c>
      <c r="AE295" s="383">
        <f>(IF(DASHBOARD!$J$2=AE7,DASHBOARD!$U$73,IF(DASHBOARD!$J$2=0,0,AE295)))</f>
        <v/>
      </c>
      <c r="AF295" s="383">
        <f>(IF(DASHBOARD!$J$2=AF7,DASHBOARD!$U$73,IF(DASHBOARD!$J$2=0,0,AF295)))</f>
        <v/>
      </c>
      <c r="AG295" s="383">
        <f>(IF(DASHBOARD!$J$2=AG7,DASHBOARD!$U$73,IF(DASHBOARD!$J$2=0,0,AG295)))</f>
        <v/>
      </c>
      <c r="AH295" s="383">
        <f>(IF(DASHBOARD!$J$2=AH7,DASHBOARD!$U$73,IF(DASHBOARD!$J$2=0,0,AH295)))</f>
        <v/>
      </c>
      <c r="AI295" s="383">
        <f>(IF(DASHBOARD!$J$2=AI7,DASHBOARD!$U$73,IF(DASHBOARD!$J$2=0,0,AI295)))</f>
        <v/>
      </c>
      <c r="AJ295" s="383">
        <f>(IF(DASHBOARD!$J$2=AJ7,DASHBOARD!$U$73,IF(DASHBOARD!$J$2=0,0,AJ295)))</f>
        <v/>
      </c>
      <c r="AK295" s="383">
        <f>(IF(DASHBOARD!$J$2=AK7,DASHBOARD!$U$73,IF(DASHBOARD!$J$2=0,0,AK295)))</f>
        <v/>
      </c>
      <c r="AL295" s="383">
        <f>(IF(DASHBOARD!$J$2=AL7,DASHBOARD!$U$73,IF(DASHBOARD!$J$2=0,0,AL295)))</f>
        <v/>
      </c>
      <c r="AM295" s="383">
        <f>(IF(DASHBOARD!$J$2=AM7,DASHBOARD!$U$73,IF(DASHBOARD!$J$2=0,0,AM295)))</f>
        <v/>
      </c>
      <c r="AN295" s="383">
        <f>(IF(DASHBOARD!$J$2=AN7,DASHBOARD!$U$73,IF(DASHBOARD!$J$2=0,0,AN295)))</f>
        <v/>
      </c>
      <c r="AO295" s="383">
        <f>(IF(DASHBOARD!$J$2=AO7,DASHBOARD!$U$73,IF(DASHBOARD!$J$2=0,0,AO295)))</f>
        <v/>
      </c>
      <c r="AP295" s="383">
        <f>(IF(DASHBOARD!$J$2=AP7,DASHBOARD!$U$73,IF(DASHBOARD!$J$2=0,0,AP295)))</f>
        <v/>
      </c>
      <c r="AQ295" s="383">
        <f>(IF(DASHBOARD!$J$2=AQ7,DASHBOARD!$U$73,IF(DASHBOARD!$J$2=0,0,AQ295)))</f>
        <v/>
      </c>
      <c r="AR295" s="383">
        <f>(IF(DASHBOARD!$J$2=AR7,DASHBOARD!$U$73,IF(DASHBOARD!$J$2=0,0,AR295)))</f>
        <v/>
      </c>
      <c r="AS295" s="383">
        <f>(IF(DASHBOARD!$J$2=AS7,DASHBOARD!$U$73,IF(DASHBOARD!$J$2=0,0,AS295)))</f>
        <v/>
      </c>
      <c r="AT295" s="383">
        <f>(IF(DASHBOARD!$J$2=AT7,DASHBOARD!$U$73,IF(DASHBOARD!$J$2=0,0,AT295)))</f>
        <v/>
      </c>
      <c r="AU295" s="383">
        <f>(IF(DASHBOARD!$J$2=AU7,DASHBOARD!$U$73,IF(DASHBOARD!$J$2=0,0,AU295)))</f>
        <v/>
      </c>
      <c r="AV295" s="383">
        <f>(IF(DASHBOARD!$J$2=AV7,DASHBOARD!$U$73,IF(DASHBOARD!$J$2=0,0,AV295)))</f>
        <v/>
      </c>
      <c r="AW295" s="383">
        <f>(IF(DASHBOARD!$J$2=AW7,DASHBOARD!$U$73,IF(DASHBOARD!$J$2=0,0,AW295)))</f>
        <v/>
      </c>
      <c r="AX295" s="383">
        <f>(IF(DASHBOARD!$J$2=AX7,DASHBOARD!$U$73,IF(DASHBOARD!$J$2=0,0,AX295)))</f>
        <v/>
      </c>
      <c r="AY295" s="383">
        <f>(IF(DASHBOARD!$J$2=AY7,DASHBOARD!$U$73,IF(DASHBOARD!$J$2=0,0,AY295)))</f>
        <v/>
      </c>
      <c r="AZ295" s="383">
        <f>(IF(DASHBOARD!$J$2=AZ7,DASHBOARD!$U$73,IF(DASHBOARD!$J$2=0,0,AZ295)))</f>
        <v/>
      </c>
      <c r="BA295" s="383">
        <f>(IF(DASHBOARD!$J$2=BA7,DASHBOARD!$U$73,IF(DASHBOARD!$J$2=0,0,BA295)))</f>
        <v/>
      </c>
      <c r="BB295" s="384">
        <f>IF(SUM(F295:BA295)&lt;&gt;0,AVERAGEIF(F295:BA295,"&gt;0",F295:BA295),0)</f>
        <v/>
      </c>
      <c r="BC295" s="147" t="n"/>
      <c r="BD295" s="385">
        <f>MAXA(F295:BA295)</f>
        <v/>
      </c>
      <c r="BE295" s="1461">
        <f>IF(BD295&lt;&gt;0,VLOOKUP(BD295,$F$10:$BA$10,MATCH(BD295,F295:BA295,0)),"")</f>
        <v/>
      </c>
      <c r="BF295" s="385">
        <f t="array" ref="BF295">MIN(IF(F295:BA295&gt;0,F295:BA295))</f>
        <v/>
      </c>
      <c r="BG295" s="1461">
        <f>IF(BF295&lt;&gt;0,VLOOKUP(BF295,$F$10:$BA$10,MATCH($BF295,$F295:$BA295,0)),"")</f>
        <v/>
      </c>
      <c r="BI295" s="1368">
        <f>HLOOKUP($BI$9,$S$10:$AI$431,1+$BL295,TRUE)</f>
        <v/>
      </c>
      <c r="BJ295" s="1369">
        <f>HLOOKUP($BJ$9,$AJ$10:$AW$431,1+$BL295,TRUE)</f>
        <v/>
      </c>
      <c r="BK295" s="151" t="n"/>
      <c r="BL295" s="408">
        <f>BL294+1</f>
        <v/>
      </c>
      <c r="BM295" s="399" t="n"/>
    </row>
    <row r="296" ht="20.25" customHeight="1" s="18" thickBot="1" thickTop="1">
      <c r="B296" s="1370" t="n"/>
      <c r="C296" s="1353" t="n"/>
      <c r="D296" s="1462" t="n"/>
      <c r="E296" s="414" t="inlineStr">
        <is>
          <t>Andolo #2, 150</t>
        </is>
      </c>
      <c r="F296" s="383">
        <f>(IF(DASHBOARD!$J$2=F7,DASHBOARD!$U$74,IF(DASHBOARD!$J$2=0,0,F296)))</f>
        <v/>
      </c>
      <c r="G296" s="383">
        <f>(IF(DASHBOARD!$J$2=G7,DASHBOARD!$U$74,IF(DASHBOARD!$J$2=0,0,G296)))</f>
        <v/>
      </c>
      <c r="H296" s="383">
        <f>(IF(DASHBOARD!$J$2=H7,DASHBOARD!$U$74,IF(DASHBOARD!$J$2=0,0,H296)))</f>
        <v/>
      </c>
      <c r="I296" s="383">
        <f>(IF(DASHBOARD!$J$2=I7,DASHBOARD!$U$74,IF(DASHBOARD!$J$2=0,0,I296)))</f>
        <v/>
      </c>
      <c r="J296" s="383">
        <f>(IF(DASHBOARD!$J$2=J7,DASHBOARD!$U$74,IF(DASHBOARD!$J$2=0,0,J296)))</f>
        <v/>
      </c>
      <c r="K296" s="383">
        <f>(IF(DASHBOARD!$J$2=K7,DASHBOARD!$U$74,IF(DASHBOARD!$J$2=0,0,K296)))</f>
        <v/>
      </c>
      <c r="L296" s="383">
        <f>(IF(DASHBOARD!$J$2=L7,DASHBOARD!$U$74,IF(DASHBOARD!$J$2=0,0,L296)))</f>
        <v/>
      </c>
      <c r="M296" s="383">
        <f>(IF(DASHBOARD!$J$2=M7,DASHBOARD!$U$74,IF(DASHBOARD!$J$2=0,0,M296)))</f>
        <v/>
      </c>
      <c r="N296" s="383">
        <f>(IF(DASHBOARD!$J$2=N7,DASHBOARD!$U$74,IF(DASHBOARD!$J$2=0,0,N296)))</f>
        <v/>
      </c>
      <c r="O296" s="383">
        <f>(IF(DASHBOARD!$J$2=O7,DASHBOARD!$U$74,IF(DASHBOARD!$J$2=0,0,O296)))</f>
        <v/>
      </c>
      <c r="P296" s="383">
        <f>(IF(DASHBOARD!$J$2=P7,DASHBOARD!$U$74,IF(DASHBOARD!$J$2=0,0,P296)))</f>
        <v/>
      </c>
      <c r="Q296" s="383">
        <f>(IF(DASHBOARD!$J$2=Q7,DASHBOARD!$U$74,IF(DASHBOARD!$J$2=0,0,Q296)))</f>
        <v/>
      </c>
      <c r="R296" s="383">
        <f>(IF(DASHBOARD!$J$2=R7,DASHBOARD!$U$74,IF(DASHBOARD!$J$2=0,0,R296)))</f>
        <v/>
      </c>
      <c r="S296" s="383">
        <f>(IF(DASHBOARD!$J$2=S7,DASHBOARD!$U$74,IF(DASHBOARD!$J$2=0,0,S296)))</f>
        <v/>
      </c>
      <c r="T296" s="383">
        <f>(IF(DASHBOARD!$J$2=T7,DASHBOARD!$U$74,IF(DASHBOARD!$J$2=0,0,T296)))</f>
        <v/>
      </c>
      <c r="U296" s="383">
        <f>(IF(DASHBOARD!$J$2=U7,DASHBOARD!$U$74,IF(DASHBOARD!$J$2=0,0,U296)))</f>
        <v/>
      </c>
      <c r="V296" s="383">
        <f>(IF(DASHBOARD!$J$2=V7,DASHBOARD!$U$74,IF(DASHBOARD!$J$2=0,0,V296)))</f>
        <v/>
      </c>
      <c r="W296" s="383">
        <f>(IF(DASHBOARD!$J$2=W7,DASHBOARD!$U$74,IF(DASHBOARD!$J$2=0,0,W296)))</f>
        <v/>
      </c>
      <c r="X296" s="383">
        <f>(IF(DASHBOARD!$J$2=X7,DASHBOARD!$U$74,IF(DASHBOARD!$J$2=0,0,X296)))</f>
        <v/>
      </c>
      <c r="Y296" s="383">
        <f>(IF(DASHBOARD!$J$2=Y7,DASHBOARD!$U$74,IF(DASHBOARD!$J$2=0,0,Y296)))</f>
        <v/>
      </c>
      <c r="Z296" s="383">
        <f>(IF(DASHBOARD!$J$2=Z7,DASHBOARD!$U$74,IF(DASHBOARD!$J$2=0,0,Z296)))</f>
        <v/>
      </c>
      <c r="AA296" s="383">
        <f>(IF(DASHBOARD!$J$2=AA7,DASHBOARD!$U$74,IF(DASHBOARD!$J$2=0,0,AA296)))</f>
        <v/>
      </c>
      <c r="AB296" s="383">
        <f>(IF(DASHBOARD!$J$2=AB7,DASHBOARD!$U$74,IF(DASHBOARD!$J$2=0,0,AB296)))</f>
        <v/>
      </c>
      <c r="AC296" s="383">
        <f>(IF(DASHBOARD!$J$2=AC7,DASHBOARD!$U$74,IF(DASHBOARD!$J$2=0,0,AC296)))</f>
        <v/>
      </c>
      <c r="AD296" s="383">
        <f>(IF(DASHBOARD!$J$2=AD7,DASHBOARD!$U$74,IF(DASHBOARD!$J$2=0,0,AD296)))</f>
        <v/>
      </c>
      <c r="AE296" s="383">
        <f>(IF(DASHBOARD!$J$2=AE7,DASHBOARD!$U$74,IF(DASHBOARD!$J$2=0,0,AE296)))</f>
        <v/>
      </c>
      <c r="AF296" s="383">
        <f>(IF(DASHBOARD!$J$2=AF7,DASHBOARD!$U$74,IF(DASHBOARD!$J$2=0,0,AF296)))</f>
        <v/>
      </c>
      <c r="AG296" s="383">
        <f>(IF(DASHBOARD!$J$2=AG7,DASHBOARD!$U$74,IF(DASHBOARD!$J$2=0,0,AG296)))</f>
        <v/>
      </c>
      <c r="AH296" s="383">
        <f>(IF(DASHBOARD!$J$2=AH7,DASHBOARD!$U$74,IF(DASHBOARD!$J$2=0,0,AH296)))</f>
        <v/>
      </c>
      <c r="AI296" s="383">
        <f>(IF(DASHBOARD!$J$2=AI7,DASHBOARD!$U$74,IF(DASHBOARD!$J$2=0,0,AI296)))</f>
        <v/>
      </c>
      <c r="AJ296" s="383">
        <f>(IF(DASHBOARD!$J$2=AJ7,DASHBOARD!$U$74,IF(DASHBOARD!$J$2=0,0,AJ296)))</f>
        <v/>
      </c>
      <c r="AK296" s="383">
        <f>(IF(DASHBOARD!$J$2=AK7,DASHBOARD!$U$74,IF(DASHBOARD!$J$2=0,0,AK296)))</f>
        <v/>
      </c>
      <c r="AL296" s="383">
        <f>(IF(DASHBOARD!$J$2=AL7,DASHBOARD!$U$74,IF(DASHBOARD!$J$2=0,0,AL296)))</f>
        <v/>
      </c>
      <c r="AM296" s="383">
        <f>(IF(DASHBOARD!$J$2=AM7,DASHBOARD!$U$74,IF(DASHBOARD!$J$2=0,0,AM296)))</f>
        <v/>
      </c>
      <c r="AN296" s="383">
        <f>(IF(DASHBOARD!$J$2=AN7,DASHBOARD!$U$74,IF(DASHBOARD!$J$2=0,0,AN296)))</f>
        <v/>
      </c>
      <c r="AO296" s="383">
        <f>(IF(DASHBOARD!$J$2=AO7,DASHBOARD!$U$74,IF(DASHBOARD!$J$2=0,0,AO296)))</f>
        <v/>
      </c>
      <c r="AP296" s="383">
        <f>(IF(DASHBOARD!$J$2=AP7,DASHBOARD!$U$74,IF(DASHBOARD!$J$2=0,0,AP296)))</f>
        <v/>
      </c>
      <c r="AQ296" s="383">
        <f>(IF(DASHBOARD!$J$2=AQ7,DASHBOARD!$U$74,IF(DASHBOARD!$J$2=0,0,AQ296)))</f>
        <v/>
      </c>
      <c r="AR296" s="383">
        <f>(IF(DASHBOARD!$J$2=AR7,DASHBOARD!$U$74,IF(DASHBOARD!$J$2=0,0,AR296)))</f>
        <v/>
      </c>
      <c r="AS296" s="383">
        <f>(IF(DASHBOARD!$J$2=AS7,DASHBOARD!$U$74,IF(DASHBOARD!$J$2=0,0,AS296)))</f>
        <v/>
      </c>
      <c r="AT296" s="383">
        <f>(IF(DASHBOARD!$J$2=AT7,DASHBOARD!$U$74,IF(DASHBOARD!$J$2=0,0,AT296)))</f>
        <v/>
      </c>
      <c r="AU296" s="383">
        <f>(IF(DASHBOARD!$J$2=AU7,DASHBOARD!$U$74,IF(DASHBOARD!$J$2=0,0,AU296)))</f>
        <v/>
      </c>
      <c r="AV296" s="383">
        <f>(IF(DASHBOARD!$J$2=AV7,DASHBOARD!$U$74,IF(DASHBOARD!$J$2=0,0,AV296)))</f>
        <v/>
      </c>
      <c r="AW296" s="383">
        <f>(IF(DASHBOARD!$J$2=AW7,DASHBOARD!$U$74,IF(DASHBOARD!$J$2=0,0,AW296)))</f>
        <v/>
      </c>
      <c r="AX296" s="383">
        <f>(IF(DASHBOARD!$J$2=AX7,DASHBOARD!$U$74,IF(DASHBOARD!$J$2=0,0,AX296)))</f>
        <v/>
      </c>
      <c r="AY296" s="383">
        <f>(IF(DASHBOARD!$J$2=AY7,DASHBOARD!$U$74,IF(DASHBOARD!$J$2=0,0,AY296)))</f>
        <v/>
      </c>
      <c r="AZ296" s="383">
        <f>(IF(DASHBOARD!$J$2=AZ7,DASHBOARD!$U$74,IF(DASHBOARD!$J$2=0,0,AZ296)))</f>
        <v/>
      </c>
      <c r="BA296" s="383">
        <f>(IF(DASHBOARD!$J$2=BA7,DASHBOARD!$U$74,IF(DASHBOARD!$J$2=0,0,BA296)))</f>
        <v/>
      </c>
      <c r="BB296" s="384">
        <f>IF(SUM(F296:BA296)&lt;&gt;0,AVERAGEIF(F296:BA296,"&gt;0",F296:BA296),0)</f>
        <v/>
      </c>
      <c r="BC296" s="147" t="n"/>
      <c r="BD296" s="385">
        <f>MAXA(F296:BA296)</f>
        <v/>
      </c>
      <c r="BE296" s="1461">
        <f>IF(BD296&lt;&gt;0,VLOOKUP(BD296,$F$10:$BA$10,MATCH(BD296,F296:BA296,0)),"")</f>
        <v/>
      </c>
      <c r="BF296" s="385">
        <f t="array" ref="BF296">MIN(IF(F296:BA296&gt;0,F296:BA296))</f>
        <v/>
      </c>
      <c r="BG296" s="1461">
        <f>IF(BF296&lt;&gt;0,VLOOKUP(BF296,$F$10:$BA$10,MATCH($BF296,$F296:$BA296,0)),"")</f>
        <v/>
      </c>
      <c r="BI296" s="1368">
        <f>HLOOKUP($BI$9,$S$10:$AI$431,1+$BL296,TRUE)</f>
        <v/>
      </c>
      <c r="BJ296" s="1369">
        <f>HLOOKUP($BJ$9,$AJ$10:$AW$431,1+$BL296,TRUE)</f>
        <v/>
      </c>
      <c r="BK296" s="151" t="n"/>
      <c r="BL296" s="408">
        <f>BL295+1</f>
        <v/>
      </c>
      <c r="BM296" s="399" t="n"/>
    </row>
    <row r="297" ht="20.25" customHeight="1" s="18" thickBot="1" thickTop="1">
      <c r="B297" s="1370" t="n"/>
      <c r="C297" s="1353" t="n"/>
      <c r="D297" s="1462" t="n"/>
      <c r="E297" s="414" t="n"/>
      <c r="F297" s="430" t="n"/>
      <c r="G297" s="430" t="n"/>
      <c r="H297" s="430" t="n"/>
      <c r="I297" s="430" t="n"/>
      <c r="J297" s="430" t="n"/>
      <c r="K297" s="430" t="n"/>
      <c r="L297" s="430" t="n"/>
      <c r="M297" s="430" t="n"/>
      <c r="N297" s="430" t="n"/>
      <c r="O297" s="430" t="n"/>
      <c r="P297" s="430" t="n"/>
      <c r="Q297" s="430" t="n"/>
      <c r="R297" s="430" t="n"/>
      <c r="S297" s="430" t="n"/>
      <c r="T297" s="430" t="n"/>
      <c r="U297" s="430" t="n"/>
      <c r="V297" s="430" t="n"/>
      <c r="W297" s="430" t="n"/>
      <c r="X297" s="430" t="n"/>
      <c r="Y297" s="430" t="n"/>
      <c r="Z297" s="430" t="n"/>
      <c r="AA297" s="430" t="n"/>
      <c r="AB297" s="430" t="n"/>
      <c r="AC297" s="430" t="n"/>
      <c r="AD297" s="430" t="n"/>
      <c r="AE297" s="430" t="n"/>
      <c r="AF297" s="430" t="n"/>
      <c r="AG297" s="430" t="n"/>
      <c r="AH297" s="430" t="n"/>
      <c r="AI297" s="430" t="n"/>
      <c r="AJ297" s="430" t="n"/>
      <c r="AK297" s="430" t="n"/>
      <c r="AL297" s="430" t="n"/>
      <c r="AM297" s="430" t="n"/>
      <c r="AN297" s="430" t="n"/>
      <c r="AO297" s="430" t="n"/>
      <c r="AP297" s="430" t="n"/>
      <c r="AQ297" s="430" t="n"/>
      <c r="AR297" s="430" t="n"/>
      <c r="AS297" s="430" t="n"/>
      <c r="AT297" s="430" t="n"/>
      <c r="AU297" s="430" t="n"/>
      <c r="AV297" s="430" t="n"/>
      <c r="AW297" s="430" t="n"/>
      <c r="AX297" s="430" t="n"/>
      <c r="AY297" s="430" t="n"/>
      <c r="AZ297" s="430" t="n"/>
      <c r="BA297" s="430" t="n"/>
      <c r="BB297" s="384" t="n"/>
      <c r="BC297" s="147" t="n"/>
      <c r="BD297" s="385">
        <f>MAXA(F297:BA297)</f>
        <v/>
      </c>
      <c r="BE297" s="1461">
        <f>IF(BD297&lt;&gt;0,VLOOKUP(BD297,$F$10:$BA$10,MATCH(BD297,F297:BA297,0)),"")</f>
        <v/>
      </c>
      <c r="BF297" s="385">
        <f t="array" ref="BF297">MIN(IF(F297:BA297&gt;0,F297:BA297))</f>
        <v/>
      </c>
      <c r="BG297" s="1461">
        <f>IF(BF297&lt;&gt;0,VLOOKUP(BF297,$F$10:$BA$10,MATCH($BF297,$F297:$BA297,0)),"")</f>
        <v/>
      </c>
      <c r="BI297" s="1368">
        <f>HLOOKUP($BI$9,$S$10:$AI$431,1+$BL297,TRUE)</f>
        <v/>
      </c>
      <c r="BJ297" s="1369">
        <f>HLOOKUP($BJ$9,$AJ$10:$AW$431,1+$BL297,TRUE)</f>
        <v/>
      </c>
      <c r="BK297" s="151" t="n"/>
      <c r="BL297" s="408">
        <f>BL296+1</f>
        <v/>
      </c>
      <c r="BM297" s="399" t="n"/>
    </row>
    <row r="298" ht="20.25" customHeight="1" s="18" thickBot="1" thickTop="1">
      <c r="B298" s="1370" t="n"/>
      <c r="C298" s="1353" t="n"/>
      <c r="D298" s="1462" t="n"/>
      <c r="E298" s="414" t="n"/>
      <c r="F298" s="430" t="n"/>
      <c r="G298" s="430" t="n"/>
      <c r="H298" s="430" t="n"/>
      <c r="I298" s="430" t="n"/>
      <c r="J298" s="430" t="n"/>
      <c r="K298" s="430" t="n"/>
      <c r="L298" s="430" t="n"/>
      <c r="M298" s="430" t="n"/>
      <c r="N298" s="430" t="n"/>
      <c r="O298" s="430" t="n"/>
      <c r="P298" s="430" t="n"/>
      <c r="Q298" s="430" t="n"/>
      <c r="R298" s="430" t="n"/>
      <c r="S298" s="430" t="n"/>
      <c r="T298" s="430" t="n"/>
      <c r="U298" s="430" t="n"/>
      <c r="V298" s="430" t="n"/>
      <c r="W298" s="430" t="n"/>
      <c r="X298" s="430" t="n"/>
      <c r="Y298" s="430" t="n"/>
      <c r="Z298" s="430" t="n"/>
      <c r="AA298" s="430" t="n"/>
      <c r="AB298" s="430" t="n"/>
      <c r="AC298" s="430" t="n"/>
      <c r="AD298" s="430" t="n"/>
      <c r="AE298" s="430" t="n"/>
      <c r="AF298" s="430" t="n"/>
      <c r="AG298" s="430" t="n"/>
      <c r="AH298" s="430" t="n"/>
      <c r="AI298" s="430" t="n"/>
      <c r="AJ298" s="430" t="n"/>
      <c r="AK298" s="430" t="n"/>
      <c r="AL298" s="430" t="n"/>
      <c r="AM298" s="430" t="n"/>
      <c r="AN298" s="430" t="n"/>
      <c r="AO298" s="430" t="n"/>
      <c r="AP298" s="430" t="n"/>
      <c r="AQ298" s="430" t="n"/>
      <c r="AR298" s="430" t="n"/>
      <c r="AS298" s="430" t="n"/>
      <c r="AT298" s="430" t="n"/>
      <c r="AU298" s="430" t="n"/>
      <c r="AV298" s="430" t="n"/>
      <c r="AW298" s="430" t="n"/>
      <c r="AX298" s="430" t="n"/>
      <c r="AY298" s="430" t="n"/>
      <c r="AZ298" s="430" t="n"/>
      <c r="BA298" s="430" t="n"/>
      <c r="BB298" s="384" t="n"/>
      <c r="BC298" s="147" t="n"/>
      <c r="BD298" s="385">
        <f>MAXA(F298:BA298)</f>
        <v/>
      </c>
      <c r="BE298" s="1461">
        <f>IF(BD298&lt;&gt;0,VLOOKUP(BD298,$F$10:$BA$10,MATCH(BD298,F298:BA298,0)),"")</f>
        <v/>
      </c>
      <c r="BF298" s="385">
        <f t="array" ref="BF298">MIN(IF(F298:BA298&gt;0,F298:BA298))</f>
        <v/>
      </c>
      <c r="BG298" s="1461">
        <f>IF(BF298&lt;&gt;0,VLOOKUP(BF298,$F$10:$BA$10,MATCH($BF298,$F298:$BA298,0)),"")</f>
        <v/>
      </c>
      <c r="BI298" s="1368">
        <f>HLOOKUP($BI$9,$S$10:$AI$431,1+$BL298,TRUE)</f>
        <v/>
      </c>
      <c r="BJ298" s="1369">
        <f>HLOOKUP($BJ$9,$AJ$10:$AW$431,1+$BL298,TRUE)</f>
        <v/>
      </c>
      <c r="BK298" s="151" t="n"/>
      <c r="BL298" s="408">
        <f>BL297+1</f>
        <v/>
      </c>
      <c r="BM298" s="399" t="n"/>
    </row>
    <row r="299" ht="20.25" customHeight="1" s="18" thickBot="1" thickTop="1">
      <c r="B299" s="1370" t="n"/>
      <c r="C299" s="1353" t="n"/>
      <c r="D299" s="423" t="inlineStr">
        <is>
          <t>CMP 150</t>
        </is>
      </c>
      <c r="E299" s="402" t="inlineStr">
        <is>
          <t>Kolaka Smelter # 1, 150</t>
        </is>
      </c>
      <c r="F299" s="383">
        <f>(IF(DASHBOARD!$J$2=F7,DASHBOARD!$U$839,IF(DASHBOARD!$J$2=0,0,F299)))</f>
        <v/>
      </c>
      <c r="G299" s="383">
        <f>(IF(DASHBOARD!$J$2=G7,DASHBOARD!$U$839,IF(DASHBOARD!$J$2=0,0,G299)))</f>
        <v/>
      </c>
      <c r="H299" s="383">
        <f>(IF(DASHBOARD!$J$2=H7,DASHBOARD!$U$839,IF(DASHBOARD!$J$2=0,0,H299)))</f>
        <v/>
      </c>
      <c r="I299" s="383">
        <f>(IF(DASHBOARD!$J$2=I7,DASHBOARD!$U$839,IF(DASHBOARD!$J$2=0,0,I299)))</f>
        <v/>
      </c>
      <c r="J299" s="383">
        <f>(IF(DASHBOARD!$J$2=J7,DASHBOARD!$U$839,IF(DASHBOARD!$J$2=0,0,J299)))</f>
        <v/>
      </c>
      <c r="K299" s="383">
        <f>(IF(DASHBOARD!$J$2=K7,DASHBOARD!$U$839,IF(DASHBOARD!$J$2=0,0,K299)))</f>
        <v/>
      </c>
      <c r="L299" s="383">
        <f>(IF(DASHBOARD!$J$2=L7,DASHBOARD!$U$839,IF(DASHBOARD!$J$2=0,0,L299)))</f>
        <v/>
      </c>
      <c r="M299" s="383">
        <f>(IF(DASHBOARD!$J$2=M7,DASHBOARD!$U$839,IF(DASHBOARD!$J$2=0,0,M299)))</f>
        <v/>
      </c>
      <c r="N299" s="383">
        <f>(IF(DASHBOARD!$J$2=N7,DASHBOARD!$U$839,IF(DASHBOARD!$J$2=0,0,N299)))</f>
        <v/>
      </c>
      <c r="O299" s="383">
        <f>(IF(DASHBOARD!$J$2=O7,DASHBOARD!$U$839,IF(DASHBOARD!$J$2=0,0,O299)))</f>
        <v/>
      </c>
      <c r="P299" s="383">
        <f>(IF(DASHBOARD!$J$2=P7,DASHBOARD!$U$839,IF(DASHBOARD!$J$2=0,0,P299)))</f>
        <v/>
      </c>
      <c r="Q299" s="383">
        <f>(IF(DASHBOARD!$J$2=Q7,DASHBOARD!$U$839,IF(DASHBOARD!$J$2=0,0,Q299)))</f>
        <v/>
      </c>
      <c r="R299" s="383">
        <f>(IF(DASHBOARD!$J$2=R7,DASHBOARD!$U$839,IF(DASHBOARD!$J$2=0,0,R299)))</f>
        <v/>
      </c>
      <c r="S299" s="383">
        <f>(IF(DASHBOARD!$J$2=S7,DASHBOARD!$U$839,IF(DASHBOARD!$J$2=0,0,S299)))</f>
        <v/>
      </c>
      <c r="T299" s="383">
        <f>(IF(DASHBOARD!$J$2=T7,DASHBOARD!$U$839,IF(DASHBOARD!$J$2=0,0,T299)))</f>
        <v/>
      </c>
      <c r="U299" s="383">
        <f>(IF(DASHBOARD!$J$2=U7,DASHBOARD!$U$839,IF(DASHBOARD!$J$2=0,0,U299)))</f>
        <v/>
      </c>
      <c r="V299" s="383">
        <f>(IF(DASHBOARD!$J$2=V7,DASHBOARD!$U$839,IF(DASHBOARD!$J$2=0,0,V299)))</f>
        <v/>
      </c>
      <c r="W299" s="383">
        <f>(IF(DASHBOARD!$J$2=W7,DASHBOARD!$U$839,IF(DASHBOARD!$J$2=0,0,W299)))</f>
        <v/>
      </c>
      <c r="X299" s="383">
        <f>(IF(DASHBOARD!$J$2=X7,DASHBOARD!$U$839,IF(DASHBOARD!$J$2=0,0,X299)))</f>
        <v/>
      </c>
      <c r="Y299" s="383">
        <f>(IF(DASHBOARD!$J$2=Y7,DASHBOARD!$U$839,IF(DASHBOARD!$J$2=0,0,Y299)))</f>
        <v/>
      </c>
      <c r="Z299" s="383">
        <f>(IF(DASHBOARD!$J$2=Z7,DASHBOARD!$U$839,IF(DASHBOARD!$J$2=0,0,Z299)))</f>
        <v/>
      </c>
      <c r="AA299" s="383">
        <f>(IF(DASHBOARD!$J$2=AA7,DASHBOARD!$U$839,IF(DASHBOARD!$J$2=0,0,AA299)))</f>
        <v/>
      </c>
      <c r="AB299" s="383">
        <f>(IF(DASHBOARD!$J$2=AB7,DASHBOARD!$U$839,IF(DASHBOARD!$J$2=0,0,AB299)))</f>
        <v/>
      </c>
      <c r="AC299" s="383">
        <f>(IF(DASHBOARD!$J$2=AC7,DASHBOARD!$U$839,IF(DASHBOARD!$J$2=0,0,AC299)))</f>
        <v/>
      </c>
      <c r="AD299" s="383">
        <f>(IF(DASHBOARD!$J$2=AD7,DASHBOARD!$U$839,IF(DASHBOARD!$J$2=0,0,AD299)))</f>
        <v/>
      </c>
      <c r="AE299" s="383">
        <f>(IF(DASHBOARD!$J$2=AE7,DASHBOARD!$U$839,IF(DASHBOARD!$J$2=0,0,AE299)))</f>
        <v/>
      </c>
      <c r="AF299" s="383">
        <f>(IF(DASHBOARD!$J$2=AF7,DASHBOARD!$U$839,IF(DASHBOARD!$J$2=0,0,AF299)))</f>
        <v/>
      </c>
      <c r="AG299" s="383">
        <f>(IF(DASHBOARD!$J$2=AG7,DASHBOARD!$U$839,IF(DASHBOARD!$J$2=0,0,AG299)))</f>
        <v/>
      </c>
      <c r="AH299" s="383">
        <f>(IF(DASHBOARD!$J$2=AH7,DASHBOARD!$U$839,IF(DASHBOARD!$J$2=0,0,AH299)))</f>
        <v/>
      </c>
      <c r="AI299" s="383">
        <f>(IF(DASHBOARD!$J$2=AI7,DASHBOARD!$U$839,IF(DASHBOARD!$J$2=0,0,AI299)))</f>
        <v/>
      </c>
      <c r="AJ299" s="383">
        <f>(IF(DASHBOARD!$J$2=AJ7,DASHBOARD!$U$839,IF(DASHBOARD!$J$2=0,0,AJ299)))</f>
        <v/>
      </c>
      <c r="AK299" s="383">
        <f>(IF(DASHBOARD!$J$2=AK7,DASHBOARD!$U$839,IF(DASHBOARD!$J$2=0,0,AK299)))</f>
        <v/>
      </c>
      <c r="AL299" s="383">
        <f>(IF(DASHBOARD!$J$2=AL7,DASHBOARD!$U$839,IF(DASHBOARD!$J$2=0,0,AL299)))</f>
        <v/>
      </c>
      <c r="AM299" s="383">
        <f>(IF(DASHBOARD!$J$2=AM7,DASHBOARD!$U$839,IF(DASHBOARD!$J$2=0,0,AM299)))</f>
        <v/>
      </c>
      <c r="AN299" s="383">
        <f>(IF(DASHBOARD!$J$2=AN7,DASHBOARD!$U$839,IF(DASHBOARD!$J$2=0,0,AN299)))</f>
        <v/>
      </c>
      <c r="AO299" s="383">
        <f>(IF(DASHBOARD!$J$2=AO7,DASHBOARD!$U$839,IF(DASHBOARD!$J$2=0,0,AO299)))</f>
        <v/>
      </c>
      <c r="AP299" s="383">
        <f>(IF(DASHBOARD!$J$2=AP7,DASHBOARD!$U$839,IF(DASHBOARD!$J$2=0,0,AP299)))</f>
        <v/>
      </c>
      <c r="AQ299" s="383">
        <f>(IF(DASHBOARD!$J$2=AQ7,DASHBOARD!$U$839,IF(DASHBOARD!$J$2=0,0,AQ299)))</f>
        <v/>
      </c>
      <c r="AR299" s="383">
        <f>(IF(DASHBOARD!$J$2=AR7,DASHBOARD!$U$839,IF(DASHBOARD!$J$2=0,0,AR299)))</f>
        <v/>
      </c>
      <c r="AS299" s="383">
        <f>(IF(DASHBOARD!$J$2=AS7,DASHBOARD!$U$839,IF(DASHBOARD!$J$2=0,0,AS299)))</f>
        <v/>
      </c>
      <c r="AT299" s="383">
        <f>(IF(DASHBOARD!$J$2=AT7,DASHBOARD!$U$839,IF(DASHBOARD!$J$2=0,0,AT299)))</f>
        <v/>
      </c>
      <c r="AU299" s="383">
        <f>(IF(DASHBOARD!$J$2=AU7,DASHBOARD!$U$839,IF(DASHBOARD!$J$2=0,0,AU299)))</f>
        <v/>
      </c>
      <c r="AV299" s="383">
        <f>(IF(DASHBOARD!$J$2=AV7,DASHBOARD!$U$839,IF(DASHBOARD!$J$2=0,0,AV299)))</f>
        <v/>
      </c>
      <c r="AW299" s="383">
        <f>(IF(DASHBOARD!$J$2=AW7,DASHBOARD!$U$839,IF(DASHBOARD!$J$2=0,0,AW299)))</f>
        <v/>
      </c>
      <c r="AX299" s="383">
        <f>(IF(DASHBOARD!$J$2=AX7,DASHBOARD!$U$839,IF(DASHBOARD!$J$2=0,0,AX299)))</f>
        <v/>
      </c>
      <c r="AY299" s="383">
        <f>(IF(DASHBOARD!$J$2=AY7,DASHBOARD!$U$839,IF(DASHBOARD!$J$2=0,0,AY299)))</f>
        <v/>
      </c>
      <c r="AZ299" s="383">
        <f>(IF(DASHBOARD!$J$2=AZ7,DASHBOARD!$U$839,IF(DASHBOARD!$J$2=0,0,AZ299)))</f>
        <v/>
      </c>
      <c r="BA299" s="383">
        <f>(IF(DASHBOARD!$J$2=BA7,DASHBOARD!$U$839,IF(DASHBOARD!$J$2=0,0,BA299)))</f>
        <v/>
      </c>
      <c r="BB299" s="384" t="n"/>
      <c r="BC299" s="147" t="n"/>
      <c r="BD299" s="385">
        <f>MAXA(F299:BA299)</f>
        <v/>
      </c>
      <c r="BE299" s="1461">
        <f>IF(BD299&lt;&gt;0,VLOOKUP(BD299,$F$10:$BA$10,MATCH(BD299,F299:BA299,0)),"")</f>
        <v/>
      </c>
      <c r="BF299" s="385">
        <f t="array" ref="BF299">MIN(IF(F299:BA299&gt;0,F299:BA299))</f>
        <v/>
      </c>
      <c r="BG299" s="1461">
        <f>IF(BF299&lt;&gt;0,VLOOKUP(BF299,$F$10:$BA$10,MATCH($BF299,$F299:$BA299,0)),"")</f>
        <v/>
      </c>
      <c r="BI299" s="1368">
        <f>HLOOKUP($BI$9,$S$10:$AI$431,1+$BL299,TRUE)</f>
        <v/>
      </c>
      <c r="BJ299" s="1369">
        <f>HLOOKUP($BJ$9,$AJ$10:$AW$431,1+$BL299,TRUE)</f>
        <v/>
      </c>
      <c r="BK299" s="151" t="n"/>
      <c r="BL299" s="408">
        <f>#REF!+1</f>
        <v/>
      </c>
      <c r="BM299" s="399" t="n"/>
    </row>
    <row r="300" ht="20.25" customHeight="1" s="18" thickBot="1" thickTop="1">
      <c r="B300" s="1370" t="n"/>
      <c r="C300" s="1353" t="n"/>
      <c r="D300" s="423" t="n"/>
      <c r="E300" s="402" t="inlineStr">
        <is>
          <t>Kolaka Smelter # 2, 150</t>
        </is>
      </c>
      <c r="F300" s="383">
        <f>(IF(DASHBOARD!$J$2=F7,DASHBOARD!$U$840,IF(DASHBOARD!$J$2=0,0,F300)))</f>
        <v/>
      </c>
      <c r="G300" s="383">
        <f>(IF(DASHBOARD!$J$2=G7,DASHBOARD!$U$840,IF(DASHBOARD!$J$2=0,0,G300)))</f>
        <v/>
      </c>
      <c r="H300" s="383">
        <f>(IF(DASHBOARD!$J$2=H7,DASHBOARD!$U$840,IF(DASHBOARD!$J$2=0,0,H300)))</f>
        <v/>
      </c>
      <c r="I300" s="383">
        <f>(IF(DASHBOARD!$J$2=I7,DASHBOARD!$U$840,IF(DASHBOARD!$J$2=0,0,I300)))</f>
        <v/>
      </c>
      <c r="J300" s="383">
        <f>(IF(DASHBOARD!$J$2=J7,DASHBOARD!$U$840,IF(DASHBOARD!$J$2=0,0,J300)))</f>
        <v/>
      </c>
      <c r="K300" s="383">
        <f>(IF(DASHBOARD!$J$2=K7,DASHBOARD!$U$840,IF(DASHBOARD!$J$2=0,0,K300)))</f>
        <v/>
      </c>
      <c r="L300" s="383">
        <f>(IF(DASHBOARD!$J$2=L7,DASHBOARD!$U$840,IF(DASHBOARD!$J$2=0,0,L300)))</f>
        <v/>
      </c>
      <c r="M300" s="383">
        <f>(IF(DASHBOARD!$J$2=M7,DASHBOARD!$U$840,IF(DASHBOARD!$J$2=0,0,M300)))</f>
        <v/>
      </c>
      <c r="N300" s="383">
        <f>(IF(DASHBOARD!$J$2=N7,DASHBOARD!$U$840,IF(DASHBOARD!$J$2=0,0,N300)))</f>
        <v/>
      </c>
      <c r="O300" s="383">
        <f>(IF(DASHBOARD!$J$2=O7,DASHBOARD!$U$840,IF(DASHBOARD!$J$2=0,0,O300)))</f>
        <v/>
      </c>
      <c r="P300" s="383">
        <f>(IF(DASHBOARD!$J$2=P7,DASHBOARD!$U$840,IF(DASHBOARD!$J$2=0,0,P300)))</f>
        <v/>
      </c>
      <c r="Q300" s="383">
        <f>(IF(DASHBOARD!$J$2=Q7,DASHBOARD!$U$840,IF(DASHBOARD!$J$2=0,0,Q300)))</f>
        <v/>
      </c>
      <c r="R300" s="383">
        <f>(IF(DASHBOARD!$J$2=R7,DASHBOARD!$U$840,IF(DASHBOARD!$J$2=0,0,R300)))</f>
        <v/>
      </c>
      <c r="S300" s="383">
        <f>(IF(DASHBOARD!$J$2=S7,DASHBOARD!$U$840,IF(DASHBOARD!$J$2=0,0,S300)))</f>
        <v/>
      </c>
      <c r="T300" s="383">
        <f>(IF(DASHBOARD!$J$2=T7,DASHBOARD!$U$840,IF(DASHBOARD!$J$2=0,0,T300)))</f>
        <v/>
      </c>
      <c r="U300" s="383">
        <f>(IF(DASHBOARD!$J$2=U7,DASHBOARD!$U$840,IF(DASHBOARD!$J$2=0,0,U300)))</f>
        <v/>
      </c>
      <c r="V300" s="383">
        <f>(IF(DASHBOARD!$J$2=V7,DASHBOARD!$U$840,IF(DASHBOARD!$J$2=0,0,V300)))</f>
        <v/>
      </c>
      <c r="W300" s="383">
        <f>(IF(DASHBOARD!$J$2=W7,DASHBOARD!$U$840,IF(DASHBOARD!$J$2=0,0,W300)))</f>
        <v/>
      </c>
      <c r="X300" s="383">
        <f>(IF(DASHBOARD!$J$2=X7,DASHBOARD!$U$840,IF(DASHBOARD!$J$2=0,0,X300)))</f>
        <v/>
      </c>
      <c r="Y300" s="383">
        <f>(IF(DASHBOARD!$J$2=Y7,DASHBOARD!$U$840,IF(DASHBOARD!$J$2=0,0,Y300)))</f>
        <v/>
      </c>
      <c r="Z300" s="383">
        <f>(IF(DASHBOARD!$J$2=Z7,DASHBOARD!$U$840,IF(DASHBOARD!$J$2=0,0,Z300)))</f>
        <v/>
      </c>
      <c r="AA300" s="383">
        <f>(IF(DASHBOARD!$J$2=AA7,DASHBOARD!$U$840,IF(DASHBOARD!$J$2=0,0,AA300)))</f>
        <v/>
      </c>
      <c r="AB300" s="383">
        <f>(IF(DASHBOARD!$J$2=AB7,DASHBOARD!$U$840,IF(DASHBOARD!$J$2=0,0,AB300)))</f>
        <v/>
      </c>
      <c r="AC300" s="383">
        <f>(IF(DASHBOARD!$J$2=AC7,DASHBOARD!$U$840,IF(DASHBOARD!$J$2=0,0,AC300)))</f>
        <v/>
      </c>
      <c r="AD300" s="383">
        <f>(IF(DASHBOARD!$J$2=AD7,DASHBOARD!$U$840,IF(DASHBOARD!$J$2=0,0,AD300)))</f>
        <v/>
      </c>
      <c r="AE300" s="383">
        <f>(IF(DASHBOARD!$J$2=AE7,DASHBOARD!$U$840,IF(DASHBOARD!$J$2=0,0,AE300)))</f>
        <v/>
      </c>
      <c r="AF300" s="383">
        <f>(IF(DASHBOARD!$J$2=AF7,DASHBOARD!$U$840,IF(DASHBOARD!$J$2=0,0,AF300)))</f>
        <v/>
      </c>
      <c r="AG300" s="383">
        <f>(IF(DASHBOARD!$J$2=AG7,DASHBOARD!$U$840,IF(DASHBOARD!$J$2=0,0,AG300)))</f>
        <v/>
      </c>
      <c r="AH300" s="383">
        <f>(IF(DASHBOARD!$J$2=AH7,DASHBOARD!$U$840,IF(DASHBOARD!$J$2=0,0,AH300)))</f>
        <v/>
      </c>
      <c r="AI300" s="383">
        <f>(IF(DASHBOARD!$J$2=AI7,DASHBOARD!$U$840,IF(DASHBOARD!$J$2=0,0,AI300)))</f>
        <v/>
      </c>
      <c r="AJ300" s="383">
        <f>(IF(DASHBOARD!$J$2=AJ7,DASHBOARD!$U$840,IF(DASHBOARD!$J$2=0,0,AJ300)))</f>
        <v/>
      </c>
      <c r="AK300" s="383">
        <f>(IF(DASHBOARD!$J$2=AK7,DASHBOARD!$U$840,IF(DASHBOARD!$J$2=0,0,AK300)))</f>
        <v/>
      </c>
      <c r="AL300" s="383">
        <f>(IF(DASHBOARD!$J$2=AL7,DASHBOARD!$U$840,IF(DASHBOARD!$J$2=0,0,AL300)))</f>
        <v/>
      </c>
      <c r="AM300" s="383">
        <f>(IF(DASHBOARD!$J$2=AM7,DASHBOARD!$U$840,IF(DASHBOARD!$J$2=0,0,AM300)))</f>
        <v/>
      </c>
      <c r="AN300" s="383">
        <f>(IF(DASHBOARD!$J$2=AN7,DASHBOARD!$U$840,IF(DASHBOARD!$J$2=0,0,AN300)))</f>
        <v/>
      </c>
      <c r="AO300" s="383">
        <f>(IF(DASHBOARD!$J$2=AO7,DASHBOARD!$U$840,IF(DASHBOARD!$J$2=0,0,AO300)))</f>
        <v/>
      </c>
      <c r="AP300" s="383">
        <f>(IF(DASHBOARD!$J$2=AP7,DASHBOARD!$U$840,IF(DASHBOARD!$J$2=0,0,AP300)))</f>
        <v/>
      </c>
      <c r="AQ300" s="383">
        <f>(IF(DASHBOARD!$J$2=AQ7,DASHBOARD!$U$840,IF(DASHBOARD!$J$2=0,0,AQ300)))</f>
        <v/>
      </c>
      <c r="AR300" s="383">
        <f>(IF(DASHBOARD!$J$2=AR7,DASHBOARD!$U$840,IF(DASHBOARD!$J$2=0,0,AR300)))</f>
        <v/>
      </c>
      <c r="AS300" s="383">
        <f>(IF(DASHBOARD!$J$2=AS7,DASHBOARD!$U$840,IF(DASHBOARD!$J$2=0,0,AS300)))</f>
        <v/>
      </c>
      <c r="AT300" s="383">
        <f>(IF(DASHBOARD!$J$2=AT7,DASHBOARD!$U$840,IF(DASHBOARD!$J$2=0,0,AT300)))</f>
        <v/>
      </c>
      <c r="AU300" s="383">
        <f>(IF(DASHBOARD!$J$2=AU7,DASHBOARD!$U$840,IF(DASHBOARD!$J$2=0,0,AU300)))</f>
        <v/>
      </c>
      <c r="AV300" s="383">
        <f>(IF(DASHBOARD!$J$2=AV7,DASHBOARD!$U$840,IF(DASHBOARD!$J$2=0,0,AV300)))</f>
        <v/>
      </c>
      <c r="AW300" s="383">
        <f>(IF(DASHBOARD!$J$2=AW7,DASHBOARD!$U$840,IF(DASHBOARD!$J$2=0,0,AW300)))</f>
        <v/>
      </c>
      <c r="AX300" s="383">
        <f>(IF(DASHBOARD!$J$2=AX7,DASHBOARD!$U$840,IF(DASHBOARD!$J$2=0,0,AX300)))</f>
        <v/>
      </c>
      <c r="AY300" s="383">
        <f>(IF(DASHBOARD!$J$2=AY7,DASHBOARD!$U$840,IF(DASHBOARD!$J$2=0,0,AY300)))</f>
        <v/>
      </c>
      <c r="AZ300" s="383">
        <f>(IF(DASHBOARD!$J$2=AZ7,DASHBOARD!$U$840,IF(DASHBOARD!$J$2=0,0,AZ300)))</f>
        <v/>
      </c>
      <c r="BA300" s="383">
        <f>(IF(DASHBOARD!$J$2=BA7,DASHBOARD!$U$840,IF(DASHBOARD!$J$2=0,0,BA300)))</f>
        <v/>
      </c>
      <c r="BB300" s="384" t="n"/>
      <c r="BC300" s="147" t="n"/>
      <c r="BD300" s="385">
        <f>MAXA(F300:BA300)</f>
        <v/>
      </c>
      <c r="BE300" s="1461">
        <f>IF(BD300&lt;&gt;0,VLOOKUP(BD300,$F$10:$BA$10,MATCH(BD300,F300:BA300,0)),"")</f>
        <v/>
      </c>
      <c r="BF300" s="385">
        <f t="array" ref="BF300">MIN(IF(F300:BA300&gt;0,F300:BA300))</f>
        <v/>
      </c>
      <c r="BG300" s="1461">
        <f>IF(BF300&lt;&gt;0,VLOOKUP(BF300,$F$10:$BA$10,MATCH($BF300,$F300:$BA300,0)),"")</f>
        <v/>
      </c>
      <c r="BI300" s="1368">
        <f>HLOOKUP($BI$9,$S$10:$AI$431,1+$BL300,TRUE)</f>
        <v/>
      </c>
      <c r="BJ300" s="1369">
        <f>HLOOKUP($BJ$9,$AJ$10:$AW$431,1+$BL300,TRUE)</f>
        <v/>
      </c>
      <c r="BK300" s="151" t="n"/>
      <c r="BL300" s="408">
        <f>BL299+1</f>
        <v/>
      </c>
      <c r="BM300" s="399" t="n"/>
    </row>
    <row r="301" ht="20.25" customHeight="1" s="18" thickBot="1" thickTop="1">
      <c r="B301" s="1370" t="n"/>
      <c r="C301" s="1353" t="n"/>
      <c r="D301" s="423" t="n"/>
      <c r="E301" s="414" t="n"/>
      <c r="F301" s="430" t="n"/>
      <c r="G301" s="430" t="n"/>
      <c r="H301" s="430" t="n"/>
      <c r="I301" s="430" t="n"/>
      <c r="J301" s="430" t="n"/>
      <c r="K301" s="430" t="n"/>
      <c r="L301" s="430" t="n"/>
      <c r="M301" s="430" t="n"/>
      <c r="N301" s="430" t="n"/>
      <c r="O301" s="430" t="n"/>
      <c r="P301" s="430" t="n"/>
      <c r="Q301" s="430" t="n"/>
      <c r="R301" s="430" t="n"/>
      <c r="S301" s="430" t="n"/>
      <c r="T301" s="430" t="n"/>
      <c r="U301" s="430" t="n"/>
      <c r="V301" s="430" t="n"/>
      <c r="W301" s="430" t="n"/>
      <c r="X301" s="430" t="n"/>
      <c r="Y301" s="430" t="n"/>
      <c r="Z301" s="430" t="n"/>
      <c r="AA301" s="430" t="n"/>
      <c r="AB301" s="430" t="n"/>
      <c r="AC301" s="430" t="n"/>
      <c r="AD301" s="430" t="n"/>
      <c r="AE301" s="430" t="n"/>
      <c r="AF301" s="430" t="n"/>
      <c r="AG301" s="430" t="n"/>
      <c r="AH301" s="430" t="n"/>
      <c r="AI301" s="430" t="n"/>
      <c r="AJ301" s="430" t="n"/>
      <c r="AK301" s="430" t="n"/>
      <c r="AL301" s="430" t="n"/>
      <c r="AM301" s="430" t="n"/>
      <c r="AN301" s="430" t="n"/>
      <c r="AO301" s="430" t="n"/>
      <c r="AP301" s="430" t="n"/>
      <c r="AQ301" s="430" t="n"/>
      <c r="AR301" s="430" t="n"/>
      <c r="AS301" s="430" t="n"/>
      <c r="AT301" s="430" t="n"/>
      <c r="AU301" s="430" t="n"/>
      <c r="AV301" s="430" t="n"/>
      <c r="AW301" s="430" t="n"/>
      <c r="AX301" s="430" t="n"/>
      <c r="AY301" s="430" t="n"/>
      <c r="AZ301" s="430" t="n"/>
      <c r="BA301" s="430" t="n"/>
      <c r="BB301" s="384" t="n"/>
      <c r="BC301" s="147" t="n"/>
      <c r="BD301" s="385">
        <f>MAXA(F301:BA301)</f>
        <v/>
      </c>
      <c r="BE301" s="1461">
        <f>IF(BD301&lt;&gt;0,VLOOKUP(BD301,$F$10:$BA$10,MATCH(BD301,F301:BA301,0)),"")</f>
        <v/>
      </c>
      <c r="BF301" s="385">
        <f t="array" ref="BF301">MIN(IF(F301:BA301&gt;0,F301:BA301))</f>
        <v/>
      </c>
      <c r="BG301" s="1461">
        <f>IF(BF301&lt;&gt;0,VLOOKUP(BF301,$F$10:$BA$10,MATCH($BF301,$F301:$BA301,0)),"")</f>
        <v/>
      </c>
      <c r="BI301" s="1368">
        <f>HLOOKUP($BI$9,$S$10:$AI$431,1+$BL301,TRUE)</f>
        <v/>
      </c>
      <c r="BJ301" s="1369">
        <f>HLOOKUP($BJ$9,$AJ$10:$AW$431,1+$BL301,TRUE)</f>
        <v/>
      </c>
      <c r="BK301" s="151" t="n"/>
      <c r="BL301" s="408">
        <f>BL300+1</f>
        <v/>
      </c>
      <c r="BM301" s="399" t="n"/>
    </row>
    <row r="302" ht="20.25" customHeight="1" s="18" thickBot="1" thickTop="1">
      <c r="B302" s="1370" t="n"/>
      <c r="C302" s="1353" t="n"/>
      <c r="D302" s="423" t="inlineStr">
        <is>
          <t>ANTAM 150</t>
        </is>
      </c>
      <c r="E302" s="414" t="inlineStr">
        <is>
          <t>Kolaka #1, 150</t>
        </is>
      </c>
      <c r="F302" s="383">
        <f>(IF(DASHBOARD!$J$2=F7,DASHBOARD!$U$843,IF(DASHBOARD!$J$2=0,0,F302)))</f>
        <v/>
      </c>
      <c r="G302" s="383">
        <f>(IF(DASHBOARD!$J$2=G7,DASHBOARD!$U$843,IF(DASHBOARD!$J$2=0,0,G302)))</f>
        <v/>
      </c>
      <c r="H302" s="383">
        <f>(IF(DASHBOARD!$J$2=H7,DASHBOARD!$U$843,IF(DASHBOARD!$J$2=0,0,H302)))</f>
        <v/>
      </c>
      <c r="I302" s="383">
        <f>(IF(DASHBOARD!$J$2=I7,DASHBOARD!$U$843,IF(DASHBOARD!$J$2=0,0,I302)))</f>
        <v/>
      </c>
      <c r="J302" s="383">
        <f>(IF(DASHBOARD!$J$2=J7,DASHBOARD!$U$843,IF(DASHBOARD!$J$2=0,0,J302)))</f>
        <v/>
      </c>
      <c r="K302" s="383">
        <f>(IF(DASHBOARD!$J$2=K7,DASHBOARD!$U$843,IF(DASHBOARD!$J$2=0,0,K302)))</f>
        <v/>
      </c>
      <c r="L302" s="383">
        <f>(IF(DASHBOARD!$J$2=L7,DASHBOARD!$U$843,IF(DASHBOARD!$J$2=0,0,L302)))</f>
        <v/>
      </c>
      <c r="M302" s="383">
        <f>(IF(DASHBOARD!$J$2=M7,DASHBOARD!$U$843,IF(DASHBOARD!$J$2=0,0,M302)))</f>
        <v/>
      </c>
      <c r="N302" s="383">
        <f>(IF(DASHBOARD!$J$2=N7,DASHBOARD!$U$843,IF(DASHBOARD!$J$2=0,0,N302)))</f>
        <v/>
      </c>
      <c r="O302" s="383">
        <f>(IF(DASHBOARD!$J$2=O7,DASHBOARD!$U$843,IF(DASHBOARD!$J$2=0,0,O302)))</f>
        <v/>
      </c>
      <c r="P302" s="383">
        <f>(IF(DASHBOARD!$J$2=P7,DASHBOARD!$U$843,IF(DASHBOARD!$J$2=0,0,P302)))</f>
        <v/>
      </c>
      <c r="Q302" s="383">
        <f>(IF(DASHBOARD!$J$2=Q7,DASHBOARD!$U$843,IF(DASHBOARD!$J$2=0,0,Q302)))</f>
        <v/>
      </c>
      <c r="R302" s="383">
        <f>(IF(DASHBOARD!$J$2=R7,DASHBOARD!$U$843,IF(DASHBOARD!$J$2=0,0,R302)))</f>
        <v/>
      </c>
      <c r="S302" s="383">
        <f>(IF(DASHBOARD!$J$2=S7,DASHBOARD!$U$843,IF(DASHBOARD!$J$2=0,0,S302)))</f>
        <v/>
      </c>
      <c r="T302" s="383">
        <f>(IF(DASHBOARD!$J$2=T7,DASHBOARD!$U$843,IF(DASHBOARD!$J$2=0,0,T302)))</f>
        <v/>
      </c>
      <c r="U302" s="383">
        <f>(IF(DASHBOARD!$J$2=U7,DASHBOARD!$U$843,IF(DASHBOARD!$J$2=0,0,U302)))</f>
        <v/>
      </c>
      <c r="V302" s="383">
        <f>(IF(DASHBOARD!$J$2=V7,DASHBOARD!$U$843,IF(DASHBOARD!$J$2=0,0,V302)))</f>
        <v/>
      </c>
      <c r="W302" s="383">
        <f>(IF(DASHBOARD!$J$2=W7,DASHBOARD!$U$843,IF(DASHBOARD!$J$2=0,0,W302)))</f>
        <v/>
      </c>
      <c r="X302" s="383">
        <f>(IF(DASHBOARD!$J$2=X7,DASHBOARD!$U$843,IF(DASHBOARD!$J$2=0,0,X302)))</f>
        <v/>
      </c>
      <c r="Y302" s="383">
        <f>(IF(DASHBOARD!$J$2=Y7,DASHBOARD!$U$843,IF(DASHBOARD!$J$2=0,0,Y302)))</f>
        <v/>
      </c>
      <c r="Z302" s="383">
        <f>(IF(DASHBOARD!$J$2=Z7,DASHBOARD!$U$843,IF(DASHBOARD!$J$2=0,0,Z302)))</f>
        <v/>
      </c>
      <c r="AA302" s="383">
        <f>(IF(DASHBOARD!$J$2=AA7,DASHBOARD!$U$843,IF(DASHBOARD!$J$2=0,0,AA302)))</f>
        <v/>
      </c>
      <c r="AB302" s="383">
        <f>(IF(DASHBOARD!$J$2=AB7,DASHBOARD!$U$843,IF(DASHBOARD!$J$2=0,0,AB302)))</f>
        <v/>
      </c>
      <c r="AC302" s="383">
        <f>(IF(DASHBOARD!$J$2=AC7,DASHBOARD!$U$843,IF(DASHBOARD!$J$2=0,0,AC302)))</f>
        <v/>
      </c>
      <c r="AD302" s="383">
        <f>(IF(DASHBOARD!$J$2=AD7,DASHBOARD!$U$843,IF(DASHBOARD!$J$2=0,0,AD302)))</f>
        <v/>
      </c>
      <c r="AE302" s="383">
        <f>(IF(DASHBOARD!$J$2=AE7,DASHBOARD!$U$843,IF(DASHBOARD!$J$2=0,0,AE302)))</f>
        <v/>
      </c>
      <c r="AF302" s="383">
        <f>(IF(DASHBOARD!$J$2=AF7,DASHBOARD!$U$843,IF(DASHBOARD!$J$2=0,0,AF302)))</f>
        <v/>
      </c>
      <c r="AG302" s="383">
        <f>(IF(DASHBOARD!$J$2=AG7,DASHBOARD!$U$843,IF(DASHBOARD!$J$2=0,0,AG302)))</f>
        <v/>
      </c>
      <c r="AH302" s="383">
        <f>(IF(DASHBOARD!$J$2=AH7,DASHBOARD!$U$843,IF(DASHBOARD!$J$2=0,0,AH302)))</f>
        <v/>
      </c>
      <c r="AI302" s="383">
        <f>(IF(DASHBOARD!$J$2=AI7,DASHBOARD!$U$843,IF(DASHBOARD!$J$2=0,0,AI302)))</f>
        <v/>
      </c>
      <c r="AJ302" s="383">
        <f>(IF(DASHBOARD!$J$2=AJ7,DASHBOARD!$U$843,IF(DASHBOARD!$J$2=0,0,AJ302)))</f>
        <v/>
      </c>
      <c r="AK302" s="383">
        <f>(IF(DASHBOARD!$J$2=AK7,DASHBOARD!$U$843,IF(DASHBOARD!$J$2=0,0,AK302)))</f>
        <v/>
      </c>
      <c r="AL302" s="383">
        <f>(IF(DASHBOARD!$J$2=AL7,DASHBOARD!$U$843,IF(DASHBOARD!$J$2=0,0,AL302)))</f>
        <v/>
      </c>
      <c r="AM302" s="383">
        <f>(IF(DASHBOARD!$J$2=AM7,DASHBOARD!$U$843,IF(DASHBOARD!$J$2=0,0,AM302)))</f>
        <v/>
      </c>
      <c r="AN302" s="383">
        <f>(IF(DASHBOARD!$J$2=AN7,DASHBOARD!$U$843,IF(DASHBOARD!$J$2=0,0,AN302)))</f>
        <v/>
      </c>
      <c r="AO302" s="383">
        <f>(IF(DASHBOARD!$J$2=AO7,DASHBOARD!$U$843,IF(DASHBOARD!$J$2=0,0,AO302)))</f>
        <v/>
      </c>
      <c r="AP302" s="383">
        <f>(IF(DASHBOARD!$J$2=AP7,DASHBOARD!$U$843,IF(DASHBOARD!$J$2=0,0,AP302)))</f>
        <v/>
      </c>
      <c r="AQ302" s="383">
        <f>(IF(DASHBOARD!$J$2=AQ7,DASHBOARD!$U$843,IF(DASHBOARD!$J$2=0,0,AQ302)))</f>
        <v/>
      </c>
      <c r="AR302" s="383">
        <f>(IF(DASHBOARD!$J$2=AR7,DASHBOARD!$U$843,IF(DASHBOARD!$J$2=0,0,AR302)))</f>
        <v/>
      </c>
      <c r="AS302" s="383">
        <f>(IF(DASHBOARD!$J$2=AS7,DASHBOARD!$U$843,IF(DASHBOARD!$J$2=0,0,AS302)))</f>
        <v/>
      </c>
      <c r="AT302" s="383">
        <f>(IF(DASHBOARD!$J$2=AT7,DASHBOARD!$U$843,IF(DASHBOARD!$J$2=0,0,AT302)))</f>
        <v/>
      </c>
      <c r="AU302" s="383">
        <f>(IF(DASHBOARD!$J$2=AU7,DASHBOARD!$U$843,IF(DASHBOARD!$J$2=0,0,AU302)))</f>
        <v/>
      </c>
      <c r="AV302" s="383">
        <f>(IF(DASHBOARD!$J$2=AV7,DASHBOARD!$U$843,IF(DASHBOARD!$J$2=0,0,AV302)))</f>
        <v/>
      </c>
      <c r="AW302" s="383">
        <f>(IF(DASHBOARD!$J$2=AW7,DASHBOARD!$U$843,IF(DASHBOARD!$J$2=0,0,AW302)))</f>
        <v/>
      </c>
      <c r="AX302" s="383">
        <f>(IF(DASHBOARD!$J$2=AX7,DASHBOARD!$U$843,IF(DASHBOARD!$J$2=0,0,AX302)))</f>
        <v/>
      </c>
      <c r="AY302" s="383">
        <f>(IF(DASHBOARD!$J$2=AY7,DASHBOARD!$U$843,IF(DASHBOARD!$J$2=0,0,AY302)))</f>
        <v/>
      </c>
      <c r="AZ302" s="383">
        <f>(IF(DASHBOARD!$J$2=AZ7,DASHBOARD!$U$843,IF(DASHBOARD!$J$2=0,0,AZ302)))</f>
        <v/>
      </c>
      <c r="BA302" s="383">
        <f>(IF(DASHBOARD!$J$2=BA7,DASHBOARD!$U$843,IF(DASHBOARD!$J$2=0,0,BA302)))</f>
        <v/>
      </c>
      <c r="BB302" s="384" t="n"/>
      <c r="BC302" s="147" t="n"/>
      <c r="BD302" s="385">
        <f>MAXA(F302:BA302)</f>
        <v/>
      </c>
      <c r="BE302" s="1461">
        <f>IF(BD302&lt;&gt;0,VLOOKUP(BD302,$F$10:$BA$10,MATCH(BD302,F302:BA302,0)),"")</f>
        <v/>
      </c>
      <c r="BF302" s="385">
        <f t="array" ref="BF302">MIN(IF(F302:BA302&gt;0,F302:BA302))</f>
        <v/>
      </c>
      <c r="BG302" s="1461">
        <f>IF(BF302&lt;&gt;0,VLOOKUP(BF302,$F$10:$BA$10,MATCH($BF302,$F302:$BA302,0)),"")</f>
        <v/>
      </c>
      <c r="BI302" s="1368">
        <f>HLOOKUP($BI$9,$S$10:$AI$431,1+$BL302,TRUE)</f>
        <v/>
      </c>
      <c r="BJ302" s="1369">
        <f>HLOOKUP($BJ$9,$AJ$10:$AW$431,1+$BL302,TRUE)</f>
        <v/>
      </c>
      <c r="BK302" s="151" t="n"/>
      <c r="BL302" s="408">
        <f>BL301+1</f>
        <v/>
      </c>
      <c r="BM302" s="399" t="n"/>
    </row>
    <row r="303" ht="20.25" customHeight="1" s="18" thickBot="1" thickTop="1">
      <c r="B303" s="1370" t="n"/>
      <c r="C303" s="1353" t="n"/>
      <c r="D303" s="423" t="n"/>
      <c r="E303" s="414" t="inlineStr">
        <is>
          <t>Kolaka #2, 150</t>
        </is>
      </c>
      <c r="F303" s="383">
        <f>(IF(DASHBOARD!$J$2=F7,DASHBOARD!$U$844,IF(DASHBOARD!$J$2=0,0,F303)))</f>
        <v/>
      </c>
      <c r="G303" s="383">
        <f>(IF(DASHBOARD!$J$2=G7,DASHBOARD!$U$844,IF(DASHBOARD!$J$2=0,0,G303)))</f>
        <v/>
      </c>
      <c r="H303" s="383">
        <f>(IF(DASHBOARD!$J$2=H7,DASHBOARD!$U$844,IF(DASHBOARD!$J$2=0,0,H303)))</f>
        <v/>
      </c>
      <c r="I303" s="383">
        <f>(IF(DASHBOARD!$J$2=I7,DASHBOARD!$U$844,IF(DASHBOARD!$J$2=0,0,I303)))</f>
        <v/>
      </c>
      <c r="J303" s="383">
        <f>(IF(DASHBOARD!$J$2=J7,DASHBOARD!$U$844,IF(DASHBOARD!$J$2=0,0,J303)))</f>
        <v/>
      </c>
      <c r="K303" s="383">
        <f>(IF(DASHBOARD!$J$2=K7,DASHBOARD!$U$844,IF(DASHBOARD!$J$2=0,0,K303)))</f>
        <v/>
      </c>
      <c r="L303" s="383">
        <f>(IF(DASHBOARD!$J$2=L7,DASHBOARD!$U$844,IF(DASHBOARD!$J$2=0,0,L303)))</f>
        <v/>
      </c>
      <c r="M303" s="383">
        <f>(IF(DASHBOARD!$J$2=M7,DASHBOARD!$U$844,IF(DASHBOARD!$J$2=0,0,M303)))</f>
        <v/>
      </c>
      <c r="N303" s="383">
        <f>(IF(DASHBOARD!$J$2=N7,DASHBOARD!$U$844,IF(DASHBOARD!$J$2=0,0,N303)))</f>
        <v/>
      </c>
      <c r="O303" s="383">
        <f>(IF(DASHBOARD!$J$2=O7,DASHBOARD!$U$844,IF(DASHBOARD!$J$2=0,0,O303)))</f>
        <v/>
      </c>
      <c r="P303" s="383">
        <f>(IF(DASHBOARD!$J$2=P7,DASHBOARD!$U$844,IF(DASHBOARD!$J$2=0,0,P303)))</f>
        <v/>
      </c>
      <c r="Q303" s="383">
        <f>(IF(DASHBOARD!$J$2=Q7,DASHBOARD!$U$844,IF(DASHBOARD!$J$2=0,0,Q303)))</f>
        <v/>
      </c>
      <c r="R303" s="383">
        <f>(IF(DASHBOARD!$J$2=R7,DASHBOARD!$U$844,IF(DASHBOARD!$J$2=0,0,R303)))</f>
        <v/>
      </c>
      <c r="S303" s="383">
        <f>(IF(DASHBOARD!$J$2=S7,DASHBOARD!$U$844,IF(DASHBOARD!$J$2=0,0,S303)))</f>
        <v/>
      </c>
      <c r="T303" s="383">
        <f>(IF(DASHBOARD!$J$2=T7,DASHBOARD!$U$844,IF(DASHBOARD!$J$2=0,0,T303)))</f>
        <v/>
      </c>
      <c r="U303" s="383">
        <f>(IF(DASHBOARD!$J$2=U7,DASHBOARD!$U$844,IF(DASHBOARD!$J$2=0,0,U303)))</f>
        <v/>
      </c>
      <c r="V303" s="383">
        <f>(IF(DASHBOARD!$J$2=V7,DASHBOARD!$U$844,IF(DASHBOARD!$J$2=0,0,V303)))</f>
        <v/>
      </c>
      <c r="W303" s="383">
        <f>(IF(DASHBOARD!$J$2=W7,DASHBOARD!$U$844,IF(DASHBOARD!$J$2=0,0,W303)))</f>
        <v/>
      </c>
      <c r="X303" s="383">
        <f>(IF(DASHBOARD!$J$2=X7,DASHBOARD!$U$844,IF(DASHBOARD!$J$2=0,0,X303)))</f>
        <v/>
      </c>
      <c r="Y303" s="383">
        <f>(IF(DASHBOARD!$J$2=Y7,DASHBOARD!$U$844,IF(DASHBOARD!$J$2=0,0,Y303)))</f>
        <v/>
      </c>
      <c r="Z303" s="383">
        <f>(IF(DASHBOARD!$J$2=Z7,DASHBOARD!$U$844,IF(DASHBOARD!$J$2=0,0,Z303)))</f>
        <v/>
      </c>
      <c r="AA303" s="383">
        <f>(IF(DASHBOARD!$J$2=AA7,DASHBOARD!$U$844,IF(DASHBOARD!$J$2=0,0,AA303)))</f>
        <v/>
      </c>
      <c r="AB303" s="383">
        <f>(IF(DASHBOARD!$J$2=AB7,DASHBOARD!$U$844,IF(DASHBOARD!$J$2=0,0,AB303)))</f>
        <v/>
      </c>
      <c r="AC303" s="383">
        <f>(IF(DASHBOARD!$J$2=AC7,DASHBOARD!$U$844,IF(DASHBOARD!$J$2=0,0,AC303)))</f>
        <v/>
      </c>
      <c r="AD303" s="383">
        <f>(IF(DASHBOARD!$J$2=AD7,DASHBOARD!$U$844,IF(DASHBOARD!$J$2=0,0,AD303)))</f>
        <v/>
      </c>
      <c r="AE303" s="383">
        <f>(IF(DASHBOARD!$J$2=AE7,DASHBOARD!$U$844,IF(DASHBOARD!$J$2=0,0,AE303)))</f>
        <v/>
      </c>
      <c r="AF303" s="383">
        <f>(IF(DASHBOARD!$J$2=AF7,DASHBOARD!$U$844,IF(DASHBOARD!$J$2=0,0,AF303)))</f>
        <v/>
      </c>
      <c r="AG303" s="383">
        <f>(IF(DASHBOARD!$J$2=AG7,DASHBOARD!$U$844,IF(DASHBOARD!$J$2=0,0,AG303)))</f>
        <v/>
      </c>
      <c r="AH303" s="383">
        <f>(IF(DASHBOARD!$J$2=AH7,DASHBOARD!$U$844,IF(DASHBOARD!$J$2=0,0,AH303)))</f>
        <v/>
      </c>
      <c r="AI303" s="383">
        <f>(IF(DASHBOARD!$J$2=AI7,DASHBOARD!$U$844,IF(DASHBOARD!$J$2=0,0,AI303)))</f>
        <v/>
      </c>
      <c r="AJ303" s="383">
        <f>(IF(DASHBOARD!$J$2=AJ7,DASHBOARD!$U$844,IF(DASHBOARD!$J$2=0,0,AJ303)))</f>
        <v/>
      </c>
      <c r="AK303" s="383">
        <f>(IF(DASHBOARD!$J$2=AK7,DASHBOARD!$U$844,IF(DASHBOARD!$J$2=0,0,AK303)))</f>
        <v/>
      </c>
      <c r="AL303" s="383">
        <f>(IF(DASHBOARD!$J$2=AL7,DASHBOARD!$U$844,IF(DASHBOARD!$J$2=0,0,AL303)))</f>
        <v/>
      </c>
      <c r="AM303" s="383">
        <f>(IF(DASHBOARD!$J$2=AM7,DASHBOARD!$U$844,IF(DASHBOARD!$J$2=0,0,AM303)))</f>
        <v/>
      </c>
      <c r="AN303" s="383">
        <f>(IF(DASHBOARD!$J$2=AN7,DASHBOARD!$U$844,IF(DASHBOARD!$J$2=0,0,AN303)))</f>
        <v/>
      </c>
      <c r="AO303" s="383">
        <f>(IF(DASHBOARD!$J$2=AO7,DASHBOARD!$U$844,IF(DASHBOARD!$J$2=0,0,AO303)))</f>
        <v/>
      </c>
      <c r="AP303" s="383">
        <f>(IF(DASHBOARD!$J$2=AP7,DASHBOARD!$U$844,IF(DASHBOARD!$J$2=0,0,AP303)))</f>
        <v/>
      </c>
      <c r="AQ303" s="383">
        <f>(IF(DASHBOARD!$J$2=AQ7,DASHBOARD!$U$844,IF(DASHBOARD!$J$2=0,0,AQ303)))</f>
        <v/>
      </c>
      <c r="AR303" s="383">
        <f>(IF(DASHBOARD!$J$2=AR7,DASHBOARD!$U$844,IF(DASHBOARD!$J$2=0,0,AR303)))</f>
        <v/>
      </c>
      <c r="AS303" s="383">
        <f>(IF(DASHBOARD!$J$2=AS7,DASHBOARD!$U$844,IF(DASHBOARD!$J$2=0,0,AS303)))</f>
        <v/>
      </c>
      <c r="AT303" s="383">
        <f>(IF(DASHBOARD!$J$2=AT7,DASHBOARD!$U$844,IF(DASHBOARD!$J$2=0,0,AT303)))</f>
        <v/>
      </c>
      <c r="AU303" s="383">
        <f>(IF(DASHBOARD!$J$2=AU7,DASHBOARD!$U$844,IF(DASHBOARD!$J$2=0,0,AU303)))</f>
        <v/>
      </c>
      <c r="AV303" s="383">
        <f>(IF(DASHBOARD!$J$2=AV7,DASHBOARD!$U$844,IF(DASHBOARD!$J$2=0,0,AV303)))</f>
        <v/>
      </c>
      <c r="AW303" s="383">
        <f>(IF(DASHBOARD!$J$2=AW7,DASHBOARD!$U$844,IF(DASHBOARD!$J$2=0,0,AW303)))</f>
        <v/>
      </c>
      <c r="AX303" s="383">
        <f>(IF(DASHBOARD!$J$2=AX7,DASHBOARD!$U$844,IF(DASHBOARD!$J$2=0,0,AX303)))</f>
        <v/>
      </c>
      <c r="AY303" s="383">
        <f>(IF(DASHBOARD!$J$2=AY7,DASHBOARD!$U$844,IF(DASHBOARD!$J$2=0,0,AY303)))</f>
        <v/>
      </c>
      <c r="AZ303" s="383">
        <f>(IF(DASHBOARD!$J$2=AZ7,DASHBOARD!$U$844,IF(DASHBOARD!$J$2=0,0,AZ303)))</f>
        <v/>
      </c>
      <c r="BA303" s="383">
        <f>(IF(DASHBOARD!$J$2=BA7,DASHBOARD!$U$844,IF(DASHBOARD!$J$2=0,0,BA303)))</f>
        <v/>
      </c>
      <c r="BB303" s="384" t="n"/>
      <c r="BC303" s="147" t="n"/>
      <c r="BD303" s="385">
        <f>MAXA(F303:BA303)</f>
        <v/>
      </c>
      <c r="BE303" s="1461">
        <f>IF(BD303&lt;&gt;0,VLOOKUP(BD303,$F$10:$BA$10,MATCH(BD303,F303:BA303,0)),"")</f>
        <v/>
      </c>
      <c r="BF303" s="385">
        <f t="array" ref="BF303">MIN(IF(F303:BA303&gt;0,F303:BA303))</f>
        <v/>
      </c>
      <c r="BG303" s="1461">
        <f>IF(BF303&lt;&gt;0,VLOOKUP(BF303,$F$10:$BA$10,MATCH($BF303,$F303:$BA303,0)),"")</f>
        <v/>
      </c>
      <c r="BI303" s="1368">
        <f>HLOOKUP($BI$9,$S$10:$AI$431,1+$BL303,TRUE)</f>
        <v/>
      </c>
      <c r="BJ303" s="1369">
        <f>HLOOKUP($BJ$9,$AJ$10:$AW$431,1+$BL303,TRUE)</f>
        <v/>
      </c>
      <c r="BK303" s="151" t="n"/>
      <c r="BL303" s="408">
        <f>BL302+1</f>
        <v/>
      </c>
      <c r="BM303" s="399" t="n"/>
    </row>
    <row r="304" ht="20.25" customHeight="1" s="18" thickBot="1" thickTop="1">
      <c r="B304" s="1370" t="n"/>
      <c r="C304" s="1353" t="n"/>
      <c r="D304" s="423" t="n"/>
      <c r="E304" s="414" t="n"/>
      <c r="F304" s="430" t="n"/>
      <c r="G304" s="430" t="n"/>
      <c r="H304" s="430" t="n"/>
      <c r="I304" s="430" t="n"/>
      <c r="J304" s="430" t="n"/>
      <c r="K304" s="430" t="n"/>
      <c r="L304" s="430" t="n"/>
      <c r="M304" s="430" t="n"/>
      <c r="N304" s="430" t="n"/>
      <c r="O304" s="430" t="n"/>
      <c r="P304" s="430" t="n"/>
      <c r="Q304" s="430" t="n"/>
      <c r="R304" s="430" t="n"/>
      <c r="S304" s="430" t="n"/>
      <c r="T304" s="430" t="n"/>
      <c r="U304" s="430" t="n"/>
      <c r="V304" s="430" t="n"/>
      <c r="W304" s="430" t="n"/>
      <c r="X304" s="430" t="n"/>
      <c r="Y304" s="430" t="n"/>
      <c r="Z304" s="430" t="n"/>
      <c r="AA304" s="430" t="n"/>
      <c r="AB304" s="430" t="n"/>
      <c r="AC304" s="430" t="n"/>
      <c r="AD304" s="430" t="n"/>
      <c r="AE304" s="430" t="n"/>
      <c r="AF304" s="430" t="n"/>
      <c r="AG304" s="430" t="n"/>
      <c r="AH304" s="430" t="n"/>
      <c r="AI304" s="430" t="n"/>
      <c r="AJ304" s="430" t="n"/>
      <c r="AK304" s="430" t="n"/>
      <c r="AL304" s="430" t="n"/>
      <c r="AM304" s="430" t="n"/>
      <c r="AN304" s="430" t="n"/>
      <c r="AO304" s="430" t="n"/>
      <c r="AP304" s="430" t="n"/>
      <c r="AQ304" s="430" t="n"/>
      <c r="AR304" s="430" t="n"/>
      <c r="AS304" s="430" t="n"/>
      <c r="AT304" s="430" t="n"/>
      <c r="AU304" s="430" t="n"/>
      <c r="AV304" s="430" t="n"/>
      <c r="AW304" s="430" t="n"/>
      <c r="AX304" s="430" t="n"/>
      <c r="AY304" s="430" t="n"/>
      <c r="AZ304" s="430" t="n"/>
      <c r="BA304" s="430" t="n"/>
      <c r="BB304" s="384" t="n"/>
      <c r="BC304" s="147" t="n"/>
      <c r="BD304" s="385">
        <f>MAXA(F304:BA304)</f>
        <v/>
      </c>
      <c r="BE304" s="1461">
        <f>IF(BD304&lt;&gt;0,VLOOKUP(BD304,$F$10:$BA$10,MATCH(BD304,F304:BA304,0)),"")</f>
        <v/>
      </c>
      <c r="BF304" s="385">
        <f t="array" ref="BF304">MIN(IF(F304:BA304&gt;0,F304:BA304))</f>
        <v/>
      </c>
      <c r="BG304" s="1461">
        <f>IF(BF304&lt;&gt;0,VLOOKUP(BF304,$F$10:$BA$10,MATCH($BF304,$F304:$BA304,0)),"")</f>
        <v/>
      </c>
      <c r="BI304" s="1368">
        <f>HLOOKUP($BI$9,$S$10:$AI$431,1+$BL304,TRUE)</f>
        <v/>
      </c>
      <c r="BJ304" s="1369">
        <f>HLOOKUP($BJ$9,$AJ$10:$AW$431,1+$BL304,TRUE)</f>
        <v/>
      </c>
      <c r="BK304" s="151" t="n"/>
      <c r="BL304" s="408">
        <f>BL303+1</f>
        <v/>
      </c>
      <c r="BM304" s="399" t="n"/>
    </row>
    <row r="305" ht="20.25" customHeight="1" s="18" thickBot="1" thickTop="1">
      <c r="B305" s="1370" t="n"/>
      <c r="C305" s="1353" t="n"/>
      <c r="D305" s="423" t="inlineStr">
        <is>
          <t>BMPP 150</t>
        </is>
      </c>
      <c r="E305" s="414" t="inlineStr">
        <is>
          <t>Wolo #1, 150</t>
        </is>
      </c>
      <c r="F305" s="383">
        <f>(IF(DASHBOARD!$J$2=F7,DASHBOARD!$U$865,IF(DASHBOARD!$J$2=0,0,F305)))</f>
        <v/>
      </c>
      <c r="G305" s="383">
        <f>(IF(DASHBOARD!$J$2=G7,DASHBOARD!$U$865,IF(DASHBOARD!$J$2=0,0,G305)))</f>
        <v/>
      </c>
      <c r="H305" s="383">
        <f>(IF(DASHBOARD!$J$2=H7,DASHBOARD!$U$865,IF(DASHBOARD!$J$2=0,0,H305)))</f>
        <v/>
      </c>
      <c r="I305" s="383">
        <f>(IF(DASHBOARD!$J$2=I7,DASHBOARD!$U$865,IF(DASHBOARD!$J$2=0,0,I305)))</f>
        <v/>
      </c>
      <c r="J305" s="383">
        <f>(IF(DASHBOARD!$J$2=J7,DASHBOARD!$U$865,IF(DASHBOARD!$J$2=0,0,J305)))</f>
        <v/>
      </c>
      <c r="K305" s="383">
        <f>(IF(DASHBOARD!$J$2=K7,DASHBOARD!$U$865,IF(DASHBOARD!$J$2=0,0,K305)))</f>
        <v/>
      </c>
      <c r="L305" s="383">
        <f>(IF(DASHBOARD!$J$2=L7,DASHBOARD!$U$865,IF(DASHBOARD!$J$2=0,0,L305)))</f>
        <v/>
      </c>
      <c r="M305" s="383">
        <f>(IF(DASHBOARD!$J$2=M7,DASHBOARD!$U$865,IF(DASHBOARD!$J$2=0,0,M305)))</f>
        <v/>
      </c>
      <c r="N305" s="383">
        <f>(IF(DASHBOARD!$J$2=N7,DASHBOARD!$U$865,IF(DASHBOARD!$J$2=0,0,N305)))</f>
        <v/>
      </c>
      <c r="O305" s="383">
        <f>(IF(DASHBOARD!$J$2=O7,DASHBOARD!$U$865,IF(DASHBOARD!$J$2=0,0,O305)))</f>
        <v/>
      </c>
      <c r="P305" s="383">
        <f>(IF(DASHBOARD!$J$2=P7,DASHBOARD!$U$865,IF(DASHBOARD!$J$2=0,0,P305)))</f>
        <v/>
      </c>
      <c r="Q305" s="383">
        <f>(IF(DASHBOARD!$J$2=Q7,DASHBOARD!$U$865,IF(DASHBOARD!$J$2=0,0,Q305)))</f>
        <v/>
      </c>
      <c r="R305" s="383">
        <f>(IF(DASHBOARD!$J$2=R7,DASHBOARD!$U$865,IF(DASHBOARD!$J$2=0,0,R305)))</f>
        <v/>
      </c>
      <c r="S305" s="383">
        <f>(IF(DASHBOARD!$J$2=S7,DASHBOARD!$U$865,IF(DASHBOARD!$J$2=0,0,S305)))</f>
        <v/>
      </c>
      <c r="T305" s="383">
        <f>(IF(DASHBOARD!$J$2=T7,DASHBOARD!$U$865,IF(DASHBOARD!$J$2=0,0,T305)))</f>
        <v/>
      </c>
      <c r="U305" s="383">
        <f>(IF(DASHBOARD!$J$2=U7,DASHBOARD!$U$865,IF(DASHBOARD!$J$2=0,0,U305)))</f>
        <v/>
      </c>
      <c r="V305" s="383">
        <f>(IF(DASHBOARD!$J$2=V7,DASHBOARD!$U$865,IF(DASHBOARD!$J$2=0,0,V305)))</f>
        <v/>
      </c>
      <c r="W305" s="383">
        <f>(IF(DASHBOARD!$J$2=W7,DASHBOARD!$U$865,IF(DASHBOARD!$J$2=0,0,W305)))</f>
        <v/>
      </c>
      <c r="X305" s="383">
        <f>(IF(DASHBOARD!$J$2=X7,DASHBOARD!$U$865,IF(DASHBOARD!$J$2=0,0,X305)))</f>
        <v/>
      </c>
      <c r="Y305" s="383">
        <f>(IF(DASHBOARD!$J$2=Y7,DASHBOARD!$U$865,IF(DASHBOARD!$J$2=0,0,Y305)))</f>
        <v/>
      </c>
      <c r="Z305" s="383">
        <f>(IF(DASHBOARD!$J$2=Z7,DASHBOARD!$U$865,IF(DASHBOARD!$J$2=0,0,Z305)))</f>
        <v/>
      </c>
      <c r="AA305" s="383">
        <f>(IF(DASHBOARD!$J$2=AA7,DASHBOARD!$U$865,IF(DASHBOARD!$J$2=0,0,AA305)))</f>
        <v/>
      </c>
      <c r="AB305" s="383">
        <f>(IF(DASHBOARD!$J$2=AB7,DASHBOARD!$U$865,IF(DASHBOARD!$J$2=0,0,AB305)))</f>
        <v/>
      </c>
      <c r="AC305" s="383">
        <f>(IF(DASHBOARD!$J$2=AC7,DASHBOARD!$U$865,IF(DASHBOARD!$J$2=0,0,AC305)))</f>
        <v/>
      </c>
      <c r="AD305" s="383">
        <f>(IF(DASHBOARD!$J$2=AD7,DASHBOARD!$U$865,IF(DASHBOARD!$J$2=0,0,AD305)))</f>
        <v/>
      </c>
      <c r="AE305" s="383">
        <f>(IF(DASHBOARD!$J$2=AE7,DASHBOARD!$U$865,IF(DASHBOARD!$J$2=0,0,AE305)))</f>
        <v/>
      </c>
      <c r="AF305" s="383">
        <f>(IF(DASHBOARD!$J$2=AF7,DASHBOARD!$U$865,IF(DASHBOARD!$J$2=0,0,AF305)))</f>
        <v/>
      </c>
      <c r="AG305" s="383">
        <f>(IF(DASHBOARD!$J$2=AG7,DASHBOARD!$U$865,IF(DASHBOARD!$J$2=0,0,AG305)))</f>
        <v/>
      </c>
      <c r="AH305" s="383">
        <f>(IF(DASHBOARD!$J$2=AH7,DASHBOARD!$U$865,IF(DASHBOARD!$J$2=0,0,AH305)))</f>
        <v/>
      </c>
      <c r="AI305" s="383">
        <f>(IF(DASHBOARD!$J$2=AI7,DASHBOARD!$U$865,IF(DASHBOARD!$J$2=0,0,AI305)))</f>
        <v/>
      </c>
      <c r="AJ305" s="383">
        <f>(IF(DASHBOARD!$J$2=AJ7,DASHBOARD!$U$865,IF(DASHBOARD!$J$2=0,0,AJ305)))</f>
        <v/>
      </c>
      <c r="AK305" s="383">
        <f>(IF(DASHBOARD!$J$2=AK7,DASHBOARD!$U$865,IF(DASHBOARD!$J$2=0,0,AK305)))</f>
        <v/>
      </c>
      <c r="AL305" s="383">
        <f>(IF(DASHBOARD!$J$2=AL7,DASHBOARD!$U$865,IF(DASHBOARD!$J$2=0,0,AL305)))</f>
        <v/>
      </c>
      <c r="AM305" s="383">
        <f>(IF(DASHBOARD!$J$2=AM7,DASHBOARD!$U$865,IF(DASHBOARD!$J$2=0,0,AM305)))</f>
        <v/>
      </c>
      <c r="AN305" s="383">
        <f>(IF(DASHBOARD!$J$2=AN7,DASHBOARD!$U$865,IF(DASHBOARD!$J$2=0,0,AN305)))</f>
        <v/>
      </c>
      <c r="AO305" s="383">
        <f>(IF(DASHBOARD!$J$2=AO7,DASHBOARD!$U$865,IF(DASHBOARD!$J$2=0,0,AO305)))</f>
        <v/>
      </c>
      <c r="AP305" s="383">
        <f>(IF(DASHBOARD!$J$2=AP7,DASHBOARD!$U$865,IF(DASHBOARD!$J$2=0,0,AP305)))</f>
        <v/>
      </c>
      <c r="AQ305" s="383">
        <f>(IF(DASHBOARD!$J$2=AQ7,DASHBOARD!$U$865,IF(DASHBOARD!$J$2=0,0,AQ305)))</f>
        <v/>
      </c>
      <c r="AR305" s="383">
        <f>(IF(DASHBOARD!$J$2=AR7,DASHBOARD!$U$865,IF(DASHBOARD!$J$2=0,0,AR305)))</f>
        <v/>
      </c>
      <c r="AS305" s="383">
        <f>(IF(DASHBOARD!$J$2=AS7,DASHBOARD!$U$865,IF(DASHBOARD!$J$2=0,0,AS305)))</f>
        <v/>
      </c>
      <c r="AT305" s="383">
        <f>(IF(DASHBOARD!$J$2=AT7,DASHBOARD!$U$865,IF(DASHBOARD!$J$2=0,0,AT305)))</f>
        <v/>
      </c>
      <c r="AU305" s="383">
        <f>(IF(DASHBOARD!$J$2=AU7,DASHBOARD!$U$865,IF(DASHBOARD!$J$2=0,0,AU305)))</f>
        <v/>
      </c>
      <c r="AV305" s="383">
        <f>(IF(DASHBOARD!$J$2=AV7,DASHBOARD!$U$865,IF(DASHBOARD!$J$2=0,0,AV305)))</f>
        <v/>
      </c>
      <c r="AW305" s="383">
        <f>(IF(DASHBOARD!$J$2=AW7,DASHBOARD!$U$865,IF(DASHBOARD!$J$2=0,0,AW305)))</f>
        <v/>
      </c>
      <c r="AX305" s="383">
        <f>(IF(DASHBOARD!$J$2=AX7,DASHBOARD!$U$865,IF(DASHBOARD!$J$2=0,0,AX305)))</f>
        <v/>
      </c>
      <c r="AY305" s="383">
        <f>(IF(DASHBOARD!$J$2=AY7,DASHBOARD!$U$865,IF(DASHBOARD!$J$2=0,0,AY305)))</f>
        <v/>
      </c>
      <c r="AZ305" s="383">
        <f>(IF(DASHBOARD!$J$2=AZ7,DASHBOARD!$U$865,IF(DASHBOARD!$J$2=0,0,AZ305)))</f>
        <v/>
      </c>
      <c r="BA305" s="383">
        <f>(IF(DASHBOARD!$J$2=BA7,DASHBOARD!$U$865,IF(DASHBOARD!$J$2=0,0,BA305)))</f>
        <v/>
      </c>
      <c r="BB305" s="384" t="n"/>
      <c r="BC305" s="147" t="n"/>
      <c r="BD305" s="385">
        <f>MAXA(F305:BA305)</f>
        <v/>
      </c>
      <c r="BE305" s="1461">
        <f>IF(BD305&lt;&gt;0,VLOOKUP(BD305,$F$10:$BA$10,MATCH(BD305,F305:BA305,0)),"")</f>
        <v/>
      </c>
      <c r="BF305" s="385">
        <f t="array" ref="BF305">MIN(IF(F305:BA305&gt;0,F305:BA305))</f>
        <v/>
      </c>
      <c r="BG305" s="1461">
        <f>IF(BF305&lt;&gt;0,VLOOKUP(BF305,$F$10:$BA$10,MATCH($BF305,$F305:$BA305,0)),"")</f>
        <v/>
      </c>
      <c r="BI305" s="1368">
        <f>HLOOKUP($BI$9,$S$10:$AI$431,1+$BL305,TRUE)</f>
        <v/>
      </c>
      <c r="BJ305" s="1369">
        <f>HLOOKUP($BJ$9,$AJ$10:$AW$431,1+$BL305,TRUE)</f>
        <v/>
      </c>
      <c r="BK305" s="151" t="n"/>
      <c r="BL305" s="408">
        <f>BL304+1</f>
        <v/>
      </c>
      <c r="BM305" s="399" t="n"/>
    </row>
    <row r="306" ht="20.25" customHeight="1" s="18" thickBot="1" thickTop="1">
      <c r="B306" s="1370" t="n"/>
      <c r="C306" s="1353" t="n"/>
      <c r="D306" s="423" t="n"/>
      <c r="E306" s="414" t="inlineStr">
        <is>
          <t>Wolo #2, 150</t>
        </is>
      </c>
      <c r="F306" s="383">
        <f>(IF(DASHBOARD!$J$2=F7,DASHBOARD!$U$866,IF(DASHBOARD!$J$2=0,0,F306)))</f>
        <v/>
      </c>
      <c r="G306" s="383">
        <f>(IF(DASHBOARD!$J$2=G7,DASHBOARD!$U$866,IF(DASHBOARD!$J$2=0,0,G306)))</f>
        <v/>
      </c>
      <c r="H306" s="383">
        <f>(IF(DASHBOARD!$J$2=H7,DASHBOARD!$U$866,IF(DASHBOARD!$J$2=0,0,H306)))</f>
        <v/>
      </c>
      <c r="I306" s="383">
        <f>(IF(DASHBOARD!$J$2=I7,DASHBOARD!$U$866,IF(DASHBOARD!$J$2=0,0,I306)))</f>
        <v/>
      </c>
      <c r="J306" s="383">
        <f>(IF(DASHBOARD!$J$2=J7,DASHBOARD!$U$866,IF(DASHBOARD!$J$2=0,0,J306)))</f>
        <v/>
      </c>
      <c r="K306" s="383">
        <f>(IF(DASHBOARD!$J$2=K7,DASHBOARD!$U$866,IF(DASHBOARD!$J$2=0,0,K306)))</f>
        <v/>
      </c>
      <c r="L306" s="383">
        <f>(IF(DASHBOARD!$J$2=L7,DASHBOARD!$U$866,IF(DASHBOARD!$J$2=0,0,L306)))</f>
        <v/>
      </c>
      <c r="M306" s="383">
        <f>(IF(DASHBOARD!$J$2=M7,DASHBOARD!$U$866,IF(DASHBOARD!$J$2=0,0,M306)))</f>
        <v/>
      </c>
      <c r="N306" s="383">
        <f>(IF(DASHBOARD!$J$2=N7,DASHBOARD!$U$866,IF(DASHBOARD!$J$2=0,0,N306)))</f>
        <v/>
      </c>
      <c r="O306" s="383">
        <f>(IF(DASHBOARD!$J$2=O7,DASHBOARD!$U$866,IF(DASHBOARD!$J$2=0,0,O306)))</f>
        <v/>
      </c>
      <c r="P306" s="383">
        <f>(IF(DASHBOARD!$J$2=P7,DASHBOARD!$U$866,IF(DASHBOARD!$J$2=0,0,P306)))</f>
        <v/>
      </c>
      <c r="Q306" s="383">
        <f>(IF(DASHBOARD!$J$2=Q7,DASHBOARD!$U$866,IF(DASHBOARD!$J$2=0,0,Q306)))</f>
        <v/>
      </c>
      <c r="R306" s="383">
        <f>(IF(DASHBOARD!$J$2=R7,DASHBOARD!$U$866,IF(DASHBOARD!$J$2=0,0,R306)))</f>
        <v/>
      </c>
      <c r="S306" s="383">
        <f>(IF(DASHBOARD!$J$2=S7,DASHBOARD!$U$866,IF(DASHBOARD!$J$2=0,0,S306)))</f>
        <v/>
      </c>
      <c r="T306" s="383">
        <f>(IF(DASHBOARD!$J$2=T7,DASHBOARD!$U$866,IF(DASHBOARD!$J$2=0,0,T306)))</f>
        <v/>
      </c>
      <c r="U306" s="383">
        <f>(IF(DASHBOARD!$J$2=U7,DASHBOARD!$U$866,IF(DASHBOARD!$J$2=0,0,U306)))</f>
        <v/>
      </c>
      <c r="V306" s="383">
        <f>(IF(DASHBOARD!$J$2=V7,DASHBOARD!$U$866,IF(DASHBOARD!$J$2=0,0,V306)))</f>
        <v/>
      </c>
      <c r="W306" s="383">
        <f>(IF(DASHBOARD!$J$2=W7,DASHBOARD!$U$866,IF(DASHBOARD!$J$2=0,0,W306)))</f>
        <v/>
      </c>
      <c r="X306" s="383">
        <f>(IF(DASHBOARD!$J$2=X7,DASHBOARD!$U$866,IF(DASHBOARD!$J$2=0,0,X306)))</f>
        <v/>
      </c>
      <c r="Y306" s="383">
        <f>(IF(DASHBOARD!$J$2=Y7,DASHBOARD!$U$866,IF(DASHBOARD!$J$2=0,0,Y306)))</f>
        <v/>
      </c>
      <c r="Z306" s="383">
        <f>(IF(DASHBOARD!$J$2=Z7,DASHBOARD!$U$866,IF(DASHBOARD!$J$2=0,0,Z306)))</f>
        <v/>
      </c>
      <c r="AA306" s="383">
        <f>(IF(DASHBOARD!$J$2=AA7,DASHBOARD!$U$866,IF(DASHBOARD!$J$2=0,0,AA306)))</f>
        <v/>
      </c>
      <c r="AB306" s="383">
        <f>(IF(DASHBOARD!$J$2=AB7,DASHBOARD!$U$866,IF(DASHBOARD!$J$2=0,0,AB306)))</f>
        <v/>
      </c>
      <c r="AC306" s="383">
        <f>(IF(DASHBOARD!$J$2=AC7,DASHBOARD!$U$866,IF(DASHBOARD!$J$2=0,0,AC306)))</f>
        <v/>
      </c>
      <c r="AD306" s="383">
        <f>(IF(DASHBOARD!$J$2=AD7,DASHBOARD!$U$866,IF(DASHBOARD!$J$2=0,0,AD306)))</f>
        <v/>
      </c>
      <c r="AE306" s="383">
        <f>(IF(DASHBOARD!$J$2=AE7,DASHBOARD!$U$866,IF(DASHBOARD!$J$2=0,0,AE306)))</f>
        <v/>
      </c>
      <c r="AF306" s="383">
        <f>(IF(DASHBOARD!$J$2=AF7,DASHBOARD!$U$866,IF(DASHBOARD!$J$2=0,0,AF306)))</f>
        <v/>
      </c>
      <c r="AG306" s="383">
        <f>(IF(DASHBOARD!$J$2=AG7,DASHBOARD!$U$866,IF(DASHBOARD!$J$2=0,0,AG306)))</f>
        <v/>
      </c>
      <c r="AH306" s="383">
        <f>(IF(DASHBOARD!$J$2=AH7,DASHBOARD!$U$866,IF(DASHBOARD!$J$2=0,0,AH306)))</f>
        <v/>
      </c>
      <c r="AI306" s="383">
        <f>(IF(DASHBOARD!$J$2=AI7,DASHBOARD!$U$866,IF(DASHBOARD!$J$2=0,0,AI306)))</f>
        <v/>
      </c>
      <c r="AJ306" s="383">
        <f>(IF(DASHBOARD!$J$2=AJ7,DASHBOARD!$U$866,IF(DASHBOARD!$J$2=0,0,AJ306)))</f>
        <v/>
      </c>
      <c r="AK306" s="383">
        <f>(IF(DASHBOARD!$J$2=AK7,DASHBOARD!$U$866,IF(DASHBOARD!$J$2=0,0,AK306)))</f>
        <v/>
      </c>
      <c r="AL306" s="383">
        <f>(IF(DASHBOARD!$J$2=AL7,DASHBOARD!$U$866,IF(DASHBOARD!$J$2=0,0,AL306)))</f>
        <v/>
      </c>
      <c r="AM306" s="383">
        <f>(IF(DASHBOARD!$J$2=AM7,DASHBOARD!$U$866,IF(DASHBOARD!$J$2=0,0,AM306)))</f>
        <v/>
      </c>
      <c r="AN306" s="383">
        <f>(IF(DASHBOARD!$J$2=AN7,DASHBOARD!$U$866,IF(DASHBOARD!$J$2=0,0,AN306)))</f>
        <v/>
      </c>
      <c r="AO306" s="383">
        <f>(IF(DASHBOARD!$J$2=AO7,DASHBOARD!$U$866,IF(DASHBOARD!$J$2=0,0,AO306)))</f>
        <v/>
      </c>
      <c r="AP306" s="383">
        <f>(IF(DASHBOARD!$J$2=AP7,DASHBOARD!$U$866,IF(DASHBOARD!$J$2=0,0,AP306)))</f>
        <v/>
      </c>
      <c r="AQ306" s="383">
        <f>(IF(DASHBOARD!$J$2=AQ7,DASHBOARD!$U$866,IF(DASHBOARD!$J$2=0,0,AQ306)))</f>
        <v/>
      </c>
      <c r="AR306" s="383">
        <f>(IF(DASHBOARD!$J$2=AR7,DASHBOARD!$U$866,IF(DASHBOARD!$J$2=0,0,AR306)))</f>
        <v/>
      </c>
      <c r="AS306" s="383">
        <f>(IF(DASHBOARD!$J$2=AS7,DASHBOARD!$U$866,IF(DASHBOARD!$J$2=0,0,AS306)))</f>
        <v/>
      </c>
      <c r="AT306" s="383">
        <f>(IF(DASHBOARD!$J$2=AT7,DASHBOARD!$U$866,IF(DASHBOARD!$J$2=0,0,AT306)))</f>
        <v/>
      </c>
      <c r="AU306" s="383">
        <f>(IF(DASHBOARD!$J$2=AU7,DASHBOARD!$U$866,IF(DASHBOARD!$J$2=0,0,AU306)))</f>
        <v/>
      </c>
      <c r="AV306" s="383">
        <f>(IF(DASHBOARD!$J$2=AV7,DASHBOARD!$U$866,IF(DASHBOARD!$J$2=0,0,AV306)))</f>
        <v/>
      </c>
      <c r="AW306" s="383">
        <f>(IF(DASHBOARD!$J$2=AW7,DASHBOARD!$U$866,IF(DASHBOARD!$J$2=0,0,AW306)))</f>
        <v/>
      </c>
      <c r="AX306" s="383">
        <f>(IF(DASHBOARD!$J$2=AX7,DASHBOARD!$U$866,IF(DASHBOARD!$J$2=0,0,AX306)))</f>
        <v/>
      </c>
      <c r="AY306" s="383">
        <f>(IF(DASHBOARD!$J$2=AY7,DASHBOARD!$U$866,IF(DASHBOARD!$J$2=0,0,AY306)))</f>
        <v/>
      </c>
      <c r="AZ306" s="383">
        <f>(IF(DASHBOARD!$J$2=AZ7,DASHBOARD!$U$866,IF(DASHBOARD!$J$2=0,0,AZ306)))</f>
        <v/>
      </c>
      <c r="BA306" s="383">
        <f>(IF(DASHBOARD!$J$2=BA7,DASHBOARD!$U$866,IF(DASHBOARD!$J$2=0,0,BA306)))</f>
        <v/>
      </c>
      <c r="BB306" s="384" t="n"/>
      <c r="BC306" s="147" t="n"/>
      <c r="BD306" s="385">
        <f>MAXA(F306:BA306)</f>
        <v/>
      </c>
      <c r="BE306" s="1461">
        <f>IF(BD306&lt;&gt;0,VLOOKUP(BD306,$F$10:$BA$10,MATCH(BD306,F306:BA306,0)),"")</f>
        <v/>
      </c>
      <c r="BF306" s="385">
        <f t="array" ref="BF306">MIN(IF(F306:BA306&gt;0,F306:BA306))</f>
        <v/>
      </c>
      <c r="BG306" s="1461">
        <f>IF(BF306&lt;&gt;0,VLOOKUP(BF306,$F$10:$BA$10,MATCH($BF306,$F306:$BA306,0)),"")</f>
        <v/>
      </c>
      <c r="BI306" s="1368">
        <f>HLOOKUP($BI$9,$S$10:$AI$431,1+$BL306,TRUE)</f>
        <v/>
      </c>
      <c r="BJ306" s="1369">
        <f>HLOOKUP($BJ$9,$AJ$10:$AW$431,1+$BL306,TRUE)</f>
        <v/>
      </c>
      <c r="BK306" s="151" t="n"/>
      <c r="BL306" s="408">
        <f>BL305+1</f>
        <v/>
      </c>
      <c r="BM306" s="399" t="n"/>
    </row>
    <row r="307" ht="20.25" customHeight="1" s="18" thickBot="1" thickTop="1">
      <c r="B307" s="1370" t="n"/>
      <c r="C307" s="1353" t="n"/>
      <c r="D307" s="423" t="n"/>
      <c r="E307" s="727" t="n"/>
      <c r="F307" s="430" t="n"/>
      <c r="G307" s="430" t="n"/>
      <c r="H307" s="430" t="n"/>
      <c r="I307" s="430" t="n"/>
      <c r="J307" s="430" t="n"/>
      <c r="K307" s="430" t="n"/>
      <c r="L307" s="430" t="n"/>
      <c r="M307" s="430" t="n"/>
      <c r="N307" s="430" t="n"/>
      <c r="O307" s="430" t="n"/>
      <c r="P307" s="430" t="n"/>
      <c r="Q307" s="430" t="n"/>
      <c r="R307" s="430" t="n"/>
      <c r="S307" s="430" t="n"/>
      <c r="T307" s="430" t="n"/>
      <c r="U307" s="430" t="n"/>
      <c r="V307" s="430" t="n"/>
      <c r="W307" s="430" t="n"/>
      <c r="X307" s="430" t="n"/>
      <c r="Y307" s="430" t="n"/>
      <c r="Z307" s="430" t="n"/>
      <c r="AA307" s="430" t="n"/>
      <c r="AB307" s="430" t="n"/>
      <c r="AC307" s="430" t="n"/>
      <c r="AD307" s="430" t="n"/>
      <c r="AE307" s="430" t="n"/>
      <c r="AF307" s="430" t="n"/>
      <c r="AG307" s="430" t="n"/>
      <c r="AH307" s="430" t="n"/>
      <c r="AI307" s="430" t="n"/>
      <c r="AJ307" s="430" t="n"/>
      <c r="AK307" s="430" t="n"/>
      <c r="AL307" s="430" t="n"/>
      <c r="AM307" s="430" t="n"/>
      <c r="AN307" s="430" t="n"/>
      <c r="AO307" s="430" t="n"/>
      <c r="AP307" s="430" t="n"/>
      <c r="AQ307" s="430" t="n"/>
      <c r="AR307" s="430" t="n"/>
      <c r="AS307" s="430" t="n"/>
      <c r="AT307" s="430" t="n"/>
      <c r="AU307" s="430" t="n"/>
      <c r="AV307" s="430" t="n"/>
      <c r="AW307" s="430" t="n"/>
      <c r="AX307" s="430" t="n"/>
      <c r="AY307" s="430" t="n"/>
      <c r="AZ307" s="430" t="n"/>
      <c r="BA307" s="430" t="n"/>
      <c r="BB307" s="384" t="n"/>
      <c r="BC307" s="147" t="n"/>
      <c r="BD307" s="642" t="n"/>
      <c r="BE307" s="1465" t="n"/>
      <c r="BF307" s="642" t="n"/>
      <c r="BG307" s="1465" t="n"/>
      <c r="BI307" s="1473" t="n"/>
      <c r="BJ307" s="1474" t="n"/>
      <c r="BK307" s="151" t="n"/>
      <c r="BL307" s="408" t="n"/>
      <c r="BM307" s="399" t="n"/>
    </row>
    <row r="308" ht="20.25" customHeight="1" s="18" thickBot="1" thickTop="1">
      <c r="B308" s="1370" t="n"/>
      <c r="C308" s="1353" t="n"/>
      <c r="D308" s="423" t="n"/>
      <c r="E308" s="727" t="n"/>
      <c r="F308" s="430" t="n"/>
      <c r="G308" s="430" t="n"/>
      <c r="H308" s="430" t="n"/>
      <c r="I308" s="430" t="n"/>
      <c r="J308" s="430" t="n"/>
      <c r="K308" s="430" t="n"/>
      <c r="L308" s="430" t="n"/>
      <c r="M308" s="430" t="n"/>
      <c r="N308" s="430" t="n"/>
      <c r="O308" s="430" t="n"/>
      <c r="P308" s="430" t="n"/>
      <c r="Q308" s="430" t="n"/>
      <c r="R308" s="430" t="n"/>
      <c r="S308" s="430" t="n"/>
      <c r="T308" s="430" t="n"/>
      <c r="U308" s="430" t="n"/>
      <c r="V308" s="430" t="n"/>
      <c r="W308" s="430" t="n"/>
      <c r="X308" s="430" t="n"/>
      <c r="Y308" s="430" t="n"/>
      <c r="Z308" s="430" t="n"/>
      <c r="AA308" s="430" t="n"/>
      <c r="AB308" s="430" t="n"/>
      <c r="AC308" s="430" t="n"/>
      <c r="AD308" s="430" t="n"/>
      <c r="AE308" s="430" t="n"/>
      <c r="AF308" s="430" t="n"/>
      <c r="AG308" s="430" t="n"/>
      <c r="AH308" s="430" t="n"/>
      <c r="AI308" s="430" t="n"/>
      <c r="AJ308" s="430" t="n"/>
      <c r="AK308" s="430" t="n"/>
      <c r="AL308" s="430" t="n"/>
      <c r="AM308" s="430" t="n"/>
      <c r="AN308" s="430" t="n"/>
      <c r="AO308" s="430" t="n"/>
      <c r="AP308" s="430" t="n"/>
      <c r="AQ308" s="430" t="n"/>
      <c r="AR308" s="430" t="n"/>
      <c r="AS308" s="430" t="n"/>
      <c r="AT308" s="430" t="n"/>
      <c r="AU308" s="430" t="n"/>
      <c r="AV308" s="430" t="n"/>
      <c r="AW308" s="430" t="n"/>
      <c r="AX308" s="430" t="n"/>
      <c r="AY308" s="430" t="n"/>
      <c r="AZ308" s="430" t="n"/>
      <c r="BA308" s="430" t="n"/>
      <c r="BB308" s="384" t="n"/>
      <c r="BC308" s="147" t="n"/>
      <c r="BD308" s="642" t="n"/>
      <c r="BE308" s="1465" t="n"/>
      <c r="BF308" s="642" t="n"/>
      <c r="BG308" s="1465" t="n"/>
      <c r="BI308" s="1473" t="n"/>
      <c r="BJ308" s="1474" t="n"/>
      <c r="BK308" s="151" t="n"/>
      <c r="BL308" s="408" t="n"/>
      <c r="BM308" s="399" t="n"/>
    </row>
    <row r="309" ht="20.25" customHeight="1" s="18" thickBot="1" thickTop="1">
      <c r="B309" s="1370" t="n"/>
      <c r="C309" s="1353" t="n"/>
      <c r="D309" s="423" t="n"/>
      <c r="E309" s="414" t="n"/>
      <c r="F309" s="430" t="n"/>
      <c r="G309" s="430" t="n"/>
      <c r="H309" s="430" t="n"/>
      <c r="I309" s="430" t="n"/>
      <c r="J309" s="430" t="n"/>
      <c r="K309" s="430" t="n"/>
      <c r="L309" s="430" t="n"/>
      <c r="M309" s="430" t="n"/>
      <c r="N309" s="430" t="n"/>
      <c r="O309" s="430" t="n"/>
      <c r="P309" s="430" t="n"/>
      <c r="Q309" s="430" t="n"/>
      <c r="R309" s="430" t="n"/>
      <c r="S309" s="430" t="n"/>
      <c r="T309" s="430" t="n"/>
      <c r="U309" s="430" t="n"/>
      <c r="V309" s="430" t="n"/>
      <c r="W309" s="430" t="n"/>
      <c r="X309" s="430" t="n"/>
      <c r="Y309" s="430" t="n"/>
      <c r="Z309" s="430" t="n"/>
      <c r="AA309" s="430" t="n"/>
      <c r="AB309" s="430" t="n"/>
      <c r="AC309" s="430" t="n"/>
      <c r="AD309" s="430" t="n"/>
      <c r="AE309" s="430" t="n"/>
      <c r="AF309" s="430" t="n"/>
      <c r="AG309" s="430" t="n"/>
      <c r="AH309" s="430" t="n"/>
      <c r="AI309" s="430" t="n"/>
      <c r="AJ309" s="430" t="n"/>
      <c r="AK309" s="430" t="n"/>
      <c r="AL309" s="430" t="n"/>
      <c r="AM309" s="430" t="n"/>
      <c r="AN309" s="430" t="n"/>
      <c r="AO309" s="430" t="n"/>
      <c r="AP309" s="430" t="n"/>
      <c r="AQ309" s="430" t="n"/>
      <c r="AR309" s="430" t="n"/>
      <c r="AS309" s="430" t="n"/>
      <c r="AT309" s="430" t="n"/>
      <c r="AU309" s="430" t="n"/>
      <c r="AV309" s="430" t="n"/>
      <c r="AW309" s="430" t="n"/>
      <c r="AX309" s="430" t="n"/>
      <c r="AY309" s="430" t="n"/>
      <c r="AZ309" s="430" t="n"/>
      <c r="BA309" s="430" t="n"/>
      <c r="BB309" s="384" t="n"/>
      <c r="BC309" s="147" t="n"/>
      <c r="BD309" s="385">
        <f>MAXA(F309:BA309)</f>
        <v/>
      </c>
      <c r="BE309" s="1461">
        <f>IF(BD309&lt;&gt;0,VLOOKUP(BD309,$F$10:$BA$10,MATCH(BD309,F309:BA309,0)),"")</f>
        <v/>
      </c>
      <c r="BF309" s="385">
        <f t="array" ref="BF309">MIN(IF(F309:BA309&gt;0,F309:BA309))</f>
        <v/>
      </c>
      <c r="BG309" s="1461">
        <f>IF(BF309&lt;&gt;0,VLOOKUP(BF309,$F$10:$BA$10,MATCH($BF309,$F309:$BA309,0)),"")</f>
        <v/>
      </c>
      <c r="BI309" s="1368">
        <f>HLOOKUP($BI$9,$S$10:$AI$431,1+$BL309,TRUE)</f>
        <v/>
      </c>
      <c r="BJ309" s="1369">
        <f>HLOOKUP($BJ$9,$AJ$10:$AW$431,1+$BL309,TRUE)</f>
        <v/>
      </c>
      <c r="BK309" s="151" t="n"/>
      <c r="BL309" s="408">
        <f>BL306+1</f>
        <v/>
      </c>
      <c r="BM309" s="399" t="n"/>
    </row>
    <row r="310" ht="20.25" customHeight="1" s="18" thickBot="1" thickTop="1">
      <c r="B310" s="1370" t="n"/>
      <c r="C310" s="1353" t="n"/>
      <c r="D310" s="424" t="n"/>
      <c r="E310" s="410" t="n"/>
      <c r="F310" s="430" t="n"/>
      <c r="G310" s="430" t="n"/>
      <c r="H310" s="430" t="n"/>
      <c r="I310" s="430" t="n"/>
      <c r="J310" s="430" t="n"/>
      <c r="K310" s="430" t="n"/>
      <c r="L310" s="430" t="n"/>
      <c r="M310" s="430" t="n"/>
      <c r="N310" s="430" t="n"/>
      <c r="O310" s="430" t="n"/>
      <c r="P310" s="430" t="n"/>
      <c r="Q310" s="430" t="n"/>
      <c r="R310" s="430" t="n"/>
      <c r="S310" s="430" t="n"/>
      <c r="T310" s="430" t="n"/>
      <c r="U310" s="430" t="n"/>
      <c r="V310" s="430" t="n"/>
      <c r="W310" s="430" t="n"/>
      <c r="X310" s="430" t="n"/>
      <c r="Y310" s="430" t="n"/>
      <c r="Z310" s="430" t="n"/>
      <c r="AA310" s="430" t="n"/>
      <c r="AB310" s="430" t="n"/>
      <c r="AC310" s="430" t="n"/>
      <c r="AD310" s="430" t="n"/>
      <c r="AE310" s="430" t="n"/>
      <c r="AF310" s="430" t="n"/>
      <c r="AG310" s="430" t="n"/>
      <c r="AH310" s="430" t="n"/>
      <c r="AI310" s="430" t="n"/>
      <c r="AJ310" s="430" t="n"/>
      <c r="AK310" s="430" t="n"/>
      <c r="AL310" s="430" t="n"/>
      <c r="AM310" s="430" t="n"/>
      <c r="AN310" s="430" t="n"/>
      <c r="AO310" s="430" t="n"/>
      <c r="AP310" s="430" t="n"/>
      <c r="AQ310" s="430" t="n"/>
      <c r="AR310" s="430" t="n"/>
      <c r="AS310" s="430" t="n"/>
      <c r="AT310" s="430" t="n"/>
      <c r="AU310" s="430" t="n"/>
      <c r="AV310" s="430" t="n"/>
      <c r="AW310" s="430" t="n"/>
      <c r="AX310" s="430" t="n"/>
      <c r="AY310" s="430" t="n"/>
      <c r="AZ310" s="430" t="n"/>
      <c r="BA310" s="430" t="n"/>
      <c r="BB310" s="384">
        <f>IF(SUM(F310:BA310)&lt;&gt;0,AVERAGEIF(F310:BA310,"&gt;0",F310:BA310),0)</f>
        <v/>
      </c>
      <c r="BC310" s="147" t="n"/>
      <c r="BD310" s="385">
        <f>MAXA(F310:BA310)</f>
        <v/>
      </c>
      <c r="BE310" s="1461">
        <f>IF(BD310&lt;&gt;0,VLOOKUP(BD310,$F$10:$BA$10,MATCH(BD310,F310:BA310,0)),"")</f>
        <v/>
      </c>
      <c r="BF310" s="385">
        <f t="array" ref="BF310">MIN(IF(F310:BA310&gt;0,F310:BA310))</f>
        <v/>
      </c>
      <c r="BG310" s="1461">
        <f>IF(BF310&lt;&gt;0,VLOOKUP(BF310,$F$10:$BA$10,MATCH($BF310,$F310:$BA310,0)),"")</f>
        <v/>
      </c>
      <c r="BI310" s="1368">
        <f>HLOOKUP($BI$9,$S$10:$AI$431,1+$BL310,TRUE)</f>
        <v/>
      </c>
      <c r="BJ310" s="1369">
        <f>HLOOKUP($BJ$9,$AJ$10:$AW$431,1+$BL310,TRUE)</f>
        <v/>
      </c>
      <c r="BK310" s="151" t="n"/>
      <c r="BL310" s="408">
        <f>#REF!+1</f>
        <v/>
      </c>
      <c r="BM310" s="399" t="n"/>
    </row>
    <row r="311" ht="20.25" customHeight="1" s="18" thickBot="1" thickTop="1">
      <c r="B311" s="1370" t="n"/>
      <c r="C311" s="1374" t="n"/>
      <c r="D311" s="425" t="n"/>
      <c r="E311" s="426" t="n"/>
      <c r="F311" s="432" t="n"/>
      <c r="G311" s="432" t="n"/>
      <c r="H311" s="432" t="n"/>
      <c r="I311" s="432" t="n"/>
      <c r="J311" s="432" t="n"/>
      <c r="K311" s="432" t="n"/>
      <c r="L311" s="432" t="n"/>
      <c r="M311" s="432" t="n"/>
      <c r="N311" s="432" t="n"/>
      <c r="O311" s="432" t="n"/>
      <c r="P311" s="432" t="n"/>
      <c r="Q311" s="432" t="n"/>
      <c r="R311" s="432" t="n"/>
      <c r="S311" s="432" t="n"/>
      <c r="T311" s="432" t="n"/>
      <c r="U311" s="432" t="n"/>
      <c r="V311" s="432" t="n"/>
      <c r="W311" s="432" t="n"/>
      <c r="X311" s="432" t="n"/>
      <c r="Y311" s="432" t="n"/>
      <c r="Z311" s="432" t="n"/>
      <c r="AA311" s="432" t="n"/>
      <c r="AB311" s="432" t="n"/>
      <c r="AC311" s="432" t="n"/>
      <c r="AD311" s="432" t="n"/>
      <c r="AE311" s="432" t="n"/>
      <c r="AF311" s="432" t="n"/>
      <c r="AG311" s="432" t="n"/>
      <c r="AH311" s="432" t="n"/>
      <c r="AI311" s="432" t="n"/>
      <c r="AJ311" s="432" t="n"/>
      <c r="AK311" s="432" t="n"/>
      <c r="AL311" s="432" t="n"/>
      <c r="AM311" s="432" t="n"/>
      <c r="AN311" s="432" t="n"/>
      <c r="AO311" s="432" t="n"/>
      <c r="AP311" s="432" t="n"/>
      <c r="AQ311" s="432" t="n"/>
      <c r="AR311" s="432" t="n"/>
      <c r="AS311" s="432" t="n"/>
      <c r="AT311" s="432" t="n"/>
      <c r="AU311" s="432" t="n"/>
      <c r="AV311" s="432" t="n"/>
      <c r="AW311" s="432" t="n"/>
      <c r="AX311" s="432" t="n"/>
      <c r="AY311" s="432" t="n"/>
      <c r="AZ311" s="432" t="n"/>
      <c r="BA311" s="432" t="n"/>
      <c r="BB311" s="384">
        <f>IF(SUM(F311:BA311)&lt;&gt;0,AVERAGEIF(F311:BA311,"&gt;0",F311:BA311),0)</f>
        <v/>
      </c>
      <c r="BC311" s="147" t="n"/>
      <c r="BD311" s="385">
        <f>MAXA(F311:BA311)</f>
        <v/>
      </c>
      <c r="BE311" s="1461">
        <f>IF(BD311&lt;&gt;0,VLOOKUP(BD311,$F$10:$BA$10,MATCH(BD311,F311:BA311,0)),"")</f>
        <v/>
      </c>
      <c r="BF311" s="385">
        <f t="array" ref="BF311">MIN(IF(F311:BA311&gt;0,F311:BA311))</f>
        <v/>
      </c>
      <c r="BG311" s="1461">
        <f>IF(BF311&lt;&gt;0,VLOOKUP(BF311,$F$10:$BA$10,MATCH($BF311,$F311:$BA311,0)),"")</f>
        <v/>
      </c>
      <c r="BI311" s="1368">
        <f>HLOOKUP($BI$9,$S$10:$AI$431,1+$BL311,TRUE)</f>
        <v/>
      </c>
      <c r="BJ311" s="1369">
        <f>HLOOKUP($BJ$9,$AJ$10:$AW$431,1+$BL311,TRUE)</f>
        <v/>
      </c>
      <c r="BK311" s="151" t="n"/>
      <c r="BL311" s="408">
        <f>BL310+1</f>
        <v/>
      </c>
      <c r="BM311" s="399" t="n"/>
    </row>
    <row r="312" ht="20.25" customHeight="1" s="18" thickBot="1" thickTop="1">
      <c r="B312" s="954" t="inlineStr">
        <is>
          <t>PALU</t>
        </is>
      </c>
      <c r="C312" s="1041" t="inlineStr">
        <is>
          <t>PALOPO</t>
        </is>
      </c>
      <c r="D312" s="1471" t="inlineStr">
        <is>
          <t>WOTU 150</t>
        </is>
      </c>
      <c r="E312" s="404" t="inlineStr">
        <is>
          <t>Malili  # 1, 150</t>
        </is>
      </c>
      <c r="F312" s="428">
        <f>(IF(DASHBOARD!$J$2=F7,DASHBOARD!$U$217,IF(DASHBOARD!$J$2=0,0,F312)))</f>
        <v/>
      </c>
      <c r="G312" s="428">
        <f>(IF(DASHBOARD!$J$2=G7,DASHBOARD!$U$217,IF(DASHBOARD!$J$2=0,0,G312)))</f>
        <v/>
      </c>
      <c r="H312" s="428">
        <f>(IF(DASHBOARD!$J$2=H7,DASHBOARD!$U$217,IF(DASHBOARD!$J$2=0,0,H312)))</f>
        <v/>
      </c>
      <c r="I312" s="428">
        <f>(IF(DASHBOARD!$J$2=I7,DASHBOARD!$U$217,IF(DASHBOARD!$J$2=0,0,I312)))</f>
        <v/>
      </c>
      <c r="J312" s="428">
        <f>(IF(DASHBOARD!$J$2=J7,DASHBOARD!$U$217,IF(DASHBOARD!$J$2=0,0,J312)))</f>
        <v/>
      </c>
      <c r="K312" s="428">
        <f>(IF(DASHBOARD!$J$2=K7,DASHBOARD!$U$217,IF(DASHBOARD!$J$2=0,0,K312)))</f>
        <v/>
      </c>
      <c r="L312" s="428">
        <f>(IF(DASHBOARD!$J$2=L7,DASHBOARD!$U$217,IF(DASHBOARD!$J$2=0,0,L312)))</f>
        <v/>
      </c>
      <c r="M312" s="428">
        <f>(IF(DASHBOARD!$J$2=M7,DASHBOARD!$U$217,IF(DASHBOARD!$J$2=0,0,M312)))</f>
        <v/>
      </c>
      <c r="N312" s="428">
        <f>(IF(DASHBOARD!$J$2=N7,DASHBOARD!$U$217,IF(DASHBOARD!$J$2=0,0,N312)))</f>
        <v/>
      </c>
      <c r="O312" s="428">
        <f>(IF(DASHBOARD!$J$2=O7,DASHBOARD!$U$217,IF(DASHBOARD!$J$2=0,0,O312)))</f>
        <v/>
      </c>
      <c r="P312" s="428">
        <f>(IF(DASHBOARD!$J$2=P7,DASHBOARD!$U$217,IF(DASHBOARD!$J$2=0,0,P312)))</f>
        <v/>
      </c>
      <c r="Q312" s="428">
        <f>(IF(DASHBOARD!$J$2=Q7,DASHBOARD!$U$217,IF(DASHBOARD!$J$2=0,0,Q312)))</f>
        <v/>
      </c>
      <c r="R312" s="428">
        <f>(IF(DASHBOARD!$J$2=R7,DASHBOARD!$U$217,IF(DASHBOARD!$J$2=0,0,R312)))</f>
        <v/>
      </c>
      <c r="S312" s="428">
        <f>(IF(DASHBOARD!$J$2=S7,DASHBOARD!$U$217,IF(DASHBOARD!$J$2=0,0,S312)))</f>
        <v/>
      </c>
      <c r="T312" s="428">
        <f>(IF(DASHBOARD!$J$2=T7,DASHBOARD!$U$217,IF(DASHBOARD!$J$2=0,0,T312)))</f>
        <v/>
      </c>
      <c r="U312" s="428">
        <f>(IF(DASHBOARD!$J$2=U7,DASHBOARD!$U$217,IF(DASHBOARD!$J$2=0,0,U312)))</f>
        <v/>
      </c>
      <c r="V312" s="428">
        <f>(IF(DASHBOARD!$J$2=V7,DASHBOARD!$U$217,IF(DASHBOARD!$J$2=0,0,V312)))</f>
        <v/>
      </c>
      <c r="W312" s="428">
        <f>(IF(DASHBOARD!$J$2=W7,DASHBOARD!$U$217,IF(DASHBOARD!$J$2=0,0,W312)))</f>
        <v/>
      </c>
      <c r="X312" s="428">
        <f>(IF(DASHBOARD!$J$2=X7,DASHBOARD!$U$217,IF(DASHBOARD!$J$2=0,0,X312)))</f>
        <v/>
      </c>
      <c r="Y312" s="428">
        <f>(IF(DASHBOARD!$J$2=Y7,DASHBOARD!$U$217,IF(DASHBOARD!$J$2=0,0,Y312)))</f>
        <v/>
      </c>
      <c r="Z312" s="428">
        <f>(IF(DASHBOARD!$J$2=Z7,DASHBOARD!$U$217,IF(DASHBOARD!$J$2=0,0,Z312)))</f>
        <v/>
      </c>
      <c r="AA312" s="428">
        <f>(IF(DASHBOARD!$J$2=AA7,DASHBOARD!$U$217,IF(DASHBOARD!$J$2=0,0,AA312)))</f>
        <v/>
      </c>
      <c r="AB312" s="428">
        <f>(IF(DASHBOARD!$J$2=AB7,DASHBOARD!$U$217,IF(DASHBOARD!$J$2=0,0,AB312)))</f>
        <v/>
      </c>
      <c r="AC312" s="428">
        <f>(IF(DASHBOARD!$J$2=AC7,DASHBOARD!$U$217,IF(DASHBOARD!$J$2=0,0,AC312)))</f>
        <v/>
      </c>
      <c r="AD312" s="428">
        <f>(IF(DASHBOARD!$J$2=AD7,DASHBOARD!$U$217,IF(DASHBOARD!$J$2=0,0,AD312)))</f>
        <v/>
      </c>
      <c r="AE312" s="428">
        <f>(IF(DASHBOARD!$J$2=AE7,DASHBOARD!$U$217,IF(DASHBOARD!$J$2=0,0,AE312)))</f>
        <v/>
      </c>
      <c r="AF312" s="428">
        <f>(IF(DASHBOARD!$J$2=AF7,DASHBOARD!$U$217,IF(DASHBOARD!$J$2=0,0,AF312)))</f>
        <v/>
      </c>
      <c r="AG312" s="428">
        <f>(IF(DASHBOARD!$J$2=AG7,DASHBOARD!$U$217,IF(DASHBOARD!$J$2=0,0,AG312)))</f>
        <v/>
      </c>
      <c r="AH312" s="428">
        <f>(IF(DASHBOARD!$J$2=AH7,DASHBOARD!$U$217,IF(DASHBOARD!$J$2=0,0,AH312)))</f>
        <v/>
      </c>
      <c r="AI312" s="428">
        <f>(IF(DASHBOARD!$J$2=AI7,DASHBOARD!$U$217,IF(DASHBOARD!$J$2=0,0,AI312)))</f>
        <v/>
      </c>
      <c r="AJ312" s="428">
        <f>(IF(DASHBOARD!$J$2=AJ7,DASHBOARD!$U$217,IF(DASHBOARD!$J$2=0,0,AJ312)))</f>
        <v/>
      </c>
      <c r="AK312" s="428">
        <f>(IF(DASHBOARD!$J$2=AK7,DASHBOARD!$U$217,IF(DASHBOARD!$J$2=0,0,AK312)))</f>
        <v/>
      </c>
      <c r="AL312" s="428">
        <f>(IF(DASHBOARD!$J$2=AL7,DASHBOARD!$U$217,IF(DASHBOARD!$J$2=0,0,AL312)))</f>
        <v/>
      </c>
      <c r="AM312" s="428">
        <f>(IF(DASHBOARD!$J$2=AM7,DASHBOARD!$U$217,IF(DASHBOARD!$J$2=0,0,AM312)))</f>
        <v/>
      </c>
      <c r="AN312" s="428">
        <f>(IF(DASHBOARD!$J$2=AN7,DASHBOARD!$U$217,IF(DASHBOARD!$J$2=0,0,AN312)))</f>
        <v/>
      </c>
      <c r="AO312" s="428">
        <f>(IF(DASHBOARD!$J$2=AO7,DASHBOARD!$U$217,IF(DASHBOARD!$J$2=0,0,AO312)))</f>
        <v/>
      </c>
      <c r="AP312" s="428">
        <f>(IF(DASHBOARD!$J$2=AP7,DASHBOARD!$U$217,IF(DASHBOARD!$J$2=0,0,AP312)))</f>
        <v/>
      </c>
      <c r="AQ312" s="428">
        <f>(IF(DASHBOARD!$J$2=AQ7,DASHBOARD!$U$217,IF(DASHBOARD!$J$2=0,0,AQ312)))</f>
        <v/>
      </c>
      <c r="AR312" s="428">
        <f>(IF(DASHBOARD!$J$2=AR7,DASHBOARD!$U$217,IF(DASHBOARD!$J$2=0,0,AR312)))</f>
        <v/>
      </c>
      <c r="AS312" s="428">
        <f>(IF(DASHBOARD!$J$2=AS7,DASHBOARD!$U$217,IF(DASHBOARD!$J$2=0,0,AS312)))</f>
        <v/>
      </c>
      <c r="AT312" s="428">
        <f>(IF(DASHBOARD!$J$2=AT7,DASHBOARD!$U$217,IF(DASHBOARD!$J$2=0,0,AT312)))</f>
        <v/>
      </c>
      <c r="AU312" s="428">
        <f>(IF(DASHBOARD!$J$2=AU7,DASHBOARD!$U$217,IF(DASHBOARD!$J$2=0,0,AU312)))</f>
        <v/>
      </c>
      <c r="AV312" s="428">
        <f>(IF(DASHBOARD!$J$2=AV7,DASHBOARD!$U$217,IF(DASHBOARD!$J$2=0,0,AV312)))</f>
        <v/>
      </c>
      <c r="AW312" s="428">
        <f>(IF(DASHBOARD!$J$2=AW7,DASHBOARD!$U$217,IF(DASHBOARD!$J$2=0,0,AW312)))</f>
        <v/>
      </c>
      <c r="AX312" s="428">
        <f>(IF(DASHBOARD!$J$2=AX7,DASHBOARD!$U$217,IF(DASHBOARD!$J$2=0,0,AX312)))</f>
        <v/>
      </c>
      <c r="AY312" s="428">
        <f>(IF(DASHBOARD!$J$2=AY7,DASHBOARD!$U$217,IF(DASHBOARD!$J$2=0,0,AY312)))</f>
        <v/>
      </c>
      <c r="AZ312" s="428">
        <f>(IF(DASHBOARD!$J$2=AZ7,DASHBOARD!$U$217,IF(DASHBOARD!$J$2=0,0,AZ312)))</f>
        <v/>
      </c>
      <c r="BA312" s="428">
        <f>(IF(DASHBOARD!$J$2=BA7,DASHBOARD!$U$217,IF(DASHBOARD!$J$2=0,0,BA312)))</f>
        <v/>
      </c>
      <c r="BB312" s="384">
        <f>IF(SUM(F312:BA312)&lt;&gt;0,AVERAGEIF(F312:BA312,"&gt;0",F312:BA312),0)</f>
        <v/>
      </c>
      <c r="BC312" s="147" t="n"/>
      <c r="BD312" s="385">
        <f>MAXA(F312:BA312)</f>
        <v/>
      </c>
      <c r="BE312" s="1461">
        <f>IF(BD312&lt;&gt;0,VLOOKUP(BD312,$F$10:$BA$10,MATCH(BD312,F312:BA312,0)),"")</f>
        <v/>
      </c>
      <c r="BF312" s="385">
        <f t="array" ref="BF312">MIN(IF(F312:BA312&gt;0,F312:BA312))</f>
        <v/>
      </c>
      <c r="BG312" s="1461">
        <f>IF(BF312&lt;&gt;0,VLOOKUP(BF312,$F$10:$BA$10,MATCH($BF312,$F312:$BA312,0)),"")</f>
        <v/>
      </c>
      <c r="BI312" s="1368">
        <f>HLOOKUP($BI$9,$S$10:$AI$431,1+$BL312,TRUE)</f>
        <v/>
      </c>
      <c r="BJ312" s="1369">
        <f>HLOOKUP($BJ$9,$AJ$10:$AW$431,1+$BL312,TRUE)</f>
        <v/>
      </c>
      <c r="BK312" s="151" t="n"/>
      <c r="BL312" s="408">
        <f>BL311+1</f>
        <v/>
      </c>
      <c r="BM312" s="399" t="n"/>
    </row>
    <row r="313" ht="20.25" customHeight="1" s="18" thickBot="1" thickTop="1">
      <c r="B313" s="1370" t="n"/>
      <c r="C313" s="1353" t="n"/>
      <c r="D313" s="1463" t="n"/>
      <c r="E313" s="388" t="inlineStr">
        <is>
          <t>Malili  # 2, 150</t>
        </is>
      </c>
      <c r="F313" s="383">
        <f>(IF(DASHBOARD!$J$2=F7,DASHBOARD!$U$218,IF(DASHBOARD!$J$2=0,0,F313)))</f>
        <v/>
      </c>
      <c r="G313" s="383">
        <f>(IF(DASHBOARD!$J$2=G7,DASHBOARD!$U$218,IF(DASHBOARD!$J$2=0,0,G313)))</f>
        <v/>
      </c>
      <c r="H313" s="383">
        <f>(IF(DASHBOARD!$J$2=H7,DASHBOARD!$U$218,IF(DASHBOARD!$J$2=0,0,H313)))</f>
        <v/>
      </c>
      <c r="I313" s="383">
        <f>(IF(DASHBOARD!$J$2=I7,DASHBOARD!$U$218,IF(DASHBOARD!$J$2=0,0,I313)))</f>
        <v/>
      </c>
      <c r="J313" s="383">
        <f>(IF(DASHBOARD!$J$2=J7,DASHBOARD!$U$218,IF(DASHBOARD!$J$2=0,0,J313)))</f>
        <v/>
      </c>
      <c r="K313" s="383">
        <f>(IF(DASHBOARD!$J$2=K7,DASHBOARD!$U$218,IF(DASHBOARD!$J$2=0,0,K313)))</f>
        <v/>
      </c>
      <c r="L313" s="383">
        <f>(IF(DASHBOARD!$J$2=L7,DASHBOARD!$U$218,IF(DASHBOARD!$J$2=0,0,L313)))</f>
        <v/>
      </c>
      <c r="M313" s="383">
        <f>(IF(DASHBOARD!$J$2=M7,DASHBOARD!$U$218,IF(DASHBOARD!$J$2=0,0,M313)))</f>
        <v/>
      </c>
      <c r="N313" s="383">
        <f>(IF(DASHBOARD!$J$2=N7,DASHBOARD!$U$218,IF(DASHBOARD!$J$2=0,0,N313)))</f>
        <v/>
      </c>
      <c r="O313" s="383">
        <f>(IF(DASHBOARD!$J$2=O7,DASHBOARD!$U$218,IF(DASHBOARD!$J$2=0,0,O313)))</f>
        <v/>
      </c>
      <c r="P313" s="383">
        <f>(IF(DASHBOARD!$J$2=P7,DASHBOARD!$U$218,IF(DASHBOARD!$J$2=0,0,P313)))</f>
        <v/>
      </c>
      <c r="Q313" s="383">
        <f>(IF(DASHBOARD!$J$2=Q7,DASHBOARD!$U$218,IF(DASHBOARD!$J$2=0,0,Q313)))</f>
        <v/>
      </c>
      <c r="R313" s="383">
        <f>(IF(DASHBOARD!$J$2=R7,DASHBOARD!$U$218,IF(DASHBOARD!$J$2=0,0,R313)))</f>
        <v/>
      </c>
      <c r="S313" s="383">
        <f>(IF(DASHBOARD!$J$2=S7,DASHBOARD!$U$218,IF(DASHBOARD!$J$2=0,0,S313)))</f>
        <v/>
      </c>
      <c r="T313" s="383">
        <f>(IF(DASHBOARD!$J$2=T7,DASHBOARD!$U$218,IF(DASHBOARD!$J$2=0,0,T313)))</f>
        <v/>
      </c>
      <c r="U313" s="383">
        <f>(IF(DASHBOARD!$J$2=U7,DASHBOARD!$U$218,IF(DASHBOARD!$J$2=0,0,U313)))</f>
        <v/>
      </c>
      <c r="V313" s="383">
        <f>(IF(DASHBOARD!$J$2=V7,DASHBOARD!$U$218,IF(DASHBOARD!$J$2=0,0,V313)))</f>
        <v/>
      </c>
      <c r="W313" s="383">
        <f>(IF(DASHBOARD!$J$2=W7,DASHBOARD!$U$218,IF(DASHBOARD!$J$2=0,0,W313)))</f>
        <v/>
      </c>
      <c r="X313" s="383">
        <f>(IF(DASHBOARD!$J$2=X7,DASHBOARD!$U$218,IF(DASHBOARD!$J$2=0,0,X313)))</f>
        <v/>
      </c>
      <c r="Y313" s="383">
        <f>(IF(DASHBOARD!$J$2=Y7,DASHBOARD!$U$218,IF(DASHBOARD!$J$2=0,0,Y313)))</f>
        <v/>
      </c>
      <c r="Z313" s="383">
        <f>(IF(DASHBOARD!$J$2=Z7,DASHBOARD!$U$218,IF(DASHBOARD!$J$2=0,0,Z313)))</f>
        <v/>
      </c>
      <c r="AA313" s="383">
        <f>(IF(DASHBOARD!$J$2=AA7,DASHBOARD!$U$218,IF(DASHBOARD!$J$2=0,0,AA313)))</f>
        <v/>
      </c>
      <c r="AB313" s="383">
        <f>(IF(DASHBOARD!$J$2=AB7,DASHBOARD!$U$218,IF(DASHBOARD!$J$2=0,0,AB313)))</f>
        <v/>
      </c>
      <c r="AC313" s="383">
        <f>(IF(DASHBOARD!$J$2=AC7,DASHBOARD!$U$218,IF(DASHBOARD!$J$2=0,0,AC313)))</f>
        <v/>
      </c>
      <c r="AD313" s="383">
        <f>(IF(DASHBOARD!$J$2=AD7,DASHBOARD!$U$218,IF(DASHBOARD!$J$2=0,0,AD313)))</f>
        <v/>
      </c>
      <c r="AE313" s="383">
        <f>(IF(DASHBOARD!$J$2=AE7,DASHBOARD!$U$218,IF(DASHBOARD!$J$2=0,0,AE313)))</f>
        <v/>
      </c>
      <c r="AF313" s="383">
        <f>(IF(DASHBOARD!$J$2=AF7,DASHBOARD!$U$218,IF(DASHBOARD!$J$2=0,0,AF313)))</f>
        <v/>
      </c>
      <c r="AG313" s="383">
        <f>(IF(DASHBOARD!$J$2=AG7,DASHBOARD!$U$218,IF(DASHBOARD!$J$2=0,0,AG313)))</f>
        <v/>
      </c>
      <c r="AH313" s="383">
        <f>(IF(DASHBOARD!$J$2=AH7,DASHBOARD!$U$218,IF(DASHBOARD!$J$2=0,0,AH313)))</f>
        <v/>
      </c>
      <c r="AI313" s="383">
        <f>(IF(DASHBOARD!$J$2=AI7,DASHBOARD!$U$218,IF(DASHBOARD!$J$2=0,0,AI313)))</f>
        <v/>
      </c>
      <c r="AJ313" s="383">
        <f>(IF(DASHBOARD!$J$2=AJ7,DASHBOARD!$U$218,IF(DASHBOARD!$J$2=0,0,AJ313)))</f>
        <v/>
      </c>
      <c r="AK313" s="383">
        <f>(IF(DASHBOARD!$J$2=AK7,DASHBOARD!$U$218,IF(DASHBOARD!$J$2=0,0,AK313)))</f>
        <v/>
      </c>
      <c r="AL313" s="383">
        <f>(IF(DASHBOARD!$J$2=AL7,DASHBOARD!$U$218,IF(DASHBOARD!$J$2=0,0,AL313)))</f>
        <v/>
      </c>
      <c r="AM313" s="383">
        <f>(IF(DASHBOARD!$J$2=AM7,DASHBOARD!$U$218,IF(DASHBOARD!$J$2=0,0,AM313)))</f>
        <v/>
      </c>
      <c r="AN313" s="383">
        <f>(IF(DASHBOARD!$J$2=AN7,DASHBOARD!$U$218,IF(DASHBOARD!$J$2=0,0,AN313)))</f>
        <v/>
      </c>
      <c r="AO313" s="383">
        <f>(IF(DASHBOARD!$J$2=AO7,DASHBOARD!$U$218,IF(DASHBOARD!$J$2=0,0,AO313)))</f>
        <v/>
      </c>
      <c r="AP313" s="383">
        <f>(IF(DASHBOARD!$J$2=AP7,DASHBOARD!$U$218,IF(DASHBOARD!$J$2=0,0,AP313)))</f>
        <v/>
      </c>
      <c r="AQ313" s="383">
        <f>(IF(DASHBOARD!$J$2=AQ7,DASHBOARD!$U$218,IF(DASHBOARD!$J$2=0,0,AQ313)))</f>
        <v/>
      </c>
      <c r="AR313" s="383">
        <f>(IF(DASHBOARD!$J$2=AR7,DASHBOARD!$U$218,IF(DASHBOARD!$J$2=0,0,AR313)))</f>
        <v/>
      </c>
      <c r="AS313" s="383">
        <f>(IF(DASHBOARD!$J$2=AS7,DASHBOARD!$U$218,IF(DASHBOARD!$J$2=0,0,AS313)))</f>
        <v/>
      </c>
      <c r="AT313" s="383">
        <f>(IF(DASHBOARD!$J$2=AT7,DASHBOARD!$U$218,IF(DASHBOARD!$J$2=0,0,AT313)))</f>
        <v/>
      </c>
      <c r="AU313" s="383">
        <f>(IF(DASHBOARD!$J$2=AU7,DASHBOARD!$U$218,IF(DASHBOARD!$J$2=0,0,AU313)))</f>
        <v/>
      </c>
      <c r="AV313" s="383">
        <f>(IF(DASHBOARD!$J$2=AV7,DASHBOARD!$U$218,IF(DASHBOARD!$J$2=0,0,AV313)))</f>
        <v/>
      </c>
      <c r="AW313" s="383">
        <f>(IF(DASHBOARD!$J$2=AW7,DASHBOARD!$U$218,IF(DASHBOARD!$J$2=0,0,AW313)))</f>
        <v/>
      </c>
      <c r="AX313" s="383">
        <f>(IF(DASHBOARD!$J$2=AX7,DASHBOARD!$U$218,IF(DASHBOARD!$J$2=0,0,AX313)))</f>
        <v/>
      </c>
      <c r="AY313" s="383">
        <f>(IF(DASHBOARD!$J$2=AY7,DASHBOARD!$U$218,IF(DASHBOARD!$J$2=0,0,AY313)))</f>
        <v/>
      </c>
      <c r="AZ313" s="383">
        <f>(IF(DASHBOARD!$J$2=AZ7,DASHBOARD!$U$218,IF(DASHBOARD!$J$2=0,0,AZ313)))</f>
        <v/>
      </c>
      <c r="BA313" s="383">
        <f>(IF(DASHBOARD!$J$2=BA7,DASHBOARD!$U$218,IF(DASHBOARD!$J$2=0,0,BA313)))</f>
        <v/>
      </c>
      <c r="BB313" s="384">
        <f>IF(SUM(F313:BA313)&lt;&gt;0,AVERAGEIF(F313:BA313,"&gt;0",F313:BA313),0)</f>
        <v/>
      </c>
      <c r="BC313" s="147" t="n"/>
      <c r="BD313" s="385">
        <f>MAXA(F313:BA313)</f>
        <v/>
      </c>
      <c r="BE313" s="1461">
        <f>IF(BD313&lt;&gt;0,VLOOKUP(BD313,$F$10:$BA$10,MATCH(BD313,F313:BA313,0)),"")</f>
        <v/>
      </c>
      <c r="BF313" s="385">
        <f t="array" ref="BF313">MIN(IF(F313:BA313&gt;0,F313:BA313))</f>
        <v/>
      </c>
      <c r="BG313" s="1461">
        <f>IF(BF313&lt;&gt;0,VLOOKUP(BF313,$F$10:$BA$10,MATCH($BF313,$F313:$BA313,0)),"")</f>
        <v/>
      </c>
      <c r="BI313" s="1368">
        <f>HLOOKUP($BI$9,$S$10:$AI$431,1+$BL313,TRUE)</f>
        <v/>
      </c>
      <c r="BJ313" s="1369">
        <f>HLOOKUP($BJ$9,$AJ$10:$AW$431,1+$BL313,TRUE)</f>
        <v/>
      </c>
      <c r="BK313" s="151" t="n"/>
      <c r="BL313" s="408">
        <f>BL312+1</f>
        <v/>
      </c>
      <c r="BM313" s="399" t="n"/>
    </row>
    <row r="314" ht="20.25" customHeight="1" s="18" thickBot="1" thickTop="1">
      <c r="B314" s="1370" t="n"/>
      <c r="C314" s="1353" t="n"/>
      <c r="D314" s="230" t="n"/>
      <c r="E314" s="388" t="inlineStr">
        <is>
          <t>Masamba #1, 150</t>
        </is>
      </c>
      <c r="F314" s="383">
        <f>(IF(DASHBOARD!$J$2=F7,DASHBOARD!$U$215,IF(DASHBOARD!$J$2=0,0,F314)))</f>
        <v/>
      </c>
      <c r="G314" s="383">
        <f>(IF(DASHBOARD!$J$2=G7,DASHBOARD!$U$215,IF(DASHBOARD!$J$2=0,0,G314)))</f>
        <v/>
      </c>
      <c r="H314" s="383">
        <f>(IF(DASHBOARD!$J$2=H7,DASHBOARD!$U$215,IF(DASHBOARD!$J$2=0,0,H314)))</f>
        <v/>
      </c>
      <c r="I314" s="383">
        <f>(IF(DASHBOARD!$J$2=I7,DASHBOARD!$U$215,IF(DASHBOARD!$J$2=0,0,I314)))</f>
        <v/>
      </c>
      <c r="J314" s="383">
        <f>(IF(DASHBOARD!$J$2=J7,DASHBOARD!$U$215,IF(DASHBOARD!$J$2=0,0,J314)))</f>
        <v/>
      </c>
      <c r="K314" s="383">
        <f>(IF(DASHBOARD!$J$2=K7,DASHBOARD!$U$215,IF(DASHBOARD!$J$2=0,0,K314)))</f>
        <v/>
      </c>
      <c r="L314" s="383">
        <f>(IF(DASHBOARD!$J$2=L7,DASHBOARD!$U$215,IF(DASHBOARD!$J$2=0,0,L314)))</f>
        <v/>
      </c>
      <c r="M314" s="383">
        <f>(IF(DASHBOARD!$J$2=M7,DASHBOARD!$U$215,IF(DASHBOARD!$J$2=0,0,M314)))</f>
        <v/>
      </c>
      <c r="N314" s="383">
        <f>(IF(DASHBOARD!$J$2=N7,DASHBOARD!$U$215,IF(DASHBOARD!$J$2=0,0,N314)))</f>
        <v/>
      </c>
      <c r="O314" s="383">
        <f>(IF(DASHBOARD!$J$2=O7,DASHBOARD!$U$215,IF(DASHBOARD!$J$2=0,0,O314)))</f>
        <v/>
      </c>
      <c r="P314" s="383">
        <f>(IF(DASHBOARD!$J$2=P7,DASHBOARD!$U$215,IF(DASHBOARD!$J$2=0,0,P314)))</f>
        <v/>
      </c>
      <c r="Q314" s="383">
        <f>(IF(DASHBOARD!$J$2=Q7,DASHBOARD!$U$215,IF(DASHBOARD!$J$2=0,0,Q314)))</f>
        <v/>
      </c>
      <c r="R314" s="383">
        <f>(IF(DASHBOARD!$J$2=R7,DASHBOARD!$U$215,IF(DASHBOARD!$J$2=0,0,R314)))</f>
        <v/>
      </c>
      <c r="S314" s="383">
        <f>(IF(DASHBOARD!$J$2=S7,DASHBOARD!$U$215,IF(DASHBOARD!$J$2=0,0,S314)))</f>
        <v/>
      </c>
      <c r="T314" s="383">
        <f>(IF(DASHBOARD!$J$2=T7,DASHBOARD!$U$215,IF(DASHBOARD!$J$2=0,0,T314)))</f>
        <v/>
      </c>
      <c r="U314" s="383">
        <f>(IF(DASHBOARD!$J$2=U7,DASHBOARD!$U$215,IF(DASHBOARD!$J$2=0,0,U314)))</f>
        <v/>
      </c>
      <c r="V314" s="383">
        <f>(IF(DASHBOARD!$J$2=V7,DASHBOARD!$U$215,IF(DASHBOARD!$J$2=0,0,V314)))</f>
        <v/>
      </c>
      <c r="W314" s="383">
        <f>(IF(DASHBOARD!$J$2=W7,DASHBOARD!$U$215,IF(DASHBOARD!$J$2=0,0,W314)))</f>
        <v/>
      </c>
      <c r="X314" s="383">
        <f>(IF(DASHBOARD!$J$2=X7,DASHBOARD!$U$215,IF(DASHBOARD!$J$2=0,0,X314)))</f>
        <v/>
      </c>
      <c r="Y314" s="383">
        <f>(IF(DASHBOARD!$J$2=Y7,DASHBOARD!$U$215,IF(DASHBOARD!$J$2=0,0,Y314)))</f>
        <v/>
      </c>
      <c r="Z314" s="383">
        <f>(IF(DASHBOARD!$J$2=Z7,DASHBOARD!$U$215,IF(DASHBOARD!$J$2=0,0,Z314)))</f>
        <v/>
      </c>
      <c r="AA314" s="383">
        <f>(IF(DASHBOARD!$J$2=AA7,DASHBOARD!$U$215,IF(DASHBOARD!$J$2=0,0,AA314)))</f>
        <v/>
      </c>
      <c r="AB314" s="383">
        <f>(IF(DASHBOARD!$J$2=AB7,DASHBOARD!$U$215,IF(DASHBOARD!$J$2=0,0,AB314)))</f>
        <v/>
      </c>
      <c r="AC314" s="383">
        <f>(IF(DASHBOARD!$J$2=AC7,DASHBOARD!$U$215,IF(DASHBOARD!$J$2=0,0,AC314)))</f>
        <v/>
      </c>
      <c r="AD314" s="383">
        <f>(IF(DASHBOARD!$J$2=AD7,DASHBOARD!$U$215,IF(DASHBOARD!$J$2=0,0,AD314)))</f>
        <v/>
      </c>
      <c r="AE314" s="383">
        <f>(IF(DASHBOARD!$J$2=AE7,DASHBOARD!$U$215,IF(DASHBOARD!$J$2=0,0,AE314)))</f>
        <v/>
      </c>
      <c r="AF314" s="383">
        <f>(IF(DASHBOARD!$J$2=AF7,DASHBOARD!$U$215,IF(DASHBOARD!$J$2=0,0,AF314)))</f>
        <v/>
      </c>
      <c r="AG314" s="383">
        <f>(IF(DASHBOARD!$J$2=AG7,DASHBOARD!$U$215,IF(DASHBOARD!$J$2=0,0,AG314)))</f>
        <v/>
      </c>
      <c r="AH314" s="383">
        <f>(IF(DASHBOARD!$J$2=AH7,DASHBOARD!$U$215,IF(DASHBOARD!$J$2=0,0,AH314)))</f>
        <v/>
      </c>
      <c r="AI314" s="383">
        <f>(IF(DASHBOARD!$J$2=AI7,DASHBOARD!$U$215,IF(DASHBOARD!$J$2=0,0,AI314)))</f>
        <v/>
      </c>
      <c r="AJ314" s="383">
        <f>(IF(DASHBOARD!$J$2=AJ7,DASHBOARD!$U$215,IF(DASHBOARD!$J$2=0,0,AJ314)))</f>
        <v/>
      </c>
      <c r="AK314" s="383">
        <f>(IF(DASHBOARD!$J$2=AK7,DASHBOARD!$U$215,IF(DASHBOARD!$J$2=0,0,AK314)))</f>
        <v/>
      </c>
      <c r="AL314" s="383">
        <f>(IF(DASHBOARD!$J$2=AL7,DASHBOARD!$U$215,IF(DASHBOARD!$J$2=0,0,AL314)))</f>
        <v/>
      </c>
      <c r="AM314" s="383">
        <f>(IF(DASHBOARD!$J$2=AM7,DASHBOARD!$U$215,IF(DASHBOARD!$J$2=0,0,AM314)))</f>
        <v/>
      </c>
      <c r="AN314" s="383">
        <f>(IF(DASHBOARD!$J$2=AN7,DASHBOARD!$U$215,IF(DASHBOARD!$J$2=0,0,AN314)))</f>
        <v/>
      </c>
      <c r="AO314" s="383">
        <f>(IF(DASHBOARD!$J$2=AO7,DASHBOARD!$U$215,IF(DASHBOARD!$J$2=0,0,AO314)))</f>
        <v/>
      </c>
      <c r="AP314" s="383">
        <f>(IF(DASHBOARD!$J$2=AP7,DASHBOARD!$U$215,IF(DASHBOARD!$J$2=0,0,AP314)))</f>
        <v/>
      </c>
      <c r="AQ314" s="383">
        <f>(IF(DASHBOARD!$J$2=AQ7,DASHBOARD!$U$215,IF(DASHBOARD!$J$2=0,0,AQ314)))</f>
        <v/>
      </c>
      <c r="AR314" s="383">
        <f>(IF(DASHBOARD!$J$2=AR7,DASHBOARD!$U$215,IF(DASHBOARD!$J$2=0,0,AR314)))</f>
        <v/>
      </c>
      <c r="AS314" s="383">
        <f>(IF(DASHBOARD!$J$2=AS7,DASHBOARD!$U$215,IF(DASHBOARD!$J$2=0,0,AS314)))</f>
        <v/>
      </c>
      <c r="AT314" s="383">
        <f>(IF(DASHBOARD!$J$2=AT7,DASHBOARD!$U$215,IF(DASHBOARD!$J$2=0,0,AT314)))</f>
        <v/>
      </c>
      <c r="AU314" s="383">
        <f>(IF(DASHBOARD!$J$2=AU7,DASHBOARD!$U$215,IF(DASHBOARD!$J$2=0,0,AU314)))</f>
        <v/>
      </c>
      <c r="AV314" s="383">
        <f>(IF(DASHBOARD!$J$2=AV7,DASHBOARD!$U$215,IF(DASHBOARD!$J$2=0,0,AV314)))</f>
        <v/>
      </c>
      <c r="AW314" s="383">
        <f>(IF(DASHBOARD!$J$2=AW7,DASHBOARD!$U$215,IF(DASHBOARD!$J$2=0,0,AW314)))</f>
        <v/>
      </c>
      <c r="AX314" s="383">
        <f>(IF(DASHBOARD!$J$2=AX7,DASHBOARD!$U$215,IF(DASHBOARD!$J$2=0,0,AX314)))</f>
        <v/>
      </c>
      <c r="AY314" s="383">
        <f>(IF(DASHBOARD!$J$2=AY7,DASHBOARD!$U$215,IF(DASHBOARD!$J$2=0,0,AY314)))</f>
        <v/>
      </c>
      <c r="AZ314" s="383">
        <f>(IF(DASHBOARD!$J$2=AZ7,DASHBOARD!$U$215,IF(DASHBOARD!$J$2=0,0,AZ314)))</f>
        <v/>
      </c>
      <c r="BA314" s="383">
        <f>(IF(DASHBOARD!$J$2=BA7,DASHBOARD!$U$215,IF(DASHBOARD!$J$2=0,0,BA314)))</f>
        <v/>
      </c>
      <c r="BB314" s="384">
        <f>IF(SUM(F314:BA314)&lt;&gt;0,AVERAGEIF(F314:BA314,"&gt;0",F314:BA314),0)</f>
        <v/>
      </c>
      <c r="BC314" s="147" t="n"/>
      <c r="BD314" s="385">
        <f>MAXA(F314:BA314)</f>
        <v/>
      </c>
      <c r="BE314" s="1461">
        <f>IF(BD314&lt;&gt;0,VLOOKUP(BD314,$F$10:$BA$10,MATCH(BD314,F314:BA314,0)),"")</f>
        <v/>
      </c>
      <c r="BF314" s="385">
        <f t="array" ref="BF314">MIN(IF(F314:BA314&gt;0,F314:BA314))</f>
        <v/>
      </c>
      <c r="BG314" s="1461">
        <f>IF(BF314&lt;&gt;0,VLOOKUP(BF314,$F$10:$BA$10,MATCH($BF314,$F314:$BA314,0)),"")</f>
        <v/>
      </c>
      <c r="BI314" s="1368">
        <f>HLOOKUP($BI$9,$S$10:$AI$431,1+$BL314,TRUE)</f>
        <v/>
      </c>
      <c r="BJ314" s="1369">
        <f>HLOOKUP($BJ$9,$AJ$10:$AW$431,1+$BL314,TRUE)</f>
        <v/>
      </c>
      <c r="BK314" s="151" t="n"/>
      <c r="BL314" s="408">
        <f>BL313+1</f>
        <v/>
      </c>
      <c r="BM314" s="399" t="n"/>
    </row>
    <row r="315" ht="20.25" customHeight="1" s="18" thickBot="1" thickTop="1">
      <c r="B315" s="1370" t="n"/>
      <c r="C315" s="1353" t="n"/>
      <c r="D315" s="230" t="n"/>
      <c r="E315" s="388" t="inlineStr">
        <is>
          <t>Masamba #2, 150</t>
        </is>
      </c>
      <c r="F315" s="383">
        <f>(IF(DASHBOARD!$J$2=F7,DASHBOARD!$U$216,IF(DASHBOARD!$J$2=0,0,F315)))</f>
        <v/>
      </c>
      <c r="G315" s="383">
        <f>(IF(DASHBOARD!$J$2=G7,DASHBOARD!$U$216,IF(DASHBOARD!$J$2=0,0,G315)))</f>
        <v/>
      </c>
      <c r="H315" s="383">
        <f>(IF(DASHBOARD!$J$2=H7,DASHBOARD!$U$216,IF(DASHBOARD!$J$2=0,0,H315)))</f>
        <v/>
      </c>
      <c r="I315" s="383">
        <f>(IF(DASHBOARD!$J$2=I7,DASHBOARD!$U$216,IF(DASHBOARD!$J$2=0,0,I315)))</f>
        <v/>
      </c>
      <c r="J315" s="383">
        <f>(IF(DASHBOARD!$J$2=J7,DASHBOARD!$U$216,IF(DASHBOARD!$J$2=0,0,J315)))</f>
        <v/>
      </c>
      <c r="K315" s="383">
        <f>(IF(DASHBOARD!$J$2=K7,DASHBOARD!$U$216,IF(DASHBOARD!$J$2=0,0,K315)))</f>
        <v/>
      </c>
      <c r="L315" s="383">
        <f>(IF(DASHBOARD!$J$2=L7,DASHBOARD!$U$216,IF(DASHBOARD!$J$2=0,0,L315)))</f>
        <v/>
      </c>
      <c r="M315" s="383">
        <f>(IF(DASHBOARD!$J$2=M7,DASHBOARD!$U$216,IF(DASHBOARD!$J$2=0,0,M315)))</f>
        <v/>
      </c>
      <c r="N315" s="383">
        <f>(IF(DASHBOARD!$J$2=N7,DASHBOARD!$U$216,IF(DASHBOARD!$J$2=0,0,N315)))</f>
        <v/>
      </c>
      <c r="O315" s="383">
        <f>(IF(DASHBOARD!$J$2=O7,DASHBOARD!$U$216,IF(DASHBOARD!$J$2=0,0,O315)))</f>
        <v/>
      </c>
      <c r="P315" s="383">
        <f>(IF(DASHBOARD!$J$2=P7,DASHBOARD!$U$216,IF(DASHBOARD!$J$2=0,0,P315)))</f>
        <v/>
      </c>
      <c r="Q315" s="383">
        <f>(IF(DASHBOARD!$J$2=Q7,DASHBOARD!$U$216,IF(DASHBOARD!$J$2=0,0,Q315)))</f>
        <v/>
      </c>
      <c r="R315" s="383">
        <f>(IF(DASHBOARD!$J$2=R7,DASHBOARD!$U$216,IF(DASHBOARD!$J$2=0,0,R315)))</f>
        <v/>
      </c>
      <c r="S315" s="383">
        <f>(IF(DASHBOARD!$J$2=S7,DASHBOARD!$U$216,IF(DASHBOARD!$J$2=0,0,S315)))</f>
        <v/>
      </c>
      <c r="T315" s="383">
        <f>(IF(DASHBOARD!$J$2=T7,DASHBOARD!$U$216,IF(DASHBOARD!$J$2=0,0,T315)))</f>
        <v/>
      </c>
      <c r="U315" s="383">
        <f>(IF(DASHBOARD!$J$2=U7,DASHBOARD!$U$216,IF(DASHBOARD!$J$2=0,0,U315)))</f>
        <v/>
      </c>
      <c r="V315" s="383">
        <f>(IF(DASHBOARD!$J$2=V7,DASHBOARD!$U$216,IF(DASHBOARD!$J$2=0,0,V315)))</f>
        <v/>
      </c>
      <c r="W315" s="383">
        <f>(IF(DASHBOARD!$J$2=W7,DASHBOARD!$U$216,IF(DASHBOARD!$J$2=0,0,W315)))</f>
        <v/>
      </c>
      <c r="X315" s="383">
        <f>(IF(DASHBOARD!$J$2=X7,DASHBOARD!$U$216,IF(DASHBOARD!$J$2=0,0,X315)))</f>
        <v/>
      </c>
      <c r="Y315" s="383">
        <f>(IF(DASHBOARD!$J$2=Y7,DASHBOARD!$U$216,IF(DASHBOARD!$J$2=0,0,Y315)))</f>
        <v/>
      </c>
      <c r="Z315" s="383">
        <f>(IF(DASHBOARD!$J$2=Z7,DASHBOARD!$U$216,IF(DASHBOARD!$J$2=0,0,Z315)))</f>
        <v/>
      </c>
      <c r="AA315" s="383">
        <f>(IF(DASHBOARD!$J$2=AA7,DASHBOARD!$U$216,IF(DASHBOARD!$J$2=0,0,AA315)))</f>
        <v/>
      </c>
      <c r="AB315" s="383">
        <f>(IF(DASHBOARD!$J$2=AB7,DASHBOARD!$U$216,IF(DASHBOARD!$J$2=0,0,AB315)))</f>
        <v/>
      </c>
      <c r="AC315" s="383">
        <f>(IF(DASHBOARD!$J$2=AC7,DASHBOARD!$U$216,IF(DASHBOARD!$J$2=0,0,AC315)))</f>
        <v/>
      </c>
      <c r="AD315" s="383">
        <f>(IF(DASHBOARD!$J$2=AD7,DASHBOARD!$U$216,IF(DASHBOARD!$J$2=0,0,AD315)))</f>
        <v/>
      </c>
      <c r="AE315" s="383">
        <f>(IF(DASHBOARD!$J$2=AE7,DASHBOARD!$U$216,IF(DASHBOARD!$J$2=0,0,AE315)))</f>
        <v/>
      </c>
      <c r="AF315" s="383">
        <f>(IF(DASHBOARD!$J$2=AF7,DASHBOARD!$U$216,IF(DASHBOARD!$J$2=0,0,AF315)))</f>
        <v/>
      </c>
      <c r="AG315" s="383">
        <f>(IF(DASHBOARD!$J$2=AG7,DASHBOARD!$U$216,IF(DASHBOARD!$J$2=0,0,AG315)))</f>
        <v/>
      </c>
      <c r="AH315" s="383">
        <f>(IF(DASHBOARD!$J$2=AH7,DASHBOARD!$U$216,IF(DASHBOARD!$J$2=0,0,AH315)))</f>
        <v/>
      </c>
      <c r="AI315" s="383">
        <f>(IF(DASHBOARD!$J$2=AI7,DASHBOARD!$U$216,IF(DASHBOARD!$J$2=0,0,AI315)))</f>
        <v/>
      </c>
      <c r="AJ315" s="383">
        <f>(IF(DASHBOARD!$J$2=AJ7,DASHBOARD!$U$216,IF(DASHBOARD!$J$2=0,0,AJ315)))</f>
        <v/>
      </c>
      <c r="AK315" s="383">
        <f>(IF(DASHBOARD!$J$2=AK7,DASHBOARD!$U$216,IF(DASHBOARD!$J$2=0,0,AK315)))</f>
        <v/>
      </c>
      <c r="AL315" s="383">
        <f>(IF(DASHBOARD!$J$2=AL7,DASHBOARD!$U$216,IF(DASHBOARD!$J$2=0,0,AL315)))</f>
        <v/>
      </c>
      <c r="AM315" s="383">
        <f>(IF(DASHBOARD!$J$2=AM7,DASHBOARD!$U$216,IF(DASHBOARD!$J$2=0,0,AM315)))</f>
        <v/>
      </c>
      <c r="AN315" s="383">
        <f>(IF(DASHBOARD!$J$2=AN7,DASHBOARD!$U$216,IF(DASHBOARD!$J$2=0,0,AN315)))</f>
        <v/>
      </c>
      <c r="AO315" s="383">
        <f>(IF(DASHBOARD!$J$2=AO7,DASHBOARD!$U$216,IF(DASHBOARD!$J$2=0,0,AO315)))</f>
        <v/>
      </c>
      <c r="AP315" s="383">
        <f>(IF(DASHBOARD!$J$2=AP7,DASHBOARD!$U$216,IF(DASHBOARD!$J$2=0,0,AP315)))</f>
        <v/>
      </c>
      <c r="AQ315" s="383">
        <f>(IF(DASHBOARD!$J$2=AQ7,DASHBOARD!$U$216,IF(DASHBOARD!$J$2=0,0,AQ315)))</f>
        <v/>
      </c>
      <c r="AR315" s="383">
        <f>(IF(DASHBOARD!$J$2=AR7,DASHBOARD!$U$216,IF(DASHBOARD!$J$2=0,0,AR315)))</f>
        <v/>
      </c>
      <c r="AS315" s="383">
        <f>(IF(DASHBOARD!$J$2=AS7,DASHBOARD!$U$216,IF(DASHBOARD!$J$2=0,0,AS315)))</f>
        <v/>
      </c>
      <c r="AT315" s="383">
        <f>(IF(DASHBOARD!$J$2=AT7,DASHBOARD!$U$216,IF(DASHBOARD!$J$2=0,0,AT315)))</f>
        <v/>
      </c>
      <c r="AU315" s="383">
        <f>(IF(DASHBOARD!$J$2=AU7,DASHBOARD!$U$216,IF(DASHBOARD!$J$2=0,0,AU315)))</f>
        <v/>
      </c>
      <c r="AV315" s="383">
        <f>(IF(DASHBOARD!$J$2=AV7,DASHBOARD!$U$216,IF(DASHBOARD!$J$2=0,0,AV315)))</f>
        <v/>
      </c>
      <c r="AW315" s="383">
        <f>(IF(DASHBOARD!$J$2=AW7,DASHBOARD!$U$216,IF(DASHBOARD!$J$2=0,0,AW315)))</f>
        <v/>
      </c>
      <c r="AX315" s="383">
        <f>(IF(DASHBOARD!$J$2=AX7,DASHBOARD!$U$216,IF(DASHBOARD!$J$2=0,0,AX315)))</f>
        <v/>
      </c>
      <c r="AY315" s="383">
        <f>(IF(DASHBOARD!$J$2=AY7,DASHBOARD!$U$216,IF(DASHBOARD!$J$2=0,0,AY315)))</f>
        <v/>
      </c>
      <c r="AZ315" s="383">
        <f>(IF(DASHBOARD!$J$2=AZ7,DASHBOARD!$U$216,IF(DASHBOARD!$J$2=0,0,AZ315)))</f>
        <v/>
      </c>
      <c r="BA315" s="383">
        <f>(IF(DASHBOARD!$J$2=BA7,DASHBOARD!$U$216,IF(DASHBOARD!$J$2=0,0,BA315)))</f>
        <v/>
      </c>
      <c r="BB315" s="384">
        <f>IF(SUM(F315:BA315)&lt;&gt;0,AVERAGEIF(F315:BA315,"&gt;0",F315:BA315),0)</f>
        <v/>
      </c>
      <c r="BC315" s="147" t="n"/>
      <c r="BD315" s="385">
        <f>MAXA(F315:BA315)</f>
        <v/>
      </c>
      <c r="BE315" s="1461">
        <f>IF(BD315&lt;&gt;0,VLOOKUP(BD315,$F$10:$BA$10,MATCH(BD315,F315:BA315,0)),"")</f>
        <v/>
      </c>
      <c r="BF315" s="385">
        <f t="array" ref="BF315">MIN(IF(F315:BA315&gt;0,F315:BA315))</f>
        <v/>
      </c>
      <c r="BG315" s="1461">
        <f>IF(BF315&lt;&gt;0,VLOOKUP(BF315,$F$10:$BA$10,MATCH($BF315,$F315:$BA315,0)),"")</f>
        <v/>
      </c>
      <c r="BI315" s="1368">
        <f>HLOOKUP($BI$9,$S$10:$AI$431,1+$BL315,TRUE)</f>
        <v/>
      </c>
      <c r="BJ315" s="1369">
        <f>HLOOKUP($BJ$9,$AJ$10:$AW$431,1+$BL315,TRUE)</f>
        <v/>
      </c>
      <c r="BK315" s="151" t="n"/>
      <c r="BL315" s="408">
        <f>BL314+1</f>
        <v/>
      </c>
      <c r="BM315" s="399" t="n"/>
    </row>
    <row r="316" ht="20.25" customHeight="1" s="18" thickBot="1" thickTop="1">
      <c r="B316" s="1370" t="n"/>
      <c r="C316" s="1353" t="n"/>
      <c r="D316" s="424" t="n"/>
      <c r="E316" s="395" t="n"/>
      <c r="F316" s="430" t="n"/>
      <c r="G316" s="430" t="n"/>
      <c r="H316" s="430" t="n"/>
      <c r="I316" s="430" t="n"/>
      <c r="J316" s="430" t="n"/>
      <c r="K316" s="430" t="n"/>
      <c r="L316" s="430" t="n"/>
      <c r="M316" s="430" t="n"/>
      <c r="N316" s="430" t="n"/>
      <c r="O316" s="430" t="n"/>
      <c r="P316" s="430" t="n"/>
      <c r="Q316" s="430" t="n"/>
      <c r="R316" s="430" t="n"/>
      <c r="S316" s="430" t="n"/>
      <c r="T316" s="430" t="n"/>
      <c r="U316" s="430" t="n"/>
      <c r="V316" s="430" t="n"/>
      <c r="W316" s="430" t="n"/>
      <c r="X316" s="430" t="n"/>
      <c r="Y316" s="430" t="n"/>
      <c r="Z316" s="430" t="n"/>
      <c r="AA316" s="430" t="n"/>
      <c r="AB316" s="430" t="n"/>
      <c r="AC316" s="430" t="n"/>
      <c r="AD316" s="430" t="n"/>
      <c r="AE316" s="430" t="n"/>
      <c r="AF316" s="430" t="n"/>
      <c r="AG316" s="430" t="n"/>
      <c r="AH316" s="430" t="n"/>
      <c r="AI316" s="430" t="n"/>
      <c r="AJ316" s="430" t="n"/>
      <c r="AK316" s="430" t="n"/>
      <c r="AL316" s="430" t="n"/>
      <c r="AM316" s="430" t="n"/>
      <c r="AN316" s="430" t="n"/>
      <c r="AO316" s="430" t="n"/>
      <c r="AP316" s="430" t="n"/>
      <c r="AQ316" s="430" t="n"/>
      <c r="AR316" s="430" t="n"/>
      <c r="AS316" s="430" t="n"/>
      <c r="AT316" s="430" t="n"/>
      <c r="AU316" s="430" t="n"/>
      <c r="AV316" s="430" t="n"/>
      <c r="AW316" s="430" t="n"/>
      <c r="AX316" s="430" t="n"/>
      <c r="AY316" s="430" t="n"/>
      <c r="AZ316" s="430" t="n"/>
      <c r="BA316" s="430" t="n"/>
      <c r="BB316" s="384">
        <f>IF(SUM(F316:BA316)&lt;&gt;0,AVERAGEIF(F316:BA316,"&gt;0",F316:BA316),0)</f>
        <v/>
      </c>
      <c r="BC316" s="147" t="n"/>
      <c r="BD316" s="385">
        <f>MAXA(F316:BA316)</f>
        <v/>
      </c>
      <c r="BE316" s="1461">
        <f>IF(BD316&lt;&gt;0,VLOOKUP(BD316,$F$10:$BA$10,MATCH(BD316,F316:BA316,0)),"")</f>
        <v/>
      </c>
      <c r="BF316" s="385">
        <f t="array" ref="BF316">MIN(IF(F316:BA316&gt;0,F316:BA316))</f>
        <v/>
      </c>
      <c r="BG316" s="1461">
        <f>IF(BF316&lt;&gt;0,VLOOKUP(BF316,$F$10:$BA$10,MATCH($BF316,$F316:$BA316,0)),"")</f>
        <v/>
      </c>
      <c r="BI316" s="1368">
        <f>HLOOKUP($BI$9,$S$10:$AI$431,1+$BL316,TRUE)</f>
        <v/>
      </c>
      <c r="BJ316" s="1369">
        <f>HLOOKUP($BJ$9,$AJ$10:$AW$431,1+$BL316,TRUE)</f>
        <v/>
      </c>
      <c r="BK316" s="151" t="n"/>
      <c r="BL316" s="408">
        <f>BL315+1</f>
        <v/>
      </c>
      <c r="BM316" s="399" t="n"/>
    </row>
    <row r="317" ht="20.25" customHeight="1" s="18" thickBot="1" thickTop="1">
      <c r="B317" s="1370" t="n"/>
      <c r="C317" s="1353" t="n"/>
      <c r="D317" s="1052" t="inlineStr">
        <is>
          <t>Latuppa 150</t>
        </is>
      </c>
      <c r="E317" s="388" t="inlineStr">
        <is>
          <t>Palopo # 1, 150</t>
        </is>
      </c>
      <c r="F317" s="383">
        <f>(IF(DASHBOARD!$J$2=F7,DASHBOARD!$U$768,IF(DASHBOARD!$J$2=0,0,F317)))</f>
        <v/>
      </c>
      <c r="G317" s="383">
        <f>(IF(DASHBOARD!$J$2=G7,DASHBOARD!$U$768,IF(DASHBOARD!$J$2=0,0,G317)))</f>
        <v/>
      </c>
      <c r="H317" s="383">
        <f>(IF(DASHBOARD!$J$2=H7,DASHBOARD!$U$768,IF(DASHBOARD!$J$2=0,0,H317)))</f>
        <v/>
      </c>
      <c r="I317" s="383">
        <f>(IF(DASHBOARD!$J$2=I7,DASHBOARD!$U$768,IF(DASHBOARD!$J$2=0,0,I317)))</f>
        <v/>
      </c>
      <c r="J317" s="383">
        <f>(IF(DASHBOARD!$J$2=J7,DASHBOARD!$U$768,IF(DASHBOARD!$J$2=0,0,J317)))</f>
        <v/>
      </c>
      <c r="K317" s="383">
        <f>(IF(DASHBOARD!$J$2=K7,DASHBOARD!$U$768,IF(DASHBOARD!$J$2=0,0,K317)))</f>
        <v/>
      </c>
      <c r="L317" s="383">
        <f>(IF(DASHBOARD!$J$2=L7,DASHBOARD!$U$768,IF(DASHBOARD!$J$2=0,0,L317)))</f>
        <v/>
      </c>
      <c r="M317" s="383">
        <f>(IF(DASHBOARD!$J$2=M7,DASHBOARD!$U$768,IF(DASHBOARD!$J$2=0,0,M317)))</f>
        <v/>
      </c>
      <c r="N317" s="383">
        <f>(IF(DASHBOARD!$J$2=N7,DASHBOARD!$U$768,IF(DASHBOARD!$J$2=0,0,N317)))</f>
        <v/>
      </c>
      <c r="O317" s="383">
        <f>(IF(DASHBOARD!$J$2=O7,DASHBOARD!$U$768,IF(DASHBOARD!$J$2=0,0,O317)))</f>
        <v/>
      </c>
      <c r="P317" s="383">
        <f>(IF(DASHBOARD!$J$2=P7,DASHBOARD!$U$768,IF(DASHBOARD!$J$2=0,0,P317)))</f>
        <v/>
      </c>
      <c r="Q317" s="383">
        <f>(IF(DASHBOARD!$J$2=Q7,DASHBOARD!$U$768,IF(DASHBOARD!$J$2=0,0,Q317)))</f>
        <v/>
      </c>
      <c r="R317" s="383">
        <f>(IF(DASHBOARD!$J$2=R7,DASHBOARD!$U$768,IF(DASHBOARD!$J$2=0,0,R317)))</f>
        <v/>
      </c>
      <c r="S317" s="383">
        <f>(IF(DASHBOARD!$J$2=S7,DASHBOARD!$U$768,IF(DASHBOARD!$J$2=0,0,S317)))</f>
        <v/>
      </c>
      <c r="T317" s="383">
        <f>(IF(DASHBOARD!$J$2=T7,DASHBOARD!$U$768,IF(DASHBOARD!$J$2=0,0,T317)))</f>
        <v/>
      </c>
      <c r="U317" s="383">
        <f>(IF(DASHBOARD!$J$2=U7,DASHBOARD!$U$768,IF(DASHBOARD!$J$2=0,0,U317)))</f>
        <v/>
      </c>
      <c r="V317" s="383">
        <f>(IF(DASHBOARD!$J$2=V7,DASHBOARD!$U$768,IF(DASHBOARD!$J$2=0,0,V317)))</f>
        <v/>
      </c>
      <c r="W317" s="383">
        <f>(IF(DASHBOARD!$J$2=W7,DASHBOARD!$U$768,IF(DASHBOARD!$J$2=0,0,W317)))</f>
        <v/>
      </c>
      <c r="X317" s="383">
        <f>(IF(DASHBOARD!$J$2=X7,DASHBOARD!$U$768,IF(DASHBOARD!$J$2=0,0,X317)))</f>
        <v/>
      </c>
      <c r="Y317" s="383">
        <f>(IF(DASHBOARD!$J$2=Y7,DASHBOARD!$U$768,IF(DASHBOARD!$J$2=0,0,Y317)))</f>
        <v/>
      </c>
      <c r="Z317" s="383">
        <f>(IF(DASHBOARD!$J$2=Z7,DASHBOARD!$U$768,IF(DASHBOARD!$J$2=0,0,Z317)))</f>
        <v/>
      </c>
      <c r="AA317" s="383">
        <f>(IF(DASHBOARD!$J$2=AA7,DASHBOARD!$U$768,IF(DASHBOARD!$J$2=0,0,AA317)))</f>
        <v/>
      </c>
      <c r="AB317" s="383">
        <f>(IF(DASHBOARD!$J$2=AB7,DASHBOARD!$U$768,IF(DASHBOARD!$J$2=0,0,AB317)))</f>
        <v/>
      </c>
      <c r="AC317" s="383">
        <f>(IF(DASHBOARD!$J$2=AC7,DASHBOARD!$U$768,IF(DASHBOARD!$J$2=0,0,AC317)))</f>
        <v/>
      </c>
      <c r="AD317" s="383">
        <f>(IF(DASHBOARD!$J$2=AD7,DASHBOARD!$U$768,IF(DASHBOARD!$J$2=0,0,AD317)))</f>
        <v/>
      </c>
      <c r="AE317" s="383">
        <f>(IF(DASHBOARD!$J$2=AE7,DASHBOARD!$U$768,IF(DASHBOARD!$J$2=0,0,AE317)))</f>
        <v/>
      </c>
      <c r="AF317" s="383">
        <f>(IF(DASHBOARD!$J$2=AF7,DASHBOARD!$U$768,IF(DASHBOARD!$J$2=0,0,AF317)))</f>
        <v/>
      </c>
      <c r="AG317" s="383">
        <f>(IF(DASHBOARD!$J$2=AG7,DASHBOARD!$U$768,IF(DASHBOARD!$J$2=0,0,AG317)))</f>
        <v/>
      </c>
      <c r="AH317" s="383">
        <f>(IF(DASHBOARD!$J$2=AH7,DASHBOARD!$U$768,IF(DASHBOARD!$J$2=0,0,AH317)))</f>
        <v/>
      </c>
      <c r="AI317" s="383">
        <f>(IF(DASHBOARD!$J$2=AI7,DASHBOARD!$U$768,IF(DASHBOARD!$J$2=0,0,AI317)))</f>
        <v/>
      </c>
      <c r="AJ317" s="383">
        <f>(IF(DASHBOARD!$J$2=AJ7,DASHBOARD!$U$768,IF(DASHBOARD!$J$2=0,0,AJ317)))</f>
        <v/>
      </c>
      <c r="AK317" s="383">
        <f>(IF(DASHBOARD!$J$2=AK7,DASHBOARD!$U$768,IF(DASHBOARD!$J$2=0,0,AK317)))</f>
        <v/>
      </c>
      <c r="AL317" s="383">
        <f>(IF(DASHBOARD!$J$2=AL7,DASHBOARD!$U$768,IF(DASHBOARD!$J$2=0,0,AL317)))</f>
        <v/>
      </c>
      <c r="AM317" s="383">
        <f>(IF(DASHBOARD!$J$2=AM7,DASHBOARD!$U$768,IF(DASHBOARD!$J$2=0,0,AM317)))</f>
        <v/>
      </c>
      <c r="AN317" s="383">
        <f>(IF(DASHBOARD!$J$2=AN7,DASHBOARD!$U$768,IF(DASHBOARD!$J$2=0,0,AN317)))</f>
        <v/>
      </c>
      <c r="AO317" s="383">
        <f>(IF(DASHBOARD!$J$2=AO7,DASHBOARD!$U$768,IF(DASHBOARD!$J$2=0,0,AO317)))</f>
        <v/>
      </c>
      <c r="AP317" s="383">
        <f>(IF(DASHBOARD!$J$2=AP7,DASHBOARD!$U$768,IF(DASHBOARD!$J$2=0,0,AP317)))</f>
        <v/>
      </c>
      <c r="AQ317" s="383">
        <f>(IF(DASHBOARD!$J$2=AQ7,DASHBOARD!$U$768,IF(DASHBOARD!$J$2=0,0,AQ317)))</f>
        <v/>
      </c>
      <c r="AR317" s="383">
        <f>(IF(DASHBOARD!$J$2=AR7,DASHBOARD!$U$768,IF(DASHBOARD!$J$2=0,0,AR317)))</f>
        <v/>
      </c>
      <c r="AS317" s="383">
        <f>(IF(DASHBOARD!$J$2=AS7,DASHBOARD!$U$768,IF(DASHBOARD!$J$2=0,0,AS317)))</f>
        <v/>
      </c>
      <c r="AT317" s="383">
        <f>(IF(DASHBOARD!$J$2=AT7,DASHBOARD!$U$768,IF(DASHBOARD!$J$2=0,0,AT317)))</f>
        <v/>
      </c>
      <c r="AU317" s="383">
        <f>(IF(DASHBOARD!$J$2=AU7,DASHBOARD!$U$768,IF(DASHBOARD!$J$2=0,0,AU317)))</f>
        <v/>
      </c>
      <c r="AV317" s="383">
        <f>(IF(DASHBOARD!$J$2=AV7,DASHBOARD!$U$768,IF(DASHBOARD!$J$2=0,0,AV317)))</f>
        <v/>
      </c>
      <c r="AW317" s="383">
        <f>(IF(DASHBOARD!$J$2=AW7,DASHBOARD!$U$768,IF(DASHBOARD!$J$2=0,0,AW317)))</f>
        <v/>
      </c>
      <c r="AX317" s="383">
        <f>(IF(DASHBOARD!$J$2=AX7,DASHBOARD!$U$768,IF(DASHBOARD!$J$2=0,0,AX317)))</f>
        <v/>
      </c>
      <c r="AY317" s="383">
        <f>(IF(DASHBOARD!$J$2=AY7,DASHBOARD!$U$768,IF(DASHBOARD!$J$2=0,0,AY317)))</f>
        <v/>
      </c>
      <c r="AZ317" s="383">
        <f>(IF(DASHBOARD!$J$2=AZ7,DASHBOARD!$U$768,IF(DASHBOARD!$J$2=0,0,AZ317)))</f>
        <v/>
      </c>
      <c r="BA317" s="383">
        <f>(IF(DASHBOARD!$J$2=BA7,DASHBOARD!$U$768,IF(DASHBOARD!$J$2=0,0,BA317)))</f>
        <v/>
      </c>
      <c r="BB317" s="384">
        <f>IF(SUM(F317:BA317)&lt;&gt;0,AVERAGEIF(F317:BA317,"&gt;0",F317:BA317),0)</f>
        <v/>
      </c>
      <c r="BC317" s="147" t="n"/>
      <c r="BD317" s="385">
        <f>MAXA(F317:BA317)</f>
        <v/>
      </c>
      <c r="BE317" s="1461">
        <f>IF(BD317&lt;&gt;0,VLOOKUP(BD317,$F$10:$BA$10,MATCH(BD317,F317:BA317,0)),"")</f>
        <v/>
      </c>
      <c r="BF317" s="385">
        <f t="array" ref="BF317">MIN(IF(F317:BA317&gt;0,F317:BA317))</f>
        <v/>
      </c>
      <c r="BG317" s="1461">
        <f>IF(BF317&lt;&gt;0,VLOOKUP(BF317,$F$10:$BA$10,MATCH($BF317,$F317:$BA317,0)),"")</f>
        <v/>
      </c>
      <c r="BI317" s="1368">
        <f>HLOOKUP($BI$9,$S$10:$AI$431,1+$BL317,TRUE)</f>
        <v/>
      </c>
      <c r="BJ317" s="1369">
        <f>HLOOKUP($BJ$9,$AJ$10:$AW$431,1+$BL317,TRUE)</f>
        <v/>
      </c>
      <c r="BK317" s="151" t="n"/>
      <c r="BL317" s="408">
        <f>BL316+1</f>
        <v/>
      </c>
      <c r="BM317" s="399" t="n"/>
    </row>
    <row r="318" ht="20.25" customHeight="1" s="18" thickBot="1" thickTop="1">
      <c r="B318" s="1370" t="n"/>
      <c r="C318" s="1353" t="n"/>
      <c r="D318" s="1079" t="n"/>
      <c r="E318" s="388" t="inlineStr">
        <is>
          <t>Palopo  # 2, 150</t>
        </is>
      </c>
      <c r="F318" s="383">
        <f>(IF(DASHBOARD!$J$2=F7,DASHBOARD!$U$769,IF(DASHBOARD!$J$2=0,0,F318)))</f>
        <v/>
      </c>
      <c r="G318" s="383">
        <f>(IF(DASHBOARD!$J$2=G7,DASHBOARD!$U$769,IF(DASHBOARD!$J$2=0,0,G318)))</f>
        <v/>
      </c>
      <c r="H318" s="383">
        <f>(IF(DASHBOARD!$J$2=H7,DASHBOARD!$U$769,IF(DASHBOARD!$J$2=0,0,H318)))</f>
        <v/>
      </c>
      <c r="I318" s="383">
        <f>(IF(DASHBOARD!$J$2=I7,DASHBOARD!$U$769,IF(DASHBOARD!$J$2=0,0,I318)))</f>
        <v/>
      </c>
      <c r="J318" s="383">
        <f>(IF(DASHBOARD!$J$2=J7,DASHBOARD!$U$769,IF(DASHBOARD!$J$2=0,0,J318)))</f>
        <v/>
      </c>
      <c r="K318" s="383">
        <f>(IF(DASHBOARD!$J$2=K7,DASHBOARD!$U$769,IF(DASHBOARD!$J$2=0,0,K318)))</f>
        <v/>
      </c>
      <c r="L318" s="383">
        <f>(IF(DASHBOARD!$J$2=L7,DASHBOARD!$U$769,IF(DASHBOARD!$J$2=0,0,L318)))</f>
        <v/>
      </c>
      <c r="M318" s="383">
        <f>(IF(DASHBOARD!$J$2=M7,DASHBOARD!$U$769,IF(DASHBOARD!$J$2=0,0,M318)))</f>
        <v/>
      </c>
      <c r="N318" s="383">
        <f>(IF(DASHBOARD!$J$2=N7,DASHBOARD!$U$769,IF(DASHBOARD!$J$2=0,0,N318)))</f>
        <v/>
      </c>
      <c r="O318" s="383">
        <f>(IF(DASHBOARD!$J$2=O7,DASHBOARD!$U$769,IF(DASHBOARD!$J$2=0,0,O318)))</f>
        <v/>
      </c>
      <c r="P318" s="383">
        <f>(IF(DASHBOARD!$J$2=P7,DASHBOARD!$U$769,IF(DASHBOARD!$J$2=0,0,P318)))</f>
        <v/>
      </c>
      <c r="Q318" s="383">
        <f>(IF(DASHBOARD!$J$2=Q7,DASHBOARD!$U$769,IF(DASHBOARD!$J$2=0,0,Q318)))</f>
        <v/>
      </c>
      <c r="R318" s="383">
        <f>(IF(DASHBOARD!$J$2=R7,DASHBOARD!$U$769,IF(DASHBOARD!$J$2=0,0,R318)))</f>
        <v/>
      </c>
      <c r="S318" s="383">
        <f>(IF(DASHBOARD!$J$2=S7,DASHBOARD!$U$769,IF(DASHBOARD!$J$2=0,0,S318)))</f>
        <v/>
      </c>
      <c r="T318" s="383">
        <f>(IF(DASHBOARD!$J$2=T7,DASHBOARD!$U$769,IF(DASHBOARD!$J$2=0,0,T318)))</f>
        <v/>
      </c>
      <c r="U318" s="383">
        <f>(IF(DASHBOARD!$J$2=U7,DASHBOARD!$U$769,IF(DASHBOARD!$J$2=0,0,U318)))</f>
        <v/>
      </c>
      <c r="V318" s="383">
        <f>(IF(DASHBOARD!$J$2=V7,DASHBOARD!$U$769,IF(DASHBOARD!$J$2=0,0,V318)))</f>
        <v/>
      </c>
      <c r="W318" s="383">
        <f>(IF(DASHBOARD!$J$2=W7,DASHBOARD!$U$769,IF(DASHBOARD!$J$2=0,0,W318)))</f>
        <v/>
      </c>
      <c r="X318" s="383">
        <f>(IF(DASHBOARD!$J$2=X7,DASHBOARD!$U$769,IF(DASHBOARD!$J$2=0,0,X318)))</f>
        <v/>
      </c>
      <c r="Y318" s="383">
        <f>(IF(DASHBOARD!$J$2=Y7,DASHBOARD!$U$769,IF(DASHBOARD!$J$2=0,0,Y318)))</f>
        <v/>
      </c>
      <c r="Z318" s="383">
        <f>(IF(DASHBOARD!$J$2=Z7,DASHBOARD!$U$769,IF(DASHBOARD!$J$2=0,0,Z318)))</f>
        <v/>
      </c>
      <c r="AA318" s="383">
        <f>(IF(DASHBOARD!$J$2=AA7,DASHBOARD!$U$769,IF(DASHBOARD!$J$2=0,0,AA318)))</f>
        <v/>
      </c>
      <c r="AB318" s="383">
        <f>(IF(DASHBOARD!$J$2=AB7,DASHBOARD!$U$769,IF(DASHBOARD!$J$2=0,0,AB318)))</f>
        <v/>
      </c>
      <c r="AC318" s="383">
        <f>(IF(DASHBOARD!$J$2=AC7,DASHBOARD!$U$769,IF(DASHBOARD!$J$2=0,0,AC318)))</f>
        <v/>
      </c>
      <c r="AD318" s="383">
        <f>(IF(DASHBOARD!$J$2=AD7,DASHBOARD!$U$769,IF(DASHBOARD!$J$2=0,0,AD318)))</f>
        <v/>
      </c>
      <c r="AE318" s="383">
        <f>(IF(DASHBOARD!$J$2=AE7,DASHBOARD!$U$769,IF(DASHBOARD!$J$2=0,0,AE318)))</f>
        <v/>
      </c>
      <c r="AF318" s="383">
        <f>(IF(DASHBOARD!$J$2=AF7,DASHBOARD!$U$769,IF(DASHBOARD!$J$2=0,0,AF318)))</f>
        <v/>
      </c>
      <c r="AG318" s="383">
        <f>(IF(DASHBOARD!$J$2=AG7,DASHBOARD!$U$769,IF(DASHBOARD!$J$2=0,0,AG318)))</f>
        <v/>
      </c>
      <c r="AH318" s="383">
        <f>(IF(DASHBOARD!$J$2=AH7,DASHBOARD!$U$769,IF(DASHBOARD!$J$2=0,0,AH318)))</f>
        <v/>
      </c>
      <c r="AI318" s="383">
        <f>(IF(DASHBOARD!$J$2=AI7,DASHBOARD!$U$769,IF(DASHBOARD!$J$2=0,0,AI318)))</f>
        <v/>
      </c>
      <c r="AJ318" s="383">
        <f>(IF(DASHBOARD!$J$2=AJ7,DASHBOARD!$U$769,IF(DASHBOARD!$J$2=0,0,AJ318)))</f>
        <v/>
      </c>
      <c r="AK318" s="383">
        <f>(IF(DASHBOARD!$J$2=AK7,DASHBOARD!$U$769,IF(DASHBOARD!$J$2=0,0,AK318)))</f>
        <v/>
      </c>
      <c r="AL318" s="383">
        <f>(IF(DASHBOARD!$J$2=AL7,DASHBOARD!$U$769,IF(DASHBOARD!$J$2=0,0,AL318)))</f>
        <v/>
      </c>
      <c r="AM318" s="383">
        <f>(IF(DASHBOARD!$J$2=AM7,DASHBOARD!$U$769,IF(DASHBOARD!$J$2=0,0,AM318)))</f>
        <v/>
      </c>
      <c r="AN318" s="383">
        <f>(IF(DASHBOARD!$J$2=AN7,DASHBOARD!$U$769,IF(DASHBOARD!$J$2=0,0,AN318)))</f>
        <v/>
      </c>
      <c r="AO318" s="383">
        <f>(IF(DASHBOARD!$J$2=AO7,DASHBOARD!$U$769,IF(DASHBOARD!$J$2=0,0,AO318)))</f>
        <v/>
      </c>
      <c r="AP318" s="383">
        <f>(IF(DASHBOARD!$J$2=AP7,DASHBOARD!$U$769,IF(DASHBOARD!$J$2=0,0,AP318)))</f>
        <v/>
      </c>
      <c r="AQ318" s="383">
        <f>(IF(DASHBOARD!$J$2=AQ7,DASHBOARD!$U$769,IF(DASHBOARD!$J$2=0,0,AQ318)))</f>
        <v/>
      </c>
      <c r="AR318" s="383">
        <f>(IF(DASHBOARD!$J$2=AR7,DASHBOARD!$U$769,IF(DASHBOARD!$J$2=0,0,AR318)))</f>
        <v/>
      </c>
      <c r="AS318" s="383">
        <f>(IF(DASHBOARD!$J$2=AS7,DASHBOARD!$U$769,IF(DASHBOARD!$J$2=0,0,AS318)))</f>
        <v/>
      </c>
      <c r="AT318" s="383">
        <f>(IF(DASHBOARD!$J$2=AT7,DASHBOARD!$U$769,IF(DASHBOARD!$J$2=0,0,AT318)))</f>
        <v/>
      </c>
      <c r="AU318" s="383">
        <f>(IF(DASHBOARD!$J$2=AU7,DASHBOARD!$U$769,IF(DASHBOARD!$J$2=0,0,AU318)))</f>
        <v/>
      </c>
      <c r="AV318" s="383">
        <f>(IF(DASHBOARD!$J$2=AV7,DASHBOARD!$U$769,IF(DASHBOARD!$J$2=0,0,AV318)))</f>
        <v/>
      </c>
      <c r="AW318" s="383">
        <f>(IF(DASHBOARD!$J$2=AW7,DASHBOARD!$U$769,IF(DASHBOARD!$J$2=0,0,AW318)))</f>
        <v/>
      </c>
      <c r="AX318" s="383">
        <f>(IF(DASHBOARD!$J$2=AX7,DASHBOARD!$U$769,IF(DASHBOARD!$J$2=0,0,AX318)))</f>
        <v/>
      </c>
      <c r="AY318" s="383">
        <f>(IF(DASHBOARD!$J$2=AY7,DASHBOARD!$U$769,IF(DASHBOARD!$J$2=0,0,AY318)))</f>
        <v/>
      </c>
      <c r="AZ318" s="383">
        <f>(IF(DASHBOARD!$J$2=AZ7,DASHBOARD!$U$769,IF(DASHBOARD!$J$2=0,0,AZ318)))</f>
        <v/>
      </c>
      <c r="BA318" s="383">
        <f>(IF(DASHBOARD!$J$2=BA7,DASHBOARD!$U$769,IF(DASHBOARD!$J$2=0,0,BA318)))</f>
        <v/>
      </c>
      <c r="BB318" s="384">
        <f>IF(SUM(F318:BA318)&lt;&gt;0,AVERAGEIF(F318:BA318,"&gt;0",F318:BA318),0)</f>
        <v/>
      </c>
      <c r="BC318" s="147" t="n"/>
      <c r="BD318" s="385">
        <f>MAXA(F318:BA318)</f>
        <v/>
      </c>
      <c r="BE318" s="1461">
        <f>IF(BD318&lt;&gt;0,VLOOKUP(BD318,$F$10:$BA$10,MATCH(BD318,F318:BA318,0)),"")</f>
        <v/>
      </c>
      <c r="BF318" s="385">
        <f t="array" ref="BF318">MIN(IF(F318:BA318&gt;0,F318:BA318))</f>
        <v/>
      </c>
      <c r="BG318" s="1461">
        <f>IF(BF318&lt;&gt;0,VLOOKUP(BF318,$F$10:$BA$10,MATCH($BF318,$F318:$BA318,0)),"")</f>
        <v/>
      </c>
      <c r="BI318" s="1368">
        <f>HLOOKUP($BI$9,$S$10:$AI$431,1+$BL318,TRUE)</f>
        <v/>
      </c>
      <c r="BJ318" s="1369">
        <f>HLOOKUP($BJ$9,$AJ$10:$AW$431,1+$BL318,TRUE)</f>
        <v/>
      </c>
      <c r="BK318" s="151" t="n"/>
      <c r="BL318" s="408">
        <f>BL317+1</f>
        <v/>
      </c>
      <c r="BM318" s="399" t="n"/>
    </row>
    <row r="319" ht="20.25" customHeight="1" s="18" thickBot="1" thickTop="1">
      <c r="B319" s="1370" t="n"/>
      <c r="C319" s="1353" t="n"/>
      <c r="D319" s="1052" t="n"/>
      <c r="E319" s="388" t="n"/>
      <c r="F319" s="383" t="n"/>
      <c r="G319" s="383" t="n"/>
      <c r="H319" s="383" t="n"/>
      <c r="I319" s="383" t="n"/>
      <c r="J319" s="383" t="n"/>
      <c r="K319" s="383" t="n"/>
      <c r="L319" s="383" t="n"/>
      <c r="M319" s="383" t="n"/>
      <c r="N319" s="383" t="n"/>
      <c r="O319" s="383" t="n"/>
      <c r="P319" s="383" t="n"/>
      <c r="Q319" s="383" t="n"/>
      <c r="R319" s="383" t="n"/>
      <c r="S319" s="383" t="n"/>
      <c r="T319" s="383" t="n"/>
      <c r="U319" s="383" t="n"/>
      <c r="V319" s="383" t="n"/>
      <c r="W319" s="383" t="n"/>
      <c r="X319" s="383" t="n"/>
      <c r="Y319" s="383" t="n"/>
      <c r="Z319" s="383" t="n"/>
      <c r="AA319" s="383" t="n"/>
      <c r="AB319" s="383" t="n"/>
      <c r="AC319" s="383" t="n"/>
      <c r="AD319" s="383" t="n"/>
      <c r="AE319" s="383" t="n"/>
      <c r="AF319" s="383" t="n"/>
      <c r="AG319" s="383" t="n"/>
      <c r="AH319" s="383" t="n"/>
      <c r="AI319" s="383" t="n"/>
      <c r="AJ319" s="383" t="n"/>
      <c r="AK319" s="383" t="n"/>
      <c r="AL319" s="383" t="n"/>
      <c r="AM319" s="383" t="n"/>
      <c r="AN319" s="383" t="n"/>
      <c r="AO319" s="383" t="n"/>
      <c r="AP319" s="383" t="n"/>
      <c r="AQ319" s="383" t="n"/>
      <c r="AR319" s="383" t="n"/>
      <c r="AS319" s="383" t="n"/>
      <c r="AT319" s="383" t="n"/>
      <c r="AU319" s="383" t="n"/>
      <c r="AV319" s="383" t="n"/>
      <c r="AW319" s="383" t="n"/>
      <c r="AX319" s="383" t="n"/>
      <c r="AY319" s="383" t="n"/>
      <c r="AZ319" s="383" t="n"/>
      <c r="BA319" s="383" t="n"/>
      <c r="BB319" s="384" t="n"/>
      <c r="BC319" s="147" t="n"/>
      <c r="BD319" s="385" t="n"/>
      <c r="BE319" s="1461" t="n"/>
      <c r="BF319" s="385" t="n"/>
      <c r="BG319" s="1461" t="n"/>
      <c r="BI319" s="1368" t="n"/>
      <c r="BJ319" s="1369" t="n"/>
      <c r="BK319" s="151" t="n"/>
      <c r="BL319" s="408" t="n"/>
      <c r="BM319" s="399" t="n"/>
    </row>
    <row r="320" ht="20.25" customHeight="1" s="18" thickBot="1" thickTop="1">
      <c r="B320" s="1370" t="n"/>
      <c r="C320" s="1353" t="n"/>
      <c r="D320" s="1476" t="inlineStr">
        <is>
          <t>PALOPO 150</t>
        </is>
      </c>
      <c r="E320" s="402" t="inlineStr">
        <is>
          <t>Latuppa # 1, 150</t>
        </is>
      </c>
      <c r="F320" s="383">
        <f>(IF(DASHBOARD!$J$2=F7,DASHBOARD!$U$788,IF(DASHBOARD!$J$2=0,0,F320)))</f>
        <v/>
      </c>
      <c r="G320" s="383">
        <f>(IF(DASHBOARD!$J$2=G7,DASHBOARD!$U$788,IF(DASHBOARD!$J$2=0,0,G320)))</f>
        <v/>
      </c>
      <c r="H320" s="383">
        <f>(IF(DASHBOARD!$J$2=H7,DASHBOARD!$U$788,IF(DASHBOARD!$J$2=0,0,H320)))</f>
        <v/>
      </c>
      <c r="I320" s="383">
        <f>(IF(DASHBOARD!$J$2=I7,DASHBOARD!$U$788,IF(DASHBOARD!$J$2=0,0,I320)))</f>
        <v/>
      </c>
      <c r="J320" s="383">
        <f>(IF(DASHBOARD!$J$2=J7,DASHBOARD!$U$788,IF(DASHBOARD!$J$2=0,0,J320)))</f>
        <v/>
      </c>
      <c r="K320" s="383">
        <f>(IF(DASHBOARD!$J$2=K7,DASHBOARD!$U$788,IF(DASHBOARD!$J$2=0,0,K320)))</f>
        <v/>
      </c>
      <c r="L320" s="383">
        <f>(IF(DASHBOARD!$J$2=L7,DASHBOARD!$U$788,IF(DASHBOARD!$J$2=0,0,L320)))</f>
        <v/>
      </c>
      <c r="M320" s="383">
        <f>(IF(DASHBOARD!$J$2=M7,DASHBOARD!$U$788,IF(DASHBOARD!$J$2=0,0,M320)))</f>
        <v/>
      </c>
      <c r="N320" s="383">
        <f>(IF(DASHBOARD!$J$2=N7,DASHBOARD!$U$788,IF(DASHBOARD!$J$2=0,0,N320)))</f>
        <v/>
      </c>
      <c r="O320" s="383">
        <f>(IF(DASHBOARD!$J$2=O7,DASHBOARD!$U$788,IF(DASHBOARD!$J$2=0,0,O320)))</f>
        <v/>
      </c>
      <c r="P320" s="383">
        <f>(IF(DASHBOARD!$J$2=P7,DASHBOARD!$U$788,IF(DASHBOARD!$J$2=0,0,P320)))</f>
        <v/>
      </c>
      <c r="Q320" s="383">
        <f>(IF(DASHBOARD!$J$2=Q7,DASHBOARD!$U$788,IF(DASHBOARD!$J$2=0,0,Q320)))</f>
        <v/>
      </c>
      <c r="R320" s="383">
        <f>(IF(DASHBOARD!$J$2=R7,DASHBOARD!$U$788,IF(DASHBOARD!$J$2=0,0,R320)))</f>
        <v/>
      </c>
      <c r="S320" s="383">
        <f>(IF(DASHBOARD!$J$2=S7,DASHBOARD!$U$788,IF(DASHBOARD!$J$2=0,0,S320)))</f>
        <v/>
      </c>
      <c r="T320" s="383">
        <f>(IF(DASHBOARD!$J$2=T7,DASHBOARD!$U$788,IF(DASHBOARD!$J$2=0,0,T320)))</f>
        <v/>
      </c>
      <c r="U320" s="383">
        <f>(IF(DASHBOARD!$J$2=U7,DASHBOARD!$U$788,IF(DASHBOARD!$J$2=0,0,U320)))</f>
        <v/>
      </c>
      <c r="V320" s="383">
        <f>(IF(DASHBOARD!$J$2=V7,DASHBOARD!$U$788,IF(DASHBOARD!$J$2=0,0,V320)))</f>
        <v/>
      </c>
      <c r="W320" s="383">
        <f>(IF(DASHBOARD!$J$2=W7,DASHBOARD!$U$788,IF(DASHBOARD!$J$2=0,0,W320)))</f>
        <v/>
      </c>
      <c r="X320" s="383">
        <f>(IF(DASHBOARD!$J$2=X7,DASHBOARD!$U$788,IF(DASHBOARD!$J$2=0,0,X320)))</f>
        <v/>
      </c>
      <c r="Y320" s="383">
        <f>(IF(DASHBOARD!$J$2=Y7,DASHBOARD!$U$788,IF(DASHBOARD!$J$2=0,0,Y320)))</f>
        <v/>
      </c>
      <c r="Z320" s="383">
        <f>(IF(DASHBOARD!$J$2=Z7,DASHBOARD!$U$788,IF(DASHBOARD!$J$2=0,0,Z320)))</f>
        <v/>
      </c>
      <c r="AA320" s="383">
        <f>(IF(DASHBOARD!$J$2=AA7,DASHBOARD!$U$788,IF(DASHBOARD!$J$2=0,0,AA320)))</f>
        <v/>
      </c>
      <c r="AB320" s="383">
        <f>(IF(DASHBOARD!$J$2=AB7,DASHBOARD!$U$788,IF(DASHBOARD!$J$2=0,0,AB320)))</f>
        <v/>
      </c>
      <c r="AC320" s="383">
        <f>(IF(DASHBOARD!$J$2=AC7,DASHBOARD!$U$788,IF(DASHBOARD!$J$2=0,0,AC320)))</f>
        <v/>
      </c>
      <c r="AD320" s="383">
        <f>(IF(DASHBOARD!$J$2=AD7,DASHBOARD!$U$788,IF(DASHBOARD!$J$2=0,0,AD320)))</f>
        <v/>
      </c>
      <c r="AE320" s="383">
        <f>(IF(DASHBOARD!$J$2=AE7,DASHBOARD!$U$788,IF(DASHBOARD!$J$2=0,0,AE320)))</f>
        <v/>
      </c>
      <c r="AF320" s="383">
        <f>(IF(DASHBOARD!$J$2=AF7,DASHBOARD!$U$788,IF(DASHBOARD!$J$2=0,0,AF320)))</f>
        <v/>
      </c>
      <c r="AG320" s="383">
        <f>(IF(DASHBOARD!$J$2=AG7,DASHBOARD!$U$788,IF(DASHBOARD!$J$2=0,0,AG320)))</f>
        <v/>
      </c>
      <c r="AH320" s="383">
        <f>(IF(DASHBOARD!$J$2=AH7,DASHBOARD!$U$788,IF(DASHBOARD!$J$2=0,0,AH320)))</f>
        <v/>
      </c>
      <c r="AI320" s="383">
        <f>(IF(DASHBOARD!$J$2=AI7,DASHBOARD!$U$788,IF(DASHBOARD!$J$2=0,0,AI320)))</f>
        <v/>
      </c>
      <c r="AJ320" s="383">
        <f>(IF(DASHBOARD!$J$2=AJ7,DASHBOARD!$U$788,IF(DASHBOARD!$J$2=0,0,AJ320)))</f>
        <v/>
      </c>
      <c r="AK320" s="383">
        <f>(IF(DASHBOARD!$J$2=AK7,DASHBOARD!$U$788,IF(DASHBOARD!$J$2=0,0,AK320)))</f>
        <v/>
      </c>
      <c r="AL320" s="383">
        <f>(IF(DASHBOARD!$J$2=AL7,DASHBOARD!$U$788,IF(DASHBOARD!$J$2=0,0,AL320)))</f>
        <v/>
      </c>
      <c r="AM320" s="383">
        <f>(IF(DASHBOARD!$J$2=AM7,DASHBOARD!$U$788,IF(DASHBOARD!$J$2=0,0,AM320)))</f>
        <v/>
      </c>
      <c r="AN320" s="383">
        <f>(IF(DASHBOARD!$J$2=AN7,DASHBOARD!$U$788,IF(DASHBOARD!$J$2=0,0,AN320)))</f>
        <v/>
      </c>
      <c r="AO320" s="383">
        <f>(IF(DASHBOARD!$J$2=AO7,DASHBOARD!$U$788,IF(DASHBOARD!$J$2=0,0,AO320)))</f>
        <v/>
      </c>
      <c r="AP320" s="383">
        <f>(IF(DASHBOARD!$J$2=AP7,DASHBOARD!$U$788,IF(DASHBOARD!$J$2=0,0,AP320)))</f>
        <v/>
      </c>
      <c r="AQ320" s="383">
        <f>(IF(DASHBOARD!$J$2=AQ7,DASHBOARD!$U$788,IF(DASHBOARD!$J$2=0,0,AQ320)))</f>
        <v/>
      </c>
      <c r="AR320" s="383">
        <f>(IF(DASHBOARD!$J$2=AR7,DASHBOARD!$U$788,IF(DASHBOARD!$J$2=0,0,AR320)))</f>
        <v/>
      </c>
      <c r="AS320" s="383">
        <f>(IF(DASHBOARD!$J$2=AS7,DASHBOARD!$U$788,IF(DASHBOARD!$J$2=0,0,AS320)))</f>
        <v/>
      </c>
      <c r="AT320" s="383">
        <f>(IF(DASHBOARD!$J$2=AT7,DASHBOARD!$U$788,IF(DASHBOARD!$J$2=0,0,AT320)))</f>
        <v/>
      </c>
      <c r="AU320" s="383">
        <f>(IF(DASHBOARD!$J$2=AU7,DASHBOARD!$U$788,IF(DASHBOARD!$J$2=0,0,AU320)))</f>
        <v/>
      </c>
      <c r="AV320" s="383">
        <f>(IF(DASHBOARD!$J$2=AV7,DASHBOARD!$U$788,IF(DASHBOARD!$J$2=0,0,AV320)))</f>
        <v/>
      </c>
      <c r="AW320" s="383">
        <f>(IF(DASHBOARD!$J$2=AW7,DASHBOARD!$U$788,IF(DASHBOARD!$J$2=0,0,AW320)))</f>
        <v/>
      </c>
      <c r="AX320" s="383">
        <f>(IF(DASHBOARD!$J$2=AX7,DASHBOARD!$U$788,IF(DASHBOARD!$J$2=0,0,AX320)))</f>
        <v/>
      </c>
      <c r="AY320" s="383">
        <f>(IF(DASHBOARD!$J$2=AY7,DASHBOARD!$U$788,IF(DASHBOARD!$J$2=0,0,AY320)))</f>
        <v/>
      </c>
      <c r="AZ320" s="383">
        <f>(IF(DASHBOARD!$J$2=AZ7,DASHBOARD!$U$788,IF(DASHBOARD!$J$2=0,0,AZ320)))</f>
        <v/>
      </c>
      <c r="BA320" s="383">
        <f>(IF(DASHBOARD!$J$2=BA7,DASHBOARD!$U$788,IF(DASHBOARD!$J$2=0,0,BA320)))</f>
        <v/>
      </c>
      <c r="BB320" s="384">
        <f>IF(SUM(F320:BA320)&lt;&gt;0,AVERAGEIF(F320:BA320,"&gt;0",F320:BA320),0)</f>
        <v/>
      </c>
      <c r="BC320" s="147" t="n"/>
      <c r="BD320" s="385">
        <f>MAXA(F320:BA320)</f>
        <v/>
      </c>
      <c r="BE320" s="1461">
        <f>IF(BD320&lt;&gt;0,VLOOKUP(BD320,$F$10:$BA$10,MATCH(BD320,F320:BA320,0)),"")</f>
        <v/>
      </c>
      <c r="BF320" s="385">
        <f t="array" ref="BF320">MIN(IF(F320:BA320&gt;0,F320:BA320))</f>
        <v/>
      </c>
      <c r="BG320" s="1461">
        <f>IF(BF320&lt;&gt;0,VLOOKUP(BF320,$F$10:$BA$10,MATCH($BF320,$F320:$BA320,0)),"")</f>
        <v/>
      </c>
      <c r="BI320" s="1368">
        <f>HLOOKUP($BI$9,$S$10:$AI$431,1+$BL320,TRUE)</f>
        <v/>
      </c>
      <c r="BJ320" s="1369">
        <f>HLOOKUP($BJ$9,$AJ$10:$AW$431,1+$BL320,TRUE)</f>
        <v/>
      </c>
      <c r="BK320" s="151" t="n"/>
      <c r="BL320" s="408">
        <f>BL316+1</f>
        <v/>
      </c>
      <c r="BM320" s="399" t="n"/>
    </row>
    <row r="321" ht="20.25" customHeight="1" s="18" thickBot="1" thickTop="1">
      <c r="B321" s="1370" t="n"/>
      <c r="C321" s="1353" t="n"/>
      <c r="D321" s="1462" t="n"/>
      <c r="E321" s="402" t="inlineStr">
        <is>
          <t>Latuppa # 2, 150</t>
        </is>
      </c>
      <c r="F321" s="383">
        <f>(IF(DASHBOARD!$J$2=F7,DASHBOARD!$U$789,IF(DASHBOARD!$J$2=0,0,F321)))</f>
        <v/>
      </c>
      <c r="G321" s="383">
        <f>(IF(DASHBOARD!$J$2=G7,DASHBOARD!$U$789,IF(DASHBOARD!$J$2=0,0,G321)))</f>
        <v/>
      </c>
      <c r="H321" s="383">
        <f>(IF(DASHBOARD!$J$2=H7,DASHBOARD!$U$789,IF(DASHBOARD!$J$2=0,0,H321)))</f>
        <v/>
      </c>
      <c r="I321" s="383">
        <f>(IF(DASHBOARD!$J$2=I7,DASHBOARD!$U$789,IF(DASHBOARD!$J$2=0,0,I321)))</f>
        <v/>
      </c>
      <c r="J321" s="383">
        <f>(IF(DASHBOARD!$J$2=J7,DASHBOARD!$U$789,IF(DASHBOARD!$J$2=0,0,J321)))</f>
        <v/>
      </c>
      <c r="K321" s="383">
        <f>(IF(DASHBOARD!$J$2=K7,DASHBOARD!$U$789,IF(DASHBOARD!$J$2=0,0,K321)))</f>
        <v/>
      </c>
      <c r="L321" s="383">
        <f>(IF(DASHBOARD!$J$2=L7,DASHBOARD!$U$789,IF(DASHBOARD!$J$2=0,0,L321)))</f>
        <v/>
      </c>
      <c r="M321" s="383">
        <f>(IF(DASHBOARD!$J$2=M7,DASHBOARD!$U$789,IF(DASHBOARD!$J$2=0,0,M321)))</f>
        <v/>
      </c>
      <c r="N321" s="383">
        <f>(IF(DASHBOARD!$J$2=N7,DASHBOARD!$U$789,IF(DASHBOARD!$J$2=0,0,N321)))</f>
        <v/>
      </c>
      <c r="O321" s="383">
        <f>(IF(DASHBOARD!$J$2=O7,DASHBOARD!$U$789,IF(DASHBOARD!$J$2=0,0,O321)))</f>
        <v/>
      </c>
      <c r="P321" s="383">
        <f>(IF(DASHBOARD!$J$2=P7,DASHBOARD!$U$789,IF(DASHBOARD!$J$2=0,0,P321)))</f>
        <v/>
      </c>
      <c r="Q321" s="383">
        <f>(IF(DASHBOARD!$J$2=Q7,DASHBOARD!$U$789,IF(DASHBOARD!$J$2=0,0,Q321)))</f>
        <v/>
      </c>
      <c r="R321" s="383">
        <f>(IF(DASHBOARD!$J$2=R7,DASHBOARD!$U$789,IF(DASHBOARD!$J$2=0,0,R321)))</f>
        <v/>
      </c>
      <c r="S321" s="383">
        <f>(IF(DASHBOARD!$J$2=S7,DASHBOARD!$U$789,IF(DASHBOARD!$J$2=0,0,S321)))</f>
        <v/>
      </c>
      <c r="T321" s="383">
        <f>(IF(DASHBOARD!$J$2=T7,DASHBOARD!$U$789,IF(DASHBOARD!$J$2=0,0,T321)))</f>
        <v/>
      </c>
      <c r="U321" s="383">
        <f>(IF(DASHBOARD!$J$2=U7,DASHBOARD!$U$789,IF(DASHBOARD!$J$2=0,0,U321)))</f>
        <v/>
      </c>
      <c r="V321" s="383">
        <f>(IF(DASHBOARD!$J$2=V7,DASHBOARD!$U$789,IF(DASHBOARD!$J$2=0,0,V321)))</f>
        <v/>
      </c>
      <c r="W321" s="383">
        <f>(IF(DASHBOARD!$J$2=W7,DASHBOARD!$U$789,IF(DASHBOARD!$J$2=0,0,W321)))</f>
        <v/>
      </c>
      <c r="X321" s="383">
        <f>(IF(DASHBOARD!$J$2=X7,DASHBOARD!$U$789,IF(DASHBOARD!$J$2=0,0,X321)))</f>
        <v/>
      </c>
      <c r="Y321" s="383">
        <f>(IF(DASHBOARD!$J$2=Y7,DASHBOARD!$U$789,IF(DASHBOARD!$J$2=0,0,Y321)))</f>
        <v/>
      </c>
      <c r="Z321" s="383">
        <f>(IF(DASHBOARD!$J$2=Z7,DASHBOARD!$U$789,IF(DASHBOARD!$J$2=0,0,Z321)))</f>
        <v/>
      </c>
      <c r="AA321" s="383">
        <f>(IF(DASHBOARD!$J$2=AA7,DASHBOARD!$U$789,IF(DASHBOARD!$J$2=0,0,AA321)))</f>
        <v/>
      </c>
      <c r="AB321" s="383">
        <f>(IF(DASHBOARD!$J$2=AB7,DASHBOARD!$U$789,IF(DASHBOARD!$J$2=0,0,AB321)))</f>
        <v/>
      </c>
      <c r="AC321" s="383">
        <f>(IF(DASHBOARD!$J$2=AC7,DASHBOARD!$U$789,IF(DASHBOARD!$J$2=0,0,AC321)))</f>
        <v/>
      </c>
      <c r="AD321" s="383">
        <f>(IF(DASHBOARD!$J$2=AD7,DASHBOARD!$U$789,IF(DASHBOARD!$J$2=0,0,AD321)))</f>
        <v/>
      </c>
      <c r="AE321" s="383">
        <f>(IF(DASHBOARD!$J$2=AE7,DASHBOARD!$U$789,IF(DASHBOARD!$J$2=0,0,AE321)))</f>
        <v/>
      </c>
      <c r="AF321" s="383">
        <f>(IF(DASHBOARD!$J$2=AF7,DASHBOARD!$U$789,IF(DASHBOARD!$J$2=0,0,AF321)))</f>
        <v/>
      </c>
      <c r="AG321" s="383">
        <f>(IF(DASHBOARD!$J$2=AG7,DASHBOARD!$U$789,IF(DASHBOARD!$J$2=0,0,AG321)))</f>
        <v/>
      </c>
      <c r="AH321" s="383">
        <f>(IF(DASHBOARD!$J$2=AH7,DASHBOARD!$U$789,IF(DASHBOARD!$J$2=0,0,AH321)))</f>
        <v/>
      </c>
      <c r="AI321" s="383">
        <f>(IF(DASHBOARD!$J$2=AI7,DASHBOARD!$U$789,IF(DASHBOARD!$J$2=0,0,AI321)))</f>
        <v/>
      </c>
      <c r="AJ321" s="383">
        <f>(IF(DASHBOARD!$J$2=AJ7,DASHBOARD!$U$789,IF(DASHBOARD!$J$2=0,0,AJ321)))</f>
        <v/>
      </c>
      <c r="AK321" s="383">
        <f>(IF(DASHBOARD!$J$2=AK7,DASHBOARD!$U$789,IF(DASHBOARD!$J$2=0,0,AK321)))</f>
        <v/>
      </c>
      <c r="AL321" s="383">
        <f>(IF(DASHBOARD!$J$2=AL7,DASHBOARD!$U$789,IF(DASHBOARD!$J$2=0,0,AL321)))</f>
        <v/>
      </c>
      <c r="AM321" s="383">
        <f>(IF(DASHBOARD!$J$2=AM7,DASHBOARD!$U$789,IF(DASHBOARD!$J$2=0,0,AM321)))</f>
        <v/>
      </c>
      <c r="AN321" s="383">
        <f>(IF(DASHBOARD!$J$2=AN7,DASHBOARD!$U$789,IF(DASHBOARD!$J$2=0,0,AN321)))</f>
        <v/>
      </c>
      <c r="AO321" s="383">
        <f>(IF(DASHBOARD!$J$2=AO7,DASHBOARD!$U$789,IF(DASHBOARD!$J$2=0,0,AO321)))</f>
        <v/>
      </c>
      <c r="AP321" s="383">
        <f>(IF(DASHBOARD!$J$2=AP7,DASHBOARD!$U$789,IF(DASHBOARD!$J$2=0,0,AP321)))</f>
        <v/>
      </c>
      <c r="AQ321" s="383">
        <f>(IF(DASHBOARD!$J$2=AQ7,DASHBOARD!$U$789,IF(DASHBOARD!$J$2=0,0,AQ321)))</f>
        <v/>
      </c>
      <c r="AR321" s="383">
        <f>(IF(DASHBOARD!$J$2=AR7,DASHBOARD!$U$789,IF(DASHBOARD!$J$2=0,0,AR321)))</f>
        <v/>
      </c>
      <c r="AS321" s="383">
        <f>(IF(DASHBOARD!$J$2=AS7,DASHBOARD!$U$789,IF(DASHBOARD!$J$2=0,0,AS321)))</f>
        <v/>
      </c>
      <c r="AT321" s="383">
        <f>(IF(DASHBOARD!$J$2=AT7,DASHBOARD!$U$789,IF(DASHBOARD!$J$2=0,0,AT321)))</f>
        <v/>
      </c>
      <c r="AU321" s="383">
        <f>(IF(DASHBOARD!$J$2=AU7,DASHBOARD!$U$789,IF(DASHBOARD!$J$2=0,0,AU321)))</f>
        <v/>
      </c>
      <c r="AV321" s="383">
        <f>(IF(DASHBOARD!$J$2=AV7,DASHBOARD!$U$789,IF(DASHBOARD!$J$2=0,0,AV321)))</f>
        <v/>
      </c>
      <c r="AW321" s="383">
        <f>(IF(DASHBOARD!$J$2=AW7,DASHBOARD!$U$789,IF(DASHBOARD!$J$2=0,0,AW321)))</f>
        <v/>
      </c>
      <c r="AX321" s="383">
        <f>(IF(DASHBOARD!$J$2=AX7,DASHBOARD!$U$789,IF(DASHBOARD!$J$2=0,0,AX321)))</f>
        <v/>
      </c>
      <c r="AY321" s="383">
        <f>(IF(DASHBOARD!$J$2=AY7,DASHBOARD!$U$789,IF(DASHBOARD!$J$2=0,0,AY321)))</f>
        <v/>
      </c>
      <c r="AZ321" s="383">
        <f>(IF(DASHBOARD!$J$2=AZ7,DASHBOARD!$U$789,IF(DASHBOARD!$J$2=0,0,AZ321)))</f>
        <v/>
      </c>
      <c r="BA321" s="383">
        <f>(IF(DASHBOARD!$J$2=BA7,DASHBOARD!$U$789,IF(DASHBOARD!$J$2=0,0,BA321)))</f>
        <v/>
      </c>
      <c r="BB321" s="384">
        <f>IF(SUM(F321:BA321)&lt;&gt;0,AVERAGEIF(F321:BA321,"&gt;0",F321:BA321),0)</f>
        <v/>
      </c>
      <c r="BC321" s="147" t="n"/>
      <c r="BD321" s="385">
        <f>MAXA(F321:BA321)</f>
        <v/>
      </c>
      <c r="BE321" s="1461">
        <f>IF(BD321&lt;&gt;0,VLOOKUP(BD321,$F$10:$BA$10,MATCH(BD321,F321:BA321,0)),"")</f>
        <v/>
      </c>
      <c r="BF321" s="385">
        <f t="array" ref="BF321">MIN(IF(F321:BA321&gt;0,F321:BA321))</f>
        <v/>
      </c>
      <c r="BG321" s="1461">
        <f>IF(BF321&lt;&gt;0,VLOOKUP(BF321,$F$10:$BA$10,MATCH($BF321,$F321:$BA321,0)),"")</f>
        <v/>
      </c>
      <c r="BI321" s="1368">
        <f>HLOOKUP($BI$9,$S$10:$AI$431,1+$BL321,TRUE)</f>
        <v/>
      </c>
      <c r="BJ321" s="1369">
        <f>HLOOKUP($BJ$9,$AJ$10:$AW$431,1+$BL321,TRUE)</f>
        <v/>
      </c>
      <c r="BK321" s="151" t="n"/>
      <c r="BL321" s="408">
        <f>BL320+1</f>
        <v/>
      </c>
      <c r="BM321" s="399" t="n"/>
    </row>
    <row r="322" ht="20.25" customHeight="1" s="18" thickBot="1" thickTop="1">
      <c r="B322" s="1370" t="n"/>
      <c r="C322" s="1353" t="n"/>
      <c r="D322" s="1462" t="n"/>
      <c r="E322" s="402" t="inlineStr">
        <is>
          <t>Makale # 1, 150</t>
        </is>
      </c>
      <c r="F322" s="383">
        <f>(IF(DASHBOARD!$J$2=F7,DASHBOARD!$U$790,IF(DASHBOARD!$J$2=0,0,F322)))</f>
        <v/>
      </c>
      <c r="G322" s="383">
        <f>(IF(DASHBOARD!$J$2=G7,DASHBOARD!$U$790,IF(DASHBOARD!$J$2=0,0,G322)))</f>
        <v/>
      </c>
      <c r="H322" s="383">
        <f>(IF(DASHBOARD!$J$2=H7,DASHBOARD!$U$790,IF(DASHBOARD!$J$2=0,0,H322)))</f>
        <v/>
      </c>
      <c r="I322" s="383">
        <f>(IF(DASHBOARD!$J$2=I7,DASHBOARD!$U$790,IF(DASHBOARD!$J$2=0,0,I322)))</f>
        <v/>
      </c>
      <c r="J322" s="383">
        <f>(IF(DASHBOARD!$J$2=J7,DASHBOARD!$U$790,IF(DASHBOARD!$J$2=0,0,J322)))</f>
        <v/>
      </c>
      <c r="K322" s="383">
        <f>(IF(DASHBOARD!$J$2=K7,DASHBOARD!$U$790,IF(DASHBOARD!$J$2=0,0,K322)))</f>
        <v/>
      </c>
      <c r="L322" s="383">
        <f>(IF(DASHBOARD!$J$2=L7,DASHBOARD!$U$790,IF(DASHBOARD!$J$2=0,0,L322)))</f>
        <v/>
      </c>
      <c r="M322" s="383">
        <f>(IF(DASHBOARD!$J$2=M7,DASHBOARD!$U$790,IF(DASHBOARD!$J$2=0,0,M322)))</f>
        <v/>
      </c>
      <c r="N322" s="383">
        <f>(IF(DASHBOARD!$J$2=N7,DASHBOARD!$U$790,IF(DASHBOARD!$J$2=0,0,N322)))</f>
        <v/>
      </c>
      <c r="O322" s="383">
        <f>(IF(DASHBOARD!$J$2=O7,DASHBOARD!$U$790,IF(DASHBOARD!$J$2=0,0,O322)))</f>
        <v/>
      </c>
      <c r="P322" s="383">
        <f>(IF(DASHBOARD!$J$2=P7,DASHBOARD!$U$790,IF(DASHBOARD!$J$2=0,0,P322)))</f>
        <v/>
      </c>
      <c r="Q322" s="383">
        <f>(IF(DASHBOARD!$J$2=Q7,DASHBOARD!$U$790,IF(DASHBOARD!$J$2=0,0,Q322)))</f>
        <v/>
      </c>
      <c r="R322" s="383">
        <f>(IF(DASHBOARD!$J$2=R7,DASHBOARD!$U$790,IF(DASHBOARD!$J$2=0,0,R322)))</f>
        <v/>
      </c>
      <c r="S322" s="383">
        <f>(IF(DASHBOARD!$J$2=S7,DASHBOARD!$U$790,IF(DASHBOARD!$J$2=0,0,S322)))</f>
        <v/>
      </c>
      <c r="T322" s="383">
        <f>(IF(DASHBOARD!$J$2=T7,DASHBOARD!$U$790,IF(DASHBOARD!$J$2=0,0,T322)))</f>
        <v/>
      </c>
      <c r="U322" s="383">
        <f>(IF(DASHBOARD!$J$2=U7,DASHBOARD!$U$790,IF(DASHBOARD!$J$2=0,0,U322)))</f>
        <v/>
      </c>
      <c r="V322" s="383">
        <f>(IF(DASHBOARD!$J$2=V7,DASHBOARD!$U$790,IF(DASHBOARD!$J$2=0,0,V322)))</f>
        <v/>
      </c>
      <c r="W322" s="383">
        <f>(IF(DASHBOARD!$J$2=W7,DASHBOARD!$U$790,IF(DASHBOARD!$J$2=0,0,W322)))</f>
        <v/>
      </c>
      <c r="X322" s="383">
        <f>(IF(DASHBOARD!$J$2=X7,DASHBOARD!$U$790,IF(DASHBOARD!$J$2=0,0,X322)))</f>
        <v/>
      </c>
      <c r="Y322" s="383">
        <f>(IF(DASHBOARD!$J$2=Y7,DASHBOARD!$U$790,IF(DASHBOARD!$J$2=0,0,Y322)))</f>
        <v/>
      </c>
      <c r="Z322" s="383">
        <f>(IF(DASHBOARD!$J$2=Z7,DASHBOARD!$U$790,IF(DASHBOARD!$J$2=0,0,Z322)))</f>
        <v/>
      </c>
      <c r="AA322" s="383">
        <f>(IF(DASHBOARD!$J$2=AA7,DASHBOARD!$U$790,IF(DASHBOARD!$J$2=0,0,AA322)))</f>
        <v/>
      </c>
      <c r="AB322" s="383">
        <f>(IF(DASHBOARD!$J$2=AB7,DASHBOARD!$U$790,IF(DASHBOARD!$J$2=0,0,AB322)))</f>
        <v/>
      </c>
      <c r="AC322" s="383">
        <f>(IF(DASHBOARD!$J$2=AC7,DASHBOARD!$U$790,IF(DASHBOARD!$J$2=0,0,AC322)))</f>
        <v/>
      </c>
      <c r="AD322" s="383">
        <f>(IF(DASHBOARD!$J$2=AD7,DASHBOARD!$U$790,IF(DASHBOARD!$J$2=0,0,AD322)))</f>
        <v/>
      </c>
      <c r="AE322" s="383">
        <f>(IF(DASHBOARD!$J$2=AE7,DASHBOARD!$U$790,IF(DASHBOARD!$J$2=0,0,AE322)))</f>
        <v/>
      </c>
      <c r="AF322" s="383">
        <f>(IF(DASHBOARD!$J$2=AF7,DASHBOARD!$U$790,IF(DASHBOARD!$J$2=0,0,AF322)))</f>
        <v/>
      </c>
      <c r="AG322" s="383">
        <f>(IF(DASHBOARD!$J$2=AG7,DASHBOARD!$U$790,IF(DASHBOARD!$J$2=0,0,AG322)))</f>
        <v/>
      </c>
      <c r="AH322" s="383">
        <f>(IF(DASHBOARD!$J$2=AH7,DASHBOARD!$U$790,IF(DASHBOARD!$J$2=0,0,AH322)))</f>
        <v/>
      </c>
      <c r="AI322" s="383">
        <f>(IF(DASHBOARD!$J$2=AI7,DASHBOARD!$U$790,IF(DASHBOARD!$J$2=0,0,AI322)))</f>
        <v/>
      </c>
      <c r="AJ322" s="383">
        <f>(IF(DASHBOARD!$J$2=AJ7,DASHBOARD!$U$790,IF(DASHBOARD!$J$2=0,0,AJ322)))</f>
        <v/>
      </c>
      <c r="AK322" s="383">
        <f>(IF(DASHBOARD!$J$2=AK7,DASHBOARD!$U$790,IF(DASHBOARD!$J$2=0,0,AK322)))</f>
        <v/>
      </c>
      <c r="AL322" s="383">
        <f>(IF(DASHBOARD!$J$2=AL7,DASHBOARD!$U$790,IF(DASHBOARD!$J$2=0,0,AL322)))</f>
        <v/>
      </c>
      <c r="AM322" s="383">
        <f>(IF(DASHBOARD!$J$2=AM7,DASHBOARD!$U$790,IF(DASHBOARD!$J$2=0,0,AM322)))</f>
        <v/>
      </c>
      <c r="AN322" s="383">
        <f>(IF(DASHBOARD!$J$2=AN7,DASHBOARD!$U$790,IF(DASHBOARD!$J$2=0,0,AN322)))</f>
        <v/>
      </c>
      <c r="AO322" s="383">
        <f>(IF(DASHBOARD!$J$2=AO7,DASHBOARD!$U$790,IF(DASHBOARD!$J$2=0,0,AO322)))</f>
        <v/>
      </c>
      <c r="AP322" s="383">
        <f>(IF(DASHBOARD!$J$2=AP7,DASHBOARD!$U$790,IF(DASHBOARD!$J$2=0,0,AP322)))</f>
        <v/>
      </c>
      <c r="AQ322" s="383">
        <f>(IF(DASHBOARD!$J$2=AQ7,DASHBOARD!$U$790,IF(DASHBOARD!$J$2=0,0,AQ322)))</f>
        <v/>
      </c>
      <c r="AR322" s="383">
        <f>(IF(DASHBOARD!$J$2=AR7,DASHBOARD!$U$790,IF(DASHBOARD!$J$2=0,0,AR322)))</f>
        <v/>
      </c>
      <c r="AS322" s="383">
        <f>(IF(DASHBOARD!$J$2=AS7,DASHBOARD!$U$790,IF(DASHBOARD!$J$2=0,0,AS322)))</f>
        <v/>
      </c>
      <c r="AT322" s="383">
        <f>(IF(DASHBOARD!$J$2=AT7,DASHBOARD!$U$790,IF(DASHBOARD!$J$2=0,0,AT322)))</f>
        <v/>
      </c>
      <c r="AU322" s="383">
        <f>(IF(DASHBOARD!$J$2=AU7,DASHBOARD!$U$790,IF(DASHBOARD!$J$2=0,0,AU322)))</f>
        <v/>
      </c>
      <c r="AV322" s="383">
        <f>(IF(DASHBOARD!$J$2=AV7,DASHBOARD!$U$790,IF(DASHBOARD!$J$2=0,0,AV322)))</f>
        <v/>
      </c>
      <c r="AW322" s="383">
        <f>(IF(DASHBOARD!$J$2=AW7,DASHBOARD!$U$790,IF(DASHBOARD!$J$2=0,0,AW322)))</f>
        <v/>
      </c>
      <c r="AX322" s="383">
        <f>(IF(DASHBOARD!$J$2=AX7,DASHBOARD!$U$790,IF(DASHBOARD!$J$2=0,0,AX322)))</f>
        <v/>
      </c>
      <c r="AY322" s="383">
        <f>(IF(DASHBOARD!$J$2=AY7,DASHBOARD!$U$790,IF(DASHBOARD!$J$2=0,0,AY322)))</f>
        <v/>
      </c>
      <c r="AZ322" s="383">
        <f>(IF(DASHBOARD!$J$2=AZ7,DASHBOARD!$U$790,IF(DASHBOARD!$J$2=0,0,AZ322)))</f>
        <v/>
      </c>
      <c r="BA322" s="383">
        <f>(IF(DASHBOARD!$J$2=BA7,DASHBOARD!$U$790,IF(DASHBOARD!$J$2=0,0,BA322)))</f>
        <v/>
      </c>
      <c r="BB322" s="384">
        <f>IF(SUM(F322:BA322)&lt;&gt;0,AVERAGEIF(F322:BA322,"&gt;0",F322:BA322),0)</f>
        <v/>
      </c>
      <c r="BC322" s="147" t="n"/>
      <c r="BD322" s="385">
        <f>MAXA(F322:BA322)</f>
        <v/>
      </c>
      <c r="BE322" s="1461">
        <f>IF(BD322&lt;&gt;0,VLOOKUP(BD322,$F$10:$BA$10,MATCH(BD322,F322:BA322,0)),"")</f>
        <v/>
      </c>
      <c r="BF322" s="385">
        <f t="array" ref="BF322">MIN(IF(F322:BA322&gt;0,F322:BA322))</f>
        <v/>
      </c>
      <c r="BG322" s="1461">
        <f>IF(BF322&lt;&gt;0,VLOOKUP(BF322,$F$10:$BA$10,MATCH($BF322,$F322:$BA322,0)),"")</f>
        <v/>
      </c>
      <c r="BI322" s="1368">
        <f>HLOOKUP($BI$9,$S$10:$AI$431,1+$BL322,TRUE)</f>
        <v/>
      </c>
      <c r="BJ322" s="1369">
        <f>HLOOKUP($BJ$9,$AJ$10:$AW$431,1+$BL322,TRUE)</f>
        <v/>
      </c>
      <c r="BK322" s="151" t="n"/>
      <c r="BL322" s="408">
        <f>BL321+1</f>
        <v/>
      </c>
      <c r="BM322" s="399" t="n"/>
    </row>
    <row r="323" ht="20.25" customHeight="1" s="18" thickBot="1" thickTop="1">
      <c r="B323" s="1370" t="n"/>
      <c r="C323" s="1353" t="n"/>
      <c r="D323" s="1462" t="n"/>
      <c r="E323" s="402" t="inlineStr">
        <is>
          <t>Makale # 2, 150</t>
        </is>
      </c>
      <c r="F323" s="383">
        <f>(IF(DASHBOARD!$J$2=F7,DASHBOARD!$U$791,IF(DASHBOARD!$J$2=0,0,F323)))</f>
        <v/>
      </c>
      <c r="G323" s="383">
        <f>(IF(DASHBOARD!$J$2=G7,DASHBOARD!$U$791,IF(DASHBOARD!$J$2=0,0,G323)))</f>
        <v/>
      </c>
      <c r="H323" s="383">
        <f>(IF(DASHBOARD!$J$2=H7,DASHBOARD!$U$791,IF(DASHBOARD!$J$2=0,0,H323)))</f>
        <v/>
      </c>
      <c r="I323" s="383">
        <f>(IF(DASHBOARD!$J$2=I7,DASHBOARD!$U$791,IF(DASHBOARD!$J$2=0,0,I323)))</f>
        <v/>
      </c>
      <c r="J323" s="383">
        <f>(IF(DASHBOARD!$J$2=J7,DASHBOARD!$U$791,IF(DASHBOARD!$J$2=0,0,J323)))</f>
        <v/>
      </c>
      <c r="K323" s="383">
        <f>(IF(DASHBOARD!$J$2=K7,DASHBOARD!$U$791,IF(DASHBOARD!$J$2=0,0,K323)))</f>
        <v/>
      </c>
      <c r="L323" s="383">
        <f>(IF(DASHBOARD!$J$2=L7,DASHBOARD!$U$791,IF(DASHBOARD!$J$2=0,0,L323)))</f>
        <v/>
      </c>
      <c r="M323" s="383">
        <f>(IF(DASHBOARD!$J$2=M7,DASHBOARD!$U$791,IF(DASHBOARD!$J$2=0,0,M323)))</f>
        <v/>
      </c>
      <c r="N323" s="383">
        <f>(IF(DASHBOARD!$J$2=N7,DASHBOARD!$U$791,IF(DASHBOARD!$J$2=0,0,N323)))</f>
        <v/>
      </c>
      <c r="O323" s="383">
        <f>(IF(DASHBOARD!$J$2=O7,DASHBOARD!$U$791,IF(DASHBOARD!$J$2=0,0,O323)))</f>
        <v/>
      </c>
      <c r="P323" s="383">
        <f>(IF(DASHBOARD!$J$2=P7,DASHBOARD!$U$791,IF(DASHBOARD!$J$2=0,0,P323)))</f>
        <v/>
      </c>
      <c r="Q323" s="383">
        <f>(IF(DASHBOARD!$J$2=Q7,DASHBOARD!$U$791,IF(DASHBOARD!$J$2=0,0,Q323)))</f>
        <v/>
      </c>
      <c r="R323" s="383">
        <f>(IF(DASHBOARD!$J$2=R7,DASHBOARD!$U$791,IF(DASHBOARD!$J$2=0,0,R323)))</f>
        <v/>
      </c>
      <c r="S323" s="383">
        <f>(IF(DASHBOARD!$J$2=S7,DASHBOARD!$U$791,IF(DASHBOARD!$J$2=0,0,S323)))</f>
        <v/>
      </c>
      <c r="T323" s="383">
        <f>(IF(DASHBOARD!$J$2=T7,DASHBOARD!$U$791,IF(DASHBOARD!$J$2=0,0,T323)))</f>
        <v/>
      </c>
      <c r="U323" s="383">
        <f>(IF(DASHBOARD!$J$2=U7,DASHBOARD!$U$791,IF(DASHBOARD!$J$2=0,0,U323)))</f>
        <v/>
      </c>
      <c r="V323" s="383">
        <f>(IF(DASHBOARD!$J$2=V7,DASHBOARD!$U$791,IF(DASHBOARD!$J$2=0,0,V323)))</f>
        <v/>
      </c>
      <c r="W323" s="383">
        <f>(IF(DASHBOARD!$J$2=W7,DASHBOARD!$U$791,IF(DASHBOARD!$J$2=0,0,W323)))</f>
        <v/>
      </c>
      <c r="X323" s="383">
        <f>(IF(DASHBOARD!$J$2=X7,DASHBOARD!$U$791,IF(DASHBOARD!$J$2=0,0,X323)))</f>
        <v/>
      </c>
      <c r="Y323" s="383">
        <f>(IF(DASHBOARD!$J$2=Y7,DASHBOARD!$U$791,IF(DASHBOARD!$J$2=0,0,Y323)))</f>
        <v/>
      </c>
      <c r="Z323" s="383">
        <f>(IF(DASHBOARD!$J$2=Z7,DASHBOARD!$U$791,IF(DASHBOARD!$J$2=0,0,Z323)))</f>
        <v/>
      </c>
      <c r="AA323" s="383">
        <f>(IF(DASHBOARD!$J$2=AA7,DASHBOARD!$U$791,IF(DASHBOARD!$J$2=0,0,AA323)))</f>
        <v/>
      </c>
      <c r="AB323" s="383">
        <f>(IF(DASHBOARD!$J$2=AB7,DASHBOARD!$U$791,IF(DASHBOARD!$J$2=0,0,AB323)))</f>
        <v/>
      </c>
      <c r="AC323" s="383">
        <f>(IF(DASHBOARD!$J$2=AC7,DASHBOARD!$U$791,IF(DASHBOARD!$J$2=0,0,AC323)))</f>
        <v/>
      </c>
      <c r="AD323" s="383">
        <f>(IF(DASHBOARD!$J$2=AD7,DASHBOARD!$U$791,IF(DASHBOARD!$J$2=0,0,AD323)))</f>
        <v/>
      </c>
      <c r="AE323" s="383">
        <f>(IF(DASHBOARD!$J$2=AE7,DASHBOARD!$U$791,IF(DASHBOARD!$J$2=0,0,AE323)))</f>
        <v/>
      </c>
      <c r="AF323" s="383">
        <f>(IF(DASHBOARD!$J$2=AF7,DASHBOARD!$U$791,IF(DASHBOARD!$J$2=0,0,AF323)))</f>
        <v/>
      </c>
      <c r="AG323" s="383">
        <f>(IF(DASHBOARD!$J$2=AG7,DASHBOARD!$U$791,IF(DASHBOARD!$J$2=0,0,AG323)))</f>
        <v/>
      </c>
      <c r="AH323" s="383">
        <f>(IF(DASHBOARD!$J$2=AH7,DASHBOARD!$U$791,IF(DASHBOARD!$J$2=0,0,AH323)))</f>
        <v/>
      </c>
      <c r="AI323" s="383">
        <f>(IF(DASHBOARD!$J$2=AI7,DASHBOARD!$U$791,IF(DASHBOARD!$J$2=0,0,AI323)))</f>
        <v/>
      </c>
      <c r="AJ323" s="383">
        <f>(IF(DASHBOARD!$J$2=AJ7,DASHBOARD!$U$791,IF(DASHBOARD!$J$2=0,0,AJ323)))</f>
        <v/>
      </c>
      <c r="AK323" s="383">
        <f>(IF(DASHBOARD!$J$2=AK7,DASHBOARD!$U$791,IF(DASHBOARD!$J$2=0,0,AK323)))</f>
        <v/>
      </c>
      <c r="AL323" s="383">
        <f>(IF(DASHBOARD!$J$2=AL7,DASHBOARD!$U$791,IF(DASHBOARD!$J$2=0,0,AL323)))</f>
        <v/>
      </c>
      <c r="AM323" s="383">
        <f>(IF(DASHBOARD!$J$2=AM7,DASHBOARD!$U$791,IF(DASHBOARD!$J$2=0,0,AM323)))</f>
        <v/>
      </c>
      <c r="AN323" s="383">
        <f>(IF(DASHBOARD!$J$2=AN7,DASHBOARD!$U$791,IF(DASHBOARD!$J$2=0,0,AN323)))</f>
        <v/>
      </c>
      <c r="AO323" s="383">
        <f>(IF(DASHBOARD!$J$2=AO7,DASHBOARD!$U$791,IF(DASHBOARD!$J$2=0,0,AO323)))</f>
        <v/>
      </c>
      <c r="AP323" s="383">
        <f>(IF(DASHBOARD!$J$2=AP7,DASHBOARD!$U$791,IF(DASHBOARD!$J$2=0,0,AP323)))</f>
        <v/>
      </c>
      <c r="AQ323" s="383">
        <f>(IF(DASHBOARD!$J$2=AQ7,DASHBOARD!$U$791,IF(DASHBOARD!$J$2=0,0,AQ323)))</f>
        <v/>
      </c>
      <c r="AR323" s="383">
        <f>(IF(DASHBOARD!$J$2=AR7,DASHBOARD!$U$791,IF(DASHBOARD!$J$2=0,0,AR323)))</f>
        <v/>
      </c>
      <c r="AS323" s="383">
        <f>(IF(DASHBOARD!$J$2=AS7,DASHBOARD!$U$791,IF(DASHBOARD!$J$2=0,0,AS323)))</f>
        <v/>
      </c>
      <c r="AT323" s="383">
        <f>(IF(DASHBOARD!$J$2=AT7,DASHBOARD!$U$791,IF(DASHBOARD!$J$2=0,0,AT323)))</f>
        <v/>
      </c>
      <c r="AU323" s="383">
        <f>(IF(DASHBOARD!$J$2=AU7,DASHBOARD!$U$791,IF(DASHBOARD!$J$2=0,0,AU323)))</f>
        <v/>
      </c>
      <c r="AV323" s="383">
        <f>(IF(DASHBOARD!$J$2=AV7,DASHBOARD!$U$791,IF(DASHBOARD!$J$2=0,0,AV323)))</f>
        <v/>
      </c>
      <c r="AW323" s="383">
        <f>(IF(DASHBOARD!$J$2=AW7,DASHBOARD!$U$791,IF(DASHBOARD!$J$2=0,0,AW323)))</f>
        <v/>
      </c>
      <c r="AX323" s="383">
        <f>(IF(DASHBOARD!$J$2=AX7,DASHBOARD!$U$791,IF(DASHBOARD!$J$2=0,0,AX323)))</f>
        <v/>
      </c>
      <c r="AY323" s="383">
        <f>(IF(DASHBOARD!$J$2=AY7,DASHBOARD!$U$791,IF(DASHBOARD!$J$2=0,0,AY323)))</f>
        <v/>
      </c>
      <c r="AZ323" s="383">
        <f>(IF(DASHBOARD!$J$2=AZ7,DASHBOARD!$U$791,IF(DASHBOARD!$J$2=0,0,AZ323)))</f>
        <v/>
      </c>
      <c r="BA323" s="383">
        <f>(IF(DASHBOARD!$J$2=BA7,DASHBOARD!$U$791,IF(DASHBOARD!$J$2=0,0,BA323)))</f>
        <v/>
      </c>
      <c r="BB323" s="384">
        <f>IF(SUM(F323:BA323)&lt;&gt;0,AVERAGEIF(F323:BA323,"&gt;0",F323:BA323),0)</f>
        <v/>
      </c>
      <c r="BC323" s="147" t="n"/>
      <c r="BD323" s="385">
        <f>MAXA(F323:BA323)</f>
        <v/>
      </c>
      <c r="BE323" s="1461">
        <f>IF(BD323&lt;&gt;0,VLOOKUP(BD323,$F$10:$BA$10,MATCH(BD323,F323:BA323,0)),"")</f>
        <v/>
      </c>
      <c r="BF323" s="385">
        <f t="array" ref="BF323">MIN(IF(F323:BA323&gt;0,F323:BA323))</f>
        <v/>
      </c>
      <c r="BG323" s="1461">
        <f>IF(BF323&lt;&gt;0,VLOOKUP(BF323,$F$10:$BA$10,MATCH($BF323,$F323:$BA323,0)),"")</f>
        <v/>
      </c>
      <c r="BI323" s="1368">
        <f>HLOOKUP($BI$9,$S$10:$AI$431,1+$BL323,TRUE)</f>
        <v/>
      </c>
      <c r="BJ323" s="1369">
        <f>HLOOKUP($BJ$9,$AJ$10:$AW$431,1+$BL323,TRUE)</f>
        <v/>
      </c>
      <c r="BK323" s="151" t="n"/>
      <c r="BL323" s="408">
        <f>BL322+1</f>
        <v/>
      </c>
      <c r="BM323" s="399" t="n"/>
    </row>
    <row r="324" ht="20.25" customHeight="1" s="18" thickBot="1" thickTop="1">
      <c r="B324" s="1370" t="n"/>
      <c r="C324" s="1353" t="n"/>
      <c r="D324" s="1462" t="n"/>
      <c r="E324" s="402" t="inlineStr">
        <is>
          <t>Belopa # 1, 150</t>
        </is>
      </c>
      <c r="F324" s="383">
        <f>(IF(DASHBOARD!$J$2=F7,DASHBOARD!$U$792,IF(DASHBOARD!$J$2=0,0,F324)))</f>
        <v/>
      </c>
      <c r="G324" s="383">
        <f>(IF(DASHBOARD!$J$2=G7,DASHBOARD!$U$792,IF(DASHBOARD!$J$2=0,0,G324)))</f>
        <v/>
      </c>
      <c r="H324" s="383">
        <f>(IF(DASHBOARD!$J$2=H7,DASHBOARD!$U$792,IF(DASHBOARD!$J$2=0,0,H324)))</f>
        <v/>
      </c>
      <c r="I324" s="383">
        <f>(IF(DASHBOARD!$J$2=I7,DASHBOARD!$U$792,IF(DASHBOARD!$J$2=0,0,I324)))</f>
        <v/>
      </c>
      <c r="J324" s="383">
        <f>(IF(DASHBOARD!$J$2=J7,DASHBOARD!$U$792,IF(DASHBOARD!$J$2=0,0,J324)))</f>
        <v/>
      </c>
      <c r="K324" s="383">
        <f>(IF(DASHBOARD!$J$2=K7,DASHBOARD!$U$792,IF(DASHBOARD!$J$2=0,0,K324)))</f>
        <v/>
      </c>
      <c r="L324" s="383">
        <f>(IF(DASHBOARD!$J$2=L7,DASHBOARD!$U$792,IF(DASHBOARD!$J$2=0,0,L324)))</f>
        <v/>
      </c>
      <c r="M324" s="383">
        <f>(IF(DASHBOARD!$J$2=M7,DASHBOARD!$U$792,IF(DASHBOARD!$J$2=0,0,M324)))</f>
        <v/>
      </c>
      <c r="N324" s="383">
        <f>(IF(DASHBOARD!$J$2=N7,DASHBOARD!$U$792,IF(DASHBOARD!$J$2=0,0,N324)))</f>
        <v/>
      </c>
      <c r="O324" s="383">
        <f>(IF(DASHBOARD!$J$2=O7,DASHBOARD!$U$792,IF(DASHBOARD!$J$2=0,0,O324)))</f>
        <v/>
      </c>
      <c r="P324" s="383">
        <f>(IF(DASHBOARD!$J$2=P7,DASHBOARD!$U$792,IF(DASHBOARD!$J$2=0,0,P324)))</f>
        <v/>
      </c>
      <c r="Q324" s="383">
        <f>(IF(DASHBOARD!$J$2=Q7,DASHBOARD!$U$792,IF(DASHBOARD!$J$2=0,0,Q324)))</f>
        <v/>
      </c>
      <c r="R324" s="383">
        <f>(IF(DASHBOARD!$J$2=R7,DASHBOARD!$U$792,IF(DASHBOARD!$J$2=0,0,R324)))</f>
        <v/>
      </c>
      <c r="S324" s="383">
        <f>(IF(DASHBOARD!$J$2=S7,DASHBOARD!$U$792,IF(DASHBOARD!$J$2=0,0,S324)))</f>
        <v/>
      </c>
      <c r="T324" s="383">
        <f>(IF(DASHBOARD!$J$2=T7,DASHBOARD!$U$792,IF(DASHBOARD!$J$2=0,0,T324)))</f>
        <v/>
      </c>
      <c r="U324" s="383">
        <f>(IF(DASHBOARD!$J$2=U7,DASHBOARD!$U$792,IF(DASHBOARD!$J$2=0,0,U324)))</f>
        <v/>
      </c>
      <c r="V324" s="383">
        <f>(IF(DASHBOARD!$J$2=V7,DASHBOARD!$U$792,IF(DASHBOARD!$J$2=0,0,V324)))</f>
        <v/>
      </c>
      <c r="W324" s="383">
        <f>(IF(DASHBOARD!$J$2=W7,DASHBOARD!$U$792,IF(DASHBOARD!$J$2=0,0,W324)))</f>
        <v/>
      </c>
      <c r="X324" s="383">
        <f>(IF(DASHBOARD!$J$2=X7,DASHBOARD!$U$792,IF(DASHBOARD!$J$2=0,0,X324)))</f>
        <v/>
      </c>
      <c r="Y324" s="383">
        <f>(IF(DASHBOARD!$J$2=Y7,DASHBOARD!$U$792,IF(DASHBOARD!$J$2=0,0,Y324)))</f>
        <v/>
      </c>
      <c r="Z324" s="383">
        <f>(IF(DASHBOARD!$J$2=Z7,DASHBOARD!$U$792,IF(DASHBOARD!$J$2=0,0,Z324)))</f>
        <v/>
      </c>
      <c r="AA324" s="383">
        <f>(IF(DASHBOARD!$J$2=AA7,DASHBOARD!$U$792,IF(DASHBOARD!$J$2=0,0,AA324)))</f>
        <v/>
      </c>
      <c r="AB324" s="383">
        <f>(IF(DASHBOARD!$J$2=AB7,DASHBOARD!$U$792,IF(DASHBOARD!$J$2=0,0,AB324)))</f>
        <v/>
      </c>
      <c r="AC324" s="383">
        <f>(IF(DASHBOARD!$J$2=AC7,DASHBOARD!$U$792,IF(DASHBOARD!$J$2=0,0,AC324)))</f>
        <v/>
      </c>
      <c r="AD324" s="383">
        <f>(IF(DASHBOARD!$J$2=AD7,DASHBOARD!$U$792,IF(DASHBOARD!$J$2=0,0,AD324)))</f>
        <v/>
      </c>
      <c r="AE324" s="383">
        <f>(IF(DASHBOARD!$J$2=AE7,DASHBOARD!$U$792,IF(DASHBOARD!$J$2=0,0,AE324)))</f>
        <v/>
      </c>
      <c r="AF324" s="383">
        <f>(IF(DASHBOARD!$J$2=AF7,DASHBOARD!$U$792,IF(DASHBOARD!$J$2=0,0,AF324)))</f>
        <v/>
      </c>
      <c r="AG324" s="383">
        <f>(IF(DASHBOARD!$J$2=AG7,DASHBOARD!$U$792,IF(DASHBOARD!$J$2=0,0,AG324)))</f>
        <v/>
      </c>
      <c r="AH324" s="383">
        <f>(IF(DASHBOARD!$J$2=AH7,DASHBOARD!$U$792,IF(DASHBOARD!$J$2=0,0,AH324)))</f>
        <v/>
      </c>
      <c r="AI324" s="383">
        <f>(IF(DASHBOARD!$J$2=AI7,DASHBOARD!$U$792,IF(DASHBOARD!$J$2=0,0,AI324)))</f>
        <v/>
      </c>
      <c r="AJ324" s="383">
        <f>(IF(DASHBOARD!$J$2=AJ7,DASHBOARD!$U$792,IF(DASHBOARD!$J$2=0,0,AJ324)))</f>
        <v/>
      </c>
      <c r="AK324" s="383">
        <f>(IF(DASHBOARD!$J$2=AK7,DASHBOARD!$U$792,IF(DASHBOARD!$J$2=0,0,AK324)))</f>
        <v/>
      </c>
      <c r="AL324" s="383">
        <f>(IF(DASHBOARD!$J$2=AL7,DASHBOARD!$U$792,IF(DASHBOARD!$J$2=0,0,AL324)))</f>
        <v/>
      </c>
      <c r="AM324" s="383">
        <f>(IF(DASHBOARD!$J$2=AM7,DASHBOARD!$U$792,IF(DASHBOARD!$J$2=0,0,AM324)))</f>
        <v/>
      </c>
      <c r="AN324" s="383">
        <f>(IF(DASHBOARD!$J$2=AN7,DASHBOARD!$U$792,IF(DASHBOARD!$J$2=0,0,AN324)))</f>
        <v/>
      </c>
      <c r="AO324" s="383">
        <f>(IF(DASHBOARD!$J$2=AO7,DASHBOARD!$U$792,IF(DASHBOARD!$J$2=0,0,AO324)))</f>
        <v/>
      </c>
      <c r="AP324" s="383">
        <f>(IF(DASHBOARD!$J$2=AP7,DASHBOARD!$U$792,IF(DASHBOARD!$J$2=0,0,AP324)))</f>
        <v/>
      </c>
      <c r="AQ324" s="383">
        <f>(IF(DASHBOARD!$J$2=AQ7,DASHBOARD!$U$792,IF(DASHBOARD!$J$2=0,0,AQ324)))</f>
        <v/>
      </c>
      <c r="AR324" s="383">
        <f>(IF(DASHBOARD!$J$2=AR7,DASHBOARD!$U$792,IF(DASHBOARD!$J$2=0,0,AR324)))</f>
        <v/>
      </c>
      <c r="AS324" s="383">
        <f>(IF(DASHBOARD!$J$2=AS7,DASHBOARD!$U$792,IF(DASHBOARD!$J$2=0,0,AS324)))</f>
        <v/>
      </c>
      <c r="AT324" s="383">
        <f>(IF(DASHBOARD!$J$2=AT7,DASHBOARD!$U$792,IF(DASHBOARD!$J$2=0,0,AT324)))</f>
        <v/>
      </c>
      <c r="AU324" s="383">
        <f>(IF(DASHBOARD!$J$2=AU7,DASHBOARD!$U$792,IF(DASHBOARD!$J$2=0,0,AU324)))</f>
        <v/>
      </c>
      <c r="AV324" s="383">
        <f>(IF(DASHBOARD!$J$2=AV7,DASHBOARD!$U$792,IF(DASHBOARD!$J$2=0,0,AV324)))</f>
        <v/>
      </c>
      <c r="AW324" s="383">
        <f>(IF(DASHBOARD!$J$2=AW7,DASHBOARD!$U$792,IF(DASHBOARD!$J$2=0,0,AW324)))</f>
        <v/>
      </c>
      <c r="AX324" s="383">
        <f>(IF(DASHBOARD!$J$2=AX7,DASHBOARD!$U$792,IF(DASHBOARD!$J$2=0,0,AX324)))</f>
        <v/>
      </c>
      <c r="AY324" s="383">
        <f>(IF(DASHBOARD!$J$2=AY7,DASHBOARD!$U$792,IF(DASHBOARD!$J$2=0,0,AY324)))</f>
        <v/>
      </c>
      <c r="AZ324" s="383">
        <f>(IF(DASHBOARD!$J$2=AZ7,DASHBOARD!$U$792,IF(DASHBOARD!$J$2=0,0,AZ324)))</f>
        <v/>
      </c>
      <c r="BA324" s="383">
        <f>(IF(DASHBOARD!$J$2=BA7,DASHBOARD!$U$792,IF(DASHBOARD!$J$2=0,0,BA324)))</f>
        <v/>
      </c>
      <c r="BB324" s="384">
        <f>IF(SUM(F324:BA324)&lt;&gt;0,AVERAGEIF(F324:BA324,"&gt;0",F324:BA324),0)</f>
        <v/>
      </c>
      <c r="BC324" s="147" t="n"/>
      <c r="BD324" s="385">
        <f>MAXA(F324:BA324)</f>
        <v/>
      </c>
      <c r="BE324" s="1461">
        <f>IF(BD324&lt;&gt;0,VLOOKUP(BD324,$F$10:$BA$10,MATCH(BD324,F324:BA324,0)),"")</f>
        <v/>
      </c>
      <c r="BF324" s="385">
        <f t="array" ref="BF324">MIN(IF(F324:BA324&gt;0,F324:BA324))</f>
        <v/>
      </c>
      <c r="BG324" s="1461">
        <f>IF(BF324&lt;&gt;0,VLOOKUP(BF324,$F$10:$BA$10,MATCH($BF324,$F324:$BA324,0)),"")</f>
        <v/>
      </c>
      <c r="BI324" s="1368">
        <f>HLOOKUP($BI$9,$S$10:$AI$431,1+$BL324,TRUE)</f>
        <v/>
      </c>
      <c r="BJ324" s="1369">
        <f>HLOOKUP($BJ$9,$AJ$10:$AW$431,1+$BL324,TRUE)</f>
        <v/>
      </c>
      <c r="BK324" s="151" t="n"/>
      <c r="BL324" s="408">
        <f>BL323+1</f>
        <v/>
      </c>
      <c r="BM324" s="399" t="n"/>
    </row>
    <row r="325" ht="20.25" customHeight="1" s="18" thickBot="1" thickTop="1">
      <c r="B325" s="1370" t="n"/>
      <c r="C325" s="1353" t="n"/>
      <c r="D325" s="1463" t="n"/>
      <c r="E325" s="402" t="inlineStr">
        <is>
          <t>Belopa # 2, 150</t>
        </is>
      </c>
      <c r="F325" s="383">
        <f>(IF(DASHBOARD!$J$2=F7,DASHBOARD!$U$793,IF(DASHBOARD!$J$2=0,0,F325)))</f>
        <v/>
      </c>
      <c r="G325" s="383">
        <f>(IF(DASHBOARD!$J$2=G7,DASHBOARD!$U$793,IF(DASHBOARD!$J$2=0,0,G325)))</f>
        <v/>
      </c>
      <c r="H325" s="383">
        <f>(IF(DASHBOARD!$J$2=H7,DASHBOARD!$U$793,IF(DASHBOARD!$J$2=0,0,H325)))</f>
        <v/>
      </c>
      <c r="I325" s="383">
        <f>(IF(DASHBOARD!$J$2=I7,DASHBOARD!$U$793,IF(DASHBOARD!$J$2=0,0,I325)))</f>
        <v/>
      </c>
      <c r="J325" s="383">
        <f>(IF(DASHBOARD!$J$2=J7,DASHBOARD!$U$793,IF(DASHBOARD!$J$2=0,0,J325)))</f>
        <v/>
      </c>
      <c r="K325" s="383">
        <f>(IF(DASHBOARD!$J$2=K7,DASHBOARD!$U$793,IF(DASHBOARD!$J$2=0,0,K325)))</f>
        <v/>
      </c>
      <c r="L325" s="383">
        <f>(IF(DASHBOARD!$J$2=L7,DASHBOARD!$U$793,IF(DASHBOARD!$J$2=0,0,L325)))</f>
        <v/>
      </c>
      <c r="M325" s="383">
        <f>(IF(DASHBOARD!$J$2=M7,DASHBOARD!$U$793,IF(DASHBOARD!$J$2=0,0,M325)))</f>
        <v/>
      </c>
      <c r="N325" s="383">
        <f>(IF(DASHBOARD!$J$2=N7,DASHBOARD!$U$793,IF(DASHBOARD!$J$2=0,0,N325)))</f>
        <v/>
      </c>
      <c r="O325" s="383">
        <f>(IF(DASHBOARD!$J$2=O7,DASHBOARD!$U$793,IF(DASHBOARD!$J$2=0,0,O325)))</f>
        <v/>
      </c>
      <c r="P325" s="383">
        <f>(IF(DASHBOARD!$J$2=P7,DASHBOARD!$U$793,IF(DASHBOARD!$J$2=0,0,P325)))</f>
        <v/>
      </c>
      <c r="Q325" s="383">
        <f>(IF(DASHBOARD!$J$2=Q7,DASHBOARD!$U$793,IF(DASHBOARD!$J$2=0,0,Q325)))</f>
        <v/>
      </c>
      <c r="R325" s="383">
        <f>(IF(DASHBOARD!$J$2=R7,DASHBOARD!$U$793,IF(DASHBOARD!$J$2=0,0,R325)))</f>
        <v/>
      </c>
      <c r="S325" s="383">
        <f>(IF(DASHBOARD!$J$2=S7,DASHBOARD!$U$793,IF(DASHBOARD!$J$2=0,0,S325)))</f>
        <v/>
      </c>
      <c r="T325" s="383">
        <f>(IF(DASHBOARD!$J$2=T7,DASHBOARD!$U$793,IF(DASHBOARD!$J$2=0,0,T325)))</f>
        <v/>
      </c>
      <c r="U325" s="383">
        <f>(IF(DASHBOARD!$J$2=U7,DASHBOARD!$U$793,IF(DASHBOARD!$J$2=0,0,U325)))</f>
        <v/>
      </c>
      <c r="V325" s="383">
        <f>(IF(DASHBOARD!$J$2=V7,DASHBOARD!$U$793,IF(DASHBOARD!$J$2=0,0,V325)))</f>
        <v/>
      </c>
      <c r="W325" s="383">
        <f>(IF(DASHBOARD!$J$2=W7,DASHBOARD!$U$793,IF(DASHBOARD!$J$2=0,0,W325)))</f>
        <v/>
      </c>
      <c r="X325" s="383">
        <f>(IF(DASHBOARD!$J$2=X7,DASHBOARD!$U$793,IF(DASHBOARD!$J$2=0,0,X325)))</f>
        <v/>
      </c>
      <c r="Y325" s="383">
        <f>(IF(DASHBOARD!$J$2=Y7,DASHBOARD!$U$793,IF(DASHBOARD!$J$2=0,0,Y325)))</f>
        <v/>
      </c>
      <c r="Z325" s="383">
        <f>(IF(DASHBOARD!$J$2=Z7,DASHBOARD!$U$793,IF(DASHBOARD!$J$2=0,0,Z325)))</f>
        <v/>
      </c>
      <c r="AA325" s="383">
        <f>(IF(DASHBOARD!$J$2=AA7,DASHBOARD!$U$793,IF(DASHBOARD!$J$2=0,0,AA325)))</f>
        <v/>
      </c>
      <c r="AB325" s="383">
        <f>(IF(DASHBOARD!$J$2=AB7,DASHBOARD!$U$793,IF(DASHBOARD!$J$2=0,0,AB325)))</f>
        <v/>
      </c>
      <c r="AC325" s="383">
        <f>(IF(DASHBOARD!$J$2=AC7,DASHBOARD!$U$793,IF(DASHBOARD!$J$2=0,0,AC325)))</f>
        <v/>
      </c>
      <c r="AD325" s="383">
        <f>(IF(DASHBOARD!$J$2=AD7,DASHBOARD!$U$793,IF(DASHBOARD!$J$2=0,0,AD325)))</f>
        <v/>
      </c>
      <c r="AE325" s="383">
        <f>(IF(DASHBOARD!$J$2=AE7,DASHBOARD!$U$793,IF(DASHBOARD!$J$2=0,0,AE325)))</f>
        <v/>
      </c>
      <c r="AF325" s="383">
        <f>(IF(DASHBOARD!$J$2=AF7,DASHBOARD!$U$793,IF(DASHBOARD!$J$2=0,0,AF325)))</f>
        <v/>
      </c>
      <c r="AG325" s="383">
        <f>(IF(DASHBOARD!$J$2=AG7,DASHBOARD!$U$793,IF(DASHBOARD!$J$2=0,0,AG325)))</f>
        <v/>
      </c>
      <c r="AH325" s="383">
        <f>(IF(DASHBOARD!$J$2=AH7,DASHBOARD!$U$793,IF(DASHBOARD!$J$2=0,0,AH325)))</f>
        <v/>
      </c>
      <c r="AI325" s="383">
        <f>(IF(DASHBOARD!$J$2=AI7,DASHBOARD!$U$793,IF(DASHBOARD!$J$2=0,0,AI325)))</f>
        <v/>
      </c>
      <c r="AJ325" s="383">
        <f>(IF(DASHBOARD!$J$2=AJ7,DASHBOARD!$U$793,IF(DASHBOARD!$J$2=0,0,AJ325)))</f>
        <v/>
      </c>
      <c r="AK325" s="383">
        <f>(IF(DASHBOARD!$J$2=AK7,DASHBOARD!$U$793,IF(DASHBOARD!$J$2=0,0,AK325)))</f>
        <v/>
      </c>
      <c r="AL325" s="383">
        <f>(IF(DASHBOARD!$J$2=AL7,DASHBOARD!$U$793,IF(DASHBOARD!$J$2=0,0,AL325)))</f>
        <v/>
      </c>
      <c r="AM325" s="383">
        <f>(IF(DASHBOARD!$J$2=AM7,DASHBOARD!$U$793,IF(DASHBOARD!$J$2=0,0,AM325)))</f>
        <v/>
      </c>
      <c r="AN325" s="383">
        <f>(IF(DASHBOARD!$J$2=AN7,DASHBOARD!$U$793,IF(DASHBOARD!$J$2=0,0,AN325)))</f>
        <v/>
      </c>
      <c r="AO325" s="383">
        <f>(IF(DASHBOARD!$J$2=AO7,DASHBOARD!$U$793,IF(DASHBOARD!$J$2=0,0,AO325)))</f>
        <v/>
      </c>
      <c r="AP325" s="383">
        <f>(IF(DASHBOARD!$J$2=AP7,DASHBOARD!$U$793,IF(DASHBOARD!$J$2=0,0,AP325)))</f>
        <v/>
      </c>
      <c r="AQ325" s="383">
        <f>(IF(DASHBOARD!$J$2=AQ7,DASHBOARD!$U$793,IF(DASHBOARD!$J$2=0,0,AQ325)))</f>
        <v/>
      </c>
      <c r="AR325" s="383">
        <f>(IF(DASHBOARD!$J$2=AR7,DASHBOARD!$U$793,IF(DASHBOARD!$J$2=0,0,AR325)))</f>
        <v/>
      </c>
      <c r="AS325" s="383">
        <f>(IF(DASHBOARD!$J$2=AS7,DASHBOARD!$U$793,IF(DASHBOARD!$J$2=0,0,AS325)))</f>
        <v/>
      </c>
      <c r="AT325" s="383">
        <f>(IF(DASHBOARD!$J$2=AT7,DASHBOARD!$U$793,IF(DASHBOARD!$J$2=0,0,AT325)))</f>
        <v/>
      </c>
      <c r="AU325" s="383">
        <f>(IF(DASHBOARD!$J$2=AU7,DASHBOARD!$U$793,IF(DASHBOARD!$J$2=0,0,AU325)))</f>
        <v/>
      </c>
      <c r="AV325" s="383">
        <f>(IF(DASHBOARD!$J$2=AV7,DASHBOARD!$U$793,IF(DASHBOARD!$J$2=0,0,AV325)))</f>
        <v/>
      </c>
      <c r="AW325" s="383">
        <f>(IF(DASHBOARD!$J$2=AW7,DASHBOARD!$U$793,IF(DASHBOARD!$J$2=0,0,AW325)))</f>
        <v/>
      </c>
      <c r="AX325" s="383">
        <f>(IF(DASHBOARD!$J$2=AX7,DASHBOARD!$U$793,IF(DASHBOARD!$J$2=0,0,AX325)))</f>
        <v/>
      </c>
      <c r="AY325" s="383">
        <f>(IF(DASHBOARD!$J$2=AY7,DASHBOARD!$U$793,IF(DASHBOARD!$J$2=0,0,AY325)))</f>
        <v/>
      </c>
      <c r="AZ325" s="383">
        <f>(IF(DASHBOARD!$J$2=AZ7,DASHBOARD!$U$793,IF(DASHBOARD!$J$2=0,0,AZ325)))</f>
        <v/>
      </c>
      <c r="BA325" s="383">
        <f>(IF(DASHBOARD!$J$2=BA7,DASHBOARD!$U$793,IF(DASHBOARD!$J$2=0,0,BA325)))</f>
        <v/>
      </c>
      <c r="BB325" s="384">
        <f>IF(SUM(F325:BA325)&lt;&gt;0,AVERAGEIF(F325:BA325,"&gt;0",F325:BA325),0)</f>
        <v/>
      </c>
      <c r="BC325" s="147" t="n"/>
      <c r="BD325" s="385">
        <f>MAXA(F325:BA325)</f>
        <v/>
      </c>
      <c r="BE325" s="1461">
        <f>IF(BD325&lt;&gt;0,VLOOKUP(BD325,$F$10:$BA$10,MATCH(BD325,F325:BA325,0)),"")</f>
        <v/>
      </c>
      <c r="BF325" s="385">
        <f t="array" ref="BF325">MIN(IF(F325:BA325&gt;0,F325:BA325))</f>
        <v/>
      </c>
      <c r="BG325" s="1461">
        <f>IF(BF325&lt;&gt;0,VLOOKUP(BF325,$F$10:$BA$10,MATCH($BF325,$F325:$BA325,0)),"")</f>
        <v/>
      </c>
      <c r="BI325" s="1368">
        <f>HLOOKUP($BI$9,$S$10:$AI$431,1+$BL325,TRUE)</f>
        <v/>
      </c>
      <c r="BJ325" s="1369">
        <f>HLOOKUP($BJ$9,$AJ$10:$AW$431,1+$BL325,TRUE)</f>
        <v/>
      </c>
      <c r="BK325" s="151" t="n"/>
      <c r="BL325" s="408">
        <f>BL324+1</f>
        <v/>
      </c>
      <c r="BM325" s="399" t="n"/>
    </row>
    <row r="326" ht="20.25" customHeight="1" s="18" thickBot="1" thickTop="1">
      <c r="B326" s="1370" t="n"/>
      <c r="C326" s="1353" t="n"/>
      <c r="D326" s="328" t="n"/>
      <c r="E326" s="402" t="n"/>
      <c r="F326" s="429" t="n"/>
      <c r="G326" s="429" t="n"/>
      <c r="H326" s="429" t="n"/>
      <c r="I326" s="429" t="n"/>
      <c r="J326" s="429" t="n"/>
      <c r="K326" s="429" t="n"/>
      <c r="L326" s="429" t="n"/>
      <c r="M326" s="429" t="n"/>
      <c r="N326" s="429" t="n"/>
      <c r="O326" s="429" t="n"/>
      <c r="P326" s="429" t="n"/>
      <c r="Q326" s="429" t="n"/>
      <c r="R326" s="429" t="n"/>
      <c r="S326" s="429" t="n"/>
      <c r="T326" s="429" t="n"/>
      <c r="U326" s="429" t="n"/>
      <c r="V326" s="429" t="n"/>
      <c r="W326" s="429" t="n"/>
      <c r="X326" s="429" t="n"/>
      <c r="Y326" s="429" t="n"/>
      <c r="Z326" s="429" t="n"/>
      <c r="AA326" s="429" t="n"/>
      <c r="AB326" s="429" t="n"/>
      <c r="AC326" s="429" t="n"/>
      <c r="AD326" s="429" t="n"/>
      <c r="AE326" s="429" t="n"/>
      <c r="AF326" s="429" t="n"/>
      <c r="AG326" s="429" t="n"/>
      <c r="AH326" s="429" t="n"/>
      <c r="AI326" s="429" t="n"/>
      <c r="AJ326" s="429" t="n"/>
      <c r="AK326" s="429" t="n"/>
      <c r="AL326" s="429" t="n"/>
      <c r="AM326" s="429" t="n"/>
      <c r="AN326" s="429" t="n"/>
      <c r="AO326" s="429" t="n"/>
      <c r="AP326" s="429" t="n"/>
      <c r="AQ326" s="429" t="n"/>
      <c r="AR326" s="429" t="n"/>
      <c r="AS326" s="429" t="n"/>
      <c r="AT326" s="429" t="n"/>
      <c r="AU326" s="429" t="n"/>
      <c r="AV326" s="429" t="n"/>
      <c r="AW326" s="429" t="n"/>
      <c r="AX326" s="429" t="n"/>
      <c r="AY326" s="429" t="n"/>
      <c r="AZ326" s="429" t="n"/>
      <c r="BA326" s="429" t="n"/>
      <c r="BB326" s="384">
        <f>IF(SUM(F326:BA326)&lt;&gt;0,AVERAGEIF(F326:BA326,"&gt;0",F326:BA326),0)</f>
        <v/>
      </c>
      <c r="BC326" s="147" t="n"/>
      <c r="BD326" s="385">
        <f>MAXA(F326:BA326)</f>
        <v/>
      </c>
      <c r="BE326" s="1461">
        <f>IF(BD326&lt;&gt;0,VLOOKUP(BD326,$F$10:$BA$10,MATCH(BD326,F326:BA326,0)),"")</f>
        <v/>
      </c>
      <c r="BF326" s="385">
        <f t="array" ref="BF326">MIN(IF(F326:BA326&gt;0,F326:BA326))</f>
        <v/>
      </c>
      <c r="BG326" s="1461">
        <f>IF(BF326&lt;&gt;0,VLOOKUP(BF326,$F$10:$BA$10,MATCH($BF326,$F326:$BA326,0)),"")</f>
        <v/>
      </c>
      <c r="BI326" s="1368">
        <f>HLOOKUP($BI$9,$S$10:$AI$431,1+$BL326,TRUE)</f>
        <v/>
      </c>
      <c r="BJ326" s="1369">
        <f>HLOOKUP($BJ$9,$AJ$10:$AW$431,1+$BL326,TRUE)</f>
        <v/>
      </c>
      <c r="BK326" s="151" t="n"/>
      <c r="BL326" s="408">
        <f>BL325+1</f>
        <v/>
      </c>
      <c r="BM326" s="399" t="n"/>
    </row>
    <row r="327" ht="20.25" customHeight="1" s="18" thickBot="1" thickTop="1">
      <c r="B327" s="1370" t="n"/>
      <c r="C327" s="1353" t="n"/>
      <c r="D327" s="1469" t="inlineStr">
        <is>
          <t>MALILI 150</t>
        </is>
      </c>
      <c r="E327" s="402" t="inlineStr">
        <is>
          <t>Wotu # 1, 150</t>
        </is>
      </c>
      <c r="F327" s="383">
        <f>(IF(DASHBOARD!$J$2=F7,DASHBOARD!$U$238,IF(DASHBOARD!$J$2=0,0,F327)))</f>
        <v/>
      </c>
      <c r="G327" s="383">
        <f>(IF(DASHBOARD!$J$2=G7,DASHBOARD!$U$238,IF(DASHBOARD!$J$2=0,0,G327)))</f>
        <v/>
      </c>
      <c r="H327" s="383">
        <f>(IF(DASHBOARD!$J$2=H7,DASHBOARD!$U$238,IF(DASHBOARD!$J$2=0,0,H327)))</f>
        <v/>
      </c>
      <c r="I327" s="383">
        <f>(IF(DASHBOARD!$J$2=I7,DASHBOARD!$U$238,IF(DASHBOARD!$J$2=0,0,I327)))</f>
        <v/>
      </c>
      <c r="J327" s="383">
        <f>(IF(DASHBOARD!$J$2=J7,DASHBOARD!$U$238,IF(DASHBOARD!$J$2=0,0,J327)))</f>
        <v/>
      </c>
      <c r="K327" s="383">
        <f>(IF(DASHBOARD!$J$2=K7,DASHBOARD!$U$238,IF(DASHBOARD!$J$2=0,0,K327)))</f>
        <v/>
      </c>
      <c r="L327" s="383">
        <f>(IF(DASHBOARD!$J$2=L7,DASHBOARD!$U$238,IF(DASHBOARD!$J$2=0,0,L327)))</f>
        <v/>
      </c>
      <c r="M327" s="383">
        <f>(IF(DASHBOARD!$J$2=M7,DASHBOARD!$U$238,IF(DASHBOARD!$J$2=0,0,M327)))</f>
        <v/>
      </c>
      <c r="N327" s="383">
        <f>(IF(DASHBOARD!$J$2=N7,DASHBOARD!$U$238,IF(DASHBOARD!$J$2=0,0,N327)))</f>
        <v/>
      </c>
      <c r="O327" s="383">
        <f>(IF(DASHBOARD!$J$2=O7,DASHBOARD!$U$238,IF(DASHBOARD!$J$2=0,0,O327)))</f>
        <v/>
      </c>
      <c r="P327" s="383">
        <f>(IF(DASHBOARD!$J$2=P7,DASHBOARD!$U$238,IF(DASHBOARD!$J$2=0,0,P327)))</f>
        <v/>
      </c>
      <c r="Q327" s="383">
        <f>(IF(DASHBOARD!$J$2=Q7,DASHBOARD!$U$238,IF(DASHBOARD!$J$2=0,0,Q327)))</f>
        <v/>
      </c>
      <c r="R327" s="383">
        <f>(IF(DASHBOARD!$J$2=R7,DASHBOARD!$U$238,IF(DASHBOARD!$J$2=0,0,R327)))</f>
        <v/>
      </c>
      <c r="S327" s="383">
        <f>(IF(DASHBOARD!$J$2=S7,DASHBOARD!$U$238,IF(DASHBOARD!$J$2=0,0,S327)))</f>
        <v/>
      </c>
      <c r="T327" s="383">
        <f>(IF(DASHBOARD!$J$2=T7,DASHBOARD!$U$238,IF(DASHBOARD!$J$2=0,0,T327)))</f>
        <v/>
      </c>
      <c r="U327" s="383">
        <f>(IF(DASHBOARD!$J$2=U7,DASHBOARD!$U$238,IF(DASHBOARD!$J$2=0,0,U327)))</f>
        <v/>
      </c>
      <c r="V327" s="383">
        <f>(IF(DASHBOARD!$J$2=V7,DASHBOARD!$U$238,IF(DASHBOARD!$J$2=0,0,V327)))</f>
        <v/>
      </c>
      <c r="W327" s="383">
        <f>(IF(DASHBOARD!$J$2=W7,DASHBOARD!$U$238,IF(DASHBOARD!$J$2=0,0,W327)))</f>
        <v/>
      </c>
      <c r="X327" s="383">
        <f>(IF(DASHBOARD!$J$2=X7,DASHBOARD!$U$238,IF(DASHBOARD!$J$2=0,0,X327)))</f>
        <v/>
      </c>
      <c r="Y327" s="383">
        <f>(IF(DASHBOARD!$J$2=Y7,DASHBOARD!$U$238,IF(DASHBOARD!$J$2=0,0,Y327)))</f>
        <v/>
      </c>
      <c r="Z327" s="383">
        <f>(IF(DASHBOARD!$J$2=Z7,DASHBOARD!$U$238,IF(DASHBOARD!$J$2=0,0,Z327)))</f>
        <v/>
      </c>
      <c r="AA327" s="383">
        <f>(IF(DASHBOARD!$J$2=AA7,DASHBOARD!$U$238,IF(DASHBOARD!$J$2=0,0,AA327)))</f>
        <v/>
      </c>
      <c r="AB327" s="383">
        <f>(IF(DASHBOARD!$J$2=AB7,DASHBOARD!$U$238,IF(DASHBOARD!$J$2=0,0,AB327)))</f>
        <v/>
      </c>
      <c r="AC327" s="383">
        <f>(IF(DASHBOARD!$J$2=AC7,DASHBOARD!$U$238,IF(DASHBOARD!$J$2=0,0,AC327)))</f>
        <v/>
      </c>
      <c r="AD327" s="383">
        <f>(IF(DASHBOARD!$J$2=AD7,DASHBOARD!$U$238,IF(DASHBOARD!$J$2=0,0,AD327)))</f>
        <v/>
      </c>
      <c r="AE327" s="383">
        <f>(IF(DASHBOARD!$J$2=AE7,DASHBOARD!$U$238,IF(DASHBOARD!$J$2=0,0,AE327)))</f>
        <v/>
      </c>
      <c r="AF327" s="383">
        <f>(IF(DASHBOARD!$J$2=AF7,DASHBOARD!$U$238,IF(DASHBOARD!$J$2=0,0,AF327)))</f>
        <v/>
      </c>
      <c r="AG327" s="383">
        <f>(IF(DASHBOARD!$J$2=AG7,DASHBOARD!$U$238,IF(DASHBOARD!$J$2=0,0,AG327)))</f>
        <v/>
      </c>
      <c r="AH327" s="383">
        <f>(IF(DASHBOARD!$J$2=AH7,DASHBOARD!$U$238,IF(DASHBOARD!$J$2=0,0,AH327)))</f>
        <v/>
      </c>
      <c r="AI327" s="383">
        <f>(IF(DASHBOARD!$J$2=AI7,DASHBOARD!$U$238,IF(DASHBOARD!$J$2=0,0,AI327)))</f>
        <v/>
      </c>
      <c r="AJ327" s="383">
        <f>(IF(DASHBOARD!$J$2=AJ7,DASHBOARD!$U$238,IF(DASHBOARD!$J$2=0,0,AJ327)))</f>
        <v/>
      </c>
      <c r="AK327" s="383">
        <f>(IF(DASHBOARD!$J$2=AK7,DASHBOARD!$U$238,IF(DASHBOARD!$J$2=0,0,AK327)))</f>
        <v/>
      </c>
      <c r="AL327" s="383">
        <f>(IF(DASHBOARD!$J$2=AL7,DASHBOARD!$U$238,IF(DASHBOARD!$J$2=0,0,AL327)))</f>
        <v/>
      </c>
      <c r="AM327" s="383">
        <f>(IF(DASHBOARD!$J$2=AM7,DASHBOARD!$U$238,IF(DASHBOARD!$J$2=0,0,AM327)))</f>
        <v/>
      </c>
      <c r="AN327" s="383">
        <f>(IF(DASHBOARD!$J$2=AN7,DASHBOARD!$U$238,IF(DASHBOARD!$J$2=0,0,AN327)))</f>
        <v/>
      </c>
      <c r="AO327" s="383">
        <f>(IF(DASHBOARD!$J$2=AO7,DASHBOARD!$U$238,IF(DASHBOARD!$J$2=0,0,AO327)))</f>
        <v/>
      </c>
      <c r="AP327" s="383">
        <f>(IF(DASHBOARD!$J$2=AP7,DASHBOARD!$U$238,IF(DASHBOARD!$J$2=0,0,AP327)))</f>
        <v/>
      </c>
      <c r="AQ327" s="383">
        <f>(IF(DASHBOARD!$J$2=AQ7,DASHBOARD!$U$238,IF(DASHBOARD!$J$2=0,0,AQ327)))</f>
        <v/>
      </c>
      <c r="AR327" s="383">
        <f>(IF(DASHBOARD!$J$2=AR7,DASHBOARD!$U$238,IF(DASHBOARD!$J$2=0,0,AR327)))</f>
        <v/>
      </c>
      <c r="AS327" s="383">
        <f>(IF(DASHBOARD!$J$2=AS7,DASHBOARD!$U$238,IF(DASHBOARD!$J$2=0,0,AS327)))</f>
        <v/>
      </c>
      <c r="AT327" s="383">
        <f>(IF(DASHBOARD!$J$2=AT7,DASHBOARD!$U$238,IF(DASHBOARD!$J$2=0,0,AT327)))</f>
        <v/>
      </c>
      <c r="AU327" s="383">
        <f>(IF(DASHBOARD!$J$2=AU7,DASHBOARD!$U$238,IF(DASHBOARD!$J$2=0,0,AU327)))</f>
        <v/>
      </c>
      <c r="AV327" s="383">
        <f>(IF(DASHBOARD!$J$2=AV7,DASHBOARD!$U$238,IF(DASHBOARD!$J$2=0,0,AV327)))</f>
        <v/>
      </c>
      <c r="AW327" s="383">
        <f>(IF(DASHBOARD!$J$2=AW7,DASHBOARD!$U$238,IF(DASHBOARD!$J$2=0,0,AW327)))</f>
        <v/>
      </c>
      <c r="AX327" s="383">
        <f>(IF(DASHBOARD!$J$2=AX7,DASHBOARD!$U$238,IF(DASHBOARD!$J$2=0,0,AX327)))</f>
        <v/>
      </c>
      <c r="AY327" s="383">
        <f>(IF(DASHBOARD!$J$2=AY7,DASHBOARD!$U$238,IF(DASHBOARD!$J$2=0,0,AY327)))</f>
        <v/>
      </c>
      <c r="AZ327" s="383">
        <f>(IF(DASHBOARD!$J$2=AZ7,DASHBOARD!$U$238,IF(DASHBOARD!$J$2=0,0,AZ327)))</f>
        <v/>
      </c>
      <c r="BA327" s="383">
        <f>(IF(DASHBOARD!$J$2=BA7,DASHBOARD!$U$238,IF(DASHBOARD!$J$2=0,0,BA327)))</f>
        <v/>
      </c>
      <c r="BB327" s="384">
        <f>IF(SUM(F327:BA327)&lt;&gt;0,AVERAGEIF(F327:BA327,"&gt;0",F327:BA327),0)</f>
        <v/>
      </c>
      <c r="BC327" s="147" t="n"/>
      <c r="BD327" s="385">
        <f>MAXA(F327:BA327)</f>
        <v/>
      </c>
      <c r="BE327" s="1461">
        <f>IF(BD327&lt;&gt;0,VLOOKUP(BD327,$F$10:$BA$10,MATCH(BD327,F327:BA327,0)),"")</f>
        <v/>
      </c>
      <c r="BF327" s="385">
        <f t="array" ref="BF327">MIN(IF(F327:BA327&gt;0,F327:BA327))</f>
        <v/>
      </c>
      <c r="BG327" s="1461">
        <f>IF(BF327&lt;&gt;0,VLOOKUP(BF327,$F$10:$BA$10,MATCH($BF327,$F327:$BA327,0)),"")</f>
        <v/>
      </c>
      <c r="BI327" s="1368">
        <f>HLOOKUP($BI$9,$S$10:$AI$431,1+$BL327,TRUE)</f>
        <v/>
      </c>
      <c r="BJ327" s="1369">
        <f>HLOOKUP($BJ$9,$AJ$10:$AW$431,1+$BL327,TRUE)</f>
        <v/>
      </c>
      <c r="BK327" s="151" t="n"/>
      <c r="BL327" s="408">
        <f>BL326+1</f>
        <v/>
      </c>
      <c r="BM327" s="399" t="n"/>
    </row>
    <row r="328" ht="20.25" customHeight="1" s="18" thickBot="1" thickTop="1">
      <c r="B328" s="1370" t="n"/>
      <c r="C328" s="1353" t="n"/>
      <c r="D328" s="1462" t="n"/>
      <c r="E328" s="402" t="inlineStr">
        <is>
          <t>Wotu # 2, 150</t>
        </is>
      </c>
      <c r="F328" s="383">
        <f>(IF(DASHBOARD!$J$2=F7,DASHBOARD!$U$239,IF(DASHBOARD!$J$2=0,0,F328)))</f>
        <v/>
      </c>
      <c r="G328" s="383">
        <f>(IF(DASHBOARD!$J$2=G7,DASHBOARD!$U$239,IF(DASHBOARD!$J$2=0,0,G328)))</f>
        <v/>
      </c>
      <c r="H328" s="383">
        <f>(IF(DASHBOARD!$J$2=H7,DASHBOARD!$U$239,IF(DASHBOARD!$J$2=0,0,H328)))</f>
        <v/>
      </c>
      <c r="I328" s="383">
        <f>(IF(DASHBOARD!$J$2=I7,DASHBOARD!$U$239,IF(DASHBOARD!$J$2=0,0,I328)))</f>
        <v/>
      </c>
      <c r="J328" s="383">
        <f>(IF(DASHBOARD!$J$2=J7,DASHBOARD!$U$239,IF(DASHBOARD!$J$2=0,0,J328)))</f>
        <v/>
      </c>
      <c r="K328" s="383">
        <f>(IF(DASHBOARD!$J$2=K7,DASHBOARD!$U$239,IF(DASHBOARD!$J$2=0,0,K328)))</f>
        <v/>
      </c>
      <c r="L328" s="383">
        <f>(IF(DASHBOARD!$J$2=L7,DASHBOARD!$U$239,IF(DASHBOARD!$J$2=0,0,L328)))</f>
        <v/>
      </c>
      <c r="M328" s="383">
        <f>(IF(DASHBOARD!$J$2=M7,DASHBOARD!$U$239,IF(DASHBOARD!$J$2=0,0,M328)))</f>
        <v/>
      </c>
      <c r="N328" s="383">
        <f>(IF(DASHBOARD!$J$2=N7,DASHBOARD!$U$239,IF(DASHBOARD!$J$2=0,0,N328)))</f>
        <v/>
      </c>
      <c r="O328" s="383">
        <f>(IF(DASHBOARD!$J$2=O7,DASHBOARD!$U$239,IF(DASHBOARD!$J$2=0,0,O328)))</f>
        <v/>
      </c>
      <c r="P328" s="383">
        <f>(IF(DASHBOARD!$J$2=P7,DASHBOARD!$U$239,IF(DASHBOARD!$J$2=0,0,P328)))</f>
        <v/>
      </c>
      <c r="Q328" s="383">
        <f>(IF(DASHBOARD!$J$2=Q7,DASHBOARD!$U$239,IF(DASHBOARD!$J$2=0,0,Q328)))</f>
        <v/>
      </c>
      <c r="R328" s="383">
        <f>(IF(DASHBOARD!$J$2=R7,DASHBOARD!$U$239,IF(DASHBOARD!$J$2=0,0,R328)))</f>
        <v/>
      </c>
      <c r="S328" s="383">
        <f>(IF(DASHBOARD!$J$2=S7,DASHBOARD!$U$239,IF(DASHBOARD!$J$2=0,0,S328)))</f>
        <v/>
      </c>
      <c r="T328" s="383">
        <f>(IF(DASHBOARD!$J$2=T7,DASHBOARD!$U$239,IF(DASHBOARD!$J$2=0,0,T328)))</f>
        <v/>
      </c>
      <c r="U328" s="383">
        <f>(IF(DASHBOARD!$J$2=U7,DASHBOARD!$U$239,IF(DASHBOARD!$J$2=0,0,U328)))</f>
        <v/>
      </c>
      <c r="V328" s="383">
        <f>(IF(DASHBOARD!$J$2=V7,DASHBOARD!$U$239,IF(DASHBOARD!$J$2=0,0,V328)))</f>
        <v/>
      </c>
      <c r="W328" s="383">
        <f>(IF(DASHBOARD!$J$2=W7,DASHBOARD!$U$239,IF(DASHBOARD!$J$2=0,0,W328)))</f>
        <v/>
      </c>
      <c r="X328" s="383">
        <f>(IF(DASHBOARD!$J$2=X7,DASHBOARD!$U$239,IF(DASHBOARD!$J$2=0,0,X328)))</f>
        <v/>
      </c>
      <c r="Y328" s="383">
        <f>(IF(DASHBOARD!$J$2=Y7,DASHBOARD!$U$239,IF(DASHBOARD!$J$2=0,0,Y328)))</f>
        <v/>
      </c>
      <c r="Z328" s="383">
        <f>(IF(DASHBOARD!$J$2=Z7,DASHBOARD!$U$239,IF(DASHBOARD!$J$2=0,0,Z328)))</f>
        <v/>
      </c>
      <c r="AA328" s="383">
        <f>(IF(DASHBOARD!$J$2=AA7,DASHBOARD!$U$239,IF(DASHBOARD!$J$2=0,0,AA328)))</f>
        <v/>
      </c>
      <c r="AB328" s="383">
        <f>(IF(DASHBOARD!$J$2=AB7,DASHBOARD!$U$239,IF(DASHBOARD!$J$2=0,0,AB328)))</f>
        <v/>
      </c>
      <c r="AC328" s="383">
        <f>(IF(DASHBOARD!$J$2=AC7,DASHBOARD!$U$239,IF(DASHBOARD!$J$2=0,0,AC328)))</f>
        <v/>
      </c>
      <c r="AD328" s="383">
        <f>(IF(DASHBOARD!$J$2=AD7,DASHBOARD!$U$239,IF(DASHBOARD!$J$2=0,0,AD328)))</f>
        <v/>
      </c>
      <c r="AE328" s="383">
        <f>(IF(DASHBOARD!$J$2=AE7,DASHBOARD!$U$239,IF(DASHBOARD!$J$2=0,0,AE328)))</f>
        <v/>
      </c>
      <c r="AF328" s="383">
        <f>(IF(DASHBOARD!$J$2=AF7,DASHBOARD!$U$239,IF(DASHBOARD!$J$2=0,0,AF328)))</f>
        <v/>
      </c>
      <c r="AG328" s="383">
        <f>(IF(DASHBOARD!$J$2=AG7,DASHBOARD!$U$239,IF(DASHBOARD!$J$2=0,0,AG328)))</f>
        <v/>
      </c>
      <c r="AH328" s="383">
        <f>(IF(DASHBOARD!$J$2=AH7,DASHBOARD!$U$239,IF(DASHBOARD!$J$2=0,0,AH328)))</f>
        <v/>
      </c>
      <c r="AI328" s="383">
        <f>(IF(DASHBOARD!$J$2=AI7,DASHBOARD!$U$239,IF(DASHBOARD!$J$2=0,0,AI328)))</f>
        <v/>
      </c>
      <c r="AJ328" s="383">
        <f>(IF(DASHBOARD!$J$2=AJ7,DASHBOARD!$U$239,IF(DASHBOARD!$J$2=0,0,AJ328)))</f>
        <v/>
      </c>
      <c r="AK328" s="383">
        <f>(IF(DASHBOARD!$J$2=AK7,DASHBOARD!$U$239,IF(DASHBOARD!$J$2=0,0,AK328)))</f>
        <v/>
      </c>
      <c r="AL328" s="383">
        <f>(IF(DASHBOARD!$J$2=AL7,DASHBOARD!$U$239,IF(DASHBOARD!$J$2=0,0,AL328)))</f>
        <v/>
      </c>
      <c r="AM328" s="383">
        <f>(IF(DASHBOARD!$J$2=AM7,DASHBOARD!$U$239,IF(DASHBOARD!$J$2=0,0,AM328)))</f>
        <v/>
      </c>
      <c r="AN328" s="383">
        <f>(IF(DASHBOARD!$J$2=AN7,DASHBOARD!$U$239,IF(DASHBOARD!$J$2=0,0,AN328)))</f>
        <v/>
      </c>
      <c r="AO328" s="383">
        <f>(IF(DASHBOARD!$J$2=AO7,DASHBOARD!$U$239,IF(DASHBOARD!$J$2=0,0,AO328)))</f>
        <v/>
      </c>
      <c r="AP328" s="383">
        <f>(IF(DASHBOARD!$J$2=AP7,DASHBOARD!$U$239,IF(DASHBOARD!$J$2=0,0,AP328)))</f>
        <v/>
      </c>
      <c r="AQ328" s="383">
        <f>(IF(DASHBOARD!$J$2=AQ7,DASHBOARD!$U$239,IF(DASHBOARD!$J$2=0,0,AQ328)))</f>
        <v/>
      </c>
      <c r="AR328" s="383">
        <f>(IF(DASHBOARD!$J$2=AR7,DASHBOARD!$U$239,IF(DASHBOARD!$J$2=0,0,AR328)))</f>
        <v/>
      </c>
      <c r="AS328" s="383">
        <f>(IF(DASHBOARD!$J$2=AS7,DASHBOARD!$U$239,IF(DASHBOARD!$J$2=0,0,AS328)))</f>
        <v/>
      </c>
      <c r="AT328" s="383">
        <f>(IF(DASHBOARD!$J$2=AT7,DASHBOARD!$U$239,IF(DASHBOARD!$J$2=0,0,AT328)))</f>
        <v/>
      </c>
      <c r="AU328" s="383">
        <f>(IF(DASHBOARD!$J$2=AU7,DASHBOARD!$U$239,IF(DASHBOARD!$J$2=0,0,AU328)))</f>
        <v/>
      </c>
      <c r="AV328" s="383">
        <f>(IF(DASHBOARD!$J$2=AV7,DASHBOARD!$U$239,IF(DASHBOARD!$J$2=0,0,AV328)))</f>
        <v/>
      </c>
      <c r="AW328" s="383">
        <f>(IF(DASHBOARD!$J$2=AW7,DASHBOARD!$U$239,IF(DASHBOARD!$J$2=0,0,AW328)))</f>
        <v/>
      </c>
      <c r="AX328" s="383">
        <f>(IF(DASHBOARD!$J$2=AX7,DASHBOARD!$U$239,IF(DASHBOARD!$J$2=0,0,AX328)))</f>
        <v/>
      </c>
      <c r="AY328" s="383">
        <f>(IF(DASHBOARD!$J$2=AY7,DASHBOARD!$U$239,IF(DASHBOARD!$J$2=0,0,AY328)))</f>
        <v/>
      </c>
      <c r="AZ328" s="383">
        <f>(IF(DASHBOARD!$J$2=AZ7,DASHBOARD!$U$239,IF(DASHBOARD!$J$2=0,0,AZ328)))</f>
        <v/>
      </c>
      <c r="BA328" s="383">
        <f>(IF(DASHBOARD!$J$2=BA7,DASHBOARD!$U$239,IF(DASHBOARD!$J$2=0,0,BA328)))</f>
        <v/>
      </c>
      <c r="BB328" s="384">
        <f>IF(SUM(F328:BA328)&lt;&gt;0,AVERAGEIF(F328:BA328,"&gt;0",F328:BA328),0)</f>
        <v/>
      </c>
      <c r="BC328" s="147" t="n"/>
      <c r="BD328" s="385">
        <f>MAXA(F328:BA328)</f>
        <v/>
      </c>
      <c r="BE328" s="1461">
        <f>IF(BD328&lt;&gt;0,VLOOKUP(BD328,$F$10:$BA$10,MATCH(BD328,F328:BA328,0)),"")</f>
        <v/>
      </c>
      <c r="BF328" s="385">
        <f t="array" ref="BF328">MIN(IF(F328:BA328&gt;0,F328:BA328))</f>
        <v/>
      </c>
      <c r="BG328" s="1461">
        <f>IF(BF328&lt;&gt;0,VLOOKUP(BF328,$F$10:$BA$10,MATCH($BF328,$F328:$BA328,0)),"")</f>
        <v/>
      </c>
      <c r="BI328" s="1368">
        <f>HLOOKUP($BI$9,$S$10:$AI$431,1+$BL328,TRUE)</f>
        <v/>
      </c>
      <c r="BJ328" s="1369">
        <f>HLOOKUP($BJ$9,$AJ$10:$AW$431,1+$BL328,TRUE)</f>
        <v/>
      </c>
      <c r="BK328" s="151" t="n"/>
      <c r="BL328" s="408">
        <f>BL327+1</f>
        <v/>
      </c>
      <c r="BM328" s="399" t="n"/>
    </row>
    <row r="329" ht="20.25" customHeight="1" s="18" thickBot="1" thickTop="1">
      <c r="B329" s="1370" t="n"/>
      <c r="C329" s="1353" t="n"/>
      <c r="D329" s="1462" t="n"/>
      <c r="E329" s="402" t="inlineStr">
        <is>
          <t>Lasusua # 1, 150</t>
        </is>
      </c>
      <c r="F329" s="383">
        <f>(IF(DASHBOARD!$J$2=F7,DASHBOARD!$U$240,IF(DASHBOARD!$J$2=0,0,F329)))</f>
        <v/>
      </c>
      <c r="G329" s="383">
        <f>(IF(DASHBOARD!$J$2=G7,DASHBOARD!$U$240,IF(DASHBOARD!$J$2=0,0,G329)))</f>
        <v/>
      </c>
      <c r="H329" s="383">
        <f>(IF(DASHBOARD!$J$2=H7,DASHBOARD!$U$240,IF(DASHBOARD!$J$2=0,0,H329)))</f>
        <v/>
      </c>
      <c r="I329" s="383">
        <f>(IF(DASHBOARD!$J$2=I7,DASHBOARD!$U$240,IF(DASHBOARD!$J$2=0,0,I329)))</f>
        <v/>
      </c>
      <c r="J329" s="383">
        <f>(IF(DASHBOARD!$J$2=J7,DASHBOARD!$U$240,IF(DASHBOARD!$J$2=0,0,J329)))</f>
        <v/>
      </c>
      <c r="K329" s="383">
        <f>(IF(DASHBOARD!$J$2=K7,DASHBOARD!$U$240,IF(DASHBOARD!$J$2=0,0,K329)))</f>
        <v/>
      </c>
      <c r="L329" s="383">
        <f>(IF(DASHBOARD!$J$2=L7,DASHBOARD!$U$240,IF(DASHBOARD!$J$2=0,0,L329)))</f>
        <v/>
      </c>
      <c r="M329" s="383">
        <f>(IF(DASHBOARD!$J$2=M7,DASHBOARD!$U$240,IF(DASHBOARD!$J$2=0,0,M329)))</f>
        <v/>
      </c>
      <c r="N329" s="383">
        <f>(IF(DASHBOARD!$J$2=N7,DASHBOARD!$U$240,IF(DASHBOARD!$J$2=0,0,N329)))</f>
        <v/>
      </c>
      <c r="O329" s="383">
        <f>(IF(DASHBOARD!$J$2=O7,DASHBOARD!$U$240,IF(DASHBOARD!$J$2=0,0,O329)))</f>
        <v/>
      </c>
      <c r="P329" s="383">
        <f>(IF(DASHBOARD!$J$2=P7,DASHBOARD!$U$240,IF(DASHBOARD!$J$2=0,0,P329)))</f>
        <v/>
      </c>
      <c r="Q329" s="383">
        <f>(IF(DASHBOARD!$J$2=Q7,DASHBOARD!$U$240,IF(DASHBOARD!$J$2=0,0,Q329)))</f>
        <v/>
      </c>
      <c r="R329" s="383">
        <f>(IF(DASHBOARD!$J$2=R7,DASHBOARD!$U$240,IF(DASHBOARD!$J$2=0,0,R329)))</f>
        <v/>
      </c>
      <c r="S329" s="383">
        <f>(IF(DASHBOARD!$J$2=S7,DASHBOARD!$U$240,IF(DASHBOARD!$J$2=0,0,S329)))</f>
        <v/>
      </c>
      <c r="T329" s="383">
        <f>(IF(DASHBOARD!$J$2=T7,DASHBOARD!$U$240,IF(DASHBOARD!$J$2=0,0,T329)))</f>
        <v/>
      </c>
      <c r="U329" s="383">
        <f>(IF(DASHBOARD!$J$2=U7,DASHBOARD!$U$240,IF(DASHBOARD!$J$2=0,0,U329)))</f>
        <v/>
      </c>
      <c r="V329" s="383">
        <f>(IF(DASHBOARD!$J$2=V7,DASHBOARD!$U$240,IF(DASHBOARD!$J$2=0,0,V329)))</f>
        <v/>
      </c>
      <c r="W329" s="383">
        <f>(IF(DASHBOARD!$J$2=W7,DASHBOARD!$U$240,IF(DASHBOARD!$J$2=0,0,W329)))</f>
        <v/>
      </c>
      <c r="X329" s="383">
        <f>(IF(DASHBOARD!$J$2=X7,DASHBOARD!$U$240,IF(DASHBOARD!$J$2=0,0,X329)))</f>
        <v/>
      </c>
      <c r="Y329" s="383">
        <f>(IF(DASHBOARD!$J$2=Y7,DASHBOARD!$U$240,IF(DASHBOARD!$J$2=0,0,Y329)))</f>
        <v/>
      </c>
      <c r="Z329" s="383">
        <f>(IF(DASHBOARD!$J$2=Z7,DASHBOARD!$U$240,IF(DASHBOARD!$J$2=0,0,Z329)))</f>
        <v/>
      </c>
      <c r="AA329" s="383">
        <f>(IF(DASHBOARD!$J$2=AA7,DASHBOARD!$U$240,IF(DASHBOARD!$J$2=0,0,AA329)))</f>
        <v/>
      </c>
      <c r="AB329" s="383">
        <f>(IF(DASHBOARD!$J$2=AB7,DASHBOARD!$U$240,IF(DASHBOARD!$J$2=0,0,AB329)))</f>
        <v/>
      </c>
      <c r="AC329" s="383">
        <f>(IF(DASHBOARD!$J$2=AC7,DASHBOARD!$U$240,IF(DASHBOARD!$J$2=0,0,AC329)))</f>
        <v/>
      </c>
      <c r="AD329" s="383">
        <f>(IF(DASHBOARD!$J$2=AD7,DASHBOARD!$U$240,IF(DASHBOARD!$J$2=0,0,AD329)))</f>
        <v/>
      </c>
      <c r="AE329" s="383">
        <f>(IF(DASHBOARD!$J$2=AE7,DASHBOARD!$U$240,IF(DASHBOARD!$J$2=0,0,AE329)))</f>
        <v/>
      </c>
      <c r="AF329" s="383">
        <f>(IF(DASHBOARD!$J$2=AF7,DASHBOARD!$U$240,IF(DASHBOARD!$J$2=0,0,AF329)))</f>
        <v/>
      </c>
      <c r="AG329" s="383">
        <f>(IF(DASHBOARD!$J$2=AG7,DASHBOARD!$U$240,IF(DASHBOARD!$J$2=0,0,AG329)))</f>
        <v/>
      </c>
      <c r="AH329" s="383">
        <f>(IF(DASHBOARD!$J$2=AH7,DASHBOARD!$U$240,IF(DASHBOARD!$J$2=0,0,AH329)))</f>
        <v/>
      </c>
      <c r="AI329" s="383">
        <f>(IF(DASHBOARD!$J$2=AI7,DASHBOARD!$U$240,IF(DASHBOARD!$J$2=0,0,AI329)))</f>
        <v/>
      </c>
      <c r="AJ329" s="383">
        <f>(IF(DASHBOARD!$J$2=AJ7,DASHBOARD!$U$240,IF(DASHBOARD!$J$2=0,0,AJ329)))</f>
        <v/>
      </c>
      <c r="AK329" s="383">
        <f>(IF(DASHBOARD!$J$2=AK7,DASHBOARD!$U$240,IF(DASHBOARD!$J$2=0,0,AK329)))</f>
        <v/>
      </c>
      <c r="AL329" s="383">
        <f>(IF(DASHBOARD!$J$2=AL7,DASHBOARD!$U$240,IF(DASHBOARD!$J$2=0,0,AL329)))</f>
        <v/>
      </c>
      <c r="AM329" s="383">
        <f>(IF(DASHBOARD!$J$2=AM7,DASHBOARD!$U$240,IF(DASHBOARD!$J$2=0,0,AM329)))</f>
        <v/>
      </c>
      <c r="AN329" s="383">
        <f>(IF(DASHBOARD!$J$2=AN7,DASHBOARD!$U$240,IF(DASHBOARD!$J$2=0,0,AN329)))</f>
        <v/>
      </c>
      <c r="AO329" s="383">
        <f>(IF(DASHBOARD!$J$2=AO7,DASHBOARD!$U$240,IF(DASHBOARD!$J$2=0,0,AO329)))</f>
        <v/>
      </c>
      <c r="AP329" s="383">
        <f>(IF(DASHBOARD!$J$2=AP7,DASHBOARD!$U$240,IF(DASHBOARD!$J$2=0,0,AP329)))</f>
        <v/>
      </c>
      <c r="AQ329" s="383">
        <f>(IF(DASHBOARD!$J$2=AQ7,DASHBOARD!$U$240,IF(DASHBOARD!$J$2=0,0,AQ329)))</f>
        <v/>
      </c>
      <c r="AR329" s="383">
        <f>(IF(DASHBOARD!$J$2=AR7,DASHBOARD!$U$240,IF(DASHBOARD!$J$2=0,0,AR329)))</f>
        <v/>
      </c>
      <c r="AS329" s="383">
        <f>(IF(DASHBOARD!$J$2=AS7,DASHBOARD!$U$240,IF(DASHBOARD!$J$2=0,0,AS329)))</f>
        <v/>
      </c>
      <c r="AT329" s="383">
        <f>(IF(DASHBOARD!$J$2=AT7,DASHBOARD!$U$240,IF(DASHBOARD!$J$2=0,0,AT329)))</f>
        <v/>
      </c>
      <c r="AU329" s="383">
        <f>(IF(DASHBOARD!$J$2=AU7,DASHBOARD!$U$240,IF(DASHBOARD!$J$2=0,0,AU329)))</f>
        <v/>
      </c>
      <c r="AV329" s="383">
        <f>(IF(DASHBOARD!$J$2=AV7,DASHBOARD!$U$240,IF(DASHBOARD!$J$2=0,0,AV329)))</f>
        <v/>
      </c>
      <c r="AW329" s="383">
        <f>(IF(DASHBOARD!$J$2=AW7,DASHBOARD!$U$240,IF(DASHBOARD!$J$2=0,0,AW329)))</f>
        <v/>
      </c>
      <c r="AX329" s="383">
        <f>(IF(DASHBOARD!$J$2=AX7,DASHBOARD!$U$240,IF(DASHBOARD!$J$2=0,0,AX329)))</f>
        <v/>
      </c>
      <c r="AY329" s="383">
        <f>(IF(DASHBOARD!$J$2=AY7,DASHBOARD!$U$240,IF(DASHBOARD!$J$2=0,0,AY329)))</f>
        <v/>
      </c>
      <c r="AZ329" s="383">
        <f>(IF(DASHBOARD!$J$2=AZ7,DASHBOARD!$U$240,IF(DASHBOARD!$J$2=0,0,AZ329)))</f>
        <v/>
      </c>
      <c r="BA329" s="383">
        <f>(IF(DASHBOARD!$J$2=BA7,DASHBOARD!$U$240,IF(DASHBOARD!$J$2=0,0,BA329)))</f>
        <v/>
      </c>
      <c r="BB329" s="384">
        <f>IF(SUM(F329:BA329)&lt;&gt;0,AVERAGEIF(F329:BA329,"&gt;0",F329:BA329),0)</f>
        <v/>
      </c>
      <c r="BC329" s="147" t="n"/>
      <c r="BD329" s="385">
        <f>MAXA(F329:BA329)</f>
        <v/>
      </c>
      <c r="BE329" s="1461">
        <f>IF(BD329&lt;&gt;0,VLOOKUP(BD329,$F$10:$BA$10,MATCH(BD329,F329:BA329,0)),"")</f>
        <v/>
      </c>
      <c r="BF329" s="385">
        <f t="array" ref="BF329">MIN(IF(F329:BA329&gt;0,F329:BA329))</f>
        <v/>
      </c>
      <c r="BG329" s="1461">
        <f>IF(BF329&lt;&gt;0,VLOOKUP(BF329,$F$10:$BA$10,MATCH($BF329,$F329:$BA329,0)),"")</f>
        <v/>
      </c>
      <c r="BI329" s="1368">
        <f>HLOOKUP($BI$9,$S$10:$AI$431,1+$BL329,TRUE)</f>
        <v/>
      </c>
      <c r="BJ329" s="1369">
        <f>HLOOKUP($BJ$9,$AJ$10:$AW$431,1+$BL329,TRUE)</f>
        <v/>
      </c>
      <c r="BK329" s="151" t="n"/>
      <c r="BL329" s="408">
        <f>BL328+1</f>
        <v/>
      </c>
      <c r="BM329" s="399" t="n"/>
    </row>
    <row r="330" ht="20.25" customHeight="1" s="18" thickBot="1" thickTop="1">
      <c r="B330" s="1370" t="n"/>
      <c r="C330" s="1353" t="n"/>
      <c r="D330" s="1463" t="n"/>
      <c r="E330" s="402" t="inlineStr">
        <is>
          <t>Lasusua # 2, 150</t>
        </is>
      </c>
      <c r="F330" s="383">
        <f>(IF(DASHBOARD!$J$2=F7,DASHBOARD!$U$241,IF(DASHBOARD!$J$2=0,0,F330)))</f>
        <v/>
      </c>
      <c r="G330" s="383">
        <f>(IF(DASHBOARD!$J$2=G7,DASHBOARD!$U$241,IF(DASHBOARD!$J$2=0,0,G330)))</f>
        <v/>
      </c>
      <c r="H330" s="383">
        <f>(IF(DASHBOARD!$J$2=H7,DASHBOARD!$U$241,IF(DASHBOARD!$J$2=0,0,H330)))</f>
        <v/>
      </c>
      <c r="I330" s="383">
        <f>(IF(DASHBOARD!$J$2=I7,DASHBOARD!$U$241,IF(DASHBOARD!$J$2=0,0,I330)))</f>
        <v/>
      </c>
      <c r="J330" s="383">
        <f>(IF(DASHBOARD!$J$2=J7,DASHBOARD!$U$241,IF(DASHBOARD!$J$2=0,0,J330)))</f>
        <v/>
      </c>
      <c r="K330" s="383">
        <f>(IF(DASHBOARD!$J$2=K7,DASHBOARD!$U$241,IF(DASHBOARD!$J$2=0,0,K330)))</f>
        <v/>
      </c>
      <c r="L330" s="383">
        <f>(IF(DASHBOARD!$J$2=L7,DASHBOARD!$U$241,IF(DASHBOARD!$J$2=0,0,L330)))</f>
        <v/>
      </c>
      <c r="M330" s="383">
        <f>(IF(DASHBOARD!$J$2=M7,DASHBOARD!$U$241,IF(DASHBOARD!$J$2=0,0,M330)))</f>
        <v/>
      </c>
      <c r="N330" s="383">
        <f>(IF(DASHBOARD!$J$2=N7,DASHBOARD!$U$241,IF(DASHBOARD!$J$2=0,0,N330)))</f>
        <v/>
      </c>
      <c r="O330" s="383">
        <f>(IF(DASHBOARD!$J$2=O7,DASHBOARD!$U$241,IF(DASHBOARD!$J$2=0,0,O330)))</f>
        <v/>
      </c>
      <c r="P330" s="383">
        <f>(IF(DASHBOARD!$J$2=P7,DASHBOARD!$U$241,IF(DASHBOARD!$J$2=0,0,P330)))</f>
        <v/>
      </c>
      <c r="Q330" s="383">
        <f>(IF(DASHBOARD!$J$2=Q7,DASHBOARD!$U$241,IF(DASHBOARD!$J$2=0,0,Q330)))</f>
        <v/>
      </c>
      <c r="R330" s="383">
        <f>(IF(DASHBOARD!$J$2=R7,DASHBOARD!$U$241,IF(DASHBOARD!$J$2=0,0,R330)))</f>
        <v/>
      </c>
      <c r="S330" s="383">
        <f>(IF(DASHBOARD!$J$2=S7,DASHBOARD!$U$241,IF(DASHBOARD!$J$2=0,0,S330)))</f>
        <v/>
      </c>
      <c r="T330" s="383">
        <f>(IF(DASHBOARD!$J$2=T7,DASHBOARD!$U$241,IF(DASHBOARD!$J$2=0,0,T330)))</f>
        <v/>
      </c>
      <c r="U330" s="383">
        <f>(IF(DASHBOARD!$J$2=U7,DASHBOARD!$U$241,IF(DASHBOARD!$J$2=0,0,U330)))</f>
        <v/>
      </c>
      <c r="V330" s="383">
        <f>(IF(DASHBOARD!$J$2=V7,DASHBOARD!$U$241,IF(DASHBOARD!$J$2=0,0,V330)))</f>
        <v/>
      </c>
      <c r="W330" s="383">
        <f>(IF(DASHBOARD!$J$2=W7,DASHBOARD!$U$241,IF(DASHBOARD!$J$2=0,0,W330)))</f>
        <v/>
      </c>
      <c r="X330" s="383">
        <f>(IF(DASHBOARD!$J$2=X7,DASHBOARD!$U$241,IF(DASHBOARD!$J$2=0,0,X330)))</f>
        <v/>
      </c>
      <c r="Y330" s="383">
        <f>(IF(DASHBOARD!$J$2=Y7,DASHBOARD!$U$241,IF(DASHBOARD!$J$2=0,0,Y330)))</f>
        <v/>
      </c>
      <c r="Z330" s="383">
        <f>(IF(DASHBOARD!$J$2=Z7,DASHBOARD!$U$241,IF(DASHBOARD!$J$2=0,0,Z330)))</f>
        <v/>
      </c>
      <c r="AA330" s="383">
        <f>(IF(DASHBOARD!$J$2=AA7,DASHBOARD!$U$241,IF(DASHBOARD!$J$2=0,0,AA330)))</f>
        <v/>
      </c>
      <c r="AB330" s="383">
        <f>(IF(DASHBOARD!$J$2=AB7,DASHBOARD!$U$241,IF(DASHBOARD!$J$2=0,0,AB330)))</f>
        <v/>
      </c>
      <c r="AC330" s="383">
        <f>(IF(DASHBOARD!$J$2=AC7,DASHBOARD!$U$241,IF(DASHBOARD!$J$2=0,0,AC330)))</f>
        <v/>
      </c>
      <c r="AD330" s="383">
        <f>(IF(DASHBOARD!$J$2=AD7,DASHBOARD!$U$241,IF(DASHBOARD!$J$2=0,0,AD330)))</f>
        <v/>
      </c>
      <c r="AE330" s="383">
        <f>(IF(DASHBOARD!$J$2=AE7,DASHBOARD!$U$241,IF(DASHBOARD!$J$2=0,0,AE330)))</f>
        <v/>
      </c>
      <c r="AF330" s="383">
        <f>(IF(DASHBOARD!$J$2=AF7,DASHBOARD!$U$241,IF(DASHBOARD!$J$2=0,0,AF330)))</f>
        <v/>
      </c>
      <c r="AG330" s="383">
        <f>(IF(DASHBOARD!$J$2=AG7,DASHBOARD!$U$241,IF(DASHBOARD!$J$2=0,0,AG330)))</f>
        <v/>
      </c>
      <c r="AH330" s="383">
        <f>(IF(DASHBOARD!$J$2=AH7,DASHBOARD!$U$241,IF(DASHBOARD!$J$2=0,0,AH330)))</f>
        <v/>
      </c>
      <c r="AI330" s="383">
        <f>(IF(DASHBOARD!$J$2=AI7,DASHBOARD!$U$241,IF(DASHBOARD!$J$2=0,0,AI330)))</f>
        <v/>
      </c>
      <c r="AJ330" s="383">
        <f>(IF(DASHBOARD!$J$2=AJ7,DASHBOARD!$U$241,IF(DASHBOARD!$J$2=0,0,AJ330)))</f>
        <v/>
      </c>
      <c r="AK330" s="383">
        <f>(IF(DASHBOARD!$J$2=AK7,DASHBOARD!$U$241,IF(DASHBOARD!$J$2=0,0,AK330)))</f>
        <v/>
      </c>
      <c r="AL330" s="383">
        <f>(IF(DASHBOARD!$J$2=AL7,DASHBOARD!$U$241,IF(DASHBOARD!$J$2=0,0,AL330)))</f>
        <v/>
      </c>
      <c r="AM330" s="383">
        <f>(IF(DASHBOARD!$J$2=AM7,DASHBOARD!$U$241,IF(DASHBOARD!$J$2=0,0,AM330)))</f>
        <v/>
      </c>
      <c r="AN330" s="383">
        <f>(IF(DASHBOARD!$J$2=AN7,DASHBOARD!$U$241,IF(DASHBOARD!$J$2=0,0,AN330)))</f>
        <v/>
      </c>
      <c r="AO330" s="383">
        <f>(IF(DASHBOARD!$J$2=AO7,DASHBOARD!$U$241,IF(DASHBOARD!$J$2=0,0,AO330)))</f>
        <v/>
      </c>
      <c r="AP330" s="383">
        <f>(IF(DASHBOARD!$J$2=AP7,DASHBOARD!$U$241,IF(DASHBOARD!$J$2=0,0,AP330)))</f>
        <v/>
      </c>
      <c r="AQ330" s="383">
        <f>(IF(DASHBOARD!$J$2=AQ7,DASHBOARD!$U$241,IF(DASHBOARD!$J$2=0,0,AQ330)))</f>
        <v/>
      </c>
      <c r="AR330" s="383">
        <f>(IF(DASHBOARD!$J$2=AR7,DASHBOARD!$U$241,IF(DASHBOARD!$J$2=0,0,AR330)))</f>
        <v/>
      </c>
      <c r="AS330" s="383">
        <f>(IF(DASHBOARD!$J$2=AS7,DASHBOARD!$U$241,IF(DASHBOARD!$J$2=0,0,AS330)))</f>
        <v/>
      </c>
      <c r="AT330" s="383">
        <f>(IF(DASHBOARD!$J$2=AT7,DASHBOARD!$U$241,IF(DASHBOARD!$J$2=0,0,AT330)))</f>
        <v/>
      </c>
      <c r="AU330" s="383">
        <f>(IF(DASHBOARD!$J$2=AU7,DASHBOARD!$U$241,IF(DASHBOARD!$J$2=0,0,AU330)))</f>
        <v/>
      </c>
      <c r="AV330" s="383">
        <f>(IF(DASHBOARD!$J$2=AV7,DASHBOARD!$U$241,IF(DASHBOARD!$J$2=0,0,AV330)))</f>
        <v/>
      </c>
      <c r="AW330" s="383">
        <f>(IF(DASHBOARD!$J$2=AW7,DASHBOARD!$U$241,IF(DASHBOARD!$J$2=0,0,AW330)))</f>
        <v/>
      </c>
      <c r="AX330" s="383">
        <f>(IF(DASHBOARD!$J$2=AX7,DASHBOARD!$U$241,IF(DASHBOARD!$J$2=0,0,AX330)))</f>
        <v/>
      </c>
      <c r="AY330" s="383">
        <f>(IF(DASHBOARD!$J$2=AY7,DASHBOARD!$U$241,IF(DASHBOARD!$J$2=0,0,AY330)))</f>
        <v/>
      </c>
      <c r="AZ330" s="383">
        <f>(IF(DASHBOARD!$J$2=AZ7,DASHBOARD!$U$241,IF(DASHBOARD!$J$2=0,0,AZ330)))</f>
        <v/>
      </c>
      <c r="BA330" s="383">
        <f>(IF(DASHBOARD!$J$2=BA7,DASHBOARD!$U$241,IF(DASHBOARD!$J$2=0,0,BA330)))</f>
        <v/>
      </c>
      <c r="BB330" s="384">
        <f>IF(SUM(F330:BA330)&lt;&gt;0,AVERAGEIF(F330:BA330,"&gt;0",F330:BA330),0)</f>
        <v/>
      </c>
      <c r="BC330" s="147" t="n"/>
      <c r="BD330" s="385">
        <f>MAXA(F330:BA330)</f>
        <v/>
      </c>
      <c r="BE330" s="1461">
        <f>IF(BD330&lt;&gt;0,VLOOKUP(BD330,$F$10:$BA$10,MATCH(BD330,F330:BA330,0)),"")</f>
        <v/>
      </c>
      <c r="BF330" s="385">
        <f t="array" ref="BF330">MIN(IF(F330:BA330&gt;0,F330:BA330))</f>
        <v/>
      </c>
      <c r="BG330" s="1461">
        <f>IF(BF330&lt;&gt;0,VLOOKUP(BF330,$F$10:$BA$10,MATCH($BF330,$F330:$BA330,0)),"")</f>
        <v/>
      </c>
      <c r="BI330" s="1368">
        <f>HLOOKUP($BI$9,$S$10:$AI$431,1+$BL330,TRUE)</f>
        <v/>
      </c>
      <c r="BJ330" s="1369">
        <f>HLOOKUP($BJ$9,$AJ$10:$AW$431,1+$BL330,TRUE)</f>
        <v/>
      </c>
      <c r="BK330" s="151" t="n"/>
      <c r="BL330" s="408">
        <f>BL329+1</f>
        <v/>
      </c>
      <c r="BM330" s="399" t="n"/>
    </row>
    <row r="331" ht="20.25" customHeight="1" s="18" thickBot="1" thickTop="1">
      <c r="B331" s="1370" t="n"/>
      <c r="C331" s="1353" t="n"/>
      <c r="D331" s="328" t="n"/>
      <c r="E331" s="402" t="n"/>
      <c r="F331" s="429" t="n"/>
      <c r="G331" s="429" t="n"/>
      <c r="H331" s="429" t="n"/>
      <c r="I331" s="429" t="n"/>
      <c r="J331" s="429" t="n"/>
      <c r="K331" s="429" t="n"/>
      <c r="L331" s="429" t="n"/>
      <c r="M331" s="429" t="n"/>
      <c r="N331" s="429" t="n"/>
      <c r="O331" s="429" t="n"/>
      <c r="P331" s="429" t="n"/>
      <c r="Q331" s="429" t="n"/>
      <c r="R331" s="429" t="n"/>
      <c r="S331" s="429" t="n"/>
      <c r="T331" s="429" t="n"/>
      <c r="U331" s="429" t="n"/>
      <c r="V331" s="429" t="n"/>
      <c r="W331" s="429" t="n"/>
      <c r="X331" s="429" t="n"/>
      <c r="Y331" s="429" t="n"/>
      <c r="Z331" s="429" t="n"/>
      <c r="AA331" s="429" t="n"/>
      <c r="AB331" s="429" t="n"/>
      <c r="AC331" s="429" t="n"/>
      <c r="AD331" s="429" t="n"/>
      <c r="AE331" s="429" t="n"/>
      <c r="AF331" s="429" t="n"/>
      <c r="AG331" s="429" t="n"/>
      <c r="AH331" s="429" t="n"/>
      <c r="AI331" s="429" t="n"/>
      <c r="AJ331" s="429" t="n"/>
      <c r="AK331" s="429" t="n"/>
      <c r="AL331" s="429" t="n"/>
      <c r="AM331" s="429" t="n"/>
      <c r="AN331" s="429" t="n"/>
      <c r="AO331" s="429" t="n"/>
      <c r="AP331" s="429" t="n"/>
      <c r="AQ331" s="429" t="n"/>
      <c r="AR331" s="429" t="n"/>
      <c r="AS331" s="429" t="n"/>
      <c r="AT331" s="429" t="n"/>
      <c r="AU331" s="429" t="n"/>
      <c r="AV331" s="429" t="n"/>
      <c r="AW331" s="429" t="n"/>
      <c r="AX331" s="429" t="n"/>
      <c r="AY331" s="429" t="n"/>
      <c r="AZ331" s="429" t="n"/>
      <c r="BA331" s="429" t="n"/>
      <c r="BB331" s="384">
        <f>IF(SUM(F331:BA331)&lt;&gt;0,AVERAGEIF(F331:BA331,"&gt;0",F331:BA331),0)</f>
        <v/>
      </c>
      <c r="BC331" s="147" t="n"/>
      <c r="BD331" s="385">
        <f>MAXA(F331:BA331)</f>
        <v/>
      </c>
      <c r="BE331" s="1461">
        <f>IF(BD331&lt;&gt;0,VLOOKUP(BD331,$F$10:$BA$10,MATCH(BD331,F331:BA331,0)),"")</f>
        <v/>
      </c>
      <c r="BF331" s="385">
        <f t="array" ref="BF331">MIN(IF(F331:BA331&gt;0,F331:BA331))</f>
        <v/>
      </c>
      <c r="BG331" s="1461">
        <f>IF(BF331&lt;&gt;0,VLOOKUP(BF331,$F$10:$BA$10,MATCH($BF331,$F331:$BA331,0)),"")</f>
        <v/>
      </c>
      <c r="BI331" s="1368">
        <f>HLOOKUP($BI$9,$S$10:$AI$431,1+$BL331,TRUE)</f>
        <v/>
      </c>
      <c r="BJ331" s="1369">
        <f>HLOOKUP($BJ$9,$AJ$10:$AW$431,1+$BL331,TRUE)</f>
        <v/>
      </c>
      <c r="BK331" s="151" t="n"/>
      <c r="BL331" s="408">
        <f>BL330+1</f>
        <v/>
      </c>
      <c r="BM331" s="399" t="n"/>
    </row>
    <row r="332" ht="20.25" customHeight="1" s="18" thickBot="1" thickTop="1">
      <c r="B332" s="1370" t="n"/>
      <c r="C332" s="1353" t="n"/>
      <c r="D332" s="1469" t="inlineStr">
        <is>
          <t>SIWA 150</t>
        </is>
      </c>
      <c r="E332" s="402" t="inlineStr">
        <is>
          <t>Belopa # 1, 150</t>
        </is>
      </c>
      <c r="F332" s="383">
        <f>(IF(DASHBOARD!$J$2=F7,DASHBOARD!$U$802,IF(DASHBOARD!$J$2=0,0,F332)))</f>
        <v/>
      </c>
      <c r="G332" s="383">
        <f>(IF(DASHBOARD!$J$2=G7,DASHBOARD!$U$802,IF(DASHBOARD!$J$2=0,0,G332)))</f>
        <v/>
      </c>
      <c r="H332" s="383">
        <f>(IF(DASHBOARD!$J$2=H7,DASHBOARD!$U$802,IF(DASHBOARD!$J$2=0,0,H332)))</f>
        <v/>
      </c>
      <c r="I332" s="383">
        <f>(IF(DASHBOARD!$J$2=I7,DASHBOARD!$U$802,IF(DASHBOARD!$J$2=0,0,I332)))</f>
        <v/>
      </c>
      <c r="J332" s="383">
        <f>(IF(DASHBOARD!$J$2=J7,DASHBOARD!$U$802,IF(DASHBOARD!$J$2=0,0,J332)))</f>
        <v/>
      </c>
      <c r="K332" s="383">
        <f>(IF(DASHBOARD!$J$2=K7,DASHBOARD!$U$802,IF(DASHBOARD!$J$2=0,0,K332)))</f>
        <v/>
      </c>
      <c r="L332" s="383">
        <f>(IF(DASHBOARD!$J$2=L7,DASHBOARD!$U$802,IF(DASHBOARD!$J$2=0,0,L332)))</f>
        <v/>
      </c>
      <c r="M332" s="383">
        <f>(IF(DASHBOARD!$J$2=M7,DASHBOARD!$U$802,IF(DASHBOARD!$J$2=0,0,M332)))</f>
        <v/>
      </c>
      <c r="N332" s="383">
        <f>(IF(DASHBOARD!$J$2=N7,DASHBOARD!$U$802,IF(DASHBOARD!$J$2=0,0,N332)))</f>
        <v/>
      </c>
      <c r="O332" s="383">
        <f>(IF(DASHBOARD!$J$2=O7,DASHBOARD!$U$802,IF(DASHBOARD!$J$2=0,0,O332)))</f>
        <v/>
      </c>
      <c r="P332" s="383">
        <f>(IF(DASHBOARD!$J$2=P7,DASHBOARD!$U$802,IF(DASHBOARD!$J$2=0,0,P332)))</f>
        <v/>
      </c>
      <c r="Q332" s="383">
        <f>(IF(DASHBOARD!$J$2=Q7,DASHBOARD!$U$802,IF(DASHBOARD!$J$2=0,0,Q332)))</f>
        <v/>
      </c>
      <c r="R332" s="383">
        <f>(IF(DASHBOARD!$J$2=R7,DASHBOARD!$U$802,IF(DASHBOARD!$J$2=0,0,R332)))</f>
        <v/>
      </c>
      <c r="S332" s="383">
        <f>(IF(DASHBOARD!$J$2=S7,DASHBOARD!$U$802,IF(DASHBOARD!$J$2=0,0,S332)))</f>
        <v/>
      </c>
      <c r="T332" s="383">
        <f>(IF(DASHBOARD!$J$2=T7,DASHBOARD!$U$802,IF(DASHBOARD!$J$2=0,0,T332)))</f>
        <v/>
      </c>
      <c r="U332" s="383">
        <f>(IF(DASHBOARD!$J$2=U7,DASHBOARD!$U$802,IF(DASHBOARD!$J$2=0,0,U332)))</f>
        <v/>
      </c>
      <c r="V332" s="383">
        <f>(IF(DASHBOARD!$J$2=V7,DASHBOARD!$U$802,IF(DASHBOARD!$J$2=0,0,V332)))</f>
        <v/>
      </c>
      <c r="W332" s="383">
        <f>(IF(DASHBOARD!$J$2=W7,DASHBOARD!$U$802,IF(DASHBOARD!$J$2=0,0,W332)))</f>
        <v/>
      </c>
      <c r="X332" s="383">
        <f>(IF(DASHBOARD!$J$2=X7,DASHBOARD!$U$802,IF(DASHBOARD!$J$2=0,0,X332)))</f>
        <v/>
      </c>
      <c r="Y332" s="383">
        <f>(IF(DASHBOARD!$J$2=Y7,DASHBOARD!$U$802,IF(DASHBOARD!$J$2=0,0,Y332)))</f>
        <v/>
      </c>
      <c r="Z332" s="383">
        <f>(IF(DASHBOARD!$J$2=Z7,DASHBOARD!$U$802,IF(DASHBOARD!$J$2=0,0,Z332)))</f>
        <v/>
      </c>
      <c r="AA332" s="383">
        <f>(IF(DASHBOARD!$J$2=AA7,DASHBOARD!$U$802,IF(DASHBOARD!$J$2=0,0,AA332)))</f>
        <v/>
      </c>
      <c r="AB332" s="383">
        <f>(IF(DASHBOARD!$J$2=AB7,DASHBOARD!$U$802,IF(DASHBOARD!$J$2=0,0,AB332)))</f>
        <v/>
      </c>
      <c r="AC332" s="383">
        <f>(IF(DASHBOARD!$J$2=AC7,DASHBOARD!$U$802,IF(DASHBOARD!$J$2=0,0,AC332)))</f>
        <v/>
      </c>
      <c r="AD332" s="383">
        <f>(IF(DASHBOARD!$J$2=AD7,DASHBOARD!$U$802,IF(DASHBOARD!$J$2=0,0,AD332)))</f>
        <v/>
      </c>
      <c r="AE332" s="383">
        <f>(IF(DASHBOARD!$J$2=AE7,DASHBOARD!$U$802,IF(DASHBOARD!$J$2=0,0,AE332)))</f>
        <v/>
      </c>
      <c r="AF332" s="383">
        <f>(IF(DASHBOARD!$J$2=AF7,DASHBOARD!$U$802,IF(DASHBOARD!$J$2=0,0,AF332)))</f>
        <v/>
      </c>
      <c r="AG332" s="383">
        <f>(IF(DASHBOARD!$J$2=AG7,DASHBOARD!$U$802,IF(DASHBOARD!$J$2=0,0,AG332)))</f>
        <v/>
      </c>
      <c r="AH332" s="383">
        <f>(IF(DASHBOARD!$J$2=AH7,DASHBOARD!$U$802,IF(DASHBOARD!$J$2=0,0,AH332)))</f>
        <v/>
      </c>
      <c r="AI332" s="383">
        <f>(IF(DASHBOARD!$J$2=AI7,DASHBOARD!$U$802,IF(DASHBOARD!$J$2=0,0,AI332)))</f>
        <v/>
      </c>
      <c r="AJ332" s="383">
        <f>(IF(DASHBOARD!$J$2=AJ7,DASHBOARD!$U$802,IF(DASHBOARD!$J$2=0,0,AJ332)))</f>
        <v/>
      </c>
      <c r="AK332" s="383">
        <f>(IF(DASHBOARD!$J$2=AK7,DASHBOARD!$U$802,IF(DASHBOARD!$J$2=0,0,AK332)))</f>
        <v/>
      </c>
      <c r="AL332" s="383">
        <f>(IF(DASHBOARD!$J$2=AL7,DASHBOARD!$U$802,IF(DASHBOARD!$J$2=0,0,AL332)))</f>
        <v/>
      </c>
      <c r="AM332" s="383">
        <f>(IF(DASHBOARD!$J$2=AM7,DASHBOARD!$U$802,IF(DASHBOARD!$J$2=0,0,AM332)))</f>
        <v/>
      </c>
      <c r="AN332" s="383">
        <f>(IF(DASHBOARD!$J$2=AN7,DASHBOARD!$U$802,IF(DASHBOARD!$J$2=0,0,AN332)))</f>
        <v/>
      </c>
      <c r="AO332" s="383">
        <f>(IF(DASHBOARD!$J$2=AO7,DASHBOARD!$U$802,IF(DASHBOARD!$J$2=0,0,AO332)))</f>
        <v/>
      </c>
      <c r="AP332" s="383">
        <f>(IF(DASHBOARD!$J$2=AP7,DASHBOARD!$U$802,IF(DASHBOARD!$J$2=0,0,AP332)))</f>
        <v/>
      </c>
      <c r="AQ332" s="383">
        <f>(IF(DASHBOARD!$J$2=AQ7,DASHBOARD!$U$802,IF(DASHBOARD!$J$2=0,0,AQ332)))</f>
        <v/>
      </c>
      <c r="AR332" s="383">
        <f>(IF(DASHBOARD!$J$2=AR7,DASHBOARD!$U$802,IF(DASHBOARD!$J$2=0,0,AR332)))</f>
        <v/>
      </c>
      <c r="AS332" s="383">
        <f>(IF(DASHBOARD!$J$2=AS7,DASHBOARD!$U$802,IF(DASHBOARD!$J$2=0,0,AS332)))</f>
        <v/>
      </c>
      <c r="AT332" s="383">
        <f>(IF(DASHBOARD!$J$2=AT7,DASHBOARD!$U$802,IF(DASHBOARD!$J$2=0,0,AT332)))</f>
        <v/>
      </c>
      <c r="AU332" s="383">
        <f>(IF(DASHBOARD!$J$2=AU7,DASHBOARD!$U$802,IF(DASHBOARD!$J$2=0,0,AU332)))</f>
        <v/>
      </c>
      <c r="AV332" s="383">
        <f>(IF(DASHBOARD!$J$2=AV7,DASHBOARD!$U$802,IF(DASHBOARD!$J$2=0,0,AV332)))</f>
        <v/>
      </c>
      <c r="AW332" s="383">
        <f>(IF(DASHBOARD!$J$2=AW7,DASHBOARD!$U$802,IF(DASHBOARD!$J$2=0,0,AW332)))</f>
        <v/>
      </c>
      <c r="AX332" s="383">
        <f>(IF(DASHBOARD!$J$2=AX7,DASHBOARD!$U$802,IF(DASHBOARD!$J$2=0,0,AX332)))</f>
        <v/>
      </c>
      <c r="AY332" s="383">
        <f>(IF(DASHBOARD!$J$2=AY7,DASHBOARD!$U$802,IF(DASHBOARD!$J$2=0,0,AY332)))</f>
        <v/>
      </c>
      <c r="AZ332" s="383">
        <f>(IF(DASHBOARD!$J$2=AZ7,DASHBOARD!$U$802,IF(DASHBOARD!$J$2=0,0,AZ332)))</f>
        <v/>
      </c>
      <c r="BA332" s="383">
        <f>(IF(DASHBOARD!$J$2=BA7,DASHBOARD!$U$802,IF(DASHBOARD!$J$2=0,0,BA332)))</f>
        <v/>
      </c>
      <c r="BB332" s="384">
        <f>IF(SUM(F332:BA332)&lt;&gt;0,AVERAGEIF(F332:BA332,"&gt;0",F332:BA332),0)</f>
        <v/>
      </c>
      <c r="BC332" s="147" t="n"/>
      <c r="BD332" s="385">
        <f>MAXA(F332:BA332)</f>
        <v/>
      </c>
      <c r="BE332" s="1461">
        <f>IF(BD332&lt;&gt;0,VLOOKUP(BD332,$F$10:$BA$10,MATCH(BD332,F332:BA332,0)),"")</f>
        <v/>
      </c>
      <c r="BF332" s="385">
        <f t="array" ref="BF332">MIN(IF(F332:BA332&gt;0,F332:BA332))</f>
        <v/>
      </c>
      <c r="BG332" s="1461">
        <f>IF(BF332&lt;&gt;0,VLOOKUP(BF332,$F$10:$BA$10,MATCH($BF332,$F332:$BA332,0)),"")</f>
        <v/>
      </c>
      <c r="BI332" s="1368">
        <f>HLOOKUP($BI$9,$S$10:$AI$431,1+$BL332,TRUE)</f>
        <v/>
      </c>
      <c r="BJ332" s="1369">
        <f>HLOOKUP($BJ$9,$AJ$10:$AW$431,1+$BL332,TRUE)</f>
        <v/>
      </c>
      <c r="BK332" s="151" t="n"/>
      <c r="BL332" s="408">
        <f>BL331+1</f>
        <v/>
      </c>
      <c r="BM332" s="399" t="n"/>
    </row>
    <row r="333" ht="20.25" customHeight="1" s="18" thickBot="1" thickTop="1">
      <c r="B333" s="1370" t="n"/>
      <c r="C333" s="1353" t="n"/>
      <c r="D333" s="1462" t="n"/>
      <c r="E333" s="402" t="inlineStr">
        <is>
          <t>Belopa # 2, 150</t>
        </is>
      </c>
      <c r="F333" s="383">
        <f>(IF(DASHBOARD!$J$2=F7,DASHBOARD!$U$803,IF(DASHBOARD!$J$2=0,0,F333)))</f>
        <v/>
      </c>
      <c r="G333" s="383">
        <f>(IF(DASHBOARD!$J$2=G7,DASHBOARD!$U$803,IF(DASHBOARD!$J$2=0,0,G333)))</f>
        <v/>
      </c>
      <c r="H333" s="383">
        <f>(IF(DASHBOARD!$J$2=H7,DASHBOARD!$U$803,IF(DASHBOARD!$J$2=0,0,H333)))</f>
        <v/>
      </c>
      <c r="I333" s="383">
        <f>(IF(DASHBOARD!$J$2=I7,DASHBOARD!$U$803,IF(DASHBOARD!$J$2=0,0,I333)))</f>
        <v/>
      </c>
      <c r="J333" s="383">
        <f>(IF(DASHBOARD!$J$2=J7,DASHBOARD!$U$803,IF(DASHBOARD!$J$2=0,0,J333)))</f>
        <v/>
      </c>
      <c r="K333" s="383">
        <f>(IF(DASHBOARD!$J$2=K7,DASHBOARD!$U$803,IF(DASHBOARD!$J$2=0,0,K333)))</f>
        <v/>
      </c>
      <c r="L333" s="383">
        <f>(IF(DASHBOARD!$J$2=L7,DASHBOARD!$U$803,IF(DASHBOARD!$J$2=0,0,L333)))</f>
        <v/>
      </c>
      <c r="M333" s="383">
        <f>(IF(DASHBOARD!$J$2=M7,DASHBOARD!$U$803,IF(DASHBOARD!$J$2=0,0,M333)))</f>
        <v/>
      </c>
      <c r="N333" s="383">
        <f>(IF(DASHBOARD!$J$2=N7,DASHBOARD!$U$803,IF(DASHBOARD!$J$2=0,0,N333)))</f>
        <v/>
      </c>
      <c r="O333" s="383">
        <f>(IF(DASHBOARD!$J$2=O7,DASHBOARD!$U$803,IF(DASHBOARD!$J$2=0,0,O333)))</f>
        <v/>
      </c>
      <c r="P333" s="383">
        <f>(IF(DASHBOARD!$J$2=P7,DASHBOARD!$U$803,IF(DASHBOARD!$J$2=0,0,P333)))</f>
        <v/>
      </c>
      <c r="Q333" s="383">
        <f>(IF(DASHBOARD!$J$2=Q7,DASHBOARD!$U$803,IF(DASHBOARD!$J$2=0,0,Q333)))</f>
        <v/>
      </c>
      <c r="R333" s="383">
        <f>(IF(DASHBOARD!$J$2=R7,DASHBOARD!$U$803,IF(DASHBOARD!$J$2=0,0,R333)))</f>
        <v/>
      </c>
      <c r="S333" s="383">
        <f>(IF(DASHBOARD!$J$2=S7,DASHBOARD!$U$803,IF(DASHBOARD!$J$2=0,0,S333)))</f>
        <v/>
      </c>
      <c r="T333" s="383">
        <f>(IF(DASHBOARD!$J$2=T7,DASHBOARD!$U$803,IF(DASHBOARD!$J$2=0,0,T333)))</f>
        <v/>
      </c>
      <c r="U333" s="383">
        <f>(IF(DASHBOARD!$J$2=U7,DASHBOARD!$U$803,IF(DASHBOARD!$J$2=0,0,U333)))</f>
        <v/>
      </c>
      <c r="V333" s="383">
        <f>(IF(DASHBOARD!$J$2=V7,DASHBOARD!$U$803,IF(DASHBOARD!$J$2=0,0,V333)))</f>
        <v/>
      </c>
      <c r="W333" s="383">
        <f>(IF(DASHBOARD!$J$2=W7,DASHBOARD!$U$803,IF(DASHBOARD!$J$2=0,0,W333)))</f>
        <v/>
      </c>
      <c r="X333" s="383">
        <f>(IF(DASHBOARD!$J$2=X7,DASHBOARD!$U$803,IF(DASHBOARD!$J$2=0,0,X333)))</f>
        <v/>
      </c>
      <c r="Y333" s="383">
        <f>(IF(DASHBOARD!$J$2=Y7,DASHBOARD!$U$803,IF(DASHBOARD!$J$2=0,0,Y333)))</f>
        <v/>
      </c>
      <c r="Z333" s="383">
        <f>(IF(DASHBOARD!$J$2=Z7,DASHBOARD!$U$803,IF(DASHBOARD!$J$2=0,0,Z333)))</f>
        <v/>
      </c>
      <c r="AA333" s="383">
        <f>(IF(DASHBOARD!$J$2=AA7,DASHBOARD!$U$803,IF(DASHBOARD!$J$2=0,0,AA333)))</f>
        <v/>
      </c>
      <c r="AB333" s="383">
        <f>(IF(DASHBOARD!$J$2=AB7,DASHBOARD!$U$803,IF(DASHBOARD!$J$2=0,0,AB333)))</f>
        <v/>
      </c>
      <c r="AC333" s="383">
        <f>(IF(DASHBOARD!$J$2=AC7,DASHBOARD!$U$803,IF(DASHBOARD!$J$2=0,0,AC333)))</f>
        <v/>
      </c>
      <c r="AD333" s="383">
        <f>(IF(DASHBOARD!$J$2=AD7,DASHBOARD!$U$803,IF(DASHBOARD!$J$2=0,0,AD333)))</f>
        <v/>
      </c>
      <c r="AE333" s="383">
        <f>(IF(DASHBOARD!$J$2=AE7,DASHBOARD!$U$803,IF(DASHBOARD!$J$2=0,0,AE333)))</f>
        <v/>
      </c>
      <c r="AF333" s="383">
        <f>(IF(DASHBOARD!$J$2=AF7,DASHBOARD!$U$803,IF(DASHBOARD!$J$2=0,0,AF333)))</f>
        <v/>
      </c>
      <c r="AG333" s="383">
        <f>(IF(DASHBOARD!$J$2=AG7,DASHBOARD!$U$803,IF(DASHBOARD!$J$2=0,0,AG333)))</f>
        <v/>
      </c>
      <c r="AH333" s="383">
        <f>(IF(DASHBOARD!$J$2=AH7,DASHBOARD!$U$803,IF(DASHBOARD!$J$2=0,0,AH333)))</f>
        <v/>
      </c>
      <c r="AI333" s="383">
        <f>(IF(DASHBOARD!$J$2=AI7,DASHBOARD!$U$803,IF(DASHBOARD!$J$2=0,0,AI333)))</f>
        <v/>
      </c>
      <c r="AJ333" s="383">
        <f>(IF(DASHBOARD!$J$2=AJ7,DASHBOARD!$U$803,IF(DASHBOARD!$J$2=0,0,AJ333)))</f>
        <v/>
      </c>
      <c r="AK333" s="383">
        <f>(IF(DASHBOARD!$J$2=AK7,DASHBOARD!$U$803,IF(DASHBOARD!$J$2=0,0,AK333)))</f>
        <v/>
      </c>
      <c r="AL333" s="383">
        <f>(IF(DASHBOARD!$J$2=AL7,DASHBOARD!$U$803,IF(DASHBOARD!$J$2=0,0,AL333)))</f>
        <v/>
      </c>
      <c r="AM333" s="383">
        <f>(IF(DASHBOARD!$J$2=AM7,DASHBOARD!$U$803,IF(DASHBOARD!$J$2=0,0,AM333)))</f>
        <v/>
      </c>
      <c r="AN333" s="383">
        <f>(IF(DASHBOARD!$J$2=AN7,DASHBOARD!$U$803,IF(DASHBOARD!$J$2=0,0,AN333)))</f>
        <v/>
      </c>
      <c r="AO333" s="383">
        <f>(IF(DASHBOARD!$J$2=AO7,DASHBOARD!$U$803,IF(DASHBOARD!$J$2=0,0,AO333)))</f>
        <v/>
      </c>
      <c r="AP333" s="383">
        <f>(IF(DASHBOARD!$J$2=AP7,DASHBOARD!$U$803,IF(DASHBOARD!$J$2=0,0,AP333)))</f>
        <v/>
      </c>
      <c r="AQ333" s="383">
        <f>(IF(DASHBOARD!$J$2=AQ7,DASHBOARD!$U$803,IF(DASHBOARD!$J$2=0,0,AQ333)))</f>
        <v/>
      </c>
      <c r="AR333" s="383">
        <f>(IF(DASHBOARD!$J$2=AR7,DASHBOARD!$U$803,IF(DASHBOARD!$J$2=0,0,AR333)))</f>
        <v/>
      </c>
      <c r="AS333" s="383">
        <f>(IF(DASHBOARD!$J$2=AS7,DASHBOARD!$U$803,IF(DASHBOARD!$J$2=0,0,AS333)))</f>
        <v/>
      </c>
      <c r="AT333" s="383">
        <f>(IF(DASHBOARD!$J$2=AT7,DASHBOARD!$U$803,IF(DASHBOARD!$J$2=0,0,AT333)))</f>
        <v/>
      </c>
      <c r="AU333" s="383">
        <f>(IF(DASHBOARD!$J$2=AU7,DASHBOARD!$U$803,IF(DASHBOARD!$J$2=0,0,AU333)))</f>
        <v/>
      </c>
      <c r="AV333" s="383">
        <f>(IF(DASHBOARD!$J$2=AV7,DASHBOARD!$U$803,IF(DASHBOARD!$J$2=0,0,AV333)))</f>
        <v/>
      </c>
      <c r="AW333" s="383">
        <f>(IF(DASHBOARD!$J$2=AW7,DASHBOARD!$U$803,IF(DASHBOARD!$J$2=0,0,AW333)))</f>
        <v/>
      </c>
      <c r="AX333" s="383">
        <f>(IF(DASHBOARD!$J$2=AX7,DASHBOARD!$U$803,IF(DASHBOARD!$J$2=0,0,AX333)))</f>
        <v/>
      </c>
      <c r="AY333" s="383">
        <f>(IF(DASHBOARD!$J$2=AY7,DASHBOARD!$U$803,IF(DASHBOARD!$J$2=0,0,AY333)))</f>
        <v/>
      </c>
      <c r="AZ333" s="383">
        <f>(IF(DASHBOARD!$J$2=AZ7,DASHBOARD!$U$803,IF(DASHBOARD!$J$2=0,0,AZ333)))</f>
        <v/>
      </c>
      <c r="BA333" s="383">
        <f>(IF(DASHBOARD!$J$2=BA7,DASHBOARD!$U$803,IF(DASHBOARD!$J$2=0,0,BA333)))</f>
        <v/>
      </c>
      <c r="BB333" s="384">
        <f>IF(SUM(F333:BA333)&lt;&gt;0,AVERAGEIF(F333:BA333,"&gt;0",F333:BA333),0)</f>
        <v/>
      </c>
      <c r="BC333" s="147" t="n"/>
      <c r="BD333" s="385">
        <f>MAXA(F333:BA333)</f>
        <v/>
      </c>
      <c r="BE333" s="1461">
        <f>IF(BD333&lt;&gt;0,VLOOKUP(BD333,$F$10:$BA$10,MATCH(BD333,F333:BA333,0)),"")</f>
        <v/>
      </c>
      <c r="BF333" s="385">
        <f t="array" ref="BF333">MIN(IF(F333:BA333&gt;0,F333:BA333))</f>
        <v/>
      </c>
      <c r="BG333" s="1461">
        <f>IF(BF333&lt;&gt;0,VLOOKUP(BF333,$F$10:$BA$10,MATCH($BF333,$F333:$BA333,0)),"")</f>
        <v/>
      </c>
      <c r="BI333" s="1368">
        <f>HLOOKUP($BI$9,$S$10:$AI$431,1+$BL333,TRUE)</f>
        <v/>
      </c>
      <c r="BJ333" s="1369">
        <f>HLOOKUP($BJ$9,$AJ$10:$AW$431,1+$BL333,TRUE)</f>
        <v/>
      </c>
      <c r="BK333" s="151" t="n"/>
      <c r="BL333" s="408">
        <f>BL332+1</f>
        <v/>
      </c>
      <c r="BM333" s="399" t="n"/>
    </row>
    <row r="334" ht="20.25" customHeight="1" s="18" thickBot="1" thickTop="1">
      <c r="B334" s="1370" t="n"/>
      <c r="C334" s="1353" t="n"/>
      <c r="D334" s="1462" t="n"/>
      <c r="E334" s="402" t="inlineStr">
        <is>
          <t>Sengkang # 1, 150</t>
        </is>
      </c>
      <c r="F334" s="383">
        <f>(IF(DASHBOARD!$J$2=F7,DASHBOARD!$U$804,IF(DASHBOARD!$J$2=0,0,F334)))</f>
        <v/>
      </c>
      <c r="G334" s="383">
        <f>(IF(DASHBOARD!$J$2=G7,DASHBOARD!$U$804,IF(DASHBOARD!$J$2=0,0,G334)))</f>
        <v/>
      </c>
      <c r="H334" s="383">
        <f>(IF(DASHBOARD!$J$2=H7,DASHBOARD!$U$804,IF(DASHBOARD!$J$2=0,0,H334)))</f>
        <v/>
      </c>
      <c r="I334" s="383">
        <f>(IF(DASHBOARD!$J$2=I7,DASHBOARD!$U$804,IF(DASHBOARD!$J$2=0,0,I334)))</f>
        <v/>
      </c>
      <c r="J334" s="383">
        <f>(IF(DASHBOARD!$J$2=J7,DASHBOARD!$U$804,IF(DASHBOARD!$J$2=0,0,J334)))</f>
        <v/>
      </c>
      <c r="K334" s="383">
        <f>(IF(DASHBOARD!$J$2=K7,DASHBOARD!$U$804,IF(DASHBOARD!$J$2=0,0,K334)))</f>
        <v/>
      </c>
      <c r="L334" s="383">
        <f>(IF(DASHBOARD!$J$2=L7,DASHBOARD!$U$804,IF(DASHBOARD!$J$2=0,0,L334)))</f>
        <v/>
      </c>
      <c r="M334" s="383">
        <f>(IF(DASHBOARD!$J$2=M7,DASHBOARD!$U$804,IF(DASHBOARD!$J$2=0,0,M334)))</f>
        <v/>
      </c>
      <c r="N334" s="383">
        <f>(IF(DASHBOARD!$J$2=N7,DASHBOARD!$U$804,IF(DASHBOARD!$J$2=0,0,N334)))</f>
        <v/>
      </c>
      <c r="O334" s="383">
        <f>(IF(DASHBOARD!$J$2=O7,DASHBOARD!$U$804,IF(DASHBOARD!$J$2=0,0,O334)))</f>
        <v/>
      </c>
      <c r="P334" s="383">
        <f>(IF(DASHBOARD!$J$2=P7,DASHBOARD!$U$804,IF(DASHBOARD!$J$2=0,0,P334)))</f>
        <v/>
      </c>
      <c r="Q334" s="383">
        <f>(IF(DASHBOARD!$J$2=Q7,DASHBOARD!$U$804,IF(DASHBOARD!$J$2=0,0,Q334)))</f>
        <v/>
      </c>
      <c r="R334" s="383">
        <f>(IF(DASHBOARD!$J$2=R7,DASHBOARD!$U$804,IF(DASHBOARD!$J$2=0,0,R334)))</f>
        <v/>
      </c>
      <c r="S334" s="383">
        <f>(IF(DASHBOARD!$J$2=S7,DASHBOARD!$U$804,IF(DASHBOARD!$J$2=0,0,S334)))</f>
        <v/>
      </c>
      <c r="T334" s="383">
        <f>(IF(DASHBOARD!$J$2=T7,DASHBOARD!$U$804,IF(DASHBOARD!$J$2=0,0,T334)))</f>
        <v/>
      </c>
      <c r="U334" s="383">
        <f>(IF(DASHBOARD!$J$2=U7,DASHBOARD!$U$804,IF(DASHBOARD!$J$2=0,0,U334)))</f>
        <v/>
      </c>
      <c r="V334" s="383">
        <f>(IF(DASHBOARD!$J$2=V7,DASHBOARD!$U$804,IF(DASHBOARD!$J$2=0,0,V334)))</f>
        <v/>
      </c>
      <c r="W334" s="383">
        <f>(IF(DASHBOARD!$J$2=W7,DASHBOARD!$U$804,IF(DASHBOARD!$J$2=0,0,W334)))</f>
        <v/>
      </c>
      <c r="X334" s="383">
        <f>(IF(DASHBOARD!$J$2=X7,DASHBOARD!$U$804,IF(DASHBOARD!$J$2=0,0,X334)))</f>
        <v/>
      </c>
      <c r="Y334" s="383">
        <f>(IF(DASHBOARD!$J$2=Y7,DASHBOARD!$U$804,IF(DASHBOARD!$J$2=0,0,Y334)))</f>
        <v/>
      </c>
      <c r="Z334" s="383">
        <f>(IF(DASHBOARD!$J$2=Z7,DASHBOARD!$U$804,IF(DASHBOARD!$J$2=0,0,Z334)))</f>
        <v/>
      </c>
      <c r="AA334" s="383">
        <f>(IF(DASHBOARD!$J$2=AA7,DASHBOARD!$U$804,IF(DASHBOARD!$J$2=0,0,AA334)))</f>
        <v/>
      </c>
      <c r="AB334" s="383">
        <f>(IF(DASHBOARD!$J$2=AB7,DASHBOARD!$U$804,IF(DASHBOARD!$J$2=0,0,AB334)))</f>
        <v/>
      </c>
      <c r="AC334" s="383">
        <f>(IF(DASHBOARD!$J$2=AC7,DASHBOARD!$U$804,IF(DASHBOARD!$J$2=0,0,AC334)))</f>
        <v/>
      </c>
      <c r="AD334" s="383">
        <f>(IF(DASHBOARD!$J$2=AD7,DASHBOARD!$U$804,IF(DASHBOARD!$J$2=0,0,AD334)))</f>
        <v/>
      </c>
      <c r="AE334" s="383">
        <f>(IF(DASHBOARD!$J$2=AE7,DASHBOARD!$U$804,IF(DASHBOARD!$J$2=0,0,AE334)))</f>
        <v/>
      </c>
      <c r="AF334" s="383">
        <f>(IF(DASHBOARD!$J$2=AF7,DASHBOARD!$U$804,IF(DASHBOARD!$J$2=0,0,AF334)))</f>
        <v/>
      </c>
      <c r="AG334" s="383">
        <f>(IF(DASHBOARD!$J$2=AG7,DASHBOARD!$U$804,IF(DASHBOARD!$J$2=0,0,AG334)))</f>
        <v/>
      </c>
      <c r="AH334" s="383">
        <f>(IF(DASHBOARD!$J$2=AH7,DASHBOARD!$U$804,IF(DASHBOARD!$J$2=0,0,AH334)))</f>
        <v/>
      </c>
      <c r="AI334" s="383">
        <f>(IF(DASHBOARD!$J$2=AI7,DASHBOARD!$U$804,IF(DASHBOARD!$J$2=0,0,AI334)))</f>
        <v/>
      </c>
      <c r="AJ334" s="383">
        <f>(IF(DASHBOARD!$J$2=AJ7,DASHBOARD!$U$804,IF(DASHBOARD!$J$2=0,0,AJ334)))</f>
        <v/>
      </c>
      <c r="AK334" s="383">
        <f>(IF(DASHBOARD!$J$2=AK7,DASHBOARD!$U$804,IF(DASHBOARD!$J$2=0,0,AK334)))</f>
        <v/>
      </c>
      <c r="AL334" s="383">
        <f>(IF(DASHBOARD!$J$2=AL7,DASHBOARD!$U$804,IF(DASHBOARD!$J$2=0,0,AL334)))</f>
        <v/>
      </c>
      <c r="AM334" s="383">
        <f>(IF(DASHBOARD!$J$2=AM7,DASHBOARD!$U$804,IF(DASHBOARD!$J$2=0,0,AM334)))</f>
        <v/>
      </c>
      <c r="AN334" s="383">
        <f>(IF(DASHBOARD!$J$2=AN7,DASHBOARD!$U$804,IF(DASHBOARD!$J$2=0,0,AN334)))</f>
        <v/>
      </c>
      <c r="AO334" s="383">
        <f>(IF(DASHBOARD!$J$2=AO7,DASHBOARD!$U$804,IF(DASHBOARD!$J$2=0,0,AO334)))</f>
        <v/>
      </c>
      <c r="AP334" s="383">
        <f>(IF(DASHBOARD!$J$2=AP7,DASHBOARD!$U$804,IF(DASHBOARD!$J$2=0,0,AP334)))</f>
        <v/>
      </c>
      <c r="AQ334" s="383">
        <f>(IF(DASHBOARD!$J$2=AQ7,DASHBOARD!$U$804,IF(DASHBOARD!$J$2=0,0,AQ334)))</f>
        <v/>
      </c>
      <c r="AR334" s="383">
        <f>(IF(DASHBOARD!$J$2=AR7,DASHBOARD!$U$804,IF(DASHBOARD!$J$2=0,0,AR334)))</f>
        <v/>
      </c>
      <c r="AS334" s="383">
        <f>(IF(DASHBOARD!$J$2=AS7,DASHBOARD!$U$804,IF(DASHBOARD!$J$2=0,0,AS334)))</f>
        <v/>
      </c>
      <c r="AT334" s="383">
        <f>(IF(DASHBOARD!$J$2=AT7,DASHBOARD!$U$804,IF(DASHBOARD!$J$2=0,0,AT334)))</f>
        <v/>
      </c>
      <c r="AU334" s="383">
        <f>(IF(DASHBOARD!$J$2=AU7,DASHBOARD!$U$804,IF(DASHBOARD!$J$2=0,0,AU334)))</f>
        <v/>
      </c>
      <c r="AV334" s="383">
        <f>(IF(DASHBOARD!$J$2=AV7,DASHBOARD!$U$804,IF(DASHBOARD!$J$2=0,0,AV334)))</f>
        <v/>
      </c>
      <c r="AW334" s="383">
        <f>(IF(DASHBOARD!$J$2=AW7,DASHBOARD!$U$804,IF(DASHBOARD!$J$2=0,0,AW334)))</f>
        <v/>
      </c>
      <c r="AX334" s="383">
        <f>(IF(DASHBOARD!$J$2=AX7,DASHBOARD!$U$804,IF(DASHBOARD!$J$2=0,0,AX334)))</f>
        <v/>
      </c>
      <c r="AY334" s="383">
        <f>(IF(DASHBOARD!$J$2=AY7,DASHBOARD!$U$804,IF(DASHBOARD!$J$2=0,0,AY334)))</f>
        <v/>
      </c>
      <c r="AZ334" s="383">
        <f>(IF(DASHBOARD!$J$2=AZ7,DASHBOARD!$U$804,IF(DASHBOARD!$J$2=0,0,AZ334)))</f>
        <v/>
      </c>
      <c r="BA334" s="383">
        <f>(IF(DASHBOARD!$J$2=BA7,DASHBOARD!$U$804,IF(DASHBOARD!$J$2=0,0,BA334)))</f>
        <v/>
      </c>
      <c r="BB334" s="384">
        <f>IF(SUM(F334:BA334)&lt;&gt;0,AVERAGEIF(F334:BA334,"&gt;0",F334:BA334),0)</f>
        <v/>
      </c>
      <c r="BC334" s="147" t="n"/>
      <c r="BD334" s="385">
        <f>MAXA(F334:BA334)</f>
        <v/>
      </c>
      <c r="BE334" s="1461">
        <f>IF(BD334&lt;&gt;0,VLOOKUP(BD334,$F$10:$BA$10,MATCH(BD334,F334:BA334,0)),"")</f>
        <v/>
      </c>
      <c r="BF334" s="385">
        <f t="array" ref="BF334">MIN(IF(F334:BA334&gt;0,F334:BA334))</f>
        <v/>
      </c>
      <c r="BG334" s="1461">
        <f>IF(BF334&lt;&gt;0,VLOOKUP(BF334,$F$10:$BA$10,MATCH($BF334,$F334:$BA334,0)),"")</f>
        <v/>
      </c>
      <c r="BI334" s="1368">
        <f>HLOOKUP($BI$9,$S$10:$AI$431,1+$BL334,TRUE)</f>
        <v/>
      </c>
      <c r="BJ334" s="1369">
        <f>HLOOKUP($BJ$9,$AJ$10:$AW$431,1+$BL334,TRUE)</f>
        <v/>
      </c>
      <c r="BK334" s="151" t="n"/>
      <c r="BL334" s="408">
        <f>BL333+1</f>
        <v/>
      </c>
      <c r="BM334" s="399" t="n"/>
    </row>
    <row r="335" ht="20.25" customHeight="1" s="18" thickBot="1" thickTop="1">
      <c r="B335" s="1370" t="n"/>
      <c r="C335" s="1353" t="n"/>
      <c r="D335" s="1463" t="n"/>
      <c r="E335" s="402" t="inlineStr">
        <is>
          <t>Sengkang # 2, 150</t>
        </is>
      </c>
      <c r="F335" s="383">
        <f>(IF(DASHBOARD!$J$2=F7,DASHBOARD!$U$805,IF(DASHBOARD!$J$2=0,0,F335)))</f>
        <v/>
      </c>
      <c r="G335" s="383">
        <f>(IF(DASHBOARD!$J$2=G7,DASHBOARD!$U$805,IF(DASHBOARD!$J$2=0,0,G335)))</f>
        <v/>
      </c>
      <c r="H335" s="383">
        <f>(IF(DASHBOARD!$J$2=H7,DASHBOARD!$U$805,IF(DASHBOARD!$J$2=0,0,H335)))</f>
        <v/>
      </c>
      <c r="I335" s="383">
        <f>(IF(DASHBOARD!$J$2=I7,DASHBOARD!$U$805,IF(DASHBOARD!$J$2=0,0,I335)))</f>
        <v/>
      </c>
      <c r="J335" s="383">
        <f>(IF(DASHBOARD!$J$2=J7,DASHBOARD!$U$805,IF(DASHBOARD!$J$2=0,0,J335)))</f>
        <v/>
      </c>
      <c r="K335" s="383">
        <f>(IF(DASHBOARD!$J$2=K7,DASHBOARD!$U$805,IF(DASHBOARD!$J$2=0,0,K335)))</f>
        <v/>
      </c>
      <c r="L335" s="383">
        <f>(IF(DASHBOARD!$J$2=L7,DASHBOARD!$U$805,IF(DASHBOARD!$J$2=0,0,L335)))</f>
        <v/>
      </c>
      <c r="M335" s="383">
        <f>(IF(DASHBOARD!$J$2=M7,DASHBOARD!$U$805,IF(DASHBOARD!$J$2=0,0,M335)))</f>
        <v/>
      </c>
      <c r="N335" s="383">
        <f>(IF(DASHBOARD!$J$2=N7,DASHBOARD!$U$805,IF(DASHBOARD!$J$2=0,0,N335)))</f>
        <v/>
      </c>
      <c r="O335" s="383">
        <f>(IF(DASHBOARD!$J$2=O7,DASHBOARD!$U$805,IF(DASHBOARD!$J$2=0,0,O335)))</f>
        <v/>
      </c>
      <c r="P335" s="383">
        <f>(IF(DASHBOARD!$J$2=P7,DASHBOARD!$U$805,IF(DASHBOARD!$J$2=0,0,P335)))</f>
        <v/>
      </c>
      <c r="Q335" s="383">
        <f>(IF(DASHBOARD!$J$2=Q7,DASHBOARD!$U$805,IF(DASHBOARD!$J$2=0,0,Q335)))</f>
        <v/>
      </c>
      <c r="R335" s="383">
        <f>(IF(DASHBOARD!$J$2=R7,DASHBOARD!$U$805,IF(DASHBOARD!$J$2=0,0,R335)))</f>
        <v/>
      </c>
      <c r="S335" s="383">
        <f>(IF(DASHBOARD!$J$2=S7,DASHBOARD!$U$805,IF(DASHBOARD!$J$2=0,0,S335)))</f>
        <v/>
      </c>
      <c r="T335" s="383">
        <f>(IF(DASHBOARD!$J$2=T7,DASHBOARD!$U$805,IF(DASHBOARD!$J$2=0,0,T335)))</f>
        <v/>
      </c>
      <c r="U335" s="383">
        <f>(IF(DASHBOARD!$J$2=U7,DASHBOARD!$U$805,IF(DASHBOARD!$J$2=0,0,U335)))</f>
        <v/>
      </c>
      <c r="V335" s="383">
        <f>(IF(DASHBOARD!$J$2=V7,DASHBOARD!$U$805,IF(DASHBOARD!$J$2=0,0,V335)))</f>
        <v/>
      </c>
      <c r="W335" s="383">
        <f>(IF(DASHBOARD!$J$2=W7,DASHBOARD!$U$805,IF(DASHBOARD!$J$2=0,0,W335)))</f>
        <v/>
      </c>
      <c r="X335" s="383">
        <f>(IF(DASHBOARD!$J$2=X7,DASHBOARD!$U$805,IF(DASHBOARD!$J$2=0,0,X335)))</f>
        <v/>
      </c>
      <c r="Y335" s="383">
        <f>(IF(DASHBOARD!$J$2=Y7,DASHBOARD!$U$805,IF(DASHBOARD!$J$2=0,0,Y335)))</f>
        <v/>
      </c>
      <c r="Z335" s="383">
        <f>(IF(DASHBOARD!$J$2=Z7,DASHBOARD!$U$805,IF(DASHBOARD!$J$2=0,0,Z335)))</f>
        <v/>
      </c>
      <c r="AA335" s="383">
        <f>(IF(DASHBOARD!$J$2=AA7,DASHBOARD!$U$805,IF(DASHBOARD!$J$2=0,0,AA335)))</f>
        <v/>
      </c>
      <c r="AB335" s="383">
        <f>(IF(DASHBOARD!$J$2=AB7,DASHBOARD!$U$805,IF(DASHBOARD!$J$2=0,0,AB335)))</f>
        <v/>
      </c>
      <c r="AC335" s="383">
        <f>(IF(DASHBOARD!$J$2=AC7,DASHBOARD!$U$805,IF(DASHBOARD!$J$2=0,0,AC335)))</f>
        <v/>
      </c>
      <c r="AD335" s="383">
        <f>(IF(DASHBOARD!$J$2=AD7,DASHBOARD!$U$805,IF(DASHBOARD!$J$2=0,0,AD335)))</f>
        <v/>
      </c>
      <c r="AE335" s="383">
        <f>(IF(DASHBOARD!$J$2=AE7,DASHBOARD!$U$805,IF(DASHBOARD!$J$2=0,0,AE335)))</f>
        <v/>
      </c>
      <c r="AF335" s="383">
        <f>(IF(DASHBOARD!$J$2=AF7,DASHBOARD!$U$805,IF(DASHBOARD!$J$2=0,0,AF335)))</f>
        <v/>
      </c>
      <c r="AG335" s="383">
        <f>(IF(DASHBOARD!$J$2=AG7,DASHBOARD!$U$805,IF(DASHBOARD!$J$2=0,0,AG335)))</f>
        <v/>
      </c>
      <c r="AH335" s="383">
        <f>(IF(DASHBOARD!$J$2=AH7,DASHBOARD!$U$805,IF(DASHBOARD!$J$2=0,0,AH335)))</f>
        <v/>
      </c>
      <c r="AI335" s="383">
        <f>(IF(DASHBOARD!$J$2=AI7,DASHBOARD!$U$805,IF(DASHBOARD!$J$2=0,0,AI335)))</f>
        <v/>
      </c>
      <c r="AJ335" s="383">
        <f>(IF(DASHBOARD!$J$2=AJ7,DASHBOARD!$U$805,IF(DASHBOARD!$J$2=0,0,AJ335)))</f>
        <v/>
      </c>
      <c r="AK335" s="383">
        <f>(IF(DASHBOARD!$J$2=AK7,DASHBOARD!$U$805,IF(DASHBOARD!$J$2=0,0,AK335)))</f>
        <v/>
      </c>
      <c r="AL335" s="383">
        <f>(IF(DASHBOARD!$J$2=AL7,DASHBOARD!$U$805,IF(DASHBOARD!$J$2=0,0,AL335)))</f>
        <v/>
      </c>
      <c r="AM335" s="383">
        <f>(IF(DASHBOARD!$J$2=AM7,DASHBOARD!$U$805,IF(DASHBOARD!$J$2=0,0,AM335)))</f>
        <v/>
      </c>
      <c r="AN335" s="383">
        <f>(IF(DASHBOARD!$J$2=AN7,DASHBOARD!$U$805,IF(DASHBOARD!$J$2=0,0,AN335)))</f>
        <v/>
      </c>
      <c r="AO335" s="383">
        <f>(IF(DASHBOARD!$J$2=AO7,DASHBOARD!$U$805,IF(DASHBOARD!$J$2=0,0,AO335)))</f>
        <v/>
      </c>
      <c r="AP335" s="383">
        <f>(IF(DASHBOARD!$J$2=AP7,DASHBOARD!$U$805,IF(DASHBOARD!$J$2=0,0,AP335)))</f>
        <v/>
      </c>
      <c r="AQ335" s="383">
        <f>(IF(DASHBOARD!$J$2=AQ7,DASHBOARD!$U$805,IF(DASHBOARD!$J$2=0,0,AQ335)))</f>
        <v/>
      </c>
      <c r="AR335" s="383">
        <f>(IF(DASHBOARD!$J$2=AR7,DASHBOARD!$U$805,IF(DASHBOARD!$J$2=0,0,AR335)))</f>
        <v/>
      </c>
      <c r="AS335" s="383">
        <f>(IF(DASHBOARD!$J$2=AS7,DASHBOARD!$U$805,IF(DASHBOARD!$J$2=0,0,AS335)))</f>
        <v/>
      </c>
      <c r="AT335" s="383">
        <f>(IF(DASHBOARD!$J$2=AT7,DASHBOARD!$U$805,IF(DASHBOARD!$J$2=0,0,AT335)))</f>
        <v/>
      </c>
      <c r="AU335" s="383">
        <f>(IF(DASHBOARD!$J$2=AU7,DASHBOARD!$U$805,IF(DASHBOARD!$J$2=0,0,AU335)))</f>
        <v/>
      </c>
      <c r="AV335" s="383">
        <f>(IF(DASHBOARD!$J$2=AV7,DASHBOARD!$U$805,IF(DASHBOARD!$J$2=0,0,AV335)))</f>
        <v/>
      </c>
      <c r="AW335" s="383">
        <f>(IF(DASHBOARD!$J$2=AW7,DASHBOARD!$U$805,IF(DASHBOARD!$J$2=0,0,AW335)))</f>
        <v/>
      </c>
      <c r="AX335" s="383">
        <f>(IF(DASHBOARD!$J$2=AX7,DASHBOARD!$U$805,IF(DASHBOARD!$J$2=0,0,AX335)))</f>
        <v/>
      </c>
      <c r="AY335" s="383">
        <f>(IF(DASHBOARD!$J$2=AY7,DASHBOARD!$U$805,IF(DASHBOARD!$J$2=0,0,AY335)))</f>
        <v/>
      </c>
      <c r="AZ335" s="383">
        <f>(IF(DASHBOARD!$J$2=AZ7,DASHBOARD!$U$805,IF(DASHBOARD!$J$2=0,0,AZ335)))</f>
        <v/>
      </c>
      <c r="BA335" s="383">
        <f>(IF(DASHBOARD!$J$2=BA7,DASHBOARD!$U$805,IF(DASHBOARD!$J$2=0,0,BA335)))</f>
        <v/>
      </c>
      <c r="BB335" s="384">
        <f>IF(SUM(F335:BA335)&lt;&gt;0,AVERAGEIF(F335:BA335,"&gt;0",F335:BA335),0)</f>
        <v/>
      </c>
      <c r="BC335" s="147" t="n"/>
      <c r="BD335" s="385">
        <f>MAXA(F335:BA335)</f>
        <v/>
      </c>
      <c r="BE335" s="1461">
        <f>IF(BD335&lt;&gt;0,VLOOKUP(BD335,$F$10:$BA$10,MATCH(BD335,F335:BA335,0)),"")</f>
        <v/>
      </c>
      <c r="BF335" s="385">
        <f t="array" ref="BF335">MIN(IF(F335:BA335&gt;0,F335:BA335))</f>
        <v/>
      </c>
      <c r="BG335" s="1461">
        <f>IF(BF335&lt;&gt;0,VLOOKUP(BF335,$F$10:$BA$10,MATCH($BF335,$F335:$BA335,0)),"")</f>
        <v/>
      </c>
      <c r="BI335" s="1368">
        <f>HLOOKUP($BI$9,$S$10:$AI$431,1+$BL335,TRUE)</f>
        <v/>
      </c>
      <c r="BJ335" s="1369">
        <f>HLOOKUP($BJ$9,$AJ$10:$AW$431,1+$BL335,TRUE)</f>
        <v/>
      </c>
      <c r="BK335" s="151" t="n"/>
      <c r="BL335" s="408">
        <f>BL334+1</f>
        <v/>
      </c>
      <c r="BM335" s="399" t="n"/>
    </row>
    <row r="336" ht="20.25" customHeight="1" s="18" thickBot="1" thickTop="1">
      <c r="B336" s="1370" t="n"/>
      <c r="C336" s="1353" t="n"/>
      <c r="D336" s="328" t="n"/>
      <c r="E336" s="402" t="n"/>
      <c r="F336" s="429" t="n"/>
      <c r="G336" s="429" t="n"/>
      <c r="H336" s="429" t="n"/>
      <c r="I336" s="429" t="n"/>
      <c r="J336" s="429" t="n"/>
      <c r="K336" s="429" t="n"/>
      <c r="L336" s="429" t="n"/>
      <c r="M336" s="429" t="n"/>
      <c r="N336" s="429" t="n"/>
      <c r="O336" s="429" t="n"/>
      <c r="P336" s="429" t="n"/>
      <c r="Q336" s="429" t="n"/>
      <c r="R336" s="429" t="n"/>
      <c r="S336" s="429" t="n"/>
      <c r="T336" s="429" t="n"/>
      <c r="U336" s="429" t="n"/>
      <c r="V336" s="429" t="n"/>
      <c r="W336" s="429" t="n"/>
      <c r="X336" s="429" t="n"/>
      <c r="Y336" s="429" t="n"/>
      <c r="Z336" s="429" t="n"/>
      <c r="AA336" s="429" t="n"/>
      <c r="AB336" s="429" t="n"/>
      <c r="AC336" s="429" t="n"/>
      <c r="AD336" s="429" t="n"/>
      <c r="AE336" s="429" t="n"/>
      <c r="AF336" s="429" t="n"/>
      <c r="AG336" s="429" t="n"/>
      <c r="AH336" s="429" t="n"/>
      <c r="AI336" s="429" t="n"/>
      <c r="AJ336" s="429" t="n"/>
      <c r="AK336" s="429" t="n"/>
      <c r="AL336" s="429" t="n"/>
      <c r="AM336" s="429" t="n"/>
      <c r="AN336" s="429" t="n"/>
      <c r="AO336" s="429" t="n"/>
      <c r="AP336" s="429" t="n"/>
      <c r="AQ336" s="429" t="n"/>
      <c r="AR336" s="429" t="n"/>
      <c r="AS336" s="429" t="n"/>
      <c r="AT336" s="429" t="n"/>
      <c r="AU336" s="429" t="n"/>
      <c r="AV336" s="429" t="n"/>
      <c r="AW336" s="429" t="n"/>
      <c r="AX336" s="429" t="n"/>
      <c r="AY336" s="429" t="n"/>
      <c r="AZ336" s="429" t="n"/>
      <c r="BA336" s="429" t="n"/>
      <c r="BB336" s="384">
        <f>IF(SUM(F336:BA336)&lt;&gt;0,AVERAGEIF(F336:BA336,"&gt;0",F336:BA336),0)</f>
        <v/>
      </c>
      <c r="BC336" s="147" t="n"/>
      <c r="BD336" s="385">
        <f>MAXA(F336:BA336)</f>
        <v/>
      </c>
      <c r="BE336" s="1461">
        <f>IF(BD336&lt;&gt;0,VLOOKUP(BD336,$F$10:$BA$10,MATCH(BD336,F336:BA336,0)),"")</f>
        <v/>
      </c>
      <c r="BF336" s="385">
        <f t="array" ref="BF336">MIN(IF(F336:BA336&gt;0,F336:BA336))</f>
        <v/>
      </c>
      <c r="BG336" s="1461">
        <f>IF(BF336&lt;&gt;0,VLOOKUP(BF336,$F$10:$BA$10,MATCH($BF336,$F336:$BA336,0)),"")</f>
        <v/>
      </c>
      <c r="BI336" s="1368">
        <f>HLOOKUP($BI$9,$S$10:$AI$431,1+$BL336,TRUE)</f>
        <v/>
      </c>
      <c r="BJ336" s="1369">
        <f>HLOOKUP($BJ$9,$AJ$10:$AW$431,1+$BL336,TRUE)</f>
        <v/>
      </c>
      <c r="BK336" s="151" t="n"/>
      <c r="BL336" s="408">
        <f>BL335+1</f>
        <v/>
      </c>
      <c r="BM336" s="399" t="n"/>
    </row>
    <row r="337" ht="20.25" customHeight="1" s="18" thickBot="1" thickTop="1">
      <c r="B337" s="1370" t="n"/>
      <c r="C337" s="1353" t="n"/>
      <c r="D337" s="1469" t="inlineStr">
        <is>
          <t>BELOPA 150</t>
        </is>
      </c>
      <c r="E337" s="402" t="inlineStr">
        <is>
          <t>Palopo # 1, 150</t>
        </is>
      </c>
      <c r="F337" s="383">
        <f>(IF(DASHBOARD!$J$2=F7,DASHBOARD!$U$812,IF(DASHBOARD!$J$2=0,0,F337)))</f>
        <v/>
      </c>
      <c r="G337" s="383">
        <f>(IF(DASHBOARD!$J$2=G7,DASHBOARD!$U$812,IF(DASHBOARD!$J$2=0,0,G337)))</f>
        <v/>
      </c>
      <c r="H337" s="383">
        <f>(IF(DASHBOARD!$J$2=H7,DASHBOARD!$U$812,IF(DASHBOARD!$J$2=0,0,H337)))</f>
        <v/>
      </c>
      <c r="I337" s="383">
        <f>(IF(DASHBOARD!$J$2=I7,DASHBOARD!$U$812,IF(DASHBOARD!$J$2=0,0,I337)))</f>
        <v/>
      </c>
      <c r="J337" s="383">
        <f>(IF(DASHBOARD!$J$2=J7,DASHBOARD!$U$812,IF(DASHBOARD!$J$2=0,0,J337)))</f>
        <v/>
      </c>
      <c r="K337" s="383">
        <f>(IF(DASHBOARD!$J$2=K7,DASHBOARD!$U$812,IF(DASHBOARD!$J$2=0,0,K337)))</f>
        <v/>
      </c>
      <c r="L337" s="383">
        <f>(IF(DASHBOARD!$J$2=L7,DASHBOARD!$U$812,IF(DASHBOARD!$J$2=0,0,L337)))</f>
        <v/>
      </c>
      <c r="M337" s="383">
        <f>(IF(DASHBOARD!$J$2=M7,DASHBOARD!$U$812,IF(DASHBOARD!$J$2=0,0,M337)))</f>
        <v/>
      </c>
      <c r="N337" s="383">
        <f>(IF(DASHBOARD!$J$2=N7,DASHBOARD!$U$812,IF(DASHBOARD!$J$2=0,0,N337)))</f>
        <v/>
      </c>
      <c r="O337" s="383">
        <f>(IF(DASHBOARD!$J$2=O7,DASHBOARD!$U$812,IF(DASHBOARD!$J$2=0,0,O337)))</f>
        <v/>
      </c>
      <c r="P337" s="383">
        <f>(IF(DASHBOARD!$J$2=P7,DASHBOARD!$U$812,IF(DASHBOARD!$J$2=0,0,P337)))</f>
        <v/>
      </c>
      <c r="Q337" s="383">
        <f>(IF(DASHBOARD!$J$2=Q7,DASHBOARD!$U$812,IF(DASHBOARD!$J$2=0,0,Q337)))</f>
        <v/>
      </c>
      <c r="R337" s="383">
        <f>(IF(DASHBOARD!$J$2=R7,DASHBOARD!$U$812,IF(DASHBOARD!$J$2=0,0,R337)))</f>
        <v/>
      </c>
      <c r="S337" s="383">
        <f>(IF(DASHBOARD!$J$2=S7,DASHBOARD!$U$812,IF(DASHBOARD!$J$2=0,0,S337)))</f>
        <v/>
      </c>
      <c r="T337" s="383">
        <f>(IF(DASHBOARD!$J$2=T7,DASHBOARD!$U$812,IF(DASHBOARD!$J$2=0,0,T337)))</f>
        <v/>
      </c>
      <c r="U337" s="383">
        <f>(IF(DASHBOARD!$J$2=U7,DASHBOARD!$U$812,IF(DASHBOARD!$J$2=0,0,U337)))</f>
        <v/>
      </c>
      <c r="V337" s="383">
        <f>(IF(DASHBOARD!$J$2=V7,DASHBOARD!$U$812,IF(DASHBOARD!$J$2=0,0,V337)))</f>
        <v/>
      </c>
      <c r="W337" s="383">
        <f>(IF(DASHBOARD!$J$2=W7,DASHBOARD!$U$812,IF(DASHBOARD!$J$2=0,0,W337)))</f>
        <v/>
      </c>
      <c r="X337" s="383">
        <f>(IF(DASHBOARD!$J$2=X7,DASHBOARD!$U$812,IF(DASHBOARD!$J$2=0,0,X337)))</f>
        <v/>
      </c>
      <c r="Y337" s="383">
        <f>(IF(DASHBOARD!$J$2=Y7,DASHBOARD!$U$812,IF(DASHBOARD!$J$2=0,0,Y337)))</f>
        <v/>
      </c>
      <c r="Z337" s="383">
        <f>(IF(DASHBOARD!$J$2=Z7,DASHBOARD!$U$812,IF(DASHBOARD!$J$2=0,0,Z337)))</f>
        <v/>
      </c>
      <c r="AA337" s="383">
        <f>(IF(DASHBOARD!$J$2=AA7,DASHBOARD!$U$812,IF(DASHBOARD!$J$2=0,0,AA337)))</f>
        <v/>
      </c>
      <c r="AB337" s="383">
        <f>(IF(DASHBOARD!$J$2=AB7,DASHBOARD!$U$812,IF(DASHBOARD!$J$2=0,0,AB337)))</f>
        <v/>
      </c>
      <c r="AC337" s="383">
        <f>(IF(DASHBOARD!$J$2=AC7,DASHBOARD!$U$812,IF(DASHBOARD!$J$2=0,0,AC337)))</f>
        <v/>
      </c>
      <c r="AD337" s="383">
        <f>(IF(DASHBOARD!$J$2=AD7,DASHBOARD!$U$812,IF(DASHBOARD!$J$2=0,0,AD337)))</f>
        <v/>
      </c>
      <c r="AE337" s="383">
        <f>(IF(DASHBOARD!$J$2=AE7,DASHBOARD!$U$812,IF(DASHBOARD!$J$2=0,0,AE337)))</f>
        <v/>
      </c>
      <c r="AF337" s="383">
        <f>(IF(DASHBOARD!$J$2=AF7,DASHBOARD!$U$812,IF(DASHBOARD!$J$2=0,0,AF337)))</f>
        <v/>
      </c>
      <c r="AG337" s="383">
        <f>(IF(DASHBOARD!$J$2=AG7,DASHBOARD!$U$812,IF(DASHBOARD!$J$2=0,0,AG337)))</f>
        <v/>
      </c>
      <c r="AH337" s="383">
        <f>(IF(DASHBOARD!$J$2=AH7,DASHBOARD!$U$812,IF(DASHBOARD!$J$2=0,0,AH337)))</f>
        <v/>
      </c>
      <c r="AI337" s="383">
        <f>(IF(DASHBOARD!$J$2=AI7,DASHBOARD!$U$812,IF(DASHBOARD!$J$2=0,0,AI337)))</f>
        <v/>
      </c>
      <c r="AJ337" s="383">
        <f>(IF(DASHBOARD!$J$2=AJ7,DASHBOARD!$U$812,IF(DASHBOARD!$J$2=0,0,AJ337)))</f>
        <v/>
      </c>
      <c r="AK337" s="383">
        <f>(IF(DASHBOARD!$J$2=AK7,DASHBOARD!$U$812,IF(DASHBOARD!$J$2=0,0,AK337)))</f>
        <v/>
      </c>
      <c r="AL337" s="383">
        <f>(IF(DASHBOARD!$J$2=AL7,DASHBOARD!$U$812,IF(DASHBOARD!$J$2=0,0,AL337)))</f>
        <v/>
      </c>
      <c r="AM337" s="383">
        <f>(IF(DASHBOARD!$J$2=AM7,DASHBOARD!$U$812,IF(DASHBOARD!$J$2=0,0,AM337)))</f>
        <v/>
      </c>
      <c r="AN337" s="383">
        <f>(IF(DASHBOARD!$J$2=AN7,DASHBOARD!$U$812,IF(DASHBOARD!$J$2=0,0,AN337)))</f>
        <v/>
      </c>
      <c r="AO337" s="383">
        <f>(IF(DASHBOARD!$J$2=AO7,DASHBOARD!$U$812,IF(DASHBOARD!$J$2=0,0,AO337)))</f>
        <v/>
      </c>
      <c r="AP337" s="383">
        <f>(IF(DASHBOARD!$J$2=AP7,DASHBOARD!$U$812,IF(DASHBOARD!$J$2=0,0,AP337)))</f>
        <v/>
      </c>
      <c r="AQ337" s="383">
        <f>(IF(DASHBOARD!$J$2=AQ7,DASHBOARD!$U$812,IF(DASHBOARD!$J$2=0,0,AQ337)))</f>
        <v/>
      </c>
      <c r="AR337" s="383">
        <f>(IF(DASHBOARD!$J$2=AR7,DASHBOARD!$U$812,IF(DASHBOARD!$J$2=0,0,AR337)))</f>
        <v/>
      </c>
      <c r="AS337" s="383">
        <f>(IF(DASHBOARD!$J$2=AS7,DASHBOARD!$U$812,IF(DASHBOARD!$J$2=0,0,AS337)))</f>
        <v/>
      </c>
      <c r="AT337" s="383">
        <f>(IF(DASHBOARD!$J$2=AT7,DASHBOARD!$U$812,IF(DASHBOARD!$J$2=0,0,AT337)))</f>
        <v/>
      </c>
      <c r="AU337" s="383">
        <f>(IF(DASHBOARD!$J$2=AU7,DASHBOARD!$U$812,IF(DASHBOARD!$J$2=0,0,AU337)))</f>
        <v/>
      </c>
      <c r="AV337" s="383">
        <f>(IF(DASHBOARD!$J$2=AV7,DASHBOARD!$U$812,IF(DASHBOARD!$J$2=0,0,AV337)))</f>
        <v/>
      </c>
      <c r="AW337" s="383">
        <f>(IF(DASHBOARD!$J$2=AW7,DASHBOARD!$U$812,IF(DASHBOARD!$J$2=0,0,AW337)))</f>
        <v/>
      </c>
      <c r="AX337" s="383">
        <f>(IF(DASHBOARD!$J$2=AX7,DASHBOARD!$U$812,IF(DASHBOARD!$J$2=0,0,AX337)))</f>
        <v/>
      </c>
      <c r="AY337" s="383">
        <f>(IF(DASHBOARD!$J$2=AY7,DASHBOARD!$U$812,IF(DASHBOARD!$J$2=0,0,AY337)))</f>
        <v/>
      </c>
      <c r="AZ337" s="383">
        <f>(IF(DASHBOARD!$J$2=AZ7,DASHBOARD!$U$812,IF(DASHBOARD!$J$2=0,0,AZ337)))</f>
        <v/>
      </c>
      <c r="BA337" s="383">
        <f>(IF(DASHBOARD!$J$2=BA7,DASHBOARD!$U$812,IF(DASHBOARD!$J$2=0,0,BA337)))</f>
        <v/>
      </c>
      <c r="BB337" s="384">
        <f>IF(SUM(F337:BA337)&lt;&gt;0,AVERAGEIF(F337:BA337,"&gt;0",F337:BA337),0)</f>
        <v/>
      </c>
      <c r="BC337" s="147" t="n"/>
      <c r="BD337" s="385">
        <f>MAXA(F337:BA337)</f>
        <v/>
      </c>
      <c r="BE337" s="1461">
        <f>IF(BD337&lt;&gt;0,VLOOKUP(BD337,$F$10:$BA$10,MATCH(BD337,F337:BA337,0)),"")</f>
        <v/>
      </c>
      <c r="BF337" s="385">
        <f t="array" ref="BF337">MIN(IF(F337:BA337&gt;0,F337:BA337))</f>
        <v/>
      </c>
      <c r="BG337" s="1461">
        <f>IF(BF337&lt;&gt;0,VLOOKUP(BF337,$F$10:$BA$10,MATCH($BF337,$F337:$BA337,0)),"")</f>
        <v/>
      </c>
      <c r="BI337" s="1368">
        <f>HLOOKUP($BI$9,$S$10:$AI$431,1+$BL337,TRUE)</f>
        <v/>
      </c>
      <c r="BJ337" s="1369">
        <f>HLOOKUP($BJ$9,$AJ$10:$AW$431,1+$BL337,TRUE)</f>
        <v/>
      </c>
      <c r="BK337" s="151" t="n"/>
      <c r="BL337" s="408">
        <f>BL336+1</f>
        <v/>
      </c>
      <c r="BM337" s="399" t="n"/>
    </row>
    <row r="338" ht="20.25" customHeight="1" s="18" thickBot="1" thickTop="1">
      <c r="B338" s="1370" t="n"/>
      <c r="C338" s="1353" t="n"/>
      <c r="D338" s="1462" t="n"/>
      <c r="E338" s="402" t="inlineStr">
        <is>
          <t>Palopo # 2, 150</t>
        </is>
      </c>
      <c r="F338" s="383">
        <f>(IF(DASHBOARD!$J$2=F7,DASHBOARD!$U$813,IF(DASHBOARD!$J$2=0,0,F338)))</f>
        <v/>
      </c>
      <c r="G338" s="383">
        <f>(IF(DASHBOARD!$J$2=G7,DASHBOARD!$U$813,IF(DASHBOARD!$J$2=0,0,G338)))</f>
        <v/>
      </c>
      <c r="H338" s="383">
        <f>(IF(DASHBOARD!$J$2=H7,DASHBOARD!$U$813,IF(DASHBOARD!$J$2=0,0,H338)))</f>
        <v/>
      </c>
      <c r="I338" s="383">
        <f>(IF(DASHBOARD!$J$2=I7,DASHBOARD!$U$813,IF(DASHBOARD!$J$2=0,0,I338)))</f>
        <v/>
      </c>
      <c r="J338" s="383">
        <f>(IF(DASHBOARD!$J$2=J7,DASHBOARD!$U$813,IF(DASHBOARD!$J$2=0,0,J338)))</f>
        <v/>
      </c>
      <c r="K338" s="383">
        <f>(IF(DASHBOARD!$J$2=K7,DASHBOARD!$U$813,IF(DASHBOARD!$J$2=0,0,K338)))</f>
        <v/>
      </c>
      <c r="L338" s="383">
        <f>(IF(DASHBOARD!$J$2=L7,DASHBOARD!$U$813,IF(DASHBOARD!$J$2=0,0,L338)))</f>
        <v/>
      </c>
      <c r="M338" s="383">
        <f>(IF(DASHBOARD!$J$2=M7,DASHBOARD!$U$813,IF(DASHBOARD!$J$2=0,0,M338)))</f>
        <v/>
      </c>
      <c r="N338" s="383">
        <f>(IF(DASHBOARD!$J$2=N7,DASHBOARD!$U$813,IF(DASHBOARD!$J$2=0,0,N338)))</f>
        <v/>
      </c>
      <c r="O338" s="383">
        <f>(IF(DASHBOARD!$J$2=O7,DASHBOARD!$U$813,IF(DASHBOARD!$J$2=0,0,O338)))</f>
        <v/>
      </c>
      <c r="P338" s="383">
        <f>(IF(DASHBOARD!$J$2=P7,DASHBOARD!$U$813,IF(DASHBOARD!$J$2=0,0,P338)))</f>
        <v/>
      </c>
      <c r="Q338" s="383">
        <f>(IF(DASHBOARD!$J$2=Q7,DASHBOARD!$U$813,IF(DASHBOARD!$J$2=0,0,Q338)))</f>
        <v/>
      </c>
      <c r="R338" s="383">
        <f>(IF(DASHBOARD!$J$2=R7,DASHBOARD!$U$813,IF(DASHBOARD!$J$2=0,0,R338)))</f>
        <v/>
      </c>
      <c r="S338" s="383">
        <f>(IF(DASHBOARD!$J$2=S7,DASHBOARD!$U$813,IF(DASHBOARD!$J$2=0,0,S338)))</f>
        <v/>
      </c>
      <c r="T338" s="383">
        <f>(IF(DASHBOARD!$J$2=T7,DASHBOARD!$U$813,IF(DASHBOARD!$J$2=0,0,T338)))</f>
        <v/>
      </c>
      <c r="U338" s="383">
        <f>(IF(DASHBOARD!$J$2=U7,DASHBOARD!$U$813,IF(DASHBOARD!$J$2=0,0,U338)))</f>
        <v/>
      </c>
      <c r="V338" s="383">
        <f>(IF(DASHBOARD!$J$2=V7,DASHBOARD!$U$813,IF(DASHBOARD!$J$2=0,0,V338)))</f>
        <v/>
      </c>
      <c r="W338" s="383">
        <f>(IF(DASHBOARD!$J$2=W7,DASHBOARD!$U$813,IF(DASHBOARD!$J$2=0,0,W338)))</f>
        <v/>
      </c>
      <c r="X338" s="383">
        <f>(IF(DASHBOARD!$J$2=X7,DASHBOARD!$U$813,IF(DASHBOARD!$J$2=0,0,X338)))</f>
        <v/>
      </c>
      <c r="Y338" s="383">
        <f>(IF(DASHBOARD!$J$2=Y7,DASHBOARD!$U$813,IF(DASHBOARD!$J$2=0,0,Y338)))</f>
        <v/>
      </c>
      <c r="Z338" s="383">
        <f>(IF(DASHBOARD!$J$2=Z7,DASHBOARD!$U$813,IF(DASHBOARD!$J$2=0,0,Z338)))</f>
        <v/>
      </c>
      <c r="AA338" s="383">
        <f>(IF(DASHBOARD!$J$2=AA7,DASHBOARD!$U$813,IF(DASHBOARD!$J$2=0,0,AA338)))</f>
        <v/>
      </c>
      <c r="AB338" s="383">
        <f>(IF(DASHBOARD!$J$2=AB7,DASHBOARD!$U$813,IF(DASHBOARD!$J$2=0,0,AB338)))</f>
        <v/>
      </c>
      <c r="AC338" s="383">
        <f>(IF(DASHBOARD!$J$2=AC7,DASHBOARD!$U$813,IF(DASHBOARD!$J$2=0,0,AC338)))</f>
        <v/>
      </c>
      <c r="AD338" s="383">
        <f>(IF(DASHBOARD!$J$2=AD7,DASHBOARD!$U$813,IF(DASHBOARD!$J$2=0,0,AD338)))</f>
        <v/>
      </c>
      <c r="AE338" s="383">
        <f>(IF(DASHBOARD!$J$2=AE7,DASHBOARD!$U$813,IF(DASHBOARD!$J$2=0,0,AE338)))</f>
        <v/>
      </c>
      <c r="AF338" s="383">
        <f>(IF(DASHBOARD!$J$2=AF7,DASHBOARD!$U$813,IF(DASHBOARD!$J$2=0,0,AF338)))</f>
        <v/>
      </c>
      <c r="AG338" s="383">
        <f>(IF(DASHBOARD!$J$2=AG7,DASHBOARD!$U$813,IF(DASHBOARD!$J$2=0,0,AG338)))</f>
        <v/>
      </c>
      <c r="AH338" s="383">
        <f>(IF(DASHBOARD!$J$2=AH7,DASHBOARD!$U$813,IF(DASHBOARD!$J$2=0,0,AH338)))</f>
        <v/>
      </c>
      <c r="AI338" s="383">
        <f>(IF(DASHBOARD!$J$2=AI7,DASHBOARD!$U$813,IF(DASHBOARD!$J$2=0,0,AI338)))</f>
        <v/>
      </c>
      <c r="AJ338" s="383">
        <f>(IF(DASHBOARD!$J$2=AJ7,DASHBOARD!$U$813,IF(DASHBOARD!$J$2=0,0,AJ338)))</f>
        <v/>
      </c>
      <c r="AK338" s="383">
        <f>(IF(DASHBOARD!$J$2=AK7,DASHBOARD!$U$813,IF(DASHBOARD!$J$2=0,0,AK338)))</f>
        <v/>
      </c>
      <c r="AL338" s="383">
        <f>(IF(DASHBOARD!$J$2=AL7,DASHBOARD!$U$813,IF(DASHBOARD!$J$2=0,0,AL338)))</f>
        <v/>
      </c>
      <c r="AM338" s="383">
        <f>(IF(DASHBOARD!$J$2=AM7,DASHBOARD!$U$813,IF(DASHBOARD!$J$2=0,0,AM338)))</f>
        <v/>
      </c>
      <c r="AN338" s="383">
        <f>(IF(DASHBOARD!$J$2=AN7,DASHBOARD!$U$813,IF(DASHBOARD!$J$2=0,0,AN338)))</f>
        <v/>
      </c>
      <c r="AO338" s="383">
        <f>(IF(DASHBOARD!$J$2=AO7,DASHBOARD!$U$813,IF(DASHBOARD!$J$2=0,0,AO338)))</f>
        <v/>
      </c>
      <c r="AP338" s="383">
        <f>(IF(DASHBOARD!$J$2=AP7,DASHBOARD!$U$813,IF(DASHBOARD!$J$2=0,0,AP338)))</f>
        <v/>
      </c>
      <c r="AQ338" s="383">
        <f>(IF(DASHBOARD!$J$2=AQ7,DASHBOARD!$U$813,IF(DASHBOARD!$J$2=0,0,AQ338)))</f>
        <v/>
      </c>
      <c r="AR338" s="383">
        <f>(IF(DASHBOARD!$J$2=AR7,DASHBOARD!$U$813,IF(DASHBOARD!$J$2=0,0,AR338)))</f>
        <v/>
      </c>
      <c r="AS338" s="383">
        <f>(IF(DASHBOARD!$J$2=AS7,DASHBOARD!$U$813,IF(DASHBOARD!$J$2=0,0,AS338)))</f>
        <v/>
      </c>
      <c r="AT338" s="383">
        <f>(IF(DASHBOARD!$J$2=AT7,DASHBOARD!$U$813,IF(DASHBOARD!$J$2=0,0,AT338)))</f>
        <v/>
      </c>
      <c r="AU338" s="383">
        <f>(IF(DASHBOARD!$J$2=AU7,DASHBOARD!$U$813,IF(DASHBOARD!$J$2=0,0,AU338)))</f>
        <v/>
      </c>
      <c r="AV338" s="383">
        <f>(IF(DASHBOARD!$J$2=AV7,DASHBOARD!$U$813,IF(DASHBOARD!$J$2=0,0,AV338)))</f>
        <v/>
      </c>
      <c r="AW338" s="383">
        <f>(IF(DASHBOARD!$J$2=AW7,DASHBOARD!$U$813,IF(DASHBOARD!$J$2=0,0,AW338)))</f>
        <v/>
      </c>
      <c r="AX338" s="383">
        <f>(IF(DASHBOARD!$J$2=AX7,DASHBOARD!$U$813,IF(DASHBOARD!$J$2=0,0,AX338)))</f>
        <v/>
      </c>
      <c r="AY338" s="383">
        <f>(IF(DASHBOARD!$J$2=AY7,DASHBOARD!$U$813,IF(DASHBOARD!$J$2=0,0,AY338)))</f>
        <v/>
      </c>
      <c r="AZ338" s="383">
        <f>(IF(DASHBOARD!$J$2=AZ7,DASHBOARD!$U$813,IF(DASHBOARD!$J$2=0,0,AZ338)))</f>
        <v/>
      </c>
      <c r="BA338" s="383">
        <f>(IF(DASHBOARD!$J$2=BA7,DASHBOARD!$U$813,IF(DASHBOARD!$J$2=0,0,BA338)))</f>
        <v/>
      </c>
      <c r="BB338" s="384">
        <f>IF(SUM(F338:BA338)&lt;&gt;0,AVERAGEIF(F338:BA338,"&gt;0",F338:BA338),0)</f>
        <v/>
      </c>
      <c r="BC338" s="147" t="n"/>
      <c r="BD338" s="385">
        <f>MAXA(F338:BA338)</f>
        <v/>
      </c>
      <c r="BE338" s="1461">
        <f>IF(BD338&lt;&gt;0,VLOOKUP(BD338,$F$10:$BA$10,MATCH(BD338,F338:BA338,0)),"")</f>
        <v/>
      </c>
      <c r="BF338" s="385">
        <f t="array" ref="BF338">MIN(IF(F338:BA338&gt;0,F338:BA338))</f>
        <v/>
      </c>
      <c r="BG338" s="1461">
        <f>IF(BF338&lt;&gt;0,VLOOKUP(BF338,$F$10:$BA$10,MATCH($BF338,$F338:$BA338,0)),"")</f>
        <v/>
      </c>
      <c r="BI338" s="1368">
        <f>HLOOKUP($BI$9,$S$10:$AI$431,1+$BL338,TRUE)</f>
        <v/>
      </c>
      <c r="BJ338" s="1369">
        <f>HLOOKUP($BJ$9,$AJ$10:$AW$431,1+$BL338,TRUE)</f>
        <v/>
      </c>
      <c r="BK338" s="151" t="n"/>
      <c r="BL338" s="408">
        <f>BL337+1</f>
        <v/>
      </c>
      <c r="BM338" s="399" t="n"/>
    </row>
    <row r="339" ht="20.25" customHeight="1" s="18" thickBot="1" thickTop="1">
      <c r="B339" s="1370" t="n"/>
      <c r="C339" s="1353" t="n"/>
      <c r="D339" s="1462" t="n"/>
      <c r="E339" s="402" t="inlineStr">
        <is>
          <t>Siwa # 1, 150</t>
        </is>
      </c>
      <c r="F339" s="383">
        <f>(IF(DASHBOARD!$J$2=F7,DASHBOARD!$U$814,IF(DASHBOARD!$J$2=0,0,F339)))</f>
        <v/>
      </c>
      <c r="G339" s="383">
        <f>(IF(DASHBOARD!$J$2=G7,DASHBOARD!$U$814,IF(DASHBOARD!$J$2=0,0,G339)))</f>
        <v/>
      </c>
      <c r="H339" s="383">
        <f>(IF(DASHBOARD!$J$2=H7,DASHBOARD!$U$814,IF(DASHBOARD!$J$2=0,0,H339)))</f>
        <v/>
      </c>
      <c r="I339" s="383">
        <f>(IF(DASHBOARD!$J$2=I7,DASHBOARD!$U$814,IF(DASHBOARD!$J$2=0,0,I339)))</f>
        <v/>
      </c>
      <c r="J339" s="383">
        <f>(IF(DASHBOARD!$J$2=J7,DASHBOARD!$U$814,IF(DASHBOARD!$J$2=0,0,J339)))</f>
        <v/>
      </c>
      <c r="K339" s="383">
        <f>(IF(DASHBOARD!$J$2=K7,DASHBOARD!$U$814,IF(DASHBOARD!$J$2=0,0,K339)))</f>
        <v/>
      </c>
      <c r="L339" s="383">
        <f>(IF(DASHBOARD!$J$2=L7,DASHBOARD!$U$814,IF(DASHBOARD!$J$2=0,0,L339)))</f>
        <v/>
      </c>
      <c r="M339" s="383">
        <f>(IF(DASHBOARD!$J$2=M7,DASHBOARD!$U$814,IF(DASHBOARD!$J$2=0,0,M339)))</f>
        <v/>
      </c>
      <c r="N339" s="383">
        <f>(IF(DASHBOARD!$J$2=N7,DASHBOARD!$U$814,IF(DASHBOARD!$J$2=0,0,N339)))</f>
        <v/>
      </c>
      <c r="O339" s="383">
        <f>(IF(DASHBOARD!$J$2=O7,DASHBOARD!$U$814,IF(DASHBOARD!$J$2=0,0,O339)))</f>
        <v/>
      </c>
      <c r="P339" s="383">
        <f>(IF(DASHBOARD!$J$2=P7,DASHBOARD!$U$814,IF(DASHBOARD!$J$2=0,0,P339)))</f>
        <v/>
      </c>
      <c r="Q339" s="383">
        <f>(IF(DASHBOARD!$J$2=Q7,DASHBOARD!$U$814,IF(DASHBOARD!$J$2=0,0,Q339)))</f>
        <v/>
      </c>
      <c r="R339" s="383">
        <f>(IF(DASHBOARD!$J$2=R7,DASHBOARD!$U$814,IF(DASHBOARD!$J$2=0,0,R339)))</f>
        <v/>
      </c>
      <c r="S339" s="383">
        <f>(IF(DASHBOARD!$J$2=S7,DASHBOARD!$U$814,IF(DASHBOARD!$J$2=0,0,S339)))</f>
        <v/>
      </c>
      <c r="T339" s="383">
        <f>(IF(DASHBOARD!$J$2=T7,DASHBOARD!$U$814,IF(DASHBOARD!$J$2=0,0,T339)))</f>
        <v/>
      </c>
      <c r="U339" s="383">
        <f>(IF(DASHBOARD!$J$2=U7,DASHBOARD!$U$814,IF(DASHBOARD!$J$2=0,0,U339)))</f>
        <v/>
      </c>
      <c r="V339" s="383">
        <f>(IF(DASHBOARD!$J$2=V7,DASHBOARD!$U$814,IF(DASHBOARD!$J$2=0,0,V339)))</f>
        <v/>
      </c>
      <c r="W339" s="383">
        <f>(IF(DASHBOARD!$J$2=W7,DASHBOARD!$U$814,IF(DASHBOARD!$J$2=0,0,W339)))</f>
        <v/>
      </c>
      <c r="X339" s="383">
        <f>(IF(DASHBOARD!$J$2=X7,DASHBOARD!$U$814,IF(DASHBOARD!$J$2=0,0,X339)))</f>
        <v/>
      </c>
      <c r="Y339" s="383">
        <f>(IF(DASHBOARD!$J$2=Y7,DASHBOARD!$U$814,IF(DASHBOARD!$J$2=0,0,Y339)))</f>
        <v/>
      </c>
      <c r="Z339" s="383">
        <f>(IF(DASHBOARD!$J$2=Z7,DASHBOARD!$U$814,IF(DASHBOARD!$J$2=0,0,Z339)))</f>
        <v/>
      </c>
      <c r="AA339" s="383">
        <f>(IF(DASHBOARD!$J$2=AA7,DASHBOARD!$U$814,IF(DASHBOARD!$J$2=0,0,AA339)))</f>
        <v/>
      </c>
      <c r="AB339" s="383">
        <f>(IF(DASHBOARD!$J$2=AB7,DASHBOARD!$U$814,IF(DASHBOARD!$J$2=0,0,AB339)))</f>
        <v/>
      </c>
      <c r="AC339" s="383">
        <f>(IF(DASHBOARD!$J$2=AC7,DASHBOARD!$U$814,IF(DASHBOARD!$J$2=0,0,AC339)))</f>
        <v/>
      </c>
      <c r="AD339" s="383">
        <f>(IF(DASHBOARD!$J$2=AD7,DASHBOARD!$U$814,IF(DASHBOARD!$J$2=0,0,AD339)))</f>
        <v/>
      </c>
      <c r="AE339" s="383">
        <f>(IF(DASHBOARD!$J$2=AE7,DASHBOARD!$U$814,IF(DASHBOARD!$J$2=0,0,AE339)))</f>
        <v/>
      </c>
      <c r="AF339" s="383">
        <f>(IF(DASHBOARD!$J$2=AF7,DASHBOARD!$U$814,IF(DASHBOARD!$J$2=0,0,AF339)))</f>
        <v/>
      </c>
      <c r="AG339" s="383">
        <f>(IF(DASHBOARD!$J$2=AG7,DASHBOARD!$U$814,IF(DASHBOARD!$J$2=0,0,AG339)))</f>
        <v/>
      </c>
      <c r="AH339" s="383">
        <f>(IF(DASHBOARD!$J$2=AH7,DASHBOARD!$U$814,IF(DASHBOARD!$J$2=0,0,AH339)))</f>
        <v/>
      </c>
      <c r="AI339" s="383">
        <f>(IF(DASHBOARD!$J$2=AI7,DASHBOARD!$U$814,IF(DASHBOARD!$J$2=0,0,AI339)))</f>
        <v/>
      </c>
      <c r="AJ339" s="383">
        <f>(IF(DASHBOARD!$J$2=AJ7,DASHBOARD!$U$814,IF(DASHBOARD!$J$2=0,0,AJ339)))</f>
        <v/>
      </c>
      <c r="AK339" s="383">
        <f>(IF(DASHBOARD!$J$2=AK7,DASHBOARD!$U$814,IF(DASHBOARD!$J$2=0,0,AK339)))</f>
        <v/>
      </c>
      <c r="AL339" s="383">
        <f>(IF(DASHBOARD!$J$2=AL7,DASHBOARD!$U$814,IF(DASHBOARD!$J$2=0,0,AL339)))</f>
        <v/>
      </c>
      <c r="AM339" s="383">
        <f>(IF(DASHBOARD!$J$2=AM7,DASHBOARD!$U$814,IF(DASHBOARD!$J$2=0,0,AM339)))</f>
        <v/>
      </c>
      <c r="AN339" s="383">
        <f>(IF(DASHBOARD!$J$2=AN7,DASHBOARD!$U$814,IF(DASHBOARD!$J$2=0,0,AN339)))</f>
        <v/>
      </c>
      <c r="AO339" s="383">
        <f>(IF(DASHBOARD!$J$2=AO7,DASHBOARD!$U$814,IF(DASHBOARD!$J$2=0,0,AO339)))</f>
        <v/>
      </c>
      <c r="AP339" s="383">
        <f>(IF(DASHBOARD!$J$2=AP7,DASHBOARD!$U$814,IF(DASHBOARD!$J$2=0,0,AP339)))</f>
        <v/>
      </c>
      <c r="AQ339" s="383">
        <f>(IF(DASHBOARD!$J$2=AQ7,DASHBOARD!$U$814,IF(DASHBOARD!$J$2=0,0,AQ339)))</f>
        <v/>
      </c>
      <c r="AR339" s="383">
        <f>(IF(DASHBOARD!$J$2=AR7,DASHBOARD!$U$814,IF(DASHBOARD!$J$2=0,0,AR339)))</f>
        <v/>
      </c>
      <c r="AS339" s="383">
        <f>(IF(DASHBOARD!$J$2=AS7,DASHBOARD!$U$814,IF(DASHBOARD!$J$2=0,0,AS339)))</f>
        <v/>
      </c>
      <c r="AT339" s="383">
        <f>(IF(DASHBOARD!$J$2=AT7,DASHBOARD!$U$814,IF(DASHBOARD!$J$2=0,0,AT339)))</f>
        <v/>
      </c>
      <c r="AU339" s="383">
        <f>(IF(DASHBOARD!$J$2=AU7,DASHBOARD!$U$814,IF(DASHBOARD!$J$2=0,0,AU339)))</f>
        <v/>
      </c>
      <c r="AV339" s="383">
        <f>(IF(DASHBOARD!$J$2=AV7,DASHBOARD!$U$814,IF(DASHBOARD!$J$2=0,0,AV339)))</f>
        <v/>
      </c>
      <c r="AW339" s="383">
        <f>(IF(DASHBOARD!$J$2=AW7,DASHBOARD!$U$814,IF(DASHBOARD!$J$2=0,0,AW339)))</f>
        <v/>
      </c>
      <c r="AX339" s="383">
        <f>(IF(DASHBOARD!$J$2=AX7,DASHBOARD!$U$814,IF(DASHBOARD!$J$2=0,0,AX339)))</f>
        <v/>
      </c>
      <c r="AY339" s="383">
        <f>(IF(DASHBOARD!$J$2=AY7,DASHBOARD!$U$814,IF(DASHBOARD!$J$2=0,0,AY339)))</f>
        <v/>
      </c>
      <c r="AZ339" s="383">
        <f>(IF(DASHBOARD!$J$2=AZ7,DASHBOARD!$U$814,IF(DASHBOARD!$J$2=0,0,AZ339)))</f>
        <v/>
      </c>
      <c r="BA339" s="383">
        <f>(IF(DASHBOARD!$J$2=BA7,DASHBOARD!$U$814,IF(DASHBOARD!$J$2=0,0,BA339)))</f>
        <v/>
      </c>
      <c r="BB339" s="384">
        <f>IF(SUM(F339:BA339)&lt;&gt;0,AVERAGEIF(F339:BA339,"&gt;0",F339:BA339),0)</f>
        <v/>
      </c>
      <c r="BC339" s="147" t="n"/>
      <c r="BD339" s="385">
        <f>MAXA(F339:BA339)</f>
        <v/>
      </c>
      <c r="BE339" s="1461">
        <f>IF(BD339&lt;&gt;0,VLOOKUP(BD339,$F$10:$BA$10,MATCH(BD339,F339:BA339,0)),"")</f>
        <v/>
      </c>
      <c r="BF339" s="385">
        <f t="array" ref="BF339">MIN(IF(F339:BA339&gt;0,F339:BA339))</f>
        <v/>
      </c>
      <c r="BG339" s="1461">
        <f>IF(BF339&lt;&gt;0,VLOOKUP(BF339,$F$10:$BA$10,MATCH($BF339,$F339:$BA339,0)),"")</f>
        <v/>
      </c>
      <c r="BI339" s="1368">
        <f>HLOOKUP($BI$9,$S$10:$AI$431,1+$BL339,TRUE)</f>
        <v/>
      </c>
      <c r="BJ339" s="1369">
        <f>HLOOKUP($BJ$9,$AJ$10:$AW$431,1+$BL339,TRUE)</f>
        <v/>
      </c>
      <c r="BK339" s="151" t="n"/>
      <c r="BL339" s="408">
        <f>BL338+1</f>
        <v/>
      </c>
      <c r="BM339" s="399" t="n"/>
    </row>
    <row r="340" ht="20.25" customHeight="1" s="18" thickBot="1" thickTop="1">
      <c r="B340" s="1370" t="n"/>
      <c r="C340" s="1353" t="n"/>
      <c r="D340" s="1463" t="n"/>
      <c r="E340" s="402" t="inlineStr">
        <is>
          <t>Siwa # 2, 150</t>
        </is>
      </c>
      <c r="F340" s="383">
        <f>(IF(DASHBOARD!$J$2=F7,DASHBOARD!$U$815,IF(DASHBOARD!$J$2=0,0,F340)))</f>
        <v/>
      </c>
      <c r="G340" s="383">
        <f>(IF(DASHBOARD!$J$2=G7,DASHBOARD!$U$815,IF(DASHBOARD!$J$2=0,0,G340)))</f>
        <v/>
      </c>
      <c r="H340" s="383">
        <f>(IF(DASHBOARD!$J$2=H7,DASHBOARD!$U$815,IF(DASHBOARD!$J$2=0,0,H340)))</f>
        <v/>
      </c>
      <c r="I340" s="383">
        <f>(IF(DASHBOARD!$J$2=I7,DASHBOARD!$U$815,IF(DASHBOARD!$J$2=0,0,I340)))</f>
        <v/>
      </c>
      <c r="J340" s="383">
        <f>(IF(DASHBOARD!$J$2=J7,DASHBOARD!$U$815,IF(DASHBOARD!$J$2=0,0,J340)))</f>
        <v/>
      </c>
      <c r="K340" s="383">
        <f>(IF(DASHBOARD!$J$2=K7,DASHBOARD!$U$815,IF(DASHBOARD!$J$2=0,0,K340)))</f>
        <v/>
      </c>
      <c r="L340" s="383">
        <f>(IF(DASHBOARD!$J$2=L7,DASHBOARD!$U$815,IF(DASHBOARD!$J$2=0,0,L340)))</f>
        <v/>
      </c>
      <c r="M340" s="383">
        <f>(IF(DASHBOARD!$J$2=M7,DASHBOARD!$U$815,IF(DASHBOARD!$J$2=0,0,M340)))</f>
        <v/>
      </c>
      <c r="N340" s="383">
        <f>(IF(DASHBOARD!$J$2=N7,DASHBOARD!$U$815,IF(DASHBOARD!$J$2=0,0,N340)))</f>
        <v/>
      </c>
      <c r="O340" s="383">
        <f>(IF(DASHBOARD!$J$2=O7,DASHBOARD!$U$815,IF(DASHBOARD!$J$2=0,0,O340)))</f>
        <v/>
      </c>
      <c r="P340" s="383">
        <f>(IF(DASHBOARD!$J$2=P7,DASHBOARD!$U$815,IF(DASHBOARD!$J$2=0,0,P340)))</f>
        <v/>
      </c>
      <c r="Q340" s="383">
        <f>(IF(DASHBOARD!$J$2=Q7,DASHBOARD!$U$815,IF(DASHBOARD!$J$2=0,0,Q340)))</f>
        <v/>
      </c>
      <c r="R340" s="383">
        <f>(IF(DASHBOARD!$J$2=R7,DASHBOARD!$U$815,IF(DASHBOARD!$J$2=0,0,R340)))</f>
        <v/>
      </c>
      <c r="S340" s="383">
        <f>(IF(DASHBOARD!$J$2=S7,DASHBOARD!$U$815,IF(DASHBOARD!$J$2=0,0,S340)))</f>
        <v/>
      </c>
      <c r="T340" s="383">
        <f>(IF(DASHBOARD!$J$2=T7,DASHBOARD!$U$815,IF(DASHBOARD!$J$2=0,0,T340)))</f>
        <v/>
      </c>
      <c r="U340" s="383">
        <f>(IF(DASHBOARD!$J$2=U7,DASHBOARD!$U$815,IF(DASHBOARD!$J$2=0,0,U340)))</f>
        <v/>
      </c>
      <c r="V340" s="383">
        <f>(IF(DASHBOARD!$J$2=V7,DASHBOARD!$U$815,IF(DASHBOARD!$J$2=0,0,V340)))</f>
        <v/>
      </c>
      <c r="W340" s="383">
        <f>(IF(DASHBOARD!$J$2=W7,DASHBOARD!$U$815,IF(DASHBOARD!$J$2=0,0,W340)))</f>
        <v/>
      </c>
      <c r="X340" s="383">
        <f>(IF(DASHBOARD!$J$2=X7,DASHBOARD!$U$815,IF(DASHBOARD!$J$2=0,0,X340)))</f>
        <v/>
      </c>
      <c r="Y340" s="383">
        <f>(IF(DASHBOARD!$J$2=Y7,DASHBOARD!$U$815,IF(DASHBOARD!$J$2=0,0,Y340)))</f>
        <v/>
      </c>
      <c r="Z340" s="383">
        <f>(IF(DASHBOARD!$J$2=Z7,DASHBOARD!$U$815,IF(DASHBOARD!$J$2=0,0,Z340)))</f>
        <v/>
      </c>
      <c r="AA340" s="383">
        <f>(IF(DASHBOARD!$J$2=AA7,DASHBOARD!$U$815,IF(DASHBOARD!$J$2=0,0,AA340)))</f>
        <v/>
      </c>
      <c r="AB340" s="383">
        <f>(IF(DASHBOARD!$J$2=AB7,DASHBOARD!$U$815,IF(DASHBOARD!$J$2=0,0,AB340)))</f>
        <v/>
      </c>
      <c r="AC340" s="383">
        <f>(IF(DASHBOARD!$J$2=AC7,DASHBOARD!$U$815,IF(DASHBOARD!$J$2=0,0,AC340)))</f>
        <v/>
      </c>
      <c r="AD340" s="383">
        <f>(IF(DASHBOARD!$J$2=AD7,DASHBOARD!$U$815,IF(DASHBOARD!$J$2=0,0,AD340)))</f>
        <v/>
      </c>
      <c r="AE340" s="383">
        <f>(IF(DASHBOARD!$J$2=AE7,DASHBOARD!$U$815,IF(DASHBOARD!$J$2=0,0,AE340)))</f>
        <v/>
      </c>
      <c r="AF340" s="383">
        <f>(IF(DASHBOARD!$J$2=AF7,DASHBOARD!$U$815,IF(DASHBOARD!$J$2=0,0,AF340)))</f>
        <v/>
      </c>
      <c r="AG340" s="383">
        <f>(IF(DASHBOARD!$J$2=AG7,DASHBOARD!$U$815,IF(DASHBOARD!$J$2=0,0,AG340)))</f>
        <v/>
      </c>
      <c r="AH340" s="383">
        <f>(IF(DASHBOARD!$J$2=AH7,DASHBOARD!$U$815,IF(DASHBOARD!$J$2=0,0,AH340)))</f>
        <v/>
      </c>
      <c r="AI340" s="383">
        <f>(IF(DASHBOARD!$J$2=AI7,DASHBOARD!$U$815,IF(DASHBOARD!$J$2=0,0,AI340)))</f>
        <v/>
      </c>
      <c r="AJ340" s="383">
        <f>(IF(DASHBOARD!$J$2=AJ7,DASHBOARD!$U$815,IF(DASHBOARD!$J$2=0,0,AJ340)))</f>
        <v/>
      </c>
      <c r="AK340" s="383">
        <f>(IF(DASHBOARD!$J$2=AK7,DASHBOARD!$U$815,IF(DASHBOARD!$J$2=0,0,AK340)))</f>
        <v/>
      </c>
      <c r="AL340" s="383">
        <f>(IF(DASHBOARD!$J$2=AL7,DASHBOARD!$U$815,IF(DASHBOARD!$J$2=0,0,AL340)))</f>
        <v/>
      </c>
      <c r="AM340" s="383">
        <f>(IF(DASHBOARD!$J$2=AM7,DASHBOARD!$U$815,IF(DASHBOARD!$J$2=0,0,AM340)))</f>
        <v/>
      </c>
      <c r="AN340" s="383">
        <f>(IF(DASHBOARD!$J$2=AN7,DASHBOARD!$U$815,IF(DASHBOARD!$J$2=0,0,AN340)))</f>
        <v/>
      </c>
      <c r="AO340" s="383">
        <f>(IF(DASHBOARD!$J$2=AO7,DASHBOARD!$U$815,IF(DASHBOARD!$J$2=0,0,AO340)))</f>
        <v/>
      </c>
      <c r="AP340" s="383">
        <f>(IF(DASHBOARD!$J$2=AP7,DASHBOARD!$U$815,IF(DASHBOARD!$J$2=0,0,AP340)))</f>
        <v/>
      </c>
      <c r="AQ340" s="383">
        <f>(IF(DASHBOARD!$J$2=AQ7,DASHBOARD!$U$815,IF(DASHBOARD!$J$2=0,0,AQ340)))</f>
        <v/>
      </c>
      <c r="AR340" s="383">
        <f>(IF(DASHBOARD!$J$2=AR7,DASHBOARD!$U$815,IF(DASHBOARD!$J$2=0,0,AR340)))</f>
        <v/>
      </c>
      <c r="AS340" s="383">
        <f>(IF(DASHBOARD!$J$2=AS7,DASHBOARD!$U$815,IF(DASHBOARD!$J$2=0,0,AS340)))</f>
        <v/>
      </c>
      <c r="AT340" s="383">
        <f>(IF(DASHBOARD!$J$2=AT7,DASHBOARD!$U$815,IF(DASHBOARD!$J$2=0,0,AT340)))</f>
        <v/>
      </c>
      <c r="AU340" s="383">
        <f>(IF(DASHBOARD!$J$2=AU7,DASHBOARD!$U$815,IF(DASHBOARD!$J$2=0,0,AU340)))</f>
        <v/>
      </c>
      <c r="AV340" s="383">
        <f>(IF(DASHBOARD!$J$2=AV7,DASHBOARD!$U$815,IF(DASHBOARD!$J$2=0,0,AV340)))</f>
        <v/>
      </c>
      <c r="AW340" s="383">
        <f>(IF(DASHBOARD!$J$2=AW7,DASHBOARD!$U$815,IF(DASHBOARD!$J$2=0,0,AW340)))</f>
        <v/>
      </c>
      <c r="AX340" s="383">
        <f>(IF(DASHBOARD!$J$2=AX7,DASHBOARD!$U$815,IF(DASHBOARD!$J$2=0,0,AX340)))</f>
        <v/>
      </c>
      <c r="AY340" s="383">
        <f>(IF(DASHBOARD!$J$2=AY7,DASHBOARD!$U$815,IF(DASHBOARD!$J$2=0,0,AY340)))</f>
        <v/>
      </c>
      <c r="AZ340" s="383">
        <f>(IF(DASHBOARD!$J$2=AZ7,DASHBOARD!$U$815,IF(DASHBOARD!$J$2=0,0,AZ340)))</f>
        <v/>
      </c>
      <c r="BA340" s="383">
        <f>(IF(DASHBOARD!$J$2=BA7,DASHBOARD!$U$815,IF(DASHBOARD!$J$2=0,0,BA340)))</f>
        <v/>
      </c>
      <c r="BB340" s="384">
        <f>IF(SUM(F340:BA340)&lt;&gt;0,AVERAGEIF(F340:BA340,"&gt;0",F340:BA340),0)</f>
        <v/>
      </c>
      <c r="BC340" s="147" t="n"/>
      <c r="BD340" s="385">
        <f>MAXA(F340:BA340)</f>
        <v/>
      </c>
      <c r="BE340" s="1461">
        <f>IF(BD340&lt;&gt;0,VLOOKUP(BD340,$F$10:$BA$10,MATCH(BD340,F340:BA340,0)),"")</f>
        <v/>
      </c>
      <c r="BF340" s="385">
        <f t="array" ref="BF340">MIN(IF(F340:BA340&gt;0,F340:BA340))</f>
        <v/>
      </c>
      <c r="BG340" s="1461">
        <f>IF(BF340&lt;&gt;0,VLOOKUP(BF340,$F$10:$BA$10,MATCH($BF340,$F340:$BA340,0)),"")</f>
        <v/>
      </c>
      <c r="BI340" s="1368">
        <f>HLOOKUP($BI$9,$S$10:$AI$431,1+$BL340,TRUE)</f>
        <v/>
      </c>
      <c r="BJ340" s="1369">
        <f>HLOOKUP($BJ$9,$AJ$10:$AW$431,1+$BL340,TRUE)</f>
        <v/>
      </c>
      <c r="BK340" s="151" t="n"/>
      <c r="BL340" s="408">
        <f>BL339+1</f>
        <v/>
      </c>
      <c r="BM340" s="399" t="n"/>
    </row>
    <row r="341" ht="20.25" customHeight="1" s="18" thickBot="1" thickTop="1">
      <c r="B341" s="1370" t="n"/>
      <c r="C341" s="1353" t="n"/>
      <c r="D341" s="423" t="n"/>
      <c r="E341" s="414" t="n"/>
      <c r="F341" s="383" t="n"/>
      <c r="G341" s="383" t="n"/>
      <c r="H341" s="383" t="n"/>
      <c r="I341" s="383" t="n"/>
      <c r="J341" s="383" t="n"/>
      <c r="K341" s="383" t="n"/>
      <c r="L341" s="383" t="n"/>
      <c r="M341" s="383" t="n"/>
      <c r="N341" s="383" t="n"/>
      <c r="O341" s="383" t="n"/>
      <c r="P341" s="383" t="n"/>
      <c r="Q341" s="383" t="n"/>
      <c r="R341" s="383" t="n"/>
      <c r="S341" s="383" t="n"/>
      <c r="T341" s="383" t="n"/>
      <c r="U341" s="383" t="n"/>
      <c r="V341" s="383" t="n"/>
      <c r="W341" s="383" t="n"/>
      <c r="X341" s="383" t="n"/>
      <c r="Y341" s="383" t="n"/>
      <c r="Z341" s="383" t="n"/>
      <c r="AA341" s="383" t="n"/>
      <c r="AB341" s="383" t="n"/>
      <c r="AC341" s="383" t="n"/>
      <c r="AD341" s="383" t="n"/>
      <c r="AE341" s="383" t="n"/>
      <c r="AF341" s="383" t="n"/>
      <c r="AG341" s="383" t="n"/>
      <c r="AH341" s="383" t="n"/>
      <c r="AI341" s="383" t="n"/>
      <c r="AJ341" s="383" t="n"/>
      <c r="AK341" s="383" t="n"/>
      <c r="AL341" s="383" t="n"/>
      <c r="AM341" s="383" t="n"/>
      <c r="AN341" s="383" t="n"/>
      <c r="AO341" s="383" t="n"/>
      <c r="AP341" s="383" t="n"/>
      <c r="AQ341" s="383" t="n"/>
      <c r="AR341" s="383" t="n"/>
      <c r="AS341" s="383" t="n"/>
      <c r="AT341" s="383" t="n"/>
      <c r="AU341" s="383" t="n"/>
      <c r="AV341" s="383" t="n"/>
      <c r="AW341" s="383" t="n"/>
      <c r="AX341" s="383" t="n"/>
      <c r="AY341" s="383" t="n"/>
      <c r="AZ341" s="383" t="n"/>
      <c r="BA341" s="383" t="n"/>
      <c r="BB341" s="384">
        <f>IF(SUM(F341:BA341)&lt;&gt;0,AVERAGEIF(F341:BA341,"&gt;0",F341:BA341),0)</f>
        <v/>
      </c>
      <c r="BC341" s="147" t="n"/>
      <c r="BD341" s="385">
        <f>MAXA(F341:BA341)</f>
        <v/>
      </c>
      <c r="BE341" s="1461">
        <f>IF(BD341&lt;&gt;0,VLOOKUP(BD341,$F$10:$BA$10,MATCH(BD341,F341:BA341,0)),"")</f>
        <v/>
      </c>
      <c r="BF341" s="385">
        <f t="array" ref="BF341">MIN(IF(F341:BA341&gt;0,F341:BA341))</f>
        <v/>
      </c>
      <c r="BG341" s="1461">
        <f>IF(BF341&lt;&gt;0,VLOOKUP(BF341,$F$10:$BA$10,MATCH($BF341,$F341:$BA341,0)),"")</f>
        <v/>
      </c>
      <c r="BI341" s="1368">
        <f>HLOOKUP($BI$9,$S$10:$AI$431,1+$BL341,TRUE)</f>
        <v/>
      </c>
      <c r="BJ341" s="1369">
        <f>HLOOKUP($BJ$9,$AJ$10:$AW$431,1+$BL341,TRUE)</f>
        <v/>
      </c>
      <c r="BK341" s="151" t="n"/>
      <c r="BL341" s="408">
        <f>BL340+1</f>
        <v/>
      </c>
      <c r="BM341" s="399" t="n"/>
    </row>
    <row r="342" ht="20.25" customHeight="1" s="18" thickBot="1" thickTop="1">
      <c r="B342" s="1370" t="n"/>
      <c r="C342" s="1353" t="n"/>
      <c r="D342" s="1052" t="inlineStr">
        <is>
          <t>MASAMBA 150</t>
        </is>
      </c>
      <c r="E342" s="402" t="inlineStr">
        <is>
          <t>Wotu # 1, 150</t>
        </is>
      </c>
      <c r="F342" s="383">
        <f>(IF(DASHBOARD!$J$2=F7,DASHBOARD!$U$232,IF(DASHBOARD!$J$2=0,0,F342)))</f>
        <v/>
      </c>
      <c r="G342" s="383">
        <f>(IF(DASHBOARD!$J$2=G7,DASHBOARD!$U$232,IF(DASHBOARD!$J$2=0,0,G342)))</f>
        <v/>
      </c>
      <c r="H342" s="383">
        <f>(IF(DASHBOARD!$J$2=H7,DASHBOARD!$U$232,IF(DASHBOARD!$J$2=0,0,H342)))</f>
        <v/>
      </c>
      <c r="I342" s="383">
        <f>(IF(DASHBOARD!$J$2=I7,DASHBOARD!$U$232,IF(DASHBOARD!$J$2=0,0,I342)))</f>
        <v/>
      </c>
      <c r="J342" s="383">
        <f>(IF(DASHBOARD!$J$2=J7,DASHBOARD!$U$232,IF(DASHBOARD!$J$2=0,0,J342)))</f>
        <v/>
      </c>
      <c r="K342" s="383">
        <f>(IF(DASHBOARD!$J$2=K7,DASHBOARD!$U$232,IF(DASHBOARD!$J$2=0,0,K342)))</f>
        <v/>
      </c>
      <c r="L342" s="383">
        <f>(IF(DASHBOARD!$J$2=L7,DASHBOARD!$U$232,IF(DASHBOARD!$J$2=0,0,L342)))</f>
        <v/>
      </c>
      <c r="M342" s="383">
        <f>(IF(DASHBOARD!$J$2=M7,DASHBOARD!$U$232,IF(DASHBOARD!$J$2=0,0,M342)))</f>
        <v/>
      </c>
      <c r="N342" s="383">
        <f>(IF(DASHBOARD!$J$2=N7,DASHBOARD!$U$232,IF(DASHBOARD!$J$2=0,0,N342)))</f>
        <v/>
      </c>
      <c r="O342" s="383">
        <f>(IF(DASHBOARD!$J$2=O7,DASHBOARD!$U$232,IF(DASHBOARD!$J$2=0,0,O342)))</f>
        <v/>
      </c>
      <c r="P342" s="383">
        <f>(IF(DASHBOARD!$J$2=P7,DASHBOARD!$U$232,IF(DASHBOARD!$J$2=0,0,P342)))</f>
        <v/>
      </c>
      <c r="Q342" s="383">
        <f>(IF(DASHBOARD!$J$2=Q7,DASHBOARD!$U$232,IF(DASHBOARD!$J$2=0,0,Q342)))</f>
        <v/>
      </c>
      <c r="R342" s="383">
        <f>(IF(DASHBOARD!$J$2=R7,DASHBOARD!$U$232,IF(DASHBOARD!$J$2=0,0,R342)))</f>
        <v/>
      </c>
      <c r="S342" s="383">
        <f>(IF(DASHBOARD!$J$2=S7,DASHBOARD!$U$232,IF(DASHBOARD!$J$2=0,0,S342)))</f>
        <v/>
      </c>
      <c r="T342" s="383">
        <f>(IF(DASHBOARD!$J$2=T7,DASHBOARD!$U$232,IF(DASHBOARD!$J$2=0,0,T342)))</f>
        <v/>
      </c>
      <c r="U342" s="383">
        <f>(IF(DASHBOARD!$J$2=U7,DASHBOARD!$U$232,IF(DASHBOARD!$J$2=0,0,U342)))</f>
        <v/>
      </c>
      <c r="V342" s="383">
        <f>(IF(DASHBOARD!$J$2=V7,DASHBOARD!$U$232,IF(DASHBOARD!$J$2=0,0,V342)))</f>
        <v/>
      </c>
      <c r="W342" s="383">
        <f>(IF(DASHBOARD!$J$2=W7,DASHBOARD!$U$232,IF(DASHBOARD!$J$2=0,0,W342)))</f>
        <v/>
      </c>
      <c r="X342" s="383">
        <f>(IF(DASHBOARD!$J$2=X7,DASHBOARD!$U$232,IF(DASHBOARD!$J$2=0,0,X342)))</f>
        <v/>
      </c>
      <c r="Y342" s="383">
        <f>(IF(DASHBOARD!$J$2=Y7,DASHBOARD!$U$232,IF(DASHBOARD!$J$2=0,0,Y342)))</f>
        <v/>
      </c>
      <c r="Z342" s="383">
        <f>(IF(DASHBOARD!$J$2=Z7,DASHBOARD!$U$232,IF(DASHBOARD!$J$2=0,0,Z342)))</f>
        <v/>
      </c>
      <c r="AA342" s="383">
        <f>(IF(DASHBOARD!$J$2=AA7,DASHBOARD!$U$232,IF(DASHBOARD!$J$2=0,0,AA342)))</f>
        <v/>
      </c>
      <c r="AB342" s="383">
        <f>(IF(DASHBOARD!$J$2=AB7,DASHBOARD!$U$232,IF(DASHBOARD!$J$2=0,0,AB342)))</f>
        <v/>
      </c>
      <c r="AC342" s="383">
        <f>(IF(DASHBOARD!$J$2=AC7,DASHBOARD!$U$232,IF(DASHBOARD!$J$2=0,0,AC342)))</f>
        <v/>
      </c>
      <c r="AD342" s="383">
        <f>(IF(DASHBOARD!$J$2=AD7,DASHBOARD!$U$232,IF(DASHBOARD!$J$2=0,0,AD342)))</f>
        <v/>
      </c>
      <c r="AE342" s="383">
        <f>(IF(DASHBOARD!$J$2=AE7,DASHBOARD!$U$232,IF(DASHBOARD!$J$2=0,0,AE342)))</f>
        <v/>
      </c>
      <c r="AF342" s="383">
        <f>(IF(DASHBOARD!$J$2=AF7,DASHBOARD!$U$232,IF(DASHBOARD!$J$2=0,0,AF342)))</f>
        <v/>
      </c>
      <c r="AG342" s="383">
        <f>(IF(DASHBOARD!$J$2=AG7,DASHBOARD!$U$232,IF(DASHBOARD!$J$2=0,0,AG342)))</f>
        <v/>
      </c>
      <c r="AH342" s="383">
        <f>(IF(DASHBOARD!$J$2=AH7,DASHBOARD!$U$232,IF(DASHBOARD!$J$2=0,0,AH342)))</f>
        <v/>
      </c>
      <c r="AI342" s="383">
        <f>(IF(DASHBOARD!$J$2=AI7,DASHBOARD!$U$232,IF(DASHBOARD!$J$2=0,0,AI342)))</f>
        <v/>
      </c>
      <c r="AJ342" s="383">
        <f>(IF(DASHBOARD!$J$2=AJ7,DASHBOARD!$U$232,IF(DASHBOARD!$J$2=0,0,AJ342)))</f>
        <v/>
      </c>
      <c r="AK342" s="383">
        <f>(IF(DASHBOARD!$J$2=AK7,DASHBOARD!$U$232,IF(DASHBOARD!$J$2=0,0,AK342)))</f>
        <v/>
      </c>
      <c r="AL342" s="383">
        <f>(IF(DASHBOARD!$J$2=AL7,DASHBOARD!$U$232,IF(DASHBOARD!$J$2=0,0,AL342)))</f>
        <v/>
      </c>
      <c r="AM342" s="383">
        <f>(IF(DASHBOARD!$J$2=AM7,DASHBOARD!$U$232,IF(DASHBOARD!$J$2=0,0,AM342)))</f>
        <v/>
      </c>
      <c r="AN342" s="383">
        <f>(IF(DASHBOARD!$J$2=AN7,DASHBOARD!$U$232,IF(DASHBOARD!$J$2=0,0,AN342)))</f>
        <v/>
      </c>
      <c r="AO342" s="383">
        <f>(IF(DASHBOARD!$J$2=AO7,DASHBOARD!$U$232,IF(DASHBOARD!$J$2=0,0,AO342)))</f>
        <v/>
      </c>
      <c r="AP342" s="383">
        <f>(IF(DASHBOARD!$J$2=AP7,DASHBOARD!$U$232,IF(DASHBOARD!$J$2=0,0,AP342)))</f>
        <v/>
      </c>
      <c r="AQ342" s="383">
        <f>(IF(DASHBOARD!$J$2=AQ7,DASHBOARD!$U$232,IF(DASHBOARD!$J$2=0,0,AQ342)))</f>
        <v/>
      </c>
      <c r="AR342" s="383">
        <f>(IF(DASHBOARD!$J$2=AR7,DASHBOARD!$U$232,IF(DASHBOARD!$J$2=0,0,AR342)))</f>
        <v/>
      </c>
      <c r="AS342" s="383">
        <f>(IF(DASHBOARD!$J$2=AS7,DASHBOARD!$U$232,IF(DASHBOARD!$J$2=0,0,AS342)))</f>
        <v/>
      </c>
      <c r="AT342" s="383">
        <f>(IF(DASHBOARD!$J$2=AT7,DASHBOARD!$U$232,IF(DASHBOARD!$J$2=0,0,AT342)))</f>
        <v/>
      </c>
      <c r="AU342" s="383">
        <f>(IF(DASHBOARD!$J$2=AU7,DASHBOARD!$U$232,IF(DASHBOARD!$J$2=0,0,AU342)))</f>
        <v/>
      </c>
      <c r="AV342" s="383">
        <f>(IF(DASHBOARD!$J$2=AV7,DASHBOARD!$U$232,IF(DASHBOARD!$J$2=0,0,AV342)))</f>
        <v/>
      </c>
      <c r="AW342" s="383">
        <f>(IF(DASHBOARD!$J$2=AW7,DASHBOARD!$U$232,IF(DASHBOARD!$J$2=0,0,AW342)))</f>
        <v/>
      </c>
      <c r="AX342" s="383">
        <f>(IF(DASHBOARD!$J$2=AX7,DASHBOARD!$U$232,IF(DASHBOARD!$J$2=0,0,AX342)))</f>
        <v/>
      </c>
      <c r="AY342" s="383">
        <f>(IF(DASHBOARD!$J$2=AY7,DASHBOARD!$U$232,IF(DASHBOARD!$J$2=0,0,AY342)))</f>
        <v/>
      </c>
      <c r="AZ342" s="383">
        <f>(IF(DASHBOARD!$J$2=AZ7,DASHBOARD!$U$232,IF(DASHBOARD!$J$2=0,0,AZ342)))</f>
        <v/>
      </c>
      <c r="BA342" s="383">
        <f>(IF(DASHBOARD!$J$2=BA7,DASHBOARD!$U$232,IF(DASHBOARD!$J$2=0,0,BA342)))</f>
        <v/>
      </c>
      <c r="BB342" s="384">
        <f>IF(SUM(F342:BA342)&lt;&gt;0,AVERAGEIF(F342:BA342,"&gt;0",F342:BA342),0)</f>
        <v/>
      </c>
      <c r="BC342" s="147" t="n"/>
      <c r="BD342" s="385">
        <f>MAXA(F342:BA342)</f>
        <v/>
      </c>
      <c r="BE342" s="1461">
        <f>IF(BD342&lt;&gt;0,VLOOKUP(BD342,$F$10:$BA$10,MATCH(BD342,F342:BA342,0)),"")</f>
        <v/>
      </c>
      <c r="BF342" s="385">
        <f t="array" ref="BF342">MIN(IF(F342:BA342&gt;0,F342:BA342))</f>
        <v/>
      </c>
      <c r="BG342" s="1461">
        <f>IF(BF342&lt;&gt;0,VLOOKUP(BF342,$F$10:$BA$10,MATCH($BF342,$F342:$BA342,0)),"")</f>
        <v/>
      </c>
      <c r="BI342" s="1368">
        <f>HLOOKUP($BI$9,$S$10:$AI$431,1+$BL342,TRUE)</f>
        <v/>
      </c>
      <c r="BJ342" s="1369">
        <f>HLOOKUP($BJ$9,$AJ$10:$AW$431,1+$BL342,TRUE)</f>
        <v/>
      </c>
      <c r="BK342" s="151" t="n"/>
      <c r="BL342" s="408">
        <f>BL341+1</f>
        <v/>
      </c>
      <c r="BM342" s="399" t="n"/>
    </row>
    <row r="343" ht="20.25" customHeight="1" s="18" thickBot="1" thickTop="1">
      <c r="B343" s="1370" t="n"/>
      <c r="C343" s="1374" t="n"/>
      <c r="D343" s="1462" t="n"/>
      <c r="E343" s="402" t="inlineStr">
        <is>
          <t>Wotu # 2, 150</t>
        </is>
      </c>
      <c r="F343" s="383">
        <f>(IF(DASHBOARD!$J$2=F7,DASHBOARD!$U$233,IF(DASHBOARD!$J$2=0,0,F343)))</f>
        <v/>
      </c>
      <c r="G343" s="383">
        <f>(IF(DASHBOARD!$J$2=G7,DASHBOARD!$U$233,IF(DASHBOARD!$J$2=0,0,G343)))</f>
        <v/>
      </c>
      <c r="H343" s="383">
        <f>(IF(DASHBOARD!$J$2=H7,DASHBOARD!$U$233,IF(DASHBOARD!$J$2=0,0,H343)))</f>
        <v/>
      </c>
      <c r="I343" s="383">
        <f>(IF(DASHBOARD!$J$2=I7,DASHBOARD!$U$233,IF(DASHBOARD!$J$2=0,0,I343)))</f>
        <v/>
      </c>
      <c r="J343" s="383">
        <f>(IF(DASHBOARD!$J$2=J7,DASHBOARD!$U$233,IF(DASHBOARD!$J$2=0,0,J343)))</f>
        <v/>
      </c>
      <c r="K343" s="383">
        <f>(IF(DASHBOARD!$J$2=K7,DASHBOARD!$U$233,IF(DASHBOARD!$J$2=0,0,K343)))</f>
        <v/>
      </c>
      <c r="L343" s="383">
        <f>(IF(DASHBOARD!$J$2=L7,DASHBOARD!$U$233,IF(DASHBOARD!$J$2=0,0,L343)))</f>
        <v/>
      </c>
      <c r="M343" s="383">
        <f>(IF(DASHBOARD!$J$2=M7,DASHBOARD!$U$233,IF(DASHBOARD!$J$2=0,0,M343)))</f>
        <v/>
      </c>
      <c r="N343" s="383">
        <f>(IF(DASHBOARD!$J$2=N7,DASHBOARD!$U$233,IF(DASHBOARD!$J$2=0,0,N343)))</f>
        <v/>
      </c>
      <c r="O343" s="383">
        <f>(IF(DASHBOARD!$J$2=O7,DASHBOARD!$U$233,IF(DASHBOARD!$J$2=0,0,O343)))</f>
        <v/>
      </c>
      <c r="P343" s="383">
        <f>(IF(DASHBOARD!$J$2=P7,DASHBOARD!$U$233,IF(DASHBOARD!$J$2=0,0,P343)))</f>
        <v/>
      </c>
      <c r="Q343" s="383">
        <f>(IF(DASHBOARD!$J$2=Q7,DASHBOARD!$U$233,IF(DASHBOARD!$J$2=0,0,Q343)))</f>
        <v/>
      </c>
      <c r="R343" s="383">
        <f>(IF(DASHBOARD!$J$2=R7,DASHBOARD!$U$233,IF(DASHBOARD!$J$2=0,0,R343)))</f>
        <v/>
      </c>
      <c r="S343" s="383">
        <f>(IF(DASHBOARD!$J$2=S7,DASHBOARD!$U$233,IF(DASHBOARD!$J$2=0,0,S343)))</f>
        <v/>
      </c>
      <c r="T343" s="383">
        <f>(IF(DASHBOARD!$J$2=T7,DASHBOARD!$U$233,IF(DASHBOARD!$J$2=0,0,T343)))</f>
        <v/>
      </c>
      <c r="U343" s="383">
        <f>(IF(DASHBOARD!$J$2=U7,DASHBOARD!$U$233,IF(DASHBOARD!$J$2=0,0,U343)))</f>
        <v/>
      </c>
      <c r="V343" s="383">
        <f>(IF(DASHBOARD!$J$2=V7,DASHBOARD!$U$233,IF(DASHBOARD!$J$2=0,0,V343)))</f>
        <v/>
      </c>
      <c r="W343" s="383">
        <f>(IF(DASHBOARD!$J$2=W7,DASHBOARD!$U$233,IF(DASHBOARD!$J$2=0,0,W343)))</f>
        <v/>
      </c>
      <c r="X343" s="383">
        <f>(IF(DASHBOARD!$J$2=X7,DASHBOARD!$U$233,IF(DASHBOARD!$J$2=0,0,X343)))</f>
        <v/>
      </c>
      <c r="Y343" s="383">
        <f>(IF(DASHBOARD!$J$2=Y7,DASHBOARD!$U$233,IF(DASHBOARD!$J$2=0,0,Y343)))</f>
        <v/>
      </c>
      <c r="Z343" s="383">
        <f>(IF(DASHBOARD!$J$2=Z7,DASHBOARD!$U$233,IF(DASHBOARD!$J$2=0,0,Z343)))</f>
        <v/>
      </c>
      <c r="AA343" s="383">
        <f>(IF(DASHBOARD!$J$2=AA7,DASHBOARD!$U$233,IF(DASHBOARD!$J$2=0,0,AA343)))</f>
        <v/>
      </c>
      <c r="AB343" s="383">
        <f>(IF(DASHBOARD!$J$2=AB7,DASHBOARD!$U$233,IF(DASHBOARD!$J$2=0,0,AB343)))</f>
        <v/>
      </c>
      <c r="AC343" s="383">
        <f>(IF(DASHBOARD!$J$2=AC7,DASHBOARD!$U$233,IF(DASHBOARD!$J$2=0,0,AC343)))</f>
        <v/>
      </c>
      <c r="AD343" s="383">
        <f>(IF(DASHBOARD!$J$2=AD7,DASHBOARD!$U$233,IF(DASHBOARD!$J$2=0,0,AD343)))</f>
        <v/>
      </c>
      <c r="AE343" s="383">
        <f>(IF(DASHBOARD!$J$2=AE7,DASHBOARD!$U$233,IF(DASHBOARD!$J$2=0,0,AE343)))</f>
        <v/>
      </c>
      <c r="AF343" s="383">
        <f>(IF(DASHBOARD!$J$2=AF7,DASHBOARD!$U$233,IF(DASHBOARD!$J$2=0,0,AF343)))</f>
        <v/>
      </c>
      <c r="AG343" s="383">
        <f>(IF(DASHBOARD!$J$2=AG7,DASHBOARD!$U$233,IF(DASHBOARD!$J$2=0,0,AG343)))</f>
        <v/>
      </c>
      <c r="AH343" s="383">
        <f>(IF(DASHBOARD!$J$2=AH7,DASHBOARD!$U$233,IF(DASHBOARD!$J$2=0,0,AH343)))</f>
        <v/>
      </c>
      <c r="AI343" s="383">
        <f>(IF(DASHBOARD!$J$2=AI7,DASHBOARD!$U$233,IF(DASHBOARD!$J$2=0,0,AI343)))</f>
        <v/>
      </c>
      <c r="AJ343" s="383">
        <f>(IF(DASHBOARD!$J$2=AJ7,DASHBOARD!$U$233,IF(DASHBOARD!$J$2=0,0,AJ343)))</f>
        <v/>
      </c>
      <c r="AK343" s="383">
        <f>(IF(DASHBOARD!$J$2=AK7,DASHBOARD!$U$233,IF(DASHBOARD!$J$2=0,0,AK343)))</f>
        <v/>
      </c>
      <c r="AL343" s="383">
        <f>(IF(DASHBOARD!$J$2=AL7,DASHBOARD!$U$233,IF(DASHBOARD!$J$2=0,0,AL343)))</f>
        <v/>
      </c>
      <c r="AM343" s="383">
        <f>(IF(DASHBOARD!$J$2=AM7,DASHBOARD!$U$233,IF(DASHBOARD!$J$2=0,0,AM343)))</f>
        <v/>
      </c>
      <c r="AN343" s="383">
        <f>(IF(DASHBOARD!$J$2=AN7,DASHBOARD!$U$233,IF(DASHBOARD!$J$2=0,0,AN343)))</f>
        <v/>
      </c>
      <c r="AO343" s="383">
        <f>(IF(DASHBOARD!$J$2=AO7,DASHBOARD!$U$233,IF(DASHBOARD!$J$2=0,0,AO343)))</f>
        <v/>
      </c>
      <c r="AP343" s="383">
        <f>(IF(DASHBOARD!$J$2=AP7,DASHBOARD!$U$233,IF(DASHBOARD!$J$2=0,0,AP343)))</f>
        <v/>
      </c>
      <c r="AQ343" s="383">
        <f>(IF(DASHBOARD!$J$2=AQ7,DASHBOARD!$U$233,IF(DASHBOARD!$J$2=0,0,AQ343)))</f>
        <v/>
      </c>
      <c r="AR343" s="383">
        <f>(IF(DASHBOARD!$J$2=AR7,DASHBOARD!$U$233,IF(DASHBOARD!$J$2=0,0,AR343)))</f>
        <v/>
      </c>
      <c r="AS343" s="383">
        <f>(IF(DASHBOARD!$J$2=AS7,DASHBOARD!$U$233,IF(DASHBOARD!$J$2=0,0,AS343)))</f>
        <v/>
      </c>
      <c r="AT343" s="383">
        <f>(IF(DASHBOARD!$J$2=AT7,DASHBOARD!$U$233,IF(DASHBOARD!$J$2=0,0,AT343)))</f>
        <v/>
      </c>
      <c r="AU343" s="383">
        <f>(IF(DASHBOARD!$J$2=AU7,DASHBOARD!$U$233,IF(DASHBOARD!$J$2=0,0,AU343)))</f>
        <v/>
      </c>
      <c r="AV343" s="383">
        <f>(IF(DASHBOARD!$J$2=AV7,DASHBOARD!$U$233,IF(DASHBOARD!$J$2=0,0,AV343)))</f>
        <v/>
      </c>
      <c r="AW343" s="383">
        <f>(IF(DASHBOARD!$J$2=AW7,DASHBOARD!$U$233,IF(DASHBOARD!$J$2=0,0,AW343)))</f>
        <v/>
      </c>
      <c r="AX343" s="383">
        <f>(IF(DASHBOARD!$J$2=AX7,DASHBOARD!$U$233,IF(DASHBOARD!$J$2=0,0,AX343)))</f>
        <v/>
      </c>
      <c r="AY343" s="383">
        <f>(IF(DASHBOARD!$J$2=AY7,DASHBOARD!$U$233,IF(DASHBOARD!$J$2=0,0,AY343)))</f>
        <v/>
      </c>
      <c r="AZ343" s="383">
        <f>(IF(DASHBOARD!$J$2=AZ7,DASHBOARD!$U$233,IF(DASHBOARD!$J$2=0,0,AZ343)))</f>
        <v/>
      </c>
      <c r="BA343" s="383">
        <f>(IF(DASHBOARD!$J$2=BA7,DASHBOARD!$U$233,IF(DASHBOARD!$J$2=0,0,BA343)))</f>
        <v/>
      </c>
      <c r="BB343" s="384">
        <f>IF(SUM(F343:BA343)&lt;&gt;0,AVERAGEIF(F343:BA343,"&gt;0",F343:BA343),0)</f>
        <v/>
      </c>
      <c r="BC343" s="147" t="n"/>
      <c r="BD343" s="385">
        <f>MAXA(F343:BA343)</f>
        <v/>
      </c>
      <c r="BE343" s="1461">
        <f>IF(BD343&lt;&gt;0,VLOOKUP(BD343,$F$10:$BA$10,MATCH(BD343,F343:BA343,0)),"")</f>
        <v/>
      </c>
      <c r="BF343" s="385">
        <f t="array" ref="BF343">MIN(IF(F343:BA343&gt;0,F343:BA343))</f>
        <v/>
      </c>
      <c r="BG343" s="1461">
        <f>IF(BF343&lt;&gt;0,VLOOKUP(BF343,$F$10:$BA$10,MATCH($BF343,$F343:$BA343,0)),"")</f>
        <v/>
      </c>
      <c r="BI343" s="1368">
        <f>HLOOKUP($BI$9,$S$10:$AI$431,1+$BL343,TRUE)</f>
        <v/>
      </c>
      <c r="BJ343" s="1369">
        <f>HLOOKUP($BJ$9,$AJ$10:$AW$431,1+$BL343,TRUE)</f>
        <v/>
      </c>
      <c r="BK343" s="151" t="n"/>
      <c r="BL343" s="408">
        <f>BL342+1</f>
        <v/>
      </c>
      <c r="BM343" s="399" t="n"/>
    </row>
    <row r="344" ht="20.25" customHeight="1" s="18" thickBot="1" thickTop="1">
      <c r="B344" s="1370" t="n"/>
      <c r="C344" s="728" t="n"/>
      <c r="D344" s="1052" t="n"/>
      <c r="E344" s="388" t="n"/>
      <c r="F344" s="383" t="n"/>
      <c r="G344" s="383" t="n"/>
      <c r="H344" s="383" t="n"/>
      <c r="I344" s="383" t="n"/>
      <c r="J344" s="383" t="n"/>
      <c r="K344" s="383" t="n"/>
      <c r="L344" s="383" t="n"/>
      <c r="M344" s="383" t="n"/>
      <c r="N344" s="383" t="n"/>
      <c r="O344" s="383" t="n"/>
      <c r="P344" s="383" t="n"/>
      <c r="Q344" s="383" t="n"/>
      <c r="R344" s="383" t="n"/>
      <c r="S344" s="383" t="n"/>
      <c r="T344" s="383" t="n"/>
      <c r="U344" s="383" t="n"/>
      <c r="V344" s="383" t="n"/>
      <c r="W344" s="383" t="n"/>
      <c r="X344" s="383" t="n"/>
      <c r="Y344" s="383" t="n"/>
      <c r="Z344" s="383" t="n"/>
      <c r="AA344" s="383" t="n"/>
      <c r="AB344" s="383" t="n"/>
      <c r="AC344" s="383" t="n"/>
      <c r="AD344" s="383" t="n"/>
      <c r="AE344" s="383" t="n"/>
      <c r="AF344" s="383" t="n"/>
      <c r="AG344" s="383" t="n"/>
      <c r="AH344" s="383" t="n"/>
      <c r="AI344" s="383" t="n"/>
      <c r="AJ344" s="383" t="n"/>
      <c r="AK344" s="383" t="n"/>
      <c r="AL344" s="383" t="n"/>
      <c r="AM344" s="383" t="n"/>
      <c r="AN344" s="383" t="n"/>
      <c r="AO344" s="383" t="n"/>
      <c r="AP344" s="383" t="n"/>
      <c r="AQ344" s="383" t="n"/>
      <c r="AR344" s="383" t="n"/>
      <c r="AS344" s="383" t="n"/>
      <c r="AT344" s="383" t="n"/>
      <c r="AU344" s="383" t="n"/>
      <c r="AV344" s="383" t="n"/>
      <c r="AW344" s="383" t="n"/>
      <c r="AX344" s="383" t="n"/>
      <c r="AY344" s="383" t="n"/>
      <c r="AZ344" s="383" t="n"/>
      <c r="BA344" s="383" t="n"/>
      <c r="BB344" s="384" t="n"/>
      <c r="BC344" s="147" t="n"/>
      <c r="BD344" s="642" t="n"/>
      <c r="BE344" s="1465" t="n"/>
      <c r="BF344" s="642" t="n"/>
      <c r="BG344" s="1465" t="n"/>
      <c r="BI344" s="1473" t="n"/>
      <c r="BJ344" s="1474" t="n"/>
      <c r="BK344" s="151" t="n"/>
      <c r="BL344" s="408" t="n"/>
      <c r="BM344" s="399" t="n"/>
    </row>
    <row r="345" ht="20.25" customHeight="1" s="18" thickBot="1" thickTop="1">
      <c r="B345" s="1370" t="n"/>
      <c r="C345" s="1041" t="inlineStr">
        <is>
          <t>MAMUJU</t>
        </is>
      </c>
      <c r="D345" s="1471" t="inlineStr">
        <is>
          <t>MAMUJU 150</t>
        </is>
      </c>
      <c r="E345" s="404" t="inlineStr">
        <is>
          <t>Mamuju Baru # 1, 150</t>
        </is>
      </c>
      <c r="F345" s="428">
        <f>(IF(DASHBOARD!$J$2=F7,DASHBOARD!$U$737,IF(DASHBOARD!$J$2=0,0,F345)))</f>
        <v/>
      </c>
      <c r="G345" s="428">
        <f>(IF(DASHBOARD!$J$2=G7,DASHBOARD!$U$737,IF(DASHBOARD!$J$2=0,0,G345)))</f>
        <v/>
      </c>
      <c r="H345" s="428">
        <f>(IF(DASHBOARD!$J$2=H7,DASHBOARD!$U$737,IF(DASHBOARD!$J$2=0,0,H345)))</f>
        <v/>
      </c>
      <c r="I345" s="428">
        <f>(IF(DASHBOARD!$J$2=I7,DASHBOARD!$U$737,IF(DASHBOARD!$J$2=0,0,I345)))</f>
        <v/>
      </c>
      <c r="J345" s="428">
        <f>(IF(DASHBOARD!$J$2=J7,DASHBOARD!$U$737,IF(DASHBOARD!$J$2=0,0,J345)))</f>
        <v/>
      </c>
      <c r="K345" s="428">
        <f>(IF(DASHBOARD!$J$2=K7,DASHBOARD!$U$737,IF(DASHBOARD!$J$2=0,0,K345)))</f>
        <v/>
      </c>
      <c r="L345" s="428">
        <f>(IF(DASHBOARD!$J$2=L7,DASHBOARD!$U$737,IF(DASHBOARD!$J$2=0,0,L345)))</f>
        <v/>
      </c>
      <c r="M345" s="428">
        <f>(IF(DASHBOARD!$J$2=M7,DASHBOARD!$U$737,IF(DASHBOARD!$J$2=0,0,M345)))</f>
        <v/>
      </c>
      <c r="N345" s="428">
        <f>(IF(DASHBOARD!$J$2=N7,DASHBOARD!$U$737,IF(DASHBOARD!$J$2=0,0,N345)))</f>
        <v/>
      </c>
      <c r="O345" s="428">
        <f>(IF(DASHBOARD!$J$2=O7,DASHBOARD!$U$737,IF(DASHBOARD!$J$2=0,0,O345)))</f>
        <v/>
      </c>
      <c r="P345" s="428">
        <f>(IF(DASHBOARD!$J$2=P7,DASHBOARD!$U$737,IF(DASHBOARD!$J$2=0,0,P345)))</f>
        <v/>
      </c>
      <c r="Q345" s="428">
        <f>(IF(DASHBOARD!$J$2=Q7,DASHBOARD!$U$737,IF(DASHBOARD!$J$2=0,0,Q345)))</f>
        <v/>
      </c>
      <c r="R345" s="428">
        <f>(IF(DASHBOARD!$J$2=R7,DASHBOARD!$U$737,IF(DASHBOARD!$J$2=0,0,R345)))</f>
        <v/>
      </c>
      <c r="S345" s="428">
        <f>(IF(DASHBOARD!$J$2=S7,DASHBOARD!$U$737,IF(DASHBOARD!$J$2=0,0,S345)))</f>
        <v/>
      </c>
      <c r="T345" s="428">
        <f>(IF(DASHBOARD!$J$2=T7,DASHBOARD!$U$737,IF(DASHBOARD!$J$2=0,0,T345)))</f>
        <v/>
      </c>
      <c r="U345" s="428">
        <f>(IF(DASHBOARD!$J$2=U7,DASHBOARD!$U$737,IF(DASHBOARD!$J$2=0,0,U345)))</f>
        <v/>
      </c>
      <c r="V345" s="428">
        <f>(IF(DASHBOARD!$J$2=V7,DASHBOARD!$U$737,IF(DASHBOARD!$J$2=0,0,V345)))</f>
        <v/>
      </c>
      <c r="W345" s="428">
        <f>(IF(DASHBOARD!$J$2=W7,DASHBOARD!$U$737,IF(DASHBOARD!$J$2=0,0,W345)))</f>
        <v/>
      </c>
      <c r="X345" s="428">
        <f>(IF(DASHBOARD!$J$2=X7,DASHBOARD!$U$737,IF(DASHBOARD!$J$2=0,0,X345)))</f>
        <v/>
      </c>
      <c r="Y345" s="428">
        <f>(IF(DASHBOARD!$J$2=Y7,DASHBOARD!$U$737,IF(DASHBOARD!$J$2=0,0,Y345)))</f>
        <v/>
      </c>
      <c r="Z345" s="428">
        <f>(IF(DASHBOARD!$J$2=Z7,DASHBOARD!$U$737,IF(DASHBOARD!$J$2=0,0,Z345)))</f>
        <v/>
      </c>
      <c r="AA345" s="428">
        <f>(IF(DASHBOARD!$J$2=AA7,DASHBOARD!$U$737,IF(DASHBOARD!$J$2=0,0,AA345)))</f>
        <v/>
      </c>
      <c r="AB345" s="428">
        <f>(IF(DASHBOARD!$J$2=AB7,DASHBOARD!$U$737,IF(DASHBOARD!$J$2=0,0,AB345)))</f>
        <v/>
      </c>
      <c r="AC345" s="428">
        <f>(IF(DASHBOARD!$J$2=AC7,DASHBOARD!$U$737,IF(DASHBOARD!$J$2=0,0,AC345)))</f>
        <v/>
      </c>
      <c r="AD345" s="428">
        <f>(IF(DASHBOARD!$J$2=AD7,DASHBOARD!$U$737,IF(DASHBOARD!$J$2=0,0,AD345)))</f>
        <v/>
      </c>
      <c r="AE345" s="428">
        <f>(IF(DASHBOARD!$J$2=AE7,DASHBOARD!$U$737,IF(DASHBOARD!$J$2=0,0,AE345)))</f>
        <v/>
      </c>
      <c r="AF345" s="428">
        <f>(IF(DASHBOARD!$J$2=AF7,DASHBOARD!$U$737,IF(DASHBOARD!$J$2=0,0,AF345)))</f>
        <v/>
      </c>
      <c r="AG345" s="428">
        <f>(IF(DASHBOARD!$J$2=AG7,DASHBOARD!$U$737,IF(DASHBOARD!$J$2=0,0,AG345)))</f>
        <v/>
      </c>
      <c r="AH345" s="428">
        <f>(IF(DASHBOARD!$J$2=AH7,DASHBOARD!$U$737,IF(DASHBOARD!$J$2=0,0,AH345)))</f>
        <v/>
      </c>
      <c r="AI345" s="428">
        <f>(IF(DASHBOARD!$J$2=AI7,DASHBOARD!$U$737,IF(DASHBOARD!$J$2=0,0,AI345)))</f>
        <v/>
      </c>
      <c r="AJ345" s="428">
        <f>(IF(DASHBOARD!$J$2=AJ7,DASHBOARD!$U$737,IF(DASHBOARD!$J$2=0,0,AJ345)))</f>
        <v/>
      </c>
      <c r="AK345" s="428">
        <f>(IF(DASHBOARD!$J$2=AK7,DASHBOARD!$U$737,IF(DASHBOARD!$J$2=0,0,AK345)))</f>
        <v/>
      </c>
      <c r="AL345" s="428">
        <f>(IF(DASHBOARD!$J$2=AL7,DASHBOARD!$U$737,IF(DASHBOARD!$J$2=0,0,AL345)))</f>
        <v/>
      </c>
      <c r="AM345" s="428">
        <f>(IF(DASHBOARD!$J$2=AM7,DASHBOARD!$U$737,IF(DASHBOARD!$J$2=0,0,AM345)))</f>
        <v/>
      </c>
      <c r="AN345" s="428">
        <f>(IF(DASHBOARD!$J$2=AN7,DASHBOARD!$U$737,IF(DASHBOARD!$J$2=0,0,AN345)))</f>
        <v/>
      </c>
      <c r="AO345" s="428">
        <f>(IF(DASHBOARD!$J$2=AO7,DASHBOARD!$U$737,IF(DASHBOARD!$J$2=0,0,AO345)))</f>
        <v/>
      </c>
      <c r="AP345" s="428">
        <f>(IF(DASHBOARD!$J$2=AP7,DASHBOARD!$U$737,IF(DASHBOARD!$J$2=0,0,AP345)))</f>
        <v/>
      </c>
      <c r="AQ345" s="428">
        <f>(IF(DASHBOARD!$J$2=AQ7,DASHBOARD!$U$737,IF(DASHBOARD!$J$2=0,0,AQ345)))</f>
        <v/>
      </c>
      <c r="AR345" s="428">
        <f>(IF(DASHBOARD!$J$2=AR7,DASHBOARD!$U$737,IF(DASHBOARD!$J$2=0,0,AR345)))</f>
        <v/>
      </c>
      <c r="AS345" s="428">
        <f>(IF(DASHBOARD!$J$2=AS7,DASHBOARD!$U$737,IF(DASHBOARD!$J$2=0,0,AS345)))</f>
        <v/>
      </c>
      <c r="AT345" s="428">
        <f>(IF(DASHBOARD!$J$2=AT7,DASHBOARD!$U$737,IF(DASHBOARD!$J$2=0,0,AT345)))</f>
        <v/>
      </c>
      <c r="AU345" s="428">
        <f>(IF(DASHBOARD!$J$2=AU7,DASHBOARD!$U$737,IF(DASHBOARD!$J$2=0,0,AU345)))</f>
        <v/>
      </c>
      <c r="AV345" s="428">
        <f>(IF(DASHBOARD!$J$2=AV7,DASHBOARD!$U$737,IF(DASHBOARD!$J$2=0,0,AV345)))</f>
        <v/>
      </c>
      <c r="AW345" s="428">
        <f>(IF(DASHBOARD!$J$2=AW7,DASHBOARD!$U$737,IF(DASHBOARD!$J$2=0,0,AW345)))</f>
        <v/>
      </c>
      <c r="AX345" s="428">
        <f>(IF(DASHBOARD!$J$2=AX7,DASHBOARD!$U$737,IF(DASHBOARD!$J$2=0,0,AX345)))</f>
        <v/>
      </c>
      <c r="AY345" s="428">
        <f>(IF(DASHBOARD!$J$2=AY7,DASHBOARD!$U$737,IF(DASHBOARD!$J$2=0,0,AY345)))</f>
        <v/>
      </c>
      <c r="AZ345" s="428">
        <f>(IF(DASHBOARD!$J$2=AZ7,DASHBOARD!$U$737,IF(DASHBOARD!$J$2=0,0,AZ345)))</f>
        <v/>
      </c>
      <c r="BA345" s="428">
        <f>(IF(DASHBOARD!$J$2=BA7,DASHBOARD!$U$737,IF(DASHBOARD!$J$2=0,0,BA345)))</f>
        <v/>
      </c>
      <c r="BB345" s="384">
        <f>IF(SUM(F345:BA345)&lt;&gt;0,AVERAGEIF(F345:BA345,"&gt;0",F345:BA345),0)</f>
        <v/>
      </c>
      <c r="BC345" s="147" t="n"/>
      <c r="BD345" s="385">
        <f>MAXA(F345:BA345)</f>
        <v/>
      </c>
      <c r="BE345" s="1461">
        <f>IF(BD345&lt;&gt;0,VLOOKUP(BD345,$F$10:$BA$10,MATCH(BD345,F345:BA345,0)),"")</f>
        <v/>
      </c>
      <c r="BF345" s="385">
        <f t="array" ref="BF345">MIN(IF(F345:BA345&gt;0,F345:BA345))</f>
        <v/>
      </c>
      <c r="BG345" s="1461">
        <f>IF(BF345&lt;&gt;0,VLOOKUP(BF345,$F$10:$BA$10,MATCH($BF345,$F345:$BA345,0)),"")</f>
        <v/>
      </c>
      <c r="BI345" s="1368">
        <f>HLOOKUP($BI$9,$S$10:$AI$431,1+$BL345,TRUE)</f>
        <v/>
      </c>
      <c r="BJ345" s="1369">
        <f>HLOOKUP($BJ$9,$AJ$10:$AW$431,1+$BL345,TRUE)</f>
        <v/>
      </c>
      <c r="BK345" s="151" t="n"/>
      <c r="BL345" s="408">
        <f>#REF!+1</f>
        <v/>
      </c>
      <c r="BM345" s="399" t="n"/>
    </row>
    <row r="346" ht="20.25" customHeight="1" s="18" thickBot="1" thickTop="1">
      <c r="B346" s="1370" t="n"/>
      <c r="C346" s="1353" t="n"/>
      <c r="D346" s="1462" t="n"/>
      <c r="E346" s="388" t="inlineStr">
        <is>
          <t>Mamuju Baru # 2, 150</t>
        </is>
      </c>
      <c r="F346" s="383">
        <f>(IF(DASHBOARD!$J$2=F7,DASHBOARD!$U$738,IF(DASHBOARD!$J$2=0,0,F346)))</f>
        <v/>
      </c>
      <c r="G346" s="383">
        <f>(IF(DASHBOARD!$J$2=G7,DASHBOARD!$U$738,IF(DASHBOARD!$J$2=0,0,G346)))</f>
        <v/>
      </c>
      <c r="H346" s="383">
        <f>(IF(DASHBOARD!$J$2=H7,DASHBOARD!$U$738,IF(DASHBOARD!$J$2=0,0,H346)))</f>
        <v/>
      </c>
      <c r="I346" s="383">
        <f>(IF(DASHBOARD!$J$2=I7,DASHBOARD!$U$738,IF(DASHBOARD!$J$2=0,0,I346)))</f>
        <v/>
      </c>
      <c r="J346" s="383">
        <f>(IF(DASHBOARD!$J$2=J7,DASHBOARD!$U$738,IF(DASHBOARD!$J$2=0,0,J346)))</f>
        <v/>
      </c>
      <c r="K346" s="383">
        <f>(IF(DASHBOARD!$J$2=K7,DASHBOARD!$U$738,IF(DASHBOARD!$J$2=0,0,K346)))</f>
        <v/>
      </c>
      <c r="L346" s="383">
        <f>(IF(DASHBOARD!$J$2=L7,DASHBOARD!$U$738,IF(DASHBOARD!$J$2=0,0,L346)))</f>
        <v/>
      </c>
      <c r="M346" s="383">
        <f>(IF(DASHBOARD!$J$2=M7,DASHBOARD!$U$738,IF(DASHBOARD!$J$2=0,0,M346)))</f>
        <v/>
      </c>
      <c r="N346" s="383">
        <f>(IF(DASHBOARD!$J$2=N7,DASHBOARD!$U$738,IF(DASHBOARD!$J$2=0,0,N346)))</f>
        <v/>
      </c>
      <c r="O346" s="383">
        <f>(IF(DASHBOARD!$J$2=O7,DASHBOARD!$U$738,IF(DASHBOARD!$J$2=0,0,O346)))</f>
        <v/>
      </c>
      <c r="P346" s="383">
        <f>(IF(DASHBOARD!$J$2=P7,DASHBOARD!$U$738,IF(DASHBOARD!$J$2=0,0,P346)))</f>
        <v/>
      </c>
      <c r="Q346" s="383">
        <f>(IF(DASHBOARD!$J$2=Q7,DASHBOARD!$U$738,IF(DASHBOARD!$J$2=0,0,Q346)))</f>
        <v/>
      </c>
      <c r="R346" s="383">
        <f>(IF(DASHBOARD!$J$2=R7,DASHBOARD!$U$738,IF(DASHBOARD!$J$2=0,0,R346)))</f>
        <v/>
      </c>
      <c r="S346" s="383">
        <f>(IF(DASHBOARD!$J$2=S7,DASHBOARD!$U$738,IF(DASHBOARD!$J$2=0,0,S346)))</f>
        <v/>
      </c>
      <c r="T346" s="383">
        <f>(IF(DASHBOARD!$J$2=T7,DASHBOARD!$U$738,IF(DASHBOARD!$J$2=0,0,T346)))</f>
        <v/>
      </c>
      <c r="U346" s="383">
        <f>(IF(DASHBOARD!$J$2=U7,DASHBOARD!$U$738,IF(DASHBOARD!$J$2=0,0,U346)))</f>
        <v/>
      </c>
      <c r="V346" s="383">
        <f>(IF(DASHBOARD!$J$2=V7,DASHBOARD!$U$738,IF(DASHBOARD!$J$2=0,0,V346)))</f>
        <v/>
      </c>
      <c r="W346" s="383">
        <f>(IF(DASHBOARD!$J$2=W7,DASHBOARD!$U$738,IF(DASHBOARD!$J$2=0,0,W346)))</f>
        <v/>
      </c>
      <c r="X346" s="383">
        <f>(IF(DASHBOARD!$J$2=X7,DASHBOARD!$U$738,IF(DASHBOARD!$J$2=0,0,X346)))</f>
        <v/>
      </c>
      <c r="Y346" s="383">
        <f>(IF(DASHBOARD!$J$2=Y7,DASHBOARD!$U$738,IF(DASHBOARD!$J$2=0,0,Y346)))</f>
        <v/>
      </c>
      <c r="Z346" s="383">
        <f>(IF(DASHBOARD!$J$2=Z7,DASHBOARD!$U$738,IF(DASHBOARD!$J$2=0,0,Z346)))</f>
        <v/>
      </c>
      <c r="AA346" s="383">
        <f>(IF(DASHBOARD!$J$2=AA7,DASHBOARD!$U$738,IF(DASHBOARD!$J$2=0,0,AA346)))</f>
        <v/>
      </c>
      <c r="AB346" s="383">
        <f>(IF(DASHBOARD!$J$2=AB7,DASHBOARD!$U$738,IF(DASHBOARD!$J$2=0,0,AB346)))</f>
        <v/>
      </c>
      <c r="AC346" s="383">
        <f>(IF(DASHBOARD!$J$2=AC7,DASHBOARD!$U$738,IF(DASHBOARD!$J$2=0,0,AC346)))</f>
        <v/>
      </c>
      <c r="AD346" s="383">
        <f>(IF(DASHBOARD!$J$2=AD7,DASHBOARD!$U$738,IF(DASHBOARD!$J$2=0,0,AD346)))</f>
        <v/>
      </c>
      <c r="AE346" s="383">
        <f>(IF(DASHBOARD!$J$2=AE7,DASHBOARD!$U$738,IF(DASHBOARD!$J$2=0,0,AE346)))</f>
        <v/>
      </c>
      <c r="AF346" s="383">
        <f>(IF(DASHBOARD!$J$2=AF7,DASHBOARD!$U$738,IF(DASHBOARD!$J$2=0,0,AF346)))</f>
        <v/>
      </c>
      <c r="AG346" s="383">
        <f>(IF(DASHBOARD!$J$2=AG7,DASHBOARD!$U$738,IF(DASHBOARD!$J$2=0,0,AG346)))</f>
        <v/>
      </c>
      <c r="AH346" s="383">
        <f>(IF(DASHBOARD!$J$2=AH7,DASHBOARD!$U$738,IF(DASHBOARD!$J$2=0,0,AH346)))</f>
        <v/>
      </c>
      <c r="AI346" s="383">
        <f>(IF(DASHBOARD!$J$2=AI7,DASHBOARD!$U$738,IF(DASHBOARD!$J$2=0,0,AI346)))</f>
        <v/>
      </c>
      <c r="AJ346" s="383">
        <f>(IF(DASHBOARD!$J$2=AJ7,DASHBOARD!$U$738,IF(DASHBOARD!$J$2=0,0,AJ346)))</f>
        <v/>
      </c>
      <c r="AK346" s="383">
        <f>(IF(DASHBOARD!$J$2=AK7,DASHBOARD!$U$738,IF(DASHBOARD!$J$2=0,0,AK346)))</f>
        <v/>
      </c>
      <c r="AL346" s="383">
        <f>(IF(DASHBOARD!$J$2=AL7,DASHBOARD!$U$738,IF(DASHBOARD!$J$2=0,0,AL346)))</f>
        <v/>
      </c>
      <c r="AM346" s="383">
        <f>(IF(DASHBOARD!$J$2=AM7,DASHBOARD!$U$738,IF(DASHBOARD!$J$2=0,0,AM346)))</f>
        <v/>
      </c>
      <c r="AN346" s="383">
        <f>(IF(DASHBOARD!$J$2=AN7,DASHBOARD!$U$738,IF(DASHBOARD!$J$2=0,0,AN346)))</f>
        <v/>
      </c>
      <c r="AO346" s="383">
        <f>(IF(DASHBOARD!$J$2=AO7,DASHBOARD!$U$738,IF(DASHBOARD!$J$2=0,0,AO346)))</f>
        <v/>
      </c>
      <c r="AP346" s="383">
        <f>(IF(DASHBOARD!$J$2=AP7,DASHBOARD!$U$738,IF(DASHBOARD!$J$2=0,0,AP346)))</f>
        <v/>
      </c>
      <c r="AQ346" s="383">
        <f>(IF(DASHBOARD!$J$2=AQ7,DASHBOARD!$U$738,IF(DASHBOARD!$J$2=0,0,AQ346)))</f>
        <v/>
      </c>
      <c r="AR346" s="383">
        <f>(IF(DASHBOARD!$J$2=AR7,DASHBOARD!$U$738,IF(DASHBOARD!$J$2=0,0,AR346)))</f>
        <v/>
      </c>
      <c r="AS346" s="383">
        <f>(IF(DASHBOARD!$J$2=AS7,DASHBOARD!$U$738,IF(DASHBOARD!$J$2=0,0,AS346)))</f>
        <v/>
      </c>
      <c r="AT346" s="383">
        <f>(IF(DASHBOARD!$J$2=AT7,DASHBOARD!$U$738,IF(DASHBOARD!$J$2=0,0,AT346)))</f>
        <v/>
      </c>
      <c r="AU346" s="383">
        <f>(IF(DASHBOARD!$J$2=AU7,DASHBOARD!$U$738,IF(DASHBOARD!$J$2=0,0,AU346)))</f>
        <v/>
      </c>
      <c r="AV346" s="383">
        <f>(IF(DASHBOARD!$J$2=AV7,DASHBOARD!$U$738,IF(DASHBOARD!$J$2=0,0,AV346)))</f>
        <v/>
      </c>
      <c r="AW346" s="383">
        <f>(IF(DASHBOARD!$J$2=AW7,DASHBOARD!$U$738,IF(DASHBOARD!$J$2=0,0,AW346)))</f>
        <v/>
      </c>
      <c r="AX346" s="383">
        <f>(IF(DASHBOARD!$J$2=AX7,DASHBOARD!$U$738,IF(DASHBOARD!$J$2=0,0,AX346)))</f>
        <v/>
      </c>
      <c r="AY346" s="383">
        <f>(IF(DASHBOARD!$J$2=AY7,DASHBOARD!$U$738,IF(DASHBOARD!$J$2=0,0,AY346)))</f>
        <v/>
      </c>
      <c r="AZ346" s="383">
        <f>(IF(DASHBOARD!$J$2=AZ7,DASHBOARD!$U$738,IF(DASHBOARD!$J$2=0,0,AZ346)))</f>
        <v/>
      </c>
      <c r="BA346" s="383">
        <f>(IF(DASHBOARD!$J$2=BA7,DASHBOARD!$U$738,IF(DASHBOARD!$J$2=0,0,BA346)))</f>
        <v/>
      </c>
      <c r="BB346" s="384">
        <f>IF(SUM(F346:BA346)&lt;&gt;0,AVERAGEIF(F346:BA346,"&gt;0",F346:BA346),0)</f>
        <v/>
      </c>
      <c r="BC346" s="147" t="n"/>
      <c r="BD346" s="385">
        <f>MAXA(F346:BA346)</f>
        <v/>
      </c>
      <c r="BE346" s="1461">
        <f>IF(BD346&lt;&gt;0,VLOOKUP(BD346,$F$10:$BA$10,MATCH(BD346,F346:BA346,0)),"")</f>
        <v/>
      </c>
      <c r="BF346" s="385">
        <f t="array" ref="BF346">MIN(IF(F346:BA346&gt;0,F346:BA346))</f>
        <v/>
      </c>
      <c r="BG346" s="1461">
        <f>IF(BF346&lt;&gt;0,VLOOKUP(BF346,$F$10:$BA$10,MATCH($BF346,$F346:$BA346,0)),"")</f>
        <v/>
      </c>
      <c r="BI346" s="1368">
        <f>HLOOKUP($BI$9,$S$10:$AI$431,1+$BL346,TRUE)</f>
        <v/>
      </c>
      <c r="BJ346" s="1369">
        <f>HLOOKUP($BJ$9,$AJ$10:$AW$431,1+$BL346,TRUE)</f>
        <v/>
      </c>
      <c r="BK346" s="151" t="n"/>
      <c r="BL346" s="408">
        <f>BL345+1</f>
        <v/>
      </c>
      <c r="BM346" s="399" t="n"/>
    </row>
    <row r="347" ht="20.25" customHeight="1" s="18" thickBot="1" thickTop="1">
      <c r="B347" s="1370" t="n"/>
      <c r="C347" s="1353" t="n"/>
      <c r="D347" s="1462" t="n"/>
      <c r="E347" s="388" t="inlineStr">
        <is>
          <t>Majene # 1, 150</t>
        </is>
      </c>
      <c r="F347" s="383">
        <f>(IF(DASHBOARD!$J$2=F7,DASHBOARD!$U$735,IF(DASHBOARD!$J$2=0,0,F347)))</f>
        <v/>
      </c>
      <c r="G347" s="383">
        <f>(IF(DASHBOARD!$J$2=G7,DASHBOARD!$U$735,IF(DASHBOARD!$J$2=0,0,G347)))</f>
        <v/>
      </c>
      <c r="H347" s="383">
        <f>(IF(DASHBOARD!$J$2=H7,DASHBOARD!$U$735,IF(DASHBOARD!$J$2=0,0,H347)))</f>
        <v/>
      </c>
      <c r="I347" s="383">
        <f>(IF(DASHBOARD!$J$2=I7,DASHBOARD!$U$735,IF(DASHBOARD!$J$2=0,0,I347)))</f>
        <v/>
      </c>
      <c r="J347" s="383">
        <f>(IF(DASHBOARD!$J$2=J7,DASHBOARD!$U$735,IF(DASHBOARD!$J$2=0,0,J347)))</f>
        <v/>
      </c>
      <c r="K347" s="383">
        <f>(IF(DASHBOARD!$J$2=K7,DASHBOARD!$U$735,IF(DASHBOARD!$J$2=0,0,K347)))</f>
        <v/>
      </c>
      <c r="L347" s="383">
        <f>(IF(DASHBOARD!$J$2=L7,DASHBOARD!$U$735,IF(DASHBOARD!$J$2=0,0,L347)))</f>
        <v/>
      </c>
      <c r="M347" s="383">
        <f>(IF(DASHBOARD!$J$2=M7,DASHBOARD!$U$735,IF(DASHBOARD!$J$2=0,0,M347)))</f>
        <v/>
      </c>
      <c r="N347" s="383">
        <f>(IF(DASHBOARD!$J$2=N7,DASHBOARD!$U$735,IF(DASHBOARD!$J$2=0,0,N347)))</f>
        <v/>
      </c>
      <c r="O347" s="383">
        <f>(IF(DASHBOARD!$J$2=O7,DASHBOARD!$U$735,IF(DASHBOARD!$J$2=0,0,O347)))</f>
        <v/>
      </c>
      <c r="P347" s="383">
        <f>(IF(DASHBOARD!$J$2=P7,DASHBOARD!$U$735,IF(DASHBOARD!$J$2=0,0,P347)))</f>
        <v/>
      </c>
      <c r="Q347" s="383">
        <f>(IF(DASHBOARD!$J$2=Q7,DASHBOARD!$U$735,IF(DASHBOARD!$J$2=0,0,Q347)))</f>
        <v/>
      </c>
      <c r="R347" s="383">
        <f>(IF(DASHBOARD!$J$2=R7,DASHBOARD!$U$735,IF(DASHBOARD!$J$2=0,0,R347)))</f>
        <v/>
      </c>
      <c r="S347" s="383">
        <f>(IF(DASHBOARD!$J$2=S7,DASHBOARD!$U$735,IF(DASHBOARD!$J$2=0,0,S347)))</f>
        <v/>
      </c>
      <c r="T347" s="383">
        <f>(IF(DASHBOARD!$J$2=T7,DASHBOARD!$U$735,IF(DASHBOARD!$J$2=0,0,T347)))</f>
        <v/>
      </c>
      <c r="U347" s="383">
        <f>(IF(DASHBOARD!$J$2=U7,DASHBOARD!$U$735,IF(DASHBOARD!$J$2=0,0,U347)))</f>
        <v/>
      </c>
      <c r="V347" s="383">
        <f>(IF(DASHBOARD!$J$2=V7,DASHBOARD!$U$735,IF(DASHBOARD!$J$2=0,0,V347)))</f>
        <v/>
      </c>
      <c r="W347" s="383">
        <f>(IF(DASHBOARD!$J$2=W7,DASHBOARD!$U$735,IF(DASHBOARD!$J$2=0,0,W347)))</f>
        <v/>
      </c>
      <c r="X347" s="383">
        <f>(IF(DASHBOARD!$J$2=X7,DASHBOARD!$U$735,IF(DASHBOARD!$J$2=0,0,X347)))</f>
        <v/>
      </c>
      <c r="Y347" s="383">
        <f>(IF(DASHBOARD!$J$2=Y7,DASHBOARD!$U$735,IF(DASHBOARD!$J$2=0,0,Y347)))</f>
        <v/>
      </c>
      <c r="Z347" s="383">
        <f>(IF(DASHBOARD!$J$2=Z7,DASHBOARD!$U$735,IF(DASHBOARD!$J$2=0,0,Z347)))</f>
        <v/>
      </c>
      <c r="AA347" s="383">
        <f>(IF(DASHBOARD!$J$2=AA7,DASHBOARD!$U$735,IF(DASHBOARD!$J$2=0,0,AA347)))</f>
        <v/>
      </c>
      <c r="AB347" s="383">
        <f>(IF(DASHBOARD!$J$2=AB7,DASHBOARD!$U$735,IF(DASHBOARD!$J$2=0,0,AB347)))</f>
        <v/>
      </c>
      <c r="AC347" s="383">
        <f>(IF(DASHBOARD!$J$2=AC7,DASHBOARD!$U$735,IF(DASHBOARD!$J$2=0,0,AC347)))</f>
        <v/>
      </c>
      <c r="AD347" s="383">
        <f>(IF(DASHBOARD!$J$2=AD7,DASHBOARD!$U$735,IF(DASHBOARD!$J$2=0,0,AD347)))</f>
        <v/>
      </c>
      <c r="AE347" s="383">
        <f>(IF(DASHBOARD!$J$2=AE7,DASHBOARD!$U$735,IF(DASHBOARD!$J$2=0,0,AE347)))</f>
        <v/>
      </c>
      <c r="AF347" s="383">
        <f>(IF(DASHBOARD!$J$2=AF7,DASHBOARD!$U$735,IF(DASHBOARD!$J$2=0,0,AF347)))</f>
        <v/>
      </c>
      <c r="AG347" s="383">
        <f>(IF(DASHBOARD!$J$2=AG7,DASHBOARD!$U$735,IF(DASHBOARD!$J$2=0,0,AG347)))</f>
        <v/>
      </c>
      <c r="AH347" s="383">
        <f>(IF(DASHBOARD!$J$2=AH7,DASHBOARD!$U$735,IF(DASHBOARD!$J$2=0,0,AH347)))</f>
        <v/>
      </c>
      <c r="AI347" s="383">
        <f>(IF(DASHBOARD!$J$2=AI7,DASHBOARD!$U$735,IF(DASHBOARD!$J$2=0,0,AI347)))</f>
        <v/>
      </c>
      <c r="AJ347" s="383">
        <f>(IF(DASHBOARD!$J$2=AJ7,DASHBOARD!$U$735,IF(DASHBOARD!$J$2=0,0,AJ347)))</f>
        <v/>
      </c>
      <c r="AK347" s="383">
        <f>(IF(DASHBOARD!$J$2=AK7,DASHBOARD!$U$735,IF(DASHBOARD!$J$2=0,0,AK347)))</f>
        <v/>
      </c>
      <c r="AL347" s="383">
        <f>(IF(DASHBOARD!$J$2=AL7,DASHBOARD!$U$735,IF(DASHBOARD!$J$2=0,0,AL347)))</f>
        <v/>
      </c>
      <c r="AM347" s="383">
        <f>(IF(DASHBOARD!$J$2=AM7,DASHBOARD!$U$735,IF(DASHBOARD!$J$2=0,0,AM347)))</f>
        <v/>
      </c>
      <c r="AN347" s="383">
        <f>(IF(DASHBOARD!$J$2=AN7,DASHBOARD!$U$735,IF(DASHBOARD!$J$2=0,0,AN347)))</f>
        <v/>
      </c>
      <c r="AO347" s="383">
        <f>(IF(DASHBOARD!$J$2=AO7,DASHBOARD!$U$735,IF(DASHBOARD!$J$2=0,0,AO347)))</f>
        <v/>
      </c>
      <c r="AP347" s="383">
        <f>(IF(DASHBOARD!$J$2=AP7,DASHBOARD!$U$735,IF(DASHBOARD!$J$2=0,0,AP347)))</f>
        <v/>
      </c>
      <c r="AQ347" s="383">
        <f>(IF(DASHBOARD!$J$2=AQ7,DASHBOARD!$U$735,IF(DASHBOARD!$J$2=0,0,AQ347)))</f>
        <v/>
      </c>
      <c r="AR347" s="383">
        <f>(IF(DASHBOARD!$J$2=AR7,DASHBOARD!$U$735,IF(DASHBOARD!$J$2=0,0,AR347)))</f>
        <v/>
      </c>
      <c r="AS347" s="383">
        <f>(IF(DASHBOARD!$J$2=AS7,DASHBOARD!$U$735,IF(DASHBOARD!$J$2=0,0,AS347)))</f>
        <v/>
      </c>
      <c r="AT347" s="383">
        <f>(IF(DASHBOARD!$J$2=AT7,DASHBOARD!$U$735,IF(DASHBOARD!$J$2=0,0,AT347)))</f>
        <v/>
      </c>
      <c r="AU347" s="383">
        <f>(IF(DASHBOARD!$J$2=AU7,DASHBOARD!$U$735,IF(DASHBOARD!$J$2=0,0,AU347)))</f>
        <v/>
      </c>
      <c r="AV347" s="383">
        <f>(IF(DASHBOARD!$J$2=AV7,DASHBOARD!$U$735,IF(DASHBOARD!$J$2=0,0,AV347)))</f>
        <v/>
      </c>
      <c r="AW347" s="383">
        <f>(IF(DASHBOARD!$J$2=AW7,DASHBOARD!$U$735,IF(DASHBOARD!$J$2=0,0,AW347)))</f>
        <v/>
      </c>
      <c r="AX347" s="383">
        <f>(IF(DASHBOARD!$J$2=AX7,DASHBOARD!$U$735,IF(DASHBOARD!$J$2=0,0,AX347)))</f>
        <v/>
      </c>
      <c r="AY347" s="383">
        <f>(IF(DASHBOARD!$J$2=AY7,DASHBOARD!$U$735,IF(DASHBOARD!$J$2=0,0,AY347)))</f>
        <v/>
      </c>
      <c r="AZ347" s="383">
        <f>(IF(DASHBOARD!$J$2=AZ7,DASHBOARD!$U$735,IF(DASHBOARD!$J$2=0,0,AZ347)))</f>
        <v/>
      </c>
      <c r="BA347" s="383">
        <f>(IF(DASHBOARD!$J$2=BA7,DASHBOARD!$U$735,IF(DASHBOARD!$J$2=0,0,BA347)))</f>
        <v/>
      </c>
      <c r="BB347" s="384">
        <f>IF(SUM(F347:BA347)&lt;&gt;0,AVERAGEIF(F347:BA347,"&gt;0",F347:BA347),0)</f>
        <v/>
      </c>
      <c r="BC347" s="147" t="n"/>
      <c r="BD347" s="385">
        <f>MAXA(F347:BA347)</f>
        <v/>
      </c>
      <c r="BE347" s="1461">
        <f>IF(BD347&lt;&gt;0,VLOOKUP(BD347,$F$10:$BA$10,MATCH(BD347,F347:BA347,0)),"")</f>
        <v/>
      </c>
      <c r="BF347" s="385">
        <f t="array" ref="BF347">MIN(IF(F347:BA347&gt;0,F347:BA347))</f>
        <v/>
      </c>
      <c r="BG347" s="1461">
        <f>IF(BF347&lt;&gt;0,VLOOKUP(BF347,$F$10:$BA$10,MATCH($BF347,$F347:$BA347,0)),"")</f>
        <v/>
      </c>
      <c r="BI347" s="1368">
        <f>HLOOKUP($BI$9,$S$10:$AI$431,1+$BL347,TRUE)</f>
        <v/>
      </c>
      <c r="BJ347" s="1369">
        <f>HLOOKUP($BJ$9,$AJ$10:$AW$431,1+$BL347,TRUE)</f>
        <v/>
      </c>
      <c r="BK347" s="151" t="n"/>
      <c r="BL347" s="408">
        <f>BL346+1</f>
        <v/>
      </c>
      <c r="BM347" s="399" t="n"/>
    </row>
    <row r="348" ht="20.25" customHeight="1" s="18" thickBot="1" thickTop="1">
      <c r="B348" s="1370" t="n"/>
      <c r="C348" s="1353" t="n"/>
      <c r="D348" s="1463" t="n"/>
      <c r="E348" s="388" t="inlineStr">
        <is>
          <t>Majene # 2, 150</t>
        </is>
      </c>
      <c r="F348" s="383">
        <f>(IF(DASHBOARD!$J$2=F7,DASHBOARD!$U$736,IF(DASHBOARD!$J$2=0,0,F348)))</f>
        <v/>
      </c>
      <c r="G348" s="383">
        <f>(IF(DASHBOARD!$J$2=G7,DASHBOARD!$U$736,IF(DASHBOARD!$J$2=0,0,G348)))</f>
        <v/>
      </c>
      <c r="H348" s="383">
        <f>(IF(DASHBOARD!$J$2=H7,DASHBOARD!$U$736,IF(DASHBOARD!$J$2=0,0,H348)))</f>
        <v/>
      </c>
      <c r="I348" s="383">
        <f>(IF(DASHBOARD!$J$2=I7,DASHBOARD!$U$736,IF(DASHBOARD!$J$2=0,0,I348)))</f>
        <v/>
      </c>
      <c r="J348" s="383">
        <f>(IF(DASHBOARD!$J$2=J7,DASHBOARD!$U$736,IF(DASHBOARD!$J$2=0,0,J348)))</f>
        <v/>
      </c>
      <c r="K348" s="383">
        <f>(IF(DASHBOARD!$J$2=K7,DASHBOARD!$U$736,IF(DASHBOARD!$J$2=0,0,K348)))</f>
        <v/>
      </c>
      <c r="L348" s="383">
        <f>(IF(DASHBOARD!$J$2=L7,DASHBOARD!$U$736,IF(DASHBOARD!$J$2=0,0,L348)))</f>
        <v/>
      </c>
      <c r="M348" s="383">
        <f>(IF(DASHBOARD!$J$2=M7,DASHBOARD!$U$736,IF(DASHBOARD!$J$2=0,0,M348)))</f>
        <v/>
      </c>
      <c r="N348" s="383">
        <f>(IF(DASHBOARD!$J$2=N7,DASHBOARD!$U$736,IF(DASHBOARD!$J$2=0,0,N348)))</f>
        <v/>
      </c>
      <c r="O348" s="383">
        <f>(IF(DASHBOARD!$J$2=O7,DASHBOARD!$U$736,IF(DASHBOARD!$J$2=0,0,O348)))</f>
        <v/>
      </c>
      <c r="P348" s="383">
        <f>(IF(DASHBOARD!$J$2=P7,DASHBOARD!$U$736,IF(DASHBOARD!$J$2=0,0,P348)))</f>
        <v/>
      </c>
      <c r="Q348" s="383">
        <f>(IF(DASHBOARD!$J$2=Q7,DASHBOARD!$U$736,IF(DASHBOARD!$J$2=0,0,Q348)))</f>
        <v/>
      </c>
      <c r="R348" s="383">
        <f>(IF(DASHBOARD!$J$2=R7,DASHBOARD!$U$736,IF(DASHBOARD!$J$2=0,0,R348)))</f>
        <v/>
      </c>
      <c r="S348" s="383">
        <f>(IF(DASHBOARD!$J$2=S7,DASHBOARD!$U$736,IF(DASHBOARD!$J$2=0,0,S348)))</f>
        <v/>
      </c>
      <c r="T348" s="383">
        <f>(IF(DASHBOARD!$J$2=T7,DASHBOARD!$U$736,IF(DASHBOARD!$J$2=0,0,T348)))</f>
        <v/>
      </c>
      <c r="U348" s="383">
        <f>(IF(DASHBOARD!$J$2=U7,DASHBOARD!$U$736,IF(DASHBOARD!$J$2=0,0,U348)))</f>
        <v/>
      </c>
      <c r="V348" s="383">
        <f>(IF(DASHBOARD!$J$2=V7,DASHBOARD!$U$736,IF(DASHBOARD!$J$2=0,0,V348)))</f>
        <v/>
      </c>
      <c r="W348" s="383">
        <f>(IF(DASHBOARD!$J$2=W7,DASHBOARD!$U$736,IF(DASHBOARD!$J$2=0,0,W348)))</f>
        <v/>
      </c>
      <c r="X348" s="383">
        <f>(IF(DASHBOARD!$J$2=X7,DASHBOARD!$U$736,IF(DASHBOARD!$J$2=0,0,X348)))</f>
        <v/>
      </c>
      <c r="Y348" s="383">
        <f>(IF(DASHBOARD!$J$2=Y7,DASHBOARD!$U$736,IF(DASHBOARD!$J$2=0,0,Y348)))</f>
        <v/>
      </c>
      <c r="Z348" s="383">
        <f>(IF(DASHBOARD!$J$2=Z7,DASHBOARD!$U$736,IF(DASHBOARD!$J$2=0,0,Z348)))</f>
        <v/>
      </c>
      <c r="AA348" s="383">
        <f>(IF(DASHBOARD!$J$2=AA7,DASHBOARD!$U$736,IF(DASHBOARD!$J$2=0,0,AA348)))</f>
        <v/>
      </c>
      <c r="AB348" s="383">
        <f>(IF(DASHBOARD!$J$2=AB7,DASHBOARD!$U$736,IF(DASHBOARD!$J$2=0,0,AB348)))</f>
        <v/>
      </c>
      <c r="AC348" s="383">
        <f>(IF(DASHBOARD!$J$2=AC7,DASHBOARD!$U$736,IF(DASHBOARD!$J$2=0,0,AC348)))</f>
        <v/>
      </c>
      <c r="AD348" s="383">
        <f>(IF(DASHBOARD!$J$2=AD7,DASHBOARD!$U$736,IF(DASHBOARD!$J$2=0,0,AD348)))</f>
        <v/>
      </c>
      <c r="AE348" s="383">
        <f>(IF(DASHBOARD!$J$2=AE7,DASHBOARD!$U$736,IF(DASHBOARD!$J$2=0,0,AE348)))</f>
        <v/>
      </c>
      <c r="AF348" s="383">
        <f>(IF(DASHBOARD!$J$2=AF7,DASHBOARD!$U$736,IF(DASHBOARD!$J$2=0,0,AF348)))</f>
        <v/>
      </c>
      <c r="AG348" s="383">
        <f>(IF(DASHBOARD!$J$2=AG7,DASHBOARD!$U$736,IF(DASHBOARD!$J$2=0,0,AG348)))</f>
        <v/>
      </c>
      <c r="AH348" s="383">
        <f>(IF(DASHBOARD!$J$2=AH7,DASHBOARD!$U$736,IF(DASHBOARD!$J$2=0,0,AH348)))</f>
        <v/>
      </c>
      <c r="AI348" s="383">
        <f>(IF(DASHBOARD!$J$2=AI7,DASHBOARD!$U$736,IF(DASHBOARD!$J$2=0,0,AI348)))</f>
        <v/>
      </c>
      <c r="AJ348" s="383">
        <f>(IF(DASHBOARD!$J$2=AJ7,DASHBOARD!$U$736,IF(DASHBOARD!$J$2=0,0,AJ348)))</f>
        <v/>
      </c>
      <c r="AK348" s="383">
        <f>(IF(DASHBOARD!$J$2=AK7,DASHBOARD!$U$736,IF(DASHBOARD!$J$2=0,0,AK348)))</f>
        <v/>
      </c>
      <c r="AL348" s="383">
        <f>(IF(DASHBOARD!$J$2=AL7,DASHBOARD!$U$736,IF(DASHBOARD!$J$2=0,0,AL348)))</f>
        <v/>
      </c>
      <c r="AM348" s="383">
        <f>(IF(DASHBOARD!$J$2=AM7,DASHBOARD!$U$736,IF(DASHBOARD!$J$2=0,0,AM348)))</f>
        <v/>
      </c>
      <c r="AN348" s="383">
        <f>(IF(DASHBOARD!$J$2=AN7,DASHBOARD!$U$736,IF(DASHBOARD!$J$2=0,0,AN348)))</f>
        <v/>
      </c>
      <c r="AO348" s="383">
        <f>(IF(DASHBOARD!$J$2=AO7,DASHBOARD!$U$736,IF(DASHBOARD!$J$2=0,0,AO348)))</f>
        <v/>
      </c>
      <c r="AP348" s="383">
        <f>(IF(DASHBOARD!$J$2=AP7,DASHBOARD!$U$736,IF(DASHBOARD!$J$2=0,0,AP348)))</f>
        <v/>
      </c>
      <c r="AQ348" s="383">
        <f>(IF(DASHBOARD!$J$2=AQ7,DASHBOARD!$U$736,IF(DASHBOARD!$J$2=0,0,AQ348)))</f>
        <v/>
      </c>
      <c r="AR348" s="383">
        <f>(IF(DASHBOARD!$J$2=AR7,DASHBOARD!$U$736,IF(DASHBOARD!$J$2=0,0,AR348)))</f>
        <v/>
      </c>
      <c r="AS348" s="383">
        <f>(IF(DASHBOARD!$J$2=AS7,DASHBOARD!$U$736,IF(DASHBOARD!$J$2=0,0,AS348)))</f>
        <v/>
      </c>
      <c r="AT348" s="383">
        <f>(IF(DASHBOARD!$J$2=AT7,DASHBOARD!$U$736,IF(DASHBOARD!$J$2=0,0,AT348)))</f>
        <v/>
      </c>
      <c r="AU348" s="383">
        <f>(IF(DASHBOARD!$J$2=AU7,DASHBOARD!$U$736,IF(DASHBOARD!$J$2=0,0,AU348)))</f>
        <v/>
      </c>
      <c r="AV348" s="383">
        <f>(IF(DASHBOARD!$J$2=AV7,DASHBOARD!$U$736,IF(DASHBOARD!$J$2=0,0,AV348)))</f>
        <v/>
      </c>
      <c r="AW348" s="383">
        <f>(IF(DASHBOARD!$J$2=AW7,DASHBOARD!$U$736,IF(DASHBOARD!$J$2=0,0,AW348)))</f>
        <v/>
      </c>
      <c r="AX348" s="383">
        <f>(IF(DASHBOARD!$J$2=AX7,DASHBOARD!$U$736,IF(DASHBOARD!$J$2=0,0,AX348)))</f>
        <v/>
      </c>
      <c r="AY348" s="383">
        <f>(IF(DASHBOARD!$J$2=AY7,DASHBOARD!$U$736,IF(DASHBOARD!$J$2=0,0,AY348)))</f>
        <v/>
      </c>
      <c r="AZ348" s="383">
        <f>(IF(DASHBOARD!$J$2=AZ7,DASHBOARD!$U$736,IF(DASHBOARD!$J$2=0,0,AZ348)))</f>
        <v/>
      </c>
      <c r="BA348" s="383">
        <f>(IF(DASHBOARD!$J$2=BA7,DASHBOARD!$U$736,IF(DASHBOARD!$J$2=0,0,BA348)))</f>
        <v/>
      </c>
      <c r="BB348" s="384">
        <f>IF(SUM(F348:BA348)&lt;&gt;0,AVERAGEIF(F348:BA348,"&gt;0",F348:BA348),0)</f>
        <v/>
      </c>
      <c r="BC348" s="147" t="n"/>
      <c r="BD348" s="385">
        <f>MAXA(F348:BA348)</f>
        <v/>
      </c>
      <c r="BE348" s="1461">
        <f>IF(BD348&lt;&gt;0,VLOOKUP(BD348,$F$10:$BA$10,MATCH(BD348,F348:BA348,0)),"")</f>
        <v/>
      </c>
      <c r="BF348" s="385">
        <f t="array" ref="BF348">MIN(IF(F348:BA348&gt;0,F348:BA348))</f>
        <v/>
      </c>
      <c r="BG348" s="1461">
        <f>IF(BF348&lt;&gt;0,VLOOKUP(BF348,$F$10:$BA$10,MATCH($BF348,$F348:$BA348,0)),"")</f>
        <v/>
      </c>
      <c r="BI348" s="1368">
        <f>HLOOKUP($BI$9,$S$10:$AI$431,1+$BL348,TRUE)</f>
        <v/>
      </c>
      <c r="BJ348" s="1369">
        <f>HLOOKUP($BJ$9,$AJ$10:$AW$431,1+$BL348,TRUE)</f>
        <v/>
      </c>
      <c r="BK348" s="151" t="n"/>
      <c r="BL348" s="408">
        <f>BL347+1</f>
        <v/>
      </c>
      <c r="BM348" s="399" t="n"/>
    </row>
    <row r="349" ht="20.25" customHeight="1" s="18" thickBot="1" thickTop="1">
      <c r="B349" s="1370" t="n"/>
      <c r="C349" s="1353" t="n"/>
      <c r="D349" s="230" t="n"/>
      <c r="E349" s="388" t="n"/>
      <c r="F349" s="429" t="n"/>
      <c r="G349" s="429" t="n"/>
      <c r="H349" s="429" t="n"/>
      <c r="I349" s="429" t="n"/>
      <c r="J349" s="429" t="n"/>
      <c r="K349" s="429" t="n"/>
      <c r="L349" s="429" t="n"/>
      <c r="M349" s="429" t="n"/>
      <c r="N349" s="429" t="n"/>
      <c r="O349" s="429" t="n"/>
      <c r="P349" s="429" t="n"/>
      <c r="Q349" s="429" t="n"/>
      <c r="R349" s="429" t="n"/>
      <c r="S349" s="429" t="n"/>
      <c r="T349" s="429" t="n"/>
      <c r="U349" s="429" t="n"/>
      <c r="V349" s="429" t="n"/>
      <c r="W349" s="429" t="n"/>
      <c r="X349" s="429" t="n"/>
      <c r="Y349" s="429" t="n"/>
      <c r="Z349" s="429" t="n"/>
      <c r="AA349" s="429" t="n"/>
      <c r="AB349" s="429" t="n"/>
      <c r="AC349" s="429" t="n"/>
      <c r="AD349" s="429" t="n"/>
      <c r="AE349" s="429" t="n"/>
      <c r="AF349" s="429" t="n"/>
      <c r="AG349" s="429" t="n"/>
      <c r="AH349" s="429" t="n"/>
      <c r="AI349" s="429" t="n"/>
      <c r="AJ349" s="429" t="n"/>
      <c r="AK349" s="429" t="n"/>
      <c r="AL349" s="429" t="n"/>
      <c r="AM349" s="429" t="n"/>
      <c r="AN349" s="429" t="n"/>
      <c r="AO349" s="429" t="n"/>
      <c r="AP349" s="429" t="n"/>
      <c r="AQ349" s="429" t="n"/>
      <c r="AR349" s="429" t="n"/>
      <c r="AS349" s="429" t="n"/>
      <c r="AT349" s="429" t="n"/>
      <c r="AU349" s="429" t="n"/>
      <c r="AV349" s="429" t="n"/>
      <c r="AW349" s="429" t="n"/>
      <c r="AX349" s="429" t="n"/>
      <c r="AY349" s="429" t="n"/>
      <c r="AZ349" s="429" t="n"/>
      <c r="BA349" s="429" t="n"/>
      <c r="BB349" s="384">
        <f>IF(SUM(F349:BA349)&lt;&gt;0,AVERAGEIF(F349:BA349,"&gt;0",F349:BA349),0)</f>
        <v/>
      </c>
      <c r="BC349" s="147" t="n"/>
      <c r="BD349" s="385">
        <f>MAXA(F349:BA349)</f>
        <v/>
      </c>
      <c r="BE349" s="1461">
        <f>IF(BD349&lt;&gt;0,VLOOKUP(BD349,$F$10:$BA$10,MATCH(BD349,F349:BA349,0)),"")</f>
        <v/>
      </c>
      <c r="BF349" s="385">
        <f t="array" ref="BF349">MIN(IF(F349:BA349&gt;0,F349:BA349))</f>
        <v/>
      </c>
      <c r="BG349" s="1461">
        <f>IF(BF349&lt;&gt;0,VLOOKUP(BF349,$F$10:$BA$10,MATCH($BF349,$F349:$BA349,0)),"")</f>
        <v/>
      </c>
      <c r="BI349" s="1368">
        <f>HLOOKUP($BI$9,$S$10:$AI$431,1+$BL349,TRUE)</f>
        <v/>
      </c>
      <c r="BJ349" s="1369">
        <f>HLOOKUP($BJ$9,$AJ$10:$AW$431,1+$BL349,TRUE)</f>
        <v/>
      </c>
      <c r="BK349" s="151" t="n"/>
      <c r="BL349" s="408">
        <f>BL348+1</f>
        <v/>
      </c>
      <c r="BM349" s="399" t="n"/>
    </row>
    <row r="350" ht="20.25" customHeight="1" s="18" thickBot="1" thickTop="1">
      <c r="B350" s="1370" t="n"/>
      <c r="C350" s="1353" t="n"/>
      <c r="D350" s="1477" t="inlineStr">
        <is>
          <t>MAMUJU BARU 150</t>
        </is>
      </c>
      <c r="E350" s="402" t="inlineStr">
        <is>
          <t>PLTU Mamuju # 1, 150</t>
        </is>
      </c>
      <c r="F350" s="383">
        <f>(IF(DASHBOARD!$J$2=F7,DASHBOARD!$U$748,IF(DASHBOARD!$J$2=0,0,F350)))</f>
        <v/>
      </c>
      <c r="G350" s="383">
        <f>(IF(DASHBOARD!$J$2=G7,DASHBOARD!$U$748,IF(DASHBOARD!$J$2=0,0,G350)))</f>
        <v/>
      </c>
      <c r="H350" s="383">
        <f>(IF(DASHBOARD!$J$2=H7,DASHBOARD!$U$748,IF(DASHBOARD!$J$2=0,0,H350)))</f>
        <v/>
      </c>
      <c r="I350" s="383">
        <f>(IF(DASHBOARD!$J$2=I7,DASHBOARD!$U$748,IF(DASHBOARD!$J$2=0,0,I350)))</f>
        <v/>
      </c>
      <c r="J350" s="383">
        <f>(IF(DASHBOARD!$J$2=J7,DASHBOARD!$U$748,IF(DASHBOARD!$J$2=0,0,J350)))</f>
        <v/>
      </c>
      <c r="K350" s="383">
        <f>(IF(DASHBOARD!$J$2=K7,DASHBOARD!$U$748,IF(DASHBOARD!$J$2=0,0,K350)))</f>
        <v/>
      </c>
      <c r="L350" s="383">
        <f>(IF(DASHBOARD!$J$2=L7,DASHBOARD!$U$748,IF(DASHBOARD!$J$2=0,0,L350)))</f>
        <v/>
      </c>
      <c r="M350" s="383">
        <f>(IF(DASHBOARD!$J$2=M7,DASHBOARD!$U$748,IF(DASHBOARD!$J$2=0,0,M350)))</f>
        <v/>
      </c>
      <c r="N350" s="383">
        <f>(IF(DASHBOARD!$J$2=N7,DASHBOARD!$U$748,IF(DASHBOARD!$J$2=0,0,N350)))</f>
        <v/>
      </c>
      <c r="O350" s="383">
        <f>(IF(DASHBOARD!$J$2=O7,DASHBOARD!$U$748,IF(DASHBOARD!$J$2=0,0,O350)))</f>
        <v/>
      </c>
      <c r="P350" s="383">
        <f>(IF(DASHBOARD!$J$2=P7,DASHBOARD!$U$748,IF(DASHBOARD!$J$2=0,0,P350)))</f>
        <v/>
      </c>
      <c r="Q350" s="383">
        <f>(IF(DASHBOARD!$J$2=Q7,DASHBOARD!$U$748,IF(DASHBOARD!$J$2=0,0,Q350)))</f>
        <v/>
      </c>
      <c r="R350" s="383">
        <f>(IF(DASHBOARD!$J$2=R7,DASHBOARD!$U$748,IF(DASHBOARD!$J$2=0,0,R350)))</f>
        <v/>
      </c>
      <c r="S350" s="383">
        <f>(IF(DASHBOARD!$J$2=S7,DASHBOARD!$U$748,IF(DASHBOARD!$J$2=0,0,S350)))</f>
        <v/>
      </c>
      <c r="T350" s="383">
        <f>(IF(DASHBOARD!$J$2=T7,DASHBOARD!$U$748,IF(DASHBOARD!$J$2=0,0,T350)))</f>
        <v/>
      </c>
      <c r="U350" s="383">
        <f>(IF(DASHBOARD!$J$2=U7,DASHBOARD!$U$748,IF(DASHBOARD!$J$2=0,0,U350)))</f>
        <v/>
      </c>
      <c r="V350" s="383">
        <f>(IF(DASHBOARD!$J$2=V7,DASHBOARD!$U$748,IF(DASHBOARD!$J$2=0,0,V350)))</f>
        <v/>
      </c>
      <c r="W350" s="383">
        <f>(IF(DASHBOARD!$J$2=W7,DASHBOARD!$U$748,IF(DASHBOARD!$J$2=0,0,W350)))</f>
        <v/>
      </c>
      <c r="X350" s="383">
        <f>(IF(DASHBOARD!$J$2=X7,DASHBOARD!$U$748,IF(DASHBOARD!$J$2=0,0,X350)))</f>
        <v/>
      </c>
      <c r="Y350" s="383">
        <f>(IF(DASHBOARD!$J$2=Y7,DASHBOARD!$U$748,IF(DASHBOARD!$J$2=0,0,Y350)))</f>
        <v/>
      </c>
      <c r="Z350" s="383">
        <f>(IF(DASHBOARD!$J$2=Z7,DASHBOARD!$U$748,IF(DASHBOARD!$J$2=0,0,Z350)))</f>
        <v/>
      </c>
      <c r="AA350" s="383">
        <f>(IF(DASHBOARD!$J$2=AA7,DASHBOARD!$U$748,IF(DASHBOARD!$J$2=0,0,AA350)))</f>
        <v/>
      </c>
      <c r="AB350" s="383">
        <f>(IF(DASHBOARD!$J$2=AB7,DASHBOARD!$U$748,IF(DASHBOARD!$J$2=0,0,AB350)))</f>
        <v/>
      </c>
      <c r="AC350" s="383">
        <f>(IF(DASHBOARD!$J$2=AC7,DASHBOARD!$U$748,IF(DASHBOARD!$J$2=0,0,AC350)))</f>
        <v/>
      </c>
      <c r="AD350" s="383">
        <f>(IF(DASHBOARD!$J$2=AD7,DASHBOARD!$U$748,IF(DASHBOARD!$J$2=0,0,AD350)))</f>
        <v/>
      </c>
      <c r="AE350" s="383">
        <f>(IF(DASHBOARD!$J$2=AE7,DASHBOARD!$U$748,IF(DASHBOARD!$J$2=0,0,AE350)))</f>
        <v/>
      </c>
      <c r="AF350" s="383">
        <f>(IF(DASHBOARD!$J$2=AF7,DASHBOARD!$U$748,IF(DASHBOARD!$J$2=0,0,AF350)))</f>
        <v/>
      </c>
      <c r="AG350" s="383">
        <f>(IF(DASHBOARD!$J$2=AG7,DASHBOARD!$U$748,IF(DASHBOARD!$J$2=0,0,AG350)))</f>
        <v/>
      </c>
      <c r="AH350" s="383">
        <f>(IF(DASHBOARD!$J$2=AH7,DASHBOARD!$U$748,IF(DASHBOARD!$J$2=0,0,AH350)))</f>
        <v/>
      </c>
      <c r="AI350" s="383">
        <f>(IF(DASHBOARD!$J$2=AI7,DASHBOARD!$U$748,IF(DASHBOARD!$J$2=0,0,AI350)))</f>
        <v/>
      </c>
      <c r="AJ350" s="383">
        <f>(IF(DASHBOARD!$J$2=AJ7,DASHBOARD!$U$748,IF(DASHBOARD!$J$2=0,0,AJ350)))</f>
        <v/>
      </c>
      <c r="AK350" s="383">
        <f>(IF(DASHBOARD!$J$2=AK7,DASHBOARD!$U$748,IF(DASHBOARD!$J$2=0,0,AK350)))</f>
        <v/>
      </c>
      <c r="AL350" s="383">
        <f>(IF(DASHBOARD!$J$2=AL7,DASHBOARD!$U$748,IF(DASHBOARD!$J$2=0,0,AL350)))</f>
        <v/>
      </c>
      <c r="AM350" s="383">
        <f>(IF(DASHBOARD!$J$2=AM7,DASHBOARD!$U$748,IF(DASHBOARD!$J$2=0,0,AM350)))</f>
        <v/>
      </c>
      <c r="AN350" s="383">
        <f>(IF(DASHBOARD!$J$2=AN7,DASHBOARD!$U$748,IF(DASHBOARD!$J$2=0,0,AN350)))</f>
        <v/>
      </c>
      <c r="AO350" s="383">
        <f>(IF(DASHBOARD!$J$2=AO7,DASHBOARD!$U$748,IF(DASHBOARD!$J$2=0,0,AO350)))</f>
        <v/>
      </c>
      <c r="AP350" s="383">
        <f>(IF(DASHBOARD!$J$2=AP7,DASHBOARD!$U$748,IF(DASHBOARD!$J$2=0,0,AP350)))</f>
        <v/>
      </c>
      <c r="AQ350" s="383">
        <f>(IF(DASHBOARD!$J$2=AQ7,DASHBOARD!$U$748,IF(DASHBOARD!$J$2=0,0,AQ350)))</f>
        <v/>
      </c>
      <c r="AR350" s="383">
        <f>(IF(DASHBOARD!$J$2=AR7,DASHBOARD!$U$748,IF(DASHBOARD!$J$2=0,0,AR350)))</f>
        <v/>
      </c>
      <c r="AS350" s="383">
        <f>(IF(DASHBOARD!$J$2=AS7,DASHBOARD!$U$748,IF(DASHBOARD!$J$2=0,0,AS350)))</f>
        <v/>
      </c>
      <c r="AT350" s="383">
        <f>(IF(DASHBOARD!$J$2=AT7,DASHBOARD!$U$748,IF(DASHBOARD!$J$2=0,0,AT350)))</f>
        <v/>
      </c>
      <c r="AU350" s="383">
        <f>(IF(DASHBOARD!$J$2=AU7,DASHBOARD!$U$748,IF(DASHBOARD!$J$2=0,0,AU350)))</f>
        <v/>
      </c>
      <c r="AV350" s="383">
        <f>(IF(DASHBOARD!$J$2=AV7,DASHBOARD!$U$748,IF(DASHBOARD!$J$2=0,0,AV350)))</f>
        <v/>
      </c>
      <c r="AW350" s="383">
        <f>(IF(DASHBOARD!$J$2=AW7,DASHBOARD!$U$748,IF(DASHBOARD!$J$2=0,0,AW350)))</f>
        <v/>
      </c>
      <c r="AX350" s="383">
        <f>(IF(DASHBOARD!$J$2=AX7,DASHBOARD!$U$748,IF(DASHBOARD!$J$2=0,0,AX350)))</f>
        <v/>
      </c>
      <c r="AY350" s="383">
        <f>(IF(DASHBOARD!$J$2=AY7,DASHBOARD!$U$748,IF(DASHBOARD!$J$2=0,0,AY350)))</f>
        <v/>
      </c>
      <c r="AZ350" s="383">
        <f>(IF(DASHBOARD!$J$2=AZ7,DASHBOARD!$U$748,IF(DASHBOARD!$J$2=0,0,AZ350)))</f>
        <v/>
      </c>
      <c r="BA350" s="383">
        <f>(IF(DASHBOARD!$J$2=BA7,DASHBOARD!$U$748,IF(DASHBOARD!$J$2=0,0,BA350)))</f>
        <v/>
      </c>
      <c r="BB350" s="384">
        <f>IF(SUM(F350:BA350)&lt;&gt;0,AVERAGEIF(F350:BA350,"&gt;0",F350:BA350),0)</f>
        <v/>
      </c>
      <c r="BC350" s="147" t="n"/>
      <c r="BD350" s="385">
        <f>MAXA(F350:BA350)</f>
        <v/>
      </c>
      <c r="BE350" s="1461">
        <f>IF(BD350&lt;&gt;0,VLOOKUP(BD350,$F$10:$BA$10,MATCH(BD350,F350:BA350,0)),"")</f>
        <v/>
      </c>
      <c r="BF350" s="385">
        <f t="array" ref="BF350">MIN(IF(F350:BA350&gt;0,F350:BA350))</f>
        <v/>
      </c>
      <c r="BG350" s="1461">
        <f>IF(BF350&lt;&gt;0,VLOOKUP(BF350,$F$10:$BA$10,MATCH($BF350,$F350:$BA350,0)),"")</f>
        <v/>
      </c>
      <c r="BI350" s="1368">
        <f>HLOOKUP($BI$9,$S$10:$AI$431,1+$BL350,TRUE)</f>
        <v/>
      </c>
      <c r="BJ350" s="1369">
        <f>HLOOKUP($BJ$9,$AJ$10:$AW$431,1+$BL350,TRUE)</f>
        <v/>
      </c>
      <c r="BK350" s="151" t="n"/>
      <c r="BL350" s="408">
        <f>BL349+1</f>
        <v/>
      </c>
      <c r="BM350" s="399" t="n"/>
    </row>
    <row r="351" ht="20.25" customHeight="1" s="18" thickBot="1" thickTop="1">
      <c r="B351" s="1370" t="n"/>
      <c r="C351" s="1353" t="n"/>
      <c r="D351" s="1462" t="n"/>
      <c r="E351" s="402" t="inlineStr">
        <is>
          <t>PLTU Mamuju # 2, 150</t>
        </is>
      </c>
      <c r="F351" s="383">
        <f>(IF(DASHBOARD!$J$2=F7,DASHBOARD!$U$749,IF(DASHBOARD!$J$2=0,0,F351)))</f>
        <v/>
      </c>
      <c r="G351" s="383">
        <f>(IF(DASHBOARD!$J$2=G7,DASHBOARD!$U$749,IF(DASHBOARD!$J$2=0,0,G351)))</f>
        <v/>
      </c>
      <c r="H351" s="383">
        <f>(IF(DASHBOARD!$J$2=H7,DASHBOARD!$U$749,IF(DASHBOARD!$J$2=0,0,H351)))</f>
        <v/>
      </c>
      <c r="I351" s="383">
        <f>(IF(DASHBOARD!$J$2=I7,DASHBOARD!$U$749,IF(DASHBOARD!$J$2=0,0,I351)))</f>
        <v/>
      </c>
      <c r="J351" s="383">
        <f>(IF(DASHBOARD!$J$2=J7,DASHBOARD!$U$749,IF(DASHBOARD!$J$2=0,0,J351)))</f>
        <v/>
      </c>
      <c r="K351" s="383">
        <f>(IF(DASHBOARD!$J$2=K7,DASHBOARD!$U$749,IF(DASHBOARD!$J$2=0,0,K351)))</f>
        <v/>
      </c>
      <c r="L351" s="383">
        <f>(IF(DASHBOARD!$J$2=L7,DASHBOARD!$U$749,IF(DASHBOARD!$J$2=0,0,L351)))</f>
        <v/>
      </c>
      <c r="M351" s="383">
        <f>(IF(DASHBOARD!$J$2=M7,DASHBOARD!$U$749,IF(DASHBOARD!$J$2=0,0,M351)))</f>
        <v/>
      </c>
      <c r="N351" s="383">
        <f>(IF(DASHBOARD!$J$2=N7,DASHBOARD!$U$749,IF(DASHBOARD!$J$2=0,0,N351)))</f>
        <v/>
      </c>
      <c r="O351" s="383">
        <f>(IF(DASHBOARD!$J$2=O7,DASHBOARD!$U$749,IF(DASHBOARD!$J$2=0,0,O351)))</f>
        <v/>
      </c>
      <c r="P351" s="383">
        <f>(IF(DASHBOARD!$J$2=P7,DASHBOARD!$U$749,IF(DASHBOARD!$J$2=0,0,P351)))</f>
        <v/>
      </c>
      <c r="Q351" s="383">
        <f>(IF(DASHBOARD!$J$2=Q7,DASHBOARD!$U$749,IF(DASHBOARD!$J$2=0,0,Q351)))</f>
        <v/>
      </c>
      <c r="R351" s="383">
        <f>(IF(DASHBOARD!$J$2=R7,DASHBOARD!$U$749,IF(DASHBOARD!$J$2=0,0,R351)))</f>
        <v/>
      </c>
      <c r="S351" s="383">
        <f>(IF(DASHBOARD!$J$2=S7,DASHBOARD!$U$749,IF(DASHBOARD!$J$2=0,0,S351)))</f>
        <v/>
      </c>
      <c r="T351" s="383">
        <f>(IF(DASHBOARD!$J$2=T7,DASHBOARD!$U$749,IF(DASHBOARD!$J$2=0,0,T351)))</f>
        <v/>
      </c>
      <c r="U351" s="383">
        <f>(IF(DASHBOARD!$J$2=U7,DASHBOARD!$U$749,IF(DASHBOARD!$J$2=0,0,U351)))</f>
        <v/>
      </c>
      <c r="V351" s="383">
        <f>(IF(DASHBOARD!$J$2=V7,DASHBOARD!$U$749,IF(DASHBOARD!$J$2=0,0,V351)))</f>
        <v/>
      </c>
      <c r="W351" s="383">
        <f>(IF(DASHBOARD!$J$2=W7,DASHBOARD!$U$749,IF(DASHBOARD!$J$2=0,0,W351)))</f>
        <v/>
      </c>
      <c r="X351" s="383">
        <f>(IF(DASHBOARD!$J$2=X7,DASHBOARD!$U$749,IF(DASHBOARD!$J$2=0,0,X351)))</f>
        <v/>
      </c>
      <c r="Y351" s="383">
        <f>(IF(DASHBOARD!$J$2=Y7,DASHBOARD!$U$749,IF(DASHBOARD!$J$2=0,0,Y351)))</f>
        <v/>
      </c>
      <c r="Z351" s="383">
        <f>(IF(DASHBOARD!$J$2=Z7,DASHBOARD!$U$749,IF(DASHBOARD!$J$2=0,0,Z351)))</f>
        <v/>
      </c>
      <c r="AA351" s="383">
        <f>(IF(DASHBOARD!$J$2=AA7,DASHBOARD!$U$749,IF(DASHBOARD!$J$2=0,0,AA351)))</f>
        <v/>
      </c>
      <c r="AB351" s="383">
        <f>(IF(DASHBOARD!$J$2=AB7,DASHBOARD!$U$749,IF(DASHBOARD!$J$2=0,0,AB351)))</f>
        <v/>
      </c>
      <c r="AC351" s="383">
        <f>(IF(DASHBOARD!$J$2=AC7,DASHBOARD!$U$749,IF(DASHBOARD!$J$2=0,0,AC351)))</f>
        <v/>
      </c>
      <c r="AD351" s="383">
        <f>(IF(DASHBOARD!$J$2=AD7,DASHBOARD!$U$749,IF(DASHBOARD!$J$2=0,0,AD351)))</f>
        <v/>
      </c>
      <c r="AE351" s="383">
        <f>(IF(DASHBOARD!$J$2=AE7,DASHBOARD!$U$749,IF(DASHBOARD!$J$2=0,0,AE351)))</f>
        <v/>
      </c>
      <c r="AF351" s="383">
        <f>(IF(DASHBOARD!$J$2=AF7,DASHBOARD!$U$749,IF(DASHBOARD!$J$2=0,0,AF351)))</f>
        <v/>
      </c>
      <c r="AG351" s="383">
        <f>(IF(DASHBOARD!$J$2=AG7,DASHBOARD!$U$749,IF(DASHBOARD!$J$2=0,0,AG351)))</f>
        <v/>
      </c>
      <c r="AH351" s="383">
        <f>(IF(DASHBOARD!$J$2=AH7,DASHBOARD!$U$749,IF(DASHBOARD!$J$2=0,0,AH351)))</f>
        <v/>
      </c>
      <c r="AI351" s="383">
        <f>(IF(DASHBOARD!$J$2=AI7,DASHBOARD!$U$749,IF(DASHBOARD!$J$2=0,0,AI351)))</f>
        <v/>
      </c>
      <c r="AJ351" s="383">
        <f>(IF(DASHBOARD!$J$2=AJ7,DASHBOARD!$U$749,IF(DASHBOARD!$J$2=0,0,AJ351)))</f>
        <v/>
      </c>
      <c r="AK351" s="383">
        <f>(IF(DASHBOARD!$J$2=AK7,DASHBOARD!$U$749,IF(DASHBOARD!$J$2=0,0,AK351)))</f>
        <v/>
      </c>
      <c r="AL351" s="383">
        <f>(IF(DASHBOARD!$J$2=AL7,DASHBOARD!$U$749,IF(DASHBOARD!$J$2=0,0,AL351)))</f>
        <v/>
      </c>
      <c r="AM351" s="383">
        <f>(IF(DASHBOARD!$J$2=AM7,DASHBOARD!$U$749,IF(DASHBOARD!$J$2=0,0,AM351)))</f>
        <v/>
      </c>
      <c r="AN351" s="383">
        <f>(IF(DASHBOARD!$J$2=AN7,DASHBOARD!$U$749,IF(DASHBOARD!$J$2=0,0,AN351)))</f>
        <v/>
      </c>
      <c r="AO351" s="383">
        <f>(IF(DASHBOARD!$J$2=AO7,DASHBOARD!$U$749,IF(DASHBOARD!$J$2=0,0,AO351)))</f>
        <v/>
      </c>
      <c r="AP351" s="383">
        <f>(IF(DASHBOARD!$J$2=AP7,DASHBOARD!$U$749,IF(DASHBOARD!$J$2=0,0,AP351)))</f>
        <v/>
      </c>
      <c r="AQ351" s="383">
        <f>(IF(DASHBOARD!$J$2=AQ7,DASHBOARD!$U$749,IF(DASHBOARD!$J$2=0,0,AQ351)))</f>
        <v/>
      </c>
      <c r="AR351" s="383">
        <f>(IF(DASHBOARD!$J$2=AR7,DASHBOARD!$U$749,IF(DASHBOARD!$J$2=0,0,AR351)))</f>
        <v/>
      </c>
      <c r="AS351" s="383">
        <f>(IF(DASHBOARD!$J$2=AS7,DASHBOARD!$U$749,IF(DASHBOARD!$J$2=0,0,AS351)))</f>
        <v/>
      </c>
      <c r="AT351" s="383">
        <f>(IF(DASHBOARD!$J$2=AT7,DASHBOARD!$U$749,IF(DASHBOARD!$J$2=0,0,AT351)))</f>
        <v/>
      </c>
      <c r="AU351" s="383">
        <f>(IF(DASHBOARD!$J$2=AU7,DASHBOARD!$U$749,IF(DASHBOARD!$J$2=0,0,AU351)))</f>
        <v/>
      </c>
      <c r="AV351" s="383">
        <f>(IF(DASHBOARD!$J$2=AV7,DASHBOARD!$U$749,IF(DASHBOARD!$J$2=0,0,AV351)))</f>
        <v/>
      </c>
      <c r="AW351" s="383">
        <f>(IF(DASHBOARD!$J$2=AW7,DASHBOARD!$U$749,IF(DASHBOARD!$J$2=0,0,AW351)))</f>
        <v/>
      </c>
      <c r="AX351" s="383">
        <f>(IF(DASHBOARD!$J$2=AX7,DASHBOARD!$U$749,IF(DASHBOARD!$J$2=0,0,AX351)))</f>
        <v/>
      </c>
      <c r="AY351" s="383">
        <f>(IF(DASHBOARD!$J$2=AY7,DASHBOARD!$U$749,IF(DASHBOARD!$J$2=0,0,AY351)))</f>
        <v/>
      </c>
      <c r="AZ351" s="383">
        <f>(IF(DASHBOARD!$J$2=AZ7,DASHBOARD!$U$749,IF(DASHBOARD!$J$2=0,0,AZ351)))</f>
        <v/>
      </c>
      <c r="BA351" s="383">
        <f>(IF(DASHBOARD!$J$2=BA7,DASHBOARD!$U$749,IF(DASHBOARD!$J$2=0,0,BA351)))</f>
        <v/>
      </c>
      <c r="BB351" s="384">
        <f>IF(SUM(F351:BA351)&lt;&gt;0,AVERAGEIF(F351:BA351,"&gt;0",F351:BA351),0)</f>
        <v/>
      </c>
      <c r="BC351" s="147" t="n"/>
      <c r="BD351" s="385">
        <f>MAXA(F351:BA351)</f>
        <v/>
      </c>
      <c r="BE351" s="1461">
        <f>IF(BD351&lt;&gt;0,VLOOKUP(BD351,$F$10:$BA$10,MATCH(BD351,F351:BA351,0)),"")</f>
        <v/>
      </c>
      <c r="BF351" s="385">
        <f t="array" ref="BF351">MIN(IF(F351:BA351&gt;0,F351:BA351))</f>
        <v/>
      </c>
      <c r="BG351" s="1461">
        <f>IF(BF351&lt;&gt;0,VLOOKUP(BF351,$F$10:$BA$10,MATCH($BF351,$F351:$BA351,0)),"")</f>
        <v/>
      </c>
      <c r="BI351" s="1368">
        <f>HLOOKUP($BI$9,$S$10:$AI$431,1+$BL351,TRUE)</f>
        <v/>
      </c>
      <c r="BJ351" s="1369">
        <f>HLOOKUP($BJ$9,$AJ$10:$AW$431,1+$BL351,TRUE)</f>
        <v/>
      </c>
      <c r="BK351" s="151" t="n"/>
      <c r="BL351" s="408">
        <f>BL350+1</f>
        <v/>
      </c>
      <c r="BM351" s="399" t="n"/>
    </row>
    <row r="352" ht="20.25" customHeight="1" s="18" thickBot="1" thickTop="1">
      <c r="B352" s="1370" t="n"/>
      <c r="C352" s="1353" t="n"/>
      <c r="D352" s="1462" t="n"/>
      <c r="E352" s="402" t="inlineStr">
        <is>
          <t>Mamuju # 1, 150</t>
        </is>
      </c>
      <c r="F352" s="383">
        <f>(IF(DASHBOARD!$J$2=F7,DASHBOARD!$U$746,IF(DASHBOARD!$J$2=0,0,F352)))</f>
        <v/>
      </c>
      <c r="G352" s="383">
        <f>(IF(DASHBOARD!$J$2=G7,DASHBOARD!$U$746,IF(DASHBOARD!$J$2=0,0,G352)))</f>
        <v/>
      </c>
      <c r="H352" s="383">
        <f>(IF(DASHBOARD!$J$2=H7,DASHBOARD!$U$746,IF(DASHBOARD!$J$2=0,0,H352)))</f>
        <v/>
      </c>
      <c r="I352" s="383">
        <f>(IF(DASHBOARD!$J$2=I7,DASHBOARD!$U$746,IF(DASHBOARD!$J$2=0,0,I352)))</f>
        <v/>
      </c>
      <c r="J352" s="383">
        <f>(IF(DASHBOARD!$J$2=J7,DASHBOARD!$U$746,IF(DASHBOARD!$J$2=0,0,J352)))</f>
        <v/>
      </c>
      <c r="K352" s="383">
        <f>(IF(DASHBOARD!$J$2=K7,DASHBOARD!$U$746,IF(DASHBOARD!$J$2=0,0,K352)))</f>
        <v/>
      </c>
      <c r="L352" s="383">
        <f>(IF(DASHBOARD!$J$2=L7,DASHBOARD!$U$746,IF(DASHBOARD!$J$2=0,0,L352)))</f>
        <v/>
      </c>
      <c r="M352" s="383">
        <f>(IF(DASHBOARD!$J$2=M7,DASHBOARD!$U$746,IF(DASHBOARD!$J$2=0,0,M352)))</f>
        <v/>
      </c>
      <c r="N352" s="383">
        <f>(IF(DASHBOARD!$J$2=N7,DASHBOARD!$U$746,IF(DASHBOARD!$J$2=0,0,N352)))</f>
        <v/>
      </c>
      <c r="O352" s="383">
        <f>(IF(DASHBOARD!$J$2=O7,DASHBOARD!$U$746,IF(DASHBOARD!$J$2=0,0,O352)))</f>
        <v/>
      </c>
      <c r="P352" s="383">
        <f>(IF(DASHBOARD!$J$2=P7,DASHBOARD!$U$746,IF(DASHBOARD!$J$2=0,0,P352)))</f>
        <v/>
      </c>
      <c r="Q352" s="383">
        <f>(IF(DASHBOARD!$J$2=Q7,DASHBOARD!$U$746,IF(DASHBOARD!$J$2=0,0,Q352)))</f>
        <v/>
      </c>
      <c r="R352" s="383">
        <f>(IF(DASHBOARD!$J$2=R7,DASHBOARD!$U$746,IF(DASHBOARD!$J$2=0,0,R352)))</f>
        <v/>
      </c>
      <c r="S352" s="383">
        <f>(IF(DASHBOARD!$J$2=S7,DASHBOARD!$U$746,IF(DASHBOARD!$J$2=0,0,S352)))</f>
        <v/>
      </c>
      <c r="T352" s="383">
        <f>(IF(DASHBOARD!$J$2=T7,DASHBOARD!$U$746,IF(DASHBOARD!$J$2=0,0,T352)))</f>
        <v/>
      </c>
      <c r="U352" s="383">
        <f>(IF(DASHBOARD!$J$2=U7,DASHBOARD!$U$746,IF(DASHBOARD!$J$2=0,0,U352)))</f>
        <v/>
      </c>
      <c r="V352" s="383">
        <f>(IF(DASHBOARD!$J$2=V7,DASHBOARD!$U$746,IF(DASHBOARD!$J$2=0,0,V352)))</f>
        <v/>
      </c>
      <c r="W352" s="383">
        <f>(IF(DASHBOARD!$J$2=W7,DASHBOARD!$U$746,IF(DASHBOARD!$J$2=0,0,W352)))</f>
        <v/>
      </c>
      <c r="X352" s="383">
        <f>(IF(DASHBOARD!$J$2=X7,DASHBOARD!$U$746,IF(DASHBOARD!$J$2=0,0,X352)))</f>
        <v/>
      </c>
      <c r="Y352" s="383">
        <f>(IF(DASHBOARD!$J$2=Y7,DASHBOARD!$U$746,IF(DASHBOARD!$J$2=0,0,Y352)))</f>
        <v/>
      </c>
      <c r="Z352" s="383">
        <f>(IF(DASHBOARD!$J$2=Z7,DASHBOARD!$U$746,IF(DASHBOARD!$J$2=0,0,Z352)))</f>
        <v/>
      </c>
      <c r="AA352" s="383">
        <f>(IF(DASHBOARD!$J$2=AA7,DASHBOARD!$U$746,IF(DASHBOARD!$J$2=0,0,AA352)))</f>
        <v/>
      </c>
      <c r="AB352" s="383">
        <f>(IF(DASHBOARD!$J$2=AB7,DASHBOARD!$U$746,IF(DASHBOARD!$J$2=0,0,AB352)))</f>
        <v/>
      </c>
      <c r="AC352" s="383">
        <f>(IF(DASHBOARD!$J$2=AC7,DASHBOARD!$U$746,IF(DASHBOARD!$J$2=0,0,AC352)))</f>
        <v/>
      </c>
      <c r="AD352" s="383">
        <f>(IF(DASHBOARD!$J$2=AD7,DASHBOARD!$U$746,IF(DASHBOARD!$J$2=0,0,AD352)))</f>
        <v/>
      </c>
      <c r="AE352" s="383">
        <f>(IF(DASHBOARD!$J$2=AE7,DASHBOARD!$U$746,IF(DASHBOARD!$J$2=0,0,AE352)))</f>
        <v/>
      </c>
      <c r="AF352" s="383">
        <f>(IF(DASHBOARD!$J$2=AF7,DASHBOARD!$U$746,IF(DASHBOARD!$J$2=0,0,AF352)))</f>
        <v/>
      </c>
      <c r="AG352" s="383">
        <f>(IF(DASHBOARD!$J$2=AG7,DASHBOARD!$U$746,IF(DASHBOARD!$J$2=0,0,AG352)))</f>
        <v/>
      </c>
      <c r="AH352" s="383">
        <f>(IF(DASHBOARD!$J$2=AH7,DASHBOARD!$U$746,IF(DASHBOARD!$J$2=0,0,AH352)))</f>
        <v/>
      </c>
      <c r="AI352" s="383">
        <f>(IF(DASHBOARD!$J$2=AI7,DASHBOARD!$U$746,IF(DASHBOARD!$J$2=0,0,AI352)))</f>
        <v/>
      </c>
      <c r="AJ352" s="383">
        <f>(IF(DASHBOARD!$J$2=AJ7,DASHBOARD!$U$746,IF(DASHBOARD!$J$2=0,0,AJ352)))</f>
        <v/>
      </c>
      <c r="AK352" s="383">
        <f>(IF(DASHBOARD!$J$2=AK7,DASHBOARD!$U$746,IF(DASHBOARD!$J$2=0,0,AK352)))</f>
        <v/>
      </c>
      <c r="AL352" s="383">
        <f>(IF(DASHBOARD!$J$2=AL7,DASHBOARD!$U$746,IF(DASHBOARD!$J$2=0,0,AL352)))</f>
        <v/>
      </c>
      <c r="AM352" s="383">
        <f>(IF(DASHBOARD!$J$2=AM7,DASHBOARD!$U$746,IF(DASHBOARD!$J$2=0,0,AM352)))</f>
        <v/>
      </c>
      <c r="AN352" s="383">
        <f>(IF(DASHBOARD!$J$2=AN7,DASHBOARD!$U$746,IF(DASHBOARD!$J$2=0,0,AN352)))</f>
        <v/>
      </c>
      <c r="AO352" s="383">
        <f>(IF(DASHBOARD!$J$2=AO7,DASHBOARD!$U$746,IF(DASHBOARD!$J$2=0,0,AO352)))</f>
        <v/>
      </c>
      <c r="AP352" s="383">
        <f>(IF(DASHBOARD!$J$2=AP7,DASHBOARD!$U$746,IF(DASHBOARD!$J$2=0,0,AP352)))</f>
        <v/>
      </c>
      <c r="AQ352" s="383">
        <f>(IF(DASHBOARD!$J$2=AQ7,DASHBOARD!$U$746,IF(DASHBOARD!$J$2=0,0,AQ352)))</f>
        <v/>
      </c>
      <c r="AR352" s="383">
        <f>(IF(DASHBOARD!$J$2=AR7,DASHBOARD!$U$746,IF(DASHBOARD!$J$2=0,0,AR352)))</f>
        <v/>
      </c>
      <c r="AS352" s="383">
        <f>(IF(DASHBOARD!$J$2=AS7,DASHBOARD!$U$746,IF(DASHBOARD!$J$2=0,0,AS352)))</f>
        <v/>
      </c>
      <c r="AT352" s="383">
        <f>(IF(DASHBOARD!$J$2=AT7,DASHBOARD!$U$746,IF(DASHBOARD!$J$2=0,0,AT352)))</f>
        <v/>
      </c>
      <c r="AU352" s="383">
        <f>(IF(DASHBOARD!$J$2=AU7,DASHBOARD!$U$746,IF(DASHBOARD!$J$2=0,0,AU352)))</f>
        <v/>
      </c>
      <c r="AV352" s="383">
        <f>(IF(DASHBOARD!$J$2=AV7,DASHBOARD!$U$746,IF(DASHBOARD!$J$2=0,0,AV352)))</f>
        <v/>
      </c>
      <c r="AW352" s="383">
        <f>(IF(DASHBOARD!$J$2=AW7,DASHBOARD!$U$746,IF(DASHBOARD!$J$2=0,0,AW352)))</f>
        <v/>
      </c>
      <c r="AX352" s="383">
        <f>(IF(DASHBOARD!$J$2=AX7,DASHBOARD!$U$746,IF(DASHBOARD!$J$2=0,0,AX352)))</f>
        <v/>
      </c>
      <c r="AY352" s="383">
        <f>(IF(DASHBOARD!$J$2=AY7,DASHBOARD!$U$746,IF(DASHBOARD!$J$2=0,0,AY352)))</f>
        <v/>
      </c>
      <c r="AZ352" s="383">
        <f>(IF(DASHBOARD!$J$2=AZ7,DASHBOARD!$U$746,IF(DASHBOARD!$J$2=0,0,AZ352)))</f>
        <v/>
      </c>
      <c r="BA352" s="383">
        <f>(IF(DASHBOARD!$J$2=BA7,DASHBOARD!$U$746,IF(DASHBOARD!$J$2=0,0,BA352)))</f>
        <v/>
      </c>
      <c r="BB352" s="384">
        <f>IF(SUM(F352:BA352)&lt;&gt;0,AVERAGEIF(F352:BA352,"&gt;0",F352:BA352),0)</f>
        <v/>
      </c>
      <c r="BC352" s="147" t="n"/>
      <c r="BD352" s="385">
        <f>MAXA(F352:BA352)</f>
        <v/>
      </c>
      <c r="BE352" s="1461">
        <f>IF(BD352&lt;&gt;0,VLOOKUP(BD352,$F$10:$BA$10,MATCH(BD352,F352:BA352,0)),"")</f>
        <v/>
      </c>
      <c r="BF352" s="385">
        <f t="array" ref="BF352">MIN(IF(F352:BA352&gt;0,F352:BA352))</f>
        <v/>
      </c>
      <c r="BG352" s="1461">
        <f>IF(BF352&lt;&gt;0,VLOOKUP(BF352,$F$10:$BA$10,MATCH($BF352,$F352:$BA352,0)),"")</f>
        <v/>
      </c>
      <c r="BI352" s="1368">
        <f>HLOOKUP($BI$9,$S$10:$AI$431,1+$BL352,TRUE)</f>
        <v/>
      </c>
      <c r="BJ352" s="1369">
        <f>HLOOKUP($BJ$9,$AJ$10:$AW$431,1+$BL352,TRUE)</f>
        <v/>
      </c>
      <c r="BK352" s="151" t="n"/>
      <c r="BL352" s="408">
        <f>BL351+1</f>
        <v/>
      </c>
      <c r="BM352" s="399" t="n"/>
    </row>
    <row r="353" ht="20.25" customHeight="1" s="18" thickBot="1" thickTop="1">
      <c r="B353" s="1370" t="n"/>
      <c r="C353" s="1353" t="n"/>
      <c r="D353" s="1462" t="n"/>
      <c r="E353" s="402" t="inlineStr">
        <is>
          <t>Mamuju # 2, 150</t>
        </is>
      </c>
      <c r="F353" s="383">
        <f>(IF(DASHBOARD!$J$2=F7,DASHBOARD!$U$747,IF(DASHBOARD!$J$2=0,0,F353)))</f>
        <v/>
      </c>
      <c r="G353" s="383">
        <f>(IF(DASHBOARD!$J$2=G7,DASHBOARD!$U$747,IF(DASHBOARD!$J$2=0,0,G353)))</f>
        <v/>
      </c>
      <c r="H353" s="383">
        <f>(IF(DASHBOARD!$J$2=H7,DASHBOARD!$U$747,IF(DASHBOARD!$J$2=0,0,H353)))</f>
        <v/>
      </c>
      <c r="I353" s="383">
        <f>(IF(DASHBOARD!$J$2=I7,DASHBOARD!$U$747,IF(DASHBOARD!$J$2=0,0,I353)))</f>
        <v/>
      </c>
      <c r="J353" s="383">
        <f>(IF(DASHBOARD!$J$2=J7,DASHBOARD!$U$747,IF(DASHBOARD!$J$2=0,0,J353)))</f>
        <v/>
      </c>
      <c r="K353" s="383">
        <f>(IF(DASHBOARD!$J$2=K7,DASHBOARD!$U$747,IF(DASHBOARD!$J$2=0,0,K353)))</f>
        <v/>
      </c>
      <c r="L353" s="383">
        <f>(IF(DASHBOARD!$J$2=L7,DASHBOARD!$U$747,IF(DASHBOARD!$J$2=0,0,L353)))</f>
        <v/>
      </c>
      <c r="M353" s="383">
        <f>(IF(DASHBOARD!$J$2=M7,DASHBOARD!$U$747,IF(DASHBOARD!$J$2=0,0,M353)))</f>
        <v/>
      </c>
      <c r="N353" s="383">
        <f>(IF(DASHBOARD!$J$2=N7,DASHBOARD!$U$747,IF(DASHBOARD!$J$2=0,0,N353)))</f>
        <v/>
      </c>
      <c r="O353" s="383">
        <f>(IF(DASHBOARD!$J$2=O7,DASHBOARD!$U$747,IF(DASHBOARD!$J$2=0,0,O353)))</f>
        <v/>
      </c>
      <c r="P353" s="383">
        <f>(IF(DASHBOARD!$J$2=P7,DASHBOARD!$U$747,IF(DASHBOARD!$J$2=0,0,P353)))</f>
        <v/>
      </c>
      <c r="Q353" s="383">
        <f>(IF(DASHBOARD!$J$2=Q7,DASHBOARD!$U$747,IF(DASHBOARD!$J$2=0,0,Q353)))</f>
        <v/>
      </c>
      <c r="R353" s="383">
        <f>(IF(DASHBOARD!$J$2=R7,DASHBOARD!$U$747,IF(DASHBOARD!$J$2=0,0,R353)))</f>
        <v/>
      </c>
      <c r="S353" s="383">
        <f>(IF(DASHBOARD!$J$2=S7,DASHBOARD!$U$747,IF(DASHBOARD!$J$2=0,0,S353)))</f>
        <v/>
      </c>
      <c r="T353" s="383">
        <f>(IF(DASHBOARD!$J$2=T7,DASHBOARD!$U$747,IF(DASHBOARD!$J$2=0,0,T353)))</f>
        <v/>
      </c>
      <c r="U353" s="383">
        <f>(IF(DASHBOARD!$J$2=U7,DASHBOARD!$U$747,IF(DASHBOARD!$J$2=0,0,U353)))</f>
        <v/>
      </c>
      <c r="V353" s="383">
        <f>(IF(DASHBOARD!$J$2=V7,DASHBOARD!$U$747,IF(DASHBOARD!$J$2=0,0,V353)))</f>
        <v/>
      </c>
      <c r="W353" s="383">
        <f>(IF(DASHBOARD!$J$2=W7,DASHBOARD!$U$747,IF(DASHBOARD!$J$2=0,0,W353)))</f>
        <v/>
      </c>
      <c r="X353" s="383">
        <f>(IF(DASHBOARD!$J$2=X7,DASHBOARD!$U$747,IF(DASHBOARD!$J$2=0,0,X353)))</f>
        <v/>
      </c>
      <c r="Y353" s="383">
        <f>(IF(DASHBOARD!$J$2=Y7,DASHBOARD!$U$747,IF(DASHBOARD!$J$2=0,0,Y353)))</f>
        <v/>
      </c>
      <c r="Z353" s="383">
        <f>(IF(DASHBOARD!$J$2=Z7,DASHBOARD!$U$747,IF(DASHBOARD!$J$2=0,0,Z353)))</f>
        <v/>
      </c>
      <c r="AA353" s="383">
        <f>(IF(DASHBOARD!$J$2=AA7,DASHBOARD!$U$747,IF(DASHBOARD!$J$2=0,0,AA353)))</f>
        <v/>
      </c>
      <c r="AB353" s="383">
        <f>(IF(DASHBOARD!$J$2=AB7,DASHBOARD!$U$747,IF(DASHBOARD!$J$2=0,0,AB353)))</f>
        <v/>
      </c>
      <c r="AC353" s="383">
        <f>(IF(DASHBOARD!$J$2=AC7,DASHBOARD!$U$747,IF(DASHBOARD!$J$2=0,0,AC353)))</f>
        <v/>
      </c>
      <c r="AD353" s="383">
        <f>(IF(DASHBOARD!$J$2=AD7,DASHBOARD!$U$747,IF(DASHBOARD!$J$2=0,0,AD353)))</f>
        <v/>
      </c>
      <c r="AE353" s="383">
        <f>(IF(DASHBOARD!$J$2=AE7,DASHBOARD!$U$747,IF(DASHBOARD!$J$2=0,0,AE353)))</f>
        <v/>
      </c>
      <c r="AF353" s="383">
        <f>(IF(DASHBOARD!$J$2=AF7,DASHBOARD!$U$747,IF(DASHBOARD!$J$2=0,0,AF353)))</f>
        <v/>
      </c>
      <c r="AG353" s="383">
        <f>(IF(DASHBOARD!$J$2=AG7,DASHBOARD!$U$747,IF(DASHBOARD!$J$2=0,0,AG353)))</f>
        <v/>
      </c>
      <c r="AH353" s="383">
        <f>(IF(DASHBOARD!$J$2=AH7,DASHBOARD!$U$747,IF(DASHBOARD!$J$2=0,0,AH353)))</f>
        <v/>
      </c>
      <c r="AI353" s="383">
        <f>(IF(DASHBOARD!$J$2=AI7,DASHBOARD!$U$747,IF(DASHBOARD!$J$2=0,0,AI353)))</f>
        <v/>
      </c>
      <c r="AJ353" s="383">
        <f>(IF(DASHBOARD!$J$2=AJ7,DASHBOARD!$U$747,IF(DASHBOARD!$J$2=0,0,AJ353)))</f>
        <v/>
      </c>
      <c r="AK353" s="383">
        <f>(IF(DASHBOARD!$J$2=AK7,DASHBOARD!$U$747,IF(DASHBOARD!$J$2=0,0,AK353)))</f>
        <v/>
      </c>
      <c r="AL353" s="383">
        <f>(IF(DASHBOARD!$J$2=AL7,DASHBOARD!$U$747,IF(DASHBOARD!$J$2=0,0,AL353)))</f>
        <v/>
      </c>
      <c r="AM353" s="383">
        <f>(IF(DASHBOARD!$J$2=AM7,DASHBOARD!$U$747,IF(DASHBOARD!$J$2=0,0,AM353)))</f>
        <v/>
      </c>
      <c r="AN353" s="383">
        <f>(IF(DASHBOARD!$J$2=AN7,DASHBOARD!$U$747,IF(DASHBOARD!$J$2=0,0,AN353)))</f>
        <v/>
      </c>
      <c r="AO353" s="383">
        <f>(IF(DASHBOARD!$J$2=AO7,DASHBOARD!$U$747,IF(DASHBOARD!$J$2=0,0,AO353)))</f>
        <v/>
      </c>
      <c r="AP353" s="383">
        <f>(IF(DASHBOARD!$J$2=AP7,DASHBOARD!$U$747,IF(DASHBOARD!$J$2=0,0,AP353)))</f>
        <v/>
      </c>
      <c r="AQ353" s="383">
        <f>(IF(DASHBOARD!$J$2=AQ7,DASHBOARD!$U$747,IF(DASHBOARD!$J$2=0,0,AQ353)))</f>
        <v/>
      </c>
      <c r="AR353" s="383">
        <f>(IF(DASHBOARD!$J$2=AR7,DASHBOARD!$U$747,IF(DASHBOARD!$J$2=0,0,AR353)))</f>
        <v/>
      </c>
      <c r="AS353" s="383">
        <f>(IF(DASHBOARD!$J$2=AS7,DASHBOARD!$U$747,IF(DASHBOARD!$J$2=0,0,AS353)))</f>
        <v/>
      </c>
      <c r="AT353" s="383">
        <f>(IF(DASHBOARD!$J$2=AT7,DASHBOARD!$U$747,IF(DASHBOARD!$J$2=0,0,AT353)))</f>
        <v/>
      </c>
      <c r="AU353" s="383">
        <f>(IF(DASHBOARD!$J$2=AU7,DASHBOARD!$U$747,IF(DASHBOARD!$J$2=0,0,AU353)))</f>
        <v/>
      </c>
      <c r="AV353" s="383">
        <f>(IF(DASHBOARD!$J$2=AV7,DASHBOARD!$U$747,IF(DASHBOARD!$J$2=0,0,AV353)))</f>
        <v/>
      </c>
      <c r="AW353" s="383">
        <f>(IF(DASHBOARD!$J$2=AW7,DASHBOARD!$U$747,IF(DASHBOARD!$J$2=0,0,AW353)))</f>
        <v/>
      </c>
      <c r="AX353" s="383">
        <f>(IF(DASHBOARD!$J$2=AX7,DASHBOARD!$U$747,IF(DASHBOARD!$J$2=0,0,AX353)))</f>
        <v/>
      </c>
      <c r="AY353" s="383">
        <f>(IF(DASHBOARD!$J$2=AY7,DASHBOARD!$U$747,IF(DASHBOARD!$J$2=0,0,AY353)))</f>
        <v/>
      </c>
      <c r="AZ353" s="383">
        <f>(IF(DASHBOARD!$J$2=AZ7,DASHBOARD!$U$747,IF(DASHBOARD!$J$2=0,0,AZ353)))</f>
        <v/>
      </c>
      <c r="BA353" s="383">
        <f>(IF(DASHBOARD!$J$2=BA7,DASHBOARD!$U$747,IF(DASHBOARD!$J$2=0,0,BA353)))</f>
        <v/>
      </c>
      <c r="BB353" s="384">
        <f>IF(SUM(F353:BA353)&lt;&gt;0,AVERAGEIF(F353:BA353,"&gt;0",F353:BA353),0)</f>
        <v/>
      </c>
      <c r="BC353" s="147" t="n"/>
      <c r="BD353" s="385">
        <f>MAXA(F353:BA353)</f>
        <v/>
      </c>
      <c r="BE353" s="1461">
        <f>IF(BD353&lt;&gt;0,VLOOKUP(BD353,$F$10:$BA$10,MATCH(BD353,F353:BA353,0)),"")</f>
        <v/>
      </c>
      <c r="BF353" s="385">
        <f t="array" ref="BF353">MIN(IF(F353:BA353&gt;0,F353:BA353))</f>
        <v/>
      </c>
      <c r="BG353" s="1461">
        <f>IF(BF353&lt;&gt;0,VLOOKUP(BF353,$F$10:$BA$10,MATCH($BF353,$F353:$BA353,0)),"")</f>
        <v/>
      </c>
      <c r="BI353" s="1368">
        <f>HLOOKUP($BI$9,$S$10:$AI$431,1+$BL353,TRUE)</f>
        <v/>
      </c>
      <c r="BJ353" s="1369">
        <f>HLOOKUP($BJ$9,$AJ$10:$AW$431,1+$BL353,TRUE)</f>
        <v/>
      </c>
      <c r="BK353" s="151" t="n"/>
      <c r="BL353" s="408">
        <f>BL352+1</f>
        <v/>
      </c>
      <c r="BM353" s="399" t="n"/>
    </row>
    <row r="354" ht="20.25" customHeight="1" s="18" thickBot="1" thickTop="1">
      <c r="B354" s="1370" t="n"/>
      <c r="C354" s="1353" t="n"/>
      <c r="D354" s="1462" t="n"/>
      <c r="E354" s="402" t="inlineStr">
        <is>
          <t>Topoyo # 1, 150</t>
        </is>
      </c>
      <c r="F354" s="383">
        <f>(IF(DASHBOARD!$J$2=F7,DASHBOARD!$U$750,IF(DASHBOARD!$J$2=0,0,F354)))</f>
        <v/>
      </c>
      <c r="G354" s="383">
        <f>(IF(DASHBOARD!$J$2=G7,DASHBOARD!$U$750,IF(DASHBOARD!$J$2=0,0,G354)))</f>
        <v/>
      </c>
      <c r="H354" s="383">
        <f>(IF(DASHBOARD!$J$2=H7,DASHBOARD!$U$750,IF(DASHBOARD!$J$2=0,0,H354)))</f>
        <v/>
      </c>
      <c r="I354" s="383">
        <f>(IF(DASHBOARD!$J$2=I7,DASHBOARD!$U$750,IF(DASHBOARD!$J$2=0,0,I354)))</f>
        <v/>
      </c>
      <c r="J354" s="383">
        <f>(IF(DASHBOARD!$J$2=J7,DASHBOARD!$U$750,IF(DASHBOARD!$J$2=0,0,J354)))</f>
        <v/>
      </c>
      <c r="K354" s="383">
        <f>(IF(DASHBOARD!$J$2=K7,DASHBOARD!$U$750,IF(DASHBOARD!$J$2=0,0,K354)))</f>
        <v/>
      </c>
      <c r="L354" s="383">
        <f>(IF(DASHBOARD!$J$2=L7,DASHBOARD!$U$750,IF(DASHBOARD!$J$2=0,0,L354)))</f>
        <v/>
      </c>
      <c r="M354" s="383">
        <f>(IF(DASHBOARD!$J$2=M7,DASHBOARD!$U$750,IF(DASHBOARD!$J$2=0,0,M354)))</f>
        <v/>
      </c>
      <c r="N354" s="383">
        <f>(IF(DASHBOARD!$J$2=N7,DASHBOARD!$U$750,IF(DASHBOARD!$J$2=0,0,N354)))</f>
        <v/>
      </c>
      <c r="O354" s="383">
        <f>(IF(DASHBOARD!$J$2=O7,DASHBOARD!$U$750,IF(DASHBOARD!$J$2=0,0,O354)))</f>
        <v/>
      </c>
      <c r="P354" s="383">
        <f>(IF(DASHBOARD!$J$2=P7,DASHBOARD!$U$750,IF(DASHBOARD!$J$2=0,0,P354)))</f>
        <v/>
      </c>
      <c r="Q354" s="383">
        <f>(IF(DASHBOARD!$J$2=Q7,DASHBOARD!$U$750,IF(DASHBOARD!$J$2=0,0,Q354)))</f>
        <v/>
      </c>
      <c r="R354" s="383">
        <f>(IF(DASHBOARD!$J$2=R7,DASHBOARD!$U$750,IF(DASHBOARD!$J$2=0,0,R354)))</f>
        <v/>
      </c>
      <c r="S354" s="383">
        <f>(IF(DASHBOARD!$J$2=S7,DASHBOARD!$U$750,IF(DASHBOARD!$J$2=0,0,S354)))</f>
        <v/>
      </c>
      <c r="T354" s="383">
        <f>(IF(DASHBOARD!$J$2=T7,DASHBOARD!$U$750,IF(DASHBOARD!$J$2=0,0,T354)))</f>
        <v/>
      </c>
      <c r="U354" s="383">
        <f>(IF(DASHBOARD!$J$2=U7,DASHBOARD!$U$750,IF(DASHBOARD!$J$2=0,0,U354)))</f>
        <v/>
      </c>
      <c r="V354" s="383">
        <f>(IF(DASHBOARD!$J$2=V7,DASHBOARD!$U$750,IF(DASHBOARD!$J$2=0,0,V354)))</f>
        <v/>
      </c>
      <c r="W354" s="383">
        <f>(IF(DASHBOARD!$J$2=W7,DASHBOARD!$U$750,IF(DASHBOARD!$J$2=0,0,W354)))</f>
        <v/>
      </c>
      <c r="X354" s="383">
        <f>(IF(DASHBOARD!$J$2=X7,DASHBOARD!$U$750,IF(DASHBOARD!$J$2=0,0,X354)))</f>
        <v/>
      </c>
      <c r="Y354" s="383">
        <f>(IF(DASHBOARD!$J$2=Y7,DASHBOARD!$U$750,IF(DASHBOARD!$J$2=0,0,Y354)))</f>
        <v/>
      </c>
      <c r="Z354" s="383">
        <f>(IF(DASHBOARD!$J$2=Z7,DASHBOARD!$U$750,IF(DASHBOARD!$J$2=0,0,Z354)))</f>
        <v/>
      </c>
      <c r="AA354" s="383">
        <f>(IF(DASHBOARD!$J$2=AA7,DASHBOARD!$U$750,IF(DASHBOARD!$J$2=0,0,AA354)))</f>
        <v/>
      </c>
      <c r="AB354" s="383">
        <f>(IF(DASHBOARD!$J$2=AB7,DASHBOARD!$U$750,IF(DASHBOARD!$J$2=0,0,AB354)))</f>
        <v/>
      </c>
      <c r="AC354" s="383">
        <f>(IF(DASHBOARD!$J$2=AC7,DASHBOARD!$U$750,IF(DASHBOARD!$J$2=0,0,AC354)))</f>
        <v/>
      </c>
      <c r="AD354" s="383">
        <f>(IF(DASHBOARD!$J$2=AD7,DASHBOARD!$U$750,IF(DASHBOARD!$J$2=0,0,AD354)))</f>
        <v/>
      </c>
      <c r="AE354" s="383">
        <f>(IF(DASHBOARD!$J$2=AE7,DASHBOARD!$U$750,IF(DASHBOARD!$J$2=0,0,AE354)))</f>
        <v/>
      </c>
      <c r="AF354" s="383">
        <f>(IF(DASHBOARD!$J$2=AF7,DASHBOARD!$U$750,IF(DASHBOARD!$J$2=0,0,AF354)))</f>
        <v/>
      </c>
      <c r="AG354" s="383">
        <f>(IF(DASHBOARD!$J$2=AG7,DASHBOARD!$U$750,IF(DASHBOARD!$J$2=0,0,AG354)))</f>
        <v/>
      </c>
      <c r="AH354" s="383">
        <f>(IF(DASHBOARD!$J$2=AH7,DASHBOARD!$U$750,IF(DASHBOARD!$J$2=0,0,AH354)))</f>
        <v/>
      </c>
      <c r="AI354" s="383">
        <f>(IF(DASHBOARD!$J$2=AI7,DASHBOARD!$U$750,IF(DASHBOARD!$J$2=0,0,AI354)))</f>
        <v/>
      </c>
      <c r="AJ354" s="383">
        <f>(IF(DASHBOARD!$J$2=AJ7,DASHBOARD!$U$750,IF(DASHBOARD!$J$2=0,0,AJ354)))</f>
        <v/>
      </c>
      <c r="AK354" s="383">
        <f>(IF(DASHBOARD!$J$2=AK7,DASHBOARD!$U$750,IF(DASHBOARD!$J$2=0,0,AK354)))</f>
        <v/>
      </c>
      <c r="AL354" s="383">
        <f>(IF(DASHBOARD!$J$2=AL7,DASHBOARD!$U$750,IF(DASHBOARD!$J$2=0,0,AL354)))</f>
        <v/>
      </c>
      <c r="AM354" s="383">
        <f>(IF(DASHBOARD!$J$2=AM7,DASHBOARD!$U$750,IF(DASHBOARD!$J$2=0,0,AM354)))</f>
        <v/>
      </c>
      <c r="AN354" s="383">
        <f>(IF(DASHBOARD!$J$2=AN7,DASHBOARD!$U$750,IF(DASHBOARD!$J$2=0,0,AN354)))</f>
        <v/>
      </c>
      <c r="AO354" s="383">
        <f>(IF(DASHBOARD!$J$2=AO7,DASHBOARD!$U$750,IF(DASHBOARD!$J$2=0,0,AO354)))</f>
        <v/>
      </c>
      <c r="AP354" s="383">
        <f>(IF(DASHBOARD!$J$2=AP7,DASHBOARD!$U$750,IF(DASHBOARD!$J$2=0,0,AP354)))</f>
        <v/>
      </c>
      <c r="AQ354" s="383">
        <f>(IF(DASHBOARD!$J$2=AQ7,DASHBOARD!$U$750,IF(DASHBOARD!$J$2=0,0,AQ354)))</f>
        <v/>
      </c>
      <c r="AR354" s="383">
        <f>(IF(DASHBOARD!$J$2=AR7,DASHBOARD!$U$750,IF(DASHBOARD!$J$2=0,0,AR354)))</f>
        <v/>
      </c>
      <c r="AS354" s="383">
        <f>(IF(DASHBOARD!$J$2=AS7,DASHBOARD!$U$750,IF(DASHBOARD!$J$2=0,0,AS354)))</f>
        <v/>
      </c>
      <c r="AT354" s="383">
        <f>(IF(DASHBOARD!$J$2=AT7,DASHBOARD!$U$750,IF(DASHBOARD!$J$2=0,0,AT354)))</f>
        <v/>
      </c>
      <c r="AU354" s="383">
        <f>(IF(DASHBOARD!$J$2=AU7,DASHBOARD!$U$750,IF(DASHBOARD!$J$2=0,0,AU354)))</f>
        <v/>
      </c>
      <c r="AV354" s="383">
        <f>(IF(DASHBOARD!$J$2=AV7,DASHBOARD!$U$750,IF(DASHBOARD!$J$2=0,0,AV354)))</f>
        <v/>
      </c>
      <c r="AW354" s="383">
        <f>(IF(DASHBOARD!$J$2=AW7,DASHBOARD!$U$750,IF(DASHBOARD!$J$2=0,0,AW354)))</f>
        <v/>
      </c>
      <c r="AX354" s="383">
        <f>(IF(DASHBOARD!$J$2=AX7,DASHBOARD!$U$750,IF(DASHBOARD!$J$2=0,0,AX354)))</f>
        <v/>
      </c>
      <c r="AY354" s="383">
        <f>(IF(DASHBOARD!$J$2=AY7,DASHBOARD!$U$750,IF(DASHBOARD!$J$2=0,0,AY354)))</f>
        <v/>
      </c>
      <c r="AZ354" s="383">
        <f>(IF(DASHBOARD!$J$2=AZ7,DASHBOARD!$U$750,IF(DASHBOARD!$J$2=0,0,AZ354)))</f>
        <v/>
      </c>
      <c r="BA354" s="383">
        <f>(IF(DASHBOARD!$J$2=BA7,DASHBOARD!$U$750,IF(DASHBOARD!$J$2=0,0,BA354)))</f>
        <v/>
      </c>
      <c r="BB354" s="384">
        <f>IF(SUM(F354:BA354)&lt;&gt;0,AVERAGEIF(F354:BA354,"&gt;0",F354:BA354),0)</f>
        <v/>
      </c>
      <c r="BC354" s="147" t="n"/>
      <c r="BD354" s="385">
        <f>MAXA(F354:BA354)</f>
        <v/>
      </c>
      <c r="BE354" s="1461">
        <f>IF(BD354&lt;&gt;0,VLOOKUP(BD354,$F$10:$BA$10,MATCH(BD354,F354:BA354,0)),"")</f>
        <v/>
      </c>
      <c r="BF354" s="385">
        <f t="array" ref="BF354">MIN(IF(F354:BA354&gt;0,F354:BA354))</f>
        <v/>
      </c>
      <c r="BG354" s="1461">
        <f>IF(BF354&lt;&gt;0,VLOOKUP(BF354,$F$10:$BA$10,MATCH($BF354,$F354:$BA354,0)),"")</f>
        <v/>
      </c>
      <c r="BI354" s="1368">
        <f>HLOOKUP($BI$9,$S$10:$AI$431,1+$BL354,TRUE)</f>
        <v/>
      </c>
      <c r="BJ354" s="1369">
        <f>HLOOKUP($BJ$9,$AJ$10:$AW$431,1+$BL354,TRUE)</f>
        <v/>
      </c>
      <c r="BK354" s="151" t="n"/>
      <c r="BL354" s="408">
        <f>BL353+1</f>
        <v/>
      </c>
      <c r="BM354" s="399" t="n"/>
    </row>
    <row r="355" ht="20.25" customHeight="1" s="18" thickBot="1" thickTop="1">
      <c r="B355" s="1370" t="n"/>
      <c r="C355" s="1353" t="n"/>
      <c r="D355" s="1463" t="n"/>
      <c r="E355" s="402" t="inlineStr">
        <is>
          <t>Topoyo # 2, 150</t>
        </is>
      </c>
      <c r="F355" s="383">
        <f>(IF(DASHBOARD!$J$2=F7,DASHBOARD!$U$751,IF(DASHBOARD!$J$2=0,0,F355)))</f>
        <v/>
      </c>
      <c r="G355" s="383">
        <f>(IF(DASHBOARD!$J$2=G7,DASHBOARD!$U$751,IF(DASHBOARD!$J$2=0,0,G355)))</f>
        <v/>
      </c>
      <c r="H355" s="383">
        <f>(IF(DASHBOARD!$J$2=H7,DASHBOARD!$U$751,IF(DASHBOARD!$J$2=0,0,H355)))</f>
        <v/>
      </c>
      <c r="I355" s="383">
        <f>(IF(DASHBOARD!$J$2=I7,DASHBOARD!$U$751,IF(DASHBOARD!$J$2=0,0,I355)))</f>
        <v/>
      </c>
      <c r="J355" s="383">
        <f>(IF(DASHBOARD!$J$2=J7,DASHBOARD!$U$751,IF(DASHBOARD!$J$2=0,0,J355)))</f>
        <v/>
      </c>
      <c r="K355" s="383">
        <f>(IF(DASHBOARD!$J$2=K7,DASHBOARD!$U$751,IF(DASHBOARD!$J$2=0,0,K355)))</f>
        <v/>
      </c>
      <c r="L355" s="383">
        <f>(IF(DASHBOARD!$J$2=L7,DASHBOARD!$U$751,IF(DASHBOARD!$J$2=0,0,L355)))</f>
        <v/>
      </c>
      <c r="M355" s="383">
        <f>(IF(DASHBOARD!$J$2=M7,DASHBOARD!$U$751,IF(DASHBOARD!$J$2=0,0,M355)))</f>
        <v/>
      </c>
      <c r="N355" s="383">
        <f>(IF(DASHBOARD!$J$2=N7,DASHBOARD!$U$751,IF(DASHBOARD!$J$2=0,0,N355)))</f>
        <v/>
      </c>
      <c r="O355" s="383">
        <f>(IF(DASHBOARD!$J$2=O7,DASHBOARD!$U$751,IF(DASHBOARD!$J$2=0,0,O355)))</f>
        <v/>
      </c>
      <c r="P355" s="383">
        <f>(IF(DASHBOARD!$J$2=P7,DASHBOARD!$U$751,IF(DASHBOARD!$J$2=0,0,P355)))</f>
        <v/>
      </c>
      <c r="Q355" s="383">
        <f>(IF(DASHBOARD!$J$2=Q7,DASHBOARD!$U$751,IF(DASHBOARD!$J$2=0,0,Q355)))</f>
        <v/>
      </c>
      <c r="R355" s="383">
        <f>(IF(DASHBOARD!$J$2=R7,DASHBOARD!$U$751,IF(DASHBOARD!$J$2=0,0,R355)))</f>
        <v/>
      </c>
      <c r="S355" s="383">
        <f>(IF(DASHBOARD!$J$2=S7,DASHBOARD!$U$751,IF(DASHBOARD!$J$2=0,0,S355)))</f>
        <v/>
      </c>
      <c r="T355" s="383">
        <f>(IF(DASHBOARD!$J$2=T7,DASHBOARD!$U$751,IF(DASHBOARD!$J$2=0,0,T355)))</f>
        <v/>
      </c>
      <c r="U355" s="383">
        <f>(IF(DASHBOARD!$J$2=U7,DASHBOARD!$U$751,IF(DASHBOARD!$J$2=0,0,U355)))</f>
        <v/>
      </c>
      <c r="V355" s="383">
        <f>(IF(DASHBOARD!$J$2=V7,DASHBOARD!$U$751,IF(DASHBOARD!$J$2=0,0,V355)))</f>
        <v/>
      </c>
      <c r="W355" s="383">
        <f>(IF(DASHBOARD!$J$2=W7,DASHBOARD!$U$751,IF(DASHBOARD!$J$2=0,0,W355)))</f>
        <v/>
      </c>
      <c r="X355" s="383">
        <f>(IF(DASHBOARD!$J$2=X7,DASHBOARD!$U$751,IF(DASHBOARD!$J$2=0,0,X355)))</f>
        <v/>
      </c>
      <c r="Y355" s="383">
        <f>(IF(DASHBOARD!$J$2=Y7,DASHBOARD!$U$751,IF(DASHBOARD!$J$2=0,0,Y355)))</f>
        <v/>
      </c>
      <c r="Z355" s="383">
        <f>(IF(DASHBOARD!$J$2=Z7,DASHBOARD!$U$751,IF(DASHBOARD!$J$2=0,0,Z355)))</f>
        <v/>
      </c>
      <c r="AA355" s="383">
        <f>(IF(DASHBOARD!$J$2=AA7,DASHBOARD!$U$751,IF(DASHBOARD!$J$2=0,0,AA355)))</f>
        <v/>
      </c>
      <c r="AB355" s="383">
        <f>(IF(DASHBOARD!$J$2=AB7,DASHBOARD!$U$751,IF(DASHBOARD!$J$2=0,0,AB355)))</f>
        <v/>
      </c>
      <c r="AC355" s="383">
        <f>(IF(DASHBOARD!$J$2=AC7,DASHBOARD!$U$751,IF(DASHBOARD!$J$2=0,0,AC355)))</f>
        <v/>
      </c>
      <c r="AD355" s="383">
        <f>(IF(DASHBOARD!$J$2=AD7,DASHBOARD!$U$751,IF(DASHBOARD!$J$2=0,0,AD355)))</f>
        <v/>
      </c>
      <c r="AE355" s="383">
        <f>(IF(DASHBOARD!$J$2=AE7,DASHBOARD!$U$751,IF(DASHBOARD!$J$2=0,0,AE355)))</f>
        <v/>
      </c>
      <c r="AF355" s="383">
        <f>(IF(DASHBOARD!$J$2=AF7,DASHBOARD!$U$751,IF(DASHBOARD!$J$2=0,0,AF355)))</f>
        <v/>
      </c>
      <c r="AG355" s="383">
        <f>(IF(DASHBOARD!$J$2=AG7,DASHBOARD!$U$751,IF(DASHBOARD!$J$2=0,0,AG355)))</f>
        <v/>
      </c>
      <c r="AH355" s="383">
        <f>(IF(DASHBOARD!$J$2=AH7,DASHBOARD!$U$751,IF(DASHBOARD!$J$2=0,0,AH355)))</f>
        <v/>
      </c>
      <c r="AI355" s="383">
        <f>(IF(DASHBOARD!$J$2=AI7,DASHBOARD!$U$751,IF(DASHBOARD!$J$2=0,0,AI355)))</f>
        <v/>
      </c>
      <c r="AJ355" s="383">
        <f>(IF(DASHBOARD!$J$2=AJ7,DASHBOARD!$U$751,IF(DASHBOARD!$J$2=0,0,AJ355)))</f>
        <v/>
      </c>
      <c r="AK355" s="383">
        <f>(IF(DASHBOARD!$J$2=AK7,DASHBOARD!$U$751,IF(DASHBOARD!$J$2=0,0,AK355)))</f>
        <v/>
      </c>
      <c r="AL355" s="383">
        <f>(IF(DASHBOARD!$J$2=AL7,DASHBOARD!$U$751,IF(DASHBOARD!$J$2=0,0,AL355)))</f>
        <v/>
      </c>
      <c r="AM355" s="383">
        <f>(IF(DASHBOARD!$J$2=AM7,DASHBOARD!$U$751,IF(DASHBOARD!$J$2=0,0,AM355)))</f>
        <v/>
      </c>
      <c r="AN355" s="383">
        <f>(IF(DASHBOARD!$J$2=AN7,DASHBOARD!$U$751,IF(DASHBOARD!$J$2=0,0,AN355)))</f>
        <v/>
      </c>
      <c r="AO355" s="383">
        <f>(IF(DASHBOARD!$J$2=AO7,DASHBOARD!$U$751,IF(DASHBOARD!$J$2=0,0,AO355)))</f>
        <v/>
      </c>
      <c r="AP355" s="383">
        <f>(IF(DASHBOARD!$J$2=AP7,DASHBOARD!$U$751,IF(DASHBOARD!$J$2=0,0,AP355)))</f>
        <v/>
      </c>
      <c r="AQ355" s="383">
        <f>(IF(DASHBOARD!$J$2=AQ7,DASHBOARD!$U$751,IF(DASHBOARD!$J$2=0,0,AQ355)))</f>
        <v/>
      </c>
      <c r="AR355" s="383">
        <f>(IF(DASHBOARD!$J$2=AR7,DASHBOARD!$U$751,IF(DASHBOARD!$J$2=0,0,AR355)))</f>
        <v/>
      </c>
      <c r="AS355" s="383">
        <f>(IF(DASHBOARD!$J$2=AS7,DASHBOARD!$U$751,IF(DASHBOARD!$J$2=0,0,AS355)))</f>
        <v/>
      </c>
      <c r="AT355" s="383">
        <f>(IF(DASHBOARD!$J$2=AT7,DASHBOARD!$U$751,IF(DASHBOARD!$J$2=0,0,AT355)))</f>
        <v/>
      </c>
      <c r="AU355" s="383">
        <f>(IF(DASHBOARD!$J$2=AU7,DASHBOARD!$U$751,IF(DASHBOARD!$J$2=0,0,AU355)))</f>
        <v/>
      </c>
      <c r="AV355" s="383">
        <f>(IF(DASHBOARD!$J$2=AV7,DASHBOARD!$U$751,IF(DASHBOARD!$J$2=0,0,AV355)))</f>
        <v/>
      </c>
      <c r="AW355" s="383">
        <f>(IF(DASHBOARD!$J$2=AW7,DASHBOARD!$U$751,IF(DASHBOARD!$J$2=0,0,AW355)))</f>
        <v/>
      </c>
      <c r="AX355" s="383">
        <f>(IF(DASHBOARD!$J$2=AX7,DASHBOARD!$U$751,IF(DASHBOARD!$J$2=0,0,AX355)))</f>
        <v/>
      </c>
      <c r="AY355" s="383">
        <f>(IF(DASHBOARD!$J$2=AY7,DASHBOARD!$U$751,IF(DASHBOARD!$J$2=0,0,AY355)))</f>
        <v/>
      </c>
      <c r="AZ355" s="383">
        <f>(IF(DASHBOARD!$J$2=AZ7,DASHBOARD!$U$751,IF(DASHBOARD!$J$2=0,0,AZ355)))</f>
        <v/>
      </c>
      <c r="BA355" s="383">
        <f>(IF(DASHBOARD!$J$2=BA7,DASHBOARD!$U$751,IF(DASHBOARD!$J$2=0,0,BA355)))</f>
        <v/>
      </c>
      <c r="BB355" s="384">
        <f>IF(SUM(F355:BA355)&lt;&gt;0,AVERAGEIF(F355:BA355,"&gt;0",F355:BA355),0)</f>
        <v/>
      </c>
      <c r="BC355" s="147" t="n"/>
      <c r="BD355" s="385">
        <f>MAXA(F355:BA355)</f>
        <v/>
      </c>
      <c r="BE355" s="1461">
        <f>IF(BD355&lt;&gt;0,VLOOKUP(BD355,$F$10:$BA$10,MATCH(BD355,F355:BA355,0)),"")</f>
        <v/>
      </c>
      <c r="BF355" s="385">
        <f t="array" ref="BF355">MIN(IF(F355:BA355&gt;0,F355:BA355))</f>
        <v/>
      </c>
      <c r="BG355" s="1461">
        <f>IF(BF355&lt;&gt;0,VLOOKUP(BF355,$F$10:$BA$10,MATCH($BF355,$F355:$BA355,0)),"")</f>
        <v/>
      </c>
      <c r="BI355" s="1368">
        <f>HLOOKUP($BI$9,$S$10:$AI$431,1+$BL355,TRUE)</f>
        <v/>
      </c>
      <c r="BJ355" s="1369">
        <f>HLOOKUP($BJ$9,$AJ$10:$AW$431,1+$BL355,TRUE)</f>
        <v/>
      </c>
      <c r="BK355" s="151" t="n"/>
      <c r="BL355" s="408">
        <f>BL354+1</f>
        <v/>
      </c>
      <c r="BM355" s="399" t="n"/>
    </row>
    <row r="356" ht="20.25" customHeight="1" s="18" thickBot="1" thickTop="1">
      <c r="B356" s="1370" t="n"/>
      <c r="C356" s="1353" t="n"/>
      <c r="D356" s="328" t="n"/>
      <c r="E356" s="402" t="n"/>
      <c r="F356" s="429" t="n"/>
      <c r="G356" s="429" t="n"/>
      <c r="H356" s="429" t="n"/>
      <c r="I356" s="429" t="n"/>
      <c r="J356" s="429" t="n"/>
      <c r="K356" s="429" t="n"/>
      <c r="L356" s="429" t="n"/>
      <c r="M356" s="429" t="n"/>
      <c r="N356" s="429" t="n"/>
      <c r="O356" s="429" t="n"/>
      <c r="P356" s="429" t="n"/>
      <c r="Q356" s="429" t="n"/>
      <c r="R356" s="429" t="n"/>
      <c r="S356" s="429" t="n"/>
      <c r="T356" s="429" t="n"/>
      <c r="U356" s="429" t="n"/>
      <c r="V356" s="429" t="n"/>
      <c r="W356" s="429" t="n"/>
      <c r="X356" s="429" t="n"/>
      <c r="Y356" s="429" t="n"/>
      <c r="Z356" s="429" t="n"/>
      <c r="AA356" s="429" t="n"/>
      <c r="AB356" s="429" t="n"/>
      <c r="AC356" s="429" t="n"/>
      <c r="AD356" s="429" t="n"/>
      <c r="AE356" s="429" t="n"/>
      <c r="AF356" s="429" t="n"/>
      <c r="AG356" s="429" t="n"/>
      <c r="AH356" s="429" t="n"/>
      <c r="AI356" s="429" t="n"/>
      <c r="AJ356" s="429" t="n"/>
      <c r="AK356" s="429" t="n"/>
      <c r="AL356" s="429" t="n"/>
      <c r="AM356" s="429" t="n"/>
      <c r="AN356" s="429" t="n"/>
      <c r="AO356" s="429" t="n"/>
      <c r="AP356" s="429" t="n"/>
      <c r="AQ356" s="429" t="n"/>
      <c r="AR356" s="429" t="n"/>
      <c r="AS356" s="429" t="n"/>
      <c r="AT356" s="429" t="n"/>
      <c r="AU356" s="429" t="n"/>
      <c r="AV356" s="429" t="n"/>
      <c r="AW356" s="429" t="n"/>
      <c r="AX356" s="429" t="n"/>
      <c r="AY356" s="429" t="n"/>
      <c r="AZ356" s="429" t="n"/>
      <c r="BA356" s="429" t="n"/>
      <c r="BB356" s="384">
        <f>IF(SUM(F356:BA356)&lt;&gt;0,AVERAGEIF(F356:BA356,"&gt;0",F356:BA356),0)</f>
        <v/>
      </c>
      <c r="BC356" s="147" t="n"/>
      <c r="BD356" s="385">
        <f>MAXA(F356:BA356)</f>
        <v/>
      </c>
      <c r="BE356" s="1461">
        <f>IF(BD356&lt;&gt;0,VLOOKUP(BD356,$F$10:$BA$10,MATCH(BD356,F356:BA356,0)),"")</f>
        <v/>
      </c>
      <c r="BF356" s="385">
        <f t="array" ref="BF356">MIN(IF(F356:BA356&gt;0,F356:BA356))</f>
        <v/>
      </c>
      <c r="BG356" s="1461">
        <f>IF(BF356&lt;&gt;0,VLOOKUP(BF356,$F$10:$BA$10,MATCH($BF356,$F356:$BA356,0)),"")</f>
        <v/>
      </c>
      <c r="BI356" s="1368">
        <f>HLOOKUP($BI$9,$S$10:$AI$431,1+$BL356,TRUE)</f>
        <v/>
      </c>
      <c r="BJ356" s="1369">
        <f>HLOOKUP($BJ$9,$AJ$10:$AW$431,1+$BL356,TRUE)</f>
        <v/>
      </c>
      <c r="BK356" s="151" t="n"/>
      <c r="BL356" s="408">
        <f>BL355+1</f>
        <v/>
      </c>
      <c r="BM356" s="399" t="n"/>
    </row>
    <row r="357" ht="20.25" customHeight="1" s="18" thickBot="1" thickTop="1">
      <c r="B357" s="1370" t="n"/>
      <c r="C357" s="1353" t="n"/>
      <c r="D357" s="1469" t="inlineStr">
        <is>
          <t>MAJENE 150</t>
        </is>
      </c>
      <c r="E357" s="402" t="inlineStr">
        <is>
          <t>Polmas # 1, 150</t>
        </is>
      </c>
      <c r="F357" s="383">
        <f>(IF(DASHBOARD!$J$2=F7,DASHBOARD!$U$727,IF(DASHBOARD!$J$2=0,0,F357)))</f>
        <v/>
      </c>
      <c r="G357" s="383">
        <f>(IF(DASHBOARD!$J$2=G7,DASHBOARD!$U$727,IF(DASHBOARD!$J$2=0,0,G357)))</f>
        <v/>
      </c>
      <c r="H357" s="383">
        <f>(IF(DASHBOARD!$J$2=H7,DASHBOARD!$U$727,IF(DASHBOARD!$J$2=0,0,H357)))</f>
        <v/>
      </c>
      <c r="I357" s="383">
        <f>(IF(DASHBOARD!$J$2=I7,DASHBOARD!$U$727,IF(DASHBOARD!$J$2=0,0,I357)))</f>
        <v/>
      </c>
      <c r="J357" s="383">
        <f>(IF(DASHBOARD!$J$2=J7,DASHBOARD!$U$727,IF(DASHBOARD!$J$2=0,0,J357)))</f>
        <v/>
      </c>
      <c r="K357" s="383">
        <f>(IF(DASHBOARD!$J$2=K7,DASHBOARD!$U$727,IF(DASHBOARD!$J$2=0,0,K357)))</f>
        <v/>
      </c>
      <c r="L357" s="383">
        <f>(IF(DASHBOARD!$J$2=L7,DASHBOARD!$U$727,IF(DASHBOARD!$J$2=0,0,L357)))</f>
        <v/>
      </c>
      <c r="M357" s="383">
        <f>(IF(DASHBOARD!$J$2=M7,DASHBOARD!$U$727,IF(DASHBOARD!$J$2=0,0,M357)))</f>
        <v/>
      </c>
      <c r="N357" s="383">
        <f>(IF(DASHBOARD!$J$2=N7,DASHBOARD!$U$727,IF(DASHBOARD!$J$2=0,0,N357)))</f>
        <v/>
      </c>
      <c r="O357" s="383">
        <f>(IF(DASHBOARD!$J$2=O7,DASHBOARD!$U$727,IF(DASHBOARD!$J$2=0,0,O357)))</f>
        <v/>
      </c>
      <c r="P357" s="383">
        <f>(IF(DASHBOARD!$J$2=P7,DASHBOARD!$U$727,IF(DASHBOARD!$J$2=0,0,P357)))</f>
        <v/>
      </c>
      <c r="Q357" s="383">
        <f>(IF(DASHBOARD!$J$2=Q7,DASHBOARD!$U$727,IF(DASHBOARD!$J$2=0,0,Q357)))</f>
        <v/>
      </c>
      <c r="R357" s="383">
        <f>(IF(DASHBOARD!$J$2=R7,DASHBOARD!$U$727,IF(DASHBOARD!$J$2=0,0,R357)))</f>
        <v/>
      </c>
      <c r="S357" s="383">
        <f>(IF(DASHBOARD!$J$2=S7,DASHBOARD!$U$727,IF(DASHBOARD!$J$2=0,0,S357)))</f>
        <v/>
      </c>
      <c r="T357" s="383">
        <f>(IF(DASHBOARD!$J$2=T7,DASHBOARD!$U$727,IF(DASHBOARD!$J$2=0,0,T357)))</f>
        <v/>
      </c>
      <c r="U357" s="383">
        <f>(IF(DASHBOARD!$J$2=U7,DASHBOARD!$U$727,IF(DASHBOARD!$J$2=0,0,U357)))</f>
        <v/>
      </c>
      <c r="V357" s="383">
        <f>(IF(DASHBOARD!$J$2=V7,DASHBOARD!$U$727,IF(DASHBOARD!$J$2=0,0,V357)))</f>
        <v/>
      </c>
      <c r="W357" s="383">
        <f>(IF(DASHBOARD!$J$2=W7,DASHBOARD!$U$727,IF(DASHBOARD!$J$2=0,0,W357)))</f>
        <v/>
      </c>
      <c r="X357" s="383">
        <f>(IF(DASHBOARD!$J$2=X7,DASHBOARD!$U$727,IF(DASHBOARD!$J$2=0,0,X357)))</f>
        <v/>
      </c>
      <c r="Y357" s="383">
        <f>(IF(DASHBOARD!$J$2=Y7,DASHBOARD!$U$727,IF(DASHBOARD!$J$2=0,0,Y357)))</f>
        <v/>
      </c>
      <c r="Z357" s="383">
        <f>(IF(DASHBOARD!$J$2=Z7,DASHBOARD!$U$727,IF(DASHBOARD!$J$2=0,0,Z357)))</f>
        <v/>
      </c>
      <c r="AA357" s="383">
        <f>(IF(DASHBOARD!$J$2=AA7,DASHBOARD!$U$727,IF(DASHBOARD!$J$2=0,0,AA357)))</f>
        <v/>
      </c>
      <c r="AB357" s="383">
        <f>(IF(DASHBOARD!$J$2=AB7,DASHBOARD!$U$727,IF(DASHBOARD!$J$2=0,0,AB357)))</f>
        <v/>
      </c>
      <c r="AC357" s="383">
        <f>(IF(DASHBOARD!$J$2=AC7,DASHBOARD!$U$727,IF(DASHBOARD!$J$2=0,0,AC357)))</f>
        <v/>
      </c>
      <c r="AD357" s="383">
        <f>(IF(DASHBOARD!$J$2=AD7,DASHBOARD!$U$727,IF(DASHBOARD!$J$2=0,0,AD357)))</f>
        <v/>
      </c>
      <c r="AE357" s="383">
        <f>(IF(DASHBOARD!$J$2=AE7,DASHBOARD!$U$727,IF(DASHBOARD!$J$2=0,0,AE357)))</f>
        <v/>
      </c>
      <c r="AF357" s="383">
        <f>(IF(DASHBOARD!$J$2=AF7,DASHBOARD!$U$727,IF(DASHBOARD!$J$2=0,0,AF357)))</f>
        <v/>
      </c>
      <c r="AG357" s="383">
        <f>(IF(DASHBOARD!$J$2=AG7,DASHBOARD!$U$727,IF(DASHBOARD!$J$2=0,0,AG357)))</f>
        <v/>
      </c>
      <c r="AH357" s="383">
        <f>(IF(DASHBOARD!$J$2=AH7,DASHBOARD!$U$727,IF(DASHBOARD!$J$2=0,0,AH357)))</f>
        <v/>
      </c>
      <c r="AI357" s="383">
        <f>(IF(DASHBOARD!$J$2=AI7,DASHBOARD!$U$727,IF(DASHBOARD!$J$2=0,0,AI357)))</f>
        <v/>
      </c>
      <c r="AJ357" s="383">
        <f>(IF(DASHBOARD!$J$2=AJ7,DASHBOARD!$U$727,IF(DASHBOARD!$J$2=0,0,AJ357)))</f>
        <v/>
      </c>
      <c r="AK357" s="383">
        <f>(IF(DASHBOARD!$J$2=AK7,DASHBOARD!$U$727,IF(DASHBOARD!$J$2=0,0,AK357)))</f>
        <v/>
      </c>
      <c r="AL357" s="383">
        <f>(IF(DASHBOARD!$J$2=AL7,DASHBOARD!$U$727,IF(DASHBOARD!$J$2=0,0,AL357)))</f>
        <v/>
      </c>
      <c r="AM357" s="383">
        <f>(IF(DASHBOARD!$J$2=AM7,DASHBOARD!$U$727,IF(DASHBOARD!$J$2=0,0,AM357)))</f>
        <v/>
      </c>
      <c r="AN357" s="383">
        <f>(IF(DASHBOARD!$J$2=AN7,DASHBOARD!$U$727,IF(DASHBOARD!$J$2=0,0,AN357)))</f>
        <v/>
      </c>
      <c r="AO357" s="383">
        <f>(IF(DASHBOARD!$J$2=AO7,DASHBOARD!$U$727,IF(DASHBOARD!$J$2=0,0,AO357)))</f>
        <v/>
      </c>
      <c r="AP357" s="383">
        <f>(IF(DASHBOARD!$J$2=AP7,DASHBOARD!$U$727,IF(DASHBOARD!$J$2=0,0,AP357)))</f>
        <v/>
      </c>
      <c r="AQ357" s="383">
        <f>(IF(DASHBOARD!$J$2=AQ7,DASHBOARD!$U$727,IF(DASHBOARD!$J$2=0,0,AQ357)))</f>
        <v/>
      </c>
      <c r="AR357" s="383">
        <f>(IF(DASHBOARD!$J$2=AR7,DASHBOARD!$U$727,IF(DASHBOARD!$J$2=0,0,AR357)))</f>
        <v/>
      </c>
      <c r="AS357" s="383">
        <f>(IF(DASHBOARD!$J$2=AS7,DASHBOARD!$U$727,IF(DASHBOARD!$J$2=0,0,AS357)))</f>
        <v/>
      </c>
      <c r="AT357" s="383">
        <f>(IF(DASHBOARD!$J$2=AT7,DASHBOARD!$U$727,IF(DASHBOARD!$J$2=0,0,AT357)))</f>
        <v/>
      </c>
      <c r="AU357" s="383">
        <f>(IF(DASHBOARD!$J$2=AU7,DASHBOARD!$U$727,IF(DASHBOARD!$J$2=0,0,AU357)))</f>
        <v/>
      </c>
      <c r="AV357" s="383">
        <f>(IF(DASHBOARD!$J$2=AV7,DASHBOARD!$U$727,IF(DASHBOARD!$J$2=0,0,AV357)))</f>
        <v/>
      </c>
      <c r="AW357" s="383">
        <f>(IF(DASHBOARD!$J$2=AW7,DASHBOARD!$U$727,IF(DASHBOARD!$J$2=0,0,AW357)))</f>
        <v/>
      </c>
      <c r="AX357" s="383">
        <f>(IF(DASHBOARD!$J$2=AX7,DASHBOARD!$U$727,IF(DASHBOARD!$J$2=0,0,AX357)))</f>
        <v/>
      </c>
      <c r="AY357" s="383">
        <f>(IF(DASHBOARD!$J$2=AY7,DASHBOARD!$U$727,IF(DASHBOARD!$J$2=0,0,AY357)))</f>
        <v/>
      </c>
      <c r="AZ357" s="383">
        <f>(IF(DASHBOARD!$J$2=AZ7,DASHBOARD!$U$727,IF(DASHBOARD!$J$2=0,0,AZ357)))</f>
        <v/>
      </c>
      <c r="BA357" s="383">
        <f>(IF(DASHBOARD!$J$2=BA7,DASHBOARD!$U$727,IF(DASHBOARD!$J$2=0,0,BA357)))</f>
        <v/>
      </c>
      <c r="BB357" s="384">
        <f>IF(SUM(F357:BA357)&lt;&gt;0,AVERAGEIF(F357:BA357,"&gt;0",F357:BA357),0)</f>
        <v/>
      </c>
      <c r="BC357" s="147" t="n"/>
      <c r="BD357" s="385">
        <f>MAXA(F357:BA357)</f>
        <v/>
      </c>
      <c r="BE357" s="1461">
        <f>IF(BD357&lt;&gt;0,VLOOKUP(BD357,$F$10:$BA$10,MATCH(BD357,F357:BA357,0)),"")</f>
        <v/>
      </c>
      <c r="BF357" s="385">
        <f t="array" ref="BF357">MIN(IF(F357:BA357&gt;0,F357:BA357))</f>
        <v/>
      </c>
      <c r="BG357" s="1461">
        <f>IF(BF357&lt;&gt;0,VLOOKUP(BF357,$F$10:$BA$10,MATCH($BF357,$F357:$BA357,0)),"")</f>
        <v/>
      </c>
      <c r="BI357" s="1368">
        <f>HLOOKUP($BI$9,$S$10:$AI$431,1+$BL357,TRUE)</f>
        <v/>
      </c>
      <c r="BJ357" s="1369">
        <f>HLOOKUP($BJ$9,$AJ$10:$AW$431,1+$BL357,TRUE)</f>
        <v/>
      </c>
      <c r="BK357" s="151" t="n"/>
      <c r="BL357" s="408">
        <f>BL356+1</f>
        <v/>
      </c>
      <c r="BM357" s="399" t="n"/>
    </row>
    <row r="358" ht="20.25" customHeight="1" s="18" thickBot="1" thickTop="1">
      <c r="B358" s="1370" t="n"/>
      <c r="C358" s="1353" t="n"/>
      <c r="D358" s="1462" t="n"/>
      <c r="E358" s="402" t="inlineStr">
        <is>
          <t>Polmas # 2, 150</t>
        </is>
      </c>
      <c r="F358" s="383">
        <f>(IF(DASHBOARD!$J$2=F7,DASHBOARD!$U$728,IF(DASHBOARD!$J$2=0,0,F358)))</f>
        <v/>
      </c>
      <c r="G358" s="383">
        <f>(IF(DASHBOARD!$J$2=G7,DASHBOARD!$U$728,IF(DASHBOARD!$J$2=0,0,G358)))</f>
        <v/>
      </c>
      <c r="H358" s="383">
        <f>(IF(DASHBOARD!$J$2=H7,DASHBOARD!$U$728,IF(DASHBOARD!$J$2=0,0,H358)))</f>
        <v/>
      </c>
      <c r="I358" s="383">
        <f>(IF(DASHBOARD!$J$2=I7,DASHBOARD!$U$728,IF(DASHBOARD!$J$2=0,0,I358)))</f>
        <v/>
      </c>
      <c r="J358" s="383">
        <f>(IF(DASHBOARD!$J$2=J7,DASHBOARD!$U$728,IF(DASHBOARD!$J$2=0,0,J358)))</f>
        <v/>
      </c>
      <c r="K358" s="383">
        <f>(IF(DASHBOARD!$J$2=K7,DASHBOARD!$U$728,IF(DASHBOARD!$J$2=0,0,K358)))</f>
        <v/>
      </c>
      <c r="L358" s="383">
        <f>(IF(DASHBOARD!$J$2=L7,DASHBOARD!$U$728,IF(DASHBOARD!$J$2=0,0,L358)))</f>
        <v/>
      </c>
      <c r="M358" s="383">
        <f>(IF(DASHBOARD!$J$2=M7,DASHBOARD!$U$728,IF(DASHBOARD!$J$2=0,0,M358)))</f>
        <v/>
      </c>
      <c r="N358" s="383">
        <f>(IF(DASHBOARD!$J$2=N7,DASHBOARD!$U$728,IF(DASHBOARD!$J$2=0,0,N358)))</f>
        <v/>
      </c>
      <c r="O358" s="383">
        <f>(IF(DASHBOARD!$J$2=O7,DASHBOARD!$U$728,IF(DASHBOARD!$J$2=0,0,O358)))</f>
        <v/>
      </c>
      <c r="P358" s="383">
        <f>(IF(DASHBOARD!$J$2=P7,DASHBOARD!$U$728,IF(DASHBOARD!$J$2=0,0,P358)))</f>
        <v/>
      </c>
      <c r="Q358" s="383">
        <f>(IF(DASHBOARD!$J$2=Q7,DASHBOARD!$U$728,IF(DASHBOARD!$J$2=0,0,Q358)))</f>
        <v/>
      </c>
      <c r="R358" s="383">
        <f>(IF(DASHBOARD!$J$2=R7,DASHBOARD!$U$728,IF(DASHBOARD!$J$2=0,0,R358)))</f>
        <v/>
      </c>
      <c r="S358" s="383">
        <f>(IF(DASHBOARD!$J$2=S7,DASHBOARD!$U$728,IF(DASHBOARD!$J$2=0,0,S358)))</f>
        <v/>
      </c>
      <c r="T358" s="383">
        <f>(IF(DASHBOARD!$J$2=T7,DASHBOARD!$U$728,IF(DASHBOARD!$J$2=0,0,T358)))</f>
        <v/>
      </c>
      <c r="U358" s="383">
        <f>(IF(DASHBOARD!$J$2=U7,DASHBOARD!$U$728,IF(DASHBOARD!$J$2=0,0,U358)))</f>
        <v/>
      </c>
      <c r="V358" s="383">
        <f>(IF(DASHBOARD!$J$2=V7,DASHBOARD!$U$728,IF(DASHBOARD!$J$2=0,0,V358)))</f>
        <v/>
      </c>
      <c r="W358" s="383">
        <f>(IF(DASHBOARD!$J$2=W7,DASHBOARD!$U$728,IF(DASHBOARD!$J$2=0,0,W358)))</f>
        <v/>
      </c>
      <c r="X358" s="383">
        <f>(IF(DASHBOARD!$J$2=X7,DASHBOARD!$U$728,IF(DASHBOARD!$J$2=0,0,X358)))</f>
        <v/>
      </c>
      <c r="Y358" s="383">
        <f>(IF(DASHBOARD!$J$2=Y7,DASHBOARD!$U$728,IF(DASHBOARD!$J$2=0,0,Y358)))</f>
        <v/>
      </c>
      <c r="Z358" s="383">
        <f>(IF(DASHBOARD!$J$2=Z7,DASHBOARD!$U$728,IF(DASHBOARD!$J$2=0,0,Z358)))</f>
        <v/>
      </c>
      <c r="AA358" s="383">
        <f>(IF(DASHBOARD!$J$2=AA7,DASHBOARD!$U$728,IF(DASHBOARD!$J$2=0,0,AA358)))</f>
        <v/>
      </c>
      <c r="AB358" s="383">
        <f>(IF(DASHBOARD!$J$2=AB7,DASHBOARD!$U$728,IF(DASHBOARD!$J$2=0,0,AB358)))</f>
        <v/>
      </c>
      <c r="AC358" s="383">
        <f>(IF(DASHBOARD!$J$2=AC7,DASHBOARD!$U$728,IF(DASHBOARD!$J$2=0,0,AC358)))</f>
        <v/>
      </c>
      <c r="AD358" s="383">
        <f>(IF(DASHBOARD!$J$2=AD7,DASHBOARD!$U$728,IF(DASHBOARD!$J$2=0,0,AD358)))</f>
        <v/>
      </c>
      <c r="AE358" s="383">
        <f>(IF(DASHBOARD!$J$2=AE7,DASHBOARD!$U$728,IF(DASHBOARD!$J$2=0,0,AE358)))</f>
        <v/>
      </c>
      <c r="AF358" s="383">
        <f>(IF(DASHBOARD!$J$2=AF7,DASHBOARD!$U$728,IF(DASHBOARD!$J$2=0,0,AF358)))</f>
        <v/>
      </c>
      <c r="AG358" s="383">
        <f>(IF(DASHBOARD!$J$2=AG7,DASHBOARD!$U$728,IF(DASHBOARD!$J$2=0,0,AG358)))</f>
        <v/>
      </c>
      <c r="AH358" s="383">
        <f>(IF(DASHBOARD!$J$2=AH7,DASHBOARD!$U$728,IF(DASHBOARD!$J$2=0,0,AH358)))</f>
        <v/>
      </c>
      <c r="AI358" s="383">
        <f>(IF(DASHBOARD!$J$2=AI7,DASHBOARD!$U$728,IF(DASHBOARD!$J$2=0,0,AI358)))</f>
        <v/>
      </c>
      <c r="AJ358" s="383">
        <f>(IF(DASHBOARD!$J$2=AJ7,DASHBOARD!$U$728,IF(DASHBOARD!$J$2=0,0,AJ358)))</f>
        <v/>
      </c>
      <c r="AK358" s="383">
        <f>(IF(DASHBOARD!$J$2=AK7,DASHBOARD!$U$728,IF(DASHBOARD!$J$2=0,0,AK358)))</f>
        <v/>
      </c>
      <c r="AL358" s="383">
        <f>(IF(DASHBOARD!$J$2=AL7,DASHBOARD!$U$728,IF(DASHBOARD!$J$2=0,0,AL358)))</f>
        <v/>
      </c>
      <c r="AM358" s="383">
        <f>(IF(DASHBOARD!$J$2=AM7,DASHBOARD!$U$728,IF(DASHBOARD!$J$2=0,0,AM358)))</f>
        <v/>
      </c>
      <c r="AN358" s="383">
        <f>(IF(DASHBOARD!$J$2=AN7,DASHBOARD!$U$728,IF(DASHBOARD!$J$2=0,0,AN358)))</f>
        <v/>
      </c>
      <c r="AO358" s="383">
        <f>(IF(DASHBOARD!$J$2=AO7,DASHBOARD!$U$728,IF(DASHBOARD!$J$2=0,0,AO358)))</f>
        <v/>
      </c>
      <c r="AP358" s="383">
        <f>(IF(DASHBOARD!$J$2=AP7,DASHBOARD!$U$728,IF(DASHBOARD!$J$2=0,0,AP358)))</f>
        <v/>
      </c>
      <c r="AQ358" s="383">
        <f>(IF(DASHBOARD!$J$2=AQ7,DASHBOARD!$U$728,IF(DASHBOARD!$J$2=0,0,AQ358)))</f>
        <v/>
      </c>
      <c r="AR358" s="383">
        <f>(IF(DASHBOARD!$J$2=AR7,DASHBOARD!$U$728,IF(DASHBOARD!$J$2=0,0,AR358)))</f>
        <v/>
      </c>
      <c r="AS358" s="383">
        <f>(IF(DASHBOARD!$J$2=AS7,DASHBOARD!$U$728,IF(DASHBOARD!$J$2=0,0,AS358)))</f>
        <v/>
      </c>
      <c r="AT358" s="383">
        <f>(IF(DASHBOARD!$J$2=AT7,DASHBOARD!$U$728,IF(DASHBOARD!$J$2=0,0,AT358)))</f>
        <v/>
      </c>
      <c r="AU358" s="383">
        <f>(IF(DASHBOARD!$J$2=AU7,DASHBOARD!$U$728,IF(DASHBOARD!$J$2=0,0,AU358)))</f>
        <v/>
      </c>
      <c r="AV358" s="383">
        <f>(IF(DASHBOARD!$J$2=AV7,DASHBOARD!$U$728,IF(DASHBOARD!$J$2=0,0,AV358)))</f>
        <v/>
      </c>
      <c r="AW358" s="383">
        <f>(IF(DASHBOARD!$J$2=AW7,DASHBOARD!$U$728,IF(DASHBOARD!$J$2=0,0,AW358)))</f>
        <v/>
      </c>
      <c r="AX358" s="383">
        <f>(IF(DASHBOARD!$J$2=AX7,DASHBOARD!$U$728,IF(DASHBOARD!$J$2=0,0,AX358)))</f>
        <v/>
      </c>
      <c r="AY358" s="383">
        <f>(IF(DASHBOARD!$J$2=AY7,DASHBOARD!$U$728,IF(DASHBOARD!$J$2=0,0,AY358)))</f>
        <v/>
      </c>
      <c r="AZ358" s="383">
        <f>(IF(DASHBOARD!$J$2=AZ7,DASHBOARD!$U$728,IF(DASHBOARD!$J$2=0,0,AZ358)))</f>
        <v/>
      </c>
      <c r="BA358" s="383">
        <f>(IF(DASHBOARD!$J$2=BA7,DASHBOARD!$U$728,IF(DASHBOARD!$J$2=0,0,BA358)))</f>
        <v/>
      </c>
      <c r="BB358" s="384">
        <f>IF(SUM(F358:BA358)&lt;&gt;0,AVERAGEIF(F358:BA358,"&gt;0",F358:BA358),0)</f>
        <v/>
      </c>
      <c r="BC358" s="147" t="n"/>
      <c r="BD358" s="385">
        <f>MAXA(F358:BA358)</f>
        <v/>
      </c>
      <c r="BE358" s="1461">
        <f>IF(BD358&lt;&gt;0,VLOOKUP(BD358,$F$10:$BA$10,MATCH(BD358,F358:BA358,0)),"")</f>
        <v/>
      </c>
      <c r="BF358" s="385">
        <f t="array" ref="BF358">MIN(IF(F358:BA358&gt;0,F358:BA358))</f>
        <v/>
      </c>
      <c r="BG358" s="1461">
        <f>IF(BF358&lt;&gt;0,VLOOKUP(BF358,$F$10:$BA$10,MATCH($BF358,$F358:$BA358,0)),"")</f>
        <v/>
      </c>
      <c r="BI358" s="1368">
        <f>HLOOKUP($BI$9,$S$10:$AI$431,1+$BL358,TRUE)</f>
        <v/>
      </c>
      <c r="BJ358" s="1369">
        <f>HLOOKUP($BJ$9,$AJ$10:$AW$431,1+$BL358,TRUE)</f>
        <v/>
      </c>
      <c r="BK358" s="151" t="n"/>
      <c r="BL358" s="408">
        <f>BL357+1</f>
        <v/>
      </c>
      <c r="BM358" s="399" t="n"/>
    </row>
    <row r="359" ht="20.25" customHeight="1" s="18" thickBot="1" thickTop="1">
      <c r="B359" s="1370" t="n"/>
      <c r="C359" s="1353" t="n"/>
      <c r="D359" s="1462" t="n"/>
      <c r="E359" s="402" t="inlineStr">
        <is>
          <t>Mamuju # 1, 150</t>
        </is>
      </c>
      <c r="F359" s="383">
        <f>(IF(DASHBOARD!$J$2=F7,DASHBOARD!$U$725,IF(DASHBOARD!$J$2=0,0,F359)))</f>
        <v/>
      </c>
      <c r="G359" s="383">
        <f>(IF(DASHBOARD!$J$2=G7,DASHBOARD!$U$725,IF(DASHBOARD!$J$2=0,0,G359)))</f>
        <v/>
      </c>
      <c r="H359" s="383">
        <f>(IF(DASHBOARD!$J$2=H7,DASHBOARD!$U$725,IF(DASHBOARD!$J$2=0,0,H359)))</f>
        <v/>
      </c>
      <c r="I359" s="383">
        <f>(IF(DASHBOARD!$J$2=I7,DASHBOARD!$U$725,IF(DASHBOARD!$J$2=0,0,I359)))</f>
        <v/>
      </c>
      <c r="J359" s="383">
        <f>(IF(DASHBOARD!$J$2=J7,DASHBOARD!$U$725,IF(DASHBOARD!$J$2=0,0,J359)))</f>
        <v/>
      </c>
      <c r="K359" s="383">
        <f>(IF(DASHBOARD!$J$2=K7,DASHBOARD!$U$725,IF(DASHBOARD!$J$2=0,0,K359)))</f>
        <v/>
      </c>
      <c r="L359" s="383">
        <f>(IF(DASHBOARD!$J$2=L7,DASHBOARD!$U$725,IF(DASHBOARD!$J$2=0,0,L359)))</f>
        <v/>
      </c>
      <c r="M359" s="383">
        <f>(IF(DASHBOARD!$J$2=M7,DASHBOARD!$U$725,IF(DASHBOARD!$J$2=0,0,M359)))</f>
        <v/>
      </c>
      <c r="N359" s="383">
        <f>(IF(DASHBOARD!$J$2=N7,DASHBOARD!$U$725,IF(DASHBOARD!$J$2=0,0,N359)))</f>
        <v/>
      </c>
      <c r="O359" s="383">
        <f>(IF(DASHBOARD!$J$2=O7,DASHBOARD!$U$725,IF(DASHBOARD!$J$2=0,0,O359)))</f>
        <v/>
      </c>
      <c r="P359" s="383">
        <f>(IF(DASHBOARD!$J$2=P7,DASHBOARD!$U$725,IF(DASHBOARD!$J$2=0,0,P359)))</f>
        <v/>
      </c>
      <c r="Q359" s="383">
        <f>(IF(DASHBOARD!$J$2=Q7,DASHBOARD!$U$725,IF(DASHBOARD!$J$2=0,0,Q359)))</f>
        <v/>
      </c>
      <c r="R359" s="383">
        <f>(IF(DASHBOARD!$J$2=R7,DASHBOARD!$U$725,IF(DASHBOARD!$J$2=0,0,R359)))</f>
        <v/>
      </c>
      <c r="S359" s="383">
        <f>(IF(DASHBOARD!$J$2=S7,DASHBOARD!$U$725,IF(DASHBOARD!$J$2=0,0,S359)))</f>
        <v/>
      </c>
      <c r="T359" s="383">
        <f>(IF(DASHBOARD!$J$2=T7,DASHBOARD!$U$725,IF(DASHBOARD!$J$2=0,0,T359)))</f>
        <v/>
      </c>
      <c r="U359" s="383">
        <f>(IF(DASHBOARD!$J$2=U7,DASHBOARD!$U$725,IF(DASHBOARD!$J$2=0,0,U359)))</f>
        <v/>
      </c>
      <c r="V359" s="383">
        <f>(IF(DASHBOARD!$J$2=V7,DASHBOARD!$U$725,IF(DASHBOARD!$J$2=0,0,V359)))</f>
        <v/>
      </c>
      <c r="W359" s="383">
        <f>(IF(DASHBOARD!$J$2=W7,DASHBOARD!$U$725,IF(DASHBOARD!$J$2=0,0,W359)))</f>
        <v/>
      </c>
      <c r="X359" s="383">
        <f>(IF(DASHBOARD!$J$2=X7,DASHBOARD!$U$725,IF(DASHBOARD!$J$2=0,0,X359)))</f>
        <v/>
      </c>
      <c r="Y359" s="383">
        <f>(IF(DASHBOARD!$J$2=Y7,DASHBOARD!$U$725,IF(DASHBOARD!$J$2=0,0,Y359)))</f>
        <v/>
      </c>
      <c r="Z359" s="383">
        <f>(IF(DASHBOARD!$J$2=Z7,DASHBOARD!$U$725,IF(DASHBOARD!$J$2=0,0,Z359)))</f>
        <v/>
      </c>
      <c r="AA359" s="383">
        <f>(IF(DASHBOARD!$J$2=AA7,DASHBOARD!$U$725,IF(DASHBOARD!$J$2=0,0,AA359)))</f>
        <v/>
      </c>
      <c r="AB359" s="383">
        <f>(IF(DASHBOARD!$J$2=AB7,DASHBOARD!$U$725,IF(DASHBOARD!$J$2=0,0,AB359)))</f>
        <v/>
      </c>
      <c r="AC359" s="383">
        <f>(IF(DASHBOARD!$J$2=AC7,DASHBOARD!$U$725,IF(DASHBOARD!$J$2=0,0,AC359)))</f>
        <v/>
      </c>
      <c r="AD359" s="383">
        <f>(IF(DASHBOARD!$J$2=AD7,DASHBOARD!$U$725,IF(DASHBOARD!$J$2=0,0,AD359)))</f>
        <v/>
      </c>
      <c r="AE359" s="383">
        <f>(IF(DASHBOARD!$J$2=AE7,DASHBOARD!$U$725,IF(DASHBOARD!$J$2=0,0,AE359)))</f>
        <v/>
      </c>
      <c r="AF359" s="383">
        <f>(IF(DASHBOARD!$J$2=AF7,DASHBOARD!$U$725,IF(DASHBOARD!$J$2=0,0,AF359)))</f>
        <v/>
      </c>
      <c r="AG359" s="383">
        <f>(IF(DASHBOARD!$J$2=AG7,DASHBOARD!$U$725,IF(DASHBOARD!$J$2=0,0,AG359)))</f>
        <v/>
      </c>
      <c r="AH359" s="383">
        <f>(IF(DASHBOARD!$J$2=AH7,DASHBOARD!$U$725,IF(DASHBOARD!$J$2=0,0,AH359)))</f>
        <v/>
      </c>
      <c r="AI359" s="383">
        <f>(IF(DASHBOARD!$J$2=AI7,DASHBOARD!$U$725,IF(DASHBOARD!$J$2=0,0,AI359)))</f>
        <v/>
      </c>
      <c r="AJ359" s="383">
        <f>(IF(DASHBOARD!$J$2=AJ7,DASHBOARD!$U$725,IF(DASHBOARD!$J$2=0,0,AJ359)))</f>
        <v/>
      </c>
      <c r="AK359" s="383">
        <f>(IF(DASHBOARD!$J$2=AK7,DASHBOARD!$U$725,IF(DASHBOARD!$J$2=0,0,AK359)))</f>
        <v/>
      </c>
      <c r="AL359" s="383">
        <f>(IF(DASHBOARD!$J$2=AL7,DASHBOARD!$U$725,IF(DASHBOARD!$J$2=0,0,AL359)))</f>
        <v/>
      </c>
      <c r="AM359" s="383">
        <f>(IF(DASHBOARD!$J$2=AM7,DASHBOARD!$U$725,IF(DASHBOARD!$J$2=0,0,AM359)))</f>
        <v/>
      </c>
      <c r="AN359" s="383">
        <f>(IF(DASHBOARD!$J$2=AN7,DASHBOARD!$U$725,IF(DASHBOARD!$J$2=0,0,AN359)))</f>
        <v/>
      </c>
      <c r="AO359" s="383">
        <f>(IF(DASHBOARD!$J$2=AO7,DASHBOARD!$U$725,IF(DASHBOARD!$J$2=0,0,AO359)))</f>
        <v/>
      </c>
      <c r="AP359" s="383">
        <f>(IF(DASHBOARD!$J$2=AP7,DASHBOARD!$U$725,IF(DASHBOARD!$J$2=0,0,AP359)))</f>
        <v/>
      </c>
      <c r="AQ359" s="383">
        <f>(IF(DASHBOARD!$J$2=AQ7,DASHBOARD!$U$725,IF(DASHBOARD!$J$2=0,0,AQ359)))</f>
        <v/>
      </c>
      <c r="AR359" s="383">
        <f>(IF(DASHBOARD!$J$2=AR7,DASHBOARD!$U$725,IF(DASHBOARD!$J$2=0,0,AR359)))</f>
        <v/>
      </c>
      <c r="AS359" s="383">
        <f>(IF(DASHBOARD!$J$2=AS7,DASHBOARD!$U$725,IF(DASHBOARD!$J$2=0,0,AS359)))</f>
        <v/>
      </c>
      <c r="AT359" s="383">
        <f>(IF(DASHBOARD!$J$2=AT7,DASHBOARD!$U$725,IF(DASHBOARD!$J$2=0,0,AT359)))</f>
        <v/>
      </c>
      <c r="AU359" s="383">
        <f>(IF(DASHBOARD!$J$2=AU7,DASHBOARD!$U$725,IF(DASHBOARD!$J$2=0,0,AU359)))</f>
        <v/>
      </c>
      <c r="AV359" s="383">
        <f>(IF(DASHBOARD!$J$2=AV7,DASHBOARD!$U$725,IF(DASHBOARD!$J$2=0,0,AV359)))</f>
        <v/>
      </c>
      <c r="AW359" s="383">
        <f>(IF(DASHBOARD!$J$2=AW7,DASHBOARD!$U$725,IF(DASHBOARD!$J$2=0,0,AW359)))</f>
        <v/>
      </c>
      <c r="AX359" s="383">
        <f>(IF(DASHBOARD!$J$2=AX7,DASHBOARD!$U$725,IF(DASHBOARD!$J$2=0,0,AX359)))</f>
        <v/>
      </c>
      <c r="AY359" s="383">
        <f>(IF(DASHBOARD!$J$2=AY7,DASHBOARD!$U$725,IF(DASHBOARD!$J$2=0,0,AY359)))</f>
        <v/>
      </c>
      <c r="AZ359" s="383">
        <f>(IF(DASHBOARD!$J$2=AZ7,DASHBOARD!$U$725,IF(DASHBOARD!$J$2=0,0,AZ359)))</f>
        <v/>
      </c>
      <c r="BA359" s="383">
        <f>(IF(DASHBOARD!$J$2=BA7,DASHBOARD!$U$725,IF(DASHBOARD!$J$2=0,0,BA359)))</f>
        <v/>
      </c>
      <c r="BB359" s="384">
        <f>IF(SUM(F359:BA359)&lt;&gt;0,AVERAGEIF(F359:BA359,"&gt;0",F359:BA359),0)</f>
        <v/>
      </c>
      <c r="BC359" s="147" t="n"/>
      <c r="BD359" s="385">
        <f>MAXA(F359:BA359)</f>
        <v/>
      </c>
      <c r="BE359" s="1461">
        <f>IF(BD359&lt;&gt;0,VLOOKUP(BD359,$F$10:$BA$10,MATCH(BD359,F359:BA359,0)),"")</f>
        <v/>
      </c>
      <c r="BF359" s="385">
        <f t="array" ref="BF359">MIN(IF(F359:BA359&gt;0,F359:BA359))</f>
        <v/>
      </c>
      <c r="BG359" s="1461">
        <f>IF(BF359&lt;&gt;0,VLOOKUP(BF359,$F$10:$BA$10,MATCH($BF359,$F359:$BA359,0)),"")</f>
        <v/>
      </c>
      <c r="BI359" s="1368">
        <f>HLOOKUP($BI$9,$S$10:$AI$431,1+$BL359,TRUE)</f>
        <v/>
      </c>
      <c r="BJ359" s="1369">
        <f>HLOOKUP($BJ$9,$AJ$10:$AW$431,1+$BL359,TRUE)</f>
        <v/>
      </c>
      <c r="BK359" s="151" t="n"/>
      <c r="BL359" s="408">
        <f>BL358+1</f>
        <v/>
      </c>
      <c r="BM359" s="399" t="n"/>
    </row>
    <row r="360" ht="20.25" customHeight="1" s="18" thickBot="1" thickTop="1">
      <c r="B360" s="1370" t="n"/>
      <c r="C360" s="1353" t="n"/>
      <c r="D360" s="1463" t="n"/>
      <c r="E360" s="402" t="inlineStr">
        <is>
          <t>Mamuju # 2, 150</t>
        </is>
      </c>
      <c r="F360" s="383">
        <f>(IF(DASHBOARD!$J$2=F7,DASHBOARD!$U$726,IF(DASHBOARD!$J$2=0,0,F360)))</f>
        <v/>
      </c>
      <c r="G360" s="383">
        <f>(IF(DASHBOARD!$J$2=G7,DASHBOARD!$U$726,IF(DASHBOARD!$J$2=0,0,G360)))</f>
        <v/>
      </c>
      <c r="H360" s="383">
        <f>(IF(DASHBOARD!$J$2=H7,DASHBOARD!$U$726,IF(DASHBOARD!$J$2=0,0,H360)))</f>
        <v/>
      </c>
      <c r="I360" s="383">
        <f>(IF(DASHBOARD!$J$2=I7,DASHBOARD!$U$726,IF(DASHBOARD!$J$2=0,0,I360)))</f>
        <v/>
      </c>
      <c r="J360" s="383">
        <f>(IF(DASHBOARD!$J$2=J7,DASHBOARD!$U$726,IF(DASHBOARD!$J$2=0,0,J360)))</f>
        <v/>
      </c>
      <c r="K360" s="383">
        <f>(IF(DASHBOARD!$J$2=K7,DASHBOARD!$U$726,IF(DASHBOARD!$J$2=0,0,K360)))</f>
        <v/>
      </c>
      <c r="L360" s="383">
        <f>(IF(DASHBOARD!$J$2=L7,DASHBOARD!$U$726,IF(DASHBOARD!$J$2=0,0,L360)))</f>
        <v/>
      </c>
      <c r="M360" s="383">
        <f>(IF(DASHBOARD!$J$2=M7,DASHBOARD!$U$726,IF(DASHBOARD!$J$2=0,0,M360)))</f>
        <v/>
      </c>
      <c r="N360" s="383">
        <f>(IF(DASHBOARD!$J$2=N7,DASHBOARD!$U$726,IF(DASHBOARD!$J$2=0,0,N360)))</f>
        <v/>
      </c>
      <c r="O360" s="383">
        <f>(IF(DASHBOARD!$J$2=O7,DASHBOARD!$U$726,IF(DASHBOARD!$J$2=0,0,O360)))</f>
        <v/>
      </c>
      <c r="P360" s="383">
        <f>(IF(DASHBOARD!$J$2=P7,DASHBOARD!$U$726,IF(DASHBOARD!$J$2=0,0,P360)))</f>
        <v/>
      </c>
      <c r="Q360" s="383">
        <f>(IF(DASHBOARD!$J$2=Q7,DASHBOARD!$U$726,IF(DASHBOARD!$J$2=0,0,Q360)))</f>
        <v/>
      </c>
      <c r="R360" s="383">
        <f>(IF(DASHBOARD!$J$2=R7,DASHBOARD!$U$726,IF(DASHBOARD!$J$2=0,0,R360)))</f>
        <v/>
      </c>
      <c r="S360" s="383">
        <f>(IF(DASHBOARD!$J$2=S7,DASHBOARD!$U$726,IF(DASHBOARD!$J$2=0,0,S360)))</f>
        <v/>
      </c>
      <c r="T360" s="383">
        <f>(IF(DASHBOARD!$J$2=T7,DASHBOARD!$U$726,IF(DASHBOARD!$J$2=0,0,T360)))</f>
        <v/>
      </c>
      <c r="U360" s="383">
        <f>(IF(DASHBOARD!$J$2=U7,DASHBOARD!$U$726,IF(DASHBOARD!$J$2=0,0,U360)))</f>
        <v/>
      </c>
      <c r="V360" s="383">
        <f>(IF(DASHBOARD!$J$2=V7,DASHBOARD!$U$726,IF(DASHBOARD!$J$2=0,0,V360)))</f>
        <v/>
      </c>
      <c r="W360" s="383">
        <f>(IF(DASHBOARD!$J$2=W7,DASHBOARD!$U$726,IF(DASHBOARD!$J$2=0,0,W360)))</f>
        <v/>
      </c>
      <c r="X360" s="383">
        <f>(IF(DASHBOARD!$J$2=X7,DASHBOARD!$U$726,IF(DASHBOARD!$J$2=0,0,X360)))</f>
        <v/>
      </c>
      <c r="Y360" s="383">
        <f>(IF(DASHBOARD!$J$2=Y7,DASHBOARD!$U$726,IF(DASHBOARD!$J$2=0,0,Y360)))</f>
        <v/>
      </c>
      <c r="Z360" s="383">
        <f>(IF(DASHBOARD!$J$2=Z7,DASHBOARD!$U$726,IF(DASHBOARD!$J$2=0,0,Z360)))</f>
        <v/>
      </c>
      <c r="AA360" s="383">
        <f>(IF(DASHBOARD!$J$2=AA7,DASHBOARD!$U$726,IF(DASHBOARD!$J$2=0,0,AA360)))</f>
        <v/>
      </c>
      <c r="AB360" s="383">
        <f>(IF(DASHBOARD!$J$2=AB7,DASHBOARD!$U$726,IF(DASHBOARD!$J$2=0,0,AB360)))</f>
        <v/>
      </c>
      <c r="AC360" s="383">
        <f>(IF(DASHBOARD!$J$2=AC7,DASHBOARD!$U$726,IF(DASHBOARD!$J$2=0,0,AC360)))</f>
        <v/>
      </c>
      <c r="AD360" s="383">
        <f>(IF(DASHBOARD!$J$2=AD7,DASHBOARD!$U$726,IF(DASHBOARD!$J$2=0,0,AD360)))</f>
        <v/>
      </c>
      <c r="AE360" s="383">
        <f>(IF(DASHBOARD!$J$2=AE7,DASHBOARD!$U$726,IF(DASHBOARD!$J$2=0,0,AE360)))</f>
        <v/>
      </c>
      <c r="AF360" s="383">
        <f>(IF(DASHBOARD!$J$2=AF7,DASHBOARD!$U$726,IF(DASHBOARD!$J$2=0,0,AF360)))</f>
        <v/>
      </c>
      <c r="AG360" s="383">
        <f>(IF(DASHBOARD!$J$2=AG7,DASHBOARD!$U$726,IF(DASHBOARD!$J$2=0,0,AG360)))</f>
        <v/>
      </c>
      <c r="AH360" s="383">
        <f>(IF(DASHBOARD!$J$2=AH7,DASHBOARD!$U$726,IF(DASHBOARD!$J$2=0,0,AH360)))</f>
        <v/>
      </c>
      <c r="AI360" s="383">
        <f>(IF(DASHBOARD!$J$2=AI7,DASHBOARD!$U$726,IF(DASHBOARD!$J$2=0,0,AI360)))</f>
        <v/>
      </c>
      <c r="AJ360" s="383">
        <f>(IF(DASHBOARD!$J$2=AJ7,DASHBOARD!$U$726,IF(DASHBOARD!$J$2=0,0,AJ360)))</f>
        <v/>
      </c>
      <c r="AK360" s="383">
        <f>(IF(DASHBOARD!$J$2=AK7,DASHBOARD!$U$726,IF(DASHBOARD!$J$2=0,0,AK360)))</f>
        <v/>
      </c>
      <c r="AL360" s="383">
        <f>(IF(DASHBOARD!$J$2=AL7,DASHBOARD!$U$726,IF(DASHBOARD!$J$2=0,0,AL360)))</f>
        <v/>
      </c>
      <c r="AM360" s="383">
        <f>(IF(DASHBOARD!$J$2=AM7,DASHBOARD!$U$726,IF(DASHBOARD!$J$2=0,0,AM360)))</f>
        <v/>
      </c>
      <c r="AN360" s="383">
        <f>(IF(DASHBOARD!$J$2=AN7,DASHBOARD!$U$726,IF(DASHBOARD!$J$2=0,0,AN360)))</f>
        <v/>
      </c>
      <c r="AO360" s="383">
        <f>(IF(DASHBOARD!$J$2=AO7,DASHBOARD!$U$726,IF(DASHBOARD!$J$2=0,0,AO360)))</f>
        <v/>
      </c>
      <c r="AP360" s="383">
        <f>(IF(DASHBOARD!$J$2=AP7,DASHBOARD!$U$726,IF(DASHBOARD!$J$2=0,0,AP360)))</f>
        <v/>
      </c>
      <c r="AQ360" s="383">
        <f>(IF(DASHBOARD!$J$2=AQ7,DASHBOARD!$U$726,IF(DASHBOARD!$J$2=0,0,AQ360)))</f>
        <v/>
      </c>
      <c r="AR360" s="383">
        <f>(IF(DASHBOARD!$J$2=AR7,DASHBOARD!$U$726,IF(DASHBOARD!$J$2=0,0,AR360)))</f>
        <v/>
      </c>
      <c r="AS360" s="383">
        <f>(IF(DASHBOARD!$J$2=AS7,DASHBOARD!$U$726,IF(DASHBOARD!$J$2=0,0,AS360)))</f>
        <v/>
      </c>
      <c r="AT360" s="383">
        <f>(IF(DASHBOARD!$J$2=AT7,DASHBOARD!$U$726,IF(DASHBOARD!$J$2=0,0,AT360)))</f>
        <v/>
      </c>
      <c r="AU360" s="383">
        <f>(IF(DASHBOARD!$J$2=AU7,DASHBOARD!$U$726,IF(DASHBOARD!$J$2=0,0,AU360)))</f>
        <v/>
      </c>
      <c r="AV360" s="383">
        <f>(IF(DASHBOARD!$J$2=AV7,DASHBOARD!$U$726,IF(DASHBOARD!$J$2=0,0,AV360)))</f>
        <v/>
      </c>
      <c r="AW360" s="383">
        <f>(IF(DASHBOARD!$J$2=AW7,DASHBOARD!$U$726,IF(DASHBOARD!$J$2=0,0,AW360)))</f>
        <v/>
      </c>
      <c r="AX360" s="383">
        <f>(IF(DASHBOARD!$J$2=AX7,DASHBOARD!$U$726,IF(DASHBOARD!$J$2=0,0,AX360)))</f>
        <v/>
      </c>
      <c r="AY360" s="383">
        <f>(IF(DASHBOARD!$J$2=AY7,DASHBOARD!$U$726,IF(DASHBOARD!$J$2=0,0,AY360)))</f>
        <v/>
      </c>
      <c r="AZ360" s="383">
        <f>(IF(DASHBOARD!$J$2=AZ7,DASHBOARD!$U$726,IF(DASHBOARD!$J$2=0,0,AZ360)))</f>
        <v/>
      </c>
      <c r="BA360" s="383">
        <f>(IF(DASHBOARD!$J$2=BA7,DASHBOARD!$U$726,IF(DASHBOARD!$J$2=0,0,BA360)))</f>
        <v/>
      </c>
      <c r="BB360" s="384">
        <f>IF(SUM(F360:BA360)&lt;&gt;0,AVERAGEIF(F360:BA360,"&gt;0",F360:BA360),0)</f>
        <v/>
      </c>
      <c r="BC360" s="147" t="n"/>
      <c r="BD360" s="385">
        <f>MAXA(F360:BA360)</f>
        <v/>
      </c>
      <c r="BE360" s="1461">
        <f>IF(BD360&lt;&gt;0,VLOOKUP(BD360,$F$10:$BA$10,MATCH(BD360,F360:BA360,0)),"")</f>
        <v/>
      </c>
      <c r="BF360" s="385">
        <f t="array" ref="BF360">MIN(IF(F360:BA360&gt;0,F360:BA360))</f>
        <v/>
      </c>
      <c r="BG360" s="1461">
        <f>IF(BF360&lt;&gt;0,VLOOKUP(BF360,$F$10:$BA$10,MATCH($BF360,$F360:$BA360,0)),"")</f>
        <v/>
      </c>
      <c r="BI360" s="1368">
        <f>HLOOKUP($BI$9,$S$10:$AI$431,1+$BL360,TRUE)</f>
        <v/>
      </c>
      <c r="BJ360" s="1369">
        <f>HLOOKUP($BJ$9,$AJ$10:$AW$431,1+$BL360,TRUE)</f>
        <v/>
      </c>
      <c r="BK360" s="151" t="n"/>
      <c r="BL360" s="408">
        <f>BL359+1</f>
        <v/>
      </c>
      <c r="BM360" s="399" t="n"/>
    </row>
    <row r="361" ht="20.25" customHeight="1" s="18" thickBot="1" thickTop="1">
      <c r="B361" s="1370" t="n"/>
      <c r="C361" s="1353" t="n"/>
      <c r="D361" s="328" t="n"/>
      <c r="E361" s="402" t="n"/>
      <c r="F361" s="429" t="n"/>
      <c r="G361" s="429" t="n"/>
      <c r="H361" s="429" t="n"/>
      <c r="I361" s="429" t="n"/>
      <c r="J361" s="429" t="n"/>
      <c r="K361" s="429" t="n"/>
      <c r="L361" s="429" t="n"/>
      <c r="M361" s="429" t="n"/>
      <c r="N361" s="429" t="n"/>
      <c r="O361" s="429" t="n"/>
      <c r="P361" s="429" t="n"/>
      <c r="Q361" s="429" t="n"/>
      <c r="R361" s="429" t="n"/>
      <c r="S361" s="429" t="n"/>
      <c r="T361" s="429" t="n"/>
      <c r="U361" s="429" t="n"/>
      <c r="V361" s="429" t="n"/>
      <c r="W361" s="429" t="n"/>
      <c r="X361" s="429" t="n"/>
      <c r="Y361" s="429" t="n"/>
      <c r="Z361" s="429" t="n"/>
      <c r="AA361" s="429" t="n"/>
      <c r="AB361" s="429" t="n"/>
      <c r="AC361" s="429" t="n"/>
      <c r="AD361" s="429" t="n"/>
      <c r="AE361" s="429" t="n"/>
      <c r="AF361" s="429" t="n"/>
      <c r="AG361" s="429" t="n"/>
      <c r="AH361" s="429" t="n"/>
      <c r="AI361" s="429" t="n"/>
      <c r="AJ361" s="429" t="n"/>
      <c r="AK361" s="429" t="n"/>
      <c r="AL361" s="429" t="n"/>
      <c r="AM361" s="429" t="n"/>
      <c r="AN361" s="429" t="n"/>
      <c r="AO361" s="429" t="n"/>
      <c r="AP361" s="429" t="n"/>
      <c r="AQ361" s="429" t="n"/>
      <c r="AR361" s="429" t="n"/>
      <c r="AS361" s="429" t="n"/>
      <c r="AT361" s="429" t="n"/>
      <c r="AU361" s="429" t="n"/>
      <c r="AV361" s="429" t="n"/>
      <c r="AW361" s="429" t="n"/>
      <c r="AX361" s="429" t="n"/>
      <c r="AY361" s="429" t="n"/>
      <c r="AZ361" s="429" t="n"/>
      <c r="BA361" s="429" t="n"/>
      <c r="BB361" s="384" t="n"/>
      <c r="BC361" s="147" t="n"/>
      <c r="BD361" s="385" t="n"/>
      <c r="BE361" s="1461" t="n"/>
      <c r="BF361" s="385" t="n"/>
      <c r="BG361" s="1461" t="n"/>
      <c r="BI361" s="1368" t="n"/>
      <c r="BJ361" s="1369" t="n"/>
      <c r="BK361" s="151" t="n"/>
      <c r="BL361" s="408">
        <f>BL360+1</f>
        <v/>
      </c>
      <c r="BM361" s="399" t="n"/>
    </row>
    <row r="362" ht="20.25" customHeight="1" s="18" thickBot="1" thickTop="1">
      <c r="B362" s="1370" t="n"/>
      <c r="C362" s="1353" t="n"/>
      <c r="D362" s="1477" t="inlineStr">
        <is>
          <t>POLMAS 150</t>
        </is>
      </c>
      <c r="E362" s="402" t="inlineStr">
        <is>
          <t>Bakaru 150</t>
        </is>
      </c>
      <c r="F362" s="383">
        <f>(IF(DASHBOARD!$J$2=F7,DASHBOARD!$U$715,IF(DASHBOARD!$J$2=0,0,F362)))</f>
        <v/>
      </c>
      <c r="G362" s="383">
        <f>(IF(DASHBOARD!$J$2=G7,DASHBOARD!$U$715,IF(DASHBOARD!$J$2=0,0,G362)))</f>
        <v/>
      </c>
      <c r="H362" s="383">
        <f>(IF(DASHBOARD!$J$2=H7,DASHBOARD!$U$715,IF(DASHBOARD!$J$2=0,0,H362)))</f>
        <v/>
      </c>
      <c r="I362" s="383">
        <f>(IF(DASHBOARD!$J$2=I7,DASHBOARD!$U$715,IF(DASHBOARD!$J$2=0,0,I362)))</f>
        <v/>
      </c>
      <c r="J362" s="383">
        <f>(IF(DASHBOARD!$J$2=J7,DASHBOARD!$U$715,IF(DASHBOARD!$J$2=0,0,J362)))</f>
        <v/>
      </c>
      <c r="K362" s="383">
        <f>(IF(DASHBOARD!$J$2=K7,DASHBOARD!$U$715,IF(DASHBOARD!$J$2=0,0,K362)))</f>
        <v/>
      </c>
      <c r="L362" s="383">
        <f>(IF(DASHBOARD!$J$2=L7,DASHBOARD!$U$715,IF(DASHBOARD!$J$2=0,0,L362)))</f>
        <v/>
      </c>
      <c r="M362" s="383">
        <f>(IF(DASHBOARD!$J$2=M7,DASHBOARD!$U$715,IF(DASHBOARD!$J$2=0,0,M362)))</f>
        <v/>
      </c>
      <c r="N362" s="383">
        <f>(IF(DASHBOARD!$J$2=N7,DASHBOARD!$U$715,IF(DASHBOARD!$J$2=0,0,N362)))</f>
        <v/>
      </c>
      <c r="O362" s="383">
        <f>(IF(DASHBOARD!$J$2=O7,DASHBOARD!$U$715,IF(DASHBOARD!$J$2=0,0,O362)))</f>
        <v/>
      </c>
      <c r="P362" s="383">
        <f>(IF(DASHBOARD!$J$2=P7,DASHBOARD!$U$715,IF(DASHBOARD!$J$2=0,0,P362)))</f>
        <v/>
      </c>
      <c r="Q362" s="383">
        <f>(IF(DASHBOARD!$J$2=Q7,DASHBOARD!$U$715,IF(DASHBOARD!$J$2=0,0,Q362)))</f>
        <v/>
      </c>
      <c r="R362" s="383">
        <f>(IF(DASHBOARD!$J$2=R7,DASHBOARD!$U$715,IF(DASHBOARD!$J$2=0,0,R362)))</f>
        <v/>
      </c>
      <c r="S362" s="383">
        <f>(IF(DASHBOARD!$J$2=S7,DASHBOARD!$U$715,IF(DASHBOARD!$J$2=0,0,S362)))</f>
        <v/>
      </c>
      <c r="T362" s="383">
        <f>(IF(DASHBOARD!$J$2=T7,DASHBOARD!$U$715,IF(DASHBOARD!$J$2=0,0,T362)))</f>
        <v/>
      </c>
      <c r="U362" s="383">
        <f>(IF(DASHBOARD!$J$2=U7,DASHBOARD!$U$715,IF(DASHBOARD!$J$2=0,0,U362)))</f>
        <v/>
      </c>
      <c r="V362" s="383">
        <f>(IF(DASHBOARD!$J$2=V7,DASHBOARD!$U$715,IF(DASHBOARD!$J$2=0,0,V362)))</f>
        <v/>
      </c>
      <c r="W362" s="383">
        <f>(IF(DASHBOARD!$J$2=W7,DASHBOARD!$U$715,IF(DASHBOARD!$J$2=0,0,W362)))</f>
        <v/>
      </c>
      <c r="X362" s="383">
        <f>(IF(DASHBOARD!$J$2=X7,DASHBOARD!$U$715,IF(DASHBOARD!$J$2=0,0,X362)))</f>
        <v/>
      </c>
      <c r="Y362" s="383">
        <f>(IF(DASHBOARD!$J$2=Y7,DASHBOARD!$U$715,IF(DASHBOARD!$J$2=0,0,Y362)))</f>
        <v/>
      </c>
      <c r="Z362" s="383">
        <f>(IF(DASHBOARD!$J$2=Z7,DASHBOARD!$U$715,IF(DASHBOARD!$J$2=0,0,Z362)))</f>
        <v/>
      </c>
      <c r="AA362" s="383">
        <f>(IF(DASHBOARD!$J$2=AA7,DASHBOARD!$U$715,IF(DASHBOARD!$J$2=0,0,AA362)))</f>
        <v/>
      </c>
      <c r="AB362" s="383">
        <f>(IF(DASHBOARD!$J$2=AB7,DASHBOARD!$U$715,IF(DASHBOARD!$J$2=0,0,AB362)))</f>
        <v/>
      </c>
      <c r="AC362" s="383">
        <f>(IF(DASHBOARD!$J$2=AC7,DASHBOARD!$U$715,IF(DASHBOARD!$J$2=0,0,AC362)))</f>
        <v/>
      </c>
      <c r="AD362" s="383">
        <f>(IF(DASHBOARD!$J$2=AD7,DASHBOARD!$U$715,IF(DASHBOARD!$J$2=0,0,AD362)))</f>
        <v/>
      </c>
      <c r="AE362" s="383">
        <f>(IF(DASHBOARD!$J$2=AE7,DASHBOARD!$U$715,IF(DASHBOARD!$J$2=0,0,AE362)))</f>
        <v/>
      </c>
      <c r="AF362" s="383">
        <f>(IF(DASHBOARD!$J$2=AF7,DASHBOARD!$U$715,IF(DASHBOARD!$J$2=0,0,AF362)))</f>
        <v/>
      </c>
      <c r="AG362" s="383">
        <f>(IF(DASHBOARD!$J$2=AG7,DASHBOARD!$U$715,IF(DASHBOARD!$J$2=0,0,AG362)))</f>
        <v/>
      </c>
      <c r="AH362" s="383">
        <f>(IF(DASHBOARD!$J$2=AH7,DASHBOARD!$U$715,IF(DASHBOARD!$J$2=0,0,AH362)))</f>
        <v/>
      </c>
      <c r="AI362" s="383">
        <f>(IF(DASHBOARD!$J$2=AI7,DASHBOARD!$U$715,IF(DASHBOARD!$J$2=0,0,AI362)))</f>
        <v/>
      </c>
      <c r="AJ362" s="383">
        <f>(IF(DASHBOARD!$J$2=AJ7,DASHBOARD!$U$715,IF(DASHBOARD!$J$2=0,0,AJ362)))</f>
        <v/>
      </c>
      <c r="AK362" s="383">
        <f>(IF(DASHBOARD!$J$2=AK7,DASHBOARD!$U$715,IF(DASHBOARD!$J$2=0,0,AK362)))</f>
        <v/>
      </c>
      <c r="AL362" s="383">
        <f>(IF(DASHBOARD!$J$2=AL7,DASHBOARD!$U$715,IF(DASHBOARD!$J$2=0,0,AL362)))</f>
        <v/>
      </c>
      <c r="AM362" s="383">
        <f>(IF(DASHBOARD!$J$2=AM7,DASHBOARD!$U$715,IF(DASHBOARD!$J$2=0,0,AM362)))</f>
        <v/>
      </c>
      <c r="AN362" s="383">
        <f>(IF(DASHBOARD!$J$2=AN7,DASHBOARD!$U$715,IF(DASHBOARD!$J$2=0,0,AN362)))</f>
        <v/>
      </c>
      <c r="AO362" s="383">
        <f>(IF(DASHBOARD!$J$2=AO7,DASHBOARD!$U$715,IF(DASHBOARD!$J$2=0,0,AO362)))</f>
        <v/>
      </c>
      <c r="AP362" s="383">
        <f>(IF(DASHBOARD!$J$2=AP7,DASHBOARD!$U$715,IF(DASHBOARD!$J$2=0,0,AP362)))</f>
        <v/>
      </c>
      <c r="AQ362" s="383">
        <f>(IF(DASHBOARD!$J$2=AQ7,DASHBOARD!$U$715,IF(DASHBOARD!$J$2=0,0,AQ362)))</f>
        <v/>
      </c>
      <c r="AR362" s="383">
        <f>(IF(DASHBOARD!$J$2=AR7,DASHBOARD!$U$715,IF(DASHBOARD!$J$2=0,0,AR362)))</f>
        <v/>
      </c>
      <c r="AS362" s="383">
        <f>(IF(DASHBOARD!$J$2=AS7,DASHBOARD!$U$715,IF(DASHBOARD!$J$2=0,0,AS362)))</f>
        <v/>
      </c>
      <c r="AT362" s="383">
        <f>(IF(DASHBOARD!$J$2=AT7,DASHBOARD!$U$715,IF(DASHBOARD!$J$2=0,0,AT362)))</f>
        <v/>
      </c>
      <c r="AU362" s="383">
        <f>(IF(DASHBOARD!$J$2=AU7,DASHBOARD!$U$715,IF(DASHBOARD!$J$2=0,0,AU362)))</f>
        <v/>
      </c>
      <c r="AV362" s="383">
        <f>(IF(DASHBOARD!$J$2=AV7,DASHBOARD!$U$715,IF(DASHBOARD!$J$2=0,0,AV362)))</f>
        <v/>
      </c>
      <c r="AW362" s="383">
        <f>(IF(DASHBOARD!$J$2=AW7,DASHBOARD!$U$715,IF(DASHBOARD!$J$2=0,0,AW362)))</f>
        <v/>
      </c>
      <c r="AX362" s="383">
        <f>(IF(DASHBOARD!$J$2=AX7,DASHBOARD!$U$715,IF(DASHBOARD!$J$2=0,0,AX362)))</f>
        <v/>
      </c>
      <c r="AY362" s="383">
        <f>(IF(DASHBOARD!$J$2=AY7,DASHBOARD!$U$715,IF(DASHBOARD!$J$2=0,0,AY362)))</f>
        <v/>
      </c>
      <c r="AZ362" s="383">
        <f>(IF(DASHBOARD!$J$2=AZ7,DASHBOARD!$U$715,IF(DASHBOARD!$J$2=0,0,AZ362)))</f>
        <v/>
      </c>
      <c r="BA362" s="383">
        <f>(IF(DASHBOARD!$J$2=BA7,DASHBOARD!$U$715,IF(DASHBOARD!$J$2=0,0,BA362)))</f>
        <v/>
      </c>
      <c r="BB362" s="384">
        <f>IF(SUM(F362:BA362)&lt;&gt;0,AVERAGEIF(F362:BA362,"&gt;0",F362:BA362),0)</f>
        <v/>
      </c>
      <c r="BC362" s="147" t="n"/>
      <c r="BD362" s="385">
        <f>MAXA(F362:BA362)</f>
        <v/>
      </c>
      <c r="BE362" s="1461">
        <f>IF(BD362&lt;&gt;0,VLOOKUP(BD362,$F$10:$BA$10,MATCH(BD362,F362:BA362,0)),"")</f>
        <v/>
      </c>
      <c r="BF362" s="385">
        <f t="array" ref="BF362">MIN(IF(F362:BA362&gt;0,F362:BA362))</f>
        <v/>
      </c>
      <c r="BG362" s="1461">
        <f>IF(BF362&lt;&gt;0,VLOOKUP(BF362,$F$10:$BA$10,MATCH($BF362,$F362:$BA362,0)),"")</f>
        <v/>
      </c>
      <c r="BI362" s="1368">
        <f>HLOOKUP($BI$9,$S$10:$AI$431,1+$BL362,TRUE)</f>
        <v/>
      </c>
      <c r="BJ362" s="1369">
        <f>HLOOKUP($BJ$9,$AJ$10:$AW$431,1+$BL362,TRUE)</f>
        <v/>
      </c>
      <c r="BK362" s="151" t="n"/>
      <c r="BL362" s="408">
        <f>BL361+1</f>
        <v/>
      </c>
      <c r="BM362" s="399" t="n"/>
    </row>
    <row r="363" ht="20.25" customHeight="1" s="18" thickBot="1" thickTop="1">
      <c r="B363" s="1370" t="n"/>
      <c r="C363" s="1353" t="n"/>
      <c r="D363" s="1462" t="n"/>
      <c r="E363" s="402" t="inlineStr">
        <is>
          <t>Pare 150</t>
        </is>
      </c>
      <c r="F363" s="383">
        <f>(IF(DASHBOARD!$J$2=F7,DASHBOARD!$U$716,IF(DASHBOARD!$J$2=0,0,F363)))</f>
        <v/>
      </c>
      <c r="G363" s="383">
        <f>(IF(DASHBOARD!$J$2=G7,DASHBOARD!$U$716,IF(DASHBOARD!$J$2=0,0,G363)))</f>
        <v/>
      </c>
      <c r="H363" s="383">
        <f>(IF(DASHBOARD!$J$2=H7,DASHBOARD!$U$716,IF(DASHBOARD!$J$2=0,0,H363)))</f>
        <v/>
      </c>
      <c r="I363" s="383">
        <f>(IF(DASHBOARD!$J$2=I7,DASHBOARD!$U$716,IF(DASHBOARD!$J$2=0,0,I363)))</f>
        <v/>
      </c>
      <c r="J363" s="383">
        <f>(IF(DASHBOARD!$J$2=J7,DASHBOARD!$U$716,IF(DASHBOARD!$J$2=0,0,J363)))</f>
        <v/>
      </c>
      <c r="K363" s="383">
        <f>(IF(DASHBOARD!$J$2=K7,DASHBOARD!$U$716,IF(DASHBOARD!$J$2=0,0,K363)))</f>
        <v/>
      </c>
      <c r="L363" s="383">
        <f>(IF(DASHBOARD!$J$2=L7,DASHBOARD!$U$716,IF(DASHBOARD!$J$2=0,0,L363)))</f>
        <v/>
      </c>
      <c r="M363" s="383">
        <f>(IF(DASHBOARD!$J$2=M7,DASHBOARD!$U$716,IF(DASHBOARD!$J$2=0,0,M363)))</f>
        <v/>
      </c>
      <c r="N363" s="383">
        <f>(IF(DASHBOARD!$J$2=N7,DASHBOARD!$U$716,IF(DASHBOARD!$J$2=0,0,N363)))</f>
        <v/>
      </c>
      <c r="O363" s="383">
        <f>(IF(DASHBOARD!$J$2=O7,DASHBOARD!$U$716,IF(DASHBOARD!$J$2=0,0,O363)))</f>
        <v/>
      </c>
      <c r="P363" s="383">
        <f>(IF(DASHBOARD!$J$2=P7,DASHBOARD!$U$716,IF(DASHBOARD!$J$2=0,0,P363)))</f>
        <v/>
      </c>
      <c r="Q363" s="383">
        <f>(IF(DASHBOARD!$J$2=Q7,DASHBOARD!$U$716,IF(DASHBOARD!$J$2=0,0,Q363)))</f>
        <v/>
      </c>
      <c r="R363" s="383">
        <f>(IF(DASHBOARD!$J$2=R7,DASHBOARD!$U$716,IF(DASHBOARD!$J$2=0,0,R363)))</f>
        <v/>
      </c>
      <c r="S363" s="383">
        <f>(IF(DASHBOARD!$J$2=S7,DASHBOARD!$U$716,IF(DASHBOARD!$J$2=0,0,S363)))</f>
        <v/>
      </c>
      <c r="T363" s="383">
        <f>(IF(DASHBOARD!$J$2=T7,DASHBOARD!$U$716,IF(DASHBOARD!$J$2=0,0,T363)))</f>
        <v/>
      </c>
      <c r="U363" s="383">
        <f>(IF(DASHBOARD!$J$2=U7,DASHBOARD!$U$716,IF(DASHBOARD!$J$2=0,0,U363)))</f>
        <v/>
      </c>
      <c r="V363" s="383">
        <f>(IF(DASHBOARD!$J$2=V7,DASHBOARD!$U$716,IF(DASHBOARD!$J$2=0,0,V363)))</f>
        <v/>
      </c>
      <c r="W363" s="383">
        <f>(IF(DASHBOARD!$J$2=W7,DASHBOARD!$U$716,IF(DASHBOARD!$J$2=0,0,W363)))</f>
        <v/>
      </c>
      <c r="X363" s="383">
        <f>(IF(DASHBOARD!$J$2=X7,DASHBOARD!$U$716,IF(DASHBOARD!$J$2=0,0,X363)))</f>
        <v/>
      </c>
      <c r="Y363" s="383">
        <f>(IF(DASHBOARD!$J$2=Y7,DASHBOARD!$U$716,IF(DASHBOARD!$J$2=0,0,Y363)))</f>
        <v/>
      </c>
      <c r="Z363" s="383">
        <f>(IF(DASHBOARD!$J$2=Z7,DASHBOARD!$U$716,IF(DASHBOARD!$J$2=0,0,Z363)))</f>
        <v/>
      </c>
      <c r="AA363" s="383">
        <f>(IF(DASHBOARD!$J$2=AA7,DASHBOARD!$U$716,IF(DASHBOARD!$J$2=0,0,AA363)))</f>
        <v/>
      </c>
      <c r="AB363" s="383">
        <f>(IF(DASHBOARD!$J$2=AB7,DASHBOARD!$U$716,IF(DASHBOARD!$J$2=0,0,AB363)))</f>
        <v/>
      </c>
      <c r="AC363" s="383">
        <f>(IF(DASHBOARD!$J$2=AC7,DASHBOARD!$U$716,IF(DASHBOARD!$J$2=0,0,AC363)))</f>
        <v/>
      </c>
      <c r="AD363" s="383">
        <f>(IF(DASHBOARD!$J$2=AD7,DASHBOARD!$U$716,IF(DASHBOARD!$J$2=0,0,AD363)))</f>
        <v/>
      </c>
      <c r="AE363" s="383">
        <f>(IF(DASHBOARD!$J$2=AE7,DASHBOARD!$U$716,IF(DASHBOARD!$J$2=0,0,AE363)))</f>
        <v/>
      </c>
      <c r="AF363" s="383">
        <f>(IF(DASHBOARD!$J$2=AF7,DASHBOARD!$U$716,IF(DASHBOARD!$J$2=0,0,AF363)))</f>
        <v/>
      </c>
      <c r="AG363" s="383">
        <f>(IF(DASHBOARD!$J$2=AG7,DASHBOARD!$U$716,IF(DASHBOARD!$J$2=0,0,AG363)))</f>
        <v/>
      </c>
      <c r="AH363" s="383">
        <f>(IF(DASHBOARD!$J$2=AH7,DASHBOARD!$U$716,IF(DASHBOARD!$J$2=0,0,AH363)))</f>
        <v/>
      </c>
      <c r="AI363" s="383">
        <f>(IF(DASHBOARD!$J$2=AI7,DASHBOARD!$U$716,IF(DASHBOARD!$J$2=0,0,AI363)))</f>
        <v/>
      </c>
      <c r="AJ363" s="383">
        <f>(IF(DASHBOARD!$J$2=AJ7,DASHBOARD!$U$716,IF(DASHBOARD!$J$2=0,0,AJ363)))</f>
        <v/>
      </c>
      <c r="AK363" s="383">
        <f>(IF(DASHBOARD!$J$2=AK7,DASHBOARD!$U$716,IF(DASHBOARD!$J$2=0,0,AK363)))</f>
        <v/>
      </c>
      <c r="AL363" s="383">
        <f>(IF(DASHBOARD!$J$2=AL7,DASHBOARD!$U$716,IF(DASHBOARD!$J$2=0,0,AL363)))</f>
        <v/>
      </c>
      <c r="AM363" s="383">
        <f>(IF(DASHBOARD!$J$2=AM7,DASHBOARD!$U$716,IF(DASHBOARD!$J$2=0,0,AM363)))</f>
        <v/>
      </c>
      <c r="AN363" s="383">
        <f>(IF(DASHBOARD!$J$2=AN7,DASHBOARD!$U$716,IF(DASHBOARD!$J$2=0,0,AN363)))</f>
        <v/>
      </c>
      <c r="AO363" s="383">
        <f>(IF(DASHBOARD!$J$2=AO7,DASHBOARD!$U$716,IF(DASHBOARD!$J$2=0,0,AO363)))</f>
        <v/>
      </c>
      <c r="AP363" s="383">
        <f>(IF(DASHBOARD!$J$2=AP7,DASHBOARD!$U$716,IF(DASHBOARD!$J$2=0,0,AP363)))</f>
        <v/>
      </c>
      <c r="AQ363" s="383">
        <f>(IF(DASHBOARD!$J$2=AQ7,DASHBOARD!$U$716,IF(DASHBOARD!$J$2=0,0,AQ363)))</f>
        <v/>
      </c>
      <c r="AR363" s="383">
        <f>(IF(DASHBOARD!$J$2=AR7,DASHBOARD!$U$716,IF(DASHBOARD!$J$2=0,0,AR363)))</f>
        <v/>
      </c>
      <c r="AS363" s="383">
        <f>(IF(DASHBOARD!$J$2=AS7,DASHBOARD!$U$716,IF(DASHBOARD!$J$2=0,0,AS363)))</f>
        <v/>
      </c>
      <c r="AT363" s="383">
        <f>(IF(DASHBOARD!$J$2=AT7,DASHBOARD!$U$716,IF(DASHBOARD!$J$2=0,0,AT363)))</f>
        <v/>
      </c>
      <c r="AU363" s="383">
        <f>(IF(DASHBOARD!$J$2=AU7,DASHBOARD!$U$716,IF(DASHBOARD!$J$2=0,0,AU363)))</f>
        <v/>
      </c>
      <c r="AV363" s="383">
        <f>(IF(DASHBOARD!$J$2=AV7,DASHBOARD!$U$716,IF(DASHBOARD!$J$2=0,0,AV363)))</f>
        <v/>
      </c>
      <c r="AW363" s="383">
        <f>(IF(DASHBOARD!$J$2=AW7,DASHBOARD!$U$716,IF(DASHBOARD!$J$2=0,0,AW363)))</f>
        <v/>
      </c>
      <c r="AX363" s="383">
        <f>(IF(DASHBOARD!$J$2=AX7,DASHBOARD!$U$716,IF(DASHBOARD!$J$2=0,0,AX363)))</f>
        <v/>
      </c>
      <c r="AY363" s="383">
        <f>(IF(DASHBOARD!$J$2=AY7,DASHBOARD!$U$716,IF(DASHBOARD!$J$2=0,0,AY363)))</f>
        <v/>
      </c>
      <c r="AZ363" s="383">
        <f>(IF(DASHBOARD!$J$2=AZ7,DASHBOARD!$U$716,IF(DASHBOARD!$J$2=0,0,AZ363)))</f>
        <v/>
      </c>
      <c r="BA363" s="383">
        <f>(IF(DASHBOARD!$J$2=BA7,DASHBOARD!$U$716,IF(DASHBOARD!$J$2=0,0,BA363)))</f>
        <v/>
      </c>
      <c r="BB363" s="384">
        <f>IF(SUM(F363:BA363)&lt;&gt;0,AVERAGEIF(F363:BA363,"&gt;0",F363:BA363),0)</f>
        <v/>
      </c>
      <c r="BC363" s="147" t="n"/>
      <c r="BD363" s="385">
        <f>MAXA(F363:BA363)</f>
        <v/>
      </c>
      <c r="BE363" s="1461">
        <f>IF(BD363&lt;&gt;0,VLOOKUP(BD363,$F$10:$BA$10,MATCH(BD363,F363:BA363,0)),"")</f>
        <v/>
      </c>
      <c r="BF363" s="385">
        <f t="array" ref="BF363">MIN(IF(F363:BA363&gt;0,F363:BA363))</f>
        <v/>
      </c>
      <c r="BG363" s="1461">
        <f>IF(BF363&lt;&gt;0,VLOOKUP(BF363,$F$10:$BA$10,MATCH($BF363,$F363:$BA363,0)),"")</f>
        <v/>
      </c>
      <c r="BI363" s="1368">
        <f>HLOOKUP($BI$9,$S$10:$AI$431,1+$BL363,TRUE)</f>
        <v/>
      </c>
      <c r="BJ363" s="1369">
        <f>HLOOKUP($BJ$9,$AJ$10:$AW$431,1+$BL363,TRUE)</f>
        <v/>
      </c>
      <c r="BK363" s="151" t="n"/>
      <c r="BL363" s="408">
        <f>BL362+1</f>
        <v/>
      </c>
      <c r="BM363" s="399" t="n"/>
    </row>
    <row r="364" ht="20.25" customHeight="1" s="18" thickBot="1" thickTop="1">
      <c r="B364" s="1370" t="n"/>
      <c r="C364" s="1353" t="n"/>
      <c r="D364" s="1462" t="n"/>
      <c r="E364" s="402" t="inlineStr">
        <is>
          <t>Majene # 1, 150</t>
        </is>
      </c>
      <c r="F364" s="383">
        <f>(IF(DASHBOARD!$J$2=F7,DASHBOARD!$U$717,IF(DASHBOARD!$J$2=0,0,F364)))</f>
        <v/>
      </c>
      <c r="G364" s="383">
        <f>(IF(DASHBOARD!$J$2=G7,DASHBOARD!$U$717,IF(DASHBOARD!$J$2=0,0,G364)))</f>
        <v/>
      </c>
      <c r="H364" s="383">
        <f>(IF(DASHBOARD!$J$2=H7,DASHBOARD!$U$717,IF(DASHBOARD!$J$2=0,0,H364)))</f>
        <v/>
      </c>
      <c r="I364" s="383">
        <f>(IF(DASHBOARD!$J$2=I7,DASHBOARD!$U$717,IF(DASHBOARD!$J$2=0,0,I364)))</f>
        <v/>
      </c>
      <c r="J364" s="383">
        <f>(IF(DASHBOARD!$J$2=J7,DASHBOARD!$U$717,IF(DASHBOARD!$J$2=0,0,J364)))</f>
        <v/>
      </c>
      <c r="K364" s="383">
        <f>(IF(DASHBOARD!$J$2=K7,DASHBOARD!$U$717,IF(DASHBOARD!$J$2=0,0,K364)))</f>
        <v/>
      </c>
      <c r="L364" s="383">
        <f>(IF(DASHBOARD!$J$2=L7,DASHBOARD!$U$717,IF(DASHBOARD!$J$2=0,0,L364)))</f>
        <v/>
      </c>
      <c r="M364" s="383">
        <f>(IF(DASHBOARD!$J$2=M7,DASHBOARD!$U$717,IF(DASHBOARD!$J$2=0,0,M364)))</f>
        <v/>
      </c>
      <c r="N364" s="383">
        <f>(IF(DASHBOARD!$J$2=N7,DASHBOARD!$U$717,IF(DASHBOARD!$J$2=0,0,N364)))</f>
        <v/>
      </c>
      <c r="O364" s="383">
        <f>(IF(DASHBOARD!$J$2=O7,DASHBOARD!$U$717,IF(DASHBOARD!$J$2=0,0,O364)))</f>
        <v/>
      </c>
      <c r="P364" s="383">
        <f>(IF(DASHBOARD!$J$2=P7,DASHBOARD!$U$717,IF(DASHBOARD!$J$2=0,0,P364)))</f>
        <v/>
      </c>
      <c r="Q364" s="383">
        <f>(IF(DASHBOARD!$J$2=Q7,DASHBOARD!$U$717,IF(DASHBOARD!$J$2=0,0,Q364)))</f>
        <v/>
      </c>
      <c r="R364" s="383">
        <f>(IF(DASHBOARD!$J$2=R7,DASHBOARD!$U$717,IF(DASHBOARD!$J$2=0,0,R364)))</f>
        <v/>
      </c>
      <c r="S364" s="383">
        <f>(IF(DASHBOARD!$J$2=S7,DASHBOARD!$U$717,IF(DASHBOARD!$J$2=0,0,S364)))</f>
        <v/>
      </c>
      <c r="T364" s="383">
        <f>(IF(DASHBOARD!$J$2=T7,DASHBOARD!$U$717,IF(DASHBOARD!$J$2=0,0,T364)))</f>
        <v/>
      </c>
      <c r="U364" s="383">
        <f>(IF(DASHBOARD!$J$2=U7,DASHBOARD!$U$717,IF(DASHBOARD!$J$2=0,0,U364)))</f>
        <v/>
      </c>
      <c r="V364" s="383">
        <f>(IF(DASHBOARD!$J$2=V7,DASHBOARD!$U$717,IF(DASHBOARD!$J$2=0,0,V364)))</f>
        <v/>
      </c>
      <c r="W364" s="383">
        <f>(IF(DASHBOARD!$J$2=W7,DASHBOARD!$U$717,IF(DASHBOARD!$J$2=0,0,W364)))</f>
        <v/>
      </c>
      <c r="X364" s="383">
        <f>(IF(DASHBOARD!$J$2=X7,DASHBOARD!$U$717,IF(DASHBOARD!$J$2=0,0,X364)))</f>
        <v/>
      </c>
      <c r="Y364" s="383">
        <f>(IF(DASHBOARD!$J$2=Y7,DASHBOARD!$U$717,IF(DASHBOARD!$J$2=0,0,Y364)))</f>
        <v/>
      </c>
      <c r="Z364" s="383">
        <f>(IF(DASHBOARD!$J$2=Z7,DASHBOARD!$U$717,IF(DASHBOARD!$J$2=0,0,Z364)))</f>
        <v/>
      </c>
      <c r="AA364" s="383">
        <f>(IF(DASHBOARD!$J$2=AA7,DASHBOARD!$U$717,IF(DASHBOARD!$J$2=0,0,AA364)))</f>
        <v/>
      </c>
      <c r="AB364" s="383">
        <f>(IF(DASHBOARD!$J$2=AB7,DASHBOARD!$U$717,IF(DASHBOARD!$J$2=0,0,AB364)))</f>
        <v/>
      </c>
      <c r="AC364" s="383">
        <f>(IF(DASHBOARD!$J$2=AC7,DASHBOARD!$U$717,IF(DASHBOARD!$J$2=0,0,AC364)))</f>
        <v/>
      </c>
      <c r="AD364" s="383">
        <f>(IF(DASHBOARD!$J$2=AD7,DASHBOARD!$U$717,IF(DASHBOARD!$J$2=0,0,AD364)))</f>
        <v/>
      </c>
      <c r="AE364" s="383">
        <f>(IF(DASHBOARD!$J$2=AE7,DASHBOARD!$U$717,IF(DASHBOARD!$J$2=0,0,AE364)))</f>
        <v/>
      </c>
      <c r="AF364" s="383">
        <f>(IF(DASHBOARD!$J$2=AF7,DASHBOARD!$U$717,IF(DASHBOARD!$J$2=0,0,AF364)))</f>
        <v/>
      </c>
      <c r="AG364" s="383">
        <f>(IF(DASHBOARD!$J$2=AG7,DASHBOARD!$U$717,IF(DASHBOARD!$J$2=0,0,AG364)))</f>
        <v/>
      </c>
      <c r="AH364" s="383">
        <f>(IF(DASHBOARD!$J$2=AH7,DASHBOARD!$U$717,IF(DASHBOARD!$J$2=0,0,AH364)))</f>
        <v/>
      </c>
      <c r="AI364" s="383">
        <f>(IF(DASHBOARD!$J$2=AI7,DASHBOARD!$U$717,IF(DASHBOARD!$J$2=0,0,AI364)))</f>
        <v/>
      </c>
      <c r="AJ364" s="383">
        <f>(IF(DASHBOARD!$J$2=AJ7,DASHBOARD!$U$717,IF(DASHBOARD!$J$2=0,0,AJ364)))</f>
        <v/>
      </c>
      <c r="AK364" s="383">
        <f>(IF(DASHBOARD!$J$2=AK7,DASHBOARD!$U$717,IF(DASHBOARD!$J$2=0,0,AK364)))</f>
        <v/>
      </c>
      <c r="AL364" s="383">
        <f>(IF(DASHBOARD!$J$2=AL7,DASHBOARD!$U$717,IF(DASHBOARD!$J$2=0,0,AL364)))</f>
        <v/>
      </c>
      <c r="AM364" s="383">
        <f>(IF(DASHBOARD!$J$2=AM7,DASHBOARD!$U$717,IF(DASHBOARD!$J$2=0,0,AM364)))</f>
        <v/>
      </c>
      <c r="AN364" s="383">
        <f>(IF(DASHBOARD!$J$2=AN7,DASHBOARD!$U$717,IF(DASHBOARD!$J$2=0,0,AN364)))</f>
        <v/>
      </c>
      <c r="AO364" s="383">
        <f>(IF(DASHBOARD!$J$2=AO7,DASHBOARD!$U$717,IF(DASHBOARD!$J$2=0,0,AO364)))</f>
        <v/>
      </c>
      <c r="AP364" s="383">
        <f>(IF(DASHBOARD!$J$2=AP7,DASHBOARD!$U$717,IF(DASHBOARD!$J$2=0,0,AP364)))</f>
        <v/>
      </c>
      <c r="AQ364" s="383">
        <f>(IF(DASHBOARD!$J$2=AQ7,DASHBOARD!$U$717,IF(DASHBOARD!$J$2=0,0,AQ364)))</f>
        <v/>
      </c>
      <c r="AR364" s="383">
        <f>(IF(DASHBOARD!$J$2=AR7,DASHBOARD!$U$717,IF(DASHBOARD!$J$2=0,0,AR364)))</f>
        <v/>
      </c>
      <c r="AS364" s="383">
        <f>(IF(DASHBOARD!$J$2=AS7,DASHBOARD!$U$717,IF(DASHBOARD!$J$2=0,0,AS364)))</f>
        <v/>
      </c>
      <c r="AT364" s="383">
        <f>(IF(DASHBOARD!$J$2=AT7,DASHBOARD!$U$717,IF(DASHBOARD!$J$2=0,0,AT364)))</f>
        <v/>
      </c>
      <c r="AU364" s="383">
        <f>(IF(DASHBOARD!$J$2=AU7,DASHBOARD!$U$717,IF(DASHBOARD!$J$2=0,0,AU364)))</f>
        <v/>
      </c>
      <c r="AV364" s="383">
        <f>(IF(DASHBOARD!$J$2=AV7,DASHBOARD!$U$717,IF(DASHBOARD!$J$2=0,0,AV364)))</f>
        <v/>
      </c>
      <c r="AW364" s="383">
        <f>(IF(DASHBOARD!$J$2=AW7,DASHBOARD!$U$717,IF(DASHBOARD!$J$2=0,0,AW364)))</f>
        <v/>
      </c>
      <c r="AX364" s="383">
        <f>(IF(DASHBOARD!$J$2=AX7,DASHBOARD!$U$717,IF(DASHBOARD!$J$2=0,0,AX364)))</f>
        <v/>
      </c>
      <c r="AY364" s="383">
        <f>(IF(DASHBOARD!$J$2=AY7,DASHBOARD!$U$717,IF(DASHBOARD!$J$2=0,0,AY364)))</f>
        <v/>
      </c>
      <c r="AZ364" s="383">
        <f>(IF(DASHBOARD!$J$2=AZ7,DASHBOARD!$U$717,IF(DASHBOARD!$J$2=0,0,AZ364)))</f>
        <v/>
      </c>
      <c r="BA364" s="383">
        <f>(IF(DASHBOARD!$J$2=BA7,DASHBOARD!$U$717,IF(DASHBOARD!$J$2=0,0,BA364)))</f>
        <v/>
      </c>
      <c r="BB364" s="384">
        <f>IF(SUM(F364:BA364)&lt;&gt;0,AVERAGEIF(F364:BA364,"&gt;0",F364:BA364),0)</f>
        <v/>
      </c>
      <c r="BC364" s="147" t="n"/>
      <c r="BD364" s="385">
        <f>MAXA(F364:BA364)</f>
        <v/>
      </c>
      <c r="BE364" s="1461">
        <f>IF(BD364&lt;&gt;0,VLOOKUP(BD364,$F$10:$BA$10,MATCH(BD364,F364:BA364,0)),"")</f>
        <v/>
      </c>
      <c r="BF364" s="385">
        <f t="array" ref="BF364">MIN(IF(F364:BA364&gt;0,F364:BA364))</f>
        <v/>
      </c>
      <c r="BG364" s="1461">
        <f>IF(BF364&lt;&gt;0,VLOOKUP(BF364,$F$10:$BA$10,MATCH($BF364,$F364:$BA364,0)),"")</f>
        <v/>
      </c>
      <c r="BI364" s="1368">
        <f>HLOOKUP($BI$9,$S$10:$AI$431,1+$BL364,TRUE)</f>
        <v/>
      </c>
      <c r="BJ364" s="1369">
        <f>HLOOKUP($BJ$9,$AJ$10:$AW$431,1+$BL364,TRUE)</f>
        <v/>
      </c>
      <c r="BK364" s="151" t="n"/>
      <c r="BL364" s="408">
        <f>BL363+1</f>
        <v/>
      </c>
      <c r="BM364" s="399" t="n"/>
    </row>
    <row r="365" ht="20.25" customHeight="1" s="18" thickBot="1" thickTop="1">
      <c r="B365" s="1370" t="n"/>
      <c r="C365" s="1353" t="n"/>
      <c r="D365" s="1463" t="n"/>
      <c r="E365" s="402" t="inlineStr">
        <is>
          <t>Majene # 2, 150</t>
        </is>
      </c>
      <c r="F365" s="383">
        <f>(IF(DASHBOARD!$J$2=F7,DASHBOARD!$U$718,IF(DASHBOARD!$J$2=0,0,F365)))</f>
        <v/>
      </c>
      <c r="G365" s="383">
        <f>(IF(DASHBOARD!$J$2=G7,DASHBOARD!$U$718,IF(DASHBOARD!$J$2=0,0,G365)))</f>
        <v/>
      </c>
      <c r="H365" s="383">
        <f>(IF(DASHBOARD!$J$2=H7,DASHBOARD!$U$718,IF(DASHBOARD!$J$2=0,0,H365)))</f>
        <v/>
      </c>
      <c r="I365" s="383">
        <f>(IF(DASHBOARD!$J$2=I7,DASHBOARD!$U$718,IF(DASHBOARD!$J$2=0,0,I365)))</f>
        <v/>
      </c>
      <c r="J365" s="383">
        <f>(IF(DASHBOARD!$J$2=J7,DASHBOARD!$U$718,IF(DASHBOARD!$J$2=0,0,J365)))</f>
        <v/>
      </c>
      <c r="K365" s="383">
        <f>(IF(DASHBOARD!$J$2=K7,DASHBOARD!$U$718,IF(DASHBOARD!$J$2=0,0,K365)))</f>
        <v/>
      </c>
      <c r="L365" s="383">
        <f>(IF(DASHBOARD!$J$2=L7,DASHBOARD!$U$718,IF(DASHBOARD!$J$2=0,0,L365)))</f>
        <v/>
      </c>
      <c r="M365" s="383">
        <f>(IF(DASHBOARD!$J$2=M7,DASHBOARD!$U$718,IF(DASHBOARD!$J$2=0,0,M365)))</f>
        <v/>
      </c>
      <c r="N365" s="383">
        <f>(IF(DASHBOARD!$J$2=N7,DASHBOARD!$U$718,IF(DASHBOARD!$J$2=0,0,N365)))</f>
        <v/>
      </c>
      <c r="O365" s="383">
        <f>(IF(DASHBOARD!$J$2=O7,DASHBOARD!$U$718,IF(DASHBOARD!$J$2=0,0,O365)))</f>
        <v/>
      </c>
      <c r="P365" s="383">
        <f>(IF(DASHBOARD!$J$2=P7,DASHBOARD!$U$718,IF(DASHBOARD!$J$2=0,0,P365)))</f>
        <v/>
      </c>
      <c r="Q365" s="383">
        <f>(IF(DASHBOARD!$J$2=Q7,DASHBOARD!$U$718,IF(DASHBOARD!$J$2=0,0,Q365)))</f>
        <v/>
      </c>
      <c r="R365" s="383">
        <f>(IF(DASHBOARD!$J$2=R7,DASHBOARD!$U$718,IF(DASHBOARD!$J$2=0,0,R365)))</f>
        <v/>
      </c>
      <c r="S365" s="383">
        <f>(IF(DASHBOARD!$J$2=S7,DASHBOARD!$U$718,IF(DASHBOARD!$J$2=0,0,S365)))</f>
        <v/>
      </c>
      <c r="T365" s="383">
        <f>(IF(DASHBOARD!$J$2=T7,DASHBOARD!$U$718,IF(DASHBOARD!$J$2=0,0,T365)))</f>
        <v/>
      </c>
      <c r="U365" s="383">
        <f>(IF(DASHBOARD!$J$2=U7,DASHBOARD!$U$718,IF(DASHBOARD!$J$2=0,0,U365)))</f>
        <v/>
      </c>
      <c r="V365" s="383">
        <f>(IF(DASHBOARD!$J$2=V7,DASHBOARD!$U$718,IF(DASHBOARD!$J$2=0,0,V365)))</f>
        <v/>
      </c>
      <c r="W365" s="383">
        <f>(IF(DASHBOARD!$J$2=W7,DASHBOARD!$U$718,IF(DASHBOARD!$J$2=0,0,W365)))</f>
        <v/>
      </c>
      <c r="X365" s="383">
        <f>(IF(DASHBOARD!$J$2=X7,DASHBOARD!$U$718,IF(DASHBOARD!$J$2=0,0,X365)))</f>
        <v/>
      </c>
      <c r="Y365" s="383">
        <f>(IF(DASHBOARD!$J$2=Y7,DASHBOARD!$U$718,IF(DASHBOARD!$J$2=0,0,Y365)))</f>
        <v/>
      </c>
      <c r="Z365" s="383">
        <f>(IF(DASHBOARD!$J$2=Z7,DASHBOARD!$U$718,IF(DASHBOARD!$J$2=0,0,Z365)))</f>
        <v/>
      </c>
      <c r="AA365" s="383">
        <f>(IF(DASHBOARD!$J$2=AA7,DASHBOARD!$U$718,IF(DASHBOARD!$J$2=0,0,AA365)))</f>
        <v/>
      </c>
      <c r="AB365" s="383">
        <f>(IF(DASHBOARD!$J$2=AB7,DASHBOARD!$U$718,IF(DASHBOARD!$J$2=0,0,AB365)))</f>
        <v/>
      </c>
      <c r="AC365" s="383">
        <f>(IF(DASHBOARD!$J$2=AC7,DASHBOARD!$U$718,IF(DASHBOARD!$J$2=0,0,AC365)))</f>
        <v/>
      </c>
      <c r="AD365" s="383">
        <f>(IF(DASHBOARD!$J$2=AD7,DASHBOARD!$U$718,IF(DASHBOARD!$J$2=0,0,AD365)))</f>
        <v/>
      </c>
      <c r="AE365" s="383">
        <f>(IF(DASHBOARD!$J$2=AE7,DASHBOARD!$U$718,IF(DASHBOARD!$J$2=0,0,AE365)))</f>
        <v/>
      </c>
      <c r="AF365" s="383">
        <f>(IF(DASHBOARD!$J$2=AF7,DASHBOARD!$U$718,IF(DASHBOARD!$J$2=0,0,AF365)))</f>
        <v/>
      </c>
      <c r="AG365" s="383">
        <f>(IF(DASHBOARD!$J$2=AG7,DASHBOARD!$U$718,IF(DASHBOARD!$J$2=0,0,AG365)))</f>
        <v/>
      </c>
      <c r="AH365" s="383">
        <f>(IF(DASHBOARD!$J$2=AH7,DASHBOARD!$U$718,IF(DASHBOARD!$J$2=0,0,AH365)))</f>
        <v/>
      </c>
      <c r="AI365" s="383">
        <f>(IF(DASHBOARD!$J$2=AI7,DASHBOARD!$U$718,IF(DASHBOARD!$J$2=0,0,AI365)))</f>
        <v/>
      </c>
      <c r="AJ365" s="383">
        <f>(IF(DASHBOARD!$J$2=AJ7,DASHBOARD!$U$718,IF(DASHBOARD!$J$2=0,0,AJ365)))</f>
        <v/>
      </c>
      <c r="AK365" s="383">
        <f>(IF(DASHBOARD!$J$2=AK7,DASHBOARD!$U$718,IF(DASHBOARD!$J$2=0,0,AK365)))</f>
        <v/>
      </c>
      <c r="AL365" s="383">
        <f>(IF(DASHBOARD!$J$2=AL7,DASHBOARD!$U$718,IF(DASHBOARD!$J$2=0,0,AL365)))</f>
        <v/>
      </c>
      <c r="AM365" s="383">
        <f>(IF(DASHBOARD!$J$2=AM7,DASHBOARD!$U$718,IF(DASHBOARD!$J$2=0,0,AM365)))</f>
        <v/>
      </c>
      <c r="AN365" s="383">
        <f>(IF(DASHBOARD!$J$2=AN7,DASHBOARD!$U$718,IF(DASHBOARD!$J$2=0,0,AN365)))</f>
        <v/>
      </c>
      <c r="AO365" s="383">
        <f>(IF(DASHBOARD!$J$2=AO7,DASHBOARD!$U$718,IF(DASHBOARD!$J$2=0,0,AO365)))</f>
        <v/>
      </c>
      <c r="AP365" s="383">
        <f>(IF(DASHBOARD!$J$2=AP7,DASHBOARD!$U$718,IF(DASHBOARD!$J$2=0,0,AP365)))</f>
        <v/>
      </c>
      <c r="AQ365" s="383">
        <f>(IF(DASHBOARD!$J$2=AQ7,DASHBOARD!$U$718,IF(DASHBOARD!$J$2=0,0,AQ365)))</f>
        <v/>
      </c>
      <c r="AR365" s="383">
        <f>(IF(DASHBOARD!$J$2=AR7,DASHBOARD!$U$718,IF(DASHBOARD!$J$2=0,0,AR365)))</f>
        <v/>
      </c>
      <c r="AS365" s="383">
        <f>(IF(DASHBOARD!$J$2=AS7,DASHBOARD!$U$718,IF(DASHBOARD!$J$2=0,0,AS365)))</f>
        <v/>
      </c>
      <c r="AT365" s="383">
        <f>(IF(DASHBOARD!$J$2=AT7,DASHBOARD!$U$718,IF(DASHBOARD!$J$2=0,0,AT365)))</f>
        <v/>
      </c>
      <c r="AU365" s="383">
        <f>(IF(DASHBOARD!$J$2=AU7,DASHBOARD!$U$718,IF(DASHBOARD!$J$2=0,0,AU365)))</f>
        <v/>
      </c>
      <c r="AV365" s="383">
        <f>(IF(DASHBOARD!$J$2=AV7,DASHBOARD!$U$718,IF(DASHBOARD!$J$2=0,0,AV365)))</f>
        <v/>
      </c>
      <c r="AW365" s="383">
        <f>(IF(DASHBOARD!$J$2=AW7,DASHBOARD!$U$718,IF(DASHBOARD!$J$2=0,0,AW365)))</f>
        <v/>
      </c>
      <c r="AX365" s="383">
        <f>(IF(DASHBOARD!$J$2=AX7,DASHBOARD!$U$718,IF(DASHBOARD!$J$2=0,0,AX365)))</f>
        <v/>
      </c>
      <c r="AY365" s="383">
        <f>(IF(DASHBOARD!$J$2=AY7,DASHBOARD!$U$718,IF(DASHBOARD!$J$2=0,0,AY365)))</f>
        <v/>
      </c>
      <c r="AZ365" s="383">
        <f>(IF(DASHBOARD!$J$2=AZ7,DASHBOARD!$U$718,IF(DASHBOARD!$J$2=0,0,AZ365)))</f>
        <v/>
      </c>
      <c r="BA365" s="383">
        <f>(IF(DASHBOARD!$J$2=BA7,DASHBOARD!$U$718,IF(DASHBOARD!$J$2=0,0,BA365)))</f>
        <v/>
      </c>
      <c r="BB365" s="384">
        <f>IF(SUM(F365:BA365)&lt;&gt;0,AVERAGEIF(F365:BA365,"&gt;0",F365:BA365),0)</f>
        <v/>
      </c>
      <c r="BC365" s="147" t="n"/>
      <c r="BD365" s="385">
        <f>MAXA(F365:BA365)</f>
        <v/>
      </c>
      <c r="BE365" s="1461">
        <f>IF(BD365&lt;&gt;0,VLOOKUP(BD365,$F$10:$BA$10,MATCH(BD365,F365:BA365,0)),"")</f>
        <v/>
      </c>
      <c r="BF365" s="385">
        <f t="array" ref="BF365">MIN(IF(F365:BA365&gt;0,F365:BA365))</f>
        <v/>
      </c>
      <c r="BG365" s="1461">
        <f>IF(BF365&lt;&gt;0,VLOOKUP(BF365,$F$10:$BA$10,MATCH($BF365,$F365:$BA365,0)),"")</f>
        <v/>
      </c>
      <c r="BI365" s="1368">
        <f>HLOOKUP($BI$9,$S$10:$AI$431,1+$BL365,TRUE)</f>
        <v/>
      </c>
      <c r="BJ365" s="1369">
        <f>HLOOKUP($BJ$9,$AJ$10:$AW$431,1+$BL365,TRUE)</f>
        <v/>
      </c>
      <c r="BK365" s="151" t="n"/>
      <c r="BL365" s="408">
        <f>BL364+1</f>
        <v/>
      </c>
      <c r="BM365" s="399" t="n"/>
    </row>
    <row r="366" ht="20.25" customHeight="1" s="18" thickBot="1" thickTop="1">
      <c r="B366" s="1370" t="n"/>
      <c r="C366" s="1353" t="n"/>
      <c r="D366" s="328" t="n"/>
      <c r="E366" s="402" t="n"/>
      <c r="F366" s="429" t="n"/>
      <c r="G366" s="429" t="n"/>
      <c r="H366" s="429" t="n"/>
      <c r="I366" s="429" t="n"/>
      <c r="J366" s="429" t="n"/>
      <c r="K366" s="429" t="n"/>
      <c r="L366" s="429" t="n"/>
      <c r="M366" s="429" t="n"/>
      <c r="N366" s="429" t="n"/>
      <c r="O366" s="429" t="n"/>
      <c r="P366" s="429" t="n"/>
      <c r="Q366" s="429" t="n"/>
      <c r="R366" s="429" t="n"/>
      <c r="S366" s="429" t="n"/>
      <c r="T366" s="429" t="n"/>
      <c r="U366" s="429" t="n"/>
      <c r="V366" s="429" t="n"/>
      <c r="W366" s="429" t="n"/>
      <c r="X366" s="429" t="n"/>
      <c r="Y366" s="429" t="n"/>
      <c r="Z366" s="429" t="n"/>
      <c r="AA366" s="429" t="n"/>
      <c r="AB366" s="429" t="n"/>
      <c r="AC366" s="429" t="n"/>
      <c r="AD366" s="429" t="n"/>
      <c r="AE366" s="429" t="n"/>
      <c r="AF366" s="429" t="n"/>
      <c r="AG366" s="429" t="n"/>
      <c r="AH366" s="429" t="n"/>
      <c r="AI366" s="429" t="n"/>
      <c r="AJ366" s="429" t="n"/>
      <c r="AK366" s="429" t="n"/>
      <c r="AL366" s="429" t="n"/>
      <c r="AM366" s="429" t="n"/>
      <c r="AN366" s="429" t="n"/>
      <c r="AO366" s="429" t="n"/>
      <c r="AP366" s="429" t="n"/>
      <c r="AQ366" s="429" t="n"/>
      <c r="AR366" s="429" t="n"/>
      <c r="AS366" s="429" t="n"/>
      <c r="AT366" s="429" t="n"/>
      <c r="AU366" s="429" t="n"/>
      <c r="AV366" s="429" t="n"/>
      <c r="AW366" s="429" t="n"/>
      <c r="AX366" s="429" t="n"/>
      <c r="AY366" s="429" t="n"/>
      <c r="AZ366" s="429" t="n"/>
      <c r="BA366" s="429" t="n"/>
      <c r="BB366" s="384" t="n"/>
      <c r="BC366" s="147" t="n"/>
      <c r="BD366" s="385" t="n"/>
      <c r="BE366" s="1461" t="n"/>
      <c r="BF366" s="385" t="n"/>
      <c r="BG366" s="1461" t="n"/>
      <c r="BI366" s="1368" t="n"/>
      <c r="BJ366" s="1369" t="n"/>
      <c r="BK366" s="151" t="n"/>
      <c r="BL366" s="408">
        <f>BL365+1</f>
        <v/>
      </c>
      <c r="BM366" s="399" t="n"/>
    </row>
    <row r="367" ht="20.25" customHeight="1" s="18" thickBot="1" thickTop="1">
      <c r="B367" s="1370" t="n"/>
      <c r="C367" s="1353" t="n"/>
      <c r="D367" s="1469" t="inlineStr">
        <is>
          <t>TOPOYO 150</t>
        </is>
      </c>
      <c r="E367" s="402" t="inlineStr">
        <is>
          <t>Mamuju Baru # 1, 150</t>
        </is>
      </c>
      <c r="F367" s="383">
        <f>(IF(DASHBOARD!$J$2=F7,DASHBOARD!$U$107,IF(DASHBOARD!$J$2=0,0,F367)))</f>
        <v/>
      </c>
      <c r="G367" s="383">
        <f>(IF(DASHBOARD!$J$2=G7,DASHBOARD!$U$107,IF(DASHBOARD!$J$2=0,0,G367)))</f>
        <v/>
      </c>
      <c r="H367" s="383">
        <f>(IF(DASHBOARD!$J$2=H7,DASHBOARD!$U$107,IF(DASHBOARD!$J$2=0,0,H367)))</f>
        <v/>
      </c>
      <c r="I367" s="383">
        <f>(IF(DASHBOARD!$J$2=I7,DASHBOARD!$U$107,IF(DASHBOARD!$J$2=0,0,I367)))</f>
        <v/>
      </c>
      <c r="J367" s="383">
        <f>(IF(DASHBOARD!$J$2=J7,DASHBOARD!$U$107,IF(DASHBOARD!$J$2=0,0,J367)))</f>
        <v/>
      </c>
      <c r="K367" s="383">
        <f>(IF(DASHBOARD!$J$2=K7,DASHBOARD!$U$107,IF(DASHBOARD!$J$2=0,0,K367)))</f>
        <v/>
      </c>
      <c r="L367" s="383">
        <f>(IF(DASHBOARD!$J$2=L7,DASHBOARD!$U$107,IF(DASHBOARD!$J$2=0,0,L367)))</f>
        <v/>
      </c>
      <c r="M367" s="383">
        <f>(IF(DASHBOARD!$J$2=M7,DASHBOARD!$U$107,IF(DASHBOARD!$J$2=0,0,M367)))</f>
        <v/>
      </c>
      <c r="N367" s="383">
        <f>(IF(DASHBOARD!$J$2=N7,DASHBOARD!$U$107,IF(DASHBOARD!$J$2=0,0,N367)))</f>
        <v/>
      </c>
      <c r="O367" s="383">
        <f>(IF(DASHBOARD!$J$2=O7,DASHBOARD!$U$107,IF(DASHBOARD!$J$2=0,0,O367)))</f>
        <v/>
      </c>
      <c r="P367" s="383">
        <f>(IF(DASHBOARD!$J$2=P7,DASHBOARD!$U$107,IF(DASHBOARD!$J$2=0,0,P367)))</f>
        <v/>
      </c>
      <c r="Q367" s="383">
        <f>(IF(DASHBOARD!$J$2=Q7,DASHBOARD!$U$107,IF(DASHBOARD!$J$2=0,0,Q367)))</f>
        <v/>
      </c>
      <c r="R367" s="383">
        <f>(IF(DASHBOARD!$J$2=R7,DASHBOARD!$U$107,IF(DASHBOARD!$J$2=0,0,R367)))</f>
        <v/>
      </c>
      <c r="S367" s="383">
        <f>(IF(DASHBOARD!$J$2=S7,DASHBOARD!$U$107,IF(DASHBOARD!$J$2=0,0,S367)))</f>
        <v/>
      </c>
      <c r="T367" s="383">
        <f>(IF(DASHBOARD!$J$2=T7,DASHBOARD!$U$107,IF(DASHBOARD!$J$2=0,0,T367)))</f>
        <v/>
      </c>
      <c r="U367" s="383">
        <f>(IF(DASHBOARD!$J$2=U7,DASHBOARD!$U$107,IF(DASHBOARD!$J$2=0,0,U367)))</f>
        <v/>
      </c>
      <c r="V367" s="383">
        <f>(IF(DASHBOARD!$J$2=V7,DASHBOARD!$U$107,IF(DASHBOARD!$J$2=0,0,V367)))</f>
        <v/>
      </c>
      <c r="W367" s="383">
        <f>(IF(DASHBOARD!$J$2=W7,DASHBOARD!$U$107,IF(DASHBOARD!$J$2=0,0,W367)))</f>
        <v/>
      </c>
      <c r="X367" s="383">
        <f>(IF(DASHBOARD!$J$2=X7,DASHBOARD!$U$107,IF(DASHBOARD!$J$2=0,0,X367)))</f>
        <v/>
      </c>
      <c r="Y367" s="383">
        <f>(IF(DASHBOARD!$J$2=Y7,DASHBOARD!$U$107,IF(DASHBOARD!$J$2=0,0,Y367)))</f>
        <v/>
      </c>
      <c r="Z367" s="383">
        <f>(IF(DASHBOARD!$J$2=Z7,DASHBOARD!$U$107,IF(DASHBOARD!$J$2=0,0,Z367)))</f>
        <v/>
      </c>
      <c r="AA367" s="383">
        <f>(IF(DASHBOARD!$J$2=AA7,DASHBOARD!$U$107,IF(DASHBOARD!$J$2=0,0,AA367)))</f>
        <v/>
      </c>
      <c r="AB367" s="383">
        <f>(IF(DASHBOARD!$J$2=AB7,DASHBOARD!$U$107,IF(DASHBOARD!$J$2=0,0,AB367)))</f>
        <v/>
      </c>
      <c r="AC367" s="383">
        <f>(IF(DASHBOARD!$J$2=AC7,DASHBOARD!$U$107,IF(DASHBOARD!$J$2=0,0,AC367)))</f>
        <v/>
      </c>
      <c r="AD367" s="383">
        <f>(IF(DASHBOARD!$J$2=AD7,DASHBOARD!$U$107,IF(DASHBOARD!$J$2=0,0,AD367)))</f>
        <v/>
      </c>
      <c r="AE367" s="383">
        <f>(IF(DASHBOARD!$J$2=AE7,DASHBOARD!$U$107,IF(DASHBOARD!$J$2=0,0,AE367)))</f>
        <v/>
      </c>
      <c r="AF367" s="383">
        <f>(IF(DASHBOARD!$J$2=AF7,DASHBOARD!$U$107,IF(DASHBOARD!$J$2=0,0,AF367)))</f>
        <v/>
      </c>
      <c r="AG367" s="383">
        <f>(IF(DASHBOARD!$J$2=AG7,DASHBOARD!$U$107,IF(DASHBOARD!$J$2=0,0,AG367)))</f>
        <v/>
      </c>
      <c r="AH367" s="383">
        <f>(IF(DASHBOARD!$J$2=AH7,DASHBOARD!$U$107,IF(DASHBOARD!$J$2=0,0,AH367)))</f>
        <v/>
      </c>
      <c r="AI367" s="383">
        <f>(IF(DASHBOARD!$J$2=AI7,DASHBOARD!$U$107,IF(DASHBOARD!$J$2=0,0,AI367)))</f>
        <v/>
      </c>
      <c r="AJ367" s="383">
        <f>(IF(DASHBOARD!$J$2=AJ7,DASHBOARD!$U$107,IF(DASHBOARD!$J$2=0,0,AJ367)))</f>
        <v/>
      </c>
      <c r="AK367" s="383">
        <f>(IF(DASHBOARD!$J$2=AK7,DASHBOARD!$U$107,IF(DASHBOARD!$J$2=0,0,AK367)))</f>
        <v/>
      </c>
      <c r="AL367" s="383">
        <f>(IF(DASHBOARD!$J$2=AL7,DASHBOARD!$U$107,IF(DASHBOARD!$J$2=0,0,AL367)))</f>
        <v/>
      </c>
      <c r="AM367" s="383">
        <f>(IF(DASHBOARD!$J$2=AM7,DASHBOARD!$U$107,IF(DASHBOARD!$J$2=0,0,AM367)))</f>
        <v/>
      </c>
      <c r="AN367" s="383">
        <f>(IF(DASHBOARD!$J$2=AN7,DASHBOARD!$U$107,IF(DASHBOARD!$J$2=0,0,AN367)))</f>
        <v/>
      </c>
      <c r="AO367" s="383">
        <f>(IF(DASHBOARD!$J$2=AO7,DASHBOARD!$U$107,IF(DASHBOARD!$J$2=0,0,AO367)))</f>
        <v/>
      </c>
      <c r="AP367" s="383">
        <f>(IF(DASHBOARD!$J$2=AP7,DASHBOARD!$U$107,IF(DASHBOARD!$J$2=0,0,AP367)))</f>
        <v/>
      </c>
      <c r="AQ367" s="383">
        <f>(IF(DASHBOARD!$J$2=AQ7,DASHBOARD!$U$107,IF(DASHBOARD!$J$2=0,0,AQ367)))</f>
        <v/>
      </c>
      <c r="AR367" s="383">
        <f>(IF(DASHBOARD!$J$2=AR7,DASHBOARD!$U$107,IF(DASHBOARD!$J$2=0,0,AR367)))</f>
        <v/>
      </c>
      <c r="AS367" s="383">
        <f>(IF(DASHBOARD!$J$2=AS7,DASHBOARD!$U$107,IF(DASHBOARD!$J$2=0,0,AS367)))</f>
        <v/>
      </c>
      <c r="AT367" s="383">
        <f>(IF(DASHBOARD!$J$2=AT7,DASHBOARD!$U$107,IF(DASHBOARD!$J$2=0,0,AT367)))</f>
        <v/>
      </c>
      <c r="AU367" s="383">
        <f>(IF(DASHBOARD!$J$2=AU7,DASHBOARD!$U$107,IF(DASHBOARD!$J$2=0,0,AU367)))</f>
        <v/>
      </c>
      <c r="AV367" s="383">
        <f>(IF(DASHBOARD!$J$2=AV7,DASHBOARD!$U$107,IF(DASHBOARD!$J$2=0,0,AV367)))</f>
        <v/>
      </c>
      <c r="AW367" s="383">
        <f>(IF(DASHBOARD!$J$2=AW7,DASHBOARD!$U$107,IF(DASHBOARD!$J$2=0,0,AW367)))</f>
        <v/>
      </c>
      <c r="AX367" s="383">
        <f>(IF(DASHBOARD!$J$2=AX7,DASHBOARD!$U$107,IF(DASHBOARD!$J$2=0,0,AX367)))</f>
        <v/>
      </c>
      <c r="AY367" s="383">
        <f>(IF(DASHBOARD!$J$2=AY7,DASHBOARD!$U$107,IF(DASHBOARD!$J$2=0,0,AY367)))</f>
        <v/>
      </c>
      <c r="AZ367" s="383">
        <f>(IF(DASHBOARD!$J$2=AZ7,DASHBOARD!$U$107,IF(DASHBOARD!$J$2=0,0,AZ367)))</f>
        <v/>
      </c>
      <c r="BA367" s="383">
        <f>(IF(DASHBOARD!$J$2=BA7,DASHBOARD!$U$107,IF(DASHBOARD!$J$2=0,0,BA367)))</f>
        <v/>
      </c>
      <c r="BB367" s="384">
        <f>IF(SUM(F367:BA367)&lt;&gt;0,AVERAGEIF(F367:BA367,"&gt;0",F367:BA367),0)</f>
        <v/>
      </c>
      <c r="BC367" s="147" t="n"/>
      <c r="BD367" s="385">
        <f>MAXA(F367:BA367)</f>
        <v/>
      </c>
      <c r="BE367" s="1461">
        <f>IF(BD367&lt;&gt;0,VLOOKUP(BD367,$F$10:$BA$10,MATCH(BD367,F367:BA367,0)),"")</f>
        <v/>
      </c>
      <c r="BF367" s="385">
        <f t="array" ref="BF367">MIN(IF(F367:BA367&gt;0,F367:BA367))</f>
        <v/>
      </c>
      <c r="BG367" s="1461">
        <f>IF(BF367&lt;&gt;0,VLOOKUP(BF367,$F$10:$BA$10,MATCH($BF367,$F367:$BA367,0)),"")</f>
        <v/>
      </c>
      <c r="BI367" s="1368">
        <f>HLOOKUP($BI$9,$S$10:$AI$431,1+$BL367,TRUE)</f>
        <v/>
      </c>
      <c r="BJ367" s="1369">
        <f>HLOOKUP($BJ$9,$AJ$10:$AW$431,1+$BL367,TRUE)</f>
        <v/>
      </c>
      <c r="BK367" s="151" t="n"/>
      <c r="BL367" s="408">
        <f>BL366+1</f>
        <v/>
      </c>
      <c r="BM367" s="399" t="n"/>
    </row>
    <row r="368" ht="20.25" customHeight="1" s="18" thickBot="1" thickTop="1">
      <c r="B368" s="1370" t="n"/>
      <c r="C368" s="1353" t="n"/>
      <c r="D368" s="1462" t="n"/>
      <c r="E368" s="402" t="inlineStr">
        <is>
          <t>Mamuju Baru # 2, 150</t>
        </is>
      </c>
      <c r="F368" s="383">
        <f>(IF(DASHBOARD!$J$2=F7,DASHBOARD!$U$108,IF(DASHBOARD!$J$2=0,0,F368)))</f>
        <v/>
      </c>
      <c r="G368" s="383">
        <f>(IF(DASHBOARD!$J$2=G7,DASHBOARD!$U$108,IF(DASHBOARD!$J$2=0,0,G368)))</f>
        <v/>
      </c>
      <c r="H368" s="383">
        <f>(IF(DASHBOARD!$J$2=H7,DASHBOARD!$U$108,IF(DASHBOARD!$J$2=0,0,H368)))</f>
        <v/>
      </c>
      <c r="I368" s="383">
        <f>(IF(DASHBOARD!$J$2=I7,DASHBOARD!$U$108,IF(DASHBOARD!$J$2=0,0,I368)))</f>
        <v/>
      </c>
      <c r="J368" s="383">
        <f>(IF(DASHBOARD!$J$2=J7,DASHBOARD!$U$108,IF(DASHBOARD!$J$2=0,0,J368)))</f>
        <v/>
      </c>
      <c r="K368" s="383">
        <f>(IF(DASHBOARD!$J$2=K7,DASHBOARD!$U$108,IF(DASHBOARD!$J$2=0,0,K368)))</f>
        <v/>
      </c>
      <c r="L368" s="383">
        <f>(IF(DASHBOARD!$J$2=L7,DASHBOARD!$U$108,IF(DASHBOARD!$J$2=0,0,L368)))</f>
        <v/>
      </c>
      <c r="M368" s="383">
        <f>(IF(DASHBOARD!$J$2=M7,DASHBOARD!$U$108,IF(DASHBOARD!$J$2=0,0,M368)))</f>
        <v/>
      </c>
      <c r="N368" s="383">
        <f>(IF(DASHBOARD!$J$2=N7,DASHBOARD!$U$108,IF(DASHBOARD!$J$2=0,0,N368)))</f>
        <v/>
      </c>
      <c r="O368" s="383">
        <f>(IF(DASHBOARD!$J$2=O7,DASHBOARD!$U$108,IF(DASHBOARD!$J$2=0,0,O368)))</f>
        <v/>
      </c>
      <c r="P368" s="383">
        <f>(IF(DASHBOARD!$J$2=P7,DASHBOARD!$U$108,IF(DASHBOARD!$J$2=0,0,P368)))</f>
        <v/>
      </c>
      <c r="Q368" s="383">
        <f>(IF(DASHBOARD!$J$2=Q7,DASHBOARD!$U$108,IF(DASHBOARD!$J$2=0,0,Q368)))</f>
        <v/>
      </c>
      <c r="R368" s="383">
        <f>(IF(DASHBOARD!$J$2=R7,DASHBOARD!$U$108,IF(DASHBOARD!$J$2=0,0,R368)))</f>
        <v/>
      </c>
      <c r="S368" s="383">
        <f>(IF(DASHBOARD!$J$2=S7,DASHBOARD!$U$108,IF(DASHBOARD!$J$2=0,0,S368)))</f>
        <v/>
      </c>
      <c r="T368" s="383">
        <f>(IF(DASHBOARD!$J$2=T7,DASHBOARD!$U$108,IF(DASHBOARD!$J$2=0,0,T368)))</f>
        <v/>
      </c>
      <c r="U368" s="383">
        <f>(IF(DASHBOARD!$J$2=U7,DASHBOARD!$U$108,IF(DASHBOARD!$J$2=0,0,U368)))</f>
        <v/>
      </c>
      <c r="V368" s="383">
        <f>(IF(DASHBOARD!$J$2=V7,DASHBOARD!$U$108,IF(DASHBOARD!$J$2=0,0,V368)))</f>
        <v/>
      </c>
      <c r="W368" s="383">
        <f>(IF(DASHBOARD!$J$2=W7,DASHBOARD!$U$108,IF(DASHBOARD!$J$2=0,0,W368)))</f>
        <v/>
      </c>
      <c r="X368" s="383">
        <f>(IF(DASHBOARD!$J$2=X7,DASHBOARD!$U$108,IF(DASHBOARD!$J$2=0,0,X368)))</f>
        <v/>
      </c>
      <c r="Y368" s="383">
        <f>(IF(DASHBOARD!$J$2=Y7,DASHBOARD!$U$108,IF(DASHBOARD!$J$2=0,0,Y368)))</f>
        <v/>
      </c>
      <c r="Z368" s="383">
        <f>(IF(DASHBOARD!$J$2=Z7,DASHBOARD!$U$108,IF(DASHBOARD!$J$2=0,0,Z368)))</f>
        <v/>
      </c>
      <c r="AA368" s="383">
        <f>(IF(DASHBOARD!$J$2=AA7,DASHBOARD!$U$108,IF(DASHBOARD!$J$2=0,0,AA368)))</f>
        <v/>
      </c>
      <c r="AB368" s="383">
        <f>(IF(DASHBOARD!$J$2=AB7,DASHBOARD!$U$108,IF(DASHBOARD!$J$2=0,0,AB368)))</f>
        <v/>
      </c>
      <c r="AC368" s="383">
        <f>(IF(DASHBOARD!$J$2=AC7,DASHBOARD!$U$108,IF(DASHBOARD!$J$2=0,0,AC368)))</f>
        <v/>
      </c>
      <c r="AD368" s="383">
        <f>(IF(DASHBOARD!$J$2=AD7,DASHBOARD!$U$108,IF(DASHBOARD!$J$2=0,0,AD368)))</f>
        <v/>
      </c>
      <c r="AE368" s="383">
        <f>(IF(DASHBOARD!$J$2=AE7,DASHBOARD!$U$108,IF(DASHBOARD!$J$2=0,0,AE368)))</f>
        <v/>
      </c>
      <c r="AF368" s="383">
        <f>(IF(DASHBOARD!$J$2=AF7,DASHBOARD!$U$108,IF(DASHBOARD!$J$2=0,0,AF368)))</f>
        <v/>
      </c>
      <c r="AG368" s="383">
        <f>(IF(DASHBOARD!$J$2=AG7,DASHBOARD!$U$108,IF(DASHBOARD!$J$2=0,0,AG368)))</f>
        <v/>
      </c>
      <c r="AH368" s="383">
        <f>(IF(DASHBOARD!$J$2=AH7,DASHBOARD!$U$108,IF(DASHBOARD!$J$2=0,0,AH368)))</f>
        <v/>
      </c>
      <c r="AI368" s="383">
        <f>(IF(DASHBOARD!$J$2=AI7,DASHBOARD!$U$108,IF(DASHBOARD!$J$2=0,0,AI368)))</f>
        <v/>
      </c>
      <c r="AJ368" s="383">
        <f>(IF(DASHBOARD!$J$2=AJ7,DASHBOARD!$U$108,IF(DASHBOARD!$J$2=0,0,AJ368)))</f>
        <v/>
      </c>
      <c r="AK368" s="383">
        <f>(IF(DASHBOARD!$J$2=AK7,DASHBOARD!$U$108,IF(DASHBOARD!$J$2=0,0,AK368)))</f>
        <v/>
      </c>
      <c r="AL368" s="383">
        <f>(IF(DASHBOARD!$J$2=AL7,DASHBOARD!$U$108,IF(DASHBOARD!$J$2=0,0,AL368)))</f>
        <v/>
      </c>
      <c r="AM368" s="383">
        <f>(IF(DASHBOARD!$J$2=AM7,DASHBOARD!$U$108,IF(DASHBOARD!$J$2=0,0,AM368)))</f>
        <v/>
      </c>
      <c r="AN368" s="383">
        <f>(IF(DASHBOARD!$J$2=AN7,DASHBOARD!$U$108,IF(DASHBOARD!$J$2=0,0,AN368)))</f>
        <v/>
      </c>
      <c r="AO368" s="383">
        <f>(IF(DASHBOARD!$J$2=AO7,DASHBOARD!$U$108,IF(DASHBOARD!$J$2=0,0,AO368)))</f>
        <v/>
      </c>
      <c r="AP368" s="383">
        <f>(IF(DASHBOARD!$J$2=AP7,DASHBOARD!$U$108,IF(DASHBOARD!$J$2=0,0,AP368)))</f>
        <v/>
      </c>
      <c r="AQ368" s="383">
        <f>(IF(DASHBOARD!$J$2=AQ7,DASHBOARD!$U$108,IF(DASHBOARD!$J$2=0,0,AQ368)))</f>
        <v/>
      </c>
      <c r="AR368" s="383">
        <f>(IF(DASHBOARD!$J$2=AR7,DASHBOARD!$U$108,IF(DASHBOARD!$J$2=0,0,AR368)))</f>
        <v/>
      </c>
      <c r="AS368" s="383">
        <f>(IF(DASHBOARD!$J$2=AS7,DASHBOARD!$U$108,IF(DASHBOARD!$J$2=0,0,AS368)))</f>
        <v/>
      </c>
      <c r="AT368" s="383">
        <f>(IF(DASHBOARD!$J$2=AT7,DASHBOARD!$U$108,IF(DASHBOARD!$J$2=0,0,AT368)))</f>
        <v/>
      </c>
      <c r="AU368" s="383">
        <f>(IF(DASHBOARD!$J$2=AU7,DASHBOARD!$U$108,IF(DASHBOARD!$J$2=0,0,AU368)))</f>
        <v/>
      </c>
      <c r="AV368" s="383">
        <f>(IF(DASHBOARD!$J$2=AV7,DASHBOARD!$U$108,IF(DASHBOARD!$J$2=0,0,AV368)))</f>
        <v/>
      </c>
      <c r="AW368" s="383">
        <f>(IF(DASHBOARD!$J$2=AW7,DASHBOARD!$U$108,IF(DASHBOARD!$J$2=0,0,AW368)))</f>
        <v/>
      </c>
      <c r="AX368" s="383">
        <f>(IF(DASHBOARD!$J$2=AX7,DASHBOARD!$U$108,IF(DASHBOARD!$J$2=0,0,AX368)))</f>
        <v/>
      </c>
      <c r="AY368" s="383">
        <f>(IF(DASHBOARD!$J$2=AY7,DASHBOARD!$U$108,IF(DASHBOARD!$J$2=0,0,AY368)))</f>
        <v/>
      </c>
      <c r="AZ368" s="383">
        <f>(IF(DASHBOARD!$J$2=AZ7,DASHBOARD!$U$108,IF(DASHBOARD!$J$2=0,0,AZ368)))</f>
        <v/>
      </c>
      <c r="BA368" s="383">
        <f>(IF(DASHBOARD!$J$2=BA7,DASHBOARD!$U$108,IF(DASHBOARD!$J$2=0,0,BA368)))</f>
        <v/>
      </c>
      <c r="BB368" s="384">
        <f>IF(SUM(F368:BA368)&lt;&gt;0,AVERAGEIF(F368:BA368,"&gt;0",F368:BA368),0)</f>
        <v/>
      </c>
      <c r="BC368" s="147" t="n"/>
      <c r="BD368" s="385">
        <f>MAXA(F368:BA368)</f>
        <v/>
      </c>
      <c r="BE368" s="1461">
        <f>IF(BD368&lt;&gt;0,VLOOKUP(BD368,$F$10:$BA$10,MATCH(BD368,F368:BA368,0)),"")</f>
        <v/>
      </c>
      <c r="BF368" s="385">
        <f t="array" ref="BF368">MIN(IF(F368:BA368&gt;0,F368:BA368))</f>
        <v/>
      </c>
      <c r="BG368" s="1461">
        <f>IF(BF368&lt;&gt;0,VLOOKUP(BF368,$F$10:$BA$10,MATCH($BF368,$F368:$BA368,0)),"")</f>
        <v/>
      </c>
      <c r="BI368" s="1368">
        <f>HLOOKUP($BI$9,$S$10:$AI$431,1+$BL368,TRUE)</f>
        <v/>
      </c>
      <c r="BJ368" s="1369">
        <f>HLOOKUP($BJ$9,$AJ$10:$AW$431,1+$BL368,TRUE)</f>
        <v/>
      </c>
      <c r="BK368" s="151" t="n"/>
      <c r="BL368" s="408">
        <f>BL367+1</f>
        <v/>
      </c>
      <c r="BM368" s="399" t="n"/>
    </row>
    <row r="369" ht="20.25" customHeight="1" s="18" thickBot="1" thickTop="1">
      <c r="B369" s="1370" t="n"/>
      <c r="C369" s="1353" t="n"/>
      <c r="D369" s="1462" t="n"/>
      <c r="E369" s="402" t="inlineStr">
        <is>
          <t>Pasang Kayu # 1, 150</t>
        </is>
      </c>
      <c r="F369" s="383">
        <f>(IF(DASHBOARD!$J$2=F7,DASHBOARD!$U$109,IF(DASHBOARD!$J$2=0,0,F369)))</f>
        <v/>
      </c>
      <c r="G369" s="383">
        <f>(IF(DASHBOARD!$J$2=G7,DASHBOARD!$U$109,IF(DASHBOARD!$J$2=0,0,G369)))</f>
        <v/>
      </c>
      <c r="H369" s="383">
        <f>(IF(DASHBOARD!$J$2=H7,DASHBOARD!$U$109,IF(DASHBOARD!$J$2=0,0,H369)))</f>
        <v/>
      </c>
      <c r="I369" s="383">
        <f>(IF(DASHBOARD!$J$2=I7,DASHBOARD!$U$109,IF(DASHBOARD!$J$2=0,0,I369)))</f>
        <v/>
      </c>
      <c r="J369" s="383">
        <f>(IF(DASHBOARD!$J$2=J7,DASHBOARD!$U$109,IF(DASHBOARD!$J$2=0,0,J369)))</f>
        <v/>
      </c>
      <c r="K369" s="383">
        <f>(IF(DASHBOARD!$J$2=K7,DASHBOARD!$U$109,IF(DASHBOARD!$J$2=0,0,K369)))</f>
        <v/>
      </c>
      <c r="L369" s="383">
        <f>(IF(DASHBOARD!$J$2=L7,DASHBOARD!$U$109,IF(DASHBOARD!$J$2=0,0,L369)))</f>
        <v/>
      </c>
      <c r="M369" s="383">
        <f>(IF(DASHBOARD!$J$2=M7,DASHBOARD!$U$109,IF(DASHBOARD!$J$2=0,0,M369)))</f>
        <v/>
      </c>
      <c r="N369" s="383">
        <f>(IF(DASHBOARD!$J$2=N7,DASHBOARD!$U$109,IF(DASHBOARD!$J$2=0,0,N369)))</f>
        <v/>
      </c>
      <c r="O369" s="383">
        <f>(IF(DASHBOARD!$J$2=O7,DASHBOARD!$U$109,IF(DASHBOARD!$J$2=0,0,O369)))</f>
        <v/>
      </c>
      <c r="P369" s="383">
        <f>(IF(DASHBOARD!$J$2=P7,DASHBOARD!$U$109,IF(DASHBOARD!$J$2=0,0,P369)))</f>
        <v/>
      </c>
      <c r="Q369" s="383">
        <f>(IF(DASHBOARD!$J$2=Q7,DASHBOARD!$U$109,IF(DASHBOARD!$J$2=0,0,Q369)))</f>
        <v/>
      </c>
      <c r="R369" s="383">
        <f>(IF(DASHBOARD!$J$2=R7,DASHBOARD!$U$109,IF(DASHBOARD!$J$2=0,0,R369)))</f>
        <v/>
      </c>
      <c r="S369" s="383">
        <f>(IF(DASHBOARD!$J$2=S7,DASHBOARD!$U$109,IF(DASHBOARD!$J$2=0,0,S369)))</f>
        <v/>
      </c>
      <c r="T369" s="383">
        <f>(IF(DASHBOARD!$J$2=T7,DASHBOARD!$U$109,IF(DASHBOARD!$J$2=0,0,T369)))</f>
        <v/>
      </c>
      <c r="U369" s="383">
        <f>(IF(DASHBOARD!$J$2=U7,DASHBOARD!$U$109,IF(DASHBOARD!$J$2=0,0,U369)))</f>
        <v/>
      </c>
      <c r="V369" s="383">
        <f>(IF(DASHBOARD!$J$2=V7,DASHBOARD!$U$109,IF(DASHBOARD!$J$2=0,0,V369)))</f>
        <v/>
      </c>
      <c r="W369" s="383">
        <f>(IF(DASHBOARD!$J$2=W7,DASHBOARD!$U$109,IF(DASHBOARD!$J$2=0,0,W369)))</f>
        <v/>
      </c>
      <c r="X369" s="383">
        <f>(IF(DASHBOARD!$J$2=X7,DASHBOARD!$U$109,IF(DASHBOARD!$J$2=0,0,X369)))</f>
        <v/>
      </c>
      <c r="Y369" s="383">
        <f>(IF(DASHBOARD!$J$2=Y7,DASHBOARD!$U$109,IF(DASHBOARD!$J$2=0,0,Y369)))</f>
        <v/>
      </c>
      <c r="Z369" s="383">
        <f>(IF(DASHBOARD!$J$2=Z7,DASHBOARD!$U$109,IF(DASHBOARD!$J$2=0,0,Z369)))</f>
        <v/>
      </c>
      <c r="AA369" s="383">
        <f>(IF(DASHBOARD!$J$2=AA7,DASHBOARD!$U$109,IF(DASHBOARD!$J$2=0,0,AA369)))</f>
        <v/>
      </c>
      <c r="AB369" s="383">
        <f>(IF(DASHBOARD!$J$2=AB7,DASHBOARD!$U$109,IF(DASHBOARD!$J$2=0,0,AB369)))</f>
        <v/>
      </c>
      <c r="AC369" s="383">
        <f>(IF(DASHBOARD!$J$2=AC7,DASHBOARD!$U$109,IF(DASHBOARD!$J$2=0,0,AC369)))</f>
        <v/>
      </c>
      <c r="AD369" s="383">
        <f>(IF(DASHBOARD!$J$2=AD7,DASHBOARD!$U$109,IF(DASHBOARD!$J$2=0,0,AD369)))</f>
        <v/>
      </c>
      <c r="AE369" s="383">
        <f>(IF(DASHBOARD!$J$2=AE7,DASHBOARD!$U$109,IF(DASHBOARD!$J$2=0,0,AE369)))</f>
        <v/>
      </c>
      <c r="AF369" s="383">
        <f>(IF(DASHBOARD!$J$2=AF7,DASHBOARD!$U$109,IF(DASHBOARD!$J$2=0,0,AF369)))</f>
        <v/>
      </c>
      <c r="AG369" s="383">
        <f>(IF(DASHBOARD!$J$2=AG7,DASHBOARD!$U$109,IF(DASHBOARD!$J$2=0,0,AG369)))</f>
        <v/>
      </c>
      <c r="AH369" s="383">
        <f>(IF(DASHBOARD!$J$2=AH7,DASHBOARD!$U$109,IF(DASHBOARD!$J$2=0,0,AH369)))</f>
        <v/>
      </c>
      <c r="AI369" s="383">
        <f>(IF(DASHBOARD!$J$2=AI7,DASHBOARD!$U$109,IF(DASHBOARD!$J$2=0,0,AI369)))</f>
        <v/>
      </c>
      <c r="AJ369" s="383">
        <f>(IF(DASHBOARD!$J$2=AJ7,DASHBOARD!$U$109,IF(DASHBOARD!$J$2=0,0,AJ369)))</f>
        <v/>
      </c>
      <c r="AK369" s="383">
        <f>(IF(DASHBOARD!$J$2=AK7,DASHBOARD!$U$109,IF(DASHBOARD!$J$2=0,0,AK369)))</f>
        <v/>
      </c>
      <c r="AL369" s="383">
        <f>(IF(DASHBOARD!$J$2=AL7,DASHBOARD!$U$109,IF(DASHBOARD!$J$2=0,0,AL369)))</f>
        <v/>
      </c>
      <c r="AM369" s="383">
        <f>(IF(DASHBOARD!$J$2=AM7,DASHBOARD!$U$109,IF(DASHBOARD!$J$2=0,0,AM369)))</f>
        <v/>
      </c>
      <c r="AN369" s="383">
        <f>(IF(DASHBOARD!$J$2=AN7,DASHBOARD!$U$109,IF(DASHBOARD!$J$2=0,0,AN369)))</f>
        <v/>
      </c>
      <c r="AO369" s="383">
        <f>(IF(DASHBOARD!$J$2=AO7,DASHBOARD!$U$109,IF(DASHBOARD!$J$2=0,0,AO369)))</f>
        <v/>
      </c>
      <c r="AP369" s="383">
        <f>(IF(DASHBOARD!$J$2=AP7,DASHBOARD!$U$109,IF(DASHBOARD!$J$2=0,0,AP369)))</f>
        <v/>
      </c>
      <c r="AQ369" s="383">
        <f>(IF(DASHBOARD!$J$2=AQ7,DASHBOARD!$U$109,IF(DASHBOARD!$J$2=0,0,AQ369)))</f>
        <v/>
      </c>
      <c r="AR369" s="383">
        <f>(IF(DASHBOARD!$J$2=AR7,DASHBOARD!$U$109,IF(DASHBOARD!$J$2=0,0,AR369)))</f>
        <v/>
      </c>
      <c r="AS369" s="383">
        <f>(IF(DASHBOARD!$J$2=AS7,DASHBOARD!$U$109,IF(DASHBOARD!$J$2=0,0,AS369)))</f>
        <v/>
      </c>
      <c r="AT369" s="383">
        <f>(IF(DASHBOARD!$J$2=AT7,DASHBOARD!$U$109,IF(DASHBOARD!$J$2=0,0,AT369)))</f>
        <v/>
      </c>
      <c r="AU369" s="383">
        <f>(IF(DASHBOARD!$J$2=AU7,DASHBOARD!$U$109,IF(DASHBOARD!$J$2=0,0,AU369)))</f>
        <v/>
      </c>
      <c r="AV369" s="383">
        <f>(IF(DASHBOARD!$J$2=AV7,DASHBOARD!$U$109,IF(DASHBOARD!$J$2=0,0,AV369)))</f>
        <v/>
      </c>
      <c r="AW369" s="383">
        <f>(IF(DASHBOARD!$J$2=AW7,DASHBOARD!$U$109,IF(DASHBOARD!$J$2=0,0,AW369)))</f>
        <v/>
      </c>
      <c r="AX369" s="383">
        <f>(IF(DASHBOARD!$J$2=AX7,DASHBOARD!$U$109,IF(DASHBOARD!$J$2=0,0,AX369)))</f>
        <v/>
      </c>
      <c r="AY369" s="383">
        <f>(IF(DASHBOARD!$J$2=AY7,DASHBOARD!$U$109,IF(DASHBOARD!$J$2=0,0,AY369)))</f>
        <v/>
      </c>
      <c r="AZ369" s="383">
        <f>(IF(DASHBOARD!$J$2=AZ7,DASHBOARD!$U$109,IF(DASHBOARD!$J$2=0,0,AZ369)))</f>
        <v/>
      </c>
      <c r="BA369" s="383">
        <f>(IF(DASHBOARD!$J$2=BA7,DASHBOARD!$U$109,IF(DASHBOARD!$J$2=0,0,BA369)))</f>
        <v/>
      </c>
      <c r="BB369" s="384">
        <f>IF(SUM(F369:BA369)&lt;&gt;0,AVERAGEIF(F369:BA369,"&gt;0",F369:BA369),0)</f>
        <v/>
      </c>
      <c r="BC369" s="147" t="n"/>
      <c r="BD369" s="385">
        <f>MAXA(F369:BA369)</f>
        <v/>
      </c>
      <c r="BE369" s="1461">
        <f>IF(BD369&lt;&gt;0,VLOOKUP(BD369,$F$10:$BA$10,MATCH(BD369,F369:BA369,0)),"")</f>
        <v/>
      </c>
      <c r="BF369" s="385">
        <f t="array" ref="BF369">MIN(IF(F369:BA369&gt;0,F369:BA369))</f>
        <v/>
      </c>
      <c r="BG369" s="1461">
        <f>IF(BF369&lt;&gt;0,VLOOKUP(BF369,$F$10:$BA$10,MATCH($BF369,$F369:$BA369,0)),"")</f>
        <v/>
      </c>
      <c r="BI369" s="1368">
        <f>HLOOKUP($BI$9,$S$10:$AI$431,1+$BL369,TRUE)</f>
        <v/>
      </c>
      <c r="BJ369" s="1369">
        <f>HLOOKUP($BJ$9,$AJ$10:$AW$431,1+$BL369,TRUE)</f>
        <v/>
      </c>
      <c r="BK369" s="151" t="n"/>
      <c r="BL369" s="408">
        <f>BL368+1</f>
        <v/>
      </c>
      <c r="BM369" s="399" t="n"/>
    </row>
    <row r="370" ht="20.25" customHeight="1" s="18" thickBot="1" thickTop="1">
      <c r="B370" s="1370" t="n"/>
      <c r="C370" s="1353" t="n"/>
      <c r="D370" s="1463" t="n"/>
      <c r="E370" s="402" t="inlineStr">
        <is>
          <t>Pasang Kayu # 2, 150</t>
        </is>
      </c>
      <c r="F370" s="383">
        <f>(IF(DASHBOARD!$J$2=F7,DASHBOARD!$U$110,IF(DASHBOARD!$J$2=0,0,F370)))</f>
        <v/>
      </c>
      <c r="G370" s="383">
        <f>(IF(DASHBOARD!$J$2=G7,DASHBOARD!$U$110,IF(DASHBOARD!$J$2=0,0,G370)))</f>
        <v/>
      </c>
      <c r="H370" s="383">
        <f>(IF(DASHBOARD!$J$2=H7,DASHBOARD!$U$110,IF(DASHBOARD!$J$2=0,0,H370)))</f>
        <v/>
      </c>
      <c r="I370" s="383">
        <f>(IF(DASHBOARD!$J$2=I7,DASHBOARD!$U$110,IF(DASHBOARD!$J$2=0,0,I370)))</f>
        <v/>
      </c>
      <c r="J370" s="383">
        <f>(IF(DASHBOARD!$J$2=J7,DASHBOARD!$U$110,IF(DASHBOARD!$J$2=0,0,J370)))</f>
        <v/>
      </c>
      <c r="K370" s="383">
        <f>(IF(DASHBOARD!$J$2=K7,DASHBOARD!$U$110,IF(DASHBOARD!$J$2=0,0,K370)))</f>
        <v/>
      </c>
      <c r="L370" s="383">
        <f>(IF(DASHBOARD!$J$2=L7,DASHBOARD!$U$110,IF(DASHBOARD!$J$2=0,0,L370)))</f>
        <v/>
      </c>
      <c r="M370" s="383">
        <f>(IF(DASHBOARD!$J$2=M7,DASHBOARD!$U$110,IF(DASHBOARD!$J$2=0,0,M370)))</f>
        <v/>
      </c>
      <c r="N370" s="383">
        <f>(IF(DASHBOARD!$J$2=N7,DASHBOARD!$U$110,IF(DASHBOARD!$J$2=0,0,N370)))</f>
        <v/>
      </c>
      <c r="O370" s="383">
        <f>(IF(DASHBOARD!$J$2=O7,DASHBOARD!$U$110,IF(DASHBOARD!$J$2=0,0,O370)))</f>
        <v/>
      </c>
      <c r="P370" s="383">
        <f>(IF(DASHBOARD!$J$2=P7,DASHBOARD!$U$110,IF(DASHBOARD!$J$2=0,0,P370)))</f>
        <v/>
      </c>
      <c r="Q370" s="383">
        <f>(IF(DASHBOARD!$J$2=Q7,DASHBOARD!$U$110,IF(DASHBOARD!$J$2=0,0,Q370)))</f>
        <v/>
      </c>
      <c r="R370" s="383">
        <f>(IF(DASHBOARD!$J$2=R7,DASHBOARD!$U$110,IF(DASHBOARD!$J$2=0,0,R370)))</f>
        <v/>
      </c>
      <c r="S370" s="383">
        <f>(IF(DASHBOARD!$J$2=S7,DASHBOARD!$U$110,IF(DASHBOARD!$J$2=0,0,S370)))</f>
        <v/>
      </c>
      <c r="T370" s="383">
        <f>(IF(DASHBOARD!$J$2=T7,DASHBOARD!$U$110,IF(DASHBOARD!$J$2=0,0,T370)))</f>
        <v/>
      </c>
      <c r="U370" s="383">
        <f>(IF(DASHBOARD!$J$2=U7,DASHBOARD!$U$110,IF(DASHBOARD!$J$2=0,0,U370)))</f>
        <v/>
      </c>
      <c r="V370" s="383">
        <f>(IF(DASHBOARD!$J$2=V7,DASHBOARD!$U$110,IF(DASHBOARD!$J$2=0,0,V370)))</f>
        <v/>
      </c>
      <c r="W370" s="383">
        <f>(IF(DASHBOARD!$J$2=W7,DASHBOARD!$U$110,IF(DASHBOARD!$J$2=0,0,W370)))</f>
        <v/>
      </c>
      <c r="X370" s="383">
        <f>(IF(DASHBOARD!$J$2=X7,DASHBOARD!$U$110,IF(DASHBOARD!$J$2=0,0,X370)))</f>
        <v/>
      </c>
      <c r="Y370" s="383">
        <f>(IF(DASHBOARD!$J$2=Y7,DASHBOARD!$U$110,IF(DASHBOARD!$J$2=0,0,Y370)))</f>
        <v/>
      </c>
      <c r="Z370" s="383">
        <f>(IF(DASHBOARD!$J$2=Z7,DASHBOARD!$U$110,IF(DASHBOARD!$J$2=0,0,Z370)))</f>
        <v/>
      </c>
      <c r="AA370" s="383">
        <f>(IF(DASHBOARD!$J$2=AA7,DASHBOARD!$U$110,IF(DASHBOARD!$J$2=0,0,AA370)))</f>
        <v/>
      </c>
      <c r="AB370" s="383">
        <f>(IF(DASHBOARD!$J$2=AB7,DASHBOARD!$U$110,IF(DASHBOARD!$J$2=0,0,AB370)))</f>
        <v/>
      </c>
      <c r="AC370" s="383">
        <f>(IF(DASHBOARD!$J$2=AC7,DASHBOARD!$U$110,IF(DASHBOARD!$J$2=0,0,AC370)))</f>
        <v/>
      </c>
      <c r="AD370" s="383">
        <f>(IF(DASHBOARD!$J$2=AD7,DASHBOARD!$U$110,IF(DASHBOARD!$J$2=0,0,AD370)))</f>
        <v/>
      </c>
      <c r="AE370" s="383">
        <f>(IF(DASHBOARD!$J$2=AE7,DASHBOARD!$U$110,IF(DASHBOARD!$J$2=0,0,AE370)))</f>
        <v/>
      </c>
      <c r="AF370" s="383">
        <f>(IF(DASHBOARD!$J$2=AF7,DASHBOARD!$U$110,IF(DASHBOARD!$J$2=0,0,AF370)))</f>
        <v/>
      </c>
      <c r="AG370" s="383">
        <f>(IF(DASHBOARD!$J$2=AG7,DASHBOARD!$U$110,IF(DASHBOARD!$J$2=0,0,AG370)))</f>
        <v/>
      </c>
      <c r="AH370" s="383">
        <f>(IF(DASHBOARD!$J$2=AH7,DASHBOARD!$U$110,IF(DASHBOARD!$J$2=0,0,AH370)))</f>
        <v/>
      </c>
      <c r="AI370" s="383">
        <f>(IF(DASHBOARD!$J$2=AI7,DASHBOARD!$U$110,IF(DASHBOARD!$J$2=0,0,AI370)))</f>
        <v/>
      </c>
      <c r="AJ370" s="383">
        <f>(IF(DASHBOARD!$J$2=AJ7,DASHBOARD!$U$110,IF(DASHBOARD!$J$2=0,0,AJ370)))</f>
        <v/>
      </c>
      <c r="AK370" s="383">
        <f>(IF(DASHBOARD!$J$2=AK7,DASHBOARD!$U$110,IF(DASHBOARD!$J$2=0,0,AK370)))</f>
        <v/>
      </c>
      <c r="AL370" s="383">
        <f>(IF(DASHBOARD!$J$2=AL7,DASHBOARD!$U$110,IF(DASHBOARD!$J$2=0,0,AL370)))</f>
        <v/>
      </c>
      <c r="AM370" s="383">
        <f>(IF(DASHBOARD!$J$2=AM7,DASHBOARD!$U$110,IF(DASHBOARD!$J$2=0,0,AM370)))</f>
        <v/>
      </c>
      <c r="AN370" s="383">
        <f>(IF(DASHBOARD!$J$2=AN7,DASHBOARD!$U$110,IF(DASHBOARD!$J$2=0,0,AN370)))</f>
        <v/>
      </c>
      <c r="AO370" s="383">
        <f>(IF(DASHBOARD!$J$2=AO7,DASHBOARD!$U$110,IF(DASHBOARD!$J$2=0,0,AO370)))</f>
        <v/>
      </c>
      <c r="AP370" s="383">
        <f>(IF(DASHBOARD!$J$2=AP7,DASHBOARD!$U$110,IF(DASHBOARD!$J$2=0,0,AP370)))</f>
        <v/>
      </c>
      <c r="AQ370" s="383">
        <f>(IF(DASHBOARD!$J$2=AQ7,DASHBOARD!$U$110,IF(DASHBOARD!$J$2=0,0,AQ370)))</f>
        <v/>
      </c>
      <c r="AR370" s="383">
        <f>(IF(DASHBOARD!$J$2=AR7,DASHBOARD!$U$110,IF(DASHBOARD!$J$2=0,0,AR370)))</f>
        <v/>
      </c>
      <c r="AS370" s="383">
        <f>(IF(DASHBOARD!$J$2=AS7,DASHBOARD!$U$110,IF(DASHBOARD!$J$2=0,0,AS370)))</f>
        <v/>
      </c>
      <c r="AT370" s="383">
        <f>(IF(DASHBOARD!$J$2=AT7,DASHBOARD!$U$110,IF(DASHBOARD!$J$2=0,0,AT370)))</f>
        <v/>
      </c>
      <c r="AU370" s="383">
        <f>(IF(DASHBOARD!$J$2=AU7,DASHBOARD!$U$110,IF(DASHBOARD!$J$2=0,0,AU370)))</f>
        <v/>
      </c>
      <c r="AV370" s="383">
        <f>(IF(DASHBOARD!$J$2=AV7,DASHBOARD!$U$110,IF(DASHBOARD!$J$2=0,0,AV370)))</f>
        <v/>
      </c>
      <c r="AW370" s="383">
        <f>(IF(DASHBOARD!$J$2=AW7,DASHBOARD!$U$110,IF(DASHBOARD!$J$2=0,0,AW370)))</f>
        <v/>
      </c>
      <c r="AX370" s="383">
        <f>(IF(DASHBOARD!$J$2=AX7,DASHBOARD!$U$110,IF(DASHBOARD!$J$2=0,0,AX370)))</f>
        <v/>
      </c>
      <c r="AY370" s="383">
        <f>(IF(DASHBOARD!$J$2=AY7,DASHBOARD!$U$110,IF(DASHBOARD!$J$2=0,0,AY370)))</f>
        <v/>
      </c>
      <c r="AZ370" s="383">
        <f>(IF(DASHBOARD!$J$2=AZ7,DASHBOARD!$U$110,IF(DASHBOARD!$J$2=0,0,AZ370)))</f>
        <v/>
      </c>
      <c r="BA370" s="383">
        <f>(IF(DASHBOARD!$J$2=BA7,DASHBOARD!$U$110,IF(DASHBOARD!$J$2=0,0,BA370)))</f>
        <v/>
      </c>
      <c r="BB370" s="384">
        <f>IF(SUM(F370:BA370)&lt;&gt;0,AVERAGEIF(F370:BA370,"&gt;0",F370:BA370),0)</f>
        <v/>
      </c>
      <c r="BC370" s="147" t="n"/>
      <c r="BD370" s="385">
        <f>MAXA(F370:BA370)</f>
        <v/>
      </c>
      <c r="BE370" s="1461">
        <f>IF(BD370&lt;&gt;0,VLOOKUP(BD370,$F$10:$BA$10,MATCH(BD370,F370:BA370,0)),"")</f>
        <v/>
      </c>
      <c r="BF370" s="385">
        <f t="array" ref="BF370">MIN(IF(F370:BA370&gt;0,F370:BA370))</f>
        <v/>
      </c>
      <c r="BG370" s="1461">
        <f>IF(BF370&lt;&gt;0,VLOOKUP(BF370,$F$10:$BA$10,MATCH($BF370,$F370:$BA370,0)),"")</f>
        <v/>
      </c>
      <c r="BI370" s="1368">
        <f>HLOOKUP($BI$9,$S$10:$AI$431,1+$BL370,TRUE)</f>
        <v/>
      </c>
      <c r="BJ370" s="1369">
        <f>HLOOKUP($BJ$9,$AJ$10:$AW$431,1+$BL370,TRUE)</f>
        <v/>
      </c>
      <c r="BK370" s="151" t="n"/>
      <c r="BL370" s="408">
        <f>BL369+1</f>
        <v/>
      </c>
      <c r="BM370" s="399" t="n"/>
    </row>
    <row r="371" ht="20.25" customHeight="1" s="18" thickBot="1" thickTop="1">
      <c r="B371" s="1370" t="n"/>
      <c r="C371" s="1374" t="n"/>
      <c r="D371" s="433" t="n"/>
      <c r="E371" s="431" t="n"/>
      <c r="F371" s="432" t="n"/>
      <c r="G371" s="432" t="n"/>
      <c r="H371" s="432" t="n"/>
      <c r="I371" s="432" t="n"/>
      <c r="J371" s="432" t="n"/>
      <c r="K371" s="432" t="n"/>
      <c r="L371" s="432" t="n"/>
      <c r="M371" s="432" t="n"/>
      <c r="N371" s="432" t="n"/>
      <c r="O371" s="432" t="n"/>
      <c r="P371" s="432" t="n"/>
      <c r="Q371" s="432" t="n"/>
      <c r="R371" s="432" t="n"/>
      <c r="S371" s="432" t="n"/>
      <c r="T371" s="432" t="n"/>
      <c r="U371" s="432" t="n"/>
      <c r="V371" s="432" t="n"/>
      <c r="W371" s="432" t="n"/>
      <c r="X371" s="432" t="n"/>
      <c r="Y371" s="432" t="n"/>
      <c r="Z371" s="432" t="n"/>
      <c r="AA371" s="432" t="n"/>
      <c r="AB371" s="432" t="n"/>
      <c r="AC371" s="432" t="n"/>
      <c r="AD371" s="432" t="n"/>
      <c r="AE371" s="432" t="n"/>
      <c r="AF371" s="432" t="n"/>
      <c r="AG371" s="432" t="n"/>
      <c r="AH371" s="432" t="n"/>
      <c r="AI371" s="432" t="n"/>
      <c r="AJ371" s="432" t="n"/>
      <c r="AK371" s="432" t="n"/>
      <c r="AL371" s="432" t="n"/>
      <c r="AM371" s="432" t="n"/>
      <c r="AN371" s="432" t="n"/>
      <c r="AO371" s="432" t="n"/>
      <c r="AP371" s="432" t="n"/>
      <c r="AQ371" s="432" t="n"/>
      <c r="AR371" s="432" t="n"/>
      <c r="AS371" s="432" t="n"/>
      <c r="AT371" s="432" t="n"/>
      <c r="AU371" s="432" t="n"/>
      <c r="AV371" s="432" t="n"/>
      <c r="AW371" s="432" t="n"/>
      <c r="AX371" s="432" t="n"/>
      <c r="AY371" s="432" t="n"/>
      <c r="AZ371" s="432" t="n"/>
      <c r="BA371" s="432" t="n"/>
      <c r="BB371" s="384">
        <f>IF(SUM(F371:BA371)&lt;&gt;0,AVERAGEIF(F371:BA371,"&gt;0",F371:BA371),0)</f>
        <v/>
      </c>
      <c r="BC371" s="147" t="n"/>
      <c r="BD371" s="385">
        <f>MAXA(F371:BA371)</f>
        <v/>
      </c>
      <c r="BE371" s="1461">
        <f>IF(BD371&lt;&gt;0,VLOOKUP(BD371,$F$10:$BA$10,MATCH(BD371,F371:BA371,0)),"")</f>
        <v/>
      </c>
      <c r="BF371" s="385">
        <f t="array" ref="BF371">MIN(IF(F371:BA371&gt;0,F371:BA371))</f>
        <v/>
      </c>
      <c r="BG371" s="1461">
        <f>IF(BF371&lt;&gt;0,VLOOKUP(BF371,$F$10:$BA$10,MATCH($BF371,$F371:$BA371,0)),"")</f>
        <v/>
      </c>
      <c r="BI371" s="1368">
        <f>HLOOKUP($BI$9,$S$10:$AI$431,1+$BL371,TRUE)</f>
        <v/>
      </c>
      <c r="BJ371" s="1369">
        <f>HLOOKUP($BJ$9,$AJ$10:$AW$431,1+$BL371,TRUE)</f>
        <v/>
      </c>
      <c r="BK371" s="151" t="n"/>
      <c r="BL371" s="408">
        <f>BL370+1</f>
        <v/>
      </c>
      <c r="BM371" s="399" t="n"/>
    </row>
    <row r="372" ht="20.25" customHeight="1" s="18" thickBot="1" thickTop="1">
      <c r="B372" s="1370" t="n"/>
      <c r="C372" s="1105" t="inlineStr">
        <is>
          <t>PALU</t>
        </is>
      </c>
      <c r="D372" s="1471" t="inlineStr">
        <is>
          <t>PAMONA 150</t>
        </is>
      </c>
      <c r="E372" s="404" t="inlineStr">
        <is>
          <t>Poso # 1, 150</t>
        </is>
      </c>
      <c r="F372" s="428">
        <f>(IF(DASHBOARD!$J$2=F7,DASHBOARD!$U$188,IF(DASHBOARD!$J$2=0,0,F372)))</f>
        <v/>
      </c>
      <c r="G372" s="428">
        <f>(IF(DASHBOARD!$J$2=G7,DASHBOARD!$U$188,IF(DASHBOARD!$J$2=0,0,G372)))</f>
        <v/>
      </c>
      <c r="H372" s="428">
        <f>(IF(DASHBOARD!$J$2=H7,DASHBOARD!$U$188,IF(DASHBOARD!$J$2=0,0,H372)))</f>
        <v/>
      </c>
      <c r="I372" s="428">
        <f>(IF(DASHBOARD!$J$2=I7,DASHBOARD!$U$188,IF(DASHBOARD!$J$2=0,0,I372)))</f>
        <v/>
      </c>
      <c r="J372" s="428">
        <f>(IF(DASHBOARD!$J$2=J7,DASHBOARD!$U$188,IF(DASHBOARD!$J$2=0,0,J372)))</f>
        <v/>
      </c>
      <c r="K372" s="428">
        <f>(IF(DASHBOARD!$J$2=K7,DASHBOARD!$U$188,IF(DASHBOARD!$J$2=0,0,K372)))</f>
        <v/>
      </c>
      <c r="L372" s="428">
        <f>(IF(DASHBOARD!$J$2=L7,DASHBOARD!$U$188,IF(DASHBOARD!$J$2=0,0,L372)))</f>
        <v/>
      </c>
      <c r="M372" s="428">
        <f>(IF(DASHBOARD!$J$2=M7,DASHBOARD!$U$188,IF(DASHBOARD!$J$2=0,0,M372)))</f>
        <v/>
      </c>
      <c r="N372" s="428">
        <f>(IF(DASHBOARD!$J$2=N7,DASHBOARD!$U$188,IF(DASHBOARD!$J$2=0,0,N372)))</f>
        <v/>
      </c>
      <c r="O372" s="428">
        <f>(IF(DASHBOARD!$J$2=O7,DASHBOARD!$U$188,IF(DASHBOARD!$J$2=0,0,O372)))</f>
        <v/>
      </c>
      <c r="P372" s="428">
        <f>(IF(DASHBOARD!$J$2=P7,DASHBOARD!$U$188,IF(DASHBOARD!$J$2=0,0,P372)))</f>
        <v/>
      </c>
      <c r="Q372" s="428">
        <f>(IF(DASHBOARD!$J$2=Q7,DASHBOARD!$U$188,IF(DASHBOARD!$J$2=0,0,Q372)))</f>
        <v/>
      </c>
      <c r="R372" s="428">
        <f>(IF(DASHBOARD!$J$2=R7,DASHBOARD!$U$188,IF(DASHBOARD!$J$2=0,0,R372)))</f>
        <v/>
      </c>
      <c r="S372" s="428">
        <f>(IF(DASHBOARD!$J$2=S7,DASHBOARD!$U$188,IF(DASHBOARD!$J$2=0,0,S372)))</f>
        <v/>
      </c>
      <c r="T372" s="428">
        <f>(IF(DASHBOARD!$J$2=T7,DASHBOARD!$U$188,IF(DASHBOARD!$J$2=0,0,T372)))</f>
        <v/>
      </c>
      <c r="U372" s="428">
        <f>(IF(DASHBOARD!$J$2=U7,DASHBOARD!$U$188,IF(DASHBOARD!$J$2=0,0,U372)))</f>
        <v/>
      </c>
      <c r="V372" s="428">
        <f>(IF(DASHBOARD!$J$2=V7,DASHBOARD!$U$188,IF(DASHBOARD!$J$2=0,0,V372)))</f>
        <v/>
      </c>
      <c r="W372" s="428">
        <f>(IF(DASHBOARD!$J$2=W7,DASHBOARD!$U$188,IF(DASHBOARD!$J$2=0,0,W372)))</f>
        <v/>
      </c>
      <c r="X372" s="428">
        <f>(IF(DASHBOARD!$J$2=X7,DASHBOARD!$U$188,IF(DASHBOARD!$J$2=0,0,X372)))</f>
        <v/>
      </c>
      <c r="Y372" s="428">
        <f>(IF(DASHBOARD!$J$2=Y7,DASHBOARD!$U$188,IF(DASHBOARD!$J$2=0,0,Y372)))</f>
        <v/>
      </c>
      <c r="Z372" s="428">
        <f>(IF(DASHBOARD!$J$2=Z7,DASHBOARD!$U$188,IF(DASHBOARD!$J$2=0,0,Z372)))</f>
        <v/>
      </c>
      <c r="AA372" s="428">
        <f>(IF(DASHBOARD!$J$2=AA7,DASHBOARD!$U$188,IF(DASHBOARD!$J$2=0,0,AA372)))</f>
        <v/>
      </c>
      <c r="AB372" s="428">
        <f>(IF(DASHBOARD!$J$2=AB7,DASHBOARD!$U$188,IF(DASHBOARD!$J$2=0,0,AB372)))</f>
        <v/>
      </c>
      <c r="AC372" s="428">
        <f>(IF(DASHBOARD!$J$2=AC7,DASHBOARD!$U$188,IF(DASHBOARD!$J$2=0,0,AC372)))</f>
        <v/>
      </c>
      <c r="AD372" s="428">
        <f>(IF(DASHBOARD!$J$2=AD7,DASHBOARD!$U$188,IF(DASHBOARD!$J$2=0,0,AD372)))</f>
        <v/>
      </c>
      <c r="AE372" s="428">
        <f>(IF(DASHBOARD!$J$2=AE7,DASHBOARD!$U$188,IF(DASHBOARD!$J$2=0,0,AE372)))</f>
        <v/>
      </c>
      <c r="AF372" s="428">
        <f>(IF(DASHBOARD!$J$2=AF7,DASHBOARD!$U$188,IF(DASHBOARD!$J$2=0,0,AF372)))</f>
        <v/>
      </c>
      <c r="AG372" s="428">
        <f>(IF(DASHBOARD!$J$2=AG7,DASHBOARD!$U$188,IF(DASHBOARD!$J$2=0,0,AG372)))</f>
        <v/>
      </c>
      <c r="AH372" s="428">
        <f>(IF(DASHBOARD!$J$2=AH7,DASHBOARD!$U$188,IF(DASHBOARD!$J$2=0,0,AH372)))</f>
        <v/>
      </c>
      <c r="AI372" s="428">
        <f>(IF(DASHBOARD!$J$2=AI7,DASHBOARD!$U$188,IF(DASHBOARD!$J$2=0,0,AI372)))</f>
        <v/>
      </c>
      <c r="AJ372" s="428">
        <f>(IF(DASHBOARD!$J$2=AJ7,DASHBOARD!$U$188,IF(DASHBOARD!$J$2=0,0,AJ372)))</f>
        <v/>
      </c>
      <c r="AK372" s="428">
        <f>(IF(DASHBOARD!$J$2=AK7,DASHBOARD!$U$188,IF(DASHBOARD!$J$2=0,0,AK372)))</f>
        <v/>
      </c>
      <c r="AL372" s="428">
        <f>(IF(DASHBOARD!$J$2=AL7,DASHBOARD!$U$188,IF(DASHBOARD!$J$2=0,0,AL372)))</f>
        <v/>
      </c>
      <c r="AM372" s="428">
        <f>(IF(DASHBOARD!$J$2=AM7,DASHBOARD!$U$188,IF(DASHBOARD!$J$2=0,0,AM372)))</f>
        <v/>
      </c>
      <c r="AN372" s="428">
        <f>(IF(DASHBOARD!$J$2=AN7,DASHBOARD!$U$188,IF(DASHBOARD!$J$2=0,0,AN372)))</f>
        <v/>
      </c>
      <c r="AO372" s="428">
        <f>(IF(DASHBOARD!$J$2=AO7,DASHBOARD!$U$188,IF(DASHBOARD!$J$2=0,0,AO372)))</f>
        <v/>
      </c>
      <c r="AP372" s="428">
        <f>(IF(DASHBOARD!$J$2=AP7,DASHBOARD!$U$188,IF(DASHBOARD!$J$2=0,0,AP372)))</f>
        <v/>
      </c>
      <c r="AQ372" s="428">
        <f>(IF(DASHBOARD!$J$2=AQ7,DASHBOARD!$U$188,IF(DASHBOARD!$J$2=0,0,AQ372)))</f>
        <v/>
      </c>
      <c r="AR372" s="428">
        <f>(IF(DASHBOARD!$J$2=AR7,DASHBOARD!$U$188,IF(DASHBOARD!$J$2=0,0,AR372)))</f>
        <v/>
      </c>
      <c r="AS372" s="428">
        <f>(IF(DASHBOARD!$J$2=AS7,DASHBOARD!$U$188,IF(DASHBOARD!$J$2=0,0,AS372)))</f>
        <v/>
      </c>
      <c r="AT372" s="428">
        <f>(IF(DASHBOARD!$J$2=AT7,DASHBOARD!$U$188,IF(DASHBOARD!$J$2=0,0,AT372)))</f>
        <v/>
      </c>
      <c r="AU372" s="428">
        <f>(IF(DASHBOARD!$J$2=AU7,DASHBOARD!$U$188,IF(DASHBOARD!$J$2=0,0,AU372)))</f>
        <v/>
      </c>
      <c r="AV372" s="428">
        <f>(IF(DASHBOARD!$J$2=AV7,DASHBOARD!$U$188,IF(DASHBOARD!$J$2=0,0,AV372)))</f>
        <v/>
      </c>
      <c r="AW372" s="428">
        <f>(IF(DASHBOARD!$J$2=AW7,DASHBOARD!$U$188,IF(DASHBOARD!$J$2=0,0,AW372)))</f>
        <v/>
      </c>
      <c r="AX372" s="428">
        <f>(IF(DASHBOARD!$J$2=AX7,DASHBOARD!$U$188,IF(DASHBOARD!$J$2=0,0,AX372)))</f>
        <v/>
      </c>
      <c r="AY372" s="428">
        <f>(IF(DASHBOARD!$J$2=AY7,DASHBOARD!$U$188,IF(DASHBOARD!$J$2=0,0,AY372)))</f>
        <v/>
      </c>
      <c r="AZ372" s="428">
        <f>(IF(DASHBOARD!$J$2=AZ7,DASHBOARD!$U$188,IF(DASHBOARD!$J$2=0,0,AZ372)))</f>
        <v/>
      </c>
      <c r="BA372" s="428">
        <f>(IF(DASHBOARD!$J$2=BA7,DASHBOARD!$U$188,IF(DASHBOARD!$J$2=0,0,BA372)))</f>
        <v/>
      </c>
      <c r="BB372" s="384">
        <f>IF(SUM(F372:BA372)&lt;&gt;0,AVERAGEIF(F372:BA372,"&gt;0",F372:BA372),0)</f>
        <v/>
      </c>
      <c r="BC372" s="147" t="n"/>
      <c r="BD372" s="385">
        <f>MAXA(F372:BA372)</f>
        <v/>
      </c>
      <c r="BE372" s="1461">
        <f>IF(BD372&lt;&gt;0,VLOOKUP(BD372,$F$10:$BA$10,MATCH(BD372,F372:BA372,0)),"")</f>
        <v/>
      </c>
      <c r="BF372" s="385">
        <f t="array" ref="BF372">MIN(IF(F372:BA372&gt;0,F372:BA372))</f>
        <v/>
      </c>
      <c r="BG372" s="1461">
        <f>IF(BF372&lt;&gt;0,VLOOKUP(BF372,$F$10:$BA$10,MATCH($BF372,$F372:$BA372,0)),"")</f>
        <v/>
      </c>
      <c r="BI372" s="1368">
        <f>HLOOKUP($BI$9,$S$10:$AI$431,1+$BL372,TRUE)</f>
        <v/>
      </c>
      <c r="BJ372" s="1369">
        <f>HLOOKUP($BJ$9,$AJ$10:$AW$431,1+$BL372,TRUE)</f>
        <v/>
      </c>
      <c r="BK372" s="151" t="n"/>
      <c r="BL372" s="408">
        <f>BL371+1</f>
        <v/>
      </c>
      <c r="BM372" s="399" t="n"/>
    </row>
    <row r="373" ht="20.25" customHeight="1" s="18" thickBot="1" thickTop="1">
      <c r="B373" s="1370" t="n"/>
      <c r="C373" s="1353" t="n"/>
      <c r="D373" s="1463" t="n"/>
      <c r="E373" s="388" t="inlineStr">
        <is>
          <t>Poso # 2, 150</t>
        </is>
      </c>
      <c r="F373" s="383">
        <f>(IF(DASHBOARD!$J$2=F7,DASHBOARD!$U$189,IF(DASHBOARD!$J$2=0,0,F373)))</f>
        <v/>
      </c>
      <c r="G373" s="383">
        <f>(IF(DASHBOARD!$J$2=G7,DASHBOARD!$U$189,IF(DASHBOARD!$J$2=0,0,G373)))</f>
        <v/>
      </c>
      <c r="H373" s="383">
        <f>(IF(DASHBOARD!$J$2=H7,DASHBOARD!$U$189,IF(DASHBOARD!$J$2=0,0,H373)))</f>
        <v/>
      </c>
      <c r="I373" s="383">
        <f>(IF(DASHBOARD!$J$2=I7,DASHBOARD!$U$189,IF(DASHBOARD!$J$2=0,0,I373)))</f>
        <v/>
      </c>
      <c r="J373" s="383">
        <f>(IF(DASHBOARD!$J$2=J7,DASHBOARD!$U$189,IF(DASHBOARD!$J$2=0,0,J373)))</f>
        <v/>
      </c>
      <c r="K373" s="383">
        <f>(IF(DASHBOARD!$J$2=K7,DASHBOARD!$U$189,IF(DASHBOARD!$J$2=0,0,K373)))</f>
        <v/>
      </c>
      <c r="L373" s="383">
        <f>(IF(DASHBOARD!$J$2=L7,DASHBOARD!$U$189,IF(DASHBOARD!$J$2=0,0,L373)))</f>
        <v/>
      </c>
      <c r="M373" s="383">
        <f>(IF(DASHBOARD!$J$2=M7,DASHBOARD!$U$189,IF(DASHBOARD!$J$2=0,0,M373)))</f>
        <v/>
      </c>
      <c r="N373" s="383">
        <f>(IF(DASHBOARD!$J$2=N7,DASHBOARD!$U$189,IF(DASHBOARD!$J$2=0,0,N373)))</f>
        <v/>
      </c>
      <c r="O373" s="383">
        <f>(IF(DASHBOARD!$J$2=O7,DASHBOARD!$U$189,IF(DASHBOARD!$J$2=0,0,O373)))</f>
        <v/>
      </c>
      <c r="P373" s="383">
        <f>(IF(DASHBOARD!$J$2=P7,DASHBOARD!$U$189,IF(DASHBOARD!$J$2=0,0,P373)))</f>
        <v/>
      </c>
      <c r="Q373" s="383">
        <f>(IF(DASHBOARD!$J$2=Q7,DASHBOARD!$U$189,IF(DASHBOARD!$J$2=0,0,Q373)))</f>
        <v/>
      </c>
      <c r="R373" s="383">
        <f>(IF(DASHBOARD!$J$2=R7,DASHBOARD!$U$189,IF(DASHBOARD!$J$2=0,0,R373)))</f>
        <v/>
      </c>
      <c r="S373" s="383">
        <f>(IF(DASHBOARD!$J$2=S7,DASHBOARD!$U$189,IF(DASHBOARD!$J$2=0,0,S373)))</f>
        <v/>
      </c>
      <c r="T373" s="383">
        <f>(IF(DASHBOARD!$J$2=T7,DASHBOARD!$U$189,IF(DASHBOARD!$J$2=0,0,T373)))</f>
        <v/>
      </c>
      <c r="U373" s="383">
        <f>(IF(DASHBOARD!$J$2=U7,DASHBOARD!$U$189,IF(DASHBOARD!$J$2=0,0,U373)))</f>
        <v/>
      </c>
      <c r="V373" s="383">
        <f>(IF(DASHBOARD!$J$2=V7,DASHBOARD!$U$189,IF(DASHBOARD!$J$2=0,0,V373)))</f>
        <v/>
      </c>
      <c r="W373" s="383">
        <f>(IF(DASHBOARD!$J$2=W7,DASHBOARD!$U$189,IF(DASHBOARD!$J$2=0,0,W373)))</f>
        <v/>
      </c>
      <c r="X373" s="383">
        <f>(IF(DASHBOARD!$J$2=X7,DASHBOARD!$U$189,IF(DASHBOARD!$J$2=0,0,X373)))</f>
        <v/>
      </c>
      <c r="Y373" s="383">
        <f>(IF(DASHBOARD!$J$2=Y7,DASHBOARD!$U$189,IF(DASHBOARD!$J$2=0,0,Y373)))</f>
        <v/>
      </c>
      <c r="Z373" s="383">
        <f>(IF(DASHBOARD!$J$2=Z7,DASHBOARD!$U$189,IF(DASHBOARD!$J$2=0,0,Z373)))</f>
        <v/>
      </c>
      <c r="AA373" s="383">
        <f>(IF(DASHBOARD!$J$2=AA7,DASHBOARD!$U$189,IF(DASHBOARD!$J$2=0,0,AA373)))</f>
        <v/>
      </c>
      <c r="AB373" s="383">
        <f>(IF(DASHBOARD!$J$2=AB7,DASHBOARD!$U$189,IF(DASHBOARD!$J$2=0,0,AB373)))</f>
        <v/>
      </c>
      <c r="AC373" s="383">
        <f>(IF(DASHBOARD!$J$2=AC7,DASHBOARD!$U$189,IF(DASHBOARD!$J$2=0,0,AC373)))</f>
        <v/>
      </c>
      <c r="AD373" s="383">
        <f>(IF(DASHBOARD!$J$2=AD7,DASHBOARD!$U$189,IF(DASHBOARD!$J$2=0,0,AD373)))</f>
        <v/>
      </c>
      <c r="AE373" s="383">
        <f>(IF(DASHBOARD!$J$2=AE7,DASHBOARD!$U$189,IF(DASHBOARD!$J$2=0,0,AE373)))</f>
        <v/>
      </c>
      <c r="AF373" s="383">
        <f>(IF(DASHBOARD!$J$2=AF7,DASHBOARD!$U$189,IF(DASHBOARD!$J$2=0,0,AF373)))</f>
        <v/>
      </c>
      <c r="AG373" s="383">
        <f>(IF(DASHBOARD!$J$2=AG7,DASHBOARD!$U$189,IF(DASHBOARD!$J$2=0,0,AG373)))</f>
        <v/>
      </c>
      <c r="AH373" s="383">
        <f>(IF(DASHBOARD!$J$2=AH7,DASHBOARD!$U$189,IF(DASHBOARD!$J$2=0,0,AH373)))</f>
        <v/>
      </c>
      <c r="AI373" s="383">
        <f>(IF(DASHBOARD!$J$2=AI7,DASHBOARD!$U$189,IF(DASHBOARD!$J$2=0,0,AI373)))</f>
        <v/>
      </c>
      <c r="AJ373" s="383">
        <f>(IF(DASHBOARD!$J$2=AJ7,DASHBOARD!$U$189,IF(DASHBOARD!$J$2=0,0,AJ373)))</f>
        <v/>
      </c>
      <c r="AK373" s="383">
        <f>(IF(DASHBOARD!$J$2=AK7,DASHBOARD!$U$189,IF(DASHBOARD!$J$2=0,0,AK373)))</f>
        <v/>
      </c>
      <c r="AL373" s="383">
        <f>(IF(DASHBOARD!$J$2=AL7,DASHBOARD!$U$189,IF(DASHBOARD!$J$2=0,0,AL373)))</f>
        <v/>
      </c>
      <c r="AM373" s="383">
        <f>(IF(DASHBOARD!$J$2=AM7,DASHBOARD!$U$189,IF(DASHBOARD!$J$2=0,0,AM373)))</f>
        <v/>
      </c>
      <c r="AN373" s="383">
        <f>(IF(DASHBOARD!$J$2=AN7,DASHBOARD!$U$189,IF(DASHBOARD!$J$2=0,0,AN373)))</f>
        <v/>
      </c>
      <c r="AO373" s="383">
        <f>(IF(DASHBOARD!$J$2=AO7,DASHBOARD!$U$189,IF(DASHBOARD!$J$2=0,0,AO373)))</f>
        <v/>
      </c>
      <c r="AP373" s="383">
        <f>(IF(DASHBOARD!$J$2=AP7,DASHBOARD!$U$189,IF(DASHBOARD!$J$2=0,0,AP373)))</f>
        <v/>
      </c>
      <c r="AQ373" s="383">
        <f>(IF(DASHBOARD!$J$2=AQ7,DASHBOARD!$U$189,IF(DASHBOARD!$J$2=0,0,AQ373)))</f>
        <v/>
      </c>
      <c r="AR373" s="383">
        <f>(IF(DASHBOARD!$J$2=AR7,DASHBOARD!$U$189,IF(DASHBOARD!$J$2=0,0,AR373)))</f>
        <v/>
      </c>
      <c r="AS373" s="383">
        <f>(IF(DASHBOARD!$J$2=AS7,DASHBOARD!$U$189,IF(DASHBOARD!$J$2=0,0,AS373)))</f>
        <v/>
      </c>
      <c r="AT373" s="383">
        <f>(IF(DASHBOARD!$J$2=AT7,DASHBOARD!$U$189,IF(DASHBOARD!$J$2=0,0,AT373)))</f>
        <v/>
      </c>
      <c r="AU373" s="383">
        <f>(IF(DASHBOARD!$J$2=AU7,DASHBOARD!$U$189,IF(DASHBOARD!$J$2=0,0,AU373)))</f>
        <v/>
      </c>
      <c r="AV373" s="383">
        <f>(IF(DASHBOARD!$J$2=AV7,DASHBOARD!$U$189,IF(DASHBOARD!$J$2=0,0,AV373)))</f>
        <v/>
      </c>
      <c r="AW373" s="383">
        <f>(IF(DASHBOARD!$J$2=AW7,DASHBOARD!$U$189,IF(DASHBOARD!$J$2=0,0,AW373)))</f>
        <v/>
      </c>
      <c r="AX373" s="383">
        <f>(IF(DASHBOARD!$J$2=AX7,DASHBOARD!$U$189,IF(DASHBOARD!$J$2=0,0,AX373)))</f>
        <v/>
      </c>
      <c r="AY373" s="383">
        <f>(IF(DASHBOARD!$J$2=AY7,DASHBOARD!$U$189,IF(DASHBOARD!$J$2=0,0,AY373)))</f>
        <v/>
      </c>
      <c r="AZ373" s="383">
        <f>(IF(DASHBOARD!$J$2=AZ7,DASHBOARD!$U$189,IF(DASHBOARD!$J$2=0,0,AZ373)))</f>
        <v/>
      </c>
      <c r="BA373" s="383">
        <f>(IF(DASHBOARD!$J$2=BA7,DASHBOARD!$U$189,IF(DASHBOARD!$J$2=0,0,BA373)))</f>
        <v/>
      </c>
      <c r="BB373" s="384">
        <f>IF(SUM(F373:BA373)&lt;&gt;0,AVERAGEIF(F373:BA373,"&gt;0",F373:BA373),0)</f>
        <v/>
      </c>
      <c r="BC373" s="147" t="n"/>
      <c r="BD373" s="385">
        <f>MAXA(F373:BA373)</f>
        <v/>
      </c>
      <c r="BE373" s="1461">
        <f>IF(BD373&lt;&gt;0,VLOOKUP(BD373,$F$10:$BA$10,MATCH(BD373,F373:BA373,0)),"")</f>
        <v/>
      </c>
      <c r="BF373" s="385">
        <f t="array" ref="BF373">MIN(IF(F373:BA373&gt;0,F373:BA373))</f>
        <v/>
      </c>
      <c r="BG373" s="1461">
        <f>IF(BF373&lt;&gt;0,VLOOKUP(BF373,$F$10:$BA$10,MATCH($BF373,$F373:$BA373,0)),"")</f>
        <v/>
      </c>
      <c r="BI373" s="1368">
        <f>HLOOKUP($BI$9,$S$10:$AI$431,1+$BL373,TRUE)</f>
        <v/>
      </c>
      <c r="BJ373" s="1369">
        <f>HLOOKUP($BJ$9,$AJ$10:$AW$431,1+$BL373,TRUE)</f>
        <v/>
      </c>
      <c r="BK373" s="151" t="n"/>
      <c r="BL373" s="408">
        <f>BL372+1</f>
        <v/>
      </c>
      <c r="BM373" s="399" t="n"/>
    </row>
    <row r="374" ht="20.25" customHeight="1" s="18" thickBot="1" thickTop="1">
      <c r="B374" s="1370" t="n"/>
      <c r="C374" s="1353" t="n"/>
      <c r="D374" s="328" t="n"/>
      <c r="E374" s="388" t="n"/>
      <c r="F374" s="429" t="n"/>
      <c r="G374" s="429" t="n"/>
      <c r="H374" s="429" t="n"/>
      <c r="I374" s="429" t="n"/>
      <c r="J374" s="429" t="n"/>
      <c r="K374" s="429" t="n"/>
      <c r="L374" s="429" t="n"/>
      <c r="M374" s="429" t="n"/>
      <c r="N374" s="429" t="n"/>
      <c r="O374" s="429" t="n"/>
      <c r="P374" s="429" t="n"/>
      <c r="Q374" s="429" t="n"/>
      <c r="R374" s="429" t="n"/>
      <c r="S374" s="429" t="n"/>
      <c r="T374" s="429" t="n"/>
      <c r="U374" s="429" t="n"/>
      <c r="V374" s="429" t="n"/>
      <c r="W374" s="429" t="n"/>
      <c r="X374" s="429" t="n"/>
      <c r="Y374" s="429" t="n"/>
      <c r="Z374" s="429" t="n"/>
      <c r="AA374" s="429" t="n"/>
      <c r="AB374" s="429" t="n"/>
      <c r="AC374" s="429" t="n"/>
      <c r="AD374" s="429" t="n"/>
      <c r="AE374" s="429" t="n"/>
      <c r="AF374" s="429" t="n"/>
      <c r="AG374" s="429" t="n"/>
      <c r="AH374" s="429" t="n"/>
      <c r="AI374" s="429" t="n"/>
      <c r="AJ374" s="429" t="n"/>
      <c r="AK374" s="429" t="n"/>
      <c r="AL374" s="429" t="n"/>
      <c r="AM374" s="429" t="n"/>
      <c r="AN374" s="429" t="n"/>
      <c r="AO374" s="429" t="n"/>
      <c r="AP374" s="429" t="n"/>
      <c r="AQ374" s="429" t="n"/>
      <c r="AR374" s="429" t="n"/>
      <c r="AS374" s="429" t="n"/>
      <c r="AT374" s="429" t="n"/>
      <c r="AU374" s="429" t="n"/>
      <c r="AV374" s="429" t="n"/>
      <c r="AW374" s="429" t="n"/>
      <c r="AX374" s="429" t="n"/>
      <c r="AY374" s="429" t="n"/>
      <c r="AZ374" s="429" t="n"/>
      <c r="BA374" s="429" t="n"/>
      <c r="BB374" s="384">
        <f>IF(SUM(F374:BA374)&lt;&gt;0,AVERAGEIF(F374:BA374,"&gt;0",F374:BA374),0)</f>
        <v/>
      </c>
      <c r="BC374" s="147" t="n"/>
      <c r="BD374" s="385">
        <f>MAXA(F374:BA374)</f>
        <v/>
      </c>
      <c r="BE374" s="1461">
        <f>IF(BD374&lt;&gt;0,VLOOKUP(BD374,$F$10:$BA$10,MATCH(BD374,F374:BA374,0)),"")</f>
        <v/>
      </c>
      <c r="BF374" s="385">
        <f t="array" ref="BF374">MIN(IF(F374:BA374&gt;0,F374:BA374))</f>
        <v/>
      </c>
      <c r="BG374" s="1461">
        <f>IF(BF374&lt;&gt;0,VLOOKUP(BF374,$F$10:$BA$10,MATCH($BF374,$F374:$BA374,0)),"")</f>
        <v/>
      </c>
      <c r="BI374" s="1368">
        <f>HLOOKUP($BI$9,$S$10:$AI$431,1+$BL374,TRUE)</f>
        <v/>
      </c>
      <c r="BJ374" s="1369">
        <f>HLOOKUP($BJ$9,$AJ$10:$AW$431,1+$BL374,TRUE)</f>
        <v/>
      </c>
      <c r="BK374" s="151" t="n"/>
      <c r="BL374" s="408">
        <f>BL373+1</f>
        <v/>
      </c>
      <c r="BM374" s="399" t="n"/>
    </row>
    <row r="375" ht="20.25" customHeight="1" s="18" thickBot="1" thickTop="1">
      <c r="B375" s="1370" t="n"/>
      <c r="C375" s="1353" t="n"/>
      <c r="D375" s="1469" t="inlineStr">
        <is>
          <t>POSO 150</t>
        </is>
      </c>
      <c r="E375" s="402" t="inlineStr">
        <is>
          <t>Pamona # 1, 150</t>
        </is>
      </c>
      <c r="F375" s="383">
        <f>(IF(DASHBOARD!$J$2=F7,DASHBOARD!$U$181,IF(DASHBOARD!$J$2=0,0,F375)))</f>
        <v/>
      </c>
      <c r="G375" s="383">
        <f>(IF(DASHBOARD!$J$2=G7,DASHBOARD!$U$181,IF(DASHBOARD!$J$2=0,0,G375)))</f>
        <v/>
      </c>
      <c r="H375" s="383">
        <f>(IF(DASHBOARD!$J$2=H7,DASHBOARD!$U$181,IF(DASHBOARD!$J$2=0,0,H375)))</f>
        <v/>
      </c>
      <c r="I375" s="383">
        <f>(IF(DASHBOARD!$J$2=I7,DASHBOARD!$U$181,IF(DASHBOARD!$J$2=0,0,I375)))</f>
        <v/>
      </c>
      <c r="J375" s="383">
        <f>(IF(DASHBOARD!$J$2=J7,DASHBOARD!$U$181,IF(DASHBOARD!$J$2=0,0,J375)))</f>
        <v/>
      </c>
      <c r="K375" s="383">
        <f>(IF(DASHBOARD!$J$2=K7,DASHBOARD!$U$181,IF(DASHBOARD!$J$2=0,0,K375)))</f>
        <v/>
      </c>
      <c r="L375" s="383">
        <f>(IF(DASHBOARD!$J$2=L7,DASHBOARD!$U$181,IF(DASHBOARD!$J$2=0,0,L375)))</f>
        <v/>
      </c>
      <c r="M375" s="383">
        <f>(IF(DASHBOARD!$J$2=M7,DASHBOARD!$U$181,IF(DASHBOARD!$J$2=0,0,M375)))</f>
        <v/>
      </c>
      <c r="N375" s="383">
        <f>(IF(DASHBOARD!$J$2=N7,DASHBOARD!$U$181,IF(DASHBOARD!$J$2=0,0,N375)))</f>
        <v/>
      </c>
      <c r="O375" s="383">
        <f>(IF(DASHBOARD!$J$2=O7,DASHBOARD!$U$181,IF(DASHBOARD!$J$2=0,0,O375)))</f>
        <v/>
      </c>
      <c r="P375" s="383">
        <f>(IF(DASHBOARD!$J$2=P7,DASHBOARD!$U$181,IF(DASHBOARD!$J$2=0,0,P375)))</f>
        <v/>
      </c>
      <c r="Q375" s="383">
        <f>(IF(DASHBOARD!$J$2=Q7,DASHBOARD!$U$181,IF(DASHBOARD!$J$2=0,0,Q375)))</f>
        <v/>
      </c>
      <c r="R375" s="383">
        <f>(IF(DASHBOARD!$J$2=R7,DASHBOARD!$U$181,IF(DASHBOARD!$J$2=0,0,R375)))</f>
        <v/>
      </c>
      <c r="S375" s="383">
        <f>(IF(DASHBOARD!$J$2=S7,DASHBOARD!$U$181,IF(DASHBOARD!$J$2=0,0,S375)))</f>
        <v/>
      </c>
      <c r="T375" s="383">
        <f>(IF(DASHBOARD!$J$2=T7,DASHBOARD!$U$181,IF(DASHBOARD!$J$2=0,0,T375)))</f>
        <v/>
      </c>
      <c r="U375" s="383">
        <f>(IF(DASHBOARD!$J$2=U7,DASHBOARD!$U$181,IF(DASHBOARD!$J$2=0,0,U375)))</f>
        <v/>
      </c>
      <c r="V375" s="383">
        <f>(IF(DASHBOARD!$J$2=V7,DASHBOARD!$U$181,IF(DASHBOARD!$J$2=0,0,V375)))</f>
        <v/>
      </c>
      <c r="W375" s="383">
        <f>(IF(DASHBOARD!$J$2=W7,DASHBOARD!$U$181,IF(DASHBOARD!$J$2=0,0,W375)))</f>
        <v/>
      </c>
      <c r="X375" s="383">
        <f>(IF(DASHBOARD!$J$2=X7,DASHBOARD!$U$181,IF(DASHBOARD!$J$2=0,0,X375)))</f>
        <v/>
      </c>
      <c r="Y375" s="383">
        <f>(IF(DASHBOARD!$J$2=Y7,DASHBOARD!$U$181,IF(DASHBOARD!$J$2=0,0,Y375)))</f>
        <v/>
      </c>
      <c r="Z375" s="383">
        <f>(IF(DASHBOARD!$J$2=Z7,DASHBOARD!$U$181,IF(DASHBOARD!$J$2=0,0,Z375)))</f>
        <v/>
      </c>
      <c r="AA375" s="383">
        <f>(IF(DASHBOARD!$J$2=AA7,DASHBOARD!$U$181,IF(DASHBOARD!$J$2=0,0,AA375)))</f>
        <v/>
      </c>
      <c r="AB375" s="383">
        <f>(IF(DASHBOARD!$J$2=AB7,DASHBOARD!$U$181,IF(DASHBOARD!$J$2=0,0,AB375)))</f>
        <v/>
      </c>
      <c r="AC375" s="383">
        <f>(IF(DASHBOARD!$J$2=AC7,DASHBOARD!$U$181,IF(DASHBOARD!$J$2=0,0,AC375)))</f>
        <v/>
      </c>
      <c r="AD375" s="383">
        <f>(IF(DASHBOARD!$J$2=AD7,DASHBOARD!$U$181,IF(DASHBOARD!$J$2=0,0,AD375)))</f>
        <v/>
      </c>
      <c r="AE375" s="383">
        <f>(IF(DASHBOARD!$J$2=AE7,DASHBOARD!$U$181,IF(DASHBOARD!$J$2=0,0,AE375)))</f>
        <v/>
      </c>
      <c r="AF375" s="383">
        <f>(IF(DASHBOARD!$J$2=AF7,DASHBOARD!$U$181,IF(DASHBOARD!$J$2=0,0,AF375)))</f>
        <v/>
      </c>
      <c r="AG375" s="383">
        <f>(IF(DASHBOARD!$J$2=AG7,DASHBOARD!$U$181,IF(DASHBOARD!$J$2=0,0,AG375)))</f>
        <v/>
      </c>
      <c r="AH375" s="383">
        <f>(IF(DASHBOARD!$J$2=AH7,DASHBOARD!$U$181,IF(DASHBOARD!$J$2=0,0,AH375)))</f>
        <v/>
      </c>
      <c r="AI375" s="383">
        <f>(IF(DASHBOARD!$J$2=AI7,DASHBOARD!$U$181,IF(DASHBOARD!$J$2=0,0,AI375)))</f>
        <v/>
      </c>
      <c r="AJ375" s="383">
        <f>(IF(DASHBOARD!$J$2=AJ7,DASHBOARD!$U$181,IF(DASHBOARD!$J$2=0,0,AJ375)))</f>
        <v/>
      </c>
      <c r="AK375" s="383">
        <f>(IF(DASHBOARD!$J$2=AK7,DASHBOARD!$U$181,IF(DASHBOARD!$J$2=0,0,AK375)))</f>
        <v/>
      </c>
      <c r="AL375" s="383">
        <f>(IF(DASHBOARD!$J$2=AL7,DASHBOARD!$U$181,IF(DASHBOARD!$J$2=0,0,AL375)))</f>
        <v/>
      </c>
      <c r="AM375" s="383">
        <f>(IF(DASHBOARD!$J$2=AM7,DASHBOARD!$U$181,IF(DASHBOARD!$J$2=0,0,AM375)))</f>
        <v/>
      </c>
      <c r="AN375" s="383">
        <f>(IF(DASHBOARD!$J$2=AN7,DASHBOARD!$U$181,IF(DASHBOARD!$J$2=0,0,AN375)))</f>
        <v/>
      </c>
      <c r="AO375" s="383">
        <f>(IF(DASHBOARD!$J$2=AO7,DASHBOARD!$U$181,IF(DASHBOARD!$J$2=0,0,AO375)))</f>
        <v/>
      </c>
      <c r="AP375" s="383">
        <f>(IF(DASHBOARD!$J$2=AP7,DASHBOARD!$U$181,IF(DASHBOARD!$J$2=0,0,AP375)))</f>
        <v/>
      </c>
      <c r="AQ375" s="383">
        <f>(IF(DASHBOARD!$J$2=AQ7,DASHBOARD!$U$181,IF(DASHBOARD!$J$2=0,0,AQ375)))</f>
        <v/>
      </c>
      <c r="AR375" s="383">
        <f>(IF(DASHBOARD!$J$2=AR7,DASHBOARD!$U$181,IF(DASHBOARD!$J$2=0,0,AR375)))</f>
        <v/>
      </c>
      <c r="AS375" s="383">
        <f>(IF(DASHBOARD!$J$2=AS7,DASHBOARD!$U$181,IF(DASHBOARD!$J$2=0,0,AS375)))</f>
        <v/>
      </c>
      <c r="AT375" s="383">
        <f>(IF(DASHBOARD!$J$2=AT7,DASHBOARD!$U$181,IF(DASHBOARD!$J$2=0,0,AT375)))</f>
        <v/>
      </c>
      <c r="AU375" s="383">
        <f>(IF(DASHBOARD!$J$2=AU7,DASHBOARD!$U$181,IF(DASHBOARD!$J$2=0,0,AU375)))</f>
        <v/>
      </c>
      <c r="AV375" s="383">
        <f>(IF(DASHBOARD!$J$2=AV7,DASHBOARD!$U$181,IF(DASHBOARD!$J$2=0,0,AV375)))</f>
        <v/>
      </c>
      <c r="AW375" s="383">
        <f>(IF(DASHBOARD!$J$2=AW7,DASHBOARD!$U$181,IF(DASHBOARD!$J$2=0,0,AW375)))</f>
        <v/>
      </c>
      <c r="AX375" s="383">
        <f>(IF(DASHBOARD!$J$2=AX7,DASHBOARD!$U$181,IF(DASHBOARD!$J$2=0,0,AX375)))</f>
        <v/>
      </c>
      <c r="AY375" s="383">
        <f>(IF(DASHBOARD!$J$2=AY7,DASHBOARD!$U$181,IF(DASHBOARD!$J$2=0,0,AY375)))</f>
        <v/>
      </c>
      <c r="AZ375" s="383">
        <f>(IF(DASHBOARD!$J$2=AZ7,DASHBOARD!$U$181,IF(DASHBOARD!$J$2=0,0,AZ375)))</f>
        <v/>
      </c>
      <c r="BA375" s="383">
        <f>(IF(DASHBOARD!$J$2=BA7,DASHBOARD!$U$181,IF(DASHBOARD!$J$2=0,0,BA375)))</f>
        <v/>
      </c>
      <c r="BB375" s="384">
        <f>IF(SUM(F375:BA375)&lt;&gt;0,AVERAGEIF(F375:BA375,"&gt;0",F375:BA375),0)</f>
        <v/>
      </c>
      <c r="BC375" s="147" t="n"/>
      <c r="BD375" s="385">
        <f>MAXA(F375:BA375)</f>
        <v/>
      </c>
      <c r="BE375" s="1461">
        <f>IF(BD375&lt;&gt;0,VLOOKUP(BD375,$F$10:$BA$10,MATCH(BD375,F375:BA375,0)),"")</f>
        <v/>
      </c>
      <c r="BF375" s="385">
        <f t="array" ref="BF375">MIN(IF(F375:BA375&gt;0,F375:BA375))</f>
        <v/>
      </c>
      <c r="BG375" s="1461">
        <f>IF(BF375&lt;&gt;0,VLOOKUP(BF375,$F$10:$BA$10,MATCH($BF375,$F375:$BA375,0)),"")</f>
        <v/>
      </c>
      <c r="BI375" s="1368">
        <f>HLOOKUP($BI$9,$S$10:$AI$431,1+$BL375,TRUE)</f>
        <v/>
      </c>
      <c r="BJ375" s="1369">
        <f>HLOOKUP($BJ$9,$AJ$10:$AW$431,1+$BL375,TRUE)</f>
        <v/>
      </c>
      <c r="BK375" s="151" t="n"/>
      <c r="BL375" s="408">
        <f>BL374+1</f>
        <v/>
      </c>
      <c r="BM375" s="399" t="n"/>
    </row>
    <row r="376" ht="20.25" customHeight="1" s="18" thickBot="1" thickTop="1">
      <c r="B376" s="1370" t="n"/>
      <c r="C376" s="1353" t="n"/>
      <c r="D376" s="1462" t="n"/>
      <c r="E376" s="402" t="inlineStr">
        <is>
          <t>Pamona # 2, 150</t>
        </is>
      </c>
      <c r="F376" s="383">
        <f>(IF(DASHBOARD!$J$2=F7,DASHBOARD!$U$182,IF(DASHBOARD!$J$2=0,0,F376)))</f>
        <v/>
      </c>
      <c r="G376" s="383">
        <f>(IF(DASHBOARD!$J$2=G7,DASHBOARD!$U$182,IF(DASHBOARD!$J$2=0,0,G376)))</f>
        <v/>
      </c>
      <c r="H376" s="383">
        <f>(IF(DASHBOARD!$J$2=H7,DASHBOARD!$U$182,IF(DASHBOARD!$J$2=0,0,H376)))</f>
        <v/>
      </c>
      <c r="I376" s="383">
        <f>(IF(DASHBOARD!$J$2=I7,DASHBOARD!$U$182,IF(DASHBOARD!$J$2=0,0,I376)))</f>
        <v/>
      </c>
      <c r="J376" s="383">
        <f>(IF(DASHBOARD!$J$2=J7,DASHBOARD!$U$182,IF(DASHBOARD!$J$2=0,0,J376)))</f>
        <v/>
      </c>
      <c r="K376" s="383">
        <f>(IF(DASHBOARD!$J$2=K7,DASHBOARD!$U$182,IF(DASHBOARD!$J$2=0,0,K376)))</f>
        <v/>
      </c>
      <c r="L376" s="383">
        <f>(IF(DASHBOARD!$J$2=L7,DASHBOARD!$U$182,IF(DASHBOARD!$J$2=0,0,L376)))</f>
        <v/>
      </c>
      <c r="M376" s="383">
        <f>(IF(DASHBOARD!$J$2=M7,DASHBOARD!$U$182,IF(DASHBOARD!$J$2=0,0,M376)))</f>
        <v/>
      </c>
      <c r="N376" s="383">
        <f>(IF(DASHBOARD!$J$2=N7,DASHBOARD!$U$182,IF(DASHBOARD!$J$2=0,0,N376)))</f>
        <v/>
      </c>
      <c r="O376" s="383">
        <f>(IF(DASHBOARD!$J$2=O7,DASHBOARD!$U$182,IF(DASHBOARD!$J$2=0,0,O376)))</f>
        <v/>
      </c>
      <c r="P376" s="383">
        <f>(IF(DASHBOARD!$J$2=P7,DASHBOARD!$U$182,IF(DASHBOARD!$J$2=0,0,P376)))</f>
        <v/>
      </c>
      <c r="Q376" s="383">
        <f>(IF(DASHBOARD!$J$2=Q7,DASHBOARD!$U$182,IF(DASHBOARD!$J$2=0,0,Q376)))</f>
        <v/>
      </c>
      <c r="R376" s="383">
        <f>(IF(DASHBOARD!$J$2=R7,DASHBOARD!$U$182,IF(DASHBOARD!$J$2=0,0,R376)))</f>
        <v/>
      </c>
      <c r="S376" s="383">
        <f>(IF(DASHBOARD!$J$2=S7,DASHBOARD!$U$182,IF(DASHBOARD!$J$2=0,0,S376)))</f>
        <v/>
      </c>
      <c r="T376" s="383">
        <f>(IF(DASHBOARD!$J$2=T7,DASHBOARD!$U$182,IF(DASHBOARD!$J$2=0,0,T376)))</f>
        <v/>
      </c>
      <c r="U376" s="383">
        <f>(IF(DASHBOARD!$J$2=U7,DASHBOARD!$U$182,IF(DASHBOARD!$J$2=0,0,U376)))</f>
        <v/>
      </c>
      <c r="V376" s="383">
        <f>(IF(DASHBOARD!$J$2=V7,DASHBOARD!$U$182,IF(DASHBOARD!$J$2=0,0,V376)))</f>
        <v/>
      </c>
      <c r="W376" s="383">
        <f>(IF(DASHBOARD!$J$2=W7,DASHBOARD!$U$182,IF(DASHBOARD!$J$2=0,0,W376)))</f>
        <v/>
      </c>
      <c r="X376" s="383">
        <f>(IF(DASHBOARD!$J$2=X7,DASHBOARD!$U$182,IF(DASHBOARD!$J$2=0,0,X376)))</f>
        <v/>
      </c>
      <c r="Y376" s="383">
        <f>(IF(DASHBOARD!$J$2=Y7,DASHBOARD!$U$182,IF(DASHBOARD!$J$2=0,0,Y376)))</f>
        <v/>
      </c>
      <c r="Z376" s="383">
        <f>(IF(DASHBOARD!$J$2=Z7,DASHBOARD!$U$182,IF(DASHBOARD!$J$2=0,0,Z376)))</f>
        <v/>
      </c>
      <c r="AA376" s="383">
        <f>(IF(DASHBOARD!$J$2=AA7,DASHBOARD!$U$182,IF(DASHBOARD!$J$2=0,0,AA376)))</f>
        <v/>
      </c>
      <c r="AB376" s="383">
        <f>(IF(DASHBOARD!$J$2=AB7,DASHBOARD!$U$182,IF(DASHBOARD!$J$2=0,0,AB376)))</f>
        <v/>
      </c>
      <c r="AC376" s="383">
        <f>(IF(DASHBOARD!$J$2=AC7,DASHBOARD!$U$182,IF(DASHBOARD!$J$2=0,0,AC376)))</f>
        <v/>
      </c>
      <c r="AD376" s="383">
        <f>(IF(DASHBOARD!$J$2=AD7,DASHBOARD!$U$182,IF(DASHBOARD!$J$2=0,0,AD376)))</f>
        <v/>
      </c>
      <c r="AE376" s="383">
        <f>(IF(DASHBOARD!$J$2=AE7,DASHBOARD!$U$182,IF(DASHBOARD!$J$2=0,0,AE376)))</f>
        <v/>
      </c>
      <c r="AF376" s="383">
        <f>(IF(DASHBOARD!$J$2=AF7,DASHBOARD!$U$182,IF(DASHBOARD!$J$2=0,0,AF376)))</f>
        <v/>
      </c>
      <c r="AG376" s="383">
        <f>(IF(DASHBOARD!$J$2=AG7,DASHBOARD!$U$182,IF(DASHBOARD!$J$2=0,0,AG376)))</f>
        <v/>
      </c>
      <c r="AH376" s="383">
        <f>(IF(DASHBOARD!$J$2=AH7,DASHBOARD!$U$182,IF(DASHBOARD!$J$2=0,0,AH376)))</f>
        <v/>
      </c>
      <c r="AI376" s="383">
        <f>(IF(DASHBOARD!$J$2=AI7,DASHBOARD!$U$182,IF(DASHBOARD!$J$2=0,0,AI376)))</f>
        <v/>
      </c>
      <c r="AJ376" s="383">
        <f>(IF(DASHBOARD!$J$2=AJ7,DASHBOARD!$U$182,IF(DASHBOARD!$J$2=0,0,AJ376)))</f>
        <v/>
      </c>
      <c r="AK376" s="383">
        <f>(IF(DASHBOARD!$J$2=AK7,DASHBOARD!$U$182,IF(DASHBOARD!$J$2=0,0,AK376)))</f>
        <v/>
      </c>
      <c r="AL376" s="383">
        <f>(IF(DASHBOARD!$J$2=AL7,DASHBOARD!$U$182,IF(DASHBOARD!$J$2=0,0,AL376)))</f>
        <v/>
      </c>
      <c r="AM376" s="383">
        <f>(IF(DASHBOARD!$J$2=AM7,DASHBOARD!$U$182,IF(DASHBOARD!$J$2=0,0,AM376)))</f>
        <v/>
      </c>
      <c r="AN376" s="383">
        <f>(IF(DASHBOARD!$J$2=AN7,DASHBOARD!$U$182,IF(DASHBOARD!$J$2=0,0,AN376)))</f>
        <v/>
      </c>
      <c r="AO376" s="383">
        <f>(IF(DASHBOARD!$J$2=AO7,DASHBOARD!$U$182,IF(DASHBOARD!$J$2=0,0,AO376)))</f>
        <v/>
      </c>
      <c r="AP376" s="383">
        <f>(IF(DASHBOARD!$J$2=AP7,DASHBOARD!$U$182,IF(DASHBOARD!$J$2=0,0,AP376)))</f>
        <v/>
      </c>
      <c r="AQ376" s="383">
        <f>(IF(DASHBOARD!$J$2=AQ7,DASHBOARD!$U$182,IF(DASHBOARD!$J$2=0,0,AQ376)))</f>
        <v/>
      </c>
      <c r="AR376" s="383">
        <f>(IF(DASHBOARD!$J$2=AR7,DASHBOARD!$U$182,IF(DASHBOARD!$J$2=0,0,AR376)))</f>
        <v/>
      </c>
      <c r="AS376" s="383">
        <f>(IF(DASHBOARD!$J$2=AS7,DASHBOARD!$U$182,IF(DASHBOARD!$J$2=0,0,AS376)))</f>
        <v/>
      </c>
      <c r="AT376" s="383">
        <f>(IF(DASHBOARD!$J$2=AT7,DASHBOARD!$U$182,IF(DASHBOARD!$J$2=0,0,AT376)))</f>
        <v/>
      </c>
      <c r="AU376" s="383">
        <f>(IF(DASHBOARD!$J$2=AU7,DASHBOARD!$U$182,IF(DASHBOARD!$J$2=0,0,AU376)))</f>
        <v/>
      </c>
      <c r="AV376" s="383">
        <f>(IF(DASHBOARD!$J$2=AV7,DASHBOARD!$U$182,IF(DASHBOARD!$J$2=0,0,AV376)))</f>
        <v/>
      </c>
      <c r="AW376" s="383">
        <f>(IF(DASHBOARD!$J$2=AW7,DASHBOARD!$U$182,IF(DASHBOARD!$J$2=0,0,AW376)))</f>
        <v/>
      </c>
      <c r="AX376" s="383">
        <f>(IF(DASHBOARD!$J$2=AX7,DASHBOARD!$U$182,IF(DASHBOARD!$J$2=0,0,AX376)))</f>
        <v/>
      </c>
      <c r="AY376" s="383">
        <f>(IF(DASHBOARD!$J$2=AY7,DASHBOARD!$U$182,IF(DASHBOARD!$J$2=0,0,AY376)))</f>
        <v/>
      </c>
      <c r="AZ376" s="383">
        <f>(IF(DASHBOARD!$J$2=AZ7,DASHBOARD!$U$182,IF(DASHBOARD!$J$2=0,0,AZ376)))</f>
        <v/>
      </c>
      <c r="BA376" s="383">
        <f>(IF(DASHBOARD!$J$2=BA7,DASHBOARD!$U$182,IF(DASHBOARD!$J$2=0,0,BA376)))</f>
        <v/>
      </c>
      <c r="BB376" s="384">
        <f>IF(SUM(F376:BA376)&lt;&gt;0,AVERAGEIF(F376:BA376,"&gt;0",F376:BA376),0)</f>
        <v/>
      </c>
      <c r="BC376" s="147" t="n"/>
      <c r="BD376" s="385">
        <f>MAXA(F376:BA376)</f>
        <v/>
      </c>
      <c r="BE376" s="1461">
        <f>IF(BD376&lt;&gt;0,VLOOKUP(BD376,$F$10:$BA$10,MATCH(BD376,F376:BA376,0)),"")</f>
        <v/>
      </c>
      <c r="BF376" s="385">
        <f t="array" ref="BF376">MIN(IF(F376:BA376&gt;0,F376:BA376))</f>
        <v/>
      </c>
      <c r="BG376" s="1461">
        <f>IF(BF376&lt;&gt;0,VLOOKUP(BF376,$F$10:$BA$10,MATCH($BF376,$F376:$BA376,0)),"")</f>
        <v/>
      </c>
      <c r="BI376" s="1368">
        <f>HLOOKUP($BI$9,$S$10:$AI$431,1+$BL376,TRUE)</f>
        <v/>
      </c>
      <c r="BJ376" s="1369">
        <f>HLOOKUP($BJ$9,$AJ$10:$AW$431,1+$BL376,TRUE)</f>
        <v/>
      </c>
      <c r="BK376" s="151" t="n"/>
      <c r="BL376" s="408">
        <f>BL375+1</f>
        <v/>
      </c>
      <c r="BM376" s="399" t="n"/>
    </row>
    <row r="377" ht="20.25" customHeight="1" s="18" thickBot="1" thickTop="1">
      <c r="B377" s="1370" t="n"/>
      <c r="C377" s="1353" t="n"/>
      <c r="D377" s="1462" t="n"/>
      <c r="E377" s="402" t="inlineStr">
        <is>
          <t>Sidera # 1, 150</t>
        </is>
      </c>
      <c r="F377" s="383">
        <f>(IF(DASHBOARD!$J$2=F7,DASHBOARD!$U$179,IF(DASHBOARD!$J$2=0,0,F377)))</f>
        <v/>
      </c>
      <c r="G377" s="383">
        <f>(IF(DASHBOARD!$J$2=G7,DASHBOARD!$U$179,IF(DASHBOARD!$J$2=0,0,G377)))</f>
        <v/>
      </c>
      <c r="H377" s="383">
        <f>(IF(DASHBOARD!$J$2=H7,DASHBOARD!$U$179,IF(DASHBOARD!$J$2=0,0,H377)))</f>
        <v/>
      </c>
      <c r="I377" s="383">
        <f>(IF(DASHBOARD!$J$2=I7,DASHBOARD!$U$179,IF(DASHBOARD!$J$2=0,0,I377)))</f>
        <v/>
      </c>
      <c r="J377" s="383">
        <f>(IF(DASHBOARD!$J$2=J7,DASHBOARD!$U$179,IF(DASHBOARD!$J$2=0,0,J377)))</f>
        <v/>
      </c>
      <c r="K377" s="383">
        <f>(IF(DASHBOARD!$J$2=K7,DASHBOARD!$U$179,IF(DASHBOARD!$J$2=0,0,K377)))</f>
        <v/>
      </c>
      <c r="L377" s="383">
        <f>(IF(DASHBOARD!$J$2=L7,DASHBOARD!$U$179,IF(DASHBOARD!$J$2=0,0,L377)))</f>
        <v/>
      </c>
      <c r="M377" s="383">
        <f>(IF(DASHBOARD!$J$2=M7,DASHBOARD!$U$179,IF(DASHBOARD!$J$2=0,0,M377)))</f>
        <v/>
      </c>
      <c r="N377" s="383">
        <f>(IF(DASHBOARD!$J$2=N7,DASHBOARD!$U$179,IF(DASHBOARD!$J$2=0,0,N377)))</f>
        <v/>
      </c>
      <c r="O377" s="383">
        <f>(IF(DASHBOARD!$J$2=O7,DASHBOARD!$U$179,IF(DASHBOARD!$J$2=0,0,O377)))</f>
        <v/>
      </c>
      <c r="P377" s="383">
        <f>(IF(DASHBOARD!$J$2=P7,DASHBOARD!$U$179,IF(DASHBOARD!$J$2=0,0,P377)))</f>
        <v/>
      </c>
      <c r="Q377" s="383">
        <f>(IF(DASHBOARD!$J$2=Q7,DASHBOARD!$U$179,IF(DASHBOARD!$J$2=0,0,Q377)))</f>
        <v/>
      </c>
      <c r="R377" s="383">
        <f>(IF(DASHBOARD!$J$2=R7,DASHBOARD!$U$179,IF(DASHBOARD!$J$2=0,0,R377)))</f>
        <v/>
      </c>
      <c r="S377" s="383">
        <f>(IF(DASHBOARD!$J$2=S7,DASHBOARD!$U$179,IF(DASHBOARD!$J$2=0,0,S377)))</f>
        <v/>
      </c>
      <c r="T377" s="383">
        <f>(IF(DASHBOARD!$J$2=T7,DASHBOARD!$U$179,IF(DASHBOARD!$J$2=0,0,T377)))</f>
        <v/>
      </c>
      <c r="U377" s="383">
        <f>(IF(DASHBOARD!$J$2=U7,DASHBOARD!$U$179,IF(DASHBOARD!$J$2=0,0,U377)))</f>
        <v/>
      </c>
      <c r="V377" s="383">
        <f>(IF(DASHBOARD!$J$2=V7,DASHBOARD!$U$179,IF(DASHBOARD!$J$2=0,0,V377)))</f>
        <v/>
      </c>
      <c r="W377" s="383">
        <f>(IF(DASHBOARD!$J$2=W7,DASHBOARD!$U$179,IF(DASHBOARD!$J$2=0,0,W377)))</f>
        <v/>
      </c>
      <c r="X377" s="383">
        <f>(IF(DASHBOARD!$J$2=X7,DASHBOARD!$U$179,IF(DASHBOARD!$J$2=0,0,X377)))</f>
        <v/>
      </c>
      <c r="Y377" s="383">
        <f>(IF(DASHBOARD!$J$2=Y7,DASHBOARD!$U$179,IF(DASHBOARD!$J$2=0,0,Y377)))</f>
        <v/>
      </c>
      <c r="Z377" s="383">
        <f>(IF(DASHBOARD!$J$2=Z7,DASHBOARD!$U$179,IF(DASHBOARD!$J$2=0,0,Z377)))</f>
        <v/>
      </c>
      <c r="AA377" s="383">
        <f>(IF(DASHBOARD!$J$2=AA7,DASHBOARD!$U$179,IF(DASHBOARD!$J$2=0,0,AA377)))</f>
        <v/>
      </c>
      <c r="AB377" s="383">
        <f>(IF(DASHBOARD!$J$2=AB7,DASHBOARD!$U$179,IF(DASHBOARD!$J$2=0,0,AB377)))</f>
        <v/>
      </c>
      <c r="AC377" s="383">
        <f>(IF(DASHBOARD!$J$2=AC7,DASHBOARD!$U$179,IF(DASHBOARD!$J$2=0,0,AC377)))</f>
        <v/>
      </c>
      <c r="AD377" s="383">
        <f>(IF(DASHBOARD!$J$2=AD7,DASHBOARD!$U$179,IF(DASHBOARD!$J$2=0,0,AD377)))</f>
        <v/>
      </c>
      <c r="AE377" s="383">
        <f>(IF(DASHBOARD!$J$2=AE7,DASHBOARD!$U$179,IF(DASHBOARD!$J$2=0,0,AE377)))</f>
        <v/>
      </c>
      <c r="AF377" s="383">
        <f>(IF(DASHBOARD!$J$2=AF7,DASHBOARD!$U$179,IF(DASHBOARD!$J$2=0,0,AF377)))</f>
        <v/>
      </c>
      <c r="AG377" s="383">
        <f>(IF(DASHBOARD!$J$2=AG7,DASHBOARD!$U$179,IF(DASHBOARD!$J$2=0,0,AG377)))</f>
        <v/>
      </c>
      <c r="AH377" s="383">
        <f>(IF(DASHBOARD!$J$2=AH7,DASHBOARD!$U$179,IF(DASHBOARD!$J$2=0,0,AH377)))</f>
        <v/>
      </c>
      <c r="AI377" s="383">
        <f>(IF(DASHBOARD!$J$2=AI7,DASHBOARD!$U$179,IF(DASHBOARD!$J$2=0,0,AI377)))</f>
        <v/>
      </c>
      <c r="AJ377" s="383">
        <f>(IF(DASHBOARD!$J$2=AJ7,DASHBOARD!$U$179,IF(DASHBOARD!$J$2=0,0,AJ377)))</f>
        <v/>
      </c>
      <c r="AK377" s="383">
        <f>(IF(DASHBOARD!$J$2=AK7,DASHBOARD!$U$179,IF(DASHBOARD!$J$2=0,0,AK377)))</f>
        <v/>
      </c>
      <c r="AL377" s="383">
        <f>(IF(DASHBOARD!$J$2=AL7,DASHBOARD!$U$179,IF(DASHBOARD!$J$2=0,0,AL377)))</f>
        <v/>
      </c>
      <c r="AM377" s="383">
        <f>(IF(DASHBOARD!$J$2=AM7,DASHBOARD!$U$179,IF(DASHBOARD!$J$2=0,0,AM377)))</f>
        <v/>
      </c>
      <c r="AN377" s="383">
        <f>(IF(DASHBOARD!$J$2=AN7,DASHBOARD!$U$179,IF(DASHBOARD!$J$2=0,0,AN377)))</f>
        <v/>
      </c>
      <c r="AO377" s="383">
        <f>(IF(DASHBOARD!$J$2=AO7,DASHBOARD!$U$179,IF(DASHBOARD!$J$2=0,0,AO377)))</f>
        <v/>
      </c>
      <c r="AP377" s="383">
        <f>(IF(DASHBOARD!$J$2=AP7,DASHBOARD!$U$179,IF(DASHBOARD!$J$2=0,0,AP377)))</f>
        <v/>
      </c>
      <c r="AQ377" s="383">
        <f>(IF(DASHBOARD!$J$2=AQ7,DASHBOARD!$U$179,IF(DASHBOARD!$J$2=0,0,AQ377)))</f>
        <v/>
      </c>
      <c r="AR377" s="383">
        <f>(IF(DASHBOARD!$J$2=AR7,DASHBOARD!$U$179,IF(DASHBOARD!$J$2=0,0,AR377)))</f>
        <v/>
      </c>
      <c r="AS377" s="383">
        <f>(IF(DASHBOARD!$J$2=AS7,DASHBOARD!$U$179,IF(DASHBOARD!$J$2=0,0,AS377)))</f>
        <v/>
      </c>
      <c r="AT377" s="383">
        <f>(IF(DASHBOARD!$J$2=AT7,DASHBOARD!$U$179,IF(DASHBOARD!$J$2=0,0,AT377)))</f>
        <v/>
      </c>
      <c r="AU377" s="383">
        <f>(IF(DASHBOARD!$J$2=AU7,DASHBOARD!$U$179,IF(DASHBOARD!$J$2=0,0,AU377)))</f>
        <v/>
      </c>
      <c r="AV377" s="383">
        <f>(IF(DASHBOARD!$J$2=AV7,DASHBOARD!$U$179,IF(DASHBOARD!$J$2=0,0,AV377)))</f>
        <v/>
      </c>
      <c r="AW377" s="383">
        <f>(IF(DASHBOARD!$J$2=AW7,DASHBOARD!$U$179,IF(DASHBOARD!$J$2=0,0,AW377)))</f>
        <v/>
      </c>
      <c r="AX377" s="383">
        <f>(IF(DASHBOARD!$J$2=AX7,DASHBOARD!$U$179,IF(DASHBOARD!$J$2=0,0,AX377)))</f>
        <v/>
      </c>
      <c r="AY377" s="383">
        <f>(IF(DASHBOARD!$J$2=AY7,DASHBOARD!$U$179,IF(DASHBOARD!$J$2=0,0,AY377)))</f>
        <v/>
      </c>
      <c r="AZ377" s="383">
        <f>(IF(DASHBOARD!$J$2=AZ7,DASHBOARD!$U$179,IF(DASHBOARD!$J$2=0,0,AZ377)))</f>
        <v/>
      </c>
      <c r="BA377" s="383">
        <f>(IF(DASHBOARD!$J$2=BA7,DASHBOARD!$U$179,IF(DASHBOARD!$J$2=0,0,BA377)))</f>
        <v/>
      </c>
      <c r="BB377" s="384">
        <f>IF(SUM(F377:BA377)&lt;&gt;0,AVERAGEIF(F377:BA377,"&gt;0",F377:BA377),0)</f>
        <v/>
      </c>
      <c r="BC377" s="147" t="n"/>
      <c r="BD377" s="385">
        <f>MAXA(F377:BA377)</f>
        <v/>
      </c>
      <c r="BE377" s="1461">
        <f>IF(BD377&lt;&gt;0,VLOOKUP(BD377,$F$10:$BA$10,MATCH(BD377,F377:BA377,0)),"")</f>
        <v/>
      </c>
      <c r="BF377" s="385">
        <f t="array" ref="BF377">MIN(IF(F377:BA377&gt;0,F377:BA377))</f>
        <v/>
      </c>
      <c r="BG377" s="1461">
        <f>IF(BF377&lt;&gt;0,VLOOKUP(BF377,$F$10:$BA$10,MATCH($BF377,$F377:$BA377,0)),"")</f>
        <v/>
      </c>
      <c r="BI377" s="1368">
        <f>HLOOKUP($BI$9,$S$10:$AI$431,1+$BL377,TRUE)</f>
        <v/>
      </c>
      <c r="BJ377" s="1369">
        <f>HLOOKUP($BJ$9,$AJ$10:$AW$431,1+$BL377,TRUE)</f>
        <v/>
      </c>
      <c r="BK377" s="151" t="n"/>
      <c r="BL377" s="408">
        <f>BL376+1</f>
        <v/>
      </c>
      <c r="BM377" s="399" t="n"/>
    </row>
    <row r="378" ht="20.25" customHeight="1" s="18" thickBot="1" thickTop="1">
      <c r="B378" s="1370" t="n"/>
      <c r="C378" s="1353" t="n"/>
      <c r="D378" s="1463" t="n"/>
      <c r="E378" s="402" t="inlineStr">
        <is>
          <t>Sidera # 2, 150</t>
        </is>
      </c>
      <c r="F378" s="383">
        <f>(IF(DASHBOARD!$J$2=F7,DASHBOARD!$U$180,IF(DASHBOARD!$J$2=0,0,F378)))</f>
        <v/>
      </c>
      <c r="G378" s="383">
        <f>(IF(DASHBOARD!$J$2=G7,DASHBOARD!$U$180,IF(DASHBOARD!$J$2=0,0,G378)))</f>
        <v/>
      </c>
      <c r="H378" s="383">
        <f>(IF(DASHBOARD!$J$2=H7,DASHBOARD!$U$180,IF(DASHBOARD!$J$2=0,0,H378)))</f>
        <v/>
      </c>
      <c r="I378" s="383">
        <f>(IF(DASHBOARD!$J$2=I7,DASHBOARD!$U$180,IF(DASHBOARD!$J$2=0,0,I378)))</f>
        <v/>
      </c>
      <c r="J378" s="383">
        <f>(IF(DASHBOARD!$J$2=J7,DASHBOARD!$U$180,IF(DASHBOARD!$J$2=0,0,J378)))</f>
        <v/>
      </c>
      <c r="K378" s="383">
        <f>(IF(DASHBOARD!$J$2=K7,DASHBOARD!$U$180,IF(DASHBOARD!$J$2=0,0,K378)))</f>
        <v/>
      </c>
      <c r="L378" s="383">
        <f>(IF(DASHBOARD!$J$2=L7,DASHBOARD!$U$180,IF(DASHBOARD!$J$2=0,0,L378)))</f>
        <v/>
      </c>
      <c r="M378" s="383">
        <f>(IF(DASHBOARD!$J$2=M7,DASHBOARD!$U$180,IF(DASHBOARD!$J$2=0,0,M378)))</f>
        <v/>
      </c>
      <c r="N378" s="383">
        <f>(IF(DASHBOARD!$J$2=N7,DASHBOARD!$U$180,IF(DASHBOARD!$J$2=0,0,N378)))</f>
        <v/>
      </c>
      <c r="O378" s="383">
        <f>(IF(DASHBOARD!$J$2=O7,DASHBOARD!$U$180,IF(DASHBOARD!$J$2=0,0,O378)))</f>
        <v/>
      </c>
      <c r="P378" s="383">
        <f>(IF(DASHBOARD!$J$2=P7,DASHBOARD!$U$180,IF(DASHBOARD!$J$2=0,0,P378)))</f>
        <v/>
      </c>
      <c r="Q378" s="383">
        <f>(IF(DASHBOARD!$J$2=Q7,DASHBOARD!$U$180,IF(DASHBOARD!$J$2=0,0,Q378)))</f>
        <v/>
      </c>
      <c r="R378" s="383">
        <f>(IF(DASHBOARD!$J$2=R7,DASHBOARD!$U$180,IF(DASHBOARD!$J$2=0,0,R378)))</f>
        <v/>
      </c>
      <c r="S378" s="383">
        <f>(IF(DASHBOARD!$J$2=S7,DASHBOARD!$U$180,IF(DASHBOARD!$J$2=0,0,S378)))</f>
        <v/>
      </c>
      <c r="T378" s="383">
        <f>(IF(DASHBOARD!$J$2=T7,DASHBOARD!$U$180,IF(DASHBOARD!$J$2=0,0,T378)))</f>
        <v/>
      </c>
      <c r="U378" s="383">
        <f>(IF(DASHBOARD!$J$2=U7,DASHBOARD!$U$180,IF(DASHBOARD!$J$2=0,0,U378)))</f>
        <v/>
      </c>
      <c r="V378" s="383">
        <f>(IF(DASHBOARD!$J$2=V7,DASHBOARD!$U$180,IF(DASHBOARD!$J$2=0,0,V378)))</f>
        <v/>
      </c>
      <c r="W378" s="383">
        <f>(IF(DASHBOARD!$J$2=W7,DASHBOARD!$U$180,IF(DASHBOARD!$J$2=0,0,W378)))</f>
        <v/>
      </c>
      <c r="X378" s="383">
        <f>(IF(DASHBOARD!$J$2=X7,DASHBOARD!$U$180,IF(DASHBOARD!$J$2=0,0,X378)))</f>
        <v/>
      </c>
      <c r="Y378" s="383">
        <f>(IF(DASHBOARD!$J$2=Y7,DASHBOARD!$U$180,IF(DASHBOARD!$J$2=0,0,Y378)))</f>
        <v/>
      </c>
      <c r="Z378" s="383">
        <f>(IF(DASHBOARD!$J$2=Z7,DASHBOARD!$U$180,IF(DASHBOARD!$J$2=0,0,Z378)))</f>
        <v/>
      </c>
      <c r="AA378" s="383">
        <f>(IF(DASHBOARD!$J$2=AA7,DASHBOARD!$U$180,IF(DASHBOARD!$J$2=0,0,AA378)))</f>
        <v/>
      </c>
      <c r="AB378" s="383">
        <f>(IF(DASHBOARD!$J$2=AB7,DASHBOARD!$U$180,IF(DASHBOARD!$J$2=0,0,AB378)))</f>
        <v/>
      </c>
      <c r="AC378" s="383">
        <f>(IF(DASHBOARD!$J$2=AC7,DASHBOARD!$U$180,IF(DASHBOARD!$J$2=0,0,AC378)))</f>
        <v/>
      </c>
      <c r="AD378" s="383">
        <f>(IF(DASHBOARD!$J$2=AD7,DASHBOARD!$U$180,IF(DASHBOARD!$J$2=0,0,AD378)))</f>
        <v/>
      </c>
      <c r="AE378" s="383">
        <f>(IF(DASHBOARD!$J$2=AE7,DASHBOARD!$U$180,IF(DASHBOARD!$J$2=0,0,AE378)))</f>
        <v/>
      </c>
      <c r="AF378" s="383">
        <f>(IF(DASHBOARD!$J$2=AF7,DASHBOARD!$U$180,IF(DASHBOARD!$J$2=0,0,AF378)))</f>
        <v/>
      </c>
      <c r="AG378" s="383">
        <f>(IF(DASHBOARD!$J$2=AG7,DASHBOARD!$U$180,IF(DASHBOARD!$J$2=0,0,AG378)))</f>
        <v/>
      </c>
      <c r="AH378" s="383">
        <f>(IF(DASHBOARD!$J$2=AH7,DASHBOARD!$U$180,IF(DASHBOARD!$J$2=0,0,AH378)))</f>
        <v/>
      </c>
      <c r="AI378" s="383">
        <f>(IF(DASHBOARD!$J$2=AI7,DASHBOARD!$U$180,IF(DASHBOARD!$J$2=0,0,AI378)))</f>
        <v/>
      </c>
      <c r="AJ378" s="383">
        <f>(IF(DASHBOARD!$J$2=AJ7,DASHBOARD!$U$180,IF(DASHBOARD!$J$2=0,0,AJ378)))</f>
        <v/>
      </c>
      <c r="AK378" s="383">
        <f>(IF(DASHBOARD!$J$2=AK7,DASHBOARD!$U$180,IF(DASHBOARD!$J$2=0,0,AK378)))</f>
        <v/>
      </c>
      <c r="AL378" s="383">
        <f>(IF(DASHBOARD!$J$2=AL7,DASHBOARD!$U$180,IF(DASHBOARD!$J$2=0,0,AL378)))</f>
        <v/>
      </c>
      <c r="AM378" s="383">
        <f>(IF(DASHBOARD!$J$2=AM7,DASHBOARD!$U$180,IF(DASHBOARD!$J$2=0,0,AM378)))</f>
        <v/>
      </c>
      <c r="AN378" s="383">
        <f>(IF(DASHBOARD!$J$2=AN7,DASHBOARD!$U$180,IF(DASHBOARD!$J$2=0,0,AN378)))</f>
        <v/>
      </c>
      <c r="AO378" s="383">
        <f>(IF(DASHBOARD!$J$2=AO7,DASHBOARD!$U$180,IF(DASHBOARD!$J$2=0,0,AO378)))</f>
        <v/>
      </c>
      <c r="AP378" s="383">
        <f>(IF(DASHBOARD!$J$2=AP7,DASHBOARD!$U$180,IF(DASHBOARD!$J$2=0,0,AP378)))</f>
        <v/>
      </c>
      <c r="AQ378" s="383">
        <f>(IF(DASHBOARD!$J$2=AQ7,DASHBOARD!$U$180,IF(DASHBOARD!$J$2=0,0,AQ378)))</f>
        <v/>
      </c>
      <c r="AR378" s="383">
        <f>(IF(DASHBOARD!$J$2=AR7,DASHBOARD!$U$180,IF(DASHBOARD!$J$2=0,0,AR378)))</f>
        <v/>
      </c>
      <c r="AS378" s="383">
        <f>(IF(DASHBOARD!$J$2=AS7,DASHBOARD!$U$180,IF(DASHBOARD!$J$2=0,0,AS378)))</f>
        <v/>
      </c>
      <c r="AT378" s="383">
        <f>(IF(DASHBOARD!$J$2=AT7,DASHBOARD!$U$180,IF(DASHBOARD!$J$2=0,0,AT378)))</f>
        <v/>
      </c>
      <c r="AU378" s="383">
        <f>(IF(DASHBOARD!$J$2=AU7,DASHBOARD!$U$180,IF(DASHBOARD!$J$2=0,0,AU378)))</f>
        <v/>
      </c>
      <c r="AV378" s="383">
        <f>(IF(DASHBOARD!$J$2=AV7,DASHBOARD!$U$180,IF(DASHBOARD!$J$2=0,0,AV378)))</f>
        <v/>
      </c>
      <c r="AW378" s="383">
        <f>(IF(DASHBOARD!$J$2=AW7,DASHBOARD!$U$180,IF(DASHBOARD!$J$2=0,0,AW378)))</f>
        <v/>
      </c>
      <c r="AX378" s="383">
        <f>(IF(DASHBOARD!$J$2=AX7,DASHBOARD!$U$180,IF(DASHBOARD!$J$2=0,0,AX378)))</f>
        <v/>
      </c>
      <c r="AY378" s="383">
        <f>(IF(DASHBOARD!$J$2=AY7,DASHBOARD!$U$180,IF(DASHBOARD!$J$2=0,0,AY378)))</f>
        <v/>
      </c>
      <c r="AZ378" s="383">
        <f>(IF(DASHBOARD!$J$2=AZ7,DASHBOARD!$U$180,IF(DASHBOARD!$J$2=0,0,AZ378)))</f>
        <v/>
      </c>
      <c r="BA378" s="383">
        <f>(IF(DASHBOARD!$J$2=BA7,DASHBOARD!$U$180,IF(DASHBOARD!$J$2=0,0,BA378)))</f>
        <v/>
      </c>
      <c r="BB378" s="384">
        <f>IF(SUM(F378:BA378)&lt;&gt;0,AVERAGEIF(F378:BA378,"&gt;0",F378:BA378),0)</f>
        <v/>
      </c>
      <c r="BC378" s="147" t="n"/>
      <c r="BD378" s="385">
        <f>MAXA(F378:BA378)</f>
        <v/>
      </c>
      <c r="BE378" s="1461">
        <f>IF(BD378&lt;&gt;0,VLOOKUP(BD378,$F$10:$BA$10,MATCH(BD378,F378:BA378,0)),"")</f>
        <v/>
      </c>
      <c r="BF378" s="385">
        <f t="array" ref="BF378">MIN(IF(F378:BA378&gt;0,F378:BA378))</f>
        <v/>
      </c>
      <c r="BG378" s="1461">
        <f>IF(BF378&lt;&gt;0,VLOOKUP(BF378,$F$10:$BA$10,MATCH($BF378,$F378:$BA378,0)),"")</f>
        <v/>
      </c>
      <c r="BI378" s="1368">
        <f>HLOOKUP($BI$9,$S$10:$AI$431,1+$BL378,TRUE)</f>
        <v/>
      </c>
      <c r="BJ378" s="1369">
        <f>HLOOKUP($BJ$9,$AJ$10:$AW$431,1+$BL378,TRUE)</f>
        <v/>
      </c>
      <c r="BK378" s="151" t="n"/>
      <c r="BL378" s="408">
        <f>BL377+1</f>
        <v/>
      </c>
      <c r="BM378" s="399" t="n"/>
    </row>
    <row r="379" ht="20.25" customHeight="1" s="18" thickBot="1" thickTop="1">
      <c r="B379" s="1370" t="n"/>
      <c r="C379" s="1353" t="n"/>
      <c r="D379" s="328" t="n"/>
      <c r="E379" s="402" t="n"/>
      <c r="F379" s="429" t="n"/>
      <c r="G379" s="429" t="n"/>
      <c r="H379" s="429" t="n"/>
      <c r="I379" s="429" t="n"/>
      <c r="J379" s="429" t="n"/>
      <c r="K379" s="429" t="n"/>
      <c r="L379" s="429" t="n"/>
      <c r="M379" s="429" t="n"/>
      <c r="N379" s="429" t="n"/>
      <c r="O379" s="429" t="n"/>
      <c r="P379" s="429" t="n"/>
      <c r="Q379" s="429" t="n"/>
      <c r="R379" s="429" t="n"/>
      <c r="S379" s="429" t="n"/>
      <c r="T379" s="429" t="n"/>
      <c r="U379" s="429" t="n"/>
      <c r="V379" s="429" t="n"/>
      <c r="W379" s="429" t="n"/>
      <c r="X379" s="429" t="n"/>
      <c r="Y379" s="429" t="n"/>
      <c r="Z379" s="429" t="n"/>
      <c r="AA379" s="429" t="n"/>
      <c r="AB379" s="429" t="n"/>
      <c r="AC379" s="429" t="n"/>
      <c r="AD379" s="429" t="n"/>
      <c r="AE379" s="429" t="n"/>
      <c r="AF379" s="429" t="n"/>
      <c r="AG379" s="429" t="n"/>
      <c r="AH379" s="429" t="n"/>
      <c r="AI379" s="429" t="n"/>
      <c r="AJ379" s="429" t="n"/>
      <c r="AK379" s="429" t="n"/>
      <c r="AL379" s="429" t="n"/>
      <c r="AM379" s="429" t="n"/>
      <c r="AN379" s="429" t="n"/>
      <c r="AO379" s="429" t="n"/>
      <c r="AP379" s="429" t="n"/>
      <c r="AQ379" s="429" t="n"/>
      <c r="AR379" s="429" t="n"/>
      <c r="AS379" s="429" t="n"/>
      <c r="AT379" s="429" t="n"/>
      <c r="AU379" s="429" t="n"/>
      <c r="AV379" s="429" t="n"/>
      <c r="AW379" s="429" t="n"/>
      <c r="AX379" s="429" t="n"/>
      <c r="AY379" s="429" t="n"/>
      <c r="AZ379" s="429" t="n"/>
      <c r="BA379" s="429" t="n"/>
      <c r="BB379" s="384">
        <f>IF(SUM(F379:BA379)&lt;&gt;0,AVERAGEIF(F379:BA379,"&gt;0",F379:BA379),0)</f>
        <v/>
      </c>
      <c r="BC379" s="147" t="n"/>
      <c r="BD379" s="385">
        <f>MAXA(F379:BA379)</f>
        <v/>
      </c>
      <c r="BE379" s="1461">
        <f>IF(BD379&lt;&gt;0,VLOOKUP(BD379,$F$10:$BA$10,MATCH(BD379,F379:BA379,0)),"")</f>
        <v/>
      </c>
      <c r="BF379" s="385">
        <f t="array" ref="BF379">MIN(IF(F379:BA379&gt;0,F379:BA379))</f>
        <v/>
      </c>
      <c r="BG379" s="1461">
        <f>IF(BF379&lt;&gt;0,VLOOKUP(BF379,$F$10:$BA$10,MATCH($BF379,$F379:$BA379,0)),"")</f>
        <v/>
      </c>
      <c r="BI379" s="1368">
        <f>HLOOKUP($BI$9,$S$10:$AI$431,1+$BL379,TRUE)</f>
        <v/>
      </c>
      <c r="BJ379" s="1369">
        <f>HLOOKUP($BJ$9,$AJ$10:$AW$431,1+$BL379,TRUE)</f>
        <v/>
      </c>
      <c r="BK379" s="151" t="n"/>
      <c r="BL379" s="408">
        <f>BL378+1</f>
        <v/>
      </c>
      <c r="BM379" s="399" t="n"/>
    </row>
    <row r="380" ht="20.25" customHeight="1" s="18" thickBot="1" thickTop="1">
      <c r="B380" s="1370" t="n"/>
      <c r="C380" s="1353" t="n"/>
      <c r="D380" s="1469" t="inlineStr">
        <is>
          <t>SIDERA 150</t>
        </is>
      </c>
      <c r="E380" s="402" t="inlineStr">
        <is>
          <t>Silae # 1, 150</t>
        </is>
      </c>
      <c r="F380" s="383">
        <f>(IF(DASHBOARD!$J$2=F7,DASHBOARD!$U$141,IF(DASHBOARD!$J$2=0,0,F380)))</f>
        <v/>
      </c>
      <c r="G380" s="383">
        <f>(IF(DASHBOARD!$J$2=G7,DASHBOARD!$U$141,IF(DASHBOARD!$J$2=0,0,G380)))</f>
        <v/>
      </c>
      <c r="H380" s="383">
        <f>(IF(DASHBOARD!$J$2=H7,DASHBOARD!$U$141,IF(DASHBOARD!$J$2=0,0,H380)))</f>
        <v/>
      </c>
      <c r="I380" s="383">
        <f>(IF(DASHBOARD!$J$2=I7,DASHBOARD!$U$141,IF(DASHBOARD!$J$2=0,0,I380)))</f>
        <v/>
      </c>
      <c r="J380" s="383">
        <f>(IF(DASHBOARD!$J$2=J7,DASHBOARD!$U$141,IF(DASHBOARD!$J$2=0,0,J380)))</f>
        <v/>
      </c>
      <c r="K380" s="383">
        <f>(IF(DASHBOARD!$J$2=K7,DASHBOARD!$U$141,IF(DASHBOARD!$J$2=0,0,K380)))</f>
        <v/>
      </c>
      <c r="L380" s="383">
        <f>(IF(DASHBOARD!$J$2=L7,DASHBOARD!$U$141,IF(DASHBOARD!$J$2=0,0,L380)))</f>
        <v/>
      </c>
      <c r="M380" s="383">
        <f>(IF(DASHBOARD!$J$2=M7,DASHBOARD!$U$141,IF(DASHBOARD!$J$2=0,0,M380)))</f>
        <v/>
      </c>
      <c r="N380" s="383">
        <f>(IF(DASHBOARD!$J$2=N7,DASHBOARD!$U$141,IF(DASHBOARD!$J$2=0,0,N380)))</f>
        <v/>
      </c>
      <c r="O380" s="383">
        <f>(IF(DASHBOARD!$J$2=O7,DASHBOARD!$U$141,IF(DASHBOARD!$J$2=0,0,O380)))</f>
        <v/>
      </c>
      <c r="P380" s="383">
        <f>(IF(DASHBOARD!$J$2=P7,DASHBOARD!$U$141,IF(DASHBOARD!$J$2=0,0,P380)))</f>
        <v/>
      </c>
      <c r="Q380" s="383">
        <f>(IF(DASHBOARD!$J$2=Q7,DASHBOARD!$U$141,IF(DASHBOARD!$J$2=0,0,Q380)))</f>
        <v/>
      </c>
      <c r="R380" s="383">
        <f>(IF(DASHBOARD!$J$2=R7,DASHBOARD!$U$141,IF(DASHBOARD!$J$2=0,0,R380)))</f>
        <v/>
      </c>
      <c r="S380" s="383">
        <f>(IF(DASHBOARD!$J$2=S7,DASHBOARD!$U$141,IF(DASHBOARD!$J$2=0,0,S380)))</f>
        <v/>
      </c>
      <c r="T380" s="383">
        <f>(IF(DASHBOARD!$J$2=T7,DASHBOARD!$U$141,IF(DASHBOARD!$J$2=0,0,T380)))</f>
        <v/>
      </c>
      <c r="U380" s="383">
        <f>(IF(DASHBOARD!$J$2=U7,DASHBOARD!$U$141,IF(DASHBOARD!$J$2=0,0,U380)))</f>
        <v/>
      </c>
      <c r="V380" s="383">
        <f>(IF(DASHBOARD!$J$2=V7,DASHBOARD!$U$141,IF(DASHBOARD!$J$2=0,0,V380)))</f>
        <v/>
      </c>
      <c r="W380" s="383">
        <f>(IF(DASHBOARD!$J$2=W7,DASHBOARD!$U$141,IF(DASHBOARD!$J$2=0,0,W380)))</f>
        <v/>
      </c>
      <c r="X380" s="383">
        <f>(IF(DASHBOARD!$J$2=X7,DASHBOARD!$U$141,IF(DASHBOARD!$J$2=0,0,X380)))</f>
        <v/>
      </c>
      <c r="Y380" s="383">
        <f>(IF(DASHBOARD!$J$2=Y7,DASHBOARD!$U$141,IF(DASHBOARD!$J$2=0,0,Y380)))</f>
        <v/>
      </c>
      <c r="Z380" s="383">
        <f>(IF(DASHBOARD!$J$2=Z7,DASHBOARD!$U$141,IF(DASHBOARD!$J$2=0,0,Z380)))</f>
        <v/>
      </c>
      <c r="AA380" s="383">
        <f>(IF(DASHBOARD!$J$2=AA7,DASHBOARD!$U$141,IF(DASHBOARD!$J$2=0,0,AA380)))</f>
        <v/>
      </c>
      <c r="AB380" s="383">
        <f>(IF(DASHBOARD!$J$2=AB7,DASHBOARD!$U$141,IF(DASHBOARD!$J$2=0,0,AB380)))</f>
        <v/>
      </c>
      <c r="AC380" s="383">
        <f>(IF(DASHBOARD!$J$2=AC7,DASHBOARD!$U$141,IF(DASHBOARD!$J$2=0,0,AC380)))</f>
        <v/>
      </c>
      <c r="AD380" s="383">
        <f>(IF(DASHBOARD!$J$2=AD7,DASHBOARD!$U$141,IF(DASHBOARD!$J$2=0,0,AD380)))</f>
        <v/>
      </c>
      <c r="AE380" s="383">
        <f>(IF(DASHBOARD!$J$2=AE7,DASHBOARD!$U$141,IF(DASHBOARD!$J$2=0,0,AE380)))</f>
        <v/>
      </c>
      <c r="AF380" s="383">
        <f>(IF(DASHBOARD!$J$2=AF7,DASHBOARD!$U$141,IF(DASHBOARD!$J$2=0,0,AF380)))</f>
        <v/>
      </c>
      <c r="AG380" s="383">
        <f>(IF(DASHBOARD!$J$2=AG7,DASHBOARD!$U$141,IF(DASHBOARD!$J$2=0,0,AG380)))</f>
        <v/>
      </c>
      <c r="AH380" s="383">
        <f>(IF(DASHBOARD!$J$2=AH7,DASHBOARD!$U$141,IF(DASHBOARD!$J$2=0,0,AH380)))</f>
        <v/>
      </c>
      <c r="AI380" s="383">
        <f>(IF(DASHBOARD!$J$2=AI7,DASHBOARD!$U$141,IF(DASHBOARD!$J$2=0,0,AI380)))</f>
        <v/>
      </c>
      <c r="AJ380" s="383">
        <f>(IF(DASHBOARD!$J$2=AJ7,DASHBOARD!$U$141,IF(DASHBOARD!$J$2=0,0,AJ380)))</f>
        <v/>
      </c>
      <c r="AK380" s="383">
        <f>(IF(DASHBOARD!$J$2=AK7,DASHBOARD!$U$141,IF(DASHBOARD!$J$2=0,0,AK380)))</f>
        <v/>
      </c>
      <c r="AL380" s="383">
        <f>(IF(DASHBOARD!$J$2=AL7,DASHBOARD!$U$141,IF(DASHBOARD!$J$2=0,0,AL380)))</f>
        <v/>
      </c>
      <c r="AM380" s="383">
        <f>(IF(DASHBOARD!$J$2=AM7,DASHBOARD!$U$141,IF(DASHBOARD!$J$2=0,0,AM380)))</f>
        <v/>
      </c>
      <c r="AN380" s="383">
        <f>(IF(DASHBOARD!$J$2=AN7,DASHBOARD!$U$141,IF(DASHBOARD!$J$2=0,0,AN380)))</f>
        <v/>
      </c>
      <c r="AO380" s="383">
        <f>(IF(DASHBOARD!$J$2=AO7,DASHBOARD!$U$141,IF(DASHBOARD!$J$2=0,0,AO380)))</f>
        <v/>
      </c>
      <c r="AP380" s="383">
        <f>(IF(DASHBOARD!$J$2=AP7,DASHBOARD!$U$141,IF(DASHBOARD!$J$2=0,0,AP380)))</f>
        <v/>
      </c>
      <c r="AQ380" s="383">
        <f>(IF(DASHBOARD!$J$2=AQ7,DASHBOARD!$U$141,IF(DASHBOARD!$J$2=0,0,AQ380)))</f>
        <v/>
      </c>
      <c r="AR380" s="383">
        <f>(IF(DASHBOARD!$J$2=AR7,DASHBOARD!$U$141,IF(DASHBOARD!$J$2=0,0,AR380)))</f>
        <v/>
      </c>
      <c r="AS380" s="383">
        <f>(IF(DASHBOARD!$J$2=AS7,DASHBOARD!$U$141,IF(DASHBOARD!$J$2=0,0,AS380)))</f>
        <v/>
      </c>
      <c r="AT380" s="383">
        <f>(IF(DASHBOARD!$J$2=AT7,DASHBOARD!$U$141,IF(DASHBOARD!$J$2=0,0,AT380)))</f>
        <v/>
      </c>
      <c r="AU380" s="383">
        <f>(IF(DASHBOARD!$J$2=AU7,DASHBOARD!$U$141,IF(DASHBOARD!$J$2=0,0,AU380)))</f>
        <v/>
      </c>
      <c r="AV380" s="383">
        <f>(IF(DASHBOARD!$J$2=AV7,DASHBOARD!$U$141,IF(DASHBOARD!$J$2=0,0,AV380)))</f>
        <v/>
      </c>
      <c r="AW380" s="383">
        <f>(IF(DASHBOARD!$J$2=AW7,DASHBOARD!$U$141,IF(DASHBOARD!$J$2=0,0,AW380)))</f>
        <v/>
      </c>
      <c r="AX380" s="383">
        <f>(IF(DASHBOARD!$J$2=AX7,DASHBOARD!$U$141,IF(DASHBOARD!$J$2=0,0,AX380)))</f>
        <v/>
      </c>
      <c r="AY380" s="383">
        <f>(IF(DASHBOARD!$J$2=AY7,DASHBOARD!$U$141,IF(DASHBOARD!$J$2=0,0,AY380)))</f>
        <v/>
      </c>
      <c r="AZ380" s="383">
        <f>(IF(DASHBOARD!$J$2=AZ7,DASHBOARD!$U$141,IF(DASHBOARD!$J$2=0,0,AZ380)))</f>
        <v/>
      </c>
      <c r="BA380" s="383">
        <f>(IF(DASHBOARD!$J$2=BA7,DASHBOARD!$U$141,IF(DASHBOARD!$J$2=0,0,BA380)))</f>
        <v/>
      </c>
      <c r="BB380" s="384">
        <f>IF(SUM(F380:BA380)&lt;&gt;0,AVERAGEIF(F380:BA380,"&gt;0",F380:BA380),0)</f>
        <v/>
      </c>
      <c r="BC380" s="147" t="n"/>
      <c r="BD380" s="385">
        <f>MAXA(F380:BA380)</f>
        <v/>
      </c>
      <c r="BE380" s="1461">
        <f>IF(BD380&lt;&gt;0,VLOOKUP(BD380,$F$10:$BA$10,MATCH(BD380,F380:BA380,0)),"")</f>
        <v/>
      </c>
      <c r="BF380" s="385">
        <f t="array" ref="BF380">MIN(IF(F380:BA380&gt;0,F380:BA380))</f>
        <v/>
      </c>
      <c r="BG380" s="1461">
        <f>IF(BF380&lt;&gt;0,VLOOKUP(BF380,$F$10:$BA$10,MATCH($BF380,$F380:$BA380,0)),"")</f>
        <v/>
      </c>
      <c r="BI380" s="1368">
        <f>HLOOKUP($BI$9,$S$10:$AI$431,1+$BL380,TRUE)</f>
        <v/>
      </c>
      <c r="BJ380" s="1369">
        <f>HLOOKUP($BJ$9,$AJ$10:$AW$431,1+$BL380,TRUE)</f>
        <v/>
      </c>
      <c r="BK380" s="151" t="n"/>
      <c r="BL380" s="408">
        <f>BL379+1</f>
        <v/>
      </c>
      <c r="BM380" s="399" t="n"/>
    </row>
    <row r="381" ht="20.25" customHeight="1" s="18" thickBot="1" thickTop="1">
      <c r="B381" s="1370" t="n"/>
      <c r="C381" s="1353" t="n"/>
      <c r="D381" s="1462" t="n"/>
      <c r="E381" s="402" t="inlineStr">
        <is>
          <t>Silae # 2, 150</t>
        </is>
      </c>
      <c r="F381" s="383">
        <f>(IF(DASHBOARD!$J$2=F7,DASHBOARD!$U$142,IF(DASHBOARD!$J$2=0,0,F381)))</f>
        <v/>
      </c>
      <c r="G381" s="383">
        <f>(IF(DASHBOARD!$J$2=G7,DASHBOARD!$U$142,IF(DASHBOARD!$J$2=0,0,G381)))</f>
        <v/>
      </c>
      <c r="H381" s="383">
        <f>(IF(DASHBOARD!$J$2=H7,DASHBOARD!$U$142,IF(DASHBOARD!$J$2=0,0,H381)))</f>
        <v/>
      </c>
      <c r="I381" s="383">
        <f>(IF(DASHBOARD!$J$2=I7,DASHBOARD!$U$142,IF(DASHBOARD!$J$2=0,0,I381)))</f>
        <v/>
      </c>
      <c r="J381" s="383">
        <f>(IF(DASHBOARD!$J$2=J7,DASHBOARD!$U$142,IF(DASHBOARD!$J$2=0,0,J381)))</f>
        <v/>
      </c>
      <c r="K381" s="383">
        <f>(IF(DASHBOARD!$J$2=K7,DASHBOARD!$U$142,IF(DASHBOARD!$J$2=0,0,K381)))</f>
        <v/>
      </c>
      <c r="L381" s="383">
        <f>(IF(DASHBOARD!$J$2=L7,DASHBOARD!$U$142,IF(DASHBOARD!$J$2=0,0,L381)))</f>
        <v/>
      </c>
      <c r="M381" s="383">
        <f>(IF(DASHBOARD!$J$2=M7,DASHBOARD!$U$142,IF(DASHBOARD!$J$2=0,0,M381)))</f>
        <v/>
      </c>
      <c r="N381" s="383">
        <f>(IF(DASHBOARD!$J$2=N7,DASHBOARD!$U$142,IF(DASHBOARD!$J$2=0,0,N381)))</f>
        <v/>
      </c>
      <c r="O381" s="383">
        <f>(IF(DASHBOARD!$J$2=O7,DASHBOARD!$U$142,IF(DASHBOARD!$J$2=0,0,O381)))</f>
        <v/>
      </c>
      <c r="P381" s="383">
        <f>(IF(DASHBOARD!$J$2=P7,DASHBOARD!$U$142,IF(DASHBOARD!$J$2=0,0,P381)))</f>
        <v/>
      </c>
      <c r="Q381" s="383">
        <f>(IF(DASHBOARD!$J$2=Q7,DASHBOARD!$U$142,IF(DASHBOARD!$J$2=0,0,Q381)))</f>
        <v/>
      </c>
      <c r="R381" s="383">
        <f>(IF(DASHBOARD!$J$2=R7,DASHBOARD!$U$142,IF(DASHBOARD!$J$2=0,0,R381)))</f>
        <v/>
      </c>
      <c r="S381" s="383">
        <f>(IF(DASHBOARD!$J$2=S7,DASHBOARD!$U$142,IF(DASHBOARD!$J$2=0,0,S381)))</f>
        <v/>
      </c>
      <c r="T381" s="383">
        <f>(IF(DASHBOARD!$J$2=T7,DASHBOARD!$U$142,IF(DASHBOARD!$J$2=0,0,T381)))</f>
        <v/>
      </c>
      <c r="U381" s="383">
        <f>(IF(DASHBOARD!$J$2=U7,DASHBOARD!$U$142,IF(DASHBOARD!$J$2=0,0,U381)))</f>
        <v/>
      </c>
      <c r="V381" s="383">
        <f>(IF(DASHBOARD!$J$2=V7,DASHBOARD!$U$142,IF(DASHBOARD!$J$2=0,0,V381)))</f>
        <v/>
      </c>
      <c r="W381" s="383">
        <f>(IF(DASHBOARD!$J$2=W7,DASHBOARD!$U$142,IF(DASHBOARD!$J$2=0,0,W381)))</f>
        <v/>
      </c>
      <c r="X381" s="383">
        <f>(IF(DASHBOARD!$J$2=X7,DASHBOARD!$U$142,IF(DASHBOARD!$J$2=0,0,X381)))</f>
        <v/>
      </c>
      <c r="Y381" s="383">
        <f>(IF(DASHBOARD!$J$2=Y7,DASHBOARD!$U$142,IF(DASHBOARD!$J$2=0,0,Y381)))</f>
        <v/>
      </c>
      <c r="Z381" s="383">
        <f>(IF(DASHBOARD!$J$2=Z7,DASHBOARD!$U$142,IF(DASHBOARD!$J$2=0,0,Z381)))</f>
        <v/>
      </c>
      <c r="AA381" s="383">
        <f>(IF(DASHBOARD!$J$2=AA7,DASHBOARD!$U$142,IF(DASHBOARD!$J$2=0,0,AA381)))</f>
        <v/>
      </c>
      <c r="AB381" s="383">
        <f>(IF(DASHBOARD!$J$2=AB7,DASHBOARD!$U$142,IF(DASHBOARD!$J$2=0,0,AB381)))</f>
        <v/>
      </c>
      <c r="AC381" s="383">
        <f>(IF(DASHBOARD!$J$2=AC7,DASHBOARD!$U$142,IF(DASHBOARD!$J$2=0,0,AC381)))</f>
        <v/>
      </c>
      <c r="AD381" s="383">
        <f>(IF(DASHBOARD!$J$2=AD7,DASHBOARD!$U$142,IF(DASHBOARD!$J$2=0,0,AD381)))</f>
        <v/>
      </c>
      <c r="AE381" s="383">
        <f>(IF(DASHBOARD!$J$2=AE7,DASHBOARD!$U$142,IF(DASHBOARD!$J$2=0,0,AE381)))</f>
        <v/>
      </c>
      <c r="AF381" s="383">
        <f>(IF(DASHBOARD!$J$2=AF7,DASHBOARD!$U$142,IF(DASHBOARD!$J$2=0,0,AF381)))</f>
        <v/>
      </c>
      <c r="AG381" s="383">
        <f>(IF(DASHBOARD!$J$2=AG7,DASHBOARD!$U$142,IF(DASHBOARD!$J$2=0,0,AG381)))</f>
        <v/>
      </c>
      <c r="AH381" s="383">
        <f>(IF(DASHBOARD!$J$2=AH7,DASHBOARD!$U$142,IF(DASHBOARD!$J$2=0,0,AH381)))</f>
        <v/>
      </c>
      <c r="AI381" s="383">
        <f>(IF(DASHBOARD!$J$2=AI7,DASHBOARD!$U$142,IF(DASHBOARD!$J$2=0,0,AI381)))</f>
        <v/>
      </c>
      <c r="AJ381" s="383">
        <f>(IF(DASHBOARD!$J$2=AJ7,DASHBOARD!$U$142,IF(DASHBOARD!$J$2=0,0,AJ381)))</f>
        <v/>
      </c>
      <c r="AK381" s="383">
        <f>(IF(DASHBOARD!$J$2=AK7,DASHBOARD!$U$142,IF(DASHBOARD!$J$2=0,0,AK381)))</f>
        <v/>
      </c>
      <c r="AL381" s="383">
        <f>(IF(DASHBOARD!$J$2=AL7,DASHBOARD!$U$142,IF(DASHBOARD!$J$2=0,0,AL381)))</f>
        <v/>
      </c>
      <c r="AM381" s="383">
        <f>(IF(DASHBOARD!$J$2=AM7,DASHBOARD!$U$142,IF(DASHBOARD!$J$2=0,0,AM381)))</f>
        <v/>
      </c>
      <c r="AN381" s="383">
        <f>(IF(DASHBOARD!$J$2=AN7,DASHBOARD!$U$142,IF(DASHBOARD!$J$2=0,0,AN381)))</f>
        <v/>
      </c>
      <c r="AO381" s="383">
        <f>(IF(DASHBOARD!$J$2=AO7,DASHBOARD!$U$142,IF(DASHBOARD!$J$2=0,0,AO381)))</f>
        <v/>
      </c>
      <c r="AP381" s="383">
        <f>(IF(DASHBOARD!$J$2=AP7,DASHBOARD!$U$142,IF(DASHBOARD!$J$2=0,0,AP381)))</f>
        <v/>
      </c>
      <c r="AQ381" s="383">
        <f>(IF(DASHBOARD!$J$2=AQ7,DASHBOARD!$U$142,IF(DASHBOARD!$J$2=0,0,AQ381)))</f>
        <v/>
      </c>
      <c r="AR381" s="383">
        <f>(IF(DASHBOARD!$J$2=AR7,DASHBOARD!$U$142,IF(DASHBOARD!$J$2=0,0,AR381)))</f>
        <v/>
      </c>
      <c r="AS381" s="383">
        <f>(IF(DASHBOARD!$J$2=AS7,DASHBOARD!$U$142,IF(DASHBOARD!$J$2=0,0,AS381)))</f>
        <v/>
      </c>
      <c r="AT381" s="383">
        <f>(IF(DASHBOARD!$J$2=AT7,DASHBOARD!$U$142,IF(DASHBOARD!$J$2=0,0,AT381)))</f>
        <v/>
      </c>
      <c r="AU381" s="383">
        <f>(IF(DASHBOARD!$J$2=AU7,DASHBOARD!$U$142,IF(DASHBOARD!$J$2=0,0,AU381)))</f>
        <v/>
      </c>
      <c r="AV381" s="383">
        <f>(IF(DASHBOARD!$J$2=AV7,DASHBOARD!$U$142,IF(DASHBOARD!$J$2=0,0,AV381)))</f>
        <v/>
      </c>
      <c r="AW381" s="383">
        <f>(IF(DASHBOARD!$J$2=AW7,DASHBOARD!$U$142,IF(DASHBOARD!$J$2=0,0,AW381)))</f>
        <v/>
      </c>
      <c r="AX381" s="383">
        <f>(IF(DASHBOARD!$J$2=AX7,DASHBOARD!$U$142,IF(DASHBOARD!$J$2=0,0,AX381)))</f>
        <v/>
      </c>
      <c r="AY381" s="383">
        <f>(IF(DASHBOARD!$J$2=AY7,DASHBOARD!$U$142,IF(DASHBOARD!$J$2=0,0,AY381)))</f>
        <v/>
      </c>
      <c r="AZ381" s="383">
        <f>(IF(DASHBOARD!$J$2=AZ7,DASHBOARD!$U$142,IF(DASHBOARD!$J$2=0,0,AZ381)))</f>
        <v/>
      </c>
      <c r="BA381" s="383">
        <f>(IF(DASHBOARD!$J$2=BA7,DASHBOARD!$U$142,IF(DASHBOARD!$J$2=0,0,BA381)))</f>
        <v/>
      </c>
      <c r="BB381" s="384">
        <f>IF(SUM(F381:BA381)&lt;&gt;0,AVERAGEIF(F381:BA381,"&gt;0",F381:BA381),0)</f>
        <v/>
      </c>
      <c r="BC381" s="147" t="n"/>
      <c r="BD381" s="385">
        <f>MAXA(F381:BA381)</f>
        <v/>
      </c>
      <c r="BE381" s="1461">
        <f>IF(BD381&lt;&gt;0,VLOOKUP(BD381,$F$10:$BA$10,MATCH(BD381,F381:BA381,0)),"")</f>
        <v/>
      </c>
      <c r="BF381" s="385">
        <f t="array" ref="BF381">MIN(IF(F381:BA381&gt;0,F381:BA381))</f>
        <v/>
      </c>
      <c r="BG381" s="1461">
        <f>IF(BF381&lt;&gt;0,VLOOKUP(BF381,$F$10:$BA$10,MATCH($BF381,$F381:$BA381,0)),"")</f>
        <v/>
      </c>
      <c r="BI381" s="1368">
        <f>HLOOKUP($BI$9,$S$10:$AI$431,1+$BL381,TRUE)</f>
        <v/>
      </c>
      <c r="BJ381" s="1369">
        <f>HLOOKUP($BJ$9,$AJ$10:$AW$431,1+$BL381,TRUE)</f>
        <v/>
      </c>
      <c r="BK381" s="151" t="n"/>
      <c r="BL381" s="408">
        <f>BL380+1</f>
        <v/>
      </c>
      <c r="BM381" s="399" t="n"/>
    </row>
    <row r="382" ht="20.25" customHeight="1" s="18" thickBot="1" thickTop="1">
      <c r="B382" s="1370" t="n"/>
      <c r="C382" s="1353" t="n"/>
      <c r="D382" s="1462" t="n"/>
      <c r="E382" s="402" t="inlineStr">
        <is>
          <t>Poso # 1, 150</t>
        </is>
      </c>
      <c r="F382" s="383">
        <f>(IF(DASHBOARD!$J$2=F7,DASHBOARD!$U$143,IF(DASHBOARD!$J$2=0,0,F382)))</f>
        <v/>
      </c>
      <c r="G382" s="383">
        <f>(IF(DASHBOARD!$J$2=G7,DASHBOARD!$U$143,IF(DASHBOARD!$J$2=0,0,G382)))</f>
        <v/>
      </c>
      <c r="H382" s="383">
        <f>(IF(DASHBOARD!$J$2=H7,DASHBOARD!$U$143,IF(DASHBOARD!$J$2=0,0,H382)))</f>
        <v/>
      </c>
      <c r="I382" s="383">
        <f>(IF(DASHBOARD!$J$2=I7,DASHBOARD!$U$143,IF(DASHBOARD!$J$2=0,0,I382)))</f>
        <v/>
      </c>
      <c r="J382" s="383">
        <f>(IF(DASHBOARD!$J$2=J7,DASHBOARD!$U$143,IF(DASHBOARD!$J$2=0,0,J382)))</f>
        <v/>
      </c>
      <c r="K382" s="383">
        <f>(IF(DASHBOARD!$J$2=K7,DASHBOARD!$U$143,IF(DASHBOARD!$J$2=0,0,K382)))</f>
        <v/>
      </c>
      <c r="L382" s="383">
        <f>(IF(DASHBOARD!$J$2=L7,DASHBOARD!$U$143,IF(DASHBOARD!$J$2=0,0,L382)))</f>
        <v/>
      </c>
      <c r="M382" s="383">
        <f>(IF(DASHBOARD!$J$2=M7,DASHBOARD!$U$143,IF(DASHBOARD!$J$2=0,0,M382)))</f>
        <v/>
      </c>
      <c r="N382" s="383">
        <f>(IF(DASHBOARD!$J$2=N7,DASHBOARD!$U$143,IF(DASHBOARD!$J$2=0,0,N382)))</f>
        <v/>
      </c>
      <c r="O382" s="383">
        <f>(IF(DASHBOARD!$J$2=O7,DASHBOARD!$U$143,IF(DASHBOARD!$J$2=0,0,O382)))</f>
        <v/>
      </c>
      <c r="P382" s="383">
        <f>(IF(DASHBOARD!$J$2=P7,DASHBOARD!$U$143,IF(DASHBOARD!$J$2=0,0,P382)))</f>
        <v/>
      </c>
      <c r="Q382" s="383">
        <f>(IF(DASHBOARD!$J$2=Q7,DASHBOARD!$U$143,IF(DASHBOARD!$J$2=0,0,Q382)))</f>
        <v/>
      </c>
      <c r="R382" s="383">
        <f>(IF(DASHBOARD!$J$2=R7,DASHBOARD!$U$143,IF(DASHBOARD!$J$2=0,0,R382)))</f>
        <v/>
      </c>
      <c r="S382" s="383">
        <f>(IF(DASHBOARD!$J$2=S7,DASHBOARD!$U$143,IF(DASHBOARD!$J$2=0,0,S382)))</f>
        <v/>
      </c>
      <c r="T382" s="383">
        <f>(IF(DASHBOARD!$J$2=T7,DASHBOARD!$U$143,IF(DASHBOARD!$J$2=0,0,T382)))</f>
        <v/>
      </c>
      <c r="U382" s="383">
        <f>(IF(DASHBOARD!$J$2=U7,DASHBOARD!$U$143,IF(DASHBOARD!$J$2=0,0,U382)))</f>
        <v/>
      </c>
      <c r="V382" s="383">
        <f>(IF(DASHBOARD!$J$2=V7,DASHBOARD!$U$143,IF(DASHBOARD!$J$2=0,0,V382)))</f>
        <v/>
      </c>
      <c r="W382" s="383">
        <f>(IF(DASHBOARD!$J$2=W7,DASHBOARD!$U$143,IF(DASHBOARD!$J$2=0,0,W382)))</f>
        <v/>
      </c>
      <c r="X382" s="383">
        <f>(IF(DASHBOARD!$J$2=X7,DASHBOARD!$U$143,IF(DASHBOARD!$J$2=0,0,X382)))</f>
        <v/>
      </c>
      <c r="Y382" s="383">
        <f>(IF(DASHBOARD!$J$2=Y7,DASHBOARD!$U$143,IF(DASHBOARD!$J$2=0,0,Y382)))</f>
        <v/>
      </c>
      <c r="Z382" s="383">
        <f>(IF(DASHBOARD!$J$2=Z7,DASHBOARD!$U$143,IF(DASHBOARD!$J$2=0,0,Z382)))</f>
        <v/>
      </c>
      <c r="AA382" s="383">
        <f>(IF(DASHBOARD!$J$2=AA7,DASHBOARD!$U$143,IF(DASHBOARD!$J$2=0,0,AA382)))</f>
        <v/>
      </c>
      <c r="AB382" s="383">
        <f>(IF(DASHBOARD!$J$2=AB7,DASHBOARD!$U$143,IF(DASHBOARD!$J$2=0,0,AB382)))</f>
        <v/>
      </c>
      <c r="AC382" s="383">
        <f>(IF(DASHBOARD!$J$2=AC7,DASHBOARD!$U$143,IF(DASHBOARD!$J$2=0,0,AC382)))</f>
        <v/>
      </c>
      <c r="AD382" s="383">
        <f>(IF(DASHBOARD!$J$2=AD7,DASHBOARD!$U$143,IF(DASHBOARD!$J$2=0,0,AD382)))</f>
        <v/>
      </c>
      <c r="AE382" s="383">
        <f>(IF(DASHBOARD!$J$2=AE7,DASHBOARD!$U$143,IF(DASHBOARD!$J$2=0,0,AE382)))</f>
        <v/>
      </c>
      <c r="AF382" s="383">
        <f>(IF(DASHBOARD!$J$2=AF7,DASHBOARD!$U$143,IF(DASHBOARD!$J$2=0,0,AF382)))</f>
        <v/>
      </c>
      <c r="AG382" s="383">
        <f>(IF(DASHBOARD!$J$2=AG7,DASHBOARD!$U$143,IF(DASHBOARD!$J$2=0,0,AG382)))</f>
        <v/>
      </c>
      <c r="AH382" s="383">
        <f>(IF(DASHBOARD!$J$2=AH7,DASHBOARD!$U$143,IF(DASHBOARD!$J$2=0,0,AH382)))</f>
        <v/>
      </c>
      <c r="AI382" s="383">
        <f>(IF(DASHBOARD!$J$2=AI7,DASHBOARD!$U$143,IF(DASHBOARD!$J$2=0,0,AI382)))</f>
        <v/>
      </c>
      <c r="AJ382" s="383">
        <f>(IF(DASHBOARD!$J$2=AJ7,DASHBOARD!$U$143,IF(DASHBOARD!$J$2=0,0,AJ382)))</f>
        <v/>
      </c>
      <c r="AK382" s="383">
        <f>(IF(DASHBOARD!$J$2=AK7,DASHBOARD!$U$143,IF(DASHBOARD!$J$2=0,0,AK382)))</f>
        <v/>
      </c>
      <c r="AL382" s="383">
        <f>(IF(DASHBOARD!$J$2=AL7,DASHBOARD!$U$143,IF(DASHBOARD!$J$2=0,0,AL382)))</f>
        <v/>
      </c>
      <c r="AM382" s="383">
        <f>(IF(DASHBOARD!$J$2=AM7,DASHBOARD!$U$143,IF(DASHBOARD!$J$2=0,0,AM382)))</f>
        <v/>
      </c>
      <c r="AN382" s="383">
        <f>(IF(DASHBOARD!$J$2=AN7,DASHBOARD!$U$143,IF(DASHBOARD!$J$2=0,0,AN382)))</f>
        <v/>
      </c>
      <c r="AO382" s="383">
        <f>(IF(DASHBOARD!$J$2=AO7,DASHBOARD!$U$143,IF(DASHBOARD!$J$2=0,0,AO382)))</f>
        <v/>
      </c>
      <c r="AP382" s="383">
        <f>(IF(DASHBOARD!$J$2=AP7,DASHBOARD!$U$143,IF(DASHBOARD!$J$2=0,0,AP382)))</f>
        <v/>
      </c>
      <c r="AQ382" s="383">
        <f>(IF(DASHBOARD!$J$2=AQ7,DASHBOARD!$U$143,IF(DASHBOARD!$J$2=0,0,AQ382)))</f>
        <v/>
      </c>
      <c r="AR382" s="383">
        <f>(IF(DASHBOARD!$J$2=AR7,DASHBOARD!$U$143,IF(DASHBOARD!$J$2=0,0,AR382)))</f>
        <v/>
      </c>
      <c r="AS382" s="383">
        <f>(IF(DASHBOARD!$J$2=AS7,DASHBOARD!$U$143,IF(DASHBOARD!$J$2=0,0,AS382)))</f>
        <v/>
      </c>
      <c r="AT382" s="383">
        <f>(IF(DASHBOARD!$J$2=AT7,DASHBOARD!$U$143,IF(DASHBOARD!$J$2=0,0,AT382)))</f>
        <v/>
      </c>
      <c r="AU382" s="383">
        <f>(IF(DASHBOARD!$J$2=AU7,DASHBOARD!$U$143,IF(DASHBOARD!$J$2=0,0,AU382)))</f>
        <v/>
      </c>
      <c r="AV382" s="383">
        <f>(IF(DASHBOARD!$J$2=AV7,DASHBOARD!$U$143,IF(DASHBOARD!$J$2=0,0,AV382)))</f>
        <v/>
      </c>
      <c r="AW382" s="383">
        <f>(IF(DASHBOARD!$J$2=AW7,DASHBOARD!$U$143,IF(DASHBOARD!$J$2=0,0,AW382)))</f>
        <v/>
      </c>
      <c r="AX382" s="383">
        <f>(IF(DASHBOARD!$J$2=AX7,DASHBOARD!$U$143,IF(DASHBOARD!$J$2=0,0,AX382)))</f>
        <v/>
      </c>
      <c r="AY382" s="383">
        <f>(IF(DASHBOARD!$J$2=AY7,DASHBOARD!$U$143,IF(DASHBOARD!$J$2=0,0,AY382)))</f>
        <v/>
      </c>
      <c r="AZ382" s="383">
        <f>(IF(DASHBOARD!$J$2=AZ7,DASHBOARD!$U$143,IF(DASHBOARD!$J$2=0,0,AZ382)))</f>
        <v/>
      </c>
      <c r="BA382" s="383">
        <f>(IF(DASHBOARD!$J$2=BA7,DASHBOARD!$U$143,IF(DASHBOARD!$J$2=0,0,BA382)))</f>
        <v/>
      </c>
      <c r="BB382" s="384">
        <f>IF(SUM(F382:BA382)&lt;&gt;0,AVERAGEIF(F382:BA382,"&gt;0",F382:BA382),0)</f>
        <v/>
      </c>
      <c r="BC382" s="147" t="n"/>
      <c r="BD382" s="385">
        <f>MAXA(F382:BA382)</f>
        <v/>
      </c>
      <c r="BE382" s="1461">
        <f>IF(BD382&lt;&gt;0,VLOOKUP(BD382,$F$10:$BA$10,MATCH(BD382,F382:BA382,0)),"")</f>
        <v/>
      </c>
      <c r="BF382" s="385">
        <f t="array" ref="BF382">MIN(IF(F382:BA382&gt;0,F382:BA382))</f>
        <v/>
      </c>
      <c r="BG382" s="1461">
        <f>IF(BF382&lt;&gt;0,VLOOKUP(BF382,$F$10:$BA$10,MATCH($BF382,$F382:$BA382,0)),"")</f>
        <v/>
      </c>
      <c r="BI382" s="1368">
        <f>HLOOKUP($BI$9,$S$10:$AI$431,1+$BL382,TRUE)</f>
        <v/>
      </c>
      <c r="BJ382" s="1369">
        <f>HLOOKUP($BJ$9,$AJ$10:$AW$431,1+$BL382,TRUE)</f>
        <v/>
      </c>
      <c r="BK382" s="151" t="n"/>
      <c r="BL382" s="408">
        <f>BL379+1</f>
        <v/>
      </c>
      <c r="BM382" s="399" t="n"/>
    </row>
    <row r="383" ht="20.25" customHeight="1" s="18" thickBot="1" thickTop="1">
      <c r="B383" s="1370" t="n"/>
      <c r="C383" s="1353" t="n"/>
      <c r="D383" s="1462" t="n"/>
      <c r="E383" s="402" t="inlineStr">
        <is>
          <t>Poso # 2, 150</t>
        </is>
      </c>
      <c r="F383" s="383">
        <f>(IF(DASHBOARD!$J$2=F7,DASHBOARD!$U$144,IF(DASHBOARD!$J$2=0,0,F383)))</f>
        <v/>
      </c>
      <c r="G383" s="383">
        <f>(IF(DASHBOARD!$J$2=G7,DASHBOARD!$U$144,IF(DASHBOARD!$J$2=0,0,G383)))</f>
        <v/>
      </c>
      <c r="H383" s="383">
        <f>(IF(DASHBOARD!$J$2=H7,DASHBOARD!$U$144,IF(DASHBOARD!$J$2=0,0,H383)))</f>
        <v/>
      </c>
      <c r="I383" s="383">
        <f>(IF(DASHBOARD!$J$2=I7,DASHBOARD!$U$144,IF(DASHBOARD!$J$2=0,0,I383)))</f>
        <v/>
      </c>
      <c r="J383" s="383">
        <f>(IF(DASHBOARD!$J$2=J7,DASHBOARD!$U$144,IF(DASHBOARD!$J$2=0,0,J383)))</f>
        <v/>
      </c>
      <c r="K383" s="383">
        <f>(IF(DASHBOARD!$J$2=K7,DASHBOARD!$U$144,IF(DASHBOARD!$J$2=0,0,K383)))</f>
        <v/>
      </c>
      <c r="L383" s="383">
        <f>(IF(DASHBOARD!$J$2=L7,DASHBOARD!$U$144,IF(DASHBOARD!$J$2=0,0,L383)))</f>
        <v/>
      </c>
      <c r="M383" s="383">
        <f>(IF(DASHBOARD!$J$2=M7,DASHBOARD!$U$144,IF(DASHBOARD!$J$2=0,0,M383)))</f>
        <v/>
      </c>
      <c r="N383" s="383">
        <f>(IF(DASHBOARD!$J$2=N7,DASHBOARD!$U$144,IF(DASHBOARD!$J$2=0,0,N383)))</f>
        <v/>
      </c>
      <c r="O383" s="383">
        <f>(IF(DASHBOARD!$J$2=O7,DASHBOARD!$U$144,IF(DASHBOARD!$J$2=0,0,O383)))</f>
        <v/>
      </c>
      <c r="P383" s="383">
        <f>(IF(DASHBOARD!$J$2=P7,DASHBOARD!$U$144,IF(DASHBOARD!$J$2=0,0,P383)))</f>
        <v/>
      </c>
      <c r="Q383" s="383">
        <f>(IF(DASHBOARD!$J$2=Q7,DASHBOARD!$U$144,IF(DASHBOARD!$J$2=0,0,Q383)))</f>
        <v/>
      </c>
      <c r="R383" s="383">
        <f>(IF(DASHBOARD!$J$2=R7,DASHBOARD!$U$144,IF(DASHBOARD!$J$2=0,0,R383)))</f>
        <v/>
      </c>
      <c r="S383" s="383">
        <f>(IF(DASHBOARD!$J$2=S7,DASHBOARD!$U$144,IF(DASHBOARD!$J$2=0,0,S383)))</f>
        <v/>
      </c>
      <c r="T383" s="383">
        <f>(IF(DASHBOARD!$J$2=T7,DASHBOARD!$U$144,IF(DASHBOARD!$J$2=0,0,T383)))</f>
        <v/>
      </c>
      <c r="U383" s="383">
        <f>(IF(DASHBOARD!$J$2=U7,DASHBOARD!$U$144,IF(DASHBOARD!$J$2=0,0,U383)))</f>
        <v/>
      </c>
      <c r="V383" s="383">
        <f>(IF(DASHBOARD!$J$2=V7,DASHBOARD!$U$144,IF(DASHBOARD!$J$2=0,0,V383)))</f>
        <v/>
      </c>
      <c r="W383" s="383">
        <f>(IF(DASHBOARD!$J$2=W7,DASHBOARD!$U$144,IF(DASHBOARD!$J$2=0,0,W383)))</f>
        <v/>
      </c>
      <c r="X383" s="383">
        <f>(IF(DASHBOARD!$J$2=X7,DASHBOARD!$U$144,IF(DASHBOARD!$J$2=0,0,X383)))</f>
        <v/>
      </c>
      <c r="Y383" s="383">
        <f>(IF(DASHBOARD!$J$2=Y7,DASHBOARD!$U$144,IF(DASHBOARD!$J$2=0,0,Y383)))</f>
        <v/>
      </c>
      <c r="Z383" s="383">
        <f>(IF(DASHBOARD!$J$2=Z7,DASHBOARD!$U$144,IF(DASHBOARD!$J$2=0,0,Z383)))</f>
        <v/>
      </c>
      <c r="AA383" s="383">
        <f>(IF(DASHBOARD!$J$2=AA7,DASHBOARD!$U$144,IF(DASHBOARD!$J$2=0,0,AA383)))</f>
        <v/>
      </c>
      <c r="AB383" s="383">
        <f>(IF(DASHBOARD!$J$2=AB7,DASHBOARD!$U$144,IF(DASHBOARD!$J$2=0,0,AB383)))</f>
        <v/>
      </c>
      <c r="AC383" s="383">
        <f>(IF(DASHBOARD!$J$2=AC7,DASHBOARD!$U$144,IF(DASHBOARD!$J$2=0,0,AC383)))</f>
        <v/>
      </c>
      <c r="AD383" s="383">
        <f>(IF(DASHBOARD!$J$2=AD7,DASHBOARD!$U$144,IF(DASHBOARD!$J$2=0,0,AD383)))</f>
        <v/>
      </c>
      <c r="AE383" s="383">
        <f>(IF(DASHBOARD!$J$2=AE7,DASHBOARD!$U$144,IF(DASHBOARD!$J$2=0,0,AE383)))</f>
        <v/>
      </c>
      <c r="AF383" s="383">
        <f>(IF(DASHBOARD!$J$2=AF7,DASHBOARD!$U$144,IF(DASHBOARD!$J$2=0,0,AF383)))</f>
        <v/>
      </c>
      <c r="AG383" s="383">
        <f>(IF(DASHBOARD!$J$2=AG7,DASHBOARD!$U$144,IF(DASHBOARD!$J$2=0,0,AG383)))</f>
        <v/>
      </c>
      <c r="AH383" s="383">
        <f>(IF(DASHBOARD!$J$2=AH7,DASHBOARD!$U$144,IF(DASHBOARD!$J$2=0,0,AH383)))</f>
        <v/>
      </c>
      <c r="AI383" s="383">
        <f>(IF(DASHBOARD!$J$2=AI7,DASHBOARD!$U$144,IF(DASHBOARD!$J$2=0,0,AI383)))</f>
        <v/>
      </c>
      <c r="AJ383" s="383">
        <f>(IF(DASHBOARD!$J$2=AJ7,DASHBOARD!$U$144,IF(DASHBOARD!$J$2=0,0,AJ383)))</f>
        <v/>
      </c>
      <c r="AK383" s="383">
        <f>(IF(DASHBOARD!$J$2=AK7,DASHBOARD!$U$144,IF(DASHBOARD!$J$2=0,0,AK383)))</f>
        <v/>
      </c>
      <c r="AL383" s="383">
        <f>(IF(DASHBOARD!$J$2=AL7,DASHBOARD!$U$144,IF(DASHBOARD!$J$2=0,0,AL383)))</f>
        <v/>
      </c>
      <c r="AM383" s="383">
        <f>(IF(DASHBOARD!$J$2=AM7,DASHBOARD!$U$144,IF(DASHBOARD!$J$2=0,0,AM383)))</f>
        <v/>
      </c>
      <c r="AN383" s="383">
        <f>(IF(DASHBOARD!$J$2=AN7,DASHBOARD!$U$144,IF(DASHBOARD!$J$2=0,0,AN383)))</f>
        <v/>
      </c>
      <c r="AO383" s="383">
        <f>(IF(DASHBOARD!$J$2=AO7,DASHBOARD!$U$144,IF(DASHBOARD!$J$2=0,0,AO383)))</f>
        <v/>
      </c>
      <c r="AP383" s="383">
        <f>(IF(DASHBOARD!$J$2=AP7,DASHBOARD!$U$144,IF(DASHBOARD!$J$2=0,0,AP383)))</f>
        <v/>
      </c>
      <c r="AQ383" s="383">
        <f>(IF(DASHBOARD!$J$2=AQ7,DASHBOARD!$U$144,IF(DASHBOARD!$J$2=0,0,AQ383)))</f>
        <v/>
      </c>
      <c r="AR383" s="383">
        <f>(IF(DASHBOARD!$J$2=AR7,DASHBOARD!$U$144,IF(DASHBOARD!$J$2=0,0,AR383)))</f>
        <v/>
      </c>
      <c r="AS383" s="383">
        <f>(IF(DASHBOARD!$J$2=AS7,DASHBOARD!$U$144,IF(DASHBOARD!$J$2=0,0,AS383)))</f>
        <v/>
      </c>
      <c r="AT383" s="383">
        <f>(IF(DASHBOARD!$J$2=AT7,DASHBOARD!$U$144,IF(DASHBOARD!$J$2=0,0,AT383)))</f>
        <v/>
      </c>
      <c r="AU383" s="383">
        <f>(IF(DASHBOARD!$J$2=AU7,DASHBOARD!$U$144,IF(DASHBOARD!$J$2=0,0,AU383)))</f>
        <v/>
      </c>
      <c r="AV383" s="383">
        <f>(IF(DASHBOARD!$J$2=AV7,DASHBOARD!$U$144,IF(DASHBOARD!$J$2=0,0,AV383)))</f>
        <v/>
      </c>
      <c r="AW383" s="383">
        <f>(IF(DASHBOARD!$J$2=AW7,DASHBOARD!$U$144,IF(DASHBOARD!$J$2=0,0,AW383)))</f>
        <v/>
      </c>
      <c r="AX383" s="383">
        <f>(IF(DASHBOARD!$J$2=AX7,DASHBOARD!$U$144,IF(DASHBOARD!$J$2=0,0,AX383)))</f>
        <v/>
      </c>
      <c r="AY383" s="383">
        <f>(IF(DASHBOARD!$J$2=AY7,DASHBOARD!$U$144,IF(DASHBOARD!$J$2=0,0,AY383)))</f>
        <v/>
      </c>
      <c r="AZ383" s="383">
        <f>(IF(DASHBOARD!$J$2=AZ7,DASHBOARD!$U$144,IF(DASHBOARD!$J$2=0,0,AZ383)))</f>
        <v/>
      </c>
      <c r="BA383" s="383">
        <f>(IF(DASHBOARD!$J$2=BA7,DASHBOARD!$U$144,IF(DASHBOARD!$J$2=0,0,BA383)))</f>
        <v/>
      </c>
      <c r="BB383" s="384">
        <f>IF(SUM(F383:BA383)&lt;&gt;0,AVERAGEIF(F383:BA383,"&gt;0",F383:BA383),0)</f>
        <v/>
      </c>
      <c r="BC383" s="147" t="n"/>
      <c r="BD383" s="385">
        <f>MAXA(F383:BA383)</f>
        <v/>
      </c>
      <c r="BE383" s="1461">
        <f>IF(BD383&lt;&gt;0,VLOOKUP(BD383,$F$10:$BA$10,MATCH(BD383,F383:BA383,0)),"")</f>
        <v/>
      </c>
      <c r="BF383" s="385">
        <f t="array" ref="BF383">MIN(IF(F383:BA383&gt;0,F383:BA383))</f>
        <v/>
      </c>
      <c r="BG383" s="1461">
        <f>IF(BF383&lt;&gt;0,VLOOKUP(BF383,$F$10:$BA$10,MATCH($BF383,$F383:$BA383,0)),"")</f>
        <v/>
      </c>
      <c r="BI383" s="1368">
        <f>HLOOKUP($BI$9,$S$10:$AI$431,1+$BL383,TRUE)</f>
        <v/>
      </c>
      <c r="BJ383" s="1369">
        <f>HLOOKUP($BJ$9,$AJ$10:$AW$431,1+$BL383,TRUE)</f>
        <v/>
      </c>
      <c r="BK383" s="151" t="n"/>
      <c r="BL383" s="408">
        <f>BL382+1</f>
        <v/>
      </c>
      <c r="BM383" s="399" t="n"/>
    </row>
    <row r="384" ht="20.25" customHeight="1" s="18" thickBot="1" thickTop="1">
      <c r="B384" s="1370" t="n"/>
      <c r="C384" s="1353" t="n"/>
      <c r="D384" s="1462" t="n"/>
      <c r="E384" s="402" t="inlineStr">
        <is>
          <t>Talise # 1, 150</t>
        </is>
      </c>
      <c r="F384" s="383">
        <f>(IF(DASHBOARD!$J$2=F7,DASHBOARD!$U$145,IF(DASHBOARD!$J$2=0,0,F384)))</f>
        <v/>
      </c>
      <c r="G384" s="383">
        <f>(IF(DASHBOARD!$J$2=G7,DASHBOARD!$U$145,IF(DASHBOARD!$J$2=0,0,G384)))</f>
        <v/>
      </c>
      <c r="H384" s="383">
        <f>(IF(DASHBOARD!$J$2=H7,DASHBOARD!$U$145,IF(DASHBOARD!$J$2=0,0,H384)))</f>
        <v/>
      </c>
      <c r="I384" s="383">
        <f>(IF(DASHBOARD!$J$2=I7,DASHBOARD!$U$145,IF(DASHBOARD!$J$2=0,0,I384)))</f>
        <v/>
      </c>
      <c r="J384" s="383">
        <f>(IF(DASHBOARD!$J$2=J7,DASHBOARD!$U$145,IF(DASHBOARD!$J$2=0,0,J384)))</f>
        <v/>
      </c>
      <c r="K384" s="383">
        <f>(IF(DASHBOARD!$J$2=K7,DASHBOARD!$U$145,IF(DASHBOARD!$J$2=0,0,K384)))</f>
        <v/>
      </c>
      <c r="L384" s="383">
        <f>(IF(DASHBOARD!$J$2=L7,DASHBOARD!$U$145,IF(DASHBOARD!$J$2=0,0,L384)))</f>
        <v/>
      </c>
      <c r="M384" s="383">
        <f>(IF(DASHBOARD!$J$2=M7,DASHBOARD!$U$145,IF(DASHBOARD!$J$2=0,0,M384)))</f>
        <v/>
      </c>
      <c r="N384" s="383">
        <f>(IF(DASHBOARD!$J$2=N7,DASHBOARD!$U$145,IF(DASHBOARD!$J$2=0,0,N384)))</f>
        <v/>
      </c>
      <c r="O384" s="383">
        <f>(IF(DASHBOARD!$J$2=O7,DASHBOARD!$U$145,IF(DASHBOARD!$J$2=0,0,O384)))</f>
        <v/>
      </c>
      <c r="P384" s="383">
        <f>(IF(DASHBOARD!$J$2=P7,DASHBOARD!$U$145,IF(DASHBOARD!$J$2=0,0,P384)))</f>
        <v/>
      </c>
      <c r="Q384" s="383">
        <f>(IF(DASHBOARD!$J$2=Q7,DASHBOARD!$U$145,IF(DASHBOARD!$J$2=0,0,Q384)))</f>
        <v/>
      </c>
      <c r="R384" s="383">
        <f>(IF(DASHBOARD!$J$2=R7,DASHBOARD!$U$145,IF(DASHBOARD!$J$2=0,0,R384)))</f>
        <v/>
      </c>
      <c r="S384" s="383">
        <f>(IF(DASHBOARD!$J$2=S7,DASHBOARD!$U$145,IF(DASHBOARD!$J$2=0,0,S384)))</f>
        <v/>
      </c>
      <c r="T384" s="383">
        <f>(IF(DASHBOARD!$J$2=T7,DASHBOARD!$U$145,IF(DASHBOARD!$J$2=0,0,T384)))</f>
        <v/>
      </c>
      <c r="U384" s="383">
        <f>(IF(DASHBOARD!$J$2=U7,DASHBOARD!$U$145,IF(DASHBOARD!$J$2=0,0,U384)))</f>
        <v/>
      </c>
      <c r="V384" s="383">
        <f>(IF(DASHBOARD!$J$2=V7,DASHBOARD!$U$145,IF(DASHBOARD!$J$2=0,0,V384)))</f>
        <v/>
      </c>
      <c r="W384" s="383">
        <f>(IF(DASHBOARD!$J$2=W7,DASHBOARD!$U$145,IF(DASHBOARD!$J$2=0,0,W384)))</f>
        <v/>
      </c>
      <c r="X384" s="383">
        <f>(IF(DASHBOARD!$J$2=X7,DASHBOARD!$U$145,IF(DASHBOARD!$J$2=0,0,X384)))</f>
        <v/>
      </c>
      <c r="Y384" s="383">
        <f>(IF(DASHBOARD!$J$2=Y7,DASHBOARD!$U$145,IF(DASHBOARD!$J$2=0,0,Y384)))</f>
        <v/>
      </c>
      <c r="Z384" s="383">
        <f>(IF(DASHBOARD!$J$2=Z7,DASHBOARD!$U$145,IF(DASHBOARD!$J$2=0,0,Z384)))</f>
        <v/>
      </c>
      <c r="AA384" s="383">
        <f>(IF(DASHBOARD!$J$2=AA7,DASHBOARD!$U$145,IF(DASHBOARD!$J$2=0,0,AA384)))</f>
        <v/>
      </c>
      <c r="AB384" s="383">
        <f>(IF(DASHBOARD!$J$2=AB7,DASHBOARD!$U$145,IF(DASHBOARD!$J$2=0,0,AB384)))</f>
        <v/>
      </c>
      <c r="AC384" s="383">
        <f>(IF(DASHBOARD!$J$2=AC7,DASHBOARD!$U$145,IF(DASHBOARD!$J$2=0,0,AC384)))</f>
        <v/>
      </c>
      <c r="AD384" s="383">
        <f>(IF(DASHBOARD!$J$2=AD7,DASHBOARD!$U$145,IF(DASHBOARD!$J$2=0,0,AD384)))</f>
        <v/>
      </c>
      <c r="AE384" s="383">
        <f>(IF(DASHBOARD!$J$2=AE7,DASHBOARD!$U$145,IF(DASHBOARD!$J$2=0,0,AE384)))</f>
        <v/>
      </c>
      <c r="AF384" s="383">
        <f>(IF(DASHBOARD!$J$2=AF7,DASHBOARD!$U$145,IF(DASHBOARD!$J$2=0,0,AF384)))</f>
        <v/>
      </c>
      <c r="AG384" s="383">
        <f>(IF(DASHBOARD!$J$2=AG7,DASHBOARD!$U$145,IF(DASHBOARD!$J$2=0,0,AG384)))</f>
        <v/>
      </c>
      <c r="AH384" s="383">
        <f>(IF(DASHBOARD!$J$2=AH7,DASHBOARD!$U$145,IF(DASHBOARD!$J$2=0,0,AH384)))</f>
        <v/>
      </c>
      <c r="AI384" s="383">
        <f>(IF(DASHBOARD!$J$2=AI7,DASHBOARD!$U$145,IF(DASHBOARD!$J$2=0,0,AI384)))</f>
        <v/>
      </c>
      <c r="AJ384" s="383">
        <f>(IF(DASHBOARD!$J$2=AJ7,DASHBOARD!$U$145,IF(DASHBOARD!$J$2=0,0,AJ384)))</f>
        <v/>
      </c>
      <c r="AK384" s="383">
        <f>(IF(DASHBOARD!$J$2=AK7,DASHBOARD!$U$145,IF(DASHBOARD!$J$2=0,0,AK384)))</f>
        <v/>
      </c>
      <c r="AL384" s="383">
        <f>(IF(DASHBOARD!$J$2=AL7,DASHBOARD!$U$145,IF(DASHBOARD!$J$2=0,0,AL384)))</f>
        <v/>
      </c>
      <c r="AM384" s="383">
        <f>(IF(DASHBOARD!$J$2=AM7,DASHBOARD!$U$145,IF(DASHBOARD!$J$2=0,0,AM384)))</f>
        <v/>
      </c>
      <c r="AN384" s="383">
        <f>(IF(DASHBOARD!$J$2=AN7,DASHBOARD!$U$145,IF(DASHBOARD!$J$2=0,0,AN384)))</f>
        <v/>
      </c>
      <c r="AO384" s="383">
        <f>(IF(DASHBOARD!$J$2=AO7,DASHBOARD!$U$145,IF(DASHBOARD!$J$2=0,0,AO384)))</f>
        <v/>
      </c>
      <c r="AP384" s="383">
        <f>(IF(DASHBOARD!$J$2=AP7,DASHBOARD!$U$145,IF(DASHBOARD!$J$2=0,0,AP384)))</f>
        <v/>
      </c>
      <c r="AQ384" s="383">
        <f>(IF(DASHBOARD!$J$2=AQ7,DASHBOARD!$U$145,IF(DASHBOARD!$J$2=0,0,AQ384)))</f>
        <v/>
      </c>
      <c r="AR384" s="383">
        <f>(IF(DASHBOARD!$J$2=AR7,DASHBOARD!$U$145,IF(DASHBOARD!$J$2=0,0,AR384)))</f>
        <v/>
      </c>
      <c r="AS384" s="383">
        <f>(IF(DASHBOARD!$J$2=AS7,DASHBOARD!$U$145,IF(DASHBOARD!$J$2=0,0,AS384)))</f>
        <v/>
      </c>
      <c r="AT384" s="383">
        <f>(IF(DASHBOARD!$J$2=AT7,DASHBOARD!$U$145,IF(DASHBOARD!$J$2=0,0,AT384)))</f>
        <v/>
      </c>
      <c r="AU384" s="383">
        <f>(IF(DASHBOARD!$J$2=AU7,DASHBOARD!$U$145,IF(DASHBOARD!$J$2=0,0,AU384)))</f>
        <v/>
      </c>
      <c r="AV384" s="383">
        <f>(IF(DASHBOARD!$J$2=AV7,DASHBOARD!$U$145,IF(DASHBOARD!$J$2=0,0,AV384)))</f>
        <v/>
      </c>
      <c r="AW384" s="383">
        <f>(IF(DASHBOARD!$J$2=AW7,DASHBOARD!$U$145,IF(DASHBOARD!$J$2=0,0,AW384)))</f>
        <v/>
      </c>
      <c r="AX384" s="383">
        <f>(IF(DASHBOARD!$J$2=AX7,DASHBOARD!$U$145,IF(DASHBOARD!$J$2=0,0,AX384)))</f>
        <v/>
      </c>
      <c r="AY384" s="383">
        <f>(IF(DASHBOARD!$J$2=AY7,DASHBOARD!$U$145,IF(DASHBOARD!$J$2=0,0,AY384)))</f>
        <v/>
      </c>
      <c r="AZ384" s="383">
        <f>(IF(DASHBOARD!$J$2=AZ7,DASHBOARD!$U$145,IF(DASHBOARD!$J$2=0,0,AZ384)))</f>
        <v/>
      </c>
      <c r="BA384" s="383">
        <f>(IF(DASHBOARD!$J$2=BA7,DASHBOARD!$U$145,IF(DASHBOARD!$J$2=0,0,BA384)))</f>
        <v/>
      </c>
      <c r="BB384" s="384">
        <f>IF(SUM(F384:BA384)&lt;&gt;0,AVERAGEIF(F384:BA384,"&gt;0",F384:BA384),0)</f>
        <v/>
      </c>
      <c r="BC384" s="147" t="n"/>
      <c r="BD384" s="385">
        <f>MAXA(F384:BA384)</f>
        <v/>
      </c>
      <c r="BE384" s="1461">
        <f>IF(BD384&lt;&gt;0,VLOOKUP(BD384,$F$10:$BA$10,MATCH(BD384,F384:BA384,0)),"")</f>
        <v/>
      </c>
      <c r="BF384" s="385">
        <f t="array" ref="BF384">MIN(IF(F384:BA384&gt;0,F384:BA384))</f>
        <v/>
      </c>
      <c r="BG384" s="1461">
        <f>IF(BF384&lt;&gt;0,VLOOKUP(BF384,$F$10:$BA$10,MATCH($BF384,$F384:$BA384,0)),"")</f>
        <v/>
      </c>
      <c r="BI384" s="1368">
        <f>HLOOKUP($BI$9,$S$10:$AI$431,1+$BL384,TRUE)</f>
        <v/>
      </c>
      <c r="BJ384" s="1369">
        <f>HLOOKUP($BJ$9,$AJ$10:$AW$431,1+$BL384,TRUE)</f>
        <v/>
      </c>
      <c r="BK384" s="151" t="n"/>
      <c r="BL384" s="408">
        <f>BL381+1</f>
        <v/>
      </c>
      <c r="BM384" s="399" t="n"/>
    </row>
    <row r="385" ht="20.25" customHeight="1" s="18" thickBot="1" thickTop="1">
      <c r="B385" s="1370" t="n"/>
      <c r="C385" s="1353" t="n"/>
      <c r="D385" s="1463" t="n"/>
      <c r="E385" s="402" t="inlineStr">
        <is>
          <t>Talise # 2, 150</t>
        </is>
      </c>
      <c r="F385" s="383">
        <f>(IF(DASHBOARD!$J$2=F7,DASHBOARD!$U$146,IF(DASHBOARD!$J$2=0,0,F385)))</f>
        <v/>
      </c>
      <c r="G385" s="383">
        <f>(IF(DASHBOARD!$J$2=G7,DASHBOARD!$U$146,IF(DASHBOARD!$J$2=0,0,G385)))</f>
        <v/>
      </c>
      <c r="H385" s="383">
        <f>(IF(DASHBOARD!$J$2=H7,DASHBOARD!$U$146,IF(DASHBOARD!$J$2=0,0,H385)))</f>
        <v/>
      </c>
      <c r="I385" s="383">
        <f>(IF(DASHBOARD!$J$2=I7,DASHBOARD!$U$146,IF(DASHBOARD!$J$2=0,0,I385)))</f>
        <v/>
      </c>
      <c r="J385" s="383">
        <f>(IF(DASHBOARD!$J$2=J7,DASHBOARD!$U$146,IF(DASHBOARD!$J$2=0,0,J385)))</f>
        <v/>
      </c>
      <c r="K385" s="383">
        <f>(IF(DASHBOARD!$J$2=K7,DASHBOARD!$U$146,IF(DASHBOARD!$J$2=0,0,K385)))</f>
        <v/>
      </c>
      <c r="L385" s="383">
        <f>(IF(DASHBOARD!$J$2=L7,DASHBOARD!$U$146,IF(DASHBOARD!$J$2=0,0,L385)))</f>
        <v/>
      </c>
      <c r="M385" s="383">
        <f>(IF(DASHBOARD!$J$2=M7,DASHBOARD!$U$146,IF(DASHBOARD!$J$2=0,0,M385)))</f>
        <v/>
      </c>
      <c r="N385" s="383">
        <f>(IF(DASHBOARD!$J$2=N7,DASHBOARD!$U$146,IF(DASHBOARD!$J$2=0,0,N385)))</f>
        <v/>
      </c>
      <c r="O385" s="383">
        <f>(IF(DASHBOARD!$J$2=O7,DASHBOARD!$U$146,IF(DASHBOARD!$J$2=0,0,O385)))</f>
        <v/>
      </c>
      <c r="P385" s="383">
        <f>(IF(DASHBOARD!$J$2=P7,DASHBOARD!$U$146,IF(DASHBOARD!$J$2=0,0,P385)))</f>
        <v/>
      </c>
      <c r="Q385" s="383">
        <f>(IF(DASHBOARD!$J$2=Q7,DASHBOARD!$U$146,IF(DASHBOARD!$J$2=0,0,Q385)))</f>
        <v/>
      </c>
      <c r="R385" s="383">
        <f>(IF(DASHBOARD!$J$2=R7,DASHBOARD!$U$146,IF(DASHBOARD!$J$2=0,0,R385)))</f>
        <v/>
      </c>
      <c r="S385" s="383">
        <f>(IF(DASHBOARD!$J$2=S7,DASHBOARD!$U$146,IF(DASHBOARD!$J$2=0,0,S385)))</f>
        <v/>
      </c>
      <c r="T385" s="383">
        <f>(IF(DASHBOARD!$J$2=T7,DASHBOARD!$U$146,IF(DASHBOARD!$J$2=0,0,T385)))</f>
        <v/>
      </c>
      <c r="U385" s="383">
        <f>(IF(DASHBOARD!$J$2=U7,DASHBOARD!$U$146,IF(DASHBOARD!$J$2=0,0,U385)))</f>
        <v/>
      </c>
      <c r="V385" s="383">
        <f>(IF(DASHBOARD!$J$2=V7,DASHBOARD!$U$146,IF(DASHBOARD!$J$2=0,0,V385)))</f>
        <v/>
      </c>
      <c r="W385" s="383">
        <f>(IF(DASHBOARD!$J$2=W7,DASHBOARD!$U$146,IF(DASHBOARD!$J$2=0,0,W385)))</f>
        <v/>
      </c>
      <c r="X385" s="383">
        <f>(IF(DASHBOARD!$J$2=X7,DASHBOARD!$U$146,IF(DASHBOARD!$J$2=0,0,X385)))</f>
        <v/>
      </c>
      <c r="Y385" s="383">
        <f>(IF(DASHBOARD!$J$2=Y7,DASHBOARD!$U$146,IF(DASHBOARD!$J$2=0,0,Y385)))</f>
        <v/>
      </c>
      <c r="Z385" s="383">
        <f>(IF(DASHBOARD!$J$2=Z7,DASHBOARD!$U$146,IF(DASHBOARD!$J$2=0,0,Z385)))</f>
        <v/>
      </c>
      <c r="AA385" s="383">
        <f>(IF(DASHBOARD!$J$2=AA7,DASHBOARD!$U$146,IF(DASHBOARD!$J$2=0,0,AA385)))</f>
        <v/>
      </c>
      <c r="AB385" s="383">
        <f>(IF(DASHBOARD!$J$2=AB7,DASHBOARD!$U$146,IF(DASHBOARD!$J$2=0,0,AB385)))</f>
        <v/>
      </c>
      <c r="AC385" s="383">
        <f>(IF(DASHBOARD!$J$2=AC7,DASHBOARD!$U$146,IF(DASHBOARD!$J$2=0,0,AC385)))</f>
        <v/>
      </c>
      <c r="AD385" s="383">
        <f>(IF(DASHBOARD!$J$2=AD7,DASHBOARD!$U$146,IF(DASHBOARD!$J$2=0,0,AD385)))</f>
        <v/>
      </c>
      <c r="AE385" s="383">
        <f>(IF(DASHBOARD!$J$2=AE7,DASHBOARD!$U$146,IF(DASHBOARD!$J$2=0,0,AE385)))</f>
        <v/>
      </c>
      <c r="AF385" s="383">
        <f>(IF(DASHBOARD!$J$2=AF7,DASHBOARD!$U$146,IF(DASHBOARD!$J$2=0,0,AF385)))</f>
        <v/>
      </c>
      <c r="AG385" s="383">
        <f>(IF(DASHBOARD!$J$2=AG7,DASHBOARD!$U$146,IF(DASHBOARD!$J$2=0,0,AG385)))</f>
        <v/>
      </c>
      <c r="AH385" s="383">
        <f>(IF(DASHBOARD!$J$2=AH7,DASHBOARD!$U$146,IF(DASHBOARD!$J$2=0,0,AH385)))</f>
        <v/>
      </c>
      <c r="AI385" s="383">
        <f>(IF(DASHBOARD!$J$2=AI7,DASHBOARD!$U$146,IF(DASHBOARD!$J$2=0,0,AI385)))</f>
        <v/>
      </c>
      <c r="AJ385" s="383">
        <f>(IF(DASHBOARD!$J$2=AJ7,DASHBOARD!$U$146,IF(DASHBOARD!$J$2=0,0,AJ385)))</f>
        <v/>
      </c>
      <c r="AK385" s="383">
        <f>(IF(DASHBOARD!$J$2=AK7,DASHBOARD!$U$146,IF(DASHBOARD!$J$2=0,0,AK385)))</f>
        <v/>
      </c>
      <c r="AL385" s="383">
        <f>(IF(DASHBOARD!$J$2=AL7,DASHBOARD!$U$146,IF(DASHBOARD!$J$2=0,0,AL385)))</f>
        <v/>
      </c>
      <c r="AM385" s="383">
        <f>(IF(DASHBOARD!$J$2=AM7,DASHBOARD!$U$146,IF(DASHBOARD!$J$2=0,0,AM385)))</f>
        <v/>
      </c>
      <c r="AN385" s="383">
        <f>(IF(DASHBOARD!$J$2=AN7,DASHBOARD!$U$146,IF(DASHBOARD!$J$2=0,0,AN385)))</f>
        <v/>
      </c>
      <c r="AO385" s="383">
        <f>(IF(DASHBOARD!$J$2=AO7,DASHBOARD!$U$146,IF(DASHBOARD!$J$2=0,0,AO385)))</f>
        <v/>
      </c>
      <c r="AP385" s="383">
        <f>(IF(DASHBOARD!$J$2=AP7,DASHBOARD!$U$146,IF(DASHBOARD!$J$2=0,0,AP385)))</f>
        <v/>
      </c>
      <c r="AQ385" s="383">
        <f>(IF(DASHBOARD!$J$2=AQ7,DASHBOARD!$U$146,IF(DASHBOARD!$J$2=0,0,AQ385)))</f>
        <v/>
      </c>
      <c r="AR385" s="383">
        <f>(IF(DASHBOARD!$J$2=AR7,DASHBOARD!$U$146,IF(DASHBOARD!$J$2=0,0,AR385)))</f>
        <v/>
      </c>
      <c r="AS385" s="383">
        <f>(IF(DASHBOARD!$J$2=AS7,DASHBOARD!$U$146,IF(DASHBOARD!$J$2=0,0,AS385)))</f>
        <v/>
      </c>
      <c r="AT385" s="383">
        <f>(IF(DASHBOARD!$J$2=AT7,DASHBOARD!$U$146,IF(DASHBOARD!$J$2=0,0,AT385)))</f>
        <v/>
      </c>
      <c r="AU385" s="383">
        <f>(IF(DASHBOARD!$J$2=AU7,DASHBOARD!$U$146,IF(DASHBOARD!$J$2=0,0,AU385)))</f>
        <v/>
      </c>
      <c r="AV385" s="383">
        <f>(IF(DASHBOARD!$J$2=AV7,DASHBOARD!$U$146,IF(DASHBOARD!$J$2=0,0,AV385)))</f>
        <v/>
      </c>
      <c r="AW385" s="383">
        <f>(IF(DASHBOARD!$J$2=AW7,DASHBOARD!$U$146,IF(DASHBOARD!$J$2=0,0,AW385)))</f>
        <v/>
      </c>
      <c r="AX385" s="383">
        <f>(IF(DASHBOARD!$J$2=AX7,DASHBOARD!$U$146,IF(DASHBOARD!$J$2=0,0,AX385)))</f>
        <v/>
      </c>
      <c r="AY385" s="383">
        <f>(IF(DASHBOARD!$J$2=AY7,DASHBOARD!$U$146,IF(DASHBOARD!$J$2=0,0,AY385)))</f>
        <v/>
      </c>
      <c r="AZ385" s="383">
        <f>(IF(DASHBOARD!$J$2=AZ7,DASHBOARD!$U$146,IF(DASHBOARD!$J$2=0,0,AZ385)))</f>
        <v/>
      </c>
      <c r="BA385" s="383">
        <f>(IF(DASHBOARD!$J$2=BA7,DASHBOARD!$U$146,IF(DASHBOARD!$J$2=0,0,BA385)))</f>
        <v/>
      </c>
      <c r="BB385" s="384">
        <f>IF(SUM(F385:BA385)&lt;&gt;0,AVERAGEIF(F385:BA385,"&gt;0",F385:BA385),0)</f>
        <v/>
      </c>
      <c r="BC385" s="147" t="n"/>
      <c r="BD385" s="385">
        <f>MAXA(F385:BA385)</f>
        <v/>
      </c>
      <c r="BE385" s="1461">
        <f>IF(BD385&lt;&gt;0,VLOOKUP(BD385,$F$10:$BA$10,MATCH(BD385,F385:BA385,0)),"")</f>
        <v/>
      </c>
      <c r="BF385" s="385">
        <f t="array" ref="BF385">MIN(IF(F385:BA385&gt;0,F385:BA385))</f>
        <v/>
      </c>
      <c r="BG385" s="1461">
        <f>IF(BF385&lt;&gt;0,VLOOKUP(BF385,$F$10:$BA$10,MATCH($BF385,$F385:$BA385,0)),"")</f>
        <v/>
      </c>
      <c r="BI385" s="1368">
        <f>HLOOKUP($BI$9,$S$10:$AI$431,1+$BL385,TRUE)</f>
        <v/>
      </c>
      <c r="BJ385" s="1369">
        <f>HLOOKUP($BJ$9,$AJ$10:$AW$431,1+$BL385,TRUE)</f>
        <v/>
      </c>
      <c r="BK385" s="151" t="n"/>
      <c r="BL385" s="408">
        <f>BL384+1</f>
        <v/>
      </c>
      <c r="BM385" s="399" t="n"/>
    </row>
    <row r="386" ht="20.25" customHeight="1" s="18" thickBot="1" thickTop="1">
      <c r="B386" s="1370" t="n"/>
      <c r="C386" s="1353" t="n"/>
      <c r="D386" s="328" t="n"/>
      <c r="E386" s="402" t="n"/>
      <c r="F386" s="429" t="n"/>
      <c r="G386" s="429" t="n"/>
      <c r="H386" s="429" t="n"/>
      <c r="I386" s="429" t="n"/>
      <c r="J386" s="429" t="n"/>
      <c r="K386" s="429" t="n"/>
      <c r="L386" s="429" t="n"/>
      <c r="M386" s="429" t="n"/>
      <c r="N386" s="429" t="n"/>
      <c r="O386" s="429" t="n"/>
      <c r="P386" s="429" t="n"/>
      <c r="Q386" s="429" t="n"/>
      <c r="R386" s="429" t="n"/>
      <c r="S386" s="429" t="n"/>
      <c r="T386" s="429" t="n"/>
      <c r="U386" s="429" t="n"/>
      <c r="V386" s="429" t="n"/>
      <c r="W386" s="429" t="n"/>
      <c r="X386" s="429" t="n"/>
      <c r="Y386" s="429" t="n"/>
      <c r="Z386" s="429" t="n"/>
      <c r="AA386" s="429" t="n"/>
      <c r="AB386" s="429" t="n"/>
      <c r="AC386" s="429" t="n"/>
      <c r="AD386" s="429" t="n"/>
      <c r="AE386" s="429" t="n"/>
      <c r="AF386" s="429" t="n"/>
      <c r="AG386" s="429" t="n"/>
      <c r="AH386" s="429" t="n"/>
      <c r="AI386" s="429" t="n"/>
      <c r="AJ386" s="429" t="n"/>
      <c r="AK386" s="429" t="n"/>
      <c r="AL386" s="429" t="n"/>
      <c r="AM386" s="429" t="n"/>
      <c r="AN386" s="429" t="n"/>
      <c r="AO386" s="429" t="n"/>
      <c r="AP386" s="429" t="n"/>
      <c r="AQ386" s="429" t="n"/>
      <c r="AR386" s="429" t="n"/>
      <c r="AS386" s="429" t="n"/>
      <c r="AT386" s="429" t="n"/>
      <c r="AU386" s="429" t="n"/>
      <c r="AV386" s="429" t="n"/>
      <c r="AW386" s="429" t="n"/>
      <c r="AX386" s="429" t="n"/>
      <c r="AY386" s="429" t="n"/>
      <c r="AZ386" s="429" t="n"/>
      <c r="BA386" s="429" t="n"/>
      <c r="BB386" s="384">
        <f>IF(SUM(F386:BA386)&lt;&gt;0,AVERAGEIF(F386:BA386,"&gt;0",F386:BA386),0)</f>
        <v/>
      </c>
      <c r="BC386" s="147" t="n"/>
      <c r="BD386" s="385">
        <f>MAXA(F386:BA386)</f>
        <v/>
      </c>
      <c r="BE386" s="1461">
        <f>IF(BD386&lt;&gt;0,VLOOKUP(BD386,$F$10:$BA$10,MATCH(BD386,F386:BA386,0)),"")</f>
        <v/>
      </c>
      <c r="BF386" s="385">
        <f t="array" ref="BF386">MIN(IF(F386:BA386&gt;0,F386:BA386))</f>
        <v/>
      </c>
      <c r="BG386" s="1461">
        <f>IF(BF386&lt;&gt;0,VLOOKUP(BF386,$F$10:$BA$10,MATCH($BF386,$F386:$BA386,0)),"")</f>
        <v/>
      </c>
      <c r="BI386" s="1368">
        <f>HLOOKUP($BI$9,$S$10:$AI$431,1+$BL386,TRUE)</f>
        <v/>
      </c>
      <c r="BJ386" s="1369">
        <f>HLOOKUP($BJ$9,$AJ$10:$AW$431,1+$BL386,TRUE)</f>
        <v/>
      </c>
      <c r="BK386" s="151" t="n"/>
      <c r="BL386" s="408">
        <f>BL384+1</f>
        <v/>
      </c>
      <c r="BM386" s="399" t="n"/>
    </row>
    <row r="387" ht="20.25" customHeight="1" s="18" thickBot="1" thickTop="1">
      <c r="B387" s="1370" t="n"/>
      <c r="C387" s="1353" t="n"/>
      <c r="D387" s="1469" t="inlineStr">
        <is>
          <t>SILAE 150</t>
        </is>
      </c>
      <c r="E387" s="402" t="inlineStr">
        <is>
          <t>Sidera # 1, 150</t>
        </is>
      </c>
      <c r="F387" s="383">
        <f>(IF(DASHBOARD!$J$2=F7,DASHBOARD!$U$134,IF(DASHBOARD!$J$2=0,0,F387)))</f>
        <v/>
      </c>
      <c r="G387" s="383">
        <f>(IF(DASHBOARD!$J$2=G7,DASHBOARD!$U$134,IF(DASHBOARD!$J$2=0,0,G387)))</f>
        <v/>
      </c>
      <c r="H387" s="383">
        <f>(IF(DASHBOARD!$J$2=H7,DASHBOARD!$U$134,IF(DASHBOARD!$J$2=0,0,H387)))</f>
        <v/>
      </c>
      <c r="I387" s="383">
        <f>(IF(DASHBOARD!$J$2=I7,DASHBOARD!$U$134,IF(DASHBOARD!$J$2=0,0,I387)))</f>
        <v/>
      </c>
      <c r="J387" s="383">
        <f>(IF(DASHBOARD!$J$2=J7,DASHBOARD!$U$134,IF(DASHBOARD!$J$2=0,0,J387)))</f>
        <v/>
      </c>
      <c r="K387" s="383">
        <f>(IF(DASHBOARD!$J$2=K7,DASHBOARD!$U$134,IF(DASHBOARD!$J$2=0,0,K387)))</f>
        <v/>
      </c>
      <c r="L387" s="383">
        <f>(IF(DASHBOARD!$J$2=L7,DASHBOARD!$U$134,IF(DASHBOARD!$J$2=0,0,L387)))</f>
        <v/>
      </c>
      <c r="M387" s="383">
        <f>(IF(DASHBOARD!$J$2=M7,DASHBOARD!$U$134,IF(DASHBOARD!$J$2=0,0,M387)))</f>
        <v/>
      </c>
      <c r="N387" s="383">
        <f>(IF(DASHBOARD!$J$2=N7,DASHBOARD!$U$134,IF(DASHBOARD!$J$2=0,0,N387)))</f>
        <v/>
      </c>
      <c r="O387" s="383">
        <f>(IF(DASHBOARD!$J$2=O7,DASHBOARD!$U$134,IF(DASHBOARD!$J$2=0,0,O387)))</f>
        <v/>
      </c>
      <c r="P387" s="383">
        <f>(IF(DASHBOARD!$J$2=P7,DASHBOARD!$U$134,IF(DASHBOARD!$J$2=0,0,P387)))</f>
        <v/>
      </c>
      <c r="Q387" s="383">
        <f>(IF(DASHBOARD!$J$2=Q7,DASHBOARD!$U$134,IF(DASHBOARD!$J$2=0,0,Q387)))</f>
        <v/>
      </c>
      <c r="R387" s="383">
        <f>(IF(DASHBOARD!$J$2=R7,DASHBOARD!$U$134,IF(DASHBOARD!$J$2=0,0,R387)))</f>
        <v/>
      </c>
      <c r="S387" s="383">
        <f>(IF(DASHBOARD!$J$2=S7,DASHBOARD!$U$134,IF(DASHBOARD!$J$2=0,0,S387)))</f>
        <v/>
      </c>
      <c r="T387" s="383">
        <f>(IF(DASHBOARD!$J$2=T7,DASHBOARD!$U$134,IF(DASHBOARD!$J$2=0,0,T387)))</f>
        <v/>
      </c>
      <c r="U387" s="383">
        <f>(IF(DASHBOARD!$J$2=U7,DASHBOARD!$U$134,IF(DASHBOARD!$J$2=0,0,U387)))</f>
        <v/>
      </c>
      <c r="V387" s="383">
        <f>(IF(DASHBOARD!$J$2=V7,DASHBOARD!$U$134,IF(DASHBOARD!$J$2=0,0,V387)))</f>
        <v/>
      </c>
      <c r="W387" s="383">
        <f>(IF(DASHBOARD!$J$2=W7,DASHBOARD!$U$134,IF(DASHBOARD!$J$2=0,0,W387)))</f>
        <v/>
      </c>
      <c r="X387" s="383">
        <f>(IF(DASHBOARD!$J$2=X7,DASHBOARD!$U$134,IF(DASHBOARD!$J$2=0,0,X387)))</f>
        <v/>
      </c>
      <c r="Y387" s="383">
        <f>(IF(DASHBOARD!$J$2=Y7,DASHBOARD!$U$134,IF(DASHBOARD!$J$2=0,0,Y387)))</f>
        <v/>
      </c>
      <c r="Z387" s="383">
        <f>(IF(DASHBOARD!$J$2=Z7,DASHBOARD!$U$134,IF(DASHBOARD!$J$2=0,0,Z387)))</f>
        <v/>
      </c>
      <c r="AA387" s="383">
        <f>(IF(DASHBOARD!$J$2=AA7,DASHBOARD!$U$134,IF(DASHBOARD!$J$2=0,0,AA387)))</f>
        <v/>
      </c>
      <c r="AB387" s="383">
        <f>(IF(DASHBOARD!$J$2=AB7,DASHBOARD!$U$134,IF(DASHBOARD!$J$2=0,0,AB387)))</f>
        <v/>
      </c>
      <c r="AC387" s="383">
        <f>(IF(DASHBOARD!$J$2=AC7,DASHBOARD!$U$134,IF(DASHBOARD!$J$2=0,0,AC387)))</f>
        <v/>
      </c>
      <c r="AD387" s="383">
        <f>(IF(DASHBOARD!$J$2=AD7,DASHBOARD!$U$134,IF(DASHBOARD!$J$2=0,0,AD387)))</f>
        <v/>
      </c>
      <c r="AE387" s="383">
        <f>(IF(DASHBOARD!$J$2=AE7,DASHBOARD!$U$134,IF(DASHBOARD!$J$2=0,0,AE387)))</f>
        <v/>
      </c>
      <c r="AF387" s="383">
        <f>(IF(DASHBOARD!$J$2=AF7,DASHBOARD!$U$134,IF(DASHBOARD!$J$2=0,0,AF387)))</f>
        <v/>
      </c>
      <c r="AG387" s="383">
        <f>(IF(DASHBOARD!$J$2=AG7,DASHBOARD!$U$134,IF(DASHBOARD!$J$2=0,0,AG387)))</f>
        <v/>
      </c>
      <c r="AH387" s="383">
        <f>(IF(DASHBOARD!$J$2=AH7,DASHBOARD!$U$134,IF(DASHBOARD!$J$2=0,0,AH387)))</f>
        <v/>
      </c>
      <c r="AI387" s="383">
        <f>(IF(DASHBOARD!$J$2=AI7,DASHBOARD!$U$134,IF(DASHBOARD!$J$2=0,0,AI387)))</f>
        <v/>
      </c>
      <c r="AJ387" s="383">
        <f>(IF(DASHBOARD!$J$2=AJ7,DASHBOARD!$U$134,IF(DASHBOARD!$J$2=0,0,AJ387)))</f>
        <v/>
      </c>
      <c r="AK387" s="383">
        <f>(IF(DASHBOARD!$J$2=AK7,DASHBOARD!$U$134,IF(DASHBOARD!$J$2=0,0,AK387)))</f>
        <v/>
      </c>
      <c r="AL387" s="383">
        <f>(IF(DASHBOARD!$J$2=AL7,DASHBOARD!$U$134,IF(DASHBOARD!$J$2=0,0,AL387)))</f>
        <v/>
      </c>
      <c r="AM387" s="383">
        <f>(IF(DASHBOARD!$J$2=AM7,DASHBOARD!$U$134,IF(DASHBOARD!$J$2=0,0,AM387)))</f>
        <v/>
      </c>
      <c r="AN387" s="383">
        <f>(IF(DASHBOARD!$J$2=AN7,DASHBOARD!$U$134,IF(DASHBOARD!$J$2=0,0,AN387)))</f>
        <v/>
      </c>
      <c r="AO387" s="383">
        <f>(IF(DASHBOARD!$J$2=AO7,DASHBOARD!$U$134,IF(DASHBOARD!$J$2=0,0,AO387)))</f>
        <v/>
      </c>
      <c r="AP387" s="383">
        <f>(IF(DASHBOARD!$J$2=AP7,DASHBOARD!$U$134,IF(DASHBOARD!$J$2=0,0,AP387)))</f>
        <v/>
      </c>
      <c r="AQ387" s="383">
        <f>(IF(DASHBOARD!$J$2=AQ7,DASHBOARD!$U$134,IF(DASHBOARD!$J$2=0,0,AQ387)))</f>
        <v/>
      </c>
      <c r="AR387" s="383">
        <f>(IF(DASHBOARD!$J$2=AR7,DASHBOARD!$U$134,IF(DASHBOARD!$J$2=0,0,AR387)))</f>
        <v/>
      </c>
      <c r="AS387" s="383">
        <f>(IF(DASHBOARD!$J$2=AS7,DASHBOARD!$U$134,IF(DASHBOARD!$J$2=0,0,AS387)))</f>
        <v/>
      </c>
      <c r="AT387" s="383">
        <f>(IF(DASHBOARD!$J$2=AT7,DASHBOARD!$U$134,IF(DASHBOARD!$J$2=0,0,AT387)))</f>
        <v/>
      </c>
      <c r="AU387" s="383">
        <f>(IF(DASHBOARD!$J$2=AU7,DASHBOARD!$U$134,IF(DASHBOARD!$J$2=0,0,AU387)))</f>
        <v/>
      </c>
      <c r="AV387" s="383">
        <f>(IF(DASHBOARD!$J$2=AV7,DASHBOARD!$U$134,IF(DASHBOARD!$J$2=0,0,AV387)))</f>
        <v/>
      </c>
      <c r="AW387" s="383">
        <f>(IF(DASHBOARD!$J$2=AW7,DASHBOARD!$U$134,IF(DASHBOARD!$J$2=0,0,AW387)))</f>
        <v/>
      </c>
      <c r="AX387" s="383">
        <f>(IF(DASHBOARD!$J$2=AX7,DASHBOARD!$U$134,IF(DASHBOARD!$J$2=0,0,AX387)))</f>
        <v/>
      </c>
      <c r="AY387" s="383">
        <f>(IF(DASHBOARD!$J$2=AY7,DASHBOARD!$U$134,IF(DASHBOARD!$J$2=0,0,AY387)))</f>
        <v/>
      </c>
      <c r="AZ387" s="383">
        <f>(IF(DASHBOARD!$J$2=AZ7,DASHBOARD!$U$134,IF(DASHBOARD!$J$2=0,0,AZ387)))</f>
        <v/>
      </c>
      <c r="BA387" s="383">
        <f>(IF(DASHBOARD!$J$2=BA7,DASHBOARD!$U$134,IF(DASHBOARD!$J$2=0,0,BA387)))</f>
        <v/>
      </c>
      <c r="BB387" s="384">
        <f>IF(SUM(F387:BA387)&lt;&gt;0,AVERAGEIF(F387:BA387,"&gt;0",F387:BA387),0)</f>
        <v/>
      </c>
      <c r="BC387" s="147" t="n"/>
      <c r="BD387" s="385">
        <f>MAXA(F387:BA387)</f>
        <v/>
      </c>
      <c r="BE387" s="1461">
        <f>IF(BD387&lt;&gt;0,VLOOKUP(BD387,$F$10:$BA$10,MATCH(BD387,F387:BA387,0)),"")</f>
        <v/>
      </c>
      <c r="BF387" s="385">
        <f t="array" ref="BF387">MIN(IF(F387:BA387&gt;0,F387:BA387))</f>
        <v/>
      </c>
      <c r="BG387" s="1461">
        <f>IF(BF387&lt;&gt;0,VLOOKUP(BF387,$F$10:$BA$10,MATCH($BF387,$F387:$BA387,0)),"")</f>
        <v/>
      </c>
      <c r="BI387" s="1368">
        <f>HLOOKUP($BI$9,$S$10:$AI$431,1+$BL387,TRUE)</f>
        <v/>
      </c>
      <c r="BJ387" s="1369">
        <f>HLOOKUP($BJ$9,$AJ$10:$AW$431,1+$BL387,TRUE)</f>
        <v/>
      </c>
      <c r="BK387" s="151" t="n"/>
      <c r="BL387" s="408">
        <f>#REF!+1</f>
        <v/>
      </c>
      <c r="BM387" s="399" t="n"/>
    </row>
    <row r="388" ht="20.25" customHeight="1" s="18" thickBot="1" thickTop="1">
      <c r="B388" s="1370" t="n"/>
      <c r="C388" s="1353" t="n"/>
      <c r="D388" s="1462" t="n"/>
      <c r="E388" s="402" t="inlineStr">
        <is>
          <t>Sidera # 2, 150</t>
        </is>
      </c>
      <c r="F388" s="383">
        <f>(IF(DASHBOARD!$J$2=F7,DASHBOARD!$U$135,IF(DASHBOARD!$J$2=0,0,F388)))</f>
        <v/>
      </c>
      <c r="G388" s="383">
        <f>(IF(DASHBOARD!$J$2=G7,DASHBOARD!$U$135,IF(DASHBOARD!$J$2=0,0,G388)))</f>
        <v/>
      </c>
      <c r="H388" s="383">
        <f>(IF(DASHBOARD!$J$2=H7,DASHBOARD!$U$135,IF(DASHBOARD!$J$2=0,0,H388)))</f>
        <v/>
      </c>
      <c r="I388" s="383">
        <f>(IF(DASHBOARD!$J$2=I7,DASHBOARD!$U$135,IF(DASHBOARD!$J$2=0,0,I388)))</f>
        <v/>
      </c>
      <c r="J388" s="383">
        <f>(IF(DASHBOARD!$J$2=J7,DASHBOARD!$U$135,IF(DASHBOARD!$J$2=0,0,J388)))</f>
        <v/>
      </c>
      <c r="K388" s="383">
        <f>(IF(DASHBOARD!$J$2=K7,DASHBOARD!$U$135,IF(DASHBOARD!$J$2=0,0,K388)))</f>
        <v/>
      </c>
      <c r="L388" s="383">
        <f>(IF(DASHBOARD!$J$2=L7,DASHBOARD!$U$135,IF(DASHBOARD!$J$2=0,0,L388)))</f>
        <v/>
      </c>
      <c r="M388" s="383">
        <f>(IF(DASHBOARD!$J$2=M7,DASHBOARD!$U$135,IF(DASHBOARD!$J$2=0,0,M388)))</f>
        <v/>
      </c>
      <c r="N388" s="383">
        <f>(IF(DASHBOARD!$J$2=N7,DASHBOARD!$U$135,IF(DASHBOARD!$J$2=0,0,N388)))</f>
        <v/>
      </c>
      <c r="O388" s="383">
        <f>(IF(DASHBOARD!$J$2=O7,DASHBOARD!$U$135,IF(DASHBOARD!$J$2=0,0,O388)))</f>
        <v/>
      </c>
      <c r="P388" s="383">
        <f>(IF(DASHBOARD!$J$2=P7,DASHBOARD!$U$135,IF(DASHBOARD!$J$2=0,0,P388)))</f>
        <v/>
      </c>
      <c r="Q388" s="383">
        <f>(IF(DASHBOARD!$J$2=Q7,DASHBOARD!$U$135,IF(DASHBOARD!$J$2=0,0,Q388)))</f>
        <v/>
      </c>
      <c r="R388" s="383">
        <f>(IF(DASHBOARD!$J$2=R7,DASHBOARD!$U$135,IF(DASHBOARD!$J$2=0,0,R388)))</f>
        <v/>
      </c>
      <c r="S388" s="383">
        <f>(IF(DASHBOARD!$J$2=S7,DASHBOARD!$U$135,IF(DASHBOARD!$J$2=0,0,S388)))</f>
        <v/>
      </c>
      <c r="T388" s="383">
        <f>(IF(DASHBOARD!$J$2=T7,DASHBOARD!$U$135,IF(DASHBOARD!$J$2=0,0,T388)))</f>
        <v/>
      </c>
      <c r="U388" s="383">
        <f>(IF(DASHBOARD!$J$2=U7,DASHBOARD!$U$135,IF(DASHBOARD!$J$2=0,0,U388)))</f>
        <v/>
      </c>
      <c r="V388" s="383">
        <f>(IF(DASHBOARD!$J$2=V7,DASHBOARD!$U$135,IF(DASHBOARD!$J$2=0,0,V388)))</f>
        <v/>
      </c>
      <c r="W388" s="383">
        <f>(IF(DASHBOARD!$J$2=W7,DASHBOARD!$U$135,IF(DASHBOARD!$J$2=0,0,W388)))</f>
        <v/>
      </c>
      <c r="X388" s="383">
        <f>(IF(DASHBOARD!$J$2=X7,DASHBOARD!$U$135,IF(DASHBOARD!$J$2=0,0,X388)))</f>
        <v/>
      </c>
      <c r="Y388" s="383">
        <f>(IF(DASHBOARD!$J$2=Y7,DASHBOARD!$U$135,IF(DASHBOARD!$J$2=0,0,Y388)))</f>
        <v/>
      </c>
      <c r="Z388" s="383">
        <f>(IF(DASHBOARD!$J$2=Z7,DASHBOARD!$U$135,IF(DASHBOARD!$J$2=0,0,Z388)))</f>
        <v/>
      </c>
      <c r="AA388" s="383">
        <f>(IF(DASHBOARD!$J$2=AA7,DASHBOARD!$U$135,IF(DASHBOARD!$J$2=0,0,AA388)))</f>
        <v/>
      </c>
      <c r="AB388" s="383">
        <f>(IF(DASHBOARD!$J$2=AB7,DASHBOARD!$U$135,IF(DASHBOARD!$J$2=0,0,AB388)))</f>
        <v/>
      </c>
      <c r="AC388" s="383">
        <f>(IF(DASHBOARD!$J$2=AC7,DASHBOARD!$U$135,IF(DASHBOARD!$J$2=0,0,AC388)))</f>
        <v/>
      </c>
      <c r="AD388" s="383">
        <f>(IF(DASHBOARD!$J$2=AD7,DASHBOARD!$U$135,IF(DASHBOARD!$J$2=0,0,AD388)))</f>
        <v/>
      </c>
      <c r="AE388" s="383">
        <f>(IF(DASHBOARD!$J$2=AE7,DASHBOARD!$U$135,IF(DASHBOARD!$J$2=0,0,AE388)))</f>
        <v/>
      </c>
      <c r="AF388" s="383">
        <f>(IF(DASHBOARD!$J$2=AF7,DASHBOARD!$U$135,IF(DASHBOARD!$J$2=0,0,AF388)))</f>
        <v/>
      </c>
      <c r="AG388" s="383">
        <f>(IF(DASHBOARD!$J$2=AG7,DASHBOARD!$U$135,IF(DASHBOARD!$J$2=0,0,AG388)))</f>
        <v/>
      </c>
      <c r="AH388" s="383">
        <f>(IF(DASHBOARD!$J$2=AH7,DASHBOARD!$U$135,IF(DASHBOARD!$J$2=0,0,AH388)))</f>
        <v/>
      </c>
      <c r="AI388" s="383">
        <f>(IF(DASHBOARD!$J$2=AI7,DASHBOARD!$U$135,IF(DASHBOARD!$J$2=0,0,AI388)))</f>
        <v/>
      </c>
      <c r="AJ388" s="383">
        <f>(IF(DASHBOARD!$J$2=AJ7,DASHBOARD!$U$135,IF(DASHBOARD!$J$2=0,0,AJ388)))</f>
        <v/>
      </c>
      <c r="AK388" s="383">
        <f>(IF(DASHBOARD!$J$2=AK7,DASHBOARD!$U$135,IF(DASHBOARD!$J$2=0,0,AK388)))</f>
        <v/>
      </c>
      <c r="AL388" s="383">
        <f>(IF(DASHBOARD!$J$2=AL7,DASHBOARD!$U$135,IF(DASHBOARD!$J$2=0,0,AL388)))</f>
        <v/>
      </c>
      <c r="AM388" s="383">
        <f>(IF(DASHBOARD!$J$2=AM7,DASHBOARD!$U$135,IF(DASHBOARD!$J$2=0,0,AM388)))</f>
        <v/>
      </c>
      <c r="AN388" s="383">
        <f>(IF(DASHBOARD!$J$2=AN7,DASHBOARD!$U$135,IF(DASHBOARD!$J$2=0,0,AN388)))</f>
        <v/>
      </c>
      <c r="AO388" s="383">
        <f>(IF(DASHBOARD!$J$2=AO7,DASHBOARD!$U$135,IF(DASHBOARD!$J$2=0,0,AO388)))</f>
        <v/>
      </c>
      <c r="AP388" s="383">
        <f>(IF(DASHBOARD!$J$2=AP7,DASHBOARD!$U$135,IF(DASHBOARD!$J$2=0,0,AP388)))</f>
        <v/>
      </c>
      <c r="AQ388" s="383">
        <f>(IF(DASHBOARD!$J$2=AQ7,DASHBOARD!$U$135,IF(DASHBOARD!$J$2=0,0,AQ388)))</f>
        <v/>
      </c>
      <c r="AR388" s="383">
        <f>(IF(DASHBOARD!$J$2=AR7,DASHBOARD!$U$135,IF(DASHBOARD!$J$2=0,0,AR388)))</f>
        <v/>
      </c>
      <c r="AS388" s="383">
        <f>(IF(DASHBOARD!$J$2=AS7,DASHBOARD!$U$135,IF(DASHBOARD!$J$2=0,0,AS388)))</f>
        <v/>
      </c>
      <c r="AT388" s="383">
        <f>(IF(DASHBOARD!$J$2=AT7,DASHBOARD!$U$135,IF(DASHBOARD!$J$2=0,0,AT388)))</f>
        <v/>
      </c>
      <c r="AU388" s="383">
        <f>(IF(DASHBOARD!$J$2=AU7,DASHBOARD!$U$135,IF(DASHBOARD!$J$2=0,0,AU388)))</f>
        <v/>
      </c>
      <c r="AV388" s="383">
        <f>(IF(DASHBOARD!$J$2=AV7,DASHBOARD!$U$135,IF(DASHBOARD!$J$2=0,0,AV388)))</f>
        <v/>
      </c>
      <c r="AW388" s="383">
        <f>(IF(DASHBOARD!$J$2=AW7,DASHBOARD!$U$135,IF(DASHBOARD!$J$2=0,0,AW388)))</f>
        <v/>
      </c>
      <c r="AX388" s="383">
        <f>(IF(DASHBOARD!$J$2=AX7,DASHBOARD!$U$135,IF(DASHBOARD!$J$2=0,0,AX388)))</f>
        <v/>
      </c>
      <c r="AY388" s="383">
        <f>(IF(DASHBOARD!$J$2=AY7,DASHBOARD!$U$135,IF(DASHBOARD!$J$2=0,0,AY388)))</f>
        <v/>
      </c>
      <c r="AZ388" s="383">
        <f>(IF(DASHBOARD!$J$2=AZ7,DASHBOARD!$U$135,IF(DASHBOARD!$J$2=0,0,AZ388)))</f>
        <v/>
      </c>
      <c r="BA388" s="383">
        <f>(IF(DASHBOARD!$J$2=BA7,DASHBOARD!$U$135,IF(DASHBOARD!$J$2=0,0,BA388)))</f>
        <v/>
      </c>
      <c r="BB388" s="384">
        <f>IF(SUM(F388:BA388)&lt;&gt;0,AVERAGEIF(F388:BA388,"&gt;0",F388:BA388),0)</f>
        <v/>
      </c>
      <c r="BC388" s="147" t="n"/>
      <c r="BD388" s="385">
        <f>MAXA(F388:BA388)</f>
        <v/>
      </c>
      <c r="BE388" s="1461">
        <f>IF(BD388&lt;&gt;0,VLOOKUP(BD388,$F$10:$BA$10,MATCH(BD388,F388:BA388,0)),"")</f>
        <v/>
      </c>
      <c r="BF388" s="385">
        <f t="array" ref="BF388">MIN(IF(F388:BA388&gt;0,F388:BA388))</f>
        <v/>
      </c>
      <c r="BG388" s="1461">
        <f>IF(BF388&lt;&gt;0,VLOOKUP(BF388,$F$10:$BA$10,MATCH($BF388,$F388:$BA388,0)),"")</f>
        <v/>
      </c>
      <c r="BI388" s="1368">
        <f>HLOOKUP($BI$9,$S$10:$AI$431,1+$BL388,TRUE)</f>
        <v/>
      </c>
      <c r="BJ388" s="1369">
        <f>HLOOKUP($BJ$9,$AJ$10:$AW$431,1+$BL388,TRUE)</f>
        <v/>
      </c>
      <c r="BK388" s="151" t="n"/>
      <c r="BL388" s="408">
        <f>BL387+1</f>
        <v/>
      </c>
      <c r="BM388" s="399" t="n"/>
    </row>
    <row r="389" ht="20.25" customHeight="1" s="18" thickBot="1" thickTop="1">
      <c r="B389" s="1370" t="n"/>
      <c r="C389" s="1353" t="n"/>
      <c r="D389" s="1462" t="n"/>
      <c r="E389" s="402" t="inlineStr">
        <is>
          <t>Donggala # 1, 150</t>
        </is>
      </c>
      <c r="F389" s="383">
        <f>(IF(DASHBOARD!$J$2=F7,DASHBOARD!$U$132,IF(DASHBOARD!$J$2=0,0,F389)))</f>
        <v/>
      </c>
      <c r="G389" s="383">
        <f>(IF(DASHBOARD!$J$2=G7,DASHBOARD!$U$132,IF(DASHBOARD!$J$2=0,0,G389)))</f>
        <v/>
      </c>
      <c r="H389" s="383">
        <f>(IF(DASHBOARD!$J$2=H7,DASHBOARD!$U$132,IF(DASHBOARD!$J$2=0,0,H389)))</f>
        <v/>
      </c>
      <c r="I389" s="383">
        <f>(IF(DASHBOARD!$J$2=I7,DASHBOARD!$U$132,IF(DASHBOARD!$J$2=0,0,I389)))</f>
        <v/>
      </c>
      <c r="J389" s="383">
        <f>(IF(DASHBOARD!$J$2=J7,DASHBOARD!$U$132,IF(DASHBOARD!$J$2=0,0,J389)))</f>
        <v/>
      </c>
      <c r="K389" s="383">
        <f>(IF(DASHBOARD!$J$2=K7,DASHBOARD!$U$132,IF(DASHBOARD!$J$2=0,0,K389)))</f>
        <v/>
      </c>
      <c r="L389" s="383">
        <f>(IF(DASHBOARD!$J$2=L7,DASHBOARD!$U$132,IF(DASHBOARD!$J$2=0,0,L389)))</f>
        <v/>
      </c>
      <c r="M389" s="383">
        <f>(IF(DASHBOARD!$J$2=M7,DASHBOARD!$U$132,IF(DASHBOARD!$J$2=0,0,M389)))</f>
        <v/>
      </c>
      <c r="N389" s="383">
        <f>(IF(DASHBOARD!$J$2=N7,DASHBOARD!$U$132,IF(DASHBOARD!$J$2=0,0,N389)))</f>
        <v/>
      </c>
      <c r="O389" s="383">
        <f>(IF(DASHBOARD!$J$2=O7,DASHBOARD!$U$132,IF(DASHBOARD!$J$2=0,0,O389)))</f>
        <v/>
      </c>
      <c r="P389" s="383">
        <f>(IF(DASHBOARD!$J$2=P7,DASHBOARD!$U$132,IF(DASHBOARD!$J$2=0,0,P389)))</f>
        <v/>
      </c>
      <c r="Q389" s="383">
        <f>(IF(DASHBOARD!$J$2=Q7,DASHBOARD!$U$132,IF(DASHBOARD!$J$2=0,0,Q389)))</f>
        <v/>
      </c>
      <c r="R389" s="383">
        <f>(IF(DASHBOARD!$J$2=R7,DASHBOARD!$U$132,IF(DASHBOARD!$J$2=0,0,R389)))</f>
        <v/>
      </c>
      <c r="S389" s="383">
        <f>(IF(DASHBOARD!$J$2=S7,DASHBOARD!$U$132,IF(DASHBOARD!$J$2=0,0,S389)))</f>
        <v/>
      </c>
      <c r="T389" s="383">
        <f>(IF(DASHBOARD!$J$2=T7,DASHBOARD!$U$132,IF(DASHBOARD!$J$2=0,0,T389)))</f>
        <v/>
      </c>
      <c r="U389" s="383">
        <f>(IF(DASHBOARD!$J$2=U7,DASHBOARD!$U$132,IF(DASHBOARD!$J$2=0,0,U389)))</f>
        <v/>
      </c>
      <c r="V389" s="383">
        <f>(IF(DASHBOARD!$J$2=V7,DASHBOARD!$U$132,IF(DASHBOARD!$J$2=0,0,V389)))</f>
        <v/>
      </c>
      <c r="W389" s="383">
        <f>(IF(DASHBOARD!$J$2=W7,DASHBOARD!$U$132,IF(DASHBOARD!$J$2=0,0,W389)))</f>
        <v/>
      </c>
      <c r="X389" s="383">
        <f>(IF(DASHBOARD!$J$2=X7,DASHBOARD!$U$132,IF(DASHBOARD!$J$2=0,0,X389)))</f>
        <v/>
      </c>
      <c r="Y389" s="383">
        <f>(IF(DASHBOARD!$J$2=Y7,DASHBOARD!$U$132,IF(DASHBOARD!$J$2=0,0,Y389)))</f>
        <v/>
      </c>
      <c r="Z389" s="383">
        <f>(IF(DASHBOARD!$J$2=Z7,DASHBOARD!$U$132,IF(DASHBOARD!$J$2=0,0,Z389)))</f>
        <v/>
      </c>
      <c r="AA389" s="383">
        <f>(IF(DASHBOARD!$J$2=AA7,DASHBOARD!$U$132,IF(DASHBOARD!$J$2=0,0,AA389)))</f>
        <v/>
      </c>
      <c r="AB389" s="383">
        <f>(IF(DASHBOARD!$J$2=AB7,DASHBOARD!$U$132,IF(DASHBOARD!$J$2=0,0,AB389)))</f>
        <v/>
      </c>
      <c r="AC389" s="383">
        <f>(IF(DASHBOARD!$J$2=AC7,DASHBOARD!$U$132,IF(DASHBOARD!$J$2=0,0,AC389)))</f>
        <v/>
      </c>
      <c r="AD389" s="383">
        <f>(IF(DASHBOARD!$J$2=AD7,DASHBOARD!$U$132,IF(DASHBOARD!$J$2=0,0,AD389)))</f>
        <v/>
      </c>
      <c r="AE389" s="383">
        <f>(IF(DASHBOARD!$J$2=AE7,DASHBOARD!$U$132,IF(DASHBOARD!$J$2=0,0,AE389)))</f>
        <v/>
      </c>
      <c r="AF389" s="383">
        <f>(IF(DASHBOARD!$J$2=AF7,DASHBOARD!$U$132,IF(DASHBOARD!$J$2=0,0,AF389)))</f>
        <v/>
      </c>
      <c r="AG389" s="383">
        <f>(IF(DASHBOARD!$J$2=AG7,DASHBOARD!$U$132,IF(DASHBOARD!$J$2=0,0,AG389)))</f>
        <v/>
      </c>
      <c r="AH389" s="383">
        <f>(IF(DASHBOARD!$J$2=AH7,DASHBOARD!$U$132,IF(DASHBOARD!$J$2=0,0,AH389)))</f>
        <v/>
      </c>
      <c r="AI389" s="383">
        <f>(IF(DASHBOARD!$J$2=AI7,DASHBOARD!$U$132,IF(DASHBOARD!$J$2=0,0,AI389)))</f>
        <v/>
      </c>
      <c r="AJ389" s="383">
        <f>(IF(DASHBOARD!$J$2=AJ7,DASHBOARD!$U$132,IF(DASHBOARD!$J$2=0,0,AJ389)))</f>
        <v/>
      </c>
      <c r="AK389" s="383">
        <f>(IF(DASHBOARD!$J$2=AK7,DASHBOARD!$U$132,IF(DASHBOARD!$J$2=0,0,AK389)))</f>
        <v/>
      </c>
      <c r="AL389" s="383">
        <f>(IF(DASHBOARD!$J$2=AL7,DASHBOARD!$U$132,IF(DASHBOARD!$J$2=0,0,AL389)))</f>
        <v/>
      </c>
      <c r="AM389" s="383">
        <f>(IF(DASHBOARD!$J$2=AM7,DASHBOARD!$U$132,IF(DASHBOARD!$J$2=0,0,AM389)))</f>
        <v/>
      </c>
      <c r="AN389" s="383">
        <f>(IF(DASHBOARD!$J$2=AN7,DASHBOARD!$U$132,IF(DASHBOARD!$J$2=0,0,AN389)))</f>
        <v/>
      </c>
      <c r="AO389" s="383">
        <f>(IF(DASHBOARD!$J$2=AO7,DASHBOARD!$U$132,IF(DASHBOARD!$J$2=0,0,AO389)))</f>
        <v/>
      </c>
      <c r="AP389" s="383">
        <f>(IF(DASHBOARD!$J$2=AP7,DASHBOARD!$U$132,IF(DASHBOARD!$J$2=0,0,AP389)))</f>
        <v/>
      </c>
      <c r="AQ389" s="383">
        <f>(IF(DASHBOARD!$J$2=AQ7,DASHBOARD!$U$132,IF(DASHBOARD!$J$2=0,0,AQ389)))</f>
        <v/>
      </c>
      <c r="AR389" s="383">
        <f>(IF(DASHBOARD!$J$2=AR7,DASHBOARD!$U$132,IF(DASHBOARD!$J$2=0,0,AR389)))</f>
        <v/>
      </c>
      <c r="AS389" s="383">
        <f>(IF(DASHBOARD!$J$2=AS7,DASHBOARD!$U$132,IF(DASHBOARD!$J$2=0,0,AS389)))</f>
        <v/>
      </c>
      <c r="AT389" s="383">
        <f>(IF(DASHBOARD!$J$2=AT7,DASHBOARD!$U$132,IF(DASHBOARD!$J$2=0,0,AT389)))</f>
        <v/>
      </c>
      <c r="AU389" s="383">
        <f>(IF(DASHBOARD!$J$2=AU7,DASHBOARD!$U$132,IF(DASHBOARD!$J$2=0,0,AU389)))</f>
        <v/>
      </c>
      <c r="AV389" s="383">
        <f>(IF(DASHBOARD!$J$2=AV7,DASHBOARD!$U$132,IF(DASHBOARD!$J$2=0,0,AV389)))</f>
        <v/>
      </c>
      <c r="AW389" s="383">
        <f>(IF(DASHBOARD!$J$2=AW7,DASHBOARD!$U$132,IF(DASHBOARD!$J$2=0,0,AW389)))</f>
        <v/>
      </c>
      <c r="AX389" s="383">
        <f>(IF(DASHBOARD!$J$2=AX7,DASHBOARD!$U$132,IF(DASHBOARD!$J$2=0,0,AX389)))</f>
        <v/>
      </c>
      <c r="AY389" s="383">
        <f>(IF(DASHBOARD!$J$2=AY7,DASHBOARD!$U$132,IF(DASHBOARD!$J$2=0,0,AY389)))</f>
        <v/>
      </c>
      <c r="AZ389" s="383">
        <f>(IF(DASHBOARD!$J$2=AZ7,DASHBOARD!$U$132,IF(DASHBOARD!$J$2=0,0,AZ389)))</f>
        <v/>
      </c>
      <c r="BA389" s="383">
        <f>(IF(DASHBOARD!$J$2=BA7,DASHBOARD!$U$132,IF(DASHBOARD!$J$2=0,0,BA389)))</f>
        <v/>
      </c>
      <c r="BB389" s="384">
        <f>IF(SUM(F389:BA389)&lt;&gt;0,AVERAGEIF(F389:BA389,"&gt;0",F389:BA389),0)</f>
        <v/>
      </c>
      <c r="BC389" s="147" t="n"/>
      <c r="BD389" s="385">
        <f>MAXA(F389:BA389)</f>
        <v/>
      </c>
      <c r="BE389" s="1461">
        <f>IF(BD389&lt;&gt;0,VLOOKUP(BD389,$F$10:$BA$10,MATCH(BD389,F389:BA389,0)),"")</f>
        <v/>
      </c>
      <c r="BF389" s="385">
        <f t="array" ref="BF389">MIN(IF(F389:BA389&gt;0,F389:BA389))</f>
        <v/>
      </c>
      <c r="BG389" s="1461">
        <f>IF(BF389&lt;&gt;0,VLOOKUP(BF389,$F$10:$BA$10,MATCH($BF389,$F389:$BA389,0)),"")</f>
        <v/>
      </c>
      <c r="BI389" s="1368">
        <f>HLOOKUP($BI$9,$S$10:$AI$431,1+$BL389,TRUE)</f>
        <v/>
      </c>
      <c r="BJ389" s="1369">
        <f>HLOOKUP($BJ$9,$AJ$10:$AW$431,1+$BL389,TRUE)</f>
        <v/>
      </c>
      <c r="BK389" s="151" t="n"/>
      <c r="BL389" s="408">
        <f>BL388+1</f>
        <v/>
      </c>
      <c r="BM389" s="399" t="n"/>
    </row>
    <row r="390" ht="20.25" customHeight="1" s="18" thickBot="1" thickTop="1">
      <c r="B390" s="1370" t="n"/>
      <c r="C390" s="1353" t="n"/>
      <c r="D390" s="1463" t="n"/>
      <c r="E390" s="402" t="inlineStr">
        <is>
          <t>Donggala # 2, 150</t>
        </is>
      </c>
      <c r="F390" s="383">
        <f>(IF(DASHBOARD!$J$2=F7,DASHBOARD!$U$133,IF(DASHBOARD!$J$2=0,0,F390)))</f>
        <v/>
      </c>
      <c r="G390" s="383">
        <f>(IF(DASHBOARD!$J$2=G7,DASHBOARD!$U$133,IF(DASHBOARD!$J$2=0,0,G390)))</f>
        <v/>
      </c>
      <c r="H390" s="383">
        <f>(IF(DASHBOARD!$J$2=H7,DASHBOARD!$U$133,IF(DASHBOARD!$J$2=0,0,H390)))</f>
        <v/>
      </c>
      <c r="I390" s="383">
        <f>(IF(DASHBOARD!$J$2=I7,DASHBOARD!$U$133,IF(DASHBOARD!$J$2=0,0,I390)))</f>
        <v/>
      </c>
      <c r="J390" s="383">
        <f>(IF(DASHBOARD!$J$2=J7,DASHBOARD!$U$133,IF(DASHBOARD!$J$2=0,0,J390)))</f>
        <v/>
      </c>
      <c r="K390" s="383">
        <f>(IF(DASHBOARD!$J$2=K7,DASHBOARD!$U$133,IF(DASHBOARD!$J$2=0,0,K390)))</f>
        <v/>
      </c>
      <c r="L390" s="383">
        <f>(IF(DASHBOARD!$J$2=L7,DASHBOARD!$U$133,IF(DASHBOARD!$J$2=0,0,L390)))</f>
        <v/>
      </c>
      <c r="M390" s="383">
        <f>(IF(DASHBOARD!$J$2=M7,DASHBOARD!$U$133,IF(DASHBOARD!$J$2=0,0,M390)))</f>
        <v/>
      </c>
      <c r="N390" s="383">
        <f>(IF(DASHBOARD!$J$2=N7,DASHBOARD!$U$133,IF(DASHBOARD!$J$2=0,0,N390)))</f>
        <v/>
      </c>
      <c r="O390" s="383">
        <f>(IF(DASHBOARD!$J$2=O7,DASHBOARD!$U$133,IF(DASHBOARD!$J$2=0,0,O390)))</f>
        <v/>
      </c>
      <c r="P390" s="383">
        <f>(IF(DASHBOARD!$J$2=P7,DASHBOARD!$U$133,IF(DASHBOARD!$J$2=0,0,P390)))</f>
        <v/>
      </c>
      <c r="Q390" s="383">
        <f>(IF(DASHBOARD!$J$2=Q7,DASHBOARD!$U$133,IF(DASHBOARD!$J$2=0,0,Q390)))</f>
        <v/>
      </c>
      <c r="R390" s="383">
        <f>(IF(DASHBOARD!$J$2=R7,DASHBOARD!$U$133,IF(DASHBOARD!$J$2=0,0,R390)))</f>
        <v/>
      </c>
      <c r="S390" s="383">
        <f>(IF(DASHBOARD!$J$2=S7,DASHBOARD!$U$133,IF(DASHBOARD!$J$2=0,0,S390)))</f>
        <v/>
      </c>
      <c r="T390" s="383">
        <f>(IF(DASHBOARD!$J$2=T7,DASHBOARD!$U$133,IF(DASHBOARD!$J$2=0,0,T390)))</f>
        <v/>
      </c>
      <c r="U390" s="383">
        <f>(IF(DASHBOARD!$J$2=U7,DASHBOARD!$U$133,IF(DASHBOARD!$J$2=0,0,U390)))</f>
        <v/>
      </c>
      <c r="V390" s="383">
        <f>(IF(DASHBOARD!$J$2=V7,DASHBOARD!$U$133,IF(DASHBOARD!$J$2=0,0,V390)))</f>
        <v/>
      </c>
      <c r="W390" s="383">
        <f>(IF(DASHBOARD!$J$2=W7,DASHBOARD!$U$133,IF(DASHBOARD!$J$2=0,0,W390)))</f>
        <v/>
      </c>
      <c r="X390" s="383">
        <f>(IF(DASHBOARD!$J$2=X7,DASHBOARD!$U$133,IF(DASHBOARD!$J$2=0,0,X390)))</f>
        <v/>
      </c>
      <c r="Y390" s="383">
        <f>(IF(DASHBOARD!$J$2=Y7,DASHBOARD!$U$133,IF(DASHBOARD!$J$2=0,0,Y390)))</f>
        <v/>
      </c>
      <c r="Z390" s="383">
        <f>(IF(DASHBOARD!$J$2=Z7,DASHBOARD!$U$133,IF(DASHBOARD!$J$2=0,0,Z390)))</f>
        <v/>
      </c>
      <c r="AA390" s="383">
        <f>(IF(DASHBOARD!$J$2=AA7,DASHBOARD!$U$133,IF(DASHBOARD!$J$2=0,0,AA390)))</f>
        <v/>
      </c>
      <c r="AB390" s="383">
        <f>(IF(DASHBOARD!$J$2=AB7,DASHBOARD!$U$133,IF(DASHBOARD!$J$2=0,0,AB390)))</f>
        <v/>
      </c>
      <c r="AC390" s="383">
        <f>(IF(DASHBOARD!$J$2=AC7,DASHBOARD!$U$133,IF(DASHBOARD!$J$2=0,0,AC390)))</f>
        <v/>
      </c>
      <c r="AD390" s="383">
        <f>(IF(DASHBOARD!$J$2=AD7,DASHBOARD!$U$133,IF(DASHBOARD!$J$2=0,0,AD390)))</f>
        <v/>
      </c>
      <c r="AE390" s="383">
        <f>(IF(DASHBOARD!$J$2=AE7,DASHBOARD!$U$133,IF(DASHBOARD!$J$2=0,0,AE390)))</f>
        <v/>
      </c>
      <c r="AF390" s="383">
        <f>(IF(DASHBOARD!$J$2=AF7,DASHBOARD!$U$133,IF(DASHBOARD!$J$2=0,0,AF390)))</f>
        <v/>
      </c>
      <c r="AG390" s="383">
        <f>(IF(DASHBOARD!$J$2=AG7,DASHBOARD!$U$133,IF(DASHBOARD!$J$2=0,0,AG390)))</f>
        <v/>
      </c>
      <c r="AH390" s="383">
        <f>(IF(DASHBOARD!$J$2=AH7,DASHBOARD!$U$133,IF(DASHBOARD!$J$2=0,0,AH390)))</f>
        <v/>
      </c>
      <c r="AI390" s="383">
        <f>(IF(DASHBOARD!$J$2=AI7,DASHBOARD!$U$133,IF(DASHBOARD!$J$2=0,0,AI390)))</f>
        <v/>
      </c>
      <c r="AJ390" s="383">
        <f>(IF(DASHBOARD!$J$2=AJ7,DASHBOARD!$U$133,IF(DASHBOARD!$J$2=0,0,AJ390)))</f>
        <v/>
      </c>
      <c r="AK390" s="383">
        <f>(IF(DASHBOARD!$J$2=AK7,DASHBOARD!$U$133,IF(DASHBOARD!$J$2=0,0,AK390)))</f>
        <v/>
      </c>
      <c r="AL390" s="383">
        <f>(IF(DASHBOARD!$J$2=AL7,DASHBOARD!$U$133,IF(DASHBOARD!$J$2=0,0,AL390)))</f>
        <v/>
      </c>
      <c r="AM390" s="383">
        <f>(IF(DASHBOARD!$J$2=AM7,DASHBOARD!$U$133,IF(DASHBOARD!$J$2=0,0,AM390)))</f>
        <v/>
      </c>
      <c r="AN390" s="383">
        <f>(IF(DASHBOARD!$J$2=AN7,DASHBOARD!$U$133,IF(DASHBOARD!$J$2=0,0,AN390)))</f>
        <v/>
      </c>
      <c r="AO390" s="383">
        <f>(IF(DASHBOARD!$J$2=AO7,DASHBOARD!$U$133,IF(DASHBOARD!$J$2=0,0,AO390)))</f>
        <v/>
      </c>
      <c r="AP390" s="383">
        <f>(IF(DASHBOARD!$J$2=AP7,DASHBOARD!$U$133,IF(DASHBOARD!$J$2=0,0,AP390)))</f>
        <v/>
      </c>
      <c r="AQ390" s="383">
        <f>(IF(DASHBOARD!$J$2=AQ7,DASHBOARD!$U$133,IF(DASHBOARD!$J$2=0,0,AQ390)))</f>
        <v/>
      </c>
      <c r="AR390" s="383">
        <f>(IF(DASHBOARD!$J$2=AR7,DASHBOARD!$U$133,IF(DASHBOARD!$J$2=0,0,AR390)))</f>
        <v/>
      </c>
      <c r="AS390" s="383">
        <f>(IF(DASHBOARD!$J$2=AS7,DASHBOARD!$U$133,IF(DASHBOARD!$J$2=0,0,AS390)))</f>
        <v/>
      </c>
      <c r="AT390" s="383">
        <f>(IF(DASHBOARD!$J$2=AT7,DASHBOARD!$U$133,IF(DASHBOARD!$J$2=0,0,AT390)))</f>
        <v/>
      </c>
      <c r="AU390" s="383">
        <f>(IF(DASHBOARD!$J$2=AU7,DASHBOARD!$U$133,IF(DASHBOARD!$J$2=0,0,AU390)))</f>
        <v/>
      </c>
      <c r="AV390" s="383">
        <f>(IF(DASHBOARD!$J$2=AV7,DASHBOARD!$U$133,IF(DASHBOARD!$J$2=0,0,AV390)))</f>
        <v/>
      </c>
      <c r="AW390" s="383">
        <f>(IF(DASHBOARD!$J$2=AW7,DASHBOARD!$U$133,IF(DASHBOARD!$J$2=0,0,AW390)))</f>
        <v/>
      </c>
      <c r="AX390" s="383">
        <f>(IF(DASHBOARD!$J$2=AX7,DASHBOARD!$U$133,IF(DASHBOARD!$J$2=0,0,AX390)))</f>
        <v/>
      </c>
      <c r="AY390" s="383">
        <f>(IF(DASHBOARD!$J$2=AY7,DASHBOARD!$U$133,IF(DASHBOARD!$J$2=0,0,AY390)))</f>
        <v/>
      </c>
      <c r="AZ390" s="383">
        <f>(IF(DASHBOARD!$J$2=AZ7,DASHBOARD!$U$133,IF(DASHBOARD!$J$2=0,0,AZ390)))</f>
        <v/>
      </c>
      <c r="BA390" s="383">
        <f>(IF(DASHBOARD!$J$2=BA7,DASHBOARD!$U$133,IF(DASHBOARD!$J$2=0,0,BA390)))</f>
        <v/>
      </c>
      <c r="BB390" s="384">
        <f>IF(SUM(F390:BA390)&lt;&gt;0,AVERAGEIF(F390:BA390,"&gt;0",F390:BA390),0)</f>
        <v/>
      </c>
      <c r="BC390" s="147" t="n"/>
      <c r="BD390" s="385">
        <f>MAXA(F390:BA390)</f>
        <v/>
      </c>
      <c r="BE390" s="1461">
        <f>IF(BD390&lt;&gt;0,VLOOKUP(BD390,$F$10:$BA$10,MATCH(BD390,F390:BA390,0)),"")</f>
        <v/>
      </c>
      <c r="BF390" s="385">
        <f t="array" ref="BF390">MIN(IF(F390:BA390&gt;0,F390:BA390))</f>
        <v/>
      </c>
      <c r="BG390" s="1461">
        <f>IF(BF390&lt;&gt;0,VLOOKUP(BF390,$F$10:$BA$10,MATCH($BF390,$F390:$BA390,0)),"")</f>
        <v/>
      </c>
      <c r="BI390" s="1368">
        <f>HLOOKUP($BI$9,$S$10:$AI$431,1+$BL390,TRUE)</f>
        <v/>
      </c>
      <c r="BJ390" s="1369">
        <f>HLOOKUP($BJ$9,$AJ$10:$AW$431,1+$BL390,TRUE)</f>
        <v/>
      </c>
      <c r="BK390" s="151" t="n"/>
      <c r="BL390" s="408">
        <f>BL389+1</f>
        <v/>
      </c>
      <c r="BM390" s="399" t="n"/>
    </row>
    <row r="391" ht="20.25" customHeight="1" s="18" thickBot="1" thickTop="1">
      <c r="B391" s="1370" t="n"/>
      <c r="C391" s="1353" t="n"/>
      <c r="D391" s="328" t="n"/>
      <c r="E391" s="402" t="n"/>
      <c r="F391" s="429" t="n"/>
      <c r="G391" s="429" t="n"/>
      <c r="H391" s="429" t="n"/>
      <c r="I391" s="429" t="n"/>
      <c r="J391" s="429" t="n"/>
      <c r="K391" s="429" t="n"/>
      <c r="L391" s="429" t="n"/>
      <c r="M391" s="429" t="n"/>
      <c r="N391" s="429" t="n"/>
      <c r="O391" s="429" t="n"/>
      <c r="P391" s="429" t="n"/>
      <c r="Q391" s="429" t="n"/>
      <c r="R391" s="429" t="n"/>
      <c r="S391" s="429" t="n"/>
      <c r="T391" s="429" t="n"/>
      <c r="U391" s="429" t="n"/>
      <c r="V391" s="429" t="n"/>
      <c r="W391" s="429" t="n"/>
      <c r="X391" s="429" t="n"/>
      <c r="Y391" s="429" t="n"/>
      <c r="Z391" s="429" t="n"/>
      <c r="AA391" s="429" t="n"/>
      <c r="AB391" s="429" t="n"/>
      <c r="AC391" s="429" t="n"/>
      <c r="AD391" s="429" t="n"/>
      <c r="AE391" s="429" t="n"/>
      <c r="AF391" s="429" t="n"/>
      <c r="AG391" s="429" t="n"/>
      <c r="AH391" s="429" t="n"/>
      <c r="AI391" s="429" t="n"/>
      <c r="AJ391" s="429" t="n"/>
      <c r="AK391" s="429" t="n"/>
      <c r="AL391" s="429" t="n"/>
      <c r="AM391" s="429" t="n"/>
      <c r="AN391" s="429" t="n"/>
      <c r="AO391" s="429" t="n"/>
      <c r="AP391" s="429" t="n"/>
      <c r="AQ391" s="429" t="n"/>
      <c r="AR391" s="429" t="n"/>
      <c r="AS391" s="429" t="n"/>
      <c r="AT391" s="429" t="n"/>
      <c r="AU391" s="429" t="n"/>
      <c r="AV391" s="429" t="n"/>
      <c r="AW391" s="429" t="n"/>
      <c r="AX391" s="429" t="n"/>
      <c r="AY391" s="429" t="n"/>
      <c r="AZ391" s="429" t="n"/>
      <c r="BA391" s="429" t="n"/>
      <c r="BB391" s="384">
        <f>IF(SUM(F391:BA391)&lt;&gt;0,AVERAGEIF(F391:BA391,"&gt;0",F391:BA391),0)</f>
        <v/>
      </c>
      <c r="BC391" s="147" t="n"/>
      <c r="BD391" s="385">
        <f>MAXA(F391:BA391)</f>
        <v/>
      </c>
      <c r="BE391" s="1461">
        <f>IF(BD391&lt;&gt;0,VLOOKUP(BD391,$F$10:$BA$10,MATCH(BD391,F391:BA391,0)),"")</f>
        <v/>
      </c>
      <c r="BF391" s="385">
        <f t="array" ref="BF391">MIN(IF(F391:BA391&gt;0,F391:BA391))</f>
        <v/>
      </c>
      <c r="BG391" s="1461">
        <f>IF(BF391&lt;&gt;0,VLOOKUP(BF391,$F$10:$BA$10,MATCH($BF391,$F391:$BA391,0)),"")</f>
        <v/>
      </c>
      <c r="BI391" s="1368">
        <f>HLOOKUP($BI$9,$S$10:$AI$431,1+$BL391,TRUE)</f>
        <v/>
      </c>
      <c r="BJ391" s="1369">
        <f>HLOOKUP($BJ$9,$AJ$10:$AW$431,1+$BL391,TRUE)</f>
        <v/>
      </c>
      <c r="BK391" s="151" t="n"/>
      <c r="BL391" s="408">
        <f>BL390+1</f>
        <v/>
      </c>
      <c r="BM391" s="399" t="n"/>
    </row>
    <row r="392" ht="20.25" customHeight="1" s="18" thickBot="1" thickTop="1">
      <c r="B392" s="1370" t="n"/>
      <c r="C392" s="1353" t="n"/>
      <c r="D392" s="1096" t="inlineStr">
        <is>
          <t>TALLISE 66</t>
        </is>
      </c>
      <c r="E392" s="420" t="inlineStr">
        <is>
          <t>Parigi # 1, 66</t>
        </is>
      </c>
      <c r="F392" s="383">
        <f>(IF(DASHBOARD!$J$2=F7,DASHBOARD!$U$160,IF(DASHBOARD!$J$2=0,0,F392)))</f>
        <v/>
      </c>
      <c r="G392" s="383">
        <f>(IF(DASHBOARD!$J$2=G7,DASHBOARD!$U$160,IF(DASHBOARD!$J$2=0,0,G392)))</f>
        <v/>
      </c>
      <c r="H392" s="383">
        <f>(IF(DASHBOARD!$J$2=H7,DASHBOARD!$U$160,IF(DASHBOARD!$J$2=0,0,H392)))</f>
        <v/>
      </c>
      <c r="I392" s="383">
        <f>(IF(DASHBOARD!$J$2=I7,DASHBOARD!$U$160,IF(DASHBOARD!$J$2=0,0,I392)))</f>
        <v/>
      </c>
      <c r="J392" s="383">
        <f>(IF(DASHBOARD!$J$2=J7,DASHBOARD!$U$160,IF(DASHBOARD!$J$2=0,0,J392)))</f>
        <v/>
      </c>
      <c r="K392" s="383">
        <f>(IF(DASHBOARD!$J$2=K7,DASHBOARD!$U$160,IF(DASHBOARD!$J$2=0,0,K392)))</f>
        <v/>
      </c>
      <c r="L392" s="383">
        <f>(IF(DASHBOARD!$J$2=L7,DASHBOARD!$U$160,IF(DASHBOARD!$J$2=0,0,L392)))</f>
        <v/>
      </c>
      <c r="M392" s="383">
        <f>(IF(DASHBOARD!$J$2=M7,DASHBOARD!$U$160,IF(DASHBOARD!$J$2=0,0,M392)))</f>
        <v/>
      </c>
      <c r="N392" s="383">
        <f>(IF(DASHBOARD!$J$2=N7,DASHBOARD!$U$160,IF(DASHBOARD!$J$2=0,0,N392)))</f>
        <v/>
      </c>
      <c r="O392" s="383">
        <f>(IF(DASHBOARD!$J$2=O7,DASHBOARD!$U$160,IF(DASHBOARD!$J$2=0,0,O392)))</f>
        <v/>
      </c>
      <c r="P392" s="383">
        <f>(IF(DASHBOARD!$J$2=P7,DASHBOARD!$U$160,IF(DASHBOARD!$J$2=0,0,P392)))</f>
        <v/>
      </c>
      <c r="Q392" s="383">
        <f>(IF(DASHBOARD!$J$2=Q7,DASHBOARD!$U$160,IF(DASHBOARD!$J$2=0,0,Q392)))</f>
        <v/>
      </c>
      <c r="R392" s="383">
        <f>(IF(DASHBOARD!$J$2=R7,DASHBOARD!$U$160,IF(DASHBOARD!$J$2=0,0,R392)))</f>
        <v/>
      </c>
      <c r="S392" s="383">
        <f>(IF(DASHBOARD!$J$2=S7,DASHBOARD!$U$160,IF(DASHBOARD!$J$2=0,0,S392)))</f>
        <v/>
      </c>
      <c r="T392" s="383">
        <f>(IF(DASHBOARD!$J$2=T7,DASHBOARD!$U$160,IF(DASHBOARD!$J$2=0,0,T392)))</f>
        <v/>
      </c>
      <c r="U392" s="383">
        <f>(IF(DASHBOARD!$J$2=U7,DASHBOARD!$U$160,IF(DASHBOARD!$J$2=0,0,U392)))</f>
        <v/>
      </c>
      <c r="V392" s="383">
        <f>(IF(DASHBOARD!$J$2=V7,DASHBOARD!$U$160,IF(DASHBOARD!$J$2=0,0,V392)))</f>
        <v/>
      </c>
      <c r="W392" s="383">
        <f>(IF(DASHBOARD!$J$2=W7,DASHBOARD!$U$160,IF(DASHBOARD!$J$2=0,0,W392)))</f>
        <v/>
      </c>
      <c r="X392" s="383">
        <f>(IF(DASHBOARD!$J$2=X7,DASHBOARD!$U$160,IF(DASHBOARD!$J$2=0,0,X392)))</f>
        <v/>
      </c>
      <c r="Y392" s="383">
        <f>(IF(DASHBOARD!$J$2=Y7,DASHBOARD!$U$160,IF(DASHBOARD!$J$2=0,0,Y392)))</f>
        <v/>
      </c>
      <c r="Z392" s="383">
        <f>(IF(DASHBOARD!$J$2=Z7,DASHBOARD!$U$160,IF(DASHBOARD!$J$2=0,0,Z392)))</f>
        <v/>
      </c>
      <c r="AA392" s="383">
        <f>(IF(DASHBOARD!$J$2=AA7,DASHBOARD!$U$160,IF(DASHBOARD!$J$2=0,0,AA392)))</f>
        <v/>
      </c>
      <c r="AB392" s="383">
        <f>(IF(DASHBOARD!$J$2=AB7,DASHBOARD!$U$160,IF(DASHBOARD!$J$2=0,0,AB392)))</f>
        <v/>
      </c>
      <c r="AC392" s="383">
        <f>(IF(DASHBOARD!$J$2=AC7,DASHBOARD!$U$160,IF(DASHBOARD!$J$2=0,0,AC392)))</f>
        <v/>
      </c>
      <c r="AD392" s="383">
        <f>(IF(DASHBOARD!$J$2=AD7,DASHBOARD!$U$160,IF(DASHBOARD!$J$2=0,0,AD392)))</f>
        <v/>
      </c>
      <c r="AE392" s="383">
        <f>(IF(DASHBOARD!$J$2=AE7,DASHBOARD!$U$160,IF(DASHBOARD!$J$2=0,0,AE392)))</f>
        <v/>
      </c>
      <c r="AF392" s="383">
        <f>(IF(DASHBOARD!$J$2=AF7,DASHBOARD!$U$160,IF(DASHBOARD!$J$2=0,0,AF392)))</f>
        <v/>
      </c>
      <c r="AG392" s="383">
        <f>(IF(DASHBOARD!$J$2=AG7,DASHBOARD!$U$160,IF(DASHBOARD!$J$2=0,0,AG392)))</f>
        <v/>
      </c>
      <c r="AH392" s="383">
        <f>(IF(DASHBOARD!$J$2=AH7,DASHBOARD!$U$160,IF(DASHBOARD!$J$2=0,0,AH392)))</f>
        <v/>
      </c>
      <c r="AI392" s="383">
        <f>(IF(DASHBOARD!$J$2=AI7,DASHBOARD!$U$160,IF(DASHBOARD!$J$2=0,0,AI392)))</f>
        <v/>
      </c>
      <c r="AJ392" s="383">
        <f>(IF(DASHBOARD!$J$2=AJ7,DASHBOARD!$U$160,IF(DASHBOARD!$J$2=0,0,AJ392)))</f>
        <v/>
      </c>
      <c r="AK392" s="383">
        <f>(IF(DASHBOARD!$J$2=AK7,DASHBOARD!$U$160,IF(DASHBOARD!$J$2=0,0,AK392)))</f>
        <v/>
      </c>
      <c r="AL392" s="383">
        <f>(IF(DASHBOARD!$J$2=AL7,DASHBOARD!$U$160,IF(DASHBOARD!$J$2=0,0,AL392)))</f>
        <v/>
      </c>
      <c r="AM392" s="383">
        <f>(IF(DASHBOARD!$J$2=AM7,DASHBOARD!$U$160,IF(DASHBOARD!$J$2=0,0,AM392)))</f>
        <v/>
      </c>
      <c r="AN392" s="383">
        <f>(IF(DASHBOARD!$J$2=AN7,DASHBOARD!$U$160,IF(DASHBOARD!$J$2=0,0,AN392)))</f>
        <v/>
      </c>
      <c r="AO392" s="383">
        <f>(IF(DASHBOARD!$J$2=AO7,DASHBOARD!$U$160,IF(DASHBOARD!$J$2=0,0,AO392)))</f>
        <v/>
      </c>
      <c r="AP392" s="383">
        <f>(IF(DASHBOARD!$J$2=AP7,DASHBOARD!$U$160,IF(DASHBOARD!$J$2=0,0,AP392)))</f>
        <v/>
      </c>
      <c r="AQ392" s="383">
        <f>(IF(DASHBOARD!$J$2=AQ7,DASHBOARD!$U$160,IF(DASHBOARD!$J$2=0,0,AQ392)))</f>
        <v/>
      </c>
      <c r="AR392" s="383">
        <f>(IF(DASHBOARD!$J$2=AR7,DASHBOARD!$U$160,IF(DASHBOARD!$J$2=0,0,AR392)))</f>
        <v/>
      </c>
      <c r="AS392" s="383">
        <f>(IF(DASHBOARD!$J$2=AS7,DASHBOARD!$U$160,IF(DASHBOARD!$J$2=0,0,AS392)))</f>
        <v/>
      </c>
      <c r="AT392" s="383">
        <f>(IF(DASHBOARD!$J$2=AT7,DASHBOARD!$U$160,IF(DASHBOARD!$J$2=0,0,AT392)))</f>
        <v/>
      </c>
      <c r="AU392" s="383">
        <f>(IF(DASHBOARD!$J$2=AU7,DASHBOARD!$U$160,IF(DASHBOARD!$J$2=0,0,AU392)))</f>
        <v/>
      </c>
      <c r="AV392" s="383">
        <f>(IF(DASHBOARD!$J$2=AV7,DASHBOARD!$U$160,IF(DASHBOARD!$J$2=0,0,AV392)))</f>
        <v/>
      </c>
      <c r="AW392" s="383">
        <f>(IF(DASHBOARD!$J$2=AW7,DASHBOARD!$U$160,IF(DASHBOARD!$J$2=0,0,AW392)))</f>
        <v/>
      </c>
      <c r="AX392" s="383">
        <f>(IF(DASHBOARD!$J$2=AX7,DASHBOARD!$U$160,IF(DASHBOARD!$J$2=0,0,AX392)))</f>
        <v/>
      </c>
      <c r="AY392" s="383">
        <f>(IF(DASHBOARD!$J$2=AY7,DASHBOARD!$U$160,IF(DASHBOARD!$J$2=0,0,AY392)))</f>
        <v/>
      </c>
      <c r="AZ392" s="383">
        <f>(IF(DASHBOARD!$J$2=AZ7,DASHBOARD!$U$160,IF(DASHBOARD!$J$2=0,0,AZ392)))</f>
        <v/>
      </c>
      <c r="BA392" s="383">
        <f>(IF(DASHBOARD!$J$2=BA7,DASHBOARD!$U$160,IF(DASHBOARD!$J$2=0,0,BA392)))</f>
        <v/>
      </c>
      <c r="BB392" s="384">
        <f>IF(SUM(F392:BA392)&lt;&gt;0,AVERAGEIF(F392:BA392,"&gt;0",F392:BA392),0)</f>
        <v/>
      </c>
      <c r="BC392" s="147" t="n"/>
      <c r="BD392" s="385">
        <f>MAXA(F392:BA392)</f>
        <v/>
      </c>
      <c r="BE392" s="1461">
        <f>IF(BD392&lt;&gt;0,VLOOKUP(BD392,$F$10:$BA$10,MATCH(BD392,F392:BA392,0)),"")</f>
        <v/>
      </c>
      <c r="BF392" s="385">
        <f t="array" ref="BF392">MIN(IF(F392:BA392&gt;0,F392:BA392))</f>
        <v/>
      </c>
      <c r="BG392" s="1461">
        <f>IF(BF392&lt;&gt;0,VLOOKUP(BF392,$F$10:$BA$10,MATCH($BF392,$F392:$BA392,0)),"")</f>
        <v/>
      </c>
      <c r="BI392" s="1368">
        <f>HLOOKUP($BI$9,$S$10:$AI$431,1+$BL392,TRUE)</f>
        <v/>
      </c>
      <c r="BJ392" s="1369">
        <f>HLOOKUP($BJ$9,$AJ$10:$AW$431,1+$BL392,TRUE)</f>
        <v/>
      </c>
      <c r="BK392" s="151" t="n"/>
      <c r="BL392" s="408">
        <f>BL391+1</f>
        <v/>
      </c>
      <c r="BM392" s="399" t="n"/>
    </row>
    <row r="393" ht="20.25" customHeight="1" s="18" thickBot="1" thickTop="1">
      <c r="B393" s="1370" t="n"/>
      <c r="C393" s="1353" t="n"/>
      <c r="D393" s="1462" t="n"/>
      <c r="E393" s="420" t="inlineStr">
        <is>
          <t>Parigi # 2, 66</t>
        </is>
      </c>
      <c r="F393" s="383">
        <f>(IF(DASHBOARD!$J$2=F7,DASHBOARD!$U$161,IF(DASHBOARD!$J$2=0,0,F393)))</f>
        <v/>
      </c>
      <c r="G393" s="383">
        <f>(IF(DASHBOARD!$J$2=G7,DASHBOARD!$U$161,IF(DASHBOARD!$J$2=0,0,G393)))</f>
        <v/>
      </c>
      <c r="H393" s="383">
        <f>(IF(DASHBOARD!$J$2=H7,DASHBOARD!$U$161,IF(DASHBOARD!$J$2=0,0,H393)))</f>
        <v/>
      </c>
      <c r="I393" s="383">
        <f>(IF(DASHBOARD!$J$2=I7,DASHBOARD!$U$161,IF(DASHBOARD!$J$2=0,0,I393)))</f>
        <v/>
      </c>
      <c r="J393" s="383">
        <f>(IF(DASHBOARD!$J$2=J7,DASHBOARD!$U$161,IF(DASHBOARD!$J$2=0,0,J393)))</f>
        <v/>
      </c>
      <c r="K393" s="383">
        <f>(IF(DASHBOARD!$J$2=K7,DASHBOARD!$U$161,IF(DASHBOARD!$J$2=0,0,K393)))</f>
        <v/>
      </c>
      <c r="L393" s="383">
        <f>(IF(DASHBOARD!$J$2=L7,DASHBOARD!$U$161,IF(DASHBOARD!$J$2=0,0,L393)))</f>
        <v/>
      </c>
      <c r="M393" s="383">
        <f>(IF(DASHBOARD!$J$2=M7,DASHBOARD!$U$161,IF(DASHBOARD!$J$2=0,0,M393)))</f>
        <v/>
      </c>
      <c r="N393" s="383">
        <f>(IF(DASHBOARD!$J$2=N7,DASHBOARD!$U$161,IF(DASHBOARD!$J$2=0,0,N393)))</f>
        <v/>
      </c>
      <c r="O393" s="383">
        <f>(IF(DASHBOARD!$J$2=O7,DASHBOARD!$U$161,IF(DASHBOARD!$J$2=0,0,O393)))</f>
        <v/>
      </c>
      <c r="P393" s="383">
        <f>(IF(DASHBOARD!$J$2=P7,DASHBOARD!$U$161,IF(DASHBOARD!$J$2=0,0,P393)))</f>
        <v/>
      </c>
      <c r="Q393" s="383">
        <f>(IF(DASHBOARD!$J$2=Q7,DASHBOARD!$U$161,IF(DASHBOARD!$J$2=0,0,Q393)))</f>
        <v/>
      </c>
      <c r="R393" s="383">
        <f>(IF(DASHBOARD!$J$2=R7,DASHBOARD!$U$161,IF(DASHBOARD!$J$2=0,0,R393)))</f>
        <v/>
      </c>
      <c r="S393" s="383">
        <f>(IF(DASHBOARD!$J$2=S7,DASHBOARD!$U$161,IF(DASHBOARD!$J$2=0,0,S393)))</f>
        <v/>
      </c>
      <c r="T393" s="383">
        <f>(IF(DASHBOARD!$J$2=T7,DASHBOARD!$U$161,IF(DASHBOARD!$J$2=0,0,T393)))</f>
        <v/>
      </c>
      <c r="U393" s="383">
        <f>(IF(DASHBOARD!$J$2=U7,DASHBOARD!$U$161,IF(DASHBOARD!$J$2=0,0,U393)))</f>
        <v/>
      </c>
      <c r="V393" s="383">
        <f>(IF(DASHBOARD!$J$2=V7,DASHBOARD!$U$161,IF(DASHBOARD!$J$2=0,0,V393)))</f>
        <v/>
      </c>
      <c r="W393" s="383">
        <f>(IF(DASHBOARD!$J$2=W7,DASHBOARD!$U$161,IF(DASHBOARD!$J$2=0,0,W393)))</f>
        <v/>
      </c>
      <c r="X393" s="383">
        <f>(IF(DASHBOARD!$J$2=X7,DASHBOARD!$U$161,IF(DASHBOARD!$J$2=0,0,X393)))</f>
        <v/>
      </c>
      <c r="Y393" s="383">
        <f>(IF(DASHBOARD!$J$2=Y7,DASHBOARD!$U$161,IF(DASHBOARD!$J$2=0,0,Y393)))</f>
        <v/>
      </c>
      <c r="Z393" s="383">
        <f>(IF(DASHBOARD!$J$2=Z7,DASHBOARD!$U$161,IF(DASHBOARD!$J$2=0,0,Z393)))</f>
        <v/>
      </c>
      <c r="AA393" s="383">
        <f>(IF(DASHBOARD!$J$2=AA7,DASHBOARD!$U$161,IF(DASHBOARD!$J$2=0,0,AA393)))</f>
        <v/>
      </c>
      <c r="AB393" s="383">
        <f>(IF(DASHBOARD!$J$2=AB7,DASHBOARD!$U$161,IF(DASHBOARD!$J$2=0,0,AB393)))</f>
        <v/>
      </c>
      <c r="AC393" s="383">
        <f>(IF(DASHBOARD!$J$2=AC7,DASHBOARD!$U$161,IF(DASHBOARD!$J$2=0,0,AC393)))</f>
        <v/>
      </c>
      <c r="AD393" s="383">
        <f>(IF(DASHBOARD!$J$2=AD7,DASHBOARD!$U$161,IF(DASHBOARD!$J$2=0,0,AD393)))</f>
        <v/>
      </c>
      <c r="AE393" s="383">
        <f>(IF(DASHBOARD!$J$2=AE7,DASHBOARD!$U$161,IF(DASHBOARD!$J$2=0,0,AE393)))</f>
        <v/>
      </c>
      <c r="AF393" s="383">
        <f>(IF(DASHBOARD!$J$2=AF7,DASHBOARD!$U$161,IF(DASHBOARD!$J$2=0,0,AF393)))</f>
        <v/>
      </c>
      <c r="AG393" s="383">
        <f>(IF(DASHBOARD!$J$2=AG7,DASHBOARD!$U$161,IF(DASHBOARD!$J$2=0,0,AG393)))</f>
        <v/>
      </c>
      <c r="AH393" s="383">
        <f>(IF(DASHBOARD!$J$2=AH7,DASHBOARD!$U$161,IF(DASHBOARD!$J$2=0,0,AH393)))</f>
        <v/>
      </c>
      <c r="AI393" s="383">
        <f>(IF(DASHBOARD!$J$2=AI7,DASHBOARD!$U$161,IF(DASHBOARD!$J$2=0,0,AI393)))</f>
        <v/>
      </c>
      <c r="AJ393" s="383">
        <f>(IF(DASHBOARD!$J$2=AJ7,DASHBOARD!$U$161,IF(DASHBOARD!$J$2=0,0,AJ393)))</f>
        <v/>
      </c>
      <c r="AK393" s="383">
        <f>(IF(DASHBOARD!$J$2=AK7,DASHBOARD!$U$161,IF(DASHBOARD!$J$2=0,0,AK393)))</f>
        <v/>
      </c>
      <c r="AL393" s="383">
        <f>(IF(DASHBOARD!$J$2=AL7,DASHBOARD!$U$161,IF(DASHBOARD!$J$2=0,0,AL393)))</f>
        <v/>
      </c>
      <c r="AM393" s="383">
        <f>(IF(DASHBOARD!$J$2=AM7,DASHBOARD!$U$161,IF(DASHBOARD!$J$2=0,0,AM393)))</f>
        <v/>
      </c>
      <c r="AN393" s="383">
        <f>(IF(DASHBOARD!$J$2=AN7,DASHBOARD!$U$161,IF(DASHBOARD!$J$2=0,0,AN393)))</f>
        <v/>
      </c>
      <c r="AO393" s="383">
        <f>(IF(DASHBOARD!$J$2=AO7,DASHBOARD!$U$161,IF(DASHBOARD!$J$2=0,0,AO393)))</f>
        <v/>
      </c>
      <c r="AP393" s="383">
        <f>(IF(DASHBOARD!$J$2=AP7,DASHBOARD!$U$161,IF(DASHBOARD!$J$2=0,0,AP393)))</f>
        <v/>
      </c>
      <c r="AQ393" s="383">
        <f>(IF(DASHBOARD!$J$2=AQ7,DASHBOARD!$U$161,IF(DASHBOARD!$J$2=0,0,AQ393)))</f>
        <v/>
      </c>
      <c r="AR393" s="383">
        <f>(IF(DASHBOARD!$J$2=AR7,DASHBOARD!$U$161,IF(DASHBOARD!$J$2=0,0,AR393)))</f>
        <v/>
      </c>
      <c r="AS393" s="383">
        <f>(IF(DASHBOARD!$J$2=AS7,DASHBOARD!$U$161,IF(DASHBOARD!$J$2=0,0,AS393)))</f>
        <v/>
      </c>
      <c r="AT393" s="383">
        <f>(IF(DASHBOARD!$J$2=AT7,DASHBOARD!$U$161,IF(DASHBOARD!$J$2=0,0,AT393)))</f>
        <v/>
      </c>
      <c r="AU393" s="383">
        <f>(IF(DASHBOARD!$J$2=AU7,DASHBOARD!$U$161,IF(DASHBOARD!$J$2=0,0,AU393)))</f>
        <v/>
      </c>
      <c r="AV393" s="383">
        <f>(IF(DASHBOARD!$J$2=AV7,DASHBOARD!$U$161,IF(DASHBOARD!$J$2=0,0,AV393)))</f>
        <v/>
      </c>
      <c r="AW393" s="383">
        <f>(IF(DASHBOARD!$J$2=AW7,DASHBOARD!$U$161,IF(DASHBOARD!$J$2=0,0,AW393)))</f>
        <v/>
      </c>
      <c r="AX393" s="383">
        <f>(IF(DASHBOARD!$J$2=AX7,DASHBOARD!$U$161,IF(DASHBOARD!$J$2=0,0,AX393)))</f>
        <v/>
      </c>
      <c r="AY393" s="383">
        <f>(IF(DASHBOARD!$J$2=AY7,DASHBOARD!$U$161,IF(DASHBOARD!$J$2=0,0,AY393)))</f>
        <v/>
      </c>
      <c r="AZ393" s="383">
        <f>(IF(DASHBOARD!$J$2=AZ7,DASHBOARD!$U$161,IF(DASHBOARD!$J$2=0,0,AZ393)))</f>
        <v/>
      </c>
      <c r="BA393" s="383">
        <f>(IF(DASHBOARD!$J$2=BA7,DASHBOARD!$U$161,IF(DASHBOARD!$J$2=0,0,BA393)))</f>
        <v/>
      </c>
      <c r="BB393" s="384">
        <f>IF(SUM(F393:BA393)&lt;&gt;0,AVERAGEIF(F393:BA393,"&gt;0",F393:BA393),0)</f>
        <v/>
      </c>
      <c r="BC393" s="147" t="n"/>
      <c r="BD393" s="385">
        <f>MAXA(F393:BA393)</f>
        <v/>
      </c>
      <c r="BE393" s="1461">
        <f>IF(BD393&lt;&gt;0,VLOOKUP(BD393,$F$10:$BA$10,MATCH(BD393,F393:BA393,0)),"")</f>
        <v/>
      </c>
      <c r="BF393" s="385">
        <f t="array" ref="BF393">MIN(IF(F393:BA393&gt;0,F393:BA393))</f>
        <v/>
      </c>
      <c r="BG393" s="1461">
        <f>IF(BF393&lt;&gt;0,VLOOKUP(BF393,$F$10:$BA$10,MATCH($BF393,$F393:$BA393,0)),"")</f>
        <v/>
      </c>
      <c r="BI393" s="1368">
        <f>HLOOKUP($BI$9,$S$10:$AI$431,1+$BL393,TRUE)</f>
        <v/>
      </c>
      <c r="BJ393" s="1369">
        <f>HLOOKUP($BJ$9,$AJ$10:$AW$431,1+$BL393,TRUE)</f>
        <v/>
      </c>
      <c r="BK393" s="151" t="n"/>
      <c r="BL393" s="408">
        <f>BL392+1</f>
        <v/>
      </c>
      <c r="BM393" s="399" t="n"/>
    </row>
    <row r="394" ht="20.25" customHeight="1" s="18" thickBot="1" thickTop="1">
      <c r="B394" s="1370" t="n"/>
      <c r="C394" s="1353" t="n"/>
      <c r="D394" s="328" t="n"/>
      <c r="E394" s="420" t="n"/>
      <c r="F394" s="429" t="n"/>
      <c r="G394" s="429" t="n"/>
      <c r="H394" s="429" t="n"/>
      <c r="I394" s="429" t="n"/>
      <c r="J394" s="429" t="n"/>
      <c r="K394" s="429" t="n"/>
      <c r="L394" s="429" t="n"/>
      <c r="M394" s="429" t="n"/>
      <c r="N394" s="429" t="n"/>
      <c r="O394" s="429" t="n"/>
      <c r="P394" s="429" t="n"/>
      <c r="Q394" s="429" t="n"/>
      <c r="R394" s="429" t="n"/>
      <c r="S394" s="429" t="n"/>
      <c r="T394" s="429" t="n"/>
      <c r="U394" s="429" t="n"/>
      <c r="V394" s="429" t="n"/>
      <c r="W394" s="429" t="n"/>
      <c r="X394" s="429" t="n"/>
      <c r="Y394" s="429" t="n"/>
      <c r="Z394" s="429" t="n"/>
      <c r="AA394" s="429" t="n"/>
      <c r="AB394" s="429" t="n"/>
      <c r="AC394" s="429" t="n"/>
      <c r="AD394" s="429" t="n"/>
      <c r="AE394" s="429" t="n"/>
      <c r="AF394" s="429" t="n"/>
      <c r="AG394" s="429" t="n"/>
      <c r="AH394" s="429" t="n"/>
      <c r="AI394" s="429" t="n"/>
      <c r="AJ394" s="429" t="n"/>
      <c r="AK394" s="429" t="n"/>
      <c r="AL394" s="429" t="n"/>
      <c r="AM394" s="429" t="n"/>
      <c r="AN394" s="429" t="n"/>
      <c r="AO394" s="429" t="n"/>
      <c r="AP394" s="429" t="n"/>
      <c r="AQ394" s="429" t="n"/>
      <c r="AR394" s="429" t="n"/>
      <c r="AS394" s="429" t="n"/>
      <c r="AT394" s="429" t="n"/>
      <c r="AU394" s="429" t="n"/>
      <c r="AV394" s="429" t="n"/>
      <c r="AW394" s="429" t="n"/>
      <c r="AX394" s="429" t="n"/>
      <c r="AY394" s="429" t="n"/>
      <c r="AZ394" s="429" t="n"/>
      <c r="BA394" s="429" t="n"/>
      <c r="BB394" s="384">
        <f>IF(SUM(F394:BA394)&lt;&gt;0,AVERAGEIF(F394:BA394,"&gt;0",F394:BA394),0)</f>
        <v/>
      </c>
      <c r="BC394" s="147" t="n"/>
      <c r="BD394" s="385">
        <f>MAXA(F394:BA394)</f>
        <v/>
      </c>
      <c r="BE394" s="1461">
        <f>IF(BD394&lt;&gt;0,VLOOKUP(BD394,$F$10:$BA$10,MATCH(BD394,F394:BA394,0)),"")</f>
        <v/>
      </c>
      <c r="BF394" s="385">
        <f t="array" ref="BF394">MIN(IF(F394:BA394&gt;0,F394:BA394))</f>
        <v/>
      </c>
      <c r="BG394" s="1461">
        <f>IF(BF394&lt;&gt;0,VLOOKUP(BF394,$F$10:$BA$10,MATCH($BF394,$F394:$BA394,0)),"")</f>
        <v/>
      </c>
      <c r="BI394" s="1368">
        <f>HLOOKUP($BI$9,$S$10:$AI$431,1+$BL394,TRUE)</f>
        <v/>
      </c>
      <c r="BJ394" s="1369">
        <f>HLOOKUP($BJ$9,$AJ$10:$AW$431,1+$BL394,TRUE)</f>
        <v/>
      </c>
      <c r="BK394" s="151" t="n"/>
      <c r="BL394" s="408">
        <f>#REF!+1</f>
        <v/>
      </c>
      <c r="BM394" s="399" t="n"/>
    </row>
    <row r="395" ht="20.25" customHeight="1" s="18" thickBot="1" thickTop="1">
      <c r="B395" s="1370" t="n"/>
      <c r="C395" s="1353" t="n"/>
      <c r="D395" s="1469" t="inlineStr">
        <is>
          <t>PARIGI 66</t>
        </is>
      </c>
      <c r="E395" s="420" t="inlineStr">
        <is>
          <t>Tallise # 1, 66</t>
        </is>
      </c>
      <c r="F395" s="383">
        <f>(IF(DASHBOARD!$J$2=F7,DASHBOARD!$U$171,IF(DASHBOARD!$J$2=0,0,F395)))</f>
        <v/>
      </c>
      <c r="G395" s="383">
        <f>(IF(DASHBOARD!$J$2=G7,DASHBOARD!$U$171,IF(DASHBOARD!$J$2=0,0,G395)))</f>
        <v/>
      </c>
      <c r="H395" s="383">
        <f>(IF(DASHBOARD!$J$2=H7,DASHBOARD!$U$171,IF(DASHBOARD!$J$2=0,0,H395)))</f>
        <v/>
      </c>
      <c r="I395" s="383">
        <f>(IF(DASHBOARD!$J$2=I7,DASHBOARD!$U$171,IF(DASHBOARD!$J$2=0,0,I395)))</f>
        <v/>
      </c>
      <c r="J395" s="383">
        <f>(IF(DASHBOARD!$J$2=J7,DASHBOARD!$U$171,IF(DASHBOARD!$J$2=0,0,J395)))</f>
        <v/>
      </c>
      <c r="K395" s="383">
        <f>(IF(DASHBOARD!$J$2=K7,DASHBOARD!$U$171,IF(DASHBOARD!$J$2=0,0,K395)))</f>
        <v/>
      </c>
      <c r="L395" s="383">
        <f>(IF(DASHBOARD!$J$2=L7,DASHBOARD!$U$171,IF(DASHBOARD!$J$2=0,0,L395)))</f>
        <v/>
      </c>
      <c r="M395" s="383">
        <f>(IF(DASHBOARD!$J$2=M7,DASHBOARD!$U$171,IF(DASHBOARD!$J$2=0,0,M395)))</f>
        <v/>
      </c>
      <c r="N395" s="383">
        <f>(IF(DASHBOARD!$J$2=N7,DASHBOARD!$U$171,IF(DASHBOARD!$J$2=0,0,N395)))</f>
        <v/>
      </c>
      <c r="O395" s="383">
        <f>(IF(DASHBOARD!$J$2=O7,DASHBOARD!$U$171,IF(DASHBOARD!$J$2=0,0,O395)))</f>
        <v/>
      </c>
      <c r="P395" s="383">
        <f>(IF(DASHBOARD!$J$2=P7,DASHBOARD!$U$171,IF(DASHBOARD!$J$2=0,0,P395)))</f>
        <v/>
      </c>
      <c r="Q395" s="383">
        <f>(IF(DASHBOARD!$J$2=Q7,DASHBOARD!$U$171,IF(DASHBOARD!$J$2=0,0,Q395)))</f>
        <v/>
      </c>
      <c r="R395" s="383">
        <f>(IF(DASHBOARD!$J$2=R7,DASHBOARD!$U$171,IF(DASHBOARD!$J$2=0,0,R395)))</f>
        <v/>
      </c>
      <c r="S395" s="383">
        <f>(IF(DASHBOARD!$J$2=S7,DASHBOARD!$U$171,IF(DASHBOARD!$J$2=0,0,S395)))</f>
        <v/>
      </c>
      <c r="T395" s="383">
        <f>(IF(DASHBOARD!$J$2=T7,DASHBOARD!$U$171,IF(DASHBOARD!$J$2=0,0,T395)))</f>
        <v/>
      </c>
      <c r="U395" s="383">
        <f>(IF(DASHBOARD!$J$2=U7,DASHBOARD!$U$171,IF(DASHBOARD!$J$2=0,0,U395)))</f>
        <v/>
      </c>
      <c r="V395" s="383">
        <f>(IF(DASHBOARD!$J$2=V7,DASHBOARD!$U$171,IF(DASHBOARD!$J$2=0,0,V395)))</f>
        <v/>
      </c>
      <c r="W395" s="383">
        <f>(IF(DASHBOARD!$J$2=W7,DASHBOARD!$U$171,IF(DASHBOARD!$J$2=0,0,W395)))</f>
        <v/>
      </c>
      <c r="X395" s="383">
        <f>(IF(DASHBOARD!$J$2=X7,DASHBOARD!$U$171,IF(DASHBOARD!$J$2=0,0,X395)))</f>
        <v/>
      </c>
      <c r="Y395" s="383">
        <f>(IF(DASHBOARD!$J$2=Y7,DASHBOARD!$U$171,IF(DASHBOARD!$J$2=0,0,Y395)))</f>
        <v/>
      </c>
      <c r="Z395" s="383">
        <f>(IF(DASHBOARD!$J$2=Z7,DASHBOARD!$U$171,IF(DASHBOARD!$J$2=0,0,Z395)))</f>
        <v/>
      </c>
      <c r="AA395" s="383">
        <f>(IF(DASHBOARD!$J$2=AA7,DASHBOARD!$U$171,IF(DASHBOARD!$J$2=0,0,AA395)))</f>
        <v/>
      </c>
      <c r="AB395" s="383">
        <f>(IF(DASHBOARD!$J$2=AB7,DASHBOARD!$U$171,IF(DASHBOARD!$J$2=0,0,AB395)))</f>
        <v/>
      </c>
      <c r="AC395" s="383">
        <f>(IF(DASHBOARD!$J$2=AC7,DASHBOARD!$U$171,IF(DASHBOARD!$J$2=0,0,AC395)))</f>
        <v/>
      </c>
      <c r="AD395" s="383">
        <f>(IF(DASHBOARD!$J$2=AD7,DASHBOARD!$U$171,IF(DASHBOARD!$J$2=0,0,AD395)))</f>
        <v/>
      </c>
      <c r="AE395" s="383">
        <f>(IF(DASHBOARD!$J$2=AE7,DASHBOARD!$U$171,IF(DASHBOARD!$J$2=0,0,AE395)))</f>
        <v/>
      </c>
      <c r="AF395" s="383">
        <f>(IF(DASHBOARD!$J$2=AF7,DASHBOARD!$U$171,IF(DASHBOARD!$J$2=0,0,AF395)))</f>
        <v/>
      </c>
      <c r="AG395" s="383">
        <f>(IF(DASHBOARD!$J$2=AG7,DASHBOARD!$U$171,IF(DASHBOARD!$J$2=0,0,AG395)))</f>
        <v/>
      </c>
      <c r="AH395" s="383">
        <f>(IF(DASHBOARD!$J$2=AH7,DASHBOARD!$U$171,IF(DASHBOARD!$J$2=0,0,AH395)))</f>
        <v/>
      </c>
      <c r="AI395" s="383">
        <f>(IF(DASHBOARD!$J$2=AI7,DASHBOARD!$U$171,IF(DASHBOARD!$J$2=0,0,AI395)))</f>
        <v/>
      </c>
      <c r="AJ395" s="383">
        <f>(IF(DASHBOARD!$J$2=AJ7,DASHBOARD!$U$171,IF(DASHBOARD!$J$2=0,0,AJ395)))</f>
        <v/>
      </c>
      <c r="AK395" s="383">
        <f>(IF(DASHBOARD!$J$2=AK7,DASHBOARD!$U$171,IF(DASHBOARD!$J$2=0,0,AK395)))</f>
        <v/>
      </c>
      <c r="AL395" s="383">
        <f>(IF(DASHBOARD!$J$2=AL7,DASHBOARD!$U$171,IF(DASHBOARD!$J$2=0,0,AL395)))</f>
        <v/>
      </c>
      <c r="AM395" s="383">
        <f>(IF(DASHBOARD!$J$2=AM7,DASHBOARD!$U$171,IF(DASHBOARD!$J$2=0,0,AM395)))</f>
        <v/>
      </c>
      <c r="AN395" s="383">
        <f>(IF(DASHBOARD!$J$2=AN7,DASHBOARD!$U$171,IF(DASHBOARD!$J$2=0,0,AN395)))</f>
        <v/>
      </c>
      <c r="AO395" s="383">
        <f>(IF(DASHBOARD!$J$2=AO7,DASHBOARD!$U$171,IF(DASHBOARD!$J$2=0,0,AO395)))</f>
        <v/>
      </c>
      <c r="AP395" s="383">
        <f>(IF(DASHBOARD!$J$2=AP7,DASHBOARD!$U$171,IF(DASHBOARD!$J$2=0,0,AP395)))</f>
        <v/>
      </c>
      <c r="AQ395" s="383">
        <f>(IF(DASHBOARD!$J$2=AQ7,DASHBOARD!$U$171,IF(DASHBOARD!$J$2=0,0,AQ395)))</f>
        <v/>
      </c>
      <c r="AR395" s="383">
        <f>(IF(DASHBOARD!$J$2=AR7,DASHBOARD!$U$171,IF(DASHBOARD!$J$2=0,0,AR395)))</f>
        <v/>
      </c>
      <c r="AS395" s="383">
        <f>(IF(DASHBOARD!$J$2=AS7,DASHBOARD!$U$171,IF(DASHBOARD!$J$2=0,0,AS395)))</f>
        <v/>
      </c>
      <c r="AT395" s="383">
        <f>(IF(DASHBOARD!$J$2=AT7,DASHBOARD!$U$171,IF(DASHBOARD!$J$2=0,0,AT395)))</f>
        <v/>
      </c>
      <c r="AU395" s="383">
        <f>(IF(DASHBOARD!$J$2=AU7,DASHBOARD!$U$171,IF(DASHBOARD!$J$2=0,0,AU395)))</f>
        <v/>
      </c>
      <c r="AV395" s="383">
        <f>(IF(DASHBOARD!$J$2=AV7,DASHBOARD!$U$171,IF(DASHBOARD!$J$2=0,0,AV395)))</f>
        <v/>
      </c>
      <c r="AW395" s="383">
        <f>(IF(DASHBOARD!$J$2=AW7,DASHBOARD!$U$171,IF(DASHBOARD!$J$2=0,0,AW395)))</f>
        <v/>
      </c>
      <c r="AX395" s="383">
        <f>(IF(DASHBOARD!$J$2=AX7,DASHBOARD!$U$171,IF(DASHBOARD!$J$2=0,0,AX395)))</f>
        <v/>
      </c>
      <c r="AY395" s="383">
        <f>(IF(DASHBOARD!$J$2=AY7,DASHBOARD!$U$171,IF(DASHBOARD!$J$2=0,0,AY395)))</f>
        <v/>
      </c>
      <c r="AZ395" s="383">
        <f>(IF(DASHBOARD!$J$2=AZ7,DASHBOARD!$U$171,IF(DASHBOARD!$J$2=0,0,AZ395)))</f>
        <v/>
      </c>
      <c r="BA395" s="383">
        <f>(IF(DASHBOARD!$J$2=BA7,DASHBOARD!$U$171,IF(DASHBOARD!$J$2=0,0,BA395)))</f>
        <v/>
      </c>
      <c r="BB395" s="384">
        <f>IF(SUM(F395:BA395)&lt;&gt;0,AVERAGEIF(F395:BA395,"&gt;0",F395:BA395),0)</f>
        <v/>
      </c>
      <c r="BC395" s="147" t="n"/>
      <c r="BD395" s="385">
        <f>MAXA(F395:BA395)</f>
        <v/>
      </c>
      <c r="BE395" s="1461">
        <f>IF(BD395&lt;&gt;0,VLOOKUP(BD395,$F$10:$BA$10,MATCH(BD395,F395:BA395,0)),"")</f>
        <v/>
      </c>
      <c r="BF395" s="385">
        <f t="array" ref="BF395">MIN(IF(F395:BA395&gt;0,F395:BA395))</f>
        <v/>
      </c>
      <c r="BG395" s="1461">
        <f>IF(BF395&lt;&gt;0,VLOOKUP(BF395,$F$10:$BA$10,MATCH($BF395,$F395:$BA395,0)),"")</f>
        <v/>
      </c>
      <c r="BI395" s="1368">
        <f>HLOOKUP($BI$9,$S$10:$AI$431,1+$BL395,TRUE)</f>
        <v/>
      </c>
      <c r="BJ395" s="1369">
        <f>HLOOKUP($BJ$9,$AJ$10:$AW$431,1+$BL395,TRUE)</f>
        <v/>
      </c>
      <c r="BK395" s="151" t="n"/>
      <c r="BL395" s="408">
        <f>BL394+1</f>
        <v/>
      </c>
      <c r="BM395" s="399" t="n"/>
    </row>
    <row r="396" ht="20.25" customHeight="1" s="18" thickBot="1" thickTop="1">
      <c r="B396" s="1370" t="n"/>
      <c r="C396" s="1353" t="n"/>
      <c r="D396" s="1463" t="n"/>
      <c r="E396" s="420" t="inlineStr">
        <is>
          <t>Tallise # 2, 66</t>
        </is>
      </c>
      <c r="F396" s="383">
        <f>(IF(DASHBOARD!$J$2=F7,DASHBOARD!$U$172,IF(DASHBOARD!$J$2=0,0,F396)))</f>
        <v/>
      </c>
      <c r="G396" s="383">
        <f>(IF(DASHBOARD!$J$2=G7,DASHBOARD!$U$172,IF(DASHBOARD!$J$2=0,0,G396)))</f>
        <v/>
      </c>
      <c r="H396" s="383">
        <f>(IF(DASHBOARD!$J$2=H7,DASHBOARD!$U$172,IF(DASHBOARD!$J$2=0,0,H396)))</f>
        <v/>
      </c>
      <c r="I396" s="383">
        <f>(IF(DASHBOARD!$J$2=I7,DASHBOARD!$U$172,IF(DASHBOARD!$J$2=0,0,I396)))</f>
        <v/>
      </c>
      <c r="J396" s="383">
        <f>(IF(DASHBOARD!$J$2=J7,DASHBOARD!$U$172,IF(DASHBOARD!$J$2=0,0,J396)))</f>
        <v/>
      </c>
      <c r="K396" s="383">
        <f>(IF(DASHBOARD!$J$2=K7,DASHBOARD!$U$172,IF(DASHBOARD!$J$2=0,0,K396)))</f>
        <v/>
      </c>
      <c r="L396" s="383">
        <f>(IF(DASHBOARD!$J$2=L7,DASHBOARD!$U$172,IF(DASHBOARD!$J$2=0,0,L396)))</f>
        <v/>
      </c>
      <c r="M396" s="383">
        <f>(IF(DASHBOARD!$J$2=M7,DASHBOARD!$U$172,IF(DASHBOARD!$J$2=0,0,M396)))</f>
        <v/>
      </c>
      <c r="N396" s="383">
        <f>(IF(DASHBOARD!$J$2=N7,DASHBOARD!$U$172,IF(DASHBOARD!$J$2=0,0,N396)))</f>
        <v/>
      </c>
      <c r="O396" s="383">
        <f>(IF(DASHBOARD!$J$2=O7,DASHBOARD!$U$172,IF(DASHBOARD!$J$2=0,0,O396)))</f>
        <v/>
      </c>
      <c r="P396" s="383">
        <f>(IF(DASHBOARD!$J$2=P7,DASHBOARD!$U$172,IF(DASHBOARD!$J$2=0,0,P396)))</f>
        <v/>
      </c>
      <c r="Q396" s="383">
        <f>(IF(DASHBOARD!$J$2=Q7,DASHBOARD!$U$172,IF(DASHBOARD!$J$2=0,0,Q396)))</f>
        <v/>
      </c>
      <c r="R396" s="383">
        <f>(IF(DASHBOARD!$J$2=R7,DASHBOARD!$U$172,IF(DASHBOARD!$J$2=0,0,R396)))</f>
        <v/>
      </c>
      <c r="S396" s="383">
        <f>(IF(DASHBOARD!$J$2=S7,DASHBOARD!$U$172,IF(DASHBOARD!$J$2=0,0,S396)))</f>
        <v/>
      </c>
      <c r="T396" s="383">
        <f>(IF(DASHBOARD!$J$2=T7,DASHBOARD!$U$172,IF(DASHBOARD!$J$2=0,0,T396)))</f>
        <v/>
      </c>
      <c r="U396" s="383">
        <f>(IF(DASHBOARD!$J$2=U7,DASHBOARD!$U$172,IF(DASHBOARD!$J$2=0,0,U396)))</f>
        <v/>
      </c>
      <c r="V396" s="383">
        <f>(IF(DASHBOARD!$J$2=V7,DASHBOARD!$U$172,IF(DASHBOARD!$J$2=0,0,V396)))</f>
        <v/>
      </c>
      <c r="W396" s="383">
        <f>(IF(DASHBOARD!$J$2=W7,DASHBOARD!$U$172,IF(DASHBOARD!$J$2=0,0,W396)))</f>
        <v/>
      </c>
      <c r="X396" s="383">
        <f>(IF(DASHBOARD!$J$2=X7,DASHBOARD!$U$172,IF(DASHBOARD!$J$2=0,0,X396)))</f>
        <v/>
      </c>
      <c r="Y396" s="383">
        <f>(IF(DASHBOARD!$J$2=Y7,DASHBOARD!$U$172,IF(DASHBOARD!$J$2=0,0,Y396)))</f>
        <v/>
      </c>
      <c r="Z396" s="383">
        <f>(IF(DASHBOARD!$J$2=Z7,DASHBOARD!$U$172,IF(DASHBOARD!$J$2=0,0,Z396)))</f>
        <v/>
      </c>
      <c r="AA396" s="383">
        <f>(IF(DASHBOARD!$J$2=AA7,DASHBOARD!$U$172,IF(DASHBOARD!$J$2=0,0,AA396)))</f>
        <v/>
      </c>
      <c r="AB396" s="383">
        <f>(IF(DASHBOARD!$J$2=AB7,DASHBOARD!$U$172,IF(DASHBOARD!$J$2=0,0,AB396)))</f>
        <v/>
      </c>
      <c r="AC396" s="383">
        <f>(IF(DASHBOARD!$J$2=AC7,DASHBOARD!$U$172,IF(DASHBOARD!$J$2=0,0,AC396)))</f>
        <v/>
      </c>
      <c r="AD396" s="383">
        <f>(IF(DASHBOARD!$J$2=AD7,DASHBOARD!$U$172,IF(DASHBOARD!$J$2=0,0,AD396)))</f>
        <v/>
      </c>
      <c r="AE396" s="383">
        <f>(IF(DASHBOARD!$J$2=AE7,DASHBOARD!$U$172,IF(DASHBOARD!$J$2=0,0,AE396)))</f>
        <v/>
      </c>
      <c r="AF396" s="383">
        <f>(IF(DASHBOARD!$J$2=AF7,DASHBOARD!$U$172,IF(DASHBOARD!$J$2=0,0,AF396)))</f>
        <v/>
      </c>
      <c r="AG396" s="383">
        <f>(IF(DASHBOARD!$J$2=AG7,DASHBOARD!$U$172,IF(DASHBOARD!$J$2=0,0,AG396)))</f>
        <v/>
      </c>
      <c r="AH396" s="383">
        <f>(IF(DASHBOARD!$J$2=AH7,DASHBOARD!$U$172,IF(DASHBOARD!$J$2=0,0,AH396)))</f>
        <v/>
      </c>
      <c r="AI396" s="383">
        <f>(IF(DASHBOARD!$J$2=AI7,DASHBOARD!$U$172,IF(DASHBOARD!$J$2=0,0,AI396)))</f>
        <v/>
      </c>
      <c r="AJ396" s="383">
        <f>(IF(DASHBOARD!$J$2=AJ7,DASHBOARD!$U$172,IF(DASHBOARD!$J$2=0,0,AJ396)))</f>
        <v/>
      </c>
      <c r="AK396" s="383">
        <f>(IF(DASHBOARD!$J$2=AK7,DASHBOARD!$U$172,IF(DASHBOARD!$J$2=0,0,AK396)))</f>
        <v/>
      </c>
      <c r="AL396" s="383">
        <f>(IF(DASHBOARD!$J$2=AL7,DASHBOARD!$U$172,IF(DASHBOARD!$J$2=0,0,AL396)))</f>
        <v/>
      </c>
      <c r="AM396" s="383">
        <f>(IF(DASHBOARD!$J$2=AM7,DASHBOARD!$U$172,IF(DASHBOARD!$J$2=0,0,AM396)))</f>
        <v/>
      </c>
      <c r="AN396" s="383">
        <f>(IF(DASHBOARD!$J$2=AN7,DASHBOARD!$U$172,IF(DASHBOARD!$J$2=0,0,AN396)))</f>
        <v/>
      </c>
      <c r="AO396" s="383">
        <f>(IF(DASHBOARD!$J$2=AO7,DASHBOARD!$U$172,IF(DASHBOARD!$J$2=0,0,AO396)))</f>
        <v/>
      </c>
      <c r="AP396" s="383">
        <f>(IF(DASHBOARD!$J$2=AP7,DASHBOARD!$U$172,IF(DASHBOARD!$J$2=0,0,AP396)))</f>
        <v/>
      </c>
      <c r="AQ396" s="383">
        <f>(IF(DASHBOARD!$J$2=AQ7,DASHBOARD!$U$172,IF(DASHBOARD!$J$2=0,0,AQ396)))</f>
        <v/>
      </c>
      <c r="AR396" s="383">
        <f>(IF(DASHBOARD!$J$2=AR7,DASHBOARD!$U$172,IF(DASHBOARD!$J$2=0,0,AR396)))</f>
        <v/>
      </c>
      <c r="AS396" s="383">
        <f>(IF(DASHBOARD!$J$2=AS7,DASHBOARD!$U$172,IF(DASHBOARD!$J$2=0,0,AS396)))</f>
        <v/>
      </c>
      <c r="AT396" s="383">
        <f>(IF(DASHBOARD!$J$2=AT7,DASHBOARD!$U$172,IF(DASHBOARD!$J$2=0,0,AT396)))</f>
        <v/>
      </c>
      <c r="AU396" s="383">
        <f>(IF(DASHBOARD!$J$2=AU7,DASHBOARD!$U$172,IF(DASHBOARD!$J$2=0,0,AU396)))</f>
        <v/>
      </c>
      <c r="AV396" s="383">
        <f>(IF(DASHBOARD!$J$2=AV7,DASHBOARD!$U$172,IF(DASHBOARD!$J$2=0,0,AV396)))</f>
        <v/>
      </c>
      <c r="AW396" s="383">
        <f>(IF(DASHBOARD!$J$2=AW7,DASHBOARD!$U$172,IF(DASHBOARD!$J$2=0,0,AW396)))</f>
        <v/>
      </c>
      <c r="AX396" s="383">
        <f>(IF(DASHBOARD!$J$2=AX7,DASHBOARD!$U$172,IF(DASHBOARD!$J$2=0,0,AX396)))</f>
        <v/>
      </c>
      <c r="AY396" s="383">
        <f>(IF(DASHBOARD!$J$2=AY7,DASHBOARD!$U$172,IF(DASHBOARD!$J$2=0,0,AY396)))</f>
        <v/>
      </c>
      <c r="AZ396" s="383">
        <f>(IF(DASHBOARD!$J$2=AZ7,DASHBOARD!$U$172,IF(DASHBOARD!$J$2=0,0,AZ396)))</f>
        <v/>
      </c>
      <c r="BA396" s="383">
        <f>(IF(DASHBOARD!$J$2=BA7,DASHBOARD!$U$172,IF(DASHBOARD!$J$2=0,0,BA396)))</f>
        <v/>
      </c>
      <c r="BB396" s="384">
        <f>IF(SUM(F396:BA396)&lt;&gt;0,AVERAGEIF(F396:BA396,"&gt;0",F396:BA396),0)</f>
        <v/>
      </c>
      <c r="BC396" s="147" t="n"/>
      <c r="BD396" s="385">
        <f>MAXA(F396:BA396)</f>
        <v/>
      </c>
      <c r="BE396" s="1461">
        <f>IF(BD396&lt;&gt;0,VLOOKUP(BD396,$F$10:$BA$10,MATCH(BD396,F396:BA396,0)),"")</f>
        <v/>
      </c>
      <c r="BF396" s="385">
        <f t="array" ref="BF396">MIN(IF(F396:BA396&gt;0,F396:BA396))</f>
        <v/>
      </c>
      <c r="BG396" s="1461">
        <f>IF(BF396&lt;&gt;0,VLOOKUP(BF396,$F$10:$BA$10,MATCH($BF396,$F396:$BA396,0)),"")</f>
        <v/>
      </c>
      <c r="BI396" s="1368">
        <f>HLOOKUP($BI$9,$S$10:$AI$431,1+$BL396,TRUE)</f>
        <v/>
      </c>
      <c r="BJ396" s="1369">
        <f>HLOOKUP($BJ$9,$AJ$10:$AW$431,1+$BL396,TRUE)</f>
        <v/>
      </c>
      <c r="BK396" s="151" t="n"/>
      <c r="BL396" s="408">
        <f>BL395+1</f>
        <v/>
      </c>
      <c r="BM396" s="399" t="n"/>
    </row>
    <row r="397" ht="20.25" customHeight="1" s="18" thickBot="1" thickTop="1">
      <c r="B397" s="1370" t="n"/>
      <c r="C397" s="1353" t="n"/>
      <c r="D397" s="328" t="n"/>
      <c r="E397" s="400" t="n"/>
      <c r="F397" s="429" t="n"/>
      <c r="G397" s="429" t="n"/>
      <c r="H397" s="429" t="n"/>
      <c r="I397" s="429" t="n"/>
      <c r="J397" s="429" t="n"/>
      <c r="K397" s="429" t="n"/>
      <c r="L397" s="429" t="n"/>
      <c r="M397" s="429" t="n"/>
      <c r="N397" s="429" t="n"/>
      <c r="O397" s="429" t="n"/>
      <c r="P397" s="429" t="n"/>
      <c r="Q397" s="429" t="n"/>
      <c r="R397" s="429" t="n"/>
      <c r="S397" s="429" t="n"/>
      <c r="T397" s="429" t="n"/>
      <c r="U397" s="429" t="n"/>
      <c r="V397" s="429" t="n"/>
      <c r="W397" s="429" t="n"/>
      <c r="X397" s="429" t="n"/>
      <c r="Y397" s="429" t="n"/>
      <c r="Z397" s="429" t="n"/>
      <c r="AA397" s="429" t="n"/>
      <c r="AB397" s="429" t="n"/>
      <c r="AC397" s="429" t="n"/>
      <c r="AD397" s="429" t="n"/>
      <c r="AE397" s="429" t="n"/>
      <c r="AF397" s="429" t="n"/>
      <c r="AG397" s="429" t="n"/>
      <c r="AH397" s="429" t="n"/>
      <c r="AI397" s="429" t="n"/>
      <c r="AJ397" s="429" t="n"/>
      <c r="AK397" s="429" t="n"/>
      <c r="AL397" s="429" t="n"/>
      <c r="AM397" s="429" t="n"/>
      <c r="AN397" s="429" t="n"/>
      <c r="AO397" s="429" t="n"/>
      <c r="AP397" s="429" t="n"/>
      <c r="AQ397" s="429" t="n"/>
      <c r="AR397" s="429" t="n"/>
      <c r="AS397" s="429" t="n"/>
      <c r="AT397" s="429" t="n"/>
      <c r="AU397" s="429" t="n"/>
      <c r="AV397" s="429" t="n"/>
      <c r="AW397" s="429" t="n"/>
      <c r="AX397" s="429" t="n"/>
      <c r="AY397" s="429" t="n"/>
      <c r="AZ397" s="429" t="n"/>
      <c r="BA397" s="429" t="n"/>
      <c r="BB397" s="384">
        <f>IF(SUM(F397:BA397)&lt;&gt;0,AVERAGEIF(F397:BA397,"&gt;0",F397:BA397),0)</f>
        <v/>
      </c>
      <c r="BC397" s="147" t="n"/>
      <c r="BD397" s="385">
        <f>MAXA(F397:BA397)</f>
        <v/>
      </c>
      <c r="BE397" s="1461">
        <f>IF(BD397&lt;&gt;0,VLOOKUP(BD397,$F$10:$BA$10,MATCH(BD397,F397:BA397,0)),"")</f>
        <v/>
      </c>
      <c r="BF397" s="385">
        <f t="array" ref="BF397">MIN(IF(F397:BA397&gt;0,F397:BA397))</f>
        <v/>
      </c>
      <c r="BG397" s="1461">
        <f>IF(BF397&lt;&gt;0,VLOOKUP(BF397,$F$10:$BA$10,MATCH($BF397,$F397:$BA397,0)),"")</f>
        <v/>
      </c>
      <c r="BI397" s="1368">
        <f>HLOOKUP($BI$9,$S$10:$AI$431,1+$BL397,TRUE)</f>
        <v/>
      </c>
      <c r="BJ397" s="1369">
        <f>HLOOKUP($BJ$9,$AJ$10:$AW$431,1+$BL397,TRUE)</f>
        <v/>
      </c>
      <c r="BK397" s="151" t="n"/>
      <c r="BL397" s="408">
        <f>BL396+1</f>
        <v/>
      </c>
      <c r="BM397" s="399" t="n"/>
    </row>
    <row r="398" ht="20.25" customHeight="1" s="18" thickBot="1" thickTop="1">
      <c r="B398" s="1370" t="n"/>
      <c r="C398" s="1353" t="n"/>
      <c r="D398" s="1469" t="inlineStr">
        <is>
          <t>PASANGKAYU 150</t>
        </is>
      </c>
      <c r="E398" s="402" t="inlineStr">
        <is>
          <t>Donggala # 1, 150</t>
        </is>
      </c>
      <c r="F398" s="383">
        <f>(IF(DASHBOARD!$J$2=F7,DASHBOARD!$U$117,IF(DASHBOARD!$J$2=0,0,F398)))</f>
        <v/>
      </c>
      <c r="G398" s="383">
        <f>(IF(DASHBOARD!$J$2=G7,DASHBOARD!$U$117,IF(DASHBOARD!$J$2=0,0,G398)))</f>
        <v/>
      </c>
      <c r="H398" s="383">
        <f>(IF(DASHBOARD!$J$2=H7,DASHBOARD!$U$117,IF(DASHBOARD!$J$2=0,0,H398)))</f>
        <v/>
      </c>
      <c r="I398" s="383">
        <f>(IF(DASHBOARD!$J$2=I7,DASHBOARD!$U$117,IF(DASHBOARD!$J$2=0,0,I398)))</f>
        <v/>
      </c>
      <c r="J398" s="383">
        <f>(IF(DASHBOARD!$J$2=J7,DASHBOARD!$U$117,IF(DASHBOARD!$J$2=0,0,J398)))</f>
        <v/>
      </c>
      <c r="K398" s="383">
        <f>(IF(DASHBOARD!$J$2=K7,DASHBOARD!$U$117,IF(DASHBOARD!$J$2=0,0,K398)))</f>
        <v/>
      </c>
      <c r="L398" s="383">
        <f>(IF(DASHBOARD!$J$2=L7,DASHBOARD!$U$117,IF(DASHBOARD!$J$2=0,0,L398)))</f>
        <v/>
      </c>
      <c r="M398" s="383">
        <f>(IF(DASHBOARD!$J$2=M7,DASHBOARD!$U$117,IF(DASHBOARD!$J$2=0,0,M398)))</f>
        <v/>
      </c>
      <c r="N398" s="383">
        <f>(IF(DASHBOARD!$J$2=N7,DASHBOARD!$U$117,IF(DASHBOARD!$J$2=0,0,N398)))</f>
        <v/>
      </c>
      <c r="O398" s="383">
        <f>(IF(DASHBOARD!$J$2=O7,DASHBOARD!$U$117,IF(DASHBOARD!$J$2=0,0,O398)))</f>
        <v/>
      </c>
      <c r="P398" s="383">
        <f>(IF(DASHBOARD!$J$2=P7,DASHBOARD!$U$117,IF(DASHBOARD!$J$2=0,0,P398)))</f>
        <v/>
      </c>
      <c r="Q398" s="383">
        <f>(IF(DASHBOARD!$J$2=Q7,DASHBOARD!$U$117,IF(DASHBOARD!$J$2=0,0,Q398)))</f>
        <v/>
      </c>
      <c r="R398" s="383">
        <f>(IF(DASHBOARD!$J$2=R7,DASHBOARD!$U$117,IF(DASHBOARD!$J$2=0,0,R398)))</f>
        <v/>
      </c>
      <c r="S398" s="383">
        <f>(IF(DASHBOARD!$J$2=S7,DASHBOARD!$U$117,IF(DASHBOARD!$J$2=0,0,S398)))</f>
        <v/>
      </c>
      <c r="T398" s="383">
        <f>(IF(DASHBOARD!$J$2=T7,DASHBOARD!$U$117,IF(DASHBOARD!$J$2=0,0,T398)))</f>
        <v/>
      </c>
      <c r="U398" s="383">
        <f>(IF(DASHBOARD!$J$2=U7,DASHBOARD!$U$117,IF(DASHBOARD!$J$2=0,0,U398)))</f>
        <v/>
      </c>
      <c r="V398" s="383">
        <f>(IF(DASHBOARD!$J$2=V7,DASHBOARD!$U$117,IF(DASHBOARD!$J$2=0,0,V398)))</f>
        <v/>
      </c>
      <c r="W398" s="383">
        <f>(IF(DASHBOARD!$J$2=W7,DASHBOARD!$U$117,IF(DASHBOARD!$J$2=0,0,W398)))</f>
        <v/>
      </c>
      <c r="X398" s="383">
        <f>(IF(DASHBOARD!$J$2=X7,DASHBOARD!$U$117,IF(DASHBOARD!$J$2=0,0,X398)))</f>
        <v/>
      </c>
      <c r="Y398" s="383">
        <f>(IF(DASHBOARD!$J$2=Y7,DASHBOARD!$U$117,IF(DASHBOARD!$J$2=0,0,Y398)))</f>
        <v/>
      </c>
      <c r="Z398" s="383">
        <f>(IF(DASHBOARD!$J$2=Z7,DASHBOARD!$U$117,IF(DASHBOARD!$J$2=0,0,Z398)))</f>
        <v/>
      </c>
      <c r="AA398" s="383">
        <f>(IF(DASHBOARD!$J$2=AA7,DASHBOARD!$U$117,IF(DASHBOARD!$J$2=0,0,AA398)))</f>
        <v/>
      </c>
      <c r="AB398" s="383">
        <f>(IF(DASHBOARD!$J$2=AB7,DASHBOARD!$U$117,IF(DASHBOARD!$J$2=0,0,AB398)))</f>
        <v/>
      </c>
      <c r="AC398" s="383">
        <f>(IF(DASHBOARD!$J$2=AC7,DASHBOARD!$U$117,IF(DASHBOARD!$J$2=0,0,AC398)))</f>
        <v/>
      </c>
      <c r="AD398" s="383">
        <f>(IF(DASHBOARD!$J$2=AD7,DASHBOARD!$U$117,IF(DASHBOARD!$J$2=0,0,AD398)))</f>
        <v/>
      </c>
      <c r="AE398" s="383">
        <f>(IF(DASHBOARD!$J$2=AE7,DASHBOARD!$U$117,IF(DASHBOARD!$J$2=0,0,AE398)))</f>
        <v/>
      </c>
      <c r="AF398" s="383">
        <f>(IF(DASHBOARD!$J$2=AF7,DASHBOARD!$U$117,IF(DASHBOARD!$J$2=0,0,AF398)))</f>
        <v/>
      </c>
      <c r="AG398" s="383">
        <f>(IF(DASHBOARD!$J$2=AG7,DASHBOARD!$U$117,IF(DASHBOARD!$J$2=0,0,AG398)))</f>
        <v/>
      </c>
      <c r="AH398" s="383">
        <f>(IF(DASHBOARD!$J$2=AH7,DASHBOARD!$U$117,IF(DASHBOARD!$J$2=0,0,AH398)))</f>
        <v/>
      </c>
      <c r="AI398" s="383">
        <f>(IF(DASHBOARD!$J$2=AI7,DASHBOARD!$U$117,IF(DASHBOARD!$J$2=0,0,AI398)))</f>
        <v/>
      </c>
      <c r="AJ398" s="383">
        <f>(IF(DASHBOARD!$J$2=AJ7,DASHBOARD!$U$117,IF(DASHBOARD!$J$2=0,0,AJ398)))</f>
        <v/>
      </c>
      <c r="AK398" s="383">
        <f>(IF(DASHBOARD!$J$2=AK7,DASHBOARD!$U$117,IF(DASHBOARD!$J$2=0,0,AK398)))</f>
        <v/>
      </c>
      <c r="AL398" s="383">
        <f>(IF(DASHBOARD!$J$2=AL7,DASHBOARD!$U$117,IF(DASHBOARD!$J$2=0,0,AL398)))</f>
        <v/>
      </c>
      <c r="AM398" s="383">
        <f>(IF(DASHBOARD!$J$2=AM7,DASHBOARD!$U$117,IF(DASHBOARD!$J$2=0,0,AM398)))</f>
        <v/>
      </c>
      <c r="AN398" s="383">
        <f>(IF(DASHBOARD!$J$2=AN7,DASHBOARD!$U$117,IF(DASHBOARD!$J$2=0,0,AN398)))</f>
        <v/>
      </c>
      <c r="AO398" s="383">
        <f>(IF(DASHBOARD!$J$2=AO7,DASHBOARD!$U$117,IF(DASHBOARD!$J$2=0,0,AO398)))</f>
        <v/>
      </c>
      <c r="AP398" s="383">
        <f>(IF(DASHBOARD!$J$2=AP7,DASHBOARD!$U$117,IF(DASHBOARD!$J$2=0,0,AP398)))</f>
        <v/>
      </c>
      <c r="AQ398" s="383">
        <f>(IF(DASHBOARD!$J$2=AQ7,DASHBOARD!$U$117,IF(DASHBOARD!$J$2=0,0,AQ398)))</f>
        <v/>
      </c>
      <c r="AR398" s="383">
        <f>(IF(DASHBOARD!$J$2=AR7,DASHBOARD!$U$117,IF(DASHBOARD!$J$2=0,0,AR398)))</f>
        <v/>
      </c>
      <c r="AS398" s="383">
        <f>(IF(DASHBOARD!$J$2=AS7,DASHBOARD!$U$117,IF(DASHBOARD!$J$2=0,0,AS398)))</f>
        <v/>
      </c>
      <c r="AT398" s="383">
        <f>(IF(DASHBOARD!$J$2=AT7,DASHBOARD!$U$117,IF(DASHBOARD!$J$2=0,0,AT398)))</f>
        <v/>
      </c>
      <c r="AU398" s="383">
        <f>(IF(DASHBOARD!$J$2=AU7,DASHBOARD!$U$117,IF(DASHBOARD!$J$2=0,0,AU398)))</f>
        <v/>
      </c>
      <c r="AV398" s="383">
        <f>(IF(DASHBOARD!$J$2=AV7,DASHBOARD!$U$117,IF(DASHBOARD!$J$2=0,0,AV398)))</f>
        <v/>
      </c>
      <c r="AW398" s="383">
        <f>(IF(DASHBOARD!$J$2=AW7,DASHBOARD!$U$117,IF(DASHBOARD!$J$2=0,0,AW398)))</f>
        <v/>
      </c>
      <c r="AX398" s="383">
        <f>(IF(DASHBOARD!$J$2=AX7,DASHBOARD!$U$117,IF(DASHBOARD!$J$2=0,0,AX398)))</f>
        <v/>
      </c>
      <c r="AY398" s="383">
        <f>(IF(DASHBOARD!$J$2=AY7,DASHBOARD!$U$117,IF(DASHBOARD!$J$2=0,0,AY398)))</f>
        <v/>
      </c>
      <c r="AZ398" s="383">
        <f>(IF(DASHBOARD!$J$2=AZ7,DASHBOARD!$U$117,IF(DASHBOARD!$J$2=0,0,AZ398)))</f>
        <v/>
      </c>
      <c r="BA398" s="383">
        <f>(IF(DASHBOARD!$J$2=BA7,DASHBOARD!$U$117,IF(DASHBOARD!$J$2=0,0,BA398)))</f>
        <v/>
      </c>
      <c r="BB398" s="384">
        <f>IF(SUM(F398:BA398)&lt;&gt;0,AVERAGEIF(F398:BA398,"&gt;0",F398:BA398),0)</f>
        <v/>
      </c>
      <c r="BC398" s="147" t="n"/>
      <c r="BD398" s="385">
        <f>MAXA(F398:BA398)</f>
        <v/>
      </c>
      <c r="BE398" s="1461">
        <f>IF(BD398&lt;&gt;0,VLOOKUP(BD398,$F$10:$BA$10,MATCH(BD398,F398:BA398,0)),"")</f>
        <v/>
      </c>
      <c r="BF398" s="385">
        <f t="array" ref="BF398">MIN(IF(F398:BA398&gt;0,F398:BA398))</f>
        <v/>
      </c>
      <c r="BG398" s="1461">
        <f>IF(BF398&lt;&gt;0,VLOOKUP(BF398,$F$10:$BA$10,MATCH($BF398,$F398:$BA398,0)),"")</f>
        <v/>
      </c>
      <c r="BI398" s="1368">
        <f>HLOOKUP($BI$9,$S$10:$AI$431,1+$BL398,TRUE)</f>
        <v/>
      </c>
      <c r="BJ398" s="1369">
        <f>HLOOKUP($BJ$9,$AJ$10:$AW$431,1+$BL398,TRUE)</f>
        <v/>
      </c>
      <c r="BK398" s="151" t="n"/>
      <c r="BL398" s="408">
        <f>BL397+1</f>
        <v/>
      </c>
      <c r="BM398" s="399" t="n"/>
    </row>
    <row r="399" ht="20.25" customHeight="1" s="18" thickBot="1" thickTop="1">
      <c r="B399" s="1370" t="n"/>
      <c r="C399" s="1353" t="n"/>
      <c r="D399" s="1462" t="n"/>
      <c r="E399" s="402" t="inlineStr">
        <is>
          <t>Donggala # 2, 150</t>
        </is>
      </c>
      <c r="F399" s="383">
        <f>(IF(DASHBOARD!$J$2=F7,DASHBOARD!$U$118,IF(DASHBOARD!$J$2=0,0,F399)))</f>
        <v/>
      </c>
      <c r="G399" s="383">
        <f>(IF(DASHBOARD!$J$2=G7,DASHBOARD!$U$118,IF(DASHBOARD!$J$2=0,0,G399)))</f>
        <v/>
      </c>
      <c r="H399" s="383">
        <f>(IF(DASHBOARD!$J$2=H7,DASHBOARD!$U$118,IF(DASHBOARD!$J$2=0,0,H399)))</f>
        <v/>
      </c>
      <c r="I399" s="383">
        <f>(IF(DASHBOARD!$J$2=I7,DASHBOARD!$U$118,IF(DASHBOARD!$J$2=0,0,I399)))</f>
        <v/>
      </c>
      <c r="J399" s="383">
        <f>(IF(DASHBOARD!$J$2=J7,DASHBOARD!$U$118,IF(DASHBOARD!$J$2=0,0,J399)))</f>
        <v/>
      </c>
      <c r="K399" s="383">
        <f>(IF(DASHBOARD!$J$2=K7,DASHBOARD!$U$118,IF(DASHBOARD!$J$2=0,0,K399)))</f>
        <v/>
      </c>
      <c r="L399" s="383">
        <f>(IF(DASHBOARD!$J$2=L7,DASHBOARD!$U$118,IF(DASHBOARD!$J$2=0,0,L399)))</f>
        <v/>
      </c>
      <c r="M399" s="383">
        <f>(IF(DASHBOARD!$J$2=M7,DASHBOARD!$U$118,IF(DASHBOARD!$J$2=0,0,M399)))</f>
        <v/>
      </c>
      <c r="N399" s="383">
        <f>(IF(DASHBOARD!$J$2=N7,DASHBOARD!$U$118,IF(DASHBOARD!$J$2=0,0,N399)))</f>
        <v/>
      </c>
      <c r="O399" s="383">
        <f>(IF(DASHBOARD!$J$2=O7,DASHBOARD!$U$118,IF(DASHBOARD!$J$2=0,0,O399)))</f>
        <v/>
      </c>
      <c r="P399" s="383">
        <f>(IF(DASHBOARD!$J$2=P7,DASHBOARD!$U$118,IF(DASHBOARD!$J$2=0,0,P399)))</f>
        <v/>
      </c>
      <c r="Q399" s="383">
        <f>(IF(DASHBOARD!$J$2=Q7,DASHBOARD!$U$118,IF(DASHBOARD!$J$2=0,0,Q399)))</f>
        <v/>
      </c>
      <c r="R399" s="383">
        <f>(IF(DASHBOARD!$J$2=R7,DASHBOARD!$U$118,IF(DASHBOARD!$J$2=0,0,R399)))</f>
        <v/>
      </c>
      <c r="S399" s="383">
        <f>(IF(DASHBOARD!$J$2=S7,DASHBOARD!$U$118,IF(DASHBOARD!$J$2=0,0,S399)))</f>
        <v/>
      </c>
      <c r="T399" s="383">
        <f>(IF(DASHBOARD!$J$2=T7,DASHBOARD!$U$118,IF(DASHBOARD!$J$2=0,0,T399)))</f>
        <v/>
      </c>
      <c r="U399" s="383">
        <f>(IF(DASHBOARD!$J$2=U7,DASHBOARD!$U$118,IF(DASHBOARD!$J$2=0,0,U399)))</f>
        <v/>
      </c>
      <c r="V399" s="383">
        <f>(IF(DASHBOARD!$J$2=V7,DASHBOARD!$U$118,IF(DASHBOARD!$J$2=0,0,V399)))</f>
        <v/>
      </c>
      <c r="W399" s="383">
        <f>(IF(DASHBOARD!$J$2=W7,DASHBOARD!$U$118,IF(DASHBOARD!$J$2=0,0,W399)))</f>
        <v/>
      </c>
      <c r="X399" s="383">
        <f>(IF(DASHBOARD!$J$2=X7,DASHBOARD!$U$118,IF(DASHBOARD!$J$2=0,0,X399)))</f>
        <v/>
      </c>
      <c r="Y399" s="383">
        <f>(IF(DASHBOARD!$J$2=Y7,DASHBOARD!$U$118,IF(DASHBOARD!$J$2=0,0,Y399)))</f>
        <v/>
      </c>
      <c r="Z399" s="383">
        <f>(IF(DASHBOARD!$J$2=Z7,DASHBOARD!$U$118,IF(DASHBOARD!$J$2=0,0,Z399)))</f>
        <v/>
      </c>
      <c r="AA399" s="383">
        <f>(IF(DASHBOARD!$J$2=AA7,DASHBOARD!$U$118,IF(DASHBOARD!$J$2=0,0,AA399)))</f>
        <v/>
      </c>
      <c r="AB399" s="383">
        <f>(IF(DASHBOARD!$J$2=AB7,DASHBOARD!$U$118,IF(DASHBOARD!$J$2=0,0,AB399)))</f>
        <v/>
      </c>
      <c r="AC399" s="383">
        <f>(IF(DASHBOARD!$J$2=AC7,DASHBOARD!$U$118,IF(DASHBOARD!$J$2=0,0,AC399)))</f>
        <v/>
      </c>
      <c r="AD399" s="383">
        <f>(IF(DASHBOARD!$J$2=AD7,DASHBOARD!$U$118,IF(DASHBOARD!$J$2=0,0,AD399)))</f>
        <v/>
      </c>
      <c r="AE399" s="383">
        <f>(IF(DASHBOARD!$J$2=AE7,DASHBOARD!$U$118,IF(DASHBOARD!$J$2=0,0,AE399)))</f>
        <v/>
      </c>
      <c r="AF399" s="383">
        <f>(IF(DASHBOARD!$J$2=AF7,DASHBOARD!$U$118,IF(DASHBOARD!$J$2=0,0,AF399)))</f>
        <v/>
      </c>
      <c r="AG399" s="383">
        <f>(IF(DASHBOARD!$J$2=AG7,DASHBOARD!$U$118,IF(DASHBOARD!$J$2=0,0,AG399)))</f>
        <v/>
      </c>
      <c r="AH399" s="383">
        <f>(IF(DASHBOARD!$J$2=AH7,DASHBOARD!$U$118,IF(DASHBOARD!$J$2=0,0,AH399)))</f>
        <v/>
      </c>
      <c r="AI399" s="383">
        <f>(IF(DASHBOARD!$J$2=AI7,DASHBOARD!$U$118,IF(DASHBOARD!$J$2=0,0,AI399)))</f>
        <v/>
      </c>
      <c r="AJ399" s="383">
        <f>(IF(DASHBOARD!$J$2=AJ7,DASHBOARD!$U$118,IF(DASHBOARD!$J$2=0,0,AJ399)))</f>
        <v/>
      </c>
      <c r="AK399" s="383">
        <f>(IF(DASHBOARD!$J$2=AK7,DASHBOARD!$U$118,IF(DASHBOARD!$J$2=0,0,AK399)))</f>
        <v/>
      </c>
      <c r="AL399" s="383">
        <f>(IF(DASHBOARD!$J$2=AL7,DASHBOARD!$U$118,IF(DASHBOARD!$J$2=0,0,AL399)))</f>
        <v/>
      </c>
      <c r="AM399" s="383">
        <f>(IF(DASHBOARD!$J$2=AM7,DASHBOARD!$U$118,IF(DASHBOARD!$J$2=0,0,AM399)))</f>
        <v/>
      </c>
      <c r="AN399" s="383">
        <f>(IF(DASHBOARD!$J$2=AN7,DASHBOARD!$U$118,IF(DASHBOARD!$J$2=0,0,AN399)))</f>
        <v/>
      </c>
      <c r="AO399" s="383">
        <f>(IF(DASHBOARD!$J$2=AO7,DASHBOARD!$U$118,IF(DASHBOARD!$J$2=0,0,AO399)))</f>
        <v/>
      </c>
      <c r="AP399" s="383">
        <f>(IF(DASHBOARD!$J$2=AP7,DASHBOARD!$U$118,IF(DASHBOARD!$J$2=0,0,AP399)))</f>
        <v/>
      </c>
      <c r="AQ399" s="383">
        <f>(IF(DASHBOARD!$J$2=AQ7,DASHBOARD!$U$118,IF(DASHBOARD!$J$2=0,0,AQ399)))</f>
        <v/>
      </c>
      <c r="AR399" s="383">
        <f>(IF(DASHBOARD!$J$2=AR7,DASHBOARD!$U$118,IF(DASHBOARD!$J$2=0,0,AR399)))</f>
        <v/>
      </c>
      <c r="AS399" s="383">
        <f>(IF(DASHBOARD!$J$2=AS7,DASHBOARD!$U$118,IF(DASHBOARD!$J$2=0,0,AS399)))</f>
        <v/>
      </c>
      <c r="AT399" s="383">
        <f>(IF(DASHBOARD!$J$2=AT7,DASHBOARD!$U$118,IF(DASHBOARD!$J$2=0,0,AT399)))</f>
        <v/>
      </c>
      <c r="AU399" s="383">
        <f>(IF(DASHBOARD!$J$2=AU7,DASHBOARD!$U$118,IF(DASHBOARD!$J$2=0,0,AU399)))</f>
        <v/>
      </c>
      <c r="AV399" s="383">
        <f>(IF(DASHBOARD!$J$2=AV7,DASHBOARD!$U$118,IF(DASHBOARD!$J$2=0,0,AV399)))</f>
        <v/>
      </c>
      <c r="AW399" s="383">
        <f>(IF(DASHBOARD!$J$2=AW7,DASHBOARD!$U$118,IF(DASHBOARD!$J$2=0,0,AW399)))</f>
        <v/>
      </c>
      <c r="AX399" s="383">
        <f>(IF(DASHBOARD!$J$2=AX7,DASHBOARD!$U$118,IF(DASHBOARD!$J$2=0,0,AX399)))</f>
        <v/>
      </c>
      <c r="AY399" s="383">
        <f>(IF(DASHBOARD!$J$2=AY7,DASHBOARD!$U$118,IF(DASHBOARD!$J$2=0,0,AY399)))</f>
        <v/>
      </c>
      <c r="AZ399" s="383">
        <f>(IF(DASHBOARD!$J$2=AZ7,DASHBOARD!$U$118,IF(DASHBOARD!$J$2=0,0,AZ399)))</f>
        <v/>
      </c>
      <c r="BA399" s="383">
        <f>(IF(DASHBOARD!$J$2=BA7,DASHBOARD!$U$118,IF(DASHBOARD!$J$2=0,0,BA399)))</f>
        <v/>
      </c>
      <c r="BB399" s="384">
        <f>IF(SUM(F399:BA399)&lt;&gt;0,AVERAGEIF(F399:BA399,"&gt;0",F399:BA399),0)</f>
        <v/>
      </c>
      <c r="BC399" s="147" t="n"/>
      <c r="BD399" s="385">
        <f>MAXA(F399:BA399)</f>
        <v/>
      </c>
      <c r="BE399" s="1461">
        <f>IF(BD399&lt;&gt;0,VLOOKUP(BD399,$F$10:$BA$10,MATCH(BD399,F399:BA399,0)),"")</f>
        <v/>
      </c>
      <c r="BF399" s="385">
        <f t="array" ref="BF399">MIN(IF(F399:BA399&gt;0,F399:BA399))</f>
        <v/>
      </c>
      <c r="BG399" s="1461">
        <f>IF(BF399&lt;&gt;0,VLOOKUP(BF399,$F$10:$BA$10,MATCH($BF399,$F399:$BA399,0)),"")</f>
        <v/>
      </c>
      <c r="BI399" s="1368">
        <f>HLOOKUP($BI$9,$S$10:$AI$431,1+$BL399,TRUE)</f>
        <v/>
      </c>
      <c r="BJ399" s="1369">
        <f>HLOOKUP($BJ$9,$AJ$10:$AW$431,1+$BL399,TRUE)</f>
        <v/>
      </c>
      <c r="BK399" s="151" t="n"/>
      <c r="BL399" s="408">
        <f>BL398+1</f>
        <v/>
      </c>
      <c r="BM399" s="399" t="n"/>
    </row>
    <row r="400" ht="20.25" customHeight="1" s="18" thickBot="1" thickTop="1">
      <c r="B400" s="1370" t="n"/>
      <c r="C400" s="1353" t="n"/>
      <c r="D400" s="1462" t="n"/>
      <c r="E400" s="402" t="inlineStr">
        <is>
          <t>Topoyo # 1, 150</t>
        </is>
      </c>
      <c r="F400" s="383">
        <f>(IF(DASHBOARD!$J$2=F7,DASHBOARD!$U$115,IF(DASHBOARD!$J$2=0,0,F400)))</f>
        <v/>
      </c>
      <c r="G400" s="383">
        <f>(IF(DASHBOARD!$J$2=G7,DASHBOARD!$U$115,IF(DASHBOARD!$J$2=0,0,G400)))</f>
        <v/>
      </c>
      <c r="H400" s="383">
        <f>(IF(DASHBOARD!$J$2=H7,DASHBOARD!$U$115,IF(DASHBOARD!$J$2=0,0,H400)))</f>
        <v/>
      </c>
      <c r="I400" s="383">
        <f>(IF(DASHBOARD!$J$2=I7,DASHBOARD!$U$115,IF(DASHBOARD!$J$2=0,0,I400)))</f>
        <v/>
      </c>
      <c r="J400" s="383">
        <f>(IF(DASHBOARD!$J$2=J7,DASHBOARD!$U$115,IF(DASHBOARD!$J$2=0,0,J400)))</f>
        <v/>
      </c>
      <c r="K400" s="383">
        <f>(IF(DASHBOARD!$J$2=K7,DASHBOARD!$U$115,IF(DASHBOARD!$J$2=0,0,K400)))</f>
        <v/>
      </c>
      <c r="L400" s="383">
        <f>(IF(DASHBOARD!$J$2=L7,DASHBOARD!$U$115,IF(DASHBOARD!$J$2=0,0,L400)))</f>
        <v/>
      </c>
      <c r="M400" s="383">
        <f>(IF(DASHBOARD!$J$2=M7,DASHBOARD!$U$115,IF(DASHBOARD!$J$2=0,0,M400)))</f>
        <v/>
      </c>
      <c r="N400" s="383">
        <f>(IF(DASHBOARD!$J$2=N7,DASHBOARD!$U$115,IF(DASHBOARD!$J$2=0,0,N400)))</f>
        <v/>
      </c>
      <c r="O400" s="383">
        <f>(IF(DASHBOARD!$J$2=O7,DASHBOARD!$U$115,IF(DASHBOARD!$J$2=0,0,O400)))</f>
        <v/>
      </c>
      <c r="P400" s="383">
        <f>(IF(DASHBOARD!$J$2=P7,DASHBOARD!$U$115,IF(DASHBOARD!$J$2=0,0,P400)))</f>
        <v/>
      </c>
      <c r="Q400" s="383">
        <f>(IF(DASHBOARD!$J$2=Q7,DASHBOARD!$U$115,IF(DASHBOARD!$J$2=0,0,Q400)))</f>
        <v/>
      </c>
      <c r="R400" s="383">
        <f>(IF(DASHBOARD!$J$2=R7,DASHBOARD!$U$115,IF(DASHBOARD!$J$2=0,0,R400)))</f>
        <v/>
      </c>
      <c r="S400" s="383">
        <f>(IF(DASHBOARD!$J$2=S7,DASHBOARD!$U$115,IF(DASHBOARD!$J$2=0,0,S400)))</f>
        <v/>
      </c>
      <c r="T400" s="383">
        <f>(IF(DASHBOARD!$J$2=T7,DASHBOARD!$U$115,IF(DASHBOARD!$J$2=0,0,T400)))</f>
        <v/>
      </c>
      <c r="U400" s="383">
        <f>(IF(DASHBOARD!$J$2=U7,DASHBOARD!$U$115,IF(DASHBOARD!$J$2=0,0,U400)))</f>
        <v/>
      </c>
      <c r="V400" s="383">
        <f>(IF(DASHBOARD!$J$2=V7,DASHBOARD!$U$115,IF(DASHBOARD!$J$2=0,0,V400)))</f>
        <v/>
      </c>
      <c r="W400" s="383">
        <f>(IF(DASHBOARD!$J$2=W7,DASHBOARD!$U$115,IF(DASHBOARD!$J$2=0,0,W400)))</f>
        <v/>
      </c>
      <c r="X400" s="383">
        <f>(IF(DASHBOARD!$J$2=X7,DASHBOARD!$U$115,IF(DASHBOARD!$J$2=0,0,X400)))</f>
        <v/>
      </c>
      <c r="Y400" s="383">
        <f>(IF(DASHBOARD!$J$2=Y7,DASHBOARD!$U$115,IF(DASHBOARD!$J$2=0,0,Y400)))</f>
        <v/>
      </c>
      <c r="Z400" s="383">
        <f>(IF(DASHBOARD!$J$2=Z7,DASHBOARD!$U$115,IF(DASHBOARD!$J$2=0,0,Z400)))</f>
        <v/>
      </c>
      <c r="AA400" s="383">
        <f>(IF(DASHBOARD!$J$2=AA7,DASHBOARD!$U$115,IF(DASHBOARD!$J$2=0,0,AA400)))</f>
        <v/>
      </c>
      <c r="AB400" s="383">
        <f>(IF(DASHBOARD!$J$2=AB7,DASHBOARD!$U$115,IF(DASHBOARD!$J$2=0,0,AB400)))</f>
        <v/>
      </c>
      <c r="AC400" s="383">
        <f>(IF(DASHBOARD!$J$2=AC7,DASHBOARD!$U$115,IF(DASHBOARD!$J$2=0,0,AC400)))</f>
        <v/>
      </c>
      <c r="AD400" s="383">
        <f>(IF(DASHBOARD!$J$2=AD7,DASHBOARD!$U$115,IF(DASHBOARD!$J$2=0,0,AD400)))</f>
        <v/>
      </c>
      <c r="AE400" s="383">
        <f>(IF(DASHBOARD!$J$2=AE7,DASHBOARD!$U$115,IF(DASHBOARD!$J$2=0,0,AE400)))</f>
        <v/>
      </c>
      <c r="AF400" s="383">
        <f>(IF(DASHBOARD!$J$2=AF7,DASHBOARD!$U$115,IF(DASHBOARD!$J$2=0,0,AF400)))</f>
        <v/>
      </c>
      <c r="AG400" s="383">
        <f>(IF(DASHBOARD!$J$2=AG7,DASHBOARD!$U$115,IF(DASHBOARD!$J$2=0,0,AG400)))</f>
        <v/>
      </c>
      <c r="AH400" s="383">
        <f>(IF(DASHBOARD!$J$2=AH7,DASHBOARD!$U$115,IF(DASHBOARD!$J$2=0,0,AH400)))</f>
        <v/>
      </c>
      <c r="AI400" s="383">
        <f>(IF(DASHBOARD!$J$2=AI7,DASHBOARD!$U$115,IF(DASHBOARD!$J$2=0,0,AI400)))</f>
        <v/>
      </c>
      <c r="AJ400" s="383">
        <f>(IF(DASHBOARD!$J$2=AJ7,DASHBOARD!$U$115,IF(DASHBOARD!$J$2=0,0,AJ400)))</f>
        <v/>
      </c>
      <c r="AK400" s="383">
        <f>(IF(DASHBOARD!$J$2=AK7,DASHBOARD!$U$115,IF(DASHBOARD!$J$2=0,0,AK400)))</f>
        <v/>
      </c>
      <c r="AL400" s="383">
        <f>(IF(DASHBOARD!$J$2=AL7,DASHBOARD!$U$115,IF(DASHBOARD!$J$2=0,0,AL400)))</f>
        <v/>
      </c>
      <c r="AM400" s="383">
        <f>(IF(DASHBOARD!$J$2=AM7,DASHBOARD!$U$115,IF(DASHBOARD!$J$2=0,0,AM400)))</f>
        <v/>
      </c>
      <c r="AN400" s="383">
        <f>(IF(DASHBOARD!$J$2=AN7,DASHBOARD!$U$115,IF(DASHBOARD!$J$2=0,0,AN400)))</f>
        <v/>
      </c>
      <c r="AO400" s="383">
        <f>(IF(DASHBOARD!$J$2=AO7,DASHBOARD!$U$115,IF(DASHBOARD!$J$2=0,0,AO400)))</f>
        <v/>
      </c>
      <c r="AP400" s="383">
        <f>(IF(DASHBOARD!$J$2=AP7,DASHBOARD!$U$115,IF(DASHBOARD!$J$2=0,0,AP400)))</f>
        <v/>
      </c>
      <c r="AQ400" s="383">
        <f>(IF(DASHBOARD!$J$2=AQ7,DASHBOARD!$U$115,IF(DASHBOARD!$J$2=0,0,AQ400)))</f>
        <v/>
      </c>
      <c r="AR400" s="383">
        <f>(IF(DASHBOARD!$J$2=AR7,DASHBOARD!$U$115,IF(DASHBOARD!$J$2=0,0,AR400)))</f>
        <v/>
      </c>
      <c r="AS400" s="383">
        <f>(IF(DASHBOARD!$J$2=AS7,DASHBOARD!$U$115,IF(DASHBOARD!$J$2=0,0,AS400)))</f>
        <v/>
      </c>
      <c r="AT400" s="383">
        <f>(IF(DASHBOARD!$J$2=AT7,DASHBOARD!$U$115,IF(DASHBOARD!$J$2=0,0,AT400)))</f>
        <v/>
      </c>
      <c r="AU400" s="383">
        <f>(IF(DASHBOARD!$J$2=AU7,DASHBOARD!$U$115,IF(DASHBOARD!$J$2=0,0,AU400)))</f>
        <v/>
      </c>
      <c r="AV400" s="383">
        <f>(IF(DASHBOARD!$J$2=AV7,DASHBOARD!$U$115,IF(DASHBOARD!$J$2=0,0,AV400)))</f>
        <v/>
      </c>
      <c r="AW400" s="383">
        <f>(IF(DASHBOARD!$J$2=AW7,DASHBOARD!$U$115,IF(DASHBOARD!$J$2=0,0,AW400)))</f>
        <v/>
      </c>
      <c r="AX400" s="383">
        <f>(IF(DASHBOARD!$J$2=AX7,DASHBOARD!$U$115,IF(DASHBOARD!$J$2=0,0,AX400)))</f>
        <v/>
      </c>
      <c r="AY400" s="383">
        <f>(IF(DASHBOARD!$J$2=AY7,DASHBOARD!$U$115,IF(DASHBOARD!$J$2=0,0,AY400)))</f>
        <v/>
      </c>
      <c r="AZ400" s="383">
        <f>(IF(DASHBOARD!$J$2=AZ7,DASHBOARD!$U$115,IF(DASHBOARD!$J$2=0,0,AZ400)))</f>
        <v/>
      </c>
      <c r="BA400" s="383">
        <f>(IF(DASHBOARD!$J$2=BA7,DASHBOARD!$U$115,IF(DASHBOARD!$J$2=0,0,BA400)))</f>
        <v/>
      </c>
      <c r="BB400" s="384">
        <f>IF(SUM(F400:BA400)&lt;&gt;0,AVERAGEIF(F400:BA400,"&gt;0",F400:BA400),0)</f>
        <v/>
      </c>
      <c r="BC400" s="147" t="n"/>
      <c r="BD400" s="385">
        <f>MAXA(F400:BA400)</f>
        <v/>
      </c>
      <c r="BE400" s="1461">
        <f>IF(BD400&lt;&gt;0,VLOOKUP(BD400,$F$10:$BA$10,MATCH(BD400,F400:BA400,0)),"")</f>
        <v/>
      </c>
      <c r="BF400" s="385">
        <f t="array" ref="BF400">MIN(IF(F400:BA400&gt;0,F400:BA400))</f>
        <v/>
      </c>
      <c r="BG400" s="1461">
        <f>IF(BF400&lt;&gt;0,VLOOKUP(BF400,$F$10:$BA$10,MATCH($BF400,$F400:$BA400,0)),"")</f>
        <v/>
      </c>
      <c r="BI400" s="1368">
        <f>HLOOKUP($BI$9,$S$10:$AI$431,1+$BL400,TRUE)</f>
        <v/>
      </c>
      <c r="BJ400" s="1369">
        <f>HLOOKUP($BJ$9,$AJ$10:$AW$431,1+$BL400,TRUE)</f>
        <v/>
      </c>
      <c r="BK400" s="151" t="n"/>
      <c r="BL400" s="408">
        <f>BL399+1</f>
        <v/>
      </c>
      <c r="BM400" s="399" t="n"/>
    </row>
    <row r="401" ht="20.25" customHeight="1" s="18" thickBot="1" thickTop="1">
      <c r="B401" s="1370" t="n"/>
      <c r="C401" s="1353" t="n"/>
      <c r="D401" s="1463" t="n"/>
      <c r="E401" s="402" t="inlineStr">
        <is>
          <t>Topoyo # 2, 150</t>
        </is>
      </c>
      <c r="F401" s="383">
        <f>(IF(DASHBOARD!$J$2=F7,DASHBOARD!$U$116,IF(DASHBOARD!$J$2=0,0,F401)))</f>
        <v/>
      </c>
      <c r="G401" s="383">
        <f>(IF(DASHBOARD!$J$2=G7,DASHBOARD!$U$116,IF(DASHBOARD!$J$2=0,0,G401)))</f>
        <v/>
      </c>
      <c r="H401" s="383">
        <f>(IF(DASHBOARD!$J$2=H7,DASHBOARD!$U$116,IF(DASHBOARD!$J$2=0,0,H401)))</f>
        <v/>
      </c>
      <c r="I401" s="383">
        <f>(IF(DASHBOARD!$J$2=I7,DASHBOARD!$U$116,IF(DASHBOARD!$J$2=0,0,I401)))</f>
        <v/>
      </c>
      <c r="J401" s="383">
        <f>(IF(DASHBOARD!$J$2=J7,DASHBOARD!$U$116,IF(DASHBOARD!$J$2=0,0,J401)))</f>
        <v/>
      </c>
      <c r="K401" s="383">
        <f>(IF(DASHBOARD!$J$2=K7,DASHBOARD!$U$116,IF(DASHBOARD!$J$2=0,0,K401)))</f>
        <v/>
      </c>
      <c r="L401" s="383">
        <f>(IF(DASHBOARD!$J$2=L7,DASHBOARD!$U$116,IF(DASHBOARD!$J$2=0,0,L401)))</f>
        <v/>
      </c>
      <c r="M401" s="383">
        <f>(IF(DASHBOARD!$J$2=M7,DASHBOARD!$U$116,IF(DASHBOARD!$J$2=0,0,M401)))</f>
        <v/>
      </c>
      <c r="N401" s="383">
        <f>(IF(DASHBOARD!$J$2=N7,DASHBOARD!$U$116,IF(DASHBOARD!$J$2=0,0,N401)))</f>
        <v/>
      </c>
      <c r="O401" s="383">
        <f>(IF(DASHBOARD!$J$2=O7,DASHBOARD!$U$116,IF(DASHBOARD!$J$2=0,0,O401)))</f>
        <v/>
      </c>
      <c r="P401" s="383">
        <f>(IF(DASHBOARD!$J$2=P7,DASHBOARD!$U$116,IF(DASHBOARD!$J$2=0,0,P401)))</f>
        <v/>
      </c>
      <c r="Q401" s="383">
        <f>(IF(DASHBOARD!$J$2=Q7,DASHBOARD!$U$116,IF(DASHBOARD!$J$2=0,0,Q401)))</f>
        <v/>
      </c>
      <c r="R401" s="383">
        <f>(IF(DASHBOARD!$J$2=R7,DASHBOARD!$U$116,IF(DASHBOARD!$J$2=0,0,R401)))</f>
        <v/>
      </c>
      <c r="S401" s="383">
        <f>(IF(DASHBOARD!$J$2=S7,DASHBOARD!$U$116,IF(DASHBOARD!$J$2=0,0,S401)))</f>
        <v/>
      </c>
      <c r="T401" s="383">
        <f>(IF(DASHBOARD!$J$2=T7,DASHBOARD!$U$116,IF(DASHBOARD!$J$2=0,0,T401)))</f>
        <v/>
      </c>
      <c r="U401" s="383">
        <f>(IF(DASHBOARD!$J$2=U7,DASHBOARD!$U$116,IF(DASHBOARD!$J$2=0,0,U401)))</f>
        <v/>
      </c>
      <c r="V401" s="383">
        <f>(IF(DASHBOARD!$J$2=V7,DASHBOARD!$U$116,IF(DASHBOARD!$J$2=0,0,V401)))</f>
        <v/>
      </c>
      <c r="W401" s="383">
        <f>(IF(DASHBOARD!$J$2=W7,DASHBOARD!$U$116,IF(DASHBOARD!$J$2=0,0,W401)))</f>
        <v/>
      </c>
      <c r="X401" s="383">
        <f>(IF(DASHBOARD!$J$2=X7,DASHBOARD!$U$116,IF(DASHBOARD!$J$2=0,0,X401)))</f>
        <v/>
      </c>
      <c r="Y401" s="383">
        <f>(IF(DASHBOARD!$J$2=Y7,DASHBOARD!$U$116,IF(DASHBOARD!$J$2=0,0,Y401)))</f>
        <v/>
      </c>
      <c r="Z401" s="383">
        <f>(IF(DASHBOARD!$J$2=Z7,DASHBOARD!$U$116,IF(DASHBOARD!$J$2=0,0,Z401)))</f>
        <v/>
      </c>
      <c r="AA401" s="383">
        <f>(IF(DASHBOARD!$J$2=AA7,DASHBOARD!$U$116,IF(DASHBOARD!$J$2=0,0,AA401)))</f>
        <v/>
      </c>
      <c r="AB401" s="383">
        <f>(IF(DASHBOARD!$J$2=AB7,DASHBOARD!$U$116,IF(DASHBOARD!$J$2=0,0,AB401)))</f>
        <v/>
      </c>
      <c r="AC401" s="383">
        <f>(IF(DASHBOARD!$J$2=AC7,DASHBOARD!$U$116,IF(DASHBOARD!$J$2=0,0,AC401)))</f>
        <v/>
      </c>
      <c r="AD401" s="383">
        <f>(IF(DASHBOARD!$J$2=AD7,DASHBOARD!$U$116,IF(DASHBOARD!$J$2=0,0,AD401)))</f>
        <v/>
      </c>
      <c r="AE401" s="383">
        <f>(IF(DASHBOARD!$J$2=AE7,DASHBOARD!$U$116,IF(DASHBOARD!$J$2=0,0,AE401)))</f>
        <v/>
      </c>
      <c r="AF401" s="383">
        <f>(IF(DASHBOARD!$J$2=AF7,DASHBOARD!$U$116,IF(DASHBOARD!$J$2=0,0,AF401)))</f>
        <v/>
      </c>
      <c r="AG401" s="383">
        <f>(IF(DASHBOARD!$J$2=AG7,DASHBOARD!$U$116,IF(DASHBOARD!$J$2=0,0,AG401)))</f>
        <v/>
      </c>
      <c r="AH401" s="383">
        <f>(IF(DASHBOARD!$J$2=AH7,DASHBOARD!$U$116,IF(DASHBOARD!$J$2=0,0,AH401)))</f>
        <v/>
      </c>
      <c r="AI401" s="383">
        <f>(IF(DASHBOARD!$J$2=AI7,DASHBOARD!$U$116,IF(DASHBOARD!$J$2=0,0,AI401)))</f>
        <v/>
      </c>
      <c r="AJ401" s="383">
        <f>(IF(DASHBOARD!$J$2=AJ7,DASHBOARD!$U$116,IF(DASHBOARD!$J$2=0,0,AJ401)))</f>
        <v/>
      </c>
      <c r="AK401" s="383">
        <f>(IF(DASHBOARD!$J$2=AK7,DASHBOARD!$U$116,IF(DASHBOARD!$J$2=0,0,AK401)))</f>
        <v/>
      </c>
      <c r="AL401" s="383">
        <f>(IF(DASHBOARD!$J$2=AL7,DASHBOARD!$U$116,IF(DASHBOARD!$J$2=0,0,AL401)))</f>
        <v/>
      </c>
      <c r="AM401" s="383">
        <f>(IF(DASHBOARD!$J$2=AM7,DASHBOARD!$U$116,IF(DASHBOARD!$J$2=0,0,AM401)))</f>
        <v/>
      </c>
      <c r="AN401" s="383">
        <f>(IF(DASHBOARD!$J$2=AN7,DASHBOARD!$U$116,IF(DASHBOARD!$J$2=0,0,AN401)))</f>
        <v/>
      </c>
      <c r="AO401" s="383">
        <f>(IF(DASHBOARD!$J$2=AO7,DASHBOARD!$U$116,IF(DASHBOARD!$J$2=0,0,AO401)))</f>
        <v/>
      </c>
      <c r="AP401" s="383">
        <f>(IF(DASHBOARD!$J$2=AP7,DASHBOARD!$U$116,IF(DASHBOARD!$J$2=0,0,AP401)))</f>
        <v/>
      </c>
      <c r="AQ401" s="383">
        <f>(IF(DASHBOARD!$J$2=AQ7,DASHBOARD!$U$116,IF(DASHBOARD!$J$2=0,0,AQ401)))</f>
        <v/>
      </c>
      <c r="AR401" s="383">
        <f>(IF(DASHBOARD!$J$2=AR7,DASHBOARD!$U$116,IF(DASHBOARD!$J$2=0,0,AR401)))</f>
        <v/>
      </c>
      <c r="AS401" s="383">
        <f>(IF(DASHBOARD!$J$2=AS7,DASHBOARD!$U$116,IF(DASHBOARD!$J$2=0,0,AS401)))</f>
        <v/>
      </c>
      <c r="AT401" s="383">
        <f>(IF(DASHBOARD!$J$2=AT7,DASHBOARD!$U$116,IF(DASHBOARD!$J$2=0,0,AT401)))</f>
        <v/>
      </c>
      <c r="AU401" s="383">
        <f>(IF(DASHBOARD!$J$2=AU7,DASHBOARD!$U$116,IF(DASHBOARD!$J$2=0,0,AU401)))</f>
        <v/>
      </c>
      <c r="AV401" s="383">
        <f>(IF(DASHBOARD!$J$2=AV7,DASHBOARD!$U$116,IF(DASHBOARD!$J$2=0,0,AV401)))</f>
        <v/>
      </c>
      <c r="AW401" s="383">
        <f>(IF(DASHBOARD!$J$2=AW7,DASHBOARD!$U$116,IF(DASHBOARD!$J$2=0,0,AW401)))</f>
        <v/>
      </c>
      <c r="AX401" s="383">
        <f>(IF(DASHBOARD!$J$2=AX7,DASHBOARD!$U$116,IF(DASHBOARD!$J$2=0,0,AX401)))</f>
        <v/>
      </c>
      <c r="AY401" s="383">
        <f>(IF(DASHBOARD!$J$2=AY7,DASHBOARD!$U$116,IF(DASHBOARD!$J$2=0,0,AY401)))</f>
        <v/>
      </c>
      <c r="AZ401" s="383">
        <f>(IF(DASHBOARD!$J$2=AZ7,DASHBOARD!$U$116,IF(DASHBOARD!$J$2=0,0,AZ401)))</f>
        <v/>
      </c>
      <c r="BA401" s="383">
        <f>(IF(DASHBOARD!$J$2=BA7,DASHBOARD!$U$116,IF(DASHBOARD!$J$2=0,0,BA401)))</f>
        <v/>
      </c>
      <c r="BB401" s="384">
        <f>IF(SUM(F401:BA401)&lt;&gt;0,AVERAGEIF(F401:BA401,"&gt;0",F401:BA401),0)</f>
        <v/>
      </c>
      <c r="BC401" s="147" t="n"/>
      <c r="BD401" s="385">
        <f>MAXA(F401:BA401)</f>
        <v/>
      </c>
      <c r="BE401" s="1461">
        <f>IF(BD401&lt;&gt;0,VLOOKUP(BD401,$F$10:$BA$10,MATCH(BD401,F401:BA401,0)),"")</f>
        <v/>
      </c>
      <c r="BF401" s="385">
        <f t="array" ref="BF401">MIN(IF(F401:BA401&gt;0,F401:BA401))</f>
        <v/>
      </c>
      <c r="BG401" s="1461">
        <f>IF(BF401&lt;&gt;0,VLOOKUP(BF401,$F$10:$BA$10,MATCH($BF401,$F401:$BA401,0)),"")</f>
        <v/>
      </c>
      <c r="BI401" s="1368">
        <f>HLOOKUP($BI$9,$S$10:$AI$431,1+$BL401,TRUE)</f>
        <v/>
      </c>
      <c r="BJ401" s="1369">
        <f>HLOOKUP($BJ$9,$AJ$10:$AW$431,1+$BL401,TRUE)</f>
        <v/>
      </c>
      <c r="BK401" s="151" t="n"/>
      <c r="BL401" s="408">
        <f>BL400+1</f>
        <v/>
      </c>
      <c r="BM401" s="399" t="n"/>
    </row>
    <row r="402" ht="20.25" customHeight="1" s="18" thickBot="1" thickTop="1">
      <c r="B402" s="1370" t="n"/>
      <c r="C402" s="1353" t="n"/>
      <c r="D402" s="328" t="n"/>
      <c r="E402" s="402" t="n"/>
      <c r="F402" s="429" t="n"/>
      <c r="G402" s="429" t="n"/>
      <c r="H402" s="429" t="n"/>
      <c r="I402" s="429" t="n"/>
      <c r="J402" s="429" t="n"/>
      <c r="K402" s="429" t="n"/>
      <c r="L402" s="429" t="n"/>
      <c r="M402" s="429" t="n"/>
      <c r="N402" s="429" t="n"/>
      <c r="O402" s="429" t="n"/>
      <c r="P402" s="429" t="n"/>
      <c r="Q402" s="429" t="n"/>
      <c r="R402" s="429" t="n"/>
      <c r="S402" s="429" t="n"/>
      <c r="T402" s="429" t="n"/>
      <c r="U402" s="429" t="n"/>
      <c r="V402" s="429" t="n"/>
      <c r="W402" s="429" t="n"/>
      <c r="X402" s="429" t="n"/>
      <c r="Y402" s="429" t="n"/>
      <c r="Z402" s="429" t="n"/>
      <c r="AA402" s="429" t="n"/>
      <c r="AB402" s="429" t="n"/>
      <c r="AC402" s="429" t="n"/>
      <c r="AD402" s="429" t="n"/>
      <c r="AE402" s="429" t="n"/>
      <c r="AF402" s="429" t="n"/>
      <c r="AG402" s="429" t="n"/>
      <c r="AH402" s="429" t="n"/>
      <c r="AI402" s="429" t="n"/>
      <c r="AJ402" s="429" t="n"/>
      <c r="AK402" s="429" t="n"/>
      <c r="AL402" s="429" t="n"/>
      <c r="AM402" s="429" t="n"/>
      <c r="AN402" s="429" t="n"/>
      <c r="AO402" s="429" t="n"/>
      <c r="AP402" s="429" t="n"/>
      <c r="AQ402" s="429" t="n"/>
      <c r="AR402" s="429" t="n"/>
      <c r="AS402" s="429" t="n"/>
      <c r="AT402" s="429" t="n"/>
      <c r="AU402" s="429" t="n"/>
      <c r="AV402" s="429" t="n"/>
      <c r="AW402" s="429" t="n"/>
      <c r="AX402" s="429" t="n"/>
      <c r="AY402" s="429" t="n"/>
      <c r="AZ402" s="429" t="n"/>
      <c r="BA402" s="429" t="n"/>
      <c r="BB402" s="384">
        <f>IF(SUM(F402:BA402)&lt;&gt;0,AVERAGEIF(F402:BA402,"&gt;0",F402:BA402),0)</f>
        <v/>
      </c>
      <c r="BC402" s="147" t="n"/>
      <c r="BD402" s="385">
        <f>MAXA(F402:BA402)</f>
        <v/>
      </c>
      <c r="BE402" s="1461">
        <f>IF(BD402&lt;&gt;0,VLOOKUP(BD402,$F$10:$BA$10,MATCH(BD402,F402:BA402,0)),"")</f>
        <v/>
      </c>
      <c r="BF402" s="385">
        <f t="array" ref="BF402">MIN(IF(F402:BA402&gt;0,F402:BA402))</f>
        <v/>
      </c>
      <c r="BG402" s="1461">
        <f>IF(BF402&lt;&gt;0,VLOOKUP(BF402,$F$10:$BA$10,MATCH($BF402,$F402:$BA402,0)),"")</f>
        <v/>
      </c>
      <c r="BI402" s="1368">
        <f>HLOOKUP($BI$9,$S$10:$AI$431,1+$BL402,TRUE)</f>
        <v/>
      </c>
      <c r="BJ402" s="1369">
        <f>HLOOKUP($BJ$9,$AJ$10:$AW$431,1+$BL402,TRUE)</f>
        <v/>
      </c>
      <c r="BK402" s="151" t="n"/>
      <c r="BL402" s="408">
        <f>BL401+1</f>
        <v/>
      </c>
      <c r="BM402" s="399" t="n"/>
    </row>
    <row r="403" ht="20.25" customHeight="1" s="18" thickBot="1" thickTop="1">
      <c r="B403" s="1370" t="n"/>
      <c r="C403" s="1353" t="n"/>
      <c r="D403" s="328" t="inlineStr">
        <is>
          <t>TALLISE 150</t>
        </is>
      </c>
      <c r="E403" s="402" t="inlineStr">
        <is>
          <t>Sidera # 1, 150</t>
        </is>
      </c>
      <c r="F403" s="383">
        <f>(IF(DASHBOARD!$J$2=F7,DASHBOARD!$U$152,IF(DASHBOARD!$J$2=0,0,F403)))</f>
        <v/>
      </c>
      <c r="G403" s="383">
        <f>(IF(DASHBOARD!$J$2=G7,DASHBOARD!$U$152,IF(DASHBOARD!$J$2=0,0,G403)))</f>
        <v/>
      </c>
      <c r="H403" s="383">
        <f>(IF(DASHBOARD!$J$2=H7,DASHBOARD!$U$152,IF(DASHBOARD!$J$2=0,0,H403)))</f>
        <v/>
      </c>
      <c r="I403" s="383">
        <f>(IF(DASHBOARD!$J$2=I7,DASHBOARD!$U$152,IF(DASHBOARD!$J$2=0,0,I403)))</f>
        <v/>
      </c>
      <c r="J403" s="383">
        <f>(IF(DASHBOARD!$J$2=J7,DASHBOARD!$U$152,IF(DASHBOARD!$J$2=0,0,J403)))</f>
        <v/>
      </c>
      <c r="K403" s="383">
        <f>(IF(DASHBOARD!$J$2=K7,DASHBOARD!$U$152,IF(DASHBOARD!$J$2=0,0,K403)))</f>
        <v/>
      </c>
      <c r="L403" s="383">
        <f>(IF(DASHBOARD!$J$2=L7,DASHBOARD!$U$152,IF(DASHBOARD!$J$2=0,0,L403)))</f>
        <v/>
      </c>
      <c r="M403" s="383">
        <f>(IF(DASHBOARD!$J$2=M7,DASHBOARD!$U$152,IF(DASHBOARD!$J$2=0,0,M403)))</f>
        <v/>
      </c>
      <c r="N403" s="383">
        <f>(IF(DASHBOARD!$J$2=N7,DASHBOARD!$U$152,IF(DASHBOARD!$J$2=0,0,N403)))</f>
        <v/>
      </c>
      <c r="O403" s="383">
        <f>(IF(DASHBOARD!$J$2=O7,DASHBOARD!$U$152,IF(DASHBOARD!$J$2=0,0,O403)))</f>
        <v/>
      </c>
      <c r="P403" s="383">
        <f>(IF(DASHBOARD!$J$2=P7,DASHBOARD!$U$152,IF(DASHBOARD!$J$2=0,0,P403)))</f>
        <v/>
      </c>
      <c r="Q403" s="383">
        <f>(IF(DASHBOARD!$J$2=Q7,DASHBOARD!$U$152,IF(DASHBOARD!$J$2=0,0,Q403)))</f>
        <v/>
      </c>
      <c r="R403" s="383">
        <f>(IF(DASHBOARD!$J$2=R7,DASHBOARD!$U$152,IF(DASHBOARD!$J$2=0,0,R403)))</f>
        <v/>
      </c>
      <c r="S403" s="383">
        <f>(IF(DASHBOARD!$J$2=S7,DASHBOARD!$U$152,IF(DASHBOARD!$J$2=0,0,S403)))</f>
        <v/>
      </c>
      <c r="T403" s="383">
        <f>(IF(DASHBOARD!$J$2=T7,DASHBOARD!$U$152,IF(DASHBOARD!$J$2=0,0,T403)))</f>
        <v/>
      </c>
      <c r="U403" s="383">
        <f>(IF(DASHBOARD!$J$2=U7,DASHBOARD!$U$152,IF(DASHBOARD!$J$2=0,0,U403)))</f>
        <v/>
      </c>
      <c r="V403" s="383">
        <f>(IF(DASHBOARD!$J$2=V7,DASHBOARD!$U$152,IF(DASHBOARD!$J$2=0,0,V403)))</f>
        <v/>
      </c>
      <c r="W403" s="383">
        <f>(IF(DASHBOARD!$J$2=W7,DASHBOARD!$U$152,IF(DASHBOARD!$J$2=0,0,W403)))</f>
        <v/>
      </c>
      <c r="X403" s="383">
        <f>(IF(DASHBOARD!$J$2=X7,DASHBOARD!$U$152,IF(DASHBOARD!$J$2=0,0,X403)))</f>
        <v/>
      </c>
      <c r="Y403" s="383">
        <f>(IF(DASHBOARD!$J$2=Y7,DASHBOARD!$U$152,IF(DASHBOARD!$J$2=0,0,Y403)))</f>
        <v/>
      </c>
      <c r="Z403" s="383">
        <f>(IF(DASHBOARD!$J$2=Z7,DASHBOARD!$U$152,IF(DASHBOARD!$J$2=0,0,Z403)))</f>
        <v/>
      </c>
      <c r="AA403" s="383">
        <f>(IF(DASHBOARD!$J$2=AA7,DASHBOARD!$U$152,IF(DASHBOARD!$J$2=0,0,AA403)))</f>
        <v/>
      </c>
      <c r="AB403" s="383">
        <f>(IF(DASHBOARD!$J$2=AB7,DASHBOARD!$U$152,IF(DASHBOARD!$J$2=0,0,AB403)))</f>
        <v/>
      </c>
      <c r="AC403" s="383">
        <f>(IF(DASHBOARD!$J$2=AC7,DASHBOARD!$U$152,IF(DASHBOARD!$J$2=0,0,AC403)))</f>
        <v/>
      </c>
      <c r="AD403" s="383">
        <f>(IF(DASHBOARD!$J$2=AD7,DASHBOARD!$U$152,IF(DASHBOARD!$J$2=0,0,AD403)))</f>
        <v/>
      </c>
      <c r="AE403" s="383">
        <f>(IF(DASHBOARD!$J$2=AE7,DASHBOARD!$U$152,IF(DASHBOARD!$J$2=0,0,AE403)))</f>
        <v/>
      </c>
      <c r="AF403" s="383">
        <f>(IF(DASHBOARD!$J$2=AF7,DASHBOARD!$U$152,IF(DASHBOARD!$J$2=0,0,AF403)))</f>
        <v/>
      </c>
      <c r="AG403" s="383">
        <f>(IF(DASHBOARD!$J$2=AG7,DASHBOARD!$U$152,IF(DASHBOARD!$J$2=0,0,AG403)))</f>
        <v/>
      </c>
      <c r="AH403" s="383">
        <f>(IF(DASHBOARD!$J$2=AH7,DASHBOARD!$U$152,IF(DASHBOARD!$J$2=0,0,AH403)))</f>
        <v/>
      </c>
      <c r="AI403" s="383">
        <f>(IF(DASHBOARD!$J$2=AI7,DASHBOARD!$U$152,IF(DASHBOARD!$J$2=0,0,AI403)))</f>
        <v/>
      </c>
      <c r="AJ403" s="383">
        <f>(IF(DASHBOARD!$J$2=AJ7,DASHBOARD!$U$152,IF(DASHBOARD!$J$2=0,0,AJ403)))</f>
        <v/>
      </c>
      <c r="AK403" s="383">
        <f>(IF(DASHBOARD!$J$2=AK7,DASHBOARD!$U$152,IF(DASHBOARD!$J$2=0,0,AK403)))</f>
        <v/>
      </c>
      <c r="AL403" s="383">
        <f>(IF(DASHBOARD!$J$2=AL7,DASHBOARD!$U$152,IF(DASHBOARD!$J$2=0,0,AL403)))</f>
        <v/>
      </c>
      <c r="AM403" s="383">
        <f>(IF(DASHBOARD!$J$2=AM7,DASHBOARD!$U$152,IF(DASHBOARD!$J$2=0,0,AM403)))</f>
        <v/>
      </c>
      <c r="AN403" s="383">
        <f>(IF(DASHBOARD!$J$2=AN7,DASHBOARD!$U$152,IF(DASHBOARD!$J$2=0,0,AN403)))</f>
        <v/>
      </c>
      <c r="AO403" s="383">
        <f>(IF(DASHBOARD!$J$2=AO7,DASHBOARD!$U$152,IF(DASHBOARD!$J$2=0,0,AO403)))</f>
        <v/>
      </c>
      <c r="AP403" s="383">
        <f>(IF(DASHBOARD!$J$2=AP7,DASHBOARD!$U$152,IF(DASHBOARD!$J$2=0,0,AP403)))</f>
        <v/>
      </c>
      <c r="AQ403" s="383">
        <f>(IF(DASHBOARD!$J$2=AQ7,DASHBOARD!$U$152,IF(DASHBOARD!$J$2=0,0,AQ403)))</f>
        <v/>
      </c>
      <c r="AR403" s="383">
        <f>(IF(DASHBOARD!$J$2=AR7,DASHBOARD!$U$152,IF(DASHBOARD!$J$2=0,0,AR403)))</f>
        <v/>
      </c>
      <c r="AS403" s="383">
        <f>(IF(DASHBOARD!$J$2=AS7,DASHBOARD!$U$152,IF(DASHBOARD!$J$2=0,0,AS403)))</f>
        <v/>
      </c>
      <c r="AT403" s="383">
        <f>(IF(DASHBOARD!$J$2=AT7,DASHBOARD!$U$152,IF(DASHBOARD!$J$2=0,0,AT403)))</f>
        <v/>
      </c>
      <c r="AU403" s="383">
        <f>(IF(DASHBOARD!$J$2=AU7,DASHBOARD!$U$152,IF(DASHBOARD!$J$2=0,0,AU403)))</f>
        <v/>
      </c>
      <c r="AV403" s="383">
        <f>(IF(DASHBOARD!$J$2=AV7,DASHBOARD!$U$152,IF(DASHBOARD!$J$2=0,0,AV403)))</f>
        <v/>
      </c>
      <c r="AW403" s="383">
        <f>(IF(DASHBOARD!$J$2=AW7,DASHBOARD!$U$152,IF(DASHBOARD!$J$2=0,0,AW403)))</f>
        <v/>
      </c>
      <c r="AX403" s="383">
        <f>(IF(DASHBOARD!$J$2=AX7,DASHBOARD!$U$152,IF(DASHBOARD!$J$2=0,0,AX403)))</f>
        <v/>
      </c>
      <c r="AY403" s="383">
        <f>(IF(DASHBOARD!$J$2=AY7,DASHBOARD!$U$152,IF(DASHBOARD!$J$2=0,0,AY403)))</f>
        <v/>
      </c>
      <c r="AZ403" s="383">
        <f>(IF(DASHBOARD!$J$2=AZ7,DASHBOARD!$U$152,IF(DASHBOARD!$J$2=0,0,AZ403)))</f>
        <v/>
      </c>
      <c r="BA403" s="383">
        <f>(IF(DASHBOARD!$J$2=BA7,DASHBOARD!$U$152,IF(DASHBOARD!$J$2=0,0,BA403)))</f>
        <v/>
      </c>
      <c r="BB403" s="384">
        <f>IF(SUM(F403:BA403)&lt;&gt;0,AVERAGEIF(F403:BA403,"&gt;0",F403:BA403),0)</f>
        <v/>
      </c>
      <c r="BC403" s="147" t="n"/>
      <c r="BD403" s="385">
        <f>MAXA(F403:BA403)</f>
        <v/>
      </c>
      <c r="BE403" s="1461">
        <f>IF(BD403&lt;&gt;0,VLOOKUP(BD403,$F$10:$BA$10,MATCH(BD403,F403:BA403,0)),"")</f>
        <v/>
      </c>
      <c r="BF403" s="385">
        <f t="array" ref="BF403">MIN(IF(F403:BA403&gt;0,F403:BA403))</f>
        <v/>
      </c>
      <c r="BG403" s="1461">
        <f>IF(BF403&lt;&gt;0,VLOOKUP(BF403,$F$10:$BA$10,MATCH($BF403,$F403:$BA403,0)),"")</f>
        <v/>
      </c>
      <c r="BI403" s="1368">
        <f>HLOOKUP($BI$9,$S$10:$AI$431,1+$BL403,TRUE)</f>
        <v/>
      </c>
      <c r="BJ403" s="1369">
        <f>HLOOKUP($BJ$9,$AJ$10:$AW$431,1+$BL403,TRUE)</f>
        <v/>
      </c>
      <c r="BK403" s="151" t="n"/>
      <c r="BL403" s="408">
        <f>BL402+1</f>
        <v/>
      </c>
      <c r="BM403" s="399" t="n"/>
    </row>
    <row r="404" ht="20.25" customHeight="1" s="18" thickBot="1" thickTop="1">
      <c r="B404" s="1370" t="n"/>
      <c r="C404" s="1353" t="n"/>
      <c r="D404" s="328" t="n"/>
      <c r="E404" s="402" t="inlineStr">
        <is>
          <t>Sidera # 2, 150</t>
        </is>
      </c>
      <c r="F404" s="383">
        <f>(IF(DASHBOARD!$J$2=F7,DASHBOARD!$U$153,IF(DASHBOARD!$J$2=0,0,F404)))</f>
        <v/>
      </c>
      <c r="G404" s="383">
        <f>(IF(DASHBOARD!$J$2=G7,DASHBOARD!$U$153,IF(DASHBOARD!$J$2=0,0,G404)))</f>
        <v/>
      </c>
      <c r="H404" s="383">
        <f>(IF(DASHBOARD!$J$2=H7,DASHBOARD!$U$153,IF(DASHBOARD!$J$2=0,0,H404)))</f>
        <v/>
      </c>
      <c r="I404" s="383">
        <f>(IF(DASHBOARD!$J$2=I7,DASHBOARD!$U$153,IF(DASHBOARD!$J$2=0,0,I404)))</f>
        <v/>
      </c>
      <c r="J404" s="383">
        <f>(IF(DASHBOARD!$J$2=J7,DASHBOARD!$U$153,IF(DASHBOARD!$J$2=0,0,J404)))</f>
        <v/>
      </c>
      <c r="K404" s="383">
        <f>(IF(DASHBOARD!$J$2=K7,DASHBOARD!$U$153,IF(DASHBOARD!$J$2=0,0,K404)))</f>
        <v/>
      </c>
      <c r="L404" s="383">
        <f>(IF(DASHBOARD!$J$2=L7,DASHBOARD!$U$153,IF(DASHBOARD!$J$2=0,0,L404)))</f>
        <v/>
      </c>
      <c r="M404" s="383">
        <f>(IF(DASHBOARD!$J$2=M7,DASHBOARD!$U$153,IF(DASHBOARD!$J$2=0,0,M404)))</f>
        <v/>
      </c>
      <c r="N404" s="383">
        <f>(IF(DASHBOARD!$J$2=N7,DASHBOARD!$U$153,IF(DASHBOARD!$J$2=0,0,N404)))</f>
        <v/>
      </c>
      <c r="O404" s="383">
        <f>(IF(DASHBOARD!$J$2=O7,DASHBOARD!$U$153,IF(DASHBOARD!$J$2=0,0,O404)))</f>
        <v/>
      </c>
      <c r="P404" s="383">
        <f>(IF(DASHBOARD!$J$2=P7,DASHBOARD!$U$153,IF(DASHBOARD!$J$2=0,0,P404)))</f>
        <v/>
      </c>
      <c r="Q404" s="383">
        <f>(IF(DASHBOARD!$J$2=Q7,DASHBOARD!$U$153,IF(DASHBOARD!$J$2=0,0,Q404)))</f>
        <v/>
      </c>
      <c r="R404" s="383">
        <f>(IF(DASHBOARD!$J$2=R7,DASHBOARD!$U$153,IF(DASHBOARD!$J$2=0,0,R404)))</f>
        <v/>
      </c>
      <c r="S404" s="383">
        <f>(IF(DASHBOARD!$J$2=S7,DASHBOARD!$U$153,IF(DASHBOARD!$J$2=0,0,S404)))</f>
        <v/>
      </c>
      <c r="T404" s="383">
        <f>(IF(DASHBOARD!$J$2=T7,DASHBOARD!$U$153,IF(DASHBOARD!$J$2=0,0,T404)))</f>
        <v/>
      </c>
      <c r="U404" s="383">
        <f>(IF(DASHBOARD!$J$2=U7,DASHBOARD!$U$153,IF(DASHBOARD!$J$2=0,0,U404)))</f>
        <v/>
      </c>
      <c r="V404" s="383">
        <f>(IF(DASHBOARD!$J$2=V7,DASHBOARD!$U$153,IF(DASHBOARD!$J$2=0,0,V404)))</f>
        <v/>
      </c>
      <c r="W404" s="383">
        <f>(IF(DASHBOARD!$J$2=W7,DASHBOARD!$U$153,IF(DASHBOARD!$J$2=0,0,W404)))</f>
        <v/>
      </c>
      <c r="X404" s="383">
        <f>(IF(DASHBOARD!$J$2=X7,DASHBOARD!$U$153,IF(DASHBOARD!$J$2=0,0,X404)))</f>
        <v/>
      </c>
      <c r="Y404" s="383">
        <f>(IF(DASHBOARD!$J$2=Y7,DASHBOARD!$U$153,IF(DASHBOARD!$J$2=0,0,Y404)))</f>
        <v/>
      </c>
      <c r="Z404" s="383">
        <f>(IF(DASHBOARD!$J$2=Z7,DASHBOARD!$U$153,IF(DASHBOARD!$J$2=0,0,Z404)))</f>
        <v/>
      </c>
      <c r="AA404" s="383">
        <f>(IF(DASHBOARD!$J$2=AA7,DASHBOARD!$U$153,IF(DASHBOARD!$J$2=0,0,AA404)))</f>
        <v/>
      </c>
      <c r="AB404" s="383">
        <f>(IF(DASHBOARD!$J$2=AB7,DASHBOARD!$U$153,IF(DASHBOARD!$J$2=0,0,AB404)))</f>
        <v/>
      </c>
      <c r="AC404" s="383">
        <f>(IF(DASHBOARD!$J$2=AC7,DASHBOARD!$U$153,IF(DASHBOARD!$J$2=0,0,AC404)))</f>
        <v/>
      </c>
      <c r="AD404" s="383">
        <f>(IF(DASHBOARD!$J$2=AD7,DASHBOARD!$U$153,IF(DASHBOARD!$J$2=0,0,AD404)))</f>
        <v/>
      </c>
      <c r="AE404" s="383">
        <f>(IF(DASHBOARD!$J$2=AE7,DASHBOARD!$U$153,IF(DASHBOARD!$J$2=0,0,AE404)))</f>
        <v/>
      </c>
      <c r="AF404" s="383">
        <f>(IF(DASHBOARD!$J$2=AF7,DASHBOARD!$U$153,IF(DASHBOARD!$J$2=0,0,AF404)))</f>
        <v/>
      </c>
      <c r="AG404" s="383">
        <f>(IF(DASHBOARD!$J$2=AG7,DASHBOARD!$U$153,IF(DASHBOARD!$J$2=0,0,AG404)))</f>
        <v/>
      </c>
      <c r="AH404" s="383">
        <f>(IF(DASHBOARD!$J$2=AH7,DASHBOARD!$U$153,IF(DASHBOARD!$J$2=0,0,AH404)))</f>
        <v/>
      </c>
      <c r="AI404" s="383">
        <f>(IF(DASHBOARD!$J$2=AI7,DASHBOARD!$U$153,IF(DASHBOARD!$J$2=0,0,AI404)))</f>
        <v/>
      </c>
      <c r="AJ404" s="383">
        <f>(IF(DASHBOARD!$J$2=AJ7,DASHBOARD!$U$153,IF(DASHBOARD!$J$2=0,0,AJ404)))</f>
        <v/>
      </c>
      <c r="AK404" s="383">
        <f>(IF(DASHBOARD!$J$2=AK7,DASHBOARD!$U$153,IF(DASHBOARD!$J$2=0,0,AK404)))</f>
        <v/>
      </c>
      <c r="AL404" s="383">
        <f>(IF(DASHBOARD!$J$2=AL7,DASHBOARD!$U$153,IF(DASHBOARD!$J$2=0,0,AL404)))</f>
        <v/>
      </c>
      <c r="AM404" s="383">
        <f>(IF(DASHBOARD!$J$2=AM7,DASHBOARD!$U$153,IF(DASHBOARD!$J$2=0,0,AM404)))</f>
        <v/>
      </c>
      <c r="AN404" s="383">
        <f>(IF(DASHBOARD!$J$2=AN7,DASHBOARD!$U$153,IF(DASHBOARD!$J$2=0,0,AN404)))</f>
        <v/>
      </c>
      <c r="AO404" s="383">
        <f>(IF(DASHBOARD!$J$2=AO7,DASHBOARD!$U$153,IF(DASHBOARD!$J$2=0,0,AO404)))</f>
        <v/>
      </c>
      <c r="AP404" s="383">
        <f>(IF(DASHBOARD!$J$2=AP7,DASHBOARD!$U$153,IF(DASHBOARD!$J$2=0,0,AP404)))</f>
        <v/>
      </c>
      <c r="AQ404" s="383">
        <f>(IF(DASHBOARD!$J$2=AQ7,DASHBOARD!$U$153,IF(DASHBOARD!$J$2=0,0,AQ404)))</f>
        <v/>
      </c>
      <c r="AR404" s="383">
        <f>(IF(DASHBOARD!$J$2=AR7,DASHBOARD!$U$153,IF(DASHBOARD!$J$2=0,0,AR404)))</f>
        <v/>
      </c>
      <c r="AS404" s="383">
        <f>(IF(DASHBOARD!$J$2=AS7,DASHBOARD!$U$153,IF(DASHBOARD!$J$2=0,0,AS404)))</f>
        <v/>
      </c>
      <c r="AT404" s="383">
        <f>(IF(DASHBOARD!$J$2=AT7,DASHBOARD!$U$153,IF(DASHBOARD!$J$2=0,0,AT404)))</f>
        <v/>
      </c>
      <c r="AU404" s="383">
        <f>(IF(DASHBOARD!$J$2=AU7,DASHBOARD!$U$153,IF(DASHBOARD!$J$2=0,0,AU404)))</f>
        <v/>
      </c>
      <c r="AV404" s="383">
        <f>(IF(DASHBOARD!$J$2=AV7,DASHBOARD!$U$153,IF(DASHBOARD!$J$2=0,0,AV404)))</f>
        <v/>
      </c>
      <c r="AW404" s="383">
        <f>(IF(DASHBOARD!$J$2=AW7,DASHBOARD!$U$153,IF(DASHBOARD!$J$2=0,0,AW404)))</f>
        <v/>
      </c>
      <c r="AX404" s="383">
        <f>(IF(DASHBOARD!$J$2=AX7,DASHBOARD!$U$153,IF(DASHBOARD!$J$2=0,0,AX404)))</f>
        <v/>
      </c>
      <c r="AY404" s="383">
        <f>(IF(DASHBOARD!$J$2=AY7,DASHBOARD!$U$153,IF(DASHBOARD!$J$2=0,0,AY404)))</f>
        <v/>
      </c>
      <c r="AZ404" s="383">
        <f>(IF(DASHBOARD!$J$2=AZ7,DASHBOARD!$U$153,IF(DASHBOARD!$J$2=0,0,AZ404)))</f>
        <v/>
      </c>
      <c r="BA404" s="383">
        <f>(IF(DASHBOARD!$J$2=BA7,DASHBOARD!$U$153,IF(DASHBOARD!$J$2=0,0,BA404)))</f>
        <v/>
      </c>
      <c r="BB404" s="384">
        <f>IF(SUM(F404:BA404)&lt;&gt;0,AVERAGEIF(F404:BA404,"&gt;0",F404:BA404),0)</f>
        <v/>
      </c>
      <c r="BC404" s="147" t="n"/>
      <c r="BD404" s="385">
        <f>MAXA(F404:BA404)</f>
        <v/>
      </c>
      <c r="BE404" s="1461">
        <f>IF(BD404&lt;&gt;0,VLOOKUP(BD404,$F$10:$BA$10,MATCH(BD404,F404:BA404,0)),"")</f>
        <v/>
      </c>
      <c r="BF404" s="385">
        <f t="array" ref="BF404">MIN(IF(F404:BA404&gt;0,F404:BA404))</f>
        <v/>
      </c>
      <c r="BG404" s="1461">
        <f>IF(BF404&lt;&gt;0,VLOOKUP(BF404,$F$10:$BA$10,MATCH($BF404,$F404:$BA404,0)),"")</f>
        <v/>
      </c>
      <c r="BI404" s="1368">
        <f>HLOOKUP($BI$9,$S$10:$AI$431,1+$BL404,TRUE)</f>
        <v/>
      </c>
      <c r="BJ404" s="1369">
        <f>HLOOKUP($BJ$9,$AJ$10:$AW$431,1+$BL404,TRUE)</f>
        <v/>
      </c>
      <c r="BK404" s="151" t="n"/>
      <c r="BL404" s="408">
        <f>BL403+1</f>
        <v/>
      </c>
      <c r="BM404" s="399" t="n"/>
    </row>
    <row r="405" ht="20.25" customHeight="1" s="18" thickBot="1" thickTop="1">
      <c r="B405" s="1370" t="n"/>
      <c r="C405" s="1353" t="n"/>
      <c r="D405" s="328" t="n"/>
      <c r="E405" s="402" t="inlineStr">
        <is>
          <t>Tawelli #1 150</t>
        </is>
      </c>
      <c r="F405" s="383">
        <f>(IF(DASHBOARD!$J$2=F7,DASHBOARD!$U$157,IF(DASHBOARD!$J$2=0,0,F405)))</f>
        <v/>
      </c>
      <c r="G405" s="383">
        <f>(IF(DASHBOARD!$J$2=G7,DASHBOARD!$U$157,IF(DASHBOARD!$J$2=0,0,G405)))</f>
        <v/>
      </c>
      <c r="H405" s="383">
        <f>(IF(DASHBOARD!$J$2=H7,DASHBOARD!$U$157,IF(DASHBOARD!$J$2=0,0,H405)))</f>
        <v/>
      </c>
      <c r="I405" s="383">
        <f>(IF(DASHBOARD!$J$2=I7,DASHBOARD!$U$157,IF(DASHBOARD!$J$2=0,0,I405)))</f>
        <v/>
      </c>
      <c r="J405" s="383">
        <f>(IF(DASHBOARD!$J$2=J7,DASHBOARD!$U$157,IF(DASHBOARD!$J$2=0,0,J405)))</f>
        <v/>
      </c>
      <c r="K405" s="383">
        <f>(IF(DASHBOARD!$J$2=K7,DASHBOARD!$U$157,IF(DASHBOARD!$J$2=0,0,K405)))</f>
        <v/>
      </c>
      <c r="L405" s="383">
        <f>(IF(DASHBOARD!$J$2=L7,DASHBOARD!$U$157,IF(DASHBOARD!$J$2=0,0,L405)))</f>
        <v/>
      </c>
      <c r="M405" s="383">
        <f>(IF(DASHBOARD!$J$2=M7,DASHBOARD!$U$157,IF(DASHBOARD!$J$2=0,0,M405)))</f>
        <v/>
      </c>
      <c r="N405" s="383">
        <f>(IF(DASHBOARD!$J$2=N7,DASHBOARD!$U$157,IF(DASHBOARD!$J$2=0,0,N405)))</f>
        <v/>
      </c>
      <c r="O405" s="383">
        <f>(IF(DASHBOARD!$J$2=O7,DASHBOARD!$U$157,IF(DASHBOARD!$J$2=0,0,O405)))</f>
        <v/>
      </c>
      <c r="P405" s="383">
        <f>(IF(DASHBOARD!$J$2=P7,DASHBOARD!$U$157,IF(DASHBOARD!$J$2=0,0,P405)))</f>
        <v/>
      </c>
      <c r="Q405" s="383">
        <f>(IF(DASHBOARD!$J$2=Q7,DASHBOARD!$U$157,IF(DASHBOARD!$J$2=0,0,Q405)))</f>
        <v/>
      </c>
      <c r="R405" s="383">
        <f>(IF(DASHBOARD!$J$2=R7,DASHBOARD!$U$157,IF(DASHBOARD!$J$2=0,0,R405)))</f>
        <v/>
      </c>
      <c r="S405" s="383">
        <f>(IF(DASHBOARD!$J$2=S7,DASHBOARD!$U$157,IF(DASHBOARD!$J$2=0,0,S405)))</f>
        <v/>
      </c>
      <c r="T405" s="383">
        <f>(IF(DASHBOARD!$J$2=T7,DASHBOARD!$U$157,IF(DASHBOARD!$J$2=0,0,T405)))</f>
        <v/>
      </c>
      <c r="U405" s="383">
        <f>(IF(DASHBOARD!$J$2=U7,DASHBOARD!$U$157,IF(DASHBOARD!$J$2=0,0,U405)))</f>
        <v/>
      </c>
      <c r="V405" s="383">
        <f>(IF(DASHBOARD!$J$2=V7,DASHBOARD!$U$157,IF(DASHBOARD!$J$2=0,0,V405)))</f>
        <v/>
      </c>
      <c r="W405" s="383">
        <f>(IF(DASHBOARD!$J$2=W7,DASHBOARD!$U$157,IF(DASHBOARD!$J$2=0,0,W405)))</f>
        <v/>
      </c>
      <c r="X405" s="383">
        <f>(IF(DASHBOARD!$J$2=X7,DASHBOARD!$U$157,IF(DASHBOARD!$J$2=0,0,X405)))</f>
        <v/>
      </c>
      <c r="Y405" s="383">
        <f>(IF(DASHBOARD!$J$2=Y7,DASHBOARD!$U$157,IF(DASHBOARD!$J$2=0,0,Y405)))</f>
        <v/>
      </c>
      <c r="Z405" s="383">
        <f>(IF(DASHBOARD!$J$2=Z7,DASHBOARD!$U$157,IF(DASHBOARD!$J$2=0,0,Z405)))</f>
        <v/>
      </c>
      <c r="AA405" s="383">
        <f>(IF(DASHBOARD!$J$2=AA7,DASHBOARD!$U$157,IF(DASHBOARD!$J$2=0,0,AA405)))</f>
        <v/>
      </c>
      <c r="AB405" s="383">
        <f>(IF(DASHBOARD!$J$2=AB7,DASHBOARD!$U$157,IF(DASHBOARD!$J$2=0,0,AB405)))</f>
        <v/>
      </c>
      <c r="AC405" s="383">
        <f>(IF(DASHBOARD!$J$2=AC7,DASHBOARD!$U$157,IF(DASHBOARD!$J$2=0,0,AC405)))</f>
        <v/>
      </c>
      <c r="AD405" s="383">
        <f>(IF(DASHBOARD!$J$2=AD7,DASHBOARD!$U$157,IF(DASHBOARD!$J$2=0,0,AD405)))</f>
        <v/>
      </c>
      <c r="AE405" s="383">
        <f>(IF(DASHBOARD!$J$2=AE7,DASHBOARD!$U$157,IF(DASHBOARD!$J$2=0,0,AE405)))</f>
        <v/>
      </c>
      <c r="AF405" s="383">
        <f>(IF(DASHBOARD!$J$2=AF7,DASHBOARD!$U$157,IF(DASHBOARD!$J$2=0,0,AF405)))</f>
        <v/>
      </c>
      <c r="AG405" s="383">
        <f>(IF(DASHBOARD!$J$2=AG7,DASHBOARD!$U$157,IF(DASHBOARD!$J$2=0,0,AG405)))</f>
        <v/>
      </c>
      <c r="AH405" s="383">
        <f>(IF(DASHBOARD!$J$2=AH7,DASHBOARD!$U$157,IF(DASHBOARD!$J$2=0,0,AH405)))</f>
        <v/>
      </c>
      <c r="AI405" s="383">
        <f>(IF(DASHBOARD!$J$2=AI7,DASHBOARD!$U$157,IF(DASHBOARD!$J$2=0,0,AI405)))</f>
        <v/>
      </c>
      <c r="AJ405" s="383">
        <f>(IF(DASHBOARD!$J$2=AJ7,DASHBOARD!$U$157,IF(DASHBOARD!$J$2=0,0,AJ405)))</f>
        <v/>
      </c>
      <c r="AK405" s="383">
        <f>(IF(DASHBOARD!$J$2=AK7,DASHBOARD!$U$157,IF(DASHBOARD!$J$2=0,0,AK405)))</f>
        <v/>
      </c>
      <c r="AL405" s="383">
        <f>(IF(DASHBOARD!$J$2=AL7,DASHBOARD!$U$157,IF(DASHBOARD!$J$2=0,0,AL405)))</f>
        <v/>
      </c>
      <c r="AM405" s="383">
        <f>(IF(DASHBOARD!$J$2=AM7,DASHBOARD!$U$157,IF(DASHBOARD!$J$2=0,0,AM405)))</f>
        <v/>
      </c>
      <c r="AN405" s="383">
        <f>(IF(DASHBOARD!$J$2=AN7,DASHBOARD!$U$157,IF(DASHBOARD!$J$2=0,0,AN405)))</f>
        <v/>
      </c>
      <c r="AO405" s="383">
        <f>(IF(DASHBOARD!$J$2=AO7,DASHBOARD!$U$157,IF(DASHBOARD!$J$2=0,0,AO405)))</f>
        <v/>
      </c>
      <c r="AP405" s="383">
        <f>(IF(DASHBOARD!$J$2=AP7,DASHBOARD!$U$157,IF(DASHBOARD!$J$2=0,0,AP405)))</f>
        <v/>
      </c>
      <c r="AQ405" s="383">
        <f>(IF(DASHBOARD!$J$2=AQ7,DASHBOARD!$U$157,IF(DASHBOARD!$J$2=0,0,AQ405)))</f>
        <v/>
      </c>
      <c r="AR405" s="383">
        <f>(IF(DASHBOARD!$J$2=AR7,DASHBOARD!$U$157,IF(DASHBOARD!$J$2=0,0,AR405)))</f>
        <v/>
      </c>
      <c r="AS405" s="383">
        <f>(IF(DASHBOARD!$J$2=AS7,DASHBOARD!$U$157,IF(DASHBOARD!$J$2=0,0,AS405)))</f>
        <v/>
      </c>
      <c r="AT405" s="383">
        <f>(IF(DASHBOARD!$J$2=AT7,DASHBOARD!$U$157,IF(DASHBOARD!$J$2=0,0,AT405)))</f>
        <v/>
      </c>
      <c r="AU405" s="383">
        <f>(IF(DASHBOARD!$J$2=AU7,DASHBOARD!$U$157,IF(DASHBOARD!$J$2=0,0,AU405)))</f>
        <v/>
      </c>
      <c r="AV405" s="383">
        <f>(IF(DASHBOARD!$J$2=AV7,DASHBOARD!$U$157,IF(DASHBOARD!$J$2=0,0,AV405)))</f>
        <v/>
      </c>
      <c r="AW405" s="383">
        <f>(IF(DASHBOARD!$J$2=AW7,DASHBOARD!$U$157,IF(DASHBOARD!$J$2=0,0,AW405)))</f>
        <v/>
      </c>
      <c r="AX405" s="383">
        <f>(IF(DASHBOARD!$J$2=AX7,DASHBOARD!$U$157,IF(DASHBOARD!$J$2=0,0,AX405)))</f>
        <v/>
      </c>
      <c r="AY405" s="383">
        <f>(IF(DASHBOARD!$J$2=AY7,DASHBOARD!$U$157,IF(DASHBOARD!$J$2=0,0,AY405)))</f>
        <v/>
      </c>
      <c r="AZ405" s="383">
        <f>(IF(DASHBOARD!$J$2=AZ7,DASHBOARD!$U$157,IF(DASHBOARD!$J$2=0,0,AZ405)))</f>
        <v/>
      </c>
      <c r="BA405" s="383">
        <f>(IF(DASHBOARD!$J$2=BA7,DASHBOARD!$U$157,IF(DASHBOARD!$J$2=0,0,BA405)))</f>
        <v/>
      </c>
      <c r="BB405" s="384" t="n"/>
      <c r="BC405" s="147" t="n"/>
      <c r="BD405" s="642" t="n"/>
      <c r="BE405" s="1465" t="n"/>
      <c r="BF405" s="642" t="n"/>
      <c r="BG405" s="1465" t="n"/>
      <c r="BI405" s="1473" t="n"/>
      <c r="BJ405" s="1474" t="n"/>
      <c r="BK405" s="151" t="n"/>
      <c r="BL405" s="408" t="n"/>
      <c r="BM405" s="399" t="n"/>
    </row>
    <row r="406" ht="20.25" customHeight="1" s="18" thickBot="1" thickTop="1">
      <c r="B406" s="1370" t="n"/>
      <c r="C406" s="1353" t="n"/>
      <c r="D406" s="328" t="n"/>
      <c r="E406" s="402" t="inlineStr">
        <is>
          <t>Tawelli #2 150</t>
        </is>
      </c>
      <c r="F406" s="383">
        <f>(IF(DASHBOARD!$J$2=F7,DASHBOARD!$U$158,IF(DASHBOARD!$J$2=0,0,F406)))</f>
        <v/>
      </c>
      <c r="G406" s="383">
        <f>(IF(DASHBOARD!$J$2=G7,DASHBOARD!$U$158,IF(DASHBOARD!$J$2=0,0,G406)))</f>
        <v/>
      </c>
      <c r="H406" s="383">
        <f>(IF(DASHBOARD!$J$2=H7,DASHBOARD!$U$158,IF(DASHBOARD!$J$2=0,0,H406)))</f>
        <v/>
      </c>
      <c r="I406" s="383">
        <f>(IF(DASHBOARD!$J$2=I7,DASHBOARD!$U$158,IF(DASHBOARD!$J$2=0,0,I406)))</f>
        <v/>
      </c>
      <c r="J406" s="383">
        <f>(IF(DASHBOARD!$J$2=J7,DASHBOARD!$U$158,IF(DASHBOARD!$J$2=0,0,J406)))</f>
        <v/>
      </c>
      <c r="K406" s="383">
        <f>(IF(DASHBOARD!$J$2=K7,DASHBOARD!$U$158,IF(DASHBOARD!$J$2=0,0,K406)))</f>
        <v/>
      </c>
      <c r="L406" s="383">
        <f>(IF(DASHBOARD!$J$2=L7,DASHBOARD!$U$158,IF(DASHBOARD!$J$2=0,0,L406)))</f>
        <v/>
      </c>
      <c r="M406" s="383">
        <f>(IF(DASHBOARD!$J$2=M7,DASHBOARD!$U$158,IF(DASHBOARD!$J$2=0,0,M406)))</f>
        <v/>
      </c>
      <c r="N406" s="383">
        <f>(IF(DASHBOARD!$J$2=N7,DASHBOARD!$U$158,IF(DASHBOARD!$J$2=0,0,N406)))</f>
        <v/>
      </c>
      <c r="O406" s="383">
        <f>(IF(DASHBOARD!$J$2=O7,DASHBOARD!$U$158,IF(DASHBOARD!$J$2=0,0,O406)))</f>
        <v/>
      </c>
      <c r="P406" s="383">
        <f>(IF(DASHBOARD!$J$2=P7,DASHBOARD!$U$158,IF(DASHBOARD!$J$2=0,0,P406)))</f>
        <v/>
      </c>
      <c r="Q406" s="383">
        <f>(IF(DASHBOARD!$J$2=Q7,DASHBOARD!$U$158,IF(DASHBOARD!$J$2=0,0,Q406)))</f>
        <v/>
      </c>
      <c r="R406" s="383">
        <f>(IF(DASHBOARD!$J$2=R7,DASHBOARD!$U$158,IF(DASHBOARD!$J$2=0,0,R406)))</f>
        <v/>
      </c>
      <c r="S406" s="383">
        <f>(IF(DASHBOARD!$J$2=S7,DASHBOARD!$U$158,IF(DASHBOARD!$J$2=0,0,S406)))</f>
        <v/>
      </c>
      <c r="T406" s="383">
        <f>(IF(DASHBOARD!$J$2=T7,DASHBOARD!$U$158,IF(DASHBOARD!$J$2=0,0,T406)))</f>
        <v/>
      </c>
      <c r="U406" s="383">
        <f>(IF(DASHBOARD!$J$2=U7,DASHBOARD!$U$158,IF(DASHBOARD!$J$2=0,0,U406)))</f>
        <v/>
      </c>
      <c r="V406" s="383">
        <f>(IF(DASHBOARD!$J$2=V7,DASHBOARD!$U$158,IF(DASHBOARD!$J$2=0,0,V406)))</f>
        <v/>
      </c>
      <c r="W406" s="383">
        <f>(IF(DASHBOARD!$J$2=W7,DASHBOARD!$U$158,IF(DASHBOARD!$J$2=0,0,W406)))</f>
        <v/>
      </c>
      <c r="X406" s="383">
        <f>(IF(DASHBOARD!$J$2=X7,DASHBOARD!$U$158,IF(DASHBOARD!$J$2=0,0,X406)))</f>
        <v/>
      </c>
      <c r="Y406" s="383">
        <f>(IF(DASHBOARD!$J$2=Y7,DASHBOARD!$U$158,IF(DASHBOARD!$J$2=0,0,Y406)))</f>
        <v/>
      </c>
      <c r="Z406" s="383">
        <f>(IF(DASHBOARD!$J$2=Z7,DASHBOARD!$U$158,IF(DASHBOARD!$J$2=0,0,Z406)))</f>
        <v/>
      </c>
      <c r="AA406" s="383">
        <f>(IF(DASHBOARD!$J$2=AA7,DASHBOARD!$U$158,IF(DASHBOARD!$J$2=0,0,AA406)))</f>
        <v/>
      </c>
      <c r="AB406" s="383">
        <f>(IF(DASHBOARD!$J$2=AB7,DASHBOARD!$U$158,IF(DASHBOARD!$J$2=0,0,AB406)))</f>
        <v/>
      </c>
      <c r="AC406" s="383">
        <f>(IF(DASHBOARD!$J$2=AC7,DASHBOARD!$U$158,IF(DASHBOARD!$J$2=0,0,AC406)))</f>
        <v/>
      </c>
      <c r="AD406" s="383">
        <f>(IF(DASHBOARD!$J$2=AD7,DASHBOARD!$U$158,IF(DASHBOARD!$J$2=0,0,AD406)))</f>
        <v/>
      </c>
      <c r="AE406" s="383">
        <f>(IF(DASHBOARD!$J$2=AE7,DASHBOARD!$U$158,IF(DASHBOARD!$J$2=0,0,AE406)))</f>
        <v/>
      </c>
      <c r="AF406" s="383">
        <f>(IF(DASHBOARD!$J$2=AF7,DASHBOARD!$U$158,IF(DASHBOARD!$J$2=0,0,AF406)))</f>
        <v/>
      </c>
      <c r="AG406" s="383">
        <f>(IF(DASHBOARD!$J$2=AG7,DASHBOARD!$U$158,IF(DASHBOARD!$J$2=0,0,AG406)))</f>
        <v/>
      </c>
      <c r="AH406" s="383">
        <f>(IF(DASHBOARD!$J$2=AH7,DASHBOARD!$U$158,IF(DASHBOARD!$J$2=0,0,AH406)))</f>
        <v/>
      </c>
      <c r="AI406" s="383">
        <f>(IF(DASHBOARD!$J$2=AI7,DASHBOARD!$U$158,IF(DASHBOARD!$J$2=0,0,AI406)))</f>
        <v/>
      </c>
      <c r="AJ406" s="383">
        <f>(IF(DASHBOARD!$J$2=AJ7,DASHBOARD!$U$158,IF(DASHBOARD!$J$2=0,0,AJ406)))</f>
        <v/>
      </c>
      <c r="AK406" s="383">
        <f>(IF(DASHBOARD!$J$2=AK7,DASHBOARD!$U$158,IF(DASHBOARD!$J$2=0,0,AK406)))</f>
        <v/>
      </c>
      <c r="AL406" s="383">
        <f>(IF(DASHBOARD!$J$2=AL7,DASHBOARD!$U$158,IF(DASHBOARD!$J$2=0,0,AL406)))</f>
        <v/>
      </c>
      <c r="AM406" s="383">
        <f>(IF(DASHBOARD!$J$2=AM7,DASHBOARD!$U$158,IF(DASHBOARD!$J$2=0,0,AM406)))</f>
        <v/>
      </c>
      <c r="AN406" s="383">
        <f>(IF(DASHBOARD!$J$2=AN7,DASHBOARD!$U$158,IF(DASHBOARD!$J$2=0,0,AN406)))</f>
        <v/>
      </c>
      <c r="AO406" s="383">
        <f>(IF(DASHBOARD!$J$2=AO7,DASHBOARD!$U$158,IF(DASHBOARD!$J$2=0,0,AO406)))</f>
        <v/>
      </c>
      <c r="AP406" s="383">
        <f>(IF(DASHBOARD!$J$2=AP7,DASHBOARD!$U$158,IF(DASHBOARD!$J$2=0,0,AP406)))</f>
        <v/>
      </c>
      <c r="AQ406" s="383">
        <f>(IF(DASHBOARD!$J$2=AQ7,DASHBOARD!$U$158,IF(DASHBOARD!$J$2=0,0,AQ406)))</f>
        <v/>
      </c>
      <c r="AR406" s="383">
        <f>(IF(DASHBOARD!$J$2=AR7,DASHBOARD!$U$158,IF(DASHBOARD!$J$2=0,0,AR406)))</f>
        <v/>
      </c>
      <c r="AS406" s="383">
        <f>(IF(DASHBOARD!$J$2=AS7,DASHBOARD!$U$158,IF(DASHBOARD!$J$2=0,0,AS406)))</f>
        <v/>
      </c>
      <c r="AT406" s="383">
        <f>(IF(DASHBOARD!$J$2=AT7,DASHBOARD!$U$158,IF(DASHBOARD!$J$2=0,0,AT406)))</f>
        <v/>
      </c>
      <c r="AU406" s="383">
        <f>(IF(DASHBOARD!$J$2=AU7,DASHBOARD!$U$158,IF(DASHBOARD!$J$2=0,0,AU406)))</f>
        <v/>
      </c>
      <c r="AV406" s="383">
        <f>(IF(DASHBOARD!$J$2=AV7,DASHBOARD!$U$158,IF(DASHBOARD!$J$2=0,0,AV406)))</f>
        <v/>
      </c>
      <c r="AW406" s="383">
        <f>(IF(DASHBOARD!$J$2=AW7,DASHBOARD!$U$158,IF(DASHBOARD!$J$2=0,0,AW406)))</f>
        <v/>
      </c>
      <c r="AX406" s="383">
        <f>(IF(DASHBOARD!$J$2=AX7,DASHBOARD!$U$158,IF(DASHBOARD!$J$2=0,0,AX406)))</f>
        <v/>
      </c>
      <c r="AY406" s="383">
        <f>(IF(DASHBOARD!$J$2=AY7,DASHBOARD!$U$158,IF(DASHBOARD!$J$2=0,0,AY406)))</f>
        <v/>
      </c>
      <c r="AZ406" s="383">
        <f>(IF(DASHBOARD!$J$2=AZ7,DASHBOARD!$U$158,IF(DASHBOARD!$J$2=0,0,AZ406)))</f>
        <v/>
      </c>
      <c r="BA406" s="383">
        <f>(IF(DASHBOARD!$J$2=BA7,DASHBOARD!$U$158,IF(DASHBOARD!$J$2=0,0,BA406)))</f>
        <v/>
      </c>
      <c r="BB406" s="384" t="n"/>
      <c r="BC406" s="147" t="n"/>
      <c r="BD406" s="642" t="n"/>
      <c r="BE406" s="1465" t="n"/>
      <c r="BF406" s="642" t="n"/>
      <c r="BG406" s="1465" t="n"/>
      <c r="BI406" s="1473" t="n"/>
      <c r="BJ406" s="1474" t="n"/>
      <c r="BK406" s="151" t="n"/>
      <c r="BL406" s="408" t="n"/>
      <c r="BM406" s="399" t="n"/>
    </row>
    <row r="407" ht="20.25" customHeight="1" s="18" thickBot="1" thickTop="1">
      <c r="B407" s="1370" t="n"/>
      <c r="C407" s="1353" t="n"/>
      <c r="D407" s="328" t="n"/>
      <c r="E407" s="400" t="n"/>
      <c r="F407" s="429" t="n"/>
      <c r="G407" s="429" t="n"/>
      <c r="H407" s="429" t="n"/>
      <c r="I407" s="429" t="n"/>
      <c r="J407" s="429" t="n"/>
      <c r="K407" s="429" t="n"/>
      <c r="L407" s="429" t="n"/>
      <c r="M407" s="429" t="n"/>
      <c r="N407" s="429" t="n"/>
      <c r="O407" s="429" t="n"/>
      <c r="P407" s="429" t="n"/>
      <c r="Q407" s="429" t="n"/>
      <c r="R407" s="429" t="n"/>
      <c r="S407" s="429" t="n"/>
      <c r="T407" s="429" t="n"/>
      <c r="U407" s="429" t="n"/>
      <c r="V407" s="429" t="n"/>
      <c r="W407" s="429" t="n"/>
      <c r="X407" s="429" t="n"/>
      <c r="Y407" s="429" t="n"/>
      <c r="Z407" s="429" t="n"/>
      <c r="AA407" s="429" t="n"/>
      <c r="AB407" s="429" t="n"/>
      <c r="AC407" s="429" t="n"/>
      <c r="AD407" s="429" t="n"/>
      <c r="AE407" s="429" t="n"/>
      <c r="AF407" s="429" t="n"/>
      <c r="AG407" s="429" t="n"/>
      <c r="AH407" s="429" t="n"/>
      <c r="AI407" s="429" t="n"/>
      <c r="AJ407" s="429" t="n"/>
      <c r="AK407" s="429" t="n"/>
      <c r="AL407" s="429" t="n"/>
      <c r="AM407" s="429" t="n"/>
      <c r="AN407" s="429" t="n"/>
      <c r="AO407" s="429" t="n"/>
      <c r="AP407" s="429" t="n"/>
      <c r="AQ407" s="429" t="n"/>
      <c r="AR407" s="429" t="n"/>
      <c r="AS407" s="429" t="n"/>
      <c r="AT407" s="429" t="n"/>
      <c r="AU407" s="429" t="n"/>
      <c r="AV407" s="429" t="n"/>
      <c r="AW407" s="429" t="n"/>
      <c r="AX407" s="429" t="n"/>
      <c r="AY407" s="429" t="n"/>
      <c r="AZ407" s="429" t="n"/>
      <c r="BA407" s="429" t="n"/>
      <c r="BB407" s="384">
        <f>IF(SUM(F407:BA407)&lt;&gt;0,AVERAGEIF(F407:BA407,"&gt;0",F407:BA407),0)</f>
        <v/>
      </c>
      <c r="BC407" s="147" t="n"/>
      <c r="BD407" s="385">
        <f>MAXA(F407:BA407)</f>
        <v/>
      </c>
      <c r="BE407" s="1461">
        <f>IF(BD407&lt;&gt;0,VLOOKUP(BD407,$F$10:$BA$10,MATCH(BD407,F407:BA407,0)),"")</f>
        <v/>
      </c>
      <c r="BF407" s="385">
        <f t="array" ref="BF407">MIN(IF(F407:BA407&gt;0,F407:BA407))</f>
        <v/>
      </c>
      <c r="BG407" s="1461">
        <f>IF(BF407&lt;&gt;0,VLOOKUP(BF407,$F$10:$BA$10,MATCH($BF407,$F407:$BA407,0)),"")</f>
        <v/>
      </c>
      <c r="BI407" s="1368">
        <f>HLOOKUP($BI$9,$S$10:$AI$431,1+$BL407,TRUE)</f>
        <v/>
      </c>
      <c r="BJ407" s="1369">
        <f>HLOOKUP($BJ$9,$AJ$10:$AW$431,1+$BL407,TRUE)</f>
        <v/>
      </c>
      <c r="BK407" s="151" t="n"/>
      <c r="BL407" s="408">
        <f>BL403+1</f>
        <v/>
      </c>
      <c r="BM407" s="399" t="n"/>
    </row>
    <row r="408" ht="20.25" customHeight="1" s="18" thickBot="1" thickTop="1">
      <c r="B408" s="1370" t="n"/>
      <c r="C408" s="1353" t="n"/>
      <c r="D408" s="1469" t="inlineStr">
        <is>
          <t>DONGGALA 150</t>
        </is>
      </c>
      <c r="E408" s="402" t="inlineStr">
        <is>
          <t>Silae # 1, 150</t>
        </is>
      </c>
      <c r="F408" s="383">
        <f>(IF(DASHBOARD!$J$2=F7,DASHBOARD!$U$125,IF(DASHBOARD!$J$2=0,0,F408)))</f>
        <v/>
      </c>
      <c r="G408" s="383">
        <f>(IF(DASHBOARD!$J$2=G7,DASHBOARD!$U$125,IF(DASHBOARD!$J$2=0,0,G408)))</f>
        <v/>
      </c>
      <c r="H408" s="383">
        <f>(IF(DASHBOARD!$J$2=H7,DASHBOARD!$U$125,IF(DASHBOARD!$J$2=0,0,H408)))</f>
        <v/>
      </c>
      <c r="I408" s="383">
        <f>(IF(DASHBOARD!$J$2=I7,DASHBOARD!$U$125,IF(DASHBOARD!$J$2=0,0,I408)))</f>
        <v/>
      </c>
      <c r="J408" s="383">
        <f>(IF(DASHBOARD!$J$2=J7,DASHBOARD!$U$125,IF(DASHBOARD!$J$2=0,0,J408)))</f>
        <v/>
      </c>
      <c r="K408" s="383">
        <f>(IF(DASHBOARD!$J$2=K7,DASHBOARD!$U$125,IF(DASHBOARD!$J$2=0,0,K408)))</f>
        <v/>
      </c>
      <c r="L408" s="383">
        <f>(IF(DASHBOARD!$J$2=L7,DASHBOARD!$U$125,IF(DASHBOARD!$J$2=0,0,L408)))</f>
        <v/>
      </c>
      <c r="M408" s="383">
        <f>(IF(DASHBOARD!$J$2=M7,DASHBOARD!$U$125,IF(DASHBOARD!$J$2=0,0,M408)))</f>
        <v/>
      </c>
      <c r="N408" s="383">
        <f>(IF(DASHBOARD!$J$2=N7,DASHBOARD!$U$125,IF(DASHBOARD!$J$2=0,0,N408)))</f>
        <v/>
      </c>
      <c r="O408" s="383">
        <f>(IF(DASHBOARD!$J$2=O7,DASHBOARD!$U$125,IF(DASHBOARD!$J$2=0,0,O408)))</f>
        <v/>
      </c>
      <c r="P408" s="383">
        <f>(IF(DASHBOARD!$J$2=P7,DASHBOARD!$U$125,IF(DASHBOARD!$J$2=0,0,P408)))</f>
        <v/>
      </c>
      <c r="Q408" s="383">
        <f>(IF(DASHBOARD!$J$2=Q7,DASHBOARD!$U$125,IF(DASHBOARD!$J$2=0,0,Q408)))</f>
        <v/>
      </c>
      <c r="R408" s="383">
        <f>(IF(DASHBOARD!$J$2=R7,DASHBOARD!$U$125,IF(DASHBOARD!$J$2=0,0,R408)))</f>
        <v/>
      </c>
      <c r="S408" s="383">
        <f>(IF(DASHBOARD!$J$2=S7,DASHBOARD!$U$125,IF(DASHBOARD!$J$2=0,0,S408)))</f>
        <v/>
      </c>
      <c r="T408" s="383">
        <f>(IF(DASHBOARD!$J$2=T7,DASHBOARD!$U$125,IF(DASHBOARD!$J$2=0,0,T408)))</f>
        <v/>
      </c>
      <c r="U408" s="383">
        <f>(IF(DASHBOARD!$J$2=U7,DASHBOARD!$U$125,IF(DASHBOARD!$J$2=0,0,U408)))</f>
        <v/>
      </c>
      <c r="V408" s="383">
        <f>(IF(DASHBOARD!$J$2=V7,DASHBOARD!$U$125,IF(DASHBOARD!$J$2=0,0,V408)))</f>
        <v/>
      </c>
      <c r="W408" s="383">
        <f>(IF(DASHBOARD!$J$2=W7,DASHBOARD!$U$125,IF(DASHBOARD!$J$2=0,0,W408)))</f>
        <v/>
      </c>
      <c r="X408" s="383">
        <f>(IF(DASHBOARD!$J$2=X7,DASHBOARD!$U$125,IF(DASHBOARD!$J$2=0,0,X408)))</f>
        <v/>
      </c>
      <c r="Y408" s="383">
        <f>(IF(DASHBOARD!$J$2=Y7,DASHBOARD!$U$125,IF(DASHBOARD!$J$2=0,0,Y408)))</f>
        <v/>
      </c>
      <c r="Z408" s="383">
        <f>(IF(DASHBOARD!$J$2=Z7,DASHBOARD!$U$125,IF(DASHBOARD!$J$2=0,0,Z408)))</f>
        <v/>
      </c>
      <c r="AA408" s="383">
        <f>(IF(DASHBOARD!$J$2=AA7,DASHBOARD!$U$125,IF(DASHBOARD!$J$2=0,0,AA408)))</f>
        <v/>
      </c>
      <c r="AB408" s="383">
        <f>(IF(DASHBOARD!$J$2=AB7,DASHBOARD!$U$125,IF(DASHBOARD!$J$2=0,0,AB408)))</f>
        <v/>
      </c>
      <c r="AC408" s="383">
        <f>(IF(DASHBOARD!$J$2=AC7,DASHBOARD!$U$125,IF(DASHBOARD!$J$2=0,0,AC408)))</f>
        <v/>
      </c>
      <c r="AD408" s="383">
        <f>(IF(DASHBOARD!$J$2=AD7,DASHBOARD!$U$125,IF(DASHBOARD!$J$2=0,0,AD408)))</f>
        <v/>
      </c>
      <c r="AE408" s="383">
        <f>(IF(DASHBOARD!$J$2=AE7,DASHBOARD!$U$125,IF(DASHBOARD!$J$2=0,0,AE408)))</f>
        <v/>
      </c>
      <c r="AF408" s="383">
        <f>(IF(DASHBOARD!$J$2=AF7,DASHBOARD!$U$125,IF(DASHBOARD!$J$2=0,0,AF408)))</f>
        <v/>
      </c>
      <c r="AG408" s="383">
        <f>(IF(DASHBOARD!$J$2=AG7,DASHBOARD!$U$125,IF(DASHBOARD!$J$2=0,0,AG408)))</f>
        <v/>
      </c>
      <c r="AH408" s="383">
        <f>(IF(DASHBOARD!$J$2=AH7,DASHBOARD!$U$125,IF(DASHBOARD!$J$2=0,0,AH408)))</f>
        <v/>
      </c>
      <c r="AI408" s="383">
        <f>(IF(DASHBOARD!$J$2=AI7,DASHBOARD!$U$125,IF(DASHBOARD!$J$2=0,0,AI408)))</f>
        <v/>
      </c>
      <c r="AJ408" s="383">
        <f>(IF(DASHBOARD!$J$2=AJ7,DASHBOARD!$U$125,IF(DASHBOARD!$J$2=0,0,AJ408)))</f>
        <v/>
      </c>
      <c r="AK408" s="383">
        <f>(IF(DASHBOARD!$J$2=AK7,DASHBOARD!$U$125,IF(DASHBOARD!$J$2=0,0,AK408)))</f>
        <v/>
      </c>
      <c r="AL408" s="383">
        <f>(IF(DASHBOARD!$J$2=AL7,DASHBOARD!$U$125,IF(DASHBOARD!$J$2=0,0,AL408)))</f>
        <v/>
      </c>
      <c r="AM408" s="383">
        <f>(IF(DASHBOARD!$J$2=AM7,DASHBOARD!$U$125,IF(DASHBOARD!$J$2=0,0,AM408)))</f>
        <v/>
      </c>
      <c r="AN408" s="383">
        <f>(IF(DASHBOARD!$J$2=AN7,DASHBOARD!$U$125,IF(DASHBOARD!$J$2=0,0,AN408)))</f>
        <v/>
      </c>
      <c r="AO408" s="383">
        <f>(IF(DASHBOARD!$J$2=AO7,DASHBOARD!$U$125,IF(DASHBOARD!$J$2=0,0,AO408)))</f>
        <v/>
      </c>
      <c r="AP408" s="383">
        <f>(IF(DASHBOARD!$J$2=AP7,DASHBOARD!$U$125,IF(DASHBOARD!$J$2=0,0,AP408)))</f>
        <v/>
      </c>
      <c r="AQ408" s="383">
        <f>(IF(DASHBOARD!$J$2=AQ7,DASHBOARD!$U$125,IF(DASHBOARD!$J$2=0,0,AQ408)))</f>
        <v/>
      </c>
      <c r="AR408" s="383">
        <f>(IF(DASHBOARD!$J$2=AR7,DASHBOARD!$U$125,IF(DASHBOARD!$J$2=0,0,AR408)))</f>
        <v/>
      </c>
      <c r="AS408" s="383">
        <f>(IF(DASHBOARD!$J$2=AS7,DASHBOARD!$U$125,IF(DASHBOARD!$J$2=0,0,AS408)))</f>
        <v/>
      </c>
      <c r="AT408" s="383">
        <f>(IF(DASHBOARD!$J$2=AT7,DASHBOARD!$U$125,IF(DASHBOARD!$J$2=0,0,AT408)))</f>
        <v/>
      </c>
      <c r="AU408" s="383">
        <f>(IF(DASHBOARD!$J$2=AU7,DASHBOARD!$U$125,IF(DASHBOARD!$J$2=0,0,AU408)))</f>
        <v/>
      </c>
      <c r="AV408" s="383">
        <f>(IF(DASHBOARD!$J$2=AV7,DASHBOARD!$U$125,IF(DASHBOARD!$J$2=0,0,AV408)))</f>
        <v/>
      </c>
      <c r="AW408" s="383">
        <f>(IF(DASHBOARD!$J$2=AW7,DASHBOARD!$U$125,IF(DASHBOARD!$J$2=0,0,AW408)))</f>
        <v/>
      </c>
      <c r="AX408" s="383">
        <f>(IF(DASHBOARD!$J$2=AX7,DASHBOARD!$U$125,IF(DASHBOARD!$J$2=0,0,AX408)))</f>
        <v/>
      </c>
      <c r="AY408" s="383">
        <f>(IF(DASHBOARD!$J$2=AY7,DASHBOARD!$U$125,IF(DASHBOARD!$J$2=0,0,AY408)))</f>
        <v/>
      </c>
      <c r="AZ408" s="383">
        <f>(IF(DASHBOARD!$J$2=AZ7,DASHBOARD!$U$125,IF(DASHBOARD!$J$2=0,0,AZ408)))</f>
        <v/>
      </c>
      <c r="BA408" s="383">
        <f>(IF(DASHBOARD!$J$2=BA7,DASHBOARD!$U$125,IF(DASHBOARD!$J$2=0,0,BA408)))</f>
        <v/>
      </c>
      <c r="BB408" s="384">
        <f>IF(SUM(F408:BA408)&lt;&gt;0,AVERAGEIF(F408:BA408,"&gt;0",F408:BA408),0)</f>
        <v/>
      </c>
      <c r="BC408" s="147" t="n"/>
      <c r="BD408" s="385">
        <f>MAXA(F408:BA408)</f>
        <v/>
      </c>
      <c r="BE408" s="1461">
        <f>IF(BD408&lt;&gt;0,VLOOKUP(BD408,$F$10:$BA$10,MATCH(BD408,F408:BA408,0)),"")</f>
        <v/>
      </c>
      <c r="BF408" s="385">
        <f t="array" ref="BF408">MIN(IF(F408:BA408&gt;0,F408:BA408))</f>
        <v/>
      </c>
      <c r="BG408" s="1461">
        <f>IF(BF408&lt;&gt;0,VLOOKUP(BF408,$F$10:$BA$10,MATCH($BF408,$F408:$BA408,0)),"")</f>
        <v/>
      </c>
      <c r="BI408" s="1368">
        <f>HLOOKUP($BI$9,$S$10:$AI$431,1+$BL408,TRUE)</f>
        <v/>
      </c>
      <c r="BJ408" s="1369">
        <f>HLOOKUP($BJ$9,$AJ$10:$AW$431,1+$BL408,TRUE)</f>
        <v/>
      </c>
      <c r="BK408" s="151" t="n"/>
      <c r="BL408" s="408">
        <f>BL407+1</f>
        <v/>
      </c>
      <c r="BM408" s="399" t="n"/>
    </row>
    <row r="409" ht="20.25" customHeight="1" s="18" thickBot="1" thickTop="1">
      <c r="B409" s="1370" t="n"/>
      <c r="C409" s="1353" t="n"/>
      <c r="D409" s="1462" t="n"/>
      <c r="E409" s="402" t="inlineStr">
        <is>
          <t>Silae # 2, 150</t>
        </is>
      </c>
      <c r="F409" s="383">
        <f>(IF(DASHBOARD!$J$2=F7,DASHBOARD!$U$126,IF(DASHBOARD!$J$2=0,0,F409)))</f>
        <v/>
      </c>
      <c r="G409" s="383">
        <f>(IF(DASHBOARD!$J$2=G7,DASHBOARD!$U$126,IF(DASHBOARD!$J$2=0,0,G409)))</f>
        <v/>
      </c>
      <c r="H409" s="383">
        <f>(IF(DASHBOARD!$J$2=H7,DASHBOARD!$U$126,IF(DASHBOARD!$J$2=0,0,H409)))</f>
        <v/>
      </c>
      <c r="I409" s="383">
        <f>(IF(DASHBOARD!$J$2=I7,DASHBOARD!$U$126,IF(DASHBOARD!$J$2=0,0,I409)))</f>
        <v/>
      </c>
      <c r="J409" s="383">
        <f>(IF(DASHBOARD!$J$2=J7,DASHBOARD!$U$126,IF(DASHBOARD!$J$2=0,0,J409)))</f>
        <v/>
      </c>
      <c r="K409" s="383">
        <f>(IF(DASHBOARD!$J$2=K7,DASHBOARD!$U$126,IF(DASHBOARD!$J$2=0,0,K409)))</f>
        <v/>
      </c>
      <c r="L409" s="383">
        <f>(IF(DASHBOARD!$J$2=L7,DASHBOARD!$U$126,IF(DASHBOARD!$J$2=0,0,L409)))</f>
        <v/>
      </c>
      <c r="M409" s="383">
        <f>(IF(DASHBOARD!$J$2=M7,DASHBOARD!$U$126,IF(DASHBOARD!$J$2=0,0,M409)))</f>
        <v/>
      </c>
      <c r="N409" s="383">
        <f>(IF(DASHBOARD!$J$2=N7,DASHBOARD!$U$126,IF(DASHBOARD!$J$2=0,0,N409)))</f>
        <v/>
      </c>
      <c r="O409" s="383">
        <f>(IF(DASHBOARD!$J$2=O7,DASHBOARD!$U$126,IF(DASHBOARD!$J$2=0,0,O409)))</f>
        <v/>
      </c>
      <c r="P409" s="383">
        <f>(IF(DASHBOARD!$J$2=P7,DASHBOARD!$U$126,IF(DASHBOARD!$J$2=0,0,P409)))</f>
        <v/>
      </c>
      <c r="Q409" s="383">
        <f>(IF(DASHBOARD!$J$2=Q7,DASHBOARD!$U$126,IF(DASHBOARD!$J$2=0,0,Q409)))</f>
        <v/>
      </c>
      <c r="R409" s="383">
        <f>(IF(DASHBOARD!$J$2=R7,DASHBOARD!$U$126,IF(DASHBOARD!$J$2=0,0,R409)))</f>
        <v/>
      </c>
      <c r="S409" s="383">
        <f>(IF(DASHBOARD!$J$2=S7,DASHBOARD!$U$126,IF(DASHBOARD!$J$2=0,0,S409)))</f>
        <v/>
      </c>
      <c r="T409" s="383">
        <f>(IF(DASHBOARD!$J$2=T7,DASHBOARD!$U$126,IF(DASHBOARD!$J$2=0,0,T409)))</f>
        <v/>
      </c>
      <c r="U409" s="383">
        <f>(IF(DASHBOARD!$J$2=U7,DASHBOARD!$U$126,IF(DASHBOARD!$J$2=0,0,U409)))</f>
        <v/>
      </c>
      <c r="V409" s="383">
        <f>(IF(DASHBOARD!$J$2=V7,DASHBOARD!$U$126,IF(DASHBOARD!$J$2=0,0,V409)))</f>
        <v/>
      </c>
      <c r="W409" s="383">
        <f>(IF(DASHBOARD!$J$2=W7,DASHBOARD!$U$126,IF(DASHBOARD!$J$2=0,0,W409)))</f>
        <v/>
      </c>
      <c r="X409" s="383">
        <f>(IF(DASHBOARD!$J$2=X7,DASHBOARD!$U$126,IF(DASHBOARD!$J$2=0,0,X409)))</f>
        <v/>
      </c>
      <c r="Y409" s="383">
        <f>(IF(DASHBOARD!$J$2=Y7,DASHBOARD!$U$126,IF(DASHBOARD!$J$2=0,0,Y409)))</f>
        <v/>
      </c>
      <c r="Z409" s="383">
        <f>(IF(DASHBOARD!$J$2=Z7,DASHBOARD!$U$126,IF(DASHBOARD!$J$2=0,0,Z409)))</f>
        <v/>
      </c>
      <c r="AA409" s="383">
        <f>(IF(DASHBOARD!$J$2=AA7,DASHBOARD!$U$126,IF(DASHBOARD!$J$2=0,0,AA409)))</f>
        <v/>
      </c>
      <c r="AB409" s="383">
        <f>(IF(DASHBOARD!$J$2=AB7,DASHBOARD!$U$126,IF(DASHBOARD!$J$2=0,0,AB409)))</f>
        <v/>
      </c>
      <c r="AC409" s="383">
        <f>(IF(DASHBOARD!$J$2=AC7,DASHBOARD!$U$126,IF(DASHBOARD!$J$2=0,0,AC409)))</f>
        <v/>
      </c>
      <c r="AD409" s="383">
        <f>(IF(DASHBOARD!$J$2=AD7,DASHBOARD!$U$126,IF(DASHBOARD!$J$2=0,0,AD409)))</f>
        <v/>
      </c>
      <c r="AE409" s="383">
        <f>(IF(DASHBOARD!$J$2=AE7,DASHBOARD!$U$126,IF(DASHBOARD!$J$2=0,0,AE409)))</f>
        <v/>
      </c>
      <c r="AF409" s="383">
        <f>(IF(DASHBOARD!$J$2=AF7,DASHBOARD!$U$126,IF(DASHBOARD!$J$2=0,0,AF409)))</f>
        <v/>
      </c>
      <c r="AG409" s="383">
        <f>(IF(DASHBOARD!$J$2=AG7,DASHBOARD!$U$126,IF(DASHBOARD!$J$2=0,0,AG409)))</f>
        <v/>
      </c>
      <c r="AH409" s="383">
        <f>(IF(DASHBOARD!$J$2=AH7,DASHBOARD!$U$126,IF(DASHBOARD!$J$2=0,0,AH409)))</f>
        <v/>
      </c>
      <c r="AI409" s="383">
        <f>(IF(DASHBOARD!$J$2=AI7,DASHBOARD!$U$126,IF(DASHBOARD!$J$2=0,0,AI409)))</f>
        <v/>
      </c>
      <c r="AJ409" s="383">
        <f>(IF(DASHBOARD!$J$2=AJ7,DASHBOARD!$U$126,IF(DASHBOARD!$J$2=0,0,AJ409)))</f>
        <v/>
      </c>
      <c r="AK409" s="383">
        <f>(IF(DASHBOARD!$J$2=AK7,DASHBOARD!$U$126,IF(DASHBOARD!$J$2=0,0,AK409)))</f>
        <v/>
      </c>
      <c r="AL409" s="383">
        <f>(IF(DASHBOARD!$J$2=AL7,DASHBOARD!$U$126,IF(DASHBOARD!$J$2=0,0,AL409)))</f>
        <v/>
      </c>
      <c r="AM409" s="383">
        <f>(IF(DASHBOARD!$J$2=AM7,DASHBOARD!$U$126,IF(DASHBOARD!$J$2=0,0,AM409)))</f>
        <v/>
      </c>
      <c r="AN409" s="383">
        <f>(IF(DASHBOARD!$J$2=AN7,DASHBOARD!$U$126,IF(DASHBOARD!$J$2=0,0,AN409)))</f>
        <v/>
      </c>
      <c r="AO409" s="383">
        <f>(IF(DASHBOARD!$J$2=AO7,DASHBOARD!$U$126,IF(DASHBOARD!$J$2=0,0,AO409)))</f>
        <v/>
      </c>
      <c r="AP409" s="383">
        <f>(IF(DASHBOARD!$J$2=AP7,DASHBOARD!$U$126,IF(DASHBOARD!$J$2=0,0,AP409)))</f>
        <v/>
      </c>
      <c r="AQ409" s="383">
        <f>(IF(DASHBOARD!$J$2=AQ7,DASHBOARD!$U$126,IF(DASHBOARD!$J$2=0,0,AQ409)))</f>
        <v/>
      </c>
      <c r="AR409" s="383">
        <f>(IF(DASHBOARD!$J$2=AR7,DASHBOARD!$U$126,IF(DASHBOARD!$J$2=0,0,AR409)))</f>
        <v/>
      </c>
      <c r="AS409" s="383">
        <f>(IF(DASHBOARD!$J$2=AS7,DASHBOARD!$U$126,IF(DASHBOARD!$J$2=0,0,AS409)))</f>
        <v/>
      </c>
      <c r="AT409" s="383">
        <f>(IF(DASHBOARD!$J$2=AT7,DASHBOARD!$U$126,IF(DASHBOARD!$J$2=0,0,AT409)))</f>
        <v/>
      </c>
      <c r="AU409" s="383">
        <f>(IF(DASHBOARD!$J$2=AU7,DASHBOARD!$U$126,IF(DASHBOARD!$J$2=0,0,AU409)))</f>
        <v/>
      </c>
      <c r="AV409" s="383">
        <f>(IF(DASHBOARD!$J$2=AV7,DASHBOARD!$U$126,IF(DASHBOARD!$J$2=0,0,AV409)))</f>
        <v/>
      </c>
      <c r="AW409" s="383">
        <f>(IF(DASHBOARD!$J$2=AW7,DASHBOARD!$U$126,IF(DASHBOARD!$J$2=0,0,AW409)))</f>
        <v/>
      </c>
      <c r="AX409" s="383">
        <f>(IF(DASHBOARD!$J$2=AX7,DASHBOARD!$U$126,IF(DASHBOARD!$J$2=0,0,AX409)))</f>
        <v/>
      </c>
      <c r="AY409" s="383">
        <f>(IF(DASHBOARD!$J$2=AY7,DASHBOARD!$U$126,IF(DASHBOARD!$J$2=0,0,AY409)))</f>
        <v/>
      </c>
      <c r="AZ409" s="383">
        <f>(IF(DASHBOARD!$J$2=AZ7,DASHBOARD!$U$126,IF(DASHBOARD!$J$2=0,0,AZ409)))</f>
        <v/>
      </c>
      <c r="BA409" s="383">
        <f>(IF(DASHBOARD!$J$2=BA7,DASHBOARD!$U$126,IF(DASHBOARD!$J$2=0,0,BA409)))</f>
        <v/>
      </c>
      <c r="BB409" s="384">
        <f>IF(SUM(F409:BA409)&lt;&gt;0,AVERAGEIF(F409:BA409,"&gt;0",F409:BA409),0)</f>
        <v/>
      </c>
      <c r="BC409" s="147" t="n"/>
      <c r="BD409" s="385">
        <f>MAXA(F409:BA409)</f>
        <v/>
      </c>
      <c r="BE409" s="1461">
        <f>IF(BD409&lt;&gt;0,VLOOKUP(BD409,$F$10:$BA$10,MATCH(BD409,F409:BA409,0)),"")</f>
        <v/>
      </c>
      <c r="BF409" s="385">
        <f t="array" ref="BF409">MIN(IF(F409:BA409&gt;0,F409:BA409))</f>
        <v/>
      </c>
      <c r="BG409" s="1461">
        <f>IF(BF409&lt;&gt;0,VLOOKUP(BF409,$F$10:$BA$10,MATCH($BF409,$F409:$BA409,0)),"")</f>
        <v/>
      </c>
      <c r="BI409" s="1368">
        <f>HLOOKUP($BI$9,$S$10:$AI$431,1+$BL409,TRUE)</f>
        <v/>
      </c>
      <c r="BJ409" s="1369">
        <f>HLOOKUP($BJ$9,$AJ$10:$AW$431,1+$BL409,TRUE)</f>
        <v/>
      </c>
      <c r="BK409" s="151" t="n"/>
      <c r="BL409" s="408">
        <f>BL408+1</f>
        <v/>
      </c>
      <c r="BM409" s="399" t="n"/>
    </row>
    <row r="410" ht="20.25" customHeight="1" s="18" thickBot="1" thickTop="1">
      <c r="B410" s="1370" t="n"/>
      <c r="C410" s="1353" t="n"/>
      <c r="D410" s="1462" t="n"/>
      <c r="E410" s="402" t="inlineStr">
        <is>
          <t>Pasangkayu # 1, 150</t>
        </is>
      </c>
      <c r="F410" s="383">
        <f>(IF(DASHBOARD!$J$2=F7,DASHBOARD!$U$123,IF(DASHBOARD!$J$2=0,0,F410)))</f>
        <v/>
      </c>
      <c r="G410" s="383">
        <f>(IF(DASHBOARD!$J$2=G7,DASHBOARD!$U$123,IF(DASHBOARD!$J$2=0,0,G410)))</f>
        <v/>
      </c>
      <c r="H410" s="383">
        <f>(IF(DASHBOARD!$J$2=H7,DASHBOARD!$U$123,IF(DASHBOARD!$J$2=0,0,H410)))</f>
        <v/>
      </c>
      <c r="I410" s="383">
        <f>(IF(DASHBOARD!$J$2=I7,DASHBOARD!$U$123,IF(DASHBOARD!$J$2=0,0,I410)))</f>
        <v/>
      </c>
      <c r="J410" s="383">
        <f>(IF(DASHBOARD!$J$2=J7,DASHBOARD!$U$123,IF(DASHBOARD!$J$2=0,0,J410)))</f>
        <v/>
      </c>
      <c r="K410" s="383">
        <f>(IF(DASHBOARD!$J$2=K7,DASHBOARD!$U$123,IF(DASHBOARD!$J$2=0,0,K410)))</f>
        <v/>
      </c>
      <c r="L410" s="383">
        <f>(IF(DASHBOARD!$J$2=L7,DASHBOARD!$U$123,IF(DASHBOARD!$J$2=0,0,L410)))</f>
        <v/>
      </c>
      <c r="M410" s="383">
        <f>(IF(DASHBOARD!$J$2=M7,DASHBOARD!$U$123,IF(DASHBOARD!$J$2=0,0,M410)))</f>
        <v/>
      </c>
      <c r="N410" s="383">
        <f>(IF(DASHBOARD!$J$2=N7,DASHBOARD!$U$123,IF(DASHBOARD!$J$2=0,0,N410)))</f>
        <v/>
      </c>
      <c r="O410" s="383">
        <f>(IF(DASHBOARD!$J$2=O7,DASHBOARD!$U$123,IF(DASHBOARD!$J$2=0,0,O410)))</f>
        <v/>
      </c>
      <c r="P410" s="383">
        <f>(IF(DASHBOARD!$J$2=P7,DASHBOARD!$U$123,IF(DASHBOARD!$J$2=0,0,P410)))</f>
        <v/>
      </c>
      <c r="Q410" s="383">
        <f>(IF(DASHBOARD!$J$2=Q7,DASHBOARD!$U$123,IF(DASHBOARD!$J$2=0,0,Q410)))</f>
        <v/>
      </c>
      <c r="R410" s="383">
        <f>(IF(DASHBOARD!$J$2=R7,DASHBOARD!$U$123,IF(DASHBOARD!$J$2=0,0,R410)))</f>
        <v/>
      </c>
      <c r="S410" s="383">
        <f>(IF(DASHBOARD!$J$2=S7,DASHBOARD!$U$123,IF(DASHBOARD!$J$2=0,0,S410)))</f>
        <v/>
      </c>
      <c r="T410" s="383">
        <f>(IF(DASHBOARD!$J$2=T7,DASHBOARD!$U$123,IF(DASHBOARD!$J$2=0,0,T410)))</f>
        <v/>
      </c>
      <c r="U410" s="383">
        <f>(IF(DASHBOARD!$J$2=U7,DASHBOARD!$U$123,IF(DASHBOARD!$J$2=0,0,U410)))</f>
        <v/>
      </c>
      <c r="V410" s="383">
        <f>(IF(DASHBOARD!$J$2=V7,DASHBOARD!$U$123,IF(DASHBOARD!$J$2=0,0,V410)))</f>
        <v/>
      </c>
      <c r="W410" s="383">
        <f>(IF(DASHBOARD!$J$2=W7,DASHBOARD!$U$123,IF(DASHBOARD!$J$2=0,0,W410)))</f>
        <v/>
      </c>
      <c r="X410" s="383">
        <f>(IF(DASHBOARD!$J$2=X7,DASHBOARD!$U$123,IF(DASHBOARD!$J$2=0,0,X410)))</f>
        <v/>
      </c>
      <c r="Y410" s="383">
        <f>(IF(DASHBOARD!$J$2=Y7,DASHBOARD!$U$123,IF(DASHBOARD!$J$2=0,0,Y410)))</f>
        <v/>
      </c>
      <c r="Z410" s="383">
        <f>(IF(DASHBOARD!$J$2=Z7,DASHBOARD!$U$123,IF(DASHBOARD!$J$2=0,0,Z410)))</f>
        <v/>
      </c>
      <c r="AA410" s="383">
        <f>(IF(DASHBOARD!$J$2=AA7,DASHBOARD!$U$123,IF(DASHBOARD!$J$2=0,0,AA410)))</f>
        <v/>
      </c>
      <c r="AB410" s="383">
        <f>(IF(DASHBOARD!$J$2=AB7,DASHBOARD!$U$123,IF(DASHBOARD!$J$2=0,0,AB410)))</f>
        <v/>
      </c>
      <c r="AC410" s="383">
        <f>(IF(DASHBOARD!$J$2=AC7,DASHBOARD!$U$123,IF(DASHBOARD!$J$2=0,0,AC410)))</f>
        <v/>
      </c>
      <c r="AD410" s="383">
        <f>(IF(DASHBOARD!$J$2=AD7,DASHBOARD!$U$123,IF(DASHBOARD!$J$2=0,0,AD410)))</f>
        <v/>
      </c>
      <c r="AE410" s="383">
        <f>(IF(DASHBOARD!$J$2=AE7,DASHBOARD!$U$123,IF(DASHBOARD!$J$2=0,0,AE410)))</f>
        <v/>
      </c>
      <c r="AF410" s="383">
        <f>(IF(DASHBOARD!$J$2=AF7,DASHBOARD!$U$123,IF(DASHBOARD!$J$2=0,0,AF410)))</f>
        <v/>
      </c>
      <c r="AG410" s="383">
        <f>(IF(DASHBOARD!$J$2=AG7,DASHBOARD!$U$123,IF(DASHBOARD!$J$2=0,0,AG410)))</f>
        <v/>
      </c>
      <c r="AH410" s="383">
        <f>(IF(DASHBOARD!$J$2=AH7,DASHBOARD!$U$123,IF(DASHBOARD!$J$2=0,0,AH410)))</f>
        <v/>
      </c>
      <c r="AI410" s="383">
        <f>(IF(DASHBOARD!$J$2=AI7,DASHBOARD!$U$123,IF(DASHBOARD!$J$2=0,0,AI410)))</f>
        <v/>
      </c>
      <c r="AJ410" s="383">
        <f>(IF(DASHBOARD!$J$2=AJ7,DASHBOARD!$U$123,IF(DASHBOARD!$J$2=0,0,AJ410)))</f>
        <v/>
      </c>
      <c r="AK410" s="383">
        <f>(IF(DASHBOARD!$J$2=AK7,DASHBOARD!$U$123,IF(DASHBOARD!$J$2=0,0,AK410)))</f>
        <v/>
      </c>
      <c r="AL410" s="383">
        <f>(IF(DASHBOARD!$J$2=AL7,DASHBOARD!$U$123,IF(DASHBOARD!$J$2=0,0,AL410)))</f>
        <v/>
      </c>
      <c r="AM410" s="383">
        <f>(IF(DASHBOARD!$J$2=AM7,DASHBOARD!$U$123,IF(DASHBOARD!$J$2=0,0,AM410)))</f>
        <v/>
      </c>
      <c r="AN410" s="383">
        <f>(IF(DASHBOARD!$J$2=AN7,DASHBOARD!$U$123,IF(DASHBOARD!$J$2=0,0,AN410)))</f>
        <v/>
      </c>
      <c r="AO410" s="383">
        <f>(IF(DASHBOARD!$J$2=AO7,DASHBOARD!$U$123,IF(DASHBOARD!$J$2=0,0,AO410)))</f>
        <v/>
      </c>
      <c r="AP410" s="383">
        <f>(IF(DASHBOARD!$J$2=AP7,DASHBOARD!$U$123,IF(DASHBOARD!$J$2=0,0,AP410)))</f>
        <v/>
      </c>
      <c r="AQ410" s="383">
        <f>(IF(DASHBOARD!$J$2=AQ7,DASHBOARD!$U$123,IF(DASHBOARD!$J$2=0,0,AQ410)))</f>
        <v/>
      </c>
      <c r="AR410" s="383">
        <f>(IF(DASHBOARD!$J$2=AR7,DASHBOARD!$U$123,IF(DASHBOARD!$J$2=0,0,AR410)))</f>
        <v/>
      </c>
      <c r="AS410" s="383">
        <f>(IF(DASHBOARD!$J$2=AS7,DASHBOARD!$U$123,IF(DASHBOARD!$J$2=0,0,AS410)))</f>
        <v/>
      </c>
      <c r="AT410" s="383">
        <f>(IF(DASHBOARD!$J$2=AT7,DASHBOARD!$U$123,IF(DASHBOARD!$J$2=0,0,AT410)))</f>
        <v/>
      </c>
      <c r="AU410" s="383">
        <f>(IF(DASHBOARD!$J$2=AU7,DASHBOARD!$U$123,IF(DASHBOARD!$J$2=0,0,AU410)))</f>
        <v/>
      </c>
      <c r="AV410" s="383">
        <f>(IF(DASHBOARD!$J$2=AV7,DASHBOARD!$U$123,IF(DASHBOARD!$J$2=0,0,AV410)))</f>
        <v/>
      </c>
      <c r="AW410" s="383">
        <f>(IF(DASHBOARD!$J$2=AW7,DASHBOARD!$U$123,IF(DASHBOARD!$J$2=0,0,AW410)))</f>
        <v/>
      </c>
      <c r="AX410" s="383">
        <f>(IF(DASHBOARD!$J$2=AX7,DASHBOARD!$U$123,IF(DASHBOARD!$J$2=0,0,AX410)))</f>
        <v/>
      </c>
      <c r="AY410" s="383">
        <f>(IF(DASHBOARD!$J$2=AY7,DASHBOARD!$U$123,IF(DASHBOARD!$J$2=0,0,AY410)))</f>
        <v/>
      </c>
      <c r="AZ410" s="383">
        <f>(IF(DASHBOARD!$J$2=AZ7,DASHBOARD!$U$123,IF(DASHBOARD!$J$2=0,0,AZ410)))</f>
        <v/>
      </c>
      <c r="BA410" s="383">
        <f>(IF(DASHBOARD!$J$2=BA7,DASHBOARD!$U$123,IF(DASHBOARD!$J$2=0,0,BA410)))</f>
        <v/>
      </c>
      <c r="BB410" s="384">
        <f>IF(SUM(F410:BA410)&lt;&gt;0,AVERAGEIF(F410:BA410,"&gt;0",F410:BA410),0)</f>
        <v/>
      </c>
      <c r="BC410" s="147" t="n"/>
      <c r="BD410" s="385">
        <f>MAXA(F410:BA410)</f>
        <v/>
      </c>
      <c r="BE410" s="1461">
        <f>IF(BD410&lt;&gt;0,VLOOKUP(BD410,$F$10:$BA$10,MATCH(BD410,F410:BA410,0)),"")</f>
        <v/>
      </c>
      <c r="BF410" s="385">
        <f t="array" ref="BF410">MIN(IF(F410:BA410&gt;0,F410:BA410))</f>
        <v/>
      </c>
      <c r="BG410" s="1461">
        <f>IF(BF410&lt;&gt;0,VLOOKUP(BF410,$F$10:$BA$10,MATCH($BF410,$F410:$BA410,0)),"")</f>
        <v/>
      </c>
      <c r="BI410" s="1368">
        <f>HLOOKUP($BI$9,$S$10:$AI$431,1+$BL410,TRUE)</f>
        <v/>
      </c>
      <c r="BJ410" s="1369">
        <f>HLOOKUP($BJ$9,$AJ$10:$AW$431,1+$BL410,TRUE)</f>
        <v/>
      </c>
      <c r="BK410" s="151" t="n"/>
      <c r="BL410" s="408">
        <f>BL409+1</f>
        <v/>
      </c>
      <c r="BM410" s="399" t="n"/>
    </row>
    <row r="411" ht="20.25" customHeight="1" s="18" thickBot="1" thickTop="1">
      <c r="B411" s="1370" t="n"/>
      <c r="C411" s="1374" t="n"/>
      <c r="D411" s="1463" t="n"/>
      <c r="E411" s="402" t="inlineStr">
        <is>
          <t>Pasangkayu # 2, 150</t>
        </is>
      </c>
      <c r="F411" s="383">
        <f>(IF(DASHBOARD!$J$2=F7,DASHBOARD!$U$124,IF(DASHBOARD!$J$2=0,0,F411)))</f>
        <v/>
      </c>
      <c r="G411" s="383">
        <f>(IF(DASHBOARD!$J$2=G7,DASHBOARD!$U$124,IF(DASHBOARD!$J$2=0,0,G411)))</f>
        <v/>
      </c>
      <c r="H411" s="383">
        <f>(IF(DASHBOARD!$J$2=H7,DASHBOARD!$U$124,IF(DASHBOARD!$J$2=0,0,H411)))</f>
        <v/>
      </c>
      <c r="I411" s="383">
        <f>(IF(DASHBOARD!$J$2=I7,DASHBOARD!$U$124,IF(DASHBOARD!$J$2=0,0,I411)))</f>
        <v/>
      </c>
      <c r="J411" s="383">
        <f>(IF(DASHBOARD!$J$2=J7,DASHBOARD!$U$124,IF(DASHBOARD!$J$2=0,0,J411)))</f>
        <v/>
      </c>
      <c r="K411" s="383">
        <f>(IF(DASHBOARD!$J$2=K7,DASHBOARD!$U$124,IF(DASHBOARD!$J$2=0,0,K411)))</f>
        <v/>
      </c>
      <c r="L411" s="383">
        <f>(IF(DASHBOARD!$J$2=L7,DASHBOARD!$U$124,IF(DASHBOARD!$J$2=0,0,L411)))</f>
        <v/>
      </c>
      <c r="M411" s="383">
        <f>(IF(DASHBOARD!$J$2=M7,DASHBOARD!$U$124,IF(DASHBOARD!$J$2=0,0,M411)))</f>
        <v/>
      </c>
      <c r="N411" s="383">
        <f>(IF(DASHBOARD!$J$2=N7,DASHBOARD!$U$124,IF(DASHBOARD!$J$2=0,0,N411)))</f>
        <v/>
      </c>
      <c r="O411" s="383">
        <f>(IF(DASHBOARD!$J$2=O7,DASHBOARD!$U$124,IF(DASHBOARD!$J$2=0,0,O411)))</f>
        <v/>
      </c>
      <c r="P411" s="383">
        <f>(IF(DASHBOARD!$J$2=P7,DASHBOARD!$U$124,IF(DASHBOARD!$J$2=0,0,P411)))</f>
        <v/>
      </c>
      <c r="Q411" s="383">
        <f>(IF(DASHBOARD!$J$2=Q7,DASHBOARD!$U$124,IF(DASHBOARD!$J$2=0,0,Q411)))</f>
        <v/>
      </c>
      <c r="R411" s="383">
        <f>(IF(DASHBOARD!$J$2=R7,DASHBOARD!$U$124,IF(DASHBOARD!$J$2=0,0,R411)))</f>
        <v/>
      </c>
      <c r="S411" s="383">
        <f>(IF(DASHBOARD!$J$2=S7,DASHBOARD!$U$124,IF(DASHBOARD!$J$2=0,0,S411)))</f>
        <v/>
      </c>
      <c r="T411" s="383">
        <f>(IF(DASHBOARD!$J$2=T7,DASHBOARD!$U$124,IF(DASHBOARD!$J$2=0,0,T411)))</f>
        <v/>
      </c>
      <c r="U411" s="383">
        <f>(IF(DASHBOARD!$J$2=U7,DASHBOARD!$U$124,IF(DASHBOARD!$J$2=0,0,U411)))</f>
        <v/>
      </c>
      <c r="V411" s="383">
        <f>(IF(DASHBOARD!$J$2=V7,DASHBOARD!$U$124,IF(DASHBOARD!$J$2=0,0,V411)))</f>
        <v/>
      </c>
      <c r="W411" s="383">
        <f>(IF(DASHBOARD!$J$2=W7,DASHBOARD!$U$124,IF(DASHBOARD!$J$2=0,0,W411)))</f>
        <v/>
      </c>
      <c r="X411" s="383">
        <f>(IF(DASHBOARD!$J$2=X7,DASHBOARD!$U$124,IF(DASHBOARD!$J$2=0,0,X411)))</f>
        <v/>
      </c>
      <c r="Y411" s="383">
        <f>(IF(DASHBOARD!$J$2=Y7,DASHBOARD!$U$124,IF(DASHBOARD!$J$2=0,0,Y411)))</f>
        <v/>
      </c>
      <c r="Z411" s="383">
        <f>(IF(DASHBOARD!$J$2=Z7,DASHBOARD!$U$124,IF(DASHBOARD!$J$2=0,0,Z411)))</f>
        <v/>
      </c>
      <c r="AA411" s="383">
        <f>(IF(DASHBOARD!$J$2=AA7,DASHBOARD!$U$124,IF(DASHBOARD!$J$2=0,0,AA411)))</f>
        <v/>
      </c>
      <c r="AB411" s="383">
        <f>(IF(DASHBOARD!$J$2=AB7,DASHBOARD!$U$124,IF(DASHBOARD!$J$2=0,0,AB411)))</f>
        <v/>
      </c>
      <c r="AC411" s="383">
        <f>(IF(DASHBOARD!$J$2=AC7,DASHBOARD!$U$124,IF(DASHBOARD!$J$2=0,0,AC411)))</f>
        <v/>
      </c>
      <c r="AD411" s="383">
        <f>(IF(DASHBOARD!$J$2=AD7,DASHBOARD!$U$124,IF(DASHBOARD!$J$2=0,0,AD411)))</f>
        <v/>
      </c>
      <c r="AE411" s="383">
        <f>(IF(DASHBOARD!$J$2=AE7,DASHBOARD!$U$124,IF(DASHBOARD!$J$2=0,0,AE411)))</f>
        <v/>
      </c>
      <c r="AF411" s="383">
        <f>(IF(DASHBOARD!$J$2=AF7,DASHBOARD!$U$124,IF(DASHBOARD!$J$2=0,0,AF411)))</f>
        <v/>
      </c>
      <c r="AG411" s="383">
        <f>(IF(DASHBOARD!$J$2=AG7,DASHBOARD!$U$124,IF(DASHBOARD!$J$2=0,0,AG411)))</f>
        <v/>
      </c>
      <c r="AH411" s="383">
        <f>(IF(DASHBOARD!$J$2=AH7,DASHBOARD!$U$124,IF(DASHBOARD!$J$2=0,0,AH411)))</f>
        <v/>
      </c>
      <c r="AI411" s="383">
        <f>(IF(DASHBOARD!$J$2=AI7,DASHBOARD!$U$124,IF(DASHBOARD!$J$2=0,0,AI411)))</f>
        <v/>
      </c>
      <c r="AJ411" s="383">
        <f>(IF(DASHBOARD!$J$2=AJ7,DASHBOARD!$U$124,IF(DASHBOARD!$J$2=0,0,AJ411)))</f>
        <v/>
      </c>
      <c r="AK411" s="383">
        <f>(IF(DASHBOARD!$J$2=AK7,DASHBOARD!$U$124,IF(DASHBOARD!$J$2=0,0,AK411)))</f>
        <v/>
      </c>
      <c r="AL411" s="383">
        <f>(IF(DASHBOARD!$J$2=AL7,DASHBOARD!$U$124,IF(DASHBOARD!$J$2=0,0,AL411)))</f>
        <v/>
      </c>
      <c r="AM411" s="383">
        <f>(IF(DASHBOARD!$J$2=AM7,DASHBOARD!$U$124,IF(DASHBOARD!$J$2=0,0,AM411)))</f>
        <v/>
      </c>
      <c r="AN411" s="383">
        <f>(IF(DASHBOARD!$J$2=AN7,DASHBOARD!$U$124,IF(DASHBOARD!$J$2=0,0,AN411)))</f>
        <v/>
      </c>
      <c r="AO411" s="383">
        <f>(IF(DASHBOARD!$J$2=AO7,DASHBOARD!$U$124,IF(DASHBOARD!$J$2=0,0,AO411)))</f>
        <v/>
      </c>
      <c r="AP411" s="383">
        <f>(IF(DASHBOARD!$J$2=AP7,DASHBOARD!$U$124,IF(DASHBOARD!$J$2=0,0,AP411)))</f>
        <v/>
      </c>
      <c r="AQ411" s="383">
        <f>(IF(DASHBOARD!$J$2=AQ7,DASHBOARD!$U$124,IF(DASHBOARD!$J$2=0,0,AQ411)))</f>
        <v/>
      </c>
      <c r="AR411" s="383">
        <f>(IF(DASHBOARD!$J$2=AR7,DASHBOARD!$U$124,IF(DASHBOARD!$J$2=0,0,AR411)))</f>
        <v/>
      </c>
      <c r="AS411" s="383">
        <f>(IF(DASHBOARD!$J$2=AS7,DASHBOARD!$U$124,IF(DASHBOARD!$J$2=0,0,AS411)))</f>
        <v/>
      </c>
      <c r="AT411" s="383">
        <f>(IF(DASHBOARD!$J$2=AT7,DASHBOARD!$U$124,IF(DASHBOARD!$J$2=0,0,AT411)))</f>
        <v/>
      </c>
      <c r="AU411" s="383">
        <f>(IF(DASHBOARD!$J$2=AU7,DASHBOARD!$U$124,IF(DASHBOARD!$J$2=0,0,AU411)))</f>
        <v/>
      </c>
      <c r="AV411" s="383">
        <f>(IF(DASHBOARD!$J$2=AV7,DASHBOARD!$U$124,IF(DASHBOARD!$J$2=0,0,AV411)))</f>
        <v/>
      </c>
      <c r="AW411" s="383">
        <f>(IF(DASHBOARD!$J$2=AW7,DASHBOARD!$U$124,IF(DASHBOARD!$J$2=0,0,AW411)))</f>
        <v/>
      </c>
      <c r="AX411" s="383">
        <f>(IF(DASHBOARD!$J$2=AX7,DASHBOARD!$U$124,IF(DASHBOARD!$J$2=0,0,AX411)))</f>
        <v/>
      </c>
      <c r="AY411" s="383">
        <f>(IF(DASHBOARD!$J$2=AY7,DASHBOARD!$U$124,IF(DASHBOARD!$J$2=0,0,AY411)))</f>
        <v/>
      </c>
      <c r="AZ411" s="383">
        <f>(IF(DASHBOARD!$J$2=AZ7,DASHBOARD!$U$124,IF(DASHBOARD!$J$2=0,0,AZ411)))</f>
        <v/>
      </c>
      <c r="BA411" s="383">
        <f>(IF(DASHBOARD!$J$2=BA7,DASHBOARD!$U$124,IF(DASHBOARD!$J$2=0,0,BA411)))</f>
        <v/>
      </c>
      <c r="BB411" s="384">
        <f>IF(SUM(F411:BA411)&lt;&gt;0,AVERAGEIF(F411:BA411,"&gt;0",F411:BA411),0)</f>
        <v/>
      </c>
      <c r="BC411" s="147" t="n"/>
      <c r="BD411" s="385">
        <f>MAXA(F411:BA411)</f>
        <v/>
      </c>
      <c r="BE411" s="1461">
        <f>IF(BD411&lt;&gt;0,VLOOKUP(BD411,$F$10:$BA$10,MATCH(BD411,F411:BA411,0)),"")</f>
        <v/>
      </c>
      <c r="BF411" s="385">
        <f t="array" ref="BF411">MIN(IF(F411:BA411&gt;0,F411:BA411))</f>
        <v/>
      </c>
      <c r="BG411" s="1461">
        <f>IF(BF411&lt;&gt;0,VLOOKUP(BF411,$F$10:$BA$10,MATCH($BF411,$F411:$BA411,0)),"")</f>
        <v/>
      </c>
      <c r="BI411" s="1368">
        <f>HLOOKUP($BI$9,$S$10:$AI$431,1+$BL411,TRUE)</f>
        <v/>
      </c>
      <c r="BJ411" s="1369">
        <f>HLOOKUP($BJ$9,$AJ$10:$AW$431,1+$BL411,TRUE)</f>
        <v/>
      </c>
      <c r="BK411" s="151" t="n"/>
      <c r="BL411" s="408">
        <f>BL410+1</f>
        <v/>
      </c>
      <c r="BM411" s="399" t="n"/>
    </row>
    <row r="412" ht="20.25" customHeight="1" s="18" thickBot="1" thickTop="1">
      <c r="B412" s="729" t="n"/>
      <c r="C412" s="1028" t="n"/>
      <c r="D412" s="1026" t="n"/>
      <c r="E412" s="732" t="n"/>
      <c r="F412" s="383" t="n"/>
      <c r="G412" s="383" t="n"/>
      <c r="H412" s="383" t="n"/>
      <c r="I412" s="383" t="n"/>
      <c r="J412" s="383" t="n"/>
      <c r="K412" s="383" t="n"/>
      <c r="L412" s="383" t="n"/>
      <c r="M412" s="383" t="n"/>
      <c r="N412" s="383" t="n"/>
      <c r="O412" s="383" t="n"/>
      <c r="P412" s="383" t="n"/>
      <c r="Q412" s="383" t="n"/>
      <c r="R412" s="383" t="n"/>
      <c r="S412" s="383" t="n"/>
      <c r="T412" s="383" t="n"/>
      <c r="U412" s="383" t="n"/>
      <c r="V412" s="383" t="n"/>
      <c r="W412" s="383" t="n"/>
      <c r="X412" s="383" t="n"/>
      <c r="Y412" s="383" t="n"/>
      <c r="Z412" s="383" t="n"/>
      <c r="AA412" s="383" t="n"/>
      <c r="AB412" s="383" t="n"/>
      <c r="AC412" s="383" t="n"/>
      <c r="AD412" s="383" t="n"/>
      <c r="AE412" s="383" t="n"/>
      <c r="AF412" s="383" t="n"/>
      <c r="AG412" s="383" t="n"/>
      <c r="AH412" s="383" t="n"/>
      <c r="AI412" s="383" t="n"/>
      <c r="AJ412" s="383" t="n"/>
      <c r="AK412" s="383" t="n"/>
      <c r="AL412" s="383" t="n"/>
      <c r="AM412" s="383" t="n"/>
      <c r="AN412" s="383" t="n"/>
      <c r="AO412" s="383" t="n"/>
      <c r="AP412" s="383" t="n"/>
      <c r="AQ412" s="383" t="n"/>
      <c r="AR412" s="383" t="n"/>
      <c r="AS412" s="383" t="n"/>
      <c r="AT412" s="383" t="n"/>
      <c r="AU412" s="383" t="n"/>
      <c r="AV412" s="383" t="n"/>
      <c r="AW412" s="383" t="n"/>
      <c r="AX412" s="383" t="n"/>
      <c r="AY412" s="383" t="n"/>
      <c r="AZ412" s="383" t="n"/>
      <c r="BA412" s="383" t="n"/>
      <c r="BB412" s="384" t="n"/>
      <c r="BC412" s="147" t="n"/>
      <c r="BD412" s="642" t="n"/>
      <c r="BE412" s="1465" t="n"/>
      <c r="BF412" s="642" t="n"/>
      <c r="BG412" s="1465" t="n"/>
      <c r="BI412" s="1473" t="n"/>
      <c r="BJ412" s="1474" t="n"/>
      <c r="BK412" s="151" t="n"/>
      <c r="BL412" s="408" t="n"/>
      <c r="BM412" s="399" t="n"/>
    </row>
    <row r="413" ht="20.25" customHeight="1" s="18" thickBot="1" thickTop="1">
      <c r="B413" s="729" t="n"/>
      <c r="C413" s="1028" t="n"/>
      <c r="D413" s="1026" t="inlineStr">
        <is>
          <t>TAWELLI 150</t>
        </is>
      </c>
      <c r="E413" s="732" t="inlineStr">
        <is>
          <t>Tallise #1 150</t>
        </is>
      </c>
      <c r="F413" s="383">
        <f>(IF(DASHBOARD!$J$2=F7,DASHBOARD!$U$834,IF(DASHBOARD!$J$2=0,0,F413)))</f>
        <v/>
      </c>
      <c r="G413" s="383">
        <f>(IF(DASHBOARD!$J$2=G7,DASHBOARD!$U$834,IF(DASHBOARD!$J$2=0,0,G413)))</f>
        <v/>
      </c>
      <c r="H413" s="383">
        <f>(IF(DASHBOARD!$J$2=H7,DASHBOARD!$U$834,IF(DASHBOARD!$J$2=0,0,H413)))</f>
        <v/>
      </c>
      <c r="I413" s="383">
        <f>(IF(DASHBOARD!$J$2=I7,DASHBOARD!$U$834,IF(DASHBOARD!$J$2=0,0,I413)))</f>
        <v/>
      </c>
      <c r="J413" s="383">
        <f>(IF(DASHBOARD!$J$2=J7,DASHBOARD!$U$834,IF(DASHBOARD!$J$2=0,0,J413)))</f>
        <v/>
      </c>
      <c r="K413" s="383">
        <f>(IF(DASHBOARD!$J$2=K7,DASHBOARD!$U$834,IF(DASHBOARD!$J$2=0,0,K413)))</f>
        <v/>
      </c>
      <c r="L413" s="383">
        <f>(IF(DASHBOARD!$J$2=L7,DASHBOARD!$U$834,IF(DASHBOARD!$J$2=0,0,L413)))</f>
        <v/>
      </c>
      <c r="M413" s="383">
        <f>(IF(DASHBOARD!$J$2=M7,DASHBOARD!$U$834,IF(DASHBOARD!$J$2=0,0,M413)))</f>
        <v/>
      </c>
      <c r="N413" s="383">
        <f>(IF(DASHBOARD!$J$2=N7,DASHBOARD!$U$834,IF(DASHBOARD!$J$2=0,0,N413)))</f>
        <v/>
      </c>
      <c r="O413" s="383">
        <f>(IF(DASHBOARD!$J$2=O7,DASHBOARD!$U$834,IF(DASHBOARD!$J$2=0,0,O413)))</f>
        <v/>
      </c>
      <c r="P413" s="383">
        <f>(IF(DASHBOARD!$J$2=P7,DASHBOARD!$U$834,IF(DASHBOARD!$J$2=0,0,P413)))</f>
        <v/>
      </c>
      <c r="Q413" s="383">
        <f>(IF(DASHBOARD!$J$2=Q7,DASHBOARD!$U$834,IF(DASHBOARD!$J$2=0,0,Q413)))</f>
        <v/>
      </c>
      <c r="R413" s="383">
        <f>(IF(DASHBOARD!$J$2=R7,DASHBOARD!$U$834,IF(DASHBOARD!$J$2=0,0,R413)))</f>
        <v/>
      </c>
      <c r="S413" s="383">
        <f>(IF(DASHBOARD!$J$2=S7,DASHBOARD!$U$834,IF(DASHBOARD!$J$2=0,0,S413)))</f>
        <v/>
      </c>
      <c r="T413" s="383">
        <f>(IF(DASHBOARD!$J$2=T7,DASHBOARD!$U$834,IF(DASHBOARD!$J$2=0,0,T413)))</f>
        <v/>
      </c>
      <c r="U413" s="383">
        <f>(IF(DASHBOARD!$J$2=U7,DASHBOARD!$U$834,IF(DASHBOARD!$J$2=0,0,U413)))</f>
        <v/>
      </c>
      <c r="V413" s="383">
        <f>(IF(DASHBOARD!$J$2=V7,DASHBOARD!$U$834,IF(DASHBOARD!$J$2=0,0,V413)))</f>
        <v/>
      </c>
      <c r="W413" s="383">
        <f>(IF(DASHBOARD!$J$2=W7,DASHBOARD!$U$834,IF(DASHBOARD!$J$2=0,0,W413)))</f>
        <v/>
      </c>
      <c r="X413" s="383">
        <f>(IF(DASHBOARD!$J$2=X7,DASHBOARD!$U$834,IF(DASHBOARD!$J$2=0,0,X413)))</f>
        <v/>
      </c>
      <c r="Y413" s="383">
        <f>(IF(DASHBOARD!$J$2=Y7,DASHBOARD!$U$834,IF(DASHBOARD!$J$2=0,0,Y413)))</f>
        <v/>
      </c>
      <c r="Z413" s="383">
        <f>(IF(DASHBOARD!$J$2=Z7,DASHBOARD!$U$834,IF(DASHBOARD!$J$2=0,0,Z413)))</f>
        <v/>
      </c>
      <c r="AA413" s="383">
        <f>(IF(DASHBOARD!$J$2=AA7,DASHBOARD!$U$834,IF(DASHBOARD!$J$2=0,0,AA413)))</f>
        <v/>
      </c>
      <c r="AB413" s="383">
        <f>(IF(DASHBOARD!$J$2=AB7,DASHBOARD!$U$834,IF(DASHBOARD!$J$2=0,0,AB413)))</f>
        <v/>
      </c>
      <c r="AC413" s="383">
        <f>(IF(DASHBOARD!$J$2=AC7,DASHBOARD!$U$834,IF(DASHBOARD!$J$2=0,0,AC413)))</f>
        <v/>
      </c>
      <c r="AD413" s="383">
        <f>(IF(DASHBOARD!$J$2=AD7,DASHBOARD!$U$834,IF(DASHBOARD!$J$2=0,0,AD413)))</f>
        <v/>
      </c>
      <c r="AE413" s="383">
        <f>(IF(DASHBOARD!$J$2=AE7,DASHBOARD!$U$834,IF(DASHBOARD!$J$2=0,0,AE413)))</f>
        <v/>
      </c>
      <c r="AF413" s="383">
        <f>(IF(DASHBOARD!$J$2=AF7,DASHBOARD!$U$834,IF(DASHBOARD!$J$2=0,0,AF413)))</f>
        <v/>
      </c>
      <c r="AG413" s="383">
        <f>(IF(DASHBOARD!$J$2=AG7,DASHBOARD!$U$834,IF(DASHBOARD!$J$2=0,0,AG413)))</f>
        <v/>
      </c>
      <c r="AH413" s="383">
        <f>(IF(DASHBOARD!$J$2=AH7,DASHBOARD!$U$834,IF(DASHBOARD!$J$2=0,0,AH413)))</f>
        <v/>
      </c>
      <c r="AI413" s="383">
        <f>(IF(DASHBOARD!$J$2=AI7,DASHBOARD!$U$834,IF(DASHBOARD!$J$2=0,0,AI413)))</f>
        <v/>
      </c>
      <c r="AJ413" s="383">
        <f>(IF(DASHBOARD!$J$2=AJ7,DASHBOARD!$U$834,IF(DASHBOARD!$J$2=0,0,AJ413)))</f>
        <v/>
      </c>
      <c r="AK413" s="383">
        <f>(IF(DASHBOARD!$J$2=AK7,DASHBOARD!$U$834,IF(DASHBOARD!$J$2=0,0,AK413)))</f>
        <v/>
      </c>
      <c r="AL413" s="383">
        <f>(IF(DASHBOARD!$J$2=AL7,DASHBOARD!$U$834,IF(DASHBOARD!$J$2=0,0,AL413)))</f>
        <v/>
      </c>
      <c r="AM413" s="383">
        <f>(IF(DASHBOARD!$J$2=AM7,DASHBOARD!$U$834,IF(DASHBOARD!$J$2=0,0,AM413)))</f>
        <v/>
      </c>
      <c r="AN413" s="383">
        <f>(IF(DASHBOARD!$J$2=AN7,DASHBOARD!$U$834,IF(DASHBOARD!$J$2=0,0,AN413)))</f>
        <v/>
      </c>
      <c r="AO413" s="383">
        <f>(IF(DASHBOARD!$J$2=AO7,DASHBOARD!$U$834,IF(DASHBOARD!$J$2=0,0,AO413)))</f>
        <v/>
      </c>
      <c r="AP413" s="383">
        <f>(IF(DASHBOARD!$J$2=AP7,DASHBOARD!$U$834,IF(DASHBOARD!$J$2=0,0,AP413)))</f>
        <v/>
      </c>
      <c r="AQ413" s="383">
        <f>(IF(DASHBOARD!$J$2=AQ7,DASHBOARD!$U$834,IF(DASHBOARD!$J$2=0,0,AQ413)))</f>
        <v/>
      </c>
      <c r="AR413" s="383">
        <f>(IF(DASHBOARD!$J$2=AR7,DASHBOARD!$U$834,IF(DASHBOARD!$J$2=0,0,AR413)))</f>
        <v/>
      </c>
      <c r="AS413" s="383">
        <f>(IF(DASHBOARD!$J$2=AS7,DASHBOARD!$U$834,IF(DASHBOARD!$J$2=0,0,AS413)))</f>
        <v/>
      </c>
      <c r="AT413" s="383">
        <f>(IF(DASHBOARD!$J$2=AT7,DASHBOARD!$U$834,IF(DASHBOARD!$J$2=0,0,AT413)))</f>
        <v/>
      </c>
      <c r="AU413" s="383">
        <f>(IF(DASHBOARD!$J$2=AU7,DASHBOARD!$U$834,IF(DASHBOARD!$J$2=0,0,AU413)))</f>
        <v/>
      </c>
      <c r="AV413" s="383">
        <f>(IF(DASHBOARD!$J$2=AV7,DASHBOARD!$U$834,IF(DASHBOARD!$J$2=0,0,AV413)))</f>
        <v/>
      </c>
      <c r="AW413" s="383">
        <f>(IF(DASHBOARD!$J$2=AW7,DASHBOARD!$U$834,IF(DASHBOARD!$J$2=0,0,AW413)))</f>
        <v/>
      </c>
      <c r="AX413" s="383">
        <f>(IF(DASHBOARD!$J$2=AX7,DASHBOARD!$U$834,IF(DASHBOARD!$J$2=0,0,AX413)))</f>
        <v/>
      </c>
      <c r="AY413" s="383">
        <f>(IF(DASHBOARD!$J$2=AY7,DASHBOARD!$U$834,IF(DASHBOARD!$J$2=0,0,AY413)))</f>
        <v/>
      </c>
      <c r="AZ413" s="383">
        <f>(IF(DASHBOARD!$J$2=AZ7,DASHBOARD!$U$834,IF(DASHBOARD!$J$2=0,0,AZ413)))</f>
        <v/>
      </c>
      <c r="BA413" s="383">
        <f>(IF(DASHBOARD!$J$2=BA7,DASHBOARD!$U$834,IF(DASHBOARD!$J$2=0,0,BA413)))</f>
        <v/>
      </c>
      <c r="BB413" s="384" t="n"/>
      <c r="BC413" s="147" t="n"/>
      <c r="BD413" s="642" t="n"/>
      <c r="BE413" s="1465" t="n"/>
      <c r="BF413" s="642" t="n"/>
      <c r="BG413" s="1465" t="n"/>
      <c r="BI413" s="1473" t="n"/>
      <c r="BJ413" s="1474" t="n"/>
      <c r="BK413" s="151" t="n"/>
      <c r="BL413" s="408" t="n"/>
      <c r="BM413" s="399" t="n"/>
    </row>
    <row r="414" ht="20.25" customHeight="1" s="18" thickBot="1" thickTop="1">
      <c r="B414" s="729" t="n"/>
      <c r="C414" s="1028" t="n"/>
      <c r="D414" s="1026" t="n"/>
      <c r="E414" s="732" t="inlineStr">
        <is>
          <t>Tallise #2 150</t>
        </is>
      </c>
      <c r="F414" s="383">
        <f>(IF(DASHBOARD!$J$2=F7,DASHBOARD!$U$835,IF(DASHBOARD!$J$2=0,0,F414)))</f>
        <v/>
      </c>
      <c r="G414" s="383">
        <f>(IF(DASHBOARD!$J$2=G7,DASHBOARD!$U$835,IF(DASHBOARD!$J$2=0,0,G414)))</f>
        <v/>
      </c>
      <c r="H414" s="383">
        <f>(IF(DASHBOARD!$J$2=H7,DASHBOARD!$U$835,IF(DASHBOARD!$J$2=0,0,H414)))</f>
        <v/>
      </c>
      <c r="I414" s="383">
        <f>(IF(DASHBOARD!$J$2=I7,DASHBOARD!$U$835,IF(DASHBOARD!$J$2=0,0,I414)))</f>
        <v/>
      </c>
      <c r="J414" s="383">
        <f>(IF(DASHBOARD!$J$2=J7,DASHBOARD!$U$835,IF(DASHBOARD!$J$2=0,0,J414)))</f>
        <v/>
      </c>
      <c r="K414" s="383">
        <f>(IF(DASHBOARD!$J$2=K7,DASHBOARD!$U$835,IF(DASHBOARD!$J$2=0,0,K414)))</f>
        <v/>
      </c>
      <c r="L414" s="383">
        <f>(IF(DASHBOARD!$J$2=L7,DASHBOARD!$U$835,IF(DASHBOARD!$J$2=0,0,L414)))</f>
        <v/>
      </c>
      <c r="M414" s="383">
        <f>(IF(DASHBOARD!$J$2=M7,DASHBOARD!$U$835,IF(DASHBOARD!$J$2=0,0,M414)))</f>
        <v/>
      </c>
      <c r="N414" s="383">
        <f>(IF(DASHBOARD!$J$2=N7,DASHBOARD!$U$835,IF(DASHBOARD!$J$2=0,0,N414)))</f>
        <v/>
      </c>
      <c r="O414" s="383">
        <f>(IF(DASHBOARD!$J$2=O7,DASHBOARD!$U$835,IF(DASHBOARD!$J$2=0,0,O414)))</f>
        <v/>
      </c>
      <c r="P414" s="383">
        <f>(IF(DASHBOARD!$J$2=P7,DASHBOARD!$U$835,IF(DASHBOARD!$J$2=0,0,P414)))</f>
        <v/>
      </c>
      <c r="Q414" s="383">
        <f>(IF(DASHBOARD!$J$2=Q7,DASHBOARD!$U$835,IF(DASHBOARD!$J$2=0,0,Q414)))</f>
        <v/>
      </c>
      <c r="R414" s="383">
        <f>(IF(DASHBOARD!$J$2=R7,DASHBOARD!$U$835,IF(DASHBOARD!$J$2=0,0,R414)))</f>
        <v/>
      </c>
      <c r="S414" s="383">
        <f>(IF(DASHBOARD!$J$2=S7,DASHBOARD!$U$835,IF(DASHBOARD!$J$2=0,0,S414)))</f>
        <v/>
      </c>
      <c r="T414" s="383">
        <f>(IF(DASHBOARD!$J$2=T7,DASHBOARD!$U$835,IF(DASHBOARD!$J$2=0,0,T414)))</f>
        <v/>
      </c>
      <c r="U414" s="383">
        <f>(IF(DASHBOARD!$J$2=U7,DASHBOARD!$U$835,IF(DASHBOARD!$J$2=0,0,U414)))</f>
        <v/>
      </c>
      <c r="V414" s="383">
        <f>(IF(DASHBOARD!$J$2=V7,DASHBOARD!$U$835,IF(DASHBOARD!$J$2=0,0,V414)))</f>
        <v/>
      </c>
      <c r="W414" s="383">
        <f>(IF(DASHBOARD!$J$2=W7,DASHBOARD!$U$835,IF(DASHBOARD!$J$2=0,0,W414)))</f>
        <v/>
      </c>
      <c r="X414" s="383">
        <f>(IF(DASHBOARD!$J$2=X7,DASHBOARD!$U$835,IF(DASHBOARD!$J$2=0,0,X414)))</f>
        <v/>
      </c>
      <c r="Y414" s="383">
        <f>(IF(DASHBOARD!$J$2=Y7,DASHBOARD!$U$835,IF(DASHBOARD!$J$2=0,0,Y414)))</f>
        <v/>
      </c>
      <c r="Z414" s="383">
        <f>(IF(DASHBOARD!$J$2=Z7,DASHBOARD!$U$835,IF(DASHBOARD!$J$2=0,0,Z414)))</f>
        <v/>
      </c>
      <c r="AA414" s="383">
        <f>(IF(DASHBOARD!$J$2=AA7,DASHBOARD!$U$835,IF(DASHBOARD!$J$2=0,0,AA414)))</f>
        <v/>
      </c>
      <c r="AB414" s="383">
        <f>(IF(DASHBOARD!$J$2=AB7,DASHBOARD!$U$835,IF(DASHBOARD!$J$2=0,0,AB414)))</f>
        <v/>
      </c>
      <c r="AC414" s="383">
        <f>(IF(DASHBOARD!$J$2=AC7,DASHBOARD!$U$835,IF(DASHBOARD!$J$2=0,0,AC414)))</f>
        <v/>
      </c>
      <c r="AD414" s="383">
        <f>(IF(DASHBOARD!$J$2=AD7,DASHBOARD!$U$835,IF(DASHBOARD!$J$2=0,0,AD414)))</f>
        <v/>
      </c>
      <c r="AE414" s="383">
        <f>(IF(DASHBOARD!$J$2=AE7,DASHBOARD!$U$835,IF(DASHBOARD!$J$2=0,0,AE414)))</f>
        <v/>
      </c>
      <c r="AF414" s="383">
        <f>(IF(DASHBOARD!$J$2=AF7,DASHBOARD!$U$835,IF(DASHBOARD!$J$2=0,0,AF414)))</f>
        <v/>
      </c>
      <c r="AG414" s="383">
        <f>(IF(DASHBOARD!$J$2=AG7,DASHBOARD!$U$835,IF(DASHBOARD!$J$2=0,0,AG414)))</f>
        <v/>
      </c>
      <c r="AH414" s="383">
        <f>(IF(DASHBOARD!$J$2=AH7,DASHBOARD!$U$835,IF(DASHBOARD!$J$2=0,0,AH414)))</f>
        <v/>
      </c>
      <c r="AI414" s="383">
        <f>(IF(DASHBOARD!$J$2=AI7,DASHBOARD!$U$835,IF(DASHBOARD!$J$2=0,0,AI414)))</f>
        <v/>
      </c>
      <c r="AJ414" s="383">
        <f>(IF(DASHBOARD!$J$2=AJ7,DASHBOARD!$U$835,IF(DASHBOARD!$J$2=0,0,AJ414)))</f>
        <v/>
      </c>
      <c r="AK414" s="383">
        <f>(IF(DASHBOARD!$J$2=AK7,DASHBOARD!$U$835,IF(DASHBOARD!$J$2=0,0,AK414)))</f>
        <v/>
      </c>
      <c r="AL414" s="383">
        <f>(IF(DASHBOARD!$J$2=AL7,DASHBOARD!$U$835,IF(DASHBOARD!$J$2=0,0,AL414)))</f>
        <v/>
      </c>
      <c r="AM414" s="383">
        <f>(IF(DASHBOARD!$J$2=AM7,DASHBOARD!$U$835,IF(DASHBOARD!$J$2=0,0,AM414)))</f>
        <v/>
      </c>
      <c r="AN414" s="383">
        <f>(IF(DASHBOARD!$J$2=AN7,DASHBOARD!$U$835,IF(DASHBOARD!$J$2=0,0,AN414)))</f>
        <v/>
      </c>
      <c r="AO414" s="383">
        <f>(IF(DASHBOARD!$J$2=AO7,DASHBOARD!$U$835,IF(DASHBOARD!$J$2=0,0,AO414)))</f>
        <v/>
      </c>
      <c r="AP414" s="383">
        <f>(IF(DASHBOARD!$J$2=AP7,DASHBOARD!$U$835,IF(DASHBOARD!$J$2=0,0,AP414)))</f>
        <v/>
      </c>
      <c r="AQ414" s="383">
        <f>(IF(DASHBOARD!$J$2=AQ7,DASHBOARD!$U$835,IF(DASHBOARD!$J$2=0,0,AQ414)))</f>
        <v/>
      </c>
      <c r="AR414" s="383">
        <f>(IF(DASHBOARD!$J$2=AR7,DASHBOARD!$U$835,IF(DASHBOARD!$J$2=0,0,AR414)))</f>
        <v/>
      </c>
      <c r="AS414" s="383">
        <f>(IF(DASHBOARD!$J$2=AS7,DASHBOARD!$U$835,IF(DASHBOARD!$J$2=0,0,AS414)))</f>
        <v/>
      </c>
      <c r="AT414" s="383">
        <f>(IF(DASHBOARD!$J$2=AT7,DASHBOARD!$U$835,IF(DASHBOARD!$J$2=0,0,AT414)))</f>
        <v/>
      </c>
      <c r="AU414" s="383">
        <f>(IF(DASHBOARD!$J$2=AU7,DASHBOARD!$U$835,IF(DASHBOARD!$J$2=0,0,AU414)))</f>
        <v/>
      </c>
      <c r="AV414" s="383">
        <f>(IF(DASHBOARD!$J$2=AV7,DASHBOARD!$U$835,IF(DASHBOARD!$J$2=0,0,AV414)))</f>
        <v/>
      </c>
      <c r="AW414" s="383">
        <f>(IF(DASHBOARD!$J$2=AW7,DASHBOARD!$U$835,IF(DASHBOARD!$J$2=0,0,AW414)))</f>
        <v/>
      </c>
      <c r="AX414" s="383">
        <f>(IF(DASHBOARD!$J$2=AX7,DASHBOARD!$U$835,IF(DASHBOARD!$J$2=0,0,AX414)))</f>
        <v/>
      </c>
      <c r="AY414" s="383">
        <f>(IF(DASHBOARD!$J$2=AY7,DASHBOARD!$U$835,IF(DASHBOARD!$J$2=0,0,AY414)))</f>
        <v/>
      </c>
      <c r="AZ414" s="383">
        <f>(IF(DASHBOARD!$J$2=AZ7,DASHBOARD!$U$835,IF(DASHBOARD!$J$2=0,0,AZ414)))</f>
        <v/>
      </c>
      <c r="BA414" s="383">
        <f>(IF(DASHBOARD!$J$2=BA7,DASHBOARD!$U$835,IF(DASHBOARD!$J$2=0,0,BA414)))</f>
        <v/>
      </c>
      <c r="BB414" s="384" t="n"/>
      <c r="BC414" s="147" t="n"/>
      <c r="BD414" s="642" t="n"/>
      <c r="BE414" s="1465" t="n"/>
      <c r="BF414" s="642" t="n"/>
      <c r="BG414" s="1465" t="n"/>
      <c r="BI414" s="1473" t="n"/>
      <c r="BJ414" s="1474" t="n"/>
      <c r="BK414" s="151" t="n"/>
      <c r="BL414" s="408" t="n"/>
      <c r="BM414" s="399" t="n"/>
    </row>
    <row r="415" ht="20.25" customHeight="1" s="18" thickBot="1" thickTop="1">
      <c r="B415" s="729" t="n"/>
      <c r="C415" s="1028" t="n"/>
      <c r="D415" s="1026" t="n"/>
      <c r="E415" s="732" t="inlineStr">
        <is>
          <t>Palu3 #1 150</t>
        </is>
      </c>
      <c r="F415" s="383">
        <f>(IF(DASHBOARD!$J$2=F7,DASHBOARD!$U$836,IF(DASHBOARD!$J$2=0,0,F415)))</f>
        <v/>
      </c>
      <c r="G415" s="383">
        <f>(IF(DASHBOARD!$J$2=G7,DASHBOARD!$U$836,IF(DASHBOARD!$J$2=0,0,G415)))</f>
        <v/>
      </c>
      <c r="H415" s="383">
        <f>(IF(DASHBOARD!$J$2=H7,DASHBOARD!$U$836,IF(DASHBOARD!$J$2=0,0,H415)))</f>
        <v/>
      </c>
      <c r="I415" s="383">
        <f>(IF(DASHBOARD!$J$2=I7,DASHBOARD!$U$836,IF(DASHBOARD!$J$2=0,0,I415)))</f>
        <v/>
      </c>
      <c r="J415" s="383">
        <f>(IF(DASHBOARD!$J$2=J7,DASHBOARD!$U$836,IF(DASHBOARD!$J$2=0,0,J415)))</f>
        <v/>
      </c>
      <c r="K415" s="383">
        <f>(IF(DASHBOARD!$J$2=K7,DASHBOARD!$U$836,IF(DASHBOARD!$J$2=0,0,K415)))</f>
        <v/>
      </c>
      <c r="L415" s="383">
        <f>(IF(DASHBOARD!$J$2=L7,DASHBOARD!$U$836,IF(DASHBOARD!$J$2=0,0,L415)))</f>
        <v/>
      </c>
      <c r="M415" s="383">
        <f>(IF(DASHBOARD!$J$2=M7,DASHBOARD!$U$836,IF(DASHBOARD!$J$2=0,0,M415)))</f>
        <v/>
      </c>
      <c r="N415" s="383">
        <f>(IF(DASHBOARD!$J$2=N7,DASHBOARD!$U$836,IF(DASHBOARD!$J$2=0,0,N415)))</f>
        <v/>
      </c>
      <c r="O415" s="383">
        <f>(IF(DASHBOARD!$J$2=O7,DASHBOARD!$U$836,IF(DASHBOARD!$J$2=0,0,O415)))</f>
        <v/>
      </c>
      <c r="P415" s="383">
        <f>(IF(DASHBOARD!$J$2=P7,DASHBOARD!$U$836,IF(DASHBOARD!$J$2=0,0,P415)))</f>
        <v/>
      </c>
      <c r="Q415" s="383">
        <f>(IF(DASHBOARD!$J$2=Q7,DASHBOARD!$U$836,IF(DASHBOARD!$J$2=0,0,Q415)))</f>
        <v/>
      </c>
      <c r="R415" s="383">
        <f>(IF(DASHBOARD!$J$2=R7,DASHBOARD!$U$836,IF(DASHBOARD!$J$2=0,0,R415)))</f>
        <v/>
      </c>
      <c r="S415" s="383">
        <f>(IF(DASHBOARD!$J$2=S7,DASHBOARD!$U$836,IF(DASHBOARD!$J$2=0,0,S415)))</f>
        <v/>
      </c>
      <c r="T415" s="383">
        <f>(IF(DASHBOARD!$J$2=T7,DASHBOARD!$U$836,IF(DASHBOARD!$J$2=0,0,T415)))</f>
        <v/>
      </c>
      <c r="U415" s="383">
        <f>(IF(DASHBOARD!$J$2=U7,DASHBOARD!$U$836,IF(DASHBOARD!$J$2=0,0,U415)))</f>
        <v/>
      </c>
      <c r="V415" s="383">
        <f>(IF(DASHBOARD!$J$2=V7,DASHBOARD!$U$836,IF(DASHBOARD!$J$2=0,0,V415)))</f>
        <v/>
      </c>
      <c r="W415" s="383">
        <f>(IF(DASHBOARD!$J$2=W7,DASHBOARD!$U$836,IF(DASHBOARD!$J$2=0,0,W415)))</f>
        <v/>
      </c>
      <c r="X415" s="383">
        <f>(IF(DASHBOARD!$J$2=X7,DASHBOARD!$U$836,IF(DASHBOARD!$J$2=0,0,X415)))</f>
        <v/>
      </c>
      <c r="Y415" s="383">
        <f>(IF(DASHBOARD!$J$2=Y7,DASHBOARD!$U$836,IF(DASHBOARD!$J$2=0,0,Y415)))</f>
        <v/>
      </c>
      <c r="Z415" s="383">
        <f>(IF(DASHBOARD!$J$2=Z7,DASHBOARD!$U$836,IF(DASHBOARD!$J$2=0,0,Z415)))</f>
        <v/>
      </c>
      <c r="AA415" s="383">
        <f>(IF(DASHBOARD!$J$2=AA7,DASHBOARD!$U$836,IF(DASHBOARD!$J$2=0,0,AA415)))</f>
        <v/>
      </c>
      <c r="AB415" s="383">
        <f>(IF(DASHBOARD!$J$2=AB7,DASHBOARD!$U$836,IF(DASHBOARD!$J$2=0,0,AB415)))</f>
        <v/>
      </c>
      <c r="AC415" s="383">
        <f>(IF(DASHBOARD!$J$2=AC7,DASHBOARD!$U$836,IF(DASHBOARD!$J$2=0,0,AC415)))</f>
        <v/>
      </c>
      <c r="AD415" s="383">
        <f>(IF(DASHBOARD!$J$2=AD7,DASHBOARD!$U$836,IF(DASHBOARD!$J$2=0,0,AD415)))</f>
        <v/>
      </c>
      <c r="AE415" s="383">
        <f>(IF(DASHBOARD!$J$2=AE7,DASHBOARD!$U$836,IF(DASHBOARD!$J$2=0,0,AE415)))</f>
        <v/>
      </c>
      <c r="AF415" s="383">
        <f>(IF(DASHBOARD!$J$2=AF7,DASHBOARD!$U$836,IF(DASHBOARD!$J$2=0,0,AF415)))</f>
        <v/>
      </c>
      <c r="AG415" s="383">
        <f>(IF(DASHBOARD!$J$2=AG7,DASHBOARD!$U$836,IF(DASHBOARD!$J$2=0,0,AG415)))</f>
        <v/>
      </c>
      <c r="AH415" s="383">
        <f>(IF(DASHBOARD!$J$2=AH7,DASHBOARD!$U$836,IF(DASHBOARD!$J$2=0,0,AH415)))</f>
        <v/>
      </c>
      <c r="AI415" s="383">
        <f>(IF(DASHBOARD!$J$2=AI7,DASHBOARD!$U$836,IF(DASHBOARD!$J$2=0,0,AI415)))</f>
        <v/>
      </c>
      <c r="AJ415" s="383">
        <f>(IF(DASHBOARD!$J$2=AJ7,DASHBOARD!$U$836,IF(DASHBOARD!$J$2=0,0,AJ415)))</f>
        <v/>
      </c>
      <c r="AK415" s="383">
        <f>(IF(DASHBOARD!$J$2=AK7,DASHBOARD!$U$836,IF(DASHBOARD!$J$2=0,0,AK415)))</f>
        <v/>
      </c>
      <c r="AL415" s="383">
        <f>(IF(DASHBOARD!$J$2=AL7,DASHBOARD!$U$836,IF(DASHBOARD!$J$2=0,0,AL415)))</f>
        <v/>
      </c>
      <c r="AM415" s="383">
        <f>(IF(DASHBOARD!$J$2=AM7,DASHBOARD!$U$836,IF(DASHBOARD!$J$2=0,0,AM415)))</f>
        <v/>
      </c>
      <c r="AN415" s="383">
        <f>(IF(DASHBOARD!$J$2=AN7,DASHBOARD!$U$836,IF(DASHBOARD!$J$2=0,0,AN415)))</f>
        <v/>
      </c>
      <c r="AO415" s="383">
        <f>(IF(DASHBOARD!$J$2=AO7,DASHBOARD!$U$836,IF(DASHBOARD!$J$2=0,0,AO415)))</f>
        <v/>
      </c>
      <c r="AP415" s="383">
        <f>(IF(DASHBOARD!$J$2=AP7,DASHBOARD!$U$836,IF(DASHBOARD!$J$2=0,0,AP415)))</f>
        <v/>
      </c>
      <c r="AQ415" s="383">
        <f>(IF(DASHBOARD!$J$2=AQ7,DASHBOARD!$U$836,IF(DASHBOARD!$J$2=0,0,AQ415)))</f>
        <v/>
      </c>
      <c r="AR415" s="383">
        <f>(IF(DASHBOARD!$J$2=AR7,DASHBOARD!$U$836,IF(DASHBOARD!$J$2=0,0,AR415)))</f>
        <v/>
      </c>
      <c r="AS415" s="383">
        <f>(IF(DASHBOARD!$J$2=AS7,DASHBOARD!$U$836,IF(DASHBOARD!$J$2=0,0,AS415)))</f>
        <v/>
      </c>
      <c r="AT415" s="383">
        <f>(IF(DASHBOARD!$J$2=AT7,DASHBOARD!$U$836,IF(DASHBOARD!$J$2=0,0,AT415)))</f>
        <v/>
      </c>
      <c r="AU415" s="383">
        <f>(IF(DASHBOARD!$J$2=AU7,DASHBOARD!$U$836,IF(DASHBOARD!$J$2=0,0,AU415)))</f>
        <v/>
      </c>
      <c r="AV415" s="383">
        <f>(IF(DASHBOARD!$J$2=AV7,DASHBOARD!$U$836,IF(DASHBOARD!$J$2=0,0,AV415)))</f>
        <v/>
      </c>
      <c r="AW415" s="383">
        <f>(IF(DASHBOARD!$J$2=AW7,DASHBOARD!$U$836,IF(DASHBOARD!$J$2=0,0,AW415)))</f>
        <v/>
      </c>
      <c r="AX415" s="383">
        <f>(IF(DASHBOARD!$J$2=AX7,DASHBOARD!$U$836,IF(DASHBOARD!$J$2=0,0,AX415)))</f>
        <v/>
      </c>
      <c r="AY415" s="383">
        <f>(IF(DASHBOARD!$J$2=AY7,DASHBOARD!$U$836,IF(DASHBOARD!$J$2=0,0,AY415)))</f>
        <v/>
      </c>
      <c r="AZ415" s="383">
        <f>(IF(DASHBOARD!$J$2=AZ7,DASHBOARD!$U$836,IF(DASHBOARD!$J$2=0,0,AZ415)))</f>
        <v/>
      </c>
      <c r="BA415" s="383">
        <f>(IF(DASHBOARD!$J$2=BA7,DASHBOARD!$U$836,IF(DASHBOARD!$J$2=0,0,BA415)))</f>
        <v/>
      </c>
      <c r="BB415" s="384" t="n"/>
      <c r="BC415" s="147" t="n"/>
      <c r="BD415" s="642" t="n"/>
      <c r="BE415" s="1465" t="n"/>
      <c r="BF415" s="642" t="n"/>
      <c r="BG415" s="1465" t="n"/>
      <c r="BI415" s="1473" t="n"/>
      <c r="BJ415" s="1474" t="n"/>
      <c r="BK415" s="151" t="n"/>
      <c r="BL415" s="408" t="n"/>
      <c r="BM415" s="399" t="n"/>
    </row>
    <row r="416" ht="20.25" customHeight="1" s="18" thickBot="1" thickTop="1">
      <c r="B416" s="729" t="n"/>
      <c r="C416" s="1028" t="n"/>
      <c r="D416" s="1026" t="n"/>
      <c r="E416" s="732" t="inlineStr">
        <is>
          <t>Palu3 #2 150</t>
        </is>
      </c>
      <c r="F416" s="383">
        <f>(IF(DASHBOARD!$J$2=F7,DASHBOARD!$U$837,IF(DASHBOARD!$J$2=0,0,F416)))</f>
        <v/>
      </c>
      <c r="G416" s="383">
        <f>(IF(DASHBOARD!$J$2=G7,DASHBOARD!$U$837,IF(DASHBOARD!$J$2=0,0,G416)))</f>
        <v/>
      </c>
      <c r="H416" s="383">
        <f>(IF(DASHBOARD!$J$2=H7,DASHBOARD!$U$837,IF(DASHBOARD!$J$2=0,0,H416)))</f>
        <v/>
      </c>
      <c r="I416" s="383">
        <f>(IF(DASHBOARD!$J$2=I7,DASHBOARD!$U$837,IF(DASHBOARD!$J$2=0,0,I416)))</f>
        <v/>
      </c>
      <c r="J416" s="383">
        <f>(IF(DASHBOARD!$J$2=J7,DASHBOARD!$U$837,IF(DASHBOARD!$J$2=0,0,J416)))</f>
        <v/>
      </c>
      <c r="K416" s="383">
        <f>(IF(DASHBOARD!$J$2=K7,DASHBOARD!$U$837,IF(DASHBOARD!$J$2=0,0,K416)))</f>
        <v/>
      </c>
      <c r="L416" s="383">
        <f>(IF(DASHBOARD!$J$2=L7,DASHBOARD!$U$837,IF(DASHBOARD!$J$2=0,0,L416)))</f>
        <v/>
      </c>
      <c r="M416" s="383">
        <f>(IF(DASHBOARD!$J$2=M7,DASHBOARD!$U$837,IF(DASHBOARD!$J$2=0,0,M416)))</f>
        <v/>
      </c>
      <c r="N416" s="383">
        <f>(IF(DASHBOARD!$J$2=N7,DASHBOARD!$U$837,IF(DASHBOARD!$J$2=0,0,N416)))</f>
        <v/>
      </c>
      <c r="O416" s="383">
        <f>(IF(DASHBOARD!$J$2=O7,DASHBOARD!$U$837,IF(DASHBOARD!$J$2=0,0,O416)))</f>
        <v/>
      </c>
      <c r="P416" s="383">
        <f>(IF(DASHBOARD!$J$2=P7,DASHBOARD!$U$837,IF(DASHBOARD!$J$2=0,0,P416)))</f>
        <v/>
      </c>
      <c r="Q416" s="383">
        <f>(IF(DASHBOARD!$J$2=Q7,DASHBOARD!$U$837,IF(DASHBOARD!$J$2=0,0,Q416)))</f>
        <v/>
      </c>
      <c r="R416" s="383">
        <f>(IF(DASHBOARD!$J$2=R7,DASHBOARD!$U$837,IF(DASHBOARD!$J$2=0,0,R416)))</f>
        <v/>
      </c>
      <c r="S416" s="383">
        <f>(IF(DASHBOARD!$J$2=S7,DASHBOARD!$U$837,IF(DASHBOARD!$J$2=0,0,S416)))</f>
        <v/>
      </c>
      <c r="T416" s="383">
        <f>(IF(DASHBOARD!$J$2=T7,DASHBOARD!$U$837,IF(DASHBOARD!$J$2=0,0,T416)))</f>
        <v/>
      </c>
      <c r="U416" s="383">
        <f>(IF(DASHBOARD!$J$2=U7,DASHBOARD!$U$837,IF(DASHBOARD!$J$2=0,0,U416)))</f>
        <v/>
      </c>
      <c r="V416" s="383">
        <f>(IF(DASHBOARD!$J$2=V7,DASHBOARD!$U$837,IF(DASHBOARD!$J$2=0,0,V416)))</f>
        <v/>
      </c>
      <c r="W416" s="383">
        <f>(IF(DASHBOARD!$J$2=W7,DASHBOARD!$U$837,IF(DASHBOARD!$J$2=0,0,W416)))</f>
        <v/>
      </c>
      <c r="X416" s="383">
        <f>(IF(DASHBOARD!$J$2=X7,DASHBOARD!$U$837,IF(DASHBOARD!$J$2=0,0,X416)))</f>
        <v/>
      </c>
      <c r="Y416" s="383">
        <f>(IF(DASHBOARD!$J$2=Y7,DASHBOARD!$U$837,IF(DASHBOARD!$J$2=0,0,Y416)))</f>
        <v/>
      </c>
      <c r="Z416" s="383">
        <f>(IF(DASHBOARD!$J$2=Z7,DASHBOARD!$U$837,IF(DASHBOARD!$J$2=0,0,Z416)))</f>
        <v/>
      </c>
      <c r="AA416" s="383">
        <f>(IF(DASHBOARD!$J$2=AA7,DASHBOARD!$U$837,IF(DASHBOARD!$J$2=0,0,AA416)))</f>
        <v/>
      </c>
      <c r="AB416" s="383">
        <f>(IF(DASHBOARD!$J$2=AB7,DASHBOARD!$U$837,IF(DASHBOARD!$J$2=0,0,AB416)))</f>
        <v/>
      </c>
      <c r="AC416" s="383">
        <f>(IF(DASHBOARD!$J$2=AC7,DASHBOARD!$U$837,IF(DASHBOARD!$J$2=0,0,AC416)))</f>
        <v/>
      </c>
      <c r="AD416" s="383">
        <f>(IF(DASHBOARD!$J$2=AD7,DASHBOARD!$U$837,IF(DASHBOARD!$J$2=0,0,AD416)))</f>
        <v/>
      </c>
      <c r="AE416" s="383">
        <f>(IF(DASHBOARD!$J$2=AE7,DASHBOARD!$U$837,IF(DASHBOARD!$J$2=0,0,AE416)))</f>
        <v/>
      </c>
      <c r="AF416" s="383">
        <f>(IF(DASHBOARD!$J$2=AF7,DASHBOARD!$U$837,IF(DASHBOARD!$J$2=0,0,AF416)))</f>
        <v/>
      </c>
      <c r="AG416" s="383">
        <f>(IF(DASHBOARD!$J$2=AG7,DASHBOARD!$U$837,IF(DASHBOARD!$J$2=0,0,AG416)))</f>
        <v/>
      </c>
      <c r="AH416" s="383">
        <f>(IF(DASHBOARD!$J$2=AH7,DASHBOARD!$U$837,IF(DASHBOARD!$J$2=0,0,AH416)))</f>
        <v/>
      </c>
      <c r="AI416" s="383">
        <f>(IF(DASHBOARD!$J$2=AI7,DASHBOARD!$U$837,IF(DASHBOARD!$J$2=0,0,AI416)))</f>
        <v/>
      </c>
      <c r="AJ416" s="383">
        <f>(IF(DASHBOARD!$J$2=AJ7,DASHBOARD!$U$837,IF(DASHBOARD!$J$2=0,0,AJ416)))</f>
        <v/>
      </c>
      <c r="AK416" s="383">
        <f>(IF(DASHBOARD!$J$2=AK7,DASHBOARD!$U$837,IF(DASHBOARD!$J$2=0,0,AK416)))</f>
        <v/>
      </c>
      <c r="AL416" s="383">
        <f>(IF(DASHBOARD!$J$2=AL7,DASHBOARD!$U$837,IF(DASHBOARD!$J$2=0,0,AL416)))</f>
        <v/>
      </c>
      <c r="AM416" s="383">
        <f>(IF(DASHBOARD!$J$2=AM7,DASHBOARD!$U$837,IF(DASHBOARD!$J$2=0,0,AM416)))</f>
        <v/>
      </c>
      <c r="AN416" s="383">
        <f>(IF(DASHBOARD!$J$2=AN7,DASHBOARD!$U$837,IF(DASHBOARD!$J$2=0,0,AN416)))</f>
        <v/>
      </c>
      <c r="AO416" s="383">
        <f>(IF(DASHBOARD!$J$2=AO7,DASHBOARD!$U$837,IF(DASHBOARD!$J$2=0,0,AO416)))</f>
        <v/>
      </c>
      <c r="AP416" s="383">
        <f>(IF(DASHBOARD!$J$2=AP7,DASHBOARD!$U$837,IF(DASHBOARD!$J$2=0,0,AP416)))</f>
        <v/>
      </c>
      <c r="AQ416" s="383">
        <f>(IF(DASHBOARD!$J$2=AQ7,DASHBOARD!$U$837,IF(DASHBOARD!$J$2=0,0,AQ416)))</f>
        <v/>
      </c>
      <c r="AR416" s="383">
        <f>(IF(DASHBOARD!$J$2=AR7,DASHBOARD!$U$837,IF(DASHBOARD!$J$2=0,0,AR416)))</f>
        <v/>
      </c>
      <c r="AS416" s="383">
        <f>(IF(DASHBOARD!$J$2=AS7,DASHBOARD!$U$837,IF(DASHBOARD!$J$2=0,0,AS416)))</f>
        <v/>
      </c>
      <c r="AT416" s="383">
        <f>(IF(DASHBOARD!$J$2=AT7,DASHBOARD!$U$837,IF(DASHBOARD!$J$2=0,0,AT416)))</f>
        <v/>
      </c>
      <c r="AU416" s="383">
        <f>(IF(DASHBOARD!$J$2=AU7,DASHBOARD!$U$837,IF(DASHBOARD!$J$2=0,0,AU416)))</f>
        <v/>
      </c>
      <c r="AV416" s="383">
        <f>(IF(DASHBOARD!$J$2=AV7,DASHBOARD!$U$837,IF(DASHBOARD!$J$2=0,0,AV416)))</f>
        <v/>
      </c>
      <c r="AW416" s="383">
        <f>(IF(DASHBOARD!$J$2=AW7,DASHBOARD!$U$837,IF(DASHBOARD!$J$2=0,0,AW416)))</f>
        <v/>
      </c>
      <c r="AX416" s="383">
        <f>(IF(DASHBOARD!$J$2=AX7,DASHBOARD!$U$837,IF(DASHBOARD!$J$2=0,0,AX416)))</f>
        <v/>
      </c>
      <c r="AY416" s="383">
        <f>(IF(DASHBOARD!$J$2=AY7,DASHBOARD!$U$837,IF(DASHBOARD!$J$2=0,0,AY416)))</f>
        <v/>
      </c>
      <c r="AZ416" s="383">
        <f>(IF(DASHBOARD!$J$2=AZ7,DASHBOARD!$U$837,IF(DASHBOARD!$J$2=0,0,AZ416)))</f>
        <v/>
      </c>
      <c r="BA416" s="383">
        <f>(IF(DASHBOARD!$J$2=BA7,DASHBOARD!$U$837,IF(DASHBOARD!$J$2=0,0,BA416)))</f>
        <v/>
      </c>
      <c r="BB416" s="384" t="n"/>
      <c r="BC416" s="147" t="n"/>
      <c r="BD416" s="642" t="n"/>
      <c r="BE416" s="1465" t="n"/>
      <c r="BF416" s="642" t="n"/>
      <c r="BG416" s="1465" t="n"/>
      <c r="BI416" s="1473" t="n"/>
      <c r="BJ416" s="1474" t="n"/>
      <c r="BK416" s="151" t="n"/>
      <c r="BL416" s="408" t="n"/>
      <c r="BM416" s="399" t="n"/>
    </row>
    <row r="417" ht="20.25" customHeight="1" s="18" thickBot="1" thickTop="1">
      <c r="B417" s="729" t="n"/>
      <c r="C417" s="1028" t="n"/>
      <c r="D417" s="1026" t="n"/>
      <c r="E417" s="732" t="n"/>
      <c r="F417" s="383" t="n"/>
      <c r="G417" s="383" t="n"/>
      <c r="H417" s="383" t="n"/>
      <c r="I417" s="383" t="n"/>
      <c r="J417" s="383" t="n"/>
      <c r="K417" s="383" t="n"/>
      <c r="L417" s="383" t="n"/>
      <c r="M417" s="383" t="n"/>
      <c r="N417" s="383" t="n"/>
      <c r="O417" s="383" t="n"/>
      <c r="P417" s="383" t="n"/>
      <c r="Q417" s="383" t="n"/>
      <c r="R417" s="383" t="n"/>
      <c r="S417" s="383" t="n"/>
      <c r="T417" s="383" t="n"/>
      <c r="U417" s="383" t="n"/>
      <c r="V417" s="383" t="n"/>
      <c r="W417" s="383" t="n"/>
      <c r="X417" s="383" t="n"/>
      <c r="Y417" s="383" t="n"/>
      <c r="Z417" s="383" t="n"/>
      <c r="AA417" s="383" t="n"/>
      <c r="AB417" s="383" t="n"/>
      <c r="AC417" s="383" t="n"/>
      <c r="AD417" s="383" t="n"/>
      <c r="AE417" s="383" t="n"/>
      <c r="AF417" s="383" t="n"/>
      <c r="AG417" s="383" t="n"/>
      <c r="AH417" s="383" t="n"/>
      <c r="AI417" s="383" t="n"/>
      <c r="AJ417" s="383" t="n"/>
      <c r="AK417" s="383" t="n"/>
      <c r="AL417" s="383" t="n"/>
      <c r="AM417" s="383" t="n"/>
      <c r="AN417" s="383" t="n"/>
      <c r="AO417" s="383" t="n"/>
      <c r="AP417" s="383" t="n"/>
      <c r="AQ417" s="383" t="n"/>
      <c r="AR417" s="383" t="n"/>
      <c r="AS417" s="383" t="n"/>
      <c r="AT417" s="383" t="n"/>
      <c r="AU417" s="383" t="n"/>
      <c r="AV417" s="383" t="n"/>
      <c r="AW417" s="383" t="n"/>
      <c r="AX417" s="383" t="n"/>
      <c r="AY417" s="383" t="n"/>
      <c r="AZ417" s="383" t="n"/>
      <c r="BA417" s="383" t="n"/>
      <c r="BB417" s="384" t="n"/>
      <c r="BC417" s="147" t="n"/>
      <c r="BD417" s="642" t="n"/>
      <c r="BE417" s="1465" t="n"/>
      <c r="BF417" s="642" t="n"/>
      <c r="BG417" s="1465" t="n"/>
      <c r="BI417" s="1473" t="n"/>
      <c r="BJ417" s="1474" t="n"/>
      <c r="BK417" s="151" t="n"/>
      <c r="BL417" s="408" t="n"/>
      <c r="BM417" s="399" t="n"/>
    </row>
    <row r="418" ht="20.25" customHeight="1" s="18" thickBot="1" thickTop="1">
      <c r="B418" s="729" t="n"/>
      <c r="C418" s="1028" t="n"/>
      <c r="D418" s="1026" t="inlineStr">
        <is>
          <t>PALU3 150</t>
        </is>
      </c>
      <c r="E418" s="732" t="inlineStr">
        <is>
          <t>Tawelli #1 150</t>
        </is>
      </c>
      <c r="F418" s="383">
        <f>(IF(DASHBOARD!$J$2=F7,DASHBOARD!$U$858,IF(DASHBOARD!$J$2=0,0,F418)))</f>
        <v/>
      </c>
      <c r="G418" s="383">
        <f>(IF(DASHBOARD!$J$2=G7,DASHBOARD!$U$858,IF(DASHBOARD!$J$2=0,0,G418)))</f>
        <v/>
      </c>
      <c r="H418" s="383">
        <f>(IF(DASHBOARD!$J$2=H7,DASHBOARD!$U$858,IF(DASHBOARD!$J$2=0,0,H418)))</f>
        <v/>
      </c>
      <c r="I418" s="383">
        <f>(IF(DASHBOARD!$J$2=I7,DASHBOARD!$U$858,IF(DASHBOARD!$J$2=0,0,I418)))</f>
        <v/>
      </c>
      <c r="J418" s="383">
        <f>(IF(DASHBOARD!$J$2=J7,DASHBOARD!$U$858,IF(DASHBOARD!$J$2=0,0,J418)))</f>
        <v/>
      </c>
      <c r="K418" s="383">
        <f>(IF(DASHBOARD!$J$2=K7,DASHBOARD!$U$858,IF(DASHBOARD!$J$2=0,0,K418)))</f>
        <v/>
      </c>
      <c r="L418" s="383">
        <f>(IF(DASHBOARD!$J$2=L7,DASHBOARD!$U$858,IF(DASHBOARD!$J$2=0,0,L418)))</f>
        <v/>
      </c>
      <c r="M418" s="383">
        <f>(IF(DASHBOARD!$J$2=M7,DASHBOARD!$U$858,IF(DASHBOARD!$J$2=0,0,M418)))</f>
        <v/>
      </c>
      <c r="N418" s="383">
        <f>(IF(DASHBOARD!$J$2=N7,DASHBOARD!$U$858,IF(DASHBOARD!$J$2=0,0,N418)))</f>
        <v/>
      </c>
      <c r="O418" s="383">
        <f>(IF(DASHBOARD!$J$2=O7,DASHBOARD!$U$858,IF(DASHBOARD!$J$2=0,0,O418)))</f>
        <v/>
      </c>
      <c r="P418" s="383">
        <f>(IF(DASHBOARD!$J$2=P7,DASHBOARD!$U$858,IF(DASHBOARD!$J$2=0,0,P418)))</f>
        <v/>
      </c>
      <c r="Q418" s="383">
        <f>(IF(DASHBOARD!$J$2=Q7,DASHBOARD!$U$858,IF(DASHBOARD!$J$2=0,0,Q418)))</f>
        <v/>
      </c>
      <c r="R418" s="383">
        <f>(IF(DASHBOARD!$J$2=R7,DASHBOARD!$U$858,IF(DASHBOARD!$J$2=0,0,R418)))</f>
        <v/>
      </c>
      <c r="S418" s="383">
        <f>(IF(DASHBOARD!$J$2=S7,DASHBOARD!$U$858,IF(DASHBOARD!$J$2=0,0,S418)))</f>
        <v/>
      </c>
      <c r="T418" s="383">
        <f>(IF(DASHBOARD!$J$2=T7,DASHBOARD!$U$858,IF(DASHBOARD!$J$2=0,0,T418)))</f>
        <v/>
      </c>
      <c r="U418" s="383">
        <f>(IF(DASHBOARD!$J$2=U7,DASHBOARD!$U$858,IF(DASHBOARD!$J$2=0,0,U418)))</f>
        <v/>
      </c>
      <c r="V418" s="383">
        <f>(IF(DASHBOARD!$J$2=V7,DASHBOARD!$U$858,IF(DASHBOARD!$J$2=0,0,V418)))</f>
        <v/>
      </c>
      <c r="W418" s="383">
        <f>(IF(DASHBOARD!$J$2=W7,DASHBOARD!$U$858,IF(DASHBOARD!$J$2=0,0,W418)))</f>
        <v/>
      </c>
      <c r="X418" s="383">
        <f>(IF(DASHBOARD!$J$2=X7,DASHBOARD!$U$858,IF(DASHBOARD!$J$2=0,0,X418)))</f>
        <v/>
      </c>
      <c r="Y418" s="383">
        <f>(IF(DASHBOARD!$J$2=Y7,DASHBOARD!$U$858,IF(DASHBOARD!$J$2=0,0,Y418)))</f>
        <v/>
      </c>
      <c r="Z418" s="383">
        <f>(IF(DASHBOARD!$J$2=Z7,DASHBOARD!$U$858,IF(DASHBOARD!$J$2=0,0,Z418)))</f>
        <v/>
      </c>
      <c r="AA418" s="383">
        <f>(IF(DASHBOARD!$J$2=AA7,DASHBOARD!$U$858,IF(DASHBOARD!$J$2=0,0,AA418)))</f>
        <v/>
      </c>
      <c r="AB418" s="383">
        <f>(IF(DASHBOARD!$J$2=AB7,DASHBOARD!$U$858,IF(DASHBOARD!$J$2=0,0,AB418)))</f>
        <v/>
      </c>
      <c r="AC418" s="383">
        <f>(IF(DASHBOARD!$J$2=AC7,DASHBOARD!$U$858,IF(DASHBOARD!$J$2=0,0,AC418)))</f>
        <v/>
      </c>
      <c r="AD418" s="383">
        <f>(IF(DASHBOARD!$J$2=AD7,DASHBOARD!$U$858,IF(DASHBOARD!$J$2=0,0,AD418)))</f>
        <v/>
      </c>
      <c r="AE418" s="383">
        <f>(IF(DASHBOARD!$J$2=AE7,DASHBOARD!$U$858,IF(DASHBOARD!$J$2=0,0,AE418)))</f>
        <v/>
      </c>
      <c r="AF418" s="383">
        <f>(IF(DASHBOARD!$J$2=AF7,DASHBOARD!$U$858,IF(DASHBOARD!$J$2=0,0,AF418)))</f>
        <v/>
      </c>
      <c r="AG418" s="383">
        <f>(IF(DASHBOARD!$J$2=AG7,DASHBOARD!$U$858,IF(DASHBOARD!$J$2=0,0,AG418)))</f>
        <v/>
      </c>
      <c r="AH418" s="383">
        <f>(IF(DASHBOARD!$J$2=AH7,DASHBOARD!$U$858,IF(DASHBOARD!$J$2=0,0,AH418)))</f>
        <v/>
      </c>
      <c r="AI418" s="383">
        <f>(IF(DASHBOARD!$J$2=AI7,DASHBOARD!$U$858,IF(DASHBOARD!$J$2=0,0,AI418)))</f>
        <v/>
      </c>
      <c r="AJ418" s="383">
        <f>(IF(DASHBOARD!$J$2=AJ7,DASHBOARD!$U$858,IF(DASHBOARD!$J$2=0,0,AJ418)))</f>
        <v/>
      </c>
      <c r="AK418" s="383">
        <f>(IF(DASHBOARD!$J$2=AK7,DASHBOARD!$U$858,IF(DASHBOARD!$J$2=0,0,AK418)))</f>
        <v/>
      </c>
      <c r="AL418" s="383">
        <f>(IF(DASHBOARD!$J$2=AL7,DASHBOARD!$U$858,IF(DASHBOARD!$J$2=0,0,AL418)))</f>
        <v/>
      </c>
      <c r="AM418" s="383">
        <f>(IF(DASHBOARD!$J$2=AM7,DASHBOARD!$U$858,IF(DASHBOARD!$J$2=0,0,AM418)))</f>
        <v/>
      </c>
      <c r="AN418" s="383">
        <f>(IF(DASHBOARD!$J$2=AN7,DASHBOARD!$U$858,IF(DASHBOARD!$J$2=0,0,AN418)))</f>
        <v/>
      </c>
      <c r="AO418" s="383">
        <f>(IF(DASHBOARD!$J$2=AO7,DASHBOARD!$U$858,IF(DASHBOARD!$J$2=0,0,AO418)))</f>
        <v/>
      </c>
      <c r="AP418" s="383">
        <f>(IF(DASHBOARD!$J$2=AP7,DASHBOARD!$U$858,IF(DASHBOARD!$J$2=0,0,AP418)))</f>
        <v/>
      </c>
      <c r="AQ418" s="383">
        <f>(IF(DASHBOARD!$J$2=AQ7,DASHBOARD!$U$858,IF(DASHBOARD!$J$2=0,0,AQ418)))</f>
        <v/>
      </c>
      <c r="AR418" s="383">
        <f>(IF(DASHBOARD!$J$2=AR7,DASHBOARD!$U$858,IF(DASHBOARD!$J$2=0,0,AR418)))</f>
        <v/>
      </c>
      <c r="AS418" s="383">
        <f>(IF(DASHBOARD!$J$2=AS7,DASHBOARD!$U$858,IF(DASHBOARD!$J$2=0,0,AS418)))</f>
        <v/>
      </c>
      <c r="AT418" s="383">
        <f>(IF(DASHBOARD!$J$2=AT7,DASHBOARD!$U$858,IF(DASHBOARD!$J$2=0,0,AT418)))</f>
        <v/>
      </c>
      <c r="AU418" s="383">
        <f>(IF(DASHBOARD!$J$2=AU7,DASHBOARD!$U$858,IF(DASHBOARD!$J$2=0,0,AU418)))</f>
        <v/>
      </c>
      <c r="AV418" s="383">
        <f>(IF(DASHBOARD!$J$2=AV7,DASHBOARD!$U$858,IF(DASHBOARD!$J$2=0,0,AV418)))</f>
        <v/>
      </c>
      <c r="AW418" s="383">
        <f>(IF(DASHBOARD!$J$2=AW7,DASHBOARD!$U$858,IF(DASHBOARD!$J$2=0,0,AW418)))</f>
        <v/>
      </c>
      <c r="AX418" s="383">
        <f>(IF(DASHBOARD!$J$2=AX7,DASHBOARD!$U$858,IF(DASHBOARD!$J$2=0,0,AX418)))</f>
        <v/>
      </c>
      <c r="AY418" s="383">
        <f>(IF(DASHBOARD!$J$2=AY7,DASHBOARD!$U$858,IF(DASHBOARD!$J$2=0,0,AY418)))</f>
        <v/>
      </c>
      <c r="AZ418" s="383">
        <f>(IF(DASHBOARD!$J$2=AZ7,DASHBOARD!$U$858,IF(DASHBOARD!$J$2=0,0,AZ418)))</f>
        <v/>
      </c>
      <c r="BA418" s="383">
        <f>(IF(DASHBOARD!$J$2=BA7,DASHBOARD!$U$858,IF(DASHBOARD!$J$2=0,0,BA418)))</f>
        <v/>
      </c>
      <c r="BB418" s="384" t="n"/>
      <c r="BC418" s="147" t="n"/>
      <c r="BD418" s="642" t="n"/>
      <c r="BE418" s="1465" t="n"/>
      <c r="BF418" s="642" t="n"/>
      <c r="BG418" s="1465" t="n"/>
      <c r="BI418" s="1473" t="n"/>
      <c r="BJ418" s="1474" t="n"/>
      <c r="BK418" s="151" t="n"/>
      <c r="BL418" s="408" t="n"/>
      <c r="BM418" s="399" t="n"/>
    </row>
    <row r="419" ht="20.25" customHeight="1" s="18" thickBot="1" thickTop="1">
      <c r="B419" s="729" t="n"/>
      <c r="C419" s="1028" t="n"/>
      <c r="D419" s="1026" t="n"/>
      <c r="E419" s="732" t="inlineStr">
        <is>
          <t>Tawelli #2 150</t>
        </is>
      </c>
      <c r="F419" s="383">
        <f>(IF(DASHBOARD!$J$2=F7,DASHBOARD!$U$859,IF(DASHBOARD!$J$2=0,0,F419)))</f>
        <v/>
      </c>
      <c r="G419" s="383">
        <f>(IF(DASHBOARD!$J$2=G7,DASHBOARD!$U$859,IF(DASHBOARD!$J$2=0,0,G419)))</f>
        <v/>
      </c>
      <c r="H419" s="383">
        <f>(IF(DASHBOARD!$J$2=H7,DASHBOARD!$U$859,IF(DASHBOARD!$J$2=0,0,H419)))</f>
        <v/>
      </c>
      <c r="I419" s="383">
        <f>(IF(DASHBOARD!$J$2=I7,DASHBOARD!$U$859,IF(DASHBOARD!$J$2=0,0,I419)))</f>
        <v/>
      </c>
      <c r="J419" s="383">
        <f>(IF(DASHBOARD!$J$2=J7,DASHBOARD!$U$859,IF(DASHBOARD!$J$2=0,0,J419)))</f>
        <v/>
      </c>
      <c r="K419" s="383">
        <f>(IF(DASHBOARD!$J$2=K7,DASHBOARD!$U$859,IF(DASHBOARD!$J$2=0,0,K419)))</f>
        <v/>
      </c>
      <c r="L419" s="383">
        <f>(IF(DASHBOARD!$J$2=L7,DASHBOARD!$U$859,IF(DASHBOARD!$J$2=0,0,L419)))</f>
        <v/>
      </c>
      <c r="M419" s="383">
        <f>(IF(DASHBOARD!$J$2=M7,DASHBOARD!$U$859,IF(DASHBOARD!$J$2=0,0,M419)))</f>
        <v/>
      </c>
      <c r="N419" s="383">
        <f>(IF(DASHBOARD!$J$2=N7,DASHBOARD!$U$859,IF(DASHBOARD!$J$2=0,0,N419)))</f>
        <v/>
      </c>
      <c r="O419" s="383">
        <f>(IF(DASHBOARD!$J$2=O7,DASHBOARD!$U$859,IF(DASHBOARD!$J$2=0,0,O419)))</f>
        <v/>
      </c>
      <c r="P419" s="383">
        <f>(IF(DASHBOARD!$J$2=P7,DASHBOARD!$U$859,IF(DASHBOARD!$J$2=0,0,P419)))</f>
        <v/>
      </c>
      <c r="Q419" s="383">
        <f>(IF(DASHBOARD!$J$2=Q7,DASHBOARD!$U$859,IF(DASHBOARD!$J$2=0,0,Q419)))</f>
        <v/>
      </c>
      <c r="R419" s="383">
        <f>(IF(DASHBOARD!$J$2=R7,DASHBOARD!$U$859,IF(DASHBOARD!$J$2=0,0,R419)))</f>
        <v/>
      </c>
      <c r="S419" s="383">
        <f>(IF(DASHBOARD!$J$2=S7,DASHBOARD!$U$859,IF(DASHBOARD!$J$2=0,0,S419)))</f>
        <v/>
      </c>
      <c r="T419" s="383">
        <f>(IF(DASHBOARD!$J$2=T7,DASHBOARD!$U$859,IF(DASHBOARD!$J$2=0,0,T419)))</f>
        <v/>
      </c>
      <c r="U419" s="383">
        <f>(IF(DASHBOARD!$J$2=U7,DASHBOARD!$U$859,IF(DASHBOARD!$J$2=0,0,U419)))</f>
        <v/>
      </c>
      <c r="V419" s="383">
        <f>(IF(DASHBOARD!$J$2=V7,DASHBOARD!$U$859,IF(DASHBOARD!$J$2=0,0,V419)))</f>
        <v/>
      </c>
      <c r="W419" s="383">
        <f>(IF(DASHBOARD!$J$2=W7,DASHBOARD!$U$859,IF(DASHBOARD!$J$2=0,0,W419)))</f>
        <v/>
      </c>
      <c r="X419" s="383">
        <f>(IF(DASHBOARD!$J$2=X7,DASHBOARD!$U$859,IF(DASHBOARD!$J$2=0,0,X419)))</f>
        <v/>
      </c>
      <c r="Y419" s="383">
        <f>(IF(DASHBOARD!$J$2=Y7,DASHBOARD!$U$859,IF(DASHBOARD!$J$2=0,0,Y419)))</f>
        <v/>
      </c>
      <c r="Z419" s="383">
        <f>(IF(DASHBOARD!$J$2=Z7,DASHBOARD!$U$859,IF(DASHBOARD!$J$2=0,0,Z419)))</f>
        <v/>
      </c>
      <c r="AA419" s="383">
        <f>(IF(DASHBOARD!$J$2=AA7,DASHBOARD!$U$859,IF(DASHBOARD!$J$2=0,0,AA419)))</f>
        <v/>
      </c>
      <c r="AB419" s="383">
        <f>(IF(DASHBOARD!$J$2=AB7,DASHBOARD!$U$859,IF(DASHBOARD!$J$2=0,0,AB419)))</f>
        <v/>
      </c>
      <c r="AC419" s="383">
        <f>(IF(DASHBOARD!$J$2=AC7,DASHBOARD!$U$859,IF(DASHBOARD!$J$2=0,0,AC419)))</f>
        <v/>
      </c>
      <c r="AD419" s="383">
        <f>(IF(DASHBOARD!$J$2=AD7,DASHBOARD!$U$859,IF(DASHBOARD!$J$2=0,0,AD419)))</f>
        <v/>
      </c>
      <c r="AE419" s="383">
        <f>(IF(DASHBOARD!$J$2=AE7,DASHBOARD!$U$859,IF(DASHBOARD!$J$2=0,0,AE419)))</f>
        <v/>
      </c>
      <c r="AF419" s="383">
        <f>(IF(DASHBOARD!$J$2=AF7,DASHBOARD!$U$859,IF(DASHBOARD!$J$2=0,0,AF419)))</f>
        <v/>
      </c>
      <c r="AG419" s="383">
        <f>(IF(DASHBOARD!$J$2=AG7,DASHBOARD!$U$859,IF(DASHBOARD!$J$2=0,0,AG419)))</f>
        <v/>
      </c>
      <c r="AH419" s="383">
        <f>(IF(DASHBOARD!$J$2=AH7,DASHBOARD!$U$859,IF(DASHBOARD!$J$2=0,0,AH419)))</f>
        <v/>
      </c>
      <c r="AI419" s="383">
        <f>(IF(DASHBOARD!$J$2=AI7,DASHBOARD!$U$859,IF(DASHBOARD!$J$2=0,0,AI419)))</f>
        <v/>
      </c>
      <c r="AJ419" s="383">
        <f>(IF(DASHBOARD!$J$2=AJ7,DASHBOARD!$U$859,IF(DASHBOARD!$J$2=0,0,AJ419)))</f>
        <v/>
      </c>
      <c r="AK419" s="383">
        <f>(IF(DASHBOARD!$J$2=AK7,DASHBOARD!$U$859,IF(DASHBOARD!$J$2=0,0,AK419)))</f>
        <v/>
      </c>
      <c r="AL419" s="383">
        <f>(IF(DASHBOARD!$J$2=AL7,DASHBOARD!$U$859,IF(DASHBOARD!$J$2=0,0,AL419)))</f>
        <v/>
      </c>
      <c r="AM419" s="383">
        <f>(IF(DASHBOARD!$J$2=AM7,DASHBOARD!$U$859,IF(DASHBOARD!$J$2=0,0,AM419)))</f>
        <v/>
      </c>
      <c r="AN419" s="383">
        <f>(IF(DASHBOARD!$J$2=AN7,DASHBOARD!$U$859,IF(DASHBOARD!$J$2=0,0,AN419)))</f>
        <v/>
      </c>
      <c r="AO419" s="383">
        <f>(IF(DASHBOARD!$J$2=AO7,DASHBOARD!$U$859,IF(DASHBOARD!$J$2=0,0,AO419)))</f>
        <v/>
      </c>
      <c r="AP419" s="383">
        <f>(IF(DASHBOARD!$J$2=AP7,DASHBOARD!$U$859,IF(DASHBOARD!$J$2=0,0,AP419)))</f>
        <v/>
      </c>
      <c r="AQ419" s="383">
        <f>(IF(DASHBOARD!$J$2=AQ7,DASHBOARD!$U$859,IF(DASHBOARD!$J$2=0,0,AQ419)))</f>
        <v/>
      </c>
      <c r="AR419" s="383">
        <f>(IF(DASHBOARD!$J$2=AR7,DASHBOARD!$U$859,IF(DASHBOARD!$J$2=0,0,AR419)))</f>
        <v/>
      </c>
      <c r="AS419" s="383">
        <f>(IF(DASHBOARD!$J$2=AS7,DASHBOARD!$U$859,IF(DASHBOARD!$J$2=0,0,AS419)))</f>
        <v/>
      </c>
      <c r="AT419" s="383">
        <f>(IF(DASHBOARD!$J$2=AT7,DASHBOARD!$U$859,IF(DASHBOARD!$J$2=0,0,AT419)))</f>
        <v/>
      </c>
      <c r="AU419" s="383">
        <f>(IF(DASHBOARD!$J$2=AU7,DASHBOARD!$U$859,IF(DASHBOARD!$J$2=0,0,AU419)))</f>
        <v/>
      </c>
      <c r="AV419" s="383">
        <f>(IF(DASHBOARD!$J$2=AV7,DASHBOARD!$U$859,IF(DASHBOARD!$J$2=0,0,AV419)))</f>
        <v/>
      </c>
      <c r="AW419" s="383">
        <f>(IF(DASHBOARD!$J$2=AW7,DASHBOARD!$U$859,IF(DASHBOARD!$J$2=0,0,AW419)))</f>
        <v/>
      </c>
      <c r="AX419" s="383">
        <f>(IF(DASHBOARD!$J$2=AX7,DASHBOARD!$U$859,IF(DASHBOARD!$J$2=0,0,AX419)))</f>
        <v/>
      </c>
      <c r="AY419" s="383">
        <f>(IF(DASHBOARD!$J$2=AY7,DASHBOARD!$U$859,IF(DASHBOARD!$J$2=0,0,AY419)))</f>
        <v/>
      </c>
      <c r="AZ419" s="383">
        <f>(IF(DASHBOARD!$J$2=AZ7,DASHBOARD!$U$859,IF(DASHBOARD!$J$2=0,0,AZ419)))</f>
        <v/>
      </c>
      <c r="BA419" s="383">
        <f>(IF(DASHBOARD!$J$2=BA7,DASHBOARD!$U$859,IF(DASHBOARD!$J$2=0,0,BA419)))</f>
        <v/>
      </c>
      <c r="BB419" s="384" t="n"/>
      <c r="BC419" s="147" t="n"/>
      <c r="BD419" s="642" t="n"/>
      <c r="BE419" s="1465" t="n"/>
      <c r="BF419" s="642" t="n"/>
      <c r="BG419" s="1465" t="n"/>
      <c r="BI419" s="1473" t="n"/>
      <c r="BJ419" s="1474" t="n"/>
      <c r="BK419" s="151" t="n"/>
      <c r="BL419" s="408" t="n"/>
      <c r="BM419" s="399" t="n"/>
    </row>
    <row r="420" ht="20.25" customHeight="1" s="18" thickBot="1" thickTop="1">
      <c r="B420" s="729" t="n"/>
      <c r="C420" s="1028" t="n"/>
      <c r="D420" s="1026" t="n"/>
      <c r="E420" s="732" t="n"/>
      <c r="F420" s="383" t="n"/>
      <c r="G420" s="383" t="n"/>
      <c r="H420" s="383" t="n"/>
      <c r="I420" s="383" t="n"/>
      <c r="J420" s="383" t="n"/>
      <c r="K420" s="383" t="n"/>
      <c r="L420" s="383" t="n"/>
      <c r="M420" s="383" t="n"/>
      <c r="N420" s="383" t="n"/>
      <c r="O420" s="383" t="n"/>
      <c r="P420" s="383" t="n"/>
      <c r="Q420" s="383" t="n"/>
      <c r="R420" s="383" t="n"/>
      <c r="S420" s="383" t="n"/>
      <c r="T420" s="383" t="n"/>
      <c r="U420" s="383" t="n"/>
      <c r="V420" s="383" t="n"/>
      <c r="W420" s="383" t="n"/>
      <c r="X420" s="383" t="n"/>
      <c r="Y420" s="383" t="n"/>
      <c r="Z420" s="383" t="n"/>
      <c r="AA420" s="383" t="n"/>
      <c r="AB420" s="383" t="n"/>
      <c r="AC420" s="383" t="n"/>
      <c r="AD420" s="383" t="n"/>
      <c r="AE420" s="383" t="n"/>
      <c r="AF420" s="383" t="n"/>
      <c r="AG420" s="383" t="n"/>
      <c r="AH420" s="383" t="n"/>
      <c r="AI420" s="383" t="n"/>
      <c r="AJ420" s="383" t="n"/>
      <c r="AK420" s="383" t="n"/>
      <c r="AL420" s="383" t="n"/>
      <c r="AM420" s="383" t="n"/>
      <c r="AN420" s="383" t="n"/>
      <c r="AO420" s="383" t="n"/>
      <c r="AP420" s="383" t="n"/>
      <c r="AQ420" s="383" t="n"/>
      <c r="AR420" s="383" t="n"/>
      <c r="AS420" s="383" t="n"/>
      <c r="AT420" s="383" t="n"/>
      <c r="AU420" s="383" t="n"/>
      <c r="AV420" s="383" t="n"/>
      <c r="AW420" s="383" t="n"/>
      <c r="AX420" s="383" t="n"/>
      <c r="AY420" s="383" t="n"/>
      <c r="AZ420" s="383" t="n"/>
      <c r="BA420" s="383" t="n"/>
      <c r="BB420" s="384" t="n"/>
      <c r="BC420" s="147" t="n"/>
      <c r="BD420" s="642" t="n"/>
      <c r="BE420" s="1465" t="n"/>
      <c r="BF420" s="642" t="n"/>
      <c r="BG420" s="1465" t="n"/>
      <c r="BI420" s="1473" t="n"/>
      <c r="BJ420" s="1474" t="n"/>
      <c r="BK420" s="151" t="n"/>
      <c r="BL420" s="408" t="n"/>
      <c r="BM420" s="399" t="n"/>
    </row>
    <row r="421" ht="20.25" customFormat="1" customHeight="1" s="242" thickBot="1" thickTop="1">
      <c r="B421" s="1030" t="inlineStr">
        <is>
          <t>SUTET</t>
        </is>
      </c>
      <c r="C421" s="1032" t="inlineStr">
        <is>
          <t>275 KV</t>
        </is>
      </c>
      <c r="D421" s="239" t="inlineStr">
        <is>
          <t>PAMONA 275</t>
        </is>
      </c>
      <c r="E421" s="434" t="inlineStr">
        <is>
          <t>Wotu 275</t>
        </is>
      </c>
      <c r="F421" s="398">
        <f>(IF(DASHBOARD!$J$2=F7,DASHBOARD!$U$119,IF(DASHBOARD!$J$2=0,0,F421)))</f>
        <v/>
      </c>
      <c r="G421" s="398">
        <f>(IF(DASHBOARD!$J$2=G7,DASHBOARD!$U$119,IF(DASHBOARD!$J$2=0,0,G421)))</f>
        <v/>
      </c>
      <c r="H421" s="398">
        <f>(IF(DASHBOARD!$J$2=H7,DASHBOARD!$U$119,IF(DASHBOARD!$J$2=0,0,H421)))</f>
        <v/>
      </c>
      <c r="I421" s="398">
        <f>(IF(DASHBOARD!$J$2=I7,DASHBOARD!$U$119,IF(DASHBOARD!$J$2=0,0,I421)))</f>
        <v/>
      </c>
      <c r="J421" s="398">
        <f>(IF(DASHBOARD!$J$2=J7,DASHBOARD!$U$119,IF(DASHBOARD!$J$2=0,0,J421)))</f>
        <v/>
      </c>
      <c r="K421" s="398">
        <f>(IF(DASHBOARD!$J$2=K7,DASHBOARD!$U$119,IF(DASHBOARD!$J$2=0,0,K421)))</f>
        <v/>
      </c>
      <c r="L421" s="398">
        <f>(IF(DASHBOARD!$J$2=L7,DASHBOARD!$U$119,IF(DASHBOARD!$J$2=0,0,L421)))</f>
        <v/>
      </c>
      <c r="M421" s="398">
        <f>(IF(DASHBOARD!$J$2=M7,DASHBOARD!$U$119,IF(DASHBOARD!$J$2=0,0,M421)))</f>
        <v/>
      </c>
      <c r="N421" s="398">
        <f>(IF(DASHBOARD!$J$2=N7,DASHBOARD!$U$119,IF(DASHBOARD!$J$2=0,0,N421)))</f>
        <v/>
      </c>
      <c r="O421" s="398">
        <f>(IF(DASHBOARD!$J$2=O7,DASHBOARD!$U$119,IF(DASHBOARD!$J$2=0,0,O421)))</f>
        <v/>
      </c>
      <c r="P421" s="398">
        <f>(IF(DASHBOARD!$J$2=P7,DASHBOARD!$U$119,IF(DASHBOARD!$J$2=0,0,P421)))</f>
        <v/>
      </c>
      <c r="Q421" s="398">
        <f>(IF(DASHBOARD!$J$2=Q7,DASHBOARD!$U$119,IF(DASHBOARD!$J$2=0,0,Q421)))</f>
        <v/>
      </c>
      <c r="R421" s="398">
        <f>(IF(DASHBOARD!$J$2=R7,DASHBOARD!$U$119,IF(DASHBOARD!$J$2=0,0,R421)))</f>
        <v/>
      </c>
      <c r="S421" s="398">
        <f>(IF(DASHBOARD!$J$2=S7,DASHBOARD!$U$119,IF(DASHBOARD!$J$2=0,0,S421)))</f>
        <v/>
      </c>
      <c r="T421" s="398">
        <f>(IF(DASHBOARD!$J$2=T7,DASHBOARD!$U$119,IF(DASHBOARD!$J$2=0,0,T421)))</f>
        <v/>
      </c>
      <c r="U421" s="398">
        <f>(IF(DASHBOARD!$J$2=U7,DASHBOARD!$U$119,IF(DASHBOARD!$J$2=0,0,U421)))</f>
        <v/>
      </c>
      <c r="V421" s="398">
        <f>(IF(DASHBOARD!$J$2=V7,DASHBOARD!$U$119,IF(DASHBOARD!$J$2=0,0,V421)))</f>
        <v/>
      </c>
      <c r="W421" s="398">
        <f>(IF(DASHBOARD!$J$2=W7,DASHBOARD!$U$119,IF(DASHBOARD!$J$2=0,0,W421)))</f>
        <v/>
      </c>
      <c r="X421" s="398">
        <f>(IF(DASHBOARD!$J$2=X7,DASHBOARD!$U$119,IF(DASHBOARD!$J$2=0,0,X421)))</f>
        <v/>
      </c>
      <c r="Y421" s="398">
        <f>(IF(DASHBOARD!$J$2=Y7,DASHBOARD!$U$119,IF(DASHBOARD!$J$2=0,0,Y421)))</f>
        <v/>
      </c>
      <c r="Z421" s="398">
        <f>(IF(DASHBOARD!$J$2=Z7,DASHBOARD!$U$119,IF(DASHBOARD!$J$2=0,0,Z421)))</f>
        <v/>
      </c>
      <c r="AA421" s="398">
        <f>(IF(DASHBOARD!$J$2=AA7,DASHBOARD!$U$119,IF(DASHBOARD!$J$2=0,0,AA421)))</f>
        <v/>
      </c>
      <c r="AB421" s="398">
        <f>(IF(DASHBOARD!$J$2=AB7,DASHBOARD!$U$119,IF(DASHBOARD!$J$2=0,0,AB421)))</f>
        <v/>
      </c>
      <c r="AC421" s="398">
        <f>(IF(DASHBOARD!$J$2=AC7,DASHBOARD!$U$119,IF(DASHBOARD!$J$2=0,0,AC421)))</f>
        <v/>
      </c>
      <c r="AD421" s="398">
        <f>(IF(DASHBOARD!$J$2=AD7,DASHBOARD!$U$119,IF(DASHBOARD!$J$2=0,0,AD421)))</f>
        <v/>
      </c>
      <c r="AE421" s="398">
        <f>(IF(DASHBOARD!$J$2=AE7,DASHBOARD!$U$119,IF(DASHBOARD!$J$2=0,0,AE421)))</f>
        <v/>
      </c>
      <c r="AF421" s="398">
        <f>(IF(DASHBOARD!$J$2=AF7,DASHBOARD!$U$119,IF(DASHBOARD!$J$2=0,0,AF421)))</f>
        <v/>
      </c>
      <c r="AG421" s="398">
        <f>(IF(DASHBOARD!$J$2=AG7,DASHBOARD!$U$119,IF(DASHBOARD!$J$2=0,0,AG421)))</f>
        <v/>
      </c>
      <c r="AH421" s="398">
        <f>(IF(DASHBOARD!$J$2=AH7,DASHBOARD!$U$119,IF(DASHBOARD!$J$2=0,0,AH421)))</f>
        <v/>
      </c>
      <c r="AI421" s="398">
        <f>(IF(DASHBOARD!$J$2=AI7,DASHBOARD!$U$119,IF(DASHBOARD!$J$2=0,0,AI421)))</f>
        <v/>
      </c>
      <c r="AJ421" s="398">
        <f>(IF(DASHBOARD!$J$2=AJ7,DASHBOARD!$U$119,IF(DASHBOARD!$J$2=0,0,AJ421)))</f>
        <v/>
      </c>
      <c r="AK421" s="398">
        <f>(IF(DASHBOARD!$J$2=AK7,DASHBOARD!$U$119,IF(DASHBOARD!$J$2=0,0,AK421)))</f>
        <v/>
      </c>
      <c r="AL421" s="398">
        <f>(IF(DASHBOARD!$J$2=AL7,DASHBOARD!$U$119,IF(DASHBOARD!$J$2=0,0,AL421)))</f>
        <v/>
      </c>
      <c r="AM421" s="398">
        <f>(IF(DASHBOARD!$J$2=AM7,DASHBOARD!$U$119,IF(DASHBOARD!$J$2=0,0,AM421)))</f>
        <v/>
      </c>
      <c r="AN421" s="398">
        <f>(IF(DASHBOARD!$J$2=AN7,DASHBOARD!$U$119,IF(DASHBOARD!$J$2=0,0,AN421)))</f>
        <v/>
      </c>
      <c r="AO421" s="398">
        <f>(IF(DASHBOARD!$J$2=AO7,DASHBOARD!$U$119,IF(DASHBOARD!$J$2=0,0,AO421)))</f>
        <v/>
      </c>
      <c r="AP421" s="398">
        <f>(IF(DASHBOARD!$J$2=AP7,DASHBOARD!$U$119,IF(DASHBOARD!$J$2=0,0,AP421)))</f>
        <v/>
      </c>
      <c r="AQ421" s="398">
        <f>(IF(DASHBOARD!$J$2=AQ7,DASHBOARD!$U$119,IF(DASHBOARD!$J$2=0,0,AQ421)))</f>
        <v/>
      </c>
      <c r="AR421" s="398">
        <f>(IF(DASHBOARD!$J$2=AR7,DASHBOARD!$U$119,IF(DASHBOARD!$J$2=0,0,AR421)))</f>
        <v/>
      </c>
      <c r="AS421" s="398">
        <f>(IF(DASHBOARD!$J$2=AS7,DASHBOARD!$U$119,IF(DASHBOARD!$J$2=0,0,AS421)))</f>
        <v/>
      </c>
      <c r="AT421" s="398">
        <f>(IF(DASHBOARD!$J$2=AT7,DASHBOARD!$U$119,IF(DASHBOARD!$J$2=0,0,AT421)))</f>
        <v/>
      </c>
      <c r="AU421" s="398">
        <f>(IF(DASHBOARD!$J$2=AU7,DASHBOARD!$U$119,IF(DASHBOARD!$J$2=0,0,AU421)))</f>
        <v/>
      </c>
      <c r="AV421" s="398">
        <f>(IF(DASHBOARD!$J$2=AV7,DASHBOARD!$U$119,IF(DASHBOARD!$J$2=0,0,AV421)))</f>
        <v/>
      </c>
      <c r="AW421" s="398">
        <f>(IF(DASHBOARD!$J$2=AW7,DASHBOARD!$U$119,IF(DASHBOARD!$J$2=0,0,AW421)))</f>
        <v/>
      </c>
      <c r="AX421" s="398">
        <f>(IF(DASHBOARD!$J$2=AX7,DASHBOARD!$U$119,IF(DASHBOARD!$J$2=0,0,AX421)))</f>
        <v/>
      </c>
      <c r="AY421" s="398">
        <f>(IF(DASHBOARD!$J$2=AY7,DASHBOARD!$U$119,IF(DASHBOARD!$J$2=0,0,AY421)))</f>
        <v/>
      </c>
      <c r="AZ421" s="398">
        <f>(IF(DASHBOARD!$J$2=AZ7,DASHBOARD!$U$119,IF(DASHBOARD!$J$2=0,0,AZ421)))</f>
        <v/>
      </c>
      <c r="BA421" s="398">
        <f>(IF(DASHBOARD!$J$2=BA7,DASHBOARD!$U$119,IF(DASHBOARD!$J$2=0,0,BA421)))</f>
        <v/>
      </c>
      <c r="BB421" s="384">
        <f>IF(SUM(F421:BA421)&lt;&gt;0,AVERAGEIF(F421:BA421,"&gt;0",F421:BA421),0)</f>
        <v/>
      </c>
      <c r="BD421" s="385">
        <f>MAXA(F421:BA421)</f>
        <v/>
      </c>
      <c r="BE421" s="1461">
        <f>IF(BD421&lt;&gt;0,VLOOKUP(BD421,$F$10:$BA$10,MATCH(BD421,F421:BA421,0)),"")</f>
        <v/>
      </c>
      <c r="BF421" s="385">
        <f t="array" ref="BF421">MIN(IF(F421:BA421&gt;0,F421:BA421))</f>
        <v/>
      </c>
      <c r="BG421" s="1461">
        <f>IF(BF421&lt;&gt;0,VLOOKUP(BF421,$F$10:$BA$10,MATCH($BF421,$F421:$BA421,0)),"")</f>
        <v/>
      </c>
      <c r="BH421" s="257" t="n"/>
      <c r="BI421" s="1368">
        <f>HLOOKUP($BI$9,$S$10:$AI$431,1+$BL421,TRUE)</f>
        <v/>
      </c>
      <c r="BJ421" s="1369">
        <f>HLOOKUP($BJ$9,$AJ$10:$AW$431,1+$BL421,TRUE)</f>
        <v/>
      </c>
      <c r="BK421" s="151" t="n"/>
      <c r="BL421" s="408">
        <f>#REF!+1</f>
        <v/>
      </c>
    </row>
    <row r="422" ht="20.25" customFormat="1" customHeight="1" s="242" thickBot="1" thickTop="1">
      <c r="B422" s="1410" t="n"/>
      <c r="C422" s="1353" t="n"/>
      <c r="D422" s="1482" t="n"/>
      <c r="E422" s="435" t="inlineStr">
        <is>
          <t>Latuppa 275</t>
        </is>
      </c>
      <c r="F422" s="383">
        <f>(IF(DASHBOARD!$J$2=F7,DASHBOARD!$U$200,IF(DASHBOARD!$J$2=0,0,F422)))</f>
        <v/>
      </c>
      <c r="G422" s="383">
        <f>(IF(DASHBOARD!$J$2=G7,DASHBOARD!$U$200,IF(DASHBOARD!$J$2=0,0,G422)))</f>
        <v/>
      </c>
      <c r="H422" s="383">
        <f>(IF(DASHBOARD!$J$2=H7,DASHBOARD!$U$200,IF(DASHBOARD!$J$2=0,0,H422)))</f>
        <v/>
      </c>
      <c r="I422" s="383">
        <f>(IF(DASHBOARD!$J$2=I7,DASHBOARD!$U$200,IF(DASHBOARD!$J$2=0,0,I422)))</f>
        <v/>
      </c>
      <c r="J422" s="383">
        <f>(IF(DASHBOARD!$J$2=J7,DASHBOARD!$U$200,IF(DASHBOARD!$J$2=0,0,J422)))</f>
        <v/>
      </c>
      <c r="K422" s="383">
        <f>(IF(DASHBOARD!$J$2=K7,DASHBOARD!$U$200,IF(DASHBOARD!$J$2=0,0,K422)))</f>
        <v/>
      </c>
      <c r="L422" s="383">
        <f>(IF(DASHBOARD!$J$2=L7,DASHBOARD!$U$200,IF(DASHBOARD!$J$2=0,0,L422)))</f>
        <v/>
      </c>
      <c r="M422" s="383">
        <f>(IF(DASHBOARD!$J$2=M7,DASHBOARD!$U$200,IF(DASHBOARD!$J$2=0,0,M422)))</f>
        <v/>
      </c>
      <c r="N422" s="383">
        <f>(IF(DASHBOARD!$J$2=N7,DASHBOARD!$U$200,IF(DASHBOARD!$J$2=0,0,N422)))</f>
        <v/>
      </c>
      <c r="O422" s="383">
        <f>(IF(DASHBOARD!$J$2=O7,DASHBOARD!$U$200,IF(DASHBOARD!$J$2=0,0,O422)))</f>
        <v/>
      </c>
      <c r="P422" s="383">
        <f>(IF(DASHBOARD!$J$2=P7,DASHBOARD!$U$200,IF(DASHBOARD!$J$2=0,0,P422)))</f>
        <v/>
      </c>
      <c r="Q422" s="383">
        <f>(IF(DASHBOARD!$J$2=Q7,DASHBOARD!$U$200,IF(DASHBOARD!$J$2=0,0,Q422)))</f>
        <v/>
      </c>
      <c r="R422" s="383">
        <f>(IF(DASHBOARD!$J$2=R7,DASHBOARD!$U$200,IF(DASHBOARD!$J$2=0,0,R422)))</f>
        <v/>
      </c>
      <c r="S422" s="383">
        <f>(IF(DASHBOARD!$J$2=S7,DASHBOARD!$U$200,IF(DASHBOARD!$J$2=0,0,S422)))</f>
        <v/>
      </c>
      <c r="T422" s="383">
        <f>(IF(DASHBOARD!$J$2=T7,DASHBOARD!$U$200,IF(DASHBOARD!$J$2=0,0,T422)))</f>
        <v/>
      </c>
      <c r="U422" s="383">
        <f>(IF(DASHBOARD!$J$2=U7,DASHBOARD!$U$200,IF(DASHBOARD!$J$2=0,0,U422)))</f>
        <v/>
      </c>
      <c r="V422" s="383">
        <f>(IF(DASHBOARD!$J$2=V7,DASHBOARD!$U$200,IF(DASHBOARD!$J$2=0,0,V422)))</f>
        <v/>
      </c>
      <c r="W422" s="383">
        <f>(IF(DASHBOARD!$J$2=W7,DASHBOARD!$U$200,IF(DASHBOARD!$J$2=0,0,W422)))</f>
        <v/>
      </c>
      <c r="X422" s="383">
        <f>(IF(DASHBOARD!$J$2=X7,DASHBOARD!$U$200,IF(DASHBOARD!$J$2=0,0,X422)))</f>
        <v/>
      </c>
      <c r="Y422" s="383">
        <f>(IF(DASHBOARD!$J$2=Y7,DASHBOARD!$U$200,IF(DASHBOARD!$J$2=0,0,Y422)))</f>
        <v/>
      </c>
      <c r="Z422" s="383">
        <f>(IF(DASHBOARD!$J$2=Z7,DASHBOARD!$U$200,IF(DASHBOARD!$J$2=0,0,Z422)))</f>
        <v/>
      </c>
      <c r="AA422" s="383">
        <f>(IF(DASHBOARD!$J$2=AA7,DASHBOARD!$U$200,IF(DASHBOARD!$J$2=0,0,AA422)))</f>
        <v/>
      </c>
      <c r="AB422" s="383">
        <f>(IF(DASHBOARD!$J$2=AB7,DASHBOARD!$U$200,IF(DASHBOARD!$J$2=0,0,AB422)))</f>
        <v/>
      </c>
      <c r="AC422" s="383">
        <f>(IF(DASHBOARD!$J$2=AC7,DASHBOARD!$U$200,IF(DASHBOARD!$J$2=0,0,AC422)))</f>
        <v/>
      </c>
      <c r="AD422" s="383">
        <f>(IF(DASHBOARD!$J$2=AD7,DASHBOARD!$U$200,IF(DASHBOARD!$J$2=0,0,AD422)))</f>
        <v/>
      </c>
      <c r="AE422" s="383">
        <f>(IF(DASHBOARD!$J$2=AE7,DASHBOARD!$U$200,IF(DASHBOARD!$J$2=0,0,AE422)))</f>
        <v/>
      </c>
      <c r="AF422" s="383">
        <f>(IF(DASHBOARD!$J$2=AF7,DASHBOARD!$U$200,IF(DASHBOARD!$J$2=0,0,AF422)))</f>
        <v/>
      </c>
      <c r="AG422" s="383">
        <f>(IF(DASHBOARD!$J$2=AG7,DASHBOARD!$U$200,IF(DASHBOARD!$J$2=0,0,AG422)))</f>
        <v/>
      </c>
      <c r="AH422" s="383">
        <f>(IF(DASHBOARD!$J$2=AH7,DASHBOARD!$U$200,IF(DASHBOARD!$J$2=0,0,AH422)))</f>
        <v/>
      </c>
      <c r="AI422" s="383">
        <f>(IF(DASHBOARD!$J$2=AI7,DASHBOARD!$U$200,IF(DASHBOARD!$J$2=0,0,AI422)))</f>
        <v/>
      </c>
      <c r="AJ422" s="383">
        <f>(IF(DASHBOARD!$J$2=AJ7,DASHBOARD!$U$200,IF(DASHBOARD!$J$2=0,0,AJ422)))</f>
        <v/>
      </c>
      <c r="AK422" s="383">
        <f>(IF(DASHBOARD!$J$2=AK7,DASHBOARD!$U$200,IF(DASHBOARD!$J$2=0,0,AK422)))</f>
        <v/>
      </c>
      <c r="AL422" s="383">
        <f>(IF(DASHBOARD!$J$2=AL7,DASHBOARD!$U$200,IF(DASHBOARD!$J$2=0,0,AL422)))</f>
        <v/>
      </c>
      <c r="AM422" s="383">
        <f>(IF(DASHBOARD!$J$2=AM7,DASHBOARD!$U$200,IF(DASHBOARD!$J$2=0,0,AM422)))</f>
        <v/>
      </c>
      <c r="AN422" s="383">
        <f>(IF(DASHBOARD!$J$2=AN7,DASHBOARD!$U$200,IF(DASHBOARD!$J$2=0,0,AN422)))</f>
        <v/>
      </c>
      <c r="AO422" s="383">
        <f>(IF(DASHBOARD!$J$2=AO7,DASHBOARD!$U$200,IF(DASHBOARD!$J$2=0,0,AO422)))</f>
        <v/>
      </c>
      <c r="AP422" s="383">
        <f>(IF(DASHBOARD!$J$2=AP7,DASHBOARD!$U$200,IF(DASHBOARD!$J$2=0,0,AP422)))</f>
        <v/>
      </c>
      <c r="AQ422" s="383">
        <f>(IF(DASHBOARD!$J$2=AQ7,DASHBOARD!$U$200,IF(DASHBOARD!$J$2=0,0,AQ422)))</f>
        <v/>
      </c>
      <c r="AR422" s="383">
        <f>(IF(DASHBOARD!$J$2=AR7,DASHBOARD!$U$200,IF(DASHBOARD!$J$2=0,0,AR422)))</f>
        <v/>
      </c>
      <c r="AS422" s="383">
        <f>(IF(DASHBOARD!$J$2=AS7,DASHBOARD!$U$200,IF(DASHBOARD!$J$2=0,0,AS422)))</f>
        <v/>
      </c>
      <c r="AT422" s="383">
        <f>(IF(DASHBOARD!$J$2=AT7,DASHBOARD!$U$200,IF(DASHBOARD!$J$2=0,0,AT422)))</f>
        <v/>
      </c>
      <c r="AU422" s="383">
        <f>(IF(DASHBOARD!$J$2=AU7,DASHBOARD!$U$200,IF(DASHBOARD!$J$2=0,0,AU422)))</f>
        <v/>
      </c>
      <c r="AV422" s="383">
        <f>(IF(DASHBOARD!$J$2=AV7,DASHBOARD!$U$200,IF(DASHBOARD!$J$2=0,0,AV422)))</f>
        <v/>
      </c>
      <c r="AW422" s="383">
        <f>(IF(DASHBOARD!$J$2=AW7,DASHBOARD!$U$200,IF(DASHBOARD!$J$2=0,0,AW422)))</f>
        <v/>
      </c>
      <c r="AX422" s="383">
        <f>(IF(DASHBOARD!$J$2=AX7,DASHBOARD!$U$200,IF(DASHBOARD!$J$2=0,0,AX422)))</f>
        <v/>
      </c>
      <c r="AY422" s="383">
        <f>(IF(DASHBOARD!$J$2=AY7,DASHBOARD!$U$200,IF(DASHBOARD!$J$2=0,0,AY422)))</f>
        <v/>
      </c>
      <c r="AZ422" s="383">
        <f>(IF(DASHBOARD!$J$2=AZ7,DASHBOARD!$U$200,IF(DASHBOARD!$J$2=0,0,AZ422)))</f>
        <v/>
      </c>
      <c r="BA422" s="383">
        <f>(IF(DASHBOARD!$J$2=BA7,DASHBOARD!$U$200,IF(DASHBOARD!$J$2=0,0,BA422)))</f>
        <v/>
      </c>
      <c r="BB422" s="384">
        <f>IF(SUM(F422:BA422)&lt;&gt;0,AVERAGEIF(F422:BA422,"&gt;0",F422:BA422),0)</f>
        <v/>
      </c>
      <c r="BD422" s="385">
        <f>MAXA(F422:BA422)</f>
        <v/>
      </c>
      <c r="BE422" s="1461">
        <f>IF(BD422&lt;&gt;0,VLOOKUP(BD422,$F$10:$BA$10,MATCH(BD422,F422:BA422,0)),"")</f>
        <v/>
      </c>
      <c r="BF422" s="385">
        <f t="array" ref="BF422">MIN(IF(F422:BA422&gt;0,F422:BA422))</f>
        <v/>
      </c>
      <c r="BG422" s="1461">
        <f>IF(BF422&lt;&gt;0,VLOOKUP(BF422,$F$10:$BA$10,MATCH($BF422,$F422:$BA422,0)),"")</f>
        <v/>
      </c>
      <c r="BH422" s="257" t="n"/>
      <c r="BI422" s="1368">
        <f>HLOOKUP($BI$9,$S$10:$AI$431,1+$BL422,TRUE)</f>
        <v/>
      </c>
      <c r="BJ422" s="1369">
        <f>HLOOKUP($BJ$9,$AJ$10:$AW$431,1+$BL422,TRUE)</f>
        <v/>
      </c>
      <c r="BK422" s="151" t="n"/>
      <c r="BL422" s="408">
        <f>BL421+1</f>
        <v/>
      </c>
    </row>
    <row r="423" ht="20.25" customFormat="1" customHeight="1" s="242" thickBot="1" thickTop="1">
      <c r="B423" s="1410" t="n"/>
      <c r="C423" s="1353" t="n"/>
      <c r="D423" s="1482" t="n"/>
      <c r="E423" s="435" t="inlineStr">
        <is>
          <t>Sulewana # 1, 275</t>
        </is>
      </c>
      <c r="F423" s="383">
        <f>(IF(DASHBOARD!$J$2=F7,DASHBOARD!$U$201,IF(DASHBOARD!$J$2=0,0,F423)))</f>
        <v/>
      </c>
      <c r="G423" s="383">
        <f>(IF(DASHBOARD!$J$2=G7,DASHBOARD!$U$201,IF(DASHBOARD!$J$2=0,0,G423)))</f>
        <v/>
      </c>
      <c r="H423" s="383">
        <f>(IF(DASHBOARD!$J$2=H7,DASHBOARD!$U$201,IF(DASHBOARD!$J$2=0,0,H423)))</f>
        <v/>
      </c>
      <c r="I423" s="383">
        <f>(IF(DASHBOARD!$J$2=I7,DASHBOARD!$U$201,IF(DASHBOARD!$J$2=0,0,I423)))</f>
        <v/>
      </c>
      <c r="J423" s="383">
        <f>(IF(DASHBOARD!$J$2=J7,DASHBOARD!$U$201,IF(DASHBOARD!$J$2=0,0,J423)))</f>
        <v/>
      </c>
      <c r="K423" s="383">
        <f>(IF(DASHBOARD!$J$2=K7,DASHBOARD!$U$201,IF(DASHBOARD!$J$2=0,0,K423)))</f>
        <v/>
      </c>
      <c r="L423" s="383">
        <f>(IF(DASHBOARD!$J$2=L7,DASHBOARD!$U$201,IF(DASHBOARD!$J$2=0,0,L423)))</f>
        <v/>
      </c>
      <c r="M423" s="383">
        <f>(IF(DASHBOARD!$J$2=M7,DASHBOARD!$U$201,IF(DASHBOARD!$J$2=0,0,M423)))</f>
        <v/>
      </c>
      <c r="N423" s="383">
        <f>(IF(DASHBOARD!$J$2=N7,DASHBOARD!$U$201,IF(DASHBOARD!$J$2=0,0,N423)))</f>
        <v/>
      </c>
      <c r="O423" s="383">
        <f>(IF(DASHBOARD!$J$2=O7,DASHBOARD!$U$201,IF(DASHBOARD!$J$2=0,0,O423)))</f>
        <v/>
      </c>
      <c r="P423" s="383">
        <f>(IF(DASHBOARD!$J$2=P7,DASHBOARD!$U$201,IF(DASHBOARD!$J$2=0,0,P423)))</f>
        <v/>
      </c>
      <c r="Q423" s="383">
        <f>(IF(DASHBOARD!$J$2=Q7,DASHBOARD!$U$201,IF(DASHBOARD!$J$2=0,0,Q423)))</f>
        <v/>
      </c>
      <c r="R423" s="383">
        <f>(IF(DASHBOARD!$J$2=R7,DASHBOARD!$U$201,IF(DASHBOARD!$J$2=0,0,R423)))</f>
        <v/>
      </c>
      <c r="S423" s="383">
        <f>(IF(DASHBOARD!$J$2=S7,DASHBOARD!$U$201,IF(DASHBOARD!$J$2=0,0,S423)))</f>
        <v/>
      </c>
      <c r="T423" s="383">
        <f>(IF(DASHBOARD!$J$2=T7,DASHBOARD!$U$201,IF(DASHBOARD!$J$2=0,0,T423)))</f>
        <v/>
      </c>
      <c r="U423" s="383">
        <f>(IF(DASHBOARD!$J$2=U7,DASHBOARD!$U$201,IF(DASHBOARD!$J$2=0,0,U423)))</f>
        <v/>
      </c>
      <c r="V423" s="383">
        <f>(IF(DASHBOARD!$J$2=V7,DASHBOARD!$U$201,IF(DASHBOARD!$J$2=0,0,V423)))</f>
        <v/>
      </c>
      <c r="W423" s="383">
        <f>(IF(DASHBOARD!$J$2=W7,DASHBOARD!$U$201,IF(DASHBOARD!$J$2=0,0,W423)))</f>
        <v/>
      </c>
      <c r="X423" s="383">
        <f>(IF(DASHBOARD!$J$2=X7,DASHBOARD!$U$201,IF(DASHBOARD!$J$2=0,0,X423)))</f>
        <v/>
      </c>
      <c r="Y423" s="383">
        <f>(IF(DASHBOARD!$J$2=Y7,DASHBOARD!$U$201,IF(DASHBOARD!$J$2=0,0,Y423)))</f>
        <v/>
      </c>
      <c r="Z423" s="383">
        <f>(IF(DASHBOARD!$J$2=Z7,DASHBOARD!$U$201,IF(DASHBOARD!$J$2=0,0,Z423)))</f>
        <v/>
      </c>
      <c r="AA423" s="383">
        <f>(IF(DASHBOARD!$J$2=AA7,DASHBOARD!$U$201,IF(DASHBOARD!$J$2=0,0,AA423)))</f>
        <v/>
      </c>
      <c r="AB423" s="383">
        <f>(IF(DASHBOARD!$J$2=AB7,DASHBOARD!$U$201,IF(DASHBOARD!$J$2=0,0,AB423)))</f>
        <v/>
      </c>
      <c r="AC423" s="383">
        <f>(IF(DASHBOARD!$J$2=AC7,DASHBOARD!$U$201,IF(DASHBOARD!$J$2=0,0,AC423)))</f>
        <v/>
      </c>
      <c r="AD423" s="383">
        <f>(IF(DASHBOARD!$J$2=AD7,DASHBOARD!$U$201,IF(DASHBOARD!$J$2=0,0,AD423)))</f>
        <v/>
      </c>
      <c r="AE423" s="383">
        <f>(IF(DASHBOARD!$J$2=AE7,DASHBOARD!$U$201,IF(DASHBOARD!$J$2=0,0,AE423)))</f>
        <v/>
      </c>
      <c r="AF423" s="383">
        <f>(IF(DASHBOARD!$J$2=AF7,DASHBOARD!$U$201,IF(DASHBOARD!$J$2=0,0,AF423)))</f>
        <v/>
      </c>
      <c r="AG423" s="383">
        <f>(IF(DASHBOARD!$J$2=AG7,DASHBOARD!$U$201,IF(DASHBOARD!$J$2=0,0,AG423)))</f>
        <v/>
      </c>
      <c r="AH423" s="383">
        <f>(IF(DASHBOARD!$J$2=AH7,DASHBOARD!$U$201,IF(DASHBOARD!$J$2=0,0,AH423)))</f>
        <v/>
      </c>
      <c r="AI423" s="383">
        <f>(IF(DASHBOARD!$J$2=AI7,DASHBOARD!$U$201,IF(DASHBOARD!$J$2=0,0,AI423)))</f>
        <v/>
      </c>
      <c r="AJ423" s="383">
        <f>(IF(DASHBOARD!$J$2=AJ7,DASHBOARD!$U$201,IF(DASHBOARD!$J$2=0,0,AJ423)))</f>
        <v/>
      </c>
      <c r="AK423" s="383">
        <f>(IF(DASHBOARD!$J$2=AK7,DASHBOARD!$U$201,IF(DASHBOARD!$J$2=0,0,AK423)))</f>
        <v/>
      </c>
      <c r="AL423" s="383">
        <f>(IF(DASHBOARD!$J$2=AL7,DASHBOARD!$U$201,IF(DASHBOARD!$J$2=0,0,AL423)))</f>
        <v/>
      </c>
      <c r="AM423" s="383">
        <f>(IF(DASHBOARD!$J$2=AM7,DASHBOARD!$U$201,IF(DASHBOARD!$J$2=0,0,AM423)))</f>
        <v/>
      </c>
      <c r="AN423" s="383">
        <f>(IF(DASHBOARD!$J$2=AN7,DASHBOARD!$U$201,IF(DASHBOARD!$J$2=0,0,AN423)))</f>
        <v/>
      </c>
      <c r="AO423" s="383">
        <f>(IF(DASHBOARD!$J$2=AO7,DASHBOARD!$U$201,IF(DASHBOARD!$J$2=0,0,AO423)))</f>
        <v/>
      </c>
      <c r="AP423" s="383">
        <f>(IF(DASHBOARD!$J$2=AP7,DASHBOARD!$U$201,IF(DASHBOARD!$J$2=0,0,AP423)))</f>
        <v/>
      </c>
      <c r="AQ423" s="383">
        <f>(IF(DASHBOARD!$J$2=AQ7,DASHBOARD!$U$201,IF(DASHBOARD!$J$2=0,0,AQ423)))</f>
        <v/>
      </c>
      <c r="AR423" s="383">
        <f>(IF(DASHBOARD!$J$2=AR7,DASHBOARD!$U$201,IF(DASHBOARD!$J$2=0,0,AR423)))</f>
        <v/>
      </c>
      <c r="AS423" s="383">
        <f>(IF(DASHBOARD!$J$2=AS7,DASHBOARD!$U$201,IF(DASHBOARD!$J$2=0,0,AS423)))</f>
        <v/>
      </c>
      <c r="AT423" s="383">
        <f>(IF(DASHBOARD!$J$2=AT7,DASHBOARD!$U$201,IF(DASHBOARD!$J$2=0,0,AT423)))</f>
        <v/>
      </c>
      <c r="AU423" s="383">
        <f>(IF(DASHBOARD!$J$2=AU7,DASHBOARD!$U$201,IF(DASHBOARD!$J$2=0,0,AU423)))</f>
        <v/>
      </c>
      <c r="AV423" s="383">
        <f>(IF(DASHBOARD!$J$2=AV7,DASHBOARD!$U$201,IF(DASHBOARD!$J$2=0,0,AV423)))</f>
        <v/>
      </c>
      <c r="AW423" s="383">
        <f>(IF(DASHBOARD!$J$2=AW7,DASHBOARD!$U$201,IF(DASHBOARD!$J$2=0,0,AW423)))</f>
        <v/>
      </c>
      <c r="AX423" s="383">
        <f>(IF(DASHBOARD!$J$2=AX7,DASHBOARD!$U$201,IF(DASHBOARD!$J$2=0,0,AX423)))</f>
        <v/>
      </c>
      <c r="AY423" s="383">
        <f>(IF(DASHBOARD!$J$2=AY7,DASHBOARD!$U$201,IF(DASHBOARD!$J$2=0,0,AY423)))</f>
        <v/>
      </c>
      <c r="AZ423" s="383">
        <f>(IF(DASHBOARD!$J$2=AZ7,DASHBOARD!$U$201,IF(DASHBOARD!$J$2=0,0,AZ423)))</f>
        <v/>
      </c>
      <c r="BA423" s="383">
        <f>(IF(DASHBOARD!$J$2=BA7,DASHBOARD!$U$201,IF(DASHBOARD!$J$2=0,0,BA423)))</f>
        <v/>
      </c>
      <c r="BB423" s="384">
        <f>IF(SUM(F423:BA423)&lt;&gt;0,AVERAGEIF(F423:BA423,"&gt;0",F423:BA423),0)</f>
        <v/>
      </c>
      <c r="BD423" s="385">
        <f>MAXA(F423:BA423)</f>
        <v/>
      </c>
      <c r="BE423" s="1461">
        <f>IF(BD423&lt;&gt;0,VLOOKUP(BD423,$F$10:$BA$10,MATCH(BD423,F423:BA423,0)),"")</f>
        <v/>
      </c>
      <c r="BF423" s="385">
        <f t="array" ref="BF423">MIN(IF(F423:BA423&gt;0,F423:BA423))</f>
        <v/>
      </c>
      <c r="BG423" s="1461">
        <f>IF(BF423&lt;&gt;0,VLOOKUP(BF423,$F$10:$BA$10,MATCH($BF423,$F423:$BA423,0)),"")</f>
        <v/>
      </c>
      <c r="BH423" s="257" t="n"/>
      <c r="BI423" s="1368">
        <f>HLOOKUP($BI$9,$S$10:$AI$431,1+$BL423,TRUE)</f>
        <v/>
      </c>
      <c r="BJ423" s="1369">
        <f>HLOOKUP($BJ$9,$AJ$10:$AW$431,1+$BL423,TRUE)</f>
        <v/>
      </c>
      <c r="BK423" s="151" t="n"/>
      <c r="BL423" s="408">
        <f>BL422+1</f>
        <v/>
      </c>
    </row>
    <row r="424" ht="20.25" customFormat="1" customHeight="1" s="242" thickBot="1" thickTop="1">
      <c r="B424" s="1410" t="n"/>
      <c r="C424" s="1353" t="n"/>
      <c r="D424" s="1483" t="n"/>
      <c r="E424" s="435" t="inlineStr">
        <is>
          <t>Sulewana # 2, 275</t>
        </is>
      </c>
      <c r="F424" s="383">
        <f>(IF(DASHBOARD!$J$2=F7,DASHBOARD!$U$202,IF(DASHBOARD!$J$2=0,0,F424)))</f>
        <v/>
      </c>
      <c r="G424" s="383">
        <f>(IF(DASHBOARD!$J$2=G7,DASHBOARD!$U$202,IF(DASHBOARD!$J$2=0,0,G424)))</f>
        <v/>
      </c>
      <c r="H424" s="383">
        <f>(IF(DASHBOARD!$J$2=H7,DASHBOARD!$U$202,IF(DASHBOARD!$J$2=0,0,H424)))</f>
        <v/>
      </c>
      <c r="I424" s="383">
        <f>(IF(DASHBOARD!$J$2=I7,DASHBOARD!$U$202,IF(DASHBOARD!$J$2=0,0,I424)))</f>
        <v/>
      </c>
      <c r="J424" s="383">
        <f>(IF(DASHBOARD!$J$2=J7,DASHBOARD!$U$202,IF(DASHBOARD!$J$2=0,0,J424)))</f>
        <v/>
      </c>
      <c r="K424" s="383">
        <f>(IF(DASHBOARD!$J$2=K7,DASHBOARD!$U$202,IF(DASHBOARD!$J$2=0,0,K424)))</f>
        <v/>
      </c>
      <c r="L424" s="383">
        <f>(IF(DASHBOARD!$J$2=L7,DASHBOARD!$U$202,IF(DASHBOARD!$J$2=0,0,L424)))</f>
        <v/>
      </c>
      <c r="M424" s="383">
        <f>(IF(DASHBOARD!$J$2=M7,DASHBOARD!$U$202,IF(DASHBOARD!$J$2=0,0,M424)))</f>
        <v/>
      </c>
      <c r="N424" s="383">
        <f>(IF(DASHBOARD!$J$2=N7,DASHBOARD!$U$202,IF(DASHBOARD!$J$2=0,0,N424)))</f>
        <v/>
      </c>
      <c r="O424" s="383">
        <f>(IF(DASHBOARD!$J$2=O7,DASHBOARD!$U$202,IF(DASHBOARD!$J$2=0,0,O424)))</f>
        <v/>
      </c>
      <c r="P424" s="383">
        <f>(IF(DASHBOARD!$J$2=P7,DASHBOARD!$U$202,IF(DASHBOARD!$J$2=0,0,P424)))</f>
        <v/>
      </c>
      <c r="Q424" s="383">
        <f>(IF(DASHBOARD!$J$2=Q7,DASHBOARD!$U$202,IF(DASHBOARD!$J$2=0,0,Q424)))</f>
        <v/>
      </c>
      <c r="R424" s="383">
        <f>(IF(DASHBOARD!$J$2=R7,DASHBOARD!$U$202,IF(DASHBOARD!$J$2=0,0,R424)))</f>
        <v/>
      </c>
      <c r="S424" s="383">
        <f>(IF(DASHBOARD!$J$2=S7,DASHBOARD!$U$202,IF(DASHBOARD!$J$2=0,0,S424)))</f>
        <v/>
      </c>
      <c r="T424" s="383">
        <f>(IF(DASHBOARD!$J$2=T7,DASHBOARD!$U$202,IF(DASHBOARD!$J$2=0,0,T424)))</f>
        <v/>
      </c>
      <c r="U424" s="383">
        <f>(IF(DASHBOARD!$J$2=U7,DASHBOARD!$U$202,IF(DASHBOARD!$J$2=0,0,U424)))</f>
        <v/>
      </c>
      <c r="V424" s="383">
        <f>(IF(DASHBOARD!$J$2=V7,DASHBOARD!$U$202,IF(DASHBOARD!$J$2=0,0,V424)))</f>
        <v/>
      </c>
      <c r="W424" s="383">
        <f>(IF(DASHBOARD!$J$2=W7,DASHBOARD!$U$202,IF(DASHBOARD!$J$2=0,0,W424)))</f>
        <v/>
      </c>
      <c r="X424" s="383">
        <f>(IF(DASHBOARD!$J$2=X7,DASHBOARD!$U$202,IF(DASHBOARD!$J$2=0,0,X424)))</f>
        <v/>
      </c>
      <c r="Y424" s="383">
        <f>(IF(DASHBOARD!$J$2=Y7,DASHBOARD!$U$202,IF(DASHBOARD!$J$2=0,0,Y424)))</f>
        <v/>
      </c>
      <c r="Z424" s="383">
        <f>(IF(DASHBOARD!$J$2=Z7,DASHBOARD!$U$202,IF(DASHBOARD!$J$2=0,0,Z424)))</f>
        <v/>
      </c>
      <c r="AA424" s="383">
        <f>(IF(DASHBOARD!$J$2=AA7,DASHBOARD!$U$202,IF(DASHBOARD!$J$2=0,0,AA424)))</f>
        <v/>
      </c>
      <c r="AB424" s="383">
        <f>(IF(DASHBOARD!$J$2=AB7,DASHBOARD!$U$202,IF(DASHBOARD!$J$2=0,0,AB424)))</f>
        <v/>
      </c>
      <c r="AC424" s="383">
        <f>(IF(DASHBOARD!$J$2=AC7,DASHBOARD!$U$202,IF(DASHBOARD!$J$2=0,0,AC424)))</f>
        <v/>
      </c>
      <c r="AD424" s="383">
        <f>(IF(DASHBOARD!$J$2=AD7,DASHBOARD!$U$202,IF(DASHBOARD!$J$2=0,0,AD424)))</f>
        <v/>
      </c>
      <c r="AE424" s="383">
        <f>(IF(DASHBOARD!$J$2=AE7,DASHBOARD!$U$202,IF(DASHBOARD!$J$2=0,0,AE424)))</f>
        <v/>
      </c>
      <c r="AF424" s="383">
        <f>(IF(DASHBOARD!$J$2=AF7,DASHBOARD!$U$202,IF(DASHBOARD!$J$2=0,0,AF424)))</f>
        <v/>
      </c>
      <c r="AG424" s="383">
        <f>(IF(DASHBOARD!$J$2=AG7,DASHBOARD!$U$202,IF(DASHBOARD!$J$2=0,0,AG424)))</f>
        <v/>
      </c>
      <c r="AH424" s="383">
        <f>(IF(DASHBOARD!$J$2=AH7,DASHBOARD!$U$202,IF(DASHBOARD!$J$2=0,0,AH424)))</f>
        <v/>
      </c>
      <c r="AI424" s="383">
        <f>(IF(DASHBOARD!$J$2=AI7,DASHBOARD!$U$202,IF(DASHBOARD!$J$2=0,0,AI424)))</f>
        <v/>
      </c>
      <c r="AJ424" s="383">
        <f>(IF(DASHBOARD!$J$2=AJ7,DASHBOARD!$U$202,IF(DASHBOARD!$J$2=0,0,AJ424)))</f>
        <v/>
      </c>
      <c r="AK424" s="383">
        <f>(IF(DASHBOARD!$J$2=AK7,DASHBOARD!$U$202,IF(DASHBOARD!$J$2=0,0,AK424)))</f>
        <v/>
      </c>
      <c r="AL424" s="383">
        <f>(IF(DASHBOARD!$J$2=AL7,DASHBOARD!$U$202,IF(DASHBOARD!$J$2=0,0,AL424)))</f>
        <v/>
      </c>
      <c r="AM424" s="383">
        <f>(IF(DASHBOARD!$J$2=AM7,DASHBOARD!$U$202,IF(DASHBOARD!$J$2=0,0,AM424)))</f>
        <v/>
      </c>
      <c r="AN424" s="383">
        <f>(IF(DASHBOARD!$J$2=AN7,DASHBOARD!$U$202,IF(DASHBOARD!$J$2=0,0,AN424)))</f>
        <v/>
      </c>
      <c r="AO424" s="383">
        <f>(IF(DASHBOARD!$J$2=AO7,DASHBOARD!$U$202,IF(DASHBOARD!$J$2=0,0,AO424)))</f>
        <v/>
      </c>
      <c r="AP424" s="383">
        <f>(IF(DASHBOARD!$J$2=AP7,DASHBOARD!$U$202,IF(DASHBOARD!$J$2=0,0,AP424)))</f>
        <v/>
      </c>
      <c r="AQ424" s="383">
        <f>(IF(DASHBOARD!$J$2=AQ7,DASHBOARD!$U$202,IF(DASHBOARD!$J$2=0,0,AQ424)))</f>
        <v/>
      </c>
      <c r="AR424" s="383">
        <f>(IF(DASHBOARD!$J$2=AR7,DASHBOARD!$U$202,IF(DASHBOARD!$J$2=0,0,AR424)))</f>
        <v/>
      </c>
      <c r="AS424" s="383">
        <f>(IF(DASHBOARD!$J$2=AS7,DASHBOARD!$U$202,IF(DASHBOARD!$J$2=0,0,AS424)))</f>
        <v/>
      </c>
      <c r="AT424" s="383">
        <f>(IF(DASHBOARD!$J$2=AT7,DASHBOARD!$U$202,IF(DASHBOARD!$J$2=0,0,AT424)))</f>
        <v/>
      </c>
      <c r="AU424" s="383">
        <f>(IF(DASHBOARD!$J$2=AU7,DASHBOARD!$U$202,IF(DASHBOARD!$J$2=0,0,AU424)))</f>
        <v/>
      </c>
      <c r="AV424" s="383">
        <f>(IF(DASHBOARD!$J$2=AV7,DASHBOARD!$U$202,IF(DASHBOARD!$J$2=0,0,AV424)))</f>
        <v/>
      </c>
      <c r="AW424" s="383">
        <f>(IF(DASHBOARD!$J$2=AW7,DASHBOARD!$U$202,IF(DASHBOARD!$J$2=0,0,AW424)))</f>
        <v/>
      </c>
      <c r="AX424" s="383">
        <f>(IF(DASHBOARD!$J$2=AX7,DASHBOARD!$U$202,IF(DASHBOARD!$J$2=0,0,AX424)))</f>
        <v/>
      </c>
      <c r="AY424" s="383">
        <f>(IF(DASHBOARD!$J$2=AY7,DASHBOARD!$U$202,IF(DASHBOARD!$J$2=0,0,AY424)))</f>
        <v/>
      </c>
      <c r="AZ424" s="383">
        <f>(IF(DASHBOARD!$J$2=AZ7,DASHBOARD!$U$202,IF(DASHBOARD!$J$2=0,0,AZ424)))</f>
        <v/>
      </c>
      <c r="BA424" s="383">
        <f>(IF(DASHBOARD!$J$2=BA7,DASHBOARD!$U$202,IF(DASHBOARD!$J$2=0,0,BA424)))</f>
        <v/>
      </c>
      <c r="BB424" s="384">
        <f>IF(SUM(F424:BA424)&lt;&gt;0,AVERAGEIF(F424:BA424,"&gt;0",F424:BA424),0)</f>
        <v/>
      </c>
      <c r="BD424" s="385">
        <f>MAXA(F424:BA424)</f>
        <v/>
      </c>
      <c r="BE424" s="1461">
        <f>IF(BD424&lt;&gt;0,VLOOKUP(BD424,$F$10:$BA$10,MATCH(BD424,F424:BA424,0)),"")</f>
        <v/>
      </c>
      <c r="BF424" s="385">
        <f t="array" ref="BF424">MIN(IF(F424:BA424&gt;0,F424:BA424))</f>
        <v/>
      </c>
      <c r="BG424" s="1461">
        <f>IF(BF424&lt;&gt;0,VLOOKUP(BF424,$F$10:$BA$10,MATCH($BF424,$F424:$BA424,0)),"")</f>
        <v/>
      </c>
      <c r="BH424" s="257" t="n"/>
      <c r="BI424" s="1368">
        <f>HLOOKUP($BI$9,$S$10:$AI$431,1+$BL424,TRUE)</f>
        <v/>
      </c>
      <c r="BJ424" s="1369">
        <f>HLOOKUP($BJ$9,$AJ$10:$AW$431,1+$BL424,TRUE)</f>
        <v/>
      </c>
      <c r="BK424" s="151" t="n"/>
      <c r="BL424" s="408">
        <f>BL423+1</f>
        <v/>
      </c>
    </row>
    <row r="425" ht="20.25" customFormat="1" customHeight="1" s="242" thickBot="1" thickTop="1">
      <c r="B425" s="1410" t="n"/>
      <c r="C425" s="1353" t="n"/>
      <c r="D425" s="1040" t="n"/>
      <c r="E425" s="435" t="n"/>
      <c r="F425" s="436" t="n"/>
      <c r="G425" s="436" t="n"/>
      <c r="H425" s="436" t="n"/>
      <c r="I425" s="436" t="n"/>
      <c r="J425" s="436" t="n"/>
      <c r="K425" s="436" t="n"/>
      <c r="L425" s="436" t="n"/>
      <c r="M425" s="436" t="n"/>
      <c r="N425" s="436" t="n"/>
      <c r="O425" s="436" t="n"/>
      <c r="P425" s="436" t="n"/>
      <c r="Q425" s="436" t="n"/>
      <c r="R425" s="436" t="n"/>
      <c r="S425" s="436" t="n"/>
      <c r="T425" s="436" t="n"/>
      <c r="U425" s="436" t="n"/>
      <c r="V425" s="436" t="n"/>
      <c r="W425" s="436" t="n"/>
      <c r="X425" s="436" t="n"/>
      <c r="Y425" s="436" t="n"/>
      <c r="Z425" s="436" t="n"/>
      <c r="AA425" s="436" t="n"/>
      <c r="AB425" s="436" t="n"/>
      <c r="AC425" s="436" t="n"/>
      <c r="AD425" s="436" t="n"/>
      <c r="AE425" s="436" t="n"/>
      <c r="AF425" s="436" t="n"/>
      <c r="AG425" s="436" t="n"/>
      <c r="AH425" s="436" t="n"/>
      <c r="AI425" s="436" t="n"/>
      <c r="AJ425" s="436" t="n"/>
      <c r="AK425" s="436" t="n"/>
      <c r="AL425" s="436" t="n"/>
      <c r="AM425" s="436" t="n"/>
      <c r="AN425" s="436" t="n"/>
      <c r="AO425" s="436" t="n"/>
      <c r="AP425" s="436" t="n"/>
      <c r="AQ425" s="436" t="n"/>
      <c r="AR425" s="436" t="n"/>
      <c r="AS425" s="436" t="n"/>
      <c r="AT425" s="436" t="n"/>
      <c r="AU425" s="436" t="n"/>
      <c r="AV425" s="436" t="n"/>
      <c r="AW425" s="436" t="n"/>
      <c r="AX425" s="436" t="n"/>
      <c r="AY425" s="436" t="n"/>
      <c r="AZ425" s="436" t="n"/>
      <c r="BA425" s="436" t="n"/>
      <c r="BB425" s="384">
        <f>IF(SUM(F425:BA425)&lt;&gt;0,AVERAGEIF(F425:BA425,"&gt;0",F425:BA425),0)</f>
        <v/>
      </c>
      <c r="BD425" s="385">
        <f>MAXA(F425:BA425)</f>
        <v/>
      </c>
      <c r="BE425" s="1461">
        <f>IF(BD425&lt;&gt;0,VLOOKUP(BD425,$F$10:$BA$10,MATCH(BD425,F425:BA425,0)),"")</f>
        <v/>
      </c>
      <c r="BF425" s="385">
        <f t="array" ref="BF425">MIN(IF(F425:BA425&gt;0,F425:BA425))</f>
        <v/>
      </c>
      <c r="BG425" s="1461">
        <f>IF(BF425&lt;&gt;0,VLOOKUP(BF425,$F$10:$BA$10,MATCH($BF425,$F425:$BA425,0)),"")</f>
        <v/>
      </c>
      <c r="BH425" s="257" t="n"/>
      <c r="BI425" s="1368">
        <f>HLOOKUP($BI$9,$S$10:$AI$431,1+$BL425,TRUE)</f>
        <v/>
      </c>
      <c r="BJ425" s="1369">
        <f>HLOOKUP($BJ$9,$AJ$10:$AW$431,1+$BL425,TRUE)</f>
        <v/>
      </c>
      <c r="BK425" s="151" t="n"/>
      <c r="BL425" s="408">
        <f>BL424+1</f>
        <v/>
      </c>
    </row>
    <row r="426" ht="20.25" customFormat="1" customHeight="1" s="242" thickBot="1" thickTop="1">
      <c r="B426" s="1410" t="n"/>
      <c r="C426" s="1353" t="n"/>
      <c r="D426" s="1484" t="inlineStr">
        <is>
          <t>WOTU 275</t>
        </is>
      </c>
      <c r="E426" s="438" t="inlineStr">
        <is>
          <t>Pamona 275</t>
        </is>
      </c>
      <c r="F426" s="383">
        <f>(IF(DASHBOARD!$J$2=F7,DASHBOARD!$U$225,IF(DASHBOARD!$J$2=0,0,F426)))</f>
        <v/>
      </c>
      <c r="G426" s="383">
        <f>(IF(DASHBOARD!$J$2=G7,DASHBOARD!$U$225,IF(DASHBOARD!$J$2=0,0,G426)))</f>
        <v/>
      </c>
      <c r="H426" s="383">
        <f>(IF(DASHBOARD!$J$2=H7,DASHBOARD!$U$225,IF(DASHBOARD!$J$2=0,0,H426)))</f>
        <v/>
      </c>
      <c r="I426" s="383">
        <f>(IF(DASHBOARD!$J$2=I7,DASHBOARD!$U$225,IF(DASHBOARD!$J$2=0,0,I426)))</f>
        <v/>
      </c>
      <c r="J426" s="383">
        <f>(IF(DASHBOARD!$J$2=J7,DASHBOARD!$U$225,IF(DASHBOARD!$J$2=0,0,J426)))</f>
        <v/>
      </c>
      <c r="K426" s="383">
        <f>(IF(DASHBOARD!$J$2=K7,DASHBOARD!$U$225,IF(DASHBOARD!$J$2=0,0,K426)))</f>
        <v/>
      </c>
      <c r="L426" s="383">
        <f>(IF(DASHBOARD!$J$2=L7,DASHBOARD!$U$225,IF(DASHBOARD!$J$2=0,0,L426)))</f>
        <v/>
      </c>
      <c r="M426" s="383">
        <f>(IF(DASHBOARD!$J$2=M7,DASHBOARD!$U$225,IF(DASHBOARD!$J$2=0,0,M426)))</f>
        <v/>
      </c>
      <c r="N426" s="383">
        <f>(IF(DASHBOARD!$J$2=N7,DASHBOARD!$U$225,IF(DASHBOARD!$J$2=0,0,N426)))</f>
        <v/>
      </c>
      <c r="O426" s="383">
        <f>(IF(DASHBOARD!$J$2=O7,DASHBOARD!$U$225,IF(DASHBOARD!$J$2=0,0,O426)))</f>
        <v/>
      </c>
      <c r="P426" s="383">
        <f>(IF(DASHBOARD!$J$2=P7,DASHBOARD!$U$225,IF(DASHBOARD!$J$2=0,0,P426)))</f>
        <v/>
      </c>
      <c r="Q426" s="383">
        <f>(IF(DASHBOARD!$J$2=Q7,DASHBOARD!$U$225,IF(DASHBOARD!$J$2=0,0,Q426)))</f>
        <v/>
      </c>
      <c r="R426" s="383">
        <f>(IF(DASHBOARD!$J$2=R7,DASHBOARD!$U$225,IF(DASHBOARD!$J$2=0,0,R426)))</f>
        <v/>
      </c>
      <c r="S426" s="383">
        <f>(IF(DASHBOARD!$J$2=S7,DASHBOARD!$U$225,IF(DASHBOARD!$J$2=0,0,S426)))</f>
        <v/>
      </c>
      <c r="T426" s="383">
        <f>(IF(DASHBOARD!$J$2=T7,DASHBOARD!$U$225,IF(DASHBOARD!$J$2=0,0,T426)))</f>
        <v/>
      </c>
      <c r="U426" s="383">
        <f>(IF(DASHBOARD!$J$2=U7,DASHBOARD!$U$225,IF(DASHBOARD!$J$2=0,0,U426)))</f>
        <v/>
      </c>
      <c r="V426" s="383">
        <f>(IF(DASHBOARD!$J$2=V7,DASHBOARD!$U$225,IF(DASHBOARD!$J$2=0,0,V426)))</f>
        <v/>
      </c>
      <c r="W426" s="383">
        <f>(IF(DASHBOARD!$J$2=W7,DASHBOARD!$U$225,IF(DASHBOARD!$J$2=0,0,W426)))</f>
        <v/>
      </c>
      <c r="X426" s="383">
        <f>(IF(DASHBOARD!$J$2=X7,DASHBOARD!$U$225,IF(DASHBOARD!$J$2=0,0,X426)))</f>
        <v/>
      </c>
      <c r="Y426" s="383">
        <f>(IF(DASHBOARD!$J$2=Y7,DASHBOARD!$U$225,IF(DASHBOARD!$J$2=0,0,Y426)))</f>
        <v/>
      </c>
      <c r="Z426" s="383">
        <f>(IF(DASHBOARD!$J$2=Z7,DASHBOARD!$U$225,IF(DASHBOARD!$J$2=0,0,Z426)))</f>
        <v/>
      </c>
      <c r="AA426" s="383">
        <f>(IF(DASHBOARD!$J$2=AA7,DASHBOARD!$U$225,IF(DASHBOARD!$J$2=0,0,AA426)))</f>
        <v/>
      </c>
      <c r="AB426" s="383">
        <f>(IF(DASHBOARD!$J$2=AB7,DASHBOARD!$U$225,IF(DASHBOARD!$J$2=0,0,AB426)))</f>
        <v/>
      </c>
      <c r="AC426" s="383">
        <f>(IF(DASHBOARD!$J$2=AC7,DASHBOARD!$U$225,IF(DASHBOARD!$J$2=0,0,AC426)))</f>
        <v/>
      </c>
      <c r="AD426" s="383">
        <f>(IF(DASHBOARD!$J$2=AD7,DASHBOARD!$U$225,IF(DASHBOARD!$J$2=0,0,AD426)))</f>
        <v/>
      </c>
      <c r="AE426" s="383">
        <f>(IF(DASHBOARD!$J$2=AE7,DASHBOARD!$U$225,IF(DASHBOARD!$J$2=0,0,AE426)))</f>
        <v/>
      </c>
      <c r="AF426" s="383">
        <f>(IF(DASHBOARD!$J$2=AF7,DASHBOARD!$U$225,IF(DASHBOARD!$J$2=0,0,AF426)))</f>
        <v/>
      </c>
      <c r="AG426" s="383">
        <f>(IF(DASHBOARD!$J$2=AG7,DASHBOARD!$U$225,IF(DASHBOARD!$J$2=0,0,AG426)))</f>
        <v/>
      </c>
      <c r="AH426" s="383">
        <f>(IF(DASHBOARD!$J$2=AH7,DASHBOARD!$U$225,IF(DASHBOARD!$J$2=0,0,AH426)))</f>
        <v/>
      </c>
      <c r="AI426" s="383">
        <f>(IF(DASHBOARD!$J$2=AI7,DASHBOARD!$U$225,IF(DASHBOARD!$J$2=0,0,AI426)))</f>
        <v/>
      </c>
      <c r="AJ426" s="383">
        <f>(IF(DASHBOARD!$J$2=AJ7,DASHBOARD!$U$225,IF(DASHBOARD!$J$2=0,0,AJ426)))</f>
        <v/>
      </c>
      <c r="AK426" s="383">
        <f>(IF(DASHBOARD!$J$2=AK7,DASHBOARD!$U$225,IF(DASHBOARD!$J$2=0,0,AK426)))</f>
        <v/>
      </c>
      <c r="AL426" s="383">
        <f>(IF(DASHBOARD!$J$2=AL7,DASHBOARD!$U$225,IF(DASHBOARD!$J$2=0,0,AL426)))</f>
        <v/>
      </c>
      <c r="AM426" s="383">
        <f>(IF(DASHBOARD!$J$2=AM7,DASHBOARD!$U$225,IF(DASHBOARD!$J$2=0,0,AM426)))</f>
        <v/>
      </c>
      <c r="AN426" s="383">
        <f>(IF(DASHBOARD!$J$2=AN7,DASHBOARD!$U$225,IF(DASHBOARD!$J$2=0,0,AN426)))</f>
        <v/>
      </c>
      <c r="AO426" s="383">
        <f>(IF(DASHBOARD!$J$2=AO7,DASHBOARD!$U$225,IF(DASHBOARD!$J$2=0,0,AO426)))</f>
        <v/>
      </c>
      <c r="AP426" s="383">
        <f>(IF(DASHBOARD!$J$2=AP7,DASHBOARD!$U$225,IF(DASHBOARD!$J$2=0,0,AP426)))</f>
        <v/>
      </c>
      <c r="AQ426" s="383">
        <f>(IF(DASHBOARD!$J$2=AQ7,DASHBOARD!$U$225,IF(DASHBOARD!$J$2=0,0,AQ426)))</f>
        <v/>
      </c>
      <c r="AR426" s="383">
        <f>(IF(DASHBOARD!$J$2=AR7,DASHBOARD!$U$225,IF(DASHBOARD!$J$2=0,0,AR426)))</f>
        <v/>
      </c>
      <c r="AS426" s="383">
        <f>(IF(DASHBOARD!$J$2=AS7,DASHBOARD!$U$225,IF(DASHBOARD!$J$2=0,0,AS426)))</f>
        <v/>
      </c>
      <c r="AT426" s="383">
        <f>(IF(DASHBOARD!$J$2=AT7,DASHBOARD!$U$225,IF(DASHBOARD!$J$2=0,0,AT426)))</f>
        <v/>
      </c>
      <c r="AU426" s="383">
        <f>(IF(DASHBOARD!$J$2=AU7,DASHBOARD!$U$225,IF(DASHBOARD!$J$2=0,0,AU426)))</f>
        <v/>
      </c>
      <c r="AV426" s="383">
        <f>(IF(DASHBOARD!$J$2=AV7,DASHBOARD!$U$225,IF(DASHBOARD!$J$2=0,0,AV426)))</f>
        <v/>
      </c>
      <c r="AW426" s="383">
        <f>(IF(DASHBOARD!$J$2=AW7,DASHBOARD!$U$225,IF(DASHBOARD!$J$2=0,0,AW426)))</f>
        <v/>
      </c>
      <c r="AX426" s="383">
        <f>(IF(DASHBOARD!$J$2=AX7,DASHBOARD!$U$225,IF(DASHBOARD!$J$2=0,0,AX426)))</f>
        <v/>
      </c>
      <c r="AY426" s="383">
        <f>(IF(DASHBOARD!$J$2=AY7,DASHBOARD!$U$225,IF(DASHBOARD!$J$2=0,0,AY426)))</f>
        <v/>
      </c>
      <c r="AZ426" s="383">
        <f>(IF(DASHBOARD!$J$2=AZ7,DASHBOARD!$U$225,IF(DASHBOARD!$J$2=0,0,AZ426)))</f>
        <v/>
      </c>
      <c r="BA426" s="383">
        <f>(IF(DASHBOARD!$J$2=BA7,DASHBOARD!$U$225,IF(DASHBOARD!$J$2=0,0,BA426)))</f>
        <v/>
      </c>
      <c r="BB426" s="384">
        <f>IF(SUM(F426:BA426)&lt;&gt;0,AVERAGEIF(F426:BA426,"&gt;0",F426:BA426),0)</f>
        <v/>
      </c>
      <c r="BD426" s="385">
        <f>MAXA(F426:BA426)</f>
        <v/>
      </c>
      <c r="BE426" s="1461">
        <f>IF(BD426&lt;&gt;0,VLOOKUP(BD426,$F$10:$BA$10,MATCH(BD426,F426:BA426,0)),"")</f>
        <v/>
      </c>
      <c r="BF426" s="385">
        <f t="array" ref="BF426">MIN(IF(F426:BA426&gt;0,F426:BA426))</f>
        <v/>
      </c>
      <c r="BG426" s="1461">
        <f>IF(BF426&lt;&gt;0,VLOOKUP(BF426,$F$10:$BA$10,MATCH($BF426,$F426:$BA426,0)),"")</f>
        <v/>
      </c>
      <c r="BH426" s="257" t="n"/>
      <c r="BI426" s="1368">
        <f>HLOOKUP($BI$9,$S$10:$AI$431,1+$BL426,TRUE)</f>
        <v/>
      </c>
      <c r="BJ426" s="1369">
        <f>HLOOKUP($BJ$9,$AJ$10:$AW$431,1+$BL426,TRUE)</f>
        <v/>
      </c>
      <c r="BK426" s="151" t="n"/>
      <c r="BL426" s="408">
        <f>BL425+1</f>
        <v/>
      </c>
    </row>
    <row r="427" ht="20.25" customFormat="1" customHeight="1" s="242" thickBot="1" thickTop="1">
      <c r="B427" s="1410" t="n"/>
      <c r="C427" s="1353" t="n"/>
      <c r="D427" s="1485" t="n"/>
      <c r="E427" s="438" t="inlineStr">
        <is>
          <t>Latuppa 275</t>
        </is>
      </c>
      <c r="F427" s="383">
        <f>(IF(DASHBOARD!$J$2=F7,DASHBOARD!$U$226,IF(DASHBOARD!$J$2=0,0,F427)))</f>
        <v/>
      </c>
      <c r="G427" s="383">
        <f>(IF(DASHBOARD!$J$2=G7,DASHBOARD!$U$226,IF(DASHBOARD!$J$2=0,0,G427)))</f>
        <v/>
      </c>
      <c r="H427" s="383">
        <f>(IF(DASHBOARD!$J$2=H7,DASHBOARD!$U$226,IF(DASHBOARD!$J$2=0,0,H427)))</f>
        <v/>
      </c>
      <c r="I427" s="383">
        <f>(IF(DASHBOARD!$J$2=I7,DASHBOARD!$U$226,IF(DASHBOARD!$J$2=0,0,I427)))</f>
        <v/>
      </c>
      <c r="J427" s="383">
        <f>(IF(DASHBOARD!$J$2=J7,DASHBOARD!$U$226,IF(DASHBOARD!$J$2=0,0,J427)))</f>
        <v/>
      </c>
      <c r="K427" s="383">
        <f>(IF(DASHBOARD!$J$2=K7,DASHBOARD!$U$226,IF(DASHBOARD!$J$2=0,0,K427)))</f>
        <v/>
      </c>
      <c r="L427" s="383">
        <f>(IF(DASHBOARD!$J$2=L7,DASHBOARD!$U$226,IF(DASHBOARD!$J$2=0,0,L427)))</f>
        <v/>
      </c>
      <c r="M427" s="383">
        <f>(IF(DASHBOARD!$J$2=M7,DASHBOARD!$U$226,IF(DASHBOARD!$J$2=0,0,M427)))</f>
        <v/>
      </c>
      <c r="N427" s="383">
        <f>(IF(DASHBOARD!$J$2=N7,DASHBOARD!$U$226,IF(DASHBOARD!$J$2=0,0,N427)))</f>
        <v/>
      </c>
      <c r="O427" s="383">
        <f>(IF(DASHBOARD!$J$2=O7,DASHBOARD!$U$226,IF(DASHBOARD!$J$2=0,0,O427)))</f>
        <v/>
      </c>
      <c r="P427" s="383">
        <f>(IF(DASHBOARD!$J$2=P7,DASHBOARD!$U$226,IF(DASHBOARD!$J$2=0,0,P427)))</f>
        <v/>
      </c>
      <c r="Q427" s="383">
        <f>(IF(DASHBOARD!$J$2=Q7,DASHBOARD!$U$226,IF(DASHBOARD!$J$2=0,0,Q427)))</f>
        <v/>
      </c>
      <c r="R427" s="383">
        <f>(IF(DASHBOARD!$J$2=R7,DASHBOARD!$U$226,IF(DASHBOARD!$J$2=0,0,R427)))</f>
        <v/>
      </c>
      <c r="S427" s="383">
        <f>(IF(DASHBOARD!$J$2=S7,DASHBOARD!$U$226,IF(DASHBOARD!$J$2=0,0,S427)))</f>
        <v/>
      </c>
      <c r="T427" s="383">
        <f>(IF(DASHBOARD!$J$2=T7,DASHBOARD!$U$226,IF(DASHBOARD!$J$2=0,0,T427)))</f>
        <v/>
      </c>
      <c r="U427" s="383">
        <f>(IF(DASHBOARD!$J$2=U7,DASHBOARD!$U$226,IF(DASHBOARD!$J$2=0,0,U427)))</f>
        <v/>
      </c>
      <c r="V427" s="383">
        <f>(IF(DASHBOARD!$J$2=V7,DASHBOARD!$U$226,IF(DASHBOARD!$J$2=0,0,V427)))</f>
        <v/>
      </c>
      <c r="W427" s="383">
        <f>(IF(DASHBOARD!$J$2=W7,DASHBOARD!$U$226,IF(DASHBOARD!$J$2=0,0,W427)))</f>
        <v/>
      </c>
      <c r="X427" s="383">
        <f>(IF(DASHBOARD!$J$2=X7,DASHBOARD!$U$226,IF(DASHBOARD!$J$2=0,0,X427)))</f>
        <v/>
      </c>
      <c r="Y427" s="383">
        <f>(IF(DASHBOARD!$J$2=Y7,DASHBOARD!$U$226,IF(DASHBOARD!$J$2=0,0,Y427)))</f>
        <v/>
      </c>
      <c r="Z427" s="383">
        <f>(IF(DASHBOARD!$J$2=Z7,DASHBOARD!$U$226,IF(DASHBOARD!$J$2=0,0,Z427)))</f>
        <v/>
      </c>
      <c r="AA427" s="383">
        <f>(IF(DASHBOARD!$J$2=AA7,DASHBOARD!$U$226,IF(DASHBOARD!$J$2=0,0,AA427)))</f>
        <v/>
      </c>
      <c r="AB427" s="383">
        <f>(IF(DASHBOARD!$J$2=AB7,DASHBOARD!$U$226,IF(DASHBOARD!$J$2=0,0,AB427)))</f>
        <v/>
      </c>
      <c r="AC427" s="383">
        <f>(IF(DASHBOARD!$J$2=AC7,DASHBOARD!$U$226,IF(DASHBOARD!$J$2=0,0,AC427)))</f>
        <v/>
      </c>
      <c r="AD427" s="383">
        <f>(IF(DASHBOARD!$J$2=AD7,DASHBOARD!$U$226,IF(DASHBOARD!$J$2=0,0,AD427)))</f>
        <v/>
      </c>
      <c r="AE427" s="383">
        <f>(IF(DASHBOARD!$J$2=AE7,DASHBOARD!$U$226,IF(DASHBOARD!$J$2=0,0,AE427)))</f>
        <v/>
      </c>
      <c r="AF427" s="383">
        <f>(IF(DASHBOARD!$J$2=AF7,DASHBOARD!$U$226,IF(DASHBOARD!$J$2=0,0,AF427)))</f>
        <v/>
      </c>
      <c r="AG427" s="383">
        <f>(IF(DASHBOARD!$J$2=AG7,DASHBOARD!$U$226,IF(DASHBOARD!$J$2=0,0,AG427)))</f>
        <v/>
      </c>
      <c r="AH427" s="383">
        <f>(IF(DASHBOARD!$J$2=AH7,DASHBOARD!$U$226,IF(DASHBOARD!$J$2=0,0,AH427)))</f>
        <v/>
      </c>
      <c r="AI427" s="383">
        <f>(IF(DASHBOARD!$J$2=AI7,DASHBOARD!$U$226,IF(DASHBOARD!$J$2=0,0,AI427)))</f>
        <v/>
      </c>
      <c r="AJ427" s="383">
        <f>(IF(DASHBOARD!$J$2=AJ7,DASHBOARD!$U$226,IF(DASHBOARD!$J$2=0,0,AJ427)))</f>
        <v/>
      </c>
      <c r="AK427" s="383">
        <f>(IF(DASHBOARD!$J$2=AK7,DASHBOARD!$U$226,IF(DASHBOARD!$J$2=0,0,AK427)))</f>
        <v/>
      </c>
      <c r="AL427" s="383">
        <f>(IF(DASHBOARD!$J$2=AL7,DASHBOARD!$U$226,IF(DASHBOARD!$J$2=0,0,AL427)))</f>
        <v/>
      </c>
      <c r="AM427" s="383">
        <f>(IF(DASHBOARD!$J$2=AM7,DASHBOARD!$U$226,IF(DASHBOARD!$J$2=0,0,AM427)))</f>
        <v/>
      </c>
      <c r="AN427" s="383">
        <f>(IF(DASHBOARD!$J$2=AN7,DASHBOARD!$U$226,IF(DASHBOARD!$J$2=0,0,AN427)))</f>
        <v/>
      </c>
      <c r="AO427" s="383">
        <f>(IF(DASHBOARD!$J$2=AO7,DASHBOARD!$U$226,IF(DASHBOARD!$J$2=0,0,AO427)))</f>
        <v/>
      </c>
      <c r="AP427" s="383">
        <f>(IF(DASHBOARD!$J$2=AP7,DASHBOARD!$U$226,IF(DASHBOARD!$J$2=0,0,AP427)))</f>
        <v/>
      </c>
      <c r="AQ427" s="383">
        <f>(IF(DASHBOARD!$J$2=AQ7,DASHBOARD!$U$226,IF(DASHBOARD!$J$2=0,0,AQ427)))</f>
        <v/>
      </c>
      <c r="AR427" s="383">
        <f>(IF(DASHBOARD!$J$2=AR7,DASHBOARD!$U$226,IF(DASHBOARD!$J$2=0,0,AR427)))</f>
        <v/>
      </c>
      <c r="AS427" s="383">
        <f>(IF(DASHBOARD!$J$2=AS7,DASHBOARD!$U$226,IF(DASHBOARD!$J$2=0,0,AS427)))</f>
        <v/>
      </c>
      <c r="AT427" s="383">
        <f>(IF(DASHBOARD!$J$2=AT7,DASHBOARD!$U$226,IF(DASHBOARD!$J$2=0,0,AT427)))</f>
        <v/>
      </c>
      <c r="AU427" s="383">
        <f>(IF(DASHBOARD!$J$2=AU7,DASHBOARD!$U$226,IF(DASHBOARD!$J$2=0,0,AU427)))</f>
        <v/>
      </c>
      <c r="AV427" s="383">
        <f>(IF(DASHBOARD!$J$2=AV7,DASHBOARD!$U$226,IF(DASHBOARD!$J$2=0,0,AV427)))</f>
        <v/>
      </c>
      <c r="AW427" s="383">
        <f>(IF(DASHBOARD!$J$2=AW7,DASHBOARD!$U$226,IF(DASHBOARD!$J$2=0,0,AW427)))</f>
        <v/>
      </c>
      <c r="AX427" s="383">
        <f>(IF(DASHBOARD!$J$2=AX7,DASHBOARD!$U$226,IF(DASHBOARD!$J$2=0,0,AX427)))</f>
        <v/>
      </c>
      <c r="AY427" s="383">
        <f>(IF(DASHBOARD!$J$2=AY7,DASHBOARD!$U$226,IF(DASHBOARD!$J$2=0,0,AY427)))</f>
        <v/>
      </c>
      <c r="AZ427" s="383">
        <f>(IF(DASHBOARD!$J$2=AZ7,DASHBOARD!$U$226,IF(DASHBOARD!$J$2=0,0,AZ427)))</f>
        <v/>
      </c>
      <c r="BA427" s="383">
        <f>(IF(DASHBOARD!$J$2=BA7,DASHBOARD!$U$226,IF(DASHBOARD!$J$2=0,0,BA427)))</f>
        <v/>
      </c>
      <c r="BB427" s="384">
        <f>IF(SUM(F427:BA427)&lt;&gt;0,AVERAGEIF(F427:BA427,"&gt;0",F427:BA427),0)</f>
        <v/>
      </c>
      <c r="BD427" s="385">
        <f>MAXA(F427:BA427)</f>
        <v/>
      </c>
      <c r="BE427" s="1461">
        <f>IF(BD427&lt;&gt;0,VLOOKUP(BD427,$F$10:$BA$10,MATCH(BD427,F427:BA427,0)),"")</f>
        <v/>
      </c>
      <c r="BF427" s="385">
        <f t="array" ref="BF427">MIN(IF(F427:BA427&gt;0,F427:BA427))</f>
        <v/>
      </c>
      <c r="BG427" s="1461">
        <f>IF(BF427&lt;&gt;0,VLOOKUP(BF427,$F$10:$BA$10,MATCH($BF427,$F427:$BA427,0)),"")</f>
        <v/>
      </c>
      <c r="BH427" s="257" t="n"/>
      <c r="BI427" s="1368">
        <f>HLOOKUP($BI$9,$S$10:$AI$431,1+$BL427,TRUE)</f>
        <v/>
      </c>
      <c r="BJ427" s="1369">
        <f>HLOOKUP($BJ$9,$AJ$10:$AW$431,1+$BL427,TRUE)</f>
        <v/>
      </c>
      <c r="BK427" s="151" t="n"/>
      <c r="BL427" s="408">
        <f>BL426+1</f>
        <v/>
      </c>
    </row>
    <row r="428" ht="20.25" customFormat="1" customHeight="1" s="242" thickBot="1" thickTop="1">
      <c r="B428" s="1410" t="n"/>
      <c r="C428" s="1353" t="n"/>
      <c r="D428" s="439" t="n"/>
      <c r="E428" s="438" t="n"/>
      <c r="F428" s="436" t="n"/>
      <c r="G428" s="436" t="n"/>
      <c r="H428" s="436" t="n"/>
      <c r="I428" s="436" t="n"/>
      <c r="J428" s="436" t="n"/>
      <c r="K428" s="436" t="n"/>
      <c r="L428" s="436" t="n"/>
      <c r="M428" s="436" t="n"/>
      <c r="N428" s="436" t="n"/>
      <c r="O428" s="436" t="n"/>
      <c r="P428" s="436" t="n"/>
      <c r="Q428" s="436" t="n"/>
      <c r="R428" s="436" t="n"/>
      <c r="S428" s="436" t="n"/>
      <c r="T428" s="436" t="n"/>
      <c r="U428" s="436" t="n"/>
      <c r="V428" s="436" t="n"/>
      <c r="W428" s="436" t="n"/>
      <c r="X428" s="436" t="n"/>
      <c r="Y428" s="436" t="n"/>
      <c r="Z428" s="436" t="n"/>
      <c r="AA428" s="436" t="n"/>
      <c r="AB428" s="436" t="n"/>
      <c r="AC428" s="436" t="n"/>
      <c r="AD428" s="436" t="n"/>
      <c r="AE428" s="436" t="n"/>
      <c r="AF428" s="436" t="n"/>
      <c r="AG428" s="436" t="n"/>
      <c r="AH428" s="436" t="n"/>
      <c r="AI428" s="436" t="n"/>
      <c r="AJ428" s="436" t="n"/>
      <c r="AK428" s="436" t="n"/>
      <c r="AL428" s="436" t="n"/>
      <c r="AM428" s="436" t="n"/>
      <c r="AN428" s="436" t="n"/>
      <c r="AO428" s="436" t="n"/>
      <c r="AP428" s="436" t="n"/>
      <c r="AQ428" s="436" t="n"/>
      <c r="AR428" s="436" t="n"/>
      <c r="AS428" s="436" t="n"/>
      <c r="AT428" s="436" t="n"/>
      <c r="AU428" s="436" t="n"/>
      <c r="AV428" s="436" t="n"/>
      <c r="AW428" s="436" t="n"/>
      <c r="AX428" s="436" t="n"/>
      <c r="AY428" s="436" t="n"/>
      <c r="AZ428" s="436" t="n"/>
      <c r="BA428" s="436" t="n"/>
      <c r="BB428" s="384">
        <f>IF(SUM(F428:BA428)&lt;&gt;0,AVERAGEIF(F428:BA428,"&gt;0",F428:BA428),0)</f>
        <v/>
      </c>
      <c r="BD428" s="385">
        <f>MAXA(F428:BA428)</f>
        <v/>
      </c>
      <c r="BE428" s="1461">
        <f>IF(BD428&lt;&gt;0,VLOOKUP(BD428,$F$10:$BA$10,MATCH(BD428,F428:BA428,0)),"")</f>
        <v/>
      </c>
      <c r="BF428" s="385">
        <f t="array" ref="BF428">MIN(IF(F428:BA428&gt;0,F428:BA428))</f>
        <v/>
      </c>
      <c r="BG428" s="1461">
        <f>IF(BF428&lt;&gt;0,VLOOKUP(BF428,$F$10:$BA$10,MATCH($BF428,$F428:$BA428,0)),"")</f>
        <v/>
      </c>
      <c r="BH428" s="257" t="n"/>
      <c r="BI428" s="1368">
        <f>HLOOKUP($BI$9,$S$10:$AI$431,1+$BL428,TRUE)</f>
        <v/>
      </c>
      <c r="BJ428" s="1369">
        <f>HLOOKUP($BJ$9,$AJ$10:$AW$431,1+$BL428,TRUE)</f>
        <v/>
      </c>
      <c r="BK428" s="151" t="n"/>
      <c r="BL428" s="408">
        <f>BL427+1</f>
        <v/>
      </c>
    </row>
    <row r="429" ht="20.25" customFormat="1" customHeight="1" s="242" thickBot="1" thickTop="1">
      <c r="B429" s="1410" t="n"/>
      <c r="C429" s="1353" t="n"/>
      <c r="D429" s="1484" t="inlineStr">
        <is>
          <t>LATUPPA 275</t>
        </is>
      </c>
      <c r="E429" s="438" t="inlineStr">
        <is>
          <t>Wotu 275</t>
        </is>
      </c>
      <c r="F429" s="383">
        <f>(IF(DASHBOARD!$J$2=F7,DASHBOARD!$U$778,IF(DASHBOARD!$J$2=0,0,F429)))</f>
        <v/>
      </c>
      <c r="G429" s="383">
        <f>(IF(DASHBOARD!$J$2=G7,DASHBOARD!$U$778,IF(DASHBOARD!$J$2=0,0,G429)))</f>
        <v/>
      </c>
      <c r="H429" s="383">
        <f>(IF(DASHBOARD!$J$2=H7,DASHBOARD!$U$778,IF(DASHBOARD!$J$2=0,0,H429)))</f>
        <v/>
      </c>
      <c r="I429" s="383">
        <f>(IF(DASHBOARD!$J$2=I7,DASHBOARD!$U$778,IF(DASHBOARD!$J$2=0,0,I429)))</f>
        <v/>
      </c>
      <c r="J429" s="383">
        <f>(IF(DASHBOARD!$J$2=J7,DASHBOARD!$U$778,IF(DASHBOARD!$J$2=0,0,J429)))</f>
        <v/>
      </c>
      <c r="K429" s="383">
        <f>(IF(DASHBOARD!$J$2=K7,DASHBOARD!$U$778,IF(DASHBOARD!$J$2=0,0,K429)))</f>
        <v/>
      </c>
      <c r="L429" s="383">
        <f>(IF(DASHBOARD!$J$2=L7,DASHBOARD!$U$778,IF(DASHBOARD!$J$2=0,0,L429)))</f>
        <v/>
      </c>
      <c r="M429" s="383">
        <f>(IF(DASHBOARD!$J$2=M7,DASHBOARD!$U$778,IF(DASHBOARD!$J$2=0,0,M429)))</f>
        <v/>
      </c>
      <c r="N429" s="383">
        <f>(IF(DASHBOARD!$J$2=N7,DASHBOARD!$U$778,IF(DASHBOARD!$J$2=0,0,N429)))</f>
        <v/>
      </c>
      <c r="O429" s="383">
        <f>(IF(DASHBOARD!$J$2=O7,DASHBOARD!$U$778,IF(DASHBOARD!$J$2=0,0,O429)))</f>
        <v/>
      </c>
      <c r="P429" s="383">
        <f>(IF(DASHBOARD!$J$2=P7,DASHBOARD!$U$778,IF(DASHBOARD!$J$2=0,0,P429)))</f>
        <v/>
      </c>
      <c r="Q429" s="383">
        <f>(IF(DASHBOARD!$J$2=Q7,DASHBOARD!$U$778,IF(DASHBOARD!$J$2=0,0,Q429)))</f>
        <v/>
      </c>
      <c r="R429" s="383">
        <f>(IF(DASHBOARD!$J$2=R7,DASHBOARD!$U$778,IF(DASHBOARD!$J$2=0,0,R429)))</f>
        <v/>
      </c>
      <c r="S429" s="383">
        <f>(IF(DASHBOARD!$J$2=S7,DASHBOARD!$U$778,IF(DASHBOARD!$J$2=0,0,S429)))</f>
        <v/>
      </c>
      <c r="T429" s="383">
        <f>(IF(DASHBOARD!$J$2=T7,DASHBOARD!$U$778,IF(DASHBOARD!$J$2=0,0,T429)))</f>
        <v/>
      </c>
      <c r="U429" s="383">
        <f>(IF(DASHBOARD!$J$2=U7,DASHBOARD!$U$778,IF(DASHBOARD!$J$2=0,0,U429)))</f>
        <v/>
      </c>
      <c r="V429" s="383">
        <f>(IF(DASHBOARD!$J$2=V7,DASHBOARD!$U$778,IF(DASHBOARD!$J$2=0,0,V429)))</f>
        <v/>
      </c>
      <c r="W429" s="383">
        <f>(IF(DASHBOARD!$J$2=W7,DASHBOARD!$U$778,IF(DASHBOARD!$J$2=0,0,W429)))</f>
        <v/>
      </c>
      <c r="X429" s="383">
        <f>(IF(DASHBOARD!$J$2=X7,DASHBOARD!$U$778,IF(DASHBOARD!$J$2=0,0,X429)))</f>
        <v/>
      </c>
      <c r="Y429" s="383">
        <f>(IF(DASHBOARD!$J$2=Y7,DASHBOARD!$U$778,IF(DASHBOARD!$J$2=0,0,Y429)))</f>
        <v/>
      </c>
      <c r="Z429" s="383">
        <f>(IF(DASHBOARD!$J$2=Z7,DASHBOARD!$U$778,IF(DASHBOARD!$J$2=0,0,Z429)))</f>
        <v/>
      </c>
      <c r="AA429" s="383">
        <f>(IF(DASHBOARD!$J$2=AA7,DASHBOARD!$U$778,IF(DASHBOARD!$J$2=0,0,AA429)))</f>
        <v/>
      </c>
      <c r="AB429" s="383">
        <f>(IF(DASHBOARD!$J$2=AB7,DASHBOARD!$U$778,IF(DASHBOARD!$J$2=0,0,AB429)))</f>
        <v/>
      </c>
      <c r="AC429" s="383">
        <f>(IF(DASHBOARD!$J$2=AC7,DASHBOARD!$U$778,IF(DASHBOARD!$J$2=0,0,AC429)))</f>
        <v/>
      </c>
      <c r="AD429" s="383">
        <f>(IF(DASHBOARD!$J$2=AD7,DASHBOARD!$U$778,IF(DASHBOARD!$J$2=0,0,AD429)))</f>
        <v/>
      </c>
      <c r="AE429" s="383">
        <f>(IF(DASHBOARD!$J$2=AE7,DASHBOARD!$U$778,IF(DASHBOARD!$J$2=0,0,AE429)))</f>
        <v/>
      </c>
      <c r="AF429" s="383">
        <f>(IF(DASHBOARD!$J$2=AF7,DASHBOARD!$U$778,IF(DASHBOARD!$J$2=0,0,AF429)))</f>
        <v/>
      </c>
      <c r="AG429" s="383">
        <f>(IF(DASHBOARD!$J$2=AG7,DASHBOARD!$U$778,IF(DASHBOARD!$J$2=0,0,AG429)))</f>
        <v/>
      </c>
      <c r="AH429" s="383">
        <f>(IF(DASHBOARD!$J$2=AH7,DASHBOARD!$U$778,IF(DASHBOARD!$J$2=0,0,AH429)))</f>
        <v/>
      </c>
      <c r="AI429" s="383">
        <f>(IF(DASHBOARD!$J$2=AI7,DASHBOARD!$U$778,IF(DASHBOARD!$J$2=0,0,AI429)))</f>
        <v/>
      </c>
      <c r="AJ429" s="383">
        <f>(IF(DASHBOARD!$J$2=AJ7,DASHBOARD!$U$778,IF(DASHBOARD!$J$2=0,0,AJ429)))</f>
        <v/>
      </c>
      <c r="AK429" s="383">
        <f>(IF(DASHBOARD!$J$2=AK7,DASHBOARD!$U$778,IF(DASHBOARD!$J$2=0,0,AK429)))</f>
        <v/>
      </c>
      <c r="AL429" s="383">
        <f>(IF(DASHBOARD!$J$2=AL7,DASHBOARD!$U$778,IF(DASHBOARD!$J$2=0,0,AL429)))</f>
        <v/>
      </c>
      <c r="AM429" s="383">
        <f>(IF(DASHBOARD!$J$2=AM7,DASHBOARD!$U$778,IF(DASHBOARD!$J$2=0,0,AM429)))</f>
        <v/>
      </c>
      <c r="AN429" s="383">
        <f>(IF(DASHBOARD!$J$2=AN7,DASHBOARD!$U$778,IF(DASHBOARD!$J$2=0,0,AN429)))</f>
        <v/>
      </c>
      <c r="AO429" s="383">
        <f>(IF(DASHBOARD!$J$2=AO7,DASHBOARD!$U$778,IF(DASHBOARD!$J$2=0,0,AO429)))</f>
        <v/>
      </c>
      <c r="AP429" s="383">
        <f>(IF(DASHBOARD!$J$2=AP7,DASHBOARD!$U$778,IF(DASHBOARD!$J$2=0,0,AP429)))</f>
        <v/>
      </c>
      <c r="AQ429" s="383">
        <f>(IF(DASHBOARD!$J$2=AQ7,DASHBOARD!$U$778,IF(DASHBOARD!$J$2=0,0,AQ429)))</f>
        <v/>
      </c>
      <c r="AR429" s="383">
        <f>(IF(DASHBOARD!$J$2=AR7,DASHBOARD!$U$778,IF(DASHBOARD!$J$2=0,0,AR429)))</f>
        <v/>
      </c>
      <c r="AS429" s="383">
        <f>(IF(DASHBOARD!$J$2=AS7,DASHBOARD!$U$778,IF(DASHBOARD!$J$2=0,0,AS429)))</f>
        <v/>
      </c>
      <c r="AT429" s="383">
        <f>(IF(DASHBOARD!$J$2=AT7,DASHBOARD!$U$778,IF(DASHBOARD!$J$2=0,0,AT429)))</f>
        <v/>
      </c>
      <c r="AU429" s="383">
        <f>(IF(DASHBOARD!$J$2=AU7,DASHBOARD!$U$778,IF(DASHBOARD!$J$2=0,0,AU429)))</f>
        <v/>
      </c>
      <c r="AV429" s="383">
        <f>(IF(DASHBOARD!$J$2=AV7,DASHBOARD!$U$778,IF(DASHBOARD!$J$2=0,0,AV429)))</f>
        <v/>
      </c>
      <c r="AW429" s="383">
        <f>(IF(DASHBOARD!$J$2=AW7,DASHBOARD!$U$778,IF(DASHBOARD!$J$2=0,0,AW429)))</f>
        <v/>
      </c>
      <c r="AX429" s="383">
        <f>(IF(DASHBOARD!$J$2=AX7,DASHBOARD!$U$778,IF(DASHBOARD!$J$2=0,0,AX429)))</f>
        <v/>
      </c>
      <c r="AY429" s="383">
        <f>(IF(DASHBOARD!$J$2=AY7,DASHBOARD!$U$778,IF(DASHBOARD!$J$2=0,0,AY429)))</f>
        <v/>
      </c>
      <c r="AZ429" s="383">
        <f>(IF(DASHBOARD!$J$2=AZ7,DASHBOARD!$U$778,IF(DASHBOARD!$J$2=0,0,AZ429)))</f>
        <v/>
      </c>
      <c r="BA429" s="383">
        <f>(IF(DASHBOARD!$J$2=BA7,DASHBOARD!$U$778,IF(DASHBOARD!$J$2=0,0,BA429)))</f>
        <v/>
      </c>
      <c r="BB429" s="384">
        <f>IF(SUM(F429:BA429)&lt;&gt;0,AVERAGEIF(F429:BA429,"&gt;0",F429:BA429),0)</f>
        <v/>
      </c>
      <c r="BD429" s="385">
        <f>MAXA(F429:BA429)</f>
        <v/>
      </c>
      <c r="BE429" s="1461">
        <f>IF(BD429&lt;&gt;0,VLOOKUP(BD429,$F$10:$BA$10,MATCH(BD429,F429:BA429,0)),"")</f>
        <v/>
      </c>
      <c r="BF429" s="385">
        <f t="array" ref="BF429">MIN(IF(F429:BA429&gt;0,F429:BA429))</f>
        <v/>
      </c>
      <c r="BG429" s="1461">
        <f>IF(BF429&lt;&gt;0,VLOOKUP(BF429,$F$10:$BA$10,MATCH($BF429,$F429:$BA429,0)),"")</f>
        <v/>
      </c>
      <c r="BH429" s="257" t="n"/>
      <c r="BI429" s="1368">
        <f>HLOOKUP($BI$9,$S$10:$AI$431,1+$BL429,TRUE)</f>
        <v/>
      </c>
      <c r="BJ429" s="1369">
        <f>HLOOKUP($BJ$9,$AJ$10:$AW$431,1+$BL429,TRUE)</f>
        <v/>
      </c>
      <c r="BK429" s="151" t="n"/>
      <c r="BL429" s="408">
        <f>BL428+1</f>
        <v/>
      </c>
    </row>
    <row r="430" ht="20.25" customFormat="1" customHeight="1" s="242" thickBot="1" thickTop="1">
      <c r="B430" s="1410" t="n"/>
      <c r="C430" s="1353" t="n"/>
      <c r="D430" s="1485" t="n"/>
      <c r="E430" s="438" t="inlineStr">
        <is>
          <t>Pamona 275</t>
        </is>
      </c>
      <c r="F430" s="383">
        <f>(IF(DASHBOARD!$J$2=F7,DASHBOARD!$U$779,IF(DASHBOARD!$J$2=0,0,F430)))</f>
        <v/>
      </c>
      <c r="G430" s="383">
        <f>(IF(DASHBOARD!$J$2=G7,DASHBOARD!$U$779,IF(DASHBOARD!$J$2=0,0,G430)))</f>
        <v/>
      </c>
      <c r="H430" s="383">
        <f>(IF(DASHBOARD!$J$2=H7,DASHBOARD!$U$779,IF(DASHBOARD!$J$2=0,0,H430)))</f>
        <v/>
      </c>
      <c r="I430" s="383">
        <f>(IF(DASHBOARD!$J$2=I7,DASHBOARD!$U$779,IF(DASHBOARD!$J$2=0,0,I430)))</f>
        <v/>
      </c>
      <c r="J430" s="383">
        <f>(IF(DASHBOARD!$J$2=J7,DASHBOARD!$U$779,IF(DASHBOARD!$J$2=0,0,J430)))</f>
        <v/>
      </c>
      <c r="K430" s="383">
        <f>(IF(DASHBOARD!$J$2=K7,DASHBOARD!$U$779,IF(DASHBOARD!$J$2=0,0,K430)))</f>
        <v/>
      </c>
      <c r="L430" s="383">
        <f>(IF(DASHBOARD!$J$2=L7,DASHBOARD!$U$779,IF(DASHBOARD!$J$2=0,0,L430)))</f>
        <v/>
      </c>
      <c r="M430" s="383">
        <f>(IF(DASHBOARD!$J$2=M7,DASHBOARD!$U$779,IF(DASHBOARD!$J$2=0,0,M430)))</f>
        <v/>
      </c>
      <c r="N430" s="383">
        <f>(IF(DASHBOARD!$J$2=N7,DASHBOARD!$U$779,IF(DASHBOARD!$J$2=0,0,N430)))</f>
        <v/>
      </c>
      <c r="O430" s="383">
        <f>(IF(DASHBOARD!$J$2=O7,DASHBOARD!$U$779,IF(DASHBOARD!$J$2=0,0,O430)))</f>
        <v/>
      </c>
      <c r="P430" s="383">
        <f>(IF(DASHBOARD!$J$2=P7,DASHBOARD!$U$779,IF(DASHBOARD!$J$2=0,0,P430)))</f>
        <v/>
      </c>
      <c r="Q430" s="383">
        <f>(IF(DASHBOARD!$J$2=Q7,DASHBOARD!$U$779,IF(DASHBOARD!$J$2=0,0,Q430)))</f>
        <v/>
      </c>
      <c r="R430" s="383">
        <f>(IF(DASHBOARD!$J$2=R7,DASHBOARD!$U$779,IF(DASHBOARD!$J$2=0,0,R430)))</f>
        <v/>
      </c>
      <c r="S430" s="383">
        <f>(IF(DASHBOARD!$J$2=S7,DASHBOARD!$U$779,IF(DASHBOARD!$J$2=0,0,S430)))</f>
        <v/>
      </c>
      <c r="T430" s="383">
        <f>(IF(DASHBOARD!$J$2=T7,DASHBOARD!$U$779,IF(DASHBOARD!$J$2=0,0,T430)))</f>
        <v/>
      </c>
      <c r="U430" s="383">
        <f>(IF(DASHBOARD!$J$2=U7,DASHBOARD!$U$779,IF(DASHBOARD!$J$2=0,0,U430)))</f>
        <v/>
      </c>
      <c r="V430" s="383">
        <f>(IF(DASHBOARD!$J$2=V7,DASHBOARD!$U$779,IF(DASHBOARD!$J$2=0,0,V430)))</f>
        <v/>
      </c>
      <c r="W430" s="383">
        <f>(IF(DASHBOARD!$J$2=W7,DASHBOARD!$U$779,IF(DASHBOARD!$J$2=0,0,W430)))</f>
        <v/>
      </c>
      <c r="X430" s="383">
        <f>(IF(DASHBOARD!$J$2=X7,DASHBOARD!$U$779,IF(DASHBOARD!$J$2=0,0,X430)))</f>
        <v/>
      </c>
      <c r="Y430" s="383">
        <f>(IF(DASHBOARD!$J$2=Y7,DASHBOARD!$U$779,IF(DASHBOARD!$J$2=0,0,Y430)))</f>
        <v/>
      </c>
      <c r="Z430" s="383">
        <f>(IF(DASHBOARD!$J$2=Z7,DASHBOARD!$U$779,IF(DASHBOARD!$J$2=0,0,Z430)))</f>
        <v/>
      </c>
      <c r="AA430" s="383">
        <f>(IF(DASHBOARD!$J$2=AA7,DASHBOARD!$U$779,IF(DASHBOARD!$J$2=0,0,AA430)))</f>
        <v/>
      </c>
      <c r="AB430" s="383">
        <f>(IF(DASHBOARD!$J$2=AB7,DASHBOARD!$U$779,IF(DASHBOARD!$J$2=0,0,AB430)))</f>
        <v/>
      </c>
      <c r="AC430" s="383">
        <f>(IF(DASHBOARD!$J$2=AC7,DASHBOARD!$U$779,IF(DASHBOARD!$J$2=0,0,AC430)))</f>
        <v/>
      </c>
      <c r="AD430" s="383">
        <f>(IF(DASHBOARD!$J$2=AD7,DASHBOARD!$U$779,IF(DASHBOARD!$J$2=0,0,AD430)))</f>
        <v/>
      </c>
      <c r="AE430" s="383">
        <f>(IF(DASHBOARD!$J$2=AE7,DASHBOARD!$U$779,IF(DASHBOARD!$J$2=0,0,AE430)))</f>
        <v/>
      </c>
      <c r="AF430" s="383">
        <f>(IF(DASHBOARD!$J$2=AF7,DASHBOARD!$U$779,IF(DASHBOARD!$J$2=0,0,AF430)))</f>
        <v/>
      </c>
      <c r="AG430" s="383">
        <f>(IF(DASHBOARD!$J$2=AG7,DASHBOARD!$U$779,IF(DASHBOARD!$J$2=0,0,AG430)))</f>
        <v/>
      </c>
      <c r="AH430" s="383">
        <f>(IF(DASHBOARD!$J$2=AH7,DASHBOARD!$U$779,IF(DASHBOARD!$J$2=0,0,AH430)))</f>
        <v/>
      </c>
      <c r="AI430" s="383">
        <f>(IF(DASHBOARD!$J$2=AI7,DASHBOARD!$U$779,IF(DASHBOARD!$J$2=0,0,AI430)))</f>
        <v/>
      </c>
      <c r="AJ430" s="383">
        <f>(IF(DASHBOARD!$J$2=AJ7,DASHBOARD!$U$779,IF(DASHBOARD!$J$2=0,0,AJ430)))</f>
        <v/>
      </c>
      <c r="AK430" s="383">
        <f>(IF(DASHBOARD!$J$2=AK7,DASHBOARD!$U$779,IF(DASHBOARD!$J$2=0,0,AK430)))</f>
        <v/>
      </c>
      <c r="AL430" s="383">
        <f>(IF(DASHBOARD!$J$2=AL7,DASHBOARD!$U$779,IF(DASHBOARD!$J$2=0,0,AL430)))</f>
        <v/>
      </c>
      <c r="AM430" s="383">
        <f>(IF(DASHBOARD!$J$2=AM7,DASHBOARD!$U$779,IF(DASHBOARD!$J$2=0,0,AM430)))</f>
        <v/>
      </c>
      <c r="AN430" s="383">
        <f>(IF(DASHBOARD!$J$2=AN7,DASHBOARD!$U$779,IF(DASHBOARD!$J$2=0,0,AN430)))</f>
        <v/>
      </c>
      <c r="AO430" s="383">
        <f>(IF(DASHBOARD!$J$2=AO7,DASHBOARD!$U$779,IF(DASHBOARD!$J$2=0,0,AO430)))</f>
        <v/>
      </c>
      <c r="AP430" s="383">
        <f>(IF(DASHBOARD!$J$2=AP7,DASHBOARD!$U$779,IF(DASHBOARD!$J$2=0,0,AP430)))</f>
        <v/>
      </c>
      <c r="AQ430" s="383">
        <f>(IF(DASHBOARD!$J$2=AQ7,DASHBOARD!$U$779,IF(DASHBOARD!$J$2=0,0,AQ430)))</f>
        <v/>
      </c>
      <c r="AR430" s="383">
        <f>(IF(DASHBOARD!$J$2=AR7,DASHBOARD!$U$779,IF(DASHBOARD!$J$2=0,0,AR430)))</f>
        <v/>
      </c>
      <c r="AS430" s="383">
        <f>(IF(DASHBOARD!$J$2=AS7,DASHBOARD!$U$779,IF(DASHBOARD!$J$2=0,0,AS430)))</f>
        <v/>
      </c>
      <c r="AT430" s="383">
        <f>(IF(DASHBOARD!$J$2=AT7,DASHBOARD!$U$779,IF(DASHBOARD!$J$2=0,0,AT430)))</f>
        <v/>
      </c>
      <c r="AU430" s="383">
        <f>(IF(DASHBOARD!$J$2=AU7,DASHBOARD!$U$779,IF(DASHBOARD!$J$2=0,0,AU430)))</f>
        <v/>
      </c>
      <c r="AV430" s="383">
        <f>(IF(DASHBOARD!$J$2=AV7,DASHBOARD!$U$779,IF(DASHBOARD!$J$2=0,0,AV430)))</f>
        <v/>
      </c>
      <c r="AW430" s="383">
        <f>(IF(DASHBOARD!$J$2=AW7,DASHBOARD!$U$779,IF(DASHBOARD!$J$2=0,0,AW430)))</f>
        <v/>
      </c>
      <c r="AX430" s="383">
        <f>(IF(DASHBOARD!$J$2=AX7,DASHBOARD!$U$779,IF(DASHBOARD!$J$2=0,0,AX430)))</f>
        <v/>
      </c>
      <c r="AY430" s="383">
        <f>(IF(DASHBOARD!$J$2=AY7,DASHBOARD!$U$779,IF(DASHBOARD!$J$2=0,0,AY430)))</f>
        <v/>
      </c>
      <c r="AZ430" s="383">
        <f>(IF(DASHBOARD!$J$2=AZ7,DASHBOARD!$U$779,IF(DASHBOARD!$J$2=0,0,AZ430)))</f>
        <v/>
      </c>
      <c r="BA430" s="383">
        <f>(IF(DASHBOARD!$J$2=BA7,DASHBOARD!$U$779,IF(DASHBOARD!$J$2=0,0,BA430)))</f>
        <v/>
      </c>
      <c r="BB430" s="384">
        <f>IF(SUM(F430:BA430)&lt;&gt;0,AVERAGEIF(F430:BA430,"&gt;0",F430:BA430),0)</f>
        <v/>
      </c>
      <c r="BD430" s="385">
        <f>MAXA(F430:BA430)</f>
        <v/>
      </c>
      <c r="BE430" s="1461">
        <f>IF(BD430&lt;&gt;0,VLOOKUP(BD430,$F$10:$BA$10,MATCH(BD430,F430:BA430,0)),"")</f>
        <v/>
      </c>
      <c r="BF430" s="385">
        <f t="array" ref="BF430">MIN(IF(F430:BA430&gt;0,F430:BA430))</f>
        <v/>
      </c>
      <c r="BG430" s="1461">
        <f>IF(BF430&lt;&gt;0,VLOOKUP(BF430,$F$10:$BA$10,MATCH($BF430,$F430:$BA430,0)),"")</f>
        <v/>
      </c>
      <c r="BH430" s="257" t="n"/>
      <c r="BI430" s="1368">
        <f>HLOOKUP($BI$9,$S$10:$AI$431,1+$BL430,TRUE)</f>
        <v/>
      </c>
      <c r="BJ430" s="1369">
        <f>HLOOKUP($BJ$9,$AJ$10:$AW$431,1+$BL430,TRUE)</f>
        <v/>
      </c>
      <c r="BK430" s="151" t="n"/>
      <c r="BL430" s="408">
        <f>BL429+1</f>
        <v/>
      </c>
    </row>
    <row r="431" ht="19.5" customFormat="1" customHeight="1" s="242" thickBot="1" thickTop="1">
      <c r="B431" s="1411" t="n"/>
      <c r="C431" s="1374" t="n"/>
      <c r="D431" s="440" t="n"/>
      <c r="E431" s="441" t="n"/>
      <c r="F431" s="432" t="n"/>
      <c r="G431" s="432" t="n"/>
      <c r="H431" s="432" t="n"/>
      <c r="I431" s="432" t="n"/>
      <c r="J431" s="432" t="n"/>
      <c r="K431" s="432" t="n"/>
      <c r="L431" s="432" t="n"/>
      <c r="M431" s="432" t="n"/>
      <c r="N431" s="432" t="n"/>
      <c r="O431" s="432" t="n"/>
      <c r="P431" s="432" t="n"/>
      <c r="Q431" s="432" t="n"/>
      <c r="R431" s="432" t="n"/>
      <c r="S431" s="432" t="n"/>
      <c r="T431" s="432" t="n"/>
      <c r="U431" s="432" t="n"/>
      <c r="V431" s="432" t="n"/>
      <c r="W431" s="432" t="n"/>
      <c r="X431" s="432" t="n"/>
      <c r="Y431" s="432" t="n"/>
      <c r="Z431" s="432" t="n"/>
      <c r="AA431" s="432" t="n"/>
      <c r="AB431" s="432" t="n"/>
      <c r="AC431" s="432" t="n"/>
      <c r="AD431" s="432" t="n"/>
      <c r="AE431" s="432" t="n"/>
      <c r="AF431" s="432" t="n"/>
      <c r="AG431" s="432" t="n"/>
      <c r="AH431" s="432" t="n"/>
      <c r="AI431" s="432" t="n"/>
      <c r="AJ431" s="432" t="n"/>
      <c r="AK431" s="432" t="n"/>
      <c r="AL431" s="432" t="n"/>
      <c r="AM431" s="432" t="n"/>
      <c r="AN431" s="432" t="n"/>
      <c r="AO431" s="432" t="n"/>
      <c r="AP431" s="432" t="n"/>
      <c r="AQ431" s="432" t="n"/>
      <c r="AR431" s="432" t="n"/>
      <c r="AS431" s="432" t="n"/>
      <c r="AT431" s="432" t="n"/>
      <c r="AU431" s="432" t="n"/>
      <c r="AV431" s="432" t="n"/>
      <c r="AW431" s="432" t="n"/>
      <c r="AX431" s="432" t="n"/>
      <c r="AY431" s="432" t="n"/>
      <c r="AZ431" s="432" t="n"/>
      <c r="BA431" s="432" t="n"/>
      <c r="BB431" s="442">
        <f>IF(SUM(F431:BA431)&lt;&gt;0,AVERAGEIF(F431:BA431,"&gt;0",F431:BA431),0)</f>
        <v/>
      </c>
      <c r="BD431" s="443">
        <f>MAXA(F431:BA431)</f>
        <v/>
      </c>
      <c r="BE431" s="1486">
        <f>IF(BD431&lt;&gt;0,VLOOKUP(BD431,$F$10:$BA$10,MATCH(BD431,F431:BA431,0)),"")</f>
        <v/>
      </c>
      <c r="BF431" s="443">
        <f t="array" ref="BF431">MIN(IF(F431:BA431&gt;0,F431:BA431))</f>
        <v/>
      </c>
      <c r="BG431" s="1486">
        <f>IF(BF431&lt;&gt;0,VLOOKUP(BF431,$F$10:$BA$10,MATCH($BF431,$F431:$BA431,0)),"")</f>
        <v/>
      </c>
      <c r="BH431" s="257" t="n"/>
      <c r="BI431" s="1400">
        <f>HLOOKUP($BI$9,$S$10:$AI$431,1+$BL431,TRUE)</f>
        <v/>
      </c>
      <c r="BJ431" s="1401">
        <f>HLOOKUP($BJ$9,$AJ$10:$AW$431,1+$BL431,TRUE)</f>
        <v/>
      </c>
      <c r="BK431" s="151" t="n"/>
      <c r="BL431" s="408">
        <f>BL430+1</f>
        <v/>
      </c>
    </row>
    <row r="432" ht="20.25" customHeight="1" s="18" thickBot="1" thickTop="1">
      <c r="B432" s="1092" t="inlineStr">
        <is>
          <t>BAUBAU</t>
        </is>
      </c>
      <c r="C432" s="1492" t="inlineStr">
        <is>
          <t>BAUBAU</t>
        </is>
      </c>
      <c r="D432" s="1469" t="inlineStr">
        <is>
          <t>PLTMG BAUBAU 150</t>
        </is>
      </c>
      <c r="E432" s="402" t="inlineStr">
        <is>
          <t>Baubau # 1, 150</t>
        </is>
      </c>
      <c r="F432" s="383">
        <f>(IF(DASHBOARD!$J$2=F7,DASHBOARD!$U$93,IF(DASHBOARD!$J$2=0,0,F432)))</f>
        <v/>
      </c>
      <c r="G432" s="383">
        <f>(IF(DASHBOARD!$J$2=G7,DASHBOARD!$U$93,IF(DASHBOARD!$J$2=0,0,G432)))</f>
        <v/>
      </c>
      <c r="H432" s="383">
        <f>(IF(DASHBOARD!$J$2=H7,DASHBOARD!$U$93,IF(DASHBOARD!$J$2=0,0,H432)))</f>
        <v/>
      </c>
      <c r="I432" s="383">
        <f>(IF(DASHBOARD!$J$2=I7,DASHBOARD!$U$93,IF(DASHBOARD!$J$2=0,0,I432)))</f>
        <v/>
      </c>
      <c r="J432" s="383">
        <f>(IF(DASHBOARD!$J$2=J7,DASHBOARD!$U$93,IF(DASHBOARD!$J$2=0,0,J432)))</f>
        <v/>
      </c>
      <c r="K432" s="383">
        <f>(IF(DASHBOARD!$J$2=K7,DASHBOARD!$U$93,IF(DASHBOARD!$J$2=0,0,K432)))</f>
        <v/>
      </c>
      <c r="L432" s="383">
        <f>(IF(DASHBOARD!$J$2=L7,DASHBOARD!$U$93,IF(DASHBOARD!$J$2=0,0,L432)))</f>
        <v/>
      </c>
      <c r="M432" s="383">
        <f>(IF(DASHBOARD!$J$2=M7,DASHBOARD!$U$93,IF(DASHBOARD!$J$2=0,0,M432)))</f>
        <v/>
      </c>
      <c r="N432" s="383">
        <f>(IF(DASHBOARD!$J$2=N7,DASHBOARD!$U$93,IF(DASHBOARD!$J$2=0,0,N432)))</f>
        <v/>
      </c>
      <c r="O432" s="383">
        <f>(IF(DASHBOARD!$J$2=O7,DASHBOARD!$U$93,IF(DASHBOARD!$J$2=0,0,O432)))</f>
        <v/>
      </c>
      <c r="P432" s="383">
        <f>(IF(DASHBOARD!$J$2=P7,DASHBOARD!$U$93,IF(DASHBOARD!$J$2=0,0,P432)))</f>
        <v/>
      </c>
      <c r="Q432" s="383">
        <f>(IF(DASHBOARD!$J$2=Q7,DASHBOARD!$U$93,IF(DASHBOARD!$J$2=0,0,Q432)))</f>
        <v/>
      </c>
      <c r="R432" s="383">
        <f>(IF(DASHBOARD!$J$2=R7,DASHBOARD!$U$93,IF(DASHBOARD!$J$2=0,0,R432)))</f>
        <v/>
      </c>
      <c r="S432" s="383">
        <f>(IF(DASHBOARD!$J$2=S7,DASHBOARD!$U$93,IF(DASHBOARD!$J$2=0,0,S432)))</f>
        <v/>
      </c>
      <c r="T432" s="383">
        <f>(IF(DASHBOARD!$J$2=T7,DASHBOARD!$U$93,IF(DASHBOARD!$J$2=0,0,T432)))</f>
        <v/>
      </c>
      <c r="U432" s="383">
        <f>(IF(DASHBOARD!$J$2=U7,DASHBOARD!$U$93,IF(DASHBOARD!$J$2=0,0,U432)))</f>
        <v/>
      </c>
      <c r="V432" s="383">
        <f>(IF(DASHBOARD!$J$2=V7,DASHBOARD!$U$93,IF(DASHBOARD!$J$2=0,0,V432)))</f>
        <v/>
      </c>
      <c r="W432" s="383">
        <f>(IF(DASHBOARD!$J$2=W7,DASHBOARD!$U$93,IF(DASHBOARD!$J$2=0,0,W432)))</f>
        <v/>
      </c>
      <c r="X432" s="383">
        <f>(IF(DASHBOARD!$J$2=X7,DASHBOARD!$U$93,IF(DASHBOARD!$J$2=0,0,X432)))</f>
        <v/>
      </c>
      <c r="Y432" s="383">
        <f>(IF(DASHBOARD!$J$2=Y7,DASHBOARD!$U$93,IF(DASHBOARD!$J$2=0,0,Y432)))</f>
        <v/>
      </c>
      <c r="Z432" s="383">
        <f>(IF(DASHBOARD!$J$2=Z7,DASHBOARD!$U$93,IF(DASHBOARD!$J$2=0,0,Z432)))</f>
        <v/>
      </c>
      <c r="AA432" s="383">
        <f>(IF(DASHBOARD!$J$2=AA7,DASHBOARD!$U$93,IF(DASHBOARD!$J$2=0,0,AA432)))</f>
        <v/>
      </c>
      <c r="AB432" s="383">
        <f>(IF(DASHBOARD!$J$2=AB7,DASHBOARD!$U$93,IF(DASHBOARD!$J$2=0,0,AB432)))</f>
        <v/>
      </c>
      <c r="AC432" s="383">
        <f>(IF(DASHBOARD!$J$2=AC7,DASHBOARD!$U$93,IF(DASHBOARD!$J$2=0,0,AC432)))</f>
        <v/>
      </c>
      <c r="AD432" s="383">
        <f>(IF(DASHBOARD!$J$2=AD7,DASHBOARD!$U$93,IF(DASHBOARD!$J$2=0,0,AD432)))</f>
        <v/>
      </c>
      <c r="AE432" s="383">
        <f>(IF(DASHBOARD!$J$2=AE7,DASHBOARD!$U$93,IF(DASHBOARD!$J$2=0,0,AE432)))</f>
        <v/>
      </c>
      <c r="AF432" s="383">
        <f>(IF(DASHBOARD!$J$2=AF7,DASHBOARD!$U$93,IF(DASHBOARD!$J$2=0,0,AF432)))</f>
        <v/>
      </c>
      <c r="AG432" s="383">
        <f>(IF(DASHBOARD!$J$2=AG7,DASHBOARD!$U$93,IF(DASHBOARD!$J$2=0,0,AG432)))</f>
        <v/>
      </c>
      <c r="AH432" s="383">
        <f>(IF(DASHBOARD!$J$2=AH7,DASHBOARD!$U$93,IF(DASHBOARD!$J$2=0,0,AH432)))</f>
        <v/>
      </c>
      <c r="AI432" s="383">
        <f>(IF(DASHBOARD!$J$2=AI7,DASHBOARD!$U$93,IF(DASHBOARD!$J$2=0,0,AI432)))</f>
        <v/>
      </c>
      <c r="AJ432" s="383">
        <f>(IF(DASHBOARD!$J$2=AJ7,DASHBOARD!$U$93,IF(DASHBOARD!$J$2=0,0,AJ432)))</f>
        <v/>
      </c>
      <c r="AK432" s="383">
        <f>(IF(DASHBOARD!$J$2=AK7,DASHBOARD!$U$93,IF(DASHBOARD!$J$2=0,0,AK432)))</f>
        <v/>
      </c>
      <c r="AL432" s="383">
        <f>(IF(DASHBOARD!$J$2=AL7,DASHBOARD!$U$93,IF(DASHBOARD!$J$2=0,0,AL432)))</f>
        <v/>
      </c>
      <c r="AM432" s="383">
        <f>(IF(DASHBOARD!$J$2=AM7,DASHBOARD!$U$93,IF(DASHBOARD!$J$2=0,0,AM432)))</f>
        <v/>
      </c>
      <c r="AN432" s="383">
        <f>(IF(DASHBOARD!$J$2=AN7,DASHBOARD!$U$93,IF(DASHBOARD!$J$2=0,0,AN432)))</f>
        <v/>
      </c>
      <c r="AO432" s="383">
        <f>(IF(DASHBOARD!$J$2=AO7,DASHBOARD!$U$93,IF(DASHBOARD!$J$2=0,0,AO432)))</f>
        <v/>
      </c>
      <c r="AP432" s="383">
        <f>(IF(DASHBOARD!$J$2=AP7,DASHBOARD!$U$93,IF(DASHBOARD!$J$2=0,0,AP432)))</f>
        <v/>
      </c>
      <c r="AQ432" s="383">
        <f>(IF(DASHBOARD!$J$2=AQ7,DASHBOARD!$U$93,IF(DASHBOARD!$J$2=0,0,AQ432)))</f>
        <v/>
      </c>
      <c r="AR432" s="383">
        <f>(IF(DASHBOARD!$J$2=AR7,DASHBOARD!$U$93,IF(DASHBOARD!$J$2=0,0,AR432)))</f>
        <v/>
      </c>
      <c r="AS432" s="383">
        <f>(IF(DASHBOARD!$J$2=AS7,DASHBOARD!$U$93,IF(DASHBOARD!$J$2=0,0,AS432)))</f>
        <v/>
      </c>
      <c r="AT432" s="383">
        <f>(IF(DASHBOARD!$J$2=AT7,DASHBOARD!$U$93,IF(DASHBOARD!$J$2=0,0,AT432)))</f>
        <v/>
      </c>
      <c r="AU432" s="383">
        <f>(IF(DASHBOARD!$J$2=AU7,DASHBOARD!$U$93,IF(DASHBOARD!$J$2=0,0,AU432)))</f>
        <v/>
      </c>
      <c r="AV432" s="383">
        <f>(IF(DASHBOARD!$J$2=AV7,DASHBOARD!$U$93,IF(DASHBOARD!$J$2=0,0,AV432)))</f>
        <v/>
      </c>
      <c r="AW432" s="383">
        <f>(IF(DASHBOARD!$J$2=AW7,DASHBOARD!$U$93,IF(DASHBOARD!$J$2=0,0,AW432)))</f>
        <v/>
      </c>
      <c r="AX432" s="383">
        <f>(IF(DASHBOARD!$J$2=AX7,DASHBOARD!$U$93,IF(DASHBOARD!$J$2=0,0,AX432)))</f>
        <v/>
      </c>
      <c r="AY432" s="383">
        <f>(IF(DASHBOARD!$J$2=AY7,DASHBOARD!$U$93,IF(DASHBOARD!$J$2=0,0,AY432)))</f>
        <v/>
      </c>
      <c r="AZ432" s="383">
        <f>(IF(DASHBOARD!$J$2=AZ7,DASHBOARD!$U$93,IF(DASHBOARD!$J$2=0,0,AZ432)))</f>
        <v/>
      </c>
      <c r="BA432" s="383">
        <f>(IF(DASHBOARD!$J$2=BA7,DASHBOARD!$U$93,IF(DASHBOARD!$J$2=0,0,BA432)))</f>
        <v/>
      </c>
      <c r="BB432" s="384">
        <f>IF(SUM(F432:BA432)&lt;&gt;0,AVERAGEIF(F432:BA432,"&gt;0",F432:BA432),0)</f>
        <v/>
      </c>
      <c r="BC432" s="147" t="n"/>
      <c r="BD432" s="385">
        <f>MAXA(F432:BA432)</f>
        <v/>
      </c>
      <c r="BE432" s="1461">
        <f>IF(BD432&lt;&gt;0,VLOOKUP(BD432,$F$10:$BA$10,MATCH(BD432,F432:BA432,0)),"")</f>
        <v/>
      </c>
      <c r="BF432" s="385">
        <f t="array" ref="BF432">MIN(IF(F432:BA432&gt;0,F432:BA432))</f>
        <v/>
      </c>
      <c r="BG432" s="1461">
        <f>IF(BF432&lt;&gt;0,VLOOKUP(BF432,$F$10:$BA$10,MATCH($BF432,$F432:$BA432,0)),"")</f>
        <v/>
      </c>
      <c r="BI432" s="1368">
        <f>HLOOKUP($BI$9,$S$10:$AI$431,1+$BL432,TRUE)</f>
        <v/>
      </c>
      <c r="BJ432" s="1369">
        <f>HLOOKUP($BJ$9,$AJ$10:$AW$431,1+$BL432,TRUE)</f>
        <v/>
      </c>
      <c r="BK432" s="151" t="n"/>
      <c r="BL432" s="387">
        <f>BL110+1</f>
        <v/>
      </c>
      <c r="BM432" s="399" t="n"/>
    </row>
    <row r="433" ht="20.25" customHeight="1" s="18" thickBot="1" thickTop="1">
      <c r="B433" s="1412" t="n"/>
      <c r="C433" s="1410" t="n"/>
      <c r="D433" s="1462" t="n"/>
      <c r="E433" s="402" t="inlineStr">
        <is>
          <t>Baubau # 2, 150</t>
        </is>
      </c>
      <c r="F433" s="383">
        <f>(IF(DASHBOARD!$J$2=F7,DASHBOARD!$U$94,IF(DASHBOARD!$J$2=0,0,F433)))</f>
        <v/>
      </c>
      <c r="G433" s="383">
        <f>(IF(DASHBOARD!$J$2=G7,DASHBOARD!$U$94,IF(DASHBOARD!$J$2=0,0,G433)))</f>
        <v/>
      </c>
      <c r="H433" s="383">
        <f>(IF(DASHBOARD!$J$2=H7,DASHBOARD!$U$94,IF(DASHBOARD!$J$2=0,0,H433)))</f>
        <v/>
      </c>
      <c r="I433" s="383">
        <f>(IF(DASHBOARD!$J$2=I7,DASHBOARD!$U$94,IF(DASHBOARD!$J$2=0,0,I433)))</f>
        <v/>
      </c>
      <c r="J433" s="383">
        <f>(IF(DASHBOARD!$J$2=J7,DASHBOARD!$U$94,IF(DASHBOARD!$J$2=0,0,J433)))</f>
        <v/>
      </c>
      <c r="K433" s="383">
        <f>(IF(DASHBOARD!$J$2=K7,DASHBOARD!$U$94,IF(DASHBOARD!$J$2=0,0,K433)))</f>
        <v/>
      </c>
      <c r="L433" s="383">
        <f>(IF(DASHBOARD!$J$2=L7,DASHBOARD!$U$94,IF(DASHBOARD!$J$2=0,0,L433)))</f>
        <v/>
      </c>
      <c r="M433" s="383">
        <f>(IF(DASHBOARD!$J$2=M7,DASHBOARD!$U$94,IF(DASHBOARD!$J$2=0,0,M433)))</f>
        <v/>
      </c>
      <c r="N433" s="383">
        <f>(IF(DASHBOARD!$J$2=N7,DASHBOARD!$U$94,IF(DASHBOARD!$J$2=0,0,N433)))</f>
        <v/>
      </c>
      <c r="O433" s="383">
        <f>(IF(DASHBOARD!$J$2=O7,DASHBOARD!$U$94,IF(DASHBOARD!$J$2=0,0,O433)))</f>
        <v/>
      </c>
      <c r="P433" s="383">
        <f>(IF(DASHBOARD!$J$2=P7,DASHBOARD!$U$94,IF(DASHBOARD!$J$2=0,0,P433)))</f>
        <v/>
      </c>
      <c r="Q433" s="383">
        <f>(IF(DASHBOARD!$J$2=Q7,DASHBOARD!$U$94,IF(DASHBOARD!$J$2=0,0,Q433)))</f>
        <v/>
      </c>
      <c r="R433" s="383">
        <f>(IF(DASHBOARD!$J$2=R7,DASHBOARD!$U$94,IF(DASHBOARD!$J$2=0,0,R433)))</f>
        <v/>
      </c>
      <c r="S433" s="383">
        <f>(IF(DASHBOARD!$J$2=S7,DASHBOARD!$U$94,IF(DASHBOARD!$J$2=0,0,S433)))</f>
        <v/>
      </c>
      <c r="T433" s="383">
        <f>(IF(DASHBOARD!$J$2=T7,DASHBOARD!$U$94,IF(DASHBOARD!$J$2=0,0,T433)))</f>
        <v/>
      </c>
      <c r="U433" s="383">
        <f>(IF(DASHBOARD!$J$2=U7,DASHBOARD!$U$94,IF(DASHBOARD!$J$2=0,0,U433)))</f>
        <v/>
      </c>
      <c r="V433" s="383">
        <f>(IF(DASHBOARD!$J$2=V7,DASHBOARD!$U$94,IF(DASHBOARD!$J$2=0,0,V433)))</f>
        <v/>
      </c>
      <c r="W433" s="383">
        <f>(IF(DASHBOARD!$J$2=W7,DASHBOARD!$U$94,IF(DASHBOARD!$J$2=0,0,W433)))</f>
        <v/>
      </c>
      <c r="X433" s="383">
        <f>(IF(DASHBOARD!$J$2=X7,DASHBOARD!$U$94,IF(DASHBOARD!$J$2=0,0,X433)))</f>
        <v/>
      </c>
      <c r="Y433" s="383">
        <f>(IF(DASHBOARD!$J$2=Y7,DASHBOARD!$U$94,IF(DASHBOARD!$J$2=0,0,Y433)))</f>
        <v/>
      </c>
      <c r="Z433" s="383">
        <f>(IF(DASHBOARD!$J$2=Z7,DASHBOARD!$U$94,IF(DASHBOARD!$J$2=0,0,Z433)))</f>
        <v/>
      </c>
      <c r="AA433" s="383">
        <f>(IF(DASHBOARD!$J$2=AA7,DASHBOARD!$U$94,IF(DASHBOARD!$J$2=0,0,AA433)))</f>
        <v/>
      </c>
      <c r="AB433" s="383">
        <f>(IF(DASHBOARD!$J$2=AB7,DASHBOARD!$U$94,IF(DASHBOARD!$J$2=0,0,AB433)))</f>
        <v/>
      </c>
      <c r="AC433" s="383">
        <f>(IF(DASHBOARD!$J$2=AC7,DASHBOARD!$U$94,IF(DASHBOARD!$J$2=0,0,AC433)))</f>
        <v/>
      </c>
      <c r="AD433" s="383">
        <f>(IF(DASHBOARD!$J$2=AD7,DASHBOARD!$U$94,IF(DASHBOARD!$J$2=0,0,AD433)))</f>
        <v/>
      </c>
      <c r="AE433" s="383">
        <f>(IF(DASHBOARD!$J$2=AE7,DASHBOARD!$U$94,IF(DASHBOARD!$J$2=0,0,AE433)))</f>
        <v/>
      </c>
      <c r="AF433" s="383">
        <f>(IF(DASHBOARD!$J$2=AF7,DASHBOARD!$U$94,IF(DASHBOARD!$J$2=0,0,AF433)))</f>
        <v/>
      </c>
      <c r="AG433" s="383">
        <f>(IF(DASHBOARD!$J$2=AG7,DASHBOARD!$U$94,IF(DASHBOARD!$J$2=0,0,AG433)))</f>
        <v/>
      </c>
      <c r="AH433" s="383">
        <f>(IF(DASHBOARD!$J$2=AH7,DASHBOARD!$U$94,IF(DASHBOARD!$J$2=0,0,AH433)))</f>
        <v/>
      </c>
      <c r="AI433" s="383">
        <f>(IF(DASHBOARD!$J$2=AI7,DASHBOARD!$U$94,IF(DASHBOARD!$J$2=0,0,AI433)))</f>
        <v/>
      </c>
      <c r="AJ433" s="383">
        <f>(IF(DASHBOARD!$J$2=AJ7,DASHBOARD!$U$94,IF(DASHBOARD!$J$2=0,0,AJ433)))</f>
        <v/>
      </c>
      <c r="AK433" s="383">
        <f>(IF(DASHBOARD!$J$2=AK7,DASHBOARD!$U$94,IF(DASHBOARD!$J$2=0,0,AK433)))</f>
        <v/>
      </c>
      <c r="AL433" s="383">
        <f>(IF(DASHBOARD!$J$2=AL7,DASHBOARD!$U$94,IF(DASHBOARD!$J$2=0,0,AL433)))</f>
        <v/>
      </c>
      <c r="AM433" s="383">
        <f>(IF(DASHBOARD!$J$2=AM7,DASHBOARD!$U$94,IF(DASHBOARD!$J$2=0,0,AM433)))</f>
        <v/>
      </c>
      <c r="AN433" s="383">
        <f>(IF(DASHBOARD!$J$2=AN7,DASHBOARD!$U$94,IF(DASHBOARD!$J$2=0,0,AN433)))</f>
        <v/>
      </c>
      <c r="AO433" s="383">
        <f>(IF(DASHBOARD!$J$2=AO7,DASHBOARD!$U$94,IF(DASHBOARD!$J$2=0,0,AO433)))</f>
        <v/>
      </c>
      <c r="AP433" s="383">
        <f>(IF(DASHBOARD!$J$2=AP7,DASHBOARD!$U$94,IF(DASHBOARD!$J$2=0,0,AP433)))</f>
        <v/>
      </c>
      <c r="AQ433" s="383">
        <f>(IF(DASHBOARD!$J$2=AQ7,DASHBOARD!$U$94,IF(DASHBOARD!$J$2=0,0,AQ433)))</f>
        <v/>
      </c>
      <c r="AR433" s="383">
        <f>(IF(DASHBOARD!$J$2=AR7,DASHBOARD!$U$94,IF(DASHBOARD!$J$2=0,0,AR433)))</f>
        <v/>
      </c>
      <c r="AS433" s="383">
        <f>(IF(DASHBOARD!$J$2=AS7,DASHBOARD!$U$94,IF(DASHBOARD!$J$2=0,0,AS433)))</f>
        <v/>
      </c>
      <c r="AT433" s="383">
        <f>(IF(DASHBOARD!$J$2=AT7,DASHBOARD!$U$94,IF(DASHBOARD!$J$2=0,0,AT433)))</f>
        <v/>
      </c>
      <c r="AU433" s="383">
        <f>(IF(DASHBOARD!$J$2=AU7,DASHBOARD!$U$94,IF(DASHBOARD!$J$2=0,0,AU433)))</f>
        <v/>
      </c>
      <c r="AV433" s="383">
        <f>(IF(DASHBOARD!$J$2=AV7,DASHBOARD!$U$94,IF(DASHBOARD!$J$2=0,0,AV433)))</f>
        <v/>
      </c>
      <c r="AW433" s="383">
        <f>(IF(DASHBOARD!$J$2=AW7,DASHBOARD!$U$94,IF(DASHBOARD!$J$2=0,0,AW433)))</f>
        <v/>
      </c>
      <c r="AX433" s="383">
        <f>(IF(DASHBOARD!$J$2=AX7,DASHBOARD!$U$94,IF(DASHBOARD!$J$2=0,0,AX433)))</f>
        <v/>
      </c>
      <c r="AY433" s="383">
        <f>(IF(DASHBOARD!$J$2=AY7,DASHBOARD!$U$94,IF(DASHBOARD!$J$2=0,0,AY433)))</f>
        <v/>
      </c>
      <c r="AZ433" s="383">
        <f>(IF(DASHBOARD!$J$2=AZ7,DASHBOARD!$U$94,IF(DASHBOARD!$J$2=0,0,AZ433)))</f>
        <v/>
      </c>
      <c r="BA433" s="383">
        <f>(IF(DASHBOARD!$J$2=BA7,DASHBOARD!$U$94,IF(DASHBOARD!$J$2=0,0,BA433)))</f>
        <v/>
      </c>
      <c r="BB433" s="384">
        <f>IF(SUM(F433:BA433)&lt;&gt;0,AVERAGEIF(F433:BA433,"&gt;0",F433:BA433),0)</f>
        <v/>
      </c>
      <c r="BC433" s="147" t="n"/>
      <c r="BD433" s="385">
        <f>MAXA(F433:BA433)</f>
        <v/>
      </c>
      <c r="BE433" s="1461">
        <f>IF(BD433&lt;&gt;0,VLOOKUP(BD433,$F$10:$BA$10,MATCH(BD433,F433:BA433,0)),"")</f>
        <v/>
      </c>
      <c r="BF433" s="385">
        <f t="array" ref="BF433">MIN(IF(F433:BA433&gt;0,F433:BA433))</f>
        <v/>
      </c>
      <c r="BG433" s="1461">
        <f>IF(BF433&lt;&gt;0,VLOOKUP(BF433,$F$10:$BA$10,MATCH($BF433,$F433:$BA433,0)),"")</f>
        <v/>
      </c>
      <c r="BI433" s="1368">
        <f>HLOOKUP($BI$9,$S$10:$AI$431,1+$BL433,TRUE)</f>
        <v/>
      </c>
      <c r="BJ433" s="1369">
        <f>HLOOKUP($BJ$9,$AJ$10:$AW$431,1+$BL433,TRUE)</f>
        <v/>
      </c>
      <c r="BK433" s="151" t="n"/>
      <c r="BL433" s="387">
        <f>BL432+1</f>
        <v/>
      </c>
      <c r="BM433" s="399" t="n"/>
    </row>
    <row r="434" ht="20.25" customHeight="1" s="18" thickBot="1" thickTop="1">
      <c r="B434" s="1412" t="n"/>
      <c r="C434" s="1410" t="n"/>
      <c r="D434" s="1462" t="n"/>
      <c r="E434" s="402" t="inlineStr">
        <is>
          <t>Raha # 1, 150</t>
        </is>
      </c>
      <c r="F434" s="383">
        <f>(IF(DASHBOARD!$J$2=F7,DASHBOARD!$U$95,IF(DASHBOARD!$J$2=0,0,F434)))</f>
        <v/>
      </c>
      <c r="G434" s="383">
        <f>(IF(DASHBOARD!$J$2=G7,DASHBOARD!$U$95,IF(DASHBOARD!$J$2=0,0,G434)))</f>
        <v/>
      </c>
      <c r="H434" s="383">
        <f>(IF(DASHBOARD!$J$2=H7,DASHBOARD!$U$95,IF(DASHBOARD!$J$2=0,0,H434)))</f>
        <v/>
      </c>
      <c r="I434" s="383">
        <f>(IF(DASHBOARD!$J$2=I7,DASHBOARD!$U$95,IF(DASHBOARD!$J$2=0,0,I434)))</f>
        <v/>
      </c>
      <c r="J434" s="383">
        <f>(IF(DASHBOARD!$J$2=J7,DASHBOARD!$U$95,IF(DASHBOARD!$J$2=0,0,J434)))</f>
        <v/>
      </c>
      <c r="K434" s="383">
        <f>(IF(DASHBOARD!$J$2=K7,DASHBOARD!$U$95,IF(DASHBOARD!$J$2=0,0,K434)))</f>
        <v/>
      </c>
      <c r="L434" s="383">
        <f>(IF(DASHBOARD!$J$2=L7,DASHBOARD!$U$95,IF(DASHBOARD!$J$2=0,0,L434)))</f>
        <v/>
      </c>
      <c r="M434" s="383">
        <f>(IF(DASHBOARD!$J$2=M7,DASHBOARD!$U$95,IF(DASHBOARD!$J$2=0,0,M434)))</f>
        <v/>
      </c>
      <c r="N434" s="383">
        <f>(IF(DASHBOARD!$J$2=N7,DASHBOARD!$U$95,IF(DASHBOARD!$J$2=0,0,N434)))</f>
        <v/>
      </c>
      <c r="O434" s="383">
        <f>(IF(DASHBOARD!$J$2=O7,DASHBOARD!$U$95,IF(DASHBOARD!$J$2=0,0,O434)))</f>
        <v/>
      </c>
      <c r="P434" s="383">
        <f>(IF(DASHBOARD!$J$2=P7,DASHBOARD!$U$95,IF(DASHBOARD!$J$2=0,0,P434)))</f>
        <v/>
      </c>
      <c r="Q434" s="383">
        <f>(IF(DASHBOARD!$J$2=Q7,DASHBOARD!$U$95,IF(DASHBOARD!$J$2=0,0,Q434)))</f>
        <v/>
      </c>
      <c r="R434" s="383">
        <f>(IF(DASHBOARD!$J$2=R7,DASHBOARD!$U$95,IF(DASHBOARD!$J$2=0,0,R434)))</f>
        <v/>
      </c>
      <c r="S434" s="383">
        <f>(IF(DASHBOARD!$J$2=S7,DASHBOARD!$U$95,IF(DASHBOARD!$J$2=0,0,S434)))</f>
        <v/>
      </c>
      <c r="T434" s="383">
        <f>(IF(DASHBOARD!$J$2=T7,DASHBOARD!$U$95,IF(DASHBOARD!$J$2=0,0,T434)))</f>
        <v/>
      </c>
      <c r="U434" s="383">
        <f>(IF(DASHBOARD!$J$2=U7,DASHBOARD!$U$95,IF(DASHBOARD!$J$2=0,0,U434)))</f>
        <v/>
      </c>
      <c r="V434" s="383">
        <f>(IF(DASHBOARD!$J$2=V7,DASHBOARD!$U$95,IF(DASHBOARD!$J$2=0,0,V434)))</f>
        <v/>
      </c>
      <c r="W434" s="383">
        <f>(IF(DASHBOARD!$J$2=W7,DASHBOARD!$U$95,IF(DASHBOARD!$J$2=0,0,W434)))</f>
        <v/>
      </c>
      <c r="X434" s="383">
        <f>(IF(DASHBOARD!$J$2=X7,DASHBOARD!$U$95,IF(DASHBOARD!$J$2=0,0,X434)))</f>
        <v/>
      </c>
      <c r="Y434" s="383">
        <f>(IF(DASHBOARD!$J$2=Y7,DASHBOARD!$U$95,IF(DASHBOARD!$J$2=0,0,Y434)))</f>
        <v/>
      </c>
      <c r="Z434" s="383">
        <f>(IF(DASHBOARD!$J$2=Z7,DASHBOARD!$U$95,IF(DASHBOARD!$J$2=0,0,Z434)))</f>
        <v/>
      </c>
      <c r="AA434" s="383">
        <f>(IF(DASHBOARD!$J$2=AA7,DASHBOARD!$U$95,IF(DASHBOARD!$J$2=0,0,AA434)))</f>
        <v/>
      </c>
      <c r="AB434" s="383">
        <f>(IF(DASHBOARD!$J$2=AB7,DASHBOARD!$U$95,IF(DASHBOARD!$J$2=0,0,AB434)))</f>
        <v/>
      </c>
      <c r="AC434" s="383">
        <f>(IF(DASHBOARD!$J$2=AC7,DASHBOARD!$U$95,IF(DASHBOARD!$J$2=0,0,AC434)))</f>
        <v/>
      </c>
      <c r="AD434" s="383">
        <f>(IF(DASHBOARD!$J$2=AD7,DASHBOARD!$U$95,IF(DASHBOARD!$J$2=0,0,AD434)))</f>
        <v/>
      </c>
      <c r="AE434" s="383">
        <f>(IF(DASHBOARD!$J$2=AE7,DASHBOARD!$U$95,IF(DASHBOARD!$J$2=0,0,AE434)))</f>
        <v/>
      </c>
      <c r="AF434" s="383">
        <f>(IF(DASHBOARD!$J$2=AF7,DASHBOARD!$U$95,IF(DASHBOARD!$J$2=0,0,AF434)))</f>
        <v/>
      </c>
      <c r="AG434" s="383">
        <f>(IF(DASHBOARD!$J$2=AG7,DASHBOARD!$U$95,IF(DASHBOARD!$J$2=0,0,AG434)))</f>
        <v/>
      </c>
      <c r="AH434" s="383">
        <f>(IF(DASHBOARD!$J$2=AH7,DASHBOARD!$U$95,IF(DASHBOARD!$J$2=0,0,AH434)))</f>
        <v/>
      </c>
      <c r="AI434" s="383">
        <f>(IF(DASHBOARD!$J$2=AI7,DASHBOARD!$U$95,IF(DASHBOARD!$J$2=0,0,AI434)))</f>
        <v/>
      </c>
      <c r="AJ434" s="383">
        <f>(IF(DASHBOARD!$J$2=AJ7,DASHBOARD!$U$95,IF(DASHBOARD!$J$2=0,0,AJ434)))</f>
        <v/>
      </c>
      <c r="AK434" s="383">
        <f>(IF(DASHBOARD!$J$2=AK7,DASHBOARD!$U$95,IF(DASHBOARD!$J$2=0,0,AK434)))</f>
        <v/>
      </c>
      <c r="AL434" s="383">
        <f>(IF(DASHBOARD!$J$2=AL7,DASHBOARD!$U$95,IF(DASHBOARD!$J$2=0,0,AL434)))</f>
        <v/>
      </c>
      <c r="AM434" s="383">
        <f>(IF(DASHBOARD!$J$2=AM7,DASHBOARD!$U$95,IF(DASHBOARD!$J$2=0,0,AM434)))</f>
        <v/>
      </c>
      <c r="AN434" s="383">
        <f>(IF(DASHBOARD!$J$2=AN7,DASHBOARD!$U$95,IF(DASHBOARD!$J$2=0,0,AN434)))</f>
        <v/>
      </c>
      <c r="AO434" s="383">
        <f>(IF(DASHBOARD!$J$2=AO7,DASHBOARD!$U$95,IF(DASHBOARD!$J$2=0,0,AO434)))</f>
        <v/>
      </c>
      <c r="AP434" s="383">
        <f>(IF(DASHBOARD!$J$2=AP7,DASHBOARD!$U$95,IF(DASHBOARD!$J$2=0,0,AP434)))</f>
        <v/>
      </c>
      <c r="AQ434" s="383">
        <f>(IF(DASHBOARD!$J$2=AQ7,DASHBOARD!$U$95,IF(DASHBOARD!$J$2=0,0,AQ434)))</f>
        <v/>
      </c>
      <c r="AR434" s="383">
        <f>(IF(DASHBOARD!$J$2=AR7,DASHBOARD!$U$95,IF(DASHBOARD!$J$2=0,0,AR434)))</f>
        <v/>
      </c>
      <c r="AS434" s="383">
        <f>(IF(DASHBOARD!$J$2=AS7,DASHBOARD!$U$95,IF(DASHBOARD!$J$2=0,0,AS434)))</f>
        <v/>
      </c>
      <c r="AT434" s="383">
        <f>(IF(DASHBOARD!$J$2=AT7,DASHBOARD!$U$95,IF(DASHBOARD!$J$2=0,0,AT434)))</f>
        <v/>
      </c>
      <c r="AU434" s="383">
        <f>(IF(DASHBOARD!$J$2=AU7,DASHBOARD!$U$95,IF(DASHBOARD!$J$2=0,0,AU434)))</f>
        <v/>
      </c>
      <c r="AV434" s="383">
        <f>(IF(DASHBOARD!$J$2=AV7,DASHBOARD!$U$95,IF(DASHBOARD!$J$2=0,0,AV434)))</f>
        <v/>
      </c>
      <c r="AW434" s="383">
        <f>(IF(DASHBOARD!$J$2=AW7,DASHBOARD!$U$95,IF(DASHBOARD!$J$2=0,0,AW434)))</f>
        <v/>
      </c>
      <c r="AX434" s="383">
        <f>(IF(DASHBOARD!$J$2=AX7,DASHBOARD!$U$95,IF(DASHBOARD!$J$2=0,0,AX434)))</f>
        <v/>
      </c>
      <c r="AY434" s="383">
        <f>(IF(DASHBOARD!$J$2=AY7,DASHBOARD!$U$95,IF(DASHBOARD!$J$2=0,0,AY434)))</f>
        <v/>
      </c>
      <c r="AZ434" s="383">
        <f>(IF(DASHBOARD!$J$2=AZ7,DASHBOARD!$U$95,IF(DASHBOARD!$J$2=0,0,AZ434)))</f>
        <v/>
      </c>
      <c r="BA434" s="383">
        <f>(IF(DASHBOARD!$J$2=BA7,DASHBOARD!$U$95,IF(DASHBOARD!$J$2=0,0,BA434)))</f>
        <v/>
      </c>
      <c r="BB434" s="384">
        <f>IF(SUM(F434:BA434)&lt;&gt;0,AVERAGEIF(F434:BA434,"&gt;0",F434:BA434),0)</f>
        <v/>
      </c>
      <c r="BC434" s="147" t="n"/>
      <c r="BD434" s="385">
        <f>MAXA(F434:BA434)</f>
        <v/>
      </c>
      <c r="BE434" s="1461">
        <f>IF(BD434&lt;&gt;0,VLOOKUP(BD434,$F$10:$BA$10,MATCH(BD434,F434:BA434,0)),"")</f>
        <v/>
      </c>
      <c r="BF434" s="385">
        <f t="array" ref="BF434">MIN(IF(F434:BA434&gt;0,F434:BA434))</f>
        <v/>
      </c>
      <c r="BG434" s="1461">
        <f>IF(BF434&lt;&gt;0,VLOOKUP(BF434,$F$10:$BA$10,MATCH($BF434,$F434:$BA434,0)),"")</f>
        <v/>
      </c>
      <c r="BI434" s="1368">
        <f>HLOOKUP($BI$9,$S$10:$AI$431,1+$BL434,TRUE)</f>
        <v/>
      </c>
      <c r="BJ434" s="1369">
        <f>HLOOKUP($BJ$9,$AJ$10:$AW$431,1+$BL434,TRUE)</f>
        <v/>
      </c>
      <c r="BK434" s="151" t="n"/>
      <c r="BL434" s="387">
        <f>BL433+1</f>
        <v/>
      </c>
      <c r="BM434" s="399" t="n"/>
    </row>
    <row r="435" ht="20.25" customHeight="1" s="18" thickBot="1" thickTop="1">
      <c r="B435" s="1412" t="n"/>
      <c r="C435" s="1410" t="n"/>
      <c r="D435" s="1463" t="n"/>
      <c r="E435" s="402" t="inlineStr">
        <is>
          <t>Raha # 1, 150</t>
        </is>
      </c>
      <c r="F435" s="383">
        <f>(IF(DASHBOARD!$J$2=F7,DASHBOARD!$U$96,IF(DASHBOARD!$J$2=0,0,F435)))</f>
        <v/>
      </c>
      <c r="G435" s="383">
        <f>(IF(DASHBOARD!$J$2=G7,DASHBOARD!$U$96,IF(DASHBOARD!$J$2=0,0,G435)))</f>
        <v/>
      </c>
      <c r="H435" s="383">
        <f>(IF(DASHBOARD!$J$2=H7,DASHBOARD!$U$96,IF(DASHBOARD!$J$2=0,0,H435)))</f>
        <v/>
      </c>
      <c r="I435" s="383">
        <f>(IF(DASHBOARD!$J$2=I7,DASHBOARD!$U$96,IF(DASHBOARD!$J$2=0,0,I435)))</f>
        <v/>
      </c>
      <c r="J435" s="383">
        <f>(IF(DASHBOARD!$J$2=J7,DASHBOARD!$U$96,IF(DASHBOARD!$J$2=0,0,J435)))</f>
        <v/>
      </c>
      <c r="K435" s="383">
        <f>(IF(DASHBOARD!$J$2=K7,DASHBOARD!$U$96,IF(DASHBOARD!$J$2=0,0,K435)))</f>
        <v/>
      </c>
      <c r="L435" s="383">
        <f>(IF(DASHBOARD!$J$2=L7,DASHBOARD!$U$96,IF(DASHBOARD!$J$2=0,0,L435)))</f>
        <v/>
      </c>
      <c r="M435" s="383">
        <f>(IF(DASHBOARD!$J$2=M7,DASHBOARD!$U$96,IF(DASHBOARD!$J$2=0,0,M435)))</f>
        <v/>
      </c>
      <c r="N435" s="383">
        <f>(IF(DASHBOARD!$J$2=N7,DASHBOARD!$U$96,IF(DASHBOARD!$J$2=0,0,N435)))</f>
        <v/>
      </c>
      <c r="O435" s="383">
        <f>(IF(DASHBOARD!$J$2=O7,DASHBOARD!$U$96,IF(DASHBOARD!$J$2=0,0,O435)))</f>
        <v/>
      </c>
      <c r="P435" s="383">
        <f>(IF(DASHBOARD!$J$2=P7,DASHBOARD!$U$96,IF(DASHBOARD!$J$2=0,0,P435)))</f>
        <v/>
      </c>
      <c r="Q435" s="383">
        <f>(IF(DASHBOARD!$J$2=Q7,DASHBOARD!$U$96,IF(DASHBOARD!$J$2=0,0,Q435)))</f>
        <v/>
      </c>
      <c r="R435" s="383">
        <f>(IF(DASHBOARD!$J$2=R7,DASHBOARD!$U$96,IF(DASHBOARD!$J$2=0,0,R435)))</f>
        <v/>
      </c>
      <c r="S435" s="383">
        <f>(IF(DASHBOARD!$J$2=S7,DASHBOARD!$U$96,IF(DASHBOARD!$J$2=0,0,S435)))</f>
        <v/>
      </c>
      <c r="T435" s="383">
        <f>(IF(DASHBOARD!$J$2=T7,DASHBOARD!$U$96,IF(DASHBOARD!$J$2=0,0,T435)))</f>
        <v/>
      </c>
      <c r="U435" s="383">
        <f>(IF(DASHBOARD!$J$2=U7,DASHBOARD!$U$96,IF(DASHBOARD!$J$2=0,0,U435)))</f>
        <v/>
      </c>
      <c r="V435" s="383">
        <f>(IF(DASHBOARD!$J$2=V7,DASHBOARD!$U$96,IF(DASHBOARD!$J$2=0,0,V435)))</f>
        <v/>
      </c>
      <c r="W435" s="383">
        <f>(IF(DASHBOARD!$J$2=W7,DASHBOARD!$U$96,IF(DASHBOARD!$J$2=0,0,W435)))</f>
        <v/>
      </c>
      <c r="X435" s="383">
        <f>(IF(DASHBOARD!$J$2=X7,DASHBOARD!$U$96,IF(DASHBOARD!$J$2=0,0,X435)))</f>
        <v/>
      </c>
      <c r="Y435" s="383">
        <f>(IF(DASHBOARD!$J$2=Y7,DASHBOARD!$U$96,IF(DASHBOARD!$J$2=0,0,Y435)))</f>
        <v/>
      </c>
      <c r="Z435" s="383">
        <f>(IF(DASHBOARD!$J$2=Z7,DASHBOARD!$U$96,IF(DASHBOARD!$J$2=0,0,Z435)))</f>
        <v/>
      </c>
      <c r="AA435" s="383">
        <f>(IF(DASHBOARD!$J$2=AA7,DASHBOARD!$U$96,IF(DASHBOARD!$J$2=0,0,AA435)))</f>
        <v/>
      </c>
      <c r="AB435" s="383">
        <f>(IF(DASHBOARD!$J$2=AB7,DASHBOARD!$U$96,IF(DASHBOARD!$J$2=0,0,AB435)))</f>
        <v/>
      </c>
      <c r="AC435" s="383">
        <f>(IF(DASHBOARD!$J$2=AC7,DASHBOARD!$U$96,IF(DASHBOARD!$J$2=0,0,AC435)))</f>
        <v/>
      </c>
      <c r="AD435" s="383">
        <f>(IF(DASHBOARD!$J$2=AD7,DASHBOARD!$U$96,IF(DASHBOARD!$J$2=0,0,AD435)))</f>
        <v/>
      </c>
      <c r="AE435" s="383">
        <f>(IF(DASHBOARD!$J$2=AE7,DASHBOARD!$U$96,IF(DASHBOARD!$J$2=0,0,AE435)))</f>
        <v/>
      </c>
      <c r="AF435" s="383">
        <f>(IF(DASHBOARD!$J$2=AF7,DASHBOARD!$U$96,IF(DASHBOARD!$J$2=0,0,AF435)))</f>
        <v/>
      </c>
      <c r="AG435" s="383">
        <f>(IF(DASHBOARD!$J$2=AG7,DASHBOARD!$U$96,IF(DASHBOARD!$J$2=0,0,AG435)))</f>
        <v/>
      </c>
      <c r="AH435" s="383">
        <f>(IF(DASHBOARD!$J$2=AH7,DASHBOARD!$U$96,IF(DASHBOARD!$J$2=0,0,AH435)))</f>
        <v/>
      </c>
      <c r="AI435" s="383">
        <f>(IF(DASHBOARD!$J$2=AI7,DASHBOARD!$U$96,IF(DASHBOARD!$J$2=0,0,AI435)))</f>
        <v/>
      </c>
      <c r="AJ435" s="383">
        <f>(IF(DASHBOARD!$J$2=AJ7,DASHBOARD!$U$96,IF(DASHBOARD!$J$2=0,0,AJ435)))</f>
        <v/>
      </c>
      <c r="AK435" s="383">
        <f>(IF(DASHBOARD!$J$2=AK7,DASHBOARD!$U$96,IF(DASHBOARD!$J$2=0,0,AK435)))</f>
        <v/>
      </c>
      <c r="AL435" s="383">
        <f>(IF(DASHBOARD!$J$2=AL7,DASHBOARD!$U$96,IF(DASHBOARD!$J$2=0,0,AL435)))</f>
        <v/>
      </c>
      <c r="AM435" s="383">
        <f>(IF(DASHBOARD!$J$2=AM7,DASHBOARD!$U$96,IF(DASHBOARD!$J$2=0,0,AM435)))</f>
        <v/>
      </c>
      <c r="AN435" s="383">
        <f>(IF(DASHBOARD!$J$2=AN7,DASHBOARD!$U$96,IF(DASHBOARD!$J$2=0,0,AN435)))</f>
        <v/>
      </c>
      <c r="AO435" s="383">
        <f>(IF(DASHBOARD!$J$2=AO7,DASHBOARD!$U$96,IF(DASHBOARD!$J$2=0,0,AO435)))</f>
        <v/>
      </c>
      <c r="AP435" s="383">
        <f>(IF(DASHBOARD!$J$2=AP7,DASHBOARD!$U$96,IF(DASHBOARD!$J$2=0,0,AP435)))</f>
        <v/>
      </c>
      <c r="AQ435" s="383">
        <f>(IF(DASHBOARD!$J$2=AQ7,DASHBOARD!$U$96,IF(DASHBOARD!$J$2=0,0,AQ435)))</f>
        <v/>
      </c>
      <c r="AR435" s="383">
        <f>(IF(DASHBOARD!$J$2=AR7,DASHBOARD!$U$96,IF(DASHBOARD!$J$2=0,0,AR435)))</f>
        <v/>
      </c>
      <c r="AS435" s="383">
        <f>(IF(DASHBOARD!$J$2=AS7,DASHBOARD!$U$96,IF(DASHBOARD!$J$2=0,0,AS435)))</f>
        <v/>
      </c>
      <c r="AT435" s="383">
        <f>(IF(DASHBOARD!$J$2=AT7,DASHBOARD!$U$96,IF(DASHBOARD!$J$2=0,0,AT435)))</f>
        <v/>
      </c>
      <c r="AU435" s="383">
        <f>(IF(DASHBOARD!$J$2=AU7,DASHBOARD!$U$96,IF(DASHBOARD!$J$2=0,0,AU435)))</f>
        <v/>
      </c>
      <c r="AV435" s="383">
        <f>(IF(DASHBOARD!$J$2=AV7,DASHBOARD!$U$96,IF(DASHBOARD!$J$2=0,0,AV435)))</f>
        <v/>
      </c>
      <c r="AW435" s="383">
        <f>(IF(DASHBOARD!$J$2=AW7,DASHBOARD!$U$96,IF(DASHBOARD!$J$2=0,0,AW435)))</f>
        <v/>
      </c>
      <c r="AX435" s="383">
        <f>(IF(DASHBOARD!$J$2=AX7,DASHBOARD!$U$96,IF(DASHBOARD!$J$2=0,0,AX435)))</f>
        <v/>
      </c>
      <c r="AY435" s="383">
        <f>(IF(DASHBOARD!$J$2=AY7,DASHBOARD!$U$96,IF(DASHBOARD!$J$2=0,0,AY435)))</f>
        <v/>
      </c>
      <c r="AZ435" s="383">
        <f>(IF(DASHBOARD!$J$2=AZ7,DASHBOARD!$U$96,IF(DASHBOARD!$J$2=0,0,AZ435)))</f>
        <v/>
      </c>
      <c r="BA435" s="383">
        <f>(IF(DASHBOARD!$J$2=BA7,DASHBOARD!$U$96,IF(DASHBOARD!$J$2=0,0,BA435)))</f>
        <v/>
      </c>
      <c r="BB435" s="384">
        <f>IF(SUM(F435:BA435)&lt;&gt;0,AVERAGEIF(F435:BA435,"&gt;0",F435:BA435),0)</f>
        <v/>
      </c>
      <c r="BC435" s="147" t="n"/>
      <c r="BD435" s="385">
        <f>MAXA(F435:BA435)</f>
        <v/>
      </c>
      <c r="BE435" s="1461">
        <f>IF(BD435&lt;&gt;0,VLOOKUP(BD435,$F$10:$BA$10,MATCH(BD435,F435:BA435,0)),"")</f>
        <v/>
      </c>
      <c r="BF435" s="385">
        <f t="array" ref="BF435">MIN(IF(F435:BA435&gt;0,F435:BA435))</f>
        <v/>
      </c>
      <c r="BG435" s="1461">
        <f>IF(BF435&lt;&gt;0,VLOOKUP(BF435,$F$10:$BA$10,MATCH($BF435,$F435:$BA435,0)),"")</f>
        <v/>
      </c>
      <c r="BI435" s="1368">
        <f>HLOOKUP($BI$9,$S$10:$AI$431,1+$BL435,TRUE)</f>
        <v/>
      </c>
      <c r="BJ435" s="1369">
        <f>HLOOKUP($BJ$9,$AJ$10:$AW$431,1+$BL435,TRUE)</f>
        <v/>
      </c>
      <c r="BK435" s="151" t="n"/>
      <c r="BL435" s="387">
        <f>BL434+1</f>
        <v/>
      </c>
      <c r="BM435" s="399" t="n"/>
    </row>
    <row r="436" ht="20.25" customHeight="1" s="18" thickBot="1" thickTop="1">
      <c r="B436" s="1412" t="n"/>
      <c r="C436" s="1410" t="n"/>
      <c r="D436" s="328" t="n"/>
      <c r="E436" s="402" t="n"/>
      <c r="F436" s="383" t="n"/>
      <c r="G436" s="383" t="n"/>
      <c r="H436" s="383" t="n"/>
      <c r="I436" s="383" t="n"/>
      <c r="J436" s="383" t="n"/>
      <c r="K436" s="383" t="n"/>
      <c r="L436" s="383" t="n"/>
      <c r="M436" s="383" t="n"/>
      <c r="N436" s="383" t="n"/>
      <c r="O436" s="383" t="n"/>
      <c r="P436" s="383" t="n"/>
      <c r="Q436" s="383" t="n"/>
      <c r="R436" s="383" t="n"/>
      <c r="S436" s="383" t="n"/>
      <c r="T436" s="383" t="n"/>
      <c r="U436" s="383" t="n"/>
      <c r="V436" s="383" t="n"/>
      <c r="W436" s="383" t="n"/>
      <c r="X436" s="383" t="n"/>
      <c r="Y436" s="383" t="n"/>
      <c r="Z436" s="383" t="n"/>
      <c r="AA436" s="383" t="n"/>
      <c r="AB436" s="383" t="n"/>
      <c r="AC436" s="383" t="n"/>
      <c r="AD436" s="383" t="n"/>
      <c r="AE436" s="383" t="n"/>
      <c r="AF436" s="383" t="n"/>
      <c r="AG436" s="383" t="n"/>
      <c r="AH436" s="383" t="n"/>
      <c r="AI436" s="383" t="n"/>
      <c r="AJ436" s="383" t="n"/>
      <c r="AK436" s="383" t="n"/>
      <c r="AL436" s="383" t="n"/>
      <c r="AM436" s="383" t="n"/>
      <c r="AN436" s="383" t="n"/>
      <c r="AO436" s="383" t="n"/>
      <c r="AP436" s="383" t="n"/>
      <c r="AQ436" s="383" t="n"/>
      <c r="AR436" s="383" t="n"/>
      <c r="AS436" s="383" t="n"/>
      <c r="AT436" s="383" t="n"/>
      <c r="AU436" s="383" t="n"/>
      <c r="AV436" s="383" t="n"/>
      <c r="AW436" s="383" t="n"/>
      <c r="AX436" s="383" t="n"/>
      <c r="AY436" s="383" t="n"/>
      <c r="AZ436" s="383" t="n"/>
      <c r="BA436" s="383" t="n"/>
      <c r="BB436" s="384">
        <f>IF(SUM(F436:BA436)&lt;&gt;0,AVERAGEIF(F436:BA436,"&gt;0",F436:BA436),0)</f>
        <v/>
      </c>
      <c r="BC436" s="147" t="n"/>
      <c r="BD436" s="385">
        <f>MAXA(F436:BA436)</f>
        <v/>
      </c>
      <c r="BE436" s="1461">
        <f>IF(BD436&lt;&gt;0,VLOOKUP(BD436,$F$10:$BA$10,MATCH(BD436,F436:BA436,0)),"")</f>
        <v/>
      </c>
      <c r="BF436" s="385">
        <f t="array" ref="BF436">MIN(IF(F436:BA436&gt;0,F436:BA436))</f>
        <v/>
      </c>
      <c r="BG436" s="1461">
        <f>IF(BF436&lt;&gt;0,VLOOKUP(BF436,$F$10:$BA$10,MATCH($BF436,$F436:$BA436,0)),"")</f>
        <v/>
      </c>
      <c r="BI436" s="1368">
        <f>HLOOKUP($BI$9,$S$10:$AI$431,1+$BL436,TRUE)</f>
        <v/>
      </c>
      <c r="BJ436" s="1369">
        <f>HLOOKUP($BJ$9,$AJ$10:$AW$431,1+$BL436,TRUE)</f>
        <v/>
      </c>
      <c r="BK436" s="151" t="n"/>
      <c r="BL436" s="387">
        <f>BL435+1</f>
        <v/>
      </c>
      <c r="BM436" s="399" t="n"/>
    </row>
    <row r="437" ht="20.25" customHeight="1" s="18" thickBot="1" thickTop="1">
      <c r="B437" s="1412" t="n"/>
      <c r="C437" s="1410" t="n"/>
      <c r="D437" s="1096" t="inlineStr">
        <is>
          <t>BAUBAU 150</t>
        </is>
      </c>
      <c r="E437" s="402" t="inlineStr">
        <is>
          <t>PLTMG Baubau # 1, 150</t>
        </is>
      </c>
      <c r="F437" s="383">
        <f>(IF(DASHBOARD!$J$2=F7,DASHBOARD!$U$87,IF(DASHBOARD!$J$2=0,0,F437)))</f>
        <v/>
      </c>
      <c r="G437" s="383">
        <f>(IF(DASHBOARD!$J$2=G7,DASHBOARD!$U$87,IF(DASHBOARD!$J$2=0,0,G437)))</f>
        <v/>
      </c>
      <c r="H437" s="383">
        <f>(IF(DASHBOARD!$J$2=H7,DASHBOARD!$U$87,IF(DASHBOARD!$J$2=0,0,H437)))</f>
        <v/>
      </c>
      <c r="I437" s="383">
        <f>(IF(DASHBOARD!$J$2=I7,DASHBOARD!$U$87,IF(DASHBOARD!$J$2=0,0,I437)))</f>
        <v/>
      </c>
      <c r="J437" s="383">
        <f>(IF(DASHBOARD!$J$2=J7,DASHBOARD!$U$87,IF(DASHBOARD!$J$2=0,0,J437)))</f>
        <v/>
      </c>
      <c r="K437" s="383">
        <f>(IF(DASHBOARD!$J$2=K7,DASHBOARD!$U$87,IF(DASHBOARD!$J$2=0,0,K437)))</f>
        <v/>
      </c>
      <c r="L437" s="383">
        <f>(IF(DASHBOARD!$J$2=L7,DASHBOARD!$U$87,IF(DASHBOARD!$J$2=0,0,L437)))</f>
        <v/>
      </c>
      <c r="M437" s="383">
        <f>(IF(DASHBOARD!$J$2=M7,DASHBOARD!$U$87,IF(DASHBOARD!$J$2=0,0,M437)))</f>
        <v/>
      </c>
      <c r="N437" s="383">
        <f>(IF(DASHBOARD!$J$2=N7,DASHBOARD!$U$87,IF(DASHBOARD!$J$2=0,0,N437)))</f>
        <v/>
      </c>
      <c r="O437" s="383">
        <f>(IF(DASHBOARD!$J$2=O7,DASHBOARD!$U$87,IF(DASHBOARD!$J$2=0,0,O437)))</f>
        <v/>
      </c>
      <c r="P437" s="383">
        <f>(IF(DASHBOARD!$J$2=P7,DASHBOARD!$U$87,IF(DASHBOARD!$J$2=0,0,P437)))</f>
        <v/>
      </c>
      <c r="Q437" s="383">
        <f>(IF(DASHBOARD!$J$2=Q7,DASHBOARD!$U$87,IF(DASHBOARD!$J$2=0,0,Q437)))</f>
        <v/>
      </c>
      <c r="R437" s="383">
        <f>(IF(DASHBOARD!$J$2=R7,DASHBOARD!$U$87,IF(DASHBOARD!$J$2=0,0,R437)))</f>
        <v/>
      </c>
      <c r="S437" s="383">
        <f>(IF(DASHBOARD!$J$2=S7,DASHBOARD!$U$87,IF(DASHBOARD!$J$2=0,0,S437)))</f>
        <v/>
      </c>
      <c r="T437" s="383">
        <f>(IF(DASHBOARD!$J$2=T7,DASHBOARD!$U$87,IF(DASHBOARD!$J$2=0,0,T437)))</f>
        <v/>
      </c>
      <c r="U437" s="383">
        <f>(IF(DASHBOARD!$J$2=U7,DASHBOARD!$U$87,IF(DASHBOARD!$J$2=0,0,U437)))</f>
        <v/>
      </c>
      <c r="V437" s="383">
        <f>(IF(DASHBOARD!$J$2=V7,DASHBOARD!$U$87,IF(DASHBOARD!$J$2=0,0,V437)))</f>
        <v/>
      </c>
      <c r="W437" s="383">
        <f>(IF(DASHBOARD!$J$2=W7,DASHBOARD!$U$87,IF(DASHBOARD!$J$2=0,0,W437)))</f>
        <v/>
      </c>
      <c r="X437" s="383">
        <f>(IF(DASHBOARD!$J$2=X7,DASHBOARD!$U$87,IF(DASHBOARD!$J$2=0,0,X437)))</f>
        <v/>
      </c>
      <c r="Y437" s="383">
        <f>(IF(DASHBOARD!$J$2=Y7,DASHBOARD!$U$87,IF(DASHBOARD!$J$2=0,0,Y437)))</f>
        <v/>
      </c>
      <c r="Z437" s="383">
        <f>(IF(DASHBOARD!$J$2=Z7,DASHBOARD!$U$87,IF(DASHBOARD!$J$2=0,0,Z437)))</f>
        <v/>
      </c>
      <c r="AA437" s="383">
        <f>(IF(DASHBOARD!$J$2=AA7,DASHBOARD!$U$87,IF(DASHBOARD!$J$2=0,0,AA437)))</f>
        <v/>
      </c>
      <c r="AB437" s="383">
        <f>(IF(DASHBOARD!$J$2=AB7,DASHBOARD!$U$87,IF(DASHBOARD!$J$2=0,0,AB437)))</f>
        <v/>
      </c>
      <c r="AC437" s="383">
        <f>(IF(DASHBOARD!$J$2=AC7,DASHBOARD!$U$87,IF(DASHBOARD!$J$2=0,0,AC437)))</f>
        <v/>
      </c>
      <c r="AD437" s="383">
        <f>(IF(DASHBOARD!$J$2=AD7,DASHBOARD!$U$87,IF(DASHBOARD!$J$2=0,0,AD437)))</f>
        <v/>
      </c>
      <c r="AE437" s="383">
        <f>(IF(DASHBOARD!$J$2=AE7,DASHBOARD!$U$87,IF(DASHBOARD!$J$2=0,0,AE437)))</f>
        <v/>
      </c>
      <c r="AF437" s="383">
        <f>(IF(DASHBOARD!$J$2=AF7,DASHBOARD!$U$87,IF(DASHBOARD!$J$2=0,0,AF437)))</f>
        <v/>
      </c>
      <c r="AG437" s="383">
        <f>(IF(DASHBOARD!$J$2=AG7,DASHBOARD!$U$87,IF(DASHBOARD!$J$2=0,0,AG437)))</f>
        <v/>
      </c>
      <c r="AH437" s="383">
        <f>(IF(DASHBOARD!$J$2=AH7,DASHBOARD!$U$87,IF(DASHBOARD!$J$2=0,0,AH437)))</f>
        <v/>
      </c>
      <c r="AI437" s="383">
        <f>(IF(DASHBOARD!$J$2=AI7,DASHBOARD!$U$87,IF(DASHBOARD!$J$2=0,0,AI437)))</f>
        <v/>
      </c>
      <c r="AJ437" s="383">
        <f>(IF(DASHBOARD!$J$2=AJ7,DASHBOARD!$U$87,IF(DASHBOARD!$J$2=0,0,AJ437)))</f>
        <v/>
      </c>
      <c r="AK437" s="383">
        <f>(IF(DASHBOARD!$J$2=AK7,DASHBOARD!$U$87,IF(DASHBOARD!$J$2=0,0,AK437)))</f>
        <v/>
      </c>
      <c r="AL437" s="383">
        <f>(IF(DASHBOARD!$J$2=AL7,DASHBOARD!$U$87,IF(DASHBOARD!$J$2=0,0,AL437)))</f>
        <v/>
      </c>
      <c r="AM437" s="383">
        <f>(IF(DASHBOARD!$J$2=AM7,DASHBOARD!$U$87,IF(DASHBOARD!$J$2=0,0,AM437)))</f>
        <v/>
      </c>
      <c r="AN437" s="383">
        <f>(IF(DASHBOARD!$J$2=AN7,DASHBOARD!$U$87,IF(DASHBOARD!$J$2=0,0,AN437)))</f>
        <v/>
      </c>
      <c r="AO437" s="383">
        <f>(IF(DASHBOARD!$J$2=AO7,DASHBOARD!$U$87,IF(DASHBOARD!$J$2=0,0,AO437)))</f>
        <v/>
      </c>
      <c r="AP437" s="383">
        <f>(IF(DASHBOARD!$J$2=AP7,DASHBOARD!$U$87,IF(DASHBOARD!$J$2=0,0,AP437)))</f>
        <v/>
      </c>
      <c r="AQ437" s="383">
        <f>(IF(DASHBOARD!$J$2=AQ7,DASHBOARD!$U$87,IF(DASHBOARD!$J$2=0,0,AQ437)))</f>
        <v/>
      </c>
      <c r="AR437" s="383">
        <f>(IF(DASHBOARD!$J$2=AR7,DASHBOARD!$U$87,IF(DASHBOARD!$J$2=0,0,AR437)))</f>
        <v/>
      </c>
      <c r="AS437" s="383">
        <f>(IF(DASHBOARD!$J$2=AS7,DASHBOARD!$U$87,IF(DASHBOARD!$J$2=0,0,AS437)))</f>
        <v/>
      </c>
      <c r="AT437" s="383">
        <f>(IF(DASHBOARD!$J$2=AT7,DASHBOARD!$U$87,IF(DASHBOARD!$J$2=0,0,AT437)))</f>
        <v/>
      </c>
      <c r="AU437" s="383">
        <f>(IF(DASHBOARD!$J$2=AU7,DASHBOARD!$U$87,IF(DASHBOARD!$J$2=0,0,AU437)))</f>
        <v/>
      </c>
      <c r="AV437" s="383">
        <f>(IF(DASHBOARD!$J$2=AV7,DASHBOARD!$U$87,IF(DASHBOARD!$J$2=0,0,AV437)))</f>
        <v/>
      </c>
      <c r="AW437" s="383">
        <f>(IF(DASHBOARD!$J$2=AW7,DASHBOARD!$U$87,IF(DASHBOARD!$J$2=0,0,AW437)))</f>
        <v/>
      </c>
      <c r="AX437" s="383">
        <f>(IF(DASHBOARD!$J$2=AX7,DASHBOARD!$U$87,IF(DASHBOARD!$J$2=0,0,AX437)))</f>
        <v/>
      </c>
      <c r="AY437" s="383">
        <f>(IF(DASHBOARD!$J$2=AY7,DASHBOARD!$U$87,IF(DASHBOARD!$J$2=0,0,AY437)))</f>
        <v/>
      </c>
      <c r="AZ437" s="383">
        <f>(IF(DASHBOARD!$J$2=AZ7,DASHBOARD!$U$87,IF(DASHBOARD!$J$2=0,0,AZ437)))</f>
        <v/>
      </c>
      <c r="BA437" s="383">
        <f>(IF(DASHBOARD!$J$2=BA7,DASHBOARD!$U$87,IF(DASHBOARD!$J$2=0,0,BA437)))</f>
        <v/>
      </c>
      <c r="BB437" s="384">
        <f>IF(SUM(F437:BA437)&lt;&gt;0,AVERAGEIF(F437:BA437,"&gt;0",F437:BA437),0)</f>
        <v/>
      </c>
      <c r="BC437" s="147" t="n"/>
      <c r="BD437" s="385">
        <f>MAXA(F437:BA437)</f>
        <v/>
      </c>
      <c r="BE437" s="1461">
        <f>IF(BD437&lt;&gt;0,VLOOKUP(BD437,$F$10:$BA$10,MATCH(BD437,F437:BA437,0)),"")</f>
        <v/>
      </c>
      <c r="BF437" s="385">
        <f t="array" ref="BF437">MIN(IF(F437:BA437&gt;0,F437:BA437))</f>
        <v/>
      </c>
      <c r="BG437" s="1461">
        <f>IF(BF437&lt;&gt;0,VLOOKUP(BF437,$F$10:$BA$10,MATCH($BF437,$F437:$BA437,0)),"")</f>
        <v/>
      </c>
      <c r="BI437" s="1368">
        <f>HLOOKUP($BI$9,$S$10:$AI$431,1+$BL437,TRUE)</f>
        <v/>
      </c>
      <c r="BJ437" s="1369">
        <f>HLOOKUP($BJ$9,$AJ$10:$AW$431,1+$BL437,TRUE)</f>
        <v/>
      </c>
      <c r="BK437" s="151" t="n"/>
      <c r="BL437" s="387">
        <f>BL436+1</f>
        <v/>
      </c>
      <c r="BM437" s="399" t="n"/>
    </row>
    <row r="438" ht="20.25" customHeight="1" s="18" thickBot="1" thickTop="1">
      <c r="B438" s="1412" t="n"/>
      <c r="C438" s="1410" t="n"/>
      <c r="D438" s="1462" t="n"/>
      <c r="E438" s="402" t="inlineStr">
        <is>
          <t>PLTMG Baubau # 2, 150</t>
        </is>
      </c>
      <c r="F438" s="383">
        <f>(IF(DASHBOARD!$J$2=F7,DASHBOARD!$U$88,IF(DASHBOARD!$J$2=0,0,F438)))</f>
        <v/>
      </c>
      <c r="G438" s="383">
        <f>(IF(DASHBOARD!$J$2=G7,DASHBOARD!$U$88,IF(DASHBOARD!$J$2=0,0,G438)))</f>
        <v/>
      </c>
      <c r="H438" s="383">
        <f>(IF(DASHBOARD!$J$2=H7,DASHBOARD!$U$88,IF(DASHBOARD!$J$2=0,0,H438)))</f>
        <v/>
      </c>
      <c r="I438" s="383">
        <f>(IF(DASHBOARD!$J$2=I7,DASHBOARD!$U$88,IF(DASHBOARD!$J$2=0,0,I438)))</f>
        <v/>
      </c>
      <c r="J438" s="383">
        <f>(IF(DASHBOARD!$J$2=J7,DASHBOARD!$U$88,IF(DASHBOARD!$J$2=0,0,J438)))</f>
        <v/>
      </c>
      <c r="K438" s="383">
        <f>(IF(DASHBOARD!$J$2=K7,DASHBOARD!$U$88,IF(DASHBOARD!$J$2=0,0,K438)))</f>
        <v/>
      </c>
      <c r="L438" s="383">
        <f>(IF(DASHBOARD!$J$2=L7,DASHBOARD!$U$88,IF(DASHBOARD!$J$2=0,0,L438)))</f>
        <v/>
      </c>
      <c r="M438" s="383">
        <f>(IF(DASHBOARD!$J$2=M7,DASHBOARD!$U$88,IF(DASHBOARD!$J$2=0,0,M438)))</f>
        <v/>
      </c>
      <c r="N438" s="383">
        <f>(IF(DASHBOARD!$J$2=N7,DASHBOARD!$U$88,IF(DASHBOARD!$J$2=0,0,N438)))</f>
        <v/>
      </c>
      <c r="O438" s="383">
        <f>(IF(DASHBOARD!$J$2=O7,DASHBOARD!$U$88,IF(DASHBOARD!$J$2=0,0,O438)))</f>
        <v/>
      </c>
      <c r="P438" s="383">
        <f>(IF(DASHBOARD!$J$2=P7,DASHBOARD!$U$88,IF(DASHBOARD!$J$2=0,0,P438)))</f>
        <v/>
      </c>
      <c r="Q438" s="383">
        <f>(IF(DASHBOARD!$J$2=Q7,DASHBOARD!$U$88,IF(DASHBOARD!$J$2=0,0,Q438)))</f>
        <v/>
      </c>
      <c r="R438" s="383">
        <f>(IF(DASHBOARD!$J$2=R7,DASHBOARD!$U$88,IF(DASHBOARD!$J$2=0,0,R438)))</f>
        <v/>
      </c>
      <c r="S438" s="383">
        <f>(IF(DASHBOARD!$J$2=S7,DASHBOARD!$U$88,IF(DASHBOARD!$J$2=0,0,S438)))</f>
        <v/>
      </c>
      <c r="T438" s="383">
        <f>(IF(DASHBOARD!$J$2=T7,DASHBOARD!$U$88,IF(DASHBOARD!$J$2=0,0,T438)))</f>
        <v/>
      </c>
      <c r="U438" s="383">
        <f>(IF(DASHBOARD!$J$2=U7,DASHBOARD!$U$88,IF(DASHBOARD!$J$2=0,0,U438)))</f>
        <v/>
      </c>
      <c r="V438" s="383">
        <f>(IF(DASHBOARD!$J$2=V7,DASHBOARD!$U$88,IF(DASHBOARD!$J$2=0,0,V438)))</f>
        <v/>
      </c>
      <c r="W438" s="383">
        <f>(IF(DASHBOARD!$J$2=W7,DASHBOARD!$U$88,IF(DASHBOARD!$J$2=0,0,W438)))</f>
        <v/>
      </c>
      <c r="X438" s="383">
        <f>(IF(DASHBOARD!$J$2=X7,DASHBOARD!$U$88,IF(DASHBOARD!$J$2=0,0,X438)))</f>
        <v/>
      </c>
      <c r="Y438" s="383">
        <f>(IF(DASHBOARD!$J$2=Y7,DASHBOARD!$U$88,IF(DASHBOARD!$J$2=0,0,Y438)))</f>
        <v/>
      </c>
      <c r="Z438" s="383">
        <f>(IF(DASHBOARD!$J$2=Z7,DASHBOARD!$U$88,IF(DASHBOARD!$J$2=0,0,Z438)))</f>
        <v/>
      </c>
      <c r="AA438" s="383">
        <f>(IF(DASHBOARD!$J$2=AA7,DASHBOARD!$U$88,IF(DASHBOARD!$J$2=0,0,AA438)))</f>
        <v/>
      </c>
      <c r="AB438" s="383">
        <f>(IF(DASHBOARD!$J$2=AB7,DASHBOARD!$U$88,IF(DASHBOARD!$J$2=0,0,AB438)))</f>
        <v/>
      </c>
      <c r="AC438" s="383">
        <f>(IF(DASHBOARD!$J$2=AC7,DASHBOARD!$U$88,IF(DASHBOARD!$J$2=0,0,AC438)))</f>
        <v/>
      </c>
      <c r="AD438" s="383">
        <f>(IF(DASHBOARD!$J$2=AD7,DASHBOARD!$U$88,IF(DASHBOARD!$J$2=0,0,AD438)))</f>
        <v/>
      </c>
      <c r="AE438" s="383">
        <f>(IF(DASHBOARD!$J$2=AE7,DASHBOARD!$U$88,IF(DASHBOARD!$J$2=0,0,AE438)))</f>
        <v/>
      </c>
      <c r="AF438" s="383">
        <f>(IF(DASHBOARD!$J$2=AF7,DASHBOARD!$U$88,IF(DASHBOARD!$J$2=0,0,AF438)))</f>
        <v/>
      </c>
      <c r="AG438" s="383">
        <f>(IF(DASHBOARD!$J$2=AG7,DASHBOARD!$U$88,IF(DASHBOARD!$J$2=0,0,AG438)))</f>
        <v/>
      </c>
      <c r="AH438" s="383">
        <f>(IF(DASHBOARD!$J$2=AH7,DASHBOARD!$U$88,IF(DASHBOARD!$J$2=0,0,AH438)))</f>
        <v/>
      </c>
      <c r="AI438" s="383">
        <f>(IF(DASHBOARD!$J$2=AI7,DASHBOARD!$U$88,IF(DASHBOARD!$J$2=0,0,AI438)))</f>
        <v/>
      </c>
      <c r="AJ438" s="383">
        <f>(IF(DASHBOARD!$J$2=AJ7,DASHBOARD!$U$88,IF(DASHBOARD!$J$2=0,0,AJ438)))</f>
        <v/>
      </c>
      <c r="AK438" s="383">
        <f>(IF(DASHBOARD!$J$2=AK7,DASHBOARD!$U$88,IF(DASHBOARD!$J$2=0,0,AK438)))</f>
        <v/>
      </c>
      <c r="AL438" s="383">
        <f>(IF(DASHBOARD!$J$2=AL7,DASHBOARD!$U$88,IF(DASHBOARD!$J$2=0,0,AL438)))</f>
        <v/>
      </c>
      <c r="AM438" s="383">
        <f>(IF(DASHBOARD!$J$2=AM7,DASHBOARD!$U$88,IF(DASHBOARD!$J$2=0,0,AM438)))</f>
        <v/>
      </c>
      <c r="AN438" s="383">
        <f>(IF(DASHBOARD!$J$2=AN7,DASHBOARD!$U$88,IF(DASHBOARD!$J$2=0,0,AN438)))</f>
        <v/>
      </c>
      <c r="AO438" s="383">
        <f>(IF(DASHBOARD!$J$2=AO7,DASHBOARD!$U$88,IF(DASHBOARD!$J$2=0,0,AO438)))</f>
        <v/>
      </c>
      <c r="AP438" s="383">
        <f>(IF(DASHBOARD!$J$2=AP7,DASHBOARD!$U$88,IF(DASHBOARD!$J$2=0,0,AP438)))</f>
        <v/>
      </c>
      <c r="AQ438" s="383">
        <f>(IF(DASHBOARD!$J$2=AQ7,DASHBOARD!$U$88,IF(DASHBOARD!$J$2=0,0,AQ438)))</f>
        <v/>
      </c>
      <c r="AR438" s="383">
        <f>(IF(DASHBOARD!$J$2=AR7,DASHBOARD!$U$88,IF(DASHBOARD!$J$2=0,0,AR438)))</f>
        <v/>
      </c>
      <c r="AS438" s="383">
        <f>(IF(DASHBOARD!$J$2=AS7,DASHBOARD!$U$88,IF(DASHBOARD!$J$2=0,0,AS438)))</f>
        <v/>
      </c>
      <c r="AT438" s="383">
        <f>(IF(DASHBOARD!$J$2=AT7,DASHBOARD!$U$88,IF(DASHBOARD!$J$2=0,0,AT438)))</f>
        <v/>
      </c>
      <c r="AU438" s="383">
        <f>(IF(DASHBOARD!$J$2=AU7,DASHBOARD!$U$88,IF(DASHBOARD!$J$2=0,0,AU438)))</f>
        <v/>
      </c>
      <c r="AV438" s="383">
        <f>(IF(DASHBOARD!$J$2=AV7,DASHBOARD!$U$88,IF(DASHBOARD!$J$2=0,0,AV438)))</f>
        <v/>
      </c>
      <c r="AW438" s="383">
        <f>(IF(DASHBOARD!$J$2=AW7,DASHBOARD!$U$88,IF(DASHBOARD!$J$2=0,0,AW438)))</f>
        <v/>
      </c>
      <c r="AX438" s="383">
        <f>(IF(DASHBOARD!$J$2=AX7,DASHBOARD!$U$88,IF(DASHBOARD!$J$2=0,0,AX438)))</f>
        <v/>
      </c>
      <c r="AY438" s="383">
        <f>(IF(DASHBOARD!$J$2=AY7,DASHBOARD!$U$88,IF(DASHBOARD!$J$2=0,0,AY438)))</f>
        <v/>
      </c>
      <c r="AZ438" s="383">
        <f>(IF(DASHBOARD!$J$2=AZ7,DASHBOARD!$U$88,IF(DASHBOARD!$J$2=0,0,AZ438)))</f>
        <v/>
      </c>
      <c r="BA438" s="383">
        <f>(IF(DASHBOARD!$J$2=BA7,DASHBOARD!$U$88,IF(DASHBOARD!$J$2=0,0,BA438)))</f>
        <v/>
      </c>
      <c r="BB438" s="384">
        <f>IF(SUM(F438:BA438)&lt;&gt;0,AVERAGEIF(F438:BA438,"&gt;0",F438:BA438),0)</f>
        <v/>
      </c>
      <c r="BC438" s="147" t="n"/>
      <c r="BD438" s="385">
        <f>MAXA(F438:BA438)</f>
        <v/>
      </c>
      <c r="BE438" s="1461">
        <f>IF(BD438&lt;&gt;0,VLOOKUP(BD438,$F$10:$BA$10,MATCH(BD438,F438:BA438,0)),"")</f>
        <v/>
      </c>
      <c r="BF438" s="385">
        <f t="array" ref="BF438">MIN(IF(F438:BA438&gt;0,F438:BA438))</f>
        <v/>
      </c>
      <c r="BG438" s="1461">
        <f>IF(BF438&lt;&gt;0,VLOOKUP(BF438,$F$10:$BA$10,MATCH($BF438,$F438:$BA438,0)),"")</f>
        <v/>
      </c>
      <c r="BI438" s="1368">
        <f>HLOOKUP($BI$9,$S$10:$AI$431,1+$BL438,TRUE)</f>
        <v/>
      </c>
      <c r="BJ438" s="1369">
        <f>HLOOKUP($BJ$9,$AJ$10:$AW$431,1+$BL438,TRUE)</f>
        <v/>
      </c>
      <c r="BK438" s="151" t="n"/>
      <c r="BL438" s="387">
        <f>BL437+1</f>
        <v/>
      </c>
      <c r="BM438" s="399" t="n"/>
    </row>
    <row r="439" ht="20.25" customHeight="1" s="18" thickBot="1" thickTop="1">
      <c r="B439" s="1412" t="n"/>
      <c r="C439" s="1410" t="n"/>
      <c r="D439" s="328" t="n"/>
      <c r="E439" s="402" t="n"/>
      <c r="F439" s="383" t="n"/>
      <c r="G439" s="383" t="n"/>
      <c r="H439" s="383" t="n"/>
      <c r="I439" s="383" t="n"/>
      <c r="J439" s="383" t="n"/>
      <c r="K439" s="383" t="n"/>
      <c r="L439" s="383" t="n"/>
      <c r="M439" s="383" t="n"/>
      <c r="N439" s="383" t="n"/>
      <c r="O439" s="383" t="n"/>
      <c r="P439" s="383" t="n"/>
      <c r="Q439" s="383" t="n"/>
      <c r="R439" s="383" t="n"/>
      <c r="S439" s="383" t="n"/>
      <c r="T439" s="383" t="n"/>
      <c r="U439" s="383" t="n"/>
      <c r="V439" s="383" t="n"/>
      <c r="W439" s="383" t="n"/>
      <c r="X439" s="383" t="n"/>
      <c r="Y439" s="383" t="n"/>
      <c r="Z439" s="383" t="n"/>
      <c r="AA439" s="383" t="n"/>
      <c r="AB439" s="383" t="n"/>
      <c r="AC439" s="383" t="n"/>
      <c r="AD439" s="383" t="n"/>
      <c r="AE439" s="383" t="n"/>
      <c r="AF439" s="383" t="n"/>
      <c r="AG439" s="383" t="n"/>
      <c r="AH439" s="383" t="n"/>
      <c r="AI439" s="383" t="n"/>
      <c r="AJ439" s="383" t="n"/>
      <c r="AK439" s="383" t="n"/>
      <c r="AL439" s="383" t="n"/>
      <c r="AM439" s="383" t="n"/>
      <c r="AN439" s="383" t="n"/>
      <c r="AO439" s="383" t="n"/>
      <c r="AP439" s="383" t="n"/>
      <c r="AQ439" s="383" t="n"/>
      <c r="AR439" s="383" t="n"/>
      <c r="AS439" s="383" t="n"/>
      <c r="AT439" s="383" t="n"/>
      <c r="AU439" s="383" t="n"/>
      <c r="AV439" s="383" t="n"/>
      <c r="AW439" s="383" t="n"/>
      <c r="AX439" s="383" t="n"/>
      <c r="AY439" s="383" t="n"/>
      <c r="AZ439" s="383" t="n"/>
      <c r="BA439" s="383" t="n"/>
      <c r="BB439" s="384">
        <f>IF(SUM(F439:BA439)&lt;&gt;0,AVERAGEIF(F439:BA439,"&gt;0",F439:BA439),0)</f>
        <v/>
      </c>
      <c r="BC439" s="147" t="n"/>
      <c r="BD439" s="385">
        <f>MAXA(F439:BA439)</f>
        <v/>
      </c>
      <c r="BE439" s="1461">
        <f>IF(BD439&lt;&gt;0,VLOOKUP(BD439,$F$10:$BA$10,MATCH(BD439,F439:BA439,0)),"")</f>
        <v/>
      </c>
      <c r="BF439" s="385">
        <f t="array" ref="BF439">MIN(IF(F439:BA439&gt;0,F439:BA439))</f>
        <v/>
      </c>
      <c r="BG439" s="1461">
        <f>IF(BF439&lt;&gt;0,VLOOKUP(BF439,$F$10:$BA$10,MATCH($BF439,$F439:$BA439,0)),"")</f>
        <v/>
      </c>
      <c r="BI439" s="1368">
        <f>HLOOKUP($BI$9,$S$10:$AI$431,1+$BL439,TRUE)</f>
        <v/>
      </c>
      <c r="BJ439" s="1369">
        <f>HLOOKUP($BJ$9,$AJ$10:$AW$431,1+$BL439,TRUE)</f>
        <v/>
      </c>
      <c r="BK439" s="151" t="n"/>
      <c r="BL439" s="387">
        <f>BL438+1</f>
        <v/>
      </c>
      <c r="BM439" s="399" t="n"/>
    </row>
    <row r="440" ht="20.25" customHeight="1" s="18" thickBot="1" thickTop="1">
      <c r="B440" s="1412" t="n"/>
      <c r="C440" s="1410" t="n"/>
      <c r="D440" s="1096" t="inlineStr">
        <is>
          <t>RAHA 150</t>
        </is>
      </c>
      <c r="E440" s="402" t="inlineStr">
        <is>
          <t>PLTMG Baubau # 1, 150</t>
        </is>
      </c>
      <c r="F440" s="383">
        <f>(IF(DASHBOARD!$J$2=F7,DASHBOARD!$U$101,IF(DASHBOARD!$J$2=0,0,F440)))</f>
        <v/>
      </c>
      <c r="G440" s="383">
        <f>(IF(DASHBOARD!$J$2=G7,DASHBOARD!$U$101,IF(DASHBOARD!$J$2=0,0,G440)))</f>
        <v/>
      </c>
      <c r="H440" s="383">
        <f>(IF(DASHBOARD!$J$2=H7,DASHBOARD!$U$101,IF(DASHBOARD!$J$2=0,0,H440)))</f>
        <v/>
      </c>
      <c r="I440" s="383">
        <f>(IF(DASHBOARD!$J$2=I7,DASHBOARD!$U$101,IF(DASHBOARD!$J$2=0,0,I440)))</f>
        <v/>
      </c>
      <c r="J440" s="383">
        <f>(IF(DASHBOARD!$J$2=J7,DASHBOARD!$U$101,IF(DASHBOARD!$J$2=0,0,J440)))</f>
        <v/>
      </c>
      <c r="K440" s="383">
        <f>(IF(DASHBOARD!$J$2=K7,DASHBOARD!$U$101,IF(DASHBOARD!$J$2=0,0,K440)))</f>
        <v/>
      </c>
      <c r="L440" s="383">
        <f>(IF(DASHBOARD!$J$2=L7,DASHBOARD!$U$101,IF(DASHBOARD!$J$2=0,0,L440)))</f>
        <v/>
      </c>
      <c r="M440" s="383">
        <f>(IF(DASHBOARD!$J$2=M7,DASHBOARD!$U$101,IF(DASHBOARD!$J$2=0,0,M440)))</f>
        <v/>
      </c>
      <c r="N440" s="383">
        <f>(IF(DASHBOARD!$J$2=N7,DASHBOARD!$U$101,IF(DASHBOARD!$J$2=0,0,N440)))</f>
        <v/>
      </c>
      <c r="O440" s="383">
        <f>(IF(DASHBOARD!$J$2=O7,DASHBOARD!$U$101,IF(DASHBOARD!$J$2=0,0,O440)))</f>
        <v/>
      </c>
      <c r="P440" s="383">
        <f>(IF(DASHBOARD!$J$2=P7,DASHBOARD!$U$101,IF(DASHBOARD!$J$2=0,0,P440)))</f>
        <v/>
      </c>
      <c r="Q440" s="383">
        <f>(IF(DASHBOARD!$J$2=Q7,DASHBOARD!$U$101,IF(DASHBOARD!$J$2=0,0,Q440)))</f>
        <v/>
      </c>
      <c r="R440" s="383">
        <f>(IF(DASHBOARD!$J$2=R7,DASHBOARD!$U$101,IF(DASHBOARD!$J$2=0,0,R440)))</f>
        <v/>
      </c>
      <c r="S440" s="383">
        <f>(IF(DASHBOARD!$J$2=S7,DASHBOARD!$U$101,IF(DASHBOARD!$J$2=0,0,S440)))</f>
        <v/>
      </c>
      <c r="T440" s="383">
        <f>(IF(DASHBOARD!$J$2=T7,DASHBOARD!$U$101,IF(DASHBOARD!$J$2=0,0,T440)))</f>
        <v/>
      </c>
      <c r="U440" s="383">
        <f>(IF(DASHBOARD!$J$2=U7,DASHBOARD!$U$101,IF(DASHBOARD!$J$2=0,0,U440)))</f>
        <v/>
      </c>
      <c r="V440" s="383">
        <f>(IF(DASHBOARD!$J$2=V7,DASHBOARD!$U$101,IF(DASHBOARD!$J$2=0,0,V440)))</f>
        <v/>
      </c>
      <c r="W440" s="383">
        <f>(IF(DASHBOARD!$J$2=W7,DASHBOARD!$U$101,IF(DASHBOARD!$J$2=0,0,W440)))</f>
        <v/>
      </c>
      <c r="X440" s="383">
        <f>(IF(DASHBOARD!$J$2=X7,DASHBOARD!$U$101,IF(DASHBOARD!$J$2=0,0,X440)))</f>
        <v/>
      </c>
      <c r="Y440" s="383">
        <f>(IF(DASHBOARD!$J$2=Y7,DASHBOARD!$U$101,IF(DASHBOARD!$J$2=0,0,Y440)))</f>
        <v/>
      </c>
      <c r="Z440" s="383">
        <f>(IF(DASHBOARD!$J$2=Z7,DASHBOARD!$U$101,IF(DASHBOARD!$J$2=0,0,Z440)))</f>
        <v/>
      </c>
      <c r="AA440" s="383">
        <f>(IF(DASHBOARD!$J$2=AA7,DASHBOARD!$U$101,IF(DASHBOARD!$J$2=0,0,AA440)))</f>
        <v/>
      </c>
      <c r="AB440" s="383">
        <f>(IF(DASHBOARD!$J$2=AB7,DASHBOARD!$U$101,IF(DASHBOARD!$J$2=0,0,AB440)))</f>
        <v/>
      </c>
      <c r="AC440" s="383">
        <f>(IF(DASHBOARD!$J$2=AC7,DASHBOARD!$U$101,IF(DASHBOARD!$J$2=0,0,AC440)))</f>
        <v/>
      </c>
      <c r="AD440" s="383">
        <f>(IF(DASHBOARD!$J$2=AD7,DASHBOARD!$U$101,IF(DASHBOARD!$J$2=0,0,AD440)))</f>
        <v/>
      </c>
      <c r="AE440" s="383">
        <f>(IF(DASHBOARD!$J$2=AE7,DASHBOARD!$U$101,IF(DASHBOARD!$J$2=0,0,AE440)))</f>
        <v/>
      </c>
      <c r="AF440" s="383">
        <f>(IF(DASHBOARD!$J$2=AF7,DASHBOARD!$U$101,IF(DASHBOARD!$J$2=0,0,AF440)))</f>
        <v/>
      </c>
      <c r="AG440" s="383">
        <f>(IF(DASHBOARD!$J$2=AG7,DASHBOARD!$U$101,IF(DASHBOARD!$J$2=0,0,AG440)))</f>
        <v/>
      </c>
      <c r="AH440" s="383">
        <f>(IF(DASHBOARD!$J$2=AH7,DASHBOARD!$U$101,IF(DASHBOARD!$J$2=0,0,AH440)))</f>
        <v/>
      </c>
      <c r="AI440" s="383">
        <f>(IF(DASHBOARD!$J$2=AI7,DASHBOARD!$U$101,IF(DASHBOARD!$J$2=0,0,AI440)))</f>
        <v/>
      </c>
      <c r="AJ440" s="383">
        <f>(IF(DASHBOARD!$J$2=AJ7,DASHBOARD!$U$101,IF(DASHBOARD!$J$2=0,0,AJ440)))</f>
        <v/>
      </c>
      <c r="AK440" s="383">
        <f>(IF(DASHBOARD!$J$2=AK7,DASHBOARD!$U$101,IF(DASHBOARD!$J$2=0,0,AK440)))</f>
        <v/>
      </c>
      <c r="AL440" s="383">
        <f>(IF(DASHBOARD!$J$2=AL7,DASHBOARD!$U$101,IF(DASHBOARD!$J$2=0,0,AL440)))</f>
        <v/>
      </c>
      <c r="AM440" s="383">
        <f>(IF(DASHBOARD!$J$2=AM7,DASHBOARD!$U$101,IF(DASHBOARD!$J$2=0,0,AM440)))</f>
        <v/>
      </c>
      <c r="AN440" s="383">
        <f>(IF(DASHBOARD!$J$2=AN7,DASHBOARD!$U$101,IF(DASHBOARD!$J$2=0,0,AN440)))</f>
        <v/>
      </c>
      <c r="AO440" s="383">
        <f>(IF(DASHBOARD!$J$2=AO7,DASHBOARD!$U$101,IF(DASHBOARD!$J$2=0,0,AO440)))</f>
        <v/>
      </c>
      <c r="AP440" s="383">
        <f>(IF(DASHBOARD!$J$2=AP7,DASHBOARD!$U$101,IF(DASHBOARD!$J$2=0,0,AP440)))</f>
        <v/>
      </c>
      <c r="AQ440" s="383">
        <f>(IF(DASHBOARD!$J$2=AQ7,DASHBOARD!$U$101,IF(DASHBOARD!$J$2=0,0,AQ440)))</f>
        <v/>
      </c>
      <c r="AR440" s="383">
        <f>(IF(DASHBOARD!$J$2=AR7,DASHBOARD!$U$101,IF(DASHBOARD!$J$2=0,0,AR440)))</f>
        <v/>
      </c>
      <c r="AS440" s="383">
        <f>(IF(DASHBOARD!$J$2=AS7,DASHBOARD!$U$101,IF(DASHBOARD!$J$2=0,0,AS440)))</f>
        <v/>
      </c>
      <c r="AT440" s="383">
        <f>(IF(DASHBOARD!$J$2=AT7,DASHBOARD!$U$101,IF(DASHBOARD!$J$2=0,0,AT440)))</f>
        <v/>
      </c>
      <c r="AU440" s="383">
        <f>(IF(DASHBOARD!$J$2=AU7,DASHBOARD!$U$101,IF(DASHBOARD!$J$2=0,0,AU440)))</f>
        <v/>
      </c>
      <c r="AV440" s="383">
        <f>(IF(DASHBOARD!$J$2=AV7,DASHBOARD!$U$101,IF(DASHBOARD!$J$2=0,0,AV440)))</f>
        <v/>
      </c>
      <c r="AW440" s="383">
        <f>(IF(DASHBOARD!$J$2=AW7,DASHBOARD!$U$101,IF(DASHBOARD!$J$2=0,0,AW440)))</f>
        <v/>
      </c>
      <c r="AX440" s="383">
        <f>(IF(DASHBOARD!$J$2=AX7,DASHBOARD!$U$101,IF(DASHBOARD!$J$2=0,0,AX440)))</f>
        <v/>
      </c>
      <c r="AY440" s="383">
        <f>(IF(DASHBOARD!$J$2=AY7,DASHBOARD!$U$101,IF(DASHBOARD!$J$2=0,0,AY440)))</f>
        <v/>
      </c>
      <c r="AZ440" s="383">
        <f>(IF(DASHBOARD!$J$2=AZ7,DASHBOARD!$U$101,IF(DASHBOARD!$J$2=0,0,AZ440)))</f>
        <v/>
      </c>
      <c r="BA440" s="383">
        <f>(IF(DASHBOARD!$J$2=BA7,DASHBOARD!$U$101,IF(DASHBOARD!$J$2=0,0,BA440)))</f>
        <v/>
      </c>
      <c r="BB440" s="384">
        <f>IF(SUM(F440:BA440)&lt;&gt;0,AVERAGEIF(F440:BA440,"&gt;0",F440:BA440),0)</f>
        <v/>
      </c>
      <c r="BC440" s="147" t="n"/>
      <c r="BD440" s="385">
        <f>MAXA(F440:BA440)</f>
        <v/>
      </c>
      <c r="BE440" s="1461">
        <f>IF(BD440&lt;&gt;0,VLOOKUP(BD440,$F$10:$BA$10,MATCH(BD440,F440:BA440,0)),"")</f>
        <v/>
      </c>
      <c r="BF440" s="385">
        <f t="array" ref="BF440">MIN(IF(F440:BA440&gt;0,F440:BA440))</f>
        <v/>
      </c>
      <c r="BG440" s="1461">
        <f>IF(BF440&lt;&gt;0,VLOOKUP(BF440,$F$10:$BA$10,MATCH($BF440,$F440:$BA440,0)),"")</f>
        <v/>
      </c>
      <c r="BI440" s="1368">
        <f>HLOOKUP($BI$9,$S$10:$AI$431,1+$BL440,TRUE)</f>
        <v/>
      </c>
      <c r="BJ440" s="1369">
        <f>HLOOKUP($BJ$9,$AJ$10:$AW$431,1+$BL440,TRUE)</f>
        <v/>
      </c>
      <c r="BK440" s="151" t="n"/>
      <c r="BL440" s="387">
        <f>BL439+1</f>
        <v/>
      </c>
      <c r="BM440" s="399" t="n"/>
    </row>
    <row r="441" ht="20.25" customHeight="1" s="18" thickBot="1" thickTop="1">
      <c r="B441" s="1412" t="n"/>
      <c r="C441" s="1410" t="n"/>
      <c r="D441" s="1462" t="n"/>
      <c r="E441" s="402" t="inlineStr">
        <is>
          <t>PLTMG Baubau # 2, 150</t>
        </is>
      </c>
      <c r="F441" s="383">
        <f>(IF(DASHBOARD!$J$2=F7,DASHBOARD!$U$102,IF(DASHBOARD!$J$2=0,0,F441)))</f>
        <v/>
      </c>
      <c r="G441" s="383">
        <f>(IF(DASHBOARD!$J$2=G7,DASHBOARD!$U$102,IF(DASHBOARD!$J$2=0,0,G441)))</f>
        <v/>
      </c>
      <c r="H441" s="383">
        <f>(IF(DASHBOARD!$J$2=H7,DASHBOARD!$U$102,IF(DASHBOARD!$J$2=0,0,H441)))</f>
        <v/>
      </c>
      <c r="I441" s="383">
        <f>(IF(DASHBOARD!$J$2=I7,DASHBOARD!$U$102,IF(DASHBOARD!$J$2=0,0,I441)))</f>
        <v/>
      </c>
      <c r="J441" s="383">
        <f>(IF(DASHBOARD!$J$2=J7,DASHBOARD!$U$102,IF(DASHBOARD!$J$2=0,0,J441)))</f>
        <v/>
      </c>
      <c r="K441" s="383">
        <f>(IF(DASHBOARD!$J$2=K7,DASHBOARD!$U$102,IF(DASHBOARD!$J$2=0,0,K441)))</f>
        <v/>
      </c>
      <c r="L441" s="383">
        <f>(IF(DASHBOARD!$J$2=L7,DASHBOARD!$U$102,IF(DASHBOARD!$J$2=0,0,L441)))</f>
        <v/>
      </c>
      <c r="M441" s="383">
        <f>(IF(DASHBOARD!$J$2=M7,DASHBOARD!$U$102,IF(DASHBOARD!$J$2=0,0,M441)))</f>
        <v/>
      </c>
      <c r="N441" s="383">
        <f>(IF(DASHBOARD!$J$2=N7,DASHBOARD!$U$102,IF(DASHBOARD!$J$2=0,0,N441)))</f>
        <v/>
      </c>
      <c r="O441" s="383">
        <f>(IF(DASHBOARD!$J$2=O7,DASHBOARD!$U$102,IF(DASHBOARD!$J$2=0,0,O441)))</f>
        <v/>
      </c>
      <c r="P441" s="383">
        <f>(IF(DASHBOARD!$J$2=P7,DASHBOARD!$U$102,IF(DASHBOARD!$J$2=0,0,P441)))</f>
        <v/>
      </c>
      <c r="Q441" s="383">
        <f>(IF(DASHBOARD!$J$2=Q7,DASHBOARD!$U$102,IF(DASHBOARD!$J$2=0,0,Q441)))</f>
        <v/>
      </c>
      <c r="R441" s="383">
        <f>(IF(DASHBOARD!$J$2=R7,DASHBOARD!$U$102,IF(DASHBOARD!$J$2=0,0,R441)))</f>
        <v/>
      </c>
      <c r="S441" s="383">
        <f>(IF(DASHBOARD!$J$2=S7,DASHBOARD!$U$102,IF(DASHBOARD!$J$2=0,0,S441)))</f>
        <v/>
      </c>
      <c r="T441" s="383">
        <f>(IF(DASHBOARD!$J$2=T7,DASHBOARD!$U$102,IF(DASHBOARD!$J$2=0,0,T441)))</f>
        <v/>
      </c>
      <c r="U441" s="383">
        <f>(IF(DASHBOARD!$J$2=U7,DASHBOARD!$U$102,IF(DASHBOARD!$J$2=0,0,U441)))</f>
        <v/>
      </c>
      <c r="V441" s="383">
        <f>(IF(DASHBOARD!$J$2=V7,DASHBOARD!$U$102,IF(DASHBOARD!$J$2=0,0,V441)))</f>
        <v/>
      </c>
      <c r="W441" s="383">
        <f>(IF(DASHBOARD!$J$2=W7,DASHBOARD!$U$102,IF(DASHBOARD!$J$2=0,0,W441)))</f>
        <v/>
      </c>
      <c r="X441" s="383">
        <f>(IF(DASHBOARD!$J$2=X7,DASHBOARD!$U$102,IF(DASHBOARD!$J$2=0,0,X441)))</f>
        <v/>
      </c>
      <c r="Y441" s="383">
        <f>(IF(DASHBOARD!$J$2=Y7,DASHBOARD!$U$102,IF(DASHBOARD!$J$2=0,0,Y441)))</f>
        <v/>
      </c>
      <c r="Z441" s="383">
        <f>(IF(DASHBOARD!$J$2=Z7,DASHBOARD!$U$102,IF(DASHBOARD!$J$2=0,0,Z441)))</f>
        <v/>
      </c>
      <c r="AA441" s="383">
        <f>(IF(DASHBOARD!$J$2=AA7,DASHBOARD!$U$102,IF(DASHBOARD!$J$2=0,0,AA441)))</f>
        <v/>
      </c>
      <c r="AB441" s="383">
        <f>(IF(DASHBOARD!$J$2=AB7,DASHBOARD!$U$102,IF(DASHBOARD!$J$2=0,0,AB441)))</f>
        <v/>
      </c>
      <c r="AC441" s="383">
        <f>(IF(DASHBOARD!$J$2=AC7,DASHBOARD!$U$102,IF(DASHBOARD!$J$2=0,0,AC441)))</f>
        <v/>
      </c>
      <c r="AD441" s="383">
        <f>(IF(DASHBOARD!$J$2=AD7,DASHBOARD!$U$102,IF(DASHBOARD!$J$2=0,0,AD441)))</f>
        <v/>
      </c>
      <c r="AE441" s="383">
        <f>(IF(DASHBOARD!$J$2=AE7,DASHBOARD!$U$102,IF(DASHBOARD!$J$2=0,0,AE441)))</f>
        <v/>
      </c>
      <c r="AF441" s="383">
        <f>(IF(DASHBOARD!$J$2=AF7,DASHBOARD!$U$102,IF(DASHBOARD!$J$2=0,0,AF441)))</f>
        <v/>
      </c>
      <c r="AG441" s="383">
        <f>(IF(DASHBOARD!$J$2=AG7,DASHBOARD!$U$102,IF(DASHBOARD!$J$2=0,0,AG441)))</f>
        <v/>
      </c>
      <c r="AH441" s="383">
        <f>(IF(DASHBOARD!$J$2=AH7,DASHBOARD!$U$102,IF(DASHBOARD!$J$2=0,0,AH441)))</f>
        <v/>
      </c>
      <c r="AI441" s="383">
        <f>(IF(DASHBOARD!$J$2=AI7,DASHBOARD!$U$102,IF(DASHBOARD!$J$2=0,0,AI441)))</f>
        <v/>
      </c>
      <c r="AJ441" s="383">
        <f>(IF(DASHBOARD!$J$2=AJ7,DASHBOARD!$U$102,IF(DASHBOARD!$J$2=0,0,AJ441)))</f>
        <v/>
      </c>
      <c r="AK441" s="383">
        <f>(IF(DASHBOARD!$J$2=AK7,DASHBOARD!$U$102,IF(DASHBOARD!$J$2=0,0,AK441)))</f>
        <v/>
      </c>
      <c r="AL441" s="383">
        <f>(IF(DASHBOARD!$J$2=AL7,DASHBOARD!$U$102,IF(DASHBOARD!$J$2=0,0,AL441)))</f>
        <v/>
      </c>
      <c r="AM441" s="383">
        <f>(IF(DASHBOARD!$J$2=AM7,DASHBOARD!$U$102,IF(DASHBOARD!$J$2=0,0,AM441)))</f>
        <v/>
      </c>
      <c r="AN441" s="383">
        <f>(IF(DASHBOARD!$J$2=AN7,DASHBOARD!$U$102,IF(DASHBOARD!$J$2=0,0,AN441)))</f>
        <v/>
      </c>
      <c r="AO441" s="383">
        <f>(IF(DASHBOARD!$J$2=AO7,DASHBOARD!$U$102,IF(DASHBOARD!$J$2=0,0,AO441)))</f>
        <v/>
      </c>
      <c r="AP441" s="383">
        <f>(IF(DASHBOARD!$J$2=AP7,DASHBOARD!$U$102,IF(DASHBOARD!$J$2=0,0,AP441)))</f>
        <v/>
      </c>
      <c r="AQ441" s="383">
        <f>(IF(DASHBOARD!$J$2=AQ7,DASHBOARD!$U$102,IF(DASHBOARD!$J$2=0,0,AQ441)))</f>
        <v/>
      </c>
      <c r="AR441" s="383">
        <f>(IF(DASHBOARD!$J$2=AR7,DASHBOARD!$U$102,IF(DASHBOARD!$J$2=0,0,AR441)))</f>
        <v/>
      </c>
      <c r="AS441" s="383">
        <f>(IF(DASHBOARD!$J$2=AS7,DASHBOARD!$U$102,IF(DASHBOARD!$J$2=0,0,AS441)))</f>
        <v/>
      </c>
      <c r="AT441" s="383">
        <f>(IF(DASHBOARD!$J$2=AT7,DASHBOARD!$U$102,IF(DASHBOARD!$J$2=0,0,AT441)))</f>
        <v/>
      </c>
      <c r="AU441" s="383">
        <f>(IF(DASHBOARD!$J$2=AU7,DASHBOARD!$U$102,IF(DASHBOARD!$J$2=0,0,AU441)))</f>
        <v/>
      </c>
      <c r="AV441" s="383">
        <f>(IF(DASHBOARD!$J$2=AV7,DASHBOARD!$U$102,IF(DASHBOARD!$J$2=0,0,AV441)))</f>
        <v/>
      </c>
      <c r="AW441" s="383">
        <f>(IF(DASHBOARD!$J$2=AW7,DASHBOARD!$U$102,IF(DASHBOARD!$J$2=0,0,AW441)))</f>
        <v/>
      </c>
      <c r="AX441" s="383">
        <f>(IF(DASHBOARD!$J$2=AX7,DASHBOARD!$U$102,IF(DASHBOARD!$J$2=0,0,AX441)))</f>
        <v/>
      </c>
      <c r="AY441" s="383">
        <f>(IF(DASHBOARD!$J$2=AY7,DASHBOARD!$U$102,IF(DASHBOARD!$J$2=0,0,AY441)))</f>
        <v/>
      </c>
      <c r="AZ441" s="383">
        <f>(IF(DASHBOARD!$J$2=AZ7,DASHBOARD!$U$102,IF(DASHBOARD!$J$2=0,0,AZ441)))</f>
        <v/>
      </c>
      <c r="BA441" s="383">
        <f>(IF(DASHBOARD!$J$2=BA7,DASHBOARD!$U$102,IF(DASHBOARD!$J$2=0,0,BA441)))</f>
        <v/>
      </c>
      <c r="BB441" s="384">
        <f>IF(SUM(F441:BA441)&lt;&gt;0,AVERAGEIF(F441:BA441,"&gt;0",F441:BA441),0)</f>
        <v/>
      </c>
      <c r="BC441" s="147" t="n"/>
      <c r="BD441" s="385">
        <f>MAXA(F441:BA441)</f>
        <v/>
      </c>
      <c r="BE441" s="1461">
        <f>IF(BD441&lt;&gt;0,VLOOKUP(BD441,$F$10:$BA$10,MATCH(BD441,F441:BA441,0)),"")</f>
        <v/>
      </c>
      <c r="BF441" s="385">
        <f t="array" ref="BF441">MIN(IF(F441:BA441&gt;0,F441:BA441))</f>
        <v/>
      </c>
      <c r="BG441" s="1461">
        <f>IF(BF441&lt;&gt;0,VLOOKUP(BF441,$F$10:$BA$10,MATCH($BF441,$F441:$BA441,0)),"")</f>
        <v/>
      </c>
      <c r="BI441" s="1368">
        <f>HLOOKUP($BI$9,$S$10:$AI$431,1+$BL441,TRUE)</f>
        <v/>
      </c>
      <c r="BJ441" s="1369">
        <f>HLOOKUP($BJ$9,$AJ$10:$AW$431,1+$BL441,TRUE)</f>
        <v/>
      </c>
      <c r="BK441" s="151" t="n"/>
      <c r="BL441" s="387">
        <f>BL440+1</f>
        <v/>
      </c>
      <c r="BM441" s="399" t="n"/>
    </row>
    <row r="442" ht="20.25" customHeight="1" s="18" thickBot="1" thickTop="1">
      <c r="B442" s="1412" t="n"/>
      <c r="C442" s="1410" t="n"/>
      <c r="D442" s="328" t="n"/>
      <c r="E442" s="403" t="n"/>
      <c r="F442" s="383" t="n"/>
      <c r="G442" s="383" t="n"/>
      <c r="H442" s="383" t="n"/>
      <c r="I442" s="383" t="n"/>
      <c r="J442" s="383" t="n"/>
      <c r="K442" s="383" t="n"/>
      <c r="L442" s="383" t="n"/>
      <c r="M442" s="383" t="n"/>
      <c r="N442" s="383" t="n"/>
      <c r="O442" s="383" t="n"/>
      <c r="P442" s="383" t="n"/>
      <c r="Q442" s="383" t="n"/>
      <c r="R442" s="383" t="n"/>
      <c r="S442" s="383" t="n"/>
      <c r="T442" s="383" t="n"/>
      <c r="U442" s="383" t="n"/>
      <c r="V442" s="383" t="n"/>
      <c r="W442" s="383" t="n"/>
      <c r="X442" s="383" t="n"/>
      <c r="Y442" s="383" t="n"/>
      <c r="Z442" s="383" t="n"/>
      <c r="AA442" s="383" t="n"/>
      <c r="AB442" s="383" t="n"/>
      <c r="AC442" s="383" t="n"/>
      <c r="AD442" s="383" t="n"/>
      <c r="AE442" s="383" t="n"/>
      <c r="AF442" s="383" t="n"/>
      <c r="AG442" s="383" t="n"/>
      <c r="AH442" s="383" t="n"/>
      <c r="AI442" s="383" t="n"/>
      <c r="AJ442" s="383" t="n"/>
      <c r="AK442" s="383" t="n"/>
      <c r="AL442" s="383" t="n"/>
      <c r="AM442" s="383" t="n"/>
      <c r="AN442" s="383" t="n"/>
      <c r="AO442" s="383" t="n"/>
      <c r="AP442" s="383" t="n"/>
      <c r="AQ442" s="383" t="n"/>
      <c r="AR442" s="383" t="n"/>
      <c r="AS442" s="383" t="n"/>
      <c r="AT442" s="383" t="n"/>
      <c r="AU442" s="383" t="n"/>
      <c r="AV442" s="383" t="n"/>
      <c r="AW442" s="383" t="n"/>
      <c r="AX442" s="383" t="n"/>
      <c r="AY442" s="383" t="n"/>
      <c r="AZ442" s="383" t="n"/>
      <c r="BA442" s="383" t="n"/>
      <c r="BB442" s="384">
        <f>IF(SUM(F442:BA442)&lt;&gt;0,AVERAGEIF(F442:BA442,"&gt;0",F442:BA442),0)</f>
        <v/>
      </c>
      <c r="BC442" s="147" t="n"/>
      <c r="BD442" s="385">
        <f>MAXA(F442:BA442)</f>
        <v/>
      </c>
      <c r="BE442" s="1461">
        <f>IF(BD442&lt;&gt;0,VLOOKUP(BD442,$F$10:$BA$10,MATCH(BD442,F442:BA442,0)),"")</f>
        <v/>
      </c>
      <c r="BF442" s="385">
        <f t="array" ref="BF442">MIN(IF(F442:BA442&gt;0,F442:BA442))</f>
        <v/>
      </c>
      <c r="BG442" s="1461">
        <f>IF(BF442&lt;&gt;0,VLOOKUP(BF442,$F$10:$BA$10,MATCH($BF442,$F442:$BA442,0)),"")</f>
        <v/>
      </c>
      <c r="BI442" s="1368">
        <f>HLOOKUP($BI$9,$S$10:$AI$431,1+$BL442,TRUE)</f>
        <v/>
      </c>
      <c r="BJ442" s="1369">
        <f>HLOOKUP($BJ$9,$AJ$10:$AW$431,1+$BL442,TRUE)</f>
        <v/>
      </c>
      <c r="BK442" s="151" t="n"/>
      <c r="BL442" s="387">
        <f>BL109+1</f>
        <v/>
      </c>
      <c r="BM442" s="399" t="n"/>
    </row>
    <row r="443" ht="20.25" customHeight="1" s="18" thickBot="1" thickTop="1">
      <c r="B443" s="1412" t="n"/>
      <c r="C443" s="1411" t="n"/>
      <c r="D443" s="328" t="n"/>
      <c r="E443" s="403" t="n"/>
      <c r="F443" s="407" t="n"/>
      <c r="G443" s="407" t="n"/>
      <c r="H443" s="407" t="n"/>
      <c r="I443" s="407" t="n"/>
      <c r="J443" s="407" t="n"/>
      <c r="K443" s="407" t="n"/>
      <c r="L443" s="407" t="n"/>
      <c r="M443" s="407" t="n"/>
      <c r="N443" s="407" t="n"/>
      <c r="O443" s="407" t="n"/>
      <c r="P443" s="407" t="n"/>
      <c r="Q443" s="407" t="n"/>
      <c r="R443" s="407" t="n"/>
      <c r="S443" s="407" t="n"/>
      <c r="T443" s="407" t="n"/>
      <c r="U443" s="407" t="n"/>
      <c r="V443" s="407" t="n"/>
      <c r="W443" s="407" t="n"/>
      <c r="X443" s="407" t="n"/>
      <c r="Y443" s="407" t="n"/>
      <c r="Z443" s="407" t="n"/>
      <c r="AA443" s="407" t="n"/>
      <c r="AB443" s="407" t="n"/>
      <c r="AC443" s="407" t="n"/>
      <c r="AD443" s="407" t="n"/>
      <c r="AE443" s="407" t="n"/>
      <c r="AF443" s="407" t="n"/>
      <c r="AG443" s="407" t="n"/>
      <c r="AH443" s="407" t="n"/>
      <c r="AI443" s="407" t="n"/>
      <c r="AJ443" s="407" t="n"/>
      <c r="AK443" s="407" t="n"/>
      <c r="AL443" s="407" t="n"/>
      <c r="AM443" s="407" t="n"/>
      <c r="AN443" s="407" t="n"/>
      <c r="AO443" s="407" t="n"/>
      <c r="AP443" s="407" t="n"/>
      <c r="AQ443" s="407" t="n"/>
      <c r="AR443" s="407" t="n"/>
      <c r="AS443" s="407" t="n"/>
      <c r="AT443" s="407" t="n"/>
      <c r="AU443" s="407" t="n"/>
      <c r="AV443" s="407" t="n"/>
      <c r="AW443" s="407" t="n"/>
      <c r="AX443" s="407" t="n"/>
      <c r="AY443" s="407" t="n"/>
      <c r="AZ443" s="407" t="n"/>
      <c r="BA443" s="407" t="n"/>
      <c r="BB443" s="384">
        <f>IF(SUM(F443:BA443)&lt;&gt;0,AVERAGEIF(F443:BA443,"&gt;0",F443:BA443),0)</f>
        <v/>
      </c>
      <c r="BC443" s="147" t="n"/>
      <c r="BD443" s="385">
        <f>MAXA(F443:BA443)</f>
        <v/>
      </c>
      <c r="BE443" s="1461">
        <f>IF(BD443&lt;&gt;0,VLOOKUP(BD443,$F$10:$BA$10,MATCH(BD443,F443:BA443,0)),"")</f>
        <v/>
      </c>
      <c r="BF443" s="385">
        <f t="array" ref="BF443">MIN(IF(F443:BA443&gt;0,F443:BA443))</f>
        <v/>
      </c>
      <c r="BG443" s="1461">
        <f>IF(BF443&lt;&gt;0,VLOOKUP(BF443,$F$10:$BA$10,MATCH($BF443,$F443:$BA443,0)),"")</f>
        <v/>
      </c>
      <c r="BI443" s="1368">
        <f>HLOOKUP($BI$9,$S$10:$AI$431,1+$BL443,TRUE)</f>
        <v/>
      </c>
      <c r="BJ443" s="1369">
        <f>HLOOKUP($BJ$9,$AJ$10:$AW$431,1+$BL443,TRUE)</f>
        <v/>
      </c>
      <c r="BK443" s="151" t="n"/>
      <c r="BL443" s="387">
        <f>BL109+1</f>
        <v/>
      </c>
      <c r="BM443" s="399" t="n"/>
    </row>
    <row r="444" ht="18.75" customHeight="1" s="18" thickBot="1" thickTop="1">
      <c r="B444" s="1493" t="inlineStr">
        <is>
          <t>LUWUK</t>
        </is>
      </c>
      <c r="C444" s="1488" t="inlineStr">
        <is>
          <t>LUWUK</t>
        </is>
      </c>
      <c r="D444" s="1082" t="inlineStr">
        <is>
          <t>PLTMG LUWUK 150</t>
        </is>
      </c>
      <c r="E444" s="743" t="inlineStr">
        <is>
          <t>Luwuk # 1, 150</t>
        </is>
      </c>
      <c r="F444" s="742" t="n"/>
      <c r="G444" s="742" t="n"/>
      <c r="H444" s="742" t="n"/>
      <c r="I444" s="748" t="n"/>
      <c r="J444" s="748" t="n"/>
      <c r="K444" s="748" t="n"/>
      <c r="L444" s="748" t="n"/>
      <c r="M444" s="748" t="n"/>
      <c r="N444" s="748" t="n"/>
      <c r="O444" s="748" t="n"/>
      <c r="P444" s="748" t="n"/>
      <c r="Q444" s="748" t="n"/>
      <c r="R444" s="748" t="n"/>
      <c r="S444" s="748" t="n"/>
      <c r="T444" s="748" t="n"/>
      <c r="U444" s="748" t="n"/>
      <c r="V444" s="748" t="n"/>
      <c r="W444" s="748" t="n"/>
      <c r="X444" s="748" t="n"/>
      <c r="Y444" s="748" t="n"/>
      <c r="Z444" s="748" t="n"/>
      <c r="AA444" s="748" t="n"/>
      <c r="AB444" s="748" t="n"/>
      <c r="AC444" s="748" t="n"/>
      <c r="AD444" s="748" t="n"/>
      <c r="AE444" s="748" t="n"/>
      <c r="AF444" s="748" t="n"/>
      <c r="AG444" s="748" t="n"/>
      <c r="AH444" s="748" t="n"/>
      <c r="AI444" s="748" t="n"/>
      <c r="AJ444" s="748" t="n"/>
      <c r="AK444" s="748" t="n"/>
      <c r="AL444" s="748" t="n"/>
      <c r="AM444" s="748" t="n"/>
      <c r="AN444" s="748" t="n"/>
      <c r="AO444" s="748" t="n"/>
      <c r="AP444" s="748" t="n"/>
      <c r="AQ444" s="748" t="n"/>
      <c r="AR444" s="748" t="n"/>
      <c r="AS444" s="748" t="n"/>
      <c r="AT444" s="748" t="n"/>
      <c r="AU444" s="748" t="n"/>
      <c r="AV444" s="748" t="n"/>
      <c r="AW444" s="748" t="n"/>
      <c r="AX444" s="748" t="n"/>
      <c r="AY444" s="748" t="n"/>
      <c r="AZ444" s="748" t="n"/>
      <c r="BA444" s="748" t="n"/>
      <c r="BB444" s="384">
        <f>IF(SUM(F444:BA444)&lt;&gt;0,AVERAGEIF(F444:BA444,"&gt;0",F444:BA444),0)</f>
        <v/>
      </c>
      <c r="BE444" s="289" t="n"/>
      <c r="BF444" s="151" t="n"/>
      <c r="BG444" s="288" t="n"/>
      <c r="BH444" s="289" t="n"/>
      <c r="BI444" s="289" t="n"/>
      <c r="BJ444" s="289" t="n"/>
      <c r="BK444" s="289" t="n"/>
    </row>
    <row r="445" ht="20.25" customHeight="1" s="18" thickBot="1" thickTop="1">
      <c r="B445" s="1415" t="n"/>
      <c r="C445" s="1489" t="n"/>
      <c r="D445" s="1415" t="n"/>
      <c r="E445" s="743" t="inlineStr">
        <is>
          <t>Luwuk # 2, 150</t>
        </is>
      </c>
      <c r="F445" s="742" t="n"/>
      <c r="G445" s="742" t="n"/>
      <c r="H445" s="742" t="n"/>
      <c r="I445" s="748" t="n"/>
      <c r="J445" s="748" t="n"/>
      <c r="K445" s="748" t="n"/>
      <c r="L445" s="748" t="n"/>
      <c r="M445" s="748" t="n"/>
      <c r="N445" s="748" t="n"/>
      <c r="O445" s="748" t="n"/>
      <c r="P445" s="748" t="n"/>
      <c r="Q445" s="748" t="n"/>
      <c r="R445" s="748" t="n"/>
      <c r="S445" s="748" t="n"/>
      <c r="T445" s="748" t="n"/>
      <c r="U445" s="748" t="n"/>
      <c r="V445" s="748" t="n"/>
      <c r="W445" s="748" t="n"/>
      <c r="X445" s="748" t="n"/>
      <c r="Y445" s="748" t="n"/>
      <c r="Z445" s="748" t="n"/>
      <c r="AA445" s="748" t="n"/>
      <c r="AB445" s="748" t="n"/>
      <c r="AC445" s="748" t="n"/>
      <c r="AD445" s="748" t="n"/>
      <c r="AE445" s="748" t="n"/>
      <c r="AF445" s="748" t="n"/>
      <c r="AG445" s="748" t="n"/>
      <c r="AH445" s="748" t="n"/>
      <c r="AI445" s="748" t="n"/>
      <c r="AJ445" s="748" t="n"/>
      <c r="AK445" s="748" t="n"/>
      <c r="AL445" s="748" t="n"/>
      <c r="AM445" s="748" t="n"/>
      <c r="AN445" s="748" t="n"/>
      <c r="AO445" s="748" t="n"/>
      <c r="AP445" s="748" t="n"/>
      <c r="AQ445" s="748" t="n"/>
      <c r="AR445" s="748" t="n"/>
      <c r="AS445" s="748" t="n"/>
      <c r="AT445" s="748" t="n"/>
      <c r="AU445" s="748" t="n"/>
      <c r="AV445" s="748" t="n"/>
      <c r="AW445" s="748" t="n"/>
      <c r="AX445" s="748" t="n"/>
      <c r="AY445" s="748" t="n"/>
      <c r="AZ445" s="748" t="n"/>
      <c r="BA445" s="748" t="n"/>
      <c r="BB445" s="384">
        <f>IF(SUM(F445:BA445)&lt;&gt;0,AVERAGEIF(F445:BA445,"&gt;0",F445:BA445),0)</f>
        <v/>
      </c>
      <c r="BE445" s="291" t="n"/>
      <c r="BF445" s="291" t="n"/>
      <c r="BG445" s="291" t="n"/>
      <c r="BH445" s="292" t="n"/>
      <c r="BI445" s="292" t="n"/>
      <c r="BJ445" s="292" t="n"/>
      <c r="BK445" s="292" t="n"/>
    </row>
    <row r="446" ht="20.25" customHeight="1" s="18" thickBot="1" thickTop="1">
      <c r="B446" s="1415" t="n"/>
      <c r="C446" s="1489" t="n"/>
      <c r="D446" s="1415" t="n"/>
      <c r="E446" s="743" t="inlineStr">
        <is>
          <t>Toili # 1, 150</t>
        </is>
      </c>
      <c r="F446" s="742" t="n"/>
      <c r="G446" s="742" t="n"/>
      <c r="H446" s="742" t="n"/>
      <c r="I446" s="748" t="n"/>
      <c r="J446" s="748" t="n"/>
      <c r="K446" s="748" t="n"/>
      <c r="L446" s="748" t="n"/>
      <c r="M446" s="748" t="n"/>
      <c r="N446" s="748" t="n"/>
      <c r="O446" s="748" t="n"/>
      <c r="P446" s="748" t="n"/>
      <c r="Q446" s="748" t="n"/>
      <c r="R446" s="748" t="n"/>
      <c r="S446" s="748" t="n"/>
      <c r="T446" s="748" t="n"/>
      <c r="U446" s="748" t="n"/>
      <c r="V446" s="748" t="n"/>
      <c r="W446" s="748" t="n"/>
      <c r="X446" s="748" t="n"/>
      <c r="Y446" s="748" t="n"/>
      <c r="Z446" s="748" t="n"/>
      <c r="AA446" s="748" t="n"/>
      <c r="AB446" s="748" t="n"/>
      <c r="AC446" s="748" t="n"/>
      <c r="AD446" s="748" t="n"/>
      <c r="AE446" s="748" t="n"/>
      <c r="AF446" s="748" t="n"/>
      <c r="AG446" s="748" t="n"/>
      <c r="AH446" s="748" t="n"/>
      <c r="AI446" s="748" t="n"/>
      <c r="AJ446" s="748" t="n"/>
      <c r="AK446" s="748" t="n"/>
      <c r="AL446" s="748" t="n"/>
      <c r="AM446" s="748" t="n"/>
      <c r="AN446" s="748" t="n"/>
      <c r="AO446" s="748" t="n"/>
      <c r="AP446" s="748" t="n"/>
      <c r="AQ446" s="748" t="n"/>
      <c r="AR446" s="748" t="n"/>
      <c r="AS446" s="748" t="n"/>
      <c r="AT446" s="748" t="n"/>
      <c r="AU446" s="748" t="n"/>
      <c r="AV446" s="748" t="n"/>
      <c r="AW446" s="748" t="n"/>
      <c r="AX446" s="748" t="n"/>
      <c r="AY446" s="748" t="n"/>
      <c r="AZ446" s="748" t="n"/>
      <c r="BA446" s="748" t="n"/>
      <c r="BB446" s="384">
        <f>IF(SUM(F446:BA446)&lt;&gt;0,AVERAGEIF(F446:BA446,"&gt;0",F446:BA446),0)</f>
        <v/>
      </c>
      <c r="BE446" s="302" t="n"/>
      <c r="BF446" s="302" t="n"/>
      <c r="BG446" s="303" t="n"/>
      <c r="BH446" s="292" t="n"/>
      <c r="BI446" s="292" t="n"/>
      <c r="BJ446" s="292" t="n"/>
      <c r="BK446" s="292" t="n"/>
    </row>
    <row r="447" ht="20.25" customHeight="1" s="18" thickBot="1" thickTop="1">
      <c r="B447" s="1415" t="n"/>
      <c r="C447" s="1489" t="n"/>
      <c r="D447" s="1415" t="n"/>
      <c r="E447" s="743" t="inlineStr">
        <is>
          <t>Toili # 2, 150</t>
        </is>
      </c>
      <c r="F447" s="742" t="n"/>
      <c r="G447" s="742" t="n"/>
      <c r="H447" s="742" t="n"/>
      <c r="I447" s="748" t="n"/>
      <c r="J447" s="748" t="n"/>
      <c r="K447" s="748" t="n"/>
      <c r="L447" s="748" t="n"/>
      <c r="M447" s="748" t="n"/>
      <c r="N447" s="748" t="n"/>
      <c r="O447" s="748" t="n"/>
      <c r="P447" s="748" t="n"/>
      <c r="Q447" s="748" t="n"/>
      <c r="R447" s="748" t="n"/>
      <c r="S447" s="748" t="n"/>
      <c r="T447" s="748" t="n"/>
      <c r="U447" s="748" t="n"/>
      <c r="V447" s="748" t="n"/>
      <c r="W447" s="748" t="n"/>
      <c r="X447" s="748" t="n"/>
      <c r="Y447" s="748" t="n"/>
      <c r="Z447" s="748" t="n"/>
      <c r="AA447" s="748" t="n"/>
      <c r="AB447" s="748" t="n"/>
      <c r="AC447" s="748" t="n"/>
      <c r="AD447" s="748" t="n"/>
      <c r="AE447" s="748" t="n"/>
      <c r="AF447" s="748" t="n"/>
      <c r="AG447" s="748" t="n"/>
      <c r="AH447" s="748" t="n"/>
      <c r="AI447" s="748" t="n"/>
      <c r="AJ447" s="748" t="n"/>
      <c r="AK447" s="748" t="n"/>
      <c r="AL447" s="748" t="n"/>
      <c r="AM447" s="748" t="n"/>
      <c r="AN447" s="748" t="n"/>
      <c r="AO447" s="748" t="n"/>
      <c r="AP447" s="748" t="n"/>
      <c r="AQ447" s="748" t="n"/>
      <c r="AR447" s="748" t="n"/>
      <c r="AS447" s="748" t="n"/>
      <c r="AT447" s="748" t="n"/>
      <c r="AU447" s="748" t="n"/>
      <c r="AV447" s="748" t="n"/>
      <c r="AW447" s="748" t="n"/>
      <c r="AX447" s="748" t="n"/>
      <c r="AY447" s="748" t="n"/>
      <c r="AZ447" s="748" t="n"/>
      <c r="BA447" s="748" t="n"/>
      <c r="BB447" s="384">
        <f>IF(SUM(F447:BA447)&lt;&gt;0,AVERAGEIF(F447:BA447,"&gt;0",F447:BA447),0)</f>
        <v/>
      </c>
      <c r="BE447" s="302" t="n"/>
      <c r="BF447" s="302" t="n"/>
      <c r="BG447" s="291" t="n"/>
      <c r="BH447" s="292" t="n"/>
      <c r="BI447" s="292" t="n"/>
      <c r="BJ447" s="292" t="n"/>
      <c r="BK447" s="292" t="n"/>
    </row>
    <row r="448" ht="19.5" customFormat="1" customHeight="1" s="114" thickBot="1" thickTop="1">
      <c r="B448" s="1415" t="n"/>
      <c r="C448" s="1489" t="n"/>
      <c r="D448" s="1084" t="n"/>
      <c r="E448" s="744" t="n"/>
      <c r="F448" s="742" t="n"/>
      <c r="G448" s="742" t="n"/>
      <c r="H448" s="742" t="n"/>
      <c r="I448" s="748" t="n"/>
      <c r="J448" s="748" t="n"/>
      <c r="K448" s="748" t="n"/>
      <c r="L448" s="748" t="n"/>
      <c r="M448" s="748" t="n"/>
      <c r="N448" s="748" t="n"/>
      <c r="O448" s="748" t="n"/>
      <c r="P448" s="748" t="n"/>
      <c r="Q448" s="748" t="n"/>
      <c r="R448" s="748" t="n"/>
      <c r="S448" s="748" t="n"/>
      <c r="T448" s="748" t="n"/>
      <c r="U448" s="748" t="n"/>
      <c r="V448" s="748" t="n"/>
      <c r="W448" s="748" t="n"/>
      <c r="X448" s="748" t="n"/>
      <c r="Y448" s="748" t="n"/>
      <c r="Z448" s="748" t="n"/>
      <c r="AA448" s="748" t="n"/>
      <c r="AB448" s="748" t="n"/>
      <c r="AC448" s="748" t="n"/>
      <c r="AD448" s="748" t="n"/>
      <c r="AE448" s="748" t="n"/>
      <c r="AF448" s="748" t="n"/>
      <c r="AG448" s="748" t="n"/>
      <c r="AH448" s="748" t="n"/>
      <c r="AI448" s="748" t="n"/>
      <c r="AJ448" s="748" t="n"/>
      <c r="AK448" s="748" t="n"/>
      <c r="AL448" s="748" t="n"/>
      <c r="AM448" s="748" t="n"/>
      <c r="AN448" s="748" t="n"/>
      <c r="AO448" s="748" t="n"/>
      <c r="AP448" s="748" t="n"/>
      <c r="AQ448" s="748" t="n"/>
      <c r="AR448" s="748" t="n"/>
      <c r="AS448" s="748" t="n"/>
      <c r="AT448" s="748" t="n"/>
      <c r="AU448" s="748" t="n"/>
      <c r="AV448" s="748" t="n"/>
      <c r="AW448" s="748" t="n"/>
      <c r="AX448" s="748" t="n"/>
      <c r="AY448" s="748" t="n"/>
      <c r="AZ448" s="748" t="n"/>
      <c r="BA448" s="748" t="n"/>
      <c r="BB448" s="384">
        <f>IF(SUM(F448:BA448)&lt;&gt;0,AVERAGEIF(F448:BA448,"&gt;0",F448:BA448),0)</f>
        <v/>
      </c>
      <c r="BC448" s="257" t="n"/>
      <c r="BD448" s="257" t="n"/>
      <c r="BE448" s="302" t="n"/>
      <c r="BF448" s="302" t="n"/>
      <c r="BG448" s="303" t="n"/>
      <c r="BH448" s="292" t="n"/>
      <c r="BI448" s="292" t="n"/>
      <c r="BJ448" s="292" t="n"/>
      <c r="BK448" s="292" t="n"/>
      <c r="BM448" s="257" t="n"/>
    </row>
    <row r="449" ht="20.25" customFormat="1" customHeight="1" s="114" thickBot="1" thickTop="1">
      <c r="B449" s="1415" t="n"/>
      <c r="C449" s="1489" t="n"/>
      <c r="D449" s="1085" t="inlineStr">
        <is>
          <t>LUWUK</t>
        </is>
      </c>
      <c r="E449" s="745" t="inlineStr">
        <is>
          <t>PLTMG Luwuk #1, 150</t>
        </is>
      </c>
      <c r="F449" s="742" t="n"/>
      <c r="G449" s="742" t="n"/>
      <c r="H449" s="742" t="n"/>
      <c r="I449" s="748" t="n"/>
      <c r="J449" s="748" t="n"/>
      <c r="K449" s="748" t="n"/>
      <c r="L449" s="748" t="n"/>
      <c r="M449" s="748" t="n"/>
      <c r="N449" s="748" t="n"/>
      <c r="O449" s="748" t="n"/>
      <c r="P449" s="748" t="n"/>
      <c r="Q449" s="748" t="n"/>
      <c r="R449" s="748" t="n"/>
      <c r="S449" s="748" t="n"/>
      <c r="T449" s="748" t="n"/>
      <c r="U449" s="748" t="n"/>
      <c r="V449" s="748" t="n"/>
      <c r="W449" s="748" t="n"/>
      <c r="X449" s="748" t="n"/>
      <c r="Y449" s="748" t="n"/>
      <c r="Z449" s="748" t="n"/>
      <c r="AA449" s="748" t="n"/>
      <c r="AB449" s="748" t="n"/>
      <c r="AC449" s="748" t="n"/>
      <c r="AD449" s="748" t="n"/>
      <c r="AE449" s="748" t="n"/>
      <c r="AF449" s="748" t="n"/>
      <c r="AG449" s="748" t="n"/>
      <c r="AH449" s="748" t="n"/>
      <c r="AI449" s="748" t="n"/>
      <c r="AJ449" s="748" t="n"/>
      <c r="AK449" s="748" t="n"/>
      <c r="AL449" s="748" t="n"/>
      <c r="AM449" s="748" t="n"/>
      <c r="AN449" s="748" t="n"/>
      <c r="AO449" s="748" t="n"/>
      <c r="AP449" s="748" t="n"/>
      <c r="AQ449" s="748" t="n"/>
      <c r="AR449" s="748" t="n"/>
      <c r="AS449" s="748" t="n"/>
      <c r="AT449" s="748" t="n"/>
      <c r="AU449" s="748" t="n"/>
      <c r="AV449" s="748" t="n"/>
      <c r="AW449" s="748" t="n"/>
      <c r="AX449" s="748" t="n"/>
      <c r="AY449" s="748" t="n"/>
      <c r="AZ449" s="748" t="n"/>
      <c r="BA449" s="748" t="n"/>
      <c r="BB449" s="384">
        <f>IF(SUM(F449:BA449)&lt;&gt;0,AVERAGEIF(F449:BA449,"&gt;0",F449:BA449),0)</f>
        <v/>
      </c>
      <c r="BC449" s="257" t="n"/>
      <c r="BD449" s="257" t="n"/>
      <c r="BE449" s="302" t="n"/>
      <c r="BF449" s="302" t="n"/>
      <c r="BG449" s="291" t="n"/>
      <c r="BH449" s="292" t="n"/>
      <c r="BI449" s="292" t="n"/>
      <c r="BJ449" s="292" t="n"/>
      <c r="BK449" s="292" t="n"/>
      <c r="BM449" s="257" t="n"/>
    </row>
    <row r="450" ht="20.25" customFormat="1" customHeight="1" s="114" thickBot="1" thickTop="1">
      <c r="B450" s="1416" t="n"/>
      <c r="C450" s="1490" t="n"/>
      <c r="D450" s="1416" t="n"/>
      <c r="E450" s="745" t="inlineStr">
        <is>
          <t>PLTMG Luwuk #2, 150</t>
        </is>
      </c>
      <c r="F450" s="742" t="n"/>
      <c r="G450" s="742" t="n"/>
      <c r="H450" s="742" t="n"/>
      <c r="I450" s="748" t="n"/>
      <c r="J450" s="748" t="n"/>
      <c r="K450" s="748" t="n"/>
      <c r="L450" s="748" t="n"/>
      <c r="M450" s="748" t="n"/>
      <c r="N450" s="748" t="n"/>
      <c r="O450" s="748" t="n"/>
      <c r="P450" s="748" t="n"/>
      <c r="Q450" s="748" t="n"/>
      <c r="R450" s="748" t="n"/>
      <c r="S450" s="748" t="n"/>
      <c r="T450" s="748" t="n"/>
      <c r="U450" s="748" t="n"/>
      <c r="V450" s="748" t="n"/>
      <c r="W450" s="748" t="n"/>
      <c r="X450" s="748" t="n"/>
      <c r="Y450" s="748" t="n"/>
      <c r="Z450" s="748" t="n"/>
      <c r="AA450" s="748" t="n"/>
      <c r="AB450" s="748" t="n"/>
      <c r="AC450" s="748" t="n"/>
      <c r="AD450" s="748" t="n"/>
      <c r="AE450" s="748" t="n"/>
      <c r="AF450" s="748" t="n"/>
      <c r="AG450" s="748" t="n"/>
      <c r="AH450" s="748" t="n"/>
      <c r="AI450" s="748" t="n"/>
      <c r="AJ450" s="748" t="n"/>
      <c r="AK450" s="748" t="n"/>
      <c r="AL450" s="748" t="n"/>
      <c r="AM450" s="748" t="n"/>
      <c r="AN450" s="748" t="n"/>
      <c r="AO450" s="748" t="n"/>
      <c r="AP450" s="748" t="n"/>
      <c r="AQ450" s="748" t="n"/>
      <c r="AR450" s="748" t="n"/>
      <c r="AS450" s="748" t="n"/>
      <c r="AT450" s="748" t="n"/>
      <c r="AU450" s="748" t="n"/>
      <c r="AV450" s="748" t="n"/>
      <c r="AW450" s="748" t="n"/>
      <c r="AX450" s="748" t="n"/>
      <c r="AY450" s="748" t="n"/>
      <c r="AZ450" s="748" t="n"/>
      <c r="BA450" s="748" t="n"/>
      <c r="BB450" s="384">
        <f>IF(SUM(F450:BA450)&lt;&gt;0,AVERAGEIF(F450:BA450,"&gt;0",F450:BA450),0)</f>
        <v/>
      </c>
      <c r="BC450" s="257" t="n"/>
      <c r="BD450" s="257" t="n"/>
      <c r="BE450" s="302" t="n"/>
      <c r="BF450" s="302" t="n"/>
      <c r="BG450" s="291" t="n"/>
      <c r="BH450" s="300" t="n"/>
      <c r="BI450" s="300" t="n"/>
      <c r="BJ450" s="300" t="n"/>
      <c r="BK450" s="300" t="n"/>
      <c r="BM450" s="257" t="n"/>
    </row>
    <row r="451" ht="15.75" customFormat="1" customHeight="1" s="114">
      <c r="B451" s="257" t="n"/>
      <c r="C451" s="257" t="n"/>
      <c r="D451" s="110" t="n"/>
      <c r="E451" s="110" t="n"/>
      <c r="F451" s="110" t="n"/>
      <c r="G451" s="110" t="n"/>
      <c r="H451" s="110" t="n"/>
      <c r="I451" s="112" t="n"/>
      <c r="J451" s="112" t="n"/>
      <c r="K451" s="112" t="n"/>
      <c r="L451" s="112" t="n"/>
      <c r="M451" s="112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  <c r="AR451" s="112" t="n"/>
      <c r="AS451" s="112" t="n"/>
      <c r="AT451" s="112" t="n"/>
      <c r="AU451" s="112" t="n"/>
      <c r="AV451" s="112" t="n"/>
      <c r="AW451" s="112" t="n"/>
      <c r="AX451" s="112" t="n"/>
      <c r="AY451" s="112" t="n"/>
      <c r="AZ451" s="112" t="n"/>
      <c r="BA451" s="112" t="n"/>
      <c r="BB451" s="113" t="n"/>
      <c r="BC451" s="257" t="n"/>
      <c r="BD451" s="257" t="n"/>
      <c r="BE451" s="287" t="n"/>
      <c r="BF451" s="287" t="n"/>
      <c r="BG451" s="291" t="n"/>
      <c r="BH451" s="292" t="n"/>
      <c r="BI451" s="292" t="n"/>
      <c r="BJ451" s="292" t="n"/>
      <c r="BK451" s="292" t="n"/>
      <c r="BM451" s="257" t="n"/>
    </row>
    <row r="452" ht="15.75" customFormat="1" customHeight="1" s="114">
      <c r="B452" s="257" t="n"/>
      <c r="C452" s="257" t="n"/>
      <c r="D452" s="110" t="n"/>
      <c r="E452" s="110" t="n"/>
      <c r="F452" s="110" t="n"/>
      <c r="G452" s="110" t="n"/>
      <c r="H452" s="110" t="n"/>
      <c r="I452" s="112" t="n"/>
      <c r="J452" s="112" t="n"/>
      <c r="K452" s="112" t="n"/>
      <c r="L452" s="112" t="n"/>
      <c r="M452" s="112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  <c r="AR452" s="112" t="n"/>
      <c r="AS452" s="112" t="n"/>
      <c r="AT452" s="112" t="n"/>
      <c r="AU452" s="112" t="n"/>
      <c r="AV452" s="112" t="n"/>
      <c r="AW452" s="112" t="n"/>
      <c r="AX452" s="112" t="n"/>
      <c r="AY452" s="112" t="n"/>
      <c r="AZ452" s="112" t="n"/>
      <c r="BA452" s="112" t="n"/>
      <c r="BB452" s="113" t="n"/>
      <c r="BC452" s="257" t="n"/>
      <c r="BD452" s="257" t="n"/>
      <c r="BE452" s="289" t="n"/>
      <c r="BF452" s="151" t="n"/>
      <c r="BG452" s="288" t="n"/>
      <c r="BH452" s="289" t="n"/>
      <c r="BI452" s="289" t="n"/>
      <c r="BJ452" s="289" t="n"/>
      <c r="BK452" s="289" t="n"/>
      <c r="BM452" s="257" t="n"/>
    </row>
    <row r="453" ht="15.75" customFormat="1" customHeight="1" s="114">
      <c r="B453" s="257" t="n"/>
      <c r="C453" s="257" t="n"/>
      <c r="D453" s="110" t="n"/>
      <c r="E453" s="110" t="n"/>
      <c r="F453" s="110" t="n"/>
      <c r="G453" s="110" t="n"/>
      <c r="H453" s="110" t="n"/>
      <c r="I453" s="112" t="n"/>
      <c r="J453" s="112" t="n"/>
      <c r="K453" s="112" t="n"/>
      <c r="L453" s="112" t="n"/>
      <c r="M453" s="112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  <c r="AR453" s="112" t="n"/>
      <c r="AS453" s="112" t="n"/>
      <c r="AT453" s="112" t="n"/>
      <c r="AU453" s="112" t="n"/>
      <c r="AV453" s="112" t="n"/>
      <c r="AW453" s="112" t="n"/>
      <c r="AX453" s="112" t="n"/>
      <c r="AY453" s="112" t="n"/>
      <c r="AZ453" s="112" t="n"/>
      <c r="BA453" s="112" t="n"/>
      <c r="BB453" s="113" t="n"/>
      <c r="BC453" s="257" t="n"/>
      <c r="BD453" s="257" t="n"/>
      <c r="BE453" s="291" t="n"/>
      <c r="BF453" s="291" t="n"/>
      <c r="BG453" s="291" t="n"/>
      <c r="BH453" s="292" t="n"/>
      <c r="BI453" s="292" t="n"/>
      <c r="BJ453" s="292" t="n"/>
      <c r="BK453" s="292" t="n"/>
      <c r="BM453" s="257" t="n"/>
    </row>
    <row r="454" ht="15.75" customFormat="1" customHeight="1" s="114">
      <c r="B454" s="257" t="n"/>
      <c r="C454" s="257" t="n"/>
      <c r="D454" s="110" t="n"/>
      <c r="E454" s="110" t="n"/>
      <c r="F454" s="110" t="n"/>
      <c r="G454" s="110" t="n"/>
      <c r="H454" s="110" t="n"/>
      <c r="I454" s="112" t="n"/>
      <c r="J454" s="112" t="n"/>
      <c r="K454" s="112" t="n"/>
      <c r="L454" s="112" t="n"/>
      <c r="M454" s="112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  <c r="AR454" s="112" t="n"/>
      <c r="AS454" s="112" t="n"/>
      <c r="AT454" s="112" t="n"/>
      <c r="AU454" s="112" t="n"/>
      <c r="AV454" s="112" t="n"/>
      <c r="AW454" s="112" t="n"/>
      <c r="AX454" s="112" t="n"/>
      <c r="AY454" s="112" t="n"/>
      <c r="AZ454" s="112" t="n"/>
      <c r="BA454" s="112" t="n"/>
      <c r="BB454" s="113" t="n"/>
      <c r="BC454" s="257" t="n"/>
      <c r="BD454" s="257" t="n"/>
      <c r="BE454" s="314" t="n"/>
      <c r="BF454" s="314" t="n"/>
      <c r="BG454" s="288" t="n"/>
      <c r="BH454" s="289" t="n"/>
      <c r="BI454" s="289" t="n"/>
      <c r="BJ454" s="289" t="n"/>
      <c r="BK454" s="289" t="n"/>
      <c r="BM454" s="257" t="n"/>
    </row>
    <row r="455" ht="15.75" customFormat="1" customHeight="1" s="114">
      <c r="B455" s="257" t="n"/>
      <c r="C455" s="257" t="n"/>
      <c r="D455" s="110" t="n"/>
      <c r="E455" s="110" t="n"/>
      <c r="F455" s="110" t="n"/>
      <c r="G455" s="110" t="n"/>
      <c r="H455" s="110" t="n"/>
      <c r="I455" s="112" t="n"/>
      <c r="J455" s="112" t="n"/>
      <c r="K455" s="112" t="n"/>
      <c r="L455" s="112" t="n"/>
      <c r="M455" s="112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  <c r="AR455" s="112" t="n"/>
      <c r="AS455" s="112" t="n"/>
      <c r="AT455" s="112" t="n"/>
      <c r="AU455" s="112" t="n"/>
      <c r="AV455" s="112" t="n"/>
      <c r="AW455" s="112" t="n"/>
      <c r="AX455" s="112" t="n"/>
      <c r="AY455" s="112" t="n"/>
      <c r="AZ455" s="112" t="n"/>
      <c r="BA455" s="112" t="n"/>
      <c r="BB455" s="113" t="n"/>
      <c r="BC455" s="257" t="n"/>
      <c r="BD455" s="257" t="n"/>
      <c r="BE455" s="314" t="n"/>
      <c r="BF455" s="314" t="n"/>
      <c r="BG455" s="291" t="n"/>
      <c r="BH455" s="292" t="n"/>
      <c r="BI455" s="292" t="n"/>
      <c r="BJ455" s="292" t="n"/>
      <c r="BK455" s="292" t="n"/>
      <c r="BM455" s="257" t="n"/>
    </row>
    <row r="456" ht="15.75" customFormat="1" customHeight="1" s="114">
      <c r="B456" s="257" t="n"/>
      <c r="C456" s="257" t="n"/>
      <c r="D456" s="110" t="n"/>
      <c r="E456" s="110" t="n"/>
      <c r="F456" s="110" t="n"/>
      <c r="G456" s="110" t="n"/>
      <c r="H456" s="110" t="n"/>
      <c r="I456" s="112" t="n"/>
      <c r="J456" s="112" t="n"/>
      <c r="K456" s="112" t="n"/>
      <c r="L456" s="112" t="n"/>
      <c r="M456" s="112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  <c r="AR456" s="112" t="n"/>
      <c r="AS456" s="112" t="n"/>
      <c r="AT456" s="112" t="n"/>
      <c r="AU456" s="112" t="n"/>
      <c r="AV456" s="112" t="n"/>
      <c r="AW456" s="112" t="n"/>
      <c r="AX456" s="112" t="n"/>
      <c r="AY456" s="112" t="n"/>
      <c r="AZ456" s="112" t="n"/>
      <c r="BA456" s="112" t="n"/>
      <c r="BB456" s="113" t="n"/>
      <c r="BC456" s="257" t="n"/>
      <c r="BD456" s="257" t="n"/>
      <c r="BE456" s="289" t="n"/>
      <c r="BF456" s="151" t="n"/>
      <c r="BG456" s="288" t="n"/>
      <c r="BH456" s="289" t="n"/>
      <c r="BI456" s="289" t="n"/>
      <c r="BJ456" s="289" t="n"/>
      <c r="BK456" s="289" t="n"/>
      <c r="BM456" s="257" t="n"/>
    </row>
    <row r="457" ht="15.75" customFormat="1" customHeight="1" s="114">
      <c r="B457" s="257" t="n"/>
      <c r="C457" s="257" t="n"/>
      <c r="D457" s="110" t="n"/>
      <c r="E457" s="110" t="n"/>
      <c r="F457" s="110" t="n"/>
      <c r="G457" s="110" t="n"/>
      <c r="H457" s="110" t="n"/>
      <c r="I457" s="112" t="n"/>
      <c r="J457" s="112" t="n"/>
      <c r="K457" s="112" t="n"/>
      <c r="L457" s="112" t="n"/>
      <c r="M457" s="112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  <c r="AR457" s="112" t="n"/>
      <c r="AS457" s="112" t="n"/>
      <c r="AT457" s="112" t="n"/>
      <c r="AU457" s="112" t="n"/>
      <c r="AV457" s="112" t="n"/>
      <c r="AW457" s="112" t="n"/>
      <c r="AX457" s="112" t="n"/>
      <c r="AY457" s="112" t="n"/>
      <c r="AZ457" s="112" t="n"/>
      <c r="BA457" s="112" t="n"/>
      <c r="BB457" s="113" t="n"/>
      <c r="BC457" s="257" t="n"/>
      <c r="BD457" s="257" t="n"/>
      <c r="BE457" s="291" t="n"/>
      <c r="BF457" s="291" t="n"/>
      <c r="BG457" s="291" t="n"/>
      <c r="BH457" s="292" t="n"/>
      <c r="BI457" s="292" t="n"/>
      <c r="BJ457" s="292" t="n"/>
      <c r="BK457" s="292" t="n"/>
      <c r="BM457" s="257" t="n"/>
    </row>
    <row r="458" ht="15.75" customFormat="1" customHeight="1" s="114">
      <c r="B458" s="257" t="n"/>
      <c r="C458" s="257" t="n"/>
      <c r="D458" s="110" t="n"/>
      <c r="E458" s="110" t="n"/>
      <c r="F458" s="110" t="n"/>
      <c r="G458" s="110" t="n"/>
      <c r="H458" s="110" t="n"/>
      <c r="I458" s="112" t="n"/>
      <c r="J458" s="112" t="n"/>
      <c r="K458" s="112" t="n"/>
      <c r="L458" s="112" t="n"/>
      <c r="M458" s="112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  <c r="AR458" s="112" t="n"/>
      <c r="AS458" s="112" t="n"/>
      <c r="AT458" s="112" t="n"/>
      <c r="AU458" s="112" t="n"/>
      <c r="AV458" s="112" t="n"/>
      <c r="AW458" s="112" t="n"/>
      <c r="AX458" s="112" t="n"/>
      <c r="AY458" s="112" t="n"/>
      <c r="AZ458" s="112" t="n"/>
      <c r="BA458" s="112" t="n"/>
      <c r="BB458" s="113" t="n"/>
      <c r="BC458" s="257" t="n"/>
      <c r="BD458" s="257" t="n"/>
      <c r="BE458" s="314" t="n"/>
      <c r="BF458" s="314" t="n"/>
      <c r="BG458" s="288" t="n"/>
      <c r="BH458" s="289" t="n"/>
      <c r="BI458" s="289" t="n"/>
      <c r="BJ458" s="289" t="n"/>
      <c r="BK458" s="289" t="n"/>
      <c r="BM458" s="257" t="n"/>
    </row>
    <row r="459" ht="15.75" customFormat="1" customHeight="1" s="114">
      <c r="B459" s="257" t="n"/>
      <c r="C459" s="257" t="n"/>
      <c r="D459" s="110" t="n"/>
      <c r="E459" s="110" t="n"/>
      <c r="F459" s="110" t="n"/>
      <c r="G459" s="110" t="n"/>
      <c r="H459" s="110" t="n"/>
      <c r="I459" s="112" t="n"/>
      <c r="J459" s="112" t="n"/>
      <c r="K459" s="112" t="n"/>
      <c r="L459" s="112" t="n"/>
      <c r="M459" s="112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  <c r="AR459" s="112" t="n"/>
      <c r="AS459" s="112" t="n"/>
      <c r="AT459" s="112" t="n"/>
      <c r="AU459" s="112" t="n"/>
      <c r="AV459" s="112" t="n"/>
      <c r="AW459" s="112" t="n"/>
      <c r="AX459" s="112" t="n"/>
      <c r="AY459" s="112" t="n"/>
      <c r="AZ459" s="112" t="n"/>
      <c r="BA459" s="112" t="n"/>
      <c r="BB459" s="113" t="n"/>
      <c r="BC459" s="257" t="n"/>
      <c r="BD459" s="257" t="n"/>
      <c r="BE459" s="314" t="n"/>
      <c r="BF459" s="314" t="n"/>
      <c r="BG459" s="291" t="n"/>
      <c r="BH459" s="292" t="n"/>
      <c r="BI459" s="292" t="n"/>
      <c r="BJ459" s="292" t="n"/>
      <c r="BK459" s="292" t="n"/>
      <c r="BM459" s="257" t="n"/>
    </row>
    <row r="460" ht="15.75" customFormat="1" customHeight="1" s="114">
      <c r="B460" s="257" t="n"/>
      <c r="C460" s="257" t="n"/>
      <c r="D460" s="110" t="n"/>
      <c r="E460" s="110" t="n"/>
      <c r="F460" s="110" t="n"/>
      <c r="G460" s="110" t="n"/>
      <c r="H460" s="110" t="n"/>
      <c r="I460" s="112" t="n"/>
      <c r="J460" s="112" t="n"/>
      <c r="K460" s="112" t="n"/>
      <c r="L460" s="112" t="n"/>
      <c r="M460" s="112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  <c r="AR460" s="112" t="n"/>
      <c r="AS460" s="112" t="n"/>
      <c r="AT460" s="112" t="n"/>
      <c r="AU460" s="112" t="n"/>
      <c r="AV460" s="112" t="n"/>
      <c r="AW460" s="112" t="n"/>
      <c r="AX460" s="112" t="n"/>
      <c r="AY460" s="112" t="n"/>
      <c r="AZ460" s="112" t="n"/>
      <c r="BA460" s="112" t="n"/>
      <c r="BB460" s="113" t="n"/>
      <c r="BC460" s="257" t="n"/>
      <c r="BD460" s="257" t="n"/>
      <c r="BE460" s="314" t="n"/>
      <c r="BF460" s="314" t="n"/>
      <c r="BG460" s="288" t="n"/>
      <c r="BH460" s="289" t="n"/>
      <c r="BI460" s="289" t="n"/>
      <c r="BJ460" s="289" t="n"/>
      <c r="BK460" s="289" t="n"/>
      <c r="BM460" s="257" t="n"/>
    </row>
    <row r="461" ht="15.75" customFormat="1" customHeight="1" s="114">
      <c r="B461" s="257" t="n"/>
      <c r="C461" s="257" t="n"/>
      <c r="D461" s="110" t="n"/>
      <c r="E461" s="110" t="n"/>
      <c r="F461" s="110" t="n"/>
      <c r="G461" s="110" t="n"/>
      <c r="H461" s="110" t="n"/>
      <c r="I461" s="112" t="n"/>
      <c r="J461" s="112" t="n"/>
      <c r="K461" s="112" t="n"/>
      <c r="L461" s="112" t="n"/>
      <c r="M461" s="112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  <c r="AR461" s="112" t="n"/>
      <c r="AS461" s="112" t="n"/>
      <c r="AT461" s="112" t="n"/>
      <c r="AU461" s="112" t="n"/>
      <c r="AV461" s="112" t="n"/>
      <c r="AW461" s="112" t="n"/>
      <c r="AX461" s="112" t="n"/>
      <c r="AY461" s="112" t="n"/>
      <c r="AZ461" s="112" t="n"/>
      <c r="BA461" s="112" t="n"/>
      <c r="BB461" s="113" t="n"/>
      <c r="BC461" s="257" t="n"/>
      <c r="BD461" s="257" t="n"/>
      <c r="BE461" s="314" t="n"/>
      <c r="BF461" s="314" t="n"/>
      <c r="BG461" s="291" t="n"/>
      <c r="BH461" s="292" t="n"/>
      <c r="BI461" s="292" t="n"/>
      <c r="BJ461" s="292" t="n"/>
      <c r="BK461" s="292" t="n"/>
      <c r="BM461" s="257" t="n"/>
    </row>
    <row r="462" ht="15.75" customFormat="1" customHeight="1" s="114">
      <c r="B462" s="257" t="n"/>
      <c r="C462" s="257" t="n"/>
      <c r="D462" s="110" t="n"/>
      <c r="E462" s="110" t="n"/>
      <c r="F462" s="110" t="n"/>
      <c r="G462" s="110" t="n"/>
      <c r="H462" s="110" t="n"/>
      <c r="I462" s="112" t="n"/>
      <c r="J462" s="112" t="n"/>
      <c r="K462" s="112" t="n"/>
      <c r="L462" s="112" t="n"/>
      <c r="M462" s="112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  <c r="AR462" s="112" t="n"/>
      <c r="AS462" s="112" t="n"/>
      <c r="AT462" s="112" t="n"/>
      <c r="AU462" s="112" t="n"/>
      <c r="AV462" s="112" t="n"/>
      <c r="AW462" s="112" t="n"/>
      <c r="AX462" s="112" t="n"/>
      <c r="AY462" s="112" t="n"/>
      <c r="AZ462" s="112" t="n"/>
      <c r="BA462" s="112" t="n"/>
      <c r="BB462" s="113" t="n"/>
      <c r="BC462" s="257" t="n"/>
      <c r="BD462" s="257" t="n"/>
      <c r="BE462" s="289" t="n"/>
      <c r="BF462" s="151" t="n"/>
      <c r="BG462" s="288" t="n"/>
      <c r="BH462" s="289" t="n"/>
      <c r="BI462" s="289" t="n"/>
      <c r="BJ462" s="289" t="n"/>
      <c r="BK462" s="289" t="n"/>
      <c r="BM462" s="257" t="n"/>
    </row>
    <row r="463" ht="15.75" customFormat="1" customHeight="1" s="114">
      <c r="B463" s="257" t="n"/>
      <c r="C463" s="257" t="n"/>
      <c r="D463" s="110" t="n"/>
      <c r="E463" s="110" t="n"/>
      <c r="F463" s="110" t="n"/>
      <c r="G463" s="110" t="n"/>
      <c r="H463" s="110" t="n"/>
      <c r="I463" s="112" t="n"/>
      <c r="J463" s="112" t="n"/>
      <c r="K463" s="112" t="n"/>
      <c r="L463" s="112" t="n"/>
      <c r="M463" s="112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  <c r="AR463" s="112" t="n"/>
      <c r="AS463" s="112" t="n"/>
      <c r="AT463" s="112" t="n"/>
      <c r="AU463" s="112" t="n"/>
      <c r="AV463" s="112" t="n"/>
      <c r="AW463" s="112" t="n"/>
      <c r="AX463" s="112" t="n"/>
      <c r="AY463" s="112" t="n"/>
      <c r="AZ463" s="112" t="n"/>
      <c r="BA463" s="112" t="n"/>
      <c r="BB463" s="113" t="n"/>
      <c r="BC463" s="257" t="n"/>
      <c r="BD463" s="257" t="n"/>
      <c r="BE463" s="291" t="n"/>
      <c r="BF463" s="291" t="n"/>
      <c r="BG463" s="291" t="n"/>
      <c r="BH463" s="289" t="n"/>
      <c r="BI463" s="289" t="n"/>
      <c r="BJ463" s="289" t="n"/>
      <c r="BK463" s="289" t="n"/>
      <c r="BM463" s="257" t="n"/>
    </row>
    <row r="464" ht="15.75" customFormat="1" customHeight="1" s="114">
      <c r="B464" s="257" t="n"/>
      <c r="C464" s="257" t="n"/>
      <c r="D464" s="110" t="n"/>
      <c r="E464" s="110" t="n"/>
      <c r="F464" s="110" t="n"/>
      <c r="G464" s="110" t="n"/>
      <c r="H464" s="110" t="n"/>
      <c r="I464" s="112" t="n"/>
      <c r="J464" s="112" t="n"/>
      <c r="K464" s="112" t="n"/>
      <c r="L464" s="112" t="n"/>
      <c r="M464" s="112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  <c r="AR464" s="112" t="n"/>
      <c r="AS464" s="112" t="n"/>
      <c r="AT464" s="112" t="n"/>
      <c r="AU464" s="112" t="n"/>
      <c r="AV464" s="112" t="n"/>
      <c r="AW464" s="112" t="n"/>
      <c r="AX464" s="112" t="n"/>
      <c r="AY464" s="112" t="n"/>
      <c r="AZ464" s="112" t="n"/>
      <c r="BA464" s="112" t="n"/>
      <c r="BB464" s="113" t="n"/>
      <c r="BC464" s="257" t="n"/>
      <c r="BD464" s="257" t="n"/>
      <c r="BE464" s="289" t="n"/>
      <c r="BF464" s="288" t="n"/>
      <c r="BG464" s="288" t="n"/>
      <c r="BH464" s="289" t="n"/>
      <c r="BI464" s="289" t="n"/>
      <c r="BJ464" s="289" t="n"/>
      <c r="BK464" s="289" t="n"/>
      <c r="BM464" s="257" t="n"/>
    </row>
    <row r="465" ht="15.75" customFormat="1" customHeight="1" s="114">
      <c r="B465" s="257" t="n"/>
      <c r="C465" s="257" t="n"/>
      <c r="D465" s="110" t="n"/>
      <c r="E465" s="110" t="n"/>
      <c r="F465" s="110" t="n"/>
      <c r="G465" s="110" t="n"/>
      <c r="H465" s="110" t="n"/>
      <c r="I465" s="112" t="n"/>
      <c r="J465" s="112" t="n"/>
      <c r="K465" s="112" t="n"/>
      <c r="L465" s="112" t="n"/>
      <c r="M465" s="112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  <c r="AR465" s="112" t="n"/>
      <c r="AS465" s="112" t="n"/>
      <c r="AT465" s="112" t="n"/>
      <c r="AU465" s="112" t="n"/>
      <c r="AV465" s="112" t="n"/>
      <c r="AW465" s="112" t="n"/>
      <c r="AX465" s="112" t="n"/>
      <c r="AY465" s="112" t="n"/>
      <c r="AZ465" s="112" t="n"/>
      <c r="BA465" s="112" t="n"/>
      <c r="BB465" s="113" t="n"/>
      <c r="BC465" s="257" t="n"/>
      <c r="BD465" s="257" t="n"/>
      <c r="BE465" s="291" t="n"/>
      <c r="BF465" s="291" t="n"/>
      <c r="BG465" s="291" t="n"/>
      <c r="BH465" s="289" t="n"/>
      <c r="BI465" s="289" t="n"/>
      <c r="BJ465" s="289" t="n"/>
      <c r="BK465" s="289" t="n"/>
      <c r="BM465" s="257" t="n"/>
    </row>
    <row r="466" ht="15.75" customFormat="1" customHeight="1" s="114">
      <c r="B466" s="257" t="n"/>
      <c r="C466" s="257" t="n"/>
      <c r="D466" s="110" t="n"/>
      <c r="E466" s="110" t="n"/>
      <c r="F466" s="110" t="n"/>
      <c r="G466" s="110" t="n"/>
      <c r="H466" s="110" t="n"/>
      <c r="I466" s="112" t="n"/>
      <c r="J466" s="112" t="n"/>
      <c r="K466" s="112" t="n"/>
      <c r="L466" s="112" t="n"/>
      <c r="M466" s="112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  <c r="AR466" s="112" t="n"/>
      <c r="AS466" s="112" t="n"/>
      <c r="AT466" s="112" t="n"/>
      <c r="AU466" s="112" t="n"/>
      <c r="AV466" s="112" t="n"/>
      <c r="AW466" s="112" t="n"/>
      <c r="AX466" s="112" t="n"/>
      <c r="AY466" s="112" t="n"/>
      <c r="AZ466" s="112" t="n"/>
      <c r="BA466" s="112" t="n"/>
      <c r="BB466" s="113" t="n"/>
      <c r="BC466" s="257" t="n"/>
      <c r="BD466" s="257" t="n"/>
      <c r="BE466" s="289" t="n"/>
      <c r="BF466" s="288" t="n"/>
      <c r="BG466" s="288" t="n"/>
      <c r="BH466" s="289" t="n"/>
      <c r="BI466" s="289" t="n"/>
      <c r="BJ466" s="289" t="n"/>
      <c r="BK466" s="289" t="n"/>
      <c r="BM466" s="257" t="n"/>
    </row>
    <row r="467" ht="15.75" customFormat="1" customHeight="1" s="114">
      <c r="B467" s="257" t="n"/>
      <c r="C467" s="257" t="n"/>
      <c r="D467" s="110" t="n"/>
      <c r="E467" s="110" t="n"/>
      <c r="F467" s="110" t="n"/>
      <c r="G467" s="110" t="n"/>
      <c r="H467" s="110" t="n"/>
      <c r="I467" s="112" t="n"/>
      <c r="J467" s="112" t="n"/>
      <c r="K467" s="112" t="n"/>
      <c r="L467" s="112" t="n"/>
      <c r="M467" s="112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  <c r="AR467" s="112" t="n"/>
      <c r="AS467" s="112" t="n"/>
      <c r="AT467" s="112" t="n"/>
      <c r="AU467" s="112" t="n"/>
      <c r="AV467" s="112" t="n"/>
      <c r="AW467" s="112" t="n"/>
      <c r="AX467" s="112" t="n"/>
      <c r="AY467" s="112" t="n"/>
      <c r="AZ467" s="112" t="n"/>
      <c r="BA467" s="112" t="n"/>
      <c r="BB467" s="113" t="n"/>
      <c r="BC467" s="257" t="n"/>
      <c r="BD467" s="257" t="n"/>
      <c r="BE467" s="291" t="n"/>
      <c r="BF467" s="291" t="n"/>
      <c r="BG467" s="291" t="n"/>
      <c r="BH467" s="292" t="n"/>
      <c r="BI467" s="292" t="n"/>
      <c r="BJ467" s="293" t="n"/>
      <c r="BK467" s="293" t="n"/>
      <c r="BM467" s="257" t="n"/>
    </row>
    <row r="468" ht="15.75" customFormat="1" customHeight="1" s="114">
      <c r="B468" s="257" t="n"/>
      <c r="C468" s="257" t="n"/>
      <c r="D468" s="110" t="n"/>
      <c r="E468" s="110" t="n"/>
      <c r="F468" s="110" t="n"/>
      <c r="G468" s="110" t="n"/>
      <c r="H468" s="110" t="n"/>
      <c r="I468" s="112" t="n"/>
      <c r="J468" s="112" t="n"/>
      <c r="K468" s="112" t="n"/>
      <c r="L468" s="112" t="n"/>
      <c r="M468" s="112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  <c r="AR468" s="112" t="n"/>
      <c r="AS468" s="112" t="n"/>
      <c r="AT468" s="112" t="n"/>
      <c r="AU468" s="112" t="n"/>
      <c r="AV468" s="112" t="n"/>
      <c r="AW468" s="112" t="n"/>
      <c r="AX468" s="112" t="n"/>
      <c r="AY468" s="112" t="n"/>
      <c r="AZ468" s="112" t="n"/>
      <c r="BA468" s="112" t="n"/>
      <c r="BB468" s="113" t="n"/>
      <c r="BC468" s="257" t="n"/>
      <c r="BD468" s="257" t="n"/>
      <c r="BE468" s="289" t="n"/>
      <c r="BF468" s="151" t="n"/>
      <c r="BG468" s="288" t="n"/>
      <c r="BH468" s="289" t="n"/>
      <c r="BI468" s="289" t="n"/>
      <c r="BJ468" s="289" t="n"/>
      <c r="BK468" s="289" t="n"/>
      <c r="BM468" s="257" t="n"/>
    </row>
    <row r="469" ht="15.75" customFormat="1" customHeight="1" s="114">
      <c r="B469" s="257" t="n"/>
      <c r="C469" s="257" t="n"/>
      <c r="D469" s="110" t="n"/>
      <c r="E469" s="110" t="n"/>
      <c r="F469" s="110" t="n"/>
      <c r="G469" s="110" t="n"/>
      <c r="H469" s="110" t="n"/>
      <c r="I469" s="112" t="n"/>
      <c r="J469" s="112" t="n"/>
      <c r="K469" s="112" t="n"/>
      <c r="L469" s="112" t="n"/>
      <c r="M469" s="112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  <c r="AR469" s="112" t="n"/>
      <c r="AS469" s="112" t="n"/>
      <c r="AT469" s="112" t="n"/>
      <c r="AU469" s="112" t="n"/>
      <c r="AV469" s="112" t="n"/>
      <c r="AW469" s="112" t="n"/>
      <c r="AX469" s="112" t="n"/>
      <c r="AY469" s="112" t="n"/>
      <c r="AZ469" s="112" t="n"/>
      <c r="BA469" s="112" t="n"/>
      <c r="BB469" s="113" t="n"/>
      <c r="BC469" s="257" t="n"/>
      <c r="BD469" s="257" t="n"/>
      <c r="BE469" s="291" t="n"/>
      <c r="BF469" s="291" t="n"/>
      <c r="BG469" s="291" t="n"/>
      <c r="BH469" s="292" t="n"/>
      <c r="BI469" s="292" t="n"/>
      <c r="BJ469" s="292" t="n"/>
      <c r="BK469" s="292" t="n"/>
      <c r="BM469" s="257" t="n"/>
    </row>
    <row r="470" ht="15.75" customFormat="1" customHeight="1" s="114">
      <c r="B470" s="257" t="n"/>
      <c r="C470" s="257" t="n"/>
      <c r="D470" s="110" t="n"/>
      <c r="E470" s="110" t="n"/>
      <c r="F470" s="110" t="n"/>
      <c r="G470" s="110" t="n"/>
      <c r="H470" s="110" t="n"/>
      <c r="I470" s="112" t="n"/>
      <c r="J470" s="112" t="n"/>
      <c r="K470" s="112" t="n"/>
      <c r="L470" s="112" t="n"/>
      <c r="M470" s="112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  <c r="AR470" s="112" t="n"/>
      <c r="AS470" s="112" t="n"/>
      <c r="AT470" s="112" t="n"/>
      <c r="AU470" s="112" t="n"/>
      <c r="AV470" s="112" t="n"/>
      <c r="AW470" s="112" t="n"/>
      <c r="AX470" s="112" t="n"/>
      <c r="AY470" s="112" t="n"/>
      <c r="AZ470" s="112" t="n"/>
      <c r="BA470" s="112" t="n"/>
      <c r="BB470" s="113" t="n"/>
      <c r="BC470" s="257" t="n"/>
      <c r="BD470" s="257" t="n"/>
      <c r="BE470" s="289" t="n"/>
      <c r="BF470" s="151" t="n"/>
      <c r="BG470" s="288" t="n"/>
      <c r="BH470" s="289" t="n"/>
      <c r="BI470" s="289" t="n"/>
      <c r="BJ470" s="289" t="n"/>
      <c r="BK470" s="289" t="n"/>
      <c r="BM470" s="257" t="n"/>
    </row>
    <row r="471" ht="15.75" customFormat="1" customHeight="1" s="114">
      <c r="B471" s="257" t="n"/>
      <c r="C471" s="257" t="n"/>
      <c r="D471" s="110" t="n"/>
      <c r="E471" s="110" t="n"/>
      <c r="F471" s="110" t="n"/>
      <c r="G471" s="110" t="n"/>
      <c r="H471" s="110" t="n"/>
      <c r="I471" s="112" t="n"/>
      <c r="J471" s="112" t="n"/>
      <c r="K471" s="112" t="n"/>
      <c r="L471" s="112" t="n"/>
      <c r="M471" s="112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  <c r="AR471" s="112" t="n"/>
      <c r="AS471" s="112" t="n"/>
      <c r="AT471" s="112" t="n"/>
      <c r="AU471" s="112" t="n"/>
      <c r="AV471" s="112" t="n"/>
      <c r="AW471" s="112" t="n"/>
      <c r="AX471" s="112" t="n"/>
      <c r="AY471" s="112" t="n"/>
      <c r="AZ471" s="112" t="n"/>
      <c r="BA471" s="112" t="n"/>
      <c r="BB471" s="113" t="n"/>
      <c r="BC471" s="257" t="n"/>
      <c r="BD471" s="257" t="n"/>
      <c r="BE471" s="291" t="n"/>
      <c r="BF471" s="291" t="n"/>
      <c r="BG471" s="291" t="n"/>
      <c r="BH471" s="292" t="n"/>
      <c r="BI471" s="292" t="n"/>
      <c r="BJ471" s="292" t="n"/>
      <c r="BK471" s="292" t="n"/>
      <c r="BM471" s="257" t="n"/>
    </row>
    <row r="472" ht="15.75" customFormat="1" customHeight="1" s="114">
      <c r="B472" s="257" t="n"/>
      <c r="C472" s="257" t="n"/>
      <c r="D472" s="110" t="n"/>
      <c r="E472" s="110" t="n"/>
      <c r="F472" s="110" t="n"/>
      <c r="G472" s="110" t="n"/>
      <c r="H472" s="110" t="n"/>
      <c r="I472" s="112" t="n"/>
      <c r="J472" s="112" t="n"/>
      <c r="K472" s="112" t="n"/>
      <c r="L472" s="112" t="n"/>
      <c r="M472" s="112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  <c r="AR472" s="112" t="n"/>
      <c r="AS472" s="112" t="n"/>
      <c r="AT472" s="112" t="n"/>
      <c r="AU472" s="112" t="n"/>
      <c r="AV472" s="112" t="n"/>
      <c r="AW472" s="112" t="n"/>
      <c r="AX472" s="112" t="n"/>
      <c r="AY472" s="112" t="n"/>
      <c r="AZ472" s="112" t="n"/>
      <c r="BA472" s="112" t="n"/>
      <c r="BB472" s="113" t="n"/>
      <c r="BC472" s="257" t="n"/>
      <c r="BD472" s="257" t="n"/>
      <c r="BE472" s="289" t="n"/>
      <c r="BF472" s="151" t="n"/>
      <c r="BG472" s="288" t="n"/>
      <c r="BH472" s="289" t="n"/>
      <c r="BI472" s="289" t="n"/>
      <c r="BJ472" s="289" t="n"/>
      <c r="BK472" s="289" t="n"/>
      <c r="BM472" s="257" t="n"/>
    </row>
    <row r="473" ht="15.75" customFormat="1" customHeight="1" s="114">
      <c r="B473" s="257" t="n"/>
      <c r="C473" s="257" t="n"/>
      <c r="D473" s="110" t="n"/>
      <c r="E473" s="110" t="n"/>
      <c r="F473" s="110" t="n"/>
      <c r="G473" s="110" t="n"/>
      <c r="H473" s="110" t="n"/>
      <c r="I473" s="112" t="n"/>
      <c r="J473" s="112" t="n"/>
      <c r="K473" s="112" t="n"/>
      <c r="L473" s="112" t="n"/>
      <c r="M473" s="112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  <c r="AR473" s="112" t="n"/>
      <c r="AS473" s="112" t="n"/>
      <c r="AT473" s="112" t="n"/>
      <c r="AU473" s="112" t="n"/>
      <c r="AV473" s="112" t="n"/>
      <c r="AW473" s="112" t="n"/>
      <c r="AX473" s="112" t="n"/>
      <c r="AY473" s="112" t="n"/>
      <c r="AZ473" s="112" t="n"/>
      <c r="BA473" s="112" t="n"/>
      <c r="BB473" s="113" t="n"/>
      <c r="BC473" s="257" t="n"/>
      <c r="BD473" s="257" t="n"/>
      <c r="BE473" s="291" t="n"/>
      <c r="BF473" s="291" t="n"/>
      <c r="BG473" s="291" t="n"/>
      <c r="BH473" s="292" t="n"/>
      <c r="BI473" s="292" t="n"/>
      <c r="BJ473" s="292" t="n"/>
      <c r="BK473" s="292" t="n"/>
      <c r="BM473" s="257" t="n"/>
    </row>
    <row r="474" ht="15.75" customFormat="1" customHeight="1" s="114">
      <c r="B474" s="257" t="n"/>
      <c r="C474" s="257" t="n"/>
      <c r="D474" s="110" t="n"/>
      <c r="E474" s="110" t="n"/>
      <c r="F474" s="110" t="n"/>
      <c r="G474" s="110" t="n"/>
      <c r="H474" s="110" t="n"/>
      <c r="I474" s="112" t="n"/>
      <c r="J474" s="112" t="n"/>
      <c r="K474" s="112" t="n"/>
      <c r="L474" s="112" t="n"/>
      <c r="M474" s="112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  <c r="AR474" s="112" t="n"/>
      <c r="AS474" s="112" t="n"/>
      <c r="AT474" s="112" t="n"/>
      <c r="AU474" s="112" t="n"/>
      <c r="AV474" s="112" t="n"/>
      <c r="AW474" s="112" t="n"/>
      <c r="AX474" s="112" t="n"/>
      <c r="AY474" s="112" t="n"/>
      <c r="AZ474" s="112" t="n"/>
      <c r="BA474" s="112" t="n"/>
      <c r="BB474" s="113" t="n"/>
      <c r="BC474" s="257" t="n"/>
      <c r="BD474" s="257" t="n"/>
      <c r="BE474" s="314" t="n"/>
      <c r="BF474" s="314" t="n"/>
      <c r="BG474" s="288" t="n"/>
      <c r="BH474" s="289" t="n"/>
      <c r="BI474" s="289" t="n"/>
      <c r="BJ474" s="289" t="n"/>
      <c r="BK474" s="289" t="n"/>
      <c r="BM474" s="257" t="n"/>
    </row>
    <row r="475" ht="15.75" customFormat="1" customHeight="1" s="114">
      <c r="B475" s="257" t="n"/>
      <c r="C475" s="257" t="n"/>
      <c r="D475" s="110" t="n"/>
      <c r="E475" s="110" t="n"/>
      <c r="F475" s="110" t="n"/>
      <c r="G475" s="110" t="n"/>
      <c r="H475" s="110" t="n"/>
      <c r="I475" s="112" t="n"/>
      <c r="J475" s="112" t="n"/>
      <c r="K475" s="112" t="n"/>
      <c r="L475" s="112" t="n"/>
      <c r="M475" s="112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  <c r="AR475" s="112" t="n"/>
      <c r="AS475" s="112" t="n"/>
      <c r="AT475" s="112" t="n"/>
      <c r="AU475" s="112" t="n"/>
      <c r="AV475" s="112" t="n"/>
      <c r="AW475" s="112" t="n"/>
      <c r="AX475" s="112" t="n"/>
      <c r="AY475" s="112" t="n"/>
      <c r="AZ475" s="112" t="n"/>
      <c r="BA475" s="112" t="n"/>
      <c r="BB475" s="113" t="n"/>
      <c r="BC475" s="257" t="n"/>
      <c r="BD475" s="257" t="n"/>
      <c r="BE475" s="314" t="n"/>
      <c r="BF475" s="314" t="n"/>
      <c r="BG475" s="291" t="n"/>
      <c r="BH475" s="292" t="n"/>
      <c r="BI475" s="292" t="n"/>
      <c r="BJ475" s="289" t="n"/>
      <c r="BK475" s="289" t="n"/>
      <c r="BM475" s="257" t="n"/>
    </row>
    <row r="476" ht="15.75" customFormat="1" customHeight="1" s="114">
      <c r="B476" s="257" t="n"/>
      <c r="C476" s="257" t="n"/>
      <c r="D476" s="110" t="n"/>
      <c r="E476" s="110" t="n"/>
      <c r="F476" s="110" t="n"/>
      <c r="G476" s="110" t="n"/>
      <c r="H476" s="110" t="n"/>
      <c r="I476" s="112" t="n"/>
      <c r="J476" s="112" t="n"/>
      <c r="K476" s="112" t="n"/>
      <c r="L476" s="112" t="n"/>
      <c r="M476" s="112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  <c r="AR476" s="112" t="n"/>
      <c r="AS476" s="112" t="n"/>
      <c r="AT476" s="112" t="n"/>
      <c r="AU476" s="112" t="n"/>
      <c r="AV476" s="112" t="n"/>
      <c r="AW476" s="112" t="n"/>
      <c r="AX476" s="112" t="n"/>
      <c r="AY476" s="112" t="n"/>
      <c r="AZ476" s="112" t="n"/>
      <c r="BA476" s="112" t="n"/>
      <c r="BB476" s="113" t="n"/>
      <c r="BC476" s="257" t="n"/>
      <c r="BD476" s="257" t="n"/>
      <c r="BE476" s="289" t="n"/>
      <c r="BF476" s="151" t="n"/>
      <c r="BG476" s="288" t="n"/>
      <c r="BH476" s="289" t="n"/>
      <c r="BI476" s="289" t="n"/>
      <c r="BJ476" s="289" t="n"/>
      <c r="BK476" s="289" t="n"/>
      <c r="BM476" s="257" t="n"/>
    </row>
    <row r="477" ht="15.75" customFormat="1" customHeight="1" s="114">
      <c r="B477" s="257" t="n"/>
      <c r="C477" s="257" t="n"/>
      <c r="D477" s="110" t="n"/>
      <c r="E477" s="110" t="n"/>
      <c r="F477" s="110" t="n"/>
      <c r="G477" s="110" t="n"/>
      <c r="H477" s="110" t="n"/>
      <c r="I477" s="112" t="n"/>
      <c r="J477" s="112" t="n"/>
      <c r="K477" s="112" t="n"/>
      <c r="L477" s="112" t="n"/>
      <c r="M477" s="112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  <c r="AR477" s="112" t="n"/>
      <c r="AS477" s="112" t="n"/>
      <c r="AT477" s="112" t="n"/>
      <c r="AU477" s="112" t="n"/>
      <c r="AV477" s="112" t="n"/>
      <c r="AW477" s="112" t="n"/>
      <c r="AX477" s="112" t="n"/>
      <c r="AY477" s="112" t="n"/>
      <c r="AZ477" s="112" t="n"/>
      <c r="BA477" s="112" t="n"/>
      <c r="BB477" s="113" t="n"/>
      <c r="BC477" s="257" t="n"/>
      <c r="BD477" s="257" t="n"/>
      <c r="BE477" s="291" t="n"/>
      <c r="BF477" s="291" t="n"/>
      <c r="BG477" s="291" t="n"/>
      <c r="BH477" s="292" t="n"/>
      <c r="BI477" s="292" t="n"/>
      <c r="BJ477" s="293" t="n"/>
      <c r="BK477" s="293" t="n"/>
      <c r="BM477" s="257" t="n"/>
    </row>
    <row r="478" ht="15.75" customFormat="1" customHeight="1" s="114">
      <c r="B478" s="257" t="n"/>
      <c r="C478" s="257" t="n"/>
      <c r="D478" s="110" t="n"/>
      <c r="E478" s="358" t="n"/>
      <c r="F478" s="112" t="n"/>
      <c r="G478" s="112" t="n"/>
      <c r="H478" s="112" t="n"/>
      <c r="I478" s="112" t="n"/>
      <c r="J478" s="112" t="n"/>
      <c r="K478" s="112" t="n"/>
      <c r="L478" s="112" t="n"/>
      <c r="M478" s="112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  <c r="AR478" s="112" t="n"/>
      <c r="AS478" s="112" t="n"/>
      <c r="AT478" s="112" t="n"/>
      <c r="AU478" s="112" t="n"/>
      <c r="AV478" s="112" t="n"/>
      <c r="AW478" s="112" t="n"/>
      <c r="AX478" s="112" t="n"/>
      <c r="AY478" s="112" t="n"/>
      <c r="AZ478" s="112" t="n"/>
      <c r="BA478" s="112" t="n"/>
      <c r="BB478" s="113" t="n"/>
      <c r="BC478" s="257" t="n"/>
      <c r="BD478" s="257" t="n"/>
      <c r="BE478" s="289" t="n"/>
      <c r="BF478" s="151" t="n"/>
      <c r="BG478" s="288" t="n"/>
      <c r="BH478" s="300" t="n"/>
      <c r="BI478" s="300" t="n"/>
      <c r="BJ478" s="300" t="n"/>
      <c r="BK478" s="300" t="n"/>
      <c r="BM478" s="257" t="n"/>
    </row>
    <row r="479" ht="15.75" customFormat="1" customHeight="1" s="114">
      <c r="B479" s="257" t="n"/>
      <c r="C479" s="257" t="n"/>
      <c r="D479" s="110" t="n"/>
      <c r="E479" s="358" t="n"/>
      <c r="F479" s="112" t="n"/>
      <c r="G479" s="112" t="n"/>
      <c r="H479" s="112" t="n"/>
      <c r="I479" s="112" t="n"/>
      <c r="J479" s="112" t="n"/>
      <c r="K479" s="112" t="n"/>
      <c r="L479" s="112" t="n"/>
      <c r="M479" s="112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  <c r="AR479" s="112" t="n"/>
      <c r="AS479" s="112" t="n"/>
      <c r="AT479" s="112" t="n"/>
      <c r="AU479" s="112" t="n"/>
      <c r="AV479" s="112" t="n"/>
      <c r="AW479" s="112" t="n"/>
      <c r="AX479" s="112" t="n"/>
      <c r="AY479" s="112" t="n"/>
      <c r="AZ479" s="112" t="n"/>
      <c r="BA479" s="112" t="n"/>
      <c r="BB479" s="113" t="n"/>
      <c r="BC479" s="257" t="n"/>
      <c r="BD479" s="257" t="n"/>
      <c r="BE479" s="291" t="n"/>
      <c r="BF479" s="291" t="n"/>
      <c r="BG479" s="291" t="n"/>
      <c r="BH479" s="293" t="n"/>
      <c r="BI479" s="293" t="n"/>
      <c r="BJ479" s="293" t="n"/>
      <c r="BK479" s="293" t="n"/>
      <c r="BM479" s="257" t="n"/>
    </row>
    <row r="480" ht="15.75" customFormat="1" customHeight="1" s="114">
      <c r="B480" s="257" t="n"/>
      <c r="C480" s="257" t="n"/>
      <c r="D480" s="110" t="n"/>
      <c r="E480" s="358" t="n"/>
      <c r="F480" s="112" t="n"/>
      <c r="G480" s="112" t="n"/>
      <c r="H480" s="112" t="n"/>
      <c r="I480" s="112" t="n"/>
      <c r="J480" s="112" t="n"/>
      <c r="K480" s="112" t="n"/>
      <c r="L480" s="112" t="n"/>
      <c r="M480" s="112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  <c r="AR480" s="112" t="n"/>
      <c r="AS480" s="112" t="n"/>
      <c r="AT480" s="112" t="n"/>
      <c r="AU480" s="112" t="n"/>
      <c r="AV480" s="112" t="n"/>
      <c r="AW480" s="112" t="n"/>
      <c r="AX480" s="112" t="n"/>
      <c r="AY480" s="112" t="n"/>
      <c r="AZ480" s="112" t="n"/>
      <c r="BA480" s="112" t="n"/>
      <c r="BB480" s="113" t="n"/>
      <c r="BC480" s="257" t="n"/>
      <c r="BD480" s="257" t="n"/>
      <c r="BE480" s="314" t="n"/>
      <c r="BF480" s="314" t="n"/>
      <c r="BG480" s="288" t="n"/>
      <c r="BH480" s="289" t="n"/>
      <c r="BI480" s="289" t="n"/>
      <c r="BJ480" s="289" t="n"/>
      <c r="BK480" s="289" t="n"/>
      <c r="BM480" s="257" t="n"/>
    </row>
    <row r="481" ht="15.75" customFormat="1" customHeight="1" s="114">
      <c r="B481" s="257" t="n"/>
      <c r="C481" s="257" t="n"/>
      <c r="D481" s="110" t="n"/>
      <c r="E481" s="358" t="n"/>
      <c r="F481" s="112" t="n"/>
      <c r="G481" s="112" t="n"/>
      <c r="H481" s="112" t="n"/>
      <c r="I481" s="112" t="n"/>
      <c r="J481" s="112" t="n"/>
      <c r="K481" s="112" t="n"/>
      <c r="L481" s="112" t="n"/>
      <c r="M481" s="112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  <c r="AR481" s="112" t="n"/>
      <c r="AS481" s="112" t="n"/>
      <c r="AT481" s="112" t="n"/>
      <c r="AU481" s="112" t="n"/>
      <c r="AV481" s="112" t="n"/>
      <c r="AW481" s="112" t="n"/>
      <c r="AX481" s="112" t="n"/>
      <c r="AY481" s="112" t="n"/>
      <c r="AZ481" s="112" t="n"/>
      <c r="BA481" s="112" t="n"/>
      <c r="BB481" s="113" t="n"/>
      <c r="BC481" s="257" t="n"/>
      <c r="BD481" s="257" t="n"/>
      <c r="BE481" s="314" t="n"/>
      <c r="BF481" s="314" t="n"/>
      <c r="BG481" s="291" t="n"/>
      <c r="BH481" s="292" t="n"/>
      <c r="BI481" s="292" t="n"/>
      <c r="BJ481" s="292" t="n"/>
      <c r="BK481" s="292" t="n"/>
      <c r="BM481" s="257" t="n"/>
    </row>
    <row r="482" ht="15.75" customFormat="1" customHeight="1" s="114">
      <c r="B482" s="257" t="n"/>
      <c r="C482" s="257" t="n"/>
      <c r="D482" s="110" t="n"/>
      <c r="E482" s="358" t="n"/>
      <c r="F482" s="112" t="n"/>
      <c r="G482" s="112" t="n"/>
      <c r="H482" s="112" t="n"/>
      <c r="I482" s="112" t="n"/>
      <c r="J482" s="112" t="n"/>
      <c r="K482" s="112" t="n"/>
      <c r="L482" s="112" t="n"/>
      <c r="M482" s="112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  <c r="AR482" s="112" t="n"/>
      <c r="AS482" s="112" t="n"/>
      <c r="AT482" s="112" t="n"/>
      <c r="AU482" s="112" t="n"/>
      <c r="AV482" s="112" t="n"/>
      <c r="AW482" s="112" t="n"/>
      <c r="AX482" s="112" t="n"/>
      <c r="AY482" s="112" t="n"/>
      <c r="AZ482" s="112" t="n"/>
      <c r="BA482" s="112" t="n"/>
      <c r="BB482" s="113" t="n"/>
      <c r="BC482" s="257" t="n"/>
      <c r="BD482" s="257" t="n"/>
      <c r="BE482" s="300" t="n"/>
      <c r="BF482" s="291" t="n"/>
      <c r="BG482" s="288" t="n"/>
      <c r="BH482" s="289" t="n"/>
      <c r="BI482" s="289" t="n"/>
      <c r="BJ482" s="289" t="n"/>
      <c r="BK482" s="289" t="n"/>
      <c r="BM482" s="257" t="n"/>
    </row>
    <row r="483" ht="15.75" customFormat="1" customHeight="1" s="114">
      <c r="B483" s="257" t="n"/>
      <c r="C483" s="257" t="n"/>
      <c r="D483" s="110" t="n"/>
      <c r="E483" s="358" t="n"/>
      <c r="F483" s="112" t="n"/>
      <c r="G483" s="112" t="n"/>
      <c r="H483" s="112" t="n"/>
      <c r="I483" s="112" t="n"/>
      <c r="J483" s="112" t="n"/>
      <c r="K483" s="112" t="n"/>
      <c r="L483" s="112" t="n"/>
      <c r="M483" s="112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  <c r="AR483" s="112" t="n"/>
      <c r="AS483" s="112" t="n"/>
      <c r="AT483" s="304" t="n"/>
      <c r="AU483" s="112" t="n"/>
      <c r="AV483" s="112" t="n"/>
      <c r="AW483" s="112" t="n"/>
      <c r="AX483" s="112" t="n"/>
      <c r="AY483" s="112" t="n"/>
      <c r="AZ483" s="112" t="n"/>
      <c r="BA483" s="112" t="n"/>
      <c r="BB483" s="113" t="n"/>
      <c r="BC483" s="257" t="n"/>
      <c r="BD483" s="257" t="n"/>
      <c r="BE483" s="291" t="n"/>
      <c r="BF483" s="291" t="n"/>
      <c r="BG483" s="291" t="n"/>
      <c r="BH483" s="292" t="n"/>
      <c r="BI483" s="292" t="n"/>
      <c r="BJ483" s="292" t="n"/>
      <c r="BK483" s="292" t="n"/>
      <c r="BM483" s="257" t="n"/>
    </row>
    <row r="484" ht="15.75" customFormat="1" customHeight="1" s="114">
      <c r="B484" s="257" t="n"/>
      <c r="C484" s="257" t="n"/>
      <c r="D484" s="110" t="n"/>
      <c r="E484" s="358" t="n"/>
      <c r="F484" s="112" t="n"/>
      <c r="G484" s="112" t="n"/>
      <c r="H484" s="112" t="n"/>
      <c r="I484" s="112" t="n"/>
      <c r="J484" s="112" t="n"/>
      <c r="K484" s="112" t="n"/>
      <c r="L484" s="112" t="n"/>
      <c r="M484" s="112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  <c r="AR484" s="112" t="n"/>
      <c r="AS484" s="112" t="n"/>
      <c r="AT484" s="112" t="n"/>
      <c r="AU484" s="112" t="n"/>
      <c r="AV484" s="112" t="n"/>
      <c r="AW484" s="112" t="n"/>
      <c r="AX484" s="112" t="n"/>
      <c r="AY484" s="112" t="n"/>
      <c r="AZ484" s="112" t="n"/>
      <c r="BA484" s="112" t="n"/>
      <c r="BB484" s="113" t="n"/>
      <c r="BC484" s="257" t="n"/>
      <c r="BD484" s="257" t="n"/>
      <c r="BE484" s="289" t="n"/>
      <c r="BF484" s="288" t="n"/>
      <c r="BG484" s="288" t="n"/>
      <c r="BH484" s="289" t="n"/>
      <c r="BI484" s="289" t="n"/>
      <c r="BJ484" s="289" t="n"/>
      <c r="BK484" s="289" t="n"/>
      <c r="BM484" s="257" t="n"/>
    </row>
    <row r="485" ht="15.75" customFormat="1" customHeight="1" s="114">
      <c r="B485" s="257" t="n"/>
      <c r="C485" s="257" t="n"/>
      <c r="D485" s="110" t="n"/>
      <c r="E485" s="358" t="n"/>
      <c r="F485" s="112" t="n"/>
      <c r="G485" s="112" t="n"/>
      <c r="H485" s="112" t="n"/>
      <c r="I485" s="112" t="n"/>
      <c r="J485" s="112" t="n"/>
      <c r="K485" s="112" t="n"/>
      <c r="L485" s="112" t="n"/>
      <c r="M485" s="112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  <c r="AR485" s="112" t="n"/>
      <c r="AS485" s="112" t="n"/>
      <c r="AT485" s="112" t="n"/>
      <c r="AU485" s="112" t="n"/>
      <c r="AV485" s="112" t="n"/>
      <c r="AW485" s="112" t="n"/>
      <c r="AX485" s="112" t="n"/>
      <c r="AY485" s="112" t="n"/>
      <c r="AZ485" s="112" t="n"/>
      <c r="BA485" s="112" t="n"/>
      <c r="BB485" s="113" t="n"/>
      <c r="BC485" s="257" t="n"/>
      <c r="BD485" s="257" t="n"/>
      <c r="BE485" s="291" t="n"/>
      <c r="BF485" s="291" t="n"/>
      <c r="BG485" s="291" t="n"/>
      <c r="BH485" s="292" t="n"/>
      <c r="BI485" s="292" t="n"/>
      <c r="BJ485" s="293" t="n"/>
      <c r="BK485" s="293" t="n"/>
      <c r="BM485" s="257" t="n"/>
    </row>
    <row r="486" ht="15.75" customFormat="1" customHeight="1" s="114">
      <c r="B486" s="289" t="n"/>
      <c r="C486" s="289" t="n"/>
      <c r="D486" s="110" t="n"/>
      <c r="E486" s="445" t="n"/>
      <c r="F486" s="112" t="n"/>
      <c r="G486" s="112" t="n"/>
      <c r="H486" s="112" t="n"/>
      <c r="I486" s="112" t="n"/>
      <c r="J486" s="112" t="n"/>
      <c r="K486" s="112" t="n"/>
      <c r="L486" s="112" t="n"/>
      <c r="M486" s="112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  <c r="AR486" s="112" t="n"/>
      <c r="AS486" s="112" t="n"/>
      <c r="AT486" s="112" t="n"/>
      <c r="AU486" s="112" t="n"/>
      <c r="AV486" s="112" t="n"/>
      <c r="AW486" s="112" t="n"/>
      <c r="AX486" s="112" t="n"/>
      <c r="AY486" s="112" t="n"/>
      <c r="AZ486" s="112" t="n"/>
      <c r="BA486" s="112" t="n"/>
      <c r="BB486" s="113" t="n"/>
      <c r="BC486" s="257" t="n"/>
      <c r="BD486" s="257" t="n"/>
      <c r="BE486" s="314" t="n"/>
      <c r="BF486" s="314" t="n"/>
      <c r="BG486" s="288" t="n"/>
      <c r="BH486" s="300" t="n"/>
      <c r="BI486" s="300" t="n"/>
      <c r="BJ486" s="300" t="n"/>
      <c r="BK486" s="300" t="n"/>
      <c r="BM486" s="257" t="n"/>
    </row>
    <row r="487" ht="15.75" customFormat="1" customHeight="1" s="114">
      <c r="B487" s="306" t="n"/>
      <c r="C487" s="306" t="n"/>
      <c r="D487" s="110" t="n"/>
      <c r="E487" s="446" t="n"/>
      <c r="F487" s="112" t="n"/>
      <c r="G487" s="112" t="n"/>
      <c r="H487" s="112" t="n"/>
      <c r="I487" s="112" t="n"/>
      <c r="J487" s="112" t="n"/>
      <c r="K487" s="112" t="n"/>
      <c r="L487" s="112" t="n"/>
      <c r="M487" s="112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  <c r="AR487" s="112" t="n"/>
      <c r="AS487" s="112" t="n"/>
      <c r="AT487" s="112" t="n"/>
      <c r="AU487" s="112" t="n"/>
      <c r="AV487" s="112" t="n"/>
      <c r="AW487" s="112" t="n"/>
      <c r="AX487" s="112" t="n"/>
      <c r="AY487" s="112" t="n"/>
      <c r="AZ487" s="112" t="n"/>
      <c r="BA487" s="112" t="n"/>
      <c r="BB487" s="113" t="n"/>
      <c r="BC487" s="257" t="n"/>
      <c r="BD487" s="257" t="n"/>
      <c r="BE487" s="314" t="n"/>
      <c r="BF487" s="314" t="n"/>
      <c r="BG487" s="308" t="n"/>
      <c r="BH487" s="293" t="n"/>
      <c r="BI487" s="293" t="n"/>
      <c r="BJ487" s="293" t="n"/>
      <c r="BK487" s="293" t="n"/>
      <c r="BM487" s="257" t="n"/>
    </row>
    <row r="488" ht="15.75" customFormat="1" customHeight="1" s="114">
      <c r="B488" s="309" t="n"/>
      <c r="C488" s="309" t="n"/>
      <c r="D488" s="110" t="n"/>
      <c r="E488" s="445" t="n"/>
      <c r="F488" s="112" t="n"/>
      <c r="G488" s="112" t="n"/>
      <c r="H488" s="112" t="n"/>
      <c r="I488" s="112" t="n"/>
      <c r="J488" s="112" t="n"/>
      <c r="K488" s="112" t="n"/>
      <c r="L488" s="112" t="n"/>
      <c r="M488" s="112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  <c r="AR488" s="112" t="n"/>
      <c r="AS488" s="112" t="n"/>
      <c r="AT488" s="112" t="n"/>
      <c r="AU488" s="112" t="n"/>
      <c r="AV488" s="112" t="n"/>
      <c r="AW488" s="112" t="n"/>
      <c r="AX488" s="112" t="n"/>
      <c r="AY488" s="112" t="n"/>
      <c r="AZ488" s="112" t="n"/>
      <c r="BA488" s="112" t="n"/>
      <c r="BB488" s="113" t="n"/>
      <c r="BC488" s="257" t="n"/>
      <c r="BD488" s="257" t="n"/>
      <c r="BE488" s="314" t="n"/>
      <c r="BF488" s="314" t="n"/>
      <c r="BG488" s="288" t="n"/>
      <c r="BH488" s="300" t="n"/>
      <c r="BI488" s="300" t="n"/>
      <c r="BJ488" s="300" t="n"/>
      <c r="BK488" s="300" t="n"/>
      <c r="BM488" s="257" t="n"/>
    </row>
    <row r="489" ht="15.75" customFormat="1" customHeight="1" s="114">
      <c r="B489" s="112" t="n"/>
      <c r="C489" s="112" t="n"/>
      <c r="D489" s="310" t="n"/>
      <c r="E489" s="447" t="n"/>
      <c r="F489" s="112" t="n"/>
      <c r="G489" s="112" t="n"/>
      <c r="H489" s="112" t="n"/>
      <c r="I489" s="112" t="n"/>
      <c r="J489" s="112" t="n"/>
      <c r="K489" s="112" t="n"/>
      <c r="L489" s="112" t="n"/>
      <c r="M489" s="112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  <c r="AR489" s="112" t="n"/>
      <c r="AS489" s="112" t="n"/>
      <c r="AT489" s="112" t="n"/>
      <c r="AU489" s="112" t="n"/>
      <c r="AV489" s="112" t="n"/>
      <c r="AW489" s="112" t="n"/>
      <c r="AX489" s="112" t="n"/>
      <c r="AY489" s="112" t="n"/>
      <c r="AZ489" s="112" t="n"/>
      <c r="BA489" s="112" t="n"/>
      <c r="BB489" s="113" t="n"/>
      <c r="BC489" s="257" t="n"/>
      <c r="BD489" s="257" t="n"/>
      <c r="BE489" s="314" t="n"/>
      <c r="BF489" s="314" t="n"/>
      <c r="BG489" s="312" t="n"/>
      <c r="BH489" s="293" t="n"/>
      <c r="BI489" s="293" t="n"/>
      <c r="BJ489" s="293" t="n"/>
      <c r="BK489" s="293" t="n"/>
      <c r="BM489" s="257" t="n"/>
    </row>
    <row r="490" ht="15.75" customFormat="1" customHeight="1" s="114">
      <c r="B490" s="309" t="n"/>
      <c r="C490" s="309" t="n"/>
      <c r="D490" s="110" t="n"/>
      <c r="E490" s="358" t="n"/>
      <c r="F490" s="112" t="n"/>
      <c r="G490" s="112" t="n"/>
      <c r="H490" s="112" t="n"/>
      <c r="I490" s="112" t="n"/>
      <c r="J490" s="112" t="n"/>
      <c r="K490" s="112" t="n"/>
      <c r="L490" s="112" t="n"/>
      <c r="M490" s="112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  <c r="AR490" s="112" t="n"/>
      <c r="AS490" s="112" t="n"/>
      <c r="AT490" s="112" t="n"/>
      <c r="AU490" s="112" t="n"/>
      <c r="AV490" s="112" t="n"/>
      <c r="AW490" s="112" t="n"/>
      <c r="AX490" s="112" t="n"/>
      <c r="AY490" s="112" t="n"/>
      <c r="AZ490" s="112" t="n"/>
      <c r="BA490" s="112" t="n"/>
      <c r="BB490" s="113" t="n"/>
      <c r="BC490" s="257" t="n"/>
      <c r="BD490" s="257" t="n"/>
      <c r="BE490" s="257" t="n"/>
      <c r="BF490" s="257" t="n"/>
      <c r="BG490" s="257" t="n"/>
      <c r="BH490" s="257" t="n"/>
      <c r="BI490" s="257" t="n"/>
      <c r="BJ490" s="257" t="n"/>
      <c r="BK490" s="257" t="n"/>
      <c r="BM490" s="257" t="n"/>
    </row>
    <row r="491" customFormat="1" s="114">
      <c r="B491" s="313" t="n"/>
      <c r="C491" s="313" t="n"/>
      <c r="D491" s="110" t="n"/>
      <c r="E491" s="358" t="n"/>
      <c r="F491" s="112" t="n"/>
      <c r="G491" s="112" t="n"/>
      <c r="H491" s="112" t="n"/>
      <c r="I491" s="112" t="n"/>
      <c r="J491" s="112" t="n"/>
      <c r="K491" s="112" t="n"/>
      <c r="L491" s="112" t="n"/>
      <c r="M491" s="112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  <c r="AR491" s="112" t="n"/>
      <c r="AS491" s="112" t="n"/>
      <c r="AT491" s="112" t="n"/>
      <c r="AU491" s="112" t="n"/>
      <c r="AV491" s="112" t="n"/>
      <c r="AW491" s="112" t="n"/>
      <c r="AX491" s="112" t="n"/>
      <c r="AY491" s="112" t="n"/>
      <c r="AZ491" s="112" t="n"/>
      <c r="BA491" s="112" t="n"/>
      <c r="BB491" s="113" t="n"/>
      <c r="BC491" s="257" t="n"/>
      <c r="BD491" s="257" t="n"/>
      <c r="BE491" s="257" t="n"/>
      <c r="BF491" s="257" t="n"/>
      <c r="BG491" s="257" t="n"/>
      <c r="BH491" s="257" t="n"/>
      <c r="BI491" s="257" t="n"/>
      <c r="BJ491" s="257" t="n"/>
      <c r="BK491" s="257" t="n"/>
      <c r="BM491" s="257" t="n"/>
    </row>
    <row r="492" ht="15.75" customFormat="1" customHeight="1" s="114">
      <c r="B492" s="309" t="n"/>
      <c r="C492" s="309" t="n"/>
      <c r="D492" s="110" t="n"/>
      <c r="E492" s="358" t="n"/>
      <c r="F492" s="112" t="n"/>
      <c r="G492" s="112" t="n"/>
      <c r="H492" s="112" t="n"/>
      <c r="I492" s="112" t="n"/>
      <c r="J492" s="112" t="n"/>
      <c r="K492" s="112" t="n"/>
      <c r="L492" s="112" t="n"/>
      <c r="M492" s="112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  <c r="AR492" s="112" t="n"/>
      <c r="AS492" s="112" t="n"/>
      <c r="AT492" s="112" t="n"/>
      <c r="AU492" s="112" t="n"/>
      <c r="AV492" s="112" t="n"/>
      <c r="AW492" s="112" t="n"/>
      <c r="AX492" s="112" t="n"/>
      <c r="AY492" s="112" t="n"/>
      <c r="AZ492" s="112" t="n"/>
      <c r="BA492" s="112" t="n"/>
      <c r="BB492" s="113" t="n"/>
      <c r="BC492" s="257" t="n"/>
      <c r="BD492" s="257" t="n"/>
      <c r="BE492" s="257" t="n"/>
      <c r="BF492" s="257" t="n"/>
      <c r="BG492" s="257" t="n"/>
      <c r="BH492" s="257" t="n"/>
      <c r="BI492" s="257" t="n"/>
      <c r="BJ492" s="257" t="n"/>
      <c r="BK492" s="257" t="n"/>
      <c r="BM492" s="257" t="n"/>
    </row>
    <row r="493" customFormat="1" s="114">
      <c r="B493" s="313" t="n"/>
      <c r="C493" s="313" t="n"/>
      <c r="D493" s="110" t="n"/>
      <c r="E493" s="358" t="n"/>
      <c r="F493" s="112" t="n"/>
      <c r="G493" s="112" t="n"/>
      <c r="H493" s="112" t="n"/>
      <c r="I493" s="112" t="n"/>
      <c r="J493" s="112" t="n"/>
      <c r="K493" s="112" t="n"/>
      <c r="L493" s="112" t="n"/>
      <c r="M493" s="112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  <c r="AR493" s="112" t="n"/>
      <c r="AS493" s="112" t="n"/>
      <c r="AT493" s="112" t="n"/>
      <c r="AU493" s="112" t="n"/>
      <c r="AV493" s="112" t="n"/>
      <c r="AW493" s="112" t="n"/>
      <c r="AX493" s="112" t="n"/>
      <c r="AY493" s="112" t="n"/>
      <c r="AZ493" s="112" t="n"/>
      <c r="BA493" s="112" t="n"/>
      <c r="BB493" s="113" t="n"/>
      <c r="BC493" s="257" t="n"/>
      <c r="BD493" s="257" t="n"/>
      <c r="BE493" s="257" t="n"/>
      <c r="BF493" s="257" t="n"/>
      <c r="BG493" s="257" t="n"/>
      <c r="BH493" s="257" t="n"/>
      <c r="BI493" s="257" t="n"/>
      <c r="BJ493" s="257" t="n"/>
      <c r="BK493" s="257" t="n"/>
      <c r="BM493" s="257" t="n"/>
    </row>
  </sheetData>
  <mergeCells count="105">
    <mergeCell ref="C444:C450"/>
    <mergeCell ref="D179:D180"/>
    <mergeCell ref="D52:D57"/>
    <mergeCell ref="D295:D298"/>
    <mergeCell ref="D350:D355"/>
    <mergeCell ref="D375:D378"/>
    <mergeCell ref="D150:D151"/>
    <mergeCell ref="D312:D313"/>
    <mergeCell ref="D337:D340"/>
    <mergeCell ref="D449:D450"/>
    <mergeCell ref="D72:D73"/>
    <mergeCell ref="D90:D99"/>
    <mergeCell ref="C111:C137"/>
    <mergeCell ref="D426:D427"/>
    <mergeCell ref="D47:D50"/>
    <mergeCell ref="C224:C311"/>
    <mergeCell ref="B312:B411"/>
    <mergeCell ref="D64:D65"/>
    <mergeCell ref="D332:D335"/>
    <mergeCell ref="B8:B10"/>
    <mergeCell ref="D205:D210"/>
    <mergeCell ref="D176:D177"/>
    <mergeCell ref="D215:D222"/>
    <mergeCell ref="C421:C431"/>
    <mergeCell ref="C345:C371"/>
    <mergeCell ref="C171:C192"/>
    <mergeCell ref="D153:D158"/>
    <mergeCell ref="D440:D441"/>
    <mergeCell ref="BD8:BG9"/>
    <mergeCell ref="D278:D281"/>
    <mergeCell ref="D135:D136"/>
    <mergeCell ref="D35:D37"/>
    <mergeCell ref="F8:BA8"/>
    <mergeCell ref="BL8:BL10"/>
    <mergeCell ref="D327:D330"/>
    <mergeCell ref="D392:D393"/>
    <mergeCell ref="D101:D104"/>
    <mergeCell ref="D75:D78"/>
    <mergeCell ref="D273:D276"/>
    <mergeCell ref="D25:D28"/>
    <mergeCell ref="D432:D435"/>
    <mergeCell ref="D367:D370"/>
    <mergeCell ref="C372:C411"/>
    <mergeCell ref="D30:D33"/>
    <mergeCell ref="D194:D203"/>
    <mergeCell ref="C194:C223"/>
    <mergeCell ref="D39:D40"/>
    <mergeCell ref="D232:D233"/>
    <mergeCell ref="D143:D148"/>
    <mergeCell ref="D182:D185"/>
    <mergeCell ref="D362:D365"/>
    <mergeCell ref="C138:C169"/>
    <mergeCell ref="D123:D130"/>
    <mergeCell ref="D429:D430"/>
    <mergeCell ref="D80:D81"/>
    <mergeCell ref="BB8:BB9"/>
    <mergeCell ref="D237:D244"/>
    <mergeCell ref="B444:B450"/>
    <mergeCell ref="D387:D390"/>
    <mergeCell ref="B11:B311"/>
    <mergeCell ref="D342:D343"/>
    <mergeCell ref="D288:D291"/>
    <mergeCell ref="B432:B443"/>
    <mergeCell ref="E6:AQ6"/>
    <mergeCell ref="D212:D213"/>
    <mergeCell ref="D106:D109"/>
    <mergeCell ref="D160:D165"/>
    <mergeCell ref="D227:D228"/>
    <mergeCell ref="D380:D385"/>
    <mergeCell ref="C432:C443"/>
    <mergeCell ref="D357:D360"/>
    <mergeCell ref="D171:D174"/>
    <mergeCell ref="D256:D257"/>
    <mergeCell ref="D67:D70"/>
    <mergeCell ref="D421:D424"/>
    <mergeCell ref="D408:D411"/>
    <mergeCell ref="D83:D88"/>
    <mergeCell ref="D42:D45"/>
    <mergeCell ref="D20:D23"/>
    <mergeCell ref="C8:C10"/>
    <mergeCell ref="C312:C343"/>
    <mergeCell ref="D345:D348"/>
    <mergeCell ref="AZ5:BB5"/>
    <mergeCell ref="D187:D192"/>
    <mergeCell ref="D8:D10"/>
    <mergeCell ref="C11:C61"/>
    <mergeCell ref="AZ4:BB4"/>
    <mergeCell ref="D444:D447"/>
    <mergeCell ref="D120:D121"/>
    <mergeCell ref="D320:D325"/>
    <mergeCell ref="B421:B431"/>
    <mergeCell ref="D266:D271"/>
    <mergeCell ref="D11:D18"/>
    <mergeCell ref="C62:C110"/>
    <mergeCell ref="D283:D286"/>
    <mergeCell ref="D111:D118"/>
    <mergeCell ref="D395:D396"/>
    <mergeCell ref="D224:D225"/>
    <mergeCell ref="D398:D401"/>
    <mergeCell ref="D372:D373"/>
    <mergeCell ref="D437:D438"/>
    <mergeCell ref="D132:D133"/>
    <mergeCell ref="D138:D141"/>
    <mergeCell ref="D261:D264"/>
    <mergeCell ref="D59:D60"/>
  </mergeCells>
  <conditionalFormatting sqref="BH444:BK487">
    <cfRule type="cellIs" priority="1" operator="equal" dxfId="1799">
      <formula>"-"</formula>
    </cfRule>
  </conditionalFormatting>
  <printOptions horizontalCentered="1" verticalCentered="1"/>
  <pageMargins left="0.17" right="0.17" top="0.55" bottom="0.53" header="0.37" footer="0.39"/>
  <pageSetup orientation="landscape" paperSize="9" scale="10"/>
  <headerFooter alignWithMargins="0">
    <oddHeader/>
    <oddFooter>&amp;L&amp;"-,Bold"&amp;12 AP2B / FML / 02 - 2013&amp;RHal.07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2" transitionEvaluation="1">
    <tabColor rgb="FFFF0000"/>
    <outlinePr summaryBelow="1" summaryRight="1"/>
    <pageSetUpPr fitToPage="1"/>
  </sheetPr>
  <dimension ref="B3:BM495"/>
  <sheetViews>
    <sheetView topLeftCell="A3" zoomScale="70" zoomScaleNormal="70" workbookViewId="0">
      <pane xSplit="4" ySplit="8" topLeftCell="E152" activePane="bottomRight" state="frozen"/>
      <selection activeCell="A3" sqref="A3"/>
      <selection pane="topRight" activeCell="E3" sqref="E3"/>
      <selection pane="bottomLeft" activeCell="A10" sqref="A10"/>
      <selection pane="bottomRight" activeCell="F162" sqref="F162"/>
    </sheetView>
  </sheetViews>
  <sheetFormatPr baseColWidth="8" defaultColWidth="9.7109375" defaultRowHeight="15"/>
  <cols>
    <col width="5.7109375" customWidth="1" style="257" min="1" max="1"/>
    <col width="10.140625" customWidth="1" style="257" min="2" max="2"/>
    <col width="17.28515625" customWidth="1" style="257" min="3" max="3"/>
    <col width="33.28515625" bestFit="1" customWidth="1" style="110" min="4" max="4"/>
    <col width="37.7109375" bestFit="1" customWidth="1" style="358" min="5" max="5"/>
    <col width="10.7109375" bestFit="1" customWidth="1" style="112" min="6" max="6"/>
    <col width="10.7109375" customWidth="1" style="112" min="7" max="7"/>
    <col width="9.7109375" customWidth="1" style="112" min="8" max="24"/>
    <col width="11.7109375" customWidth="1" style="112" min="25" max="25"/>
    <col width="9.7109375" customWidth="1" style="112" min="26" max="26"/>
    <col width="10.140625" customWidth="1" style="112" min="27" max="27"/>
    <col width="9.7109375" customWidth="1" style="112" min="28" max="33"/>
    <col width="11.28515625" customWidth="1" style="112" min="34" max="34"/>
    <col width="9.7109375" customWidth="1" style="112" min="35" max="40"/>
    <col width="10.7109375" customWidth="1" style="112" min="41" max="41"/>
    <col width="11" customWidth="1" style="112" min="42" max="43"/>
    <col width="9.7109375" customWidth="1" style="112" min="44" max="53"/>
    <col width="16.7109375" customWidth="1" style="113" min="54" max="54"/>
    <col width="4.5703125" customWidth="1" style="257" min="55" max="55"/>
    <col width="15.140625" customWidth="1" style="257" min="56" max="56"/>
    <col width="10.140625" customWidth="1" style="257" min="57" max="57"/>
    <col width="11.7109375" customWidth="1" style="257" min="58" max="58"/>
    <col width="10.140625" customWidth="1" style="257" min="59" max="59"/>
    <col width="4.5703125" customWidth="1" style="257" min="60" max="60"/>
    <col width="13.42578125" customWidth="1" style="257" min="61" max="61"/>
    <col width="15.7109375" customWidth="1" style="257" min="62" max="62"/>
    <col width="4.28515625" customWidth="1" style="257" min="63" max="63"/>
    <col width="5.7109375" customWidth="1" style="114" min="64" max="64"/>
    <col width="14" customWidth="1" style="257" min="65" max="65"/>
    <col width="9.5703125" customWidth="1" style="257" min="66" max="250"/>
    <col width="9.7109375" customWidth="1" style="257" min="251" max="16384"/>
  </cols>
  <sheetData>
    <row r="2" ht="15.75" customHeight="1" s="18" thickBot="1"/>
    <row r="3" ht="15.95" customHeight="1" s="18" thickTop="1">
      <c r="B3" s="359" t="n"/>
      <c r="C3" s="448">
        <f>Trans_VBus!C3</f>
        <v/>
      </c>
      <c r="D3" s="360" t="n"/>
      <c r="E3" s="361" t="n"/>
      <c r="F3" s="362" t="n"/>
      <c r="G3" s="362" t="n"/>
      <c r="H3" s="362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3" t="n"/>
      <c r="W3" s="363" t="n"/>
      <c r="X3" s="363" t="n"/>
      <c r="Y3" s="363" t="n"/>
      <c r="Z3" s="363" t="n"/>
      <c r="AA3" s="363" t="n"/>
      <c r="AB3" s="363" t="n"/>
      <c r="AC3" s="363" t="n"/>
      <c r="AD3" s="363" t="n"/>
      <c r="AE3" s="363" t="n"/>
      <c r="AF3" s="363" t="n"/>
      <c r="AG3" s="363" t="n"/>
      <c r="AH3" s="363" t="n"/>
      <c r="AI3" s="363" t="n"/>
      <c r="AJ3" s="363" t="n"/>
      <c r="AK3" s="363" t="n"/>
      <c r="AL3" s="363" t="n"/>
      <c r="AM3" s="363" t="n"/>
      <c r="AN3" s="363" t="n"/>
      <c r="AO3" s="363" t="n"/>
      <c r="AP3" s="363" t="n"/>
      <c r="AQ3" s="363" t="n"/>
      <c r="AR3" s="364" t="n"/>
      <c r="AS3" s="364" t="n"/>
      <c r="AT3" s="364" t="n"/>
      <c r="AU3" s="364" t="n"/>
      <c r="AV3" s="364" t="n"/>
      <c r="AW3" s="364" t="n"/>
      <c r="AX3" s="365" t="n"/>
      <c r="AY3" s="366" t="n"/>
      <c r="AZ3" s="367" t="n"/>
      <c r="BA3" s="363" t="n"/>
      <c r="BB3" s="368" t="n"/>
      <c r="BC3" s="314" t="n"/>
    </row>
    <row r="4" ht="15.6" customHeight="1" s="18">
      <c r="B4" s="126" t="n"/>
      <c r="C4" s="258">
        <f>Trans_VBus!C4</f>
        <v/>
      </c>
      <c r="D4" s="936" t="n"/>
      <c r="E4" s="369" t="n"/>
      <c r="F4" s="129" t="n"/>
      <c r="G4" s="129" t="n"/>
      <c r="H4" s="129" t="n"/>
      <c r="I4" s="130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1" t="n"/>
      <c r="W4" s="131" t="n"/>
      <c r="X4" s="131" t="n"/>
      <c r="Y4" s="131" t="n"/>
      <c r="Z4" s="131" t="n"/>
      <c r="AA4" s="131" t="n"/>
      <c r="AB4" s="131" t="n"/>
      <c r="AC4" s="131" t="n"/>
      <c r="AD4" s="131" t="n"/>
      <c r="AE4" s="131" t="n"/>
      <c r="AF4" s="131" t="n"/>
      <c r="AG4" s="131" t="n"/>
      <c r="AH4" s="131" t="n"/>
      <c r="AI4" s="131" t="n"/>
      <c r="AJ4" s="131" t="n"/>
      <c r="AK4" s="131" t="n"/>
      <c r="AL4" s="131" t="n"/>
      <c r="AM4" s="131" t="n"/>
      <c r="AN4" s="131" t="n"/>
      <c r="AO4" s="131" t="n"/>
      <c r="AP4" s="131" t="n"/>
      <c r="AQ4" s="131" t="n"/>
      <c r="AR4" s="132" t="n"/>
      <c r="AS4" s="132" t="n"/>
      <c r="AT4" s="132" t="n"/>
      <c r="AU4" s="132" t="n"/>
      <c r="AV4" s="132" t="n"/>
      <c r="AW4" s="132" t="n"/>
      <c r="AX4" s="133" t="n"/>
      <c r="AY4" s="134" t="inlineStr">
        <is>
          <t>Hari:</t>
        </is>
      </c>
      <c r="AZ4" s="937" t="inlineStr">
        <is>
          <t>Minggu</t>
        </is>
      </c>
      <c r="BA4" s="1337" t="n"/>
      <c r="BB4" s="1338" t="n"/>
      <c r="BC4" s="936" t="n"/>
    </row>
    <row r="5" ht="15.6" customHeight="1" s="18">
      <c r="B5" s="126" t="n"/>
      <c r="C5" s="258">
        <f>Trans_VBus!C5</f>
        <v/>
      </c>
      <c r="D5" s="936" t="n"/>
      <c r="E5" s="369" t="n"/>
      <c r="F5" s="129" t="n"/>
      <c r="G5" s="129" t="n"/>
      <c r="H5" s="129" t="n"/>
      <c r="AR5" s="132" t="n"/>
      <c r="AS5" s="132" t="n"/>
      <c r="AT5" s="132" t="n"/>
      <c r="AU5" s="132" t="n"/>
      <c r="AV5" s="132" t="n"/>
      <c r="AW5" s="132" t="n"/>
      <c r="AX5" s="135" t="n"/>
      <c r="AY5" s="134" t="inlineStr">
        <is>
          <t>Tanggal:</t>
        </is>
      </c>
      <c r="AZ5" s="1339" t="n">
        <v>44885</v>
      </c>
      <c r="BA5" s="1337" t="n"/>
      <c r="BB5" s="1338" t="n"/>
      <c r="BC5" s="1340" t="n"/>
      <c r="BM5" s="370" t="n"/>
    </row>
    <row r="6" ht="58.9" customHeight="1" s="18" thickBot="1">
      <c r="B6" s="137" t="n"/>
      <c r="C6" s="138" t="n"/>
      <c r="D6" s="139" t="n"/>
      <c r="E6" s="1081" t="inlineStr">
        <is>
          <t xml:space="preserve">MW SISTEM INTERKONEKSI SULBAGSELRA </t>
        </is>
      </c>
      <c r="F6" s="1341" t="n"/>
      <c r="G6" s="1341" t="n"/>
      <c r="H6" s="1341" t="n"/>
      <c r="I6" s="1341" t="n"/>
      <c r="J6" s="1341" t="n"/>
      <c r="K6" s="1341" t="n"/>
      <c r="L6" s="1341" t="n"/>
      <c r="M6" s="1341" t="n"/>
      <c r="N6" s="1341" t="n"/>
      <c r="O6" s="1341" t="n"/>
      <c r="P6" s="1341" t="n"/>
      <c r="Q6" s="1341" t="n"/>
      <c r="R6" s="1341" t="n"/>
      <c r="S6" s="1341" t="n"/>
      <c r="T6" s="1341" t="n"/>
      <c r="U6" s="1341" t="n"/>
      <c r="V6" s="1341" t="n"/>
      <c r="W6" s="1341" t="n"/>
      <c r="X6" s="1341" t="n"/>
      <c r="Y6" s="1341" t="n"/>
      <c r="Z6" s="1341" t="n"/>
      <c r="AA6" s="1341" t="n"/>
      <c r="AB6" s="1341" t="n"/>
      <c r="AC6" s="1341" t="n"/>
      <c r="AD6" s="1341" t="n"/>
      <c r="AE6" s="1341" t="n"/>
      <c r="AF6" s="1341" t="n"/>
      <c r="AG6" s="1341" t="n"/>
      <c r="AH6" s="1341" t="n"/>
      <c r="AI6" s="1341" t="n"/>
      <c r="AJ6" s="1341" t="n"/>
      <c r="AK6" s="1341" t="n"/>
      <c r="AL6" s="1341" t="n"/>
      <c r="AM6" s="1341" t="n"/>
      <c r="AN6" s="1341" t="n"/>
      <c r="AO6" s="1341" t="n"/>
      <c r="AP6" s="1341" t="n"/>
      <c r="AQ6" s="1341" t="n"/>
      <c r="AR6" s="140" t="n"/>
      <c r="AS6" s="140" t="n"/>
      <c r="AT6" s="140" t="n"/>
      <c r="AU6" s="140" t="n"/>
      <c r="AV6" s="140" t="n"/>
      <c r="AW6" s="140" t="n"/>
      <c r="AX6" s="141" t="n"/>
      <c r="AY6" s="142" t="n"/>
      <c r="AZ6" s="143" t="n"/>
      <c r="BA6" s="143" t="n"/>
      <c r="BB6" s="144" t="n"/>
      <c r="BC6" s="314" t="n"/>
      <c r="BI6" s="1342" t="n"/>
      <c r="BJ6" s="1342" t="n"/>
      <c r="BM6" s="370" t="n"/>
    </row>
    <row r="7" ht="10.9" customHeight="1" s="18" thickBot="1" thickTop="1">
      <c r="B7" s="286" t="n"/>
      <c r="C7" s="314" t="n"/>
      <c r="D7" s="936" t="n"/>
      <c r="E7" s="316" t="n"/>
      <c r="F7" s="318" t="n">
        <v>30</v>
      </c>
      <c r="G7" s="318" t="n">
        <v>60</v>
      </c>
      <c r="H7" s="318" t="n">
        <v>90</v>
      </c>
      <c r="I7" s="318" t="n">
        <v>120</v>
      </c>
      <c r="J7" s="318" t="n">
        <v>150</v>
      </c>
      <c r="K7" s="318" t="n">
        <v>180</v>
      </c>
      <c r="L7" s="318" t="n">
        <v>210</v>
      </c>
      <c r="M7" s="318" t="n">
        <v>240</v>
      </c>
      <c r="N7" s="318" t="n">
        <v>270</v>
      </c>
      <c r="O7" s="318" t="n">
        <v>300</v>
      </c>
      <c r="P7" s="318" t="n">
        <v>330</v>
      </c>
      <c r="Q7" s="318" t="n">
        <v>360</v>
      </c>
      <c r="R7" s="318" t="n">
        <v>390</v>
      </c>
      <c r="S7" s="318" t="n">
        <v>420</v>
      </c>
      <c r="T7" s="318" t="n">
        <v>450</v>
      </c>
      <c r="U7" s="318" t="n">
        <v>480</v>
      </c>
      <c r="V7" s="318" t="n">
        <v>510</v>
      </c>
      <c r="W7" s="318" t="n">
        <v>540</v>
      </c>
      <c r="X7" s="318" t="n">
        <v>570</v>
      </c>
      <c r="Y7" s="318" t="n">
        <v>600</v>
      </c>
      <c r="Z7" s="318" t="n">
        <v>630</v>
      </c>
      <c r="AA7" s="318" t="n">
        <v>660</v>
      </c>
      <c r="AB7" s="318" t="n">
        <v>690</v>
      </c>
      <c r="AC7" s="318" t="n">
        <v>720</v>
      </c>
      <c r="AD7" s="318" t="n">
        <v>750</v>
      </c>
      <c r="AE7" s="318" t="n">
        <v>780</v>
      </c>
      <c r="AF7" s="318" t="n">
        <v>810</v>
      </c>
      <c r="AG7" s="318" t="n">
        <v>840</v>
      </c>
      <c r="AH7" s="318" t="n">
        <v>870</v>
      </c>
      <c r="AI7" s="318" t="n">
        <v>900</v>
      </c>
      <c r="AJ7" s="318" t="n">
        <v>930</v>
      </c>
      <c r="AK7" s="318" t="n">
        <v>960</v>
      </c>
      <c r="AL7" s="318" t="n">
        <v>990</v>
      </c>
      <c r="AM7" s="318" t="n">
        <v>1020</v>
      </c>
      <c r="AN7" s="318" t="n">
        <v>1050</v>
      </c>
      <c r="AO7" s="318" t="n">
        <v>1080</v>
      </c>
      <c r="AP7" s="318" t="n">
        <v>1110</v>
      </c>
      <c r="AQ7" s="318" t="n">
        <v>1140</v>
      </c>
      <c r="AR7" s="319" t="n">
        <v>1170</v>
      </c>
      <c r="AS7" s="319" t="n">
        <v>1200</v>
      </c>
      <c r="AT7" s="319" t="n">
        <v>1230</v>
      </c>
      <c r="AU7" s="319" t="n">
        <v>1260</v>
      </c>
      <c r="AV7" s="319" t="n">
        <v>1290</v>
      </c>
      <c r="AW7" s="319" t="n">
        <v>1320</v>
      </c>
      <c r="AX7" s="320" t="n">
        <v>1350</v>
      </c>
      <c r="AY7" s="319" t="n">
        <v>1380</v>
      </c>
      <c r="AZ7" s="319" t="n">
        <v>1410</v>
      </c>
      <c r="BA7" s="319" t="n">
        <v>1435</v>
      </c>
      <c r="BB7" s="449" t="n"/>
      <c r="BC7" s="314" t="n"/>
      <c r="BI7" s="1342" t="n"/>
      <c r="BJ7" s="1342" t="n"/>
      <c r="BM7" s="370" t="n"/>
    </row>
    <row r="8" ht="24" customHeight="1" s="18" thickTop="1">
      <c r="B8" s="1343" t="inlineStr">
        <is>
          <t xml:space="preserve">UPT </t>
        </is>
      </c>
      <c r="C8" s="1344" t="inlineStr">
        <is>
          <t>ULTG</t>
        </is>
      </c>
      <c r="D8" s="1345" t="inlineStr">
        <is>
          <t>LOKASI GI.</t>
        </is>
      </c>
      <c r="E8" s="371" t="n"/>
      <c r="F8" s="1070" t="inlineStr">
        <is>
          <t>DATA ARUS BAY PENGHANTAR SISTEM KELISTRIKAN INTERKONEKSI MAKASSAR</t>
        </is>
      </c>
      <c r="G8" s="1346" t="n"/>
      <c r="H8" s="1346" t="n"/>
      <c r="I8" s="1346" t="n"/>
      <c r="J8" s="1346" t="n"/>
      <c r="K8" s="1346" t="n"/>
      <c r="L8" s="1346" t="n"/>
      <c r="M8" s="1346" t="n"/>
      <c r="N8" s="1346" t="n"/>
      <c r="O8" s="1346" t="n"/>
      <c r="P8" s="1346" t="n"/>
      <c r="Q8" s="1346" t="n"/>
      <c r="R8" s="1346" t="n"/>
      <c r="S8" s="1346" t="n"/>
      <c r="T8" s="1346" t="n"/>
      <c r="U8" s="1346" t="n"/>
      <c r="V8" s="1346" t="n"/>
      <c r="W8" s="1346" t="n"/>
      <c r="X8" s="1346" t="n"/>
      <c r="Y8" s="1346" t="n"/>
      <c r="Z8" s="1346" t="n"/>
      <c r="AA8" s="1346" t="n"/>
      <c r="AB8" s="1346" t="n"/>
      <c r="AC8" s="1346" t="n"/>
      <c r="AD8" s="1346" t="n"/>
      <c r="AE8" s="1346" t="n"/>
      <c r="AF8" s="1346" t="n"/>
      <c r="AG8" s="1346" t="n"/>
      <c r="AH8" s="1346" t="n"/>
      <c r="AI8" s="1346" t="n"/>
      <c r="AJ8" s="1346" t="n"/>
      <c r="AK8" s="1346" t="n"/>
      <c r="AL8" s="1346" t="n"/>
      <c r="AM8" s="1346" t="n"/>
      <c r="AN8" s="1346" t="n"/>
      <c r="AO8" s="1346" t="n"/>
      <c r="AP8" s="1346" t="n"/>
      <c r="AQ8" s="1346" t="n"/>
      <c r="AR8" s="1346" t="n"/>
      <c r="AS8" s="1346" t="n"/>
      <c r="AT8" s="1346" t="n"/>
      <c r="AU8" s="1346" t="n"/>
      <c r="AV8" s="1346" t="n"/>
      <c r="AW8" s="1346" t="n"/>
      <c r="AX8" s="1346" t="n"/>
      <c r="AY8" s="1346" t="n"/>
      <c r="AZ8" s="1346" t="n"/>
      <c r="BA8" s="1347" t="n"/>
      <c r="BB8" s="1457" t="inlineStr">
        <is>
          <t>MW
Rata-rata</t>
        </is>
      </c>
      <c r="BC8" s="147" t="n"/>
      <c r="BD8" s="1349" t="inlineStr">
        <is>
          <t>MW</t>
        </is>
      </c>
      <c r="BE8" s="1350" t="n"/>
      <c r="BF8" s="1350" t="n"/>
      <c r="BG8" s="1351" t="n"/>
      <c r="BH8" s="258" t="n"/>
      <c r="BI8" s="372" t="inlineStr">
        <is>
          <t>BP SIANG</t>
        </is>
      </c>
      <c r="BJ8" s="373" t="inlineStr">
        <is>
          <t>BP MALAM</t>
        </is>
      </c>
      <c r="BK8" s="151" t="n"/>
      <c r="BL8" s="1076" t="inlineStr">
        <is>
          <t>LINK</t>
        </is>
      </c>
      <c r="BM8" s="370" t="n"/>
    </row>
    <row r="9" ht="16.5" customHeight="1" s="18" thickBot="1">
      <c r="B9" s="1352" t="n"/>
      <c r="C9" s="1353" t="n"/>
      <c r="D9" s="1337" t="n"/>
      <c r="E9" s="374" t="n"/>
      <c r="F9" s="375" t="n"/>
      <c r="G9" s="375" t="n"/>
      <c r="H9" s="375" t="n"/>
      <c r="I9" s="375" t="n"/>
      <c r="J9" s="375" t="n"/>
      <c r="K9" s="375" t="n"/>
      <c r="L9" s="375" t="n"/>
      <c r="M9" s="375" t="n"/>
      <c r="N9" s="375" t="n"/>
      <c r="O9" s="375" t="n"/>
      <c r="P9" s="375" t="n"/>
      <c r="Q9" s="375" t="n"/>
      <c r="R9" s="375" t="n"/>
      <c r="S9" s="375" t="n"/>
      <c r="T9" s="375" t="n"/>
      <c r="U9" s="375" t="n"/>
      <c r="V9" s="375" t="n"/>
      <c r="W9" s="375" t="n"/>
      <c r="X9" s="375" t="n"/>
      <c r="Y9" s="375" t="n"/>
      <c r="Z9" s="375" t="n"/>
      <c r="AA9" s="375" t="n"/>
      <c r="AB9" s="375" t="n"/>
      <c r="AC9" s="375" t="n"/>
      <c r="AD9" s="375" t="n"/>
      <c r="AE9" s="375" t="n"/>
      <c r="AF9" s="375" t="n"/>
      <c r="AG9" s="375" t="n"/>
      <c r="AH9" s="375" t="n"/>
      <c r="AI9" s="375" t="n"/>
      <c r="AJ9" s="375" t="n"/>
      <c r="AK9" s="375" t="n"/>
      <c r="AL9" s="375" t="n"/>
      <c r="AM9" s="375" t="n"/>
      <c r="AN9" s="375" t="n"/>
      <c r="AO9" s="375" t="n"/>
      <c r="AP9" s="375" t="n"/>
      <c r="AQ9" s="375" t="n"/>
      <c r="AR9" s="375" t="n"/>
      <c r="AS9" s="375" t="n"/>
      <c r="AT9" s="375" t="n"/>
      <c r="AU9" s="375" t="n"/>
      <c r="AV9" s="375" t="n"/>
      <c r="AW9" s="375" t="n"/>
      <c r="AX9" s="375" t="n"/>
      <c r="AY9" s="375" t="n"/>
      <c r="AZ9" s="375" t="n"/>
      <c r="BA9" s="375" t="n"/>
      <c r="BB9" s="1458" t="n"/>
      <c r="BC9" s="147" t="n"/>
      <c r="BD9" s="1355" t="n"/>
      <c r="BE9" s="1341" t="n"/>
      <c r="BF9" s="1341" t="n"/>
      <c r="BG9" s="1356" t="n"/>
      <c r="BH9" s="258" t="n"/>
      <c r="BI9" s="1357">
        <f>HLOOKUP(MAX($S$9:$AI$9),$S$9:$AI$10,2,TRUE)</f>
        <v/>
      </c>
      <c r="BJ9" s="1358">
        <f>HLOOKUP(MAX($AO$9:$AX$9),$AO$9:$AX$10,2,TRUE)</f>
        <v/>
      </c>
      <c r="BK9" s="151" t="n"/>
      <c r="BL9" s="1337" t="n"/>
      <c r="BM9" s="370" t="n"/>
    </row>
    <row r="10" ht="19.5" customFormat="1" customHeight="1" s="169" thickBot="1" thickTop="1">
      <c r="B10" s="1359" t="n"/>
      <c r="C10" s="1360" t="n"/>
      <c r="D10" s="1361" t="n"/>
      <c r="E10" s="376" t="inlineStr">
        <is>
          <t>Bay</t>
        </is>
      </c>
      <c r="F10" s="1362" t="n">
        <v>0.3</v>
      </c>
      <c r="G10" s="1363" t="n">
        <v>1</v>
      </c>
      <c r="H10" s="1363" t="n">
        <v>1.3</v>
      </c>
      <c r="I10" s="1363" t="n">
        <v>2</v>
      </c>
      <c r="J10" s="1363" t="n">
        <v>2.3</v>
      </c>
      <c r="K10" s="1363" t="n">
        <v>3</v>
      </c>
      <c r="L10" s="1363" t="n">
        <v>3.3</v>
      </c>
      <c r="M10" s="1363" t="n">
        <v>4</v>
      </c>
      <c r="N10" s="1363" t="n">
        <v>4.3</v>
      </c>
      <c r="O10" s="1363" t="n">
        <v>5</v>
      </c>
      <c r="P10" s="1363" t="n">
        <v>5.3</v>
      </c>
      <c r="Q10" s="1363" t="n">
        <v>6</v>
      </c>
      <c r="R10" s="1363" t="n">
        <v>6.3</v>
      </c>
      <c r="S10" s="1363" t="n">
        <v>7</v>
      </c>
      <c r="T10" s="1363" t="n">
        <v>7.3</v>
      </c>
      <c r="U10" s="1363" t="n">
        <v>8</v>
      </c>
      <c r="V10" s="1363" t="n">
        <v>8.300000000000001</v>
      </c>
      <c r="W10" s="1363" t="n">
        <v>9</v>
      </c>
      <c r="X10" s="1363" t="n">
        <v>9.300000000000001</v>
      </c>
      <c r="Y10" s="1363" t="n">
        <v>10</v>
      </c>
      <c r="Z10" s="1363" t="n">
        <v>10.3</v>
      </c>
      <c r="AA10" s="1363" t="n">
        <v>11</v>
      </c>
      <c r="AB10" s="1363" t="n">
        <v>11.3</v>
      </c>
      <c r="AC10" s="1363" t="n">
        <v>12</v>
      </c>
      <c r="AD10" s="1363" t="n">
        <v>12.3</v>
      </c>
      <c r="AE10" s="1363" t="n">
        <v>13</v>
      </c>
      <c r="AF10" s="1363" t="n">
        <v>13.3</v>
      </c>
      <c r="AG10" s="1363" t="n">
        <v>14</v>
      </c>
      <c r="AH10" s="1363" t="n">
        <v>14.3</v>
      </c>
      <c r="AI10" s="1363" t="n">
        <v>15</v>
      </c>
      <c r="AJ10" s="1363" t="n">
        <v>15.3</v>
      </c>
      <c r="AK10" s="1363" t="n">
        <v>16</v>
      </c>
      <c r="AL10" s="1363" t="n">
        <v>16.3</v>
      </c>
      <c r="AM10" s="1363" t="n">
        <v>17</v>
      </c>
      <c r="AN10" s="1363" t="n">
        <v>17.3</v>
      </c>
      <c r="AO10" s="1363" t="n">
        <v>18</v>
      </c>
      <c r="AP10" s="1363" t="n">
        <v>18.3</v>
      </c>
      <c r="AQ10" s="1363" t="n">
        <v>19</v>
      </c>
      <c r="AR10" s="1363" t="n">
        <v>19.3</v>
      </c>
      <c r="AS10" s="1363" t="n">
        <v>20</v>
      </c>
      <c r="AT10" s="1363" t="n">
        <v>20.3</v>
      </c>
      <c r="AU10" s="1363" t="n">
        <v>21</v>
      </c>
      <c r="AV10" s="1363" t="n">
        <v>21.3</v>
      </c>
      <c r="AW10" s="1363" t="n">
        <v>22</v>
      </c>
      <c r="AX10" s="1363" t="n">
        <v>22.3</v>
      </c>
      <c r="AY10" s="1363" t="n">
        <v>23</v>
      </c>
      <c r="AZ10" s="1363" t="n">
        <v>23.3</v>
      </c>
      <c r="BA10" s="1363" t="n">
        <v>24</v>
      </c>
      <c r="BB10" s="1459" t="n"/>
      <c r="BC10" s="160" t="n"/>
      <c r="BD10" s="378" t="inlineStr">
        <is>
          <t>MAXA</t>
        </is>
      </c>
      <c r="BE10" s="379" t="inlineStr">
        <is>
          <t>Pukul</t>
        </is>
      </c>
      <c r="BF10" s="380" t="inlineStr">
        <is>
          <t>MINA</t>
        </is>
      </c>
      <c r="BG10" s="381" t="inlineStr">
        <is>
          <t>Pukul</t>
        </is>
      </c>
      <c r="BH10" s="165" t="n"/>
      <c r="BI10" s="1365" t="inlineStr">
        <is>
          <t>MW</t>
        </is>
      </c>
      <c r="BJ10" s="1365" t="inlineStr">
        <is>
          <t>MW</t>
        </is>
      </c>
      <c r="BK10" s="168" t="n"/>
      <c r="BL10" s="1337" t="n"/>
      <c r="BM10" s="370" t="n"/>
    </row>
    <row r="11" ht="20.25" customHeight="1" s="18" thickBot="1" thickTop="1">
      <c r="B11" s="965" t="inlineStr">
        <is>
          <t>MAKASSAR</t>
        </is>
      </c>
      <c r="C11" s="1041" t="inlineStr">
        <is>
          <t>MAROS</t>
        </is>
      </c>
      <c r="D11" s="1460" t="inlineStr">
        <is>
          <t>Tello150</t>
        </is>
      </c>
      <c r="E11" s="382" t="inlineStr">
        <is>
          <t>Kima 150</t>
        </is>
      </c>
      <c r="F11" s="383">
        <f>(IF(DASHBOARD!$J$2=F7,DASHBOARD!$V$257,IF(DASHBOARD!$J$2=0,0,F11)))</f>
        <v/>
      </c>
      <c r="G11" s="383">
        <f>(IF(DASHBOARD!$J$2=G7,DASHBOARD!$V$257,IF(DASHBOARD!$J$2=0,0,G11)))</f>
        <v/>
      </c>
      <c r="H11" s="383">
        <f>(IF(DASHBOARD!$J$2=H7,DASHBOARD!$V$257,IF(DASHBOARD!$J$2=0,0,H11)))</f>
        <v/>
      </c>
      <c r="I11" s="383">
        <f>(IF(DASHBOARD!$J$2=I7,DASHBOARD!$V$257,IF(DASHBOARD!$J$2=0,0,I11)))</f>
        <v/>
      </c>
      <c r="J11" s="383">
        <f>(IF(DASHBOARD!$J$2=J7,DASHBOARD!$V$257,IF(DASHBOARD!$J$2=0,0,J11)))</f>
        <v/>
      </c>
      <c r="K11" s="383">
        <f>(IF(DASHBOARD!$J$2=K7,DASHBOARD!$V$257,IF(DASHBOARD!$J$2=0,0,K11)))</f>
        <v/>
      </c>
      <c r="L11" s="383">
        <f>(IF(DASHBOARD!$J$2=L7,DASHBOARD!$V$257,IF(DASHBOARD!$J$2=0,0,L11)))</f>
        <v/>
      </c>
      <c r="M11" s="383">
        <f>(IF(DASHBOARD!$J$2=M7,DASHBOARD!$V$257,IF(DASHBOARD!$J$2=0,0,M11)))</f>
        <v/>
      </c>
      <c r="N11" s="383">
        <f>(IF(DASHBOARD!$J$2=N7,DASHBOARD!$V$257,IF(DASHBOARD!$J$2=0,0,N11)))</f>
        <v/>
      </c>
      <c r="O11" s="383">
        <f>(IF(DASHBOARD!$J$2=O7,DASHBOARD!$V$257,IF(DASHBOARD!$J$2=0,0,O11)))</f>
        <v/>
      </c>
      <c r="P11" s="383">
        <f>(IF(DASHBOARD!$J$2=P7,DASHBOARD!$V$257,IF(DASHBOARD!$J$2=0,0,P11)))</f>
        <v/>
      </c>
      <c r="Q11" s="383">
        <f>(IF(DASHBOARD!$J$2=Q7,DASHBOARD!$V$257,IF(DASHBOARD!$J$2=0,0,Q11)))</f>
        <v/>
      </c>
      <c r="R11" s="383">
        <f>(IF(DASHBOARD!$J$2=R7,DASHBOARD!$V$257,IF(DASHBOARD!$J$2=0,0,R11)))</f>
        <v/>
      </c>
      <c r="S11" s="383">
        <f>(IF(DASHBOARD!$J$2=S7,DASHBOARD!$V$257,IF(DASHBOARD!$J$2=0,0,S11)))</f>
        <v/>
      </c>
      <c r="T11" s="383">
        <f>(IF(DASHBOARD!$J$2=T7,DASHBOARD!$V$257,IF(DASHBOARD!$J$2=0,0,T11)))</f>
        <v/>
      </c>
      <c r="U11" s="383">
        <f>(IF(DASHBOARD!$J$2=U7,DASHBOARD!$V$257,IF(DASHBOARD!$J$2=0,0,U11)))</f>
        <v/>
      </c>
      <c r="V11" s="383">
        <f>(IF(DASHBOARD!$J$2=V7,DASHBOARD!$V$257,IF(DASHBOARD!$J$2=0,0,V11)))</f>
        <v/>
      </c>
      <c r="W11" s="383">
        <f>(IF(DASHBOARD!$J$2=W7,DASHBOARD!$V$257,IF(DASHBOARD!$J$2=0,0,W11)))</f>
        <v/>
      </c>
      <c r="X11" s="383">
        <f>(IF(DASHBOARD!$J$2=X7,DASHBOARD!$V$257,IF(DASHBOARD!$J$2=0,0,X11)))</f>
        <v/>
      </c>
      <c r="Y11" s="383">
        <f>(IF(DASHBOARD!$J$2=Y7,DASHBOARD!$V$257,IF(DASHBOARD!$J$2=0,0,Y11)))</f>
        <v/>
      </c>
      <c r="Z11" s="383">
        <f>(IF(DASHBOARD!$J$2=Z7,DASHBOARD!$V$257,IF(DASHBOARD!$J$2=0,0,Z11)))</f>
        <v/>
      </c>
      <c r="AA11" s="383">
        <f>(IF(DASHBOARD!$J$2=AA7,DASHBOARD!$V$257,IF(DASHBOARD!$J$2=0,0,AA11)))</f>
        <v/>
      </c>
      <c r="AB11" s="383">
        <f>(IF(DASHBOARD!$J$2=AB7,DASHBOARD!$V$257,IF(DASHBOARD!$J$2=0,0,AB11)))</f>
        <v/>
      </c>
      <c r="AC11" s="383">
        <f>(IF(DASHBOARD!$J$2=AC7,DASHBOARD!$V$257,IF(DASHBOARD!$J$2=0,0,AC11)))</f>
        <v/>
      </c>
      <c r="AD11" s="383">
        <f>(IF(DASHBOARD!$J$2=AD7,DASHBOARD!$V$257,IF(DASHBOARD!$J$2=0,0,AD11)))</f>
        <v/>
      </c>
      <c r="AE11" s="383">
        <f>(IF(DASHBOARD!$J$2=AE7,DASHBOARD!$V$257,IF(DASHBOARD!$J$2=0,0,AE11)))</f>
        <v/>
      </c>
      <c r="AF11" s="383">
        <f>(IF(DASHBOARD!$J$2=AF7,DASHBOARD!$V$257,IF(DASHBOARD!$J$2=0,0,AF11)))</f>
        <v/>
      </c>
      <c r="AG11" s="383">
        <f>(IF(DASHBOARD!$J$2=AG7,DASHBOARD!$V$257,IF(DASHBOARD!$J$2=0,0,AG11)))</f>
        <v/>
      </c>
      <c r="AH11" s="383">
        <f>(IF(DASHBOARD!$J$2=AH7,DASHBOARD!$V$257,IF(DASHBOARD!$J$2=0,0,AH11)))</f>
        <v/>
      </c>
      <c r="AI11" s="383">
        <f>(IF(DASHBOARD!$J$2=AI7,DASHBOARD!$V$257,IF(DASHBOARD!$J$2=0,0,AI11)))</f>
        <v/>
      </c>
      <c r="AJ11" s="383">
        <f>(IF(DASHBOARD!$J$2=AJ7,DASHBOARD!$V$257,IF(DASHBOARD!$J$2=0,0,AJ11)))</f>
        <v/>
      </c>
      <c r="AK11" s="383">
        <f>(IF(DASHBOARD!$J$2=AK7,DASHBOARD!$V$257,IF(DASHBOARD!$J$2=0,0,AK11)))</f>
        <v/>
      </c>
      <c r="AL11" s="383">
        <f>(IF(DASHBOARD!$J$2=AL7,DASHBOARD!$V$257,IF(DASHBOARD!$J$2=0,0,AL11)))</f>
        <v/>
      </c>
      <c r="AM11" s="383">
        <f>(IF(DASHBOARD!$J$2=AM7,DASHBOARD!$V$257,IF(DASHBOARD!$J$2=0,0,AM11)))</f>
        <v/>
      </c>
      <c r="AN11" s="383">
        <f>(IF(DASHBOARD!$J$2=AN7,DASHBOARD!$V$257,IF(DASHBOARD!$J$2=0,0,AN11)))</f>
        <v/>
      </c>
      <c r="AO11" s="383">
        <f>(IF(DASHBOARD!$J$2=AO7,DASHBOARD!$V$257,IF(DASHBOARD!$J$2=0,0,AO11)))</f>
        <v/>
      </c>
      <c r="AP11" s="383">
        <f>(IF(DASHBOARD!$J$2=AP7,DASHBOARD!$V$257,IF(DASHBOARD!$J$2=0,0,AP11)))</f>
        <v/>
      </c>
      <c r="AQ11" s="383">
        <f>(IF(DASHBOARD!$J$2=AQ7,DASHBOARD!$V$257,IF(DASHBOARD!$J$2=0,0,AQ11)))</f>
        <v/>
      </c>
      <c r="AR11" s="383">
        <f>(IF(DASHBOARD!$J$2=AR7,DASHBOARD!$V$257,IF(DASHBOARD!$J$2=0,0,AR11)))</f>
        <v/>
      </c>
      <c r="AS11" s="383">
        <f>(IF(DASHBOARD!$J$2=AS7,DASHBOARD!$V$257,IF(DASHBOARD!$J$2=0,0,AS11)))</f>
        <v/>
      </c>
      <c r="AT11" s="383">
        <f>(IF(DASHBOARD!$J$2=AT7,DASHBOARD!$V$257,IF(DASHBOARD!$J$2=0,0,AT11)))</f>
        <v/>
      </c>
      <c r="AU11" s="383">
        <f>(IF(DASHBOARD!$J$2=AU7,DASHBOARD!$V$257,IF(DASHBOARD!$J$2=0,0,AU11)))</f>
        <v/>
      </c>
      <c r="AV11" s="383">
        <f>(IF(DASHBOARD!$J$2=AV7,DASHBOARD!$V$257,IF(DASHBOARD!$J$2=0,0,AV11)))</f>
        <v/>
      </c>
      <c r="AW11" s="383">
        <f>(IF(DASHBOARD!$J$2=AW7,DASHBOARD!$V$257,IF(DASHBOARD!$J$2=0,0,AW11)))</f>
        <v/>
      </c>
      <c r="AX11" s="383">
        <f>(IF(DASHBOARD!$J$2=AX7,DASHBOARD!$V$257,IF(DASHBOARD!$J$2=0,0,AX11)))</f>
        <v/>
      </c>
      <c r="AY11" s="383">
        <f>(IF(DASHBOARD!$J$2=AY7,DASHBOARD!$V$257,IF(DASHBOARD!$J$2=0,0,AY11)))</f>
        <v/>
      </c>
      <c r="AZ11" s="383">
        <f>(IF(DASHBOARD!$J$2=AZ7,DASHBOARD!$V$257,IF(DASHBOARD!$J$2=0,0,AZ11)))</f>
        <v/>
      </c>
      <c r="BA11" s="383">
        <f>(IF(DASHBOARD!$J$2=BA7,DASHBOARD!$V$257,IF(DASHBOARD!$J$2=0,0,BA11)))</f>
        <v/>
      </c>
      <c r="BB11" s="384">
        <f>IF(SUM(F11:BA11)&lt;&gt;0,AVERAGEIF(F11:BA11,"&gt;0",F11:BA11),0)</f>
        <v/>
      </c>
      <c r="BC11" s="147" t="n"/>
      <c r="BD11" s="385">
        <f>MAXA(F11:BA11)</f>
        <v/>
      </c>
      <c r="BE11" s="1461">
        <f>IF(BD11&lt;&gt;0,VLOOKUP(BD11,$F$10:$BA$10,MATCH(BD11,F11:BA11,0)),"")</f>
        <v/>
      </c>
      <c r="BF11" s="385">
        <f t="array" ref="BF11">MIN(IF(F11:BA11&gt;0,F11:BA11))</f>
        <v/>
      </c>
      <c r="BG11" s="1461">
        <f>IF(BF11&lt;&gt;0,VLOOKUP(BF11,$F$10:$BA$10,MATCH($BF11,$F11:$BA11,0)),"")</f>
        <v/>
      </c>
      <c r="BI11" s="1368">
        <f>HLOOKUP($BI$9,$S$10:$AI$443,1+$BL11,TRUE)</f>
        <v/>
      </c>
      <c r="BJ11" s="1369">
        <f>HLOOKUP($BJ$9,$AJ$10:$AW$443,1+$BL11,TRUE)</f>
        <v/>
      </c>
      <c r="BK11" s="151" t="n"/>
      <c r="BL11" s="387" t="n">
        <v>1</v>
      </c>
      <c r="BM11" s="370" t="n"/>
    </row>
    <row r="12" ht="20.25" customHeight="1" s="18" thickBot="1" thickTop="1">
      <c r="B12" s="1370" t="n"/>
      <c r="C12" s="1353" t="n"/>
      <c r="D12" s="1462" t="n"/>
      <c r="E12" s="388" t="inlineStr">
        <is>
          <t>Bosowa 150</t>
        </is>
      </c>
      <c r="F12" s="383">
        <f>(IF(DASHBOARD!$J$2=F7,DASHBOARD!$V$258,IF(DASHBOARD!$J$2=0,0,F12)))</f>
        <v/>
      </c>
      <c r="G12" s="383">
        <f>(IF(DASHBOARD!$J$2=G7,DASHBOARD!$V$258,IF(DASHBOARD!$J$2=0,0,G12)))</f>
        <v/>
      </c>
      <c r="H12" s="383">
        <f>(IF(DASHBOARD!$J$2=H7,DASHBOARD!$V$258,IF(DASHBOARD!$J$2=0,0,H12)))</f>
        <v/>
      </c>
      <c r="I12" s="383">
        <f>(IF(DASHBOARD!$J$2=I7,DASHBOARD!$V$258,IF(DASHBOARD!$J$2=0,0,I12)))</f>
        <v/>
      </c>
      <c r="J12" s="383">
        <f>(IF(DASHBOARD!$J$2=J7,DASHBOARD!$V$258,IF(DASHBOARD!$J$2=0,0,J12)))</f>
        <v/>
      </c>
      <c r="K12" s="383">
        <f>(IF(DASHBOARD!$J$2=K7,DASHBOARD!$V$258,IF(DASHBOARD!$J$2=0,0,K12)))</f>
        <v/>
      </c>
      <c r="L12" s="383">
        <f>(IF(DASHBOARD!$J$2=L7,DASHBOARD!$V$258,IF(DASHBOARD!$J$2=0,0,L12)))</f>
        <v/>
      </c>
      <c r="M12" s="383">
        <f>(IF(DASHBOARD!$J$2=M7,DASHBOARD!$V$258,IF(DASHBOARD!$J$2=0,0,M12)))</f>
        <v/>
      </c>
      <c r="N12" s="383">
        <f>(IF(DASHBOARD!$J$2=N7,DASHBOARD!$V$258,IF(DASHBOARD!$J$2=0,0,N12)))</f>
        <v/>
      </c>
      <c r="O12" s="383">
        <f>(IF(DASHBOARD!$J$2=O7,DASHBOARD!$V$258,IF(DASHBOARD!$J$2=0,0,O12)))</f>
        <v/>
      </c>
      <c r="P12" s="383">
        <f>(IF(DASHBOARD!$J$2=P7,DASHBOARD!$V$258,IF(DASHBOARD!$J$2=0,0,P12)))</f>
        <v/>
      </c>
      <c r="Q12" s="383">
        <f>(IF(DASHBOARD!$J$2=Q7,DASHBOARD!$V$258,IF(DASHBOARD!$J$2=0,0,Q12)))</f>
        <v/>
      </c>
      <c r="R12" s="383">
        <f>(IF(DASHBOARD!$J$2=R7,DASHBOARD!$V$258,IF(DASHBOARD!$J$2=0,0,R12)))</f>
        <v/>
      </c>
      <c r="S12" s="383">
        <f>(IF(DASHBOARD!$J$2=S7,DASHBOARD!$V$258,IF(DASHBOARD!$J$2=0,0,S12)))</f>
        <v/>
      </c>
      <c r="T12" s="383">
        <f>(IF(DASHBOARD!$J$2=T7,DASHBOARD!$V$258,IF(DASHBOARD!$J$2=0,0,T12)))</f>
        <v/>
      </c>
      <c r="U12" s="383">
        <f>(IF(DASHBOARD!$J$2=U7,DASHBOARD!$V$258,IF(DASHBOARD!$J$2=0,0,U12)))</f>
        <v/>
      </c>
      <c r="V12" s="383">
        <f>(IF(DASHBOARD!$J$2=V7,DASHBOARD!$V$258,IF(DASHBOARD!$J$2=0,0,V12)))</f>
        <v/>
      </c>
      <c r="W12" s="383">
        <f>(IF(DASHBOARD!$J$2=W7,DASHBOARD!$V$258,IF(DASHBOARD!$J$2=0,0,W12)))</f>
        <v/>
      </c>
      <c r="X12" s="383">
        <f>(IF(DASHBOARD!$J$2=X7,DASHBOARD!$V$258,IF(DASHBOARD!$J$2=0,0,X12)))</f>
        <v/>
      </c>
      <c r="Y12" s="383">
        <f>(IF(DASHBOARD!$J$2=Y7,DASHBOARD!$V$258,IF(DASHBOARD!$J$2=0,0,Y12)))</f>
        <v/>
      </c>
      <c r="Z12" s="383">
        <f>(IF(DASHBOARD!$J$2=Z7,DASHBOARD!$V$258,IF(DASHBOARD!$J$2=0,0,Z12)))</f>
        <v/>
      </c>
      <c r="AA12" s="383">
        <f>(IF(DASHBOARD!$J$2=AA7,DASHBOARD!$V$258,IF(DASHBOARD!$J$2=0,0,AA12)))</f>
        <v/>
      </c>
      <c r="AB12" s="383">
        <f>(IF(DASHBOARD!$J$2=AB7,DASHBOARD!$V$258,IF(DASHBOARD!$J$2=0,0,AB12)))</f>
        <v/>
      </c>
      <c r="AC12" s="383">
        <f>(IF(DASHBOARD!$J$2=AC7,DASHBOARD!$V$258,IF(DASHBOARD!$J$2=0,0,AC12)))</f>
        <v/>
      </c>
      <c r="AD12" s="383">
        <f>(IF(DASHBOARD!$J$2=AD7,DASHBOARD!$V$258,IF(DASHBOARD!$J$2=0,0,AD12)))</f>
        <v/>
      </c>
      <c r="AE12" s="383">
        <f>(IF(DASHBOARD!$J$2=AE7,DASHBOARD!$V$258,IF(DASHBOARD!$J$2=0,0,AE12)))</f>
        <v/>
      </c>
      <c r="AF12" s="383">
        <f>(IF(DASHBOARD!$J$2=AF7,DASHBOARD!$V$258,IF(DASHBOARD!$J$2=0,0,AF12)))</f>
        <v/>
      </c>
      <c r="AG12" s="383">
        <f>(IF(DASHBOARD!$J$2=AG7,DASHBOARD!$V$258,IF(DASHBOARD!$J$2=0,0,AG12)))</f>
        <v/>
      </c>
      <c r="AH12" s="383">
        <f>(IF(DASHBOARD!$J$2=AH7,DASHBOARD!$V$258,IF(DASHBOARD!$J$2=0,0,AH12)))</f>
        <v/>
      </c>
      <c r="AI12" s="383">
        <f>(IF(DASHBOARD!$J$2=AI7,DASHBOARD!$V$258,IF(DASHBOARD!$J$2=0,0,AI12)))</f>
        <v/>
      </c>
      <c r="AJ12" s="383">
        <f>(IF(DASHBOARD!$J$2=AJ7,DASHBOARD!$V$258,IF(DASHBOARD!$J$2=0,0,AJ12)))</f>
        <v/>
      </c>
      <c r="AK12" s="383">
        <f>(IF(DASHBOARD!$J$2=AK7,DASHBOARD!$V$258,IF(DASHBOARD!$J$2=0,0,AK12)))</f>
        <v/>
      </c>
      <c r="AL12" s="383">
        <f>(IF(DASHBOARD!$J$2=AL7,DASHBOARD!$V$258,IF(DASHBOARD!$J$2=0,0,AL12)))</f>
        <v/>
      </c>
      <c r="AM12" s="383">
        <f>(IF(DASHBOARD!$J$2=AM7,DASHBOARD!$V$258,IF(DASHBOARD!$J$2=0,0,AM12)))</f>
        <v/>
      </c>
      <c r="AN12" s="383">
        <f>(IF(DASHBOARD!$J$2=AN7,DASHBOARD!$V$258,IF(DASHBOARD!$J$2=0,0,AN12)))</f>
        <v/>
      </c>
      <c r="AO12" s="383">
        <f>(IF(DASHBOARD!$J$2=AO7,DASHBOARD!$V$258,IF(DASHBOARD!$J$2=0,0,AO12)))</f>
        <v/>
      </c>
      <c r="AP12" s="383">
        <f>(IF(DASHBOARD!$J$2=AP7,DASHBOARD!$V$258,IF(DASHBOARD!$J$2=0,0,AP12)))</f>
        <v/>
      </c>
      <c r="AQ12" s="383">
        <f>(IF(DASHBOARD!$J$2=AQ7,DASHBOARD!$V$258,IF(DASHBOARD!$J$2=0,0,AQ12)))</f>
        <v/>
      </c>
      <c r="AR12" s="383">
        <f>(IF(DASHBOARD!$J$2=AR7,DASHBOARD!$V$258,IF(DASHBOARD!$J$2=0,0,AR12)))</f>
        <v/>
      </c>
      <c r="AS12" s="383">
        <f>(IF(DASHBOARD!$J$2=AS7,DASHBOARD!$V$258,IF(DASHBOARD!$J$2=0,0,AS12)))</f>
        <v/>
      </c>
      <c r="AT12" s="383">
        <f>(IF(DASHBOARD!$J$2=AT7,DASHBOARD!$V$258,IF(DASHBOARD!$J$2=0,0,AT12)))</f>
        <v/>
      </c>
      <c r="AU12" s="383">
        <f>(IF(DASHBOARD!$J$2=AU7,DASHBOARD!$V$258,IF(DASHBOARD!$J$2=0,0,AU12)))</f>
        <v/>
      </c>
      <c r="AV12" s="383">
        <f>(IF(DASHBOARD!$J$2=AV7,DASHBOARD!$V$258,IF(DASHBOARD!$J$2=0,0,AV12)))</f>
        <v/>
      </c>
      <c r="AW12" s="383">
        <f>(IF(DASHBOARD!$J$2=AW7,DASHBOARD!$V$258,IF(DASHBOARD!$J$2=0,0,AW12)))</f>
        <v/>
      </c>
      <c r="AX12" s="383">
        <f>(IF(DASHBOARD!$J$2=AX7,DASHBOARD!$V$258,IF(DASHBOARD!$J$2=0,0,AX12)))</f>
        <v/>
      </c>
      <c r="AY12" s="383">
        <f>(IF(DASHBOARD!$J$2=AY7,DASHBOARD!$V$258,IF(DASHBOARD!$J$2=0,0,AY12)))</f>
        <v/>
      </c>
      <c r="AZ12" s="383">
        <f>(IF(DASHBOARD!$J$2=AZ7,DASHBOARD!$V$258,IF(DASHBOARD!$J$2=0,0,AZ12)))</f>
        <v/>
      </c>
      <c r="BA12" s="383">
        <f>(IF(DASHBOARD!$J$2=BA7,DASHBOARD!$V$258,IF(DASHBOARD!$J$2=0,0,BA12)))</f>
        <v/>
      </c>
      <c r="BB12" s="384">
        <f>IF(SUM(F12:BA12)&lt;&gt;0,AVERAGEIF(F12:BA12,"&gt;0",F12:BA12),0)</f>
        <v/>
      </c>
      <c r="BC12" s="147" t="n"/>
      <c r="BD12" s="385">
        <f>MAXA(F12:BA12)</f>
        <v/>
      </c>
      <c r="BE12" s="1461">
        <f>IF(BD12&lt;&gt;0,VLOOKUP(BD12,$F$10:$BA$10,MATCH(BD12,F12:BA12,0)),"")</f>
        <v/>
      </c>
      <c r="BF12" s="385">
        <f t="array" ref="BF12">MIN(IF(F12:BA12&gt;0,F12:BA12))</f>
        <v/>
      </c>
      <c r="BG12" s="1461">
        <f>IF(BF12&lt;&gt;0,VLOOKUP(BF12,$F$10:$BA$10,MATCH($BF12,$F12:$BA12,0)),"")</f>
        <v/>
      </c>
      <c r="BI12" s="1368">
        <f>HLOOKUP($BI$9,$S$10:$AI$443,1+$BL12,TRUE)</f>
        <v/>
      </c>
      <c r="BJ12" s="1369">
        <f>HLOOKUP($BJ$9,$AJ$10:$AW$443,1+$BL12,TRUE)</f>
        <v/>
      </c>
      <c r="BK12" s="151" t="n"/>
      <c r="BL12" s="387" t="n">
        <v>2</v>
      </c>
      <c r="BM12" s="370" t="n"/>
    </row>
    <row r="13" ht="20.25" customHeight="1" s="18" thickBot="1" thickTop="1">
      <c r="B13" s="1370" t="n"/>
      <c r="C13" s="1353" t="n"/>
      <c r="D13" s="1462" t="n"/>
      <c r="E13" s="388" t="inlineStr">
        <is>
          <t>Tallo Lama # 1, 150</t>
        </is>
      </c>
      <c r="F13" s="383">
        <f>(IF(DASHBOARD!$J$2=F7,DASHBOARD!$V$250,IF(DASHBOARD!$J$2=0,0,F13)))</f>
        <v/>
      </c>
      <c r="G13" s="383">
        <f>(IF(DASHBOARD!$J$2=G7,DASHBOARD!$V$250,IF(DASHBOARD!$J$2=0,0,G13)))</f>
        <v/>
      </c>
      <c r="H13" s="383">
        <f>(IF(DASHBOARD!$J$2=H7,DASHBOARD!$V$250,IF(DASHBOARD!$J$2=0,0,H13)))</f>
        <v/>
      </c>
      <c r="I13" s="383">
        <f>(IF(DASHBOARD!$J$2=I7,DASHBOARD!$V$250,IF(DASHBOARD!$J$2=0,0,I13)))</f>
        <v/>
      </c>
      <c r="J13" s="383">
        <f>(IF(DASHBOARD!$J$2=J7,DASHBOARD!$V$250,IF(DASHBOARD!$J$2=0,0,J13)))</f>
        <v/>
      </c>
      <c r="K13" s="383">
        <f>(IF(DASHBOARD!$J$2=K7,DASHBOARD!$V$250,IF(DASHBOARD!$J$2=0,0,K13)))</f>
        <v/>
      </c>
      <c r="L13" s="383">
        <f>(IF(DASHBOARD!$J$2=L7,DASHBOARD!$V$250,IF(DASHBOARD!$J$2=0,0,L13)))</f>
        <v/>
      </c>
      <c r="M13" s="383">
        <f>(IF(DASHBOARD!$J$2=M7,DASHBOARD!$V$250,IF(DASHBOARD!$J$2=0,0,M13)))</f>
        <v/>
      </c>
      <c r="N13" s="383">
        <f>(IF(DASHBOARD!$J$2=N7,DASHBOARD!$V$250,IF(DASHBOARD!$J$2=0,0,N13)))</f>
        <v/>
      </c>
      <c r="O13" s="383">
        <f>(IF(DASHBOARD!$J$2=O7,DASHBOARD!$V$250,IF(DASHBOARD!$J$2=0,0,O13)))</f>
        <v/>
      </c>
      <c r="P13" s="383">
        <f>(IF(DASHBOARD!$J$2=P7,DASHBOARD!$V$250,IF(DASHBOARD!$J$2=0,0,P13)))</f>
        <v/>
      </c>
      <c r="Q13" s="383">
        <f>(IF(DASHBOARD!$J$2=Q7,DASHBOARD!$V$250,IF(DASHBOARD!$J$2=0,0,Q13)))</f>
        <v/>
      </c>
      <c r="R13" s="383">
        <f>(IF(DASHBOARD!$J$2=R7,DASHBOARD!$V$250,IF(DASHBOARD!$J$2=0,0,R13)))</f>
        <v/>
      </c>
      <c r="S13" s="383">
        <f>(IF(DASHBOARD!$J$2=S7,DASHBOARD!$V$250,IF(DASHBOARD!$J$2=0,0,S13)))</f>
        <v/>
      </c>
      <c r="T13" s="383">
        <f>(IF(DASHBOARD!$J$2=T7,DASHBOARD!$V$250,IF(DASHBOARD!$J$2=0,0,T13)))</f>
        <v/>
      </c>
      <c r="U13" s="383">
        <f>(IF(DASHBOARD!$J$2=U7,DASHBOARD!$V$250,IF(DASHBOARD!$J$2=0,0,U13)))</f>
        <v/>
      </c>
      <c r="V13" s="383">
        <f>(IF(DASHBOARD!$J$2=V7,DASHBOARD!$V$250,IF(DASHBOARD!$J$2=0,0,V13)))</f>
        <v/>
      </c>
      <c r="W13" s="383">
        <f>(IF(DASHBOARD!$J$2=W7,DASHBOARD!$V$250,IF(DASHBOARD!$J$2=0,0,W13)))</f>
        <v/>
      </c>
      <c r="X13" s="383">
        <f>(IF(DASHBOARD!$J$2=X7,DASHBOARD!$V$250,IF(DASHBOARD!$J$2=0,0,X13)))</f>
        <v/>
      </c>
      <c r="Y13" s="383">
        <f>(IF(DASHBOARD!$J$2=Y7,DASHBOARD!$V$250,IF(DASHBOARD!$J$2=0,0,Y13)))</f>
        <v/>
      </c>
      <c r="Z13" s="383">
        <f>(IF(DASHBOARD!$J$2=Z7,DASHBOARD!$V$250,IF(DASHBOARD!$J$2=0,0,Z13)))</f>
        <v/>
      </c>
      <c r="AA13" s="383">
        <f>(IF(DASHBOARD!$J$2=AA7,DASHBOARD!$V$250,IF(DASHBOARD!$J$2=0,0,AA13)))</f>
        <v/>
      </c>
      <c r="AB13" s="383">
        <f>(IF(DASHBOARD!$J$2=AB7,DASHBOARD!$V$250,IF(DASHBOARD!$J$2=0,0,AB13)))</f>
        <v/>
      </c>
      <c r="AC13" s="383">
        <f>(IF(DASHBOARD!$J$2=AC7,DASHBOARD!$V$250,IF(DASHBOARD!$J$2=0,0,AC13)))</f>
        <v/>
      </c>
      <c r="AD13" s="383">
        <f>(IF(DASHBOARD!$J$2=AD7,DASHBOARD!$V$250,IF(DASHBOARD!$J$2=0,0,AD13)))</f>
        <v/>
      </c>
      <c r="AE13" s="383">
        <f>(IF(DASHBOARD!$J$2=AE7,DASHBOARD!$V$250,IF(DASHBOARD!$J$2=0,0,AE13)))</f>
        <v/>
      </c>
      <c r="AF13" s="383">
        <f>(IF(DASHBOARD!$J$2=AF7,DASHBOARD!$V$250,IF(DASHBOARD!$J$2=0,0,AF13)))</f>
        <v/>
      </c>
      <c r="AG13" s="383">
        <f>(IF(DASHBOARD!$J$2=AG7,DASHBOARD!$V$250,IF(DASHBOARD!$J$2=0,0,AG13)))</f>
        <v/>
      </c>
      <c r="AH13" s="383">
        <f>(IF(DASHBOARD!$J$2=AH7,DASHBOARD!$V$250,IF(DASHBOARD!$J$2=0,0,AH13)))</f>
        <v/>
      </c>
      <c r="AI13" s="383">
        <f>(IF(DASHBOARD!$J$2=AI7,DASHBOARD!$V$250,IF(DASHBOARD!$J$2=0,0,AI13)))</f>
        <v/>
      </c>
      <c r="AJ13" s="383">
        <f>(IF(DASHBOARD!$J$2=AJ7,DASHBOARD!$V$250,IF(DASHBOARD!$J$2=0,0,AJ13)))</f>
        <v/>
      </c>
      <c r="AK13" s="383">
        <f>(IF(DASHBOARD!$J$2=AK7,DASHBOARD!$V$250,IF(DASHBOARD!$J$2=0,0,AK13)))</f>
        <v/>
      </c>
      <c r="AL13" s="383">
        <f>(IF(DASHBOARD!$J$2=AL7,DASHBOARD!$V$250,IF(DASHBOARD!$J$2=0,0,AL13)))</f>
        <v/>
      </c>
      <c r="AM13" s="383">
        <f>(IF(DASHBOARD!$J$2=AM7,DASHBOARD!$V$250,IF(DASHBOARD!$J$2=0,0,AM13)))</f>
        <v/>
      </c>
      <c r="AN13" s="383">
        <f>(IF(DASHBOARD!$J$2=AN7,DASHBOARD!$V$250,IF(DASHBOARD!$J$2=0,0,AN13)))</f>
        <v/>
      </c>
      <c r="AO13" s="383">
        <f>(IF(DASHBOARD!$J$2=AO7,DASHBOARD!$V$250,IF(DASHBOARD!$J$2=0,0,AO13)))</f>
        <v/>
      </c>
      <c r="AP13" s="383">
        <f>(IF(DASHBOARD!$J$2=AP7,DASHBOARD!$V$250,IF(DASHBOARD!$J$2=0,0,AP13)))</f>
        <v/>
      </c>
      <c r="AQ13" s="383">
        <f>(IF(DASHBOARD!$J$2=AQ7,DASHBOARD!$V$250,IF(DASHBOARD!$J$2=0,0,AQ13)))</f>
        <v/>
      </c>
      <c r="AR13" s="383">
        <f>(IF(DASHBOARD!$J$2=AR7,DASHBOARD!$V$250,IF(DASHBOARD!$J$2=0,0,AR13)))</f>
        <v/>
      </c>
      <c r="AS13" s="383">
        <f>(IF(DASHBOARD!$J$2=AS7,DASHBOARD!$V$250,IF(DASHBOARD!$J$2=0,0,AS13)))</f>
        <v/>
      </c>
      <c r="AT13" s="383">
        <f>(IF(DASHBOARD!$J$2=AT7,DASHBOARD!$V$250,IF(DASHBOARD!$J$2=0,0,AT13)))</f>
        <v/>
      </c>
      <c r="AU13" s="383">
        <f>(IF(DASHBOARD!$J$2=AU7,DASHBOARD!$V$250,IF(DASHBOARD!$J$2=0,0,AU13)))</f>
        <v/>
      </c>
      <c r="AV13" s="383">
        <f>(IF(DASHBOARD!$J$2=AV7,DASHBOARD!$V$250,IF(DASHBOARD!$J$2=0,0,AV13)))</f>
        <v/>
      </c>
      <c r="AW13" s="383">
        <f>(IF(DASHBOARD!$J$2=AW7,DASHBOARD!$V$250,IF(DASHBOARD!$J$2=0,0,AW13)))</f>
        <v/>
      </c>
      <c r="AX13" s="383">
        <f>(IF(DASHBOARD!$J$2=AX7,DASHBOARD!$V$250,IF(DASHBOARD!$J$2=0,0,AX13)))</f>
        <v/>
      </c>
      <c r="AY13" s="383">
        <f>(IF(DASHBOARD!$J$2=AY7,DASHBOARD!$V$250,IF(DASHBOARD!$J$2=0,0,AY13)))</f>
        <v/>
      </c>
      <c r="AZ13" s="383">
        <f>(IF(DASHBOARD!$J$2=AZ7,DASHBOARD!$V$250,IF(DASHBOARD!$J$2=0,0,AZ13)))</f>
        <v/>
      </c>
      <c r="BA13" s="383">
        <f>(IF(DASHBOARD!$J$2=BA7,DASHBOARD!$V$250,IF(DASHBOARD!$J$2=0,0,BA13)))</f>
        <v/>
      </c>
      <c r="BB13" s="384">
        <f>IF(SUM(F13:BA13)&lt;&gt;0,AVERAGEIF(F13:BA13,"&gt;0",F13:BA13),0)</f>
        <v/>
      </c>
      <c r="BC13" s="147" t="n"/>
      <c r="BD13" s="385">
        <f>MAXA(F13:BA13)</f>
        <v/>
      </c>
      <c r="BE13" s="1461">
        <f>IF(BD13&lt;&gt;0,VLOOKUP(BD13,$F$10:$BA$10,MATCH(BD13,F13:BA13,0)),"")</f>
        <v/>
      </c>
      <c r="BF13" s="385">
        <f t="array" ref="BF13">MIN(IF(F13:BA13&gt;0,F13:BA13))</f>
        <v/>
      </c>
      <c r="BG13" s="1461">
        <f>IF(BF13&lt;&gt;0,VLOOKUP(BF13,$F$10:$BA$10,MATCH($BF13,$F13:$BA13,0)),"")</f>
        <v/>
      </c>
      <c r="BI13" s="1368">
        <f>HLOOKUP($BI$9,$S$10:$AI$443,1+$BL13,TRUE)</f>
        <v/>
      </c>
      <c r="BJ13" s="1369">
        <f>HLOOKUP($BJ$9,$AJ$10:$AW$443,1+$BL13,TRUE)</f>
        <v/>
      </c>
      <c r="BK13" s="151" t="n"/>
      <c r="BL13" s="387" t="n">
        <v>3</v>
      </c>
      <c r="BM13" s="370" t="n"/>
    </row>
    <row r="14" ht="20.25" customHeight="1" s="18" thickBot="1" thickTop="1">
      <c r="B14" s="1370" t="n"/>
      <c r="C14" s="1353" t="n"/>
      <c r="D14" s="1462" t="n"/>
      <c r="E14" s="388" t="inlineStr">
        <is>
          <t>Tallo Lama # 2, 150</t>
        </is>
      </c>
      <c r="F14" s="383">
        <f>(IF(DASHBOARD!$J$2=F7,DASHBOARD!$V$251,IF(DASHBOARD!$J$2=0,0,F14)))</f>
        <v/>
      </c>
      <c r="G14" s="383">
        <f>(IF(DASHBOARD!$J$2=G7,DASHBOARD!$V$251,IF(DASHBOARD!$J$2=0,0,G14)))</f>
        <v/>
      </c>
      <c r="H14" s="383">
        <f>(IF(DASHBOARD!$J$2=H7,DASHBOARD!$V$251,IF(DASHBOARD!$J$2=0,0,H14)))</f>
        <v/>
      </c>
      <c r="I14" s="383">
        <f>(IF(DASHBOARD!$J$2=I7,DASHBOARD!$V$251,IF(DASHBOARD!$J$2=0,0,I14)))</f>
        <v/>
      </c>
      <c r="J14" s="383">
        <f>(IF(DASHBOARD!$J$2=J7,DASHBOARD!$V$251,IF(DASHBOARD!$J$2=0,0,J14)))</f>
        <v/>
      </c>
      <c r="K14" s="383">
        <f>(IF(DASHBOARD!$J$2=K7,DASHBOARD!$V$251,IF(DASHBOARD!$J$2=0,0,K14)))</f>
        <v/>
      </c>
      <c r="L14" s="383">
        <f>(IF(DASHBOARD!$J$2=L7,DASHBOARD!$V$251,IF(DASHBOARD!$J$2=0,0,L14)))</f>
        <v/>
      </c>
      <c r="M14" s="383">
        <f>(IF(DASHBOARD!$J$2=M7,DASHBOARD!$V$251,IF(DASHBOARD!$J$2=0,0,M14)))</f>
        <v/>
      </c>
      <c r="N14" s="383">
        <f>(IF(DASHBOARD!$J$2=N7,DASHBOARD!$V$251,IF(DASHBOARD!$J$2=0,0,N14)))</f>
        <v/>
      </c>
      <c r="O14" s="383">
        <f>(IF(DASHBOARD!$J$2=O7,DASHBOARD!$V$251,IF(DASHBOARD!$J$2=0,0,O14)))</f>
        <v/>
      </c>
      <c r="P14" s="383">
        <f>(IF(DASHBOARD!$J$2=P7,DASHBOARD!$V$251,IF(DASHBOARD!$J$2=0,0,P14)))</f>
        <v/>
      </c>
      <c r="Q14" s="383">
        <f>(IF(DASHBOARD!$J$2=Q7,DASHBOARD!$V$251,IF(DASHBOARD!$J$2=0,0,Q14)))</f>
        <v/>
      </c>
      <c r="R14" s="383">
        <f>(IF(DASHBOARD!$J$2=R7,DASHBOARD!$V$251,IF(DASHBOARD!$J$2=0,0,R14)))</f>
        <v/>
      </c>
      <c r="S14" s="383">
        <f>(IF(DASHBOARD!$J$2=S7,DASHBOARD!$V$251,IF(DASHBOARD!$J$2=0,0,S14)))</f>
        <v/>
      </c>
      <c r="T14" s="383">
        <f>(IF(DASHBOARD!$J$2=T7,DASHBOARD!$V$251,IF(DASHBOARD!$J$2=0,0,T14)))</f>
        <v/>
      </c>
      <c r="U14" s="383">
        <f>(IF(DASHBOARD!$J$2=U7,DASHBOARD!$V$251,IF(DASHBOARD!$J$2=0,0,U14)))</f>
        <v/>
      </c>
      <c r="V14" s="383">
        <f>(IF(DASHBOARD!$J$2=V7,DASHBOARD!$V$251,IF(DASHBOARD!$J$2=0,0,V14)))</f>
        <v/>
      </c>
      <c r="W14" s="383">
        <f>(IF(DASHBOARD!$J$2=W7,DASHBOARD!$V$251,IF(DASHBOARD!$J$2=0,0,W14)))</f>
        <v/>
      </c>
      <c r="X14" s="383">
        <f>(IF(DASHBOARD!$J$2=X7,DASHBOARD!$V$251,IF(DASHBOARD!$J$2=0,0,X14)))</f>
        <v/>
      </c>
      <c r="Y14" s="383">
        <f>(IF(DASHBOARD!$J$2=Y7,DASHBOARD!$V$251,IF(DASHBOARD!$J$2=0,0,Y14)))</f>
        <v/>
      </c>
      <c r="Z14" s="383">
        <f>(IF(DASHBOARD!$J$2=Z7,DASHBOARD!$V$251,IF(DASHBOARD!$J$2=0,0,Z14)))</f>
        <v/>
      </c>
      <c r="AA14" s="383">
        <f>(IF(DASHBOARD!$J$2=AA7,DASHBOARD!$V$251,IF(DASHBOARD!$J$2=0,0,AA14)))</f>
        <v/>
      </c>
      <c r="AB14" s="383">
        <f>(IF(DASHBOARD!$J$2=AB7,DASHBOARD!$V$251,IF(DASHBOARD!$J$2=0,0,AB14)))</f>
        <v/>
      </c>
      <c r="AC14" s="383">
        <f>(IF(DASHBOARD!$J$2=AC7,DASHBOARD!$V$251,IF(DASHBOARD!$J$2=0,0,AC14)))</f>
        <v/>
      </c>
      <c r="AD14" s="383">
        <f>(IF(DASHBOARD!$J$2=AD7,DASHBOARD!$V$251,IF(DASHBOARD!$J$2=0,0,AD14)))</f>
        <v/>
      </c>
      <c r="AE14" s="383">
        <f>(IF(DASHBOARD!$J$2=AE7,DASHBOARD!$V$251,IF(DASHBOARD!$J$2=0,0,AE14)))</f>
        <v/>
      </c>
      <c r="AF14" s="383">
        <f>(IF(DASHBOARD!$J$2=AF7,DASHBOARD!$V$251,IF(DASHBOARD!$J$2=0,0,AF14)))</f>
        <v/>
      </c>
      <c r="AG14" s="383">
        <f>(IF(DASHBOARD!$J$2=AG7,DASHBOARD!$V$251,IF(DASHBOARD!$J$2=0,0,AG14)))</f>
        <v/>
      </c>
      <c r="AH14" s="383">
        <f>(IF(DASHBOARD!$J$2=AH7,DASHBOARD!$V$251,IF(DASHBOARD!$J$2=0,0,AH14)))</f>
        <v/>
      </c>
      <c r="AI14" s="383">
        <f>(IF(DASHBOARD!$J$2=AI7,DASHBOARD!$V$251,IF(DASHBOARD!$J$2=0,0,AI14)))</f>
        <v/>
      </c>
      <c r="AJ14" s="383">
        <f>(IF(DASHBOARD!$J$2=AJ7,DASHBOARD!$V$251,IF(DASHBOARD!$J$2=0,0,AJ14)))</f>
        <v/>
      </c>
      <c r="AK14" s="383">
        <f>(IF(DASHBOARD!$J$2=AK7,DASHBOARD!$V$251,IF(DASHBOARD!$J$2=0,0,AK14)))</f>
        <v/>
      </c>
      <c r="AL14" s="383">
        <f>(IF(DASHBOARD!$J$2=AL7,DASHBOARD!$V$251,IF(DASHBOARD!$J$2=0,0,AL14)))</f>
        <v/>
      </c>
      <c r="AM14" s="383">
        <f>(IF(DASHBOARD!$J$2=AM7,DASHBOARD!$V$251,IF(DASHBOARD!$J$2=0,0,AM14)))</f>
        <v/>
      </c>
      <c r="AN14" s="383">
        <f>(IF(DASHBOARD!$J$2=AN7,DASHBOARD!$V$251,IF(DASHBOARD!$J$2=0,0,AN14)))</f>
        <v/>
      </c>
      <c r="AO14" s="383">
        <f>(IF(DASHBOARD!$J$2=AO7,DASHBOARD!$V$251,IF(DASHBOARD!$J$2=0,0,AO14)))</f>
        <v/>
      </c>
      <c r="AP14" s="383">
        <f>(IF(DASHBOARD!$J$2=AP7,DASHBOARD!$V$251,IF(DASHBOARD!$J$2=0,0,AP14)))</f>
        <v/>
      </c>
      <c r="AQ14" s="383">
        <f>(IF(DASHBOARD!$J$2=AQ7,DASHBOARD!$V$251,IF(DASHBOARD!$J$2=0,0,AQ14)))</f>
        <v/>
      </c>
      <c r="AR14" s="383">
        <f>(IF(DASHBOARD!$J$2=AR7,DASHBOARD!$V$251,IF(DASHBOARD!$J$2=0,0,AR14)))</f>
        <v/>
      </c>
      <c r="AS14" s="383">
        <f>(IF(DASHBOARD!$J$2=AS7,DASHBOARD!$V$251,IF(DASHBOARD!$J$2=0,0,AS14)))</f>
        <v/>
      </c>
      <c r="AT14" s="383">
        <f>(IF(DASHBOARD!$J$2=AT7,DASHBOARD!$V$251,IF(DASHBOARD!$J$2=0,0,AT14)))</f>
        <v/>
      </c>
      <c r="AU14" s="383">
        <f>(IF(DASHBOARD!$J$2=AU7,DASHBOARD!$V$251,IF(DASHBOARD!$J$2=0,0,AU14)))</f>
        <v/>
      </c>
      <c r="AV14" s="383">
        <f>(IF(DASHBOARD!$J$2=AV7,DASHBOARD!$V$251,IF(DASHBOARD!$J$2=0,0,AV14)))</f>
        <v/>
      </c>
      <c r="AW14" s="383">
        <f>(IF(DASHBOARD!$J$2=AW7,DASHBOARD!$V$251,IF(DASHBOARD!$J$2=0,0,AW14)))</f>
        <v/>
      </c>
      <c r="AX14" s="383">
        <f>(IF(DASHBOARD!$J$2=AX7,DASHBOARD!$V$251,IF(DASHBOARD!$J$2=0,0,AX14)))</f>
        <v/>
      </c>
      <c r="AY14" s="383">
        <f>(IF(DASHBOARD!$J$2=AY7,DASHBOARD!$V$251,IF(DASHBOARD!$J$2=0,0,AY14)))</f>
        <v/>
      </c>
      <c r="AZ14" s="383">
        <f>(IF(DASHBOARD!$J$2=AZ7,DASHBOARD!$V$251,IF(DASHBOARD!$J$2=0,0,AZ14)))</f>
        <v/>
      </c>
      <c r="BA14" s="383">
        <f>(IF(DASHBOARD!$J$2=BA7,DASHBOARD!$V$251,IF(DASHBOARD!$J$2=0,0,BA14)))</f>
        <v/>
      </c>
      <c r="BB14" s="384">
        <f>IF(SUM(F14:BA14)&lt;&gt;0,AVERAGEIF(F14:BA14,"&gt;0",F14:BA14),0)</f>
        <v/>
      </c>
      <c r="BC14" s="147" t="n"/>
      <c r="BD14" s="385">
        <f>MAXA(F14:BA14)</f>
        <v/>
      </c>
      <c r="BE14" s="1461">
        <f>IF(BD14&lt;&gt;0,VLOOKUP(BD14,$F$10:$BA$10,MATCH(BD14,F14:BA14,0)),"")</f>
        <v/>
      </c>
      <c r="BF14" s="385">
        <f t="array" ref="BF14">MIN(IF(F14:BA14&gt;0,F14:BA14))</f>
        <v/>
      </c>
      <c r="BG14" s="1461">
        <f>IF(BF14&lt;&gt;0,VLOOKUP(BF14,$F$10:$BA$10,MATCH($BF14,$F14:$BA14,0)),"")</f>
        <v/>
      </c>
      <c r="BI14" s="1368">
        <f>HLOOKUP($BI$9,$S$10:$AI$443,1+$BL14,TRUE)</f>
        <v/>
      </c>
      <c r="BJ14" s="1369">
        <f>HLOOKUP($BJ$9,$AJ$10:$AW$443,1+$BL14,TRUE)</f>
        <v/>
      </c>
      <c r="BK14" s="151" t="n"/>
      <c r="BL14" s="387" t="n">
        <v>4</v>
      </c>
      <c r="BM14" s="370" t="n"/>
    </row>
    <row r="15" ht="20.25" customHeight="1" s="18" thickBot="1" thickTop="1">
      <c r="B15" s="1370" t="n"/>
      <c r="C15" s="1353" t="n"/>
      <c r="D15" s="1462" t="n"/>
      <c r="E15" s="388" t="inlineStr">
        <is>
          <t>Sungguminasa # 1, 150</t>
        </is>
      </c>
      <c r="F15" s="383">
        <f>(IF(DASHBOARD!$J$2=F7,DASHBOARD!$V$248,IF(DASHBOARD!$J$2=0,0,F15)))</f>
        <v/>
      </c>
      <c r="G15" s="383">
        <f>(IF(DASHBOARD!$J$2=G7,DASHBOARD!$V$248,IF(DASHBOARD!$J$2=0,0,G15)))</f>
        <v/>
      </c>
      <c r="H15" s="383">
        <f>(IF(DASHBOARD!$J$2=H7,DASHBOARD!$V$248,IF(DASHBOARD!$J$2=0,0,H15)))</f>
        <v/>
      </c>
      <c r="I15" s="383">
        <f>(IF(DASHBOARD!$J$2=I7,DASHBOARD!$V$248,IF(DASHBOARD!$J$2=0,0,I15)))</f>
        <v/>
      </c>
      <c r="J15" s="383">
        <f>(IF(DASHBOARD!$J$2=J7,DASHBOARD!$V$248,IF(DASHBOARD!$J$2=0,0,J15)))</f>
        <v/>
      </c>
      <c r="K15" s="383">
        <f>(IF(DASHBOARD!$J$2=K7,DASHBOARD!$V$248,IF(DASHBOARD!$J$2=0,0,K15)))</f>
        <v/>
      </c>
      <c r="L15" s="383">
        <f>(IF(DASHBOARD!$J$2=L7,DASHBOARD!$V$248,IF(DASHBOARD!$J$2=0,0,L15)))</f>
        <v/>
      </c>
      <c r="M15" s="383">
        <f>(IF(DASHBOARD!$J$2=M7,DASHBOARD!$V$248,IF(DASHBOARD!$J$2=0,0,M15)))</f>
        <v/>
      </c>
      <c r="N15" s="383">
        <f>(IF(DASHBOARD!$J$2=N7,DASHBOARD!$V$248,IF(DASHBOARD!$J$2=0,0,N15)))</f>
        <v/>
      </c>
      <c r="O15" s="383">
        <f>(IF(DASHBOARD!$J$2=O7,DASHBOARD!$V$248,IF(DASHBOARD!$J$2=0,0,O15)))</f>
        <v/>
      </c>
      <c r="P15" s="383">
        <f>(IF(DASHBOARD!$J$2=P7,DASHBOARD!$V$248,IF(DASHBOARD!$J$2=0,0,P15)))</f>
        <v/>
      </c>
      <c r="Q15" s="383">
        <f>(IF(DASHBOARD!$J$2=Q7,DASHBOARD!$V$248,IF(DASHBOARD!$J$2=0,0,Q15)))</f>
        <v/>
      </c>
      <c r="R15" s="383">
        <f>(IF(DASHBOARD!$J$2=R7,DASHBOARD!$V$248,IF(DASHBOARD!$J$2=0,0,R15)))</f>
        <v/>
      </c>
      <c r="S15" s="383">
        <f>(IF(DASHBOARD!$J$2=S7,DASHBOARD!$V$248,IF(DASHBOARD!$J$2=0,0,S15)))</f>
        <v/>
      </c>
      <c r="T15" s="383">
        <f>(IF(DASHBOARD!$J$2=T7,DASHBOARD!$V$248,IF(DASHBOARD!$J$2=0,0,T15)))</f>
        <v/>
      </c>
      <c r="U15" s="383">
        <f>(IF(DASHBOARD!$J$2=U7,DASHBOARD!$V$248,IF(DASHBOARD!$J$2=0,0,U15)))</f>
        <v/>
      </c>
      <c r="V15" s="383">
        <f>(IF(DASHBOARD!$J$2=V7,DASHBOARD!$V$248,IF(DASHBOARD!$J$2=0,0,V15)))</f>
        <v/>
      </c>
      <c r="W15" s="383">
        <f>(IF(DASHBOARD!$J$2=W7,DASHBOARD!$V$248,IF(DASHBOARD!$J$2=0,0,W15)))</f>
        <v/>
      </c>
      <c r="X15" s="383">
        <f>(IF(DASHBOARD!$J$2=X7,DASHBOARD!$V$248,IF(DASHBOARD!$J$2=0,0,X15)))</f>
        <v/>
      </c>
      <c r="Y15" s="383">
        <f>(IF(DASHBOARD!$J$2=Y7,DASHBOARD!$V$248,IF(DASHBOARD!$J$2=0,0,Y15)))</f>
        <v/>
      </c>
      <c r="Z15" s="383">
        <f>(IF(DASHBOARD!$J$2=Z7,DASHBOARD!$V$248,IF(DASHBOARD!$J$2=0,0,Z15)))</f>
        <v/>
      </c>
      <c r="AA15" s="383">
        <f>(IF(DASHBOARD!$J$2=AA7,DASHBOARD!$V$248,IF(DASHBOARD!$J$2=0,0,AA15)))</f>
        <v/>
      </c>
      <c r="AB15" s="383">
        <f>(IF(DASHBOARD!$J$2=AB7,DASHBOARD!$V$248,IF(DASHBOARD!$J$2=0,0,AB15)))</f>
        <v/>
      </c>
      <c r="AC15" s="383">
        <f>(IF(DASHBOARD!$J$2=AC7,DASHBOARD!$V$248,IF(DASHBOARD!$J$2=0,0,AC15)))</f>
        <v/>
      </c>
      <c r="AD15" s="383">
        <f>(IF(DASHBOARD!$J$2=AD7,DASHBOARD!$V$248,IF(DASHBOARD!$J$2=0,0,AD15)))</f>
        <v/>
      </c>
      <c r="AE15" s="383">
        <f>(IF(DASHBOARD!$J$2=AE7,DASHBOARD!$V$248,IF(DASHBOARD!$J$2=0,0,AE15)))</f>
        <v/>
      </c>
      <c r="AF15" s="383">
        <f>(IF(DASHBOARD!$J$2=AF7,DASHBOARD!$V$248,IF(DASHBOARD!$J$2=0,0,AF15)))</f>
        <v/>
      </c>
      <c r="AG15" s="383">
        <f>(IF(DASHBOARD!$J$2=AG7,DASHBOARD!$V$248,IF(DASHBOARD!$J$2=0,0,AG15)))</f>
        <v/>
      </c>
      <c r="AH15" s="383">
        <f>(IF(DASHBOARD!$J$2=AH7,DASHBOARD!$V$248,IF(DASHBOARD!$J$2=0,0,AH15)))</f>
        <v/>
      </c>
      <c r="AI15" s="383">
        <f>(IF(DASHBOARD!$J$2=AI7,DASHBOARD!$V$248,IF(DASHBOARD!$J$2=0,0,AI15)))</f>
        <v/>
      </c>
      <c r="AJ15" s="383">
        <f>(IF(DASHBOARD!$J$2=AJ7,DASHBOARD!$V$248,IF(DASHBOARD!$J$2=0,0,AJ15)))</f>
        <v/>
      </c>
      <c r="AK15" s="383">
        <f>(IF(DASHBOARD!$J$2=AK7,DASHBOARD!$V$248,IF(DASHBOARD!$J$2=0,0,AK15)))</f>
        <v/>
      </c>
      <c r="AL15" s="383">
        <f>(IF(DASHBOARD!$J$2=AL7,DASHBOARD!$V$248,IF(DASHBOARD!$J$2=0,0,AL15)))</f>
        <v/>
      </c>
      <c r="AM15" s="383">
        <f>(IF(DASHBOARD!$J$2=AM7,DASHBOARD!$V$248,IF(DASHBOARD!$J$2=0,0,AM15)))</f>
        <v/>
      </c>
      <c r="AN15" s="383">
        <f>(IF(DASHBOARD!$J$2=AN7,DASHBOARD!$V$248,IF(DASHBOARD!$J$2=0,0,AN15)))</f>
        <v/>
      </c>
      <c r="AO15" s="383">
        <f>(IF(DASHBOARD!$J$2=AO7,DASHBOARD!$V$248,IF(DASHBOARD!$J$2=0,0,AO15)))</f>
        <v/>
      </c>
      <c r="AP15" s="383">
        <f>(IF(DASHBOARD!$J$2=AP7,DASHBOARD!$V$248,IF(DASHBOARD!$J$2=0,0,AP15)))</f>
        <v/>
      </c>
      <c r="AQ15" s="383">
        <f>(IF(DASHBOARD!$J$2=AQ7,DASHBOARD!$V$248,IF(DASHBOARD!$J$2=0,0,AQ15)))</f>
        <v/>
      </c>
      <c r="AR15" s="383">
        <f>(IF(DASHBOARD!$J$2=AR7,DASHBOARD!$V$248,IF(DASHBOARD!$J$2=0,0,AR15)))</f>
        <v/>
      </c>
      <c r="AS15" s="383">
        <f>(IF(DASHBOARD!$J$2=AS7,DASHBOARD!$V$248,IF(DASHBOARD!$J$2=0,0,AS15)))</f>
        <v/>
      </c>
      <c r="AT15" s="383">
        <f>(IF(DASHBOARD!$J$2=AT7,DASHBOARD!$V$248,IF(DASHBOARD!$J$2=0,0,AT15)))</f>
        <v/>
      </c>
      <c r="AU15" s="383">
        <f>(IF(DASHBOARD!$J$2=AU7,DASHBOARD!$V$248,IF(DASHBOARD!$J$2=0,0,AU15)))</f>
        <v/>
      </c>
      <c r="AV15" s="383">
        <f>(IF(DASHBOARD!$J$2=AV7,DASHBOARD!$V$248,IF(DASHBOARD!$J$2=0,0,AV15)))</f>
        <v/>
      </c>
      <c r="AW15" s="383">
        <f>(IF(DASHBOARD!$J$2=AW7,DASHBOARD!$V$248,IF(DASHBOARD!$J$2=0,0,AW15)))</f>
        <v/>
      </c>
      <c r="AX15" s="383">
        <f>(IF(DASHBOARD!$J$2=AX7,DASHBOARD!$V$248,IF(DASHBOARD!$J$2=0,0,AX15)))</f>
        <v/>
      </c>
      <c r="AY15" s="383">
        <f>(IF(DASHBOARD!$J$2=AY7,DASHBOARD!$V$248,IF(DASHBOARD!$J$2=0,0,AY15)))</f>
        <v/>
      </c>
      <c r="AZ15" s="383">
        <f>(IF(DASHBOARD!$J$2=AZ7,DASHBOARD!$V$248,IF(DASHBOARD!$J$2=0,0,AZ15)))</f>
        <v/>
      </c>
      <c r="BA15" s="383">
        <f>(IF(DASHBOARD!$J$2=BA7,DASHBOARD!$V$248,IF(DASHBOARD!$J$2=0,0,BA15)))</f>
        <v/>
      </c>
      <c r="BB15" s="384">
        <f>IF(SUM(F15:BA15)&lt;&gt;0,AVERAGEIF(F15:BA15,"&gt;0",F15:BA15),0)</f>
        <v/>
      </c>
      <c r="BC15" s="147" t="n"/>
      <c r="BD15" s="385">
        <f>MAXA(F15:BA15)</f>
        <v/>
      </c>
      <c r="BE15" s="1461">
        <f>IF(BD15&lt;&gt;0,VLOOKUP(BD15,$F$10:$BA$10,MATCH(BD15,F15:BA15,0)),"")</f>
        <v/>
      </c>
      <c r="BF15" s="385">
        <f t="array" ref="BF15">MIN(IF(F15:BA15&gt;0,F15:BA15))</f>
        <v/>
      </c>
      <c r="BG15" s="1461">
        <f>IF(BF15&lt;&gt;0,VLOOKUP(BF15,$F$10:$BA$10,MATCH($BF15,$F15:$BA15,0)),"")</f>
        <v/>
      </c>
      <c r="BI15" s="1368">
        <f>HLOOKUP($BI$9,$S$10:$AI$443,1+$BL15,TRUE)</f>
        <v/>
      </c>
      <c r="BJ15" s="1369">
        <f>HLOOKUP($BJ$9,$AJ$10:$AW$443,1+$BL15,TRUE)</f>
        <v/>
      </c>
      <c r="BK15" s="151" t="n"/>
      <c r="BL15" s="387" t="n">
        <v>5</v>
      </c>
      <c r="BM15" s="389" t="n"/>
    </row>
    <row r="16" ht="20.25" customHeight="1" s="18" thickBot="1" thickTop="1">
      <c r="B16" s="1370" t="n"/>
      <c r="C16" s="1353" t="n"/>
      <c r="D16" s="1462" t="n"/>
      <c r="E16" s="388" t="inlineStr">
        <is>
          <t>Sungguminasa # 2, 150</t>
        </is>
      </c>
      <c r="F16" s="383">
        <f>(IF(DASHBOARD!$J$2=F7,DASHBOARD!$V$249,IF(DASHBOARD!$J$2=0,0,F16)))</f>
        <v/>
      </c>
      <c r="G16" s="383">
        <f>(IF(DASHBOARD!$J$2=G7,DASHBOARD!$V$249,IF(DASHBOARD!$J$2=0,0,G16)))</f>
        <v/>
      </c>
      <c r="H16" s="383">
        <f>(IF(DASHBOARD!$J$2=H7,DASHBOARD!$V$249,IF(DASHBOARD!$J$2=0,0,H16)))</f>
        <v/>
      </c>
      <c r="I16" s="383">
        <f>(IF(DASHBOARD!$J$2=I7,DASHBOARD!$V$249,IF(DASHBOARD!$J$2=0,0,I16)))</f>
        <v/>
      </c>
      <c r="J16" s="383">
        <f>(IF(DASHBOARD!$J$2=J7,DASHBOARD!$V$249,IF(DASHBOARD!$J$2=0,0,J16)))</f>
        <v/>
      </c>
      <c r="K16" s="383">
        <f>(IF(DASHBOARD!$J$2=K7,DASHBOARD!$V$249,IF(DASHBOARD!$J$2=0,0,K16)))</f>
        <v/>
      </c>
      <c r="L16" s="383">
        <f>(IF(DASHBOARD!$J$2=L7,DASHBOARD!$V$249,IF(DASHBOARD!$J$2=0,0,L16)))</f>
        <v/>
      </c>
      <c r="M16" s="383">
        <f>(IF(DASHBOARD!$J$2=M7,DASHBOARD!$V$249,IF(DASHBOARD!$J$2=0,0,M16)))</f>
        <v/>
      </c>
      <c r="N16" s="383">
        <f>(IF(DASHBOARD!$J$2=N7,DASHBOARD!$V$249,IF(DASHBOARD!$J$2=0,0,N16)))</f>
        <v/>
      </c>
      <c r="O16" s="383">
        <f>(IF(DASHBOARD!$J$2=O7,DASHBOARD!$V$249,IF(DASHBOARD!$J$2=0,0,O16)))</f>
        <v/>
      </c>
      <c r="P16" s="383">
        <f>(IF(DASHBOARD!$J$2=P7,DASHBOARD!$V$249,IF(DASHBOARD!$J$2=0,0,P16)))</f>
        <v/>
      </c>
      <c r="Q16" s="383">
        <f>(IF(DASHBOARD!$J$2=Q7,DASHBOARD!$V$249,IF(DASHBOARD!$J$2=0,0,Q16)))</f>
        <v/>
      </c>
      <c r="R16" s="383">
        <f>(IF(DASHBOARD!$J$2=R7,DASHBOARD!$V$249,IF(DASHBOARD!$J$2=0,0,R16)))</f>
        <v/>
      </c>
      <c r="S16" s="383">
        <f>(IF(DASHBOARD!$J$2=S7,DASHBOARD!$V$249,IF(DASHBOARD!$J$2=0,0,S16)))</f>
        <v/>
      </c>
      <c r="T16" s="383">
        <f>(IF(DASHBOARD!$J$2=T7,DASHBOARD!$V$249,IF(DASHBOARD!$J$2=0,0,T16)))</f>
        <v/>
      </c>
      <c r="U16" s="383">
        <f>(IF(DASHBOARD!$J$2=U7,DASHBOARD!$V$249,IF(DASHBOARD!$J$2=0,0,U16)))</f>
        <v/>
      </c>
      <c r="V16" s="383">
        <f>(IF(DASHBOARD!$J$2=V7,DASHBOARD!$V$249,IF(DASHBOARD!$J$2=0,0,V16)))</f>
        <v/>
      </c>
      <c r="W16" s="383">
        <f>(IF(DASHBOARD!$J$2=W7,DASHBOARD!$V$249,IF(DASHBOARD!$J$2=0,0,W16)))</f>
        <v/>
      </c>
      <c r="X16" s="383">
        <f>(IF(DASHBOARD!$J$2=X7,DASHBOARD!$V$249,IF(DASHBOARD!$J$2=0,0,X16)))</f>
        <v/>
      </c>
      <c r="Y16" s="383">
        <f>(IF(DASHBOARD!$J$2=Y7,DASHBOARD!$V$249,IF(DASHBOARD!$J$2=0,0,Y16)))</f>
        <v/>
      </c>
      <c r="Z16" s="383">
        <f>(IF(DASHBOARD!$J$2=Z7,DASHBOARD!$V$249,IF(DASHBOARD!$J$2=0,0,Z16)))</f>
        <v/>
      </c>
      <c r="AA16" s="383">
        <f>(IF(DASHBOARD!$J$2=AA7,DASHBOARD!$V$249,IF(DASHBOARD!$J$2=0,0,AA16)))</f>
        <v/>
      </c>
      <c r="AB16" s="383">
        <f>(IF(DASHBOARD!$J$2=AB7,DASHBOARD!$V$249,IF(DASHBOARD!$J$2=0,0,AB16)))</f>
        <v/>
      </c>
      <c r="AC16" s="383">
        <f>(IF(DASHBOARD!$J$2=AC7,DASHBOARD!$V$249,IF(DASHBOARD!$J$2=0,0,AC16)))</f>
        <v/>
      </c>
      <c r="AD16" s="383">
        <f>(IF(DASHBOARD!$J$2=AD7,DASHBOARD!$V$249,IF(DASHBOARD!$J$2=0,0,AD16)))</f>
        <v/>
      </c>
      <c r="AE16" s="383">
        <f>(IF(DASHBOARD!$J$2=AE7,DASHBOARD!$V$249,IF(DASHBOARD!$J$2=0,0,AE16)))</f>
        <v/>
      </c>
      <c r="AF16" s="383">
        <f>(IF(DASHBOARD!$J$2=AF7,DASHBOARD!$V$249,IF(DASHBOARD!$J$2=0,0,AF16)))</f>
        <v/>
      </c>
      <c r="AG16" s="383">
        <f>(IF(DASHBOARD!$J$2=AG7,DASHBOARD!$V$249,IF(DASHBOARD!$J$2=0,0,AG16)))</f>
        <v/>
      </c>
      <c r="AH16" s="383">
        <f>(IF(DASHBOARD!$J$2=AH7,DASHBOARD!$V$249,IF(DASHBOARD!$J$2=0,0,AH16)))</f>
        <v/>
      </c>
      <c r="AI16" s="383">
        <f>(IF(DASHBOARD!$J$2=AI7,DASHBOARD!$V$249,IF(DASHBOARD!$J$2=0,0,AI16)))</f>
        <v/>
      </c>
      <c r="AJ16" s="383">
        <f>(IF(DASHBOARD!$J$2=AJ7,DASHBOARD!$V$249,IF(DASHBOARD!$J$2=0,0,AJ16)))</f>
        <v/>
      </c>
      <c r="AK16" s="383">
        <f>(IF(DASHBOARD!$J$2=AK7,DASHBOARD!$V$249,IF(DASHBOARD!$J$2=0,0,AK16)))</f>
        <v/>
      </c>
      <c r="AL16" s="383">
        <f>(IF(DASHBOARD!$J$2=AL7,DASHBOARD!$V$249,IF(DASHBOARD!$J$2=0,0,AL16)))</f>
        <v/>
      </c>
      <c r="AM16" s="383">
        <f>(IF(DASHBOARD!$J$2=AM7,DASHBOARD!$V$249,IF(DASHBOARD!$J$2=0,0,AM16)))</f>
        <v/>
      </c>
      <c r="AN16" s="383">
        <f>(IF(DASHBOARD!$J$2=AN7,DASHBOARD!$V$249,IF(DASHBOARD!$J$2=0,0,AN16)))</f>
        <v/>
      </c>
      <c r="AO16" s="383">
        <f>(IF(DASHBOARD!$J$2=AO7,DASHBOARD!$V$249,IF(DASHBOARD!$J$2=0,0,AO16)))</f>
        <v/>
      </c>
      <c r="AP16" s="383">
        <f>(IF(DASHBOARD!$J$2=AP7,DASHBOARD!$V$249,IF(DASHBOARD!$J$2=0,0,AP16)))</f>
        <v/>
      </c>
      <c r="AQ16" s="383">
        <f>(IF(DASHBOARD!$J$2=AQ7,DASHBOARD!$V$249,IF(DASHBOARD!$J$2=0,0,AQ16)))</f>
        <v/>
      </c>
      <c r="AR16" s="383">
        <f>(IF(DASHBOARD!$J$2=AR7,DASHBOARD!$V$249,IF(DASHBOARD!$J$2=0,0,AR16)))</f>
        <v/>
      </c>
      <c r="AS16" s="383">
        <f>(IF(DASHBOARD!$J$2=AS7,DASHBOARD!$V$249,IF(DASHBOARD!$J$2=0,0,AS16)))</f>
        <v/>
      </c>
      <c r="AT16" s="383">
        <f>(IF(DASHBOARD!$J$2=AT7,DASHBOARD!$V$249,IF(DASHBOARD!$J$2=0,0,AT16)))</f>
        <v/>
      </c>
      <c r="AU16" s="383">
        <f>(IF(DASHBOARD!$J$2=AU7,DASHBOARD!$V$249,IF(DASHBOARD!$J$2=0,0,AU16)))</f>
        <v/>
      </c>
      <c r="AV16" s="383">
        <f>(IF(DASHBOARD!$J$2=AV7,DASHBOARD!$V$249,IF(DASHBOARD!$J$2=0,0,AV16)))</f>
        <v/>
      </c>
      <c r="AW16" s="383">
        <f>(IF(DASHBOARD!$J$2=AW7,DASHBOARD!$V$249,IF(DASHBOARD!$J$2=0,0,AW16)))</f>
        <v/>
      </c>
      <c r="AX16" s="383">
        <f>(IF(DASHBOARD!$J$2=AX7,DASHBOARD!$V$249,IF(DASHBOARD!$J$2=0,0,AX16)))</f>
        <v/>
      </c>
      <c r="AY16" s="383">
        <f>(IF(DASHBOARD!$J$2=AY7,DASHBOARD!$V$249,IF(DASHBOARD!$J$2=0,0,AY16)))</f>
        <v/>
      </c>
      <c r="AZ16" s="383">
        <f>(IF(DASHBOARD!$J$2=AZ7,DASHBOARD!$V$249,IF(DASHBOARD!$J$2=0,0,AZ16)))</f>
        <v/>
      </c>
      <c r="BA16" s="383">
        <f>(IF(DASHBOARD!$J$2=BA7,DASHBOARD!$V$249,IF(DASHBOARD!$J$2=0,0,BA16)))</f>
        <v/>
      </c>
      <c r="BB16" s="384">
        <f>IF(SUM(F16:BA16)&lt;&gt;0,AVERAGEIF(F16:BA16,"&gt;0",F16:BA16),0)</f>
        <v/>
      </c>
      <c r="BC16" s="147" t="n"/>
      <c r="BD16" s="385">
        <f>MAXA(F16:BA16)</f>
        <v/>
      </c>
      <c r="BE16" s="1461">
        <f>IF(BD16&lt;&gt;0,VLOOKUP(BD16,$F$10:$BA$10,MATCH(BD16,F16:BA16,0)),"")</f>
        <v/>
      </c>
      <c r="BF16" s="385">
        <f t="array" ref="BF16">MIN(IF(F16:BA16&gt;0,F16:BA16))</f>
        <v/>
      </c>
      <c r="BG16" s="1461">
        <f>IF(BF16&lt;&gt;0,VLOOKUP(BF16,$F$10:$BA$10,MATCH($BF16,$F16:$BA16,0)),"")</f>
        <v/>
      </c>
      <c r="BI16" s="1368">
        <f>HLOOKUP($BI$9,$S$10:$AI$443,1+$BL16,TRUE)</f>
        <v/>
      </c>
      <c r="BJ16" s="1369">
        <f>HLOOKUP($BJ$9,$AJ$10:$AW$443,1+$BL16,TRUE)</f>
        <v/>
      </c>
      <c r="BK16" s="151" t="n"/>
      <c r="BL16" s="387" t="n">
        <v>6</v>
      </c>
      <c r="BM16" s="389" t="n"/>
    </row>
    <row r="17" ht="20.25" customHeight="1" s="18" thickBot="1" thickTop="1">
      <c r="B17" s="1370" t="n"/>
      <c r="C17" s="1353" t="n"/>
      <c r="D17" s="1462" t="n"/>
      <c r="E17" s="388" t="inlineStr">
        <is>
          <t>Panakkukang # 1, 150</t>
        </is>
      </c>
      <c r="F17" s="383">
        <f>(IF(DASHBOARD!$J$2=F7,DASHBOARD!$V$246,IF(DASHBOARD!$J$2=0,0,F17)))</f>
        <v/>
      </c>
      <c r="G17" s="383">
        <f>(IF(DASHBOARD!$J$2=G7,DASHBOARD!$V$246,IF(DASHBOARD!$J$2=0,0,G17)))</f>
        <v/>
      </c>
      <c r="H17" s="383">
        <f>(IF(DASHBOARD!$J$2=H7,DASHBOARD!$V$246,IF(DASHBOARD!$J$2=0,0,H17)))</f>
        <v/>
      </c>
      <c r="I17" s="383">
        <f>(IF(DASHBOARD!$J$2=I7,DASHBOARD!$V$246,IF(DASHBOARD!$J$2=0,0,I17)))</f>
        <v/>
      </c>
      <c r="J17" s="383">
        <f>(IF(DASHBOARD!$J$2=J7,DASHBOARD!$V$246,IF(DASHBOARD!$J$2=0,0,J17)))</f>
        <v/>
      </c>
      <c r="K17" s="383">
        <f>(IF(DASHBOARD!$J$2=K7,DASHBOARD!$V$246,IF(DASHBOARD!$J$2=0,0,K17)))</f>
        <v/>
      </c>
      <c r="L17" s="383">
        <f>(IF(DASHBOARD!$J$2=L7,DASHBOARD!$V$246,IF(DASHBOARD!$J$2=0,0,L17)))</f>
        <v/>
      </c>
      <c r="M17" s="383">
        <f>(IF(DASHBOARD!$J$2=M7,DASHBOARD!$V$246,IF(DASHBOARD!$J$2=0,0,M17)))</f>
        <v/>
      </c>
      <c r="N17" s="383">
        <f>(IF(DASHBOARD!$J$2=N7,DASHBOARD!$V$246,IF(DASHBOARD!$J$2=0,0,N17)))</f>
        <v/>
      </c>
      <c r="O17" s="383">
        <f>(IF(DASHBOARD!$J$2=O7,DASHBOARD!$V$246,IF(DASHBOARD!$J$2=0,0,O17)))</f>
        <v/>
      </c>
      <c r="P17" s="383">
        <f>(IF(DASHBOARD!$J$2=P7,DASHBOARD!$V$246,IF(DASHBOARD!$J$2=0,0,P17)))</f>
        <v/>
      </c>
      <c r="Q17" s="383">
        <f>(IF(DASHBOARD!$J$2=Q7,DASHBOARD!$V$246,IF(DASHBOARD!$J$2=0,0,Q17)))</f>
        <v/>
      </c>
      <c r="R17" s="383">
        <f>(IF(DASHBOARD!$J$2=R7,DASHBOARD!$V$246,IF(DASHBOARD!$J$2=0,0,R17)))</f>
        <v/>
      </c>
      <c r="S17" s="383">
        <f>(IF(DASHBOARD!$J$2=S7,DASHBOARD!$V$246,IF(DASHBOARD!$J$2=0,0,S17)))</f>
        <v/>
      </c>
      <c r="T17" s="383">
        <f>(IF(DASHBOARD!$J$2=T7,DASHBOARD!$V$246,IF(DASHBOARD!$J$2=0,0,T17)))</f>
        <v/>
      </c>
      <c r="U17" s="383">
        <f>(IF(DASHBOARD!$J$2=U7,DASHBOARD!$V$246,IF(DASHBOARD!$J$2=0,0,U17)))</f>
        <v/>
      </c>
      <c r="V17" s="383">
        <f>(IF(DASHBOARD!$J$2=V7,DASHBOARD!$V$246,IF(DASHBOARD!$J$2=0,0,V17)))</f>
        <v/>
      </c>
      <c r="W17" s="383">
        <f>(IF(DASHBOARD!$J$2=W7,DASHBOARD!$V$246,IF(DASHBOARD!$J$2=0,0,W17)))</f>
        <v/>
      </c>
      <c r="X17" s="383">
        <f>(IF(DASHBOARD!$J$2=X7,DASHBOARD!$V$246,IF(DASHBOARD!$J$2=0,0,X17)))</f>
        <v/>
      </c>
      <c r="Y17" s="383">
        <f>(IF(DASHBOARD!$J$2=Y7,DASHBOARD!$V$246,IF(DASHBOARD!$J$2=0,0,Y17)))</f>
        <v/>
      </c>
      <c r="Z17" s="383">
        <f>(IF(DASHBOARD!$J$2=Z7,DASHBOARD!$V$246,IF(DASHBOARD!$J$2=0,0,Z17)))</f>
        <v/>
      </c>
      <c r="AA17" s="383">
        <f>(IF(DASHBOARD!$J$2=AA7,DASHBOARD!$V$246,IF(DASHBOARD!$J$2=0,0,AA17)))</f>
        <v/>
      </c>
      <c r="AB17" s="383">
        <f>(IF(DASHBOARD!$J$2=AB7,DASHBOARD!$V$246,IF(DASHBOARD!$J$2=0,0,AB17)))</f>
        <v/>
      </c>
      <c r="AC17" s="383">
        <f>(IF(DASHBOARD!$J$2=AC7,DASHBOARD!$V$246,IF(DASHBOARD!$J$2=0,0,AC17)))</f>
        <v/>
      </c>
      <c r="AD17" s="383">
        <f>(IF(DASHBOARD!$J$2=AD7,DASHBOARD!$V$246,IF(DASHBOARD!$J$2=0,0,AD17)))</f>
        <v/>
      </c>
      <c r="AE17" s="383">
        <f>(IF(DASHBOARD!$J$2=AE7,DASHBOARD!$V$246,IF(DASHBOARD!$J$2=0,0,AE17)))</f>
        <v/>
      </c>
      <c r="AF17" s="383">
        <f>(IF(DASHBOARD!$J$2=AF7,DASHBOARD!$V$246,IF(DASHBOARD!$J$2=0,0,AF17)))</f>
        <v/>
      </c>
      <c r="AG17" s="383">
        <f>(IF(DASHBOARD!$J$2=AG7,DASHBOARD!$V$246,IF(DASHBOARD!$J$2=0,0,AG17)))</f>
        <v/>
      </c>
      <c r="AH17" s="383">
        <f>(IF(DASHBOARD!$J$2=AH7,DASHBOARD!$V$246,IF(DASHBOARD!$J$2=0,0,AH17)))</f>
        <v/>
      </c>
      <c r="AI17" s="383">
        <f>(IF(DASHBOARD!$J$2=AI7,DASHBOARD!$V$246,IF(DASHBOARD!$J$2=0,0,AI17)))</f>
        <v/>
      </c>
      <c r="AJ17" s="383">
        <f>(IF(DASHBOARD!$J$2=AJ7,DASHBOARD!$V$246,IF(DASHBOARD!$J$2=0,0,AJ17)))</f>
        <v/>
      </c>
      <c r="AK17" s="383">
        <f>(IF(DASHBOARD!$J$2=AK7,DASHBOARD!$V$246,IF(DASHBOARD!$J$2=0,0,AK17)))</f>
        <v/>
      </c>
      <c r="AL17" s="383">
        <f>(IF(DASHBOARD!$J$2=AL7,DASHBOARD!$V$246,IF(DASHBOARD!$J$2=0,0,AL17)))</f>
        <v/>
      </c>
      <c r="AM17" s="383">
        <f>(IF(DASHBOARD!$J$2=AM7,DASHBOARD!$V$246,IF(DASHBOARD!$J$2=0,0,AM17)))</f>
        <v/>
      </c>
      <c r="AN17" s="383">
        <f>(IF(DASHBOARD!$J$2=AN7,DASHBOARD!$V$246,IF(DASHBOARD!$J$2=0,0,AN17)))</f>
        <v/>
      </c>
      <c r="AO17" s="383">
        <f>(IF(DASHBOARD!$J$2=AO7,DASHBOARD!$V$246,IF(DASHBOARD!$J$2=0,0,AO17)))</f>
        <v/>
      </c>
      <c r="AP17" s="383">
        <f>(IF(DASHBOARD!$J$2=AP7,DASHBOARD!$V$246,IF(DASHBOARD!$J$2=0,0,AP17)))</f>
        <v/>
      </c>
      <c r="AQ17" s="383">
        <f>(IF(DASHBOARD!$J$2=AQ7,DASHBOARD!$V$246,IF(DASHBOARD!$J$2=0,0,AQ17)))</f>
        <v/>
      </c>
      <c r="AR17" s="383">
        <f>(IF(DASHBOARD!$J$2=AR7,DASHBOARD!$V$246,IF(DASHBOARD!$J$2=0,0,AR17)))</f>
        <v/>
      </c>
      <c r="AS17" s="383">
        <f>(IF(DASHBOARD!$J$2=AS7,DASHBOARD!$V$246,IF(DASHBOARD!$J$2=0,0,AS17)))</f>
        <v/>
      </c>
      <c r="AT17" s="383">
        <f>(IF(DASHBOARD!$J$2=AT7,DASHBOARD!$V$246,IF(DASHBOARD!$J$2=0,0,AT17)))</f>
        <v/>
      </c>
      <c r="AU17" s="383">
        <f>(IF(DASHBOARD!$J$2=AU7,DASHBOARD!$V$246,IF(DASHBOARD!$J$2=0,0,AU17)))</f>
        <v/>
      </c>
      <c r="AV17" s="383">
        <f>(IF(DASHBOARD!$J$2=AV7,DASHBOARD!$V$246,IF(DASHBOARD!$J$2=0,0,AV17)))</f>
        <v/>
      </c>
      <c r="AW17" s="383">
        <f>(IF(DASHBOARD!$J$2=AW7,DASHBOARD!$V$246,IF(DASHBOARD!$J$2=0,0,AW17)))</f>
        <v/>
      </c>
      <c r="AX17" s="383">
        <f>(IF(DASHBOARD!$J$2=AX7,DASHBOARD!$V$246,IF(DASHBOARD!$J$2=0,0,AX17)))</f>
        <v/>
      </c>
      <c r="AY17" s="383">
        <f>(IF(DASHBOARD!$J$2=AY7,DASHBOARD!$V$246,IF(DASHBOARD!$J$2=0,0,AY17)))</f>
        <v/>
      </c>
      <c r="AZ17" s="383">
        <f>(IF(DASHBOARD!$J$2=AZ7,DASHBOARD!$V$246,IF(DASHBOARD!$J$2=0,0,AZ17)))</f>
        <v/>
      </c>
      <c r="BA17" s="383">
        <f>(IF(DASHBOARD!$J$2=BA7,DASHBOARD!$V$246,IF(DASHBOARD!$J$2=0,0,BA17)))</f>
        <v/>
      </c>
      <c r="BB17" s="384">
        <f>IF(SUM(F17:BA17)&lt;&gt;0,AVERAGEIF(F17:BA17,"&gt;0",F17:BA17),0)</f>
        <v/>
      </c>
      <c r="BC17" s="147" t="n"/>
      <c r="BD17" s="385">
        <f>MAXA(F17:BA17)</f>
        <v/>
      </c>
      <c r="BE17" s="1461">
        <f>IF(BD17&lt;&gt;0,VLOOKUP(BD17,$F$10:$BA$10,MATCH(BD17,F17:BA17,0)),"")</f>
        <v/>
      </c>
      <c r="BF17" s="385">
        <f t="array" ref="BF17">MIN(IF(F17:BA17&gt;0,F17:BA17))</f>
        <v/>
      </c>
      <c r="BG17" s="1461">
        <f>IF(BF17&lt;&gt;0,VLOOKUP(BF17,$F$10:$BA$10,MATCH($BF17,$F17:$BA17,0)),"")</f>
        <v/>
      </c>
      <c r="BI17" s="1368">
        <f>HLOOKUP($BI$9,$S$10:$AI$443,1+$BL17,TRUE)</f>
        <v/>
      </c>
      <c r="BJ17" s="1369">
        <f>HLOOKUP($BJ$9,$AJ$10:$AW$443,1+$BL17,TRUE)</f>
        <v/>
      </c>
      <c r="BK17" s="151" t="n"/>
      <c r="BL17" s="387" t="n">
        <v>7</v>
      </c>
      <c r="BM17" s="389" t="n"/>
    </row>
    <row r="18" ht="20.25" customHeight="1" s="18" thickBot="1" thickTop="1">
      <c r="B18" s="1370" t="n"/>
      <c r="C18" s="1353" t="n"/>
      <c r="D18" s="1463" t="n"/>
      <c r="E18" s="388" t="inlineStr">
        <is>
          <t>Panakkukang # 2, 150</t>
        </is>
      </c>
      <c r="F18" s="383">
        <f>(IF(DASHBOARD!$J$2=F7,DASHBOARD!$V$247,IF(DASHBOARD!$J$2=0,0,F18)))</f>
        <v/>
      </c>
      <c r="G18" s="383">
        <f>(IF(DASHBOARD!$J$2=G7,DASHBOARD!$V$247,IF(DASHBOARD!$J$2=0,0,G18)))</f>
        <v/>
      </c>
      <c r="H18" s="383">
        <f>(IF(DASHBOARD!$J$2=H7,DASHBOARD!$V$247,IF(DASHBOARD!$J$2=0,0,H18)))</f>
        <v/>
      </c>
      <c r="I18" s="383">
        <f>(IF(DASHBOARD!$J$2=I7,DASHBOARD!$V$247,IF(DASHBOARD!$J$2=0,0,I18)))</f>
        <v/>
      </c>
      <c r="J18" s="383">
        <f>(IF(DASHBOARD!$J$2=J7,DASHBOARD!$V$247,IF(DASHBOARD!$J$2=0,0,J18)))</f>
        <v/>
      </c>
      <c r="K18" s="383">
        <f>(IF(DASHBOARD!$J$2=K7,DASHBOARD!$V$247,IF(DASHBOARD!$J$2=0,0,K18)))</f>
        <v/>
      </c>
      <c r="L18" s="383">
        <f>(IF(DASHBOARD!$J$2=L7,DASHBOARD!$V$247,IF(DASHBOARD!$J$2=0,0,L18)))</f>
        <v/>
      </c>
      <c r="M18" s="383">
        <f>(IF(DASHBOARD!$J$2=M7,DASHBOARD!$V$247,IF(DASHBOARD!$J$2=0,0,M18)))</f>
        <v/>
      </c>
      <c r="N18" s="383">
        <f>(IF(DASHBOARD!$J$2=N7,DASHBOARD!$V$247,IF(DASHBOARD!$J$2=0,0,N18)))</f>
        <v/>
      </c>
      <c r="O18" s="383">
        <f>(IF(DASHBOARD!$J$2=O7,DASHBOARD!$V$247,IF(DASHBOARD!$J$2=0,0,O18)))</f>
        <v/>
      </c>
      <c r="P18" s="383">
        <f>(IF(DASHBOARD!$J$2=P7,DASHBOARD!$V$247,IF(DASHBOARD!$J$2=0,0,P18)))</f>
        <v/>
      </c>
      <c r="Q18" s="383">
        <f>(IF(DASHBOARD!$J$2=Q7,DASHBOARD!$V$247,IF(DASHBOARD!$J$2=0,0,Q18)))</f>
        <v/>
      </c>
      <c r="R18" s="383">
        <f>(IF(DASHBOARD!$J$2=R7,DASHBOARD!$V$247,IF(DASHBOARD!$J$2=0,0,R18)))</f>
        <v/>
      </c>
      <c r="S18" s="383">
        <f>(IF(DASHBOARD!$J$2=S7,DASHBOARD!$V$247,IF(DASHBOARD!$J$2=0,0,S18)))</f>
        <v/>
      </c>
      <c r="T18" s="383">
        <f>(IF(DASHBOARD!$J$2=T7,DASHBOARD!$V$247,IF(DASHBOARD!$J$2=0,0,T18)))</f>
        <v/>
      </c>
      <c r="U18" s="383">
        <f>(IF(DASHBOARD!$J$2=U7,DASHBOARD!$V$247,IF(DASHBOARD!$J$2=0,0,U18)))</f>
        <v/>
      </c>
      <c r="V18" s="383">
        <f>(IF(DASHBOARD!$J$2=V7,DASHBOARD!$V$247,IF(DASHBOARD!$J$2=0,0,V18)))</f>
        <v/>
      </c>
      <c r="W18" s="383">
        <f>(IF(DASHBOARD!$J$2=W7,DASHBOARD!$V$247,IF(DASHBOARD!$J$2=0,0,W18)))</f>
        <v/>
      </c>
      <c r="X18" s="383">
        <f>(IF(DASHBOARD!$J$2=X7,DASHBOARD!$V$247,IF(DASHBOARD!$J$2=0,0,X18)))</f>
        <v/>
      </c>
      <c r="Y18" s="383">
        <f>(IF(DASHBOARD!$J$2=Y7,DASHBOARD!$V$247,IF(DASHBOARD!$J$2=0,0,Y18)))</f>
        <v/>
      </c>
      <c r="Z18" s="383">
        <f>(IF(DASHBOARD!$J$2=Z7,DASHBOARD!$V$247,IF(DASHBOARD!$J$2=0,0,Z18)))</f>
        <v/>
      </c>
      <c r="AA18" s="383">
        <f>(IF(DASHBOARD!$J$2=AA7,DASHBOARD!$V$247,IF(DASHBOARD!$J$2=0,0,AA18)))</f>
        <v/>
      </c>
      <c r="AB18" s="383">
        <f>(IF(DASHBOARD!$J$2=AB7,DASHBOARD!$V$247,IF(DASHBOARD!$J$2=0,0,AB18)))</f>
        <v/>
      </c>
      <c r="AC18" s="383">
        <f>(IF(DASHBOARD!$J$2=AC7,DASHBOARD!$V$247,IF(DASHBOARD!$J$2=0,0,AC18)))</f>
        <v/>
      </c>
      <c r="AD18" s="383">
        <f>(IF(DASHBOARD!$J$2=AD7,DASHBOARD!$V$247,IF(DASHBOARD!$J$2=0,0,AD18)))</f>
        <v/>
      </c>
      <c r="AE18" s="383">
        <f>(IF(DASHBOARD!$J$2=AE7,DASHBOARD!$V$247,IF(DASHBOARD!$J$2=0,0,AE18)))</f>
        <v/>
      </c>
      <c r="AF18" s="383">
        <f>(IF(DASHBOARD!$J$2=AF7,DASHBOARD!$V$247,IF(DASHBOARD!$J$2=0,0,AF18)))</f>
        <v/>
      </c>
      <c r="AG18" s="383">
        <f>(IF(DASHBOARD!$J$2=AG7,DASHBOARD!$V$247,IF(DASHBOARD!$J$2=0,0,AG18)))</f>
        <v/>
      </c>
      <c r="AH18" s="383">
        <f>(IF(DASHBOARD!$J$2=AH7,DASHBOARD!$V$247,IF(DASHBOARD!$J$2=0,0,AH18)))</f>
        <v/>
      </c>
      <c r="AI18" s="383">
        <f>(IF(DASHBOARD!$J$2=AI7,DASHBOARD!$V$247,IF(DASHBOARD!$J$2=0,0,AI18)))</f>
        <v/>
      </c>
      <c r="AJ18" s="383">
        <f>(IF(DASHBOARD!$J$2=AJ7,DASHBOARD!$V$247,IF(DASHBOARD!$J$2=0,0,AJ18)))</f>
        <v/>
      </c>
      <c r="AK18" s="383">
        <f>(IF(DASHBOARD!$J$2=AK7,DASHBOARD!$V$247,IF(DASHBOARD!$J$2=0,0,AK18)))</f>
        <v/>
      </c>
      <c r="AL18" s="383">
        <f>(IF(DASHBOARD!$J$2=AL7,DASHBOARD!$V$247,IF(DASHBOARD!$J$2=0,0,AL18)))</f>
        <v/>
      </c>
      <c r="AM18" s="383">
        <f>(IF(DASHBOARD!$J$2=AM7,DASHBOARD!$V$247,IF(DASHBOARD!$J$2=0,0,AM18)))</f>
        <v/>
      </c>
      <c r="AN18" s="383">
        <f>(IF(DASHBOARD!$J$2=AN7,DASHBOARD!$V$247,IF(DASHBOARD!$J$2=0,0,AN18)))</f>
        <v/>
      </c>
      <c r="AO18" s="383">
        <f>(IF(DASHBOARD!$J$2=AO7,DASHBOARD!$V$247,IF(DASHBOARD!$J$2=0,0,AO18)))</f>
        <v/>
      </c>
      <c r="AP18" s="383">
        <f>(IF(DASHBOARD!$J$2=AP7,DASHBOARD!$V$247,IF(DASHBOARD!$J$2=0,0,AP18)))</f>
        <v/>
      </c>
      <c r="AQ18" s="383">
        <f>(IF(DASHBOARD!$J$2=AQ7,DASHBOARD!$V$247,IF(DASHBOARD!$J$2=0,0,AQ18)))</f>
        <v/>
      </c>
      <c r="AR18" s="383">
        <f>(IF(DASHBOARD!$J$2=AR7,DASHBOARD!$V$247,IF(DASHBOARD!$J$2=0,0,AR18)))</f>
        <v/>
      </c>
      <c r="AS18" s="383">
        <f>(IF(DASHBOARD!$J$2=AS7,DASHBOARD!$V$247,IF(DASHBOARD!$J$2=0,0,AS18)))</f>
        <v/>
      </c>
      <c r="AT18" s="383">
        <f>(IF(DASHBOARD!$J$2=AT7,DASHBOARD!$V$247,IF(DASHBOARD!$J$2=0,0,AT18)))</f>
        <v/>
      </c>
      <c r="AU18" s="383">
        <f>(IF(DASHBOARD!$J$2=AU7,DASHBOARD!$V$247,IF(DASHBOARD!$J$2=0,0,AU18)))</f>
        <v/>
      </c>
      <c r="AV18" s="383">
        <f>(IF(DASHBOARD!$J$2=AV7,DASHBOARD!$V$247,IF(DASHBOARD!$J$2=0,0,AV18)))</f>
        <v/>
      </c>
      <c r="AW18" s="383">
        <f>(IF(DASHBOARD!$J$2=AW7,DASHBOARD!$V$247,IF(DASHBOARD!$J$2=0,0,AW18)))</f>
        <v/>
      </c>
      <c r="AX18" s="383">
        <f>(IF(DASHBOARD!$J$2=AX7,DASHBOARD!$V$247,IF(DASHBOARD!$J$2=0,0,AX18)))</f>
        <v/>
      </c>
      <c r="AY18" s="383">
        <f>(IF(DASHBOARD!$J$2=AY7,DASHBOARD!$V$247,IF(DASHBOARD!$J$2=0,0,AY18)))</f>
        <v/>
      </c>
      <c r="AZ18" s="383">
        <f>(IF(DASHBOARD!$J$2=AZ7,DASHBOARD!$V$247,IF(DASHBOARD!$J$2=0,0,AZ18)))</f>
        <v/>
      </c>
      <c r="BA18" s="383">
        <f>(IF(DASHBOARD!$J$2=BA7,DASHBOARD!$V$247,IF(DASHBOARD!$J$2=0,0,BA18)))</f>
        <v/>
      </c>
      <c r="BB18" s="384">
        <f>IF(SUM(F18:BA18)&lt;&gt;0,AVERAGEIF(F18:BA18,"&gt;0",F18:BA18),0)</f>
        <v/>
      </c>
      <c r="BC18" s="147" t="n"/>
      <c r="BD18" s="385">
        <f>MAXA(F18:BA18)</f>
        <v/>
      </c>
      <c r="BE18" s="1461">
        <f>IF(BD18&lt;&gt;0,VLOOKUP(BD18,$F$10:$BA$10,MATCH(BD18,F18:BA18,0)),"")</f>
        <v/>
      </c>
      <c r="BF18" s="385">
        <f t="array" ref="BF18">MIN(IF(F18:BA18&gt;0,F18:BA18))</f>
        <v/>
      </c>
      <c r="BG18" s="1461">
        <f>IF(BF18&lt;&gt;0,VLOOKUP(BF18,$F$10:$BA$10,MATCH($BF18,$F18:$BA18,0)),"")</f>
        <v/>
      </c>
      <c r="BI18" s="1368">
        <f>HLOOKUP($BI$9,$S$10:$AI$443,1+$BL18,TRUE)</f>
        <v/>
      </c>
      <c r="BJ18" s="1369">
        <f>HLOOKUP($BJ$9,$AJ$10:$AW$443,1+$BL18,TRUE)</f>
        <v/>
      </c>
      <c r="BK18" s="151" t="n"/>
      <c r="BL18" s="387" t="n">
        <v>8</v>
      </c>
      <c r="BM18" s="389" t="n"/>
    </row>
    <row r="19" ht="20.25" customHeight="1" s="18" thickBot="1" thickTop="1">
      <c r="B19" s="1370" t="n"/>
      <c r="C19" s="1353" t="n"/>
      <c r="D19" s="390" t="n"/>
      <c r="E19" s="388" t="n"/>
      <c r="F19" s="383" t="n"/>
      <c r="G19" s="383" t="n"/>
      <c r="H19" s="383" t="n"/>
      <c r="I19" s="383" t="n"/>
      <c r="J19" s="383" t="n"/>
      <c r="K19" s="383" t="n"/>
      <c r="L19" s="383" t="n"/>
      <c r="M19" s="383" t="n"/>
      <c r="N19" s="383" t="n"/>
      <c r="O19" s="383" t="n"/>
      <c r="P19" s="383" t="n"/>
      <c r="Q19" s="383" t="n"/>
      <c r="R19" s="383" t="n"/>
      <c r="S19" s="383" t="n"/>
      <c r="T19" s="383" t="n"/>
      <c r="U19" s="383" t="n"/>
      <c r="V19" s="383" t="n"/>
      <c r="W19" s="383" t="n"/>
      <c r="X19" s="383" t="n"/>
      <c r="Y19" s="383" t="n"/>
      <c r="Z19" s="383" t="n"/>
      <c r="AA19" s="383" t="n"/>
      <c r="AB19" s="383" t="n"/>
      <c r="AC19" s="383" t="n"/>
      <c r="AD19" s="383" t="n"/>
      <c r="AE19" s="383" t="n"/>
      <c r="AF19" s="383" t="n"/>
      <c r="AG19" s="383" t="n"/>
      <c r="AH19" s="383" t="n"/>
      <c r="AI19" s="383" t="n"/>
      <c r="AJ19" s="383" t="n"/>
      <c r="AK19" s="383" t="n"/>
      <c r="AL19" s="383" t="n"/>
      <c r="AM19" s="383" t="n"/>
      <c r="AN19" s="383" t="n"/>
      <c r="AO19" s="383" t="n"/>
      <c r="AP19" s="383" t="n"/>
      <c r="AQ19" s="383" t="n"/>
      <c r="AR19" s="383" t="n"/>
      <c r="AS19" s="383" t="n"/>
      <c r="AT19" s="383" t="n"/>
      <c r="AU19" s="383" t="n"/>
      <c r="AV19" s="383" t="n"/>
      <c r="AW19" s="383" t="n"/>
      <c r="AX19" s="383" t="n"/>
      <c r="AY19" s="383" t="n"/>
      <c r="AZ19" s="383" t="n"/>
      <c r="BA19" s="383" t="n"/>
      <c r="BB19" s="384">
        <f>IF(SUM(F19:BA19)&lt;&gt;0,AVERAGEIF(F19:BA19,"&gt;0",F19:BA19),0)</f>
        <v/>
      </c>
      <c r="BC19" s="147" t="n"/>
      <c r="BD19" s="385">
        <f>MAXA(F19:BA19)</f>
        <v/>
      </c>
      <c r="BE19" s="1461">
        <f>IF(BD19&lt;&gt;0,VLOOKUP(BD19,$F$10:$BA$10,MATCH(BD19,F19:BA19,0)),"")</f>
        <v/>
      </c>
      <c r="BF19" s="385">
        <f t="array" ref="BF19">MIN(IF(F19:BA19&gt;0,F19:BA19))</f>
        <v/>
      </c>
      <c r="BG19" s="1461">
        <f>IF(BF19&lt;&gt;0,VLOOKUP(BF19,$F$10:$BA$10,MATCH($BF19,$F19:$BA19,0)),"")</f>
        <v/>
      </c>
      <c r="BI19" s="1368">
        <f>HLOOKUP($BI$9,$S$10:$AI$443,1+$BL19,TRUE)</f>
        <v/>
      </c>
      <c r="BJ19" s="1369">
        <f>HLOOKUP($BJ$9,$AJ$10:$AW$443,1+$BL19,TRUE)</f>
        <v/>
      </c>
      <c r="BK19" s="151" t="n"/>
      <c r="BL19" s="387" t="n">
        <v>9</v>
      </c>
      <c r="BM19" s="389" t="n"/>
    </row>
    <row r="20" ht="20.25" customHeight="1" s="18" thickBot="1" thickTop="1">
      <c r="B20" s="1370" t="n"/>
      <c r="C20" s="1353" t="n"/>
      <c r="D20" s="1464" t="inlineStr">
        <is>
          <t>Kima 150</t>
        </is>
      </c>
      <c r="E20" s="388" t="inlineStr">
        <is>
          <t>Tello 150</t>
        </is>
      </c>
      <c r="F20" s="383">
        <f>(IF(DASHBOARD!$J$2=F7,DASHBOARD!$V$269,IF(DASHBOARD!$J$2=0,0,F20)))</f>
        <v/>
      </c>
      <c r="G20" s="383">
        <f>(IF(DASHBOARD!$J$2=G7,DASHBOARD!$V$269,IF(DASHBOARD!$J$2=0,0,G20)))</f>
        <v/>
      </c>
      <c r="H20" s="383">
        <f>(IF(DASHBOARD!$J$2=H7,DASHBOARD!$V$269,IF(DASHBOARD!$J$2=0,0,H20)))</f>
        <v/>
      </c>
      <c r="I20" s="383">
        <f>(IF(DASHBOARD!$J$2=I7,DASHBOARD!$V$269,IF(DASHBOARD!$J$2=0,0,I20)))</f>
        <v/>
      </c>
      <c r="J20" s="383">
        <f>(IF(DASHBOARD!$J$2=J7,DASHBOARD!$V$269,IF(DASHBOARD!$J$2=0,0,J20)))</f>
        <v/>
      </c>
      <c r="K20" s="383">
        <f>(IF(DASHBOARD!$J$2=K7,DASHBOARD!$V$269,IF(DASHBOARD!$J$2=0,0,K20)))</f>
        <v/>
      </c>
      <c r="L20" s="383">
        <f>(IF(DASHBOARD!$J$2=L7,DASHBOARD!$V$269,IF(DASHBOARD!$J$2=0,0,L20)))</f>
        <v/>
      </c>
      <c r="M20" s="383">
        <f>(IF(DASHBOARD!$J$2=M7,DASHBOARD!$V$269,IF(DASHBOARD!$J$2=0,0,M20)))</f>
        <v/>
      </c>
      <c r="N20" s="383">
        <f>(IF(DASHBOARD!$J$2=N7,DASHBOARD!$V$269,IF(DASHBOARD!$J$2=0,0,N20)))</f>
        <v/>
      </c>
      <c r="O20" s="383">
        <f>(IF(DASHBOARD!$J$2=O7,DASHBOARD!$V$269,IF(DASHBOARD!$J$2=0,0,O20)))</f>
        <v/>
      </c>
      <c r="P20" s="383">
        <f>(IF(DASHBOARD!$J$2=P7,DASHBOARD!$V$269,IF(DASHBOARD!$J$2=0,0,P20)))</f>
        <v/>
      </c>
      <c r="Q20" s="383">
        <f>(IF(DASHBOARD!$J$2=Q7,DASHBOARD!$V$269,IF(DASHBOARD!$J$2=0,0,Q20)))</f>
        <v/>
      </c>
      <c r="R20" s="383">
        <f>(IF(DASHBOARD!$J$2=R7,DASHBOARD!$V$269,IF(DASHBOARD!$J$2=0,0,R20)))</f>
        <v/>
      </c>
      <c r="S20" s="383">
        <f>(IF(DASHBOARD!$J$2=S7,DASHBOARD!$V$269,IF(DASHBOARD!$J$2=0,0,S20)))</f>
        <v/>
      </c>
      <c r="T20" s="383">
        <f>(IF(DASHBOARD!$J$2=T7,DASHBOARD!$V$269,IF(DASHBOARD!$J$2=0,0,T20)))</f>
        <v/>
      </c>
      <c r="U20" s="383">
        <f>(IF(DASHBOARD!$J$2=U7,DASHBOARD!$V$269,IF(DASHBOARD!$J$2=0,0,U20)))</f>
        <v/>
      </c>
      <c r="V20" s="383">
        <f>(IF(DASHBOARD!$J$2=V7,DASHBOARD!$V$269,IF(DASHBOARD!$J$2=0,0,V20)))</f>
        <v/>
      </c>
      <c r="W20" s="383">
        <f>(IF(DASHBOARD!$J$2=W7,DASHBOARD!$V$269,IF(DASHBOARD!$J$2=0,0,W20)))</f>
        <v/>
      </c>
      <c r="X20" s="383">
        <f>(IF(DASHBOARD!$J$2=X7,DASHBOARD!$V$269,IF(DASHBOARD!$J$2=0,0,X20)))</f>
        <v/>
      </c>
      <c r="Y20" s="383">
        <f>(IF(DASHBOARD!$J$2=Y7,DASHBOARD!$V$269,IF(DASHBOARD!$J$2=0,0,Y20)))</f>
        <v/>
      </c>
      <c r="Z20" s="383">
        <f>(IF(DASHBOARD!$J$2=Z7,DASHBOARD!$V$269,IF(DASHBOARD!$J$2=0,0,Z20)))</f>
        <v/>
      </c>
      <c r="AA20" s="383">
        <f>(IF(DASHBOARD!$J$2=AA7,DASHBOARD!$V$269,IF(DASHBOARD!$J$2=0,0,AA20)))</f>
        <v/>
      </c>
      <c r="AB20" s="383">
        <f>(IF(DASHBOARD!$J$2=AB7,DASHBOARD!$V$269,IF(DASHBOARD!$J$2=0,0,AB20)))</f>
        <v/>
      </c>
      <c r="AC20" s="383">
        <f>(IF(DASHBOARD!$J$2=AC7,DASHBOARD!$V$269,IF(DASHBOARD!$J$2=0,0,AC20)))</f>
        <v/>
      </c>
      <c r="AD20" s="383">
        <f>(IF(DASHBOARD!$J$2=AD7,DASHBOARD!$V$269,IF(DASHBOARD!$J$2=0,0,AD20)))</f>
        <v/>
      </c>
      <c r="AE20" s="383">
        <f>(IF(DASHBOARD!$J$2=AE7,DASHBOARD!$V$269,IF(DASHBOARD!$J$2=0,0,AE20)))</f>
        <v/>
      </c>
      <c r="AF20" s="383">
        <f>(IF(DASHBOARD!$J$2=AF7,DASHBOARD!$V$269,IF(DASHBOARD!$J$2=0,0,AF20)))</f>
        <v/>
      </c>
      <c r="AG20" s="383">
        <f>(IF(DASHBOARD!$J$2=AG7,DASHBOARD!$V$269,IF(DASHBOARD!$J$2=0,0,AG20)))</f>
        <v/>
      </c>
      <c r="AH20" s="383">
        <f>(IF(DASHBOARD!$J$2=AH7,DASHBOARD!$V$269,IF(DASHBOARD!$J$2=0,0,AH20)))</f>
        <v/>
      </c>
      <c r="AI20" s="383">
        <f>(IF(DASHBOARD!$J$2=AI7,DASHBOARD!$V$269,IF(DASHBOARD!$J$2=0,0,AI20)))</f>
        <v/>
      </c>
      <c r="AJ20" s="383">
        <f>(IF(DASHBOARD!$J$2=AJ7,DASHBOARD!$V$269,IF(DASHBOARD!$J$2=0,0,AJ20)))</f>
        <v/>
      </c>
      <c r="AK20" s="383">
        <f>(IF(DASHBOARD!$J$2=AK7,DASHBOARD!$V$269,IF(DASHBOARD!$J$2=0,0,AK20)))</f>
        <v/>
      </c>
      <c r="AL20" s="383">
        <f>(IF(DASHBOARD!$J$2=AL7,DASHBOARD!$V$269,IF(DASHBOARD!$J$2=0,0,AL20)))</f>
        <v/>
      </c>
      <c r="AM20" s="383">
        <f>(IF(DASHBOARD!$J$2=AM7,DASHBOARD!$V$269,IF(DASHBOARD!$J$2=0,0,AM20)))</f>
        <v/>
      </c>
      <c r="AN20" s="383">
        <f>(IF(DASHBOARD!$J$2=AN7,DASHBOARD!$V$269,IF(DASHBOARD!$J$2=0,0,AN20)))</f>
        <v/>
      </c>
      <c r="AO20" s="383">
        <f>(IF(DASHBOARD!$J$2=AO7,DASHBOARD!$V$269,IF(DASHBOARD!$J$2=0,0,AO20)))</f>
        <v/>
      </c>
      <c r="AP20" s="383">
        <f>(IF(DASHBOARD!$J$2=AP7,DASHBOARD!$V$269,IF(DASHBOARD!$J$2=0,0,AP20)))</f>
        <v/>
      </c>
      <c r="AQ20" s="383">
        <f>(IF(DASHBOARD!$J$2=AQ7,DASHBOARD!$V$269,IF(DASHBOARD!$J$2=0,0,AQ20)))</f>
        <v/>
      </c>
      <c r="AR20" s="383">
        <f>(IF(DASHBOARD!$J$2=AR7,DASHBOARD!$V$269,IF(DASHBOARD!$J$2=0,0,AR20)))</f>
        <v/>
      </c>
      <c r="AS20" s="383">
        <f>(IF(DASHBOARD!$J$2=AS7,DASHBOARD!$V$269,IF(DASHBOARD!$J$2=0,0,AS20)))</f>
        <v/>
      </c>
      <c r="AT20" s="383">
        <f>(IF(DASHBOARD!$J$2=AT7,DASHBOARD!$V$269,IF(DASHBOARD!$J$2=0,0,AT20)))</f>
        <v/>
      </c>
      <c r="AU20" s="383">
        <f>(IF(DASHBOARD!$J$2=AU7,DASHBOARD!$V$269,IF(DASHBOARD!$J$2=0,0,AU20)))</f>
        <v/>
      </c>
      <c r="AV20" s="383">
        <f>(IF(DASHBOARD!$J$2=AV7,DASHBOARD!$V$269,IF(DASHBOARD!$J$2=0,0,AV20)))</f>
        <v/>
      </c>
      <c r="AW20" s="383">
        <f>(IF(DASHBOARD!$J$2=AW7,DASHBOARD!$V$269,IF(DASHBOARD!$J$2=0,0,AW20)))</f>
        <v/>
      </c>
      <c r="AX20" s="383">
        <f>(IF(DASHBOARD!$J$2=AX7,DASHBOARD!$V$269,IF(DASHBOARD!$J$2=0,0,AX20)))</f>
        <v/>
      </c>
      <c r="AY20" s="383">
        <f>(IF(DASHBOARD!$J$2=AY7,DASHBOARD!$V$269,IF(DASHBOARD!$J$2=0,0,AY20)))</f>
        <v/>
      </c>
      <c r="AZ20" s="383">
        <f>(IF(DASHBOARD!$J$2=AZ7,DASHBOARD!$V$269,IF(DASHBOARD!$J$2=0,0,AZ20)))</f>
        <v/>
      </c>
      <c r="BA20" s="383">
        <f>(IF(DASHBOARD!$J$2=BA7,DASHBOARD!$V$269,IF(DASHBOARD!$J$2=0,0,BA20)))</f>
        <v/>
      </c>
      <c r="BB20" s="384">
        <f>IF(SUM(F20:BA20)&lt;&gt;0,AVERAGEIF(F20:BA20,"&gt;0",F20:BA20),0)</f>
        <v/>
      </c>
      <c r="BC20" s="147" t="n"/>
      <c r="BD20" s="385">
        <f>MAXA(F20:BA20)</f>
        <v/>
      </c>
      <c r="BE20" s="1461">
        <f>IF(BD20&lt;&gt;0,VLOOKUP(BD20,$F$10:$BA$10,MATCH(BD20,F20:BA20,0)),"")</f>
        <v/>
      </c>
      <c r="BF20" s="385">
        <f t="array" ref="BF20">MIN(IF(F20:BA20&gt;0,F20:BA20))</f>
        <v/>
      </c>
      <c r="BG20" s="1461">
        <f>IF(BF20&lt;&gt;0,VLOOKUP(BF20,$F$10:$BA$10,MATCH($BF20,$F20:$BA20,0)),"")</f>
        <v/>
      </c>
      <c r="BI20" s="1368">
        <f>HLOOKUP($BI$9,$S$10:$AI$443,1+$BL20,TRUE)</f>
        <v/>
      </c>
      <c r="BJ20" s="1369">
        <f>HLOOKUP($BJ$9,$AJ$10:$AW$443,1+$BL20,TRUE)</f>
        <v/>
      </c>
      <c r="BK20" s="151" t="n"/>
      <c r="BL20" s="387" t="n">
        <v>10</v>
      </c>
      <c r="BM20" s="389" t="n"/>
    </row>
    <row r="21" ht="20.25" customHeight="1" s="18" thickBot="1" thickTop="1">
      <c r="B21" s="1370" t="n"/>
      <c r="C21" s="1353" t="n"/>
      <c r="D21" s="1462" t="n"/>
      <c r="E21" s="388" t="inlineStr">
        <is>
          <t>Pangkep 150</t>
        </is>
      </c>
      <c r="F21" s="383">
        <f>(IF(DASHBOARD!$J$2=F7,DASHBOARD!$V$268,IF(DASHBOARD!$J$2=0,0,F21)))</f>
        <v/>
      </c>
      <c r="G21" s="383">
        <f>(IF(DASHBOARD!$J$2=G7,DASHBOARD!$V$268,IF(DASHBOARD!$J$2=0,0,G21)))</f>
        <v/>
      </c>
      <c r="H21" s="383">
        <f>(IF(DASHBOARD!$J$2=H7,DASHBOARD!$V$268,IF(DASHBOARD!$J$2=0,0,H21)))</f>
        <v/>
      </c>
      <c r="I21" s="383">
        <f>(IF(DASHBOARD!$J$2=I7,DASHBOARD!$V$268,IF(DASHBOARD!$J$2=0,0,I21)))</f>
        <v/>
      </c>
      <c r="J21" s="383">
        <f>(IF(DASHBOARD!$J$2=J7,DASHBOARD!$V$268,IF(DASHBOARD!$J$2=0,0,J21)))</f>
        <v/>
      </c>
      <c r="K21" s="383">
        <f>(IF(DASHBOARD!$J$2=K7,DASHBOARD!$V$268,IF(DASHBOARD!$J$2=0,0,K21)))</f>
        <v/>
      </c>
      <c r="L21" s="383">
        <f>(IF(DASHBOARD!$J$2=L7,DASHBOARD!$V$268,IF(DASHBOARD!$J$2=0,0,L21)))</f>
        <v/>
      </c>
      <c r="M21" s="383">
        <f>(IF(DASHBOARD!$J$2=M7,DASHBOARD!$V$268,IF(DASHBOARD!$J$2=0,0,M21)))</f>
        <v/>
      </c>
      <c r="N21" s="383">
        <f>(IF(DASHBOARD!$J$2=N7,DASHBOARD!$V$268,IF(DASHBOARD!$J$2=0,0,N21)))</f>
        <v/>
      </c>
      <c r="O21" s="383">
        <f>(IF(DASHBOARD!$J$2=O7,DASHBOARD!$V$268,IF(DASHBOARD!$J$2=0,0,O21)))</f>
        <v/>
      </c>
      <c r="P21" s="383">
        <f>(IF(DASHBOARD!$J$2=P7,DASHBOARD!$V$268,IF(DASHBOARD!$J$2=0,0,P21)))</f>
        <v/>
      </c>
      <c r="Q21" s="383">
        <f>(IF(DASHBOARD!$J$2=Q7,DASHBOARD!$V$268,IF(DASHBOARD!$J$2=0,0,Q21)))</f>
        <v/>
      </c>
      <c r="R21" s="383">
        <f>(IF(DASHBOARD!$J$2=R7,DASHBOARD!$V$268,IF(DASHBOARD!$J$2=0,0,R21)))</f>
        <v/>
      </c>
      <c r="S21" s="383">
        <f>(IF(DASHBOARD!$J$2=S7,DASHBOARD!$V$268,IF(DASHBOARD!$J$2=0,0,S21)))</f>
        <v/>
      </c>
      <c r="T21" s="383">
        <f>(IF(DASHBOARD!$J$2=T7,DASHBOARD!$V$268,IF(DASHBOARD!$J$2=0,0,T21)))</f>
        <v/>
      </c>
      <c r="U21" s="383">
        <f>(IF(DASHBOARD!$J$2=U7,DASHBOARD!$V$268,IF(DASHBOARD!$J$2=0,0,U21)))</f>
        <v/>
      </c>
      <c r="V21" s="383">
        <f>(IF(DASHBOARD!$J$2=V7,DASHBOARD!$V$268,IF(DASHBOARD!$J$2=0,0,V21)))</f>
        <v/>
      </c>
      <c r="W21" s="383">
        <f>(IF(DASHBOARD!$J$2=W7,DASHBOARD!$V$268,IF(DASHBOARD!$J$2=0,0,W21)))</f>
        <v/>
      </c>
      <c r="X21" s="383">
        <f>(IF(DASHBOARD!$J$2=X7,DASHBOARD!$V$268,IF(DASHBOARD!$J$2=0,0,X21)))</f>
        <v/>
      </c>
      <c r="Y21" s="383">
        <f>(IF(DASHBOARD!$J$2=Y7,DASHBOARD!$V$268,IF(DASHBOARD!$J$2=0,0,Y21)))</f>
        <v/>
      </c>
      <c r="Z21" s="383">
        <f>(IF(DASHBOARD!$J$2=Z7,DASHBOARD!$V$268,IF(DASHBOARD!$J$2=0,0,Z21)))</f>
        <v/>
      </c>
      <c r="AA21" s="383">
        <f>(IF(DASHBOARD!$J$2=AA7,DASHBOARD!$V$268,IF(DASHBOARD!$J$2=0,0,AA21)))</f>
        <v/>
      </c>
      <c r="AB21" s="383">
        <f>(IF(DASHBOARD!$J$2=AB7,DASHBOARD!$V$268,IF(DASHBOARD!$J$2=0,0,AB21)))</f>
        <v/>
      </c>
      <c r="AC21" s="383">
        <f>(IF(DASHBOARD!$J$2=AC7,DASHBOARD!$V$268,IF(DASHBOARD!$J$2=0,0,AC21)))</f>
        <v/>
      </c>
      <c r="AD21" s="383">
        <f>(IF(DASHBOARD!$J$2=AD7,DASHBOARD!$V$268,IF(DASHBOARD!$J$2=0,0,AD21)))</f>
        <v/>
      </c>
      <c r="AE21" s="383">
        <f>(IF(DASHBOARD!$J$2=AE7,DASHBOARD!$V$268,IF(DASHBOARD!$J$2=0,0,AE21)))</f>
        <v/>
      </c>
      <c r="AF21" s="383">
        <f>(IF(DASHBOARD!$J$2=AF7,DASHBOARD!$V$268,IF(DASHBOARD!$J$2=0,0,AF21)))</f>
        <v/>
      </c>
      <c r="AG21" s="383">
        <f>(IF(DASHBOARD!$J$2=AG7,DASHBOARD!$V$268,IF(DASHBOARD!$J$2=0,0,AG21)))</f>
        <v/>
      </c>
      <c r="AH21" s="383">
        <f>(IF(DASHBOARD!$J$2=AH7,DASHBOARD!$V$268,IF(DASHBOARD!$J$2=0,0,AH21)))</f>
        <v/>
      </c>
      <c r="AI21" s="383">
        <f>(IF(DASHBOARD!$J$2=AI7,DASHBOARD!$V$268,IF(DASHBOARD!$J$2=0,0,AI21)))</f>
        <v/>
      </c>
      <c r="AJ21" s="383">
        <f>(IF(DASHBOARD!$J$2=AJ7,DASHBOARD!$V$268,IF(DASHBOARD!$J$2=0,0,AJ21)))</f>
        <v/>
      </c>
      <c r="AK21" s="383">
        <f>(IF(DASHBOARD!$J$2=AK7,DASHBOARD!$V$268,IF(DASHBOARD!$J$2=0,0,AK21)))</f>
        <v/>
      </c>
      <c r="AL21" s="383">
        <f>(IF(DASHBOARD!$J$2=AL7,DASHBOARD!$V$268,IF(DASHBOARD!$J$2=0,0,AL21)))</f>
        <v/>
      </c>
      <c r="AM21" s="383">
        <f>(IF(DASHBOARD!$J$2=AM7,DASHBOARD!$V$268,IF(DASHBOARD!$J$2=0,0,AM21)))</f>
        <v/>
      </c>
      <c r="AN21" s="383">
        <f>(IF(DASHBOARD!$J$2=AN7,DASHBOARD!$V$268,IF(DASHBOARD!$J$2=0,0,AN21)))</f>
        <v/>
      </c>
      <c r="AO21" s="383">
        <f>(IF(DASHBOARD!$J$2=AO7,DASHBOARD!$V$268,IF(DASHBOARD!$J$2=0,0,AO21)))</f>
        <v/>
      </c>
      <c r="AP21" s="383">
        <f>(IF(DASHBOARD!$J$2=AP7,DASHBOARD!$V$268,IF(DASHBOARD!$J$2=0,0,AP21)))</f>
        <v/>
      </c>
      <c r="AQ21" s="383">
        <f>(IF(DASHBOARD!$J$2=AQ7,DASHBOARD!$V$268,IF(DASHBOARD!$J$2=0,0,AQ21)))</f>
        <v/>
      </c>
      <c r="AR21" s="383">
        <f>(IF(DASHBOARD!$J$2=AR7,DASHBOARD!$V$268,IF(DASHBOARD!$J$2=0,0,AR21)))</f>
        <v/>
      </c>
      <c r="AS21" s="383">
        <f>(IF(DASHBOARD!$J$2=AS7,DASHBOARD!$V$268,IF(DASHBOARD!$J$2=0,0,AS21)))</f>
        <v/>
      </c>
      <c r="AT21" s="383">
        <f>(IF(DASHBOARD!$J$2=AT7,DASHBOARD!$V$268,IF(DASHBOARD!$J$2=0,0,AT21)))</f>
        <v/>
      </c>
      <c r="AU21" s="383">
        <f>(IF(DASHBOARD!$J$2=AU7,DASHBOARD!$V$268,IF(DASHBOARD!$J$2=0,0,AU21)))</f>
        <v/>
      </c>
      <c r="AV21" s="383">
        <f>(IF(DASHBOARD!$J$2=AV7,DASHBOARD!$V$268,IF(DASHBOARD!$J$2=0,0,AV21)))</f>
        <v/>
      </c>
      <c r="AW21" s="383">
        <f>(IF(DASHBOARD!$J$2=AW7,DASHBOARD!$V$268,IF(DASHBOARD!$J$2=0,0,AW21)))</f>
        <v/>
      </c>
      <c r="AX21" s="383">
        <f>(IF(DASHBOARD!$J$2=AX7,DASHBOARD!$V$268,IF(DASHBOARD!$J$2=0,0,AX21)))</f>
        <v/>
      </c>
      <c r="AY21" s="383">
        <f>(IF(DASHBOARD!$J$2=AY7,DASHBOARD!$V$268,IF(DASHBOARD!$J$2=0,0,AY21)))</f>
        <v/>
      </c>
      <c r="AZ21" s="383">
        <f>(IF(DASHBOARD!$J$2=AZ7,DASHBOARD!$V$268,IF(DASHBOARD!$J$2=0,0,AZ21)))</f>
        <v/>
      </c>
      <c r="BA21" s="383">
        <f>(IF(DASHBOARD!$J$2=BA7,DASHBOARD!$V$268,IF(DASHBOARD!$J$2=0,0,BA21)))</f>
        <v/>
      </c>
      <c r="BB21" s="384">
        <f>IF(SUM(F21:BA21)&lt;&gt;0,AVERAGEIF(F21:BA21,"&gt;0",F21:BA21),0)</f>
        <v/>
      </c>
      <c r="BC21" s="147" t="n"/>
      <c r="BD21" s="385">
        <f>MAXA(F21:BA21)</f>
        <v/>
      </c>
      <c r="BE21" s="1461">
        <f>IF(BD21&lt;&gt;0,VLOOKUP(BD21,$F$10:$BA$10,MATCH(BD21,F21:BA21,0)),"")</f>
        <v/>
      </c>
      <c r="BF21" s="385">
        <f t="array" ref="BF21">MIN(IF(F21:BA21&gt;0,F21:BA21))</f>
        <v/>
      </c>
      <c r="BG21" s="1461">
        <f>IF(BF21&lt;&gt;0,VLOOKUP(BF21,$F$10:$BA$10,MATCH($BF21,$F21:$BA21,0)),"")</f>
        <v/>
      </c>
      <c r="BI21" s="1368">
        <f>HLOOKUP($BI$9,$S$10:$AI$443,1+$BL21,TRUE)</f>
        <v/>
      </c>
      <c r="BJ21" s="1369">
        <f>HLOOKUP($BJ$9,$AJ$10:$AW$443,1+$BL21,TRUE)</f>
        <v/>
      </c>
      <c r="BK21" s="151" t="n"/>
      <c r="BL21" s="387" t="n">
        <v>11</v>
      </c>
      <c r="BM21" s="389" t="n"/>
    </row>
    <row r="22" ht="20.25" customHeight="1" s="18" thickBot="1" thickTop="1">
      <c r="B22" s="1370" t="n"/>
      <c r="C22" s="1353" t="n"/>
      <c r="D22" s="1462" t="n"/>
      <c r="E22" s="388" t="inlineStr">
        <is>
          <t>Daya Baru # 1, 150</t>
        </is>
      </c>
      <c r="F22" s="383">
        <f>(IF(DASHBOARD!$J$2=F7,DASHBOARD!$V$270,IF(DASHBOARD!$J$2=0,0,F22)))</f>
        <v/>
      </c>
      <c r="G22" s="383">
        <f>(IF(DASHBOARD!$J$2=G7,DASHBOARD!$V$270,IF(DASHBOARD!$J$2=0,0,G22)))</f>
        <v/>
      </c>
      <c r="H22" s="383">
        <f>(IF(DASHBOARD!$J$2=H7,DASHBOARD!$V$270,IF(DASHBOARD!$J$2=0,0,H22)))</f>
        <v/>
      </c>
      <c r="I22" s="383">
        <f>(IF(DASHBOARD!$J$2=I7,DASHBOARD!$V$270,IF(DASHBOARD!$J$2=0,0,I22)))</f>
        <v/>
      </c>
      <c r="J22" s="383">
        <f>(IF(DASHBOARD!$J$2=J7,DASHBOARD!$V$270,IF(DASHBOARD!$J$2=0,0,J22)))</f>
        <v/>
      </c>
      <c r="K22" s="383">
        <f>(IF(DASHBOARD!$J$2=K7,DASHBOARD!$V$270,IF(DASHBOARD!$J$2=0,0,K22)))</f>
        <v/>
      </c>
      <c r="L22" s="383">
        <f>(IF(DASHBOARD!$J$2=L7,DASHBOARD!$V$270,IF(DASHBOARD!$J$2=0,0,L22)))</f>
        <v/>
      </c>
      <c r="M22" s="383">
        <f>(IF(DASHBOARD!$J$2=M7,DASHBOARD!$V$270,IF(DASHBOARD!$J$2=0,0,M22)))</f>
        <v/>
      </c>
      <c r="N22" s="383">
        <f>(IF(DASHBOARD!$J$2=N7,DASHBOARD!$V$270,IF(DASHBOARD!$J$2=0,0,N22)))</f>
        <v/>
      </c>
      <c r="O22" s="383">
        <f>(IF(DASHBOARD!$J$2=O7,DASHBOARD!$V$270,IF(DASHBOARD!$J$2=0,0,O22)))</f>
        <v/>
      </c>
      <c r="P22" s="383">
        <f>(IF(DASHBOARD!$J$2=P7,DASHBOARD!$V$270,IF(DASHBOARD!$J$2=0,0,P22)))</f>
        <v/>
      </c>
      <c r="Q22" s="383">
        <f>(IF(DASHBOARD!$J$2=Q7,DASHBOARD!$V$270,IF(DASHBOARD!$J$2=0,0,Q22)))</f>
        <v/>
      </c>
      <c r="R22" s="383">
        <f>(IF(DASHBOARD!$J$2=R7,DASHBOARD!$V$270,IF(DASHBOARD!$J$2=0,0,R22)))</f>
        <v/>
      </c>
      <c r="S22" s="383">
        <f>(IF(DASHBOARD!$J$2=S7,DASHBOARD!$V$270,IF(DASHBOARD!$J$2=0,0,S22)))</f>
        <v/>
      </c>
      <c r="T22" s="383">
        <f>(IF(DASHBOARD!$J$2=T7,DASHBOARD!$V$270,IF(DASHBOARD!$J$2=0,0,T22)))</f>
        <v/>
      </c>
      <c r="U22" s="383">
        <f>(IF(DASHBOARD!$J$2=U7,DASHBOARD!$V$270,IF(DASHBOARD!$J$2=0,0,U22)))</f>
        <v/>
      </c>
      <c r="V22" s="383">
        <f>(IF(DASHBOARD!$J$2=V7,DASHBOARD!$V$270,IF(DASHBOARD!$J$2=0,0,V22)))</f>
        <v/>
      </c>
      <c r="W22" s="383">
        <f>(IF(DASHBOARD!$J$2=W7,DASHBOARD!$V$270,IF(DASHBOARD!$J$2=0,0,W22)))</f>
        <v/>
      </c>
      <c r="X22" s="383">
        <f>(IF(DASHBOARD!$J$2=X7,DASHBOARD!$V$270,IF(DASHBOARD!$J$2=0,0,X22)))</f>
        <v/>
      </c>
      <c r="Y22" s="383">
        <f>(IF(DASHBOARD!$J$2=Y7,DASHBOARD!$V$270,IF(DASHBOARD!$J$2=0,0,Y22)))</f>
        <v/>
      </c>
      <c r="Z22" s="383">
        <f>(IF(DASHBOARD!$J$2=Z7,DASHBOARD!$V$270,IF(DASHBOARD!$J$2=0,0,Z22)))</f>
        <v/>
      </c>
      <c r="AA22" s="383">
        <f>(IF(DASHBOARD!$J$2=AA7,DASHBOARD!$V$270,IF(DASHBOARD!$J$2=0,0,AA22)))</f>
        <v/>
      </c>
      <c r="AB22" s="383">
        <f>(IF(DASHBOARD!$J$2=AB7,DASHBOARD!$V$270,IF(DASHBOARD!$J$2=0,0,AB22)))</f>
        <v/>
      </c>
      <c r="AC22" s="383">
        <f>(IF(DASHBOARD!$J$2=AC7,DASHBOARD!$V$270,IF(DASHBOARD!$J$2=0,0,AC22)))</f>
        <v/>
      </c>
      <c r="AD22" s="383">
        <f>(IF(DASHBOARD!$J$2=AD7,DASHBOARD!$V$270,IF(DASHBOARD!$J$2=0,0,AD22)))</f>
        <v/>
      </c>
      <c r="AE22" s="383">
        <f>(IF(DASHBOARD!$J$2=AE7,DASHBOARD!$V$270,IF(DASHBOARD!$J$2=0,0,AE22)))</f>
        <v/>
      </c>
      <c r="AF22" s="383">
        <f>(IF(DASHBOARD!$J$2=AF7,DASHBOARD!$V$270,IF(DASHBOARD!$J$2=0,0,AF22)))</f>
        <v/>
      </c>
      <c r="AG22" s="383">
        <f>(IF(DASHBOARD!$J$2=AG7,DASHBOARD!$V$270,IF(DASHBOARD!$J$2=0,0,AG22)))</f>
        <v/>
      </c>
      <c r="AH22" s="383">
        <f>(IF(DASHBOARD!$J$2=AH7,DASHBOARD!$V$270,IF(DASHBOARD!$J$2=0,0,AH22)))</f>
        <v/>
      </c>
      <c r="AI22" s="383">
        <f>(IF(DASHBOARD!$J$2=AI7,DASHBOARD!$V$270,IF(DASHBOARD!$J$2=0,0,AI22)))</f>
        <v/>
      </c>
      <c r="AJ22" s="383">
        <f>(IF(DASHBOARD!$J$2=AJ7,DASHBOARD!$V$270,IF(DASHBOARD!$J$2=0,0,AJ22)))</f>
        <v/>
      </c>
      <c r="AK22" s="383">
        <f>(IF(DASHBOARD!$J$2=AK7,DASHBOARD!$V$270,IF(DASHBOARD!$J$2=0,0,AK22)))</f>
        <v/>
      </c>
      <c r="AL22" s="383">
        <f>(IF(DASHBOARD!$J$2=AL7,DASHBOARD!$V$270,IF(DASHBOARD!$J$2=0,0,AL22)))</f>
        <v/>
      </c>
      <c r="AM22" s="383">
        <f>(IF(DASHBOARD!$J$2=AM7,DASHBOARD!$V$270,IF(DASHBOARD!$J$2=0,0,AM22)))</f>
        <v/>
      </c>
      <c r="AN22" s="383">
        <f>(IF(DASHBOARD!$J$2=AN7,DASHBOARD!$V$270,IF(DASHBOARD!$J$2=0,0,AN22)))</f>
        <v/>
      </c>
      <c r="AO22" s="383">
        <f>(IF(DASHBOARD!$J$2=AO7,DASHBOARD!$V$270,IF(DASHBOARD!$J$2=0,0,AO22)))</f>
        <v/>
      </c>
      <c r="AP22" s="383">
        <f>(IF(DASHBOARD!$J$2=AP7,DASHBOARD!$V$270,IF(DASHBOARD!$J$2=0,0,AP22)))</f>
        <v/>
      </c>
      <c r="AQ22" s="383">
        <f>(IF(DASHBOARD!$J$2=AQ7,DASHBOARD!$V$270,IF(DASHBOARD!$J$2=0,0,AQ22)))</f>
        <v/>
      </c>
      <c r="AR22" s="383">
        <f>(IF(DASHBOARD!$J$2=AR7,DASHBOARD!$V$270,IF(DASHBOARD!$J$2=0,0,AR22)))</f>
        <v/>
      </c>
      <c r="AS22" s="383">
        <f>(IF(DASHBOARD!$J$2=AS7,DASHBOARD!$V$270,IF(DASHBOARD!$J$2=0,0,AS22)))</f>
        <v/>
      </c>
      <c r="AT22" s="383">
        <f>(IF(DASHBOARD!$J$2=AT7,DASHBOARD!$V$270,IF(DASHBOARD!$J$2=0,0,AT22)))</f>
        <v/>
      </c>
      <c r="AU22" s="383">
        <f>(IF(DASHBOARD!$J$2=AU7,DASHBOARD!$V$270,IF(DASHBOARD!$J$2=0,0,AU22)))</f>
        <v/>
      </c>
      <c r="AV22" s="383">
        <f>(IF(DASHBOARD!$J$2=AV7,DASHBOARD!$V$270,IF(DASHBOARD!$J$2=0,0,AV22)))</f>
        <v/>
      </c>
      <c r="AW22" s="383">
        <f>(IF(DASHBOARD!$J$2=AW7,DASHBOARD!$V$270,IF(DASHBOARD!$J$2=0,0,AW22)))</f>
        <v/>
      </c>
      <c r="AX22" s="383">
        <f>(IF(DASHBOARD!$J$2=AX7,DASHBOARD!$V$270,IF(DASHBOARD!$J$2=0,0,AX22)))</f>
        <v/>
      </c>
      <c r="AY22" s="383">
        <f>(IF(DASHBOARD!$J$2=AY7,DASHBOARD!$V$270,IF(DASHBOARD!$J$2=0,0,AY22)))</f>
        <v/>
      </c>
      <c r="AZ22" s="383">
        <f>(IF(DASHBOARD!$J$2=AZ7,DASHBOARD!$V$270,IF(DASHBOARD!$J$2=0,0,AZ22)))</f>
        <v/>
      </c>
      <c r="BA22" s="383">
        <f>(IF(DASHBOARD!$J$2=BA7,DASHBOARD!$V$270,IF(DASHBOARD!$J$2=0,0,BA22)))</f>
        <v/>
      </c>
      <c r="BB22" s="384">
        <f>IF(SUM(F22:BA22)&lt;&gt;0,AVERAGEIF(F22:BA22,"&gt;0",F22:BA22),0)</f>
        <v/>
      </c>
      <c r="BC22" s="147" t="n"/>
      <c r="BD22" s="385">
        <f>MAXA(F22:BA22)</f>
        <v/>
      </c>
      <c r="BE22" s="1461">
        <f>IF(BD22&lt;&gt;0,VLOOKUP(BD22,$F$10:$BA$10,MATCH(BD22,F22:BA22,0)),"")</f>
        <v/>
      </c>
      <c r="BF22" s="385">
        <f t="array" ref="BF22">MIN(IF(F22:BA22&gt;0,F22:BA22))</f>
        <v/>
      </c>
      <c r="BG22" s="1461">
        <f>IF(BF22&lt;&gt;0,VLOOKUP(BF22,$F$10:$BA$10,MATCH($BF22,$F22:$BA22,0)),"")</f>
        <v/>
      </c>
      <c r="BI22" s="1368">
        <f>HLOOKUP($BI$9,$S$10:$AI$443,1+$BL22,TRUE)</f>
        <v/>
      </c>
      <c r="BJ22" s="1369">
        <f>HLOOKUP($BJ$9,$AJ$10:$AW$443,1+$BL22,TRUE)</f>
        <v/>
      </c>
      <c r="BK22" s="151" t="n"/>
      <c r="BL22" s="387" t="n">
        <v>12</v>
      </c>
      <c r="BM22" s="389" t="n"/>
    </row>
    <row r="23" ht="20.25" customHeight="1" s="18" thickBot="1" thickTop="1">
      <c r="B23" s="1370" t="n"/>
      <c r="C23" s="1353" t="n"/>
      <c r="D23" s="1463" t="n"/>
      <c r="E23" s="388" t="inlineStr">
        <is>
          <t>Daya Baru # 2, 150</t>
        </is>
      </c>
      <c r="F23" s="383">
        <f>(IF(DASHBOARD!$J$2=F7,DASHBOARD!$V$271,IF(DASHBOARD!$J$2=0,0,F23)))</f>
        <v/>
      </c>
      <c r="G23" s="383">
        <f>(IF(DASHBOARD!$J$2=G7,DASHBOARD!$V$271,IF(DASHBOARD!$J$2=0,0,G23)))</f>
        <v/>
      </c>
      <c r="H23" s="383">
        <f>(IF(DASHBOARD!$J$2=H7,DASHBOARD!$V$271,IF(DASHBOARD!$J$2=0,0,H23)))</f>
        <v/>
      </c>
      <c r="I23" s="383">
        <f>(IF(DASHBOARD!$J$2=I7,DASHBOARD!$V$271,IF(DASHBOARD!$J$2=0,0,I23)))</f>
        <v/>
      </c>
      <c r="J23" s="383">
        <f>(IF(DASHBOARD!$J$2=J7,DASHBOARD!$V$271,IF(DASHBOARD!$J$2=0,0,J23)))</f>
        <v/>
      </c>
      <c r="K23" s="383">
        <f>(IF(DASHBOARD!$J$2=K7,DASHBOARD!$V$271,IF(DASHBOARD!$J$2=0,0,K23)))</f>
        <v/>
      </c>
      <c r="L23" s="383">
        <f>(IF(DASHBOARD!$J$2=L7,DASHBOARD!$V$271,IF(DASHBOARD!$J$2=0,0,L23)))</f>
        <v/>
      </c>
      <c r="M23" s="383">
        <f>(IF(DASHBOARD!$J$2=M7,DASHBOARD!$V$271,IF(DASHBOARD!$J$2=0,0,M23)))</f>
        <v/>
      </c>
      <c r="N23" s="383">
        <f>(IF(DASHBOARD!$J$2=N7,DASHBOARD!$V$271,IF(DASHBOARD!$J$2=0,0,N23)))</f>
        <v/>
      </c>
      <c r="O23" s="383">
        <f>(IF(DASHBOARD!$J$2=O7,DASHBOARD!$V$271,IF(DASHBOARD!$J$2=0,0,O23)))</f>
        <v/>
      </c>
      <c r="P23" s="383">
        <f>(IF(DASHBOARD!$J$2=P7,DASHBOARD!$V$271,IF(DASHBOARD!$J$2=0,0,P23)))</f>
        <v/>
      </c>
      <c r="Q23" s="383">
        <f>(IF(DASHBOARD!$J$2=Q7,DASHBOARD!$V$271,IF(DASHBOARD!$J$2=0,0,Q23)))</f>
        <v/>
      </c>
      <c r="R23" s="383">
        <f>(IF(DASHBOARD!$J$2=R7,DASHBOARD!$V$271,IF(DASHBOARD!$J$2=0,0,R23)))</f>
        <v/>
      </c>
      <c r="S23" s="383">
        <f>(IF(DASHBOARD!$J$2=S7,DASHBOARD!$V$271,IF(DASHBOARD!$J$2=0,0,S23)))</f>
        <v/>
      </c>
      <c r="T23" s="383">
        <f>(IF(DASHBOARD!$J$2=T7,DASHBOARD!$V$271,IF(DASHBOARD!$J$2=0,0,T23)))</f>
        <v/>
      </c>
      <c r="U23" s="383">
        <f>(IF(DASHBOARD!$J$2=U7,DASHBOARD!$V$271,IF(DASHBOARD!$J$2=0,0,U23)))</f>
        <v/>
      </c>
      <c r="V23" s="383">
        <f>(IF(DASHBOARD!$J$2=V7,DASHBOARD!$V$271,IF(DASHBOARD!$J$2=0,0,V23)))</f>
        <v/>
      </c>
      <c r="W23" s="383">
        <f>(IF(DASHBOARD!$J$2=W7,DASHBOARD!$V$271,IF(DASHBOARD!$J$2=0,0,W23)))</f>
        <v/>
      </c>
      <c r="X23" s="383">
        <f>(IF(DASHBOARD!$J$2=X7,DASHBOARD!$V$271,IF(DASHBOARD!$J$2=0,0,X23)))</f>
        <v/>
      </c>
      <c r="Y23" s="383">
        <f>(IF(DASHBOARD!$J$2=Y7,DASHBOARD!$V$271,IF(DASHBOARD!$J$2=0,0,Y23)))</f>
        <v/>
      </c>
      <c r="Z23" s="383">
        <f>(IF(DASHBOARD!$J$2=Z7,DASHBOARD!$V$271,IF(DASHBOARD!$J$2=0,0,Z23)))</f>
        <v/>
      </c>
      <c r="AA23" s="383">
        <f>(IF(DASHBOARD!$J$2=AA7,DASHBOARD!$V$271,IF(DASHBOARD!$J$2=0,0,AA23)))</f>
        <v/>
      </c>
      <c r="AB23" s="383">
        <f>(IF(DASHBOARD!$J$2=AB7,DASHBOARD!$V$271,IF(DASHBOARD!$J$2=0,0,AB23)))</f>
        <v/>
      </c>
      <c r="AC23" s="383">
        <f>(IF(DASHBOARD!$J$2=AC7,DASHBOARD!$V$271,IF(DASHBOARD!$J$2=0,0,AC23)))</f>
        <v/>
      </c>
      <c r="AD23" s="383">
        <f>(IF(DASHBOARD!$J$2=AD7,DASHBOARD!$V$271,IF(DASHBOARD!$J$2=0,0,AD23)))</f>
        <v/>
      </c>
      <c r="AE23" s="383">
        <f>(IF(DASHBOARD!$J$2=AE7,DASHBOARD!$V$271,IF(DASHBOARD!$J$2=0,0,AE23)))</f>
        <v/>
      </c>
      <c r="AF23" s="383">
        <f>(IF(DASHBOARD!$J$2=AF7,DASHBOARD!$V$271,IF(DASHBOARD!$J$2=0,0,AF23)))</f>
        <v/>
      </c>
      <c r="AG23" s="383">
        <f>(IF(DASHBOARD!$J$2=AG7,DASHBOARD!$V$271,IF(DASHBOARD!$J$2=0,0,AG23)))</f>
        <v/>
      </c>
      <c r="AH23" s="383">
        <f>(IF(DASHBOARD!$J$2=AH7,DASHBOARD!$V$271,IF(DASHBOARD!$J$2=0,0,AH23)))</f>
        <v/>
      </c>
      <c r="AI23" s="383">
        <f>(IF(DASHBOARD!$J$2=AI7,DASHBOARD!$V$271,IF(DASHBOARD!$J$2=0,0,AI23)))</f>
        <v/>
      </c>
      <c r="AJ23" s="383">
        <f>(IF(DASHBOARD!$J$2=AJ7,DASHBOARD!$V$271,IF(DASHBOARD!$J$2=0,0,AJ23)))</f>
        <v/>
      </c>
      <c r="AK23" s="383">
        <f>(IF(DASHBOARD!$J$2=AK7,DASHBOARD!$V$271,IF(DASHBOARD!$J$2=0,0,AK23)))</f>
        <v/>
      </c>
      <c r="AL23" s="383">
        <f>(IF(DASHBOARD!$J$2=AL7,DASHBOARD!$V$271,IF(DASHBOARD!$J$2=0,0,AL23)))</f>
        <v/>
      </c>
      <c r="AM23" s="383">
        <f>(IF(DASHBOARD!$J$2=AM7,DASHBOARD!$V$271,IF(DASHBOARD!$J$2=0,0,AM23)))</f>
        <v/>
      </c>
      <c r="AN23" s="383">
        <f>(IF(DASHBOARD!$J$2=AN7,DASHBOARD!$V$271,IF(DASHBOARD!$J$2=0,0,AN23)))</f>
        <v/>
      </c>
      <c r="AO23" s="383">
        <f>(IF(DASHBOARD!$J$2=AO7,DASHBOARD!$V$271,IF(DASHBOARD!$J$2=0,0,AO23)))</f>
        <v/>
      </c>
      <c r="AP23" s="383">
        <f>(IF(DASHBOARD!$J$2=AP7,DASHBOARD!$V$271,IF(DASHBOARD!$J$2=0,0,AP23)))</f>
        <v/>
      </c>
      <c r="AQ23" s="383">
        <f>(IF(DASHBOARD!$J$2=AQ7,DASHBOARD!$V$271,IF(DASHBOARD!$J$2=0,0,AQ23)))</f>
        <v/>
      </c>
      <c r="AR23" s="383">
        <f>(IF(DASHBOARD!$J$2=AR7,DASHBOARD!$V$271,IF(DASHBOARD!$J$2=0,0,AR23)))</f>
        <v/>
      </c>
      <c r="AS23" s="383">
        <f>(IF(DASHBOARD!$J$2=AS7,DASHBOARD!$V$271,IF(DASHBOARD!$J$2=0,0,AS23)))</f>
        <v/>
      </c>
      <c r="AT23" s="383">
        <f>(IF(DASHBOARD!$J$2=AT7,DASHBOARD!$V$271,IF(DASHBOARD!$J$2=0,0,AT23)))</f>
        <v/>
      </c>
      <c r="AU23" s="383">
        <f>(IF(DASHBOARD!$J$2=AU7,DASHBOARD!$V$271,IF(DASHBOARD!$J$2=0,0,AU23)))</f>
        <v/>
      </c>
      <c r="AV23" s="383">
        <f>(IF(DASHBOARD!$J$2=AV7,DASHBOARD!$V$271,IF(DASHBOARD!$J$2=0,0,AV23)))</f>
        <v/>
      </c>
      <c r="AW23" s="383">
        <f>(IF(DASHBOARD!$J$2=AW7,DASHBOARD!$V$271,IF(DASHBOARD!$J$2=0,0,AW23)))</f>
        <v/>
      </c>
      <c r="AX23" s="383">
        <f>(IF(DASHBOARD!$J$2=AX7,DASHBOARD!$V$271,IF(DASHBOARD!$J$2=0,0,AX23)))</f>
        <v/>
      </c>
      <c r="AY23" s="383">
        <f>(IF(DASHBOARD!$J$2=AY7,DASHBOARD!$V$271,IF(DASHBOARD!$J$2=0,0,AY23)))</f>
        <v/>
      </c>
      <c r="AZ23" s="383">
        <f>(IF(DASHBOARD!$J$2=AZ7,DASHBOARD!$V$271,IF(DASHBOARD!$J$2=0,0,AZ23)))</f>
        <v/>
      </c>
      <c r="BA23" s="383">
        <f>(IF(DASHBOARD!$J$2=BA7,DASHBOARD!$V$271,IF(DASHBOARD!$J$2=0,0,BA23)))</f>
        <v/>
      </c>
      <c r="BB23" s="384">
        <f>IF(SUM(F23:BA23)&lt;&gt;0,AVERAGEIF(F23:BA23,"&gt;0",F23:BA23),0)</f>
        <v/>
      </c>
      <c r="BC23" s="147" t="n"/>
      <c r="BD23" s="385">
        <f>MAXA(F23:BA23)</f>
        <v/>
      </c>
      <c r="BE23" s="1461">
        <f>IF(BD23&lt;&gt;0,VLOOKUP(BD23,$F$10:$BA$10,MATCH(BD23,F23:BA23,0)),"")</f>
        <v/>
      </c>
      <c r="BF23" s="385">
        <f t="array" ref="BF23">MIN(IF(F23:BA23&gt;0,F23:BA23))</f>
        <v/>
      </c>
      <c r="BG23" s="1461">
        <f>IF(BF23&lt;&gt;0,VLOOKUP(BF23,$F$10:$BA$10,MATCH($BF23,$F23:$BA23,0)),"")</f>
        <v/>
      </c>
      <c r="BI23" s="1368">
        <f>HLOOKUP($BI$9,$S$10:$AI$443,1+$BL23,TRUE)</f>
        <v/>
      </c>
      <c r="BJ23" s="1369">
        <f>HLOOKUP($BJ$9,$AJ$10:$AW$443,1+$BL23,TRUE)</f>
        <v/>
      </c>
      <c r="BK23" s="151" t="n"/>
      <c r="BL23" s="387" t="n">
        <v>13</v>
      </c>
      <c r="BM23" s="389" t="n"/>
    </row>
    <row r="24" ht="20.25" customHeight="1" s="18" thickBot="1" thickTop="1">
      <c r="B24" s="1370" t="n"/>
      <c r="C24" s="1353" t="n"/>
      <c r="D24" s="1080" t="n"/>
      <c r="E24" s="388" t="n"/>
      <c r="F24" s="383" t="n"/>
      <c r="G24" s="383" t="n"/>
      <c r="H24" s="383" t="n"/>
      <c r="I24" s="383" t="n"/>
      <c r="J24" s="383" t="n"/>
      <c r="K24" s="383" t="n"/>
      <c r="L24" s="383" t="n"/>
      <c r="M24" s="383" t="n"/>
      <c r="N24" s="383" t="n"/>
      <c r="O24" s="383" t="n"/>
      <c r="P24" s="383" t="n"/>
      <c r="Q24" s="383" t="n"/>
      <c r="R24" s="383" t="n"/>
      <c r="S24" s="383" t="n"/>
      <c r="T24" s="383" t="n"/>
      <c r="U24" s="383" t="n"/>
      <c r="V24" s="383" t="n"/>
      <c r="W24" s="383" t="n"/>
      <c r="X24" s="383" t="n"/>
      <c r="Y24" s="383" t="n"/>
      <c r="Z24" s="383" t="n"/>
      <c r="AA24" s="383" t="n"/>
      <c r="AB24" s="383" t="n"/>
      <c r="AC24" s="383" t="n"/>
      <c r="AD24" s="383" t="n"/>
      <c r="AE24" s="383" t="n"/>
      <c r="AF24" s="383" t="n"/>
      <c r="AG24" s="383" t="n"/>
      <c r="AH24" s="383" t="n"/>
      <c r="AI24" s="383" t="n"/>
      <c r="AJ24" s="383" t="n"/>
      <c r="AK24" s="383" t="n"/>
      <c r="AL24" s="383" t="n"/>
      <c r="AM24" s="383" t="n"/>
      <c r="AN24" s="383" t="n"/>
      <c r="AO24" s="383" t="n"/>
      <c r="AP24" s="383" t="n"/>
      <c r="AQ24" s="383" t="n"/>
      <c r="AR24" s="383" t="n"/>
      <c r="AS24" s="383" t="n"/>
      <c r="AT24" s="383" t="n"/>
      <c r="AU24" s="383" t="n"/>
      <c r="AV24" s="383" t="n"/>
      <c r="AW24" s="383" t="n"/>
      <c r="AX24" s="383" t="n"/>
      <c r="AY24" s="383" t="n"/>
      <c r="AZ24" s="383" t="n"/>
      <c r="BA24" s="383" t="n"/>
      <c r="BB24" s="384">
        <f>IF(SUM(F24:BA24)&lt;&gt;0,AVERAGEIF(F24:BA24,"&gt;0",F24:BA24),0)</f>
        <v/>
      </c>
      <c r="BC24" s="147" t="n"/>
      <c r="BD24" s="385">
        <f>MAXA(F24:BA24)</f>
        <v/>
      </c>
      <c r="BE24" s="1461">
        <f>IF(BD24&lt;&gt;0,VLOOKUP(BD24,$F$10:$BA$10,MATCH(BD24,F24:BA24,0)),"")</f>
        <v/>
      </c>
      <c r="BF24" s="385">
        <f t="array" ref="BF24">MIN(IF(F24:BA24&gt;0,F24:BA24))</f>
        <v/>
      </c>
      <c r="BG24" s="1461">
        <f>IF(BF24&lt;&gt;0,VLOOKUP(BF24,$F$10:$BA$10,MATCH($BF24,$F24:$BA24,0)),"")</f>
        <v/>
      </c>
      <c r="BI24" s="1368">
        <f>HLOOKUP($BI$9,$S$10:$AI$443,1+$BL24,TRUE)</f>
        <v/>
      </c>
      <c r="BJ24" s="1369">
        <f>HLOOKUP($BJ$9,$AJ$10:$AW$443,1+$BL24,TRUE)</f>
        <v/>
      </c>
      <c r="BK24" s="151" t="n"/>
      <c r="BL24" s="387" t="n">
        <v>14</v>
      </c>
      <c r="BM24" s="389" t="n"/>
    </row>
    <row r="25" ht="20.25" customHeight="1" s="18" thickBot="1" thickTop="1">
      <c r="B25" s="1370" t="n"/>
      <c r="C25" s="1353" t="n"/>
      <c r="D25" s="1078" t="inlineStr">
        <is>
          <t>Pangkep 150</t>
        </is>
      </c>
      <c r="E25" s="388" t="inlineStr">
        <is>
          <t>Bosowa 150</t>
        </is>
      </c>
      <c r="F25" s="383">
        <f>(IF(DASHBOARD!$J$2=F7,DASHBOARD!$V$268,IF(DASHBOARD!$J$2=0,0,F25)))</f>
        <v/>
      </c>
      <c r="G25" s="383">
        <f>(IF(DASHBOARD!$J$2=G7,DASHBOARD!$V$268,IF(DASHBOARD!$J$2=0,0,G25)))</f>
        <v/>
      </c>
      <c r="H25" s="383">
        <f>(IF(DASHBOARD!$J$2=H7,DASHBOARD!$V$268,IF(DASHBOARD!$J$2=0,0,H25)))</f>
        <v/>
      </c>
      <c r="I25" s="383">
        <f>(IF(DASHBOARD!$J$2=I7,DASHBOARD!$V$268,IF(DASHBOARD!$J$2=0,0,I25)))</f>
        <v/>
      </c>
      <c r="J25" s="383">
        <f>(IF(DASHBOARD!$J$2=J7,DASHBOARD!$V$268,IF(DASHBOARD!$J$2=0,0,J25)))</f>
        <v/>
      </c>
      <c r="K25" s="383">
        <f>(IF(DASHBOARD!$J$2=K7,DASHBOARD!$V$268,IF(DASHBOARD!$J$2=0,0,K25)))</f>
        <v/>
      </c>
      <c r="L25" s="383">
        <f>(IF(DASHBOARD!$J$2=L7,DASHBOARD!$V$268,IF(DASHBOARD!$J$2=0,0,L25)))</f>
        <v/>
      </c>
      <c r="M25" s="383">
        <f>(IF(DASHBOARD!$J$2=M7,DASHBOARD!$V$268,IF(DASHBOARD!$J$2=0,0,M25)))</f>
        <v/>
      </c>
      <c r="N25" s="383">
        <f>(IF(DASHBOARD!$J$2=N7,DASHBOARD!$V$268,IF(DASHBOARD!$J$2=0,0,N25)))</f>
        <v/>
      </c>
      <c r="O25" s="383">
        <f>(IF(DASHBOARD!$J$2=O7,DASHBOARD!$V$268,IF(DASHBOARD!$J$2=0,0,O25)))</f>
        <v/>
      </c>
      <c r="P25" s="383">
        <f>(IF(DASHBOARD!$J$2=P7,DASHBOARD!$V$268,IF(DASHBOARD!$J$2=0,0,P25)))</f>
        <v/>
      </c>
      <c r="Q25" s="383">
        <f>(IF(DASHBOARD!$J$2=Q7,DASHBOARD!$V$268,IF(DASHBOARD!$J$2=0,0,Q25)))</f>
        <v/>
      </c>
      <c r="R25" s="383">
        <f>(IF(DASHBOARD!$J$2=R7,DASHBOARD!$V$268,IF(DASHBOARD!$J$2=0,0,R25)))</f>
        <v/>
      </c>
      <c r="S25" s="383">
        <f>(IF(DASHBOARD!$J$2=S7,DASHBOARD!$V$268,IF(DASHBOARD!$J$2=0,0,S25)))</f>
        <v/>
      </c>
      <c r="T25" s="383">
        <f>(IF(DASHBOARD!$J$2=T7,DASHBOARD!$V$268,IF(DASHBOARD!$J$2=0,0,T25)))</f>
        <v/>
      </c>
      <c r="U25" s="383">
        <f>(IF(DASHBOARD!$J$2=U7,DASHBOARD!$V$268,IF(DASHBOARD!$J$2=0,0,U25)))</f>
        <v/>
      </c>
      <c r="V25" s="383">
        <f>(IF(DASHBOARD!$J$2=V7,DASHBOARD!$V$268,IF(DASHBOARD!$J$2=0,0,V25)))</f>
        <v/>
      </c>
      <c r="W25" s="383">
        <f>(IF(DASHBOARD!$J$2=W7,DASHBOARD!$V$268,IF(DASHBOARD!$J$2=0,0,W25)))</f>
        <v/>
      </c>
      <c r="X25" s="383">
        <f>(IF(DASHBOARD!$J$2=X7,DASHBOARD!$V$268,IF(DASHBOARD!$J$2=0,0,X25)))</f>
        <v/>
      </c>
      <c r="Y25" s="383">
        <f>(IF(DASHBOARD!$J$2=Y7,DASHBOARD!$V$268,IF(DASHBOARD!$J$2=0,0,Y25)))</f>
        <v/>
      </c>
      <c r="Z25" s="383">
        <f>(IF(DASHBOARD!$J$2=Z7,DASHBOARD!$V$268,IF(DASHBOARD!$J$2=0,0,Z25)))</f>
        <v/>
      </c>
      <c r="AA25" s="383">
        <f>(IF(DASHBOARD!$J$2=AA7,DASHBOARD!$V$268,IF(DASHBOARD!$J$2=0,0,AA25)))</f>
        <v/>
      </c>
      <c r="AB25" s="383">
        <f>(IF(DASHBOARD!$J$2=AB7,DASHBOARD!$V$268,IF(DASHBOARD!$J$2=0,0,AB25)))</f>
        <v/>
      </c>
      <c r="AC25" s="383">
        <f>(IF(DASHBOARD!$J$2=AC7,DASHBOARD!$V$268,IF(DASHBOARD!$J$2=0,0,AC25)))</f>
        <v/>
      </c>
      <c r="AD25" s="383">
        <f>(IF(DASHBOARD!$J$2=AD7,DASHBOARD!$V$268,IF(DASHBOARD!$J$2=0,0,AD25)))</f>
        <v/>
      </c>
      <c r="AE25" s="383">
        <f>(IF(DASHBOARD!$J$2=AE7,DASHBOARD!$V$268,IF(DASHBOARD!$J$2=0,0,AE25)))</f>
        <v/>
      </c>
      <c r="AF25" s="383">
        <f>(IF(DASHBOARD!$J$2=AF7,DASHBOARD!$V$268,IF(DASHBOARD!$J$2=0,0,AF25)))</f>
        <v/>
      </c>
      <c r="AG25" s="383">
        <f>(IF(DASHBOARD!$J$2=AG7,DASHBOARD!$V$268,IF(DASHBOARD!$J$2=0,0,AG25)))</f>
        <v/>
      </c>
      <c r="AH25" s="383">
        <f>(IF(DASHBOARD!$J$2=AH7,DASHBOARD!$V$268,IF(DASHBOARD!$J$2=0,0,AH25)))</f>
        <v/>
      </c>
      <c r="AI25" s="383">
        <f>(IF(DASHBOARD!$J$2=AI7,DASHBOARD!$V$268,IF(DASHBOARD!$J$2=0,0,AI25)))</f>
        <v/>
      </c>
      <c r="AJ25" s="383">
        <f>(IF(DASHBOARD!$J$2=AJ7,DASHBOARD!$V$268,IF(DASHBOARD!$J$2=0,0,AJ25)))</f>
        <v/>
      </c>
      <c r="AK25" s="383">
        <f>(IF(DASHBOARD!$J$2=AK7,DASHBOARD!$V$268,IF(DASHBOARD!$J$2=0,0,AK25)))</f>
        <v/>
      </c>
      <c r="AL25" s="383">
        <f>(IF(DASHBOARD!$J$2=AL7,DASHBOARD!$V$268,IF(DASHBOARD!$J$2=0,0,AL25)))</f>
        <v/>
      </c>
      <c r="AM25" s="383">
        <f>(IF(DASHBOARD!$J$2=AM7,DASHBOARD!$V$268,IF(DASHBOARD!$J$2=0,0,AM25)))</f>
        <v/>
      </c>
      <c r="AN25" s="383">
        <f>(IF(DASHBOARD!$J$2=AN7,DASHBOARD!$V$268,IF(DASHBOARD!$J$2=0,0,AN25)))</f>
        <v/>
      </c>
      <c r="AO25" s="383">
        <f>(IF(DASHBOARD!$J$2=AO7,DASHBOARD!$V$268,IF(DASHBOARD!$J$2=0,0,AO25)))</f>
        <v/>
      </c>
      <c r="AP25" s="383">
        <f>(IF(DASHBOARD!$J$2=AP7,DASHBOARD!$V$268,IF(DASHBOARD!$J$2=0,0,AP25)))</f>
        <v/>
      </c>
      <c r="AQ25" s="383">
        <f>(IF(DASHBOARD!$J$2=AQ7,DASHBOARD!$V$268,IF(DASHBOARD!$J$2=0,0,AQ25)))</f>
        <v/>
      </c>
      <c r="AR25" s="383">
        <f>(IF(DASHBOARD!$J$2=AR7,DASHBOARD!$V$268,IF(DASHBOARD!$J$2=0,0,AR25)))</f>
        <v/>
      </c>
      <c r="AS25" s="383">
        <f>(IF(DASHBOARD!$J$2=AS7,DASHBOARD!$V$268,IF(DASHBOARD!$J$2=0,0,AS25)))</f>
        <v/>
      </c>
      <c r="AT25" s="383">
        <f>(IF(DASHBOARD!$J$2=AT7,DASHBOARD!$V$268,IF(DASHBOARD!$J$2=0,0,AT25)))</f>
        <v/>
      </c>
      <c r="AU25" s="383">
        <f>(IF(DASHBOARD!$J$2=AU7,DASHBOARD!$V$268,IF(DASHBOARD!$J$2=0,0,AU25)))</f>
        <v/>
      </c>
      <c r="AV25" s="383">
        <f>(IF(DASHBOARD!$J$2=AV7,DASHBOARD!$V$268,IF(DASHBOARD!$J$2=0,0,AV25)))</f>
        <v/>
      </c>
      <c r="AW25" s="383">
        <f>(IF(DASHBOARD!$J$2=AW7,DASHBOARD!$V$268,IF(DASHBOARD!$J$2=0,0,AW25)))</f>
        <v/>
      </c>
      <c r="AX25" s="383">
        <f>(IF(DASHBOARD!$J$2=AX7,DASHBOARD!$V$268,IF(DASHBOARD!$J$2=0,0,AX25)))</f>
        <v/>
      </c>
      <c r="AY25" s="383">
        <f>(IF(DASHBOARD!$J$2=AY7,DASHBOARD!$V$268,IF(DASHBOARD!$J$2=0,0,AY25)))</f>
        <v/>
      </c>
      <c r="AZ25" s="383">
        <f>(IF(DASHBOARD!$J$2=AZ7,DASHBOARD!$V$268,IF(DASHBOARD!$J$2=0,0,AZ25)))</f>
        <v/>
      </c>
      <c r="BA25" s="383">
        <f>(IF(DASHBOARD!$J$2=BA7,DASHBOARD!$V$268,IF(DASHBOARD!$J$2=0,0,BA25)))</f>
        <v/>
      </c>
      <c r="BB25" s="384">
        <f>IF(SUM(F25:BA25)&lt;&gt;0,AVERAGEIF(F25:BA25,"&gt;0",F25:BA25),0)</f>
        <v/>
      </c>
      <c r="BC25" s="147" t="n"/>
      <c r="BD25" s="385">
        <f>MAXA(F25:BA25)</f>
        <v/>
      </c>
      <c r="BE25" s="1461">
        <f>IF(BD25&lt;&gt;0,VLOOKUP(BD25,$F$10:$BA$10,MATCH(BD25,F25:BA25,0)),"")</f>
        <v/>
      </c>
      <c r="BF25" s="385">
        <f t="array" ref="BF25">MIN(IF(F25:BA25&gt;0,F25:BA25))</f>
        <v/>
      </c>
      <c r="BG25" s="1461">
        <f>IF(BF25&lt;&gt;0,VLOOKUP(BF25,$F$10:$BA$10,MATCH($BF25,$F25:$BA25,0)),"")</f>
        <v/>
      </c>
      <c r="BI25" s="1368">
        <f>HLOOKUP($BI$9,$S$10:$AI$443,1+$BL25,TRUE)</f>
        <v/>
      </c>
      <c r="BJ25" s="1369">
        <f>HLOOKUP($BJ$9,$AJ$10:$AW$443,1+$BL25,TRUE)</f>
        <v/>
      </c>
      <c r="BK25" s="151" t="n"/>
      <c r="BL25" s="387" t="n">
        <v>15</v>
      </c>
      <c r="BM25" s="389" t="n"/>
    </row>
    <row r="26" ht="20.25" customHeight="1" s="18" thickBot="1" thickTop="1">
      <c r="B26" s="1370" t="n"/>
      <c r="C26" s="1353" t="n"/>
      <c r="D26" s="1462" t="n"/>
      <c r="E26" s="388" t="inlineStr">
        <is>
          <t>Kima 150</t>
        </is>
      </c>
      <c r="F26" s="383">
        <f>(IF(DASHBOARD!$J$2=F7,DASHBOARD!$V$287,IF(DASHBOARD!$J$2=0,0,F26)))</f>
        <v/>
      </c>
      <c r="G26" s="383">
        <f>(IF(DASHBOARD!$J$2=G7,DASHBOARD!$V$287,IF(DASHBOARD!$J$2=0,0,G26)))</f>
        <v/>
      </c>
      <c r="H26" s="383">
        <f>(IF(DASHBOARD!$J$2=H7,DASHBOARD!$V$287,IF(DASHBOARD!$J$2=0,0,H26)))</f>
        <v/>
      </c>
      <c r="I26" s="383">
        <f>(IF(DASHBOARD!$J$2=I7,DASHBOARD!$V$287,IF(DASHBOARD!$J$2=0,0,I26)))</f>
        <v/>
      </c>
      <c r="J26" s="383">
        <f>(IF(DASHBOARD!$J$2=J7,DASHBOARD!$V$287,IF(DASHBOARD!$J$2=0,0,J26)))</f>
        <v/>
      </c>
      <c r="K26" s="383">
        <f>(IF(DASHBOARD!$J$2=K7,DASHBOARD!$V$287,IF(DASHBOARD!$J$2=0,0,K26)))</f>
        <v/>
      </c>
      <c r="L26" s="383">
        <f>(IF(DASHBOARD!$J$2=L7,DASHBOARD!$V$287,IF(DASHBOARD!$J$2=0,0,L26)))</f>
        <v/>
      </c>
      <c r="M26" s="383">
        <f>(IF(DASHBOARD!$J$2=M7,DASHBOARD!$V$287,IF(DASHBOARD!$J$2=0,0,M26)))</f>
        <v/>
      </c>
      <c r="N26" s="383">
        <f>(IF(DASHBOARD!$J$2=N7,DASHBOARD!$V$287,IF(DASHBOARD!$J$2=0,0,N26)))</f>
        <v/>
      </c>
      <c r="O26" s="383">
        <f>(IF(DASHBOARD!$J$2=O7,DASHBOARD!$V$287,IF(DASHBOARD!$J$2=0,0,O26)))</f>
        <v/>
      </c>
      <c r="P26" s="383">
        <f>(IF(DASHBOARD!$J$2=P7,DASHBOARD!$V$287,IF(DASHBOARD!$J$2=0,0,P26)))</f>
        <v/>
      </c>
      <c r="Q26" s="383">
        <f>(IF(DASHBOARD!$J$2=Q7,DASHBOARD!$V$287,IF(DASHBOARD!$J$2=0,0,Q26)))</f>
        <v/>
      </c>
      <c r="R26" s="383">
        <f>(IF(DASHBOARD!$J$2=R7,DASHBOARD!$V$287,IF(DASHBOARD!$J$2=0,0,R26)))</f>
        <v/>
      </c>
      <c r="S26" s="383">
        <f>(IF(DASHBOARD!$J$2=S7,DASHBOARD!$V$287,IF(DASHBOARD!$J$2=0,0,S26)))</f>
        <v/>
      </c>
      <c r="T26" s="383">
        <f>(IF(DASHBOARD!$J$2=T7,DASHBOARD!$V$287,IF(DASHBOARD!$J$2=0,0,T26)))</f>
        <v/>
      </c>
      <c r="U26" s="383">
        <f>(IF(DASHBOARD!$J$2=U7,DASHBOARD!$V$287,IF(DASHBOARD!$J$2=0,0,U26)))</f>
        <v/>
      </c>
      <c r="V26" s="383">
        <f>(IF(DASHBOARD!$J$2=V7,DASHBOARD!$V$287,IF(DASHBOARD!$J$2=0,0,V26)))</f>
        <v/>
      </c>
      <c r="W26" s="383">
        <f>(IF(DASHBOARD!$J$2=W7,DASHBOARD!$V$287,IF(DASHBOARD!$J$2=0,0,W26)))</f>
        <v/>
      </c>
      <c r="X26" s="383">
        <f>(IF(DASHBOARD!$J$2=X7,DASHBOARD!$V$287,IF(DASHBOARD!$J$2=0,0,X26)))</f>
        <v/>
      </c>
      <c r="Y26" s="383">
        <f>(IF(DASHBOARD!$J$2=Y7,DASHBOARD!$V$287,IF(DASHBOARD!$J$2=0,0,Y26)))</f>
        <v/>
      </c>
      <c r="Z26" s="383">
        <f>(IF(DASHBOARD!$J$2=Z7,DASHBOARD!$V$287,IF(DASHBOARD!$J$2=0,0,Z26)))</f>
        <v/>
      </c>
      <c r="AA26" s="383">
        <f>(IF(DASHBOARD!$J$2=AA7,DASHBOARD!$V$287,IF(DASHBOARD!$J$2=0,0,AA26)))</f>
        <v/>
      </c>
      <c r="AB26" s="383">
        <f>(IF(DASHBOARD!$J$2=AB7,DASHBOARD!$V$287,IF(DASHBOARD!$J$2=0,0,AB26)))</f>
        <v/>
      </c>
      <c r="AC26" s="383">
        <f>(IF(DASHBOARD!$J$2=AC7,DASHBOARD!$V$287,IF(DASHBOARD!$J$2=0,0,AC26)))</f>
        <v/>
      </c>
      <c r="AD26" s="383">
        <f>(IF(DASHBOARD!$J$2=AD7,DASHBOARD!$V$287,IF(DASHBOARD!$J$2=0,0,AD26)))</f>
        <v/>
      </c>
      <c r="AE26" s="383">
        <f>(IF(DASHBOARD!$J$2=AE7,DASHBOARD!$V$287,IF(DASHBOARD!$J$2=0,0,AE26)))</f>
        <v/>
      </c>
      <c r="AF26" s="383">
        <f>(IF(DASHBOARD!$J$2=AF7,DASHBOARD!$V$287,IF(DASHBOARD!$J$2=0,0,AF26)))</f>
        <v/>
      </c>
      <c r="AG26" s="383">
        <f>(IF(DASHBOARD!$J$2=AG7,DASHBOARD!$V$287,IF(DASHBOARD!$J$2=0,0,AG26)))</f>
        <v/>
      </c>
      <c r="AH26" s="383">
        <f>(IF(DASHBOARD!$J$2=AH7,DASHBOARD!$V$287,IF(DASHBOARD!$J$2=0,0,AH26)))</f>
        <v/>
      </c>
      <c r="AI26" s="383">
        <f>(IF(DASHBOARD!$J$2=AI7,DASHBOARD!$V$287,IF(DASHBOARD!$J$2=0,0,AI26)))</f>
        <v/>
      </c>
      <c r="AJ26" s="383">
        <f>(IF(DASHBOARD!$J$2=AJ7,DASHBOARD!$V$287,IF(DASHBOARD!$J$2=0,0,AJ26)))</f>
        <v/>
      </c>
      <c r="AK26" s="383">
        <f>(IF(DASHBOARD!$J$2=AK7,DASHBOARD!$V$287,IF(DASHBOARD!$J$2=0,0,AK26)))</f>
        <v/>
      </c>
      <c r="AL26" s="383">
        <f>(IF(DASHBOARD!$J$2=AL7,DASHBOARD!$V$287,IF(DASHBOARD!$J$2=0,0,AL26)))</f>
        <v/>
      </c>
      <c r="AM26" s="383">
        <f>(IF(DASHBOARD!$J$2=AM7,DASHBOARD!$V$287,IF(DASHBOARD!$J$2=0,0,AM26)))</f>
        <v/>
      </c>
      <c r="AN26" s="383">
        <f>(IF(DASHBOARD!$J$2=AN7,DASHBOARD!$V$287,IF(DASHBOARD!$J$2=0,0,AN26)))</f>
        <v/>
      </c>
      <c r="AO26" s="383">
        <f>(IF(DASHBOARD!$J$2=AO7,DASHBOARD!$V$287,IF(DASHBOARD!$J$2=0,0,AO26)))</f>
        <v/>
      </c>
      <c r="AP26" s="383">
        <f>(IF(DASHBOARD!$J$2=AP7,DASHBOARD!$V$287,IF(DASHBOARD!$J$2=0,0,AP26)))</f>
        <v/>
      </c>
      <c r="AQ26" s="383">
        <f>(IF(DASHBOARD!$J$2=AQ7,DASHBOARD!$V$287,IF(DASHBOARD!$J$2=0,0,AQ26)))</f>
        <v/>
      </c>
      <c r="AR26" s="383">
        <f>(IF(DASHBOARD!$J$2=AR7,DASHBOARD!$V$287,IF(DASHBOARD!$J$2=0,0,AR26)))</f>
        <v/>
      </c>
      <c r="AS26" s="383">
        <f>(IF(DASHBOARD!$J$2=AS7,DASHBOARD!$V$287,IF(DASHBOARD!$J$2=0,0,AS26)))</f>
        <v/>
      </c>
      <c r="AT26" s="383">
        <f>(IF(DASHBOARD!$J$2=AT7,DASHBOARD!$V$287,IF(DASHBOARD!$J$2=0,0,AT26)))</f>
        <v/>
      </c>
      <c r="AU26" s="383">
        <f>(IF(DASHBOARD!$J$2=AU7,DASHBOARD!$V$287,IF(DASHBOARD!$J$2=0,0,AU26)))</f>
        <v/>
      </c>
      <c r="AV26" s="383">
        <f>(IF(DASHBOARD!$J$2=AV7,DASHBOARD!$V$287,IF(DASHBOARD!$J$2=0,0,AV26)))</f>
        <v/>
      </c>
      <c r="AW26" s="383">
        <f>(IF(DASHBOARD!$J$2=AW7,DASHBOARD!$V$287,IF(DASHBOARD!$J$2=0,0,AW26)))</f>
        <v/>
      </c>
      <c r="AX26" s="383">
        <f>(IF(DASHBOARD!$J$2=AX7,DASHBOARD!$V$287,IF(DASHBOARD!$J$2=0,0,AX26)))</f>
        <v/>
      </c>
      <c r="AY26" s="383">
        <f>(IF(DASHBOARD!$J$2=AY7,DASHBOARD!$V$287,IF(DASHBOARD!$J$2=0,0,AY26)))</f>
        <v/>
      </c>
      <c r="AZ26" s="383">
        <f>(IF(DASHBOARD!$J$2=AZ7,DASHBOARD!$V$287,IF(DASHBOARD!$J$2=0,0,AZ26)))</f>
        <v/>
      </c>
      <c r="BA26" s="383">
        <f>(IF(DASHBOARD!$J$2=BA7,DASHBOARD!$V$287,IF(DASHBOARD!$J$2=0,0,BA26)))</f>
        <v/>
      </c>
      <c r="BB26" s="384">
        <f>IF(SUM(F26:BA26)&lt;&gt;0,AVERAGEIF(F26:BA26,"&gt;0",F26:BA26),0)</f>
        <v/>
      </c>
      <c r="BC26" s="147" t="n"/>
      <c r="BD26" s="385">
        <f>MAXA(F26:BA26)</f>
        <v/>
      </c>
      <c r="BE26" s="1461">
        <f>IF(BD26&lt;&gt;0,VLOOKUP(BD26,$F$10:$BA$10,MATCH(BD26,F26:BA26,0)),"")</f>
        <v/>
      </c>
      <c r="BF26" s="385">
        <f t="array" ref="BF26">MIN(IF(F26:BA26&gt;0,F26:BA26))</f>
        <v/>
      </c>
      <c r="BG26" s="1461">
        <f>IF(BF26&lt;&gt;0,VLOOKUP(BF26,$F$10:$BA$10,MATCH($BF26,$F26:$BA26,0)),"")</f>
        <v/>
      </c>
      <c r="BI26" s="1368">
        <f>HLOOKUP($BI$9,$S$10:$AI$443,1+$BL26,TRUE)</f>
        <v/>
      </c>
      <c r="BJ26" s="1369">
        <f>HLOOKUP($BJ$9,$AJ$10:$AW$443,1+$BL26,TRUE)</f>
        <v/>
      </c>
      <c r="BK26" s="151" t="n"/>
      <c r="BL26" s="387" t="n">
        <v>16</v>
      </c>
      <c r="BM26" s="389" t="n"/>
    </row>
    <row r="27" ht="20.25" customHeight="1" s="18" thickBot="1" thickTop="1">
      <c r="B27" s="1370" t="n"/>
      <c r="C27" s="1353" t="n"/>
      <c r="D27" s="1462" t="n"/>
      <c r="E27" s="388" t="inlineStr">
        <is>
          <t>Balusu # 1, 150</t>
        </is>
      </c>
      <c r="F27" s="383">
        <f>(IF(DASHBOARD!$J$2=F7,DASHBOARD!$V$288,IF(DASHBOARD!$J$2=0,0,F27)))</f>
        <v/>
      </c>
      <c r="G27" s="383">
        <f>(IF(DASHBOARD!$J$2=G7,DASHBOARD!$V$288,IF(DASHBOARD!$J$2=0,0,G27)))</f>
        <v/>
      </c>
      <c r="H27" s="383">
        <f>(IF(DASHBOARD!$J$2=H7,DASHBOARD!$V$288,IF(DASHBOARD!$J$2=0,0,H27)))</f>
        <v/>
      </c>
      <c r="I27" s="383">
        <f>(IF(DASHBOARD!$J$2=I7,DASHBOARD!$V$288,IF(DASHBOARD!$J$2=0,0,I27)))</f>
        <v/>
      </c>
      <c r="J27" s="383">
        <f>(IF(DASHBOARD!$J$2=J7,DASHBOARD!$V$288,IF(DASHBOARD!$J$2=0,0,J27)))</f>
        <v/>
      </c>
      <c r="K27" s="383">
        <f>(IF(DASHBOARD!$J$2=K7,DASHBOARD!$V$288,IF(DASHBOARD!$J$2=0,0,K27)))</f>
        <v/>
      </c>
      <c r="L27" s="383">
        <f>(IF(DASHBOARD!$J$2=L7,DASHBOARD!$V$288,IF(DASHBOARD!$J$2=0,0,L27)))</f>
        <v/>
      </c>
      <c r="M27" s="383">
        <f>(IF(DASHBOARD!$J$2=M7,DASHBOARD!$V$288,IF(DASHBOARD!$J$2=0,0,M27)))</f>
        <v/>
      </c>
      <c r="N27" s="383">
        <f>(IF(DASHBOARD!$J$2=N7,DASHBOARD!$V$288,IF(DASHBOARD!$J$2=0,0,N27)))</f>
        <v/>
      </c>
      <c r="O27" s="383">
        <f>(IF(DASHBOARD!$J$2=O7,DASHBOARD!$V$288,IF(DASHBOARD!$J$2=0,0,O27)))</f>
        <v/>
      </c>
      <c r="P27" s="383">
        <f>(IF(DASHBOARD!$J$2=P7,DASHBOARD!$V$288,IF(DASHBOARD!$J$2=0,0,P27)))</f>
        <v/>
      </c>
      <c r="Q27" s="383">
        <f>(IF(DASHBOARD!$J$2=Q7,DASHBOARD!$V$288,IF(DASHBOARD!$J$2=0,0,Q27)))</f>
        <v/>
      </c>
      <c r="R27" s="383">
        <f>(IF(DASHBOARD!$J$2=R7,DASHBOARD!$V$288,IF(DASHBOARD!$J$2=0,0,R27)))</f>
        <v/>
      </c>
      <c r="S27" s="383">
        <f>(IF(DASHBOARD!$J$2=S7,DASHBOARD!$V$288,IF(DASHBOARD!$J$2=0,0,S27)))</f>
        <v/>
      </c>
      <c r="T27" s="383">
        <f>(IF(DASHBOARD!$J$2=T7,DASHBOARD!$V$288,IF(DASHBOARD!$J$2=0,0,T27)))</f>
        <v/>
      </c>
      <c r="U27" s="383">
        <f>(IF(DASHBOARD!$J$2=U7,DASHBOARD!$V$288,IF(DASHBOARD!$J$2=0,0,U27)))</f>
        <v/>
      </c>
      <c r="V27" s="383">
        <f>(IF(DASHBOARD!$J$2=V7,DASHBOARD!$V$288,IF(DASHBOARD!$J$2=0,0,V27)))</f>
        <v/>
      </c>
      <c r="W27" s="383">
        <f>(IF(DASHBOARD!$J$2=W7,DASHBOARD!$V$288,IF(DASHBOARD!$J$2=0,0,W27)))</f>
        <v/>
      </c>
      <c r="X27" s="383">
        <f>(IF(DASHBOARD!$J$2=X7,DASHBOARD!$V$288,IF(DASHBOARD!$J$2=0,0,X27)))</f>
        <v/>
      </c>
      <c r="Y27" s="383">
        <f>(IF(DASHBOARD!$J$2=Y7,DASHBOARD!$V$288,IF(DASHBOARD!$J$2=0,0,Y27)))</f>
        <v/>
      </c>
      <c r="Z27" s="383">
        <f>(IF(DASHBOARD!$J$2=Z7,DASHBOARD!$V$288,IF(DASHBOARD!$J$2=0,0,Z27)))</f>
        <v/>
      </c>
      <c r="AA27" s="383">
        <f>(IF(DASHBOARD!$J$2=AA7,DASHBOARD!$V$288,IF(DASHBOARD!$J$2=0,0,AA27)))</f>
        <v/>
      </c>
      <c r="AB27" s="383">
        <f>(IF(DASHBOARD!$J$2=AB7,DASHBOARD!$V$288,IF(DASHBOARD!$J$2=0,0,AB27)))</f>
        <v/>
      </c>
      <c r="AC27" s="383">
        <f>(IF(DASHBOARD!$J$2=AC7,DASHBOARD!$V$288,IF(DASHBOARD!$J$2=0,0,AC27)))</f>
        <v/>
      </c>
      <c r="AD27" s="383">
        <f>(IF(DASHBOARD!$J$2=AD7,DASHBOARD!$V$288,IF(DASHBOARD!$J$2=0,0,AD27)))</f>
        <v/>
      </c>
      <c r="AE27" s="383">
        <f>(IF(DASHBOARD!$J$2=AE7,DASHBOARD!$V$288,IF(DASHBOARD!$J$2=0,0,AE27)))</f>
        <v/>
      </c>
      <c r="AF27" s="383">
        <f>(IF(DASHBOARD!$J$2=AF7,DASHBOARD!$V$288,IF(DASHBOARD!$J$2=0,0,AF27)))</f>
        <v/>
      </c>
      <c r="AG27" s="383">
        <f>(IF(DASHBOARD!$J$2=AG7,DASHBOARD!$V$288,IF(DASHBOARD!$J$2=0,0,AG27)))</f>
        <v/>
      </c>
      <c r="AH27" s="383">
        <f>(IF(DASHBOARD!$J$2=AH7,DASHBOARD!$V$288,IF(DASHBOARD!$J$2=0,0,AH27)))</f>
        <v/>
      </c>
      <c r="AI27" s="383">
        <f>(IF(DASHBOARD!$J$2=AI7,DASHBOARD!$V$288,IF(DASHBOARD!$J$2=0,0,AI27)))</f>
        <v/>
      </c>
      <c r="AJ27" s="383">
        <f>(IF(DASHBOARD!$J$2=AJ7,DASHBOARD!$V$288,IF(DASHBOARD!$J$2=0,0,AJ27)))</f>
        <v/>
      </c>
      <c r="AK27" s="383">
        <f>(IF(DASHBOARD!$J$2=AK7,DASHBOARD!$V$288,IF(DASHBOARD!$J$2=0,0,AK27)))</f>
        <v/>
      </c>
      <c r="AL27" s="383">
        <f>(IF(DASHBOARD!$J$2=AL7,DASHBOARD!$V$288,IF(DASHBOARD!$J$2=0,0,AL27)))</f>
        <v/>
      </c>
      <c r="AM27" s="383">
        <f>(IF(DASHBOARD!$J$2=AM7,DASHBOARD!$V$288,IF(DASHBOARD!$J$2=0,0,AM27)))</f>
        <v/>
      </c>
      <c r="AN27" s="383">
        <f>(IF(DASHBOARD!$J$2=AN7,DASHBOARD!$V$288,IF(DASHBOARD!$J$2=0,0,AN27)))</f>
        <v/>
      </c>
      <c r="AO27" s="383">
        <f>(IF(DASHBOARD!$J$2=AO7,DASHBOARD!$V$288,IF(DASHBOARD!$J$2=0,0,AO27)))</f>
        <v/>
      </c>
      <c r="AP27" s="383">
        <f>(IF(DASHBOARD!$J$2=AP7,DASHBOARD!$V$288,IF(DASHBOARD!$J$2=0,0,AP27)))</f>
        <v/>
      </c>
      <c r="AQ27" s="383">
        <f>(IF(DASHBOARD!$J$2=AQ7,DASHBOARD!$V$288,IF(DASHBOARD!$J$2=0,0,AQ27)))</f>
        <v/>
      </c>
      <c r="AR27" s="383">
        <f>(IF(DASHBOARD!$J$2=AR7,DASHBOARD!$V$288,IF(DASHBOARD!$J$2=0,0,AR27)))</f>
        <v/>
      </c>
      <c r="AS27" s="383">
        <f>(IF(DASHBOARD!$J$2=AS7,DASHBOARD!$V$288,IF(DASHBOARD!$J$2=0,0,AS27)))</f>
        <v/>
      </c>
      <c r="AT27" s="383">
        <f>(IF(DASHBOARD!$J$2=AT7,DASHBOARD!$V$288,IF(DASHBOARD!$J$2=0,0,AT27)))</f>
        <v/>
      </c>
      <c r="AU27" s="383">
        <f>(IF(DASHBOARD!$J$2=AU7,DASHBOARD!$V$288,IF(DASHBOARD!$J$2=0,0,AU27)))</f>
        <v/>
      </c>
      <c r="AV27" s="383">
        <f>(IF(DASHBOARD!$J$2=AV7,DASHBOARD!$V$288,IF(DASHBOARD!$J$2=0,0,AV27)))</f>
        <v/>
      </c>
      <c r="AW27" s="383">
        <f>(IF(DASHBOARD!$J$2=AW7,DASHBOARD!$V$288,IF(DASHBOARD!$J$2=0,0,AW27)))</f>
        <v/>
      </c>
      <c r="AX27" s="383">
        <f>(IF(DASHBOARD!$J$2=AX7,DASHBOARD!$V$288,IF(DASHBOARD!$J$2=0,0,AX27)))</f>
        <v/>
      </c>
      <c r="AY27" s="383">
        <f>(IF(DASHBOARD!$J$2=AY7,DASHBOARD!$V$288,IF(DASHBOARD!$J$2=0,0,AY27)))</f>
        <v/>
      </c>
      <c r="AZ27" s="383">
        <f>(IF(DASHBOARD!$J$2=AZ7,DASHBOARD!$V$288,IF(DASHBOARD!$J$2=0,0,AZ27)))</f>
        <v/>
      </c>
      <c r="BA27" s="383">
        <f>(IF(DASHBOARD!$J$2=BA7,DASHBOARD!$V$288,IF(DASHBOARD!$J$2=0,0,BA27)))</f>
        <v/>
      </c>
      <c r="BB27" s="384">
        <f>IF(SUM(F27:BA27)&lt;&gt;0,AVERAGEIF(F27:BA27,"&gt;0",F27:BA27),0)</f>
        <v/>
      </c>
      <c r="BC27" s="147" t="n"/>
      <c r="BD27" s="385">
        <f>MAXA(F27:BA27)</f>
        <v/>
      </c>
      <c r="BE27" s="1461">
        <f>IF(BD27&lt;&gt;0,VLOOKUP(BD27,$F$10:$BA$10,MATCH(BD27,F27:BA27,0)),"")</f>
        <v/>
      </c>
      <c r="BF27" s="385">
        <f t="array" ref="BF27">MIN(IF(F27:BA27&gt;0,F27:BA27))</f>
        <v/>
      </c>
      <c r="BG27" s="1461">
        <f>IF(BF27&lt;&gt;0,VLOOKUP(BF27,$F$10:$BA$10,MATCH($BF27,$F27:$BA27,0)),"")</f>
        <v/>
      </c>
      <c r="BI27" s="1368">
        <f>HLOOKUP($BI$9,$S$10:$AI$443,1+$BL27,TRUE)</f>
        <v/>
      </c>
      <c r="BJ27" s="1369">
        <f>HLOOKUP($BJ$9,$AJ$10:$AW$443,1+$BL27,TRUE)</f>
        <v/>
      </c>
      <c r="BK27" s="151" t="n"/>
      <c r="BL27" s="387" t="n">
        <v>17</v>
      </c>
      <c r="BM27" s="389" t="n"/>
    </row>
    <row r="28" ht="20.25" customHeight="1" s="18" thickBot="1" thickTop="1">
      <c r="B28" s="1370" t="n"/>
      <c r="C28" s="1353" t="n"/>
      <c r="D28" s="1462" t="n"/>
      <c r="E28" s="388" t="inlineStr">
        <is>
          <t>Balusu # 2, 150</t>
        </is>
      </c>
      <c r="F28" s="383">
        <f>(IF(DASHBOARD!$J$2=F7,DASHBOARD!$V$289,IF(DASHBOARD!$J$2=0,0,F28)))</f>
        <v/>
      </c>
      <c r="G28" s="383">
        <f>(IF(DASHBOARD!$J$2=G7,DASHBOARD!$V$289,IF(DASHBOARD!$J$2=0,0,G28)))</f>
        <v/>
      </c>
      <c r="H28" s="383">
        <f>(IF(DASHBOARD!$J$2=H7,DASHBOARD!$V$289,IF(DASHBOARD!$J$2=0,0,H28)))</f>
        <v/>
      </c>
      <c r="I28" s="383">
        <f>(IF(DASHBOARD!$J$2=I7,DASHBOARD!$V$289,IF(DASHBOARD!$J$2=0,0,I28)))</f>
        <v/>
      </c>
      <c r="J28" s="383">
        <f>(IF(DASHBOARD!$J$2=J7,DASHBOARD!$V$289,IF(DASHBOARD!$J$2=0,0,J28)))</f>
        <v/>
      </c>
      <c r="K28" s="383">
        <f>(IF(DASHBOARD!$J$2=K7,DASHBOARD!$V$289,IF(DASHBOARD!$J$2=0,0,K28)))</f>
        <v/>
      </c>
      <c r="L28" s="383">
        <f>(IF(DASHBOARD!$J$2=L7,DASHBOARD!$V$289,IF(DASHBOARD!$J$2=0,0,L28)))</f>
        <v/>
      </c>
      <c r="M28" s="383">
        <f>(IF(DASHBOARD!$J$2=M7,DASHBOARD!$V$289,IF(DASHBOARD!$J$2=0,0,M28)))</f>
        <v/>
      </c>
      <c r="N28" s="383">
        <f>(IF(DASHBOARD!$J$2=N7,DASHBOARD!$V$289,IF(DASHBOARD!$J$2=0,0,N28)))</f>
        <v/>
      </c>
      <c r="O28" s="383">
        <f>(IF(DASHBOARD!$J$2=O7,DASHBOARD!$V$289,IF(DASHBOARD!$J$2=0,0,O28)))</f>
        <v/>
      </c>
      <c r="P28" s="383">
        <f>(IF(DASHBOARD!$J$2=P7,DASHBOARD!$V$289,IF(DASHBOARD!$J$2=0,0,P28)))</f>
        <v/>
      </c>
      <c r="Q28" s="383">
        <f>(IF(DASHBOARD!$J$2=Q7,DASHBOARD!$V$289,IF(DASHBOARD!$J$2=0,0,Q28)))</f>
        <v/>
      </c>
      <c r="R28" s="383">
        <f>(IF(DASHBOARD!$J$2=R7,DASHBOARD!$V$289,IF(DASHBOARD!$J$2=0,0,R28)))</f>
        <v/>
      </c>
      <c r="S28" s="383">
        <f>(IF(DASHBOARD!$J$2=S7,DASHBOARD!$V$289,IF(DASHBOARD!$J$2=0,0,S28)))</f>
        <v/>
      </c>
      <c r="T28" s="383">
        <f>(IF(DASHBOARD!$J$2=T7,DASHBOARD!$V$289,IF(DASHBOARD!$J$2=0,0,T28)))</f>
        <v/>
      </c>
      <c r="U28" s="383">
        <f>(IF(DASHBOARD!$J$2=U7,DASHBOARD!$V$289,IF(DASHBOARD!$J$2=0,0,U28)))</f>
        <v/>
      </c>
      <c r="V28" s="383">
        <f>(IF(DASHBOARD!$J$2=V7,DASHBOARD!$V$289,IF(DASHBOARD!$J$2=0,0,V28)))</f>
        <v/>
      </c>
      <c r="W28" s="383">
        <f>(IF(DASHBOARD!$J$2=W7,DASHBOARD!$V$289,IF(DASHBOARD!$J$2=0,0,W28)))</f>
        <v/>
      </c>
      <c r="X28" s="383">
        <f>(IF(DASHBOARD!$J$2=X7,DASHBOARD!$V$289,IF(DASHBOARD!$J$2=0,0,X28)))</f>
        <v/>
      </c>
      <c r="Y28" s="383">
        <f>(IF(DASHBOARD!$J$2=Y7,DASHBOARD!$V$289,IF(DASHBOARD!$J$2=0,0,Y28)))</f>
        <v/>
      </c>
      <c r="Z28" s="383">
        <f>(IF(DASHBOARD!$J$2=Z7,DASHBOARD!$V$289,IF(DASHBOARD!$J$2=0,0,Z28)))</f>
        <v/>
      </c>
      <c r="AA28" s="383">
        <f>(IF(DASHBOARD!$J$2=AA7,DASHBOARD!$V$289,IF(DASHBOARD!$J$2=0,0,AA28)))</f>
        <v/>
      </c>
      <c r="AB28" s="383">
        <f>(IF(DASHBOARD!$J$2=AB7,DASHBOARD!$V$289,IF(DASHBOARD!$J$2=0,0,AB28)))</f>
        <v/>
      </c>
      <c r="AC28" s="383">
        <f>(IF(DASHBOARD!$J$2=AC7,DASHBOARD!$V$289,IF(DASHBOARD!$J$2=0,0,AC28)))</f>
        <v/>
      </c>
      <c r="AD28" s="383">
        <f>(IF(DASHBOARD!$J$2=AD7,DASHBOARD!$V$289,IF(DASHBOARD!$J$2=0,0,AD28)))</f>
        <v/>
      </c>
      <c r="AE28" s="383">
        <f>(IF(DASHBOARD!$J$2=AE7,DASHBOARD!$V$289,IF(DASHBOARD!$J$2=0,0,AE28)))</f>
        <v/>
      </c>
      <c r="AF28" s="383">
        <f>(IF(DASHBOARD!$J$2=AF7,DASHBOARD!$V$289,IF(DASHBOARD!$J$2=0,0,AF28)))</f>
        <v/>
      </c>
      <c r="AG28" s="383">
        <f>(IF(DASHBOARD!$J$2=AG7,DASHBOARD!$V$289,IF(DASHBOARD!$J$2=0,0,AG28)))</f>
        <v/>
      </c>
      <c r="AH28" s="383">
        <f>(IF(DASHBOARD!$J$2=AH7,DASHBOARD!$V$289,IF(DASHBOARD!$J$2=0,0,AH28)))</f>
        <v/>
      </c>
      <c r="AI28" s="383">
        <f>(IF(DASHBOARD!$J$2=AI7,DASHBOARD!$V$289,IF(DASHBOARD!$J$2=0,0,AI28)))</f>
        <v/>
      </c>
      <c r="AJ28" s="383">
        <f>(IF(DASHBOARD!$J$2=AJ7,DASHBOARD!$V$289,IF(DASHBOARD!$J$2=0,0,AJ28)))</f>
        <v/>
      </c>
      <c r="AK28" s="383">
        <f>(IF(DASHBOARD!$J$2=AK7,DASHBOARD!$V$289,IF(DASHBOARD!$J$2=0,0,AK28)))</f>
        <v/>
      </c>
      <c r="AL28" s="383">
        <f>(IF(DASHBOARD!$J$2=AL7,DASHBOARD!$V$289,IF(DASHBOARD!$J$2=0,0,AL28)))</f>
        <v/>
      </c>
      <c r="AM28" s="383">
        <f>(IF(DASHBOARD!$J$2=AM7,DASHBOARD!$V$289,IF(DASHBOARD!$J$2=0,0,AM28)))</f>
        <v/>
      </c>
      <c r="AN28" s="383">
        <f>(IF(DASHBOARD!$J$2=AN7,DASHBOARD!$V$289,IF(DASHBOARD!$J$2=0,0,AN28)))</f>
        <v/>
      </c>
      <c r="AO28" s="383">
        <f>(IF(DASHBOARD!$J$2=AO7,DASHBOARD!$V$289,IF(DASHBOARD!$J$2=0,0,AO28)))</f>
        <v/>
      </c>
      <c r="AP28" s="383">
        <f>(IF(DASHBOARD!$J$2=AP7,DASHBOARD!$V$289,IF(DASHBOARD!$J$2=0,0,AP28)))</f>
        <v/>
      </c>
      <c r="AQ28" s="383">
        <f>(IF(DASHBOARD!$J$2=AQ7,DASHBOARD!$V$289,IF(DASHBOARD!$J$2=0,0,AQ28)))</f>
        <v/>
      </c>
      <c r="AR28" s="383">
        <f>(IF(DASHBOARD!$J$2=AR7,DASHBOARD!$V$289,IF(DASHBOARD!$J$2=0,0,AR28)))</f>
        <v/>
      </c>
      <c r="AS28" s="383">
        <f>(IF(DASHBOARD!$J$2=AS7,DASHBOARD!$V$289,IF(DASHBOARD!$J$2=0,0,AS28)))</f>
        <v/>
      </c>
      <c r="AT28" s="383">
        <f>(IF(DASHBOARD!$J$2=AT7,DASHBOARD!$V$289,IF(DASHBOARD!$J$2=0,0,AT28)))</f>
        <v/>
      </c>
      <c r="AU28" s="383">
        <f>(IF(DASHBOARD!$J$2=AU7,DASHBOARD!$V$289,IF(DASHBOARD!$J$2=0,0,AU28)))</f>
        <v/>
      </c>
      <c r="AV28" s="383">
        <f>(IF(DASHBOARD!$J$2=AV7,DASHBOARD!$V$289,IF(DASHBOARD!$J$2=0,0,AV28)))</f>
        <v/>
      </c>
      <c r="AW28" s="383">
        <f>(IF(DASHBOARD!$J$2=AW7,DASHBOARD!$V$289,IF(DASHBOARD!$J$2=0,0,AW28)))</f>
        <v/>
      </c>
      <c r="AX28" s="383">
        <f>(IF(DASHBOARD!$J$2=AX7,DASHBOARD!$V$289,IF(DASHBOARD!$J$2=0,0,AX28)))</f>
        <v/>
      </c>
      <c r="AY28" s="383">
        <f>(IF(DASHBOARD!$J$2=AY7,DASHBOARD!$V$289,IF(DASHBOARD!$J$2=0,0,AY28)))</f>
        <v/>
      </c>
      <c r="AZ28" s="383">
        <f>(IF(DASHBOARD!$J$2=AZ7,DASHBOARD!$V$289,IF(DASHBOARD!$J$2=0,0,AZ28)))</f>
        <v/>
      </c>
      <c r="BA28" s="383">
        <f>(IF(DASHBOARD!$J$2=BA7,DASHBOARD!$V$289,IF(DASHBOARD!$J$2=0,0,BA28)))</f>
        <v/>
      </c>
      <c r="BB28" s="384">
        <f>IF(SUM(F28:BA28)&lt;&gt;0,AVERAGEIF(F28:BA28,"&gt;0",F28:BA28),0)</f>
        <v/>
      </c>
      <c r="BC28" s="147" t="n"/>
      <c r="BD28" s="385">
        <f>MAXA(F28:BA28)</f>
        <v/>
      </c>
      <c r="BE28" s="1461">
        <f>IF(BD28&lt;&gt;0,VLOOKUP(BD28,$F$10:$BA$10,MATCH(BD28,F28:BA28,0)),"")</f>
        <v/>
      </c>
      <c r="BF28" s="385">
        <f t="array" ref="BF28">MIN(IF(F28:BA28&gt;0,F28:BA28))</f>
        <v/>
      </c>
      <c r="BG28" s="1461">
        <f>IF(BF28&lt;&gt;0,VLOOKUP(BF28,$F$10:$BA$10,MATCH($BF28,$F28:$BA28,0)),"")</f>
        <v/>
      </c>
      <c r="BI28" s="1368">
        <f>HLOOKUP($BI$9,$S$10:$AI$443,1+$BL28,TRUE)</f>
        <v/>
      </c>
      <c r="BJ28" s="1369">
        <f>HLOOKUP($BJ$9,$AJ$10:$AW$443,1+$BL28,TRUE)</f>
        <v/>
      </c>
      <c r="BK28" s="151" t="n"/>
      <c r="BL28" s="387" t="n">
        <v>18</v>
      </c>
      <c r="BM28" s="389" t="n"/>
    </row>
    <row r="29" ht="20.25" customHeight="1" s="18" thickBot="1" thickTop="1">
      <c r="B29" s="1370" t="n"/>
      <c r="C29" s="1353" t="n"/>
      <c r="D29" s="1079" t="n"/>
      <c r="E29" s="388" t="n"/>
      <c r="F29" s="383" t="n"/>
      <c r="G29" s="383" t="n"/>
      <c r="H29" s="383" t="n"/>
      <c r="I29" s="383" t="n"/>
      <c r="J29" s="383" t="n"/>
      <c r="K29" s="383" t="n"/>
      <c r="L29" s="383" t="n"/>
      <c r="M29" s="383" t="n"/>
      <c r="N29" s="383" t="n"/>
      <c r="O29" s="383" t="n"/>
      <c r="P29" s="383" t="n"/>
      <c r="Q29" s="383" t="n"/>
      <c r="R29" s="383" t="n"/>
      <c r="S29" s="383" t="n"/>
      <c r="T29" s="383" t="n"/>
      <c r="U29" s="383" t="n"/>
      <c r="V29" s="383" t="n"/>
      <c r="W29" s="383" t="n"/>
      <c r="X29" s="383" t="n"/>
      <c r="Y29" s="383" t="n"/>
      <c r="Z29" s="383" t="n"/>
      <c r="AA29" s="383" t="n"/>
      <c r="AB29" s="383" t="n"/>
      <c r="AC29" s="383" t="n"/>
      <c r="AD29" s="383" t="n"/>
      <c r="AE29" s="383" t="n"/>
      <c r="AF29" s="383" t="n"/>
      <c r="AG29" s="383" t="n"/>
      <c r="AH29" s="383" t="n"/>
      <c r="AI29" s="383" t="n"/>
      <c r="AJ29" s="383" t="n"/>
      <c r="AK29" s="383" t="n"/>
      <c r="AL29" s="383" t="n"/>
      <c r="AM29" s="383" t="n"/>
      <c r="AN29" s="383" t="n"/>
      <c r="AO29" s="383" t="n"/>
      <c r="AP29" s="383" t="n"/>
      <c r="AQ29" s="383" t="n"/>
      <c r="AR29" s="383" t="n"/>
      <c r="AS29" s="383" t="n"/>
      <c r="AT29" s="383" t="n"/>
      <c r="AU29" s="383" t="n"/>
      <c r="AV29" s="383" t="n"/>
      <c r="AW29" s="383" t="n"/>
      <c r="AX29" s="383" t="n"/>
      <c r="AY29" s="383" t="n"/>
      <c r="AZ29" s="383" t="n"/>
      <c r="BA29" s="383" t="n"/>
      <c r="BB29" s="384">
        <f>IF(SUM(F29:BA29)&lt;&gt;0,AVERAGEIF(F29:BA29,"&gt;0",F29:BA29),0)</f>
        <v/>
      </c>
      <c r="BC29" s="147" t="n"/>
      <c r="BD29" s="385">
        <f>MAXA(F29:BA29)</f>
        <v/>
      </c>
      <c r="BE29" s="1461">
        <f>IF(BD29&lt;&gt;0,VLOOKUP(BD29,$F$10:$BA$10,MATCH(BD29,F29:BA29,0)),"")</f>
        <v/>
      </c>
      <c r="BF29" s="385">
        <f t="array" ref="BF29">MIN(IF(F29:BA29&gt;0,F29:BA29))</f>
        <v/>
      </c>
      <c r="BG29" s="1461">
        <f>IF(BF29&lt;&gt;0,VLOOKUP(BF29,$F$10:$BA$10,MATCH($BF29,$F29:$BA29,0)),"")</f>
        <v/>
      </c>
      <c r="BI29" s="1368">
        <f>HLOOKUP($BI$9,$S$10:$AI$443,1+$BL29,TRUE)</f>
        <v/>
      </c>
      <c r="BJ29" s="1369">
        <f>HLOOKUP($BJ$9,$AJ$10:$AW$443,1+$BL29,TRUE)</f>
        <v/>
      </c>
      <c r="BK29" s="151" t="n"/>
      <c r="BL29" s="387" t="n">
        <v>19</v>
      </c>
      <c r="BM29" s="389" t="n"/>
    </row>
    <row r="30" ht="20.25" customHeight="1" s="18" thickBot="1" thickTop="1">
      <c r="B30" s="1370" t="n"/>
      <c r="C30" s="1353" t="n"/>
      <c r="D30" s="1464" t="inlineStr">
        <is>
          <t>Pangkep 66</t>
        </is>
      </c>
      <c r="E30" s="393" t="inlineStr">
        <is>
          <t>Mandai # 1, 66</t>
        </is>
      </c>
      <c r="F30" s="383">
        <f>(IF(DASHBOARD!$J$2=F7,DASHBOARD!$V$300,IF(DASHBOARD!$J$2=0,0,F30)))</f>
        <v/>
      </c>
      <c r="G30" s="383">
        <f>(IF(DASHBOARD!$J$2=G7,DASHBOARD!$V$300,IF(DASHBOARD!$J$2=0,0,G30)))</f>
        <v/>
      </c>
      <c r="H30" s="383">
        <f>(IF(DASHBOARD!$J$2=H7,DASHBOARD!$V$300,IF(DASHBOARD!$J$2=0,0,H30)))</f>
        <v/>
      </c>
      <c r="I30" s="383">
        <f>(IF(DASHBOARD!$J$2=I7,DASHBOARD!$V$300,IF(DASHBOARD!$J$2=0,0,I30)))</f>
        <v/>
      </c>
      <c r="J30" s="383">
        <f>(IF(DASHBOARD!$J$2=J7,DASHBOARD!$V$300,IF(DASHBOARD!$J$2=0,0,J30)))</f>
        <v/>
      </c>
      <c r="K30" s="383">
        <f>(IF(DASHBOARD!$J$2=K7,DASHBOARD!$V$300,IF(DASHBOARD!$J$2=0,0,K30)))</f>
        <v/>
      </c>
      <c r="L30" s="383">
        <f>(IF(DASHBOARD!$J$2=L7,DASHBOARD!$V$300,IF(DASHBOARD!$J$2=0,0,L30)))</f>
        <v/>
      </c>
      <c r="M30" s="383">
        <f>(IF(DASHBOARD!$J$2=M7,DASHBOARD!$V$300,IF(DASHBOARD!$J$2=0,0,M30)))</f>
        <v/>
      </c>
      <c r="N30" s="383">
        <f>(IF(DASHBOARD!$J$2=N7,DASHBOARD!$V$300,IF(DASHBOARD!$J$2=0,0,N30)))</f>
        <v/>
      </c>
      <c r="O30" s="383">
        <f>(IF(DASHBOARD!$J$2=O7,DASHBOARD!$V$300,IF(DASHBOARD!$J$2=0,0,O30)))</f>
        <v/>
      </c>
      <c r="P30" s="383">
        <f>(IF(DASHBOARD!$J$2=P7,DASHBOARD!$V$300,IF(DASHBOARD!$J$2=0,0,P30)))</f>
        <v/>
      </c>
      <c r="Q30" s="383">
        <f>(IF(DASHBOARD!$J$2=Q7,DASHBOARD!$V$300,IF(DASHBOARD!$J$2=0,0,Q30)))</f>
        <v/>
      </c>
      <c r="R30" s="383">
        <f>(IF(DASHBOARD!$J$2=R7,DASHBOARD!$V$300,IF(DASHBOARD!$J$2=0,0,R30)))</f>
        <v/>
      </c>
      <c r="S30" s="383">
        <f>(IF(DASHBOARD!$J$2=S7,DASHBOARD!$V$300,IF(DASHBOARD!$J$2=0,0,S30)))</f>
        <v/>
      </c>
      <c r="T30" s="383">
        <f>(IF(DASHBOARD!$J$2=T7,DASHBOARD!$V$300,IF(DASHBOARD!$J$2=0,0,T30)))</f>
        <v/>
      </c>
      <c r="U30" s="383">
        <f>(IF(DASHBOARD!$J$2=U7,DASHBOARD!$V$300,IF(DASHBOARD!$J$2=0,0,U30)))</f>
        <v/>
      </c>
      <c r="V30" s="383">
        <f>(IF(DASHBOARD!$J$2=V7,DASHBOARD!$V$300,IF(DASHBOARD!$J$2=0,0,V30)))</f>
        <v/>
      </c>
      <c r="W30" s="383">
        <f>(IF(DASHBOARD!$J$2=W7,DASHBOARD!$V$300,IF(DASHBOARD!$J$2=0,0,W30)))</f>
        <v/>
      </c>
      <c r="X30" s="383">
        <f>(IF(DASHBOARD!$J$2=X7,DASHBOARD!$V$300,IF(DASHBOARD!$J$2=0,0,X30)))</f>
        <v/>
      </c>
      <c r="Y30" s="383">
        <f>(IF(DASHBOARD!$J$2=Y7,DASHBOARD!$V$300,IF(DASHBOARD!$J$2=0,0,Y30)))</f>
        <v/>
      </c>
      <c r="Z30" s="383">
        <f>(IF(DASHBOARD!$J$2=Z7,DASHBOARD!$V$300,IF(DASHBOARD!$J$2=0,0,Z30)))</f>
        <v/>
      </c>
      <c r="AA30" s="383">
        <f>(IF(DASHBOARD!$J$2=AA7,DASHBOARD!$V$300,IF(DASHBOARD!$J$2=0,0,AA30)))</f>
        <v/>
      </c>
      <c r="AB30" s="383">
        <f>(IF(DASHBOARD!$J$2=AB7,DASHBOARD!$V$300,IF(DASHBOARD!$J$2=0,0,AB30)))</f>
        <v/>
      </c>
      <c r="AC30" s="383">
        <f>(IF(DASHBOARD!$J$2=AC7,DASHBOARD!$V$300,IF(DASHBOARD!$J$2=0,0,AC30)))</f>
        <v/>
      </c>
      <c r="AD30" s="383">
        <f>(IF(DASHBOARD!$J$2=AD7,DASHBOARD!$V$300,IF(DASHBOARD!$J$2=0,0,AD30)))</f>
        <v/>
      </c>
      <c r="AE30" s="383">
        <f>(IF(DASHBOARD!$J$2=AE7,DASHBOARD!$V$300,IF(DASHBOARD!$J$2=0,0,AE30)))</f>
        <v/>
      </c>
      <c r="AF30" s="383">
        <f>(IF(DASHBOARD!$J$2=AF7,DASHBOARD!$V$300,IF(DASHBOARD!$J$2=0,0,AF30)))</f>
        <v/>
      </c>
      <c r="AG30" s="383">
        <f>(IF(DASHBOARD!$J$2=AG7,DASHBOARD!$V$300,IF(DASHBOARD!$J$2=0,0,AG30)))</f>
        <v/>
      </c>
      <c r="AH30" s="383">
        <f>(IF(DASHBOARD!$J$2=AH7,DASHBOARD!$V$300,IF(DASHBOARD!$J$2=0,0,AH30)))</f>
        <v/>
      </c>
      <c r="AI30" s="383">
        <f>(IF(DASHBOARD!$J$2=AI7,DASHBOARD!$V$300,IF(DASHBOARD!$J$2=0,0,AI30)))</f>
        <v/>
      </c>
      <c r="AJ30" s="383">
        <f>(IF(DASHBOARD!$J$2=AJ7,DASHBOARD!$V$300,IF(DASHBOARD!$J$2=0,0,AJ30)))</f>
        <v/>
      </c>
      <c r="AK30" s="383">
        <f>(IF(DASHBOARD!$J$2=AK7,DASHBOARD!$V$300,IF(DASHBOARD!$J$2=0,0,AK30)))</f>
        <v/>
      </c>
      <c r="AL30" s="383">
        <f>(IF(DASHBOARD!$J$2=AL7,DASHBOARD!$V$300,IF(DASHBOARD!$J$2=0,0,AL30)))</f>
        <v/>
      </c>
      <c r="AM30" s="383">
        <f>(IF(DASHBOARD!$J$2=AM7,DASHBOARD!$V$300,IF(DASHBOARD!$J$2=0,0,AM30)))</f>
        <v/>
      </c>
      <c r="AN30" s="383">
        <f>(IF(DASHBOARD!$J$2=AN7,DASHBOARD!$V$300,IF(DASHBOARD!$J$2=0,0,AN30)))</f>
        <v/>
      </c>
      <c r="AO30" s="383">
        <f>(IF(DASHBOARD!$J$2=AO7,DASHBOARD!$V$300,IF(DASHBOARD!$J$2=0,0,AO30)))</f>
        <v/>
      </c>
      <c r="AP30" s="383">
        <f>(IF(DASHBOARD!$J$2=AP7,DASHBOARD!$V$300,IF(DASHBOARD!$J$2=0,0,AP30)))</f>
        <v/>
      </c>
      <c r="AQ30" s="383">
        <f>(IF(DASHBOARD!$J$2=AQ7,DASHBOARD!$V$300,IF(DASHBOARD!$J$2=0,0,AQ30)))</f>
        <v/>
      </c>
      <c r="AR30" s="383">
        <f>(IF(DASHBOARD!$J$2=AR7,DASHBOARD!$V$300,IF(DASHBOARD!$J$2=0,0,AR30)))</f>
        <v/>
      </c>
      <c r="AS30" s="383">
        <f>(IF(DASHBOARD!$J$2=AS7,DASHBOARD!$V$300,IF(DASHBOARD!$J$2=0,0,AS30)))</f>
        <v/>
      </c>
      <c r="AT30" s="383">
        <f>(IF(DASHBOARD!$J$2=AT7,DASHBOARD!$V$300,IF(DASHBOARD!$J$2=0,0,AT30)))</f>
        <v/>
      </c>
      <c r="AU30" s="383">
        <f>(IF(DASHBOARD!$J$2=AU7,DASHBOARD!$V$300,IF(DASHBOARD!$J$2=0,0,AU30)))</f>
        <v/>
      </c>
      <c r="AV30" s="383">
        <f>(IF(DASHBOARD!$J$2=AV7,DASHBOARD!$V$300,IF(DASHBOARD!$J$2=0,0,AV30)))</f>
        <v/>
      </c>
      <c r="AW30" s="383">
        <f>(IF(DASHBOARD!$J$2=AW7,DASHBOARD!$V$300,IF(DASHBOARD!$J$2=0,0,AW30)))</f>
        <v/>
      </c>
      <c r="AX30" s="383">
        <f>(IF(DASHBOARD!$J$2=AX7,DASHBOARD!$V$300,IF(DASHBOARD!$J$2=0,0,AX30)))</f>
        <v/>
      </c>
      <c r="AY30" s="383">
        <f>(IF(DASHBOARD!$J$2=AY7,DASHBOARD!$V$300,IF(DASHBOARD!$J$2=0,0,AY30)))</f>
        <v/>
      </c>
      <c r="AZ30" s="383">
        <f>(IF(DASHBOARD!$J$2=AZ7,DASHBOARD!$V$300,IF(DASHBOARD!$J$2=0,0,AZ30)))</f>
        <v/>
      </c>
      <c r="BA30" s="383">
        <f>(IF(DASHBOARD!$J$2=BA7,DASHBOARD!$V$300,IF(DASHBOARD!$J$2=0,0,BA30)))</f>
        <v/>
      </c>
      <c r="BB30" s="384">
        <f>IF(SUM(F30:BA30)&lt;&gt;0,AVERAGEIF(F30:BA30,"&gt;0",F30:BA30),0)</f>
        <v/>
      </c>
      <c r="BC30" s="147" t="n"/>
      <c r="BD30" s="385">
        <f>MAXA(F30:BA30)</f>
        <v/>
      </c>
      <c r="BE30" s="1461">
        <f>IF(BD30&lt;&gt;0,VLOOKUP(BD30,$F$10:$BA$10,MATCH(BD30,F30:BA30,0)),"")</f>
        <v/>
      </c>
      <c r="BF30" s="385">
        <f t="array" ref="BF30">MIN(IF(F30:BA30&gt;0,F30:BA30))</f>
        <v/>
      </c>
      <c r="BG30" s="1461">
        <f>IF(BF30&lt;&gt;0,VLOOKUP(BF30,$F$10:$BA$10,MATCH($BF30,$F30:$BA30,0)),"")</f>
        <v/>
      </c>
      <c r="BI30" s="1368">
        <f>HLOOKUP($BI$9,$S$10:$AI$443,1+$BL30,TRUE)</f>
        <v/>
      </c>
      <c r="BJ30" s="1369">
        <f>HLOOKUP($BJ$9,$AJ$10:$AW$443,1+$BL30,TRUE)</f>
        <v/>
      </c>
      <c r="BK30" s="151" t="n"/>
      <c r="BL30" s="387" t="n">
        <v>20</v>
      </c>
      <c r="BM30" s="389" t="n"/>
    </row>
    <row r="31" ht="20.25" customHeight="1" s="18" thickBot="1" thickTop="1">
      <c r="B31" s="1370" t="n"/>
      <c r="C31" s="1353" t="n"/>
      <c r="D31" s="1462" t="n"/>
      <c r="E31" s="393" t="inlineStr">
        <is>
          <t>Mandai # 2, 66</t>
        </is>
      </c>
      <c r="F31" s="383">
        <f>(IF(DASHBOARD!$J$2=F7,DASHBOARD!$V$301,IF(DASHBOARD!$J$2=0,0,F31)))</f>
        <v/>
      </c>
      <c r="G31" s="383">
        <f>(IF(DASHBOARD!$J$2=G7,DASHBOARD!$V$301,IF(DASHBOARD!$J$2=0,0,G31)))</f>
        <v/>
      </c>
      <c r="H31" s="383">
        <f>(IF(DASHBOARD!$J$2=H7,DASHBOARD!$V$301,IF(DASHBOARD!$J$2=0,0,H31)))</f>
        <v/>
      </c>
      <c r="I31" s="383">
        <f>(IF(DASHBOARD!$J$2=I7,DASHBOARD!$V$301,IF(DASHBOARD!$J$2=0,0,I31)))</f>
        <v/>
      </c>
      <c r="J31" s="383">
        <f>(IF(DASHBOARD!$J$2=J7,DASHBOARD!$V$301,IF(DASHBOARD!$J$2=0,0,J31)))</f>
        <v/>
      </c>
      <c r="K31" s="383">
        <f>(IF(DASHBOARD!$J$2=K7,DASHBOARD!$V$301,IF(DASHBOARD!$J$2=0,0,K31)))</f>
        <v/>
      </c>
      <c r="L31" s="383">
        <f>(IF(DASHBOARD!$J$2=L7,DASHBOARD!$V$301,IF(DASHBOARD!$J$2=0,0,L31)))</f>
        <v/>
      </c>
      <c r="M31" s="383">
        <f>(IF(DASHBOARD!$J$2=M7,DASHBOARD!$V$301,IF(DASHBOARD!$J$2=0,0,M31)))</f>
        <v/>
      </c>
      <c r="N31" s="383">
        <f>(IF(DASHBOARD!$J$2=N7,DASHBOARD!$V$301,IF(DASHBOARD!$J$2=0,0,N31)))</f>
        <v/>
      </c>
      <c r="O31" s="383">
        <f>(IF(DASHBOARD!$J$2=O7,DASHBOARD!$V$301,IF(DASHBOARD!$J$2=0,0,O31)))</f>
        <v/>
      </c>
      <c r="P31" s="383">
        <f>(IF(DASHBOARD!$J$2=P7,DASHBOARD!$V$301,IF(DASHBOARD!$J$2=0,0,P31)))</f>
        <v/>
      </c>
      <c r="Q31" s="383">
        <f>(IF(DASHBOARD!$J$2=Q7,DASHBOARD!$V$301,IF(DASHBOARD!$J$2=0,0,Q31)))</f>
        <v/>
      </c>
      <c r="R31" s="383">
        <f>(IF(DASHBOARD!$J$2=R7,DASHBOARD!$V$301,IF(DASHBOARD!$J$2=0,0,R31)))</f>
        <v/>
      </c>
      <c r="S31" s="383">
        <f>(IF(DASHBOARD!$J$2=S7,DASHBOARD!$V$301,IF(DASHBOARD!$J$2=0,0,S31)))</f>
        <v/>
      </c>
      <c r="T31" s="383">
        <f>(IF(DASHBOARD!$J$2=T7,DASHBOARD!$V$301,IF(DASHBOARD!$J$2=0,0,T31)))</f>
        <v/>
      </c>
      <c r="U31" s="383">
        <f>(IF(DASHBOARD!$J$2=U7,DASHBOARD!$V$301,IF(DASHBOARD!$J$2=0,0,U31)))</f>
        <v/>
      </c>
      <c r="V31" s="383">
        <f>(IF(DASHBOARD!$J$2=V7,DASHBOARD!$V$301,IF(DASHBOARD!$J$2=0,0,V31)))</f>
        <v/>
      </c>
      <c r="W31" s="383">
        <f>(IF(DASHBOARD!$J$2=W7,DASHBOARD!$V$301,IF(DASHBOARD!$J$2=0,0,W31)))</f>
        <v/>
      </c>
      <c r="X31" s="383">
        <f>(IF(DASHBOARD!$J$2=X7,DASHBOARD!$V$301,IF(DASHBOARD!$J$2=0,0,X31)))</f>
        <v/>
      </c>
      <c r="Y31" s="383">
        <f>(IF(DASHBOARD!$J$2=Y7,DASHBOARD!$V$301,IF(DASHBOARD!$J$2=0,0,Y31)))</f>
        <v/>
      </c>
      <c r="Z31" s="383">
        <f>(IF(DASHBOARD!$J$2=Z7,DASHBOARD!$V$301,IF(DASHBOARD!$J$2=0,0,Z31)))</f>
        <v/>
      </c>
      <c r="AA31" s="383">
        <f>(IF(DASHBOARD!$J$2=AA7,DASHBOARD!$V$301,IF(DASHBOARD!$J$2=0,0,AA31)))</f>
        <v/>
      </c>
      <c r="AB31" s="383">
        <f>(IF(DASHBOARD!$J$2=AB7,DASHBOARD!$V$301,IF(DASHBOARD!$J$2=0,0,AB31)))</f>
        <v/>
      </c>
      <c r="AC31" s="383">
        <f>(IF(DASHBOARD!$J$2=AC7,DASHBOARD!$V$301,IF(DASHBOARD!$J$2=0,0,AC31)))</f>
        <v/>
      </c>
      <c r="AD31" s="383">
        <f>(IF(DASHBOARD!$J$2=AD7,DASHBOARD!$V$301,IF(DASHBOARD!$J$2=0,0,AD31)))</f>
        <v/>
      </c>
      <c r="AE31" s="383">
        <f>(IF(DASHBOARD!$J$2=AE7,DASHBOARD!$V$301,IF(DASHBOARD!$J$2=0,0,AE31)))</f>
        <v/>
      </c>
      <c r="AF31" s="383">
        <f>(IF(DASHBOARD!$J$2=AF7,DASHBOARD!$V$301,IF(DASHBOARD!$J$2=0,0,AF31)))</f>
        <v/>
      </c>
      <c r="AG31" s="383">
        <f>(IF(DASHBOARD!$J$2=AG7,DASHBOARD!$V$301,IF(DASHBOARD!$J$2=0,0,AG31)))</f>
        <v/>
      </c>
      <c r="AH31" s="383">
        <f>(IF(DASHBOARD!$J$2=AH7,DASHBOARD!$V$301,IF(DASHBOARD!$J$2=0,0,AH31)))</f>
        <v/>
      </c>
      <c r="AI31" s="383">
        <f>(IF(DASHBOARD!$J$2=AI7,DASHBOARD!$V$301,IF(DASHBOARD!$J$2=0,0,AI31)))</f>
        <v/>
      </c>
      <c r="AJ31" s="383">
        <f>(IF(DASHBOARD!$J$2=AJ7,DASHBOARD!$V$301,IF(DASHBOARD!$J$2=0,0,AJ31)))</f>
        <v/>
      </c>
      <c r="AK31" s="383">
        <f>(IF(DASHBOARD!$J$2=AK7,DASHBOARD!$V$301,IF(DASHBOARD!$J$2=0,0,AK31)))</f>
        <v/>
      </c>
      <c r="AL31" s="383">
        <f>(IF(DASHBOARD!$J$2=AL7,DASHBOARD!$V$301,IF(DASHBOARD!$J$2=0,0,AL31)))</f>
        <v/>
      </c>
      <c r="AM31" s="383">
        <f>(IF(DASHBOARD!$J$2=AM7,DASHBOARD!$V$301,IF(DASHBOARD!$J$2=0,0,AM31)))</f>
        <v/>
      </c>
      <c r="AN31" s="383">
        <f>(IF(DASHBOARD!$J$2=AN7,DASHBOARD!$V$301,IF(DASHBOARD!$J$2=0,0,AN31)))</f>
        <v/>
      </c>
      <c r="AO31" s="383">
        <f>(IF(DASHBOARD!$J$2=AO7,DASHBOARD!$V$301,IF(DASHBOARD!$J$2=0,0,AO31)))</f>
        <v/>
      </c>
      <c r="AP31" s="383">
        <f>(IF(DASHBOARD!$J$2=AP7,DASHBOARD!$V$301,IF(DASHBOARD!$J$2=0,0,AP31)))</f>
        <v/>
      </c>
      <c r="AQ31" s="383">
        <f>(IF(DASHBOARD!$J$2=AQ7,DASHBOARD!$V$301,IF(DASHBOARD!$J$2=0,0,AQ31)))</f>
        <v/>
      </c>
      <c r="AR31" s="383">
        <f>(IF(DASHBOARD!$J$2=AR7,DASHBOARD!$V$301,IF(DASHBOARD!$J$2=0,0,AR31)))</f>
        <v/>
      </c>
      <c r="AS31" s="383">
        <f>(IF(DASHBOARD!$J$2=AS7,DASHBOARD!$V$301,IF(DASHBOARD!$J$2=0,0,AS31)))</f>
        <v/>
      </c>
      <c r="AT31" s="383">
        <f>(IF(DASHBOARD!$J$2=AT7,DASHBOARD!$V$301,IF(DASHBOARD!$J$2=0,0,AT31)))</f>
        <v/>
      </c>
      <c r="AU31" s="383">
        <f>(IF(DASHBOARD!$J$2=AU7,DASHBOARD!$V$301,IF(DASHBOARD!$J$2=0,0,AU31)))</f>
        <v/>
      </c>
      <c r="AV31" s="383">
        <f>(IF(DASHBOARD!$J$2=AV7,DASHBOARD!$V$301,IF(DASHBOARD!$J$2=0,0,AV31)))</f>
        <v/>
      </c>
      <c r="AW31" s="383">
        <f>(IF(DASHBOARD!$J$2=AW7,DASHBOARD!$V$301,IF(DASHBOARD!$J$2=0,0,AW31)))</f>
        <v/>
      </c>
      <c r="AX31" s="383">
        <f>(IF(DASHBOARD!$J$2=AX7,DASHBOARD!$V$301,IF(DASHBOARD!$J$2=0,0,AX31)))</f>
        <v/>
      </c>
      <c r="AY31" s="383">
        <f>(IF(DASHBOARD!$J$2=AY7,DASHBOARD!$V$301,IF(DASHBOARD!$J$2=0,0,AY31)))</f>
        <v/>
      </c>
      <c r="AZ31" s="383">
        <f>(IF(DASHBOARD!$J$2=AZ7,DASHBOARD!$V$301,IF(DASHBOARD!$J$2=0,0,AZ31)))</f>
        <v/>
      </c>
      <c r="BA31" s="383">
        <f>(IF(DASHBOARD!$J$2=BA7,DASHBOARD!$V$301,IF(DASHBOARD!$J$2=0,0,BA31)))</f>
        <v/>
      </c>
      <c r="BB31" s="384">
        <f>IF(SUM(F31:BA31)&lt;&gt;0,AVERAGEIF(F31:BA31,"&gt;0",F31:BA31),0)</f>
        <v/>
      </c>
      <c r="BC31" s="147" t="n"/>
      <c r="BD31" s="385">
        <f>MAXA(F31:BA31)</f>
        <v/>
      </c>
      <c r="BE31" s="1461">
        <f>IF(BD31&lt;&gt;0,VLOOKUP(BD31,$F$10:$BA$10,MATCH(BD31,F31:BA31,0)),"")</f>
        <v/>
      </c>
      <c r="BF31" s="385">
        <f t="array" ref="BF31">MIN(IF(F31:BA31&gt;0,F31:BA31))</f>
        <v/>
      </c>
      <c r="BG31" s="1461">
        <f>IF(BF31&lt;&gt;0,VLOOKUP(BF31,$F$10:$BA$10,MATCH($BF31,$F31:$BA31,0)),"")</f>
        <v/>
      </c>
      <c r="BI31" s="1368">
        <f>HLOOKUP($BI$9,$S$10:$AI$443,1+$BL31,TRUE)</f>
        <v/>
      </c>
      <c r="BJ31" s="1369">
        <f>HLOOKUP($BJ$9,$AJ$10:$AW$443,1+$BL31,TRUE)</f>
        <v/>
      </c>
      <c r="BK31" s="151" t="n"/>
      <c r="BL31" s="387" t="n">
        <v>21</v>
      </c>
      <c r="BM31" s="389" t="n"/>
    </row>
    <row r="32" ht="20.25" customHeight="1" s="18" thickBot="1" thickTop="1">
      <c r="B32" s="1370" t="n"/>
      <c r="C32" s="1353" t="n"/>
      <c r="D32" s="1462" t="n"/>
      <c r="E32" s="393" t="inlineStr">
        <is>
          <t>Tonasa # 1, 66</t>
        </is>
      </c>
      <c r="F32" s="383">
        <f>(IF(DASHBOARD!$J$2=F7,DASHBOARD!$V$305,IF(DASHBOARD!$J$2=0,0,F32)))</f>
        <v/>
      </c>
      <c r="G32" s="383">
        <f>(IF(DASHBOARD!$J$2=G7,DASHBOARD!$V$305,IF(DASHBOARD!$J$2=0,0,G32)))</f>
        <v/>
      </c>
      <c r="H32" s="383">
        <f>(IF(DASHBOARD!$J$2=H7,DASHBOARD!$V$305,IF(DASHBOARD!$J$2=0,0,H32)))</f>
        <v/>
      </c>
      <c r="I32" s="383">
        <f>(IF(DASHBOARD!$J$2=I7,DASHBOARD!$V$305,IF(DASHBOARD!$J$2=0,0,I32)))</f>
        <v/>
      </c>
      <c r="J32" s="383">
        <f>(IF(DASHBOARD!$J$2=J7,DASHBOARD!$V$305,IF(DASHBOARD!$J$2=0,0,J32)))</f>
        <v/>
      </c>
      <c r="K32" s="383">
        <f>(IF(DASHBOARD!$J$2=K7,DASHBOARD!$V$305,IF(DASHBOARD!$J$2=0,0,K32)))</f>
        <v/>
      </c>
      <c r="L32" s="383">
        <f>(IF(DASHBOARD!$J$2=L7,DASHBOARD!$V$305,IF(DASHBOARD!$J$2=0,0,L32)))</f>
        <v/>
      </c>
      <c r="M32" s="383">
        <f>(IF(DASHBOARD!$J$2=M7,DASHBOARD!$V$305,IF(DASHBOARD!$J$2=0,0,M32)))</f>
        <v/>
      </c>
      <c r="N32" s="383">
        <f>(IF(DASHBOARD!$J$2=N7,DASHBOARD!$V$305,IF(DASHBOARD!$J$2=0,0,N32)))</f>
        <v/>
      </c>
      <c r="O32" s="383">
        <f>(IF(DASHBOARD!$J$2=O7,DASHBOARD!$V$305,IF(DASHBOARD!$J$2=0,0,O32)))</f>
        <v/>
      </c>
      <c r="P32" s="383">
        <f>(IF(DASHBOARD!$J$2=P7,DASHBOARD!$V$305,IF(DASHBOARD!$J$2=0,0,P32)))</f>
        <v/>
      </c>
      <c r="Q32" s="383">
        <f>(IF(DASHBOARD!$J$2=Q7,DASHBOARD!$V$305,IF(DASHBOARD!$J$2=0,0,Q32)))</f>
        <v/>
      </c>
      <c r="R32" s="383">
        <f>(IF(DASHBOARD!$J$2=R7,DASHBOARD!$V$305,IF(DASHBOARD!$J$2=0,0,R32)))</f>
        <v/>
      </c>
      <c r="S32" s="383">
        <f>(IF(DASHBOARD!$J$2=S7,DASHBOARD!$V$305,IF(DASHBOARD!$J$2=0,0,S32)))</f>
        <v/>
      </c>
      <c r="T32" s="383">
        <f>(IF(DASHBOARD!$J$2=T7,DASHBOARD!$V$305,IF(DASHBOARD!$J$2=0,0,T32)))</f>
        <v/>
      </c>
      <c r="U32" s="383">
        <f>(IF(DASHBOARD!$J$2=U7,DASHBOARD!$V$305,IF(DASHBOARD!$J$2=0,0,U32)))</f>
        <v/>
      </c>
      <c r="V32" s="383">
        <f>(IF(DASHBOARD!$J$2=V7,DASHBOARD!$V$305,IF(DASHBOARD!$J$2=0,0,V32)))</f>
        <v/>
      </c>
      <c r="W32" s="383">
        <f>(IF(DASHBOARD!$J$2=W7,DASHBOARD!$V$305,IF(DASHBOARD!$J$2=0,0,W32)))</f>
        <v/>
      </c>
      <c r="X32" s="383">
        <f>(IF(DASHBOARD!$J$2=X7,DASHBOARD!$V$305,IF(DASHBOARD!$J$2=0,0,X32)))</f>
        <v/>
      </c>
      <c r="Y32" s="383">
        <f>(IF(DASHBOARD!$J$2=Y7,DASHBOARD!$V$305,IF(DASHBOARD!$J$2=0,0,Y32)))</f>
        <v/>
      </c>
      <c r="Z32" s="383">
        <f>(IF(DASHBOARD!$J$2=Z7,DASHBOARD!$V$305,IF(DASHBOARD!$J$2=0,0,Z32)))</f>
        <v/>
      </c>
      <c r="AA32" s="383">
        <f>(IF(DASHBOARD!$J$2=AA7,DASHBOARD!$V$305,IF(DASHBOARD!$J$2=0,0,AA32)))</f>
        <v/>
      </c>
      <c r="AB32" s="383">
        <f>(IF(DASHBOARD!$J$2=AB7,DASHBOARD!$V$305,IF(DASHBOARD!$J$2=0,0,AB32)))</f>
        <v/>
      </c>
      <c r="AC32" s="383">
        <f>(IF(DASHBOARD!$J$2=AC7,DASHBOARD!$V$305,IF(DASHBOARD!$J$2=0,0,AC32)))</f>
        <v/>
      </c>
      <c r="AD32" s="383">
        <f>(IF(DASHBOARD!$J$2=AD7,DASHBOARD!$V$305,IF(DASHBOARD!$J$2=0,0,AD32)))</f>
        <v/>
      </c>
      <c r="AE32" s="383">
        <f>(IF(DASHBOARD!$J$2=AE7,DASHBOARD!$V$305,IF(DASHBOARD!$J$2=0,0,AE32)))</f>
        <v/>
      </c>
      <c r="AF32" s="383">
        <f>(IF(DASHBOARD!$J$2=AF7,DASHBOARD!$V$305,IF(DASHBOARD!$J$2=0,0,AF32)))</f>
        <v/>
      </c>
      <c r="AG32" s="383">
        <f>(IF(DASHBOARD!$J$2=AG7,DASHBOARD!$V$305,IF(DASHBOARD!$J$2=0,0,AG32)))</f>
        <v/>
      </c>
      <c r="AH32" s="383">
        <f>(IF(DASHBOARD!$J$2=AH7,DASHBOARD!$V$305,IF(DASHBOARD!$J$2=0,0,AH32)))</f>
        <v/>
      </c>
      <c r="AI32" s="383">
        <f>(IF(DASHBOARD!$J$2=AI7,DASHBOARD!$V$305,IF(DASHBOARD!$J$2=0,0,AI32)))</f>
        <v/>
      </c>
      <c r="AJ32" s="383">
        <f>(IF(DASHBOARD!$J$2=AJ7,DASHBOARD!$V$305,IF(DASHBOARD!$J$2=0,0,AJ32)))</f>
        <v/>
      </c>
      <c r="AK32" s="383">
        <f>(IF(DASHBOARD!$J$2=AK7,DASHBOARD!$V$305,IF(DASHBOARD!$J$2=0,0,AK32)))</f>
        <v/>
      </c>
      <c r="AL32" s="383">
        <f>(IF(DASHBOARD!$J$2=AL7,DASHBOARD!$V$305,IF(DASHBOARD!$J$2=0,0,AL32)))</f>
        <v/>
      </c>
      <c r="AM32" s="383">
        <f>(IF(DASHBOARD!$J$2=AM7,DASHBOARD!$V$305,IF(DASHBOARD!$J$2=0,0,AM32)))</f>
        <v/>
      </c>
      <c r="AN32" s="383">
        <f>(IF(DASHBOARD!$J$2=AN7,DASHBOARD!$V$305,IF(DASHBOARD!$J$2=0,0,AN32)))</f>
        <v/>
      </c>
      <c r="AO32" s="383">
        <f>(IF(DASHBOARD!$J$2=AO7,DASHBOARD!$V$305,IF(DASHBOARD!$J$2=0,0,AO32)))</f>
        <v/>
      </c>
      <c r="AP32" s="383">
        <f>(IF(DASHBOARD!$J$2=AP7,DASHBOARD!$V$305,IF(DASHBOARD!$J$2=0,0,AP32)))</f>
        <v/>
      </c>
      <c r="AQ32" s="383">
        <f>(IF(DASHBOARD!$J$2=AQ7,DASHBOARD!$V$305,IF(DASHBOARD!$J$2=0,0,AQ32)))</f>
        <v/>
      </c>
      <c r="AR32" s="383">
        <f>(IF(DASHBOARD!$J$2=AR7,DASHBOARD!$V$305,IF(DASHBOARD!$J$2=0,0,AR32)))</f>
        <v/>
      </c>
      <c r="AS32" s="383">
        <f>(IF(DASHBOARD!$J$2=AS7,DASHBOARD!$V$305,IF(DASHBOARD!$J$2=0,0,AS32)))</f>
        <v/>
      </c>
      <c r="AT32" s="383">
        <f>(IF(DASHBOARD!$J$2=AT7,DASHBOARD!$V$305,IF(DASHBOARD!$J$2=0,0,AT32)))</f>
        <v/>
      </c>
      <c r="AU32" s="383">
        <f>(IF(DASHBOARD!$J$2=AU7,DASHBOARD!$V$305,IF(DASHBOARD!$J$2=0,0,AU32)))</f>
        <v/>
      </c>
      <c r="AV32" s="383">
        <f>(IF(DASHBOARD!$J$2=AV7,DASHBOARD!$V$305,IF(DASHBOARD!$J$2=0,0,AV32)))</f>
        <v/>
      </c>
      <c r="AW32" s="383">
        <f>(IF(DASHBOARD!$J$2=AW7,DASHBOARD!$V$305,IF(DASHBOARD!$J$2=0,0,AW32)))</f>
        <v/>
      </c>
      <c r="AX32" s="383">
        <f>(IF(DASHBOARD!$J$2=AX7,DASHBOARD!$V$305,IF(DASHBOARD!$J$2=0,0,AX32)))</f>
        <v/>
      </c>
      <c r="AY32" s="383">
        <f>(IF(DASHBOARD!$J$2=AY7,DASHBOARD!$V$305,IF(DASHBOARD!$J$2=0,0,AY32)))</f>
        <v/>
      </c>
      <c r="AZ32" s="383">
        <f>(IF(DASHBOARD!$J$2=AZ7,DASHBOARD!$V$305,IF(DASHBOARD!$J$2=0,0,AZ32)))</f>
        <v/>
      </c>
      <c r="BA32" s="383">
        <f>(IF(DASHBOARD!$J$2=BA7,DASHBOARD!$V$305,IF(DASHBOARD!$J$2=0,0,BA32)))</f>
        <v/>
      </c>
      <c r="BB32" s="384">
        <f>IF(SUM(F32:BA32)&lt;&gt;0,AVERAGEIF(F32:BA32,"&gt;0",F32:BA32),0)</f>
        <v/>
      </c>
      <c r="BC32" s="147" t="n"/>
      <c r="BD32" s="385">
        <f>MAXA(F32:BA32)</f>
        <v/>
      </c>
      <c r="BE32" s="1461">
        <f>IF(BD32&lt;&gt;0,VLOOKUP(BD32,$F$10:$BA$10,MATCH(BD32,F32:BA32,0)),"")</f>
        <v/>
      </c>
      <c r="BF32" s="385">
        <f t="array" ref="BF32">MIN(IF(F32:BA32&gt;0,F32:BA32))</f>
        <v/>
      </c>
      <c r="BG32" s="1461">
        <f>IF(BF32&lt;&gt;0,VLOOKUP(BF32,$F$10:$BA$10,MATCH($BF32,$F32:$BA32,0)),"")</f>
        <v/>
      </c>
      <c r="BI32" s="1368">
        <f>HLOOKUP($BI$9,$S$10:$AI$443,1+$BL32,TRUE)</f>
        <v/>
      </c>
      <c r="BJ32" s="1369">
        <f>HLOOKUP($BJ$9,$AJ$10:$AW$443,1+$BL32,TRUE)</f>
        <v/>
      </c>
      <c r="BK32" s="151" t="n"/>
      <c r="BL32" s="387" t="n">
        <v>22</v>
      </c>
      <c r="BM32" s="389" t="n"/>
    </row>
    <row r="33" ht="20.25" customHeight="1" s="18" thickBot="1" thickTop="1">
      <c r="B33" s="1370" t="n"/>
      <c r="C33" s="1353" t="n"/>
      <c r="D33" s="1463" t="n"/>
      <c r="E33" s="393" t="inlineStr">
        <is>
          <t>Tonasa # 2, 66</t>
        </is>
      </c>
      <c r="F33" s="383">
        <f>(IF(DASHBOARD!$J$2=F7,DASHBOARD!$V$306,IF(DASHBOARD!$J$2=0,0,F33)))</f>
        <v/>
      </c>
      <c r="G33" s="383">
        <f>(IF(DASHBOARD!$J$2=G7,DASHBOARD!$V$306,IF(DASHBOARD!$J$2=0,0,G33)))</f>
        <v/>
      </c>
      <c r="H33" s="383">
        <f>(IF(DASHBOARD!$J$2=H7,DASHBOARD!$V$306,IF(DASHBOARD!$J$2=0,0,H33)))</f>
        <v/>
      </c>
      <c r="I33" s="383">
        <f>(IF(DASHBOARD!$J$2=I7,DASHBOARD!$V$306,IF(DASHBOARD!$J$2=0,0,I33)))</f>
        <v/>
      </c>
      <c r="J33" s="383">
        <f>(IF(DASHBOARD!$J$2=J7,DASHBOARD!$V$306,IF(DASHBOARD!$J$2=0,0,J33)))</f>
        <v/>
      </c>
      <c r="K33" s="383">
        <f>(IF(DASHBOARD!$J$2=K7,DASHBOARD!$V$306,IF(DASHBOARD!$J$2=0,0,K33)))</f>
        <v/>
      </c>
      <c r="L33" s="383">
        <f>(IF(DASHBOARD!$J$2=L7,DASHBOARD!$V$306,IF(DASHBOARD!$J$2=0,0,L33)))</f>
        <v/>
      </c>
      <c r="M33" s="383">
        <f>(IF(DASHBOARD!$J$2=M7,DASHBOARD!$V$306,IF(DASHBOARD!$J$2=0,0,M33)))</f>
        <v/>
      </c>
      <c r="N33" s="383">
        <f>(IF(DASHBOARD!$J$2=N7,DASHBOARD!$V$306,IF(DASHBOARD!$J$2=0,0,N33)))</f>
        <v/>
      </c>
      <c r="O33" s="383">
        <f>(IF(DASHBOARD!$J$2=O7,DASHBOARD!$V$306,IF(DASHBOARD!$J$2=0,0,O33)))</f>
        <v/>
      </c>
      <c r="P33" s="383">
        <f>(IF(DASHBOARD!$J$2=P7,DASHBOARD!$V$306,IF(DASHBOARD!$J$2=0,0,P33)))</f>
        <v/>
      </c>
      <c r="Q33" s="383">
        <f>(IF(DASHBOARD!$J$2=Q7,DASHBOARD!$V$306,IF(DASHBOARD!$J$2=0,0,Q33)))</f>
        <v/>
      </c>
      <c r="R33" s="383">
        <f>(IF(DASHBOARD!$J$2=R7,DASHBOARD!$V$306,IF(DASHBOARD!$J$2=0,0,R33)))</f>
        <v/>
      </c>
      <c r="S33" s="383">
        <f>(IF(DASHBOARD!$J$2=S7,DASHBOARD!$V$306,IF(DASHBOARD!$J$2=0,0,S33)))</f>
        <v/>
      </c>
      <c r="T33" s="383">
        <f>(IF(DASHBOARD!$J$2=T7,DASHBOARD!$V$306,IF(DASHBOARD!$J$2=0,0,T33)))</f>
        <v/>
      </c>
      <c r="U33" s="383">
        <f>(IF(DASHBOARD!$J$2=U7,DASHBOARD!$V$306,IF(DASHBOARD!$J$2=0,0,U33)))</f>
        <v/>
      </c>
      <c r="V33" s="383">
        <f>(IF(DASHBOARD!$J$2=V7,DASHBOARD!$V$306,IF(DASHBOARD!$J$2=0,0,V33)))</f>
        <v/>
      </c>
      <c r="W33" s="383">
        <f>(IF(DASHBOARD!$J$2=W7,DASHBOARD!$V$306,IF(DASHBOARD!$J$2=0,0,W33)))</f>
        <v/>
      </c>
      <c r="X33" s="383">
        <f>(IF(DASHBOARD!$J$2=X7,DASHBOARD!$V$306,IF(DASHBOARD!$J$2=0,0,X33)))</f>
        <v/>
      </c>
      <c r="Y33" s="383">
        <f>(IF(DASHBOARD!$J$2=Y7,DASHBOARD!$V$306,IF(DASHBOARD!$J$2=0,0,Y33)))</f>
        <v/>
      </c>
      <c r="Z33" s="383">
        <f>(IF(DASHBOARD!$J$2=Z7,DASHBOARD!$V$306,IF(DASHBOARD!$J$2=0,0,Z33)))</f>
        <v/>
      </c>
      <c r="AA33" s="383">
        <f>(IF(DASHBOARD!$J$2=AA7,DASHBOARD!$V$306,IF(DASHBOARD!$J$2=0,0,AA33)))</f>
        <v/>
      </c>
      <c r="AB33" s="383">
        <f>(IF(DASHBOARD!$J$2=AB7,DASHBOARD!$V$306,IF(DASHBOARD!$J$2=0,0,AB33)))</f>
        <v/>
      </c>
      <c r="AC33" s="383">
        <f>(IF(DASHBOARD!$J$2=AC7,DASHBOARD!$V$306,IF(DASHBOARD!$J$2=0,0,AC33)))</f>
        <v/>
      </c>
      <c r="AD33" s="383">
        <f>(IF(DASHBOARD!$J$2=AD7,DASHBOARD!$V$306,IF(DASHBOARD!$J$2=0,0,AD33)))</f>
        <v/>
      </c>
      <c r="AE33" s="383">
        <f>(IF(DASHBOARD!$J$2=AE7,DASHBOARD!$V$306,IF(DASHBOARD!$J$2=0,0,AE33)))</f>
        <v/>
      </c>
      <c r="AF33" s="383">
        <f>(IF(DASHBOARD!$J$2=AF7,DASHBOARD!$V$306,IF(DASHBOARD!$J$2=0,0,AF33)))</f>
        <v/>
      </c>
      <c r="AG33" s="383">
        <f>(IF(DASHBOARD!$J$2=AG7,DASHBOARD!$V$306,IF(DASHBOARD!$J$2=0,0,AG33)))</f>
        <v/>
      </c>
      <c r="AH33" s="383">
        <f>(IF(DASHBOARD!$J$2=AH7,DASHBOARD!$V$306,IF(DASHBOARD!$J$2=0,0,AH33)))</f>
        <v/>
      </c>
      <c r="AI33" s="383">
        <f>(IF(DASHBOARD!$J$2=AI7,DASHBOARD!$V$306,IF(DASHBOARD!$J$2=0,0,AI33)))</f>
        <v/>
      </c>
      <c r="AJ33" s="383">
        <f>(IF(DASHBOARD!$J$2=AJ7,DASHBOARD!$V$306,IF(DASHBOARD!$J$2=0,0,AJ33)))</f>
        <v/>
      </c>
      <c r="AK33" s="383">
        <f>(IF(DASHBOARD!$J$2=AK7,DASHBOARD!$V$306,IF(DASHBOARD!$J$2=0,0,AK33)))</f>
        <v/>
      </c>
      <c r="AL33" s="383">
        <f>(IF(DASHBOARD!$J$2=AL7,DASHBOARD!$V$306,IF(DASHBOARD!$J$2=0,0,AL33)))</f>
        <v/>
      </c>
      <c r="AM33" s="383">
        <f>(IF(DASHBOARD!$J$2=AM7,DASHBOARD!$V$306,IF(DASHBOARD!$J$2=0,0,AM33)))</f>
        <v/>
      </c>
      <c r="AN33" s="383">
        <f>(IF(DASHBOARD!$J$2=AN7,DASHBOARD!$V$306,IF(DASHBOARD!$J$2=0,0,AN33)))</f>
        <v/>
      </c>
      <c r="AO33" s="383">
        <f>(IF(DASHBOARD!$J$2=AO7,DASHBOARD!$V$306,IF(DASHBOARD!$J$2=0,0,AO33)))</f>
        <v/>
      </c>
      <c r="AP33" s="383">
        <f>(IF(DASHBOARD!$J$2=AP7,DASHBOARD!$V$306,IF(DASHBOARD!$J$2=0,0,AP33)))</f>
        <v/>
      </c>
      <c r="AQ33" s="383">
        <f>(IF(DASHBOARD!$J$2=AQ7,DASHBOARD!$V$306,IF(DASHBOARD!$J$2=0,0,AQ33)))</f>
        <v/>
      </c>
      <c r="AR33" s="383">
        <f>(IF(DASHBOARD!$J$2=AR7,DASHBOARD!$V$306,IF(DASHBOARD!$J$2=0,0,AR33)))</f>
        <v/>
      </c>
      <c r="AS33" s="383">
        <f>(IF(DASHBOARD!$J$2=AS7,DASHBOARD!$V$306,IF(DASHBOARD!$J$2=0,0,AS33)))</f>
        <v/>
      </c>
      <c r="AT33" s="383">
        <f>(IF(DASHBOARD!$J$2=AT7,DASHBOARD!$V$306,IF(DASHBOARD!$J$2=0,0,AT33)))</f>
        <v/>
      </c>
      <c r="AU33" s="383">
        <f>(IF(DASHBOARD!$J$2=AU7,DASHBOARD!$V$306,IF(DASHBOARD!$J$2=0,0,AU33)))</f>
        <v/>
      </c>
      <c r="AV33" s="383">
        <f>(IF(DASHBOARD!$J$2=AV7,DASHBOARD!$V$306,IF(DASHBOARD!$J$2=0,0,AV33)))</f>
        <v/>
      </c>
      <c r="AW33" s="383">
        <f>(IF(DASHBOARD!$J$2=AW7,DASHBOARD!$V$306,IF(DASHBOARD!$J$2=0,0,AW33)))</f>
        <v/>
      </c>
      <c r="AX33" s="383">
        <f>(IF(DASHBOARD!$J$2=AX7,DASHBOARD!$V$306,IF(DASHBOARD!$J$2=0,0,AX33)))</f>
        <v/>
      </c>
      <c r="AY33" s="383">
        <f>(IF(DASHBOARD!$J$2=AY7,DASHBOARD!$V$306,IF(DASHBOARD!$J$2=0,0,AY33)))</f>
        <v/>
      </c>
      <c r="AZ33" s="383">
        <f>(IF(DASHBOARD!$J$2=AZ7,DASHBOARD!$V$306,IF(DASHBOARD!$J$2=0,0,AZ33)))</f>
        <v/>
      </c>
      <c r="BA33" s="383">
        <f>(IF(DASHBOARD!$J$2=BA7,DASHBOARD!$V$306,IF(DASHBOARD!$J$2=0,0,BA33)))</f>
        <v/>
      </c>
      <c r="BB33" s="384">
        <f>IF(SUM(F33:BA33)&lt;&gt;0,AVERAGEIF(F33:BA33,"&gt;0",F33:BA33),0)</f>
        <v/>
      </c>
      <c r="BC33" s="147" t="n"/>
      <c r="BD33" s="385">
        <f>MAXA(F33:BA33)</f>
        <v/>
      </c>
      <c r="BE33" s="1461">
        <f>IF(BD33&lt;&gt;0,VLOOKUP(BD33,$F$10:$BA$10,MATCH(BD33,F33:BA33,0)),"")</f>
        <v/>
      </c>
      <c r="BF33" s="385">
        <f t="array" ref="BF33">MIN(IF(F33:BA33&gt;0,F33:BA33))</f>
        <v/>
      </c>
      <c r="BG33" s="1461">
        <f>IF(BF33&lt;&gt;0,VLOOKUP(BF33,$F$10:$BA$10,MATCH($BF33,$F33:$BA33,0)),"")</f>
        <v/>
      </c>
      <c r="BI33" s="1368">
        <f>HLOOKUP($BI$9,$S$10:$AI$443,1+$BL33,TRUE)</f>
        <v/>
      </c>
      <c r="BJ33" s="1369">
        <f>HLOOKUP($BJ$9,$AJ$10:$AW$443,1+$BL33,TRUE)</f>
        <v/>
      </c>
      <c r="BK33" s="151" t="n"/>
      <c r="BL33" s="387" t="n">
        <v>23</v>
      </c>
      <c r="BM33" s="389" t="n"/>
    </row>
    <row r="34" ht="20.25" customHeight="1" s="18" thickBot="1" thickTop="1">
      <c r="B34" s="1370" t="n"/>
      <c r="C34" s="1353" t="n"/>
      <c r="D34" s="390" t="n"/>
      <c r="E34" s="388" t="n"/>
      <c r="F34" s="383" t="n"/>
      <c r="G34" s="383" t="n"/>
      <c r="H34" s="383" t="n"/>
      <c r="I34" s="383" t="n"/>
      <c r="J34" s="383" t="n"/>
      <c r="K34" s="383" t="n"/>
      <c r="L34" s="383" t="n"/>
      <c r="M34" s="383" t="n"/>
      <c r="N34" s="383" t="n"/>
      <c r="O34" s="383" t="n"/>
      <c r="P34" s="383" t="n"/>
      <c r="Q34" s="383" t="n"/>
      <c r="R34" s="383" t="n"/>
      <c r="S34" s="383" t="n"/>
      <c r="T34" s="383" t="n"/>
      <c r="U34" s="383" t="n"/>
      <c r="V34" s="383" t="n"/>
      <c r="W34" s="383" t="n"/>
      <c r="X34" s="383" t="n"/>
      <c r="Y34" s="383" t="n"/>
      <c r="Z34" s="383" t="n"/>
      <c r="AA34" s="383" t="n"/>
      <c r="AB34" s="383" t="n"/>
      <c r="AC34" s="383" t="n"/>
      <c r="AD34" s="383" t="n"/>
      <c r="AE34" s="383" t="n"/>
      <c r="AF34" s="383" t="n"/>
      <c r="AG34" s="383" t="n"/>
      <c r="AH34" s="383" t="n"/>
      <c r="AI34" s="383" t="n"/>
      <c r="AJ34" s="383" t="n"/>
      <c r="AK34" s="383" t="n"/>
      <c r="AL34" s="383" t="n"/>
      <c r="AM34" s="383" t="n"/>
      <c r="AN34" s="383" t="n"/>
      <c r="AO34" s="383" t="n"/>
      <c r="AP34" s="383" t="n"/>
      <c r="AQ34" s="383" t="n"/>
      <c r="AR34" s="383" t="n"/>
      <c r="AS34" s="383" t="n"/>
      <c r="AT34" s="383" t="n"/>
      <c r="AU34" s="383" t="n"/>
      <c r="AV34" s="383" t="n"/>
      <c r="AW34" s="383" t="n"/>
      <c r="AX34" s="383" t="n"/>
      <c r="AY34" s="383" t="n"/>
      <c r="AZ34" s="383" t="n"/>
      <c r="BA34" s="383" t="n"/>
      <c r="BB34" s="384">
        <f>IF(SUM(F34:BA34)&lt;&gt;0,AVERAGEIF(F34:BA34,"&gt;0",F34:BA34),0)</f>
        <v/>
      </c>
      <c r="BC34" s="147" t="n"/>
      <c r="BD34" s="385">
        <f>MAXA(F34:BA34)</f>
        <v/>
      </c>
      <c r="BE34" s="1461">
        <f>IF(BD34&lt;&gt;0,VLOOKUP(BD34,$F$10:$BA$10,MATCH(BD34,F34:BA34,0)),"")</f>
        <v/>
      </c>
      <c r="BF34" s="385">
        <f t="array" ref="BF34">MIN(IF(F34:BA34&gt;0,F34:BA34))</f>
        <v/>
      </c>
      <c r="BG34" s="1461">
        <f>IF(BF34&lt;&gt;0,VLOOKUP(BF34,$F$10:$BA$10,MATCH($BF34,$F34:$BA34,0)),"")</f>
        <v/>
      </c>
      <c r="BI34" s="1368">
        <f>HLOOKUP($BI$9,$S$10:$AI$443,1+$BL34,TRUE)</f>
        <v/>
      </c>
      <c r="BJ34" s="1369">
        <f>HLOOKUP($BJ$9,$AJ$10:$AW$443,1+$BL34,TRUE)</f>
        <v/>
      </c>
      <c r="BK34" s="151" t="n"/>
      <c r="BL34" s="387" t="n">
        <v>24</v>
      </c>
      <c r="BM34" s="389" t="n"/>
    </row>
    <row r="35" ht="20.25" customHeight="1" s="18" thickBot="1" thickTop="1">
      <c r="B35" s="1370" t="n"/>
      <c r="C35" s="1353" t="n"/>
      <c r="D35" s="1464" t="inlineStr">
        <is>
          <t>Tello 66</t>
        </is>
      </c>
      <c r="E35" s="393" t="inlineStr">
        <is>
          <t>Daya 66</t>
        </is>
      </c>
      <c r="F35" s="383">
        <f>(IF(DASHBOARD!$J$2=F7,DASHBOARD!$V$335,IF(DASHBOARD!$J$2=0,0,F35)))</f>
        <v/>
      </c>
      <c r="G35" s="383">
        <f>(IF(DASHBOARD!$J$2=G7,DASHBOARD!$V$335,IF(DASHBOARD!$J$2=0,0,G35)))</f>
        <v/>
      </c>
      <c r="H35" s="383">
        <f>(IF(DASHBOARD!$J$2=H7,DASHBOARD!$V$335,IF(DASHBOARD!$J$2=0,0,H35)))</f>
        <v/>
      </c>
      <c r="I35" s="383">
        <f>(IF(DASHBOARD!$J$2=I7,DASHBOARD!$V$335,IF(DASHBOARD!$J$2=0,0,I35)))</f>
        <v/>
      </c>
      <c r="J35" s="383">
        <f>(IF(DASHBOARD!$J$2=J7,DASHBOARD!$V$335,IF(DASHBOARD!$J$2=0,0,J35)))</f>
        <v/>
      </c>
      <c r="K35" s="383">
        <f>(IF(DASHBOARD!$J$2=K7,DASHBOARD!$V$335,IF(DASHBOARD!$J$2=0,0,K35)))</f>
        <v/>
      </c>
      <c r="L35" s="383">
        <f>(IF(DASHBOARD!$J$2=L7,DASHBOARD!$V$335,IF(DASHBOARD!$J$2=0,0,L35)))</f>
        <v/>
      </c>
      <c r="M35" s="383">
        <f>(IF(DASHBOARD!$J$2=M7,DASHBOARD!$V$335,IF(DASHBOARD!$J$2=0,0,M35)))</f>
        <v/>
      </c>
      <c r="N35" s="383">
        <f>(IF(DASHBOARD!$J$2=N7,DASHBOARD!$V$335,IF(DASHBOARD!$J$2=0,0,N35)))</f>
        <v/>
      </c>
      <c r="O35" s="383">
        <f>(IF(DASHBOARD!$J$2=O7,DASHBOARD!$V$335,IF(DASHBOARD!$J$2=0,0,O35)))</f>
        <v/>
      </c>
      <c r="P35" s="383">
        <f>(IF(DASHBOARD!$J$2=P7,DASHBOARD!$V$335,IF(DASHBOARD!$J$2=0,0,P35)))</f>
        <v/>
      </c>
      <c r="Q35" s="383">
        <f>(IF(DASHBOARD!$J$2=Q7,DASHBOARD!$V$335,IF(DASHBOARD!$J$2=0,0,Q35)))</f>
        <v/>
      </c>
      <c r="R35" s="383">
        <f>(IF(DASHBOARD!$J$2=R7,DASHBOARD!$V$335,IF(DASHBOARD!$J$2=0,0,R35)))</f>
        <v/>
      </c>
      <c r="S35" s="383">
        <f>(IF(DASHBOARD!$J$2=S7,DASHBOARD!$V$335,IF(DASHBOARD!$J$2=0,0,S35)))</f>
        <v/>
      </c>
      <c r="T35" s="383">
        <f>(IF(DASHBOARD!$J$2=T7,DASHBOARD!$V$335,IF(DASHBOARD!$J$2=0,0,T35)))</f>
        <v/>
      </c>
      <c r="U35" s="383">
        <f>(IF(DASHBOARD!$J$2=U7,DASHBOARD!$V$335,IF(DASHBOARD!$J$2=0,0,U35)))</f>
        <v/>
      </c>
      <c r="V35" s="383">
        <f>(IF(DASHBOARD!$J$2=V7,DASHBOARD!$V$335,IF(DASHBOARD!$J$2=0,0,V35)))</f>
        <v/>
      </c>
      <c r="W35" s="383">
        <f>(IF(DASHBOARD!$J$2=W7,DASHBOARD!$V$335,IF(DASHBOARD!$J$2=0,0,W35)))</f>
        <v/>
      </c>
      <c r="X35" s="383">
        <f>(IF(DASHBOARD!$J$2=X7,DASHBOARD!$V$335,IF(DASHBOARD!$J$2=0,0,X35)))</f>
        <v/>
      </c>
      <c r="Y35" s="383">
        <f>(IF(DASHBOARD!$J$2=Y7,DASHBOARD!$V$335,IF(DASHBOARD!$J$2=0,0,Y35)))</f>
        <v/>
      </c>
      <c r="Z35" s="383">
        <f>(IF(DASHBOARD!$J$2=Z7,DASHBOARD!$V$335,IF(DASHBOARD!$J$2=0,0,Z35)))</f>
        <v/>
      </c>
      <c r="AA35" s="383">
        <f>(IF(DASHBOARD!$J$2=AA7,DASHBOARD!$V$335,IF(DASHBOARD!$J$2=0,0,AA35)))</f>
        <v/>
      </c>
      <c r="AB35" s="383">
        <f>(IF(DASHBOARD!$J$2=AB7,DASHBOARD!$V$335,IF(DASHBOARD!$J$2=0,0,AB35)))</f>
        <v/>
      </c>
      <c r="AC35" s="383">
        <f>(IF(DASHBOARD!$J$2=AC7,DASHBOARD!$V$335,IF(DASHBOARD!$J$2=0,0,AC35)))</f>
        <v/>
      </c>
      <c r="AD35" s="383">
        <f>(IF(DASHBOARD!$J$2=AD7,DASHBOARD!$V$335,IF(DASHBOARD!$J$2=0,0,AD35)))</f>
        <v/>
      </c>
      <c r="AE35" s="383">
        <f>(IF(DASHBOARD!$J$2=AE7,DASHBOARD!$V$335,IF(DASHBOARD!$J$2=0,0,AE35)))</f>
        <v/>
      </c>
      <c r="AF35" s="383">
        <f>(IF(DASHBOARD!$J$2=AF7,DASHBOARD!$V$335,IF(DASHBOARD!$J$2=0,0,AF35)))</f>
        <v/>
      </c>
      <c r="AG35" s="383">
        <f>(IF(DASHBOARD!$J$2=AG7,DASHBOARD!$V$335,IF(DASHBOARD!$J$2=0,0,AG35)))</f>
        <v/>
      </c>
      <c r="AH35" s="383">
        <f>(IF(DASHBOARD!$J$2=AH7,DASHBOARD!$V$335,IF(DASHBOARD!$J$2=0,0,AH35)))</f>
        <v/>
      </c>
      <c r="AI35" s="383">
        <f>(IF(DASHBOARD!$J$2=AI7,DASHBOARD!$V$335,IF(DASHBOARD!$J$2=0,0,AI35)))</f>
        <v/>
      </c>
      <c r="AJ35" s="383">
        <f>(IF(DASHBOARD!$J$2=AJ7,DASHBOARD!$V$335,IF(DASHBOARD!$J$2=0,0,AJ35)))</f>
        <v/>
      </c>
      <c r="AK35" s="383">
        <f>(IF(DASHBOARD!$J$2=AK7,DASHBOARD!$V$335,IF(DASHBOARD!$J$2=0,0,AK35)))</f>
        <v/>
      </c>
      <c r="AL35" s="383">
        <f>(IF(DASHBOARD!$J$2=AL7,DASHBOARD!$V$335,IF(DASHBOARD!$J$2=0,0,AL35)))</f>
        <v/>
      </c>
      <c r="AM35" s="383">
        <f>(IF(DASHBOARD!$J$2=AM7,DASHBOARD!$V$335,IF(DASHBOARD!$J$2=0,0,AM35)))</f>
        <v/>
      </c>
      <c r="AN35" s="383">
        <f>(IF(DASHBOARD!$J$2=AN7,DASHBOARD!$V$335,IF(DASHBOARD!$J$2=0,0,AN35)))</f>
        <v/>
      </c>
      <c r="AO35" s="383">
        <f>(IF(DASHBOARD!$J$2=AO7,DASHBOARD!$V$335,IF(DASHBOARD!$J$2=0,0,AO35)))</f>
        <v/>
      </c>
      <c r="AP35" s="383">
        <f>(IF(DASHBOARD!$J$2=AP7,DASHBOARD!$V$335,IF(DASHBOARD!$J$2=0,0,AP35)))</f>
        <v/>
      </c>
      <c r="AQ35" s="383">
        <f>(IF(DASHBOARD!$J$2=AQ7,DASHBOARD!$V$335,IF(DASHBOARD!$J$2=0,0,AQ35)))</f>
        <v/>
      </c>
      <c r="AR35" s="383">
        <f>(IF(DASHBOARD!$J$2=AR7,DASHBOARD!$V$335,IF(DASHBOARD!$J$2=0,0,AR35)))</f>
        <v/>
      </c>
      <c r="AS35" s="383">
        <f>(IF(DASHBOARD!$J$2=AS7,DASHBOARD!$V$335,IF(DASHBOARD!$J$2=0,0,AS35)))</f>
        <v/>
      </c>
      <c r="AT35" s="383">
        <f>(IF(DASHBOARD!$J$2=AT7,DASHBOARD!$V$335,IF(DASHBOARD!$J$2=0,0,AT35)))</f>
        <v/>
      </c>
      <c r="AU35" s="383">
        <f>(IF(DASHBOARD!$J$2=AU7,DASHBOARD!$V$335,IF(DASHBOARD!$J$2=0,0,AU35)))</f>
        <v/>
      </c>
      <c r="AV35" s="383">
        <f>(IF(DASHBOARD!$J$2=AV7,DASHBOARD!$V$335,IF(DASHBOARD!$J$2=0,0,AV35)))</f>
        <v/>
      </c>
      <c r="AW35" s="383">
        <f>(IF(DASHBOARD!$J$2=AW7,DASHBOARD!$V$335,IF(DASHBOARD!$J$2=0,0,AW35)))</f>
        <v/>
      </c>
      <c r="AX35" s="383">
        <f>(IF(DASHBOARD!$J$2=AX7,DASHBOARD!$V$335,IF(DASHBOARD!$J$2=0,0,AX35)))</f>
        <v/>
      </c>
      <c r="AY35" s="383">
        <f>(IF(DASHBOARD!$J$2=AY7,DASHBOARD!$V$335,IF(DASHBOARD!$J$2=0,0,AY35)))</f>
        <v/>
      </c>
      <c r="AZ35" s="383">
        <f>(IF(DASHBOARD!$J$2=AZ7,DASHBOARD!$V$335,IF(DASHBOARD!$J$2=0,0,AZ35)))</f>
        <v/>
      </c>
      <c r="BA35" s="383">
        <f>(IF(DASHBOARD!$J$2=BA7,DASHBOARD!$V$335,IF(DASHBOARD!$J$2=0,0,BA35)))</f>
        <v/>
      </c>
      <c r="BB35" s="384">
        <f>IF(SUM(F35:BA35)&lt;&gt;0,AVERAGEIF(F35:BA35,"&gt;0",F35:BA35),0)</f>
        <v/>
      </c>
      <c r="BC35" s="147" t="n"/>
      <c r="BD35" s="385">
        <f>MAXA(F35:BA35)</f>
        <v/>
      </c>
      <c r="BE35" s="1461">
        <f>IF(BD35&lt;&gt;0,VLOOKUP(BD35,$F$10:$BA$10,MATCH(BD35,F35:BA35,0)),"")</f>
        <v/>
      </c>
      <c r="BF35" s="385">
        <f t="array" ref="BF35">MIN(IF(F35:BA35&gt;0,F35:BA35))</f>
        <v/>
      </c>
      <c r="BG35" s="1461">
        <f>IF(BF35&lt;&gt;0,VLOOKUP(BF35,$F$10:$BA$10,MATCH($BF35,$F35:$BA35,0)),"")</f>
        <v/>
      </c>
      <c r="BI35" s="1368">
        <f>HLOOKUP($BI$9,$S$10:$AI$443,1+$BL35,TRUE)</f>
        <v/>
      </c>
      <c r="BJ35" s="1369">
        <f>HLOOKUP($BJ$9,$AJ$10:$AW$443,1+$BL35,TRUE)</f>
        <v/>
      </c>
      <c r="BK35" s="151" t="n"/>
      <c r="BL35" s="387" t="n">
        <v>25</v>
      </c>
      <c r="BM35" s="389" t="n"/>
    </row>
    <row r="36" ht="20.25" customHeight="1" s="18" thickBot="1" thickTop="1">
      <c r="B36" s="1370" t="n"/>
      <c r="C36" s="1353" t="n"/>
      <c r="D36" s="1462" t="n"/>
      <c r="E36" s="393" t="inlineStr">
        <is>
          <t>Mandai 66</t>
        </is>
      </c>
      <c r="F36" s="383">
        <f>(IF(DASHBOARD!$J$2=F7,DASHBOARD!$V$336,IF(DASHBOARD!$J$2=0,0,F36)))</f>
        <v/>
      </c>
      <c r="G36" s="383">
        <f>(IF(DASHBOARD!$J$2=G7,DASHBOARD!$V$336,IF(DASHBOARD!$J$2=0,0,G36)))</f>
        <v/>
      </c>
      <c r="H36" s="383">
        <f>(IF(DASHBOARD!$J$2=H7,DASHBOARD!$V$336,IF(DASHBOARD!$J$2=0,0,H36)))</f>
        <v/>
      </c>
      <c r="I36" s="383">
        <f>(IF(DASHBOARD!$J$2=I7,DASHBOARD!$V$336,IF(DASHBOARD!$J$2=0,0,I36)))</f>
        <v/>
      </c>
      <c r="J36" s="383">
        <f>(IF(DASHBOARD!$J$2=J7,DASHBOARD!$V$336,IF(DASHBOARD!$J$2=0,0,J36)))</f>
        <v/>
      </c>
      <c r="K36" s="383">
        <f>(IF(DASHBOARD!$J$2=K7,DASHBOARD!$V$336,IF(DASHBOARD!$J$2=0,0,K36)))</f>
        <v/>
      </c>
      <c r="L36" s="383">
        <f>(IF(DASHBOARD!$J$2=L7,DASHBOARD!$V$336,IF(DASHBOARD!$J$2=0,0,L36)))</f>
        <v/>
      </c>
      <c r="M36" s="383">
        <f>(IF(DASHBOARD!$J$2=M7,DASHBOARD!$V$336,IF(DASHBOARD!$J$2=0,0,M36)))</f>
        <v/>
      </c>
      <c r="N36" s="383">
        <f>(IF(DASHBOARD!$J$2=N7,DASHBOARD!$V$336,IF(DASHBOARD!$J$2=0,0,N36)))</f>
        <v/>
      </c>
      <c r="O36" s="383">
        <f>(IF(DASHBOARD!$J$2=O7,DASHBOARD!$V$336,IF(DASHBOARD!$J$2=0,0,O36)))</f>
        <v/>
      </c>
      <c r="P36" s="383">
        <f>(IF(DASHBOARD!$J$2=P7,DASHBOARD!$V$336,IF(DASHBOARD!$J$2=0,0,P36)))</f>
        <v/>
      </c>
      <c r="Q36" s="383">
        <f>(IF(DASHBOARD!$J$2=Q7,DASHBOARD!$V$336,IF(DASHBOARD!$J$2=0,0,Q36)))</f>
        <v/>
      </c>
      <c r="R36" s="383">
        <f>(IF(DASHBOARD!$J$2=R7,DASHBOARD!$V$336,IF(DASHBOARD!$J$2=0,0,R36)))</f>
        <v/>
      </c>
      <c r="S36" s="383">
        <f>(IF(DASHBOARD!$J$2=S7,DASHBOARD!$V$336,IF(DASHBOARD!$J$2=0,0,S36)))</f>
        <v/>
      </c>
      <c r="T36" s="383">
        <f>(IF(DASHBOARD!$J$2=T7,DASHBOARD!$V$336,IF(DASHBOARD!$J$2=0,0,T36)))</f>
        <v/>
      </c>
      <c r="U36" s="383">
        <f>(IF(DASHBOARD!$J$2=U7,DASHBOARD!$V$336,IF(DASHBOARD!$J$2=0,0,U36)))</f>
        <v/>
      </c>
      <c r="V36" s="383">
        <f>(IF(DASHBOARD!$J$2=V7,DASHBOARD!$V$336,IF(DASHBOARD!$J$2=0,0,V36)))</f>
        <v/>
      </c>
      <c r="W36" s="383">
        <f>(IF(DASHBOARD!$J$2=W7,DASHBOARD!$V$336,IF(DASHBOARD!$J$2=0,0,W36)))</f>
        <v/>
      </c>
      <c r="X36" s="383">
        <f>(IF(DASHBOARD!$J$2=X7,DASHBOARD!$V$336,IF(DASHBOARD!$J$2=0,0,X36)))</f>
        <v/>
      </c>
      <c r="Y36" s="383">
        <f>(IF(DASHBOARD!$J$2=Y7,DASHBOARD!$V$336,IF(DASHBOARD!$J$2=0,0,Y36)))</f>
        <v/>
      </c>
      <c r="Z36" s="383">
        <f>(IF(DASHBOARD!$J$2=Z7,DASHBOARD!$V$336,IF(DASHBOARD!$J$2=0,0,Z36)))</f>
        <v/>
      </c>
      <c r="AA36" s="383">
        <f>(IF(DASHBOARD!$J$2=AA7,DASHBOARD!$V$336,IF(DASHBOARD!$J$2=0,0,AA36)))</f>
        <v/>
      </c>
      <c r="AB36" s="383">
        <f>(IF(DASHBOARD!$J$2=AB7,DASHBOARD!$V$336,IF(DASHBOARD!$J$2=0,0,AB36)))</f>
        <v/>
      </c>
      <c r="AC36" s="383">
        <f>(IF(DASHBOARD!$J$2=AC7,DASHBOARD!$V$336,IF(DASHBOARD!$J$2=0,0,AC36)))</f>
        <v/>
      </c>
      <c r="AD36" s="383">
        <f>(IF(DASHBOARD!$J$2=AD7,DASHBOARD!$V$336,IF(DASHBOARD!$J$2=0,0,AD36)))</f>
        <v/>
      </c>
      <c r="AE36" s="383">
        <f>(IF(DASHBOARD!$J$2=AE7,DASHBOARD!$V$336,IF(DASHBOARD!$J$2=0,0,AE36)))</f>
        <v/>
      </c>
      <c r="AF36" s="383">
        <f>(IF(DASHBOARD!$J$2=AF7,DASHBOARD!$V$336,IF(DASHBOARD!$J$2=0,0,AF36)))</f>
        <v/>
      </c>
      <c r="AG36" s="383">
        <f>(IF(DASHBOARD!$J$2=AG7,DASHBOARD!$V$336,IF(DASHBOARD!$J$2=0,0,AG36)))</f>
        <v/>
      </c>
      <c r="AH36" s="383">
        <f>(IF(DASHBOARD!$J$2=AH7,DASHBOARD!$V$336,IF(DASHBOARD!$J$2=0,0,AH36)))</f>
        <v/>
      </c>
      <c r="AI36" s="383">
        <f>(IF(DASHBOARD!$J$2=AI7,DASHBOARD!$V$336,IF(DASHBOARD!$J$2=0,0,AI36)))</f>
        <v/>
      </c>
      <c r="AJ36" s="383">
        <f>(IF(DASHBOARD!$J$2=AJ7,DASHBOARD!$V$336,IF(DASHBOARD!$J$2=0,0,AJ36)))</f>
        <v/>
      </c>
      <c r="AK36" s="383">
        <f>(IF(DASHBOARD!$J$2=AK7,DASHBOARD!$V$336,IF(DASHBOARD!$J$2=0,0,AK36)))</f>
        <v/>
      </c>
      <c r="AL36" s="383">
        <f>(IF(DASHBOARD!$J$2=AL7,DASHBOARD!$V$336,IF(DASHBOARD!$J$2=0,0,AL36)))</f>
        <v/>
      </c>
      <c r="AM36" s="383">
        <f>(IF(DASHBOARD!$J$2=AM7,DASHBOARD!$V$336,IF(DASHBOARD!$J$2=0,0,AM36)))</f>
        <v/>
      </c>
      <c r="AN36" s="383">
        <f>(IF(DASHBOARD!$J$2=AN7,DASHBOARD!$V$336,IF(DASHBOARD!$J$2=0,0,AN36)))</f>
        <v/>
      </c>
      <c r="AO36" s="383">
        <f>(IF(DASHBOARD!$J$2=AO7,DASHBOARD!$V$336,IF(DASHBOARD!$J$2=0,0,AO36)))</f>
        <v/>
      </c>
      <c r="AP36" s="383">
        <f>(IF(DASHBOARD!$J$2=AP7,DASHBOARD!$V$336,IF(DASHBOARD!$J$2=0,0,AP36)))</f>
        <v/>
      </c>
      <c r="AQ36" s="383">
        <f>(IF(DASHBOARD!$J$2=AQ7,DASHBOARD!$V$336,IF(DASHBOARD!$J$2=0,0,AQ36)))</f>
        <v/>
      </c>
      <c r="AR36" s="383">
        <f>(IF(DASHBOARD!$J$2=AR7,DASHBOARD!$V$336,IF(DASHBOARD!$J$2=0,0,AR36)))</f>
        <v/>
      </c>
      <c r="AS36" s="383">
        <f>(IF(DASHBOARD!$J$2=AS7,DASHBOARD!$V$336,IF(DASHBOARD!$J$2=0,0,AS36)))</f>
        <v/>
      </c>
      <c r="AT36" s="383">
        <f>(IF(DASHBOARD!$J$2=AT7,DASHBOARD!$V$336,IF(DASHBOARD!$J$2=0,0,AT36)))</f>
        <v/>
      </c>
      <c r="AU36" s="383">
        <f>(IF(DASHBOARD!$J$2=AU7,DASHBOARD!$V$336,IF(DASHBOARD!$J$2=0,0,AU36)))</f>
        <v/>
      </c>
      <c r="AV36" s="383">
        <f>(IF(DASHBOARD!$J$2=AV7,DASHBOARD!$V$336,IF(DASHBOARD!$J$2=0,0,AV36)))</f>
        <v/>
      </c>
      <c r="AW36" s="383">
        <f>(IF(DASHBOARD!$J$2=AW7,DASHBOARD!$V$336,IF(DASHBOARD!$J$2=0,0,AW36)))</f>
        <v/>
      </c>
      <c r="AX36" s="383">
        <f>(IF(DASHBOARD!$J$2=AX7,DASHBOARD!$V$336,IF(DASHBOARD!$J$2=0,0,AX36)))</f>
        <v/>
      </c>
      <c r="AY36" s="383">
        <f>(IF(DASHBOARD!$J$2=AY7,DASHBOARD!$V$336,IF(DASHBOARD!$J$2=0,0,AY36)))</f>
        <v/>
      </c>
      <c r="AZ36" s="383">
        <f>(IF(DASHBOARD!$J$2=AZ7,DASHBOARD!$V$336,IF(DASHBOARD!$J$2=0,0,AZ36)))</f>
        <v/>
      </c>
      <c r="BA36" s="383">
        <f>(IF(DASHBOARD!$J$2=BA7,DASHBOARD!$V$336,IF(DASHBOARD!$J$2=0,0,BA36)))</f>
        <v/>
      </c>
      <c r="BB36" s="384">
        <f>IF(SUM(F36:BA36)&lt;&gt;0,AVERAGEIF(F36:BA36,"&gt;0",F36:BA36),0)</f>
        <v/>
      </c>
      <c r="BC36" s="147" t="n"/>
      <c r="BD36" s="385">
        <f>MAXA(F36:BA36)</f>
        <v/>
      </c>
      <c r="BE36" s="1461">
        <f>IF(BD36&lt;&gt;0,VLOOKUP(BD36,$F$10:$BA$10,MATCH(BD36,F36:BA36,0)),"")</f>
        <v/>
      </c>
      <c r="BF36" s="385">
        <f t="array" ref="BF36">MIN(IF(F36:BA36&gt;0,F36:BA36))</f>
        <v/>
      </c>
      <c r="BG36" s="1461">
        <f>IF(BF36&lt;&gt;0,VLOOKUP(BF36,$F$10:$BA$10,MATCH($BF36,$F36:$BA36,0)),"")</f>
        <v/>
      </c>
      <c r="BI36" s="1368">
        <f>HLOOKUP($BI$9,$S$10:$AI$443,1+$BL36,TRUE)</f>
        <v/>
      </c>
      <c r="BJ36" s="1369">
        <f>HLOOKUP($BJ$9,$AJ$10:$AW$443,1+$BL36,TRUE)</f>
        <v/>
      </c>
      <c r="BK36" s="151" t="n"/>
      <c r="BL36" s="387" t="n">
        <v>26</v>
      </c>
      <c r="BM36" s="389" t="n"/>
    </row>
    <row r="37" ht="20.25" customHeight="1" s="18" thickBot="1" thickTop="1">
      <c r="B37" s="1370" t="n"/>
      <c r="C37" s="1353" t="n"/>
      <c r="D37" s="1463" t="n"/>
      <c r="E37" s="393" t="inlineStr">
        <is>
          <t>Borongloe 66</t>
        </is>
      </c>
      <c r="F37" s="383">
        <f>(IF(DASHBOARD!$J$2=F7,DASHBOARD!$V$334,IF(DASHBOARD!$J$2=0,0,F37)))</f>
        <v/>
      </c>
      <c r="G37" s="383">
        <f>(IF(DASHBOARD!$J$2=G7,DASHBOARD!$V$334,IF(DASHBOARD!$J$2=0,0,G37)))</f>
        <v/>
      </c>
      <c r="H37" s="383">
        <f>(IF(DASHBOARD!$J$2=H7,DASHBOARD!$V$334,IF(DASHBOARD!$J$2=0,0,H37)))</f>
        <v/>
      </c>
      <c r="I37" s="383">
        <f>(IF(DASHBOARD!$J$2=I7,DASHBOARD!$V$334,IF(DASHBOARD!$J$2=0,0,I37)))</f>
        <v/>
      </c>
      <c r="J37" s="383">
        <f>(IF(DASHBOARD!$J$2=J7,DASHBOARD!$V$334,IF(DASHBOARD!$J$2=0,0,J37)))</f>
        <v/>
      </c>
      <c r="K37" s="383">
        <f>(IF(DASHBOARD!$J$2=K7,DASHBOARD!$V$334,IF(DASHBOARD!$J$2=0,0,K37)))</f>
        <v/>
      </c>
      <c r="L37" s="383">
        <f>(IF(DASHBOARD!$J$2=L7,DASHBOARD!$V$334,IF(DASHBOARD!$J$2=0,0,L37)))</f>
        <v/>
      </c>
      <c r="M37" s="383">
        <f>(IF(DASHBOARD!$J$2=M7,DASHBOARD!$V$334,IF(DASHBOARD!$J$2=0,0,M37)))</f>
        <v/>
      </c>
      <c r="N37" s="383">
        <f>(IF(DASHBOARD!$J$2=N7,DASHBOARD!$V$334,IF(DASHBOARD!$J$2=0,0,N37)))</f>
        <v/>
      </c>
      <c r="O37" s="383">
        <f>(IF(DASHBOARD!$J$2=O7,DASHBOARD!$V$334,IF(DASHBOARD!$J$2=0,0,O37)))</f>
        <v/>
      </c>
      <c r="P37" s="383">
        <f>(IF(DASHBOARD!$J$2=P7,DASHBOARD!$V$334,IF(DASHBOARD!$J$2=0,0,P37)))</f>
        <v/>
      </c>
      <c r="Q37" s="383">
        <f>(IF(DASHBOARD!$J$2=Q7,DASHBOARD!$V$334,IF(DASHBOARD!$J$2=0,0,Q37)))</f>
        <v/>
      </c>
      <c r="R37" s="383">
        <f>(IF(DASHBOARD!$J$2=R7,DASHBOARD!$V$334,IF(DASHBOARD!$J$2=0,0,R37)))</f>
        <v/>
      </c>
      <c r="S37" s="383">
        <f>(IF(DASHBOARD!$J$2=S7,DASHBOARD!$V$334,IF(DASHBOARD!$J$2=0,0,S37)))</f>
        <v/>
      </c>
      <c r="T37" s="383">
        <f>(IF(DASHBOARD!$J$2=T7,DASHBOARD!$V$334,IF(DASHBOARD!$J$2=0,0,T37)))</f>
        <v/>
      </c>
      <c r="U37" s="383">
        <f>(IF(DASHBOARD!$J$2=U7,DASHBOARD!$V$334,IF(DASHBOARD!$J$2=0,0,U37)))</f>
        <v/>
      </c>
      <c r="V37" s="383">
        <f>(IF(DASHBOARD!$J$2=V7,DASHBOARD!$V$334,IF(DASHBOARD!$J$2=0,0,V37)))</f>
        <v/>
      </c>
      <c r="W37" s="383">
        <f>(IF(DASHBOARD!$J$2=W7,DASHBOARD!$V$334,IF(DASHBOARD!$J$2=0,0,W37)))</f>
        <v/>
      </c>
      <c r="X37" s="383">
        <f>(IF(DASHBOARD!$J$2=X7,DASHBOARD!$V$334,IF(DASHBOARD!$J$2=0,0,X37)))</f>
        <v/>
      </c>
      <c r="Y37" s="383">
        <f>(IF(DASHBOARD!$J$2=Y7,DASHBOARD!$V$334,IF(DASHBOARD!$J$2=0,0,Y37)))</f>
        <v/>
      </c>
      <c r="Z37" s="383">
        <f>(IF(DASHBOARD!$J$2=Z7,DASHBOARD!$V$334,IF(DASHBOARD!$J$2=0,0,Z37)))</f>
        <v/>
      </c>
      <c r="AA37" s="383">
        <f>(IF(DASHBOARD!$J$2=AA7,DASHBOARD!$V$334,IF(DASHBOARD!$J$2=0,0,AA37)))</f>
        <v/>
      </c>
      <c r="AB37" s="383">
        <f>(IF(DASHBOARD!$J$2=AB7,DASHBOARD!$V$334,IF(DASHBOARD!$J$2=0,0,AB37)))</f>
        <v/>
      </c>
      <c r="AC37" s="383">
        <f>(IF(DASHBOARD!$J$2=AC7,DASHBOARD!$V$334,IF(DASHBOARD!$J$2=0,0,AC37)))</f>
        <v/>
      </c>
      <c r="AD37" s="383">
        <f>(IF(DASHBOARD!$J$2=AD7,DASHBOARD!$V$334,IF(DASHBOARD!$J$2=0,0,AD37)))</f>
        <v/>
      </c>
      <c r="AE37" s="383">
        <f>(IF(DASHBOARD!$J$2=AE7,DASHBOARD!$V$334,IF(DASHBOARD!$J$2=0,0,AE37)))</f>
        <v/>
      </c>
      <c r="AF37" s="383">
        <f>(IF(DASHBOARD!$J$2=AF7,DASHBOARD!$V$334,IF(DASHBOARD!$J$2=0,0,AF37)))</f>
        <v/>
      </c>
      <c r="AG37" s="383">
        <f>(IF(DASHBOARD!$J$2=AG7,DASHBOARD!$V$334,IF(DASHBOARD!$J$2=0,0,AG37)))</f>
        <v/>
      </c>
      <c r="AH37" s="383">
        <f>(IF(DASHBOARD!$J$2=AH7,DASHBOARD!$V$334,IF(DASHBOARD!$J$2=0,0,AH37)))</f>
        <v/>
      </c>
      <c r="AI37" s="383">
        <f>(IF(DASHBOARD!$J$2=AI7,DASHBOARD!$V$334,IF(DASHBOARD!$J$2=0,0,AI37)))</f>
        <v/>
      </c>
      <c r="AJ37" s="383">
        <f>(IF(DASHBOARD!$J$2=AJ7,DASHBOARD!$V$334,IF(DASHBOARD!$J$2=0,0,AJ37)))</f>
        <v/>
      </c>
      <c r="AK37" s="383">
        <f>(IF(DASHBOARD!$J$2=AK7,DASHBOARD!$V$334,IF(DASHBOARD!$J$2=0,0,AK37)))</f>
        <v/>
      </c>
      <c r="AL37" s="383">
        <f>(IF(DASHBOARD!$J$2=AL7,DASHBOARD!$V$334,IF(DASHBOARD!$J$2=0,0,AL37)))</f>
        <v/>
      </c>
      <c r="AM37" s="383">
        <f>(IF(DASHBOARD!$J$2=AM7,DASHBOARD!$V$334,IF(DASHBOARD!$J$2=0,0,AM37)))</f>
        <v/>
      </c>
      <c r="AN37" s="383">
        <f>(IF(DASHBOARD!$J$2=AN7,DASHBOARD!$V$334,IF(DASHBOARD!$J$2=0,0,AN37)))</f>
        <v/>
      </c>
      <c r="AO37" s="383">
        <f>(IF(DASHBOARD!$J$2=AO7,DASHBOARD!$V$334,IF(DASHBOARD!$J$2=0,0,AO37)))</f>
        <v/>
      </c>
      <c r="AP37" s="383">
        <f>(IF(DASHBOARD!$J$2=AP7,DASHBOARD!$V$334,IF(DASHBOARD!$J$2=0,0,AP37)))</f>
        <v/>
      </c>
      <c r="AQ37" s="383">
        <f>(IF(DASHBOARD!$J$2=AQ7,DASHBOARD!$V$334,IF(DASHBOARD!$J$2=0,0,AQ37)))</f>
        <v/>
      </c>
      <c r="AR37" s="383">
        <f>(IF(DASHBOARD!$J$2=AR7,DASHBOARD!$V$334,IF(DASHBOARD!$J$2=0,0,AR37)))</f>
        <v/>
      </c>
      <c r="AS37" s="383">
        <f>(IF(DASHBOARD!$J$2=AS7,DASHBOARD!$V$334,IF(DASHBOARD!$J$2=0,0,AS37)))</f>
        <v/>
      </c>
      <c r="AT37" s="383">
        <f>(IF(DASHBOARD!$J$2=AT7,DASHBOARD!$V$334,IF(DASHBOARD!$J$2=0,0,AT37)))</f>
        <v/>
      </c>
      <c r="AU37" s="383">
        <f>(IF(DASHBOARD!$J$2=AU7,DASHBOARD!$V$334,IF(DASHBOARD!$J$2=0,0,AU37)))</f>
        <v/>
      </c>
      <c r="AV37" s="383">
        <f>(IF(DASHBOARD!$J$2=AV7,DASHBOARD!$V$334,IF(DASHBOARD!$J$2=0,0,AV37)))</f>
        <v/>
      </c>
      <c r="AW37" s="383">
        <f>(IF(DASHBOARD!$J$2=AW7,DASHBOARD!$V$334,IF(DASHBOARD!$J$2=0,0,AW37)))</f>
        <v/>
      </c>
      <c r="AX37" s="383">
        <f>(IF(DASHBOARD!$J$2=AX7,DASHBOARD!$V$334,IF(DASHBOARD!$J$2=0,0,AX37)))</f>
        <v/>
      </c>
      <c r="AY37" s="383">
        <f>(IF(DASHBOARD!$J$2=AY7,DASHBOARD!$V$334,IF(DASHBOARD!$J$2=0,0,AY37)))</f>
        <v/>
      </c>
      <c r="AZ37" s="383">
        <f>(IF(DASHBOARD!$J$2=AZ7,DASHBOARD!$V$334,IF(DASHBOARD!$J$2=0,0,AZ37)))</f>
        <v/>
      </c>
      <c r="BA37" s="383">
        <f>(IF(DASHBOARD!$J$2=BA7,DASHBOARD!$V$334,IF(DASHBOARD!$J$2=0,0,BA37)))</f>
        <v/>
      </c>
      <c r="BB37" s="384">
        <f>IF(SUM(F37:BA37)&lt;&gt;0,AVERAGEIF(F37:BA37,"&gt;0",F37:BA37),0)</f>
        <v/>
      </c>
      <c r="BC37" s="147" t="n"/>
      <c r="BD37" s="385">
        <f>MAXA(F37:BA37)</f>
        <v/>
      </c>
      <c r="BE37" s="1461">
        <f>IF(BD37&lt;&gt;0,VLOOKUP(BD37,$F$10:$BA$10,MATCH(BD37,F37:BA37,0)),"")</f>
        <v/>
      </c>
      <c r="BF37" s="385">
        <f t="array" ref="BF37">MIN(IF(F37:BA37&gt;0,F37:BA37))</f>
        <v/>
      </c>
      <c r="BG37" s="1461">
        <f>IF(BF37&lt;&gt;0,VLOOKUP(BF37,$F$10:$BA$10,MATCH($BF37,$F37:$BA37,0)),"")</f>
        <v/>
      </c>
      <c r="BI37" s="1368">
        <f>HLOOKUP($BI$9,$S$10:$AI$443,1+$BL37,TRUE)</f>
        <v/>
      </c>
      <c r="BJ37" s="1369">
        <f>HLOOKUP($BJ$9,$AJ$10:$AW$443,1+$BL37,TRUE)</f>
        <v/>
      </c>
      <c r="BK37" s="151" t="n"/>
      <c r="BL37" s="387" t="n">
        <v>27</v>
      </c>
      <c r="BM37" s="389" t="n"/>
    </row>
    <row r="38" ht="20.25" customHeight="1" s="18" thickBot="1" thickTop="1">
      <c r="B38" s="1370" t="n"/>
      <c r="C38" s="1353" t="n"/>
      <c r="D38" s="390" t="n"/>
      <c r="E38" s="394" t="n"/>
      <c r="F38" s="383" t="n"/>
      <c r="G38" s="383" t="n"/>
      <c r="H38" s="383" t="n"/>
      <c r="I38" s="383" t="n"/>
      <c r="J38" s="383" t="n"/>
      <c r="K38" s="383" t="n"/>
      <c r="L38" s="383" t="n"/>
      <c r="M38" s="383" t="n"/>
      <c r="N38" s="383" t="n"/>
      <c r="O38" s="383" t="n"/>
      <c r="P38" s="383" t="n"/>
      <c r="Q38" s="383" t="n"/>
      <c r="R38" s="383" t="n"/>
      <c r="S38" s="383" t="n"/>
      <c r="T38" s="383" t="n"/>
      <c r="U38" s="383" t="n"/>
      <c r="V38" s="383" t="n"/>
      <c r="W38" s="383" t="n"/>
      <c r="X38" s="383" t="n"/>
      <c r="Y38" s="383" t="n"/>
      <c r="Z38" s="383" t="n"/>
      <c r="AA38" s="383" t="n"/>
      <c r="AB38" s="383" t="n"/>
      <c r="AC38" s="383" t="n"/>
      <c r="AD38" s="383" t="n"/>
      <c r="AE38" s="383" t="n"/>
      <c r="AF38" s="383" t="n"/>
      <c r="AG38" s="383" t="n"/>
      <c r="AH38" s="383" t="n"/>
      <c r="AI38" s="383" t="n"/>
      <c r="AJ38" s="383" t="n"/>
      <c r="AK38" s="383" t="n"/>
      <c r="AL38" s="383" t="n"/>
      <c r="AM38" s="383" t="n"/>
      <c r="AN38" s="383" t="n"/>
      <c r="AO38" s="383" t="n"/>
      <c r="AP38" s="383" t="n"/>
      <c r="AQ38" s="383" t="n"/>
      <c r="AR38" s="383" t="n"/>
      <c r="AS38" s="383" t="n"/>
      <c r="AT38" s="383" t="n"/>
      <c r="AU38" s="383" t="n"/>
      <c r="AV38" s="383" t="n"/>
      <c r="AW38" s="383" t="n"/>
      <c r="AX38" s="383" t="n"/>
      <c r="AY38" s="383" t="n"/>
      <c r="AZ38" s="383" t="n"/>
      <c r="BA38" s="383" t="n"/>
      <c r="BB38" s="384">
        <f>IF(SUM(F38:BA38)&lt;&gt;0,AVERAGEIF(F38:BA38,"&gt;0",F38:BA38),0)</f>
        <v/>
      </c>
      <c r="BC38" s="147" t="n"/>
      <c r="BD38" s="385">
        <f>MAXA(F38:BA38)</f>
        <v/>
      </c>
      <c r="BE38" s="1461">
        <f>IF(BD38&lt;&gt;0,VLOOKUP(BD38,$F$10:$BA$10,MATCH(BD38,F38:BA38,0)),"")</f>
        <v/>
      </c>
      <c r="BF38" s="385">
        <f t="array" ref="BF38">MIN(IF(F38:BA38&gt;0,F38:BA38))</f>
        <v/>
      </c>
      <c r="BG38" s="1461">
        <f>IF(BF38&lt;&gt;0,VLOOKUP(BF38,$F$10:$BA$10,MATCH($BF38,$F38:$BA38,0)),"")</f>
        <v/>
      </c>
      <c r="BI38" s="1368">
        <f>HLOOKUP($BI$9,$S$10:$AI$443,1+$BL38,TRUE)</f>
        <v/>
      </c>
      <c r="BJ38" s="1369">
        <f>HLOOKUP($BJ$9,$AJ$10:$AW$443,1+$BL38,TRUE)</f>
        <v/>
      </c>
      <c r="BK38" s="151" t="n"/>
      <c r="BL38" s="387" t="n">
        <v>28</v>
      </c>
      <c r="BM38" s="389" t="n"/>
    </row>
    <row r="39" ht="20.25" customHeight="1" s="18" thickBot="1" thickTop="1">
      <c r="B39" s="1370" t="n"/>
      <c r="C39" s="1353" t="n"/>
      <c r="D39" s="1464" t="inlineStr">
        <is>
          <t>Daya 66</t>
        </is>
      </c>
      <c r="E39" s="393" t="inlineStr">
        <is>
          <t>Mandai 66</t>
        </is>
      </c>
      <c r="F39" s="383">
        <f>(IF(DASHBOARD!$J$2=F7,DASHBOARD!$V$326,IF(DASHBOARD!$J$2=0,0,F39)))</f>
        <v/>
      </c>
      <c r="G39" s="383">
        <f>(IF(DASHBOARD!$J$2=G7,DASHBOARD!$V$326,IF(DASHBOARD!$J$2=0,0,G39)))</f>
        <v/>
      </c>
      <c r="H39" s="383">
        <f>(IF(DASHBOARD!$J$2=H7,DASHBOARD!$V$326,IF(DASHBOARD!$J$2=0,0,H39)))</f>
        <v/>
      </c>
      <c r="I39" s="383">
        <f>(IF(DASHBOARD!$J$2=I7,DASHBOARD!$V$326,IF(DASHBOARD!$J$2=0,0,I39)))</f>
        <v/>
      </c>
      <c r="J39" s="383">
        <f>(IF(DASHBOARD!$J$2=J7,DASHBOARD!$V$326,IF(DASHBOARD!$J$2=0,0,J39)))</f>
        <v/>
      </c>
      <c r="K39" s="383">
        <f>(IF(DASHBOARD!$J$2=K7,DASHBOARD!$V$326,IF(DASHBOARD!$J$2=0,0,K39)))</f>
        <v/>
      </c>
      <c r="L39" s="383">
        <f>(IF(DASHBOARD!$J$2=L7,DASHBOARD!$V$326,IF(DASHBOARD!$J$2=0,0,L39)))</f>
        <v/>
      </c>
      <c r="M39" s="383">
        <f>(IF(DASHBOARD!$J$2=M7,DASHBOARD!$V$326,IF(DASHBOARD!$J$2=0,0,M39)))</f>
        <v/>
      </c>
      <c r="N39" s="383">
        <f>(IF(DASHBOARD!$J$2=N7,DASHBOARD!$V$326,IF(DASHBOARD!$J$2=0,0,N39)))</f>
        <v/>
      </c>
      <c r="O39" s="383">
        <f>(IF(DASHBOARD!$J$2=O7,DASHBOARD!$V$326,IF(DASHBOARD!$J$2=0,0,O39)))</f>
        <v/>
      </c>
      <c r="P39" s="383">
        <f>(IF(DASHBOARD!$J$2=P7,DASHBOARD!$V$326,IF(DASHBOARD!$J$2=0,0,P39)))</f>
        <v/>
      </c>
      <c r="Q39" s="383">
        <f>(IF(DASHBOARD!$J$2=Q7,DASHBOARD!$V$326,IF(DASHBOARD!$J$2=0,0,Q39)))</f>
        <v/>
      </c>
      <c r="R39" s="383">
        <f>(IF(DASHBOARD!$J$2=R7,DASHBOARD!$V$326,IF(DASHBOARD!$J$2=0,0,R39)))</f>
        <v/>
      </c>
      <c r="S39" s="383">
        <f>(IF(DASHBOARD!$J$2=S7,DASHBOARD!$V$326,IF(DASHBOARD!$J$2=0,0,S39)))</f>
        <v/>
      </c>
      <c r="T39" s="383">
        <f>(IF(DASHBOARD!$J$2=T7,DASHBOARD!$V$326,IF(DASHBOARD!$J$2=0,0,T39)))</f>
        <v/>
      </c>
      <c r="U39" s="383">
        <f>(IF(DASHBOARD!$J$2=U7,DASHBOARD!$V$326,IF(DASHBOARD!$J$2=0,0,U39)))</f>
        <v/>
      </c>
      <c r="V39" s="383">
        <f>(IF(DASHBOARD!$J$2=V7,DASHBOARD!$V$326,IF(DASHBOARD!$J$2=0,0,V39)))</f>
        <v/>
      </c>
      <c r="W39" s="383">
        <f>(IF(DASHBOARD!$J$2=W7,DASHBOARD!$V$326,IF(DASHBOARD!$J$2=0,0,W39)))</f>
        <v/>
      </c>
      <c r="X39" s="383">
        <f>(IF(DASHBOARD!$J$2=X7,DASHBOARD!$V$326,IF(DASHBOARD!$J$2=0,0,X39)))</f>
        <v/>
      </c>
      <c r="Y39" s="383">
        <f>(IF(DASHBOARD!$J$2=Y7,DASHBOARD!$V$326,IF(DASHBOARD!$J$2=0,0,Y39)))</f>
        <v/>
      </c>
      <c r="Z39" s="383">
        <f>(IF(DASHBOARD!$J$2=Z7,DASHBOARD!$V$326,IF(DASHBOARD!$J$2=0,0,Z39)))</f>
        <v/>
      </c>
      <c r="AA39" s="383">
        <f>(IF(DASHBOARD!$J$2=AA7,DASHBOARD!$V$326,IF(DASHBOARD!$J$2=0,0,AA39)))</f>
        <v/>
      </c>
      <c r="AB39" s="383">
        <f>(IF(DASHBOARD!$J$2=AB7,DASHBOARD!$V$326,IF(DASHBOARD!$J$2=0,0,AB39)))</f>
        <v/>
      </c>
      <c r="AC39" s="383">
        <f>(IF(DASHBOARD!$J$2=AC7,DASHBOARD!$V$326,IF(DASHBOARD!$J$2=0,0,AC39)))</f>
        <v/>
      </c>
      <c r="AD39" s="383">
        <f>(IF(DASHBOARD!$J$2=AD7,DASHBOARD!$V$326,IF(DASHBOARD!$J$2=0,0,AD39)))</f>
        <v/>
      </c>
      <c r="AE39" s="383">
        <f>(IF(DASHBOARD!$J$2=AE7,DASHBOARD!$V$326,IF(DASHBOARD!$J$2=0,0,AE39)))</f>
        <v/>
      </c>
      <c r="AF39" s="383">
        <f>(IF(DASHBOARD!$J$2=AF7,DASHBOARD!$V$326,IF(DASHBOARD!$J$2=0,0,AF39)))</f>
        <v/>
      </c>
      <c r="AG39" s="383">
        <f>(IF(DASHBOARD!$J$2=AG7,DASHBOARD!$V$326,IF(DASHBOARD!$J$2=0,0,AG39)))</f>
        <v/>
      </c>
      <c r="AH39" s="383">
        <f>(IF(DASHBOARD!$J$2=AH7,DASHBOARD!$V$326,IF(DASHBOARD!$J$2=0,0,AH39)))</f>
        <v/>
      </c>
      <c r="AI39" s="383">
        <f>(IF(DASHBOARD!$J$2=AI7,DASHBOARD!$V$326,IF(DASHBOARD!$J$2=0,0,AI39)))</f>
        <v/>
      </c>
      <c r="AJ39" s="383">
        <f>(IF(DASHBOARD!$J$2=AJ7,DASHBOARD!$V$326,IF(DASHBOARD!$J$2=0,0,AJ39)))</f>
        <v/>
      </c>
      <c r="AK39" s="383">
        <f>(IF(DASHBOARD!$J$2=AK7,DASHBOARD!$V$326,IF(DASHBOARD!$J$2=0,0,AK39)))</f>
        <v/>
      </c>
      <c r="AL39" s="383">
        <f>(IF(DASHBOARD!$J$2=AL7,DASHBOARD!$V$326,IF(DASHBOARD!$J$2=0,0,AL39)))</f>
        <v/>
      </c>
      <c r="AM39" s="383">
        <f>(IF(DASHBOARD!$J$2=AM7,DASHBOARD!$V$326,IF(DASHBOARD!$J$2=0,0,AM39)))</f>
        <v/>
      </c>
      <c r="AN39" s="383">
        <f>(IF(DASHBOARD!$J$2=AN7,DASHBOARD!$V$326,IF(DASHBOARD!$J$2=0,0,AN39)))</f>
        <v/>
      </c>
      <c r="AO39" s="383">
        <f>(IF(DASHBOARD!$J$2=AO7,DASHBOARD!$V$326,IF(DASHBOARD!$J$2=0,0,AO39)))</f>
        <v/>
      </c>
      <c r="AP39" s="383">
        <f>(IF(DASHBOARD!$J$2=AP7,DASHBOARD!$V$326,IF(DASHBOARD!$J$2=0,0,AP39)))</f>
        <v/>
      </c>
      <c r="AQ39" s="383">
        <f>(IF(DASHBOARD!$J$2=AQ7,DASHBOARD!$V$326,IF(DASHBOARD!$J$2=0,0,AQ39)))</f>
        <v/>
      </c>
      <c r="AR39" s="383">
        <f>(IF(DASHBOARD!$J$2=AR7,DASHBOARD!$V$326,IF(DASHBOARD!$J$2=0,0,AR39)))</f>
        <v/>
      </c>
      <c r="AS39" s="383">
        <f>(IF(DASHBOARD!$J$2=AS7,DASHBOARD!$V$326,IF(DASHBOARD!$J$2=0,0,AS39)))</f>
        <v/>
      </c>
      <c r="AT39" s="383">
        <f>(IF(DASHBOARD!$J$2=AT7,DASHBOARD!$V$326,IF(DASHBOARD!$J$2=0,0,AT39)))</f>
        <v/>
      </c>
      <c r="AU39" s="383">
        <f>(IF(DASHBOARD!$J$2=AU7,DASHBOARD!$V$326,IF(DASHBOARD!$J$2=0,0,AU39)))</f>
        <v/>
      </c>
      <c r="AV39" s="383">
        <f>(IF(DASHBOARD!$J$2=AV7,DASHBOARD!$V$326,IF(DASHBOARD!$J$2=0,0,AV39)))</f>
        <v/>
      </c>
      <c r="AW39" s="383">
        <f>(IF(DASHBOARD!$J$2=AW7,DASHBOARD!$V$326,IF(DASHBOARD!$J$2=0,0,AW39)))</f>
        <v/>
      </c>
      <c r="AX39" s="383">
        <f>(IF(DASHBOARD!$J$2=AX7,DASHBOARD!$V$326,IF(DASHBOARD!$J$2=0,0,AX39)))</f>
        <v/>
      </c>
      <c r="AY39" s="383">
        <f>(IF(DASHBOARD!$J$2=AY7,DASHBOARD!$V$326,IF(DASHBOARD!$J$2=0,0,AY39)))</f>
        <v/>
      </c>
      <c r="AZ39" s="383">
        <f>(IF(DASHBOARD!$J$2=AZ7,DASHBOARD!$V$326,IF(DASHBOARD!$J$2=0,0,AZ39)))</f>
        <v/>
      </c>
      <c r="BA39" s="383">
        <f>(IF(DASHBOARD!$J$2=BA7,DASHBOARD!$V$326,IF(DASHBOARD!$J$2=0,0,BA39)))</f>
        <v/>
      </c>
      <c r="BB39" s="384">
        <f>IF(SUM(F39:BA39)&lt;&gt;0,AVERAGEIF(F39:BA39,"&gt;0",F39:BA39),0)</f>
        <v/>
      </c>
      <c r="BC39" s="147" t="n"/>
      <c r="BD39" s="385">
        <f>MAXA(F39:BA39)</f>
        <v/>
      </c>
      <c r="BE39" s="1461">
        <f>IF(BD39&lt;&gt;0,VLOOKUP(BD39,$F$10:$BA$10,MATCH(BD39,F39:BA39,0)),"")</f>
        <v/>
      </c>
      <c r="BF39" s="385">
        <f t="array" ref="BF39">MIN(IF(F39:BA39&gt;0,F39:BA39))</f>
        <v/>
      </c>
      <c r="BG39" s="1461">
        <f>IF(BF39&lt;&gt;0,VLOOKUP(BF39,$F$10:$BA$10,MATCH($BF39,$F39:$BA39,0)),"")</f>
        <v/>
      </c>
      <c r="BI39" s="1368">
        <f>HLOOKUP($BI$9,$S$10:$AI$443,1+$BL39,TRUE)</f>
        <v/>
      </c>
      <c r="BJ39" s="1369">
        <f>HLOOKUP($BJ$9,$AJ$10:$AW$443,1+$BL39,TRUE)</f>
        <v/>
      </c>
      <c r="BK39" s="151" t="n"/>
      <c r="BL39" s="387" t="n">
        <v>29</v>
      </c>
      <c r="BM39" s="389" t="n"/>
    </row>
    <row r="40" ht="20.25" customHeight="1" s="18" thickBot="1" thickTop="1">
      <c r="B40" s="1370" t="n"/>
      <c r="C40" s="1353" t="n"/>
      <c r="D40" s="1463" t="n"/>
      <c r="E40" s="393" t="inlineStr">
        <is>
          <t>Tello 66</t>
        </is>
      </c>
      <c r="F40" s="383">
        <f>(IF(DASHBOARD!$J$2=F7,DASHBOARD!$V$325,IF(DASHBOARD!$J$2=0,0,F40)))</f>
        <v/>
      </c>
      <c r="G40" s="383">
        <f>(IF(DASHBOARD!$J$2=G7,DASHBOARD!$V$325,IF(DASHBOARD!$J$2=0,0,G40)))</f>
        <v/>
      </c>
      <c r="H40" s="383">
        <f>(IF(DASHBOARD!$J$2=H7,DASHBOARD!$V$325,IF(DASHBOARD!$J$2=0,0,H40)))</f>
        <v/>
      </c>
      <c r="I40" s="383">
        <f>(IF(DASHBOARD!$J$2=I7,DASHBOARD!$V$325,IF(DASHBOARD!$J$2=0,0,I40)))</f>
        <v/>
      </c>
      <c r="J40" s="383">
        <f>(IF(DASHBOARD!$J$2=J7,DASHBOARD!$V$325,IF(DASHBOARD!$J$2=0,0,J40)))</f>
        <v/>
      </c>
      <c r="K40" s="383">
        <f>(IF(DASHBOARD!$J$2=K7,DASHBOARD!$V$325,IF(DASHBOARD!$J$2=0,0,K40)))</f>
        <v/>
      </c>
      <c r="L40" s="383">
        <f>(IF(DASHBOARD!$J$2=L7,DASHBOARD!$V$325,IF(DASHBOARD!$J$2=0,0,L40)))</f>
        <v/>
      </c>
      <c r="M40" s="383">
        <f>(IF(DASHBOARD!$J$2=M7,DASHBOARD!$V$325,IF(DASHBOARD!$J$2=0,0,M40)))</f>
        <v/>
      </c>
      <c r="N40" s="383">
        <f>(IF(DASHBOARD!$J$2=N7,DASHBOARD!$V$325,IF(DASHBOARD!$J$2=0,0,N40)))</f>
        <v/>
      </c>
      <c r="O40" s="383">
        <f>(IF(DASHBOARD!$J$2=O7,DASHBOARD!$V$325,IF(DASHBOARD!$J$2=0,0,O40)))</f>
        <v/>
      </c>
      <c r="P40" s="383">
        <f>(IF(DASHBOARD!$J$2=P7,DASHBOARD!$V$325,IF(DASHBOARD!$J$2=0,0,P40)))</f>
        <v/>
      </c>
      <c r="Q40" s="383">
        <f>(IF(DASHBOARD!$J$2=Q7,DASHBOARD!$V$325,IF(DASHBOARD!$J$2=0,0,Q40)))</f>
        <v/>
      </c>
      <c r="R40" s="383">
        <f>(IF(DASHBOARD!$J$2=R7,DASHBOARD!$V$325,IF(DASHBOARD!$J$2=0,0,R40)))</f>
        <v/>
      </c>
      <c r="S40" s="383">
        <f>(IF(DASHBOARD!$J$2=S7,DASHBOARD!$V$325,IF(DASHBOARD!$J$2=0,0,S40)))</f>
        <v/>
      </c>
      <c r="T40" s="383">
        <f>(IF(DASHBOARD!$J$2=T7,DASHBOARD!$V$325,IF(DASHBOARD!$J$2=0,0,T40)))</f>
        <v/>
      </c>
      <c r="U40" s="383">
        <f>(IF(DASHBOARD!$J$2=U7,DASHBOARD!$V$325,IF(DASHBOARD!$J$2=0,0,U40)))</f>
        <v/>
      </c>
      <c r="V40" s="383">
        <f>(IF(DASHBOARD!$J$2=V7,DASHBOARD!$V$325,IF(DASHBOARD!$J$2=0,0,V40)))</f>
        <v/>
      </c>
      <c r="W40" s="383">
        <f>(IF(DASHBOARD!$J$2=W7,DASHBOARD!$V$325,IF(DASHBOARD!$J$2=0,0,W40)))</f>
        <v/>
      </c>
      <c r="X40" s="383">
        <f>(IF(DASHBOARD!$J$2=X7,DASHBOARD!$V$325,IF(DASHBOARD!$J$2=0,0,X40)))</f>
        <v/>
      </c>
      <c r="Y40" s="383">
        <f>(IF(DASHBOARD!$J$2=Y7,DASHBOARD!$V$325,IF(DASHBOARD!$J$2=0,0,Y40)))</f>
        <v/>
      </c>
      <c r="Z40" s="383">
        <f>(IF(DASHBOARD!$J$2=Z7,DASHBOARD!$V$325,IF(DASHBOARD!$J$2=0,0,Z40)))</f>
        <v/>
      </c>
      <c r="AA40" s="383">
        <f>(IF(DASHBOARD!$J$2=AA7,DASHBOARD!$V$325,IF(DASHBOARD!$J$2=0,0,AA40)))</f>
        <v/>
      </c>
      <c r="AB40" s="383">
        <f>(IF(DASHBOARD!$J$2=AB7,DASHBOARD!$V$325,IF(DASHBOARD!$J$2=0,0,AB40)))</f>
        <v/>
      </c>
      <c r="AC40" s="383">
        <f>(IF(DASHBOARD!$J$2=AC7,DASHBOARD!$V$325,IF(DASHBOARD!$J$2=0,0,AC40)))</f>
        <v/>
      </c>
      <c r="AD40" s="383">
        <f>(IF(DASHBOARD!$J$2=AD7,DASHBOARD!$V$325,IF(DASHBOARD!$J$2=0,0,AD40)))</f>
        <v/>
      </c>
      <c r="AE40" s="383">
        <f>(IF(DASHBOARD!$J$2=AE7,DASHBOARD!$V$325,IF(DASHBOARD!$J$2=0,0,AE40)))</f>
        <v/>
      </c>
      <c r="AF40" s="383">
        <f>(IF(DASHBOARD!$J$2=AF7,DASHBOARD!$V$325,IF(DASHBOARD!$J$2=0,0,AF40)))</f>
        <v/>
      </c>
      <c r="AG40" s="383">
        <f>(IF(DASHBOARD!$J$2=AG7,DASHBOARD!$V$325,IF(DASHBOARD!$J$2=0,0,AG40)))</f>
        <v/>
      </c>
      <c r="AH40" s="383">
        <f>(IF(DASHBOARD!$J$2=AH7,DASHBOARD!$V$325,IF(DASHBOARD!$J$2=0,0,AH40)))</f>
        <v/>
      </c>
      <c r="AI40" s="383">
        <f>(IF(DASHBOARD!$J$2=AI7,DASHBOARD!$V$325,IF(DASHBOARD!$J$2=0,0,AI40)))</f>
        <v/>
      </c>
      <c r="AJ40" s="383">
        <f>(IF(DASHBOARD!$J$2=AJ7,DASHBOARD!$V$325,IF(DASHBOARD!$J$2=0,0,AJ40)))</f>
        <v/>
      </c>
      <c r="AK40" s="383">
        <f>(IF(DASHBOARD!$J$2=AK7,DASHBOARD!$V$325,IF(DASHBOARD!$J$2=0,0,AK40)))</f>
        <v/>
      </c>
      <c r="AL40" s="383">
        <f>(IF(DASHBOARD!$J$2=AL7,DASHBOARD!$V$325,IF(DASHBOARD!$J$2=0,0,AL40)))</f>
        <v/>
      </c>
      <c r="AM40" s="383">
        <f>(IF(DASHBOARD!$J$2=AM7,DASHBOARD!$V$325,IF(DASHBOARD!$J$2=0,0,AM40)))</f>
        <v/>
      </c>
      <c r="AN40" s="383">
        <f>(IF(DASHBOARD!$J$2=AN7,DASHBOARD!$V$325,IF(DASHBOARD!$J$2=0,0,AN40)))</f>
        <v/>
      </c>
      <c r="AO40" s="383">
        <f>(IF(DASHBOARD!$J$2=AO7,DASHBOARD!$V$325,IF(DASHBOARD!$J$2=0,0,AO40)))</f>
        <v/>
      </c>
      <c r="AP40" s="383">
        <f>(IF(DASHBOARD!$J$2=AP7,DASHBOARD!$V$325,IF(DASHBOARD!$J$2=0,0,AP40)))</f>
        <v/>
      </c>
      <c r="AQ40" s="383">
        <f>(IF(DASHBOARD!$J$2=AQ7,DASHBOARD!$V$325,IF(DASHBOARD!$J$2=0,0,AQ40)))</f>
        <v/>
      </c>
      <c r="AR40" s="383">
        <f>(IF(DASHBOARD!$J$2=AR7,DASHBOARD!$V$325,IF(DASHBOARD!$J$2=0,0,AR40)))</f>
        <v/>
      </c>
      <c r="AS40" s="383">
        <f>(IF(DASHBOARD!$J$2=AS7,DASHBOARD!$V$325,IF(DASHBOARD!$J$2=0,0,AS40)))</f>
        <v/>
      </c>
      <c r="AT40" s="383">
        <f>(IF(DASHBOARD!$J$2=AT7,DASHBOARD!$V$325,IF(DASHBOARD!$J$2=0,0,AT40)))</f>
        <v/>
      </c>
      <c r="AU40" s="383">
        <f>(IF(DASHBOARD!$J$2=AU7,DASHBOARD!$V$325,IF(DASHBOARD!$J$2=0,0,AU40)))</f>
        <v/>
      </c>
      <c r="AV40" s="383">
        <f>(IF(DASHBOARD!$J$2=AV7,DASHBOARD!$V$325,IF(DASHBOARD!$J$2=0,0,AV40)))</f>
        <v/>
      </c>
      <c r="AW40" s="383">
        <f>(IF(DASHBOARD!$J$2=AW7,DASHBOARD!$V$325,IF(DASHBOARD!$J$2=0,0,AW40)))</f>
        <v/>
      </c>
      <c r="AX40" s="383">
        <f>(IF(DASHBOARD!$J$2=AX7,DASHBOARD!$V$325,IF(DASHBOARD!$J$2=0,0,AX40)))</f>
        <v/>
      </c>
      <c r="AY40" s="383">
        <f>(IF(DASHBOARD!$J$2=AY7,DASHBOARD!$V$325,IF(DASHBOARD!$J$2=0,0,AY40)))</f>
        <v/>
      </c>
      <c r="AZ40" s="383">
        <f>(IF(DASHBOARD!$J$2=AZ7,DASHBOARD!$V$325,IF(DASHBOARD!$J$2=0,0,AZ40)))</f>
        <v/>
      </c>
      <c r="BA40" s="383">
        <f>(IF(DASHBOARD!$J$2=BA7,DASHBOARD!$V$325,IF(DASHBOARD!$J$2=0,0,BA40)))</f>
        <v/>
      </c>
      <c r="BB40" s="384">
        <f>IF(SUM(F40:BA40)&lt;&gt;0,AVERAGEIF(F40:BA40,"&gt;0",F40:BA40),0)</f>
        <v/>
      </c>
      <c r="BC40" s="147" t="n"/>
      <c r="BD40" s="385">
        <f>MAXA(F40:BA40)</f>
        <v/>
      </c>
      <c r="BE40" s="1461">
        <f>IF(BD40&lt;&gt;0,VLOOKUP(BD40,$F$10:$BA$10,MATCH(BD40,F40:BA40,0)),"")</f>
        <v/>
      </c>
      <c r="BF40" s="385">
        <f t="array" ref="BF40">MIN(IF(F40:BA40&gt;0,F40:BA40))</f>
        <v/>
      </c>
      <c r="BG40" s="1461">
        <f>IF(BF40&lt;&gt;0,VLOOKUP(BF40,$F$10:$BA$10,MATCH($BF40,$F40:$BA40,0)),"")</f>
        <v/>
      </c>
      <c r="BI40" s="1368">
        <f>HLOOKUP($BI$9,$S$10:$AI$443,1+$BL40,TRUE)</f>
        <v/>
      </c>
      <c r="BJ40" s="1369">
        <f>HLOOKUP($BJ$9,$AJ$10:$AW$443,1+$BL40,TRUE)</f>
        <v/>
      </c>
      <c r="BK40" s="151" t="n"/>
      <c r="BL40" s="387" t="n">
        <v>30</v>
      </c>
      <c r="BM40" s="389" t="n"/>
    </row>
    <row r="41" ht="20.25" customHeight="1" s="18" thickBot="1" thickTop="1">
      <c r="B41" s="1370" t="n"/>
      <c r="C41" s="1353" t="n"/>
      <c r="D41" s="390" t="n"/>
      <c r="E41" s="388" t="n"/>
      <c r="F41" s="383" t="n"/>
      <c r="G41" s="383" t="n"/>
      <c r="H41" s="383" t="n"/>
      <c r="I41" s="383" t="n"/>
      <c r="J41" s="383" t="n"/>
      <c r="K41" s="383" t="n"/>
      <c r="L41" s="383" t="n"/>
      <c r="M41" s="383" t="n"/>
      <c r="N41" s="383" t="n"/>
      <c r="O41" s="383" t="n"/>
      <c r="P41" s="383" t="n"/>
      <c r="Q41" s="383" t="n"/>
      <c r="R41" s="383" t="n"/>
      <c r="S41" s="383" t="n"/>
      <c r="T41" s="383" t="n"/>
      <c r="U41" s="383" t="n"/>
      <c r="V41" s="383" t="n"/>
      <c r="W41" s="383" t="n"/>
      <c r="X41" s="383" t="n"/>
      <c r="Y41" s="383" t="n"/>
      <c r="Z41" s="383" t="n"/>
      <c r="AA41" s="383" t="n"/>
      <c r="AB41" s="383" t="n"/>
      <c r="AC41" s="383" t="n"/>
      <c r="AD41" s="383" t="n"/>
      <c r="AE41" s="383" t="n"/>
      <c r="AF41" s="383" t="n"/>
      <c r="AG41" s="383" t="n"/>
      <c r="AH41" s="383" t="n"/>
      <c r="AI41" s="383" t="n"/>
      <c r="AJ41" s="383" t="n"/>
      <c r="AK41" s="383" t="n"/>
      <c r="AL41" s="383" t="n"/>
      <c r="AM41" s="383" t="n"/>
      <c r="AN41" s="383" t="n"/>
      <c r="AO41" s="383" t="n"/>
      <c r="AP41" s="383" t="n"/>
      <c r="AQ41" s="383" t="n"/>
      <c r="AR41" s="383" t="n"/>
      <c r="AS41" s="383" t="n"/>
      <c r="AT41" s="383" t="n"/>
      <c r="AU41" s="383" t="n"/>
      <c r="AV41" s="383" t="n"/>
      <c r="AW41" s="383" t="n"/>
      <c r="AX41" s="383" t="n"/>
      <c r="AY41" s="383" t="n"/>
      <c r="AZ41" s="383" t="n"/>
      <c r="BA41" s="383" t="n"/>
      <c r="BB41" s="384">
        <f>IF(SUM(F41:BA41)&lt;&gt;0,AVERAGEIF(F41:BA41,"&gt;0",F41:BA41),0)</f>
        <v/>
      </c>
      <c r="BC41" s="147" t="n"/>
      <c r="BD41" s="385">
        <f>MAXA(F41:BA41)</f>
        <v/>
      </c>
      <c r="BE41" s="1461">
        <f>IF(BD41&lt;&gt;0,VLOOKUP(BD41,$F$10:$BA$10,MATCH(BD41,F41:BA41,0)),"")</f>
        <v/>
      </c>
      <c r="BF41" s="385">
        <f t="array" ref="BF41">MIN(IF(F41:BA41&gt;0,F41:BA41))</f>
        <v/>
      </c>
      <c r="BG41" s="1461">
        <f>IF(BF41&lt;&gt;0,VLOOKUP(BF41,$F$10:$BA$10,MATCH($BF41,$F41:$BA41,0)),"")</f>
        <v/>
      </c>
      <c r="BI41" s="1368">
        <f>HLOOKUP($BI$9,$S$10:$AI$443,1+$BL41,TRUE)</f>
        <v/>
      </c>
      <c r="BJ41" s="1369">
        <f>HLOOKUP($BJ$9,$AJ$10:$AW$443,1+$BL41,TRUE)</f>
        <v/>
      </c>
      <c r="BK41" s="151" t="n"/>
      <c r="BL41" s="387" t="n">
        <v>31</v>
      </c>
      <c r="BM41" s="389" t="n"/>
    </row>
    <row r="42" ht="20.25" customHeight="1" s="18" thickBot="1" thickTop="1">
      <c r="B42" s="1370" t="n"/>
      <c r="C42" s="1353" t="n"/>
      <c r="D42" s="1464" t="inlineStr">
        <is>
          <t>Mandai 66</t>
        </is>
      </c>
      <c r="E42" s="393" t="inlineStr">
        <is>
          <t>Tello 66</t>
        </is>
      </c>
      <c r="F42" s="383">
        <f>(IF(DASHBOARD!$J$2=F7,DASHBOARD!$V$318,IF(DASHBOARD!$J$2=0,0,F42)))</f>
        <v/>
      </c>
      <c r="G42" s="383">
        <f>(IF(DASHBOARD!$J$2=G7,DASHBOARD!$V$318,IF(DASHBOARD!$J$2=0,0,G42)))</f>
        <v/>
      </c>
      <c r="H42" s="383">
        <f>(IF(DASHBOARD!$J$2=H7,DASHBOARD!$V$318,IF(DASHBOARD!$J$2=0,0,H42)))</f>
        <v/>
      </c>
      <c r="I42" s="383">
        <f>(IF(DASHBOARD!$J$2=I7,DASHBOARD!$V$318,IF(DASHBOARD!$J$2=0,0,I42)))</f>
        <v/>
      </c>
      <c r="J42" s="383">
        <f>(IF(DASHBOARD!$J$2=J7,DASHBOARD!$V$318,IF(DASHBOARD!$J$2=0,0,J42)))</f>
        <v/>
      </c>
      <c r="K42" s="383">
        <f>(IF(DASHBOARD!$J$2=K7,DASHBOARD!$V$318,IF(DASHBOARD!$J$2=0,0,K42)))</f>
        <v/>
      </c>
      <c r="L42" s="383">
        <f>(IF(DASHBOARD!$J$2=L7,DASHBOARD!$V$318,IF(DASHBOARD!$J$2=0,0,L42)))</f>
        <v/>
      </c>
      <c r="M42" s="383">
        <f>(IF(DASHBOARD!$J$2=M7,DASHBOARD!$V$318,IF(DASHBOARD!$J$2=0,0,M42)))</f>
        <v/>
      </c>
      <c r="N42" s="383">
        <f>(IF(DASHBOARD!$J$2=N7,DASHBOARD!$V$318,IF(DASHBOARD!$J$2=0,0,N42)))</f>
        <v/>
      </c>
      <c r="O42" s="383">
        <f>(IF(DASHBOARD!$J$2=O7,DASHBOARD!$V$318,IF(DASHBOARD!$J$2=0,0,O42)))</f>
        <v/>
      </c>
      <c r="P42" s="383">
        <f>(IF(DASHBOARD!$J$2=P7,DASHBOARD!$V$318,IF(DASHBOARD!$J$2=0,0,P42)))</f>
        <v/>
      </c>
      <c r="Q42" s="383">
        <f>(IF(DASHBOARD!$J$2=Q7,DASHBOARD!$V$318,IF(DASHBOARD!$J$2=0,0,Q42)))</f>
        <v/>
      </c>
      <c r="R42" s="383">
        <f>(IF(DASHBOARD!$J$2=R7,DASHBOARD!$V$318,IF(DASHBOARD!$J$2=0,0,R42)))</f>
        <v/>
      </c>
      <c r="S42" s="383">
        <f>(IF(DASHBOARD!$J$2=S7,DASHBOARD!$V$318,IF(DASHBOARD!$J$2=0,0,S42)))</f>
        <v/>
      </c>
      <c r="T42" s="383">
        <f>(IF(DASHBOARD!$J$2=T7,DASHBOARD!$V$318,IF(DASHBOARD!$J$2=0,0,T42)))</f>
        <v/>
      </c>
      <c r="U42" s="383">
        <f>(IF(DASHBOARD!$J$2=U7,DASHBOARD!$V$318,IF(DASHBOARD!$J$2=0,0,U42)))</f>
        <v/>
      </c>
      <c r="V42" s="383">
        <f>(IF(DASHBOARD!$J$2=V7,DASHBOARD!$V$318,IF(DASHBOARD!$J$2=0,0,V42)))</f>
        <v/>
      </c>
      <c r="W42" s="383">
        <f>(IF(DASHBOARD!$J$2=W7,DASHBOARD!$V$318,IF(DASHBOARD!$J$2=0,0,W42)))</f>
        <v/>
      </c>
      <c r="X42" s="383">
        <f>(IF(DASHBOARD!$J$2=X7,DASHBOARD!$V$318,IF(DASHBOARD!$J$2=0,0,X42)))</f>
        <v/>
      </c>
      <c r="Y42" s="383">
        <f>(IF(DASHBOARD!$J$2=Y7,DASHBOARD!$V$318,IF(DASHBOARD!$J$2=0,0,Y42)))</f>
        <v/>
      </c>
      <c r="Z42" s="383">
        <f>(IF(DASHBOARD!$J$2=Z7,DASHBOARD!$V$318,IF(DASHBOARD!$J$2=0,0,Z42)))</f>
        <v/>
      </c>
      <c r="AA42" s="383">
        <f>(IF(DASHBOARD!$J$2=AA7,DASHBOARD!$V$318,IF(DASHBOARD!$J$2=0,0,AA42)))</f>
        <v/>
      </c>
      <c r="AB42" s="383">
        <f>(IF(DASHBOARD!$J$2=AB7,DASHBOARD!$V$318,IF(DASHBOARD!$J$2=0,0,AB42)))</f>
        <v/>
      </c>
      <c r="AC42" s="383">
        <f>(IF(DASHBOARD!$J$2=AC7,DASHBOARD!$V$318,IF(DASHBOARD!$J$2=0,0,AC42)))</f>
        <v/>
      </c>
      <c r="AD42" s="383">
        <f>(IF(DASHBOARD!$J$2=AD7,DASHBOARD!$V$318,IF(DASHBOARD!$J$2=0,0,AD42)))</f>
        <v/>
      </c>
      <c r="AE42" s="383">
        <f>(IF(DASHBOARD!$J$2=AE7,DASHBOARD!$V$318,IF(DASHBOARD!$J$2=0,0,AE42)))</f>
        <v/>
      </c>
      <c r="AF42" s="383">
        <f>(IF(DASHBOARD!$J$2=AF7,DASHBOARD!$V$318,IF(DASHBOARD!$J$2=0,0,AF42)))</f>
        <v/>
      </c>
      <c r="AG42" s="383">
        <f>(IF(DASHBOARD!$J$2=AG7,DASHBOARD!$V$318,IF(DASHBOARD!$J$2=0,0,AG42)))</f>
        <v/>
      </c>
      <c r="AH42" s="383">
        <f>(IF(DASHBOARD!$J$2=AH7,DASHBOARD!$V$318,IF(DASHBOARD!$J$2=0,0,AH42)))</f>
        <v/>
      </c>
      <c r="AI42" s="383">
        <f>(IF(DASHBOARD!$J$2=AI7,DASHBOARD!$V$318,IF(DASHBOARD!$J$2=0,0,AI42)))</f>
        <v/>
      </c>
      <c r="AJ42" s="383">
        <f>(IF(DASHBOARD!$J$2=AJ7,DASHBOARD!$V$318,IF(DASHBOARD!$J$2=0,0,AJ42)))</f>
        <v/>
      </c>
      <c r="AK42" s="383">
        <f>(IF(DASHBOARD!$J$2=AK7,DASHBOARD!$V$318,IF(DASHBOARD!$J$2=0,0,AK42)))</f>
        <v/>
      </c>
      <c r="AL42" s="383">
        <f>(IF(DASHBOARD!$J$2=AL7,DASHBOARD!$V$318,IF(DASHBOARD!$J$2=0,0,AL42)))</f>
        <v/>
      </c>
      <c r="AM42" s="383">
        <f>(IF(DASHBOARD!$J$2=AM7,DASHBOARD!$V$318,IF(DASHBOARD!$J$2=0,0,AM42)))</f>
        <v/>
      </c>
      <c r="AN42" s="383">
        <f>(IF(DASHBOARD!$J$2=AN7,DASHBOARD!$V$318,IF(DASHBOARD!$J$2=0,0,AN42)))</f>
        <v/>
      </c>
      <c r="AO42" s="383">
        <f>(IF(DASHBOARD!$J$2=AO7,DASHBOARD!$V$318,IF(DASHBOARD!$J$2=0,0,AO42)))</f>
        <v/>
      </c>
      <c r="AP42" s="383">
        <f>(IF(DASHBOARD!$J$2=AP7,DASHBOARD!$V$318,IF(DASHBOARD!$J$2=0,0,AP42)))</f>
        <v/>
      </c>
      <c r="AQ42" s="383">
        <f>(IF(DASHBOARD!$J$2=AQ7,DASHBOARD!$V$318,IF(DASHBOARD!$J$2=0,0,AQ42)))</f>
        <v/>
      </c>
      <c r="AR42" s="383">
        <f>(IF(DASHBOARD!$J$2=AR7,DASHBOARD!$V$318,IF(DASHBOARD!$J$2=0,0,AR42)))</f>
        <v/>
      </c>
      <c r="AS42" s="383">
        <f>(IF(DASHBOARD!$J$2=AS7,DASHBOARD!$V$318,IF(DASHBOARD!$J$2=0,0,AS42)))</f>
        <v/>
      </c>
      <c r="AT42" s="383">
        <f>(IF(DASHBOARD!$J$2=AT7,DASHBOARD!$V$318,IF(DASHBOARD!$J$2=0,0,AT42)))</f>
        <v/>
      </c>
      <c r="AU42" s="383">
        <f>(IF(DASHBOARD!$J$2=AU7,DASHBOARD!$V$318,IF(DASHBOARD!$J$2=0,0,AU42)))</f>
        <v/>
      </c>
      <c r="AV42" s="383">
        <f>(IF(DASHBOARD!$J$2=AV7,DASHBOARD!$V$318,IF(DASHBOARD!$J$2=0,0,AV42)))</f>
        <v/>
      </c>
      <c r="AW42" s="383">
        <f>(IF(DASHBOARD!$J$2=AW7,DASHBOARD!$V$318,IF(DASHBOARD!$J$2=0,0,AW42)))</f>
        <v/>
      </c>
      <c r="AX42" s="383">
        <f>(IF(DASHBOARD!$J$2=AX7,DASHBOARD!$V$318,IF(DASHBOARD!$J$2=0,0,AX42)))</f>
        <v/>
      </c>
      <c r="AY42" s="383">
        <f>(IF(DASHBOARD!$J$2=AY7,DASHBOARD!$V$318,IF(DASHBOARD!$J$2=0,0,AY42)))</f>
        <v/>
      </c>
      <c r="AZ42" s="383">
        <f>(IF(DASHBOARD!$J$2=AZ7,DASHBOARD!$V$318,IF(DASHBOARD!$J$2=0,0,AZ42)))</f>
        <v/>
      </c>
      <c r="BA42" s="383">
        <f>(IF(DASHBOARD!$J$2=BA7,DASHBOARD!$V$318,IF(DASHBOARD!$J$2=0,0,BA42)))</f>
        <v/>
      </c>
      <c r="BB42" s="384">
        <f>IF(SUM(F42:BA42)&lt;&gt;0,AVERAGEIF(F42:BA42,"&gt;0",F42:BA42),0)</f>
        <v/>
      </c>
      <c r="BC42" s="147" t="n"/>
      <c r="BD42" s="385">
        <f>MAXA(F42:BA42)</f>
        <v/>
      </c>
      <c r="BE42" s="1461">
        <f>IF(BD42&lt;&gt;0,VLOOKUP(BD42,$F$10:$BA$10,MATCH(BD42,F42:BA42,0)),"")</f>
        <v/>
      </c>
      <c r="BF42" s="385">
        <f t="array" ref="BF42">MIN(IF(F42:BA42&gt;0,F42:BA42))</f>
        <v/>
      </c>
      <c r="BG42" s="1461">
        <f>IF(BF42&lt;&gt;0,VLOOKUP(BF42,$F$10:$BA$10,MATCH($BF42,$F42:$BA42,0)),"")</f>
        <v/>
      </c>
      <c r="BI42" s="1368">
        <f>HLOOKUP($BI$9,$S$10:$AI$443,1+$BL42,TRUE)</f>
        <v/>
      </c>
      <c r="BJ42" s="1369">
        <f>HLOOKUP($BJ$9,$AJ$10:$AW$443,1+$BL42,TRUE)</f>
        <v/>
      </c>
      <c r="BK42" s="151" t="n"/>
      <c r="BL42" s="387" t="n">
        <v>32</v>
      </c>
      <c r="BM42" s="389" t="n"/>
    </row>
    <row r="43" ht="20.25" customHeight="1" s="18" thickBot="1" thickTop="1">
      <c r="B43" s="1370" t="n"/>
      <c r="C43" s="1353" t="n"/>
      <c r="D43" s="1462" t="n"/>
      <c r="E43" s="393" t="inlineStr">
        <is>
          <t>Daya 66</t>
        </is>
      </c>
      <c r="F43" s="383">
        <f>(IF(DASHBOARD!$J$2=F7,DASHBOARD!$V$319,IF(DASHBOARD!$J$2=0,0,F43)))</f>
        <v/>
      </c>
      <c r="G43" s="383">
        <f>(IF(DASHBOARD!$J$2=G7,DASHBOARD!$V$319,IF(DASHBOARD!$J$2=0,0,G43)))</f>
        <v/>
      </c>
      <c r="H43" s="383">
        <f>(IF(DASHBOARD!$J$2=H7,DASHBOARD!$V$319,IF(DASHBOARD!$J$2=0,0,H43)))</f>
        <v/>
      </c>
      <c r="I43" s="383">
        <f>(IF(DASHBOARD!$J$2=I7,DASHBOARD!$V$319,IF(DASHBOARD!$J$2=0,0,I43)))</f>
        <v/>
      </c>
      <c r="J43" s="383">
        <f>(IF(DASHBOARD!$J$2=J7,DASHBOARD!$V$319,IF(DASHBOARD!$J$2=0,0,J43)))</f>
        <v/>
      </c>
      <c r="K43" s="383">
        <f>(IF(DASHBOARD!$J$2=K7,DASHBOARD!$V$319,IF(DASHBOARD!$J$2=0,0,K43)))</f>
        <v/>
      </c>
      <c r="L43" s="383">
        <f>(IF(DASHBOARD!$J$2=L7,DASHBOARD!$V$319,IF(DASHBOARD!$J$2=0,0,L43)))</f>
        <v/>
      </c>
      <c r="M43" s="383">
        <f>(IF(DASHBOARD!$J$2=M7,DASHBOARD!$V$319,IF(DASHBOARD!$J$2=0,0,M43)))</f>
        <v/>
      </c>
      <c r="N43" s="383">
        <f>(IF(DASHBOARD!$J$2=N7,DASHBOARD!$V$319,IF(DASHBOARD!$J$2=0,0,N43)))</f>
        <v/>
      </c>
      <c r="O43" s="383">
        <f>(IF(DASHBOARD!$J$2=O7,DASHBOARD!$V$319,IF(DASHBOARD!$J$2=0,0,O43)))</f>
        <v/>
      </c>
      <c r="P43" s="383">
        <f>(IF(DASHBOARD!$J$2=P7,DASHBOARD!$V$319,IF(DASHBOARD!$J$2=0,0,P43)))</f>
        <v/>
      </c>
      <c r="Q43" s="383">
        <f>(IF(DASHBOARD!$J$2=Q7,DASHBOARD!$V$319,IF(DASHBOARD!$J$2=0,0,Q43)))</f>
        <v/>
      </c>
      <c r="R43" s="383">
        <f>(IF(DASHBOARD!$J$2=R7,DASHBOARD!$V$319,IF(DASHBOARD!$J$2=0,0,R43)))</f>
        <v/>
      </c>
      <c r="S43" s="383">
        <f>(IF(DASHBOARD!$J$2=S7,DASHBOARD!$V$319,IF(DASHBOARD!$J$2=0,0,S43)))</f>
        <v/>
      </c>
      <c r="T43" s="383">
        <f>(IF(DASHBOARD!$J$2=T7,DASHBOARD!$V$319,IF(DASHBOARD!$J$2=0,0,T43)))</f>
        <v/>
      </c>
      <c r="U43" s="383">
        <f>(IF(DASHBOARD!$J$2=U7,DASHBOARD!$V$319,IF(DASHBOARD!$J$2=0,0,U43)))</f>
        <v/>
      </c>
      <c r="V43" s="383">
        <f>(IF(DASHBOARD!$J$2=V7,DASHBOARD!$V$319,IF(DASHBOARD!$J$2=0,0,V43)))</f>
        <v/>
      </c>
      <c r="W43" s="383">
        <f>(IF(DASHBOARD!$J$2=W7,DASHBOARD!$V$319,IF(DASHBOARD!$J$2=0,0,W43)))</f>
        <v/>
      </c>
      <c r="X43" s="383">
        <f>(IF(DASHBOARD!$J$2=X7,DASHBOARD!$V$319,IF(DASHBOARD!$J$2=0,0,X43)))</f>
        <v/>
      </c>
      <c r="Y43" s="383">
        <f>(IF(DASHBOARD!$J$2=Y7,DASHBOARD!$V$319,IF(DASHBOARD!$J$2=0,0,Y43)))</f>
        <v/>
      </c>
      <c r="Z43" s="383">
        <f>(IF(DASHBOARD!$J$2=Z7,DASHBOARD!$V$319,IF(DASHBOARD!$J$2=0,0,Z43)))</f>
        <v/>
      </c>
      <c r="AA43" s="383">
        <f>(IF(DASHBOARD!$J$2=AA7,DASHBOARD!$V$319,IF(DASHBOARD!$J$2=0,0,AA43)))</f>
        <v/>
      </c>
      <c r="AB43" s="383">
        <f>(IF(DASHBOARD!$J$2=AB7,DASHBOARD!$V$319,IF(DASHBOARD!$J$2=0,0,AB43)))</f>
        <v/>
      </c>
      <c r="AC43" s="383">
        <f>(IF(DASHBOARD!$J$2=AC7,DASHBOARD!$V$319,IF(DASHBOARD!$J$2=0,0,AC43)))</f>
        <v/>
      </c>
      <c r="AD43" s="383">
        <f>(IF(DASHBOARD!$J$2=AD7,DASHBOARD!$V$319,IF(DASHBOARD!$J$2=0,0,AD43)))</f>
        <v/>
      </c>
      <c r="AE43" s="383">
        <f>(IF(DASHBOARD!$J$2=AE7,DASHBOARD!$V$319,IF(DASHBOARD!$J$2=0,0,AE43)))</f>
        <v/>
      </c>
      <c r="AF43" s="383">
        <f>(IF(DASHBOARD!$J$2=AF7,DASHBOARD!$V$319,IF(DASHBOARD!$J$2=0,0,AF43)))</f>
        <v/>
      </c>
      <c r="AG43" s="383">
        <f>(IF(DASHBOARD!$J$2=AG7,DASHBOARD!$V$319,IF(DASHBOARD!$J$2=0,0,AG43)))</f>
        <v/>
      </c>
      <c r="AH43" s="383">
        <f>(IF(DASHBOARD!$J$2=AH7,DASHBOARD!$V$319,IF(DASHBOARD!$J$2=0,0,AH43)))</f>
        <v/>
      </c>
      <c r="AI43" s="383">
        <f>(IF(DASHBOARD!$J$2=AI7,DASHBOARD!$V$319,IF(DASHBOARD!$J$2=0,0,AI43)))</f>
        <v/>
      </c>
      <c r="AJ43" s="383">
        <f>(IF(DASHBOARD!$J$2=AJ7,DASHBOARD!$V$319,IF(DASHBOARD!$J$2=0,0,AJ43)))</f>
        <v/>
      </c>
      <c r="AK43" s="383">
        <f>(IF(DASHBOARD!$J$2=AK7,DASHBOARD!$V$319,IF(DASHBOARD!$J$2=0,0,AK43)))</f>
        <v/>
      </c>
      <c r="AL43" s="383">
        <f>(IF(DASHBOARD!$J$2=AL7,DASHBOARD!$V$319,IF(DASHBOARD!$J$2=0,0,AL43)))</f>
        <v/>
      </c>
      <c r="AM43" s="383">
        <f>(IF(DASHBOARD!$J$2=AM7,DASHBOARD!$V$319,IF(DASHBOARD!$J$2=0,0,AM43)))</f>
        <v/>
      </c>
      <c r="AN43" s="383">
        <f>(IF(DASHBOARD!$J$2=AN7,DASHBOARD!$V$319,IF(DASHBOARD!$J$2=0,0,AN43)))</f>
        <v/>
      </c>
      <c r="AO43" s="383">
        <f>(IF(DASHBOARD!$J$2=AO7,DASHBOARD!$V$319,IF(DASHBOARD!$J$2=0,0,AO43)))</f>
        <v/>
      </c>
      <c r="AP43" s="383">
        <f>(IF(DASHBOARD!$J$2=AP7,DASHBOARD!$V$319,IF(DASHBOARD!$J$2=0,0,AP43)))</f>
        <v/>
      </c>
      <c r="AQ43" s="383">
        <f>(IF(DASHBOARD!$J$2=AQ7,DASHBOARD!$V$319,IF(DASHBOARD!$J$2=0,0,AQ43)))</f>
        <v/>
      </c>
      <c r="AR43" s="383">
        <f>(IF(DASHBOARD!$J$2=AR7,DASHBOARD!$V$319,IF(DASHBOARD!$J$2=0,0,AR43)))</f>
        <v/>
      </c>
      <c r="AS43" s="383">
        <f>(IF(DASHBOARD!$J$2=AS7,DASHBOARD!$V$319,IF(DASHBOARD!$J$2=0,0,AS43)))</f>
        <v/>
      </c>
      <c r="AT43" s="383">
        <f>(IF(DASHBOARD!$J$2=AT7,DASHBOARD!$V$319,IF(DASHBOARD!$J$2=0,0,AT43)))</f>
        <v/>
      </c>
      <c r="AU43" s="383">
        <f>(IF(DASHBOARD!$J$2=AU7,DASHBOARD!$V$319,IF(DASHBOARD!$J$2=0,0,AU43)))</f>
        <v/>
      </c>
      <c r="AV43" s="383">
        <f>(IF(DASHBOARD!$J$2=AV7,DASHBOARD!$V$319,IF(DASHBOARD!$J$2=0,0,AV43)))</f>
        <v/>
      </c>
      <c r="AW43" s="383">
        <f>(IF(DASHBOARD!$J$2=AW7,DASHBOARD!$V$319,IF(DASHBOARD!$J$2=0,0,AW43)))</f>
        <v/>
      </c>
      <c r="AX43" s="383">
        <f>(IF(DASHBOARD!$J$2=AX7,DASHBOARD!$V$319,IF(DASHBOARD!$J$2=0,0,AX43)))</f>
        <v/>
      </c>
      <c r="AY43" s="383">
        <f>(IF(DASHBOARD!$J$2=AY7,DASHBOARD!$V$319,IF(DASHBOARD!$J$2=0,0,AY43)))</f>
        <v/>
      </c>
      <c r="AZ43" s="383">
        <f>(IF(DASHBOARD!$J$2=AZ7,DASHBOARD!$V$319,IF(DASHBOARD!$J$2=0,0,AZ43)))</f>
        <v/>
      </c>
      <c r="BA43" s="383">
        <f>(IF(DASHBOARD!$J$2=BA7,DASHBOARD!$V$319,IF(DASHBOARD!$J$2=0,0,BA43)))</f>
        <v/>
      </c>
      <c r="BB43" s="384">
        <f>IF(SUM(F43:BA43)&lt;&gt;0,AVERAGEIF(F43:BA43,"&gt;0",F43:BA43),0)</f>
        <v/>
      </c>
      <c r="BC43" s="147" t="n"/>
      <c r="BD43" s="385">
        <f>MAXA(F43:BA43)</f>
        <v/>
      </c>
      <c r="BE43" s="1461">
        <f>IF(BD43&lt;&gt;0,VLOOKUP(BD43,$F$10:$BA$10,MATCH(BD43,F43:BA43,0)),"")</f>
        <v/>
      </c>
      <c r="BF43" s="385">
        <f t="array" ref="BF43">MIN(IF(F43:BA43&gt;0,F43:BA43))</f>
        <v/>
      </c>
      <c r="BG43" s="1461">
        <f>IF(BF43&lt;&gt;0,VLOOKUP(BF43,$F$10:$BA$10,MATCH($BF43,$F43:$BA43,0)),"")</f>
        <v/>
      </c>
      <c r="BI43" s="1368">
        <f>HLOOKUP($BI$9,$S$10:$AI$443,1+$BL43,TRUE)</f>
        <v/>
      </c>
      <c r="BJ43" s="1369">
        <f>HLOOKUP($BJ$9,$AJ$10:$AW$443,1+$BL43,TRUE)</f>
        <v/>
      </c>
      <c r="BK43" s="151" t="n"/>
      <c r="BL43" s="387" t="n">
        <v>33</v>
      </c>
      <c r="BM43" s="389" t="n"/>
    </row>
    <row r="44" ht="20.25" customHeight="1" s="18" thickBot="1" thickTop="1">
      <c r="B44" s="1370" t="n"/>
      <c r="C44" s="1353" t="n"/>
      <c r="D44" s="1462" t="n"/>
      <c r="E44" s="393" t="inlineStr">
        <is>
          <t>Pangkep # 1, 66</t>
        </is>
      </c>
      <c r="F44" s="383">
        <f>(IF(DASHBOARD!$J$2=F7,DASHBOARD!$V$316,IF(DASHBOARD!$J$2=0,0,F44)))</f>
        <v/>
      </c>
      <c r="G44" s="383">
        <f>(IF(DASHBOARD!$J$2=G7,DASHBOARD!$V$316,IF(DASHBOARD!$J$2=0,0,G44)))</f>
        <v/>
      </c>
      <c r="H44" s="383">
        <f>(IF(DASHBOARD!$J$2=H7,DASHBOARD!$V$316,IF(DASHBOARD!$J$2=0,0,H44)))</f>
        <v/>
      </c>
      <c r="I44" s="383">
        <f>(IF(DASHBOARD!$J$2=I7,DASHBOARD!$V$316,IF(DASHBOARD!$J$2=0,0,I44)))</f>
        <v/>
      </c>
      <c r="J44" s="383">
        <f>(IF(DASHBOARD!$J$2=J7,DASHBOARD!$V$316,IF(DASHBOARD!$J$2=0,0,J44)))</f>
        <v/>
      </c>
      <c r="K44" s="383">
        <f>(IF(DASHBOARD!$J$2=K7,DASHBOARD!$V$316,IF(DASHBOARD!$J$2=0,0,K44)))</f>
        <v/>
      </c>
      <c r="L44" s="383">
        <f>(IF(DASHBOARD!$J$2=L7,DASHBOARD!$V$316,IF(DASHBOARD!$J$2=0,0,L44)))</f>
        <v/>
      </c>
      <c r="M44" s="383">
        <f>(IF(DASHBOARD!$J$2=M7,DASHBOARD!$V$316,IF(DASHBOARD!$J$2=0,0,M44)))</f>
        <v/>
      </c>
      <c r="N44" s="383">
        <f>(IF(DASHBOARD!$J$2=N7,DASHBOARD!$V$316,IF(DASHBOARD!$J$2=0,0,N44)))</f>
        <v/>
      </c>
      <c r="O44" s="383">
        <f>(IF(DASHBOARD!$J$2=O7,DASHBOARD!$V$316,IF(DASHBOARD!$J$2=0,0,O44)))</f>
        <v/>
      </c>
      <c r="P44" s="383">
        <f>(IF(DASHBOARD!$J$2=P7,DASHBOARD!$V$316,IF(DASHBOARD!$J$2=0,0,P44)))</f>
        <v/>
      </c>
      <c r="Q44" s="383">
        <f>(IF(DASHBOARD!$J$2=Q7,DASHBOARD!$V$316,IF(DASHBOARD!$J$2=0,0,Q44)))</f>
        <v/>
      </c>
      <c r="R44" s="383">
        <f>(IF(DASHBOARD!$J$2=R7,DASHBOARD!$V$316,IF(DASHBOARD!$J$2=0,0,R44)))</f>
        <v/>
      </c>
      <c r="S44" s="383">
        <f>(IF(DASHBOARD!$J$2=S7,DASHBOARD!$V$316,IF(DASHBOARD!$J$2=0,0,S44)))</f>
        <v/>
      </c>
      <c r="T44" s="383">
        <f>(IF(DASHBOARD!$J$2=T7,DASHBOARD!$V$316,IF(DASHBOARD!$J$2=0,0,T44)))</f>
        <v/>
      </c>
      <c r="U44" s="383">
        <f>(IF(DASHBOARD!$J$2=U7,DASHBOARD!$V$316,IF(DASHBOARD!$J$2=0,0,U44)))</f>
        <v/>
      </c>
      <c r="V44" s="383">
        <f>(IF(DASHBOARD!$J$2=V7,DASHBOARD!$V$316,IF(DASHBOARD!$J$2=0,0,V44)))</f>
        <v/>
      </c>
      <c r="W44" s="383">
        <f>(IF(DASHBOARD!$J$2=W7,DASHBOARD!$V$316,IF(DASHBOARD!$J$2=0,0,W44)))</f>
        <v/>
      </c>
      <c r="X44" s="383">
        <f>(IF(DASHBOARD!$J$2=X7,DASHBOARD!$V$316,IF(DASHBOARD!$J$2=0,0,X44)))</f>
        <v/>
      </c>
      <c r="Y44" s="383">
        <f>(IF(DASHBOARD!$J$2=Y7,DASHBOARD!$V$316,IF(DASHBOARD!$J$2=0,0,Y44)))</f>
        <v/>
      </c>
      <c r="Z44" s="383">
        <f>(IF(DASHBOARD!$J$2=Z7,DASHBOARD!$V$316,IF(DASHBOARD!$J$2=0,0,Z44)))</f>
        <v/>
      </c>
      <c r="AA44" s="383">
        <f>(IF(DASHBOARD!$J$2=AA7,DASHBOARD!$V$316,IF(DASHBOARD!$J$2=0,0,AA44)))</f>
        <v/>
      </c>
      <c r="AB44" s="383">
        <f>(IF(DASHBOARD!$J$2=AB7,DASHBOARD!$V$316,IF(DASHBOARD!$J$2=0,0,AB44)))</f>
        <v/>
      </c>
      <c r="AC44" s="383">
        <f>(IF(DASHBOARD!$J$2=AC7,DASHBOARD!$V$316,IF(DASHBOARD!$J$2=0,0,AC44)))</f>
        <v/>
      </c>
      <c r="AD44" s="383">
        <f>(IF(DASHBOARD!$J$2=AD7,DASHBOARD!$V$316,IF(DASHBOARD!$J$2=0,0,AD44)))</f>
        <v/>
      </c>
      <c r="AE44" s="383">
        <f>(IF(DASHBOARD!$J$2=AE7,DASHBOARD!$V$316,IF(DASHBOARD!$J$2=0,0,AE44)))</f>
        <v/>
      </c>
      <c r="AF44" s="383">
        <f>(IF(DASHBOARD!$J$2=AF7,DASHBOARD!$V$316,IF(DASHBOARD!$J$2=0,0,AF44)))</f>
        <v/>
      </c>
      <c r="AG44" s="383">
        <f>(IF(DASHBOARD!$J$2=AG7,DASHBOARD!$V$316,IF(DASHBOARD!$J$2=0,0,AG44)))</f>
        <v/>
      </c>
      <c r="AH44" s="383">
        <f>(IF(DASHBOARD!$J$2=AH7,DASHBOARD!$V$316,IF(DASHBOARD!$J$2=0,0,AH44)))</f>
        <v/>
      </c>
      <c r="AI44" s="383">
        <f>(IF(DASHBOARD!$J$2=AI7,DASHBOARD!$V$316,IF(DASHBOARD!$J$2=0,0,AI44)))</f>
        <v/>
      </c>
      <c r="AJ44" s="383">
        <f>(IF(DASHBOARD!$J$2=AJ7,DASHBOARD!$V$316,IF(DASHBOARD!$J$2=0,0,AJ44)))</f>
        <v/>
      </c>
      <c r="AK44" s="383">
        <f>(IF(DASHBOARD!$J$2=AK7,DASHBOARD!$V$316,IF(DASHBOARD!$J$2=0,0,AK44)))</f>
        <v/>
      </c>
      <c r="AL44" s="383">
        <f>(IF(DASHBOARD!$J$2=AL7,DASHBOARD!$V$316,IF(DASHBOARD!$J$2=0,0,AL44)))</f>
        <v/>
      </c>
      <c r="AM44" s="383">
        <f>(IF(DASHBOARD!$J$2=AM7,DASHBOARD!$V$316,IF(DASHBOARD!$J$2=0,0,AM44)))</f>
        <v/>
      </c>
      <c r="AN44" s="383">
        <f>(IF(DASHBOARD!$J$2=AN7,DASHBOARD!$V$316,IF(DASHBOARD!$J$2=0,0,AN44)))</f>
        <v/>
      </c>
      <c r="AO44" s="383">
        <f>(IF(DASHBOARD!$J$2=AO7,DASHBOARD!$V$316,IF(DASHBOARD!$J$2=0,0,AO44)))</f>
        <v/>
      </c>
      <c r="AP44" s="383">
        <f>(IF(DASHBOARD!$J$2=AP7,DASHBOARD!$V$316,IF(DASHBOARD!$J$2=0,0,AP44)))</f>
        <v/>
      </c>
      <c r="AQ44" s="383">
        <f>(IF(DASHBOARD!$J$2=AQ7,DASHBOARD!$V$316,IF(DASHBOARD!$J$2=0,0,AQ44)))</f>
        <v/>
      </c>
      <c r="AR44" s="383">
        <f>(IF(DASHBOARD!$J$2=AR7,DASHBOARD!$V$316,IF(DASHBOARD!$J$2=0,0,AR44)))</f>
        <v/>
      </c>
      <c r="AS44" s="383">
        <f>(IF(DASHBOARD!$J$2=AS7,DASHBOARD!$V$316,IF(DASHBOARD!$J$2=0,0,AS44)))</f>
        <v/>
      </c>
      <c r="AT44" s="383">
        <f>(IF(DASHBOARD!$J$2=AT7,DASHBOARD!$V$316,IF(DASHBOARD!$J$2=0,0,AT44)))</f>
        <v/>
      </c>
      <c r="AU44" s="383">
        <f>(IF(DASHBOARD!$J$2=AU7,DASHBOARD!$V$316,IF(DASHBOARD!$J$2=0,0,AU44)))</f>
        <v/>
      </c>
      <c r="AV44" s="383">
        <f>(IF(DASHBOARD!$J$2=AV7,DASHBOARD!$V$316,IF(DASHBOARD!$J$2=0,0,AV44)))</f>
        <v/>
      </c>
      <c r="AW44" s="383">
        <f>(IF(DASHBOARD!$J$2=AW7,DASHBOARD!$V$316,IF(DASHBOARD!$J$2=0,0,AW44)))</f>
        <v/>
      </c>
      <c r="AX44" s="383">
        <f>(IF(DASHBOARD!$J$2=AX7,DASHBOARD!$V$316,IF(DASHBOARD!$J$2=0,0,AX44)))</f>
        <v/>
      </c>
      <c r="AY44" s="383">
        <f>(IF(DASHBOARD!$J$2=AY7,DASHBOARD!$V$316,IF(DASHBOARD!$J$2=0,0,AY44)))</f>
        <v/>
      </c>
      <c r="AZ44" s="383">
        <f>(IF(DASHBOARD!$J$2=AZ7,DASHBOARD!$V$316,IF(DASHBOARD!$J$2=0,0,AZ44)))</f>
        <v/>
      </c>
      <c r="BA44" s="383">
        <f>(IF(DASHBOARD!$J$2=BA7,DASHBOARD!$V$316,IF(DASHBOARD!$J$2=0,0,BA44)))</f>
        <v/>
      </c>
      <c r="BB44" s="384">
        <f>IF(SUM(F44:BA44)&lt;&gt;0,AVERAGEIF(F44:BA44,"&gt;0",F44:BA44),0)</f>
        <v/>
      </c>
      <c r="BC44" s="147" t="n"/>
      <c r="BD44" s="385">
        <f>MAXA(F44:BA44)</f>
        <v/>
      </c>
      <c r="BE44" s="1461">
        <f>IF(BD44&lt;&gt;0,VLOOKUP(BD44,$F$10:$BA$10,MATCH(BD44,F44:BA44,0)),"")</f>
        <v/>
      </c>
      <c r="BF44" s="385">
        <f t="array" ref="BF44">MIN(IF(F44:BA44&gt;0,F44:BA44))</f>
        <v/>
      </c>
      <c r="BG44" s="1461">
        <f>IF(BF44&lt;&gt;0,VLOOKUP(BF44,$F$10:$BA$10,MATCH($BF44,$F44:$BA44,0)),"")</f>
        <v/>
      </c>
      <c r="BI44" s="1368">
        <f>HLOOKUP($BI$9,$S$10:$AI$443,1+$BL44,TRUE)</f>
        <v/>
      </c>
      <c r="BJ44" s="1369">
        <f>HLOOKUP($BJ$9,$AJ$10:$AW$443,1+$BL44,TRUE)</f>
        <v/>
      </c>
      <c r="BK44" s="151" t="n"/>
      <c r="BL44" s="387" t="n">
        <v>34</v>
      </c>
      <c r="BM44" s="389" t="n"/>
    </row>
    <row r="45" ht="20.25" customHeight="1" s="18" thickBot="1" thickTop="1">
      <c r="B45" s="1370" t="n"/>
      <c r="C45" s="1353" t="n"/>
      <c r="D45" s="1463" t="n"/>
      <c r="E45" s="393" t="inlineStr">
        <is>
          <t>Pangkep # 2, 66</t>
        </is>
      </c>
      <c r="F45" s="383">
        <f>(IF(DASHBOARD!$J$2=F7,DASHBOARD!$V$317,IF(DASHBOARD!$J$2=0,0,F45)))</f>
        <v/>
      </c>
      <c r="G45" s="383">
        <f>(IF(DASHBOARD!$J$2=G7,DASHBOARD!$V$317,IF(DASHBOARD!$J$2=0,0,G45)))</f>
        <v/>
      </c>
      <c r="H45" s="383">
        <f>(IF(DASHBOARD!$J$2=H7,DASHBOARD!$V$317,IF(DASHBOARD!$J$2=0,0,H45)))</f>
        <v/>
      </c>
      <c r="I45" s="383">
        <f>(IF(DASHBOARD!$J$2=I7,DASHBOARD!$V$317,IF(DASHBOARD!$J$2=0,0,I45)))</f>
        <v/>
      </c>
      <c r="J45" s="383">
        <f>(IF(DASHBOARD!$J$2=J7,DASHBOARD!$V$317,IF(DASHBOARD!$J$2=0,0,J45)))</f>
        <v/>
      </c>
      <c r="K45" s="383">
        <f>(IF(DASHBOARD!$J$2=K7,DASHBOARD!$V$317,IF(DASHBOARD!$J$2=0,0,K45)))</f>
        <v/>
      </c>
      <c r="L45" s="383">
        <f>(IF(DASHBOARD!$J$2=L7,DASHBOARD!$V$317,IF(DASHBOARD!$J$2=0,0,L45)))</f>
        <v/>
      </c>
      <c r="M45" s="383">
        <f>(IF(DASHBOARD!$J$2=M7,DASHBOARD!$V$317,IF(DASHBOARD!$J$2=0,0,M45)))</f>
        <v/>
      </c>
      <c r="N45" s="383">
        <f>(IF(DASHBOARD!$J$2=N7,DASHBOARD!$V$317,IF(DASHBOARD!$J$2=0,0,N45)))</f>
        <v/>
      </c>
      <c r="O45" s="383">
        <f>(IF(DASHBOARD!$J$2=O7,DASHBOARD!$V$317,IF(DASHBOARD!$J$2=0,0,O45)))</f>
        <v/>
      </c>
      <c r="P45" s="383">
        <f>(IF(DASHBOARD!$J$2=P7,DASHBOARD!$V$317,IF(DASHBOARD!$J$2=0,0,P45)))</f>
        <v/>
      </c>
      <c r="Q45" s="383">
        <f>(IF(DASHBOARD!$J$2=Q7,DASHBOARD!$V$317,IF(DASHBOARD!$J$2=0,0,Q45)))</f>
        <v/>
      </c>
      <c r="R45" s="383">
        <f>(IF(DASHBOARD!$J$2=R7,DASHBOARD!$V$317,IF(DASHBOARD!$J$2=0,0,R45)))</f>
        <v/>
      </c>
      <c r="S45" s="383">
        <f>(IF(DASHBOARD!$J$2=S7,DASHBOARD!$V$317,IF(DASHBOARD!$J$2=0,0,S45)))</f>
        <v/>
      </c>
      <c r="T45" s="383">
        <f>(IF(DASHBOARD!$J$2=T7,DASHBOARD!$V$317,IF(DASHBOARD!$J$2=0,0,T45)))</f>
        <v/>
      </c>
      <c r="U45" s="383">
        <f>(IF(DASHBOARD!$J$2=U7,DASHBOARD!$V$317,IF(DASHBOARD!$J$2=0,0,U45)))</f>
        <v/>
      </c>
      <c r="V45" s="383">
        <f>(IF(DASHBOARD!$J$2=V7,DASHBOARD!$V$317,IF(DASHBOARD!$J$2=0,0,V45)))</f>
        <v/>
      </c>
      <c r="W45" s="383">
        <f>(IF(DASHBOARD!$J$2=W7,DASHBOARD!$V$317,IF(DASHBOARD!$J$2=0,0,W45)))</f>
        <v/>
      </c>
      <c r="X45" s="383">
        <f>(IF(DASHBOARD!$J$2=X7,DASHBOARD!$V$317,IF(DASHBOARD!$J$2=0,0,X45)))</f>
        <v/>
      </c>
      <c r="Y45" s="383">
        <f>(IF(DASHBOARD!$J$2=Y7,DASHBOARD!$V$317,IF(DASHBOARD!$J$2=0,0,Y45)))</f>
        <v/>
      </c>
      <c r="Z45" s="383">
        <f>(IF(DASHBOARD!$J$2=Z7,DASHBOARD!$V$317,IF(DASHBOARD!$J$2=0,0,Z45)))</f>
        <v/>
      </c>
      <c r="AA45" s="383">
        <f>(IF(DASHBOARD!$J$2=AA7,DASHBOARD!$V$317,IF(DASHBOARD!$J$2=0,0,AA45)))</f>
        <v/>
      </c>
      <c r="AB45" s="383">
        <f>(IF(DASHBOARD!$J$2=AB7,DASHBOARD!$V$317,IF(DASHBOARD!$J$2=0,0,AB45)))</f>
        <v/>
      </c>
      <c r="AC45" s="383">
        <f>(IF(DASHBOARD!$J$2=AC7,DASHBOARD!$V$317,IF(DASHBOARD!$J$2=0,0,AC45)))</f>
        <v/>
      </c>
      <c r="AD45" s="383">
        <f>(IF(DASHBOARD!$J$2=AD7,DASHBOARD!$V$317,IF(DASHBOARD!$J$2=0,0,AD45)))</f>
        <v/>
      </c>
      <c r="AE45" s="383">
        <f>(IF(DASHBOARD!$J$2=AE7,DASHBOARD!$V$317,IF(DASHBOARD!$J$2=0,0,AE45)))</f>
        <v/>
      </c>
      <c r="AF45" s="383">
        <f>(IF(DASHBOARD!$J$2=AF7,DASHBOARD!$V$317,IF(DASHBOARD!$J$2=0,0,AF45)))</f>
        <v/>
      </c>
      <c r="AG45" s="383">
        <f>(IF(DASHBOARD!$J$2=AG7,DASHBOARD!$V$317,IF(DASHBOARD!$J$2=0,0,AG45)))</f>
        <v/>
      </c>
      <c r="AH45" s="383">
        <f>(IF(DASHBOARD!$J$2=AH7,DASHBOARD!$V$317,IF(DASHBOARD!$J$2=0,0,AH45)))</f>
        <v/>
      </c>
      <c r="AI45" s="383">
        <f>(IF(DASHBOARD!$J$2=AI7,DASHBOARD!$V$317,IF(DASHBOARD!$J$2=0,0,AI45)))</f>
        <v/>
      </c>
      <c r="AJ45" s="383">
        <f>(IF(DASHBOARD!$J$2=AJ7,DASHBOARD!$V$317,IF(DASHBOARD!$J$2=0,0,AJ45)))</f>
        <v/>
      </c>
      <c r="AK45" s="383">
        <f>(IF(DASHBOARD!$J$2=AK7,DASHBOARD!$V$317,IF(DASHBOARD!$J$2=0,0,AK45)))</f>
        <v/>
      </c>
      <c r="AL45" s="383">
        <f>(IF(DASHBOARD!$J$2=AL7,DASHBOARD!$V$317,IF(DASHBOARD!$J$2=0,0,AL45)))</f>
        <v/>
      </c>
      <c r="AM45" s="383">
        <f>(IF(DASHBOARD!$J$2=AM7,DASHBOARD!$V$317,IF(DASHBOARD!$J$2=0,0,AM45)))</f>
        <v/>
      </c>
      <c r="AN45" s="383">
        <f>(IF(DASHBOARD!$J$2=AN7,DASHBOARD!$V$317,IF(DASHBOARD!$J$2=0,0,AN45)))</f>
        <v/>
      </c>
      <c r="AO45" s="383">
        <f>(IF(DASHBOARD!$J$2=AO7,DASHBOARD!$V$317,IF(DASHBOARD!$J$2=0,0,AO45)))</f>
        <v/>
      </c>
      <c r="AP45" s="383">
        <f>(IF(DASHBOARD!$J$2=AP7,DASHBOARD!$V$317,IF(DASHBOARD!$J$2=0,0,AP45)))</f>
        <v/>
      </c>
      <c r="AQ45" s="383">
        <f>(IF(DASHBOARD!$J$2=AQ7,DASHBOARD!$V$317,IF(DASHBOARD!$J$2=0,0,AQ45)))</f>
        <v/>
      </c>
      <c r="AR45" s="383">
        <f>(IF(DASHBOARD!$J$2=AR7,DASHBOARD!$V$317,IF(DASHBOARD!$J$2=0,0,AR45)))</f>
        <v/>
      </c>
      <c r="AS45" s="383">
        <f>(IF(DASHBOARD!$J$2=AS7,DASHBOARD!$V$317,IF(DASHBOARD!$J$2=0,0,AS45)))</f>
        <v/>
      </c>
      <c r="AT45" s="383">
        <f>(IF(DASHBOARD!$J$2=AT7,DASHBOARD!$V$317,IF(DASHBOARD!$J$2=0,0,AT45)))</f>
        <v/>
      </c>
      <c r="AU45" s="383">
        <f>(IF(DASHBOARD!$J$2=AU7,DASHBOARD!$V$317,IF(DASHBOARD!$J$2=0,0,AU45)))</f>
        <v/>
      </c>
      <c r="AV45" s="383">
        <f>(IF(DASHBOARD!$J$2=AV7,DASHBOARD!$V$317,IF(DASHBOARD!$J$2=0,0,AV45)))</f>
        <v/>
      </c>
      <c r="AW45" s="383">
        <f>(IF(DASHBOARD!$J$2=AW7,DASHBOARD!$V$317,IF(DASHBOARD!$J$2=0,0,AW45)))</f>
        <v/>
      </c>
      <c r="AX45" s="383">
        <f>(IF(DASHBOARD!$J$2=AX7,DASHBOARD!$V$317,IF(DASHBOARD!$J$2=0,0,AX45)))</f>
        <v/>
      </c>
      <c r="AY45" s="383">
        <f>(IF(DASHBOARD!$J$2=AY7,DASHBOARD!$V$317,IF(DASHBOARD!$J$2=0,0,AY45)))</f>
        <v/>
      </c>
      <c r="AZ45" s="383">
        <f>(IF(DASHBOARD!$J$2=AZ7,DASHBOARD!$V$317,IF(DASHBOARD!$J$2=0,0,AZ45)))</f>
        <v/>
      </c>
      <c r="BA45" s="383">
        <f>(IF(DASHBOARD!$J$2=BA7,DASHBOARD!$V$317,IF(DASHBOARD!$J$2=0,0,BA45)))</f>
        <v/>
      </c>
      <c r="BB45" s="384">
        <f>IF(SUM(F45:BA45)&lt;&gt;0,AVERAGEIF(F45:BA45,"&gt;0",F45:BA45),0)</f>
        <v/>
      </c>
      <c r="BC45" s="147" t="n"/>
      <c r="BD45" s="385">
        <f>MAXA(F45:BA45)</f>
        <v/>
      </c>
      <c r="BE45" s="1461">
        <f>IF(BD45&lt;&gt;0,VLOOKUP(BD45,$F$10:$BA$10,MATCH(BD45,F45:BA45,0)),"")</f>
        <v/>
      </c>
      <c r="BF45" s="385">
        <f t="array" ref="BF45">MIN(IF(F45:BA45&gt;0,F45:BA45))</f>
        <v/>
      </c>
      <c r="BG45" s="1461">
        <f>IF(BF45&lt;&gt;0,VLOOKUP(BF45,$F$10:$BA$10,MATCH($BF45,$F45:$BA45,0)),"")</f>
        <v/>
      </c>
      <c r="BI45" s="1368">
        <f>HLOOKUP($BI$9,$S$10:$AI$443,1+$BL45,TRUE)</f>
        <v/>
      </c>
      <c r="BJ45" s="1369">
        <f>HLOOKUP($BJ$9,$AJ$10:$AW$443,1+$BL45,TRUE)</f>
        <v/>
      </c>
      <c r="BK45" s="151" t="n"/>
      <c r="BL45" s="387" t="n">
        <v>35</v>
      </c>
      <c r="BM45" s="389" t="n"/>
    </row>
    <row r="46" ht="20.25" customHeight="1" s="18" thickBot="1" thickTop="1">
      <c r="B46" s="1370" t="n"/>
      <c r="C46" s="1353" t="n"/>
      <c r="D46" s="390" t="n"/>
      <c r="E46" s="388" t="n"/>
      <c r="F46" s="383" t="n"/>
      <c r="G46" s="383" t="n"/>
      <c r="H46" s="383" t="n"/>
      <c r="I46" s="383" t="n"/>
      <c r="J46" s="383" t="n"/>
      <c r="K46" s="383" t="n"/>
      <c r="L46" s="383" t="n"/>
      <c r="M46" s="383" t="n"/>
      <c r="N46" s="383" t="n"/>
      <c r="O46" s="383" t="n"/>
      <c r="P46" s="383" t="n"/>
      <c r="Q46" s="383" t="n"/>
      <c r="R46" s="383" t="n"/>
      <c r="S46" s="383" t="n"/>
      <c r="T46" s="383" t="n"/>
      <c r="U46" s="383" t="n"/>
      <c r="V46" s="383" t="n"/>
      <c r="W46" s="383" t="n"/>
      <c r="X46" s="383" t="n"/>
      <c r="Y46" s="383" t="n"/>
      <c r="Z46" s="383" t="n"/>
      <c r="AA46" s="383" t="n"/>
      <c r="AB46" s="383" t="n"/>
      <c r="AC46" s="383" t="n"/>
      <c r="AD46" s="383" t="n"/>
      <c r="AE46" s="383" t="n"/>
      <c r="AF46" s="383" t="n"/>
      <c r="AG46" s="383" t="n"/>
      <c r="AH46" s="383" t="n"/>
      <c r="AI46" s="383" t="n"/>
      <c r="AJ46" s="383" t="n"/>
      <c r="AK46" s="383" t="n"/>
      <c r="AL46" s="383" t="n"/>
      <c r="AM46" s="383" t="n"/>
      <c r="AN46" s="383" t="n"/>
      <c r="AO46" s="383" t="n"/>
      <c r="AP46" s="383" t="n"/>
      <c r="AQ46" s="383" t="n"/>
      <c r="AR46" s="383" t="n"/>
      <c r="AS46" s="383" t="n"/>
      <c r="AT46" s="383" t="n"/>
      <c r="AU46" s="383" t="n"/>
      <c r="AV46" s="383" t="n"/>
      <c r="AW46" s="383" t="n"/>
      <c r="AX46" s="383" t="n"/>
      <c r="AY46" s="383" t="n"/>
      <c r="AZ46" s="383" t="n"/>
      <c r="BA46" s="383" t="n"/>
      <c r="BB46" s="384">
        <f>IF(SUM(F46:BA46)&lt;&gt;0,AVERAGEIF(F46:BA46,"&gt;0",F46:BA46),0)</f>
        <v/>
      </c>
      <c r="BC46" s="147" t="n"/>
      <c r="BD46" s="385">
        <f>MAXA(F46:BA46)</f>
        <v/>
      </c>
      <c r="BE46" s="1461">
        <f>IF(BD46&lt;&gt;0,VLOOKUP(BD46,$F$10:$BA$10,MATCH(BD46,F46:BA46,0)),"")</f>
        <v/>
      </c>
      <c r="BF46" s="385">
        <f t="array" ref="BF46">MIN(IF(F46:BA46&gt;0,F46:BA46))</f>
        <v/>
      </c>
      <c r="BG46" s="1461">
        <f>IF(BF46&lt;&gt;0,VLOOKUP(BF46,$F$10:$BA$10,MATCH($BF46,$F46:$BA46,0)),"")</f>
        <v/>
      </c>
      <c r="BI46" s="1368">
        <f>HLOOKUP($BI$9,$S$10:$AI$443,1+$BL46,TRUE)</f>
        <v/>
      </c>
      <c r="BJ46" s="1369">
        <f>HLOOKUP($BJ$9,$AJ$10:$AW$443,1+$BL46,TRUE)</f>
        <v/>
      </c>
      <c r="BK46" s="151" t="n"/>
      <c r="BL46" s="387" t="n">
        <v>36</v>
      </c>
      <c r="BM46" s="389" t="n"/>
    </row>
    <row r="47" ht="20.25" customHeight="1" s="18" thickBot="1" thickTop="1">
      <c r="B47" s="1370" t="n"/>
      <c r="C47" s="1353" t="n"/>
      <c r="D47" s="1464" t="inlineStr">
        <is>
          <t>Maros 150</t>
        </is>
      </c>
      <c r="E47" s="388" t="inlineStr">
        <is>
          <t>Daya Baru #1 150</t>
        </is>
      </c>
      <c r="F47" s="383">
        <f>(IF(DASHBOARD!$J$2=F7,DASHBOARD!$V$363,IF(DASHBOARD!$J$2=0,0,F47)))</f>
        <v/>
      </c>
      <c r="G47" s="383">
        <f>(IF(DASHBOARD!$J$2=G7,DASHBOARD!$V$363,IF(DASHBOARD!$J$2=0,0,G47)))</f>
        <v/>
      </c>
      <c r="H47" s="383">
        <f>(IF(DASHBOARD!$J$2=H7,DASHBOARD!$V$363,IF(DASHBOARD!$J$2=0,0,H47)))</f>
        <v/>
      </c>
      <c r="I47" s="383">
        <f>(IF(DASHBOARD!$J$2=I7,DASHBOARD!$V$363,IF(DASHBOARD!$J$2=0,0,I47)))</f>
        <v/>
      </c>
      <c r="J47" s="383">
        <f>(IF(DASHBOARD!$J$2=J7,DASHBOARD!$V$363,IF(DASHBOARD!$J$2=0,0,J47)))</f>
        <v/>
      </c>
      <c r="K47" s="383">
        <f>(IF(DASHBOARD!$J$2=K7,DASHBOARD!$V$363,IF(DASHBOARD!$J$2=0,0,K47)))</f>
        <v/>
      </c>
      <c r="L47" s="383">
        <f>(IF(DASHBOARD!$J$2=L7,DASHBOARD!$V$363,IF(DASHBOARD!$J$2=0,0,L47)))</f>
        <v/>
      </c>
      <c r="M47" s="383">
        <f>(IF(DASHBOARD!$J$2=M7,DASHBOARD!$V$363,IF(DASHBOARD!$J$2=0,0,M47)))</f>
        <v/>
      </c>
      <c r="N47" s="383">
        <f>(IF(DASHBOARD!$J$2=N7,DASHBOARD!$V$363,IF(DASHBOARD!$J$2=0,0,N47)))</f>
        <v/>
      </c>
      <c r="O47" s="383">
        <f>(IF(DASHBOARD!$J$2=O7,DASHBOARD!$V$363,IF(DASHBOARD!$J$2=0,0,O47)))</f>
        <v/>
      </c>
      <c r="P47" s="383">
        <f>(IF(DASHBOARD!$J$2=P7,DASHBOARD!$V$363,IF(DASHBOARD!$J$2=0,0,P47)))</f>
        <v/>
      </c>
      <c r="Q47" s="383">
        <f>(IF(DASHBOARD!$J$2=Q7,DASHBOARD!$V$363,IF(DASHBOARD!$J$2=0,0,Q47)))</f>
        <v/>
      </c>
      <c r="R47" s="383">
        <f>(IF(DASHBOARD!$J$2=R7,DASHBOARD!$V$363,IF(DASHBOARD!$J$2=0,0,R47)))</f>
        <v/>
      </c>
      <c r="S47" s="383">
        <f>(IF(DASHBOARD!$J$2=S7,DASHBOARD!$V$363,IF(DASHBOARD!$J$2=0,0,S47)))</f>
        <v/>
      </c>
      <c r="T47" s="383">
        <f>(IF(DASHBOARD!$J$2=T7,DASHBOARD!$V$363,IF(DASHBOARD!$J$2=0,0,T47)))</f>
        <v/>
      </c>
      <c r="U47" s="383">
        <f>(IF(DASHBOARD!$J$2=U7,DASHBOARD!$V$363,IF(DASHBOARD!$J$2=0,0,U47)))</f>
        <v/>
      </c>
      <c r="V47" s="383">
        <f>(IF(DASHBOARD!$J$2=V7,DASHBOARD!$V$363,IF(DASHBOARD!$J$2=0,0,V47)))</f>
        <v/>
      </c>
      <c r="W47" s="383">
        <f>(IF(DASHBOARD!$J$2=W7,DASHBOARD!$V$363,IF(DASHBOARD!$J$2=0,0,W47)))</f>
        <v/>
      </c>
      <c r="X47" s="383">
        <f>(IF(DASHBOARD!$J$2=X7,DASHBOARD!$V$363,IF(DASHBOARD!$J$2=0,0,X47)))</f>
        <v/>
      </c>
      <c r="Y47" s="383">
        <f>(IF(DASHBOARD!$J$2=Y7,DASHBOARD!$V$363,IF(DASHBOARD!$J$2=0,0,Y47)))</f>
        <v/>
      </c>
      <c r="Z47" s="383">
        <f>(IF(DASHBOARD!$J$2=Z7,DASHBOARD!$V$363,IF(DASHBOARD!$J$2=0,0,Z47)))</f>
        <v/>
      </c>
      <c r="AA47" s="383">
        <f>(IF(DASHBOARD!$J$2=AA7,DASHBOARD!$V$363,IF(DASHBOARD!$J$2=0,0,AA47)))</f>
        <v/>
      </c>
      <c r="AB47" s="383">
        <f>(IF(DASHBOARD!$J$2=AB7,DASHBOARD!$V$363,IF(DASHBOARD!$J$2=0,0,AB47)))</f>
        <v/>
      </c>
      <c r="AC47" s="383">
        <f>(IF(DASHBOARD!$J$2=AC7,DASHBOARD!$V$363,IF(DASHBOARD!$J$2=0,0,AC47)))</f>
        <v/>
      </c>
      <c r="AD47" s="383">
        <f>(IF(DASHBOARD!$J$2=AD7,DASHBOARD!$V$363,IF(DASHBOARD!$J$2=0,0,AD47)))</f>
        <v/>
      </c>
      <c r="AE47" s="383">
        <f>(IF(DASHBOARD!$J$2=AE7,DASHBOARD!$V$363,IF(DASHBOARD!$J$2=0,0,AE47)))</f>
        <v/>
      </c>
      <c r="AF47" s="383">
        <f>(IF(DASHBOARD!$J$2=AF7,DASHBOARD!$V$363,IF(DASHBOARD!$J$2=0,0,AF47)))</f>
        <v/>
      </c>
      <c r="AG47" s="383">
        <f>(IF(DASHBOARD!$J$2=AG7,DASHBOARD!$V$363,IF(DASHBOARD!$J$2=0,0,AG47)))</f>
        <v/>
      </c>
      <c r="AH47" s="383">
        <f>(IF(DASHBOARD!$J$2=AH7,DASHBOARD!$V$363,IF(DASHBOARD!$J$2=0,0,AH47)))</f>
        <v/>
      </c>
      <c r="AI47" s="383">
        <f>(IF(DASHBOARD!$J$2=AI7,DASHBOARD!$V$363,IF(DASHBOARD!$J$2=0,0,AI47)))</f>
        <v/>
      </c>
      <c r="AJ47" s="383">
        <f>(IF(DASHBOARD!$J$2=AJ7,DASHBOARD!$V$363,IF(DASHBOARD!$J$2=0,0,AJ47)))</f>
        <v/>
      </c>
      <c r="AK47" s="383">
        <f>(IF(DASHBOARD!$J$2=AK7,DASHBOARD!$V$363,IF(DASHBOARD!$J$2=0,0,AK47)))</f>
        <v/>
      </c>
      <c r="AL47" s="383">
        <f>(IF(DASHBOARD!$J$2=AL7,DASHBOARD!$V$363,IF(DASHBOARD!$J$2=0,0,AL47)))</f>
        <v/>
      </c>
      <c r="AM47" s="383">
        <f>(IF(DASHBOARD!$J$2=AM7,DASHBOARD!$V$363,IF(DASHBOARD!$J$2=0,0,AM47)))</f>
        <v/>
      </c>
      <c r="AN47" s="383">
        <f>(IF(DASHBOARD!$J$2=AN7,DASHBOARD!$V$363,IF(DASHBOARD!$J$2=0,0,AN47)))</f>
        <v/>
      </c>
      <c r="AO47" s="383">
        <f>(IF(DASHBOARD!$J$2=AO7,DASHBOARD!$V$363,IF(DASHBOARD!$J$2=0,0,AO47)))</f>
        <v/>
      </c>
      <c r="AP47" s="383">
        <f>(IF(DASHBOARD!$J$2=AP7,DASHBOARD!$V$363,IF(DASHBOARD!$J$2=0,0,AP47)))</f>
        <v/>
      </c>
      <c r="AQ47" s="383">
        <f>(IF(DASHBOARD!$J$2=AQ7,DASHBOARD!$V$363,IF(DASHBOARD!$J$2=0,0,AQ47)))</f>
        <v/>
      </c>
      <c r="AR47" s="383">
        <f>(IF(DASHBOARD!$J$2=AR7,DASHBOARD!$V$363,IF(DASHBOARD!$J$2=0,0,AR47)))</f>
        <v/>
      </c>
      <c r="AS47" s="383">
        <f>(IF(DASHBOARD!$J$2=AS7,DASHBOARD!$V$363,IF(DASHBOARD!$J$2=0,0,AS47)))</f>
        <v/>
      </c>
      <c r="AT47" s="383">
        <f>(IF(DASHBOARD!$J$2=AT7,DASHBOARD!$V$363,IF(DASHBOARD!$J$2=0,0,AT47)))</f>
        <v/>
      </c>
      <c r="AU47" s="383">
        <f>(IF(DASHBOARD!$J$2=AU7,DASHBOARD!$V$363,IF(DASHBOARD!$J$2=0,0,AU47)))</f>
        <v/>
      </c>
      <c r="AV47" s="383">
        <f>(IF(DASHBOARD!$J$2=AV7,DASHBOARD!$V$363,IF(DASHBOARD!$J$2=0,0,AV47)))</f>
        <v/>
      </c>
      <c r="AW47" s="383">
        <f>(IF(DASHBOARD!$J$2=AW7,DASHBOARD!$V$363,IF(DASHBOARD!$J$2=0,0,AW47)))</f>
        <v/>
      </c>
      <c r="AX47" s="383">
        <f>(IF(DASHBOARD!$J$2=AX7,DASHBOARD!$V$363,IF(DASHBOARD!$J$2=0,0,AX47)))</f>
        <v/>
      </c>
      <c r="AY47" s="383">
        <f>(IF(DASHBOARD!$J$2=AY7,DASHBOARD!$V$363,IF(DASHBOARD!$J$2=0,0,AY47)))</f>
        <v/>
      </c>
      <c r="AZ47" s="383">
        <f>(IF(DASHBOARD!$J$2=AZ7,DASHBOARD!$V$363,IF(DASHBOARD!$J$2=0,0,AZ47)))</f>
        <v/>
      </c>
      <c r="BA47" s="383">
        <f>(IF(DASHBOARD!$J$2=BA7,DASHBOARD!$V$363,IF(DASHBOARD!$J$2=0,0,BA47)))</f>
        <v/>
      </c>
      <c r="BB47" s="384">
        <f>IF(SUM(F47:BA47)&lt;&gt;0,AVERAGEIF(F47:BA47,"&gt;0",F47:BA47),0)</f>
        <v/>
      </c>
      <c r="BC47" s="147" t="n"/>
      <c r="BD47" s="385">
        <f>MAXA(F47:BA47)</f>
        <v/>
      </c>
      <c r="BE47" s="1461">
        <f>IF(BD47&lt;&gt;0,VLOOKUP(BD47,$F$10:$BA$10,MATCH(BD47,F47:BA47,0)),"")</f>
        <v/>
      </c>
      <c r="BF47" s="385">
        <f t="array" ref="BF47">MIN(IF(F47:BA47&gt;0,F47:BA47))</f>
        <v/>
      </c>
      <c r="BG47" s="1461">
        <f>IF(BF47&lt;&gt;0,VLOOKUP(BF47,$F$10:$BA$10,MATCH($BF47,$F47:$BA47,0)),"")</f>
        <v/>
      </c>
      <c r="BI47" s="1368">
        <f>HLOOKUP($BI$9,$S$10:$AI$443,1+$BL47,TRUE)</f>
        <v/>
      </c>
      <c r="BJ47" s="1369">
        <f>HLOOKUP($BJ$9,$AJ$10:$AW$443,1+$BL47,TRUE)</f>
        <v/>
      </c>
      <c r="BK47" s="151" t="n"/>
      <c r="BL47" s="387" t="n">
        <v>37</v>
      </c>
      <c r="BM47" s="389" t="n"/>
    </row>
    <row r="48" ht="20.25" customHeight="1" s="18" thickBot="1" thickTop="1">
      <c r="B48" s="1370" t="n"/>
      <c r="C48" s="1353" t="n"/>
      <c r="D48" s="1462" t="n"/>
      <c r="E48" s="388" t="inlineStr">
        <is>
          <t>Daya Baru #2 150</t>
        </is>
      </c>
      <c r="F48" s="383">
        <f>(IF(DASHBOARD!$J$2=F7,DASHBOARD!$V$364,IF(DASHBOARD!$J$2=0,0,F48)))</f>
        <v/>
      </c>
      <c r="G48" s="383">
        <f>(IF(DASHBOARD!$J$2=G7,DASHBOARD!$V$364,IF(DASHBOARD!$J$2=0,0,G48)))</f>
        <v/>
      </c>
      <c r="H48" s="383">
        <f>(IF(DASHBOARD!$J$2=H7,DASHBOARD!$V$364,IF(DASHBOARD!$J$2=0,0,H48)))</f>
        <v/>
      </c>
      <c r="I48" s="383">
        <f>(IF(DASHBOARD!$J$2=I7,DASHBOARD!$V$364,IF(DASHBOARD!$J$2=0,0,I48)))</f>
        <v/>
      </c>
      <c r="J48" s="383">
        <f>(IF(DASHBOARD!$J$2=J7,DASHBOARD!$V$364,IF(DASHBOARD!$J$2=0,0,J48)))</f>
        <v/>
      </c>
      <c r="K48" s="383">
        <f>(IF(DASHBOARD!$J$2=K7,DASHBOARD!$V$364,IF(DASHBOARD!$J$2=0,0,K48)))</f>
        <v/>
      </c>
      <c r="L48" s="383">
        <f>(IF(DASHBOARD!$J$2=L7,DASHBOARD!$V$364,IF(DASHBOARD!$J$2=0,0,L48)))</f>
        <v/>
      </c>
      <c r="M48" s="383">
        <f>(IF(DASHBOARD!$J$2=M7,DASHBOARD!$V$364,IF(DASHBOARD!$J$2=0,0,M48)))</f>
        <v/>
      </c>
      <c r="N48" s="383">
        <f>(IF(DASHBOARD!$J$2=N7,DASHBOARD!$V$364,IF(DASHBOARD!$J$2=0,0,N48)))</f>
        <v/>
      </c>
      <c r="O48" s="383">
        <f>(IF(DASHBOARD!$J$2=O7,DASHBOARD!$V$364,IF(DASHBOARD!$J$2=0,0,O48)))</f>
        <v/>
      </c>
      <c r="P48" s="383">
        <f>(IF(DASHBOARD!$J$2=P7,DASHBOARD!$V$364,IF(DASHBOARD!$J$2=0,0,P48)))</f>
        <v/>
      </c>
      <c r="Q48" s="383">
        <f>(IF(DASHBOARD!$J$2=Q7,DASHBOARD!$V$364,IF(DASHBOARD!$J$2=0,0,Q48)))</f>
        <v/>
      </c>
      <c r="R48" s="383">
        <f>(IF(DASHBOARD!$J$2=R7,DASHBOARD!$V$364,IF(DASHBOARD!$J$2=0,0,R48)))</f>
        <v/>
      </c>
      <c r="S48" s="383">
        <f>(IF(DASHBOARD!$J$2=S7,DASHBOARD!$V$364,IF(DASHBOARD!$J$2=0,0,S48)))</f>
        <v/>
      </c>
      <c r="T48" s="383">
        <f>(IF(DASHBOARD!$J$2=T7,DASHBOARD!$V$364,IF(DASHBOARD!$J$2=0,0,T48)))</f>
        <v/>
      </c>
      <c r="U48" s="383">
        <f>(IF(DASHBOARD!$J$2=U7,DASHBOARD!$V$364,IF(DASHBOARD!$J$2=0,0,U48)))</f>
        <v/>
      </c>
      <c r="V48" s="383">
        <f>(IF(DASHBOARD!$J$2=V7,DASHBOARD!$V$364,IF(DASHBOARD!$J$2=0,0,V48)))</f>
        <v/>
      </c>
      <c r="W48" s="383">
        <f>(IF(DASHBOARD!$J$2=W7,DASHBOARD!$V$364,IF(DASHBOARD!$J$2=0,0,W48)))</f>
        <v/>
      </c>
      <c r="X48" s="383">
        <f>(IF(DASHBOARD!$J$2=X7,DASHBOARD!$V$364,IF(DASHBOARD!$J$2=0,0,X48)))</f>
        <v/>
      </c>
      <c r="Y48" s="383">
        <f>(IF(DASHBOARD!$J$2=Y7,DASHBOARD!$V$364,IF(DASHBOARD!$J$2=0,0,Y48)))</f>
        <v/>
      </c>
      <c r="Z48" s="383">
        <f>(IF(DASHBOARD!$J$2=Z7,DASHBOARD!$V$364,IF(DASHBOARD!$J$2=0,0,Z48)))</f>
        <v/>
      </c>
      <c r="AA48" s="383">
        <f>(IF(DASHBOARD!$J$2=AA7,DASHBOARD!$V$364,IF(DASHBOARD!$J$2=0,0,AA48)))</f>
        <v/>
      </c>
      <c r="AB48" s="383">
        <f>(IF(DASHBOARD!$J$2=AB7,DASHBOARD!$V$364,IF(DASHBOARD!$J$2=0,0,AB48)))</f>
        <v/>
      </c>
      <c r="AC48" s="383">
        <f>(IF(DASHBOARD!$J$2=AC7,DASHBOARD!$V$364,IF(DASHBOARD!$J$2=0,0,AC48)))</f>
        <v/>
      </c>
      <c r="AD48" s="383">
        <f>(IF(DASHBOARD!$J$2=AD7,DASHBOARD!$V$364,IF(DASHBOARD!$J$2=0,0,AD48)))</f>
        <v/>
      </c>
      <c r="AE48" s="383">
        <f>(IF(DASHBOARD!$J$2=AE7,DASHBOARD!$V$364,IF(DASHBOARD!$J$2=0,0,AE48)))</f>
        <v/>
      </c>
      <c r="AF48" s="383">
        <f>(IF(DASHBOARD!$J$2=AF7,DASHBOARD!$V$364,IF(DASHBOARD!$J$2=0,0,AF48)))</f>
        <v/>
      </c>
      <c r="AG48" s="383">
        <f>(IF(DASHBOARD!$J$2=AG7,DASHBOARD!$V$364,IF(DASHBOARD!$J$2=0,0,AG48)))</f>
        <v/>
      </c>
      <c r="AH48" s="383">
        <f>(IF(DASHBOARD!$J$2=AH7,DASHBOARD!$V$364,IF(DASHBOARD!$J$2=0,0,AH48)))</f>
        <v/>
      </c>
      <c r="AI48" s="383">
        <f>(IF(DASHBOARD!$J$2=AI7,DASHBOARD!$V$364,IF(DASHBOARD!$J$2=0,0,AI48)))</f>
        <v/>
      </c>
      <c r="AJ48" s="383">
        <f>(IF(DASHBOARD!$J$2=AJ7,DASHBOARD!$V$364,IF(DASHBOARD!$J$2=0,0,AJ48)))</f>
        <v/>
      </c>
      <c r="AK48" s="383">
        <f>(IF(DASHBOARD!$J$2=AK7,DASHBOARD!$V$364,IF(DASHBOARD!$J$2=0,0,AK48)))</f>
        <v/>
      </c>
      <c r="AL48" s="383">
        <f>(IF(DASHBOARD!$J$2=AL7,DASHBOARD!$V$364,IF(DASHBOARD!$J$2=0,0,AL48)))</f>
        <v/>
      </c>
      <c r="AM48" s="383">
        <f>(IF(DASHBOARD!$J$2=AM7,DASHBOARD!$V$364,IF(DASHBOARD!$J$2=0,0,AM48)))</f>
        <v/>
      </c>
      <c r="AN48" s="383">
        <f>(IF(DASHBOARD!$J$2=AN7,DASHBOARD!$V$364,IF(DASHBOARD!$J$2=0,0,AN48)))</f>
        <v/>
      </c>
      <c r="AO48" s="383">
        <f>(IF(DASHBOARD!$J$2=AO7,DASHBOARD!$V$364,IF(DASHBOARD!$J$2=0,0,AO48)))</f>
        <v/>
      </c>
      <c r="AP48" s="383">
        <f>(IF(DASHBOARD!$J$2=AP7,DASHBOARD!$V$364,IF(DASHBOARD!$J$2=0,0,AP48)))</f>
        <v/>
      </c>
      <c r="AQ48" s="383">
        <f>(IF(DASHBOARD!$J$2=AQ7,DASHBOARD!$V$364,IF(DASHBOARD!$J$2=0,0,AQ48)))</f>
        <v/>
      </c>
      <c r="AR48" s="383">
        <f>(IF(DASHBOARD!$J$2=AR7,DASHBOARD!$V$364,IF(DASHBOARD!$J$2=0,0,AR48)))</f>
        <v/>
      </c>
      <c r="AS48" s="383">
        <f>(IF(DASHBOARD!$J$2=AS7,DASHBOARD!$V$364,IF(DASHBOARD!$J$2=0,0,AS48)))</f>
        <v/>
      </c>
      <c r="AT48" s="383">
        <f>(IF(DASHBOARD!$J$2=AT7,DASHBOARD!$V$364,IF(DASHBOARD!$J$2=0,0,AT48)))</f>
        <v/>
      </c>
      <c r="AU48" s="383">
        <f>(IF(DASHBOARD!$J$2=AU7,DASHBOARD!$V$364,IF(DASHBOARD!$J$2=0,0,AU48)))</f>
        <v/>
      </c>
      <c r="AV48" s="383">
        <f>(IF(DASHBOARD!$J$2=AV7,DASHBOARD!$V$364,IF(DASHBOARD!$J$2=0,0,AV48)))</f>
        <v/>
      </c>
      <c r="AW48" s="383">
        <f>(IF(DASHBOARD!$J$2=AW7,DASHBOARD!$V$364,IF(DASHBOARD!$J$2=0,0,AW48)))</f>
        <v/>
      </c>
      <c r="AX48" s="383">
        <f>(IF(DASHBOARD!$J$2=AX7,DASHBOARD!$V$364,IF(DASHBOARD!$J$2=0,0,AX48)))</f>
        <v/>
      </c>
      <c r="AY48" s="383">
        <f>(IF(DASHBOARD!$J$2=AY7,DASHBOARD!$V$364,IF(DASHBOARD!$J$2=0,0,AY48)))</f>
        <v/>
      </c>
      <c r="AZ48" s="383">
        <f>(IF(DASHBOARD!$J$2=AZ7,DASHBOARD!$V$364,IF(DASHBOARD!$J$2=0,0,AZ48)))</f>
        <v/>
      </c>
      <c r="BA48" s="383">
        <f>(IF(DASHBOARD!$J$2=BA7,DASHBOARD!$V$364,IF(DASHBOARD!$J$2=0,0,BA48)))</f>
        <v/>
      </c>
      <c r="BB48" s="384">
        <f>IF(SUM(F48:BA48)&lt;&gt;0,AVERAGEIF(F48:BA48,"&gt;0",F48:BA48),0)</f>
        <v/>
      </c>
      <c r="BC48" s="147" t="n"/>
      <c r="BD48" s="385">
        <f>MAXA(F48:BA48)</f>
        <v/>
      </c>
      <c r="BE48" s="1461">
        <f>IF(BD48&lt;&gt;0,VLOOKUP(BD48,$F$10:$BA$10,MATCH(BD48,F48:BA48,0)),"")</f>
        <v/>
      </c>
      <c r="BF48" s="385">
        <f t="array" ref="BF48">MIN(IF(F48:BA48&gt;0,F48:BA48))</f>
        <v/>
      </c>
      <c r="BG48" s="1461">
        <f>IF(BF48&lt;&gt;0,VLOOKUP(BF48,$F$10:$BA$10,MATCH($BF48,$F48:$BA48,0)),"")</f>
        <v/>
      </c>
      <c r="BI48" s="1368">
        <f>HLOOKUP($BI$9,$S$10:$AI$443,1+$BL48,TRUE)</f>
        <v/>
      </c>
      <c r="BJ48" s="1369">
        <f>HLOOKUP($BJ$9,$AJ$10:$AW$443,1+$BL48,TRUE)</f>
        <v/>
      </c>
      <c r="BK48" s="151" t="n"/>
      <c r="BL48" s="387" t="n">
        <v>38</v>
      </c>
      <c r="BM48" s="389" t="n"/>
    </row>
    <row r="49" ht="20.25" customHeight="1" s="18" thickBot="1" thickTop="1">
      <c r="B49" s="1370" t="n"/>
      <c r="C49" s="1353" t="n"/>
      <c r="D49" s="1462" t="n"/>
      <c r="E49" s="388" t="inlineStr">
        <is>
          <t>Balusu # 1, 150</t>
        </is>
      </c>
      <c r="F49" s="383">
        <f>(IF(DASHBOARD!$J$2=F7,DASHBOARD!$V$361,IF(DASHBOARD!$J$2=0,0,F49)))</f>
        <v/>
      </c>
      <c r="G49" s="383">
        <f>(IF(DASHBOARD!$J$2=G7,DASHBOARD!$V$361,IF(DASHBOARD!$J$2=0,0,G49)))</f>
        <v/>
      </c>
      <c r="H49" s="383">
        <f>(IF(DASHBOARD!$J$2=H7,DASHBOARD!$V$361,IF(DASHBOARD!$J$2=0,0,H49)))</f>
        <v/>
      </c>
      <c r="I49" s="383">
        <f>(IF(DASHBOARD!$J$2=I7,DASHBOARD!$V$361,IF(DASHBOARD!$J$2=0,0,I49)))</f>
        <v/>
      </c>
      <c r="J49" s="383">
        <f>(IF(DASHBOARD!$J$2=J7,DASHBOARD!$V$361,IF(DASHBOARD!$J$2=0,0,J49)))</f>
        <v/>
      </c>
      <c r="K49" s="383">
        <f>(IF(DASHBOARD!$J$2=K7,DASHBOARD!$V$361,IF(DASHBOARD!$J$2=0,0,K49)))</f>
        <v/>
      </c>
      <c r="L49" s="383">
        <f>(IF(DASHBOARD!$J$2=L7,DASHBOARD!$V$361,IF(DASHBOARD!$J$2=0,0,L49)))</f>
        <v/>
      </c>
      <c r="M49" s="383">
        <f>(IF(DASHBOARD!$J$2=M7,DASHBOARD!$V$361,IF(DASHBOARD!$J$2=0,0,M49)))</f>
        <v/>
      </c>
      <c r="N49" s="383">
        <f>(IF(DASHBOARD!$J$2=N7,DASHBOARD!$V$361,IF(DASHBOARD!$J$2=0,0,N49)))</f>
        <v/>
      </c>
      <c r="O49" s="383">
        <f>(IF(DASHBOARD!$J$2=O7,DASHBOARD!$V$361,IF(DASHBOARD!$J$2=0,0,O49)))</f>
        <v/>
      </c>
      <c r="P49" s="383">
        <f>(IF(DASHBOARD!$J$2=P7,DASHBOARD!$V$361,IF(DASHBOARD!$J$2=0,0,P49)))</f>
        <v/>
      </c>
      <c r="Q49" s="383">
        <f>(IF(DASHBOARD!$J$2=Q7,DASHBOARD!$V$361,IF(DASHBOARD!$J$2=0,0,Q49)))</f>
        <v/>
      </c>
      <c r="R49" s="383">
        <f>(IF(DASHBOARD!$J$2=R7,DASHBOARD!$V$361,IF(DASHBOARD!$J$2=0,0,R49)))</f>
        <v/>
      </c>
      <c r="S49" s="383">
        <f>(IF(DASHBOARD!$J$2=S7,DASHBOARD!$V$361,IF(DASHBOARD!$J$2=0,0,S49)))</f>
        <v/>
      </c>
      <c r="T49" s="383">
        <f>(IF(DASHBOARD!$J$2=T7,DASHBOARD!$V$361,IF(DASHBOARD!$J$2=0,0,T49)))</f>
        <v/>
      </c>
      <c r="U49" s="383">
        <f>(IF(DASHBOARD!$J$2=U7,DASHBOARD!$V$361,IF(DASHBOARD!$J$2=0,0,U49)))</f>
        <v/>
      </c>
      <c r="V49" s="383">
        <f>(IF(DASHBOARD!$J$2=V7,DASHBOARD!$V$361,IF(DASHBOARD!$J$2=0,0,V49)))</f>
        <v/>
      </c>
      <c r="W49" s="383">
        <f>(IF(DASHBOARD!$J$2=W7,DASHBOARD!$V$361,IF(DASHBOARD!$J$2=0,0,W49)))</f>
        <v/>
      </c>
      <c r="X49" s="383">
        <f>(IF(DASHBOARD!$J$2=X7,DASHBOARD!$V$361,IF(DASHBOARD!$J$2=0,0,X49)))</f>
        <v/>
      </c>
      <c r="Y49" s="383">
        <f>(IF(DASHBOARD!$J$2=Y7,DASHBOARD!$V$361,IF(DASHBOARD!$J$2=0,0,Y49)))</f>
        <v/>
      </c>
      <c r="Z49" s="383">
        <f>(IF(DASHBOARD!$J$2=Z7,DASHBOARD!$V$361,IF(DASHBOARD!$J$2=0,0,Z49)))</f>
        <v/>
      </c>
      <c r="AA49" s="383">
        <f>(IF(DASHBOARD!$J$2=AA7,DASHBOARD!$V$361,IF(DASHBOARD!$J$2=0,0,AA49)))</f>
        <v/>
      </c>
      <c r="AB49" s="383">
        <f>(IF(DASHBOARD!$J$2=AB7,DASHBOARD!$V$361,IF(DASHBOARD!$J$2=0,0,AB49)))</f>
        <v/>
      </c>
      <c r="AC49" s="383">
        <f>(IF(DASHBOARD!$J$2=AC7,DASHBOARD!$V$361,IF(DASHBOARD!$J$2=0,0,AC49)))</f>
        <v/>
      </c>
      <c r="AD49" s="383">
        <f>(IF(DASHBOARD!$J$2=AD7,DASHBOARD!$V$361,IF(DASHBOARD!$J$2=0,0,AD49)))</f>
        <v/>
      </c>
      <c r="AE49" s="383">
        <f>(IF(DASHBOARD!$J$2=AE7,DASHBOARD!$V$361,IF(DASHBOARD!$J$2=0,0,AE49)))</f>
        <v/>
      </c>
      <c r="AF49" s="383">
        <f>(IF(DASHBOARD!$J$2=AF7,DASHBOARD!$V$361,IF(DASHBOARD!$J$2=0,0,AF49)))</f>
        <v/>
      </c>
      <c r="AG49" s="383">
        <f>(IF(DASHBOARD!$J$2=AG7,DASHBOARD!$V$361,IF(DASHBOARD!$J$2=0,0,AG49)))</f>
        <v/>
      </c>
      <c r="AH49" s="383">
        <f>(IF(DASHBOARD!$J$2=AH7,DASHBOARD!$V$361,IF(DASHBOARD!$J$2=0,0,AH49)))</f>
        <v/>
      </c>
      <c r="AI49" s="383">
        <f>(IF(DASHBOARD!$J$2=AI7,DASHBOARD!$V$361,IF(DASHBOARD!$J$2=0,0,AI49)))</f>
        <v/>
      </c>
      <c r="AJ49" s="383">
        <f>(IF(DASHBOARD!$J$2=AJ7,DASHBOARD!$V$361,IF(DASHBOARD!$J$2=0,0,AJ49)))</f>
        <v/>
      </c>
      <c r="AK49" s="383">
        <f>(IF(DASHBOARD!$J$2=AK7,DASHBOARD!$V$361,IF(DASHBOARD!$J$2=0,0,AK49)))</f>
        <v/>
      </c>
      <c r="AL49" s="383">
        <f>(IF(DASHBOARD!$J$2=AL7,DASHBOARD!$V$361,IF(DASHBOARD!$J$2=0,0,AL49)))</f>
        <v/>
      </c>
      <c r="AM49" s="383">
        <f>(IF(DASHBOARD!$J$2=AM7,DASHBOARD!$V$361,IF(DASHBOARD!$J$2=0,0,AM49)))</f>
        <v/>
      </c>
      <c r="AN49" s="383">
        <f>(IF(DASHBOARD!$J$2=AN7,DASHBOARD!$V$361,IF(DASHBOARD!$J$2=0,0,AN49)))</f>
        <v/>
      </c>
      <c r="AO49" s="383">
        <f>(IF(DASHBOARD!$J$2=AO7,DASHBOARD!$V$361,IF(DASHBOARD!$J$2=0,0,AO49)))</f>
        <v/>
      </c>
      <c r="AP49" s="383">
        <f>(IF(DASHBOARD!$J$2=AP7,DASHBOARD!$V$361,IF(DASHBOARD!$J$2=0,0,AP49)))</f>
        <v/>
      </c>
      <c r="AQ49" s="383">
        <f>(IF(DASHBOARD!$J$2=AQ7,DASHBOARD!$V$361,IF(DASHBOARD!$J$2=0,0,AQ49)))</f>
        <v/>
      </c>
      <c r="AR49" s="383">
        <f>(IF(DASHBOARD!$J$2=AR7,DASHBOARD!$V$361,IF(DASHBOARD!$J$2=0,0,AR49)))</f>
        <v/>
      </c>
      <c r="AS49" s="383">
        <f>(IF(DASHBOARD!$J$2=AS7,DASHBOARD!$V$361,IF(DASHBOARD!$J$2=0,0,AS49)))</f>
        <v/>
      </c>
      <c r="AT49" s="383">
        <f>(IF(DASHBOARD!$J$2=AT7,DASHBOARD!$V$361,IF(DASHBOARD!$J$2=0,0,AT49)))</f>
        <v/>
      </c>
      <c r="AU49" s="383">
        <f>(IF(DASHBOARD!$J$2=AU7,DASHBOARD!$V$361,IF(DASHBOARD!$J$2=0,0,AU49)))</f>
        <v/>
      </c>
      <c r="AV49" s="383">
        <f>(IF(DASHBOARD!$J$2=AV7,DASHBOARD!$V$361,IF(DASHBOARD!$J$2=0,0,AV49)))</f>
        <v/>
      </c>
      <c r="AW49" s="383">
        <f>(IF(DASHBOARD!$J$2=AW7,DASHBOARD!$V$361,IF(DASHBOARD!$J$2=0,0,AW49)))</f>
        <v/>
      </c>
      <c r="AX49" s="383">
        <f>(IF(DASHBOARD!$J$2=AX7,DASHBOARD!$V$361,IF(DASHBOARD!$J$2=0,0,AX49)))</f>
        <v/>
      </c>
      <c r="AY49" s="383">
        <f>(IF(DASHBOARD!$J$2=AY7,DASHBOARD!$V$361,IF(DASHBOARD!$J$2=0,0,AY49)))</f>
        <v/>
      </c>
      <c r="AZ49" s="383">
        <f>(IF(DASHBOARD!$J$2=AZ7,DASHBOARD!$V$361,IF(DASHBOARD!$J$2=0,0,AZ49)))</f>
        <v/>
      </c>
      <c r="BA49" s="383">
        <f>(IF(DASHBOARD!$J$2=BA7,DASHBOARD!$V$361,IF(DASHBOARD!$J$2=0,0,BA49)))</f>
        <v/>
      </c>
      <c r="BB49" s="384">
        <f>IF(SUM(F49:BA49)&lt;&gt;0,AVERAGEIF(F49:BA49,"&gt;0",F49:BA49),0)</f>
        <v/>
      </c>
      <c r="BC49" s="147" t="n"/>
      <c r="BD49" s="385">
        <f>MAXA(F49:BA49)</f>
        <v/>
      </c>
      <c r="BE49" s="1461">
        <f>IF(BD49&lt;&gt;0,VLOOKUP(BD49,$F$10:$BA$10,MATCH(BD49,F49:BA49,0)),"")</f>
        <v/>
      </c>
      <c r="BF49" s="385">
        <f t="array" ref="BF49">MIN(IF(F49:BA49&gt;0,F49:BA49))</f>
        <v/>
      </c>
      <c r="BG49" s="1461">
        <f>IF(BF49&lt;&gt;0,VLOOKUP(BF49,$F$10:$BA$10,MATCH($BF49,$F49:$BA49,0)),"")</f>
        <v/>
      </c>
      <c r="BI49" s="1368">
        <f>HLOOKUP($BI$9,$S$10:$AI$443,1+$BL49,TRUE)</f>
        <v/>
      </c>
      <c r="BJ49" s="1369">
        <f>HLOOKUP($BJ$9,$AJ$10:$AW$443,1+$BL49,TRUE)</f>
        <v/>
      </c>
      <c r="BK49" s="151" t="n"/>
      <c r="BL49" s="387" t="n">
        <v>39</v>
      </c>
      <c r="BM49" s="389" t="n"/>
    </row>
    <row r="50" ht="20.25" customHeight="1" s="18" thickBot="1" thickTop="1">
      <c r="B50" s="1370" t="n"/>
      <c r="C50" s="1353" t="n"/>
      <c r="D50" s="1463" t="n"/>
      <c r="E50" s="388" t="inlineStr">
        <is>
          <t>Balusu # 2, 150</t>
        </is>
      </c>
      <c r="F50" s="383">
        <f>(IF(DASHBOARD!$J$2=F7,DASHBOARD!$V$362,IF(DASHBOARD!$J$2=0,0,F50)))</f>
        <v/>
      </c>
      <c r="G50" s="383">
        <f>(IF(DASHBOARD!$J$2=G7,DASHBOARD!$V$362,IF(DASHBOARD!$J$2=0,0,G50)))</f>
        <v/>
      </c>
      <c r="H50" s="383">
        <f>(IF(DASHBOARD!$J$2=H7,DASHBOARD!$V$362,IF(DASHBOARD!$J$2=0,0,H50)))</f>
        <v/>
      </c>
      <c r="I50" s="383">
        <f>(IF(DASHBOARD!$J$2=I7,DASHBOARD!$V$362,IF(DASHBOARD!$J$2=0,0,I50)))</f>
        <v/>
      </c>
      <c r="J50" s="383">
        <f>(IF(DASHBOARD!$J$2=J7,DASHBOARD!$V$362,IF(DASHBOARD!$J$2=0,0,J50)))</f>
        <v/>
      </c>
      <c r="K50" s="383">
        <f>(IF(DASHBOARD!$J$2=K7,DASHBOARD!$V$362,IF(DASHBOARD!$J$2=0,0,K50)))</f>
        <v/>
      </c>
      <c r="L50" s="383">
        <f>(IF(DASHBOARD!$J$2=L7,DASHBOARD!$V$362,IF(DASHBOARD!$J$2=0,0,L50)))</f>
        <v/>
      </c>
      <c r="M50" s="383">
        <f>(IF(DASHBOARD!$J$2=M7,DASHBOARD!$V$362,IF(DASHBOARD!$J$2=0,0,M50)))</f>
        <v/>
      </c>
      <c r="N50" s="383">
        <f>(IF(DASHBOARD!$J$2=N7,DASHBOARD!$V$362,IF(DASHBOARD!$J$2=0,0,N50)))</f>
        <v/>
      </c>
      <c r="O50" s="383">
        <f>(IF(DASHBOARD!$J$2=O7,DASHBOARD!$V$362,IF(DASHBOARD!$J$2=0,0,O50)))</f>
        <v/>
      </c>
      <c r="P50" s="383">
        <f>(IF(DASHBOARD!$J$2=P7,DASHBOARD!$V$362,IF(DASHBOARD!$J$2=0,0,P50)))</f>
        <v/>
      </c>
      <c r="Q50" s="383">
        <f>(IF(DASHBOARD!$J$2=Q7,DASHBOARD!$V$362,IF(DASHBOARD!$J$2=0,0,Q50)))</f>
        <v/>
      </c>
      <c r="R50" s="383">
        <f>(IF(DASHBOARD!$J$2=R7,DASHBOARD!$V$362,IF(DASHBOARD!$J$2=0,0,R50)))</f>
        <v/>
      </c>
      <c r="S50" s="383">
        <f>(IF(DASHBOARD!$J$2=S7,DASHBOARD!$V$362,IF(DASHBOARD!$J$2=0,0,S50)))</f>
        <v/>
      </c>
      <c r="T50" s="383">
        <f>(IF(DASHBOARD!$J$2=T7,DASHBOARD!$V$362,IF(DASHBOARD!$J$2=0,0,T50)))</f>
        <v/>
      </c>
      <c r="U50" s="383">
        <f>(IF(DASHBOARD!$J$2=U7,DASHBOARD!$V$362,IF(DASHBOARD!$J$2=0,0,U50)))</f>
        <v/>
      </c>
      <c r="V50" s="383">
        <f>(IF(DASHBOARD!$J$2=V7,DASHBOARD!$V$362,IF(DASHBOARD!$J$2=0,0,V50)))</f>
        <v/>
      </c>
      <c r="W50" s="383">
        <f>(IF(DASHBOARD!$J$2=W7,DASHBOARD!$V$362,IF(DASHBOARD!$J$2=0,0,W50)))</f>
        <v/>
      </c>
      <c r="X50" s="383">
        <f>(IF(DASHBOARD!$J$2=X7,DASHBOARD!$V$362,IF(DASHBOARD!$J$2=0,0,X50)))</f>
        <v/>
      </c>
      <c r="Y50" s="383">
        <f>(IF(DASHBOARD!$J$2=Y7,DASHBOARD!$V$362,IF(DASHBOARD!$J$2=0,0,Y50)))</f>
        <v/>
      </c>
      <c r="Z50" s="383">
        <f>(IF(DASHBOARD!$J$2=Z7,DASHBOARD!$V$362,IF(DASHBOARD!$J$2=0,0,Z50)))</f>
        <v/>
      </c>
      <c r="AA50" s="383">
        <f>(IF(DASHBOARD!$J$2=AA7,DASHBOARD!$V$362,IF(DASHBOARD!$J$2=0,0,AA50)))</f>
        <v/>
      </c>
      <c r="AB50" s="383">
        <f>(IF(DASHBOARD!$J$2=AB7,DASHBOARD!$V$362,IF(DASHBOARD!$J$2=0,0,AB50)))</f>
        <v/>
      </c>
      <c r="AC50" s="383">
        <f>(IF(DASHBOARD!$J$2=AC7,DASHBOARD!$V$362,IF(DASHBOARD!$J$2=0,0,AC50)))</f>
        <v/>
      </c>
      <c r="AD50" s="383">
        <f>(IF(DASHBOARD!$J$2=AD7,DASHBOARD!$V$362,IF(DASHBOARD!$J$2=0,0,AD50)))</f>
        <v/>
      </c>
      <c r="AE50" s="383">
        <f>(IF(DASHBOARD!$J$2=AE7,DASHBOARD!$V$362,IF(DASHBOARD!$J$2=0,0,AE50)))</f>
        <v/>
      </c>
      <c r="AF50" s="383">
        <f>(IF(DASHBOARD!$J$2=AF7,DASHBOARD!$V$362,IF(DASHBOARD!$J$2=0,0,AF50)))</f>
        <v/>
      </c>
      <c r="AG50" s="383">
        <f>(IF(DASHBOARD!$J$2=AG7,DASHBOARD!$V$362,IF(DASHBOARD!$J$2=0,0,AG50)))</f>
        <v/>
      </c>
      <c r="AH50" s="383">
        <f>(IF(DASHBOARD!$J$2=AH7,DASHBOARD!$V$362,IF(DASHBOARD!$J$2=0,0,AH50)))</f>
        <v/>
      </c>
      <c r="AI50" s="383">
        <f>(IF(DASHBOARD!$J$2=AI7,DASHBOARD!$V$362,IF(DASHBOARD!$J$2=0,0,AI50)))</f>
        <v/>
      </c>
      <c r="AJ50" s="383">
        <f>(IF(DASHBOARD!$J$2=AJ7,DASHBOARD!$V$362,IF(DASHBOARD!$J$2=0,0,AJ50)))</f>
        <v/>
      </c>
      <c r="AK50" s="383">
        <f>(IF(DASHBOARD!$J$2=AK7,DASHBOARD!$V$362,IF(DASHBOARD!$J$2=0,0,AK50)))</f>
        <v/>
      </c>
      <c r="AL50" s="383">
        <f>(IF(DASHBOARD!$J$2=AL7,DASHBOARD!$V$362,IF(DASHBOARD!$J$2=0,0,AL50)))</f>
        <v/>
      </c>
      <c r="AM50" s="383">
        <f>(IF(DASHBOARD!$J$2=AM7,DASHBOARD!$V$362,IF(DASHBOARD!$J$2=0,0,AM50)))</f>
        <v/>
      </c>
      <c r="AN50" s="383">
        <f>(IF(DASHBOARD!$J$2=AN7,DASHBOARD!$V$362,IF(DASHBOARD!$J$2=0,0,AN50)))</f>
        <v/>
      </c>
      <c r="AO50" s="383">
        <f>(IF(DASHBOARD!$J$2=AO7,DASHBOARD!$V$362,IF(DASHBOARD!$J$2=0,0,AO50)))</f>
        <v/>
      </c>
      <c r="AP50" s="383">
        <f>(IF(DASHBOARD!$J$2=AP7,DASHBOARD!$V$362,IF(DASHBOARD!$J$2=0,0,AP50)))</f>
        <v/>
      </c>
      <c r="AQ50" s="383">
        <f>(IF(DASHBOARD!$J$2=AQ7,DASHBOARD!$V$362,IF(DASHBOARD!$J$2=0,0,AQ50)))</f>
        <v/>
      </c>
      <c r="AR50" s="383">
        <f>(IF(DASHBOARD!$J$2=AR7,DASHBOARD!$V$362,IF(DASHBOARD!$J$2=0,0,AR50)))</f>
        <v/>
      </c>
      <c r="AS50" s="383">
        <f>(IF(DASHBOARD!$J$2=AS7,DASHBOARD!$V$362,IF(DASHBOARD!$J$2=0,0,AS50)))</f>
        <v/>
      </c>
      <c r="AT50" s="383">
        <f>(IF(DASHBOARD!$J$2=AT7,DASHBOARD!$V$362,IF(DASHBOARD!$J$2=0,0,AT50)))</f>
        <v/>
      </c>
      <c r="AU50" s="383">
        <f>(IF(DASHBOARD!$J$2=AU7,DASHBOARD!$V$362,IF(DASHBOARD!$J$2=0,0,AU50)))</f>
        <v/>
      </c>
      <c r="AV50" s="383">
        <f>(IF(DASHBOARD!$J$2=AV7,DASHBOARD!$V$362,IF(DASHBOARD!$J$2=0,0,AV50)))</f>
        <v/>
      </c>
      <c r="AW50" s="383">
        <f>(IF(DASHBOARD!$J$2=AW7,DASHBOARD!$V$362,IF(DASHBOARD!$J$2=0,0,AW50)))</f>
        <v/>
      </c>
      <c r="AX50" s="383">
        <f>(IF(DASHBOARD!$J$2=AX7,DASHBOARD!$V$362,IF(DASHBOARD!$J$2=0,0,AX50)))</f>
        <v/>
      </c>
      <c r="AY50" s="383">
        <f>(IF(DASHBOARD!$J$2=AY7,DASHBOARD!$V$362,IF(DASHBOARD!$J$2=0,0,AY50)))</f>
        <v/>
      </c>
      <c r="AZ50" s="383">
        <f>(IF(DASHBOARD!$J$2=AZ7,DASHBOARD!$V$362,IF(DASHBOARD!$J$2=0,0,AZ50)))</f>
        <v/>
      </c>
      <c r="BA50" s="383">
        <f>(IF(DASHBOARD!$J$2=BA7,DASHBOARD!$V$362,IF(DASHBOARD!$J$2=0,0,BA50)))</f>
        <v/>
      </c>
      <c r="BB50" s="384">
        <f>IF(SUM(F50:BA50)&lt;&gt;0,AVERAGEIF(F50:BA50,"&gt;0",F50:BA50),0)</f>
        <v/>
      </c>
      <c r="BC50" s="147" t="n"/>
      <c r="BD50" s="385">
        <f>MAXA(F50:BA50)</f>
        <v/>
      </c>
      <c r="BE50" s="1461">
        <f>IF(BD50&lt;&gt;0,VLOOKUP(BD50,$F$10:$BA$10,MATCH(BD50,F50:BA50,0)),"")</f>
        <v/>
      </c>
      <c r="BF50" s="385">
        <f t="array" ref="BF50">MIN(IF(F50:BA50&gt;0,F50:BA50))</f>
        <v/>
      </c>
      <c r="BG50" s="1461">
        <f>IF(BF50&lt;&gt;0,VLOOKUP(BF50,$F$10:$BA$10,MATCH($BF50,$F50:$BA50,0)),"")</f>
        <v/>
      </c>
      <c r="BI50" s="1368">
        <f>HLOOKUP($BI$9,$S$10:$AI$443,1+$BL50,TRUE)</f>
        <v/>
      </c>
      <c r="BJ50" s="1369">
        <f>HLOOKUP($BJ$9,$AJ$10:$AW$443,1+$BL50,TRUE)</f>
        <v/>
      </c>
      <c r="BK50" s="151" t="n"/>
      <c r="BL50" s="387" t="n">
        <v>40</v>
      </c>
      <c r="BM50" s="389" t="n"/>
    </row>
    <row r="51" ht="20.25" customHeight="1" s="18" thickBot="1" thickTop="1">
      <c r="B51" s="1370" t="n"/>
      <c r="C51" s="1353" t="n"/>
      <c r="D51" s="390" t="n"/>
      <c r="E51" s="388" t="n"/>
      <c r="F51" s="383" t="n"/>
      <c r="G51" s="383" t="n"/>
      <c r="H51" s="383" t="n"/>
      <c r="I51" s="383" t="n"/>
      <c r="J51" s="383" t="n"/>
      <c r="K51" s="383" t="n"/>
      <c r="L51" s="383" t="n"/>
      <c r="M51" s="383" t="n"/>
      <c r="N51" s="383" t="n"/>
      <c r="O51" s="383" t="n"/>
      <c r="P51" s="383" t="n"/>
      <c r="Q51" s="383" t="n"/>
      <c r="R51" s="383" t="n"/>
      <c r="S51" s="383" t="n"/>
      <c r="T51" s="383" t="n"/>
      <c r="U51" s="383" t="n"/>
      <c r="V51" s="383" t="n"/>
      <c r="W51" s="383" t="n"/>
      <c r="X51" s="383" t="n"/>
      <c r="Y51" s="383" t="n"/>
      <c r="Z51" s="383" t="n"/>
      <c r="AA51" s="383" t="n"/>
      <c r="AB51" s="383" t="n"/>
      <c r="AC51" s="383" t="n"/>
      <c r="AD51" s="383" t="n"/>
      <c r="AE51" s="383" t="n"/>
      <c r="AF51" s="383" t="n"/>
      <c r="AG51" s="383" t="n"/>
      <c r="AH51" s="383" t="n"/>
      <c r="AI51" s="383" t="n"/>
      <c r="AJ51" s="383" t="n"/>
      <c r="AK51" s="383" t="n"/>
      <c r="AL51" s="383" t="n"/>
      <c r="AM51" s="383" t="n"/>
      <c r="AN51" s="383" t="n"/>
      <c r="AO51" s="383" t="n"/>
      <c r="AP51" s="383" t="n"/>
      <c r="AQ51" s="383" t="n"/>
      <c r="AR51" s="383" t="n"/>
      <c r="AS51" s="383" t="n"/>
      <c r="AT51" s="383" t="n"/>
      <c r="AU51" s="383" t="n"/>
      <c r="AV51" s="383" t="n"/>
      <c r="AW51" s="383" t="n"/>
      <c r="AX51" s="383" t="n"/>
      <c r="AY51" s="383" t="n"/>
      <c r="AZ51" s="383" t="n"/>
      <c r="BA51" s="383" t="n"/>
      <c r="BB51" s="384">
        <f>IF(SUM(F51:BA51)&lt;&gt;0,AVERAGEIF(F51:BA51,"&gt;0",F51:BA51),0)</f>
        <v/>
      </c>
      <c r="BC51" s="147" t="n"/>
      <c r="BD51" s="385">
        <f>MAXA(F51:BA51)</f>
        <v/>
      </c>
      <c r="BE51" s="1461">
        <f>IF(BD51&lt;&gt;0,VLOOKUP(BD51,$F$10:$BA$10,MATCH(BD51,F51:BA51,0)),"")</f>
        <v/>
      </c>
      <c r="BF51" s="385">
        <f t="array" ref="BF51">MIN(IF(F51:BA51&gt;0,F51:BA51))</f>
        <v/>
      </c>
      <c r="BG51" s="1461">
        <f>IF(BF51&lt;&gt;0,VLOOKUP(BF51,$F$10:$BA$10,MATCH($BF51,$F51:$BA51,0)),"")</f>
        <v/>
      </c>
      <c r="BI51" s="1368">
        <f>HLOOKUP($BI$9,$S$10:$AI$443,1+$BL51,TRUE)</f>
        <v/>
      </c>
      <c r="BJ51" s="1369">
        <f>HLOOKUP($BJ$9,$AJ$10:$AW$443,1+$BL51,TRUE)</f>
        <v/>
      </c>
      <c r="BK51" s="151" t="n"/>
      <c r="BL51" s="387" t="n">
        <v>41</v>
      </c>
      <c r="BM51" s="389" t="n"/>
    </row>
    <row r="52" ht="20.25" customHeight="1" s="18" thickBot="1" thickTop="1">
      <c r="B52" s="1370" t="n"/>
      <c r="C52" s="1353" t="n"/>
      <c r="D52" s="1464" t="inlineStr">
        <is>
          <t>Daya Baru 150</t>
        </is>
      </c>
      <c r="E52" s="388" t="inlineStr">
        <is>
          <t>Kima # 1, 150</t>
        </is>
      </c>
      <c r="F52" s="383">
        <f>(IF(DASHBOARD!$J$2=F7,DASHBOARD!$V$350,IF(DASHBOARD!$J$2=0,0,F52)))</f>
        <v/>
      </c>
      <c r="G52" s="383">
        <f>(IF(DASHBOARD!$J$2=G7,DASHBOARD!$V$350,IF(DASHBOARD!$J$2=0,0,G52)))</f>
        <v/>
      </c>
      <c r="H52" s="383">
        <f>(IF(DASHBOARD!$J$2=H7,DASHBOARD!$V$350,IF(DASHBOARD!$J$2=0,0,H52)))</f>
        <v/>
      </c>
      <c r="I52" s="383">
        <f>(IF(DASHBOARD!$J$2=I7,DASHBOARD!$V$350,IF(DASHBOARD!$J$2=0,0,I52)))</f>
        <v/>
      </c>
      <c r="J52" s="383">
        <f>(IF(DASHBOARD!$J$2=J7,DASHBOARD!$V$350,IF(DASHBOARD!$J$2=0,0,J52)))</f>
        <v/>
      </c>
      <c r="K52" s="383">
        <f>(IF(DASHBOARD!$J$2=K7,DASHBOARD!$V$350,IF(DASHBOARD!$J$2=0,0,K52)))</f>
        <v/>
      </c>
      <c r="L52" s="383">
        <f>(IF(DASHBOARD!$J$2=L7,DASHBOARD!$V$350,IF(DASHBOARD!$J$2=0,0,L52)))</f>
        <v/>
      </c>
      <c r="M52" s="383">
        <f>(IF(DASHBOARD!$J$2=M7,DASHBOARD!$V$350,IF(DASHBOARD!$J$2=0,0,M52)))</f>
        <v/>
      </c>
      <c r="N52" s="383">
        <f>(IF(DASHBOARD!$J$2=N7,DASHBOARD!$V$350,IF(DASHBOARD!$J$2=0,0,N52)))</f>
        <v/>
      </c>
      <c r="O52" s="383">
        <f>(IF(DASHBOARD!$J$2=O7,DASHBOARD!$V$350,IF(DASHBOARD!$J$2=0,0,O52)))</f>
        <v/>
      </c>
      <c r="P52" s="383">
        <f>(IF(DASHBOARD!$J$2=P7,DASHBOARD!$V$350,IF(DASHBOARD!$J$2=0,0,P52)))</f>
        <v/>
      </c>
      <c r="Q52" s="383">
        <f>(IF(DASHBOARD!$J$2=Q7,DASHBOARD!$V$350,IF(DASHBOARD!$J$2=0,0,Q52)))</f>
        <v/>
      </c>
      <c r="R52" s="383">
        <f>(IF(DASHBOARD!$J$2=R7,DASHBOARD!$V$350,IF(DASHBOARD!$J$2=0,0,R52)))</f>
        <v/>
      </c>
      <c r="S52" s="383">
        <f>(IF(DASHBOARD!$J$2=S7,DASHBOARD!$V$350,IF(DASHBOARD!$J$2=0,0,S52)))</f>
        <v/>
      </c>
      <c r="T52" s="383">
        <f>(IF(DASHBOARD!$J$2=T7,DASHBOARD!$V$350,IF(DASHBOARD!$J$2=0,0,T52)))</f>
        <v/>
      </c>
      <c r="U52" s="383">
        <f>(IF(DASHBOARD!$J$2=U7,DASHBOARD!$V$350,IF(DASHBOARD!$J$2=0,0,U52)))</f>
        <v/>
      </c>
      <c r="V52" s="383">
        <f>(IF(DASHBOARD!$J$2=V7,DASHBOARD!$V$350,IF(DASHBOARD!$J$2=0,0,V52)))</f>
        <v/>
      </c>
      <c r="W52" s="383">
        <f>(IF(DASHBOARD!$J$2=W7,DASHBOARD!$V$350,IF(DASHBOARD!$J$2=0,0,W52)))</f>
        <v/>
      </c>
      <c r="X52" s="383">
        <f>(IF(DASHBOARD!$J$2=X7,DASHBOARD!$V$350,IF(DASHBOARD!$J$2=0,0,X52)))</f>
        <v/>
      </c>
      <c r="Y52" s="383">
        <f>(IF(DASHBOARD!$J$2=Y7,DASHBOARD!$V$350,IF(DASHBOARD!$J$2=0,0,Y52)))</f>
        <v/>
      </c>
      <c r="Z52" s="383">
        <f>(IF(DASHBOARD!$J$2=Z7,DASHBOARD!$V$350,IF(DASHBOARD!$J$2=0,0,Z52)))</f>
        <v/>
      </c>
      <c r="AA52" s="383">
        <f>(IF(DASHBOARD!$J$2=AA7,DASHBOARD!$V$350,IF(DASHBOARD!$J$2=0,0,AA52)))</f>
        <v/>
      </c>
      <c r="AB52" s="383">
        <f>(IF(DASHBOARD!$J$2=AB7,DASHBOARD!$V$350,IF(DASHBOARD!$J$2=0,0,AB52)))</f>
        <v/>
      </c>
      <c r="AC52" s="383">
        <f>(IF(DASHBOARD!$J$2=AC7,DASHBOARD!$V$350,IF(DASHBOARD!$J$2=0,0,AC52)))</f>
        <v/>
      </c>
      <c r="AD52" s="383">
        <f>(IF(DASHBOARD!$J$2=AD7,DASHBOARD!$V$350,IF(DASHBOARD!$J$2=0,0,AD52)))</f>
        <v/>
      </c>
      <c r="AE52" s="383">
        <f>(IF(DASHBOARD!$J$2=AE7,DASHBOARD!$V$350,IF(DASHBOARD!$J$2=0,0,AE52)))</f>
        <v/>
      </c>
      <c r="AF52" s="383">
        <f>(IF(DASHBOARD!$J$2=AF7,DASHBOARD!$V$350,IF(DASHBOARD!$J$2=0,0,AF52)))</f>
        <v/>
      </c>
      <c r="AG52" s="383">
        <f>(IF(DASHBOARD!$J$2=AG7,DASHBOARD!$V$350,IF(DASHBOARD!$J$2=0,0,AG52)))</f>
        <v/>
      </c>
      <c r="AH52" s="383">
        <f>(IF(DASHBOARD!$J$2=AH7,DASHBOARD!$V$350,IF(DASHBOARD!$J$2=0,0,AH52)))</f>
        <v/>
      </c>
      <c r="AI52" s="383">
        <f>(IF(DASHBOARD!$J$2=AI7,DASHBOARD!$V$350,IF(DASHBOARD!$J$2=0,0,AI52)))</f>
        <v/>
      </c>
      <c r="AJ52" s="383">
        <f>(IF(DASHBOARD!$J$2=AJ7,DASHBOARD!$V$350,IF(DASHBOARD!$J$2=0,0,AJ52)))</f>
        <v/>
      </c>
      <c r="AK52" s="383">
        <f>(IF(DASHBOARD!$J$2=AK7,DASHBOARD!$V$350,IF(DASHBOARD!$J$2=0,0,AK52)))</f>
        <v/>
      </c>
      <c r="AL52" s="383">
        <f>(IF(DASHBOARD!$J$2=AL7,DASHBOARD!$V$350,IF(DASHBOARD!$J$2=0,0,AL52)))</f>
        <v/>
      </c>
      <c r="AM52" s="383">
        <f>(IF(DASHBOARD!$J$2=AM7,DASHBOARD!$V$350,IF(DASHBOARD!$J$2=0,0,AM52)))</f>
        <v/>
      </c>
      <c r="AN52" s="383">
        <f>(IF(DASHBOARD!$J$2=AN7,DASHBOARD!$V$350,IF(DASHBOARD!$J$2=0,0,AN52)))</f>
        <v/>
      </c>
      <c r="AO52" s="383">
        <f>(IF(DASHBOARD!$J$2=AO7,DASHBOARD!$V$350,IF(DASHBOARD!$J$2=0,0,AO52)))</f>
        <v/>
      </c>
      <c r="AP52" s="383">
        <f>(IF(DASHBOARD!$J$2=AP7,DASHBOARD!$V$350,IF(DASHBOARD!$J$2=0,0,AP52)))</f>
        <v/>
      </c>
      <c r="AQ52" s="383">
        <f>(IF(DASHBOARD!$J$2=AQ7,DASHBOARD!$V$350,IF(DASHBOARD!$J$2=0,0,AQ52)))</f>
        <v/>
      </c>
      <c r="AR52" s="383">
        <f>(IF(DASHBOARD!$J$2=AR7,DASHBOARD!$V$350,IF(DASHBOARD!$J$2=0,0,AR52)))</f>
        <v/>
      </c>
      <c r="AS52" s="383">
        <f>(IF(DASHBOARD!$J$2=AS7,DASHBOARD!$V$350,IF(DASHBOARD!$J$2=0,0,AS52)))</f>
        <v/>
      </c>
      <c r="AT52" s="383">
        <f>(IF(DASHBOARD!$J$2=AT7,DASHBOARD!$V$350,IF(DASHBOARD!$J$2=0,0,AT52)))</f>
        <v/>
      </c>
      <c r="AU52" s="383">
        <f>(IF(DASHBOARD!$J$2=AU7,DASHBOARD!$V$350,IF(DASHBOARD!$J$2=0,0,AU52)))</f>
        <v/>
      </c>
      <c r="AV52" s="383">
        <f>(IF(DASHBOARD!$J$2=AV7,DASHBOARD!$V$350,IF(DASHBOARD!$J$2=0,0,AV52)))</f>
        <v/>
      </c>
      <c r="AW52" s="383">
        <f>(IF(DASHBOARD!$J$2=AW7,DASHBOARD!$V$350,IF(DASHBOARD!$J$2=0,0,AW52)))</f>
        <v/>
      </c>
      <c r="AX52" s="383">
        <f>(IF(DASHBOARD!$J$2=AX7,DASHBOARD!$V$350,IF(DASHBOARD!$J$2=0,0,AX52)))</f>
        <v/>
      </c>
      <c r="AY52" s="383">
        <f>(IF(DASHBOARD!$J$2=AY7,DASHBOARD!$V$350,IF(DASHBOARD!$J$2=0,0,AY52)))</f>
        <v/>
      </c>
      <c r="AZ52" s="383">
        <f>(IF(DASHBOARD!$J$2=AZ7,DASHBOARD!$V$350,IF(DASHBOARD!$J$2=0,0,AZ52)))</f>
        <v/>
      </c>
      <c r="BA52" s="383">
        <f>(IF(DASHBOARD!$J$2=BA7,DASHBOARD!$V$350,IF(DASHBOARD!$J$2=0,0,BA52)))</f>
        <v/>
      </c>
      <c r="BB52" s="384">
        <f>IF(SUM(F52:BA52)&lt;&gt;0,AVERAGEIF(F52:BA52,"&gt;0",F52:BA52),0)</f>
        <v/>
      </c>
      <c r="BC52" s="147" t="n"/>
      <c r="BD52" s="385">
        <f>MAXA(F52:BA52)</f>
        <v/>
      </c>
      <c r="BE52" s="1461">
        <f>IF(BD52&lt;&gt;0,VLOOKUP(BD52,$F$10:$BA$10,MATCH(BD52,F52:BA52,0)),"")</f>
        <v/>
      </c>
      <c r="BF52" s="385">
        <f t="array" ref="BF52">MIN(IF(F52:BA52&gt;0,F52:BA52))</f>
        <v/>
      </c>
      <c r="BG52" s="1461">
        <f>IF(BF52&lt;&gt;0,VLOOKUP(BF52,$F$10:$BA$10,MATCH($BF52,$F52:$BA52,0)),"")</f>
        <v/>
      </c>
      <c r="BI52" s="1368">
        <f>HLOOKUP($BI$9,$S$10:$AI$443,1+$BL52,TRUE)</f>
        <v/>
      </c>
      <c r="BJ52" s="1369">
        <f>HLOOKUP($BJ$9,$AJ$10:$AW$443,1+$BL52,TRUE)</f>
        <v/>
      </c>
      <c r="BK52" s="151" t="n"/>
      <c r="BL52" s="387" t="n">
        <v>42</v>
      </c>
      <c r="BM52" s="389" t="n"/>
    </row>
    <row r="53" ht="20.25" customHeight="1" s="18" thickBot="1" thickTop="1">
      <c r="B53" s="1370" t="n"/>
      <c r="C53" s="1353" t="n"/>
      <c r="D53" s="1462" t="n"/>
      <c r="E53" s="388" t="inlineStr">
        <is>
          <t>Kima # 2, 150</t>
        </is>
      </c>
      <c r="F53" s="383">
        <f>(IF(DASHBOARD!$J$2=F7,DASHBOARD!$V$351,IF(DASHBOARD!$J$2=0,0,F53)))</f>
        <v/>
      </c>
      <c r="G53" s="383">
        <f>(IF(DASHBOARD!$J$2=G7,DASHBOARD!$V$351,IF(DASHBOARD!$J$2=0,0,G53)))</f>
        <v/>
      </c>
      <c r="H53" s="383">
        <f>(IF(DASHBOARD!$J$2=H7,DASHBOARD!$V$351,IF(DASHBOARD!$J$2=0,0,H53)))</f>
        <v/>
      </c>
      <c r="I53" s="383">
        <f>(IF(DASHBOARD!$J$2=I7,DASHBOARD!$V$351,IF(DASHBOARD!$J$2=0,0,I53)))</f>
        <v/>
      </c>
      <c r="J53" s="383">
        <f>(IF(DASHBOARD!$J$2=J7,DASHBOARD!$V$351,IF(DASHBOARD!$J$2=0,0,J53)))</f>
        <v/>
      </c>
      <c r="K53" s="383">
        <f>(IF(DASHBOARD!$J$2=K7,DASHBOARD!$V$351,IF(DASHBOARD!$J$2=0,0,K53)))</f>
        <v/>
      </c>
      <c r="L53" s="383">
        <f>(IF(DASHBOARD!$J$2=L7,DASHBOARD!$V$351,IF(DASHBOARD!$J$2=0,0,L53)))</f>
        <v/>
      </c>
      <c r="M53" s="383">
        <f>(IF(DASHBOARD!$J$2=M7,DASHBOARD!$V$351,IF(DASHBOARD!$J$2=0,0,M53)))</f>
        <v/>
      </c>
      <c r="N53" s="383">
        <f>(IF(DASHBOARD!$J$2=N7,DASHBOARD!$V$351,IF(DASHBOARD!$J$2=0,0,N53)))</f>
        <v/>
      </c>
      <c r="O53" s="383">
        <f>(IF(DASHBOARD!$J$2=O7,DASHBOARD!$V$351,IF(DASHBOARD!$J$2=0,0,O53)))</f>
        <v/>
      </c>
      <c r="P53" s="383">
        <f>(IF(DASHBOARD!$J$2=P7,DASHBOARD!$V$351,IF(DASHBOARD!$J$2=0,0,P53)))</f>
        <v/>
      </c>
      <c r="Q53" s="383">
        <f>(IF(DASHBOARD!$J$2=Q7,DASHBOARD!$V$351,IF(DASHBOARD!$J$2=0,0,Q53)))</f>
        <v/>
      </c>
      <c r="R53" s="383">
        <f>(IF(DASHBOARD!$J$2=R7,DASHBOARD!$V$351,IF(DASHBOARD!$J$2=0,0,R53)))</f>
        <v/>
      </c>
      <c r="S53" s="383">
        <f>(IF(DASHBOARD!$J$2=S7,DASHBOARD!$V$351,IF(DASHBOARD!$J$2=0,0,S53)))</f>
        <v/>
      </c>
      <c r="T53" s="383">
        <f>(IF(DASHBOARD!$J$2=T7,DASHBOARD!$V$351,IF(DASHBOARD!$J$2=0,0,T53)))</f>
        <v/>
      </c>
      <c r="U53" s="383">
        <f>(IF(DASHBOARD!$J$2=U7,DASHBOARD!$V$351,IF(DASHBOARD!$J$2=0,0,U53)))</f>
        <v/>
      </c>
      <c r="V53" s="383">
        <f>(IF(DASHBOARD!$J$2=V7,DASHBOARD!$V$351,IF(DASHBOARD!$J$2=0,0,V53)))</f>
        <v/>
      </c>
      <c r="W53" s="383">
        <f>(IF(DASHBOARD!$J$2=W7,DASHBOARD!$V$351,IF(DASHBOARD!$J$2=0,0,W53)))</f>
        <v/>
      </c>
      <c r="X53" s="383">
        <f>(IF(DASHBOARD!$J$2=X7,DASHBOARD!$V$351,IF(DASHBOARD!$J$2=0,0,X53)))</f>
        <v/>
      </c>
      <c r="Y53" s="383">
        <f>(IF(DASHBOARD!$J$2=Y7,DASHBOARD!$V$351,IF(DASHBOARD!$J$2=0,0,Y53)))</f>
        <v/>
      </c>
      <c r="Z53" s="383">
        <f>(IF(DASHBOARD!$J$2=Z7,DASHBOARD!$V$351,IF(DASHBOARD!$J$2=0,0,Z53)))</f>
        <v/>
      </c>
      <c r="AA53" s="383">
        <f>(IF(DASHBOARD!$J$2=AA7,DASHBOARD!$V$351,IF(DASHBOARD!$J$2=0,0,AA53)))</f>
        <v/>
      </c>
      <c r="AB53" s="383">
        <f>(IF(DASHBOARD!$J$2=AB7,DASHBOARD!$V$351,IF(DASHBOARD!$J$2=0,0,AB53)))</f>
        <v/>
      </c>
      <c r="AC53" s="383">
        <f>(IF(DASHBOARD!$J$2=AC7,DASHBOARD!$V$351,IF(DASHBOARD!$J$2=0,0,AC53)))</f>
        <v/>
      </c>
      <c r="AD53" s="383">
        <f>(IF(DASHBOARD!$J$2=AD7,DASHBOARD!$V$351,IF(DASHBOARD!$J$2=0,0,AD53)))</f>
        <v/>
      </c>
      <c r="AE53" s="383">
        <f>(IF(DASHBOARD!$J$2=AE7,DASHBOARD!$V$351,IF(DASHBOARD!$J$2=0,0,AE53)))</f>
        <v/>
      </c>
      <c r="AF53" s="383">
        <f>(IF(DASHBOARD!$J$2=AF7,DASHBOARD!$V$351,IF(DASHBOARD!$J$2=0,0,AF53)))</f>
        <v/>
      </c>
      <c r="AG53" s="383">
        <f>(IF(DASHBOARD!$J$2=AG7,DASHBOARD!$V$351,IF(DASHBOARD!$J$2=0,0,AG53)))</f>
        <v/>
      </c>
      <c r="AH53" s="383">
        <f>(IF(DASHBOARD!$J$2=AH7,DASHBOARD!$V$351,IF(DASHBOARD!$J$2=0,0,AH53)))</f>
        <v/>
      </c>
      <c r="AI53" s="383">
        <f>(IF(DASHBOARD!$J$2=AI7,DASHBOARD!$V$351,IF(DASHBOARD!$J$2=0,0,AI53)))</f>
        <v/>
      </c>
      <c r="AJ53" s="383">
        <f>(IF(DASHBOARD!$J$2=AJ7,DASHBOARD!$V$351,IF(DASHBOARD!$J$2=0,0,AJ53)))</f>
        <v/>
      </c>
      <c r="AK53" s="383">
        <f>(IF(DASHBOARD!$J$2=AK7,DASHBOARD!$V$351,IF(DASHBOARD!$J$2=0,0,AK53)))</f>
        <v/>
      </c>
      <c r="AL53" s="383">
        <f>(IF(DASHBOARD!$J$2=AL7,DASHBOARD!$V$351,IF(DASHBOARD!$J$2=0,0,AL53)))</f>
        <v/>
      </c>
      <c r="AM53" s="383">
        <f>(IF(DASHBOARD!$J$2=AM7,DASHBOARD!$V$351,IF(DASHBOARD!$J$2=0,0,AM53)))</f>
        <v/>
      </c>
      <c r="AN53" s="383">
        <f>(IF(DASHBOARD!$J$2=AN7,DASHBOARD!$V$351,IF(DASHBOARD!$J$2=0,0,AN53)))</f>
        <v/>
      </c>
      <c r="AO53" s="383">
        <f>(IF(DASHBOARD!$J$2=AO7,DASHBOARD!$V$351,IF(DASHBOARD!$J$2=0,0,AO53)))</f>
        <v/>
      </c>
      <c r="AP53" s="383">
        <f>(IF(DASHBOARD!$J$2=AP7,DASHBOARD!$V$351,IF(DASHBOARD!$J$2=0,0,AP53)))</f>
        <v/>
      </c>
      <c r="AQ53" s="383">
        <f>(IF(DASHBOARD!$J$2=AQ7,DASHBOARD!$V$351,IF(DASHBOARD!$J$2=0,0,AQ53)))</f>
        <v/>
      </c>
      <c r="AR53" s="383">
        <f>(IF(DASHBOARD!$J$2=AR7,DASHBOARD!$V$351,IF(DASHBOARD!$J$2=0,0,AR53)))</f>
        <v/>
      </c>
      <c r="AS53" s="383">
        <f>(IF(DASHBOARD!$J$2=AS7,DASHBOARD!$V$351,IF(DASHBOARD!$J$2=0,0,AS53)))</f>
        <v/>
      </c>
      <c r="AT53" s="383">
        <f>(IF(DASHBOARD!$J$2=AT7,DASHBOARD!$V$351,IF(DASHBOARD!$J$2=0,0,AT53)))</f>
        <v/>
      </c>
      <c r="AU53" s="383">
        <f>(IF(DASHBOARD!$J$2=AU7,DASHBOARD!$V$351,IF(DASHBOARD!$J$2=0,0,AU53)))</f>
        <v/>
      </c>
      <c r="AV53" s="383">
        <f>(IF(DASHBOARD!$J$2=AV7,DASHBOARD!$V$351,IF(DASHBOARD!$J$2=0,0,AV53)))</f>
        <v/>
      </c>
      <c r="AW53" s="383">
        <f>(IF(DASHBOARD!$J$2=AW7,DASHBOARD!$V$351,IF(DASHBOARD!$J$2=0,0,AW53)))</f>
        <v/>
      </c>
      <c r="AX53" s="383">
        <f>(IF(DASHBOARD!$J$2=AX7,DASHBOARD!$V$351,IF(DASHBOARD!$J$2=0,0,AX53)))</f>
        <v/>
      </c>
      <c r="AY53" s="383">
        <f>(IF(DASHBOARD!$J$2=AY7,DASHBOARD!$V$351,IF(DASHBOARD!$J$2=0,0,AY53)))</f>
        <v/>
      </c>
      <c r="AZ53" s="383">
        <f>(IF(DASHBOARD!$J$2=AZ7,DASHBOARD!$V$351,IF(DASHBOARD!$J$2=0,0,AZ53)))</f>
        <v/>
      </c>
      <c r="BA53" s="383">
        <f>(IF(DASHBOARD!$J$2=BA7,DASHBOARD!$V$351,IF(DASHBOARD!$J$2=0,0,BA53)))</f>
        <v/>
      </c>
      <c r="BB53" s="384">
        <f>IF(SUM(F53:BA53)&lt;&gt;0,AVERAGEIF(F53:BA53,"&gt;0",F53:BA53),0)</f>
        <v/>
      </c>
      <c r="BC53" s="147" t="n"/>
      <c r="BD53" s="385">
        <f>MAXA(F53:BA53)</f>
        <v/>
      </c>
      <c r="BE53" s="1461">
        <f>IF(BD53&lt;&gt;0,VLOOKUP(BD53,$F$10:$BA$10,MATCH(BD53,F53:BA53,0)),"")</f>
        <v/>
      </c>
      <c r="BF53" s="385">
        <f t="array" ref="BF53">MIN(IF(F53:BA53&gt;0,F53:BA53))</f>
        <v/>
      </c>
      <c r="BG53" s="1461">
        <f>IF(BF53&lt;&gt;0,VLOOKUP(BF53,$F$10:$BA$10,MATCH($BF53,$F53:$BA53,0)),"")</f>
        <v/>
      </c>
      <c r="BI53" s="1368">
        <f>HLOOKUP($BI$9,$S$10:$AI$443,1+$BL53,TRUE)</f>
        <v/>
      </c>
      <c r="BJ53" s="1369">
        <f>HLOOKUP($BJ$9,$AJ$10:$AW$443,1+$BL53,TRUE)</f>
        <v/>
      </c>
      <c r="BK53" s="151" t="n"/>
      <c r="BL53" s="387" t="n">
        <v>43</v>
      </c>
      <c r="BM53" s="389" t="n"/>
    </row>
    <row r="54" ht="20.25" customHeight="1" s="18" thickBot="1" thickTop="1">
      <c r="B54" s="1370" t="n"/>
      <c r="C54" s="1353" t="n"/>
      <c r="D54" s="1462" t="n"/>
      <c r="E54" s="388" t="inlineStr">
        <is>
          <t>Bolangi 1#1 50</t>
        </is>
      </c>
      <c r="F54" s="383">
        <f>(IF(DASHBOARD!$J$2=F7,DASHBOARD!$V$354,IF(DASHBOARD!$J$2=0,0,F54)))</f>
        <v/>
      </c>
      <c r="G54" s="383">
        <f>(IF(DASHBOARD!$J$2=G7,DASHBOARD!$V$354,IF(DASHBOARD!$J$2=0,0,G54)))</f>
        <v/>
      </c>
      <c r="H54" s="383">
        <f>(IF(DASHBOARD!$J$2=H7,DASHBOARD!$V$354,IF(DASHBOARD!$J$2=0,0,H54)))</f>
        <v/>
      </c>
      <c r="I54" s="383">
        <f>(IF(DASHBOARD!$J$2=I7,DASHBOARD!$V$354,IF(DASHBOARD!$J$2=0,0,I54)))</f>
        <v/>
      </c>
      <c r="J54" s="383">
        <f>(IF(DASHBOARD!$J$2=J7,DASHBOARD!$V$354,IF(DASHBOARD!$J$2=0,0,J54)))</f>
        <v/>
      </c>
      <c r="K54" s="383">
        <f>(IF(DASHBOARD!$J$2=K7,DASHBOARD!$V$354,IF(DASHBOARD!$J$2=0,0,K54)))</f>
        <v/>
      </c>
      <c r="L54" s="383">
        <f>(IF(DASHBOARD!$J$2=L7,DASHBOARD!$V$354,IF(DASHBOARD!$J$2=0,0,L54)))</f>
        <v/>
      </c>
      <c r="M54" s="383">
        <f>(IF(DASHBOARD!$J$2=M7,DASHBOARD!$V$354,IF(DASHBOARD!$J$2=0,0,M54)))</f>
        <v/>
      </c>
      <c r="N54" s="383">
        <f>(IF(DASHBOARD!$J$2=N7,DASHBOARD!$V$354,IF(DASHBOARD!$J$2=0,0,N54)))</f>
        <v/>
      </c>
      <c r="O54" s="383">
        <f>(IF(DASHBOARD!$J$2=O7,DASHBOARD!$V$354,IF(DASHBOARD!$J$2=0,0,O54)))</f>
        <v/>
      </c>
      <c r="P54" s="383">
        <f>(IF(DASHBOARD!$J$2=P7,DASHBOARD!$V$354,IF(DASHBOARD!$J$2=0,0,P54)))</f>
        <v/>
      </c>
      <c r="Q54" s="383">
        <f>(IF(DASHBOARD!$J$2=Q7,DASHBOARD!$V$354,IF(DASHBOARD!$J$2=0,0,Q54)))</f>
        <v/>
      </c>
      <c r="R54" s="383">
        <f>(IF(DASHBOARD!$J$2=R7,DASHBOARD!$V$354,IF(DASHBOARD!$J$2=0,0,R54)))</f>
        <v/>
      </c>
      <c r="S54" s="383">
        <f>(IF(DASHBOARD!$J$2=S7,DASHBOARD!$V$354,IF(DASHBOARD!$J$2=0,0,S54)))</f>
        <v/>
      </c>
      <c r="T54" s="383">
        <f>(IF(DASHBOARD!$J$2=T7,DASHBOARD!$V$354,IF(DASHBOARD!$J$2=0,0,T54)))</f>
        <v/>
      </c>
      <c r="U54" s="383">
        <f>(IF(DASHBOARD!$J$2=U7,DASHBOARD!$V$354,IF(DASHBOARD!$J$2=0,0,U54)))</f>
        <v/>
      </c>
      <c r="V54" s="383">
        <f>(IF(DASHBOARD!$J$2=V7,DASHBOARD!$V$354,IF(DASHBOARD!$J$2=0,0,V54)))</f>
        <v/>
      </c>
      <c r="W54" s="383">
        <f>(IF(DASHBOARD!$J$2=W7,DASHBOARD!$V$354,IF(DASHBOARD!$J$2=0,0,W54)))</f>
        <v/>
      </c>
      <c r="X54" s="383">
        <f>(IF(DASHBOARD!$J$2=X7,DASHBOARD!$V$354,IF(DASHBOARD!$J$2=0,0,X54)))</f>
        <v/>
      </c>
      <c r="Y54" s="383">
        <f>(IF(DASHBOARD!$J$2=Y7,DASHBOARD!$V$354,IF(DASHBOARD!$J$2=0,0,Y54)))</f>
        <v/>
      </c>
      <c r="Z54" s="383">
        <f>(IF(DASHBOARD!$J$2=Z7,DASHBOARD!$V$354,IF(DASHBOARD!$J$2=0,0,Z54)))</f>
        <v/>
      </c>
      <c r="AA54" s="383">
        <f>(IF(DASHBOARD!$J$2=AA7,DASHBOARD!$V$354,IF(DASHBOARD!$J$2=0,0,AA54)))</f>
        <v/>
      </c>
      <c r="AB54" s="383">
        <f>(IF(DASHBOARD!$J$2=AB7,DASHBOARD!$V$354,IF(DASHBOARD!$J$2=0,0,AB54)))</f>
        <v/>
      </c>
      <c r="AC54" s="383">
        <f>(IF(DASHBOARD!$J$2=AC7,DASHBOARD!$V$354,IF(DASHBOARD!$J$2=0,0,AC54)))</f>
        <v/>
      </c>
      <c r="AD54" s="383">
        <f>(IF(DASHBOARD!$J$2=AD7,DASHBOARD!$V$354,IF(DASHBOARD!$J$2=0,0,AD54)))</f>
        <v/>
      </c>
      <c r="AE54" s="383">
        <f>(IF(DASHBOARD!$J$2=AE7,DASHBOARD!$V$354,IF(DASHBOARD!$J$2=0,0,AE54)))</f>
        <v/>
      </c>
      <c r="AF54" s="383">
        <f>(IF(DASHBOARD!$J$2=AF7,DASHBOARD!$V$354,IF(DASHBOARD!$J$2=0,0,AF54)))</f>
        <v/>
      </c>
      <c r="AG54" s="383">
        <f>(IF(DASHBOARD!$J$2=AG7,DASHBOARD!$V$354,IF(DASHBOARD!$J$2=0,0,AG54)))</f>
        <v/>
      </c>
      <c r="AH54" s="383">
        <f>(IF(DASHBOARD!$J$2=AH7,DASHBOARD!$V$354,IF(DASHBOARD!$J$2=0,0,AH54)))</f>
        <v/>
      </c>
      <c r="AI54" s="383">
        <f>(IF(DASHBOARD!$J$2=AI7,DASHBOARD!$V$354,IF(DASHBOARD!$J$2=0,0,AI54)))</f>
        <v/>
      </c>
      <c r="AJ54" s="383">
        <f>(IF(DASHBOARD!$J$2=AJ7,DASHBOARD!$V$354,IF(DASHBOARD!$J$2=0,0,AJ54)))</f>
        <v/>
      </c>
      <c r="AK54" s="383">
        <f>(IF(DASHBOARD!$J$2=AK7,DASHBOARD!$V$354,IF(DASHBOARD!$J$2=0,0,AK54)))</f>
        <v/>
      </c>
      <c r="AL54" s="383">
        <f>(IF(DASHBOARD!$J$2=AL7,DASHBOARD!$V$354,IF(DASHBOARD!$J$2=0,0,AL54)))</f>
        <v/>
      </c>
      <c r="AM54" s="383">
        <f>(IF(DASHBOARD!$J$2=AM7,DASHBOARD!$V$354,IF(DASHBOARD!$J$2=0,0,AM54)))</f>
        <v/>
      </c>
      <c r="AN54" s="383">
        <f>(IF(DASHBOARD!$J$2=AN7,DASHBOARD!$V$354,IF(DASHBOARD!$J$2=0,0,AN54)))</f>
        <v/>
      </c>
      <c r="AO54" s="383">
        <f>(IF(DASHBOARD!$J$2=AO7,DASHBOARD!$V$354,IF(DASHBOARD!$J$2=0,0,AO54)))</f>
        <v/>
      </c>
      <c r="AP54" s="383">
        <f>(IF(DASHBOARD!$J$2=AP7,DASHBOARD!$V$354,IF(DASHBOARD!$J$2=0,0,AP54)))</f>
        <v/>
      </c>
      <c r="AQ54" s="383">
        <f>(IF(DASHBOARD!$J$2=AQ7,DASHBOARD!$V$354,IF(DASHBOARD!$J$2=0,0,AQ54)))</f>
        <v/>
      </c>
      <c r="AR54" s="383">
        <f>(IF(DASHBOARD!$J$2=AR7,DASHBOARD!$V$354,IF(DASHBOARD!$J$2=0,0,AR54)))</f>
        <v/>
      </c>
      <c r="AS54" s="383">
        <f>(IF(DASHBOARD!$J$2=AS7,DASHBOARD!$V$354,IF(DASHBOARD!$J$2=0,0,AS54)))</f>
        <v/>
      </c>
      <c r="AT54" s="383">
        <f>(IF(DASHBOARD!$J$2=AT7,DASHBOARD!$V$354,IF(DASHBOARD!$J$2=0,0,AT54)))</f>
        <v/>
      </c>
      <c r="AU54" s="383">
        <f>(IF(DASHBOARD!$J$2=AU7,DASHBOARD!$V$354,IF(DASHBOARD!$J$2=0,0,AU54)))</f>
        <v/>
      </c>
      <c r="AV54" s="383">
        <f>(IF(DASHBOARD!$J$2=AV7,DASHBOARD!$V$354,IF(DASHBOARD!$J$2=0,0,AV54)))</f>
        <v/>
      </c>
      <c r="AW54" s="383">
        <f>(IF(DASHBOARD!$J$2=AW7,DASHBOARD!$V$354,IF(DASHBOARD!$J$2=0,0,AW54)))</f>
        <v/>
      </c>
      <c r="AX54" s="383">
        <f>(IF(DASHBOARD!$J$2=AX7,DASHBOARD!$V$354,IF(DASHBOARD!$J$2=0,0,AX54)))</f>
        <v/>
      </c>
      <c r="AY54" s="383">
        <f>(IF(DASHBOARD!$J$2=AY7,DASHBOARD!$V$354,IF(DASHBOARD!$J$2=0,0,AY54)))</f>
        <v/>
      </c>
      <c r="AZ54" s="383">
        <f>(IF(DASHBOARD!$J$2=AZ7,DASHBOARD!$V$354,IF(DASHBOARD!$J$2=0,0,AZ54)))</f>
        <v/>
      </c>
      <c r="BA54" s="383">
        <f>(IF(DASHBOARD!$J$2=BA7,DASHBOARD!$V$354,IF(DASHBOARD!$J$2=0,0,BA54)))</f>
        <v/>
      </c>
      <c r="BB54" s="384">
        <f>IF(SUM(F54:BA54)&lt;&gt;0,AVERAGEIF(F54:BA54,"&gt;0",F54:BA54),0)</f>
        <v/>
      </c>
      <c r="BC54" s="147" t="n"/>
      <c r="BD54" s="385">
        <f>MAXA(F54:BA54)</f>
        <v/>
      </c>
      <c r="BE54" s="1461">
        <f>IF(BD54&lt;&gt;0,VLOOKUP(BD54,$F$10:$BA$10,MATCH(BD54,F54:BA54,0)),"")</f>
        <v/>
      </c>
      <c r="BF54" s="385">
        <f t="array" ref="BF54">MIN(IF(F54:BA54&gt;0,F54:BA54))</f>
        <v/>
      </c>
      <c r="BG54" s="1461">
        <f>IF(BF54&lt;&gt;0,VLOOKUP(BF54,$F$10:$BA$10,MATCH($BF54,$F54:$BA54,0)),"")</f>
        <v/>
      </c>
      <c r="BI54" s="1368">
        <f>HLOOKUP($BI$9,$S$10:$AI$443,1+$BL54,TRUE)</f>
        <v/>
      </c>
      <c r="BJ54" s="1369">
        <f>HLOOKUP($BJ$9,$AJ$10:$AW$443,1+$BL54,TRUE)</f>
        <v/>
      </c>
      <c r="BK54" s="151" t="n"/>
      <c r="BL54" s="387" t="n">
        <v>44</v>
      </c>
      <c r="BM54" s="389" t="n"/>
    </row>
    <row r="55" ht="20.25" customHeight="1" s="18" thickBot="1" thickTop="1">
      <c r="B55" s="1370" t="n"/>
      <c r="C55" s="1353" t="n"/>
      <c r="D55" s="1462" t="n"/>
      <c r="E55" s="388" t="inlineStr">
        <is>
          <t>Bolangi 1#2 150</t>
        </is>
      </c>
      <c r="F55" s="383">
        <f>(IF(DASHBOARD!$J$2=F7,DASHBOARD!$V$355,IF(DASHBOARD!$J$2=0,0,F55)))</f>
        <v/>
      </c>
      <c r="G55" s="383">
        <f>(IF(DASHBOARD!$J$2=G7,DASHBOARD!$V$355,IF(DASHBOARD!$J$2=0,0,G55)))</f>
        <v/>
      </c>
      <c r="H55" s="383">
        <f>(IF(DASHBOARD!$J$2=H7,DASHBOARD!$V$355,IF(DASHBOARD!$J$2=0,0,H55)))</f>
        <v/>
      </c>
      <c r="I55" s="383">
        <f>(IF(DASHBOARD!$J$2=I7,DASHBOARD!$V$355,IF(DASHBOARD!$J$2=0,0,I55)))</f>
        <v/>
      </c>
      <c r="J55" s="383">
        <f>(IF(DASHBOARD!$J$2=J7,DASHBOARD!$V$355,IF(DASHBOARD!$J$2=0,0,J55)))</f>
        <v/>
      </c>
      <c r="K55" s="383">
        <f>(IF(DASHBOARD!$J$2=K7,DASHBOARD!$V$355,IF(DASHBOARD!$J$2=0,0,K55)))</f>
        <v/>
      </c>
      <c r="L55" s="383">
        <f>(IF(DASHBOARD!$J$2=L7,DASHBOARD!$V$355,IF(DASHBOARD!$J$2=0,0,L55)))</f>
        <v/>
      </c>
      <c r="M55" s="383">
        <f>(IF(DASHBOARD!$J$2=M7,DASHBOARD!$V$355,IF(DASHBOARD!$J$2=0,0,M55)))</f>
        <v/>
      </c>
      <c r="N55" s="383">
        <f>(IF(DASHBOARD!$J$2=N7,DASHBOARD!$V$355,IF(DASHBOARD!$J$2=0,0,N55)))</f>
        <v/>
      </c>
      <c r="O55" s="383">
        <f>(IF(DASHBOARD!$J$2=O7,DASHBOARD!$V$355,IF(DASHBOARD!$J$2=0,0,O55)))</f>
        <v/>
      </c>
      <c r="P55" s="383">
        <f>(IF(DASHBOARD!$J$2=P7,DASHBOARD!$V$355,IF(DASHBOARD!$J$2=0,0,P55)))</f>
        <v/>
      </c>
      <c r="Q55" s="383">
        <f>(IF(DASHBOARD!$J$2=Q7,DASHBOARD!$V$355,IF(DASHBOARD!$J$2=0,0,Q55)))</f>
        <v/>
      </c>
      <c r="R55" s="383">
        <f>(IF(DASHBOARD!$J$2=R7,DASHBOARD!$V$355,IF(DASHBOARD!$J$2=0,0,R55)))</f>
        <v/>
      </c>
      <c r="S55" s="383">
        <f>(IF(DASHBOARD!$J$2=S7,DASHBOARD!$V$355,IF(DASHBOARD!$J$2=0,0,S55)))</f>
        <v/>
      </c>
      <c r="T55" s="383">
        <f>(IF(DASHBOARD!$J$2=T7,DASHBOARD!$V$355,IF(DASHBOARD!$J$2=0,0,T55)))</f>
        <v/>
      </c>
      <c r="U55" s="383">
        <f>(IF(DASHBOARD!$J$2=U7,DASHBOARD!$V$355,IF(DASHBOARD!$J$2=0,0,U55)))</f>
        <v/>
      </c>
      <c r="V55" s="383">
        <f>(IF(DASHBOARD!$J$2=V7,DASHBOARD!$V$355,IF(DASHBOARD!$J$2=0,0,V55)))</f>
        <v/>
      </c>
      <c r="W55" s="383">
        <f>(IF(DASHBOARD!$J$2=W7,DASHBOARD!$V$355,IF(DASHBOARD!$J$2=0,0,W55)))</f>
        <v/>
      </c>
      <c r="X55" s="383">
        <f>(IF(DASHBOARD!$J$2=X7,DASHBOARD!$V$355,IF(DASHBOARD!$J$2=0,0,X55)))</f>
        <v/>
      </c>
      <c r="Y55" s="383">
        <f>(IF(DASHBOARD!$J$2=Y7,DASHBOARD!$V$355,IF(DASHBOARD!$J$2=0,0,Y55)))</f>
        <v/>
      </c>
      <c r="Z55" s="383">
        <f>(IF(DASHBOARD!$J$2=Z7,DASHBOARD!$V$355,IF(DASHBOARD!$J$2=0,0,Z55)))</f>
        <v/>
      </c>
      <c r="AA55" s="383">
        <f>(IF(DASHBOARD!$J$2=AA7,DASHBOARD!$V$355,IF(DASHBOARD!$J$2=0,0,AA55)))</f>
        <v/>
      </c>
      <c r="AB55" s="383">
        <f>(IF(DASHBOARD!$J$2=AB7,DASHBOARD!$V$355,IF(DASHBOARD!$J$2=0,0,AB55)))</f>
        <v/>
      </c>
      <c r="AC55" s="383">
        <f>(IF(DASHBOARD!$J$2=AC7,DASHBOARD!$V$355,IF(DASHBOARD!$J$2=0,0,AC55)))</f>
        <v/>
      </c>
      <c r="AD55" s="383">
        <f>(IF(DASHBOARD!$J$2=AD7,DASHBOARD!$V$355,IF(DASHBOARD!$J$2=0,0,AD55)))</f>
        <v/>
      </c>
      <c r="AE55" s="383">
        <f>(IF(DASHBOARD!$J$2=AE7,DASHBOARD!$V$355,IF(DASHBOARD!$J$2=0,0,AE55)))</f>
        <v/>
      </c>
      <c r="AF55" s="383">
        <f>(IF(DASHBOARD!$J$2=AF7,DASHBOARD!$V$355,IF(DASHBOARD!$J$2=0,0,AF55)))</f>
        <v/>
      </c>
      <c r="AG55" s="383">
        <f>(IF(DASHBOARD!$J$2=AG7,DASHBOARD!$V$355,IF(DASHBOARD!$J$2=0,0,AG55)))</f>
        <v/>
      </c>
      <c r="AH55" s="383">
        <f>(IF(DASHBOARD!$J$2=AH7,DASHBOARD!$V$355,IF(DASHBOARD!$J$2=0,0,AH55)))</f>
        <v/>
      </c>
      <c r="AI55" s="383">
        <f>(IF(DASHBOARD!$J$2=AI7,DASHBOARD!$V$355,IF(DASHBOARD!$J$2=0,0,AI55)))</f>
        <v/>
      </c>
      <c r="AJ55" s="383">
        <f>(IF(DASHBOARD!$J$2=AJ7,DASHBOARD!$V$355,IF(DASHBOARD!$J$2=0,0,AJ55)))</f>
        <v/>
      </c>
      <c r="AK55" s="383">
        <f>(IF(DASHBOARD!$J$2=AK7,DASHBOARD!$V$355,IF(DASHBOARD!$J$2=0,0,AK55)))</f>
        <v/>
      </c>
      <c r="AL55" s="383">
        <f>(IF(DASHBOARD!$J$2=AL7,DASHBOARD!$V$355,IF(DASHBOARD!$J$2=0,0,AL55)))</f>
        <v/>
      </c>
      <c r="AM55" s="383">
        <f>(IF(DASHBOARD!$J$2=AM7,DASHBOARD!$V$355,IF(DASHBOARD!$J$2=0,0,AM55)))</f>
        <v/>
      </c>
      <c r="AN55" s="383">
        <f>(IF(DASHBOARD!$J$2=AN7,DASHBOARD!$V$355,IF(DASHBOARD!$J$2=0,0,AN55)))</f>
        <v/>
      </c>
      <c r="AO55" s="383">
        <f>(IF(DASHBOARD!$J$2=AO7,DASHBOARD!$V$355,IF(DASHBOARD!$J$2=0,0,AO55)))</f>
        <v/>
      </c>
      <c r="AP55" s="383">
        <f>(IF(DASHBOARD!$J$2=AP7,DASHBOARD!$V$355,IF(DASHBOARD!$J$2=0,0,AP55)))</f>
        <v/>
      </c>
      <c r="AQ55" s="383">
        <f>(IF(DASHBOARD!$J$2=AQ7,DASHBOARD!$V$355,IF(DASHBOARD!$J$2=0,0,AQ55)))</f>
        <v/>
      </c>
      <c r="AR55" s="383">
        <f>(IF(DASHBOARD!$J$2=AR7,DASHBOARD!$V$355,IF(DASHBOARD!$J$2=0,0,AR55)))</f>
        <v/>
      </c>
      <c r="AS55" s="383">
        <f>(IF(DASHBOARD!$J$2=AS7,DASHBOARD!$V$355,IF(DASHBOARD!$J$2=0,0,AS55)))</f>
        <v/>
      </c>
      <c r="AT55" s="383">
        <f>(IF(DASHBOARD!$J$2=AT7,DASHBOARD!$V$355,IF(DASHBOARD!$J$2=0,0,AT55)))</f>
        <v/>
      </c>
      <c r="AU55" s="383">
        <f>(IF(DASHBOARD!$J$2=AU7,DASHBOARD!$V$355,IF(DASHBOARD!$J$2=0,0,AU55)))</f>
        <v/>
      </c>
      <c r="AV55" s="383">
        <f>(IF(DASHBOARD!$J$2=AV7,DASHBOARD!$V$355,IF(DASHBOARD!$J$2=0,0,AV55)))</f>
        <v/>
      </c>
      <c r="AW55" s="383">
        <f>(IF(DASHBOARD!$J$2=AW7,DASHBOARD!$V$355,IF(DASHBOARD!$J$2=0,0,AW55)))</f>
        <v/>
      </c>
      <c r="AX55" s="383">
        <f>(IF(DASHBOARD!$J$2=AX7,DASHBOARD!$V$355,IF(DASHBOARD!$J$2=0,0,AX55)))</f>
        <v/>
      </c>
      <c r="AY55" s="383">
        <f>(IF(DASHBOARD!$J$2=AY7,DASHBOARD!$V$355,IF(DASHBOARD!$J$2=0,0,AY55)))</f>
        <v/>
      </c>
      <c r="AZ55" s="383">
        <f>(IF(DASHBOARD!$J$2=AZ7,DASHBOARD!$V$355,IF(DASHBOARD!$J$2=0,0,AZ55)))</f>
        <v/>
      </c>
      <c r="BA55" s="383">
        <f>(IF(DASHBOARD!$J$2=BA7,DASHBOARD!$V$355,IF(DASHBOARD!$J$2=0,0,BA55)))</f>
        <v/>
      </c>
      <c r="BB55" s="384">
        <f>IF(SUM(F55:BA55)&lt;&gt;0,AVERAGEIF(F55:BA55,"&gt;0",F55:BA55),0)</f>
        <v/>
      </c>
      <c r="BC55" s="147" t="n"/>
      <c r="BD55" s="385">
        <f>MAXA(F55:BA55)</f>
        <v/>
      </c>
      <c r="BE55" s="1461">
        <f>IF(BD55&lt;&gt;0,VLOOKUP(BD55,$F$10:$BA$10,MATCH(BD55,F55:BA55,0)),"")</f>
        <v/>
      </c>
      <c r="BF55" s="385">
        <f t="array" ref="BF55">MIN(IF(F55:BA55&gt;0,F55:BA55))</f>
        <v/>
      </c>
      <c r="BG55" s="1461">
        <f>IF(BF55&lt;&gt;0,VLOOKUP(BF55,$F$10:$BA$10,MATCH($BF55,$F55:$BA55,0)),"")</f>
        <v/>
      </c>
      <c r="BI55" s="1368">
        <f>HLOOKUP($BI$9,$S$10:$AI$443,1+$BL55,TRUE)</f>
        <v/>
      </c>
      <c r="BJ55" s="1369">
        <f>HLOOKUP($BJ$9,$AJ$10:$AW$443,1+$BL55,TRUE)</f>
        <v/>
      </c>
      <c r="BK55" s="151" t="n"/>
      <c r="BL55" s="387" t="n">
        <v>45</v>
      </c>
      <c r="BM55" s="389" t="n"/>
    </row>
    <row r="56" ht="20.25" customHeight="1" s="18" thickBot="1" thickTop="1">
      <c r="B56" s="1370" t="n"/>
      <c r="C56" s="1353" t="n"/>
      <c r="D56" s="1462" t="n"/>
      <c r="E56" s="388" t="inlineStr">
        <is>
          <t>Maros # 1, 150</t>
        </is>
      </c>
      <c r="F56" s="383">
        <f>(IF(DASHBOARD!$J$2=F7,DASHBOARD!$V$352,IF(DASHBOARD!$J$2=0,0,F56)))</f>
        <v/>
      </c>
      <c r="G56" s="383">
        <f>(IF(DASHBOARD!$J$2=G7,DASHBOARD!$V$352,IF(DASHBOARD!$J$2=0,0,G56)))</f>
        <v/>
      </c>
      <c r="H56" s="383">
        <f>(IF(DASHBOARD!$J$2=H7,DASHBOARD!$V$352,IF(DASHBOARD!$J$2=0,0,H56)))</f>
        <v/>
      </c>
      <c r="I56" s="383">
        <f>(IF(DASHBOARD!$J$2=I7,DASHBOARD!$V$352,IF(DASHBOARD!$J$2=0,0,I56)))</f>
        <v/>
      </c>
      <c r="J56" s="383">
        <f>(IF(DASHBOARD!$J$2=J7,DASHBOARD!$V$352,IF(DASHBOARD!$J$2=0,0,J56)))</f>
        <v/>
      </c>
      <c r="K56" s="383">
        <f>(IF(DASHBOARD!$J$2=K7,DASHBOARD!$V$352,IF(DASHBOARD!$J$2=0,0,K56)))</f>
        <v/>
      </c>
      <c r="L56" s="383">
        <f>(IF(DASHBOARD!$J$2=L7,DASHBOARD!$V$352,IF(DASHBOARD!$J$2=0,0,L56)))</f>
        <v/>
      </c>
      <c r="M56" s="383">
        <f>(IF(DASHBOARD!$J$2=M7,DASHBOARD!$V$352,IF(DASHBOARD!$J$2=0,0,M56)))</f>
        <v/>
      </c>
      <c r="N56" s="383">
        <f>(IF(DASHBOARD!$J$2=N7,DASHBOARD!$V$352,IF(DASHBOARD!$J$2=0,0,N56)))</f>
        <v/>
      </c>
      <c r="O56" s="383">
        <f>(IF(DASHBOARD!$J$2=O7,DASHBOARD!$V$352,IF(DASHBOARD!$J$2=0,0,O56)))</f>
        <v/>
      </c>
      <c r="P56" s="383">
        <f>(IF(DASHBOARD!$J$2=P7,DASHBOARD!$V$352,IF(DASHBOARD!$J$2=0,0,P56)))</f>
        <v/>
      </c>
      <c r="Q56" s="383">
        <f>(IF(DASHBOARD!$J$2=Q7,DASHBOARD!$V$352,IF(DASHBOARD!$J$2=0,0,Q56)))</f>
        <v/>
      </c>
      <c r="R56" s="383">
        <f>(IF(DASHBOARD!$J$2=R7,DASHBOARD!$V$352,IF(DASHBOARD!$J$2=0,0,R56)))</f>
        <v/>
      </c>
      <c r="S56" s="383">
        <f>(IF(DASHBOARD!$J$2=S7,DASHBOARD!$V$352,IF(DASHBOARD!$J$2=0,0,S56)))</f>
        <v/>
      </c>
      <c r="T56" s="383">
        <f>(IF(DASHBOARD!$J$2=T7,DASHBOARD!$V$352,IF(DASHBOARD!$J$2=0,0,T56)))</f>
        <v/>
      </c>
      <c r="U56" s="383">
        <f>(IF(DASHBOARD!$J$2=U7,DASHBOARD!$V$352,IF(DASHBOARD!$J$2=0,0,U56)))</f>
        <v/>
      </c>
      <c r="V56" s="383">
        <f>(IF(DASHBOARD!$J$2=V7,DASHBOARD!$V$352,IF(DASHBOARD!$J$2=0,0,V56)))</f>
        <v/>
      </c>
      <c r="W56" s="383">
        <f>(IF(DASHBOARD!$J$2=W7,DASHBOARD!$V$352,IF(DASHBOARD!$J$2=0,0,W56)))</f>
        <v/>
      </c>
      <c r="X56" s="383">
        <f>(IF(DASHBOARD!$J$2=X7,DASHBOARD!$V$352,IF(DASHBOARD!$J$2=0,0,X56)))</f>
        <v/>
      </c>
      <c r="Y56" s="383">
        <f>(IF(DASHBOARD!$J$2=Y7,DASHBOARD!$V$352,IF(DASHBOARD!$J$2=0,0,Y56)))</f>
        <v/>
      </c>
      <c r="Z56" s="383">
        <f>(IF(DASHBOARD!$J$2=Z7,DASHBOARD!$V$352,IF(DASHBOARD!$J$2=0,0,Z56)))</f>
        <v/>
      </c>
      <c r="AA56" s="383">
        <f>(IF(DASHBOARD!$J$2=AA7,DASHBOARD!$V$352,IF(DASHBOARD!$J$2=0,0,AA56)))</f>
        <v/>
      </c>
      <c r="AB56" s="383">
        <f>(IF(DASHBOARD!$J$2=AB7,DASHBOARD!$V$352,IF(DASHBOARD!$J$2=0,0,AB56)))</f>
        <v/>
      </c>
      <c r="AC56" s="383">
        <f>(IF(DASHBOARD!$J$2=AC7,DASHBOARD!$V$352,IF(DASHBOARD!$J$2=0,0,AC56)))</f>
        <v/>
      </c>
      <c r="AD56" s="383">
        <f>(IF(DASHBOARD!$J$2=AD7,DASHBOARD!$V$352,IF(DASHBOARD!$J$2=0,0,AD56)))</f>
        <v/>
      </c>
      <c r="AE56" s="383">
        <f>(IF(DASHBOARD!$J$2=AE7,DASHBOARD!$V$352,IF(DASHBOARD!$J$2=0,0,AE56)))</f>
        <v/>
      </c>
      <c r="AF56" s="383">
        <f>(IF(DASHBOARD!$J$2=AF7,DASHBOARD!$V$352,IF(DASHBOARD!$J$2=0,0,AF56)))</f>
        <v/>
      </c>
      <c r="AG56" s="383">
        <f>(IF(DASHBOARD!$J$2=AG7,DASHBOARD!$V$352,IF(DASHBOARD!$J$2=0,0,AG56)))</f>
        <v/>
      </c>
      <c r="AH56" s="383">
        <f>(IF(DASHBOARD!$J$2=AH7,DASHBOARD!$V$352,IF(DASHBOARD!$J$2=0,0,AH56)))</f>
        <v/>
      </c>
      <c r="AI56" s="383">
        <f>(IF(DASHBOARD!$J$2=AI7,DASHBOARD!$V$352,IF(DASHBOARD!$J$2=0,0,AI56)))</f>
        <v/>
      </c>
      <c r="AJ56" s="383">
        <f>(IF(DASHBOARD!$J$2=AJ7,DASHBOARD!$V$352,IF(DASHBOARD!$J$2=0,0,AJ56)))</f>
        <v/>
      </c>
      <c r="AK56" s="383">
        <f>(IF(DASHBOARD!$J$2=AK7,DASHBOARD!$V$352,IF(DASHBOARD!$J$2=0,0,AK56)))</f>
        <v/>
      </c>
      <c r="AL56" s="383">
        <f>(IF(DASHBOARD!$J$2=AL7,DASHBOARD!$V$352,IF(DASHBOARD!$J$2=0,0,AL56)))</f>
        <v/>
      </c>
      <c r="AM56" s="383">
        <f>(IF(DASHBOARD!$J$2=AM7,DASHBOARD!$V$352,IF(DASHBOARD!$J$2=0,0,AM56)))</f>
        <v/>
      </c>
      <c r="AN56" s="383">
        <f>(IF(DASHBOARD!$J$2=AN7,DASHBOARD!$V$352,IF(DASHBOARD!$J$2=0,0,AN56)))</f>
        <v/>
      </c>
      <c r="AO56" s="383">
        <f>(IF(DASHBOARD!$J$2=AO7,DASHBOARD!$V$352,IF(DASHBOARD!$J$2=0,0,AO56)))</f>
        <v/>
      </c>
      <c r="AP56" s="383">
        <f>(IF(DASHBOARD!$J$2=AP7,DASHBOARD!$V$352,IF(DASHBOARD!$J$2=0,0,AP56)))</f>
        <v/>
      </c>
      <c r="AQ56" s="383">
        <f>(IF(DASHBOARD!$J$2=AQ7,DASHBOARD!$V$352,IF(DASHBOARD!$J$2=0,0,AQ56)))</f>
        <v/>
      </c>
      <c r="AR56" s="383">
        <f>(IF(DASHBOARD!$J$2=AR7,DASHBOARD!$V$352,IF(DASHBOARD!$J$2=0,0,AR56)))</f>
        <v/>
      </c>
      <c r="AS56" s="383">
        <f>(IF(DASHBOARD!$J$2=AS7,DASHBOARD!$V$352,IF(DASHBOARD!$J$2=0,0,AS56)))</f>
        <v/>
      </c>
      <c r="AT56" s="383">
        <f>(IF(DASHBOARD!$J$2=AT7,DASHBOARD!$V$352,IF(DASHBOARD!$J$2=0,0,AT56)))</f>
        <v/>
      </c>
      <c r="AU56" s="383">
        <f>(IF(DASHBOARD!$J$2=AU7,DASHBOARD!$V$352,IF(DASHBOARD!$J$2=0,0,AU56)))</f>
        <v/>
      </c>
      <c r="AV56" s="383">
        <f>(IF(DASHBOARD!$J$2=AV7,DASHBOARD!$V$352,IF(DASHBOARD!$J$2=0,0,AV56)))</f>
        <v/>
      </c>
      <c r="AW56" s="383">
        <f>(IF(DASHBOARD!$J$2=AW7,DASHBOARD!$V$352,IF(DASHBOARD!$J$2=0,0,AW56)))</f>
        <v/>
      </c>
      <c r="AX56" s="383">
        <f>(IF(DASHBOARD!$J$2=AX7,DASHBOARD!$V$352,IF(DASHBOARD!$J$2=0,0,AX56)))</f>
        <v/>
      </c>
      <c r="AY56" s="383">
        <f>(IF(DASHBOARD!$J$2=AY7,DASHBOARD!$V$352,IF(DASHBOARD!$J$2=0,0,AY56)))</f>
        <v/>
      </c>
      <c r="AZ56" s="383">
        <f>(IF(DASHBOARD!$J$2=AZ7,DASHBOARD!$V$352,IF(DASHBOARD!$J$2=0,0,AZ56)))</f>
        <v/>
      </c>
      <c r="BA56" s="383">
        <f>(IF(DASHBOARD!$J$2=BA7,DASHBOARD!$V$352,IF(DASHBOARD!$J$2=0,0,BA56)))</f>
        <v/>
      </c>
      <c r="BB56" s="384">
        <f>IF(SUM(F56:BA56)&lt;&gt;0,AVERAGEIF(F56:BA56,"&gt;0",F56:BA56),0)</f>
        <v/>
      </c>
      <c r="BC56" s="147" t="n"/>
      <c r="BD56" s="385">
        <f>MAXA(F56:BA56)</f>
        <v/>
      </c>
      <c r="BE56" s="1461">
        <f>IF(BD56&lt;&gt;0,VLOOKUP(BD56,$F$10:$BA$10,MATCH(BD56,F56:BA56,0)),"")</f>
        <v/>
      </c>
      <c r="BF56" s="385">
        <f t="array" ref="BF56">MIN(IF(F56:BA56&gt;0,F56:BA56))</f>
        <v/>
      </c>
      <c r="BG56" s="1461">
        <f>IF(BF56&lt;&gt;0,VLOOKUP(BF56,$F$10:$BA$10,MATCH($BF56,$F56:$BA56,0)),"")</f>
        <v/>
      </c>
      <c r="BI56" s="1368">
        <f>HLOOKUP($BI$9,$S$10:$AI$443,1+$BL56,TRUE)</f>
        <v/>
      </c>
      <c r="BJ56" s="1369">
        <f>HLOOKUP($BJ$9,$AJ$10:$AW$443,1+$BL56,TRUE)</f>
        <v/>
      </c>
      <c r="BK56" s="151" t="n"/>
      <c r="BL56" s="387" t="n">
        <v>46</v>
      </c>
      <c r="BM56" s="389" t="n"/>
    </row>
    <row r="57" ht="20.25" customHeight="1" s="18" thickBot="1" thickTop="1">
      <c r="B57" s="1370" t="n"/>
      <c r="C57" s="1353" t="n"/>
      <c r="D57" s="1463" t="n"/>
      <c r="E57" s="388" t="inlineStr">
        <is>
          <t>Maros # 2, 150</t>
        </is>
      </c>
      <c r="F57" s="383">
        <f>(IF(DASHBOARD!$J$2=F7,DASHBOARD!$V$353,IF(DASHBOARD!$J$2=0,0,F57)))</f>
        <v/>
      </c>
      <c r="G57" s="383">
        <f>(IF(DASHBOARD!$J$2=G7,DASHBOARD!$V$353,IF(DASHBOARD!$J$2=0,0,G57)))</f>
        <v/>
      </c>
      <c r="H57" s="383">
        <f>(IF(DASHBOARD!$J$2=H7,DASHBOARD!$V$353,IF(DASHBOARD!$J$2=0,0,H57)))</f>
        <v/>
      </c>
      <c r="I57" s="383">
        <f>(IF(DASHBOARD!$J$2=I7,DASHBOARD!$V$353,IF(DASHBOARD!$J$2=0,0,I57)))</f>
        <v/>
      </c>
      <c r="J57" s="383">
        <f>(IF(DASHBOARD!$J$2=J7,DASHBOARD!$V$353,IF(DASHBOARD!$J$2=0,0,J57)))</f>
        <v/>
      </c>
      <c r="K57" s="383">
        <f>(IF(DASHBOARD!$J$2=K7,DASHBOARD!$V$353,IF(DASHBOARD!$J$2=0,0,K57)))</f>
        <v/>
      </c>
      <c r="L57" s="383">
        <f>(IF(DASHBOARD!$J$2=L7,DASHBOARD!$V$353,IF(DASHBOARD!$J$2=0,0,L57)))</f>
        <v/>
      </c>
      <c r="M57" s="383">
        <f>(IF(DASHBOARD!$J$2=M7,DASHBOARD!$V$353,IF(DASHBOARD!$J$2=0,0,M57)))</f>
        <v/>
      </c>
      <c r="N57" s="383">
        <f>(IF(DASHBOARD!$J$2=N7,DASHBOARD!$V$353,IF(DASHBOARD!$J$2=0,0,N57)))</f>
        <v/>
      </c>
      <c r="O57" s="383">
        <f>(IF(DASHBOARD!$J$2=O7,DASHBOARD!$V$353,IF(DASHBOARD!$J$2=0,0,O57)))</f>
        <v/>
      </c>
      <c r="P57" s="383">
        <f>(IF(DASHBOARD!$J$2=P7,DASHBOARD!$V$353,IF(DASHBOARD!$J$2=0,0,P57)))</f>
        <v/>
      </c>
      <c r="Q57" s="383">
        <f>(IF(DASHBOARD!$J$2=Q7,DASHBOARD!$V$353,IF(DASHBOARD!$J$2=0,0,Q57)))</f>
        <v/>
      </c>
      <c r="R57" s="383">
        <f>(IF(DASHBOARD!$J$2=R7,DASHBOARD!$V$353,IF(DASHBOARD!$J$2=0,0,R57)))</f>
        <v/>
      </c>
      <c r="S57" s="383">
        <f>(IF(DASHBOARD!$J$2=S7,DASHBOARD!$V$353,IF(DASHBOARD!$J$2=0,0,S57)))</f>
        <v/>
      </c>
      <c r="T57" s="383">
        <f>(IF(DASHBOARD!$J$2=T7,DASHBOARD!$V$353,IF(DASHBOARD!$J$2=0,0,T57)))</f>
        <v/>
      </c>
      <c r="U57" s="383">
        <f>(IF(DASHBOARD!$J$2=U7,DASHBOARD!$V$353,IF(DASHBOARD!$J$2=0,0,U57)))</f>
        <v/>
      </c>
      <c r="V57" s="383">
        <f>(IF(DASHBOARD!$J$2=V7,DASHBOARD!$V$353,IF(DASHBOARD!$J$2=0,0,V57)))</f>
        <v/>
      </c>
      <c r="W57" s="383">
        <f>(IF(DASHBOARD!$J$2=W7,DASHBOARD!$V$353,IF(DASHBOARD!$J$2=0,0,W57)))</f>
        <v/>
      </c>
      <c r="X57" s="383">
        <f>(IF(DASHBOARD!$J$2=X7,DASHBOARD!$V$353,IF(DASHBOARD!$J$2=0,0,X57)))</f>
        <v/>
      </c>
      <c r="Y57" s="383">
        <f>(IF(DASHBOARD!$J$2=Y7,DASHBOARD!$V$353,IF(DASHBOARD!$J$2=0,0,Y57)))</f>
        <v/>
      </c>
      <c r="Z57" s="383">
        <f>(IF(DASHBOARD!$J$2=Z7,DASHBOARD!$V$353,IF(DASHBOARD!$J$2=0,0,Z57)))</f>
        <v/>
      </c>
      <c r="AA57" s="383">
        <f>(IF(DASHBOARD!$J$2=AA7,DASHBOARD!$V$353,IF(DASHBOARD!$J$2=0,0,AA57)))</f>
        <v/>
      </c>
      <c r="AB57" s="383">
        <f>(IF(DASHBOARD!$J$2=AB7,DASHBOARD!$V$353,IF(DASHBOARD!$J$2=0,0,AB57)))</f>
        <v/>
      </c>
      <c r="AC57" s="383">
        <f>(IF(DASHBOARD!$J$2=AC7,DASHBOARD!$V$353,IF(DASHBOARD!$J$2=0,0,AC57)))</f>
        <v/>
      </c>
      <c r="AD57" s="383">
        <f>(IF(DASHBOARD!$J$2=AD7,DASHBOARD!$V$353,IF(DASHBOARD!$J$2=0,0,AD57)))</f>
        <v/>
      </c>
      <c r="AE57" s="383">
        <f>(IF(DASHBOARD!$J$2=AE7,DASHBOARD!$V$353,IF(DASHBOARD!$J$2=0,0,AE57)))</f>
        <v/>
      </c>
      <c r="AF57" s="383">
        <f>(IF(DASHBOARD!$J$2=AF7,DASHBOARD!$V$353,IF(DASHBOARD!$J$2=0,0,AF57)))</f>
        <v/>
      </c>
      <c r="AG57" s="383">
        <f>(IF(DASHBOARD!$J$2=AG7,DASHBOARD!$V$353,IF(DASHBOARD!$J$2=0,0,AG57)))</f>
        <v/>
      </c>
      <c r="AH57" s="383">
        <f>(IF(DASHBOARD!$J$2=AH7,DASHBOARD!$V$353,IF(DASHBOARD!$J$2=0,0,AH57)))</f>
        <v/>
      </c>
      <c r="AI57" s="383">
        <f>(IF(DASHBOARD!$J$2=AI7,DASHBOARD!$V$353,IF(DASHBOARD!$J$2=0,0,AI57)))</f>
        <v/>
      </c>
      <c r="AJ57" s="383">
        <f>(IF(DASHBOARD!$J$2=AJ7,DASHBOARD!$V$353,IF(DASHBOARD!$J$2=0,0,AJ57)))</f>
        <v/>
      </c>
      <c r="AK57" s="383">
        <f>(IF(DASHBOARD!$J$2=AK7,DASHBOARD!$V$353,IF(DASHBOARD!$J$2=0,0,AK57)))</f>
        <v/>
      </c>
      <c r="AL57" s="383">
        <f>(IF(DASHBOARD!$J$2=AL7,DASHBOARD!$V$353,IF(DASHBOARD!$J$2=0,0,AL57)))</f>
        <v/>
      </c>
      <c r="AM57" s="383">
        <f>(IF(DASHBOARD!$J$2=AM7,DASHBOARD!$V$353,IF(DASHBOARD!$J$2=0,0,AM57)))</f>
        <v/>
      </c>
      <c r="AN57" s="383">
        <f>(IF(DASHBOARD!$J$2=AN7,DASHBOARD!$V$353,IF(DASHBOARD!$J$2=0,0,AN57)))</f>
        <v/>
      </c>
      <c r="AO57" s="383">
        <f>(IF(DASHBOARD!$J$2=AO7,DASHBOARD!$V$353,IF(DASHBOARD!$J$2=0,0,AO57)))</f>
        <v/>
      </c>
      <c r="AP57" s="383">
        <f>(IF(DASHBOARD!$J$2=AP7,DASHBOARD!$V$353,IF(DASHBOARD!$J$2=0,0,AP57)))</f>
        <v/>
      </c>
      <c r="AQ57" s="383">
        <f>(IF(DASHBOARD!$J$2=AQ7,DASHBOARD!$V$353,IF(DASHBOARD!$J$2=0,0,AQ57)))</f>
        <v/>
      </c>
      <c r="AR57" s="383">
        <f>(IF(DASHBOARD!$J$2=AR7,DASHBOARD!$V$353,IF(DASHBOARD!$J$2=0,0,AR57)))</f>
        <v/>
      </c>
      <c r="AS57" s="383">
        <f>(IF(DASHBOARD!$J$2=AS7,DASHBOARD!$V$353,IF(DASHBOARD!$J$2=0,0,AS57)))</f>
        <v/>
      </c>
      <c r="AT57" s="383">
        <f>(IF(DASHBOARD!$J$2=AT7,DASHBOARD!$V$353,IF(DASHBOARD!$J$2=0,0,AT57)))</f>
        <v/>
      </c>
      <c r="AU57" s="383">
        <f>(IF(DASHBOARD!$J$2=AU7,DASHBOARD!$V$353,IF(DASHBOARD!$J$2=0,0,AU57)))</f>
        <v/>
      </c>
      <c r="AV57" s="383">
        <f>(IF(DASHBOARD!$J$2=AV7,DASHBOARD!$V$353,IF(DASHBOARD!$J$2=0,0,AV57)))</f>
        <v/>
      </c>
      <c r="AW57" s="383">
        <f>(IF(DASHBOARD!$J$2=AW7,DASHBOARD!$V$353,IF(DASHBOARD!$J$2=0,0,AW57)))</f>
        <v/>
      </c>
      <c r="AX57" s="383">
        <f>(IF(DASHBOARD!$J$2=AX7,DASHBOARD!$V$353,IF(DASHBOARD!$J$2=0,0,AX57)))</f>
        <v/>
      </c>
      <c r="AY57" s="383">
        <f>(IF(DASHBOARD!$J$2=AY7,DASHBOARD!$V$353,IF(DASHBOARD!$J$2=0,0,AY57)))</f>
        <v/>
      </c>
      <c r="AZ57" s="383">
        <f>(IF(DASHBOARD!$J$2=AZ7,DASHBOARD!$V$353,IF(DASHBOARD!$J$2=0,0,AZ57)))</f>
        <v/>
      </c>
      <c r="BA57" s="383">
        <f>(IF(DASHBOARD!$J$2=BA7,DASHBOARD!$V$353,IF(DASHBOARD!$J$2=0,0,BA57)))</f>
        <v/>
      </c>
      <c r="BB57" s="384">
        <f>IF(SUM(F57:BA57)&lt;&gt;0,AVERAGEIF(F57:BA57,"&gt;0",F57:BA57),0)</f>
        <v/>
      </c>
      <c r="BC57" s="147" t="n"/>
      <c r="BD57" s="385">
        <f>MAXA(F57:BA57)</f>
        <v/>
      </c>
      <c r="BE57" s="1461">
        <f>IF(BD57&lt;&gt;0,VLOOKUP(BD57,$F$10:$BA$10,MATCH(BD57,F57:BA57,0)),"")</f>
        <v/>
      </c>
      <c r="BF57" s="385">
        <f t="array" ref="BF57">MIN(IF(F57:BA57&gt;0,F57:BA57))</f>
        <v/>
      </c>
      <c r="BG57" s="1461">
        <f>IF(BF57&lt;&gt;0,VLOOKUP(BF57,$F$10:$BA$10,MATCH($BF57,$F57:$BA57,0)),"")</f>
        <v/>
      </c>
      <c r="BI57" s="1368">
        <f>HLOOKUP($BI$9,$S$10:$AI$443,1+$BL57,TRUE)</f>
        <v/>
      </c>
      <c r="BJ57" s="1369">
        <f>HLOOKUP($BJ$9,$AJ$10:$AW$443,1+$BL57,TRUE)</f>
        <v/>
      </c>
      <c r="BK57" s="151" t="n"/>
      <c r="BL57" s="387" t="n">
        <v>47</v>
      </c>
      <c r="BM57" s="389" t="n"/>
    </row>
    <row r="58" ht="20.25" customHeight="1" s="18" thickBot="1" thickTop="1">
      <c r="B58" s="1370" t="n"/>
      <c r="C58" s="1353" t="n"/>
      <c r="D58" s="1078" t="n"/>
      <c r="E58" s="388" t="n"/>
      <c r="F58" s="383" t="n"/>
      <c r="G58" s="383" t="n"/>
      <c r="H58" s="383" t="n"/>
      <c r="I58" s="383" t="n"/>
      <c r="J58" s="383" t="n"/>
      <c r="K58" s="383" t="n"/>
      <c r="L58" s="383" t="n"/>
      <c r="M58" s="383" t="n"/>
      <c r="N58" s="383" t="n"/>
      <c r="O58" s="383" t="n"/>
      <c r="P58" s="383" t="n"/>
      <c r="Q58" s="383" t="n"/>
      <c r="R58" s="383" t="n"/>
      <c r="S58" s="383" t="n"/>
      <c r="T58" s="383" t="n"/>
      <c r="U58" s="383" t="n"/>
      <c r="V58" s="383" t="n"/>
      <c r="W58" s="383" t="n"/>
      <c r="X58" s="383" t="n"/>
      <c r="Y58" s="383" t="n"/>
      <c r="Z58" s="383" t="n"/>
      <c r="AA58" s="383" t="n"/>
      <c r="AB58" s="383" t="n"/>
      <c r="AC58" s="383" t="n"/>
      <c r="AD58" s="383" t="n"/>
      <c r="AE58" s="383" t="n"/>
      <c r="AF58" s="383" t="n"/>
      <c r="AG58" s="383" t="n"/>
      <c r="AH58" s="383" t="n"/>
      <c r="AI58" s="383" t="n"/>
      <c r="AJ58" s="383" t="n"/>
      <c r="AK58" s="383" t="n"/>
      <c r="AL58" s="383" t="n"/>
      <c r="AM58" s="383" t="n"/>
      <c r="AN58" s="383" t="n"/>
      <c r="AO58" s="383" t="n"/>
      <c r="AP58" s="383" t="n"/>
      <c r="AQ58" s="383" t="n"/>
      <c r="AR58" s="383" t="n"/>
      <c r="AS58" s="383" t="n"/>
      <c r="AT58" s="383" t="n"/>
      <c r="AU58" s="383" t="n"/>
      <c r="AV58" s="383" t="n"/>
      <c r="AW58" s="383" t="n"/>
      <c r="AX58" s="383" t="n"/>
      <c r="AY58" s="383" t="n"/>
      <c r="AZ58" s="383" t="n"/>
      <c r="BA58" s="383" t="n"/>
      <c r="BB58" s="384" t="n"/>
      <c r="BC58" s="147" t="n"/>
      <c r="BD58" s="642" t="n"/>
      <c r="BE58" s="1465" t="n"/>
      <c r="BF58" s="642" t="n"/>
      <c r="BG58" s="1465" t="n"/>
      <c r="BI58" s="1466" t="n"/>
      <c r="BJ58" s="1467" t="n"/>
      <c r="BK58" s="151" t="n"/>
      <c r="BL58" s="387" t="n"/>
      <c r="BM58" s="389" t="n"/>
    </row>
    <row r="59" ht="20.25" customHeight="1" s="18" thickBot="1" thickTop="1">
      <c r="B59" s="1370" t="n"/>
      <c r="C59" s="1353" t="n"/>
      <c r="D59" s="1464" t="inlineStr">
        <is>
          <t>Bosowa 150</t>
        </is>
      </c>
      <c r="E59" s="388" t="inlineStr">
        <is>
          <t>Tello #1,150</t>
        </is>
      </c>
      <c r="F59" s="383">
        <f>(IF(DASHBOARD!$J$2=F7,DASHBOARD!$V$278,IF(DASHBOARD!$J$2=0,0,F59)))</f>
        <v/>
      </c>
      <c r="G59" s="383">
        <f>(IF(DASHBOARD!$J$2=G7,DASHBOARD!$V$278,IF(DASHBOARD!$J$2=0,0,G59)))</f>
        <v/>
      </c>
      <c r="H59" s="383">
        <f>(IF(DASHBOARD!$J$2=H7,DASHBOARD!$V$278,IF(DASHBOARD!$J$2=0,0,H59)))</f>
        <v/>
      </c>
      <c r="I59" s="383">
        <f>(IF(DASHBOARD!$J$2=I7,DASHBOARD!$V$278,IF(DASHBOARD!$J$2=0,0,I59)))</f>
        <v/>
      </c>
      <c r="J59" s="383">
        <f>(IF(DASHBOARD!$J$2=J7,DASHBOARD!$V$278,IF(DASHBOARD!$J$2=0,0,J59)))</f>
        <v/>
      </c>
      <c r="K59" s="383">
        <f>(IF(DASHBOARD!$J$2=K7,DASHBOARD!$V$278,IF(DASHBOARD!$J$2=0,0,K59)))</f>
        <v/>
      </c>
      <c r="L59" s="383">
        <f>(IF(DASHBOARD!$J$2=L7,DASHBOARD!$V$278,IF(DASHBOARD!$J$2=0,0,L59)))</f>
        <v/>
      </c>
      <c r="M59" s="383">
        <f>(IF(DASHBOARD!$J$2=M7,DASHBOARD!$V$278,IF(DASHBOARD!$J$2=0,0,M59)))</f>
        <v/>
      </c>
      <c r="N59" s="383">
        <f>(IF(DASHBOARD!$J$2=N7,DASHBOARD!$V$278,IF(DASHBOARD!$J$2=0,0,N59)))</f>
        <v/>
      </c>
      <c r="O59" s="383">
        <f>(IF(DASHBOARD!$J$2=O7,DASHBOARD!$V$278,IF(DASHBOARD!$J$2=0,0,O59)))</f>
        <v/>
      </c>
      <c r="P59" s="383">
        <f>(IF(DASHBOARD!$J$2=P7,DASHBOARD!$V$278,IF(DASHBOARD!$J$2=0,0,P59)))</f>
        <v/>
      </c>
      <c r="Q59" s="383">
        <f>(IF(DASHBOARD!$J$2=Q7,DASHBOARD!$V$278,IF(DASHBOARD!$J$2=0,0,Q59)))</f>
        <v/>
      </c>
      <c r="R59" s="383">
        <f>(IF(DASHBOARD!$J$2=R7,DASHBOARD!$V$278,IF(DASHBOARD!$J$2=0,0,R59)))</f>
        <v/>
      </c>
      <c r="S59" s="383">
        <f>(IF(DASHBOARD!$J$2=S7,DASHBOARD!$V$278,IF(DASHBOARD!$J$2=0,0,S59)))</f>
        <v/>
      </c>
      <c r="T59" s="383">
        <f>(IF(DASHBOARD!$J$2=T7,DASHBOARD!$V$278,IF(DASHBOARD!$J$2=0,0,T59)))</f>
        <v/>
      </c>
      <c r="U59" s="383">
        <f>(IF(DASHBOARD!$J$2=U7,DASHBOARD!$V$278,IF(DASHBOARD!$J$2=0,0,U59)))</f>
        <v/>
      </c>
      <c r="V59" s="383">
        <f>(IF(DASHBOARD!$J$2=V7,DASHBOARD!$V$278,IF(DASHBOARD!$J$2=0,0,V59)))</f>
        <v/>
      </c>
      <c r="W59" s="383">
        <f>(IF(DASHBOARD!$J$2=W7,DASHBOARD!$V$278,IF(DASHBOARD!$J$2=0,0,W59)))</f>
        <v/>
      </c>
      <c r="X59" s="383">
        <f>(IF(DASHBOARD!$J$2=X7,DASHBOARD!$V$278,IF(DASHBOARD!$J$2=0,0,X59)))</f>
        <v/>
      </c>
      <c r="Y59" s="383">
        <f>(IF(DASHBOARD!$J$2=Y7,DASHBOARD!$V$278,IF(DASHBOARD!$J$2=0,0,Y59)))</f>
        <v/>
      </c>
      <c r="Z59" s="383">
        <f>(IF(DASHBOARD!$J$2=Z7,DASHBOARD!$V$278,IF(DASHBOARD!$J$2=0,0,Z59)))</f>
        <v/>
      </c>
      <c r="AA59" s="383">
        <f>(IF(DASHBOARD!$J$2=AA7,DASHBOARD!$V$278,IF(DASHBOARD!$J$2=0,0,AA59)))</f>
        <v/>
      </c>
      <c r="AB59" s="383">
        <f>(IF(DASHBOARD!$J$2=AB7,DASHBOARD!$V$278,IF(DASHBOARD!$J$2=0,0,AB59)))</f>
        <v/>
      </c>
      <c r="AC59" s="383">
        <f>(IF(DASHBOARD!$J$2=AC7,DASHBOARD!$V$278,IF(DASHBOARD!$J$2=0,0,AC59)))</f>
        <v/>
      </c>
      <c r="AD59" s="383">
        <f>(IF(DASHBOARD!$J$2=AD7,DASHBOARD!$V$278,IF(DASHBOARD!$J$2=0,0,AD59)))</f>
        <v/>
      </c>
      <c r="AE59" s="383">
        <f>(IF(DASHBOARD!$J$2=AE7,DASHBOARD!$V$278,IF(DASHBOARD!$J$2=0,0,AE59)))</f>
        <v/>
      </c>
      <c r="AF59" s="383">
        <f>(IF(DASHBOARD!$J$2=AF7,DASHBOARD!$V$278,IF(DASHBOARD!$J$2=0,0,AF59)))</f>
        <v/>
      </c>
      <c r="AG59" s="383">
        <f>(IF(DASHBOARD!$J$2=AG7,DASHBOARD!$V$278,IF(DASHBOARD!$J$2=0,0,AG59)))</f>
        <v/>
      </c>
      <c r="AH59" s="383">
        <f>(IF(DASHBOARD!$J$2=AH7,DASHBOARD!$V$278,IF(DASHBOARD!$J$2=0,0,AH59)))</f>
        <v/>
      </c>
      <c r="AI59" s="383">
        <f>(IF(DASHBOARD!$J$2=AI7,DASHBOARD!$V$278,IF(DASHBOARD!$J$2=0,0,AI59)))</f>
        <v/>
      </c>
      <c r="AJ59" s="383">
        <f>(IF(DASHBOARD!$J$2=AJ7,DASHBOARD!$V$278,IF(DASHBOARD!$J$2=0,0,AJ59)))</f>
        <v/>
      </c>
      <c r="AK59" s="383">
        <f>(IF(DASHBOARD!$J$2=AK7,DASHBOARD!$V$278,IF(DASHBOARD!$J$2=0,0,AK59)))</f>
        <v/>
      </c>
      <c r="AL59" s="383">
        <f>(IF(DASHBOARD!$J$2=AL7,DASHBOARD!$V$278,IF(DASHBOARD!$J$2=0,0,AL59)))</f>
        <v/>
      </c>
      <c r="AM59" s="383">
        <f>(IF(DASHBOARD!$J$2=AM7,DASHBOARD!$V$278,IF(DASHBOARD!$J$2=0,0,AM59)))</f>
        <v/>
      </c>
      <c r="AN59" s="383">
        <f>(IF(DASHBOARD!$J$2=AN7,DASHBOARD!$V$278,IF(DASHBOARD!$J$2=0,0,AN59)))</f>
        <v/>
      </c>
      <c r="AO59" s="383">
        <f>(IF(DASHBOARD!$J$2=AO7,DASHBOARD!$V$278,IF(DASHBOARD!$J$2=0,0,AO59)))</f>
        <v/>
      </c>
      <c r="AP59" s="383">
        <f>(IF(DASHBOARD!$J$2=AP7,DASHBOARD!$V$278,IF(DASHBOARD!$J$2=0,0,AP59)))</f>
        <v/>
      </c>
      <c r="AQ59" s="383">
        <f>(IF(DASHBOARD!$J$2=AQ7,DASHBOARD!$V$278,IF(DASHBOARD!$J$2=0,0,AQ59)))</f>
        <v/>
      </c>
      <c r="AR59" s="383">
        <f>(IF(DASHBOARD!$J$2=AR7,DASHBOARD!$V$278,IF(DASHBOARD!$J$2=0,0,AR59)))</f>
        <v/>
      </c>
      <c r="AS59" s="383">
        <f>(IF(DASHBOARD!$J$2=AS7,DASHBOARD!$V$278,IF(DASHBOARD!$J$2=0,0,AS59)))</f>
        <v/>
      </c>
      <c r="AT59" s="383">
        <f>(IF(DASHBOARD!$J$2=AT7,DASHBOARD!$V$278,IF(DASHBOARD!$J$2=0,0,AT59)))</f>
        <v/>
      </c>
      <c r="AU59" s="383">
        <f>(IF(DASHBOARD!$J$2=AU7,DASHBOARD!$V$278,IF(DASHBOARD!$J$2=0,0,AU59)))</f>
        <v/>
      </c>
      <c r="AV59" s="383">
        <f>(IF(DASHBOARD!$J$2=AV7,DASHBOARD!$V$278,IF(DASHBOARD!$J$2=0,0,AV59)))</f>
        <v/>
      </c>
      <c r="AW59" s="383">
        <f>(IF(DASHBOARD!$J$2=AW7,DASHBOARD!$V$278,IF(DASHBOARD!$J$2=0,0,AW59)))</f>
        <v/>
      </c>
      <c r="AX59" s="383">
        <f>(IF(DASHBOARD!$J$2=AX7,DASHBOARD!$V$278,IF(DASHBOARD!$J$2=0,0,AX59)))</f>
        <v/>
      </c>
      <c r="AY59" s="383">
        <f>(IF(DASHBOARD!$J$2=AY7,DASHBOARD!$V$278,IF(DASHBOARD!$J$2=0,0,AY59)))</f>
        <v/>
      </c>
      <c r="AZ59" s="383">
        <f>(IF(DASHBOARD!$J$2=AZ7,DASHBOARD!$V$278,IF(DASHBOARD!$J$2=0,0,AZ59)))</f>
        <v/>
      </c>
      <c r="BA59" s="383">
        <f>(IF(DASHBOARD!$J$2=BA7,DASHBOARD!$V$278,IF(DASHBOARD!$J$2=0,0,BA59)))</f>
        <v/>
      </c>
      <c r="BB59" s="384">
        <f>IF(SUM(F59:BA59)&lt;&gt;0,AVERAGEIF(F59:BA59,"&gt;0",F59:BA59),0)</f>
        <v/>
      </c>
      <c r="BC59" s="147" t="n"/>
      <c r="BD59" s="385">
        <f>MAXA(F59:BA59)</f>
        <v/>
      </c>
      <c r="BE59" s="1461">
        <f>IF(BD59&lt;&gt;0,VLOOKUP(BD59,$F$10:$BA$10,MATCH(BD59,F59:BA59,0)),"")</f>
        <v/>
      </c>
      <c r="BF59" s="385">
        <f t="array" ref="BF59">MIN(IF(F59:BA59&gt;0,F59:BA59))</f>
        <v/>
      </c>
      <c r="BG59" s="1461">
        <f>IF(BF59&lt;&gt;0,VLOOKUP(BF59,$F$10:$BA$10,MATCH($BF59,$F59:$BA59,0)),"")</f>
        <v/>
      </c>
      <c r="BI59" s="1368">
        <f>HLOOKUP($BI$9,$S$10:$AI$443,1+$BL59,TRUE)</f>
        <v/>
      </c>
      <c r="BJ59" s="1369">
        <f>HLOOKUP($BJ$9,$AJ$10:$AW$443,1+$BL59,TRUE)</f>
        <v/>
      </c>
      <c r="BK59" s="151" t="n"/>
      <c r="BL59" s="387" t="n">
        <v>29</v>
      </c>
      <c r="BM59" s="389" t="n"/>
    </row>
    <row r="60" ht="20.25" customHeight="1" s="18" thickBot="1" thickTop="1">
      <c r="B60" s="1370" t="n"/>
      <c r="C60" s="1353" t="n"/>
      <c r="D60" s="1463" t="n"/>
      <c r="E60" s="388" t="inlineStr">
        <is>
          <t>Pangkep #1, 150</t>
        </is>
      </c>
      <c r="F60" s="383">
        <f>(IF(DASHBOARD!$J$2=F7,DASHBOARD!$V$279,IF(DASHBOARD!$J$2=0,0,F60)))</f>
        <v/>
      </c>
      <c r="G60" s="383">
        <f>(IF(DASHBOARD!$J$2=G7,DASHBOARD!$V$279,IF(DASHBOARD!$J$2=0,0,G60)))</f>
        <v/>
      </c>
      <c r="H60" s="383">
        <f>(IF(DASHBOARD!$J$2=H7,DASHBOARD!$V$279,IF(DASHBOARD!$J$2=0,0,H60)))</f>
        <v/>
      </c>
      <c r="I60" s="383">
        <f>(IF(DASHBOARD!$J$2=I7,DASHBOARD!$V$279,IF(DASHBOARD!$J$2=0,0,I60)))</f>
        <v/>
      </c>
      <c r="J60" s="383">
        <f>(IF(DASHBOARD!$J$2=J7,DASHBOARD!$V$279,IF(DASHBOARD!$J$2=0,0,J60)))</f>
        <v/>
      </c>
      <c r="K60" s="383">
        <f>(IF(DASHBOARD!$J$2=K7,DASHBOARD!$V$279,IF(DASHBOARD!$J$2=0,0,K60)))</f>
        <v/>
      </c>
      <c r="L60" s="383">
        <f>(IF(DASHBOARD!$J$2=L7,DASHBOARD!$V$279,IF(DASHBOARD!$J$2=0,0,L60)))</f>
        <v/>
      </c>
      <c r="M60" s="383">
        <f>(IF(DASHBOARD!$J$2=M7,DASHBOARD!$V$279,IF(DASHBOARD!$J$2=0,0,M60)))</f>
        <v/>
      </c>
      <c r="N60" s="383">
        <f>(IF(DASHBOARD!$J$2=N7,DASHBOARD!$V$279,IF(DASHBOARD!$J$2=0,0,N60)))</f>
        <v/>
      </c>
      <c r="O60" s="383">
        <f>(IF(DASHBOARD!$J$2=O7,DASHBOARD!$V$279,IF(DASHBOARD!$J$2=0,0,O60)))</f>
        <v/>
      </c>
      <c r="P60" s="383">
        <f>(IF(DASHBOARD!$J$2=P7,DASHBOARD!$V$279,IF(DASHBOARD!$J$2=0,0,P60)))</f>
        <v/>
      </c>
      <c r="Q60" s="383">
        <f>(IF(DASHBOARD!$J$2=Q7,DASHBOARD!$V$279,IF(DASHBOARD!$J$2=0,0,Q60)))</f>
        <v/>
      </c>
      <c r="R60" s="383">
        <f>(IF(DASHBOARD!$J$2=R7,DASHBOARD!$V$279,IF(DASHBOARD!$J$2=0,0,R60)))</f>
        <v/>
      </c>
      <c r="S60" s="383">
        <f>(IF(DASHBOARD!$J$2=S7,DASHBOARD!$V$279,IF(DASHBOARD!$J$2=0,0,S60)))</f>
        <v/>
      </c>
      <c r="T60" s="383">
        <f>(IF(DASHBOARD!$J$2=T7,DASHBOARD!$V$279,IF(DASHBOARD!$J$2=0,0,T60)))</f>
        <v/>
      </c>
      <c r="U60" s="383">
        <f>(IF(DASHBOARD!$J$2=U7,DASHBOARD!$V$279,IF(DASHBOARD!$J$2=0,0,U60)))</f>
        <v/>
      </c>
      <c r="V60" s="383">
        <f>(IF(DASHBOARD!$J$2=V7,DASHBOARD!$V$279,IF(DASHBOARD!$J$2=0,0,V60)))</f>
        <v/>
      </c>
      <c r="W60" s="383">
        <f>(IF(DASHBOARD!$J$2=W7,DASHBOARD!$V$279,IF(DASHBOARD!$J$2=0,0,W60)))</f>
        <v/>
      </c>
      <c r="X60" s="383">
        <f>(IF(DASHBOARD!$J$2=X7,DASHBOARD!$V$279,IF(DASHBOARD!$J$2=0,0,X60)))</f>
        <v/>
      </c>
      <c r="Y60" s="383">
        <f>(IF(DASHBOARD!$J$2=Y7,DASHBOARD!$V$279,IF(DASHBOARD!$J$2=0,0,Y60)))</f>
        <v/>
      </c>
      <c r="Z60" s="383">
        <f>(IF(DASHBOARD!$J$2=Z7,DASHBOARD!$V$279,IF(DASHBOARD!$J$2=0,0,Z60)))</f>
        <v/>
      </c>
      <c r="AA60" s="383">
        <f>(IF(DASHBOARD!$J$2=AA7,DASHBOARD!$V$279,IF(DASHBOARD!$J$2=0,0,AA60)))</f>
        <v/>
      </c>
      <c r="AB60" s="383">
        <f>(IF(DASHBOARD!$J$2=AB7,DASHBOARD!$V$279,IF(DASHBOARD!$J$2=0,0,AB60)))</f>
        <v/>
      </c>
      <c r="AC60" s="383">
        <f>(IF(DASHBOARD!$J$2=AC7,DASHBOARD!$V$279,IF(DASHBOARD!$J$2=0,0,AC60)))</f>
        <v/>
      </c>
      <c r="AD60" s="383">
        <f>(IF(DASHBOARD!$J$2=AD7,DASHBOARD!$V$279,IF(DASHBOARD!$J$2=0,0,AD60)))</f>
        <v/>
      </c>
      <c r="AE60" s="383">
        <f>(IF(DASHBOARD!$J$2=AE7,DASHBOARD!$V$279,IF(DASHBOARD!$J$2=0,0,AE60)))</f>
        <v/>
      </c>
      <c r="AF60" s="383">
        <f>(IF(DASHBOARD!$J$2=AF7,DASHBOARD!$V$279,IF(DASHBOARD!$J$2=0,0,AF60)))</f>
        <v/>
      </c>
      <c r="AG60" s="383">
        <f>(IF(DASHBOARD!$J$2=AG7,DASHBOARD!$V$279,IF(DASHBOARD!$J$2=0,0,AG60)))</f>
        <v/>
      </c>
      <c r="AH60" s="383">
        <f>(IF(DASHBOARD!$J$2=AH7,DASHBOARD!$V$279,IF(DASHBOARD!$J$2=0,0,AH60)))</f>
        <v/>
      </c>
      <c r="AI60" s="383">
        <f>(IF(DASHBOARD!$J$2=AI7,DASHBOARD!$V$279,IF(DASHBOARD!$J$2=0,0,AI60)))</f>
        <v/>
      </c>
      <c r="AJ60" s="383">
        <f>(IF(DASHBOARD!$J$2=AJ7,DASHBOARD!$V$279,IF(DASHBOARD!$J$2=0,0,AJ60)))</f>
        <v/>
      </c>
      <c r="AK60" s="383">
        <f>(IF(DASHBOARD!$J$2=AK7,DASHBOARD!$V$279,IF(DASHBOARD!$J$2=0,0,AK60)))</f>
        <v/>
      </c>
      <c r="AL60" s="383">
        <f>(IF(DASHBOARD!$J$2=AL7,DASHBOARD!$V$279,IF(DASHBOARD!$J$2=0,0,AL60)))</f>
        <v/>
      </c>
      <c r="AM60" s="383">
        <f>(IF(DASHBOARD!$J$2=AM7,DASHBOARD!$V$279,IF(DASHBOARD!$J$2=0,0,AM60)))</f>
        <v/>
      </c>
      <c r="AN60" s="383">
        <f>(IF(DASHBOARD!$J$2=AN7,DASHBOARD!$V$279,IF(DASHBOARD!$J$2=0,0,AN60)))</f>
        <v/>
      </c>
      <c r="AO60" s="383">
        <f>(IF(DASHBOARD!$J$2=AO7,DASHBOARD!$V$279,IF(DASHBOARD!$J$2=0,0,AO60)))</f>
        <v/>
      </c>
      <c r="AP60" s="383">
        <f>(IF(DASHBOARD!$J$2=AP7,DASHBOARD!$V$279,IF(DASHBOARD!$J$2=0,0,AP60)))</f>
        <v/>
      </c>
      <c r="AQ60" s="383">
        <f>(IF(DASHBOARD!$J$2=AQ7,DASHBOARD!$V$279,IF(DASHBOARD!$J$2=0,0,AQ60)))</f>
        <v/>
      </c>
      <c r="AR60" s="383">
        <f>(IF(DASHBOARD!$J$2=AR7,DASHBOARD!$V$279,IF(DASHBOARD!$J$2=0,0,AR60)))</f>
        <v/>
      </c>
      <c r="AS60" s="383">
        <f>(IF(DASHBOARD!$J$2=AS7,DASHBOARD!$V$279,IF(DASHBOARD!$J$2=0,0,AS60)))</f>
        <v/>
      </c>
      <c r="AT60" s="383">
        <f>(IF(DASHBOARD!$J$2=AT7,DASHBOARD!$V$279,IF(DASHBOARD!$J$2=0,0,AT60)))</f>
        <v/>
      </c>
      <c r="AU60" s="383">
        <f>(IF(DASHBOARD!$J$2=AU7,DASHBOARD!$V$279,IF(DASHBOARD!$J$2=0,0,AU60)))</f>
        <v/>
      </c>
      <c r="AV60" s="383">
        <f>(IF(DASHBOARD!$J$2=AV7,DASHBOARD!$V$279,IF(DASHBOARD!$J$2=0,0,AV60)))</f>
        <v/>
      </c>
      <c r="AW60" s="383">
        <f>(IF(DASHBOARD!$J$2=AW7,DASHBOARD!$V$279,IF(DASHBOARD!$J$2=0,0,AW60)))</f>
        <v/>
      </c>
      <c r="AX60" s="383">
        <f>(IF(DASHBOARD!$J$2=AX7,DASHBOARD!$V$279,IF(DASHBOARD!$J$2=0,0,AX60)))</f>
        <v/>
      </c>
      <c r="AY60" s="383">
        <f>(IF(DASHBOARD!$J$2=AY7,DASHBOARD!$V$279,IF(DASHBOARD!$J$2=0,0,AY60)))</f>
        <v/>
      </c>
      <c r="AZ60" s="383">
        <f>(IF(DASHBOARD!$J$2=AZ7,DASHBOARD!$V$279,IF(DASHBOARD!$J$2=0,0,AZ60)))</f>
        <v/>
      </c>
      <c r="BA60" s="383">
        <f>(IF(DASHBOARD!$J$2=BA7,DASHBOARD!$V$279,IF(DASHBOARD!$J$2=0,0,BA60)))</f>
        <v/>
      </c>
      <c r="BB60" s="384">
        <f>IF(SUM(F60:BA60)&lt;&gt;0,AVERAGEIF(F60:BA60,"&gt;0",F60:BA60),0)</f>
        <v/>
      </c>
      <c r="BC60" s="147" t="n"/>
      <c r="BD60" s="385">
        <f>MAXA(F60:BA60)</f>
        <v/>
      </c>
      <c r="BE60" s="1461">
        <f>IF(BD60&lt;&gt;0,VLOOKUP(BD60,$F$10:$BA$10,MATCH(BD60,F60:BA60,0)),"")</f>
        <v/>
      </c>
      <c r="BF60" s="385">
        <f t="array" ref="BF60">MIN(IF(F60:BA60&gt;0,F60:BA60))</f>
        <v/>
      </c>
      <c r="BG60" s="1461">
        <f>IF(BF60&lt;&gt;0,VLOOKUP(BF60,$F$10:$BA$10,MATCH($BF60,$F60:$BA60,0)),"")</f>
        <v/>
      </c>
      <c r="BI60" s="1368">
        <f>HLOOKUP($BI$9,$S$10:$AI$443,1+$BL60,TRUE)</f>
        <v/>
      </c>
      <c r="BJ60" s="1369">
        <f>HLOOKUP($BJ$9,$AJ$10:$AW$443,1+$BL60,TRUE)</f>
        <v/>
      </c>
      <c r="BK60" s="151" t="n"/>
      <c r="BL60" s="387" t="n">
        <v>30</v>
      </c>
      <c r="BM60" s="389" t="n"/>
    </row>
    <row r="61" ht="20.25" customHeight="1" s="18" thickBot="1" thickTop="1">
      <c r="B61" s="1370" t="n"/>
      <c r="C61" s="1374" t="n"/>
      <c r="D61" s="390" t="n"/>
      <c r="E61" s="395" t="n"/>
      <c r="F61" s="383" t="n"/>
      <c r="G61" s="383" t="n"/>
      <c r="H61" s="383" t="n"/>
      <c r="I61" s="383" t="n"/>
      <c r="J61" s="383" t="n"/>
      <c r="K61" s="383" t="n"/>
      <c r="L61" s="383" t="n"/>
      <c r="M61" s="383" t="n"/>
      <c r="N61" s="383" t="n"/>
      <c r="O61" s="383" t="n"/>
      <c r="P61" s="383" t="n"/>
      <c r="Q61" s="383" t="n"/>
      <c r="R61" s="383" t="n"/>
      <c r="S61" s="383" t="n"/>
      <c r="T61" s="383" t="n"/>
      <c r="U61" s="383" t="n"/>
      <c r="V61" s="383" t="n"/>
      <c r="W61" s="383" t="n"/>
      <c r="X61" s="383" t="n"/>
      <c r="Y61" s="383" t="n"/>
      <c r="Z61" s="383" t="n"/>
      <c r="AA61" s="383" t="n"/>
      <c r="AB61" s="383" t="n"/>
      <c r="AC61" s="383" t="n"/>
      <c r="AD61" s="383" t="n"/>
      <c r="AE61" s="383" t="n"/>
      <c r="AF61" s="383" t="n"/>
      <c r="AG61" s="383" t="n"/>
      <c r="AH61" s="383" t="n"/>
      <c r="AI61" s="383" t="n"/>
      <c r="AJ61" s="383" t="n"/>
      <c r="AK61" s="383" t="n"/>
      <c r="AL61" s="383" t="n"/>
      <c r="AM61" s="383" t="n"/>
      <c r="AN61" s="383" t="n"/>
      <c r="AO61" s="383" t="n"/>
      <c r="AP61" s="383" t="n"/>
      <c r="AQ61" s="383" t="n"/>
      <c r="AR61" s="383" t="n"/>
      <c r="AS61" s="383" t="n"/>
      <c r="AT61" s="383" t="n"/>
      <c r="AU61" s="383" t="n"/>
      <c r="AV61" s="383" t="n"/>
      <c r="AW61" s="383" t="n"/>
      <c r="AX61" s="383" t="n"/>
      <c r="AY61" s="383" t="n"/>
      <c r="AZ61" s="383" t="n"/>
      <c r="BA61" s="383" t="n"/>
      <c r="BB61" s="384">
        <f>IF(SUM(F61:BA61)&lt;&gt;0,AVERAGEIF(F61:BA61,"&gt;0",F61:BA61),0)</f>
        <v/>
      </c>
      <c r="BC61" s="147" t="n"/>
      <c r="BD61" s="385">
        <f>MAXA(F61:BA61)</f>
        <v/>
      </c>
      <c r="BE61" s="1461">
        <f>IF(BD61&lt;&gt;0,VLOOKUP(BD61,$F$10:$BA$10,MATCH(BD61,F61:BA61,0)),"")</f>
        <v/>
      </c>
      <c r="BF61" s="385">
        <f t="array" ref="BF61">MIN(IF(F61:BA61&gt;0,F61:BA61))</f>
        <v/>
      </c>
      <c r="BG61" s="1461">
        <f>IF(BF61&lt;&gt;0,VLOOKUP(BF61,$F$10:$BA$10,MATCH($BF61,$F61:$BA61,0)),"")</f>
        <v/>
      </c>
      <c r="BI61" s="1368">
        <f>HLOOKUP($BI$9,$S$10:$AI$443,1+$BL61,TRUE)</f>
        <v/>
      </c>
      <c r="BJ61" s="1369">
        <f>HLOOKUP($BJ$9,$AJ$10:$AW$443,1+$BL61,TRUE)</f>
        <v/>
      </c>
      <c r="BK61" s="151" t="n"/>
      <c r="BL61" s="387" t="n">
        <v>48</v>
      </c>
      <c r="BM61" s="389" t="n"/>
    </row>
    <row r="62" ht="20.25" customHeight="1" s="18" thickBot="1" thickTop="1">
      <c r="B62" s="1370" t="n"/>
      <c r="C62" s="1494" t="inlineStr">
        <is>
          <t>PANAKKUKANG</t>
        </is>
      </c>
      <c r="D62" s="396" t="inlineStr">
        <is>
          <t>BORONGLOE 66</t>
        </is>
      </c>
      <c r="E62" s="397" t="inlineStr">
        <is>
          <t>Daya 66</t>
        </is>
      </c>
      <c r="F62" s="398">
        <f>(IF(DASHBOARD!$J$2=F7,DASHBOARD!$V$462,IF(DASHBOARD!$J$2=0,0,F62)))</f>
        <v/>
      </c>
      <c r="G62" s="398">
        <f>(IF(DASHBOARD!$J$2=G7,DASHBOARD!$V$462,IF(DASHBOARD!$J$2=0,0,G62)))</f>
        <v/>
      </c>
      <c r="H62" s="398">
        <f>(IF(DASHBOARD!$J$2=H7,DASHBOARD!$V$462,IF(DASHBOARD!$J$2=0,0,H62)))</f>
        <v/>
      </c>
      <c r="I62" s="398">
        <f>(IF(DASHBOARD!$J$2=I7,DASHBOARD!$V$462,IF(DASHBOARD!$J$2=0,0,I62)))</f>
        <v/>
      </c>
      <c r="J62" s="398">
        <f>(IF(DASHBOARD!$J$2=J7,DASHBOARD!$V$462,IF(DASHBOARD!$J$2=0,0,J62)))</f>
        <v/>
      </c>
      <c r="K62" s="398">
        <f>(IF(DASHBOARD!$J$2=K7,DASHBOARD!$V$462,IF(DASHBOARD!$J$2=0,0,K62)))</f>
        <v/>
      </c>
      <c r="L62" s="398">
        <f>(IF(DASHBOARD!$J$2=L7,DASHBOARD!$V$462,IF(DASHBOARD!$J$2=0,0,L62)))</f>
        <v/>
      </c>
      <c r="M62" s="398">
        <f>(IF(DASHBOARD!$J$2=M7,DASHBOARD!$V$462,IF(DASHBOARD!$J$2=0,0,M62)))</f>
        <v/>
      </c>
      <c r="N62" s="398">
        <f>(IF(DASHBOARD!$J$2=N7,DASHBOARD!$V$462,IF(DASHBOARD!$J$2=0,0,N62)))</f>
        <v/>
      </c>
      <c r="O62" s="398">
        <f>(IF(DASHBOARD!$J$2=O7,DASHBOARD!$V$462,IF(DASHBOARD!$J$2=0,0,O62)))</f>
        <v/>
      </c>
      <c r="P62" s="398">
        <f>(IF(DASHBOARD!$J$2=P7,DASHBOARD!$V$462,IF(DASHBOARD!$J$2=0,0,P62)))</f>
        <v/>
      </c>
      <c r="Q62" s="398">
        <f>(IF(DASHBOARD!$J$2=Q7,DASHBOARD!$V$462,IF(DASHBOARD!$J$2=0,0,Q62)))</f>
        <v/>
      </c>
      <c r="R62" s="398">
        <f>(IF(DASHBOARD!$J$2=R7,DASHBOARD!$V$462,IF(DASHBOARD!$J$2=0,0,R62)))</f>
        <v/>
      </c>
      <c r="S62" s="398">
        <f>(IF(DASHBOARD!$J$2=S7,DASHBOARD!$V$462,IF(DASHBOARD!$J$2=0,0,S62)))</f>
        <v/>
      </c>
      <c r="T62" s="398">
        <f>(IF(DASHBOARD!$J$2=T7,DASHBOARD!$V$462,IF(DASHBOARD!$J$2=0,0,T62)))</f>
        <v/>
      </c>
      <c r="U62" s="398">
        <f>(IF(DASHBOARD!$J$2=U7,DASHBOARD!$V$462,IF(DASHBOARD!$J$2=0,0,U62)))</f>
        <v/>
      </c>
      <c r="V62" s="398">
        <f>(IF(DASHBOARD!$J$2=V7,DASHBOARD!$V$462,IF(DASHBOARD!$J$2=0,0,V62)))</f>
        <v/>
      </c>
      <c r="W62" s="398">
        <f>(IF(DASHBOARD!$J$2=W7,DASHBOARD!$V$462,IF(DASHBOARD!$J$2=0,0,W62)))</f>
        <v/>
      </c>
      <c r="X62" s="398">
        <f>(IF(DASHBOARD!$J$2=X7,DASHBOARD!$V$462,IF(DASHBOARD!$J$2=0,0,X62)))</f>
        <v/>
      </c>
      <c r="Y62" s="398">
        <f>(IF(DASHBOARD!$J$2=Y7,DASHBOARD!$V$462,IF(DASHBOARD!$J$2=0,0,Y62)))</f>
        <v/>
      </c>
      <c r="Z62" s="398">
        <f>(IF(DASHBOARD!$J$2=Z7,DASHBOARD!$V$462,IF(DASHBOARD!$J$2=0,0,Z62)))</f>
        <v/>
      </c>
      <c r="AA62" s="398">
        <f>(IF(DASHBOARD!$J$2=AA7,DASHBOARD!$V$462,IF(DASHBOARD!$J$2=0,0,AA62)))</f>
        <v/>
      </c>
      <c r="AB62" s="398">
        <f>(IF(DASHBOARD!$J$2=AB7,DASHBOARD!$V$462,IF(DASHBOARD!$J$2=0,0,AB62)))</f>
        <v/>
      </c>
      <c r="AC62" s="398">
        <f>(IF(DASHBOARD!$J$2=AC7,DASHBOARD!$V$462,IF(DASHBOARD!$J$2=0,0,AC62)))</f>
        <v/>
      </c>
      <c r="AD62" s="398">
        <f>(IF(DASHBOARD!$J$2=AD7,DASHBOARD!$V$462,IF(DASHBOARD!$J$2=0,0,AD62)))</f>
        <v/>
      </c>
      <c r="AE62" s="398">
        <f>(IF(DASHBOARD!$J$2=AE7,DASHBOARD!$V$462,IF(DASHBOARD!$J$2=0,0,AE62)))</f>
        <v/>
      </c>
      <c r="AF62" s="398">
        <f>(IF(DASHBOARD!$J$2=AF7,DASHBOARD!$V$462,IF(DASHBOARD!$J$2=0,0,AF62)))</f>
        <v/>
      </c>
      <c r="AG62" s="398">
        <f>(IF(DASHBOARD!$J$2=AG7,DASHBOARD!$V$462,IF(DASHBOARD!$J$2=0,0,AG62)))</f>
        <v/>
      </c>
      <c r="AH62" s="398">
        <f>(IF(DASHBOARD!$J$2=AH7,DASHBOARD!$V$462,IF(DASHBOARD!$J$2=0,0,AH62)))</f>
        <v/>
      </c>
      <c r="AI62" s="398">
        <f>(IF(DASHBOARD!$J$2=AI7,DASHBOARD!$V$462,IF(DASHBOARD!$J$2=0,0,AI62)))</f>
        <v/>
      </c>
      <c r="AJ62" s="398">
        <f>(IF(DASHBOARD!$J$2=AJ7,DASHBOARD!$V$462,IF(DASHBOARD!$J$2=0,0,AJ62)))</f>
        <v/>
      </c>
      <c r="AK62" s="398">
        <f>(IF(DASHBOARD!$J$2=AK7,DASHBOARD!$V$462,IF(DASHBOARD!$J$2=0,0,AK62)))</f>
        <v/>
      </c>
      <c r="AL62" s="398">
        <f>(IF(DASHBOARD!$J$2=AL7,DASHBOARD!$V$462,IF(DASHBOARD!$J$2=0,0,AL62)))</f>
        <v/>
      </c>
      <c r="AM62" s="398">
        <f>(IF(DASHBOARD!$J$2=AM7,DASHBOARD!$V$462,IF(DASHBOARD!$J$2=0,0,AM62)))</f>
        <v/>
      </c>
      <c r="AN62" s="398">
        <f>(IF(DASHBOARD!$J$2=AN7,DASHBOARD!$V$462,IF(DASHBOARD!$J$2=0,0,AN62)))</f>
        <v/>
      </c>
      <c r="AO62" s="398">
        <f>(IF(DASHBOARD!$J$2=AO7,DASHBOARD!$V$462,IF(DASHBOARD!$J$2=0,0,AO62)))</f>
        <v/>
      </c>
      <c r="AP62" s="398">
        <f>(IF(DASHBOARD!$J$2=AP7,DASHBOARD!$V$462,IF(DASHBOARD!$J$2=0,0,AP62)))</f>
        <v/>
      </c>
      <c r="AQ62" s="398">
        <f>(IF(DASHBOARD!$J$2=AQ7,DASHBOARD!$V$462,IF(DASHBOARD!$J$2=0,0,AQ62)))</f>
        <v/>
      </c>
      <c r="AR62" s="398">
        <f>(IF(DASHBOARD!$J$2=AR7,DASHBOARD!$V$462,IF(DASHBOARD!$J$2=0,0,AR62)))</f>
        <v/>
      </c>
      <c r="AS62" s="398">
        <f>(IF(DASHBOARD!$J$2=AS7,DASHBOARD!$V$462,IF(DASHBOARD!$J$2=0,0,AS62)))</f>
        <v/>
      </c>
      <c r="AT62" s="398">
        <f>(IF(DASHBOARD!$J$2=AT7,DASHBOARD!$V$462,IF(DASHBOARD!$J$2=0,0,AT62)))</f>
        <v/>
      </c>
      <c r="AU62" s="398">
        <f>(IF(DASHBOARD!$J$2=AU7,DASHBOARD!$V$462,IF(DASHBOARD!$J$2=0,0,AU62)))</f>
        <v/>
      </c>
      <c r="AV62" s="398">
        <f>(IF(DASHBOARD!$J$2=AV7,DASHBOARD!$V$462,IF(DASHBOARD!$J$2=0,0,AV62)))</f>
        <v/>
      </c>
      <c r="AW62" s="398">
        <f>(IF(DASHBOARD!$J$2=AW7,DASHBOARD!$V$462,IF(DASHBOARD!$J$2=0,0,AW62)))</f>
        <v/>
      </c>
      <c r="AX62" s="398">
        <f>(IF(DASHBOARD!$J$2=AX7,DASHBOARD!$V$462,IF(DASHBOARD!$J$2=0,0,AX62)))</f>
        <v/>
      </c>
      <c r="AY62" s="398">
        <f>(IF(DASHBOARD!$J$2=AY7,DASHBOARD!$V$462,IF(DASHBOARD!$J$2=0,0,AY62)))</f>
        <v/>
      </c>
      <c r="AZ62" s="398">
        <f>(IF(DASHBOARD!$J$2=AZ7,DASHBOARD!$V$462,IF(DASHBOARD!$J$2=0,0,AZ62)))</f>
        <v/>
      </c>
      <c r="BA62" s="398">
        <f>(IF(DASHBOARD!$J$2=BA7,DASHBOARD!$V$462,IF(DASHBOARD!$J$2=0,0,BA62)))</f>
        <v/>
      </c>
      <c r="BB62" s="384">
        <f>IF(SUM(F62:BA62)&lt;&gt;0,AVERAGEIF(F62:BA62,"&gt;0",F62:BA62),0)</f>
        <v/>
      </c>
      <c r="BC62" s="147" t="n"/>
      <c r="BD62" s="385">
        <f>MAXA(F62:BA62)</f>
        <v/>
      </c>
      <c r="BE62" s="1461">
        <f>IF(BD62&lt;&gt;0,VLOOKUP(BD62,$F$10:$BA$10,MATCH(BD62,F62:BA62,0)),"")</f>
        <v/>
      </c>
      <c r="BF62" s="385">
        <f t="array" ref="BF62">MIN(IF(F62:BA62&gt;0,F62:BA62))</f>
        <v/>
      </c>
      <c r="BG62" s="1461">
        <f>IF(BF62&lt;&gt;0,VLOOKUP(BF62,$F$10:$BA$10,MATCH($BF62,$F62:$BA62,0)),"")</f>
        <v/>
      </c>
      <c r="BI62" s="1368">
        <f>HLOOKUP($BI$9,$S$10:$AI$443,1+$BL62,TRUE)</f>
        <v/>
      </c>
      <c r="BJ62" s="1369">
        <f>HLOOKUP($BJ$9,$AJ$10:$AW$443,1+$BL62,TRUE)</f>
        <v/>
      </c>
      <c r="BK62" s="151" t="n"/>
      <c r="BL62" s="387" t="n">
        <v>49</v>
      </c>
      <c r="BM62" s="399" t="n"/>
    </row>
    <row r="63" ht="20.25" customHeight="1" s="18" thickBot="1" thickTop="1">
      <c r="B63" s="1370" t="n"/>
      <c r="C63" s="1413" t="n"/>
      <c r="D63" s="230" t="n"/>
      <c r="E63" s="393" t="n"/>
      <c r="F63" s="383" t="n"/>
      <c r="G63" s="383" t="n"/>
      <c r="H63" s="383" t="n"/>
      <c r="I63" s="383" t="n"/>
      <c r="J63" s="383" t="n"/>
      <c r="K63" s="383" t="n"/>
      <c r="L63" s="383" t="n"/>
      <c r="M63" s="383" t="n"/>
      <c r="N63" s="383" t="n"/>
      <c r="O63" s="383" t="n"/>
      <c r="P63" s="383" t="n"/>
      <c r="Q63" s="383" t="n"/>
      <c r="R63" s="383" t="n"/>
      <c r="S63" s="383" t="n"/>
      <c r="T63" s="383" t="n"/>
      <c r="U63" s="383" t="n"/>
      <c r="V63" s="383" t="n"/>
      <c r="W63" s="383" t="n"/>
      <c r="X63" s="383" t="n"/>
      <c r="Y63" s="383" t="n"/>
      <c r="Z63" s="383" t="n"/>
      <c r="AA63" s="383" t="n"/>
      <c r="AB63" s="383" t="n"/>
      <c r="AC63" s="383" t="n"/>
      <c r="AD63" s="383" t="n"/>
      <c r="AE63" s="383" t="n"/>
      <c r="AF63" s="383" t="n"/>
      <c r="AG63" s="383" t="n"/>
      <c r="AH63" s="383" t="n"/>
      <c r="AI63" s="383" t="n"/>
      <c r="AJ63" s="383" t="n"/>
      <c r="AK63" s="383" t="n"/>
      <c r="AL63" s="383" t="n"/>
      <c r="AM63" s="383" t="n"/>
      <c r="AN63" s="383" t="n"/>
      <c r="AO63" s="383" t="n"/>
      <c r="AP63" s="383" t="n"/>
      <c r="AQ63" s="383" t="n"/>
      <c r="AR63" s="383" t="n"/>
      <c r="AS63" s="383" t="n"/>
      <c r="AT63" s="383" t="n"/>
      <c r="AU63" s="383" t="n"/>
      <c r="AV63" s="383" t="n"/>
      <c r="AW63" s="383" t="n"/>
      <c r="AX63" s="383" t="n"/>
      <c r="AY63" s="383" t="n"/>
      <c r="AZ63" s="383" t="n"/>
      <c r="BA63" s="383" t="n"/>
      <c r="BB63" s="384">
        <f>IF(SUM(F63:BA63)&lt;&gt;0,AVERAGEIF(F63:BA63,"&gt;0",F63:BA63),0)</f>
        <v/>
      </c>
      <c r="BC63" s="147" t="n"/>
      <c r="BD63" s="385">
        <f>MAXA(F63:BA63)</f>
        <v/>
      </c>
      <c r="BE63" s="1461">
        <f>IF(BD63&lt;&gt;0,VLOOKUP(BD63,$F$10:$BA$10,MATCH(BD63,F63:BA63,0)),"")</f>
        <v/>
      </c>
      <c r="BF63" s="385">
        <f t="array" ref="BF63">MIN(IF(F63:BA63&gt;0,F63:BA63))</f>
        <v/>
      </c>
      <c r="BG63" s="1461">
        <f>IF(BF63&lt;&gt;0,VLOOKUP(BF63,$F$10:$BA$10,MATCH($BF63,$F63:$BA63,0)),"")</f>
        <v/>
      </c>
      <c r="BI63" s="1368">
        <f>HLOOKUP($BI$9,$S$10:$AI$443,1+$BL63,TRUE)</f>
        <v/>
      </c>
      <c r="BJ63" s="1369">
        <f>HLOOKUP($BJ$9,$AJ$10:$AW$443,1+$BL63,TRUE)</f>
        <v/>
      </c>
      <c r="BK63" s="151" t="n"/>
      <c r="BL63" s="387" t="n">
        <v>50</v>
      </c>
      <c r="BM63" s="399" t="n"/>
    </row>
    <row r="64" ht="20.25" customHeight="1" s="18" thickBot="1" thickTop="1">
      <c r="B64" s="1370" t="n"/>
      <c r="C64" s="1413" t="n"/>
      <c r="D64" s="1469" t="inlineStr">
        <is>
          <t>BONTOALA 66</t>
        </is>
      </c>
      <c r="E64" s="393" t="inlineStr">
        <is>
          <t>Tallo # 1, 66</t>
        </is>
      </c>
      <c r="F64" s="383">
        <f>(IF(DASHBOARD!$J$2=F7,DASHBOARD!$V$400,IF(DASHBOARD!$J$2=0,0,F64)))</f>
        <v/>
      </c>
      <c r="G64" s="383">
        <f>(IF(DASHBOARD!$J$2=G7,DASHBOARD!$V$400,IF(DASHBOARD!$J$2=0,0,G64)))</f>
        <v/>
      </c>
      <c r="H64" s="383">
        <f>(IF(DASHBOARD!$J$2=H7,DASHBOARD!$V$400,IF(DASHBOARD!$J$2=0,0,H64)))</f>
        <v/>
      </c>
      <c r="I64" s="383">
        <f>(IF(DASHBOARD!$J$2=I7,DASHBOARD!$V$400,IF(DASHBOARD!$J$2=0,0,I64)))</f>
        <v/>
      </c>
      <c r="J64" s="383">
        <f>(IF(DASHBOARD!$J$2=J7,DASHBOARD!$V$400,IF(DASHBOARD!$J$2=0,0,J64)))</f>
        <v/>
      </c>
      <c r="K64" s="383">
        <f>(IF(DASHBOARD!$J$2=K7,DASHBOARD!$V$400,IF(DASHBOARD!$J$2=0,0,K64)))</f>
        <v/>
      </c>
      <c r="L64" s="383">
        <f>(IF(DASHBOARD!$J$2=L7,DASHBOARD!$V$400,IF(DASHBOARD!$J$2=0,0,L64)))</f>
        <v/>
      </c>
      <c r="M64" s="383">
        <f>(IF(DASHBOARD!$J$2=M7,DASHBOARD!$V$400,IF(DASHBOARD!$J$2=0,0,M64)))</f>
        <v/>
      </c>
      <c r="N64" s="383">
        <f>(IF(DASHBOARD!$J$2=N7,DASHBOARD!$V$400,IF(DASHBOARD!$J$2=0,0,N64)))</f>
        <v/>
      </c>
      <c r="O64" s="383">
        <f>(IF(DASHBOARD!$J$2=O7,DASHBOARD!$V$400,IF(DASHBOARD!$J$2=0,0,O64)))</f>
        <v/>
      </c>
      <c r="P64" s="383">
        <f>(IF(DASHBOARD!$J$2=P7,DASHBOARD!$V$400,IF(DASHBOARD!$J$2=0,0,P64)))</f>
        <v/>
      </c>
      <c r="Q64" s="383">
        <f>(IF(DASHBOARD!$J$2=Q7,DASHBOARD!$V$400,IF(DASHBOARD!$J$2=0,0,Q64)))</f>
        <v/>
      </c>
      <c r="R64" s="383">
        <f>(IF(DASHBOARD!$J$2=R7,DASHBOARD!$V$400,IF(DASHBOARD!$J$2=0,0,R64)))</f>
        <v/>
      </c>
      <c r="S64" s="383">
        <f>(IF(DASHBOARD!$J$2=S7,DASHBOARD!$V$400,IF(DASHBOARD!$J$2=0,0,S64)))</f>
        <v/>
      </c>
      <c r="T64" s="383">
        <f>(IF(DASHBOARD!$J$2=T7,DASHBOARD!$V$400,IF(DASHBOARD!$J$2=0,0,T64)))</f>
        <v/>
      </c>
      <c r="U64" s="383">
        <f>(IF(DASHBOARD!$J$2=U7,DASHBOARD!$V$400,IF(DASHBOARD!$J$2=0,0,U64)))</f>
        <v/>
      </c>
      <c r="V64" s="383">
        <f>(IF(DASHBOARD!$J$2=V7,DASHBOARD!$V$400,IF(DASHBOARD!$J$2=0,0,V64)))</f>
        <v/>
      </c>
      <c r="W64" s="383">
        <f>(IF(DASHBOARD!$J$2=W7,DASHBOARD!$V$400,IF(DASHBOARD!$J$2=0,0,W64)))</f>
        <v/>
      </c>
      <c r="X64" s="383">
        <f>(IF(DASHBOARD!$J$2=X7,DASHBOARD!$V$400,IF(DASHBOARD!$J$2=0,0,X64)))</f>
        <v/>
      </c>
      <c r="Y64" s="383">
        <f>(IF(DASHBOARD!$J$2=Y7,DASHBOARD!$V$400,IF(DASHBOARD!$J$2=0,0,Y64)))</f>
        <v/>
      </c>
      <c r="Z64" s="383">
        <f>(IF(DASHBOARD!$J$2=Z7,DASHBOARD!$V$400,IF(DASHBOARD!$J$2=0,0,Z64)))</f>
        <v/>
      </c>
      <c r="AA64" s="383">
        <f>(IF(DASHBOARD!$J$2=AA7,DASHBOARD!$V$400,IF(DASHBOARD!$J$2=0,0,AA64)))</f>
        <v/>
      </c>
      <c r="AB64" s="383">
        <f>(IF(DASHBOARD!$J$2=AB7,DASHBOARD!$V$400,IF(DASHBOARD!$J$2=0,0,AB64)))</f>
        <v/>
      </c>
      <c r="AC64" s="383">
        <f>(IF(DASHBOARD!$J$2=AC7,DASHBOARD!$V$400,IF(DASHBOARD!$J$2=0,0,AC64)))</f>
        <v/>
      </c>
      <c r="AD64" s="383">
        <f>(IF(DASHBOARD!$J$2=AD7,DASHBOARD!$V$400,IF(DASHBOARD!$J$2=0,0,AD64)))</f>
        <v/>
      </c>
      <c r="AE64" s="383">
        <f>(IF(DASHBOARD!$J$2=AE7,DASHBOARD!$V$400,IF(DASHBOARD!$J$2=0,0,AE64)))</f>
        <v/>
      </c>
      <c r="AF64" s="383">
        <f>(IF(DASHBOARD!$J$2=AF7,DASHBOARD!$V$400,IF(DASHBOARD!$J$2=0,0,AF64)))</f>
        <v/>
      </c>
      <c r="AG64" s="383">
        <f>(IF(DASHBOARD!$J$2=AG7,DASHBOARD!$V$400,IF(DASHBOARD!$J$2=0,0,AG64)))</f>
        <v/>
      </c>
      <c r="AH64" s="383">
        <f>(IF(DASHBOARD!$J$2=AH7,DASHBOARD!$V$400,IF(DASHBOARD!$J$2=0,0,AH64)))</f>
        <v/>
      </c>
      <c r="AI64" s="383">
        <f>(IF(DASHBOARD!$J$2=AI7,DASHBOARD!$V$400,IF(DASHBOARD!$J$2=0,0,AI64)))</f>
        <v/>
      </c>
      <c r="AJ64" s="383">
        <f>(IF(DASHBOARD!$J$2=AJ7,DASHBOARD!$V$400,IF(DASHBOARD!$J$2=0,0,AJ64)))</f>
        <v/>
      </c>
      <c r="AK64" s="383">
        <f>(IF(DASHBOARD!$J$2=AK7,DASHBOARD!$V$400,IF(DASHBOARD!$J$2=0,0,AK64)))</f>
        <v/>
      </c>
      <c r="AL64" s="383">
        <f>(IF(DASHBOARD!$J$2=AL7,DASHBOARD!$V$400,IF(DASHBOARD!$J$2=0,0,AL64)))</f>
        <v/>
      </c>
      <c r="AM64" s="383">
        <f>(IF(DASHBOARD!$J$2=AM7,DASHBOARD!$V$400,IF(DASHBOARD!$J$2=0,0,AM64)))</f>
        <v/>
      </c>
      <c r="AN64" s="383">
        <f>(IF(DASHBOARD!$J$2=AN7,DASHBOARD!$V$400,IF(DASHBOARD!$J$2=0,0,AN64)))</f>
        <v/>
      </c>
      <c r="AO64" s="383">
        <f>(IF(DASHBOARD!$J$2=AO7,DASHBOARD!$V$400,IF(DASHBOARD!$J$2=0,0,AO64)))</f>
        <v/>
      </c>
      <c r="AP64" s="383">
        <f>(IF(DASHBOARD!$J$2=AP7,DASHBOARD!$V$400,IF(DASHBOARD!$J$2=0,0,AP64)))</f>
        <v/>
      </c>
      <c r="AQ64" s="383">
        <f>(IF(DASHBOARD!$J$2=AQ7,DASHBOARD!$V$400,IF(DASHBOARD!$J$2=0,0,AQ64)))</f>
        <v/>
      </c>
      <c r="AR64" s="383">
        <f>(IF(DASHBOARD!$J$2=AR7,DASHBOARD!$V$400,IF(DASHBOARD!$J$2=0,0,AR64)))</f>
        <v/>
      </c>
      <c r="AS64" s="383">
        <f>(IF(DASHBOARD!$J$2=AS7,DASHBOARD!$V$400,IF(DASHBOARD!$J$2=0,0,AS64)))</f>
        <v/>
      </c>
      <c r="AT64" s="383">
        <f>(IF(DASHBOARD!$J$2=AT7,DASHBOARD!$V$400,IF(DASHBOARD!$J$2=0,0,AT64)))</f>
        <v/>
      </c>
      <c r="AU64" s="383">
        <f>(IF(DASHBOARD!$J$2=AU7,DASHBOARD!$V$400,IF(DASHBOARD!$J$2=0,0,AU64)))</f>
        <v/>
      </c>
      <c r="AV64" s="383">
        <f>(IF(DASHBOARD!$J$2=AV7,DASHBOARD!$V$400,IF(DASHBOARD!$J$2=0,0,AV64)))</f>
        <v/>
      </c>
      <c r="AW64" s="383">
        <f>(IF(DASHBOARD!$J$2=AW7,DASHBOARD!$V$400,IF(DASHBOARD!$J$2=0,0,AW64)))</f>
        <v/>
      </c>
      <c r="AX64" s="383">
        <f>(IF(DASHBOARD!$J$2=AX7,DASHBOARD!$V$400,IF(DASHBOARD!$J$2=0,0,AX64)))</f>
        <v/>
      </c>
      <c r="AY64" s="383">
        <f>(IF(DASHBOARD!$J$2=AY7,DASHBOARD!$V$400,IF(DASHBOARD!$J$2=0,0,AY64)))</f>
        <v/>
      </c>
      <c r="AZ64" s="383">
        <f>(IF(DASHBOARD!$J$2=AZ7,DASHBOARD!$V$400,IF(DASHBOARD!$J$2=0,0,AZ64)))</f>
        <v/>
      </c>
      <c r="BA64" s="383">
        <f>(IF(DASHBOARD!$J$2=BA7,DASHBOARD!$V$400,IF(DASHBOARD!$J$2=0,0,BA64)))</f>
        <v/>
      </c>
      <c r="BB64" s="384">
        <f>IF(SUM(F64:BA64)&lt;&gt;0,AVERAGEIF(F64:BA64,"&gt;0",F64:BA64),0)</f>
        <v/>
      </c>
      <c r="BC64" s="147" t="n"/>
      <c r="BD64" s="385">
        <f>MAXA(F64:BA64)</f>
        <v/>
      </c>
      <c r="BE64" s="1461">
        <f>IF(BD64&lt;&gt;0,VLOOKUP(BD64,$F$10:$BA$10,MATCH(BD64,F64:BA64,0)),"")</f>
        <v/>
      </c>
      <c r="BF64" s="385">
        <f t="array" ref="BF64">MIN(IF(F64:BA64&gt;0,F64:BA64))</f>
        <v/>
      </c>
      <c r="BG64" s="1461">
        <f>IF(BF64&lt;&gt;0,VLOOKUP(BF64,$F$10:$BA$10,MATCH($BF64,$F64:$BA64,0)),"")</f>
        <v/>
      </c>
      <c r="BI64" s="1368">
        <f>HLOOKUP($BI$9,$S$10:$AI$443,1+$BL64,TRUE)</f>
        <v/>
      </c>
      <c r="BJ64" s="1369">
        <f>HLOOKUP($BJ$9,$AJ$10:$AW$443,1+$BL64,TRUE)</f>
        <v/>
      </c>
      <c r="BK64" s="151" t="n"/>
      <c r="BL64" s="387" t="n">
        <v>51</v>
      </c>
      <c r="BM64" s="399" t="n"/>
    </row>
    <row r="65" ht="20.25" customHeight="1" s="18" thickBot="1" thickTop="1">
      <c r="B65" s="1370" t="n"/>
      <c r="C65" s="1413" t="n"/>
      <c r="D65" s="1463" t="n"/>
      <c r="E65" s="393" t="inlineStr">
        <is>
          <t>Tallo # 2, 66</t>
        </is>
      </c>
      <c r="F65" s="383">
        <f>(IF(DASHBOARD!$J$2=F7,DASHBOARD!$V$401,IF(DASHBOARD!$J$2=0,0,F65)))</f>
        <v/>
      </c>
      <c r="G65" s="383">
        <f>(IF(DASHBOARD!$J$2=G7,DASHBOARD!$V$401,IF(DASHBOARD!$J$2=0,0,G65)))</f>
        <v/>
      </c>
      <c r="H65" s="383">
        <f>(IF(DASHBOARD!$J$2=H7,DASHBOARD!$V$401,IF(DASHBOARD!$J$2=0,0,H65)))</f>
        <v/>
      </c>
      <c r="I65" s="383">
        <f>(IF(DASHBOARD!$J$2=I7,DASHBOARD!$V$401,IF(DASHBOARD!$J$2=0,0,I65)))</f>
        <v/>
      </c>
      <c r="J65" s="383">
        <f>(IF(DASHBOARD!$J$2=J7,DASHBOARD!$V$401,IF(DASHBOARD!$J$2=0,0,J65)))</f>
        <v/>
      </c>
      <c r="K65" s="383">
        <f>(IF(DASHBOARD!$J$2=K7,DASHBOARD!$V$401,IF(DASHBOARD!$J$2=0,0,K65)))</f>
        <v/>
      </c>
      <c r="L65" s="383">
        <f>(IF(DASHBOARD!$J$2=L7,DASHBOARD!$V$401,IF(DASHBOARD!$J$2=0,0,L65)))</f>
        <v/>
      </c>
      <c r="M65" s="383">
        <f>(IF(DASHBOARD!$J$2=M7,DASHBOARD!$V$401,IF(DASHBOARD!$J$2=0,0,M65)))</f>
        <v/>
      </c>
      <c r="N65" s="383">
        <f>(IF(DASHBOARD!$J$2=N7,DASHBOARD!$V$401,IF(DASHBOARD!$J$2=0,0,N65)))</f>
        <v/>
      </c>
      <c r="O65" s="383">
        <f>(IF(DASHBOARD!$J$2=O7,DASHBOARD!$V$401,IF(DASHBOARD!$J$2=0,0,O65)))</f>
        <v/>
      </c>
      <c r="P65" s="383">
        <f>(IF(DASHBOARD!$J$2=P7,DASHBOARD!$V$401,IF(DASHBOARD!$J$2=0,0,P65)))</f>
        <v/>
      </c>
      <c r="Q65" s="383">
        <f>(IF(DASHBOARD!$J$2=Q7,DASHBOARD!$V$401,IF(DASHBOARD!$J$2=0,0,Q65)))</f>
        <v/>
      </c>
      <c r="R65" s="383">
        <f>(IF(DASHBOARD!$J$2=R7,DASHBOARD!$V$401,IF(DASHBOARD!$J$2=0,0,R65)))</f>
        <v/>
      </c>
      <c r="S65" s="383">
        <f>(IF(DASHBOARD!$J$2=S7,DASHBOARD!$V$401,IF(DASHBOARD!$J$2=0,0,S65)))</f>
        <v/>
      </c>
      <c r="T65" s="383">
        <f>(IF(DASHBOARD!$J$2=T7,DASHBOARD!$V$401,IF(DASHBOARD!$J$2=0,0,T65)))</f>
        <v/>
      </c>
      <c r="U65" s="383">
        <f>(IF(DASHBOARD!$J$2=U7,DASHBOARD!$V$401,IF(DASHBOARD!$J$2=0,0,U65)))</f>
        <v/>
      </c>
      <c r="V65" s="383">
        <f>(IF(DASHBOARD!$J$2=V7,DASHBOARD!$V$401,IF(DASHBOARD!$J$2=0,0,V65)))</f>
        <v/>
      </c>
      <c r="W65" s="383">
        <f>(IF(DASHBOARD!$J$2=W7,DASHBOARD!$V$401,IF(DASHBOARD!$J$2=0,0,W65)))</f>
        <v/>
      </c>
      <c r="X65" s="383">
        <f>(IF(DASHBOARD!$J$2=X7,DASHBOARD!$V$401,IF(DASHBOARD!$J$2=0,0,X65)))</f>
        <v/>
      </c>
      <c r="Y65" s="383">
        <f>(IF(DASHBOARD!$J$2=Y7,DASHBOARD!$V$401,IF(DASHBOARD!$J$2=0,0,Y65)))</f>
        <v/>
      </c>
      <c r="Z65" s="383">
        <f>(IF(DASHBOARD!$J$2=Z7,DASHBOARD!$V$401,IF(DASHBOARD!$J$2=0,0,Z65)))</f>
        <v/>
      </c>
      <c r="AA65" s="383">
        <f>(IF(DASHBOARD!$J$2=AA7,DASHBOARD!$V$401,IF(DASHBOARD!$J$2=0,0,AA65)))</f>
        <v/>
      </c>
      <c r="AB65" s="383">
        <f>(IF(DASHBOARD!$J$2=AB7,DASHBOARD!$V$401,IF(DASHBOARD!$J$2=0,0,AB65)))</f>
        <v/>
      </c>
      <c r="AC65" s="383">
        <f>(IF(DASHBOARD!$J$2=AC7,DASHBOARD!$V$401,IF(DASHBOARD!$J$2=0,0,AC65)))</f>
        <v/>
      </c>
      <c r="AD65" s="383">
        <f>(IF(DASHBOARD!$J$2=AD7,DASHBOARD!$V$401,IF(DASHBOARD!$J$2=0,0,AD65)))</f>
        <v/>
      </c>
      <c r="AE65" s="383">
        <f>(IF(DASHBOARD!$J$2=AE7,DASHBOARD!$V$401,IF(DASHBOARD!$J$2=0,0,AE65)))</f>
        <v/>
      </c>
      <c r="AF65" s="383">
        <f>(IF(DASHBOARD!$J$2=AF7,DASHBOARD!$V$401,IF(DASHBOARD!$J$2=0,0,AF65)))</f>
        <v/>
      </c>
      <c r="AG65" s="383">
        <f>(IF(DASHBOARD!$J$2=AG7,DASHBOARD!$V$401,IF(DASHBOARD!$J$2=0,0,AG65)))</f>
        <v/>
      </c>
      <c r="AH65" s="383">
        <f>(IF(DASHBOARD!$J$2=AH7,DASHBOARD!$V$401,IF(DASHBOARD!$J$2=0,0,AH65)))</f>
        <v/>
      </c>
      <c r="AI65" s="383">
        <f>(IF(DASHBOARD!$J$2=AI7,DASHBOARD!$V$401,IF(DASHBOARD!$J$2=0,0,AI65)))</f>
        <v/>
      </c>
      <c r="AJ65" s="383">
        <f>(IF(DASHBOARD!$J$2=AJ7,DASHBOARD!$V$401,IF(DASHBOARD!$J$2=0,0,AJ65)))</f>
        <v/>
      </c>
      <c r="AK65" s="383">
        <f>(IF(DASHBOARD!$J$2=AK7,DASHBOARD!$V$401,IF(DASHBOARD!$J$2=0,0,AK65)))</f>
        <v/>
      </c>
      <c r="AL65" s="383">
        <f>(IF(DASHBOARD!$J$2=AL7,DASHBOARD!$V$401,IF(DASHBOARD!$J$2=0,0,AL65)))</f>
        <v/>
      </c>
      <c r="AM65" s="383">
        <f>(IF(DASHBOARD!$J$2=AM7,DASHBOARD!$V$401,IF(DASHBOARD!$J$2=0,0,AM65)))</f>
        <v/>
      </c>
      <c r="AN65" s="383">
        <f>(IF(DASHBOARD!$J$2=AN7,DASHBOARD!$V$401,IF(DASHBOARD!$J$2=0,0,AN65)))</f>
        <v/>
      </c>
      <c r="AO65" s="383">
        <f>(IF(DASHBOARD!$J$2=AO7,DASHBOARD!$V$401,IF(DASHBOARD!$J$2=0,0,AO65)))</f>
        <v/>
      </c>
      <c r="AP65" s="383">
        <f>(IF(DASHBOARD!$J$2=AP7,DASHBOARD!$V$401,IF(DASHBOARD!$J$2=0,0,AP65)))</f>
        <v/>
      </c>
      <c r="AQ65" s="383">
        <f>(IF(DASHBOARD!$J$2=AQ7,DASHBOARD!$V$401,IF(DASHBOARD!$J$2=0,0,AQ65)))</f>
        <v/>
      </c>
      <c r="AR65" s="383">
        <f>(IF(DASHBOARD!$J$2=AR7,DASHBOARD!$V$401,IF(DASHBOARD!$J$2=0,0,AR65)))</f>
        <v/>
      </c>
      <c r="AS65" s="383">
        <f>(IF(DASHBOARD!$J$2=AS7,DASHBOARD!$V$401,IF(DASHBOARD!$J$2=0,0,AS65)))</f>
        <v/>
      </c>
      <c r="AT65" s="383">
        <f>(IF(DASHBOARD!$J$2=AT7,DASHBOARD!$V$401,IF(DASHBOARD!$J$2=0,0,AT65)))</f>
        <v/>
      </c>
      <c r="AU65" s="383">
        <f>(IF(DASHBOARD!$J$2=AU7,DASHBOARD!$V$401,IF(DASHBOARD!$J$2=0,0,AU65)))</f>
        <v/>
      </c>
      <c r="AV65" s="383">
        <f>(IF(DASHBOARD!$J$2=AV7,DASHBOARD!$V$401,IF(DASHBOARD!$J$2=0,0,AV65)))</f>
        <v/>
      </c>
      <c r="AW65" s="383">
        <f>(IF(DASHBOARD!$J$2=AW7,DASHBOARD!$V$401,IF(DASHBOARD!$J$2=0,0,AW65)))</f>
        <v/>
      </c>
      <c r="AX65" s="383">
        <f>(IF(DASHBOARD!$J$2=AX7,DASHBOARD!$V$401,IF(DASHBOARD!$J$2=0,0,AX65)))</f>
        <v/>
      </c>
      <c r="AY65" s="383">
        <f>(IF(DASHBOARD!$J$2=AY7,DASHBOARD!$V$401,IF(DASHBOARD!$J$2=0,0,AY65)))</f>
        <v/>
      </c>
      <c r="AZ65" s="383">
        <f>(IF(DASHBOARD!$J$2=AZ7,DASHBOARD!$V$401,IF(DASHBOARD!$J$2=0,0,AZ65)))</f>
        <v/>
      </c>
      <c r="BA65" s="383">
        <f>(IF(DASHBOARD!$J$2=BA7,DASHBOARD!$V$401,IF(DASHBOARD!$J$2=0,0,BA65)))</f>
        <v/>
      </c>
      <c r="BB65" s="384">
        <f>IF(SUM(F65:BA65)&lt;&gt;0,AVERAGEIF(F65:BA65,"&gt;0",F65:BA65),0)</f>
        <v/>
      </c>
      <c r="BC65" s="147" t="n"/>
      <c r="BD65" s="385">
        <f>MAXA(F65:BA65)</f>
        <v/>
      </c>
      <c r="BE65" s="1461">
        <f>IF(BD65&lt;&gt;0,VLOOKUP(BD65,$F$10:$BA$10,MATCH(BD65,F65:BA65,0)),"")</f>
        <v/>
      </c>
      <c r="BF65" s="385">
        <f t="array" ref="BF65">MIN(IF(F65:BA65&gt;0,F65:BA65))</f>
        <v/>
      </c>
      <c r="BG65" s="1461">
        <f>IF(BF65&lt;&gt;0,VLOOKUP(BF65,$F$10:$BA$10,MATCH($BF65,$F65:$BA65,0)),"")</f>
        <v/>
      </c>
      <c r="BI65" s="1368">
        <f>HLOOKUP($BI$9,$S$10:$AI$443,1+$BL65,TRUE)</f>
        <v/>
      </c>
      <c r="BJ65" s="1369">
        <f>HLOOKUP($BJ$9,$AJ$10:$AW$443,1+$BL65,TRUE)</f>
        <v/>
      </c>
      <c r="BK65" s="151" t="n"/>
      <c r="BL65" s="387" t="n">
        <v>52</v>
      </c>
      <c r="BM65" s="399" t="n"/>
    </row>
    <row r="66" ht="20.25" customHeight="1" s="18" thickBot="1" thickTop="1">
      <c r="B66" s="1370" t="n"/>
      <c r="C66" s="1413" t="n"/>
      <c r="D66" s="328" t="n"/>
      <c r="E66" s="400" t="n"/>
      <c r="F66" s="383" t="n"/>
      <c r="G66" s="383" t="n"/>
      <c r="H66" s="383" t="n"/>
      <c r="I66" s="383" t="n"/>
      <c r="J66" s="383" t="n"/>
      <c r="K66" s="383" t="n"/>
      <c r="L66" s="383" t="n"/>
      <c r="M66" s="383" t="n"/>
      <c r="N66" s="383" t="n"/>
      <c r="O66" s="383" t="n"/>
      <c r="P66" s="383" t="n"/>
      <c r="Q66" s="383" t="n"/>
      <c r="R66" s="383" t="n"/>
      <c r="S66" s="383" t="n"/>
      <c r="T66" s="383" t="n"/>
      <c r="U66" s="383" t="n"/>
      <c r="V66" s="383" t="n"/>
      <c r="W66" s="383" t="n"/>
      <c r="X66" s="383" t="n"/>
      <c r="Y66" s="383" t="n"/>
      <c r="Z66" s="383" t="n"/>
      <c r="AA66" s="383" t="n"/>
      <c r="AB66" s="383" t="n"/>
      <c r="AC66" s="383" t="n"/>
      <c r="AD66" s="383" t="n"/>
      <c r="AE66" s="383" t="n"/>
      <c r="AF66" s="383" t="n"/>
      <c r="AG66" s="383" t="n"/>
      <c r="AH66" s="383" t="n"/>
      <c r="AI66" s="383" t="n"/>
      <c r="AJ66" s="383" t="n"/>
      <c r="AK66" s="383" t="n"/>
      <c r="AL66" s="383" t="n"/>
      <c r="AM66" s="383" t="n"/>
      <c r="AN66" s="383" t="n"/>
      <c r="AO66" s="383" t="n"/>
      <c r="AP66" s="383" t="n"/>
      <c r="AQ66" s="383" t="n"/>
      <c r="AR66" s="383" t="n"/>
      <c r="AS66" s="383" t="n"/>
      <c r="AT66" s="383" t="n"/>
      <c r="AU66" s="383" t="n"/>
      <c r="AV66" s="383" t="n"/>
      <c r="AW66" s="383" t="n"/>
      <c r="AX66" s="383" t="n"/>
      <c r="AY66" s="383" t="n"/>
      <c r="AZ66" s="383" t="n"/>
      <c r="BA66" s="383" t="n"/>
      <c r="BB66" s="384">
        <f>IF(SUM(F66:BA66)&lt;&gt;0,AVERAGEIF(F66:BA66,"&gt;0",F66:BA66),0)</f>
        <v/>
      </c>
      <c r="BC66" s="147" t="n"/>
      <c r="BD66" s="385">
        <f>MAXA(F66:BA66)</f>
        <v/>
      </c>
      <c r="BE66" s="1461">
        <f>IF(BD66&lt;&gt;0,VLOOKUP(BD66,$F$10:$BA$10,MATCH(BD66,F66:BA66,0)),"")</f>
        <v/>
      </c>
      <c r="BF66" s="385">
        <f t="array" ref="BF66">MIN(IF(F66:BA66&gt;0,F66:BA66))</f>
        <v/>
      </c>
      <c r="BG66" s="1461">
        <f>IF(BF66&lt;&gt;0,VLOOKUP(BF66,$F$10:$BA$10,MATCH($BF66,$F66:$BA66,0)),"")</f>
        <v/>
      </c>
      <c r="BI66" s="1368">
        <f>HLOOKUP($BI$9,$S$10:$AI$443,1+$BL66,TRUE)</f>
        <v/>
      </c>
      <c r="BJ66" s="1369">
        <f>HLOOKUP($BJ$9,$AJ$10:$AW$443,1+$BL66,TRUE)</f>
        <v/>
      </c>
      <c r="BK66" s="151" t="n"/>
      <c r="BL66" s="387" t="n">
        <v>53</v>
      </c>
      <c r="BM66" s="399" t="n"/>
    </row>
    <row r="67" ht="20.25" customHeight="1" s="18" thickBot="1" thickTop="1">
      <c r="B67" s="1370" t="n"/>
      <c r="C67" s="1413" t="n"/>
      <c r="D67" s="1469" t="inlineStr">
        <is>
          <t>GIS BONTOALA 150</t>
        </is>
      </c>
      <c r="E67" s="388" t="inlineStr">
        <is>
          <t>Tallo # 1, 150</t>
        </is>
      </c>
      <c r="F67" s="383">
        <f>(IF(DASHBOARD!$J$2=F7,DASHBOARD!$V$408,IF(DASHBOARD!$J$2=0,0,F67)))</f>
        <v/>
      </c>
      <c r="G67" s="383">
        <f>(IF(DASHBOARD!$J$2=G7,DASHBOARD!$V$408,IF(DASHBOARD!$J$2=0,0,G67)))</f>
        <v/>
      </c>
      <c r="H67" s="383">
        <f>(IF(DASHBOARD!$J$2=H7,DASHBOARD!$V$408,IF(DASHBOARD!$J$2=0,0,H67)))</f>
        <v/>
      </c>
      <c r="I67" s="383">
        <f>(IF(DASHBOARD!$J$2=I7,DASHBOARD!$V$408,IF(DASHBOARD!$J$2=0,0,I67)))</f>
        <v/>
      </c>
      <c r="J67" s="383">
        <f>(IF(DASHBOARD!$J$2=J7,DASHBOARD!$V$408,IF(DASHBOARD!$J$2=0,0,J67)))</f>
        <v/>
      </c>
      <c r="K67" s="383">
        <f>(IF(DASHBOARD!$J$2=K7,DASHBOARD!$V$408,IF(DASHBOARD!$J$2=0,0,K67)))</f>
        <v/>
      </c>
      <c r="L67" s="383">
        <f>(IF(DASHBOARD!$J$2=L7,DASHBOARD!$V$408,IF(DASHBOARD!$J$2=0,0,L67)))</f>
        <v/>
      </c>
      <c r="M67" s="383">
        <f>(IF(DASHBOARD!$J$2=M7,DASHBOARD!$V$408,IF(DASHBOARD!$J$2=0,0,M67)))</f>
        <v/>
      </c>
      <c r="N67" s="383">
        <f>(IF(DASHBOARD!$J$2=N7,DASHBOARD!$V$408,IF(DASHBOARD!$J$2=0,0,N67)))</f>
        <v/>
      </c>
      <c r="O67" s="383">
        <f>(IF(DASHBOARD!$J$2=O7,DASHBOARD!$V$408,IF(DASHBOARD!$J$2=0,0,O67)))</f>
        <v/>
      </c>
      <c r="P67" s="383">
        <f>(IF(DASHBOARD!$J$2=P7,DASHBOARD!$V$408,IF(DASHBOARD!$J$2=0,0,P67)))</f>
        <v/>
      </c>
      <c r="Q67" s="383">
        <f>(IF(DASHBOARD!$J$2=Q7,DASHBOARD!$V$408,IF(DASHBOARD!$J$2=0,0,Q67)))</f>
        <v/>
      </c>
      <c r="R67" s="383">
        <f>(IF(DASHBOARD!$J$2=R7,DASHBOARD!$V$408,IF(DASHBOARD!$J$2=0,0,R67)))</f>
        <v/>
      </c>
      <c r="S67" s="383">
        <f>(IF(DASHBOARD!$J$2=S7,DASHBOARD!$V$408,IF(DASHBOARD!$J$2=0,0,S67)))</f>
        <v/>
      </c>
      <c r="T67" s="383">
        <f>(IF(DASHBOARD!$J$2=T7,DASHBOARD!$V$408,IF(DASHBOARD!$J$2=0,0,T67)))</f>
        <v/>
      </c>
      <c r="U67" s="383">
        <f>(IF(DASHBOARD!$J$2=U7,DASHBOARD!$V$408,IF(DASHBOARD!$J$2=0,0,U67)))</f>
        <v/>
      </c>
      <c r="V67" s="383">
        <f>(IF(DASHBOARD!$J$2=V7,DASHBOARD!$V$408,IF(DASHBOARD!$J$2=0,0,V67)))</f>
        <v/>
      </c>
      <c r="W67" s="383">
        <f>(IF(DASHBOARD!$J$2=W7,DASHBOARD!$V$408,IF(DASHBOARD!$J$2=0,0,W67)))</f>
        <v/>
      </c>
      <c r="X67" s="383">
        <f>(IF(DASHBOARD!$J$2=X7,DASHBOARD!$V$408,IF(DASHBOARD!$J$2=0,0,X67)))</f>
        <v/>
      </c>
      <c r="Y67" s="383">
        <f>(IF(DASHBOARD!$J$2=Y7,DASHBOARD!$V$408,IF(DASHBOARD!$J$2=0,0,Y67)))</f>
        <v/>
      </c>
      <c r="Z67" s="383">
        <f>(IF(DASHBOARD!$J$2=Z7,DASHBOARD!$V$408,IF(DASHBOARD!$J$2=0,0,Z67)))</f>
        <v/>
      </c>
      <c r="AA67" s="383">
        <f>(IF(DASHBOARD!$J$2=AA7,DASHBOARD!$V$408,IF(DASHBOARD!$J$2=0,0,AA67)))</f>
        <v/>
      </c>
      <c r="AB67" s="383">
        <f>(IF(DASHBOARD!$J$2=AB7,DASHBOARD!$V$408,IF(DASHBOARD!$J$2=0,0,AB67)))</f>
        <v/>
      </c>
      <c r="AC67" s="383">
        <f>(IF(DASHBOARD!$J$2=AC7,DASHBOARD!$V$408,IF(DASHBOARD!$J$2=0,0,AC67)))</f>
        <v/>
      </c>
      <c r="AD67" s="383">
        <f>(IF(DASHBOARD!$J$2=AD7,DASHBOARD!$V$408,IF(DASHBOARD!$J$2=0,0,AD67)))</f>
        <v/>
      </c>
      <c r="AE67" s="383">
        <f>(IF(DASHBOARD!$J$2=AE7,DASHBOARD!$V$408,IF(DASHBOARD!$J$2=0,0,AE67)))</f>
        <v/>
      </c>
      <c r="AF67" s="383">
        <f>(IF(DASHBOARD!$J$2=AF7,DASHBOARD!$V$408,IF(DASHBOARD!$J$2=0,0,AF67)))</f>
        <v/>
      </c>
      <c r="AG67" s="383">
        <f>(IF(DASHBOARD!$J$2=AG7,DASHBOARD!$V$408,IF(DASHBOARD!$J$2=0,0,AG67)))</f>
        <v/>
      </c>
      <c r="AH67" s="383">
        <f>(IF(DASHBOARD!$J$2=AH7,DASHBOARD!$V$408,IF(DASHBOARD!$J$2=0,0,AH67)))</f>
        <v/>
      </c>
      <c r="AI67" s="383">
        <f>(IF(DASHBOARD!$J$2=AI7,DASHBOARD!$V$408,IF(DASHBOARD!$J$2=0,0,AI67)))</f>
        <v/>
      </c>
      <c r="AJ67" s="383">
        <f>(IF(DASHBOARD!$J$2=AJ7,DASHBOARD!$V$408,IF(DASHBOARD!$J$2=0,0,AJ67)))</f>
        <v/>
      </c>
      <c r="AK67" s="383">
        <f>(IF(DASHBOARD!$J$2=AK7,DASHBOARD!$V$408,IF(DASHBOARD!$J$2=0,0,AK67)))</f>
        <v/>
      </c>
      <c r="AL67" s="383">
        <f>(IF(DASHBOARD!$J$2=AL7,DASHBOARD!$V$408,IF(DASHBOARD!$J$2=0,0,AL67)))</f>
        <v/>
      </c>
      <c r="AM67" s="383">
        <f>(IF(DASHBOARD!$J$2=AM7,DASHBOARD!$V$408,IF(DASHBOARD!$J$2=0,0,AM67)))</f>
        <v/>
      </c>
      <c r="AN67" s="383">
        <f>(IF(DASHBOARD!$J$2=AN7,DASHBOARD!$V$408,IF(DASHBOARD!$J$2=0,0,AN67)))</f>
        <v/>
      </c>
      <c r="AO67" s="383">
        <f>(IF(DASHBOARD!$J$2=AO7,DASHBOARD!$V$408,IF(DASHBOARD!$J$2=0,0,AO67)))</f>
        <v/>
      </c>
      <c r="AP67" s="383">
        <f>(IF(DASHBOARD!$J$2=AP7,DASHBOARD!$V$408,IF(DASHBOARD!$J$2=0,0,AP67)))</f>
        <v/>
      </c>
      <c r="AQ67" s="383">
        <f>(IF(DASHBOARD!$J$2=AQ7,DASHBOARD!$V$408,IF(DASHBOARD!$J$2=0,0,AQ67)))</f>
        <v/>
      </c>
      <c r="AR67" s="383">
        <f>(IF(DASHBOARD!$J$2=AR7,DASHBOARD!$V$408,IF(DASHBOARD!$J$2=0,0,AR67)))</f>
        <v/>
      </c>
      <c r="AS67" s="383">
        <f>(IF(DASHBOARD!$J$2=AS7,DASHBOARD!$V$408,IF(DASHBOARD!$J$2=0,0,AS67)))</f>
        <v/>
      </c>
      <c r="AT67" s="383">
        <f>(IF(DASHBOARD!$J$2=AT7,DASHBOARD!$V$408,IF(DASHBOARD!$J$2=0,0,AT67)))</f>
        <v/>
      </c>
      <c r="AU67" s="383">
        <f>(IF(DASHBOARD!$J$2=AU7,DASHBOARD!$V$408,IF(DASHBOARD!$J$2=0,0,AU67)))</f>
        <v/>
      </c>
      <c r="AV67" s="383">
        <f>(IF(DASHBOARD!$J$2=AV7,DASHBOARD!$V$408,IF(DASHBOARD!$J$2=0,0,AV67)))</f>
        <v/>
      </c>
      <c r="AW67" s="383">
        <f>(IF(DASHBOARD!$J$2=AW7,DASHBOARD!$V$408,IF(DASHBOARD!$J$2=0,0,AW67)))</f>
        <v/>
      </c>
      <c r="AX67" s="383">
        <f>(IF(DASHBOARD!$J$2=AX7,DASHBOARD!$V$408,IF(DASHBOARD!$J$2=0,0,AX67)))</f>
        <v/>
      </c>
      <c r="AY67" s="383">
        <f>(IF(DASHBOARD!$J$2=AY7,DASHBOARD!$V$408,IF(DASHBOARD!$J$2=0,0,AY67)))</f>
        <v/>
      </c>
      <c r="AZ67" s="383">
        <f>(IF(DASHBOARD!$J$2=AZ7,DASHBOARD!$V$408,IF(DASHBOARD!$J$2=0,0,AZ67)))</f>
        <v/>
      </c>
      <c r="BA67" s="383">
        <f>(IF(DASHBOARD!$J$2=BA7,DASHBOARD!$V$408,IF(DASHBOARD!$J$2=0,0,BA67)))</f>
        <v/>
      </c>
      <c r="BB67" s="384">
        <f>IF(SUM(F67:BA67)&lt;&gt;0,AVERAGEIF(F67:BA67,"&gt;0",F67:BA67),0)</f>
        <v/>
      </c>
      <c r="BC67" s="147" t="n"/>
      <c r="BD67" s="385">
        <f>MAXA(F67:BA67)</f>
        <v/>
      </c>
      <c r="BE67" s="1461">
        <f>IF(BD67&lt;&gt;0,VLOOKUP(BD67,$F$10:$BA$10,MATCH(BD67,F67:BA67,0)),"")</f>
        <v/>
      </c>
      <c r="BF67" s="385">
        <f t="array" ref="BF67">MIN(IF(F67:BA67&gt;0,F67:BA67))</f>
        <v/>
      </c>
      <c r="BG67" s="1461">
        <f>IF(BF67&lt;&gt;0,VLOOKUP(BF67,$F$10:$BA$10,MATCH($BF67,$F67:$BA67,0)),"")</f>
        <v/>
      </c>
      <c r="BI67" s="1368">
        <f>HLOOKUP($BI$9,$S$10:$AI$443,1+$BL67,TRUE)</f>
        <v/>
      </c>
      <c r="BJ67" s="1369">
        <f>HLOOKUP($BJ$9,$AJ$10:$AW$443,1+$BL67,TRUE)</f>
        <v/>
      </c>
      <c r="BK67" s="151" t="n"/>
      <c r="BL67" s="387" t="n">
        <v>54</v>
      </c>
      <c r="BM67" s="399" t="n"/>
    </row>
    <row r="68" ht="20.25" customHeight="1" s="18" thickBot="1" thickTop="1">
      <c r="B68" s="1370" t="n"/>
      <c r="C68" s="1413" t="n"/>
      <c r="D68" s="1462" t="n"/>
      <c r="E68" s="388" t="inlineStr">
        <is>
          <t>Tallo # 2, 150</t>
        </is>
      </c>
      <c r="F68" s="383">
        <f>(IF(DASHBOARD!$J$2=F7,DASHBOARD!$V$409,IF(DASHBOARD!$J$2=0,0,F68)))</f>
        <v/>
      </c>
      <c r="G68" s="383">
        <f>(IF(DASHBOARD!$J$2=G7,DASHBOARD!$V$409,IF(DASHBOARD!$J$2=0,0,G68)))</f>
        <v/>
      </c>
      <c r="H68" s="383">
        <f>(IF(DASHBOARD!$J$2=H7,DASHBOARD!$V$409,IF(DASHBOARD!$J$2=0,0,H68)))</f>
        <v/>
      </c>
      <c r="I68" s="383">
        <f>(IF(DASHBOARD!$J$2=I7,DASHBOARD!$V$409,IF(DASHBOARD!$J$2=0,0,I68)))</f>
        <v/>
      </c>
      <c r="J68" s="383">
        <f>(IF(DASHBOARD!$J$2=J7,DASHBOARD!$V$409,IF(DASHBOARD!$J$2=0,0,J68)))</f>
        <v/>
      </c>
      <c r="K68" s="383">
        <f>(IF(DASHBOARD!$J$2=K7,DASHBOARD!$V$409,IF(DASHBOARD!$J$2=0,0,K68)))</f>
        <v/>
      </c>
      <c r="L68" s="383">
        <f>(IF(DASHBOARD!$J$2=L7,DASHBOARD!$V$409,IF(DASHBOARD!$J$2=0,0,L68)))</f>
        <v/>
      </c>
      <c r="M68" s="383">
        <f>(IF(DASHBOARD!$J$2=M7,DASHBOARD!$V$409,IF(DASHBOARD!$J$2=0,0,M68)))</f>
        <v/>
      </c>
      <c r="N68" s="383">
        <f>(IF(DASHBOARD!$J$2=N7,DASHBOARD!$V$409,IF(DASHBOARD!$J$2=0,0,N68)))</f>
        <v/>
      </c>
      <c r="O68" s="383">
        <f>(IF(DASHBOARD!$J$2=O7,DASHBOARD!$V$409,IF(DASHBOARD!$J$2=0,0,O68)))</f>
        <v/>
      </c>
      <c r="P68" s="383">
        <f>(IF(DASHBOARD!$J$2=P7,DASHBOARD!$V$409,IF(DASHBOARD!$J$2=0,0,P68)))</f>
        <v/>
      </c>
      <c r="Q68" s="383">
        <f>(IF(DASHBOARD!$J$2=Q7,DASHBOARD!$V$409,IF(DASHBOARD!$J$2=0,0,Q68)))</f>
        <v/>
      </c>
      <c r="R68" s="383">
        <f>(IF(DASHBOARD!$J$2=R7,DASHBOARD!$V$409,IF(DASHBOARD!$J$2=0,0,R68)))</f>
        <v/>
      </c>
      <c r="S68" s="383">
        <f>(IF(DASHBOARD!$J$2=S7,DASHBOARD!$V$409,IF(DASHBOARD!$J$2=0,0,S68)))</f>
        <v/>
      </c>
      <c r="T68" s="383">
        <f>(IF(DASHBOARD!$J$2=T7,DASHBOARD!$V$409,IF(DASHBOARD!$J$2=0,0,T68)))</f>
        <v/>
      </c>
      <c r="U68" s="383">
        <f>(IF(DASHBOARD!$J$2=U7,DASHBOARD!$V$409,IF(DASHBOARD!$J$2=0,0,U68)))</f>
        <v/>
      </c>
      <c r="V68" s="383">
        <f>(IF(DASHBOARD!$J$2=V7,DASHBOARD!$V$409,IF(DASHBOARD!$J$2=0,0,V68)))</f>
        <v/>
      </c>
      <c r="W68" s="383">
        <f>(IF(DASHBOARD!$J$2=W7,DASHBOARD!$V$409,IF(DASHBOARD!$J$2=0,0,W68)))</f>
        <v/>
      </c>
      <c r="X68" s="383">
        <f>(IF(DASHBOARD!$J$2=X7,DASHBOARD!$V$409,IF(DASHBOARD!$J$2=0,0,X68)))</f>
        <v/>
      </c>
      <c r="Y68" s="383">
        <f>(IF(DASHBOARD!$J$2=Y7,DASHBOARD!$V$409,IF(DASHBOARD!$J$2=0,0,Y68)))</f>
        <v/>
      </c>
      <c r="Z68" s="383">
        <f>(IF(DASHBOARD!$J$2=Z7,DASHBOARD!$V$409,IF(DASHBOARD!$J$2=0,0,Z68)))</f>
        <v/>
      </c>
      <c r="AA68" s="383">
        <f>(IF(DASHBOARD!$J$2=AA7,DASHBOARD!$V$409,IF(DASHBOARD!$J$2=0,0,AA68)))</f>
        <v/>
      </c>
      <c r="AB68" s="383">
        <f>(IF(DASHBOARD!$J$2=AB7,DASHBOARD!$V$409,IF(DASHBOARD!$J$2=0,0,AB68)))</f>
        <v/>
      </c>
      <c r="AC68" s="383">
        <f>(IF(DASHBOARD!$J$2=AC7,DASHBOARD!$V$409,IF(DASHBOARD!$J$2=0,0,AC68)))</f>
        <v/>
      </c>
      <c r="AD68" s="383">
        <f>(IF(DASHBOARD!$J$2=AD7,DASHBOARD!$V$409,IF(DASHBOARD!$J$2=0,0,AD68)))</f>
        <v/>
      </c>
      <c r="AE68" s="383">
        <f>(IF(DASHBOARD!$J$2=AE7,DASHBOARD!$V$409,IF(DASHBOARD!$J$2=0,0,AE68)))</f>
        <v/>
      </c>
      <c r="AF68" s="383">
        <f>(IF(DASHBOARD!$J$2=AF7,DASHBOARD!$V$409,IF(DASHBOARD!$J$2=0,0,AF68)))</f>
        <v/>
      </c>
      <c r="AG68" s="383">
        <f>(IF(DASHBOARD!$J$2=AG7,DASHBOARD!$V$409,IF(DASHBOARD!$J$2=0,0,AG68)))</f>
        <v/>
      </c>
      <c r="AH68" s="383">
        <f>(IF(DASHBOARD!$J$2=AH7,DASHBOARD!$V$409,IF(DASHBOARD!$J$2=0,0,AH68)))</f>
        <v/>
      </c>
      <c r="AI68" s="383">
        <f>(IF(DASHBOARD!$J$2=AI7,DASHBOARD!$V$409,IF(DASHBOARD!$J$2=0,0,AI68)))</f>
        <v/>
      </c>
      <c r="AJ68" s="383">
        <f>(IF(DASHBOARD!$J$2=AJ7,DASHBOARD!$V$409,IF(DASHBOARD!$J$2=0,0,AJ68)))</f>
        <v/>
      </c>
      <c r="AK68" s="383">
        <f>(IF(DASHBOARD!$J$2=AK7,DASHBOARD!$V$409,IF(DASHBOARD!$J$2=0,0,AK68)))</f>
        <v/>
      </c>
      <c r="AL68" s="383">
        <f>(IF(DASHBOARD!$J$2=AL7,DASHBOARD!$V$409,IF(DASHBOARD!$J$2=0,0,AL68)))</f>
        <v/>
      </c>
      <c r="AM68" s="383">
        <f>(IF(DASHBOARD!$J$2=AM7,DASHBOARD!$V$409,IF(DASHBOARD!$J$2=0,0,AM68)))</f>
        <v/>
      </c>
      <c r="AN68" s="383">
        <f>(IF(DASHBOARD!$J$2=AN7,DASHBOARD!$V$409,IF(DASHBOARD!$J$2=0,0,AN68)))</f>
        <v/>
      </c>
      <c r="AO68" s="383">
        <f>(IF(DASHBOARD!$J$2=AO7,DASHBOARD!$V$409,IF(DASHBOARD!$J$2=0,0,AO68)))</f>
        <v/>
      </c>
      <c r="AP68" s="383">
        <f>(IF(DASHBOARD!$J$2=AP7,DASHBOARD!$V$409,IF(DASHBOARD!$J$2=0,0,AP68)))</f>
        <v/>
      </c>
      <c r="AQ68" s="383">
        <f>(IF(DASHBOARD!$J$2=AQ7,DASHBOARD!$V$409,IF(DASHBOARD!$J$2=0,0,AQ68)))</f>
        <v/>
      </c>
      <c r="AR68" s="383">
        <f>(IF(DASHBOARD!$J$2=AR7,DASHBOARD!$V$409,IF(DASHBOARD!$J$2=0,0,AR68)))</f>
        <v/>
      </c>
      <c r="AS68" s="383">
        <f>(IF(DASHBOARD!$J$2=AS7,DASHBOARD!$V$409,IF(DASHBOARD!$J$2=0,0,AS68)))</f>
        <v/>
      </c>
      <c r="AT68" s="383">
        <f>(IF(DASHBOARD!$J$2=AT7,DASHBOARD!$V$409,IF(DASHBOARD!$J$2=0,0,AT68)))</f>
        <v/>
      </c>
      <c r="AU68" s="383">
        <f>(IF(DASHBOARD!$J$2=AU7,DASHBOARD!$V$409,IF(DASHBOARD!$J$2=0,0,AU68)))</f>
        <v/>
      </c>
      <c r="AV68" s="383">
        <f>(IF(DASHBOARD!$J$2=AV7,DASHBOARD!$V$409,IF(DASHBOARD!$J$2=0,0,AV68)))</f>
        <v/>
      </c>
      <c r="AW68" s="383">
        <f>(IF(DASHBOARD!$J$2=AW7,DASHBOARD!$V$409,IF(DASHBOARD!$J$2=0,0,AW68)))</f>
        <v/>
      </c>
      <c r="AX68" s="383">
        <f>(IF(DASHBOARD!$J$2=AX7,DASHBOARD!$V$409,IF(DASHBOARD!$J$2=0,0,AX68)))</f>
        <v/>
      </c>
      <c r="AY68" s="383">
        <f>(IF(DASHBOARD!$J$2=AY7,DASHBOARD!$V$409,IF(DASHBOARD!$J$2=0,0,AY68)))</f>
        <v/>
      </c>
      <c r="AZ68" s="383">
        <f>(IF(DASHBOARD!$J$2=AZ7,DASHBOARD!$V$409,IF(DASHBOARD!$J$2=0,0,AZ68)))</f>
        <v/>
      </c>
      <c r="BA68" s="383">
        <f>(IF(DASHBOARD!$J$2=BA7,DASHBOARD!$V$409,IF(DASHBOARD!$J$2=0,0,BA68)))</f>
        <v/>
      </c>
      <c r="BB68" s="384">
        <f>IF(SUM(F68:BA68)&lt;&gt;0,AVERAGEIF(F68:BA68,"&gt;0",F68:BA68),0)</f>
        <v/>
      </c>
      <c r="BC68" s="147" t="n"/>
      <c r="BD68" s="385">
        <f>MAXA(F68:BA68)</f>
        <v/>
      </c>
      <c r="BE68" s="1461">
        <f>IF(BD68&lt;&gt;0,VLOOKUP(BD68,$F$10:$BA$10,MATCH(BD68,F68:BA68,0)),"")</f>
        <v/>
      </c>
      <c r="BF68" s="385">
        <f t="array" ref="BF68">MIN(IF(F68:BA68&gt;0,F68:BA68))</f>
        <v/>
      </c>
      <c r="BG68" s="1461">
        <f>IF(BF68&lt;&gt;0,VLOOKUP(BF68,$F$10:$BA$10,MATCH($BF68,$F68:$BA68,0)),"")</f>
        <v/>
      </c>
      <c r="BI68" s="1368">
        <f>HLOOKUP($BI$9,$S$10:$AI$443,1+$BL68,TRUE)</f>
        <v/>
      </c>
      <c r="BJ68" s="1369">
        <f>HLOOKUP($BJ$9,$AJ$10:$AW$443,1+$BL68,TRUE)</f>
        <v/>
      </c>
      <c r="BK68" s="151" t="n"/>
      <c r="BL68" s="387" t="n">
        <v>55</v>
      </c>
      <c r="BM68" s="399" t="n"/>
    </row>
    <row r="69" ht="20.25" customHeight="1" s="18" thickBot="1" thickTop="1">
      <c r="B69" s="1370" t="n"/>
      <c r="C69" s="1413" t="n"/>
      <c r="D69" s="1462" t="n"/>
      <c r="E69" s="388" t="inlineStr">
        <is>
          <t>TanjungBunga # 1, 150</t>
        </is>
      </c>
      <c r="F69" s="383">
        <f>(IF(DASHBOARD!$J$2=F7,DASHBOARD!$V$410,IF(DASHBOARD!$J$2=0,0,F69)))</f>
        <v/>
      </c>
      <c r="G69" s="383">
        <f>(IF(DASHBOARD!$J$2=G7,DASHBOARD!$V$410,IF(DASHBOARD!$J$2=0,0,G69)))</f>
        <v/>
      </c>
      <c r="H69" s="383">
        <f>(IF(DASHBOARD!$J$2=H7,DASHBOARD!$V$410,IF(DASHBOARD!$J$2=0,0,H69)))</f>
        <v/>
      </c>
      <c r="I69" s="383">
        <f>(IF(DASHBOARD!$J$2=I7,DASHBOARD!$V$410,IF(DASHBOARD!$J$2=0,0,I69)))</f>
        <v/>
      </c>
      <c r="J69" s="383">
        <f>(IF(DASHBOARD!$J$2=J7,DASHBOARD!$V$410,IF(DASHBOARD!$J$2=0,0,J69)))</f>
        <v/>
      </c>
      <c r="K69" s="383">
        <f>(IF(DASHBOARD!$J$2=K7,DASHBOARD!$V$410,IF(DASHBOARD!$J$2=0,0,K69)))</f>
        <v/>
      </c>
      <c r="L69" s="383">
        <f>(IF(DASHBOARD!$J$2=L7,DASHBOARD!$V$410,IF(DASHBOARD!$J$2=0,0,L69)))</f>
        <v/>
      </c>
      <c r="M69" s="383">
        <f>(IF(DASHBOARD!$J$2=M7,DASHBOARD!$V$410,IF(DASHBOARD!$J$2=0,0,M69)))</f>
        <v/>
      </c>
      <c r="N69" s="383">
        <f>(IF(DASHBOARD!$J$2=N7,DASHBOARD!$V$410,IF(DASHBOARD!$J$2=0,0,N69)))</f>
        <v/>
      </c>
      <c r="O69" s="383">
        <f>(IF(DASHBOARD!$J$2=O7,DASHBOARD!$V$410,IF(DASHBOARD!$J$2=0,0,O69)))</f>
        <v/>
      </c>
      <c r="P69" s="383">
        <f>(IF(DASHBOARD!$J$2=P7,DASHBOARD!$V$410,IF(DASHBOARD!$J$2=0,0,P69)))</f>
        <v/>
      </c>
      <c r="Q69" s="383">
        <f>(IF(DASHBOARD!$J$2=Q7,DASHBOARD!$V$410,IF(DASHBOARD!$J$2=0,0,Q69)))</f>
        <v/>
      </c>
      <c r="R69" s="383">
        <f>(IF(DASHBOARD!$J$2=R7,DASHBOARD!$V$410,IF(DASHBOARD!$J$2=0,0,R69)))</f>
        <v/>
      </c>
      <c r="S69" s="383">
        <f>(IF(DASHBOARD!$J$2=S7,DASHBOARD!$V$410,IF(DASHBOARD!$J$2=0,0,S69)))</f>
        <v/>
      </c>
      <c r="T69" s="383">
        <f>(IF(DASHBOARD!$J$2=T7,DASHBOARD!$V$410,IF(DASHBOARD!$J$2=0,0,T69)))</f>
        <v/>
      </c>
      <c r="U69" s="383">
        <f>(IF(DASHBOARD!$J$2=U7,DASHBOARD!$V$410,IF(DASHBOARD!$J$2=0,0,U69)))</f>
        <v/>
      </c>
      <c r="V69" s="383">
        <f>(IF(DASHBOARD!$J$2=V7,DASHBOARD!$V$410,IF(DASHBOARD!$J$2=0,0,V69)))</f>
        <v/>
      </c>
      <c r="W69" s="383">
        <f>(IF(DASHBOARD!$J$2=W7,DASHBOARD!$V$410,IF(DASHBOARD!$J$2=0,0,W69)))</f>
        <v/>
      </c>
      <c r="X69" s="383">
        <f>(IF(DASHBOARD!$J$2=X7,DASHBOARD!$V$410,IF(DASHBOARD!$J$2=0,0,X69)))</f>
        <v/>
      </c>
      <c r="Y69" s="383">
        <f>(IF(DASHBOARD!$J$2=Y7,DASHBOARD!$V$410,IF(DASHBOARD!$J$2=0,0,Y69)))</f>
        <v/>
      </c>
      <c r="Z69" s="383">
        <f>(IF(DASHBOARD!$J$2=Z7,DASHBOARD!$V$410,IF(DASHBOARD!$J$2=0,0,Z69)))</f>
        <v/>
      </c>
      <c r="AA69" s="383">
        <f>(IF(DASHBOARD!$J$2=AA7,DASHBOARD!$V$410,IF(DASHBOARD!$J$2=0,0,AA69)))</f>
        <v/>
      </c>
      <c r="AB69" s="383">
        <f>(IF(DASHBOARD!$J$2=AB7,DASHBOARD!$V$410,IF(DASHBOARD!$J$2=0,0,AB69)))</f>
        <v/>
      </c>
      <c r="AC69" s="383">
        <f>(IF(DASHBOARD!$J$2=AC7,DASHBOARD!$V$410,IF(DASHBOARD!$J$2=0,0,AC69)))</f>
        <v/>
      </c>
      <c r="AD69" s="383">
        <f>(IF(DASHBOARD!$J$2=AD7,DASHBOARD!$V$410,IF(DASHBOARD!$J$2=0,0,AD69)))</f>
        <v/>
      </c>
      <c r="AE69" s="383">
        <f>(IF(DASHBOARD!$J$2=AE7,DASHBOARD!$V$410,IF(DASHBOARD!$J$2=0,0,AE69)))</f>
        <v/>
      </c>
      <c r="AF69" s="383">
        <f>(IF(DASHBOARD!$J$2=AF7,DASHBOARD!$V$410,IF(DASHBOARD!$J$2=0,0,AF69)))</f>
        <v/>
      </c>
      <c r="AG69" s="383">
        <f>(IF(DASHBOARD!$J$2=AG7,DASHBOARD!$V$410,IF(DASHBOARD!$J$2=0,0,AG69)))</f>
        <v/>
      </c>
      <c r="AH69" s="383">
        <f>(IF(DASHBOARD!$J$2=AH7,DASHBOARD!$V$410,IF(DASHBOARD!$J$2=0,0,AH69)))</f>
        <v/>
      </c>
      <c r="AI69" s="383">
        <f>(IF(DASHBOARD!$J$2=AI7,DASHBOARD!$V$410,IF(DASHBOARD!$J$2=0,0,AI69)))</f>
        <v/>
      </c>
      <c r="AJ69" s="383">
        <f>(IF(DASHBOARD!$J$2=AJ7,DASHBOARD!$V$410,IF(DASHBOARD!$J$2=0,0,AJ69)))</f>
        <v/>
      </c>
      <c r="AK69" s="383">
        <f>(IF(DASHBOARD!$J$2=AK7,DASHBOARD!$V$410,IF(DASHBOARD!$J$2=0,0,AK69)))</f>
        <v/>
      </c>
      <c r="AL69" s="383">
        <f>(IF(DASHBOARD!$J$2=AL7,DASHBOARD!$V$410,IF(DASHBOARD!$J$2=0,0,AL69)))</f>
        <v/>
      </c>
      <c r="AM69" s="383">
        <f>(IF(DASHBOARD!$J$2=AM7,DASHBOARD!$V$410,IF(DASHBOARD!$J$2=0,0,AM69)))</f>
        <v/>
      </c>
      <c r="AN69" s="383">
        <f>(IF(DASHBOARD!$J$2=AN7,DASHBOARD!$V$410,IF(DASHBOARD!$J$2=0,0,AN69)))</f>
        <v/>
      </c>
      <c r="AO69" s="383">
        <f>(IF(DASHBOARD!$J$2=AO7,DASHBOARD!$V$410,IF(DASHBOARD!$J$2=0,0,AO69)))</f>
        <v/>
      </c>
      <c r="AP69" s="383">
        <f>(IF(DASHBOARD!$J$2=AP7,DASHBOARD!$V$410,IF(DASHBOARD!$J$2=0,0,AP69)))</f>
        <v/>
      </c>
      <c r="AQ69" s="383">
        <f>(IF(DASHBOARD!$J$2=AQ7,DASHBOARD!$V$410,IF(DASHBOARD!$J$2=0,0,AQ69)))</f>
        <v/>
      </c>
      <c r="AR69" s="383">
        <f>(IF(DASHBOARD!$J$2=AR7,DASHBOARD!$V$410,IF(DASHBOARD!$J$2=0,0,AR69)))</f>
        <v/>
      </c>
      <c r="AS69" s="383">
        <f>(IF(DASHBOARD!$J$2=AS7,DASHBOARD!$V$410,IF(DASHBOARD!$J$2=0,0,AS69)))</f>
        <v/>
      </c>
      <c r="AT69" s="383">
        <f>(IF(DASHBOARD!$J$2=AT7,DASHBOARD!$V$410,IF(DASHBOARD!$J$2=0,0,AT69)))</f>
        <v/>
      </c>
      <c r="AU69" s="383">
        <f>(IF(DASHBOARD!$J$2=AU7,DASHBOARD!$V$410,IF(DASHBOARD!$J$2=0,0,AU69)))</f>
        <v/>
      </c>
      <c r="AV69" s="383">
        <f>(IF(DASHBOARD!$J$2=AV7,DASHBOARD!$V$410,IF(DASHBOARD!$J$2=0,0,AV69)))</f>
        <v/>
      </c>
      <c r="AW69" s="383">
        <f>(IF(DASHBOARD!$J$2=AW7,DASHBOARD!$V$410,IF(DASHBOARD!$J$2=0,0,AW69)))</f>
        <v/>
      </c>
      <c r="AX69" s="383">
        <f>(IF(DASHBOARD!$J$2=AX7,DASHBOARD!$V$410,IF(DASHBOARD!$J$2=0,0,AX69)))</f>
        <v/>
      </c>
      <c r="AY69" s="383">
        <f>(IF(DASHBOARD!$J$2=AY7,DASHBOARD!$V$410,IF(DASHBOARD!$J$2=0,0,AY69)))</f>
        <v/>
      </c>
      <c r="AZ69" s="383">
        <f>(IF(DASHBOARD!$J$2=AZ7,DASHBOARD!$V$410,IF(DASHBOARD!$J$2=0,0,AZ69)))</f>
        <v/>
      </c>
      <c r="BA69" s="383">
        <f>(IF(DASHBOARD!$J$2=BA7,DASHBOARD!$V$410,IF(DASHBOARD!$J$2=0,0,BA69)))</f>
        <v/>
      </c>
      <c r="BB69" s="384">
        <f>IF(SUM(F69:BA69)&lt;&gt;0,AVERAGEIF(F69:BA69,"&gt;0",F69:BA69),0)</f>
        <v/>
      </c>
      <c r="BC69" s="147" t="n"/>
      <c r="BD69" s="385">
        <f>MAXA(F69:BA69)</f>
        <v/>
      </c>
      <c r="BE69" s="1461">
        <f>IF(BD69&lt;&gt;0,VLOOKUP(BD69,$F$10:$BA$10,MATCH(BD69,F69:BA69,0)),"")</f>
        <v/>
      </c>
      <c r="BF69" s="385">
        <f t="array" ref="BF69">MIN(IF(F69:BA69&gt;0,F69:BA69))</f>
        <v/>
      </c>
      <c r="BG69" s="1461">
        <f>IF(BF69&lt;&gt;0,VLOOKUP(BF69,$F$10:$BA$10,MATCH($BF69,$F69:$BA69,0)),"")</f>
        <v/>
      </c>
      <c r="BI69" s="1368">
        <f>HLOOKUP($BI$9,$S$10:$AI$443,1+$BL69,TRUE)</f>
        <v/>
      </c>
      <c r="BJ69" s="1369">
        <f>HLOOKUP($BJ$9,$AJ$10:$AW$443,1+$BL69,TRUE)</f>
        <v/>
      </c>
      <c r="BK69" s="151" t="n"/>
      <c r="BL69" s="387" t="n">
        <v>56</v>
      </c>
      <c r="BM69" s="399" t="n"/>
    </row>
    <row r="70" ht="20.25" customHeight="1" s="18" thickBot="1" thickTop="1">
      <c r="B70" s="1370" t="n"/>
      <c r="C70" s="1413" t="n"/>
      <c r="D70" s="1463" t="n"/>
      <c r="E70" s="388" t="inlineStr">
        <is>
          <t>TanjungBunga # 2, 150</t>
        </is>
      </c>
      <c r="F70" s="383">
        <f>(IF(DASHBOARD!$J$2=F7,DASHBOARD!$V$411,IF(DASHBOARD!$J$2=0,0,F70)))</f>
        <v/>
      </c>
      <c r="G70" s="383">
        <f>(IF(DASHBOARD!$J$2=G7,DASHBOARD!$V$411,IF(DASHBOARD!$J$2=0,0,G70)))</f>
        <v/>
      </c>
      <c r="H70" s="383">
        <f>(IF(DASHBOARD!$J$2=H7,DASHBOARD!$V$411,IF(DASHBOARD!$J$2=0,0,H70)))</f>
        <v/>
      </c>
      <c r="I70" s="383">
        <f>(IF(DASHBOARD!$J$2=I7,DASHBOARD!$V$411,IF(DASHBOARD!$J$2=0,0,I70)))</f>
        <v/>
      </c>
      <c r="J70" s="383">
        <f>(IF(DASHBOARD!$J$2=J7,DASHBOARD!$V$411,IF(DASHBOARD!$J$2=0,0,J70)))</f>
        <v/>
      </c>
      <c r="K70" s="383">
        <f>(IF(DASHBOARD!$J$2=K7,DASHBOARD!$V$411,IF(DASHBOARD!$J$2=0,0,K70)))</f>
        <v/>
      </c>
      <c r="L70" s="383">
        <f>(IF(DASHBOARD!$J$2=L7,DASHBOARD!$V$411,IF(DASHBOARD!$J$2=0,0,L70)))</f>
        <v/>
      </c>
      <c r="M70" s="383">
        <f>(IF(DASHBOARD!$J$2=M7,DASHBOARD!$V$411,IF(DASHBOARD!$J$2=0,0,M70)))</f>
        <v/>
      </c>
      <c r="N70" s="383">
        <f>(IF(DASHBOARD!$J$2=N7,DASHBOARD!$V$411,IF(DASHBOARD!$J$2=0,0,N70)))</f>
        <v/>
      </c>
      <c r="O70" s="383">
        <f>(IF(DASHBOARD!$J$2=O7,DASHBOARD!$V$411,IF(DASHBOARD!$J$2=0,0,O70)))</f>
        <v/>
      </c>
      <c r="P70" s="383">
        <f>(IF(DASHBOARD!$J$2=P7,DASHBOARD!$V$411,IF(DASHBOARD!$J$2=0,0,P70)))</f>
        <v/>
      </c>
      <c r="Q70" s="383">
        <f>(IF(DASHBOARD!$J$2=Q7,DASHBOARD!$V$411,IF(DASHBOARD!$J$2=0,0,Q70)))</f>
        <v/>
      </c>
      <c r="R70" s="383">
        <f>(IF(DASHBOARD!$J$2=R7,DASHBOARD!$V$411,IF(DASHBOARD!$J$2=0,0,R70)))</f>
        <v/>
      </c>
      <c r="S70" s="383">
        <f>(IF(DASHBOARD!$J$2=S7,DASHBOARD!$V$411,IF(DASHBOARD!$J$2=0,0,S70)))</f>
        <v/>
      </c>
      <c r="T70" s="383">
        <f>(IF(DASHBOARD!$J$2=T7,DASHBOARD!$V$411,IF(DASHBOARD!$J$2=0,0,T70)))</f>
        <v/>
      </c>
      <c r="U70" s="383">
        <f>(IF(DASHBOARD!$J$2=U7,DASHBOARD!$V$411,IF(DASHBOARD!$J$2=0,0,U70)))</f>
        <v/>
      </c>
      <c r="V70" s="383">
        <f>(IF(DASHBOARD!$J$2=V7,DASHBOARD!$V$411,IF(DASHBOARD!$J$2=0,0,V70)))</f>
        <v/>
      </c>
      <c r="W70" s="383">
        <f>(IF(DASHBOARD!$J$2=W7,DASHBOARD!$V$411,IF(DASHBOARD!$J$2=0,0,W70)))</f>
        <v/>
      </c>
      <c r="X70" s="383">
        <f>(IF(DASHBOARD!$J$2=X7,DASHBOARD!$V$411,IF(DASHBOARD!$J$2=0,0,X70)))</f>
        <v/>
      </c>
      <c r="Y70" s="383">
        <f>(IF(DASHBOARD!$J$2=Y7,DASHBOARD!$V$411,IF(DASHBOARD!$J$2=0,0,Y70)))</f>
        <v/>
      </c>
      <c r="Z70" s="383">
        <f>(IF(DASHBOARD!$J$2=Z7,DASHBOARD!$V$411,IF(DASHBOARD!$J$2=0,0,Z70)))</f>
        <v/>
      </c>
      <c r="AA70" s="383">
        <f>(IF(DASHBOARD!$J$2=AA7,DASHBOARD!$V$411,IF(DASHBOARD!$J$2=0,0,AA70)))</f>
        <v/>
      </c>
      <c r="AB70" s="383">
        <f>(IF(DASHBOARD!$J$2=AB7,DASHBOARD!$V$411,IF(DASHBOARD!$J$2=0,0,AB70)))</f>
        <v/>
      </c>
      <c r="AC70" s="383">
        <f>(IF(DASHBOARD!$J$2=AC7,DASHBOARD!$V$411,IF(DASHBOARD!$J$2=0,0,AC70)))</f>
        <v/>
      </c>
      <c r="AD70" s="383">
        <f>(IF(DASHBOARD!$J$2=AD7,DASHBOARD!$V$411,IF(DASHBOARD!$J$2=0,0,AD70)))</f>
        <v/>
      </c>
      <c r="AE70" s="383">
        <f>(IF(DASHBOARD!$J$2=AE7,DASHBOARD!$V$411,IF(DASHBOARD!$J$2=0,0,AE70)))</f>
        <v/>
      </c>
      <c r="AF70" s="383">
        <f>(IF(DASHBOARD!$J$2=AF7,DASHBOARD!$V$411,IF(DASHBOARD!$J$2=0,0,AF70)))</f>
        <v/>
      </c>
      <c r="AG70" s="383">
        <f>(IF(DASHBOARD!$J$2=AG7,DASHBOARD!$V$411,IF(DASHBOARD!$J$2=0,0,AG70)))</f>
        <v/>
      </c>
      <c r="AH70" s="383">
        <f>(IF(DASHBOARD!$J$2=AH7,DASHBOARD!$V$411,IF(DASHBOARD!$J$2=0,0,AH70)))</f>
        <v/>
      </c>
      <c r="AI70" s="383">
        <f>(IF(DASHBOARD!$J$2=AI7,DASHBOARD!$V$411,IF(DASHBOARD!$J$2=0,0,AI70)))</f>
        <v/>
      </c>
      <c r="AJ70" s="383">
        <f>(IF(DASHBOARD!$J$2=AJ7,DASHBOARD!$V$411,IF(DASHBOARD!$J$2=0,0,AJ70)))</f>
        <v/>
      </c>
      <c r="AK70" s="383">
        <f>(IF(DASHBOARD!$J$2=AK7,DASHBOARD!$V$411,IF(DASHBOARD!$J$2=0,0,AK70)))</f>
        <v/>
      </c>
      <c r="AL70" s="383">
        <f>(IF(DASHBOARD!$J$2=AL7,DASHBOARD!$V$411,IF(DASHBOARD!$J$2=0,0,AL70)))</f>
        <v/>
      </c>
      <c r="AM70" s="383">
        <f>(IF(DASHBOARD!$J$2=AM7,DASHBOARD!$V$411,IF(DASHBOARD!$J$2=0,0,AM70)))</f>
        <v/>
      </c>
      <c r="AN70" s="383">
        <f>(IF(DASHBOARD!$J$2=AN7,DASHBOARD!$V$411,IF(DASHBOARD!$J$2=0,0,AN70)))</f>
        <v/>
      </c>
      <c r="AO70" s="383">
        <f>(IF(DASHBOARD!$J$2=AO7,DASHBOARD!$V$411,IF(DASHBOARD!$J$2=0,0,AO70)))</f>
        <v/>
      </c>
      <c r="AP70" s="383">
        <f>(IF(DASHBOARD!$J$2=AP7,DASHBOARD!$V$411,IF(DASHBOARD!$J$2=0,0,AP70)))</f>
        <v/>
      </c>
      <c r="AQ70" s="383">
        <f>(IF(DASHBOARD!$J$2=AQ7,DASHBOARD!$V$411,IF(DASHBOARD!$J$2=0,0,AQ70)))</f>
        <v/>
      </c>
      <c r="AR70" s="383">
        <f>(IF(DASHBOARD!$J$2=AR7,DASHBOARD!$V$411,IF(DASHBOARD!$J$2=0,0,AR70)))</f>
        <v/>
      </c>
      <c r="AS70" s="383">
        <f>(IF(DASHBOARD!$J$2=AS7,DASHBOARD!$V$411,IF(DASHBOARD!$J$2=0,0,AS70)))</f>
        <v/>
      </c>
      <c r="AT70" s="383">
        <f>(IF(DASHBOARD!$J$2=AT7,DASHBOARD!$V$411,IF(DASHBOARD!$J$2=0,0,AT70)))</f>
        <v/>
      </c>
      <c r="AU70" s="383">
        <f>(IF(DASHBOARD!$J$2=AU7,DASHBOARD!$V$411,IF(DASHBOARD!$J$2=0,0,AU70)))</f>
        <v/>
      </c>
      <c r="AV70" s="383">
        <f>(IF(DASHBOARD!$J$2=AV7,DASHBOARD!$V$411,IF(DASHBOARD!$J$2=0,0,AV70)))</f>
        <v/>
      </c>
      <c r="AW70" s="383">
        <f>(IF(DASHBOARD!$J$2=AW7,DASHBOARD!$V$411,IF(DASHBOARD!$J$2=0,0,AW70)))</f>
        <v/>
      </c>
      <c r="AX70" s="383">
        <f>(IF(DASHBOARD!$J$2=AX7,DASHBOARD!$V$411,IF(DASHBOARD!$J$2=0,0,AX70)))</f>
        <v/>
      </c>
      <c r="AY70" s="383">
        <f>(IF(DASHBOARD!$J$2=AY7,DASHBOARD!$V$411,IF(DASHBOARD!$J$2=0,0,AY70)))</f>
        <v/>
      </c>
      <c r="AZ70" s="383">
        <f>(IF(DASHBOARD!$J$2=AZ7,DASHBOARD!$V$411,IF(DASHBOARD!$J$2=0,0,AZ70)))</f>
        <v/>
      </c>
      <c r="BA70" s="383">
        <f>(IF(DASHBOARD!$J$2=BA7,DASHBOARD!$V$411,IF(DASHBOARD!$J$2=0,0,BA70)))</f>
        <v/>
      </c>
      <c r="BB70" s="384">
        <f>IF(SUM(F70:BA70)&lt;&gt;0,AVERAGEIF(F70:BA70,"&gt;0",F70:BA70),0)</f>
        <v/>
      </c>
      <c r="BC70" s="147" t="n"/>
      <c r="BD70" s="385">
        <f>MAXA(F70:BA70)</f>
        <v/>
      </c>
      <c r="BE70" s="1461">
        <f>IF(BD70&lt;&gt;0,VLOOKUP(BD70,$F$10:$BA$10,MATCH(BD70,F70:BA70,0)),"")</f>
        <v/>
      </c>
      <c r="BF70" s="385">
        <f t="array" ref="BF70">MIN(IF(F70:BA70&gt;0,F70:BA70))</f>
        <v/>
      </c>
      <c r="BG70" s="1461">
        <f>IF(BF70&lt;&gt;0,VLOOKUP(BF70,$F$10:$BA$10,MATCH($BF70,$F70:$BA70,0)),"")</f>
        <v/>
      </c>
      <c r="BI70" s="1368">
        <f>HLOOKUP($BI$9,$S$10:$AI$443,1+$BL70,TRUE)</f>
        <v/>
      </c>
      <c r="BJ70" s="1369">
        <f>HLOOKUP($BJ$9,$AJ$10:$AW$443,1+$BL70,TRUE)</f>
        <v/>
      </c>
      <c r="BK70" s="151" t="n"/>
      <c r="BL70" s="387" t="n">
        <v>57</v>
      </c>
      <c r="BM70" s="399" t="n"/>
    </row>
    <row r="71" ht="20.25" customHeight="1" s="18" thickBot="1" thickTop="1">
      <c r="B71" s="1370" t="n"/>
      <c r="C71" s="1413" t="n"/>
      <c r="D71" s="328" t="n"/>
      <c r="E71" s="388" t="n"/>
      <c r="F71" s="383" t="n"/>
      <c r="G71" s="383" t="n"/>
      <c r="H71" s="383" t="n"/>
      <c r="I71" s="383" t="n"/>
      <c r="J71" s="383" t="n"/>
      <c r="K71" s="383" t="n"/>
      <c r="L71" s="383" t="n"/>
      <c r="M71" s="383" t="n"/>
      <c r="N71" s="383" t="n"/>
      <c r="O71" s="383" t="n"/>
      <c r="P71" s="383" t="n"/>
      <c r="Q71" s="383" t="n"/>
      <c r="R71" s="383" t="n"/>
      <c r="S71" s="383" t="n"/>
      <c r="T71" s="383" t="n"/>
      <c r="U71" s="383" t="n"/>
      <c r="V71" s="383" t="n"/>
      <c r="W71" s="383" t="n"/>
      <c r="X71" s="383" t="n"/>
      <c r="Y71" s="383" t="n"/>
      <c r="Z71" s="383" t="n"/>
      <c r="AA71" s="383" t="n"/>
      <c r="AB71" s="383" t="n"/>
      <c r="AC71" s="383" t="n"/>
      <c r="AD71" s="383" t="n"/>
      <c r="AE71" s="383" t="n"/>
      <c r="AF71" s="383" t="n"/>
      <c r="AG71" s="383" t="n"/>
      <c r="AH71" s="383" t="n"/>
      <c r="AI71" s="383" t="n"/>
      <c r="AJ71" s="383" t="n"/>
      <c r="AK71" s="383" t="n"/>
      <c r="AL71" s="383" t="n"/>
      <c r="AM71" s="383" t="n"/>
      <c r="AN71" s="383" t="n"/>
      <c r="AO71" s="383" t="n"/>
      <c r="AP71" s="383" t="n"/>
      <c r="AQ71" s="383" t="n"/>
      <c r="AR71" s="383" t="n"/>
      <c r="AS71" s="383" t="n"/>
      <c r="AT71" s="383" t="n"/>
      <c r="AU71" s="383" t="n"/>
      <c r="AV71" s="383" t="n"/>
      <c r="AW71" s="383" t="n"/>
      <c r="AX71" s="383" t="n"/>
      <c r="AY71" s="383" t="n"/>
      <c r="AZ71" s="383" t="n"/>
      <c r="BA71" s="383" t="n"/>
      <c r="BB71" s="384">
        <f>IF(SUM(F71:BA71)&lt;&gt;0,AVERAGEIF(F71:BA71,"&gt;0",F71:BA71),0)</f>
        <v/>
      </c>
      <c r="BC71" s="147" t="n"/>
      <c r="BD71" s="385">
        <f>MAXA(F71:BA71)</f>
        <v/>
      </c>
      <c r="BE71" s="1461">
        <f>IF(BD71&lt;&gt;0,VLOOKUP(BD71,$F$10:$BA$10,MATCH(BD71,F71:BA71,0)),"")</f>
        <v/>
      </c>
      <c r="BF71" s="385">
        <f t="array" ref="BF71">MIN(IF(F71:BA71&gt;0,F71:BA71))</f>
        <v/>
      </c>
      <c r="BG71" s="1461">
        <f>IF(BF71&lt;&gt;0,VLOOKUP(BF71,$F$10:$BA$10,MATCH($BF71,$F71:$BA71,0)),"")</f>
        <v/>
      </c>
      <c r="BI71" s="1368">
        <f>HLOOKUP($BI$9,$S$10:$AI$443,1+$BL71,TRUE)</f>
        <v/>
      </c>
      <c r="BJ71" s="1369">
        <f>HLOOKUP($BJ$9,$AJ$10:$AW$443,1+$BL71,TRUE)</f>
        <v/>
      </c>
      <c r="BK71" s="151" t="n"/>
      <c r="BL71" s="387" t="n">
        <v>58</v>
      </c>
      <c r="BM71" s="399" t="n"/>
    </row>
    <row r="72" ht="20.25" customHeight="1" s="18" thickBot="1" thickTop="1">
      <c r="B72" s="1370" t="n"/>
      <c r="C72" s="1413" t="n"/>
      <c r="D72" s="1469" t="inlineStr">
        <is>
          <t>PANAKKUKANG 150</t>
        </is>
      </c>
      <c r="E72" s="388" t="inlineStr">
        <is>
          <t>Tello # 1, 150</t>
        </is>
      </c>
      <c r="F72" s="383">
        <f>(IF(DASHBOARD!$J$2=F7,DASHBOARD!$V$371,IF(DASHBOARD!$J$2=0,0,F72)))</f>
        <v/>
      </c>
      <c r="G72" s="383">
        <f>(IF(DASHBOARD!$J$2=G7,DASHBOARD!$V$371,IF(DASHBOARD!$J$2=0,0,G72)))</f>
        <v/>
      </c>
      <c r="H72" s="383">
        <f>(IF(DASHBOARD!$J$2=H7,DASHBOARD!$V$371,IF(DASHBOARD!$J$2=0,0,H72)))</f>
        <v/>
      </c>
      <c r="I72" s="383">
        <f>(IF(DASHBOARD!$J$2=I7,DASHBOARD!$V$371,IF(DASHBOARD!$J$2=0,0,I72)))</f>
        <v/>
      </c>
      <c r="J72" s="383">
        <f>(IF(DASHBOARD!$J$2=J7,DASHBOARD!$V$371,IF(DASHBOARD!$J$2=0,0,J72)))</f>
        <v/>
      </c>
      <c r="K72" s="383">
        <f>(IF(DASHBOARD!$J$2=K7,DASHBOARD!$V$371,IF(DASHBOARD!$J$2=0,0,K72)))</f>
        <v/>
      </c>
      <c r="L72" s="383">
        <f>(IF(DASHBOARD!$J$2=L7,DASHBOARD!$V$371,IF(DASHBOARD!$J$2=0,0,L72)))</f>
        <v/>
      </c>
      <c r="M72" s="383">
        <f>(IF(DASHBOARD!$J$2=M7,DASHBOARD!$V$371,IF(DASHBOARD!$J$2=0,0,M72)))</f>
        <v/>
      </c>
      <c r="N72" s="383">
        <f>(IF(DASHBOARD!$J$2=N7,DASHBOARD!$V$371,IF(DASHBOARD!$J$2=0,0,N72)))</f>
        <v/>
      </c>
      <c r="O72" s="383">
        <f>(IF(DASHBOARD!$J$2=O7,DASHBOARD!$V$371,IF(DASHBOARD!$J$2=0,0,O72)))</f>
        <v/>
      </c>
      <c r="P72" s="383">
        <f>(IF(DASHBOARD!$J$2=P7,DASHBOARD!$V$371,IF(DASHBOARD!$J$2=0,0,P72)))</f>
        <v/>
      </c>
      <c r="Q72" s="383">
        <f>(IF(DASHBOARD!$J$2=Q7,DASHBOARD!$V$371,IF(DASHBOARD!$J$2=0,0,Q72)))</f>
        <v/>
      </c>
      <c r="R72" s="383">
        <f>(IF(DASHBOARD!$J$2=R7,DASHBOARD!$V$371,IF(DASHBOARD!$J$2=0,0,R72)))</f>
        <v/>
      </c>
      <c r="S72" s="383">
        <f>(IF(DASHBOARD!$J$2=S7,DASHBOARD!$V$371,IF(DASHBOARD!$J$2=0,0,S72)))</f>
        <v/>
      </c>
      <c r="T72" s="383">
        <f>(IF(DASHBOARD!$J$2=T7,DASHBOARD!$V$371,IF(DASHBOARD!$J$2=0,0,T72)))</f>
        <v/>
      </c>
      <c r="U72" s="383">
        <f>(IF(DASHBOARD!$J$2=U7,DASHBOARD!$V$371,IF(DASHBOARD!$J$2=0,0,U72)))</f>
        <v/>
      </c>
      <c r="V72" s="383">
        <f>(IF(DASHBOARD!$J$2=V7,DASHBOARD!$V$371,IF(DASHBOARD!$J$2=0,0,V72)))</f>
        <v/>
      </c>
      <c r="W72" s="383">
        <f>(IF(DASHBOARD!$J$2=W7,DASHBOARD!$V$371,IF(DASHBOARD!$J$2=0,0,W72)))</f>
        <v/>
      </c>
      <c r="X72" s="383">
        <f>(IF(DASHBOARD!$J$2=X7,DASHBOARD!$V$371,IF(DASHBOARD!$J$2=0,0,X72)))</f>
        <v/>
      </c>
      <c r="Y72" s="383">
        <f>(IF(DASHBOARD!$J$2=Y7,DASHBOARD!$V$371,IF(DASHBOARD!$J$2=0,0,Y72)))</f>
        <v/>
      </c>
      <c r="Z72" s="383">
        <f>(IF(DASHBOARD!$J$2=Z7,DASHBOARD!$V$371,IF(DASHBOARD!$J$2=0,0,Z72)))</f>
        <v/>
      </c>
      <c r="AA72" s="383">
        <f>(IF(DASHBOARD!$J$2=AA7,DASHBOARD!$V$371,IF(DASHBOARD!$J$2=0,0,AA72)))</f>
        <v/>
      </c>
      <c r="AB72" s="383">
        <f>(IF(DASHBOARD!$J$2=AB7,DASHBOARD!$V$371,IF(DASHBOARD!$J$2=0,0,AB72)))</f>
        <v/>
      </c>
      <c r="AC72" s="383">
        <f>(IF(DASHBOARD!$J$2=AC7,DASHBOARD!$V$371,IF(DASHBOARD!$J$2=0,0,AC72)))</f>
        <v/>
      </c>
      <c r="AD72" s="383">
        <f>(IF(DASHBOARD!$J$2=AD7,DASHBOARD!$V$371,IF(DASHBOARD!$J$2=0,0,AD72)))</f>
        <v/>
      </c>
      <c r="AE72" s="383">
        <f>(IF(DASHBOARD!$J$2=AE7,DASHBOARD!$V$371,IF(DASHBOARD!$J$2=0,0,AE72)))</f>
        <v/>
      </c>
      <c r="AF72" s="383">
        <f>(IF(DASHBOARD!$J$2=AF7,DASHBOARD!$V$371,IF(DASHBOARD!$J$2=0,0,AF72)))</f>
        <v/>
      </c>
      <c r="AG72" s="383">
        <f>(IF(DASHBOARD!$J$2=AG7,DASHBOARD!$V$371,IF(DASHBOARD!$J$2=0,0,AG72)))</f>
        <v/>
      </c>
      <c r="AH72" s="383">
        <f>(IF(DASHBOARD!$J$2=AH7,DASHBOARD!$V$371,IF(DASHBOARD!$J$2=0,0,AH72)))</f>
        <v/>
      </c>
      <c r="AI72" s="383">
        <f>(IF(DASHBOARD!$J$2=AI7,DASHBOARD!$V$371,IF(DASHBOARD!$J$2=0,0,AI72)))</f>
        <v/>
      </c>
      <c r="AJ72" s="383">
        <f>(IF(DASHBOARD!$J$2=AJ7,DASHBOARD!$V$371,IF(DASHBOARD!$J$2=0,0,AJ72)))</f>
        <v/>
      </c>
      <c r="AK72" s="383">
        <f>(IF(DASHBOARD!$J$2=AK7,DASHBOARD!$V$371,IF(DASHBOARD!$J$2=0,0,AK72)))</f>
        <v/>
      </c>
      <c r="AL72" s="383">
        <f>(IF(DASHBOARD!$J$2=AL7,DASHBOARD!$V$371,IF(DASHBOARD!$J$2=0,0,AL72)))</f>
        <v/>
      </c>
      <c r="AM72" s="383">
        <f>(IF(DASHBOARD!$J$2=AM7,DASHBOARD!$V$371,IF(DASHBOARD!$J$2=0,0,AM72)))</f>
        <v/>
      </c>
      <c r="AN72" s="383">
        <f>(IF(DASHBOARD!$J$2=AN7,DASHBOARD!$V$371,IF(DASHBOARD!$J$2=0,0,AN72)))</f>
        <v/>
      </c>
      <c r="AO72" s="383">
        <f>(IF(DASHBOARD!$J$2=AO7,DASHBOARD!$V$371,IF(DASHBOARD!$J$2=0,0,AO72)))</f>
        <v/>
      </c>
      <c r="AP72" s="383">
        <f>(IF(DASHBOARD!$J$2=AP7,DASHBOARD!$V$371,IF(DASHBOARD!$J$2=0,0,AP72)))</f>
        <v/>
      </c>
      <c r="AQ72" s="383">
        <f>(IF(DASHBOARD!$J$2=AQ7,DASHBOARD!$V$371,IF(DASHBOARD!$J$2=0,0,AQ72)))</f>
        <v/>
      </c>
      <c r="AR72" s="383">
        <f>(IF(DASHBOARD!$J$2=AR7,DASHBOARD!$V$371,IF(DASHBOARD!$J$2=0,0,AR72)))</f>
        <v/>
      </c>
      <c r="AS72" s="383">
        <f>(IF(DASHBOARD!$J$2=AS7,DASHBOARD!$V$371,IF(DASHBOARD!$J$2=0,0,AS72)))</f>
        <v/>
      </c>
      <c r="AT72" s="383">
        <f>(IF(DASHBOARD!$J$2=AT7,DASHBOARD!$V$371,IF(DASHBOARD!$J$2=0,0,AT72)))</f>
        <v/>
      </c>
      <c r="AU72" s="383">
        <f>(IF(DASHBOARD!$J$2=AU7,DASHBOARD!$V$371,IF(DASHBOARD!$J$2=0,0,AU72)))</f>
        <v/>
      </c>
      <c r="AV72" s="383">
        <f>(IF(DASHBOARD!$J$2=AV7,DASHBOARD!$V$371,IF(DASHBOARD!$J$2=0,0,AV72)))</f>
        <v/>
      </c>
      <c r="AW72" s="383">
        <f>(IF(DASHBOARD!$J$2=AW7,DASHBOARD!$V$371,IF(DASHBOARD!$J$2=0,0,AW72)))</f>
        <v/>
      </c>
      <c r="AX72" s="383">
        <f>(IF(DASHBOARD!$J$2=AX7,DASHBOARD!$V$371,IF(DASHBOARD!$J$2=0,0,AX72)))</f>
        <v/>
      </c>
      <c r="AY72" s="383">
        <f>(IF(DASHBOARD!$J$2=AY7,DASHBOARD!$V$371,IF(DASHBOARD!$J$2=0,0,AY72)))</f>
        <v/>
      </c>
      <c r="AZ72" s="383">
        <f>(IF(DASHBOARD!$J$2=AZ7,DASHBOARD!$V$371,IF(DASHBOARD!$J$2=0,0,AZ72)))</f>
        <v/>
      </c>
      <c r="BA72" s="383">
        <f>(IF(DASHBOARD!$J$2=BA7,DASHBOARD!$V$371,IF(DASHBOARD!$J$2=0,0,BA72)))</f>
        <v/>
      </c>
      <c r="BB72" s="384">
        <f>IF(SUM(F72:BA72)&lt;&gt;0,AVERAGEIF(F72:BA72,"&gt;0",F72:BA72),0)</f>
        <v/>
      </c>
      <c r="BC72" s="147" t="n"/>
      <c r="BD72" s="385">
        <f>MAXA(F72:BA72)</f>
        <v/>
      </c>
      <c r="BE72" s="1461">
        <f>IF(BD72&lt;&gt;0,VLOOKUP(BD72,$F$10:$BA$10,MATCH(BD72,F72:BA72,0)),"")</f>
        <v/>
      </c>
      <c r="BF72" s="385">
        <f t="array" ref="BF72">MIN(IF(F72:BA72&gt;0,F72:BA72))</f>
        <v/>
      </c>
      <c r="BG72" s="1461">
        <f>IF(BF72&lt;&gt;0,VLOOKUP(BF72,$F$10:$BA$10,MATCH($BF72,$F72:$BA72,0)),"")</f>
        <v/>
      </c>
      <c r="BI72" s="1368">
        <f>HLOOKUP($BI$9,$S$10:$AI$443,1+$BL72,TRUE)</f>
        <v/>
      </c>
      <c r="BJ72" s="1369">
        <f>HLOOKUP($BJ$9,$AJ$10:$AW$443,1+$BL72,TRUE)</f>
        <v/>
      </c>
      <c r="BK72" s="151" t="n"/>
      <c r="BL72" s="387" t="n">
        <v>59</v>
      </c>
      <c r="BM72" s="399" t="n"/>
    </row>
    <row r="73" ht="20.25" customHeight="1" s="18" thickBot="1" thickTop="1">
      <c r="B73" s="1370" t="n"/>
      <c r="C73" s="1413" t="n"/>
      <c r="D73" s="1463" t="n"/>
      <c r="E73" s="388" t="inlineStr">
        <is>
          <t>Tello # 2, 150</t>
        </is>
      </c>
      <c r="F73" s="383">
        <f>(IF(DASHBOARD!$J$2=F7,DASHBOARD!$V$372,IF(DASHBOARD!$J$2=0,0,F73)))</f>
        <v/>
      </c>
      <c r="G73" s="383">
        <f>(IF(DASHBOARD!$J$2=G7,DASHBOARD!$V$372,IF(DASHBOARD!$J$2=0,0,G73)))</f>
        <v/>
      </c>
      <c r="H73" s="383">
        <f>(IF(DASHBOARD!$J$2=H7,DASHBOARD!$V$372,IF(DASHBOARD!$J$2=0,0,H73)))</f>
        <v/>
      </c>
      <c r="I73" s="383">
        <f>(IF(DASHBOARD!$J$2=I7,DASHBOARD!$V$372,IF(DASHBOARD!$J$2=0,0,I73)))</f>
        <v/>
      </c>
      <c r="J73" s="383">
        <f>(IF(DASHBOARD!$J$2=J7,DASHBOARD!$V$372,IF(DASHBOARD!$J$2=0,0,J73)))</f>
        <v/>
      </c>
      <c r="K73" s="383">
        <f>(IF(DASHBOARD!$J$2=K7,DASHBOARD!$V$372,IF(DASHBOARD!$J$2=0,0,K73)))</f>
        <v/>
      </c>
      <c r="L73" s="383">
        <f>(IF(DASHBOARD!$J$2=L7,DASHBOARD!$V$372,IF(DASHBOARD!$J$2=0,0,L73)))</f>
        <v/>
      </c>
      <c r="M73" s="383">
        <f>(IF(DASHBOARD!$J$2=M7,DASHBOARD!$V$372,IF(DASHBOARD!$J$2=0,0,M73)))</f>
        <v/>
      </c>
      <c r="N73" s="383">
        <f>(IF(DASHBOARD!$J$2=N7,DASHBOARD!$V$372,IF(DASHBOARD!$J$2=0,0,N73)))</f>
        <v/>
      </c>
      <c r="O73" s="383">
        <f>(IF(DASHBOARD!$J$2=O7,DASHBOARD!$V$372,IF(DASHBOARD!$J$2=0,0,O73)))</f>
        <v/>
      </c>
      <c r="P73" s="383">
        <f>(IF(DASHBOARD!$J$2=P7,DASHBOARD!$V$372,IF(DASHBOARD!$J$2=0,0,P73)))</f>
        <v/>
      </c>
      <c r="Q73" s="383">
        <f>(IF(DASHBOARD!$J$2=Q7,DASHBOARD!$V$372,IF(DASHBOARD!$J$2=0,0,Q73)))</f>
        <v/>
      </c>
      <c r="R73" s="383">
        <f>(IF(DASHBOARD!$J$2=R7,DASHBOARD!$V$372,IF(DASHBOARD!$J$2=0,0,R73)))</f>
        <v/>
      </c>
      <c r="S73" s="383">
        <f>(IF(DASHBOARD!$J$2=S7,DASHBOARD!$V$372,IF(DASHBOARD!$J$2=0,0,S73)))</f>
        <v/>
      </c>
      <c r="T73" s="383">
        <f>(IF(DASHBOARD!$J$2=T7,DASHBOARD!$V$372,IF(DASHBOARD!$J$2=0,0,T73)))</f>
        <v/>
      </c>
      <c r="U73" s="383">
        <f>(IF(DASHBOARD!$J$2=U7,DASHBOARD!$V$372,IF(DASHBOARD!$J$2=0,0,U73)))</f>
        <v/>
      </c>
      <c r="V73" s="383">
        <f>(IF(DASHBOARD!$J$2=V7,DASHBOARD!$V$372,IF(DASHBOARD!$J$2=0,0,V73)))</f>
        <v/>
      </c>
      <c r="W73" s="383">
        <f>(IF(DASHBOARD!$J$2=W7,DASHBOARD!$V$372,IF(DASHBOARD!$J$2=0,0,W73)))</f>
        <v/>
      </c>
      <c r="X73" s="383">
        <f>(IF(DASHBOARD!$J$2=X7,DASHBOARD!$V$372,IF(DASHBOARD!$J$2=0,0,X73)))</f>
        <v/>
      </c>
      <c r="Y73" s="383">
        <f>(IF(DASHBOARD!$J$2=Y7,DASHBOARD!$V$372,IF(DASHBOARD!$J$2=0,0,Y73)))</f>
        <v/>
      </c>
      <c r="Z73" s="383">
        <f>(IF(DASHBOARD!$J$2=Z7,DASHBOARD!$V$372,IF(DASHBOARD!$J$2=0,0,Z73)))</f>
        <v/>
      </c>
      <c r="AA73" s="383">
        <f>(IF(DASHBOARD!$J$2=AA7,DASHBOARD!$V$372,IF(DASHBOARD!$J$2=0,0,AA73)))</f>
        <v/>
      </c>
      <c r="AB73" s="383">
        <f>(IF(DASHBOARD!$J$2=AB7,DASHBOARD!$V$372,IF(DASHBOARD!$J$2=0,0,AB73)))</f>
        <v/>
      </c>
      <c r="AC73" s="383">
        <f>(IF(DASHBOARD!$J$2=AC7,DASHBOARD!$V$372,IF(DASHBOARD!$J$2=0,0,AC73)))</f>
        <v/>
      </c>
      <c r="AD73" s="383">
        <f>(IF(DASHBOARD!$J$2=AD7,DASHBOARD!$V$372,IF(DASHBOARD!$J$2=0,0,AD73)))</f>
        <v/>
      </c>
      <c r="AE73" s="383">
        <f>(IF(DASHBOARD!$J$2=AE7,DASHBOARD!$V$372,IF(DASHBOARD!$J$2=0,0,AE73)))</f>
        <v/>
      </c>
      <c r="AF73" s="383">
        <f>(IF(DASHBOARD!$J$2=AF7,DASHBOARD!$V$372,IF(DASHBOARD!$J$2=0,0,AF73)))</f>
        <v/>
      </c>
      <c r="AG73" s="383">
        <f>(IF(DASHBOARD!$J$2=AG7,DASHBOARD!$V$372,IF(DASHBOARD!$J$2=0,0,AG73)))</f>
        <v/>
      </c>
      <c r="AH73" s="383">
        <f>(IF(DASHBOARD!$J$2=AH7,DASHBOARD!$V$372,IF(DASHBOARD!$J$2=0,0,AH73)))</f>
        <v/>
      </c>
      <c r="AI73" s="383">
        <f>(IF(DASHBOARD!$J$2=AI7,DASHBOARD!$V$372,IF(DASHBOARD!$J$2=0,0,AI73)))</f>
        <v/>
      </c>
      <c r="AJ73" s="383">
        <f>(IF(DASHBOARD!$J$2=AJ7,DASHBOARD!$V$372,IF(DASHBOARD!$J$2=0,0,AJ73)))</f>
        <v/>
      </c>
      <c r="AK73" s="383">
        <f>(IF(DASHBOARD!$J$2=AK7,DASHBOARD!$V$372,IF(DASHBOARD!$J$2=0,0,AK73)))</f>
        <v/>
      </c>
      <c r="AL73" s="383">
        <f>(IF(DASHBOARD!$J$2=AL7,DASHBOARD!$V$372,IF(DASHBOARD!$J$2=0,0,AL73)))</f>
        <v/>
      </c>
      <c r="AM73" s="383">
        <f>(IF(DASHBOARD!$J$2=AM7,DASHBOARD!$V$372,IF(DASHBOARD!$J$2=0,0,AM73)))</f>
        <v/>
      </c>
      <c r="AN73" s="383">
        <f>(IF(DASHBOARD!$J$2=AN7,DASHBOARD!$V$372,IF(DASHBOARD!$J$2=0,0,AN73)))</f>
        <v/>
      </c>
      <c r="AO73" s="383">
        <f>(IF(DASHBOARD!$J$2=AO7,DASHBOARD!$V$372,IF(DASHBOARD!$J$2=0,0,AO73)))</f>
        <v/>
      </c>
      <c r="AP73" s="383">
        <f>(IF(DASHBOARD!$J$2=AP7,DASHBOARD!$V$372,IF(DASHBOARD!$J$2=0,0,AP73)))</f>
        <v/>
      </c>
      <c r="AQ73" s="383">
        <f>(IF(DASHBOARD!$J$2=AQ7,DASHBOARD!$V$372,IF(DASHBOARD!$J$2=0,0,AQ73)))</f>
        <v/>
      </c>
      <c r="AR73" s="383">
        <f>(IF(DASHBOARD!$J$2=AR7,DASHBOARD!$V$372,IF(DASHBOARD!$J$2=0,0,AR73)))</f>
        <v/>
      </c>
      <c r="AS73" s="383">
        <f>(IF(DASHBOARD!$J$2=AS7,DASHBOARD!$V$372,IF(DASHBOARD!$J$2=0,0,AS73)))</f>
        <v/>
      </c>
      <c r="AT73" s="383">
        <f>(IF(DASHBOARD!$J$2=AT7,DASHBOARD!$V$372,IF(DASHBOARD!$J$2=0,0,AT73)))</f>
        <v/>
      </c>
      <c r="AU73" s="383">
        <f>(IF(DASHBOARD!$J$2=AU7,DASHBOARD!$V$372,IF(DASHBOARD!$J$2=0,0,AU73)))</f>
        <v/>
      </c>
      <c r="AV73" s="383">
        <f>(IF(DASHBOARD!$J$2=AV7,DASHBOARD!$V$372,IF(DASHBOARD!$J$2=0,0,AV73)))</f>
        <v/>
      </c>
      <c r="AW73" s="383">
        <f>(IF(DASHBOARD!$J$2=AW7,DASHBOARD!$V$372,IF(DASHBOARD!$J$2=0,0,AW73)))</f>
        <v/>
      </c>
      <c r="AX73" s="383">
        <f>(IF(DASHBOARD!$J$2=AX7,DASHBOARD!$V$372,IF(DASHBOARD!$J$2=0,0,AX73)))</f>
        <v/>
      </c>
      <c r="AY73" s="383">
        <f>(IF(DASHBOARD!$J$2=AY7,DASHBOARD!$V$372,IF(DASHBOARD!$J$2=0,0,AY73)))</f>
        <v/>
      </c>
      <c r="AZ73" s="383">
        <f>(IF(DASHBOARD!$J$2=AZ7,DASHBOARD!$V$372,IF(DASHBOARD!$J$2=0,0,AZ73)))</f>
        <v/>
      </c>
      <c r="BA73" s="383">
        <f>(IF(DASHBOARD!$J$2=BA7,DASHBOARD!$V$372,IF(DASHBOARD!$J$2=0,0,BA73)))</f>
        <v/>
      </c>
      <c r="BB73" s="384">
        <f>IF(SUM(F73:BA73)&lt;&gt;0,AVERAGEIF(F73:BA73,"&gt;0",F73:BA73),0)</f>
        <v/>
      </c>
      <c r="BC73" s="147" t="n"/>
      <c r="BD73" s="385">
        <f>MAXA(F73:BA73)</f>
        <v/>
      </c>
      <c r="BE73" s="1461">
        <f>IF(BD73&lt;&gt;0,VLOOKUP(BD73,$F$10:$BA$10,MATCH(BD73,F73:BA73,0)),"")</f>
        <v/>
      </c>
      <c r="BF73" s="385">
        <f t="array" ref="BF73">MIN(IF(F73:BA73&gt;0,F73:BA73))</f>
        <v/>
      </c>
      <c r="BG73" s="1461">
        <f>IF(BF73&lt;&gt;0,VLOOKUP(BF73,$F$10:$BA$10,MATCH($BF73,$F73:$BA73,0)),"")</f>
        <v/>
      </c>
      <c r="BI73" s="1368">
        <f>HLOOKUP($BI$9,$S$10:$AI$443,1+$BL73,TRUE)</f>
        <v/>
      </c>
      <c r="BJ73" s="1369">
        <f>HLOOKUP($BJ$9,$AJ$10:$AW$443,1+$BL73,TRUE)</f>
        <v/>
      </c>
      <c r="BK73" s="151" t="n"/>
      <c r="BL73" s="387" t="n">
        <v>60</v>
      </c>
      <c r="BM73" s="399" t="n"/>
    </row>
    <row r="74" ht="20.25" customHeight="1" s="18" thickBot="1" thickTop="1">
      <c r="B74" s="1370" t="n"/>
      <c r="C74" s="1413" t="n"/>
      <c r="D74" s="328" t="n"/>
      <c r="E74" s="388" t="n"/>
      <c r="F74" s="383" t="n"/>
      <c r="G74" s="383" t="n"/>
      <c r="H74" s="383" t="n"/>
      <c r="I74" s="383" t="n"/>
      <c r="J74" s="383" t="n"/>
      <c r="K74" s="383" t="n"/>
      <c r="L74" s="383" t="n"/>
      <c r="M74" s="383" t="n"/>
      <c r="N74" s="383" t="n"/>
      <c r="O74" s="383" t="n"/>
      <c r="P74" s="383" t="n"/>
      <c r="Q74" s="383" t="n"/>
      <c r="R74" s="383" t="n"/>
      <c r="S74" s="383" t="n"/>
      <c r="T74" s="383" t="n"/>
      <c r="U74" s="383" t="n"/>
      <c r="V74" s="383" t="n"/>
      <c r="W74" s="383" t="n"/>
      <c r="X74" s="383" t="n"/>
      <c r="Y74" s="383" t="n"/>
      <c r="Z74" s="383" t="n"/>
      <c r="AA74" s="383" t="n"/>
      <c r="AB74" s="383" t="n"/>
      <c r="AC74" s="383" t="n"/>
      <c r="AD74" s="383" t="n"/>
      <c r="AE74" s="383" t="n"/>
      <c r="AF74" s="383" t="n"/>
      <c r="AG74" s="383" t="n"/>
      <c r="AH74" s="383" t="n"/>
      <c r="AI74" s="383" t="n"/>
      <c r="AJ74" s="383" t="n"/>
      <c r="AK74" s="383" t="n"/>
      <c r="AL74" s="383" t="n"/>
      <c r="AM74" s="383" t="n"/>
      <c r="AN74" s="383" t="n"/>
      <c r="AO74" s="383" t="n"/>
      <c r="AP74" s="383" t="n"/>
      <c r="AQ74" s="383" t="n"/>
      <c r="AR74" s="383" t="n"/>
      <c r="AS74" s="383" t="n"/>
      <c r="AT74" s="383" t="n"/>
      <c r="AU74" s="383" t="n"/>
      <c r="AV74" s="383" t="n"/>
      <c r="AW74" s="383" t="n"/>
      <c r="AX74" s="383" t="n"/>
      <c r="AY74" s="383" t="n"/>
      <c r="AZ74" s="383" t="n"/>
      <c r="BA74" s="383" t="n"/>
      <c r="BB74" s="384">
        <f>IF(SUM(F74:BA74)&lt;&gt;0,AVERAGEIF(F74:BA74,"&gt;0",F74:BA74),0)</f>
        <v/>
      </c>
      <c r="BC74" s="147" t="n"/>
      <c r="BD74" s="385">
        <f>MAXA(F74:BA74)</f>
        <v/>
      </c>
      <c r="BE74" s="1461">
        <f>IF(BD74&lt;&gt;0,VLOOKUP(BD74,$F$10:$BA$10,MATCH(BD74,F74:BA74,0)),"")</f>
        <v/>
      </c>
      <c r="BF74" s="385">
        <f t="array" ref="BF74">MIN(IF(F74:BA74&gt;0,F74:BA74))</f>
        <v/>
      </c>
      <c r="BG74" s="1461">
        <f>IF(BF74&lt;&gt;0,VLOOKUP(BF74,$F$10:$BA$10,MATCH($BF74,$F74:$BA74,0)),"")</f>
        <v/>
      </c>
      <c r="BI74" s="1368">
        <f>HLOOKUP($BI$9,$S$10:$AI$443,1+$BL74,TRUE)</f>
        <v/>
      </c>
      <c r="BJ74" s="1369">
        <f>HLOOKUP($BJ$9,$AJ$10:$AW$443,1+$BL74,TRUE)</f>
        <v/>
      </c>
      <c r="BK74" s="151" t="n"/>
      <c r="BL74" s="387" t="n">
        <v>61</v>
      </c>
      <c r="BM74" s="399" t="n"/>
    </row>
    <row r="75" ht="20.25" customHeight="1" s="18" thickBot="1" thickTop="1">
      <c r="B75" s="1370" t="n"/>
      <c r="C75" s="1413" t="n"/>
      <c r="D75" s="1469" t="inlineStr">
        <is>
          <t>TALLO LAMA 150</t>
        </is>
      </c>
      <c r="E75" s="388" t="inlineStr">
        <is>
          <t>Tello # 1, 150</t>
        </is>
      </c>
      <c r="F75" s="383">
        <f>(IF(DASHBOARD!$J$2=F7,DASHBOARD!$V$379,IF(DASHBOARD!$J$2=0,0,F75)))</f>
        <v/>
      </c>
      <c r="G75" s="383">
        <f>(IF(DASHBOARD!$J$2=G7,DASHBOARD!$V$379,IF(DASHBOARD!$J$2=0,0,G75)))</f>
        <v/>
      </c>
      <c r="H75" s="383">
        <f>(IF(DASHBOARD!$J$2=H7,DASHBOARD!$V$379,IF(DASHBOARD!$J$2=0,0,H75)))</f>
        <v/>
      </c>
      <c r="I75" s="383">
        <f>(IF(DASHBOARD!$J$2=I7,DASHBOARD!$V$379,IF(DASHBOARD!$J$2=0,0,I75)))</f>
        <v/>
      </c>
      <c r="J75" s="383">
        <f>(IF(DASHBOARD!$J$2=J7,DASHBOARD!$V$379,IF(DASHBOARD!$J$2=0,0,J75)))</f>
        <v/>
      </c>
      <c r="K75" s="383">
        <f>(IF(DASHBOARD!$J$2=K7,DASHBOARD!$V$379,IF(DASHBOARD!$J$2=0,0,K75)))</f>
        <v/>
      </c>
      <c r="L75" s="383">
        <f>(IF(DASHBOARD!$J$2=L7,DASHBOARD!$V$379,IF(DASHBOARD!$J$2=0,0,L75)))</f>
        <v/>
      </c>
      <c r="M75" s="383">
        <f>(IF(DASHBOARD!$J$2=M7,DASHBOARD!$V$379,IF(DASHBOARD!$J$2=0,0,M75)))</f>
        <v/>
      </c>
      <c r="N75" s="383">
        <f>(IF(DASHBOARD!$J$2=N7,DASHBOARD!$V$379,IF(DASHBOARD!$J$2=0,0,N75)))</f>
        <v/>
      </c>
      <c r="O75" s="383">
        <f>(IF(DASHBOARD!$J$2=O7,DASHBOARD!$V$379,IF(DASHBOARD!$J$2=0,0,O75)))</f>
        <v/>
      </c>
      <c r="P75" s="383">
        <f>(IF(DASHBOARD!$J$2=P7,DASHBOARD!$V$379,IF(DASHBOARD!$J$2=0,0,P75)))</f>
        <v/>
      </c>
      <c r="Q75" s="383">
        <f>(IF(DASHBOARD!$J$2=Q7,DASHBOARD!$V$379,IF(DASHBOARD!$J$2=0,0,Q75)))</f>
        <v/>
      </c>
      <c r="R75" s="383">
        <f>(IF(DASHBOARD!$J$2=R7,DASHBOARD!$V$379,IF(DASHBOARD!$J$2=0,0,R75)))</f>
        <v/>
      </c>
      <c r="S75" s="383">
        <f>(IF(DASHBOARD!$J$2=S7,DASHBOARD!$V$379,IF(DASHBOARD!$J$2=0,0,S75)))</f>
        <v/>
      </c>
      <c r="T75" s="383">
        <f>(IF(DASHBOARD!$J$2=T7,DASHBOARD!$V$379,IF(DASHBOARD!$J$2=0,0,T75)))</f>
        <v/>
      </c>
      <c r="U75" s="383">
        <f>(IF(DASHBOARD!$J$2=U7,DASHBOARD!$V$379,IF(DASHBOARD!$J$2=0,0,U75)))</f>
        <v/>
      </c>
      <c r="V75" s="383">
        <f>(IF(DASHBOARD!$J$2=V7,DASHBOARD!$V$379,IF(DASHBOARD!$J$2=0,0,V75)))</f>
        <v/>
      </c>
      <c r="W75" s="383">
        <f>(IF(DASHBOARD!$J$2=W7,DASHBOARD!$V$379,IF(DASHBOARD!$J$2=0,0,W75)))</f>
        <v/>
      </c>
      <c r="X75" s="383">
        <f>(IF(DASHBOARD!$J$2=X7,DASHBOARD!$V$379,IF(DASHBOARD!$J$2=0,0,X75)))</f>
        <v/>
      </c>
      <c r="Y75" s="383">
        <f>(IF(DASHBOARD!$J$2=Y7,DASHBOARD!$V$379,IF(DASHBOARD!$J$2=0,0,Y75)))</f>
        <v/>
      </c>
      <c r="Z75" s="383">
        <f>(IF(DASHBOARD!$J$2=Z7,DASHBOARD!$V$379,IF(DASHBOARD!$J$2=0,0,Z75)))</f>
        <v/>
      </c>
      <c r="AA75" s="383">
        <f>(IF(DASHBOARD!$J$2=AA7,DASHBOARD!$V$379,IF(DASHBOARD!$J$2=0,0,AA75)))</f>
        <v/>
      </c>
      <c r="AB75" s="383">
        <f>(IF(DASHBOARD!$J$2=AB7,DASHBOARD!$V$379,IF(DASHBOARD!$J$2=0,0,AB75)))</f>
        <v/>
      </c>
      <c r="AC75" s="383">
        <f>(IF(DASHBOARD!$J$2=AC7,DASHBOARD!$V$379,IF(DASHBOARD!$J$2=0,0,AC75)))</f>
        <v/>
      </c>
      <c r="AD75" s="383">
        <f>(IF(DASHBOARD!$J$2=AD7,DASHBOARD!$V$379,IF(DASHBOARD!$J$2=0,0,AD75)))</f>
        <v/>
      </c>
      <c r="AE75" s="383">
        <f>(IF(DASHBOARD!$J$2=AE7,DASHBOARD!$V$379,IF(DASHBOARD!$J$2=0,0,AE75)))</f>
        <v/>
      </c>
      <c r="AF75" s="383">
        <f>(IF(DASHBOARD!$J$2=AF7,DASHBOARD!$V$379,IF(DASHBOARD!$J$2=0,0,AF75)))</f>
        <v/>
      </c>
      <c r="AG75" s="383">
        <f>(IF(DASHBOARD!$J$2=AG7,DASHBOARD!$V$379,IF(DASHBOARD!$J$2=0,0,AG75)))</f>
        <v/>
      </c>
      <c r="AH75" s="383">
        <f>(IF(DASHBOARD!$J$2=AH7,DASHBOARD!$V$379,IF(DASHBOARD!$J$2=0,0,AH75)))</f>
        <v/>
      </c>
      <c r="AI75" s="383">
        <f>(IF(DASHBOARD!$J$2=AI7,DASHBOARD!$V$379,IF(DASHBOARD!$J$2=0,0,AI75)))</f>
        <v/>
      </c>
      <c r="AJ75" s="383">
        <f>(IF(DASHBOARD!$J$2=AJ7,DASHBOARD!$V$379,IF(DASHBOARD!$J$2=0,0,AJ75)))</f>
        <v/>
      </c>
      <c r="AK75" s="383">
        <f>(IF(DASHBOARD!$J$2=AK7,DASHBOARD!$V$379,IF(DASHBOARD!$J$2=0,0,AK75)))</f>
        <v/>
      </c>
      <c r="AL75" s="383">
        <f>(IF(DASHBOARD!$J$2=AL7,DASHBOARD!$V$379,IF(DASHBOARD!$J$2=0,0,AL75)))</f>
        <v/>
      </c>
      <c r="AM75" s="383">
        <f>(IF(DASHBOARD!$J$2=AM7,DASHBOARD!$V$379,IF(DASHBOARD!$J$2=0,0,AM75)))</f>
        <v/>
      </c>
      <c r="AN75" s="383">
        <f>(IF(DASHBOARD!$J$2=AN7,DASHBOARD!$V$379,IF(DASHBOARD!$J$2=0,0,AN75)))</f>
        <v/>
      </c>
      <c r="AO75" s="383">
        <f>(IF(DASHBOARD!$J$2=AO7,DASHBOARD!$V$379,IF(DASHBOARD!$J$2=0,0,AO75)))</f>
        <v/>
      </c>
      <c r="AP75" s="383">
        <f>(IF(DASHBOARD!$J$2=AP7,DASHBOARD!$V$379,IF(DASHBOARD!$J$2=0,0,AP75)))</f>
        <v/>
      </c>
      <c r="AQ75" s="383">
        <f>(IF(DASHBOARD!$J$2=AQ7,DASHBOARD!$V$379,IF(DASHBOARD!$J$2=0,0,AQ75)))</f>
        <v/>
      </c>
      <c r="AR75" s="383">
        <f>(IF(DASHBOARD!$J$2=AR7,DASHBOARD!$V$379,IF(DASHBOARD!$J$2=0,0,AR75)))</f>
        <v/>
      </c>
      <c r="AS75" s="383">
        <f>(IF(DASHBOARD!$J$2=AS7,DASHBOARD!$V$379,IF(DASHBOARD!$J$2=0,0,AS75)))</f>
        <v/>
      </c>
      <c r="AT75" s="383">
        <f>(IF(DASHBOARD!$J$2=AT7,DASHBOARD!$V$379,IF(DASHBOARD!$J$2=0,0,AT75)))</f>
        <v/>
      </c>
      <c r="AU75" s="383">
        <f>(IF(DASHBOARD!$J$2=AU7,DASHBOARD!$V$379,IF(DASHBOARD!$J$2=0,0,AU75)))</f>
        <v/>
      </c>
      <c r="AV75" s="383">
        <f>(IF(DASHBOARD!$J$2=AV7,DASHBOARD!$V$379,IF(DASHBOARD!$J$2=0,0,AV75)))</f>
        <v/>
      </c>
      <c r="AW75" s="383">
        <f>(IF(DASHBOARD!$J$2=AW7,DASHBOARD!$V$379,IF(DASHBOARD!$J$2=0,0,AW75)))</f>
        <v/>
      </c>
      <c r="AX75" s="383">
        <f>(IF(DASHBOARD!$J$2=AX7,DASHBOARD!$V$379,IF(DASHBOARD!$J$2=0,0,AX75)))</f>
        <v/>
      </c>
      <c r="AY75" s="383">
        <f>(IF(DASHBOARD!$J$2=AY7,DASHBOARD!$V$379,IF(DASHBOARD!$J$2=0,0,AY75)))</f>
        <v/>
      </c>
      <c r="AZ75" s="383">
        <f>(IF(DASHBOARD!$J$2=AZ7,DASHBOARD!$V$379,IF(DASHBOARD!$J$2=0,0,AZ75)))</f>
        <v/>
      </c>
      <c r="BA75" s="383">
        <f>(IF(DASHBOARD!$J$2=BA7,DASHBOARD!$V$379,IF(DASHBOARD!$J$2=0,0,BA75)))</f>
        <v/>
      </c>
      <c r="BB75" s="384">
        <f>IF(SUM(F75:BA75)&lt;&gt;0,AVERAGEIF(F75:BA75,"&gt;0",F75:BA75),0)</f>
        <v/>
      </c>
      <c r="BC75" s="147" t="n"/>
      <c r="BD75" s="385">
        <f>MAXA(F75:BA75)</f>
        <v/>
      </c>
      <c r="BE75" s="1461">
        <f>IF(BD75&lt;&gt;0,VLOOKUP(BD75,$F$10:$BA$10,MATCH(BD75,F75:BA75,0)),"")</f>
        <v/>
      </c>
      <c r="BF75" s="385">
        <f t="array" ref="BF75">MIN(IF(F75:BA75&gt;0,F75:BA75))</f>
        <v/>
      </c>
      <c r="BG75" s="1461">
        <f>IF(BF75&lt;&gt;0,VLOOKUP(BF75,$F$10:$BA$10,MATCH($BF75,$F75:$BA75,0)),"")</f>
        <v/>
      </c>
      <c r="BI75" s="1368">
        <f>HLOOKUP($BI$9,$S$10:$AI$443,1+$BL75,TRUE)</f>
        <v/>
      </c>
      <c r="BJ75" s="1369">
        <f>HLOOKUP($BJ$9,$AJ$10:$AW$443,1+$BL75,TRUE)</f>
        <v/>
      </c>
      <c r="BK75" s="151" t="n"/>
      <c r="BL75" s="387" t="n">
        <v>62</v>
      </c>
      <c r="BM75" s="399" t="n"/>
    </row>
    <row r="76" ht="20.25" customHeight="1" s="18" thickBot="1" thickTop="1">
      <c r="B76" s="1370" t="n"/>
      <c r="C76" s="1413" t="n"/>
      <c r="D76" s="1462" t="n"/>
      <c r="E76" s="388" t="inlineStr">
        <is>
          <t>Tello # 2, 150</t>
        </is>
      </c>
      <c r="F76" s="383">
        <f>(IF(DASHBOARD!$J$2=F7,DASHBOARD!$V$380,IF(DASHBOARD!$J$2=0,0,F76)))</f>
        <v/>
      </c>
      <c r="G76" s="383">
        <f>(IF(DASHBOARD!$J$2=G7,DASHBOARD!$V$380,IF(DASHBOARD!$J$2=0,0,G76)))</f>
        <v/>
      </c>
      <c r="H76" s="383">
        <f>(IF(DASHBOARD!$J$2=H7,DASHBOARD!$V$380,IF(DASHBOARD!$J$2=0,0,H76)))</f>
        <v/>
      </c>
      <c r="I76" s="383">
        <f>(IF(DASHBOARD!$J$2=I7,DASHBOARD!$V$380,IF(DASHBOARD!$J$2=0,0,I76)))</f>
        <v/>
      </c>
      <c r="J76" s="383">
        <f>(IF(DASHBOARD!$J$2=J7,DASHBOARD!$V$380,IF(DASHBOARD!$J$2=0,0,J76)))</f>
        <v/>
      </c>
      <c r="K76" s="383">
        <f>(IF(DASHBOARD!$J$2=K7,DASHBOARD!$V$380,IF(DASHBOARD!$J$2=0,0,K76)))</f>
        <v/>
      </c>
      <c r="L76" s="383">
        <f>(IF(DASHBOARD!$J$2=L7,DASHBOARD!$V$380,IF(DASHBOARD!$J$2=0,0,L76)))</f>
        <v/>
      </c>
      <c r="M76" s="383">
        <f>(IF(DASHBOARD!$J$2=M7,DASHBOARD!$V$380,IF(DASHBOARD!$J$2=0,0,M76)))</f>
        <v/>
      </c>
      <c r="N76" s="383">
        <f>(IF(DASHBOARD!$J$2=N7,DASHBOARD!$V$380,IF(DASHBOARD!$J$2=0,0,N76)))</f>
        <v/>
      </c>
      <c r="O76" s="383">
        <f>(IF(DASHBOARD!$J$2=O7,DASHBOARD!$V$380,IF(DASHBOARD!$J$2=0,0,O76)))</f>
        <v/>
      </c>
      <c r="P76" s="383">
        <f>(IF(DASHBOARD!$J$2=P7,DASHBOARD!$V$380,IF(DASHBOARD!$J$2=0,0,P76)))</f>
        <v/>
      </c>
      <c r="Q76" s="383">
        <f>(IF(DASHBOARD!$J$2=Q7,DASHBOARD!$V$380,IF(DASHBOARD!$J$2=0,0,Q76)))</f>
        <v/>
      </c>
      <c r="R76" s="383">
        <f>(IF(DASHBOARD!$J$2=R7,DASHBOARD!$V$380,IF(DASHBOARD!$J$2=0,0,R76)))</f>
        <v/>
      </c>
      <c r="S76" s="383">
        <f>(IF(DASHBOARD!$J$2=S7,DASHBOARD!$V$380,IF(DASHBOARD!$J$2=0,0,S76)))</f>
        <v/>
      </c>
      <c r="T76" s="383">
        <f>(IF(DASHBOARD!$J$2=T7,DASHBOARD!$V$380,IF(DASHBOARD!$J$2=0,0,T76)))</f>
        <v/>
      </c>
      <c r="U76" s="383">
        <f>(IF(DASHBOARD!$J$2=U7,DASHBOARD!$V$380,IF(DASHBOARD!$J$2=0,0,U76)))</f>
        <v/>
      </c>
      <c r="V76" s="383">
        <f>(IF(DASHBOARD!$J$2=V7,DASHBOARD!$V$380,IF(DASHBOARD!$J$2=0,0,V76)))</f>
        <v/>
      </c>
      <c r="W76" s="383">
        <f>(IF(DASHBOARD!$J$2=W7,DASHBOARD!$V$380,IF(DASHBOARD!$J$2=0,0,W76)))</f>
        <v/>
      </c>
      <c r="X76" s="383">
        <f>(IF(DASHBOARD!$J$2=X7,DASHBOARD!$V$380,IF(DASHBOARD!$J$2=0,0,X76)))</f>
        <v/>
      </c>
      <c r="Y76" s="383">
        <f>(IF(DASHBOARD!$J$2=Y7,DASHBOARD!$V$380,IF(DASHBOARD!$J$2=0,0,Y76)))</f>
        <v/>
      </c>
      <c r="Z76" s="383">
        <f>(IF(DASHBOARD!$J$2=Z7,DASHBOARD!$V$380,IF(DASHBOARD!$J$2=0,0,Z76)))</f>
        <v/>
      </c>
      <c r="AA76" s="383">
        <f>(IF(DASHBOARD!$J$2=AA7,DASHBOARD!$V$380,IF(DASHBOARD!$J$2=0,0,AA76)))</f>
        <v/>
      </c>
      <c r="AB76" s="383">
        <f>(IF(DASHBOARD!$J$2=AB7,DASHBOARD!$V$380,IF(DASHBOARD!$J$2=0,0,AB76)))</f>
        <v/>
      </c>
      <c r="AC76" s="383">
        <f>(IF(DASHBOARD!$J$2=AC7,DASHBOARD!$V$380,IF(DASHBOARD!$J$2=0,0,AC76)))</f>
        <v/>
      </c>
      <c r="AD76" s="383">
        <f>(IF(DASHBOARD!$J$2=AD7,DASHBOARD!$V$380,IF(DASHBOARD!$J$2=0,0,AD76)))</f>
        <v/>
      </c>
      <c r="AE76" s="383">
        <f>(IF(DASHBOARD!$J$2=AE7,DASHBOARD!$V$380,IF(DASHBOARD!$J$2=0,0,AE76)))</f>
        <v/>
      </c>
      <c r="AF76" s="383">
        <f>(IF(DASHBOARD!$J$2=AF7,DASHBOARD!$V$380,IF(DASHBOARD!$J$2=0,0,AF76)))</f>
        <v/>
      </c>
      <c r="AG76" s="383">
        <f>(IF(DASHBOARD!$J$2=AG7,DASHBOARD!$V$380,IF(DASHBOARD!$J$2=0,0,AG76)))</f>
        <v/>
      </c>
      <c r="AH76" s="383">
        <f>(IF(DASHBOARD!$J$2=AH7,DASHBOARD!$V$380,IF(DASHBOARD!$J$2=0,0,AH76)))</f>
        <v/>
      </c>
      <c r="AI76" s="383">
        <f>(IF(DASHBOARD!$J$2=AI7,DASHBOARD!$V$380,IF(DASHBOARD!$J$2=0,0,AI76)))</f>
        <v/>
      </c>
      <c r="AJ76" s="383">
        <f>(IF(DASHBOARD!$J$2=AJ7,DASHBOARD!$V$380,IF(DASHBOARD!$J$2=0,0,AJ76)))</f>
        <v/>
      </c>
      <c r="AK76" s="383">
        <f>(IF(DASHBOARD!$J$2=AK7,DASHBOARD!$V$380,IF(DASHBOARD!$J$2=0,0,AK76)))</f>
        <v/>
      </c>
      <c r="AL76" s="383">
        <f>(IF(DASHBOARD!$J$2=AL7,DASHBOARD!$V$380,IF(DASHBOARD!$J$2=0,0,AL76)))</f>
        <v/>
      </c>
      <c r="AM76" s="383">
        <f>(IF(DASHBOARD!$J$2=AM7,DASHBOARD!$V$380,IF(DASHBOARD!$J$2=0,0,AM76)))</f>
        <v/>
      </c>
      <c r="AN76" s="383">
        <f>(IF(DASHBOARD!$J$2=AN7,DASHBOARD!$V$380,IF(DASHBOARD!$J$2=0,0,AN76)))</f>
        <v/>
      </c>
      <c r="AO76" s="383">
        <f>(IF(DASHBOARD!$J$2=AO7,DASHBOARD!$V$380,IF(DASHBOARD!$J$2=0,0,AO76)))</f>
        <v/>
      </c>
      <c r="AP76" s="383">
        <f>(IF(DASHBOARD!$J$2=AP7,DASHBOARD!$V$380,IF(DASHBOARD!$J$2=0,0,AP76)))</f>
        <v/>
      </c>
      <c r="AQ76" s="383">
        <f>(IF(DASHBOARD!$J$2=AQ7,DASHBOARD!$V$380,IF(DASHBOARD!$J$2=0,0,AQ76)))</f>
        <v/>
      </c>
      <c r="AR76" s="383">
        <f>(IF(DASHBOARD!$J$2=AR7,DASHBOARD!$V$380,IF(DASHBOARD!$J$2=0,0,AR76)))</f>
        <v/>
      </c>
      <c r="AS76" s="383">
        <f>(IF(DASHBOARD!$J$2=AS7,DASHBOARD!$V$380,IF(DASHBOARD!$J$2=0,0,AS76)))</f>
        <v/>
      </c>
      <c r="AT76" s="383">
        <f>(IF(DASHBOARD!$J$2=AT7,DASHBOARD!$V$380,IF(DASHBOARD!$J$2=0,0,AT76)))</f>
        <v/>
      </c>
      <c r="AU76" s="383">
        <f>(IF(DASHBOARD!$J$2=AU7,DASHBOARD!$V$380,IF(DASHBOARD!$J$2=0,0,AU76)))</f>
        <v/>
      </c>
      <c r="AV76" s="383">
        <f>(IF(DASHBOARD!$J$2=AV7,DASHBOARD!$V$380,IF(DASHBOARD!$J$2=0,0,AV76)))</f>
        <v/>
      </c>
      <c r="AW76" s="383">
        <f>(IF(DASHBOARD!$J$2=AW7,DASHBOARD!$V$380,IF(DASHBOARD!$J$2=0,0,AW76)))</f>
        <v/>
      </c>
      <c r="AX76" s="383">
        <f>(IF(DASHBOARD!$J$2=AX7,DASHBOARD!$V$380,IF(DASHBOARD!$J$2=0,0,AX76)))</f>
        <v/>
      </c>
      <c r="AY76" s="383">
        <f>(IF(DASHBOARD!$J$2=AY7,DASHBOARD!$V$380,IF(DASHBOARD!$J$2=0,0,AY76)))</f>
        <v/>
      </c>
      <c r="AZ76" s="383">
        <f>(IF(DASHBOARD!$J$2=AZ7,DASHBOARD!$V$380,IF(DASHBOARD!$J$2=0,0,AZ76)))</f>
        <v/>
      </c>
      <c r="BA76" s="383">
        <f>(IF(DASHBOARD!$J$2=BA7,DASHBOARD!$V$380,IF(DASHBOARD!$J$2=0,0,BA76)))</f>
        <v/>
      </c>
      <c r="BB76" s="384">
        <f>IF(SUM(F76:BA76)&lt;&gt;0,AVERAGEIF(F76:BA76,"&gt;0",F76:BA76),0)</f>
        <v/>
      </c>
      <c r="BC76" s="147" t="n"/>
      <c r="BD76" s="385">
        <f>MAXA(F76:BA76)</f>
        <v/>
      </c>
      <c r="BE76" s="1461">
        <f>IF(BD76&lt;&gt;0,VLOOKUP(BD76,$F$10:$BA$10,MATCH(BD76,F76:BA76,0)),"")</f>
        <v/>
      </c>
      <c r="BF76" s="385">
        <f t="array" ref="BF76">MIN(IF(F76:BA76&gt;0,F76:BA76))</f>
        <v/>
      </c>
      <c r="BG76" s="1461">
        <f>IF(BF76&lt;&gt;0,VLOOKUP(BF76,$F$10:$BA$10,MATCH($BF76,$F76:$BA76,0)),"")</f>
        <v/>
      </c>
      <c r="BI76" s="1368">
        <f>HLOOKUP($BI$9,$S$10:$AI$443,1+$BL76,TRUE)</f>
        <v/>
      </c>
      <c r="BJ76" s="1369">
        <f>HLOOKUP($BJ$9,$AJ$10:$AW$443,1+$BL76,TRUE)</f>
        <v/>
      </c>
      <c r="BK76" s="151" t="n"/>
      <c r="BL76" s="387" t="n">
        <v>63</v>
      </c>
      <c r="BM76" s="399" t="n"/>
    </row>
    <row r="77" ht="20.25" customHeight="1" s="18" thickBot="1" thickTop="1">
      <c r="B77" s="1370" t="n"/>
      <c r="C77" s="1413" t="n"/>
      <c r="D77" s="1462" t="n"/>
      <c r="E77" s="388" t="inlineStr">
        <is>
          <t>UGC # 1, 150</t>
        </is>
      </c>
      <c r="F77" s="383">
        <f>(IF(DASHBOARD!$J$2=F7,DASHBOARD!$V$381,IF(DASHBOARD!$J$2=0,0,F77)))</f>
        <v/>
      </c>
      <c r="G77" s="383">
        <f>(IF(DASHBOARD!$J$2=G7,DASHBOARD!$V$381,IF(DASHBOARD!$J$2=0,0,G77)))</f>
        <v/>
      </c>
      <c r="H77" s="383">
        <f>(IF(DASHBOARD!$J$2=H7,DASHBOARD!$V$381,IF(DASHBOARD!$J$2=0,0,H77)))</f>
        <v/>
      </c>
      <c r="I77" s="383">
        <f>(IF(DASHBOARD!$J$2=I7,DASHBOARD!$V$381,IF(DASHBOARD!$J$2=0,0,I77)))</f>
        <v/>
      </c>
      <c r="J77" s="383">
        <f>(IF(DASHBOARD!$J$2=J7,DASHBOARD!$V$381,IF(DASHBOARD!$J$2=0,0,J77)))</f>
        <v/>
      </c>
      <c r="K77" s="383">
        <f>(IF(DASHBOARD!$J$2=K7,DASHBOARD!$V$381,IF(DASHBOARD!$J$2=0,0,K77)))</f>
        <v/>
      </c>
      <c r="L77" s="383">
        <f>(IF(DASHBOARD!$J$2=L7,DASHBOARD!$V$381,IF(DASHBOARD!$J$2=0,0,L77)))</f>
        <v/>
      </c>
      <c r="M77" s="383">
        <f>(IF(DASHBOARD!$J$2=M7,DASHBOARD!$V$381,IF(DASHBOARD!$J$2=0,0,M77)))</f>
        <v/>
      </c>
      <c r="N77" s="383">
        <f>(IF(DASHBOARD!$J$2=N7,DASHBOARD!$V$381,IF(DASHBOARD!$J$2=0,0,N77)))</f>
        <v/>
      </c>
      <c r="O77" s="383">
        <f>(IF(DASHBOARD!$J$2=O7,DASHBOARD!$V$381,IF(DASHBOARD!$J$2=0,0,O77)))</f>
        <v/>
      </c>
      <c r="P77" s="383">
        <f>(IF(DASHBOARD!$J$2=P7,DASHBOARD!$V$381,IF(DASHBOARD!$J$2=0,0,P77)))</f>
        <v/>
      </c>
      <c r="Q77" s="383">
        <f>(IF(DASHBOARD!$J$2=Q7,DASHBOARD!$V$381,IF(DASHBOARD!$J$2=0,0,Q77)))</f>
        <v/>
      </c>
      <c r="R77" s="383">
        <f>(IF(DASHBOARD!$J$2=R7,DASHBOARD!$V$381,IF(DASHBOARD!$J$2=0,0,R77)))</f>
        <v/>
      </c>
      <c r="S77" s="383">
        <f>(IF(DASHBOARD!$J$2=S7,DASHBOARD!$V$381,IF(DASHBOARD!$J$2=0,0,S77)))</f>
        <v/>
      </c>
      <c r="T77" s="383">
        <f>(IF(DASHBOARD!$J$2=T7,DASHBOARD!$V$381,IF(DASHBOARD!$J$2=0,0,T77)))</f>
        <v/>
      </c>
      <c r="U77" s="383">
        <f>(IF(DASHBOARD!$J$2=U7,DASHBOARD!$V$381,IF(DASHBOARD!$J$2=0,0,U77)))</f>
        <v/>
      </c>
      <c r="V77" s="383">
        <f>(IF(DASHBOARD!$J$2=V7,DASHBOARD!$V$381,IF(DASHBOARD!$J$2=0,0,V77)))</f>
        <v/>
      </c>
      <c r="W77" s="383">
        <f>(IF(DASHBOARD!$J$2=W7,DASHBOARD!$V$381,IF(DASHBOARD!$J$2=0,0,W77)))</f>
        <v/>
      </c>
      <c r="X77" s="383">
        <f>(IF(DASHBOARD!$J$2=X7,DASHBOARD!$V$381,IF(DASHBOARD!$J$2=0,0,X77)))</f>
        <v/>
      </c>
      <c r="Y77" s="383">
        <f>(IF(DASHBOARD!$J$2=Y7,DASHBOARD!$V$381,IF(DASHBOARD!$J$2=0,0,Y77)))</f>
        <v/>
      </c>
      <c r="Z77" s="383">
        <f>(IF(DASHBOARD!$J$2=Z7,DASHBOARD!$V$381,IF(DASHBOARD!$J$2=0,0,Z77)))</f>
        <v/>
      </c>
      <c r="AA77" s="383">
        <f>(IF(DASHBOARD!$J$2=AA7,DASHBOARD!$V$381,IF(DASHBOARD!$J$2=0,0,AA77)))</f>
        <v/>
      </c>
      <c r="AB77" s="383">
        <f>(IF(DASHBOARD!$J$2=AB7,DASHBOARD!$V$381,IF(DASHBOARD!$J$2=0,0,AB77)))</f>
        <v/>
      </c>
      <c r="AC77" s="383">
        <f>(IF(DASHBOARD!$J$2=AC7,DASHBOARD!$V$381,IF(DASHBOARD!$J$2=0,0,AC77)))</f>
        <v/>
      </c>
      <c r="AD77" s="383">
        <f>(IF(DASHBOARD!$J$2=AD7,DASHBOARD!$V$381,IF(DASHBOARD!$J$2=0,0,AD77)))</f>
        <v/>
      </c>
      <c r="AE77" s="383">
        <f>(IF(DASHBOARD!$J$2=AE7,DASHBOARD!$V$381,IF(DASHBOARD!$J$2=0,0,AE77)))</f>
        <v/>
      </c>
      <c r="AF77" s="383">
        <f>(IF(DASHBOARD!$J$2=AF7,DASHBOARD!$V$381,IF(DASHBOARD!$J$2=0,0,AF77)))</f>
        <v/>
      </c>
      <c r="AG77" s="383">
        <f>(IF(DASHBOARD!$J$2=AG7,DASHBOARD!$V$381,IF(DASHBOARD!$J$2=0,0,AG77)))</f>
        <v/>
      </c>
      <c r="AH77" s="383">
        <f>(IF(DASHBOARD!$J$2=AH7,DASHBOARD!$V$381,IF(DASHBOARD!$J$2=0,0,AH77)))</f>
        <v/>
      </c>
      <c r="AI77" s="383">
        <f>(IF(DASHBOARD!$J$2=AI7,DASHBOARD!$V$381,IF(DASHBOARD!$J$2=0,0,AI77)))</f>
        <v/>
      </c>
      <c r="AJ77" s="383">
        <f>(IF(DASHBOARD!$J$2=AJ7,DASHBOARD!$V$381,IF(DASHBOARD!$J$2=0,0,AJ77)))</f>
        <v/>
      </c>
      <c r="AK77" s="383">
        <f>(IF(DASHBOARD!$J$2=AK7,DASHBOARD!$V$381,IF(DASHBOARD!$J$2=0,0,AK77)))</f>
        <v/>
      </c>
      <c r="AL77" s="383">
        <f>(IF(DASHBOARD!$J$2=AL7,DASHBOARD!$V$381,IF(DASHBOARD!$J$2=0,0,AL77)))</f>
        <v/>
      </c>
      <c r="AM77" s="383">
        <f>(IF(DASHBOARD!$J$2=AM7,DASHBOARD!$V$381,IF(DASHBOARD!$J$2=0,0,AM77)))</f>
        <v/>
      </c>
      <c r="AN77" s="383">
        <f>(IF(DASHBOARD!$J$2=AN7,DASHBOARD!$V$381,IF(DASHBOARD!$J$2=0,0,AN77)))</f>
        <v/>
      </c>
      <c r="AO77" s="383">
        <f>(IF(DASHBOARD!$J$2=AO7,DASHBOARD!$V$381,IF(DASHBOARD!$J$2=0,0,AO77)))</f>
        <v/>
      </c>
      <c r="AP77" s="383">
        <f>(IF(DASHBOARD!$J$2=AP7,DASHBOARD!$V$381,IF(DASHBOARD!$J$2=0,0,AP77)))</f>
        <v/>
      </c>
      <c r="AQ77" s="383">
        <f>(IF(DASHBOARD!$J$2=AQ7,DASHBOARD!$V$381,IF(DASHBOARD!$J$2=0,0,AQ77)))</f>
        <v/>
      </c>
      <c r="AR77" s="383">
        <f>(IF(DASHBOARD!$J$2=AR7,DASHBOARD!$V$381,IF(DASHBOARD!$J$2=0,0,AR77)))</f>
        <v/>
      </c>
      <c r="AS77" s="383">
        <f>(IF(DASHBOARD!$J$2=AS7,DASHBOARD!$V$381,IF(DASHBOARD!$J$2=0,0,AS77)))</f>
        <v/>
      </c>
      <c r="AT77" s="383">
        <f>(IF(DASHBOARD!$J$2=AT7,DASHBOARD!$V$381,IF(DASHBOARD!$J$2=0,0,AT77)))</f>
        <v/>
      </c>
      <c r="AU77" s="383">
        <f>(IF(DASHBOARD!$J$2=AU7,DASHBOARD!$V$381,IF(DASHBOARD!$J$2=0,0,AU77)))</f>
        <v/>
      </c>
      <c r="AV77" s="383">
        <f>(IF(DASHBOARD!$J$2=AV7,DASHBOARD!$V$381,IF(DASHBOARD!$J$2=0,0,AV77)))</f>
        <v/>
      </c>
      <c r="AW77" s="383">
        <f>(IF(DASHBOARD!$J$2=AW7,DASHBOARD!$V$381,IF(DASHBOARD!$J$2=0,0,AW77)))</f>
        <v/>
      </c>
      <c r="AX77" s="383">
        <f>(IF(DASHBOARD!$J$2=AX7,DASHBOARD!$V$381,IF(DASHBOARD!$J$2=0,0,AX77)))</f>
        <v/>
      </c>
      <c r="AY77" s="383">
        <f>(IF(DASHBOARD!$J$2=AY7,DASHBOARD!$V$381,IF(DASHBOARD!$J$2=0,0,AY77)))</f>
        <v/>
      </c>
      <c r="AZ77" s="383">
        <f>(IF(DASHBOARD!$J$2=AZ7,DASHBOARD!$V$381,IF(DASHBOARD!$J$2=0,0,AZ77)))</f>
        <v/>
      </c>
      <c r="BA77" s="383">
        <f>(IF(DASHBOARD!$J$2=BA7,DASHBOARD!$V$381,IF(DASHBOARD!$J$2=0,0,BA77)))</f>
        <v/>
      </c>
      <c r="BB77" s="384">
        <f>IF(SUM(F77:BA77)&lt;&gt;0,AVERAGEIF(F77:BA77,"&gt;0",F77:BA77),0)</f>
        <v/>
      </c>
      <c r="BC77" s="147" t="n"/>
      <c r="BD77" s="385">
        <f>MAXA(F77:BA77)</f>
        <v/>
      </c>
      <c r="BE77" s="1461">
        <f>IF(BD77&lt;&gt;0,VLOOKUP(BD77,$F$10:$BA$10,MATCH(BD77,F77:BA77,0)),"")</f>
        <v/>
      </c>
      <c r="BF77" s="385">
        <f t="array" ref="BF77">MIN(IF(F77:BA77&gt;0,F77:BA77))</f>
        <v/>
      </c>
      <c r="BG77" s="1461">
        <f>IF(BF77&lt;&gt;0,VLOOKUP(BF77,$F$10:$BA$10,MATCH($BF77,$F77:$BA77,0)),"")</f>
        <v/>
      </c>
      <c r="BI77" s="1368">
        <f>HLOOKUP($BI$9,$S$10:$AI$443,1+$BL77,TRUE)</f>
        <v/>
      </c>
      <c r="BJ77" s="1369">
        <f>HLOOKUP($BJ$9,$AJ$10:$AW$443,1+$BL77,TRUE)</f>
        <v/>
      </c>
      <c r="BK77" s="151" t="n"/>
      <c r="BL77" s="387" t="n">
        <v>64</v>
      </c>
      <c r="BM77" s="399" t="n"/>
    </row>
    <row r="78" ht="20.25" customHeight="1" s="18" thickBot="1" thickTop="1">
      <c r="B78" s="1370" t="n"/>
      <c r="C78" s="1413" t="n"/>
      <c r="D78" s="1463" t="n"/>
      <c r="E78" s="388" t="inlineStr">
        <is>
          <t>UGC # 2, 150</t>
        </is>
      </c>
      <c r="F78" s="383">
        <f>(IF(DASHBOARD!$J$2=F7,DASHBOARD!$V$382,IF(DASHBOARD!$J$2=0,0,F78)))</f>
        <v/>
      </c>
      <c r="G78" s="383">
        <f>(IF(DASHBOARD!$J$2=G7,DASHBOARD!$V$382,IF(DASHBOARD!$J$2=0,0,G78)))</f>
        <v/>
      </c>
      <c r="H78" s="383">
        <f>(IF(DASHBOARD!$J$2=H7,DASHBOARD!$V$382,IF(DASHBOARD!$J$2=0,0,H78)))</f>
        <v/>
      </c>
      <c r="I78" s="383">
        <f>(IF(DASHBOARD!$J$2=I7,DASHBOARD!$V$382,IF(DASHBOARD!$J$2=0,0,I78)))</f>
        <v/>
      </c>
      <c r="J78" s="383">
        <f>(IF(DASHBOARD!$J$2=J7,DASHBOARD!$V$382,IF(DASHBOARD!$J$2=0,0,J78)))</f>
        <v/>
      </c>
      <c r="K78" s="383">
        <f>(IF(DASHBOARD!$J$2=K7,DASHBOARD!$V$382,IF(DASHBOARD!$J$2=0,0,K78)))</f>
        <v/>
      </c>
      <c r="L78" s="383">
        <f>(IF(DASHBOARD!$J$2=L7,DASHBOARD!$V$382,IF(DASHBOARD!$J$2=0,0,L78)))</f>
        <v/>
      </c>
      <c r="M78" s="383">
        <f>(IF(DASHBOARD!$J$2=M7,DASHBOARD!$V$382,IF(DASHBOARD!$J$2=0,0,M78)))</f>
        <v/>
      </c>
      <c r="N78" s="383">
        <f>(IF(DASHBOARD!$J$2=N7,DASHBOARD!$V$382,IF(DASHBOARD!$J$2=0,0,N78)))</f>
        <v/>
      </c>
      <c r="O78" s="383">
        <f>(IF(DASHBOARD!$J$2=O7,DASHBOARD!$V$382,IF(DASHBOARD!$J$2=0,0,O78)))</f>
        <v/>
      </c>
      <c r="P78" s="383">
        <f>(IF(DASHBOARD!$J$2=P7,DASHBOARD!$V$382,IF(DASHBOARD!$J$2=0,0,P78)))</f>
        <v/>
      </c>
      <c r="Q78" s="383">
        <f>(IF(DASHBOARD!$J$2=Q7,DASHBOARD!$V$382,IF(DASHBOARD!$J$2=0,0,Q78)))</f>
        <v/>
      </c>
      <c r="R78" s="383">
        <f>(IF(DASHBOARD!$J$2=R7,DASHBOARD!$V$382,IF(DASHBOARD!$J$2=0,0,R78)))</f>
        <v/>
      </c>
      <c r="S78" s="383">
        <f>(IF(DASHBOARD!$J$2=S7,DASHBOARD!$V$382,IF(DASHBOARD!$J$2=0,0,S78)))</f>
        <v/>
      </c>
      <c r="T78" s="383">
        <f>(IF(DASHBOARD!$J$2=T7,DASHBOARD!$V$382,IF(DASHBOARD!$J$2=0,0,T78)))</f>
        <v/>
      </c>
      <c r="U78" s="383">
        <f>(IF(DASHBOARD!$J$2=U7,DASHBOARD!$V$382,IF(DASHBOARD!$J$2=0,0,U78)))</f>
        <v/>
      </c>
      <c r="V78" s="383">
        <f>(IF(DASHBOARD!$J$2=V7,DASHBOARD!$V$382,IF(DASHBOARD!$J$2=0,0,V78)))</f>
        <v/>
      </c>
      <c r="W78" s="383">
        <f>(IF(DASHBOARD!$J$2=W7,DASHBOARD!$V$382,IF(DASHBOARD!$J$2=0,0,W78)))</f>
        <v/>
      </c>
      <c r="X78" s="383">
        <f>(IF(DASHBOARD!$J$2=X7,DASHBOARD!$V$382,IF(DASHBOARD!$J$2=0,0,X78)))</f>
        <v/>
      </c>
      <c r="Y78" s="383">
        <f>(IF(DASHBOARD!$J$2=Y7,DASHBOARD!$V$382,IF(DASHBOARD!$J$2=0,0,Y78)))</f>
        <v/>
      </c>
      <c r="Z78" s="383">
        <f>(IF(DASHBOARD!$J$2=Z7,DASHBOARD!$V$382,IF(DASHBOARD!$J$2=0,0,Z78)))</f>
        <v/>
      </c>
      <c r="AA78" s="383">
        <f>(IF(DASHBOARD!$J$2=AA7,DASHBOARD!$V$382,IF(DASHBOARD!$J$2=0,0,AA78)))</f>
        <v/>
      </c>
      <c r="AB78" s="383">
        <f>(IF(DASHBOARD!$J$2=AB7,DASHBOARD!$V$382,IF(DASHBOARD!$J$2=0,0,AB78)))</f>
        <v/>
      </c>
      <c r="AC78" s="383">
        <f>(IF(DASHBOARD!$J$2=AC7,DASHBOARD!$V$382,IF(DASHBOARD!$J$2=0,0,AC78)))</f>
        <v/>
      </c>
      <c r="AD78" s="383">
        <f>(IF(DASHBOARD!$J$2=AD7,DASHBOARD!$V$382,IF(DASHBOARD!$J$2=0,0,AD78)))</f>
        <v/>
      </c>
      <c r="AE78" s="383">
        <f>(IF(DASHBOARD!$J$2=AE7,DASHBOARD!$V$382,IF(DASHBOARD!$J$2=0,0,AE78)))</f>
        <v/>
      </c>
      <c r="AF78" s="383">
        <f>(IF(DASHBOARD!$J$2=AF7,DASHBOARD!$V$382,IF(DASHBOARD!$J$2=0,0,AF78)))</f>
        <v/>
      </c>
      <c r="AG78" s="383">
        <f>(IF(DASHBOARD!$J$2=AG7,DASHBOARD!$V$382,IF(DASHBOARD!$J$2=0,0,AG78)))</f>
        <v/>
      </c>
      <c r="AH78" s="383">
        <f>(IF(DASHBOARD!$J$2=AH7,DASHBOARD!$V$382,IF(DASHBOARD!$J$2=0,0,AH78)))</f>
        <v/>
      </c>
      <c r="AI78" s="383">
        <f>(IF(DASHBOARD!$J$2=AI7,DASHBOARD!$V$382,IF(DASHBOARD!$J$2=0,0,AI78)))</f>
        <v/>
      </c>
      <c r="AJ78" s="383">
        <f>(IF(DASHBOARD!$J$2=AJ7,DASHBOARD!$V$382,IF(DASHBOARD!$J$2=0,0,AJ78)))</f>
        <v/>
      </c>
      <c r="AK78" s="383">
        <f>(IF(DASHBOARD!$J$2=AK7,DASHBOARD!$V$382,IF(DASHBOARD!$J$2=0,0,AK78)))</f>
        <v/>
      </c>
      <c r="AL78" s="383">
        <f>(IF(DASHBOARD!$J$2=AL7,DASHBOARD!$V$382,IF(DASHBOARD!$J$2=0,0,AL78)))</f>
        <v/>
      </c>
      <c r="AM78" s="383">
        <f>(IF(DASHBOARD!$J$2=AM7,DASHBOARD!$V$382,IF(DASHBOARD!$J$2=0,0,AM78)))</f>
        <v/>
      </c>
      <c r="AN78" s="383">
        <f>(IF(DASHBOARD!$J$2=AN7,DASHBOARD!$V$382,IF(DASHBOARD!$J$2=0,0,AN78)))</f>
        <v/>
      </c>
      <c r="AO78" s="383">
        <f>(IF(DASHBOARD!$J$2=AO7,DASHBOARD!$V$382,IF(DASHBOARD!$J$2=0,0,AO78)))</f>
        <v/>
      </c>
      <c r="AP78" s="383">
        <f>(IF(DASHBOARD!$J$2=AP7,DASHBOARD!$V$382,IF(DASHBOARD!$J$2=0,0,AP78)))</f>
        <v/>
      </c>
      <c r="AQ78" s="383">
        <f>(IF(DASHBOARD!$J$2=AQ7,DASHBOARD!$V$382,IF(DASHBOARD!$J$2=0,0,AQ78)))</f>
        <v/>
      </c>
      <c r="AR78" s="383">
        <f>(IF(DASHBOARD!$J$2=AR7,DASHBOARD!$V$382,IF(DASHBOARD!$J$2=0,0,AR78)))</f>
        <v/>
      </c>
      <c r="AS78" s="383">
        <f>(IF(DASHBOARD!$J$2=AS7,DASHBOARD!$V$382,IF(DASHBOARD!$J$2=0,0,AS78)))</f>
        <v/>
      </c>
      <c r="AT78" s="383">
        <f>(IF(DASHBOARD!$J$2=AT7,DASHBOARD!$V$382,IF(DASHBOARD!$J$2=0,0,AT78)))</f>
        <v/>
      </c>
      <c r="AU78" s="383">
        <f>(IF(DASHBOARD!$J$2=AU7,DASHBOARD!$V$382,IF(DASHBOARD!$J$2=0,0,AU78)))</f>
        <v/>
      </c>
      <c r="AV78" s="383">
        <f>(IF(DASHBOARD!$J$2=AV7,DASHBOARD!$V$382,IF(DASHBOARD!$J$2=0,0,AV78)))</f>
        <v/>
      </c>
      <c r="AW78" s="383">
        <f>(IF(DASHBOARD!$J$2=AW7,DASHBOARD!$V$382,IF(DASHBOARD!$J$2=0,0,AW78)))</f>
        <v/>
      </c>
      <c r="AX78" s="383">
        <f>(IF(DASHBOARD!$J$2=AX7,DASHBOARD!$V$382,IF(DASHBOARD!$J$2=0,0,AX78)))</f>
        <v/>
      </c>
      <c r="AY78" s="383">
        <f>(IF(DASHBOARD!$J$2=AY7,DASHBOARD!$V$382,IF(DASHBOARD!$J$2=0,0,AY78)))</f>
        <v/>
      </c>
      <c r="AZ78" s="383">
        <f>(IF(DASHBOARD!$J$2=AZ7,DASHBOARD!$V$382,IF(DASHBOARD!$J$2=0,0,AZ78)))</f>
        <v/>
      </c>
      <c r="BA78" s="383">
        <f>(IF(DASHBOARD!$J$2=BA7,DASHBOARD!$V$382,IF(DASHBOARD!$J$2=0,0,BA78)))</f>
        <v/>
      </c>
      <c r="BB78" s="384">
        <f>IF(SUM(F78:BA78)&lt;&gt;0,AVERAGEIF(F78:BA78,"&gt;0",F78:BA78),0)</f>
        <v/>
      </c>
      <c r="BC78" s="147" t="n"/>
      <c r="BD78" s="385">
        <f>MAXA(F78:BA78)</f>
        <v/>
      </c>
      <c r="BE78" s="1461">
        <f>IF(BD78&lt;&gt;0,VLOOKUP(BD78,$F$10:$BA$10,MATCH(BD78,F78:BA78,0)),"")</f>
        <v/>
      </c>
      <c r="BF78" s="385">
        <f t="array" ref="BF78">MIN(IF(F78:BA78&gt;0,F78:BA78))</f>
        <v/>
      </c>
      <c r="BG78" s="1461">
        <f>IF(BF78&lt;&gt;0,VLOOKUP(BF78,$F$10:$BA$10,MATCH($BF78,$F78:$BA78,0)),"")</f>
        <v/>
      </c>
      <c r="BI78" s="1368">
        <f>HLOOKUP($BI$9,$S$10:$AI$443,1+$BL78,TRUE)</f>
        <v/>
      </c>
      <c r="BJ78" s="1369">
        <f>HLOOKUP($BJ$9,$AJ$10:$AW$443,1+$BL78,TRUE)</f>
        <v/>
      </c>
      <c r="BK78" s="151" t="n"/>
      <c r="BL78" s="387" t="n">
        <v>65</v>
      </c>
      <c r="BM78" s="399" t="n"/>
    </row>
    <row r="79" ht="20.25" customHeight="1" s="18" thickBot="1" thickTop="1">
      <c r="B79" s="1370" t="n"/>
      <c r="C79" s="1413" t="n"/>
      <c r="D79" s="328" t="n"/>
      <c r="E79" s="394" t="n"/>
      <c r="F79" s="383" t="n"/>
      <c r="G79" s="383" t="n"/>
      <c r="H79" s="383" t="n"/>
      <c r="I79" s="383" t="n"/>
      <c r="J79" s="383" t="n"/>
      <c r="K79" s="383" t="n"/>
      <c r="L79" s="383" t="n"/>
      <c r="M79" s="383" t="n"/>
      <c r="N79" s="383" t="n"/>
      <c r="O79" s="383" t="n"/>
      <c r="P79" s="383" t="n"/>
      <c r="Q79" s="383" t="n"/>
      <c r="R79" s="383" t="n"/>
      <c r="S79" s="383" t="n"/>
      <c r="T79" s="383" t="n"/>
      <c r="U79" s="383" t="n"/>
      <c r="V79" s="383" t="n"/>
      <c r="W79" s="383" t="n"/>
      <c r="X79" s="383" t="n"/>
      <c r="Y79" s="383" t="n"/>
      <c r="Z79" s="383" t="n"/>
      <c r="AA79" s="383" t="n"/>
      <c r="AB79" s="383" t="n"/>
      <c r="AC79" s="383" t="n"/>
      <c r="AD79" s="383" t="n"/>
      <c r="AE79" s="383" t="n"/>
      <c r="AF79" s="383" t="n"/>
      <c r="AG79" s="383" t="n"/>
      <c r="AH79" s="383" t="n"/>
      <c r="AI79" s="383" t="n"/>
      <c r="AJ79" s="383" t="n"/>
      <c r="AK79" s="383" t="n"/>
      <c r="AL79" s="383" t="n"/>
      <c r="AM79" s="383" t="n"/>
      <c r="AN79" s="383" t="n"/>
      <c r="AO79" s="383" t="n"/>
      <c r="AP79" s="383" t="n"/>
      <c r="AQ79" s="383" t="n"/>
      <c r="AR79" s="383" t="n"/>
      <c r="AS79" s="383" t="n"/>
      <c r="AT79" s="383" t="n"/>
      <c r="AU79" s="383" t="n"/>
      <c r="AV79" s="383" t="n"/>
      <c r="AW79" s="383" t="n"/>
      <c r="AX79" s="383" t="n"/>
      <c r="AY79" s="383" t="n"/>
      <c r="AZ79" s="383" t="n"/>
      <c r="BA79" s="383" t="n"/>
      <c r="BB79" s="384">
        <f>IF(SUM(F79:BA79)&lt;&gt;0,AVERAGEIF(F79:BA79,"&gt;0",F79:BA79),0)</f>
        <v/>
      </c>
      <c r="BC79" s="147" t="n"/>
      <c r="BD79" s="385">
        <f>MAXA(F79:BA79)</f>
        <v/>
      </c>
      <c r="BE79" s="1461">
        <f>IF(BD79&lt;&gt;0,VLOOKUP(BD79,$F$10:$BA$10,MATCH(BD79,F79:BA79,0)),"")</f>
        <v/>
      </c>
      <c r="BF79" s="385">
        <f t="array" ref="BF79">MIN(IF(F79:BA79&gt;0,F79:BA79))</f>
        <v/>
      </c>
      <c r="BG79" s="1461">
        <f>IF(BF79&lt;&gt;0,VLOOKUP(BF79,$F$10:$BA$10,MATCH($BF79,$F79:$BA79,0)),"")</f>
        <v/>
      </c>
      <c r="BI79" s="1368">
        <f>HLOOKUP($BI$9,$S$10:$AI$443,1+$BL79,TRUE)</f>
        <v/>
      </c>
      <c r="BJ79" s="1369">
        <f>HLOOKUP($BJ$9,$AJ$10:$AW$443,1+$BL79,TRUE)</f>
        <v/>
      </c>
      <c r="BK79" s="151" t="n"/>
      <c r="BL79" s="387" t="n">
        <v>66</v>
      </c>
      <c r="BM79" s="399" t="n"/>
    </row>
    <row r="80" ht="20.25" customHeight="1" s="18" thickBot="1" thickTop="1">
      <c r="B80" s="1370" t="n"/>
      <c r="C80" s="1413" t="n"/>
      <c r="D80" s="1469" t="inlineStr">
        <is>
          <t>TALLO LAMA 66</t>
        </is>
      </c>
      <c r="E80" s="393" t="inlineStr">
        <is>
          <t>Bontoala # 1, 66</t>
        </is>
      </c>
      <c r="F80" s="383">
        <f>(IF(DASHBOARD!$J$2=F7,DASHBOARD!$V$395,IF(DASHBOARD!$J$2=0,0,F80)))</f>
        <v/>
      </c>
      <c r="G80" s="383">
        <f>(IF(DASHBOARD!$J$2=G7,DASHBOARD!$V$395,IF(DASHBOARD!$J$2=0,0,G80)))</f>
        <v/>
      </c>
      <c r="H80" s="383">
        <f>(IF(DASHBOARD!$J$2=H7,DASHBOARD!$V$395,IF(DASHBOARD!$J$2=0,0,H80)))</f>
        <v/>
      </c>
      <c r="I80" s="383">
        <f>(IF(DASHBOARD!$J$2=I7,DASHBOARD!$V$395,IF(DASHBOARD!$J$2=0,0,I80)))</f>
        <v/>
      </c>
      <c r="J80" s="383">
        <f>(IF(DASHBOARD!$J$2=J7,DASHBOARD!$V$395,IF(DASHBOARD!$J$2=0,0,J80)))</f>
        <v/>
      </c>
      <c r="K80" s="383">
        <f>(IF(DASHBOARD!$J$2=K7,DASHBOARD!$V$395,IF(DASHBOARD!$J$2=0,0,K80)))</f>
        <v/>
      </c>
      <c r="L80" s="383">
        <f>(IF(DASHBOARD!$J$2=L7,DASHBOARD!$V$395,IF(DASHBOARD!$J$2=0,0,L80)))</f>
        <v/>
      </c>
      <c r="M80" s="383">
        <f>(IF(DASHBOARD!$J$2=M7,DASHBOARD!$V$395,IF(DASHBOARD!$J$2=0,0,M80)))</f>
        <v/>
      </c>
      <c r="N80" s="383">
        <f>(IF(DASHBOARD!$J$2=N7,DASHBOARD!$V$395,IF(DASHBOARD!$J$2=0,0,N80)))</f>
        <v/>
      </c>
      <c r="O80" s="383">
        <f>(IF(DASHBOARD!$J$2=O7,DASHBOARD!$V$395,IF(DASHBOARD!$J$2=0,0,O80)))</f>
        <v/>
      </c>
      <c r="P80" s="383">
        <f>(IF(DASHBOARD!$J$2=P7,DASHBOARD!$V$395,IF(DASHBOARD!$J$2=0,0,P80)))</f>
        <v/>
      </c>
      <c r="Q80" s="383">
        <f>(IF(DASHBOARD!$J$2=Q7,DASHBOARD!$V$395,IF(DASHBOARD!$J$2=0,0,Q80)))</f>
        <v/>
      </c>
      <c r="R80" s="383">
        <f>(IF(DASHBOARD!$J$2=R7,DASHBOARD!$V$395,IF(DASHBOARD!$J$2=0,0,R80)))</f>
        <v/>
      </c>
      <c r="S80" s="383">
        <f>(IF(DASHBOARD!$J$2=S7,DASHBOARD!$V$395,IF(DASHBOARD!$J$2=0,0,S80)))</f>
        <v/>
      </c>
      <c r="T80" s="383">
        <f>(IF(DASHBOARD!$J$2=T7,DASHBOARD!$V$395,IF(DASHBOARD!$J$2=0,0,T80)))</f>
        <v/>
      </c>
      <c r="U80" s="383">
        <f>(IF(DASHBOARD!$J$2=U7,DASHBOARD!$V$395,IF(DASHBOARD!$J$2=0,0,U80)))</f>
        <v/>
      </c>
      <c r="V80" s="383">
        <f>(IF(DASHBOARD!$J$2=V7,DASHBOARD!$V$395,IF(DASHBOARD!$J$2=0,0,V80)))</f>
        <v/>
      </c>
      <c r="W80" s="383">
        <f>(IF(DASHBOARD!$J$2=W7,DASHBOARD!$V$395,IF(DASHBOARD!$J$2=0,0,W80)))</f>
        <v/>
      </c>
      <c r="X80" s="383">
        <f>(IF(DASHBOARD!$J$2=X7,DASHBOARD!$V$395,IF(DASHBOARD!$J$2=0,0,X80)))</f>
        <v/>
      </c>
      <c r="Y80" s="383">
        <f>(IF(DASHBOARD!$J$2=Y7,DASHBOARD!$V$395,IF(DASHBOARD!$J$2=0,0,Y80)))</f>
        <v/>
      </c>
      <c r="Z80" s="383">
        <f>(IF(DASHBOARD!$J$2=Z7,DASHBOARD!$V$395,IF(DASHBOARD!$J$2=0,0,Z80)))</f>
        <v/>
      </c>
      <c r="AA80" s="383">
        <f>(IF(DASHBOARD!$J$2=AA7,DASHBOARD!$V$395,IF(DASHBOARD!$J$2=0,0,AA80)))</f>
        <v/>
      </c>
      <c r="AB80" s="383">
        <f>(IF(DASHBOARD!$J$2=AB7,DASHBOARD!$V$395,IF(DASHBOARD!$J$2=0,0,AB80)))</f>
        <v/>
      </c>
      <c r="AC80" s="383">
        <f>(IF(DASHBOARD!$J$2=AC7,DASHBOARD!$V$395,IF(DASHBOARD!$J$2=0,0,AC80)))</f>
        <v/>
      </c>
      <c r="AD80" s="383">
        <f>(IF(DASHBOARD!$J$2=AD7,DASHBOARD!$V$395,IF(DASHBOARD!$J$2=0,0,AD80)))</f>
        <v/>
      </c>
      <c r="AE80" s="383">
        <f>(IF(DASHBOARD!$J$2=AE7,DASHBOARD!$V$395,IF(DASHBOARD!$J$2=0,0,AE80)))</f>
        <v/>
      </c>
      <c r="AF80" s="383">
        <f>(IF(DASHBOARD!$J$2=AF7,DASHBOARD!$V$395,IF(DASHBOARD!$J$2=0,0,AF80)))</f>
        <v/>
      </c>
      <c r="AG80" s="383">
        <f>(IF(DASHBOARD!$J$2=AG7,DASHBOARD!$V$395,IF(DASHBOARD!$J$2=0,0,AG80)))</f>
        <v/>
      </c>
      <c r="AH80" s="383">
        <f>(IF(DASHBOARD!$J$2=AH7,DASHBOARD!$V$395,IF(DASHBOARD!$J$2=0,0,AH80)))</f>
        <v/>
      </c>
      <c r="AI80" s="383">
        <f>(IF(DASHBOARD!$J$2=AI7,DASHBOARD!$V$395,IF(DASHBOARD!$J$2=0,0,AI80)))</f>
        <v/>
      </c>
      <c r="AJ80" s="383">
        <f>(IF(DASHBOARD!$J$2=AJ7,DASHBOARD!$V$395,IF(DASHBOARD!$J$2=0,0,AJ80)))</f>
        <v/>
      </c>
      <c r="AK80" s="383">
        <f>(IF(DASHBOARD!$J$2=AK7,DASHBOARD!$V$395,IF(DASHBOARD!$J$2=0,0,AK80)))</f>
        <v/>
      </c>
      <c r="AL80" s="383">
        <f>(IF(DASHBOARD!$J$2=AL7,DASHBOARD!$V$395,IF(DASHBOARD!$J$2=0,0,AL80)))</f>
        <v/>
      </c>
      <c r="AM80" s="383">
        <f>(IF(DASHBOARD!$J$2=AM7,DASHBOARD!$V$395,IF(DASHBOARD!$J$2=0,0,AM80)))</f>
        <v/>
      </c>
      <c r="AN80" s="383">
        <f>(IF(DASHBOARD!$J$2=AN7,DASHBOARD!$V$395,IF(DASHBOARD!$J$2=0,0,AN80)))</f>
        <v/>
      </c>
      <c r="AO80" s="383">
        <f>(IF(DASHBOARD!$J$2=AO7,DASHBOARD!$V$395,IF(DASHBOARD!$J$2=0,0,AO80)))</f>
        <v/>
      </c>
      <c r="AP80" s="383">
        <f>(IF(DASHBOARD!$J$2=AP7,DASHBOARD!$V$395,IF(DASHBOARD!$J$2=0,0,AP80)))</f>
        <v/>
      </c>
      <c r="AQ80" s="383">
        <f>(IF(DASHBOARD!$J$2=AQ7,DASHBOARD!$V$395,IF(DASHBOARD!$J$2=0,0,AQ80)))</f>
        <v/>
      </c>
      <c r="AR80" s="383">
        <f>(IF(DASHBOARD!$J$2=AR7,DASHBOARD!$V$395,IF(DASHBOARD!$J$2=0,0,AR80)))</f>
        <v/>
      </c>
      <c r="AS80" s="383">
        <f>(IF(DASHBOARD!$J$2=AS7,DASHBOARD!$V$395,IF(DASHBOARD!$J$2=0,0,AS80)))</f>
        <v/>
      </c>
      <c r="AT80" s="383">
        <f>(IF(DASHBOARD!$J$2=AT7,DASHBOARD!$V$395,IF(DASHBOARD!$J$2=0,0,AT80)))</f>
        <v/>
      </c>
      <c r="AU80" s="383">
        <f>(IF(DASHBOARD!$J$2=AU7,DASHBOARD!$V$395,IF(DASHBOARD!$J$2=0,0,AU80)))</f>
        <v/>
      </c>
      <c r="AV80" s="383">
        <f>(IF(DASHBOARD!$J$2=AV7,DASHBOARD!$V$395,IF(DASHBOARD!$J$2=0,0,AV80)))</f>
        <v/>
      </c>
      <c r="AW80" s="383">
        <f>(IF(DASHBOARD!$J$2=AW7,DASHBOARD!$V$395,IF(DASHBOARD!$J$2=0,0,AW80)))</f>
        <v/>
      </c>
      <c r="AX80" s="383">
        <f>(IF(DASHBOARD!$J$2=AX7,DASHBOARD!$V$395,IF(DASHBOARD!$J$2=0,0,AX80)))</f>
        <v/>
      </c>
      <c r="AY80" s="383">
        <f>(IF(DASHBOARD!$J$2=AY7,DASHBOARD!$V$395,IF(DASHBOARD!$J$2=0,0,AY80)))</f>
        <v/>
      </c>
      <c r="AZ80" s="383">
        <f>(IF(DASHBOARD!$J$2=AZ7,DASHBOARD!$V$395,IF(DASHBOARD!$J$2=0,0,AZ80)))</f>
        <v/>
      </c>
      <c r="BA80" s="383">
        <f>(IF(DASHBOARD!$J$2=BA7,DASHBOARD!$V$395,IF(DASHBOARD!$J$2=0,0,BA80)))</f>
        <v/>
      </c>
      <c r="BB80" s="384">
        <f>IF(SUM(F80:BA80)&lt;&gt;0,AVERAGEIF(F80:BA80,"&gt;0",F80:BA80),0)</f>
        <v/>
      </c>
      <c r="BC80" s="147" t="n"/>
      <c r="BD80" s="385">
        <f>MAXA(F80:BA80)</f>
        <v/>
      </c>
      <c r="BE80" s="1461">
        <f>IF(BD80&lt;&gt;0,VLOOKUP(BD80,$F$10:$BA$10,MATCH(BD80,F80:BA80,0)),"")</f>
        <v/>
      </c>
      <c r="BF80" s="385">
        <f t="array" ref="BF80">MIN(IF(F80:BA80&gt;0,F80:BA80))</f>
        <v/>
      </c>
      <c r="BG80" s="1461">
        <f>IF(BF80&lt;&gt;0,VLOOKUP(BF80,$F$10:$BA$10,MATCH($BF80,$F80:$BA80,0)),"")</f>
        <v/>
      </c>
      <c r="BI80" s="1368">
        <f>HLOOKUP($BI$9,$S$10:$AI$443,1+$BL80,TRUE)</f>
        <v/>
      </c>
      <c r="BJ80" s="1369">
        <f>HLOOKUP($BJ$9,$AJ$10:$AW$443,1+$BL80,TRUE)</f>
        <v/>
      </c>
      <c r="BK80" s="151" t="n"/>
      <c r="BL80" s="387" t="n">
        <v>69</v>
      </c>
      <c r="BM80" s="399" t="n"/>
    </row>
    <row r="81" ht="20.25" customHeight="1" s="18" thickBot="1" thickTop="1">
      <c r="B81" s="1370" t="n"/>
      <c r="C81" s="1413" t="n"/>
      <c r="D81" s="1463" t="n"/>
      <c r="E81" s="393" t="inlineStr">
        <is>
          <t>Bontoala # 2, 66</t>
        </is>
      </c>
      <c r="F81" s="383">
        <f>(IF(DASHBOARD!$J$2=F7,DASHBOARD!$V$396,IF(DASHBOARD!$J$2=0,0,F81)))</f>
        <v/>
      </c>
      <c r="G81" s="383">
        <f>(IF(DASHBOARD!$J$2=G7,DASHBOARD!$V$396,IF(DASHBOARD!$J$2=0,0,G81)))</f>
        <v/>
      </c>
      <c r="H81" s="383">
        <f>(IF(DASHBOARD!$J$2=H7,DASHBOARD!$V$396,IF(DASHBOARD!$J$2=0,0,H81)))</f>
        <v/>
      </c>
      <c r="I81" s="383">
        <f>(IF(DASHBOARD!$J$2=I7,DASHBOARD!$V$396,IF(DASHBOARD!$J$2=0,0,I81)))</f>
        <v/>
      </c>
      <c r="J81" s="383">
        <f>(IF(DASHBOARD!$J$2=J7,DASHBOARD!$V$396,IF(DASHBOARD!$J$2=0,0,J81)))</f>
        <v/>
      </c>
      <c r="K81" s="383">
        <f>(IF(DASHBOARD!$J$2=K7,DASHBOARD!$V$396,IF(DASHBOARD!$J$2=0,0,K81)))</f>
        <v/>
      </c>
      <c r="L81" s="383">
        <f>(IF(DASHBOARD!$J$2=L7,DASHBOARD!$V$396,IF(DASHBOARD!$J$2=0,0,L81)))</f>
        <v/>
      </c>
      <c r="M81" s="383">
        <f>(IF(DASHBOARD!$J$2=M7,DASHBOARD!$V$396,IF(DASHBOARD!$J$2=0,0,M81)))</f>
        <v/>
      </c>
      <c r="N81" s="383">
        <f>(IF(DASHBOARD!$J$2=N7,DASHBOARD!$V$396,IF(DASHBOARD!$J$2=0,0,N81)))</f>
        <v/>
      </c>
      <c r="O81" s="383">
        <f>(IF(DASHBOARD!$J$2=O7,DASHBOARD!$V$396,IF(DASHBOARD!$J$2=0,0,O81)))</f>
        <v/>
      </c>
      <c r="P81" s="383">
        <f>(IF(DASHBOARD!$J$2=P7,DASHBOARD!$V$396,IF(DASHBOARD!$J$2=0,0,P81)))</f>
        <v/>
      </c>
      <c r="Q81" s="383">
        <f>(IF(DASHBOARD!$J$2=Q7,DASHBOARD!$V$396,IF(DASHBOARD!$J$2=0,0,Q81)))</f>
        <v/>
      </c>
      <c r="R81" s="383">
        <f>(IF(DASHBOARD!$J$2=R7,DASHBOARD!$V$396,IF(DASHBOARD!$J$2=0,0,R81)))</f>
        <v/>
      </c>
      <c r="S81" s="383">
        <f>(IF(DASHBOARD!$J$2=S7,DASHBOARD!$V$396,IF(DASHBOARD!$J$2=0,0,S81)))</f>
        <v/>
      </c>
      <c r="T81" s="383">
        <f>(IF(DASHBOARD!$J$2=T7,DASHBOARD!$V$396,IF(DASHBOARD!$J$2=0,0,T81)))</f>
        <v/>
      </c>
      <c r="U81" s="383">
        <f>(IF(DASHBOARD!$J$2=U7,DASHBOARD!$V$396,IF(DASHBOARD!$J$2=0,0,U81)))</f>
        <v/>
      </c>
      <c r="V81" s="383">
        <f>(IF(DASHBOARD!$J$2=V7,DASHBOARD!$V$396,IF(DASHBOARD!$J$2=0,0,V81)))</f>
        <v/>
      </c>
      <c r="W81" s="383">
        <f>(IF(DASHBOARD!$J$2=W7,DASHBOARD!$V$396,IF(DASHBOARD!$J$2=0,0,W81)))</f>
        <v/>
      </c>
      <c r="X81" s="383">
        <f>(IF(DASHBOARD!$J$2=X7,DASHBOARD!$V$396,IF(DASHBOARD!$J$2=0,0,X81)))</f>
        <v/>
      </c>
      <c r="Y81" s="383">
        <f>(IF(DASHBOARD!$J$2=Y7,DASHBOARD!$V$396,IF(DASHBOARD!$J$2=0,0,Y81)))</f>
        <v/>
      </c>
      <c r="Z81" s="383">
        <f>(IF(DASHBOARD!$J$2=Z7,DASHBOARD!$V$396,IF(DASHBOARD!$J$2=0,0,Z81)))</f>
        <v/>
      </c>
      <c r="AA81" s="383">
        <f>(IF(DASHBOARD!$J$2=AA7,DASHBOARD!$V$396,IF(DASHBOARD!$J$2=0,0,AA81)))</f>
        <v/>
      </c>
      <c r="AB81" s="383">
        <f>(IF(DASHBOARD!$J$2=AB7,DASHBOARD!$V$396,IF(DASHBOARD!$J$2=0,0,AB81)))</f>
        <v/>
      </c>
      <c r="AC81" s="383">
        <f>(IF(DASHBOARD!$J$2=AC7,DASHBOARD!$V$396,IF(DASHBOARD!$J$2=0,0,AC81)))</f>
        <v/>
      </c>
      <c r="AD81" s="383">
        <f>(IF(DASHBOARD!$J$2=AD7,DASHBOARD!$V$396,IF(DASHBOARD!$J$2=0,0,AD81)))</f>
        <v/>
      </c>
      <c r="AE81" s="383">
        <f>(IF(DASHBOARD!$J$2=AE7,DASHBOARD!$V$396,IF(DASHBOARD!$J$2=0,0,AE81)))</f>
        <v/>
      </c>
      <c r="AF81" s="383">
        <f>(IF(DASHBOARD!$J$2=AF7,DASHBOARD!$V$396,IF(DASHBOARD!$J$2=0,0,AF81)))</f>
        <v/>
      </c>
      <c r="AG81" s="383">
        <f>(IF(DASHBOARD!$J$2=AG7,DASHBOARD!$V$396,IF(DASHBOARD!$J$2=0,0,AG81)))</f>
        <v/>
      </c>
      <c r="AH81" s="383">
        <f>(IF(DASHBOARD!$J$2=AH7,DASHBOARD!$V$396,IF(DASHBOARD!$J$2=0,0,AH81)))</f>
        <v/>
      </c>
      <c r="AI81" s="383">
        <f>(IF(DASHBOARD!$J$2=AI7,DASHBOARD!$V$396,IF(DASHBOARD!$J$2=0,0,AI81)))</f>
        <v/>
      </c>
      <c r="AJ81" s="383">
        <f>(IF(DASHBOARD!$J$2=AJ7,DASHBOARD!$V$396,IF(DASHBOARD!$J$2=0,0,AJ81)))</f>
        <v/>
      </c>
      <c r="AK81" s="383">
        <f>(IF(DASHBOARD!$J$2=AK7,DASHBOARD!$V$396,IF(DASHBOARD!$J$2=0,0,AK81)))</f>
        <v/>
      </c>
      <c r="AL81" s="383">
        <f>(IF(DASHBOARD!$J$2=AL7,DASHBOARD!$V$396,IF(DASHBOARD!$J$2=0,0,AL81)))</f>
        <v/>
      </c>
      <c r="AM81" s="383">
        <f>(IF(DASHBOARD!$J$2=AM7,DASHBOARD!$V$396,IF(DASHBOARD!$J$2=0,0,AM81)))</f>
        <v/>
      </c>
      <c r="AN81" s="383">
        <f>(IF(DASHBOARD!$J$2=AN7,DASHBOARD!$V$396,IF(DASHBOARD!$J$2=0,0,AN81)))</f>
        <v/>
      </c>
      <c r="AO81" s="383">
        <f>(IF(DASHBOARD!$J$2=AO7,DASHBOARD!$V$396,IF(DASHBOARD!$J$2=0,0,AO81)))</f>
        <v/>
      </c>
      <c r="AP81" s="383">
        <f>(IF(DASHBOARD!$J$2=AP7,DASHBOARD!$V$396,IF(DASHBOARD!$J$2=0,0,AP81)))</f>
        <v/>
      </c>
      <c r="AQ81" s="383">
        <f>(IF(DASHBOARD!$J$2=AQ7,DASHBOARD!$V$396,IF(DASHBOARD!$J$2=0,0,AQ81)))</f>
        <v/>
      </c>
      <c r="AR81" s="383">
        <f>(IF(DASHBOARD!$J$2=AR7,DASHBOARD!$V$396,IF(DASHBOARD!$J$2=0,0,AR81)))</f>
        <v/>
      </c>
      <c r="AS81" s="383">
        <f>(IF(DASHBOARD!$J$2=AS7,DASHBOARD!$V$396,IF(DASHBOARD!$J$2=0,0,AS81)))</f>
        <v/>
      </c>
      <c r="AT81" s="383">
        <f>(IF(DASHBOARD!$J$2=AT7,DASHBOARD!$V$396,IF(DASHBOARD!$J$2=0,0,AT81)))</f>
        <v/>
      </c>
      <c r="AU81" s="383">
        <f>(IF(DASHBOARD!$J$2=AU7,DASHBOARD!$V$396,IF(DASHBOARD!$J$2=0,0,AU81)))</f>
        <v/>
      </c>
      <c r="AV81" s="383">
        <f>(IF(DASHBOARD!$J$2=AV7,DASHBOARD!$V$396,IF(DASHBOARD!$J$2=0,0,AV81)))</f>
        <v/>
      </c>
      <c r="AW81" s="383">
        <f>(IF(DASHBOARD!$J$2=AW7,DASHBOARD!$V$396,IF(DASHBOARD!$J$2=0,0,AW81)))</f>
        <v/>
      </c>
      <c r="AX81" s="383">
        <f>(IF(DASHBOARD!$J$2=AX7,DASHBOARD!$V$396,IF(DASHBOARD!$J$2=0,0,AX81)))</f>
        <v/>
      </c>
      <c r="AY81" s="383">
        <f>(IF(DASHBOARD!$J$2=AY7,DASHBOARD!$V$396,IF(DASHBOARD!$J$2=0,0,AY81)))</f>
        <v/>
      </c>
      <c r="AZ81" s="383">
        <f>(IF(DASHBOARD!$J$2=AZ7,DASHBOARD!$V$396,IF(DASHBOARD!$J$2=0,0,AZ81)))</f>
        <v/>
      </c>
      <c r="BA81" s="383">
        <f>(IF(DASHBOARD!$J$2=BA7,DASHBOARD!$V$396,IF(DASHBOARD!$J$2=0,0,BA81)))</f>
        <v/>
      </c>
      <c r="BB81" s="384">
        <f>IF(SUM(F81:BA81)&lt;&gt;0,AVERAGEIF(F81:BA81,"&gt;0",F81:BA81),0)</f>
        <v/>
      </c>
      <c r="BC81" s="147" t="n"/>
      <c r="BD81" s="385">
        <f>MAXA(F81:BA81)</f>
        <v/>
      </c>
      <c r="BE81" s="1461">
        <f>IF(BD81&lt;&gt;0,VLOOKUP(BD81,$F$10:$BA$10,MATCH(BD81,F81:BA81,0)),"")</f>
        <v/>
      </c>
      <c r="BF81" s="385">
        <f t="array" ref="BF81">MIN(IF(F81:BA81&gt;0,F81:BA81))</f>
        <v/>
      </c>
      <c r="BG81" s="1461">
        <f>IF(BF81&lt;&gt;0,VLOOKUP(BF81,$F$10:$BA$10,MATCH($BF81,$F81:$BA81,0)),"")</f>
        <v/>
      </c>
      <c r="BI81" s="1368">
        <f>HLOOKUP($BI$9,$S$10:$AI$443,1+$BL81,TRUE)</f>
        <v/>
      </c>
      <c r="BJ81" s="1369">
        <f>HLOOKUP($BJ$9,$AJ$10:$AW$443,1+$BL81,TRUE)</f>
        <v/>
      </c>
      <c r="BK81" s="151" t="n"/>
      <c r="BL81" s="387" t="n">
        <v>70</v>
      </c>
      <c r="BM81" s="399" t="n"/>
    </row>
    <row r="82" ht="20.25" customHeight="1" s="18" thickBot="1" thickTop="1">
      <c r="B82" s="1370" t="n"/>
      <c r="C82" s="1413" t="n"/>
      <c r="D82" s="328" t="n"/>
      <c r="E82" s="400" t="n"/>
      <c r="F82" s="383" t="n"/>
      <c r="G82" s="383" t="n"/>
      <c r="H82" s="383" t="n"/>
      <c r="I82" s="383" t="n"/>
      <c r="J82" s="383" t="n"/>
      <c r="K82" s="383" t="n"/>
      <c r="L82" s="383" t="n"/>
      <c r="M82" s="383" t="n"/>
      <c r="N82" s="383" t="n"/>
      <c r="O82" s="383" t="n"/>
      <c r="P82" s="383" t="n"/>
      <c r="Q82" s="383" t="n"/>
      <c r="R82" s="383" t="n"/>
      <c r="S82" s="383" t="n"/>
      <c r="T82" s="383" t="n"/>
      <c r="U82" s="383" t="n"/>
      <c r="V82" s="383" t="n"/>
      <c r="W82" s="383" t="n"/>
      <c r="X82" s="383" t="n"/>
      <c r="Y82" s="383" t="n"/>
      <c r="Z82" s="383" t="n"/>
      <c r="AA82" s="383" t="n"/>
      <c r="AB82" s="383" t="n"/>
      <c r="AC82" s="383" t="n"/>
      <c r="AD82" s="383" t="n"/>
      <c r="AE82" s="383" t="n"/>
      <c r="AF82" s="383" t="n"/>
      <c r="AG82" s="383" t="n"/>
      <c r="AH82" s="383" t="n"/>
      <c r="AI82" s="383" t="n"/>
      <c r="AJ82" s="383" t="n"/>
      <c r="AK82" s="383" t="n"/>
      <c r="AL82" s="383" t="n"/>
      <c r="AM82" s="383" t="n"/>
      <c r="AN82" s="383" t="n"/>
      <c r="AO82" s="383" t="n"/>
      <c r="AP82" s="383" t="n"/>
      <c r="AQ82" s="383" t="n"/>
      <c r="AR82" s="383" t="n"/>
      <c r="AS82" s="383" t="n"/>
      <c r="AT82" s="383" t="n"/>
      <c r="AU82" s="383" t="n"/>
      <c r="AV82" s="383" t="n"/>
      <c r="AW82" s="383" t="n"/>
      <c r="AX82" s="383" t="n"/>
      <c r="AY82" s="383" t="n"/>
      <c r="AZ82" s="383" t="n"/>
      <c r="BA82" s="383" t="n"/>
      <c r="BB82" s="384">
        <f>IF(SUM(F82:BA82)&lt;&gt;0,AVERAGEIF(F82:BA82,"&gt;0",F82:BA82),0)</f>
        <v/>
      </c>
      <c r="BC82" s="147" t="n"/>
      <c r="BD82" s="385">
        <f>MAXA(F82:BA82)</f>
        <v/>
      </c>
      <c r="BE82" s="1461">
        <f>IF(BD82&lt;&gt;0,VLOOKUP(BD82,$F$10:$BA$10,MATCH(BD82,F82:BA82,0)),"")</f>
        <v/>
      </c>
      <c r="BF82" s="385">
        <f t="array" ref="BF82">MIN(IF(F82:BA82&gt;0,F82:BA82))</f>
        <v/>
      </c>
      <c r="BG82" s="1461">
        <f>IF(BF82&lt;&gt;0,VLOOKUP(BF82,$F$10:$BA$10,MATCH($BF82,$F82:$BA82,0)),"")</f>
        <v/>
      </c>
      <c r="BI82" s="1368">
        <f>HLOOKUP($BI$9,$S$10:$AI$443,1+$BL82,TRUE)</f>
        <v/>
      </c>
      <c r="BJ82" s="1369">
        <f>HLOOKUP($BJ$9,$AJ$10:$AW$443,1+$BL82,TRUE)</f>
        <v/>
      </c>
      <c r="BK82" s="151" t="n"/>
      <c r="BL82" s="387" t="n">
        <v>71</v>
      </c>
      <c r="BM82" s="399" t="n"/>
    </row>
    <row r="83" ht="20.25" customHeight="1" s="18" thickBot="1" thickTop="1">
      <c r="B83" s="1370" t="n"/>
      <c r="C83" s="1413" t="n"/>
      <c r="D83" s="1469" t="inlineStr">
        <is>
          <t>TANJUNGBUNGA 150</t>
        </is>
      </c>
      <c r="E83" s="388" t="inlineStr">
        <is>
          <t>Sungguminasa # 1, 150</t>
        </is>
      </c>
      <c r="F83" s="383">
        <f>(IF(DASHBOARD!$J$2=F7,DASHBOARD!$V$418,IF(DASHBOARD!$J$2=0,0,F83)))</f>
        <v/>
      </c>
      <c r="G83" s="383">
        <f>(IF(DASHBOARD!$J$2=G7,DASHBOARD!$V$418,IF(DASHBOARD!$J$2=0,0,G83)))</f>
        <v/>
      </c>
      <c r="H83" s="383">
        <f>(IF(DASHBOARD!$J$2=H7,DASHBOARD!$V$418,IF(DASHBOARD!$J$2=0,0,H83)))</f>
        <v/>
      </c>
      <c r="I83" s="383">
        <f>(IF(DASHBOARD!$J$2=I7,DASHBOARD!$V$418,IF(DASHBOARD!$J$2=0,0,I83)))</f>
        <v/>
      </c>
      <c r="J83" s="383">
        <f>(IF(DASHBOARD!$J$2=J7,DASHBOARD!$V$418,IF(DASHBOARD!$J$2=0,0,J83)))</f>
        <v/>
      </c>
      <c r="K83" s="383">
        <f>(IF(DASHBOARD!$J$2=K7,DASHBOARD!$V$418,IF(DASHBOARD!$J$2=0,0,K83)))</f>
        <v/>
      </c>
      <c r="L83" s="383">
        <f>(IF(DASHBOARD!$J$2=L7,DASHBOARD!$V$418,IF(DASHBOARD!$J$2=0,0,L83)))</f>
        <v/>
      </c>
      <c r="M83" s="383">
        <f>(IF(DASHBOARD!$J$2=M7,DASHBOARD!$V$418,IF(DASHBOARD!$J$2=0,0,M83)))</f>
        <v/>
      </c>
      <c r="N83" s="383">
        <f>(IF(DASHBOARD!$J$2=N7,DASHBOARD!$V$418,IF(DASHBOARD!$J$2=0,0,N83)))</f>
        <v/>
      </c>
      <c r="O83" s="383">
        <f>(IF(DASHBOARD!$J$2=O7,DASHBOARD!$V$418,IF(DASHBOARD!$J$2=0,0,O83)))</f>
        <v/>
      </c>
      <c r="P83" s="383">
        <f>(IF(DASHBOARD!$J$2=P7,DASHBOARD!$V$418,IF(DASHBOARD!$J$2=0,0,P83)))</f>
        <v/>
      </c>
      <c r="Q83" s="383">
        <f>(IF(DASHBOARD!$J$2=Q7,DASHBOARD!$V$418,IF(DASHBOARD!$J$2=0,0,Q83)))</f>
        <v/>
      </c>
      <c r="R83" s="383">
        <f>(IF(DASHBOARD!$J$2=R7,DASHBOARD!$V$418,IF(DASHBOARD!$J$2=0,0,R83)))</f>
        <v/>
      </c>
      <c r="S83" s="383">
        <f>(IF(DASHBOARD!$J$2=S7,DASHBOARD!$V$418,IF(DASHBOARD!$J$2=0,0,S83)))</f>
        <v/>
      </c>
      <c r="T83" s="383">
        <f>(IF(DASHBOARD!$J$2=T7,DASHBOARD!$V$418,IF(DASHBOARD!$J$2=0,0,T83)))</f>
        <v/>
      </c>
      <c r="U83" s="383">
        <f>(IF(DASHBOARD!$J$2=U7,DASHBOARD!$V$418,IF(DASHBOARD!$J$2=0,0,U83)))</f>
        <v/>
      </c>
      <c r="V83" s="383">
        <f>(IF(DASHBOARD!$J$2=V7,DASHBOARD!$V$418,IF(DASHBOARD!$J$2=0,0,V83)))</f>
        <v/>
      </c>
      <c r="W83" s="383">
        <f>(IF(DASHBOARD!$J$2=W7,DASHBOARD!$V$418,IF(DASHBOARD!$J$2=0,0,W83)))</f>
        <v/>
      </c>
      <c r="X83" s="383">
        <f>(IF(DASHBOARD!$J$2=X7,DASHBOARD!$V$418,IF(DASHBOARD!$J$2=0,0,X83)))</f>
        <v/>
      </c>
      <c r="Y83" s="383">
        <f>(IF(DASHBOARD!$J$2=Y7,DASHBOARD!$V$418,IF(DASHBOARD!$J$2=0,0,Y83)))</f>
        <v/>
      </c>
      <c r="Z83" s="383">
        <f>(IF(DASHBOARD!$J$2=Z7,DASHBOARD!$V$418,IF(DASHBOARD!$J$2=0,0,Z83)))</f>
        <v/>
      </c>
      <c r="AA83" s="383">
        <f>(IF(DASHBOARD!$J$2=AA7,DASHBOARD!$V$418,IF(DASHBOARD!$J$2=0,0,AA83)))</f>
        <v/>
      </c>
      <c r="AB83" s="383">
        <f>(IF(DASHBOARD!$J$2=AB7,DASHBOARD!$V$418,IF(DASHBOARD!$J$2=0,0,AB83)))</f>
        <v/>
      </c>
      <c r="AC83" s="383">
        <f>(IF(DASHBOARD!$J$2=AC7,DASHBOARD!$V$418,IF(DASHBOARD!$J$2=0,0,AC83)))</f>
        <v/>
      </c>
      <c r="AD83" s="383">
        <f>(IF(DASHBOARD!$J$2=AD7,DASHBOARD!$V$418,IF(DASHBOARD!$J$2=0,0,AD83)))</f>
        <v/>
      </c>
      <c r="AE83" s="383">
        <f>(IF(DASHBOARD!$J$2=AE7,DASHBOARD!$V$418,IF(DASHBOARD!$J$2=0,0,AE83)))</f>
        <v/>
      </c>
      <c r="AF83" s="383">
        <f>(IF(DASHBOARD!$J$2=AF7,DASHBOARD!$V$418,IF(DASHBOARD!$J$2=0,0,AF83)))</f>
        <v/>
      </c>
      <c r="AG83" s="383">
        <f>(IF(DASHBOARD!$J$2=AG7,DASHBOARD!$V$418,IF(DASHBOARD!$J$2=0,0,AG83)))</f>
        <v/>
      </c>
      <c r="AH83" s="383">
        <f>(IF(DASHBOARD!$J$2=AH7,DASHBOARD!$V$418,IF(DASHBOARD!$J$2=0,0,AH83)))</f>
        <v/>
      </c>
      <c r="AI83" s="383">
        <f>(IF(DASHBOARD!$J$2=AI7,DASHBOARD!$V$418,IF(DASHBOARD!$J$2=0,0,AI83)))</f>
        <v/>
      </c>
      <c r="AJ83" s="383">
        <f>(IF(DASHBOARD!$J$2=AJ7,DASHBOARD!$V$418,IF(DASHBOARD!$J$2=0,0,AJ83)))</f>
        <v/>
      </c>
      <c r="AK83" s="383">
        <f>(IF(DASHBOARD!$J$2=AK7,DASHBOARD!$V$418,IF(DASHBOARD!$J$2=0,0,AK83)))</f>
        <v/>
      </c>
      <c r="AL83" s="383">
        <f>(IF(DASHBOARD!$J$2=AL7,DASHBOARD!$V$418,IF(DASHBOARD!$J$2=0,0,AL83)))</f>
        <v/>
      </c>
      <c r="AM83" s="383">
        <f>(IF(DASHBOARD!$J$2=AM7,DASHBOARD!$V$418,IF(DASHBOARD!$J$2=0,0,AM83)))</f>
        <v/>
      </c>
      <c r="AN83" s="383">
        <f>(IF(DASHBOARD!$J$2=AN7,DASHBOARD!$V$418,IF(DASHBOARD!$J$2=0,0,AN83)))</f>
        <v/>
      </c>
      <c r="AO83" s="383">
        <f>(IF(DASHBOARD!$J$2=AO7,DASHBOARD!$V$418,IF(DASHBOARD!$J$2=0,0,AO83)))</f>
        <v/>
      </c>
      <c r="AP83" s="383">
        <f>(IF(DASHBOARD!$J$2=AP7,DASHBOARD!$V$418,IF(DASHBOARD!$J$2=0,0,AP83)))</f>
        <v/>
      </c>
      <c r="AQ83" s="383">
        <f>(IF(DASHBOARD!$J$2=AQ7,DASHBOARD!$V$418,IF(DASHBOARD!$J$2=0,0,AQ83)))</f>
        <v/>
      </c>
      <c r="AR83" s="383">
        <f>(IF(DASHBOARD!$J$2=AR7,DASHBOARD!$V$418,IF(DASHBOARD!$J$2=0,0,AR83)))</f>
        <v/>
      </c>
      <c r="AS83" s="383">
        <f>(IF(DASHBOARD!$J$2=AS7,DASHBOARD!$V$418,IF(DASHBOARD!$J$2=0,0,AS83)))</f>
        <v/>
      </c>
      <c r="AT83" s="383">
        <f>(IF(DASHBOARD!$J$2=AT7,DASHBOARD!$V$418,IF(DASHBOARD!$J$2=0,0,AT83)))</f>
        <v/>
      </c>
      <c r="AU83" s="383">
        <f>(IF(DASHBOARD!$J$2=AU7,DASHBOARD!$V$418,IF(DASHBOARD!$J$2=0,0,AU83)))</f>
        <v/>
      </c>
      <c r="AV83" s="383">
        <f>(IF(DASHBOARD!$J$2=AV7,DASHBOARD!$V$418,IF(DASHBOARD!$J$2=0,0,AV83)))</f>
        <v/>
      </c>
      <c r="AW83" s="383">
        <f>(IF(DASHBOARD!$J$2=AW7,DASHBOARD!$V$418,IF(DASHBOARD!$J$2=0,0,AW83)))</f>
        <v/>
      </c>
      <c r="AX83" s="383">
        <f>(IF(DASHBOARD!$J$2=AX7,DASHBOARD!$V$418,IF(DASHBOARD!$J$2=0,0,AX83)))</f>
        <v/>
      </c>
      <c r="AY83" s="383">
        <f>(IF(DASHBOARD!$J$2=AY7,DASHBOARD!$V$418,IF(DASHBOARD!$J$2=0,0,AY83)))</f>
        <v/>
      </c>
      <c r="AZ83" s="383">
        <f>(IF(DASHBOARD!$J$2=AZ7,DASHBOARD!$V$418,IF(DASHBOARD!$J$2=0,0,AZ83)))</f>
        <v/>
      </c>
      <c r="BA83" s="383">
        <f>(IF(DASHBOARD!$J$2=BA7,DASHBOARD!$V$418,IF(DASHBOARD!$J$2=0,0,BA83)))</f>
        <v/>
      </c>
      <c r="BB83" s="384">
        <f>IF(SUM(F83:BA83)&lt;&gt;0,AVERAGEIF(F83:BA83,"&gt;0",F83:BA83),0)</f>
        <v/>
      </c>
      <c r="BC83" s="147" t="n"/>
      <c r="BD83" s="385">
        <f>MAXA(F83:BA83)</f>
        <v/>
      </c>
      <c r="BE83" s="1461">
        <f>IF(BD83&lt;&gt;0,VLOOKUP(BD83,$F$10:$BA$10,MATCH(BD83,F83:BA83,0)),"")</f>
        <v/>
      </c>
      <c r="BF83" s="385">
        <f t="array" ref="BF83">MIN(IF(F83:BA83&gt;0,F83:BA83))</f>
        <v/>
      </c>
      <c r="BG83" s="1461">
        <f>IF(BF83&lt;&gt;0,VLOOKUP(BF83,$F$10:$BA$10,MATCH($BF83,$F83:$BA83,0)),"")</f>
        <v/>
      </c>
      <c r="BI83" s="1368">
        <f>HLOOKUP($BI$9,$S$10:$AI$443,1+$BL83,TRUE)</f>
        <v/>
      </c>
      <c r="BJ83" s="1369">
        <f>HLOOKUP($BJ$9,$AJ$10:$AW$443,1+$BL83,TRUE)</f>
        <v/>
      </c>
      <c r="BK83" s="151" t="n"/>
      <c r="BL83" s="387" t="n">
        <v>72</v>
      </c>
      <c r="BM83" s="399" t="n"/>
    </row>
    <row r="84" ht="20.25" customHeight="1" s="18" thickBot="1" thickTop="1">
      <c r="B84" s="1370" t="n"/>
      <c r="C84" s="1413" t="n"/>
      <c r="D84" s="1462" t="n"/>
      <c r="E84" s="388" t="inlineStr">
        <is>
          <t>Sungguminasa # 2, 150</t>
        </is>
      </c>
      <c r="F84" s="383">
        <f>(IF(DASHBOARD!$J$2=F7,DASHBOARD!$V$419,IF(DASHBOARD!$J$2=0,0,F84)))</f>
        <v/>
      </c>
      <c r="G84" s="383">
        <f>(IF(DASHBOARD!$J$2=G7,DASHBOARD!$V$419,IF(DASHBOARD!$J$2=0,0,G84)))</f>
        <v/>
      </c>
      <c r="H84" s="383">
        <f>(IF(DASHBOARD!$J$2=H7,DASHBOARD!$V$419,IF(DASHBOARD!$J$2=0,0,H84)))</f>
        <v/>
      </c>
      <c r="I84" s="383">
        <f>(IF(DASHBOARD!$J$2=I7,DASHBOARD!$V$419,IF(DASHBOARD!$J$2=0,0,I84)))</f>
        <v/>
      </c>
      <c r="J84" s="383">
        <f>(IF(DASHBOARD!$J$2=J7,DASHBOARD!$V$419,IF(DASHBOARD!$J$2=0,0,J84)))</f>
        <v/>
      </c>
      <c r="K84" s="383">
        <f>(IF(DASHBOARD!$J$2=K7,DASHBOARD!$V$419,IF(DASHBOARD!$J$2=0,0,K84)))</f>
        <v/>
      </c>
      <c r="L84" s="383">
        <f>(IF(DASHBOARD!$J$2=L7,DASHBOARD!$V$419,IF(DASHBOARD!$J$2=0,0,L84)))</f>
        <v/>
      </c>
      <c r="M84" s="383">
        <f>(IF(DASHBOARD!$J$2=M7,DASHBOARD!$V$419,IF(DASHBOARD!$J$2=0,0,M84)))</f>
        <v/>
      </c>
      <c r="N84" s="383">
        <f>(IF(DASHBOARD!$J$2=N7,DASHBOARD!$V$419,IF(DASHBOARD!$J$2=0,0,N84)))</f>
        <v/>
      </c>
      <c r="O84" s="383">
        <f>(IF(DASHBOARD!$J$2=O7,DASHBOARD!$V$419,IF(DASHBOARD!$J$2=0,0,O84)))</f>
        <v/>
      </c>
      <c r="P84" s="383">
        <f>(IF(DASHBOARD!$J$2=P7,DASHBOARD!$V$419,IF(DASHBOARD!$J$2=0,0,P84)))</f>
        <v/>
      </c>
      <c r="Q84" s="383">
        <f>(IF(DASHBOARD!$J$2=Q7,DASHBOARD!$V$419,IF(DASHBOARD!$J$2=0,0,Q84)))</f>
        <v/>
      </c>
      <c r="R84" s="383">
        <f>(IF(DASHBOARD!$J$2=R7,DASHBOARD!$V$419,IF(DASHBOARD!$J$2=0,0,R84)))</f>
        <v/>
      </c>
      <c r="S84" s="383">
        <f>(IF(DASHBOARD!$J$2=S7,DASHBOARD!$V$419,IF(DASHBOARD!$J$2=0,0,S84)))</f>
        <v/>
      </c>
      <c r="T84" s="383">
        <f>(IF(DASHBOARD!$J$2=T7,DASHBOARD!$V$419,IF(DASHBOARD!$J$2=0,0,T84)))</f>
        <v/>
      </c>
      <c r="U84" s="383">
        <f>(IF(DASHBOARD!$J$2=U7,DASHBOARD!$V$419,IF(DASHBOARD!$J$2=0,0,U84)))</f>
        <v/>
      </c>
      <c r="V84" s="383">
        <f>(IF(DASHBOARD!$J$2=V7,DASHBOARD!$V$419,IF(DASHBOARD!$J$2=0,0,V84)))</f>
        <v/>
      </c>
      <c r="W84" s="383">
        <f>(IF(DASHBOARD!$J$2=W7,DASHBOARD!$V$419,IF(DASHBOARD!$J$2=0,0,W84)))</f>
        <v/>
      </c>
      <c r="X84" s="383">
        <f>(IF(DASHBOARD!$J$2=X7,DASHBOARD!$V$419,IF(DASHBOARD!$J$2=0,0,X84)))</f>
        <v/>
      </c>
      <c r="Y84" s="383">
        <f>(IF(DASHBOARD!$J$2=Y7,DASHBOARD!$V$419,IF(DASHBOARD!$J$2=0,0,Y84)))</f>
        <v/>
      </c>
      <c r="Z84" s="383">
        <f>(IF(DASHBOARD!$J$2=Z7,DASHBOARD!$V$419,IF(DASHBOARD!$J$2=0,0,Z84)))</f>
        <v/>
      </c>
      <c r="AA84" s="383">
        <f>(IF(DASHBOARD!$J$2=AA7,DASHBOARD!$V$419,IF(DASHBOARD!$J$2=0,0,AA84)))</f>
        <v/>
      </c>
      <c r="AB84" s="383">
        <f>(IF(DASHBOARD!$J$2=AB7,DASHBOARD!$V$419,IF(DASHBOARD!$J$2=0,0,AB84)))</f>
        <v/>
      </c>
      <c r="AC84" s="383">
        <f>(IF(DASHBOARD!$J$2=AC7,DASHBOARD!$V$419,IF(DASHBOARD!$J$2=0,0,AC84)))</f>
        <v/>
      </c>
      <c r="AD84" s="383">
        <f>(IF(DASHBOARD!$J$2=AD7,DASHBOARD!$V$419,IF(DASHBOARD!$J$2=0,0,AD84)))</f>
        <v/>
      </c>
      <c r="AE84" s="383">
        <f>(IF(DASHBOARD!$J$2=AE7,DASHBOARD!$V$419,IF(DASHBOARD!$J$2=0,0,AE84)))</f>
        <v/>
      </c>
      <c r="AF84" s="383">
        <f>(IF(DASHBOARD!$J$2=AF7,DASHBOARD!$V$419,IF(DASHBOARD!$J$2=0,0,AF84)))</f>
        <v/>
      </c>
      <c r="AG84" s="383">
        <f>(IF(DASHBOARD!$J$2=AG7,DASHBOARD!$V$419,IF(DASHBOARD!$J$2=0,0,AG84)))</f>
        <v/>
      </c>
      <c r="AH84" s="383">
        <f>(IF(DASHBOARD!$J$2=AH7,DASHBOARD!$V$419,IF(DASHBOARD!$J$2=0,0,AH84)))</f>
        <v/>
      </c>
      <c r="AI84" s="383">
        <f>(IF(DASHBOARD!$J$2=AI7,DASHBOARD!$V$419,IF(DASHBOARD!$J$2=0,0,AI84)))</f>
        <v/>
      </c>
      <c r="AJ84" s="383">
        <f>(IF(DASHBOARD!$J$2=AJ7,DASHBOARD!$V$419,IF(DASHBOARD!$J$2=0,0,AJ84)))</f>
        <v/>
      </c>
      <c r="AK84" s="383">
        <f>(IF(DASHBOARD!$J$2=AK7,DASHBOARD!$V$419,IF(DASHBOARD!$J$2=0,0,AK84)))</f>
        <v/>
      </c>
      <c r="AL84" s="383">
        <f>(IF(DASHBOARD!$J$2=AL7,DASHBOARD!$V$419,IF(DASHBOARD!$J$2=0,0,AL84)))</f>
        <v/>
      </c>
      <c r="AM84" s="383">
        <f>(IF(DASHBOARD!$J$2=AM7,DASHBOARD!$V$419,IF(DASHBOARD!$J$2=0,0,AM84)))</f>
        <v/>
      </c>
      <c r="AN84" s="383">
        <f>(IF(DASHBOARD!$J$2=AN7,DASHBOARD!$V$419,IF(DASHBOARD!$J$2=0,0,AN84)))</f>
        <v/>
      </c>
      <c r="AO84" s="383">
        <f>(IF(DASHBOARD!$J$2=AO7,DASHBOARD!$V$419,IF(DASHBOARD!$J$2=0,0,AO84)))</f>
        <v/>
      </c>
      <c r="AP84" s="383">
        <f>(IF(DASHBOARD!$J$2=AP7,DASHBOARD!$V$419,IF(DASHBOARD!$J$2=0,0,AP84)))</f>
        <v/>
      </c>
      <c r="AQ84" s="383">
        <f>(IF(DASHBOARD!$J$2=AQ7,DASHBOARD!$V$419,IF(DASHBOARD!$J$2=0,0,AQ84)))</f>
        <v/>
      </c>
      <c r="AR84" s="383">
        <f>(IF(DASHBOARD!$J$2=AR7,DASHBOARD!$V$419,IF(DASHBOARD!$J$2=0,0,AR84)))</f>
        <v/>
      </c>
      <c r="AS84" s="383">
        <f>(IF(DASHBOARD!$J$2=AS7,DASHBOARD!$V$419,IF(DASHBOARD!$J$2=0,0,AS84)))</f>
        <v/>
      </c>
      <c r="AT84" s="383">
        <f>(IF(DASHBOARD!$J$2=AT7,DASHBOARD!$V$419,IF(DASHBOARD!$J$2=0,0,AT84)))</f>
        <v/>
      </c>
      <c r="AU84" s="383">
        <f>(IF(DASHBOARD!$J$2=AU7,DASHBOARD!$V$419,IF(DASHBOARD!$J$2=0,0,AU84)))</f>
        <v/>
      </c>
      <c r="AV84" s="383">
        <f>(IF(DASHBOARD!$J$2=AV7,DASHBOARD!$V$419,IF(DASHBOARD!$J$2=0,0,AV84)))</f>
        <v/>
      </c>
      <c r="AW84" s="383">
        <f>(IF(DASHBOARD!$J$2=AW7,DASHBOARD!$V$419,IF(DASHBOARD!$J$2=0,0,AW84)))</f>
        <v/>
      </c>
      <c r="AX84" s="383">
        <f>(IF(DASHBOARD!$J$2=AX7,DASHBOARD!$V$419,IF(DASHBOARD!$J$2=0,0,AX84)))</f>
        <v/>
      </c>
      <c r="AY84" s="383">
        <f>(IF(DASHBOARD!$J$2=AY7,DASHBOARD!$V$419,IF(DASHBOARD!$J$2=0,0,AY84)))</f>
        <v/>
      </c>
      <c r="AZ84" s="383">
        <f>(IF(DASHBOARD!$J$2=AZ7,DASHBOARD!$V$419,IF(DASHBOARD!$J$2=0,0,AZ84)))</f>
        <v/>
      </c>
      <c r="BA84" s="383">
        <f>(IF(DASHBOARD!$J$2=BA7,DASHBOARD!$V$419,IF(DASHBOARD!$J$2=0,0,BA84)))</f>
        <v/>
      </c>
      <c r="BB84" s="384">
        <f>IF(SUM(F84:BA84)&lt;&gt;0,AVERAGEIF(F84:BA84,"&gt;0",F84:BA84),0)</f>
        <v/>
      </c>
      <c r="BC84" s="147" t="n"/>
      <c r="BD84" s="385">
        <f>MAXA(F84:BA84)</f>
        <v/>
      </c>
      <c r="BE84" s="1461">
        <f>IF(BD84&lt;&gt;0,VLOOKUP(BD84,$F$10:$BA$10,MATCH(BD84,F84:BA84,0)),"")</f>
        <v/>
      </c>
      <c r="BF84" s="385">
        <f t="array" ref="BF84">MIN(IF(F84:BA84&gt;0,F84:BA84))</f>
        <v/>
      </c>
      <c r="BG84" s="1461">
        <f>IF(BF84&lt;&gt;0,VLOOKUP(BF84,$F$10:$BA$10,MATCH($BF84,$F84:$BA84,0)),"")</f>
        <v/>
      </c>
      <c r="BI84" s="1368">
        <f>HLOOKUP($BI$9,$S$10:$AI$443,1+$BL84,TRUE)</f>
        <v/>
      </c>
      <c r="BJ84" s="1369">
        <f>HLOOKUP($BJ$9,$AJ$10:$AW$443,1+$BL84,TRUE)</f>
        <v/>
      </c>
      <c r="BK84" s="151" t="n"/>
      <c r="BL84" s="387" t="n">
        <v>73</v>
      </c>
      <c r="BM84" s="399" t="n"/>
    </row>
    <row r="85" ht="20.25" customHeight="1" s="18" thickBot="1" thickTop="1">
      <c r="B85" s="1370" t="n"/>
      <c r="C85" s="1413" t="n"/>
      <c r="D85" s="1462" t="n"/>
      <c r="E85" s="388" t="inlineStr">
        <is>
          <t>Bontoala # 1, 150</t>
        </is>
      </c>
      <c r="F85" s="383">
        <f>(IF(DASHBOARD!$J$2=F7,DASHBOARD!$V$422,IF(DASHBOARD!$J$2=0,0,F85)))</f>
        <v/>
      </c>
      <c r="G85" s="383">
        <f>(IF(DASHBOARD!$J$2=G7,DASHBOARD!$V$422,IF(DASHBOARD!$J$2=0,0,G85)))</f>
        <v/>
      </c>
      <c r="H85" s="383">
        <f>(IF(DASHBOARD!$J$2=H7,DASHBOARD!$V$422,IF(DASHBOARD!$J$2=0,0,H85)))</f>
        <v/>
      </c>
      <c r="I85" s="383">
        <f>(IF(DASHBOARD!$J$2=I7,DASHBOARD!$V$422,IF(DASHBOARD!$J$2=0,0,I85)))</f>
        <v/>
      </c>
      <c r="J85" s="383">
        <f>(IF(DASHBOARD!$J$2=J7,DASHBOARD!$V$422,IF(DASHBOARD!$J$2=0,0,J85)))</f>
        <v/>
      </c>
      <c r="K85" s="383">
        <f>(IF(DASHBOARD!$J$2=K7,DASHBOARD!$V$422,IF(DASHBOARD!$J$2=0,0,K85)))</f>
        <v/>
      </c>
      <c r="L85" s="383">
        <f>(IF(DASHBOARD!$J$2=L7,DASHBOARD!$V$422,IF(DASHBOARD!$J$2=0,0,L85)))</f>
        <v/>
      </c>
      <c r="M85" s="383">
        <f>(IF(DASHBOARD!$J$2=M7,DASHBOARD!$V$422,IF(DASHBOARD!$J$2=0,0,M85)))</f>
        <v/>
      </c>
      <c r="N85" s="383">
        <f>(IF(DASHBOARD!$J$2=N7,DASHBOARD!$V$422,IF(DASHBOARD!$J$2=0,0,N85)))</f>
        <v/>
      </c>
      <c r="O85" s="383">
        <f>(IF(DASHBOARD!$J$2=O7,DASHBOARD!$V$422,IF(DASHBOARD!$J$2=0,0,O85)))</f>
        <v/>
      </c>
      <c r="P85" s="383">
        <f>(IF(DASHBOARD!$J$2=P7,DASHBOARD!$V$422,IF(DASHBOARD!$J$2=0,0,P85)))</f>
        <v/>
      </c>
      <c r="Q85" s="383">
        <f>(IF(DASHBOARD!$J$2=Q7,DASHBOARD!$V$422,IF(DASHBOARD!$J$2=0,0,Q85)))</f>
        <v/>
      </c>
      <c r="R85" s="383">
        <f>(IF(DASHBOARD!$J$2=R7,DASHBOARD!$V$422,IF(DASHBOARD!$J$2=0,0,R85)))</f>
        <v/>
      </c>
      <c r="S85" s="383">
        <f>(IF(DASHBOARD!$J$2=S7,DASHBOARD!$V$422,IF(DASHBOARD!$J$2=0,0,S85)))</f>
        <v/>
      </c>
      <c r="T85" s="383">
        <f>(IF(DASHBOARD!$J$2=T7,DASHBOARD!$V$422,IF(DASHBOARD!$J$2=0,0,T85)))</f>
        <v/>
      </c>
      <c r="U85" s="383">
        <f>(IF(DASHBOARD!$J$2=U7,DASHBOARD!$V$422,IF(DASHBOARD!$J$2=0,0,U85)))</f>
        <v/>
      </c>
      <c r="V85" s="383">
        <f>(IF(DASHBOARD!$J$2=V7,DASHBOARD!$V$422,IF(DASHBOARD!$J$2=0,0,V85)))</f>
        <v/>
      </c>
      <c r="W85" s="383">
        <f>(IF(DASHBOARD!$J$2=W7,DASHBOARD!$V$422,IF(DASHBOARD!$J$2=0,0,W85)))</f>
        <v/>
      </c>
      <c r="X85" s="383">
        <f>(IF(DASHBOARD!$J$2=X7,DASHBOARD!$V$422,IF(DASHBOARD!$J$2=0,0,X85)))</f>
        <v/>
      </c>
      <c r="Y85" s="383">
        <f>(IF(DASHBOARD!$J$2=Y7,DASHBOARD!$V$422,IF(DASHBOARD!$J$2=0,0,Y85)))</f>
        <v/>
      </c>
      <c r="Z85" s="383">
        <f>(IF(DASHBOARD!$J$2=Z7,DASHBOARD!$V$422,IF(DASHBOARD!$J$2=0,0,Z85)))</f>
        <v/>
      </c>
      <c r="AA85" s="383">
        <f>(IF(DASHBOARD!$J$2=AA7,DASHBOARD!$V$422,IF(DASHBOARD!$J$2=0,0,AA85)))</f>
        <v/>
      </c>
      <c r="AB85" s="383">
        <f>(IF(DASHBOARD!$J$2=AB7,DASHBOARD!$V$422,IF(DASHBOARD!$J$2=0,0,AB85)))</f>
        <v/>
      </c>
      <c r="AC85" s="383">
        <f>(IF(DASHBOARD!$J$2=AC7,DASHBOARD!$V$422,IF(DASHBOARD!$J$2=0,0,AC85)))</f>
        <v/>
      </c>
      <c r="AD85" s="383">
        <f>(IF(DASHBOARD!$J$2=AD7,DASHBOARD!$V$422,IF(DASHBOARD!$J$2=0,0,AD85)))</f>
        <v/>
      </c>
      <c r="AE85" s="383">
        <f>(IF(DASHBOARD!$J$2=AE7,DASHBOARD!$V$422,IF(DASHBOARD!$J$2=0,0,AE85)))</f>
        <v/>
      </c>
      <c r="AF85" s="383">
        <f>(IF(DASHBOARD!$J$2=AF7,DASHBOARD!$V$422,IF(DASHBOARD!$J$2=0,0,AF85)))</f>
        <v/>
      </c>
      <c r="AG85" s="383">
        <f>(IF(DASHBOARD!$J$2=AG7,DASHBOARD!$V$422,IF(DASHBOARD!$J$2=0,0,AG85)))</f>
        <v/>
      </c>
      <c r="AH85" s="383">
        <f>(IF(DASHBOARD!$J$2=AH7,DASHBOARD!$V$422,IF(DASHBOARD!$J$2=0,0,AH85)))</f>
        <v/>
      </c>
      <c r="AI85" s="383">
        <f>(IF(DASHBOARD!$J$2=AI7,DASHBOARD!$V$422,IF(DASHBOARD!$J$2=0,0,AI85)))</f>
        <v/>
      </c>
      <c r="AJ85" s="383">
        <f>(IF(DASHBOARD!$J$2=AJ7,DASHBOARD!$V$422,IF(DASHBOARD!$J$2=0,0,AJ85)))</f>
        <v/>
      </c>
      <c r="AK85" s="383">
        <f>(IF(DASHBOARD!$J$2=AK7,DASHBOARD!$V$422,IF(DASHBOARD!$J$2=0,0,AK85)))</f>
        <v/>
      </c>
      <c r="AL85" s="383">
        <f>(IF(DASHBOARD!$J$2=AL7,DASHBOARD!$V$422,IF(DASHBOARD!$J$2=0,0,AL85)))</f>
        <v/>
      </c>
      <c r="AM85" s="383">
        <f>(IF(DASHBOARD!$J$2=AM7,DASHBOARD!$V$422,IF(DASHBOARD!$J$2=0,0,AM85)))</f>
        <v/>
      </c>
      <c r="AN85" s="383">
        <f>(IF(DASHBOARD!$J$2=AN7,DASHBOARD!$V$422,IF(DASHBOARD!$J$2=0,0,AN85)))</f>
        <v/>
      </c>
      <c r="AO85" s="383">
        <f>(IF(DASHBOARD!$J$2=AO7,DASHBOARD!$V$422,IF(DASHBOARD!$J$2=0,0,AO85)))</f>
        <v/>
      </c>
      <c r="AP85" s="383">
        <f>(IF(DASHBOARD!$J$2=AP7,DASHBOARD!$V$422,IF(DASHBOARD!$J$2=0,0,AP85)))</f>
        <v/>
      </c>
      <c r="AQ85" s="383">
        <f>(IF(DASHBOARD!$J$2=AQ7,DASHBOARD!$V$422,IF(DASHBOARD!$J$2=0,0,AQ85)))</f>
        <v/>
      </c>
      <c r="AR85" s="383">
        <f>(IF(DASHBOARD!$J$2=AR7,DASHBOARD!$V$422,IF(DASHBOARD!$J$2=0,0,AR85)))</f>
        <v/>
      </c>
      <c r="AS85" s="383">
        <f>(IF(DASHBOARD!$J$2=AS7,DASHBOARD!$V$422,IF(DASHBOARD!$J$2=0,0,AS85)))</f>
        <v/>
      </c>
      <c r="AT85" s="383">
        <f>(IF(DASHBOARD!$J$2=AT7,DASHBOARD!$V$422,IF(DASHBOARD!$J$2=0,0,AT85)))</f>
        <v/>
      </c>
      <c r="AU85" s="383">
        <f>(IF(DASHBOARD!$J$2=AU7,DASHBOARD!$V$422,IF(DASHBOARD!$J$2=0,0,AU85)))</f>
        <v/>
      </c>
      <c r="AV85" s="383">
        <f>(IF(DASHBOARD!$J$2=AV7,DASHBOARD!$V$422,IF(DASHBOARD!$J$2=0,0,AV85)))</f>
        <v/>
      </c>
      <c r="AW85" s="383">
        <f>(IF(DASHBOARD!$J$2=AW7,DASHBOARD!$V$422,IF(DASHBOARD!$J$2=0,0,AW85)))</f>
        <v/>
      </c>
      <c r="AX85" s="383">
        <f>(IF(DASHBOARD!$J$2=AX7,DASHBOARD!$V$422,IF(DASHBOARD!$J$2=0,0,AX85)))</f>
        <v/>
      </c>
      <c r="AY85" s="383">
        <f>(IF(DASHBOARD!$J$2=AY7,DASHBOARD!$V$422,IF(DASHBOARD!$J$2=0,0,AY85)))</f>
        <v/>
      </c>
      <c r="AZ85" s="383">
        <f>(IF(DASHBOARD!$J$2=AZ7,DASHBOARD!$V$422,IF(DASHBOARD!$J$2=0,0,AZ85)))</f>
        <v/>
      </c>
      <c r="BA85" s="383">
        <f>(IF(DASHBOARD!$J$2=BA7,DASHBOARD!$V$422,IF(DASHBOARD!$J$2=0,0,BA85)))</f>
        <v/>
      </c>
      <c r="BB85" s="384">
        <f>IF(SUM(F85:BA85)&lt;&gt;0,AVERAGEIF(F85:BA85,"&gt;0",F85:BA85),0)</f>
        <v/>
      </c>
      <c r="BC85" s="147" t="n"/>
      <c r="BD85" s="385">
        <f>MAXA(F85:BA85)</f>
        <v/>
      </c>
      <c r="BE85" s="1461">
        <f>IF(BD85&lt;&gt;0,VLOOKUP(BD85,$F$10:$BA$10,MATCH(BD85,F85:BA85,0)),"")</f>
        <v/>
      </c>
      <c r="BF85" s="385">
        <f t="array" ref="BF85">MIN(IF(F85:BA85&gt;0,F85:BA85))</f>
        <v/>
      </c>
      <c r="BG85" s="1461">
        <f>IF(BF85&lt;&gt;0,VLOOKUP(BF85,$F$10:$BA$10,MATCH($BF85,$F85:$BA85,0)),"")</f>
        <v/>
      </c>
      <c r="BI85" s="1368">
        <f>HLOOKUP($BI$9,$S$10:$AI$443,1+$BL85,TRUE)</f>
        <v/>
      </c>
      <c r="BJ85" s="1369">
        <f>HLOOKUP($BJ$9,$AJ$10:$AW$443,1+$BL85,TRUE)</f>
        <v/>
      </c>
      <c r="BK85" s="151" t="n"/>
      <c r="BL85" s="387" t="n">
        <v>74</v>
      </c>
      <c r="BM85" s="399" t="n"/>
    </row>
    <row r="86" ht="20.25" customHeight="1" s="18" thickBot="1" thickTop="1">
      <c r="B86" s="1370" t="n"/>
      <c r="C86" s="1413" t="n"/>
      <c r="D86" s="1462" t="n"/>
      <c r="E86" s="388" t="inlineStr">
        <is>
          <t>Bontoala # 2, 150</t>
        </is>
      </c>
      <c r="F86" s="383">
        <f>(IF(DASHBOARD!$J$2=F7,DASHBOARD!$V$423,IF(DASHBOARD!$J$2=0,0,F86)))</f>
        <v/>
      </c>
      <c r="G86" s="383">
        <f>(IF(DASHBOARD!$J$2=G7,DASHBOARD!$V$423,IF(DASHBOARD!$J$2=0,0,G86)))</f>
        <v/>
      </c>
      <c r="H86" s="383">
        <f>(IF(DASHBOARD!$J$2=H7,DASHBOARD!$V$423,IF(DASHBOARD!$J$2=0,0,H86)))</f>
        <v/>
      </c>
      <c r="I86" s="383">
        <f>(IF(DASHBOARD!$J$2=I7,DASHBOARD!$V$423,IF(DASHBOARD!$J$2=0,0,I86)))</f>
        <v/>
      </c>
      <c r="J86" s="383">
        <f>(IF(DASHBOARD!$J$2=J7,DASHBOARD!$V$423,IF(DASHBOARD!$J$2=0,0,J86)))</f>
        <v/>
      </c>
      <c r="K86" s="383">
        <f>(IF(DASHBOARD!$J$2=K7,DASHBOARD!$V$423,IF(DASHBOARD!$J$2=0,0,K86)))</f>
        <v/>
      </c>
      <c r="L86" s="383">
        <f>(IF(DASHBOARD!$J$2=L7,DASHBOARD!$V$423,IF(DASHBOARD!$J$2=0,0,L86)))</f>
        <v/>
      </c>
      <c r="M86" s="383">
        <f>(IF(DASHBOARD!$J$2=M7,DASHBOARD!$V$423,IF(DASHBOARD!$J$2=0,0,M86)))</f>
        <v/>
      </c>
      <c r="N86" s="383">
        <f>(IF(DASHBOARD!$J$2=N7,DASHBOARD!$V$423,IF(DASHBOARD!$J$2=0,0,N86)))</f>
        <v/>
      </c>
      <c r="O86" s="383">
        <f>(IF(DASHBOARD!$J$2=O7,DASHBOARD!$V$423,IF(DASHBOARD!$J$2=0,0,O86)))</f>
        <v/>
      </c>
      <c r="P86" s="383">
        <f>(IF(DASHBOARD!$J$2=P7,DASHBOARD!$V$423,IF(DASHBOARD!$J$2=0,0,P86)))</f>
        <v/>
      </c>
      <c r="Q86" s="383">
        <f>(IF(DASHBOARD!$J$2=Q7,DASHBOARD!$V$423,IF(DASHBOARD!$J$2=0,0,Q86)))</f>
        <v/>
      </c>
      <c r="R86" s="383">
        <f>(IF(DASHBOARD!$J$2=R7,DASHBOARD!$V$423,IF(DASHBOARD!$J$2=0,0,R86)))</f>
        <v/>
      </c>
      <c r="S86" s="383">
        <f>(IF(DASHBOARD!$J$2=S7,DASHBOARD!$V$423,IF(DASHBOARD!$J$2=0,0,S86)))</f>
        <v/>
      </c>
      <c r="T86" s="383">
        <f>(IF(DASHBOARD!$J$2=T7,DASHBOARD!$V$423,IF(DASHBOARD!$J$2=0,0,T86)))</f>
        <v/>
      </c>
      <c r="U86" s="383">
        <f>(IF(DASHBOARD!$J$2=U7,DASHBOARD!$V$423,IF(DASHBOARD!$J$2=0,0,U86)))</f>
        <v/>
      </c>
      <c r="V86" s="383">
        <f>(IF(DASHBOARD!$J$2=V7,DASHBOARD!$V$423,IF(DASHBOARD!$J$2=0,0,V86)))</f>
        <v/>
      </c>
      <c r="W86" s="383">
        <f>(IF(DASHBOARD!$J$2=W7,DASHBOARD!$V$423,IF(DASHBOARD!$J$2=0,0,W86)))</f>
        <v/>
      </c>
      <c r="X86" s="383">
        <f>(IF(DASHBOARD!$J$2=X7,DASHBOARD!$V$423,IF(DASHBOARD!$J$2=0,0,X86)))</f>
        <v/>
      </c>
      <c r="Y86" s="383">
        <f>(IF(DASHBOARD!$J$2=Y7,DASHBOARD!$V$423,IF(DASHBOARD!$J$2=0,0,Y86)))</f>
        <v/>
      </c>
      <c r="Z86" s="383">
        <f>(IF(DASHBOARD!$J$2=Z7,DASHBOARD!$V$423,IF(DASHBOARD!$J$2=0,0,Z86)))</f>
        <v/>
      </c>
      <c r="AA86" s="383">
        <f>(IF(DASHBOARD!$J$2=AA7,DASHBOARD!$V$423,IF(DASHBOARD!$J$2=0,0,AA86)))</f>
        <v/>
      </c>
      <c r="AB86" s="383">
        <f>(IF(DASHBOARD!$J$2=AB7,DASHBOARD!$V$423,IF(DASHBOARD!$J$2=0,0,AB86)))</f>
        <v/>
      </c>
      <c r="AC86" s="383">
        <f>(IF(DASHBOARD!$J$2=AC7,DASHBOARD!$V$423,IF(DASHBOARD!$J$2=0,0,AC86)))</f>
        <v/>
      </c>
      <c r="AD86" s="383">
        <f>(IF(DASHBOARD!$J$2=AD7,DASHBOARD!$V$423,IF(DASHBOARD!$J$2=0,0,AD86)))</f>
        <v/>
      </c>
      <c r="AE86" s="383">
        <f>(IF(DASHBOARD!$J$2=AE7,DASHBOARD!$V$423,IF(DASHBOARD!$J$2=0,0,AE86)))</f>
        <v/>
      </c>
      <c r="AF86" s="383">
        <f>(IF(DASHBOARD!$J$2=AF7,DASHBOARD!$V$423,IF(DASHBOARD!$J$2=0,0,AF86)))</f>
        <v/>
      </c>
      <c r="AG86" s="383">
        <f>(IF(DASHBOARD!$J$2=AG7,DASHBOARD!$V$423,IF(DASHBOARD!$J$2=0,0,AG86)))</f>
        <v/>
      </c>
      <c r="AH86" s="383">
        <f>(IF(DASHBOARD!$J$2=AH7,DASHBOARD!$V$423,IF(DASHBOARD!$J$2=0,0,AH86)))</f>
        <v/>
      </c>
      <c r="AI86" s="383">
        <f>(IF(DASHBOARD!$J$2=AI7,DASHBOARD!$V$423,IF(DASHBOARD!$J$2=0,0,AI86)))</f>
        <v/>
      </c>
      <c r="AJ86" s="383">
        <f>(IF(DASHBOARD!$J$2=AJ7,DASHBOARD!$V$423,IF(DASHBOARD!$J$2=0,0,AJ86)))</f>
        <v/>
      </c>
      <c r="AK86" s="383">
        <f>(IF(DASHBOARD!$J$2=AK7,DASHBOARD!$V$423,IF(DASHBOARD!$J$2=0,0,AK86)))</f>
        <v/>
      </c>
      <c r="AL86" s="383">
        <f>(IF(DASHBOARD!$J$2=AL7,DASHBOARD!$V$423,IF(DASHBOARD!$J$2=0,0,AL86)))</f>
        <v/>
      </c>
      <c r="AM86" s="383">
        <f>(IF(DASHBOARD!$J$2=AM7,DASHBOARD!$V$423,IF(DASHBOARD!$J$2=0,0,AM86)))</f>
        <v/>
      </c>
      <c r="AN86" s="383">
        <f>(IF(DASHBOARD!$J$2=AN7,DASHBOARD!$V$423,IF(DASHBOARD!$J$2=0,0,AN86)))</f>
        <v/>
      </c>
      <c r="AO86" s="383">
        <f>(IF(DASHBOARD!$J$2=AO7,DASHBOARD!$V$423,IF(DASHBOARD!$J$2=0,0,AO86)))</f>
        <v/>
      </c>
      <c r="AP86" s="383">
        <f>(IF(DASHBOARD!$J$2=AP7,DASHBOARD!$V$423,IF(DASHBOARD!$J$2=0,0,AP86)))</f>
        <v/>
      </c>
      <c r="AQ86" s="383">
        <f>(IF(DASHBOARD!$J$2=AQ7,DASHBOARD!$V$423,IF(DASHBOARD!$J$2=0,0,AQ86)))</f>
        <v/>
      </c>
      <c r="AR86" s="383">
        <f>(IF(DASHBOARD!$J$2=AR7,DASHBOARD!$V$423,IF(DASHBOARD!$J$2=0,0,AR86)))</f>
        <v/>
      </c>
      <c r="AS86" s="383">
        <f>(IF(DASHBOARD!$J$2=AS7,DASHBOARD!$V$423,IF(DASHBOARD!$J$2=0,0,AS86)))</f>
        <v/>
      </c>
      <c r="AT86" s="383">
        <f>(IF(DASHBOARD!$J$2=AT7,DASHBOARD!$V$423,IF(DASHBOARD!$J$2=0,0,AT86)))</f>
        <v/>
      </c>
      <c r="AU86" s="383">
        <f>(IF(DASHBOARD!$J$2=AU7,DASHBOARD!$V$423,IF(DASHBOARD!$J$2=0,0,AU86)))</f>
        <v/>
      </c>
      <c r="AV86" s="383">
        <f>(IF(DASHBOARD!$J$2=AV7,DASHBOARD!$V$423,IF(DASHBOARD!$J$2=0,0,AV86)))</f>
        <v/>
      </c>
      <c r="AW86" s="383">
        <f>(IF(DASHBOARD!$J$2=AW7,DASHBOARD!$V$423,IF(DASHBOARD!$J$2=0,0,AW86)))</f>
        <v/>
      </c>
      <c r="AX86" s="383">
        <f>(IF(DASHBOARD!$J$2=AX7,DASHBOARD!$V$423,IF(DASHBOARD!$J$2=0,0,AX86)))</f>
        <v/>
      </c>
      <c r="AY86" s="383">
        <f>(IF(DASHBOARD!$J$2=AY7,DASHBOARD!$V$423,IF(DASHBOARD!$J$2=0,0,AY86)))</f>
        <v/>
      </c>
      <c r="AZ86" s="383">
        <f>(IF(DASHBOARD!$J$2=AZ7,DASHBOARD!$V$423,IF(DASHBOARD!$J$2=0,0,AZ86)))</f>
        <v/>
      </c>
      <c r="BA86" s="383">
        <f>(IF(DASHBOARD!$J$2=BA7,DASHBOARD!$V$423,IF(DASHBOARD!$J$2=0,0,BA86)))</f>
        <v/>
      </c>
      <c r="BB86" s="384">
        <f>IF(SUM(F86:BA86)&lt;&gt;0,AVERAGEIF(F86:BA86,"&gt;0",F86:BA86),0)</f>
        <v/>
      </c>
      <c r="BC86" s="147" t="n"/>
      <c r="BD86" s="385">
        <f>MAXA(F86:BA86)</f>
        <v/>
      </c>
      <c r="BE86" s="1461">
        <f>IF(BD86&lt;&gt;0,VLOOKUP(BD86,$F$10:$BA$10,MATCH(BD86,F86:BA86,0)),"")</f>
        <v/>
      </c>
      <c r="BF86" s="385">
        <f t="array" ref="BF86">MIN(IF(F86:BA86&gt;0,F86:BA86))</f>
        <v/>
      </c>
      <c r="BG86" s="1461">
        <f>IF(BF86&lt;&gt;0,VLOOKUP(BF86,$F$10:$BA$10,MATCH($BF86,$F86:$BA86,0)),"")</f>
        <v/>
      </c>
      <c r="BI86" s="1368">
        <f>HLOOKUP($BI$9,$S$10:$AI$443,1+$BL86,TRUE)</f>
        <v/>
      </c>
      <c r="BJ86" s="1369">
        <f>HLOOKUP($BJ$9,$AJ$10:$AW$443,1+$BL86,TRUE)</f>
        <v/>
      </c>
      <c r="BK86" s="151" t="n"/>
      <c r="BL86" s="387" t="n">
        <v>75</v>
      </c>
      <c r="BM86" s="399" t="n"/>
    </row>
    <row r="87" ht="20.25" customHeight="1" s="18" thickBot="1" thickTop="1">
      <c r="B87" s="1370" t="n"/>
      <c r="C87" s="1413" t="n"/>
      <c r="D87" s="1462" t="n"/>
      <c r="E87" s="388" t="inlineStr">
        <is>
          <t>Punagaya # 1, 150</t>
        </is>
      </c>
      <c r="F87" s="383">
        <f>(IF(DASHBOARD!$J$2=F7,DASHBOARD!$V$420,IF(DASHBOARD!$J$2=0,0,F87)))</f>
        <v/>
      </c>
      <c r="G87" s="383">
        <f>(IF(DASHBOARD!$J$2=G7,DASHBOARD!$V$420,IF(DASHBOARD!$J$2=0,0,G87)))</f>
        <v/>
      </c>
      <c r="H87" s="383">
        <f>(IF(DASHBOARD!$J$2=H7,DASHBOARD!$V$420,IF(DASHBOARD!$J$2=0,0,H87)))</f>
        <v/>
      </c>
      <c r="I87" s="383">
        <f>(IF(DASHBOARD!$J$2=I7,DASHBOARD!$V$420,IF(DASHBOARD!$J$2=0,0,I87)))</f>
        <v/>
      </c>
      <c r="J87" s="383">
        <f>(IF(DASHBOARD!$J$2=J7,DASHBOARD!$V$420,IF(DASHBOARD!$J$2=0,0,J87)))</f>
        <v/>
      </c>
      <c r="K87" s="383">
        <f>(IF(DASHBOARD!$J$2=K7,DASHBOARD!$V$420,IF(DASHBOARD!$J$2=0,0,K87)))</f>
        <v/>
      </c>
      <c r="L87" s="383">
        <f>(IF(DASHBOARD!$J$2=L7,DASHBOARD!$V$420,IF(DASHBOARD!$J$2=0,0,L87)))</f>
        <v/>
      </c>
      <c r="M87" s="383">
        <f>(IF(DASHBOARD!$J$2=M7,DASHBOARD!$V$420,IF(DASHBOARD!$J$2=0,0,M87)))</f>
        <v/>
      </c>
      <c r="N87" s="383">
        <f>(IF(DASHBOARD!$J$2=N7,DASHBOARD!$V$420,IF(DASHBOARD!$J$2=0,0,N87)))</f>
        <v/>
      </c>
      <c r="O87" s="383">
        <f>(IF(DASHBOARD!$J$2=O7,DASHBOARD!$V$420,IF(DASHBOARD!$J$2=0,0,O87)))</f>
        <v/>
      </c>
      <c r="P87" s="383">
        <f>(IF(DASHBOARD!$J$2=P7,DASHBOARD!$V$420,IF(DASHBOARD!$J$2=0,0,P87)))</f>
        <v/>
      </c>
      <c r="Q87" s="383">
        <f>(IF(DASHBOARD!$J$2=Q7,DASHBOARD!$V$420,IF(DASHBOARD!$J$2=0,0,Q87)))</f>
        <v/>
      </c>
      <c r="R87" s="383">
        <f>(IF(DASHBOARD!$J$2=R7,DASHBOARD!$V$420,IF(DASHBOARD!$J$2=0,0,R87)))</f>
        <v/>
      </c>
      <c r="S87" s="383">
        <f>(IF(DASHBOARD!$J$2=S7,DASHBOARD!$V$420,IF(DASHBOARD!$J$2=0,0,S87)))</f>
        <v/>
      </c>
      <c r="T87" s="383">
        <f>(IF(DASHBOARD!$J$2=T7,DASHBOARD!$V$420,IF(DASHBOARD!$J$2=0,0,T87)))</f>
        <v/>
      </c>
      <c r="U87" s="383">
        <f>(IF(DASHBOARD!$J$2=U7,DASHBOARD!$V$420,IF(DASHBOARD!$J$2=0,0,U87)))</f>
        <v/>
      </c>
      <c r="V87" s="383">
        <f>(IF(DASHBOARD!$J$2=V7,DASHBOARD!$V$420,IF(DASHBOARD!$J$2=0,0,V87)))</f>
        <v/>
      </c>
      <c r="W87" s="383">
        <f>(IF(DASHBOARD!$J$2=W7,DASHBOARD!$V$420,IF(DASHBOARD!$J$2=0,0,W87)))</f>
        <v/>
      </c>
      <c r="X87" s="383">
        <f>(IF(DASHBOARD!$J$2=X7,DASHBOARD!$V$420,IF(DASHBOARD!$J$2=0,0,X87)))</f>
        <v/>
      </c>
      <c r="Y87" s="383">
        <f>(IF(DASHBOARD!$J$2=Y7,DASHBOARD!$V$420,IF(DASHBOARD!$J$2=0,0,Y87)))</f>
        <v/>
      </c>
      <c r="Z87" s="383">
        <f>(IF(DASHBOARD!$J$2=Z7,DASHBOARD!$V$420,IF(DASHBOARD!$J$2=0,0,Z87)))</f>
        <v/>
      </c>
      <c r="AA87" s="383">
        <f>(IF(DASHBOARD!$J$2=AA7,DASHBOARD!$V$420,IF(DASHBOARD!$J$2=0,0,AA87)))</f>
        <v/>
      </c>
      <c r="AB87" s="383">
        <f>(IF(DASHBOARD!$J$2=AB7,DASHBOARD!$V$420,IF(DASHBOARD!$J$2=0,0,AB87)))</f>
        <v/>
      </c>
      <c r="AC87" s="383">
        <f>(IF(DASHBOARD!$J$2=AC7,DASHBOARD!$V$420,IF(DASHBOARD!$J$2=0,0,AC87)))</f>
        <v/>
      </c>
      <c r="AD87" s="383">
        <f>(IF(DASHBOARD!$J$2=AD7,DASHBOARD!$V$420,IF(DASHBOARD!$J$2=0,0,AD87)))</f>
        <v/>
      </c>
      <c r="AE87" s="383">
        <f>(IF(DASHBOARD!$J$2=AE7,DASHBOARD!$V$420,IF(DASHBOARD!$J$2=0,0,AE87)))</f>
        <v/>
      </c>
      <c r="AF87" s="383">
        <f>(IF(DASHBOARD!$J$2=AF7,DASHBOARD!$V$420,IF(DASHBOARD!$J$2=0,0,AF87)))</f>
        <v/>
      </c>
      <c r="AG87" s="383">
        <f>(IF(DASHBOARD!$J$2=AG7,DASHBOARD!$V$420,IF(DASHBOARD!$J$2=0,0,AG87)))</f>
        <v/>
      </c>
      <c r="AH87" s="383">
        <f>(IF(DASHBOARD!$J$2=AH7,DASHBOARD!$V$420,IF(DASHBOARD!$J$2=0,0,AH87)))</f>
        <v/>
      </c>
      <c r="AI87" s="383">
        <f>(IF(DASHBOARD!$J$2=AI7,DASHBOARD!$V$420,IF(DASHBOARD!$J$2=0,0,AI87)))</f>
        <v/>
      </c>
      <c r="AJ87" s="383">
        <f>(IF(DASHBOARD!$J$2=AJ7,DASHBOARD!$V$420,IF(DASHBOARD!$J$2=0,0,AJ87)))</f>
        <v/>
      </c>
      <c r="AK87" s="383">
        <f>(IF(DASHBOARD!$J$2=AK7,DASHBOARD!$V$420,IF(DASHBOARD!$J$2=0,0,AK87)))</f>
        <v/>
      </c>
      <c r="AL87" s="383">
        <f>(IF(DASHBOARD!$J$2=AL7,DASHBOARD!$V$420,IF(DASHBOARD!$J$2=0,0,AL87)))</f>
        <v/>
      </c>
      <c r="AM87" s="383">
        <f>(IF(DASHBOARD!$J$2=AM7,DASHBOARD!$V$420,IF(DASHBOARD!$J$2=0,0,AM87)))</f>
        <v/>
      </c>
      <c r="AN87" s="383">
        <f>(IF(DASHBOARD!$J$2=AN7,DASHBOARD!$V$420,IF(DASHBOARD!$J$2=0,0,AN87)))</f>
        <v/>
      </c>
      <c r="AO87" s="383">
        <f>(IF(DASHBOARD!$J$2=AO7,DASHBOARD!$V$420,IF(DASHBOARD!$J$2=0,0,AO87)))</f>
        <v/>
      </c>
      <c r="AP87" s="383">
        <f>(IF(DASHBOARD!$J$2=AP7,DASHBOARD!$V$420,IF(DASHBOARD!$J$2=0,0,AP87)))</f>
        <v/>
      </c>
      <c r="AQ87" s="383">
        <f>(IF(DASHBOARD!$J$2=AQ7,DASHBOARD!$V$420,IF(DASHBOARD!$J$2=0,0,AQ87)))</f>
        <v/>
      </c>
      <c r="AR87" s="383">
        <f>(IF(DASHBOARD!$J$2=AR7,DASHBOARD!$V$420,IF(DASHBOARD!$J$2=0,0,AR87)))</f>
        <v/>
      </c>
      <c r="AS87" s="383">
        <f>(IF(DASHBOARD!$J$2=AS7,DASHBOARD!$V$420,IF(DASHBOARD!$J$2=0,0,AS87)))</f>
        <v/>
      </c>
      <c r="AT87" s="383">
        <f>(IF(DASHBOARD!$J$2=AT7,DASHBOARD!$V$420,IF(DASHBOARD!$J$2=0,0,AT87)))</f>
        <v/>
      </c>
      <c r="AU87" s="383">
        <f>(IF(DASHBOARD!$J$2=AU7,DASHBOARD!$V$420,IF(DASHBOARD!$J$2=0,0,AU87)))</f>
        <v/>
      </c>
      <c r="AV87" s="383">
        <f>(IF(DASHBOARD!$J$2=AV7,DASHBOARD!$V$420,IF(DASHBOARD!$J$2=0,0,AV87)))</f>
        <v/>
      </c>
      <c r="AW87" s="383">
        <f>(IF(DASHBOARD!$J$2=AW7,DASHBOARD!$V$420,IF(DASHBOARD!$J$2=0,0,AW87)))</f>
        <v/>
      </c>
      <c r="AX87" s="383">
        <f>(IF(DASHBOARD!$J$2=AX7,DASHBOARD!$V$420,IF(DASHBOARD!$J$2=0,0,AX87)))</f>
        <v/>
      </c>
      <c r="AY87" s="383">
        <f>(IF(DASHBOARD!$J$2=AY7,DASHBOARD!$V$420,IF(DASHBOARD!$J$2=0,0,AY87)))</f>
        <v/>
      </c>
      <c r="AZ87" s="383">
        <f>(IF(DASHBOARD!$J$2=AZ7,DASHBOARD!$V$420,IF(DASHBOARD!$J$2=0,0,AZ87)))</f>
        <v/>
      </c>
      <c r="BA87" s="383">
        <f>(IF(DASHBOARD!$J$2=BA7,DASHBOARD!$V$420,IF(DASHBOARD!$J$2=0,0,BA87)))</f>
        <v/>
      </c>
      <c r="BB87" s="384">
        <f>IF(SUM(F87:BA87)&lt;&gt;0,AVERAGEIF(F87:BA87,"&gt;0",F87:BA87),0)</f>
        <v/>
      </c>
      <c r="BC87" s="147" t="n"/>
      <c r="BD87" s="385">
        <f>MAXA(F87:BA87)</f>
        <v/>
      </c>
      <c r="BE87" s="1461">
        <f>IF(BD87&lt;&gt;0,VLOOKUP(BD87,$F$10:$BA$10,MATCH(BD87,F87:BA87,0)),"")</f>
        <v/>
      </c>
      <c r="BF87" s="385">
        <f t="array" ref="BF87">MIN(IF(F87:BA87&gt;0,F87:BA87))</f>
        <v/>
      </c>
      <c r="BG87" s="1461">
        <f>IF(BF87&lt;&gt;0,VLOOKUP(BF87,$F$10:$BA$10,MATCH($BF87,$F87:$BA87,0)),"")</f>
        <v/>
      </c>
      <c r="BI87" s="1368">
        <f>HLOOKUP($BI$9,$S$10:$AI$443,1+$BL87,TRUE)</f>
        <v/>
      </c>
      <c r="BJ87" s="1369">
        <f>HLOOKUP($BJ$9,$AJ$10:$AW$443,1+$BL87,TRUE)</f>
        <v/>
      </c>
      <c r="BK87" s="151" t="n"/>
      <c r="BL87" s="387" t="n">
        <v>76</v>
      </c>
      <c r="BM87" s="399" t="n"/>
    </row>
    <row r="88" ht="20.25" customHeight="1" s="18" thickBot="1" thickTop="1">
      <c r="B88" s="1370" t="n"/>
      <c r="C88" s="1413" t="n"/>
      <c r="D88" s="1463" t="n"/>
      <c r="E88" s="388" t="inlineStr">
        <is>
          <t>Punagaya # 2, 150</t>
        </is>
      </c>
      <c r="F88" s="383">
        <f>(IF(DASHBOARD!$J$2=F7,DASHBOARD!$V$421,IF(DASHBOARD!$J$2=0,0,F88)))</f>
        <v/>
      </c>
      <c r="G88" s="383">
        <f>(IF(DASHBOARD!$J$2=G7,DASHBOARD!$V$421,IF(DASHBOARD!$J$2=0,0,G88)))</f>
        <v/>
      </c>
      <c r="H88" s="383">
        <f>(IF(DASHBOARD!$J$2=H7,DASHBOARD!$V$421,IF(DASHBOARD!$J$2=0,0,H88)))</f>
        <v/>
      </c>
      <c r="I88" s="383">
        <f>(IF(DASHBOARD!$J$2=I7,DASHBOARD!$V$421,IF(DASHBOARD!$J$2=0,0,I88)))</f>
        <v/>
      </c>
      <c r="J88" s="383">
        <f>(IF(DASHBOARD!$J$2=J7,DASHBOARD!$V$421,IF(DASHBOARD!$J$2=0,0,J88)))</f>
        <v/>
      </c>
      <c r="K88" s="383">
        <f>(IF(DASHBOARD!$J$2=K7,DASHBOARD!$V$421,IF(DASHBOARD!$J$2=0,0,K88)))</f>
        <v/>
      </c>
      <c r="L88" s="383">
        <f>(IF(DASHBOARD!$J$2=L7,DASHBOARD!$V$421,IF(DASHBOARD!$J$2=0,0,L88)))</f>
        <v/>
      </c>
      <c r="M88" s="383">
        <f>(IF(DASHBOARD!$J$2=M7,DASHBOARD!$V$421,IF(DASHBOARD!$J$2=0,0,M88)))</f>
        <v/>
      </c>
      <c r="N88" s="383">
        <f>(IF(DASHBOARD!$J$2=N7,DASHBOARD!$V$421,IF(DASHBOARD!$J$2=0,0,N88)))</f>
        <v/>
      </c>
      <c r="O88" s="383">
        <f>(IF(DASHBOARD!$J$2=O7,DASHBOARD!$V$421,IF(DASHBOARD!$J$2=0,0,O88)))</f>
        <v/>
      </c>
      <c r="P88" s="383">
        <f>(IF(DASHBOARD!$J$2=P7,DASHBOARD!$V$421,IF(DASHBOARD!$J$2=0,0,P88)))</f>
        <v/>
      </c>
      <c r="Q88" s="383">
        <f>(IF(DASHBOARD!$J$2=Q7,DASHBOARD!$V$421,IF(DASHBOARD!$J$2=0,0,Q88)))</f>
        <v/>
      </c>
      <c r="R88" s="383">
        <f>(IF(DASHBOARD!$J$2=R7,DASHBOARD!$V$421,IF(DASHBOARD!$J$2=0,0,R88)))</f>
        <v/>
      </c>
      <c r="S88" s="383">
        <f>(IF(DASHBOARD!$J$2=S7,DASHBOARD!$V$421,IF(DASHBOARD!$J$2=0,0,S88)))</f>
        <v/>
      </c>
      <c r="T88" s="383">
        <f>(IF(DASHBOARD!$J$2=T7,DASHBOARD!$V$421,IF(DASHBOARD!$J$2=0,0,T88)))</f>
        <v/>
      </c>
      <c r="U88" s="383">
        <f>(IF(DASHBOARD!$J$2=U7,DASHBOARD!$V$421,IF(DASHBOARD!$J$2=0,0,U88)))</f>
        <v/>
      </c>
      <c r="V88" s="383">
        <f>(IF(DASHBOARD!$J$2=V7,DASHBOARD!$V$421,IF(DASHBOARD!$J$2=0,0,V88)))</f>
        <v/>
      </c>
      <c r="W88" s="383">
        <f>(IF(DASHBOARD!$J$2=W7,DASHBOARD!$V$421,IF(DASHBOARD!$J$2=0,0,W88)))</f>
        <v/>
      </c>
      <c r="X88" s="383">
        <f>(IF(DASHBOARD!$J$2=X7,DASHBOARD!$V$421,IF(DASHBOARD!$J$2=0,0,X88)))</f>
        <v/>
      </c>
      <c r="Y88" s="383">
        <f>(IF(DASHBOARD!$J$2=Y7,DASHBOARD!$V$421,IF(DASHBOARD!$J$2=0,0,Y88)))</f>
        <v/>
      </c>
      <c r="Z88" s="383">
        <f>(IF(DASHBOARD!$J$2=Z7,DASHBOARD!$V$421,IF(DASHBOARD!$J$2=0,0,Z88)))</f>
        <v/>
      </c>
      <c r="AA88" s="383">
        <f>(IF(DASHBOARD!$J$2=AA7,DASHBOARD!$V$421,IF(DASHBOARD!$J$2=0,0,AA88)))</f>
        <v/>
      </c>
      <c r="AB88" s="383">
        <f>(IF(DASHBOARD!$J$2=AB7,DASHBOARD!$V$421,IF(DASHBOARD!$J$2=0,0,AB88)))</f>
        <v/>
      </c>
      <c r="AC88" s="383">
        <f>(IF(DASHBOARD!$J$2=AC7,DASHBOARD!$V$421,IF(DASHBOARD!$J$2=0,0,AC88)))</f>
        <v/>
      </c>
      <c r="AD88" s="383">
        <f>(IF(DASHBOARD!$J$2=AD7,DASHBOARD!$V$421,IF(DASHBOARD!$J$2=0,0,AD88)))</f>
        <v/>
      </c>
      <c r="AE88" s="383">
        <f>(IF(DASHBOARD!$J$2=AE7,DASHBOARD!$V$421,IF(DASHBOARD!$J$2=0,0,AE88)))</f>
        <v/>
      </c>
      <c r="AF88" s="383">
        <f>(IF(DASHBOARD!$J$2=AF7,DASHBOARD!$V$421,IF(DASHBOARD!$J$2=0,0,AF88)))</f>
        <v/>
      </c>
      <c r="AG88" s="383">
        <f>(IF(DASHBOARD!$J$2=AG7,DASHBOARD!$V$421,IF(DASHBOARD!$J$2=0,0,AG88)))</f>
        <v/>
      </c>
      <c r="AH88" s="383">
        <f>(IF(DASHBOARD!$J$2=AH7,DASHBOARD!$V$421,IF(DASHBOARD!$J$2=0,0,AH88)))</f>
        <v/>
      </c>
      <c r="AI88" s="383">
        <f>(IF(DASHBOARD!$J$2=AI7,DASHBOARD!$V$421,IF(DASHBOARD!$J$2=0,0,AI88)))</f>
        <v/>
      </c>
      <c r="AJ88" s="383">
        <f>(IF(DASHBOARD!$J$2=AJ7,DASHBOARD!$V$421,IF(DASHBOARD!$J$2=0,0,AJ88)))</f>
        <v/>
      </c>
      <c r="AK88" s="383">
        <f>(IF(DASHBOARD!$J$2=AK7,DASHBOARD!$V$421,IF(DASHBOARD!$J$2=0,0,AK88)))</f>
        <v/>
      </c>
      <c r="AL88" s="383">
        <f>(IF(DASHBOARD!$J$2=AL7,DASHBOARD!$V$421,IF(DASHBOARD!$J$2=0,0,AL88)))</f>
        <v/>
      </c>
      <c r="AM88" s="383">
        <f>(IF(DASHBOARD!$J$2=AM7,DASHBOARD!$V$421,IF(DASHBOARD!$J$2=0,0,AM88)))</f>
        <v/>
      </c>
      <c r="AN88" s="383">
        <f>(IF(DASHBOARD!$J$2=AN7,DASHBOARD!$V$421,IF(DASHBOARD!$J$2=0,0,AN88)))</f>
        <v/>
      </c>
      <c r="AO88" s="383">
        <f>(IF(DASHBOARD!$J$2=AO7,DASHBOARD!$V$421,IF(DASHBOARD!$J$2=0,0,AO88)))</f>
        <v/>
      </c>
      <c r="AP88" s="383">
        <f>(IF(DASHBOARD!$J$2=AP7,DASHBOARD!$V$421,IF(DASHBOARD!$J$2=0,0,AP88)))</f>
        <v/>
      </c>
      <c r="AQ88" s="383">
        <f>(IF(DASHBOARD!$J$2=AQ7,DASHBOARD!$V$421,IF(DASHBOARD!$J$2=0,0,AQ88)))</f>
        <v/>
      </c>
      <c r="AR88" s="383">
        <f>(IF(DASHBOARD!$J$2=AR7,DASHBOARD!$V$421,IF(DASHBOARD!$J$2=0,0,AR88)))</f>
        <v/>
      </c>
      <c r="AS88" s="383">
        <f>(IF(DASHBOARD!$J$2=AS7,DASHBOARD!$V$421,IF(DASHBOARD!$J$2=0,0,AS88)))</f>
        <v/>
      </c>
      <c r="AT88" s="383">
        <f>(IF(DASHBOARD!$J$2=AT7,DASHBOARD!$V$421,IF(DASHBOARD!$J$2=0,0,AT88)))</f>
        <v/>
      </c>
      <c r="AU88" s="383">
        <f>(IF(DASHBOARD!$J$2=AU7,DASHBOARD!$V$421,IF(DASHBOARD!$J$2=0,0,AU88)))</f>
        <v/>
      </c>
      <c r="AV88" s="383">
        <f>(IF(DASHBOARD!$J$2=AV7,DASHBOARD!$V$421,IF(DASHBOARD!$J$2=0,0,AV88)))</f>
        <v/>
      </c>
      <c r="AW88" s="383">
        <f>(IF(DASHBOARD!$J$2=AW7,DASHBOARD!$V$421,IF(DASHBOARD!$J$2=0,0,AW88)))</f>
        <v/>
      </c>
      <c r="AX88" s="383">
        <f>(IF(DASHBOARD!$J$2=AX7,DASHBOARD!$V$421,IF(DASHBOARD!$J$2=0,0,AX88)))</f>
        <v/>
      </c>
      <c r="AY88" s="383">
        <f>(IF(DASHBOARD!$J$2=AY7,DASHBOARD!$V$421,IF(DASHBOARD!$J$2=0,0,AY88)))</f>
        <v/>
      </c>
      <c r="AZ88" s="383">
        <f>(IF(DASHBOARD!$J$2=AZ7,DASHBOARD!$V$421,IF(DASHBOARD!$J$2=0,0,AZ88)))</f>
        <v/>
      </c>
      <c r="BA88" s="383">
        <f>(IF(DASHBOARD!$J$2=BA7,DASHBOARD!$V$421,IF(DASHBOARD!$J$2=0,0,BA88)))</f>
        <v/>
      </c>
      <c r="BB88" s="384">
        <f>IF(SUM(F88:BA88)&lt;&gt;0,AVERAGEIF(F88:BA88,"&gt;0",F88:BA88),0)</f>
        <v/>
      </c>
      <c r="BC88" s="147" t="n"/>
      <c r="BD88" s="385">
        <f>MAXA(F88:BA88)</f>
        <v/>
      </c>
      <c r="BE88" s="1461">
        <f>IF(BD88&lt;&gt;0,VLOOKUP(BD88,$F$10:$BA$10,MATCH(BD88,F88:BA88,0)),"")</f>
        <v/>
      </c>
      <c r="BF88" s="385">
        <f t="array" ref="BF88">MIN(IF(F88:BA88&gt;0,F88:BA88))</f>
        <v/>
      </c>
      <c r="BG88" s="1461">
        <f>IF(BF88&lt;&gt;0,VLOOKUP(BF88,$F$10:$BA$10,MATCH($BF88,$F88:$BA88,0)),"")</f>
        <v/>
      </c>
      <c r="BI88" s="1368">
        <f>HLOOKUP($BI$9,$S$10:$AI$443,1+$BL88,TRUE)</f>
        <v/>
      </c>
      <c r="BJ88" s="1369">
        <f>HLOOKUP($BJ$9,$AJ$10:$AW$443,1+$BL88,TRUE)</f>
        <v/>
      </c>
      <c r="BK88" s="151" t="n"/>
      <c r="BL88" s="387" t="n">
        <v>77</v>
      </c>
      <c r="BM88" s="399" t="n"/>
    </row>
    <row r="89" ht="20.25" customHeight="1" s="18" thickBot="1" thickTop="1">
      <c r="B89" s="1370" t="n"/>
      <c r="C89" s="1413" t="n"/>
      <c r="D89" s="328" t="n"/>
      <c r="E89" s="402" t="n"/>
      <c r="F89" s="383" t="n"/>
      <c r="G89" s="383" t="n"/>
      <c r="H89" s="383" t="n"/>
      <c r="I89" s="383" t="n"/>
      <c r="J89" s="383" t="n"/>
      <c r="K89" s="383" t="n"/>
      <c r="L89" s="383" t="n"/>
      <c r="M89" s="383" t="n"/>
      <c r="N89" s="383" t="n"/>
      <c r="O89" s="383" t="n"/>
      <c r="P89" s="383" t="n"/>
      <c r="Q89" s="383" t="n"/>
      <c r="R89" s="383" t="n"/>
      <c r="S89" s="383" t="n"/>
      <c r="T89" s="383" t="n"/>
      <c r="U89" s="383" t="n"/>
      <c r="V89" s="383" t="n"/>
      <c r="W89" s="383" t="n"/>
      <c r="X89" s="383" t="n"/>
      <c r="Y89" s="383" t="n"/>
      <c r="Z89" s="383" t="n"/>
      <c r="AA89" s="383" t="n"/>
      <c r="AB89" s="383" t="n"/>
      <c r="AC89" s="383" t="n"/>
      <c r="AD89" s="383" t="n"/>
      <c r="AE89" s="383" t="n"/>
      <c r="AF89" s="383" t="n"/>
      <c r="AG89" s="383" t="n"/>
      <c r="AH89" s="383" t="n"/>
      <c r="AI89" s="383" t="n"/>
      <c r="AJ89" s="383" t="n"/>
      <c r="AK89" s="383" t="n"/>
      <c r="AL89" s="383" t="n"/>
      <c r="AM89" s="383" t="n"/>
      <c r="AN89" s="383" t="n"/>
      <c r="AO89" s="383" t="n"/>
      <c r="AP89" s="383" t="n"/>
      <c r="AQ89" s="383" t="n"/>
      <c r="AR89" s="383" t="n"/>
      <c r="AS89" s="383" t="n"/>
      <c r="AT89" s="383" t="n"/>
      <c r="AU89" s="383" t="n"/>
      <c r="AV89" s="383" t="n"/>
      <c r="AW89" s="383" t="n"/>
      <c r="AX89" s="383" t="n"/>
      <c r="AY89" s="383" t="n"/>
      <c r="AZ89" s="383" t="n"/>
      <c r="BA89" s="383" t="n"/>
      <c r="BB89" s="384">
        <f>IF(SUM(F89:BA89)&lt;&gt;0,AVERAGEIF(F89:BA89,"&gt;0",F89:BA89),0)</f>
        <v/>
      </c>
      <c r="BC89" s="147" t="n"/>
      <c r="BD89" s="385">
        <f>MAXA(F89:BA89)</f>
        <v/>
      </c>
      <c r="BE89" s="1461">
        <f>IF(BD89&lt;&gt;0,VLOOKUP(BD89,$F$10:$BA$10,MATCH(BD89,F89:BA89,0)),"")</f>
        <v/>
      </c>
      <c r="BF89" s="385">
        <f t="array" ref="BF89">MIN(IF(F89:BA89&gt;0,F89:BA89))</f>
        <v/>
      </c>
      <c r="BG89" s="1461">
        <f>IF(BF89&lt;&gt;0,VLOOKUP(BF89,$F$10:$BA$10,MATCH($BF89,$F89:$BA89,0)),"")</f>
        <v/>
      </c>
      <c r="BI89" s="1368">
        <f>HLOOKUP($BI$9,$S$10:$AI$443,1+$BL89,TRUE)</f>
        <v/>
      </c>
      <c r="BJ89" s="1369">
        <f>HLOOKUP($BJ$9,$AJ$10:$AW$443,1+$BL89,TRUE)</f>
        <v/>
      </c>
      <c r="BK89" s="151" t="n"/>
      <c r="BL89" s="387" t="n">
        <v>78</v>
      </c>
      <c r="BM89" s="399" t="n"/>
    </row>
    <row r="90" ht="20.25" customHeight="1" s="18" thickBot="1" thickTop="1">
      <c r="B90" s="1370" t="n"/>
      <c r="C90" s="1413" t="n"/>
      <c r="D90" s="1469" t="inlineStr">
        <is>
          <t>SUNGGUMINASA 150</t>
        </is>
      </c>
      <c r="E90" s="388" t="inlineStr">
        <is>
          <t>Tello # 1, 150</t>
        </is>
      </c>
      <c r="F90" s="383">
        <f>(IF(DASHBOARD!$J$2=F7,DASHBOARD!$V$430,IF(DASHBOARD!$J$2=0,0,F90)))</f>
        <v/>
      </c>
      <c r="G90" s="383">
        <f>(IF(DASHBOARD!$J$2=G7,DASHBOARD!$V$430,IF(DASHBOARD!$J$2=0,0,G90)))</f>
        <v/>
      </c>
      <c r="H90" s="383">
        <f>(IF(DASHBOARD!$J$2=H7,DASHBOARD!$V$430,IF(DASHBOARD!$J$2=0,0,H90)))</f>
        <v/>
      </c>
      <c r="I90" s="383">
        <f>(IF(DASHBOARD!$J$2=I7,DASHBOARD!$V$430,IF(DASHBOARD!$J$2=0,0,I90)))</f>
        <v/>
      </c>
      <c r="J90" s="383">
        <f>(IF(DASHBOARD!$J$2=J7,DASHBOARD!$V$430,IF(DASHBOARD!$J$2=0,0,J90)))</f>
        <v/>
      </c>
      <c r="K90" s="383">
        <f>(IF(DASHBOARD!$J$2=K7,DASHBOARD!$V$430,IF(DASHBOARD!$J$2=0,0,K90)))</f>
        <v/>
      </c>
      <c r="L90" s="383">
        <f>(IF(DASHBOARD!$J$2=L7,DASHBOARD!$V$430,IF(DASHBOARD!$J$2=0,0,L90)))</f>
        <v/>
      </c>
      <c r="M90" s="383">
        <f>(IF(DASHBOARD!$J$2=M7,DASHBOARD!$V$430,IF(DASHBOARD!$J$2=0,0,M90)))</f>
        <v/>
      </c>
      <c r="N90" s="383">
        <f>(IF(DASHBOARD!$J$2=N7,DASHBOARD!$V$430,IF(DASHBOARD!$J$2=0,0,N90)))</f>
        <v/>
      </c>
      <c r="O90" s="383">
        <f>(IF(DASHBOARD!$J$2=O7,DASHBOARD!$V$430,IF(DASHBOARD!$J$2=0,0,O90)))</f>
        <v/>
      </c>
      <c r="P90" s="383">
        <f>(IF(DASHBOARD!$J$2=P7,DASHBOARD!$V$430,IF(DASHBOARD!$J$2=0,0,P90)))</f>
        <v/>
      </c>
      <c r="Q90" s="383">
        <f>(IF(DASHBOARD!$J$2=Q7,DASHBOARD!$V$430,IF(DASHBOARD!$J$2=0,0,Q90)))</f>
        <v/>
      </c>
      <c r="R90" s="383">
        <f>(IF(DASHBOARD!$J$2=R7,DASHBOARD!$V$430,IF(DASHBOARD!$J$2=0,0,R90)))</f>
        <v/>
      </c>
      <c r="S90" s="383">
        <f>(IF(DASHBOARD!$J$2=S7,DASHBOARD!$V$430,IF(DASHBOARD!$J$2=0,0,S90)))</f>
        <v/>
      </c>
      <c r="T90" s="383">
        <f>(IF(DASHBOARD!$J$2=T7,DASHBOARD!$V$430,IF(DASHBOARD!$J$2=0,0,T90)))</f>
        <v/>
      </c>
      <c r="U90" s="383">
        <f>(IF(DASHBOARD!$J$2=U7,DASHBOARD!$V$430,IF(DASHBOARD!$J$2=0,0,U90)))</f>
        <v/>
      </c>
      <c r="V90" s="383">
        <f>(IF(DASHBOARD!$J$2=V7,DASHBOARD!$V$430,IF(DASHBOARD!$J$2=0,0,V90)))</f>
        <v/>
      </c>
      <c r="W90" s="383">
        <f>(IF(DASHBOARD!$J$2=W7,DASHBOARD!$V$430,IF(DASHBOARD!$J$2=0,0,W90)))</f>
        <v/>
      </c>
      <c r="X90" s="383">
        <f>(IF(DASHBOARD!$J$2=X7,DASHBOARD!$V$430,IF(DASHBOARD!$J$2=0,0,X90)))</f>
        <v/>
      </c>
      <c r="Y90" s="383">
        <f>(IF(DASHBOARD!$J$2=Y7,DASHBOARD!$V$430,IF(DASHBOARD!$J$2=0,0,Y90)))</f>
        <v/>
      </c>
      <c r="Z90" s="383">
        <f>(IF(DASHBOARD!$J$2=Z7,DASHBOARD!$V$430,IF(DASHBOARD!$J$2=0,0,Z90)))</f>
        <v/>
      </c>
      <c r="AA90" s="383">
        <f>(IF(DASHBOARD!$J$2=AA7,DASHBOARD!$V$430,IF(DASHBOARD!$J$2=0,0,AA90)))</f>
        <v/>
      </c>
      <c r="AB90" s="383">
        <f>(IF(DASHBOARD!$J$2=AB7,DASHBOARD!$V$430,IF(DASHBOARD!$J$2=0,0,AB90)))</f>
        <v/>
      </c>
      <c r="AC90" s="383">
        <f>(IF(DASHBOARD!$J$2=AC7,DASHBOARD!$V$430,IF(DASHBOARD!$J$2=0,0,AC90)))</f>
        <v/>
      </c>
      <c r="AD90" s="383">
        <f>(IF(DASHBOARD!$J$2=AD7,DASHBOARD!$V$430,IF(DASHBOARD!$J$2=0,0,AD90)))</f>
        <v/>
      </c>
      <c r="AE90" s="383">
        <f>(IF(DASHBOARD!$J$2=AE7,DASHBOARD!$V$430,IF(DASHBOARD!$J$2=0,0,AE90)))</f>
        <v/>
      </c>
      <c r="AF90" s="383">
        <f>(IF(DASHBOARD!$J$2=AF7,DASHBOARD!$V$430,IF(DASHBOARD!$J$2=0,0,AF90)))</f>
        <v/>
      </c>
      <c r="AG90" s="383">
        <f>(IF(DASHBOARD!$J$2=AG7,DASHBOARD!$V$430,IF(DASHBOARD!$J$2=0,0,AG90)))</f>
        <v/>
      </c>
      <c r="AH90" s="383">
        <f>(IF(DASHBOARD!$J$2=AH7,DASHBOARD!$V$430,IF(DASHBOARD!$J$2=0,0,AH90)))</f>
        <v/>
      </c>
      <c r="AI90" s="383">
        <f>(IF(DASHBOARD!$J$2=AI7,DASHBOARD!$V$430,IF(DASHBOARD!$J$2=0,0,AI90)))</f>
        <v/>
      </c>
      <c r="AJ90" s="383">
        <f>(IF(DASHBOARD!$J$2=AJ7,DASHBOARD!$V$430,IF(DASHBOARD!$J$2=0,0,AJ90)))</f>
        <v/>
      </c>
      <c r="AK90" s="383">
        <f>(IF(DASHBOARD!$J$2=AK7,DASHBOARD!$V$430,IF(DASHBOARD!$J$2=0,0,AK90)))</f>
        <v/>
      </c>
      <c r="AL90" s="383">
        <f>(IF(DASHBOARD!$J$2=AL7,DASHBOARD!$V$430,IF(DASHBOARD!$J$2=0,0,AL90)))</f>
        <v/>
      </c>
      <c r="AM90" s="383">
        <f>(IF(DASHBOARD!$J$2=AM7,DASHBOARD!$V$430,IF(DASHBOARD!$J$2=0,0,AM90)))</f>
        <v/>
      </c>
      <c r="AN90" s="383">
        <f>(IF(DASHBOARD!$J$2=AN7,DASHBOARD!$V$430,IF(DASHBOARD!$J$2=0,0,AN90)))</f>
        <v/>
      </c>
      <c r="AO90" s="383">
        <f>(IF(DASHBOARD!$J$2=AO7,DASHBOARD!$V$430,IF(DASHBOARD!$J$2=0,0,AO90)))</f>
        <v/>
      </c>
      <c r="AP90" s="383">
        <f>(IF(DASHBOARD!$J$2=AP7,DASHBOARD!$V$430,IF(DASHBOARD!$J$2=0,0,AP90)))</f>
        <v/>
      </c>
      <c r="AQ90" s="383">
        <f>(IF(DASHBOARD!$J$2=AQ7,DASHBOARD!$V$430,IF(DASHBOARD!$J$2=0,0,AQ90)))</f>
        <v/>
      </c>
      <c r="AR90" s="383">
        <f>(IF(DASHBOARD!$J$2=AR7,DASHBOARD!$V$430,IF(DASHBOARD!$J$2=0,0,AR90)))</f>
        <v/>
      </c>
      <c r="AS90" s="383">
        <f>(IF(DASHBOARD!$J$2=AS7,DASHBOARD!$V$430,IF(DASHBOARD!$J$2=0,0,AS90)))</f>
        <v/>
      </c>
      <c r="AT90" s="383">
        <f>(IF(DASHBOARD!$J$2=AT7,DASHBOARD!$V$430,IF(DASHBOARD!$J$2=0,0,AT90)))</f>
        <v/>
      </c>
      <c r="AU90" s="383">
        <f>(IF(DASHBOARD!$J$2=AU7,DASHBOARD!$V$430,IF(DASHBOARD!$J$2=0,0,AU90)))</f>
        <v/>
      </c>
      <c r="AV90" s="383">
        <f>(IF(DASHBOARD!$J$2=AV7,DASHBOARD!$V$430,IF(DASHBOARD!$J$2=0,0,AV90)))</f>
        <v/>
      </c>
      <c r="AW90" s="383">
        <f>(IF(DASHBOARD!$J$2=AW7,DASHBOARD!$V$430,IF(DASHBOARD!$J$2=0,0,AW90)))</f>
        <v/>
      </c>
      <c r="AX90" s="383">
        <f>(IF(DASHBOARD!$J$2=AX7,DASHBOARD!$V$430,IF(DASHBOARD!$J$2=0,0,AX90)))</f>
        <v/>
      </c>
      <c r="AY90" s="383">
        <f>(IF(DASHBOARD!$J$2=AY7,DASHBOARD!$V$430,IF(DASHBOARD!$J$2=0,0,AY90)))</f>
        <v/>
      </c>
      <c r="AZ90" s="383">
        <f>(IF(DASHBOARD!$J$2=AZ7,DASHBOARD!$V$430,IF(DASHBOARD!$J$2=0,0,AZ90)))</f>
        <v/>
      </c>
      <c r="BA90" s="383">
        <f>(IF(DASHBOARD!$J$2=BA7,DASHBOARD!$V$430,IF(DASHBOARD!$J$2=0,0,BA90)))</f>
        <v/>
      </c>
      <c r="BB90" s="384">
        <f>IF(SUM(F90:BA90)&lt;&gt;0,AVERAGEIF(F90:BA90,"&gt;0",F90:BA90),0)</f>
        <v/>
      </c>
      <c r="BC90" s="147" t="n"/>
      <c r="BD90" s="385">
        <f>MAXA(F90:BA90)</f>
        <v/>
      </c>
      <c r="BE90" s="1461">
        <f>IF(BD90&lt;&gt;0,VLOOKUP(BD90,$F$10:$BA$10,MATCH(BD90,F90:BA90,0)),"")</f>
        <v/>
      </c>
      <c r="BF90" s="385">
        <f t="array" ref="BF90">MIN(IF(F90:BA90&gt;0,F90:BA90))</f>
        <v/>
      </c>
      <c r="BG90" s="1461">
        <f>IF(BF90&lt;&gt;0,VLOOKUP(BF90,$F$10:$BA$10,MATCH($BF90,$F90:$BA90,0)),"")</f>
        <v/>
      </c>
      <c r="BI90" s="1368">
        <f>HLOOKUP($BI$9,$S$10:$AI$443,1+$BL90,TRUE)</f>
        <v/>
      </c>
      <c r="BJ90" s="1369">
        <f>HLOOKUP($BJ$9,$AJ$10:$AW$443,1+$BL90,TRUE)</f>
        <v/>
      </c>
      <c r="BK90" s="151" t="n"/>
      <c r="BL90" s="387" t="n">
        <v>79</v>
      </c>
      <c r="BM90" s="399" t="n"/>
    </row>
    <row r="91" ht="20.25" customHeight="1" s="18" thickBot="1" thickTop="1">
      <c r="B91" s="1370" t="n"/>
      <c r="C91" s="1413" t="n"/>
      <c r="D91" s="1462" t="n"/>
      <c r="E91" s="388" t="inlineStr">
        <is>
          <t>Tello # 2, 150</t>
        </is>
      </c>
      <c r="F91" s="383">
        <f>(IF(DASHBOARD!$J$2=F7,DASHBOARD!$V$431,IF(DASHBOARD!$J$2=0,0,F91)))</f>
        <v/>
      </c>
      <c r="G91" s="383">
        <f>(IF(DASHBOARD!$J$2=G7,DASHBOARD!$V$431,IF(DASHBOARD!$J$2=0,0,G91)))</f>
        <v/>
      </c>
      <c r="H91" s="383">
        <f>(IF(DASHBOARD!$J$2=H7,DASHBOARD!$V$431,IF(DASHBOARD!$J$2=0,0,H91)))</f>
        <v/>
      </c>
      <c r="I91" s="383">
        <f>(IF(DASHBOARD!$J$2=I7,DASHBOARD!$V$431,IF(DASHBOARD!$J$2=0,0,I91)))</f>
        <v/>
      </c>
      <c r="J91" s="383">
        <f>(IF(DASHBOARD!$J$2=J7,DASHBOARD!$V$431,IF(DASHBOARD!$J$2=0,0,J91)))</f>
        <v/>
      </c>
      <c r="K91" s="383">
        <f>(IF(DASHBOARD!$J$2=K7,DASHBOARD!$V$431,IF(DASHBOARD!$J$2=0,0,K91)))</f>
        <v/>
      </c>
      <c r="L91" s="383">
        <f>(IF(DASHBOARD!$J$2=L7,DASHBOARD!$V$431,IF(DASHBOARD!$J$2=0,0,L91)))</f>
        <v/>
      </c>
      <c r="M91" s="383">
        <f>(IF(DASHBOARD!$J$2=M7,DASHBOARD!$V$431,IF(DASHBOARD!$J$2=0,0,M91)))</f>
        <v/>
      </c>
      <c r="N91" s="383">
        <f>(IF(DASHBOARD!$J$2=N7,DASHBOARD!$V$431,IF(DASHBOARD!$J$2=0,0,N91)))</f>
        <v/>
      </c>
      <c r="O91" s="383">
        <f>(IF(DASHBOARD!$J$2=O7,DASHBOARD!$V$431,IF(DASHBOARD!$J$2=0,0,O91)))</f>
        <v/>
      </c>
      <c r="P91" s="383">
        <f>(IF(DASHBOARD!$J$2=P7,DASHBOARD!$V$431,IF(DASHBOARD!$J$2=0,0,P91)))</f>
        <v/>
      </c>
      <c r="Q91" s="383">
        <f>(IF(DASHBOARD!$J$2=Q7,DASHBOARD!$V$431,IF(DASHBOARD!$J$2=0,0,Q91)))</f>
        <v/>
      </c>
      <c r="R91" s="383">
        <f>(IF(DASHBOARD!$J$2=R7,DASHBOARD!$V$431,IF(DASHBOARD!$J$2=0,0,R91)))</f>
        <v/>
      </c>
      <c r="S91" s="383">
        <f>(IF(DASHBOARD!$J$2=S7,DASHBOARD!$V$431,IF(DASHBOARD!$J$2=0,0,S91)))</f>
        <v/>
      </c>
      <c r="T91" s="383">
        <f>(IF(DASHBOARD!$J$2=T7,DASHBOARD!$V$431,IF(DASHBOARD!$J$2=0,0,T91)))</f>
        <v/>
      </c>
      <c r="U91" s="383">
        <f>(IF(DASHBOARD!$J$2=U7,DASHBOARD!$V$431,IF(DASHBOARD!$J$2=0,0,U91)))</f>
        <v/>
      </c>
      <c r="V91" s="383">
        <f>(IF(DASHBOARD!$J$2=V7,DASHBOARD!$V$431,IF(DASHBOARD!$J$2=0,0,V91)))</f>
        <v/>
      </c>
      <c r="W91" s="383">
        <f>(IF(DASHBOARD!$J$2=W7,DASHBOARD!$V$431,IF(DASHBOARD!$J$2=0,0,W91)))</f>
        <v/>
      </c>
      <c r="X91" s="383">
        <f>(IF(DASHBOARD!$J$2=X7,DASHBOARD!$V$431,IF(DASHBOARD!$J$2=0,0,X91)))</f>
        <v/>
      </c>
      <c r="Y91" s="383">
        <f>(IF(DASHBOARD!$J$2=Y7,DASHBOARD!$V$431,IF(DASHBOARD!$J$2=0,0,Y91)))</f>
        <v/>
      </c>
      <c r="Z91" s="383">
        <f>(IF(DASHBOARD!$J$2=Z7,DASHBOARD!$V$431,IF(DASHBOARD!$J$2=0,0,Z91)))</f>
        <v/>
      </c>
      <c r="AA91" s="383">
        <f>(IF(DASHBOARD!$J$2=AA7,DASHBOARD!$V$431,IF(DASHBOARD!$J$2=0,0,AA91)))</f>
        <v/>
      </c>
      <c r="AB91" s="383">
        <f>(IF(DASHBOARD!$J$2=AB7,DASHBOARD!$V$431,IF(DASHBOARD!$J$2=0,0,AB91)))</f>
        <v/>
      </c>
      <c r="AC91" s="383">
        <f>(IF(DASHBOARD!$J$2=AC7,DASHBOARD!$V$431,IF(DASHBOARD!$J$2=0,0,AC91)))</f>
        <v/>
      </c>
      <c r="AD91" s="383">
        <f>(IF(DASHBOARD!$J$2=AD7,DASHBOARD!$V$431,IF(DASHBOARD!$J$2=0,0,AD91)))</f>
        <v/>
      </c>
      <c r="AE91" s="383">
        <f>(IF(DASHBOARD!$J$2=AE7,DASHBOARD!$V$431,IF(DASHBOARD!$J$2=0,0,AE91)))</f>
        <v/>
      </c>
      <c r="AF91" s="383">
        <f>(IF(DASHBOARD!$J$2=AF7,DASHBOARD!$V$431,IF(DASHBOARD!$J$2=0,0,AF91)))</f>
        <v/>
      </c>
      <c r="AG91" s="383">
        <f>(IF(DASHBOARD!$J$2=AG7,DASHBOARD!$V$431,IF(DASHBOARD!$J$2=0,0,AG91)))</f>
        <v/>
      </c>
      <c r="AH91" s="383">
        <f>(IF(DASHBOARD!$J$2=AH7,DASHBOARD!$V$431,IF(DASHBOARD!$J$2=0,0,AH91)))</f>
        <v/>
      </c>
      <c r="AI91" s="383">
        <f>(IF(DASHBOARD!$J$2=AI7,DASHBOARD!$V$431,IF(DASHBOARD!$J$2=0,0,AI91)))</f>
        <v/>
      </c>
      <c r="AJ91" s="383">
        <f>(IF(DASHBOARD!$J$2=AJ7,DASHBOARD!$V$431,IF(DASHBOARD!$J$2=0,0,AJ91)))</f>
        <v/>
      </c>
      <c r="AK91" s="383">
        <f>(IF(DASHBOARD!$J$2=AK7,DASHBOARD!$V$431,IF(DASHBOARD!$J$2=0,0,AK91)))</f>
        <v/>
      </c>
      <c r="AL91" s="383">
        <f>(IF(DASHBOARD!$J$2=AL7,DASHBOARD!$V$431,IF(DASHBOARD!$J$2=0,0,AL91)))</f>
        <v/>
      </c>
      <c r="AM91" s="383">
        <f>(IF(DASHBOARD!$J$2=AM7,DASHBOARD!$V$431,IF(DASHBOARD!$J$2=0,0,AM91)))</f>
        <v/>
      </c>
      <c r="AN91" s="383">
        <f>(IF(DASHBOARD!$J$2=AN7,DASHBOARD!$V$431,IF(DASHBOARD!$J$2=0,0,AN91)))</f>
        <v/>
      </c>
      <c r="AO91" s="383">
        <f>(IF(DASHBOARD!$J$2=AO7,DASHBOARD!$V$431,IF(DASHBOARD!$J$2=0,0,AO91)))</f>
        <v/>
      </c>
      <c r="AP91" s="383">
        <f>(IF(DASHBOARD!$J$2=AP7,DASHBOARD!$V$431,IF(DASHBOARD!$J$2=0,0,AP91)))</f>
        <v/>
      </c>
      <c r="AQ91" s="383">
        <f>(IF(DASHBOARD!$J$2=AQ7,DASHBOARD!$V$431,IF(DASHBOARD!$J$2=0,0,AQ91)))</f>
        <v/>
      </c>
      <c r="AR91" s="383">
        <f>(IF(DASHBOARD!$J$2=AR7,DASHBOARD!$V$431,IF(DASHBOARD!$J$2=0,0,AR91)))</f>
        <v/>
      </c>
      <c r="AS91" s="383">
        <f>(IF(DASHBOARD!$J$2=AS7,DASHBOARD!$V$431,IF(DASHBOARD!$J$2=0,0,AS91)))</f>
        <v/>
      </c>
      <c r="AT91" s="383">
        <f>(IF(DASHBOARD!$J$2=AT7,DASHBOARD!$V$431,IF(DASHBOARD!$J$2=0,0,AT91)))</f>
        <v/>
      </c>
      <c r="AU91" s="383">
        <f>(IF(DASHBOARD!$J$2=AU7,DASHBOARD!$V$431,IF(DASHBOARD!$J$2=0,0,AU91)))</f>
        <v/>
      </c>
      <c r="AV91" s="383">
        <f>(IF(DASHBOARD!$J$2=AV7,DASHBOARD!$V$431,IF(DASHBOARD!$J$2=0,0,AV91)))</f>
        <v/>
      </c>
      <c r="AW91" s="383">
        <f>(IF(DASHBOARD!$J$2=AW7,DASHBOARD!$V$431,IF(DASHBOARD!$J$2=0,0,AW91)))</f>
        <v/>
      </c>
      <c r="AX91" s="383">
        <f>(IF(DASHBOARD!$J$2=AX7,DASHBOARD!$V$431,IF(DASHBOARD!$J$2=0,0,AX91)))</f>
        <v/>
      </c>
      <c r="AY91" s="383">
        <f>(IF(DASHBOARD!$J$2=AY7,DASHBOARD!$V$431,IF(DASHBOARD!$J$2=0,0,AY91)))</f>
        <v/>
      </c>
      <c r="AZ91" s="383">
        <f>(IF(DASHBOARD!$J$2=AZ7,DASHBOARD!$V$431,IF(DASHBOARD!$J$2=0,0,AZ91)))</f>
        <v/>
      </c>
      <c r="BA91" s="383">
        <f>(IF(DASHBOARD!$J$2=BA7,DASHBOARD!$V$431,IF(DASHBOARD!$J$2=0,0,BA91)))</f>
        <v/>
      </c>
      <c r="BB91" s="384">
        <f>IF(SUM(F91:BA91)&lt;&gt;0,AVERAGEIF(F91:BA91,"&gt;0",F91:BA91),0)</f>
        <v/>
      </c>
      <c r="BC91" s="147" t="n"/>
      <c r="BD91" s="385">
        <f>MAXA(F91:BA91)</f>
        <v/>
      </c>
      <c r="BE91" s="1461">
        <f>IF(BD91&lt;&gt;0,VLOOKUP(BD91,$F$10:$BA$10,MATCH(BD91,F91:BA91,0)),"")</f>
        <v/>
      </c>
      <c r="BF91" s="385">
        <f t="array" ref="BF91">MIN(IF(F91:BA91&gt;0,F91:BA91))</f>
        <v/>
      </c>
      <c r="BG91" s="1461">
        <f>IF(BF91&lt;&gt;0,VLOOKUP(BF91,$F$10:$BA$10,MATCH($BF91,$F91:$BA91,0)),"")</f>
        <v/>
      </c>
      <c r="BI91" s="1368">
        <f>HLOOKUP($BI$9,$S$10:$AI$443,1+$BL91,TRUE)</f>
        <v/>
      </c>
      <c r="BJ91" s="1369">
        <f>HLOOKUP($BJ$9,$AJ$10:$AW$443,1+$BL91,TRUE)</f>
        <v/>
      </c>
      <c r="BK91" s="151" t="n"/>
      <c r="BL91" s="387" t="n">
        <v>80</v>
      </c>
      <c r="BM91" s="399" t="n"/>
    </row>
    <row r="92" ht="20.25" customHeight="1" s="18" thickBot="1" thickTop="1">
      <c r="B92" s="1370" t="n"/>
      <c r="C92" s="1413" t="n"/>
      <c r="D92" s="1462" t="n"/>
      <c r="E92" s="402" t="inlineStr">
        <is>
          <t>Tanjung Bunga # 1, 150</t>
        </is>
      </c>
      <c r="F92" s="383">
        <f>(IF(DASHBOARD!$J$2=F7,DASHBOARD!$V$438,IF(DASHBOARD!$J$2=0,0,F92)))</f>
        <v/>
      </c>
      <c r="G92" s="383">
        <f>(IF(DASHBOARD!$J$2=G7,DASHBOARD!$V$438,IF(DASHBOARD!$J$2=0,0,G92)))</f>
        <v/>
      </c>
      <c r="H92" s="383">
        <f>(IF(DASHBOARD!$J$2=H7,DASHBOARD!$V$438,IF(DASHBOARD!$J$2=0,0,H92)))</f>
        <v/>
      </c>
      <c r="I92" s="383">
        <f>(IF(DASHBOARD!$J$2=I7,DASHBOARD!$V$438,IF(DASHBOARD!$J$2=0,0,I92)))</f>
        <v/>
      </c>
      <c r="J92" s="383">
        <f>(IF(DASHBOARD!$J$2=J7,DASHBOARD!$V$438,IF(DASHBOARD!$J$2=0,0,J92)))</f>
        <v/>
      </c>
      <c r="K92" s="383">
        <f>(IF(DASHBOARD!$J$2=K7,DASHBOARD!$V$438,IF(DASHBOARD!$J$2=0,0,K92)))</f>
        <v/>
      </c>
      <c r="L92" s="383">
        <f>(IF(DASHBOARD!$J$2=L7,DASHBOARD!$V$438,IF(DASHBOARD!$J$2=0,0,L92)))</f>
        <v/>
      </c>
      <c r="M92" s="383">
        <f>(IF(DASHBOARD!$J$2=M7,DASHBOARD!$V$438,IF(DASHBOARD!$J$2=0,0,M92)))</f>
        <v/>
      </c>
      <c r="N92" s="383">
        <f>(IF(DASHBOARD!$J$2=N7,DASHBOARD!$V$438,IF(DASHBOARD!$J$2=0,0,N92)))</f>
        <v/>
      </c>
      <c r="O92" s="383">
        <f>(IF(DASHBOARD!$J$2=O7,DASHBOARD!$V$438,IF(DASHBOARD!$J$2=0,0,O92)))</f>
        <v/>
      </c>
      <c r="P92" s="383">
        <f>(IF(DASHBOARD!$J$2=P7,DASHBOARD!$V$438,IF(DASHBOARD!$J$2=0,0,P92)))</f>
        <v/>
      </c>
      <c r="Q92" s="383">
        <f>(IF(DASHBOARD!$J$2=Q7,DASHBOARD!$V$438,IF(DASHBOARD!$J$2=0,0,Q92)))</f>
        <v/>
      </c>
      <c r="R92" s="383">
        <f>(IF(DASHBOARD!$J$2=R7,DASHBOARD!$V$438,IF(DASHBOARD!$J$2=0,0,R92)))</f>
        <v/>
      </c>
      <c r="S92" s="383">
        <f>(IF(DASHBOARD!$J$2=S7,DASHBOARD!$V$438,IF(DASHBOARD!$J$2=0,0,S92)))</f>
        <v/>
      </c>
      <c r="T92" s="383">
        <f>(IF(DASHBOARD!$J$2=T7,DASHBOARD!$V$438,IF(DASHBOARD!$J$2=0,0,T92)))</f>
        <v/>
      </c>
      <c r="U92" s="383">
        <f>(IF(DASHBOARD!$J$2=U7,DASHBOARD!$V$438,IF(DASHBOARD!$J$2=0,0,U92)))</f>
        <v/>
      </c>
      <c r="V92" s="383">
        <f>(IF(DASHBOARD!$J$2=V7,DASHBOARD!$V$438,IF(DASHBOARD!$J$2=0,0,V92)))</f>
        <v/>
      </c>
      <c r="W92" s="383">
        <f>(IF(DASHBOARD!$J$2=W7,DASHBOARD!$V$438,IF(DASHBOARD!$J$2=0,0,W92)))</f>
        <v/>
      </c>
      <c r="X92" s="383">
        <f>(IF(DASHBOARD!$J$2=X7,DASHBOARD!$V$438,IF(DASHBOARD!$J$2=0,0,X92)))</f>
        <v/>
      </c>
      <c r="Y92" s="383">
        <f>(IF(DASHBOARD!$J$2=Y7,DASHBOARD!$V$438,IF(DASHBOARD!$J$2=0,0,Y92)))</f>
        <v/>
      </c>
      <c r="Z92" s="383">
        <f>(IF(DASHBOARD!$J$2=Z7,DASHBOARD!$V$438,IF(DASHBOARD!$J$2=0,0,Z92)))</f>
        <v/>
      </c>
      <c r="AA92" s="383">
        <f>(IF(DASHBOARD!$J$2=AA7,DASHBOARD!$V$438,IF(DASHBOARD!$J$2=0,0,AA92)))</f>
        <v/>
      </c>
      <c r="AB92" s="383">
        <f>(IF(DASHBOARD!$J$2=AB7,DASHBOARD!$V$438,IF(DASHBOARD!$J$2=0,0,AB92)))</f>
        <v/>
      </c>
      <c r="AC92" s="383">
        <f>(IF(DASHBOARD!$J$2=AC7,DASHBOARD!$V$438,IF(DASHBOARD!$J$2=0,0,AC92)))</f>
        <v/>
      </c>
      <c r="AD92" s="383">
        <f>(IF(DASHBOARD!$J$2=AD7,DASHBOARD!$V$438,IF(DASHBOARD!$J$2=0,0,AD92)))</f>
        <v/>
      </c>
      <c r="AE92" s="383">
        <f>(IF(DASHBOARD!$J$2=AE7,DASHBOARD!$V$438,IF(DASHBOARD!$J$2=0,0,AE92)))</f>
        <v/>
      </c>
      <c r="AF92" s="383">
        <f>(IF(DASHBOARD!$J$2=AF7,DASHBOARD!$V$438,IF(DASHBOARD!$J$2=0,0,AF92)))</f>
        <v/>
      </c>
      <c r="AG92" s="383">
        <f>(IF(DASHBOARD!$J$2=AG7,DASHBOARD!$V$438,IF(DASHBOARD!$J$2=0,0,AG92)))</f>
        <v/>
      </c>
      <c r="AH92" s="383">
        <f>(IF(DASHBOARD!$J$2=AH7,DASHBOARD!$V$438,IF(DASHBOARD!$J$2=0,0,AH92)))</f>
        <v/>
      </c>
      <c r="AI92" s="383">
        <f>(IF(DASHBOARD!$J$2=AI7,DASHBOARD!$V$438,IF(DASHBOARD!$J$2=0,0,AI92)))</f>
        <v/>
      </c>
      <c r="AJ92" s="383">
        <f>(IF(DASHBOARD!$J$2=AJ7,DASHBOARD!$V$438,IF(DASHBOARD!$J$2=0,0,AJ92)))</f>
        <v/>
      </c>
      <c r="AK92" s="383">
        <f>(IF(DASHBOARD!$J$2=AK7,DASHBOARD!$V$438,IF(DASHBOARD!$J$2=0,0,AK92)))</f>
        <v/>
      </c>
      <c r="AL92" s="383">
        <f>(IF(DASHBOARD!$J$2=AL7,DASHBOARD!$V$438,IF(DASHBOARD!$J$2=0,0,AL92)))</f>
        <v/>
      </c>
      <c r="AM92" s="383">
        <f>(IF(DASHBOARD!$J$2=AM7,DASHBOARD!$V$438,IF(DASHBOARD!$J$2=0,0,AM92)))</f>
        <v/>
      </c>
      <c r="AN92" s="383">
        <f>(IF(DASHBOARD!$J$2=AN7,DASHBOARD!$V$438,IF(DASHBOARD!$J$2=0,0,AN92)))</f>
        <v/>
      </c>
      <c r="AO92" s="383">
        <f>(IF(DASHBOARD!$J$2=AO7,DASHBOARD!$V$438,IF(DASHBOARD!$J$2=0,0,AO92)))</f>
        <v/>
      </c>
      <c r="AP92" s="383">
        <f>(IF(DASHBOARD!$J$2=AP7,DASHBOARD!$V$438,IF(DASHBOARD!$J$2=0,0,AP92)))</f>
        <v/>
      </c>
      <c r="AQ92" s="383">
        <f>(IF(DASHBOARD!$J$2=AQ7,DASHBOARD!$V$438,IF(DASHBOARD!$J$2=0,0,AQ92)))</f>
        <v/>
      </c>
      <c r="AR92" s="383">
        <f>(IF(DASHBOARD!$J$2=AR7,DASHBOARD!$V$438,IF(DASHBOARD!$J$2=0,0,AR92)))</f>
        <v/>
      </c>
      <c r="AS92" s="383">
        <f>(IF(DASHBOARD!$J$2=AS7,DASHBOARD!$V$438,IF(DASHBOARD!$J$2=0,0,AS92)))</f>
        <v/>
      </c>
      <c r="AT92" s="383">
        <f>(IF(DASHBOARD!$J$2=AT7,DASHBOARD!$V$438,IF(DASHBOARD!$J$2=0,0,AT92)))</f>
        <v/>
      </c>
      <c r="AU92" s="383">
        <f>(IF(DASHBOARD!$J$2=AU7,DASHBOARD!$V$438,IF(DASHBOARD!$J$2=0,0,AU92)))</f>
        <v/>
      </c>
      <c r="AV92" s="383">
        <f>(IF(DASHBOARD!$J$2=AV7,DASHBOARD!$V$438,IF(DASHBOARD!$J$2=0,0,AV92)))</f>
        <v/>
      </c>
      <c r="AW92" s="383">
        <f>(IF(DASHBOARD!$J$2=AW7,DASHBOARD!$V$438,IF(DASHBOARD!$J$2=0,0,AW92)))</f>
        <v/>
      </c>
      <c r="AX92" s="383">
        <f>(IF(DASHBOARD!$J$2=AX7,DASHBOARD!$V$438,IF(DASHBOARD!$J$2=0,0,AX92)))</f>
        <v/>
      </c>
      <c r="AY92" s="383">
        <f>(IF(DASHBOARD!$J$2=AY7,DASHBOARD!$V$438,IF(DASHBOARD!$J$2=0,0,AY92)))</f>
        <v/>
      </c>
      <c r="AZ92" s="383">
        <f>(IF(DASHBOARD!$J$2=AZ7,DASHBOARD!$V$438,IF(DASHBOARD!$J$2=0,0,AZ92)))</f>
        <v/>
      </c>
      <c r="BA92" s="383">
        <f>(IF(DASHBOARD!$J$2=BA7,DASHBOARD!$V$438,IF(DASHBOARD!$J$2=0,0,BA92)))</f>
        <v/>
      </c>
      <c r="BB92" s="384">
        <f>IF(SUM(F92:BA92)&lt;&gt;0,AVERAGEIF(F92:BA92,"&gt;0",F92:BA92),0)</f>
        <v/>
      </c>
      <c r="BC92" s="147" t="n"/>
      <c r="BD92" s="385">
        <f>MAXA(F92:BA92)</f>
        <v/>
      </c>
      <c r="BE92" s="1461">
        <f>IF(BD92&lt;&gt;0,VLOOKUP(BD92,$F$10:$BA$10,MATCH(BD92,F92:BA92,0)),"")</f>
        <v/>
      </c>
      <c r="BF92" s="385">
        <f t="array" ref="BF92">MIN(IF(F92:BA92&gt;0,F92:BA92))</f>
        <v/>
      </c>
      <c r="BG92" s="1461">
        <f>IF(BF92&lt;&gt;0,VLOOKUP(BF92,$F$10:$BA$10,MATCH($BF92,$F92:$BA92,0)),"")</f>
        <v/>
      </c>
      <c r="BI92" s="1368">
        <f>HLOOKUP($BI$9,$S$10:$AI$443,1+$BL92,TRUE)</f>
        <v/>
      </c>
      <c r="BJ92" s="1369">
        <f>HLOOKUP($BJ$9,$AJ$10:$AW$443,1+$BL92,TRUE)</f>
        <v/>
      </c>
      <c r="BK92" s="151" t="n"/>
      <c r="BL92" s="387" t="n">
        <v>81</v>
      </c>
      <c r="BM92" s="399" t="n"/>
    </row>
    <row r="93" ht="20.25" customHeight="1" s="18" thickBot="1" thickTop="1">
      <c r="B93" s="1370" t="n"/>
      <c r="C93" s="1413" t="n"/>
      <c r="D93" s="1462" t="n"/>
      <c r="E93" s="402" t="inlineStr">
        <is>
          <t>Tanjung Bunga # 2, 150</t>
        </is>
      </c>
      <c r="F93" s="383">
        <f>(IF(DASHBOARD!$J$2=F7,DASHBOARD!$V$439,IF(DASHBOARD!$J$2=0,0,F93)))</f>
        <v/>
      </c>
      <c r="G93" s="383">
        <f>(IF(DASHBOARD!$J$2=G7,DASHBOARD!$V$439,IF(DASHBOARD!$J$2=0,0,G93)))</f>
        <v/>
      </c>
      <c r="H93" s="383">
        <f>(IF(DASHBOARD!$J$2=H7,DASHBOARD!$V$439,IF(DASHBOARD!$J$2=0,0,H93)))</f>
        <v/>
      </c>
      <c r="I93" s="383">
        <f>(IF(DASHBOARD!$J$2=I7,DASHBOARD!$V$439,IF(DASHBOARD!$J$2=0,0,I93)))</f>
        <v/>
      </c>
      <c r="J93" s="383">
        <f>(IF(DASHBOARD!$J$2=J7,DASHBOARD!$V$439,IF(DASHBOARD!$J$2=0,0,J93)))</f>
        <v/>
      </c>
      <c r="K93" s="383">
        <f>(IF(DASHBOARD!$J$2=K7,DASHBOARD!$V$439,IF(DASHBOARD!$J$2=0,0,K93)))</f>
        <v/>
      </c>
      <c r="L93" s="383">
        <f>(IF(DASHBOARD!$J$2=L7,DASHBOARD!$V$439,IF(DASHBOARD!$J$2=0,0,L93)))</f>
        <v/>
      </c>
      <c r="M93" s="383">
        <f>(IF(DASHBOARD!$J$2=M7,DASHBOARD!$V$439,IF(DASHBOARD!$J$2=0,0,M93)))</f>
        <v/>
      </c>
      <c r="N93" s="383">
        <f>(IF(DASHBOARD!$J$2=N7,DASHBOARD!$V$439,IF(DASHBOARD!$J$2=0,0,N93)))</f>
        <v/>
      </c>
      <c r="O93" s="383">
        <f>(IF(DASHBOARD!$J$2=O7,DASHBOARD!$V$439,IF(DASHBOARD!$J$2=0,0,O93)))</f>
        <v/>
      </c>
      <c r="P93" s="383">
        <f>(IF(DASHBOARD!$J$2=P7,DASHBOARD!$V$439,IF(DASHBOARD!$J$2=0,0,P93)))</f>
        <v/>
      </c>
      <c r="Q93" s="383">
        <f>(IF(DASHBOARD!$J$2=Q7,DASHBOARD!$V$439,IF(DASHBOARD!$J$2=0,0,Q93)))</f>
        <v/>
      </c>
      <c r="R93" s="383">
        <f>(IF(DASHBOARD!$J$2=R7,DASHBOARD!$V$439,IF(DASHBOARD!$J$2=0,0,R93)))</f>
        <v/>
      </c>
      <c r="S93" s="383">
        <f>(IF(DASHBOARD!$J$2=S7,DASHBOARD!$V$439,IF(DASHBOARD!$J$2=0,0,S93)))</f>
        <v/>
      </c>
      <c r="T93" s="383">
        <f>(IF(DASHBOARD!$J$2=T7,DASHBOARD!$V$439,IF(DASHBOARD!$J$2=0,0,T93)))</f>
        <v/>
      </c>
      <c r="U93" s="383">
        <f>(IF(DASHBOARD!$J$2=U7,DASHBOARD!$V$439,IF(DASHBOARD!$J$2=0,0,U93)))</f>
        <v/>
      </c>
      <c r="V93" s="383">
        <f>(IF(DASHBOARD!$J$2=V7,DASHBOARD!$V$439,IF(DASHBOARD!$J$2=0,0,V93)))</f>
        <v/>
      </c>
      <c r="W93" s="383">
        <f>(IF(DASHBOARD!$J$2=W7,DASHBOARD!$V$439,IF(DASHBOARD!$J$2=0,0,W93)))</f>
        <v/>
      </c>
      <c r="X93" s="383">
        <f>(IF(DASHBOARD!$J$2=X7,DASHBOARD!$V$439,IF(DASHBOARD!$J$2=0,0,X93)))</f>
        <v/>
      </c>
      <c r="Y93" s="383">
        <f>(IF(DASHBOARD!$J$2=Y7,DASHBOARD!$V$439,IF(DASHBOARD!$J$2=0,0,Y93)))</f>
        <v/>
      </c>
      <c r="Z93" s="383">
        <f>(IF(DASHBOARD!$J$2=Z7,DASHBOARD!$V$439,IF(DASHBOARD!$J$2=0,0,Z93)))</f>
        <v/>
      </c>
      <c r="AA93" s="383">
        <f>(IF(DASHBOARD!$J$2=AA7,DASHBOARD!$V$439,IF(DASHBOARD!$J$2=0,0,AA93)))</f>
        <v/>
      </c>
      <c r="AB93" s="383">
        <f>(IF(DASHBOARD!$J$2=AB7,DASHBOARD!$V$439,IF(DASHBOARD!$J$2=0,0,AB93)))</f>
        <v/>
      </c>
      <c r="AC93" s="383">
        <f>(IF(DASHBOARD!$J$2=AC7,DASHBOARD!$V$439,IF(DASHBOARD!$J$2=0,0,AC93)))</f>
        <v/>
      </c>
      <c r="AD93" s="383">
        <f>(IF(DASHBOARD!$J$2=AD7,DASHBOARD!$V$439,IF(DASHBOARD!$J$2=0,0,AD93)))</f>
        <v/>
      </c>
      <c r="AE93" s="383">
        <f>(IF(DASHBOARD!$J$2=AE7,DASHBOARD!$V$439,IF(DASHBOARD!$J$2=0,0,AE93)))</f>
        <v/>
      </c>
      <c r="AF93" s="383">
        <f>(IF(DASHBOARD!$J$2=AF7,DASHBOARD!$V$439,IF(DASHBOARD!$J$2=0,0,AF93)))</f>
        <v/>
      </c>
      <c r="AG93" s="383">
        <f>(IF(DASHBOARD!$J$2=AG7,DASHBOARD!$V$439,IF(DASHBOARD!$J$2=0,0,AG93)))</f>
        <v/>
      </c>
      <c r="AH93" s="383">
        <f>(IF(DASHBOARD!$J$2=AH7,DASHBOARD!$V$439,IF(DASHBOARD!$J$2=0,0,AH93)))</f>
        <v/>
      </c>
      <c r="AI93" s="383">
        <f>(IF(DASHBOARD!$J$2=AI7,DASHBOARD!$V$439,IF(DASHBOARD!$J$2=0,0,AI93)))</f>
        <v/>
      </c>
      <c r="AJ93" s="383">
        <f>(IF(DASHBOARD!$J$2=AJ7,DASHBOARD!$V$439,IF(DASHBOARD!$J$2=0,0,AJ93)))</f>
        <v/>
      </c>
      <c r="AK93" s="383">
        <f>(IF(DASHBOARD!$J$2=AK7,DASHBOARD!$V$439,IF(DASHBOARD!$J$2=0,0,AK93)))</f>
        <v/>
      </c>
      <c r="AL93" s="383">
        <f>(IF(DASHBOARD!$J$2=AL7,DASHBOARD!$V$439,IF(DASHBOARD!$J$2=0,0,AL93)))</f>
        <v/>
      </c>
      <c r="AM93" s="383">
        <f>(IF(DASHBOARD!$J$2=AM7,DASHBOARD!$V$439,IF(DASHBOARD!$J$2=0,0,AM93)))</f>
        <v/>
      </c>
      <c r="AN93" s="383">
        <f>(IF(DASHBOARD!$J$2=AN7,DASHBOARD!$V$439,IF(DASHBOARD!$J$2=0,0,AN93)))</f>
        <v/>
      </c>
      <c r="AO93" s="383">
        <f>(IF(DASHBOARD!$J$2=AO7,DASHBOARD!$V$439,IF(DASHBOARD!$J$2=0,0,AO93)))</f>
        <v/>
      </c>
      <c r="AP93" s="383">
        <f>(IF(DASHBOARD!$J$2=AP7,DASHBOARD!$V$439,IF(DASHBOARD!$J$2=0,0,AP93)))</f>
        <v/>
      </c>
      <c r="AQ93" s="383">
        <f>(IF(DASHBOARD!$J$2=AQ7,DASHBOARD!$V$439,IF(DASHBOARD!$J$2=0,0,AQ93)))</f>
        <v/>
      </c>
      <c r="AR93" s="383">
        <f>(IF(DASHBOARD!$J$2=AR7,DASHBOARD!$V$439,IF(DASHBOARD!$J$2=0,0,AR93)))</f>
        <v/>
      </c>
      <c r="AS93" s="383">
        <f>(IF(DASHBOARD!$J$2=AS7,DASHBOARD!$V$439,IF(DASHBOARD!$J$2=0,0,AS93)))</f>
        <v/>
      </c>
      <c r="AT93" s="383">
        <f>(IF(DASHBOARD!$J$2=AT7,DASHBOARD!$V$439,IF(DASHBOARD!$J$2=0,0,AT93)))</f>
        <v/>
      </c>
      <c r="AU93" s="383">
        <f>(IF(DASHBOARD!$J$2=AU7,DASHBOARD!$V$439,IF(DASHBOARD!$J$2=0,0,AU93)))</f>
        <v/>
      </c>
      <c r="AV93" s="383">
        <f>(IF(DASHBOARD!$J$2=AV7,DASHBOARD!$V$439,IF(DASHBOARD!$J$2=0,0,AV93)))</f>
        <v/>
      </c>
      <c r="AW93" s="383">
        <f>(IF(DASHBOARD!$J$2=AW7,DASHBOARD!$V$439,IF(DASHBOARD!$J$2=0,0,AW93)))</f>
        <v/>
      </c>
      <c r="AX93" s="383">
        <f>(IF(DASHBOARD!$J$2=AX7,DASHBOARD!$V$439,IF(DASHBOARD!$J$2=0,0,AX93)))</f>
        <v/>
      </c>
      <c r="AY93" s="383">
        <f>(IF(DASHBOARD!$J$2=AY7,DASHBOARD!$V$439,IF(DASHBOARD!$J$2=0,0,AY93)))</f>
        <v/>
      </c>
      <c r="AZ93" s="383">
        <f>(IF(DASHBOARD!$J$2=AZ7,DASHBOARD!$V$439,IF(DASHBOARD!$J$2=0,0,AZ93)))</f>
        <v/>
      </c>
      <c r="BA93" s="383">
        <f>(IF(DASHBOARD!$J$2=BA7,DASHBOARD!$V$439,IF(DASHBOARD!$J$2=0,0,BA93)))</f>
        <v/>
      </c>
      <c r="BB93" s="384">
        <f>IF(SUM(F93:BA93)&lt;&gt;0,AVERAGEIF(F93:BA93,"&gt;0",F93:BA93),0)</f>
        <v/>
      </c>
      <c r="BC93" s="147" t="n"/>
      <c r="BD93" s="385">
        <f>MAXA(F93:BA93)</f>
        <v/>
      </c>
      <c r="BE93" s="1461">
        <f>IF(BD93&lt;&gt;0,VLOOKUP(BD93,$F$10:$BA$10,MATCH(BD93,F93:BA93,0)),"")</f>
        <v/>
      </c>
      <c r="BF93" s="385">
        <f t="array" ref="BF93">MIN(IF(F93:BA93&gt;0,F93:BA93))</f>
        <v/>
      </c>
      <c r="BG93" s="1461">
        <f>IF(BF93&lt;&gt;0,VLOOKUP(BF93,$F$10:$BA$10,MATCH($BF93,$F93:$BA93,0)),"")</f>
        <v/>
      </c>
      <c r="BI93" s="1368">
        <f>HLOOKUP($BI$9,$S$10:$AI$443,1+$BL93,TRUE)</f>
        <v/>
      </c>
      <c r="BJ93" s="1369">
        <f>HLOOKUP($BJ$9,$AJ$10:$AW$443,1+$BL93,TRUE)</f>
        <v/>
      </c>
      <c r="BK93" s="151" t="n"/>
      <c r="BL93" s="387" t="n">
        <v>82</v>
      </c>
      <c r="BM93" s="399" t="n"/>
    </row>
    <row r="94" ht="20.25" customHeight="1" s="18" thickBot="1" thickTop="1">
      <c r="B94" s="1370" t="n"/>
      <c r="C94" s="1413" t="n"/>
      <c r="D94" s="1462" t="n"/>
      <c r="E94" s="402" t="inlineStr">
        <is>
          <t xml:space="preserve">Tallasa # 1, 150 </t>
        </is>
      </c>
      <c r="F94" s="383">
        <f>(IF(DASHBOARD!$J$2=F7,DASHBOARD!$V$432,IF(DASHBOARD!$J$2=0,0,F94)))</f>
        <v/>
      </c>
      <c r="G94" s="383">
        <f>(IF(DASHBOARD!$J$2=G7,DASHBOARD!$V$432,IF(DASHBOARD!$J$2=0,0,G94)))</f>
        <v/>
      </c>
      <c r="H94" s="383">
        <f>(IF(DASHBOARD!$J$2=H7,DASHBOARD!$V$432,IF(DASHBOARD!$J$2=0,0,H94)))</f>
        <v/>
      </c>
      <c r="I94" s="383">
        <f>(IF(DASHBOARD!$J$2=I7,DASHBOARD!$V$432,IF(DASHBOARD!$J$2=0,0,I94)))</f>
        <v/>
      </c>
      <c r="J94" s="383">
        <f>(IF(DASHBOARD!$J$2=J7,DASHBOARD!$V$432,IF(DASHBOARD!$J$2=0,0,J94)))</f>
        <v/>
      </c>
      <c r="K94" s="383">
        <f>(IF(DASHBOARD!$J$2=K7,DASHBOARD!$V$432,IF(DASHBOARD!$J$2=0,0,K94)))</f>
        <v/>
      </c>
      <c r="L94" s="383">
        <f>(IF(DASHBOARD!$J$2=L7,DASHBOARD!$V$432,IF(DASHBOARD!$J$2=0,0,L94)))</f>
        <v/>
      </c>
      <c r="M94" s="383">
        <f>(IF(DASHBOARD!$J$2=M7,DASHBOARD!$V$432,IF(DASHBOARD!$J$2=0,0,M94)))</f>
        <v/>
      </c>
      <c r="N94" s="383">
        <f>(IF(DASHBOARD!$J$2=N7,DASHBOARD!$V$432,IF(DASHBOARD!$J$2=0,0,N94)))</f>
        <v/>
      </c>
      <c r="O94" s="383">
        <f>(IF(DASHBOARD!$J$2=O7,DASHBOARD!$V$432,IF(DASHBOARD!$J$2=0,0,O94)))</f>
        <v/>
      </c>
      <c r="P94" s="383">
        <f>(IF(DASHBOARD!$J$2=P7,DASHBOARD!$V$432,IF(DASHBOARD!$J$2=0,0,P94)))</f>
        <v/>
      </c>
      <c r="Q94" s="383">
        <f>(IF(DASHBOARD!$J$2=Q7,DASHBOARD!$V$432,IF(DASHBOARD!$J$2=0,0,Q94)))</f>
        <v/>
      </c>
      <c r="R94" s="383">
        <f>(IF(DASHBOARD!$J$2=R7,DASHBOARD!$V$432,IF(DASHBOARD!$J$2=0,0,R94)))</f>
        <v/>
      </c>
      <c r="S94" s="383">
        <f>(IF(DASHBOARD!$J$2=S7,DASHBOARD!$V$432,IF(DASHBOARD!$J$2=0,0,S94)))</f>
        <v/>
      </c>
      <c r="T94" s="383">
        <f>(IF(DASHBOARD!$J$2=T7,DASHBOARD!$V$432,IF(DASHBOARD!$J$2=0,0,T94)))</f>
        <v/>
      </c>
      <c r="U94" s="383">
        <f>(IF(DASHBOARD!$J$2=U7,DASHBOARD!$V$432,IF(DASHBOARD!$J$2=0,0,U94)))</f>
        <v/>
      </c>
      <c r="V94" s="383">
        <f>(IF(DASHBOARD!$J$2=V7,DASHBOARD!$V$432,IF(DASHBOARD!$J$2=0,0,V94)))</f>
        <v/>
      </c>
      <c r="W94" s="383">
        <f>(IF(DASHBOARD!$J$2=W7,DASHBOARD!$V$432,IF(DASHBOARD!$J$2=0,0,W94)))</f>
        <v/>
      </c>
      <c r="X94" s="383">
        <f>(IF(DASHBOARD!$J$2=X7,DASHBOARD!$V$432,IF(DASHBOARD!$J$2=0,0,X94)))</f>
        <v/>
      </c>
      <c r="Y94" s="383">
        <f>(IF(DASHBOARD!$J$2=Y7,DASHBOARD!$V$432,IF(DASHBOARD!$J$2=0,0,Y94)))</f>
        <v/>
      </c>
      <c r="Z94" s="383">
        <f>(IF(DASHBOARD!$J$2=Z7,DASHBOARD!$V$432,IF(DASHBOARD!$J$2=0,0,Z94)))</f>
        <v/>
      </c>
      <c r="AA94" s="383">
        <f>(IF(DASHBOARD!$J$2=AA7,DASHBOARD!$V$432,IF(DASHBOARD!$J$2=0,0,AA94)))</f>
        <v/>
      </c>
      <c r="AB94" s="383">
        <f>(IF(DASHBOARD!$J$2=AB7,DASHBOARD!$V$432,IF(DASHBOARD!$J$2=0,0,AB94)))</f>
        <v/>
      </c>
      <c r="AC94" s="383">
        <f>(IF(DASHBOARD!$J$2=AC7,DASHBOARD!$V$432,IF(DASHBOARD!$J$2=0,0,AC94)))</f>
        <v/>
      </c>
      <c r="AD94" s="383">
        <f>(IF(DASHBOARD!$J$2=AD7,DASHBOARD!$V$432,IF(DASHBOARD!$J$2=0,0,AD94)))</f>
        <v/>
      </c>
      <c r="AE94" s="383">
        <f>(IF(DASHBOARD!$J$2=AE7,DASHBOARD!$V$432,IF(DASHBOARD!$J$2=0,0,AE94)))</f>
        <v/>
      </c>
      <c r="AF94" s="383">
        <f>(IF(DASHBOARD!$J$2=AF7,DASHBOARD!$V$432,IF(DASHBOARD!$J$2=0,0,AF94)))</f>
        <v/>
      </c>
      <c r="AG94" s="383">
        <f>(IF(DASHBOARD!$J$2=AG7,DASHBOARD!$V$432,IF(DASHBOARD!$J$2=0,0,AG94)))</f>
        <v/>
      </c>
      <c r="AH94" s="383">
        <f>(IF(DASHBOARD!$J$2=AH7,DASHBOARD!$V$432,IF(DASHBOARD!$J$2=0,0,AH94)))</f>
        <v/>
      </c>
      <c r="AI94" s="383">
        <f>(IF(DASHBOARD!$J$2=AI7,DASHBOARD!$V$432,IF(DASHBOARD!$J$2=0,0,AI94)))</f>
        <v/>
      </c>
      <c r="AJ94" s="383">
        <f>(IF(DASHBOARD!$J$2=AJ7,DASHBOARD!$V$432,IF(DASHBOARD!$J$2=0,0,AJ94)))</f>
        <v/>
      </c>
      <c r="AK94" s="383">
        <f>(IF(DASHBOARD!$J$2=AK7,DASHBOARD!$V$432,IF(DASHBOARD!$J$2=0,0,AK94)))</f>
        <v/>
      </c>
      <c r="AL94" s="383">
        <f>(IF(DASHBOARD!$J$2=AL7,DASHBOARD!$V$432,IF(DASHBOARD!$J$2=0,0,AL94)))</f>
        <v/>
      </c>
      <c r="AM94" s="383">
        <f>(IF(DASHBOARD!$J$2=AM7,DASHBOARD!$V$432,IF(DASHBOARD!$J$2=0,0,AM94)))</f>
        <v/>
      </c>
      <c r="AN94" s="383">
        <f>(IF(DASHBOARD!$J$2=AN7,DASHBOARD!$V$432,IF(DASHBOARD!$J$2=0,0,AN94)))</f>
        <v/>
      </c>
      <c r="AO94" s="383">
        <f>(IF(DASHBOARD!$J$2=AO7,DASHBOARD!$V$432,IF(DASHBOARD!$J$2=0,0,AO94)))</f>
        <v/>
      </c>
      <c r="AP94" s="383">
        <f>(IF(DASHBOARD!$J$2=AP7,DASHBOARD!$V$432,IF(DASHBOARD!$J$2=0,0,AP94)))</f>
        <v/>
      </c>
      <c r="AQ94" s="383">
        <f>(IF(DASHBOARD!$J$2=AQ7,DASHBOARD!$V$432,IF(DASHBOARD!$J$2=0,0,AQ94)))</f>
        <v/>
      </c>
      <c r="AR94" s="383">
        <f>(IF(DASHBOARD!$J$2=AR7,DASHBOARD!$V$432,IF(DASHBOARD!$J$2=0,0,AR94)))</f>
        <v/>
      </c>
      <c r="AS94" s="383">
        <f>(IF(DASHBOARD!$J$2=AS7,DASHBOARD!$V$432,IF(DASHBOARD!$J$2=0,0,AS94)))</f>
        <v/>
      </c>
      <c r="AT94" s="383">
        <f>(IF(DASHBOARD!$J$2=AT7,DASHBOARD!$V$432,IF(DASHBOARD!$J$2=0,0,AT94)))</f>
        <v/>
      </c>
      <c r="AU94" s="383">
        <f>(IF(DASHBOARD!$J$2=AU7,DASHBOARD!$V$432,IF(DASHBOARD!$J$2=0,0,AU94)))</f>
        <v/>
      </c>
      <c r="AV94" s="383">
        <f>(IF(DASHBOARD!$J$2=AV7,DASHBOARD!$V$432,IF(DASHBOARD!$J$2=0,0,AV94)))</f>
        <v/>
      </c>
      <c r="AW94" s="383">
        <f>(IF(DASHBOARD!$J$2=AW7,DASHBOARD!$V$432,IF(DASHBOARD!$J$2=0,0,AW94)))</f>
        <v/>
      </c>
      <c r="AX94" s="383">
        <f>(IF(DASHBOARD!$J$2=AX7,DASHBOARD!$V$432,IF(DASHBOARD!$J$2=0,0,AX94)))</f>
        <v/>
      </c>
      <c r="AY94" s="383">
        <f>(IF(DASHBOARD!$J$2=AY7,DASHBOARD!$V$432,IF(DASHBOARD!$J$2=0,0,AY94)))</f>
        <v/>
      </c>
      <c r="AZ94" s="383">
        <f>(IF(DASHBOARD!$J$2=AZ7,DASHBOARD!$V$432,IF(DASHBOARD!$J$2=0,0,AZ94)))</f>
        <v/>
      </c>
      <c r="BA94" s="383">
        <f>(IF(DASHBOARD!$J$2=BA7,DASHBOARD!$V$432,IF(DASHBOARD!$J$2=0,0,BA94)))</f>
        <v/>
      </c>
      <c r="BB94" s="384">
        <f>IF(SUM(F94:BA94)&lt;&gt;0,AVERAGEIF(F94:BA94,"&gt;0",F94:BA94),0)</f>
        <v/>
      </c>
      <c r="BC94" s="147" t="n"/>
      <c r="BD94" s="385">
        <f>MAXA(F94:BA94)</f>
        <v/>
      </c>
      <c r="BE94" s="1461">
        <f>IF(BD94&lt;&gt;0,VLOOKUP(BD94,$F$10:$BA$10,MATCH(BD94,F94:BA94,0)),"")</f>
        <v/>
      </c>
      <c r="BF94" s="385">
        <f t="array" ref="BF94">MIN(IF(F94:BA94&gt;0,F94:BA94))</f>
        <v/>
      </c>
      <c r="BG94" s="1461">
        <f>IF(BF94&lt;&gt;0,VLOOKUP(BF94,$F$10:$BA$10,MATCH($BF94,$F94:$BA94,0)),"")</f>
        <v/>
      </c>
      <c r="BI94" s="1368">
        <f>HLOOKUP($BI$9,$S$10:$AI$443,1+$BL94,TRUE)</f>
        <v/>
      </c>
      <c r="BJ94" s="1369">
        <f>HLOOKUP($BJ$9,$AJ$10:$AW$443,1+$BL94,TRUE)</f>
        <v/>
      </c>
      <c r="BK94" s="151" t="n"/>
      <c r="BL94" s="387" t="n">
        <v>83</v>
      </c>
      <c r="BM94" s="399" t="n"/>
    </row>
    <row r="95" ht="20.25" customHeight="1" s="18" thickBot="1" thickTop="1">
      <c r="B95" s="1370" t="n"/>
      <c r="C95" s="1413" t="n"/>
      <c r="D95" s="1462" t="n"/>
      <c r="E95" s="402" t="inlineStr">
        <is>
          <t xml:space="preserve">Tallasa # 2, 150 </t>
        </is>
      </c>
      <c r="F95" s="383">
        <f>(IF(DASHBOARD!$J$2=F7,DASHBOARD!$V$433,IF(DASHBOARD!$J$2=0,0,F95)))</f>
        <v/>
      </c>
      <c r="G95" s="383">
        <f>(IF(DASHBOARD!$J$2=G7,DASHBOARD!$V$433,IF(DASHBOARD!$J$2=0,0,G95)))</f>
        <v/>
      </c>
      <c r="H95" s="383">
        <f>(IF(DASHBOARD!$J$2=H7,DASHBOARD!$V$433,IF(DASHBOARD!$J$2=0,0,H95)))</f>
        <v/>
      </c>
      <c r="I95" s="383">
        <f>(IF(DASHBOARD!$J$2=I7,DASHBOARD!$V$433,IF(DASHBOARD!$J$2=0,0,I95)))</f>
        <v/>
      </c>
      <c r="J95" s="383">
        <f>(IF(DASHBOARD!$J$2=J7,DASHBOARD!$V$433,IF(DASHBOARD!$J$2=0,0,J95)))</f>
        <v/>
      </c>
      <c r="K95" s="383">
        <f>(IF(DASHBOARD!$J$2=K7,DASHBOARD!$V$433,IF(DASHBOARD!$J$2=0,0,K95)))</f>
        <v/>
      </c>
      <c r="L95" s="383">
        <f>(IF(DASHBOARD!$J$2=L7,DASHBOARD!$V$433,IF(DASHBOARD!$J$2=0,0,L95)))</f>
        <v/>
      </c>
      <c r="M95" s="383">
        <f>(IF(DASHBOARD!$J$2=M7,DASHBOARD!$V$433,IF(DASHBOARD!$J$2=0,0,M95)))</f>
        <v/>
      </c>
      <c r="N95" s="383">
        <f>(IF(DASHBOARD!$J$2=N7,DASHBOARD!$V$433,IF(DASHBOARD!$J$2=0,0,N95)))</f>
        <v/>
      </c>
      <c r="O95" s="383">
        <f>(IF(DASHBOARD!$J$2=O7,DASHBOARD!$V$433,IF(DASHBOARD!$J$2=0,0,O95)))</f>
        <v/>
      </c>
      <c r="P95" s="383">
        <f>(IF(DASHBOARD!$J$2=P7,DASHBOARD!$V$433,IF(DASHBOARD!$J$2=0,0,P95)))</f>
        <v/>
      </c>
      <c r="Q95" s="383">
        <f>(IF(DASHBOARD!$J$2=Q7,DASHBOARD!$V$433,IF(DASHBOARD!$J$2=0,0,Q95)))</f>
        <v/>
      </c>
      <c r="R95" s="383">
        <f>(IF(DASHBOARD!$J$2=R7,DASHBOARD!$V$433,IF(DASHBOARD!$J$2=0,0,R95)))</f>
        <v/>
      </c>
      <c r="S95" s="383">
        <f>(IF(DASHBOARD!$J$2=S7,DASHBOARD!$V$433,IF(DASHBOARD!$J$2=0,0,S95)))</f>
        <v/>
      </c>
      <c r="T95" s="383">
        <f>(IF(DASHBOARD!$J$2=T7,DASHBOARD!$V$433,IF(DASHBOARD!$J$2=0,0,T95)))</f>
        <v/>
      </c>
      <c r="U95" s="383">
        <f>(IF(DASHBOARD!$J$2=U7,DASHBOARD!$V$433,IF(DASHBOARD!$J$2=0,0,U95)))</f>
        <v/>
      </c>
      <c r="V95" s="383">
        <f>(IF(DASHBOARD!$J$2=V7,DASHBOARD!$V$433,IF(DASHBOARD!$J$2=0,0,V95)))</f>
        <v/>
      </c>
      <c r="W95" s="383">
        <f>(IF(DASHBOARD!$J$2=W7,DASHBOARD!$V$433,IF(DASHBOARD!$J$2=0,0,W95)))</f>
        <v/>
      </c>
      <c r="X95" s="383">
        <f>(IF(DASHBOARD!$J$2=X7,DASHBOARD!$V$433,IF(DASHBOARD!$J$2=0,0,X95)))</f>
        <v/>
      </c>
      <c r="Y95" s="383">
        <f>(IF(DASHBOARD!$J$2=Y7,DASHBOARD!$V$433,IF(DASHBOARD!$J$2=0,0,Y95)))</f>
        <v/>
      </c>
      <c r="Z95" s="383">
        <f>(IF(DASHBOARD!$J$2=Z7,DASHBOARD!$V$433,IF(DASHBOARD!$J$2=0,0,Z95)))</f>
        <v/>
      </c>
      <c r="AA95" s="383">
        <f>(IF(DASHBOARD!$J$2=AA7,DASHBOARD!$V$433,IF(DASHBOARD!$J$2=0,0,AA95)))</f>
        <v/>
      </c>
      <c r="AB95" s="383">
        <f>(IF(DASHBOARD!$J$2=AB7,DASHBOARD!$V$433,IF(DASHBOARD!$J$2=0,0,AB95)))</f>
        <v/>
      </c>
      <c r="AC95" s="383">
        <f>(IF(DASHBOARD!$J$2=AC7,DASHBOARD!$V$433,IF(DASHBOARD!$J$2=0,0,AC95)))</f>
        <v/>
      </c>
      <c r="AD95" s="383">
        <f>(IF(DASHBOARD!$J$2=AD7,DASHBOARD!$V$433,IF(DASHBOARD!$J$2=0,0,AD95)))</f>
        <v/>
      </c>
      <c r="AE95" s="383">
        <f>(IF(DASHBOARD!$J$2=AE7,DASHBOARD!$V$433,IF(DASHBOARD!$J$2=0,0,AE95)))</f>
        <v/>
      </c>
      <c r="AF95" s="383">
        <f>(IF(DASHBOARD!$J$2=AF7,DASHBOARD!$V$433,IF(DASHBOARD!$J$2=0,0,AF95)))</f>
        <v/>
      </c>
      <c r="AG95" s="383">
        <f>(IF(DASHBOARD!$J$2=AG7,DASHBOARD!$V$433,IF(DASHBOARD!$J$2=0,0,AG95)))</f>
        <v/>
      </c>
      <c r="AH95" s="383">
        <f>(IF(DASHBOARD!$J$2=AH7,DASHBOARD!$V$433,IF(DASHBOARD!$J$2=0,0,AH95)))</f>
        <v/>
      </c>
      <c r="AI95" s="383">
        <f>(IF(DASHBOARD!$J$2=AI7,DASHBOARD!$V$433,IF(DASHBOARD!$J$2=0,0,AI95)))</f>
        <v/>
      </c>
      <c r="AJ95" s="383">
        <f>(IF(DASHBOARD!$J$2=AJ7,DASHBOARD!$V$433,IF(DASHBOARD!$J$2=0,0,AJ95)))</f>
        <v/>
      </c>
      <c r="AK95" s="383">
        <f>(IF(DASHBOARD!$J$2=AK7,DASHBOARD!$V$433,IF(DASHBOARD!$J$2=0,0,AK95)))</f>
        <v/>
      </c>
      <c r="AL95" s="383">
        <f>(IF(DASHBOARD!$J$2=AL7,DASHBOARD!$V$433,IF(DASHBOARD!$J$2=0,0,AL95)))</f>
        <v/>
      </c>
      <c r="AM95" s="383">
        <f>(IF(DASHBOARD!$J$2=AM7,DASHBOARD!$V$433,IF(DASHBOARD!$J$2=0,0,AM95)))</f>
        <v/>
      </c>
      <c r="AN95" s="383">
        <f>(IF(DASHBOARD!$J$2=AN7,DASHBOARD!$V$433,IF(DASHBOARD!$J$2=0,0,AN95)))</f>
        <v/>
      </c>
      <c r="AO95" s="383">
        <f>(IF(DASHBOARD!$J$2=AO7,DASHBOARD!$V$433,IF(DASHBOARD!$J$2=0,0,AO95)))</f>
        <v/>
      </c>
      <c r="AP95" s="383">
        <f>(IF(DASHBOARD!$J$2=AP7,DASHBOARD!$V$433,IF(DASHBOARD!$J$2=0,0,AP95)))</f>
        <v/>
      </c>
      <c r="AQ95" s="383">
        <f>(IF(DASHBOARD!$J$2=AQ7,DASHBOARD!$V$433,IF(DASHBOARD!$J$2=0,0,AQ95)))</f>
        <v/>
      </c>
      <c r="AR95" s="383">
        <f>(IF(DASHBOARD!$J$2=AR7,DASHBOARD!$V$433,IF(DASHBOARD!$J$2=0,0,AR95)))</f>
        <v/>
      </c>
      <c r="AS95" s="383">
        <f>(IF(DASHBOARD!$J$2=AS7,DASHBOARD!$V$433,IF(DASHBOARD!$J$2=0,0,AS95)))</f>
        <v/>
      </c>
      <c r="AT95" s="383">
        <f>(IF(DASHBOARD!$J$2=AT7,DASHBOARD!$V$433,IF(DASHBOARD!$J$2=0,0,AT95)))</f>
        <v/>
      </c>
      <c r="AU95" s="383">
        <f>(IF(DASHBOARD!$J$2=AU7,DASHBOARD!$V$433,IF(DASHBOARD!$J$2=0,0,AU95)))</f>
        <v/>
      </c>
      <c r="AV95" s="383">
        <f>(IF(DASHBOARD!$J$2=AV7,DASHBOARD!$V$433,IF(DASHBOARD!$J$2=0,0,AV95)))</f>
        <v/>
      </c>
      <c r="AW95" s="383">
        <f>(IF(DASHBOARD!$J$2=AW7,DASHBOARD!$V$433,IF(DASHBOARD!$J$2=0,0,AW95)))</f>
        <v/>
      </c>
      <c r="AX95" s="383">
        <f>(IF(DASHBOARD!$J$2=AX7,DASHBOARD!$V$433,IF(DASHBOARD!$J$2=0,0,AX95)))</f>
        <v/>
      </c>
      <c r="AY95" s="383">
        <f>(IF(DASHBOARD!$J$2=AY7,DASHBOARD!$V$433,IF(DASHBOARD!$J$2=0,0,AY95)))</f>
        <v/>
      </c>
      <c r="AZ95" s="383">
        <f>(IF(DASHBOARD!$J$2=AZ7,DASHBOARD!$V$433,IF(DASHBOARD!$J$2=0,0,AZ95)))</f>
        <v/>
      </c>
      <c r="BA95" s="383">
        <f>(IF(DASHBOARD!$J$2=BA7,DASHBOARD!$V$433,IF(DASHBOARD!$J$2=0,0,BA95)))</f>
        <v/>
      </c>
      <c r="BB95" s="384">
        <f>IF(SUM(F95:BA95)&lt;&gt;0,AVERAGEIF(F95:BA95,"&gt;0",F95:BA95),0)</f>
        <v/>
      </c>
      <c r="BC95" s="147" t="n"/>
      <c r="BD95" s="385">
        <f>MAXA(F95:BA95)</f>
        <v/>
      </c>
      <c r="BE95" s="1461">
        <f>IF(BD95&lt;&gt;0,VLOOKUP(BD95,$F$10:$BA$10,MATCH(BD95,F95:BA95,0)),"")</f>
        <v/>
      </c>
      <c r="BF95" s="385">
        <f t="array" ref="BF95">MIN(IF(F95:BA95&gt;0,F95:BA95))</f>
        <v/>
      </c>
      <c r="BG95" s="1461">
        <f>IF(BF95&lt;&gt;0,VLOOKUP(BF95,$F$10:$BA$10,MATCH($BF95,$F95:$BA95,0)),"")</f>
        <v/>
      </c>
      <c r="BI95" s="1368">
        <f>HLOOKUP($BI$9,$S$10:$AI$443,1+$BL95,TRUE)</f>
        <v/>
      </c>
      <c r="BJ95" s="1369">
        <f>HLOOKUP($BJ$9,$AJ$10:$AW$443,1+$BL95,TRUE)</f>
        <v/>
      </c>
      <c r="BK95" s="151" t="n"/>
      <c r="BL95" s="387" t="n">
        <v>84</v>
      </c>
      <c r="BM95" s="399" t="n"/>
    </row>
    <row r="96" ht="20.25" customHeight="1" s="18" thickBot="1" thickTop="1">
      <c r="B96" s="1370" t="n"/>
      <c r="C96" s="1413" t="n"/>
      <c r="D96" s="1462" t="n"/>
      <c r="E96" s="402" t="inlineStr">
        <is>
          <t>Bolangi # 1, 150</t>
        </is>
      </c>
      <c r="F96" s="383">
        <f>(IF(DASHBOARD!$J$2=F7,DASHBOARD!$V$434,IF(DASHBOARD!$J$2=0,0,F96)))</f>
        <v/>
      </c>
      <c r="G96" s="383">
        <f>(IF(DASHBOARD!$J$2=G7,DASHBOARD!$V$434,IF(DASHBOARD!$J$2=0,0,G96)))</f>
        <v/>
      </c>
      <c r="H96" s="383">
        <f>(IF(DASHBOARD!$J$2=H7,DASHBOARD!$V$434,IF(DASHBOARD!$J$2=0,0,H96)))</f>
        <v/>
      </c>
      <c r="I96" s="383">
        <f>(IF(DASHBOARD!$J$2=I7,DASHBOARD!$V$434,IF(DASHBOARD!$J$2=0,0,I96)))</f>
        <v/>
      </c>
      <c r="J96" s="383">
        <f>(IF(DASHBOARD!$J$2=J7,DASHBOARD!$V$434,IF(DASHBOARD!$J$2=0,0,J96)))</f>
        <v/>
      </c>
      <c r="K96" s="383">
        <f>(IF(DASHBOARD!$J$2=K7,DASHBOARD!$V$434,IF(DASHBOARD!$J$2=0,0,K96)))</f>
        <v/>
      </c>
      <c r="L96" s="383">
        <f>(IF(DASHBOARD!$J$2=L7,DASHBOARD!$V$434,IF(DASHBOARD!$J$2=0,0,L96)))</f>
        <v/>
      </c>
      <c r="M96" s="383">
        <f>(IF(DASHBOARD!$J$2=M7,DASHBOARD!$V$434,IF(DASHBOARD!$J$2=0,0,M96)))</f>
        <v/>
      </c>
      <c r="N96" s="383">
        <f>(IF(DASHBOARD!$J$2=N7,DASHBOARD!$V$434,IF(DASHBOARD!$J$2=0,0,N96)))</f>
        <v/>
      </c>
      <c r="O96" s="383">
        <f>(IF(DASHBOARD!$J$2=O7,DASHBOARD!$V$434,IF(DASHBOARD!$J$2=0,0,O96)))</f>
        <v/>
      </c>
      <c r="P96" s="383">
        <f>(IF(DASHBOARD!$J$2=P7,DASHBOARD!$V$434,IF(DASHBOARD!$J$2=0,0,P96)))</f>
        <v/>
      </c>
      <c r="Q96" s="383">
        <f>(IF(DASHBOARD!$J$2=Q7,DASHBOARD!$V$434,IF(DASHBOARD!$J$2=0,0,Q96)))</f>
        <v/>
      </c>
      <c r="R96" s="383">
        <f>(IF(DASHBOARD!$J$2=R7,DASHBOARD!$V$434,IF(DASHBOARD!$J$2=0,0,R96)))</f>
        <v/>
      </c>
      <c r="S96" s="383">
        <f>(IF(DASHBOARD!$J$2=S7,DASHBOARD!$V$434,IF(DASHBOARD!$J$2=0,0,S96)))</f>
        <v/>
      </c>
      <c r="T96" s="383">
        <f>(IF(DASHBOARD!$J$2=T7,DASHBOARD!$V$434,IF(DASHBOARD!$J$2=0,0,T96)))</f>
        <v/>
      </c>
      <c r="U96" s="383">
        <f>(IF(DASHBOARD!$J$2=U7,DASHBOARD!$V$434,IF(DASHBOARD!$J$2=0,0,U96)))</f>
        <v/>
      </c>
      <c r="V96" s="383">
        <f>(IF(DASHBOARD!$J$2=V7,DASHBOARD!$V$434,IF(DASHBOARD!$J$2=0,0,V96)))</f>
        <v/>
      </c>
      <c r="W96" s="383">
        <f>(IF(DASHBOARD!$J$2=W7,DASHBOARD!$V$434,IF(DASHBOARD!$J$2=0,0,W96)))</f>
        <v/>
      </c>
      <c r="X96" s="383">
        <f>(IF(DASHBOARD!$J$2=X7,DASHBOARD!$V$434,IF(DASHBOARD!$J$2=0,0,X96)))</f>
        <v/>
      </c>
      <c r="Y96" s="383">
        <f>(IF(DASHBOARD!$J$2=Y7,DASHBOARD!$V$434,IF(DASHBOARD!$J$2=0,0,Y96)))</f>
        <v/>
      </c>
      <c r="Z96" s="383">
        <f>(IF(DASHBOARD!$J$2=Z7,DASHBOARD!$V$434,IF(DASHBOARD!$J$2=0,0,Z96)))</f>
        <v/>
      </c>
      <c r="AA96" s="383">
        <f>(IF(DASHBOARD!$J$2=AA7,DASHBOARD!$V$434,IF(DASHBOARD!$J$2=0,0,AA96)))</f>
        <v/>
      </c>
      <c r="AB96" s="383">
        <f>(IF(DASHBOARD!$J$2=AB7,DASHBOARD!$V$434,IF(DASHBOARD!$J$2=0,0,AB96)))</f>
        <v/>
      </c>
      <c r="AC96" s="383">
        <f>(IF(DASHBOARD!$J$2=AC7,DASHBOARD!$V$434,IF(DASHBOARD!$J$2=0,0,AC96)))</f>
        <v/>
      </c>
      <c r="AD96" s="383">
        <f>(IF(DASHBOARD!$J$2=AD7,DASHBOARD!$V$434,IF(DASHBOARD!$J$2=0,0,AD96)))</f>
        <v/>
      </c>
      <c r="AE96" s="383">
        <f>(IF(DASHBOARD!$J$2=AE7,DASHBOARD!$V$434,IF(DASHBOARD!$J$2=0,0,AE96)))</f>
        <v/>
      </c>
      <c r="AF96" s="383">
        <f>(IF(DASHBOARD!$J$2=AF7,DASHBOARD!$V$434,IF(DASHBOARD!$J$2=0,0,AF96)))</f>
        <v/>
      </c>
      <c r="AG96" s="383">
        <f>(IF(DASHBOARD!$J$2=AG7,DASHBOARD!$V$434,IF(DASHBOARD!$J$2=0,0,AG96)))</f>
        <v/>
      </c>
      <c r="AH96" s="383">
        <f>(IF(DASHBOARD!$J$2=AH7,DASHBOARD!$V$434,IF(DASHBOARD!$J$2=0,0,AH96)))</f>
        <v/>
      </c>
      <c r="AI96" s="383">
        <f>(IF(DASHBOARD!$J$2=AI7,DASHBOARD!$V$434,IF(DASHBOARD!$J$2=0,0,AI96)))</f>
        <v/>
      </c>
      <c r="AJ96" s="383">
        <f>(IF(DASHBOARD!$J$2=AJ7,DASHBOARD!$V$434,IF(DASHBOARD!$J$2=0,0,AJ96)))</f>
        <v/>
      </c>
      <c r="AK96" s="383">
        <f>(IF(DASHBOARD!$J$2=AK7,DASHBOARD!$V$434,IF(DASHBOARD!$J$2=0,0,AK96)))</f>
        <v/>
      </c>
      <c r="AL96" s="383">
        <f>(IF(DASHBOARD!$J$2=AL7,DASHBOARD!$V$434,IF(DASHBOARD!$J$2=0,0,AL96)))</f>
        <v/>
      </c>
      <c r="AM96" s="383">
        <f>(IF(DASHBOARD!$J$2=AM7,DASHBOARD!$V$434,IF(DASHBOARD!$J$2=0,0,AM96)))</f>
        <v/>
      </c>
      <c r="AN96" s="383">
        <f>(IF(DASHBOARD!$J$2=AN7,DASHBOARD!$V$434,IF(DASHBOARD!$J$2=0,0,AN96)))</f>
        <v/>
      </c>
      <c r="AO96" s="383">
        <f>(IF(DASHBOARD!$J$2=AO7,DASHBOARD!$V$434,IF(DASHBOARD!$J$2=0,0,AO96)))</f>
        <v/>
      </c>
      <c r="AP96" s="383">
        <f>(IF(DASHBOARD!$J$2=AP7,DASHBOARD!$V$434,IF(DASHBOARD!$J$2=0,0,AP96)))</f>
        <v/>
      </c>
      <c r="AQ96" s="383">
        <f>(IF(DASHBOARD!$J$2=AQ7,DASHBOARD!$V$434,IF(DASHBOARD!$J$2=0,0,AQ96)))</f>
        <v/>
      </c>
      <c r="AR96" s="383">
        <f>(IF(DASHBOARD!$J$2=AR7,DASHBOARD!$V$434,IF(DASHBOARD!$J$2=0,0,AR96)))</f>
        <v/>
      </c>
      <c r="AS96" s="383">
        <f>(IF(DASHBOARD!$J$2=AS7,DASHBOARD!$V$434,IF(DASHBOARD!$J$2=0,0,AS96)))</f>
        <v/>
      </c>
      <c r="AT96" s="383">
        <f>(IF(DASHBOARD!$J$2=AT7,DASHBOARD!$V$434,IF(DASHBOARD!$J$2=0,0,AT96)))</f>
        <v/>
      </c>
      <c r="AU96" s="383">
        <f>(IF(DASHBOARD!$J$2=AU7,DASHBOARD!$V$434,IF(DASHBOARD!$J$2=0,0,AU96)))</f>
        <v/>
      </c>
      <c r="AV96" s="383">
        <f>(IF(DASHBOARD!$J$2=AV7,DASHBOARD!$V$434,IF(DASHBOARD!$J$2=0,0,AV96)))</f>
        <v/>
      </c>
      <c r="AW96" s="383">
        <f>(IF(DASHBOARD!$J$2=AW7,DASHBOARD!$V$434,IF(DASHBOARD!$J$2=0,0,AW96)))</f>
        <v/>
      </c>
      <c r="AX96" s="383">
        <f>(IF(DASHBOARD!$J$2=AX7,DASHBOARD!$V$434,IF(DASHBOARD!$J$2=0,0,AX96)))</f>
        <v/>
      </c>
      <c r="AY96" s="383">
        <f>(IF(DASHBOARD!$J$2=AY7,DASHBOARD!$V$434,IF(DASHBOARD!$J$2=0,0,AY96)))</f>
        <v/>
      </c>
      <c r="AZ96" s="383">
        <f>(IF(DASHBOARD!$J$2=AZ7,DASHBOARD!$V$434,IF(DASHBOARD!$J$2=0,0,AZ96)))</f>
        <v/>
      </c>
      <c r="BA96" s="383">
        <f>(IF(DASHBOARD!$J$2=BA7,DASHBOARD!$V$434,IF(DASHBOARD!$J$2=0,0,BA96)))</f>
        <v/>
      </c>
      <c r="BB96" s="384">
        <f>IF(SUM(F96:BA96)&lt;&gt;0,AVERAGEIF(F96:BA96,"&gt;0",F96:BA96),0)</f>
        <v/>
      </c>
      <c r="BC96" s="147" t="n"/>
      <c r="BD96" s="385">
        <f>MAXA(F96:BA96)</f>
        <v/>
      </c>
      <c r="BE96" s="1461">
        <f>IF(BD96&lt;&gt;0,VLOOKUP(BD96,$F$10:$BA$10,MATCH(BD96,F96:BA96,0)),"")</f>
        <v/>
      </c>
      <c r="BF96" s="385">
        <f t="array" ref="BF96">MIN(IF(F96:BA96&gt;0,F96:BA96))</f>
        <v/>
      </c>
      <c r="BG96" s="1461">
        <f>IF(BF96&lt;&gt;0,VLOOKUP(BF96,$F$10:$BA$10,MATCH($BF96,$F96:$BA96,0)),"")</f>
        <v/>
      </c>
      <c r="BI96" s="1368">
        <f>HLOOKUP($BI$9,$S$10:$AI$443,1+$BL96,TRUE)</f>
        <v/>
      </c>
      <c r="BJ96" s="1369">
        <f>HLOOKUP($BJ$9,$AJ$10:$AW$443,1+$BL96,TRUE)</f>
        <v/>
      </c>
      <c r="BK96" s="151" t="n"/>
      <c r="BL96" s="387" t="n">
        <v>85</v>
      </c>
      <c r="BM96" s="399" t="n"/>
    </row>
    <row r="97" ht="20.25" customHeight="1" s="18" thickBot="1" thickTop="1">
      <c r="B97" s="1370" t="n"/>
      <c r="C97" s="1413" t="n"/>
      <c r="D97" s="1462" t="n"/>
      <c r="E97" s="402" t="inlineStr">
        <is>
          <t>Bolangi # 2, 150</t>
        </is>
      </c>
      <c r="F97" s="383">
        <f>(IF(DASHBOARD!$J$2=F7,DASHBOARD!$V$435,IF(DASHBOARD!$J$2=0,0,F97)))</f>
        <v/>
      </c>
      <c r="G97" s="383">
        <f>(IF(DASHBOARD!$J$2=G7,DASHBOARD!$V$435,IF(DASHBOARD!$J$2=0,0,G97)))</f>
        <v/>
      </c>
      <c r="H97" s="383">
        <f>(IF(DASHBOARD!$J$2=H7,DASHBOARD!$V$435,IF(DASHBOARD!$J$2=0,0,H97)))</f>
        <v/>
      </c>
      <c r="I97" s="383">
        <f>(IF(DASHBOARD!$J$2=I7,DASHBOARD!$V$435,IF(DASHBOARD!$J$2=0,0,I97)))</f>
        <v/>
      </c>
      <c r="J97" s="383">
        <f>(IF(DASHBOARD!$J$2=J7,DASHBOARD!$V$435,IF(DASHBOARD!$J$2=0,0,J97)))</f>
        <v/>
      </c>
      <c r="K97" s="383">
        <f>(IF(DASHBOARD!$J$2=K7,DASHBOARD!$V$435,IF(DASHBOARD!$J$2=0,0,K97)))</f>
        <v/>
      </c>
      <c r="L97" s="383">
        <f>(IF(DASHBOARD!$J$2=L7,DASHBOARD!$V$435,IF(DASHBOARD!$J$2=0,0,L97)))</f>
        <v/>
      </c>
      <c r="M97" s="383">
        <f>(IF(DASHBOARD!$J$2=M7,DASHBOARD!$V$435,IF(DASHBOARD!$J$2=0,0,M97)))</f>
        <v/>
      </c>
      <c r="N97" s="383">
        <f>(IF(DASHBOARD!$J$2=N7,DASHBOARD!$V$435,IF(DASHBOARD!$J$2=0,0,N97)))</f>
        <v/>
      </c>
      <c r="O97" s="383">
        <f>(IF(DASHBOARD!$J$2=O7,DASHBOARD!$V$435,IF(DASHBOARD!$J$2=0,0,O97)))</f>
        <v/>
      </c>
      <c r="P97" s="383">
        <f>(IF(DASHBOARD!$J$2=P7,DASHBOARD!$V$435,IF(DASHBOARD!$J$2=0,0,P97)))</f>
        <v/>
      </c>
      <c r="Q97" s="383">
        <f>(IF(DASHBOARD!$J$2=Q7,DASHBOARD!$V$435,IF(DASHBOARD!$J$2=0,0,Q97)))</f>
        <v/>
      </c>
      <c r="R97" s="383">
        <f>(IF(DASHBOARD!$J$2=R7,DASHBOARD!$V$435,IF(DASHBOARD!$J$2=0,0,R97)))</f>
        <v/>
      </c>
      <c r="S97" s="383">
        <f>(IF(DASHBOARD!$J$2=S7,DASHBOARD!$V$435,IF(DASHBOARD!$J$2=0,0,S97)))</f>
        <v/>
      </c>
      <c r="T97" s="383">
        <f>(IF(DASHBOARD!$J$2=T7,DASHBOARD!$V$435,IF(DASHBOARD!$J$2=0,0,T97)))</f>
        <v/>
      </c>
      <c r="U97" s="383">
        <f>(IF(DASHBOARD!$J$2=U7,DASHBOARD!$V$435,IF(DASHBOARD!$J$2=0,0,U97)))</f>
        <v/>
      </c>
      <c r="V97" s="383">
        <f>(IF(DASHBOARD!$J$2=V7,DASHBOARD!$V$435,IF(DASHBOARD!$J$2=0,0,V97)))</f>
        <v/>
      </c>
      <c r="W97" s="383">
        <f>(IF(DASHBOARD!$J$2=W7,DASHBOARD!$V$435,IF(DASHBOARD!$J$2=0,0,W97)))</f>
        <v/>
      </c>
      <c r="X97" s="383">
        <f>(IF(DASHBOARD!$J$2=X7,DASHBOARD!$V$435,IF(DASHBOARD!$J$2=0,0,X97)))</f>
        <v/>
      </c>
      <c r="Y97" s="383">
        <f>(IF(DASHBOARD!$J$2=Y7,DASHBOARD!$V$435,IF(DASHBOARD!$J$2=0,0,Y97)))</f>
        <v/>
      </c>
      <c r="Z97" s="383">
        <f>(IF(DASHBOARD!$J$2=Z7,DASHBOARD!$V$435,IF(DASHBOARD!$J$2=0,0,Z97)))</f>
        <v/>
      </c>
      <c r="AA97" s="383">
        <f>(IF(DASHBOARD!$J$2=AA7,DASHBOARD!$V$435,IF(DASHBOARD!$J$2=0,0,AA97)))</f>
        <v/>
      </c>
      <c r="AB97" s="383">
        <f>(IF(DASHBOARD!$J$2=AB7,DASHBOARD!$V$435,IF(DASHBOARD!$J$2=0,0,AB97)))</f>
        <v/>
      </c>
      <c r="AC97" s="383">
        <f>(IF(DASHBOARD!$J$2=AC7,DASHBOARD!$V$435,IF(DASHBOARD!$J$2=0,0,AC97)))</f>
        <v/>
      </c>
      <c r="AD97" s="383">
        <f>(IF(DASHBOARD!$J$2=AD7,DASHBOARD!$V$435,IF(DASHBOARD!$J$2=0,0,AD97)))</f>
        <v/>
      </c>
      <c r="AE97" s="383">
        <f>(IF(DASHBOARD!$J$2=AE7,DASHBOARD!$V$435,IF(DASHBOARD!$J$2=0,0,AE97)))</f>
        <v/>
      </c>
      <c r="AF97" s="383">
        <f>(IF(DASHBOARD!$J$2=AF7,DASHBOARD!$V$435,IF(DASHBOARD!$J$2=0,0,AF97)))</f>
        <v/>
      </c>
      <c r="AG97" s="383">
        <f>(IF(DASHBOARD!$J$2=AG7,DASHBOARD!$V$435,IF(DASHBOARD!$J$2=0,0,AG97)))</f>
        <v/>
      </c>
      <c r="AH97" s="383">
        <f>(IF(DASHBOARD!$J$2=AH7,DASHBOARD!$V$435,IF(DASHBOARD!$J$2=0,0,AH97)))</f>
        <v/>
      </c>
      <c r="AI97" s="383">
        <f>(IF(DASHBOARD!$J$2=AI7,DASHBOARD!$V$435,IF(DASHBOARD!$J$2=0,0,AI97)))</f>
        <v/>
      </c>
      <c r="AJ97" s="383">
        <f>(IF(DASHBOARD!$J$2=AJ7,DASHBOARD!$V$435,IF(DASHBOARD!$J$2=0,0,AJ97)))</f>
        <v/>
      </c>
      <c r="AK97" s="383">
        <f>(IF(DASHBOARD!$J$2=AK7,DASHBOARD!$V$435,IF(DASHBOARD!$J$2=0,0,AK97)))</f>
        <v/>
      </c>
      <c r="AL97" s="383">
        <f>(IF(DASHBOARD!$J$2=AL7,DASHBOARD!$V$435,IF(DASHBOARD!$J$2=0,0,AL97)))</f>
        <v/>
      </c>
      <c r="AM97" s="383">
        <f>(IF(DASHBOARD!$J$2=AM7,DASHBOARD!$V$435,IF(DASHBOARD!$J$2=0,0,AM97)))</f>
        <v/>
      </c>
      <c r="AN97" s="383">
        <f>(IF(DASHBOARD!$J$2=AN7,DASHBOARD!$V$435,IF(DASHBOARD!$J$2=0,0,AN97)))</f>
        <v/>
      </c>
      <c r="AO97" s="383">
        <f>(IF(DASHBOARD!$J$2=AO7,DASHBOARD!$V$435,IF(DASHBOARD!$J$2=0,0,AO97)))</f>
        <v/>
      </c>
      <c r="AP97" s="383">
        <f>(IF(DASHBOARD!$J$2=AP7,DASHBOARD!$V$435,IF(DASHBOARD!$J$2=0,0,AP97)))</f>
        <v/>
      </c>
      <c r="AQ97" s="383">
        <f>(IF(DASHBOARD!$J$2=AQ7,DASHBOARD!$V$435,IF(DASHBOARD!$J$2=0,0,AQ97)))</f>
        <v/>
      </c>
      <c r="AR97" s="383">
        <f>(IF(DASHBOARD!$J$2=AR7,DASHBOARD!$V$435,IF(DASHBOARD!$J$2=0,0,AR97)))</f>
        <v/>
      </c>
      <c r="AS97" s="383">
        <f>(IF(DASHBOARD!$J$2=AS7,DASHBOARD!$V$435,IF(DASHBOARD!$J$2=0,0,AS97)))</f>
        <v/>
      </c>
      <c r="AT97" s="383">
        <f>(IF(DASHBOARD!$J$2=AT7,DASHBOARD!$V$435,IF(DASHBOARD!$J$2=0,0,AT97)))</f>
        <v/>
      </c>
      <c r="AU97" s="383">
        <f>(IF(DASHBOARD!$J$2=AU7,DASHBOARD!$V$435,IF(DASHBOARD!$J$2=0,0,AU97)))</f>
        <v/>
      </c>
      <c r="AV97" s="383">
        <f>(IF(DASHBOARD!$J$2=AV7,DASHBOARD!$V$435,IF(DASHBOARD!$J$2=0,0,AV97)))</f>
        <v/>
      </c>
      <c r="AW97" s="383">
        <f>(IF(DASHBOARD!$J$2=AW7,DASHBOARD!$V$435,IF(DASHBOARD!$J$2=0,0,AW97)))</f>
        <v/>
      </c>
      <c r="AX97" s="383">
        <f>(IF(DASHBOARD!$J$2=AX7,DASHBOARD!$V$435,IF(DASHBOARD!$J$2=0,0,AX97)))</f>
        <v/>
      </c>
      <c r="AY97" s="383">
        <f>(IF(DASHBOARD!$J$2=AY7,DASHBOARD!$V$435,IF(DASHBOARD!$J$2=0,0,AY97)))</f>
        <v/>
      </c>
      <c r="AZ97" s="383">
        <f>(IF(DASHBOARD!$J$2=AZ7,DASHBOARD!$V$435,IF(DASHBOARD!$J$2=0,0,AZ97)))</f>
        <v/>
      </c>
      <c r="BA97" s="383">
        <f>(IF(DASHBOARD!$J$2=BA7,DASHBOARD!$V$435,IF(DASHBOARD!$J$2=0,0,BA97)))</f>
        <v/>
      </c>
      <c r="BB97" s="384">
        <f>IF(SUM(F97:BA97)&lt;&gt;0,AVERAGEIF(F97:BA97,"&gt;0",F97:BA97),0)</f>
        <v/>
      </c>
      <c r="BC97" s="147" t="n"/>
      <c r="BD97" s="385">
        <f>MAXA(F97:BA97)</f>
        <v/>
      </c>
      <c r="BE97" s="1461">
        <f>IF(BD97&lt;&gt;0,VLOOKUP(BD97,$F$10:$BA$10,MATCH(BD97,F97:BA97,0)),"")</f>
        <v/>
      </c>
      <c r="BF97" s="385">
        <f t="array" ref="BF97">MIN(IF(F97:BA97&gt;0,F97:BA97))</f>
        <v/>
      </c>
      <c r="BG97" s="1461">
        <f>IF(BF97&lt;&gt;0,VLOOKUP(BF97,$F$10:$BA$10,MATCH($BF97,$F97:$BA97,0)),"")</f>
        <v/>
      </c>
      <c r="BI97" s="1368">
        <f>HLOOKUP($BI$9,$S$10:$AI$443,1+$BL97,TRUE)</f>
        <v/>
      </c>
      <c r="BJ97" s="1369">
        <f>HLOOKUP($BJ$9,$AJ$10:$AW$443,1+$BL97,TRUE)</f>
        <v/>
      </c>
      <c r="BK97" s="151" t="n"/>
      <c r="BL97" s="387" t="n">
        <v>86</v>
      </c>
      <c r="BM97" s="399" t="n"/>
    </row>
    <row r="98" ht="20.25" customHeight="1" s="18" thickBot="1" thickTop="1">
      <c r="B98" s="1370" t="n"/>
      <c r="C98" s="1413" t="n"/>
      <c r="D98" s="1462" t="n"/>
      <c r="E98" s="402" t="inlineStr">
        <is>
          <t>Lanna #1, 150</t>
        </is>
      </c>
      <c r="F98" s="383">
        <f>(IF(DASHBOARD!$J$2=F7,DASHBOARD!$V$436,IF(DASHBOARD!$J$2=0,0,F98)))</f>
        <v/>
      </c>
      <c r="G98" s="383">
        <f>(IF(DASHBOARD!$J$2=G7,DASHBOARD!$V$436,IF(DASHBOARD!$J$2=0,0,G98)))</f>
        <v/>
      </c>
      <c r="H98" s="383">
        <f>(IF(DASHBOARD!$J$2=H7,DASHBOARD!$V$436,IF(DASHBOARD!$J$2=0,0,H98)))</f>
        <v/>
      </c>
      <c r="I98" s="383">
        <f>(IF(DASHBOARD!$J$2=I7,DASHBOARD!$V$436,IF(DASHBOARD!$J$2=0,0,I98)))</f>
        <v/>
      </c>
      <c r="J98" s="383">
        <f>(IF(DASHBOARD!$J$2=J7,DASHBOARD!$V$436,IF(DASHBOARD!$J$2=0,0,J98)))</f>
        <v/>
      </c>
      <c r="K98" s="383">
        <f>(IF(DASHBOARD!$J$2=K7,DASHBOARD!$V$436,IF(DASHBOARD!$J$2=0,0,K98)))</f>
        <v/>
      </c>
      <c r="L98" s="383">
        <f>(IF(DASHBOARD!$J$2=L7,DASHBOARD!$V$436,IF(DASHBOARD!$J$2=0,0,L98)))</f>
        <v/>
      </c>
      <c r="M98" s="383">
        <f>(IF(DASHBOARD!$J$2=M7,DASHBOARD!$V$436,IF(DASHBOARD!$J$2=0,0,M98)))</f>
        <v/>
      </c>
      <c r="N98" s="383">
        <f>(IF(DASHBOARD!$J$2=N7,DASHBOARD!$V$436,IF(DASHBOARD!$J$2=0,0,N98)))</f>
        <v/>
      </c>
      <c r="O98" s="383">
        <f>(IF(DASHBOARD!$J$2=O7,DASHBOARD!$V$436,IF(DASHBOARD!$J$2=0,0,O98)))</f>
        <v/>
      </c>
      <c r="P98" s="383">
        <f>(IF(DASHBOARD!$J$2=P7,DASHBOARD!$V$436,IF(DASHBOARD!$J$2=0,0,P98)))</f>
        <v/>
      </c>
      <c r="Q98" s="383">
        <f>(IF(DASHBOARD!$J$2=Q7,DASHBOARD!$V$436,IF(DASHBOARD!$J$2=0,0,Q98)))</f>
        <v/>
      </c>
      <c r="R98" s="383">
        <f>(IF(DASHBOARD!$J$2=R7,DASHBOARD!$V$436,IF(DASHBOARD!$J$2=0,0,R98)))</f>
        <v/>
      </c>
      <c r="S98" s="383">
        <f>(IF(DASHBOARD!$J$2=S7,DASHBOARD!$V$436,IF(DASHBOARD!$J$2=0,0,S98)))</f>
        <v/>
      </c>
      <c r="T98" s="383">
        <f>(IF(DASHBOARD!$J$2=T7,DASHBOARD!$V$436,IF(DASHBOARD!$J$2=0,0,T98)))</f>
        <v/>
      </c>
      <c r="U98" s="383">
        <f>(IF(DASHBOARD!$J$2=U7,DASHBOARD!$V$436,IF(DASHBOARD!$J$2=0,0,U98)))</f>
        <v/>
      </c>
      <c r="V98" s="383">
        <f>(IF(DASHBOARD!$J$2=V7,DASHBOARD!$V$436,IF(DASHBOARD!$J$2=0,0,V98)))</f>
        <v/>
      </c>
      <c r="W98" s="383">
        <f>(IF(DASHBOARD!$J$2=W7,DASHBOARD!$V$436,IF(DASHBOARD!$J$2=0,0,W98)))</f>
        <v/>
      </c>
      <c r="X98" s="383">
        <f>(IF(DASHBOARD!$J$2=X7,DASHBOARD!$V$436,IF(DASHBOARD!$J$2=0,0,X98)))</f>
        <v/>
      </c>
      <c r="Y98" s="383">
        <f>(IF(DASHBOARD!$J$2=Y7,DASHBOARD!$V$436,IF(DASHBOARD!$J$2=0,0,Y98)))</f>
        <v/>
      </c>
      <c r="Z98" s="383">
        <f>(IF(DASHBOARD!$J$2=Z7,DASHBOARD!$V$436,IF(DASHBOARD!$J$2=0,0,Z98)))</f>
        <v/>
      </c>
      <c r="AA98" s="383">
        <f>(IF(DASHBOARD!$J$2=AA7,DASHBOARD!$V$436,IF(DASHBOARD!$J$2=0,0,AA98)))</f>
        <v/>
      </c>
      <c r="AB98" s="383">
        <f>(IF(DASHBOARD!$J$2=AB7,DASHBOARD!$V$436,IF(DASHBOARD!$J$2=0,0,AB98)))</f>
        <v/>
      </c>
      <c r="AC98" s="383">
        <f>(IF(DASHBOARD!$J$2=AC7,DASHBOARD!$V$436,IF(DASHBOARD!$J$2=0,0,AC98)))</f>
        <v/>
      </c>
      <c r="AD98" s="383">
        <f>(IF(DASHBOARD!$J$2=AD7,DASHBOARD!$V$436,IF(DASHBOARD!$J$2=0,0,AD98)))</f>
        <v/>
      </c>
      <c r="AE98" s="383">
        <f>(IF(DASHBOARD!$J$2=AE7,DASHBOARD!$V$436,IF(DASHBOARD!$J$2=0,0,AE98)))</f>
        <v/>
      </c>
      <c r="AF98" s="383">
        <f>(IF(DASHBOARD!$J$2=AF7,DASHBOARD!$V$436,IF(DASHBOARD!$J$2=0,0,AF98)))</f>
        <v/>
      </c>
      <c r="AG98" s="383">
        <f>(IF(DASHBOARD!$J$2=AG7,DASHBOARD!$V$436,IF(DASHBOARD!$J$2=0,0,AG98)))</f>
        <v/>
      </c>
      <c r="AH98" s="383">
        <f>(IF(DASHBOARD!$J$2=AH7,DASHBOARD!$V$436,IF(DASHBOARD!$J$2=0,0,AH98)))</f>
        <v/>
      </c>
      <c r="AI98" s="383">
        <f>(IF(DASHBOARD!$J$2=AI7,DASHBOARD!$V$436,IF(DASHBOARD!$J$2=0,0,AI98)))</f>
        <v/>
      </c>
      <c r="AJ98" s="383">
        <f>(IF(DASHBOARD!$J$2=AJ7,DASHBOARD!$V$436,IF(DASHBOARD!$J$2=0,0,AJ98)))</f>
        <v/>
      </c>
      <c r="AK98" s="383">
        <f>(IF(DASHBOARD!$J$2=AK7,DASHBOARD!$V$436,IF(DASHBOARD!$J$2=0,0,AK98)))</f>
        <v/>
      </c>
      <c r="AL98" s="383">
        <f>(IF(DASHBOARD!$J$2=AL7,DASHBOARD!$V$436,IF(DASHBOARD!$J$2=0,0,AL98)))</f>
        <v/>
      </c>
      <c r="AM98" s="383">
        <f>(IF(DASHBOARD!$J$2=AM7,DASHBOARD!$V$436,IF(DASHBOARD!$J$2=0,0,AM98)))</f>
        <v/>
      </c>
      <c r="AN98" s="383">
        <f>(IF(DASHBOARD!$J$2=AN7,DASHBOARD!$V$436,IF(DASHBOARD!$J$2=0,0,AN98)))</f>
        <v/>
      </c>
      <c r="AO98" s="383">
        <f>(IF(DASHBOARD!$J$2=AO7,DASHBOARD!$V$436,IF(DASHBOARD!$J$2=0,0,AO98)))</f>
        <v/>
      </c>
      <c r="AP98" s="383">
        <f>(IF(DASHBOARD!$J$2=AP7,DASHBOARD!$V$436,IF(DASHBOARD!$J$2=0,0,AP98)))</f>
        <v/>
      </c>
      <c r="AQ98" s="383">
        <f>(IF(DASHBOARD!$J$2=AQ7,DASHBOARD!$V$436,IF(DASHBOARD!$J$2=0,0,AQ98)))</f>
        <v/>
      </c>
      <c r="AR98" s="383">
        <f>(IF(DASHBOARD!$J$2=AR7,DASHBOARD!$V$436,IF(DASHBOARD!$J$2=0,0,AR98)))</f>
        <v/>
      </c>
      <c r="AS98" s="383">
        <f>(IF(DASHBOARD!$J$2=AS7,DASHBOARD!$V$436,IF(DASHBOARD!$J$2=0,0,AS98)))</f>
        <v/>
      </c>
      <c r="AT98" s="383">
        <f>(IF(DASHBOARD!$J$2=AT7,DASHBOARD!$V$436,IF(DASHBOARD!$J$2=0,0,AT98)))</f>
        <v/>
      </c>
      <c r="AU98" s="383">
        <f>(IF(DASHBOARD!$J$2=AU7,DASHBOARD!$V$436,IF(DASHBOARD!$J$2=0,0,AU98)))</f>
        <v/>
      </c>
      <c r="AV98" s="383">
        <f>(IF(DASHBOARD!$J$2=AV7,DASHBOARD!$V$436,IF(DASHBOARD!$J$2=0,0,AV98)))</f>
        <v/>
      </c>
      <c r="AW98" s="383">
        <f>(IF(DASHBOARD!$J$2=AW7,DASHBOARD!$V$436,IF(DASHBOARD!$J$2=0,0,AW98)))</f>
        <v/>
      </c>
      <c r="AX98" s="383">
        <f>(IF(DASHBOARD!$J$2=AX7,DASHBOARD!$V$436,IF(DASHBOARD!$J$2=0,0,AX98)))</f>
        <v/>
      </c>
      <c r="AY98" s="383">
        <f>(IF(DASHBOARD!$J$2=AY7,DASHBOARD!$V$436,IF(DASHBOARD!$J$2=0,0,AY98)))</f>
        <v/>
      </c>
      <c r="AZ98" s="383">
        <f>(IF(DASHBOARD!$J$2=AZ7,DASHBOARD!$V$436,IF(DASHBOARD!$J$2=0,0,AZ98)))</f>
        <v/>
      </c>
      <c r="BA98" s="383">
        <f>(IF(DASHBOARD!$J$2=BA7,DASHBOARD!$V$436,IF(DASHBOARD!$J$2=0,0,BA98)))</f>
        <v/>
      </c>
      <c r="BB98" s="384" t="n"/>
      <c r="BC98" s="147" t="n"/>
      <c r="BD98" s="385" t="n"/>
      <c r="BE98" s="1461" t="n"/>
      <c r="BF98" s="385" t="n"/>
      <c r="BG98" s="1461" t="n"/>
      <c r="BI98" s="1368" t="n"/>
      <c r="BJ98" s="1369" t="n"/>
      <c r="BK98" s="151" t="n"/>
      <c r="BL98" s="387">
        <f>BL97+1</f>
        <v/>
      </c>
      <c r="BM98" s="399" t="n"/>
    </row>
    <row r="99" ht="20.25" customHeight="1" s="18" thickBot="1" thickTop="1">
      <c r="B99" s="1370" t="n"/>
      <c r="C99" s="1413" t="n"/>
      <c r="D99" s="1463" t="n"/>
      <c r="E99" s="402" t="inlineStr">
        <is>
          <t>Lanna #2, 150</t>
        </is>
      </c>
      <c r="F99" s="383">
        <f>(IF(DASHBOARD!$J$2=F7,DASHBOARD!$V$437,IF(DASHBOARD!$J$2=0,0,F99)))</f>
        <v/>
      </c>
      <c r="G99" s="383">
        <f>(IF(DASHBOARD!$J$2=G7,DASHBOARD!$V$437,IF(DASHBOARD!$J$2=0,0,G99)))</f>
        <v/>
      </c>
      <c r="H99" s="383">
        <f>(IF(DASHBOARD!$J$2=H7,DASHBOARD!$V$437,IF(DASHBOARD!$J$2=0,0,H99)))</f>
        <v/>
      </c>
      <c r="I99" s="383">
        <f>(IF(DASHBOARD!$J$2=I7,DASHBOARD!$V$437,IF(DASHBOARD!$J$2=0,0,I99)))</f>
        <v/>
      </c>
      <c r="J99" s="383">
        <f>(IF(DASHBOARD!$J$2=J7,DASHBOARD!$V$437,IF(DASHBOARD!$J$2=0,0,J99)))</f>
        <v/>
      </c>
      <c r="K99" s="383">
        <f>(IF(DASHBOARD!$J$2=K7,DASHBOARD!$V$437,IF(DASHBOARD!$J$2=0,0,K99)))</f>
        <v/>
      </c>
      <c r="L99" s="383">
        <f>(IF(DASHBOARD!$J$2=L7,DASHBOARD!$V$437,IF(DASHBOARD!$J$2=0,0,L99)))</f>
        <v/>
      </c>
      <c r="M99" s="383">
        <f>(IF(DASHBOARD!$J$2=M7,DASHBOARD!$V$437,IF(DASHBOARD!$J$2=0,0,M99)))</f>
        <v/>
      </c>
      <c r="N99" s="383">
        <f>(IF(DASHBOARD!$J$2=N7,DASHBOARD!$V$437,IF(DASHBOARD!$J$2=0,0,N99)))</f>
        <v/>
      </c>
      <c r="O99" s="383">
        <f>(IF(DASHBOARD!$J$2=O7,DASHBOARD!$V$437,IF(DASHBOARD!$J$2=0,0,O99)))</f>
        <v/>
      </c>
      <c r="P99" s="383">
        <f>(IF(DASHBOARD!$J$2=P7,DASHBOARD!$V$437,IF(DASHBOARD!$J$2=0,0,P99)))</f>
        <v/>
      </c>
      <c r="Q99" s="383">
        <f>(IF(DASHBOARD!$J$2=Q7,DASHBOARD!$V$437,IF(DASHBOARD!$J$2=0,0,Q99)))</f>
        <v/>
      </c>
      <c r="R99" s="383">
        <f>(IF(DASHBOARD!$J$2=R7,DASHBOARD!$V$437,IF(DASHBOARD!$J$2=0,0,R99)))</f>
        <v/>
      </c>
      <c r="S99" s="383">
        <f>(IF(DASHBOARD!$J$2=S7,DASHBOARD!$V$437,IF(DASHBOARD!$J$2=0,0,S99)))</f>
        <v/>
      </c>
      <c r="T99" s="383">
        <f>(IF(DASHBOARD!$J$2=T7,DASHBOARD!$V$437,IF(DASHBOARD!$J$2=0,0,T99)))</f>
        <v/>
      </c>
      <c r="U99" s="383">
        <f>(IF(DASHBOARD!$J$2=U7,DASHBOARD!$V$437,IF(DASHBOARD!$J$2=0,0,U99)))</f>
        <v/>
      </c>
      <c r="V99" s="383">
        <f>(IF(DASHBOARD!$J$2=V7,DASHBOARD!$V$437,IF(DASHBOARD!$J$2=0,0,V99)))</f>
        <v/>
      </c>
      <c r="W99" s="383">
        <f>(IF(DASHBOARD!$J$2=W7,DASHBOARD!$V$437,IF(DASHBOARD!$J$2=0,0,W99)))</f>
        <v/>
      </c>
      <c r="X99" s="383">
        <f>(IF(DASHBOARD!$J$2=X7,DASHBOARD!$V$437,IF(DASHBOARD!$J$2=0,0,X99)))</f>
        <v/>
      </c>
      <c r="Y99" s="383">
        <f>(IF(DASHBOARD!$J$2=Y7,DASHBOARD!$V$437,IF(DASHBOARD!$J$2=0,0,Y99)))</f>
        <v/>
      </c>
      <c r="Z99" s="383">
        <f>(IF(DASHBOARD!$J$2=Z7,DASHBOARD!$V$437,IF(DASHBOARD!$J$2=0,0,Z99)))</f>
        <v/>
      </c>
      <c r="AA99" s="383">
        <f>(IF(DASHBOARD!$J$2=AA7,DASHBOARD!$V$437,IF(DASHBOARD!$J$2=0,0,AA99)))</f>
        <v/>
      </c>
      <c r="AB99" s="383">
        <f>(IF(DASHBOARD!$J$2=AB7,DASHBOARD!$V$437,IF(DASHBOARD!$J$2=0,0,AB99)))</f>
        <v/>
      </c>
      <c r="AC99" s="383">
        <f>(IF(DASHBOARD!$J$2=AC7,DASHBOARD!$V$437,IF(DASHBOARD!$J$2=0,0,AC99)))</f>
        <v/>
      </c>
      <c r="AD99" s="383">
        <f>(IF(DASHBOARD!$J$2=AD7,DASHBOARD!$V$437,IF(DASHBOARD!$J$2=0,0,AD99)))</f>
        <v/>
      </c>
      <c r="AE99" s="383">
        <f>(IF(DASHBOARD!$J$2=AE7,DASHBOARD!$V$437,IF(DASHBOARD!$J$2=0,0,AE99)))</f>
        <v/>
      </c>
      <c r="AF99" s="383">
        <f>(IF(DASHBOARD!$J$2=AF7,DASHBOARD!$V$437,IF(DASHBOARD!$J$2=0,0,AF99)))</f>
        <v/>
      </c>
      <c r="AG99" s="383">
        <f>(IF(DASHBOARD!$J$2=AG7,DASHBOARD!$V$437,IF(DASHBOARD!$J$2=0,0,AG99)))</f>
        <v/>
      </c>
      <c r="AH99" s="383">
        <f>(IF(DASHBOARD!$J$2=AH7,DASHBOARD!$V$437,IF(DASHBOARD!$J$2=0,0,AH99)))</f>
        <v/>
      </c>
      <c r="AI99" s="383">
        <f>(IF(DASHBOARD!$J$2=AI7,DASHBOARD!$V$437,IF(DASHBOARD!$J$2=0,0,AI99)))</f>
        <v/>
      </c>
      <c r="AJ99" s="383">
        <f>(IF(DASHBOARD!$J$2=AJ7,DASHBOARD!$V$437,IF(DASHBOARD!$J$2=0,0,AJ99)))</f>
        <v/>
      </c>
      <c r="AK99" s="383">
        <f>(IF(DASHBOARD!$J$2=AK7,DASHBOARD!$V$437,IF(DASHBOARD!$J$2=0,0,AK99)))</f>
        <v/>
      </c>
      <c r="AL99" s="383">
        <f>(IF(DASHBOARD!$J$2=AL7,DASHBOARD!$V$437,IF(DASHBOARD!$J$2=0,0,AL99)))</f>
        <v/>
      </c>
      <c r="AM99" s="383">
        <f>(IF(DASHBOARD!$J$2=AM7,DASHBOARD!$V$437,IF(DASHBOARD!$J$2=0,0,AM99)))</f>
        <v/>
      </c>
      <c r="AN99" s="383">
        <f>(IF(DASHBOARD!$J$2=AN7,DASHBOARD!$V$437,IF(DASHBOARD!$J$2=0,0,AN99)))</f>
        <v/>
      </c>
      <c r="AO99" s="383">
        <f>(IF(DASHBOARD!$J$2=AO7,DASHBOARD!$V$437,IF(DASHBOARD!$J$2=0,0,AO99)))</f>
        <v/>
      </c>
      <c r="AP99" s="383">
        <f>(IF(DASHBOARD!$J$2=AP7,DASHBOARD!$V$437,IF(DASHBOARD!$J$2=0,0,AP99)))</f>
        <v/>
      </c>
      <c r="AQ99" s="383">
        <f>(IF(DASHBOARD!$J$2=AQ7,DASHBOARD!$V$437,IF(DASHBOARD!$J$2=0,0,AQ99)))</f>
        <v/>
      </c>
      <c r="AR99" s="383">
        <f>(IF(DASHBOARD!$J$2=AR7,DASHBOARD!$V$437,IF(DASHBOARD!$J$2=0,0,AR99)))</f>
        <v/>
      </c>
      <c r="AS99" s="383">
        <f>(IF(DASHBOARD!$J$2=AS7,DASHBOARD!$V$437,IF(DASHBOARD!$J$2=0,0,AS99)))</f>
        <v/>
      </c>
      <c r="AT99" s="383">
        <f>(IF(DASHBOARD!$J$2=AT7,DASHBOARD!$V$437,IF(DASHBOARD!$J$2=0,0,AT99)))</f>
        <v/>
      </c>
      <c r="AU99" s="383">
        <f>(IF(DASHBOARD!$J$2=AU7,DASHBOARD!$V$437,IF(DASHBOARD!$J$2=0,0,AU99)))</f>
        <v/>
      </c>
      <c r="AV99" s="383">
        <f>(IF(DASHBOARD!$J$2=AV7,DASHBOARD!$V$437,IF(DASHBOARD!$J$2=0,0,AV99)))</f>
        <v/>
      </c>
      <c r="AW99" s="383">
        <f>(IF(DASHBOARD!$J$2=AW7,DASHBOARD!$V$437,IF(DASHBOARD!$J$2=0,0,AW99)))</f>
        <v/>
      </c>
      <c r="AX99" s="383">
        <f>(IF(DASHBOARD!$J$2=AX7,DASHBOARD!$V$437,IF(DASHBOARD!$J$2=0,0,AX99)))</f>
        <v/>
      </c>
      <c r="AY99" s="383">
        <f>(IF(DASHBOARD!$J$2=AY7,DASHBOARD!$V$437,IF(DASHBOARD!$J$2=0,0,AY99)))</f>
        <v/>
      </c>
      <c r="AZ99" s="383">
        <f>(IF(DASHBOARD!$J$2=AZ7,DASHBOARD!$V$437,IF(DASHBOARD!$J$2=0,0,AZ99)))</f>
        <v/>
      </c>
      <c r="BA99" s="383">
        <f>(IF(DASHBOARD!$J$2=BA7,DASHBOARD!$V$437,IF(DASHBOARD!$J$2=0,0,BA99)))</f>
        <v/>
      </c>
      <c r="BB99" s="384" t="n"/>
      <c r="BC99" s="147" t="n"/>
      <c r="BD99" s="385" t="n"/>
      <c r="BE99" s="1461" t="n"/>
      <c r="BF99" s="385" t="n"/>
      <c r="BG99" s="1461" t="n"/>
      <c r="BI99" s="1368" t="n"/>
      <c r="BJ99" s="1369" t="n"/>
      <c r="BK99" s="151" t="n"/>
      <c r="BL99" s="387">
        <f>BL98+1</f>
        <v/>
      </c>
      <c r="BM99" s="399" t="n"/>
    </row>
    <row r="100" ht="20.25" customHeight="1" s="18" thickBot="1" thickTop="1">
      <c r="B100" s="1370" t="n"/>
      <c r="C100" s="1413" t="n"/>
      <c r="D100" s="230" t="n"/>
      <c r="E100" s="402" t="n"/>
      <c r="F100" s="383" t="n"/>
      <c r="G100" s="383" t="n"/>
      <c r="H100" s="383" t="n"/>
      <c r="I100" s="383" t="n"/>
      <c r="J100" s="383" t="n"/>
      <c r="K100" s="383" t="n"/>
      <c r="L100" s="383" t="n"/>
      <c r="M100" s="383" t="n"/>
      <c r="N100" s="383" t="n"/>
      <c r="O100" s="383" t="n"/>
      <c r="P100" s="383" t="n"/>
      <c r="Q100" s="383" t="n"/>
      <c r="R100" s="383" t="n"/>
      <c r="S100" s="383" t="n"/>
      <c r="T100" s="383" t="n"/>
      <c r="U100" s="383" t="n"/>
      <c r="V100" s="383" t="n"/>
      <c r="W100" s="383" t="n"/>
      <c r="X100" s="383" t="n"/>
      <c r="Y100" s="383" t="n"/>
      <c r="Z100" s="383" t="n"/>
      <c r="AA100" s="383" t="n"/>
      <c r="AB100" s="383" t="n"/>
      <c r="AC100" s="383" t="n"/>
      <c r="AD100" s="383" t="n"/>
      <c r="AE100" s="383" t="n"/>
      <c r="AF100" s="383" t="n"/>
      <c r="AG100" s="383" t="n"/>
      <c r="AH100" s="383" t="n"/>
      <c r="AI100" s="383" t="n"/>
      <c r="AJ100" s="383" t="n"/>
      <c r="AK100" s="383" t="n"/>
      <c r="AL100" s="383" t="n"/>
      <c r="AM100" s="383" t="n"/>
      <c r="AN100" s="383" t="n"/>
      <c r="AO100" s="383" t="n"/>
      <c r="AP100" s="383" t="n"/>
      <c r="AQ100" s="383" t="n"/>
      <c r="AR100" s="383" t="n"/>
      <c r="AS100" s="383" t="n"/>
      <c r="AT100" s="383" t="n"/>
      <c r="AU100" s="383" t="n"/>
      <c r="AV100" s="383" t="n"/>
      <c r="AW100" s="383" t="n"/>
      <c r="AX100" s="383" t="n"/>
      <c r="AY100" s="383" t="n"/>
      <c r="AZ100" s="383" t="n"/>
      <c r="BA100" s="383" t="n"/>
      <c r="BB100" s="384" t="n"/>
      <c r="BC100" s="147" t="n"/>
      <c r="BD100" s="385" t="n"/>
      <c r="BE100" s="1461" t="n"/>
      <c r="BF100" s="385" t="n"/>
      <c r="BG100" s="1461" t="n"/>
      <c r="BI100" s="1368" t="n"/>
      <c r="BJ100" s="1369" t="n"/>
      <c r="BK100" s="151" t="n"/>
      <c r="BL100" s="387">
        <f>BL99+1</f>
        <v/>
      </c>
      <c r="BM100" s="399" t="n"/>
    </row>
    <row r="101" ht="20.25" customHeight="1" s="18" thickBot="1" thickTop="1">
      <c r="B101" s="1370" t="n"/>
      <c r="C101" s="1413" t="n"/>
      <c r="D101" s="1096" t="inlineStr">
        <is>
          <t>LANNA 150</t>
        </is>
      </c>
      <c r="E101" s="402" t="inlineStr">
        <is>
          <t>Sungguminasa # 1, 150</t>
        </is>
      </c>
      <c r="F101" s="383">
        <f>(IF(DASHBOARD!$J$2=F7,DASHBOARD!$V$456,IF(DASHBOARD!$J$2=0,0,F101)))</f>
        <v/>
      </c>
      <c r="G101" s="383">
        <f>(IF(DASHBOARD!$J$2=G7,DASHBOARD!$V$456,IF(DASHBOARD!$J$2=0,0,G101)))</f>
        <v/>
      </c>
      <c r="H101" s="383">
        <f>(IF(DASHBOARD!$J$2=H7,DASHBOARD!$V$456,IF(DASHBOARD!$J$2=0,0,H101)))</f>
        <v/>
      </c>
      <c r="I101" s="383">
        <f>(IF(DASHBOARD!$J$2=I7,DASHBOARD!$V$456,IF(DASHBOARD!$J$2=0,0,I101)))</f>
        <v/>
      </c>
      <c r="J101" s="383">
        <f>(IF(DASHBOARD!$J$2=J7,DASHBOARD!$V$456,IF(DASHBOARD!$J$2=0,0,J101)))</f>
        <v/>
      </c>
      <c r="K101" s="383">
        <f>(IF(DASHBOARD!$J$2=K7,DASHBOARD!$V$456,IF(DASHBOARD!$J$2=0,0,K101)))</f>
        <v/>
      </c>
      <c r="L101" s="383">
        <f>(IF(DASHBOARD!$J$2=L7,DASHBOARD!$V$456,IF(DASHBOARD!$J$2=0,0,L101)))</f>
        <v/>
      </c>
      <c r="M101" s="383">
        <f>(IF(DASHBOARD!$J$2=M7,DASHBOARD!$V$456,IF(DASHBOARD!$J$2=0,0,M101)))</f>
        <v/>
      </c>
      <c r="N101" s="383">
        <f>(IF(DASHBOARD!$J$2=N7,DASHBOARD!$V$456,IF(DASHBOARD!$J$2=0,0,N101)))</f>
        <v/>
      </c>
      <c r="O101" s="383">
        <f>(IF(DASHBOARD!$J$2=O7,DASHBOARD!$V$456,IF(DASHBOARD!$J$2=0,0,O101)))</f>
        <v/>
      </c>
      <c r="P101" s="383">
        <f>(IF(DASHBOARD!$J$2=P7,DASHBOARD!$V$456,IF(DASHBOARD!$J$2=0,0,P101)))</f>
        <v/>
      </c>
      <c r="Q101" s="383">
        <f>(IF(DASHBOARD!$J$2=Q7,DASHBOARD!$V$456,IF(DASHBOARD!$J$2=0,0,Q101)))</f>
        <v/>
      </c>
      <c r="R101" s="383">
        <f>(IF(DASHBOARD!$J$2=R7,DASHBOARD!$V$456,IF(DASHBOARD!$J$2=0,0,R101)))</f>
        <v/>
      </c>
      <c r="S101" s="383">
        <f>(IF(DASHBOARD!$J$2=S7,DASHBOARD!$V$456,IF(DASHBOARD!$J$2=0,0,S101)))</f>
        <v/>
      </c>
      <c r="T101" s="383">
        <f>(IF(DASHBOARD!$J$2=T7,DASHBOARD!$V$456,IF(DASHBOARD!$J$2=0,0,T101)))</f>
        <v/>
      </c>
      <c r="U101" s="383">
        <f>(IF(DASHBOARD!$J$2=U7,DASHBOARD!$V$456,IF(DASHBOARD!$J$2=0,0,U101)))</f>
        <v/>
      </c>
      <c r="V101" s="383">
        <f>(IF(DASHBOARD!$J$2=V7,DASHBOARD!$V$456,IF(DASHBOARD!$J$2=0,0,V101)))</f>
        <v/>
      </c>
      <c r="W101" s="383">
        <f>(IF(DASHBOARD!$J$2=W7,DASHBOARD!$V$456,IF(DASHBOARD!$J$2=0,0,W101)))</f>
        <v/>
      </c>
      <c r="X101" s="383">
        <f>(IF(DASHBOARD!$J$2=X7,DASHBOARD!$V$456,IF(DASHBOARD!$J$2=0,0,X101)))</f>
        <v/>
      </c>
      <c r="Y101" s="383">
        <f>(IF(DASHBOARD!$J$2=Y7,DASHBOARD!$V$456,IF(DASHBOARD!$J$2=0,0,Y101)))</f>
        <v/>
      </c>
      <c r="Z101" s="383">
        <f>(IF(DASHBOARD!$J$2=Z7,DASHBOARD!$V$456,IF(DASHBOARD!$J$2=0,0,Z101)))</f>
        <v/>
      </c>
      <c r="AA101" s="383">
        <f>(IF(DASHBOARD!$J$2=AA7,DASHBOARD!$V$456,IF(DASHBOARD!$J$2=0,0,AA101)))</f>
        <v/>
      </c>
      <c r="AB101" s="383">
        <f>(IF(DASHBOARD!$J$2=AB7,DASHBOARD!$V$456,IF(DASHBOARD!$J$2=0,0,AB101)))</f>
        <v/>
      </c>
      <c r="AC101" s="383">
        <f>(IF(DASHBOARD!$J$2=AC7,DASHBOARD!$V$456,IF(DASHBOARD!$J$2=0,0,AC101)))</f>
        <v/>
      </c>
      <c r="AD101" s="383">
        <f>(IF(DASHBOARD!$J$2=AD7,DASHBOARD!$V$456,IF(DASHBOARD!$J$2=0,0,AD101)))</f>
        <v/>
      </c>
      <c r="AE101" s="383">
        <f>(IF(DASHBOARD!$J$2=AE7,DASHBOARD!$V$456,IF(DASHBOARD!$J$2=0,0,AE101)))</f>
        <v/>
      </c>
      <c r="AF101" s="383">
        <f>(IF(DASHBOARD!$J$2=AF7,DASHBOARD!$V$456,IF(DASHBOARD!$J$2=0,0,AF101)))</f>
        <v/>
      </c>
      <c r="AG101" s="383">
        <f>(IF(DASHBOARD!$J$2=AG7,DASHBOARD!$V$456,IF(DASHBOARD!$J$2=0,0,AG101)))</f>
        <v/>
      </c>
      <c r="AH101" s="383">
        <f>(IF(DASHBOARD!$J$2=AH7,DASHBOARD!$V$456,IF(DASHBOARD!$J$2=0,0,AH101)))</f>
        <v/>
      </c>
      <c r="AI101" s="383">
        <f>(IF(DASHBOARD!$J$2=AI7,DASHBOARD!$V$456,IF(DASHBOARD!$J$2=0,0,AI101)))</f>
        <v/>
      </c>
      <c r="AJ101" s="383">
        <f>(IF(DASHBOARD!$J$2=AJ7,DASHBOARD!$V$456,IF(DASHBOARD!$J$2=0,0,AJ101)))</f>
        <v/>
      </c>
      <c r="AK101" s="383">
        <f>(IF(DASHBOARD!$J$2=AK7,DASHBOARD!$V$456,IF(DASHBOARD!$J$2=0,0,AK101)))</f>
        <v/>
      </c>
      <c r="AL101" s="383">
        <f>(IF(DASHBOARD!$J$2=AL7,DASHBOARD!$V$456,IF(DASHBOARD!$J$2=0,0,AL101)))</f>
        <v/>
      </c>
      <c r="AM101" s="383">
        <f>(IF(DASHBOARD!$J$2=AM7,DASHBOARD!$V$456,IF(DASHBOARD!$J$2=0,0,AM101)))</f>
        <v/>
      </c>
      <c r="AN101" s="383">
        <f>(IF(DASHBOARD!$J$2=AN7,DASHBOARD!$V$456,IF(DASHBOARD!$J$2=0,0,AN101)))</f>
        <v/>
      </c>
      <c r="AO101" s="383">
        <f>(IF(DASHBOARD!$J$2=AO7,DASHBOARD!$V$456,IF(DASHBOARD!$J$2=0,0,AO101)))</f>
        <v/>
      </c>
      <c r="AP101" s="383">
        <f>(IF(DASHBOARD!$J$2=AP7,DASHBOARD!$V$456,IF(DASHBOARD!$J$2=0,0,AP101)))</f>
        <v/>
      </c>
      <c r="AQ101" s="383">
        <f>(IF(DASHBOARD!$J$2=AQ7,DASHBOARD!$V$456,IF(DASHBOARD!$J$2=0,0,AQ101)))</f>
        <v/>
      </c>
      <c r="AR101" s="383">
        <f>(IF(DASHBOARD!$J$2=AR7,DASHBOARD!$V$456,IF(DASHBOARD!$J$2=0,0,AR101)))</f>
        <v/>
      </c>
      <c r="AS101" s="383">
        <f>(IF(DASHBOARD!$J$2=AS7,DASHBOARD!$V$456,IF(DASHBOARD!$J$2=0,0,AS101)))</f>
        <v/>
      </c>
      <c r="AT101" s="383">
        <f>(IF(DASHBOARD!$J$2=AT7,DASHBOARD!$V$456,IF(DASHBOARD!$J$2=0,0,AT101)))</f>
        <v/>
      </c>
      <c r="AU101" s="383">
        <f>(IF(DASHBOARD!$J$2=AU7,DASHBOARD!$V$456,IF(DASHBOARD!$J$2=0,0,AU101)))</f>
        <v/>
      </c>
      <c r="AV101" s="383">
        <f>(IF(DASHBOARD!$J$2=AV7,DASHBOARD!$V$456,IF(DASHBOARD!$J$2=0,0,AV101)))</f>
        <v/>
      </c>
      <c r="AW101" s="383">
        <f>(IF(DASHBOARD!$J$2=AW7,DASHBOARD!$V$456,IF(DASHBOARD!$J$2=0,0,AW101)))</f>
        <v/>
      </c>
      <c r="AX101" s="383">
        <f>(IF(DASHBOARD!$J$2=AX7,DASHBOARD!$V$456,IF(DASHBOARD!$J$2=0,0,AX101)))</f>
        <v/>
      </c>
      <c r="AY101" s="383">
        <f>(IF(DASHBOARD!$J$2=AY7,DASHBOARD!$V$456,IF(DASHBOARD!$J$2=0,0,AY101)))</f>
        <v/>
      </c>
      <c r="AZ101" s="383">
        <f>(IF(DASHBOARD!$J$2=AZ7,DASHBOARD!$V$456,IF(DASHBOARD!$J$2=0,0,AZ101)))</f>
        <v/>
      </c>
      <c r="BA101" s="383">
        <f>(IF(DASHBOARD!$J$2=BA7,DASHBOARD!$V$456,IF(DASHBOARD!$J$2=0,0,BA101)))</f>
        <v/>
      </c>
      <c r="BB101" s="384" t="n"/>
      <c r="BC101" s="147" t="n"/>
      <c r="BD101" s="385" t="n"/>
      <c r="BE101" s="1461" t="n"/>
      <c r="BF101" s="385" t="n"/>
      <c r="BG101" s="1461" t="n"/>
      <c r="BI101" s="1368" t="n"/>
      <c r="BJ101" s="1369" t="n"/>
      <c r="BK101" s="151" t="n"/>
      <c r="BL101" s="387">
        <f>BL100+1</f>
        <v/>
      </c>
      <c r="BM101" s="399" t="n"/>
    </row>
    <row r="102" ht="20.25" customHeight="1" s="18" thickBot="1" thickTop="1">
      <c r="B102" s="1370" t="n"/>
      <c r="C102" s="1413" t="n"/>
      <c r="D102" s="1462" t="n"/>
      <c r="E102" s="402" t="inlineStr">
        <is>
          <t>Sungguminasa # 2, 150</t>
        </is>
      </c>
      <c r="F102" s="383">
        <f>(IF(DASHBOARD!$J$2=F7,DASHBOARD!$V$457,IF(DASHBOARD!$J$2=0,0,F102)))</f>
        <v/>
      </c>
      <c r="G102" s="383">
        <f>(IF(DASHBOARD!$J$2=G7,DASHBOARD!$V$457,IF(DASHBOARD!$J$2=0,0,G102)))</f>
        <v/>
      </c>
      <c r="H102" s="383">
        <f>(IF(DASHBOARD!$J$2=H7,DASHBOARD!$V$457,IF(DASHBOARD!$J$2=0,0,H102)))</f>
        <v/>
      </c>
      <c r="I102" s="383">
        <f>(IF(DASHBOARD!$J$2=I7,DASHBOARD!$V$457,IF(DASHBOARD!$J$2=0,0,I102)))</f>
        <v/>
      </c>
      <c r="J102" s="383">
        <f>(IF(DASHBOARD!$J$2=J7,DASHBOARD!$V$457,IF(DASHBOARD!$J$2=0,0,J102)))</f>
        <v/>
      </c>
      <c r="K102" s="383">
        <f>(IF(DASHBOARD!$J$2=K7,DASHBOARD!$V$457,IF(DASHBOARD!$J$2=0,0,K102)))</f>
        <v/>
      </c>
      <c r="L102" s="383">
        <f>(IF(DASHBOARD!$J$2=L7,DASHBOARD!$V$457,IF(DASHBOARD!$J$2=0,0,L102)))</f>
        <v/>
      </c>
      <c r="M102" s="383">
        <f>(IF(DASHBOARD!$J$2=M7,DASHBOARD!$V$457,IF(DASHBOARD!$J$2=0,0,M102)))</f>
        <v/>
      </c>
      <c r="N102" s="383">
        <f>(IF(DASHBOARD!$J$2=N7,DASHBOARD!$V$457,IF(DASHBOARD!$J$2=0,0,N102)))</f>
        <v/>
      </c>
      <c r="O102" s="383">
        <f>(IF(DASHBOARD!$J$2=O7,DASHBOARD!$V$457,IF(DASHBOARD!$J$2=0,0,O102)))</f>
        <v/>
      </c>
      <c r="P102" s="383">
        <f>(IF(DASHBOARD!$J$2=P7,DASHBOARD!$V$457,IF(DASHBOARD!$J$2=0,0,P102)))</f>
        <v/>
      </c>
      <c r="Q102" s="383">
        <f>(IF(DASHBOARD!$J$2=Q7,DASHBOARD!$V$457,IF(DASHBOARD!$J$2=0,0,Q102)))</f>
        <v/>
      </c>
      <c r="R102" s="383">
        <f>(IF(DASHBOARD!$J$2=R7,DASHBOARD!$V$457,IF(DASHBOARD!$J$2=0,0,R102)))</f>
        <v/>
      </c>
      <c r="S102" s="383">
        <f>(IF(DASHBOARD!$J$2=S7,DASHBOARD!$V$457,IF(DASHBOARD!$J$2=0,0,S102)))</f>
        <v/>
      </c>
      <c r="T102" s="383">
        <f>(IF(DASHBOARD!$J$2=T7,DASHBOARD!$V$457,IF(DASHBOARD!$J$2=0,0,T102)))</f>
        <v/>
      </c>
      <c r="U102" s="383">
        <f>(IF(DASHBOARD!$J$2=U7,DASHBOARD!$V$457,IF(DASHBOARD!$J$2=0,0,U102)))</f>
        <v/>
      </c>
      <c r="V102" s="383">
        <f>(IF(DASHBOARD!$J$2=V7,DASHBOARD!$V$457,IF(DASHBOARD!$J$2=0,0,V102)))</f>
        <v/>
      </c>
      <c r="W102" s="383">
        <f>(IF(DASHBOARD!$J$2=W7,DASHBOARD!$V$457,IF(DASHBOARD!$J$2=0,0,W102)))</f>
        <v/>
      </c>
      <c r="X102" s="383">
        <f>(IF(DASHBOARD!$J$2=X7,DASHBOARD!$V$457,IF(DASHBOARD!$J$2=0,0,X102)))</f>
        <v/>
      </c>
      <c r="Y102" s="383">
        <f>(IF(DASHBOARD!$J$2=Y7,DASHBOARD!$V$457,IF(DASHBOARD!$J$2=0,0,Y102)))</f>
        <v/>
      </c>
      <c r="Z102" s="383">
        <f>(IF(DASHBOARD!$J$2=Z7,DASHBOARD!$V$457,IF(DASHBOARD!$J$2=0,0,Z102)))</f>
        <v/>
      </c>
      <c r="AA102" s="383">
        <f>(IF(DASHBOARD!$J$2=AA7,DASHBOARD!$V$457,IF(DASHBOARD!$J$2=0,0,AA102)))</f>
        <v/>
      </c>
      <c r="AB102" s="383">
        <f>(IF(DASHBOARD!$J$2=AB7,DASHBOARD!$V$457,IF(DASHBOARD!$J$2=0,0,AB102)))</f>
        <v/>
      </c>
      <c r="AC102" s="383">
        <f>(IF(DASHBOARD!$J$2=AC7,DASHBOARD!$V$457,IF(DASHBOARD!$J$2=0,0,AC102)))</f>
        <v/>
      </c>
      <c r="AD102" s="383">
        <f>(IF(DASHBOARD!$J$2=AD7,DASHBOARD!$V$457,IF(DASHBOARD!$J$2=0,0,AD102)))</f>
        <v/>
      </c>
      <c r="AE102" s="383">
        <f>(IF(DASHBOARD!$J$2=AE7,DASHBOARD!$V$457,IF(DASHBOARD!$J$2=0,0,AE102)))</f>
        <v/>
      </c>
      <c r="AF102" s="383">
        <f>(IF(DASHBOARD!$J$2=AF7,DASHBOARD!$V$457,IF(DASHBOARD!$J$2=0,0,AF102)))</f>
        <v/>
      </c>
      <c r="AG102" s="383">
        <f>(IF(DASHBOARD!$J$2=AG7,DASHBOARD!$V$457,IF(DASHBOARD!$J$2=0,0,AG102)))</f>
        <v/>
      </c>
      <c r="AH102" s="383">
        <f>(IF(DASHBOARD!$J$2=AH7,DASHBOARD!$V$457,IF(DASHBOARD!$J$2=0,0,AH102)))</f>
        <v/>
      </c>
      <c r="AI102" s="383">
        <f>(IF(DASHBOARD!$J$2=AI7,DASHBOARD!$V$457,IF(DASHBOARD!$J$2=0,0,AI102)))</f>
        <v/>
      </c>
      <c r="AJ102" s="383">
        <f>(IF(DASHBOARD!$J$2=AJ7,DASHBOARD!$V$457,IF(DASHBOARD!$J$2=0,0,AJ102)))</f>
        <v/>
      </c>
      <c r="AK102" s="383">
        <f>(IF(DASHBOARD!$J$2=AK7,DASHBOARD!$V$457,IF(DASHBOARD!$J$2=0,0,AK102)))</f>
        <v/>
      </c>
      <c r="AL102" s="383">
        <f>(IF(DASHBOARD!$J$2=AL7,DASHBOARD!$V$457,IF(DASHBOARD!$J$2=0,0,AL102)))</f>
        <v/>
      </c>
      <c r="AM102" s="383">
        <f>(IF(DASHBOARD!$J$2=AM7,DASHBOARD!$V$457,IF(DASHBOARD!$J$2=0,0,AM102)))</f>
        <v/>
      </c>
      <c r="AN102" s="383">
        <f>(IF(DASHBOARD!$J$2=AN7,DASHBOARD!$V$457,IF(DASHBOARD!$J$2=0,0,AN102)))</f>
        <v/>
      </c>
      <c r="AO102" s="383">
        <f>(IF(DASHBOARD!$J$2=AO7,DASHBOARD!$V$457,IF(DASHBOARD!$J$2=0,0,AO102)))</f>
        <v/>
      </c>
      <c r="AP102" s="383">
        <f>(IF(DASHBOARD!$J$2=AP7,DASHBOARD!$V$457,IF(DASHBOARD!$J$2=0,0,AP102)))</f>
        <v/>
      </c>
      <c r="AQ102" s="383">
        <f>(IF(DASHBOARD!$J$2=AQ7,DASHBOARD!$V$457,IF(DASHBOARD!$J$2=0,0,AQ102)))</f>
        <v/>
      </c>
      <c r="AR102" s="383">
        <f>(IF(DASHBOARD!$J$2=AR7,DASHBOARD!$V$457,IF(DASHBOARD!$J$2=0,0,AR102)))</f>
        <v/>
      </c>
      <c r="AS102" s="383">
        <f>(IF(DASHBOARD!$J$2=AS7,DASHBOARD!$V$457,IF(DASHBOARD!$J$2=0,0,AS102)))</f>
        <v/>
      </c>
      <c r="AT102" s="383">
        <f>(IF(DASHBOARD!$J$2=AT7,DASHBOARD!$V$457,IF(DASHBOARD!$J$2=0,0,AT102)))</f>
        <v/>
      </c>
      <c r="AU102" s="383">
        <f>(IF(DASHBOARD!$J$2=AU7,DASHBOARD!$V$457,IF(DASHBOARD!$J$2=0,0,AU102)))</f>
        <v/>
      </c>
      <c r="AV102" s="383">
        <f>(IF(DASHBOARD!$J$2=AV7,DASHBOARD!$V$457,IF(DASHBOARD!$J$2=0,0,AV102)))</f>
        <v/>
      </c>
      <c r="AW102" s="383">
        <f>(IF(DASHBOARD!$J$2=AW7,DASHBOARD!$V$457,IF(DASHBOARD!$J$2=0,0,AW102)))</f>
        <v/>
      </c>
      <c r="AX102" s="383">
        <f>(IF(DASHBOARD!$J$2=AX7,DASHBOARD!$V$457,IF(DASHBOARD!$J$2=0,0,AX102)))</f>
        <v/>
      </c>
      <c r="AY102" s="383">
        <f>(IF(DASHBOARD!$J$2=AY7,DASHBOARD!$V$457,IF(DASHBOARD!$J$2=0,0,AY102)))</f>
        <v/>
      </c>
      <c r="AZ102" s="383">
        <f>(IF(DASHBOARD!$J$2=AZ7,DASHBOARD!$V$457,IF(DASHBOARD!$J$2=0,0,AZ102)))</f>
        <v/>
      </c>
      <c r="BA102" s="383">
        <f>(IF(DASHBOARD!$J$2=BA7,DASHBOARD!$V$457,IF(DASHBOARD!$J$2=0,0,BA102)))</f>
        <v/>
      </c>
      <c r="BB102" s="384" t="n"/>
      <c r="BC102" s="147" t="n"/>
      <c r="BD102" s="385" t="n"/>
      <c r="BE102" s="1461" t="n"/>
      <c r="BF102" s="385" t="n"/>
      <c r="BG102" s="1461" t="n"/>
      <c r="BI102" s="1368" t="n"/>
      <c r="BJ102" s="1369" t="n"/>
      <c r="BK102" s="151" t="n"/>
      <c r="BL102" s="387">
        <f>BL101+1</f>
        <v/>
      </c>
      <c r="BM102" s="399" t="n"/>
    </row>
    <row r="103" ht="20.25" customHeight="1" s="18" thickBot="1" thickTop="1">
      <c r="B103" s="1370" t="n"/>
      <c r="C103" s="1413" t="n"/>
      <c r="D103" s="1462" t="n"/>
      <c r="E103" s="402" t="n"/>
      <c r="F103" s="383" t="n"/>
      <c r="G103" s="383" t="n"/>
      <c r="H103" s="383" t="n"/>
      <c r="I103" s="383" t="n"/>
      <c r="J103" s="383" t="n"/>
      <c r="K103" s="383" t="n"/>
      <c r="L103" s="383" t="n"/>
      <c r="M103" s="383" t="n"/>
      <c r="N103" s="383" t="n"/>
      <c r="O103" s="383" t="n"/>
      <c r="P103" s="383" t="n"/>
      <c r="Q103" s="383" t="n"/>
      <c r="R103" s="383" t="n"/>
      <c r="S103" s="383" t="n"/>
      <c r="T103" s="383" t="n"/>
      <c r="U103" s="383" t="n"/>
      <c r="V103" s="383" t="n"/>
      <c r="W103" s="383" t="n"/>
      <c r="X103" s="383" t="n"/>
      <c r="Y103" s="383" t="n"/>
      <c r="Z103" s="383" t="n"/>
      <c r="AA103" s="383" t="n"/>
      <c r="AB103" s="383" t="n"/>
      <c r="AC103" s="383" t="n"/>
      <c r="AD103" s="383" t="n"/>
      <c r="AE103" s="383" t="n"/>
      <c r="AF103" s="383" t="n"/>
      <c r="AG103" s="383" t="n"/>
      <c r="AH103" s="383" t="n"/>
      <c r="AI103" s="383" t="n"/>
      <c r="AJ103" s="383" t="n"/>
      <c r="AK103" s="383" t="n"/>
      <c r="AL103" s="383" t="n"/>
      <c r="AM103" s="383" t="n"/>
      <c r="AN103" s="383" t="n"/>
      <c r="AO103" s="383" t="n"/>
      <c r="AP103" s="383" t="n"/>
      <c r="AQ103" s="383" t="n"/>
      <c r="AR103" s="383" t="n"/>
      <c r="AS103" s="383" t="n"/>
      <c r="AT103" s="383" t="n"/>
      <c r="AU103" s="383" t="n"/>
      <c r="AV103" s="383" t="n"/>
      <c r="AW103" s="383" t="n"/>
      <c r="AX103" s="383" t="n"/>
      <c r="AY103" s="383" t="n"/>
      <c r="AZ103" s="383" t="n"/>
      <c r="BA103" s="383" t="n"/>
      <c r="BB103" s="384" t="n"/>
      <c r="BC103" s="147" t="n"/>
      <c r="BD103" s="385" t="n"/>
      <c r="BE103" s="1461" t="n"/>
      <c r="BF103" s="385" t="n"/>
      <c r="BG103" s="1461" t="n"/>
      <c r="BI103" s="1368" t="n"/>
      <c r="BJ103" s="1369" t="n"/>
      <c r="BK103" s="151" t="n"/>
      <c r="BL103" s="387">
        <f>BL102+1</f>
        <v/>
      </c>
      <c r="BM103" s="399" t="n"/>
    </row>
    <row r="104" ht="20.25" customHeight="1" s="18" thickBot="1" thickTop="1">
      <c r="B104" s="1370" t="n"/>
      <c r="C104" s="1413" t="n"/>
      <c r="D104" s="1462" t="n"/>
      <c r="E104" s="402" t="n"/>
      <c r="F104" s="383" t="n"/>
      <c r="G104" s="383" t="n"/>
      <c r="H104" s="383" t="n"/>
      <c r="I104" s="383" t="n"/>
      <c r="J104" s="383" t="n"/>
      <c r="K104" s="383" t="n"/>
      <c r="L104" s="383" t="n"/>
      <c r="M104" s="383" t="n"/>
      <c r="N104" s="383" t="n"/>
      <c r="O104" s="383" t="n"/>
      <c r="P104" s="383" t="n"/>
      <c r="Q104" s="383" t="n"/>
      <c r="R104" s="383" t="n"/>
      <c r="S104" s="383" t="n"/>
      <c r="T104" s="383" t="n"/>
      <c r="U104" s="383" t="n"/>
      <c r="V104" s="383" t="n"/>
      <c r="W104" s="383" t="n"/>
      <c r="X104" s="383" t="n"/>
      <c r="Y104" s="383" t="n"/>
      <c r="Z104" s="383" t="n"/>
      <c r="AA104" s="383" t="n"/>
      <c r="AB104" s="383" t="n"/>
      <c r="AC104" s="383" t="n"/>
      <c r="AD104" s="383" t="n"/>
      <c r="AE104" s="383" t="n"/>
      <c r="AF104" s="383" t="n"/>
      <c r="AG104" s="383" t="n"/>
      <c r="AH104" s="383" t="n"/>
      <c r="AI104" s="383" t="n"/>
      <c r="AJ104" s="383" t="n"/>
      <c r="AK104" s="383" t="n"/>
      <c r="AL104" s="383" t="n"/>
      <c r="AM104" s="383" t="n"/>
      <c r="AN104" s="383" t="n"/>
      <c r="AO104" s="383" t="n"/>
      <c r="AP104" s="383" t="n"/>
      <c r="AQ104" s="383" t="n"/>
      <c r="AR104" s="383" t="n"/>
      <c r="AS104" s="383" t="n"/>
      <c r="AT104" s="383" t="n"/>
      <c r="AU104" s="383" t="n"/>
      <c r="AV104" s="383" t="n"/>
      <c r="AW104" s="383" t="n"/>
      <c r="AX104" s="383" t="n"/>
      <c r="AY104" s="383" t="n"/>
      <c r="AZ104" s="383" t="n"/>
      <c r="BA104" s="383" t="n"/>
      <c r="BB104" s="384" t="n"/>
      <c r="BC104" s="147" t="n"/>
      <c r="BD104" s="385" t="n"/>
      <c r="BE104" s="1461" t="n"/>
      <c r="BF104" s="385" t="n"/>
      <c r="BG104" s="1461" t="n"/>
      <c r="BI104" s="1368" t="n"/>
      <c r="BJ104" s="1369" t="n"/>
      <c r="BK104" s="151" t="n"/>
      <c r="BL104" s="387">
        <f>BL103+1</f>
        <v/>
      </c>
      <c r="BM104" s="399" t="n"/>
    </row>
    <row r="105" ht="20.25" customHeight="1" s="18" thickBot="1" thickTop="1">
      <c r="B105" s="1370" t="n"/>
      <c r="C105" s="1413" t="n"/>
      <c r="D105" s="328" t="n"/>
      <c r="E105" s="402" t="n"/>
      <c r="F105" s="383" t="n"/>
      <c r="G105" s="383" t="n"/>
      <c r="H105" s="383" t="n"/>
      <c r="I105" s="383" t="n"/>
      <c r="J105" s="383" t="n"/>
      <c r="K105" s="383" t="n"/>
      <c r="L105" s="383" t="n"/>
      <c r="M105" s="383" t="n"/>
      <c r="N105" s="383" t="n"/>
      <c r="O105" s="383" t="n"/>
      <c r="P105" s="383" t="n"/>
      <c r="Q105" s="383" t="n"/>
      <c r="R105" s="383" t="n"/>
      <c r="S105" s="383" t="n"/>
      <c r="T105" s="383" t="n"/>
      <c r="U105" s="383" t="n"/>
      <c r="V105" s="383" t="n"/>
      <c r="W105" s="383" t="n"/>
      <c r="X105" s="383" t="n"/>
      <c r="Y105" s="383" t="n"/>
      <c r="Z105" s="383" t="n"/>
      <c r="AA105" s="383" t="n"/>
      <c r="AB105" s="383" t="n"/>
      <c r="AC105" s="383" t="n"/>
      <c r="AD105" s="383" t="n"/>
      <c r="AE105" s="383" t="n"/>
      <c r="AF105" s="383" t="n"/>
      <c r="AG105" s="383" t="n"/>
      <c r="AH105" s="383" t="n"/>
      <c r="AI105" s="383" t="n"/>
      <c r="AJ105" s="383" t="n"/>
      <c r="AK105" s="383" t="n"/>
      <c r="AL105" s="383" t="n"/>
      <c r="AM105" s="383" t="n"/>
      <c r="AN105" s="383" t="n"/>
      <c r="AO105" s="383" t="n"/>
      <c r="AP105" s="383" t="n"/>
      <c r="AQ105" s="383" t="n"/>
      <c r="AR105" s="383" t="n"/>
      <c r="AS105" s="383" t="n"/>
      <c r="AT105" s="383" t="n"/>
      <c r="AU105" s="383" t="n"/>
      <c r="AV105" s="383" t="n"/>
      <c r="AW105" s="383" t="n"/>
      <c r="AX105" s="383" t="n"/>
      <c r="AY105" s="383" t="n"/>
      <c r="AZ105" s="383" t="n"/>
      <c r="BA105" s="383" t="n"/>
      <c r="BB105" s="384">
        <f>IF(SUM(F105:BA105)&lt;&gt;0,AVERAGEIF(F105:BA105,"&gt;0",F105:BA105),0)</f>
        <v/>
      </c>
      <c r="BC105" s="147" t="n"/>
      <c r="BD105" s="385">
        <f>MAXA(F105:BA105)</f>
        <v/>
      </c>
      <c r="BE105" s="1461">
        <f>IF(BD105&lt;&gt;0,VLOOKUP(BD105,$F$10:$BA$10,MATCH(BD105,F105:BA105,0)),"")</f>
        <v/>
      </c>
      <c r="BF105" s="385">
        <f t="array" ref="BF105">MIN(IF(F105:BA105&gt;0,F105:BA105))</f>
        <v/>
      </c>
      <c r="BG105" s="1461">
        <f>IF(BF105&lt;&gt;0,VLOOKUP(BF105,$F$10:$BA$10,MATCH($BF105,$F105:$BA105,0)),"")</f>
        <v/>
      </c>
      <c r="BI105" s="1368">
        <f>HLOOKUP($BI$9,$S$10:$AI$443,1+$BL105,TRUE)</f>
        <v/>
      </c>
      <c r="BJ105" s="1369">
        <f>HLOOKUP($BJ$9,$AJ$10:$AW$443,1+$BL105,TRUE)</f>
        <v/>
      </c>
      <c r="BK105" s="151" t="n"/>
      <c r="BL105" s="387">
        <f>#REF!+1</f>
        <v/>
      </c>
      <c r="BM105" s="399" t="n"/>
    </row>
    <row r="106" ht="20.25" customHeight="1" s="18" thickBot="1" thickTop="1">
      <c r="B106" s="1370" t="n"/>
      <c r="C106" s="1413" t="n"/>
      <c r="D106" s="1469" t="inlineStr">
        <is>
          <t>BOLANGI 150</t>
        </is>
      </c>
      <c r="E106" s="402" t="inlineStr">
        <is>
          <t>Sungguminasa # 1, 150</t>
        </is>
      </c>
      <c r="F106" s="383">
        <f>(IF(DASHBOARD!$J$2=F7,DASHBOARD!$V$446,IF(DASHBOARD!$J$2=0,0,F106)))</f>
        <v/>
      </c>
      <c r="G106" s="383">
        <f>(IF(DASHBOARD!$J$2=G7,DASHBOARD!$V$446,IF(DASHBOARD!$J$2=0,0,G106)))</f>
        <v/>
      </c>
      <c r="H106" s="383">
        <f>(IF(DASHBOARD!$J$2=H7,DASHBOARD!$V$446,IF(DASHBOARD!$J$2=0,0,H106)))</f>
        <v/>
      </c>
      <c r="I106" s="383">
        <f>(IF(DASHBOARD!$J$2=I7,DASHBOARD!$V$446,IF(DASHBOARD!$J$2=0,0,I106)))</f>
        <v/>
      </c>
      <c r="J106" s="383">
        <f>(IF(DASHBOARD!$J$2=J7,DASHBOARD!$V$446,IF(DASHBOARD!$J$2=0,0,J106)))</f>
        <v/>
      </c>
      <c r="K106" s="383">
        <f>(IF(DASHBOARD!$J$2=K7,DASHBOARD!$V$446,IF(DASHBOARD!$J$2=0,0,K106)))</f>
        <v/>
      </c>
      <c r="L106" s="383">
        <f>(IF(DASHBOARD!$J$2=L7,DASHBOARD!$V$446,IF(DASHBOARD!$J$2=0,0,L106)))</f>
        <v/>
      </c>
      <c r="M106" s="383">
        <f>(IF(DASHBOARD!$J$2=M7,DASHBOARD!$V$446,IF(DASHBOARD!$J$2=0,0,M106)))</f>
        <v/>
      </c>
      <c r="N106" s="383">
        <f>(IF(DASHBOARD!$J$2=N7,DASHBOARD!$V$446,IF(DASHBOARD!$J$2=0,0,N106)))</f>
        <v/>
      </c>
      <c r="O106" s="383">
        <f>(IF(DASHBOARD!$J$2=O7,DASHBOARD!$V$446,IF(DASHBOARD!$J$2=0,0,O106)))</f>
        <v/>
      </c>
      <c r="P106" s="383">
        <f>(IF(DASHBOARD!$J$2=P7,DASHBOARD!$V$446,IF(DASHBOARD!$J$2=0,0,P106)))</f>
        <v/>
      </c>
      <c r="Q106" s="383">
        <f>(IF(DASHBOARD!$J$2=Q7,DASHBOARD!$V$446,IF(DASHBOARD!$J$2=0,0,Q106)))</f>
        <v/>
      </c>
      <c r="R106" s="383">
        <f>(IF(DASHBOARD!$J$2=R7,DASHBOARD!$V$446,IF(DASHBOARD!$J$2=0,0,R106)))</f>
        <v/>
      </c>
      <c r="S106" s="383">
        <f>(IF(DASHBOARD!$J$2=S7,DASHBOARD!$V$446,IF(DASHBOARD!$J$2=0,0,S106)))</f>
        <v/>
      </c>
      <c r="T106" s="383">
        <f>(IF(DASHBOARD!$J$2=T7,DASHBOARD!$V$446,IF(DASHBOARD!$J$2=0,0,T106)))</f>
        <v/>
      </c>
      <c r="U106" s="383">
        <f>(IF(DASHBOARD!$J$2=U7,DASHBOARD!$V$446,IF(DASHBOARD!$J$2=0,0,U106)))</f>
        <v/>
      </c>
      <c r="V106" s="383">
        <f>(IF(DASHBOARD!$J$2=V7,DASHBOARD!$V$446,IF(DASHBOARD!$J$2=0,0,V106)))</f>
        <v/>
      </c>
      <c r="W106" s="383">
        <f>(IF(DASHBOARD!$J$2=W7,DASHBOARD!$V$446,IF(DASHBOARD!$J$2=0,0,W106)))</f>
        <v/>
      </c>
      <c r="X106" s="383">
        <f>(IF(DASHBOARD!$J$2=X7,DASHBOARD!$V$446,IF(DASHBOARD!$J$2=0,0,X106)))</f>
        <v/>
      </c>
      <c r="Y106" s="383">
        <f>(IF(DASHBOARD!$J$2=Y7,DASHBOARD!$V$446,IF(DASHBOARD!$J$2=0,0,Y106)))</f>
        <v/>
      </c>
      <c r="Z106" s="383">
        <f>(IF(DASHBOARD!$J$2=Z7,DASHBOARD!$V$446,IF(DASHBOARD!$J$2=0,0,Z106)))</f>
        <v/>
      </c>
      <c r="AA106" s="383">
        <f>(IF(DASHBOARD!$J$2=AA7,DASHBOARD!$V$446,IF(DASHBOARD!$J$2=0,0,AA106)))</f>
        <v/>
      </c>
      <c r="AB106" s="383">
        <f>(IF(DASHBOARD!$J$2=AB7,DASHBOARD!$V$446,IF(DASHBOARD!$J$2=0,0,AB106)))</f>
        <v/>
      </c>
      <c r="AC106" s="383">
        <f>(IF(DASHBOARD!$J$2=AC7,DASHBOARD!$V$446,IF(DASHBOARD!$J$2=0,0,AC106)))</f>
        <v/>
      </c>
      <c r="AD106" s="383">
        <f>(IF(DASHBOARD!$J$2=AD7,DASHBOARD!$V$446,IF(DASHBOARD!$J$2=0,0,AD106)))</f>
        <v/>
      </c>
      <c r="AE106" s="383">
        <f>(IF(DASHBOARD!$J$2=AE7,DASHBOARD!$V$446,IF(DASHBOARD!$J$2=0,0,AE106)))</f>
        <v/>
      </c>
      <c r="AF106" s="383">
        <f>(IF(DASHBOARD!$J$2=AF7,DASHBOARD!$V$446,IF(DASHBOARD!$J$2=0,0,AF106)))</f>
        <v/>
      </c>
      <c r="AG106" s="383">
        <f>(IF(DASHBOARD!$J$2=AG7,DASHBOARD!$V$446,IF(DASHBOARD!$J$2=0,0,AG106)))</f>
        <v/>
      </c>
      <c r="AH106" s="383">
        <f>(IF(DASHBOARD!$J$2=AH7,DASHBOARD!$V$446,IF(DASHBOARD!$J$2=0,0,AH106)))</f>
        <v/>
      </c>
      <c r="AI106" s="383">
        <f>(IF(DASHBOARD!$J$2=AI7,DASHBOARD!$V$446,IF(DASHBOARD!$J$2=0,0,AI106)))</f>
        <v/>
      </c>
      <c r="AJ106" s="383">
        <f>(IF(DASHBOARD!$J$2=AJ7,DASHBOARD!$V$446,IF(DASHBOARD!$J$2=0,0,AJ106)))</f>
        <v/>
      </c>
      <c r="AK106" s="383">
        <f>(IF(DASHBOARD!$J$2=AK7,DASHBOARD!$V$446,IF(DASHBOARD!$J$2=0,0,AK106)))</f>
        <v/>
      </c>
      <c r="AL106" s="383">
        <f>(IF(DASHBOARD!$J$2=AL7,DASHBOARD!$V$446,IF(DASHBOARD!$J$2=0,0,AL106)))</f>
        <v/>
      </c>
      <c r="AM106" s="383">
        <f>(IF(DASHBOARD!$J$2=AM7,DASHBOARD!$V$446,IF(DASHBOARD!$J$2=0,0,AM106)))</f>
        <v/>
      </c>
      <c r="AN106" s="383">
        <f>(IF(DASHBOARD!$J$2=AN7,DASHBOARD!$V$446,IF(DASHBOARD!$J$2=0,0,AN106)))</f>
        <v/>
      </c>
      <c r="AO106" s="383">
        <f>(IF(DASHBOARD!$J$2=AO7,DASHBOARD!$V$446,IF(DASHBOARD!$J$2=0,0,AO106)))</f>
        <v/>
      </c>
      <c r="AP106" s="383">
        <f>(IF(DASHBOARD!$J$2=AP7,DASHBOARD!$V$446,IF(DASHBOARD!$J$2=0,0,AP106)))</f>
        <v/>
      </c>
      <c r="AQ106" s="383">
        <f>(IF(DASHBOARD!$J$2=AQ7,DASHBOARD!$V$446,IF(DASHBOARD!$J$2=0,0,AQ106)))</f>
        <v/>
      </c>
      <c r="AR106" s="383">
        <f>(IF(DASHBOARD!$J$2=AR7,DASHBOARD!$V$446,IF(DASHBOARD!$J$2=0,0,AR106)))</f>
        <v/>
      </c>
      <c r="AS106" s="383">
        <f>(IF(DASHBOARD!$J$2=AS7,DASHBOARD!$V$446,IF(DASHBOARD!$J$2=0,0,AS106)))</f>
        <v/>
      </c>
      <c r="AT106" s="383">
        <f>(IF(DASHBOARD!$J$2=AT7,DASHBOARD!$V$446,IF(DASHBOARD!$J$2=0,0,AT106)))</f>
        <v/>
      </c>
      <c r="AU106" s="383">
        <f>(IF(DASHBOARD!$J$2=AU7,DASHBOARD!$V$446,IF(DASHBOARD!$J$2=0,0,AU106)))</f>
        <v/>
      </c>
      <c r="AV106" s="383">
        <f>(IF(DASHBOARD!$J$2=AV7,DASHBOARD!$V$446,IF(DASHBOARD!$J$2=0,0,AV106)))</f>
        <v/>
      </c>
      <c r="AW106" s="383">
        <f>(IF(DASHBOARD!$J$2=AW7,DASHBOARD!$V$446,IF(DASHBOARD!$J$2=0,0,AW106)))</f>
        <v/>
      </c>
      <c r="AX106" s="383">
        <f>(IF(DASHBOARD!$J$2=AX7,DASHBOARD!$V$446,IF(DASHBOARD!$J$2=0,0,AX106)))</f>
        <v/>
      </c>
      <c r="AY106" s="383">
        <f>(IF(DASHBOARD!$J$2=AY7,DASHBOARD!$V$446,IF(DASHBOARD!$J$2=0,0,AY106)))</f>
        <v/>
      </c>
      <c r="AZ106" s="383">
        <f>(IF(DASHBOARD!$J$2=AZ7,DASHBOARD!$V$446,IF(DASHBOARD!$J$2=0,0,AZ106)))</f>
        <v/>
      </c>
      <c r="BA106" s="383">
        <f>(IF(DASHBOARD!$J$2=BA7,DASHBOARD!$V$446,IF(DASHBOARD!$J$2=0,0,BA106)))</f>
        <v/>
      </c>
      <c r="BB106" s="384">
        <f>IF(SUM(F106:BA106)&lt;&gt;0,AVERAGEIF(F106:BA106,"&gt;0",F106:BA106),0)</f>
        <v/>
      </c>
      <c r="BC106" s="147" t="n"/>
      <c r="BD106" s="385">
        <f>MAXA(F106:BA106)</f>
        <v/>
      </c>
      <c r="BE106" s="1461">
        <f>IF(BD106&lt;&gt;0,VLOOKUP(BD106,$F$10:$BA$10,MATCH(BD106,F106:BA106,0)),"")</f>
        <v/>
      </c>
      <c r="BF106" s="385">
        <f t="array" ref="BF106">MIN(IF(F106:BA106&gt;0,F106:BA106))</f>
        <v/>
      </c>
      <c r="BG106" s="1461">
        <f>IF(BF106&lt;&gt;0,VLOOKUP(BF106,$F$10:$BA$10,MATCH($BF106,$F106:$BA106,0)),"")</f>
        <v/>
      </c>
      <c r="BI106" s="1368">
        <f>HLOOKUP($BI$9,$S$10:$AI$443,1+$BL106,TRUE)</f>
        <v/>
      </c>
      <c r="BJ106" s="1369">
        <f>HLOOKUP($BJ$9,$AJ$10:$AW$443,1+$BL106,TRUE)</f>
        <v/>
      </c>
      <c r="BK106" s="151" t="n"/>
      <c r="BL106" s="387">
        <f>BL105+1</f>
        <v/>
      </c>
      <c r="BM106" s="399" t="n"/>
    </row>
    <row r="107" ht="20.25" customHeight="1" s="18" thickBot="1" thickTop="1">
      <c r="B107" s="1370" t="n"/>
      <c r="C107" s="1413" t="n"/>
      <c r="D107" s="1462" t="n"/>
      <c r="E107" s="388" t="inlineStr">
        <is>
          <t>Sungguminasa # 2, 150</t>
        </is>
      </c>
      <c r="F107" s="383">
        <f>(IF(DASHBOARD!$J$2=F7,DASHBOARD!$V$447,IF(DASHBOARD!$J$2=0,0,F107)))</f>
        <v/>
      </c>
      <c r="G107" s="383">
        <f>(IF(DASHBOARD!$J$2=G7,DASHBOARD!$V$447,IF(DASHBOARD!$J$2=0,0,G107)))</f>
        <v/>
      </c>
      <c r="H107" s="383">
        <f>(IF(DASHBOARD!$J$2=H7,DASHBOARD!$V$447,IF(DASHBOARD!$J$2=0,0,H107)))</f>
        <v/>
      </c>
      <c r="I107" s="383">
        <f>(IF(DASHBOARD!$J$2=I7,DASHBOARD!$V$447,IF(DASHBOARD!$J$2=0,0,I107)))</f>
        <v/>
      </c>
      <c r="J107" s="383">
        <f>(IF(DASHBOARD!$J$2=J7,DASHBOARD!$V$447,IF(DASHBOARD!$J$2=0,0,J107)))</f>
        <v/>
      </c>
      <c r="K107" s="383">
        <f>(IF(DASHBOARD!$J$2=K7,DASHBOARD!$V$447,IF(DASHBOARD!$J$2=0,0,K107)))</f>
        <v/>
      </c>
      <c r="L107" s="383">
        <f>(IF(DASHBOARD!$J$2=L7,DASHBOARD!$V$447,IF(DASHBOARD!$J$2=0,0,L107)))</f>
        <v/>
      </c>
      <c r="M107" s="383">
        <f>(IF(DASHBOARD!$J$2=M7,DASHBOARD!$V$447,IF(DASHBOARD!$J$2=0,0,M107)))</f>
        <v/>
      </c>
      <c r="N107" s="383">
        <f>(IF(DASHBOARD!$J$2=N7,DASHBOARD!$V$447,IF(DASHBOARD!$J$2=0,0,N107)))</f>
        <v/>
      </c>
      <c r="O107" s="383">
        <f>(IF(DASHBOARD!$J$2=O7,DASHBOARD!$V$447,IF(DASHBOARD!$J$2=0,0,O107)))</f>
        <v/>
      </c>
      <c r="P107" s="383">
        <f>(IF(DASHBOARD!$J$2=P7,DASHBOARD!$V$447,IF(DASHBOARD!$J$2=0,0,P107)))</f>
        <v/>
      </c>
      <c r="Q107" s="383">
        <f>(IF(DASHBOARD!$J$2=Q7,DASHBOARD!$V$447,IF(DASHBOARD!$J$2=0,0,Q107)))</f>
        <v/>
      </c>
      <c r="R107" s="383">
        <f>(IF(DASHBOARD!$J$2=R7,DASHBOARD!$V$447,IF(DASHBOARD!$J$2=0,0,R107)))</f>
        <v/>
      </c>
      <c r="S107" s="383">
        <f>(IF(DASHBOARD!$J$2=S7,DASHBOARD!$V$447,IF(DASHBOARD!$J$2=0,0,S107)))</f>
        <v/>
      </c>
      <c r="T107" s="383">
        <f>(IF(DASHBOARD!$J$2=T7,DASHBOARD!$V$447,IF(DASHBOARD!$J$2=0,0,T107)))</f>
        <v/>
      </c>
      <c r="U107" s="383">
        <f>(IF(DASHBOARD!$J$2=U7,DASHBOARD!$V$447,IF(DASHBOARD!$J$2=0,0,U107)))</f>
        <v/>
      </c>
      <c r="V107" s="383">
        <f>(IF(DASHBOARD!$J$2=V7,DASHBOARD!$V$447,IF(DASHBOARD!$J$2=0,0,V107)))</f>
        <v/>
      </c>
      <c r="W107" s="383">
        <f>(IF(DASHBOARD!$J$2=W7,DASHBOARD!$V$447,IF(DASHBOARD!$J$2=0,0,W107)))</f>
        <v/>
      </c>
      <c r="X107" s="383">
        <f>(IF(DASHBOARD!$J$2=X7,DASHBOARD!$V$447,IF(DASHBOARD!$J$2=0,0,X107)))</f>
        <v/>
      </c>
      <c r="Y107" s="383">
        <f>(IF(DASHBOARD!$J$2=Y7,DASHBOARD!$V$447,IF(DASHBOARD!$J$2=0,0,Y107)))</f>
        <v/>
      </c>
      <c r="Z107" s="383">
        <f>(IF(DASHBOARD!$J$2=Z7,DASHBOARD!$V$447,IF(DASHBOARD!$J$2=0,0,Z107)))</f>
        <v/>
      </c>
      <c r="AA107" s="383">
        <f>(IF(DASHBOARD!$J$2=AA7,DASHBOARD!$V$447,IF(DASHBOARD!$J$2=0,0,AA107)))</f>
        <v/>
      </c>
      <c r="AB107" s="383">
        <f>(IF(DASHBOARD!$J$2=AB7,DASHBOARD!$V$447,IF(DASHBOARD!$J$2=0,0,AB107)))</f>
        <v/>
      </c>
      <c r="AC107" s="383">
        <f>(IF(DASHBOARD!$J$2=AC7,DASHBOARD!$V$447,IF(DASHBOARD!$J$2=0,0,AC107)))</f>
        <v/>
      </c>
      <c r="AD107" s="383">
        <f>(IF(DASHBOARD!$J$2=AD7,DASHBOARD!$V$447,IF(DASHBOARD!$J$2=0,0,AD107)))</f>
        <v/>
      </c>
      <c r="AE107" s="383">
        <f>(IF(DASHBOARD!$J$2=AE7,DASHBOARD!$V$447,IF(DASHBOARD!$J$2=0,0,AE107)))</f>
        <v/>
      </c>
      <c r="AF107" s="383">
        <f>(IF(DASHBOARD!$J$2=AF7,DASHBOARD!$V$447,IF(DASHBOARD!$J$2=0,0,AF107)))</f>
        <v/>
      </c>
      <c r="AG107" s="383">
        <f>(IF(DASHBOARD!$J$2=AG7,DASHBOARD!$V$447,IF(DASHBOARD!$J$2=0,0,AG107)))</f>
        <v/>
      </c>
      <c r="AH107" s="383">
        <f>(IF(DASHBOARD!$J$2=AH7,DASHBOARD!$V$447,IF(DASHBOARD!$J$2=0,0,AH107)))</f>
        <v/>
      </c>
      <c r="AI107" s="383">
        <f>(IF(DASHBOARD!$J$2=AI7,DASHBOARD!$V$447,IF(DASHBOARD!$J$2=0,0,AI107)))</f>
        <v/>
      </c>
      <c r="AJ107" s="383">
        <f>(IF(DASHBOARD!$J$2=AJ7,DASHBOARD!$V$447,IF(DASHBOARD!$J$2=0,0,AJ107)))</f>
        <v/>
      </c>
      <c r="AK107" s="383">
        <f>(IF(DASHBOARD!$J$2=AK7,DASHBOARD!$V$447,IF(DASHBOARD!$J$2=0,0,AK107)))</f>
        <v/>
      </c>
      <c r="AL107" s="383">
        <f>(IF(DASHBOARD!$J$2=AL7,DASHBOARD!$V$447,IF(DASHBOARD!$J$2=0,0,AL107)))</f>
        <v/>
      </c>
      <c r="AM107" s="383">
        <f>(IF(DASHBOARD!$J$2=AM7,DASHBOARD!$V$447,IF(DASHBOARD!$J$2=0,0,AM107)))</f>
        <v/>
      </c>
      <c r="AN107" s="383">
        <f>(IF(DASHBOARD!$J$2=AN7,DASHBOARD!$V$447,IF(DASHBOARD!$J$2=0,0,AN107)))</f>
        <v/>
      </c>
      <c r="AO107" s="383">
        <f>(IF(DASHBOARD!$J$2=AO7,DASHBOARD!$V$447,IF(DASHBOARD!$J$2=0,0,AO107)))</f>
        <v/>
      </c>
      <c r="AP107" s="383">
        <f>(IF(DASHBOARD!$J$2=AP7,DASHBOARD!$V$447,IF(DASHBOARD!$J$2=0,0,AP107)))</f>
        <v/>
      </c>
      <c r="AQ107" s="383">
        <f>(IF(DASHBOARD!$J$2=AQ7,DASHBOARD!$V$447,IF(DASHBOARD!$J$2=0,0,AQ107)))</f>
        <v/>
      </c>
      <c r="AR107" s="383">
        <f>(IF(DASHBOARD!$J$2=AR7,DASHBOARD!$V$447,IF(DASHBOARD!$J$2=0,0,AR107)))</f>
        <v/>
      </c>
      <c r="AS107" s="383">
        <f>(IF(DASHBOARD!$J$2=AS7,DASHBOARD!$V$447,IF(DASHBOARD!$J$2=0,0,AS107)))</f>
        <v/>
      </c>
      <c r="AT107" s="383">
        <f>(IF(DASHBOARD!$J$2=AT7,DASHBOARD!$V$447,IF(DASHBOARD!$J$2=0,0,AT107)))</f>
        <v/>
      </c>
      <c r="AU107" s="383">
        <f>(IF(DASHBOARD!$J$2=AU7,DASHBOARD!$V$447,IF(DASHBOARD!$J$2=0,0,AU107)))</f>
        <v/>
      </c>
      <c r="AV107" s="383">
        <f>(IF(DASHBOARD!$J$2=AV7,DASHBOARD!$V$447,IF(DASHBOARD!$J$2=0,0,AV107)))</f>
        <v/>
      </c>
      <c r="AW107" s="383">
        <f>(IF(DASHBOARD!$J$2=AW7,DASHBOARD!$V$447,IF(DASHBOARD!$J$2=0,0,AW107)))</f>
        <v/>
      </c>
      <c r="AX107" s="383">
        <f>(IF(DASHBOARD!$J$2=AX7,DASHBOARD!$V$447,IF(DASHBOARD!$J$2=0,0,AX107)))</f>
        <v/>
      </c>
      <c r="AY107" s="383">
        <f>(IF(DASHBOARD!$J$2=AY7,DASHBOARD!$V$447,IF(DASHBOARD!$J$2=0,0,AY107)))</f>
        <v/>
      </c>
      <c r="AZ107" s="383">
        <f>(IF(DASHBOARD!$J$2=AZ7,DASHBOARD!$V$447,IF(DASHBOARD!$J$2=0,0,AZ107)))</f>
        <v/>
      </c>
      <c r="BA107" s="383">
        <f>(IF(DASHBOARD!$J$2=BA7,DASHBOARD!$V$447,IF(DASHBOARD!$J$2=0,0,BA107)))</f>
        <v/>
      </c>
      <c r="BB107" s="384">
        <f>IF(SUM(F107:BA107)&lt;&gt;0,AVERAGEIF(F107:BA107,"&gt;0",F107:BA107),0)</f>
        <v/>
      </c>
      <c r="BC107" s="147" t="n"/>
      <c r="BD107" s="385">
        <f>MAXA(F107:BA107)</f>
        <v/>
      </c>
      <c r="BE107" s="1461">
        <f>IF(BD107&lt;&gt;0,VLOOKUP(BD107,$F$10:$BA$10,MATCH(BD107,F107:BA107,0)),"")</f>
        <v/>
      </c>
      <c r="BF107" s="385">
        <f t="array" ref="BF107">MIN(IF(F107:BA107&gt;0,F107:BA107))</f>
        <v/>
      </c>
      <c r="BG107" s="1461">
        <f>IF(BF107&lt;&gt;0,VLOOKUP(BF107,$F$10:$BA$10,MATCH($BF107,$F107:$BA107,0)),"")</f>
        <v/>
      </c>
      <c r="BI107" s="1368">
        <f>HLOOKUP($BI$9,$S$10:$AI$443,1+$BL107,TRUE)</f>
        <v/>
      </c>
      <c r="BJ107" s="1369">
        <f>HLOOKUP($BJ$9,$AJ$10:$AW$443,1+$BL107,TRUE)</f>
        <v/>
      </c>
      <c r="BK107" s="151" t="n"/>
      <c r="BL107" s="387">
        <f>BL106+1</f>
        <v/>
      </c>
      <c r="BM107" s="399" t="n"/>
    </row>
    <row r="108" ht="20.25" customHeight="1" s="18" thickBot="1" thickTop="1">
      <c r="B108" s="1370" t="n"/>
      <c r="C108" s="1413" t="n"/>
      <c r="D108" s="1462" t="n"/>
      <c r="E108" s="388" t="inlineStr">
        <is>
          <t>Daya Baru #1, 150</t>
        </is>
      </c>
      <c r="F108" s="383">
        <f>(IF(DASHBOARD!$J$2=F7,DASHBOARD!$V$448,IF(DASHBOARD!$J$2=0,0,F108)))</f>
        <v/>
      </c>
      <c r="G108" s="383">
        <f>(IF(DASHBOARD!$J$2=G7,DASHBOARD!$V$448,IF(DASHBOARD!$J$2=0,0,G108)))</f>
        <v/>
      </c>
      <c r="H108" s="383">
        <f>(IF(DASHBOARD!$J$2=H7,DASHBOARD!$V$448,IF(DASHBOARD!$J$2=0,0,H108)))</f>
        <v/>
      </c>
      <c r="I108" s="383">
        <f>(IF(DASHBOARD!$J$2=I7,DASHBOARD!$V$448,IF(DASHBOARD!$J$2=0,0,I108)))</f>
        <v/>
      </c>
      <c r="J108" s="383">
        <f>(IF(DASHBOARD!$J$2=J7,DASHBOARD!$V$448,IF(DASHBOARD!$J$2=0,0,J108)))</f>
        <v/>
      </c>
      <c r="K108" s="383">
        <f>(IF(DASHBOARD!$J$2=K7,DASHBOARD!$V$448,IF(DASHBOARD!$J$2=0,0,K108)))</f>
        <v/>
      </c>
      <c r="L108" s="383">
        <f>(IF(DASHBOARD!$J$2=L7,DASHBOARD!$V$448,IF(DASHBOARD!$J$2=0,0,L108)))</f>
        <v/>
      </c>
      <c r="M108" s="383">
        <f>(IF(DASHBOARD!$J$2=M7,DASHBOARD!$V$448,IF(DASHBOARD!$J$2=0,0,M108)))</f>
        <v/>
      </c>
      <c r="N108" s="383">
        <f>(IF(DASHBOARD!$J$2=N7,DASHBOARD!$V$448,IF(DASHBOARD!$J$2=0,0,N108)))</f>
        <v/>
      </c>
      <c r="O108" s="383">
        <f>(IF(DASHBOARD!$J$2=O7,DASHBOARD!$V$448,IF(DASHBOARD!$J$2=0,0,O108)))</f>
        <v/>
      </c>
      <c r="P108" s="383">
        <f>(IF(DASHBOARD!$J$2=P7,DASHBOARD!$V$448,IF(DASHBOARD!$J$2=0,0,P108)))</f>
        <v/>
      </c>
      <c r="Q108" s="383">
        <f>(IF(DASHBOARD!$J$2=Q7,DASHBOARD!$V$448,IF(DASHBOARD!$J$2=0,0,Q108)))</f>
        <v/>
      </c>
      <c r="R108" s="383">
        <f>(IF(DASHBOARD!$J$2=R7,DASHBOARD!$V$448,IF(DASHBOARD!$J$2=0,0,R108)))</f>
        <v/>
      </c>
      <c r="S108" s="383">
        <f>(IF(DASHBOARD!$J$2=S7,DASHBOARD!$V$448,IF(DASHBOARD!$J$2=0,0,S108)))</f>
        <v/>
      </c>
      <c r="T108" s="383">
        <f>(IF(DASHBOARD!$J$2=T7,DASHBOARD!$V$448,IF(DASHBOARD!$J$2=0,0,T108)))</f>
        <v/>
      </c>
      <c r="U108" s="383">
        <f>(IF(DASHBOARD!$J$2=U7,DASHBOARD!$V$448,IF(DASHBOARD!$J$2=0,0,U108)))</f>
        <v/>
      </c>
      <c r="V108" s="383">
        <f>(IF(DASHBOARD!$J$2=V7,DASHBOARD!$V$448,IF(DASHBOARD!$J$2=0,0,V108)))</f>
        <v/>
      </c>
      <c r="W108" s="383">
        <f>(IF(DASHBOARD!$J$2=W7,DASHBOARD!$V$448,IF(DASHBOARD!$J$2=0,0,W108)))</f>
        <v/>
      </c>
      <c r="X108" s="383">
        <f>(IF(DASHBOARD!$J$2=X7,DASHBOARD!$V$448,IF(DASHBOARD!$J$2=0,0,X108)))</f>
        <v/>
      </c>
      <c r="Y108" s="383">
        <f>(IF(DASHBOARD!$J$2=Y7,DASHBOARD!$V$448,IF(DASHBOARD!$J$2=0,0,Y108)))</f>
        <v/>
      </c>
      <c r="Z108" s="383">
        <f>(IF(DASHBOARD!$J$2=Z7,DASHBOARD!$V$448,IF(DASHBOARD!$J$2=0,0,Z108)))</f>
        <v/>
      </c>
      <c r="AA108" s="383">
        <f>(IF(DASHBOARD!$J$2=AA7,DASHBOARD!$V$448,IF(DASHBOARD!$J$2=0,0,AA108)))</f>
        <v/>
      </c>
      <c r="AB108" s="383">
        <f>(IF(DASHBOARD!$J$2=AB7,DASHBOARD!$V$448,IF(DASHBOARD!$J$2=0,0,AB108)))</f>
        <v/>
      </c>
      <c r="AC108" s="383">
        <f>(IF(DASHBOARD!$J$2=AC7,DASHBOARD!$V$448,IF(DASHBOARD!$J$2=0,0,AC108)))</f>
        <v/>
      </c>
      <c r="AD108" s="383">
        <f>(IF(DASHBOARD!$J$2=AD7,DASHBOARD!$V$448,IF(DASHBOARD!$J$2=0,0,AD108)))</f>
        <v/>
      </c>
      <c r="AE108" s="383">
        <f>(IF(DASHBOARD!$J$2=AE7,DASHBOARD!$V$448,IF(DASHBOARD!$J$2=0,0,AE108)))</f>
        <v/>
      </c>
      <c r="AF108" s="383">
        <f>(IF(DASHBOARD!$J$2=AF7,DASHBOARD!$V$448,IF(DASHBOARD!$J$2=0,0,AF108)))</f>
        <v/>
      </c>
      <c r="AG108" s="383">
        <f>(IF(DASHBOARD!$J$2=AG7,DASHBOARD!$V$448,IF(DASHBOARD!$J$2=0,0,AG108)))</f>
        <v/>
      </c>
      <c r="AH108" s="383">
        <f>(IF(DASHBOARD!$J$2=AH7,DASHBOARD!$V$448,IF(DASHBOARD!$J$2=0,0,AH108)))</f>
        <v/>
      </c>
      <c r="AI108" s="383">
        <f>(IF(DASHBOARD!$J$2=AI7,DASHBOARD!$V$448,IF(DASHBOARD!$J$2=0,0,AI108)))</f>
        <v/>
      </c>
      <c r="AJ108" s="383">
        <f>(IF(DASHBOARD!$J$2=AJ7,DASHBOARD!$V$448,IF(DASHBOARD!$J$2=0,0,AJ108)))</f>
        <v/>
      </c>
      <c r="AK108" s="383">
        <f>(IF(DASHBOARD!$J$2=AK7,DASHBOARD!$V$448,IF(DASHBOARD!$J$2=0,0,AK108)))</f>
        <v/>
      </c>
      <c r="AL108" s="383">
        <f>(IF(DASHBOARD!$J$2=AL7,DASHBOARD!$V$448,IF(DASHBOARD!$J$2=0,0,AL108)))</f>
        <v/>
      </c>
      <c r="AM108" s="383">
        <f>(IF(DASHBOARD!$J$2=AM7,DASHBOARD!$V$448,IF(DASHBOARD!$J$2=0,0,AM108)))</f>
        <v/>
      </c>
      <c r="AN108" s="383">
        <f>(IF(DASHBOARD!$J$2=AN7,DASHBOARD!$V$448,IF(DASHBOARD!$J$2=0,0,AN108)))</f>
        <v/>
      </c>
      <c r="AO108" s="383">
        <f>(IF(DASHBOARD!$J$2=AO7,DASHBOARD!$V$448,IF(DASHBOARD!$J$2=0,0,AO108)))</f>
        <v/>
      </c>
      <c r="AP108" s="383">
        <f>(IF(DASHBOARD!$J$2=AP7,DASHBOARD!$V$448,IF(DASHBOARD!$J$2=0,0,AP108)))</f>
        <v/>
      </c>
      <c r="AQ108" s="383">
        <f>(IF(DASHBOARD!$J$2=AQ7,DASHBOARD!$V$448,IF(DASHBOARD!$J$2=0,0,AQ108)))</f>
        <v/>
      </c>
      <c r="AR108" s="383">
        <f>(IF(DASHBOARD!$J$2=AR7,DASHBOARD!$V$448,IF(DASHBOARD!$J$2=0,0,AR108)))</f>
        <v/>
      </c>
      <c r="AS108" s="383">
        <f>(IF(DASHBOARD!$J$2=AS7,DASHBOARD!$V$448,IF(DASHBOARD!$J$2=0,0,AS108)))</f>
        <v/>
      </c>
      <c r="AT108" s="383">
        <f>(IF(DASHBOARD!$J$2=AT7,DASHBOARD!$V$448,IF(DASHBOARD!$J$2=0,0,AT108)))</f>
        <v/>
      </c>
      <c r="AU108" s="383">
        <f>(IF(DASHBOARD!$J$2=AU7,DASHBOARD!$V$448,IF(DASHBOARD!$J$2=0,0,AU108)))</f>
        <v/>
      </c>
      <c r="AV108" s="383">
        <f>(IF(DASHBOARD!$J$2=AV7,DASHBOARD!$V$448,IF(DASHBOARD!$J$2=0,0,AV108)))</f>
        <v/>
      </c>
      <c r="AW108" s="383">
        <f>(IF(DASHBOARD!$J$2=AW7,DASHBOARD!$V$448,IF(DASHBOARD!$J$2=0,0,AW108)))</f>
        <v/>
      </c>
      <c r="AX108" s="383">
        <f>(IF(DASHBOARD!$J$2=AX7,DASHBOARD!$V$448,IF(DASHBOARD!$J$2=0,0,AX108)))</f>
        <v/>
      </c>
      <c r="AY108" s="383">
        <f>(IF(DASHBOARD!$J$2=AY7,DASHBOARD!$V$448,IF(DASHBOARD!$J$2=0,0,AY108)))</f>
        <v/>
      </c>
      <c r="AZ108" s="383">
        <f>(IF(DASHBOARD!$J$2=AZ7,DASHBOARD!$V$448,IF(DASHBOARD!$J$2=0,0,AZ108)))</f>
        <v/>
      </c>
      <c r="BA108" s="383">
        <f>(IF(DASHBOARD!$J$2=BA7,DASHBOARD!$V$448,IF(DASHBOARD!$J$2=0,0,BA108)))</f>
        <v/>
      </c>
      <c r="BB108" s="384" t="n"/>
      <c r="BC108" s="147" t="n"/>
      <c r="BD108" s="385" t="n"/>
      <c r="BE108" s="1461" t="n"/>
      <c r="BF108" s="385" t="n"/>
      <c r="BG108" s="1461" t="n"/>
      <c r="BI108" s="1368" t="n"/>
      <c r="BJ108" s="1369" t="n"/>
      <c r="BK108" s="151" t="n"/>
      <c r="BL108" s="387">
        <f>BL107+1</f>
        <v/>
      </c>
      <c r="BM108" s="399" t="n"/>
    </row>
    <row r="109" ht="20.25" customHeight="1" s="18" thickBot="1" thickTop="1">
      <c r="B109" s="1370" t="n"/>
      <c r="C109" s="1413" t="n"/>
      <c r="D109" s="1463" t="n"/>
      <c r="E109" s="388" t="inlineStr">
        <is>
          <t xml:space="preserve">Daya Baru#2, 150 </t>
        </is>
      </c>
      <c r="F109" s="383">
        <f>(IF(DASHBOARD!$J$2=F7,DASHBOARD!$V$449,IF(DASHBOARD!$J$2=0,0,F109)))</f>
        <v/>
      </c>
      <c r="G109" s="383">
        <f>(IF(DASHBOARD!$J$2=G7,DASHBOARD!$V$449,IF(DASHBOARD!$J$2=0,0,G109)))</f>
        <v/>
      </c>
      <c r="H109" s="383">
        <f>(IF(DASHBOARD!$J$2=H7,DASHBOARD!$V$449,IF(DASHBOARD!$J$2=0,0,H109)))</f>
        <v/>
      </c>
      <c r="I109" s="383">
        <f>(IF(DASHBOARD!$J$2=I7,DASHBOARD!$V$449,IF(DASHBOARD!$J$2=0,0,I109)))</f>
        <v/>
      </c>
      <c r="J109" s="383">
        <f>(IF(DASHBOARD!$J$2=J7,DASHBOARD!$V$449,IF(DASHBOARD!$J$2=0,0,J109)))</f>
        <v/>
      </c>
      <c r="K109" s="383">
        <f>(IF(DASHBOARD!$J$2=K7,DASHBOARD!$V$449,IF(DASHBOARD!$J$2=0,0,K109)))</f>
        <v/>
      </c>
      <c r="L109" s="383">
        <f>(IF(DASHBOARD!$J$2=L7,DASHBOARD!$V$449,IF(DASHBOARD!$J$2=0,0,L109)))</f>
        <v/>
      </c>
      <c r="M109" s="383">
        <f>(IF(DASHBOARD!$J$2=M7,DASHBOARD!$V$449,IF(DASHBOARD!$J$2=0,0,M109)))</f>
        <v/>
      </c>
      <c r="N109" s="383">
        <f>(IF(DASHBOARD!$J$2=N7,DASHBOARD!$V$449,IF(DASHBOARD!$J$2=0,0,N109)))</f>
        <v/>
      </c>
      <c r="O109" s="383">
        <f>(IF(DASHBOARD!$J$2=O7,DASHBOARD!$V$449,IF(DASHBOARD!$J$2=0,0,O109)))</f>
        <v/>
      </c>
      <c r="P109" s="383">
        <f>(IF(DASHBOARD!$J$2=P7,DASHBOARD!$V$449,IF(DASHBOARD!$J$2=0,0,P109)))</f>
        <v/>
      </c>
      <c r="Q109" s="383">
        <f>(IF(DASHBOARD!$J$2=Q7,DASHBOARD!$V$449,IF(DASHBOARD!$J$2=0,0,Q109)))</f>
        <v/>
      </c>
      <c r="R109" s="383">
        <f>(IF(DASHBOARD!$J$2=R7,DASHBOARD!$V$449,IF(DASHBOARD!$J$2=0,0,R109)))</f>
        <v/>
      </c>
      <c r="S109" s="383">
        <f>(IF(DASHBOARD!$J$2=S7,DASHBOARD!$V$449,IF(DASHBOARD!$J$2=0,0,S109)))</f>
        <v/>
      </c>
      <c r="T109" s="383">
        <f>(IF(DASHBOARD!$J$2=T7,DASHBOARD!$V$449,IF(DASHBOARD!$J$2=0,0,T109)))</f>
        <v/>
      </c>
      <c r="U109" s="383">
        <f>(IF(DASHBOARD!$J$2=U7,DASHBOARD!$V$449,IF(DASHBOARD!$J$2=0,0,U109)))</f>
        <v/>
      </c>
      <c r="V109" s="383">
        <f>(IF(DASHBOARD!$J$2=V7,DASHBOARD!$V$449,IF(DASHBOARD!$J$2=0,0,V109)))</f>
        <v/>
      </c>
      <c r="W109" s="383">
        <f>(IF(DASHBOARD!$J$2=W7,DASHBOARD!$V$449,IF(DASHBOARD!$J$2=0,0,W109)))</f>
        <v/>
      </c>
      <c r="X109" s="383">
        <f>(IF(DASHBOARD!$J$2=X7,DASHBOARD!$V$449,IF(DASHBOARD!$J$2=0,0,X109)))</f>
        <v/>
      </c>
      <c r="Y109" s="383">
        <f>(IF(DASHBOARD!$J$2=Y7,DASHBOARD!$V$449,IF(DASHBOARD!$J$2=0,0,Y109)))</f>
        <v/>
      </c>
      <c r="Z109" s="383">
        <f>(IF(DASHBOARD!$J$2=Z7,DASHBOARD!$V$449,IF(DASHBOARD!$J$2=0,0,Z109)))</f>
        <v/>
      </c>
      <c r="AA109" s="383">
        <f>(IF(DASHBOARD!$J$2=AA7,DASHBOARD!$V$449,IF(DASHBOARD!$J$2=0,0,AA109)))</f>
        <v/>
      </c>
      <c r="AB109" s="383">
        <f>(IF(DASHBOARD!$J$2=AB7,DASHBOARD!$V$449,IF(DASHBOARD!$J$2=0,0,AB109)))</f>
        <v/>
      </c>
      <c r="AC109" s="383">
        <f>(IF(DASHBOARD!$J$2=AC7,DASHBOARD!$V$449,IF(DASHBOARD!$J$2=0,0,AC109)))</f>
        <v/>
      </c>
      <c r="AD109" s="383">
        <f>(IF(DASHBOARD!$J$2=AD7,DASHBOARD!$V$449,IF(DASHBOARD!$J$2=0,0,AD109)))</f>
        <v/>
      </c>
      <c r="AE109" s="383">
        <f>(IF(DASHBOARD!$J$2=AE7,DASHBOARD!$V$449,IF(DASHBOARD!$J$2=0,0,AE109)))</f>
        <v/>
      </c>
      <c r="AF109" s="383">
        <f>(IF(DASHBOARD!$J$2=AF7,DASHBOARD!$V$449,IF(DASHBOARD!$J$2=0,0,AF109)))</f>
        <v/>
      </c>
      <c r="AG109" s="383">
        <f>(IF(DASHBOARD!$J$2=AG7,DASHBOARD!$V$449,IF(DASHBOARD!$J$2=0,0,AG109)))</f>
        <v/>
      </c>
      <c r="AH109" s="383">
        <f>(IF(DASHBOARD!$J$2=AH7,DASHBOARD!$V$449,IF(DASHBOARD!$J$2=0,0,AH109)))</f>
        <v/>
      </c>
      <c r="AI109" s="383">
        <f>(IF(DASHBOARD!$J$2=AI7,DASHBOARD!$V$449,IF(DASHBOARD!$J$2=0,0,AI109)))</f>
        <v/>
      </c>
      <c r="AJ109" s="383">
        <f>(IF(DASHBOARD!$J$2=AJ7,DASHBOARD!$V$449,IF(DASHBOARD!$J$2=0,0,AJ109)))</f>
        <v/>
      </c>
      <c r="AK109" s="383">
        <f>(IF(DASHBOARD!$J$2=AK7,DASHBOARD!$V$449,IF(DASHBOARD!$J$2=0,0,AK109)))</f>
        <v/>
      </c>
      <c r="AL109" s="383">
        <f>(IF(DASHBOARD!$J$2=AL7,DASHBOARD!$V$449,IF(DASHBOARD!$J$2=0,0,AL109)))</f>
        <v/>
      </c>
      <c r="AM109" s="383">
        <f>(IF(DASHBOARD!$J$2=AM7,DASHBOARD!$V$449,IF(DASHBOARD!$J$2=0,0,AM109)))</f>
        <v/>
      </c>
      <c r="AN109" s="383">
        <f>(IF(DASHBOARD!$J$2=AN7,DASHBOARD!$V$449,IF(DASHBOARD!$J$2=0,0,AN109)))</f>
        <v/>
      </c>
      <c r="AO109" s="383">
        <f>(IF(DASHBOARD!$J$2=AO7,DASHBOARD!$V$449,IF(DASHBOARD!$J$2=0,0,AO109)))</f>
        <v/>
      </c>
      <c r="AP109" s="383">
        <f>(IF(DASHBOARD!$J$2=AP7,DASHBOARD!$V$449,IF(DASHBOARD!$J$2=0,0,AP109)))</f>
        <v/>
      </c>
      <c r="AQ109" s="383">
        <f>(IF(DASHBOARD!$J$2=AQ7,DASHBOARD!$V$449,IF(DASHBOARD!$J$2=0,0,AQ109)))</f>
        <v/>
      </c>
      <c r="AR109" s="383">
        <f>(IF(DASHBOARD!$J$2=AR7,DASHBOARD!$V$449,IF(DASHBOARD!$J$2=0,0,AR109)))</f>
        <v/>
      </c>
      <c r="AS109" s="383">
        <f>(IF(DASHBOARD!$J$2=AS7,DASHBOARD!$V$449,IF(DASHBOARD!$J$2=0,0,AS109)))</f>
        <v/>
      </c>
      <c r="AT109" s="383">
        <f>(IF(DASHBOARD!$J$2=AT7,DASHBOARD!$V$449,IF(DASHBOARD!$J$2=0,0,AT109)))</f>
        <v/>
      </c>
      <c r="AU109" s="383">
        <f>(IF(DASHBOARD!$J$2=AU7,DASHBOARD!$V$449,IF(DASHBOARD!$J$2=0,0,AU109)))</f>
        <v/>
      </c>
      <c r="AV109" s="383">
        <f>(IF(DASHBOARD!$J$2=AV7,DASHBOARD!$V$449,IF(DASHBOARD!$J$2=0,0,AV109)))</f>
        <v/>
      </c>
      <c r="AW109" s="383">
        <f>(IF(DASHBOARD!$J$2=AW7,DASHBOARD!$V$449,IF(DASHBOARD!$J$2=0,0,AW109)))</f>
        <v/>
      </c>
      <c r="AX109" s="383">
        <f>(IF(DASHBOARD!$J$2=AX7,DASHBOARD!$V$449,IF(DASHBOARD!$J$2=0,0,AX109)))</f>
        <v/>
      </c>
      <c r="AY109" s="383">
        <f>(IF(DASHBOARD!$J$2=AY7,DASHBOARD!$V$449,IF(DASHBOARD!$J$2=0,0,AY109)))</f>
        <v/>
      </c>
      <c r="AZ109" s="383">
        <f>(IF(DASHBOARD!$J$2=AZ7,DASHBOARD!$V$449,IF(DASHBOARD!$J$2=0,0,AZ109)))</f>
        <v/>
      </c>
      <c r="BA109" s="383">
        <f>(IF(DASHBOARD!$J$2=BA7,DASHBOARD!$V$449,IF(DASHBOARD!$J$2=0,0,BA109)))</f>
        <v/>
      </c>
      <c r="BB109" s="384" t="n"/>
      <c r="BC109" s="147" t="n"/>
      <c r="BD109" s="385" t="n"/>
      <c r="BE109" s="1461" t="n"/>
      <c r="BF109" s="385" t="n"/>
      <c r="BG109" s="1461" t="n"/>
      <c r="BI109" s="1368" t="n"/>
      <c r="BJ109" s="1369" t="n"/>
      <c r="BK109" s="151" t="n"/>
      <c r="BL109" s="387">
        <f>BL108+1</f>
        <v/>
      </c>
      <c r="BM109" s="399" t="n"/>
    </row>
    <row r="110" ht="20.25" customHeight="1" s="18" thickBot="1" thickTop="1">
      <c r="B110" s="1370" t="n"/>
      <c r="C110" s="1495" t="n"/>
      <c r="D110" s="328" t="n"/>
      <c r="E110" s="402" t="n"/>
      <c r="F110" s="383" t="n"/>
      <c r="G110" s="383" t="n"/>
      <c r="H110" s="383" t="n"/>
      <c r="I110" s="383" t="n"/>
      <c r="J110" s="383" t="n"/>
      <c r="K110" s="383" t="n"/>
      <c r="L110" s="383" t="n"/>
      <c r="M110" s="383" t="n"/>
      <c r="N110" s="383" t="n"/>
      <c r="O110" s="383" t="n"/>
      <c r="P110" s="383" t="n"/>
      <c r="Q110" s="383" t="n"/>
      <c r="R110" s="383" t="n"/>
      <c r="S110" s="383" t="n"/>
      <c r="T110" s="383" t="n"/>
      <c r="U110" s="383" t="n"/>
      <c r="V110" s="383" t="n"/>
      <c r="W110" s="383" t="n"/>
      <c r="X110" s="383" t="n"/>
      <c r="Y110" s="383" t="n"/>
      <c r="Z110" s="383" t="n"/>
      <c r="AA110" s="383" t="n"/>
      <c r="AB110" s="383" t="n"/>
      <c r="AC110" s="383" t="n"/>
      <c r="AD110" s="383" t="n"/>
      <c r="AE110" s="383" t="n"/>
      <c r="AF110" s="383" t="n"/>
      <c r="AG110" s="383" t="n"/>
      <c r="AH110" s="383" t="n"/>
      <c r="AI110" s="383" t="n"/>
      <c r="AJ110" s="383" t="n"/>
      <c r="AK110" s="383" t="n"/>
      <c r="AL110" s="383" t="n"/>
      <c r="AM110" s="383" t="n"/>
      <c r="AN110" s="383" t="n"/>
      <c r="AO110" s="383" t="n"/>
      <c r="AP110" s="383" t="n"/>
      <c r="AQ110" s="383" t="n"/>
      <c r="AR110" s="383" t="n"/>
      <c r="AS110" s="383" t="n"/>
      <c r="AT110" s="383" t="n"/>
      <c r="AU110" s="383" t="n"/>
      <c r="AV110" s="383" t="n"/>
      <c r="AW110" s="383" t="n"/>
      <c r="AX110" s="383" t="n"/>
      <c r="AY110" s="383" t="n"/>
      <c r="AZ110" s="383" t="n"/>
      <c r="BA110" s="383" t="n"/>
      <c r="BB110" s="384">
        <f>IF(SUM(F110:BA110)&lt;&gt;0,AVERAGEIF(F110:BA110,"&gt;0",F110:BA110),0)</f>
        <v/>
      </c>
      <c r="BC110" s="147" t="n"/>
      <c r="BD110" s="385">
        <f>MAXA(F110:BA110)</f>
        <v/>
      </c>
      <c r="BE110" s="1461">
        <f>IF(BD110&lt;&gt;0,VLOOKUP(BD110,$F$10:$BA$10,MATCH(BD110,F110:BA110,0)),"")</f>
        <v/>
      </c>
      <c r="BF110" s="385">
        <f t="array" ref="BF110">MIN(IF(F110:BA110&gt;0,F110:BA110))</f>
        <v/>
      </c>
      <c r="BG110" s="1461">
        <f>IF(BF110&lt;&gt;0,VLOOKUP(BF110,$F$10:$BA$10,MATCH($BF110,$F110:$BA110,0)),"")</f>
        <v/>
      </c>
      <c r="BI110" s="1368">
        <f>HLOOKUP($BI$9,$S$10:$AI$444,1+$BL110,TRUE)</f>
        <v/>
      </c>
      <c r="BJ110" s="1369">
        <f>HLOOKUP($BJ$9,$AJ$10:$AW$444,1+$BL110,TRUE)</f>
        <v/>
      </c>
      <c r="BK110" s="151" t="n"/>
      <c r="BL110" s="387">
        <f>BL109+1</f>
        <v/>
      </c>
      <c r="BM110" s="399" t="n"/>
    </row>
    <row r="111" ht="20.25" customHeight="1" s="18" thickBot="1" thickTop="1">
      <c r="B111" s="1370" t="n"/>
      <c r="C111" s="1102" t="inlineStr">
        <is>
          <t>PARE-PARE</t>
        </is>
      </c>
      <c r="D111" s="1471" t="inlineStr">
        <is>
          <t>PARE-PARE150</t>
        </is>
      </c>
      <c r="E111" s="404" t="inlineStr">
        <is>
          <t>Pinrang 150</t>
        </is>
      </c>
      <c r="F111" s="398">
        <f>(IF(DASHBOARD!$J$2=F7,DASHBOARD!$V$551,IF(DASHBOARD!$J$2=0,0,F111)))</f>
        <v/>
      </c>
      <c r="G111" s="398">
        <f>(IF(DASHBOARD!$J$2=G7,DASHBOARD!$V$551,IF(DASHBOARD!$J$2=0,0,G111)))</f>
        <v/>
      </c>
      <c r="H111" s="398">
        <f>(IF(DASHBOARD!$J$2=H7,DASHBOARD!$V$551,IF(DASHBOARD!$J$2=0,0,H111)))</f>
        <v/>
      </c>
      <c r="I111" s="398">
        <f>(IF(DASHBOARD!$J$2=I7,DASHBOARD!$V$551,IF(DASHBOARD!$J$2=0,0,I111)))</f>
        <v/>
      </c>
      <c r="J111" s="398">
        <f>(IF(DASHBOARD!$J$2=J7,DASHBOARD!$V$551,IF(DASHBOARD!$J$2=0,0,J111)))</f>
        <v/>
      </c>
      <c r="K111" s="398">
        <f>(IF(DASHBOARD!$J$2=K7,DASHBOARD!$V$551,IF(DASHBOARD!$J$2=0,0,K111)))</f>
        <v/>
      </c>
      <c r="L111" s="398">
        <f>(IF(DASHBOARD!$J$2=L7,DASHBOARD!$V$551,IF(DASHBOARD!$J$2=0,0,L111)))</f>
        <v/>
      </c>
      <c r="M111" s="398">
        <f>(IF(DASHBOARD!$J$2=M7,DASHBOARD!$V$551,IF(DASHBOARD!$J$2=0,0,M111)))</f>
        <v/>
      </c>
      <c r="N111" s="398">
        <f>(IF(DASHBOARD!$J$2=N7,DASHBOARD!$V$551,IF(DASHBOARD!$J$2=0,0,N111)))</f>
        <v/>
      </c>
      <c r="O111" s="398">
        <f>(IF(DASHBOARD!$J$2=O7,DASHBOARD!$V$551,IF(DASHBOARD!$J$2=0,0,O111)))</f>
        <v/>
      </c>
      <c r="P111" s="398">
        <f>(IF(DASHBOARD!$J$2=P7,DASHBOARD!$V$551,IF(DASHBOARD!$J$2=0,0,P111)))</f>
        <v/>
      </c>
      <c r="Q111" s="398">
        <f>(IF(DASHBOARD!$J$2=Q7,DASHBOARD!$V$551,IF(DASHBOARD!$J$2=0,0,Q111)))</f>
        <v/>
      </c>
      <c r="R111" s="398">
        <f>(IF(DASHBOARD!$J$2=R7,DASHBOARD!$V$551,IF(DASHBOARD!$J$2=0,0,R111)))</f>
        <v/>
      </c>
      <c r="S111" s="398">
        <f>(IF(DASHBOARD!$J$2=S7,DASHBOARD!$V$551,IF(DASHBOARD!$J$2=0,0,S111)))</f>
        <v/>
      </c>
      <c r="T111" s="398">
        <f>(IF(DASHBOARD!$J$2=T7,DASHBOARD!$V$551,IF(DASHBOARD!$J$2=0,0,T111)))</f>
        <v/>
      </c>
      <c r="U111" s="398">
        <f>(IF(DASHBOARD!$J$2=U7,DASHBOARD!$V$551,IF(DASHBOARD!$J$2=0,0,U111)))</f>
        <v/>
      </c>
      <c r="V111" s="398">
        <f>(IF(DASHBOARD!$J$2=V7,DASHBOARD!$V$551,IF(DASHBOARD!$J$2=0,0,V111)))</f>
        <v/>
      </c>
      <c r="W111" s="398">
        <f>(IF(DASHBOARD!$J$2=W7,DASHBOARD!$V$551,IF(DASHBOARD!$J$2=0,0,W111)))</f>
        <v/>
      </c>
      <c r="X111" s="398">
        <f>(IF(DASHBOARD!$J$2=X7,DASHBOARD!$V$551,IF(DASHBOARD!$J$2=0,0,X111)))</f>
        <v/>
      </c>
      <c r="Y111" s="398">
        <f>(IF(DASHBOARD!$J$2=Y7,DASHBOARD!$V$551,IF(DASHBOARD!$J$2=0,0,Y111)))</f>
        <v/>
      </c>
      <c r="Z111" s="398">
        <f>(IF(DASHBOARD!$J$2=Z7,DASHBOARD!$V$551,IF(DASHBOARD!$J$2=0,0,Z111)))</f>
        <v/>
      </c>
      <c r="AA111" s="398">
        <f>(IF(DASHBOARD!$J$2=AA7,DASHBOARD!$V$551,IF(DASHBOARD!$J$2=0,0,AA111)))</f>
        <v/>
      </c>
      <c r="AB111" s="398">
        <f>(IF(DASHBOARD!$J$2=AB7,DASHBOARD!$V$551,IF(DASHBOARD!$J$2=0,0,AB111)))</f>
        <v/>
      </c>
      <c r="AC111" s="398">
        <f>(IF(DASHBOARD!$J$2=AC7,DASHBOARD!$V$551,IF(DASHBOARD!$J$2=0,0,AC111)))</f>
        <v/>
      </c>
      <c r="AD111" s="398">
        <f>(IF(DASHBOARD!$J$2=AD7,DASHBOARD!$V$551,IF(DASHBOARD!$J$2=0,0,AD111)))</f>
        <v/>
      </c>
      <c r="AE111" s="398">
        <f>(IF(DASHBOARD!$J$2=AE7,DASHBOARD!$V$551,IF(DASHBOARD!$J$2=0,0,AE111)))</f>
        <v/>
      </c>
      <c r="AF111" s="398">
        <f>(IF(DASHBOARD!$J$2=AF7,DASHBOARD!$V$551,IF(DASHBOARD!$J$2=0,0,AF111)))</f>
        <v/>
      </c>
      <c r="AG111" s="398">
        <f>(IF(DASHBOARD!$J$2=AG7,DASHBOARD!$V$551,IF(DASHBOARD!$J$2=0,0,AG111)))</f>
        <v/>
      </c>
      <c r="AH111" s="398">
        <f>(IF(DASHBOARD!$J$2=AH7,DASHBOARD!$V$551,IF(DASHBOARD!$J$2=0,0,AH111)))</f>
        <v/>
      </c>
      <c r="AI111" s="398">
        <f>(IF(DASHBOARD!$J$2=AI7,DASHBOARD!$V$551,IF(DASHBOARD!$J$2=0,0,AI111)))</f>
        <v/>
      </c>
      <c r="AJ111" s="398">
        <f>(IF(DASHBOARD!$J$2=AJ7,DASHBOARD!$V$551,IF(DASHBOARD!$J$2=0,0,AJ111)))</f>
        <v/>
      </c>
      <c r="AK111" s="398">
        <f>(IF(DASHBOARD!$J$2=AK7,DASHBOARD!$V$551,IF(DASHBOARD!$J$2=0,0,AK111)))</f>
        <v/>
      </c>
      <c r="AL111" s="398">
        <f>(IF(DASHBOARD!$J$2=AL7,DASHBOARD!$V$551,IF(DASHBOARD!$J$2=0,0,AL111)))</f>
        <v/>
      </c>
      <c r="AM111" s="398">
        <f>(IF(DASHBOARD!$J$2=AM7,DASHBOARD!$V$551,IF(DASHBOARD!$J$2=0,0,AM111)))</f>
        <v/>
      </c>
      <c r="AN111" s="398">
        <f>(IF(DASHBOARD!$J$2=AN7,DASHBOARD!$V$551,IF(DASHBOARD!$J$2=0,0,AN111)))</f>
        <v/>
      </c>
      <c r="AO111" s="398">
        <f>(IF(DASHBOARD!$J$2=AO7,DASHBOARD!$V$551,IF(DASHBOARD!$J$2=0,0,AO111)))</f>
        <v/>
      </c>
      <c r="AP111" s="398">
        <f>(IF(DASHBOARD!$J$2=AP7,DASHBOARD!$V$551,IF(DASHBOARD!$J$2=0,0,AP111)))</f>
        <v/>
      </c>
      <c r="AQ111" s="398">
        <f>(IF(DASHBOARD!$J$2=AQ7,DASHBOARD!$V$551,IF(DASHBOARD!$J$2=0,0,AQ111)))</f>
        <v/>
      </c>
      <c r="AR111" s="398">
        <f>(IF(DASHBOARD!$J$2=AR7,DASHBOARD!$V$551,IF(DASHBOARD!$J$2=0,0,AR111)))</f>
        <v/>
      </c>
      <c r="AS111" s="398">
        <f>(IF(DASHBOARD!$J$2=AS7,DASHBOARD!$V$551,IF(DASHBOARD!$J$2=0,0,AS111)))</f>
        <v/>
      </c>
      <c r="AT111" s="398">
        <f>(IF(DASHBOARD!$J$2=AT7,DASHBOARD!$V$551,IF(DASHBOARD!$J$2=0,0,AT111)))</f>
        <v/>
      </c>
      <c r="AU111" s="398">
        <f>(IF(DASHBOARD!$J$2=AU7,DASHBOARD!$V$551,IF(DASHBOARD!$J$2=0,0,AU111)))</f>
        <v/>
      </c>
      <c r="AV111" s="398">
        <f>(IF(DASHBOARD!$J$2=AV7,DASHBOARD!$V$551,IF(DASHBOARD!$J$2=0,0,AV111)))</f>
        <v/>
      </c>
      <c r="AW111" s="398">
        <f>(IF(DASHBOARD!$J$2=AW7,DASHBOARD!$V$551,IF(DASHBOARD!$J$2=0,0,AW111)))</f>
        <v/>
      </c>
      <c r="AX111" s="398">
        <f>(IF(DASHBOARD!$J$2=AX7,DASHBOARD!$V$551,IF(DASHBOARD!$J$2=0,0,AX111)))</f>
        <v/>
      </c>
      <c r="AY111" s="398">
        <f>(IF(DASHBOARD!$J$2=AY7,DASHBOARD!$V$551,IF(DASHBOARD!$J$2=0,0,AY111)))</f>
        <v/>
      </c>
      <c r="AZ111" s="398">
        <f>(IF(DASHBOARD!$J$2=AZ7,DASHBOARD!$V$551,IF(DASHBOARD!$J$2=0,0,AZ111)))</f>
        <v/>
      </c>
      <c r="BA111" s="398">
        <f>(IF(DASHBOARD!$J$2=BA7,DASHBOARD!$V$551,IF(DASHBOARD!$J$2=0,0,BA111)))</f>
        <v/>
      </c>
      <c r="BB111" s="384">
        <f>IF(SUM(F111:BA111)&lt;&gt;0,AVERAGEIF(F111:BA111,"&gt;0",F111:BA111),0)</f>
        <v/>
      </c>
      <c r="BC111" s="147" t="n"/>
      <c r="BD111" s="385">
        <f>MAXA(F111:BA111)</f>
        <v/>
      </c>
      <c r="BE111" s="1461">
        <f>IF(BD111&lt;&gt;0,VLOOKUP(BD111,$F$10:$BA$10,MATCH(BD111,F111:BA111,0)),"")</f>
        <v/>
      </c>
      <c r="BF111" s="385">
        <f t="array" ref="BF111">MIN(IF(F111:BA111&gt;0,F111:BA111))</f>
        <v/>
      </c>
      <c r="BG111" s="1461">
        <f>IF(BF111&lt;&gt;0,VLOOKUP(BF111,$F$10:$BA$10,MATCH($BF111,$F111:$BA111,0)),"")</f>
        <v/>
      </c>
      <c r="BI111" s="1368">
        <f>HLOOKUP($BI$9,$S$10:$AI$443,1+$BL111,TRUE)</f>
        <v/>
      </c>
      <c r="BJ111" s="1369">
        <f>HLOOKUP($BJ$9,$AJ$10:$AW$443,1+$BL111,TRUE)</f>
        <v/>
      </c>
      <c r="BK111" s="151" t="n"/>
      <c r="BL111" s="387">
        <f>BL442+1</f>
        <v/>
      </c>
      <c r="BM111" s="399" t="n"/>
    </row>
    <row r="112" ht="20.25" customHeight="1" s="18" thickBot="1" thickTop="1">
      <c r="B112" s="1370" t="n"/>
      <c r="C112" s="1353" t="n"/>
      <c r="D112" s="1462" t="n"/>
      <c r="E112" s="388" t="inlineStr">
        <is>
          <t>Polmas 150</t>
        </is>
      </c>
      <c r="F112" s="383">
        <f>(IF(DASHBOARD!$J$2=F7,DASHBOARD!$V$550,IF(DASHBOARD!$J$2=0,0,F112)))</f>
        <v/>
      </c>
      <c r="G112" s="383">
        <f>(IF(DASHBOARD!$J$2=G7,DASHBOARD!$V$550,IF(DASHBOARD!$J$2=0,0,G112)))</f>
        <v/>
      </c>
      <c r="H112" s="383">
        <f>(IF(DASHBOARD!$J$2=H7,DASHBOARD!$V$550,IF(DASHBOARD!$J$2=0,0,H112)))</f>
        <v/>
      </c>
      <c r="I112" s="383">
        <f>(IF(DASHBOARD!$J$2=I7,DASHBOARD!$V$550,IF(DASHBOARD!$J$2=0,0,I112)))</f>
        <v/>
      </c>
      <c r="J112" s="383">
        <f>(IF(DASHBOARD!$J$2=J7,DASHBOARD!$V$550,IF(DASHBOARD!$J$2=0,0,J112)))</f>
        <v/>
      </c>
      <c r="K112" s="383">
        <f>(IF(DASHBOARD!$J$2=K7,DASHBOARD!$V$550,IF(DASHBOARD!$J$2=0,0,K112)))</f>
        <v/>
      </c>
      <c r="L112" s="383">
        <f>(IF(DASHBOARD!$J$2=L7,DASHBOARD!$V$550,IF(DASHBOARD!$J$2=0,0,L112)))</f>
        <v/>
      </c>
      <c r="M112" s="383">
        <f>(IF(DASHBOARD!$J$2=M7,DASHBOARD!$V$550,IF(DASHBOARD!$J$2=0,0,M112)))</f>
        <v/>
      </c>
      <c r="N112" s="383">
        <f>(IF(DASHBOARD!$J$2=N7,DASHBOARD!$V$550,IF(DASHBOARD!$J$2=0,0,N112)))</f>
        <v/>
      </c>
      <c r="O112" s="383">
        <f>(IF(DASHBOARD!$J$2=O7,DASHBOARD!$V$550,IF(DASHBOARD!$J$2=0,0,O112)))</f>
        <v/>
      </c>
      <c r="P112" s="383">
        <f>(IF(DASHBOARD!$J$2=P7,DASHBOARD!$V$550,IF(DASHBOARD!$J$2=0,0,P112)))</f>
        <v/>
      </c>
      <c r="Q112" s="383">
        <f>(IF(DASHBOARD!$J$2=Q7,DASHBOARD!$V$550,IF(DASHBOARD!$J$2=0,0,Q112)))</f>
        <v/>
      </c>
      <c r="R112" s="383">
        <f>(IF(DASHBOARD!$J$2=R7,DASHBOARD!$V$550,IF(DASHBOARD!$J$2=0,0,R112)))</f>
        <v/>
      </c>
      <c r="S112" s="383">
        <f>(IF(DASHBOARD!$J$2=S7,DASHBOARD!$V$550,IF(DASHBOARD!$J$2=0,0,S112)))</f>
        <v/>
      </c>
      <c r="T112" s="383">
        <f>(IF(DASHBOARD!$J$2=T7,DASHBOARD!$V$550,IF(DASHBOARD!$J$2=0,0,T112)))</f>
        <v/>
      </c>
      <c r="U112" s="383">
        <f>(IF(DASHBOARD!$J$2=U7,DASHBOARD!$V$550,IF(DASHBOARD!$J$2=0,0,U112)))</f>
        <v/>
      </c>
      <c r="V112" s="383">
        <f>(IF(DASHBOARD!$J$2=V7,DASHBOARD!$V$550,IF(DASHBOARD!$J$2=0,0,V112)))</f>
        <v/>
      </c>
      <c r="W112" s="383">
        <f>(IF(DASHBOARD!$J$2=W7,DASHBOARD!$V$550,IF(DASHBOARD!$J$2=0,0,W112)))</f>
        <v/>
      </c>
      <c r="X112" s="383">
        <f>(IF(DASHBOARD!$J$2=X7,DASHBOARD!$V$550,IF(DASHBOARD!$J$2=0,0,X112)))</f>
        <v/>
      </c>
      <c r="Y112" s="383">
        <f>(IF(DASHBOARD!$J$2=Y7,DASHBOARD!$V$550,IF(DASHBOARD!$J$2=0,0,Y112)))</f>
        <v/>
      </c>
      <c r="Z112" s="383">
        <f>(IF(DASHBOARD!$J$2=Z7,DASHBOARD!$V$550,IF(DASHBOARD!$J$2=0,0,Z112)))</f>
        <v/>
      </c>
      <c r="AA112" s="383">
        <f>(IF(DASHBOARD!$J$2=AA7,DASHBOARD!$V$550,IF(DASHBOARD!$J$2=0,0,AA112)))</f>
        <v/>
      </c>
      <c r="AB112" s="383">
        <f>(IF(DASHBOARD!$J$2=AB7,DASHBOARD!$V$550,IF(DASHBOARD!$J$2=0,0,AB112)))</f>
        <v/>
      </c>
      <c r="AC112" s="383">
        <f>(IF(DASHBOARD!$J$2=AC7,DASHBOARD!$V$550,IF(DASHBOARD!$J$2=0,0,AC112)))</f>
        <v/>
      </c>
      <c r="AD112" s="383">
        <f>(IF(DASHBOARD!$J$2=AD7,DASHBOARD!$V$550,IF(DASHBOARD!$J$2=0,0,AD112)))</f>
        <v/>
      </c>
      <c r="AE112" s="383">
        <f>(IF(DASHBOARD!$J$2=AE7,DASHBOARD!$V$550,IF(DASHBOARD!$J$2=0,0,AE112)))</f>
        <v/>
      </c>
      <c r="AF112" s="383">
        <f>(IF(DASHBOARD!$J$2=AF7,DASHBOARD!$V$550,IF(DASHBOARD!$J$2=0,0,AF112)))</f>
        <v/>
      </c>
      <c r="AG112" s="383">
        <f>(IF(DASHBOARD!$J$2=AG7,DASHBOARD!$V$550,IF(DASHBOARD!$J$2=0,0,AG112)))</f>
        <v/>
      </c>
      <c r="AH112" s="383">
        <f>(IF(DASHBOARD!$J$2=AH7,DASHBOARD!$V$550,IF(DASHBOARD!$J$2=0,0,AH112)))</f>
        <v/>
      </c>
      <c r="AI112" s="383">
        <f>(IF(DASHBOARD!$J$2=AI7,DASHBOARD!$V$550,IF(DASHBOARD!$J$2=0,0,AI112)))</f>
        <v/>
      </c>
      <c r="AJ112" s="383">
        <f>(IF(DASHBOARD!$J$2=AJ7,DASHBOARD!$V$550,IF(DASHBOARD!$J$2=0,0,AJ112)))</f>
        <v/>
      </c>
      <c r="AK112" s="383">
        <f>(IF(DASHBOARD!$J$2=AK7,DASHBOARD!$V$550,IF(DASHBOARD!$J$2=0,0,AK112)))</f>
        <v/>
      </c>
      <c r="AL112" s="383">
        <f>(IF(DASHBOARD!$J$2=AL7,DASHBOARD!$V$550,IF(DASHBOARD!$J$2=0,0,AL112)))</f>
        <v/>
      </c>
      <c r="AM112" s="383">
        <f>(IF(DASHBOARD!$J$2=AM7,DASHBOARD!$V$550,IF(DASHBOARD!$J$2=0,0,AM112)))</f>
        <v/>
      </c>
      <c r="AN112" s="383">
        <f>(IF(DASHBOARD!$J$2=AN7,DASHBOARD!$V$550,IF(DASHBOARD!$J$2=0,0,AN112)))</f>
        <v/>
      </c>
      <c r="AO112" s="383">
        <f>(IF(DASHBOARD!$J$2=AO7,DASHBOARD!$V$550,IF(DASHBOARD!$J$2=0,0,AO112)))</f>
        <v/>
      </c>
      <c r="AP112" s="383">
        <f>(IF(DASHBOARD!$J$2=AP7,DASHBOARD!$V$550,IF(DASHBOARD!$J$2=0,0,AP112)))</f>
        <v/>
      </c>
      <c r="AQ112" s="383">
        <f>(IF(DASHBOARD!$J$2=AQ7,DASHBOARD!$V$550,IF(DASHBOARD!$J$2=0,0,AQ112)))</f>
        <v/>
      </c>
      <c r="AR112" s="383">
        <f>(IF(DASHBOARD!$J$2=AR7,DASHBOARD!$V$550,IF(DASHBOARD!$J$2=0,0,AR112)))</f>
        <v/>
      </c>
      <c r="AS112" s="383">
        <f>(IF(DASHBOARD!$J$2=AS7,DASHBOARD!$V$550,IF(DASHBOARD!$J$2=0,0,AS112)))</f>
        <v/>
      </c>
      <c r="AT112" s="383">
        <f>(IF(DASHBOARD!$J$2=AT7,DASHBOARD!$V$550,IF(DASHBOARD!$J$2=0,0,AT112)))</f>
        <v/>
      </c>
      <c r="AU112" s="383">
        <f>(IF(DASHBOARD!$J$2=AU7,DASHBOARD!$V$550,IF(DASHBOARD!$J$2=0,0,AU112)))</f>
        <v/>
      </c>
      <c r="AV112" s="383">
        <f>(IF(DASHBOARD!$J$2=AV7,DASHBOARD!$V$550,IF(DASHBOARD!$J$2=0,0,AV112)))</f>
        <v/>
      </c>
      <c r="AW112" s="383">
        <f>(IF(DASHBOARD!$J$2=AW7,DASHBOARD!$V$550,IF(DASHBOARD!$J$2=0,0,AW112)))</f>
        <v/>
      </c>
      <c r="AX112" s="383">
        <f>(IF(DASHBOARD!$J$2=AX7,DASHBOARD!$V$550,IF(DASHBOARD!$J$2=0,0,AX112)))</f>
        <v/>
      </c>
      <c r="AY112" s="383">
        <f>(IF(DASHBOARD!$J$2=AY7,DASHBOARD!$V$550,IF(DASHBOARD!$J$2=0,0,AY112)))</f>
        <v/>
      </c>
      <c r="AZ112" s="383">
        <f>(IF(DASHBOARD!$J$2=AZ7,DASHBOARD!$V$550,IF(DASHBOARD!$J$2=0,0,AZ112)))</f>
        <v/>
      </c>
      <c r="BA112" s="383">
        <f>(IF(DASHBOARD!$J$2=BA7,DASHBOARD!$V$550,IF(DASHBOARD!$J$2=0,0,BA112)))</f>
        <v/>
      </c>
      <c r="BB112" s="384">
        <f>IF(SUM(F112:BA112)&lt;&gt;0,AVERAGEIF(F112:BA112,"&gt;0",F112:BA112),0)</f>
        <v/>
      </c>
      <c r="BC112" s="147" t="n"/>
      <c r="BD112" s="385">
        <f>MAXA(F112:BA112)</f>
        <v/>
      </c>
      <c r="BE112" s="1461">
        <f>IF(BD112&lt;&gt;0,VLOOKUP(BD112,$F$10:$BA$10,MATCH(BD112,F112:BA112,0)),"")</f>
        <v/>
      </c>
      <c r="BF112" s="385">
        <f t="array" ref="BF112">MIN(IF(F112:BA112&gt;0,F112:BA112))</f>
        <v/>
      </c>
      <c r="BG112" s="1461">
        <f>IF(BF112&lt;&gt;0,VLOOKUP(BF112,$F$10:$BA$10,MATCH($BF112,$F112:$BA112,0)),"")</f>
        <v/>
      </c>
      <c r="BI112" s="1368">
        <f>HLOOKUP($BI$9,$S$10:$AI$443,1+$BL112,TRUE)</f>
        <v/>
      </c>
      <c r="BJ112" s="1369">
        <f>HLOOKUP($BJ$9,$AJ$10:$AW$443,1+$BL112,TRUE)</f>
        <v/>
      </c>
      <c r="BK112" s="151" t="n"/>
      <c r="BL112" s="387">
        <f>BL111+1</f>
        <v/>
      </c>
      <c r="BM112" s="399" t="n"/>
    </row>
    <row r="113" ht="20.25" customHeight="1" s="18" thickBot="1" thickTop="1">
      <c r="B113" s="1370" t="n"/>
      <c r="C113" s="1353" t="n"/>
      <c r="D113" s="1462" t="n"/>
      <c r="E113" s="388" t="inlineStr">
        <is>
          <t xml:space="preserve">Sidrap # 1, 150 </t>
        </is>
      </c>
      <c r="F113" s="383">
        <f>(IF(DASHBOARD!$J$2=F7,DASHBOARD!$V$548,IF(DASHBOARD!$J$2=0,0,F113)))</f>
        <v/>
      </c>
      <c r="G113" s="383">
        <f>(IF(DASHBOARD!$J$2=G7,DASHBOARD!$V$548,IF(DASHBOARD!$J$2=0,0,G113)))</f>
        <v/>
      </c>
      <c r="H113" s="383">
        <f>(IF(DASHBOARD!$J$2=H7,DASHBOARD!$V$548,IF(DASHBOARD!$J$2=0,0,H113)))</f>
        <v/>
      </c>
      <c r="I113" s="383">
        <f>(IF(DASHBOARD!$J$2=I7,DASHBOARD!$V$548,IF(DASHBOARD!$J$2=0,0,I113)))</f>
        <v/>
      </c>
      <c r="J113" s="383">
        <f>(IF(DASHBOARD!$J$2=J7,DASHBOARD!$V$548,IF(DASHBOARD!$J$2=0,0,J113)))</f>
        <v/>
      </c>
      <c r="K113" s="383">
        <f>(IF(DASHBOARD!$J$2=K7,DASHBOARD!$V$548,IF(DASHBOARD!$J$2=0,0,K113)))</f>
        <v/>
      </c>
      <c r="L113" s="383">
        <f>(IF(DASHBOARD!$J$2=L7,DASHBOARD!$V$548,IF(DASHBOARD!$J$2=0,0,L113)))</f>
        <v/>
      </c>
      <c r="M113" s="383">
        <f>(IF(DASHBOARD!$J$2=M7,DASHBOARD!$V$548,IF(DASHBOARD!$J$2=0,0,M113)))</f>
        <v/>
      </c>
      <c r="N113" s="383">
        <f>(IF(DASHBOARD!$J$2=N7,DASHBOARD!$V$548,IF(DASHBOARD!$J$2=0,0,N113)))</f>
        <v/>
      </c>
      <c r="O113" s="383">
        <f>(IF(DASHBOARD!$J$2=O7,DASHBOARD!$V$548,IF(DASHBOARD!$J$2=0,0,O113)))</f>
        <v/>
      </c>
      <c r="P113" s="383">
        <f>(IF(DASHBOARD!$J$2=P7,DASHBOARD!$V$548,IF(DASHBOARD!$J$2=0,0,P113)))</f>
        <v/>
      </c>
      <c r="Q113" s="383">
        <f>(IF(DASHBOARD!$J$2=Q7,DASHBOARD!$V$548,IF(DASHBOARD!$J$2=0,0,Q113)))</f>
        <v/>
      </c>
      <c r="R113" s="383">
        <f>(IF(DASHBOARD!$J$2=R7,DASHBOARD!$V$548,IF(DASHBOARD!$J$2=0,0,R113)))</f>
        <v/>
      </c>
      <c r="S113" s="383">
        <f>(IF(DASHBOARD!$J$2=S7,DASHBOARD!$V$548,IF(DASHBOARD!$J$2=0,0,S113)))</f>
        <v/>
      </c>
      <c r="T113" s="383">
        <f>(IF(DASHBOARD!$J$2=T7,DASHBOARD!$V$548,IF(DASHBOARD!$J$2=0,0,T113)))</f>
        <v/>
      </c>
      <c r="U113" s="383">
        <f>(IF(DASHBOARD!$J$2=U7,DASHBOARD!$V$548,IF(DASHBOARD!$J$2=0,0,U113)))</f>
        <v/>
      </c>
      <c r="V113" s="383">
        <f>(IF(DASHBOARD!$J$2=V7,DASHBOARD!$V$548,IF(DASHBOARD!$J$2=0,0,V113)))</f>
        <v/>
      </c>
      <c r="W113" s="383">
        <f>(IF(DASHBOARD!$J$2=W7,DASHBOARD!$V$548,IF(DASHBOARD!$J$2=0,0,W113)))</f>
        <v/>
      </c>
      <c r="X113" s="383">
        <f>(IF(DASHBOARD!$J$2=X7,DASHBOARD!$V$548,IF(DASHBOARD!$J$2=0,0,X113)))</f>
        <v/>
      </c>
      <c r="Y113" s="383">
        <f>(IF(DASHBOARD!$J$2=Y7,DASHBOARD!$V$548,IF(DASHBOARD!$J$2=0,0,Y113)))</f>
        <v/>
      </c>
      <c r="Z113" s="383">
        <f>(IF(DASHBOARD!$J$2=Z7,DASHBOARD!$V$548,IF(DASHBOARD!$J$2=0,0,Z113)))</f>
        <v/>
      </c>
      <c r="AA113" s="383">
        <f>(IF(DASHBOARD!$J$2=AA7,DASHBOARD!$V$548,IF(DASHBOARD!$J$2=0,0,AA113)))</f>
        <v/>
      </c>
      <c r="AB113" s="383">
        <f>(IF(DASHBOARD!$J$2=AB7,DASHBOARD!$V$548,IF(DASHBOARD!$J$2=0,0,AB113)))</f>
        <v/>
      </c>
      <c r="AC113" s="383">
        <f>(IF(DASHBOARD!$J$2=AC7,DASHBOARD!$V$548,IF(DASHBOARD!$J$2=0,0,AC113)))</f>
        <v/>
      </c>
      <c r="AD113" s="383">
        <f>(IF(DASHBOARD!$J$2=AD7,DASHBOARD!$V$548,IF(DASHBOARD!$J$2=0,0,AD113)))</f>
        <v/>
      </c>
      <c r="AE113" s="383">
        <f>(IF(DASHBOARD!$J$2=AE7,DASHBOARD!$V$548,IF(DASHBOARD!$J$2=0,0,AE113)))</f>
        <v/>
      </c>
      <c r="AF113" s="383">
        <f>(IF(DASHBOARD!$J$2=AF7,DASHBOARD!$V$548,IF(DASHBOARD!$J$2=0,0,AF113)))</f>
        <v/>
      </c>
      <c r="AG113" s="383">
        <f>(IF(DASHBOARD!$J$2=AG7,DASHBOARD!$V$548,IF(DASHBOARD!$J$2=0,0,AG113)))</f>
        <v/>
      </c>
      <c r="AH113" s="383">
        <f>(IF(DASHBOARD!$J$2=AH7,DASHBOARD!$V$548,IF(DASHBOARD!$J$2=0,0,AH113)))</f>
        <v/>
      </c>
      <c r="AI113" s="383">
        <f>(IF(DASHBOARD!$J$2=AI7,DASHBOARD!$V$548,IF(DASHBOARD!$J$2=0,0,AI113)))</f>
        <v/>
      </c>
      <c r="AJ113" s="383">
        <f>(IF(DASHBOARD!$J$2=AJ7,DASHBOARD!$V$548,IF(DASHBOARD!$J$2=0,0,AJ113)))</f>
        <v/>
      </c>
      <c r="AK113" s="383">
        <f>(IF(DASHBOARD!$J$2=AK7,DASHBOARD!$V$548,IF(DASHBOARD!$J$2=0,0,AK113)))</f>
        <v/>
      </c>
      <c r="AL113" s="383">
        <f>(IF(DASHBOARD!$J$2=AL7,DASHBOARD!$V$548,IF(DASHBOARD!$J$2=0,0,AL113)))</f>
        <v/>
      </c>
      <c r="AM113" s="383">
        <f>(IF(DASHBOARD!$J$2=AM7,DASHBOARD!$V$548,IF(DASHBOARD!$J$2=0,0,AM113)))</f>
        <v/>
      </c>
      <c r="AN113" s="383">
        <f>(IF(DASHBOARD!$J$2=AN7,DASHBOARD!$V$548,IF(DASHBOARD!$J$2=0,0,AN113)))</f>
        <v/>
      </c>
      <c r="AO113" s="383">
        <f>(IF(DASHBOARD!$J$2=AO7,DASHBOARD!$V$548,IF(DASHBOARD!$J$2=0,0,AO113)))</f>
        <v/>
      </c>
      <c r="AP113" s="383">
        <f>(IF(DASHBOARD!$J$2=AP7,DASHBOARD!$V$548,IF(DASHBOARD!$J$2=0,0,AP113)))</f>
        <v/>
      </c>
      <c r="AQ113" s="383">
        <f>(IF(DASHBOARD!$J$2=AQ7,DASHBOARD!$V$548,IF(DASHBOARD!$J$2=0,0,AQ113)))</f>
        <v/>
      </c>
      <c r="AR113" s="383">
        <f>(IF(DASHBOARD!$J$2=AR7,DASHBOARD!$V$548,IF(DASHBOARD!$J$2=0,0,AR113)))</f>
        <v/>
      </c>
      <c r="AS113" s="383">
        <f>(IF(DASHBOARD!$J$2=AS7,DASHBOARD!$V$548,IF(DASHBOARD!$J$2=0,0,AS113)))</f>
        <v/>
      </c>
      <c r="AT113" s="383">
        <f>(IF(DASHBOARD!$J$2=AT7,DASHBOARD!$V$548,IF(DASHBOARD!$J$2=0,0,AT113)))</f>
        <v/>
      </c>
      <c r="AU113" s="383">
        <f>(IF(DASHBOARD!$J$2=AU7,DASHBOARD!$V$548,IF(DASHBOARD!$J$2=0,0,AU113)))</f>
        <v/>
      </c>
      <c r="AV113" s="383">
        <f>(IF(DASHBOARD!$J$2=AV7,DASHBOARD!$V$548,IF(DASHBOARD!$J$2=0,0,AV113)))</f>
        <v/>
      </c>
      <c r="AW113" s="383">
        <f>(IF(DASHBOARD!$J$2=AW7,DASHBOARD!$V$548,IF(DASHBOARD!$J$2=0,0,AW113)))</f>
        <v/>
      </c>
      <c r="AX113" s="383">
        <f>(IF(DASHBOARD!$J$2=AX7,DASHBOARD!$V$548,IF(DASHBOARD!$J$2=0,0,AX113)))</f>
        <v/>
      </c>
      <c r="AY113" s="383">
        <f>(IF(DASHBOARD!$J$2=AY7,DASHBOARD!$V$548,IF(DASHBOARD!$J$2=0,0,AY113)))</f>
        <v/>
      </c>
      <c r="AZ113" s="383">
        <f>(IF(DASHBOARD!$J$2=AZ7,DASHBOARD!$V$548,IF(DASHBOARD!$J$2=0,0,AZ113)))</f>
        <v/>
      </c>
      <c r="BA113" s="383">
        <f>(IF(DASHBOARD!$J$2=BA7,DASHBOARD!$V$548,IF(DASHBOARD!$J$2=0,0,BA113)))</f>
        <v/>
      </c>
      <c r="BB113" s="384">
        <f>IF(SUM(F113:BA113)&lt;&gt;0,AVERAGEIF(F113:BA113,"&gt;0",F113:BA113),0)</f>
        <v/>
      </c>
      <c r="BC113" s="147" t="n"/>
      <c r="BD113" s="385">
        <f>MAXA(F113:BA113)</f>
        <v/>
      </c>
      <c r="BE113" s="1461">
        <f>IF(BD113&lt;&gt;0,VLOOKUP(BD113,$F$10:$BA$10,MATCH(BD113,F113:BA113,0)),"")</f>
        <v/>
      </c>
      <c r="BF113" s="385">
        <f t="array" ref="BF113">MIN(IF(F113:BA113&gt;0,F113:BA113))</f>
        <v/>
      </c>
      <c r="BG113" s="1461">
        <f>IF(BF113&lt;&gt;0,VLOOKUP(BF113,$F$10:$BA$10,MATCH($BF113,$F113:$BA113,0)),"")</f>
        <v/>
      </c>
      <c r="BI113" s="1368">
        <f>HLOOKUP($BI$9,$S$10:$AI$443,1+$BL113,TRUE)</f>
        <v/>
      </c>
      <c r="BJ113" s="1369">
        <f>HLOOKUP($BJ$9,$AJ$10:$AW$443,1+$BL113,TRUE)</f>
        <v/>
      </c>
      <c r="BK113" s="151" t="n"/>
      <c r="BL113" s="387">
        <f>BL112+1</f>
        <v/>
      </c>
      <c r="BM113" s="399" t="n"/>
    </row>
    <row r="114" ht="20.25" customHeight="1" s="18" thickBot="1" thickTop="1">
      <c r="B114" s="1370" t="n"/>
      <c r="C114" s="1353" t="n"/>
      <c r="D114" s="1462" t="n"/>
      <c r="E114" s="388" t="inlineStr">
        <is>
          <t xml:space="preserve">Sidrap # 2, 150 </t>
        </is>
      </c>
      <c r="F114" s="383">
        <f>(IF(DASHBOARD!$J$2=F7,DASHBOARD!$V$549,IF(DASHBOARD!$J$2=0,0,F114)))</f>
        <v/>
      </c>
      <c r="G114" s="383">
        <f>(IF(DASHBOARD!$J$2=G7,DASHBOARD!$V$549,IF(DASHBOARD!$J$2=0,0,G114)))</f>
        <v/>
      </c>
      <c r="H114" s="383">
        <f>(IF(DASHBOARD!$J$2=H7,DASHBOARD!$V$549,IF(DASHBOARD!$J$2=0,0,H114)))</f>
        <v/>
      </c>
      <c r="I114" s="383">
        <f>(IF(DASHBOARD!$J$2=I7,DASHBOARD!$V$549,IF(DASHBOARD!$J$2=0,0,I114)))</f>
        <v/>
      </c>
      <c r="J114" s="383">
        <f>(IF(DASHBOARD!$J$2=J7,DASHBOARD!$V$549,IF(DASHBOARD!$J$2=0,0,J114)))</f>
        <v/>
      </c>
      <c r="K114" s="383">
        <f>(IF(DASHBOARD!$J$2=K7,DASHBOARD!$V$549,IF(DASHBOARD!$J$2=0,0,K114)))</f>
        <v/>
      </c>
      <c r="L114" s="383">
        <f>(IF(DASHBOARD!$J$2=L7,DASHBOARD!$V$549,IF(DASHBOARD!$J$2=0,0,L114)))</f>
        <v/>
      </c>
      <c r="M114" s="383">
        <f>(IF(DASHBOARD!$J$2=M7,DASHBOARD!$V$549,IF(DASHBOARD!$J$2=0,0,M114)))</f>
        <v/>
      </c>
      <c r="N114" s="383">
        <f>(IF(DASHBOARD!$J$2=N7,DASHBOARD!$V$549,IF(DASHBOARD!$J$2=0,0,N114)))</f>
        <v/>
      </c>
      <c r="O114" s="383">
        <f>(IF(DASHBOARD!$J$2=O7,DASHBOARD!$V$549,IF(DASHBOARD!$J$2=0,0,O114)))</f>
        <v/>
      </c>
      <c r="P114" s="383">
        <f>(IF(DASHBOARD!$J$2=P7,DASHBOARD!$V$549,IF(DASHBOARD!$J$2=0,0,P114)))</f>
        <v/>
      </c>
      <c r="Q114" s="383">
        <f>(IF(DASHBOARD!$J$2=Q7,DASHBOARD!$V$549,IF(DASHBOARD!$J$2=0,0,Q114)))</f>
        <v/>
      </c>
      <c r="R114" s="383">
        <f>(IF(DASHBOARD!$J$2=R7,DASHBOARD!$V$549,IF(DASHBOARD!$J$2=0,0,R114)))</f>
        <v/>
      </c>
      <c r="S114" s="383">
        <f>(IF(DASHBOARD!$J$2=S7,DASHBOARD!$V$549,IF(DASHBOARD!$J$2=0,0,S114)))</f>
        <v/>
      </c>
      <c r="T114" s="383">
        <f>(IF(DASHBOARD!$J$2=T7,DASHBOARD!$V$549,IF(DASHBOARD!$J$2=0,0,T114)))</f>
        <v/>
      </c>
      <c r="U114" s="383">
        <f>(IF(DASHBOARD!$J$2=U7,DASHBOARD!$V$549,IF(DASHBOARD!$J$2=0,0,U114)))</f>
        <v/>
      </c>
      <c r="V114" s="383">
        <f>(IF(DASHBOARD!$J$2=V7,DASHBOARD!$V$549,IF(DASHBOARD!$J$2=0,0,V114)))</f>
        <v/>
      </c>
      <c r="W114" s="383">
        <f>(IF(DASHBOARD!$J$2=W7,DASHBOARD!$V$549,IF(DASHBOARD!$J$2=0,0,W114)))</f>
        <v/>
      </c>
      <c r="X114" s="383">
        <f>(IF(DASHBOARD!$J$2=X7,DASHBOARD!$V$549,IF(DASHBOARD!$J$2=0,0,X114)))</f>
        <v/>
      </c>
      <c r="Y114" s="383">
        <f>(IF(DASHBOARD!$J$2=Y7,DASHBOARD!$V$549,IF(DASHBOARD!$J$2=0,0,Y114)))</f>
        <v/>
      </c>
      <c r="Z114" s="383">
        <f>(IF(DASHBOARD!$J$2=Z7,DASHBOARD!$V$549,IF(DASHBOARD!$J$2=0,0,Z114)))</f>
        <v/>
      </c>
      <c r="AA114" s="383">
        <f>(IF(DASHBOARD!$J$2=AA7,DASHBOARD!$V$549,IF(DASHBOARD!$J$2=0,0,AA114)))</f>
        <v/>
      </c>
      <c r="AB114" s="383">
        <f>(IF(DASHBOARD!$J$2=AB7,DASHBOARD!$V$549,IF(DASHBOARD!$J$2=0,0,AB114)))</f>
        <v/>
      </c>
      <c r="AC114" s="383">
        <f>(IF(DASHBOARD!$J$2=AC7,DASHBOARD!$V$549,IF(DASHBOARD!$J$2=0,0,AC114)))</f>
        <v/>
      </c>
      <c r="AD114" s="383">
        <f>(IF(DASHBOARD!$J$2=AD7,DASHBOARD!$V$549,IF(DASHBOARD!$J$2=0,0,AD114)))</f>
        <v/>
      </c>
      <c r="AE114" s="383">
        <f>(IF(DASHBOARD!$J$2=AE7,DASHBOARD!$V$549,IF(DASHBOARD!$J$2=0,0,AE114)))</f>
        <v/>
      </c>
      <c r="AF114" s="383">
        <f>(IF(DASHBOARD!$J$2=AF7,DASHBOARD!$V$549,IF(DASHBOARD!$J$2=0,0,AF114)))</f>
        <v/>
      </c>
      <c r="AG114" s="383">
        <f>(IF(DASHBOARD!$J$2=AG7,DASHBOARD!$V$549,IF(DASHBOARD!$J$2=0,0,AG114)))</f>
        <v/>
      </c>
      <c r="AH114" s="383">
        <f>(IF(DASHBOARD!$J$2=AH7,DASHBOARD!$V$549,IF(DASHBOARD!$J$2=0,0,AH114)))</f>
        <v/>
      </c>
      <c r="AI114" s="383">
        <f>(IF(DASHBOARD!$J$2=AI7,DASHBOARD!$V$549,IF(DASHBOARD!$J$2=0,0,AI114)))</f>
        <v/>
      </c>
      <c r="AJ114" s="383">
        <f>(IF(DASHBOARD!$J$2=AJ7,DASHBOARD!$V$549,IF(DASHBOARD!$J$2=0,0,AJ114)))</f>
        <v/>
      </c>
      <c r="AK114" s="383">
        <f>(IF(DASHBOARD!$J$2=AK7,DASHBOARD!$V$549,IF(DASHBOARD!$J$2=0,0,AK114)))</f>
        <v/>
      </c>
      <c r="AL114" s="383">
        <f>(IF(DASHBOARD!$J$2=AL7,DASHBOARD!$V$549,IF(DASHBOARD!$J$2=0,0,AL114)))</f>
        <v/>
      </c>
      <c r="AM114" s="383">
        <f>(IF(DASHBOARD!$J$2=AM7,DASHBOARD!$V$549,IF(DASHBOARD!$J$2=0,0,AM114)))</f>
        <v/>
      </c>
      <c r="AN114" s="383">
        <f>(IF(DASHBOARD!$J$2=AN7,DASHBOARD!$V$549,IF(DASHBOARD!$J$2=0,0,AN114)))</f>
        <v/>
      </c>
      <c r="AO114" s="383">
        <f>(IF(DASHBOARD!$J$2=AO7,DASHBOARD!$V$549,IF(DASHBOARD!$J$2=0,0,AO114)))</f>
        <v/>
      </c>
      <c r="AP114" s="383">
        <f>(IF(DASHBOARD!$J$2=AP7,DASHBOARD!$V$549,IF(DASHBOARD!$J$2=0,0,AP114)))</f>
        <v/>
      </c>
      <c r="AQ114" s="383">
        <f>(IF(DASHBOARD!$J$2=AQ7,DASHBOARD!$V$549,IF(DASHBOARD!$J$2=0,0,AQ114)))</f>
        <v/>
      </c>
      <c r="AR114" s="383">
        <f>(IF(DASHBOARD!$J$2=AR7,DASHBOARD!$V$549,IF(DASHBOARD!$J$2=0,0,AR114)))</f>
        <v/>
      </c>
      <c r="AS114" s="383">
        <f>(IF(DASHBOARD!$J$2=AS7,DASHBOARD!$V$549,IF(DASHBOARD!$J$2=0,0,AS114)))</f>
        <v/>
      </c>
      <c r="AT114" s="383">
        <f>(IF(DASHBOARD!$J$2=AT7,DASHBOARD!$V$549,IF(DASHBOARD!$J$2=0,0,AT114)))</f>
        <v/>
      </c>
      <c r="AU114" s="383">
        <f>(IF(DASHBOARD!$J$2=AU7,DASHBOARD!$V$549,IF(DASHBOARD!$J$2=0,0,AU114)))</f>
        <v/>
      </c>
      <c r="AV114" s="383">
        <f>(IF(DASHBOARD!$J$2=AV7,DASHBOARD!$V$549,IF(DASHBOARD!$J$2=0,0,AV114)))</f>
        <v/>
      </c>
      <c r="AW114" s="383">
        <f>(IF(DASHBOARD!$J$2=AW7,DASHBOARD!$V$549,IF(DASHBOARD!$J$2=0,0,AW114)))</f>
        <v/>
      </c>
      <c r="AX114" s="383">
        <f>(IF(DASHBOARD!$J$2=AX7,DASHBOARD!$V$549,IF(DASHBOARD!$J$2=0,0,AX114)))</f>
        <v/>
      </c>
      <c r="AY114" s="383">
        <f>(IF(DASHBOARD!$J$2=AY7,DASHBOARD!$V$549,IF(DASHBOARD!$J$2=0,0,AY114)))</f>
        <v/>
      </c>
      <c r="AZ114" s="383">
        <f>(IF(DASHBOARD!$J$2=AZ7,DASHBOARD!$V$549,IF(DASHBOARD!$J$2=0,0,AZ114)))</f>
        <v/>
      </c>
      <c r="BA114" s="383">
        <f>(IF(DASHBOARD!$J$2=BA7,DASHBOARD!$V$549,IF(DASHBOARD!$J$2=0,0,BA114)))</f>
        <v/>
      </c>
      <c r="BB114" s="384">
        <f>IF(SUM(F114:BA114)&lt;&gt;0,AVERAGEIF(F114:BA114,"&gt;0",F114:BA114),0)</f>
        <v/>
      </c>
      <c r="BC114" s="147" t="n"/>
      <c r="BD114" s="385">
        <f>MAXA(F114:BA114)</f>
        <v/>
      </c>
      <c r="BE114" s="1461">
        <f>IF(BD114&lt;&gt;0,VLOOKUP(BD114,$F$10:$BA$10,MATCH(BD114,F114:BA114,0)),"")</f>
        <v/>
      </c>
      <c r="BF114" s="385">
        <f t="array" ref="BF114">MIN(IF(F114:BA114&gt;0,F114:BA114))</f>
        <v/>
      </c>
      <c r="BG114" s="1461">
        <f>IF(BF114&lt;&gt;0,VLOOKUP(BF114,$F$10:$BA$10,MATCH($BF114,$F114:$BA114,0)),"")</f>
        <v/>
      </c>
      <c r="BI114" s="1368">
        <f>HLOOKUP($BI$9,$S$10:$AI$443,1+$BL114,TRUE)</f>
        <v/>
      </c>
      <c r="BJ114" s="1369">
        <f>HLOOKUP($BJ$9,$AJ$10:$AW$443,1+$BL114,TRUE)</f>
        <v/>
      </c>
      <c r="BK114" s="151" t="n"/>
      <c r="BL114" s="387">
        <f>BL113+1</f>
        <v/>
      </c>
      <c r="BM114" s="399" t="n"/>
    </row>
    <row r="115" ht="20.25" customHeight="1" s="18" thickBot="1" thickTop="1">
      <c r="B115" s="1370" t="n"/>
      <c r="C115" s="1353" t="n"/>
      <c r="D115" s="1462" t="n"/>
      <c r="E115" s="388" t="inlineStr">
        <is>
          <t>Balusu # 1, 150</t>
        </is>
      </c>
      <c r="F115" s="383">
        <f>(IF(DASHBOARD!$J$2=F7,DASHBOARD!$V$544,IF(DASHBOARD!$J$2=0,0,F115)))</f>
        <v/>
      </c>
      <c r="G115" s="383">
        <f>(IF(DASHBOARD!$J$2=G7,DASHBOARD!$V$544,IF(DASHBOARD!$J$2=0,0,G115)))</f>
        <v/>
      </c>
      <c r="H115" s="383">
        <f>(IF(DASHBOARD!$J$2=H7,DASHBOARD!$V$544,IF(DASHBOARD!$J$2=0,0,H115)))</f>
        <v/>
      </c>
      <c r="I115" s="383">
        <f>(IF(DASHBOARD!$J$2=I7,DASHBOARD!$V$544,IF(DASHBOARD!$J$2=0,0,I115)))</f>
        <v/>
      </c>
      <c r="J115" s="383">
        <f>(IF(DASHBOARD!$J$2=J7,DASHBOARD!$V$544,IF(DASHBOARD!$J$2=0,0,J115)))</f>
        <v/>
      </c>
      <c r="K115" s="383">
        <f>(IF(DASHBOARD!$J$2=K7,DASHBOARD!$V$544,IF(DASHBOARD!$J$2=0,0,K115)))</f>
        <v/>
      </c>
      <c r="L115" s="383">
        <f>(IF(DASHBOARD!$J$2=L7,DASHBOARD!$V$544,IF(DASHBOARD!$J$2=0,0,L115)))</f>
        <v/>
      </c>
      <c r="M115" s="383">
        <f>(IF(DASHBOARD!$J$2=M7,DASHBOARD!$V$544,IF(DASHBOARD!$J$2=0,0,M115)))</f>
        <v/>
      </c>
      <c r="N115" s="383">
        <f>(IF(DASHBOARD!$J$2=N7,DASHBOARD!$V$544,IF(DASHBOARD!$J$2=0,0,N115)))</f>
        <v/>
      </c>
      <c r="O115" s="383">
        <f>(IF(DASHBOARD!$J$2=O7,DASHBOARD!$V$544,IF(DASHBOARD!$J$2=0,0,O115)))</f>
        <v/>
      </c>
      <c r="P115" s="383">
        <f>(IF(DASHBOARD!$J$2=P7,DASHBOARD!$V$544,IF(DASHBOARD!$J$2=0,0,P115)))</f>
        <v/>
      </c>
      <c r="Q115" s="383">
        <f>(IF(DASHBOARD!$J$2=Q7,DASHBOARD!$V$544,IF(DASHBOARD!$J$2=0,0,Q115)))</f>
        <v/>
      </c>
      <c r="R115" s="383">
        <f>(IF(DASHBOARD!$J$2=R7,DASHBOARD!$V$544,IF(DASHBOARD!$J$2=0,0,R115)))</f>
        <v/>
      </c>
      <c r="S115" s="383">
        <f>(IF(DASHBOARD!$J$2=S7,DASHBOARD!$V$544,IF(DASHBOARD!$J$2=0,0,S115)))</f>
        <v/>
      </c>
      <c r="T115" s="383">
        <f>(IF(DASHBOARD!$J$2=T7,DASHBOARD!$V$544,IF(DASHBOARD!$J$2=0,0,T115)))</f>
        <v/>
      </c>
      <c r="U115" s="383">
        <f>(IF(DASHBOARD!$J$2=U7,DASHBOARD!$V$544,IF(DASHBOARD!$J$2=0,0,U115)))</f>
        <v/>
      </c>
      <c r="V115" s="383">
        <f>(IF(DASHBOARD!$J$2=V7,DASHBOARD!$V$544,IF(DASHBOARD!$J$2=0,0,V115)))</f>
        <v/>
      </c>
      <c r="W115" s="383">
        <f>(IF(DASHBOARD!$J$2=W7,DASHBOARD!$V$544,IF(DASHBOARD!$J$2=0,0,W115)))</f>
        <v/>
      </c>
      <c r="X115" s="383">
        <f>(IF(DASHBOARD!$J$2=X7,DASHBOARD!$V$544,IF(DASHBOARD!$J$2=0,0,X115)))</f>
        <v/>
      </c>
      <c r="Y115" s="383">
        <f>(IF(DASHBOARD!$J$2=Y7,DASHBOARD!$V$544,IF(DASHBOARD!$J$2=0,0,Y115)))</f>
        <v/>
      </c>
      <c r="Z115" s="383">
        <f>(IF(DASHBOARD!$J$2=Z7,DASHBOARD!$V$544,IF(DASHBOARD!$J$2=0,0,Z115)))</f>
        <v/>
      </c>
      <c r="AA115" s="383">
        <f>(IF(DASHBOARD!$J$2=AA7,DASHBOARD!$V$544,IF(DASHBOARD!$J$2=0,0,AA115)))</f>
        <v/>
      </c>
      <c r="AB115" s="383">
        <f>(IF(DASHBOARD!$J$2=AB7,DASHBOARD!$V$544,IF(DASHBOARD!$J$2=0,0,AB115)))</f>
        <v/>
      </c>
      <c r="AC115" s="383">
        <f>(IF(DASHBOARD!$J$2=AC7,DASHBOARD!$V$544,IF(DASHBOARD!$J$2=0,0,AC115)))</f>
        <v/>
      </c>
      <c r="AD115" s="383">
        <f>(IF(DASHBOARD!$J$2=AD7,DASHBOARD!$V$544,IF(DASHBOARD!$J$2=0,0,AD115)))</f>
        <v/>
      </c>
      <c r="AE115" s="383">
        <f>(IF(DASHBOARD!$J$2=AE7,DASHBOARD!$V$544,IF(DASHBOARD!$J$2=0,0,AE115)))</f>
        <v/>
      </c>
      <c r="AF115" s="383">
        <f>(IF(DASHBOARD!$J$2=AF7,DASHBOARD!$V$544,IF(DASHBOARD!$J$2=0,0,AF115)))</f>
        <v/>
      </c>
      <c r="AG115" s="383">
        <f>(IF(DASHBOARD!$J$2=AG7,DASHBOARD!$V$544,IF(DASHBOARD!$J$2=0,0,AG115)))</f>
        <v/>
      </c>
      <c r="AH115" s="383">
        <f>(IF(DASHBOARD!$J$2=AH7,DASHBOARD!$V$544,IF(DASHBOARD!$J$2=0,0,AH115)))</f>
        <v/>
      </c>
      <c r="AI115" s="383">
        <f>(IF(DASHBOARD!$J$2=AI7,DASHBOARD!$V$544,IF(DASHBOARD!$J$2=0,0,AI115)))</f>
        <v/>
      </c>
      <c r="AJ115" s="383">
        <f>(IF(DASHBOARD!$J$2=AJ7,DASHBOARD!$V$544,IF(DASHBOARD!$J$2=0,0,AJ115)))</f>
        <v/>
      </c>
      <c r="AK115" s="383">
        <f>(IF(DASHBOARD!$J$2=AK7,DASHBOARD!$V$544,IF(DASHBOARD!$J$2=0,0,AK115)))</f>
        <v/>
      </c>
      <c r="AL115" s="383">
        <f>(IF(DASHBOARD!$J$2=AL7,DASHBOARD!$V$544,IF(DASHBOARD!$J$2=0,0,AL115)))</f>
        <v/>
      </c>
      <c r="AM115" s="383">
        <f>(IF(DASHBOARD!$J$2=AM7,DASHBOARD!$V$544,IF(DASHBOARD!$J$2=0,0,AM115)))</f>
        <v/>
      </c>
      <c r="AN115" s="383">
        <f>(IF(DASHBOARD!$J$2=AN7,DASHBOARD!$V$544,IF(DASHBOARD!$J$2=0,0,AN115)))</f>
        <v/>
      </c>
      <c r="AO115" s="383">
        <f>(IF(DASHBOARD!$J$2=AO7,DASHBOARD!$V$544,IF(DASHBOARD!$J$2=0,0,AO115)))</f>
        <v/>
      </c>
      <c r="AP115" s="383">
        <f>(IF(DASHBOARD!$J$2=AP7,DASHBOARD!$V$544,IF(DASHBOARD!$J$2=0,0,AP115)))</f>
        <v/>
      </c>
      <c r="AQ115" s="383">
        <f>(IF(DASHBOARD!$J$2=AQ7,DASHBOARD!$V$544,IF(DASHBOARD!$J$2=0,0,AQ115)))</f>
        <v/>
      </c>
      <c r="AR115" s="383">
        <f>(IF(DASHBOARD!$J$2=AR7,DASHBOARD!$V$544,IF(DASHBOARD!$J$2=0,0,AR115)))</f>
        <v/>
      </c>
      <c r="AS115" s="383">
        <f>(IF(DASHBOARD!$J$2=AS7,DASHBOARD!$V$544,IF(DASHBOARD!$J$2=0,0,AS115)))</f>
        <v/>
      </c>
      <c r="AT115" s="383">
        <f>(IF(DASHBOARD!$J$2=AT7,DASHBOARD!$V$544,IF(DASHBOARD!$J$2=0,0,AT115)))</f>
        <v/>
      </c>
      <c r="AU115" s="383">
        <f>(IF(DASHBOARD!$J$2=AU7,DASHBOARD!$V$544,IF(DASHBOARD!$J$2=0,0,AU115)))</f>
        <v/>
      </c>
      <c r="AV115" s="383">
        <f>(IF(DASHBOARD!$J$2=AV7,DASHBOARD!$V$544,IF(DASHBOARD!$J$2=0,0,AV115)))</f>
        <v/>
      </c>
      <c r="AW115" s="383">
        <f>(IF(DASHBOARD!$J$2=AW7,DASHBOARD!$V$544,IF(DASHBOARD!$J$2=0,0,AW115)))</f>
        <v/>
      </c>
      <c r="AX115" s="383">
        <f>(IF(DASHBOARD!$J$2=AX7,DASHBOARD!$V$544,IF(DASHBOARD!$J$2=0,0,AX115)))</f>
        <v/>
      </c>
      <c r="AY115" s="383">
        <f>(IF(DASHBOARD!$J$2=AY7,DASHBOARD!$V$544,IF(DASHBOARD!$J$2=0,0,AY115)))</f>
        <v/>
      </c>
      <c r="AZ115" s="383">
        <f>(IF(DASHBOARD!$J$2=AZ7,DASHBOARD!$V$544,IF(DASHBOARD!$J$2=0,0,AZ115)))</f>
        <v/>
      </c>
      <c r="BA115" s="383">
        <f>(IF(DASHBOARD!$J$2=BA7,DASHBOARD!$V$544,IF(DASHBOARD!$J$2=0,0,BA115)))</f>
        <v/>
      </c>
      <c r="BB115" s="384">
        <f>IF(SUM(F115:BA115)&lt;&gt;0,AVERAGEIF(F115:BA115,"&gt;0",F115:BA115),0)</f>
        <v/>
      </c>
      <c r="BC115" s="147" t="n"/>
      <c r="BD115" s="385">
        <f>MAXA(F115:BA115)</f>
        <v/>
      </c>
      <c r="BE115" s="1461">
        <f>IF(BD115&lt;&gt;0,VLOOKUP(BD115,$F$10:$BA$10,MATCH(BD115,F115:BA115,0)),"")</f>
        <v/>
      </c>
      <c r="BF115" s="385">
        <f t="array" ref="BF115">MIN(IF(F115:BA115&gt;0,F115:BA115))</f>
        <v/>
      </c>
      <c r="BG115" s="1461">
        <f>IF(BF115&lt;&gt;0,VLOOKUP(BF115,$F$10:$BA$10,MATCH($BF115,$F115:$BA115,0)),"")</f>
        <v/>
      </c>
      <c r="BI115" s="1368">
        <f>HLOOKUP($BI$9,$S$10:$AI$443,1+$BL115,TRUE)</f>
        <v/>
      </c>
      <c r="BJ115" s="1369">
        <f>HLOOKUP($BJ$9,$AJ$10:$AW$443,1+$BL115,TRUE)</f>
        <v/>
      </c>
      <c r="BK115" s="151" t="n"/>
      <c r="BL115" s="387">
        <f>BL114+1</f>
        <v/>
      </c>
      <c r="BM115" s="399" t="n"/>
    </row>
    <row r="116" ht="20.25" customHeight="1" s="18" thickBot="1" thickTop="1">
      <c r="B116" s="1370" t="n"/>
      <c r="C116" s="1353" t="n"/>
      <c r="D116" s="1462" t="n"/>
      <c r="E116" s="388" t="inlineStr">
        <is>
          <t>Balusu # 2, 150</t>
        </is>
      </c>
      <c r="F116" s="383">
        <f>(IF(DASHBOARD!$J$2=F7,DASHBOARD!$V$545,IF(DASHBOARD!$J$2=0,0,F116)))</f>
        <v/>
      </c>
      <c r="G116" s="383">
        <f>(IF(DASHBOARD!$J$2=G7,DASHBOARD!$V$545,IF(DASHBOARD!$J$2=0,0,G116)))</f>
        <v/>
      </c>
      <c r="H116" s="383">
        <f>(IF(DASHBOARD!$J$2=H7,DASHBOARD!$V$545,IF(DASHBOARD!$J$2=0,0,H116)))</f>
        <v/>
      </c>
      <c r="I116" s="383">
        <f>(IF(DASHBOARD!$J$2=I7,DASHBOARD!$V$545,IF(DASHBOARD!$J$2=0,0,I116)))</f>
        <v/>
      </c>
      <c r="J116" s="383">
        <f>(IF(DASHBOARD!$J$2=J7,DASHBOARD!$V$545,IF(DASHBOARD!$J$2=0,0,J116)))</f>
        <v/>
      </c>
      <c r="K116" s="383">
        <f>(IF(DASHBOARD!$J$2=K7,DASHBOARD!$V$545,IF(DASHBOARD!$J$2=0,0,K116)))</f>
        <v/>
      </c>
      <c r="L116" s="383">
        <f>(IF(DASHBOARD!$J$2=L7,DASHBOARD!$V$545,IF(DASHBOARD!$J$2=0,0,L116)))</f>
        <v/>
      </c>
      <c r="M116" s="383">
        <f>(IF(DASHBOARD!$J$2=M7,DASHBOARD!$V$545,IF(DASHBOARD!$J$2=0,0,M116)))</f>
        <v/>
      </c>
      <c r="N116" s="383">
        <f>(IF(DASHBOARD!$J$2=N7,DASHBOARD!$V$545,IF(DASHBOARD!$J$2=0,0,N116)))</f>
        <v/>
      </c>
      <c r="O116" s="383">
        <f>(IF(DASHBOARD!$J$2=O7,DASHBOARD!$V$545,IF(DASHBOARD!$J$2=0,0,O116)))</f>
        <v/>
      </c>
      <c r="P116" s="383">
        <f>(IF(DASHBOARD!$J$2=P7,DASHBOARD!$V$545,IF(DASHBOARD!$J$2=0,0,P116)))</f>
        <v/>
      </c>
      <c r="Q116" s="383">
        <f>(IF(DASHBOARD!$J$2=Q7,DASHBOARD!$V$545,IF(DASHBOARD!$J$2=0,0,Q116)))</f>
        <v/>
      </c>
      <c r="R116" s="383">
        <f>(IF(DASHBOARD!$J$2=R7,DASHBOARD!$V$545,IF(DASHBOARD!$J$2=0,0,R116)))</f>
        <v/>
      </c>
      <c r="S116" s="383">
        <f>(IF(DASHBOARD!$J$2=S7,DASHBOARD!$V$545,IF(DASHBOARD!$J$2=0,0,S116)))</f>
        <v/>
      </c>
      <c r="T116" s="383">
        <f>(IF(DASHBOARD!$J$2=T7,DASHBOARD!$V$545,IF(DASHBOARD!$J$2=0,0,T116)))</f>
        <v/>
      </c>
      <c r="U116" s="383">
        <f>(IF(DASHBOARD!$J$2=U7,DASHBOARD!$V$545,IF(DASHBOARD!$J$2=0,0,U116)))</f>
        <v/>
      </c>
      <c r="V116" s="383">
        <f>(IF(DASHBOARD!$J$2=V7,DASHBOARD!$V$545,IF(DASHBOARD!$J$2=0,0,V116)))</f>
        <v/>
      </c>
      <c r="W116" s="383">
        <f>(IF(DASHBOARD!$J$2=W7,DASHBOARD!$V$545,IF(DASHBOARD!$J$2=0,0,W116)))</f>
        <v/>
      </c>
      <c r="X116" s="383">
        <f>(IF(DASHBOARD!$J$2=X7,DASHBOARD!$V$545,IF(DASHBOARD!$J$2=0,0,X116)))</f>
        <v/>
      </c>
      <c r="Y116" s="383">
        <f>(IF(DASHBOARD!$J$2=Y7,DASHBOARD!$V$545,IF(DASHBOARD!$J$2=0,0,Y116)))</f>
        <v/>
      </c>
      <c r="Z116" s="383">
        <f>(IF(DASHBOARD!$J$2=Z7,DASHBOARD!$V$545,IF(DASHBOARD!$J$2=0,0,Z116)))</f>
        <v/>
      </c>
      <c r="AA116" s="383">
        <f>(IF(DASHBOARD!$J$2=AA7,DASHBOARD!$V$545,IF(DASHBOARD!$J$2=0,0,AA116)))</f>
        <v/>
      </c>
      <c r="AB116" s="383">
        <f>(IF(DASHBOARD!$J$2=AB7,DASHBOARD!$V$545,IF(DASHBOARD!$J$2=0,0,AB116)))</f>
        <v/>
      </c>
      <c r="AC116" s="383">
        <f>(IF(DASHBOARD!$J$2=AC7,DASHBOARD!$V$545,IF(DASHBOARD!$J$2=0,0,AC116)))</f>
        <v/>
      </c>
      <c r="AD116" s="383">
        <f>(IF(DASHBOARD!$J$2=AD7,DASHBOARD!$V$545,IF(DASHBOARD!$J$2=0,0,AD116)))</f>
        <v/>
      </c>
      <c r="AE116" s="383">
        <f>(IF(DASHBOARD!$J$2=AE7,DASHBOARD!$V$545,IF(DASHBOARD!$J$2=0,0,AE116)))</f>
        <v/>
      </c>
      <c r="AF116" s="383">
        <f>(IF(DASHBOARD!$J$2=AF7,DASHBOARD!$V$545,IF(DASHBOARD!$J$2=0,0,AF116)))</f>
        <v/>
      </c>
      <c r="AG116" s="383">
        <f>(IF(DASHBOARD!$J$2=AG7,DASHBOARD!$V$545,IF(DASHBOARD!$J$2=0,0,AG116)))</f>
        <v/>
      </c>
      <c r="AH116" s="383">
        <f>(IF(DASHBOARD!$J$2=AH7,DASHBOARD!$V$545,IF(DASHBOARD!$J$2=0,0,AH116)))</f>
        <v/>
      </c>
      <c r="AI116" s="383">
        <f>(IF(DASHBOARD!$J$2=AI7,DASHBOARD!$V$545,IF(DASHBOARD!$J$2=0,0,AI116)))</f>
        <v/>
      </c>
      <c r="AJ116" s="383">
        <f>(IF(DASHBOARD!$J$2=AJ7,DASHBOARD!$V$545,IF(DASHBOARD!$J$2=0,0,AJ116)))</f>
        <v/>
      </c>
      <c r="AK116" s="383">
        <f>(IF(DASHBOARD!$J$2=AK7,DASHBOARD!$V$545,IF(DASHBOARD!$J$2=0,0,AK116)))</f>
        <v/>
      </c>
      <c r="AL116" s="383">
        <f>(IF(DASHBOARD!$J$2=AL7,DASHBOARD!$V$545,IF(DASHBOARD!$J$2=0,0,AL116)))</f>
        <v/>
      </c>
      <c r="AM116" s="383">
        <f>(IF(DASHBOARD!$J$2=AM7,DASHBOARD!$V$545,IF(DASHBOARD!$J$2=0,0,AM116)))</f>
        <v/>
      </c>
      <c r="AN116" s="383">
        <f>(IF(DASHBOARD!$J$2=AN7,DASHBOARD!$V$545,IF(DASHBOARD!$J$2=0,0,AN116)))</f>
        <v/>
      </c>
      <c r="AO116" s="383">
        <f>(IF(DASHBOARD!$J$2=AO7,DASHBOARD!$V$545,IF(DASHBOARD!$J$2=0,0,AO116)))</f>
        <v/>
      </c>
      <c r="AP116" s="383">
        <f>(IF(DASHBOARD!$J$2=AP7,DASHBOARD!$V$545,IF(DASHBOARD!$J$2=0,0,AP116)))</f>
        <v/>
      </c>
      <c r="AQ116" s="383">
        <f>(IF(DASHBOARD!$J$2=AQ7,DASHBOARD!$V$545,IF(DASHBOARD!$J$2=0,0,AQ116)))</f>
        <v/>
      </c>
      <c r="AR116" s="383">
        <f>(IF(DASHBOARD!$J$2=AR7,DASHBOARD!$V$545,IF(DASHBOARD!$J$2=0,0,AR116)))</f>
        <v/>
      </c>
      <c r="AS116" s="383">
        <f>(IF(DASHBOARD!$J$2=AS7,DASHBOARD!$V$545,IF(DASHBOARD!$J$2=0,0,AS116)))</f>
        <v/>
      </c>
      <c r="AT116" s="383">
        <f>(IF(DASHBOARD!$J$2=AT7,DASHBOARD!$V$545,IF(DASHBOARD!$J$2=0,0,AT116)))</f>
        <v/>
      </c>
      <c r="AU116" s="383">
        <f>(IF(DASHBOARD!$J$2=AU7,DASHBOARD!$V$545,IF(DASHBOARD!$J$2=0,0,AU116)))</f>
        <v/>
      </c>
      <c r="AV116" s="383">
        <f>(IF(DASHBOARD!$J$2=AV7,DASHBOARD!$V$545,IF(DASHBOARD!$J$2=0,0,AV116)))</f>
        <v/>
      </c>
      <c r="AW116" s="383">
        <f>(IF(DASHBOARD!$J$2=AW7,DASHBOARD!$V$545,IF(DASHBOARD!$J$2=0,0,AW116)))</f>
        <v/>
      </c>
      <c r="AX116" s="383">
        <f>(IF(DASHBOARD!$J$2=AX7,DASHBOARD!$V$545,IF(DASHBOARD!$J$2=0,0,AX116)))</f>
        <v/>
      </c>
      <c r="AY116" s="383">
        <f>(IF(DASHBOARD!$J$2=AY7,DASHBOARD!$V$545,IF(DASHBOARD!$J$2=0,0,AY116)))</f>
        <v/>
      </c>
      <c r="AZ116" s="383">
        <f>(IF(DASHBOARD!$J$2=AZ7,DASHBOARD!$V$545,IF(DASHBOARD!$J$2=0,0,AZ116)))</f>
        <v/>
      </c>
      <c r="BA116" s="383">
        <f>(IF(DASHBOARD!$J$2=BA7,DASHBOARD!$V$545,IF(DASHBOARD!$J$2=0,0,BA116)))</f>
        <v/>
      </c>
      <c r="BB116" s="384">
        <f>IF(SUM(F116:BA116)&lt;&gt;0,AVERAGEIF(F116:BA116,"&gt;0",F116:BA116),0)</f>
        <v/>
      </c>
      <c r="BC116" s="147" t="n"/>
      <c r="BD116" s="385">
        <f>MAXA(F116:BA116)</f>
        <v/>
      </c>
      <c r="BE116" s="1461">
        <f>IF(BD116&lt;&gt;0,VLOOKUP(BD116,$F$10:$BA$10,MATCH(BD116,F116:BA116,0)),"")</f>
        <v/>
      </c>
      <c r="BF116" s="385">
        <f t="array" ref="BF116">MIN(IF(F116:BA116&gt;0,F116:BA116))</f>
        <v/>
      </c>
      <c r="BG116" s="1461">
        <f>IF(BF116&lt;&gt;0,VLOOKUP(BF116,$F$10:$BA$10,MATCH($BF116,$F116:$BA116,0)),"")</f>
        <v/>
      </c>
      <c r="BI116" s="1368">
        <f>HLOOKUP($BI$9,$S$10:$AI$443,1+$BL116,TRUE)</f>
        <v/>
      </c>
      <c r="BJ116" s="1369">
        <f>HLOOKUP($BJ$9,$AJ$10:$AW$443,1+$BL116,TRUE)</f>
        <v/>
      </c>
      <c r="BK116" s="151" t="n"/>
      <c r="BL116" s="387">
        <f>BL115+1</f>
        <v/>
      </c>
      <c r="BM116" s="399" t="n"/>
    </row>
    <row r="117" ht="20.25" customHeight="1" s="18" thickBot="1" thickTop="1">
      <c r="B117" s="1370" t="n"/>
      <c r="C117" s="1353" t="n"/>
      <c r="D117" s="1462" t="n"/>
      <c r="E117" s="388" t="inlineStr">
        <is>
          <t>Suppa # 1, 150</t>
        </is>
      </c>
      <c r="F117" s="383">
        <f>(IF(DASHBOARD!$J$2=F7,DASHBOARD!$V$546,IF(DASHBOARD!$J$2=0,0,F117)))</f>
        <v/>
      </c>
      <c r="G117" s="383">
        <f>(IF(DASHBOARD!$J$2=G7,DASHBOARD!$V$546,IF(DASHBOARD!$J$2=0,0,G117)))</f>
        <v/>
      </c>
      <c r="H117" s="383">
        <f>(IF(DASHBOARD!$J$2=H7,DASHBOARD!$V$546,IF(DASHBOARD!$J$2=0,0,H117)))</f>
        <v/>
      </c>
      <c r="I117" s="383">
        <f>(IF(DASHBOARD!$J$2=I7,DASHBOARD!$V$546,IF(DASHBOARD!$J$2=0,0,I117)))</f>
        <v/>
      </c>
      <c r="J117" s="383">
        <f>(IF(DASHBOARD!$J$2=J7,DASHBOARD!$V$546,IF(DASHBOARD!$J$2=0,0,J117)))</f>
        <v/>
      </c>
      <c r="K117" s="383">
        <f>(IF(DASHBOARD!$J$2=K7,DASHBOARD!$V$546,IF(DASHBOARD!$J$2=0,0,K117)))</f>
        <v/>
      </c>
      <c r="L117" s="383">
        <f>(IF(DASHBOARD!$J$2=L7,DASHBOARD!$V$546,IF(DASHBOARD!$J$2=0,0,L117)))</f>
        <v/>
      </c>
      <c r="M117" s="383">
        <f>(IF(DASHBOARD!$J$2=M7,DASHBOARD!$V$546,IF(DASHBOARD!$J$2=0,0,M117)))</f>
        <v/>
      </c>
      <c r="N117" s="383">
        <f>(IF(DASHBOARD!$J$2=N7,DASHBOARD!$V$546,IF(DASHBOARD!$J$2=0,0,N117)))</f>
        <v/>
      </c>
      <c r="O117" s="383">
        <f>(IF(DASHBOARD!$J$2=O7,DASHBOARD!$V$546,IF(DASHBOARD!$J$2=0,0,O117)))</f>
        <v/>
      </c>
      <c r="P117" s="383">
        <f>(IF(DASHBOARD!$J$2=P7,DASHBOARD!$V$546,IF(DASHBOARD!$J$2=0,0,P117)))</f>
        <v/>
      </c>
      <c r="Q117" s="383">
        <f>(IF(DASHBOARD!$J$2=Q7,DASHBOARD!$V$546,IF(DASHBOARD!$J$2=0,0,Q117)))</f>
        <v/>
      </c>
      <c r="R117" s="383">
        <f>(IF(DASHBOARD!$J$2=R7,DASHBOARD!$V$546,IF(DASHBOARD!$J$2=0,0,R117)))</f>
        <v/>
      </c>
      <c r="S117" s="383">
        <f>(IF(DASHBOARD!$J$2=S7,DASHBOARD!$V$546,IF(DASHBOARD!$J$2=0,0,S117)))</f>
        <v/>
      </c>
      <c r="T117" s="383">
        <f>(IF(DASHBOARD!$J$2=T7,DASHBOARD!$V$546,IF(DASHBOARD!$J$2=0,0,T117)))</f>
        <v/>
      </c>
      <c r="U117" s="383">
        <f>(IF(DASHBOARD!$J$2=U7,DASHBOARD!$V$546,IF(DASHBOARD!$J$2=0,0,U117)))</f>
        <v/>
      </c>
      <c r="V117" s="383">
        <f>(IF(DASHBOARD!$J$2=V7,DASHBOARD!$V$546,IF(DASHBOARD!$J$2=0,0,V117)))</f>
        <v/>
      </c>
      <c r="W117" s="383">
        <f>(IF(DASHBOARD!$J$2=W7,DASHBOARD!$V$546,IF(DASHBOARD!$J$2=0,0,W117)))</f>
        <v/>
      </c>
      <c r="X117" s="383">
        <f>(IF(DASHBOARD!$J$2=X7,DASHBOARD!$V$546,IF(DASHBOARD!$J$2=0,0,X117)))</f>
        <v/>
      </c>
      <c r="Y117" s="383">
        <f>(IF(DASHBOARD!$J$2=Y7,DASHBOARD!$V$546,IF(DASHBOARD!$J$2=0,0,Y117)))</f>
        <v/>
      </c>
      <c r="Z117" s="383">
        <f>(IF(DASHBOARD!$J$2=Z7,DASHBOARD!$V$546,IF(DASHBOARD!$J$2=0,0,Z117)))</f>
        <v/>
      </c>
      <c r="AA117" s="383">
        <f>(IF(DASHBOARD!$J$2=AA7,DASHBOARD!$V$546,IF(DASHBOARD!$J$2=0,0,AA117)))</f>
        <v/>
      </c>
      <c r="AB117" s="383">
        <f>(IF(DASHBOARD!$J$2=AB7,DASHBOARD!$V$546,IF(DASHBOARD!$J$2=0,0,AB117)))</f>
        <v/>
      </c>
      <c r="AC117" s="383">
        <f>(IF(DASHBOARD!$J$2=AC7,DASHBOARD!$V$546,IF(DASHBOARD!$J$2=0,0,AC117)))</f>
        <v/>
      </c>
      <c r="AD117" s="383">
        <f>(IF(DASHBOARD!$J$2=AD7,DASHBOARD!$V$546,IF(DASHBOARD!$J$2=0,0,AD117)))</f>
        <v/>
      </c>
      <c r="AE117" s="383">
        <f>(IF(DASHBOARD!$J$2=AE7,DASHBOARD!$V$546,IF(DASHBOARD!$J$2=0,0,AE117)))</f>
        <v/>
      </c>
      <c r="AF117" s="383">
        <f>(IF(DASHBOARD!$J$2=AF7,DASHBOARD!$V$546,IF(DASHBOARD!$J$2=0,0,AF117)))</f>
        <v/>
      </c>
      <c r="AG117" s="383">
        <f>(IF(DASHBOARD!$J$2=AG7,DASHBOARD!$V$546,IF(DASHBOARD!$J$2=0,0,AG117)))</f>
        <v/>
      </c>
      <c r="AH117" s="383">
        <f>(IF(DASHBOARD!$J$2=AH7,DASHBOARD!$V$546,IF(DASHBOARD!$J$2=0,0,AH117)))</f>
        <v/>
      </c>
      <c r="AI117" s="383">
        <f>(IF(DASHBOARD!$J$2=AI7,DASHBOARD!$V$546,IF(DASHBOARD!$J$2=0,0,AI117)))</f>
        <v/>
      </c>
      <c r="AJ117" s="383">
        <f>(IF(DASHBOARD!$J$2=AJ7,DASHBOARD!$V$546,IF(DASHBOARD!$J$2=0,0,AJ117)))</f>
        <v/>
      </c>
      <c r="AK117" s="383">
        <f>(IF(DASHBOARD!$J$2=AK7,DASHBOARD!$V$546,IF(DASHBOARD!$J$2=0,0,AK117)))</f>
        <v/>
      </c>
      <c r="AL117" s="383">
        <f>(IF(DASHBOARD!$J$2=AL7,DASHBOARD!$V$546,IF(DASHBOARD!$J$2=0,0,AL117)))</f>
        <v/>
      </c>
      <c r="AM117" s="383">
        <f>(IF(DASHBOARD!$J$2=AM7,DASHBOARD!$V$546,IF(DASHBOARD!$J$2=0,0,AM117)))</f>
        <v/>
      </c>
      <c r="AN117" s="383">
        <f>(IF(DASHBOARD!$J$2=AN7,DASHBOARD!$V$546,IF(DASHBOARD!$J$2=0,0,AN117)))</f>
        <v/>
      </c>
      <c r="AO117" s="383">
        <f>(IF(DASHBOARD!$J$2=AO7,DASHBOARD!$V$546,IF(DASHBOARD!$J$2=0,0,AO117)))</f>
        <v/>
      </c>
      <c r="AP117" s="383">
        <f>(IF(DASHBOARD!$J$2=AP7,DASHBOARD!$V$546,IF(DASHBOARD!$J$2=0,0,AP117)))</f>
        <v/>
      </c>
      <c r="AQ117" s="383">
        <f>(IF(DASHBOARD!$J$2=AQ7,DASHBOARD!$V$546,IF(DASHBOARD!$J$2=0,0,AQ117)))</f>
        <v/>
      </c>
      <c r="AR117" s="383">
        <f>(IF(DASHBOARD!$J$2=AR7,DASHBOARD!$V$546,IF(DASHBOARD!$J$2=0,0,AR117)))</f>
        <v/>
      </c>
      <c r="AS117" s="383">
        <f>(IF(DASHBOARD!$J$2=AS7,DASHBOARD!$V$546,IF(DASHBOARD!$J$2=0,0,AS117)))</f>
        <v/>
      </c>
      <c r="AT117" s="383">
        <f>(IF(DASHBOARD!$J$2=AT7,DASHBOARD!$V$546,IF(DASHBOARD!$J$2=0,0,AT117)))</f>
        <v/>
      </c>
      <c r="AU117" s="383">
        <f>(IF(DASHBOARD!$J$2=AU7,DASHBOARD!$V$546,IF(DASHBOARD!$J$2=0,0,AU117)))</f>
        <v/>
      </c>
      <c r="AV117" s="383">
        <f>(IF(DASHBOARD!$J$2=AV7,DASHBOARD!$V$546,IF(DASHBOARD!$J$2=0,0,AV117)))</f>
        <v/>
      </c>
      <c r="AW117" s="383">
        <f>(IF(DASHBOARD!$J$2=AW7,DASHBOARD!$V$546,IF(DASHBOARD!$J$2=0,0,AW117)))</f>
        <v/>
      </c>
      <c r="AX117" s="383">
        <f>(IF(DASHBOARD!$J$2=AX7,DASHBOARD!$V$546,IF(DASHBOARD!$J$2=0,0,AX117)))</f>
        <v/>
      </c>
      <c r="AY117" s="383">
        <f>(IF(DASHBOARD!$J$2=AY7,DASHBOARD!$V$546,IF(DASHBOARD!$J$2=0,0,AY117)))</f>
        <v/>
      </c>
      <c r="AZ117" s="383">
        <f>(IF(DASHBOARD!$J$2=AZ7,DASHBOARD!$V$546,IF(DASHBOARD!$J$2=0,0,AZ117)))</f>
        <v/>
      </c>
      <c r="BA117" s="383">
        <f>(IF(DASHBOARD!$J$2=BA7,DASHBOARD!$V$546,IF(DASHBOARD!$J$2=0,0,BA117)))</f>
        <v/>
      </c>
      <c r="BB117" s="384">
        <f>IF(SUM(F117:BA117)&lt;&gt;0,AVERAGEIF(F117:BA117,"&gt;0",F117:BA117),0)</f>
        <v/>
      </c>
      <c r="BC117" s="147" t="n"/>
      <c r="BD117" s="385">
        <f>MAXA(F117:BA117)</f>
        <v/>
      </c>
      <c r="BE117" s="1461">
        <f>IF(BD117&lt;&gt;0,VLOOKUP(BD117,$F$10:$BA$10,MATCH(BD117,F117:BA117,0)),"")</f>
        <v/>
      </c>
      <c r="BF117" s="385">
        <f t="array" ref="BF117">MIN(IF(F117:BA117&gt;0,F117:BA117))</f>
        <v/>
      </c>
      <c r="BG117" s="1461">
        <f>IF(BF117&lt;&gt;0,VLOOKUP(BF117,$F$10:$BA$10,MATCH($BF117,$F117:$BA117,0)),"")</f>
        <v/>
      </c>
      <c r="BI117" s="1368">
        <f>HLOOKUP($BI$9,$S$10:$AI$443,1+$BL117,TRUE)</f>
        <v/>
      </c>
      <c r="BJ117" s="1369">
        <f>HLOOKUP($BJ$9,$AJ$10:$AW$443,1+$BL117,TRUE)</f>
        <v/>
      </c>
      <c r="BK117" s="151" t="n"/>
      <c r="BL117" s="387">
        <f>BL116+1</f>
        <v/>
      </c>
      <c r="BM117" s="399" t="n"/>
    </row>
    <row r="118" ht="20.25" customHeight="1" s="18" thickBot="1" thickTop="1">
      <c r="B118" s="1370" t="n"/>
      <c r="C118" s="1353" t="n"/>
      <c r="D118" s="1463" t="n"/>
      <c r="E118" s="388" t="inlineStr">
        <is>
          <t>Suppa # 2, 150</t>
        </is>
      </c>
      <c r="F118" s="383">
        <f>(IF(DASHBOARD!$J$2=F7,DASHBOARD!$V$547,IF(DASHBOARD!$J$2=0,0,F118)))</f>
        <v/>
      </c>
      <c r="G118" s="383">
        <f>(IF(DASHBOARD!$J$2=G7,DASHBOARD!$V$547,IF(DASHBOARD!$J$2=0,0,G118)))</f>
        <v/>
      </c>
      <c r="H118" s="383">
        <f>(IF(DASHBOARD!$J$2=H7,DASHBOARD!$V$547,IF(DASHBOARD!$J$2=0,0,H118)))</f>
        <v/>
      </c>
      <c r="I118" s="383">
        <f>(IF(DASHBOARD!$J$2=I7,DASHBOARD!$V$547,IF(DASHBOARD!$J$2=0,0,I118)))</f>
        <v/>
      </c>
      <c r="J118" s="383">
        <f>(IF(DASHBOARD!$J$2=J7,DASHBOARD!$V$547,IF(DASHBOARD!$J$2=0,0,J118)))</f>
        <v/>
      </c>
      <c r="K118" s="383">
        <f>(IF(DASHBOARD!$J$2=K7,DASHBOARD!$V$547,IF(DASHBOARD!$J$2=0,0,K118)))</f>
        <v/>
      </c>
      <c r="L118" s="383">
        <f>(IF(DASHBOARD!$J$2=L7,DASHBOARD!$V$547,IF(DASHBOARD!$J$2=0,0,L118)))</f>
        <v/>
      </c>
      <c r="M118" s="383">
        <f>(IF(DASHBOARD!$J$2=M7,DASHBOARD!$V$547,IF(DASHBOARD!$J$2=0,0,M118)))</f>
        <v/>
      </c>
      <c r="N118" s="383">
        <f>(IF(DASHBOARD!$J$2=N7,DASHBOARD!$V$547,IF(DASHBOARD!$J$2=0,0,N118)))</f>
        <v/>
      </c>
      <c r="O118" s="383">
        <f>(IF(DASHBOARD!$J$2=O7,DASHBOARD!$V$547,IF(DASHBOARD!$J$2=0,0,O118)))</f>
        <v/>
      </c>
      <c r="P118" s="383">
        <f>(IF(DASHBOARD!$J$2=P7,DASHBOARD!$V$547,IF(DASHBOARD!$J$2=0,0,P118)))</f>
        <v/>
      </c>
      <c r="Q118" s="383">
        <f>(IF(DASHBOARD!$J$2=Q7,DASHBOARD!$V$547,IF(DASHBOARD!$J$2=0,0,Q118)))</f>
        <v/>
      </c>
      <c r="R118" s="383">
        <f>(IF(DASHBOARD!$J$2=R7,DASHBOARD!$V$547,IF(DASHBOARD!$J$2=0,0,R118)))</f>
        <v/>
      </c>
      <c r="S118" s="383">
        <f>(IF(DASHBOARD!$J$2=S7,DASHBOARD!$V$547,IF(DASHBOARD!$J$2=0,0,S118)))</f>
        <v/>
      </c>
      <c r="T118" s="383">
        <f>(IF(DASHBOARD!$J$2=T7,DASHBOARD!$V$547,IF(DASHBOARD!$J$2=0,0,T118)))</f>
        <v/>
      </c>
      <c r="U118" s="383">
        <f>(IF(DASHBOARD!$J$2=U7,DASHBOARD!$V$547,IF(DASHBOARD!$J$2=0,0,U118)))</f>
        <v/>
      </c>
      <c r="V118" s="383">
        <f>(IF(DASHBOARD!$J$2=V7,DASHBOARD!$V$547,IF(DASHBOARD!$J$2=0,0,V118)))</f>
        <v/>
      </c>
      <c r="W118" s="383">
        <f>(IF(DASHBOARD!$J$2=W7,DASHBOARD!$V$547,IF(DASHBOARD!$J$2=0,0,W118)))</f>
        <v/>
      </c>
      <c r="X118" s="383">
        <f>(IF(DASHBOARD!$J$2=X7,DASHBOARD!$V$547,IF(DASHBOARD!$J$2=0,0,X118)))</f>
        <v/>
      </c>
      <c r="Y118" s="383">
        <f>(IF(DASHBOARD!$J$2=Y7,DASHBOARD!$V$547,IF(DASHBOARD!$J$2=0,0,Y118)))</f>
        <v/>
      </c>
      <c r="Z118" s="383">
        <f>(IF(DASHBOARD!$J$2=Z7,DASHBOARD!$V$547,IF(DASHBOARD!$J$2=0,0,Z118)))</f>
        <v/>
      </c>
      <c r="AA118" s="383">
        <f>(IF(DASHBOARD!$J$2=AA7,DASHBOARD!$V$547,IF(DASHBOARD!$J$2=0,0,AA118)))</f>
        <v/>
      </c>
      <c r="AB118" s="383">
        <f>(IF(DASHBOARD!$J$2=AB7,DASHBOARD!$V$547,IF(DASHBOARD!$J$2=0,0,AB118)))</f>
        <v/>
      </c>
      <c r="AC118" s="383">
        <f>(IF(DASHBOARD!$J$2=AC7,DASHBOARD!$V$547,IF(DASHBOARD!$J$2=0,0,AC118)))</f>
        <v/>
      </c>
      <c r="AD118" s="383">
        <f>(IF(DASHBOARD!$J$2=AD7,DASHBOARD!$V$547,IF(DASHBOARD!$J$2=0,0,AD118)))</f>
        <v/>
      </c>
      <c r="AE118" s="383">
        <f>(IF(DASHBOARD!$J$2=AE7,DASHBOARD!$V$547,IF(DASHBOARD!$J$2=0,0,AE118)))</f>
        <v/>
      </c>
      <c r="AF118" s="383">
        <f>(IF(DASHBOARD!$J$2=AF7,DASHBOARD!$V$547,IF(DASHBOARD!$J$2=0,0,AF118)))</f>
        <v/>
      </c>
      <c r="AG118" s="383">
        <f>(IF(DASHBOARD!$J$2=AG7,DASHBOARD!$V$547,IF(DASHBOARD!$J$2=0,0,AG118)))</f>
        <v/>
      </c>
      <c r="AH118" s="383">
        <f>(IF(DASHBOARD!$J$2=AH7,DASHBOARD!$V$547,IF(DASHBOARD!$J$2=0,0,AH118)))</f>
        <v/>
      </c>
      <c r="AI118" s="383">
        <f>(IF(DASHBOARD!$J$2=AI7,DASHBOARD!$V$547,IF(DASHBOARD!$J$2=0,0,AI118)))</f>
        <v/>
      </c>
      <c r="AJ118" s="383">
        <f>(IF(DASHBOARD!$J$2=AJ7,DASHBOARD!$V$547,IF(DASHBOARD!$J$2=0,0,AJ118)))</f>
        <v/>
      </c>
      <c r="AK118" s="383">
        <f>(IF(DASHBOARD!$J$2=AK7,DASHBOARD!$V$547,IF(DASHBOARD!$J$2=0,0,AK118)))</f>
        <v/>
      </c>
      <c r="AL118" s="383">
        <f>(IF(DASHBOARD!$J$2=AL7,DASHBOARD!$V$547,IF(DASHBOARD!$J$2=0,0,AL118)))</f>
        <v/>
      </c>
      <c r="AM118" s="383">
        <f>(IF(DASHBOARD!$J$2=AM7,DASHBOARD!$V$547,IF(DASHBOARD!$J$2=0,0,AM118)))</f>
        <v/>
      </c>
      <c r="AN118" s="383">
        <f>(IF(DASHBOARD!$J$2=AN7,DASHBOARD!$V$547,IF(DASHBOARD!$J$2=0,0,AN118)))</f>
        <v/>
      </c>
      <c r="AO118" s="383">
        <f>(IF(DASHBOARD!$J$2=AO7,DASHBOARD!$V$547,IF(DASHBOARD!$J$2=0,0,AO118)))</f>
        <v/>
      </c>
      <c r="AP118" s="383">
        <f>(IF(DASHBOARD!$J$2=AP7,DASHBOARD!$V$547,IF(DASHBOARD!$J$2=0,0,AP118)))</f>
        <v/>
      </c>
      <c r="AQ118" s="383">
        <f>(IF(DASHBOARD!$J$2=AQ7,DASHBOARD!$V$547,IF(DASHBOARD!$J$2=0,0,AQ118)))</f>
        <v/>
      </c>
      <c r="AR118" s="383">
        <f>(IF(DASHBOARD!$J$2=AR7,DASHBOARD!$V$547,IF(DASHBOARD!$J$2=0,0,AR118)))</f>
        <v/>
      </c>
      <c r="AS118" s="383">
        <f>(IF(DASHBOARD!$J$2=AS7,DASHBOARD!$V$547,IF(DASHBOARD!$J$2=0,0,AS118)))</f>
        <v/>
      </c>
      <c r="AT118" s="383">
        <f>(IF(DASHBOARD!$J$2=AT7,DASHBOARD!$V$547,IF(DASHBOARD!$J$2=0,0,AT118)))</f>
        <v/>
      </c>
      <c r="AU118" s="383">
        <f>(IF(DASHBOARD!$J$2=AU7,DASHBOARD!$V$547,IF(DASHBOARD!$J$2=0,0,AU118)))</f>
        <v/>
      </c>
      <c r="AV118" s="383">
        <f>(IF(DASHBOARD!$J$2=AV7,DASHBOARD!$V$547,IF(DASHBOARD!$J$2=0,0,AV118)))</f>
        <v/>
      </c>
      <c r="AW118" s="383">
        <f>(IF(DASHBOARD!$J$2=AW7,DASHBOARD!$V$547,IF(DASHBOARD!$J$2=0,0,AW118)))</f>
        <v/>
      </c>
      <c r="AX118" s="383">
        <f>(IF(DASHBOARD!$J$2=AX7,DASHBOARD!$V$547,IF(DASHBOARD!$J$2=0,0,AX118)))</f>
        <v/>
      </c>
      <c r="AY118" s="383">
        <f>(IF(DASHBOARD!$J$2=AY7,DASHBOARD!$V$547,IF(DASHBOARD!$J$2=0,0,AY118)))</f>
        <v/>
      </c>
      <c r="AZ118" s="383">
        <f>(IF(DASHBOARD!$J$2=AZ7,DASHBOARD!$V$547,IF(DASHBOARD!$J$2=0,0,AZ118)))</f>
        <v/>
      </c>
      <c r="BA118" s="383">
        <f>(IF(DASHBOARD!$J$2=BA7,DASHBOARD!$V$547,IF(DASHBOARD!$J$2=0,0,BA118)))</f>
        <v/>
      </c>
      <c r="BB118" s="384">
        <f>IF(SUM(F118:BA118)&lt;&gt;0,AVERAGEIF(F118:BA118,"&gt;0",F118:BA118),0)</f>
        <v/>
      </c>
      <c r="BC118" s="147" t="n"/>
      <c r="BD118" s="385">
        <f>MAXA(F118:BA118)</f>
        <v/>
      </c>
      <c r="BE118" s="1461">
        <f>IF(BD118&lt;&gt;0,VLOOKUP(BD118,$F$10:$BA$10,MATCH(BD118,F118:BA118,0)),"")</f>
        <v/>
      </c>
      <c r="BF118" s="385">
        <f t="array" ref="BF118">MIN(IF(F118:BA118&gt;0,F118:BA118))</f>
        <v/>
      </c>
      <c r="BG118" s="1461">
        <f>IF(BF118&lt;&gt;0,VLOOKUP(BF118,$F$10:$BA$10,MATCH($BF118,$F118:$BA118,0)),"")</f>
        <v/>
      </c>
      <c r="BI118" s="1368">
        <f>HLOOKUP($BI$9,$S$10:$AI$443,1+$BL118,TRUE)</f>
        <v/>
      </c>
      <c r="BJ118" s="1369">
        <f>HLOOKUP($BJ$9,$AJ$10:$AW$443,1+$BL118,TRUE)</f>
        <v/>
      </c>
      <c r="BK118" s="151" t="n"/>
      <c r="BL118" s="387">
        <f>BL117+1</f>
        <v/>
      </c>
      <c r="BM118" s="399" t="n"/>
    </row>
    <row r="119" ht="20.25" customHeight="1" s="18" thickBot="1" thickTop="1">
      <c r="B119" s="1370" t="n"/>
      <c r="C119" s="1353" t="n"/>
      <c r="D119" s="230" t="n"/>
      <c r="E119" s="388" t="n"/>
      <c r="F119" s="383" t="n"/>
      <c r="G119" s="383" t="n"/>
      <c r="H119" s="383" t="n"/>
      <c r="I119" s="383" t="n"/>
      <c r="J119" s="383" t="n"/>
      <c r="K119" s="383" t="n"/>
      <c r="L119" s="383" t="n"/>
      <c r="M119" s="383" t="n"/>
      <c r="N119" s="383" t="n"/>
      <c r="O119" s="383" t="n"/>
      <c r="P119" s="383" t="n"/>
      <c r="Q119" s="383" t="n"/>
      <c r="R119" s="383" t="n"/>
      <c r="S119" s="383" t="n"/>
      <c r="T119" s="383" t="n"/>
      <c r="U119" s="383" t="n"/>
      <c r="V119" s="383" t="n"/>
      <c r="W119" s="383" t="n"/>
      <c r="X119" s="383" t="n"/>
      <c r="Y119" s="383" t="n"/>
      <c r="Z119" s="383" t="n"/>
      <c r="AA119" s="383" t="n"/>
      <c r="AB119" s="383" t="n"/>
      <c r="AC119" s="383" t="n"/>
      <c r="AD119" s="383" t="n"/>
      <c r="AE119" s="383" t="n"/>
      <c r="AF119" s="383" t="n"/>
      <c r="AG119" s="383" t="n"/>
      <c r="AH119" s="383" t="n"/>
      <c r="AI119" s="383" t="n"/>
      <c r="AJ119" s="383" t="n"/>
      <c r="AK119" s="383" t="n"/>
      <c r="AL119" s="383" t="n"/>
      <c r="AM119" s="383" t="n"/>
      <c r="AN119" s="383" t="n"/>
      <c r="AO119" s="383" t="n"/>
      <c r="AP119" s="383" t="n"/>
      <c r="AQ119" s="383" t="n"/>
      <c r="AR119" s="383" t="n"/>
      <c r="AS119" s="383" t="n"/>
      <c r="AT119" s="383" t="n"/>
      <c r="AU119" s="383" t="n"/>
      <c r="AV119" s="383" t="n"/>
      <c r="AW119" s="383" t="n"/>
      <c r="AX119" s="383" t="n"/>
      <c r="AY119" s="383" t="n"/>
      <c r="AZ119" s="383" t="n"/>
      <c r="BA119" s="383" t="n"/>
      <c r="BB119" s="384">
        <f>IF(SUM(F119:BA119)&lt;&gt;0,AVERAGEIF(F119:BA119,"&gt;0",F119:BA119),0)</f>
        <v/>
      </c>
      <c r="BC119" s="147" t="n"/>
      <c r="BD119" s="385">
        <f>MAXA(F119:BA119)</f>
        <v/>
      </c>
      <c r="BE119" s="1461">
        <f>IF(BD119&lt;&gt;0,VLOOKUP(BD119,$F$10:$BA$10,MATCH(BD119,F119:BA119,0)),"")</f>
        <v/>
      </c>
      <c r="BF119" s="385">
        <f t="array" ref="BF119">MIN(IF(F119:BA119&gt;0,F119:BA119))</f>
        <v/>
      </c>
      <c r="BG119" s="1461">
        <f>IF(BF119&lt;&gt;0,VLOOKUP(BF119,$F$10:$BA$10,MATCH($BF119,$F119:$BA119,0)),"")</f>
        <v/>
      </c>
      <c r="BI119" s="1368">
        <f>HLOOKUP($BI$9,$S$10:$AI$443,1+$BL119,TRUE)</f>
        <v/>
      </c>
      <c r="BJ119" s="1369">
        <f>HLOOKUP($BJ$9,$AJ$10:$AW$443,1+$BL119,TRUE)</f>
        <v/>
      </c>
      <c r="BK119" s="151" t="n"/>
      <c r="BL119" s="387">
        <f>BL118+1</f>
        <v/>
      </c>
      <c r="BM119" s="399" t="n"/>
    </row>
    <row r="120" ht="20.25" customHeight="1" s="18" thickBot="1" thickTop="1">
      <c r="B120" s="1370" t="n"/>
      <c r="C120" s="1353" t="n"/>
      <c r="D120" s="1469" t="inlineStr">
        <is>
          <t>BARRU 150</t>
        </is>
      </c>
      <c r="E120" s="699" t="inlineStr">
        <is>
          <t>Line # 1</t>
        </is>
      </c>
      <c r="F120" s="383">
        <f>(IF(DASHBOARD!$J$2=F7,DASHBOARD!$V$578,IF(DASHBOARD!$J$2=0,0,F120)))</f>
        <v/>
      </c>
      <c r="G120" s="383">
        <f>(IF(DASHBOARD!$J$2=G7,DASHBOARD!$V$578,IF(DASHBOARD!$J$2=0,0,G120)))</f>
        <v/>
      </c>
      <c r="H120" s="383">
        <f>(IF(DASHBOARD!$J$2=H7,DASHBOARD!$V$578,IF(DASHBOARD!$J$2=0,0,H120)))</f>
        <v/>
      </c>
      <c r="I120" s="383">
        <f>(IF(DASHBOARD!$J$2=I7,DASHBOARD!$V$578,IF(DASHBOARD!$J$2=0,0,I120)))</f>
        <v/>
      </c>
      <c r="J120" s="383">
        <f>(IF(DASHBOARD!$J$2=J7,DASHBOARD!$V$578,IF(DASHBOARD!$J$2=0,0,J120)))</f>
        <v/>
      </c>
      <c r="K120" s="383">
        <f>(IF(DASHBOARD!$J$2=K7,DASHBOARD!$V$578,IF(DASHBOARD!$J$2=0,0,K120)))</f>
        <v/>
      </c>
      <c r="L120" s="383">
        <f>(IF(DASHBOARD!$J$2=L7,DASHBOARD!$V$578,IF(DASHBOARD!$J$2=0,0,L120)))</f>
        <v/>
      </c>
      <c r="M120" s="383">
        <f>(IF(DASHBOARD!$J$2=M7,DASHBOARD!$V$578,IF(DASHBOARD!$J$2=0,0,M120)))</f>
        <v/>
      </c>
      <c r="N120" s="383">
        <f>(IF(DASHBOARD!$J$2=N7,DASHBOARD!$V$578,IF(DASHBOARD!$J$2=0,0,N120)))</f>
        <v/>
      </c>
      <c r="O120" s="383">
        <f>(IF(DASHBOARD!$J$2=O7,DASHBOARD!$V$578,IF(DASHBOARD!$J$2=0,0,O120)))</f>
        <v/>
      </c>
      <c r="P120" s="383">
        <f>(IF(DASHBOARD!$J$2=P7,DASHBOARD!$V$578,IF(DASHBOARD!$J$2=0,0,P120)))</f>
        <v/>
      </c>
      <c r="Q120" s="383">
        <f>(IF(DASHBOARD!$J$2=Q7,DASHBOARD!$V$578,IF(DASHBOARD!$J$2=0,0,Q120)))</f>
        <v/>
      </c>
      <c r="R120" s="383">
        <f>(IF(DASHBOARD!$J$2=R7,DASHBOARD!$V$578,IF(DASHBOARD!$J$2=0,0,R120)))</f>
        <v/>
      </c>
      <c r="S120" s="383">
        <f>(IF(DASHBOARD!$J$2=S7,DASHBOARD!$V$578,IF(DASHBOARD!$J$2=0,0,S120)))</f>
        <v/>
      </c>
      <c r="T120" s="383">
        <f>(IF(DASHBOARD!$J$2=T7,DASHBOARD!$V$578,IF(DASHBOARD!$J$2=0,0,T120)))</f>
        <v/>
      </c>
      <c r="U120" s="383">
        <f>(IF(DASHBOARD!$J$2=U7,DASHBOARD!$V$578,IF(DASHBOARD!$J$2=0,0,U120)))</f>
        <v/>
      </c>
      <c r="V120" s="383">
        <f>(IF(DASHBOARD!$J$2=V7,DASHBOARD!$V$578,IF(DASHBOARD!$J$2=0,0,V120)))</f>
        <v/>
      </c>
      <c r="W120" s="383">
        <f>(IF(DASHBOARD!$J$2=W7,DASHBOARD!$V$578,IF(DASHBOARD!$J$2=0,0,W120)))</f>
        <v/>
      </c>
      <c r="X120" s="383">
        <f>(IF(DASHBOARD!$J$2=X7,DASHBOARD!$V$578,IF(DASHBOARD!$J$2=0,0,X120)))</f>
        <v/>
      </c>
      <c r="Y120" s="383">
        <f>(IF(DASHBOARD!$J$2=Y7,DASHBOARD!$V$578,IF(DASHBOARD!$J$2=0,0,Y120)))</f>
        <v/>
      </c>
      <c r="Z120" s="383">
        <f>(IF(DASHBOARD!$J$2=Z7,DASHBOARD!$V$578,IF(DASHBOARD!$J$2=0,0,Z120)))</f>
        <v/>
      </c>
      <c r="AA120" s="383">
        <f>(IF(DASHBOARD!$J$2=AA7,DASHBOARD!$V$578,IF(DASHBOARD!$J$2=0,0,AA120)))</f>
        <v/>
      </c>
      <c r="AB120" s="383">
        <f>(IF(DASHBOARD!$J$2=AB7,DASHBOARD!$V$578,IF(DASHBOARD!$J$2=0,0,AB120)))</f>
        <v/>
      </c>
      <c r="AC120" s="383">
        <f>(IF(DASHBOARD!$J$2=AC7,DASHBOARD!$V$578,IF(DASHBOARD!$J$2=0,0,AC120)))</f>
        <v/>
      </c>
      <c r="AD120" s="383">
        <f>(IF(DASHBOARD!$J$2=AD7,DASHBOARD!$V$578,IF(DASHBOARD!$J$2=0,0,AD120)))</f>
        <v/>
      </c>
      <c r="AE120" s="383">
        <f>(IF(DASHBOARD!$J$2=AE7,DASHBOARD!$V$578,IF(DASHBOARD!$J$2=0,0,AE120)))</f>
        <v/>
      </c>
      <c r="AF120" s="383">
        <f>(IF(DASHBOARD!$J$2=AF7,DASHBOARD!$V$578,IF(DASHBOARD!$J$2=0,0,AF120)))</f>
        <v/>
      </c>
      <c r="AG120" s="383">
        <f>(IF(DASHBOARD!$J$2=AG7,DASHBOARD!$V$578,IF(DASHBOARD!$J$2=0,0,AG120)))</f>
        <v/>
      </c>
      <c r="AH120" s="383">
        <f>(IF(DASHBOARD!$J$2=AH7,DASHBOARD!$V$578,IF(DASHBOARD!$J$2=0,0,AH120)))</f>
        <v/>
      </c>
      <c r="AI120" s="383">
        <f>(IF(DASHBOARD!$J$2=AI7,DASHBOARD!$V$578,IF(DASHBOARD!$J$2=0,0,AI120)))</f>
        <v/>
      </c>
      <c r="AJ120" s="383">
        <f>(IF(DASHBOARD!$J$2=AJ7,DASHBOARD!$V$578,IF(DASHBOARD!$J$2=0,0,AJ120)))</f>
        <v/>
      </c>
      <c r="AK120" s="383">
        <f>(IF(DASHBOARD!$J$2=AK7,DASHBOARD!$V$578,IF(DASHBOARD!$J$2=0,0,AK120)))</f>
        <v/>
      </c>
      <c r="AL120" s="383">
        <f>(IF(DASHBOARD!$J$2=AL7,DASHBOARD!$V$578,IF(DASHBOARD!$J$2=0,0,AL120)))</f>
        <v/>
      </c>
      <c r="AM120" s="383">
        <f>(IF(DASHBOARD!$J$2=AM7,DASHBOARD!$V$578,IF(DASHBOARD!$J$2=0,0,AM120)))</f>
        <v/>
      </c>
      <c r="AN120" s="383">
        <f>(IF(DASHBOARD!$J$2=AN7,DASHBOARD!$V$578,IF(DASHBOARD!$J$2=0,0,AN120)))</f>
        <v/>
      </c>
      <c r="AO120" s="383">
        <f>(IF(DASHBOARD!$J$2=AO7,DASHBOARD!$V$578,IF(DASHBOARD!$J$2=0,0,AO120)))</f>
        <v/>
      </c>
      <c r="AP120" s="383">
        <f>(IF(DASHBOARD!$J$2=AP7,DASHBOARD!$V$578,IF(DASHBOARD!$J$2=0,0,AP120)))</f>
        <v/>
      </c>
      <c r="AQ120" s="383">
        <f>(IF(DASHBOARD!$J$2=AQ7,DASHBOARD!$V$578,IF(DASHBOARD!$J$2=0,0,AQ120)))</f>
        <v/>
      </c>
      <c r="AR120" s="383">
        <f>(IF(DASHBOARD!$J$2=AR7,DASHBOARD!$V$578,IF(DASHBOARD!$J$2=0,0,AR120)))</f>
        <v/>
      </c>
      <c r="AS120" s="383">
        <f>(IF(DASHBOARD!$J$2=AS7,DASHBOARD!$V$578,IF(DASHBOARD!$J$2=0,0,AS120)))</f>
        <v/>
      </c>
      <c r="AT120" s="383">
        <f>(IF(DASHBOARD!$J$2=AT7,DASHBOARD!$V$578,IF(DASHBOARD!$J$2=0,0,AT120)))</f>
        <v/>
      </c>
      <c r="AU120" s="383">
        <f>(IF(DASHBOARD!$J$2=AU7,DASHBOARD!$V$578,IF(DASHBOARD!$J$2=0,0,AU120)))</f>
        <v/>
      </c>
      <c r="AV120" s="383">
        <f>(IF(DASHBOARD!$J$2=AV7,DASHBOARD!$V$578,IF(DASHBOARD!$J$2=0,0,AV120)))</f>
        <v/>
      </c>
      <c r="AW120" s="383">
        <f>(IF(DASHBOARD!$J$2=AW7,DASHBOARD!$V$578,IF(DASHBOARD!$J$2=0,0,AW120)))</f>
        <v/>
      </c>
      <c r="AX120" s="383">
        <f>(IF(DASHBOARD!$J$2=AX7,DASHBOARD!$V$578,IF(DASHBOARD!$J$2=0,0,AX120)))</f>
        <v/>
      </c>
      <c r="AY120" s="383">
        <f>(IF(DASHBOARD!$J$2=AY7,DASHBOARD!$V$578,IF(DASHBOARD!$J$2=0,0,AY120)))</f>
        <v/>
      </c>
      <c r="AZ120" s="383">
        <f>(IF(DASHBOARD!$J$2=AZ7,DASHBOARD!$V$578,IF(DASHBOARD!$J$2=0,0,AZ120)))</f>
        <v/>
      </c>
      <c r="BA120" s="383">
        <f>(IF(DASHBOARD!$J$2=BA7,DASHBOARD!$V$578,IF(DASHBOARD!$J$2=0,0,BA120)))</f>
        <v/>
      </c>
      <c r="BB120" s="384">
        <f>IF(SUM(F120:BA120)&lt;&gt;0,AVERAGEIF(F120:BA120,"&gt;0",F120:BA120),0)</f>
        <v/>
      </c>
      <c r="BC120" s="147" t="n"/>
      <c r="BD120" s="385">
        <f>MAXA(F120:BA120)</f>
        <v/>
      </c>
      <c r="BE120" s="1461">
        <f>IF(BD120&lt;&gt;0,VLOOKUP(BD120,$F$10:$BA$10,MATCH(BD120,F120:BA120,0)),"")</f>
        <v/>
      </c>
      <c r="BF120" s="385">
        <f t="array" ref="BF120">MIN(IF(F120:BA120&gt;0,F120:BA120))</f>
        <v/>
      </c>
      <c r="BG120" s="1461">
        <f>IF(BF120&lt;&gt;0,VLOOKUP(BF120,$F$10:$BA$10,MATCH($BF120,$F120:$BA120,0)),"")</f>
        <v/>
      </c>
      <c r="BI120" s="1368">
        <f>HLOOKUP($BI$9,$S$10:$AI$443,1+$BL120,TRUE)</f>
        <v/>
      </c>
      <c r="BJ120" s="1369">
        <f>HLOOKUP($BJ$9,$AJ$10:$AW$443,1+$BL120,TRUE)</f>
        <v/>
      </c>
      <c r="BK120" s="151" t="n"/>
      <c r="BL120" s="387">
        <f>BL119+1</f>
        <v/>
      </c>
      <c r="BM120" s="399" t="n"/>
    </row>
    <row r="121" ht="20.25" customHeight="1" s="18" thickBot="1" thickTop="1">
      <c r="B121" s="1370" t="n"/>
      <c r="C121" s="1353" t="n"/>
      <c r="D121" s="1463" t="n"/>
      <c r="E121" s="699" t="inlineStr">
        <is>
          <t>Line # 2</t>
        </is>
      </c>
      <c r="F121" s="383">
        <f>(IF(DASHBOARD!$J$2=F7,DASHBOARD!$V$579,IF(DASHBOARD!$J$2=0,0,F121)))</f>
        <v/>
      </c>
      <c r="G121" s="383">
        <f>(IF(DASHBOARD!$J$2=G7,DASHBOARD!$V$579,IF(DASHBOARD!$J$2=0,0,G121)))</f>
        <v/>
      </c>
      <c r="H121" s="383">
        <f>(IF(DASHBOARD!$J$2=H7,DASHBOARD!$V$579,IF(DASHBOARD!$J$2=0,0,H121)))</f>
        <v/>
      </c>
      <c r="I121" s="383">
        <f>(IF(DASHBOARD!$J$2=I7,DASHBOARD!$V$579,IF(DASHBOARD!$J$2=0,0,I121)))</f>
        <v/>
      </c>
      <c r="J121" s="383">
        <f>(IF(DASHBOARD!$J$2=J7,DASHBOARD!$V$579,IF(DASHBOARD!$J$2=0,0,J121)))</f>
        <v/>
      </c>
      <c r="K121" s="383">
        <f>(IF(DASHBOARD!$J$2=K7,DASHBOARD!$V$579,IF(DASHBOARD!$J$2=0,0,K121)))</f>
        <v/>
      </c>
      <c r="L121" s="383">
        <f>(IF(DASHBOARD!$J$2=L7,DASHBOARD!$V$579,IF(DASHBOARD!$J$2=0,0,L121)))</f>
        <v/>
      </c>
      <c r="M121" s="383">
        <f>(IF(DASHBOARD!$J$2=M7,DASHBOARD!$V$579,IF(DASHBOARD!$J$2=0,0,M121)))</f>
        <v/>
      </c>
      <c r="N121" s="383">
        <f>(IF(DASHBOARD!$J$2=N7,DASHBOARD!$V$579,IF(DASHBOARD!$J$2=0,0,N121)))</f>
        <v/>
      </c>
      <c r="O121" s="383">
        <f>(IF(DASHBOARD!$J$2=O7,DASHBOARD!$V$579,IF(DASHBOARD!$J$2=0,0,O121)))</f>
        <v/>
      </c>
      <c r="P121" s="383">
        <f>(IF(DASHBOARD!$J$2=P7,DASHBOARD!$V$579,IF(DASHBOARD!$J$2=0,0,P121)))</f>
        <v/>
      </c>
      <c r="Q121" s="383">
        <f>(IF(DASHBOARD!$J$2=Q7,DASHBOARD!$V$579,IF(DASHBOARD!$J$2=0,0,Q121)))</f>
        <v/>
      </c>
      <c r="R121" s="383">
        <f>(IF(DASHBOARD!$J$2=R7,DASHBOARD!$V$579,IF(DASHBOARD!$J$2=0,0,R121)))</f>
        <v/>
      </c>
      <c r="S121" s="383">
        <f>(IF(DASHBOARD!$J$2=S7,DASHBOARD!$V$579,IF(DASHBOARD!$J$2=0,0,S121)))</f>
        <v/>
      </c>
      <c r="T121" s="383">
        <f>(IF(DASHBOARD!$J$2=T7,DASHBOARD!$V$579,IF(DASHBOARD!$J$2=0,0,T121)))</f>
        <v/>
      </c>
      <c r="U121" s="383">
        <f>(IF(DASHBOARD!$J$2=U7,DASHBOARD!$V$579,IF(DASHBOARD!$J$2=0,0,U121)))</f>
        <v/>
      </c>
      <c r="V121" s="383">
        <f>(IF(DASHBOARD!$J$2=V7,DASHBOARD!$V$579,IF(DASHBOARD!$J$2=0,0,V121)))</f>
        <v/>
      </c>
      <c r="W121" s="383">
        <f>(IF(DASHBOARD!$J$2=W7,DASHBOARD!$V$579,IF(DASHBOARD!$J$2=0,0,W121)))</f>
        <v/>
      </c>
      <c r="X121" s="383">
        <f>(IF(DASHBOARD!$J$2=X7,DASHBOARD!$V$579,IF(DASHBOARD!$J$2=0,0,X121)))</f>
        <v/>
      </c>
      <c r="Y121" s="383">
        <f>(IF(DASHBOARD!$J$2=Y7,DASHBOARD!$V$579,IF(DASHBOARD!$J$2=0,0,Y121)))</f>
        <v/>
      </c>
      <c r="Z121" s="383">
        <f>(IF(DASHBOARD!$J$2=Z7,DASHBOARD!$V$579,IF(DASHBOARD!$J$2=0,0,Z121)))</f>
        <v/>
      </c>
      <c r="AA121" s="383">
        <f>(IF(DASHBOARD!$J$2=AA7,DASHBOARD!$V$579,IF(DASHBOARD!$J$2=0,0,AA121)))</f>
        <v/>
      </c>
      <c r="AB121" s="383">
        <f>(IF(DASHBOARD!$J$2=AB7,DASHBOARD!$V$579,IF(DASHBOARD!$J$2=0,0,AB121)))</f>
        <v/>
      </c>
      <c r="AC121" s="383">
        <f>(IF(DASHBOARD!$J$2=AC7,DASHBOARD!$V$579,IF(DASHBOARD!$J$2=0,0,AC121)))</f>
        <v/>
      </c>
      <c r="AD121" s="383">
        <f>(IF(DASHBOARD!$J$2=AD7,DASHBOARD!$V$579,IF(DASHBOARD!$J$2=0,0,AD121)))</f>
        <v/>
      </c>
      <c r="AE121" s="383">
        <f>(IF(DASHBOARD!$J$2=AE7,DASHBOARD!$V$579,IF(DASHBOARD!$J$2=0,0,AE121)))</f>
        <v/>
      </c>
      <c r="AF121" s="383">
        <f>(IF(DASHBOARD!$J$2=AF7,DASHBOARD!$V$579,IF(DASHBOARD!$J$2=0,0,AF121)))</f>
        <v/>
      </c>
      <c r="AG121" s="383">
        <f>(IF(DASHBOARD!$J$2=AG7,DASHBOARD!$V$579,IF(DASHBOARD!$J$2=0,0,AG121)))</f>
        <v/>
      </c>
      <c r="AH121" s="383">
        <f>(IF(DASHBOARD!$J$2=AH7,DASHBOARD!$V$579,IF(DASHBOARD!$J$2=0,0,AH121)))</f>
        <v/>
      </c>
      <c r="AI121" s="383">
        <f>(IF(DASHBOARD!$J$2=AI7,DASHBOARD!$V$579,IF(DASHBOARD!$J$2=0,0,AI121)))</f>
        <v/>
      </c>
      <c r="AJ121" s="383">
        <f>(IF(DASHBOARD!$J$2=AJ7,DASHBOARD!$V$579,IF(DASHBOARD!$J$2=0,0,AJ121)))</f>
        <v/>
      </c>
      <c r="AK121" s="383">
        <f>(IF(DASHBOARD!$J$2=AK7,DASHBOARD!$V$579,IF(DASHBOARD!$J$2=0,0,AK121)))</f>
        <v/>
      </c>
      <c r="AL121" s="383">
        <f>(IF(DASHBOARD!$J$2=AL7,DASHBOARD!$V$579,IF(DASHBOARD!$J$2=0,0,AL121)))</f>
        <v/>
      </c>
      <c r="AM121" s="383">
        <f>(IF(DASHBOARD!$J$2=AM7,DASHBOARD!$V$579,IF(DASHBOARD!$J$2=0,0,AM121)))</f>
        <v/>
      </c>
      <c r="AN121" s="383">
        <f>(IF(DASHBOARD!$J$2=AN7,DASHBOARD!$V$579,IF(DASHBOARD!$J$2=0,0,AN121)))</f>
        <v/>
      </c>
      <c r="AO121" s="383">
        <f>(IF(DASHBOARD!$J$2=AO7,DASHBOARD!$V$579,IF(DASHBOARD!$J$2=0,0,AO121)))</f>
        <v/>
      </c>
      <c r="AP121" s="383">
        <f>(IF(DASHBOARD!$J$2=AP7,DASHBOARD!$V$579,IF(DASHBOARD!$J$2=0,0,AP121)))</f>
        <v/>
      </c>
      <c r="AQ121" s="383">
        <f>(IF(DASHBOARD!$J$2=AQ7,DASHBOARD!$V$579,IF(DASHBOARD!$J$2=0,0,AQ121)))</f>
        <v/>
      </c>
      <c r="AR121" s="383">
        <f>(IF(DASHBOARD!$J$2=AR7,DASHBOARD!$V$579,IF(DASHBOARD!$J$2=0,0,AR121)))</f>
        <v/>
      </c>
      <c r="AS121" s="383">
        <f>(IF(DASHBOARD!$J$2=AS7,DASHBOARD!$V$579,IF(DASHBOARD!$J$2=0,0,AS121)))</f>
        <v/>
      </c>
      <c r="AT121" s="383">
        <f>(IF(DASHBOARD!$J$2=AT7,DASHBOARD!$V$579,IF(DASHBOARD!$J$2=0,0,AT121)))</f>
        <v/>
      </c>
      <c r="AU121" s="383">
        <f>(IF(DASHBOARD!$J$2=AU7,DASHBOARD!$V$579,IF(DASHBOARD!$J$2=0,0,AU121)))</f>
        <v/>
      </c>
      <c r="AV121" s="383">
        <f>(IF(DASHBOARD!$J$2=AV7,DASHBOARD!$V$579,IF(DASHBOARD!$J$2=0,0,AV121)))</f>
        <v/>
      </c>
      <c r="AW121" s="383">
        <f>(IF(DASHBOARD!$J$2=AW7,DASHBOARD!$V$579,IF(DASHBOARD!$J$2=0,0,AW121)))</f>
        <v/>
      </c>
      <c r="AX121" s="383">
        <f>(IF(DASHBOARD!$J$2=AX7,DASHBOARD!$V$579,IF(DASHBOARD!$J$2=0,0,AX121)))</f>
        <v/>
      </c>
      <c r="AY121" s="383">
        <f>(IF(DASHBOARD!$J$2=AY7,DASHBOARD!$V$579,IF(DASHBOARD!$J$2=0,0,AY121)))</f>
        <v/>
      </c>
      <c r="AZ121" s="383">
        <f>(IF(DASHBOARD!$J$2=AZ7,DASHBOARD!$V$579,IF(DASHBOARD!$J$2=0,0,AZ121)))</f>
        <v/>
      </c>
      <c r="BA121" s="383">
        <f>(IF(DASHBOARD!$J$2=BA7,DASHBOARD!$V$579,IF(DASHBOARD!$J$2=0,0,BA121)))</f>
        <v/>
      </c>
      <c r="BB121" s="384">
        <f>IF(SUM(F121:BA121)&lt;&gt;0,AVERAGEIF(F121:BA121,"&gt;0",F121:BA121),0)</f>
        <v/>
      </c>
      <c r="BC121" s="147" t="n"/>
      <c r="BD121" s="385">
        <f>MAXA(F121:BA121)</f>
        <v/>
      </c>
      <c r="BE121" s="1461">
        <f>IF(BD121&lt;&gt;0,VLOOKUP(BD121,$F$10:$BA$10,MATCH(BD121,F121:BA121,0)),"")</f>
        <v/>
      </c>
      <c r="BF121" s="385">
        <f t="array" ref="BF121">MIN(IF(F121:BA121&gt;0,F121:BA121))</f>
        <v/>
      </c>
      <c r="BG121" s="1461">
        <f>IF(BF121&lt;&gt;0,VLOOKUP(BF121,$F$10:$BA$10,MATCH($BF121,$F121:$BA121,0)),"")</f>
        <v/>
      </c>
      <c r="BI121" s="1368">
        <f>HLOOKUP($BI$9,$S$10:$AI$443,1+$BL121,TRUE)</f>
        <v/>
      </c>
      <c r="BJ121" s="1369">
        <f>HLOOKUP($BJ$9,$AJ$10:$AW$443,1+$BL121,TRUE)</f>
        <v/>
      </c>
      <c r="BK121" s="151" t="n"/>
      <c r="BL121" s="387">
        <f>BL120+1</f>
        <v/>
      </c>
      <c r="BM121" s="399" t="n"/>
    </row>
    <row r="122" ht="20.25" customHeight="1" s="18" thickBot="1" thickTop="1">
      <c r="B122" s="1370" t="n"/>
      <c r="C122" s="1353" t="n"/>
      <c r="D122" s="328" t="n"/>
      <c r="E122" s="402" t="n"/>
      <c r="F122" s="383" t="n"/>
      <c r="G122" s="383" t="n"/>
      <c r="H122" s="383" t="n"/>
      <c r="I122" s="383" t="n"/>
      <c r="J122" s="383" t="n"/>
      <c r="K122" s="383" t="n"/>
      <c r="L122" s="383" t="n"/>
      <c r="M122" s="383" t="n"/>
      <c r="N122" s="383" t="n"/>
      <c r="O122" s="383" t="n"/>
      <c r="P122" s="383" t="n"/>
      <c r="Q122" s="383" t="n"/>
      <c r="R122" s="383" t="n"/>
      <c r="S122" s="383" t="n"/>
      <c r="T122" s="383" t="n"/>
      <c r="U122" s="383" t="n"/>
      <c r="V122" s="383" t="n"/>
      <c r="W122" s="383" t="n"/>
      <c r="X122" s="383" t="n"/>
      <c r="Y122" s="383" t="n"/>
      <c r="Z122" s="383" t="n"/>
      <c r="AA122" s="383" t="n"/>
      <c r="AB122" s="383" t="n"/>
      <c r="AC122" s="383" t="n"/>
      <c r="AD122" s="383" t="n"/>
      <c r="AE122" s="383" t="n"/>
      <c r="AF122" s="383" t="n"/>
      <c r="AG122" s="383" t="n"/>
      <c r="AH122" s="383" t="n"/>
      <c r="AI122" s="383" t="n"/>
      <c r="AJ122" s="383" t="n"/>
      <c r="AK122" s="383" t="n"/>
      <c r="AL122" s="383" t="n"/>
      <c r="AM122" s="383" t="n"/>
      <c r="AN122" s="383" t="n"/>
      <c r="AO122" s="383" t="n"/>
      <c r="AP122" s="383" t="n"/>
      <c r="AQ122" s="383" t="n"/>
      <c r="AR122" s="383" t="n"/>
      <c r="AS122" s="383" t="n"/>
      <c r="AT122" s="383" t="n"/>
      <c r="AU122" s="383" t="n"/>
      <c r="AV122" s="383" t="n"/>
      <c r="AW122" s="383" t="n"/>
      <c r="AX122" s="383" t="n"/>
      <c r="AY122" s="383" t="n"/>
      <c r="AZ122" s="383" t="n"/>
      <c r="BA122" s="383" t="n"/>
      <c r="BB122" s="384">
        <f>IF(SUM(F122:BA122)&lt;&gt;0,AVERAGEIF(F122:BA122,"&gt;0",F122:BA122),0)</f>
        <v/>
      </c>
      <c r="BC122" s="147" t="n"/>
      <c r="BD122" s="385">
        <f>MAXA(F122:BA122)</f>
        <v/>
      </c>
      <c r="BE122" s="1461">
        <f>IF(BD122&lt;&gt;0,VLOOKUP(BD122,$F$10:$BA$10,MATCH(BD122,F122:BA122,0)),"")</f>
        <v/>
      </c>
      <c r="BF122" s="385">
        <f t="array" ref="BF122">MIN(IF(F122:BA122&gt;0,F122:BA122))</f>
        <v/>
      </c>
      <c r="BG122" s="1461">
        <f>IF(BF122&lt;&gt;0,VLOOKUP(BF122,$F$10:$BA$10,MATCH($BF122,$F122:$BA122,0)),"")</f>
        <v/>
      </c>
      <c r="BI122" s="1368">
        <f>HLOOKUP($BI$9,$S$10:$AI$443,1+$BL122,TRUE)</f>
        <v/>
      </c>
      <c r="BJ122" s="1369">
        <f>HLOOKUP($BJ$9,$AJ$10:$AW$443,1+$BL122,TRUE)</f>
        <v/>
      </c>
      <c r="BK122" s="151" t="n"/>
      <c r="BL122" s="387">
        <f>BL121+1</f>
        <v/>
      </c>
      <c r="BM122" s="399" t="n"/>
    </row>
    <row r="123" ht="20.25" customHeight="1" s="18" thickBot="1" thickTop="1">
      <c r="B123" s="1370" t="n"/>
      <c r="C123" s="1353" t="n"/>
      <c r="D123" s="1469" t="inlineStr">
        <is>
          <t>BALUSU 150</t>
        </is>
      </c>
      <c r="E123" s="402" t="inlineStr">
        <is>
          <t>Parepare # 1, 150</t>
        </is>
      </c>
      <c r="F123" s="383">
        <f>(IF(DASHBOARD!$J$2=F7,DASHBOARD!$V$561,IF(DASHBOARD!$J$2=0,0,F123)))</f>
        <v/>
      </c>
      <c r="G123" s="383">
        <f>(IF(DASHBOARD!$J$2=G7,DASHBOARD!$V$561,IF(DASHBOARD!$J$2=0,0,G123)))</f>
        <v/>
      </c>
      <c r="H123" s="383">
        <f>(IF(DASHBOARD!$J$2=H7,DASHBOARD!$V$561,IF(DASHBOARD!$J$2=0,0,H123)))</f>
        <v/>
      </c>
      <c r="I123" s="383">
        <f>(IF(DASHBOARD!$J$2=I7,DASHBOARD!$V$561,IF(DASHBOARD!$J$2=0,0,I123)))</f>
        <v/>
      </c>
      <c r="J123" s="383">
        <f>(IF(DASHBOARD!$J$2=J7,DASHBOARD!$V$561,IF(DASHBOARD!$J$2=0,0,J123)))</f>
        <v/>
      </c>
      <c r="K123" s="383">
        <f>(IF(DASHBOARD!$J$2=K7,DASHBOARD!$V$561,IF(DASHBOARD!$J$2=0,0,K123)))</f>
        <v/>
      </c>
      <c r="L123" s="383">
        <f>(IF(DASHBOARD!$J$2=L7,DASHBOARD!$V$561,IF(DASHBOARD!$J$2=0,0,L123)))</f>
        <v/>
      </c>
      <c r="M123" s="383">
        <f>(IF(DASHBOARD!$J$2=M7,DASHBOARD!$V$561,IF(DASHBOARD!$J$2=0,0,M123)))</f>
        <v/>
      </c>
      <c r="N123" s="383">
        <f>(IF(DASHBOARD!$J$2=N7,DASHBOARD!$V$561,IF(DASHBOARD!$J$2=0,0,N123)))</f>
        <v/>
      </c>
      <c r="O123" s="383">
        <f>(IF(DASHBOARD!$J$2=O7,DASHBOARD!$V$561,IF(DASHBOARD!$J$2=0,0,O123)))</f>
        <v/>
      </c>
      <c r="P123" s="383">
        <f>(IF(DASHBOARD!$J$2=P7,DASHBOARD!$V$561,IF(DASHBOARD!$J$2=0,0,P123)))</f>
        <v/>
      </c>
      <c r="Q123" s="383">
        <f>(IF(DASHBOARD!$J$2=Q7,DASHBOARD!$V$561,IF(DASHBOARD!$J$2=0,0,Q123)))</f>
        <v/>
      </c>
      <c r="R123" s="383">
        <f>(IF(DASHBOARD!$J$2=R7,DASHBOARD!$V$561,IF(DASHBOARD!$J$2=0,0,R123)))</f>
        <v/>
      </c>
      <c r="S123" s="383">
        <f>(IF(DASHBOARD!$J$2=S7,DASHBOARD!$V$561,IF(DASHBOARD!$J$2=0,0,S123)))</f>
        <v/>
      </c>
      <c r="T123" s="383">
        <f>(IF(DASHBOARD!$J$2=T7,DASHBOARD!$V$561,IF(DASHBOARD!$J$2=0,0,T123)))</f>
        <v/>
      </c>
      <c r="U123" s="383">
        <f>(IF(DASHBOARD!$J$2=U7,DASHBOARD!$V$561,IF(DASHBOARD!$J$2=0,0,U123)))</f>
        <v/>
      </c>
      <c r="V123" s="383">
        <f>(IF(DASHBOARD!$J$2=V7,DASHBOARD!$V$561,IF(DASHBOARD!$J$2=0,0,V123)))</f>
        <v/>
      </c>
      <c r="W123" s="383">
        <f>(IF(DASHBOARD!$J$2=W7,DASHBOARD!$V$561,IF(DASHBOARD!$J$2=0,0,W123)))</f>
        <v/>
      </c>
      <c r="X123" s="383">
        <f>(IF(DASHBOARD!$J$2=X7,DASHBOARD!$V$561,IF(DASHBOARD!$J$2=0,0,X123)))</f>
        <v/>
      </c>
      <c r="Y123" s="383">
        <f>(IF(DASHBOARD!$J$2=Y7,DASHBOARD!$V$561,IF(DASHBOARD!$J$2=0,0,Y123)))</f>
        <v/>
      </c>
      <c r="Z123" s="383">
        <f>(IF(DASHBOARD!$J$2=Z7,DASHBOARD!$V$561,IF(DASHBOARD!$J$2=0,0,Z123)))</f>
        <v/>
      </c>
      <c r="AA123" s="383">
        <f>(IF(DASHBOARD!$J$2=AA7,DASHBOARD!$V$561,IF(DASHBOARD!$J$2=0,0,AA123)))</f>
        <v/>
      </c>
      <c r="AB123" s="383">
        <f>(IF(DASHBOARD!$J$2=AB7,DASHBOARD!$V$561,IF(DASHBOARD!$J$2=0,0,AB123)))</f>
        <v/>
      </c>
      <c r="AC123" s="383">
        <f>(IF(DASHBOARD!$J$2=AC7,DASHBOARD!$V$561,IF(DASHBOARD!$J$2=0,0,AC123)))</f>
        <v/>
      </c>
      <c r="AD123" s="383">
        <f>(IF(DASHBOARD!$J$2=AD7,DASHBOARD!$V$561,IF(DASHBOARD!$J$2=0,0,AD123)))</f>
        <v/>
      </c>
      <c r="AE123" s="383">
        <f>(IF(DASHBOARD!$J$2=AE7,DASHBOARD!$V$561,IF(DASHBOARD!$J$2=0,0,AE123)))</f>
        <v/>
      </c>
      <c r="AF123" s="383">
        <f>(IF(DASHBOARD!$J$2=AF7,DASHBOARD!$V$561,IF(DASHBOARD!$J$2=0,0,AF123)))</f>
        <v/>
      </c>
      <c r="AG123" s="383">
        <f>(IF(DASHBOARD!$J$2=AG7,DASHBOARD!$V$561,IF(DASHBOARD!$J$2=0,0,AG123)))</f>
        <v/>
      </c>
      <c r="AH123" s="383">
        <f>(IF(DASHBOARD!$J$2=AH7,DASHBOARD!$V$561,IF(DASHBOARD!$J$2=0,0,AH123)))</f>
        <v/>
      </c>
      <c r="AI123" s="383">
        <f>(IF(DASHBOARD!$J$2=AI7,DASHBOARD!$V$561,IF(DASHBOARD!$J$2=0,0,AI123)))</f>
        <v/>
      </c>
      <c r="AJ123" s="383">
        <f>(IF(DASHBOARD!$J$2=AJ7,DASHBOARD!$V$561,IF(DASHBOARD!$J$2=0,0,AJ123)))</f>
        <v/>
      </c>
      <c r="AK123" s="383">
        <f>(IF(DASHBOARD!$J$2=AK7,DASHBOARD!$V$561,IF(DASHBOARD!$J$2=0,0,AK123)))</f>
        <v/>
      </c>
      <c r="AL123" s="383">
        <f>(IF(DASHBOARD!$J$2=AL7,DASHBOARD!$V$561,IF(DASHBOARD!$J$2=0,0,AL123)))</f>
        <v/>
      </c>
      <c r="AM123" s="383">
        <f>(IF(DASHBOARD!$J$2=AM7,DASHBOARD!$V$561,IF(DASHBOARD!$J$2=0,0,AM123)))</f>
        <v/>
      </c>
      <c r="AN123" s="383">
        <f>(IF(DASHBOARD!$J$2=AN7,DASHBOARD!$V$561,IF(DASHBOARD!$J$2=0,0,AN123)))</f>
        <v/>
      </c>
      <c r="AO123" s="383">
        <f>(IF(DASHBOARD!$J$2=AO7,DASHBOARD!$V$561,IF(DASHBOARD!$J$2=0,0,AO123)))</f>
        <v/>
      </c>
      <c r="AP123" s="383">
        <f>(IF(DASHBOARD!$J$2=AP7,DASHBOARD!$V$561,IF(DASHBOARD!$J$2=0,0,AP123)))</f>
        <v/>
      </c>
      <c r="AQ123" s="383">
        <f>(IF(DASHBOARD!$J$2=AQ7,DASHBOARD!$V$561,IF(DASHBOARD!$J$2=0,0,AQ123)))</f>
        <v/>
      </c>
      <c r="AR123" s="383">
        <f>(IF(DASHBOARD!$J$2=AR7,DASHBOARD!$V$561,IF(DASHBOARD!$J$2=0,0,AR123)))</f>
        <v/>
      </c>
      <c r="AS123" s="383">
        <f>(IF(DASHBOARD!$J$2=AS7,DASHBOARD!$V$561,IF(DASHBOARD!$J$2=0,0,AS123)))</f>
        <v/>
      </c>
      <c r="AT123" s="383">
        <f>(IF(DASHBOARD!$J$2=AT7,DASHBOARD!$V$561,IF(DASHBOARD!$J$2=0,0,AT123)))</f>
        <v/>
      </c>
      <c r="AU123" s="383">
        <f>(IF(DASHBOARD!$J$2=AU7,DASHBOARD!$V$561,IF(DASHBOARD!$J$2=0,0,AU123)))</f>
        <v/>
      </c>
      <c r="AV123" s="383">
        <f>(IF(DASHBOARD!$J$2=AV7,DASHBOARD!$V$561,IF(DASHBOARD!$J$2=0,0,AV123)))</f>
        <v/>
      </c>
      <c r="AW123" s="383">
        <f>(IF(DASHBOARD!$J$2=AW7,DASHBOARD!$V$561,IF(DASHBOARD!$J$2=0,0,AW123)))</f>
        <v/>
      </c>
      <c r="AX123" s="383">
        <f>(IF(DASHBOARD!$J$2=AX7,DASHBOARD!$V$561,IF(DASHBOARD!$J$2=0,0,AX123)))</f>
        <v/>
      </c>
      <c r="AY123" s="383">
        <f>(IF(DASHBOARD!$J$2=AY7,DASHBOARD!$V$561,IF(DASHBOARD!$J$2=0,0,AY123)))</f>
        <v/>
      </c>
      <c r="AZ123" s="383">
        <f>(IF(DASHBOARD!$J$2=AZ7,DASHBOARD!$V$561,IF(DASHBOARD!$J$2=0,0,AZ123)))</f>
        <v/>
      </c>
      <c r="BA123" s="383">
        <f>(IF(DASHBOARD!$J$2=BA7,DASHBOARD!$V$561,IF(DASHBOARD!$J$2=0,0,BA123)))</f>
        <v/>
      </c>
      <c r="BB123" s="384">
        <f>IF(SUM(F123:BA123)&lt;&gt;0,AVERAGEIF(F123:BA123,"&gt;0",F123:BA123),0)</f>
        <v/>
      </c>
      <c r="BC123" s="147" t="n"/>
      <c r="BD123" s="385">
        <f>MAXA(F123:BA123)</f>
        <v/>
      </c>
      <c r="BE123" s="1461">
        <f>IF(BD123&lt;&gt;0,VLOOKUP(BD123,$F$10:$BA$10,MATCH(BD123,F123:BA123,0)),"")</f>
        <v/>
      </c>
      <c r="BF123" s="385">
        <f t="array" ref="BF123">MIN(IF(F123:BA123&gt;0,F123:BA123))</f>
        <v/>
      </c>
      <c r="BG123" s="1461">
        <f>IF(BF123&lt;&gt;0,VLOOKUP(BF123,$F$10:$BA$10,MATCH($BF123,$F123:$BA123,0)),"")</f>
        <v/>
      </c>
      <c r="BI123" s="1368">
        <f>HLOOKUP($BI$9,$S$10:$AI$443,1+$BL123,TRUE)</f>
        <v/>
      </c>
      <c r="BJ123" s="1369">
        <f>HLOOKUP($BJ$9,$AJ$10:$AW$443,1+$BL123,TRUE)</f>
        <v/>
      </c>
      <c r="BK123" s="151" t="n"/>
      <c r="BL123" s="387">
        <f>BL122+1</f>
        <v/>
      </c>
      <c r="BM123" s="399" t="n"/>
    </row>
    <row r="124" ht="20.25" customHeight="1" s="18" thickBot="1" thickTop="1">
      <c r="B124" s="1370" t="n"/>
      <c r="C124" s="1353" t="n"/>
      <c r="D124" s="1462" t="n"/>
      <c r="E124" s="402" t="inlineStr">
        <is>
          <t>Parepare # 2, 150</t>
        </is>
      </c>
      <c r="F124" s="383">
        <f>(IF(DASHBOARD!$J$2=F7,DASHBOARD!$V$562,IF(DASHBOARD!$J$2=0,0,F124)))</f>
        <v/>
      </c>
      <c r="G124" s="383">
        <f>(IF(DASHBOARD!$J$2=G7,DASHBOARD!$V$562,IF(DASHBOARD!$J$2=0,0,G124)))</f>
        <v/>
      </c>
      <c r="H124" s="383">
        <f>(IF(DASHBOARD!$J$2=H7,DASHBOARD!$V$562,IF(DASHBOARD!$J$2=0,0,H124)))</f>
        <v/>
      </c>
      <c r="I124" s="383">
        <f>(IF(DASHBOARD!$J$2=I7,DASHBOARD!$V$562,IF(DASHBOARD!$J$2=0,0,I124)))</f>
        <v/>
      </c>
      <c r="J124" s="383">
        <f>(IF(DASHBOARD!$J$2=J7,DASHBOARD!$V$562,IF(DASHBOARD!$J$2=0,0,J124)))</f>
        <v/>
      </c>
      <c r="K124" s="383">
        <f>(IF(DASHBOARD!$J$2=K7,DASHBOARD!$V$562,IF(DASHBOARD!$J$2=0,0,K124)))</f>
        <v/>
      </c>
      <c r="L124" s="383">
        <f>(IF(DASHBOARD!$J$2=L7,DASHBOARD!$V$562,IF(DASHBOARD!$J$2=0,0,L124)))</f>
        <v/>
      </c>
      <c r="M124" s="383">
        <f>(IF(DASHBOARD!$J$2=M7,DASHBOARD!$V$562,IF(DASHBOARD!$J$2=0,0,M124)))</f>
        <v/>
      </c>
      <c r="N124" s="383">
        <f>(IF(DASHBOARD!$J$2=N7,DASHBOARD!$V$562,IF(DASHBOARD!$J$2=0,0,N124)))</f>
        <v/>
      </c>
      <c r="O124" s="383">
        <f>(IF(DASHBOARD!$J$2=O7,DASHBOARD!$V$562,IF(DASHBOARD!$J$2=0,0,O124)))</f>
        <v/>
      </c>
      <c r="P124" s="383">
        <f>(IF(DASHBOARD!$J$2=P7,DASHBOARD!$V$562,IF(DASHBOARD!$J$2=0,0,P124)))</f>
        <v/>
      </c>
      <c r="Q124" s="383">
        <f>(IF(DASHBOARD!$J$2=Q7,DASHBOARD!$V$562,IF(DASHBOARD!$J$2=0,0,Q124)))</f>
        <v/>
      </c>
      <c r="R124" s="383">
        <f>(IF(DASHBOARD!$J$2=R7,DASHBOARD!$V$562,IF(DASHBOARD!$J$2=0,0,R124)))</f>
        <v/>
      </c>
      <c r="S124" s="383">
        <f>(IF(DASHBOARD!$J$2=S7,DASHBOARD!$V$562,IF(DASHBOARD!$J$2=0,0,S124)))</f>
        <v/>
      </c>
      <c r="T124" s="383">
        <f>(IF(DASHBOARD!$J$2=T7,DASHBOARD!$V$562,IF(DASHBOARD!$J$2=0,0,T124)))</f>
        <v/>
      </c>
      <c r="U124" s="383">
        <f>(IF(DASHBOARD!$J$2=U7,DASHBOARD!$V$562,IF(DASHBOARD!$J$2=0,0,U124)))</f>
        <v/>
      </c>
      <c r="V124" s="383">
        <f>(IF(DASHBOARD!$J$2=V7,DASHBOARD!$V$562,IF(DASHBOARD!$J$2=0,0,V124)))</f>
        <v/>
      </c>
      <c r="W124" s="383">
        <f>(IF(DASHBOARD!$J$2=W7,DASHBOARD!$V$562,IF(DASHBOARD!$J$2=0,0,W124)))</f>
        <v/>
      </c>
      <c r="X124" s="383">
        <f>(IF(DASHBOARD!$J$2=X7,DASHBOARD!$V$562,IF(DASHBOARD!$J$2=0,0,X124)))</f>
        <v/>
      </c>
      <c r="Y124" s="383">
        <f>(IF(DASHBOARD!$J$2=Y7,DASHBOARD!$V$562,IF(DASHBOARD!$J$2=0,0,Y124)))</f>
        <v/>
      </c>
      <c r="Z124" s="383">
        <f>(IF(DASHBOARD!$J$2=Z7,DASHBOARD!$V$562,IF(DASHBOARD!$J$2=0,0,Z124)))</f>
        <v/>
      </c>
      <c r="AA124" s="383">
        <f>(IF(DASHBOARD!$J$2=AA7,DASHBOARD!$V$562,IF(DASHBOARD!$J$2=0,0,AA124)))</f>
        <v/>
      </c>
      <c r="AB124" s="383">
        <f>(IF(DASHBOARD!$J$2=AB7,DASHBOARD!$V$562,IF(DASHBOARD!$J$2=0,0,AB124)))</f>
        <v/>
      </c>
      <c r="AC124" s="383">
        <f>(IF(DASHBOARD!$J$2=AC7,DASHBOARD!$V$562,IF(DASHBOARD!$J$2=0,0,AC124)))</f>
        <v/>
      </c>
      <c r="AD124" s="383">
        <f>(IF(DASHBOARD!$J$2=AD7,DASHBOARD!$V$562,IF(DASHBOARD!$J$2=0,0,AD124)))</f>
        <v/>
      </c>
      <c r="AE124" s="383">
        <f>(IF(DASHBOARD!$J$2=AE7,DASHBOARD!$V$562,IF(DASHBOARD!$J$2=0,0,AE124)))</f>
        <v/>
      </c>
      <c r="AF124" s="383">
        <f>(IF(DASHBOARD!$J$2=AF7,DASHBOARD!$V$562,IF(DASHBOARD!$J$2=0,0,AF124)))</f>
        <v/>
      </c>
      <c r="AG124" s="383">
        <f>(IF(DASHBOARD!$J$2=AG7,DASHBOARD!$V$562,IF(DASHBOARD!$J$2=0,0,AG124)))</f>
        <v/>
      </c>
      <c r="AH124" s="383">
        <f>(IF(DASHBOARD!$J$2=AH7,DASHBOARD!$V$562,IF(DASHBOARD!$J$2=0,0,AH124)))</f>
        <v/>
      </c>
      <c r="AI124" s="383">
        <f>(IF(DASHBOARD!$J$2=AI7,DASHBOARD!$V$562,IF(DASHBOARD!$J$2=0,0,AI124)))</f>
        <v/>
      </c>
      <c r="AJ124" s="383">
        <f>(IF(DASHBOARD!$J$2=AJ7,DASHBOARD!$V$562,IF(DASHBOARD!$J$2=0,0,AJ124)))</f>
        <v/>
      </c>
      <c r="AK124" s="383">
        <f>(IF(DASHBOARD!$J$2=AK7,DASHBOARD!$V$562,IF(DASHBOARD!$J$2=0,0,AK124)))</f>
        <v/>
      </c>
      <c r="AL124" s="383">
        <f>(IF(DASHBOARD!$J$2=AL7,DASHBOARD!$V$562,IF(DASHBOARD!$J$2=0,0,AL124)))</f>
        <v/>
      </c>
      <c r="AM124" s="383">
        <f>(IF(DASHBOARD!$J$2=AM7,DASHBOARD!$V$562,IF(DASHBOARD!$J$2=0,0,AM124)))</f>
        <v/>
      </c>
      <c r="AN124" s="383">
        <f>(IF(DASHBOARD!$J$2=AN7,DASHBOARD!$V$562,IF(DASHBOARD!$J$2=0,0,AN124)))</f>
        <v/>
      </c>
      <c r="AO124" s="383">
        <f>(IF(DASHBOARD!$J$2=AO7,DASHBOARD!$V$562,IF(DASHBOARD!$J$2=0,0,AO124)))</f>
        <v/>
      </c>
      <c r="AP124" s="383">
        <f>(IF(DASHBOARD!$J$2=AP7,DASHBOARD!$V$562,IF(DASHBOARD!$J$2=0,0,AP124)))</f>
        <v/>
      </c>
      <c r="AQ124" s="383">
        <f>(IF(DASHBOARD!$J$2=AQ7,DASHBOARD!$V$562,IF(DASHBOARD!$J$2=0,0,AQ124)))</f>
        <v/>
      </c>
      <c r="AR124" s="383">
        <f>(IF(DASHBOARD!$J$2=AR7,DASHBOARD!$V$562,IF(DASHBOARD!$J$2=0,0,AR124)))</f>
        <v/>
      </c>
      <c r="AS124" s="383">
        <f>(IF(DASHBOARD!$J$2=AS7,DASHBOARD!$V$562,IF(DASHBOARD!$J$2=0,0,AS124)))</f>
        <v/>
      </c>
      <c r="AT124" s="383">
        <f>(IF(DASHBOARD!$J$2=AT7,DASHBOARD!$V$562,IF(DASHBOARD!$J$2=0,0,AT124)))</f>
        <v/>
      </c>
      <c r="AU124" s="383">
        <f>(IF(DASHBOARD!$J$2=AU7,DASHBOARD!$V$562,IF(DASHBOARD!$J$2=0,0,AU124)))</f>
        <v/>
      </c>
      <c r="AV124" s="383">
        <f>(IF(DASHBOARD!$J$2=AV7,DASHBOARD!$V$562,IF(DASHBOARD!$J$2=0,0,AV124)))</f>
        <v/>
      </c>
      <c r="AW124" s="383">
        <f>(IF(DASHBOARD!$J$2=AW7,DASHBOARD!$V$562,IF(DASHBOARD!$J$2=0,0,AW124)))</f>
        <v/>
      </c>
      <c r="AX124" s="383">
        <f>(IF(DASHBOARD!$J$2=AX7,DASHBOARD!$V$562,IF(DASHBOARD!$J$2=0,0,AX124)))</f>
        <v/>
      </c>
      <c r="AY124" s="383">
        <f>(IF(DASHBOARD!$J$2=AY7,DASHBOARD!$V$562,IF(DASHBOARD!$J$2=0,0,AY124)))</f>
        <v/>
      </c>
      <c r="AZ124" s="383">
        <f>(IF(DASHBOARD!$J$2=AZ7,DASHBOARD!$V$562,IF(DASHBOARD!$J$2=0,0,AZ124)))</f>
        <v/>
      </c>
      <c r="BA124" s="383">
        <f>(IF(DASHBOARD!$J$2=BA7,DASHBOARD!$V$562,IF(DASHBOARD!$J$2=0,0,BA124)))</f>
        <v/>
      </c>
      <c r="BB124" s="384">
        <f>IF(SUM(F124:BA124)&lt;&gt;0,AVERAGEIF(F124:BA124,"&gt;0",F124:BA124),0)</f>
        <v/>
      </c>
      <c r="BC124" s="147" t="n"/>
      <c r="BD124" s="385">
        <f>MAXA(F124:BA124)</f>
        <v/>
      </c>
      <c r="BE124" s="1461">
        <f>IF(BD124&lt;&gt;0,VLOOKUP(BD124,$F$10:$BA$10,MATCH(BD124,F124:BA124,0)),"")</f>
        <v/>
      </c>
      <c r="BF124" s="385">
        <f t="array" ref="BF124">MIN(IF(F124:BA124&gt;0,F124:BA124))</f>
        <v/>
      </c>
      <c r="BG124" s="1461">
        <f>IF(BF124&lt;&gt;0,VLOOKUP(BF124,$F$10:$BA$10,MATCH($BF124,$F124:$BA124,0)),"")</f>
        <v/>
      </c>
      <c r="BI124" s="1368">
        <f>HLOOKUP($BI$9,$S$10:$AI$443,1+$BL124,TRUE)</f>
        <v/>
      </c>
      <c r="BJ124" s="1369">
        <f>HLOOKUP($BJ$9,$AJ$10:$AW$443,1+$BL124,TRUE)</f>
        <v/>
      </c>
      <c r="BK124" s="151" t="n"/>
      <c r="BL124" s="387">
        <f>BL123+1</f>
        <v/>
      </c>
      <c r="BM124" s="399" t="n"/>
    </row>
    <row r="125" ht="20.25" customHeight="1" s="18" thickBot="1" thickTop="1">
      <c r="B125" s="1370" t="n"/>
      <c r="C125" s="1353" t="n"/>
      <c r="D125" s="1462" t="n"/>
      <c r="E125" s="402" t="inlineStr">
        <is>
          <t>Pangkep # 1, 150</t>
        </is>
      </c>
      <c r="F125" s="383">
        <f>(IF(DASHBOARD!$J$2=F7,DASHBOARD!$V$559,IF(DASHBOARD!$J$2=0,0,F125)))</f>
        <v/>
      </c>
      <c r="G125" s="383">
        <f>(IF(DASHBOARD!$J$2=G7,DASHBOARD!$V$559,IF(DASHBOARD!$J$2=0,0,G125)))</f>
        <v/>
      </c>
      <c r="H125" s="383">
        <f>(IF(DASHBOARD!$J$2=H7,DASHBOARD!$V$559,IF(DASHBOARD!$J$2=0,0,H125)))</f>
        <v/>
      </c>
      <c r="I125" s="383">
        <f>(IF(DASHBOARD!$J$2=I7,DASHBOARD!$V$559,IF(DASHBOARD!$J$2=0,0,I125)))</f>
        <v/>
      </c>
      <c r="J125" s="383">
        <f>(IF(DASHBOARD!$J$2=J7,DASHBOARD!$V$559,IF(DASHBOARD!$J$2=0,0,J125)))</f>
        <v/>
      </c>
      <c r="K125" s="383">
        <f>(IF(DASHBOARD!$J$2=K7,DASHBOARD!$V$559,IF(DASHBOARD!$J$2=0,0,K125)))</f>
        <v/>
      </c>
      <c r="L125" s="383">
        <f>(IF(DASHBOARD!$J$2=L7,DASHBOARD!$V$559,IF(DASHBOARD!$J$2=0,0,L125)))</f>
        <v/>
      </c>
      <c r="M125" s="383">
        <f>(IF(DASHBOARD!$J$2=M7,DASHBOARD!$V$559,IF(DASHBOARD!$J$2=0,0,M125)))</f>
        <v/>
      </c>
      <c r="N125" s="383">
        <f>(IF(DASHBOARD!$J$2=N7,DASHBOARD!$V$559,IF(DASHBOARD!$J$2=0,0,N125)))</f>
        <v/>
      </c>
      <c r="O125" s="383">
        <f>(IF(DASHBOARD!$J$2=O7,DASHBOARD!$V$559,IF(DASHBOARD!$J$2=0,0,O125)))</f>
        <v/>
      </c>
      <c r="P125" s="383">
        <f>(IF(DASHBOARD!$J$2=P7,DASHBOARD!$V$559,IF(DASHBOARD!$J$2=0,0,P125)))</f>
        <v/>
      </c>
      <c r="Q125" s="383">
        <f>(IF(DASHBOARD!$J$2=Q7,DASHBOARD!$V$559,IF(DASHBOARD!$J$2=0,0,Q125)))</f>
        <v/>
      </c>
      <c r="R125" s="383">
        <f>(IF(DASHBOARD!$J$2=R7,DASHBOARD!$V$559,IF(DASHBOARD!$J$2=0,0,R125)))</f>
        <v/>
      </c>
      <c r="S125" s="383">
        <f>(IF(DASHBOARD!$J$2=S7,DASHBOARD!$V$559,IF(DASHBOARD!$J$2=0,0,S125)))</f>
        <v/>
      </c>
      <c r="T125" s="383">
        <f>(IF(DASHBOARD!$J$2=T7,DASHBOARD!$V$559,IF(DASHBOARD!$J$2=0,0,T125)))</f>
        <v/>
      </c>
      <c r="U125" s="383">
        <f>(IF(DASHBOARD!$J$2=U7,DASHBOARD!$V$559,IF(DASHBOARD!$J$2=0,0,U125)))</f>
        <v/>
      </c>
      <c r="V125" s="383">
        <f>(IF(DASHBOARD!$J$2=V7,DASHBOARD!$V$559,IF(DASHBOARD!$J$2=0,0,V125)))</f>
        <v/>
      </c>
      <c r="W125" s="383">
        <f>(IF(DASHBOARD!$J$2=W7,DASHBOARD!$V$559,IF(DASHBOARD!$J$2=0,0,W125)))</f>
        <v/>
      </c>
      <c r="X125" s="383">
        <f>(IF(DASHBOARD!$J$2=X7,DASHBOARD!$V$559,IF(DASHBOARD!$J$2=0,0,X125)))</f>
        <v/>
      </c>
      <c r="Y125" s="383">
        <f>(IF(DASHBOARD!$J$2=Y7,DASHBOARD!$V$559,IF(DASHBOARD!$J$2=0,0,Y125)))</f>
        <v/>
      </c>
      <c r="Z125" s="383">
        <f>(IF(DASHBOARD!$J$2=Z7,DASHBOARD!$V$559,IF(DASHBOARD!$J$2=0,0,Z125)))</f>
        <v/>
      </c>
      <c r="AA125" s="383">
        <f>(IF(DASHBOARD!$J$2=AA7,DASHBOARD!$V$559,IF(DASHBOARD!$J$2=0,0,AA125)))</f>
        <v/>
      </c>
      <c r="AB125" s="383">
        <f>(IF(DASHBOARD!$J$2=AB7,DASHBOARD!$V$559,IF(DASHBOARD!$J$2=0,0,AB125)))</f>
        <v/>
      </c>
      <c r="AC125" s="383">
        <f>(IF(DASHBOARD!$J$2=AC7,DASHBOARD!$V$559,IF(DASHBOARD!$J$2=0,0,AC125)))</f>
        <v/>
      </c>
      <c r="AD125" s="383">
        <f>(IF(DASHBOARD!$J$2=AD7,DASHBOARD!$V$559,IF(DASHBOARD!$J$2=0,0,AD125)))</f>
        <v/>
      </c>
      <c r="AE125" s="383">
        <f>(IF(DASHBOARD!$J$2=AE7,DASHBOARD!$V$559,IF(DASHBOARD!$J$2=0,0,AE125)))</f>
        <v/>
      </c>
      <c r="AF125" s="383">
        <f>(IF(DASHBOARD!$J$2=AF7,DASHBOARD!$V$559,IF(DASHBOARD!$J$2=0,0,AF125)))</f>
        <v/>
      </c>
      <c r="AG125" s="383">
        <f>(IF(DASHBOARD!$J$2=AG7,DASHBOARD!$V$559,IF(DASHBOARD!$J$2=0,0,AG125)))</f>
        <v/>
      </c>
      <c r="AH125" s="383">
        <f>(IF(DASHBOARD!$J$2=AH7,DASHBOARD!$V$559,IF(DASHBOARD!$J$2=0,0,AH125)))</f>
        <v/>
      </c>
      <c r="AI125" s="383">
        <f>(IF(DASHBOARD!$J$2=AI7,DASHBOARD!$V$559,IF(DASHBOARD!$J$2=0,0,AI125)))</f>
        <v/>
      </c>
      <c r="AJ125" s="383">
        <f>(IF(DASHBOARD!$J$2=AJ7,DASHBOARD!$V$559,IF(DASHBOARD!$J$2=0,0,AJ125)))</f>
        <v/>
      </c>
      <c r="AK125" s="383">
        <f>(IF(DASHBOARD!$J$2=AK7,DASHBOARD!$V$559,IF(DASHBOARD!$J$2=0,0,AK125)))</f>
        <v/>
      </c>
      <c r="AL125" s="383">
        <f>(IF(DASHBOARD!$J$2=AL7,DASHBOARD!$V$559,IF(DASHBOARD!$J$2=0,0,AL125)))</f>
        <v/>
      </c>
      <c r="AM125" s="383">
        <f>(IF(DASHBOARD!$J$2=AM7,DASHBOARD!$V$559,IF(DASHBOARD!$J$2=0,0,AM125)))</f>
        <v/>
      </c>
      <c r="AN125" s="383">
        <f>(IF(DASHBOARD!$J$2=AN7,DASHBOARD!$V$559,IF(DASHBOARD!$J$2=0,0,AN125)))</f>
        <v/>
      </c>
      <c r="AO125" s="383">
        <f>(IF(DASHBOARD!$J$2=AO7,DASHBOARD!$V$559,IF(DASHBOARD!$J$2=0,0,AO125)))</f>
        <v/>
      </c>
      <c r="AP125" s="383">
        <f>(IF(DASHBOARD!$J$2=AP7,DASHBOARD!$V$559,IF(DASHBOARD!$J$2=0,0,AP125)))</f>
        <v/>
      </c>
      <c r="AQ125" s="383">
        <f>(IF(DASHBOARD!$J$2=AQ7,DASHBOARD!$V$559,IF(DASHBOARD!$J$2=0,0,AQ125)))</f>
        <v/>
      </c>
      <c r="AR125" s="383">
        <f>(IF(DASHBOARD!$J$2=AR7,DASHBOARD!$V$559,IF(DASHBOARD!$J$2=0,0,AR125)))</f>
        <v/>
      </c>
      <c r="AS125" s="383">
        <f>(IF(DASHBOARD!$J$2=AS7,DASHBOARD!$V$559,IF(DASHBOARD!$J$2=0,0,AS125)))</f>
        <v/>
      </c>
      <c r="AT125" s="383">
        <f>(IF(DASHBOARD!$J$2=AT7,DASHBOARD!$V$559,IF(DASHBOARD!$J$2=0,0,AT125)))</f>
        <v/>
      </c>
      <c r="AU125" s="383">
        <f>(IF(DASHBOARD!$J$2=AU7,DASHBOARD!$V$559,IF(DASHBOARD!$J$2=0,0,AU125)))</f>
        <v/>
      </c>
      <c r="AV125" s="383">
        <f>(IF(DASHBOARD!$J$2=AV7,DASHBOARD!$V$559,IF(DASHBOARD!$J$2=0,0,AV125)))</f>
        <v/>
      </c>
      <c r="AW125" s="383">
        <f>(IF(DASHBOARD!$J$2=AW7,DASHBOARD!$V$559,IF(DASHBOARD!$J$2=0,0,AW125)))</f>
        <v/>
      </c>
      <c r="AX125" s="383">
        <f>(IF(DASHBOARD!$J$2=AX7,DASHBOARD!$V$559,IF(DASHBOARD!$J$2=0,0,AX125)))</f>
        <v/>
      </c>
      <c r="AY125" s="383">
        <f>(IF(DASHBOARD!$J$2=AY7,DASHBOARD!$V$559,IF(DASHBOARD!$J$2=0,0,AY125)))</f>
        <v/>
      </c>
      <c r="AZ125" s="383">
        <f>(IF(DASHBOARD!$J$2=AZ7,DASHBOARD!$V$559,IF(DASHBOARD!$J$2=0,0,AZ125)))</f>
        <v/>
      </c>
      <c r="BA125" s="383">
        <f>(IF(DASHBOARD!$J$2=BA7,DASHBOARD!$V$559,IF(DASHBOARD!$J$2=0,0,BA125)))</f>
        <v/>
      </c>
      <c r="BB125" s="384">
        <f>IF(SUM(F125:BA125)&lt;&gt;0,AVERAGEIF(F125:BA125,"&gt;0",F125:BA125),0)</f>
        <v/>
      </c>
      <c r="BC125" s="147" t="n"/>
      <c r="BD125" s="385">
        <f>MAXA(F125:BA125)</f>
        <v/>
      </c>
      <c r="BE125" s="1461">
        <f>IF(BD125&lt;&gt;0,VLOOKUP(BD125,$F$10:$BA$10,MATCH(BD125,F125:BA125,0)),"")</f>
        <v/>
      </c>
      <c r="BF125" s="385">
        <f t="array" ref="BF125">MIN(IF(F125:BA125&gt;0,F125:BA125))</f>
        <v/>
      </c>
      <c r="BG125" s="1461">
        <f>IF(BF125&lt;&gt;0,VLOOKUP(BF125,$F$10:$BA$10,MATCH($BF125,$F125:$BA125,0)),"")</f>
        <v/>
      </c>
      <c r="BI125" s="1368">
        <f>HLOOKUP($BI$9,$S$10:$AI$443,1+$BL125,TRUE)</f>
        <v/>
      </c>
      <c r="BJ125" s="1369">
        <f>HLOOKUP($BJ$9,$AJ$10:$AW$443,1+$BL125,TRUE)</f>
        <v/>
      </c>
      <c r="BK125" s="151" t="n"/>
      <c r="BL125" s="387">
        <f>BL124+1</f>
        <v/>
      </c>
      <c r="BM125" s="399" t="n"/>
    </row>
    <row r="126" ht="20.25" customHeight="1" s="18" thickBot="1" thickTop="1">
      <c r="B126" s="1370" t="n"/>
      <c r="C126" s="1353" t="n"/>
      <c r="D126" s="1462" t="n"/>
      <c r="E126" s="402" t="inlineStr">
        <is>
          <t>Pangkep # 2, 150</t>
        </is>
      </c>
      <c r="F126" s="383">
        <f>(IF(DASHBOARD!$J$2=F7,DASHBOARD!$V$560,IF(DASHBOARD!$J$2=0,0,F126)))</f>
        <v/>
      </c>
      <c r="G126" s="383">
        <f>(IF(DASHBOARD!$J$2=G7,DASHBOARD!$V$560,IF(DASHBOARD!$J$2=0,0,G126)))</f>
        <v/>
      </c>
      <c r="H126" s="383">
        <f>(IF(DASHBOARD!$J$2=H7,DASHBOARD!$V$560,IF(DASHBOARD!$J$2=0,0,H126)))</f>
        <v/>
      </c>
      <c r="I126" s="383">
        <f>(IF(DASHBOARD!$J$2=I7,DASHBOARD!$V$560,IF(DASHBOARD!$J$2=0,0,I126)))</f>
        <v/>
      </c>
      <c r="J126" s="383">
        <f>(IF(DASHBOARD!$J$2=J7,DASHBOARD!$V$560,IF(DASHBOARD!$J$2=0,0,J126)))</f>
        <v/>
      </c>
      <c r="K126" s="383">
        <f>(IF(DASHBOARD!$J$2=K7,DASHBOARD!$V$560,IF(DASHBOARD!$J$2=0,0,K126)))</f>
        <v/>
      </c>
      <c r="L126" s="383">
        <f>(IF(DASHBOARD!$J$2=L7,DASHBOARD!$V$560,IF(DASHBOARD!$J$2=0,0,L126)))</f>
        <v/>
      </c>
      <c r="M126" s="383">
        <f>(IF(DASHBOARD!$J$2=M7,DASHBOARD!$V$560,IF(DASHBOARD!$J$2=0,0,M126)))</f>
        <v/>
      </c>
      <c r="N126" s="383">
        <f>(IF(DASHBOARD!$J$2=N7,DASHBOARD!$V$560,IF(DASHBOARD!$J$2=0,0,N126)))</f>
        <v/>
      </c>
      <c r="O126" s="383">
        <f>(IF(DASHBOARD!$J$2=O7,DASHBOARD!$V$560,IF(DASHBOARD!$J$2=0,0,O126)))</f>
        <v/>
      </c>
      <c r="P126" s="383">
        <f>(IF(DASHBOARD!$J$2=P7,DASHBOARD!$V$560,IF(DASHBOARD!$J$2=0,0,P126)))</f>
        <v/>
      </c>
      <c r="Q126" s="383">
        <f>(IF(DASHBOARD!$J$2=Q7,DASHBOARD!$V$560,IF(DASHBOARD!$J$2=0,0,Q126)))</f>
        <v/>
      </c>
      <c r="R126" s="383">
        <f>(IF(DASHBOARD!$J$2=R7,DASHBOARD!$V$560,IF(DASHBOARD!$J$2=0,0,R126)))</f>
        <v/>
      </c>
      <c r="S126" s="383">
        <f>(IF(DASHBOARD!$J$2=S7,DASHBOARD!$V$560,IF(DASHBOARD!$J$2=0,0,S126)))</f>
        <v/>
      </c>
      <c r="T126" s="383">
        <f>(IF(DASHBOARD!$J$2=T7,DASHBOARD!$V$560,IF(DASHBOARD!$J$2=0,0,T126)))</f>
        <v/>
      </c>
      <c r="U126" s="383">
        <f>(IF(DASHBOARD!$J$2=U7,DASHBOARD!$V$560,IF(DASHBOARD!$J$2=0,0,U126)))</f>
        <v/>
      </c>
      <c r="V126" s="383">
        <f>(IF(DASHBOARD!$J$2=V7,DASHBOARD!$V$560,IF(DASHBOARD!$J$2=0,0,V126)))</f>
        <v/>
      </c>
      <c r="W126" s="383">
        <f>(IF(DASHBOARD!$J$2=W7,DASHBOARD!$V$560,IF(DASHBOARD!$J$2=0,0,W126)))</f>
        <v/>
      </c>
      <c r="X126" s="383">
        <f>(IF(DASHBOARD!$J$2=X7,DASHBOARD!$V$560,IF(DASHBOARD!$J$2=0,0,X126)))</f>
        <v/>
      </c>
      <c r="Y126" s="383">
        <f>(IF(DASHBOARD!$J$2=Y7,DASHBOARD!$V$560,IF(DASHBOARD!$J$2=0,0,Y126)))</f>
        <v/>
      </c>
      <c r="Z126" s="383">
        <f>(IF(DASHBOARD!$J$2=Z7,DASHBOARD!$V$560,IF(DASHBOARD!$J$2=0,0,Z126)))</f>
        <v/>
      </c>
      <c r="AA126" s="383">
        <f>(IF(DASHBOARD!$J$2=AA7,DASHBOARD!$V$560,IF(DASHBOARD!$J$2=0,0,AA126)))</f>
        <v/>
      </c>
      <c r="AB126" s="383">
        <f>(IF(DASHBOARD!$J$2=AB7,DASHBOARD!$V$560,IF(DASHBOARD!$J$2=0,0,AB126)))</f>
        <v/>
      </c>
      <c r="AC126" s="383">
        <f>(IF(DASHBOARD!$J$2=AC7,DASHBOARD!$V$560,IF(DASHBOARD!$J$2=0,0,AC126)))</f>
        <v/>
      </c>
      <c r="AD126" s="383">
        <f>(IF(DASHBOARD!$J$2=AD7,DASHBOARD!$V$560,IF(DASHBOARD!$J$2=0,0,AD126)))</f>
        <v/>
      </c>
      <c r="AE126" s="383">
        <f>(IF(DASHBOARD!$J$2=AE7,DASHBOARD!$V$560,IF(DASHBOARD!$J$2=0,0,AE126)))</f>
        <v/>
      </c>
      <c r="AF126" s="383">
        <f>(IF(DASHBOARD!$J$2=AF7,DASHBOARD!$V$560,IF(DASHBOARD!$J$2=0,0,AF126)))</f>
        <v/>
      </c>
      <c r="AG126" s="383">
        <f>(IF(DASHBOARD!$J$2=AG7,DASHBOARD!$V$560,IF(DASHBOARD!$J$2=0,0,AG126)))</f>
        <v/>
      </c>
      <c r="AH126" s="383">
        <f>(IF(DASHBOARD!$J$2=AH7,DASHBOARD!$V$560,IF(DASHBOARD!$J$2=0,0,AH126)))</f>
        <v/>
      </c>
      <c r="AI126" s="383">
        <f>(IF(DASHBOARD!$J$2=AI7,DASHBOARD!$V$560,IF(DASHBOARD!$J$2=0,0,AI126)))</f>
        <v/>
      </c>
      <c r="AJ126" s="383">
        <f>(IF(DASHBOARD!$J$2=AJ7,DASHBOARD!$V$560,IF(DASHBOARD!$J$2=0,0,AJ126)))</f>
        <v/>
      </c>
      <c r="AK126" s="383">
        <f>(IF(DASHBOARD!$J$2=AK7,DASHBOARD!$V$560,IF(DASHBOARD!$J$2=0,0,AK126)))</f>
        <v/>
      </c>
      <c r="AL126" s="383">
        <f>(IF(DASHBOARD!$J$2=AL7,DASHBOARD!$V$560,IF(DASHBOARD!$J$2=0,0,AL126)))</f>
        <v/>
      </c>
      <c r="AM126" s="383">
        <f>(IF(DASHBOARD!$J$2=AM7,DASHBOARD!$V$560,IF(DASHBOARD!$J$2=0,0,AM126)))</f>
        <v/>
      </c>
      <c r="AN126" s="383">
        <f>(IF(DASHBOARD!$J$2=AN7,DASHBOARD!$V$560,IF(DASHBOARD!$J$2=0,0,AN126)))</f>
        <v/>
      </c>
      <c r="AO126" s="383">
        <f>(IF(DASHBOARD!$J$2=AO7,DASHBOARD!$V$560,IF(DASHBOARD!$J$2=0,0,AO126)))</f>
        <v/>
      </c>
      <c r="AP126" s="383">
        <f>(IF(DASHBOARD!$J$2=AP7,DASHBOARD!$V$560,IF(DASHBOARD!$J$2=0,0,AP126)))</f>
        <v/>
      </c>
      <c r="AQ126" s="383">
        <f>(IF(DASHBOARD!$J$2=AQ7,DASHBOARD!$V$560,IF(DASHBOARD!$J$2=0,0,AQ126)))</f>
        <v/>
      </c>
      <c r="AR126" s="383">
        <f>(IF(DASHBOARD!$J$2=AR7,DASHBOARD!$V$560,IF(DASHBOARD!$J$2=0,0,AR126)))</f>
        <v/>
      </c>
      <c r="AS126" s="383">
        <f>(IF(DASHBOARD!$J$2=AS7,DASHBOARD!$V$560,IF(DASHBOARD!$J$2=0,0,AS126)))</f>
        <v/>
      </c>
      <c r="AT126" s="383">
        <f>(IF(DASHBOARD!$J$2=AT7,DASHBOARD!$V$560,IF(DASHBOARD!$J$2=0,0,AT126)))</f>
        <v/>
      </c>
      <c r="AU126" s="383">
        <f>(IF(DASHBOARD!$J$2=AU7,DASHBOARD!$V$560,IF(DASHBOARD!$J$2=0,0,AU126)))</f>
        <v/>
      </c>
      <c r="AV126" s="383">
        <f>(IF(DASHBOARD!$J$2=AV7,DASHBOARD!$V$560,IF(DASHBOARD!$J$2=0,0,AV126)))</f>
        <v/>
      </c>
      <c r="AW126" s="383">
        <f>(IF(DASHBOARD!$J$2=AW7,DASHBOARD!$V$560,IF(DASHBOARD!$J$2=0,0,AW126)))</f>
        <v/>
      </c>
      <c r="AX126" s="383">
        <f>(IF(DASHBOARD!$J$2=AX7,DASHBOARD!$V$560,IF(DASHBOARD!$J$2=0,0,AX126)))</f>
        <v/>
      </c>
      <c r="AY126" s="383">
        <f>(IF(DASHBOARD!$J$2=AY7,DASHBOARD!$V$560,IF(DASHBOARD!$J$2=0,0,AY126)))</f>
        <v/>
      </c>
      <c r="AZ126" s="383">
        <f>(IF(DASHBOARD!$J$2=AZ7,DASHBOARD!$V$560,IF(DASHBOARD!$J$2=0,0,AZ126)))</f>
        <v/>
      </c>
      <c r="BA126" s="383">
        <f>(IF(DASHBOARD!$J$2=BA7,DASHBOARD!$V$560,IF(DASHBOARD!$J$2=0,0,BA126)))</f>
        <v/>
      </c>
      <c r="BB126" s="384">
        <f>IF(SUM(F126:BA126)&lt;&gt;0,AVERAGEIF(F126:BA126,"&gt;0",F126:BA126),0)</f>
        <v/>
      </c>
      <c r="BC126" s="147" t="n"/>
      <c r="BD126" s="385">
        <f>MAXA(F126:BA126)</f>
        <v/>
      </c>
      <c r="BE126" s="1461">
        <f>IF(BD126&lt;&gt;0,VLOOKUP(BD126,$F$10:$BA$10,MATCH(BD126,F126:BA126,0)),"")</f>
        <v/>
      </c>
      <c r="BF126" s="385">
        <f t="array" ref="BF126">MIN(IF(F126:BA126&gt;0,F126:BA126))</f>
        <v/>
      </c>
      <c r="BG126" s="1461">
        <f>IF(BF126&lt;&gt;0,VLOOKUP(BF126,$F$10:$BA$10,MATCH($BF126,$F126:$BA126,0)),"")</f>
        <v/>
      </c>
      <c r="BI126" s="1368">
        <f>HLOOKUP($BI$9,$S$10:$AI$443,1+$BL126,TRUE)</f>
        <v/>
      </c>
      <c r="BJ126" s="1369">
        <f>HLOOKUP($BJ$9,$AJ$10:$AW$443,1+$BL126,TRUE)</f>
        <v/>
      </c>
      <c r="BK126" s="151" t="n"/>
      <c r="BL126" s="387">
        <f>BL125+1</f>
        <v/>
      </c>
      <c r="BM126" s="399" t="n"/>
    </row>
    <row r="127" ht="20.25" customHeight="1" s="18" thickBot="1" thickTop="1">
      <c r="B127" s="1370" t="n"/>
      <c r="C127" s="1353" t="n"/>
      <c r="D127" s="1462" t="n"/>
      <c r="E127" s="402" t="inlineStr">
        <is>
          <t>Maros # 1, 150</t>
        </is>
      </c>
      <c r="F127" s="383">
        <f>(IF(DASHBOARD!$J$2=F7,DASHBOARD!$V$565,IF(DASHBOARD!$J$2=0,0,F127)))</f>
        <v/>
      </c>
      <c r="G127" s="383">
        <f>(IF(DASHBOARD!$J$2=G7,DASHBOARD!$V$565,IF(DASHBOARD!$J$2=0,0,G127)))</f>
        <v/>
      </c>
      <c r="H127" s="383">
        <f>(IF(DASHBOARD!$J$2=H7,DASHBOARD!$V$565,IF(DASHBOARD!$J$2=0,0,H127)))</f>
        <v/>
      </c>
      <c r="I127" s="383">
        <f>(IF(DASHBOARD!$J$2=I7,DASHBOARD!$V$565,IF(DASHBOARD!$J$2=0,0,I127)))</f>
        <v/>
      </c>
      <c r="J127" s="383">
        <f>(IF(DASHBOARD!$J$2=J7,DASHBOARD!$V$565,IF(DASHBOARD!$J$2=0,0,J127)))</f>
        <v/>
      </c>
      <c r="K127" s="383">
        <f>(IF(DASHBOARD!$J$2=K7,DASHBOARD!$V$565,IF(DASHBOARD!$J$2=0,0,K127)))</f>
        <v/>
      </c>
      <c r="L127" s="383">
        <f>(IF(DASHBOARD!$J$2=L7,DASHBOARD!$V$565,IF(DASHBOARD!$J$2=0,0,L127)))</f>
        <v/>
      </c>
      <c r="M127" s="383">
        <f>(IF(DASHBOARD!$J$2=M7,DASHBOARD!$V$565,IF(DASHBOARD!$J$2=0,0,M127)))</f>
        <v/>
      </c>
      <c r="N127" s="383">
        <f>(IF(DASHBOARD!$J$2=N7,DASHBOARD!$V$565,IF(DASHBOARD!$J$2=0,0,N127)))</f>
        <v/>
      </c>
      <c r="O127" s="383">
        <f>(IF(DASHBOARD!$J$2=O7,DASHBOARD!$V$565,IF(DASHBOARD!$J$2=0,0,O127)))</f>
        <v/>
      </c>
      <c r="P127" s="383">
        <f>(IF(DASHBOARD!$J$2=P7,DASHBOARD!$V$565,IF(DASHBOARD!$J$2=0,0,P127)))</f>
        <v/>
      </c>
      <c r="Q127" s="383">
        <f>(IF(DASHBOARD!$J$2=Q7,DASHBOARD!$V$565,IF(DASHBOARD!$J$2=0,0,Q127)))</f>
        <v/>
      </c>
      <c r="R127" s="383">
        <f>(IF(DASHBOARD!$J$2=R7,DASHBOARD!$V$565,IF(DASHBOARD!$J$2=0,0,R127)))</f>
        <v/>
      </c>
      <c r="S127" s="383">
        <f>(IF(DASHBOARD!$J$2=S7,DASHBOARD!$V$565,IF(DASHBOARD!$J$2=0,0,S127)))</f>
        <v/>
      </c>
      <c r="T127" s="383">
        <f>(IF(DASHBOARD!$J$2=T7,DASHBOARD!$V$565,IF(DASHBOARD!$J$2=0,0,T127)))</f>
        <v/>
      </c>
      <c r="U127" s="383">
        <f>(IF(DASHBOARD!$J$2=U7,DASHBOARD!$V$565,IF(DASHBOARD!$J$2=0,0,U127)))</f>
        <v/>
      </c>
      <c r="V127" s="383">
        <f>(IF(DASHBOARD!$J$2=V7,DASHBOARD!$V$565,IF(DASHBOARD!$J$2=0,0,V127)))</f>
        <v/>
      </c>
      <c r="W127" s="383">
        <f>(IF(DASHBOARD!$J$2=W7,DASHBOARD!$V$565,IF(DASHBOARD!$J$2=0,0,W127)))</f>
        <v/>
      </c>
      <c r="X127" s="383">
        <f>(IF(DASHBOARD!$J$2=X7,DASHBOARD!$V$565,IF(DASHBOARD!$J$2=0,0,X127)))</f>
        <v/>
      </c>
      <c r="Y127" s="383">
        <f>(IF(DASHBOARD!$J$2=Y7,DASHBOARD!$V$565,IF(DASHBOARD!$J$2=0,0,Y127)))</f>
        <v/>
      </c>
      <c r="Z127" s="383">
        <f>(IF(DASHBOARD!$J$2=Z7,DASHBOARD!$V$565,IF(DASHBOARD!$J$2=0,0,Z127)))</f>
        <v/>
      </c>
      <c r="AA127" s="383">
        <f>(IF(DASHBOARD!$J$2=AA7,DASHBOARD!$V$565,IF(DASHBOARD!$J$2=0,0,AA127)))</f>
        <v/>
      </c>
      <c r="AB127" s="383">
        <f>(IF(DASHBOARD!$J$2=AB7,DASHBOARD!$V$565,IF(DASHBOARD!$J$2=0,0,AB127)))</f>
        <v/>
      </c>
      <c r="AC127" s="383">
        <f>(IF(DASHBOARD!$J$2=AC7,DASHBOARD!$V$565,IF(DASHBOARD!$J$2=0,0,AC127)))</f>
        <v/>
      </c>
      <c r="AD127" s="383">
        <f>(IF(DASHBOARD!$J$2=AD7,DASHBOARD!$V$565,IF(DASHBOARD!$J$2=0,0,AD127)))</f>
        <v/>
      </c>
      <c r="AE127" s="383">
        <f>(IF(DASHBOARD!$J$2=AE7,DASHBOARD!$V$565,IF(DASHBOARD!$J$2=0,0,AE127)))</f>
        <v/>
      </c>
      <c r="AF127" s="383">
        <f>(IF(DASHBOARD!$J$2=AF7,DASHBOARD!$V$565,IF(DASHBOARD!$J$2=0,0,AF127)))</f>
        <v/>
      </c>
      <c r="AG127" s="383">
        <f>(IF(DASHBOARD!$J$2=AG7,DASHBOARD!$V$565,IF(DASHBOARD!$J$2=0,0,AG127)))</f>
        <v/>
      </c>
      <c r="AH127" s="383">
        <f>(IF(DASHBOARD!$J$2=AH7,DASHBOARD!$V$565,IF(DASHBOARD!$J$2=0,0,AH127)))</f>
        <v/>
      </c>
      <c r="AI127" s="383">
        <f>(IF(DASHBOARD!$J$2=AI7,DASHBOARD!$V$565,IF(DASHBOARD!$J$2=0,0,AI127)))</f>
        <v/>
      </c>
      <c r="AJ127" s="383">
        <f>(IF(DASHBOARD!$J$2=AJ7,DASHBOARD!$V$565,IF(DASHBOARD!$J$2=0,0,AJ127)))</f>
        <v/>
      </c>
      <c r="AK127" s="383">
        <f>(IF(DASHBOARD!$J$2=AK7,DASHBOARD!$V$565,IF(DASHBOARD!$J$2=0,0,AK127)))</f>
        <v/>
      </c>
      <c r="AL127" s="383">
        <f>(IF(DASHBOARD!$J$2=AL7,DASHBOARD!$V$565,IF(DASHBOARD!$J$2=0,0,AL127)))</f>
        <v/>
      </c>
      <c r="AM127" s="383">
        <f>(IF(DASHBOARD!$J$2=AM7,DASHBOARD!$V$565,IF(DASHBOARD!$J$2=0,0,AM127)))</f>
        <v/>
      </c>
      <c r="AN127" s="383">
        <f>(IF(DASHBOARD!$J$2=AN7,DASHBOARD!$V$565,IF(DASHBOARD!$J$2=0,0,AN127)))</f>
        <v/>
      </c>
      <c r="AO127" s="383">
        <f>(IF(DASHBOARD!$J$2=AO7,DASHBOARD!$V$565,IF(DASHBOARD!$J$2=0,0,AO127)))</f>
        <v/>
      </c>
      <c r="AP127" s="383">
        <f>(IF(DASHBOARD!$J$2=AP7,DASHBOARD!$V$565,IF(DASHBOARD!$J$2=0,0,AP127)))</f>
        <v/>
      </c>
      <c r="AQ127" s="383">
        <f>(IF(DASHBOARD!$J$2=AQ7,DASHBOARD!$V$565,IF(DASHBOARD!$J$2=0,0,AQ127)))</f>
        <v/>
      </c>
      <c r="AR127" s="383">
        <f>(IF(DASHBOARD!$J$2=AR7,DASHBOARD!$V$565,IF(DASHBOARD!$J$2=0,0,AR127)))</f>
        <v/>
      </c>
      <c r="AS127" s="383">
        <f>(IF(DASHBOARD!$J$2=AS7,DASHBOARD!$V$565,IF(DASHBOARD!$J$2=0,0,AS127)))</f>
        <v/>
      </c>
      <c r="AT127" s="383">
        <f>(IF(DASHBOARD!$J$2=AT7,DASHBOARD!$V$565,IF(DASHBOARD!$J$2=0,0,AT127)))</f>
        <v/>
      </c>
      <c r="AU127" s="383">
        <f>(IF(DASHBOARD!$J$2=AU7,DASHBOARD!$V$565,IF(DASHBOARD!$J$2=0,0,AU127)))</f>
        <v/>
      </c>
      <c r="AV127" s="383">
        <f>(IF(DASHBOARD!$J$2=AV7,DASHBOARD!$V$565,IF(DASHBOARD!$J$2=0,0,AV127)))</f>
        <v/>
      </c>
      <c r="AW127" s="383">
        <f>(IF(DASHBOARD!$J$2=AW7,DASHBOARD!$V$565,IF(DASHBOARD!$J$2=0,0,AW127)))</f>
        <v/>
      </c>
      <c r="AX127" s="383">
        <f>(IF(DASHBOARD!$J$2=AX7,DASHBOARD!$V$565,IF(DASHBOARD!$J$2=0,0,AX127)))</f>
        <v/>
      </c>
      <c r="AY127" s="383">
        <f>(IF(DASHBOARD!$J$2=AY7,DASHBOARD!$V$565,IF(DASHBOARD!$J$2=0,0,AY127)))</f>
        <v/>
      </c>
      <c r="AZ127" s="383">
        <f>(IF(DASHBOARD!$J$2=AZ7,DASHBOARD!$V$565,IF(DASHBOARD!$J$2=0,0,AZ127)))</f>
        <v/>
      </c>
      <c r="BA127" s="383">
        <f>(IF(DASHBOARD!$J$2=BA7,DASHBOARD!$V$565,IF(DASHBOARD!$J$2=0,0,BA127)))</f>
        <v/>
      </c>
      <c r="BB127" s="384">
        <f>IF(SUM(F127:BA127)&lt;&gt;0,AVERAGEIF(F127:BA127,"&gt;0",F127:BA127),0)</f>
        <v/>
      </c>
      <c r="BC127" s="147" t="n"/>
      <c r="BD127" s="385">
        <f>MAXA(F127:BA127)</f>
        <v/>
      </c>
      <c r="BE127" s="1461">
        <f>IF(BD127&lt;&gt;0,VLOOKUP(BD127,$F$10:$BA$10,MATCH(BD127,F127:BA127,0)),"")</f>
        <v/>
      </c>
      <c r="BF127" s="385">
        <f t="array" ref="BF127">MIN(IF(F127:BA127&gt;0,F127:BA127))</f>
        <v/>
      </c>
      <c r="BG127" s="1461">
        <f>IF(BF127&lt;&gt;0,VLOOKUP(BF127,$F$10:$BA$10,MATCH($BF127,$F127:$BA127,0)),"")</f>
        <v/>
      </c>
      <c r="BI127" s="1368">
        <f>HLOOKUP($BI$9,$S$10:$AI$443,1+$BL127,TRUE)</f>
        <v/>
      </c>
      <c r="BJ127" s="1369">
        <f>HLOOKUP($BJ$9,$AJ$10:$AW$443,1+$BL127,TRUE)</f>
        <v/>
      </c>
      <c r="BK127" s="151" t="n"/>
      <c r="BL127" s="387">
        <f>BL126+1</f>
        <v/>
      </c>
      <c r="BM127" s="399" t="n"/>
    </row>
    <row r="128" ht="20.25" customHeight="1" s="18" thickBot="1" thickTop="1">
      <c r="B128" s="1370" t="n"/>
      <c r="C128" s="1353" t="n"/>
      <c r="D128" s="1462" t="n"/>
      <c r="E128" s="402" t="inlineStr">
        <is>
          <t>Maros # 2, 150</t>
        </is>
      </c>
      <c r="F128" s="383">
        <f>(IF(DASHBOARD!$J$2=F7,DASHBOARD!$V$566,IF(DASHBOARD!$J$2=0,0,F128)))</f>
        <v/>
      </c>
      <c r="G128" s="383">
        <f>(IF(DASHBOARD!$J$2=G7,DASHBOARD!$V$566,IF(DASHBOARD!$J$2=0,0,G128)))</f>
        <v/>
      </c>
      <c r="H128" s="383">
        <f>(IF(DASHBOARD!$J$2=H7,DASHBOARD!$V$566,IF(DASHBOARD!$J$2=0,0,H128)))</f>
        <v/>
      </c>
      <c r="I128" s="383">
        <f>(IF(DASHBOARD!$J$2=I7,DASHBOARD!$V$566,IF(DASHBOARD!$J$2=0,0,I128)))</f>
        <v/>
      </c>
      <c r="J128" s="383">
        <f>(IF(DASHBOARD!$J$2=J7,DASHBOARD!$V$566,IF(DASHBOARD!$J$2=0,0,J128)))</f>
        <v/>
      </c>
      <c r="K128" s="383">
        <f>(IF(DASHBOARD!$J$2=K7,DASHBOARD!$V$566,IF(DASHBOARD!$J$2=0,0,K128)))</f>
        <v/>
      </c>
      <c r="L128" s="383">
        <f>(IF(DASHBOARD!$J$2=L7,DASHBOARD!$V$566,IF(DASHBOARD!$J$2=0,0,L128)))</f>
        <v/>
      </c>
      <c r="M128" s="383">
        <f>(IF(DASHBOARD!$J$2=M7,DASHBOARD!$V$566,IF(DASHBOARD!$J$2=0,0,M128)))</f>
        <v/>
      </c>
      <c r="N128" s="383">
        <f>(IF(DASHBOARD!$J$2=N7,DASHBOARD!$V$566,IF(DASHBOARD!$J$2=0,0,N128)))</f>
        <v/>
      </c>
      <c r="O128" s="383">
        <f>(IF(DASHBOARD!$J$2=O7,DASHBOARD!$V$566,IF(DASHBOARD!$J$2=0,0,O128)))</f>
        <v/>
      </c>
      <c r="P128" s="383">
        <f>(IF(DASHBOARD!$J$2=P7,DASHBOARD!$V$566,IF(DASHBOARD!$J$2=0,0,P128)))</f>
        <v/>
      </c>
      <c r="Q128" s="383">
        <f>(IF(DASHBOARD!$J$2=Q7,DASHBOARD!$V$566,IF(DASHBOARD!$J$2=0,0,Q128)))</f>
        <v/>
      </c>
      <c r="R128" s="383">
        <f>(IF(DASHBOARD!$J$2=R7,DASHBOARD!$V$566,IF(DASHBOARD!$J$2=0,0,R128)))</f>
        <v/>
      </c>
      <c r="S128" s="383">
        <f>(IF(DASHBOARD!$J$2=S7,DASHBOARD!$V$566,IF(DASHBOARD!$J$2=0,0,S128)))</f>
        <v/>
      </c>
      <c r="T128" s="383">
        <f>(IF(DASHBOARD!$J$2=T7,DASHBOARD!$V$566,IF(DASHBOARD!$J$2=0,0,T128)))</f>
        <v/>
      </c>
      <c r="U128" s="383">
        <f>(IF(DASHBOARD!$J$2=U7,DASHBOARD!$V$566,IF(DASHBOARD!$J$2=0,0,U128)))</f>
        <v/>
      </c>
      <c r="V128" s="383">
        <f>(IF(DASHBOARD!$J$2=V7,DASHBOARD!$V$566,IF(DASHBOARD!$J$2=0,0,V128)))</f>
        <v/>
      </c>
      <c r="W128" s="383">
        <f>(IF(DASHBOARD!$J$2=W7,DASHBOARD!$V$566,IF(DASHBOARD!$J$2=0,0,W128)))</f>
        <v/>
      </c>
      <c r="X128" s="383">
        <f>(IF(DASHBOARD!$J$2=X7,DASHBOARD!$V$566,IF(DASHBOARD!$J$2=0,0,X128)))</f>
        <v/>
      </c>
      <c r="Y128" s="383">
        <f>(IF(DASHBOARD!$J$2=Y7,DASHBOARD!$V$566,IF(DASHBOARD!$J$2=0,0,Y128)))</f>
        <v/>
      </c>
      <c r="Z128" s="383">
        <f>(IF(DASHBOARD!$J$2=Z7,DASHBOARD!$V$566,IF(DASHBOARD!$J$2=0,0,Z128)))</f>
        <v/>
      </c>
      <c r="AA128" s="383">
        <f>(IF(DASHBOARD!$J$2=AA7,DASHBOARD!$V$566,IF(DASHBOARD!$J$2=0,0,AA128)))</f>
        <v/>
      </c>
      <c r="AB128" s="383">
        <f>(IF(DASHBOARD!$J$2=AB7,DASHBOARD!$V$566,IF(DASHBOARD!$J$2=0,0,AB128)))</f>
        <v/>
      </c>
      <c r="AC128" s="383">
        <f>(IF(DASHBOARD!$J$2=AC7,DASHBOARD!$V$566,IF(DASHBOARD!$J$2=0,0,AC128)))</f>
        <v/>
      </c>
      <c r="AD128" s="383">
        <f>(IF(DASHBOARD!$J$2=AD7,DASHBOARD!$V$566,IF(DASHBOARD!$J$2=0,0,AD128)))</f>
        <v/>
      </c>
      <c r="AE128" s="383">
        <f>(IF(DASHBOARD!$J$2=AE7,DASHBOARD!$V$566,IF(DASHBOARD!$J$2=0,0,AE128)))</f>
        <v/>
      </c>
      <c r="AF128" s="383">
        <f>(IF(DASHBOARD!$J$2=AF7,DASHBOARD!$V$566,IF(DASHBOARD!$J$2=0,0,AF128)))</f>
        <v/>
      </c>
      <c r="AG128" s="383">
        <f>(IF(DASHBOARD!$J$2=AG7,DASHBOARD!$V$566,IF(DASHBOARD!$J$2=0,0,AG128)))</f>
        <v/>
      </c>
      <c r="AH128" s="383">
        <f>(IF(DASHBOARD!$J$2=AH7,DASHBOARD!$V$566,IF(DASHBOARD!$J$2=0,0,AH128)))</f>
        <v/>
      </c>
      <c r="AI128" s="383">
        <f>(IF(DASHBOARD!$J$2=AI7,DASHBOARD!$V$566,IF(DASHBOARD!$J$2=0,0,AI128)))</f>
        <v/>
      </c>
      <c r="AJ128" s="383">
        <f>(IF(DASHBOARD!$J$2=AJ7,DASHBOARD!$V$566,IF(DASHBOARD!$J$2=0,0,AJ128)))</f>
        <v/>
      </c>
      <c r="AK128" s="383">
        <f>(IF(DASHBOARD!$J$2=AK7,DASHBOARD!$V$566,IF(DASHBOARD!$J$2=0,0,AK128)))</f>
        <v/>
      </c>
      <c r="AL128" s="383">
        <f>(IF(DASHBOARD!$J$2=AL7,DASHBOARD!$V$566,IF(DASHBOARD!$J$2=0,0,AL128)))</f>
        <v/>
      </c>
      <c r="AM128" s="383">
        <f>(IF(DASHBOARD!$J$2=AM7,DASHBOARD!$V$566,IF(DASHBOARD!$J$2=0,0,AM128)))</f>
        <v/>
      </c>
      <c r="AN128" s="383">
        <f>(IF(DASHBOARD!$J$2=AN7,DASHBOARD!$V$566,IF(DASHBOARD!$J$2=0,0,AN128)))</f>
        <v/>
      </c>
      <c r="AO128" s="383">
        <f>(IF(DASHBOARD!$J$2=AO7,DASHBOARD!$V$566,IF(DASHBOARD!$J$2=0,0,AO128)))</f>
        <v/>
      </c>
      <c r="AP128" s="383">
        <f>(IF(DASHBOARD!$J$2=AP7,DASHBOARD!$V$566,IF(DASHBOARD!$J$2=0,0,AP128)))</f>
        <v/>
      </c>
      <c r="AQ128" s="383">
        <f>(IF(DASHBOARD!$J$2=AQ7,DASHBOARD!$V$566,IF(DASHBOARD!$J$2=0,0,AQ128)))</f>
        <v/>
      </c>
      <c r="AR128" s="383">
        <f>(IF(DASHBOARD!$J$2=AR7,DASHBOARD!$V$566,IF(DASHBOARD!$J$2=0,0,AR128)))</f>
        <v/>
      </c>
      <c r="AS128" s="383">
        <f>(IF(DASHBOARD!$J$2=AS7,DASHBOARD!$V$566,IF(DASHBOARD!$J$2=0,0,AS128)))</f>
        <v/>
      </c>
      <c r="AT128" s="383">
        <f>(IF(DASHBOARD!$J$2=AT7,DASHBOARD!$V$566,IF(DASHBOARD!$J$2=0,0,AT128)))</f>
        <v/>
      </c>
      <c r="AU128" s="383">
        <f>(IF(DASHBOARD!$J$2=AU7,DASHBOARD!$V$566,IF(DASHBOARD!$J$2=0,0,AU128)))</f>
        <v/>
      </c>
      <c r="AV128" s="383">
        <f>(IF(DASHBOARD!$J$2=AV7,DASHBOARD!$V$566,IF(DASHBOARD!$J$2=0,0,AV128)))</f>
        <v/>
      </c>
      <c r="AW128" s="383">
        <f>(IF(DASHBOARD!$J$2=AW7,DASHBOARD!$V$566,IF(DASHBOARD!$J$2=0,0,AW128)))</f>
        <v/>
      </c>
      <c r="AX128" s="383">
        <f>(IF(DASHBOARD!$J$2=AX7,DASHBOARD!$V$566,IF(DASHBOARD!$J$2=0,0,AX128)))</f>
        <v/>
      </c>
      <c r="AY128" s="383">
        <f>(IF(DASHBOARD!$J$2=AY7,DASHBOARD!$V$566,IF(DASHBOARD!$J$2=0,0,AY128)))</f>
        <v/>
      </c>
      <c r="AZ128" s="383">
        <f>(IF(DASHBOARD!$J$2=AZ7,DASHBOARD!$V$566,IF(DASHBOARD!$J$2=0,0,AZ128)))</f>
        <v/>
      </c>
      <c r="BA128" s="383">
        <f>(IF(DASHBOARD!$J$2=BA7,DASHBOARD!$V$566,IF(DASHBOARD!$J$2=0,0,BA128)))</f>
        <v/>
      </c>
      <c r="BB128" s="384">
        <f>IF(SUM(F128:BA128)&lt;&gt;0,AVERAGEIF(F128:BA128,"&gt;0",F128:BA128),0)</f>
        <v/>
      </c>
      <c r="BC128" s="147" t="n"/>
      <c r="BD128" s="385">
        <f>MAXA(F128:BA128)</f>
        <v/>
      </c>
      <c r="BE128" s="1461">
        <f>IF(BD128&lt;&gt;0,VLOOKUP(BD128,$F$10:$BA$10,MATCH(BD128,F128:BA128,0)),"")</f>
        <v/>
      </c>
      <c r="BF128" s="385">
        <f t="array" ref="BF128">MIN(IF(F128:BA128&gt;0,F128:BA128))</f>
        <v/>
      </c>
      <c r="BG128" s="1461">
        <f>IF(BF128&lt;&gt;0,VLOOKUP(BF128,$F$10:$BA$10,MATCH($BF128,$F128:$BA128,0)),"")</f>
        <v/>
      </c>
      <c r="BI128" s="1368">
        <f>HLOOKUP($BI$9,$S$10:$AI$443,1+$BL128,TRUE)</f>
        <v/>
      </c>
      <c r="BJ128" s="1369">
        <f>HLOOKUP($BJ$9,$AJ$10:$AW$443,1+$BL128,TRUE)</f>
        <v/>
      </c>
      <c r="BK128" s="151" t="n"/>
      <c r="BL128" s="387">
        <f>BL127+1</f>
        <v/>
      </c>
      <c r="BM128" s="399" t="n"/>
    </row>
    <row r="129" ht="20.25" customHeight="1" s="18" thickBot="1" thickTop="1">
      <c r="B129" s="1370" t="n"/>
      <c r="C129" s="1353" t="n"/>
      <c r="D129" s="1462" t="n"/>
      <c r="E129" s="402" t="inlineStr">
        <is>
          <t>PLTB Sidrap # 1, 150</t>
        </is>
      </c>
      <c r="F129" s="383">
        <f>(IF(DASHBOARD!$J$2=F7,DASHBOARD!$V$563,IF(DASHBOARD!$J$2=0,0,F129)))</f>
        <v/>
      </c>
      <c r="G129" s="383">
        <f>(IF(DASHBOARD!$J$2=G7,DASHBOARD!$V$563,IF(DASHBOARD!$J$2=0,0,G129)))</f>
        <v/>
      </c>
      <c r="H129" s="383">
        <f>(IF(DASHBOARD!$J$2=H7,DASHBOARD!$V$563,IF(DASHBOARD!$J$2=0,0,H129)))</f>
        <v/>
      </c>
      <c r="I129" s="383">
        <f>(IF(DASHBOARD!$J$2=I7,DASHBOARD!$V$563,IF(DASHBOARD!$J$2=0,0,I129)))</f>
        <v/>
      </c>
      <c r="J129" s="383">
        <f>(IF(DASHBOARD!$J$2=J7,DASHBOARD!$V$563,IF(DASHBOARD!$J$2=0,0,J129)))</f>
        <v/>
      </c>
      <c r="K129" s="383">
        <f>(IF(DASHBOARD!$J$2=K7,DASHBOARD!$V$563,IF(DASHBOARD!$J$2=0,0,K129)))</f>
        <v/>
      </c>
      <c r="L129" s="383">
        <f>(IF(DASHBOARD!$J$2=L7,DASHBOARD!$V$563,IF(DASHBOARD!$J$2=0,0,L129)))</f>
        <v/>
      </c>
      <c r="M129" s="383">
        <f>(IF(DASHBOARD!$J$2=M7,DASHBOARD!$V$563,IF(DASHBOARD!$J$2=0,0,M129)))</f>
        <v/>
      </c>
      <c r="N129" s="383">
        <f>(IF(DASHBOARD!$J$2=N7,DASHBOARD!$V$563,IF(DASHBOARD!$J$2=0,0,N129)))</f>
        <v/>
      </c>
      <c r="O129" s="383">
        <f>(IF(DASHBOARD!$J$2=O7,DASHBOARD!$V$563,IF(DASHBOARD!$J$2=0,0,O129)))</f>
        <v/>
      </c>
      <c r="P129" s="383">
        <f>(IF(DASHBOARD!$J$2=P7,DASHBOARD!$V$563,IF(DASHBOARD!$J$2=0,0,P129)))</f>
        <v/>
      </c>
      <c r="Q129" s="383">
        <f>(IF(DASHBOARD!$J$2=Q7,DASHBOARD!$V$563,IF(DASHBOARD!$J$2=0,0,Q129)))</f>
        <v/>
      </c>
      <c r="R129" s="383">
        <f>(IF(DASHBOARD!$J$2=R7,DASHBOARD!$V$563,IF(DASHBOARD!$J$2=0,0,R129)))</f>
        <v/>
      </c>
      <c r="S129" s="383">
        <f>(IF(DASHBOARD!$J$2=S7,DASHBOARD!$V$563,IF(DASHBOARD!$J$2=0,0,S129)))</f>
        <v/>
      </c>
      <c r="T129" s="383">
        <f>(IF(DASHBOARD!$J$2=T7,DASHBOARD!$V$563,IF(DASHBOARD!$J$2=0,0,T129)))</f>
        <v/>
      </c>
      <c r="U129" s="383">
        <f>(IF(DASHBOARD!$J$2=U7,DASHBOARD!$V$563,IF(DASHBOARD!$J$2=0,0,U129)))</f>
        <v/>
      </c>
      <c r="V129" s="383">
        <f>(IF(DASHBOARD!$J$2=V7,DASHBOARD!$V$563,IF(DASHBOARD!$J$2=0,0,V129)))</f>
        <v/>
      </c>
      <c r="W129" s="383">
        <f>(IF(DASHBOARD!$J$2=W7,DASHBOARD!$V$563,IF(DASHBOARD!$J$2=0,0,W129)))</f>
        <v/>
      </c>
      <c r="X129" s="383">
        <f>(IF(DASHBOARD!$J$2=X7,DASHBOARD!$V$563,IF(DASHBOARD!$J$2=0,0,X129)))</f>
        <v/>
      </c>
      <c r="Y129" s="383">
        <f>(IF(DASHBOARD!$J$2=Y7,DASHBOARD!$V$563,IF(DASHBOARD!$J$2=0,0,Y129)))</f>
        <v/>
      </c>
      <c r="Z129" s="383">
        <f>(IF(DASHBOARD!$J$2=Z7,DASHBOARD!$V$563,IF(DASHBOARD!$J$2=0,0,Z129)))</f>
        <v/>
      </c>
      <c r="AA129" s="383">
        <f>(IF(DASHBOARD!$J$2=AA7,DASHBOARD!$V$563,IF(DASHBOARD!$J$2=0,0,AA129)))</f>
        <v/>
      </c>
      <c r="AB129" s="383">
        <f>(IF(DASHBOARD!$J$2=AB7,DASHBOARD!$V$563,IF(DASHBOARD!$J$2=0,0,AB129)))</f>
        <v/>
      </c>
      <c r="AC129" s="383">
        <f>(IF(DASHBOARD!$J$2=AC7,DASHBOARD!$V$563,IF(DASHBOARD!$J$2=0,0,AC129)))</f>
        <v/>
      </c>
      <c r="AD129" s="383">
        <f>(IF(DASHBOARD!$J$2=AD7,DASHBOARD!$V$563,IF(DASHBOARD!$J$2=0,0,AD129)))</f>
        <v/>
      </c>
      <c r="AE129" s="383">
        <f>(IF(DASHBOARD!$J$2=AE7,DASHBOARD!$V$563,IF(DASHBOARD!$J$2=0,0,AE129)))</f>
        <v/>
      </c>
      <c r="AF129" s="383">
        <f>(IF(DASHBOARD!$J$2=AF7,DASHBOARD!$V$563,IF(DASHBOARD!$J$2=0,0,AF129)))</f>
        <v/>
      </c>
      <c r="AG129" s="383">
        <f>(IF(DASHBOARD!$J$2=AG7,DASHBOARD!$V$563,IF(DASHBOARD!$J$2=0,0,AG129)))</f>
        <v/>
      </c>
      <c r="AH129" s="383">
        <f>(IF(DASHBOARD!$J$2=AH7,DASHBOARD!$V$563,IF(DASHBOARD!$J$2=0,0,AH129)))</f>
        <v/>
      </c>
      <c r="AI129" s="383">
        <f>(IF(DASHBOARD!$J$2=AI7,DASHBOARD!$V$563,IF(DASHBOARD!$J$2=0,0,AI129)))</f>
        <v/>
      </c>
      <c r="AJ129" s="383">
        <f>(IF(DASHBOARD!$J$2=AJ7,DASHBOARD!$V$563,IF(DASHBOARD!$J$2=0,0,AJ129)))</f>
        <v/>
      </c>
      <c r="AK129" s="383">
        <f>(IF(DASHBOARD!$J$2=AK7,DASHBOARD!$V$563,IF(DASHBOARD!$J$2=0,0,AK129)))</f>
        <v/>
      </c>
      <c r="AL129" s="383">
        <f>(IF(DASHBOARD!$J$2=AL7,DASHBOARD!$V$563,IF(DASHBOARD!$J$2=0,0,AL129)))</f>
        <v/>
      </c>
      <c r="AM129" s="383">
        <f>(IF(DASHBOARD!$J$2=AM7,DASHBOARD!$V$563,IF(DASHBOARD!$J$2=0,0,AM129)))</f>
        <v/>
      </c>
      <c r="AN129" s="383">
        <f>(IF(DASHBOARD!$J$2=AN7,DASHBOARD!$V$563,IF(DASHBOARD!$J$2=0,0,AN129)))</f>
        <v/>
      </c>
      <c r="AO129" s="383">
        <f>(IF(DASHBOARD!$J$2=AO7,DASHBOARD!$V$563,IF(DASHBOARD!$J$2=0,0,AO129)))</f>
        <v/>
      </c>
      <c r="AP129" s="383">
        <f>(IF(DASHBOARD!$J$2=AP7,DASHBOARD!$V$563,IF(DASHBOARD!$J$2=0,0,AP129)))</f>
        <v/>
      </c>
      <c r="AQ129" s="383">
        <f>(IF(DASHBOARD!$J$2=AQ7,DASHBOARD!$V$563,IF(DASHBOARD!$J$2=0,0,AQ129)))</f>
        <v/>
      </c>
      <c r="AR129" s="383">
        <f>(IF(DASHBOARD!$J$2=AR7,DASHBOARD!$V$563,IF(DASHBOARD!$J$2=0,0,AR129)))</f>
        <v/>
      </c>
      <c r="AS129" s="383">
        <f>(IF(DASHBOARD!$J$2=AS7,DASHBOARD!$V$563,IF(DASHBOARD!$J$2=0,0,AS129)))</f>
        <v/>
      </c>
      <c r="AT129" s="383">
        <f>(IF(DASHBOARD!$J$2=AT7,DASHBOARD!$V$563,IF(DASHBOARD!$J$2=0,0,AT129)))</f>
        <v/>
      </c>
      <c r="AU129" s="383">
        <f>(IF(DASHBOARD!$J$2=AU7,DASHBOARD!$V$563,IF(DASHBOARD!$J$2=0,0,AU129)))</f>
        <v/>
      </c>
      <c r="AV129" s="383">
        <f>(IF(DASHBOARD!$J$2=AV7,DASHBOARD!$V$563,IF(DASHBOARD!$J$2=0,0,AV129)))</f>
        <v/>
      </c>
      <c r="AW129" s="383">
        <f>(IF(DASHBOARD!$J$2=AW7,DASHBOARD!$V$563,IF(DASHBOARD!$J$2=0,0,AW129)))</f>
        <v/>
      </c>
      <c r="AX129" s="383">
        <f>(IF(DASHBOARD!$J$2=AX7,DASHBOARD!$V$563,IF(DASHBOARD!$J$2=0,0,AX129)))</f>
        <v/>
      </c>
      <c r="AY129" s="383">
        <f>(IF(DASHBOARD!$J$2=AY7,DASHBOARD!$V$563,IF(DASHBOARD!$J$2=0,0,AY129)))</f>
        <v/>
      </c>
      <c r="AZ129" s="383">
        <f>(IF(DASHBOARD!$J$2=AZ7,DASHBOARD!$V$563,IF(DASHBOARD!$J$2=0,0,AZ129)))</f>
        <v/>
      </c>
      <c r="BA129" s="383">
        <f>(IF(DASHBOARD!$J$2=BA7,DASHBOARD!$V$563,IF(DASHBOARD!$J$2=0,0,BA129)))</f>
        <v/>
      </c>
      <c r="BB129" s="384">
        <f>IF(SUM(F129:BA129)&lt;&gt;0,AVERAGEIF(F129:BA129,"&gt;0",F129:BA129),0)</f>
        <v/>
      </c>
      <c r="BC129" s="147" t="n"/>
      <c r="BD129" s="385">
        <f>MAXA(F129:BA129)</f>
        <v/>
      </c>
      <c r="BE129" s="1461">
        <f>IF(BD129&lt;&gt;0,VLOOKUP(BD129,$F$10:$BA$10,MATCH(BD129,F129:BA129,0)),"")</f>
        <v/>
      </c>
      <c r="BF129" s="385">
        <f t="array" ref="BF129">MIN(IF(F129:BA129&gt;0,F129:BA129))</f>
        <v/>
      </c>
      <c r="BG129" s="1461">
        <f>IF(BF129&lt;&gt;0,VLOOKUP(BF129,$F$10:$BA$10,MATCH($BF129,$F129:$BA129,0)),"")</f>
        <v/>
      </c>
      <c r="BI129" s="1368">
        <f>HLOOKUP($BI$9,$S$10:$AI$443,1+$BL129,TRUE)</f>
        <v/>
      </c>
      <c r="BJ129" s="1369">
        <f>HLOOKUP($BJ$9,$AJ$10:$AW$443,1+$BL129,TRUE)</f>
        <v/>
      </c>
      <c r="BK129" s="151" t="n"/>
      <c r="BL129" s="387">
        <f>BL128+1</f>
        <v/>
      </c>
      <c r="BM129" s="399" t="n"/>
    </row>
    <row r="130" ht="20.25" customHeight="1" s="18" thickBot="1" thickTop="1">
      <c r="B130" s="1370" t="n"/>
      <c r="C130" s="1353" t="n"/>
      <c r="D130" s="1463" t="n"/>
      <c r="E130" s="402" t="inlineStr">
        <is>
          <t>PLTB Sidrap # 2, 150</t>
        </is>
      </c>
      <c r="F130" s="383">
        <f>(IF(DASHBOARD!$J$2=F7,DASHBOARD!$V$564,IF(DASHBOARD!$J$2=0,0,F130)))</f>
        <v/>
      </c>
      <c r="G130" s="383">
        <f>(IF(DASHBOARD!$J$2=G7,DASHBOARD!$V$564,IF(DASHBOARD!$J$2=0,0,G130)))</f>
        <v/>
      </c>
      <c r="H130" s="383">
        <f>(IF(DASHBOARD!$J$2=H7,DASHBOARD!$V$564,IF(DASHBOARD!$J$2=0,0,H130)))</f>
        <v/>
      </c>
      <c r="I130" s="383">
        <f>(IF(DASHBOARD!$J$2=I7,DASHBOARD!$V$564,IF(DASHBOARD!$J$2=0,0,I130)))</f>
        <v/>
      </c>
      <c r="J130" s="383">
        <f>(IF(DASHBOARD!$J$2=J7,DASHBOARD!$V$564,IF(DASHBOARD!$J$2=0,0,J130)))</f>
        <v/>
      </c>
      <c r="K130" s="383">
        <f>(IF(DASHBOARD!$J$2=K7,DASHBOARD!$V$564,IF(DASHBOARD!$J$2=0,0,K130)))</f>
        <v/>
      </c>
      <c r="L130" s="383">
        <f>(IF(DASHBOARD!$J$2=L7,DASHBOARD!$V$564,IF(DASHBOARD!$J$2=0,0,L130)))</f>
        <v/>
      </c>
      <c r="M130" s="383">
        <f>(IF(DASHBOARD!$J$2=M7,DASHBOARD!$V$564,IF(DASHBOARD!$J$2=0,0,M130)))</f>
        <v/>
      </c>
      <c r="N130" s="383">
        <f>(IF(DASHBOARD!$J$2=N7,DASHBOARD!$V$564,IF(DASHBOARD!$J$2=0,0,N130)))</f>
        <v/>
      </c>
      <c r="O130" s="383">
        <f>(IF(DASHBOARD!$J$2=O7,DASHBOARD!$V$564,IF(DASHBOARD!$J$2=0,0,O130)))</f>
        <v/>
      </c>
      <c r="P130" s="383">
        <f>(IF(DASHBOARD!$J$2=P7,DASHBOARD!$V$564,IF(DASHBOARD!$J$2=0,0,P130)))</f>
        <v/>
      </c>
      <c r="Q130" s="383">
        <f>(IF(DASHBOARD!$J$2=Q7,DASHBOARD!$V$564,IF(DASHBOARD!$J$2=0,0,Q130)))</f>
        <v/>
      </c>
      <c r="R130" s="383">
        <f>(IF(DASHBOARD!$J$2=R7,DASHBOARD!$V$564,IF(DASHBOARD!$J$2=0,0,R130)))</f>
        <v/>
      </c>
      <c r="S130" s="383">
        <f>(IF(DASHBOARD!$J$2=S7,DASHBOARD!$V$564,IF(DASHBOARD!$J$2=0,0,S130)))</f>
        <v/>
      </c>
      <c r="T130" s="383">
        <f>(IF(DASHBOARD!$J$2=T7,DASHBOARD!$V$564,IF(DASHBOARD!$J$2=0,0,T130)))</f>
        <v/>
      </c>
      <c r="U130" s="383">
        <f>(IF(DASHBOARD!$J$2=U7,DASHBOARD!$V$564,IF(DASHBOARD!$J$2=0,0,U130)))</f>
        <v/>
      </c>
      <c r="V130" s="383">
        <f>(IF(DASHBOARD!$J$2=V7,DASHBOARD!$V$564,IF(DASHBOARD!$J$2=0,0,V130)))</f>
        <v/>
      </c>
      <c r="W130" s="383">
        <f>(IF(DASHBOARD!$J$2=W7,DASHBOARD!$V$564,IF(DASHBOARD!$J$2=0,0,W130)))</f>
        <v/>
      </c>
      <c r="X130" s="383">
        <f>(IF(DASHBOARD!$J$2=X7,DASHBOARD!$V$564,IF(DASHBOARD!$J$2=0,0,X130)))</f>
        <v/>
      </c>
      <c r="Y130" s="383">
        <f>(IF(DASHBOARD!$J$2=Y7,DASHBOARD!$V$564,IF(DASHBOARD!$J$2=0,0,Y130)))</f>
        <v/>
      </c>
      <c r="Z130" s="383">
        <f>(IF(DASHBOARD!$J$2=Z7,DASHBOARD!$V$564,IF(DASHBOARD!$J$2=0,0,Z130)))</f>
        <v/>
      </c>
      <c r="AA130" s="383">
        <f>(IF(DASHBOARD!$J$2=AA7,DASHBOARD!$V$564,IF(DASHBOARD!$J$2=0,0,AA130)))</f>
        <v/>
      </c>
      <c r="AB130" s="383">
        <f>(IF(DASHBOARD!$J$2=AB7,DASHBOARD!$V$564,IF(DASHBOARD!$J$2=0,0,AB130)))</f>
        <v/>
      </c>
      <c r="AC130" s="383">
        <f>(IF(DASHBOARD!$J$2=AC7,DASHBOARD!$V$564,IF(DASHBOARD!$J$2=0,0,AC130)))</f>
        <v/>
      </c>
      <c r="AD130" s="383">
        <f>(IF(DASHBOARD!$J$2=AD7,DASHBOARD!$V$564,IF(DASHBOARD!$J$2=0,0,AD130)))</f>
        <v/>
      </c>
      <c r="AE130" s="383">
        <f>(IF(DASHBOARD!$J$2=AE7,DASHBOARD!$V$564,IF(DASHBOARD!$J$2=0,0,AE130)))</f>
        <v/>
      </c>
      <c r="AF130" s="383">
        <f>(IF(DASHBOARD!$J$2=AF7,DASHBOARD!$V$564,IF(DASHBOARD!$J$2=0,0,AF130)))</f>
        <v/>
      </c>
      <c r="AG130" s="383">
        <f>(IF(DASHBOARD!$J$2=AG7,DASHBOARD!$V$564,IF(DASHBOARD!$J$2=0,0,AG130)))</f>
        <v/>
      </c>
      <c r="AH130" s="383">
        <f>(IF(DASHBOARD!$J$2=AH7,DASHBOARD!$V$564,IF(DASHBOARD!$J$2=0,0,AH130)))</f>
        <v/>
      </c>
      <c r="AI130" s="383">
        <f>(IF(DASHBOARD!$J$2=AI7,DASHBOARD!$V$564,IF(DASHBOARD!$J$2=0,0,AI130)))</f>
        <v/>
      </c>
      <c r="AJ130" s="383">
        <f>(IF(DASHBOARD!$J$2=AJ7,DASHBOARD!$V$564,IF(DASHBOARD!$J$2=0,0,AJ130)))</f>
        <v/>
      </c>
      <c r="AK130" s="383">
        <f>(IF(DASHBOARD!$J$2=AK7,DASHBOARD!$V$564,IF(DASHBOARD!$J$2=0,0,AK130)))</f>
        <v/>
      </c>
      <c r="AL130" s="383">
        <f>(IF(DASHBOARD!$J$2=AL7,DASHBOARD!$V$564,IF(DASHBOARD!$J$2=0,0,AL130)))</f>
        <v/>
      </c>
      <c r="AM130" s="383">
        <f>(IF(DASHBOARD!$J$2=AM7,DASHBOARD!$V$564,IF(DASHBOARD!$J$2=0,0,AM130)))</f>
        <v/>
      </c>
      <c r="AN130" s="383">
        <f>(IF(DASHBOARD!$J$2=AN7,DASHBOARD!$V$564,IF(DASHBOARD!$J$2=0,0,AN130)))</f>
        <v/>
      </c>
      <c r="AO130" s="383">
        <f>(IF(DASHBOARD!$J$2=AO7,DASHBOARD!$V$564,IF(DASHBOARD!$J$2=0,0,AO130)))</f>
        <v/>
      </c>
      <c r="AP130" s="383">
        <f>(IF(DASHBOARD!$J$2=AP7,DASHBOARD!$V$564,IF(DASHBOARD!$J$2=0,0,AP130)))</f>
        <v/>
      </c>
      <c r="AQ130" s="383">
        <f>(IF(DASHBOARD!$J$2=AQ7,DASHBOARD!$V$564,IF(DASHBOARD!$J$2=0,0,AQ130)))</f>
        <v/>
      </c>
      <c r="AR130" s="383">
        <f>(IF(DASHBOARD!$J$2=AR7,DASHBOARD!$V$564,IF(DASHBOARD!$J$2=0,0,AR130)))</f>
        <v/>
      </c>
      <c r="AS130" s="383">
        <f>(IF(DASHBOARD!$J$2=AS7,DASHBOARD!$V$564,IF(DASHBOARD!$J$2=0,0,AS130)))</f>
        <v/>
      </c>
      <c r="AT130" s="383">
        <f>(IF(DASHBOARD!$J$2=AT7,DASHBOARD!$V$564,IF(DASHBOARD!$J$2=0,0,AT130)))</f>
        <v/>
      </c>
      <c r="AU130" s="383">
        <f>(IF(DASHBOARD!$J$2=AU7,DASHBOARD!$V$564,IF(DASHBOARD!$J$2=0,0,AU130)))</f>
        <v/>
      </c>
      <c r="AV130" s="383">
        <f>(IF(DASHBOARD!$J$2=AV7,DASHBOARD!$V$564,IF(DASHBOARD!$J$2=0,0,AV130)))</f>
        <v/>
      </c>
      <c r="AW130" s="383">
        <f>(IF(DASHBOARD!$J$2=AW7,DASHBOARD!$V$564,IF(DASHBOARD!$J$2=0,0,AW130)))</f>
        <v/>
      </c>
      <c r="AX130" s="383">
        <f>(IF(DASHBOARD!$J$2=AX7,DASHBOARD!$V$564,IF(DASHBOARD!$J$2=0,0,AX130)))</f>
        <v/>
      </c>
      <c r="AY130" s="383">
        <f>(IF(DASHBOARD!$J$2=AY7,DASHBOARD!$V$564,IF(DASHBOARD!$J$2=0,0,AY130)))</f>
        <v/>
      </c>
      <c r="AZ130" s="383">
        <f>(IF(DASHBOARD!$J$2=AZ7,DASHBOARD!$V$564,IF(DASHBOARD!$J$2=0,0,AZ130)))</f>
        <v/>
      </c>
      <c r="BA130" s="383">
        <f>(IF(DASHBOARD!$J$2=BA7,DASHBOARD!$V$564,IF(DASHBOARD!$J$2=0,0,BA130)))</f>
        <v/>
      </c>
      <c r="BB130" s="384">
        <f>IF(SUM(F130:BA130)&lt;&gt;0,AVERAGEIF(F130:BA130,"&gt;0",F130:BA130),0)</f>
        <v/>
      </c>
      <c r="BC130" s="147" t="n"/>
      <c r="BD130" s="385">
        <f>MAXA(F130:BA130)</f>
        <v/>
      </c>
      <c r="BE130" s="1461">
        <f>IF(BD130&lt;&gt;0,VLOOKUP(BD130,$F$10:$BA$10,MATCH(BD130,F130:BA130,0)),"")</f>
        <v/>
      </c>
      <c r="BF130" s="385">
        <f t="array" ref="BF130">MIN(IF(F130:BA130&gt;0,F130:BA130))</f>
        <v/>
      </c>
      <c r="BG130" s="1461">
        <f>IF(BF130&lt;&gt;0,VLOOKUP(BF130,$F$10:$BA$10,MATCH($BF130,$F130:$BA130,0)),"")</f>
        <v/>
      </c>
      <c r="BI130" s="1368">
        <f>HLOOKUP($BI$9,$S$10:$AI$443,1+$BL130,TRUE)</f>
        <v/>
      </c>
      <c r="BJ130" s="1369">
        <f>HLOOKUP($BJ$9,$AJ$10:$AW$443,1+$BL130,TRUE)</f>
        <v/>
      </c>
      <c r="BK130" s="151" t="n"/>
      <c r="BL130" s="387">
        <f>BL129+1</f>
        <v/>
      </c>
      <c r="BM130" s="399" t="n"/>
    </row>
    <row r="131" ht="20.25" customHeight="1" s="18" thickBot="1" thickTop="1">
      <c r="B131" s="1370" t="n"/>
      <c r="C131" s="1353" t="n"/>
      <c r="D131" s="328" t="n"/>
      <c r="E131" s="402" t="n"/>
      <c r="F131" s="383" t="n"/>
      <c r="G131" s="383" t="n"/>
      <c r="H131" s="383" t="n"/>
      <c r="I131" s="383" t="n"/>
      <c r="J131" s="383" t="n"/>
      <c r="K131" s="383" t="n"/>
      <c r="L131" s="383" t="n"/>
      <c r="M131" s="383" t="n"/>
      <c r="N131" s="383" t="n"/>
      <c r="O131" s="383" t="n"/>
      <c r="P131" s="383" t="n"/>
      <c r="Q131" s="383" t="n"/>
      <c r="R131" s="383" t="n"/>
      <c r="S131" s="383" t="n"/>
      <c r="T131" s="383" t="n"/>
      <c r="U131" s="383" t="n"/>
      <c r="V131" s="383" t="n"/>
      <c r="W131" s="383" t="n"/>
      <c r="X131" s="383" t="n"/>
      <c r="Y131" s="383" t="n"/>
      <c r="Z131" s="383" t="n"/>
      <c r="AA131" s="383" t="n"/>
      <c r="AB131" s="383" t="n"/>
      <c r="AC131" s="383" t="n"/>
      <c r="AD131" s="383" t="n"/>
      <c r="AE131" s="383" t="n"/>
      <c r="AF131" s="383" t="n"/>
      <c r="AG131" s="383" t="n"/>
      <c r="AH131" s="383" t="n"/>
      <c r="AI131" s="383" t="n"/>
      <c r="AJ131" s="383" t="n"/>
      <c r="AK131" s="383" t="n"/>
      <c r="AL131" s="383" t="n"/>
      <c r="AM131" s="383" t="n"/>
      <c r="AN131" s="383" t="n"/>
      <c r="AO131" s="383" t="n"/>
      <c r="AP131" s="383" t="n"/>
      <c r="AQ131" s="383" t="n"/>
      <c r="AR131" s="383" t="n"/>
      <c r="AS131" s="383" t="n"/>
      <c r="AT131" s="383" t="n"/>
      <c r="AU131" s="383" t="n"/>
      <c r="AV131" s="383" t="n"/>
      <c r="AW131" s="383" t="n"/>
      <c r="AX131" s="383" t="n"/>
      <c r="AY131" s="383" t="n"/>
      <c r="AZ131" s="383" t="n"/>
      <c r="BA131" s="383" t="n"/>
      <c r="BB131" s="384">
        <f>IF(SUM(F131:BA131)&lt;&gt;0,AVERAGEIF(F131:BA131,"&gt;0",F131:BA131),0)</f>
        <v/>
      </c>
      <c r="BC131" s="147" t="n"/>
      <c r="BD131" s="385">
        <f>MAXA(F131:BA131)</f>
        <v/>
      </c>
      <c r="BE131" s="1461">
        <f>IF(BD131&lt;&gt;0,VLOOKUP(BD131,$F$10:$BA$10,MATCH(BD131,F131:BA131,0)),"")</f>
        <v/>
      </c>
      <c r="BF131" s="385">
        <f t="array" ref="BF131">MIN(IF(F131:BA131&gt;0,F131:BA131))</f>
        <v/>
      </c>
      <c r="BG131" s="1461">
        <f>IF(BF131&lt;&gt;0,VLOOKUP(BF131,$F$10:$BA$10,MATCH($BF131,$F131:$BA131,0)),"")</f>
        <v/>
      </c>
      <c r="BI131" s="1368">
        <f>HLOOKUP($BI$9,$S$10:$AI$443,1+$BL131,TRUE)</f>
        <v/>
      </c>
      <c r="BJ131" s="1369">
        <f>HLOOKUP($BJ$9,$AJ$10:$AW$443,1+$BL131,TRUE)</f>
        <v/>
      </c>
      <c r="BK131" s="151" t="n"/>
      <c r="BL131" s="387">
        <f>BL130+1</f>
        <v/>
      </c>
      <c r="BM131" s="399" t="n"/>
    </row>
    <row r="132" ht="19.15" customHeight="1" s="18" thickBot="1" thickTop="1">
      <c r="B132" s="1370" t="n"/>
      <c r="C132" s="1353" t="n"/>
      <c r="D132" s="1469" t="inlineStr">
        <is>
          <t>PINRANG 150</t>
        </is>
      </c>
      <c r="E132" s="388" t="inlineStr">
        <is>
          <t>Bakaru 150</t>
        </is>
      </c>
      <c r="F132" s="383">
        <f>(IF(DASHBOARD!$J$2=F7,DASHBOARD!$V$585,IF(DASHBOARD!$J$2=0,0,F132)))</f>
        <v/>
      </c>
      <c r="G132" s="383">
        <f>(IF(DASHBOARD!$J$2=G7,DASHBOARD!$V$585,IF(DASHBOARD!$J$2=0,0,G132)))</f>
        <v/>
      </c>
      <c r="H132" s="383">
        <f>(IF(DASHBOARD!$J$2=H7,DASHBOARD!$V$585,IF(DASHBOARD!$J$2=0,0,H132)))</f>
        <v/>
      </c>
      <c r="I132" s="383">
        <f>(IF(DASHBOARD!$J$2=I7,DASHBOARD!$V$585,IF(DASHBOARD!$J$2=0,0,I132)))</f>
        <v/>
      </c>
      <c r="J132" s="383">
        <f>(IF(DASHBOARD!$J$2=J7,DASHBOARD!$V$585,IF(DASHBOARD!$J$2=0,0,J132)))</f>
        <v/>
      </c>
      <c r="K132" s="383">
        <f>(IF(DASHBOARD!$J$2=K7,DASHBOARD!$V$585,IF(DASHBOARD!$J$2=0,0,K132)))</f>
        <v/>
      </c>
      <c r="L132" s="383">
        <f>(IF(DASHBOARD!$J$2=L7,DASHBOARD!$V$585,IF(DASHBOARD!$J$2=0,0,L132)))</f>
        <v/>
      </c>
      <c r="M132" s="383">
        <f>(IF(DASHBOARD!$J$2=M7,DASHBOARD!$V$585,IF(DASHBOARD!$J$2=0,0,M132)))</f>
        <v/>
      </c>
      <c r="N132" s="383">
        <f>(IF(DASHBOARD!$J$2=N7,DASHBOARD!$V$585,IF(DASHBOARD!$J$2=0,0,N132)))</f>
        <v/>
      </c>
      <c r="O132" s="383">
        <f>(IF(DASHBOARD!$J$2=O7,DASHBOARD!$V$585,IF(DASHBOARD!$J$2=0,0,O132)))</f>
        <v/>
      </c>
      <c r="P132" s="383">
        <f>(IF(DASHBOARD!$J$2=P7,DASHBOARD!$V$585,IF(DASHBOARD!$J$2=0,0,P132)))</f>
        <v/>
      </c>
      <c r="Q132" s="383">
        <f>(IF(DASHBOARD!$J$2=Q7,DASHBOARD!$V$585,IF(DASHBOARD!$J$2=0,0,Q132)))</f>
        <v/>
      </c>
      <c r="R132" s="383">
        <f>(IF(DASHBOARD!$J$2=R7,DASHBOARD!$V$585,IF(DASHBOARD!$J$2=0,0,R132)))</f>
        <v/>
      </c>
      <c r="S132" s="383">
        <f>(IF(DASHBOARD!$J$2=S7,DASHBOARD!$V$585,IF(DASHBOARD!$J$2=0,0,S132)))</f>
        <v/>
      </c>
      <c r="T132" s="383">
        <f>(IF(DASHBOARD!$J$2=T7,DASHBOARD!$V$585,IF(DASHBOARD!$J$2=0,0,T132)))</f>
        <v/>
      </c>
      <c r="U132" s="383">
        <f>(IF(DASHBOARD!$J$2=U7,DASHBOARD!$V$585,IF(DASHBOARD!$J$2=0,0,U132)))</f>
        <v/>
      </c>
      <c r="V132" s="383">
        <f>(IF(DASHBOARD!$J$2=V7,DASHBOARD!$V$585,IF(DASHBOARD!$J$2=0,0,V132)))</f>
        <v/>
      </c>
      <c r="W132" s="383">
        <f>(IF(DASHBOARD!$J$2=W7,DASHBOARD!$V$585,IF(DASHBOARD!$J$2=0,0,W132)))</f>
        <v/>
      </c>
      <c r="X132" s="383">
        <f>(IF(DASHBOARD!$J$2=X7,DASHBOARD!$V$585,IF(DASHBOARD!$J$2=0,0,X132)))</f>
        <v/>
      </c>
      <c r="Y132" s="383">
        <f>(IF(DASHBOARD!$J$2=Y7,DASHBOARD!$V$585,IF(DASHBOARD!$J$2=0,0,Y132)))</f>
        <v/>
      </c>
      <c r="Z132" s="383">
        <f>(IF(DASHBOARD!$J$2=Z7,DASHBOARD!$V$585,IF(DASHBOARD!$J$2=0,0,Z132)))</f>
        <v/>
      </c>
      <c r="AA132" s="383">
        <f>(IF(DASHBOARD!$J$2=AA7,DASHBOARD!$V$585,IF(DASHBOARD!$J$2=0,0,AA132)))</f>
        <v/>
      </c>
      <c r="AB132" s="383">
        <f>(IF(DASHBOARD!$J$2=AB7,DASHBOARD!$V$585,IF(DASHBOARD!$J$2=0,0,AB132)))</f>
        <v/>
      </c>
      <c r="AC132" s="383">
        <f>(IF(DASHBOARD!$J$2=AC7,DASHBOARD!$V$585,IF(DASHBOARD!$J$2=0,0,AC132)))</f>
        <v/>
      </c>
      <c r="AD132" s="383">
        <f>(IF(DASHBOARD!$J$2=AD7,DASHBOARD!$V$585,IF(DASHBOARD!$J$2=0,0,AD132)))</f>
        <v/>
      </c>
      <c r="AE132" s="383">
        <f>(IF(DASHBOARD!$J$2=AE7,DASHBOARD!$V$585,IF(DASHBOARD!$J$2=0,0,AE132)))</f>
        <v/>
      </c>
      <c r="AF132" s="383">
        <f>(IF(DASHBOARD!$J$2=AF7,DASHBOARD!$V$585,IF(DASHBOARD!$J$2=0,0,AF132)))</f>
        <v/>
      </c>
      <c r="AG132" s="383">
        <f>(IF(DASHBOARD!$J$2=AG7,DASHBOARD!$V$585,IF(DASHBOARD!$J$2=0,0,AG132)))</f>
        <v/>
      </c>
      <c r="AH132" s="383">
        <f>(IF(DASHBOARD!$J$2=AH7,DASHBOARD!$V$585,IF(DASHBOARD!$J$2=0,0,AH132)))</f>
        <v/>
      </c>
      <c r="AI132" s="383">
        <f>(IF(DASHBOARD!$J$2=AI7,DASHBOARD!$V$585,IF(DASHBOARD!$J$2=0,0,AI132)))</f>
        <v/>
      </c>
      <c r="AJ132" s="383">
        <f>(IF(DASHBOARD!$J$2=AJ7,DASHBOARD!$V$585,IF(DASHBOARD!$J$2=0,0,AJ132)))</f>
        <v/>
      </c>
      <c r="AK132" s="383">
        <f>(IF(DASHBOARD!$J$2=AK7,DASHBOARD!$V$585,IF(DASHBOARD!$J$2=0,0,AK132)))</f>
        <v/>
      </c>
      <c r="AL132" s="383">
        <f>(IF(DASHBOARD!$J$2=AL7,DASHBOARD!$V$585,IF(DASHBOARD!$J$2=0,0,AL132)))</f>
        <v/>
      </c>
      <c r="AM132" s="383">
        <f>(IF(DASHBOARD!$J$2=AM7,DASHBOARD!$V$585,IF(DASHBOARD!$J$2=0,0,AM132)))</f>
        <v/>
      </c>
      <c r="AN132" s="383">
        <f>(IF(DASHBOARD!$J$2=AN7,DASHBOARD!$V$585,IF(DASHBOARD!$J$2=0,0,AN132)))</f>
        <v/>
      </c>
      <c r="AO132" s="383">
        <f>(IF(DASHBOARD!$J$2=AO7,DASHBOARD!$V$585,IF(DASHBOARD!$J$2=0,0,AO132)))</f>
        <v/>
      </c>
      <c r="AP132" s="383">
        <f>(IF(DASHBOARD!$J$2=AP7,DASHBOARD!$V$585,IF(DASHBOARD!$J$2=0,0,AP132)))</f>
        <v/>
      </c>
      <c r="AQ132" s="383">
        <f>(IF(DASHBOARD!$J$2=AQ7,DASHBOARD!$V$585,IF(DASHBOARD!$J$2=0,0,AQ132)))</f>
        <v/>
      </c>
      <c r="AR132" s="383">
        <f>(IF(DASHBOARD!$J$2=AR7,DASHBOARD!$V$585,IF(DASHBOARD!$J$2=0,0,AR132)))</f>
        <v/>
      </c>
      <c r="AS132" s="383">
        <f>(IF(DASHBOARD!$J$2=AS7,DASHBOARD!$V$585,IF(DASHBOARD!$J$2=0,0,AS132)))</f>
        <v/>
      </c>
      <c r="AT132" s="383">
        <f>(IF(DASHBOARD!$J$2=AT7,DASHBOARD!$V$585,IF(DASHBOARD!$J$2=0,0,AT132)))</f>
        <v/>
      </c>
      <c r="AU132" s="383">
        <f>(IF(DASHBOARD!$J$2=AU7,DASHBOARD!$V$585,IF(DASHBOARD!$J$2=0,0,AU132)))</f>
        <v/>
      </c>
      <c r="AV132" s="383">
        <f>(IF(DASHBOARD!$J$2=AV7,DASHBOARD!$V$585,IF(DASHBOARD!$J$2=0,0,AV132)))</f>
        <v/>
      </c>
      <c r="AW132" s="383">
        <f>(IF(DASHBOARD!$J$2=AW7,DASHBOARD!$V$585,IF(DASHBOARD!$J$2=0,0,AW132)))</f>
        <v/>
      </c>
      <c r="AX132" s="383">
        <f>(IF(DASHBOARD!$J$2=AX7,DASHBOARD!$V$585,IF(DASHBOARD!$J$2=0,0,AX132)))</f>
        <v/>
      </c>
      <c r="AY132" s="383">
        <f>(IF(DASHBOARD!$J$2=AY7,DASHBOARD!$V$585,IF(DASHBOARD!$J$2=0,0,AY132)))</f>
        <v/>
      </c>
      <c r="AZ132" s="383">
        <f>(IF(DASHBOARD!$J$2=AZ7,DASHBOARD!$V$585,IF(DASHBOARD!$J$2=0,0,AZ132)))</f>
        <v/>
      </c>
      <c r="BA132" s="383">
        <f>(IF(DASHBOARD!$J$2=BA7,DASHBOARD!$V$585,IF(DASHBOARD!$J$2=0,0,BA132)))</f>
        <v/>
      </c>
      <c r="BB132" s="384">
        <f>IF(SUM(F132:BA132)&lt;&gt;0,AVERAGEIF(F132:BA132,"&gt;0",F132:BA132),0)</f>
        <v/>
      </c>
      <c r="BC132" s="147" t="n"/>
      <c r="BD132" s="385">
        <f>MAXA(F132:BA132)</f>
        <v/>
      </c>
      <c r="BE132" s="1461">
        <f>IF(BD132&lt;&gt;0,VLOOKUP(BD132,$F$10:$BA$10,MATCH(BD132,F132:BA132,0)),"")</f>
        <v/>
      </c>
      <c r="BF132" s="385">
        <f t="array" ref="BF132">MIN(IF(F132:BA132&gt;0,F132:BA132))</f>
        <v/>
      </c>
      <c r="BG132" s="1461">
        <f>IF(BF132&lt;&gt;0,VLOOKUP(BF132,$F$10:$BA$10,MATCH($BF132,$F132:$BA132,0)),"")</f>
        <v/>
      </c>
      <c r="BI132" s="1368">
        <f>HLOOKUP($BI$9,$S$10:$AI$443,1+$BL132,TRUE)</f>
        <v/>
      </c>
      <c r="BJ132" s="1369">
        <f>HLOOKUP($BJ$9,$AJ$10:$AW$443,1+$BL132,TRUE)</f>
        <v/>
      </c>
      <c r="BK132" s="151" t="n"/>
      <c r="BL132" s="387">
        <f>BL131+1</f>
        <v/>
      </c>
      <c r="BM132" s="399" t="n"/>
    </row>
    <row r="133" ht="19.15" customHeight="1" s="18" thickBot="1" thickTop="1">
      <c r="B133" s="1370" t="n"/>
      <c r="C133" s="1353" t="n"/>
      <c r="D133" s="1463" t="n"/>
      <c r="E133" s="402" t="inlineStr">
        <is>
          <t>Pare 150</t>
        </is>
      </c>
      <c r="F133" s="383">
        <f>(IF(DASHBOARD!$J$2=F7,DASHBOARD!$V$586,IF(DASHBOARD!$J$2=0,0,F133)))</f>
        <v/>
      </c>
      <c r="G133" s="383">
        <f>(IF(DASHBOARD!$J$2=G7,DASHBOARD!$V$586,IF(DASHBOARD!$J$2=0,0,G133)))</f>
        <v/>
      </c>
      <c r="H133" s="383">
        <f>(IF(DASHBOARD!$J$2=H7,DASHBOARD!$V$586,IF(DASHBOARD!$J$2=0,0,H133)))</f>
        <v/>
      </c>
      <c r="I133" s="383">
        <f>(IF(DASHBOARD!$J$2=I7,DASHBOARD!$V$586,IF(DASHBOARD!$J$2=0,0,I133)))</f>
        <v/>
      </c>
      <c r="J133" s="383">
        <f>(IF(DASHBOARD!$J$2=J7,DASHBOARD!$V$586,IF(DASHBOARD!$J$2=0,0,J133)))</f>
        <v/>
      </c>
      <c r="K133" s="383">
        <f>(IF(DASHBOARD!$J$2=K7,DASHBOARD!$V$586,IF(DASHBOARD!$J$2=0,0,K133)))</f>
        <v/>
      </c>
      <c r="L133" s="383">
        <f>(IF(DASHBOARD!$J$2=L7,DASHBOARD!$V$586,IF(DASHBOARD!$J$2=0,0,L133)))</f>
        <v/>
      </c>
      <c r="M133" s="383">
        <f>(IF(DASHBOARD!$J$2=M7,DASHBOARD!$V$586,IF(DASHBOARD!$J$2=0,0,M133)))</f>
        <v/>
      </c>
      <c r="N133" s="383">
        <f>(IF(DASHBOARD!$J$2=N7,DASHBOARD!$V$586,IF(DASHBOARD!$J$2=0,0,N133)))</f>
        <v/>
      </c>
      <c r="O133" s="383">
        <f>(IF(DASHBOARD!$J$2=O7,DASHBOARD!$V$586,IF(DASHBOARD!$J$2=0,0,O133)))</f>
        <v/>
      </c>
      <c r="P133" s="383">
        <f>(IF(DASHBOARD!$J$2=P7,DASHBOARD!$V$586,IF(DASHBOARD!$J$2=0,0,P133)))</f>
        <v/>
      </c>
      <c r="Q133" s="383">
        <f>(IF(DASHBOARD!$J$2=Q7,DASHBOARD!$V$586,IF(DASHBOARD!$J$2=0,0,Q133)))</f>
        <v/>
      </c>
      <c r="R133" s="383">
        <f>(IF(DASHBOARD!$J$2=R7,DASHBOARD!$V$586,IF(DASHBOARD!$J$2=0,0,R133)))</f>
        <v/>
      </c>
      <c r="S133" s="383">
        <f>(IF(DASHBOARD!$J$2=S7,DASHBOARD!$V$586,IF(DASHBOARD!$J$2=0,0,S133)))</f>
        <v/>
      </c>
      <c r="T133" s="383">
        <f>(IF(DASHBOARD!$J$2=T7,DASHBOARD!$V$586,IF(DASHBOARD!$J$2=0,0,T133)))</f>
        <v/>
      </c>
      <c r="U133" s="383">
        <f>(IF(DASHBOARD!$J$2=U7,DASHBOARD!$V$586,IF(DASHBOARD!$J$2=0,0,U133)))</f>
        <v/>
      </c>
      <c r="V133" s="383">
        <f>(IF(DASHBOARD!$J$2=V7,DASHBOARD!$V$586,IF(DASHBOARD!$J$2=0,0,V133)))</f>
        <v/>
      </c>
      <c r="W133" s="383">
        <f>(IF(DASHBOARD!$J$2=W7,DASHBOARD!$V$586,IF(DASHBOARD!$J$2=0,0,W133)))</f>
        <v/>
      </c>
      <c r="X133" s="383">
        <f>(IF(DASHBOARD!$J$2=X7,DASHBOARD!$V$586,IF(DASHBOARD!$J$2=0,0,X133)))</f>
        <v/>
      </c>
      <c r="Y133" s="383">
        <f>(IF(DASHBOARD!$J$2=Y7,DASHBOARD!$V$586,IF(DASHBOARD!$J$2=0,0,Y133)))</f>
        <v/>
      </c>
      <c r="Z133" s="383">
        <f>(IF(DASHBOARD!$J$2=Z7,DASHBOARD!$V$586,IF(DASHBOARD!$J$2=0,0,Z133)))</f>
        <v/>
      </c>
      <c r="AA133" s="383">
        <f>(IF(DASHBOARD!$J$2=AA7,DASHBOARD!$V$586,IF(DASHBOARD!$J$2=0,0,AA133)))</f>
        <v/>
      </c>
      <c r="AB133" s="383">
        <f>(IF(DASHBOARD!$J$2=AB7,DASHBOARD!$V$586,IF(DASHBOARD!$J$2=0,0,AB133)))</f>
        <v/>
      </c>
      <c r="AC133" s="383">
        <f>(IF(DASHBOARD!$J$2=AC7,DASHBOARD!$V$586,IF(DASHBOARD!$J$2=0,0,AC133)))</f>
        <v/>
      </c>
      <c r="AD133" s="383">
        <f>(IF(DASHBOARD!$J$2=AD7,DASHBOARD!$V$586,IF(DASHBOARD!$J$2=0,0,AD133)))</f>
        <v/>
      </c>
      <c r="AE133" s="383">
        <f>(IF(DASHBOARD!$J$2=AE7,DASHBOARD!$V$586,IF(DASHBOARD!$J$2=0,0,AE133)))</f>
        <v/>
      </c>
      <c r="AF133" s="383">
        <f>(IF(DASHBOARD!$J$2=AF7,DASHBOARD!$V$586,IF(DASHBOARD!$J$2=0,0,AF133)))</f>
        <v/>
      </c>
      <c r="AG133" s="383">
        <f>(IF(DASHBOARD!$J$2=AG7,DASHBOARD!$V$586,IF(DASHBOARD!$J$2=0,0,AG133)))</f>
        <v/>
      </c>
      <c r="AH133" s="383">
        <f>(IF(DASHBOARD!$J$2=AH7,DASHBOARD!$V$586,IF(DASHBOARD!$J$2=0,0,AH133)))</f>
        <v/>
      </c>
      <c r="AI133" s="383">
        <f>(IF(DASHBOARD!$J$2=AI7,DASHBOARD!$V$586,IF(DASHBOARD!$J$2=0,0,AI133)))</f>
        <v/>
      </c>
      <c r="AJ133" s="383">
        <f>(IF(DASHBOARD!$J$2=AJ7,DASHBOARD!$V$586,IF(DASHBOARD!$J$2=0,0,AJ133)))</f>
        <v/>
      </c>
      <c r="AK133" s="383">
        <f>(IF(DASHBOARD!$J$2=AK7,DASHBOARD!$V$586,IF(DASHBOARD!$J$2=0,0,AK133)))</f>
        <v/>
      </c>
      <c r="AL133" s="383">
        <f>(IF(DASHBOARD!$J$2=AL7,DASHBOARD!$V$586,IF(DASHBOARD!$J$2=0,0,AL133)))</f>
        <v/>
      </c>
      <c r="AM133" s="383">
        <f>(IF(DASHBOARD!$J$2=AM7,DASHBOARD!$V$586,IF(DASHBOARD!$J$2=0,0,AM133)))</f>
        <v/>
      </c>
      <c r="AN133" s="383">
        <f>(IF(DASHBOARD!$J$2=AN7,DASHBOARD!$V$586,IF(DASHBOARD!$J$2=0,0,AN133)))</f>
        <v/>
      </c>
      <c r="AO133" s="383">
        <f>(IF(DASHBOARD!$J$2=AO7,DASHBOARD!$V$586,IF(DASHBOARD!$J$2=0,0,AO133)))</f>
        <v/>
      </c>
      <c r="AP133" s="383">
        <f>(IF(DASHBOARD!$J$2=AP7,DASHBOARD!$V$586,IF(DASHBOARD!$J$2=0,0,AP133)))</f>
        <v/>
      </c>
      <c r="AQ133" s="383">
        <f>(IF(DASHBOARD!$J$2=AQ7,DASHBOARD!$V$586,IF(DASHBOARD!$J$2=0,0,AQ133)))</f>
        <v/>
      </c>
      <c r="AR133" s="383">
        <f>(IF(DASHBOARD!$J$2=AR7,DASHBOARD!$V$586,IF(DASHBOARD!$J$2=0,0,AR133)))</f>
        <v/>
      </c>
      <c r="AS133" s="383">
        <f>(IF(DASHBOARD!$J$2=AS7,DASHBOARD!$V$586,IF(DASHBOARD!$J$2=0,0,AS133)))</f>
        <v/>
      </c>
      <c r="AT133" s="383">
        <f>(IF(DASHBOARD!$J$2=AT7,DASHBOARD!$V$586,IF(DASHBOARD!$J$2=0,0,AT133)))</f>
        <v/>
      </c>
      <c r="AU133" s="383">
        <f>(IF(DASHBOARD!$J$2=AU7,DASHBOARD!$V$586,IF(DASHBOARD!$J$2=0,0,AU133)))</f>
        <v/>
      </c>
      <c r="AV133" s="383">
        <f>(IF(DASHBOARD!$J$2=AV7,DASHBOARD!$V$586,IF(DASHBOARD!$J$2=0,0,AV133)))</f>
        <v/>
      </c>
      <c r="AW133" s="383">
        <f>(IF(DASHBOARD!$J$2=AW7,DASHBOARD!$V$586,IF(DASHBOARD!$J$2=0,0,AW133)))</f>
        <v/>
      </c>
      <c r="AX133" s="383">
        <f>(IF(DASHBOARD!$J$2=AX7,DASHBOARD!$V$586,IF(DASHBOARD!$J$2=0,0,AX133)))</f>
        <v/>
      </c>
      <c r="AY133" s="383">
        <f>(IF(DASHBOARD!$J$2=AY7,DASHBOARD!$V$586,IF(DASHBOARD!$J$2=0,0,AY133)))</f>
        <v/>
      </c>
      <c r="AZ133" s="383">
        <f>(IF(DASHBOARD!$J$2=AZ7,DASHBOARD!$V$586,IF(DASHBOARD!$J$2=0,0,AZ133)))</f>
        <v/>
      </c>
      <c r="BA133" s="383">
        <f>(IF(DASHBOARD!$J$2=BA7,DASHBOARD!$V$586,IF(DASHBOARD!$J$2=0,0,BA133)))</f>
        <v/>
      </c>
      <c r="BB133" s="384">
        <f>IF(SUM(F133:BA133)&lt;&gt;0,AVERAGEIF(F133:BA133,"&gt;0",F133:BA133),0)</f>
        <v/>
      </c>
      <c r="BC133" s="147" t="n"/>
      <c r="BD133" s="385">
        <f>MAXA(F133:BA133)</f>
        <v/>
      </c>
      <c r="BE133" s="1461">
        <f>IF(BD133&lt;&gt;0,VLOOKUP(BD133,$F$10:$BA$10,MATCH(BD133,F133:BA133,0)),"")</f>
        <v/>
      </c>
      <c r="BF133" s="385">
        <f t="array" ref="BF133">MIN(IF(F133:BA133&gt;0,F133:BA133))</f>
        <v/>
      </c>
      <c r="BG133" s="1461">
        <f>IF(BF133&lt;&gt;0,VLOOKUP(BF133,$F$10:$BA$10,MATCH($BF133,$F133:$BA133,0)),"")</f>
        <v/>
      </c>
      <c r="BI133" s="1368">
        <f>HLOOKUP($BI$9,$S$10:$AI$443,1+$BL133,TRUE)</f>
        <v/>
      </c>
      <c r="BJ133" s="1369">
        <f>HLOOKUP($BJ$9,$AJ$10:$AW$443,1+$BL133,TRUE)</f>
        <v/>
      </c>
      <c r="BK133" s="151" t="n"/>
      <c r="BL133" s="387">
        <f>BL132+1</f>
        <v/>
      </c>
      <c r="BM133" s="399" t="n"/>
    </row>
    <row r="134" ht="19.15" customHeight="1" s="18" thickBot="1" thickTop="1">
      <c r="B134" s="1370" t="n"/>
      <c r="C134" s="1353" t="n"/>
      <c r="D134" s="328" t="n"/>
      <c r="E134" s="402" t="n"/>
      <c r="F134" s="383" t="n"/>
      <c r="G134" s="383" t="n"/>
      <c r="H134" s="383" t="n"/>
      <c r="I134" s="383" t="n"/>
      <c r="J134" s="383" t="n"/>
      <c r="K134" s="383" t="n"/>
      <c r="L134" s="383" t="n"/>
      <c r="M134" s="383" t="n"/>
      <c r="N134" s="383" t="n"/>
      <c r="O134" s="383" t="n"/>
      <c r="P134" s="383" t="n"/>
      <c r="Q134" s="383" t="n"/>
      <c r="R134" s="383" t="n"/>
      <c r="S134" s="383" t="n"/>
      <c r="T134" s="383" t="n"/>
      <c r="U134" s="383" t="n"/>
      <c r="V134" s="383" t="n"/>
      <c r="W134" s="383" t="n"/>
      <c r="X134" s="383" t="n"/>
      <c r="Y134" s="383" t="n"/>
      <c r="Z134" s="383" t="n"/>
      <c r="AA134" s="383" t="n"/>
      <c r="AB134" s="383" t="n"/>
      <c r="AC134" s="383" t="n"/>
      <c r="AD134" s="383" t="n"/>
      <c r="AE134" s="383" t="n"/>
      <c r="AF134" s="383" t="n"/>
      <c r="AG134" s="383" t="n"/>
      <c r="AH134" s="383" t="n"/>
      <c r="AI134" s="383" t="n"/>
      <c r="AJ134" s="383" t="n"/>
      <c r="AK134" s="383" t="n"/>
      <c r="AL134" s="383" t="n"/>
      <c r="AM134" s="383" t="n"/>
      <c r="AN134" s="383" t="n"/>
      <c r="AO134" s="383" t="n"/>
      <c r="AP134" s="383" t="n"/>
      <c r="AQ134" s="383" t="n"/>
      <c r="AR134" s="383" t="n"/>
      <c r="AS134" s="383" t="n"/>
      <c r="AT134" s="383" t="n"/>
      <c r="AU134" s="383" t="n"/>
      <c r="AV134" s="383" t="n"/>
      <c r="AW134" s="383" t="n"/>
      <c r="AX134" s="383" t="n"/>
      <c r="AY134" s="383" t="n"/>
      <c r="AZ134" s="383" t="n"/>
      <c r="BA134" s="383" t="n"/>
      <c r="BB134" s="384">
        <f>IF(SUM(F134:BA134)&lt;&gt;0,AVERAGEIF(F134:BA134,"&gt;0",F134:BA134),0)</f>
        <v/>
      </c>
      <c r="BC134" s="147" t="n"/>
      <c r="BD134" s="385">
        <f>MAXA(F134:BA134)</f>
        <v/>
      </c>
      <c r="BE134" s="1461">
        <f>IF(BD134&lt;&gt;0,VLOOKUP(BD134,$F$10:$BA$10,MATCH(BD134,F134:BA134,0)),"")</f>
        <v/>
      </c>
      <c r="BF134" s="385">
        <f t="array" ref="BF134">MIN(IF(F134:BA134&gt;0,F134:BA134))</f>
        <v/>
      </c>
      <c r="BG134" s="1461">
        <f>IF(BF134&lt;&gt;0,VLOOKUP(BF134,$F$10:$BA$10,MATCH($BF134,$F134:$BA134,0)),"")</f>
        <v/>
      </c>
      <c r="BI134" s="1368">
        <f>HLOOKUP($BI$9,$S$10:$AI$443,1+$BL134,TRUE)</f>
        <v/>
      </c>
      <c r="BJ134" s="1369">
        <f>HLOOKUP($BJ$9,$AJ$10:$AW$443,1+$BL134,TRUE)</f>
        <v/>
      </c>
      <c r="BK134" s="151" t="n"/>
      <c r="BL134" s="387">
        <f>BL133+1</f>
        <v/>
      </c>
      <c r="BM134" s="399" t="n"/>
    </row>
    <row r="135" ht="20.25" customHeight="1" s="18" thickBot="1" thickTop="1">
      <c r="B135" s="1370" t="n"/>
      <c r="C135" s="1353" t="n"/>
      <c r="D135" s="1469" t="inlineStr">
        <is>
          <t>BAKARU 150</t>
        </is>
      </c>
      <c r="E135" s="388" t="inlineStr">
        <is>
          <t>Polmas 150</t>
        </is>
      </c>
      <c r="F135" s="383">
        <f>(IF(DASHBOARD!$J$2=F7,DASHBOARD!$V$594,IF(DASHBOARD!$J$2=0,0,F135)))</f>
        <v/>
      </c>
      <c r="G135" s="383">
        <f>(IF(DASHBOARD!$J$2=G7,DASHBOARD!$V$594,IF(DASHBOARD!$J$2=0,0,G135)))</f>
        <v/>
      </c>
      <c r="H135" s="383">
        <f>(IF(DASHBOARD!$J$2=H7,DASHBOARD!$V$594,IF(DASHBOARD!$J$2=0,0,H135)))</f>
        <v/>
      </c>
      <c r="I135" s="383">
        <f>(IF(DASHBOARD!$J$2=I7,DASHBOARD!$V$594,IF(DASHBOARD!$J$2=0,0,I135)))</f>
        <v/>
      </c>
      <c r="J135" s="383">
        <f>(IF(DASHBOARD!$J$2=J7,DASHBOARD!$V$594,IF(DASHBOARD!$J$2=0,0,J135)))</f>
        <v/>
      </c>
      <c r="K135" s="383">
        <f>(IF(DASHBOARD!$J$2=K7,DASHBOARD!$V$594,IF(DASHBOARD!$J$2=0,0,K135)))</f>
        <v/>
      </c>
      <c r="L135" s="383">
        <f>(IF(DASHBOARD!$J$2=L7,DASHBOARD!$V$594,IF(DASHBOARD!$J$2=0,0,L135)))</f>
        <v/>
      </c>
      <c r="M135" s="383">
        <f>(IF(DASHBOARD!$J$2=M7,DASHBOARD!$V$594,IF(DASHBOARD!$J$2=0,0,M135)))</f>
        <v/>
      </c>
      <c r="N135" s="383">
        <f>(IF(DASHBOARD!$J$2=N7,DASHBOARD!$V$594,IF(DASHBOARD!$J$2=0,0,N135)))</f>
        <v/>
      </c>
      <c r="O135" s="383">
        <f>(IF(DASHBOARD!$J$2=O7,DASHBOARD!$V$594,IF(DASHBOARD!$J$2=0,0,O135)))</f>
        <v/>
      </c>
      <c r="P135" s="383">
        <f>(IF(DASHBOARD!$J$2=P7,DASHBOARD!$V$594,IF(DASHBOARD!$J$2=0,0,P135)))</f>
        <v/>
      </c>
      <c r="Q135" s="383">
        <f>(IF(DASHBOARD!$J$2=Q7,DASHBOARD!$V$594,IF(DASHBOARD!$J$2=0,0,Q135)))</f>
        <v/>
      </c>
      <c r="R135" s="383">
        <f>(IF(DASHBOARD!$J$2=R7,DASHBOARD!$V$594,IF(DASHBOARD!$J$2=0,0,R135)))</f>
        <v/>
      </c>
      <c r="S135" s="383">
        <f>(IF(DASHBOARD!$J$2=S7,DASHBOARD!$V$594,IF(DASHBOARD!$J$2=0,0,S135)))</f>
        <v/>
      </c>
      <c r="T135" s="383">
        <f>(IF(DASHBOARD!$J$2=T7,DASHBOARD!$V$594,IF(DASHBOARD!$J$2=0,0,T135)))</f>
        <v/>
      </c>
      <c r="U135" s="383">
        <f>(IF(DASHBOARD!$J$2=U7,DASHBOARD!$V$594,IF(DASHBOARD!$J$2=0,0,U135)))</f>
        <v/>
      </c>
      <c r="V135" s="383">
        <f>(IF(DASHBOARD!$J$2=V7,DASHBOARD!$V$594,IF(DASHBOARD!$J$2=0,0,V135)))</f>
        <v/>
      </c>
      <c r="W135" s="383">
        <f>(IF(DASHBOARD!$J$2=W7,DASHBOARD!$V$594,IF(DASHBOARD!$J$2=0,0,W135)))</f>
        <v/>
      </c>
      <c r="X135" s="383">
        <f>(IF(DASHBOARD!$J$2=X7,DASHBOARD!$V$594,IF(DASHBOARD!$J$2=0,0,X135)))</f>
        <v/>
      </c>
      <c r="Y135" s="383">
        <f>(IF(DASHBOARD!$J$2=Y7,DASHBOARD!$V$594,IF(DASHBOARD!$J$2=0,0,Y135)))</f>
        <v/>
      </c>
      <c r="Z135" s="383">
        <f>(IF(DASHBOARD!$J$2=Z7,DASHBOARD!$V$594,IF(DASHBOARD!$J$2=0,0,Z135)))</f>
        <v/>
      </c>
      <c r="AA135" s="383">
        <f>(IF(DASHBOARD!$J$2=AA7,DASHBOARD!$V$594,IF(DASHBOARD!$J$2=0,0,AA135)))</f>
        <v/>
      </c>
      <c r="AB135" s="383">
        <f>(IF(DASHBOARD!$J$2=AB7,DASHBOARD!$V$594,IF(DASHBOARD!$J$2=0,0,AB135)))</f>
        <v/>
      </c>
      <c r="AC135" s="383">
        <f>(IF(DASHBOARD!$J$2=AC7,DASHBOARD!$V$594,IF(DASHBOARD!$J$2=0,0,AC135)))</f>
        <v/>
      </c>
      <c r="AD135" s="383">
        <f>(IF(DASHBOARD!$J$2=AD7,DASHBOARD!$V$594,IF(DASHBOARD!$J$2=0,0,AD135)))</f>
        <v/>
      </c>
      <c r="AE135" s="383">
        <f>(IF(DASHBOARD!$J$2=AE7,DASHBOARD!$V$594,IF(DASHBOARD!$J$2=0,0,AE135)))</f>
        <v/>
      </c>
      <c r="AF135" s="383">
        <f>(IF(DASHBOARD!$J$2=AF7,DASHBOARD!$V$594,IF(DASHBOARD!$J$2=0,0,AF135)))</f>
        <v/>
      </c>
      <c r="AG135" s="383">
        <f>(IF(DASHBOARD!$J$2=AG7,DASHBOARD!$V$594,IF(DASHBOARD!$J$2=0,0,AG135)))</f>
        <v/>
      </c>
      <c r="AH135" s="383">
        <f>(IF(DASHBOARD!$J$2=AH7,DASHBOARD!$V$594,IF(DASHBOARD!$J$2=0,0,AH135)))</f>
        <v/>
      </c>
      <c r="AI135" s="383">
        <f>(IF(DASHBOARD!$J$2=AI7,DASHBOARD!$V$594,IF(DASHBOARD!$J$2=0,0,AI135)))</f>
        <v/>
      </c>
      <c r="AJ135" s="383">
        <f>(IF(DASHBOARD!$J$2=AJ7,DASHBOARD!$V$594,IF(DASHBOARD!$J$2=0,0,AJ135)))</f>
        <v/>
      </c>
      <c r="AK135" s="383">
        <f>(IF(DASHBOARD!$J$2=AK7,DASHBOARD!$V$594,IF(DASHBOARD!$J$2=0,0,AK135)))</f>
        <v/>
      </c>
      <c r="AL135" s="383">
        <f>(IF(DASHBOARD!$J$2=AL7,DASHBOARD!$V$594,IF(DASHBOARD!$J$2=0,0,AL135)))</f>
        <v/>
      </c>
      <c r="AM135" s="383">
        <f>(IF(DASHBOARD!$J$2=AM7,DASHBOARD!$V$594,IF(DASHBOARD!$J$2=0,0,AM135)))</f>
        <v/>
      </c>
      <c r="AN135" s="383">
        <f>(IF(DASHBOARD!$J$2=AN7,DASHBOARD!$V$594,IF(DASHBOARD!$J$2=0,0,AN135)))</f>
        <v/>
      </c>
      <c r="AO135" s="383">
        <f>(IF(DASHBOARD!$J$2=AO7,DASHBOARD!$V$594,IF(DASHBOARD!$J$2=0,0,AO135)))</f>
        <v/>
      </c>
      <c r="AP135" s="383">
        <f>(IF(DASHBOARD!$J$2=AP7,DASHBOARD!$V$594,IF(DASHBOARD!$J$2=0,0,AP135)))</f>
        <v/>
      </c>
      <c r="AQ135" s="383">
        <f>(IF(DASHBOARD!$J$2=AQ7,DASHBOARD!$V$594,IF(DASHBOARD!$J$2=0,0,AQ135)))</f>
        <v/>
      </c>
      <c r="AR135" s="383">
        <f>(IF(DASHBOARD!$J$2=AR7,DASHBOARD!$V$594,IF(DASHBOARD!$J$2=0,0,AR135)))</f>
        <v/>
      </c>
      <c r="AS135" s="383">
        <f>(IF(DASHBOARD!$J$2=AS7,DASHBOARD!$V$594,IF(DASHBOARD!$J$2=0,0,AS135)))</f>
        <v/>
      </c>
      <c r="AT135" s="383">
        <f>(IF(DASHBOARD!$J$2=AT7,DASHBOARD!$V$594,IF(DASHBOARD!$J$2=0,0,AT135)))</f>
        <v/>
      </c>
      <c r="AU135" s="383">
        <f>(IF(DASHBOARD!$J$2=AU7,DASHBOARD!$V$594,IF(DASHBOARD!$J$2=0,0,AU135)))</f>
        <v/>
      </c>
      <c r="AV135" s="383">
        <f>(IF(DASHBOARD!$J$2=AV7,DASHBOARD!$V$594,IF(DASHBOARD!$J$2=0,0,AV135)))</f>
        <v/>
      </c>
      <c r="AW135" s="383">
        <f>(IF(DASHBOARD!$J$2=AW7,DASHBOARD!$V$594,IF(DASHBOARD!$J$2=0,0,AW135)))</f>
        <v/>
      </c>
      <c r="AX135" s="383">
        <f>(IF(DASHBOARD!$J$2=AX7,DASHBOARD!$V$594,IF(DASHBOARD!$J$2=0,0,AX135)))</f>
        <v/>
      </c>
      <c r="AY135" s="383">
        <f>(IF(DASHBOARD!$J$2=AY7,DASHBOARD!$V$594,IF(DASHBOARD!$J$2=0,0,AY135)))</f>
        <v/>
      </c>
      <c r="AZ135" s="383">
        <f>(IF(DASHBOARD!$J$2=AZ7,DASHBOARD!$V$594,IF(DASHBOARD!$J$2=0,0,AZ135)))</f>
        <v/>
      </c>
      <c r="BA135" s="383">
        <f>(IF(DASHBOARD!$J$2=BA7,DASHBOARD!$V$594,IF(DASHBOARD!$J$2=0,0,BA135)))</f>
        <v/>
      </c>
      <c r="BB135" s="384">
        <f>IF(SUM(F135:BA135)&lt;&gt;0,AVERAGEIF(F135:BA135,"&gt;0",F135:BA135),0)</f>
        <v/>
      </c>
      <c r="BC135" s="147" t="n"/>
      <c r="BD135" s="385">
        <f>MAXA(F135:BA135)</f>
        <v/>
      </c>
      <c r="BE135" s="1461">
        <f>IF(BD135&lt;&gt;0,VLOOKUP(BD135,$F$10:$BA$10,MATCH(BD135,F135:BA135,0)),"")</f>
        <v/>
      </c>
      <c r="BF135" s="385">
        <f t="array" ref="BF135">MIN(IF(F135:BA135&gt;0,F135:BA135))</f>
        <v/>
      </c>
      <c r="BG135" s="1461">
        <f>IF(BF135&lt;&gt;0,VLOOKUP(BF135,$F$10:$BA$10,MATCH($BF135,$F135:$BA135,0)),"")</f>
        <v/>
      </c>
      <c r="BI135" s="1368">
        <f>HLOOKUP($BI$9,$S$10:$AI$443,1+$BL135,TRUE)</f>
        <v/>
      </c>
      <c r="BJ135" s="1369">
        <f>HLOOKUP($BJ$9,$AJ$10:$AW$443,1+$BL135,TRUE)</f>
        <v/>
      </c>
      <c r="BK135" s="151" t="n"/>
      <c r="BL135" s="387">
        <f>BL134+1</f>
        <v/>
      </c>
      <c r="BM135" s="399" t="n"/>
    </row>
    <row r="136" ht="20.25" customHeight="1" s="18" thickBot="1" thickTop="1">
      <c r="B136" s="1370" t="n"/>
      <c r="C136" s="1353" t="n"/>
      <c r="D136" s="1463" t="n"/>
      <c r="E136" s="402" t="inlineStr">
        <is>
          <t>Pinrang 150</t>
        </is>
      </c>
      <c r="F136" s="383">
        <f>(IF(DASHBOARD!$J$2=F7,DASHBOARD!$V$593,IF(DASHBOARD!$J$2=0,0,F136)))</f>
        <v/>
      </c>
      <c r="G136" s="383">
        <f>(IF(DASHBOARD!$J$2=G7,DASHBOARD!$V$593,IF(DASHBOARD!$J$2=0,0,G136)))</f>
        <v/>
      </c>
      <c r="H136" s="383">
        <f>(IF(DASHBOARD!$J$2=H7,DASHBOARD!$V$593,IF(DASHBOARD!$J$2=0,0,H136)))</f>
        <v/>
      </c>
      <c r="I136" s="383">
        <f>(IF(DASHBOARD!$J$2=I7,DASHBOARD!$V$593,IF(DASHBOARD!$J$2=0,0,I136)))</f>
        <v/>
      </c>
      <c r="J136" s="383">
        <f>(IF(DASHBOARD!$J$2=J7,DASHBOARD!$V$593,IF(DASHBOARD!$J$2=0,0,J136)))</f>
        <v/>
      </c>
      <c r="K136" s="383">
        <f>(IF(DASHBOARD!$J$2=K7,DASHBOARD!$V$593,IF(DASHBOARD!$J$2=0,0,K136)))</f>
        <v/>
      </c>
      <c r="L136" s="383">
        <f>(IF(DASHBOARD!$J$2=L7,DASHBOARD!$V$593,IF(DASHBOARD!$J$2=0,0,L136)))</f>
        <v/>
      </c>
      <c r="M136" s="383">
        <f>(IF(DASHBOARD!$J$2=M7,DASHBOARD!$V$593,IF(DASHBOARD!$J$2=0,0,M136)))</f>
        <v/>
      </c>
      <c r="N136" s="383">
        <f>(IF(DASHBOARD!$J$2=N7,DASHBOARD!$V$593,IF(DASHBOARD!$J$2=0,0,N136)))</f>
        <v/>
      </c>
      <c r="O136" s="383">
        <f>(IF(DASHBOARD!$J$2=O7,DASHBOARD!$V$593,IF(DASHBOARD!$J$2=0,0,O136)))</f>
        <v/>
      </c>
      <c r="P136" s="383">
        <f>(IF(DASHBOARD!$J$2=P7,DASHBOARD!$V$593,IF(DASHBOARD!$J$2=0,0,P136)))</f>
        <v/>
      </c>
      <c r="Q136" s="383">
        <f>(IF(DASHBOARD!$J$2=Q7,DASHBOARD!$V$593,IF(DASHBOARD!$J$2=0,0,Q136)))</f>
        <v/>
      </c>
      <c r="R136" s="383">
        <f>(IF(DASHBOARD!$J$2=R7,DASHBOARD!$V$593,IF(DASHBOARD!$J$2=0,0,R136)))</f>
        <v/>
      </c>
      <c r="S136" s="383">
        <f>(IF(DASHBOARD!$J$2=S7,DASHBOARD!$V$593,IF(DASHBOARD!$J$2=0,0,S136)))</f>
        <v/>
      </c>
      <c r="T136" s="383">
        <f>(IF(DASHBOARD!$J$2=T7,DASHBOARD!$V$593,IF(DASHBOARD!$J$2=0,0,T136)))</f>
        <v/>
      </c>
      <c r="U136" s="383">
        <f>(IF(DASHBOARD!$J$2=U7,DASHBOARD!$V$593,IF(DASHBOARD!$J$2=0,0,U136)))</f>
        <v/>
      </c>
      <c r="V136" s="383">
        <f>(IF(DASHBOARD!$J$2=V7,DASHBOARD!$V$593,IF(DASHBOARD!$J$2=0,0,V136)))</f>
        <v/>
      </c>
      <c r="W136" s="383">
        <f>(IF(DASHBOARD!$J$2=W7,DASHBOARD!$V$593,IF(DASHBOARD!$J$2=0,0,W136)))</f>
        <v/>
      </c>
      <c r="X136" s="383">
        <f>(IF(DASHBOARD!$J$2=X7,DASHBOARD!$V$593,IF(DASHBOARD!$J$2=0,0,X136)))</f>
        <v/>
      </c>
      <c r="Y136" s="383">
        <f>(IF(DASHBOARD!$J$2=Y7,DASHBOARD!$V$593,IF(DASHBOARD!$J$2=0,0,Y136)))</f>
        <v/>
      </c>
      <c r="Z136" s="383">
        <f>(IF(DASHBOARD!$J$2=Z7,DASHBOARD!$V$593,IF(DASHBOARD!$J$2=0,0,Z136)))</f>
        <v/>
      </c>
      <c r="AA136" s="383">
        <f>(IF(DASHBOARD!$J$2=AA7,DASHBOARD!$V$593,IF(DASHBOARD!$J$2=0,0,AA136)))</f>
        <v/>
      </c>
      <c r="AB136" s="383">
        <f>(IF(DASHBOARD!$J$2=AB7,DASHBOARD!$V$593,IF(DASHBOARD!$J$2=0,0,AB136)))</f>
        <v/>
      </c>
      <c r="AC136" s="383">
        <f>(IF(DASHBOARD!$J$2=AC7,DASHBOARD!$V$593,IF(DASHBOARD!$J$2=0,0,AC136)))</f>
        <v/>
      </c>
      <c r="AD136" s="383">
        <f>(IF(DASHBOARD!$J$2=AD7,DASHBOARD!$V$593,IF(DASHBOARD!$J$2=0,0,AD136)))</f>
        <v/>
      </c>
      <c r="AE136" s="383">
        <f>(IF(DASHBOARD!$J$2=AE7,DASHBOARD!$V$593,IF(DASHBOARD!$J$2=0,0,AE136)))</f>
        <v/>
      </c>
      <c r="AF136" s="383">
        <f>(IF(DASHBOARD!$J$2=AF7,DASHBOARD!$V$593,IF(DASHBOARD!$J$2=0,0,AF136)))</f>
        <v/>
      </c>
      <c r="AG136" s="383">
        <f>(IF(DASHBOARD!$J$2=AG7,DASHBOARD!$V$593,IF(DASHBOARD!$J$2=0,0,AG136)))</f>
        <v/>
      </c>
      <c r="AH136" s="383">
        <f>(IF(DASHBOARD!$J$2=AH7,DASHBOARD!$V$593,IF(DASHBOARD!$J$2=0,0,AH136)))</f>
        <v/>
      </c>
      <c r="AI136" s="383">
        <f>(IF(DASHBOARD!$J$2=AI7,DASHBOARD!$V$593,IF(DASHBOARD!$J$2=0,0,AI136)))</f>
        <v/>
      </c>
      <c r="AJ136" s="383">
        <f>(IF(DASHBOARD!$J$2=AJ7,DASHBOARD!$V$593,IF(DASHBOARD!$J$2=0,0,AJ136)))</f>
        <v/>
      </c>
      <c r="AK136" s="383">
        <f>(IF(DASHBOARD!$J$2=AK7,DASHBOARD!$V$593,IF(DASHBOARD!$J$2=0,0,AK136)))</f>
        <v/>
      </c>
      <c r="AL136" s="383">
        <f>(IF(DASHBOARD!$J$2=AL7,DASHBOARD!$V$593,IF(DASHBOARD!$J$2=0,0,AL136)))</f>
        <v/>
      </c>
      <c r="AM136" s="383">
        <f>(IF(DASHBOARD!$J$2=AM7,DASHBOARD!$V$593,IF(DASHBOARD!$J$2=0,0,AM136)))</f>
        <v/>
      </c>
      <c r="AN136" s="383">
        <f>(IF(DASHBOARD!$J$2=AN7,DASHBOARD!$V$593,IF(DASHBOARD!$J$2=0,0,AN136)))</f>
        <v/>
      </c>
      <c r="AO136" s="383">
        <f>(IF(DASHBOARD!$J$2=AO7,DASHBOARD!$V$593,IF(DASHBOARD!$J$2=0,0,AO136)))</f>
        <v/>
      </c>
      <c r="AP136" s="383">
        <f>(IF(DASHBOARD!$J$2=AP7,DASHBOARD!$V$593,IF(DASHBOARD!$J$2=0,0,AP136)))</f>
        <v/>
      </c>
      <c r="AQ136" s="383">
        <f>(IF(DASHBOARD!$J$2=AQ7,DASHBOARD!$V$593,IF(DASHBOARD!$J$2=0,0,AQ136)))</f>
        <v/>
      </c>
      <c r="AR136" s="383">
        <f>(IF(DASHBOARD!$J$2=AR7,DASHBOARD!$V$593,IF(DASHBOARD!$J$2=0,0,AR136)))</f>
        <v/>
      </c>
      <c r="AS136" s="383">
        <f>(IF(DASHBOARD!$J$2=AS7,DASHBOARD!$V$593,IF(DASHBOARD!$J$2=0,0,AS136)))</f>
        <v/>
      </c>
      <c r="AT136" s="383">
        <f>(IF(DASHBOARD!$J$2=AT7,DASHBOARD!$V$593,IF(DASHBOARD!$J$2=0,0,AT136)))</f>
        <v/>
      </c>
      <c r="AU136" s="383">
        <f>(IF(DASHBOARD!$J$2=AU7,DASHBOARD!$V$593,IF(DASHBOARD!$J$2=0,0,AU136)))</f>
        <v/>
      </c>
      <c r="AV136" s="383">
        <f>(IF(DASHBOARD!$J$2=AV7,DASHBOARD!$V$593,IF(DASHBOARD!$J$2=0,0,AV136)))</f>
        <v/>
      </c>
      <c r="AW136" s="383">
        <f>(IF(DASHBOARD!$J$2=AW7,DASHBOARD!$V$593,IF(DASHBOARD!$J$2=0,0,AW136)))</f>
        <v/>
      </c>
      <c r="AX136" s="383">
        <f>(IF(DASHBOARD!$J$2=AX7,DASHBOARD!$V$593,IF(DASHBOARD!$J$2=0,0,AX136)))</f>
        <v/>
      </c>
      <c r="AY136" s="383">
        <f>(IF(DASHBOARD!$J$2=AY7,DASHBOARD!$V$593,IF(DASHBOARD!$J$2=0,0,AY136)))</f>
        <v/>
      </c>
      <c r="AZ136" s="383">
        <f>(IF(DASHBOARD!$J$2=AZ7,DASHBOARD!$V$593,IF(DASHBOARD!$J$2=0,0,AZ136)))</f>
        <v/>
      </c>
      <c r="BA136" s="383">
        <f>(IF(DASHBOARD!$J$2=BA7,DASHBOARD!$V$593,IF(DASHBOARD!$J$2=0,0,BA136)))</f>
        <v/>
      </c>
      <c r="BB136" s="384">
        <f>IF(SUM(F136:BA136)&lt;&gt;0,AVERAGEIF(F136:BA136,"&gt;0",F136:BA136),0)</f>
        <v/>
      </c>
      <c r="BC136" s="147" t="n"/>
      <c r="BD136" s="385">
        <f>MAXA(F136:BA136)</f>
        <v/>
      </c>
      <c r="BE136" s="1461">
        <f>IF(BD136&lt;&gt;0,VLOOKUP(BD136,$F$10:$BA$10,MATCH(BD136,F136:BA136,0)),"")</f>
        <v/>
      </c>
      <c r="BF136" s="385">
        <f t="array" ref="BF136">MIN(IF(F136:BA136&gt;0,F136:BA136))</f>
        <v/>
      </c>
      <c r="BG136" s="1461">
        <f>IF(BF136&lt;&gt;0,VLOOKUP(BF136,$F$10:$BA$10,MATCH($BF136,$F136:$BA136,0)),"")</f>
        <v/>
      </c>
      <c r="BI136" s="1368">
        <f>HLOOKUP($BI$9,$S$10:$AI$443,1+$BL136,TRUE)</f>
        <v/>
      </c>
      <c r="BJ136" s="1369">
        <f>HLOOKUP($BJ$9,$AJ$10:$AW$443,1+$BL136,TRUE)</f>
        <v/>
      </c>
      <c r="BK136" s="151" t="n"/>
      <c r="BL136" s="387">
        <f>BL135+1</f>
        <v/>
      </c>
      <c r="BM136" s="399" t="n"/>
    </row>
    <row r="137" ht="20.25" customHeight="1" s="18" thickBot="1" thickTop="1">
      <c r="B137" s="1370" t="n"/>
      <c r="C137" s="1374" t="n"/>
      <c r="D137" s="405" t="n"/>
      <c r="E137" s="406" t="n"/>
      <c r="F137" s="407" t="n"/>
      <c r="G137" s="407" t="n"/>
      <c r="H137" s="407" t="n"/>
      <c r="I137" s="407" t="n"/>
      <c r="J137" s="407" t="n"/>
      <c r="K137" s="407" t="n"/>
      <c r="L137" s="407" t="n"/>
      <c r="M137" s="407" t="n"/>
      <c r="N137" s="407" t="n"/>
      <c r="O137" s="407" t="n"/>
      <c r="P137" s="407" t="n"/>
      <c r="Q137" s="407" t="n"/>
      <c r="R137" s="407" t="n"/>
      <c r="S137" s="407" t="n"/>
      <c r="T137" s="407" t="n"/>
      <c r="U137" s="407" t="n"/>
      <c r="V137" s="407" t="n"/>
      <c r="W137" s="407" t="n"/>
      <c r="X137" s="407" t="n"/>
      <c r="Y137" s="407" t="n"/>
      <c r="Z137" s="407" t="n"/>
      <c r="AA137" s="407" t="n"/>
      <c r="AB137" s="407" t="n"/>
      <c r="AC137" s="407" t="n"/>
      <c r="AD137" s="407" t="n"/>
      <c r="AE137" s="407" t="n"/>
      <c r="AF137" s="407" t="n"/>
      <c r="AG137" s="407" t="n"/>
      <c r="AH137" s="407" t="n"/>
      <c r="AI137" s="407" t="n"/>
      <c r="AJ137" s="407" t="n"/>
      <c r="AK137" s="407" t="n"/>
      <c r="AL137" s="407" t="n"/>
      <c r="AM137" s="407" t="n"/>
      <c r="AN137" s="407" t="n"/>
      <c r="AO137" s="407" t="n"/>
      <c r="AP137" s="407" t="n"/>
      <c r="AQ137" s="407" t="n"/>
      <c r="AR137" s="407" t="n"/>
      <c r="AS137" s="407" t="n"/>
      <c r="AT137" s="407" t="n"/>
      <c r="AU137" s="407" t="n"/>
      <c r="AV137" s="407" t="n"/>
      <c r="AW137" s="407" t="n"/>
      <c r="AX137" s="407" t="n"/>
      <c r="AY137" s="407" t="n"/>
      <c r="AZ137" s="407" t="n"/>
      <c r="BA137" s="407" t="n"/>
      <c r="BB137" s="384">
        <f>IF(SUM(F137:BA137)&lt;&gt;0,AVERAGEIF(F137:BA137,"&gt;0",F137:BA137),0)</f>
        <v/>
      </c>
      <c r="BC137" s="147" t="n"/>
      <c r="BD137" s="385">
        <f>MAXA(F137:BA137)</f>
        <v/>
      </c>
      <c r="BE137" s="1461">
        <f>IF(BD137&lt;&gt;0,VLOOKUP(BD137,$F$10:$BA$10,MATCH(BD137,F137:BA137,0)),"")</f>
        <v/>
      </c>
      <c r="BF137" s="385">
        <f t="array" ref="BF137">MIN(IF(F137:BA137&gt;0,F137:BA137))</f>
        <v/>
      </c>
      <c r="BG137" s="1461">
        <f>IF(BF137&lt;&gt;0,VLOOKUP(BF137,$F$10:$BA$10,MATCH($BF137,$F137:$BA137,0)),"")</f>
        <v/>
      </c>
      <c r="BI137" s="1368">
        <f>HLOOKUP($BI$9,$S$10:$AI$443,1+$BL137,TRUE)</f>
        <v/>
      </c>
      <c r="BJ137" s="1369">
        <f>HLOOKUP($BJ$9,$AJ$10:$AW$443,1+$BL137,TRUE)</f>
        <v/>
      </c>
      <c r="BK137" s="151" t="n"/>
      <c r="BL137" s="408">
        <f>BL136+1</f>
        <v/>
      </c>
      <c r="BM137" s="399" t="n"/>
    </row>
    <row r="138" ht="20.25" customHeight="1" s="18" thickBot="1" thickTop="1">
      <c r="B138" s="1370" t="n"/>
      <c r="C138" s="1097" t="inlineStr">
        <is>
          <t>JENEPONTO</t>
        </is>
      </c>
      <c r="D138" s="1471" t="inlineStr">
        <is>
          <t>TALLASA 150</t>
        </is>
      </c>
      <c r="E138" s="404" t="inlineStr">
        <is>
          <t>Sungguminasa # 1, 150</t>
        </is>
      </c>
      <c r="F138" s="409">
        <f>(IF(DASHBOARD!$J$2=F7,DASHBOARD!$V$468,IF(DASHBOARD!$J$2=0,0,F138)))</f>
        <v/>
      </c>
      <c r="G138" s="409">
        <f>(IF(DASHBOARD!$J$2=G7,DASHBOARD!$V$468,IF(DASHBOARD!$J$2=0,0,G138)))</f>
        <v/>
      </c>
      <c r="H138" s="409">
        <f>(IF(DASHBOARD!$J$2=H7,DASHBOARD!$V$468,IF(DASHBOARD!$J$2=0,0,H138)))</f>
        <v/>
      </c>
      <c r="I138" s="409">
        <f>(IF(DASHBOARD!$J$2=I7,DASHBOARD!$V$468,IF(DASHBOARD!$J$2=0,0,I138)))</f>
        <v/>
      </c>
      <c r="J138" s="409">
        <f>(IF(DASHBOARD!$J$2=J7,DASHBOARD!$V$468,IF(DASHBOARD!$J$2=0,0,J138)))</f>
        <v/>
      </c>
      <c r="K138" s="409">
        <f>(IF(DASHBOARD!$J$2=K7,DASHBOARD!$V$468,IF(DASHBOARD!$J$2=0,0,K138)))</f>
        <v/>
      </c>
      <c r="L138" s="409">
        <f>(IF(DASHBOARD!$J$2=L7,DASHBOARD!$V$468,IF(DASHBOARD!$J$2=0,0,L138)))</f>
        <v/>
      </c>
      <c r="M138" s="409">
        <f>(IF(DASHBOARD!$J$2=M7,DASHBOARD!$V$468,IF(DASHBOARD!$J$2=0,0,M138)))</f>
        <v/>
      </c>
      <c r="N138" s="409">
        <f>(IF(DASHBOARD!$J$2=N7,DASHBOARD!$V$468,IF(DASHBOARD!$J$2=0,0,N138)))</f>
        <v/>
      </c>
      <c r="O138" s="409">
        <f>(IF(DASHBOARD!$J$2=O7,DASHBOARD!$V$468,IF(DASHBOARD!$J$2=0,0,O138)))</f>
        <v/>
      </c>
      <c r="P138" s="409">
        <f>(IF(DASHBOARD!$J$2=P7,DASHBOARD!$V$468,IF(DASHBOARD!$J$2=0,0,P138)))</f>
        <v/>
      </c>
      <c r="Q138" s="409">
        <f>(IF(DASHBOARD!$J$2=Q7,DASHBOARD!$V$468,IF(DASHBOARD!$J$2=0,0,Q138)))</f>
        <v/>
      </c>
      <c r="R138" s="409">
        <f>(IF(DASHBOARD!$J$2=R7,DASHBOARD!$V$468,IF(DASHBOARD!$J$2=0,0,R138)))</f>
        <v/>
      </c>
      <c r="S138" s="409">
        <f>(IF(DASHBOARD!$J$2=S7,DASHBOARD!$V$468,IF(DASHBOARD!$J$2=0,0,S138)))</f>
        <v/>
      </c>
      <c r="T138" s="409">
        <f>(IF(DASHBOARD!$J$2=T7,DASHBOARD!$V$468,IF(DASHBOARD!$J$2=0,0,T138)))</f>
        <v/>
      </c>
      <c r="U138" s="409">
        <f>(IF(DASHBOARD!$J$2=U7,DASHBOARD!$V$468,IF(DASHBOARD!$J$2=0,0,U138)))</f>
        <v/>
      </c>
      <c r="V138" s="409">
        <f>(IF(DASHBOARD!$J$2=V7,DASHBOARD!$V$468,IF(DASHBOARD!$J$2=0,0,V138)))</f>
        <v/>
      </c>
      <c r="W138" s="409">
        <f>(IF(DASHBOARD!$J$2=W7,DASHBOARD!$V$468,IF(DASHBOARD!$J$2=0,0,W138)))</f>
        <v/>
      </c>
      <c r="X138" s="409">
        <f>(IF(DASHBOARD!$J$2=X7,DASHBOARD!$V$468,IF(DASHBOARD!$J$2=0,0,X138)))</f>
        <v/>
      </c>
      <c r="Y138" s="409">
        <f>(IF(DASHBOARD!$J$2=Y7,DASHBOARD!$V$468,IF(DASHBOARD!$J$2=0,0,Y138)))</f>
        <v/>
      </c>
      <c r="Z138" s="409">
        <f>(IF(DASHBOARD!$J$2=Z7,DASHBOARD!$V$468,IF(DASHBOARD!$J$2=0,0,Z138)))</f>
        <v/>
      </c>
      <c r="AA138" s="409">
        <f>(IF(DASHBOARD!$J$2=AA7,DASHBOARD!$V$468,IF(DASHBOARD!$J$2=0,0,AA138)))</f>
        <v/>
      </c>
      <c r="AB138" s="409">
        <f>(IF(DASHBOARD!$J$2=AB7,DASHBOARD!$V$468,IF(DASHBOARD!$J$2=0,0,AB138)))</f>
        <v/>
      </c>
      <c r="AC138" s="409">
        <f>(IF(DASHBOARD!$J$2=AC7,DASHBOARD!$V$468,IF(DASHBOARD!$J$2=0,0,AC138)))</f>
        <v/>
      </c>
      <c r="AD138" s="409">
        <f>(IF(DASHBOARD!$J$2=AD7,DASHBOARD!$V$468,IF(DASHBOARD!$J$2=0,0,AD138)))</f>
        <v/>
      </c>
      <c r="AE138" s="409">
        <f>(IF(DASHBOARD!$J$2=AE7,DASHBOARD!$V$468,IF(DASHBOARD!$J$2=0,0,AE138)))</f>
        <v/>
      </c>
      <c r="AF138" s="409">
        <f>(IF(DASHBOARD!$J$2=AF7,DASHBOARD!$V$468,IF(DASHBOARD!$J$2=0,0,AF138)))</f>
        <v/>
      </c>
      <c r="AG138" s="409">
        <f>(IF(DASHBOARD!$J$2=AG7,DASHBOARD!$V$468,IF(DASHBOARD!$J$2=0,0,AG138)))</f>
        <v/>
      </c>
      <c r="AH138" s="409">
        <f>(IF(DASHBOARD!$J$2=AH7,DASHBOARD!$V$468,IF(DASHBOARD!$J$2=0,0,AH138)))</f>
        <v/>
      </c>
      <c r="AI138" s="409">
        <f>(IF(DASHBOARD!$J$2=AI7,DASHBOARD!$V$468,IF(DASHBOARD!$J$2=0,0,AI138)))</f>
        <v/>
      </c>
      <c r="AJ138" s="409">
        <f>(IF(DASHBOARD!$J$2=AJ7,DASHBOARD!$V$468,IF(DASHBOARD!$J$2=0,0,AJ138)))</f>
        <v/>
      </c>
      <c r="AK138" s="409">
        <f>(IF(DASHBOARD!$J$2=AK7,DASHBOARD!$V$468,IF(DASHBOARD!$J$2=0,0,AK138)))</f>
        <v/>
      </c>
      <c r="AL138" s="409">
        <f>(IF(DASHBOARD!$J$2=AL7,DASHBOARD!$V$468,IF(DASHBOARD!$J$2=0,0,AL138)))</f>
        <v/>
      </c>
      <c r="AM138" s="409">
        <f>(IF(DASHBOARD!$J$2=AM7,DASHBOARD!$V$468,IF(DASHBOARD!$J$2=0,0,AM138)))</f>
        <v/>
      </c>
      <c r="AN138" s="409">
        <f>(IF(DASHBOARD!$J$2=AN7,DASHBOARD!$V$468,IF(DASHBOARD!$J$2=0,0,AN138)))</f>
        <v/>
      </c>
      <c r="AO138" s="409">
        <f>(IF(DASHBOARD!$J$2=AO7,DASHBOARD!$V$468,IF(DASHBOARD!$J$2=0,0,AO138)))</f>
        <v/>
      </c>
      <c r="AP138" s="409">
        <f>(IF(DASHBOARD!$J$2=AP7,DASHBOARD!$V$468,IF(DASHBOARD!$J$2=0,0,AP138)))</f>
        <v/>
      </c>
      <c r="AQ138" s="409">
        <f>(IF(DASHBOARD!$J$2=AQ7,DASHBOARD!$V$468,IF(DASHBOARD!$J$2=0,0,AQ138)))</f>
        <v/>
      </c>
      <c r="AR138" s="409">
        <f>(IF(DASHBOARD!$J$2=AR7,DASHBOARD!$V$468,IF(DASHBOARD!$J$2=0,0,AR138)))</f>
        <v/>
      </c>
      <c r="AS138" s="409">
        <f>(IF(DASHBOARD!$J$2=AS7,DASHBOARD!$V$468,IF(DASHBOARD!$J$2=0,0,AS138)))</f>
        <v/>
      </c>
      <c r="AT138" s="409">
        <f>(IF(DASHBOARD!$J$2=AT7,DASHBOARD!$V$468,IF(DASHBOARD!$J$2=0,0,AT138)))</f>
        <v/>
      </c>
      <c r="AU138" s="409">
        <f>(IF(DASHBOARD!$J$2=AU7,DASHBOARD!$V$468,IF(DASHBOARD!$J$2=0,0,AU138)))</f>
        <v/>
      </c>
      <c r="AV138" s="409">
        <f>(IF(DASHBOARD!$J$2=AV7,DASHBOARD!$V$468,IF(DASHBOARD!$J$2=0,0,AV138)))</f>
        <v/>
      </c>
      <c r="AW138" s="409">
        <f>(IF(DASHBOARD!$J$2=AW7,DASHBOARD!$V$468,IF(DASHBOARD!$J$2=0,0,AW138)))</f>
        <v/>
      </c>
      <c r="AX138" s="409">
        <f>(IF(DASHBOARD!$J$2=AX7,DASHBOARD!$V$468,IF(DASHBOARD!$J$2=0,0,AX138)))</f>
        <v/>
      </c>
      <c r="AY138" s="409">
        <f>(IF(DASHBOARD!$J$2=AY7,DASHBOARD!$V$468,IF(DASHBOARD!$J$2=0,0,AY138)))</f>
        <v/>
      </c>
      <c r="AZ138" s="409">
        <f>(IF(DASHBOARD!$J$2=AZ7,DASHBOARD!$V$468,IF(DASHBOARD!$J$2=0,0,AZ138)))</f>
        <v/>
      </c>
      <c r="BA138" s="409">
        <f>(IF(DASHBOARD!$J$2=BA7,DASHBOARD!$V$468,IF(DASHBOARD!$J$2=0,0,BA138)))</f>
        <v/>
      </c>
      <c r="BB138" s="384">
        <f>IF(SUM(F138:BA138)&lt;&gt;0,AVERAGEIF(F138:BA138,"&gt;0",F138:BA138),0)</f>
        <v/>
      </c>
      <c r="BC138" s="147" t="n"/>
      <c r="BD138" s="385">
        <f>MAXA(F138:BA138)</f>
        <v/>
      </c>
      <c r="BE138" s="1461">
        <f>IF(BD138&lt;&gt;0,VLOOKUP(BD138,$F$10:$BA$10,MATCH(BD138,F138:BA138,0)),"")</f>
        <v/>
      </c>
      <c r="BF138" s="385">
        <f t="array" ref="BF138">MIN(IF(F138:BA138&gt;0,F138:BA138))</f>
        <v/>
      </c>
      <c r="BG138" s="1461">
        <f>IF(BF138&lt;&gt;0,VLOOKUP(BF138,$F$10:$BA$10,MATCH($BF138,$F138:$BA138,0)),"")</f>
        <v/>
      </c>
      <c r="BI138" s="1368">
        <f>HLOOKUP($BI$9,$S$10:$AI$443,1+$BL138,TRUE)</f>
        <v/>
      </c>
      <c r="BJ138" s="1369">
        <f>HLOOKUP($BJ$9,$AJ$10:$AW$443,1+$BL138,TRUE)</f>
        <v/>
      </c>
      <c r="BK138" s="151" t="n"/>
      <c r="BL138" s="408">
        <f>BL137+1</f>
        <v/>
      </c>
      <c r="BM138" s="399" t="n"/>
    </row>
    <row r="139" ht="20.25" customHeight="1" s="18" thickBot="1" thickTop="1">
      <c r="B139" s="1370" t="n"/>
      <c r="C139" s="1381" t="n"/>
      <c r="D139" s="1462" t="n"/>
      <c r="E139" s="388" t="inlineStr">
        <is>
          <t>Sungguninasa # 2, 150</t>
        </is>
      </c>
      <c r="F139" s="383">
        <f>(IF(DASHBOARD!$J$2=F7,DASHBOARD!$V$469,IF(DASHBOARD!$J$2=0,0,F139)))</f>
        <v/>
      </c>
      <c r="G139" s="383">
        <f>(IF(DASHBOARD!$J$2=G7,DASHBOARD!$V$469,IF(DASHBOARD!$J$2=0,0,G139)))</f>
        <v/>
      </c>
      <c r="H139" s="383">
        <f>(IF(DASHBOARD!$J$2=H7,DASHBOARD!$V$469,IF(DASHBOARD!$J$2=0,0,H139)))</f>
        <v/>
      </c>
      <c r="I139" s="383">
        <f>(IF(DASHBOARD!$J$2=I7,DASHBOARD!$V$469,IF(DASHBOARD!$J$2=0,0,I139)))</f>
        <v/>
      </c>
      <c r="J139" s="383">
        <f>(IF(DASHBOARD!$J$2=J7,DASHBOARD!$V$469,IF(DASHBOARD!$J$2=0,0,J139)))</f>
        <v/>
      </c>
      <c r="K139" s="383">
        <f>(IF(DASHBOARD!$J$2=K7,DASHBOARD!$V$469,IF(DASHBOARD!$J$2=0,0,K139)))</f>
        <v/>
      </c>
      <c r="L139" s="383">
        <f>(IF(DASHBOARD!$J$2=L7,DASHBOARD!$V$469,IF(DASHBOARD!$J$2=0,0,L139)))</f>
        <v/>
      </c>
      <c r="M139" s="383">
        <f>(IF(DASHBOARD!$J$2=M7,DASHBOARD!$V$469,IF(DASHBOARD!$J$2=0,0,M139)))</f>
        <v/>
      </c>
      <c r="N139" s="383">
        <f>(IF(DASHBOARD!$J$2=N7,DASHBOARD!$V$469,IF(DASHBOARD!$J$2=0,0,N139)))</f>
        <v/>
      </c>
      <c r="O139" s="383">
        <f>(IF(DASHBOARD!$J$2=O7,DASHBOARD!$V$469,IF(DASHBOARD!$J$2=0,0,O139)))</f>
        <v/>
      </c>
      <c r="P139" s="383">
        <f>(IF(DASHBOARD!$J$2=P7,DASHBOARD!$V$469,IF(DASHBOARD!$J$2=0,0,P139)))</f>
        <v/>
      </c>
      <c r="Q139" s="383">
        <f>(IF(DASHBOARD!$J$2=Q7,DASHBOARD!$V$469,IF(DASHBOARD!$J$2=0,0,Q139)))</f>
        <v/>
      </c>
      <c r="R139" s="383">
        <f>(IF(DASHBOARD!$J$2=R7,DASHBOARD!$V$469,IF(DASHBOARD!$J$2=0,0,R139)))</f>
        <v/>
      </c>
      <c r="S139" s="383">
        <f>(IF(DASHBOARD!$J$2=S7,DASHBOARD!$V$469,IF(DASHBOARD!$J$2=0,0,S139)))</f>
        <v/>
      </c>
      <c r="T139" s="383">
        <f>(IF(DASHBOARD!$J$2=T7,DASHBOARD!$V$469,IF(DASHBOARD!$J$2=0,0,T139)))</f>
        <v/>
      </c>
      <c r="U139" s="383">
        <f>(IF(DASHBOARD!$J$2=U7,DASHBOARD!$V$469,IF(DASHBOARD!$J$2=0,0,U139)))</f>
        <v/>
      </c>
      <c r="V139" s="383">
        <f>(IF(DASHBOARD!$J$2=V7,DASHBOARD!$V$469,IF(DASHBOARD!$J$2=0,0,V139)))</f>
        <v/>
      </c>
      <c r="W139" s="383">
        <f>(IF(DASHBOARD!$J$2=W7,DASHBOARD!$V$469,IF(DASHBOARD!$J$2=0,0,W139)))</f>
        <v/>
      </c>
      <c r="X139" s="383">
        <f>(IF(DASHBOARD!$J$2=X7,DASHBOARD!$V$469,IF(DASHBOARD!$J$2=0,0,X139)))</f>
        <v/>
      </c>
      <c r="Y139" s="383">
        <f>(IF(DASHBOARD!$J$2=Y7,DASHBOARD!$V$469,IF(DASHBOARD!$J$2=0,0,Y139)))</f>
        <v/>
      </c>
      <c r="Z139" s="383">
        <f>(IF(DASHBOARD!$J$2=Z7,DASHBOARD!$V$469,IF(DASHBOARD!$J$2=0,0,Z139)))</f>
        <v/>
      </c>
      <c r="AA139" s="383">
        <f>(IF(DASHBOARD!$J$2=AA7,DASHBOARD!$V$469,IF(DASHBOARD!$J$2=0,0,AA139)))</f>
        <v/>
      </c>
      <c r="AB139" s="383">
        <f>(IF(DASHBOARD!$J$2=AB7,DASHBOARD!$V$469,IF(DASHBOARD!$J$2=0,0,AB139)))</f>
        <v/>
      </c>
      <c r="AC139" s="383">
        <f>(IF(DASHBOARD!$J$2=AC7,DASHBOARD!$V$469,IF(DASHBOARD!$J$2=0,0,AC139)))</f>
        <v/>
      </c>
      <c r="AD139" s="383">
        <f>(IF(DASHBOARD!$J$2=AD7,DASHBOARD!$V$469,IF(DASHBOARD!$J$2=0,0,AD139)))</f>
        <v/>
      </c>
      <c r="AE139" s="383">
        <f>(IF(DASHBOARD!$J$2=AE7,DASHBOARD!$V$469,IF(DASHBOARD!$J$2=0,0,AE139)))</f>
        <v/>
      </c>
      <c r="AF139" s="383">
        <f>(IF(DASHBOARD!$J$2=AF7,DASHBOARD!$V$469,IF(DASHBOARD!$J$2=0,0,AF139)))</f>
        <v/>
      </c>
      <c r="AG139" s="383">
        <f>(IF(DASHBOARD!$J$2=AG7,DASHBOARD!$V$469,IF(DASHBOARD!$J$2=0,0,AG139)))</f>
        <v/>
      </c>
      <c r="AH139" s="383">
        <f>(IF(DASHBOARD!$J$2=AH7,DASHBOARD!$V$469,IF(DASHBOARD!$J$2=0,0,AH139)))</f>
        <v/>
      </c>
      <c r="AI139" s="383">
        <f>(IF(DASHBOARD!$J$2=AI7,DASHBOARD!$V$469,IF(DASHBOARD!$J$2=0,0,AI139)))</f>
        <v/>
      </c>
      <c r="AJ139" s="383">
        <f>(IF(DASHBOARD!$J$2=AJ7,DASHBOARD!$V$469,IF(DASHBOARD!$J$2=0,0,AJ139)))</f>
        <v/>
      </c>
      <c r="AK139" s="383">
        <f>(IF(DASHBOARD!$J$2=AK7,DASHBOARD!$V$469,IF(DASHBOARD!$J$2=0,0,AK139)))</f>
        <v/>
      </c>
      <c r="AL139" s="383">
        <f>(IF(DASHBOARD!$J$2=AL7,DASHBOARD!$V$469,IF(DASHBOARD!$J$2=0,0,AL139)))</f>
        <v/>
      </c>
      <c r="AM139" s="383">
        <f>(IF(DASHBOARD!$J$2=AM7,DASHBOARD!$V$469,IF(DASHBOARD!$J$2=0,0,AM139)))</f>
        <v/>
      </c>
      <c r="AN139" s="383">
        <f>(IF(DASHBOARD!$J$2=AN7,DASHBOARD!$V$469,IF(DASHBOARD!$J$2=0,0,AN139)))</f>
        <v/>
      </c>
      <c r="AO139" s="383">
        <f>(IF(DASHBOARD!$J$2=AO7,DASHBOARD!$V$469,IF(DASHBOARD!$J$2=0,0,AO139)))</f>
        <v/>
      </c>
      <c r="AP139" s="383">
        <f>(IF(DASHBOARD!$J$2=AP7,DASHBOARD!$V$469,IF(DASHBOARD!$J$2=0,0,AP139)))</f>
        <v/>
      </c>
      <c r="AQ139" s="383">
        <f>(IF(DASHBOARD!$J$2=AQ7,DASHBOARD!$V$469,IF(DASHBOARD!$J$2=0,0,AQ139)))</f>
        <v/>
      </c>
      <c r="AR139" s="383">
        <f>(IF(DASHBOARD!$J$2=AR7,DASHBOARD!$V$469,IF(DASHBOARD!$J$2=0,0,AR139)))</f>
        <v/>
      </c>
      <c r="AS139" s="383">
        <f>(IF(DASHBOARD!$J$2=AS7,DASHBOARD!$V$469,IF(DASHBOARD!$J$2=0,0,AS139)))</f>
        <v/>
      </c>
      <c r="AT139" s="383">
        <f>(IF(DASHBOARD!$J$2=AT7,DASHBOARD!$V$469,IF(DASHBOARD!$J$2=0,0,AT139)))</f>
        <v/>
      </c>
      <c r="AU139" s="383">
        <f>(IF(DASHBOARD!$J$2=AU7,DASHBOARD!$V$469,IF(DASHBOARD!$J$2=0,0,AU139)))</f>
        <v/>
      </c>
      <c r="AV139" s="383">
        <f>(IF(DASHBOARD!$J$2=AV7,DASHBOARD!$V$469,IF(DASHBOARD!$J$2=0,0,AV139)))</f>
        <v/>
      </c>
      <c r="AW139" s="383">
        <f>(IF(DASHBOARD!$J$2=AW7,DASHBOARD!$V$469,IF(DASHBOARD!$J$2=0,0,AW139)))</f>
        <v/>
      </c>
      <c r="AX139" s="383">
        <f>(IF(DASHBOARD!$J$2=AX7,DASHBOARD!$V$469,IF(DASHBOARD!$J$2=0,0,AX139)))</f>
        <v/>
      </c>
      <c r="AY139" s="383">
        <f>(IF(DASHBOARD!$J$2=AY7,DASHBOARD!$V$469,IF(DASHBOARD!$J$2=0,0,AY139)))</f>
        <v/>
      </c>
      <c r="AZ139" s="383">
        <f>(IF(DASHBOARD!$J$2=AZ7,DASHBOARD!$V$469,IF(DASHBOARD!$J$2=0,0,AZ139)))</f>
        <v/>
      </c>
      <c r="BA139" s="383">
        <f>(IF(DASHBOARD!$J$2=BA7,DASHBOARD!$V$469,IF(DASHBOARD!$J$2=0,0,BA139)))</f>
        <v/>
      </c>
      <c r="BB139" s="384">
        <f>IF(SUM(F139:BA139)&lt;&gt;0,AVERAGEIF(F139:BA139,"&gt;0",F139:BA139),0)</f>
        <v/>
      </c>
      <c r="BC139" s="147" t="n"/>
      <c r="BD139" s="385">
        <f>MAXA(F139:BA139)</f>
        <v/>
      </c>
      <c r="BE139" s="1461">
        <f>IF(BD139&lt;&gt;0,VLOOKUP(BD139,$F$10:$BA$10,MATCH(BD139,F139:BA139,0)),"")</f>
        <v/>
      </c>
      <c r="BF139" s="385">
        <f t="array" ref="BF139">MIN(IF(F139:BA139&gt;0,F139:BA139))</f>
        <v/>
      </c>
      <c r="BG139" s="1461">
        <f>IF(BF139&lt;&gt;0,VLOOKUP(BF139,$F$10:$BA$10,MATCH($BF139,$F139:$BA139,0)),"")</f>
        <v/>
      </c>
      <c r="BI139" s="1368">
        <f>HLOOKUP($BI$9,$S$10:$AI$443,1+$BL139,TRUE)</f>
        <v/>
      </c>
      <c r="BJ139" s="1369">
        <f>HLOOKUP($BJ$9,$AJ$10:$AW$443,1+$BL139,TRUE)</f>
        <v/>
      </c>
      <c r="BK139" s="151" t="n"/>
      <c r="BL139" s="408">
        <f>BL138+1</f>
        <v/>
      </c>
      <c r="BM139" s="399" t="n"/>
    </row>
    <row r="140" ht="20.25" customHeight="1" s="18" thickBot="1" thickTop="1">
      <c r="B140" s="1370" t="n"/>
      <c r="C140" s="1381" t="n"/>
      <c r="D140" s="1462" t="n"/>
      <c r="E140" s="388" t="inlineStr">
        <is>
          <t>Punagaya # 1, 150</t>
        </is>
      </c>
      <c r="F140" s="383">
        <f>(IF(DASHBOARD!$J$2=F7,DASHBOARD!$V$470,IF(DASHBOARD!$J$2=0,0,F140)))</f>
        <v/>
      </c>
      <c r="G140" s="383">
        <f>(IF(DASHBOARD!$J$2=G7,DASHBOARD!$V$470,IF(DASHBOARD!$J$2=0,0,G140)))</f>
        <v/>
      </c>
      <c r="H140" s="383">
        <f>(IF(DASHBOARD!$J$2=H7,DASHBOARD!$V$470,IF(DASHBOARD!$J$2=0,0,H140)))</f>
        <v/>
      </c>
      <c r="I140" s="383">
        <f>(IF(DASHBOARD!$J$2=I7,DASHBOARD!$V$470,IF(DASHBOARD!$J$2=0,0,I140)))</f>
        <v/>
      </c>
      <c r="J140" s="383">
        <f>(IF(DASHBOARD!$J$2=J7,DASHBOARD!$V$470,IF(DASHBOARD!$J$2=0,0,J140)))</f>
        <v/>
      </c>
      <c r="K140" s="383">
        <f>(IF(DASHBOARD!$J$2=K7,DASHBOARD!$V$470,IF(DASHBOARD!$J$2=0,0,K140)))</f>
        <v/>
      </c>
      <c r="L140" s="383">
        <f>(IF(DASHBOARD!$J$2=L7,DASHBOARD!$V$470,IF(DASHBOARD!$J$2=0,0,L140)))</f>
        <v/>
      </c>
      <c r="M140" s="383">
        <f>(IF(DASHBOARD!$J$2=M7,DASHBOARD!$V$470,IF(DASHBOARD!$J$2=0,0,M140)))</f>
        <v/>
      </c>
      <c r="N140" s="383">
        <f>(IF(DASHBOARD!$J$2=N7,DASHBOARD!$V$470,IF(DASHBOARD!$J$2=0,0,N140)))</f>
        <v/>
      </c>
      <c r="O140" s="383">
        <f>(IF(DASHBOARD!$J$2=O7,DASHBOARD!$V$470,IF(DASHBOARD!$J$2=0,0,O140)))</f>
        <v/>
      </c>
      <c r="P140" s="383">
        <f>(IF(DASHBOARD!$J$2=P7,DASHBOARD!$V$470,IF(DASHBOARD!$J$2=0,0,P140)))</f>
        <v/>
      </c>
      <c r="Q140" s="383">
        <f>(IF(DASHBOARD!$J$2=Q7,DASHBOARD!$V$470,IF(DASHBOARD!$J$2=0,0,Q140)))</f>
        <v/>
      </c>
      <c r="R140" s="383">
        <f>(IF(DASHBOARD!$J$2=R7,DASHBOARD!$V$470,IF(DASHBOARD!$J$2=0,0,R140)))</f>
        <v/>
      </c>
      <c r="S140" s="383">
        <f>(IF(DASHBOARD!$J$2=S7,DASHBOARD!$V$470,IF(DASHBOARD!$J$2=0,0,S140)))</f>
        <v/>
      </c>
      <c r="T140" s="383">
        <f>(IF(DASHBOARD!$J$2=T7,DASHBOARD!$V$470,IF(DASHBOARD!$J$2=0,0,T140)))</f>
        <v/>
      </c>
      <c r="U140" s="383">
        <f>(IF(DASHBOARD!$J$2=U7,DASHBOARD!$V$470,IF(DASHBOARD!$J$2=0,0,U140)))</f>
        <v/>
      </c>
      <c r="V140" s="383">
        <f>(IF(DASHBOARD!$J$2=V7,DASHBOARD!$V$470,IF(DASHBOARD!$J$2=0,0,V140)))</f>
        <v/>
      </c>
      <c r="W140" s="383">
        <f>(IF(DASHBOARD!$J$2=W7,DASHBOARD!$V$470,IF(DASHBOARD!$J$2=0,0,W140)))</f>
        <v/>
      </c>
      <c r="X140" s="383">
        <f>(IF(DASHBOARD!$J$2=X7,DASHBOARD!$V$470,IF(DASHBOARD!$J$2=0,0,X140)))</f>
        <v/>
      </c>
      <c r="Y140" s="383">
        <f>(IF(DASHBOARD!$J$2=Y7,DASHBOARD!$V$470,IF(DASHBOARD!$J$2=0,0,Y140)))</f>
        <v/>
      </c>
      <c r="Z140" s="383">
        <f>(IF(DASHBOARD!$J$2=Z7,DASHBOARD!$V$470,IF(DASHBOARD!$J$2=0,0,Z140)))</f>
        <v/>
      </c>
      <c r="AA140" s="383">
        <f>(IF(DASHBOARD!$J$2=AA7,DASHBOARD!$V$470,IF(DASHBOARD!$J$2=0,0,AA140)))</f>
        <v/>
      </c>
      <c r="AB140" s="383">
        <f>(IF(DASHBOARD!$J$2=AB7,DASHBOARD!$V$470,IF(DASHBOARD!$J$2=0,0,AB140)))</f>
        <v/>
      </c>
      <c r="AC140" s="383">
        <f>(IF(DASHBOARD!$J$2=AC7,DASHBOARD!$V$470,IF(DASHBOARD!$J$2=0,0,AC140)))</f>
        <v/>
      </c>
      <c r="AD140" s="383">
        <f>(IF(DASHBOARD!$J$2=AD7,DASHBOARD!$V$470,IF(DASHBOARD!$J$2=0,0,AD140)))</f>
        <v/>
      </c>
      <c r="AE140" s="383">
        <f>(IF(DASHBOARD!$J$2=AE7,DASHBOARD!$V$470,IF(DASHBOARD!$J$2=0,0,AE140)))</f>
        <v/>
      </c>
      <c r="AF140" s="383">
        <f>(IF(DASHBOARD!$J$2=AF7,DASHBOARD!$V$470,IF(DASHBOARD!$J$2=0,0,AF140)))</f>
        <v/>
      </c>
      <c r="AG140" s="383">
        <f>(IF(DASHBOARD!$J$2=AG7,DASHBOARD!$V$470,IF(DASHBOARD!$J$2=0,0,AG140)))</f>
        <v/>
      </c>
      <c r="AH140" s="383">
        <f>(IF(DASHBOARD!$J$2=AH7,DASHBOARD!$V$470,IF(DASHBOARD!$J$2=0,0,AH140)))</f>
        <v/>
      </c>
      <c r="AI140" s="383">
        <f>(IF(DASHBOARD!$J$2=AI7,DASHBOARD!$V$470,IF(DASHBOARD!$J$2=0,0,AI140)))</f>
        <v/>
      </c>
      <c r="AJ140" s="383">
        <f>(IF(DASHBOARD!$J$2=AJ7,DASHBOARD!$V$470,IF(DASHBOARD!$J$2=0,0,AJ140)))</f>
        <v/>
      </c>
      <c r="AK140" s="383">
        <f>(IF(DASHBOARD!$J$2=AK7,DASHBOARD!$V$470,IF(DASHBOARD!$J$2=0,0,AK140)))</f>
        <v/>
      </c>
      <c r="AL140" s="383">
        <f>(IF(DASHBOARD!$J$2=AL7,DASHBOARD!$V$470,IF(DASHBOARD!$J$2=0,0,AL140)))</f>
        <v/>
      </c>
      <c r="AM140" s="383">
        <f>(IF(DASHBOARD!$J$2=AM7,DASHBOARD!$V$470,IF(DASHBOARD!$J$2=0,0,AM140)))</f>
        <v/>
      </c>
      <c r="AN140" s="383">
        <f>(IF(DASHBOARD!$J$2=AN7,DASHBOARD!$V$470,IF(DASHBOARD!$J$2=0,0,AN140)))</f>
        <v/>
      </c>
      <c r="AO140" s="383">
        <f>(IF(DASHBOARD!$J$2=AO7,DASHBOARD!$V$470,IF(DASHBOARD!$J$2=0,0,AO140)))</f>
        <v/>
      </c>
      <c r="AP140" s="383">
        <f>(IF(DASHBOARD!$J$2=AP7,DASHBOARD!$V$470,IF(DASHBOARD!$J$2=0,0,AP140)))</f>
        <v/>
      </c>
      <c r="AQ140" s="383">
        <f>(IF(DASHBOARD!$J$2=AQ7,DASHBOARD!$V$470,IF(DASHBOARD!$J$2=0,0,AQ140)))</f>
        <v/>
      </c>
      <c r="AR140" s="383">
        <f>(IF(DASHBOARD!$J$2=AR7,DASHBOARD!$V$470,IF(DASHBOARD!$J$2=0,0,AR140)))</f>
        <v/>
      </c>
      <c r="AS140" s="383">
        <f>(IF(DASHBOARD!$J$2=AS7,DASHBOARD!$V$470,IF(DASHBOARD!$J$2=0,0,AS140)))</f>
        <v/>
      </c>
      <c r="AT140" s="383">
        <f>(IF(DASHBOARD!$J$2=AT7,DASHBOARD!$V$470,IF(DASHBOARD!$J$2=0,0,AT140)))</f>
        <v/>
      </c>
      <c r="AU140" s="383">
        <f>(IF(DASHBOARD!$J$2=AU7,DASHBOARD!$V$470,IF(DASHBOARD!$J$2=0,0,AU140)))</f>
        <v/>
      </c>
      <c r="AV140" s="383">
        <f>(IF(DASHBOARD!$J$2=AV7,DASHBOARD!$V$470,IF(DASHBOARD!$J$2=0,0,AV140)))</f>
        <v/>
      </c>
      <c r="AW140" s="383">
        <f>(IF(DASHBOARD!$J$2=AW7,DASHBOARD!$V$470,IF(DASHBOARD!$J$2=0,0,AW140)))</f>
        <v/>
      </c>
      <c r="AX140" s="383">
        <f>(IF(DASHBOARD!$J$2=AX7,DASHBOARD!$V$470,IF(DASHBOARD!$J$2=0,0,AX140)))</f>
        <v/>
      </c>
      <c r="AY140" s="383">
        <f>(IF(DASHBOARD!$J$2=AY7,DASHBOARD!$V$470,IF(DASHBOARD!$J$2=0,0,AY140)))</f>
        <v/>
      </c>
      <c r="AZ140" s="383">
        <f>(IF(DASHBOARD!$J$2=AZ7,DASHBOARD!$V$470,IF(DASHBOARD!$J$2=0,0,AZ140)))</f>
        <v/>
      </c>
      <c r="BA140" s="383">
        <f>(IF(DASHBOARD!$J$2=BA7,DASHBOARD!$V$470,IF(DASHBOARD!$J$2=0,0,BA140)))</f>
        <v/>
      </c>
      <c r="BB140" s="384">
        <f>IF(SUM(F140:BA140)&lt;&gt;0,AVERAGEIF(F140:BA140,"&gt;0",F140:BA140),0)</f>
        <v/>
      </c>
      <c r="BC140" s="147" t="n"/>
      <c r="BD140" s="385">
        <f>MAXA(F140:BA140)</f>
        <v/>
      </c>
      <c r="BE140" s="1461">
        <f>IF(BD140&lt;&gt;0,VLOOKUP(BD140,$F$10:$BA$10,MATCH(BD140,F140:BA140,0)),"")</f>
        <v/>
      </c>
      <c r="BF140" s="385">
        <f t="array" ref="BF140">MIN(IF(F140:BA140&gt;0,F140:BA140))</f>
        <v/>
      </c>
      <c r="BG140" s="1461">
        <f>IF(BF140&lt;&gt;0,VLOOKUP(BF140,$F$10:$BA$10,MATCH($BF140,$F140:$BA140,0)),"")</f>
        <v/>
      </c>
      <c r="BI140" s="1368">
        <f>HLOOKUP($BI$9,$S$10:$AI$443,1+$BL140,TRUE)</f>
        <v/>
      </c>
      <c r="BJ140" s="1369">
        <f>HLOOKUP($BJ$9,$AJ$10:$AW$443,1+$BL140,TRUE)</f>
        <v/>
      </c>
      <c r="BK140" s="151" t="n"/>
      <c r="BL140" s="408">
        <f>BL139+1</f>
        <v/>
      </c>
      <c r="BM140" s="399" t="n"/>
    </row>
    <row r="141" ht="20.25" customHeight="1" s="18" thickBot="1" thickTop="1">
      <c r="B141" s="1370" t="n"/>
      <c r="C141" s="1381" t="n"/>
      <c r="D141" s="1463" t="n"/>
      <c r="E141" s="388" t="inlineStr">
        <is>
          <t>Punagaya # 2, 150</t>
        </is>
      </c>
      <c r="F141" s="383">
        <f>(IF(DASHBOARD!$J$2=F7,DASHBOARD!$V$471,IF(DASHBOARD!$J$2=0,0,F141)))</f>
        <v/>
      </c>
      <c r="G141" s="383">
        <f>(IF(DASHBOARD!$J$2=G7,DASHBOARD!$V$471,IF(DASHBOARD!$J$2=0,0,G141)))</f>
        <v/>
      </c>
      <c r="H141" s="383">
        <f>(IF(DASHBOARD!$J$2=H7,DASHBOARD!$V$471,IF(DASHBOARD!$J$2=0,0,H141)))</f>
        <v/>
      </c>
      <c r="I141" s="383">
        <f>(IF(DASHBOARD!$J$2=I7,DASHBOARD!$V$471,IF(DASHBOARD!$J$2=0,0,I141)))</f>
        <v/>
      </c>
      <c r="J141" s="383">
        <f>(IF(DASHBOARD!$J$2=J7,DASHBOARD!$V$471,IF(DASHBOARD!$J$2=0,0,J141)))</f>
        <v/>
      </c>
      <c r="K141" s="383">
        <f>(IF(DASHBOARD!$J$2=K7,DASHBOARD!$V$471,IF(DASHBOARD!$J$2=0,0,K141)))</f>
        <v/>
      </c>
      <c r="L141" s="383">
        <f>(IF(DASHBOARD!$J$2=L7,DASHBOARD!$V$471,IF(DASHBOARD!$J$2=0,0,L141)))</f>
        <v/>
      </c>
      <c r="M141" s="383">
        <f>(IF(DASHBOARD!$J$2=M7,DASHBOARD!$V$471,IF(DASHBOARD!$J$2=0,0,M141)))</f>
        <v/>
      </c>
      <c r="N141" s="383">
        <f>(IF(DASHBOARD!$J$2=N7,DASHBOARD!$V$471,IF(DASHBOARD!$J$2=0,0,N141)))</f>
        <v/>
      </c>
      <c r="O141" s="383">
        <f>(IF(DASHBOARD!$J$2=O7,DASHBOARD!$V$471,IF(DASHBOARD!$J$2=0,0,O141)))</f>
        <v/>
      </c>
      <c r="P141" s="383">
        <f>(IF(DASHBOARD!$J$2=P7,DASHBOARD!$V$471,IF(DASHBOARD!$J$2=0,0,P141)))</f>
        <v/>
      </c>
      <c r="Q141" s="383">
        <f>(IF(DASHBOARD!$J$2=Q7,DASHBOARD!$V$471,IF(DASHBOARD!$J$2=0,0,Q141)))</f>
        <v/>
      </c>
      <c r="R141" s="383">
        <f>(IF(DASHBOARD!$J$2=R7,DASHBOARD!$V$471,IF(DASHBOARD!$J$2=0,0,R141)))</f>
        <v/>
      </c>
      <c r="S141" s="383">
        <f>(IF(DASHBOARD!$J$2=S7,DASHBOARD!$V$471,IF(DASHBOARD!$J$2=0,0,S141)))</f>
        <v/>
      </c>
      <c r="T141" s="383">
        <f>(IF(DASHBOARD!$J$2=T7,DASHBOARD!$V$471,IF(DASHBOARD!$J$2=0,0,T141)))</f>
        <v/>
      </c>
      <c r="U141" s="383">
        <f>(IF(DASHBOARD!$J$2=U7,DASHBOARD!$V$471,IF(DASHBOARD!$J$2=0,0,U141)))</f>
        <v/>
      </c>
      <c r="V141" s="383">
        <f>(IF(DASHBOARD!$J$2=V7,DASHBOARD!$V$471,IF(DASHBOARD!$J$2=0,0,V141)))</f>
        <v/>
      </c>
      <c r="W141" s="383">
        <f>(IF(DASHBOARD!$J$2=W7,DASHBOARD!$V$471,IF(DASHBOARD!$J$2=0,0,W141)))</f>
        <v/>
      </c>
      <c r="X141" s="383">
        <f>(IF(DASHBOARD!$J$2=X7,DASHBOARD!$V$471,IF(DASHBOARD!$J$2=0,0,X141)))</f>
        <v/>
      </c>
      <c r="Y141" s="383">
        <f>(IF(DASHBOARD!$J$2=Y7,DASHBOARD!$V$471,IF(DASHBOARD!$J$2=0,0,Y141)))</f>
        <v/>
      </c>
      <c r="Z141" s="383">
        <f>(IF(DASHBOARD!$J$2=Z7,DASHBOARD!$V$471,IF(DASHBOARD!$J$2=0,0,Z141)))</f>
        <v/>
      </c>
      <c r="AA141" s="383">
        <f>(IF(DASHBOARD!$J$2=AA7,DASHBOARD!$V$471,IF(DASHBOARD!$J$2=0,0,AA141)))</f>
        <v/>
      </c>
      <c r="AB141" s="383">
        <f>(IF(DASHBOARD!$J$2=AB7,DASHBOARD!$V$471,IF(DASHBOARD!$J$2=0,0,AB141)))</f>
        <v/>
      </c>
      <c r="AC141" s="383">
        <f>(IF(DASHBOARD!$J$2=AC7,DASHBOARD!$V$471,IF(DASHBOARD!$J$2=0,0,AC141)))</f>
        <v/>
      </c>
      <c r="AD141" s="383">
        <f>(IF(DASHBOARD!$J$2=AD7,DASHBOARD!$V$471,IF(DASHBOARD!$J$2=0,0,AD141)))</f>
        <v/>
      </c>
      <c r="AE141" s="383">
        <f>(IF(DASHBOARD!$J$2=AE7,DASHBOARD!$V$471,IF(DASHBOARD!$J$2=0,0,AE141)))</f>
        <v/>
      </c>
      <c r="AF141" s="383">
        <f>(IF(DASHBOARD!$J$2=AF7,DASHBOARD!$V$471,IF(DASHBOARD!$J$2=0,0,AF141)))</f>
        <v/>
      </c>
      <c r="AG141" s="383">
        <f>(IF(DASHBOARD!$J$2=AG7,DASHBOARD!$V$471,IF(DASHBOARD!$J$2=0,0,AG141)))</f>
        <v/>
      </c>
      <c r="AH141" s="383">
        <f>(IF(DASHBOARD!$J$2=AH7,DASHBOARD!$V$471,IF(DASHBOARD!$J$2=0,0,AH141)))</f>
        <v/>
      </c>
      <c r="AI141" s="383">
        <f>(IF(DASHBOARD!$J$2=AI7,DASHBOARD!$V$471,IF(DASHBOARD!$J$2=0,0,AI141)))</f>
        <v/>
      </c>
      <c r="AJ141" s="383">
        <f>(IF(DASHBOARD!$J$2=AJ7,DASHBOARD!$V$471,IF(DASHBOARD!$J$2=0,0,AJ141)))</f>
        <v/>
      </c>
      <c r="AK141" s="383">
        <f>(IF(DASHBOARD!$J$2=AK7,DASHBOARD!$V$471,IF(DASHBOARD!$J$2=0,0,AK141)))</f>
        <v/>
      </c>
      <c r="AL141" s="383">
        <f>(IF(DASHBOARD!$J$2=AL7,DASHBOARD!$V$471,IF(DASHBOARD!$J$2=0,0,AL141)))</f>
        <v/>
      </c>
      <c r="AM141" s="383">
        <f>(IF(DASHBOARD!$J$2=AM7,DASHBOARD!$V$471,IF(DASHBOARD!$J$2=0,0,AM141)))</f>
        <v/>
      </c>
      <c r="AN141" s="383">
        <f>(IF(DASHBOARD!$J$2=AN7,DASHBOARD!$V$471,IF(DASHBOARD!$J$2=0,0,AN141)))</f>
        <v/>
      </c>
      <c r="AO141" s="383">
        <f>(IF(DASHBOARD!$J$2=AO7,DASHBOARD!$V$471,IF(DASHBOARD!$J$2=0,0,AO141)))</f>
        <v/>
      </c>
      <c r="AP141" s="383">
        <f>(IF(DASHBOARD!$J$2=AP7,DASHBOARD!$V$471,IF(DASHBOARD!$J$2=0,0,AP141)))</f>
        <v/>
      </c>
      <c r="AQ141" s="383">
        <f>(IF(DASHBOARD!$J$2=AQ7,DASHBOARD!$V$471,IF(DASHBOARD!$J$2=0,0,AQ141)))</f>
        <v/>
      </c>
      <c r="AR141" s="383">
        <f>(IF(DASHBOARD!$J$2=AR7,DASHBOARD!$V$471,IF(DASHBOARD!$J$2=0,0,AR141)))</f>
        <v/>
      </c>
      <c r="AS141" s="383">
        <f>(IF(DASHBOARD!$J$2=AS7,DASHBOARD!$V$471,IF(DASHBOARD!$J$2=0,0,AS141)))</f>
        <v/>
      </c>
      <c r="AT141" s="383">
        <f>(IF(DASHBOARD!$J$2=AT7,DASHBOARD!$V$471,IF(DASHBOARD!$J$2=0,0,AT141)))</f>
        <v/>
      </c>
      <c r="AU141" s="383">
        <f>(IF(DASHBOARD!$J$2=AU7,DASHBOARD!$V$471,IF(DASHBOARD!$J$2=0,0,AU141)))</f>
        <v/>
      </c>
      <c r="AV141" s="383">
        <f>(IF(DASHBOARD!$J$2=AV7,DASHBOARD!$V$471,IF(DASHBOARD!$J$2=0,0,AV141)))</f>
        <v/>
      </c>
      <c r="AW141" s="383">
        <f>(IF(DASHBOARD!$J$2=AW7,DASHBOARD!$V$471,IF(DASHBOARD!$J$2=0,0,AW141)))</f>
        <v/>
      </c>
      <c r="AX141" s="383">
        <f>(IF(DASHBOARD!$J$2=AX7,DASHBOARD!$V$471,IF(DASHBOARD!$J$2=0,0,AX141)))</f>
        <v/>
      </c>
      <c r="AY141" s="383">
        <f>(IF(DASHBOARD!$J$2=AY7,DASHBOARD!$V$471,IF(DASHBOARD!$J$2=0,0,AY141)))</f>
        <v/>
      </c>
      <c r="AZ141" s="383">
        <f>(IF(DASHBOARD!$J$2=AZ7,DASHBOARD!$V$471,IF(DASHBOARD!$J$2=0,0,AZ141)))</f>
        <v/>
      </c>
      <c r="BA141" s="383">
        <f>(IF(DASHBOARD!$J$2=BA7,DASHBOARD!$V$471,IF(DASHBOARD!$J$2=0,0,BA141)))</f>
        <v/>
      </c>
      <c r="BB141" s="384">
        <f>IF(SUM(F141:BA141)&lt;&gt;0,AVERAGEIF(F141:BA141,"&gt;0",F141:BA141),0)</f>
        <v/>
      </c>
      <c r="BC141" s="147" t="n"/>
      <c r="BD141" s="385">
        <f>MAXA(F141:BA141)</f>
        <v/>
      </c>
      <c r="BE141" s="1461">
        <f>IF(BD141&lt;&gt;0,VLOOKUP(BD141,$F$10:$BA$10,MATCH(BD141,F141:BA141,0)),"")</f>
        <v/>
      </c>
      <c r="BF141" s="385">
        <f t="array" ref="BF141">MIN(IF(F141:BA141&gt;0,F141:BA141))</f>
        <v/>
      </c>
      <c r="BG141" s="1461">
        <f>IF(BF141&lt;&gt;0,VLOOKUP(BF141,$F$10:$BA$10,MATCH($BF141,$F141:$BA141,0)),"")</f>
        <v/>
      </c>
      <c r="BI141" s="1368">
        <f>HLOOKUP($BI$9,$S$10:$AI$443,1+$BL141,TRUE)</f>
        <v/>
      </c>
      <c r="BJ141" s="1369">
        <f>HLOOKUP($BJ$9,$AJ$10:$AW$443,1+$BL141,TRUE)</f>
        <v/>
      </c>
      <c r="BK141" s="151" t="n"/>
      <c r="BL141" s="408">
        <f>BL140+1</f>
        <v/>
      </c>
      <c r="BM141" s="399" t="n"/>
    </row>
    <row r="142" ht="20.25" customHeight="1" s="18" thickBot="1" thickTop="1">
      <c r="B142" s="1370" t="n"/>
      <c r="C142" s="1381" t="n"/>
      <c r="D142" s="230" t="n"/>
      <c r="E142" s="388" t="n"/>
      <c r="F142" s="383" t="n"/>
      <c r="G142" s="383" t="n"/>
      <c r="H142" s="383" t="n"/>
      <c r="I142" s="383" t="n"/>
      <c r="J142" s="383" t="n"/>
      <c r="K142" s="383" t="n"/>
      <c r="L142" s="383" t="n"/>
      <c r="M142" s="383" t="n"/>
      <c r="N142" s="383" t="n"/>
      <c r="O142" s="383" t="n"/>
      <c r="P142" s="383" t="n"/>
      <c r="Q142" s="383" t="n"/>
      <c r="R142" s="383" t="n"/>
      <c r="S142" s="383" t="n"/>
      <c r="T142" s="383" t="n"/>
      <c r="U142" s="383" t="n"/>
      <c r="V142" s="383" t="n"/>
      <c r="W142" s="383" t="n"/>
      <c r="X142" s="383" t="n"/>
      <c r="Y142" s="383" t="n"/>
      <c r="Z142" s="383" t="n"/>
      <c r="AA142" s="383" t="n"/>
      <c r="AB142" s="383" t="n"/>
      <c r="AC142" s="383" t="n"/>
      <c r="AD142" s="383" t="n"/>
      <c r="AE142" s="383" t="n"/>
      <c r="AF142" s="383" t="n"/>
      <c r="AG142" s="383" t="n"/>
      <c r="AH142" s="383" t="n"/>
      <c r="AI142" s="383" t="n"/>
      <c r="AJ142" s="383" t="n"/>
      <c r="AK142" s="383" t="n"/>
      <c r="AL142" s="383" t="n"/>
      <c r="AM142" s="383" t="n"/>
      <c r="AN142" s="383" t="n"/>
      <c r="AO142" s="383" t="n"/>
      <c r="AP142" s="383" t="n"/>
      <c r="AQ142" s="383" t="n"/>
      <c r="AR142" s="383" t="n"/>
      <c r="AS142" s="383" t="n"/>
      <c r="AT142" s="383" t="n"/>
      <c r="AU142" s="383" t="n"/>
      <c r="AV142" s="383" t="n"/>
      <c r="AW142" s="383" t="n"/>
      <c r="AX142" s="383" t="n"/>
      <c r="AY142" s="383" t="n"/>
      <c r="AZ142" s="383" t="n"/>
      <c r="BA142" s="383" t="n"/>
      <c r="BB142" s="384">
        <f>IF(SUM(F142:BA142)&lt;&gt;0,AVERAGEIF(F142:BA142,"&gt;0",F142:BA142),0)</f>
        <v/>
      </c>
      <c r="BC142" s="147" t="n"/>
      <c r="BD142" s="385">
        <f>MAXA(F142:BA142)</f>
        <v/>
      </c>
      <c r="BE142" s="1461">
        <f>IF(BD142&lt;&gt;0,VLOOKUP(BD142,$F$10:$BA$10,MATCH(BD142,F142:BA142,0)),"")</f>
        <v/>
      </c>
      <c r="BF142" s="385">
        <f t="array" ref="BF142">MIN(IF(F142:BA142&gt;0,F142:BA142))</f>
        <v/>
      </c>
      <c r="BG142" s="1461">
        <f>IF(BF142&lt;&gt;0,VLOOKUP(BF142,$F$10:$BA$10,MATCH($BF142,$F142:$BA142,0)),"")</f>
        <v/>
      </c>
      <c r="BI142" s="1368">
        <f>HLOOKUP($BI$9,$S$10:$AI$443,1+$BL142,TRUE)</f>
        <v/>
      </c>
      <c r="BJ142" s="1369">
        <f>HLOOKUP($BJ$9,$AJ$10:$AW$443,1+$BL142,TRUE)</f>
        <v/>
      </c>
      <c r="BK142" s="151" t="n"/>
      <c r="BL142" s="408">
        <f>BL141+1</f>
        <v/>
      </c>
      <c r="BM142" s="399" t="n"/>
    </row>
    <row r="143" ht="20.25" customHeight="1" s="18" thickBot="1" thickTop="1">
      <c r="B143" s="1370" t="n"/>
      <c r="C143" s="1381" t="n"/>
      <c r="D143" s="1469" t="inlineStr">
        <is>
          <t>JENEPONTO 150</t>
        </is>
      </c>
      <c r="E143" s="388" t="inlineStr">
        <is>
          <t>Punagaya # 1, 150</t>
        </is>
      </c>
      <c r="F143" s="383">
        <f>(IF(DASHBOARD!$J$2=F7,DASHBOARD!$V$495,IF(DASHBOARD!$J$2=0,0,F143)))</f>
        <v/>
      </c>
      <c r="G143" s="383">
        <f>(IF(DASHBOARD!$J$2=G7,DASHBOARD!$V$495,IF(DASHBOARD!$J$2=0,0,G143)))</f>
        <v/>
      </c>
      <c r="H143" s="383">
        <f>(IF(DASHBOARD!$J$2=H7,DASHBOARD!$V$495,IF(DASHBOARD!$J$2=0,0,H143)))</f>
        <v/>
      </c>
      <c r="I143" s="383">
        <f>(IF(DASHBOARD!$J$2=I7,DASHBOARD!$V$495,IF(DASHBOARD!$J$2=0,0,I143)))</f>
        <v/>
      </c>
      <c r="J143" s="383">
        <f>(IF(DASHBOARD!$J$2=J7,DASHBOARD!$V$495,IF(DASHBOARD!$J$2=0,0,J143)))</f>
        <v/>
      </c>
      <c r="K143" s="383">
        <f>(IF(DASHBOARD!$J$2=K7,DASHBOARD!$V$495,IF(DASHBOARD!$J$2=0,0,K143)))</f>
        <v/>
      </c>
      <c r="L143" s="383">
        <f>(IF(DASHBOARD!$J$2=L7,DASHBOARD!$V$495,IF(DASHBOARD!$J$2=0,0,L143)))</f>
        <v/>
      </c>
      <c r="M143" s="383">
        <f>(IF(DASHBOARD!$J$2=M7,DASHBOARD!$V$495,IF(DASHBOARD!$J$2=0,0,M143)))</f>
        <v/>
      </c>
      <c r="N143" s="383">
        <f>(IF(DASHBOARD!$J$2=N7,DASHBOARD!$V$495,IF(DASHBOARD!$J$2=0,0,N143)))</f>
        <v/>
      </c>
      <c r="O143" s="383">
        <f>(IF(DASHBOARD!$J$2=O7,DASHBOARD!$V$495,IF(DASHBOARD!$J$2=0,0,O143)))</f>
        <v/>
      </c>
      <c r="P143" s="383">
        <f>(IF(DASHBOARD!$J$2=P7,DASHBOARD!$V$495,IF(DASHBOARD!$J$2=0,0,P143)))</f>
        <v/>
      </c>
      <c r="Q143" s="383">
        <f>(IF(DASHBOARD!$J$2=Q7,DASHBOARD!$V$495,IF(DASHBOARD!$J$2=0,0,Q143)))</f>
        <v/>
      </c>
      <c r="R143" s="383">
        <f>(IF(DASHBOARD!$J$2=R7,DASHBOARD!$V$495,IF(DASHBOARD!$J$2=0,0,R143)))</f>
        <v/>
      </c>
      <c r="S143" s="383">
        <f>(IF(DASHBOARD!$J$2=S7,DASHBOARD!$V$495,IF(DASHBOARD!$J$2=0,0,S143)))</f>
        <v/>
      </c>
      <c r="T143" s="383">
        <f>(IF(DASHBOARD!$J$2=T7,DASHBOARD!$V$495,IF(DASHBOARD!$J$2=0,0,T143)))</f>
        <v/>
      </c>
      <c r="U143" s="383">
        <f>(IF(DASHBOARD!$J$2=U7,DASHBOARD!$V$495,IF(DASHBOARD!$J$2=0,0,U143)))</f>
        <v/>
      </c>
      <c r="V143" s="383">
        <f>(IF(DASHBOARD!$J$2=V7,DASHBOARD!$V$495,IF(DASHBOARD!$J$2=0,0,V143)))</f>
        <v/>
      </c>
      <c r="W143" s="383">
        <f>(IF(DASHBOARD!$J$2=W7,DASHBOARD!$V$495,IF(DASHBOARD!$J$2=0,0,W143)))</f>
        <v/>
      </c>
      <c r="X143" s="383">
        <f>(IF(DASHBOARD!$J$2=X7,DASHBOARD!$V$495,IF(DASHBOARD!$J$2=0,0,X143)))</f>
        <v/>
      </c>
      <c r="Y143" s="383">
        <f>(IF(DASHBOARD!$J$2=Y7,DASHBOARD!$V$495,IF(DASHBOARD!$J$2=0,0,Y143)))</f>
        <v/>
      </c>
      <c r="Z143" s="383">
        <f>(IF(DASHBOARD!$J$2=Z7,DASHBOARD!$V$495,IF(DASHBOARD!$J$2=0,0,Z143)))</f>
        <v/>
      </c>
      <c r="AA143" s="383">
        <f>(IF(DASHBOARD!$J$2=AA7,DASHBOARD!$V$495,IF(DASHBOARD!$J$2=0,0,AA143)))</f>
        <v/>
      </c>
      <c r="AB143" s="383">
        <f>(IF(DASHBOARD!$J$2=AB7,DASHBOARD!$V$495,IF(DASHBOARD!$J$2=0,0,AB143)))</f>
        <v/>
      </c>
      <c r="AC143" s="383">
        <f>(IF(DASHBOARD!$J$2=AC7,DASHBOARD!$V$495,IF(DASHBOARD!$J$2=0,0,AC143)))</f>
        <v/>
      </c>
      <c r="AD143" s="383">
        <f>(IF(DASHBOARD!$J$2=AD7,DASHBOARD!$V$495,IF(DASHBOARD!$J$2=0,0,AD143)))</f>
        <v/>
      </c>
      <c r="AE143" s="383">
        <f>(IF(DASHBOARD!$J$2=AE7,DASHBOARD!$V$495,IF(DASHBOARD!$J$2=0,0,AE143)))</f>
        <v/>
      </c>
      <c r="AF143" s="383">
        <f>(IF(DASHBOARD!$J$2=AF7,DASHBOARD!$V$495,IF(DASHBOARD!$J$2=0,0,AF143)))</f>
        <v/>
      </c>
      <c r="AG143" s="383">
        <f>(IF(DASHBOARD!$J$2=AG7,DASHBOARD!$V$495,IF(DASHBOARD!$J$2=0,0,AG143)))</f>
        <v/>
      </c>
      <c r="AH143" s="383">
        <f>(IF(DASHBOARD!$J$2=AH7,DASHBOARD!$V$495,IF(DASHBOARD!$J$2=0,0,AH143)))</f>
        <v/>
      </c>
      <c r="AI143" s="383">
        <f>(IF(DASHBOARD!$J$2=AI7,DASHBOARD!$V$495,IF(DASHBOARD!$J$2=0,0,AI143)))</f>
        <v/>
      </c>
      <c r="AJ143" s="383">
        <f>(IF(DASHBOARD!$J$2=AJ7,DASHBOARD!$V$495,IF(DASHBOARD!$J$2=0,0,AJ143)))</f>
        <v/>
      </c>
      <c r="AK143" s="383">
        <f>(IF(DASHBOARD!$J$2=AK7,DASHBOARD!$V$495,IF(DASHBOARD!$J$2=0,0,AK143)))</f>
        <v/>
      </c>
      <c r="AL143" s="383">
        <f>(IF(DASHBOARD!$J$2=AL7,DASHBOARD!$V$495,IF(DASHBOARD!$J$2=0,0,AL143)))</f>
        <v/>
      </c>
      <c r="AM143" s="383">
        <f>(IF(DASHBOARD!$J$2=AM7,DASHBOARD!$V$495,IF(DASHBOARD!$J$2=0,0,AM143)))</f>
        <v/>
      </c>
      <c r="AN143" s="383">
        <f>(IF(DASHBOARD!$J$2=AN7,DASHBOARD!$V$495,IF(DASHBOARD!$J$2=0,0,AN143)))</f>
        <v/>
      </c>
      <c r="AO143" s="383">
        <f>(IF(DASHBOARD!$J$2=AO7,DASHBOARD!$V$495,IF(DASHBOARD!$J$2=0,0,AO143)))</f>
        <v/>
      </c>
      <c r="AP143" s="383">
        <f>(IF(DASHBOARD!$J$2=AP7,DASHBOARD!$V$495,IF(DASHBOARD!$J$2=0,0,AP143)))</f>
        <v/>
      </c>
      <c r="AQ143" s="383">
        <f>(IF(DASHBOARD!$J$2=AQ7,DASHBOARD!$V$495,IF(DASHBOARD!$J$2=0,0,AQ143)))</f>
        <v/>
      </c>
      <c r="AR143" s="383">
        <f>(IF(DASHBOARD!$J$2=AR7,DASHBOARD!$V$495,IF(DASHBOARD!$J$2=0,0,AR143)))</f>
        <v/>
      </c>
      <c r="AS143" s="383">
        <f>(IF(DASHBOARD!$J$2=AS7,DASHBOARD!$V$495,IF(DASHBOARD!$J$2=0,0,AS143)))</f>
        <v/>
      </c>
      <c r="AT143" s="383">
        <f>(IF(DASHBOARD!$J$2=AT7,DASHBOARD!$V$495,IF(DASHBOARD!$J$2=0,0,AT143)))</f>
        <v/>
      </c>
      <c r="AU143" s="383">
        <f>(IF(DASHBOARD!$J$2=AU7,DASHBOARD!$V$495,IF(DASHBOARD!$J$2=0,0,AU143)))</f>
        <v/>
      </c>
      <c r="AV143" s="383">
        <f>(IF(DASHBOARD!$J$2=AV7,DASHBOARD!$V$495,IF(DASHBOARD!$J$2=0,0,AV143)))</f>
        <v/>
      </c>
      <c r="AW143" s="383">
        <f>(IF(DASHBOARD!$J$2=AW7,DASHBOARD!$V$495,IF(DASHBOARD!$J$2=0,0,AW143)))</f>
        <v/>
      </c>
      <c r="AX143" s="383">
        <f>(IF(DASHBOARD!$J$2=AX7,DASHBOARD!$V$495,IF(DASHBOARD!$J$2=0,0,AX143)))</f>
        <v/>
      </c>
      <c r="AY143" s="383">
        <f>(IF(DASHBOARD!$J$2=AY7,DASHBOARD!$V$495,IF(DASHBOARD!$J$2=0,0,AY143)))</f>
        <v/>
      </c>
      <c r="AZ143" s="383">
        <f>(IF(DASHBOARD!$J$2=AZ7,DASHBOARD!$V$495,IF(DASHBOARD!$J$2=0,0,AZ143)))</f>
        <v/>
      </c>
      <c r="BA143" s="383">
        <f>(IF(DASHBOARD!$J$2=BA7,DASHBOARD!$V$495,IF(DASHBOARD!$J$2=0,0,BA143)))</f>
        <v/>
      </c>
      <c r="BB143" s="384">
        <f>IF(SUM(F143:BA143)&lt;&gt;0,AVERAGEIF(F143:BA143,"&gt;0",F143:BA143),0)</f>
        <v/>
      </c>
      <c r="BC143" s="147" t="n"/>
      <c r="BD143" s="385">
        <f>MAXA(F143:BA143)</f>
        <v/>
      </c>
      <c r="BE143" s="1461">
        <f>IF(BD143&lt;&gt;0,VLOOKUP(BD143,$F$10:$BA$10,MATCH(BD143,F143:BA143,0)),"")</f>
        <v/>
      </c>
      <c r="BF143" s="385">
        <f t="array" ref="BF143">MIN(IF(F143:BA143&gt;0,F143:BA143))</f>
        <v/>
      </c>
      <c r="BG143" s="1461">
        <f>IF(BF143&lt;&gt;0,VLOOKUP(BF143,$F$10:$BA$10,MATCH($BF143,$F143:$BA143,0)),"")</f>
        <v/>
      </c>
      <c r="BI143" s="1368">
        <f>HLOOKUP($BI$9,$S$10:$AI$443,1+$BL143,TRUE)</f>
        <v/>
      </c>
      <c r="BJ143" s="1369">
        <f>HLOOKUP($BJ$9,$AJ$10:$AW$443,1+$BL143,TRUE)</f>
        <v/>
      </c>
      <c r="BK143" s="151" t="n"/>
      <c r="BL143" s="408">
        <f>BL142+1</f>
        <v/>
      </c>
      <c r="BM143" s="399" t="n"/>
    </row>
    <row r="144" ht="20.25" customHeight="1" s="18" thickBot="1" thickTop="1">
      <c r="B144" s="1370" t="n"/>
      <c r="C144" s="1381" t="n"/>
      <c r="D144" s="1462" t="n"/>
      <c r="E144" s="388" t="inlineStr">
        <is>
          <t>Punagaya # 2, 150</t>
        </is>
      </c>
      <c r="F144" s="383">
        <f>(IF(DASHBOARD!$J$2=F7,DASHBOARD!$V$496,IF(DASHBOARD!$J$2=0,0,F144)))</f>
        <v/>
      </c>
      <c r="G144" s="383">
        <f>(IF(DASHBOARD!$J$2=G7,DASHBOARD!$V$496,IF(DASHBOARD!$J$2=0,0,G144)))</f>
        <v/>
      </c>
      <c r="H144" s="383">
        <f>(IF(DASHBOARD!$J$2=H7,DASHBOARD!$V$496,IF(DASHBOARD!$J$2=0,0,H144)))</f>
        <v/>
      </c>
      <c r="I144" s="383">
        <f>(IF(DASHBOARD!$J$2=I7,DASHBOARD!$V$496,IF(DASHBOARD!$J$2=0,0,I144)))</f>
        <v/>
      </c>
      <c r="J144" s="383">
        <f>(IF(DASHBOARD!$J$2=J7,DASHBOARD!$V$496,IF(DASHBOARD!$J$2=0,0,J144)))</f>
        <v/>
      </c>
      <c r="K144" s="383">
        <f>(IF(DASHBOARD!$J$2=K7,DASHBOARD!$V$496,IF(DASHBOARD!$J$2=0,0,K144)))</f>
        <v/>
      </c>
      <c r="L144" s="383">
        <f>(IF(DASHBOARD!$J$2=L7,DASHBOARD!$V$496,IF(DASHBOARD!$J$2=0,0,L144)))</f>
        <v/>
      </c>
      <c r="M144" s="383">
        <f>(IF(DASHBOARD!$J$2=M7,DASHBOARD!$V$496,IF(DASHBOARD!$J$2=0,0,M144)))</f>
        <v/>
      </c>
      <c r="N144" s="383">
        <f>(IF(DASHBOARD!$J$2=N7,DASHBOARD!$V$496,IF(DASHBOARD!$J$2=0,0,N144)))</f>
        <v/>
      </c>
      <c r="O144" s="383">
        <f>(IF(DASHBOARD!$J$2=O7,DASHBOARD!$V$496,IF(DASHBOARD!$J$2=0,0,O144)))</f>
        <v/>
      </c>
      <c r="P144" s="383">
        <f>(IF(DASHBOARD!$J$2=P7,DASHBOARD!$V$496,IF(DASHBOARD!$J$2=0,0,P144)))</f>
        <v/>
      </c>
      <c r="Q144" s="383">
        <f>(IF(DASHBOARD!$J$2=Q7,DASHBOARD!$V$496,IF(DASHBOARD!$J$2=0,0,Q144)))</f>
        <v/>
      </c>
      <c r="R144" s="383">
        <f>(IF(DASHBOARD!$J$2=R7,DASHBOARD!$V$496,IF(DASHBOARD!$J$2=0,0,R144)))</f>
        <v/>
      </c>
      <c r="S144" s="383">
        <f>(IF(DASHBOARD!$J$2=S7,DASHBOARD!$V$496,IF(DASHBOARD!$J$2=0,0,S144)))</f>
        <v/>
      </c>
      <c r="T144" s="383">
        <f>(IF(DASHBOARD!$J$2=T7,DASHBOARD!$V$496,IF(DASHBOARD!$J$2=0,0,T144)))</f>
        <v/>
      </c>
      <c r="U144" s="383">
        <f>(IF(DASHBOARD!$J$2=U7,DASHBOARD!$V$496,IF(DASHBOARD!$J$2=0,0,U144)))</f>
        <v/>
      </c>
      <c r="V144" s="383">
        <f>(IF(DASHBOARD!$J$2=V7,DASHBOARD!$V$496,IF(DASHBOARD!$J$2=0,0,V144)))</f>
        <v/>
      </c>
      <c r="W144" s="383">
        <f>(IF(DASHBOARD!$J$2=W7,DASHBOARD!$V$496,IF(DASHBOARD!$J$2=0,0,W144)))</f>
        <v/>
      </c>
      <c r="X144" s="383">
        <f>(IF(DASHBOARD!$J$2=X7,DASHBOARD!$V$496,IF(DASHBOARD!$J$2=0,0,X144)))</f>
        <v/>
      </c>
      <c r="Y144" s="383">
        <f>(IF(DASHBOARD!$J$2=Y7,DASHBOARD!$V$496,IF(DASHBOARD!$J$2=0,0,Y144)))</f>
        <v/>
      </c>
      <c r="Z144" s="383">
        <f>(IF(DASHBOARD!$J$2=Z7,DASHBOARD!$V$496,IF(DASHBOARD!$J$2=0,0,Z144)))</f>
        <v/>
      </c>
      <c r="AA144" s="383">
        <f>(IF(DASHBOARD!$J$2=AA7,DASHBOARD!$V$496,IF(DASHBOARD!$J$2=0,0,AA144)))</f>
        <v/>
      </c>
      <c r="AB144" s="383">
        <f>(IF(DASHBOARD!$J$2=AB7,DASHBOARD!$V$496,IF(DASHBOARD!$J$2=0,0,AB144)))</f>
        <v/>
      </c>
      <c r="AC144" s="383">
        <f>(IF(DASHBOARD!$J$2=AC7,DASHBOARD!$V$496,IF(DASHBOARD!$J$2=0,0,AC144)))</f>
        <v/>
      </c>
      <c r="AD144" s="383">
        <f>(IF(DASHBOARD!$J$2=AD7,DASHBOARD!$V$496,IF(DASHBOARD!$J$2=0,0,AD144)))</f>
        <v/>
      </c>
      <c r="AE144" s="383">
        <f>(IF(DASHBOARD!$J$2=AE7,DASHBOARD!$V$496,IF(DASHBOARD!$J$2=0,0,AE144)))</f>
        <v/>
      </c>
      <c r="AF144" s="383">
        <f>(IF(DASHBOARD!$J$2=AF7,DASHBOARD!$V$496,IF(DASHBOARD!$J$2=0,0,AF144)))</f>
        <v/>
      </c>
      <c r="AG144" s="383">
        <f>(IF(DASHBOARD!$J$2=AG7,DASHBOARD!$V$496,IF(DASHBOARD!$J$2=0,0,AG144)))</f>
        <v/>
      </c>
      <c r="AH144" s="383">
        <f>(IF(DASHBOARD!$J$2=AH7,DASHBOARD!$V$496,IF(DASHBOARD!$J$2=0,0,AH144)))</f>
        <v/>
      </c>
      <c r="AI144" s="383">
        <f>(IF(DASHBOARD!$J$2=AI7,DASHBOARD!$V$496,IF(DASHBOARD!$J$2=0,0,AI144)))</f>
        <v/>
      </c>
      <c r="AJ144" s="383">
        <f>(IF(DASHBOARD!$J$2=AJ7,DASHBOARD!$V$496,IF(DASHBOARD!$J$2=0,0,AJ144)))</f>
        <v/>
      </c>
      <c r="AK144" s="383">
        <f>(IF(DASHBOARD!$J$2=AK7,DASHBOARD!$V$496,IF(DASHBOARD!$J$2=0,0,AK144)))</f>
        <v/>
      </c>
      <c r="AL144" s="383">
        <f>(IF(DASHBOARD!$J$2=AL7,DASHBOARD!$V$496,IF(DASHBOARD!$J$2=0,0,AL144)))</f>
        <v/>
      </c>
      <c r="AM144" s="383">
        <f>(IF(DASHBOARD!$J$2=AM7,DASHBOARD!$V$496,IF(DASHBOARD!$J$2=0,0,AM144)))</f>
        <v/>
      </c>
      <c r="AN144" s="383">
        <f>(IF(DASHBOARD!$J$2=AN7,DASHBOARD!$V$496,IF(DASHBOARD!$J$2=0,0,AN144)))</f>
        <v/>
      </c>
      <c r="AO144" s="383">
        <f>(IF(DASHBOARD!$J$2=AO7,DASHBOARD!$V$496,IF(DASHBOARD!$J$2=0,0,AO144)))</f>
        <v/>
      </c>
      <c r="AP144" s="383">
        <f>(IF(DASHBOARD!$J$2=AP7,DASHBOARD!$V$496,IF(DASHBOARD!$J$2=0,0,AP144)))</f>
        <v/>
      </c>
      <c r="AQ144" s="383">
        <f>(IF(DASHBOARD!$J$2=AQ7,DASHBOARD!$V$496,IF(DASHBOARD!$J$2=0,0,AQ144)))</f>
        <v/>
      </c>
      <c r="AR144" s="383">
        <f>(IF(DASHBOARD!$J$2=AR7,DASHBOARD!$V$496,IF(DASHBOARD!$J$2=0,0,AR144)))</f>
        <v/>
      </c>
      <c r="AS144" s="383">
        <f>(IF(DASHBOARD!$J$2=AS7,DASHBOARD!$V$496,IF(DASHBOARD!$J$2=0,0,AS144)))</f>
        <v/>
      </c>
      <c r="AT144" s="383">
        <f>(IF(DASHBOARD!$J$2=AT7,DASHBOARD!$V$496,IF(DASHBOARD!$J$2=0,0,AT144)))</f>
        <v/>
      </c>
      <c r="AU144" s="383">
        <f>(IF(DASHBOARD!$J$2=AU7,DASHBOARD!$V$496,IF(DASHBOARD!$J$2=0,0,AU144)))</f>
        <v/>
      </c>
      <c r="AV144" s="383">
        <f>(IF(DASHBOARD!$J$2=AV7,DASHBOARD!$V$496,IF(DASHBOARD!$J$2=0,0,AV144)))</f>
        <v/>
      </c>
      <c r="AW144" s="383">
        <f>(IF(DASHBOARD!$J$2=AW7,DASHBOARD!$V$496,IF(DASHBOARD!$J$2=0,0,AW144)))</f>
        <v/>
      </c>
      <c r="AX144" s="383">
        <f>(IF(DASHBOARD!$J$2=AX7,DASHBOARD!$V$496,IF(DASHBOARD!$J$2=0,0,AX144)))</f>
        <v/>
      </c>
      <c r="AY144" s="383">
        <f>(IF(DASHBOARD!$J$2=AY7,DASHBOARD!$V$496,IF(DASHBOARD!$J$2=0,0,AY144)))</f>
        <v/>
      </c>
      <c r="AZ144" s="383">
        <f>(IF(DASHBOARD!$J$2=AZ7,DASHBOARD!$V$496,IF(DASHBOARD!$J$2=0,0,AZ144)))</f>
        <v/>
      </c>
      <c r="BA144" s="383">
        <f>(IF(DASHBOARD!$J$2=BA7,DASHBOARD!$V$496,IF(DASHBOARD!$J$2=0,0,BA144)))</f>
        <v/>
      </c>
      <c r="BB144" s="384">
        <f>IF(SUM(F144:BA144)&lt;&gt;0,AVERAGEIF(F144:BA144,"&gt;0",F144:BA144),0)</f>
        <v/>
      </c>
      <c r="BC144" s="147" t="n"/>
      <c r="BD144" s="385">
        <f>MAXA(F144:BA144)</f>
        <v/>
      </c>
      <c r="BE144" s="1461">
        <f>IF(BD144&lt;&gt;0,VLOOKUP(BD144,$F$10:$BA$10,MATCH(BD144,F144:BA144,0)),"")</f>
        <v/>
      </c>
      <c r="BF144" s="385">
        <f t="array" ref="BF144">MIN(IF(F144:BA144&gt;0,F144:BA144))</f>
        <v/>
      </c>
      <c r="BG144" s="1461">
        <f>IF(BF144&lt;&gt;0,VLOOKUP(BF144,$F$10:$BA$10,MATCH($BF144,$F144:$BA144,0)),"")</f>
        <v/>
      </c>
      <c r="BI144" s="1368">
        <f>HLOOKUP($BI$9,$S$10:$AI$443,1+$BL144,TRUE)</f>
        <v/>
      </c>
      <c r="BJ144" s="1369">
        <f>HLOOKUP($BJ$9,$AJ$10:$AW$443,1+$BL144,TRUE)</f>
        <v/>
      </c>
      <c r="BK144" s="151" t="n"/>
      <c r="BL144" s="408">
        <f>BL143+1</f>
        <v/>
      </c>
      <c r="BM144" s="399" t="n"/>
    </row>
    <row r="145" ht="20.25" customHeight="1" s="18" thickBot="1" thickTop="1">
      <c r="B145" s="1370" t="n"/>
      <c r="C145" s="1381" t="n"/>
      <c r="D145" s="1462" t="n"/>
      <c r="E145" s="388" t="inlineStr">
        <is>
          <t>PLTB Tolo # 1, 150</t>
        </is>
      </c>
      <c r="F145" s="383">
        <f>(IF(DASHBOARD!$J$2=F7,DASHBOARD!$V$493,IF(DASHBOARD!$J$2=0,0,F145)))</f>
        <v/>
      </c>
      <c r="G145" s="383">
        <f>(IF(DASHBOARD!$J$2=G7,DASHBOARD!$V$493,IF(DASHBOARD!$J$2=0,0,G145)))</f>
        <v/>
      </c>
      <c r="H145" s="383">
        <f>(IF(DASHBOARD!$J$2=H7,DASHBOARD!$V$493,IF(DASHBOARD!$J$2=0,0,H145)))</f>
        <v/>
      </c>
      <c r="I145" s="383">
        <f>(IF(DASHBOARD!$J$2=I7,DASHBOARD!$V$493,IF(DASHBOARD!$J$2=0,0,I145)))</f>
        <v/>
      </c>
      <c r="J145" s="383">
        <f>(IF(DASHBOARD!$J$2=J7,DASHBOARD!$V$493,IF(DASHBOARD!$J$2=0,0,J145)))</f>
        <v/>
      </c>
      <c r="K145" s="383">
        <f>(IF(DASHBOARD!$J$2=K7,DASHBOARD!$V$493,IF(DASHBOARD!$J$2=0,0,K145)))</f>
        <v/>
      </c>
      <c r="L145" s="383">
        <f>(IF(DASHBOARD!$J$2=L7,DASHBOARD!$V$493,IF(DASHBOARD!$J$2=0,0,L145)))</f>
        <v/>
      </c>
      <c r="M145" s="383">
        <f>(IF(DASHBOARD!$J$2=M7,DASHBOARD!$V$493,IF(DASHBOARD!$J$2=0,0,M145)))</f>
        <v/>
      </c>
      <c r="N145" s="383">
        <f>(IF(DASHBOARD!$J$2=N7,DASHBOARD!$V$493,IF(DASHBOARD!$J$2=0,0,N145)))</f>
        <v/>
      </c>
      <c r="O145" s="383">
        <f>(IF(DASHBOARD!$J$2=O7,DASHBOARD!$V$493,IF(DASHBOARD!$J$2=0,0,O145)))</f>
        <v/>
      </c>
      <c r="P145" s="383">
        <f>(IF(DASHBOARD!$J$2=P7,DASHBOARD!$V$493,IF(DASHBOARD!$J$2=0,0,P145)))</f>
        <v/>
      </c>
      <c r="Q145" s="383">
        <f>(IF(DASHBOARD!$J$2=Q7,DASHBOARD!$V$493,IF(DASHBOARD!$J$2=0,0,Q145)))</f>
        <v/>
      </c>
      <c r="R145" s="383">
        <f>(IF(DASHBOARD!$J$2=R7,DASHBOARD!$V$493,IF(DASHBOARD!$J$2=0,0,R145)))</f>
        <v/>
      </c>
      <c r="S145" s="383">
        <f>(IF(DASHBOARD!$J$2=S7,DASHBOARD!$V$493,IF(DASHBOARD!$J$2=0,0,S145)))</f>
        <v/>
      </c>
      <c r="T145" s="383">
        <f>(IF(DASHBOARD!$J$2=T7,DASHBOARD!$V$493,IF(DASHBOARD!$J$2=0,0,T145)))</f>
        <v/>
      </c>
      <c r="U145" s="383">
        <f>(IF(DASHBOARD!$J$2=U7,DASHBOARD!$V$493,IF(DASHBOARD!$J$2=0,0,U145)))</f>
        <v/>
      </c>
      <c r="V145" s="383">
        <f>(IF(DASHBOARD!$J$2=V7,DASHBOARD!$V$493,IF(DASHBOARD!$J$2=0,0,V145)))</f>
        <v/>
      </c>
      <c r="W145" s="383">
        <f>(IF(DASHBOARD!$J$2=W7,DASHBOARD!$V$493,IF(DASHBOARD!$J$2=0,0,W145)))</f>
        <v/>
      </c>
      <c r="X145" s="383">
        <f>(IF(DASHBOARD!$J$2=X7,DASHBOARD!$V$493,IF(DASHBOARD!$J$2=0,0,X145)))</f>
        <v/>
      </c>
      <c r="Y145" s="383">
        <f>(IF(DASHBOARD!$J$2=Y7,DASHBOARD!$V$493,IF(DASHBOARD!$J$2=0,0,Y145)))</f>
        <v/>
      </c>
      <c r="Z145" s="383">
        <f>(IF(DASHBOARD!$J$2=Z7,DASHBOARD!$V$493,IF(DASHBOARD!$J$2=0,0,Z145)))</f>
        <v/>
      </c>
      <c r="AA145" s="383">
        <f>(IF(DASHBOARD!$J$2=AA7,DASHBOARD!$V$493,IF(DASHBOARD!$J$2=0,0,AA145)))</f>
        <v/>
      </c>
      <c r="AB145" s="383">
        <f>(IF(DASHBOARD!$J$2=AB7,DASHBOARD!$V$493,IF(DASHBOARD!$J$2=0,0,AB145)))</f>
        <v/>
      </c>
      <c r="AC145" s="383">
        <f>(IF(DASHBOARD!$J$2=AC7,DASHBOARD!$V$493,IF(DASHBOARD!$J$2=0,0,AC145)))</f>
        <v/>
      </c>
      <c r="AD145" s="383">
        <f>(IF(DASHBOARD!$J$2=AD7,DASHBOARD!$V$493,IF(DASHBOARD!$J$2=0,0,AD145)))</f>
        <v/>
      </c>
      <c r="AE145" s="383">
        <f>(IF(DASHBOARD!$J$2=AE7,DASHBOARD!$V$493,IF(DASHBOARD!$J$2=0,0,AE145)))</f>
        <v/>
      </c>
      <c r="AF145" s="383">
        <f>(IF(DASHBOARD!$J$2=AF7,DASHBOARD!$V$493,IF(DASHBOARD!$J$2=0,0,AF145)))</f>
        <v/>
      </c>
      <c r="AG145" s="383">
        <f>(IF(DASHBOARD!$J$2=AG7,DASHBOARD!$V$493,IF(DASHBOARD!$J$2=0,0,AG145)))</f>
        <v/>
      </c>
      <c r="AH145" s="383">
        <f>(IF(DASHBOARD!$J$2=AH7,DASHBOARD!$V$493,IF(DASHBOARD!$J$2=0,0,AH145)))</f>
        <v/>
      </c>
      <c r="AI145" s="383">
        <f>(IF(DASHBOARD!$J$2=AI7,DASHBOARD!$V$493,IF(DASHBOARD!$J$2=0,0,AI145)))</f>
        <v/>
      </c>
      <c r="AJ145" s="383">
        <f>(IF(DASHBOARD!$J$2=AJ7,DASHBOARD!$V$493,IF(DASHBOARD!$J$2=0,0,AJ145)))</f>
        <v/>
      </c>
      <c r="AK145" s="383">
        <f>(IF(DASHBOARD!$J$2=AK7,DASHBOARD!$V$493,IF(DASHBOARD!$J$2=0,0,AK145)))</f>
        <v/>
      </c>
      <c r="AL145" s="383">
        <f>(IF(DASHBOARD!$J$2=AL7,DASHBOARD!$V$493,IF(DASHBOARD!$J$2=0,0,AL145)))</f>
        <v/>
      </c>
      <c r="AM145" s="383">
        <f>(IF(DASHBOARD!$J$2=AM7,DASHBOARD!$V$493,IF(DASHBOARD!$J$2=0,0,AM145)))</f>
        <v/>
      </c>
      <c r="AN145" s="383">
        <f>(IF(DASHBOARD!$J$2=AN7,DASHBOARD!$V$493,IF(DASHBOARD!$J$2=0,0,AN145)))</f>
        <v/>
      </c>
      <c r="AO145" s="383">
        <f>(IF(DASHBOARD!$J$2=AO7,DASHBOARD!$V$493,IF(DASHBOARD!$J$2=0,0,AO145)))</f>
        <v/>
      </c>
      <c r="AP145" s="383">
        <f>(IF(DASHBOARD!$J$2=AP7,DASHBOARD!$V$493,IF(DASHBOARD!$J$2=0,0,AP145)))</f>
        <v/>
      </c>
      <c r="AQ145" s="383">
        <f>(IF(DASHBOARD!$J$2=AQ7,DASHBOARD!$V$493,IF(DASHBOARD!$J$2=0,0,AQ145)))</f>
        <v/>
      </c>
      <c r="AR145" s="383">
        <f>(IF(DASHBOARD!$J$2=AR7,DASHBOARD!$V$493,IF(DASHBOARD!$J$2=0,0,AR145)))</f>
        <v/>
      </c>
      <c r="AS145" s="383">
        <f>(IF(DASHBOARD!$J$2=AS7,DASHBOARD!$V$493,IF(DASHBOARD!$J$2=0,0,AS145)))</f>
        <v/>
      </c>
      <c r="AT145" s="383">
        <f>(IF(DASHBOARD!$J$2=AT7,DASHBOARD!$V$493,IF(DASHBOARD!$J$2=0,0,AT145)))</f>
        <v/>
      </c>
      <c r="AU145" s="383">
        <f>(IF(DASHBOARD!$J$2=AU7,DASHBOARD!$V$493,IF(DASHBOARD!$J$2=0,0,AU145)))</f>
        <v/>
      </c>
      <c r="AV145" s="383">
        <f>(IF(DASHBOARD!$J$2=AV7,DASHBOARD!$V$493,IF(DASHBOARD!$J$2=0,0,AV145)))</f>
        <v/>
      </c>
      <c r="AW145" s="383">
        <f>(IF(DASHBOARD!$J$2=AW7,DASHBOARD!$V$493,IF(DASHBOARD!$J$2=0,0,AW145)))</f>
        <v/>
      </c>
      <c r="AX145" s="383">
        <f>(IF(DASHBOARD!$J$2=AX7,DASHBOARD!$V$493,IF(DASHBOARD!$J$2=0,0,AX145)))</f>
        <v/>
      </c>
      <c r="AY145" s="383">
        <f>(IF(DASHBOARD!$J$2=AY7,DASHBOARD!$V$493,IF(DASHBOARD!$J$2=0,0,AY145)))</f>
        <v/>
      </c>
      <c r="AZ145" s="383">
        <f>(IF(DASHBOARD!$J$2=AZ7,DASHBOARD!$V$493,IF(DASHBOARD!$J$2=0,0,AZ145)))</f>
        <v/>
      </c>
      <c r="BA145" s="383">
        <f>(IF(DASHBOARD!$J$2=BA7,DASHBOARD!$V$493,IF(DASHBOARD!$J$2=0,0,BA145)))</f>
        <v/>
      </c>
      <c r="BB145" s="384">
        <f>IF(SUM(F145:BA145)&lt;&gt;0,AVERAGEIF(F145:BA145,"&gt;0",F145:BA145),0)</f>
        <v/>
      </c>
      <c r="BC145" s="147" t="n"/>
      <c r="BD145" s="385">
        <f>MAXA(F145:BA145)</f>
        <v/>
      </c>
      <c r="BE145" s="1461">
        <f>IF(BD145&lt;&gt;0,VLOOKUP(BD145,$F$10:$BA$10,MATCH(BD145,F145:BA145,0)),"")</f>
        <v/>
      </c>
      <c r="BF145" s="385">
        <f t="array" ref="BF145">MIN(IF(F145:BA145&gt;0,F145:BA145))</f>
        <v/>
      </c>
      <c r="BG145" s="1461">
        <f>IF(BF145&lt;&gt;0,VLOOKUP(BF145,$F$10:$BA$10,MATCH($BF145,$F145:$BA145,0)),"")</f>
        <v/>
      </c>
      <c r="BI145" s="1368">
        <f>HLOOKUP($BI$9,$S$10:$AI$443,1+$BL145,TRUE)</f>
        <v/>
      </c>
      <c r="BJ145" s="1369">
        <f>HLOOKUP($BJ$9,$AJ$10:$AW$443,1+$BL145,TRUE)</f>
        <v/>
      </c>
      <c r="BK145" s="151" t="n"/>
      <c r="BL145" s="408">
        <f>BL144+1</f>
        <v/>
      </c>
      <c r="BM145" s="399" t="n"/>
    </row>
    <row r="146" ht="20.25" customHeight="1" s="18" thickBot="1" thickTop="1">
      <c r="B146" s="1370" t="n"/>
      <c r="C146" s="1381" t="n"/>
      <c r="D146" s="1462" t="n"/>
      <c r="E146" s="388" t="inlineStr">
        <is>
          <t>PLTB Tolo # 2, 150</t>
        </is>
      </c>
      <c r="F146" s="383">
        <f>(IF(DASHBOARD!$J$2=F7,DASHBOARD!$V$494,IF(DASHBOARD!$J$2=0,0,F146)))</f>
        <v/>
      </c>
      <c r="G146" s="383">
        <f>(IF(DASHBOARD!$J$2=G7,DASHBOARD!$V$494,IF(DASHBOARD!$J$2=0,0,G146)))</f>
        <v/>
      </c>
      <c r="H146" s="383">
        <f>(IF(DASHBOARD!$J$2=H7,DASHBOARD!$V$494,IF(DASHBOARD!$J$2=0,0,H146)))</f>
        <v/>
      </c>
      <c r="I146" s="383">
        <f>(IF(DASHBOARD!$J$2=I7,DASHBOARD!$V$494,IF(DASHBOARD!$J$2=0,0,I146)))</f>
        <v/>
      </c>
      <c r="J146" s="383">
        <f>(IF(DASHBOARD!$J$2=J7,DASHBOARD!$V$494,IF(DASHBOARD!$J$2=0,0,J146)))</f>
        <v/>
      </c>
      <c r="K146" s="383">
        <f>(IF(DASHBOARD!$J$2=K7,DASHBOARD!$V$494,IF(DASHBOARD!$J$2=0,0,K146)))</f>
        <v/>
      </c>
      <c r="L146" s="383">
        <f>(IF(DASHBOARD!$J$2=L7,DASHBOARD!$V$494,IF(DASHBOARD!$J$2=0,0,L146)))</f>
        <v/>
      </c>
      <c r="M146" s="383">
        <f>(IF(DASHBOARD!$J$2=M7,DASHBOARD!$V$494,IF(DASHBOARD!$J$2=0,0,M146)))</f>
        <v/>
      </c>
      <c r="N146" s="383">
        <f>(IF(DASHBOARD!$J$2=N7,DASHBOARD!$V$494,IF(DASHBOARD!$J$2=0,0,N146)))</f>
        <v/>
      </c>
      <c r="O146" s="383">
        <f>(IF(DASHBOARD!$J$2=O7,DASHBOARD!$V$494,IF(DASHBOARD!$J$2=0,0,O146)))</f>
        <v/>
      </c>
      <c r="P146" s="383">
        <f>(IF(DASHBOARD!$J$2=P7,DASHBOARD!$V$494,IF(DASHBOARD!$J$2=0,0,P146)))</f>
        <v/>
      </c>
      <c r="Q146" s="383">
        <f>(IF(DASHBOARD!$J$2=Q7,DASHBOARD!$V$494,IF(DASHBOARD!$J$2=0,0,Q146)))</f>
        <v/>
      </c>
      <c r="R146" s="383">
        <f>(IF(DASHBOARD!$J$2=R7,DASHBOARD!$V$494,IF(DASHBOARD!$J$2=0,0,R146)))</f>
        <v/>
      </c>
      <c r="S146" s="383">
        <f>(IF(DASHBOARD!$J$2=S7,DASHBOARD!$V$494,IF(DASHBOARD!$J$2=0,0,S146)))</f>
        <v/>
      </c>
      <c r="T146" s="383">
        <f>(IF(DASHBOARD!$J$2=T7,DASHBOARD!$V$494,IF(DASHBOARD!$J$2=0,0,T146)))</f>
        <v/>
      </c>
      <c r="U146" s="383">
        <f>(IF(DASHBOARD!$J$2=U7,DASHBOARD!$V$494,IF(DASHBOARD!$J$2=0,0,U146)))</f>
        <v/>
      </c>
      <c r="V146" s="383">
        <f>(IF(DASHBOARD!$J$2=V7,DASHBOARD!$V$494,IF(DASHBOARD!$J$2=0,0,V146)))</f>
        <v/>
      </c>
      <c r="W146" s="383">
        <f>(IF(DASHBOARD!$J$2=W7,DASHBOARD!$V$494,IF(DASHBOARD!$J$2=0,0,W146)))</f>
        <v/>
      </c>
      <c r="X146" s="383">
        <f>(IF(DASHBOARD!$J$2=X7,DASHBOARD!$V$494,IF(DASHBOARD!$J$2=0,0,X146)))</f>
        <v/>
      </c>
      <c r="Y146" s="383">
        <f>(IF(DASHBOARD!$J$2=Y7,DASHBOARD!$V$494,IF(DASHBOARD!$J$2=0,0,Y146)))</f>
        <v/>
      </c>
      <c r="Z146" s="383">
        <f>(IF(DASHBOARD!$J$2=Z7,DASHBOARD!$V$494,IF(DASHBOARD!$J$2=0,0,Z146)))</f>
        <v/>
      </c>
      <c r="AA146" s="383">
        <f>(IF(DASHBOARD!$J$2=AA7,DASHBOARD!$V$494,IF(DASHBOARD!$J$2=0,0,AA146)))</f>
        <v/>
      </c>
      <c r="AB146" s="383">
        <f>(IF(DASHBOARD!$J$2=AB7,DASHBOARD!$V$494,IF(DASHBOARD!$J$2=0,0,AB146)))</f>
        <v/>
      </c>
      <c r="AC146" s="383">
        <f>(IF(DASHBOARD!$J$2=AC7,DASHBOARD!$V$494,IF(DASHBOARD!$J$2=0,0,AC146)))</f>
        <v/>
      </c>
      <c r="AD146" s="383">
        <f>(IF(DASHBOARD!$J$2=AD7,DASHBOARD!$V$494,IF(DASHBOARD!$J$2=0,0,AD146)))</f>
        <v/>
      </c>
      <c r="AE146" s="383">
        <f>(IF(DASHBOARD!$J$2=AE7,DASHBOARD!$V$494,IF(DASHBOARD!$J$2=0,0,AE146)))</f>
        <v/>
      </c>
      <c r="AF146" s="383">
        <f>(IF(DASHBOARD!$J$2=AF7,DASHBOARD!$V$494,IF(DASHBOARD!$J$2=0,0,AF146)))</f>
        <v/>
      </c>
      <c r="AG146" s="383">
        <f>(IF(DASHBOARD!$J$2=AG7,DASHBOARD!$V$494,IF(DASHBOARD!$J$2=0,0,AG146)))</f>
        <v/>
      </c>
      <c r="AH146" s="383">
        <f>(IF(DASHBOARD!$J$2=AH7,DASHBOARD!$V$494,IF(DASHBOARD!$J$2=0,0,AH146)))</f>
        <v/>
      </c>
      <c r="AI146" s="383">
        <f>(IF(DASHBOARD!$J$2=AI7,DASHBOARD!$V$494,IF(DASHBOARD!$J$2=0,0,AI146)))</f>
        <v/>
      </c>
      <c r="AJ146" s="383">
        <f>(IF(DASHBOARD!$J$2=AJ7,DASHBOARD!$V$494,IF(DASHBOARD!$J$2=0,0,AJ146)))</f>
        <v/>
      </c>
      <c r="AK146" s="383">
        <f>(IF(DASHBOARD!$J$2=AK7,DASHBOARD!$V$494,IF(DASHBOARD!$J$2=0,0,AK146)))</f>
        <v/>
      </c>
      <c r="AL146" s="383">
        <f>(IF(DASHBOARD!$J$2=AL7,DASHBOARD!$V$494,IF(DASHBOARD!$J$2=0,0,AL146)))</f>
        <v/>
      </c>
      <c r="AM146" s="383">
        <f>(IF(DASHBOARD!$J$2=AM7,DASHBOARD!$V$494,IF(DASHBOARD!$J$2=0,0,AM146)))</f>
        <v/>
      </c>
      <c r="AN146" s="383">
        <f>(IF(DASHBOARD!$J$2=AN7,DASHBOARD!$V$494,IF(DASHBOARD!$J$2=0,0,AN146)))</f>
        <v/>
      </c>
      <c r="AO146" s="383">
        <f>(IF(DASHBOARD!$J$2=AO7,DASHBOARD!$V$494,IF(DASHBOARD!$J$2=0,0,AO146)))</f>
        <v/>
      </c>
      <c r="AP146" s="383">
        <f>(IF(DASHBOARD!$J$2=AP7,DASHBOARD!$V$494,IF(DASHBOARD!$J$2=0,0,AP146)))</f>
        <v/>
      </c>
      <c r="AQ146" s="383">
        <f>(IF(DASHBOARD!$J$2=AQ7,DASHBOARD!$V$494,IF(DASHBOARD!$J$2=0,0,AQ146)))</f>
        <v/>
      </c>
      <c r="AR146" s="383">
        <f>(IF(DASHBOARD!$J$2=AR7,DASHBOARD!$V$494,IF(DASHBOARD!$J$2=0,0,AR146)))</f>
        <v/>
      </c>
      <c r="AS146" s="383">
        <f>(IF(DASHBOARD!$J$2=AS7,DASHBOARD!$V$494,IF(DASHBOARD!$J$2=0,0,AS146)))</f>
        <v/>
      </c>
      <c r="AT146" s="383">
        <f>(IF(DASHBOARD!$J$2=AT7,DASHBOARD!$V$494,IF(DASHBOARD!$J$2=0,0,AT146)))</f>
        <v/>
      </c>
      <c r="AU146" s="383">
        <f>(IF(DASHBOARD!$J$2=AU7,DASHBOARD!$V$494,IF(DASHBOARD!$J$2=0,0,AU146)))</f>
        <v/>
      </c>
      <c r="AV146" s="383">
        <f>(IF(DASHBOARD!$J$2=AV7,DASHBOARD!$V$494,IF(DASHBOARD!$J$2=0,0,AV146)))</f>
        <v/>
      </c>
      <c r="AW146" s="383">
        <f>(IF(DASHBOARD!$J$2=AW7,DASHBOARD!$V$494,IF(DASHBOARD!$J$2=0,0,AW146)))</f>
        <v/>
      </c>
      <c r="AX146" s="383">
        <f>(IF(DASHBOARD!$J$2=AX7,DASHBOARD!$V$494,IF(DASHBOARD!$J$2=0,0,AX146)))</f>
        <v/>
      </c>
      <c r="AY146" s="383">
        <f>(IF(DASHBOARD!$J$2=AY7,DASHBOARD!$V$494,IF(DASHBOARD!$J$2=0,0,AY146)))</f>
        <v/>
      </c>
      <c r="AZ146" s="383">
        <f>(IF(DASHBOARD!$J$2=AZ7,DASHBOARD!$V$494,IF(DASHBOARD!$J$2=0,0,AZ146)))</f>
        <v/>
      </c>
      <c r="BA146" s="383">
        <f>(IF(DASHBOARD!$J$2=BA7,DASHBOARD!$V$494,IF(DASHBOARD!$J$2=0,0,BA146)))</f>
        <v/>
      </c>
      <c r="BB146" s="384">
        <f>IF(SUM(F146:BA146)&lt;&gt;0,AVERAGEIF(F146:BA146,"&gt;0",F146:BA146),0)</f>
        <v/>
      </c>
      <c r="BC146" s="147" t="n"/>
      <c r="BD146" s="385">
        <f>MAXA(F146:BA146)</f>
        <v/>
      </c>
      <c r="BE146" s="1461">
        <f>IF(BD146&lt;&gt;0,VLOOKUP(BD146,$F$10:$BA$10,MATCH(BD146,F146:BA146,0)),"")</f>
        <v/>
      </c>
      <c r="BF146" s="385">
        <f t="array" ref="BF146">MIN(IF(F146:BA146&gt;0,F146:BA146))</f>
        <v/>
      </c>
      <c r="BG146" s="1461">
        <f>IF(BF146&lt;&gt;0,VLOOKUP(BF146,$F$10:$BA$10,MATCH($BF146,$F146:$BA146,0)),"")</f>
        <v/>
      </c>
      <c r="BI146" s="1368">
        <f>HLOOKUP($BI$9,$S$10:$AI$443,1+$BL146,TRUE)</f>
        <v/>
      </c>
      <c r="BJ146" s="1369">
        <f>HLOOKUP($BJ$9,$AJ$10:$AW$443,1+$BL146,TRUE)</f>
        <v/>
      </c>
      <c r="BK146" s="151" t="n"/>
      <c r="BL146" s="408">
        <f>BL145+1</f>
        <v/>
      </c>
      <c r="BM146" s="399" t="n"/>
    </row>
    <row r="147" ht="20.25" customHeight="1" s="18" thickBot="1" thickTop="1">
      <c r="B147" s="1370" t="n"/>
      <c r="C147" s="1381" t="n"/>
      <c r="D147" s="1462" t="n"/>
      <c r="E147" s="388" t="inlineStr">
        <is>
          <t>Bantaeng New 150</t>
        </is>
      </c>
      <c r="F147" s="383">
        <f>(IF(DASHBOARD!$J$2=F7,DASHBOARD!$V$497,IF(DASHBOARD!$J$2=0,0,F147)))</f>
        <v/>
      </c>
      <c r="G147" s="383">
        <f>(IF(DASHBOARD!$J$2=G7,DASHBOARD!$V$497,IF(DASHBOARD!$J$2=0,0,G147)))</f>
        <v/>
      </c>
      <c r="H147" s="383">
        <f>(IF(DASHBOARD!$J$2=H7,DASHBOARD!$V$497,IF(DASHBOARD!$J$2=0,0,H147)))</f>
        <v/>
      </c>
      <c r="I147" s="383">
        <f>(IF(DASHBOARD!$J$2=I7,DASHBOARD!$V$497,IF(DASHBOARD!$J$2=0,0,I147)))</f>
        <v/>
      </c>
      <c r="J147" s="383">
        <f>(IF(DASHBOARD!$J$2=J7,DASHBOARD!$V$497,IF(DASHBOARD!$J$2=0,0,J147)))</f>
        <v/>
      </c>
      <c r="K147" s="383">
        <f>(IF(DASHBOARD!$J$2=K7,DASHBOARD!$V$497,IF(DASHBOARD!$J$2=0,0,K147)))</f>
        <v/>
      </c>
      <c r="L147" s="383">
        <f>(IF(DASHBOARD!$J$2=L7,DASHBOARD!$V$497,IF(DASHBOARD!$J$2=0,0,L147)))</f>
        <v/>
      </c>
      <c r="M147" s="383">
        <f>(IF(DASHBOARD!$J$2=M7,DASHBOARD!$V$497,IF(DASHBOARD!$J$2=0,0,M147)))</f>
        <v/>
      </c>
      <c r="N147" s="383">
        <f>(IF(DASHBOARD!$J$2=N7,DASHBOARD!$V$497,IF(DASHBOARD!$J$2=0,0,N147)))</f>
        <v/>
      </c>
      <c r="O147" s="383">
        <f>(IF(DASHBOARD!$J$2=O7,DASHBOARD!$V$497,IF(DASHBOARD!$J$2=0,0,O147)))</f>
        <v/>
      </c>
      <c r="P147" s="383">
        <f>(IF(DASHBOARD!$J$2=P7,DASHBOARD!$V$497,IF(DASHBOARD!$J$2=0,0,P147)))</f>
        <v/>
      </c>
      <c r="Q147" s="383">
        <f>(IF(DASHBOARD!$J$2=Q7,DASHBOARD!$V$497,IF(DASHBOARD!$J$2=0,0,Q147)))</f>
        <v/>
      </c>
      <c r="R147" s="383">
        <f>(IF(DASHBOARD!$J$2=R7,DASHBOARD!$V$497,IF(DASHBOARD!$J$2=0,0,R147)))</f>
        <v/>
      </c>
      <c r="S147" s="383">
        <f>(IF(DASHBOARD!$J$2=S7,DASHBOARD!$V$497,IF(DASHBOARD!$J$2=0,0,S147)))</f>
        <v/>
      </c>
      <c r="T147" s="383">
        <f>(IF(DASHBOARD!$J$2=T7,DASHBOARD!$V$497,IF(DASHBOARD!$J$2=0,0,T147)))</f>
        <v/>
      </c>
      <c r="U147" s="383">
        <f>(IF(DASHBOARD!$J$2=U7,DASHBOARD!$V$497,IF(DASHBOARD!$J$2=0,0,U147)))</f>
        <v/>
      </c>
      <c r="V147" s="383">
        <f>(IF(DASHBOARD!$J$2=V7,DASHBOARD!$V$497,IF(DASHBOARD!$J$2=0,0,V147)))</f>
        <v/>
      </c>
      <c r="W147" s="383">
        <f>(IF(DASHBOARD!$J$2=W7,DASHBOARD!$V$497,IF(DASHBOARD!$J$2=0,0,W147)))</f>
        <v/>
      </c>
      <c r="X147" s="383">
        <f>(IF(DASHBOARD!$J$2=X7,DASHBOARD!$V$497,IF(DASHBOARD!$J$2=0,0,X147)))</f>
        <v/>
      </c>
      <c r="Y147" s="383">
        <f>(IF(DASHBOARD!$J$2=Y7,DASHBOARD!$V$497,IF(DASHBOARD!$J$2=0,0,Y147)))</f>
        <v/>
      </c>
      <c r="Z147" s="383">
        <f>(IF(DASHBOARD!$J$2=Z7,DASHBOARD!$V$497,IF(DASHBOARD!$J$2=0,0,Z147)))</f>
        <v/>
      </c>
      <c r="AA147" s="383">
        <f>(IF(DASHBOARD!$J$2=AA7,DASHBOARD!$V$497,IF(DASHBOARD!$J$2=0,0,AA147)))</f>
        <v/>
      </c>
      <c r="AB147" s="383">
        <f>(IF(DASHBOARD!$J$2=AB7,DASHBOARD!$V$497,IF(DASHBOARD!$J$2=0,0,AB147)))</f>
        <v/>
      </c>
      <c r="AC147" s="383">
        <f>(IF(DASHBOARD!$J$2=AC7,DASHBOARD!$V$497,IF(DASHBOARD!$J$2=0,0,AC147)))</f>
        <v/>
      </c>
      <c r="AD147" s="383">
        <f>(IF(DASHBOARD!$J$2=AD7,DASHBOARD!$V$497,IF(DASHBOARD!$J$2=0,0,AD147)))</f>
        <v/>
      </c>
      <c r="AE147" s="383">
        <f>(IF(DASHBOARD!$J$2=AE7,DASHBOARD!$V$497,IF(DASHBOARD!$J$2=0,0,AE147)))</f>
        <v/>
      </c>
      <c r="AF147" s="383">
        <f>(IF(DASHBOARD!$J$2=AF7,DASHBOARD!$V$497,IF(DASHBOARD!$J$2=0,0,AF147)))</f>
        <v/>
      </c>
      <c r="AG147" s="383">
        <f>(IF(DASHBOARD!$J$2=AG7,DASHBOARD!$V$497,IF(DASHBOARD!$J$2=0,0,AG147)))</f>
        <v/>
      </c>
      <c r="AH147" s="383">
        <f>(IF(DASHBOARD!$J$2=AH7,DASHBOARD!$V$497,IF(DASHBOARD!$J$2=0,0,AH147)))</f>
        <v/>
      </c>
      <c r="AI147" s="383">
        <f>(IF(DASHBOARD!$J$2=AI7,DASHBOARD!$V$497,IF(DASHBOARD!$J$2=0,0,AI147)))</f>
        <v/>
      </c>
      <c r="AJ147" s="383">
        <f>(IF(DASHBOARD!$J$2=AJ7,DASHBOARD!$V$497,IF(DASHBOARD!$J$2=0,0,AJ147)))</f>
        <v/>
      </c>
      <c r="AK147" s="383">
        <f>(IF(DASHBOARD!$J$2=AK7,DASHBOARD!$V$497,IF(DASHBOARD!$J$2=0,0,AK147)))</f>
        <v/>
      </c>
      <c r="AL147" s="383">
        <f>(IF(DASHBOARD!$J$2=AL7,DASHBOARD!$V$497,IF(DASHBOARD!$J$2=0,0,AL147)))</f>
        <v/>
      </c>
      <c r="AM147" s="383">
        <f>(IF(DASHBOARD!$J$2=AM7,DASHBOARD!$V$497,IF(DASHBOARD!$J$2=0,0,AM147)))</f>
        <v/>
      </c>
      <c r="AN147" s="383">
        <f>(IF(DASHBOARD!$J$2=AN7,DASHBOARD!$V$497,IF(DASHBOARD!$J$2=0,0,AN147)))</f>
        <v/>
      </c>
      <c r="AO147" s="383">
        <f>(IF(DASHBOARD!$J$2=AO7,DASHBOARD!$V$497,IF(DASHBOARD!$J$2=0,0,AO147)))</f>
        <v/>
      </c>
      <c r="AP147" s="383">
        <f>(IF(DASHBOARD!$J$2=AP7,DASHBOARD!$V$497,IF(DASHBOARD!$J$2=0,0,AP147)))</f>
        <v/>
      </c>
      <c r="AQ147" s="383">
        <f>(IF(DASHBOARD!$J$2=AQ7,DASHBOARD!$V$497,IF(DASHBOARD!$J$2=0,0,AQ147)))</f>
        <v/>
      </c>
      <c r="AR147" s="383">
        <f>(IF(DASHBOARD!$J$2=AR7,DASHBOARD!$V$497,IF(DASHBOARD!$J$2=0,0,AR147)))</f>
        <v/>
      </c>
      <c r="AS147" s="383">
        <f>(IF(DASHBOARD!$J$2=AS7,DASHBOARD!$V$497,IF(DASHBOARD!$J$2=0,0,AS147)))</f>
        <v/>
      </c>
      <c r="AT147" s="383">
        <f>(IF(DASHBOARD!$J$2=AT7,DASHBOARD!$V$497,IF(DASHBOARD!$J$2=0,0,AT147)))</f>
        <v/>
      </c>
      <c r="AU147" s="383">
        <f>(IF(DASHBOARD!$J$2=AU7,DASHBOARD!$V$497,IF(DASHBOARD!$J$2=0,0,AU147)))</f>
        <v/>
      </c>
      <c r="AV147" s="383">
        <f>(IF(DASHBOARD!$J$2=AV7,DASHBOARD!$V$497,IF(DASHBOARD!$J$2=0,0,AV147)))</f>
        <v/>
      </c>
      <c r="AW147" s="383">
        <f>(IF(DASHBOARD!$J$2=AW7,DASHBOARD!$V$497,IF(DASHBOARD!$J$2=0,0,AW147)))</f>
        <v/>
      </c>
      <c r="AX147" s="383">
        <f>(IF(DASHBOARD!$J$2=AX7,DASHBOARD!$V$497,IF(DASHBOARD!$J$2=0,0,AX147)))</f>
        <v/>
      </c>
      <c r="AY147" s="383">
        <f>(IF(DASHBOARD!$J$2=AY7,DASHBOARD!$V$497,IF(DASHBOARD!$J$2=0,0,AY147)))</f>
        <v/>
      </c>
      <c r="AZ147" s="383">
        <f>(IF(DASHBOARD!$J$2=AZ7,DASHBOARD!$V$497,IF(DASHBOARD!$J$2=0,0,AZ147)))</f>
        <v/>
      </c>
      <c r="BA147" s="383">
        <f>(IF(DASHBOARD!$J$2=BA7,DASHBOARD!$V$497,IF(DASHBOARD!$J$2=0,0,BA147)))</f>
        <v/>
      </c>
      <c r="BB147" s="384">
        <f>IF(SUM(F147:BA147)&lt;&gt;0,AVERAGEIF(F147:BA147,"&gt;0",F147:BA147),0)</f>
        <v/>
      </c>
      <c r="BC147" s="147" t="n"/>
      <c r="BD147" s="385">
        <f>MAXA(F147:BA147)</f>
        <v/>
      </c>
      <c r="BE147" s="1461">
        <f>IF(BD147&lt;&gt;0,VLOOKUP(BD147,$F$10:$BA$10,MATCH(BD147,F147:BA147,0)),"")</f>
        <v/>
      </c>
      <c r="BF147" s="385">
        <f t="array" ref="BF147">MIN(IF(F147:BA147&gt;0,F147:BA147))</f>
        <v/>
      </c>
      <c r="BG147" s="1461">
        <f>IF(BF147&lt;&gt;0,VLOOKUP(BF147,$F$10:$BA$10,MATCH($BF147,$F147:$BA147,0)),"")</f>
        <v/>
      </c>
      <c r="BI147" s="1368">
        <f>HLOOKUP($BI$9,$S$10:$AI$443,1+$BL147,TRUE)</f>
        <v/>
      </c>
      <c r="BJ147" s="1369">
        <f>HLOOKUP($BJ$9,$AJ$10:$AW$443,1+$BL147,TRUE)</f>
        <v/>
      </c>
      <c r="BK147" s="151" t="n"/>
      <c r="BL147" s="408">
        <f>BL146+1</f>
        <v/>
      </c>
      <c r="BM147" s="399" t="n"/>
    </row>
    <row r="148" ht="20.25" customHeight="1" s="18" thickBot="1" thickTop="1">
      <c r="B148" s="1370" t="n"/>
      <c r="C148" s="1381" t="n"/>
      <c r="D148" s="1463" t="n"/>
      <c r="E148" s="388" t="inlineStr">
        <is>
          <t>Bantaeng Switching 150</t>
        </is>
      </c>
      <c r="F148" s="383">
        <f>(IF(DASHBOARD!$J$2=F7,DASHBOARD!$V$498,IF(DASHBOARD!$J$2=0,0,F148)))</f>
        <v/>
      </c>
      <c r="G148" s="383">
        <f>(IF(DASHBOARD!$J$2=G7,DASHBOARD!$V$498,IF(DASHBOARD!$J$2=0,0,G148)))</f>
        <v/>
      </c>
      <c r="H148" s="383">
        <f>(IF(DASHBOARD!$J$2=H7,DASHBOARD!$V$498,IF(DASHBOARD!$J$2=0,0,H148)))</f>
        <v/>
      </c>
      <c r="I148" s="383">
        <f>(IF(DASHBOARD!$J$2=I7,DASHBOARD!$V$498,IF(DASHBOARD!$J$2=0,0,I148)))</f>
        <v/>
      </c>
      <c r="J148" s="383">
        <f>(IF(DASHBOARD!$J$2=J7,DASHBOARD!$V$498,IF(DASHBOARD!$J$2=0,0,J148)))</f>
        <v/>
      </c>
      <c r="K148" s="383">
        <f>(IF(DASHBOARD!$J$2=K7,DASHBOARD!$V$498,IF(DASHBOARD!$J$2=0,0,K148)))</f>
        <v/>
      </c>
      <c r="L148" s="383">
        <f>(IF(DASHBOARD!$J$2=L7,DASHBOARD!$V$498,IF(DASHBOARD!$J$2=0,0,L148)))</f>
        <v/>
      </c>
      <c r="M148" s="383">
        <f>(IF(DASHBOARD!$J$2=M7,DASHBOARD!$V$498,IF(DASHBOARD!$J$2=0,0,M148)))</f>
        <v/>
      </c>
      <c r="N148" s="383">
        <f>(IF(DASHBOARD!$J$2=N7,DASHBOARD!$V$498,IF(DASHBOARD!$J$2=0,0,N148)))</f>
        <v/>
      </c>
      <c r="O148" s="383">
        <f>(IF(DASHBOARD!$J$2=O7,DASHBOARD!$V$498,IF(DASHBOARD!$J$2=0,0,O148)))</f>
        <v/>
      </c>
      <c r="P148" s="383">
        <f>(IF(DASHBOARD!$J$2=P7,DASHBOARD!$V$498,IF(DASHBOARD!$J$2=0,0,P148)))</f>
        <v/>
      </c>
      <c r="Q148" s="383">
        <f>(IF(DASHBOARD!$J$2=Q7,DASHBOARD!$V$498,IF(DASHBOARD!$J$2=0,0,Q148)))</f>
        <v/>
      </c>
      <c r="R148" s="383">
        <f>(IF(DASHBOARD!$J$2=R7,DASHBOARD!$V$498,IF(DASHBOARD!$J$2=0,0,R148)))</f>
        <v/>
      </c>
      <c r="S148" s="383">
        <f>(IF(DASHBOARD!$J$2=S7,DASHBOARD!$V$498,IF(DASHBOARD!$J$2=0,0,S148)))</f>
        <v/>
      </c>
      <c r="T148" s="383">
        <f>(IF(DASHBOARD!$J$2=T7,DASHBOARD!$V$498,IF(DASHBOARD!$J$2=0,0,T148)))</f>
        <v/>
      </c>
      <c r="U148" s="383">
        <f>(IF(DASHBOARD!$J$2=U7,DASHBOARD!$V$498,IF(DASHBOARD!$J$2=0,0,U148)))</f>
        <v/>
      </c>
      <c r="V148" s="383">
        <f>(IF(DASHBOARD!$J$2=V7,DASHBOARD!$V$498,IF(DASHBOARD!$J$2=0,0,V148)))</f>
        <v/>
      </c>
      <c r="W148" s="383">
        <f>(IF(DASHBOARD!$J$2=W7,DASHBOARD!$V$498,IF(DASHBOARD!$J$2=0,0,W148)))</f>
        <v/>
      </c>
      <c r="X148" s="383">
        <f>(IF(DASHBOARD!$J$2=X7,DASHBOARD!$V$498,IF(DASHBOARD!$J$2=0,0,X148)))</f>
        <v/>
      </c>
      <c r="Y148" s="383">
        <f>(IF(DASHBOARD!$J$2=Y7,DASHBOARD!$V$498,IF(DASHBOARD!$J$2=0,0,Y148)))</f>
        <v/>
      </c>
      <c r="Z148" s="383">
        <f>(IF(DASHBOARD!$J$2=Z7,DASHBOARD!$V$498,IF(DASHBOARD!$J$2=0,0,Z148)))</f>
        <v/>
      </c>
      <c r="AA148" s="383">
        <f>(IF(DASHBOARD!$J$2=AA7,DASHBOARD!$V$498,IF(DASHBOARD!$J$2=0,0,AA148)))</f>
        <v/>
      </c>
      <c r="AB148" s="383">
        <f>(IF(DASHBOARD!$J$2=AB7,DASHBOARD!$V$498,IF(DASHBOARD!$J$2=0,0,AB148)))</f>
        <v/>
      </c>
      <c r="AC148" s="383">
        <f>(IF(DASHBOARD!$J$2=AC7,DASHBOARD!$V$498,IF(DASHBOARD!$J$2=0,0,AC148)))</f>
        <v/>
      </c>
      <c r="AD148" s="383">
        <f>(IF(DASHBOARD!$J$2=AD7,DASHBOARD!$V$498,IF(DASHBOARD!$J$2=0,0,AD148)))</f>
        <v/>
      </c>
      <c r="AE148" s="383">
        <f>(IF(DASHBOARD!$J$2=AE7,DASHBOARD!$V$498,IF(DASHBOARD!$J$2=0,0,AE148)))</f>
        <v/>
      </c>
      <c r="AF148" s="383">
        <f>(IF(DASHBOARD!$J$2=AF7,DASHBOARD!$V$498,IF(DASHBOARD!$J$2=0,0,AF148)))</f>
        <v/>
      </c>
      <c r="AG148" s="383">
        <f>(IF(DASHBOARD!$J$2=AG7,DASHBOARD!$V$498,IF(DASHBOARD!$J$2=0,0,AG148)))</f>
        <v/>
      </c>
      <c r="AH148" s="383">
        <f>(IF(DASHBOARD!$J$2=AH7,DASHBOARD!$V$498,IF(DASHBOARD!$J$2=0,0,AH148)))</f>
        <v/>
      </c>
      <c r="AI148" s="383">
        <f>(IF(DASHBOARD!$J$2=AI7,DASHBOARD!$V$498,IF(DASHBOARD!$J$2=0,0,AI148)))</f>
        <v/>
      </c>
      <c r="AJ148" s="383">
        <f>(IF(DASHBOARD!$J$2=AJ7,DASHBOARD!$V$498,IF(DASHBOARD!$J$2=0,0,AJ148)))</f>
        <v/>
      </c>
      <c r="AK148" s="383">
        <f>(IF(DASHBOARD!$J$2=AK7,DASHBOARD!$V$498,IF(DASHBOARD!$J$2=0,0,AK148)))</f>
        <v/>
      </c>
      <c r="AL148" s="383">
        <f>(IF(DASHBOARD!$J$2=AL7,DASHBOARD!$V$498,IF(DASHBOARD!$J$2=0,0,AL148)))</f>
        <v/>
      </c>
      <c r="AM148" s="383">
        <f>(IF(DASHBOARD!$J$2=AM7,DASHBOARD!$V$498,IF(DASHBOARD!$J$2=0,0,AM148)))</f>
        <v/>
      </c>
      <c r="AN148" s="383">
        <f>(IF(DASHBOARD!$J$2=AN7,DASHBOARD!$V$498,IF(DASHBOARD!$J$2=0,0,AN148)))</f>
        <v/>
      </c>
      <c r="AO148" s="383">
        <f>(IF(DASHBOARD!$J$2=AO7,DASHBOARD!$V$498,IF(DASHBOARD!$J$2=0,0,AO148)))</f>
        <v/>
      </c>
      <c r="AP148" s="383">
        <f>(IF(DASHBOARD!$J$2=AP7,DASHBOARD!$V$498,IF(DASHBOARD!$J$2=0,0,AP148)))</f>
        <v/>
      </c>
      <c r="AQ148" s="383">
        <f>(IF(DASHBOARD!$J$2=AQ7,DASHBOARD!$V$498,IF(DASHBOARD!$J$2=0,0,AQ148)))</f>
        <v/>
      </c>
      <c r="AR148" s="383">
        <f>(IF(DASHBOARD!$J$2=AR7,DASHBOARD!$V$498,IF(DASHBOARD!$J$2=0,0,AR148)))</f>
        <v/>
      </c>
      <c r="AS148" s="383">
        <f>(IF(DASHBOARD!$J$2=AS7,DASHBOARD!$V$498,IF(DASHBOARD!$J$2=0,0,AS148)))</f>
        <v/>
      </c>
      <c r="AT148" s="383">
        <f>(IF(DASHBOARD!$J$2=AT7,DASHBOARD!$V$498,IF(DASHBOARD!$J$2=0,0,AT148)))</f>
        <v/>
      </c>
      <c r="AU148" s="383">
        <f>(IF(DASHBOARD!$J$2=AU7,DASHBOARD!$V$498,IF(DASHBOARD!$J$2=0,0,AU148)))</f>
        <v/>
      </c>
      <c r="AV148" s="383">
        <f>(IF(DASHBOARD!$J$2=AV7,DASHBOARD!$V$498,IF(DASHBOARD!$J$2=0,0,AV148)))</f>
        <v/>
      </c>
      <c r="AW148" s="383">
        <f>(IF(DASHBOARD!$J$2=AW7,DASHBOARD!$V$498,IF(DASHBOARD!$J$2=0,0,AW148)))</f>
        <v/>
      </c>
      <c r="AX148" s="383">
        <f>(IF(DASHBOARD!$J$2=AX7,DASHBOARD!$V$498,IF(DASHBOARD!$J$2=0,0,AX148)))</f>
        <v/>
      </c>
      <c r="AY148" s="383">
        <f>(IF(DASHBOARD!$J$2=AY7,DASHBOARD!$V$498,IF(DASHBOARD!$J$2=0,0,AY148)))</f>
        <v/>
      </c>
      <c r="AZ148" s="383">
        <f>(IF(DASHBOARD!$J$2=AZ7,DASHBOARD!$V$498,IF(DASHBOARD!$J$2=0,0,AZ148)))</f>
        <v/>
      </c>
      <c r="BA148" s="383">
        <f>(IF(DASHBOARD!$J$2=BA7,DASHBOARD!$V$498,IF(DASHBOARD!$J$2=0,0,BA148)))</f>
        <v/>
      </c>
      <c r="BB148" s="384">
        <f>IF(SUM(F148:BA148)&lt;&gt;0,AVERAGEIF(F148:BA148,"&gt;0",F148:BA148),0)</f>
        <v/>
      </c>
      <c r="BC148" s="147" t="n"/>
      <c r="BD148" s="385">
        <f>MAXA(F148:BA148)</f>
        <v/>
      </c>
      <c r="BE148" s="1461">
        <f>IF(BD148&lt;&gt;0,VLOOKUP(BD148,$F$10:$BA$10,MATCH(BD148,F148:BA148,0)),"")</f>
        <v/>
      </c>
      <c r="BF148" s="385">
        <f t="array" ref="BF148">MIN(IF(F148:BA148&gt;0,F148:BA148))</f>
        <v/>
      </c>
      <c r="BG148" s="1461">
        <f>IF(BF148&lt;&gt;0,VLOOKUP(BF148,$F$10:$BA$10,MATCH($BF148,$F148:$BA148,0)),"")</f>
        <v/>
      </c>
      <c r="BI148" s="1368">
        <f>HLOOKUP($BI$9,$S$10:$AI$443,1+$BL148,TRUE)</f>
        <v/>
      </c>
      <c r="BJ148" s="1369">
        <f>HLOOKUP($BJ$9,$AJ$10:$AW$443,1+$BL148,TRUE)</f>
        <v/>
      </c>
      <c r="BK148" s="151" t="n"/>
      <c r="BL148" s="408">
        <f>BL147+1</f>
        <v/>
      </c>
      <c r="BM148" s="399" t="n"/>
    </row>
    <row r="149" ht="20.25" customHeight="1" s="18" thickBot="1" thickTop="1">
      <c r="B149" s="1370" t="n"/>
      <c r="C149" s="1381" t="n"/>
      <c r="D149" s="328" t="n"/>
      <c r="E149" s="388" t="n"/>
      <c r="F149" s="383" t="n"/>
      <c r="G149" s="383" t="n"/>
      <c r="H149" s="383" t="n"/>
      <c r="I149" s="383" t="n"/>
      <c r="J149" s="383" t="n"/>
      <c r="K149" s="383" t="n"/>
      <c r="L149" s="383" t="n"/>
      <c r="M149" s="383" t="n"/>
      <c r="N149" s="383" t="n"/>
      <c r="O149" s="383" t="n"/>
      <c r="P149" s="383" t="n"/>
      <c r="Q149" s="383" t="n"/>
      <c r="R149" s="383" t="n"/>
      <c r="S149" s="383" t="n"/>
      <c r="T149" s="383" t="n"/>
      <c r="U149" s="383" t="n"/>
      <c r="V149" s="383" t="n"/>
      <c r="W149" s="383" t="n"/>
      <c r="X149" s="383" t="n"/>
      <c r="Y149" s="383" t="n"/>
      <c r="Z149" s="383" t="n"/>
      <c r="AA149" s="383" t="n"/>
      <c r="AB149" s="383" t="n"/>
      <c r="AC149" s="383" t="n"/>
      <c r="AD149" s="383" t="n"/>
      <c r="AE149" s="383" t="n"/>
      <c r="AF149" s="383" t="n"/>
      <c r="AG149" s="383" t="n"/>
      <c r="AH149" s="383" t="n"/>
      <c r="AI149" s="383" t="n"/>
      <c r="AJ149" s="383" t="n"/>
      <c r="AK149" s="383" t="n"/>
      <c r="AL149" s="383" t="n"/>
      <c r="AM149" s="383" t="n"/>
      <c r="AN149" s="383" t="n"/>
      <c r="AO149" s="383" t="n"/>
      <c r="AP149" s="383" t="n"/>
      <c r="AQ149" s="383" t="n"/>
      <c r="AR149" s="383" t="n"/>
      <c r="AS149" s="383" t="n"/>
      <c r="AT149" s="383" t="n"/>
      <c r="AU149" s="383" t="n"/>
      <c r="AV149" s="383" t="n"/>
      <c r="AW149" s="383" t="n"/>
      <c r="AX149" s="383" t="n"/>
      <c r="AY149" s="383" t="n"/>
      <c r="AZ149" s="383" t="n"/>
      <c r="BA149" s="383" t="n"/>
      <c r="BB149" s="384">
        <f>IF(SUM(F149:BA149)&lt;&gt;0,AVERAGEIF(F149:BA149,"&gt;0",F149:BA149),0)</f>
        <v/>
      </c>
      <c r="BC149" s="147" t="n"/>
      <c r="BD149" s="385">
        <f>MAXA(F149:BA149)</f>
        <v/>
      </c>
      <c r="BE149" s="1461">
        <f>IF(BD149&lt;&gt;0,VLOOKUP(BD149,$F$10:$BA$10,MATCH(BD149,F149:BA149,0)),"")</f>
        <v/>
      </c>
      <c r="BF149" s="385">
        <f t="array" ref="BF149">MIN(IF(F149:BA149&gt;0,F149:BA149))</f>
        <v/>
      </c>
      <c r="BG149" s="1461">
        <f>IF(BF149&lt;&gt;0,VLOOKUP(BF149,$F$10:$BA$10,MATCH($BF149,$F149:$BA149,0)),"")</f>
        <v/>
      </c>
      <c r="BI149" s="1368">
        <f>HLOOKUP($BI$9,$S$10:$AI$443,1+$BL149,TRUE)</f>
        <v/>
      </c>
      <c r="BJ149" s="1369">
        <f>HLOOKUP($BJ$9,$AJ$10:$AW$443,1+$BL149,TRUE)</f>
        <v/>
      </c>
      <c r="BK149" s="151" t="n"/>
      <c r="BL149" s="408">
        <f>BL148+1</f>
        <v/>
      </c>
      <c r="BM149" s="399" t="n"/>
    </row>
    <row r="150" ht="20.25" customHeight="1" s="18" thickBot="1" thickTop="1">
      <c r="B150" s="1370" t="n"/>
      <c r="C150" s="1381" t="n"/>
      <c r="D150" s="1469" t="inlineStr">
        <is>
          <t>BANTAENG NEW 150</t>
        </is>
      </c>
      <c r="E150" s="388" t="inlineStr">
        <is>
          <t>Bantaeng Switching 150</t>
        </is>
      </c>
      <c r="F150" s="383">
        <f>(IF(DASHBOARD!$J$2=F7,DASHBOARD!$V$505,IF(DASHBOARD!$J$2=0,0,F150)))</f>
        <v/>
      </c>
      <c r="G150" s="383">
        <f>(IF(DASHBOARD!$J$2=G7,DASHBOARD!$V$505,IF(DASHBOARD!$J$2=0,0,G150)))</f>
        <v/>
      </c>
      <c r="H150" s="383">
        <f>(IF(DASHBOARD!$J$2=H7,DASHBOARD!$V$505,IF(DASHBOARD!$J$2=0,0,H150)))</f>
        <v/>
      </c>
      <c r="I150" s="383">
        <f>(IF(DASHBOARD!$J$2=I7,DASHBOARD!$V$505,IF(DASHBOARD!$J$2=0,0,I150)))</f>
        <v/>
      </c>
      <c r="J150" s="383">
        <f>(IF(DASHBOARD!$J$2=J7,DASHBOARD!$V$505,IF(DASHBOARD!$J$2=0,0,J150)))</f>
        <v/>
      </c>
      <c r="K150" s="383">
        <f>(IF(DASHBOARD!$J$2=K7,DASHBOARD!$V$505,IF(DASHBOARD!$J$2=0,0,K150)))</f>
        <v/>
      </c>
      <c r="L150" s="383">
        <f>(IF(DASHBOARD!$J$2=L7,DASHBOARD!$V$505,IF(DASHBOARD!$J$2=0,0,L150)))</f>
        <v/>
      </c>
      <c r="M150" s="383">
        <f>(IF(DASHBOARD!$J$2=M7,DASHBOARD!$V$505,IF(DASHBOARD!$J$2=0,0,M150)))</f>
        <v/>
      </c>
      <c r="N150" s="383">
        <f>(IF(DASHBOARD!$J$2=N7,DASHBOARD!$V$505,IF(DASHBOARD!$J$2=0,0,N150)))</f>
        <v/>
      </c>
      <c r="O150" s="383">
        <f>(IF(DASHBOARD!$J$2=O7,DASHBOARD!$V$505,IF(DASHBOARD!$J$2=0,0,O150)))</f>
        <v/>
      </c>
      <c r="P150" s="383">
        <f>(IF(DASHBOARD!$J$2=P7,DASHBOARD!$V$505,IF(DASHBOARD!$J$2=0,0,P150)))</f>
        <v/>
      </c>
      <c r="Q150" s="383">
        <f>(IF(DASHBOARD!$J$2=Q7,DASHBOARD!$V$505,IF(DASHBOARD!$J$2=0,0,Q150)))</f>
        <v/>
      </c>
      <c r="R150" s="383">
        <f>(IF(DASHBOARD!$J$2=R7,DASHBOARD!$V$505,IF(DASHBOARD!$J$2=0,0,R150)))</f>
        <v/>
      </c>
      <c r="S150" s="383">
        <f>(IF(DASHBOARD!$J$2=S7,DASHBOARD!$V$505,IF(DASHBOARD!$J$2=0,0,S150)))</f>
        <v/>
      </c>
      <c r="T150" s="383">
        <f>(IF(DASHBOARD!$J$2=T7,DASHBOARD!$V$505,IF(DASHBOARD!$J$2=0,0,T150)))</f>
        <v/>
      </c>
      <c r="U150" s="383">
        <f>(IF(DASHBOARD!$J$2=U7,DASHBOARD!$V$505,IF(DASHBOARD!$J$2=0,0,U150)))</f>
        <v/>
      </c>
      <c r="V150" s="383">
        <f>(IF(DASHBOARD!$J$2=V7,DASHBOARD!$V$505,IF(DASHBOARD!$J$2=0,0,V150)))</f>
        <v/>
      </c>
      <c r="W150" s="383">
        <f>(IF(DASHBOARD!$J$2=W7,DASHBOARD!$V$505,IF(DASHBOARD!$J$2=0,0,W150)))</f>
        <v/>
      </c>
      <c r="X150" s="383">
        <f>(IF(DASHBOARD!$J$2=X7,DASHBOARD!$V$505,IF(DASHBOARD!$J$2=0,0,X150)))</f>
        <v/>
      </c>
      <c r="Y150" s="383">
        <f>(IF(DASHBOARD!$J$2=Y7,DASHBOARD!$V$505,IF(DASHBOARD!$J$2=0,0,Y150)))</f>
        <v/>
      </c>
      <c r="Z150" s="383">
        <f>(IF(DASHBOARD!$J$2=Z7,DASHBOARD!$V$505,IF(DASHBOARD!$J$2=0,0,Z150)))</f>
        <v/>
      </c>
      <c r="AA150" s="383">
        <f>(IF(DASHBOARD!$J$2=AA7,DASHBOARD!$V$505,IF(DASHBOARD!$J$2=0,0,AA150)))</f>
        <v/>
      </c>
      <c r="AB150" s="383">
        <f>(IF(DASHBOARD!$J$2=AB7,DASHBOARD!$V$505,IF(DASHBOARD!$J$2=0,0,AB150)))</f>
        <v/>
      </c>
      <c r="AC150" s="383">
        <f>(IF(DASHBOARD!$J$2=AC7,DASHBOARD!$V$505,IF(DASHBOARD!$J$2=0,0,AC150)))</f>
        <v/>
      </c>
      <c r="AD150" s="383">
        <f>(IF(DASHBOARD!$J$2=AD7,DASHBOARD!$V$505,IF(DASHBOARD!$J$2=0,0,AD150)))</f>
        <v/>
      </c>
      <c r="AE150" s="383">
        <f>(IF(DASHBOARD!$J$2=AE7,DASHBOARD!$V$505,IF(DASHBOARD!$J$2=0,0,AE150)))</f>
        <v/>
      </c>
      <c r="AF150" s="383">
        <f>(IF(DASHBOARD!$J$2=AF7,DASHBOARD!$V$505,IF(DASHBOARD!$J$2=0,0,AF150)))</f>
        <v/>
      </c>
      <c r="AG150" s="383">
        <f>(IF(DASHBOARD!$J$2=AG7,DASHBOARD!$V$505,IF(DASHBOARD!$J$2=0,0,AG150)))</f>
        <v/>
      </c>
      <c r="AH150" s="383">
        <f>(IF(DASHBOARD!$J$2=AH7,DASHBOARD!$V$505,IF(DASHBOARD!$J$2=0,0,AH150)))</f>
        <v/>
      </c>
      <c r="AI150" s="383">
        <f>(IF(DASHBOARD!$J$2=AI7,DASHBOARD!$V$505,IF(DASHBOARD!$J$2=0,0,AI150)))</f>
        <v/>
      </c>
      <c r="AJ150" s="383">
        <f>(IF(DASHBOARD!$J$2=AJ7,DASHBOARD!$V$505,IF(DASHBOARD!$J$2=0,0,AJ150)))</f>
        <v/>
      </c>
      <c r="AK150" s="383">
        <f>(IF(DASHBOARD!$J$2=AK7,DASHBOARD!$V$505,IF(DASHBOARD!$J$2=0,0,AK150)))</f>
        <v/>
      </c>
      <c r="AL150" s="383">
        <f>(IF(DASHBOARD!$J$2=AL7,DASHBOARD!$V$505,IF(DASHBOARD!$J$2=0,0,AL150)))</f>
        <v/>
      </c>
      <c r="AM150" s="383">
        <f>(IF(DASHBOARD!$J$2=AM7,DASHBOARD!$V$505,IF(DASHBOARD!$J$2=0,0,AM150)))</f>
        <v/>
      </c>
      <c r="AN150" s="383">
        <f>(IF(DASHBOARD!$J$2=AN7,DASHBOARD!$V$505,IF(DASHBOARD!$J$2=0,0,AN150)))</f>
        <v/>
      </c>
      <c r="AO150" s="383">
        <f>(IF(DASHBOARD!$J$2=AO7,DASHBOARD!$V$505,IF(DASHBOARD!$J$2=0,0,AO150)))</f>
        <v/>
      </c>
      <c r="AP150" s="383">
        <f>(IF(DASHBOARD!$J$2=AP7,DASHBOARD!$V$505,IF(DASHBOARD!$J$2=0,0,AP150)))</f>
        <v/>
      </c>
      <c r="AQ150" s="383">
        <f>(IF(DASHBOARD!$J$2=AQ7,DASHBOARD!$V$505,IF(DASHBOARD!$J$2=0,0,AQ150)))</f>
        <v/>
      </c>
      <c r="AR150" s="383">
        <f>(IF(DASHBOARD!$J$2=AR7,DASHBOARD!$V$505,IF(DASHBOARD!$J$2=0,0,AR150)))</f>
        <v/>
      </c>
      <c r="AS150" s="383">
        <f>(IF(DASHBOARD!$J$2=AS7,DASHBOARD!$V$505,IF(DASHBOARD!$J$2=0,0,AS150)))</f>
        <v/>
      </c>
      <c r="AT150" s="383">
        <f>(IF(DASHBOARD!$J$2=AT7,DASHBOARD!$V$505,IF(DASHBOARD!$J$2=0,0,AT150)))</f>
        <v/>
      </c>
      <c r="AU150" s="383">
        <f>(IF(DASHBOARD!$J$2=AU7,DASHBOARD!$V$505,IF(DASHBOARD!$J$2=0,0,AU150)))</f>
        <v/>
      </c>
      <c r="AV150" s="383">
        <f>(IF(DASHBOARD!$J$2=AV7,DASHBOARD!$V$505,IF(DASHBOARD!$J$2=0,0,AV150)))</f>
        <v/>
      </c>
      <c r="AW150" s="383">
        <f>(IF(DASHBOARD!$J$2=AW7,DASHBOARD!$V$505,IF(DASHBOARD!$J$2=0,0,AW150)))</f>
        <v/>
      </c>
      <c r="AX150" s="383">
        <f>(IF(DASHBOARD!$J$2=AX7,DASHBOARD!$V$505,IF(DASHBOARD!$J$2=0,0,AX150)))</f>
        <v/>
      </c>
      <c r="AY150" s="383">
        <f>(IF(DASHBOARD!$J$2=AY7,DASHBOARD!$V$505,IF(DASHBOARD!$J$2=0,0,AY150)))</f>
        <v/>
      </c>
      <c r="AZ150" s="383">
        <f>(IF(DASHBOARD!$J$2=AZ7,DASHBOARD!$V$505,IF(DASHBOARD!$J$2=0,0,AZ150)))</f>
        <v/>
      </c>
      <c r="BA150" s="383">
        <f>(IF(DASHBOARD!$J$2=BA7,DASHBOARD!$V$505,IF(DASHBOARD!$J$2=0,0,BA150)))</f>
        <v/>
      </c>
      <c r="BB150" s="384">
        <f>IF(SUM(F150:BA150)&lt;&gt;0,AVERAGEIF(F150:BA150,"&gt;0",F150:BA150),0)</f>
        <v/>
      </c>
      <c r="BC150" s="147" t="n"/>
      <c r="BD150" s="385">
        <f>MAXA(F150:BA150)</f>
        <v/>
      </c>
      <c r="BE150" s="1461">
        <f>IF(BD150&lt;&gt;0,VLOOKUP(BD150,$F$10:$BA$10,MATCH(BD150,F150:BA150,0)),"")</f>
        <v/>
      </c>
      <c r="BF150" s="385">
        <f t="array" ref="BF150">MIN(IF(F150:BA150&gt;0,F150:BA150))</f>
        <v/>
      </c>
      <c r="BG150" s="1461">
        <f>IF(BF150&lt;&gt;0,VLOOKUP(BF150,$F$10:$BA$10,MATCH($BF150,$F150:$BA150,0)),"")</f>
        <v/>
      </c>
      <c r="BI150" s="1368">
        <f>HLOOKUP($BI$9,$S$10:$AI$443,1+$BL150,TRUE)</f>
        <v/>
      </c>
      <c r="BJ150" s="1369">
        <f>HLOOKUP($BJ$9,$AJ$10:$AW$443,1+$BL150,TRUE)</f>
        <v/>
      </c>
      <c r="BK150" s="151" t="n"/>
      <c r="BL150" s="408">
        <f>BL149+1</f>
        <v/>
      </c>
      <c r="BM150" s="399" t="n"/>
    </row>
    <row r="151" ht="20.25" customHeight="1" s="18" thickBot="1" thickTop="1">
      <c r="B151" s="1370" t="n"/>
      <c r="C151" s="1381" t="n"/>
      <c r="D151" s="1463" t="n"/>
      <c r="E151" s="402" t="inlineStr">
        <is>
          <t>Jeneponto 150</t>
        </is>
      </c>
      <c r="F151" s="383">
        <f>(IF(DASHBOARD!$J$2=F7,DASHBOARD!$V$506,IF(DASHBOARD!$J$2=0,0,F151)))</f>
        <v/>
      </c>
      <c r="G151" s="383">
        <f>(IF(DASHBOARD!$J$2=G7,DASHBOARD!$V$506,IF(DASHBOARD!$J$2=0,0,G151)))</f>
        <v/>
      </c>
      <c r="H151" s="383">
        <f>(IF(DASHBOARD!$J$2=H7,DASHBOARD!$V$506,IF(DASHBOARD!$J$2=0,0,H151)))</f>
        <v/>
      </c>
      <c r="I151" s="383">
        <f>(IF(DASHBOARD!$J$2=I7,DASHBOARD!$V$506,IF(DASHBOARD!$J$2=0,0,I151)))</f>
        <v/>
      </c>
      <c r="J151" s="383">
        <f>(IF(DASHBOARD!$J$2=J7,DASHBOARD!$V$506,IF(DASHBOARD!$J$2=0,0,J151)))</f>
        <v/>
      </c>
      <c r="K151" s="383">
        <f>(IF(DASHBOARD!$J$2=K7,DASHBOARD!$V$506,IF(DASHBOARD!$J$2=0,0,K151)))</f>
        <v/>
      </c>
      <c r="L151" s="383">
        <f>(IF(DASHBOARD!$J$2=L7,DASHBOARD!$V$506,IF(DASHBOARD!$J$2=0,0,L151)))</f>
        <v/>
      </c>
      <c r="M151" s="383">
        <f>(IF(DASHBOARD!$J$2=M7,DASHBOARD!$V$506,IF(DASHBOARD!$J$2=0,0,M151)))</f>
        <v/>
      </c>
      <c r="N151" s="383">
        <f>(IF(DASHBOARD!$J$2=N7,DASHBOARD!$V$506,IF(DASHBOARD!$J$2=0,0,N151)))</f>
        <v/>
      </c>
      <c r="O151" s="383">
        <f>(IF(DASHBOARD!$J$2=O7,DASHBOARD!$V$506,IF(DASHBOARD!$J$2=0,0,O151)))</f>
        <v/>
      </c>
      <c r="P151" s="383">
        <f>(IF(DASHBOARD!$J$2=P7,DASHBOARD!$V$506,IF(DASHBOARD!$J$2=0,0,P151)))</f>
        <v/>
      </c>
      <c r="Q151" s="383">
        <f>(IF(DASHBOARD!$J$2=Q7,DASHBOARD!$V$506,IF(DASHBOARD!$J$2=0,0,Q151)))</f>
        <v/>
      </c>
      <c r="R151" s="383">
        <f>(IF(DASHBOARD!$J$2=R7,DASHBOARD!$V$506,IF(DASHBOARD!$J$2=0,0,R151)))</f>
        <v/>
      </c>
      <c r="S151" s="383">
        <f>(IF(DASHBOARD!$J$2=S7,DASHBOARD!$V$506,IF(DASHBOARD!$J$2=0,0,S151)))</f>
        <v/>
      </c>
      <c r="T151" s="383">
        <f>(IF(DASHBOARD!$J$2=T7,DASHBOARD!$V$506,IF(DASHBOARD!$J$2=0,0,T151)))</f>
        <v/>
      </c>
      <c r="U151" s="383">
        <f>(IF(DASHBOARD!$J$2=U7,DASHBOARD!$V$506,IF(DASHBOARD!$J$2=0,0,U151)))</f>
        <v/>
      </c>
      <c r="V151" s="383">
        <f>(IF(DASHBOARD!$J$2=V7,DASHBOARD!$V$506,IF(DASHBOARD!$J$2=0,0,V151)))</f>
        <v/>
      </c>
      <c r="W151" s="383">
        <f>(IF(DASHBOARD!$J$2=W7,DASHBOARD!$V$506,IF(DASHBOARD!$J$2=0,0,W151)))</f>
        <v/>
      </c>
      <c r="X151" s="383">
        <f>(IF(DASHBOARD!$J$2=X7,DASHBOARD!$V$506,IF(DASHBOARD!$J$2=0,0,X151)))</f>
        <v/>
      </c>
      <c r="Y151" s="383">
        <f>(IF(DASHBOARD!$J$2=Y7,DASHBOARD!$V$506,IF(DASHBOARD!$J$2=0,0,Y151)))</f>
        <v/>
      </c>
      <c r="Z151" s="383">
        <f>(IF(DASHBOARD!$J$2=Z7,DASHBOARD!$V$506,IF(DASHBOARD!$J$2=0,0,Z151)))</f>
        <v/>
      </c>
      <c r="AA151" s="383">
        <f>(IF(DASHBOARD!$J$2=AA7,DASHBOARD!$V$506,IF(DASHBOARD!$J$2=0,0,AA151)))</f>
        <v/>
      </c>
      <c r="AB151" s="383">
        <f>(IF(DASHBOARD!$J$2=AB7,DASHBOARD!$V$506,IF(DASHBOARD!$J$2=0,0,AB151)))</f>
        <v/>
      </c>
      <c r="AC151" s="383">
        <f>(IF(DASHBOARD!$J$2=AC7,DASHBOARD!$V$506,IF(DASHBOARD!$J$2=0,0,AC151)))</f>
        <v/>
      </c>
      <c r="AD151" s="383">
        <f>(IF(DASHBOARD!$J$2=AD7,DASHBOARD!$V$506,IF(DASHBOARD!$J$2=0,0,AD151)))</f>
        <v/>
      </c>
      <c r="AE151" s="383">
        <f>(IF(DASHBOARD!$J$2=AE7,DASHBOARD!$V$506,IF(DASHBOARD!$J$2=0,0,AE151)))</f>
        <v/>
      </c>
      <c r="AF151" s="383">
        <f>(IF(DASHBOARD!$J$2=AF7,DASHBOARD!$V$506,IF(DASHBOARD!$J$2=0,0,AF151)))</f>
        <v/>
      </c>
      <c r="AG151" s="383">
        <f>(IF(DASHBOARD!$J$2=AG7,DASHBOARD!$V$506,IF(DASHBOARD!$J$2=0,0,AG151)))</f>
        <v/>
      </c>
      <c r="AH151" s="383">
        <f>(IF(DASHBOARD!$J$2=AH7,DASHBOARD!$V$506,IF(DASHBOARD!$J$2=0,0,AH151)))</f>
        <v/>
      </c>
      <c r="AI151" s="383">
        <f>(IF(DASHBOARD!$J$2=AI7,DASHBOARD!$V$506,IF(DASHBOARD!$J$2=0,0,AI151)))</f>
        <v/>
      </c>
      <c r="AJ151" s="383">
        <f>(IF(DASHBOARD!$J$2=AJ7,DASHBOARD!$V$506,IF(DASHBOARD!$J$2=0,0,AJ151)))</f>
        <v/>
      </c>
      <c r="AK151" s="383">
        <f>(IF(DASHBOARD!$J$2=AK7,DASHBOARD!$V$506,IF(DASHBOARD!$J$2=0,0,AK151)))</f>
        <v/>
      </c>
      <c r="AL151" s="383">
        <f>(IF(DASHBOARD!$J$2=AL7,DASHBOARD!$V$506,IF(DASHBOARD!$J$2=0,0,AL151)))</f>
        <v/>
      </c>
      <c r="AM151" s="383">
        <f>(IF(DASHBOARD!$J$2=AM7,DASHBOARD!$V$506,IF(DASHBOARD!$J$2=0,0,AM151)))</f>
        <v/>
      </c>
      <c r="AN151" s="383">
        <f>(IF(DASHBOARD!$J$2=AN7,DASHBOARD!$V$506,IF(DASHBOARD!$J$2=0,0,AN151)))</f>
        <v/>
      </c>
      <c r="AO151" s="383">
        <f>(IF(DASHBOARD!$J$2=AO7,DASHBOARD!$V$506,IF(DASHBOARD!$J$2=0,0,AO151)))</f>
        <v/>
      </c>
      <c r="AP151" s="383">
        <f>(IF(DASHBOARD!$J$2=AP7,DASHBOARD!$V$506,IF(DASHBOARD!$J$2=0,0,AP151)))</f>
        <v/>
      </c>
      <c r="AQ151" s="383">
        <f>(IF(DASHBOARD!$J$2=AQ7,DASHBOARD!$V$506,IF(DASHBOARD!$J$2=0,0,AQ151)))</f>
        <v/>
      </c>
      <c r="AR151" s="383">
        <f>(IF(DASHBOARD!$J$2=AR7,DASHBOARD!$V$506,IF(DASHBOARD!$J$2=0,0,AR151)))</f>
        <v/>
      </c>
      <c r="AS151" s="383">
        <f>(IF(DASHBOARD!$J$2=AS7,DASHBOARD!$V$506,IF(DASHBOARD!$J$2=0,0,AS151)))</f>
        <v/>
      </c>
      <c r="AT151" s="383">
        <f>(IF(DASHBOARD!$J$2=AT7,DASHBOARD!$V$506,IF(DASHBOARD!$J$2=0,0,AT151)))</f>
        <v/>
      </c>
      <c r="AU151" s="383">
        <f>(IF(DASHBOARD!$J$2=AU7,DASHBOARD!$V$506,IF(DASHBOARD!$J$2=0,0,AU151)))</f>
        <v/>
      </c>
      <c r="AV151" s="383">
        <f>(IF(DASHBOARD!$J$2=AV7,DASHBOARD!$V$506,IF(DASHBOARD!$J$2=0,0,AV151)))</f>
        <v/>
      </c>
      <c r="AW151" s="383">
        <f>(IF(DASHBOARD!$J$2=AW7,DASHBOARD!$V$506,IF(DASHBOARD!$J$2=0,0,AW151)))</f>
        <v/>
      </c>
      <c r="AX151" s="383">
        <f>(IF(DASHBOARD!$J$2=AX7,DASHBOARD!$V$506,IF(DASHBOARD!$J$2=0,0,AX151)))</f>
        <v/>
      </c>
      <c r="AY151" s="383">
        <f>(IF(DASHBOARD!$J$2=AY7,DASHBOARD!$V$506,IF(DASHBOARD!$J$2=0,0,AY151)))</f>
        <v/>
      </c>
      <c r="AZ151" s="383">
        <f>(IF(DASHBOARD!$J$2=AZ7,DASHBOARD!$V$506,IF(DASHBOARD!$J$2=0,0,AZ151)))</f>
        <v/>
      </c>
      <c r="BA151" s="383">
        <f>(IF(DASHBOARD!$J$2=BA7,DASHBOARD!$V$506,IF(DASHBOARD!$J$2=0,0,BA151)))</f>
        <v/>
      </c>
      <c r="BB151" s="384">
        <f>IF(SUM(F151:BA151)&lt;&gt;0,AVERAGEIF(F151:BA151,"&gt;0",F151:BA151),0)</f>
        <v/>
      </c>
      <c r="BC151" s="147" t="n"/>
      <c r="BD151" s="385">
        <f>MAXA(F151:BA151)</f>
        <v/>
      </c>
      <c r="BE151" s="1461">
        <f>IF(BD151&lt;&gt;0,VLOOKUP(BD151,$F$10:$BA$10,MATCH(BD151,F151:BA151,0)),"")</f>
        <v/>
      </c>
      <c r="BF151" s="385">
        <f t="array" ref="BF151">MIN(IF(F151:BA151&gt;0,F151:BA151))</f>
        <v/>
      </c>
      <c r="BG151" s="1461">
        <f>IF(BF151&lt;&gt;0,VLOOKUP(BF151,$F$10:$BA$10,MATCH($BF151,$F151:$BA151,0)),"")</f>
        <v/>
      </c>
      <c r="BI151" s="1368">
        <f>HLOOKUP($BI$9,$S$10:$AI$443,1+$BL151,TRUE)</f>
        <v/>
      </c>
      <c r="BJ151" s="1369">
        <f>HLOOKUP($BJ$9,$AJ$10:$AW$443,1+$BL151,TRUE)</f>
        <v/>
      </c>
      <c r="BK151" s="151" t="n"/>
      <c r="BL151" s="408">
        <f>BL150+1</f>
        <v/>
      </c>
      <c r="BM151" s="399" t="n"/>
    </row>
    <row r="152" ht="20.25" customHeight="1" s="18" thickBot="1" thickTop="1">
      <c r="B152" s="1370" t="n"/>
      <c r="C152" s="1381" t="n"/>
      <c r="D152" s="328" t="n"/>
      <c r="E152" s="402" t="n"/>
      <c r="F152" s="383" t="n"/>
      <c r="G152" s="383" t="n"/>
      <c r="H152" s="383" t="n"/>
      <c r="I152" s="383" t="n"/>
      <c r="J152" s="383" t="n"/>
      <c r="K152" s="383" t="n"/>
      <c r="L152" s="383" t="n"/>
      <c r="M152" s="383" t="n"/>
      <c r="N152" s="383" t="n"/>
      <c r="O152" s="383" t="n"/>
      <c r="P152" s="383" t="n"/>
      <c r="Q152" s="383" t="n"/>
      <c r="R152" s="383" t="n"/>
      <c r="S152" s="383" t="n"/>
      <c r="T152" s="383" t="n"/>
      <c r="U152" s="383" t="n"/>
      <c r="V152" s="383" t="n"/>
      <c r="W152" s="383" t="n"/>
      <c r="X152" s="383" t="n"/>
      <c r="Y152" s="383" t="n"/>
      <c r="Z152" s="383" t="n"/>
      <c r="AA152" s="383" t="n"/>
      <c r="AB152" s="383" t="n"/>
      <c r="AC152" s="383" t="n"/>
      <c r="AD152" s="383" t="n"/>
      <c r="AE152" s="383" t="n"/>
      <c r="AF152" s="383" t="n"/>
      <c r="AG152" s="383" t="n"/>
      <c r="AH152" s="383" t="n"/>
      <c r="AI152" s="383" t="n"/>
      <c r="AJ152" s="383" t="n"/>
      <c r="AK152" s="383" t="n"/>
      <c r="AL152" s="383" t="n"/>
      <c r="AM152" s="383" t="n"/>
      <c r="AN152" s="383" t="n"/>
      <c r="AO152" s="383" t="n"/>
      <c r="AP152" s="383" t="n"/>
      <c r="AQ152" s="383" t="n"/>
      <c r="AR152" s="383" t="n"/>
      <c r="AS152" s="383" t="n"/>
      <c r="AT152" s="383" t="n"/>
      <c r="AU152" s="383" t="n"/>
      <c r="AV152" s="383" t="n"/>
      <c r="AW152" s="383" t="n"/>
      <c r="AX152" s="383" t="n"/>
      <c r="AY152" s="383" t="n"/>
      <c r="AZ152" s="383" t="n"/>
      <c r="BA152" s="383" t="n"/>
      <c r="BB152" s="384">
        <f>IF(SUM(F152:BA152)&lt;&gt;0,AVERAGEIF(F152:BA152,"&gt;0",F152:BA152),0)</f>
        <v/>
      </c>
      <c r="BC152" s="147" t="n"/>
      <c r="BD152" s="385">
        <f>MAXA(F152:BA152)</f>
        <v/>
      </c>
      <c r="BE152" s="1461">
        <f>IF(BD152&lt;&gt;0,VLOOKUP(BD152,$F$10:$BA$10,MATCH(BD152,F152:BA152,0)),"")</f>
        <v/>
      </c>
      <c r="BF152" s="385">
        <f t="array" ref="BF152">MIN(IF(F152:BA152&gt;0,F152:BA152))</f>
        <v/>
      </c>
      <c r="BG152" s="1461">
        <f>IF(BF152&lt;&gt;0,VLOOKUP(BF152,$F$10:$BA$10,MATCH($BF152,$F152:$BA152,0)),"")</f>
        <v/>
      </c>
      <c r="BI152" s="1368">
        <f>HLOOKUP($BI$9,$S$10:$AI$443,1+$BL152,TRUE)</f>
        <v/>
      </c>
      <c r="BJ152" s="1369">
        <f>HLOOKUP($BJ$9,$AJ$10:$AW$443,1+$BL152,TRUE)</f>
        <v/>
      </c>
      <c r="BK152" s="151" t="n"/>
      <c r="BL152" s="408">
        <f>BL151+1</f>
        <v/>
      </c>
      <c r="BM152" s="399" t="n"/>
    </row>
    <row r="153" ht="20.25" customHeight="1" s="18" thickBot="1" thickTop="1">
      <c r="B153" s="1370" t="n"/>
      <c r="C153" s="1381" t="n"/>
      <c r="D153" s="1472" t="inlineStr">
        <is>
          <t>BANTAENG SWITCH 150</t>
        </is>
      </c>
      <c r="E153" s="388" t="inlineStr">
        <is>
          <t>Bantaeng New 150</t>
        </is>
      </c>
      <c r="F153" s="383">
        <f>(IF(DASHBOARD!$J$2=F7,DASHBOARD!$V$511,IF(DASHBOARD!$J$2=0,0,F153)))</f>
        <v/>
      </c>
      <c r="G153" s="383">
        <f>(IF(DASHBOARD!$J$2=G7,DASHBOARD!$V$511,IF(DASHBOARD!$J$2=0,0,G153)))</f>
        <v/>
      </c>
      <c r="H153" s="383">
        <f>(IF(DASHBOARD!$J$2=H7,DASHBOARD!$V$511,IF(DASHBOARD!$J$2=0,0,H153)))</f>
        <v/>
      </c>
      <c r="I153" s="383">
        <f>(IF(DASHBOARD!$J$2=I7,DASHBOARD!$V$511,IF(DASHBOARD!$J$2=0,0,I153)))</f>
        <v/>
      </c>
      <c r="J153" s="383">
        <f>(IF(DASHBOARD!$J$2=J7,DASHBOARD!$V$511,IF(DASHBOARD!$J$2=0,0,J153)))</f>
        <v/>
      </c>
      <c r="K153" s="383">
        <f>(IF(DASHBOARD!$J$2=K7,DASHBOARD!$V$511,IF(DASHBOARD!$J$2=0,0,K153)))</f>
        <v/>
      </c>
      <c r="L153" s="383">
        <f>(IF(DASHBOARD!$J$2=L7,DASHBOARD!$V$511,IF(DASHBOARD!$J$2=0,0,L153)))</f>
        <v/>
      </c>
      <c r="M153" s="383">
        <f>(IF(DASHBOARD!$J$2=M7,DASHBOARD!$V$511,IF(DASHBOARD!$J$2=0,0,M153)))</f>
        <v/>
      </c>
      <c r="N153" s="383">
        <f>(IF(DASHBOARD!$J$2=N7,DASHBOARD!$V$511,IF(DASHBOARD!$J$2=0,0,N153)))</f>
        <v/>
      </c>
      <c r="O153" s="383">
        <f>(IF(DASHBOARD!$J$2=O7,DASHBOARD!$V$511,IF(DASHBOARD!$J$2=0,0,O153)))</f>
        <v/>
      </c>
      <c r="P153" s="383">
        <f>(IF(DASHBOARD!$J$2=P7,DASHBOARD!$V$511,IF(DASHBOARD!$J$2=0,0,P153)))</f>
        <v/>
      </c>
      <c r="Q153" s="383">
        <f>(IF(DASHBOARD!$J$2=Q7,DASHBOARD!$V$511,IF(DASHBOARD!$J$2=0,0,Q153)))</f>
        <v/>
      </c>
      <c r="R153" s="383">
        <f>(IF(DASHBOARD!$J$2=R7,DASHBOARD!$V$511,IF(DASHBOARD!$J$2=0,0,R153)))</f>
        <v/>
      </c>
      <c r="S153" s="383">
        <f>(IF(DASHBOARD!$J$2=S7,DASHBOARD!$V$511,IF(DASHBOARD!$J$2=0,0,S153)))</f>
        <v/>
      </c>
      <c r="T153" s="383">
        <f>(IF(DASHBOARD!$J$2=T7,DASHBOARD!$V$511,IF(DASHBOARD!$J$2=0,0,T153)))</f>
        <v/>
      </c>
      <c r="U153" s="383">
        <f>(IF(DASHBOARD!$J$2=U7,DASHBOARD!$V$511,IF(DASHBOARD!$J$2=0,0,U153)))</f>
        <v/>
      </c>
      <c r="V153" s="383">
        <f>(IF(DASHBOARD!$J$2=V7,DASHBOARD!$V$511,IF(DASHBOARD!$J$2=0,0,V153)))</f>
        <v/>
      </c>
      <c r="W153" s="383">
        <f>(IF(DASHBOARD!$J$2=W7,DASHBOARD!$V$511,IF(DASHBOARD!$J$2=0,0,W153)))</f>
        <v/>
      </c>
      <c r="X153" s="383">
        <f>(IF(DASHBOARD!$J$2=X7,DASHBOARD!$V$511,IF(DASHBOARD!$J$2=0,0,X153)))</f>
        <v/>
      </c>
      <c r="Y153" s="383">
        <f>(IF(DASHBOARD!$J$2=Y7,DASHBOARD!$V$511,IF(DASHBOARD!$J$2=0,0,Y153)))</f>
        <v/>
      </c>
      <c r="Z153" s="383">
        <f>(IF(DASHBOARD!$J$2=Z7,DASHBOARD!$V$511,IF(DASHBOARD!$J$2=0,0,Z153)))</f>
        <v/>
      </c>
      <c r="AA153" s="383">
        <f>(IF(DASHBOARD!$J$2=AA7,DASHBOARD!$V$511,IF(DASHBOARD!$J$2=0,0,AA153)))</f>
        <v/>
      </c>
      <c r="AB153" s="383">
        <f>(IF(DASHBOARD!$J$2=AB7,DASHBOARD!$V$511,IF(DASHBOARD!$J$2=0,0,AB153)))</f>
        <v/>
      </c>
      <c r="AC153" s="383">
        <f>(IF(DASHBOARD!$J$2=AC7,DASHBOARD!$V$511,IF(DASHBOARD!$J$2=0,0,AC153)))</f>
        <v/>
      </c>
      <c r="AD153" s="383">
        <f>(IF(DASHBOARD!$J$2=AD7,DASHBOARD!$V$511,IF(DASHBOARD!$J$2=0,0,AD153)))</f>
        <v/>
      </c>
      <c r="AE153" s="383">
        <f>(IF(DASHBOARD!$J$2=AE7,DASHBOARD!$V$511,IF(DASHBOARD!$J$2=0,0,AE153)))</f>
        <v/>
      </c>
      <c r="AF153" s="383">
        <f>(IF(DASHBOARD!$J$2=AF7,DASHBOARD!$V$511,IF(DASHBOARD!$J$2=0,0,AF153)))</f>
        <v/>
      </c>
      <c r="AG153" s="383">
        <f>(IF(DASHBOARD!$J$2=AG7,DASHBOARD!$V$511,IF(DASHBOARD!$J$2=0,0,AG153)))</f>
        <v/>
      </c>
      <c r="AH153" s="383">
        <f>(IF(DASHBOARD!$J$2=AH7,DASHBOARD!$V$511,IF(DASHBOARD!$J$2=0,0,AH153)))</f>
        <v/>
      </c>
      <c r="AI153" s="383">
        <f>(IF(DASHBOARD!$J$2=AI7,DASHBOARD!$V$511,IF(DASHBOARD!$J$2=0,0,AI153)))</f>
        <v/>
      </c>
      <c r="AJ153" s="383">
        <f>(IF(DASHBOARD!$J$2=AJ7,DASHBOARD!$V$511,IF(DASHBOARD!$J$2=0,0,AJ153)))</f>
        <v/>
      </c>
      <c r="AK153" s="383">
        <f>(IF(DASHBOARD!$J$2=AK7,DASHBOARD!$V$511,IF(DASHBOARD!$J$2=0,0,AK153)))</f>
        <v/>
      </c>
      <c r="AL153" s="383">
        <f>(IF(DASHBOARD!$J$2=AL7,DASHBOARD!$V$511,IF(DASHBOARD!$J$2=0,0,AL153)))</f>
        <v/>
      </c>
      <c r="AM153" s="383">
        <f>(IF(DASHBOARD!$J$2=AM7,DASHBOARD!$V$511,IF(DASHBOARD!$J$2=0,0,AM153)))</f>
        <v/>
      </c>
      <c r="AN153" s="383">
        <f>(IF(DASHBOARD!$J$2=AN7,DASHBOARD!$V$511,IF(DASHBOARD!$J$2=0,0,AN153)))</f>
        <v/>
      </c>
      <c r="AO153" s="383">
        <f>(IF(DASHBOARD!$J$2=AO7,DASHBOARD!$V$511,IF(DASHBOARD!$J$2=0,0,AO153)))</f>
        <v/>
      </c>
      <c r="AP153" s="383">
        <f>(IF(DASHBOARD!$J$2=AP7,DASHBOARD!$V$511,IF(DASHBOARD!$J$2=0,0,AP153)))</f>
        <v/>
      </c>
      <c r="AQ153" s="383">
        <f>(IF(DASHBOARD!$J$2=AQ7,DASHBOARD!$V$511,IF(DASHBOARD!$J$2=0,0,AQ153)))</f>
        <v/>
      </c>
      <c r="AR153" s="383">
        <f>(IF(DASHBOARD!$J$2=AR7,DASHBOARD!$V$511,IF(DASHBOARD!$J$2=0,0,AR153)))</f>
        <v/>
      </c>
      <c r="AS153" s="383">
        <f>(IF(DASHBOARD!$J$2=AS7,DASHBOARD!$V$511,IF(DASHBOARD!$J$2=0,0,AS153)))</f>
        <v/>
      </c>
      <c r="AT153" s="383">
        <f>(IF(DASHBOARD!$J$2=AT7,DASHBOARD!$V$511,IF(DASHBOARD!$J$2=0,0,AT153)))</f>
        <v/>
      </c>
      <c r="AU153" s="383">
        <f>(IF(DASHBOARD!$J$2=AU7,DASHBOARD!$V$511,IF(DASHBOARD!$J$2=0,0,AU153)))</f>
        <v/>
      </c>
      <c r="AV153" s="383">
        <f>(IF(DASHBOARD!$J$2=AV7,DASHBOARD!$V$511,IF(DASHBOARD!$J$2=0,0,AV153)))</f>
        <v/>
      </c>
      <c r="AW153" s="383">
        <f>(IF(DASHBOARD!$J$2=AW7,DASHBOARD!$V$511,IF(DASHBOARD!$J$2=0,0,AW153)))</f>
        <v/>
      </c>
      <c r="AX153" s="383">
        <f>(IF(DASHBOARD!$J$2=AX7,DASHBOARD!$V$511,IF(DASHBOARD!$J$2=0,0,AX153)))</f>
        <v/>
      </c>
      <c r="AY153" s="383">
        <f>(IF(DASHBOARD!$J$2=AY7,DASHBOARD!$V$511,IF(DASHBOARD!$J$2=0,0,AY153)))</f>
        <v/>
      </c>
      <c r="AZ153" s="383">
        <f>(IF(DASHBOARD!$J$2=AZ7,DASHBOARD!$V$511,IF(DASHBOARD!$J$2=0,0,AZ153)))</f>
        <v/>
      </c>
      <c r="BA153" s="383">
        <f>(IF(DASHBOARD!$J$2=BA7,DASHBOARD!$V$511,IF(DASHBOARD!$J$2=0,0,BA153)))</f>
        <v/>
      </c>
      <c r="BB153" s="384">
        <f>IF(SUM(F153:BA153)&lt;&gt;0,AVERAGEIF(F153:BA153,"&gt;0",F153:BA153),0)</f>
        <v/>
      </c>
      <c r="BC153" s="147" t="n"/>
      <c r="BD153" s="385">
        <f>MAXA(F153:BA153)</f>
        <v/>
      </c>
      <c r="BE153" s="1461">
        <f>IF(BD153&lt;&gt;0,VLOOKUP(BD153,$F$10:$BA$10,MATCH(BD153,F153:BA153,0)),"")</f>
        <v/>
      </c>
      <c r="BF153" s="385">
        <f t="array" ref="BF153">MIN(IF(F153:BA153&gt;0,F153:BA153))</f>
        <v/>
      </c>
      <c r="BG153" s="1461">
        <f>IF(BF153&lt;&gt;0,VLOOKUP(BF153,$F$10:$BA$10,MATCH($BF153,$F153:$BA153,0)),"")</f>
        <v/>
      </c>
      <c r="BI153" s="1368">
        <f>HLOOKUP($BI$9,$S$10:$AI$443,1+$BL153,TRUE)</f>
        <v/>
      </c>
      <c r="BJ153" s="1369">
        <f>HLOOKUP($BJ$9,$AJ$10:$AW$443,1+$BL153,TRUE)</f>
        <v/>
      </c>
      <c r="BK153" s="151" t="n"/>
      <c r="BL153" s="408">
        <f>BL152+1</f>
        <v/>
      </c>
      <c r="BM153" s="399" t="n"/>
    </row>
    <row r="154" ht="20.25" customHeight="1" s="18" thickBot="1" thickTop="1">
      <c r="B154" s="1370" t="n"/>
      <c r="C154" s="1381" t="n"/>
      <c r="D154" s="1462" t="n"/>
      <c r="E154" s="402" t="inlineStr">
        <is>
          <t>Jeneponto 150</t>
        </is>
      </c>
      <c r="F154" s="383">
        <f>(IF(DASHBOARD!$J$2=F7,DASHBOARD!$V$512,IF(DASHBOARD!$J$2=0,0,F154)))</f>
        <v/>
      </c>
      <c r="G154" s="383">
        <f>(IF(DASHBOARD!$J$2=G7,DASHBOARD!$V$512,IF(DASHBOARD!$J$2=0,0,G154)))</f>
        <v/>
      </c>
      <c r="H154" s="383">
        <f>(IF(DASHBOARD!$J$2=H7,DASHBOARD!$V$512,IF(DASHBOARD!$J$2=0,0,H154)))</f>
        <v/>
      </c>
      <c r="I154" s="383">
        <f>(IF(DASHBOARD!$J$2=I7,DASHBOARD!$V$512,IF(DASHBOARD!$J$2=0,0,I154)))</f>
        <v/>
      </c>
      <c r="J154" s="383">
        <f>(IF(DASHBOARD!$J$2=J7,DASHBOARD!$V$512,IF(DASHBOARD!$J$2=0,0,J154)))</f>
        <v/>
      </c>
      <c r="K154" s="383">
        <f>(IF(DASHBOARD!$J$2=K7,DASHBOARD!$V$512,IF(DASHBOARD!$J$2=0,0,K154)))</f>
        <v/>
      </c>
      <c r="L154" s="383">
        <f>(IF(DASHBOARD!$J$2=L7,DASHBOARD!$V$512,IF(DASHBOARD!$J$2=0,0,L154)))</f>
        <v/>
      </c>
      <c r="M154" s="383">
        <f>(IF(DASHBOARD!$J$2=M7,DASHBOARD!$V$512,IF(DASHBOARD!$J$2=0,0,M154)))</f>
        <v/>
      </c>
      <c r="N154" s="383">
        <f>(IF(DASHBOARD!$J$2=N7,DASHBOARD!$V$512,IF(DASHBOARD!$J$2=0,0,N154)))</f>
        <v/>
      </c>
      <c r="O154" s="383">
        <f>(IF(DASHBOARD!$J$2=O7,DASHBOARD!$V$512,IF(DASHBOARD!$J$2=0,0,O154)))</f>
        <v/>
      </c>
      <c r="P154" s="383">
        <f>(IF(DASHBOARD!$J$2=P7,DASHBOARD!$V$512,IF(DASHBOARD!$J$2=0,0,P154)))</f>
        <v/>
      </c>
      <c r="Q154" s="383">
        <f>(IF(DASHBOARD!$J$2=Q7,DASHBOARD!$V$512,IF(DASHBOARD!$J$2=0,0,Q154)))</f>
        <v/>
      </c>
      <c r="R154" s="383">
        <f>(IF(DASHBOARD!$J$2=R7,DASHBOARD!$V$512,IF(DASHBOARD!$J$2=0,0,R154)))</f>
        <v/>
      </c>
      <c r="S154" s="383">
        <f>(IF(DASHBOARD!$J$2=S7,DASHBOARD!$V$512,IF(DASHBOARD!$J$2=0,0,S154)))</f>
        <v/>
      </c>
      <c r="T154" s="383">
        <f>(IF(DASHBOARD!$J$2=T7,DASHBOARD!$V$512,IF(DASHBOARD!$J$2=0,0,T154)))</f>
        <v/>
      </c>
      <c r="U154" s="383">
        <f>(IF(DASHBOARD!$J$2=U7,DASHBOARD!$V$512,IF(DASHBOARD!$J$2=0,0,U154)))</f>
        <v/>
      </c>
      <c r="V154" s="383">
        <f>(IF(DASHBOARD!$J$2=V7,DASHBOARD!$V$512,IF(DASHBOARD!$J$2=0,0,V154)))</f>
        <v/>
      </c>
      <c r="W154" s="383">
        <f>(IF(DASHBOARD!$J$2=W7,DASHBOARD!$V$512,IF(DASHBOARD!$J$2=0,0,W154)))</f>
        <v/>
      </c>
      <c r="X154" s="383">
        <f>(IF(DASHBOARD!$J$2=X7,DASHBOARD!$V$512,IF(DASHBOARD!$J$2=0,0,X154)))</f>
        <v/>
      </c>
      <c r="Y154" s="383">
        <f>(IF(DASHBOARD!$J$2=Y7,DASHBOARD!$V$512,IF(DASHBOARD!$J$2=0,0,Y154)))</f>
        <v/>
      </c>
      <c r="Z154" s="383">
        <f>(IF(DASHBOARD!$J$2=Z7,DASHBOARD!$V$512,IF(DASHBOARD!$J$2=0,0,Z154)))</f>
        <v/>
      </c>
      <c r="AA154" s="383">
        <f>(IF(DASHBOARD!$J$2=AA7,DASHBOARD!$V$512,IF(DASHBOARD!$J$2=0,0,AA154)))</f>
        <v/>
      </c>
      <c r="AB154" s="383">
        <f>(IF(DASHBOARD!$J$2=AB7,DASHBOARD!$V$512,IF(DASHBOARD!$J$2=0,0,AB154)))</f>
        <v/>
      </c>
      <c r="AC154" s="383">
        <f>(IF(DASHBOARD!$J$2=AC7,DASHBOARD!$V$512,IF(DASHBOARD!$J$2=0,0,AC154)))</f>
        <v/>
      </c>
      <c r="AD154" s="383">
        <f>(IF(DASHBOARD!$J$2=AD7,DASHBOARD!$V$512,IF(DASHBOARD!$J$2=0,0,AD154)))</f>
        <v/>
      </c>
      <c r="AE154" s="383">
        <f>(IF(DASHBOARD!$J$2=AE7,DASHBOARD!$V$512,IF(DASHBOARD!$J$2=0,0,AE154)))</f>
        <v/>
      </c>
      <c r="AF154" s="383">
        <f>(IF(DASHBOARD!$J$2=AF7,DASHBOARD!$V$512,IF(DASHBOARD!$J$2=0,0,AF154)))</f>
        <v/>
      </c>
      <c r="AG154" s="383">
        <f>(IF(DASHBOARD!$J$2=AG7,DASHBOARD!$V$512,IF(DASHBOARD!$J$2=0,0,AG154)))</f>
        <v/>
      </c>
      <c r="AH154" s="383">
        <f>(IF(DASHBOARD!$J$2=AH7,DASHBOARD!$V$512,IF(DASHBOARD!$J$2=0,0,AH154)))</f>
        <v/>
      </c>
      <c r="AI154" s="383">
        <f>(IF(DASHBOARD!$J$2=AI7,DASHBOARD!$V$512,IF(DASHBOARD!$J$2=0,0,AI154)))</f>
        <v/>
      </c>
      <c r="AJ154" s="383">
        <f>(IF(DASHBOARD!$J$2=AJ7,DASHBOARD!$V$512,IF(DASHBOARD!$J$2=0,0,AJ154)))</f>
        <v/>
      </c>
      <c r="AK154" s="383">
        <f>(IF(DASHBOARD!$J$2=AK7,DASHBOARD!$V$512,IF(DASHBOARD!$J$2=0,0,AK154)))</f>
        <v/>
      </c>
      <c r="AL154" s="383">
        <f>(IF(DASHBOARD!$J$2=AL7,DASHBOARD!$V$512,IF(DASHBOARD!$J$2=0,0,AL154)))</f>
        <v/>
      </c>
      <c r="AM154" s="383">
        <f>(IF(DASHBOARD!$J$2=AM7,DASHBOARD!$V$512,IF(DASHBOARD!$J$2=0,0,AM154)))</f>
        <v/>
      </c>
      <c r="AN154" s="383">
        <f>(IF(DASHBOARD!$J$2=AN7,DASHBOARD!$V$512,IF(DASHBOARD!$J$2=0,0,AN154)))</f>
        <v/>
      </c>
      <c r="AO154" s="383">
        <f>(IF(DASHBOARD!$J$2=AO7,DASHBOARD!$V$512,IF(DASHBOARD!$J$2=0,0,AO154)))</f>
        <v/>
      </c>
      <c r="AP154" s="383">
        <f>(IF(DASHBOARD!$J$2=AP7,DASHBOARD!$V$512,IF(DASHBOARD!$J$2=0,0,AP154)))</f>
        <v/>
      </c>
      <c r="AQ154" s="383">
        <f>(IF(DASHBOARD!$J$2=AQ7,DASHBOARD!$V$512,IF(DASHBOARD!$J$2=0,0,AQ154)))</f>
        <v/>
      </c>
      <c r="AR154" s="383">
        <f>(IF(DASHBOARD!$J$2=AR7,DASHBOARD!$V$512,IF(DASHBOARD!$J$2=0,0,AR154)))</f>
        <v/>
      </c>
      <c r="AS154" s="383">
        <f>(IF(DASHBOARD!$J$2=AS7,DASHBOARD!$V$512,IF(DASHBOARD!$J$2=0,0,AS154)))</f>
        <v/>
      </c>
      <c r="AT154" s="383">
        <f>(IF(DASHBOARD!$J$2=AT7,DASHBOARD!$V$512,IF(DASHBOARD!$J$2=0,0,AT154)))</f>
        <v/>
      </c>
      <c r="AU154" s="383">
        <f>(IF(DASHBOARD!$J$2=AU7,DASHBOARD!$V$512,IF(DASHBOARD!$J$2=0,0,AU154)))</f>
        <v/>
      </c>
      <c r="AV154" s="383">
        <f>(IF(DASHBOARD!$J$2=AV7,DASHBOARD!$V$512,IF(DASHBOARD!$J$2=0,0,AV154)))</f>
        <v/>
      </c>
      <c r="AW154" s="383">
        <f>(IF(DASHBOARD!$J$2=AW7,DASHBOARD!$V$512,IF(DASHBOARD!$J$2=0,0,AW154)))</f>
        <v/>
      </c>
      <c r="AX154" s="383">
        <f>(IF(DASHBOARD!$J$2=AX7,DASHBOARD!$V$512,IF(DASHBOARD!$J$2=0,0,AX154)))</f>
        <v/>
      </c>
      <c r="AY154" s="383">
        <f>(IF(DASHBOARD!$J$2=AY7,DASHBOARD!$V$512,IF(DASHBOARD!$J$2=0,0,AY154)))</f>
        <v/>
      </c>
      <c r="AZ154" s="383">
        <f>(IF(DASHBOARD!$J$2=AZ7,DASHBOARD!$V$512,IF(DASHBOARD!$J$2=0,0,AZ154)))</f>
        <v/>
      </c>
      <c r="BA154" s="383">
        <f>(IF(DASHBOARD!$J$2=BA7,DASHBOARD!$V$512,IF(DASHBOARD!$J$2=0,0,BA154)))</f>
        <v/>
      </c>
      <c r="BB154" s="384">
        <f>IF(SUM(F154:BA154)&lt;&gt;0,AVERAGEIF(F154:BA154,"&gt;0",F154:BA154),0)</f>
        <v/>
      </c>
      <c r="BC154" s="147" t="n"/>
      <c r="BD154" s="385">
        <f>MAXA(F154:BA154)</f>
        <v/>
      </c>
      <c r="BE154" s="1461">
        <f>IF(BD154&lt;&gt;0,VLOOKUP(BD154,$F$10:$BA$10,MATCH(BD154,F154:BA154,0)),"")</f>
        <v/>
      </c>
      <c r="BF154" s="385">
        <f t="array" ref="BF154">MIN(IF(F154:BA154&gt;0,F154:BA154))</f>
        <v/>
      </c>
      <c r="BG154" s="1461">
        <f>IF(BF154&lt;&gt;0,VLOOKUP(BF154,$F$10:$BA$10,MATCH($BF154,$F154:$BA154,0)),"")</f>
        <v/>
      </c>
      <c r="BI154" s="1368">
        <f>HLOOKUP($BI$9,$S$10:$AI$443,1+$BL154,TRUE)</f>
        <v/>
      </c>
      <c r="BJ154" s="1369">
        <f>HLOOKUP($BJ$9,$AJ$10:$AW$443,1+$BL154,TRUE)</f>
        <v/>
      </c>
      <c r="BK154" s="151" t="n"/>
      <c r="BL154" s="408">
        <f>BL153+1</f>
        <v/>
      </c>
      <c r="BM154" s="399" t="n"/>
    </row>
    <row r="155" ht="20.25" customHeight="1" s="18" thickBot="1" thickTop="1">
      <c r="B155" s="1370" t="n"/>
      <c r="C155" s="1381" t="n"/>
      <c r="D155" s="1462" t="n"/>
      <c r="E155" s="402" t="inlineStr">
        <is>
          <t>Bulukumba # 1, 150</t>
        </is>
      </c>
      <c r="F155" s="383">
        <f>(IF(DASHBOARD!$J$2=F7,DASHBOARD!$V$513,IF(DASHBOARD!$J$2=0,0,F155)))</f>
        <v/>
      </c>
      <c r="G155" s="383">
        <f>(IF(DASHBOARD!$J$2=G7,DASHBOARD!$V$513,IF(DASHBOARD!$J$2=0,0,G155)))</f>
        <v/>
      </c>
      <c r="H155" s="383">
        <f>(IF(DASHBOARD!$J$2=H7,DASHBOARD!$V$513,IF(DASHBOARD!$J$2=0,0,H155)))</f>
        <v/>
      </c>
      <c r="I155" s="383">
        <f>(IF(DASHBOARD!$J$2=I7,DASHBOARD!$V$513,IF(DASHBOARD!$J$2=0,0,I155)))</f>
        <v/>
      </c>
      <c r="J155" s="383">
        <f>(IF(DASHBOARD!$J$2=J7,DASHBOARD!$V$513,IF(DASHBOARD!$J$2=0,0,J155)))</f>
        <v/>
      </c>
      <c r="K155" s="383">
        <f>(IF(DASHBOARD!$J$2=K7,DASHBOARD!$V$513,IF(DASHBOARD!$J$2=0,0,K155)))</f>
        <v/>
      </c>
      <c r="L155" s="383">
        <f>(IF(DASHBOARD!$J$2=L7,DASHBOARD!$V$513,IF(DASHBOARD!$J$2=0,0,L155)))</f>
        <v/>
      </c>
      <c r="M155" s="383">
        <f>(IF(DASHBOARD!$J$2=M7,DASHBOARD!$V$513,IF(DASHBOARD!$J$2=0,0,M155)))</f>
        <v/>
      </c>
      <c r="N155" s="383">
        <f>(IF(DASHBOARD!$J$2=N7,DASHBOARD!$V$513,IF(DASHBOARD!$J$2=0,0,N155)))</f>
        <v/>
      </c>
      <c r="O155" s="383">
        <f>(IF(DASHBOARD!$J$2=O7,DASHBOARD!$V$513,IF(DASHBOARD!$J$2=0,0,O155)))</f>
        <v/>
      </c>
      <c r="P155" s="383">
        <f>(IF(DASHBOARD!$J$2=P7,DASHBOARD!$V$513,IF(DASHBOARD!$J$2=0,0,P155)))</f>
        <v/>
      </c>
      <c r="Q155" s="383">
        <f>(IF(DASHBOARD!$J$2=Q7,DASHBOARD!$V$513,IF(DASHBOARD!$J$2=0,0,Q155)))</f>
        <v/>
      </c>
      <c r="R155" s="383">
        <f>(IF(DASHBOARD!$J$2=R7,DASHBOARD!$V$513,IF(DASHBOARD!$J$2=0,0,R155)))</f>
        <v/>
      </c>
      <c r="S155" s="383">
        <f>(IF(DASHBOARD!$J$2=S7,DASHBOARD!$V$513,IF(DASHBOARD!$J$2=0,0,S155)))</f>
        <v/>
      </c>
      <c r="T155" s="383">
        <f>(IF(DASHBOARD!$J$2=T7,DASHBOARD!$V$513,IF(DASHBOARD!$J$2=0,0,T155)))</f>
        <v/>
      </c>
      <c r="U155" s="383">
        <f>(IF(DASHBOARD!$J$2=U7,DASHBOARD!$V$513,IF(DASHBOARD!$J$2=0,0,U155)))</f>
        <v/>
      </c>
      <c r="V155" s="383">
        <f>(IF(DASHBOARD!$J$2=V7,DASHBOARD!$V$513,IF(DASHBOARD!$J$2=0,0,V155)))</f>
        <v/>
      </c>
      <c r="W155" s="383">
        <f>(IF(DASHBOARD!$J$2=W7,DASHBOARD!$V$513,IF(DASHBOARD!$J$2=0,0,W155)))</f>
        <v/>
      </c>
      <c r="X155" s="383">
        <f>(IF(DASHBOARD!$J$2=X7,DASHBOARD!$V$513,IF(DASHBOARD!$J$2=0,0,X155)))</f>
        <v/>
      </c>
      <c r="Y155" s="383">
        <f>(IF(DASHBOARD!$J$2=Y7,DASHBOARD!$V$513,IF(DASHBOARD!$J$2=0,0,Y155)))</f>
        <v/>
      </c>
      <c r="Z155" s="383">
        <f>(IF(DASHBOARD!$J$2=Z7,DASHBOARD!$V$513,IF(DASHBOARD!$J$2=0,0,Z155)))</f>
        <v/>
      </c>
      <c r="AA155" s="383">
        <f>(IF(DASHBOARD!$J$2=AA7,DASHBOARD!$V$513,IF(DASHBOARD!$J$2=0,0,AA155)))</f>
        <v/>
      </c>
      <c r="AB155" s="383">
        <f>(IF(DASHBOARD!$J$2=AB7,DASHBOARD!$V$513,IF(DASHBOARD!$J$2=0,0,AB155)))</f>
        <v/>
      </c>
      <c r="AC155" s="383">
        <f>(IF(DASHBOARD!$J$2=AC7,DASHBOARD!$V$513,IF(DASHBOARD!$J$2=0,0,AC155)))</f>
        <v/>
      </c>
      <c r="AD155" s="383">
        <f>(IF(DASHBOARD!$J$2=AD7,DASHBOARD!$V$513,IF(DASHBOARD!$J$2=0,0,AD155)))</f>
        <v/>
      </c>
      <c r="AE155" s="383">
        <f>(IF(DASHBOARD!$J$2=AE7,DASHBOARD!$V$513,IF(DASHBOARD!$J$2=0,0,AE155)))</f>
        <v/>
      </c>
      <c r="AF155" s="383">
        <f>(IF(DASHBOARD!$J$2=AF7,DASHBOARD!$V$513,IF(DASHBOARD!$J$2=0,0,AF155)))</f>
        <v/>
      </c>
      <c r="AG155" s="383">
        <f>(IF(DASHBOARD!$J$2=AG7,DASHBOARD!$V$513,IF(DASHBOARD!$J$2=0,0,AG155)))</f>
        <v/>
      </c>
      <c r="AH155" s="383">
        <f>(IF(DASHBOARD!$J$2=AH7,DASHBOARD!$V$513,IF(DASHBOARD!$J$2=0,0,AH155)))</f>
        <v/>
      </c>
      <c r="AI155" s="383">
        <f>(IF(DASHBOARD!$J$2=AI7,DASHBOARD!$V$513,IF(DASHBOARD!$J$2=0,0,AI155)))</f>
        <v/>
      </c>
      <c r="AJ155" s="383">
        <f>(IF(DASHBOARD!$J$2=AJ7,DASHBOARD!$V$513,IF(DASHBOARD!$J$2=0,0,AJ155)))</f>
        <v/>
      </c>
      <c r="AK155" s="383">
        <f>(IF(DASHBOARD!$J$2=AK7,DASHBOARD!$V$513,IF(DASHBOARD!$J$2=0,0,AK155)))</f>
        <v/>
      </c>
      <c r="AL155" s="383">
        <f>(IF(DASHBOARD!$J$2=AL7,DASHBOARD!$V$513,IF(DASHBOARD!$J$2=0,0,AL155)))</f>
        <v/>
      </c>
      <c r="AM155" s="383">
        <f>(IF(DASHBOARD!$J$2=AM7,DASHBOARD!$V$513,IF(DASHBOARD!$J$2=0,0,AM155)))</f>
        <v/>
      </c>
      <c r="AN155" s="383">
        <f>(IF(DASHBOARD!$J$2=AN7,DASHBOARD!$V$513,IF(DASHBOARD!$J$2=0,0,AN155)))</f>
        <v/>
      </c>
      <c r="AO155" s="383">
        <f>(IF(DASHBOARD!$J$2=AO7,DASHBOARD!$V$513,IF(DASHBOARD!$J$2=0,0,AO155)))</f>
        <v/>
      </c>
      <c r="AP155" s="383">
        <f>(IF(DASHBOARD!$J$2=AP7,DASHBOARD!$V$513,IF(DASHBOARD!$J$2=0,0,AP155)))</f>
        <v/>
      </c>
      <c r="AQ155" s="383">
        <f>(IF(DASHBOARD!$J$2=AQ7,DASHBOARD!$V$513,IF(DASHBOARD!$J$2=0,0,AQ155)))</f>
        <v/>
      </c>
      <c r="AR155" s="383">
        <f>(IF(DASHBOARD!$J$2=AR7,DASHBOARD!$V$513,IF(DASHBOARD!$J$2=0,0,AR155)))</f>
        <v/>
      </c>
      <c r="AS155" s="383">
        <f>(IF(DASHBOARD!$J$2=AS7,DASHBOARD!$V$513,IF(DASHBOARD!$J$2=0,0,AS155)))</f>
        <v/>
      </c>
      <c r="AT155" s="383">
        <f>(IF(DASHBOARD!$J$2=AT7,DASHBOARD!$V$513,IF(DASHBOARD!$J$2=0,0,AT155)))</f>
        <v/>
      </c>
      <c r="AU155" s="383">
        <f>(IF(DASHBOARD!$J$2=AU7,DASHBOARD!$V$513,IF(DASHBOARD!$J$2=0,0,AU155)))</f>
        <v/>
      </c>
      <c r="AV155" s="383">
        <f>(IF(DASHBOARD!$J$2=AV7,DASHBOARD!$V$513,IF(DASHBOARD!$J$2=0,0,AV155)))</f>
        <v/>
      </c>
      <c r="AW155" s="383">
        <f>(IF(DASHBOARD!$J$2=AW7,DASHBOARD!$V$513,IF(DASHBOARD!$J$2=0,0,AW155)))</f>
        <v/>
      </c>
      <c r="AX155" s="383">
        <f>(IF(DASHBOARD!$J$2=AX7,DASHBOARD!$V$513,IF(DASHBOARD!$J$2=0,0,AX155)))</f>
        <v/>
      </c>
      <c r="AY155" s="383">
        <f>(IF(DASHBOARD!$J$2=AY7,DASHBOARD!$V$513,IF(DASHBOARD!$J$2=0,0,AY155)))</f>
        <v/>
      </c>
      <c r="AZ155" s="383">
        <f>(IF(DASHBOARD!$J$2=AZ7,DASHBOARD!$V$513,IF(DASHBOARD!$J$2=0,0,AZ155)))</f>
        <v/>
      </c>
      <c r="BA155" s="383">
        <f>(IF(DASHBOARD!$J$2=BA7,DASHBOARD!$V$513,IF(DASHBOARD!$J$2=0,0,BA155)))</f>
        <v/>
      </c>
      <c r="BB155" s="384">
        <f>IF(SUM(F155:BA155)&lt;&gt;0,AVERAGEIF(F155:BA155,"&gt;0",F155:BA155),0)</f>
        <v/>
      </c>
      <c r="BC155" s="147" t="n"/>
      <c r="BD155" s="385">
        <f>MAXA(F155:BA155)</f>
        <v/>
      </c>
      <c r="BE155" s="1461">
        <f>IF(BD155&lt;&gt;0,VLOOKUP(BD155,$F$10:$BA$10,MATCH(BD155,F155:BA155,0)),"")</f>
        <v/>
      </c>
      <c r="BF155" s="385">
        <f t="array" ref="BF155">MIN(IF(F155:BA155&gt;0,F155:BA155))</f>
        <v/>
      </c>
      <c r="BG155" s="1461">
        <f>IF(BF155&lt;&gt;0,VLOOKUP(BF155,$F$10:$BA$10,MATCH($BF155,$F155:$BA155,0)),"")</f>
        <v/>
      </c>
      <c r="BI155" s="1368">
        <f>HLOOKUP($BI$9,$S$10:$AI$443,1+$BL155,TRUE)</f>
        <v/>
      </c>
      <c r="BJ155" s="1369">
        <f>HLOOKUP($BJ$9,$AJ$10:$AW$443,1+$BL155,TRUE)</f>
        <v/>
      </c>
      <c r="BK155" s="151" t="n"/>
      <c r="BL155" s="408">
        <f>BL154+1</f>
        <v/>
      </c>
      <c r="BM155" s="399" t="n"/>
    </row>
    <row r="156" ht="20.25" customHeight="1" s="18" thickBot="1" thickTop="1">
      <c r="B156" s="1370" t="n"/>
      <c r="C156" s="1381" t="n"/>
      <c r="D156" s="1462" t="n"/>
      <c r="E156" s="402" t="inlineStr">
        <is>
          <t>Bulukumba # 2, 150</t>
        </is>
      </c>
      <c r="F156" s="383">
        <f>(IF(DASHBOARD!$J$2=F7,DASHBOARD!$V$514,IF(DASHBOARD!$J$2=0,0,F156)))</f>
        <v/>
      </c>
      <c r="G156" s="383">
        <f>(IF(DASHBOARD!$J$2=G7,DASHBOARD!$V$514,IF(DASHBOARD!$J$2=0,0,G156)))</f>
        <v/>
      </c>
      <c r="H156" s="383">
        <f>(IF(DASHBOARD!$J$2=H7,DASHBOARD!$V$514,IF(DASHBOARD!$J$2=0,0,H156)))</f>
        <v/>
      </c>
      <c r="I156" s="383">
        <f>(IF(DASHBOARD!$J$2=I7,DASHBOARD!$V$514,IF(DASHBOARD!$J$2=0,0,I156)))</f>
        <v/>
      </c>
      <c r="J156" s="383">
        <f>(IF(DASHBOARD!$J$2=J7,DASHBOARD!$V$514,IF(DASHBOARD!$J$2=0,0,J156)))</f>
        <v/>
      </c>
      <c r="K156" s="383">
        <f>(IF(DASHBOARD!$J$2=K7,DASHBOARD!$V$514,IF(DASHBOARD!$J$2=0,0,K156)))</f>
        <v/>
      </c>
      <c r="L156" s="383">
        <f>(IF(DASHBOARD!$J$2=L7,DASHBOARD!$V$514,IF(DASHBOARD!$J$2=0,0,L156)))</f>
        <v/>
      </c>
      <c r="M156" s="383">
        <f>(IF(DASHBOARD!$J$2=M7,DASHBOARD!$V$514,IF(DASHBOARD!$J$2=0,0,M156)))</f>
        <v/>
      </c>
      <c r="N156" s="383">
        <f>(IF(DASHBOARD!$J$2=N7,DASHBOARD!$V$514,IF(DASHBOARD!$J$2=0,0,N156)))</f>
        <v/>
      </c>
      <c r="O156" s="383">
        <f>(IF(DASHBOARD!$J$2=O7,DASHBOARD!$V$514,IF(DASHBOARD!$J$2=0,0,O156)))</f>
        <v/>
      </c>
      <c r="P156" s="383">
        <f>(IF(DASHBOARD!$J$2=P7,DASHBOARD!$V$514,IF(DASHBOARD!$J$2=0,0,P156)))</f>
        <v/>
      </c>
      <c r="Q156" s="383">
        <f>(IF(DASHBOARD!$J$2=Q7,DASHBOARD!$V$514,IF(DASHBOARD!$J$2=0,0,Q156)))</f>
        <v/>
      </c>
      <c r="R156" s="383">
        <f>(IF(DASHBOARD!$J$2=R7,DASHBOARD!$V$514,IF(DASHBOARD!$J$2=0,0,R156)))</f>
        <v/>
      </c>
      <c r="S156" s="383">
        <f>(IF(DASHBOARD!$J$2=S7,DASHBOARD!$V$514,IF(DASHBOARD!$J$2=0,0,S156)))</f>
        <v/>
      </c>
      <c r="T156" s="383">
        <f>(IF(DASHBOARD!$J$2=T7,DASHBOARD!$V$514,IF(DASHBOARD!$J$2=0,0,T156)))</f>
        <v/>
      </c>
      <c r="U156" s="383">
        <f>(IF(DASHBOARD!$J$2=U7,DASHBOARD!$V$514,IF(DASHBOARD!$J$2=0,0,U156)))</f>
        <v/>
      </c>
      <c r="V156" s="383">
        <f>(IF(DASHBOARD!$J$2=V7,DASHBOARD!$V$514,IF(DASHBOARD!$J$2=0,0,V156)))</f>
        <v/>
      </c>
      <c r="W156" s="383">
        <f>(IF(DASHBOARD!$J$2=W7,DASHBOARD!$V$514,IF(DASHBOARD!$J$2=0,0,W156)))</f>
        <v/>
      </c>
      <c r="X156" s="383">
        <f>(IF(DASHBOARD!$J$2=X7,DASHBOARD!$V$514,IF(DASHBOARD!$J$2=0,0,X156)))</f>
        <v/>
      </c>
      <c r="Y156" s="383">
        <f>(IF(DASHBOARD!$J$2=Y7,DASHBOARD!$V$514,IF(DASHBOARD!$J$2=0,0,Y156)))</f>
        <v/>
      </c>
      <c r="Z156" s="383">
        <f>(IF(DASHBOARD!$J$2=Z7,DASHBOARD!$V$514,IF(DASHBOARD!$J$2=0,0,Z156)))</f>
        <v/>
      </c>
      <c r="AA156" s="383">
        <f>(IF(DASHBOARD!$J$2=AA7,DASHBOARD!$V$514,IF(DASHBOARD!$J$2=0,0,AA156)))</f>
        <v/>
      </c>
      <c r="AB156" s="383">
        <f>(IF(DASHBOARD!$J$2=AB7,DASHBOARD!$V$514,IF(DASHBOARD!$J$2=0,0,AB156)))</f>
        <v/>
      </c>
      <c r="AC156" s="383">
        <f>(IF(DASHBOARD!$J$2=AC7,DASHBOARD!$V$514,IF(DASHBOARD!$J$2=0,0,AC156)))</f>
        <v/>
      </c>
      <c r="AD156" s="383">
        <f>(IF(DASHBOARD!$J$2=AD7,DASHBOARD!$V$514,IF(DASHBOARD!$J$2=0,0,AD156)))</f>
        <v/>
      </c>
      <c r="AE156" s="383">
        <f>(IF(DASHBOARD!$J$2=AE7,DASHBOARD!$V$514,IF(DASHBOARD!$J$2=0,0,AE156)))</f>
        <v/>
      </c>
      <c r="AF156" s="383">
        <f>(IF(DASHBOARD!$J$2=AF7,DASHBOARD!$V$514,IF(DASHBOARD!$J$2=0,0,AF156)))</f>
        <v/>
      </c>
      <c r="AG156" s="383">
        <f>(IF(DASHBOARD!$J$2=AG7,DASHBOARD!$V$514,IF(DASHBOARD!$J$2=0,0,AG156)))</f>
        <v/>
      </c>
      <c r="AH156" s="383">
        <f>(IF(DASHBOARD!$J$2=AH7,DASHBOARD!$V$514,IF(DASHBOARD!$J$2=0,0,AH156)))</f>
        <v/>
      </c>
      <c r="AI156" s="383">
        <f>(IF(DASHBOARD!$J$2=AI7,DASHBOARD!$V$514,IF(DASHBOARD!$J$2=0,0,AI156)))</f>
        <v/>
      </c>
      <c r="AJ156" s="383">
        <f>(IF(DASHBOARD!$J$2=AJ7,DASHBOARD!$V$514,IF(DASHBOARD!$J$2=0,0,AJ156)))</f>
        <v/>
      </c>
      <c r="AK156" s="383">
        <f>(IF(DASHBOARD!$J$2=AK7,DASHBOARD!$V$514,IF(DASHBOARD!$J$2=0,0,AK156)))</f>
        <v/>
      </c>
      <c r="AL156" s="383">
        <f>(IF(DASHBOARD!$J$2=AL7,DASHBOARD!$V$514,IF(DASHBOARD!$J$2=0,0,AL156)))</f>
        <v/>
      </c>
      <c r="AM156" s="383">
        <f>(IF(DASHBOARD!$J$2=AM7,DASHBOARD!$V$514,IF(DASHBOARD!$J$2=0,0,AM156)))</f>
        <v/>
      </c>
      <c r="AN156" s="383">
        <f>(IF(DASHBOARD!$J$2=AN7,DASHBOARD!$V$514,IF(DASHBOARD!$J$2=0,0,AN156)))</f>
        <v/>
      </c>
      <c r="AO156" s="383">
        <f>(IF(DASHBOARD!$J$2=AO7,DASHBOARD!$V$514,IF(DASHBOARD!$J$2=0,0,AO156)))</f>
        <v/>
      </c>
      <c r="AP156" s="383">
        <f>(IF(DASHBOARD!$J$2=AP7,DASHBOARD!$V$514,IF(DASHBOARD!$J$2=0,0,AP156)))</f>
        <v/>
      </c>
      <c r="AQ156" s="383">
        <f>(IF(DASHBOARD!$J$2=AQ7,DASHBOARD!$V$514,IF(DASHBOARD!$J$2=0,0,AQ156)))</f>
        <v/>
      </c>
      <c r="AR156" s="383">
        <f>(IF(DASHBOARD!$J$2=AR7,DASHBOARD!$V$514,IF(DASHBOARD!$J$2=0,0,AR156)))</f>
        <v/>
      </c>
      <c r="AS156" s="383">
        <f>(IF(DASHBOARD!$J$2=AS7,DASHBOARD!$V$514,IF(DASHBOARD!$J$2=0,0,AS156)))</f>
        <v/>
      </c>
      <c r="AT156" s="383">
        <f>(IF(DASHBOARD!$J$2=AT7,DASHBOARD!$V$514,IF(DASHBOARD!$J$2=0,0,AT156)))</f>
        <v/>
      </c>
      <c r="AU156" s="383">
        <f>(IF(DASHBOARD!$J$2=AU7,DASHBOARD!$V$514,IF(DASHBOARD!$J$2=0,0,AU156)))</f>
        <v/>
      </c>
      <c r="AV156" s="383">
        <f>(IF(DASHBOARD!$J$2=AV7,DASHBOARD!$V$514,IF(DASHBOARD!$J$2=0,0,AV156)))</f>
        <v/>
      </c>
      <c r="AW156" s="383">
        <f>(IF(DASHBOARD!$J$2=AW7,DASHBOARD!$V$514,IF(DASHBOARD!$J$2=0,0,AW156)))</f>
        <v/>
      </c>
      <c r="AX156" s="383">
        <f>(IF(DASHBOARD!$J$2=AX7,DASHBOARD!$V$514,IF(DASHBOARD!$J$2=0,0,AX156)))</f>
        <v/>
      </c>
      <c r="AY156" s="383">
        <f>(IF(DASHBOARD!$J$2=AY7,DASHBOARD!$V$514,IF(DASHBOARD!$J$2=0,0,AY156)))</f>
        <v/>
      </c>
      <c r="AZ156" s="383">
        <f>(IF(DASHBOARD!$J$2=AZ7,DASHBOARD!$V$514,IF(DASHBOARD!$J$2=0,0,AZ156)))</f>
        <v/>
      </c>
      <c r="BA156" s="383">
        <f>(IF(DASHBOARD!$J$2=BA7,DASHBOARD!$V$514,IF(DASHBOARD!$J$2=0,0,BA156)))</f>
        <v/>
      </c>
      <c r="BB156" s="384">
        <f>IF(SUM(F156:BA156)&lt;&gt;0,AVERAGEIF(F156:BA156,"&gt;0",F156:BA156),0)</f>
        <v/>
      </c>
      <c r="BC156" s="147" t="n"/>
      <c r="BD156" s="385">
        <f>MAXA(F156:BA156)</f>
        <v/>
      </c>
      <c r="BE156" s="1461">
        <f>IF(BD156&lt;&gt;0,VLOOKUP(BD156,$F$10:$BA$10,MATCH(BD156,F156:BA156,0)),"")</f>
        <v/>
      </c>
      <c r="BF156" s="385">
        <f t="array" ref="BF156">MIN(IF(F156:BA156&gt;0,F156:BA156))</f>
        <v/>
      </c>
      <c r="BG156" s="1461">
        <f>IF(BF156&lt;&gt;0,VLOOKUP(BF156,$F$10:$BA$10,MATCH($BF156,$F156:$BA156,0)),"")</f>
        <v/>
      </c>
      <c r="BI156" s="1368">
        <f>HLOOKUP($BI$9,$S$10:$AI$443,1+$BL156,TRUE)</f>
        <v/>
      </c>
      <c r="BJ156" s="1369">
        <f>HLOOKUP($BJ$9,$AJ$10:$AW$443,1+$BL156,TRUE)</f>
        <v/>
      </c>
      <c r="BK156" s="151" t="n"/>
      <c r="BL156" s="408">
        <f>BL155+1</f>
        <v/>
      </c>
      <c r="BM156" s="399" t="n"/>
    </row>
    <row r="157" ht="20.25" customHeight="1" s="18" thickBot="1" thickTop="1">
      <c r="B157" s="1370" t="n"/>
      <c r="C157" s="1381" t="n"/>
      <c r="D157" s="1462" t="n"/>
      <c r="E157" s="402" t="inlineStr">
        <is>
          <t>Smelter # 1, 150</t>
        </is>
      </c>
      <c r="F157" s="383">
        <f>(IF(DASHBOARD!$J$2=F7,DASHBOARD!$V$515,IF(DASHBOARD!$J$2=0,0,F157)))</f>
        <v/>
      </c>
      <c r="G157" s="383">
        <f>(IF(DASHBOARD!$J$2=G7,DASHBOARD!$V$515,IF(DASHBOARD!$J$2=0,0,G157)))</f>
        <v/>
      </c>
      <c r="H157" s="383">
        <f>(IF(DASHBOARD!$J$2=H7,DASHBOARD!$V$515,IF(DASHBOARD!$J$2=0,0,H157)))</f>
        <v/>
      </c>
      <c r="I157" s="383">
        <f>(IF(DASHBOARD!$J$2=I7,DASHBOARD!$V$515,IF(DASHBOARD!$J$2=0,0,I157)))</f>
        <v/>
      </c>
      <c r="J157" s="383">
        <f>(IF(DASHBOARD!$J$2=J7,DASHBOARD!$V$515,IF(DASHBOARD!$J$2=0,0,J157)))</f>
        <v/>
      </c>
      <c r="K157" s="383">
        <f>(IF(DASHBOARD!$J$2=K7,DASHBOARD!$V$515,IF(DASHBOARD!$J$2=0,0,K157)))</f>
        <v/>
      </c>
      <c r="L157" s="383">
        <f>(IF(DASHBOARD!$J$2=L7,DASHBOARD!$V$515,IF(DASHBOARD!$J$2=0,0,L157)))</f>
        <v/>
      </c>
      <c r="M157" s="383">
        <f>(IF(DASHBOARD!$J$2=M7,DASHBOARD!$V$515,IF(DASHBOARD!$J$2=0,0,M157)))</f>
        <v/>
      </c>
      <c r="N157" s="383">
        <f>(IF(DASHBOARD!$J$2=N7,DASHBOARD!$V$515,IF(DASHBOARD!$J$2=0,0,N157)))</f>
        <v/>
      </c>
      <c r="O157" s="383">
        <f>(IF(DASHBOARD!$J$2=O7,DASHBOARD!$V$515,IF(DASHBOARD!$J$2=0,0,O157)))</f>
        <v/>
      </c>
      <c r="P157" s="383">
        <f>(IF(DASHBOARD!$J$2=P7,DASHBOARD!$V$515,IF(DASHBOARD!$J$2=0,0,P157)))</f>
        <v/>
      </c>
      <c r="Q157" s="383">
        <f>(IF(DASHBOARD!$J$2=Q7,DASHBOARD!$V$515,IF(DASHBOARD!$J$2=0,0,Q157)))</f>
        <v/>
      </c>
      <c r="R157" s="383">
        <f>(IF(DASHBOARD!$J$2=R7,DASHBOARD!$V$515,IF(DASHBOARD!$J$2=0,0,R157)))</f>
        <v/>
      </c>
      <c r="S157" s="383">
        <f>(IF(DASHBOARD!$J$2=S7,DASHBOARD!$V$515,IF(DASHBOARD!$J$2=0,0,S157)))</f>
        <v/>
      </c>
      <c r="T157" s="383">
        <f>(IF(DASHBOARD!$J$2=T7,DASHBOARD!$V$515,IF(DASHBOARD!$J$2=0,0,T157)))</f>
        <v/>
      </c>
      <c r="U157" s="383">
        <f>(IF(DASHBOARD!$J$2=U7,DASHBOARD!$V$515,IF(DASHBOARD!$J$2=0,0,U157)))</f>
        <v/>
      </c>
      <c r="V157" s="383">
        <f>(IF(DASHBOARD!$J$2=V7,DASHBOARD!$V$515,IF(DASHBOARD!$J$2=0,0,V157)))</f>
        <v/>
      </c>
      <c r="W157" s="383">
        <f>(IF(DASHBOARD!$J$2=W7,DASHBOARD!$V$515,IF(DASHBOARD!$J$2=0,0,W157)))</f>
        <v/>
      </c>
      <c r="X157" s="383">
        <f>(IF(DASHBOARD!$J$2=X7,DASHBOARD!$V$515,IF(DASHBOARD!$J$2=0,0,X157)))</f>
        <v/>
      </c>
      <c r="Y157" s="383">
        <f>(IF(DASHBOARD!$J$2=Y7,DASHBOARD!$V$515,IF(DASHBOARD!$J$2=0,0,Y157)))</f>
        <v/>
      </c>
      <c r="Z157" s="383">
        <f>(IF(DASHBOARD!$J$2=Z7,DASHBOARD!$V$515,IF(DASHBOARD!$J$2=0,0,Z157)))</f>
        <v/>
      </c>
      <c r="AA157" s="383">
        <f>(IF(DASHBOARD!$J$2=AA7,DASHBOARD!$V$515,IF(DASHBOARD!$J$2=0,0,AA157)))</f>
        <v/>
      </c>
      <c r="AB157" s="383">
        <f>(IF(DASHBOARD!$J$2=AB7,DASHBOARD!$V$515,IF(DASHBOARD!$J$2=0,0,AB157)))</f>
        <v/>
      </c>
      <c r="AC157" s="383">
        <f>(IF(DASHBOARD!$J$2=AC7,DASHBOARD!$V$515,IF(DASHBOARD!$J$2=0,0,AC157)))</f>
        <v/>
      </c>
      <c r="AD157" s="383">
        <f>(IF(DASHBOARD!$J$2=AD7,DASHBOARD!$V$515,IF(DASHBOARD!$J$2=0,0,AD157)))</f>
        <v/>
      </c>
      <c r="AE157" s="383">
        <f>(IF(DASHBOARD!$J$2=AE7,DASHBOARD!$V$515,IF(DASHBOARD!$J$2=0,0,AE157)))</f>
        <v/>
      </c>
      <c r="AF157" s="383">
        <f>(IF(DASHBOARD!$J$2=AF7,DASHBOARD!$V$515,IF(DASHBOARD!$J$2=0,0,AF157)))</f>
        <v/>
      </c>
      <c r="AG157" s="383">
        <f>(IF(DASHBOARD!$J$2=AG7,DASHBOARD!$V$515,IF(DASHBOARD!$J$2=0,0,AG157)))</f>
        <v/>
      </c>
      <c r="AH157" s="383">
        <f>(IF(DASHBOARD!$J$2=AH7,DASHBOARD!$V$515,IF(DASHBOARD!$J$2=0,0,AH157)))</f>
        <v/>
      </c>
      <c r="AI157" s="383">
        <f>(IF(DASHBOARD!$J$2=AI7,DASHBOARD!$V$515,IF(DASHBOARD!$J$2=0,0,AI157)))</f>
        <v/>
      </c>
      <c r="AJ157" s="383">
        <f>(IF(DASHBOARD!$J$2=AJ7,DASHBOARD!$V$515,IF(DASHBOARD!$J$2=0,0,AJ157)))</f>
        <v/>
      </c>
      <c r="AK157" s="383">
        <f>(IF(DASHBOARD!$J$2=AK7,DASHBOARD!$V$515,IF(DASHBOARD!$J$2=0,0,AK157)))</f>
        <v/>
      </c>
      <c r="AL157" s="383">
        <f>(IF(DASHBOARD!$J$2=AL7,DASHBOARD!$V$515,IF(DASHBOARD!$J$2=0,0,AL157)))</f>
        <v/>
      </c>
      <c r="AM157" s="383">
        <f>(IF(DASHBOARD!$J$2=AM7,DASHBOARD!$V$515,IF(DASHBOARD!$J$2=0,0,AM157)))</f>
        <v/>
      </c>
      <c r="AN157" s="383">
        <f>(IF(DASHBOARD!$J$2=AN7,DASHBOARD!$V$515,IF(DASHBOARD!$J$2=0,0,AN157)))</f>
        <v/>
      </c>
      <c r="AO157" s="383">
        <f>(IF(DASHBOARD!$J$2=AO7,DASHBOARD!$V$515,IF(DASHBOARD!$J$2=0,0,AO157)))</f>
        <v/>
      </c>
      <c r="AP157" s="383">
        <f>(IF(DASHBOARD!$J$2=AP7,DASHBOARD!$V$515,IF(DASHBOARD!$J$2=0,0,AP157)))</f>
        <v/>
      </c>
      <c r="AQ157" s="383">
        <f>(IF(DASHBOARD!$J$2=AQ7,DASHBOARD!$V$515,IF(DASHBOARD!$J$2=0,0,AQ157)))</f>
        <v/>
      </c>
      <c r="AR157" s="383">
        <f>(IF(DASHBOARD!$J$2=AR7,DASHBOARD!$V$515,IF(DASHBOARD!$J$2=0,0,AR157)))</f>
        <v/>
      </c>
      <c r="AS157" s="383">
        <f>(IF(DASHBOARD!$J$2=AS7,DASHBOARD!$V$515,IF(DASHBOARD!$J$2=0,0,AS157)))</f>
        <v/>
      </c>
      <c r="AT157" s="383">
        <f>(IF(DASHBOARD!$J$2=AT7,DASHBOARD!$V$515,IF(DASHBOARD!$J$2=0,0,AT157)))</f>
        <v/>
      </c>
      <c r="AU157" s="383">
        <f>(IF(DASHBOARD!$J$2=AU7,DASHBOARD!$V$515,IF(DASHBOARD!$J$2=0,0,AU157)))</f>
        <v/>
      </c>
      <c r="AV157" s="383">
        <f>(IF(DASHBOARD!$J$2=AV7,DASHBOARD!$V$515,IF(DASHBOARD!$J$2=0,0,AV157)))</f>
        <v/>
      </c>
      <c r="AW157" s="383">
        <f>(IF(DASHBOARD!$J$2=AW7,DASHBOARD!$V$515,IF(DASHBOARD!$J$2=0,0,AW157)))</f>
        <v/>
      </c>
      <c r="AX157" s="383">
        <f>(IF(DASHBOARD!$J$2=AX7,DASHBOARD!$V$515,IF(DASHBOARD!$J$2=0,0,AX157)))</f>
        <v/>
      </c>
      <c r="AY157" s="383">
        <f>(IF(DASHBOARD!$J$2=AY7,DASHBOARD!$V$515,IF(DASHBOARD!$J$2=0,0,AY157)))</f>
        <v/>
      </c>
      <c r="AZ157" s="383">
        <f>(IF(DASHBOARD!$J$2=AZ7,DASHBOARD!$V$515,IF(DASHBOARD!$J$2=0,0,AZ157)))</f>
        <v/>
      </c>
      <c r="BA157" s="383">
        <f>(IF(DASHBOARD!$J$2=BA7,DASHBOARD!$V$515,IF(DASHBOARD!$J$2=0,0,BA157)))</f>
        <v/>
      </c>
      <c r="BB157" s="384">
        <f>IF(SUM(F157:BA157)&lt;&gt;0,AVERAGEIF(F157:BA157,"&gt;0",F157:BA157),0)</f>
        <v/>
      </c>
      <c r="BC157" s="147" t="n"/>
      <c r="BD157" s="385">
        <f>MAXA(F157:BA157)</f>
        <v/>
      </c>
      <c r="BE157" s="1461">
        <f>IF(BD157&lt;&gt;0,VLOOKUP(BD157,$F$10:$BA$10,MATCH(BD157,F157:BA157,0)),"")</f>
        <v/>
      </c>
      <c r="BF157" s="385">
        <f t="array" ref="BF157">MIN(IF(F157:BA157&gt;0,F157:BA157))</f>
        <v/>
      </c>
      <c r="BG157" s="1461">
        <f>IF(BF157&lt;&gt;0,VLOOKUP(BF157,$F$10:$BA$10,MATCH($BF157,$F157:$BA157,0)),"")</f>
        <v/>
      </c>
      <c r="BI157" s="1368">
        <f>HLOOKUP($BI$9,$S$10:$AI$443,1+$BL157,TRUE)</f>
        <v/>
      </c>
      <c r="BJ157" s="1369">
        <f>HLOOKUP($BJ$9,$AJ$10:$AW$443,1+$BL157,TRUE)</f>
        <v/>
      </c>
      <c r="BK157" s="151" t="n"/>
      <c r="BL157" s="408">
        <f>BL156+1</f>
        <v/>
      </c>
      <c r="BM157" s="399" t="n"/>
    </row>
    <row r="158" ht="20.25" customHeight="1" s="18" thickBot="1" thickTop="1">
      <c r="B158" s="1370" t="n"/>
      <c r="C158" s="1381" t="n"/>
      <c r="D158" s="1463" t="n"/>
      <c r="E158" s="402" t="inlineStr">
        <is>
          <t>Smelter # 2, 150</t>
        </is>
      </c>
      <c r="F158" s="383">
        <f>(IF(DASHBOARD!$J$2=F7,DASHBOARD!$V$516,IF(DASHBOARD!$J$2=0,0,F158)))</f>
        <v/>
      </c>
      <c r="G158" s="383">
        <f>(IF(DASHBOARD!$J$2=G7,DASHBOARD!$V$516,IF(DASHBOARD!$J$2=0,0,G158)))</f>
        <v/>
      </c>
      <c r="H158" s="383">
        <f>(IF(DASHBOARD!$J$2=H7,DASHBOARD!$V$516,IF(DASHBOARD!$J$2=0,0,H158)))</f>
        <v/>
      </c>
      <c r="I158" s="383">
        <f>(IF(DASHBOARD!$J$2=I7,DASHBOARD!$V$516,IF(DASHBOARD!$J$2=0,0,I158)))</f>
        <v/>
      </c>
      <c r="J158" s="383">
        <f>(IF(DASHBOARD!$J$2=J7,DASHBOARD!$V$516,IF(DASHBOARD!$J$2=0,0,J158)))</f>
        <v/>
      </c>
      <c r="K158" s="383">
        <f>(IF(DASHBOARD!$J$2=K7,DASHBOARD!$V$516,IF(DASHBOARD!$J$2=0,0,K158)))</f>
        <v/>
      </c>
      <c r="L158" s="383">
        <f>(IF(DASHBOARD!$J$2=L7,DASHBOARD!$V$516,IF(DASHBOARD!$J$2=0,0,L158)))</f>
        <v/>
      </c>
      <c r="M158" s="383">
        <f>(IF(DASHBOARD!$J$2=M7,DASHBOARD!$V$516,IF(DASHBOARD!$J$2=0,0,M158)))</f>
        <v/>
      </c>
      <c r="N158" s="383">
        <f>(IF(DASHBOARD!$J$2=N7,DASHBOARD!$V$516,IF(DASHBOARD!$J$2=0,0,N158)))</f>
        <v/>
      </c>
      <c r="O158" s="383">
        <f>(IF(DASHBOARD!$J$2=O7,DASHBOARD!$V$516,IF(DASHBOARD!$J$2=0,0,O158)))</f>
        <v/>
      </c>
      <c r="P158" s="383">
        <f>(IF(DASHBOARD!$J$2=P7,DASHBOARD!$V$516,IF(DASHBOARD!$J$2=0,0,P158)))</f>
        <v/>
      </c>
      <c r="Q158" s="383">
        <f>(IF(DASHBOARD!$J$2=Q7,DASHBOARD!$V$516,IF(DASHBOARD!$J$2=0,0,Q158)))</f>
        <v/>
      </c>
      <c r="R158" s="383">
        <f>(IF(DASHBOARD!$J$2=R7,DASHBOARD!$V$516,IF(DASHBOARD!$J$2=0,0,R158)))</f>
        <v/>
      </c>
      <c r="S158" s="383">
        <f>(IF(DASHBOARD!$J$2=S7,DASHBOARD!$V$516,IF(DASHBOARD!$J$2=0,0,S158)))</f>
        <v/>
      </c>
      <c r="T158" s="383">
        <f>(IF(DASHBOARD!$J$2=T7,DASHBOARD!$V$516,IF(DASHBOARD!$J$2=0,0,T158)))</f>
        <v/>
      </c>
      <c r="U158" s="383">
        <f>(IF(DASHBOARD!$J$2=U7,DASHBOARD!$V$516,IF(DASHBOARD!$J$2=0,0,U158)))</f>
        <v/>
      </c>
      <c r="V158" s="383">
        <f>(IF(DASHBOARD!$J$2=V7,DASHBOARD!$V$516,IF(DASHBOARD!$J$2=0,0,V158)))</f>
        <v/>
      </c>
      <c r="W158" s="383">
        <f>(IF(DASHBOARD!$J$2=W7,DASHBOARD!$V$516,IF(DASHBOARD!$J$2=0,0,W158)))</f>
        <v/>
      </c>
      <c r="X158" s="383">
        <f>(IF(DASHBOARD!$J$2=X7,DASHBOARD!$V$516,IF(DASHBOARD!$J$2=0,0,X158)))</f>
        <v/>
      </c>
      <c r="Y158" s="383">
        <f>(IF(DASHBOARD!$J$2=Y7,DASHBOARD!$V$516,IF(DASHBOARD!$J$2=0,0,Y158)))</f>
        <v/>
      </c>
      <c r="Z158" s="383">
        <f>(IF(DASHBOARD!$J$2=Z7,DASHBOARD!$V$516,IF(DASHBOARD!$J$2=0,0,Z158)))</f>
        <v/>
      </c>
      <c r="AA158" s="383">
        <f>(IF(DASHBOARD!$J$2=AA7,DASHBOARD!$V$516,IF(DASHBOARD!$J$2=0,0,AA158)))</f>
        <v/>
      </c>
      <c r="AB158" s="383">
        <f>(IF(DASHBOARD!$J$2=AB7,DASHBOARD!$V$516,IF(DASHBOARD!$J$2=0,0,AB158)))</f>
        <v/>
      </c>
      <c r="AC158" s="383">
        <f>(IF(DASHBOARD!$J$2=AC7,DASHBOARD!$V$516,IF(DASHBOARD!$J$2=0,0,AC158)))</f>
        <v/>
      </c>
      <c r="AD158" s="383">
        <f>(IF(DASHBOARD!$J$2=AD7,DASHBOARD!$V$516,IF(DASHBOARD!$J$2=0,0,AD158)))</f>
        <v/>
      </c>
      <c r="AE158" s="383">
        <f>(IF(DASHBOARD!$J$2=AE7,DASHBOARD!$V$516,IF(DASHBOARD!$J$2=0,0,AE158)))</f>
        <v/>
      </c>
      <c r="AF158" s="383">
        <f>(IF(DASHBOARD!$J$2=AF7,DASHBOARD!$V$516,IF(DASHBOARD!$J$2=0,0,AF158)))</f>
        <v/>
      </c>
      <c r="AG158" s="383">
        <f>(IF(DASHBOARD!$J$2=AG7,DASHBOARD!$V$516,IF(DASHBOARD!$J$2=0,0,AG158)))</f>
        <v/>
      </c>
      <c r="AH158" s="383">
        <f>(IF(DASHBOARD!$J$2=AH7,DASHBOARD!$V$516,IF(DASHBOARD!$J$2=0,0,AH158)))</f>
        <v/>
      </c>
      <c r="AI158" s="383">
        <f>(IF(DASHBOARD!$J$2=AI7,DASHBOARD!$V$516,IF(DASHBOARD!$J$2=0,0,AI158)))</f>
        <v/>
      </c>
      <c r="AJ158" s="383">
        <f>(IF(DASHBOARD!$J$2=AJ7,DASHBOARD!$V$516,IF(DASHBOARD!$J$2=0,0,AJ158)))</f>
        <v/>
      </c>
      <c r="AK158" s="383">
        <f>(IF(DASHBOARD!$J$2=AK7,DASHBOARD!$V$516,IF(DASHBOARD!$J$2=0,0,AK158)))</f>
        <v/>
      </c>
      <c r="AL158" s="383">
        <f>(IF(DASHBOARD!$J$2=AL7,DASHBOARD!$V$516,IF(DASHBOARD!$J$2=0,0,AL158)))</f>
        <v/>
      </c>
      <c r="AM158" s="383">
        <f>(IF(DASHBOARD!$J$2=AM7,DASHBOARD!$V$516,IF(DASHBOARD!$J$2=0,0,AM158)))</f>
        <v/>
      </c>
      <c r="AN158" s="383">
        <f>(IF(DASHBOARD!$J$2=AN7,DASHBOARD!$V$516,IF(DASHBOARD!$J$2=0,0,AN158)))</f>
        <v/>
      </c>
      <c r="AO158" s="383">
        <f>(IF(DASHBOARD!$J$2=AO7,DASHBOARD!$V$516,IF(DASHBOARD!$J$2=0,0,AO158)))</f>
        <v/>
      </c>
      <c r="AP158" s="383">
        <f>(IF(DASHBOARD!$J$2=AP7,DASHBOARD!$V$516,IF(DASHBOARD!$J$2=0,0,AP158)))</f>
        <v/>
      </c>
      <c r="AQ158" s="383">
        <f>(IF(DASHBOARD!$J$2=AQ7,DASHBOARD!$V$516,IF(DASHBOARD!$J$2=0,0,AQ158)))</f>
        <v/>
      </c>
      <c r="AR158" s="383">
        <f>(IF(DASHBOARD!$J$2=AR7,DASHBOARD!$V$516,IF(DASHBOARD!$J$2=0,0,AR158)))</f>
        <v/>
      </c>
      <c r="AS158" s="383">
        <f>(IF(DASHBOARD!$J$2=AS7,DASHBOARD!$V$516,IF(DASHBOARD!$J$2=0,0,AS158)))</f>
        <v/>
      </c>
      <c r="AT158" s="383">
        <f>(IF(DASHBOARD!$J$2=AT7,DASHBOARD!$V$516,IF(DASHBOARD!$J$2=0,0,AT158)))</f>
        <v/>
      </c>
      <c r="AU158" s="383">
        <f>(IF(DASHBOARD!$J$2=AU7,DASHBOARD!$V$516,IF(DASHBOARD!$J$2=0,0,AU158)))</f>
        <v/>
      </c>
      <c r="AV158" s="383">
        <f>(IF(DASHBOARD!$J$2=AV7,DASHBOARD!$V$516,IF(DASHBOARD!$J$2=0,0,AV158)))</f>
        <v/>
      </c>
      <c r="AW158" s="383">
        <f>(IF(DASHBOARD!$J$2=AW7,DASHBOARD!$V$516,IF(DASHBOARD!$J$2=0,0,AW158)))</f>
        <v/>
      </c>
      <c r="AX158" s="383">
        <f>(IF(DASHBOARD!$J$2=AX7,DASHBOARD!$V$516,IF(DASHBOARD!$J$2=0,0,AX158)))</f>
        <v/>
      </c>
      <c r="AY158" s="383">
        <f>(IF(DASHBOARD!$J$2=AY7,DASHBOARD!$V$516,IF(DASHBOARD!$J$2=0,0,AY158)))</f>
        <v/>
      </c>
      <c r="AZ158" s="383">
        <f>(IF(DASHBOARD!$J$2=AZ7,DASHBOARD!$V$516,IF(DASHBOARD!$J$2=0,0,AZ158)))</f>
        <v/>
      </c>
      <c r="BA158" s="383">
        <f>(IF(DASHBOARD!$J$2=BA7,DASHBOARD!$V$516,IF(DASHBOARD!$J$2=0,0,BA158)))</f>
        <v/>
      </c>
      <c r="BB158" s="384">
        <f>IF(SUM(F158:BA158)&lt;&gt;0,AVERAGEIF(F158:BA158,"&gt;0",F158:BA158),0)</f>
        <v/>
      </c>
      <c r="BC158" s="147" t="n"/>
      <c r="BD158" s="385">
        <f>MAXA(F158:BA158)</f>
        <v/>
      </c>
      <c r="BE158" s="1461">
        <f>IF(BD158&lt;&gt;0,VLOOKUP(BD158,$F$10:$BA$10,MATCH(BD158,F158:BA158,0)),"")</f>
        <v/>
      </c>
      <c r="BF158" s="385">
        <f t="array" ref="BF158">MIN(IF(F158:BA158&gt;0,F158:BA158))</f>
        <v/>
      </c>
      <c r="BG158" s="1461">
        <f>IF(BF158&lt;&gt;0,VLOOKUP(BF158,$F$10:$BA$10,MATCH($BF158,$F158:$BA158,0)),"")</f>
        <v/>
      </c>
      <c r="BI158" s="1368">
        <f>HLOOKUP($BI$9,$S$10:$AI$443,1+$BL158,TRUE)</f>
        <v/>
      </c>
      <c r="BJ158" s="1369">
        <f>HLOOKUP($BJ$9,$AJ$10:$AW$443,1+$BL158,TRUE)</f>
        <v/>
      </c>
      <c r="BK158" s="151" t="n"/>
      <c r="BL158" s="408">
        <f>BL157+1</f>
        <v/>
      </c>
      <c r="BM158" s="399" t="n"/>
    </row>
    <row r="159" ht="20.25" customHeight="1" s="18" thickBot="1" thickTop="1">
      <c r="B159" s="1370" t="n"/>
      <c r="C159" s="1381" t="n"/>
      <c r="D159" s="223" t="n"/>
      <c r="E159" s="402" t="n"/>
      <c r="F159" s="383" t="n"/>
      <c r="G159" s="383" t="n"/>
      <c r="H159" s="383" t="n"/>
      <c r="I159" s="383" t="n"/>
      <c r="J159" s="383" t="n"/>
      <c r="K159" s="383" t="n"/>
      <c r="L159" s="383" t="n"/>
      <c r="M159" s="383" t="n"/>
      <c r="N159" s="383" t="n"/>
      <c r="O159" s="383" t="n"/>
      <c r="P159" s="383" t="n"/>
      <c r="Q159" s="383" t="n"/>
      <c r="R159" s="383" t="n"/>
      <c r="S159" s="383" t="n"/>
      <c r="T159" s="383" t="n"/>
      <c r="U159" s="383" t="n"/>
      <c r="V159" s="383" t="n"/>
      <c r="W159" s="383" t="n"/>
      <c r="X159" s="383" t="n"/>
      <c r="Y159" s="383" t="n"/>
      <c r="Z159" s="383" t="n"/>
      <c r="AA159" s="383" t="n"/>
      <c r="AB159" s="383" t="n"/>
      <c r="AC159" s="383" t="n"/>
      <c r="AD159" s="383" t="n"/>
      <c r="AE159" s="383" t="n"/>
      <c r="AF159" s="383" t="n"/>
      <c r="AG159" s="383" t="n"/>
      <c r="AH159" s="383" t="n"/>
      <c r="AI159" s="383" t="n"/>
      <c r="AJ159" s="383" t="n"/>
      <c r="AK159" s="383" t="n"/>
      <c r="AL159" s="383" t="n"/>
      <c r="AM159" s="383" t="n"/>
      <c r="AN159" s="383" t="n"/>
      <c r="AO159" s="383" t="n"/>
      <c r="AP159" s="383" t="n"/>
      <c r="AQ159" s="383" t="n"/>
      <c r="AR159" s="383" t="n"/>
      <c r="AS159" s="383" t="n"/>
      <c r="AT159" s="383" t="n"/>
      <c r="AU159" s="383" t="n"/>
      <c r="AV159" s="383" t="n"/>
      <c r="AW159" s="383" t="n"/>
      <c r="AX159" s="383" t="n"/>
      <c r="AY159" s="383" t="n"/>
      <c r="AZ159" s="383" t="n"/>
      <c r="BA159" s="383" t="n"/>
      <c r="BB159" s="384">
        <f>IF(SUM(F159:BA159)&lt;&gt;0,AVERAGEIF(F159:BA159,"&gt;0",F159:BA159),0)</f>
        <v/>
      </c>
      <c r="BC159" s="147" t="n"/>
      <c r="BD159" s="385">
        <f>MAXA(F159:BA159)</f>
        <v/>
      </c>
      <c r="BE159" s="1461">
        <f>IF(BD159&lt;&gt;0,VLOOKUP(BD159,$F$10:$BA$10,MATCH(BD159,F159:BA159,0)),"")</f>
        <v/>
      </c>
      <c r="BF159" s="385">
        <f t="array" ref="BF159">MIN(IF(F159:BA159&gt;0,F159:BA159))</f>
        <v/>
      </c>
      <c r="BG159" s="1461">
        <f>IF(BF159&lt;&gt;0,VLOOKUP(BF159,$F$10:$BA$10,MATCH($BF159,$F159:$BA159,0)),"")</f>
        <v/>
      </c>
      <c r="BI159" s="1368">
        <f>HLOOKUP($BI$9,$S$10:$AI$443,1+$BL159,TRUE)</f>
        <v/>
      </c>
      <c r="BJ159" s="1369">
        <f>HLOOKUP($BJ$9,$AJ$10:$AW$443,1+$BL159,TRUE)</f>
        <v/>
      </c>
      <c r="BK159" s="151" t="n"/>
      <c r="BL159" s="408">
        <f>BL158+1</f>
        <v/>
      </c>
      <c r="BM159" s="399" t="n"/>
    </row>
    <row r="160" ht="20.25" customHeight="1" s="18" thickBot="1" thickTop="1">
      <c r="B160" s="1370" t="n"/>
      <c r="C160" s="1381" t="n"/>
      <c r="D160" s="1469" t="inlineStr">
        <is>
          <t>PUNAGAYA 150</t>
        </is>
      </c>
      <c r="E160" s="402" t="inlineStr">
        <is>
          <t xml:space="preserve">Tallasa # 1, 150 </t>
        </is>
      </c>
      <c r="F160" s="383">
        <f>(IF(DASHBOARD!$J$2=F7,DASHBOARD!$V$485,IF(DASHBOARD!$J$2=0,0,F160)))</f>
        <v/>
      </c>
      <c r="G160" s="383">
        <f>(IF(DASHBOARD!$J$2=G7,DASHBOARD!$V$485,IF(DASHBOARD!$J$2=0,0,G160)))</f>
        <v/>
      </c>
      <c r="H160" s="383">
        <f>(IF(DASHBOARD!$J$2=H7,DASHBOARD!$V$485,IF(DASHBOARD!$J$2=0,0,H160)))</f>
        <v/>
      </c>
      <c r="I160" s="383">
        <f>(IF(DASHBOARD!$J$2=I7,DASHBOARD!$V$485,IF(DASHBOARD!$J$2=0,0,I160)))</f>
        <v/>
      </c>
      <c r="J160" s="383">
        <f>(IF(DASHBOARD!$J$2=J7,DASHBOARD!$V$485,IF(DASHBOARD!$J$2=0,0,J160)))</f>
        <v/>
      </c>
      <c r="K160" s="383">
        <f>(IF(DASHBOARD!$J$2=K7,DASHBOARD!$V$485,IF(DASHBOARD!$J$2=0,0,K160)))</f>
        <v/>
      </c>
      <c r="L160" s="383">
        <f>(IF(DASHBOARD!$J$2=L7,DASHBOARD!$V$485,IF(DASHBOARD!$J$2=0,0,L160)))</f>
        <v/>
      </c>
      <c r="M160" s="383">
        <f>(IF(DASHBOARD!$J$2=M7,DASHBOARD!$V$485,IF(DASHBOARD!$J$2=0,0,M160)))</f>
        <v/>
      </c>
      <c r="N160" s="383">
        <f>(IF(DASHBOARD!$J$2=N7,DASHBOARD!$V$485,IF(DASHBOARD!$J$2=0,0,N160)))</f>
        <v/>
      </c>
      <c r="O160" s="383">
        <f>(IF(DASHBOARD!$J$2=O7,DASHBOARD!$V$485,IF(DASHBOARD!$J$2=0,0,O160)))</f>
        <v/>
      </c>
      <c r="P160" s="383">
        <f>(IF(DASHBOARD!$J$2=P7,DASHBOARD!$V$485,IF(DASHBOARD!$J$2=0,0,P160)))</f>
        <v/>
      </c>
      <c r="Q160" s="383">
        <f>(IF(DASHBOARD!$J$2=Q7,DASHBOARD!$V$485,IF(DASHBOARD!$J$2=0,0,Q160)))</f>
        <v/>
      </c>
      <c r="R160" s="383">
        <f>(IF(DASHBOARD!$J$2=R7,DASHBOARD!$V$485,IF(DASHBOARD!$J$2=0,0,R160)))</f>
        <v/>
      </c>
      <c r="S160" s="383">
        <f>(IF(DASHBOARD!$J$2=S7,DASHBOARD!$V$485,IF(DASHBOARD!$J$2=0,0,S160)))</f>
        <v/>
      </c>
      <c r="T160" s="383">
        <f>(IF(DASHBOARD!$J$2=T7,DASHBOARD!$V$485,IF(DASHBOARD!$J$2=0,0,T160)))</f>
        <v/>
      </c>
      <c r="U160" s="383">
        <f>(IF(DASHBOARD!$J$2=U7,DASHBOARD!$V$485,IF(DASHBOARD!$J$2=0,0,U160)))</f>
        <v/>
      </c>
      <c r="V160" s="383">
        <f>(IF(DASHBOARD!$J$2=V7,DASHBOARD!$V$485,IF(DASHBOARD!$J$2=0,0,V160)))</f>
        <v/>
      </c>
      <c r="W160" s="383">
        <f>(IF(DASHBOARD!$J$2=W7,DASHBOARD!$V$485,IF(DASHBOARD!$J$2=0,0,W160)))</f>
        <v/>
      </c>
      <c r="X160" s="383">
        <f>(IF(DASHBOARD!$J$2=X7,DASHBOARD!$V$485,IF(DASHBOARD!$J$2=0,0,X160)))</f>
        <v/>
      </c>
      <c r="Y160" s="383">
        <f>(IF(DASHBOARD!$J$2=Y7,DASHBOARD!$V$485,IF(DASHBOARD!$J$2=0,0,Y160)))</f>
        <v/>
      </c>
      <c r="Z160" s="383">
        <f>(IF(DASHBOARD!$J$2=Z7,DASHBOARD!$V$485,IF(DASHBOARD!$J$2=0,0,Z160)))</f>
        <v/>
      </c>
      <c r="AA160" s="383">
        <f>(IF(DASHBOARD!$J$2=AA7,DASHBOARD!$V$485,IF(DASHBOARD!$J$2=0,0,AA160)))</f>
        <v/>
      </c>
      <c r="AB160" s="383">
        <f>(IF(DASHBOARD!$J$2=AB7,DASHBOARD!$V$485,IF(DASHBOARD!$J$2=0,0,AB160)))</f>
        <v/>
      </c>
      <c r="AC160" s="383">
        <f>(IF(DASHBOARD!$J$2=AC7,DASHBOARD!$V$485,IF(DASHBOARD!$J$2=0,0,AC160)))</f>
        <v/>
      </c>
      <c r="AD160" s="383">
        <f>(IF(DASHBOARD!$J$2=AD7,DASHBOARD!$V$485,IF(DASHBOARD!$J$2=0,0,AD160)))</f>
        <v/>
      </c>
      <c r="AE160" s="383">
        <f>(IF(DASHBOARD!$J$2=AE7,DASHBOARD!$V$485,IF(DASHBOARD!$J$2=0,0,AE160)))</f>
        <v/>
      </c>
      <c r="AF160" s="383">
        <f>(IF(DASHBOARD!$J$2=AF7,DASHBOARD!$V$485,IF(DASHBOARD!$J$2=0,0,AF160)))</f>
        <v/>
      </c>
      <c r="AG160" s="383">
        <f>(IF(DASHBOARD!$J$2=AG7,DASHBOARD!$V$485,IF(DASHBOARD!$J$2=0,0,AG160)))</f>
        <v/>
      </c>
      <c r="AH160" s="383">
        <f>(IF(DASHBOARD!$J$2=AH7,DASHBOARD!$V$485,IF(DASHBOARD!$J$2=0,0,AH160)))</f>
        <v/>
      </c>
      <c r="AI160" s="383">
        <f>(IF(DASHBOARD!$J$2=AI7,DASHBOARD!$V$485,IF(DASHBOARD!$J$2=0,0,AI160)))</f>
        <v/>
      </c>
      <c r="AJ160" s="383">
        <f>(IF(DASHBOARD!$J$2=AJ7,DASHBOARD!$V$485,IF(DASHBOARD!$J$2=0,0,AJ160)))</f>
        <v/>
      </c>
      <c r="AK160" s="383">
        <f>(IF(DASHBOARD!$J$2=AK7,DASHBOARD!$V$485,IF(DASHBOARD!$J$2=0,0,AK160)))</f>
        <v/>
      </c>
      <c r="AL160" s="383">
        <f>(IF(DASHBOARD!$J$2=AL7,DASHBOARD!$V$485,IF(DASHBOARD!$J$2=0,0,AL160)))</f>
        <v/>
      </c>
      <c r="AM160" s="383">
        <f>(IF(DASHBOARD!$J$2=AM7,DASHBOARD!$V$485,IF(DASHBOARD!$J$2=0,0,AM160)))</f>
        <v/>
      </c>
      <c r="AN160" s="383">
        <f>(IF(DASHBOARD!$J$2=AN7,DASHBOARD!$V$485,IF(DASHBOARD!$J$2=0,0,AN160)))</f>
        <v/>
      </c>
      <c r="AO160" s="383">
        <f>(IF(DASHBOARD!$J$2=AO7,DASHBOARD!$V$485,IF(DASHBOARD!$J$2=0,0,AO160)))</f>
        <v/>
      </c>
      <c r="AP160" s="383">
        <f>(IF(DASHBOARD!$J$2=AP7,DASHBOARD!$V$485,IF(DASHBOARD!$J$2=0,0,AP160)))</f>
        <v/>
      </c>
      <c r="AQ160" s="383">
        <f>(IF(DASHBOARD!$J$2=AQ7,DASHBOARD!$V$485,IF(DASHBOARD!$J$2=0,0,AQ160)))</f>
        <v/>
      </c>
      <c r="AR160" s="383">
        <f>(IF(DASHBOARD!$J$2=AR7,DASHBOARD!$V$485,IF(DASHBOARD!$J$2=0,0,AR160)))</f>
        <v/>
      </c>
      <c r="AS160" s="383">
        <f>(IF(DASHBOARD!$J$2=AS7,DASHBOARD!$V$485,IF(DASHBOARD!$J$2=0,0,AS160)))</f>
        <v/>
      </c>
      <c r="AT160" s="383">
        <f>(IF(DASHBOARD!$J$2=AT7,DASHBOARD!$V$485,IF(DASHBOARD!$J$2=0,0,AT160)))</f>
        <v/>
      </c>
      <c r="AU160" s="383">
        <f>(IF(DASHBOARD!$J$2=AU7,DASHBOARD!$V$485,IF(DASHBOARD!$J$2=0,0,AU160)))</f>
        <v/>
      </c>
      <c r="AV160" s="383">
        <f>(IF(DASHBOARD!$J$2=AV7,DASHBOARD!$V$485,IF(DASHBOARD!$J$2=0,0,AV160)))</f>
        <v/>
      </c>
      <c r="AW160" s="383">
        <f>(IF(DASHBOARD!$J$2=AW7,DASHBOARD!$V$485,IF(DASHBOARD!$J$2=0,0,AW160)))</f>
        <v/>
      </c>
      <c r="AX160" s="383">
        <f>(IF(DASHBOARD!$J$2=AX7,DASHBOARD!$V$485,IF(DASHBOARD!$J$2=0,0,AX160)))</f>
        <v/>
      </c>
      <c r="AY160" s="383">
        <f>(IF(DASHBOARD!$J$2=AY7,DASHBOARD!$V$485,IF(DASHBOARD!$J$2=0,0,AY160)))</f>
        <v/>
      </c>
      <c r="AZ160" s="383">
        <f>(IF(DASHBOARD!$J$2=AZ7,DASHBOARD!$V$485,IF(DASHBOARD!$J$2=0,0,AZ160)))</f>
        <v/>
      </c>
      <c r="BA160" s="383">
        <f>(IF(DASHBOARD!$J$2=BA7,DASHBOARD!$V$485,IF(DASHBOARD!$J$2=0,0,BA160)))</f>
        <v/>
      </c>
      <c r="BB160" s="384">
        <f>IF(SUM(F160:BA160)&lt;&gt;0,AVERAGEIF(F160:BA160,"&gt;0",F160:BA160),0)</f>
        <v/>
      </c>
      <c r="BC160" s="147" t="n"/>
      <c r="BD160" s="385">
        <f>MAXA(F160:BA160)</f>
        <v/>
      </c>
      <c r="BE160" s="1461">
        <f>IF(BD160&lt;&gt;0,VLOOKUP(BD160,$F$10:$BA$10,MATCH(BD160,F160:BA160,0)),"")</f>
        <v/>
      </c>
      <c r="BF160" s="385">
        <f t="array" ref="BF160">MIN(IF(F160:BA160&gt;0,F160:BA160))</f>
        <v/>
      </c>
      <c r="BG160" s="1461">
        <f>IF(BF160&lt;&gt;0,VLOOKUP(BF160,$F$10:$BA$10,MATCH($BF160,$F160:$BA160,0)),"")</f>
        <v/>
      </c>
      <c r="BI160" s="1368">
        <f>HLOOKUP($BI$9,$S$10:$AI$443,1+$BL160,TRUE)</f>
        <v/>
      </c>
      <c r="BJ160" s="1369">
        <f>HLOOKUP($BJ$9,$AJ$10:$AW$443,1+$BL160,TRUE)</f>
        <v/>
      </c>
      <c r="BK160" s="151" t="n"/>
      <c r="BL160" s="408">
        <f>BL159+1</f>
        <v/>
      </c>
      <c r="BM160" s="399" t="n"/>
    </row>
    <row r="161" ht="20.25" customHeight="1" s="18" thickBot="1" thickTop="1">
      <c r="B161" s="1370" t="n"/>
      <c r="C161" s="1381" t="n"/>
      <c r="D161" s="1462" t="n"/>
      <c r="E161" s="402" t="inlineStr">
        <is>
          <t xml:space="preserve">Tallasa # 2, 150 </t>
        </is>
      </c>
      <c r="F161" s="383">
        <f>(IF(DASHBOARD!$J$2=F7,DASHBOARD!$V$486,IF(DASHBOARD!$J$2=0,0,F161)))</f>
        <v/>
      </c>
      <c r="G161" s="383">
        <f>(IF(DASHBOARD!$J$2=G7,DASHBOARD!$V$486,IF(DASHBOARD!$J$2=0,0,G161)))</f>
        <v/>
      </c>
      <c r="H161" s="383">
        <f>(IF(DASHBOARD!$J$2=H7,DASHBOARD!$V$486,IF(DASHBOARD!$J$2=0,0,H161)))</f>
        <v/>
      </c>
      <c r="I161" s="383">
        <f>(IF(DASHBOARD!$J$2=I7,DASHBOARD!$V$486,IF(DASHBOARD!$J$2=0,0,I161)))</f>
        <v/>
      </c>
      <c r="J161" s="383">
        <f>(IF(DASHBOARD!$J$2=J7,DASHBOARD!$V$486,IF(DASHBOARD!$J$2=0,0,J161)))</f>
        <v/>
      </c>
      <c r="K161" s="383">
        <f>(IF(DASHBOARD!$J$2=K7,DASHBOARD!$V$486,IF(DASHBOARD!$J$2=0,0,K161)))</f>
        <v/>
      </c>
      <c r="L161" s="383">
        <f>(IF(DASHBOARD!$J$2=L7,DASHBOARD!$V$486,IF(DASHBOARD!$J$2=0,0,L161)))</f>
        <v/>
      </c>
      <c r="M161" s="383">
        <f>(IF(DASHBOARD!$J$2=M7,DASHBOARD!$V$486,IF(DASHBOARD!$J$2=0,0,M161)))</f>
        <v/>
      </c>
      <c r="N161" s="383">
        <f>(IF(DASHBOARD!$J$2=N7,DASHBOARD!$V$486,IF(DASHBOARD!$J$2=0,0,N161)))</f>
        <v/>
      </c>
      <c r="O161" s="383">
        <f>(IF(DASHBOARD!$J$2=O7,DASHBOARD!$V$486,IF(DASHBOARD!$J$2=0,0,O161)))</f>
        <v/>
      </c>
      <c r="P161" s="383">
        <f>(IF(DASHBOARD!$J$2=P7,DASHBOARD!$V$486,IF(DASHBOARD!$J$2=0,0,P161)))</f>
        <v/>
      </c>
      <c r="Q161" s="383">
        <f>(IF(DASHBOARD!$J$2=Q7,DASHBOARD!$V$486,IF(DASHBOARD!$J$2=0,0,Q161)))</f>
        <v/>
      </c>
      <c r="R161" s="383">
        <f>(IF(DASHBOARD!$J$2=R7,DASHBOARD!$V$486,IF(DASHBOARD!$J$2=0,0,R161)))</f>
        <v/>
      </c>
      <c r="S161" s="383">
        <f>(IF(DASHBOARD!$J$2=S7,DASHBOARD!$V$486,IF(DASHBOARD!$J$2=0,0,S161)))</f>
        <v/>
      </c>
      <c r="T161" s="383">
        <f>(IF(DASHBOARD!$J$2=T7,DASHBOARD!$V$486,IF(DASHBOARD!$J$2=0,0,T161)))</f>
        <v/>
      </c>
      <c r="U161" s="383">
        <f>(IF(DASHBOARD!$J$2=U7,DASHBOARD!$V$486,IF(DASHBOARD!$J$2=0,0,U161)))</f>
        <v/>
      </c>
      <c r="V161" s="383">
        <f>(IF(DASHBOARD!$J$2=V7,DASHBOARD!$V$486,IF(DASHBOARD!$J$2=0,0,V161)))</f>
        <v/>
      </c>
      <c r="W161" s="383">
        <f>(IF(DASHBOARD!$J$2=W7,DASHBOARD!$V$486,IF(DASHBOARD!$J$2=0,0,W161)))</f>
        <v/>
      </c>
      <c r="X161" s="383">
        <f>(IF(DASHBOARD!$J$2=X7,DASHBOARD!$V$486,IF(DASHBOARD!$J$2=0,0,X161)))</f>
        <v/>
      </c>
      <c r="Y161" s="383">
        <f>(IF(DASHBOARD!$J$2=Y7,DASHBOARD!$V$486,IF(DASHBOARD!$J$2=0,0,Y161)))</f>
        <v/>
      </c>
      <c r="Z161" s="383">
        <f>(IF(DASHBOARD!$J$2=Z7,DASHBOARD!$V$486,IF(DASHBOARD!$J$2=0,0,Z161)))</f>
        <v/>
      </c>
      <c r="AA161" s="383">
        <f>(IF(DASHBOARD!$J$2=AA7,DASHBOARD!$V$486,IF(DASHBOARD!$J$2=0,0,AA161)))</f>
        <v/>
      </c>
      <c r="AB161" s="383">
        <f>(IF(DASHBOARD!$J$2=AB7,DASHBOARD!$V$486,IF(DASHBOARD!$J$2=0,0,AB161)))</f>
        <v/>
      </c>
      <c r="AC161" s="383">
        <f>(IF(DASHBOARD!$J$2=AC7,DASHBOARD!$V$486,IF(DASHBOARD!$J$2=0,0,AC161)))</f>
        <v/>
      </c>
      <c r="AD161" s="383">
        <f>(IF(DASHBOARD!$J$2=AD7,DASHBOARD!$V$486,IF(DASHBOARD!$J$2=0,0,AD161)))</f>
        <v/>
      </c>
      <c r="AE161" s="383">
        <f>(IF(DASHBOARD!$J$2=AE7,DASHBOARD!$V$486,IF(DASHBOARD!$J$2=0,0,AE161)))</f>
        <v/>
      </c>
      <c r="AF161" s="383">
        <f>(IF(DASHBOARD!$J$2=AF7,DASHBOARD!$V$486,IF(DASHBOARD!$J$2=0,0,AF161)))</f>
        <v/>
      </c>
      <c r="AG161" s="383">
        <f>(IF(DASHBOARD!$J$2=AG7,DASHBOARD!$V$486,IF(DASHBOARD!$J$2=0,0,AG161)))</f>
        <v/>
      </c>
      <c r="AH161" s="383">
        <f>(IF(DASHBOARD!$J$2=AH7,DASHBOARD!$V$486,IF(DASHBOARD!$J$2=0,0,AH161)))</f>
        <v/>
      </c>
      <c r="AI161" s="383">
        <f>(IF(DASHBOARD!$J$2=AI7,DASHBOARD!$V$486,IF(DASHBOARD!$J$2=0,0,AI161)))</f>
        <v/>
      </c>
      <c r="AJ161" s="383">
        <f>(IF(DASHBOARD!$J$2=AJ7,DASHBOARD!$V$486,IF(DASHBOARD!$J$2=0,0,AJ161)))</f>
        <v/>
      </c>
      <c r="AK161" s="383">
        <f>(IF(DASHBOARD!$J$2=AK7,DASHBOARD!$V$486,IF(DASHBOARD!$J$2=0,0,AK161)))</f>
        <v/>
      </c>
      <c r="AL161" s="383">
        <f>(IF(DASHBOARD!$J$2=AL7,DASHBOARD!$V$486,IF(DASHBOARD!$J$2=0,0,AL161)))</f>
        <v/>
      </c>
      <c r="AM161" s="383">
        <f>(IF(DASHBOARD!$J$2=AM7,DASHBOARD!$V$486,IF(DASHBOARD!$J$2=0,0,AM161)))</f>
        <v/>
      </c>
      <c r="AN161" s="383">
        <f>(IF(DASHBOARD!$J$2=AN7,DASHBOARD!$V$486,IF(DASHBOARD!$J$2=0,0,AN161)))</f>
        <v/>
      </c>
      <c r="AO161" s="383">
        <f>(IF(DASHBOARD!$J$2=AO7,DASHBOARD!$V$486,IF(DASHBOARD!$J$2=0,0,AO161)))</f>
        <v/>
      </c>
      <c r="AP161" s="383">
        <f>(IF(DASHBOARD!$J$2=AP7,DASHBOARD!$V$486,IF(DASHBOARD!$J$2=0,0,AP161)))</f>
        <v/>
      </c>
      <c r="AQ161" s="383">
        <f>(IF(DASHBOARD!$J$2=AQ7,DASHBOARD!$V$486,IF(DASHBOARD!$J$2=0,0,AQ161)))</f>
        <v/>
      </c>
      <c r="AR161" s="383">
        <f>(IF(DASHBOARD!$J$2=AR7,DASHBOARD!$V$486,IF(DASHBOARD!$J$2=0,0,AR161)))</f>
        <v/>
      </c>
      <c r="AS161" s="383">
        <f>(IF(DASHBOARD!$J$2=AS7,DASHBOARD!$V$486,IF(DASHBOARD!$J$2=0,0,AS161)))</f>
        <v/>
      </c>
      <c r="AT161" s="383">
        <f>(IF(DASHBOARD!$J$2=AT7,DASHBOARD!$V$486,IF(DASHBOARD!$J$2=0,0,AT161)))</f>
        <v/>
      </c>
      <c r="AU161" s="383">
        <f>(IF(DASHBOARD!$J$2=AU7,DASHBOARD!$V$486,IF(DASHBOARD!$J$2=0,0,AU161)))</f>
        <v/>
      </c>
      <c r="AV161" s="383">
        <f>(IF(DASHBOARD!$J$2=AV7,DASHBOARD!$V$486,IF(DASHBOARD!$J$2=0,0,AV161)))</f>
        <v/>
      </c>
      <c r="AW161" s="383">
        <f>(IF(DASHBOARD!$J$2=AW7,DASHBOARD!$V$486,IF(DASHBOARD!$J$2=0,0,AW161)))</f>
        <v/>
      </c>
      <c r="AX161" s="383">
        <f>(IF(DASHBOARD!$J$2=AX7,DASHBOARD!$V$486,IF(DASHBOARD!$J$2=0,0,AX161)))</f>
        <v/>
      </c>
      <c r="AY161" s="383">
        <f>(IF(DASHBOARD!$J$2=AY7,DASHBOARD!$V$486,IF(DASHBOARD!$J$2=0,0,AY161)))</f>
        <v/>
      </c>
      <c r="AZ161" s="383">
        <f>(IF(DASHBOARD!$J$2=AZ7,DASHBOARD!$V$486,IF(DASHBOARD!$J$2=0,0,AZ161)))</f>
        <v/>
      </c>
      <c r="BA161" s="383">
        <f>(IF(DASHBOARD!$J$2=BA7,DASHBOARD!$V$486,IF(DASHBOARD!$J$2=0,0,BA161)))</f>
        <v/>
      </c>
      <c r="BB161" s="384">
        <f>IF(SUM(F161:BA161)&lt;&gt;0,AVERAGEIF(F161:BA161,"&gt;0",F161:BA161),0)</f>
        <v/>
      </c>
      <c r="BC161" s="147" t="n"/>
      <c r="BD161" s="385">
        <f>MAXA(F161:BA161)</f>
        <v/>
      </c>
      <c r="BE161" s="1461">
        <f>IF(BD161&lt;&gt;0,VLOOKUP(BD161,$F$10:$BA$10,MATCH(BD161,F161:BA161,0)),"")</f>
        <v/>
      </c>
      <c r="BF161" s="385">
        <f t="array" ref="BF161">MIN(IF(F161:BA161&gt;0,F161:BA161))</f>
        <v/>
      </c>
      <c r="BG161" s="1461">
        <f>IF(BF161&lt;&gt;0,VLOOKUP(BF161,$F$10:$BA$10,MATCH($BF161,$F161:$BA161,0)),"")</f>
        <v/>
      </c>
      <c r="BI161" s="1368">
        <f>HLOOKUP($BI$9,$S$10:$AI$443,1+$BL161,TRUE)</f>
        <v/>
      </c>
      <c r="BJ161" s="1369">
        <f>HLOOKUP($BJ$9,$AJ$10:$AW$443,1+$BL161,TRUE)</f>
        <v/>
      </c>
      <c r="BK161" s="151" t="n"/>
      <c r="BL161" s="408">
        <f>BL160+1</f>
        <v/>
      </c>
      <c r="BM161" s="399" t="n"/>
    </row>
    <row r="162" ht="20.25" customHeight="1" s="18" thickBot="1" thickTop="1">
      <c r="B162" s="1370" t="n"/>
      <c r="C162" s="1381" t="n"/>
      <c r="D162" s="1462" t="n"/>
      <c r="E162" s="402" t="inlineStr">
        <is>
          <t>Tanjung Bunga # 1, 150</t>
        </is>
      </c>
      <c r="F162" s="383">
        <f>(IF(DASHBOARD!$J$2=F7,DASHBOARD!$V$490,IF(DASHBOARD!$J$2=0,0,F162)))</f>
        <v/>
      </c>
      <c r="G162" s="383">
        <f>(IF(DASHBOARD!$J$2=G7,DASHBOARD!$V$490,IF(DASHBOARD!$J$2=0,0,G162)))</f>
        <v/>
      </c>
      <c r="H162" s="383">
        <f>(IF(DASHBOARD!$J$2=H7,DASHBOARD!$V$490,IF(DASHBOARD!$J$2=0,0,H162)))</f>
        <v/>
      </c>
      <c r="I162" s="383">
        <f>(IF(DASHBOARD!$J$2=I7,DASHBOARD!$V$490,IF(DASHBOARD!$J$2=0,0,I162)))</f>
        <v/>
      </c>
      <c r="J162" s="383">
        <f>(IF(DASHBOARD!$J$2=J7,DASHBOARD!$V$490,IF(DASHBOARD!$J$2=0,0,J162)))</f>
        <v/>
      </c>
      <c r="K162" s="383">
        <f>(IF(DASHBOARD!$J$2=K7,DASHBOARD!$V$490,IF(DASHBOARD!$J$2=0,0,K162)))</f>
        <v/>
      </c>
      <c r="L162" s="383">
        <f>(IF(DASHBOARD!$J$2=L7,DASHBOARD!$V$490,IF(DASHBOARD!$J$2=0,0,L162)))</f>
        <v/>
      </c>
      <c r="M162" s="383">
        <f>(IF(DASHBOARD!$J$2=M7,DASHBOARD!$V$490,IF(DASHBOARD!$J$2=0,0,M162)))</f>
        <v/>
      </c>
      <c r="N162" s="383">
        <f>(IF(DASHBOARD!$J$2=N7,DASHBOARD!$V$490,IF(DASHBOARD!$J$2=0,0,N162)))</f>
        <v/>
      </c>
      <c r="O162" s="383">
        <f>(IF(DASHBOARD!$J$2=O7,DASHBOARD!$V$490,IF(DASHBOARD!$J$2=0,0,O162)))</f>
        <v/>
      </c>
      <c r="P162" s="383">
        <f>(IF(DASHBOARD!$J$2=P7,DASHBOARD!$V$490,IF(DASHBOARD!$J$2=0,0,P162)))</f>
        <v/>
      </c>
      <c r="Q162" s="383">
        <f>(IF(DASHBOARD!$J$2=Q7,DASHBOARD!$V$490,IF(DASHBOARD!$J$2=0,0,Q162)))</f>
        <v/>
      </c>
      <c r="R162" s="383">
        <f>(IF(DASHBOARD!$J$2=R7,DASHBOARD!$V$490,IF(DASHBOARD!$J$2=0,0,R162)))</f>
        <v/>
      </c>
      <c r="S162" s="383">
        <f>(IF(DASHBOARD!$J$2=S7,DASHBOARD!$V$490,IF(DASHBOARD!$J$2=0,0,S162)))</f>
        <v/>
      </c>
      <c r="T162" s="383">
        <f>(IF(DASHBOARD!$J$2=T7,DASHBOARD!$V$490,IF(DASHBOARD!$J$2=0,0,T162)))</f>
        <v/>
      </c>
      <c r="U162" s="383">
        <f>(IF(DASHBOARD!$J$2=U7,DASHBOARD!$V$490,IF(DASHBOARD!$J$2=0,0,U162)))</f>
        <v/>
      </c>
      <c r="V162" s="383">
        <f>(IF(DASHBOARD!$J$2=V7,DASHBOARD!$V$490,IF(DASHBOARD!$J$2=0,0,V162)))</f>
        <v/>
      </c>
      <c r="W162" s="383">
        <f>(IF(DASHBOARD!$J$2=W7,DASHBOARD!$V$490,IF(DASHBOARD!$J$2=0,0,W162)))</f>
        <v/>
      </c>
      <c r="X162" s="383">
        <f>(IF(DASHBOARD!$J$2=X7,DASHBOARD!$V$490,IF(DASHBOARD!$J$2=0,0,X162)))</f>
        <v/>
      </c>
      <c r="Y162" s="383">
        <f>(IF(DASHBOARD!$J$2=Y7,DASHBOARD!$V$490,IF(DASHBOARD!$J$2=0,0,Y162)))</f>
        <v/>
      </c>
      <c r="Z162" s="383">
        <f>(IF(DASHBOARD!$J$2=Z7,DASHBOARD!$V$490,IF(DASHBOARD!$J$2=0,0,Z162)))</f>
        <v/>
      </c>
      <c r="AA162" s="383">
        <f>(IF(DASHBOARD!$J$2=AA7,DASHBOARD!$V$490,IF(DASHBOARD!$J$2=0,0,AA162)))</f>
        <v/>
      </c>
      <c r="AB162" s="383">
        <f>(IF(DASHBOARD!$J$2=AB7,DASHBOARD!$V$490,IF(DASHBOARD!$J$2=0,0,AB162)))</f>
        <v/>
      </c>
      <c r="AC162" s="383">
        <f>(IF(DASHBOARD!$J$2=AC7,DASHBOARD!$V$490,IF(DASHBOARD!$J$2=0,0,AC162)))</f>
        <v/>
      </c>
      <c r="AD162" s="383">
        <f>(IF(DASHBOARD!$J$2=AD7,DASHBOARD!$V$490,IF(DASHBOARD!$J$2=0,0,AD162)))</f>
        <v/>
      </c>
      <c r="AE162" s="383">
        <f>(IF(DASHBOARD!$J$2=AE7,DASHBOARD!$V$490,IF(DASHBOARD!$J$2=0,0,AE162)))</f>
        <v/>
      </c>
      <c r="AF162" s="383">
        <f>(IF(DASHBOARD!$J$2=AF7,DASHBOARD!$V$490,IF(DASHBOARD!$J$2=0,0,AF162)))</f>
        <v/>
      </c>
      <c r="AG162" s="383">
        <f>(IF(DASHBOARD!$J$2=AG7,DASHBOARD!$V$490,IF(DASHBOARD!$J$2=0,0,AG162)))</f>
        <v/>
      </c>
      <c r="AH162" s="383">
        <f>(IF(DASHBOARD!$J$2=AH7,DASHBOARD!$V$490,IF(DASHBOARD!$J$2=0,0,AH162)))</f>
        <v/>
      </c>
      <c r="AI162" s="383">
        <f>(IF(DASHBOARD!$J$2=AI7,DASHBOARD!$V$490,IF(DASHBOARD!$J$2=0,0,AI162)))</f>
        <v/>
      </c>
      <c r="AJ162" s="383">
        <f>(IF(DASHBOARD!$J$2=AJ7,DASHBOARD!$V$490,IF(DASHBOARD!$J$2=0,0,AJ162)))</f>
        <v/>
      </c>
      <c r="AK162" s="383">
        <f>(IF(DASHBOARD!$J$2=AK7,DASHBOARD!$V$490,IF(DASHBOARD!$J$2=0,0,AK162)))</f>
        <v/>
      </c>
      <c r="AL162" s="383">
        <f>(IF(DASHBOARD!$J$2=AL7,DASHBOARD!$V$490,IF(DASHBOARD!$J$2=0,0,AL162)))</f>
        <v/>
      </c>
      <c r="AM162" s="383">
        <f>(IF(DASHBOARD!$J$2=AM7,DASHBOARD!$V$490,IF(DASHBOARD!$J$2=0,0,AM162)))</f>
        <v/>
      </c>
      <c r="AN162" s="383">
        <f>(IF(DASHBOARD!$J$2=AN7,DASHBOARD!$V$490,IF(DASHBOARD!$J$2=0,0,AN162)))</f>
        <v/>
      </c>
      <c r="AO162" s="383">
        <f>(IF(DASHBOARD!$J$2=AO7,DASHBOARD!$V$490,IF(DASHBOARD!$J$2=0,0,AO162)))</f>
        <v/>
      </c>
      <c r="AP162" s="383">
        <f>(IF(DASHBOARD!$J$2=AP7,DASHBOARD!$V$490,IF(DASHBOARD!$J$2=0,0,AP162)))</f>
        <v/>
      </c>
      <c r="AQ162" s="383">
        <f>(IF(DASHBOARD!$J$2=AQ7,DASHBOARD!$V$490,IF(DASHBOARD!$J$2=0,0,AQ162)))</f>
        <v/>
      </c>
      <c r="AR162" s="383">
        <f>(IF(DASHBOARD!$J$2=AR7,DASHBOARD!$V$490,IF(DASHBOARD!$J$2=0,0,AR162)))</f>
        <v/>
      </c>
      <c r="AS162" s="383">
        <f>(IF(DASHBOARD!$J$2=AS7,DASHBOARD!$V$490,IF(DASHBOARD!$J$2=0,0,AS162)))</f>
        <v/>
      </c>
      <c r="AT162" s="383">
        <f>(IF(DASHBOARD!$J$2=AT7,DASHBOARD!$V$490,IF(DASHBOARD!$J$2=0,0,AT162)))</f>
        <v/>
      </c>
      <c r="AU162" s="383">
        <f>(IF(DASHBOARD!$J$2=AU7,DASHBOARD!$V$490,IF(DASHBOARD!$J$2=0,0,AU162)))</f>
        <v/>
      </c>
      <c r="AV162" s="383">
        <f>(IF(DASHBOARD!$J$2=AV7,DASHBOARD!$V$490,IF(DASHBOARD!$J$2=0,0,AV162)))</f>
        <v/>
      </c>
      <c r="AW162" s="383">
        <f>(IF(DASHBOARD!$J$2=AW7,DASHBOARD!$V$490,IF(DASHBOARD!$J$2=0,0,AW162)))</f>
        <v/>
      </c>
      <c r="AX162" s="383">
        <f>(IF(DASHBOARD!$J$2=AX7,DASHBOARD!$V$490,IF(DASHBOARD!$J$2=0,0,AX162)))</f>
        <v/>
      </c>
      <c r="AY162" s="383">
        <f>(IF(DASHBOARD!$J$2=AY7,DASHBOARD!$V$490,IF(DASHBOARD!$J$2=0,0,AY162)))</f>
        <v/>
      </c>
      <c r="AZ162" s="383">
        <f>(IF(DASHBOARD!$J$2=AZ7,DASHBOARD!$V$490,IF(DASHBOARD!$J$2=0,0,AZ162)))</f>
        <v/>
      </c>
      <c r="BA162" s="383">
        <f>(IF(DASHBOARD!$J$2=BA7,DASHBOARD!$V$490,IF(DASHBOARD!$J$2=0,0,BA162)))</f>
        <v/>
      </c>
      <c r="BB162" s="384">
        <f>IF(SUM(F162:BA162)&lt;&gt;0,AVERAGEIF(F162:BA162,"&gt;0",F162:BA162),0)</f>
        <v/>
      </c>
      <c r="BC162" s="147" t="n"/>
      <c r="BD162" s="385">
        <f>MAXA(F162:BA162)</f>
        <v/>
      </c>
      <c r="BE162" s="1461">
        <f>IF(BD162&lt;&gt;0,VLOOKUP(BD162,$F$10:$BA$10,MATCH(BD162,F162:BA162,0)),"")</f>
        <v/>
      </c>
      <c r="BF162" s="385">
        <f t="array" ref="BF162">MIN(IF(F162:BA162&gt;0,F162:BA162))</f>
        <v/>
      </c>
      <c r="BG162" s="1461">
        <f>IF(BF162&lt;&gt;0,VLOOKUP(BF162,$F$10:$BA$10,MATCH($BF162,$F162:$BA162,0)),"")</f>
        <v/>
      </c>
      <c r="BI162" s="1368">
        <f>HLOOKUP($BI$9,$S$10:$AI$443,1+$BL162,TRUE)</f>
        <v/>
      </c>
      <c r="BJ162" s="1369">
        <f>HLOOKUP($BJ$9,$AJ$10:$AW$443,1+$BL162,TRUE)</f>
        <v/>
      </c>
      <c r="BK162" s="151" t="n"/>
      <c r="BL162" s="408">
        <f>BL161+1</f>
        <v/>
      </c>
      <c r="BM162" s="399" t="n"/>
    </row>
    <row r="163" ht="20.25" customHeight="1" s="18" thickBot="1" thickTop="1">
      <c r="B163" s="1370" t="n"/>
      <c r="C163" s="1381" t="n"/>
      <c r="D163" s="1462" t="n"/>
      <c r="E163" s="402" t="inlineStr">
        <is>
          <t>Tanjung Bunga # 2, 150</t>
        </is>
      </c>
      <c r="F163" s="383">
        <f>(IF(DASHBOARD!$J$2=F7,DASHBOARD!$V$491,IF(DASHBOARD!$J$2=0,0,F163)))</f>
        <v/>
      </c>
      <c r="G163" s="383">
        <f>(IF(DASHBOARD!$J$2=G7,DASHBOARD!$V$491,IF(DASHBOARD!$J$2=0,0,G163)))</f>
        <v/>
      </c>
      <c r="H163" s="383">
        <f>(IF(DASHBOARD!$J$2=H7,DASHBOARD!$V$491,IF(DASHBOARD!$J$2=0,0,H163)))</f>
        <v/>
      </c>
      <c r="I163" s="383">
        <f>(IF(DASHBOARD!$J$2=I7,DASHBOARD!$V$491,IF(DASHBOARD!$J$2=0,0,I163)))</f>
        <v/>
      </c>
      <c r="J163" s="383">
        <f>(IF(DASHBOARD!$J$2=J7,DASHBOARD!$V$491,IF(DASHBOARD!$J$2=0,0,J163)))</f>
        <v/>
      </c>
      <c r="K163" s="383">
        <f>(IF(DASHBOARD!$J$2=K7,DASHBOARD!$V$491,IF(DASHBOARD!$J$2=0,0,K163)))</f>
        <v/>
      </c>
      <c r="L163" s="383">
        <f>(IF(DASHBOARD!$J$2=L7,DASHBOARD!$V$491,IF(DASHBOARD!$J$2=0,0,L163)))</f>
        <v/>
      </c>
      <c r="M163" s="383">
        <f>(IF(DASHBOARD!$J$2=M7,DASHBOARD!$V$491,IF(DASHBOARD!$J$2=0,0,M163)))</f>
        <v/>
      </c>
      <c r="N163" s="383">
        <f>(IF(DASHBOARD!$J$2=N7,DASHBOARD!$V$491,IF(DASHBOARD!$J$2=0,0,N163)))</f>
        <v/>
      </c>
      <c r="O163" s="383">
        <f>(IF(DASHBOARD!$J$2=O7,DASHBOARD!$V$491,IF(DASHBOARD!$J$2=0,0,O163)))</f>
        <v/>
      </c>
      <c r="P163" s="383">
        <f>(IF(DASHBOARD!$J$2=P7,DASHBOARD!$V$491,IF(DASHBOARD!$J$2=0,0,P163)))</f>
        <v/>
      </c>
      <c r="Q163" s="383">
        <f>(IF(DASHBOARD!$J$2=Q7,DASHBOARD!$V$491,IF(DASHBOARD!$J$2=0,0,Q163)))</f>
        <v/>
      </c>
      <c r="R163" s="383">
        <f>(IF(DASHBOARD!$J$2=R7,DASHBOARD!$V$491,IF(DASHBOARD!$J$2=0,0,R163)))</f>
        <v/>
      </c>
      <c r="S163" s="383">
        <f>(IF(DASHBOARD!$J$2=S7,DASHBOARD!$V$491,IF(DASHBOARD!$J$2=0,0,S163)))</f>
        <v/>
      </c>
      <c r="T163" s="383">
        <f>(IF(DASHBOARD!$J$2=T7,DASHBOARD!$V$491,IF(DASHBOARD!$J$2=0,0,T163)))</f>
        <v/>
      </c>
      <c r="U163" s="383">
        <f>(IF(DASHBOARD!$J$2=U7,DASHBOARD!$V$491,IF(DASHBOARD!$J$2=0,0,U163)))</f>
        <v/>
      </c>
      <c r="V163" s="383">
        <f>(IF(DASHBOARD!$J$2=V7,DASHBOARD!$V$491,IF(DASHBOARD!$J$2=0,0,V163)))</f>
        <v/>
      </c>
      <c r="W163" s="383">
        <f>(IF(DASHBOARD!$J$2=W7,DASHBOARD!$V$491,IF(DASHBOARD!$J$2=0,0,W163)))</f>
        <v/>
      </c>
      <c r="X163" s="383">
        <f>(IF(DASHBOARD!$J$2=X7,DASHBOARD!$V$491,IF(DASHBOARD!$J$2=0,0,X163)))</f>
        <v/>
      </c>
      <c r="Y163" s="383">
        <f>(IF(DASHBOARD!$J$2=Y7,DASHBOARD!$V$491,IF(DASHBOARD!$J$2=0,0,Y163)))</f>
        <v/>
      </c>
      <c r="Z163" s="383">
        <f>(IF(DASHBOARD!$J$2=Z7,DASHBOARD!$V$491,IF(DASHBOARD!$J$2=0,0,Z163)))</f>
        <v/>
      </c>
      <c r="AA163" s="383">
        <f>(IF(DASHBOARD!$J$2=AA7,DASHBOARD!$V$491,IF(DASHBOARD!$J$2=0,0,AA163)))</f>
        <v/>
      </c>
      <c r="AB163" s="383">
        <f>(IF(DASHBOARD!$J$2=AB7,DASHBOARD!$V$491,IF(DASHBOARD!$J$2=0,0,AB163)))</f>
        <v/>
      </c>
      <c r="AC163" s="383">
        <f>(IF(DASHBOARD!$J$2=AC7,DASHBOARD!$V$491,IF(DASHBOARD!$J$2=0,0,AC163)))</f>
        <v/>
      </c>
      <c r="AD163" s="383">
        <f>(IF(DASHBOARD!$J$2=AD7,DASHBOARD!$V$491,IF(DASHBOARD!$J$2=0,0,AD163)))</f>
        <v/>
      </c>
      <c r="AE163" s="383">
        <f>(IF(DASHBOARD!$J$2=AE7,DASHBOARD!$V$491,IF(DASHBOARD!$J$2=0,0,AE163)))</f>
        <v/>
      </c>
      <c r="AF163" s="383">
        <f>(IF(DASHBOARD!$J$2=AF7,DASHBOARD!$V$491,IF(DASHBOARD!$J$2=0,0,AF163)))</f>
        <v/>
      </c>
      <c r="AG163" s="383">
        <f>(IF(DASHBOARD!$J$2=AG7,DASHBOARD!$V$491,IF(DASHBOARD!$J$2=0,0,AG163)))</f>
        <v/>
      </c>
      <c r="AH163" s="383">
        <f>(IF(DASHBOARD!$J$2=AH7,DASHBOARD!$V$491,IF(DASHBOARD!$J$2=0,0,AH163)))</f>
        <v/>
      </c>
      <c r="AI163" s="383">
        <f>(IF(DASHBOARD!$J$2=AI7,DASHBOARD!$V$491,IF(DASHBOARD!$J$2=0,0,AI163)))</f>
        <v/>
      </c>
      <c r="AJ163" s="383">
        <f>(IF(DASHBOARD!$J$2=AJ7,DASHBOARD!$V$491,IF(DASHBOARD!$J$2=0,0,AJ163)))</f>
        <v/>
      </c>
      <c r="AK163" s="383">
        <f>(IF(DASHBOARD!$J$2=AK7,DASHBOARD!$V$491,IF(DASHBOARD!$J$2=0,0,AK163)))</f>
        <v/>
      </c>
      <c r="AL163" s="383">
        <f>(IF(DASHBOARD!$J$2=AL7,DASHBOARD!$V$491,IF(DASHBOARD!$J$2=0,0,AL163)))</f>
        <v/>
      </c>
      <c r="AM163" s="383">
        <f>(IF(DASHBOARD!$J$2=AM7,DASHBOARD!$V$491,IF(DASHBOARD!$J$2=0,0,AM163)))</f>
        <v/>
      </c>
      <c r="AN163" s="383">
        <f>(IF(DASHBOARD!$J$2=AN7,DASHBOARD!$V$491,IF(DASHBOARD!$J$2=0,0,AN163)))</f>
        <v/>
      </c>
      <c r="AO163" s="383">
        <f>(IF(DASHBOARD!$J$2=AO7,DASHBOARD!$V$491,IF(DASHBOARD!$J$2=0,0,AO163)))</f>
        <v/>
      </c>
      <c r="AP163" s="383">
        <f>(IF(DASHBOARD!$J$2=AP7,DASHBOARD!$V$491,IF(DASHBOARD!$J$2=0,0,AP163)))</f>
        <v/>
      </c>
      <c r="AQ163" s="383">
        <f>(IF(DASHBOARD!$J$2=AQ7,DASHBOARD!$V$491,IF(DASHBOARD!$J$2=0,0,AQ163)))</f>
        <v/>
      </c>
      <c r="AR163" s="383">
        <f>(IF(DASHBOARD!$J$2=AR7,DASHBOARD!$V$491,IF(DASHBOARD!$J$2=0,0,AR163)))</f>
        <v/>
      </c>
      <c r="AS163" s="383">
        <f>(IF(DASHBOARD!$J$2=AS7,DASHBOARD!$V$491,IF(DASHBOARD!$J$2=0,0,AS163)))</f>
        <v/>
      </c>
      <c r="AT163" s="383">
        <f>(IF(DASHBOARD!$J$2=AT7,DASHBOARD!$V$491,IF(DASHBOARD!$J$2=0,0,AT163)))</f>
        <v/>
      </c>
      <c r="AU163" s="383">
        <f>(IF(DASHBOARD!$J$2=AU7,DASHBOARD!$V$491,IF(DASHBOARD!$J$2=0,0,AU163)))</f>
        <v/>
      </c>
      <c r="AV163" s="383">
        <f>(IF(DASHBOARD!$J$2=AV7,DASHBOARD!$V$491,IF(DASHBOARD!$J$2=0,0,AV163)))</f>
        <v/>
      </c>
      <c r="AW163" s="383">
        <f>(IF(DASHBOARD!$J$2=AW7,DASHBOARD!$V$491,IF(DASHBOARD!$J$2=0,0,AW163)))</f>
        <v/>
      </c>
      <c r="AX163" s="383">
        <f>(IF(DASHBOARD!$J$2=AX7,DASHBOARD!$V$491,IF(DASHBOARD!$J$2=0,0,AX163)))</f>
        <v/>
      </c>
      <c r="AY163" s="383">
        <f>(IF(DASHBOARD!$J$2=AY7,DASHBOARD!$V$491,IF(DASHBOARD!$J$2=0,0,AY163)))</f>
        <v/>
      </c>
      <c r="AZ163" s="383">
        <f>(IF(DASHBOARD!$J$2=AZ7,DASHBOARD!$V$491,IF(DASHBOARD!$J$2=0,0,AZ163)))</f>
        <v/>
      </c>
      <c r="BA163" s="383">
        <f>(IF(DASHBOARD!$J$2=BA7,DASHBOARD!$V$491,IF(DASHBOARD!$J$2=0,0,BA163)))</f>
        <v/>
      </c>
      <c r="BB163" s="384">
        <f>IF(SUM(F163:BA163)&lt;&gt;0,AVERAGEIF(F163:BA163,"&gt;0",F163:BA163),0)</f>
        <v/>
      </c>
      <c r="BC163" s="147" t="n"/>
      <c r="BD163" s="385">
        <f>MAXA(F163:BA163)</f>
        <v/>
      </c>
      <c r="BE163" s="1461">
        <f>IF(BD163&lt;&gt;0,VLOOKUP(BD163,$F$10:$BA$10,MATCH(BD163,F163:BA163,0)),"")</f>
        <v/>
      </c>
      <c r="BF163" s="385">
        <f t="array" ref="BF163">MIN(IF(F163:BA163&gt;0,F163:BA163))</f>
        <v/>
      </c>
      <c r="BG163" s="1461">
        <f>IF(BF163&lt;&gt;0,VLOOKUP(BF163,$F$10:$BA$10,MATCH($BF163,$F163:$BA163,0)),"")</f>
        <v/>
      </c>
      <c r="BI163" s="1368">
        <f>HLOOKUP($BI$9,$S$10:$AI$443,1+$BL163,TRUE)</f>
        <v/>
      </c>
      <c r="BJ163" s="1369">
        <f>HLOOKUP($BJ$9,$AJ$10:$AW$443,1+$BL163,TRUE)</f>
        <v/>
      </c>
      <c r="BK163" s="151" t="n"/>
      <c r="BL163" s="408">
        <f>BL162+1</f>
        <v/>
      </c>
      <c r="BM163" s="399" t="n"/>
    </row>
    <row r="164" ht="20.25" customHeight="1" s="18" thickBot="1" thickTop="1">
      <c r="B164" s="1370" t="n"/>
      <c r="C164" s="1381" t="n"/>
      <c r="D164" s="1462" t="n"/>
      <c r="E164" s="402" t="inlineStr">
        <is>
          <t>Jeneponto # 1, 150</t>
        </is>
      </c>
      <c r="F164" s="383">
        <f>(IF(DASHBOARD!$J$2=F7,DASHBOARD!$V$483,IF(DASHBOARD!$J$2=0,0,F164)))</f>
        <v/>
      </c>
      <c r="G164" s="383">
        <f>(IF(DASHBOARD!$J$2=G7,DASHBOARD!$V$483,IF(DASHBOARD!$J$2=0,0,G164)))</f>
        <v/>
      </c>
      <c r="H164" s="383">
        <f>(IF(DASHBOARD!$J$2=H7,DASHBOARD!$V$483,IF(DASHBOARD!$J$2=0,0,H164)))</f>
        <v/>
      </c>
      <c r="I164" s="383">
        <f>(IF(DASHBOARD!$J$2=I7,DASHBOARD!$V$483,IF(DASHBOARD!$J$2=0,0,I164)))</f>
        <v/>
      </c>
      <c r="J164" s="383">
        <f>(IF(DASHBOARD!$J$2=J7,DASHBOARD!$V$483,IF(DASHBOARD!$J$2=0,0,J164)))</f>
        <v/>
      </c>
      <c r="K164" s="383">
        <f>(IF(DASHBOARD!$J$2=K7,DASHBOARD!$V$483,IF(DASHBOARD!$J$2=0,0,K164)))</f>
        <v/>
      </c>
      <c r="L164" s="383">
        <f>(IF(DASHBOARD!$J$2=L7,DASHBOARD!$V$483,IF(DASHBOARD!$J$2=0,0,L164)))</f>
        <v/>
      </c>
      <c r="M164" s="383">
        <f>(IF(DASHBOARD!$J$2=M7,DASHBOARD!$V$483,IF(DASHBOARD!$J$2=0,0,M164)))</f>
        <v/>
      </c>
      <c r="N164" s="383">
        <f>(IF(DASHBOARD!$J$2=N7,DASHBOARD!$V$483,IF(DASHBOARD!$J$2=0,0,N164)))</f>
        <v/>
      </c>
      <c r="O164" s="383">
        <f>(IF(DASHBOARD!$J$2=O7,DASHBOARD!$V$483,IF(DASHBOARD!$J$2=0,0,O164)))</f>
        <v/>
      </c>
      <c r="P164" s="383">
        <f>(IF(DASHBOARD!$J$2=P7,DASHBOARD!$V$483,IF(DASHBOARD!$J$2=0,0,P164)))</f>
        <v/>
      </c>
      <c r="Q164" s="383">
        <f>(IF(DASHBOARD!$J$2=Q7,DASHBOARD!$V$483,IF(DASHBOARD!$J$2=0,0,Q164)))</f>
        <v/>
      </c>
      <c r="R164" s="383">
        <f>(IF(DASHBOARD!$J$2=R7,DASHBOARD!$V$483,IF(DASHBOARD!$J$2=0,0,R164)))</f>
        <v/>
      </c>
      <c r="S164" s="383">
        <f>(IF(DASHBOARD!$J$2=S7,DASHBOARD!$V$483,IF(DASHBOARD!$J$2=0,0,S164)))</f>
        <v/>
      </c>
      <c r="T164" s="383">
        <f>(IF(DASHBOARD!$J$2=T7,DASHBOARD!$V$483,IF(DASHBOARD!$J$2=0,0,T164)))</f>
        <v/>
      </c>
      <c r="U164" s="383">
        <f>(IF(DASHBOARD!$J$2=U7,DASHBOARD!$V$483,IF(DASHBOARD!$J$2=0,0,U164)))</f>
        <v/>
      </c>
      <c r="V164" s="383">
        <f>(IF(DASHBOARD!$J$2=V7,DASHBOARD!$V$483,IF(DASHBOARD!$J$2=0,0,V164)))</f>
        <v/>
      </c>
      <c r="W164" s="383">
        <f>(IF(DASHBOARD!$J$2=W7,DASHBOARD!$V$483,IF(DASHBOARD!$J$2=0,0,W164)))</f>
        <v/>
      </c>
      <c r="X164" s="383">
        <f>(IF(DASHBOARD!$J$2=X7,DASHBOARD!$V$483,IF(DASHBOARD!$J$2=0,0,X164)))</f>
        <v/>
      </c>
      <c r="Y164" s="383">
        <f>(IF(DASHBOARD!$J$2=Y7,DASHBOARD!$V$483,IF(DASHBOARD!$J$2=0,0,Y164)))</f>
        <v/>
      </c>
      <c r="Z164" s="383">
        <f>(IF(DASHBOARD!$J$2=Z7,DASHBOARD!$V$483,IF(DASHBOARD!$J$2=0,0,Z164)))</f>
        <v/>
      </c>
      <c r="AA164" s="383">
        <f>(IF(DASHBOARD!$J$2=AA7,DASHBOARD!$V$483,IF(DASHBOARD!$J$2=0,0,AA164)))</f>
        <v/>
      </c>
      <c r="AB164" s="383">
        <f>(IF(DASHBOARD!$J$2=AB7,DASHBOARD!$V$483,IF(DASHBOARD!$J$2=0,0,AB164)))</f>
        <v/>
      </c>
      <c r="AC164" s="383">
        <f>(IF(DASHBOARD!$J$2=AC7,DASHBOARD!$V$483,IF(DASHBOARD!$J$2=0,0,AC164)))</f>
        <v/>
      </c>
      <c r="AD164" s="383">
        <f>(IF(DASHBOARD!$J$2=AD7,DASHBOARD!$V$483,IF(DASHBOARD!$J$2=0,0,AD164)))</f>
        <v/>
      </c>
      <c r="AE164" s="383">
        <f>(IF(DASHBOARD!$J$2=AE7,DASHBOARD!$V$483,IF(DASHBOARD!$J$2=0,0,AE164)))</f>
        <v/>
      </c>
      <c r="AF164" s="383">
        <f>(IF(DASHBOARD!$J$2=AF7,DASHBOARD!$V$483,IF(DASHBOARD!$J$2=0,0,AF164)))</f>
        <v/>
      </c>
      <c r="AG164" s="383">
        <f>(IF(DASHBOARD!$J$2=AG7,DASHBOARD!$V$483,IF(DASHBOARD!$J$2=0,0,AG164)))</f>
        <v/>
      </c>
      <c r="AH164" s="383">
        <f>(IF(DASHBOARD!$J$2=AH7,DASHBOARD!$V$483,IF(DASHBOARD!$J$2=0,0,AH164)))</f>
        <v/>
      </c>
      <c r="AI164" s="383">
        <f>(IF(DASHBOARD!$J$2=AI7,DASHBOARD!$V$483,IF(DASHBOARD!$J$2=0,0,AI164)))</f>
        <v/>
      </c>
      <c r="AJ164" s="383">
        <f>(IF(DASHBOARD!$J$2=AJ7,DASHBOARD!$V$483,IF(DASHBOARD!$J$2=0,0,AJ164)))</f>
        <v/>
      </c>
      <c r="AK164" s="383">
        <f>(IF(DASHBOARD!$J$2=AK7,DASHBOARD!$V$483,IF(DASHBOARD!$J$2=0,0,AK164)))</f>
        <v/>
      </c>
      <c r="AL164" s="383">
        <f>(IF(DASHBOARD!$J$2=AL7,DASHBOARD!$V$483,IF(DASHBOARD!$J$2=0,0,AL164)))</f>
        <v/>
      </c>
      <c r="AM164" s="383">
        <f>(IF(DASHBOARD!$J$2=AM7,DASHBOARD!$V$483,IF(DASHBOARD!$J$2=0,0,AM164)))</f>
        <v/>
      </c>
      <c r="AN164" s="383">
        <f>(IF(DASHBOARD!$J$2=AN7,DASHBOARD!$V$483,IF(DASHBOARD!$J$2=0,0,AN164)))</f>
        <v/>
      </c>
      <c r="AO164" s="383">
        <f>(IF(DASHBOARD!$J$2=AO7,DASHBOARD!$V$483,IF(DASHBOARD!$J$2=0,0,AO164)))</f>
        <v/>
      </c>
      <c r="AP164" s="383">
        <f>(IF(DASHBOARD!$J$2=AP7,DASHBOARD!$V$483,IF(DASHBOARD!$J$2=0,0,AP164)))</f>
        <v/>
      </c>
      <c r="AQ164" s="383">
        <f>(IF(DASHBOARD!$J$2=AQ7,DASHBOARD!$V$483,IF(DASHBOARD!$J$2=0,0,AQ164)))</f>
        <v/>
      </c>
      <c r="AR164" s="383">
        <f>(IF(DASHBOARD!$J$2=AR7,DASHBOARD!$V$483,IF(DASHBOARD!$J$2=0,0,AR164)))</f>
        <v/>
      </c>
      <c r="AS164" s="383">
        <f>(IF(DASHBOARD!$J$2=AS7,DASHBOARD!$V$483,IF(DASHBOARD!$J$2=0,0,AS164)))</f>
        <v/>
      </c>
      <c r="AT164" s="383">
        <f>(IF(DASHBOARD!$J$2=AT7,DASHBOARD!$V$483,IF(DASHBOARD!$J$2=0,0,AT164)))</f>
        <v/>
      </c>
      <c r="AU164" s="383">
        <f>(IF(DASHBOARD!$J$2=AU7,DASHBOARD!$V$483,IF(DASHBOARD!$J$2=0,0,AU164)))</f>
        <v/>
      </c>
      <c r="AV164" s="383">
        <f>(IF(DASHBOARD!$J$2=AV7,DASHBOARD!$V$483,IF(DASHBOARD!$J$2=0,0,AV164)))</f>
        <v/>
      </c>
      <c r="AW164" s="383">
        <f>(IF(DASHBOARD!$J$2=AW7,DASHBOARD!$V$483,IF(DASHBOARD!$J$2=0,0,AW164)))</f>
        <v/>
      </c>
      <c r="AX164" s="383">
        <f>(IF(DASHBOARD!$J$2=AX7,DASHBOARD!$V$483,IF(DASHBOARD!$J$2=0,0,AX164)))</f>
        <v/>
      </c>
      <c r="AY164" s="383">
        <f>(IF(DASHBOARD!$J$2=AY7,DASHBOARD!$V$483,IF(DASHBOARD!$J$2=0,0,AY164)))</f>
        <v/>
      </c>
      <c r="AZ164" s="383">
        <f>(IF(DASHBOARD!$J$2=AZ7,DASHBOARD!$V$483,IF(DASHBOARD!$J$2=0,0,AZ164)))</f>
        <v/>
      </c>
      <c r="BA164" s="383">
        <f>(IF(DASHBOARD!$J$2=BA7,DASHBOARD!$V$483,IF(DASHBOARD!$J$2=0,0,BA164)))</f>
        <v/>
      </c>
      <c r="BB164" s="384">
        <f>IF(SUM(F164:BA164)&lt;&gt;0,AVERAGEIF(F164:BA164,"&gt;0",F164:BA164),0)</f>
        <v/>
      </c>
      <c r="BC164" s="147" t="n"/>
      <c r="BD164" s="385">
        <f>MAXA(F164:BA164)</f>
        <v/>
      </c>
      <c r="BE164" s="1461">
        <f>IF(BD164&lt;&gt;0,VLOOKUP(BD164,$F$10:$BA$10,MATCH(BD164,F164:BA164,0)),"")</f>
        <v/>
      </c>
      <c r="BF164" s="385">
        <f t="array" ref="BF164">MIN(IF(F164:BA164&gt;0,F164:BA164))</f>
        <v/>
      </c>
      <c r="BG164" s="1461">
        <f>IF(BF164&lt;&gt;0,VLOOKUP(BF164,$F$10:$BA$10,MATCH($BF164,$F164:$BA164,0)),"")</f>
        <v/>
      </c>
      <c r="BI164" s="1368">
        <f>HLOOKUP($BI$9,$S$10:$AI$443,1+$BL164,TRUE)</f>
        <v/>
      </c>
      <c r="BJ164" s="1369">
        <f>HLOOKUP($BJ$9,$AJ$10:$AW$443,1+$BL164,TRUE)</f>
        <v/>
      </c>
      <c r="BK164" s="151" t="n"/>
      <c r="BL164" s="408">
        <f>BL163+1</f>
        <v/>
      </c>
      <c r="BM164" s="399" t="n"/>
    </row>
    <row r="165" ht="20.25" customHeight="1" s="18" thickBot="1" thickTop="1">
      <c r="B165" s="1370" t="n"/>
      <c r="C165" s="1381" t="n"/>
      <c r="D165" s="1463" t="n"/>
      <c r="E165" s="402" t="inlineStr">
        <is>
          <t>Jeneponto # 2, 150</t>
        </is>
      </c>
      <c r="F165" s="383">
        <f>(IF(DASHBOARD!$J$2=F7,DASHBOARD!$V$484,IF(DASHBOARD!$J$2=0,0,F165)))</f>
        <v/>
      </c>
      <c r="G165" s="383">
        <f>(IF(DASHBOARD!$J$2=G7,DASHBOARD!$V$484,IF(DASHBOARD!$J$2=0,0,G165)))</f>
        <v/>
      </c>
      <c r="H165" s="383">
        <f>(IF(DASHBOARD!$J$2=H7,DASHBOARD!$V$484,IF(DASHBOARD!$J$2=0,0,H165)))</f>
        <v/>
      </c>
      <c r="I165" s="383">
        <f>(IF(DASHBOARD!$J$2=I7,DASHBOARD!$V$484,IF(DASHBOARD!$J$2=0,0,I165)))</f>
        <v/>
      </c>
      <c r="J165" s="383">
        <f>(IF(DASHBOARD!$J$2=J7,DASHBOARD!$V$484,IF(DASHBOARD!$J$2=0,0,J165)))</f>
        <v/>
      </c>
      <c r="K165" s="383">
        <f>(IF(DASHBOARD!$J$2=K7,DASHBOARD!$V$484,IF(DASHBOARD!$J$2=0,0,K165)))</f>
        <v/>
      </c>
      <c r="L165" s="383">
        <f>(IF(DASHBOARD!$J$2=L7,DASHBOARD!$V$484,IF(DASHBOARD!$J$2=0,0,L165)))</f>
        <v/>
      </c>
      <c r="M165" s="383">
        <f>(IF(DASHBOARD!$J$2=M7,DASHBOARD!$V$484,IF(DASHBOARD!$J$2=0,0,M165)))</f>
        <v/>
      </c>
      <c r="N165" s="383">
        <f>(IF(DASHBOARD!$J$2=N7,DASHBOARD!$V$484,IF(DASHBOARD!$J$2=0,0,N165)))</f>
        <v/>
      </c>
      <c r="O165" s="383">
        <f>(IF(DASHBOARD!$J$2=O7,DASHBOARD!$V$484,IF(DASHBOARD!$J$2=0,0,O165)))</f>
        <v/>
      </c>
      <c r="P165" s="383">
        <f>(IF(DASHBOARD!$J$2=P7,DASHBOARD!$V$484,IF(DASHBOARD!$J$2=0,0,P165)))</f>
        <v/>
      </c>
      <c r="Q165" s="383">
        <f>(IF(DASHBOARD!$J$2=Q7,DASHBOARD!$V$484,IF(DASHBOARD!$J$2=0,0,Q165)))</f>
        <v/>
      </c>
      <c r="R165" s="383">
        <f>(IF(DASHBOARD!$J$2=R7,DASHBOARD!$V$484,IF(DASHBOARD!$J$2=0,0,R165)))</f>
        <v/>
      </c>
      <c r="S165" s="383">
        <f>(IF(DASHBOARD!$J$2=S7,DASHBOARD!$V$484,IF(DASHBOARD!$J$2=0,0,S165)))</f>
        <v/>
      </c>
      <c r="T165" s="383">
        <f>(IF(DASHBOARD!$J$2=T7,DASHBOARD!$V$484,IF(DASHBOARD!$J$2=0,0,T165)))</f>
        <v/>
      </c>
      <c r="U165" s="383">
        <f>(IF(DASHBOARD!$J$2=U7,DASHBOARD!$V$484,IF(DASHBOARD!$J$2=0,0,U165)))</f>
        <v/>
      </c>
      <c r="V165" s="383">
        <f>(IF(DASHBOARD!$J$2=V7,DASHBOARD!$V$484,IF(DASHBOARD!$J$2=0,0,V165)))</f>
        <v/>
      </c>
      <c r="W165" s="383">
        <f>(IF(DASHBOARD!$J$2=W7,DASHBOARD!$V$484,IF(DASHBOARD!$J$2=0,0,W165)))</f>
        <v/>
      </c>
      <c r="X165" s="383">
        <f>(IF(DASHBOARD!$J$2=X7,DASHBOARD!$V$484,IF(DASHBOARD!$J$2=0,0,X165)))</f>
        <v/>
      </c>
      <c r="Y165" s="383">
        <f>(IF(DASHBOARD!$J$2=Y7,DASHBOARD!$V$484,IF(DASHBOARD!$J$2=0,0,Y165)))</f>
        <v/>
      </c>
      <c r="Z165" s="383">
        <f>(IF(DASHBOARD!$J$2=Z7,DASHBOARD!$V$484,IF(DASHBOARD!$J$2=0,0,Z165)))</f>
        <v/>
      </c>
      <c r="AA165" s="383">
        <f>(IF(DASHBOARD!$J$2=AA7,DASHBOARD!$V$484,IF(DASHBOARD!$J$2=0,0,AA165)))</f>
        <v/>
      </c>
      <c r="AB165" s="383">
        <f>(IF(DASHBOARD!$J$2=AB7,DASHBOARD!$V$484,IF(DASHBOARD!$J$2=0,0,AB165)))</f>
        <v/>
      </c>
      <c r="AC165" s="383">
        <f>(IF(DASHBOARD!$J$2=AC7,DASHBOARD!$V$484,IF(DASHBOARD!$J$2=0,0,AC165)))</f>
        <v/>
      </c>
      <c r="AD165" s="383">
        <f>(IF(DASHBOARD!$J$2=AD7,DASHBOARD!$V$484,IF(DASHBOARD!$J$2=0,0,AD165)))</f>
        <v/>
      </c>
      <c r="AE165" s="383">
        <f>(IF(DASHBOARD!$J$2=AE7,DASHBOARD!$V$484,IF(DASHBOARD!$J$2=0,0,AE165)))</f>
        <v/>
      </c>
      <c r="AF165" s="383">
        <f>(IF(DASHBOARD!$J$2=AF7,DASHBOARD!$V$484,IF(DASHBOARD!$J$2=0,0,AF165)))</f>
        <v/>
      </c>
      <c r="AG165" s="383">
        <f>(IF(DASHBOARD!$J$2=AG7,DASHBOARD!$V$484,IF(DASHBOARD!$J$2=0,0,AG165)))</f>
        <v/>
      </c>
      <c r="AH165" s="383">
        <f>(IF(DASHBOARD!$J$2=AH7,DASHBOARD!$V$484,IF(DASHBOARD!$J$2=0,0,AH165)))</f>
        <v/>
      </c>
      <c r="AI165" s="383">
        <f>(IF(DASHBOARD!$J$2=AI7,DASHBOARD!$V$484,IF(DASHBOARD!$J$2=0,0,AI165)))</f>
        <v/>
      </c>
      <c r="AJ165" s="383">
        <f>(IF(DASHBOARD!$J$2=AJ7,DASHBOARD!$V$484,IF(DASHBOARD!$J$2=0,0,AJ165)))</f>
        <v/>
      </c>
      <c r="AK165" s="383">
        <f>(IF(DASHBOARD!$J$2=AK7,DASHBOARD!$V$484,IF(DASHBOARD!$J$2=0,0,AK165)))</f>
        <v/>
      </c>
      <c r="AL165" s="383">
        <f>(IF(DASHBOARD!$J$2=AL7,DASHBOARD!$V$484,IF(DASHBOARD!$J$2=0,0,AL165)))</f>
        <v/>
      </c>
      <c r="AM165" s="383">
        <f>(IF(DASHBOARD!$J$2=AM7,DASHBOARD!$V$484,IF(DASHBOARD!$J$2=0,0,AM165)))</f>
        <v/>
      </c>
      <c r="AN165" s="383">
        <f>(IF(DASHBOARD!$J$2=AN7,DASHBOARD!$V$484,IF(DASHBOARD!$J$2=0,0,AN165)))</f>
        <v/>
      </c>
      <c r="AO165" s="383">
        <f>(IF(DASHBOARD!$J$2=AO7,DASHBOARD!$V$484,IF(DASHBOARD!$J$2=0,0,AO165)))</f>
        <v/>
      </c>
      <c r="AP165" s="383">
        <f>(IF(DASHBOARD!$J$2=AP7,DASHBOARD!$V$484,IF(DASHBOARD!$J$2=0,0,AP165)))</f>
        <v/>
      </c>
      <c r="AQ165" s="383">
        <f>(IF(DASHBOARD!$J$2=AQ7,DASHBOARD!$V$484,IF(DASHBOARD!$J$2=0,0,AQ165)))</f>
        <v/>
      </c>
      <c r="AR165" s="383">
        <f>(IF(DASHBOARD!$J$2=AR7,DASHBOARD!$V$484,IF(DASHBOARD!$J$2=0,0,AR165)))</f>
        <v/>
      </c>
      <c r="AS165" s="383">
        <f>(IF(DASHBOARD!$J$2=AS7,DASHBOARD!$V$484,IF(DASHBOARD!$J$2=0,0,AS165)))</f>
        <v/>
      </c>
      <c r="AT165" s="383">
        <f>(IF(DASHBOARD!$J$2=AT7,DASHBOARD!$V$484,IF(DASHBOARD!$J$2=0,0,AT165)))</f>
        <v/>
      </c>
      <c r="AU165" s="383">
        <f>(IF(DASHBOARD!$J$2=AU7,DASHBOARD!$V$484,IF(DASHBOARD!$J$2=0,0,AU165)))</f>
        <v/>
      </c>
      <c r="AV165" s="383">
        <f>(IF(DASHBOARD!$J$2=AV7,DASHBOARD!$V$484,IF(DASHBOARD!$J$2=0,0,AV165)))</f>
        <v/>
      </c>
      <c r="AW165" s="383">
        <f>(IF(DASHBOARD!$J$2=AW7,DASHBOARD!$V$484,IF(DASHBOARD!$J$2=0,0,AW165)))</f>
        <v/>
      </c>
      <c r="AX165" s="383">
        <f>(IF(DASHBOARD!$J$2=AX7,DASHBOARD!$V$484,IF(DASHBOARD!$J$2=0,0,AX165)))</f>
        <v/>
      </c>
      <c r="AY165" s="383">
        <f>(IF(DASHBOARD!$J$2=AY7,DASHBOARD!$V$484,IF(DASHBOARD!$J$2=0,0,AY165)))</f>
        <v/>
      </c>
      <c r="AZ165" s="383">
        <f>(IF(DASHBOARD!$J$2=AZ7,DASHBOARD!$V$484,IF(DASHBOARD!$J$2=0,0,AZ165)))</f>
        <v/>
      </c>
      <c r="BA165" s="383">
        <f>(IF(DASHBOARD!$J$2=BA7,DASHBOARD!$V$484,IF(DASHBOARD!$J$2=0,0,BA165)))</f>
        <v/>
      </c>
      <c r="BB165" s="384">
        <f>IF(SUM(F165:BA165)&lt;&gt;0,AVERAGEIF(F165:BA165,"&gt;0",F165:BA165),0)</f>
        <v/>
      </c>
      <c r="BC165" s="147" t="n"/>
      <c r="BD165" s="385">
        <f>MAXA(F165:BA165)</f>
        <v/>
      </c>
      <c r="BE165" s="1461">
        <f>IF(BD165&lt;&gt;0,VLOOKUP(BD165,$F$10:$BA$10,MATCH(BD165,F165:BA165,0)),"")</f>
        <v/>
      </c>
      <c r="BF165" s="385">
        <f t="array" ref="BF165">MIN(IF(F165:BA165&gt;0,F165:BA165))</f>
        <v/>
      </c>
      <c r="BG165" s="1461">
        <f>IF(BF165&lt;&gt;0,VLOOKUP(BF165,$F$10:$BA$10,MATCH($BF165,$F165:$BA165,0)),"")</f>
        <v/>
      </c>
      <c r="BI165" s="1368">
        <f>HLOOKUP($BI$9,$S$10:$AI$443,1+$BL165,TRUE)</f>
        <v/>
      </c>
      <c r="BJ165" s="1369">
        <f>HLOOKUP($BJ$9,$AJ$10:$AW$443,1+$BL165,TRUE)</f>
        <v/>
      </c>
      <c r="BK165" s="151" t="n"/>
      <c r="BL165" s="408">
        <f>BL164+1</f>
        <v/>
      </c>
      <c r="BM165" s="399" t="n"/>
    </row>
    <row r="166" ht="20.25" customHeight="1" s="18" thickBot="1" thickTop="1">
      <c r="B166" s="1370" t="n"/>
      <c r="C166" s="1381" t="n"/>
      <c r="D166" s="230" t="n"/>
      <c r="E166" s="402" t="inlineStr">
        <is>
          <t>Pltu Jeneponto 1,2 # 1, 150</t>
        </is>
      </c>
      <c r="F166" s="383">
        <f>(IF(DASHBOARD!$J$2=F7,DASHBOARD!$V$479,IF(DASHBOARD!$J$2=0,0,F166)))</f>
        <v/>
      </c>
      <c r="G166" s="383">
        <f>(IF(DASHBOARD!$J$2=G7,DASHBOARD!$V$479,IF(DASHBOARD!$J$2=0,0,G166)))</f>
        <v/>
      </c>
      <c r="H166" s="383">
        <f>(IF(DASHBOARD!$J$2=H7,DASHBOARD!$V$479,IF(DASHBOARD!$J$2=0,0,H166)))</f>
        <v/>
      </c>
      <c r="I166" s="383">
        <f>(IF(DASHBOARD!$J$2=I7,DASHBOARD!$V$479,IF(DASHBOARD!$J$2=0,0,I166)))</f>
        <v/>
      </c>
      <c r="J166" s="383">
        <f>(IF(DASHBOARD!$J$2=J7,DASHBOARD!$V$479,IF(DASHBOARD!$J$2=0,0,J166)))</f>
        <v/>
      </c>
      <c r="K166" s="383">
        <f>(IF(DASHBOARD!$J$2=K7,DASHBOARD!$V$479,IF(DASHBOARD!$J$2=0,0,K166)))</f>
        <v/>
      </c>
      <c r="L166" s="383">
        <f>(IF(DASHBOARD!$J$2=L7,DASHBOARD!$V$479,IF(DASHBOARD!$J$2=0,0,L166)))</f>
        <v/>
      </c>
      <c r="M166" s="383">
        <f>(IF(DASHBOARD!$J$2=M7,DASHBOARD!$V$479,IF(DASHBOARD!$J$2=0,0,M166)))</f>
        <v/>
      </c>
      <c r="N166" s="383">
        <f>(IF(DASHBOARD!$J$2=N7,DASHBOARD!$V$479,IF(DASHBOARD!$J$2=0,0,N166)))</f>
        <v/>
      </c>
      <c r="O166" s="383">
        <f>(IF(DASHBOARD!$J$2=O7,DASHBOARD!$V$479,IF(DASHBOARD!$J$2=0,0,O166)))</f>
        <v/>
      </c>
      <c r="P166" s="383">
        <f>(IF(DASHBOARD!$J$2=P7,DASHBOARD!$V$479,IF(DASHBOARD!$J$2=0,0,P166)))</f>
        <v/>
      </c>
      <c r="Q166" s="383">
        <f>(IF(DASHBOARD!$J$2=Q7,DASHBOARD!$V$479,IF(DASHBOARD!$J$2=0,0,Q166)))</f>
        <v/>
      </c>
      <c r="R166" s="383">
        <f>(IF(DASHBOARD!$J$2=R7,DASHBOARD!$V$479,IF(DASHBOARD!$J$2=0,0,R166)))</f>
        <v/>
      </c>
      <c r="S166" s="383">
        <f>(IF(DASHBOARD!$J$2=S7,DASHBOARD!$V$479,IF(DASHBOARD!$J$2=0,0,S166)))</f>
        <v/>
      </c>
      <c r="T166" s="383">
        <f>(IF(DASHBOARD!$J$2=T7,DASHBOARD!$V$479,IF(DASHBOARD!$J$2=0,0,T166)))</f>
        <v/>
      </c>
      <c r="U166" s="383">
        <f>(IF(DASHBOARD!$J$2=U7,DASHBOARD!$V$479,IF(DASHBOARD!$J$2=0,0,U166)))</f>
        <v/>
      </c>
      <c r="V166" s="383">
        <f>(IF(DASHBOARD!$J$2=V7,DASHBOARD!$V$479,IF(DASHBOARD!$J$2=0,0,V166)))</f>
        <v/>
      </c>
      <c r="W166" s="383">
        <f>(IF(DASHBOARD!$J$2=W7,DASHBOARD!$V$479,IF(DASHBOARD!$J$2=0,0,W166)))</f>
        <v/>
      </c>
      <c r="X166" s="383">
        <f>(IF(DASHBOARD!$J$2=X7,DASHBOARD!$V$479,IF(DASHBOARD!$J$2=0,0,X166)))</f>
        <v/>
      </c>
      <c r="Y166" s="383">
        <f>(IF(DASHBOARD!$J$2=Y7,DASHBOARD!$V$479,IF(DASHBOARD!$J$2=0,0,Y166)))</f>
        <v/>
      </c>
      <c r="Z166" s="383">
        <f>(IF(DASHBOARD!$J$2=Z7,DASHBOARD!$V$479,IF(DASHBOARD!$J$2=0,0,Z166)))</f>
        <v/>
      </c>
      <c r="AA166" s="383">
        <f>(IF(DASHBOARD!$J$2=AA7,DASHBOARD!$V$479,IF(DASHBOARD!$J$2=0,0,AA166)))</f>
        <v/>
      </c>
      <c r="AB166" s="383">
        <f>(IF(DASHBOARD!$J$2=AB7,DASHBOARD!$V$479,IF(DASHBOARD!$J$2=0,0,AB166)))</f>
        <v/>
      </c>
      <c r="AC166" s="383">
        <f>(IF(DASHBOARD!$J$2=AC7,DASHBOARD!$V$479,IF(DASHBOARD!$J$2=0,0,AC166)))</f>
        <v/>
      </c>
      <c r="AD166" s="383">
        <f>(IF(DASHBOARD!$J$2=AD7,DASHBOARD!$V$479,IF(DASHBOARD!$J$2=0,0,AD166)))</f>
        <v/>
      </c>
      <c r="AE166" s="383">
        <f>(IF(DASHBOARD!$J$2=AE7,DASHBOARD!$V$479,IF(DASHBOARD!$J$2=0,0,AE166)))</f>
        <v/>
      </c>
      <c r="AF166" s="383">
        <f>(IF(DASHBOARD!$J$2=AF7,DASHBOARD!$V$479,IF(DASHBOARD!$J$2=0,0,AF166)))</f>
        <v/>
      </c>
      <c r="AG166" s="383">
        <f>(IF(DASHBOARD!$J$2=AG7,DASHBOARD!$V$479,IF(DASHBOARD!$J$2=0,0,AG166)))</f>
        <v/>
      </c>
      <c r="AH166" s="383">
        <f>(IF(DASHBOARD!$J$2=AH7,DASHBOARD!$V$479,IF(DASHBOARD!$J$2=0,0,AH166)))</f>
        <v/>
      </c>
      <c r="AI166" s="383">
        <f>(IF(DASHBOARD!$J$2=AI7,DASHBOARD!$V$479,IF(DASHBOARD!$J$2=0,0,AI166)))</f>
        <v/>
      </c>
      <c r="AJ166" s="383">
        <f>(IF(DASHBOARD!$J$2=AJ7,DASHBOARD!$V$479,IF(DASHBOARD!$J$2=0,0,AJ166)))</f>
        <v/>
      </c>
      <c r="AK166" s="383">
        <f>(IF(DASHBOARD!$J$2=AK7,DASHBOARD!$V$479,IF(DASHBOARD!$J$2=0,0,AK166)))</f>
        <v/>
      </c>
      <c r="AL166" s="383">
        <f>(IF(DASHBOARD!$J$2=AL7,DASHBOARD!$V$479,IF(DASHBOARD!$J$2=0,0,AL166)))</f>
        <v/>
      </c>
      <c r="AM166" s="383">
        <f>(IF(DASHBOARD!$J$2=AM7,DASHBOARD!$V$479,IF(DASHBOARD!$J$2=0,0,AM166)))</f>
        <v/>
      </c>
      <c r="AN166" s="383">
        <f>(IF(DASHBOARD!$J$2=AN7,DASHBOARD!$V$479,IF(DASHBOARD!$J$2=0,0,AN166)))</f>
        <v/>
      </c>
      <c r="AO166" s="383">
        <f>(IF(DASHBOARD!$J$2=AO7,DASHBOARD!$V$479,IF(DASHBOARD!$J$2=0,0,AO166)))</f>
        <v/>
      </c>
      <c r="AP166" s="383">
        <f>(IF(DASHBOARD!$J$2=AP7,DASHBOARD!$V$479,IF(DASHBOARD!$J$2=0,0,AP166)))</f>
        <v/>
      </c>
      <c r="AQ166" s="383">
        <f>(IF(DASHBOARD!$J$2=AQ7,DASHBOARD!$V$479,IF(DASHBOARD!$J$2=0,0,AQ166)))</f>
        <v/>
      </c>
      <c r="AR166" s="383">
        <f>(IF(DASHBOARD!$J$2=AR7,DASHBOARD!$V$479,IF(DASHBOARD!$J$2=0,0,AR166)))</f>
        <v/>
      </c>
      <c r="AS166" s="383">
        <f>(IF(DASHBOARD!$J$2=AS7,DASHBOARD!$V$479,IF(DASHBOARD!$J$2=0,0,AS166)))</f>
        <v/>
      </c>
      <c r="AT166" s="383">
        <f>(IF(DASHBOARD!$J$2=AT7,DASHBOARD!$V$479,IF(DASHBOARD!$J$2=0,0,AT166)))</f>
        <v/>
      </c>
      <c r="AU166" s="383">
        <f>(IF(DASHBOARD!$J$2=AU7,DASHBOARD!$V$479,IF(DASHBOARD!$J$2=0,0,AU166)))</f>
        <v/>
      </c>
      <c r="AV166" s="383">
        <f>(IF(DASHBOARD!$J$2=AV7,DASHBOARD!$V$479,IF(DASHBOARD!$J$2=0,0,AV166)))</f>
        <v/>
      </c>
      <c r="AW166" s="383">
        <f>(IF(DASHBOARD!$J$2=AW7,DASHBOARD!$V$479,IF(DASHBOARD!$J$2=0,0,AW166)))</f>
        <v/>
      </c>
      <c r="AX166" s="383">
        <f>(IF(DASHBOARD!$J$2=AX7,DASHBOARD!$V$479,IF(DASHBOARD!$J$2=0,0,AX166)))</f>
        <v/>
      </c>
      <c r="AY166" s="383">
        <f>(IF(DASHBOARD!$J$2=AY7,DASHBOARD!$V$479,IF(DASHBOARD!$J$2=0,0,AY166)))</f>
        <v/>
      </c>
      <c r="AZ166" s="383">
        <f>(IF(DASHBOARD!$J$2=AZ7,DASHBOARD!$V$479,IF(DASHBOARD!$J$2=0,0,AZ166)))</f>
        <v/>
      </c>
      <c r="BA166" s="383">
        <f>(IF(DASHBOARD!$J$2=BA7,DASHBOARD!$V$479,IF(DASHBOARD!$J$2=0,0,BA166)))</f>
        <v/>
      </c>
      <c r="BB166" s="384">
        <f>IF(SUM(F166:BA166)&lt;&gt;0,AVERAGEIF(F166:BA166,"&gt;0",F166:BA166),0)</f>
        <v/>
      </c>
      <c r="BC166" s="147" t="n"/>
      <c r="BD166" s="385">
        <f>MAXA(F166:BA166)</f>
        <v/>
      </c>
      <c r="BE166" s="1461">
        <f>IF(BD166&lt;&gt;0,VLOOKUP(BD166,$F$10:$BA$10,MATCH(BD166,F166:BA166,0)),"")</f>
        <v/>
      </c>
      <c r="BF166" s="385">
        <f t="array" ref="BF166">MIN(IF(F166:BA166&gt;0,F166:BA166))</f>
        <v/>
      </c>
      <c r="BG166" s="1461">
        <f>IF(BF166&lt;&gt;0,VLOOKUP(BF166,$F$10:$BA$10,MATCH($BF166,$F166:$BA166,0)),"")</f>
        <v/>
      </c>
      <c r="BI166" s="1368">
        <f>HLOOKUP($BI$9,$S$10:$AI$443,1+$BL166,TRUE)</f>
        <v/>
      </c>
      <c r="BJ166" s="1369">
        <f>HLOOKUP($BJ$9,$AJ$10:$AW$443,1+$BL166,TRUE)</f>
        <v/>
      </c>
      <c r="BK166" s="151" t="n"/>
      <c r="BL166" s="408">
        <f>BL165+1</f>
        <v/>
      </c>
      <c r="BM166" s="399" t="n"/>
    </row>
    <row r="167" ht="20.25" customHeight="1" s="18" thickBot="1" thickTop="1">
      <c r="B167" s="1370" t="n"/>
      <c r="C167" s="1381" t="n"/>
      <c r="D167" s="230" t="n"/>
      <c r="E167" s="402" t="inlineStr">
        <is>
          <t>Pltu Jeneponto 1,2 # 2, 150</t>
        </is>
      </c>
      <c r="F167" s="383">
        <f>(IF(DASHBOARD!$J$2=F7,DASHBOARD!$V$480,IF(DASHBOARD!$J$2=0,0,F167)))</f>
        <v/>
      </c>
      <c r="G167" s="383">
        <f>(IF(DASHBOARD!$J$2=G7,DASHBOARD!$V$480,IF(DASHBOARD!$J$2=0,0,G167)))</f>
        <v/>
      </c>
      <c r="H167" s="383">
        <f>(IF(DASHBOARD!$J$2=H7,DASHBOARD!$V$480,IF(DASHBOARD!$J$2=0,0,H167)))</f>
        <v/>
      </c>
      <c r="I167" s="383">
        <f>(IF(DASHBOARD!$J$2=I7,DASHBOARD!$V$480,IF(DASHBOARD!$J$2=0,0,I167)))</f>
        <v/>
      </c>
      <c r="J167" s="383">
        <f>(IF(DASHBOARD!$J$2=J7,DASHBOARD!$V$480,IF(DASHBOARD!$J$2=0,0,J167)))</f>
        <v/>
      </c>
      <c r="K167" s="383">
        <f>(IF(DASHBOARD!$J$2=K7,DASHBOARD!$V$480,IF(DASHBOARD!$J$2=0,0,K167)))</f>
        <v/>
      </c>
      <c r="L167" s="383">
        <f>(IF(DASHBOARD!$J$2=L7,DASHBOARD!$V$480,IF(DASHBOARD!$J$2=0,0,L167)))</f>
        <v/>
      </c>
      <c r="M167" s="383">
        <f>(IF(DASHBOARD!$J$2=M7,DASHBOARD!$V$480,IF(DASHBOARD!$J$2=0,0,M167)))</f>
        <v/>
      </c>
      <c r="N167" s="383">
        <f>(IF(DASHBOARD!$J$2=N7,DASHBOARD!$V$480,IF(DASHBOARD!$J$2=0,0,N167)))</f>
        <v/>
      </c>
      <c r="O167" s="383">
        <f>(IF(DASHBOARD!$J$2=O7,DASHBOARD!$V$480,IF(DASHBOARD!$J$2=0,0,O167)))</f>
        <v/>
      </c>
      <c r="P167" s="383">
        <f>(IF(DASHBOARD!$J$2=P7,DASHBOARD!$V$480,IF(DASHBOARD!$J$2=0,0,P167)))</f>
        <v/>
      </c>
      <c r="Q167" s="383">
        <f>(IF(DASHBOARD!$J$2=Q7,DASHBOARD!$V$480,IF(DASHBOARD!$J$2=0,0,Q167)))</f>
        <v/>
      </c>
      <c r="R167" s="383">
        <f>(IF(DASHBOARD!$J$2=R7,DASHBOARD!$V$480,IF(DASHBOARD!$J$2=0,0,R167)))</f>
        <v/>
      </c>
      <c r="S167" s="383">
        <f>(IF(DASHBOARD!$J$2=S7,DASHBOARD!$V$480,IF(DASHBOARD!$J$2=0,0,S167)))</f>
        <v/>
      </c>
      <c r="T167" s="383">
        <f>(IF(DASHBOARD!$J$2=T7,DASHBOARD!$V$480,IF(DASHBOARD!$J$2=0,0,T167)))</f>
        <v/>
      </c>
      <c r="U167" s="383">
        <f>(IF(DASHBOARD!$J$2=U7,DASHBOARD!$V$480,IF(DASHBOARD!$J$2=0,0,U167)))</f>
        <v/>
      </c>
      <c r="V167" s="383">
        <f>(IF(DASHBOARD!$J$2=V7,DASHBOARD!$V$480,IF(DASHBOARD!$J$2=0,0,V167)))</f>
        <v/>
      </c>
      <c r="W167" s="383">
        <f>(IF(DASHBOARD!$J$2=W7,DASHBOARD!$V$480,IF(DASHBOARD!$J$2=0,0,W167)))</f>
        <v/>
      </c>
      <c r="X167" s="383">
        <f>(IF(DASHBOARD!$J$2=X7,DASHBOARD!$V$480,IF(DASHBOARD!$J$2=0,0,X167)))</f>
        <v/>
      </c>
      <c r="Y167" s="383">
        <f>(IF(DASHBOARD!$J$2=Y7,DASHBOARD!$V$480,IF(DASHBOARD!$J$2=0,0,Y167)))</f>
        <v/>
      </c>
      <c r="Z167" s="383">
        <f>(IF(DASHBOARD!$J$2=Z7,DASHBOARD!$V$480,IF(DASHBOARD!$J$2=0,0,Z167)))</f>
        <v/>
      </c>
      <c r="AA167" s="383">
        <f>(IF(DASHBOARD!$J$2=AA7,DASHBOARD!$V$480,IF(DASHBOARD!$J$2=0,0,AA167)))</f>
        <v/>
      </c>
      <c r="AB167" s="383">
        <f>(IF(DASHBOARD!$J$2=AB7,DASHBOARD!$V$480,IF(DASHBOARD!$J$2=0,0,AB167)))</f>
        <v/>
      </c>
      <c r="AC167" s="383">
        <f>(IF(DASHBOARD!$J$2=AC7,DASHBOARD!$V$480,IF(DASHBOARD!$J$2=0,0,AC167)))</f>
        <v/>
      </c>
      <c r="AD167" s="383">
        <f>(IF(DASHBOARD!$J$2=AD7,DASHBOARD!$V$480,IF(DASHBOARD!$J$2=0,0,AD167)))</f>
        <v/>
      </c>
      <c r="AE167" s="383">
        <f>(IF(DASHBOARD!$J$2=AE7,DASHBOARD!$V$480,IF(DASHBOARD!$J$2=0,0,AE167)))</f>
        <v/>
      </c>
      <c r="AF167" s="383">
        <f>(IF(DASHBOARD!$J$2=AF7,DASHBOARD!$V$480,IF(DASHBOARD!$J$2=0,0,AF167)))</f>
        <v/>
      </c>
      <c r="AG167" s="383">
        <f>(IF(DASHBOARD!$J$2=AG7,DASHBOARD!$V$480,IF(DASHBOARD!$J$2=0,0,AG167)))</f>
        <v/>
      </c>
      <c r="AH167" s="383">
        <f>(IF(DASHBOARD!$J$2=AH7,DASHBOARD!$V$480,IF(DASHBOARD!$J$2=0,0,AH167)))</f>
        <v/>
      </c>
      <c r="AI167" s="383">
        <f>(IF(DASHBOARD!$J$2=AI7,DASHBOARD!$V$480,IF(DASHBOARD!$J$2=0,0,AI167)))</f>
        <v/>
      </c>
      <c r="AJ167" s="383">
        <f>(IF(DASHBOARD!$J$2=AJ7,DASHBOARD!$V$480,IF(DASHBOARD!$J$2=0,0,AJ167)))</f>
        <v/>
      </c>
      <c r="AK167" s="383">
        <f>(IF(DASHBOARD!$J$2=AK7,DASHBOARD!$V$480,IF(DASHBOARD!$J$2=0,0,AK167)))</f>
        <v/>
      </c>
      <c r="AL167" s="383">
        <f>(IF(DASHBOARD!$J$2=AL7,DASHBOARD!$V$480,IF(DASHBOARD!$J$2=0,0,AL167)))</f>
        <v/>
      </c>
      <c r="AM167" s="383">
        <f>(IF(DASHBOARD!$J$2=AM7,DASHBOARD!$V$480,IF(DASHBOARD!$J$2=0,0,AM167)))</f>
        <v/>
      </c>
      <c r="AN167" s="383">
        <f>(IF(DASHBOARD!$J$2=AN7,DASHBOARD!$V$480,IF(DASHBOARD!$J$2=0,0,AN167)))</f>
        <v/>
      </c>
      <c r="AO167" s="383">
        <f>(IF(DASHBOARD!$J$2=AO7,DASHBOARD!$V$480,IF(DASHBOARD!$J$2=0,0,AO167)))</f>
        <v/>
      </c>
      <c r="AP167" s="383">
        <f>(IF(DASHBOARD!$J$2=AP7,DASHBOARD!$V$480,IF(DASHBOARD!$J$2=0,0,AP167)))</f>
        <v/>
      </c>
      <c r="AQ167" s="383">
        <f>(IF(DASHBOARD!$J$2=AQ7,DASHBOARD!$V$480,IF(DASHBOARD!$J$2=0,0,AQ167)))</f>
        <v/>
      </c>
      <c r="AR167" s="383">
        <f>(IF(DASHBOARD!$J$2=AR7,DASHBOARD!$V$480,IF(DASHBOARD!$J$2=0,0,AR167)))</f>
        <v/>
      </c>
      <c r="AS167" s="383">
        <f>(IF(DASHBOARD!$J$2=AS7,DASHBOARD!$V$480,IF(DASHBOARD!$J$2=0,0,AS167)))</f>
        <v/>
      </c>
      <c r="AT167" s="383">
        <f>(IF(DASHBOARD!$J$2=AT7,DASHBOARD!$V$480,IF(DASHBOARD!$J$2=0,0,AT167)))</f>
        <v/>
      </c>
      <c r="AU167" s="383">
        <f>(IF(DASHBOARD!$J$2=AU7,DASHBOARD!$V$480,IF(DASHBOARD!$J$2=0,0,AU167)))</f>
        <v/>
      </c>
      <c r="AV167" s="383">
        <f>(IF(DASHBOARD!$J$2=AV7,DASHBOARD!$V$480,IF(DASHBOARD!$J$2=0,0,AV167)))</f>
        <v/>
      </c>
      <c r="AW167" s="383">
        <f>(IF(DASHBOARD!$J$2=AW7,DASHBOARD!$V$480,IF(DASHBOARD!$J$2=0,0,AW167)))</f>
        <v/>
      </c>
      <c r="AX167" s="383">
        <f>(IF(DASHBOARD!$J$2=AX7,DASHBOARD!$V$480,IF(DASHBOARD!$J$2=0,0,AX167)))</f>
        <v/>
      </c>
      <c r="AY167" s="383">
        <f>(IF(DASHBOARD!$J$2=AY7,DASHBOARD!$V$480,IF(DASHBOARD!$J$2=0,0,AY167)))</f>
        <v/>
      </c>
      <c r="AZ167" s="383">
        <f>(IF(DASHBOARD!$J$2=AZ7,DASHBOARD!$V$480,IF(DASHBOARD!$J$2=0,0,AZ167)))</f>
        <v/>
      </c>
      <c r="BA167" s="383">
        <f>(IF(DASHBOARD!$J$2=BA7,DASHBOARD!$V$480,IF(DASHBOARD!$J$2=0,0,BA167)))</f>
        <v/>
      </c>
      <c r="BB167" s="384">
        <f>IF(SUM(F167:BA167)&lt;&gt;0,AVERAGEIF(F167:BA167,"&gt;0",F167:BA167),0)</f>
        <v/>
      </c>
      <c r="BC167" s="147" t="n"/>
      <c r="BD167" s="385">
        <f>MAXA(F167:BA167)</f>
        <v/>
      </c>
      <c r="BE167" s="1461">
        <f>IF(BD167&lt;&gt;0,VLOOKUP(BD167,$F$10:$BA$10,MATCH(BD167,F167:BA167,0)),"")</f>
        <v/>
      </c>
      <c r="BF167" s="385">
        <f t="array" ref="BF167">MIN(IF(F167:BA167&gt;0,F167:BA167))</f>
        <v/>
      </c>
      <c r="BG167" s="1461">
        <f>IF(BF167&lt;&gt;0,VLOOKUP(BF167,$F$10:$BA$10,MATCH($BF167,$F167:$BA167,0)),"")</f>
        <v/>
      </c>
      <c r="BI167" s="1368">
        <f>HLOOKUP($BI$9,$S$10:$AI$443,1+$BL167,TRUE)</f>
        <v/>
      </c>
      <c r="BJ167" s="1369">
        <f>HLOOKUP($BJ$9,$AJ$10:$AW$443,1+$BL167,TRUE)</f>
        <v/>
      </c>
      <c r="BK167" s="151" t="n"/>
      <c r="BL167" s="408">
        <f>BL166+1</f>
        <v/>
      </c>
      <c r="BM167" s="399" t="n"/>
    </row>
    <row r="168" ht="20.25" customHeight="1" s="18" thickBot="1" thickTop="1">
      <c r="B168" s="1370" t="n"/>
      <c r="C168" s="1381" t="n"/>
      <c r="D168" s="230" t="n"/>
      <c r="E168" s="402" t="inlineStr">
        <is>
          <t>Pltu Jeneponto 3,4 # 1, 150</t>
        </is>
      </c>
      <c r="F168" s="383">
        <f>(IF(DASHBOARD!$J$2=F7,DASHBOARD!$V$481,IF(DASHBOARD!$J$2=0,0,F168)))</f>
        <v/>
      </c>
      <c r="G168" s="383">
        <f>(IF(DASHBOARD!$J$2=G7,DASHBOARD!$V$481,IF(DASHBOARD!$J$2=0,0,G168)))</f>
        <v/>
      </c>
      <c r="H168" s="383">
        <f>(IF(DASHBOARD!$J$2=H7,DASHBOARD!$V$481,IF(DASHBOARD!$J$2=0,0,H168)))</f>
        <v/>
      </c>
      <c r="I168" s="383">
        <f>(IF(DASHBOARD!$J$2=I7,DASHBOARD!$V$481,IF(DASHBOARD!$J$2=0,0,I168)))</f>
        <v/>
      </c>
      <c r="J168" s="383">
        <f>(IF(DASHBOARD!$J$2=J7,DASHBOARD!$V$481,IF(DASHBOARD!$J$2=0,0,J168)))</f>
        <v/>
      </c>
      <c r="K168" s="383">
        <f>(IF(DASHBOARD!$J$2=K7,DASHBOARD!$V$481,IF(DASHBOARD!$J$2=0,0,K168)))</f>
        <v/>
      </c>
      <c r="L168" s="383">
        <f>(IF(DASHBOARD!$J$2=L7,DASHBOARD!$V$481,IF(DASHBOARD!$J$2=0,0,L168)))</f>
        <v/>
      </c>
      <c r="M168" s="383">
        <f>(IF(DASHBOARD!$J$2=M7,DASHBOARD!$V$481,IF(DASHBOARD!$J$2=0,0,M168)))</f>
        <v/>
      </c>
      <c r="N168" s="383">
        <f>(IF(DASHBOARD!$J$2=N7,DASHBOARD!$V$481,IF(DASHBOARD!$J$2=0,0,N168)))</f>
        <v/>
      </c>
      <c r="O168" s="383">
        <f>(IF(DASHBOARD!$J$2=O7,DASHBOARD!$V$481,IF(DASHBOARD!$J$2=0,0,O168)))</f>
        <v/>
      </c>
      <c r="P168" s="383">
        <f>(IF(DASHBOARD!$J$2=P7,DASHBOARD!$V$481,IF(DASHBOARD!$J$2=0,0,P168)))</f>
        <v/>
      </c>
      <c r="Q168" s="383">
        <f>(IF(DASHBOARD!$J$2=Q7,DASHBOARD!$V$481,IF(DASHBOARD!$J$2=0,0,Q168)))</f>
        <v/>
      </c>
      <c r="R168" s="383">
        <f>(IF(DASHBOARD!$J$2=R7,DASHBOARD!$V$481,IF(DASHBOARD!$J$2=0,0,R168)))</f>
        <v/>
      </c>
      <c r="S168" s="383">
        <f>(IF(DASHBOARD!$J$2=S7,DASHBOARD!$V$481,IF(DASHBOARD!$J$2=0,0,S168)))</f>
        <v/>
      </c>
      <c r="T168" s="383">
        <f>(IF(DASHBOARD!$J$2=T7,DASHBOARD!$V$481,IF(DASHBOARD!$J$2=0,0,T168)))</f>
        <v/>
      </c>
      <c r="U168" s="383">
        <f>(IF(DASHBOARD!$J$2=U7,DASHBOARD!$V$481,IF(DASHBOARD!$J$2=0,0,U168)))</f>
        <v/>
      </c>
      <c r="V168" s="383">
        <f>(IF(DASHBOARD!$J$2=V7,DASHBOARD!$V$481,IF(DASHBOARD!$J$2=0,0,V168)))</f>
        <v/>
      </c>
      <c r="W168" s="383">
        <f>(IF(DASHBOARD!$J$2=W7,DASHBOARD!$V$481,IF(DASHBOARD!$J$2=0,0,W168)))</f>
        <v/>
      </c>
      <c r="X168" s="383">
        <f>(IF(DASHBOARD!$J$2=X7,DASHBOARD!$V$481,IF(DASHBOARD!$J$2=0,0,X168)))</f>
        <v/>
      </c>
      <c r="Y168" s="383">
        <f>(IF(DASHBOARD!$J$2=Y7,DASHBOARD!$V$481,IF(DASHBOARD!$J$2=0,0,Y168)))</f>
        <v/>
      </c>
      <c r="Z168" s="383">
        <f>(IF(DASHBOARD!$J$2=Z7,DASHBOARD!$V$481,IF(DASHBOARD!$J$2=0,0,Z168)))</f>
        <v/>
      </c>
      <c r="AA168" s="383">
        <f>(IF(DASHBOARD!$J$2=AA7,DASHBOARD!$V$481,IF(DASHBOARD!$J$2=0,0,AA168)))</f>
        <v/>
      </c>
      <c r="AB168" s="383">
        <f>(IF(DASHBOARD!$J$2=AB7,DASHBOARD!$V$481,IF(DASHBOARD!$J$2=0,0,AB168)))</f>
        <v/>
      </c>
      <c r="AC168" s="383">
        <f>(IF(DASHBOARD!$J$2=AC7,DASHBOARD!$V$481,IF(DASHBOARD!$J$2=0,0,AC168)))</f>
        <v/>
      </c>
      <c r="AD168" s="383">
        <f>(IF(DASHBOARD!$J$2=AD7,DASHBOARD!$V$481,IF(DASHBOARD!$J$2=0,0,AD168)))</f>
        <v/>
      </c>
      <c r="AE168" s="383">
        <f>(IF(DASHBOARD!$J$2=AE7,DASHBOARD!$V$481,IF(DASHBOARD!$J$2=0,0,AE168)))</f>
        <v/>
      </c>
      <c r="AF168" s="383">
        <f>(IF(DASHBOARD!$J$2=AF7,DASHBOARD!$V$481,IF(DASHBOARD!$J$2=0,0,AF168)))</f>
        <v/>
      </c>
      <c r="AG168" s="383">
        <f>(IF(DASHBOARD!$J$2=AG7,DASHBOARD!$V$481,IF(DASHBOARD!$J$2=0,0,AG168)))</f>
        <v/>
      </c>
      <c r="AH168" s="383">
        <f>(IF(DASHBOARD!$J$2=AH7,DASHBOARD!$V$481,IF(DASHBOARD!$J$2=0,0,AH168)))</f>
        <v/>
      </c>
      <c r="AI168" s="383">
        <f>(IF(DASHBOARD!$J$2=AI7,DASHBOARD!$V$481,IF(DASHBOARD!$J$2=0,0,AI168)))</f>
        <v/>
      </c>
      <c r="AJ168" s="383">
        <f>(IF(DASHBOARD!$J$2=AJ7,DASHBOARD!$V$481,IF(DASHBOARD!$J$2=0,0,AJ168)))</f>
        <v/>
      </c>
      <c r="AK168" s="383">
        <f>(IF(DASHBOARD!$J$2=AK7,DASHBOARD!$V$481,IF(DASHBOARD!$J$2=0,0,AK168)))</f>
        <v/>
      </c>
      <c r="AL168" s="383">
        <f>(IF(DASHBOARD!$J$2=AL7,DASHBOARD!$V$481,IF(DASHBOARD!$J$2=0,0,AL168)))</f>
        <v/>
      </c>
      <c r="AM168" s="383">
        <f>(IF(DASHBOARD!$J$2=AM7,DASHBOARD!$V$481,IF(DASHBOARD!$J$2=0,0,AM168)))</f>
        <v/>
      </c>
      <c r="AN168" s="383">
        <f>(IF(DASHBOARD!$J$2=AN7,DASHBOARD!$V$481,IF(DASHBOARD!$J$2=0,0,AN168)))</f>
        <v/>
      </c>
      <c r="AO168" s="383">
        <f>(IF(DASHBOARD!$J$2=AO7,DASHBOARD!$V$481,IF(DASHBOARD!$J$2=0,0,AO168)))</f>
        <v/>
      </c>
      <c r="AP168" s="383">
        <f>(IF(DASHBOARD!$J$2=AP7,DASHBOARD!$V$481,IF(DASHBOARD!$J$2=0,0,AP168)))</f>
        <v/>
      </c>
      <c r="AQ168" s="383">
        <f>(IF(DASHBOARD!$J$2=AQ7,DASHBOARD!$V$481,IF(DASHBOARD!$J$2=0,0,AQ168)))</f>
        <v/>
      </c>
      <c r="AR168" s="383">
        <f>(IF(DASHBOARD!$J$2=AR7,DASHBOARD!$V$481,IF(DASHBOARD!$J$2=0,0,AR168)))</f>
        <v/>
      </c>
      <c r="AS168" s="383">
        <f>(IF(DASHBOARD!$J$2=AS7,DASHBOARD!$V$481,IF(DASHBOARD!$J$2=0,0,AS168)))</f>
        <v/>
      </c>
      <c r="AT168" s="383">
        <f>(IF(DASHBOARD!$J$2=AT7,DASHBOARD!$V$481,IF(DASHBOARD!$J$2=0,0,AT168)))</f>
        <v/>
      </c>
      <c r="AU168" s="383">
        <f>(IF(DASHBOARD!$J$2=AU7,DASHBOARD!$V$481,IF(DASHBOARD!$J$2=0,0,AU168)))</f>
        <v/>
      </c>
      <c r="AV168" s="383">
        <f>(IF(DASHBOARD!$J$2=AV7,DASHBOARD!$V$481,IF(DASHBOARD!$J$2=0,0,AV168)))</f>
        <v/>
      </c>
      <c r="AW168" s="383">
        <f>(IF(DASHBOARD!$J$2=AW7,DASHBOARD!$V$481,IF(DASHBOARD!$J$2=0,0,AW168)))</f>
        <v/>
      </c>
      <c r="AX168" s="383">
        <f>(IF(DASHBOARD!$J$2=AX7,DASHBOARD!$V$481,IF(DASHBOARD!$J$2=0,0,AX168)))</f>
        <v/>
      </c>
      <c r="AY168" s="383">
        <f>(IF(DASHBOARD!$J$2=AY7,DASHBOARD!$V$481,IF(DASHBOARD!$J$2=0,0,AY168)))</f>
        <v/>
      </c>
      <c r="AZ168" s="383">
        <f>(IF(DASHBOARD!$J$2=AZ7,DASHBOARD!$V$481,IF(DASHBOARD!$J$2=0,0,AZ168)))</f>
        <v/>
      </c>
      <c r="BA168" s="383">
        <f>(IF(DASHBOARD!$J$2=BA7,DASHBOARD!$V$481,IF(DASHBOARD!$J$2=0,0,BA168)))</f>
        <v/>
      </c>
      <c r="BB168" s="384">
        <f>IF(SUM(F168:BA168)&lt;&gt;0,AVERAGEIF(F168:BA168,"&gt;0",F168:BA168),0)</f>
        <v/>
      </c>
      <c r="BC168" s="147" t="n"/>
      <c r="BD168" s="385">
        <f>MAXA(F168:BA168)</f>
        <v/>
      </c>
      <c r="BE168" s="1461">
        <f>IF(BD168&lt;&gt;0,VLOOKUP(BD168,$F$10:$BA$10,MATCH(BD168,F168:BA168,0)),"")</f>
        <v/>
      </c>
      <c r="BF168" s="385">
        <f t="array" ref="BF168">MIN(IF(F168:BA168&gt;0,F168:BA168))</f>
        <v/>
      </c>
      <c r="BG168" s="1461">
        <f>IF(BF168&lt;&gt;0,VLOOKUP(BF168,$F$10:$BA$10,MATCH($BF168,$F168:$BA168,0)),"")</f>
        <v/>
      </c>
      <c r="BI168" s="1368">
        <f>HLOOKUP($BI$9,$S$10:$AI$443,1+$BL168,TRUE)</f>
        <v/>
      </c>
      <c r="BJ168" s="1369">
        <f>HLOOKUP($BJ$9,$AJ$10:$AW$443,1+$BL168,TRUE)</f>
        <v/>
      </c>
      <c r="BK168" s="151" t="n"/>
      <c r="BL168" s="408">
        <f>BL167+1</f>
        <v/>
      </c>
      <c r="BM168" s="399" t="n"/>
    </row>
    <row r="169" ht="20.25" customHeight="1" s="18" thickBot="1" thickTop="1">
      <c r="B169" s="1370" t="n"/>
      <c r="C169" s="1395" t="n"/>
      <c r="D169" s="230" t="n"/>
      <c r="E169" s="402" t="inlineStr">
        <is>
          <t>Pltu Jeneponto 3,4 # 2, 150</t>
        </is>
      </c>
      <c r="F169" s="383">
        <f>(IF(DASHBOARD!$J$2=F7,DASHBOARD!$V$482,IF(DASHBOARD!$J$2=0,0,F169)))</f>
        <v/>
      </c>
      <c r="G169" s="383">
        <f>(IF(DASHBOARD!$J$2=G7,DASHBOARD!$V$482,IF(DASHBOARD!$J$2=0,0,G169)))</f>
        <v/>
      </c>
      <c r="H169" s="383">
        <f>(IF(DASHBOARD!$J$2=H7,DASHBOARD!$V$482,IF(DASHBOARD!$J$2=0,0,H169)))</f>
        <v/>
      </c>
      <c r="I169" s="383">
        <f>(IF(DASHBOARD!$J$2=I7,DASHBOARD!$V$482,IF(DASHBOARD!$J$2=0,0,I169)))</f>
        <v/>
      </c>
      <c r="J169" s="383">
        <f>(IF(DASHBOARD!$J$2=J7,DASHBOARD!$V$482,IF(DASHBOARD!$J$2=0,0,J169)))</f>
        <v/>
      </c>
      <c r="K169" s="383">
        <f>(IF(DASHBOARD!$J$2=K7,DASHBOARD!$V$482,IF(DASHBOARD!$J$2=0,0,K169)))</f>
        <v/>
      </c>
      <c r="L169" s="383">
        <f>(IF(DASHBOARD!$J$2=L7,DASHBOARD!$V$482,IF(DASHBOARD!$J$2=0,0,L169)))</f>
        <v/>
      </c>
      <c r="M169" s="383">
        <f>(IF(DASHBOARD!$J$2=M7,DASHBOARD!$V$482,IF(DASHBOARD!$J$2=0,0,M169)))</f>
        <v/>
      </c>
      <c r="N169" s="383">
        <f>(IF(DASHBOARD!$J$2=N7,DASHBOARD!$V$482,IF(DASHBOARD!$J$2=0,0,N169)))</f>
        <v/>
      </c>
      <c r="O169" s="383">
        <f>(IF(DASHBOARD!$J$2=O7,DASHBOARD!$V$482,IF(DASHBOARD!$J$2=0,0,O169)))</f>
        <v/>
      </c>
      <c r="P169" s="383">
        <f>(IF(DASHBOARD!$J$2=P7,DASHBOARD!$V$482,IF(DASHBOARD!$J$2=0,0,P169)))</f>
        <v/>
      </c>
      <c r="Q169" s="383">
        <f>(IF(DASHBOARD!$J$2=Q7,DASHBOARD!$V$482,IF(DASHBOARD!$J$2=0,0,Q169)))</f>
        <v/>
      </c>
      <c r="R169" s="383">
        <f>(IF(DASHBOARD!$J$2=R7,DASHBOARD!$V$482,IF(DASHBOARD!$J$2=0,0,R169)))</f>
        <v/>
      </c>
      <c r="S169" s="383">
        <f>(IF(DASHBOARD!$J$2=S7,DASHBOARD!$V$482,IF(DASHBOARD!$J$2=0,0,S169)))</f>
        <v/>
      </c>
      <c r="T169" s="383">
        <f>(IF(DASHBOARD!$J$2=T7,DASHBOARD!$V$482,IF(DASHBOARD!$J$2=0,0,T169)))</f>
        <v/>
      </c>
      <c r="U169" s="383">
        <f>(IF(DASHBOARD!$J$2=U7,DASHBOARD!$V$482,IF(DASHBOARD!$J$2=0,0,U169)))</f>
        <v/>
      </c>
      <c r="V169" s="383">
        <f>(IF(DASHBOARD!$J$2=V7,DASHBOARD!$V$482,IF(DASHBOARD!$J$2=0,0,V169)))</f>
        <v/>
      </c>
      <c r="W169" s="383">
        <f>(IF(DASHBOARD!$J$2=W7,DASHBOARD!$V$482,IF(DASHBOARD!$J$2=0,0,W169)))</f>
        <v/>
      </c>
      <c r="X169" s="383">
        <f>(IF(DASHBOARD!$J$2=X7,DASHBOARD!$V$482,IF(DASHBOARD!$J$2=0,0,X169)))</f>
        <v/>
      </c>
      <c r="Y169" s="383">
        <f>(IF(DASHBOARD!$J$2=Y7,DASHBOARD!$V$482,IF(DASHBOARD!$J$2=0,0,Y169)))</f>
        <v/>
      </c>
      <c r="Z169" s="383">
        <f>(IF(DASHBOARD!$J$2=Z7,DASHBOARD!$V$482,IF(DASHBOARD!$J$2=0,0,Z169)))</f>
        <v/>
      </c>
      <c r="AA169" s="383">
        <f>(IF(DASHBOARD!$J$2=AA7,DASHBOARD!$V$482,IF(DASHBOARD!$J$2=0,0,AA169)))</f>
        <v/>
      </c>
      <c r="AB169" s="383">
        <f>(IF(DASHBOARD!$J$2=AB7,DASHBOARD!$V$482,IF(DASHBOARD!$J$2=0,0,AB169)))</f>
        <v/>
      </c>
      <c r="AC169" s="383">
        <f>(IF(DASHBOARD!$J$2=AC7,DASHBOARD!$V$482,IF(DASHBOARD!$J$2=0,0,AC169)))</f>
        <v/>
      </c>
      <c r="AD169" s="383">
        <f>(IF(DASHBOARD!$J$2=AD7,DASHBOARD!$V$482,IF(DASHBOARD!$J$2=0,0,AD169)))</f>
        <v/>
      </c>
      <c r="AE169" s="383">
        <f>(IF(DASHBOARD!$J$2=AE7,DASHBOARD!$V$482,IF(DASHBOARD!$J$2=0,0,AE169)))</f>
        <v/>
      </c>
      <c r="AF169" s="383">
        <f>(IF(DASHBOARD!$J$2=AF7,DASHBOARD!$V$482,IF(DASHBOARD!$J$2=0,0,AF169)))</f>
        <v/>
      </c>
      <c r="AG169" s="383">
        <f>(IF(DASHBOARD!$J$2=AG7,DASHBOARD!$V$482,IF(DASHBOARD!$J$2=0,0,AG169)))</f>
        <v/>
      </c>
      <c r="AH169" s="383">
        <f>(IF(DASHBOARD!$J$2=AH7,DASHBOARD!$V$482,IF(DASHBOARD!$J$2=0,0,AH169)))</f>
        <v/>
      </c>
      <c r="AI169" s="383">
        <f>(IF(DASHBOARD!$J$2=AI7,DASHBOARD!$V$482,IF(DASHBOARD!$J$2=0,0,AI169)))</f>
        <v/>
      </c>
      <c r="AJ169" s="383">
        <f>(IF(DASHBOARD!$J$2=AJ7,DASHBOARD!$V$482,IF(DASHBOARD!$J$2=0,0,AJ169)))</f>
        <v/>
      </c>
      <c r="AK169" s="383">
        <f>(IF(DASHBOARD!$J$2=AK7,DASHBOARD!$V$482,IF(DASHBOARD!$J$2=0,0,AK169)))</f>
        <v/>
      </c>
      <c r="AL169" s="383">
        <f>(IF(DASHBOARD!$J$2=AL7,DASHBOARD!$V$482,IF(DASHBOARD!$J$2=0,0,AL169)))</f>
        <v/>
      </c>
      <c r="AM169" s="383">
        <f>(IF(DASHBOARD!$J$2=AM7,DASHBOARD!$V$482,IF(DASHBOARD!$J$2=0,0,AM169)))</f>
        <v/>
      </c>
      <c r="AN169" s="383">
        <f>(IF(DASHBOARD!$J$2=AN7,DASHBOARD!$V$482,IF(DASHBOARD!$J$2=0,0,AN169)))</f>
        <v/>
      </c>
      <c r="AO169" s="383">
        <f>(IF(DASHBOARD!$J$2=AO7,DASHBOARD!$V$482,IF(DASHBOARD!$J$2=0,0,AO169)))</f>
        <v/>
      </c>
      <c r="AP169" s="383">
        <f>(IF(DASHBOARD!$J$2=AP7,DASHBOARD!$V$482,IF(DASHBOARD!$J$2=0,0,AP169)))</f>
        <v/>
      </c>
      <c r="AQ169" s="383">
        <f>(IF(DASHBOARD!$J$2=AQ7,DASHBOARD!$V$482,IF(DASHBOARD!$J$2=0,0,AQ169)))</f>
        <v/>
      </c>
      <c r="AR169" s="383">
        <f>(IF(DASHBOARD!$J$2=AR7,DASHBOARD!$V$482,IF(DASHBOARD!$J$2=0,0,AR169)))</f>
        <v/>
      </c>
      <c r="AS169" s="383">
        <f>(IF(DASHBOARD!$J$2=AS7,DASHBOARD!$V$482,IF(DASHBOARD!$J$2=0,0,AS169)))</f>
        <v/>
      </c>
      <c r="AT169" s="383">
        <f>(IF(DASHBOARD!$J$2=AT7,DASHBOARD!$V$482,IF(DASHBOARD!$J$2=0,0,AT169)))</f>
        <v/>
      </c>
      <c r="AU169" s="383">
        <f>(IF(DASHBOARD!$J$2=AU7,DASHBOARD!$V$482,IF(DASHBOARD!$J$2=0,0,AU169)))</f>
        <v/>
      </c>
      <c r="AV169" s="383">
        <f>(IF(DASHBOARD!$J$2=AV7,DASHBOARD!$V$482,IF(DASHBOARD!$J$2=0,0,AV169)))</f>
        <v/>
      </c>
      <c r="AW169" s="383">
        <f>(IF(DASHBOARD!$J$2=AW7,DASHBOARD!$V$482,IF(DASHBOARD!$J$2=0,0,AW169)))</f>
        <v/>
      </c>
      <c r="AX169" s="383">
        <f>(IF(DASHBOARD!$J$2=AX7,DASHBOARD!$V$482,IF(DASHBOARD!$J$2=0,0,AX169)))</f>
        <v/>
      </c>
      <c r="AY169" s="383">
        <f>(IF(DASHBOARD!$J$2=AY7,DASHBOARD!$V$482,IF(DASHBOARD!$J$2=0,0,AY169)))</f>
        <v/>
      </c>
      <c r="AZ169" s="383">
        <f>(IF(DASHBOARD!$J$2=AZ7,DASHBOARD!$V$482,IF(DASHBOARD!$J$2=0,0,AZ169)))</f>
        <v/>
      </c>
      <c r="BA169" s="383">
        <f>(IF(DASHBOARD!$J$2=BA7,DASHBOARD!$V$482,IF(DASHBOARD!$J$2=0,0,BA169)))</f>
        <v/>
      </c>
      <c r="BB169" s="384">
        <f>IF(SUM(F169:BA169)&lt;&gt;0,AVERAGEIF(F169:BA169,"&gt;0",F169:BA169),0)</f>
        <v/>
      </c>
      <c r="BC169" s="147" t="n"/>
      <c r="BD169" s="385">
        <f>MAXA(F169:BA169)</f>
        <v/>
      </c>
      <c r="BE169" s="1461">
        <f>IF(BD169&lt;&gt;0,VLOOKUP(BD169,$F$10:$BA$10,MATCH(BD169,F169:BA169,0)),"")</f>
        <v/>
      </c>
      <c r="BF169" s="385">
        <f t="array" ref="BF169">MIN(IF(F169:BA169&gt;0,F169:BA169))</f>
        <v/>
      </c>
      <c r="BG169" s="1461">
        <f>IF(BF169&lt;&gt;0,VLOOKUP(BF169,$F$10:$BA$10,MATCH($BF169,$F169:$BA169,0)),"")</f>
        <v/>
      </c>
      <c r="BI169" s="1368">
        <f>HLOOKUP($BI$9,$S$10:$AI$443,1+$BL169,TRUE)</f>
        <v/>
      </c>
      <c r="BJ169" s="1369">
        <f>HLOOKUP($BJ$9,$AJ$10:$AW$443,1+$BL169,TRUE)</f>
        <v/>
      </c>
      <c r="BK169" s="151" t="n"/>
      <c r="BL169" s="408">
        <f>BL168+1</f>
        <v/>
      </c>
      <c r="BM169" s="399" t="n"/>
    </row>
    <row r="170" ht="20.25" customHeight="1" s="18" thickBot="1" thickTop="1">
      <c r="B170" s="1370" t="n"/>
      <c r="C170" s="1098" t="n"/>
      <c r="D170" s="423" t="n"/>
      <c r="E170" s="388" t="n"/>
      <c r="F170" s="383" t="n"/>
      <c r="G170" s="383" t="n"/>
      <c r="H170" s="383" t="n"/>
      <c r="I170" s="383" t="n"/>
      <c r="J170" s="383" t="n"/>
      <c r="K170" s="383" t="n"/>
      <c r="L170" s="383" t="n"/>
      <c r="M170" s="383" t="n"/>
      <c r="N170" s="383" t="n"/>
      <c r="O170" s="383" t="n"/>
      <c r="P170" s="383" t="n"/>
      <c r="Q170" s="383" t="n"/>
      <c r="R170" s="383" t="n"/>
      <c r="S170" s="383" t="n"/>
      <c r="T170" s="383" t="n"/>
      <c r="U170" s="383" t="n"/>
      <c r="V170" s="383" t="n"/>
      <c r="W170" s="383" t="n"/>
      <c r="X170" s="383" t="n"/>
      <c r="Y170" s="383" t="n"/>
      <c r="Z170" s="383" t="n"/>
      <c r="AA170" s="383" t="n"/>
      <c r="AB170" s="383" t="n"/>
      <c r="AC170" s="383" t="n"/>
      <c r="AD170" s="383" t="n"/>
      <c r="AE170" s="383" t="n"/>
      <c r="AF170" s="383" t="n"/>
      <c r="AG170" s="383" t="n"/>
      <c r="AH170" s="383" t="n"/>
      <c r="AI170" s="383" t="n"/>
      <c r="AJ170" s="383" t="n"/>
      <c r="AK170" s="383" t="n"/>
      <c r="AL170" s="383" t="n"/>
      <c r="AM170" s="383" t="n"/>
      <c r="AN170" s="383" t="n"/>
      <c r="AO170" s="383" t="n"/>
      <c r="AP170" s="383" t="n"/>
      <c r="AQ170" s="383" t="n"/>
      <c r="AR170" s="383" t="n"/>
      <c r="AS170" s="383" t="n"/>
      <c r="AT170" s="383" t="n"/>
      <c r="AU170" s="383" t="n"/>
      <c r="AV170" s="383" t="n"/>
      <c r="AW170" s="383" t="n"/>
      <c r="AX170" s="383" t="n"/>
      <c r="AY170" s="383" t="n"/>
      <c r="AZ170" s="383" t="n"/>
      <c r="BA170" s="383" t="n"/>
      <c r="BB170" s="718" t="n"/>
      <c r="BC170" s="147" t="n"/>
      <c r="BD170" s="719" t="n"/>
      <c r="BE170" s="1475" t="n"/>
      <c r="BF170" s="719" t="n"/>
      <c r="BG170" s="1475" t="n"/>
      <c r="BI170" s="1473" t="n"/>
      <c r="BJ170" s="1474" t="n"/>
      <c r="BK170" s="151" t="n"/>
      <c r="BL170" s="408" t="n"/>
      <c r="BM170" s="399" t="n"/>
    </row>
    <row r="171" ht="20.25" customHeight="1" s="18" thickBot="1" thickTop="1">
      <c r="B171" s="1370" t="n"/>
      <c r="C171" s="1060" t="inlineStr">
        <is>
          <t>WATAM PONE</t>
        </is>
      </c>
      <c r="D171" s="1471" t="inlineStr">
        <is>
          <t>BULUKUMBA 150</t>
        </is>
      </c>
      <c r="E171" s="412" t="inlineStr">
        <is>
          <t>Bantaeng Switching # 1,150</t>
        </is>
      </c>
      <c r="F171" s="398">
        <f>(IF(DASHBOARD!$J$2=F7,DASHBOARD!$V$759,IF(DASHBOARD!$J$2=0,0,F171)))</f>
        <v/>
      </c>
      <c r="G171" s="398">
        <f>(IF(DASHBOARD!$J$2=G7,DASHBOARD!$V$759,IF(DASHBOARD!$J$2=0,0,G171)))</f>
        <v/>
      </c>
      <c r="H171" s="398">
        <f>(IF(DASHBOARD!$J$2=H7,DASHBOARD!$V$759,IF(DASHBOARD!$J$2=0,0,H171)))</f>
        <v/>
      </c>
      <c r="I171" s="398">
        <f>(IF(DASHBOARD!$J$2=I7,DASHBOARD!$V$759,IF(DASHBOARD!$J$2=0,0,I171)))</f>
        <v/>
      </c>
      <c r="J171" s="398">
        <f>(IF(DASHBOARD!$J$2=J7,DASHBOARD!$V$759,IF(DASHBOARD!$J$2=0,0,J171)))</f>
        <v/>
      </c>
      <c r="K171" s="398">
        <f>(IF(DASHBOARD!$J$2=K7,DASHBOARD!$V$759,IF(DASHBOARD!$J$2=0,0,K171)))</f>
        <v/>
      </c>
      <c r="L171" s="398">
        <f>(IF(DASHBOARD!$J$2=L7,DASHBOARD!$V$759,IF(DASHBOARD!$J$2=0,0,L171)))</f>
        <v/>
      </c>
      <c r="M171" s="398">
        <f>(IF(DASHBOARD!$J$2=M7,DASHBOARD!$V$759,IF(DASHBOARD!$J$2=0,0,M171)))</f>
        <v/>
      </c>
      <c r="N171" s="398">
        <f>(IF(DASHBOARD!$J$2=N7,DASHBOARD!$V$759,IF(DASHBOARD!$J$2=0,0,N171)))</f>
        <v/>
      </c>
      <c r="O171" s="398">
        <f>(IF(DASHBOARD!$J$2=O7,DASHBOARD!$V$759,IF(DASHBOARD!$J$2=0,0,O171)))</f>
        <v/>
      </c>
      <c r="P171" s="398">
        <f>(IF(DASHBOARD!$J$2=P7,DASHBOARD!$V$759,IF(DASHBOARD!$J$2=0,0,P171)))</f>
        <v/>
      </c>
      <c r="Q171" s="398">
        <f>(IF(DASHBOARD!$J$2=Q7,DASHBOARD!$V$759,IF(DASHBOARD!$J$2=0,0,Q171)))</f>
        <v/>
      </c>
      <c r="R171" s="398">
        <f>(IF(DASHBOARD!$J$2=R7,DASHBOARD!$V$759,IF(DASHBOARD!$J$2=0,0,R171)))</f>
        <v/>
      </c>
      <c r="S171" s="398">
        <f>(IF(DASHBOARD!$J$2=S7,DASHBOARD!$V$759,IF(DASHBOARD!$J$2=0,0,S171)))</f>
        <v/>
      </c>
      <c r="T171" s="398">
        <f>(IF(DASHBOARD!$J$2=T7,DASHBOARD!$V$759,IF(DASHBOARD!$J$2=0,0,T171)))</f>
        <v/>
      </c>
      <c r="U171" s="398">
        <f>(IF(DASHBOARD!$J$2=U7,DASHBOARD!$V$759,IF(DASHBOARD!$J$2=0,0,U171)))</f>
        <v/>
      </c>
      <c r="V171" s="398">
        <f>(IF(DASHBOARD!$J$2=V7,DASHBOARD!$V$759,IF(DASHBOARD!$J$2=0,0,V171)))</f>
        <v/>
      </c>
      <c r="W171" s="398">
        <f>(IF(DASHBOARD!$J$2=W7,DASHBOARD!$V$759,IF(DASHBOARD!$J$2=0,0,W171)))</f>
        <v/>
      </c>
      <c r="X171" s="398">
        <f>(IF(DASHBOARD!$J$2=X7,DASHBOARD!$V$759,IF(DASHBOARD!$J$2=0,0,X171)))</f>
        <v/>
      </c>
      <c r="Y171" s="398">
        <f>(IF(DASHBOARD!$J$2=Y7,DASHBOARD!$V$759,IF(DASHBOARD!$J$2=0,0,Y171)))</f>
        <v/>
      </c>
      <c r="Z171" s="398">
        <f>(IF(DASHBOARD!$J$2=Z7,DASHBOARD!$V$759,IF(DASHBOARD!$J$2=0,0,Z171)))</f>
        <v/>
      </c>
      <c r="AA171" s="398">
        <f>(IF(DASHBOARD!$J$2=AA7,DASHBOARD!$V$759,IF(DASHBOARD!$J$2=0,0,AA171)))</f>
        <v/>
      </c>
      <c r="AB171" s="398">
        <f>(IF(DASHBOARD!$J$2=AB7,DASHBOARD!$V$759,IF(DASHBOARD!$J$2=0,0,AB171)))</f>
        <v/>
      </c>
      <c r="AC171" s="398">
        <f>(IF(DASHBOARD!$J$2=AC7,DASHBOARD!$V$759,IF(DASHBOARD!$J$2=0,0,AC171)))</f>
        <v/>
      </c>
      <c r="AD171" s="398">
        <f>(IF(DASHBOARD!$J$2=AD7,DASHBOARD!$V$759,IF(DASHBOARD!$J$2=0,0,AD171)))</f>
        <v/>
      </c>
      <c r="AE171" s="398">
        <f>(IF(DASHBOARD!$J$2=AE7,DASHBOARD!$V$759,IF(DASHBOARD!$J$2=0,0,AE171)))</f>
        <v/>
      </c>
      <c r="AF171" s="398">
        <f>(IF(DASHBOARD!$J$2=AF7,DASHBOARD!$V$759,IF(DASHBOARD!$J$2=0,0,AF171)))</f>
        <v/>
      </c>
      <c r="AG171" s="398">
        <f>(IF(DASHBOARD!$J$2=AG7,DASHBOARD!$V$759,IF(DASHBOARD!$J$2=0,0,AG171)))</f>
        <v/>
      </c>
      <c r="AH171" s="398">
        <f>(IF(DASHBOARD!$J$2=AH7,DASHBOARD!$V$759,IF(DASHBOARD!$J$2=0,0,AH171)))</f>
        <v/>
      </c>
      <c r="AI171" s="398">
        <f>(IF(DASHBOARD!$J$2=AI7,DASHBOARD!$V$759,IF(DASHBOARD!$J$2=0,0,AI171)))</f>
        <v/>
      </c>
      <c r="AJ171" s="398">
        <f>(IF(DASHBOARD!$J$2=AJ7,DASHBOARD!$V$759,IF(DASHBOARD!$J$2=0,0,AJ171)))</f>
        <v/>
      </c>
      <c r="AK171" s="398">
        <f>(IF(DASHBOARD!$J$2=AK7,DASHBOARD!$V$759,IF(DASHBOARD!$J$2=0,0,AK171)))</f>
        <v/>
      </c>
      <c r="AL171" s="398">
        <f>(IF(DASHBOARD!$J$2=AL7,DASHBOARD!$V$759,IF(DASHBOARD!$J$2=0,0,AL171)))</f>
        <v/>
      </c>
      <c r="AM171" s="398">
        <f>(IF(DASHBOARD!$J$2=AM7,DASHBOARD!$V$759,IF(DASHBOARD!$J$2=0,0,AM171)))</f>
        <v/>
      </c>
      <c r="AN171" s="398">
        <f>(IF(DASHBOARD!$J$2=AN7,DASHBOARD!$V$759,IF(DASHBOARD!$J$2=0,0,AN171)))</f>
        <v/>
      </c>
      <c r="AO171" s="398">
        <f>(IF(DASHBOARD!$J$2=AO7,DASHBOARD!$V$759,IF(DASHBOARD!$J$2=0,0,AO171)))</f>
        <v/>
      </c>
      <c r="AP171" s="398">
        <f>(IF(DASHBOARD!$J$2=AP7,DASHBOARD!$V$759,IF(DASHBOARD!$J$2=0,0,AP171)))</f>
        <v/>
      </c>
      <c r="AQ171" s="398">
        <f>(IF(DASHBOARD!$J$2=AQ7,DASHBOARD!$V$759,IF(DASHBOARD!$J$2=0,0,AQ171)))</f>
        <v/>
      </c>
      <c r="AR171" s="398">
        <f>(IF(DASHBOARD!$J$2=AR7,DASHBOARD!$V$759,IF(DASHBOARD!$J$2=0,0,AR171)))</f>
        <v/>
      </c>
      <c r="AS171" s="398">
        <f>(IF(DASHBOARD!$J$2=AS7,DASHBOARD!$V$759,IF(DASHBOARD!$J$2=0,0,AS171)))</f>
        <v/>
      </c>
      <c r="AT171" s="398">
        <f>(IF(DASHBOARD!$J$2=AT7,DASHBOARD!$V$759,IF(DASHBOARD!$J$2=0,0,AT171)))</f>
        <v/>
      </c>
      <c r="AU171" s="398">
        <f>(IF(DASHBOARD!$J$2=AU7,DASHBOARD!$V$759,IF(DASHBOARD!$J$2=0,0,AU171)))</f>
        <v/>
      </c>
      <c r="AV171" s="398">
        <f>(IF(DASHBOARD!$J$2=AV7,DASHBOARD!$V$759,IF(DASHBOARD!$J$2=0,0,AV171)))</f>
        <v/>
      </c>
      <c r="AW171" s="398">
        <f>(IF(DASHBOARD!$J$2=AW7,DASHBOARD!$V$759,IF(DASHBOARD!$J$2=0,0,AW171)))</f>
        <v/>
      </c>
      <c r="AX171" s="398">
        <f>(IF(DASHBOARD!$J$2=AX7,DASHBOARD!$V$759,IF(DASHBOARD!$J$2=0,0,AX171)))</f>
        <v/>
      </c>
      <c r="AY171" s="398">
        <f>(IF(DASHBOARD!$J$2=AY7,DASHBOARD!$V$759,IF(DASHBOARD!$J$2=0,0,AY171)))</f>
        <v/>
      </c>
      <c r="AZ171" s="398">
        <f>(IF(DASHBOARD!$J$2=AZ7,DASHBOARD!$V$759,IF(DASHBOARD!$J$2=0,0,AZ171)))</f>
        <v/>
      </c>
      <c r="BA171" s="398">
        <f>(IF(DASHBOARD!$J$2=BA7,DASHBOARD!$V$759,IF(DASHBOARD!$J$2=0,0,BA171)))</f>
        <v/>
      </c>
      <c r="BB171" s="411">
        <f>IF(SUM(F171:BA171)&lt;&gt;0,AVERAGEIF(F171:BA171,"&gt;0",F171:BA171),0)</f>
        <v/>
      </c>
      <c r="BC171" s="147" t="n"/>
      <c r="BD171" s="385">
        <f>MAXA(F171:BA171)</f>
        <v/>
      </c>
      <c r="BE171" s="1461">
        <f>IF(BD171&lt;&gt;0,VLOOKUP(BD171,$F$10:$BA$10,MATCH(BD171,F171:BA171,0)),"")</f>
        <v/>
      </c>
      <c r="BF171" s="385">
        <f t="array" ref="BF171">MIN(IF(F171:BA171&gt;0,F171:BA171))</f>
        <v/>
      </c>
      <c r="BG171" s="1461">
        <f>IF(BF171&lt;&gt;0,VLOOKUP(BF171,$F$10:$BA$10,MATCH($BF171,$F171:$BA171,0)),"")</f>
        <v/>
      </c>
      <c r="BI171" s="1368">
        <f>HLOOKUP($BI$9,$S$10:$AI$443,1+$BL171,TRUE)</f>
        <v/>
      </c>
      <c r="BJ171" s="1369">
        <f>HLOOKUP($BJ$9,$AJ$10:$AW$443,1+$BL171,TRUE)</f>
        <v/>
      </c>
      <c r="BK171" s="151" t="n"/>
      <c r="BL171" s="408">
        <f>#REF!+1</f>
        <v/>
      </c>
      <c r="BM171" s="399" t="n"/>
    </row>
    <row r="172" ht="20.25" customHeight="1" s="18" thickBot="1" thickTop="1">
      <c r="B172" s="1370" t="n"/>
      <c r="C172" s="1381" t="n"/>
      <c r="D172" s="1462" t="n"/>
      <c r="E172" s="388" t="inlineStr">
        <is>
          <t>Bantaeng Switching # 2,150</t>
        </is>
      </c>
      <c r="F172" s="383">
        <f>(IF(DASHBOARD!$J$2=F7,DASHBOARD!$V$760,IF(DASHBOARD!$J$2=0,0,F172)))</f>
        <v/>
      </c>
      <c r="G172" s="383">
        <f>(IF(DASHBOARD!$J$2=G7,DASHBOARD!$V$760,IF(DASHBOARD!$J$2=0,0,G172)))</f>
        <v/>
      </c>
      <c r="H172" s="383">
        <f>(IF(DASHBOARD!$J$2=H7,DASHBOARD!$V$760,IF(DASHBOARD!$J$2=0,0,H172)))</f>
        <v/>
      </c>
      <c r="I172" s="383">
        <f>(IF(DASHBOARD!$J$2=I7,DASHBOARD!$V$760,IF(DASHBOARD!$J$2=0,0,I172)))</f>
        <v/>
      </c>
      <c r="J172" s="383">
        <f>(IF(DASHBOARD!$J$2=J7,DASHBOARD!$V$760,IF(DASHBOARD!$J$2=0,0,J172)))</f>
        <v/>
      </c>
      <c r="K172" s="383">
        <f>(IF(DASHBOARD!$J$2=K7,DASHBOARD!$V$760,IF(DASHBOARD!$J$2=0,0,K172)))</f>
        <v/>
      </c>
      <c r="L172" s="383">
        <f>(IF(DASHBOARD!$J$2=L7,DASHBOARD!$V$760,IF(DASHBOARD!$J$2=0,0,L172)))</f>
        <v/>
      </c>
      <c r="M172" s="383">
        <f>(IF(DASHBOARD!$J$2=M7,DASHBOARD!$V$760,IF(DASHBOARD!$J$2=0,0,M172)))</f>
        <v/>
      </c>
      <c r="N172" s="383">
        <f>(IF(DASHBOARD!$J$2=N7,DASHBOARD!$V$760,IF(DASHBOARD!$J$2=0,0,N172)))</f>
        <v/>
      </c>
      <c r="O172" s="383">
        <f>(IF(DASHBOARD!$J$2=O7,DASHBOARD!$V$760,IF(DASHBOARD!$J$2=0,0,O172)))</f>
        <v/>
      </c>
      <c r="P172" s="383">
        <f>(IF(DASHBOARD!$J$2=P7,DASHBOARD!$V$760,IF(DASHBOARD!$J$2=0,0,P172)))</f>
        <v/>
      </c>
      <c r="Q172" s="383">
        <f>(IF(DASHBOARD!$J$2=Q7,DASHBOARD!$V$760,IF(DASHBOARD!$J$2=0,0,Q172)))</f>
        <v/>
      </c>
      <c r="R172" s="383">
        <f>(IF(DASHBOARD!$J$2=R7,DASHBOARD!$V$760,IF(DASHBOARD!$J$2=0,0,R172)))</f>
        <v/>
      </c>
      <c r="S172" s="383">
        <f>(IF(DASHBOARD!$J$2=S7,DASHBOARD!$V$760,IF(DASHBOARD!$J$2=0,0,S172)))</f>
        <v/>
      </c>
      <c r="T172" s="383">
        <f>(IF(DASHBOARD!$J$2=T7,DASHBOARD!$V$760,IF(DASHBOARD!$J$2=0,0,T172)))</f>
        <v/>
      </c>
      <c r="U172" s="383">
        <f>(IF(DASHBOARD!$J$2=U7,DASHBOARD!$V$760,IF(DASHBOARD!$J$2=0,0,U172)))</f>
        <v/>
      </c>
      <c r="V172" s="383">
        <f>(IF(DASHBOARD!$J$2=V7,DASHBOARD!$V$760,IF(DASHBOARD!$J$2=0,0,V172)))</f>
        <v/>
      </c>
      <c r="W172" s="383">
        <f>(IF(DASHBOARD!$J$2=W7,DASHBOARD!$V$760,IF(DASHBOARD!$J$2=0,0,W172)))</f>
        <v/>
      </c>
      <c r="X172" s="383">
        <f>(IF(DASHBOARD!$J$2=X7,DASHBOARD!$V$760,IF(DASHBOARD!$J$2=0,0,X172)))</f>
        <v/>
      </c>
      <c r="Y172" s="383">
        <f>(IF(DASHBOARD!$J$2=Y7,DASHBOARD!$V$760,IF(DASHBOARD!$J$2=0,0,Y172)))</f>
        <v/>
      </c>
      <c r="Z172" s="383">
        <f>(IF(DASHBOARD!$J$2=Z7,DASHBOARD!$V$760,IF(DASHBOARD!$J$2=0,0,Z172)))</f>
        <v/>
      </c>
      <c r="AA172" s="383">
        <f>(IF(DASHBOARD!$J$2=AA7,DASHBOARD!$V$760,IF(DASHBOARD!$J$2=0,0,AA172)))</f>
        <v/>
      </c>
      <c r="AB172" s="383">
        <f>(IF(DASHBOARD!$J$2=AB7,DASHBOARD!$V$760,IF(DASHBOARD!$J$2=0,0,AB172)))</f>
        <v/>
      </c>
      <c r="AC172" s="383">
        <f>(IF(DASHBOARD!$J$2=AC7,DASHBOARD!$V$760,IF(DASHBOARD!$J$2=0,0,AC172)))</f>
        <v/>
      </c>
      <c r="AD172" s="383">
        <f>(IF(DASHBOARD!$J$2=AD7,DASHBOARD!$V$760,IF(DASHBOARD!$J$2=0,0,AD172)))</f>
        <v/>
      </c>
      <c r="AE172" s="383">
        <f>(IF(DASHBOARD!$J$2=AE7,DASHBOARD!$V$760,IF(DASHBOARD!$J$2=0,0,AE172)))</f>
        <v/>
      </c>
      <c r="AF172" s="383">
        <f>(IF(DASHBOARD!$J$2=AF7,DASHBOARD!$V$760,IF(DASHBOARD!$J$2=0,0,AF172)))</f>
        <v/>
      </c>
      <c r="AG172" s="383">
        <f>(IF(DASHBOARD!$J$2=AG7,DASHBOARD!$V$760,IF(DASHBOARD!$J$2=0,0,AG172)))</f>
        <v/>
      </c>
      <c r="AH172" s="383">
        <f>(IF(DASHBOARD!$J$2=AH7,DASHBOARD!$V$760,IF(DASHBOARD!$J$2=0,0,AH172)))</f>
        <v/>
      </c>
      <c r="AI172" s="383">
        <f>(IF(DASHBOARD!$J$2=AI7,DASHBOARD!$V$760,IF(DASHBOARD!$J$2=0,0,AI172)))</f>
        <v/>
      </c>
      <c r="AJ172" s="383">
        <f>(IF(DASHBOARD!$J$2=AJ7,DASHBOARD!$V$760,IF(DASHBOARD!$J$2=0,0,AJ172)))</f>
        <v/>
      </c>
      <c r="AK172" s="383">
        <f>(IF(DASHBOARD!$J$2=AK7,DASHBOARD!$V$760,IF(DASHBOARD!$J$2=0,0,AK172)))</f>
        <v/>
      </c>
      <c r="AL172" s="383">
        <f>(IF(DASHBOARD!$J$2=AL7,DASHBOARD!$V$760,IF(DASHBOARD!$J$2=0,0,AL172)))</f>
        <v/>
      </c>
      <c r="AM172" s="383">
        <f>(IF(DASHBOARD!$J$2=AM7,DASHBOARD!$V$760,IF(DASHBOARD!$J$2=0,0,AM172)))</f>
        <v/>
      </c>
      <c r="AN172" s="383">
        <f>(IF(DASHBOARD!$J$2=AN7,DASHBOARD!$V$760,IF(DASHBOARD!$J$2=0,0,AN172)))</f>
        <v/>
      </c>
      <c r="AO172" s="383">
        <f>(IF(DASHBOARD!$J$2=AO7,DASHBOARD!$V$760,IF(DASHBOARD!$J$2=0,0,AO172)))</f>
        <v/>
      </c>
      <c r="AP172" s="383">
        <f>(IF(DASHBOARD!$J$2=AP7,DASHBOARD!$V$760,IF(DASHBOARD!$J$2=0,0,AP172)))</f>
        <v/>
      </c>
      <c r="AQ172" s="383">
        <f>(IF(DASHBOARD!$J$2=AQ7,DASHBOARD!$V$760,IF(DASHBOARD!$J$2=0,0,AQ172)))</f>
        <v/>
      </c>
      <c r="AR172" s="383">
        <f>(IF(DASHBOARD!$J$2=AR7,DASHBOARD!$V$760,IF(DASHBOARD!$J$2=0,0,AR172)))</f>
        <v/>
      </c>
      <c r="AS172" s="383">
        <f>(IF(DASHBOARD!$J$2=AS7,DASHBOARD!$V$760,IF(DASHBOARD!$J$2=0,0,AS172)))</f>
        <v/>
      </c>
      <c r="AT172" s="383">
        <f>(IF(DASHBOARD!$J$2=AT7,DASHBOARD!$V$760,IF(DASHBOARD!$J$2=0,0,AT172)))</f>
        <v/>
      </c>
      <c r="AU172" s="383">
        <f>(IF(DASHBOARD!$J$2=AU7,DASHBOARD!$V$760,IF(DASHBOARD!$J$2=0,0,AU172)))</f>
        <v/>
      </c>
      <c r="AV172" s="383">
        <f>(IF(DASHBOARD!$J$2=AV7,DASHBOARD!$V$760,IF(DASHBOARD!$J$2=0,0,AV172)))</f>
        <v/>
      </c>
      <c r="AW172" s="383">
        <f>(IF(DASHBOARD!$J$2=AW7,DASHBOARD!$V$760,IF(DASHBOARD!$J$2=0,0,AW172)))</f>
        <v/>
      </c>
      <c r="AX172" s="383">
        <f>(IF(DASHBOARD!$J$2=AX7,DASHBOARD!$V$760,IF(DASHBOARD!$J$2=0,0,AX172)))</f>
        <v/>
      </c>
      <c r="AY172" s="383">
        <f>(IF(DASHBOARD!$J$2=AY7,DASHBOARD!$V$760,IF(DASHBOARD!$J$2=0,0,AY172)))</f>
        <v/>
      </c>
      <c r="AZ172" s="383">
        <f>(IF(DASHBOARD!$J$2=AZ7,DASHBOARD!$V$760,IF(DASHBOARD!$J$2=0,0,AZ172)))</f>
        <v/>
      </c>
      <c r="BA172" s="383">
        <f>(IF(DASHBOARD!$J$2=BA7,DASHBOARD!$V$760,IF(DASHBOARD!$J$2=0,0,BA172)))</f>
        <v/>
      </c>
      <c r="BB172" s="413">
        <f>IF(SUM(F172:BA172)&lt;&gt;0,AVERAGEIF(F172:BA172,"&gt;0",F172:BA172),0)</f>
        <v/>
      </c>
      <c r="BC172" s="147" t="n"/>
      <c r="BD172" s="385">
        <f>MAXA(F172:BA172)</f>
        <v/>
      </c>
      <c r="BE172" s="1461">
        <f>IF(BD172&lt;&gt;0,VLOOKUP(BD172,$F$10:$BA$10,MATCH(BD172,F172:BA172,0)),"")</f>
        <v/>
      </c>
      <c r="BF172" s="385">
        <f t="array" ref="BF172">MIN(IF(F172:BA172&gt;0,F172:BA172))</f>
        <v/>
      </c>
      <c r="BG172" s="1461">
        <f>IF(BF172&lt;&gt;0,VLOOKUP(BF172,$F$10:$BA$10,MATCH($BF172,$F172:$BA172,0)),"")</f>
        <v/>
      </c>
      <c r="BI172" s="1368">
        <f>HLOOKUP($BI$9,$S$10:$AI$443,1+$BL172,TRUE)</f>
        <v/>
      </c>
      <c r="BJ172" s="1369">
        <f>HLOOKUP($BJ$9,$AJ$10:$AW$443,1+$BL172,TRUE)</f>
        <v/>
      </c>
      <c r="BK172" s="151" t="n"/>
      <c r="BL172" s="408">
        <f>BL171+1</f>
        <v/>
      </c>
      <c r="BM172" s="399" t="n"/>
    </row>
    <row r="173" ht="20.25" customHeight="1" s="18" thickBot="1" thickTop="1">
      <c r="B173" s="1370" t="n"/>
      <c r="C173" s="1381" t="n"/>
      <c r="D173" s="1462" t="n"/>
      <c r="E173" s="388" t="inlineStr">
        <is>
          <t>Bone 150</t>
        </is>
      </c>
      <c r="F173" s="383">
        <f>(IF(DASHBOARD!$J$2=F7,DASHBOARD!$V$758,IF(DASHBOARD!$J$2=0,0,F173)))</f>
        <v/>
      </c>
      <c r="G173" s="383">
        <f>(IF(DASHBOARD!$J$2=G7,DASHBOARD!$V$758,IF(DASHBOARD!$J$2=0,0,G173)))</f>
        <v/>
      </c>
      <c r="H173" s="383">
        <f>(IF(DASHBOARD!$J$2=H7,DASHBOARD!$V$758,IF(DASHBOARD!$J$2=0,0,H173)))</f>
        <v/>
      </c>
      <c r="I173" s="383">
        <f>(IF(DASHBOARD!$J$2=I7,DASHBOARD!$V$758,IF(DASHBOARD!$J$2=0,0,I173)))</f>
        <v/>
      </c>
      <c r="J173" s="383">
        <f>(IF(DASHBOARD!$J$2=J7,DASHBOARD!$V$758,IF(DASHBOARD!$J$2=0,0,J173)))</f>
        <v/>
      </c>
      <c r="K173" s="383">
        <f>(IF(DASHBOARD!$J$2=K7,DASHBOARD!$V$758,IF(DASHBOARD!$J$2=0,0,K173)))</f>
        <v/>
      </c>
      <c r="L173" s="383">
        <f>(IF(DASHBOARD!$J$2=L7,DASHBOARD!$V$758,IF(DASHBOARD!$J$2=0,0,L173)))</f>
        <v/>
      </c>
      <c r="M173" s="383">
        <f>(IF(DASHBOARD!$J$2=M7,DASHBOARD!$V$758,IF(DASHBOARD!$J$2=0,0,M173)))</f>
        <v/>
      </c>
      <c r="N173" s="383">
        <f>(IF(DASHBOARD!$J$2=N7,DASHBOARD!$V$758,IF(DASHBOARD!$J$2=0,0,N173)))</f>
        <v/>
      </c>
      <c r="O173" s="383">
        <f>(IF(DASHBOARD!$J$2=O7,DASHBOARD!$V$758,IF(DASHBOARD!$J$2=0,0,O173)))</f>
        <v/>
      </c>
      <c r="P173" s="383">
        <f>(IF(DASHBOARD!$J$2=P7,DASHBOARD!$V$758,IF(DASHBOARD!$J$2=0,0,P173)))</f>
        <v/>
      </c>
      <c r="Q173" s="383">
        <f>(IF(DASHBOARD!$J$2=Q7,DASHBOARD!$V$758,IF(DASHBOARD!$J$2=0,0,Q173)))</f>
        <v/>
      </c>
      <c r="R173" s="383">
        <f>(IF(DASHBOARD!$J$2=R7,DASHBOARD!$V$758,IF(DASHBOARD!$J$2=0,0,R173)))</f>
        <v/>
      </c>
      <c r="S173" s="383">
        <f>(IF(DASHBOARD!$J$2=S7,DASHBOARD!$V$758,IF(DASHBOARD!$J$2=0,0,S173)))</f>
        <v/>
      </c>
      <c r="T173" s="383">
        <f>(IF(DASHBOARD!$J$2=T7,DASHBOARD!$V$758,IF(DASHBOARD!$J$2=0,0,T173)))</f>
        <v/>
      </c>
      <c r="U173" s="383">
        <f>(IF(DASHBOARD!$J$2=U7,DASHBOARD!$V$758,IF(DASHBOARD!$J$2=0,0,U173)))</f>
        <v/>
      </c>
      <c r="V173" s="383">
        <f>(IF(DASHBOARD!$J$2=V7,DASHBOARD!$V$758,IF(DASHBOARD!$J$2=0,0,V173)))</f>
        <v/>
      </c>
      <c r="W173" s="383">
        <f>(IF(DASHBOARD!$J$2=W7,DASHBOARD!$V$758,IF(DASHBOARD!$J$2=0,0,W173)))</f>
        <v/>
      </c>
      <c r="X173" s="383">
        <f>(IF(DASHBOARD!$J$2=X7,DASHBOARD!$V$758,IF(DASHBOARD!$J$2=0,0,X173)))</f>
        <v/>
      </c>
      <c r="Y173" s="383">
        <f>(IF(DASHBOARD!$J$2=Y7,DASHBOARD!$V$758,IF(DASHBOARD!$J$2=0,0,Y173)))</f>
        <v/>
      </c>
      <c r="Z173" s="383">
        <f>(IF(DASHBOARD!$J$2=Z7,DASHBOARD!$V$758,IF(DASHBOARD!$J$2=0,0,Z173)))</f>
        <v/>
      </c>
      <c r="AA173" s="383">
        <f>(IF(DASHBOARD!$J$2=AA7,DASHBOARD!$V$758,IF(DASHBOARD!$J$2=0,0,AA173)))</f>
        <v/>
      </c>
      <c r="AB173" s="383">
        <f>(IF(DASHBOARD!$J$2=AB7,DASHBOARD!$V$758,IF(DASHBOARD!$J$2=0,0,AB173)))</f>
        <v/>
      </c>
      <c r="AC173" s="383">
        <f>(IF(DASHBOARD!$J$2=AC7,DASHBOARD!$V$758,IF(DASHBOARD!$J$2=0,0,AC173)))</f>
        <v/>
      </c>
      <c r="AD173" s="383">
        <f>(IF(DASHBOARD!$J$2=AD7,DASHBOARD!$V$758,IF(DASHBOARD!$J$2=0,0,AD173)))</f>
        <v/>
      </c>
      <c r="AE173" s="383">
        <f>(IF(DASHBOARD!$J$2=AE7,DASHBOARD!$V$758,IF(DASHBOARD!$J$2=0,0,AE173)))</f>
        <v/>
      </c>
      <c r="AF173" s="383">
        <f>(IF(DASHBOARD!$J$2=AF7,DASHBOARD!$V$758,IF(DASHBOARD!$J$2=0,0,AF173)))</f>
        <v/>
      </c>
      <c r="AG173" s="383">
        <f>(IF(DASHBOARD!$J$2=AG7,DASHBOARD!$V$758,IF(DASHBOARD!$J$2=0,0,AG173)))</f>
        <v/>
      </c>
      <c r="AH173" s="383">
        <f>(IF(DASHBOARD!$J$2=AH7,DASHBOARD!$V$758,IF(DASHBOARD!$J$2=0,0,AH173)))</f>
        <v/>
      </c>
      <c r="AI173" s="383">
        <f>(IF(DASHBOARD!$J$2=AI7,DASHBOARD!$V$758,IF(DASHBOARD!$J$2=0,0,AI173)))</f>
        <v/>
      </c>
      <c r="AJ173" s="383">
        <f>(IF(DASHBOARD!$J$2=AJ7,DASHBOARD!$V$758,IF(DASHBOARD!$J$2=0,0,AJ173)))</f>
        <v/>
      </c>
      <c r="AK173" s="383">
        <f>(IF(DASHBOARD!$J$2=AK7,DASHBOARD!$V$758,IF(DASHBOARD!$J$2=0,0,AK173)))</f>
        <v/>
      </c>
      <c r="AL173" s="383">
        <f>(IF(DASHBOARD!$J$2=AL7,DASHBOARD!$V$758,IF(DASHBOARD!$J$2=0,0,AL173)))</f>
        <v/>
      </c>
      <c r="AM173" s="383">
        <f>(IF(DASHBOARD!$J$2=AM7,DASHBOARD!$V$758,IF(DASHBOARD!$J$2=0,0,AM173)))</f>
        <v/>
      </c>
      <c r="AN173" s="383">
        <f>(IF(DASHBOARD!$J$2=AN7,DASHBOARD!$V$758,IF(DASHBOARD!$J$2=0,0,AN173)))</f>
        <v/>
      </c>
      <c r="AO173" s="383">
        <f>(IF(DASHBOARD!$J$2=AO7,DASHBOARD!$V$758,IF(DASHBOARD!$J$2=0,0,AO173)))</f>
        <v/>
      </c>
      <c r="AP173" s="383">
        <f>(IF(DASHBOARD!$J$2=AP7,DASHBOARD!$V$758,IF(DASHBOARD!$J$2=0,0,AP173)))</f>
        <v/>
      </c>
      <c r="AQ173" s="383">
        <f>(IF(DASHBOARD!$J$2=AQ7,DASHBOARD!$V$758,IF(DASHBOARD!$J$2=0,0,AQ173)))</f>
        <v/>
      </c>
      <c r="AR173" s="383">
        <f>(IF(DASHBOARD!$J$2=AR7,DASHBOARD!$V$758,IF(DASHBOARD!$J$2=0,0,AR173)))</f>
        <v/>
      </c>
      <c r="AS173" s="383">
        <f>(IF(DASHBOARD!$J$2=AS7,DASHBOARD!$V$758,IF(DASHBOARD!$J$2=0,0,AS173)))</f>
        <v/>
      </c>
      <c r="AT173" s="383">
        <f>(IF(DASHBOARD!$J$2=AT7,DASHBOARD!$V$758,IF(DASHBOARD!$J$2=0,0,AT173)))</f>
        <v/>
      </c>
      <c r="AU173" s="383">
        <f>(IF(DASHBOARD!$J$2=AU7,DASHBOARD!$V$758,IF(DASHBOARD!$J$2=0,0,AU173)))</f>
        <v/>
      </c>
      <c r="AV173" s="383">
        <f>(IF(DASHBOARD!$J$2=AV7,DASHBOARD!$V$758,IF(DASHBOARD!$J$2=0,0,AV173)))</f>
        <v/>
      </c>
      <c r="AW173" s="383">
        <f>(IF(DASHBOARD!$J$2=AW7,DASHBOARD!$V$758,IF(DASHBOARD!$J$2=0,0,AW173)))</f>
        <v/>
      </c>
      <c r="AX173" s="383">
        <f>(IF(DASHBOARD!$J$2=AX7,DASHBOARD!$V$758,IF(DASHBOARD!$J$2=0,0,AX173)))</f>
        <v/>
      </c>
      <c r="AY173" s="383">
        <f>(IF(DASHBOARD!$J$2=AY7,DASHBOARD!$V$758,IF(DASHBOARD!$J$2=0,0,AY173)))</f>
        <v/>
      </c>
      <c r="AZ173" s="383">
        <f>(IF(DASHBOARD!$J$2=AZ7,DASHBOARD!$V$758,IF(DASHBOARD!$J$2=0,0,AZ173)))</f>
        <v/>
      </c>
      <c r="BA173" s="383">
        <f>(IF(DASHBOARD!$J$2=BA7,DASHBOARD!$V$758,IF(DASHBOARD!$J$2=0,0,BA173)))</f>
        <v/>
      </c>
      <c r="BB173" s="384">
        <f>IF(SUM(F173:BA173)&lt;&gt;0,AVERAGEIF(F173:BA173,"&gt;0",F173:BA173),0)</f>
        <v/>
      </c>
      <c r="BC173" s="147" t="n"/>
      <c r="BD173" s="385">
        <f>MAXA(F173:BA173)</f>
        <v/>
      </c>
      <c r="BE173" s="1461">
        <f>IF(BD173&lt;&gt;0,VLOOKUP(BD173,$F$10:$BA$10,MATCH(BD173,F173:BA173,0)),"")</f>
        <v/>
      </c>
      <c r="BF173" s="385">
        <f t="array" ref="BF173">MIN(IF(F173:BA173&gt;0,F173:BA173))</f>
        <v/>
      </c>
      <c r="BG173" s="1461">
        <f>IF(BF173&lt;&gt;0,VLOOKUP(BF173,$F$10:$BA$10,MATCH($BF173,$F173:$BA173,0)),"")</f>
        <v/>
      </c>
      <c r="BI173" s="1368">
        <f>HLOOKUP($BI$9,$S$10:$AI$443,1+$BL173,TRUE)</f>
        <v/>
      </c>
      <c r="BJ173" s="1369">
        <f>HLOOKUP($BJ$9,$AJ$10:$AW$443,1+$BL173,TRUE)</f>
        <v/>
      </c>
      <c r="BK173" s="151" t="n"/>
      <c r="BL173" s="408">
        <f>BL172+1</f>
        <v/>
      </c>
      <c r="BM173" s="399" t="n"/>
    </row>
    <row r="174" ht="20.25" customHeight="1" s="18" thickBot="1" thickTop="1">
      <c r="B174" s="1370" t="n"/>
      <c r="C174" s="1381" t="n"/>
      <c r="D174" s="1463" t="n"/>
      <c r="E174" s="402" t="inlineStr">
        <is>
          <t>Tanete 150</t>
        </is>
      </c>
      <c r="F174" s="383">
        <f>(IF(DASHBOARD!$J$2=F7,DASHBOARD!$V$757,IF(DASHBOARD!$J$2=0,0,F174)))</f>
        <v/>
      </c>
      <c r="G174" s="383">
        <f>(IF(DASHBOARD!$J$2=G7,DASHBOARD!$V$757,IF(DASHBOARD!$J$2=0,0,G174)))</f>
        <v/>
      </c>
      <c r="H174" s="383">
        <f>(IF(DASHBOARD!$J$2=H7,DASHBOARD!$V$757,IF(DASHBOARD!$J$2=0,0,H174)))</f>
        <v/>
      </c>
      <c r="I174" s="383">
        <f>(IF(DASHBOARD!$J$2=I7,DASHBOARD!$V$757,IF(DASHBOARD!$J$2=0,0,I174)))</f>
        <v/>
      </c>
      <c r="J174" s="383">
        <f>(IF(DASHBOARD!$J$2=J7,DASHBOARD!$V$757,IF(DASHBOARD!$J$2=0,0,J174)))</f>
        <v/>
      </c>
      <c r="K174" s="383">
        <f>(IF(DASHBOARD!$J$2=K7,DASHBOARD!$V$757,IF(DASHBOARD!$J$2=0,0,K174)))</f>
        <v/>
      </c>
      <c r="L174" s="383">
        <f>(IF(DASHBOARD!$J$2=L7,DASHBOARD!$V$757,IF(DASHBOARD!$J$2=0,0,L174)))</f>
        <v/>
      </c>
      <c r="M174" s="383">
        <f>(IF(DASHBOARD!$J$2=M7,DASHBOARD!$V$757,IF(DASHBOARD!$J$2=0,0,M174)))</f>
        <v/>
      </c>
      <c r="N174" s="383">
        <f>(IF(DASHBOARD!$J$2=N7,DASHBOARD!$V$757,IF(DASHBOARD!$J$2=0,0,N174)))</f>
        <v/>
      </c>
      <c r="O174" s="383">
        <f>(IF(DASHBOARD!$J$2=O7,DASHBOARD!$V$757,IF(DASHBOARD!$J$2=0,0,O174)))</f>
        <v/>
      </c>
      <c r="P174" s="383">
        <f>(IF(DASHBOARD!$J$2=P7,DASHBOARD!$V$757,IF(DASHBOARD!$J$2=0,0,P174)))</f>
        <v/>
      </c>
      <c r="Q174" s="383">
        <f>(IF(DASHBOARD!$J$2=Q7,DASHBOARD!$V$757,IF(DASHBOARD!$J$2=0,0,Q174)))</f>
        <v/>
      </c>
      <c r="R174" s="383">
        <f>(IF(DASHBOARD!$J$2=R7,DASHBOARD!$V$757,IF(DASHBOARD!$J$2=0,0,R174)))</f>
        <v/>
      </c>
      <c r="S174" s="383">
        <f>(IF(DASHBOARD!$J$2=S7,DASHBOARD!$V$757,IF(DASHBOARD!$J$2=0,0,S174)))</f>
        <v/>
      </c>
      <c r="T174" s="383">
        <f>(IF(DASHBOARD!$J$2=T7,DASHBOARD!$V$757,IF(DASHBOARD!$J$2=0,0,T174)))</f>
        <v/>
      </c>
      <c r="U174" s="383">
        <f>(IF(DASHBOARD!$J$2=U7,DASHBOARD!$V$757,IF(DASHBOARD!$J$2=0,0,U174)))</f>
        <v/>
      </c>
      <c r="V174" s="383">
        <f>(IF(DASHBOARD!$J$2=V7,DASHBOARD!$V$757,IF(DASHBOARD!$J$2=0,0,V174)))</f>
        <v/>
      </c>
      <c r="W174" s="383">
        <f>(IF(DASHBOARD!$J$2=W7,DASHBOARD!$V$757,IF(DASHBOARD!$J$2=0,0,W174)))</f>
        <v/>
      </c>
      <c r="X174" s="383">
        <f>(IF(DASHBOARD!$J$2=X7,DASHBOARD!$V$757,IF(DASHBOARD!$J$2=0,0,X174)))</f>
        <v/>
      </c>
      <c r="Y174" s="383">
        <f>(IF(DASHBOARD!$J$2=Y7,DASHBOARD!$V$757,IF(DASHBOARD!$J$2=0,0,Y174)))</f>
        <v/>
      </c>
      <c r="Z174" s="383">
        <f>(IF(DASHBOARD!$J$2=Z7,DASHBOARD!$V$757,IF(DASHBOARD!$J$2=0,0,Z174)))</f>
        <v/>
      </c>
      <c r="AA174" s="383">
        <f>(IF(DASHBOARD!$J$2=AA7,DASHBOARD!$V$757,IF(DASHBOARD!$J$2=0,0,AA174)))</f>
        <v/>
      </c>
      <c r="AB174" s="383">
        <f>(IF(DASHBOARD!$J$2=AB7,DASHBOARD!$V$757,IF(DASHBOARD!$J$2=0,0,AB174)))</f>
        <v/>
      </c>
      <c r="AC174" s="383">
        <f>(IF(DASHBOARD!$J$2=AC7,DASHBOARD!$V$757,IF(DASHBOARD!$J$2=0,0,AC174)))</f>
        <v/>
      </c>
      <c r="AD174" s="383">
        <f>(IF(DASHBOARD!$J$2=AD7,DASHBOARD!$V$757,IF(DASHBOARD!$J$2=0,0,AD174)))</f>
        <v/>
      </c>
      <c r="AE174" s="383">
        <f>(IF(DASHBOARD!$J$2=AE7,DASHBOARD!$V$757,IF(DASHBOARD!$J$2=0,0,AE174)))</f>
        <v/>
      </c>
      <c r="AF174" s="383">
        <f>(IF(DASHBOARD!$J$2=AF7,DASHBOARD!$V$757,IF(DASHBOARD!$J$2=0,0,AF174)))</f>
        <v/>
      </c>
      <c r="AG174" s="383">
        <f>(IF(DASHBOARD!$J$2=AG7,DASHBOARD!$V$757,IF(DASHBOARD!$J$2=0,0,AG174)))</f>
        <v/>
      </c>
      <c r="AH174" s="383">
        <f>(IF(DASHBOARD!$J$2=AH7,DASHBOARD!$V$757,IF(DASHBOARD!$J$2=0,0,AH174)))</f>
        <v/>
      </c>
      <c r="AI174" s="383">
        <f>(IF(DASHBOARD!$J$2=AI7,DASHBOARD!$V$757,IF(DASHBOARD!$J$2=0,0,AI174)))</f>
        <v/>
      </c>
      <c r="AJ174" s="383">
        <f>(IF(DASHBOARD!$J$2=AJ7,DASHBOARD!$V$757,IF(DASHBOARD!$J$2=0,0,AJ174)))</f>
        <v/>
      </c>
      <c r="AK174" s="383">
        <f>(IF(DASHBOARD!$J$2=AK7,DASHBOARD!$V$757,IF(DASHBOARD!$J$2=0,0,AK174)))</f>
        <v/>
      </c>
      <c r="AL174" s="383">
        <f>(IF(DASHBOARD!$J$2=AL7,DASHBOARD!$V$757,IF(DASHBOARD!$J$2=0,0,AL174)))</f>
        <v/>
      </c>
      <c r="AM174" s="383">
        <f>(IF(DASHBOARD!$J$2=AM7,DASHBOARD!$V$757,IF(DASHBOARD!$J$2=0,0,AM174)))</f>
        <v/>
      </c>
      <c r="AN174" s="383">
        <f>(IF(DASHBOARD!$J$2=AN7,DASHBOARD!$V$757,IF(DASHBOARD!$J$2=0,0,AN174)))</f>
        <v/>
      </c>
      <c r="AO174" s="383">
        <f>(IF(DASHBOARD!$J$2=AO7,DASHBOARD!$V$757,IF(DASHBOARD!$J$2=0,0,AO174)))</f>
        <v/>
      </c>
      <c r="AP174" s="383">
        <f>(IF(DASHBOARD!$J$2=AP7,DASHBOARD!$V$757,IF(DASHBOARD!$J$2=0,0,AP174)))</f>
        <v/>
      </c>
      <c r="AQ174" s="383">
        <f>(IF(DASHBOARD!$J$2=AQ7,DASHBOARD!$V$757,IF(DASHBOARD!$J$2=0,0,AQ174)))</f>
        <v/>
      </c>
      <c r="AR174" s="383">
        <f>(IF(DASHBOARD!$J$2=AR7,DASHBOARD!$V$757,IF(DASHBOARD!$J$2=0,0,AR174)))</f>
        <v/>
      </c>
      <c r="AS174" s="383">
        <f>(IF(DASHBOARD!$J$2=AS7,DASHBOARD!$V$757,IF(DASHBOARD!$J$2=0,0,AS174)))</f>
        <v/>
      </c>
      <c r="AT174" s="383">
        <f>(IF(DASHBOARD!$J$2=AT7,DASHBOARD!$V$757,IF(DASHBOARD!$J$2=0,0,AT174)))</f>
        <v/>
      </c>
      <c r="AU174" s="383">
        <f>(IF(DASHBOARD!$J$2=AU7,DASHBOARD!$V$757,IF(DASHBOARD!$J$2=0,0,AU174)))</f>
        <v/>
      </c>
      <c r="AV174" s="383">
        <f>(IF(DASHBOARD!$J$2=AV7,DASHBOARD!$V$757,IF(DASHBOARD!$J$2=0,0,AV174)))</f>
        <v/>
      </c>
      <c r="AW174" s="383">
        <f>(IF(DASHBOARD!$J$2=AW7,DASHBOARD!$V$757,IF(DASHBOARD!$J$2=0,0,AW174)))</f>
        <v/>
      </c>
      <c r="AX174" s="383">
        <f>(IF(DASHBOARD!$J$2=AX7,DASHBOARD!$V$757,IF(DASHBOARD!$J$2=0,0,AX174)))</f>
        <v/>
      </c>
      <c r="AY174" s="383">
        <f>(IF(DASHBOARD!$J$2=AY7,DASHBOARD!$V$757,IF(DASHBOARD!$J$2=0,0,AY174)))</f>
        <v/>
      </c>
      <c r="AZ174" s="383">
        <f>(IF(DASHBOARD!$J$2=AZ7,DASHBOARD!$V$757,IF(DASHBOARD!$J$2=0,0,AZ174)))</f>
        <v/>
      </c>
      <c r="BA174" s="383">
        <f>(IF(DASHBOARD!$J$2=BA7,DASHBOARD!$V$757,IF(DASHBOARD!$J$2=0,0,BA174)))</f>
        <v/>
      </c>
      <c r="BB174" s="384">
        <f>IF(SUM(F174:BA174)&lt;&gt;0,AVERAGEIF(F174:BA174,"&gt;0",F174:BA174),0)</f>
        <v/>
      </c>
      <c r="BC174" s="147" t="n"/>
      <c r="BD174" s="385">
        <f>MAXA(F174:BA174)</f>
        <v/>
      </c>
      <c r="BE174" s="1461">
        <f>IF(BD174&lt;&gt;0,VLOOKUP(BD174,$F$10:$BA$10,MATCH(BD174,F174:BA174,0)),"")</f>
        <v/>
      </c>
      <c r="BF174" s="385">
        <f t="array" ref="BF174">MIN(IF(F174:BA174&gt;0,F174:BA174))</f>
        <v/>
      </c>
      <c r="BG174" s="1461">
        <f>IF(BF174&lt;&gt;0,VLOOKUP(BF174,$F$10:$BA$10,MATCH($BF174,$F174:$BA174,0)),"")</f>
        <v/>
      </c>
      <c r="BI174" s="1368">
        <f>HLOOKUP($BI$9,$S$10:$AI$443,1+$BL174,TRUE)</f>
        <v/>
      </c>
      <c r="BJ174" s="1369">
        <f>HLOOKUP($BJ$9,$AJ$10:$AW$443,1+$BL174,TRUE)</f>
        <v/>
      </c>
      <c r="BK174" s="151" t="n"/>
      <c r="BL174" s="408">
        <f>BL173+1</f>
        <v/>
      </c>
      <c r="BM174" s="399" t="n"/>
    </row>
    <row r="175" ht="20.25" customHeight="1" s="18" thickBot="1" thickTop="1">
      <c r="B175" s="1370" t="n"/>
      <c r="C175" s="1381" t="n"/>
      <c r="D175" s="230" t="n"/>
      <c r="E175" s="388" t="n"/>
      <c r="F175" s="383" t="n"/>
      <c r="G175" s="383" t="n"/>
      <c r="H175" s="383" t="n"/>
      <c r="I175" s="383" t="n"/>
      <c r="J175" s="383" t="n"/>
      <c r="K175" s="383" t="n"/>
      <c r="L175" s="383" t="n"/>
      <c r="M175" s="383" t="n"/>
      <c r="N175" s="383" t="n"/>
      <c r="O175" s="383" t="n"/>
      <c r="P175" s="383" t="n"/>
      <c r="Q175" s="383" t="n"/>
      <c r="R175" s="383" t="n"/>
      <c r="S175" s="383" t="n"/>
      <c r="T175" s="383" t="n"/>
      <c r="U175" s="383" t="n"/>
      <c r="V175" s="383" t="n"/>
      <c r="W175" s="383" t="n"/>
      <c r="X175" s="383" t="n"/>
      <c r="Y175" s="383" t="n"/>
      <c r="Z175" s="383" t="n"/>
      <c r="AA175" s="383" t="n"/>
      <c r="AB175" s="383" t="n"/>
      <c r="AC175" s="383" t="n"/>
      <c r="AD175" s="383" t="n"/>
      <c r="AE175" s="383" t="n"/>
      <c r="AF175" s="383" t="n"/>
      <c r="AG175" s="383" t="n"/>
      <c r="AH175" s="383" t="n"/>
      <c r="AI175" s="383" t="n"/>
      <c r="AJ175" s="383" t="n"/>
      <c r="AK175" s="383" t="n"/>
      <c r="AL175" s="383" t="n"/>
      <c r="AM175" s="383" t="n"/>
      <c r="AN175" s="383" t="n"/>
      <c r="AO175" s="383" t="n"/>
      <c r="AP175" s="383" t="n"/>
      <c r="AQ175" s="383" t="n"/>
      <c r="AR175" s="383" t="n"/>
      <c r="AS175" s="383" t="n"/>
      <c r="AT175" s="383" t="n"/>
      <c r="AU175" s="383" t="n"/>
      <c r="AV175" s="383" t="n"/>
      <c r="AW175" s="383" t="n"/>
      <c r="AX175" s="383" t="n"/>
      <c r="AY175" s="383" t="n"/>
      <c r="AZ175" s="383" t="n"/>
      <c r="BA175" s="383" t="n"/>
      <c r="BB175" s="384">
        <f>IF(SUM(F175:BA175)&lt;&gt;0,AVERAGEIF(F175:BA175,"&gt;0",F175:BA175),0)</f>
        <v/>
      </c>
      <c r="BC175" s="147" t="n"/>
      <c r="BD175" s="385">
        <f>MAXA(F175:BA175)</f>
        <v/>
      </c>
      <c r="BE175" s="1461" t="n"/>
      <c r="BF175" s="385">
        <f t="array" ref="BF175">MIN(IF(F175:BA175&gt;0,F175:BA175))</f>
        <v/>
      </c>
      <c r="BG175" s="1461" t="n"/>
      <c r="BI175" s="1368">
        <f>HLOOKUP($BI$9,$S$10:$AI$443,1+$BL175,TRUE)</f>
        <v/>
      </c>
      <c r="BJ175" s="1369">
        <f>HLOOKUP($BJ$9,$AJ$10:$AW$443,1+$BL175,TRUE)</f>
        <v/>
      </c>
      <c r="BK175" s="151" t="n"/>
      <c r="BL175" s="408">
        <f>BL174+1</f>
        <v/>
      </c>
      <c r="BM175" s="399" t="n"/>
    </row>
    <row r="176" ht="20.25" customHeight="1" s="18" thickBot="1" thickTop="1">
      <c r="B176" s="1370" t="n"/>
      <c r="C176" s="1381" t="n"/>
      <c r="D176" s="1096" t="inlineStr">
        <is>
          <t>TANETE 150</t>
        </is>
      </c>
      <c r="E176" s="388" t="inlineStr">
        <is>
          <t>Bulukumba 150</t>
        </is>
      </c>
      <c r="F176" s="383">
        <f>(IF(DASHBOARD!$J$2=F7,DASHBOARD!$V$684,IF(DASHBOARD!$J$2=0,0,F176)))</f>
        <v/>
      </c>
      <c r="G176" s="383">
        <f>(IF(DASHBOARD!$J$2=G7,DASHBOARD!$V$684,IF(DASHBOARD!$J$2=0,0,G176)))</f>
        <v/>
      </c>
      <c r="H176" s="383">
        <f>(IF(DASHBOARD!$J$2=H7,DASHBOARD!$V$684,IF(DASHBOARD!$J$2=0,0,H176)))</f>
        <v/>
      </c>
      <c r="I176" s="383">
        <f>(IF(DASHBOARD!$J$2=I7,DASHBOARD!$V$684,IF(DASHBOARD!$J$2=0,0,I176)))</f>
        <v/>
      </c>
      <c r="J176" s="383">
        <f>(IF(DASHBOARD!$J$2=J7,DASHBOARD!$V$684,IF(DASHBOARD!$J$2=0,0,J176)))</f>
        <v/>
      </c>
      <c r="K176" s="383">
        <f>(IF(DASHBOARD!$J$2=K7,DASHBOARD!$V$684,IF(DASHBOARD!$J$2=0,0,K176)))</f>
        <v/>
      </c>
      <c r="L176" s="383">
        <f>(IF(DASHBOARD!$J$2=L7,DASHBOARD!$V$684,IF(DASHBOARD!$J$2=0,0,L176)))</f>
        <v/>
      </c>
      <c r="M176" s="383">
        <f>(IF(DASHBOARD!$J$2=M7,DASHBOARD!$V$684,IF(DASHBOARD!$J$2=0,0,M176)))</f>
        <v/>
      </c>
      <c r="N176" s="383">
        <f>(IF(DASHBOARD!$J$2=N7,DASHBOARD!$V$684,IF(DASHBOARD!$J$2=0,0,N176)))</f>
        <v/>
      </c>
      <c r="O176" s="383">
        <f>(IF(DASHBOARD!$J$2=O7,DASHBOARD!$V$684,IF(DASHBOARD!$J$2=0,0,O176)))</f>
        <v/>
      </c>
      <c r="P176" s="383">
        <f>(IF(DASHBOARD!$J$2=P7,DASHBOARD!$V$684,IF(DASHBOARD!$J$2=0,0,P176)))</f>
        <v/>
      </c>
      <c r="Q176" s="383">
        <f>(IF(DASHBOARD!$J$2=Q7,DASHBOARD!$V$684,IF(DASHBOARD!$J$2=0,0,Q176)))</f>
        <v/>
      </c>
      <c r="R176" s="383">
        <f>(IF(DASHBOARD!$J$2=R7,DASHBOARD!$V$684,IF(DASHBOARD!$J$2=0,0,R176)))</f>
        <v/>
      </c>
      <c r="S176" s="383">
        <f>(IF(DASHBOARD!$J$2=S7,DASHBOARD!$V$684,IF(DASHBOARD!$J$2=0,0,S176)))</f>
        <v/>
      </c>
      <c r="T176" s="383">
        <f>(IF(DASHBOARD!$J$2=T7,DASHBOARD!$V$684,IF(DASHBOARD!$J$2=0,0,T176)))</f>
        <v/>
      </c>
      <c r="U176" s="383">
        <f>(IF(DASHBOARD!$J$2=U7,DASHBOARD!$V$684,IF(DASHBOARD!$J$2=0,0,U176)))</f>
        <v/>
      </c>
      <c r="V176" s="383">
        <f>(IF(DASHBOARD!$J$2=V7,DASHBOARD!$V$684,IF(DASHBOARD!$J$2=0,0,V176)))</f>
        <v/>
      </c>
      <c r="W176" s="383">
        <f>(IF(DASHBOARD!$J$2=W7,DASHBOARD!$V$684,IF(DASHBOARD!$J$2=0,0,W176)))</f>
        <v/>
      </c>
      <c r="X176" s="383">
        <f>(IF(DASHBOARD!$J$2=X7,DASHBOARD!$V$684,IF(DASHBOARD!$J$2=0,0,X176)))</f>
        <v/>
      </c>
      <c r="Y176" s="383">
        <f>(IF(DASHBOARD!$J$2=Y7,DASHBOARD!$V$684,IF(DASHBOARD!$J$2=0,0,Y176)))</f>
        <v/>
      </c>
      <c r="Z176" s="383">
        <f>(IF(DASHBOARD!$J$2=Z7,DASHBOARD!$V$684,IF(DASHBOARD!$J$2=0,0,Z176)))</f>
        <v/>
      </c>
      <c r="AA176" s="383">
        <f>(IF(DASHBOARD!$J$2=AA7,DASHBOARD!$V$684,IF(DASHBOARD!$J$2=0,0,AA176)))</f>
        <v/>
      </c>
      <c r="AB176" s="383">
        <f>(IF(DASHBOARD!$J$2=AB7,DASHBOARD!$V$684,IF(DASHBOARD!$J$2=0,0,AB176)))</f>
        <v/>
      </c>
      <c r="AC176" s="383">
        <f>(IF(DASHBOARD!$J$2=AC7,DASHBOARD!$V$684,IF(DASHBOARD!$J$2=0,0,AC176)))</f>
        <v/>
      </c>
      <c r="AD176" s="383">
        <f>(IF(DASHBOARD!$J$2=AD7,DASHBOARD!$V$684,IF(DASHBOARD!$J$2=0,0,AD176)))</f>
        <v/>
      </c>
      <c r="AE176" s="383">
        <f>(IF(DASHBOARD!$J$2=AE7,DASHBOARD!$V$684,IF(DASHBOARD!$J$2=0,0,AE176)))</f>
        <v/>
      </c>
      <c r="AF176" s="383">
        <f>(IF(DASHBOARD!$J$2=AF7,DASHBOARD!$V$684,IF(DASHBOARD!$J$2=0,0,AF176)))</f>
        <v/>
      </c>
      <c r="AG176" s="383">
        <f>(IF(DASHBOARD!$J$2=AG7,DASHBOARD!$V$684,IF(DASHBOARD!$J$2=0,0,AG176)))</f>
        <v/>
      </c>
      <c r="AH176" s="383">
        <f>(IF(DASHBOARD!$J$2=AH7,DASHBOARD!$V$684,IF(DASHBOARD!$J$2=0,0,AH176)))</f>
        <v/>
      </c>
      <c r="AI176" s="383">
        <f>(IF(DASHBOARD!$J$2=AI7,DASHBOARD!$V$684,IF(DASHBOARD!$J$2=0,0,AI176)))</f>
        <v/>
      </c>
      <c r="AJ176" s="383">
        <f>(IF(DASHBOARD!$J$2=AJ7,DASHBOARD!$V$684,IF(DASHBOARD!$J$2=0,0,AJ176)))</f>
        <v/>
      </c>
      <c r="AK176" s="383">
        <f>(IF(DASHBOARD!$J$2=AK7,DASHBOARD!$V$684,IF(DASHBOARD!$J$2=0,0,AK176)))</f>
        <v/>
      </c>
      <c r="AL176" s="383">
        <f>(IF(DASHBOARD!$J$2=AL7,DASHBOARD!$V$684,IF(DASHBOARD!$J$2=0,0,AL176)))</f>
        <v/>
      </c>
      <c r="AM176" s="383">
        <f>(IF(DASHBOARD!$J$2=AM7,DASHBOARD!$V$684,IF(DASHBOARD!$J$2=0,0,AM176)))</f>
        <v/>
      </c>
      <c r="AN176" s="383">
        <f>(IF(DASHBOARD!$J$2=AN7,DASHBOARD!$V$684,IF(DASHBOARD!$J$2=0,0,AN176)))</f>
        <v/>
      </c>
      <c r="AO176" s="383">
        <f>(IF(DASHBOARD!$J$2=AO7,DASHBOARD!$V$684,IF(DASHBOARD!$J$2=0,0,AO176)))</f>
        <v/>
      </c>
      <c r="AP176" s="383">
        <f>(IF(DASHBOARD!$J$2=AP7,DASHBOARD!$V$684,IF(DASHBOARD!$J$2=0,0,AP176)))</f>
        <v/>
      </c>
      <c r="AQ176" s="383">
        <f>(IF(DASHBOARD!$J$2=AQ7,DASHBOARD!$V$684,IF(DASHBOARD!$J$2=0,0,AQ176)))</f>
        <v/>
      </c>
      <c r="AR176" s="383">
        <f>(IF(DASHBOARD!$J$2=AR7,DASHBOARD!$V$684,IF(DASHBOARD!$J$2=0,0,AR176)))</f>
        <v/>
      </c>
      <c r="AS176" s="383">
        <f>(IF(DASHBOARD!$J$2=AS7,DASHBOARD!$V$684,IF(DASHBOARD!$J$2=0,0,AS176)))</f>
        <v/>
      </c>
      <c r="AT176" s="383">
        <f>(IF(DASHBOARD!$J$2=AT7,DASHBOARD!$V$684,IF(DASHBOARD!$J$2=0,0,AT176)))</f>
        <v/>
      </c>
      <c r="AU176" s="383">
        <f>(IF(DASHBOARD!$J$2=AU7,DASHBOARD!$V$684,IF(DASHBOARD!$J$2=0,0,AU176)))</f>
        <v/>
      </c>
      <c r="AV176" s="383">
        <f>(IF(DASHBOARD!$J$2=AV7,DASHBOARD!$V$684,IF(DASHBOARD!$J$2=0,0,AV176)))</f>
        <v/>
      </c>
      <c r="AW176" s="383">
        <f>(IF(DASHBOARD!$J$2=AW7,DASHBOARD!$V$684,IF(DASHBOARD!$J$2=0,0,AW176)))</f>
        <v/>
      </c>
      <c r="AX176" s="383">
        <f>(IF(DASHBOARD!$J$2=AX7,DASHBOARD!$V$684,IF(DASHBOARD!$J$2=0,0,AX176)))</f>
        <v/>
      </c>
      <c r="AY176" s="383">
        <f>(IF(DASHBOARD!$J$2=AY7,DASHBOARD!$V$684,IF(DASHBOARD!$J$2=0,0,AY176)))</f>
        <v/>
      </c>
      <c r="AZ176" s="383">
        <f>(IF(DASHBOARD!$J$2=AZ7,DASHBOARD!$V$684,IF(DASHBOARD!$J$2=0,0,AZ176)))</f>
        <v/>
      </c>
      <c r="BA176" s="383">
        <f>(IF(DASHBOARD!$J$2=BA7,DASHBOARD!$V$684,IF(DASHBOARD!$J$2=0,0,BA176)))</f>
        <v/>
      </c>
      <c r="BB176" s="384">
        <f>IF(SUM(F176:BA176)&lt;&gt;0,AVERAGEIF(F176:BA176,"&gt;0",F176:BA176),0)</f>
        <v/>
      </c>
      <c r="BC176" s="147" t="n"/>
      <c r="BD176" s="385">
        <f>MAXA(F176:BA176)</f>
        <v/>
      </c>
      <c r="BE176" s="1461" t="n"/>
      <c r="BF176" s="385">
        <f t="array" ref="BF176">MIN(IF(F176:BA176&gt;0,F176:BA176))</f>
        <v/>
      </c>
      <c r="BG176" s="1461" t="n"/>
      <c r="BI176" s="1368">
        <f>HLOOKUP($BI$9,$S$10:$AI$443,1+$BL176,TRUE)</f>
        <v/>
      </c>
      <c r="BJ176" s="1369">
        <f>HLOOKUP($BJ$9,$AJ$10:$AW$443,1+$BL176,TRUE)</f>
        <v/>
      </c>
      <c r="BK176" s="151" t="n"/>
      <c r="BL176" s="408">
        <f>BL175+1</f>
        <v/>
      </c>
      <c r="BM176" s="399" t="n"/>
    </row>
    <row r="177" ht="20.25" customHeight="1" s="18" thickBot="1" thickTop="1">
      <c r="B177" s="1370" t="n"/>
      <c r="C177" s="1381" t="n"/>
      <c r="D177" s="1462" t="n"/>
      <c r="E177" s="388" t="inlineStr">
        <is>
          <t>Sinjai 150</t>
        </is>
      </c>
      <c r="F177" s="383">
        <f>(IF(DASHBOARD!$J$2=F7,DASHBOARD!$V$685,IF(DASHBOARD!$J$2=0,0,F177)))</f>
        <v/>
      </c>
      <c r="G177" s="383">
        <f>(IF(DASHBOARD!$J$2=G7,DASHBOARD!$V$685,IF(DASHBOARD!$J$2=0,0,G177)))</f>
        <v/>
      </c>
      <c r="H177" s="383">
        <f>(IF(DASHBOARD!$J$2=H7,DASHBOARD!$V$685,IF(DASHBOARD!$J$2=0,0,H177)))</f>
        <v/>
      </c>
      <c r="I177" s="383">
        <f>(IF(DASHBOARD!$J$2=I7,DASHBOARD!$V$685,IF(DASHBOARD!$J$2=0,0,I177)))</f>
        <v/>
      </c>
      <c r="J177" s="383">
        <f>(IF(DASHBOARD!$J$2=J7,DASHBOARD!$V$685,IF(DASHBOARD!$J$2=0,0,J177)))</f>
        <v/>
      </c>
      <c r="K177" s="383">
        <f>(IF(DASHBOARD!$J$2=K7,DASHBOARD!$V$685,IF(DASHBOARD!$J$2=0,0,K177)))</f>
        <v/>
      </c>
      <c r="L177" s="383">
        <f>(IF(DASHBOARD!$J$2=L7,DASHBOARD!$V$685,IF(DASHBOARD!$J$2=0,0,L177)))</f>
        <v/>
      </c>
      <c r="M177" s="383">
        <f>(IF(DASHBOARD!$J$2=M7,DASHBOARD!$V$685,IF(DASHBOARD!$J$2=0,0,M177)))</f>
        <v/>
      </c>
      <c r="N177" s="383">
        <f>(IF(DASHBOARD!$J$2=N7,DASHBOARD!$V$685,IF(DASHBOARD!$J$2=0,0,N177)))</f>
        <v/>
      </c>
      <c r="O177" s="383">
        <f>(IF(DASHBOARD!$J$2=O7,DASHBOARD!$V$685,IF(DASHBOARD!$J$2=0,0,O177)))</f>
        <v/>
      </c>
      <c r="P177" s="383">
        <f>(IF(DASHBOARD!$J$2=P7,DASHBOARD!$V$685,IF(DASHBOARD!$J$2=0,0,P177)))</f>
        <v/>
      </c>
      <c r="Q177" s="383">
        <f>(IF(DASHBOARD!$J$2=Q7,DASHBOARD!$V$685,IF(DASHBOARD!$J$2=0,0,Q177)))</f>
        <v/>
      </c>
      <c r="R177" s="383">
        <f>(IF(DASHBOARD!$J$2=R7,DASHBOARD!$V$685,IF(DASHBOARD!$J$2=0,0,R177)))</f>
        <v/>
      </c>
      <c r="S177" s="383">
        <f>(IF(DASHBOARD!$J$2=S7,DASHBOARD!$V$685,IF(DASHBOARD!$J$2=0,0,S177)))</f>
        <v/>
      </c>
      <c r="T177" s="383">
        <f>(IF(DASHBOARD!$J$2=T7,DASHBOARD!$V$685,IF(DASHBOARD!$J$2=0,0,T177)))</f>
        <v/>
      </c>
      <c r="U177" s="383">
        <f>(IF(DASHBOARD!$J$2=U7,DASHBOARD!$V$685,IF(DASHBOARD!$J$2=0,0,U177)))</f>
        <v/>
      </c>
      <c r="V177" s="383">
        <f>(IF(DASHBOARD!$J$2=V7,DASHBOARD!$V$685,IF(DASHBOARD!$J$2=0,0,V177)))</f>
        <v/>
      </c>
      <c r="W177" s="383">
        <f>(IF(DASHBOARD!$J$2=W7,DASHBOARD!$V$685,IF(DASHBOARD!$J$2=0,0,W177)))</f>
        <v/>
      </c>
      <c r="X177" s="383">
        <f>(IF(DASHBOARD!$J$2=X7,DASHBOARD!$V$685,IF(DASHBOARD!$J$2=0,0,X177)))</f>
        <v/>
      </c>
      <c r="Y177" s="383">
        <f>(IF(DASHBOARD!$J$2=Y7,DASHBOARD!$V$685,IF(DASHBOARD!$J$2=0,0,Y177)))</f>
        <v/>
      </c>
      <c r="Z177" s="383">
        <f>(IF(DASHBOARD!$J$2=Z7,DASHBOARD!$V$685,IF(DASHBOARD!$J$2=0,0,Z177)))</f>
        <v/>
      </c>
      <c r="AA177" s="383">
        <f>(IF(DASHBOARD!$J$2=AA7,DASHBOARD!$V$685,IF(DASHBOARD!$J$2=0,0,AA177)))</f>
        <v/>
      </c>
      <c r="AB177" s="383">
        <f>(IF(DASHBOARD!$J$2=AB7,DASHBOARD!$V$685,IF(DASHBOARD!$J$2=0,0,AB177)))</f>
        <v/>
      </c>
      <c r="AC177" s="383">
        <f>(IF(DASHBOARD!$J$2=AC7,DASHBOARD!$V$685,IF(DASHBOARD!$J$2=0,0,AC177)))</f>
        <v/>
      </c>
      <c r="AD177" s="383">
        <f>(IF(DASHBOARD!$J$2=AD7,DASHBOARD!$V$685,IF(DASHBOARD!$J$2=0,0,AD177)))</f>
        <v/>
      </c>
      <c r="AE177" s="383">
        <f>(IF(DASHBOARD!$J$2=AE7,DASHBOARD!$V$685,IF(DASHBOARD!$J$2=0,0,AE177)))</f>
        <v/>
      </c>
      <c r="AF177" s="383">
        <f>(IF(DASHBOARD!$J$2=AF7,DASHBOARD!$V$685,IF(DASHBOARD!$J$2=0,0,AF177)))</f>
        <v/>
      </c>
      <c r="AG177" s="383">
        <f>(IF(DASHBOARD!$J$2=AG7,DASHBOARD!$V$685,IF(DASHBOARD!$J$2=0,0,AG177)))</f>
        <v/>
      </c>
      <c r="AH177" s="383">
        <f>(IF(DASHBOARD!$J$2=AH7,DASHBOARD!$V$685,IF(DASHBOARD!$J$2=0,0,AH177)))</f>
        <v/>
      </c>
      <c r="AI177" s="383">
        <f>(IF(DASHBOARD!$J$2=AI7,DASHBOARD!$V$685,IF(DASHBOARD!$J$2=0,0,AI177)))</f>
        <v/>
      </c>
      <c r="AJ177" s="383">
        <f>(IF(DASHBOARD!$J$2=AJ7,DASHBOARD!$V$685,IF(DASHBOARD!$J$2=0,0,AJ177)))</f>
        <v/>
      </c>
      <c r="AK177" s="383">
        <f>(IF(DASHBOARD!$J$2=AK7,DASHBOARD!$V$685,IF(DASHBOARD!$J$2=0,0,AK177)))</f>
        <v/>
      </c>
      <c r="AL177" s="383">
        <f>(IF(DASHBOARD!$J$2=AL7,DASHBOARD!$V$685,IF(DASHBOARD!$J$2=0,0,AL177)))</f>
        <v/>
      </c>
      <c r="AM177" s="383">
        <f>(IF(DASHBOARD!$J$2=AM7,DASHBOARD!$V$685,IF(DASHBOARD!$J$2=0,0,AM177)))</f>
        <v/>
      </c>
      <c r="AN177" s="383">
        <f>(IF(DASHBOARD!$J$2=AN7,DASHBOARD!$V$685,IF(DASHBOARD!$J$2=0,0,AN177)))</f>
        <v/>
      </c>
      <c r="AO177" s="383">
        <f>(IF(DASHBOARD!$J$2=AO7,DASHBOARD!$V$685,IF(DASHBOARD!$J$2=0,0,AO177)))</f>
        <v/>
      </c>
      <c r="AP177" s="383">
        <f>(IF(DASHBOARD!$J$2=AP7,DASHBOARD!$V$685,IF(DASHBOARD!$J$2=0,0,AP177)))</f>
        <v/>
      </c>
      <c r="AQ177" s="383">
        <f>(IF(DASHBOARD!$J$2=AQ7,DASHBOARD!$V$685,IF(DASHBOARD!$J$2=0,0,AQ177)))</f>
        <v/>
      </c>
      <c r="AR177" s="383">
        <f>(IF(DASHBOARD!$J$2=AR7,DASHBOARD!$V$685,IF(DASHBOARD!$J$2=0,0,AR177)))</f>
        <v/>
      </c>
      <c r="AS177" s="383">
        <f>(IF(DASHBOARD!$J$2=AS7,DASHBOARD!$V$685,IF(DASHBOARD!$J$2=0,0,AS177)))</f>
        <v/>
      </c>
      <c r="AT177" s="383">
        <f>(IF(DASHBOARD!$J$2=AT7,DASHBOARD!$V$685,IF(DASHBOARD!$J$2=0,0,AT177)))</f>
        <v/>
      </c>
      <c r="AU177" s="383">
        <f>(IF(DASHBOARD!$J$2=AU7,DASHBOARD!$V$685,IF(DASHBOARD!$J$2=0,0,AU177)))</f>
        <v/>
      </c>
      <c r="AV177" s="383">
        <f>(IF(DASHBOARD!$J$2=AV7,DASHBOARD!$V$685,IF(DASHBOARD!$J$2=0,0,AV177)))</f>
        <v/>
      </c>
      <c r="AW177" s="383">
        <f>(IF(DASHBOARD!$J$2=AW7,DASHBOARD!$V$685,IF(DASHBOARD!$J$2=0,0,AW177)))</f>
        <v/>
      </c>
      <c r="AX177" s="383">
        <f>(IF(DASHBOARD!$J$2=AX7,DASHBOARD!$V$685,IF(DASHBOARD!$J$2=0,0,AX177)))</f>
        <v/>
      </c>
      <c r="AY177" s="383">
        <f>(IF(DASHBOARD!$J$2=AY7,DASHBOARD!$V$685,IF(DASHBOARD!$J$2=0,0,AY177)))</f>
        <v/>
      </c>
      <c r="AZ177" s="383">
        <f>(IF(DASHBOARD!$J$2=AZ7,DASHBOARD!$V$685,IF(DASHBOARD!$J$2=0,0,AZ177)))</f>
        <v/>
      </c>
      <c r="BA177" s="383">
        <f>(IF(DASHBOARD!$J$2=BA7,DASHBOARD!$V$685,IF(DASHBOARD!$J$2=0,0,BA177)))</f>
        <v/>
      </c>
      <c r="BB177" s="384">
        <f>IF(SUM(F177:BA177)&lt;&gt;0,AVERAGEIF(F177:BA177,"&gt;0",F177:BA177),0)</f>
        <v/>
      </c>
      <c r="BC177" s="147" t="n"/>
      <c r="BD177" s="385">
        <f>MAXA(F177:BA177)</f>
        <v/>
      </c>
      <c r="BE177" s="1461" t="n"/>
      <c r="BF177" s="385">
        <f t="array" ref="BF177">MIN(IF(F177:BA177&gt;0,F177:BA177))</f>
        <v/>
      </c>
      <c r="BG177" s="1461" t="n"/>
      <c r="BI177" s="1368">
        <f>HLOOKUP($BI$9,$S$10:$AI$443,1+$BL177,TRUE)</f>
        <v/>
      </c>
      <c r="BJ177" s="1369">
        <f>HLOOKUP($BJ$9,$AJ$10:$AW$443,1+$BL177,TRUE)</f>
        <v/>
      </c>
      <c r="BK177" s="151" t="n"/>
      <c r="BL177" s="408">
        <f>BL176+1</f>
        <v/>
      </c>
      <c r="BM177" s="399" t="n"/>
    </row>
    <row r="178" ht="20.25" customHeight="1" s="18" thickBot="1" thickTop="1">
      <c r="B178" s="1370" t="n"/>
      <c r="C178" s="1381" t="n"/>
      <c r="D178" s="230" t="n"/>
      <c r="E178" s="388" t="n"/>
      <c r="F178" s="383" t="n"/>
      <c r="G178" s="383" t="n"/>
      <c r="H178" s="383" t="n"/>
      <c r="I178" s="383" t="n"/>
      <c r="J178" s="383" t="n"/>
      <c r="K178" s="383" t="n"/>
      <c r="L178" s="383" t="n"/>
      <c r="M178" s="383" t="n"/>
      <c r="N178" s="383" t="n"/>
      <c r="O178" s="383" t="n"/>
      <c r="P178" s="383" t="n"/>
      <c r="Q178" s="383" t="n"/>
      <c r="R178" s="383" t="n"/>
      <c r="S178" s="383" t="n"/>
      <c r="T178" s="383" t="n"/>
      <c r="U178" s="383" t="n"/>
      <c r="V178" s="383" t="n"/>
      <c r="W178" s="383" t="n"/>
      <c r="X178" s="383" t="n"/>
      <c r="Y178" s="383" t="n"/>
      <c r="Z178" s="383" t="n"/>
      <c r="AA178" s="383" t="n"/>
      <c r="AB178" s="383" t="n"/>
      <c r="AC178" s="383" t="n"/>
      <c r="AD178" s="383" t="n"/>
      <c r="AE178" s="383" t="n"/>
      <c r="AF178" s="383" t="n"/>
      <c r="AG178" s="383" t="n"/>
      <c r="AH178" s="383" t="n"/>
      <c r="AI178" s="383" t="n"/>
      <c r="AJ178" s="383" t="n"/>
      <c r="AK178" s="383" t="n"/>
      <c r="AL178" s="383" t="n"/>
      <c r="AM178" s="383" t="n"/>
      <c r="AN178" s="383" t="n"/>
      <c r="AO178" s="383" t="n"/>
      <c r="AP178" s="383" t="n"/>
      <c r="AQ178" s="383" t="n"/>
      <c r="AR178" s="383" t="n"/>
      <c r="AS178" s="383" t="n"/>
      <c r="AT178" s="383" t="n"/>
      <c r="AU178" s="383" t="n"/>
      <c r="AV178" s="383" t="n"/>
      <c r="AW178" s="383" t="n"/>
      <c r="AX178" s="383" t="n"/>
      <c r="AY178" s="383" t="n"/>
      <c r="AZ178" s="383" t="n"/>
      <c r="BA178" s="383" t="n"/>
      <c r="BB178" s="384">
        <f>IF(SUM(F178:BA178)&lt;&gt;0,AVERAGEIF(F178:BA178,"&gt;0",F178:BA178),0)</f>
        <v/>
      </c>
      <c r="BC178" s="147" t="n"/>
      <c r="BD178" s="385">
        <f>MAXA(F178:BA178)</f>
        <v/>
      </c>
      <c r="BE178" s="1461">
        <f>IF(BD178&lt;&gt;0,VLOOKUP(BD178,$F$10:$BA$10,MATCH(BD178,F178:BA178,0)),"")</f>
        <v/>
      </c>
      <c r="BF178" s="385">
        <f t="array" ref="BF178">MIN(IF(F178:BA178&gt;0,F178:BA178))</f>
        <v/>
      </c>
      <c r="BG178" s="1461">
        <f>IF(BF178&lt;&gt;0,VLOOKUP(BF178,$F$10:$BA$10,MATCH($BF178,$F178:$BA178,0)),"")</f>
        <v/>
      </c>
      <c r="BI178" s="1368">
        <f>HLOOKUP($BI$9,$S$10:$AI$443,1+$BL178,TRUE)</f>
        <v/>
      </c>
      <c r="BJ178" s="1369">
        <f>HLOOKUP($BJ$9,$AJ$10:$AW$443,1+$BL178,TRUE)</f>
        <v/>
      </c>
      <c r="BK178" s="151" t="n"/>
      <c r="BL178" s="408">
        <f>#REF!+1</f>
        <v/>
      </c>
      <c r="BM178" s="399" t="n"/>
    </row>
    <row r="179" ht="20.25" customHeight="1" s="18" thickBot="1" thickTop="1">
      <c r="B179" s="1370" t="n"/>
      <c r="C179" s="1381" t="n"/>
      <c r="D179" s="1469" t="inlineStr">
        <is>
          <t>SINJAI 150</t>
        </is>
      </c>
      <c r="E179" s="388" t="inlineStr">
        <is>
          <t>Bone 150</t>
        </is>
      </c>
      <c r="F179" s="383">
        <f>(IF(DASHBOARD!$J$2=F7,DASHBOARD!$V$706,IF(DASHBOARD!$J$2=0,0,F179)))</f>
        <v/>
      </c>
      <c r="G179" s="383">
        <f>(IF(DASHBOARD!$J$2=G7,DASHBOARD!$V$706,IF(DASHBOARD!$J$2=0,0,G179)))</f>
        <v/>
      </c>
      <c r="H179" s="383">
        <f>(IF(DASHBOARD!$J$2=H7,DASHBOARD!$V$706,IF(DASHBOARD!$J$2=0,0,H179)))</f>
        <v/>
      </c>
      <c r="I179" s="383">
        <f>(IF(DASHBOARD!$J$2=I7,DASHBOARD!$V$706,IF(DASHBOARD!$J$2=0,0,I179)))</f>
        <v/>
      </c>
      <c r="J179" s="383">
        <f>(IF(DASHBOARD!$J$2=J7,DASHBOARD!$V$706,IF(DASHBOARD!$J$2=0,0,J179)))</f>
        <v/>
      </c>
      <c r="K179" s="383">
        <f>(IF(DASHBOARD!$J$2=K7,DASHBOARD!$V$706,IF(DASHBOARD!$J$2=0,0,K179)))</f>
        <v/>
      </c>
      <c r="L179" s="383">
        <f>(IF(DASHBOARD!$J$2=L7,DASHBOARD!$V$706,IF(DASHBOARD!$J$2=0,0,L179)))</f>
        <v/>
      </c>
      <c r="M179" s="383">
        <f>(IF(DASHBOARD!$J$2=M7,DASHBOARD!$V$706,IF(DASHBOARD!$J$2=0,0,M179)))</f>
        <v/>
      </c>
      <c r="N179" s="383">
        <f>(IF(DASHBOARD!$J$2=N7,DASHBOARD!$V$706,IF(DASHBOARD!$J$2=0,0,N179)))</f>
        <v/>
      </c>
      <c r="O179" s="383">
        <f>(IF(DASHBOARD!$J$2=O7,DASHBOARD!$V$706,IF(DASHBOARD!$J$2=0,0,O179)))</f>
        <v/>
      </c>
      <c r="P179" s="383">
        <f>(IF(DASHBOARD!$J$2=P7,DASHBOARD!$V$706,IF(DASHBOARD!$J$2=0,0,P179)))</f>
        <v/>
      </c>
      <c r="Q179" s="383">
        <f>(IF(DASHBOARD!$J$2=Q7,DASHBOARD!$V$706,IF(DASHBOARD!$J$2=0,0,Q179)))</f>
        <v/>
      </c>
      <c r="R179" s="383">
        <f>(IF(DASHBOARD!$J$2=R7,DASHBOARD!$V$706,IF(DASHBOARD!$J$2=0,0,R179)))</f>
        <v/>
      </c>
      <c r="S179" s="383">
        <f>(IF(DASHBOARD!$J$2=S7,DASHBOARD!$V$706,IF(DASHBOARD!$J$2=0,0,S179)))</f>
        <v/>
      </c>
      <c r="T179" s="383">
        <f>(IF(DASHBOARD!$J$2=T7,DASHBOARD!$V$706,IF(DASHBOARD!$J$2=0,0,T179)))</f>
        <v/>
      </c>
      <c r="U179" s="383">
        <f>(IF(DASHBOARD!$J$2=U7,DASHBOARD!$V$706,IF(DASHBOARD!$J$2=0,0,U179)))</f>
        <v/>
      </c>
      <c r="V179" s="383">
        <f>(IF(DASHBOARD!$J$2=V7,DASHBOARD!$V$706,IF(DASHBOARD!$J$2=0,0,V179)))</f>
        <v/>
      </c>
      <c r="W179" s="383">
        <f>(IF(DASHBOARD!$J$2=W7,DASHBOARD!$V$706,IF(DASHBOARD!$J$2=0,0,W179)))</f>
        <v/>
      </c>
      <c r="X179" s="383">
        <f>(IF(DASHBOARD!$J$2=X7,DASHBOARD!$V$706,IF(DASHBOARD!$J$2=0,0,X179)))</f>
        <v/>
      </c>
      <c r="Y179" s="383">
        <f>(IF(DASHBOARD!$J$2=Y7,DASHBOARD!$V$706,IF(DASHBOARD!$J$2=0,0,Y179)))</f>
        <v/>
      </c>
      <c r="Z179" s="383">
        <f>(IF(DASHBOARD!$J$2=Z7,DASHBOARD!$V$706,IF(DASHBOARD!$J$2=0,0,Z179)))</f>
        <v/>
      </c>
      <c r="AA179" s="383">
        <f>(IF(DASHBOARD!$J$2=AA7,DASHBOARD!$V$706,IF(DASHBOARD!$J$2=0,0,AA179)))</f>
        <v/>
      </c>
      <c r="AB179" s="383">
        <f>(IF(DASHBOARD!$J$2=AB7,DASHBOARD!$V$706,IF(DASHBOARD!$J$2=0,0,AB179)))</f>
        <v/>
      </c>
      <c r="AC179" s="383">
        <f>(IF(DASHBOARD!$J$2=AC7,DASHBOARD!$V$706,IF(DASHBOARD!$J$2=0,0,AC179)))</f>
        <v/>
      </c>
      <c r="AD179" s="383">
        <f>(IF(DASHBOARD!$J$2=AD7,DASHBOARD!$V$706,IF(DASHBOARD!$J$2=0,0,AD179)))</f>
        <v/>
      </c>
      <c r="AE179" s="383">
        <f>(IF(DASHBOARD!$J$2=AE7,DASHBOARD!$V$706,IF(DASHBOARD!$J$2=0,0,AE179)))</f>
        <v/>
      </c>
      <c r="AF179" s="383">
        <f>(IF(DASHBOARD!$J$2=AF7,DASHBOARD!$V$706,IF(DASHBOARD!$J$2=0,0,AF179)))</f>
        <v/>
      </c>
      <c r="AG179" s="383">
        <f>(IF(DASHBOARD!$J$2=AG7,DASHBOARD!$V$706,IF(DASHBOARD!$J$2=0,0,AG179)))</f>
        <v/>
      </c>
      <c r="AH179" s="383">
        <f>(IF(DASHBOARD!$J$2=AH7,DASHBOARD!$V$706,IF(DASHBOARD!$J$2=0,0,AH179)))</f>
        <v/>
      </c>
      <c r="AI179" s="383">
        <f>(IF(DASHBOARD!$J$2=AI7,DASHBOARD!$V$706,IF(DASHBOARD!$J$2=0,0,AI179)))</f>
        <v/>
      </c>
      <c r="AJ179" s="383">
        <f>(IF(DASHBOARD!$J$2=AJ7,DASHBOARD!$V$706,IF(DASHBOARD!$J$2=0,0,AJ179)))</f>
        <v/>
      </c>
      <c r="AK179" s="383">
        <f>(IF(DASHBOARD!$J$2=AK7,DASHBOARD!$V$706,IF(DASHBOARD!$J$2=0,0,AK179)))</f>
        <v/>
      </c>
      <c r="AL179" s="383">
        <f>(IF(DASHBOARD!$J$2=AL7,DASHBOARD!$V$706,IF(DASHBOARD!$J$2=0,0,AL179)))</f>
        <v/>
      </c>
      <c r="AM179" s="383">
        <f>(IF(DASHBOARD!$J$2=AM7,DASHBOARD!$V$706,IF(DASHBOARD!$J$2=0,0,AM179)))</f>
        <v/>
      </c>
      <c r="AN179" s="383">
        <f>(IF(DASHBOARD!$J$2=AN7,DASHBOARD!$V$706,IF(DASHBOARD!$J$2=0,0,AN179)))</f>
        <v/>
      </c>
      <c r="AO179" s="383">
        <f>(IF(DASHBOARD!$J$2=AO7,DASHBOARD!$V$706,IF(DASHBOARD!$J$2=0,0,AO179)))</f>
        <v/>
      </c>
      <c r="AP179" s="383">
        <f>(IF(DASHBOARD!$J$2=AP7,DASHBOARD!$V$706,IF(DASHBOARD!$J$2=0,0,AP179)))</f>
        <v/>
      </c>
      <c r="AQ179" s="383">
        <f>(IF(DASHBOARD!$J$2=AQ7,DASHBOARD!$V$706,IF(DASHBOARD!$J$2=0,0,AQ179)))</f>
        <v/>
      </c>
      <c r="AR179" s="383">
        <f>(IF(DASHBOARD!$J$2=AR7,DASHBOARD!$V$706,IF(DASHBOARD!$J$2=0,0,AR179)))</f>
        <v/>
      </c>
      <c r="AS179" s="383">
        <f>(IF(DASHBOARD!$J$2=AS7,DASHBOARD!$V$706,IF(DASHBOARD!$J$2=0,0,AS179)))</f>
        <v/>
      </c>
      <c r="AT179" s="383">
        <f>(IF(DASHBOARD!$J$2=AT7,DASHBOARD!$V$706,IF(DASHBOARD!$J$2=0,0,AT179)))</f>
        <v/>
      </c>
      <c r="AU179" s="383">
        <f>(IF(DASHBOARD!$J$2=AU7,DASHBOARD!$V$706,IF(DASHBOARD!$J$2=0,0,AU179)))</f>
        <v/>
      </c>
      <c r="AV179" s="383">
        <f>(IF(DASHBOARD!$J$2=AV7,DASHBOARD!$V$706,IF(DASHBOARD!$J$2=0,0,AV179)))</f>
        <v/>
      </c>
      <c r="AW179" s="383">
        <f>(IF(DASHBOARD!$J$2=AW7,DASHBOARD!$V$706,IF(DASHBOARD!$J$2=0,0,AW179)))</f>
        <v/>
      </c>
      <c r="AX179" s="383">
        <f>(IF(DASHBOARD!$J$2=AX7,DASHBOARD!$V$706,IF(DASHBOARD!$J$2=0,0,AX179)))</f>
        <v/>
      </c>
      <c r="AY179" s="383">
        <f>(IF(DASHBOARD!$J$2=AY7,DASHBOARD!$V$706,IF(DASHBOARD!$J$2=0,0,AY179)))</f>
        <v/>
      </c>
      <c r="AZ179" s="383">
        <f>(IF(DASHBOARD!$J$2=AZ7,DASHBOARD!$V$706,IF(DASHBOARD!$J$2=0,0,AZ179)))</f>
        <v/>
      </c>
      <c r="BA179" s="383">
        <f>(IF(DASHBOARD!$J$2=BA7,DASHBOARD!$V$706,IF(DASHBOARD!$J$2=0,0,BA179)))</f>
        <v/>
      </c>
      <c r="BB179" s="384">
        <f>IF(SUM(F179:BA179)&lt;&gt;0,AVERAGEIF(F179:BA179,"&gt;0",F179:BA179),0)</f>
        <v/>
      </c>
      <c r="BC179" s="147" t="n"/>
      <c r="BD179" s="385">
        <f>MAXA(F179:BA179)</f>
        <v/>
      </c>
      <c r="BE179" s="1461">
        <f>IF(BD179&lt;&gt;0,VLOOKUP(BD179,$F$10:$BA$10,MATCH(BD179,F179:BA179,0)),"")</f>
        <v/>
      </c>
      <c r="BF179" s="385">
        <f t="array" ref="BF179">MIN(IF(F179:BA179&gt;0,F179:BA179))</f>
        <v/>
      </c>
      <c r="BG179" s="1461">
        <f>IF(BF179&lt;&gt;0,VLOOKUP(BF179,$F$10:$BA$10,MATCH($BF179,$F179:$BA179,0)),"")</f>
        <v/>
      </c>
      <c r="BI179" s="1368">
        <f>HLOOKUP($BI$9,$S$10:$AI$443,1+$BL179,TRUE)</f>
        <v/>
      </c>
      <c r="BJ179" s="1369">
        <f>HLOOKUP($BJ$9,$AJ$10:$AW$443,1+$BL179,TRUE)</f>
        <v/>
      </c>
      <c r="BK179" s="151" t="n"/>
      <c r="BL179" s="408">
        <f>BL178+1</f>
        <v/>
      </c>
      <c r="BM179" s="399" t="n"/>
    </row>
    <row r="180" ht="20.25" customHeight="1" s="18" thickBot="1" thickTop="1">
      <c r="B180" s="1370" t="n"/>
      <c r="C180" s="1381" t="n"/>
      <c r="D180" s="1463" t="n"/>
      <c r="E180" s="402" t="inlineStr">
        <is>
          <t>Tanete 150</t>
        </is>
      </c>
      <c r="F180" s="383">
        <f>(IF(DASHBOARD!$J$2=F7,DASHBOARD!$V$707,IF(DASHBOARD!$J$2=0,0,F180)))</f>
        <v/>
      </c>
      <c r="G180" s="383">
        <f>(IF(DASHBOARD!$J$2=G7,DASHBOARD!$V$707,IF(DASHBOARD!$J$2=0,0,G180)))</f>
        <v/>
      </c>
      <c r="H180" s="383">
        <f>(IF(DASHBOARD!$J$2=H7,DASHBOARD!$V$707,IF(DASHBOARD!$J$2=0,0,H180)))</f>
        <v/>
      </c>
      <c r="I180" s="383">
        <f>(IF(DASHBOARD!$J$2=I7,DASHBOARD!$V$707,IF(DASHBOARD!$J$2=0,0,I180)))</f>
        <v/>
      </c>
      <c r="J180" s="383">
        <f>(IF(DASHBOARD!$J$2=J7,DASHBOARD!$V$707,IF(DASHBOARD!$J$2=0,0,J180)))</f>
        <v/>
      </c>
      <c r="K180" s="383">
        <f>(IF(DASHBOARD!$J$2=K7,DASHBOARD!$V$707,IF(DASHBOARD!$J$2=0,0,K180)))</f>
        <v/>
      </c>
      <c r="L180" s="383">
        <f>(IF(DASHBOARD!$J$2=L7,DASHBOARD!$V$707,IF(DASHBOARD!$J$2=0,0,L180)))</f>
        <v/>
      </c>
      <c r="M180" s="383">
        <f>(IF(DASHBOARD!$J$2=M7,DASHBOARD!$V$707,IF(DASHBOARD!$J$2=0,0,M180)))</f>
        <v/>
      </c>
      <c r="N180" s="383">
        <f>(IF(DASHBOARD!$J$2=N7,DASHBOARD!$V$707,IF(DASHBOARD!$J$2=0,0,N180)))</f>
        <v/>
      </c>
      <c r="O180" s="383">
        <f>(IF(DASHBOARD!$J$2=O7,DASHBOARD!$V$707,IF(DASHBOARD!$J$2=0,0,O180)))</f>
        <v/>
      </c>
      <c r="P180" s="383">
        <f>(IF(DASHBOARD!$J$2=P7,DASHBOARD!$V$707,IF(DASHBOARD!$J$2=0,0,P180)))</f>
        <v/>
      </c>
      <c r="Q180" s="383">
        <f>(IF(DASHBOARD!$J$2=Q7,DASHBOARD!$V$707,IF(DASHBOARD!$J$2=0,0,Q180)))</f>
        <v/>
      </c>
      <c r="R180" s="383">
        <f>(IF(DASHBOARD!$J$2=R7,DASHBOARD!$V$707,IF(DASHBOARD!$J$2=0,0,R180)))</f>
        <v/>
      </c>
      <c r="S180" s="383">
        <f>(IF(DASHBOARD!$J$2=S7,DASHBOARD!$V$707,IF(DASHBOARD!$J$2=0,0,S180)))</f>
        <v/>
      </c>
      <c r="T180" s="383">
        <f>(IF(DASHBOARD!$J$2=T7,DASHBOARD!$V$707,IF(DASHBOARD!$J$2=0,0,T180)))</f>
        <v/>
      </c>
      <c r="U180" s="383">
        <f>(IF(DASHBOARD!$J$2=U7,DASHBOARD!$V$707,IF(DASHBOARD!$J$2=0,0,U180)))</f>
        <v/>
      </c>
      <c r="V180" s="383">
        <f>(IF(DASHBOARD!$J$2=V7,DASHBOARD!$V$707,IF(DASHBOARD!$J$2=0,0,V180)))</f>
        <v/>
      </c>
      <c r="W180" s="383">
        <f>(IF(DASHBOARD!$J$2=W7,DASHBOARD!$V$707,IF(DASHBOARD!$J$2=0,0,W180)))</f>
        <v/>
      </c>
      <c r="X180" s="383">
        <f>(IF(DASHBOARD!$J$2=X7,DASHBOARD!$V$707,IF(DASHBOARD!$J$2=0,0,X180)))</f>
        <v/>
      </c>
      <c r="Y180" s="383">
        <f>(IF(DASHBOARD!$J$2=Y7,DASHBOARD!$V$707,IF(DASHBOARD!$J$2=0,0,Y180)))</f>
        <v/>
      </c>
      <c r="Z180" s="383">
        <f>(IF(DASHBOARD!$J$2=Z7,DASHBOARD!$V$707,IF(DASHBOARD!$J$2=0,0,Z180)))</f>
        <v/>
      </c>
      <c r="AA180" s="383">
        <f>(IF(DASHBOARD!$J$2=AA7,DASHBOARD!$V$707,IF(DASHBOARD!$J$2=0,0,AA180)))</f>
        <v/>
      </c>
      <c r="AB180" s="383">
        <f>(IF(DASHBOARD!$J$2=AB7,DASHBOARD!$V$707,IF(DASHBOARD!$J$2=0,0,AB180)))</f>
        <v/>
      </c>
      <c r="AC180" s="383">
        <f>(IF(DASHBOARD!$J$2=AC7,DASHBOARD!$V$707,IF(DASHBOARD!$J$2=0,0,AC180)))</f>
        <v/>
      </c>
      <c r="AD180" s="383">
        <f>(IF(DASHBOARD!$J$2=AD7,DASHBOARD!$V$707,IF(DASHBOARD!$J$2=0,0,AD180)))</f>
        <v/>
      </c>
      <c r="AE180" s="383">
        <f>(IF(DASHBOARD!$J$2=AE7,DASHBOARD!$V$707,IF(DASHBOARD!$J$2=0,0,AE180)))</f>
        <v/>
      </c>
      <c r="AF180" s="383">
        <f>(IF(DASHBOARD!$J$2=AF7,DASHBOARD!$V$707,IF(DASHBOARD!$J$2=0,0,AF180)))</f>
        <v/>
      </c>
      <c r="AG180" s="383">
        <f>(IF(DASHBOARD!$J$2=AG7,DASHBOARD!$V$707,IF(DASHBOARD!$J$2=0,0,AG180)))</f>
        <v/>
      </c>
      <c r="AH180" s="383">
        <f>(IF(DASHBOARD!$J$2=AH7,DASHBOARD!$V$707,IF(DASHBOARD!$J$2=0,0,AH180)))</f>
        <v/>
      </c>
      <c r="AI180" s="383">
        <f>(IF(DASHBOARD!$J$2=AI7,DASHBOARD!$V$707,IF(DASHBOARD!$J$2=0,0,AI180)))</f>
        <v/>
      </c>
      <c r="AJ180" s="383">
        <f>(IF(DASHBOARD!$J$2=AJ7,DASHBOARD!$V$707,IF(DASHBOARD!$J$2=0,0,AJ180)))</f>
        <v/>
      </c>
      <c r="AK180" s="383">
        <f>(IF(DASHBOARD!$J$2=AK7,DASHBOARD!$V$707,IF(DASHBOARD!$J$2=0,0,AK180)))</f>
        <v/>
      </c>
      <c r="AL180" s="383">
        <f>(IF(DASHBOARD!$J$2=AL7,DASHBOARD!$V$707,IF(DASHBOARD!$J$2=0,0,AL180)))</f>
        <v/>
      </c>
      <c r="AM180" s="383">
        <f>(IF(DASHBOARD!$J$2=AM7,DASHBOARD!$V$707,IF(DASHBOARD!$J$2=0,0,AM180)))</f>
        <v/>
      </c>
      <c r="AN180" s="383">
        <f>(IF(DASHBOARD!$J$2=AN7,DASHBOARD!$V$707,IF(DASHBOARD!$J$2=0,0,AN180)))</f>
        <v/>
      </c>
      <c r="AO180" s="383">
        <f>(IF(DASHBOARD!$J$2=AO7,DASHBOARD!$V$707,IF(DASHBOARD!$J$2=0,0,AO180)))</f>
        <v/>
      </c>
      <c r="AP180" s="383">
        <f>(IF(DASHBOARD!$J$2=AP7,DASHBOARD!$V$707,IF(DASHBOARD!$J$2=0,0,AP180)))</f>
        <v/>
      </c>
      <c r="AQ180" s="383">
        <f>(IF(DASHBOARD!$J$2=AQ7,DASHBOARD!$V$707,IF(DASHBOARD!$J$2=0,0,AQ180)))</f>
        <v/>
      </c>
      <c r="AR180" s="383">
        <f>(IF(DASHBOARD!$J$2=AR7,DASHBOARD!$V$707,IF(DASHBOARD!$J$2=0,0,AR180)))</f>
        <v/>
      </c>
      <c r="AS180" s="383">
        <f>(IF(DASHBOARD!$J$2=AS7,DASHBOARD!$V$707,IF(DASHBOARD!$J$2=0,0,AS180)))</f>
        <v/>
      </c>
      <c r="AT180" s="383">
        <f>(IF(DASHBOARD!$J$2=AT7,DASHBOARD!$V$707,IF(DASHBOARD!$J$2=0,0,AT180)))</f>
        <v/>
      </c>
      <c r="AU180" s="383">
        <f>(IF(DASHBOARD!$J$2=AU7,DASHBOARD!$V$707,IF(DASHBOARD!$J$2=0,0,AU180)))</f>
        <v/>
      </c>
      <c r="AV180" s="383">
        <f>(IF(DASHBOARD!$J$2=AV7,DASHBOARD!$V$707,IF(DASHBOARD!$J$2=0,0,AV180)))</f>
        <v/>
      </c>
      <c r="AW180" s="383">
        <f>(IF(DASHBOARD!$J$2=AW7,DASHBOARD!$V$707,IF(DASHBOARD!$J$2=0,0,AW180)))</f>
        <v/>
      </c>
      <c r="AX180" s="383">
        <f>(IF(DASHBOARD!$J$2=AX7,DASHBOARD!$V$707,IF(DASHBOARD!$J$2=0,0,AX180)))</f>
        <v/>
      </c>
      <c r="AY180" s="383">
        <f>(IF(DASHBOARD!$J$2=AY7,DASHBOARD!$V$707,IF(DASHBOARD!$J$2=0,0,AY180)))</f>
        <v/>
      </c>
      <c r="AZ180" s="383">
        <f>(IF(DASHBOARD!$J$2=AZ7,DASHBOARD!$V$707,IF(DASHBOARD!$J$2=0,0,AZ180)))</f>
        <v/>
      </c>
      <c r="BA180" s="383">
        <f>(IF(DASHBOARD!$J$2=BA7,DASHBOARD!$V$707,IF(DASHBOARD!$J$2=0,0,BA180)))</f>
        <v/>
      </c>
      <c r="BB180" s="384">
        <f>IF(SUM(F180:BA180)&lt;&gt;0,AVERAGEIF(F180:BA180,"&gt;0",F180:BA180),0)</f>
        <v/>
      </c>
      <c r="BC180" s="147" t="n"/>
      <c r="BD180" s="385">
        <f>MAXA(F180:BA180)</f>
        <v/>
      </c>
      <c r="BE180" s="1461">
        <f>IF(BD180&lt;&gt;0,VLOOKUP(BD180,$F$10:$BA$10,MATCH(BD180,F180:BA180,0)),"")</f>
        <v/>
      </c>
      <c r="BF180" s="385">
        <f t="array" ref="BF180">MIN(IF(F180:BA180&gt;0,F180:BA180))</f>
        <v/>
      </c>
      <c r="BG180" s="1461">
        <f>IF(BF180&lt;&gt;0,VLOOKUP(BF180,$F$10:$BA$10,MATCH($BF180,$F180:$BA180,0)),"")</f>
        <v/>
      </c>
      <c r="BI180" s="1368">
        <f>HLOOKUP($BI$9,$S$10:$AI$443,1+$BL180,TRUE)</f>
        <v/>
      </c>
      <c r="BJ180" s="1369">
        <f>HLOOKUP($BJ$9,$AJ$10:$AW$443,1+$BL180,TRUE)</f>
        <v/>
      </c>
      <c r="BK180" s="151" t="n"/>
      <c r="BL180" s="408">
        <f>BL179+1</f>
        <v/>
      </c>
      <c r="BM180" s="399" t="n"/>
    </row>
    <row r="181" ht="20.25" customHeight="1" s="18" thickBot="1" thickTop="1">
      <c r="B181" s="1370" t="n"/>
      <c r="C181" s="1381" t="n"/>
      <c r="D181" s="328" t="n"/>
      <c r="E181" s="402" t="n"/>
      <c r="F181" s="383" t="n"/>
      <c r="G181" s="383" t="n"/>
      <c r="H181" s="383" t="n"/>
      <c r="I181" s="383" t="n"/>
      <c r="J181" s="383" t="n"/>
      <c r="K181" s="383" t="n"/>
      <c r="L181" s="383" t="n"/>
      <c r="M181" s="383" t="n"/>
      <c r="N181" s="383" t="n"/>
      <c r="O181" s="383" t="n"/>
      <c r="P181" s="383" t="n"/>
      <c r="Q181" s="383" t="n"/>
      <c r="R181" s="383" t="n"/>
      <c r="S181" s="383" t="n"/>
      <c r="T181" s="383" t="n"/>
      <c r="U181" s="383" t="n"/>
      <c r="V181" s="383" t="n"/>
      <c r="W181" s="383" t="n"/>
      <c r="X181" s="383" t="n"/>
      <c r="Y181" s="383" t="n"/>
      <c r="Z181" s="383" t="n"/>
      <c r="AA181" s="383" t="n"/>
      <c r="AB181" s="383" t="n"/>
      <c r="AC181" s="383" t="n"/>
      <c r="AD181" s="383" t="n"/>
      <c r="AE181" s="383" t="n"/>
      <c r="AF181" s="383" t="n"/>
      <c r="AG181" s="383" t="n"/>
      <c r="AH181" s="383" t="n"/>
      <c r="AI181" s="383" t="n"/>
      <c r="AJ181" s="383" t="n"/>
      <c r="AK181" s="383" t="n"/>
      <c r="AL181" s="383" t="n"/>
      <c r="AM181" s="383" t="n"/>
      <c r="AN181" s="383" t="n"/>
      <c r="AO181" s="383" t="n"/>
      <c r="AP181" s="383" t="n"/>
      <c r="AQ181" s="383" t="n"/>
      <c r="AR181" s="383" t="n"/>
      <c r="AS181" s="383" t="n"/>
      <c r="AT181" s="383" t="n"/>
      <c r="AU181" s="383" t="n"/>
      <c r="AV181" s="383" t="n"/>
      <c r="AW181" s="383" t="n"/>
      <c r="AX181" s="383" t="n"/>
      <c r="AY181" s="383" t="n"/>
      <c r="AZ181" s="383" t="n"/>
      <c r="BA181" s="383" t="n"/>
      <c r="BB181" s="384">
        <f>IF(SUM(F181:BA181)&lt;&gt;0,AVERAGEIF(F181:BA181,"&gt;0",F181:BA181),0)</f>
        <v/>
      </c>
      <c r="BC181" s="147" t="n"/>
      <c r="BD181" s="385">
        <f>MAXA(F181:BA181)</f>
        <v/>
      </c>
      <c r="BE181" s="1461">
        <f>IF(BD181&lt;&gt;0,VLOOKUP(BD181,$F$10:$BA$10,MATCH(BD181,F181:BA181,0)),"")</f>
        <v/>
      </c>
      <c r="BF181" s="385">
        <f t="array" ref="BF181">MIN(IF(F181:BA181&gt;0,F181:BA181))</f>
        <v/>
      </c>
      <c r="BG181" s="1461">
        <f>IF(BF181&lt;&gt;0,VLOOKUP(BF181,$F$10:$BA$10,MATCH($BF181,$F181:$BA181,0)),"")</f>
        <v/>
      </c>
      <c r="BI181" s="1368">
        <f>HLOOKUP($BI$9,$S$10:$AI$443,1+$BL181,TRUE)</f>
        <v/>
      </c>
      <c r="BJ181" s="1369">
        <f>HLOOKUP($BJ$9,$AJ$10:$AW$443,1+$BL181,TRUE)</f>
        <v/>
      </c>
      <c r="BK181" s="151" t="n"/>
      <c r="BL181" s="408">
        <f>BL180+1</f>
        <v/>
      </c>
      <c r="BM181" s="399" t="n"/>
    </row>
    <row r="182" ht="20.25" customHeight="1" s="18" thickBot="1" thickTop="1">
      <c r="B182" s="1370" t="n"/>
      <c r="C182" s="1381" t="n"/>
      <c r="D182" s="1469" t="inlineStr">
        <is>
          <t>BONE 150</t>
        </is>
      </c>
      <c r="E182" s="388" t="inlineStr">
        <is>
          <t>Sinjai 150</t>
        </is>
      </c>
      <c r="F182" s="383">
        <f>(IF(DASHBOARD!$J$2=F7,DASHBOARD!$V$673,IF(DASHBOARD!$J$2=0,0,F182)))</f>
        <v/>
      </c>
      <c r="G182" s="383">
        <f>(IF(DASHBOARD!$J$2=G7,DASHBOARD!$V$673,IF(DASHBOARD!$J$2=0,0,G182)))</f>
        <v/>
      </c>
      <c r="H182" s="383">
        <f>(IF(DASHBOARD!$J$2=H7,DASHBOARD!$V$673,IF(DASHBOARD!$J$2=0,0,H182)))</f>
        <v/>
      </c>
      <c r="I182" s="383">
        <f>(IF(DASHBOARD!$J$2=I7,DASHBOARD!$V$673,IF(DASHBOARD!$J$2=0,0,I182)))</f>
        <v/>
      </c>
      <c r="J182" s="383">
        <f>(IF(DASHBOARD!$J$2=J7,DASHBOARD!$V$673,IF(DASHBOARD!$J$2=0,0,J182)))</f>
        <v/>
      </c>
      <c r="K182" s="383">
        <f>(IF(DASHBOARD!$J$2=K7,DASHBOARD!$V$673,IF(DASHBOARD!$J$2=0,0,K182)))</f>
        <v/>
      </c>
      <c r="L182" s="383">
        <f>(IF(DASHBOARD!$J$2=L7,DASHBOARD!$V$673,IF(DASHBOARD!$J$2=0,0,L182)))</f>
        <v/>
      </c>
      <c r="M182" s="383">
        <f>(IF(DASHBOARD!$J$2=M7,DASHBOARD!$V$673,IF(DASHBOARD!$J$2=0,0,M182)))</f>
        <v/>
      </c>
      <c r="N182" s="383">
        <f>(IF(DASHBOARD!$J$2=N7,DASHBOARD!$V$673,IF(DASHBOARD!$J$2=0,0,N182)))</f>
        <v/>
      </c>
      <c r="O182" s="383">
        <f>(IF(DASHBOARD!$J$2=O7,DASHBOARD!$V$673,IF(DASHBOARD!$J$2=0,0,O182)))</f>
        <v/>
      </c>
      <c r="P182" s="383">
        <f>(IF(DASHBOARD!$J$2=P7,DASHBOARD!$V$673,IF(DASHBOARD!$J$2=0,0,P182)))</f>
        <v/>
      </c>
      <c r="Q182" s="383">
        <f>(IF(DASHBOARD!$J$2=Q7,DASHBOARD!$V$673,IF(DASHBOARD!$J$2=0,0,Q182)))</f>
        <v/>
      </c>
      <c r="R182" s="383">
        <f>(IF(DASHBOARD!$J$2=R7,DASHBOARD!$V$673,IF(DASHBOARD!$J$2=0,0,R182)))</f>
        <v/>
      </c>
      <c r="S182" s="383">
        <f>(IF(DASHBOARD!$J$2=S7,DASHBOARD!$V$673,IF(DASHBOARD!$J$2=0,0,S182)))</f>
        <v/>
      </c>
      <c r="T182" s="383">
        <f>(IF(DASHBOARD!$J$2=T7,DASHBOARD!$V$673,IF(DASHBOARD!$J$2=0,0,T182)))</f>
        <v/>
      </c>
      <c r="U182" s="383">
        <f>(IF(DASHBOARD!$J$2=U7,DASHBOARD!$V$673,IF(DASHBOARD!$J$2=0,0,U182)))</f>
        <v/>
      </c>
      <c r="V182" s="383">
        <f>(IF(DASHBOARD!$J$2=V7,DASHBOARD!$V$673,IF(DASHBOARD!$J$2=0,0,V182)))</f>
        <v/>
      </c>
      <c r="W182" s="383">
        <f>(IF(DASHBOARD!$J$2=W7,DASHBOARD!$V$673,IF(DASHBOARD!$J$2=0,0,W182)))</f>
        <v/>
      </c>
      <c r="X182" s="383">
        <f>(IF(DASHBOARD!$J$2=X7,DASHBOARD!$V$673,IF(DASHBOARD!$J$2=0,0,X182)))</f>
        <v/>
      </c>
      <c r="Y182" s="383">
        <f>(IF(DASHBOARD!$J$2=Y7,DASHBOARD!$V$673,IF(DASHBOARD!$J$2=0,0,Y182)))</f>
        <v/>
      </c>
      <c r="Z182" s="383">
        <f>(IF(DASHBOARD!$J$2=Z7,DASHBOARD!$V$673,IF(DASHBOARD!$J$2=0,0,Z182)))</f>
        <v/>
      </c>
      <c r="AA182" s="383">
        <f>(IF(DASHBOARD!$J$2=AA7,DASHBOARD!$V$673,IF(DASHBOARD!$J$2=0,0,AA182)))</f>
        <v/>
      </c>
      <c r="AB182" s="383">
        <f>(IF(DASHBOARD!$J$2=AB7,DASHBOARD!$V$673,IF(DASHBOARD!$J$2=0,0,AB182)))</f>
        <v/>
      </c>
      <c r="AC182" s="383">
        <f>(IF(DASHBOARD!$J$2=AC7,DASHBOARD!$V$673,IF(DASHBOARD!$J$2=0,0,AC182)))</f>
        <v/>
      </c>
      <c r="AD182" s="383">
        <f>(IF(DASHBOARD!$J$2=AD7,DASHBOARD!$V$673,IF(DASHBOARD!$J$2=0,0,AD182)))</f>
        <v/>
      </c>
      <c r="AE182" s="383">
        <f>(IF(DASHBOARD!$J$2=AE7,DASHBOARD!$V$673,IF(DASHBOARD!$J$2=0,0,AE182)))</f>
        <v/>
      </c>
      <c r="AF182" s="383">
        <f>(IF(DASHBOARD!$J$2=AF7,DASHBOARD!$V$673,IF(DASHBOARD!$J$2=0,0,AF182)))</f>
        <v/>
      </c>
      <c r="AG182" s="383">
        <f>(IF(DASHBOARD!$J$2=AG7,DASHBOARD!$V$673,IF(DASHBOARD!$J$2=0,0,AG182)))</f>
        <v/>
      </c>
      <c r="AH182" s="383">
        <f>(IF(DASHBOARD!$J$2=AH7,DASHBOARD!$V$673,IF(DASHBOARD!$J$2=0,0,AH182)))</f>
        <v/>
      </c>
      <c r="AI182" s="383">
        <f>(IF(DASHBOARD!$J$2=AI7,DASHBOARD!$V$673,IF(DASHBOARD!$J$2=0,0,AI182)))</f>
        <v/>
      </c>
      <c r="AJ182" s="383">
        <f>(IF(DASHBOARD!$J$2=AJ7,DASHBOARD!$V$673,IF(DASHBOARD!$J$2=0,0,AJ182)))</f>
        <v/>
      </c>
      <c r="AK182" s="383">
        <f>(IF(DASHBOARD!$J$2=AK7,DASHBOARD!$V$673,IF(DASHBOARD!$J$2=0,0,AK182)))</f>
        <v/>
      </c>
      <c r="AL182" s="383">
        <f>(IF(DASHBOARD!$J$2=AL7,DASHBOARD!$V$673,IF(DASHBOARD!$J$2=0,0,AL182)))</f>
        <v/>
      </c>
      <c r="AM182" s="383">
        <f>(IF(DASHBOARD!$J$2=AM7,DASHBOARD!$V$673,IF(DASHBOARD!$J$2=0,0,AM182)))</f>
        <v/>
      </c>
      <c r="AN182" s="383">
        <f>(IF(DASHBOARD!$J$2=AN7,DASHBOARD!$V$673,IF(DASHBOARD!$J$2=0,0,AN182)))</f>
        <v/>
      </c>
      <c r="AO182" s="383">
        <f>(IF(DASHBOARD!$J$2=AO7,DASHBOARD!$V$673,IF(DASHBOARD!$J$2=0,0,AO182)))</f>
        <v/>
      </c>
      <c r="AP182" s="383">
        <f>(IF(DASHBOARD!$J$2=AP7,DASHBOARD!$V$673,IF(DASHBOARD!$J$2=0,0,AP182)))</f>
        <v/>
      </c>
      <c r="AQ182" s="383">
        <f>(IF(DASHBOARD!$J$2=AQ7,DASHBOARD!$V$673,IF(DASHBOARD!$J$2=0,0,AQ182)))</f>
        <v/>
      </c>
      <c r="AR182" s="383">
        <f>(IF(DASHBOARD!$J$2=AR7,DASHBOARD!$V$673,IF(DASHBOARD!$J$2=0,0,AR182)))</f>
        <v/>
      </c>
      <c r="AS182" s="383">
        <f>(IF(DASHBOARD!$J$2=AS7,DASHBOARD!$V$673,IF(DASHBOARD!$J$2=0,0,AS182)))</f>
        <v/>
      </c>
      <c r="AT182" s="383">
        <f>(IF(DASHBOARD!$J$2=AT7,DASHBOARD!$V$673,IF(DASHBOARD!$J$2=0,0,AT182)))</f>
        <v/>
      </c>
      <c r="AU182" s="383">
        <f>(IF(DASHBOARD!$J$2=AU7,DASHBOARD!$V$673,IF(DASHBOARD!$J$2=0,0,AU182)))</f>
        <v/>
      </c>
      <c r="AV182" s="383">
        <f>(IF(DASHBOARD!$J$2=AV7,DASHBOARD!$V$673,IF(DASHBOARD!$J$2=0,0,AV182)))</f>
        <v/>
      </c>
      <c r="AW182" s="383">
        <f>(IF(DASHBOARD!$J$2=AW7,DASHBOARD!$V$673,IF(DASHBOARD!$J$2=0,0,AW182)))</f>
        <v/>
      </c>
      <c r="AX182" s="383">
        <f>(IF(DASHBOARD!$J$2=AX7,DASHBOARD!$V$673,IF(DASHBOARD!$J$2=0,0,AX182)))</f>
        <v/>
      </c>
      <c r="AY182" s="383">
        <f>(IF(DASHBOARD!$J$2=AY7,DASHBOARD!$V$673,IF(DASHBOARD!$J$2=0,0,AY182)))</f>
        <v/>
      </c>
      <c r="AZ182" s="383">
        <f>(IF(DASHBOARD!$J$2=AZ7,DASHBOARD!$V$673,IF(DASHBOARD!$J$2=0,0,AZ182)))</f>
        <v/>
      </c>
      <c r="BA182" s="383">
        <f>(IF(DASHBOARD!$J$2=BA7,DASHBOARD!$V$673,IF(DASHBOARD!$J$2=0,0,BA182)))</f>
        <v/>
      </c>
      <c r="BB182" s="384">
        <f>IF(SUM(F182:BA182)&lt;&gt;0,AVERAGEIF(F182:BA182,"&gt;0",F182:BA182),0)</f>
        <v/>
      </c>
      <c r="BC182" s="147" t="n"/>
      <c r="BD182" s="385">
        <f>MAXA(F182:BA182)</f>
        <v/>
      </c>
      <c r="BE182" s="1461">
        <f>IF(BD182&lt;&gt;0,VLOOKUP(BD182,$F$10:$BA$10,MATCH(BD182,F182:BA182,0)),"")</f>
        <v/>
      </c>
      <c r="BF182" s="385">
        <f t="array" ref="BF182">MIN(IF(F182:BA182&gt;0,F182:BA182))</f>
        <v/>
      </c>
      <c r="BG182" s="1461">
        <f>IF(BF182&lt;&gt;0,VLOOKUP(BF182,$F$10:$BA$10,MATCH($BF182,$F182:$BA182,0)),"")</f>
        <v/>
      </c>
      <c r="BI182" s="1368">
        <f>HLOOKUP($BI$9,$S$10:$AI$443,1+$BL182,TRUE)</f>
        <v/>
      </c>
      <c r="BJ182" s="1369">
        <f>HLOOKUP($BJ$9,$AJ$10:$AW$443,1+$BL182,TRUE)</f>
        <v/>
      </c>
      <c r="BK182" s="151" t="n"/>
      <c r="BL182" s="408">
        <f>BL181+1</f>
        <v/>
      </c>
      <c r="BM182" s="399" t="n"/>
    </row>
    <row r="183" ht="20.25" customHeight="1" s="18" thickBot="1" thickTop="1">
      <c r="B183" s="1370" t="n"/>
      <c r="C183" s="1381" t="n"/>
      <c r="D183" s="1462" t="n"/>
      <c r="E183" s="402" t="inlineStr">
        <is>
          <t>Bulukumba 150</t>
        </is>
      </c>
      <c r="F183" s="383">
        <f>(IF(DASHBOARD!$J$2=F7,DASHBOARD!$V$672,IF(DASHBOARD!$J$2=0,0,F183)))</f>
        <v/>
      </c>
      <c r="G183" s="383">
        <f>(IF(DASHBOARD!$J$2=G7,DASHBOARD!$V$672,IF(DASHBOARD!$J$2=0,0,G183)))</f>
        <v/>
      </c>
      <c r="H183" s="383">
        <f>(IF(DASHBOARD!$J$2=H7,DASHBOARD!$V$672,IF(DASHBOARD!$J$2=0,0,H183)))</f>
        <v/>
      </c>
      <c r="I183" s="383">
        <f>(IF(DASHBOARD!$J$2=I7,DASHBOARD!$V$672,IF(DASHBOARD!$J$2=0,0,I183)))</f>
        <v/>
      </c>
      <c r="J183" s="383">
        <f>(IF(DASHBOARD!$J$2=J7,DASHBOARD!$V$672,IF(DASHBOARD!$J$2=0,0,J183)))</f>
        <v/>
      </c>
      <c r="K183" s="383">
        <f>(IF(DASHBOARD!$J$2=K7,DASHBOARD!$V$672,IF(DASHBOARD!$J$2=0,0,K183)))</f>
        <v/>
      </c>
      <c r="L183" s="383">
        <f>(IF(DASHBOARD!$J$2=L7,DASHBOARD!$V$672,IF(DASHBOARD!$J$2=0,0,L183)))</f>
        <v/>
      </c>
      <c r="M183" s="383">
        <f>(IF(DASHBOARD!$J$2=M7,DASHBOARD!$V$672,IF(DASHBOARD!$J$2=0,0,M183)))</f>
        <v/>
      </c>
      <c r="N183" s="383">
        <f>(IF(DASHBOARD!$J$2=N7,DASHBOARD!$V$672,IF(DASHBOARD!$J$2=0,0,N183)))</f>
        <v/>
      </c>
      <c r="O183" s="383">
        <f>(IF(DASHBOARD!$J$2=O7,DASHBOARD!$V$672,IF(DASHBOARD!$J$2=0,0,O183)))</f>
        <v/>
      </c>
      <c r="P183" s="383">
        <f>(IF(DASHBOARD!$J$2=P7,DASHBOARD!$V$672,IF(DASHBOARD!$J$2=0,0,P183)))</f>
        <v/>
      </c>
      <c r="Q183" s="383">
        <f>(IF(DASHBOARD!$J$2=Q7,DASHBOARD!$V$672,IF(DASHBOARD!$J$2=0,0,Q183)))</f>
        <v/>
      </c>
      <c r="R183" s="383">
        <f>(IF(DASHBOARD!$J$2=R7,DASHBOARD!$V$672,IF(DASHBOARD!$J$2=0,0,R183)))</f>
        <v/>
      </c>
      <c r="S183" s="383">
        <f>(IF(DASHBOARD!$J$2=S7,DASHBOARD!$V$672,IF(DASHBOARD!$J$2=0,0,S183)))</f>
        <v/>
      </c>
      <c r="T183" s="383">
        <f>(IF(DASHBOARD!$J$2=T7,DASHBOARD!$V$672,IF(DASHBOARD!$J$2=0,0,T183)))</f>
        <v/>
      </c>
      <c r="U183" s="383">
        <f>(IF(DASHBOARD!$J$2=U7,DASHBOARD!$V$672,IF(DASHBOARD!$J$2=0,0,U183)))</f>
        <v/>
      </c>
      <c r="V183" s="383">
        <f>(IF(DASHBOARD!$J$2=V7,DASHBOARD!$V$672,IF(DASHBOARD!$J$2=0,0,V183)))</f>
        <v/>
      </c>
      <c r="W183" s="383">
        <f>(IF(DASHBOARD!$J$2=W7,DASHBOARD!$V$672,IF(DASHBOARD!$J$2=0,0,W183)))</f>
        <v/>
      </c>
      <c r="X183" s="383">
        <f>(IF(DASHBOARD!$J$2=X7,DASHBOARD!$V$672,IF(DASHBOARD!$J$2=0,0,X183)))</f>
        <v/>
      </c>
      <c r="Y183" s="383">
        <f>(IF(DASHBOARD!$J$2=Y7,DASHBOARD!$V$672,IF(DASHBOARD!$J$2=0,0,Y183)))</f>
        <v/>
      </c>
      <c r="Z183" s="383">
        <f>(IF(DASHBOARD!$J$2=Z7,DASHBOARD!$V$672,IF(DASHBOARD!$J$2=0,0,Z183)))</f>
        <v/>
      </c>
      <c r="AA183" s="383">
        <f>(IF(DASHBOARD!$J$2=AA7,DASHBOARD!$V$672,IF(DASHBOARD!$J$2=0,0,AA183)))</f>
        <v/>
      </c>
      <c r="AB183" s="383">
        <f>(IF(DASHBOARD!$J$2=AB7,DASHBOARD!$V$672,IF(DASHBOARD!$J$2=0,0,AB183)))</f>
        <v/>
      </c>
      <c r="AC183" s="383">
        <f>(IF(DASHBOARD!$J$2=AC7,DASHBOARD!$V$672,IF(DASHBOARD!$J$2=0,0,AC183)))</f>
        <v/>
      </c>
      <c r="AD183" s="383">
        <f>(IF(DASHBOARD!$J$2=AD7,DASHBOARD!$V$672,IF(DASHBOARD!$J$2=0,0,AD183)))</f>
        <v/>
      </c>
      <c r="AE183" s="383">
        <f>(IF(DASHBOARD!$J$2=AE7,DASHBOARD!$V$672,IF(DASHBOARD!$J$2=0,0,AE183)))</f>
        <v/>
      </c>
      <c r="AF183" s="383">
        <f>(IF(DASHBOARD!$J$2=AF7,DASHBOARD!$V$672,IF(DASHBOARD!$J$2=0,0,AF183)))</f>
        <v/>
      </c>
      <c r="AG183" s="383">
        <f>(IF(DASHBOARD!$J$2=AG7,DASHBOARD!$V$672,IF(DASHBOARD!$J$2=0,0,AG183)))</f>
        <v/>
      </c>
      <c r="AH183" s="383">
        <f>(IF(DASHBOARD!$J$2=AH7,DASHBOARD!$V$672,IF(DASHBOARD!$J$2=0,0,AH183)))</f>
        <v/>
      </c>
      <c r="AI183" s="383">
        <f>(IF(DASHBOARD!$J$2=AI7,DASHBOARD!$V$672,IF(DASHBOARD!$J$2=0,0,AI183)))</f>
        <v/>
      </c>
      <c r="AJ183" s="383">
        <f>(IF(DASHBOARD!$J$2=AJ7,DASHBOARD!$V$672,IF(DASHBOARD!$J$2=0,0,AJ183)))</f>
        <v/>
      </c>
      <c r="AK183" s="383">
        <f>(IF(DASHBOARD!$J$2=AK7,DASHBOARD!$V$672,IF(DASHBOARD!$J$2=0,0,AK183)))</f>
        <v/>
      </c>
      <c r="AL183" s="383">
        <f>(IF(DASHBOARD!$J$2=AL7,DASHBOARD!$V$672,IF(DASHBOARD!$J$2=0,0,AL183)))</f>
        <v/>
      </c>
      <c r="AM183" s="383">
        <f>(IF(DASHBOARD!$J$2=AM7,DASHBOARD!$V$672,IF(DASHBOARD!$J$2=0,0,AM183)))</f>
        <v/>
      </c>
      <c r="AN183" s="383">
        <f>(IF(DASHBOARD!$J$2=AN7,DASHBOARD!$V$672,IF(DASHBOARD!$J$2=0,0,AN183)))</f>
        <v/>
      </c>
      <c r="AO183" s="383">
        <f>(IF(DASHBOARD!$J$2=AO7,DASHBOARD!$V$672,IF(DASHBOARD!$J$2=0,0,AO183)))</f>
        <v/>
      </c>
      <c r="AP183" s="383">
        <f>(IF(DASHBOARD!$J$2=AP7,DASHBOARD!$V$672,IF(DASHBOARD!$J$2=0,0,AP183)))</f>
        <v/>
      </c>
      <c r="AQ183" s="383">
        <f>(IF(DASHBOARD!$J$2=AQ7,DASHBOARD!$V$672,IF(DASHBOARD!$J$2=0,0,AQ183)))</f>
        <v/>
      </c>
      <c r="AR183" s="383">
        <f>(IF(DASHBOARD!$J$2=AR7,DASHBOARD!$V$672,IF(DASHBOARD!$J$2=0,0,AR183)))</f>
        <v/>
      </c>
      <c r="AS183" s="383">
        <f>(IF(DASHBOARD!$J$2=AS7,DASHBOARD!$V$672,IF(DASHBOARD!$J$2=0,0,AS183)))</f>
        <v/>
      </c>
      <c r="AT183" s="383">
        <f>(IF(DASHBOARD!$J$2=AT7,DASHBOARD!$V$672,IF(DASHBOARD!$J$2=0,0,AT183)))</f>
        <v/>
      </c>
      <c r="AU183" s="383">
        <f>(IF(DASHBOARD!$J$2=AU7,DASHBOARD!$V$672,IF(DASHBOARD!$J$2=0,0,AU183)))</f>
        <v/>
      </c>
      <c r="AV183" s="383">
        <f>(IF(DASHBOARD!$J$2=AV7,DASHBOARD!$V$672,IF(DASHBOARD!$J$2=0,0,AV183)))</f>
        <v/>
      </c>
      <c r="AW183" s="383">
        <f>(IF(DASHBOARD!$J$2=AW7,DASHBOARD!$V$672,IF(DASHBOARD!$J$2=0,0,AW183)))</f>
        <v/>
      </c>
      <c r="AX183" s="383">
        <f>(IF(DASHBOARD!$J$2=AX7,DASHBOARD!$V$672,IF(DASHBOARD!$J$2=0,0,AX183)))</f>
        <v/>
      </c>
      <c r="AY183" s="383">
        <f>(IF(DASHBOARD!$J$2=AY7,DASHBOARD!$V$672,IF(DASHBOARD!$J$2=0,0,AY183)))</f>
        <v/>
      </c>
      <c r="AZ183" s="383">
        <f>(IF(DASHBOARD!$J$2=AZ7,DASHBOARD!$V$672,IF(DASHBOARD!$J$2=0,0,AZ183)))</f>
        <v/>
      </c>
      <c r="BA183" s="383">
        <f>(IF(DASHBOARD!$J$2=BA7,DASHBOARD!$V$672,IF(DASHBOARD!$J$2=0,0,BA183)))</f>
        <v/>
      </c>
      <c r="BB183" s="384">
        <f>IF(SUM(F183:BA183)&lt;&gt;0,AVERAGEIF(F183:BA183,"&gt;0",F183:BA183),0)</f>
        <v/>
      </c>
      <c r="BC183" s="147" t="n"/>
      <c r="BD183" s="385">
        <f>MAXA(F183:BA183)</f>
        <v/>
      </c>
      <c r="BE183" s="1461">
        <f>IF(BD183&lt;&gt;0,VLOOKUP(BD183,$F$10:$BA$10,MATCH(BD183,F183:BA183,0)),"")</f>
        <v/>
      </c>
      <c r="BF183" s="385">
        <f t="array" ref="BF183">MIN(IF(F183:BA183&gt;0,F183:BA183))</f>
        <v/>
      </c>
      <c r="BG183" s="1461">
        <f>IF(BF183&lt;&gt;0,VLOOKUP(BF183,$F$10:$BA$10,MATCH($BF183,$F183:$BA183,0)),"")</f>
        <v/>
      </c>
      <c r="BI183" s="1368">
        <f>HLOOKUP($BI$9,$S$10:$AI$443,1+$BL183,TRUE)</f>
        <v/>
      </c>
      <c r="BJ183" s="1369">
        <f>HLOOKUP($BJ$9,$AJ$10:$AW$443,1+$BL183,TRUE)</f>
        <v/>
      </c>
      <c r="BK183" s="151" t="n"/>
      <c r="BL183" s="408">
        <f>BL182+1</f>
        <v/>
      </c>
      <c r="BM183" s="399" t="n"/>
    </row>
    <row r="184" ht="20.25" customHeight="1" s="18" thickBot="1" thickTop="1">
      <c r="B184" s="1370" t="n"/>
      <c r="C184" s="1381" t="n"/>
      <c r="D184" s="1462" t="n"/>
      <c r="E184" s="402" t="inlineStr">
        <is>
          <t>Soppeng # 1, 150</t>
        </is>
      </c>
      <c r="F184" s="383">
        <f>(IF(DASHBOARD!$J$2=F7,DASHBOARD!$V$674,IF(DASHBOARD!$J$2=0,0,F184)))</f>
        <v/>
      </c>
      <c r="G184" s="383">
        <f>(IF(DASHBOARD!$J$2=G7,DASHBOARD!$V$674,IF(DASHBOARD!$J$2=0,0,G184)))</f>
        <v/>
      </c>
      <c r="H184" s="383">
        <f>(IF(DASHBOARD!$J$2=H7,DASHBOARD!$V$674,IF(DASHBOARD!$J$2=0,0,H184)))</f>
        <v/>
      </c>
      <c r="I184" s="383">
        <f>(IF(DASHBOARD!$J$2=I7,DASHBOARD!$V$674,IF(DASHBOARD!$J$2=0,0,I184)))</f>
        <v/>
      </c>
      <c r="J184" s="383">
        <f>(IF(DASHBOARD!$J$2=J7,DASHBOARD!$V$674,IF(DASHBOARD!$J$2=0,0,J184)))</f>
        <v/>
      </c>
      <c r="K184" s="383">
        <f>(IF(DASHBOARD!$J$2=K7,DASHBOARD!$V$674,IF(DASHBOARD!$J$2=0,0,K184)))</f>
        <v/>
      </c>
      <c r="L184" s="383">
        <f>(IF(DASHBOARD!$J$2=L7,DASHBOARD!$V$674,IF(DASHBOARD!$J$2=0,0,L184)))</f>
        <v/>
      </c>
      <c r="M184" s="383">
        <f>(IF(DASHBOARD!$J$2=M7,DASHBOARD!$V$674,IF(DASHBOARD!$J$2=0,0,M184)))</f>
        <v/>
      </c>
      <c r="N184" s="383">
        <f>(IF(DASHBOARD!$J$2=N7,DASHBOARD!$V$674,IF(DASHBOARD!$J$2=0,0,N184)))</f>
        <v/>
      </c>
      <c r="O184" s="383">
        <f>(IF(DASHBOARD!$J$2=O7,DASHBOARD!$V$674,IF(DASHBOARD!$J$2=0,0,O184)))</f>
        <v/>
      </c>
      <c r="P184" s="383">
        <f>(IF(DASHBOARD!$J$2=P7,DASHBOARD!$V$674,IF(DASHBOARD!$J$2=0,0,P184)))</f>
        <v/>
      </c>
      <c r="Q184" s="383">
        <f>(IF(DASHBOARD!$J$2=Q7,DASHBOARD!$V$674,IF(DASHBOARD!$J$2=0,0,Q184)))</f>
        <v/>
      </c>
      <c r="R184" s="383">
        <f>(IF(DASHBOARD!$J$2=R7,DASHBOARD!$V$674,IF(DASHBOARD!$J$2=0,0,R184)))</f>
        <v/>
      </c>
      <c r="S184" s="383">
        <f>(IF(DASHBOARD!$J$2=S7,DASHBOARD!$V$674,IF(DASHBOARD!$J$2=0,0,S184)))</f>
        <v/>
      </c>
      <c r="T184" s="383">
        <f>(IF(DASHBOARD!$J$2=T7,DASHBOARD!$V$674,IF(DASHBOARD!$J$2=0,0,T184)))</f>
        <v/>
      </c>
      <c r="U184" s="383">
        <f>(IF(DASHBOARD!$J$2=U7,DASHBOARD!$V$674,IF(DASHBOARD!$J$2=0,0,U184)))</f>
        <v/>
      </c>
      <c r="V184" s="383">
        <f>(IF(DASHBOARD!$J$2=V7,DASHBOARD!$V$674,IF(DASHBOARD!$J$2=0,0,V184)))</f>
        <v/>
      </c>
      <c r="W184" s="383">
        <f>(IF(DASHBOARD!$J$2=W7,DASHBOARD!$V$674,IF(DASHBOARD!$J$2=0,0,W184)))</f>
        <v/>
      </c>
      <c r="X184" s="383">
        <f>(IF(DASHBOARD!$J$2=X7,DASHBOARD!$V$674,IF(DASHBOARD!$J$2=0,0,X184)))</f>
        <v/>
      </c>
      <c r="Y184" s="383">
        <f>(IF(DASHBOARD!$J$2=Y7,DASHBOARD!$V$674,IF(DASHBOARD!$J$2=0,0,Y184)))</f>
        <v/>
      </c>
      <c r="Z184" s="383">
        <f>(IF(DASHBOARD!$J$2=Z7,DASHBOARD!$V$674,IF(DASHBOARD!$J$2=0,0,Z184)))</f>
        <v/>
      </c>
      <c r="AA184" s="383">
        <f>(IF(DASHBOARD!$J$2=AA7,DASHBOARD!$V$674,IF(DASHBOARD!$J$2=0,0,AA184)))</f>
        <v/>
      </c>
      <c r="AB184" s="383">
        <f>(IF(DASHBOARD!$J$2=AB7,DASHBOARD!$V$674,IF(DASHBOARD!$J$2=0,0,AB184)))</f>
        <v/>
      </c>
      <c r="AC184" s="383">
        <f>(IF(DASHBOARD!$J$2=AC7,DASHBOARD!$V$674,IF(DASHBOARD!$J$2=0,0,AC184)))</f>
        <v/>
      </c>
      <c r="AD184" s="383">
        <f>(IF(DASHBOARD!$J$2=AD7,DASHBOARD!$V$674,IF(DASHBOARD!$J$2=0,0,AD184)))</f>
        <v/>
      </c>
      <c r="AE184" s="383">
        <f>(IF(DASHBOARD!$J$2=AE7,DASHBOARD!$V$674,IF(DASHBOARD!$J$2=0,0,AE184)))</f>
        <v/>
      </c>
      <c r="AF184" s="383">
        <f>(IF(DASHBOARD!$J$2=AF7,DASHBOARD!$V$674,IF(DASHBOARD!$J$2=0,0,AF184)))</f>
        <v/>
      </c>
      <c r="AG184" s="383">
        <f>(IF(DASHBOARD!$J$2=AG7,DASHBOARD!$V$674,IF(DASHBOARD!$J$2=0,0,AG184)))</f>
        <v/>
      </c>
      <c r="AH184" s="383">
        <f>(IF(DASHBOARD!$J$2=AH7,DASHBOARD!$V$674,IF(DASHBOARD!$J$2=0,0,AH184)))</f>
        <v/>
      </c>
      <c r="AI184" s="383">
        <f>(IF(DASHBOARD!$J$2=AI7,DASHBOARD!$V$674,IF(DASHBOARD!$J$2=0,0,AI184)))</f>
        <v/>
      </c>
      <c r="AJ184" s="383">
        <f>(IF(DASHBOARD!$J$2=AJ7,DASHBOARD!$V$674,IF(DASHBOARD!$J$2=0,0,AJ184)))</f>
        <v/>
      </c>
      <c r="AK184" s="383">
        <f>(IF(DASHBOARD!$J$2=AK7,DASHBOARD!$V$674,IF(DASHBOARD!$J$2=0,0,AK184)))</f>
        <v/>
      </c>
      <c r="AL184" s="383">
        <f>(IF(DASHBOARD!$J$2=AL7,DASHBOARD!$V$674,IF(DASHBOARD!$J$2=0,0,AL184)))</f>
        <v/>
      </c>
      <c r="AM184" s="383">
        <f>(IF(DASHBOARD!$J$2=AM7,DASHBOARD!$V$674,IF(DASHBOARD!$J$2=0,0,AM184)))</f>
        <v/>
      </c>
      <c r="AN184" s="383">
        <f>(IF(DASHBOARD!$J$2=AN7,DASHBOARD!$V$674,IF(DASHBOARD!$J$2=0,0,AN184)))</f>
        <v/>
      </c>
      <c r="AO184" s="383">
        <f>(IF(DASHBOARD!$J$2=AO7,DASHBOARD!$V$674,IF(DASHBOARD!$J$2=0,0,AO184)))</f>
        <v/>
      </c>
      <c r="AP184" s="383">
        <f>(IF(DASHBOARD!$J$2=AP7,DASHBOARD!$V$674,IF(DASHBOARD!$J$2=0,0,AP184)))</f>
        <v/>
      </c>
      <c r="AQ184" s="383">
        <f>(IF(DASHBOARD!$J$2=AQ7,DASHBOARD!$V$674,IF(DASHBOARD!$J$2=0,0,AQ184)))</f>
        <v/>
      </c>
      <c r="AR184" s="383">
        <f>(IF(DASHBOARD!$J$2=AR7,DASHBOARD!$V$674,IF(DASHBOARD!$J$2=0,0,AR184)))</f>
        <v/>
      </c>
      <c r="AS184" s="383">
        <f>(IF(DASHBOARD!$J$2=AS7,DASHBOARD!$V$674,IF(DASHBOARD!$J$2=0,0,AS184)))</f>
        <v/>
      </c>
      <c r="AT184" s="383">
        <f>(IF(DASHBOARD!$J$2=AT7,DASHBOARD!$V$674,IF(DASHBOARD!$J$2=0,0,AT184)))</f>
        <v/>
      </c>
      <c r="AU184" s="383">
        <f>(IF(DASHBOARD!$J$2=AU7,DASHBOARD!$V$674,IF(DASHBOARD!$J$2=0,0,AU184)))</f>
        <v/>
      </c>
      <c r="AV184" s="383">
        <f>(IF(DASHBOARD!$J$2=AV7,DASHBOARD!$V$674,IF(DASHBOARD!$J$2=0,0,AV184)))</f>
        <v/>
      </c>
      <c r="AW184" s="383">
        <f>(IF(DASHBOARD!$J$2=AW7,DASHBOARD!$V$674,IF(DASHBOARD!$J$2=0,0,AW184)))</f>
        <v/>
      </c>
      <c r="AX184" s="383">
        <f>(IF(DASHBOARD!$J$2=AX7,DASHBOARD!$V$674,IF(DASHBOARD!$J$2=0,0,AX184)))</f>
        <v/>
      </c>
      <c r="AY184" s="383">
        <f>(IF(DASHBOARD!$J$2=AY7,DASHBOARD!$V$674,IF(DASHBOARD!$J$2=0,0,AY184)))</f>
        <v/>
      </c>
      <c r="AZ184" s="383">
        <f>(IF(DASHBOARD!$J$2=AZ7,DASHBOARD!$V$674,IF(DASHBOARD!$J$2=0,0,AZ184)))</f>
        <v/>
      </c>
      <c r="BA184" s="383">
        <f>(IF(DASHBOARD!$J$2=BA7,DASHBOARD!$V$674,IF(DASHBOARD!$J$2=0,0,BA184)))</f>
        <v/>
      </c>
      <c r="BB184" s="384">
        <f>IF(SUM(F184:BA184)&lt;&gt;0,AVERAGEIF(F184:BA184,"&gt;0",F184:BA184),0)</f>
        <v/>
      </c>
      <c r="BC184" s="147" t="n"/>
      <c r="BD184" s="385">
        <f>MAXA(F184:BA184)</f>
        <v/>
      </c>
      <c r="BE184" s="1461">
        <f>IF(BD184&lt;&gt;0,VLOOKUP(BD184,$F$10:$BA$10,MATCH(BD184,F184:BA184,0)),"")</f>
        <v/>
      </c>
      <c r="BF184" s="385">
        <f t="array" ref="BF184">MIN(IF(F184:BA184&gt;0,F184:BA184))</f>
        <v/>
      </c>
      <c r="BG184" s="1461">
        <f>IF(BF184&lt;&gt;0,VLOOKUP(BF184,$F$10:$BA$10,MATCH($BF184,$F184:$BA184,0)),"")</f>
        <v/>
      </c>
      <c r="BI184" s="1368">
        <f>HLOOKUP($BI$9,$S$10:$AI$443,1+$BL184,TRUE)</f>
        <v/>
      </c>
      <c r="BJ184" s="1369">
        <f>HLOOKUP($BJ$9,$AJ$10:$AW$443,1+$BL184,TRUE)</f>
        <v/>
      </c>
      <c r="BK184" s="151" t="n"/>
      <c r="BL184" s="408">
        <f>BL183+1</f>
        <v/>
      </c>
      <c r="BM184" s="399" t="n"/>
    </row>
    <row r="185" ht="20.25" customHeight="1" s="18" thickBot="1" thickTop="1">
      <c r="B185" s="1370" t="n"/>
      <c r="C185" s="1381" t="n"/>
      <c r="D185" s="1463" t="n"/>
      <c r="E185" s="402" t="inlineStr">
        <is>
          <t>Soppeng # 2, 150</t>
        </is>
      </c>
      <c r="F185" s="383">
        <f>(IF(DASHBOARD!$J$2=F7,DASHBOARD!$V$675,IF(DASHBOARD!$J$2=0,0,F185)))</f>
        <v/>
      </c>
      <c r="G185" s="383">
        <f>(IF(DASHBOARD!$J$2=G7,DASHBOARD!$V$675,IF(DASHBOARD!$J$2=0,0,G185)))</f>
        <v/>
      </c>
      <c r="H185" s="383">
        <f>(IF(DASHBOARD!$J$2=H7,DASHBOARD!$V$675,IF(DASHBOARD!$J$2=0,0,H185)))</f>
        <v/>
      </c>
      <c r="I185" s="383">
        <f>(IF(DASHBOARD!$J$2=I7,DASHBOARD!$V$675,IF(DASHBOARD!$J$2=0,0,I185)))</f>
        <v/>
      </c>
      <c r="J185" s="383">
        <f>(IF(DASHBOARD!$J$2=J7,DASHBOARD!$V$675,IF(DASHBOARD!$J$2=0,0,J185)))</f>
        <v/>
      </c>
      <c r="K185" s="383">
        <f>(IF(DASHBOARD!$J$2=K7,DASHBOARD!$V$675,IF(DASHBOARD!$J$2=0,0,K185)))</f>
        <v/>
      </c>
      <c r="L185" s="383">
        <f>(IF(DASHBOARD!$J$2=L7,DASHBOARD!$V$675,IF(DASHBOARD!$J$2=0,0,L185)))</f>
        <v/>
      </c>
      <c r="M185" s="383">
        <f>(IF(DASHBOARD!$J$2=M7,DASHBOARD!$V$675,IF(DASHBOARD!$J$2=0,0,M185)))</f>
        <v/>
      </c>
      <c r="N185" s="383">
        <f>(IF(DASHBOARD!$J$2=N7,DASHBOARD!$V$675,IF(DASHBOARD!$J$2=0,0,N185)))</f>
        <v/>
      </c>
      <c r="O185" s="383">
        <f>(IF(DASHBOARD!$J$2=O7,DASHBOARD!$V$675,IF(DASHBOARD!$J$2=0,0,O185)))</f>
        <v/>
      </c>
      <c r="P185" s="383">
        <f>(IF(DASHBOARD!$J$2=P7,DASHBOARD!$V$675,IF(DASHBOARD!$J$2=0,0,P185)))</f>
        <v/>
      </c>
      <c r="Q185" s="383">
        <f>(IF(DASHBOARD!$J$2=Q7,DASHBOARD!$V$675,IF(DASHBOARD!$J$2=0,0,Q185)))</f>
        <v/>
      </c>
      <c r="R185" s="383">
        <f>(IF(DASHBOARD!$J$2=R7,DASHBOARD!$V$675,IF(DASHBOARD!$J$2=0,0,R185)))</f>
        <v/>
      </c>
      <c r="S185" s="383">
        <f>(IF(DASHBOARD!$J$2=S7,DASHBOARD!$V$675,IF(DASHBOARD!$J$2=0,0,S185)))</f>
        <v/>
      </c>
      <c r="T185" s="383">
        <f>(IF(DASHBOARD!$J$2=T7,DASHBOARD!$V$675,IF(DASHBOARD!$J$2=0,0,T185)))</f>
        <v/>
      </c>
      <c r="U185" s="383">
        <f>(IF(DASHBOARD!$J$2=U7,DASHBOARD!$V$675,IF(DASHBOARD!$J$2=0,0,U185)))</f>
        <v/>
      </c>
      <c r="V185" s="383">
        <f>(IF(DASHBOARD!$J$2=V7,DASHBOARD!$V$675,IF(DASHBOARD!$J$2=0,0,V185)))</f>
        <v/>
      </c>
      <c r="W185" s="383">
        <f>(IF(DASHBOARD!$J$2=W7,DASHBOARD!$V$675,IF(DASHBOARD!$J$2=0,0,W185)))</f>
        <v/>
      </c>
      <c r="X185" s="383">
        <f>(IF(DASHBOARD!$J$2=X7,DASHBOARD!$V$675,IF(DASHBOARD!$J$2=0,0,X185)))</f>
        <v/>
      </c>
      <c r="Y185" s="383">
        <f>(IF(DASHBOARD!$J$2=Y7,DASHBOARD!$V$675,IF(DASHBOARD!$J$2=0,0,Y185)))</f>
        <v/>
      </c>
      <c r="Z185" s="383">
        <f>(IF(DASHBOARD!$J$2=Z7,DASHBOARD!$V$675,IF(DASHBOARD!$J$2=0,0,Z185)))</f>
        <v/>
      </c>
      <c r="AA185" s="383">
        <f>(IF(DASHBOARD!$J$2=AA7,DASHBOARD!$V$675,IF(DASHBOARD!$J$2=0,0,AA185)))</f>
        <v/>
      </c>
      <c r="AB185" s="383">
        <f>(IF(DASHBOARD!$J$2=AB7,DASHBOARD!$V$675,IF(DASHBOARD!$J$2=0,0,AB185)))</f>
        <v/>
      </c>
      <c r="AC185" s="383">
        <f>(IF(DASHBOARD!$J$2=AC7,DASHBOARD!$V$675,IF(DASHBOARD!$J$2=0,0,AC185)))</f>
        <v/>
      </c>
      <c r="AD185" s="383">
        <f>(IF(DASHBOARD!$J$2=AD7,DASHBOARD!$V$675,IF(DASHBOARD!$J$2=0,0,AD185)))</f>
        <v/>
      </c>
      <c r="AE185" s="383">
        <f>(IF(DASHBOARD!$J$2=AE7,DASHBOARD!$V$675,IF(DASHBOARD!$J$2=0,0,AE185)))</f>
        <v/>
      </c>
      <c r="AF185" s="383">
        <f>(IF(DASHBOARD!$J$2=AF7,DASHBOARD!$V$675,IF(DASHBOARD!$J$2=0,0,AF185)))</f>
        <v/>
      </c>
      <c r="AG185" s="383">
        <f>(IF(DASHBOARD!$J$2=AG7,DASHBOARD!$V$675,IF(DASHBOARD!$J$2=0,0,AG185)))</f>
        <v/>
      </c>
      <c r="AH185" s="383">
        <f>(IF(DASHBOARD!$J$2=AH7,DASHBOARD!$V$675,IF(DASHBOARD!$J$2=0,0,AH185)))</f>
        <v/>
      </c>
      <c r="AI185" s="383">
        <f>(IF(DASHBOARD!$J$2=AI7,DASHBOARD!$V$675,IF(DASHBOARD!$J$2=0,0,AI185)))</f>
        <v/>
      </c>
      <c r="AJ185" s="383">
        <f>(IF(DASHBOARD!$J$2=AJ7,DASHBOARD!$V$675,IF(DASHBOARD!$J$2=0,0,AJ185)))</f>
        <v/>
      </c>
      <c r="AK185" s="383">
        <f>(IF(DASHBOARD!$J$2=AK7,DASHBOARD!$V$675,IF(DASHBOARD!$J$2=0,0,AK185)))</f>
        <v/>
      </c>
      <c r="AL185" s="383">
        <f>(IF(DASHBOARD!$J$2=AL7,DASHBOARD!$V$675,IF(DASHBOARD!$J$2=0,0,AL185)))</f>
        <v/>
      </c>
      <c r="AM185" s="383">
        <f>(IF(DASHBOARD!$J$2=AM7,DASHBOARD!$V$675,IF(DASHBOARD!$J$2=0,0,AM185)))</f>
        <v/>
      </c>
      <c r="AN185" s="383">
        <f>(IF(DASHBOARD!$J$2=AN7,DASHBOARD!$V$675,IF(DASHBOARD!$J$2=0,0,AN185)))</f>
        <v/>
      </c>
      <c r="AO185" s="383">
        <f>(IF(DASHBOARD!$J$2=AO7,DASHBOARD!$V$675,IF(DASHBOARD!$J$2=0,0,AO185)))</f>
        <v/>
      </c>
      <c r="AP185" s="383">
        <f>(IF(DASHBOARD!$J$2=AP7,DASHBOARD!$V$675,IF(DASHBOARD!$J$2=0,0,AP185)))</f>
        <v/>
      </c>
      <c r="AQ185" s="383">
        <f>(IF(DASHBOARD!$J$2=AQ7,DASHBOARD!$V$675,IF(DASHBOARD!$J$2=0,0,AQ185)))</f>
        <v/>
      </c>
      <c r="AR185" s="383">
        <f>(IF(DASHBOARD!$J$2=AR7,DASHBOARD!$V$675,IF(DASHBOARD!$J$2=0,0,AR185)))</f>
        <v/>
      </c>
      <c r="AS185" s="383">
        <f>(IF(DASHBOARD!$J$2=AS7,DASHBOARD!$V$675,IF(DASHBOARD!$J$2=0,0,AS185)))</f>
        <v/>
      </c>
      <c r="AT185" s="383">
        <f>(IF(DASHBOARD!$J$2=AT7,DASHBOARD!$V$675,IF(DASHBOARD!$J$2=0,0,AT185)))</f>
        <v/>
      </c>
      <c r="AU185" s="383">
        <f>(IF(DASHBOARD!$J$2=AU7,DASHBOARD!$V$675,IF(DASHBOARD!$J$2=0,0,AU185)))</f>
        <v/>
      </c>
      <c r="AV185" s="383">
        <f>(IF(DASHBOARD!$J$2=AV7,DASHBOARD!$V$675,IF(DASHBOARD!$J$2=0,0,AV185)))</f>
        <v/>
      </c>
      <c r="AW185" s="383">
        <f>(IF(DASHBOARD!$J$2=AW7,DASHBOARD!$V$675,IF(DASHBOARD!$J$2=0,0,AW185)))</f>
        <v/>
      </c>
      <c r="AX185" s="383">
        <f>(IF(DASHBOARD!$J$2=AX7,DASHBOARD!$V$675,IF(DASHBOARD!$J$2=0,0,AX185)))</f>
        <v/>
      </c>
      <c r="AY185" s="383">
        <f>(IF(DASHBOARD!$J$2=AY7,DASHBOARD!$V$675,IF(DASHBOARD!$J$2=0,0,AY185)))</f>
        <v/>
      </c>
      <c r="AZ185" s="383">
        <f>(IF(DASHBOARD!$J$2=AZ7,DASHBOARD!$V$675,IF(DASHBOARD!$J$2=0,0,AZ185)))</f>
        <v/>
      </c>
      <c r="BA185" s="383">
        <f>(IF(DASHBOARD!$J$2=BA7,DASHBOARD!$V$675,IF(DASHBOARD!$J$2=0,0,BA185)))</f>
        <v/>
      </c>
      <c r="BB185" s="384">
        <f>IF(SUM(F185:BA185)&lt;&gt;0,AVERAGEIF(F185:BA185,"&gt;0",F185:BA185),0)</f>
        <v/>
      </c>
      <c r="BC185" s="147" t="n"/>
      <c r="BD185" s="385">
        <f>MAXA(F185:BA185)</f>
        <v/>
      </c>
      <c r="BE185" s="1461">
        <f>IF(BD185&lt;&gt;0,VLOOKUP(BD185,$F$10:$BA$10,MATCH(BD185,F185:BA185,0)),"")</f>
        <v/>
      </c>
      <c r="BF185" s="385">
        <f t="array" ref="BF185">MIN(IF(F185:BA185&gt;0,F185:BA185))</f>
        <v/>
      </c>
      <c r="BG185" s="1461">
        <f>IF(BF185&lt;&gt;0,VLOOKUP(BF185,$F$10:$BA$10,MATCH($BF185,$F185:$BA185,0)),"")</f>
        <v/>
      </c>
      <c r="BI185" s="1368">
        <f>HLOOKUP($BI$9,$S$10:$AI$443,1+$BL185,TRUE)</f>
        <v/>
      </c>
      <c r="BJ185" s="1369">
        <f>HLOOKUP($BJ$9,$AJ$10:$AW$443,1+$BL185,TRUE)</f>
        <v/>
      </c>
      <c r="BK185" s="151" t="n"/>
      <c r="BL185" s="408">
        <f>BL184+1</f>
        <v/>
      </c>
      <c r="BM185" s="399" t="n"/>
    </row>
    <row r="186" ht="20.25" customHeight="1" s="18" thickBot="1" thickTop="1">
      <c r="B186" s="1370" t="n"/>
      <c r="C186" s="1381" t="n"/>
      <c r="D186" s="328" t="n"/>
      <c r="E186" s="402" t="n"/>
      <c r="F186" s="383" t="n"/>
      <c r="G186" s="383" t="n"/>
      <c r="H186" s="383" t="n"/>
      <c r="I186" s="383" t="n"/>
      <c r="J186" s="383" t="n"/>
      <c r="K186" s="383" t="n"/>
      <c r="L186" s="383" t="n"/>
      <c r="M186" s="383" t="n"/>
      <c r="N186" s="383" t="n"/>
      <c r="O186" s="383" t="n"/>
      <c r="P186" s="383" t="n"/>
      <c r="Q186" s="383" t="n"/>
      <c r="R186" s="383" t="n"/>
      <c r="S186" s="383" t="n"/>
      <c r="T186" s="383" t="n"/>
      <c r="U186" s="383" t="n"/>
      <c r="V186" s="383" t="n"/>
      <c r="W186" s="383" t="n"/>
      <c r="X186" s="383" t="n"/>
      <c r="Y186" s="383" t="n"/>
      <c r="Z186" s="383" t="n"/>
      <c r="AA186" s="383" t="n"/>
      <c r="AB186" s="383" t="n"/>
      <c r="AC186" s="383" t="n"/>
      <c r="AD186" s="383" t="n"/>
      <c r="AE186" s="383" t="n"/>
      <c r="AF186" s="383" t="n"/>
      <c r="AG186" s="383" t="n"/>
      <c r="AH186" s="383" t="n"/>
      <c r="AI186" s="383" t="n"/>
      <c r="AJ186" s="383" t="n"/>
      <c r="AK186" s="383" t="n"/>
      <c r="AL186" s="383" t="n"/>
      <c r="AM186" s="383" t="n"/>
      <c r="AN186" s="383" t="n"/>
      <c r="AO186" s="383" t="n"/>
      <c r="AP186" s="383" t="n"/>
      <c r="AQ186" s="383" t="n"/>
      <c r="AR186" s="383" t="n"/>
      <c r="AS186" s="383" t="n"/>
      <c r="AT186" s="383" t="n"/>
      <c r="AU186" s="383" t="n"/>
      <c r="AV186" s="383" t="n"/>
      <c r="AW186" s="383" t="n"/>
      <c r="AX186" s="383" t="n"/>
      <c r="AY186" s="383" t="n"/>
      <c r="AZ186" s="383" t="n"/>
      <c r="BA186" s="383" t="n"/>
      <c r="BB186" s="384">
        <f>IF(SUM(F186:BA186)&lt;&gt;0,AVERAGEIF(F186:BA186,"&gt;0",F186:BA186),0)</f>
        <v/>
      </c>
      <c r="BC186" s="147" t="n"/>
      <c r="BD186" s="385">
        <f>MAXA(F186:BA186)</f>
        <v/>
      </c>
      <c r="BE186" s="1461">
        <f>IF(BD186&lt;&gt;0,VLOOKUP(BD186,$F$10:$BA$10,MATCH(BD186,F186:BA186,0)),"")</f>
        <v/>
      </c>
      <c r="BF186" s="385">
        <f t="array" ref="BF186">MIN(IF(F186:BA186&gt;0,F186:BA186))</f>
        <v/>
      </c>
      <c r="BG186" s="1461">
        <f>IF(BF186&lt;&gt;0,VLOOKUP(BF186,$F$10:$BA$10,MATCH($BF186,$F186:$BA186,0)),"")</f>
        <v/>
      </c>
      <c r="BI186" s="1368">
        <f>HLOOKUP($BI$9,$S$10:$AI$443,1+$BL186,TRUE)</f>
        <v/>
      </c>
      <c r="BJ186" s="1369">
        <f>HLOOKUP($BJ$9,$AJ$10:$AW$443,1+$BL186,TRUE)</f>
        <v/>
      </c>
      <c r="BK186" s="151" t="n"/>
      <c r="BL186" s="408">
        <f>BL185+1</f>
        <v/>
      </c>
      <c r="BM186" s="399" t="n"/>
    </row>
    <row r="187" ht="20.25" customHeight="1" s="18" thickBot="1" thickTop="1">
      <c r="B187" s="1370" t="n"/>
      <c r="C187" s="1381" t="n"/>
      <c r="D187" s="1469" t="inlineStr">
        <is>
          <t>SOPPENG 150</t>
        </is>
      </c>
      <c r="E187" s="402" t="inlineStr">
        <is>
          <t>Bone # 1, 150</t>
        </is>
      </c>
      <c r="F187" s="383">
        <f>(IF(DASHBOARD!$J$2=F7,DASHBOARD!$V$691,IF(DASHBOARD!$J$2=0,0,F187)))</f>
        <v/>
      </c>
      <c r="G187" s="383">
        <f>(IF(DASHBOARD!$J$2=G7,DASHBOARD!$V$691,IF(DASHBOARD!$J$2=0,0,G187)))</f>
        <v/>
      </c>
      <c r="H187" s="383">
        <f>(IF(DASHBOARD!$J$2=H7,DASHBOARD!$V$691,IF(DASHBOARD!$J$2=0,0,H187)))</f>
        <v/>
      </c>
      <c r="I187" s="383">
        <f>(IF(DASHBOARD!$J$2=I7,DASHBOARD!$V$691,IF(DASHBOARD!$J$2=0,0,I187)))</f>
        <v/>
      </c>
      <c r="J187" s="383">
        <f>(IF(DASHBOARD!$J$2=J7,DASHBOARD!$V$691,IF(DASHBOARD!$J$2=0,0,J187)))</f>
        <v/>
      </c>
      <c r="K187" s="383">
        <f>(IF(DASHBOARD!$J$2=K7,DASHBOARD!$V$691,IF(DASHBOARD!$J$2=0,0,K187)))</f>
        <v/>
      </c>
      <c r="L187" s="383">
        <f>(IF(DASHBOARD!$J$2=L7,DASHBOARD!$V$691,IF(DASHBOARD!$J$2=0,0,L187)))</f>
        <v/>
      </c>
      <c r="M187" s="383">
        <f>(IF(DASHBOARD!$J$2=M7,DASHBOARD!$V$691,IF(DASHBOARD!$J$2=0,0,M187)))</f>
        <v/>
      </c>
      <c r="N187" s="383">
        <f>(IF(DASHBOARD!$J$2=N7,DASHBOARD!$V$691,IF(DASHBOARD!$J$2=0,0,N187)))</f>
        <v/>
      </c>
      <c r="O187" s="383">
        <f>(IF(DASHBOARD!$J$2=O7,DASHBOARD!$V$691,IF(DASHBOARD!$J$2=0,0,O187)))</f>
        <v/>
      </c>
      <c r="P187" s="383">
        <f>(IF(DASHBOARD!$J$2=P7,DASHBOARD!$V$691,IF(DASHBOARD!$J$2=0,0,P187)))</f>
        <v/>
      </c>
      <c r="Q187" s="383">
        <f>(IF(DASHBOARD!$J$2=Q7,DASHBOARD!$V$691,IF(DASHBOARD!$J$2=0,0,Q187)))</f>
        <v/>
      </c>
      <c r="R187" s="383">
        <f>(IF(DASHBOARD!$J$2=R7,DASHBOARD!$V$691,IF(DASHBOARD!$J$2=0,0,R187)))</f>
        <v/>
      </c>
      <c r="S187" s="383">
        <f>(IF(DASHBOARD!$J$2=S7,DASHBOARD!$V$691,IF(DASHBOARD!$J$2=0,0,S187)))</f>
        <v/>
      </c>
      <c r="T187" s="383">
        <f>(IF(DASHBOARD!$J$2=T7,DASHBOARD!$V$691,IF(DASHBOARD!$J$2=0,0,T187)))</f>
        <v/>
      </c>
      <c r="U187" s="383">
        <f>(IF(DASHBOARD!$J$2=U7,DASHBOARD!$V$691,IF(DASHBOARD!$J$2=0,0,U187)))</f>
        <v/>
      </c>
      <c r="V187" s="383">
        <f>(IF(DASHBOARD!$J$2=V7,DASHBOARD!$V$691,IF(DASHBOARD!$J$2=0,0,V187)))</f>
        <v/>
      </c>
      <c r="W187" s="383">
        <f>(IF(DASHBOARD!$J$2=W7,DASHBOARD!$V$691,IF(DASHBOARD!$J$2=0,0,W187)))</f>
        <v/>
      </c>
      <c r="X187" s="383">
        <f>(IF(DASHBOARD!$J$2=X7,DASHBOARD!$V$691,IF(DASHBOARD!$J$2=0,0,X187)))</f>
        <v/>
      </c>
      <c r="Y187" s="383">
        <f>(IF(DASHBOARD!$J$2=Y7,DASHBOARD!$V$691,IF(DASHBOARD!$J$2=0,0,Y187)))</f>
        <v/>
      </c>
      <c r="Z187" s="383">
        <f>(IF(DASHBOARD!$J$2=Z7,DASHBOARD!$V$691,IF(DASHBOARD!$J$2=0,0,Z187)))</f>
        <v/>
      </c>
      <c r="AA187" s="383">
        <f>(IF(DASHBOARD!$J$2=AA7,DASHBOARD!$V$691,IF(DASHBOARD!$J$2=0,0,AA187)))</f>
        <v/>
      </c>
      <c r="AB187" s="383">
        <f>(IF(DASHBOARD!$J$2=AB7,DASHBOARD!$V$691,IF(DASHBOARD!$J$2=0,0,AB187)))</f>
        <v/>
      </c>
      <c r="AC187" s="383">
        <f>(IF(DASHBOARD!$J$2=AC7,DASHBOARD!$V$691,IF(DASHBOARD!$J$2=0,0,AC187)))</f>
        <v/>
      </c>
      <c r="AD187" s="383">
        <f>(IF(DASHBOARD!$J$2=AD7,DASHBOARD!$V$691,IF(DASHBOARD!$J$2=0,0,AD187)))</f>
        <v/>
      </c>
      <c r="AE187" s="383">
        <f>(IF(DASHBOARD!$J$2=AE7,DASHBOARD!$V$691,IF(DASHBOARD!$J$2=0,0,AE187)))</f>
        <v/>
      </c>
      <c r="AF187" s="383">
        <f>(IF(DASHBOARD!$J$2=AF7,DASHBOARD!$V$691,IF(DASHBOARD!$J$2=0,0,AF187)))</f>
        <v/>
      </c>
      <c r="AG187" s="383">
        <f>(IF(DASHBOARD!$J$2=AG7,DASHBOARD!$V$691,IF(DASHBOARD!$J$2=0,0,AG187)))</f>
        <v/>
      </c>
      <c r="AH187" s="383">
        <f>(IF(DASHBOARD!$J$2=AH7,DASHBOARD!$V$691,IF(DASHBOARD!$J$2=0,0,AH187)))</f>
        <v/>
      </c>
      <c r="AI187" s="383">
        <f>(IF(DASHBOARD!$J$2=AI7,DASHBOARD!$V$691,IF(DASHBOARD!$J$2=0,0,AI187)))</f>
        <v/>
      </c>
      <c r="AJ187" s="383">
        <f>(IF(DASHBOARD!$J$2=AJ7,DASHBOARD!$V$691,IF(DASHBOARD!$J$2=0,0,AJ187)))</f>
        <v/>
      </c>
      <c r="AK187" s="383">
        <f>(IF(DASHBOARD!$J$2=AK7,DASHBOARD!$V$691,IF(DASHBOARD!$J$2=0,0,AK187)))</f>
        <v/>
      </c>
      <c r="AL187" s="383">
        <f>(IF(DASHBOARD!$J$2=AL7,DASHBOARD!$V$691,IF(DASHBOARD!$J$2=0,0,AL187)))</f>
        <v/>
      </c>
      <c r="AM187" s="383">
        <f>(IF(DASHBOARD!$J$2=AM7,DASHBOARD!$V$691,IF(DASHBOARD!$J$2=0,0,AM187)))</f>
        <v/>
      </c>
      <c r="AN187" s="383">
        <f>(IF(DASHBOARD!$J$2=AN7,DASHBOARD!$V$691,IF(DASHBOARD!$J$2=0,0,AN187)))</f>
        <v/>
      </c>
      <c r="AO187" s="383">
        <f>(IF(DASHBOARD!$J$2=AO7,DASHBOARD!$V$691,IF(DASHBOARD!$J$2=0,0,AO187)))</f>
        <v/>
      </c>
      <c r="AP187" s="383">
        <f>(IF(DASHBOARD!$J$2=AP7,DASHBOARD!$V$691,IF(DASHBOARD!$J$2=0,0,AP187)))</f>
        <v/>
      </c>
      <c r="AQ187" s="383">
        <f>(IF(DASHBOARD!$J$2=AQ7,DASHBOARD!$V$691,IF(DASHBOARD!$J$2=0,0,AQ187)))</f>
        <v/>
      </c>
      <c r="AR187" s="383">
        <f>(IF(DASHBOARD!$J$2=AR7,DASHBOARD!$V$691,IF(DASHBOARD!$J$2=0,0,AR187)))</f>
        <v/>
      </c>
      <c r="AS187" s="383">
        <f>(IF(DASHBOARD!$J$2=AS7,DASHBOARD!$V$691,IF(DASHBOARD!$J$2=0,0,AS187)))</f>
        <v/>
      </c>
      <c r="AT187" s="383">
        <f>(IF(DASHBOARD!$J$2=AT7,DASHBOARD!$V$691,IF(DASHBOARD!$J$2=0,0,AT187)))</f>
        <v/>
      </c>
      <c r="AU187" s="383">
        <f>(IF(DASHBOARD!$J$2=AU7,DASHBOARD!$V$691,IF(DASHBOARD!$J$2=0,0,AU187)))</f>
        <v/>
      </c>
      <c r="AV187" s="383">
        <f>(IF(DASHBOARD!$J$2=AV7,DASHBOARD!$V$691,IF(DASHBOARD!$J$2=0,0,AV187)))</f>
        <v/>
      </c>
      <c r="AW187" s="383">
        <f>(IF(DASHBOARD!$J$2=AW7,DASHBOARD!$V$691,IF(DASHBOARD!$J$2=0,0,AW187)))</f>
        <v/>
      </c>
      <c r="AX187" s="383">
        <f>(IF(DASHBOARD!$J$2=AX7,DASHBOARD!$V$691,IF(DASHBOARD!$J$2=0,0,AX187)))</f>
        <v/>
      </c>
      <c r="AY187" s="383">
        <f>(IF(DASHBOARD!$J$2=AY7,DASHBOARD!$V$691,IF(DASHBOARD!$J$2=0,0,AY187)))</f>
        <v/>
      </c>
      <c r="AZ187" s="383">
        <f>(IF(DASHBOARD!$J$2=AZ7,DASHBOARD!$V$691,IF(DASHBOARD!$J$2=0,0,AZ187)))</f>
        <v/>
      </c>
      <c r="BA187" s="383">
        <f>(IF(DASHBOARD!$J$2=BA7,DASHBOARD!$V$691,IF(DASHBOARD!$J$2=0,0,BA187)))</f>
        <v/>
      </c>
      <c r="BB187" s="384">
        <f>IF(SUM(F187:BA187)&lt;&gt;0,AVERAGEIF(F187:BA187,"&gt;0",F187:BA187),0)</f>
        <v/>
      </c>
      <c r="BC187" s="147" t="n"/>
      <c r="BD187" s="385">
        <f>MAXA(F187:BA187)</f>
        <v/>
      </c>
      <c r="BE187" s="1461">
        <f>IF(BD187&lt;&gt;0,VLOOKUP(BD187,$F$10:$BA$10,MATCH(BD187,F187:BA187,0)),"")</f>
        <v/>
      </c>
      <c r="BF187" s="385">
        <f t="array" ref="BF187">MIN(IF(F187:BA187&gt;0,F187:BA187))</f>
        <v/>
      </c>
      <c r="BG187" s="1461">
        <f>IF(BF187&lt;&gt;0,VLOOKUP(BF187,$F$10:$BA$10,MATCH($BF187,$F187:$BA187,0)),"")</f>
        <v/>
      </c>
      <c r="BI187" s="1368">
        <f>HLOOKUP($BI$9,$S$10:$AI$443,1+$BL187,TRUE)</f>
        <v/>
      </c>
      <c r="BJ187" s="1369">
        <f>HLOOKUP($BJ$9,$AJ$10:$AW$443,1+$BL187,TRUE)</f>
        <v/>
      </c>
      <c r="BK187" s="151" t="n"/>
      <c r="BL187" s="408">
        <f>BL186+1</f>
        <v/>
      </c>
      <c r="BM187" s="399" t="n"/>
    </row>
    <row r="188" ht="20.25" customHeight="1" s="18" thickBot="1" thickTop="1">
      <c r="B188" s="1370" t="n"/>
      <c r="C188" s="1381" t="n"/>
      <c r="D188" s="1462" t="n"/>
      <c r="E188" s="402" t="inlineStr">
        <is>
          <t>Bone # 2, 150</t>
        </is>
      </c>
      <c r="F188" s="383">
        <f>(IF(DASHBOARD!$J$2=F7,DASHBOARD!$V$692,IF(DASHBOARD!$J$2=0,0,F188)))</f>
        <v/>
      </c>
      <c r="G188" s="383">
        <f>(IF(DASHBOARD!$J$2=G7,DASHBOARD!$V$692,IF(DASHBOARD!$J$2=0,0,G188)))</f>
        <v/>
      </c>
      <c r="H188" s="383">
        <f>(IF(DASHBOARD!$J$2=H7,DASHBOARD!$V$692,IF(DASHBOARD!$J$2=0,0,H188)))</f>
        <v/>
      </c>
      <c r="I188" s="383">
        <f>(IF(DASHBOARD!$J$2=I7,DASHBOARD!$V$692,IF(DASHBOARD!$J$2=0,0,I188)))</f>
        <v/>
      </c>
      <c r="J188" s="383">
        <f>(IF(DASHBOARD!$J$2=J7,DASHBOARD!$V$692,IF(DASHBOARD!$J$2=0,0,J188)))</f>
        <v/>
      </c>
      <c r="K188" s="383">
        <f>(IF(DASHBOARD!$J$2=K7,DASHBOARD!$V$692,IF(DASHBOARD!$J$2=0,0,K188)))</f>
        <v/>
      </c>
      <c r="L188" s="383">
        <f>(IF(DASHBOARD!$J$2=L7,DASHBOARD!$V$692,IF(DASHBOARD!$J$2=0,0,L188)))</f>
        <v/>
      </c>
      <c r="M188" s="383">
        <f>(IF(DASHBOARD!$J$2=M7,DASHBOARD!$V$692,IF(DASHBOARD!$J$2=0,0,M188)))</f>
        <v/>
      </c>
      <c r="N188" s="383">
        <f>(IF(DASHBOARD!$J$2=N7,DASHBOARD!$V$692,IF(DASHBOARD!$J$2=0,0,N188)))</f>
        <v/>
      </c>
      <c r="O188" s="383">
        <f>(IF(DASHBOARD!$J$2=O7,DASHBOARD!$V$692,IF(DASHBOARD!$J$2=0,0,O188)))</f>
        <v/>
      </c>
      <c r="P188" s="383">
        <f>(IF(DASHBOARD!$J$2=P7,DASHBOARD!$V$692,IF(DASHBOARD!$J$2=0,0,P188)))</f>
        <v/>
      </c>
      <c r="Q188" s="383">
        <f>(IF(DASHBOARD!$J$2=Q7,DASHBOARD!$V$692,IF(DASHBOARD!$J$2=0,0,Q188)))</f>
        <v/>
      </c>
      <c r="R188" s="383">
        <f>(IF(DASHBOARD!$J$2=R7,DASHBOARD!$V$692,IF(DASHBOARD!$J$2=0,0,R188)))</f>
        <v/>
      </c>
      <c r="S188" s="383">
        <f>(IF(DASHBOARD!$J$2=S7,DASHBOARD!$V$692,IF(DASHBOARD!$J$2=0,0,S188)))</f>
        <v/>
      </c>
      <c r="T188" s="383">
        <f>(IF(DASHBOARD!$J$2=T7,DASHBOARD!$V$692,IF(DASHBOARD!$J$2=0,0,T188)))</f>
        <v/>
      </c>
      <c r="U188" s="383">
        <f>(IF(DASHBOARD!$J$2=U7,DASHBOARD!$V$692,IF(DASHBOARD!$J$2=0,0,U188)))</f>
        <v/>
      </c>
      <c r="V188" s="383">
        <f>(IF(DASHBOARD!$J$2=V7,DASHBOARD!$V$692,IF(DASHBOARD!$J$2=0,0,V188)))</f>
        <v/>
      </c>
      <c r="W188" s="383">
        <f>(IF(DASHBOARD!$J$2=W7,DASHBOARD!$V$692,IF(DASHBOARD!$J$2=0,0,W188)))</f>
        <v/>
      </c>
      <c r="X188" s="383">
        <f>(IF(DASHBOARD!$J$2=X7,DASHBOARD!$V$692,IF(DASHBOARD!$J$2=0,0,X188)))</f>
        <v/>
      </c>
      <c r="Y188" s="383">
        <f>(IF(DASHBOARD!$J$2=Y7,DASHBOARD!$V$692,IF(DASHBOARD!$J$2=0,0,Y188)))</f>
        <v/>
      </c>
      <c r="Z188" s="383">
        <f>(IF(DASHBOARD!$J$2=Z7,DASHBOARD!$V$692,IF(DASHBOARD!$J$2=0,0,Z188)))</f>
        <v/>
      </c>
      <c r="AA188" s="383">
        <f>(IF(DASHBOARD!$J$2=AA7,DASHBOARD!$V$692,IF(DASHBOARD!$J$2=0,0,AA188)))</f>
        <v/>
      </c>
      <c r="AB188" s="383">
        <f>(IF(DASHBOARD!$J$2=AB7,DASHBOARD!$V$692,IF(DASHBOARD!$J$2=0,0,AB188)))</f>
        <v/>
      </c>
      <c r="AC188" s="383">
        <f>(IF(DASHBOARD!$J$2=AC7,DASHBOARD!$V$692,IF(DASHBOARD!$J$2=0,0,AC188)))</f>
        <v/>
      </c>
      <c r="AD188" s="383">
        <f>(IF(DASHBOARD!$J$2=AD7,DASHBOARD!$V$692,IF(DASHBOARD!$J$2=0,0,AD188)))</f>
        <v/>
      </c>
      <c r="AE188" s="383">
        <f>(IF(DASHBOARD!$J$2=AE7,DASHBOARD!$V$692,IF(DASHBOARD!$J$2=0,0,AE188)))</f>
        <v/>
      </c>
      <c r="AF188" s="383">
        <f>(IF(DASHBOARD!$J$2=AF7,DASHBOARD!$V$692,IF(DASHBOARD!$J$2=0,0,AF188)))</f>
        <v/>
      </c>
      <c r="AG188" s="383">
        <f>(IF(DASHBOARD!$J$2=AG7,DASHBOARD!$V$692,IF(DASHBOARD!$J$2=0,0,AG188)))</f>
        <v/>
      </c>
      <c r="AH188" s="383">
        <f>(IF(DASHBOARD!$J$2=AH7,DASHBOARD!$V$692,IF(DASHBOARD!$J$2=0,0,AH188)))</f>
        <v/>
      </c>
      <c r="AI188" s="383">
        <f>(IF(DASHBOARD!$J$2=AI7,DASHBOARD!$V$692,IF(DASHBOARD!$J$2=0,0,AI188)))</f>
        <v/>
      </c>
      <c r="AJ188" s="383">
        <f>(IF(DASHBOARD!$J$2=AJ7,DASHBOARD!$V$692,IF(DASHBOARD!$J$2=0,0,AJ188)))</f>
        <v/>
      </c>
      <c r="AK188" s="383">
        <f>(IF(DASHBOARD!$J$2=AK7,DASHBOARD!$V$692,IF(DASHBOARD!$J$2=0,0,AK188)))</f>
        <v/>
      </c>
      <c r="AL188" s="383">
        <f>(IF(DASHBOARD!$J$2=AL7,DASHBOARD!$V$692,IF(DASHBOARD!$J$2=0,0,AL188)))</f>
        <v/>
      </c>
      <c r="AM188" s="383">
        <f>(IF(DASHBOARD!$J$2=AM7,DASHBOARD!$V$692,IF(DASHBOARD!$J$2=0,0,AM188)))</f>
        <v/>
      </c>
      <c r="AN188" s="383">
        <f>(IF(DASHBOARD!$J$2=AN7,DASHBOARD!$V$692,IF(DASHBOARD!$J$2=0,0,AN188)))</f>
        <v/>
      </c>
      <c r="AO188" s="383">
        <f>(IF(DASHBOARD!$J$2=AO7,DASHBOARD!$V$692,IF(DASHBOARD!$J$2=0,0,AO188)))</f>
        <v/>
      </c>
      <c r="AP188" s="383">
        <f>(IF(DASHBOARD!$J$2=AP7,DASHBOARD!$V$692,IF(DASHBOARD!$J$2=0,0,AP188)))</f>
        <v/>
      </c>
      <c r="AQ188" s="383">
        <f>(IF(DASHBOARD!$J$2=AQ7,DASHBOARD!$V$692,IF(DASHBOARD!$J$2=0,0,AQ188)))</f>
        <v/>
      </c>
      <c r="AR188" s="383">
        <f>(IF(DASHBOARD!$J$2=AR7,DASHBOARD!$V$692,IF(DASHBOARD!$J$2=0,0,AR188)))</f>
        <v/>
      </c>
      <c r="AS188" s="383">
        <f>(IF(DASHBOARD!$J$2=AS7,DASHBOARD!$V$692,IF(DASHBOARD!$J$2=0,0,AS188)))</f>
        <v/>
      </c>
      <c r="AT188" s="383">
        <f>(IF(DASHBOARD!$J$2=AT7,DASHBOARD!$V$692,IF(DASHBOARD!$J$2=0,0,AT188)))</f>
        <v/>
      </c>
      <c r="AU188" s="383">
        <f>(IF(DASHBOARD!$J$2=AU7,DASHBOARD!$V$692,IF(DASHBOARD!$J$2=0,0,AU188)))</f>
        <v/>
      </c>
      <c r="AV188" s="383">
        <f>(IF(DASHBOARD!$J$2=AV7,DASHBOARD!$V$692,IF(DASHBOARD!$J$2=0,0,AV188)))</f>
        <v/>
      </c>
      <c r="AW188" s="383">
        <f>(IF(DASHBOARD!$J$2=AW7,DASHBOARD!$V$692,IF(DASHBOARD!$J$2=0,0,AW188)))</f>
        <v/>
      </c>
      <c r="AX188" s="383">
        <f>(IF(DASHBOARD!$J$2=AX7,DASHBOARD!$V$692,IF(DASHBOARD!$J$2=0,0,AX188)))</f>
        <v/>
      </c>
      <c r="AY188" s="383">
        <f>(IF(DASHBOARD!$J$2=AY7,DASHBOARD!$V$692,IF(DASHBOARD!$J$2=0,0,AY188)))</f>
        <v/>
      </c>
      <c r="AZ188" s="383">
        <f>(IF(DASHBOARD!$J$2=AZ7,DASHBOARD!$V$692,IF(DASHBOARD!$J$2=0,0,AZ188)))</f>
        <v/>
      </c>
      <c r="BA188" s="383">
        <f>(IF(DASHBOARD!$J$2=BA7,DASHBOARD!$V$692,IF(DASHBOARD!$J$2=0,0,BA188)))</f>
        <v/>
      </c>
      <c r="BB188" s="384">
        <f>IF(SUM(F188:BA188)&lt;&gt;0,AVERAGEIF(F188:BA188,"&gt;0",F188:BA188),0)</f>
        <v/>
      </c>
      <c r="BC188" s="147" t="n"/>
      <c r="BD188" s="385">
        <f>MAXA(F188:BA188)</f>
        <v/>
      </c>
      <c r="BE188" s="1461">
        <f>IF(BD188&lt;&gt;0,VLOOKUP(BD188,$F$10:$BA$10,MATCH(BD188,F188:BA188,0)),"")</f>
        <v/>
      </c>
      <c r="BF188" s="385">
        <f t="array" ref="BF188">MIN(IF(F188:BA188&gt;0,F188:BA188))</f>
        <v/>
      </c>
      <c r="BG188" s="1461">
        <f>IF(BF188&lt;&gt;0,VLOOKUP(BF188,$F$10:$BA$10,MATCH($BF188,$F188:$BA188,0)),"")</f>
        <v/>
      </c>
      <c r="BI188" s="1368">
        <f>HLOOKUP($BI$9,$S$10:$AI$443,1+$BL188,TRUE)</f>
        <v/>
      </c>
      <c r="BJ188" s="1369">
        <f>HLOOKUP($BJ$9,$AJ$10:$AW$443,1+$BL188,TRUE)</f>
        <v/>
      </c>
      <c r="BK188" s="151" t="n"/>
      <c r="BL188" s="408">
        <f>BL187+1</f>
        <v/>
      </c>
      <c r="BM188" s="399" t="n"/>
    </row>
    <row r="189" ht="20.25" customHeight="1" s="18" thickBot="1" thickTop="1">
      <c r="B189" s="1370" t="n"/>
      <c r="C189" s="1381" t="n"/>
      <c r="D189" s="1462" t="n"/>
      <c r="E189" s="402" t="inlineStr">
        <is>
          <t>Sengkang # 1, 150</t>
        </is>
      </c>
      <c r="F189" s="383">
        <f>(IF(DASHBOARD!$J$2=F7,DASHBOARD!$V$695,IF(DASHBOARD!$J$2=0,0,F189)))</f>
        <v/>
      </c>
      <c r="G189" s="383">
        <f>(IF(DASHBOARD!$J$2=G7,DASHBOARD!$V$695,IF(DASHBOARD!$J$2=0,0,G189)))</f>
        <v/>
      </c>
      <c r="H189" s="383">
        <f>(IF(DASHBOARD!$J$2=H7,DASHBOARD!$V$695,IF(DASHBOARD!$J$2=0,0,H189)))</f>
        <v/>
      </c>
      <c r="I189" s="383">
        <f>(IF(DASHBOARD!$J$2=I7,DASHBOARD!$V$695,IF(DASHBOARD!$J$2=0,0,I189)))</f>
        <v/>
      </c>
      <c r="J189" s="383">
        <f>(IF(DASHBOARD!$J$2=J7,DASHBOARD!$V$695,IF(DASHBOARD!$J$2=0,0,J189)))</f>
        <v/>
      </c>
      <c r="K189" s="383">
        <f>(IF(DASHBOARD!$J$2=K7,DASHBOARD!$V$695,IF(DASHBOARD!$J$2=0,0,K189)))</f>
        <v/>
      </c>
      <c r="L189" s="383">
        <f>(IF(DASHBOARD!$J$2=L7,DASHBOARD!$V$695,IF(DASHBOARD!$J$2=0,0,L189)))</f>
        <v/>
      </c>
      <c r="M189" s="383">
        <f>(IF(DASHBOARD!$J$2=M7,DASHBOARD!$V$695,IF(DASHBOARD!$J$2=0,0,M189)))</f>
        <v/>
      </c>
      <c r="N189" s="383">
        <f>(IF(DASHBOARD!$J$2=N7,DASHBOARD!$V$695,IF(DASHBOARD!$J$2=0,0,N189)))</f>
        <v/>
      </c>
      <c r="O189" s="383">
        <f>(IF(DASHBOARD!$J$2=O7,DASHBOARD!$V$695,IF(DASHBOARD!$J$2=0,0,O189)))</f>
        <v/>
      </c>
      <c r="P189" s="383">
        <f>(IF(DASHBOARD!$J$2=P7,DASHBOARD!$V$695,IF(DASHBOARD!$J$2=0,0,P189)))</f>
        <v/>
      </c>
      <c r="Q189" s="383">
        <f>(IF(DASHBOARD!$J$2=Q7,DASHBOARD!$V$695,IF(DASHBOARD!$J$2=0,0,Q189)))</f>
        <v/>
      </c>
      <c r="R189" s="383">
        <f>(IF(DASHBOARD!$J$2=R7,DASHBOARD!$V$695,IF(DASHBOARD!$J$2=0,0,R189)))</f>
        <v/>
      </c>
      <c r="S189" s="383">
        <f>(IF(DASHBOARD!$J$2=S7,DASHBOARD!$V$695,IF(DASHBOARD!$J$2=0,0,S189)))</f>
        <v/>
      </c>
      <c r="T189" s="383">
        <f>(IF(DASHBOARD!$J$2=T7,DASHBOARD!$V$695,IF(DASHBOARD!$J$2=0,0,T189)))</f>
        <v/>
      </c>
      <c r="U189" s="383">
        <f>(IF(DASHBOARD!$J$2=U7,DASHBOARD!$V$695,IF(DASHBOARD!$J$2=0,0,U189)))</f>
        <v/>
      </c>
      <c r="V189" s="383">
        <f>(IF(DASHBOARD!$J$2=V7,DASHBOARD!$V$695,IF(DASHBOARD!$J$2=0,0,V189)))</f>
        <v/>
      </c>
      <c r="W189" s="383">
        <f>(IF(DASHBOARD!$J$2=W7,DASHBOARD!$V$695,IF(DASHBOARD!$J$2=0,0,W189)))</f>
        <v/>
      </c>
      <c r="X189" s="383">
        <f>(IF(DASHBOARD!$J$2=X7,DASHBOARD!$V$695,IF(DASHBOARD!$J$2=0,0,X189)))</f>
        <v/>
      </c>
      <c r="Y189" s="383">
        <f>(IF(DASHBOARD!$J$2=Y7,DASHBOARD!$V$695,IF(DASHBOARD!$J$2=0,0,Y189)))</f>
        <v/>
      </c>
      <c r="Z189" s="383">
        <f>(IF(DASHBOARD!$J$2=Z7,DASHBOARD!$V$695,IF(DASHBOARD!$J$2=0,0,Z189)))</f>
        <v/>
      </c>
      <c r="AA189" s="383">
        <f>(IF(DASHBOARD!$J$2=AA7,DASHBOARD!$V$695,IF(DASHBOARD!$J$2=0,0,AA189)))</f>
        <v/>
      </c>
      <c r="AB189" s="383">
        <f>(IF(DASHBOARD!$J$2=AB7,DASHBOARD!$V$695,IF(DASHBOARD!$J$2=0,0,AB189)))</f>
        <v/>
      </c>
      <c r="AC189" s="383">
        <f>(IF(DASHBOARD!$J$2=AC7,DASHBOARD!$V$695,IF(DASHBOARD!$J$2=0,0,AC189)))</f>
        <v/>
      </c>
      <c r="AD189" s="383">
        <f>(IF(DASHBOARD!$J$2=AD7,DASHBOARD!$V$695,IF(DASHBOARD!$J$2=0,0,AD189)))</f>
        <v/>
      </c>
      <c r="AE189" s="383">
        <f>(IF(DASHBOARD!$J$2=AE7,DASHBOARD!$V$695,IF(DASHBOARD!$J$2=0,0,AE189)))</f>
        <v/>
      </c>
      <c r="AF189" s="383">
        <f>(IF(DASHBOARD!$J$2=AF7,DASHBOARD!$V$695,IF(DASHBOARD!$J$2=0,0,AF189)))</f>
        <v/>
      </c>
      <c r="AG189" s="383">
        <f>(IF(DASHBOARD!$J$2=AG7,DASHBOARD!$V$695,IF(DASHBOARD!$J$2=0,0,AG189)))</f>
        <v/>
      </c>
      <c r="AH189" s="383">
        <f>(IF(DASHBOARD!$J$2=AH7,DASHBOARD!$V$695,IF(DASHBOARD!$J$2=0,0,AH189)))</f>
        <v/>
      </c>
      <c r="AI189" s="383">
        <f>(IF(DASHBOARD!$J$2=AI7,DASHBOARD!$V$695,IF(DASHBOARD!$J$2=0,0,AI189)))</f>
        <v/>
      </c>
      <c r="AJ189" s="383">
        <f>(IF(DASHBOARD!$J$2=AJ7,DASHBOARD!$V$695,IF(DASHBOARD!$J$2=0,0,AJ189)))</f>
        <v/>
      </c>
      <c r="AK189" s="383">
        <f>(IF(DASHBOARD!$J$2=AK7,DASHBOARD!$V$695,IF(DASHBOARD!$J$2=0,0,AK189)))</f>
        <v/>
      </c>
      <c r="AL189" s="383">
        <f>(IF(DASHBOARD!$J$2=AL7,DASHBOARD!$V$695,IF(DASHBOARD!$J$2=0,0,AL189)))</f>
        <v/>
      </c>
      <c r="AM189" s="383">
        <f>(IF(DASHBOARD!$J$2=AM7,DASHBOARD!$V$695,IF(DASHBOARD!$J$2=0,0,AM189)))</f>
        <v/>
      </c>
      <c r="AN189" s="383">
        <f>(IF(DASHBOARD!$J$2=AN7,DASHBOARD!$V$695,IF(DASHBOARD!$J$2=0,0,AN189)))</f>
        <v/>
      </c>
      <c r="AO189" s="383">
        <f>(IF(DASHBOARD!$J$2=AO7,DASHBOARD!$V$695,IF(DASHBOARD!$J$2=0,0,AO189)))</f>
        <v/>
      </c>
      <c r="AP189" s="383">
        <f>(IF(DASHBOARD!$J$2=AP7,DASHBOARD!$V$695,IF(DASHBOARD!$J$2=0,0,AP189)))</f>
        <v/>
      </c>
      <c r="AQ189" s="383">
        <f>(IF(DASHBOARD!$J$2=AQ7,DASHBOARD!$V$695,IF(DASHBOARD!$J$2=0,0,AQ189)))</f>
        <v/>
      </c>
      <c r="AR189" s="383">
        <f>(IF(DASHBOARD!$J$2=AR7,DASHBOARD!$V$695,IF(DASHBOARD!$J$2=0,0,AR189)))</f>
        <v/>
      </c>
      <c r="AS189" s="383">
        <f>(IF(DASHBOARD!$J$2=AS7,DASHBOARD!$V$695,IF(DASHBOARD!$J$2=0,0,AS189)))</f>
        <v/>
      </c>
      <c r="AT189" s="383">
        <f>(IF(DASHBOARD!$J$2=AT7,DASHBOARD!$V$695,IF(DASHBOARD!$J$2=0,0,AT189)))</f>
        <v/>
      </c>
      <c r="AU189" s="383">
        <f>(IF(DASHBOARD!$J$2=AU7,DASHBOARD!$V$695,IF(DASHBOARD!$J$2=0,0,AU189)))</f>
        <v/>
      </c>
      <c r="AV189" s="383">
        <f>(IF(DASHBOARD!$J$2=AV7,DASHBOARD!$V$695,IF(DASHBOARD!$J$2=0,0,AV189)))</f>
        <v/>
      </c>
      <c r="AW189" s="383">
        <f>(IF(DASHBOARD!$J$2=AW7,DASHBOARD!$V$695,IF(DASHBOARD!$J$2=0,0,AW189)))</f>
        <v/>
      </c>
      <c r="AX189" s="383">
        <f>(IF(DASHBOARD!$J$2=AX7,DASHBOARD!$V$695,IF(DASHBOARD!$J$2=0,0,AX189)))</f>
        <v/>
      </c>
      <c r="AY189" s="383">
        <f>(IF(DASHBOARD!$J$2=AY7,DASHBOARD!$V$695,IF(DASHBOARD!$J$2=0,0,AY189)))</f>
        <v/>
      </c>
      <c r="AZ189" s="383">
        <f>(IF(DASHBOARD!$J$2=AZ7,DASHBOARD!$V$695,IF(DASHBOARD!$J$2=0,0,AZ189)))</f>
        <v/>
      </c>
      <c r="BA189" s="383">
        <f>(IF(DASHBOARD!$J$2=BA7,DASHBOARD!$V$695,IF(DASHBOARD!$J$2=0,0,BA189)))</f>
        <v/>
      </c>
      <c r="BB189" s="384">
        <f>IF(SUM(F189:BA189)&lt;&gt;0,AVERAGEIF(F189:BA189,"&gt;0",F189:BA189),0)</f>
        <v/>
      </c>
      <c r="BC189" s="147" t="n"/>
      <c r="BD189" s="385">
        <f>MAXA(F189:BA189)</f>
        <v/>
      </c>
      <c r="BE189" s="1461">
        <f>IF(BD189&lt;&gt;0,VLOOKUP(BD189,$F$10:$BA$10,MATCH(BD189,F189:BA189,0)),"")</f>
        <v/>
      </c>
      <c r="BF189" s="385">
        <f t="array" ref="BF189">MIN(IF(F189:BA189&gt;0,F189:BA189))</f>
        <v/>
      </c>
      <c r="BG189" s="1461">
        <f>IF(BF189&lt;&gt;0,VLOOKUP(BF189,$F$10:$BA$10,MATCH($BF189,$F189:$BA189,0)),"")</f>
        <v/>
      </c>
      <c r="BI189" s="1368">
        <f>HLOOKUP($BI$9,$S$10:$AI$443,1+$BL189,TRUE)</f>
        <v/>
      </c>
      <c r="BJ189" s="1369">
        <f>HLOOKUP($BJ$9,$AJ$10:$AW$443,1+$BL189,TRUE)</f>
        <v/>
      </c>
      <c r="BK189" s="151" t="n"/>
      <c r="BL189" s="408">
        <f>BL188+1</f>
        <v/>
      </c>
      <c r="BM189" s="399" t="n"/>
    </row>
    <row r="190" ht="20.25" customHeight="1" s="18" thickBot="1" thickTop="1">
      <c r="B190" s="1370" t="n"/>
      <c r="C190" s="1381" t="n"/>
      <c r="D190" s="1462" t="n"/>
      <c r="E190" s="402" t="inlineStr">
        <is>
          <t>Sengkang # 2, 150</t>
        </is>
      </c>
      <c r="F190" s="383">
        <f>(IF(DASHBOARD!$J$2=F7,DASHBOARD!$V$695,IF(DASHBOARD!$J$2=0,0,F190)))</f>
        <v/>
      </c>
      <c r="G190" s="383">
        <f>(IF(DASHBOARD!$J$2=G7,DASHBOARD!$V$695,IF(DASHBOARD!$J$2=0,0,G190)))</f>
        <v/>
      </c>
      <c r="H190" s="383">
        <f>(IF(DASHBOARD!$J$2=H7,DASHBOARD!$V$695,IF(DASHBOARD!$J$2=0,0,H190)))</f>
        <v/>
      </c>
      <c r="I190" s="383">
        <f>(IF(DASHBOARD!$J$2=I7,DASHBOARD!$V$695,IF(DASHBOARD!$J$2=0,0,I190)))</f>
        <v/>
      </c>
      <c r="J190" s="383">
        <f>(IF(DASHBOARD!$J$2=J7,DASHBOARD!$V$695,IF(DASHBOARD!$J$2=0,0,J190)))</f>
        <v/>
      </c>
      <c r="K190" s="383">
        <f>(IF(DASHBOARD!$J$2=K7,DASHBOARD!$V$695,IF(DASHBOARD!$J$2=0,0,K190)))</f>
        <v/>
      </c>
      <c r="L190" s="383">
        <f>(IF(DASHBOARD!$J$2=L7,DASHBOARD!$V$695,IF(DASHBOARD!$J$2=0,0,L190)))</f>
        <v/>
      </c>
      <c r="M190" s="383">
        <f>(IF(DASHBOARD!$J$2=M7,DASHBOARD!$V$695,IF(DASHBOARD!$J$2=0,0,M190)))</f>
        <v/>
      </c>
      <c r="N190" s="383">
        <f>(IF(DASHBOARD!$J$2=N7,DASHBOARD!$V$695,IF(DASHBOARD!$J$2=0,0,N190)))</f>
        <v/>
      </c>
      <c r="O190" s="383">
        <f>(IF(DASHBOARD!$J$2=O7,DASHBOARD!$V$695,IF(DASHBOARD!$J$2=0,0,O190)))</f>
        <v/>
      </c>
      <c r="P190" s="383">
        <f>(IF(DASHBOARD!$J$2=P7,DASHBOARD!$V$695,IF(DASHBOARD!$J$2=0,0,P190)))</f>
        <v/>
      </c>
      <c r="Q190" s="383">
        <f>(IF(DASHBOARD!$J$2=Q7,DASHBOARD!$V$695,IF(DASHBOARD!$J$2=0,0,Q190)))</f>
        <v/>
      </c>
      <c r="R190" s="383">
        <f>(IF(DASHBOARD!$J$2=R7,DASHBOARD!$V$695,IF(DASHBOARD!$J$2=0,0,R190)))</f>
        <v/>
      </c>
      <c r="S190" s="383">
        <f>(IF(DASHBOARD!$J$2=S7,DASHBOARD!$V$695,IF(DASHBOARD!$J$2=0,0,S190)))</f>
        <v/>
      </c>
      <c r="T190" s="383">
        <f>(IF(DASHBOARD!$J$2=T7,DASHBOARD!$V$695,IF(DASHBOARD!$J$2=0,0,T190)))</f>
        <v/>
      </c>
      <c r="U190" s="383">
        <f>(IF(DASHBOARD!$J$2=U7,DASHBOARD!$V$695,IF(DASHBOARD!$J$2=0,0,U190)))</f>
        <v/>
      </c>
      <c r="V190" s="383">
        <f>(IF(DASHBOARD!$J$2=V7,DASHBOARD!$V$695,IF(DASHBOARD!$J$2=0,0,V190)))</f>
        <v/>
      </c>
      <c r="W190" s="383">
        <f>(IF(DASHBOARD!$J$2=W7,DASHBOARD!$V$695,IF(DASHBOARD!$J$2=0,0,W190)))</f>
        <v/>
      </c>
      <c r="X190" s="383">
        <f>(IF(DASHBOARD!$J$2=X7,DASHBOARD!$V$695,IF(DASHBOARD!$J$2=0,0,X190)))</f>
        <v/>
      </c>
      <c r="Y190" s="383">
        <f>(IF(DASHBOARD!$J$2=Y7,DASHBOARD!$V$695,IF(DASHBOARD!$J$2=0,0,Y190)))</f>
        <v/>
      </c>
      <c r="Z190" s="383">
        <f>(IF(DASHBOARD!$J$2=Z7,DASHBOARD!$V$695,IF(DASHBOARD!$J$2=0,0,Z190)))</f>
        <v/>
      </c>
      <c r="AA190" s="383">
        <f>(IF(DASHBOARD!$J$2=AA7,DASHBOARD!$V$695,IF(DASHBOARD!$J$2=0,0,AA190)))</f>
        <v/>
      </c>
      <c r="AB190" s="383">
        <f>(IF(DASHBOARD!$J$2=AB7,DASHBOARD!$V$695,IF(DASHBOARD!$J$2=0,0,AB190)))</f>
        <v/>
      </c>
      <c r="AC190" s="383">
        <f>(IF(DASHBOARD!$J$2=AC7,DASHBOARD!$V$695,IF(DASHBOARD!$J$2=0,0,AC190)))</f>
        <v/>
      </c>
      <c r="AD190" s="383">
        <f>(IF(DASHBOARD!$J$2=AD7,DASHBOARD!$V$695,IF(DASHBOARD!$J$2=0,0,AD190)))</f>
        <v/>
      </c>
      <c r="AE190" s="383">
        <f>(IF(DASHBOARD!$J$2=AE7,DASHBOARD!$V$695,IF(DASHBOARD!$J$2=0,0,AE190)))</f>
        <v/>
      </c>
      <c r="AF190" s="383">
        <f>(IF(DASHBOARD!$J$2=AF7,DASHBOARD!$V$695,IF(DASHBOARD!$J$2=0,0,AF190)))</f>
        <v/>
      </c>
      <c r="AG190" s="383">
        <f>(IF(DASHBOARD!$J$2=AG7,DASHBOARD!$V$695,IF(DASHBOARD!$J$2=0,0,AG190)))</f>
        <v/>
      </c>
      <c r="AH190" s="383">
        <f>(IF(DASHBOARD!$J$2=AH7,DASHBOARD!$V$695,IF(DASHBOARD!$J$2=0,0,AH190)))</f>
        <v/>
      </c>
      <c r="AI190" s="383">
        <f>(IF(DASHBOARD!$J$2=AI7,DASHBOARD!$V$695,IF(DASHBOARD!$J$2=0,0,AI190)))</f>
        <v/>
      </c>
      <c r="AJ190" s="383">
        <f>(IF(DASHBOARD!$J$2=AJ7,DASHBOARD!$V$695,IF(DASHBOARD!$J$2=0,0,AJ190)))</f>
        <v/>
      </c>
      <c r="AK190" s="383">
        <f>(IF(DASHBOARD!$J$2=AK7,DASHBOARD!$V$695,IF(DASHBOARD!$J$2=0,0,AK190)))</f>
        <v/>
      </c>
      <c r="AL190" s="383">
        <f>(IF(DASHBOARD!$J$2=AL7,DASHBOARD!$V$695,IF(DASHBOARD!$J$2=0,0,AL190)))</f>
        <v/>
      </c>
      <c r="AM190" s="383">
        <f>(IF(DASHBOARD!$J$2=AM7,DASHBOARD!$V$695,IF(DASHBOARD!$J$2=0,0,AM190)))</f>
        <v/>
      </c>
      <c r="AN190" s="383">
        <f>(IF(DASHBOARD!$J$2=AN7,DASHBOARD!$V$695,IF(DASHBOARD!$J$2=0,0,AN190)))</f>
        <v/>
      </c>
      <c r="AO190" s="383">
        <f>(IF(DASHBOARD!$J$2=AO7,DASHBOARD!$V$695,IF(DASHBOARD!$J$2=0,0,AO190)))</f>
        <v/>
      </c>
      <c r="AP190" s="383">
        <f>(IF(DASHBOARD!$J$2=AP7,DASHBOARD!$V$695,IF(DASHBOARD!$J$2=0,0,AP190)))</f>
        <v/>
      </c>
      <c r="AQ190" s="383">
        <f>(IF(DASHBOARD!$J$2=AQ7,DASHBOARD!$V$695,IF(DASHBOARD!$J$2=0,0,AQ190)))</f>
        <v/>
      </c>
      <c r="AR190" s="383">
        <f>(IF(DASHBOARD!$J$2=AR7,DASHBOARD!$V$695,IF(DASHBOARD!$J$2=0,0,AR190)))</f>
        <v/>
      </c>
      <c r="AS190" s="383">
        <f>(IF(DASHBOARD!$J$2=AS7,DASHBOARD!$V$695,IF(DASHBOARD!$J$2=0,0,AS190)))</f>
        <v/>
      </c>
      <c r="AT190" s="383">
        <f>(IF(DASHBOARD!$J$2=AT7,DASHBOARD!$V$695,IF(DASHBOARD!$J$2=0,0,AT190)))</f>
        <v/>
      </c>
      <c r="AU190" s="383">
        <f>(IF(DASHBOARD!$J$2=AU7,DASHBOARD!$V$695,IF(DASHBOARD!$J$2=0,0,AU190)))</f>
        <v/>
      </c>
      <c r="AV190" s="383">
        <f>(IF(DASHBOARD!$J$2=AV7,DASHBOARD!$V$695,IF(DASHBOARD!$J$2=0,0,AV190)))</f>
        <v/>
      </c>
      <c r="AW190" s="383">
        <f>(IF(DASHBOARD!$J$2=AW7,DASHBOARD!$V$695,IF(DASHBOARD!$J$2=0,0,AW190)))</f>
        <v/>
      </c>
      <c r="AX190" s="383">
        <f>(IF(DASHBOARD!$J$2=AX7,DASHBOARD!$V$695,IF(DASHBOARD!$J$2=0,0,AX190)))</f>
        <v/>
      </c>
      <c r="AY190" s="383">
        <f>(IF(DASHBOARD!$J$2=AY7,DASHBOARD!$V$695,IF(DASHBOARD!$J$2=0,0,AY190)))</f>
        <v/>
      </c>
      <c r="AZ190" s="383">
        <f>(IF(DASHBOARD!$J$2=AZ7,DASHBOARD!$V$695,IF(DASHBOARD!$J$2=0,0,AZ190)))</f>
        <v/>
      </c>
      <c r="BA190" s="383">
        <f>(IF(DASHBOARD!$J$2=BA7,DASHBOARD!$V$695,IF(DASHBOARD!$J$2=0,0,BA190)))</f>
        <v/>
      </c>
      <c r="BB190" s="384">
        <f>IF(SUM(F190:BA190)&lt;&gt;0,AVERAGEIF(F190:BA190,"&gt;0",F190:BA190),0)</f>
        <v/>
      </c>
      <c r="BC190" s="147" t="n"/>
      <c r="BD190" s="385">
        <f>MAXA(F190:BA190)</f>
        <v/>
      </c>
      <c r="BE190" s="1461">
        <f>IF(BD190&lt;&gt;0,VLOOKUP(BD190,$F$10:$BA$10,MATCH(BD190,F190:BA190,0)),"")</f>
        <v/>
      </c>
      <c r="BF190" s="385">
        <f t="array" ref="BF190">MIN(IF(F190:BA190&gt;0,F190:BA190))</f>
        <v/>
      </c>
      <c r="BG190" s="1461">
        <f>IF(BF190&lt;&gt;0,VLOOKUP(BF190,$F$10:$BA$10,MATCH($BF190,$F190:$BA190,0)),"")</f>
        <v/>
      </c>
      <c r="BI190" s="1368">
        <f>HLOOKUP($BI$9,$S$10:$AI$443,1+$BL190,TRUE)</f>
        <v/>
      </c>
      <c r="BJ190" s="1369">
        <f>HLOOKUP($BJ$9,$AJ$10:$AW$443,1+$BL190,TRUE)</f>
        <v/>
      </c>
      <c r="BK190" s="151" t="n"/>
      <c r="BL190" s="408">
        <f>BL189+1</f>
        <v/>
      </c>
      <c r="BM190" s="399" t="n"/>
    </row>
    <row r="191" ht="20.25" customHeight="1" s="18" thickBot="1" thickTop="1">
      <c r="B191" s="1370" t="n"/>
      <c r="C191" s="1381" t="n"/>
      <c r="D191" s="1462" t="n"/>
      <c r="E191" s="402" t="inlineStr">
        <is>
          <t xml:space="preserve">Sidrap # 1, 150 </t>
        </is>
      </c>
      <c r="F191" s="383">
        <f>(IF(DASHBOARD!$J$2=F7,DASHBOARD!$V$693,IF(DASHBOARD!$J$2=0,0,F191)))</f>
        <v/>
      </c>
      <c r="G191" s="383">
        <f>(IF(DASHBOARD!$J$2=G7,DASHBOARD!$V$693,IF(DASHBOARD!$J$2=0,0,G191)))</f>
        <v/>
      </c>
      <c r="H191" s="383">
        <f>(IF(DASHBOARD!$J$2=H7,DASHBOARD!$V$693,IF(DASHBOARD!$J$2=0,0,H191)))</f>
        <v/>
      </c>
      <c r="I191" s="383">
        <f>(IF(DASHBOARD!$J$2=I7,DASHBOARD!$V$693,IF(DASHBOARD!$J$2=0,0,I191)))</f>
        <v/>
      </c>
      <c r="J191" s="383">
        <f>(IF(DASHBOARD!$J$2=J7,DASHBOARD!$V$693,IF(DASHBOARD!$J$2=0,0,J191)))</f>
        <v/>
      </c>
      <c r="K191" s="383">
        <f>(IF(DASHBOARD!$J$2=K7,DASHBOARD!$V$693,IF(DASHBOARD!$J$2=0,0,K191)))</f>
        <v/>
      </c>
      <c r="L191" s="383">
        <f>(IF(DASHBOARD!$J$2=L7,DASHBOARD!$V$693,IF(DASHBOARD!$J$2=0,0,L191)))</f>
        <v/>
      </c>
      <c r="M191" s="383">
        <f>(IF(DASHBOARD!$J$2=M7,DASHBOARD!$V$693,IF(DASHBOARD!$J$2=0,0,M191)))</f>
        <v/>
      </c>
      <c r="N191" s="383">
        <f>(IF(DASHBOARD!$J$2=N7,DASHBOARD!$V$693,IF(DASHBOARD!$J$2=0,0,N191)))</f>
        <v/>
      </c>
      <c r="O191" s="383">
        <f>(IF(DASHBOARD!$J$2=O7,DASHBOARD!$V$693,IF(DASHBOARD!$J$2=0,0,O191)))</f>
        <v/>
      </c>
      <c r="P191" s="383">
        <f>(IF(DASHBOARD!$J$2=P7,DASHBOARD!$V$693,IF(DASHBOARD!$J$2=0,0,P191)))</f>
        <v/>
      </c>
      <c r="Q191" s="383">
        <f>(IF(DASHBOARD!$J$2=Q7,DASHBOARD!$V$693,IF(DASHBOARD!$J$2=0,0,Q191)))</f>
        <v/>
      </c>
      <c r="R191" s="383">
        <f>(IF(DASHBOARD!$J$2=R7,DASHBOARD!$V$693,IF(DASHBOARD!$J$2=0,0,R191)))</f>
        <v/>
      </c>
      <c r="S191" s="383">
        <f>(IF(DASHBOARD!$J$2=S7,DASHBOARD!$V$693,IF(DASHBOARD!$J$2=0,0,S191)))</f>
        <v/>
      </c>
      <c r="T191" s="383">
        <f>(IF(DASHBOARD!$J$2=T7,DASHBOARD!$V$693,IF(DASHBOARD!$J$2=0,0,T191)))</f>
        <v/>
      </c>
      <c r="U191" s="383">
        <f>(IF(DASHBOARD!$J$2=U7,DASHBOARD!$V$693,IF(DASHBOARD!$J$2=0,0,U191)))</f>
        <v/>
      </c>
      <c r="V191" s="383">
        <f>(IF(DASHBOARD!$J$2=V7,DASHBOARD!$V$693,IF(DASHBOARD!$J$2=0,0,V191)))</f>
        <v/>
      </c>
      <c r="W191" s="383">
        <f>(IF(DASHBOARD!$J$2=W7,DASHBOARD!$V$693,IF(DASHBOARD!$J$2=0,0,W191)))</f>
        <v/>
      </c>
      <c r="X191" s="383">
        <f>(IF(DASHBOARD!$J$2=X7,DASHBOARD!$V$693,IF(DASHBOARD!$J$2=0,0,X191)))</f>
        <v/>
      </c>
      <c r="Y191" s="383">
        <f>(IF(DASHBOARD!$J$2=Y7,DASHBOARD!$V$693,IF(DASHBOARD!$J$2=0,0,Y191)))</f>
        <v/>
      </c>
      <c r="Z191" s="383">
        <f>(IF(DASHBOARD!$J$2=Z7,DASHBOARD!$V$693,IF(DASHBOARD!$J$2=0,0,Z191)))</f>
        <v/>
      </c>
      <c r="AA191" s="383">
        <f>(IF(DASHBOARD!$J$2=AA7,DASHBOARD!$V$693,IF(DASHBOARD!$J$2=0,0,AA191)))</f>
        <v/>
      </c>
      <c r="AB191" s="383">
        <f>(IF(DASHBOARD!$J$2=AB7,DASHBOARD!$V$693,IF(DASHBOARD!$J$2=0,0,AB191)))</f>
        <v/>
      </c>
      <c r="AC191" s="383">
        <f>(IF(DASHBOARD!$J$2=AC7,DASHBOARD!$V$693,IF(DASHBOARD!$J$2=0,0,AC191)))</f>
        <v/>
      </c>
      <c r="AD191" s="383">
        <f>(IF(DASHBOARD!$J$2=AD7,DASHBOARD!$V$693,IF(DASHBOARD!$J$2=0,0,AD191)))</f>
        <v/>
      </c>
      <c r="AE191" s="383">
        <f>(IF(DASHBOARD!$J$2=AE7,DASHBOARD!$V$693,IF(DASHBOARD!$J$2=0,0,AE191)))</f>
        <v/>
      </c>
      <c r="AF191" s="383">
        <f>(IF(DASHBOARD!$J$2=AF7,DASHBOARD!$V$693,IF(DASHBOARD!$J$2=0,0,AF191)))</f>
        <v/>
      </c>
      <c r="AG191" s="383">
        <f>(IF(DASHBOARD!$J$2=AG7,DASHBOARD!$V$693,IF(DASHBOARD!$J$2=0,0,AG191)))</f>
        <v/>
      </c>
      <c r="AH191" s="383">
        <f>(IF(DASHBOARD!$J$2=AH7,DASHBOARD!$V$693,IF(DASHBOARD!$J$2=0,0,AH191)))</f>
        <v/>
      </c>
      <c r="AI191" s="383">
        <f>(IF(DASHBOARD!$J$2=AI7,DASHBOARD!$V$693,IF(DASHBOARD!$J$2=0,0,AI191)))</f>
        <v/>
      </c>
      <c r="AJ191" s="383">
        <f>(IF(DASHBOARD!$J$2=AJ7,DASHBOARD!$V$693,IF(DASHBOARD!$J$2=0,0,AJ191)))</f>
        <v/>
      </c>
      <c r="AK191" s="383">
        <f>(IF(DASHBOARD!$J$2=AK7,DASHBOARD!$V$693,IF(DASHBOARD!$J$2=0,0,AK191)))</f>
        <v/>
      </c>
      <c r="AL191" s="383">
        <f>(IF(DASHBOARD!$J$2=AL7,DASHBOARD!$V$693,IF(DASHBOARD!$J$2=0,0,AL191)))</f>
        <v/>
      </c>
      <c r="AM191" s="383">
        <f>(IF(DASHBOARD!$J$2=AM7,DASHBOARD!$V$693,IF(DASHBOARD!$J$2=0,0,AM191)))</f>
        <v/>
      </c>
      <c r="AN191" s="383">
        <f>(IF(DASHBOARD!$J$2=AN7,DASHBOARD!$V$693,IF(DASHBOARD!$J$2=0,0,AN191)))</f>
        <v/>
      </c>
      <c r="AO191" s="383">
        <f>(IF(DASHBOARD!$J$2=AO7,DASHBOARD!$V$693,IF(DASHBOARD!$J$2=0,0,AO191)))</f>
        <v/>
      </c>
      <c r="AP191" s="383">
        <f>(IF(DASHBOARD!$J$2=AP7,DASHBOARD!$V$693,IF(DASHBOARD!$J$2=0,0,AP191)))</f>
        <v/>
      </c>
      <c r="AQ191" s="383">
        <f>(IF(DASHBOARD!$J$2=AQ7,DASHBOARD!$V$693,IF(DASHBOARD!$J$2=0,0,AQ191)))</f>
        <v/>
      </c>
      <c r="AR191" s="383">
        <f>(IF(DASHBOARD!$J$2=AR7,DASHBOARD!$V$693,IF(DASHBOARD!$J$2=0,0,AR191)))</f>
        <v/>
      </c>
      <c r="AS191" s="383">
        <f>(IF(DASHBOARD!$J$2=AS7,DASHBOARD!$V$693,IF(DASHBOARD!$J$2=0,0,AS191)))</f>
        <v/>
      </c>
      <c r="AT191" s="383">
        <f>(IF(DASHBOARD!$J$2=AT7,DASHBOARD!$V$693,IF(DASHBOARD!$J$2=0,0,AT191)))</f>
        <v/>
      </c>
      <c r="AU191" s="383">
        <f>(IF(DASHBOARD!$J$2=AU7,DASHBOARD!$V$693,IF(DASHBOARD!$J$2=0,0,AU191)))</f>
        <v/>
      </c>
      <c r="AV191" s="383">
        <f>(IF(DASHBOARD!$J$2=AV7,DASHBOARD!$V$693,IF(DASHBOARD!$J$2=0,0,AV191)))</f>
        <v/>
      </c>
      <c r="AW191" s="383">
        <f>(IF(DASHBOARD!$J$2=AW7,DASHBOARD!$V$693,IF(DASHBOARD!$J$2=0,0,AW191)))</f>
        <v/>
      </c>
      <c r="AX191" s="383">
        <f>(IF(DASHBOARD!$J$2=AX7,DASHBOARD!$V$693,IF(DASHBOARD!$J$2=0,0,AX191)))</f>
        <v/>
      </c>
      <c r="AY191" s="383">
        <f>(IF(DASHBOARD!$J$2=AY7,DASHBOARD!$V$693,IF(DASHBOARD!$J$2=0,0,AY191)))</f>
        <v/>
      </c>
      <c r="AZ191" s="383">
        <f>(IF(DASHBOARD!$J$2=AZ7,DASHBOARD!$V$693,IF(DASHBOARD!$J$2=0,0,AZ191)))</f>
        <v/>
      </c>
      <c r="BA191" s="383">
        <f>(IF(DASHBOARD!$J$2=BA7,DASHBOARD!$V$693,IF(DASHBOARD!$J$2=0,0,BA191)))</f>
        <v/>
      </c>
      <c r="BB191" s="384">
        <f>IF(SUM(F191:BA191)&lt;&gt;0,AVERAGEIF(F191:BA191,"&gt;0",F191:BA191),0)</f>
        <v/>
      </c>
      <c r="BC191" s="147" t="n"/>
      <c r="BD191" s="385">
        <f>MAXA(F191:BA191)</f>
        <v/>
      </c>
      <c r="BE191" s="1461">
        <f>IF(BD191&lt;&gt;0,VLOOKUP(BD191,$F$10:$BA$10,MATCH(BD191,F191:BA191,0)),"")</f>
        <v/>
      </c>
      <c r="BF191" s="385">
        <f t="array" ref="BF191">MIN(IF(F191:BA191&gt;0,F191:BA191))</f>
        <v/>
      </c>
      <c r="BG191" s="1461">
        <f>IF(BF191&lt;&gt;0,VLOOKUP(BF191,$F$10:$BA$10,MATCH($BF191,$F191:$BA191,0)),"")</f>
        <v/>
      </c>
      <c r="BI191" s="1368">
        <f>HLOOKUP($BI$9,$S$10:$AI$443,1+$BL191,TRUE)</f>
        <v/>
      </c>
      <c r="BJ191" s="1369">
        <f>HLOOKUP($BJ$9,$AJ$10:$AW$443,1+$BL191,TRUE)</f>
        <v/>
      </c>
      <c r="BK191" s="151" t="n"/>
      <c r="BL191" s="408">
        <f>BL190+1</f>
        <v/>
      </c>
      <c r="BM191" s="399" t="n"/>
    </row>
    <row r="192" ht="20.25" customHeight="1" s="18" thickBot="1" thickTop="1">
      <c r="B192" s="1370" t="n"/>
      <c r="C192" s="1395" t="n"/>
      <c r="D192" s="1463" t="n"/>
      <c r="E192" s="402" t="inlineStr">
        <is>
          <t xml:space="preserve">Sidrap # 2, 150 </t>
        </is>
      </c>
      <c r="F192" s="383">
        <f>(IF(DASHBOARD!$J$2=F7,DASHBOARD!$V$694,IF(DASHBOARD!$J$2=0,0,F192)))</f>
        <v/>
      </c>
      <c r="G192" s="383">
        <f>(IF(DASHBOARD!$J$2=G7,DASHBOARD!$V$694,IF(DASHBOARD!$J$2=0,0,G192)))</f>
        <v/>
      </c>
      <c r="H192" s="383">
        <f>(IF(DASHBOARD!$J$2=H7,DASHBOARD!$V$694,IF(DASHBOARD!$J$2=0,0,H192)))</f>
        <v/>
      </c>
      <c r="I192" s="383">
        <f>(IF(DASHBOARD!$J$2=I7,DASHBOARD!$V$694,IF(DASHBOARD!$J$2=0,0,I192)))</f>
        <v/>
      </c>
      <c r="J192" s="383">
        <f>(IF(DASHBOARD!$J$2=J7,DASHBOARD!$V$694,IF(DASHBOARD!$J$2=0,0,J192)))</f>
        <v/>
      </c>
      <c r="K192" s="383">
        <f>(IF(DASHBOARD!$J$2=K7,DASHBOARD!$V$694,IF(DASHBOARD!$J$2=0,0,K192)))</f>
        <v/>
      </c>
      <c r="L192" s="383">
        <f>(IF(DASHBOARD!$J$2=L7,DASHBOARD!$V$694,IF(DASHBOARD!$J$2=0,0,L192)))</f>
        <v/>
      </c>
      <c r="M192" s="383">
        <f>(IF(DASHBOARD!$J$2=M7,DASHBOARD!$V$694,IF(DASHBOARD!$J$2=0,0,M192)))</f>
        <v/>
      </c>
      <c r="N192" s="383">
        <f>(IF(DASHBOARD!$J$2=N7,DASHBOARD!$V$694,IF(DASHBOARD!$J$2=0,0,N192)))</f>
        <v/>
      </c>
      <c r="O192" s="383">
        <f>(IF(DASHBOARD!$J$2=O7,DASHBOARD!$V$694,IF(DASHBOARD!$J$2=0,0,O192)))</f>
        <v/>
      </c>
      <c r="P192" s="383">
        <f>(IF(DASHBOARD!$J$2=P7,DASHBOARD!$V$694,IF(DASHBOARD!$J$2=0,0,P192)))</f>
        <v/>
      </c>
      <c r="Q192" s="383">
        <f>(IF(DASHBOARD!$J$2=Q7,DASHBOARD!$V$694,IF(DASHBOARD!$J$2=0,0,Q192)))</f>
        <v/>
      </c>
      <c r="R192" s="383">
        <f>(IF(DASHBOARD!$J$2=R7,DASHBOARD!$V$694,IF(DASHBOARD!$J$2=0,0,R192)))</f>
        <v/>
      </c>
      <c r="S192" s="383">
        <f>(IF(DASHBOARD!$J$2=S7,DASHBOARD!$V$694,IF(DASHBOARD!$J$2=0,0,S192)))</f>
        <v/>
      </c>
      <c r="T192" s="383">
        <f>(IF(DASHBOARD!$J$2=T7,DASHBOARD!$V$694,IF(DASHBOARD!$J$2=0,0,T192)))</f>
        <v/>
      </c>
      <c r="U192" s="383">
        <f>(IF(DASHBOARD!$J$2=U7,DASHBOARD!$V$694,IF(DASHBOARD!$J$2=0,0,U192)))</f>
        <v/>
      </c>
      <c r="V192" s="383">
        <f>(IF(DASHBOARD!$J$2=V7,DASHBOARD!$V$694,IF(DASHBOARD!$J$2=0,0,V192)))</f>
        <v/>
      </c>
      <c r="W192" s="383">
        <f>(IF(DASHBOARD!$J$2=W7,DASHBOARD!$V$694,IF(DASHBOARD!$J$2=0,0,W192)))</f>
        <v/>
      </c>
      <c r="X192" s="383">
        <f>(IF(DASHBOARD!$J$2=X7,DASHBOARD!$V$694,IF(DASHBOARD!$J$2=0,0,X192)))</f>
        <v/>
      </c>
      <c r="Y192" s="383">
        <f>(IF(DASHBOARD!$J$2=Y7,DASHBOARD!$V$694,IF(DASHBOARD!$J$2=0,0,Y192)))</f>
        <v/>
      </c>
      <c r="Z192" s="383">
        <f>(IF(DASHBOARD!$J$2=Z7,DASHBOARD!$V$694,IF(DASHBOARD!$J$2=0,0,Z192)))</f>
        <v/>
      </c>
      <c r="AA192" s="383">
        <f>(IF(DASHBOARD!$J$2=AA7,DASHBOARD!$V$694,IF(DASHBOARD!$J$2=0,0,AA192)))</f>
        <v/>
      </c>
      <c r="AB192" s="383">
        <f>(IF(DASHBOARD!$J$2=AB7,DASHBOARD!$V$694,IF(DASHBOARD!$J$2=0,0,AB192)))</f>
        <v/>
      </c>
      <c r="AC192" s="383">
        <f>(IF(DASHBOARD!$J$2=AC7,DASHBOARD!$V$694,IF(DASHBOARD!$J$2=0,0,AC192)))</f>
        <v/>
      </c>
      <c r="AD192" s="383">
        <f>(IF(DASHBOARD!$J$2=AD7,DASHBOARD!$V$694,IF(DASHBOARD!$J$2=0,0,AD192)))</f>
        <v/>
      </c>
      <c r="AE192" s="383">
        <f>(IF(DASHBOARD!$J$2=AE7,DASHBOARD!$V$694,IF(DASHBOARD!$J$2=0,0,AE192)))</f>
        <v/>
      </c>
      <c r="AF192" s="383">
        <f>(IF(DASHBOARD!$J$2=AF7,DASHBOARD!$V$694,IF(DASHBOARD!$J$2=0,0,AF192)))</f>
        <v/>
      </c>
      <c r="AG192" s="383">
        <f>(IF(DASHBOARD!$J$2=AG7,DASHBOARD!$V$694,IF(DASHBOARD!$J$2=0,0,AG192)))</f>
        <v/>
      </c>
      <c r="AH192" s="383">
        <f>(IF(DASHBOARD!$J$2=AH7,DASHBOARD!$V$694,IF(DASHBOARD!$J$2=0,0,AH192)))</f>
        <v/>
      </c>
      <c r="AI192" s="383">
        <f>(IF(DASHBOARD!$J$2=AI7,DASHBOARD!$V$694,IF(DASHBOARD!$J$2=0,0,AI192)))</f>
        <v/>
      </c>
      <c r="AJ192" s="383">
        <f>(IF(DASHBOARD!$J$2=AJ7,DASHBOARD!$V$694,IF(DASHBOARD!$J$2=0,0,AJ192)))</f>
        <v/>
      </c>
      <c r="AK192" s="383">
        <f>(IF(DASHBOARD!$J$2=AK7,DASHBOARD!$V$694,IF(DASHBOARD!$J$2=0,0,AK192)))</f>
        <v/>
      </c>
      <c r="AL192" s="383">
        <f>(IF(DASHBOARD!$J$2=AL7,DASHBOARD!$V$694,IF(DASHBOARD!$J$2=0,0,AL192)))</f>
        <v/>
      </c>
      <c r="AM192" s="383">
        <f>(IF(DASHBOARD!$J$2=AM7,DASHBOARD!$V$694,IF(DASHBOARD!$J$2=0,0,AM192)))</f>
        <v/>
      </c>
      <c r="AN192" s="383">
        <f>(IF(DASHBOARD!$J$2=AN7,DASHBOARD!$V$694,IF(DASHBOARD!$J$2=0,0,AN192)))</f>
        <v/>
      </c>
      <c r="AO192" s="383">
        <f>(IF(DASHBOARD!$J$2=AO7,DASHBOARD!$V$694,IF(DASHBOARD!$J$2=0,0,AO192)))</f>
        <v/>
      </c>
      <c r="AP192" s="383">
        <f>(IF(DASHBOARD!$J$2=AP7,DASHBOARD!$V$694,IF(DASHBOARD!$J$2=0,0,AP192)))</f>
        <v/>
      </c>
      <c r="AQ192" s="383">
        <f>(IF(DASHBOARD!$J$2=AQ7,DASHBOARD!$V$694,IF(DASHBOARD!$J$2=0,0,AQ192)))</f>
        <v/>
      </c>
      <c r="AR192" s="383">
        <f>(IF(DASHBOARD!$J$2=AR7,DASHBOARD!$V$694,IF(DASHBOARD!$J$2=0,0,AR192)))</f>
        <v/>
      </c>
      <c r="AS192" s="383">
        <f>(IF(DASHBOARD!$J$2=AS7,DASHBOARD!$V$694,IF(DASHBOARD!$J$2=0,0,AS192)))</f>
        <v/>
      </c>
      <c r="AT192" s="383">
        <f>(IF(DASHBOARD!$J$2=AT7,DASHBOARD!$V$694,IF(DASHBOARD!$J$2=0,0,AT192)))</f>
        <v/>
      </c>
      <c r="AU192" s="383">
        <f>(IF(DASHBOARD!$J$2=AU7,DASHBOARD!$V$694,IF(DASHBOARD!$J$2=0,0,AU192)))</f>
        <v/>
      </c>
      <c r="AV192" s="383">
        <f>(IF(DASHBOARD!$J$2=AV7,DASHBOARD!$V$694,IF(DASHBOARD!$J$2=0,0,AV192)))</f>
        <v/>
      </c>
      <c r="AW192" s="383">
        <f>(IF(DASHBOARD!$J$2=AW7,DASHBOARD!$V$694,IF(DASHBOARD!$J$2=0,0,AW192)))</f>
        <v/>
      </c>
      <c r="AX192" s="383">
        <f>(IF(DASHBOARD!$J$2=AX7,DASHBOARD!$V$694,IF(DASHBOARD!$J$2=0,0,AX192)))</f>
        <v/>
      </c>
      <c r="AY192" s="383">
        <f>(IF(DASHBOARD!$J$2=AY7,DASHBOARD!$V$694,IF(DASHBOARD!$J$2=0,0,AY192)))</f>
        <v/>
      </c>
      <c r="AZ192" s="383">
        <f>(IF(DASHBOARD!$J$2=AZ7,DASHBOARD!$V$694,IF(DASHBOARD!$J$2=0,0,AZ192)))</f>
        <v/>
      </c>
      <c r="BA192" s="383">
        <f>(IF(DASHBOARD!$J$2=BA7,DASHBOARD!$V$694,IF(DASHBOARD!$J$2=0,0,BA192)))</f>
        <v/>
      </c>
      <c r="BB192" s="384">
        <f>IF(SUM(F192:BA192)&lt;&gt;0,AVERAGEIF(F192:BA192,"&gt;0",F192:BA192),0)</f>
        <v/>
      </c>
      <c r="BC192" s="147" t="n"/>
      <c r="BD192" s="385">
        <f>MAXA(F192:BA192)</f>
        <v/>
      </c>
      <c r="BE192" s="1461">
        <f>IF(BD192&lt;&gt;0,VLOOKUP(BD192,$F$10:$BA$10,MATCH(BD192,F192:BA192,0)),"")</f>
        <v/>
      </c>
      <c r="BF192" s="385">
        <f t="array" ref="BF192">MIN(IF(F192:BA192&gt;0,F192:BA192))</f>
        <v/>
      </c>
      <c r="BG192" s="1461">
        <f>IF(BF192&lt;&gt;0,VLOOKUP(BF192,$F$10:$BA$10,MATCH($BF192,$F192:$BA192,0)),"")</f>
        <v/>
      </c>
      <c r="BI192" s="1368">
        <f>HLOOKUP($BI$9,$S$10:$AI$443,1+$BL192,TRUE)</f>
        <v/>
      </c>
      <c r="BJ192" s="1369">
        <f>HLOOKUP($BJ$9,$AJ$10:$AW$443,1+$BL192,TRUE)</f>
        <v/>
      </c>
      <c r="BK192" s="151" t="n"/>
      <c r="BL192" s="408">
        <f>BL191+1</f>
        <v/>
      </c>
      <c r="BM192" s="399" t="n"/>
    </row>
    <row r="193" ht="20.25" customHeight="1" s="18" thickBot="1" thickTop="1">
      <c r="B193" s="1370" t="n"/>
      <c r="C193" s="1061" t="n"/>
      <c r="D193" s="1052" t="n"/>
      <c r="E193" s="388" t="n"/>
      <c r="F193" s="383" t="n"/>
      <c r="G193" s="383" t="n"/>
      <c r="H193" s="383" t="n"/>
      <c r="I193" s="383" t="n"/>
      <c r="J193" s="383" t="n"/>
      <c r="K193" s="383" t="n"/>
      <c r="L193" s="383" t="n"/>
      <c r="M193" s="383" t="n"/>
      <c r="N193" s="383" t="n"/>
      <c r="O193" s="383" t="n"/>
      <c r="P193" s="383" t="n"/>
      <c r="Q193" s="383" t="n"/>
      <c r="R193" s="383" t="n"/>
      <c r="S193" s="383" t="n"/>
      <c r="T193" s="383" t="n"/>
      <c r="U193" s="383" t="n"/>
      <c r="V193" s="383" t="n"/>
      <c r="W193" s="383" t="n"/>
      <c r="X193" s="383" t="n"/>
      <c r="Y193" s="383" t="n"/>
      <c r="Z193" s="383" t="n"/>
      <c r="AA193" s="383" t="n"/>
      <c r="AB193" s="383" t="n"/>
      <c r="AC193" s="383" t="n"/>
      <c r="AD193" s="383" t="n"/>
      <c r="AE193" s="383" t="n"/>
      <c r="AF193" s="383" t="n"/>
      <c r="AG193" s="383" t="n"/>
      <c r="AH193" s="383" t="n"/>
      <c r="AI193" s="383" t="n"/>
      <c r="AJ193" s="383" t="n"/>
      <c r="AK193" s="383" t="n"/>
      <c r="AL193" s="383" t="n"/>
      <c r="AM193" s="383" t="n"/>
      <c r="AN193" s="383" t="n"/>
      <c r="AO193" s="383" t="n"/>
      <c r="AP193" s="383" t="n"/>
      <c r="AQ193" s="383" t="n"/>
      <c r="AR193" s="383" t="n"/>
      <c r="AS193" s="383" t="n"/>
      <c r="AT193" s="383" t="n"/>
      <c r="AU193" s="383" t="n"/>
      <c r="AV193" s="383" t="n"/>
      <c r="AW193" s="383" t="n"/>
      <c r="AX193" s="383" t="n"/>
      <c r="AY193" s="383" t="n"/>
      <c r="AZ193" s="383" t="n"/>
      <c r="BA193" s="383" t="n"/>
      <c r="BB193" s="384" t="n"/>
      <c r="BC193" s="147" t="n"/>
      <c r="BD193" s="719" t="n"/>
      <c r="BE193" s="1475" t="n"/>
      <c r="BF193" s="719" t="n"/>
      <c r="BG193" s="1475" t="n"/>
      <c r="BI193" s="1473" t="n"/>
      <c r="BJ193" s="1474" t="n"/>
      <c r="BK193" s="151" t="n"/>
      <c r="BL193" s="408" t="n"/>
      <c r="BM193" s="399" t="n"/>
    </row>
    <row r="194" ht="20.25" customHeight="1" s="18" thickBot="1" thickTop="1">
      <c r="B194" s="1370" t="n"/>
      <c r="C194" s="1063" t="inlineStr">
        <is>
          <t>SIDRAP</t>
        </is>
      </c>
      <c r="D194" s="1471" t="inlineStr">
        <is>
          <t>SIDRAP 150</t>
        </is>
      </c>
      <c r="E194" s="404" t="inlineStr">
        <is>
          <t>Pare pare # 1,150</t>
        </is>
      </c>
      <c r="F194" s="383">
        <f>(IF(DASHBOARD!$J$2=F7,DASHBOARD!$V$617,IF(DASHBOARD!$J$2=0,0,F194)))</f>
        <v/>
      </c>
      <c r="G194" s="383">
        <f>(IF(DASHBOARD!$J$2=G7,DASHBOARD!$V$617,IF(DASHBOARD!$J$2=0,0,G194)))</f>
        <v/>
      </c>
      <c r="H194" s="383">
        <f>(IF(DASHBOARD!$J$2=H7,DASHBOARD!$V$617,IF(DASHBOARD!$J$2=0,0,H194)))</f>
        <v/>
      </c>
      <c r="I194" s="383">
        <f>(IF(DASHBOARD!$J$2=I7,DASHBOARD!$V$617,IF(DASHBOARD!$J$2=0,0,I194)))</f>
        <v/>
      </c>
      <c r="J194" s="383">
        <f>(IF(DASHBOARD!$J$2=J7,DASHBOARD!$V$617,IF(DASHBOARD!$J$2=0,0,J194)))</f>
        <v/>
      </c>
      <c r="K194" s="383">
        <f>(IF(DASHBOARD!$J$2=K7,DASHBOARD!$V$617,IF(DASHBOARD!$J$2=0,0,K194)))</f>
        <v/>
      </c>
      <c r="L194" s="383">
        <f>(IF(DASHBOARD!$J$2=L7,DASHBOARD!$V$617,IF(DASHBOARD!$J$2=0,0,L194)))</f>
        <v/>
      </c>
      <c r="M194" s="383">
        <f>(IF(DASHBOARD!$J$2=M7,DASHBOARD!$V$617,IF(DASHBOARD!$J$2=0,0,M194)))</f>
        <v/>
      </c>
      <c r="N194" s="383">
        <f>(IF(DASHBOARD!$J$2=N7,DASHBOARD!$V$617,IF(DASHBOARD!$J$2=0,0,N194)))</f>
        <v/>
      </c>
      <c r="O194" s="383">
        <f>(IF(DASHBOARD!$J$2=O7,DASHBOARD!$V$617,IF(DASHBOARD!$J$2=0,0,O194)))</f>
        <v/>
      </c>
      <c r="P194" s="383">
        <f>(IF(DASHBOARD!$J$2=P7,DASHBOARD!$V$617,IF(DASHBOARD!$J$2=0,0,P194)))</f>
        <v/>
      </c>
      <c r="Q194" s="383">
        <f>(IF(DASHBOARD!$J$2=Q7,DASHBOARD!$V$617,IF(DASHBOARD!$J$2=0,0,Q194)))</f>
        <v/>
      </c>
      <c r="R194" s="383">
        <f>(IF(DASHBOARD!$J$2=R7,DASHBOARD!$V$617,IF(DASHBOARD!$J$2=0,0,R194)))</f>
        <v/>
      </c>
      <c r="S194" s="383">
        <f>(IF(DASHBOARD!$J$2=S7,DASHBOARD!$V$617,IF(DASHBOARD!$J$2=0,0,S194)))</f>
        <v/>
      </c>
      <c r="T194" s="383">
        <f>(IF(DASHBOARD!$J$2=T7,DASHBOARD!$V$617,IF(DASHBOARD!$J$2=0,0,T194)))</f>
        <v/>
      </c>
      <c r="U194" s="383">
        <f>(IF(DASHBOARD!$J$2=U7,DASHBOARD!$V$617,IF(DASHBOARD!$J$2=0,0,U194)))</f>
        <v/>
      </c>
      <c r="V194" s="383">
        <f>(IF(DASHBOARD!$J$2=V7,DASHBOARD!$V$617,IF(DASHBOARD!$J$2=0,0,V194)))</f>
        <v/>
      </c>
      <c r="W194" s="383">
        <f>(IF(DASHBOARD!$J$2=W7,DASHBOARD!$V$617,IF(DASHBOARD!$J$2=0,0,W194)))</f>
        <v/>
      </c>
      <c r="X194" s="383">
        <f>(IF(DASHBOARD!$J$2=X7,DASHBOARD!$V$617,IF(DASHBOARD!$J$2=0,0,X194)))</f>
        <v/>
      </c>
      <c r="Y194" s="383">
        <f>(IF(DASHBOARD!$J$2=Y7,DASHBOARD!$V$617,IF(DASHBOARD!$J$2=0,0,Y194)))</f>
        <v/>
      </c>
      <c r="Z194" s="383">
        <f>(IF(DASHBOARD!$J$2=Z7,DASHBOARD!$V$617,IF(DASHBOARD!$J$2=0,0,Z194)))</f>
        <v/>
      </c>
      <c r="AA194" s="383">
        <f>(IF(DASHBOARD!$J$2=AA7,DASHBOARD!$V$617,IF(DASHBOARD!$J$2=0,0,AA194)))</f>
        <v/>
      </c>
      <c r="AB194" s="383">
        <f>(IF(DASHBOARD!$J$2=AB7,DASHBOARD!$V$617,IF(DASHBOARD!$J$2=0,0,AB194)))</f>
        <v/>
      </c>
      <c r="AC194" s="383">
        <f>(IF(DASHBOARD!$J$2=AC7,DASHBOARD!$V$617,IF(DASHBOARD!$J$2=0,0,AC194)))</f>
        <v/>
      </c>
      <c r="AD194" s="383">
        <f>(IF(DASHBOARD!$J$2=AD7,DASHBOARD!$V$617,IF(DASHBOARD!$J$2=0,0,AD194)))</f>
        <v/>
      </c>
      <c r="AE194" s="383">
        <f>(IF(DASHBOARD!$J$2=AE7,DASHBOARD!$V$617,IF(DASHBOARD!$J$2=0,0,AE194)))</f>
        <v/>
      </c>
      <c r="AF194" s="383">
        <f>(IF(DASHBOARD!$J$2=AF7,DASHBOARD!$V$617,IF(DASHBOARD!$J$2=0,0,AF194)))</f>
        <v/>
      </c>
      <c r="AG194" s="383">
        <f>(IF(DASHBOARD!$J$2=AG7,DASHBOARD!$V$617,IF(DASHBOARD!$J$2=0,0,AG194)))</f>
        <v/>
      </c>
      <c r="AH194" s="383">
        <f>(IF(DASHBOARD!$J$2=AH7,DASHBOARD!$V$617,IF(DASHBOARD!$J$2=0,0,AH194)))</f>
        <v/>
      </c>
      <c r="AI194" s="383">
        <f>(IF(DASHBOARD!$J$2=AI7,DASHBOARD!$V$617,IF(DASHBOARD!$J$2=0,0,AI194)))</f>
        <v/>
      </c>
      <c r="AJ194" s="383">
        <f>(IF(DASHBOARD!$J$2=AJ7,DASHBOARD!$V$617,IF(DASHBOARD!$J$2=0,0,AJ194)))</f>
        <v/>
      </c>
      <c r="AK194" s="383">
        <f>(IF(DASHBOARD!$J$2=AK7,DASHBOARD!$V$617,IF(DASHBOARD!$J$2=0,0,AK194)))</f>
        <v/>
      </c>
      <c r="AL194" s="383">
        <f>(IF(DASHBOARD!$J$2=AL7,DASHBOARD!$V$617,IF(DASHBOARD!$J$2=0,0,AL194)))</f>
        <v/>
      </c>
      <c r="AM194" s="383">
        <f>(IF(DASHBOARD!$J$2=AM7,DASHBOARD!$V$617,IF(DASHBOARD!$J$2=0,0,AM194)))</f>
        <v/>
      </c>
      <c r="AN194" s="383">
        <f>(IF(DASHBOARD!$J$2=AN7,DASHBOARD!$V$617,IF(DASHBOARD!$J$2=0,0,AN194)))</f>
        <v/>
      </c>
      <c r="AO194" s="383">
        <f>(IF(DASHBOARD!$J$2=AO7,DASHBOARD!$V$617,IF(DASHBOARD!$J$2=0,0,AO194)))</f>
        <v/>
      </c>
      <c r="AP194" s="383">
        <f>(IF(DASHBOARD!$J$2=AP7,DASHBOARD!$V$617,IF(DASHBOARD!$J$2=0,0,AP194)))</f>
        <v/>
      </c>
      <c r="AQ194" s="383">
        <f>(IF(DASHBOARD!$J$2=AQ7,DASHBOARD!$V$617,IF(DASHBOARD!$J$2=0,0,AQ194)))</f>
        <v/>
      </c>
      <c r="AR194" s="383">
        <f>(IF(DASHBOARD!$J$2=AR7,DASHBOARD!$V$617,IF(DASHBOARD!$J$2=0,0,AR194)))</f>
        <v/>
      </c>
      <c r="AS194" s="383">
        <f>(IF(DASHBOARD!$J$2=AS7,DASHBOARD!$V$617,IF(DASHBOARD!$J$2=0,0,AS194)))</f>
        <v/>
      </c>
      <c r="AT194" s="383">
        <f>(IF(DASHBOARD!$J$2=AT7,DASHBOARD!$V$617,IF(DASHBOARD!$J$2=0,0,AT194)))</f>
        <v/>
      </c>
      <c r="AU194" s="383">
        <f>(IF(DASHBOARD!$J$2=AU7,DASHBOARD!$V$617,IF(DASHBOARD!$J$2=0,0,AU194)))</f>
        <v/>
      </c>
      <c r="AV194" s="383">
        <f>(IF(DASHBOARD!$J$2=AV7,DASHBOARD!$V$617,IF(DASHBOARD!$J$2=0,0,AV194)))</f>
        <v/>
      </c>
      <c r="AW194" s="383">
        <f>(IF(DASHBOARD!$J$2=AW7,DASHBOARD!$V$617,IF(DASHBOARD!$J$2=0,0,AW194)))</f>
        <v/>
      </c>
      <c r="AX194" s="383">
        <f>(IF(DASHBOARD!$J$2=AX7,DASHBOARD!$V$617,IF(DASHBOARD!$J$2=0,0,AX194)))</f>
        <v/>
      </c>
      <c r="AY194" s="383">
        <f>(IF(DASHBOARD!$J$2=AY7,DASHBOARD!$V$617,IF(DASHBOARD!$J$2=0,0,AY194)))</f>
        <v/>
      </c>
      <c r="AZ194" s="383">
        <f>(IF(DASHBOARD!$J$2=AZ7,DASHBOARD!$V$617,IF(DASHBOARD!$J$2=0,0,AZ194)))</f>
        <v/>
      </c>
      <c r="BA194" s="383">
        <f>(IF(DASHBOARD!$J$2=BA7,DASHBOARD!$V$617,IF(DASHBOARD!$J$2=0,0,BA194)))</f>
        <v/>
      </c>
      <c r="BB194" s="384">
        <f>IF(SUM(F194:BA194)&lt;&gt;0,AVERAGEIF(F194:BA194,"&gt;0",F194:BA194),0)</f>
        <v/>
      </c>
      <c r="BC194" s="147" t="n"/>
      <c r="BD194" s="385">
        <f>MAXA(F194:BA194)</f>
        <v/>
      </c>
      <c r="BE194" s="1461">
        <f>IF(BD194&lt;&gt;0,VLOOKUP(BD194,$F$10:$BA$10,MATCH(BD194,F194:BA194,0)),"")</f>
        <v/>
      </c>
      <c r="BF194" s="385">
        <f t="array" ref="BF194">MIN(IF(F194:BA194&gt;0,F194:BA194))</f>
        <v/>
      </c>
      <c r="BG194" s="1461">
        <f>IF(BF194&lt;&gt;0,VLOOKUP(BF194,$F$10:$BA$10,MATCH($BF194,$F194:$BA194,0)),"")</f>
        <v/>
      </c>
      <c r="BI194" s="1368">
        <f>HLOOKUP($BI$9,$S$10:$AI$443,1+$BL194,TRUE)</f>
        <v/>
      </c>
      <c r="BJ194" s="1369">
        <f>HLOOKUP($BJ$9,$AJ$10:$AW$443,1+$BL194,TRUE)</f>
        <v/>
      </c>
      <c r="BK194" s="151" t="n"/>
      <c r="BL194" s="408">
        <f>#REF!+1</f>
        <v/>
      </c>
      <c r="BM194" s="399" t="n"/>
    </row>
    <row r="195" ht="20.25" customHeight="1" s="18" thickBot="1" thickTop="1">
      <c r="B195" s="1370" t="n"/>
      <c r="C195" s="1381" t="n"/>
      <c r="D195" s="1462" t="n"/>
      <c r="E195" s="388" t="inlineStr">
        <is>
          <t>Pare pare # 2,150</t>
        </is>
      </c>
      <c r="F195" s="383">
        <f>(IF(DASHBOARD!$J$2=F7,DASHBOARD!$V$618,IF(DASHBOARD!$J$2=0,0,F195)))</f>
        <v/>
      </c>
      <c r="G195" s="383">
        <f>(IF(DASHBOARD!$J$2=G7,DASHBOARD!$V$618,IF(DASHBOARD!$J$2=0,0,G195)))</f>
        <v/>
      </c>
      <c r="H195" s="383">
        <f>(IF(DASHBOARD!$J$2=H7,DASHBOARD!$V$618,IF(DASHBOARD!$J$2=0,0,H195)))</f>
        <v/>
      </c>
      <c r="I195" s="383">
        <f>(IF(DASHBOARD!$J$2=I7,DASHBOARD!$V$618,IF(DASHBOARD!$J$2=0,0,I195)))</f>
        <v/>
      </c>
      <c r="J195" s="383">
        <f>(IF(DASHBOARD!$J$2=J7,DASHBOARD!$V$618,IF(DASHBOARD!$J$2=0,0,J195)))</f>
        <v/>
      </c>
      <c r="K195" s="383">
        <f>(IF(DASHBOARD!$J$2=K7,DASHBOARD!$V$618,IF(DASHBOARD!$J$2=0,0,K195)))</f>
        <v/>
      </c>
      <c r="L195" s="383">
        <f>(IF(DASHBOARD!$J$2=L7,DASHBOARD!$V$618,IF(DASHBOARD!$J$2=0,0,L195)))</f>
        <v/>
      </c>
      <c r="M195" s="383">
        <f>(IF(DASHBOARD!$J$2=M7,DASHBOARD!$V$618,IF(DASHBOARD!$J$2=0,0,M195)))</f>
        <v/>
      </c>
      <c r="N195" s="383">
        <f>(IF(DASHBOARD!$J$2=N7,DASHBOARD!$V$618,IF(DASHBOARD!$J$2=0,0,N195)))</f>
        <v/>
      </c>
      <c r="O195" s="383">
        <f>(IF(DASHBOARD!$J$2=O7,DASHBOARD!$V$618,IF(DASHBOARD!$J$2=0,0,O195)))</f>
        <v/>
      </c>
      <c r="P195" s="383">
        <f>(IF(DASHBOARD!$J$2=P7,DASHBOARD!$V$618,IF(DASHBOARD!$J$2=0,0,P195)))</f>
        <v/>
      </c>
      <c r="Q195" s="383">
        <f>(IF(DASHBOARD!$J$2=Q7,DASHBOARD!$V$618,IF(DASHBOARD!$J$2=0,0,Q195)))</f>
        <v/>
      </c>
      <c r="R195" s="383">
        <f>(IF(DASHBOARD!$J$2=R7,DASHBOARD!$V$618,IF(DASHBOARD!$J$2=0,0,R195)))</f>
        <v/>
      </c>
      <c r="S195" s="383">
        <f>(IF(DASHBOARD!$J$2=S7,DASHBOARD!$V$618,IF(DASHBOARD!$J$2=0,0,S195)))</f>
        <v/>
      </c>
      <c r="T195" s="383">
        <f>(IF(DASHBOARD!$J$2=T7,DASHBOARD!$V$618,IF(DASHBOARD!$J$2=0,0,T195)))</f>
        <v/>
      </c>
      <c r="U195" s="383">
        <f>(IF(DASHBOARD!$J$2=U7,DASHBOARD!$V$618,IF(DASHBOARD!$J$2=0,0,U195)))</f>
        <v/>
      </c>
      <c r="V195" s="383">
        <f>(IF(DASHBOARD!$J$2=V7,DASHBOARD!$V$618,IF(DASHBOARD!$J$2=0,0,V195)))</f>
        <v/>
      </c>
      <c r="W195" s="383">
        <f>(IF(DASHBOARD!$J$2=W7,DASHBOARD!$V$618,IF(DASHBOARD!$J$2=0,0,W195)))</f>
        <v/>
      </c>
      <c r="X195" s="383">
        <f>(IF(DASHBOARD!$J$2=X7,DASHBOARD!$V$618,IF(DASHBOARD!$J$2=0,0,X195)))</f>
        <v/>
      </c>
      <c r="Y195" s="383">
        <f>(IF(DASHBOARD!$J$2=Y7,DASHBOARD!$V$618,IF(DASHBOARD!$J$2=0,0,Y195)))</f>
        <v/>
      </c>
      <c r="Z195" s="383">
        <f>(IF(DASHBOARD!$J$2=Z7,DASHBOARD!$V$618,IF(DASHBOARD!$J$2=0,0,Z195)))</f>
        <v/>
      </c>
      <c r="AA195" s="383">
        <f>(IF(DASHBOARD!$J$2=AA7,DASHBOARD!$V$618,IF(DASHBOARD!$J$2=0,0,AA195)))</f>
        <v/>
      </c>
      <c r="AB195" s="383">
        <f>(IF(DASHBOARD!$J$2=AB7,DASHBOARD!$V$618,IF(DASHBOARD!$J$2=0,0,AB195)))</f>
        <v/>
      </c>
      <c r="AC195" s="383">
        <f>(IF(DASHBOARD!$J$2=AC7,DASHBOARD!$V$618,IF(DASHBOARD!$J$2=0,0,AC195)))</f>
        <v/>
      </c>
      <c r="AD195" s="383">
        <f>(IF(DASHBOARD!$J$2=AD7,DASHBOARD!$V$618,IF(DASHBOARD!$J$2=0,0,AD195)))</f>
        <v/>
      </c>
      <c r="AE195" s="383">
        <f>(IF(DASHBOARD!$J$2=AE7,DASHBOARD!$V$618,IF(DASHBOARD!$J$2=0,0,AE195)))</f>
        <v/>
      </c>
      <c r="AF195" s="383">
        <f>(IF(DASHBOARD!$J$2=AF7,DASHBOARD!$V$618,IF(DASHBOARD!$J$2=0,0,AF195)))</f>
        <v/>
      </c>
      <c r="AG195" s="383">
        <f>(IF(DASHBOARD!$J$2=AG7,DASHBOARD!$V$618,IF(DASHBOARD!$J$2=0,0,AG195)))</f>
        <v/>
      </c>
      <c r="AH195" s="383">
        <f>(IF(DASHBOARD!$J$2=AH7,DASHBOARD!$V$618,IF(DASHBOARD!$J$2=0,0,AH195)))</f>
        <v/>
      </c>
      <c r="AI195" s="383">
        <f>(IF(DASHBOARD!$J$2=AI7,DASHBOARD!$V$618,IF(DASHBOARD!$J$2=0,0,AI195)))</f>
        <v/>
      </c>
      <c r="AJ195" s="383">
        <f>(IF(DASHBOARD!$J$2=AJ7,DASHBOARD!$V$618,IF(DASHBOARD!$J$2=0,0,AJ195)))</f>
        <v/>
      </c>
      <c r="AK195" s="383">
        <f>(IF(DASHBOARD!$J$2=AK7,DASHBOARD!$V$618,IF(DASHBOARD!$J$2=0,0,AK195)))</f>
        <v/>
      </c>
      <c r="AL195" s="383">
        <f>(IF(DASHBOARD!$J$2=AL7,DASHBOARD!$V$618,IF(DASHBOARD!$J$2=0,0,AL195)))</f>
        <v/>
      </c>
      <c r="AM195" s="383">
        <f>(IF(DASHBOARD!$J$2=AM7,DASHBOARD!$V$618,IF(DASHBOARD!$J$2=0,0,AM195)))</f>
        <v/>
      </c>
      <c r="AN195" s="383">
        <f>(IF(DASHBOARD!$J$2=AN7,DASHBOARD!$V$618,IF(DASHBOARD!$J$2=0,0,AN195)))</f>
        <v/>
      </c>
      <c r="AO195" s="383">
        <f>(IF(DASHBOARD!$J$2=AO7,DASHBOARD!$V$618,IF(DASHBOARD!$J$2=0,0,AO195)))</f>
        <v/>
      </c>
      <c r="AP195" s="383">
        <f>(IF(DASHBOARD!$J$2=AP7,DASHBOARD!$V$618,IF(DASHBOARD!$J$2=0,0,AP195)))</f>
        <v/>
      </c>
      <c r="AQ195" s="383">
        <f>(IF(DASHBOARD!$J$2=AQ7,DASHBOARD!$V$618,IF(DASHBOARD!$J$2=0,0,AQ195)))</f>
        <v/>
      </c>
      <c r="AR195" s="383">
        <f>(IF(DASHBOARD!$J$2=AR7,DASHBOARD!$V$618,IF(DASHBOARD!$J$2=0,0,AR195)))</f>
        <v/>
      </c>
      <c r="AS195" s="383">
        <f>(IF(DASHBOARD!$J$2=AS7,DASHBOARD!$V$618,IF(DASHBOARD!$J$2=0,0,AS195)))</f>
        <v/>
      </c>
      <c r="AT195" s="383">
        <f>(IF(DASHBOARD!$J$2=AT7,DASHBOARD!$V$618,IF(DASHBOARD!$J$2=0,0,AT195)))</f>
        <v/>
      </c>
      <c r="AU195" s="383">
        <f>(IF(DASHBOARD!$J$2=AU7,DASHBOARD!$V$618,IF(DASHBOARD!$J$2=0,0,AU195)))</f>
        <v/>
      </c>
      <c r="AV195" s="383">
        <f>(IF(DASHBOARD!$J$2=AV7,DASHBOARD!$V$618,IF(DASHBOARD!$J$2=0,0,AV195)))</f>
        <v/>
      </c>
      <c r="AW195" s="383">
        <f>(IF(DASHBOARD!$J$2=AW7,DASHBOARD!$V$618,IF(DASHBOARD!$J$2=0,0,AW195)))</f>
        <v/>
      </c>
      <c r="AX195" s="383">
        <f>(IF(DASHBOARD!$J$2=AX7,DASHBOARD!$V$618,IF(DASHBOARD!$J$2=0,0,AX195)))</f>
        <v/>
      </c>
      <c r="AY195" s="383">
        <f>(IF(DASHBOARD!$J$2=AY7,DASHBOARD!$V$618,IF(DASHBOARD!$J$2=0,0,AY195)))</f>
        <v/>
      </c>
      <c r="AZ195" s="383">
        <f>(IF(DASHBOARD!$J$2=AZ7,DASHBOARD!$V$618,IF(DASHBOARD!$J$2=0,0,AZ195)))</f>
        <v/>
      </c>
      <c r="BA195" s="383">
        <f>(IF(DASHBOARD!$J$2=BA7,DASHBOARD!$V$618,IF(DASHBOARD!$J$2=0,0,BA195)))</f>
        <v/>
      </c>
      <c r="BB195" s="384">
        <f>IF(SUM(F195:BA195)&lt;&gt;0,AVERAGEIF(F195:BA195,"&gt;0",F195:BA195),0)</f>
        <v/>
      </c>
      <c r="BC195" s="147" t="n"/>
      <c r="BD195" s="385">
        <f>MAXA(F195:BA195)</f>
        <v/>
      </c>
      <c r="BE195" s="1461">
        <f>IF(BD195&lt;&gt;0,VLOOKUP(BD195,$F$10:$BA$10,MATCH(BD195,F195:BA195,0)),"")</f>
        <v/>
      </c>
      <c r="BF195" s="385">
        <f t="array" ref="BF195">MIN(IF(F195:BA195&gt;0,F195:BA195))</f>
        <v/>
      </c>
      <c r="BG195" s="1461">
        <f>IF(BF195&lt;&gt;0,VLOOKUP(BF195,$F$10:$BA$10,MATCH($BF195,$F195:$BA195,0)),"")</f>
        <v/>
      </c>
      <c r="BI195" s="1368">
        <f>HLOOKUP($BI$9,$S$10:$AI$443,1+$BL195,TRUE)</f>
        <v/>
      </c>
      <c r="BJ195" s="1369">
        <f>HLOOKUP($BJ$9,$AJ$10:$AW$443,1+$BL195,TRUE)</f>
        <v/>
      </c>
      <c r="BK195" s="151" t="n"/>
      <c r="BL195" s="408">
        <f>BL194+1</f>
        <v/>
      </c>
      <c r="BM195" s="399" t="n"/>
    </row>
    <row r="196" ht="20.25" customHeight="1" s="18" thickBot="1" thickTop="1">
      <c r="B196" s="1370" t="n"/>
      <c r="C196" s="1381" t="n"/>
      <c r="D196" s="1462" t="n"/>
      <c r="E196" s="402" t="inlineStr">
        <is>
          <t>Soppeng # 1, 150</t>
        </is>
      </c>
      <c r="F196" s="383">
        <f>(IF(DASHBOARD!$J$2=F7,DASHBOARD!$V$615,IF(DASHBOARD!$J$2=0,0,F196)))</f>
        <v/>
      </c>
      <c r="G196" s="383">
        <f>(IF(DASHBOARD!$J$2=G7,DASHBOARD!$V$615,IF(DASHBOARD!$J$2=0,0,G196)))</f>
        <v/>
      </c>
      <c r="H196" s="383">
        <f>(IF(DASHBOARD!$J$2=H7,DASHBOARD!$V$615,IF(DASHBOARD!$J$2=0,0,H196)))</f>
        <v/>
      </c>
      <c r="I196" s="383">
        <f>(IF(DASHBOARD!$J$2=I7,DASHBOARD!$V$615,IF(DASHBOARD!$J$2=0,0,I196)))</f>
        <v/>
      </c>
      <c r="J196" s="383">
        <f>(IF(DASHBOARD!$J$2=J7,DASHBOARD!$V$615,IF(DASHBOARD!$J$2=0,0,J196)))</f>
        <v/>
      </c>
      <c r="K196" s="383">
        <f>(IF(DASHBOARD!$J$2=K7,DASHBOARD!$V$615,IF(DASHBOARD!$J$2=0,0,K196)))</f>
        <v/>
      </c>
      <c r="L196" s="383">
        <f>(IF(DASHBOARD!$J$2=L7,DASHBOARD!$V$615,IF(DASHBOARD!$J$2=0,0,L196)))</f>
        <v/>
      </c>
      <c r="M196" s="383">
        <f>(IF(DASHBOARD!$J$2=M7,DASHBOARD!$V$615,IF(DASHBOARD!$J$2=0,0,M196)))</f>
        <v/>
      </c>
      <c r="N196" s="383">
        <f>(IF(DASHBOARD!$J$2=N7,DASHBOARD!$V$615,IF(DASHBOARD!$J$2=0,0,N196)))</f>
        <v/>
      </c>
      <c r="O196" s="383">
        <f>(IF(DASHBOARD!$J$2=O7,DASHBOARD!$V$615,IF(DASHBOARD!$J$2=0,0,O196)))</f>
        <v/>
      </c>
      <c r="P196" s="383">
        <f>(IF(DASHBOARD!$J$2=P7,DASHBOARD!$V$615,IF(DASHBOARD!$J$2=0,0,P196)))</f>
        <v/>
      </c>
      <c r="Q196" s="383">
        <f>(IF(DASHBOARD!$J$2=Q7,DASHBOARD!$V$615,IF(DASHBOARD!$J$2=0,0,Q196)))</f>
        <v/>
      </c>
      <c r="R196" s="383">
        <f>(IF(DASHBOARD!$J$2=R7,DASHBOARD!$V$615,IF(DASHBOARD!$J$2=0,0,R196)))</f>
        <v/>
      </c>
      <c r="S196" s="383">
        <f>(IF(DASHBOARD!$J$2=S7,DASHBOARD!$V$615,IF(DASHBOARD!$J$2=0,0,S196)))</f>
        <v/>
      </c>
      <c r="T196" s="383">
        <f>(IF(DASHBOARD!$J$2=T7,DASHBOARD!$V$615,IF(DASHBOARD!$J$2=0,0,T196)))</f>
        <v/>
      </c>
      <c r="U196" s="383">
        <f>(IF(DASHBOARD!$J$2=U7,DASHBOARD!$V$615,IF(DASHBOARD!$J$2=0,0,U196)))</f>
        <v/>
      </c>
      <c r="V196" s="383">
        <f>(IF(DASHBOARD!$J$2=V7,DASHBOARD!$V$615,IF(DASHBOARD!$J$2=0,0,V196)))</f>
        <v/>
      </c>
      <c r="W196" s="383">
        <f>(IF(DASHBOARD!$J$2=W7,DASHBOARD!$V$615,IF(DASHBOARD!$J$2=0,0,W196)))</f>
        <v/>
      </c>
      <c r="X196" s="383">
        <f>(IF(DASHBOARD!$J$2=X7,DASHBOARD!$V$615,IF(DASHBOARD!$J$2=0,0,X196)))</f>
        <v/>
      </c>
      <c r="Y196" s="383">
        <f>(IF(DASHBOARD!$J$2=Y7,DASHBOARD!$V$615,IF(DASHBOARD!$J$2=0,0,Y196)))</f>
        <v/>
      </c>
      <c r="Z196" s="383">
        <f>(IF(DASHBOARD!$J$2=Z7,DASHBOARD!$V$615,IF(DASHBOARD!$J$2=0,0,Z196)))</f>
        <v/>
      </c>
      <c r="AA196" s="383">
        <f>(IF(DASHBOARD!$J$2=AA7,DASHBOARD!$V$615,IF(DASHBOARD!$J$2=0,0,AA196)))</f>
        <v/>
      </c>
      <c r="AB196" s="383">
        <f>(IF(DASHBOARD!$J$2=AB7,DASHBOARD!$V$615,IF(DASHBOARD!$J$2=0,0,AB196)))</f>
        <v/>
      </c>
      <c r="AC196" s="383">
        <f>(IF(DASHBOARD!$J$2=AC7,DASHBOARD!$V$615,IF(DASHBOARD!$J$2=0,0,AC196)))</f>
        <v/>
      </c>
      <c r="AD196" s="383">
        <f>(IF(DASHBOARD!$J$2=AD7,DASHBOARD!$V$615,IF(DASHBOARD!$J$2=0,0,AD196)))</f>
        <v/>
      </c>
      <c r="AE196" s="383">
        <f>(IF(DASHBOARD!$J$2=AE7,DASHBOARD!$V$615,IF(DASHBOARD!$J$2=0,0,AE196)))</f>
        <v/>
      </c>
      <c r="AF196" s="383">
        <f>(IF(DASHBOARD!$J$2=AF7,DASHBOARD!$V$615,IF(DASHBOARD!$J$2=0,0,AF196)))</f>
        <v/>
      </c>
      <c r="AG196" s="383">
        <f>(IF(DASHBOARD!$J$2=AG7,DASHBOARD!$V$615,IF(DASHBOARD!$J$2=0,0,AG196)))</f>
        <v/>
      </c>
      <c r="AH196" s="383">
        <f>(IF(DASHBOARD!$J$2=AH7,DASHBOARD!$V$615,IF(DASHBOARD!$J$2=0,0,AH196)))</f>
        <v/>
      </c>
      <c r="AI196" s="383">
        <f>(IF(DASHBOARD!$J$2=AI7,DASHBOARD!$V$615,IF(DASHBOARD!$J$2=0,0,AI196)))</f>
        <v/>
      </c>
      <c r="AJ196" s="383">
        <f>(IF(DASHBOARD!$J$2=AJ7,DASHBOARD!$V$615,IF(DASHBOARD!$J$2=0,0,AJ196)))</f>
        <v/>
      </c>
      <c r="AK196" s="383">
        <f>(IF(DASHBOARD!$J$2=AK7,DASHBOARD!$V$615,IF(DASHBOARD!$J$2=0,0,AK196)))</f>
        <v/>
      </c>
      <c r="AL196" s="383">
        <f>(IF(DASHBOARD!$J$2=AL7,DASHBOARD!$V$615,IF(DASHBOARD!$J$2=0,0,AL196)))</f>
        <v/>
      </c>
      <c r="AM196" s="383">
        <f>(IF(DASHBOARD!$J$2=AM7,DASHBOARD!$V$615,IF(DASHBOARD!$J$2=0,0,AM196)))</f>
        <v/>
      </c>
      <c r="AN196" s="383">
        <f>(IF(DASHBOARD!$J$2=AN7,DASHBOARD!$V$615,IF(DASHBOARD!$J$2=0,0,AN196)))</f>
        <v/>
      </c>
      <c r="AO196" s="383">
        <f>(IF(DASHBOARD!$J$2=AO7,DASHBOARD!$V$615,IF(DASHBOARD!$J$2=0,0,AO196)))</f>
        <v/>
      </c>
      <c r="AP196" s="383">
        <f>(IF(DASHBOARD!$J$2=AP7,DASHBOARD!$V$615,IF(DASHBOARD!$J$2=0,0,AP196)))</f>
        <v/>
      </c>
      <c r="AQ196" s="383">
        <f>(IF(DASHBOARD!$J$2=AQ7,DASHBOARD!$V$615,IF(DASHBOARD!$J$2=0,0,AQ196)))</f>
        <v/>
      </c>
      <c r="AR196" s="383">
        <f>(IF(DASHBOARD!$J$2=AR7,DASHBOARD!$V$615,IF(DASHBOARD!$J$2=0,0,AR196)))</f>
        <v/>
      </c>
      <c r="AS196" s="383">
        <f>(IF(DASHBOARD!$J$2=AS7,DASHBOARD!$V$615,IF(DASHBOARD!$J$2=0,0,AS196)))</f>
        <v/>
      </c>
      <c r="AT196" s="383">
        <f>(IF(DASHBOARD!$J$2=AT7,DASHBOARD!$V$615,IF(DASHBOARD!$J$2=0,0,AT196)))</f>
        <v/>
      </c>
      <c r="AU196" s="383">
        <f>(IF(DASHBOARD!$J$2=AU7,DASHBOARD!$V$615,IF(DASHBOARD!$J$2=0,0,AU196)))</f>
        <v/>
      </c>
      <c r="AV196" s="383">
        <f>(IF(DASHBOARD!$J$2=AV7,DASHBOARD!$V$615,IF(DASHBOARD!$J$2=0,0,AV196)))</f>
        <v/>
      </c>
      <c r="AW196" s="383">
        <f>(IF(DASHBOARD!$J$2=AW7,DASHBOARD!$V$615,IF(DASHBOARD!$J$2=0,0,AW196)))</f>
        <v/>
      </c>
      <c r="AX196" s="383">
        <f>(IF(DASHBOARD!$J$2=AX7,DASHBOARD!$V$615,IF(DASHBOARD!$J$2=0,0,AX196)))</f>
        <v/>
      </c>
      <c r="AY196" s="383">
        <f>(IF(DASHBOARD!$J$2=AY7,DASHBOARD!$V$615,IF(DASHBOARD!$J$2=0,0,AY196)))</f>
        <v/>
      </c>
      <c r="AZ196" s="383">
        <f>(IF(DASHBOARD!$J$2=AZ7,DASHBOARD!$V$615,IF(DASHBOARD!$J$2=0,0,AZ196)))</f>
        <v/>
      </c>
      <c r="BA196" s="383">
        <f>(IF(DASHBOARD!$J$2=BA7,DASHBOARD!$V$615,IF(DASHBOARD!$J$2=0,0,BA196)))</f>
        <v/>
      </c>
      <c r="BB196" s="384">
        <f>IF(SUM(F196:BA196)&lt;&gt;0,AVERAGEIF(F196:BA196,"&gt;0",F196:BA196),0)</f>
        <v/>
      </c>
      <c r="BC196" s="147" t="n"/>
      <c r="BD196" s="385">
        <f>MAXA(F196:BA196)</f>
        <v/>
      </c>
      <c r="BE196" s="1461">
        <f>IF(BD196&lt;&gt;0,VLOOKUP(BD196,$F$10:$BA$10,MATCH(BD196,F196:BA196,0)),"")</f>
        <v/>
      </c>
      <c r="BF196" s="385">
        <f t="array" ref="BF196">MIN(IF(F196:BA196&gt;0,F196:BA196))</f>
        <v/>
      </c>
      <c r="BG196" s="1461">
        <f>IF(BF196&lt;&gt;0,VLOOKUP(BF196,$F$10:$BA$10,MATCH($BF196,$F196:$BA196,0)),"")</f>
        <v/>
      </c>
      <c r="BI196" s="1368">
        <f>HLOOKUP($BI$9,$S$10:$AI$443,1+$BL196,TRUE)</f>
        <v/>
      </c>
      <c r="BJ196" s="1369">
        <f>HLOOKUP($BJ$9,$AJ$10:$AW$443,1+$BL196,TRUE)</f>
        <v/>
      </c>
      <c r="BK196" s="151" t="n"/>
      <c r="BL196" s="408">
        <f>BL195+1</f>
        <v/>
      </c>
      <c r="BM196" s="399" t="n"/>
    </row>
    <row r="197" ht="20.25" customHeight="1" s="18" thickBot="1" thickTop="1">
      <c r="B197" s="1370" t="n"/>
      <c r="C197" s="1381" t="n"/>
      <c r="D197" s="1462" t="n"/>
      <c r="E197" s="402" t="inlineStr">
        <is>
          <t>Soppeng # 2, 150</t>
        </is>
      </c>
      <c r="F197" s="383">
        <f>(IF(DASHBOARD!$J$2=F7,DASHBOARD!$V$616,IF(DASHBOARD!$J$2=0,0,F197)))</f>
        <v/>
      </c>
      <c r="G197" s="383">
        <f>(IF(DASHBOARD!$J$2=G7,DASHBOARD!$V$616,IF(DASHBOARD!$J$2=0,0,G197)))</f>
        <v/>
      </c>
      <c r="H197" s="383">
        <f>(IF(DASHBOARD!$J$2=H7,DASHBOARD!$V$616,IF(DASHBOARD!$J$2=0,0,H197)))</f>
        <v/>
      </c>
      <c r="I197" s="383">
        <f>(IF(DASHBOARD!$J$2=I7,DASHBOARD!$V$616,IF(DASHBOARD!$J$2=0,0,I197)))</f>
        <v/>
      </c>
      <c r="J197" s="383">
        <f>(IF(DASHBOARD!$J$2=J7,DASHBOARD!$V$616,IF(DASHBOARD!$J$2=0,0,J197)))</f>
        <v/>
      </c>
      <c r="K197" s="383">
        <f>(IF(DASHBOARD!$J$2=K7,DASHBOARD!$V$616,IF(DASHBOARD!$J$2=0,0,K197)))</f>
        <v/>
      </c>
      <c r="L197" s="383">
        <f>(IF(DASHBOARD!$J$2=L7,DASHBOARD!$V$616,IF(DASHBOARD!$J$2=0,0,L197)))</f>
        <v/>
      </c>
      <c r="M197" s="383">
        <f>(IF(DASHBOARD!$J$2=M7,DASHBOARD!$V$616,IF(DASHBOARD!$J$2=0,0,M197)))</f>
        <v/>
      </c>
      <c r="N197" s="383">
        <f>(IF(DASHBOARD!$J$2=N7,DASHBOARD!$V$616,IF(DASHBOARD!$J$2=0,0,N197)))</f>
        <v/>
      </c>
      <c r="O197" s="383">
        <f>(IF(DASHBOARD!$J$2=O7,DASHBOARD!$V$616,IF(DASHBOARD!$J$2=0,0,O197)))</f>
        <v/>
      </c>
      <c r="P197" s="383">
        <f>(IF(DASHBOARD!$J$2=P7,DASHBOARD!$V$616,IF(DASHBOARD!$J$2=0,0,P197)))</f>
        <v/>
      </c>
      <c r="Q197" s="383">
        <f>(IF(DASHBOARD!$J$2=Q7,DASHBOARD!$V$616,IF(DASHBOARD!$J$2=0,0,Q197)))</f>
        <v/>
      </c>
      <c r="R197" s="383">
        <f>(IF(DASHBOARD!$J$2=R7,DASHBOARD!$V$616,IF(DASHBOARD!$J$2=0,0,R197)))</f>
        <v/>
      </c>
      <c r="S197" s="383">
        <f>(IF(DASHBOARD!$J$2=S7,DASHBOARD!$V$616,IF(DASHBOARD!$J$2=0,0,S197)))</f>
        <v/>
      </c>
      <c r="T197" s="383">
        <f>(IF(DASHBOARD!$J$2=T7,DASHBOARD!$V$616,IF(DASHBOARD!$J$2=0,0,T197)))</f>
        <v/>
      </c>
      <c r="U197" s="383">
        <f>(IF(DASHBOARD!$J$2=U7,DASHBOARD!$V$616,IF(DASHBOARD!$J$2=0,0,U197)))</f>
        <v/>
      </c>
      <c r="V197" s="383">
        <f>(IF(DASHBOARD!$J$2=V7,DASHBOARD!$V$616,IF(DASHBOARD!$J$2=0,0,V197)))</f>
        <v/>
      </c>
      <c r="W197" s="383">
        <f>(IF(DASHBOARD!$J$2=W7,DASHBOARD!$V$616,IF(DASHBOARD!$J$2=0,0,W197)))</f>
        <v/>
      </c>
      <c r="X197" s="383">
        <f>(IF(DASHBOARD!$J$2=X7,DASHBOARD!$V$616,IF(DASHBOARD!$J$2=0,0,X197)))</f>
        <v/>
      </c>
      <c r="Y197" s="383">
        <f>(IF(DASHBOARD!$J$2=Y7,DASHBOARD!$V$616,IF(DASHBOARD!$J$2=0,0,Y197)))</f>
        <v/>
      </c>
      <c r="Z197" s="383">
        <f>(IF(DASHBOARD!$J$2=Z7,DASHBOARD!$V$616,IF(DASHBOARD!$J$2=0,0,Z197)))</f>
        <v/>
      </c>
      <c r="AA197" s="383">
        <f>(IF(DASHBOARD!$J$2=AA7,DASHBOARD!$V$616,IF(DASHBOARD!$J$2=0,0,AA197)))</f>
        <v/>
      </c>
      <c r="AB197" s="383">
        <f>(IF(DASHBOARD!$J$2=AB7,DASHBOARD!$V$616,IF(DASHBOARD!$J$2=0,0,AB197)))</f>
        <v/>
      </c>
      <c r="AC197" s="383">
        <f>(IF(DASHBOARD!$J$2=AC7,DASHBOARD!$V$616,IF(DASHBOARD!$J$2=0,0,AC197)))</f>
        <v/>
      </c>
      <c r="AD197" s="383">
        <f>(IF(DASHBOARD!$J$2=AD7,DASHBOARD!$V$616,IF(DASHBOARD!$J$2=0,0,AD197)))</f>
        <v/>
      </c>
      <c r="AE197" s="383">
        <f>(IF(DASHBOARD!$J$2=AE7,DASHBOARD!$V$616,IF(DASHBOARD!$J$2=0,0,AE197)))</f>
        <v/>
      </c>
      <c r="AF197" s="383">
        <f>(IF(DASHBOARD!$J$2=AF7,DASHBOARD!$V$616,IF(DASHBOARD!$J$2=0,0,AF197)))</f>
        <v/>
      </c>
      <c r="AG197" s="383">
        <f>(IF(DASHBOARD!$J$2=AG7,DASHBOARD!$V$616,IF(DASHBOARD!$J$2=0,0,AG197)))</f>
        <v/>
      </c>
      <c r="AH197" s="383">
        <f>(IF(DASHBOARD!$J$2=AH7,DASHBOARD!$V$616,IF(DASHBOARD!$J$2=0,0,AH197)))</f>
        <v/>
      </c>
      <c r="AI197" s="383">
        <f>(IF(DASHBOARD!$J$2=AI7,DASHBOARD!$V$616,IF(DASHBOARD!$J$2=0,0,AI197)))</f>
        <v/>
      </c>
      <c r="AJ197" s="383">
        <f>(IF(DASHBOARD!$J$2=AJ7,DASHBOARD!$V$616,IF(DASHBOARD!$J$2=0,0,AJ197)))</f>
        <v/>
      </c>
      <c r="AK197" s="383">
        <f>(IF(DASHBOARD!$J$2=AK7,DASHBOARD!$V$616,IF(DASHBOARD!$J$2=0,0,AK197)))</f>
        <v/>
      </c>
      <c r="AL197" s="383">
        <f>(IF(DASHBOARD!$J$2=AL7,DASHBOARD!$V$616,IF(DASHBOARD!$J$2=0,0,AL197)))</f>
        <v/>
      </c>
      <c r="AM197" s="383">
        <f>(IF(DASHBOARD!$J$2=AM7,DASHBOARD!$V$616,IF(DASHBOARD!$J$2=0,0,AM197)))</f>
        <v/>
      </c>
      <c r="AN197" s="383">
        <f>(IF(DASHBOARD!$J$2=AN7,DASHBOARD!$V$616,IF(DASHBOARD!$J$2=0,0,AN197)))</f>
        <v/>
      </c>
      <c r="AO197" s="383">
        <f>(IF(DASHBOARD!$J$2=AO7,DASHBOARD!$V$616,IF(DASHBOARD!$J$2=0,0,AO197)))</f>
        <v/>
      </c>
      <c r="AP197" s="383">
        <f>(IF(DASHBOARD!$J$2=AP7,DASHBOARD!$V$616,IF(DASHBOARD!$J$2=0,0,AP197)))</f>
        <v/>
      </c>
      <c r="AQ197" s="383">
        <f>(IF(DASHBOARD!$J$2=AQ7,DASHBOARD!$V$616,IF(DASHBOARD!$J$2=0,0,AQ197)))</f>
        <v/>
      </c>
      <c r="AR197" s="383">
        <f>(IF(DASHBOARD!$J$2=AR7,DASHBOARD!$V$616,IF(DASHBOARD!$J$2=0,0,AR197)))</f>
        <v/>
      </c>
      <c r="AS197" s="383">
        <f>(IF(DASHBOARD!$J$2=AS7,DASHBOARD!$V$616,IF(DASHBOARD!$J$2=0,0,AS197)))</f>
        <v/>
      </c>
      <c r="AT197" s="383">
        <f>(IF(DASHBOARD!$J$2=AT7,DASHBOARD!$V$616,IF(DASHBOARD!$J$2=0,0,AT197)))</f>
        <v/>
      </c>
      <c r="AU197" s="383">
        <f>(IF(DASHBOARD!$J$2=AU7,DASHBOARD!$V$616,IF(DASHBOARD!$J$2=0,0,AU197)))</f>
        <v/>
      </c>
      <c r="AV197" s="383">
        <f>(IF(DASHBOARD!$J$2=AV7,DASHBOARD!$V$616,IF(DASHBOARD!$J$2=0,0,AV197)))</f>
        <v/>
      </c>
      <c r="AW197" s="383">
        <f>(IF(DASHBOARD!$J$2=AW7,DASHBOARD!$V$616,IF(DASHBOARD!$J$2=0,0,AW197)))</f>
        <v/>
      </c>
      <c r="AX197" s="383">
        <f>(IF(DASHBOARD!$J$2=AX7,DASHBOARD!$V$616,IF(DASHBOARD!$J$2=0,0,AX197)))</f>
        <v/>
      </c>
      <c r="AY197" s="383">
        <f>(IF(DASHBOARD!$J$2=AY7,DASHBOARD!$V$616,IF(DASHBOARD!$J$2=0,0,AY197)))</f>
        <v/>
      </c>
      <c r="AZ197" s="383">
        <f>(IF(DASHBOARD!$J$2=AZ7,DASHBOARD!$V$616,IF(DASHBOARD!$J$2=0,0,AZ197)))</f>
        <v/>
      </c>
      <c r="BA197" s="383">
        <f>(IF(DASHBOARD!$J$2=BA7,DASHBOARD!$V$616,IF(DASHBOARD!$J$2=0,0,BA197)))</f>
        <v/>
      </c>
      <c r="BB197" s="384">
        <f>IF(SUM(F197:BA197)&lt;&gt;0,AVERAGEIF(F197:BA197,"&gt;0",F197:BA197),0)</f>
        <v/>
      </c>
      <c r="BC197" s="147" t="n"/>
      <c r="BD197" s="385">
        <f>MAXA(F197:BA197)</f>
        <v/>
      </c>
      <c r="BE197" s="1461">
        <f>IF(BD197&lt;&gt;0,VLOOKUP(BD197,$F$10:$BA$10,MATCH(BD197,F197:BA197,0)),"")</f>
        <v/>
      </c>
      <c r="BF197" s="385">
        <f t="array" ref="BF197">MIN(IF(F197:BA197&gt;0,F197:BA197))</f>
        <v/>
      </c>
      <c r="BG197" s="1461">
        <f>IF(BF197&lt;&gt;0,VLOOKUP(BF197,$F$10:$BA$10,MATCH($BF197,$F197:$BA197,0)),"")</f>
        <v/>
      </c>
      <c r="BI197" s="1368">
        <f>HLOOKUP($BI$9,$S$10:$AI$443,1+$BL197,TRUE)</f>
        <v/>
      </c>
      <c r="BJ197" s="1369">
        <f>HLOOKUP($BJ$9,$AJ$10:$AW$443,1+$BL197,TRUE)</f>
        <v/>
      </c>
      <c r="BK197" s="151" t="n"/>
      <c r="BL197" s="408">
        <f>BL196+1</f>
        <v/>
      </c>
      <c r="BM197" s="399" t="n"/>
    </row>
    <row r="198" ht="20.25" customHeight="1" s="18" thickBot="1" thickTop="1">
      <c r="B198" s="1370" t="n"/>
      <c r="C198" s="1381" t="n"/>
      <c r="D198" s="1462" t="n"/>
      <c r="E198" s="388" t="inlineStr">
        <is>
          <t>Makale 150</t>
        </is>
      </c>
      <c r="F198" s="383">
        <f>(IF(DASHBOARD!$J$2=F7,DASHBOARD!$V$611,IF(DASHBOARD!$J$2=0,0,F198)))</f>
        <v/>
      </c>
      <c r="G198" s="383">
        <f>(IF(DASHBOARD!$J$2=G7,DASHBOARD!$V$611,IF(DASHBOARD!$J$2=0,0,G198)))</f>
        <v/>
      </c>
      <c r="H198" s="383">
        <f>(IF(DASHBOARD!$J$2=H7,DASHBOARD!$V$611,IF(DASHBOARD!$J$2=0,0,H198)))</f>
        <v/>
      </c>
      <c r="I198" s="383">
        <f>(IF(DASHBOARD!$J$2=I7,DASHBOARD!$V$611,IF(DASHBOARD!$J$2=0,0,I198)))</f>
        <v/>
      </c>
      <c r="J198" s="383">
        <f>(IF(DASHBOARD!$J$2=J7,DASHBOARD!$V$611,IF(DASHBOARD!$J$2=0,0,J198)))</f>
        <v/>
      </c>
      <c r="K198" s="383">
        <f>(IF(DASHBOARD!$J$2=K7,DASHBOARD!$V$611,IF(DASHBOARD!$J$2=0,0,K198)))</f>
        <v/>
      </c>
      <c r="L198" s="383">
        <f>(IF(DASHBOARD!$J$2=L7,DASHBOARD!$V$611,IF(DASHBOARD!$J$2=0,0,L198)))</f>
        <v/>
      </c>
      <c r="M198" s="383">
        <f>(IF(DASHBOARD!$J$2=M7,DASHBOARD!$V$611,IF(DASHBOARD!$J$2=0,0,M198)))</f>
        <v/>
      </c>
      <c r="N198" s="383">
        <f>(IF(DASHBOARD!$J$2=N7,DASHBOARD!$V$611,IF(DASHBOARD!$J$2=0,0,N198)))</f>
        <v/>
      </c>
      <c r="O198" s="383">
        <f>(IF(DASHBOARD!$J$2=O7,DASHBOARD!$V$611,IF(DASHBOARD!$J$2=0,0,O198)))</f>
        <v/>
      </c>
      <c r="P198" s="383">
        <f>(IF(DASHBOARD!$J$2=P7,DASHBOARD!$V$611,IF(DASHBOARD!$J$2=0,0,P198)))</f>
        <v/>
      </c>
      <c r="Q198" s="383">
        <f>(IF(DASHBOARD!$J$2=Q7,DASHBOARD!$V$611,IF(DASHBOARD!$J$2=0,0,Q198)))</f>
        <v/>
      </c>
      <c r="R198" s="383">
        <f>(IF(DASHBOARD!$J$2=R7,DASHBOARD!$V$611,IF(DASHBOARD!$J$2=0,0,R198)))</f>
        <v/>
      </c>
      <c r="S198" s="383">
        <f>(IF(DASHBOARD!$J$2=S7,DASHBOARD!$V$611,IF(DASHBOARD!$J$2=0,0,S198)))</f>
        <v/>
      </c>
      <c r="T198" s="383">
        <f>(IF(DASHBOARD!$J$2=T7,DASHBOARD!$V$611,IF(DASHBOARD!$J$2=0,0,T198)))</f>
        <v/>
      </c>
      <c r="U198" s="383">
        <f>(IF(DASHBOARD!$J$2=U7,DASHBOARD!$V$611,IF(DASHBOARD!$J$2=0,0,U198)))</f>
        <v/>
      </c>
      <c r="V198" s="383">
        <f>(IF(DASHBOARD!$J$2=V7,DASHBOARD!$V$611,IF(DASHBOARD!$J$2=0,0,V198)))</f>
        <v/>
      </c>
      <c r="W198" s="383">
        <f>(IF(DASHBOARD!$J$2=W7,DASHBOARD!$V$611,IF(DASHBOARD!$J$2=0,0,W198)))</f>
        <v/>
      </c>
      <c r="X198" s="383">
        <f>(IF(DASHBOARD!$J$2=X7,DASHBOARD!$V$611,IF(DASHBOARD!$J$2=0,0,X198)))</f>
        <v/>
      </c>
      <c r="Y198" s="383">
        <f>(IF(DASHBOARD!$J$2=Y7,DASHBOARD!$V$611,IF(DASHBOARD!$J$2=0,0,Y198)))</f>
        <v/>
      </c>
      <c r="Z198" s="383">
        <f>(IF(DASHBOARD!$J$2=Z7,DASHBOARD!$V$611,IF(DASHBOARD!$J$2=0,0,Z198)))</f>
        <v/>
      </c>
      <c r="AA198" s="383">
        <f>(IF(DASHBOARD!$J$2=AA7,DASHBOARD!$V$611,IF(DASHBOARD!$J$2=0,0,AA198)))</f>
        <v/>
      </c>
      <c r="AB198" s="383">
        <f>(IF(DASHBOARD!$J$2=AB7,DASHBOARD!$V$611,IF(DASHBOARD!$J$2=0,0,AB198)))</f>
        <v/>
      </c>
      <c r="AC198" s="383">
        <f>(IF(DASHBOARD!$J$2=AC7,DASHBOARD!$V$611,IF(DASHBOARD!$J$2=0,0,AC198)))</f>
        <v/>
      </c>
      <c r="AD198" s="383">
        <f>(IF(DASHBOARD!$J$2=AD7,DASHBOARD!$V$611,IF(DASHBOARD!$J$2=0,0,AD198)))</f>
        <v/>
      </c>
      <c r="AE198" s="383">
        <f>(IF(DASHBOARD!$J$2=AE7,DASHBOARD!$V$611,IF(DASHBOARD!$J$2=0,0,AE198)))</f>
        <v/>
      </c>
      <c r="AF198" s="383">
        <f>(IF(DASHBOARD!$J$2=AF7,DASHBOARD!$V$611,IF(DASHBOARD!$J$2=0,0,AF198)))</f>
        <v/>
      </c>
      <c r="AG198" s="383">
        <f>(IF(DASHBOARD!$J$2=AG7,DASHBOARD!$V$611,IF(DASHBOARD!$J$2=0,0,AG198)))</f>
        <v/>
      </c>
      <c r="AH198" s="383">
        <f>(IF(DASHBOARD!$J$2=AH7,DASHBOARD!$V$611,IF(DASHBOARD!$J$2=0,0,AH198)))</f>
        <v/>
      </c>
      <c r="AI198" s="383">
        <f>(IF(DASHBOARD!$J$2=AI7,DASHBOARD!$V$611,IF(DASHBOARD!$J$2=0,0,AI198)))</f>
        <v/>
      </c>
      <c r="AJ198" s="383">
        <f>(IF(DASHBOARD!$J$2=AJ7,DASHBOARD!$V$611,IF(DASHBOARD!$J$2=0,0,AJ198)))</f>
        <v/>
      </c>
      <c r="AK198" s="383">
        <f>(IF(DASHBOARD!$J$2=AK7,DASHBOARD!$V$611,IF(DASHBOARD!$J$2=0,0,AK198)))</f>
        <v/>
      </c>
      <c r="AL198" s="383">
        <f>(IF(DASHBOARD!$J$2=AL7,DASHBOARD!$V$611,IF(DASHBOARD!$J$2=0,0,AL198)))</f>
        <v/>
      </c>
      <c r="AM198" s="383">
        <f>(IF(DASHBOARD!$J$2=AM7,DASHBOARD!$V$611,IF(DASHBOARD!$J$2=0,0,AM198)))</f>
        <v/>
      </c>
      <c r="AN198" s="383">
        <f>(IF(DASHBOARD!$J$2=AN7,DASHBOARD!$V$611,IF(DASHBOARD!$J$2=0,0,AN198)))</f>
        <v/>
      </c>
      <c r="AO198" s="383">
        <f>(IF(DASHBOARD!$J$2=AO7,DASHBOARD!$V$611,IF(DASHBOARD!$J$2=0,0,AO198)))</f>
        <v/>
      </c>
      <c r="AP198" s="383">
        <f>(IF(DASHBOARD!$J$2=AP7,DASHBOARD!$V$611,IF(DASHBOARD!$J$2=0,0,AP198)))</f>
        <v/>
      </c>
      <c r="AQ198" s="383">
        <f>(IF(DASHBOARD!$J$2=AQ7,DASHBOARD!$V$611,IF(DASHBOARD!$J$2=0,0,AQ198)))</f>
        <v/>
      </c>
      <c r="AR198" s="383">
        <f>(IF(DASHBOARD!$J$2=AR7,DASHBOARD!$V$611,IF(DASHBOARD!$J$2=0,0,AR198)))</f>
        <v/>
      </c>
      <c r="AS198" s="383">
        <f>(IF(DASHBOARD!$J$2=AS7,DASHBOARD!$V$611,IF(DASHBOARD!$J$2=0,0,AS198)))</f>
        <v/>
      </c>
      <c r="AT198" s="383">
        <f>(IF(DASHBOARD!$J$2=AT7,DASHBOARD!$V$611,IF(DASHBOARD!$J$2=0,0,AT198)))</f>
        <v/>
      </c>
      <c r="AU198" s="383">
        <f>(IF(DASHBOARD!$J$2=AU7,DASHBOARD!$V$611,IF(DASHBOARD!$J$2=0,0,AU198)))</f>
        <v/>
      </c>
      <c r="AV198" s="383">
        <f>(IF(DASHBOARD!$J$2=AV7,DASHBOARD!$V$611,IF(DASHBOARD!$J$2=0,0,AV198)))</f>
        <v/>
      </c>
      <c r="AW198" s="383">
        <f>(IF(DASHBOARD!$J$2=AW7,DASHBOARD!$V$611,IF(DASHBOARD!$J$2=0,0,AW198)))</f>
        <v/>
      </c>
      <c r="AX198" s="383">
        <f>(IF(DASHBOARD!$J$2=AX7,DASHBOARD!$V$611,IF(DASHBOARD!$J$2=0,0,AX198)))</f>
        <v/>
      </c>
      <c r="AY198" s="383">
        <f>(IF(DASHBOARD!$J$2=AY7,DASHBOARD!$V$611,IF(DASHBOARD!$J$2=0,0,AY198)))</f>
        <v/>
      </c>
      <c r="AZ198" s="383">
        <f>(IF(DASHBOARD!$J$2=AZ7,DASHBOARD!$V$611,IF(DASHBOARD!$J$2=0,0,AZ198)))</f>
        <v/>
      </c>
      <c r="BA198" s="383">
        <f>(IF(DASHBOARD!$J$2=BA7,DASHBOARD!$V$611,IF(DASHBOARD!$J$2=0,0,BA198)))</f>
        <v/>
      </c>
      <c r="BB198" s="384">
        <f>IF(SUM(F198:BA198)&lt;&gt;0,AVERAGEIF(F198:BA198,"&gt;0",F198:BA198),0)</f>
        <v/>
      </c>
      <c r="BC198" s="147" t="n"/>
      <c r="BD198" s="385">
        <f>MAXA(F198:BA198)</f>
        <v/>
      </c>
      <c r="BE198" s="1461">
        <f>IF(BD198&lt;&gt;0,VLOOKUP(BD198,$F$10:$BA$10,MATCH(BD198,F198:BA198,0)),"")</f>
        <v/>
      </c>
      <c r="BF198" s="385">
        <f t="array" ref="BF198">MIN(IF(F198:BA198&gt;0,F198:BA198))</f>
        <v/>
      </c>
      <c r="BG198" s="1461">
        <f>IF(BF198&lt;&gt;0,VLOOKUP(BF198,$F$10:$BA$10,MATCH($BF198,$F198:$BA198,0)),"")</f>
        <v/>
      </c>
      <c r="BI198" s="1368">
        <f>HLOOKUP($BI$9,$S$10:$AI$443,1+$BL198,TRUE)</f>
        <v/>
      </c>
      <c r="BJ198" s="1369">
        <f>HLOOKUP($BJ$9,$AJ$10:$AW$443,1+$BL198,TRUE)</f>
        <v/>
      </c>
      <c r="BK198" s="151" t="n"/>
      <c r="BL198" s="408">
        <f>BL197+1</f>
        <v/>
      </c>
      <c r="BM198" s="399" t="n"/>
    </row>
    <row r="199" ht="20.25" customHeight="1" s="18" thickBot="1" thickTop="1">
      <c r="B199" s="1370" t="n"/>
      <c r="C199" s="1381" t="n"/>
      <c r="D199" s="1462" t="n"/>
      <c r="E199" s="388" t="inlineStr">
        <is>
          <t>Enrekang 150</t>
        </is>
      </c>
      <c r="F199" s="383">
        <f>(IF(DASHBOARD!$J$2=F7,DASHBOARD!$V$612,IF(DASHBOARD!$J$2=0,0,F199)))</f>
        <v/>
      </c>
      <c r="G199" s="383">
        <f>(IF(DASHBOARD!$J$2=G7,DASHBOARD!$V$612,IF(DASHBOARD!$J$2=0,0,G199)))</f>
        <v/>
      </c>
      <c r="H199" s="383">
        <f>(IF(DASHBOARD!$J$2=H7,DASHBOARD!$V$612,IF(DASHBOARD!$J$2=0,0,H199)))</f>
        <v/>
      </c>
      <c r="I199" s="383">
        <f>(IF(DASHBOARD!$J$2=I7,DASHBOARD!$V$612,IF(DASHBOARD!$J$2=0,0,I199)))</f>
        <v/>
      </c>
      <c r="J199" s="383">
        <f>(IF(DASHBOARD!$J$2=J7,DASHBOARD!$V$612,IF(DASHBOARD!$J$2=0,0,J199)))</f>
        <v/>
      </c>
      <c r="K199" s="383">
        <f>(IF(DASHBOARD!$J$2=K7,DASHBOARD!$V$612,IF(DASHBOARD!$J$2=0,0,K199)))</f>
        <v/>
      </c>
      <c r="L199" s="383">
        <f>(IF(DASHBOARD!$J$2=L7,DASHBOARD!$V$612,IF(DASHBOARD!$J$2=0,0,L199)))</f>
        <v/>
      </c>
      <c r="M199" s="383">
        <f>(IF(DASHBOARD!$J$2=M7,DASHBOARD!$V$612,IF(DASHBOARD!$J$2=0,0,M199)))</f>
        <v/>
      </c>
      <c r="N199" s="383">
        <f>(IF(DASHBOARD!$J$2=N7,DASHBOARD!$V$612,IF(DASHBOARD!$J$2=0,0,N199)))</f>
        <v/>
      </c>
      <c r="O199" s="383">
        <f>(IF(DASHBOARD!$J$2=O7,DASHBOARD!$V$612,IF(DASHBOARD!$J$2=0,0,O199)))</f>
        <v/>
      </c>
      <c r="P199" s="383">
        <f>(IF(DASHBOARD!$J$2=P7,DASHBOARD!$V$612,IF(DASHBOARD!$J$2=0,0,P199)))</f>
        <v/>
      </c>
      <c r="Q199" s="383">
        <f>(IF(DASHBOARD!$J$2=Q7,DASHBOARD!$V$612,IF(DASHBOARD!$J$2=0,0,Q199)))</f>
        <v/>
      </c>
      <c r="R199" s="383">
        <f>(IF(DASHBOARD!$J$2=R7,DASHBOARD!$V$612,IF(DASHBOARD!$J$2=0,0,R199)))</f>
        <v/>
      </c>
      <c r="S199" s="383">
        <f>(IF(DASHBOARD!$J$2=S7,DASHBOARD!$V$612,IF(DASHBOARD!$J$2=0,0,S199)))</f>
        <v/>
      </c>
      <c r="T199" s="383">
        <f>(IF(DASHBOARD!$J$2=T7,DASHBOARD!$V$612,IF(DASHBOARD!$J$2=0,0,T199)))</f>
        <v/>
      </c>
      <c r="U199" s="383">
        <f>(IF(DASHBOARD!$J$2=U7,DASHBOARD!$V$612,IF(DASHBOARD!$J$2=0,0,U199)))</f>
        <v/>
      </c>
      <c r="V199" s="383">
        <f>(IF(DASHBOARD!$J$2=V7,DASHBOARD!$V$612,IF(DASHBOARD!$J$2=0,0,V199)))</f>
        <v/>
      </c>
      <c r="W199" s="383">
        <f>(IF(DASHBOARD!$J$2=W7,DASHBOARD!$V$612,IF(DASHBOARD!$J$2=0,0,W199)))</f>
        <v/>
      </c>
      <c r="X199" s="383">
        <f>(IF(DASHBOARD!$J$2=X7,DASHBOARD!$V$612,IF(DASHBOARD!$J$2=0,0,X199)))</f>
        <v/>
      </c>
      <c r="Y199" s="383">
        <f>(IF(DASHBOARD!$J$2=Y7,DASHBOARD!$V$612,IF(DASHBOARD!$J$2=0,0,Y199)))</f>
        <v/>
      </c>
      <c r="Z199" s="383">
        <f>(IF(DASHBOARD!$J$2=Z7,DASHBOARD!$V$612,IF(DASHBOARD!$J$2=0,0,Z199)))</f>
        <v/>
      </c>
      <c r="AA199" s="383">
        <f>(IF(DASHBOARD!$J$2=AA7,DASHBOARD!$V$612,IF(DASHBOARD!$J$2=0,0,AA199)))</f>
        <v/>
      </c>
      <c r="AB199" s="383">
        <f>(IF(DASHBOARD!$J$2=AB7,DASHBOARD!$V$612,IF(DASHBOARD!$J$2=0,0,AB199)))</f>
        <v/>
      </c>
      <c r="AC199" s="383">
        <f>(IF(DASHBOARD!$J$2=AC7,DASHBOARD!$V$612,IF(DASHBOARD!$J$2=0,0,AC199)))</f>
        <v/>
      </c>
      <c r="AD199" s="383">
        <f>(IF(DASHBOARD!$J$2=AD7,DASHBOARD!$V$612,IF(DASHBOARD!$J$2=0,0,AD199)))</f>
        <v/>
      </c>
      <c r="AE199" s="383">
        <f>(IF(DASHBOARD!$J$2=AE7,DASHBOARD!$V$612,IF(DASHBOARD!$J$2=0,0,AE199)))</f>
        <v/>
      </c>
      <c r="AF199" s="383">
        <f>(IF(DASHBOARD!$J$2=AF7,DASHBOARD!$V$612,IF(DASHBOARD!$J$2=0,0,AF199)))</f>
        <v/>
      </c>
      <c r="AG199" s="383">
        <f>(IF(DASHBOARD!$J$2=AG7,DASHBOARD!$V$612,IF(DASHBOARD!$J$2=0,0,AG199)))</f>
        <v/>
      </c>
      <c r="AH199" s="383">
        <f>(IF(DASHBOARD!$J$2=AH7,DASHBOARD!$V$612,IF(DASHBOARD!$J$2=0,0,AH199)))</f>
        <v/>
      </c>
      <c r="AI199" s="383">
        <f>(IF(DASHBOARD!$J$2=AI7,DASHBOARD!$V$612,IF(DASHBOARD!$J$2=0,0,AI199)))</f>
        <v/>
      </c>
      <c r="AJ199" s="383">
        <f>(IF(DASHBOARD!$J$2=AJ7,DASHBOARD!$V$612,IF(DASHBOARD!$J$2=0,0,AJ199)))</f>
        <v/>
      </c>
      <c r="AK199" s="383">
        <f>(IF(DASHBOARD!$J$2=AK7,DASHBOARD!$V$612,IF(DASHBOARD!$J$2=0,0,AK199)))</f>
        <v/>
      </c>
      <c r="AL199" s="383">
        <f>(IF(DASHBOARD!$J$2=AL7,DASHBOARD!$V$612,IF(DASHBOARD!$J$2=0,0,AL199)))</f>
        <v/>
      </c>
      <c r="AM199" s="383">
        <f>(IF(DASHBOARD!$J$2=AM7,DASHBOARD!$V$612,IF(DASHBOARD!$J$2=0,0,AM199)))</f>
        <v/>
      </c>
      <c r="AN199" s="383">
        <f>(IF(DASHBOARD!$J$2=AN7,DASHBOARD!$V$612,IF(DASHBOARD!$J$2=0,0,AN199)))</f>
        <v/>
      </c>
      <c r="AO199" s="383">
        <f>(IF(DASHBOARD!$J$2=AO7,DASHBOARD!$V$612,IF(DASHBOARD!$J$2=0,0,AO199)))</f>
        <v/>
      </c>
      <c r="AP199" s="383">
        <f>(IF(DASHBOARD!$J$2=AP7,DASHBOARD!$V$612,IF(DASHBOARD!$J$2=0,0,AP199)))</f>
        <v/>
      </c>
      <c r="AQ199" s="383">
        <f>(IF(DASHBOARD!$J$2=AQ7,DASHBOARD!$V$612,IF(DASHBOARD!$J$2=0,0,AQ199)))</f>
        <v/>
      </c>
      <c r="AR199" s="383">
        <f>(IF(DASHBOARD!$J$2=AR7,DASHBOARD!$V$612,IF(DASHBOARD!$J$2=0,0,AR199)))</f>
        <v/>
      </c>
      <c r="AS199" s="383">
        <f>(IF(DASHBOARD!$J$2=AS7,DASHBOARD!$V$612,IF(DASHBOARD!$J$2=0,0,AS199)))</f>
        <v/>
      </c>
      <c r="AT199" s="383">
        <f>(IF(DASHBOARD!$J$2=AT7,DASHBOARD!$V$612,IF(DASHBOARD!$J$2=0,0,AT199)))</f>
        <v/>
      </c>
      <c r="AU199" s="383">
        <f>(IF(DASHBOARD!$J$2=AU7,DASHBOARD!$V$612,IF(DASHBOARD!$J$2=0,0,AU199)))</f>
        <v/>
      </c>
      <c r="AV199" s="383">
        <f>(IF(DASHBOARD!$J$2=AV7,DASHBOARD!$V$612,IF(DASHBOARD!$J$2=0,0,AV199)))</f>
        <v/>
      </c>
      <c r="AW199" s="383">
        <f>(IF(DASHBOARD!$J$2=AW7,DASHBOARD!$V$612,IF(DASHBOARD!$J$2=0,0,AW199)))</f>
        <v/>
      </c>
      <c r="AX199" s="383">
        <f>(IF(DASHBOARD!$J$2=AX7,DASHBOARD!$V$612,IF(DASHBOARD!$J$2=0,0,AX199)))</f>
        <v/>
      </c>
      <c r="AY199" s="383">
        <f>(IF(DASHBOARD!$J$2=AY7,DASHBOARD!$V$612,IF(DASHBOARD!$J$2=0,0,AY199)))</f>
        <v/>
      </c>
      <c r="AZ199" s="383">
        <f>(IF(DASHBOARD!$J$2=AZ7,DASHBOARD!$V$612,IF(DASHBOARD!$J$2=0,0,AZ199)))</f>
        <v/>
      </c>
      <c r="BA199" s="383">
        <f>(IF(DASHBOARD!$J$2=BA7,DASHBOARD!$V$612,IF(DASHBOARD!$J$2=0,0,BA199)))</f>
        <v/>
      </c>
      <c r="BB199" s="384">
        <f>IF(SUM(F199:BA199)&lt;&gt;0,AVERAGEIF(F199:BA199,"&gt;0",F199:BA199),0)</f>
        <v/>
      </c>
      <c r="BC199" s="147" t="n"/>
      <c r="BD199" s="385">
        <f>MAXA(F199:BA199)</f>
        <v/>
      </c>
      <c r="BE199" s="1461">
        <f>IF(BD199&lt;&gt;0,VLOOKUP(BD199,$F$10:$BA$10,MATCH(BD199,F199:BA199,0)),"")</f>
        <v/>
      </c>
      <c r="BF199" s="385">
        <f t="array" ref="BF199">MIN(IF(F199:BA199&gt;0,F199:BA199))</f>
        <v/>
      </c>
      <c r="BG199" s="1461">
        <f>IF(BF199&lt;&gt;0,VLOOKUP(BF199,$F$10:$BA$10,MATCH($BF199,$F199:$BA199,0)),"")</f>
        <v/>
      </c>
      <c r="BI199" s="1368">
        <f>HLOOKUP($BI$9,$S$10:$AI$443,1+$BL199,TRUE)</f>
        <v/>
      </c>
      <c r="BJ199" s="1369">
        <f>HLOOKUP($BJ$9,$AJ$10:$AW$443,1+$BL199,TRUE)</f>
        <v/>
      </c>
      <c r="BK199" s="151" t="n"/>
      <c r="BL199" s="408">
        <f>BL198+1</f>
        <v/>
      </c>
      <c r="BM199" s="399" t="n"/>
    </row>
    <row r="200" ht="20.25" customHeight="1" s="18" thickBot="1" thickTop="1">
      <c r="B200" s="1370" t="n"/>
      <c r="C200" s="1381" t="n"/>
      <c r="D200" s="1462" t="n"/>
      <c r="E200" s="388" t="inlineStr">
        <is>
          <t>Sengkang # 1, 150</t>
        </is>
      </c>
      <c r="F200" s="383">
        <f>(IF(DASHBOARD!$J$2=F7,DASHBOARD!$V$613,IF(DASHBOARD!$J$2=0,0,F200)))</f>
        <v/>
      </c>
      <c r="G200" s="383">
        <f>(IF(DASHBOARD!$J$2=G7,DASHBOARD!$V$613,IF(DASHBOARD!$J$2=0,0,G200)))</f>
        <v/>
      </c>
      <c r="H200" s="383">
        <f>(IF(DASHBOARD!$J$2=H7,DASHBOARD!$V$613,IF(DASHBOARD!$J$2=0,0,H200)))</f>
        <v/>
      </c>
      <c r="I200" s="383">
        <f>(IF(DASHBOARD!$J$2=I7,DASHBOARD!$V$613,IF(DASHBOARD!$J$2=0,0,I200)))</f>
        <v/>
      </c>
      <c r="J200" s="383">
        <f>(IF(DASHBOARD!$J$2=J7,DASHBOARD!$V$613,IF(DASHBOARD!$J$2=0,0,J200)))</f>
        <v/>
      </c>
      <c r="K200" s="383">
        <f>(IF(DASHBOARD!$J$2=K7,DASHBOARD!$V$613,IF(DASHBOARD!$J$2=0,0,K200)))</f>
        <v/>
      </c>
      <c r="L200" s="383">
        <f>(IF(DASHBOARD!$J$2=L7,DASHBOARD!$V$613,IF(DASHBOARD!$J$2=0,0,L200)))</f>
        <v/>
      </c>
      <c r="M200" s="383">
        <f>(IF(DASHBOARD!$J$2=M7,DASHBOARD!$V$613,IF(DASHBOARD!$J$2=0,0,M200)))</f>
        <v/>
      </c>
      <c r="N200" s="383">
        <f>(IF(DASHBOARD!$J$2=N7,DASHBOARD!$V$613,IF(DASHBOARD!$J$2=0,0,N200)))</f>
        <v/>
      </c>
      <c r="O200" s="383">
        <f>(IF(DASHBOARD!$J$2=O7,DASHBOARD!$V$613,IF(DASHBOARD!$J$2=0,0,O200)))</f>
        <v/>
      </c>
      <c r="P200" s="383">
        <f>(IF(DASHBOARD!$J$2=P7,DASHBOARD!$V$613,IF(DASHBOARD!$J$2=0,0,P200)))</f>
        <v/>
      </c>
      <c r="Q200" s="383">
        <f>(IF(DASHBOARD!$J$2=Q7,DASHBOARD!$V$613,IF(DASHBOARD!$J$2=0,0,Q200)))</f>
        <v/>
      </c>
      <c r="R200" s="383">
        <f>(IF(DASHBOARD!$J$2=R7,DASHBOARD!$V$613,IF(DASHBOARD!$J$2=0,0,R200)))</f>
        <v/>
      </c>
      <c r="S200" s="383">
        <f>(IF(DASHBOARD!$J$2=S7,DASHBOARD!$V$613,IF(DASHBOARD!$J$2=0,0,S200)))</f>
        <v/>
      </c>
      <c r="T200" s="383">
        <f>(IF(DASHBOARD!$J$2=T7,DASHBOARD!$V$613,IF(DASHBOARD!$J$2=0,0,T200)))</f>
        <v/>
      </c>
      <c r="U200" s="383">
        <f>(IF(DASHBOARD!$J$2=U7,DASHBOARD!$V$613,IF(DASHBOARD!$J$2=0,0,U200)))</f>
        <v/>
      </c>
      <c r="V200" s="383">
        <f>(IF(DASHBOARD!$J$2=V7,DASHBOARD!$V$613,IF(DASHBOARD!$J$2=0,0,V200)))</f>
        <v/>
      </c>
      <c r="W200" s="383">
        <f>(IF(DASHBOARD!$J$2=W7,DASHBOARD!$V$613,IF(DASHBOARD!$J$2=0,0,W200)))</f>
        <v/>
      </c>
      <c r="X200" s="383">
        <f>(IF(DASHBOARD!$J$2=X7,DASHBOARD!$V$613,IF(DASHBOARD!$J$2=0,0,X200)))</f>
        <v/>
      </c>
      <c r="Y200" s="383">
        <f>(IF(DASHBOARD!$J$2=Y7,DASHBOARD!$V$613,IF(DASHBOARD!$J$2=0,0,Y200)))</f>
        <v/>
      </c>
      <c r="Z200" s="383">
        <f>(IF(DASHBOARD!$J$2=Z7,DASHBOARD!$V$613,IF(DASHBOARD!$J$2=0,0,Z200)))</f>
        <v/>
      </c>
      <c r="AA200" s="383">
        <f>(IF(DASHBOARD!$J$2=AA7,DASHBOARD!$V$613,IF(DASHBOARD!$J$2=0,0,AA200)))</f>
        <v/>
      </c>
      <c r="AB200" s="383">
        <f>(IF(DASHBOARD!$J$2=AB7,DASHBOARD!$V$613,IF(DASHBOARD!$J$2=0,0,AB200)))</f>
        <v/>
      </c>
      <c r="AC200" s="383">
        <f>(IF(DASHBOARD!$J$2=AC7,DASHBOARD!$V$613,IF(DASHBOARD!$J$2=0,0,AC200)))</f>
        <v/>
      </c>
      <c r="AD200" s="383">
        <f>(IF(DASHBOARD!$J$2=AD7,DASHBOARD!$V$613,IF(DASHBOARD!$J$2=0,0,AD200)))</f>
        <v/>
      </c>
      <c r="AE200" s="383">
        <f>(IF(DASHBOARD!$J$2=AE7,DASHBOARD!$V$613,IF(DASHBOARD!$J$2=0,0,AE200)))</f>
        <v/>
      </c>
      <c r="AF200" s="383">
        <f>(IF(DASHBOARD!$J$2=AF7,DASHBOARD!$V$613,IF(DASHBOARD!$J$2=0,0,AF200)))</f>
        <v/>
      </c>
      <c r="AG200" s="383">
        <f>(IF(DASHBOARD!$J$2=AG7,DASHBOARD!$V$613,IF(DASHBOARD!$J$2=0,0,AG200)))</f>
        <v/>
      </c>
      <c r="AH200" s="383">
        <f>(IF(DASHBOARD!$J$2=AH7,DASHBOARD!$V$613,IF(DASHBOARD!$J$2=0,0,AH200)))</f>
        <v/>
      </c>
      <c r="AI200" s="383">
        <f>(IF(DASHBOARD!$J$2=AI7,DASHBOARD!$V$613,IF(DASHBOARD!$J$2=0,0,AI200)))</f>
        <v/>
      </c>
      <c r="AJ200" s="383">
        <f>(IF(DASHBOARD!$J$2=AJ7,DASHBOARD!$V$613,IF(DASHBOARD!$J$2=0,0,AJ200)))</f>
        <v/>
      </c>
      <c r="AK200" s="383">
        <f>(IF(DASHBOARD!$J$2=AK7,DASHBOARD!$V$613,IF(DASHBOARD!$J$2=0,0,AK200)))</f>
        <v/>
      </c>
      <c r="AL200" s="383">
        <f>(IF(DASHBOARD!$J$2=AL7,DASHBOARD!$V$613,IF(DASHBOARD!$J$2=0,0,AL200)))</f>
        <v/>
      </c>
      <c r="AM200" s="383">
        <f>(IF(DASHBOARD!$J$2=AM7,DASHBOARD!$V$613,IF(DASHBOARD!$J$2=0,0,AM200)))</f>
        <v/>
      </c>
      <c r="AN200" s="383">
        <f>(IF(DASHBOARD!$J$2=AN7,DASHBOARD!$V$613,IF(DASHBOARD!$J$2=0,0,AN200)))</f>
        <v/>
      </c>
      <c r="AO200" s="383">
        <f>(IF(DASHBOARD!$J$2=AO7,DASHBOARD!$V$613,IF(DASHBOARD!$J$2=0,0,AO200)))</f>
        <v/>
      </c>
      <c r="AP200" s="383">
        <f>(IF(DASHBOARD!$J$2=AP7,DASHBOARD!$V$613,IF(DASHBOARD!$J$2=0,0,AP200)))</f>
        <v/>
      </c>
      <c r="AQ200" s="383">
        <f>(IF(DASHBOARD!$J$2=AQ7,DASHBOARD!$V$613,IF(DASHBOARD!$J$2=0,0,AQ200)))</f>
        <v/>
      </c>
      <c r="AR200" s="383">
        <f>(IF(DASHBOARD!$J$2=AR7,DASHBOARD!$V$613,IF(DASHBOARD!$J$2=0,0,AR200)))</f>
        <v/>
      </c>
      <c r="AS200" s="383">
        <f>(IF(DASHBOARD!$J$2=AS7,DASHBOARD!$V$613,IF(DASHBOARD!$J$2=0,0,AS200)))</f>
        <v/>
      </c>
      <c r="AT200" s="383">
        <f>(IF(DASHBOARD!$J$2=AT7,DASHBOARD!$V$613,IF(DASHBOARD!$J$2=0,0,AT200)))</f>
        <v/>
      </c>
      <c r="AU200" s="383">
        <f>(IF(DASHBOARD!$J$2=AU7,DASHBOARD!$V$613,IF(DASHBOARD!$J$2=0,0,AU200)))</f>
        <v/>
      </c>
      <c r="AV200" s="383">
        <f>(IF(DASHBOARD!$J$2=AV7,DASHBOARD!$V$613,IF(DASHBOARD!$J$2=0,0,AV200)))</f>
        <v/>
      </c>
      <c r="AW200" s="383">
        <f>(IF(DASHBOARD!$J$2=AW7,DASHBOARD!$V$613,IF(DASHBOARD!$J$2=0,0,AW200)))</f>
        <v/>
      </c>
      <c r="AX200" s="383">
        <f>(IF(DASHBOARD!$J$2=AX7,DASHBOARD!$V$613,IF(DASHBOARD!$J$2=0,0,AX200)))</f>
        <v/>
      </c>
      <c r="AY200" s="383">
        <f>(IF(DASHBOARD!$J$2=AY7,DASHBOARD!$V$613,IF(DASHBOARD!$J$2=0,0,AY200)))</f>
        <v/>
      </c>
      <c r="AZ200" s="383">
        <f>(IF(DASHBOARD!$J$2=AZ7,DASHBOARD!$V$613,IF(DASHBOARD!$J$2=0,0,AZ200)))</f>
        <v/>
      </c>
      <c r="BA200" s="383">
        <f>(IF(DASHBOARD!$J$2=BA7,DASHBOARD!$V$613,IF(DASHBOARD!$J$2=0,0,BA200)))</f>
        <v/>
      </c>
      <c r="BB200" s="384">
        <f>IF(SUM(F200:BA200)&lt;&gt;0,AVERAGEIF(F200:BA200,"&gt;0",F200:BA200),0)</f>
        <v/>
      </c>
      <c r="BC200" s="147" t="n"/>
      <c r="BD200" s="385">
        <f>MAXA(F200:BA200)</f>
        <v/>
      </c>
      <c r="BE200" s="1461">
        <f>IF(BD200&lt;&gt;0,VLOOKUP(BD200,$F$10:$BA$10,MATCH(BD200,F200:BA200,0)),"")</f>
        <v/>
      </c>
      <c r="BF200" s="385">
        <f t="array" ref="BF200">MIN(IF(F200:BA200&gt;0,F200:BA200))</f>
        <v/>
      </c>
      <c r="BG200" s="1461">
        <f>IF(BF200&lt;&gt;0,VLOOKUP(BF200,$F$10:$BA$10,MATCH($BF200,$F200:$BA200,0)),"")</f>
        <v/>
      </c>
      <c r="BI200" s="1368">
        <f>HLOOKUP($BI$9,$S$10:$AI$443,1+$BL200,TRUE)</f>
        <v/>
      </c>
      <c r="BJ200" s="1369">
        <f>HLOOKUP($BJ$9,$AJ$10:$AW$443,1+$BL200,TRUE)</f>
        <v/>
      </c>
      <c r="BK200" s="151" t="n"/>
      <c r="BL200" s="408">
        <f>BL199+1</f>
        <v/>
      </c>
      <c r="BM200" s="399" t="n"/>
    </row>
    <row r="201" ht="20.25" customHeight="1" s="18" thickBot="1" thickTop="1">
      <c r="B201" s="1370" t="n"/>
      <c r="C201" s="1381" t="n"/>
      <c r="D201" s="1462" t="n"/>
      <c r="E201" s="388" t="inlineStr">
        <is>
          <t>Sengkang # 2, 150</t>
        </is>
      </c>
      <c r="F201" s="383">
        <f>(IF(DASHBOARD!$J$2=F7,DASHBOARD!$V$614,IF(DASHBOARD!$J$2=0,0,F201)))</f>
        <v/>
      </c>
      <c r="G201" s="383">
        <f>(IF(DASHBOARD!$J$2=G7,DASHBOARD!$V$614,IF(DASHBOARD!$J$2=0,0,G201)))</f>
        <v/>
      </c>
      <c r="H201" s="383">
        <f>(IF(DASHBOARD!$J$2=H7,DASHBOARD!$V$614,IF(DASHBOARD!$J$2=0,0,H201)))</f>
        <v/>
      </c>
      <c r="I201" s="383">
        <f>(IF(DASHBOARD!$J$2=I7,DASHBOARD!$V$614,IF(DASHBOARD!$J$2=0,0,I201)))</f>
        <v/>
      </c>
      <c r="J201" s="383">
        <f>(IF(DASHBOARD!$J$2=J7,DASHBOARD!$V$614,IF(DASHBOARD!$J$2=0,0,J201)))</f>
        <v/>
      </c>
      <c r="K201" s="383">
        <f>(IF(DASHBOARD!$J$2=K7,DASHBOARD!$V$614,IF(DASHBOARD!$J$2=0,0,K201)))</f>
        <v/>
      </c>
      <c r="L201" s="383">
        <f>(IF(DASHBOARD!$J$2=L7,DASHBOARD!$V$614,IF(DASHBOARD!$J$2=0,0,L201)))</f>
        <v/>
      </c>
      <c r="M201" s="383">
        <f>(IF(DASHBOARD!$J$2=M7,DASHBOARD!$V$614,IF(DASHBOARD!$J$2=0,0,M201)))</f>
        <v/>
      </c>
      <c r="N201" s="383">
        <f>(IF(DASHBOARD!$J$2=N7,DASHBOARD!$V$614,IF(DASHBOARD!$J$2=0,0,N201)))</f>
        <v/>
      </c>
      <c r="O201" s="383">
        <f>(IF(DASHBOARD!$J$2=O7,DASHBOARD!$V$614,IF(DASHBOARD!$J$2=0,0,O201)))</f>
        <v/>
      </c>
      <c r="P201" s="383">
        <f>(IF(DASHBOARD!$J$2=P7,DASHBOARD!$V$614,IF(DASHBOARD!$J$2=0,0,P201)))</f>
        <v/>
      </c>
      <c r="Q201" s="383">
        <f>(IF(DASHBOARD!$J$2=Q7,DASHBOARD!$V$614,IF(DASHBOARD!$J$2=0,0,Q201)))</f>
        <v/>
      </c>
      <c r="R201" s="383">
        <f>(IF(DASHBOARD!$J$2=R7,DASHBOARD!$V$614,IF(DASHBOARD!$J$2=0,0,R201)))</f>
        <v/>
      </c>
      <c r="S201" s="383">
        <f>(IF(DASHBOARD!$J$2=S7,DASHBOARD!$V$614,IF(DASHBOARD!$J$2=0,0,S201)))</f>
        <v/>
      </c>
      <c r="T201" s="383">
        <f>(IF(DASHBOARD!$J$2=T7,DASHBOARD!$V$614,IF(DASHBOARD!$J$2=0,0,T201)))</f>
        <v/>
      </c>
      <c r="U201" s="383">
        <f>(IF(DASHBOARD!$J$2=U7,DASHBOARD!$V$614,IF(DASHBOARD!$J$2=0,0,U201)))</f>
        <v/>
      </c>
      <c r="V201" s="383">
        <f>(IF(DASHBOARD!$J$2=V7,DASHBOARD!$V$614,IF(DASHBOARD!$J$2=0,0,V201)))</f>
        <v/>
      </c>
      <c r="W201" s="383">
        <f>(IF(DASHBOARD!$J$2=W7,DASHBOARD!$V$614,IF(DASHBOARD!$J$2=0,0,W201)))</f>
        <v/>
      </c>
      <c r="X201" s="383">
        <f>(IF(DASHBOARD!$J$2=X7,DASHBOARD!$V$614,IF(DASHBOARD!$J$2=0,0,X201)))</f>
        <v/>
      </c>
      <c r="Y201" s="383">
        <f>(IF(DASHBOARD!$J$2=Y7,DASHBOARD!$V$614,IF(DASHBOARD!$J$2=0,0,Y201)))</f>
        <v/>
      </c>
      <c r="Z201" s="383">
        <f>(IF(DASHBOARD!$J$2=Z7,DASHBOARD!$V$614,IF(DASHBOARD!$J$2=0,0,Z201)))</f>
        <v/>
      </c>
      <c r="AA201" s="383">
        <f>(IF(DASHBOARD!$J$2=AA7,DASHBOARD!$V$614,IF(DASHBOARD!$J$2=0,0,AA201)))</f>
        <v/>
      </c>
      <c r="AB201" s="383">
        <f>(IF(DASHBOARD!$J$2=AB7,DASHBOARD!$V$614,IF(DASHBOARD!$J$2=0,0,AB201)))</f>
        <v/>
      </c>
      <c r="AC201" s="383">
        <f>(IF(DASHBOARD!$J$2=AC7,DASHBOARD!$V$614,IF(DASHBOARD!$J$2=0,0,AC201)))</f>
        <v/>
      </c>
      <c r="AD201" s="383">
        <f>(IF(DASHBOARD!$J$2=AD7,DASHBOARD!$V$614,IF(DASHBOARD!$J$2=0,0,AD201)))</f>
        <v/>
      </c>
      <c r="AE201" s="383">
        <f>(IF(DASHBOARD!$J$2=AE7,DASHBOARD!$V$614,IF(DASHBOARD!$J$2=0,0,AE201)))</f>
        <v/>
      </c>
      <c r="AF201" s="383">
        <f>(IF(DASHBOARD!$J$2=AF7,DASHBOARD!$V$614,IF(DASHBOARD!$J$2=0,0,AF201)))</f>
        <v/>
      </c>
      <c r="AG201" s="383">
        <f>(IF(DASHBOARD!$J$2=AG7,DASHBOARD!$V$614,IF(DASHBOARD!$J$2=0,0,AG201)))</f>
        <v/>
      </c>
      <c r="AH201" s="383">
        <f>(IF(DASHBOARD!$J$2=AH7,DASHBOARD!$V$614,IF(DASHBOARD!$J$2=0,0,AH201)))</f>
        <v/>
      </c>
      <c r="AI201" s="383">
        <f>(IF(DASHBOARD!$J$2=AI7,DASHBOARD!$V$614,IF(DASHBOARD!$J$2=0,0,AI201)))</f>
        <v/>
      </c>
      <c r="AJ201" s="383">
        <f>(IF(DASHBOARD!$J$2=AJ7,DASHBOARD!$V$614,IF(DASHBOARD!$J$2=0,0,AJ201)))</f>
        <v/>
      </c>
      <c r="AK201" s="383">
        <f>(IF(DASHBOARD!$J$2=AK7,DASHBOARD!$V$614,IF(DASHBOARD!$J$2=0,0,AK201)))</f>
        <v/>
      </c>
      <c r="AL201" s="383">
        <f>(IF(DASHBOARD!$J$2=AL7,DASHBOARD!$V$614,IF(DASHBOARD!$J$2=0,0,AL201)))</f>
        <v/>
      </c>
      <c r="AM201" s="383">
        <f>(IF(DASHBOARD!$J$2=AM7,DASHBOARD!$V$614,IF(DASHBOARD!$J$2=0,0,AM201)))</f>
        <v/>
      </c>
      <c r="AN201" s="383">
        <f>(IF(DASHBOARD!$J$2=AN7,DASHBOARD!$V$614,IF(DASHBOARD!$J$2=0,0,AN201)))</f>
        <v/>
      </c>
      <c r="AO201" s="383">
        <f>(IF(DASHBOARD!$J$2=AO7,DASHBOARD!$V$614,IF(DASHBOARD!$J$2=0,0,AO201)))</f>
        <v/>
      </c>
      <c r="AP201" s="383">
        <f>(IF(DASHBOARD!$J$2=AP7,DASHBOARD!$V$614,IF(DASHBOARD!$J$2=0,0,AP201)))</f>
        <v/>
      </c>
      <c r="AQ201" s="383">
        <f>(IF(DASHBOARD!$J$2=AQ7,DASHBOARD!$V$614,IF(DASHBOARD!$J$2=0,0,AQ201)))</f>
        <v/>
      </c>
      <c r="AR201" s="383">
        <f>(IF(DASHBOARD!$J$2=AR7,DASHBOARD!$V$614,IF(DASHBOARD!$J$2=0,0,AR201)))</f>
        <v/>
      </c>
      <c r="AS201" s="383">
        <f>(IF(DASHBOARD!$J$2=AS7,DASHBOARD!$V$614,IF(DASHBOARD!$J$2=0,0,AS201)))</f>
        <v/>
      </c>
      <c r="AT201" s="383">
        <f>(IF(DASHBOARD!$J$2=AT7,DASHBOARD!$V$614,IF(DASHBOARD!$J$2=0,0,AT201)))</f>
        <v/>
      </c>
      <c r="AU201" s="383">
        <f>(IF(DASHBOARD!$J$2=AU7,DASHBOARD!$V$614,IF(DASHBOARD!$J$2=0,0,AU201)))</f>
        <v/>
      </c>
      <c r="AV201" s="383">
        <f>(IF(DASHBOARD!$J$2=AV7,DASHBOARD!$V$614,IF(DASHBOARD!$J$2=0,0,AV201)))</f>
        <v/>
      </c>
      <c r="AW201" s="383">
        <f>(IF(DASHBOARD!$J$2=AW7,DASHBOARD!$V$614,IF(DASHBOARD!$J$2=0,0,AW201)))</f>
        <v/>
      </c>
      <c r="AX201" s="383">
        <f>(IF(DASHBOARD!$J$2=AX7,DASHBOARD!$V$614,IF(DASHBOARD!$J$2=0,0,AX201)))</f>
        <v/>
      </c>
      <c r="AY201" s="383">
        <f>(IF(DASHBOARD!$J$2=AY7,DASHBOARD!$V$614,IF(DASHBOARD!$J$2=0,0,AY201)))</f>
        <v/>
      </c>
      <c r="AZ201" s="383">
        <f>(IF(DASHBOARD!$J$2=AZ7,DASHBOARD!$V$614,IF(DASHBOARD!$J$2=0,0,AZ201)))</f>
        <v/>
      </c>
      <c r="BA201" s="383">
        <f>(IF(DASHBOARD!$J$2=BA7,DASHBOARD!$V$614,IF(DASHBOARD!$J$2=0,0,BA201)))</f>
        <v/>
      </c>
      <c r="BB201" s="384">
        <f>IF(SUM(F201:BA201)&lt;&gt;0,AVERAGEIF(F201:BA201,"&gt;0",F201:BA201),0)</f>
        <v/>
      </c>
      <c r="BC201" s="147" t="n"/>
      <c r="BD201" s="385">
        <f>MAXA(F201:BA201)</f>
        <v/>
      </c>
      <c r="BE201" s="1461">
        <f>IF(BD201&lt;&gt;0,VLOOKUP(BD201,$F$10:$BA$10,MATCH(BD201,F201:BA201,0)),"")</f>
        <v/>
      </c>
      <c r="BF201" s="385">
        <f t="array" ref="BF201">MIN(IF(F201:BA201&gt;0,F201:BA201))</f>
        <v/>
      </c>
      <c r="BG201" s="1461">
        <f>IF(BF201&lt;&gt;0,VLOOKUP(BF201,$F$10:$BA$10,MATCH($BF201,$F201:$BA201,0)),"")</f>
        <v/>
      </c>
      <c r="BI201" s="1368">
        <f>HLOOKUP($BI$9,$S$10:$AI$443,1+$BL201,TRUE)</f>
        <v/>
      </c>
      <c r="BJ201" s="1369">
        <f>HLOOKUP($BJ$9,$AJ$10:$AW$443,1+$BL201,TRUE)</f>
        <v/>
      </c>
      <c r="BK201" s="151" t="n"/>
      <c r="BL201" s="408">
        <f>BL200+1</f>
        <v/>
      </c>
      <c r="BM201" s="399" t="n"/>
    </row>
    <row r="202" ht="20.25" customHeight="1" s="18" thickBot="1" thickTop="1">
      <c r="B202" s="1370" t="n"/>
      <c r="C202" s="1381" t="n"/>
      <c r="D202" s="1462" t="n"/>
      <c r="E202" s="388" t="inlineStr">
        <is>
          <t>PLTB Sidrap # 1, 150</t>
        </is>
      </c>
      <c r="F202" s="383">
        <f>(IF(DASHBOARD!$J$2=F7,DASHBOARD!$V$609,IF(DASHBOARD!$J$2=0,0,F202)))</f>
        <v/>
      </c>
      <c r="G202" s="383">
        <f>(IF(DASHBOARD!$J$2=G7,DASHBOARD!$V$609,IF(DASHBOARD!$J$2=0,0,G202)))</f>
        <v/>
      </c>
      <c r="H202" s="383">
        <f>(IF(DASHBOARD!$J$2=H7,DASHBOARD!$V$609,IF(DASHBOARD!$J$2=0,0,H202)))</f>
        <v/>
      </c>
      <c r="I202" s="383">
        <f>(IF(DASHBOARD!$J$2=I7,DASHBOARD!$V$609,IF(DASHBOARD!$J$2=0,0,I202)))</f>
        <v/>
      </c>
      <c r="J202" s="383">
        <f>(IF(DASHBOARD!$J$2=J7,DASHBOARD!$V$609,IF(DASHBOARD!$J$2=0,0,J202)))</f>
        <v/>
      </c>
      <c r="K202" s="383">
        <f>(IF(DASHBOARD!$J$2=K7,DASHBOARD!$V$609,IF(DASHBOARD!$J$2=0,0,K202)))</f>
        <v/>
      </c>
      <c r="L202" s="383">
        <f>(IF(DASHBOARD!$J$2=L7,DASHBOARD!$V$609,IF(DASHBOARD!$J$2=0,0,L202)))</f>
        <v/>
      </c>
      <c r="M202" s="383">
        <f>(IF(DASHBOARD!$J$2=M7,DASHBOARD!$V$609,IF(DASHBOARD!$J$2=0,0,M202)))</f>
        <v/>
      </c>
      <c r="N202" s="383">
        <f>(IF(DASHBOARD!$J$2=N7,DASHBOARD!$V$609,IF(DASHBOARD!$J$2=0,0,N202)))</f>
        <v/>
      </c>
      <c r="O202" s="383">
        <f>(IF(DASHBOARD!$J$2=O7,DASHBOARD!$V$609,IF(DASHBOARD!$J$2=0,0,O202)))</f>
        <v/>
      </c>
      <c r="P202" s="383">
        <f>(IF(DASHBOARD!$J$2=P7,DASHBOARD!$V$609,IF(DASHBOARD!$J$2=0,0,P202)))</f>
        <v/>
      </c>
      <c r="Q202" s="383">
        <f>(IF(DASHBOARD!$J$2=Q7,DASHBOARD!$V$609,IF(DASHBOARD!$J$2=0,0,Q202)))</f>
        <v/>
      </c>
      <c r="R202" s="383">
        <f>(IF(DASHBOARD!$J$2=R7,DASHBOARD!$V$609,IF(DASHBOARD!$J$2=0,0,R202)))</f>
        <v/>
      </c>
      <c r="S202" s="383">
        <f>(IF(DASHBOARD!$J$2=S7,DASHBOARD!$V$609,IF(DASHBOARD!$J$2=0,0,S202)))</f>
        <v/>
      </c>
      <c r="T202" s="383">
        <f>(IF(DASHBOARD!$J$2=T7,DASHBOARD!$V$609,IF(DASHBOARD!$J$2=0,0,T202)))</f>
        <v/>
      </c>
      <c r="U202" s="383">
        <f>(IF(DASHBOARD!$J$2=U7,DASHBOARD!$V$609,IF(DASHBOARD!$J$2=0,0,U202)))</f>
        <v/>
      </c>
      <c r="V202" s="383">
        <f>(IF(DASHBOARD!$J$2=V7,DASHBOARD!$V$609,IF(DASHBOARD!$J$2=0,0,V202)))</f>
        <v/>
      </c>
      <c r="W202" s="383">
        <f>(IF(DASHBOARD!$J$2=W7,DASHBOARD!$V$609,IF(DASHBOARD!$J$2=0,0,W202)))</f>
        <v/>
      </c>
      <c r="X202" s="383">
        <f>(IF(DASHBOARD!$J$2=X7,DASHBOARD!$V$609,IF(DASHBOARD!$J$2=0,0,X202)))</f>
        <v/>
      </c>
      <c r="Y202" s="383">
        <f>(IF(DASHBOARD!$J$2=Y7,DASHBOARD!$V$609,IF(DASHBOARD!$J$2=0,0,Y202)))</f>
        <v/>
      </c>
      <c r="Z202" s="383">
        <f>(IF(DASHBOARD!$J$2=Z7,DASHBOARD!$V$609,IF(DASHBOARD!$J$2=0,0,Z202)))</f>
        <v/>
      </c>
      <c r="AA202" s="383">
        <f>(IF(DASHBOARD!$J$2=AA7,DASHBOARD!$V$609,IF(DASHBOARD!$J$2=0,0,AA202)))</f>
        <v/>
      </c>
      <c r="AB202" s="383">
        <f>(IF(DASHBOARD!$J$2=AB7,DASHBOARD!$V$609,IF(DASHBOARD!$J$2=0,0,AB202)))</f>
        <v/>
      </c>
      <c r="AC202" s="383">
        <f>(IF(DASHBOARD!$J$2=AC7,DASHBOARD!$V$609,IF(DASHBOARD!$J$2=0,0,AC202)))</f>
        <v/>
      </c>
      <c r="AD202" s="383">
        <f>(IF(DASHBOARD!$J$2=AD7,DASHBOARD!$V$609,IF(DASHBOARD!$J$2=0,0,AD202)))</f>
        <v/>
      </c>
      <c r="AE202" s="383">
        <f>(IF(DASHBOARD!$J$2=AE7,DASHBOARD!$V$609,IF(DASHBOARD!$J$2=0,0,AE202)))</f>
        <v/>
      </c>
      <c r="AF202" s="383">
        <f>(IF(DASHBOARD!$J$2=AF7,DASHBOARD!$V$609,IF(DASHBOARD!$J$2=0,0,AF202)))</f>
        <v/>
      </c>
      <c r="AG202" s="383">
        <f>(IF(DASHBOARD!$J$2=AG7,DASHBOARD!$V$609,IF(DASHBOARD!$J$2=0,0,AG202)))</f>
        <v/>
      </c>
      <c r="AH202" s="383">
        <f>(IF(DASHBOARD!$J$2=AH7,DASHBOARD!$V$609,IF(DASHBOARD!$J$2=0,0,AH202)))</f>
        <v/>
      </c>
      <c r="AI202" s="383">
        <f>(IF(DASHBOARD!$J$2=AI7,DASHBOARD!$V$609,IF(DASHBOARD!$J$2=0,0,AI202)))</f>
        <v/>
      </c>
      <c r="AJ202" s="383">
        <f>(IF(DASHBOARD!$J$2=AJ7,DASHBOARD!$V$609,IF(DASHBOARD!$J$2=0,0,AJ202)))</f>
        <v/>
      </c>
      <c r="AK202" s="383">
        <f>(IF(DASHBOARD!$J$2=AK7,DASHBOARD!$V$609,IF(DASHBOARD!$J$2=0,0,AK202)))</f>
        <v/>
      </c>
      <c r="AL202" s="383">
        <f>(IF(DASHBOARD!$J$2=AL7,DASHBOARD!$V$609,IF(DASHBOARD!$J$2=0,0,AL202)))</f>
        <v/>
      </c>
      <c r="AM202" s="383">
        <f>(IF(DASHBOARD!$J$2=AM7,DASHBOARD!$V$609,IF(DASHBOARD!$J$2=0,0,AM202)))</f>
        <v/>
      </c>
      <c r="AN202" s="383">
        <f>(IF(DASHBOARD!$J$2=AN7,DASHBOARD!$V$609,IF(DASHBOARD!$J$2=0,0,AN202)))</f>
        <v/>
      </c>
      <c r="AO202" s="383">
        <f>(IF(DASHBOARD!$J$2=AO7,DASHBOARD!$V$609,IF(DASHBOARD!$J$2=0,0,AO202)))</f>
        <v/>
      </c>
      <c r="AP202" s="383">
        <f>(IF(DASHBOARD!$J$2=AP7,DASHBOARD!$V$609,IF(DASHBOARD!$J$2=0,0,AP202)))</f>
        <v/>
      </c>
      <c r="AQ202" s="383">
        <f>(IF(DASHBOARD!$J$2=AQ7,DASHBOARD!$V$609,IF(DASHBOARD!$J$2=0,0,AQ202)))</f>
        <v/>
      </c>
      <c r="AR202" s="383">
        <f>(IF(DASHBOARD!$J$2=AR7,DASHBOARD!$V$609,IF(DASHBOARD!$J$2=0,0,AR202)))</f>
        <v/>
      </c>
      <c r="AS202" s="383">
        <f>(IF(DASHBOARD!$J$2=AS7,DASHBOARD!$V$609,IF(DASHBOARD!$J$2=0,0,AS202)))</f>
        <v/>
      </c>
      <c r="AT202" s="383">
        <f>(IF(DASHBOARD!$J$2=AT7,DASHBOARD!$V$609,IF(DASHBOARD!$J$2=0,0,AT202)))</f>
        <v/>
      </c>
      <c r="AU202" s="383">
        <f>(IF(DASHBOARD!$J$2=AU7,DASHBOARD!$V$609,IF(DASHBOARD!$J$2=0,0,AU202)))</f>
        <v/>
      </c>
      <c r="AV202" s="383">
        <f>(IF(DASHBOARD!$J$2=AV7,DASHBOARD!$V$609,IF(DASHBOARD!$J$2=0,0,AV202)))</f>
        <v/>
      </c>
      <c r="AW202" s="383">
        <f>(IF(DASHBOARD!$J$2=AW7,DASHBOARD!$V$609,IF(DASHBOARD!$J$2=0,0,AW202)))</f>
        <v/>
      </c>
      <c r="AX202" s="383">
        <f>(IF(DASHBOARD!$J$2=AX7,DASHBOARD!$V$609,IF(DASHBOARD!$J$2=0,0,AX202)))</f>
        <v/>
      </c>
      <c r="AY202" s="383">
        <f>(IF(DASHBOARD!$J$2=AY7,DASHBOARD!$V$609,IF(DASHBOARD!$J$2=0,0,AY202)))</f>
        <v/>
      </c>
      <c r="AZ202" s="383">
        <f>(IF(DASHBOARD!$J$2=AZ7,DASHBOARD!$V$609,IF(DASHBOARD!$J$2=0,0,AZ202)))</f>
        <v/>
      </c>
      <c r="BA202" s="383">
        <f>(IF(DASHBOARD!$J$2=BA7,DASHBOARD!$V$609,IF(DASHBOARD!$J$2=0,0,BA202)))</f>
        <v/>
      </c>
      <c r="BB202" s="384">
        <f>IF(SUM(F202:BA202)&lt;&gt;0,AVERAGEIF(F202:BA202,"&gt;0",F202:BA202),0)</f>
        <v/>
      </c>
      <c r="BC202" s="147" t="n"/>
      <c r="BD202" s="385">
        <f>MAXA(F202:BA202)</f>
        <v/>
      </c>
      <c r="BE202" s="1461">
        <f>IF(BD202&lt;&gt;0,VLOOKUP(BD202,$F$10:$BA$10,MATCH(BD202,F202:BA202,0)),"")</f>
        <v/>
      </c>
      <c r="BF202" s="385">
        <f t="array" ref="BF202">MIN(IF(F202:BA202&gt;0,F202:BA202))</f>
        <v/>
      </c>
      <c r="BG202" s="1461">
        <f>IF(BF202&lt;&gt;0,VLOOKUP(BF202,$F$10:$BA$10,MATCH($BF202,$F202:$BA202,0)),"")</f>
        <v/>
      </c>
      <c r="BI202" s="1368">
        <f>HLOOKUP($BI$9,$S$10:$AI$443,1+$BL202,TRUE)</f>
        <v/>
      </c>
      <c r="BJ202" s="1369">
        <f>HLOOKUP($BJ$9,$AJ$10:$AW$443,1+$BL202,TRUE)</f>
        <v/>
      </c>
      <c r="BK202" s="151" t="n"/>
      <c r="BL202" s="408">
        <f>BL201+1</f>
        <v/>
      </c>
      <c r="BM202" s="399" t="n"/>
    </row>
    <row r="203" ht="20.25" customHeight="1" s="18" thickBot="1" thickTop="1">
      <c r="B203" s="1370" t="n"/>
      <c r="C203" s="1381" t="n"/>
      <c r="D203" s="1463" t="n"/>
      <c r="E203" s="388" t="inlineStr">
        <is>
          <t>PLTB Sidrap # 2, 150</t>
        </is>
      </c>
      <c r="F203" s="383">
        <f>(IF(DASHBOARD!$J$2=F7,DASHBOARD!$V$610,IF(DASHBOARD!$J$2=0,0,F203)))</f>
        <v/>
      </c>
      <c r="G203" s="383">
        <f>(IF(DASHBOARD!$J$2=G7,DASHBOARD!$V$610,IF(DASHBOARD!$J$2=0,0,G203)))</f>
        <v/>
      </c>
      <c r="H203" s="383">
        <f>(IF(DASHBOARD!$J$2=H7,DASHBOARD!$V$610,IF(DASHBOARD!$J$2=0,0,H203)))</f>
        <v/>
      </c>
      <c r="I203" s="383">
        <f>(IF(DASHBOARD!$J$2=I7,DASHBOARD!$V$610,IF(DASHBOARD!$J$2=0,0,I203)))</f>
        <v/>
      </c>
      <c r="J203" s="383">
        <f>(IF(DASHBOARD!$J$2=J7,DASHBOARD!$V$610,IF(DASHBOARD!$J$2=0,0,J203)))</f>
        <v/>
      </c>
      <c r="K203" s="383">
        <f>(IF(DASHBOARD!$J$2=K7,DASHBOARD!$V$610,IF(DASHBOARD!$J$2=0,0,K203)))</f>
        <v/>
      </c>
      <c r="L203" s="383">
        <f>(IF(DASHBOARD!$J$2=L7,DASHBOARD!$V$610,IF(DASHBOARD!$J$2=0,0,L203)))</f>
        <v/>
      </c>
      <c r="M203" s="383">
        <f>(IF(DASHBOARD!$J$2=M7,DASHBOARD!$V$610,IF(DASHBOARD!$J$2=0,0,M203)))</f>
        <v/>
      </c>
      <c r="N203" s="383">
        <f>(IF(DASHBOARD!$J$2=N7,DASHBOARD!$V$610,IF(DASHBOARD!$J$2=0,0,N203)))</f>
        <v/>
      </c>
      <c r="O203" s="383">
        <f>(IF(DASHBOARD!$J$2=O7,DASHBOARD!$V$610,IF(DASHBOARD!$J$2=0,0,O203)))</f>
        <v/>
      </c>
      <c r="P203" s="383">
        <f>(IF(DASHBOARD!$J$2=P7,DASHBOARD!$V$610,IF(DASHBOARD!$J$2=0,0,P203)))</f>
        <v/>
      </c>
      <c r="Q203" s="383">
        <f>(IF(DASHBOARD!$J$2=Q7,DASHBOARD!$V$610,IF(DASHBOARD!$J$2=0,0,Q203)))</f>
        <v/>
      </c>
      <c r="R203" s="383">
        <f>(IF(DASHBOARD!$J$2=R7,DASHBOARD!$V$610,IF(DASHBOARD!$J$2=0,0,R203)))</f>
        <v/>
      </c>
      <c r="S203" s="383">
        <f>(IF(DASHBOARD!$J$2=S7,DASHBOARD!$V$610,IF(DASHBOARD!$J$2=0,0,S203)))</f>
        <v/>
      </c>
      <c r="T203" s="383">
        <f>(IF(DASHBOARD!$J$2=T7,DASHBOARD!$V$610,IF(DASHBOARD!$J$2=0,0,T203)))</f>
        <v/>
      </c>
      <c r="U203" s="383">
        <f>(IF(DASHBOARD!$J$2=U7,DASHBOARD!$V$610,IF(DASHBOARD!$J$2=0,0,U203)))</f>
        <v/>
      </c>
      <c r="V203" s="383">
        <f>(IF(DASHBOARD!$J$2=V7,DASHBOARD!$V$610,IF(DASHBOARD!$J$2=0,0,V203)))</f>
        <v/>
      </c>
      <c r="W203" s="383">
        <f>(IF(DASHBOARD!$J$2=W7,DASHBOARD!$V$610,IF(DASHBOARD!$J$2=0,0,W203)))</f>
        <v/>
      </c>
      <c r="X203" s="383">
        <f>(IF(DASHBOARD!$J$2=X7,DASHBOARD!$V$610,IF(DASHBOARD!$J$2=0,0,X203)))</f>
        <v/>
      </c>
      <c r="Y203" s="383">
        <f>(IF(DASHBOARD!$J$2=Y7,DASHBOARD!$V$610,IF(DASHBOARD!$J$2=0,0,Y203)))</f>
        <v/>
      </c>
      <c r="Z203" s="383">
        <f>(IF(DASHBOARD!$J$2=Z7,DASHBOARD!$V$610,IF(DASHBOARD!$J$2=0,0,Z203)))</f>
        <v/>
      </c>
      <c r="AA203" s="383">
        <f>(IF(DASHBOARD!$J$2=AA7,DASHBOARD!$V$610,IF(DASHBOARD!$J$2=0,0,AA203)))</f>
        <v/>
      </c>
      <c r="AB203" s="383">
        <f>(IF(DASHBOARD!$J$2=AB7,DASHBOARD!$V$610,IF(DASHBOARD!$J$2=0,0,AB203)))</f>
        <v/>
      </c>
      <c r="AC203" s="383">
        <f>(IF(DASHBOARD!$J$2=AC7,DASHBOARD!$V$610,IF(DASHBOARD!$J$2=0,0,AC203)))</f>
        <v/>
      </c>
      <c r="AD203" s="383">
        <f>(IF(DASHBOARD!$J$2=AD7,DASHBOARD!$V$610,IF(DASHBOARD!$J$2=0,0,AD203)))</f>
        <v/>
      </c>
      <c r="AE203" s="383">
        <f>(IF(DASHBOARD!$J$2=AE7,DASHBOARD!$V$610,IF(DASHBOARD!$J$2=0,0,AE203)))</f>
        <v/>
      </c>
      <c r="AF203" s="383">
        <f>(IF(DASHBOARD!$J$2=AF7,DASHBOARD!$V$610,IF(DASHBOARD!$J$2=0,0,AF203)))</f>
        <v/>
      </c>
      <c r="AG203" s="383">
        <f>(IF(DASHBOARD!$J$2=AG7,DASHBOARD!$V$610,IF(DASHBOARD!$J$2=0,0,AG203)))</f>
        <v/>
      </c>
      <c r="AH203" s="383">
        <f>(IF(DASHBOARD!$J$2=AH7,DASHBOARD!$V$610,IF(DASHBOARD!$J$2=0,0,AH203)))</f>
        <v/>
      </c>
      <c r="AI203" s="383">
        <f>(IF(DASHBOARD!$J$2=AI7,DASHBOARD!$V$610,IF(DASHBOARD!$J$2=0,0,AI203)))</f>
        <v/>
      </c>
      <c r="AJ203" s="383">
        <f>(IF(DASHBOARD!$J$2=AJ7,DASHBOARD!$V$610,IF(DASHBOARD!$J$2=0,0,AJ203)))</f>
        <v/>
      </c>
      <c r="AK203" s="383">
        <f>(IF(DASHBOARD!$J$2=AK7,DASHBOARD!$V$610,IF(DASHBOARD!$J$2=0,0,AK203)))</f>
        <v/>
      </c>
      <c r="AL203" s="383">
        <f>(IF(DASHBOARD!$J$2=AL7,DASHBOARD!$V$610,IF(DASHBOARD!$J$2=0,0,AL203)))</f>
        <v/>
      </c>
      <c r="AM203" s="383">
        <f>(IF(DASHBOARD!$J$2=AM7,DASHBOARD!$V$610,IF(DASHBOARD!$J$2=0,0,AM203)))</f>
        <v/>
      </c>
      <c r="AN203" s="383">
        <f>(IF(DASHBOARD!$J$2=AN7,DASHBOARD!$V$610,IF(DASHBOARD!$J$2=0,0,AN203)))</f>
        <v/>
      </c>
      <c r="AO203" s="383">
        <f>(IF(DASHBOARD!$J$2=AO7,DASHBOARD!$V$610,IF(DASHBOARD!$J$2=0,0,AO203)))</f>
        <v/>
      </c>
      <c r="AP203" s="383">
        <f>(IF(DASHBOARD!$J$2=AP7,DASHBOARD!$V$610,IF(DASHBOARD!$J$2=0,0,AP203)))</f>
        <v/>
      </c>
      <c r="AQ203" s="383">
        <f>(IF(DASHBOARD!$J$2=AQ7,DASHBOARD!$V$610,IF(DASHBOARD!$J$2=0,0,AQ203)))</f>
        <v/>
      </c>
      <c r="AR203" s="383">
        <f>(IF(DASHBOARD!$J$2=AR7,DASHBOARD!$V$610,IF(DASHBOARD!$J$2=0,0,AR203)))</f>
        <v/>
      </c>
      <c r="AS203" s="383">
        <f>(IF(DASHBOARD!$J$2=AS7,DASHBOARD!$V$610,IF(DASHBOARD!$J$2=0,0,AS203)))</f>
        <v/>
      </c>
      <c r="AT203" s="383">
        <f>(IF(DASHBOARD!$J$2=AT7,DASHBOARD!$V$610,IF(DASHBOARD!$J$2=0,0,AT203)))</f>
        <v/>
      </c>
      <c r="AU203" s="383">
        <f>(IF(DASHBOARD!$J$2=AU7,DASHBOARD!$V$610,IF(DASHBOARD!$J$2=0,0,AU203)))</f>
        <v/>
      </c>
      <c r="AV203" s="383">
        <f>(IF(DASHBOARD!$J$2=AV7,DASHBOARD!$V$610,IF(DASHBOARD!$J$2=0,0,AV203)))</f>
        <v/>
      </c>
      <c r="AW203" s="383">
        <f>(IF(DASHBOARD!$J$2=AW7,DASHBOARD!$V$610,IF(DASHBOARD!$J$2=0,0,AW203)))</f>
        <v/>
      </c>
      <c r="AX203" s="383">
        <f>(IF(DASHBOARD!$J$2=AX7,DASHBOARD!$V$610,IF(DASHBOARD!$J$2=0,0,AX203)))</f>
        <v/>
      </c>
      <c r="AY203" s="383">
        <f>(IF(DASHBOARD!$J$2=AY7,DASHBOARD!$V$610,IF(DASHBOARD!$J$2=0,0,AY203)))</f>
        <v/>
      </c>
      <c r="AZ203" s="383">
        <f>(IF(DASHBOARD!$J$2=AZ7,DASHBOARD!$V$610,IF(DASHBOARD!$J$2=0,0,AZ203)))</f>
        <v/>
      </c>
      <c r="BA203" s="383">
        <f>(IF(DASHBOARD!$J$2=BA7,DASHBOARD!$V$610,IF(DASHBOARD!$J$2=0,0,BA203)))</f>
        <v/>
      </c>
      <c r="BB203" s="384">
        <f>IF(SUM(F203:BA203)&lt;&gt;0,AVERAGEIF(F203:BA203,"&gt;0",F203:BA203),0)</f>
        <v/>
      </c>
      <c r="BC203" s="147" t="n"/>
      <c r="BD203" s="385">
        <f>MAXA(F203:BA203)</f>
        <v/>
      </c>
      <c r="BE203" s="1461">
        <f>IF(BD203&lt;&gt;0,VLOOKUP(BD203,$F$10:$BA$10,MATCH(BD203,F203:BA203,0)),"")</f>
        <v/>
      </c>
      <c r="BF203" s="385">
        <f t="array" ref="BF203">MIN(IF(F203:BA203&gt;0,F203:BA203))</f>
        <v/>
      </c>
      <c r="BG203" s="1461">
        <f>IF(BF203&lt;&gt;0,VLOOKUP(BF203,$F$10:$BA$10,MATCH($BF203,$F203:$BA203,0)),"")</f>
        <v/>
      </c>
      <c r="BI203" s="1368">
        <f>HLOOKUP($BI$9,$S$10:$AI$443,1+$BL203,TRUE)</f>
        <v/>
      </c>
      <c r="BJ203" s="1369">
        <f>HLOOKUP($BJ$9,$AJ$10:$AW$443,1+$BL203,TRUE)</f>
        <v/>
      </c>
      <c r="BK203" s="151" t="n"/>
      <c r="BL203" s="408">
        <f>BL202+1</f>
        <v/>
      </c>
      <c r="BM203" s="399" t="n"/>
    </row>
    <row r="204" ht="20.25" customHeight="1" s="18" thickBot="1" thickTop="1">
      <c r="B204" s="1370" t="n"/>
      <c r="C204" s="1381" t="n"/>
      <c r="D204" s="230" t="n"/>
      <c r="E204" s="388" t="n"/>
      <c r="F204" s="383" t="n"/>
      <c r="G204" s="383" t="n"/>
      <c r="H204" s="383" t="n"/>
      <c r="I204" s="383" t="n"/>
      <c r="J204" s="383" t="n"/>
      <c r="K204" s="383" t="n"/>
      <c r="L204" s="383" t="n"/>
      <c r="M204" s="383" t="n"/>
      <c r="N204" s="383" t="n"/>
      <c r="O204" s="383" t="n"/>
      <c r="P204" s="383" t="n"/>
      <c r="Q204" s="383" t="n"/>
      <c r="R204" s="383" t="n"/>
      <c r="S204" s="383" t="n"/>
      <c r="T204" s="383" t="n"/>
      <c r="U204" s="383" t="n"/>
      <c r="V204" s="383" t="n"/>
      <c r="W204" s="383" t="n"/>
      <c r="X204" s="383" t="n"/>
      <c r="Y204" s="383" t="n"/>
      <c r="Z204" s="383" t="n"/>
      <c r="AA204" s="383" t="n"/>
      <c r="AB204" s="383" t="n"/>
      <c r="AC204" s="383" t="n"/>
      <c r="AD204" s="383" t="n"/>
      <c r="AE204" s="383" t="n"/>
      <c r="AF204" s="383" t="n"/>
      <c r="AG204" s="383" t="n"/>
      <c r="AH204" s="383" t="n"/>
      <c r="AI204" s="383" t="n"/>
      <c r="AJ204" s="383" t="n"/>
      <c r="AK204" s="383" t="n"/>
      <c r="AL204" s="383" t="n"/>
      <c r="AM204" s="383" t="n"/>
      <c r="AN204" s="383" t="n"/>
      <c r="AO204" s="383" t="n"/>
      <c r="AP204" s="383" t="n"/>
      <c r="AQ204" s="383" t="n"/>
      <c r="AR204" s="383" t="n"/>
      <c r="AS204" s="383" t="n"/>
      <c r="AT204" s="383" t="n"/>
      <c r="AU204" s="383" t="n"/>
      <c r="AV204" s="383" t="n"/>
      <c r="AW204" s="383" t="n"/>
      <c r="AX204" s="383" t="n"/>
      <c r="AY204" s="383" t="n"/>
      <c r="AZ204" s="383" t="n"/>
      <c r="BA204" s="383" t="n"/>
      <c r="BB204" s="384">
        <f>IF(SUM(F204:BA204)&lt;&gt;0,AVERAGEIF(F204:BA204,"&gt;0",F204:BA204),0)</f>
        <v/>
      </c>
      <c r="BC204" s="147" t="n"/>
      <c r="BD204" s="385">
        <f>MAXA(F204:BA204)</f>
        <v/>
      </c>
      <c r="BE204" s="1461">
        <f>IF(BD204&lt;&gt;0,VLOOKUP(BD204,$F$10:$BA$10,MATCH(BD204,F204:BA204,0)),"")</f>
        <v/>
      </c>
      <c r="BF204" s="385">
        <f t="array" ref="BF204">MIN(IF(F204:BA204&gt;0,F204:BA204))</f>
        <v/>
      </c>
      <c r="BG204" s="1461">
        <f>IF(BF204&lt;&gt;0,VLOOKUP(BF204,$F$10:$BA$10,MATCH($BF204,$F204:$BA204,0)),"")</f>
        <v/>
      </c>
      <c r="BI204" s="1368">
        <f>HLOOKUP($BI$9,$S$10:$AI$443,1+$BL204,TRUE)</f>
        <v/>
      </c>
      <c r="BJ204" s="1369">
        <f>HLOOKUP($BJ$9,$AJ$10:$AW$443,1+$BL204,TRUE)</f>
        <v/>
      </c>
      <c r="BK204" s="151" t="n"/>
      <c r="BL204" s="408">
        <f>BL203+1</f>
        <v/>
      </c>
      <c r="BM204" s="399" t="n"/>
    </row>
    <row r="205" ht="20.25" customHeight="1" s="18" thickBot="1" thickTop="1">
      <c r="B205" s="1370" t="n"/>
      <c r="C205" s="1381" t="n"/>
      <c r="D205" s="1469" t="inlineStr">
        <is>
          <t>SENGKANG 150</t>
        </is>
      </c>
      <c r="E205" s="402" t="inlineStr">
        <is>
          <t xml:space="preserve">Sidrap # 1, 150 </t>
        </is>
      </c>
      <c r="F205" s="383">
        <f>(IF(DASHBOARD!$J$2=F7,DASHBOARD!$V$647,IF(DASHBOARD!$J$2=0,0,F205)))</f>
        <v/>
      </c>
      <c r="G205" s="383">
        <f>(IF(DASHBOARD!$J$2=G7,DASHBOARD!$V$647,IF(DASHBOARD!$J$2=0,0,G205)))</f>
        <v/>
      </c>
      <c r="H205" s="383">
        <f>(IF(DASHBOARD!$J$2=H7,DASHBOARD!$V$647,IF(DASHBOARD!$J$2=0,0,H205)))</f>
        <v/>
      </c>
      <c r="I205" s="383">
        <f>(IF(DASHBOARD!$J$2=I7,DASHBOARD!$V$647,IF(DASHBOARD!$J$2=0,0,I205)))</f>
        <v/>
      </c>
      <c r="J205" s="383">
        <f>(IF(DASHBOARD!$J$2=J7,DASHBOARD!$V$647,IF(DASHBOARD!$J$2=0,0,J205)))</f>
        <v/>
      </c>
      <c r="K205" s="383">
        <f>(IF(DASHBOARD!$J$2=K7,DASHBOARD!$V$647,IF(DASHBOARD!$J$2=0,0,K205)))</f>
        <v/>
      </c>
      <c r="L205" s="383">
        <f>(IF(DASHBOARD!$J$2=L7,DASHBOARD!$V$647,IF(DASHBOARD!$J$2=0,0,L205)))</f>
        <v/>
      </c>
      <c r="M205" s="383">
        <f>(IF(DASHBOARD!$J$2=M7,DASHBOARD!$V$647,IF(DASHBOARD!$J$2=0,0,M205)))</f>
        <v/>
      </c>
      <c r="N205" s="383">
        <f>(IF(DASHBOARD!$J$2=N7,DASHBOARD!$V$647,IF(DASHBOARD!$J$2=0,0,N205)))</f>
        <v/>
      </c>
      <c r="O205" s="383">
        <f>(IF(DASHBOARD!$J$2=O7,DASHBOARD!$V$647,IF(DASHBOARD!$J$2=0,0,O205)))</f>
        <v/>
      </c>
      <c r="P205" s="383">
        <f>(IF(DASHBOARD!$J$2=P7,DASHBOARD!$V$647,IF(DASHBOARD!$J$2=0,0,P205)))</f>
        <v/>
      </c>
      <c r="Q205" s="383">
        <f>(IF(DASHBOARD!$J$2=Q7,DASHBOARD!$V$647,IF(DASHBOARD!$J$2=0,0,Q205)))</f>
        <v/>
      </c>
      <c r="R205" s="383">
        <f>(IF(DASHBOARD!$J$2=R7,DASHBOARD!$V$647,IF(DASHBOARD!$J$2=0,0,R205)))</f>
        <v/>
      </c>
      <c r="S205" s="383">
        <f>(IF(DASHBOARD!$J$2=S7,DASHBOARD!$V$647,IF(DASHBOARD!$J$2=0,0,S205)))</f>
        <v/>
      </c>
      <c r="T205" s="383">
        <f>(IF(DASHBOARD!$J$2=T7,DASHBOARD!$V$647,IF(DASHBOARD!$J$2=0,0,T205)))</f>
        <v/>
      </c>
      <c r="U205" s="383">
        <f>(IF(DASHBOARD!$J$2=U7,DASHBOARD!$V$647,IF(DASHBOARD!$J$2=0,0,U205)))</f>
        <v/>
      </c>
      <c r="V205" s="383">
        <f>(IF(DASHBOARD!$J$2=V7,DASHBOARD!$V$647,IF(DASHBOARD!$J$2=0,0,V205)))</f>
        <v/>
      </c>
      <c r="W205" s="383">
        <f>(IF(DASHBOARD!$J$2=W7,DASHBOARD!$V$647,IF(DASHBOARD!$J$2=0,0,W205)))</f>
        <v/>
      </c>
      <c r="X205" s="383">
        <f>(IF(DASHBOARD!$J$2=X7,DASHBOARD!$V$647,IF(DASHBOARD!$J$2=0,0,X205)))</f>
        <v/>
      </c>
      <c r="Y205" s="383">
        <f>(IF(DASHBOARD!$J$2=Y7,DASHBOARD!$V$647,IF(DASHBOARD!$J$2=0,0,Y205)))</f>
        <v/>
      </c>
      <c r="Z205" s="383">
        <f>(IF(DASHBOARD!$J$2=Z7,DASHBOARD!$V$647,IF(DASHBOARD!$J$2=0,0,Z205)))</f>
        <v/>
      </c>
      <c r="AA205" s="383">
        <f>(IF(DASHBOARD!$J$2=AA7,DASHBOARD!$V$647,IF(DASHBOARD!$J$2=0,0,AA205)))</f>
        <v/>
      </c>
      <c r="AB205" s="383">
        <f>(IF(DASHBOARD!$J$2=AB7,DASHBOARD!$V$647,IF(DASHBOARD!$J$2=0,0,AB205)))</f>
        <v/>
      </c>
      <c r="AC205" s="383">
        <f>(IF(DASHBOARD!$J$2=AC7,DASHBOARD!$V$647,IF(DASHBOARD!$J$2=0,0,AC205)))</f>
        <v/>
      </c>
      <c r="AD205" s="383">
        <f>(IF(DASHBOARD!$J$2=AD7,DASHBOARD!$V$647,IF(DASHBOARD!$J$2=0,0,AD205)))</f>
        <v/>
      </c>
      <c r="AE205" s="383">
        <f>(IF(DASHBOARD!$J$2=AE7,DASHBOARD!$V$647,IF(DASHBOARD!$J$2=0,0,AE205)))</f>
        <v/>
      </c>
      <c r="AF205" s="383">
        <f>(IF(DASHBOARD!$J$2=AF7,DASHBOARD!$V$647,IF(DASHBOARD!$J$2=0,0,AF205)))</f>
        <v/>
      </c>
      <c r="AG205" s="383">
        <f>(IF(DASHBOARD!$J$2=AG7,DASHBOARD!$V$647,IF(DASHBOARD!$J$2=0,0,AG205)))</f>
        <v/>
      </c>
      <c r="AH205" s="383">
        <f>(IF(DASHBOARD!$J$2=AH7,DASHBOARD!$V$647,IF(DASHBOARD!$J$2=0,0,AH205)))</f>
        <v/>
      </c>
      <c r="AI205" s="383">
        <f>(IF(DASHBOARD!$J$2=AI7,DASHBOARD!$V$647,IF(DASHBOARD!$J$2=0,0,AI205)))</f>
        <v/>
      </c>
      <c r="AJ205" s="383">
        <f>(IF(DASHBOARD!$J$2=AJ7,DASHBOARD!$V$647,IF(DASHBOARD!$J$2=0,0,AJ205)))</f>
        <v/>
      </c>
      <c r="AK205" s="383">
        <f>(IF(DASHBOARD!$J$2=AK7,DASHBOARD!$V$647,IF(DASHBOARD!$J$2=0,0,AK205)))</f>
        <v/>
      </c>
      <c r="AL205" s="383">
        <f>(IF(DASHBOARD!$J$2=AL7,DASHBOARD!$V$647,IF(DASHBOARD!$J$2=0,0,AL205)))</f>
        <v/>
      </c>
      <c r="AM205" s="383">
        <f>(IF(DASHBOARD!$J$2=AM7,DASHBOARD!$V$647,IF(DASHBOARD!$J$2=0,0,AM205)))</f>
        <v/>
      </c>
      <c r="AN205" s="383">
        <f>(IF(DASHBOARD!$J$2=AN7,DASHBOARD!$V$647,IF(DASHBOARD!$J$2=0,0,AN205)))</f>
        <v/>
      </c>
      <c r="AO205" s="383">
        <f>(IF(DASHBOARD!$J$2=AO7,DASHBOARD!$V$647,IF(DASHBOARD!$J$2=0,0,AO205)))</f>
        <v/>
      </c>
      <c r="AP205" s="383">
        <f>(IF(DASHBOARD!$J$2=AP7,DASHBOARD!$V$647,IF(DASHBOARD!$J$2=0,0,AP205)))</f>
        <v/>
      </c>
      <c r="AQ205" s="383">
        <f>(IF(DASHBOARD!$J$2=AQ7,DASHBOARD!$V$647,IF(DASHBOARD!$J$2=0,0,AQ205)))</f>
        <v/>
      </c>
      <c r="AR205" s="383">
        <f>(IF(DASHBOARD!$J$2=AR7,DASHBOARD!$V$647,IF(DASHBOARD!$J$2=0,0,AR205)))</f>
        <v/>
      </c>
      <c r="AS205" s="383">
        <f>(IF(DASHBOARD!$J$2=AS7,DASHBOARD!$V$647,IF(DASHBOARD!$J$2=0,0,AS205)))</f>
        <v/>
      </c>
      <c r="AT205" s="383">
        <f>(IF(DASHBOARD!$J$2=AT7,DASHBOARD!$V$647,IF(DASHBOARD!$J$2=0,0,AT205)))</f>
        <v/>
      </c>
      <c r="AU205" s="383">
        <f>(IF(DASHBOARD!$J$2=AU7,DASHBOARD!$V$647,IF(DASHBOARD!$J$2=0,0,AU205)))</f>
        <v/>
      </c>
      <c r="AV205" s="383">
        <f>(IF(DASHBOARD!$J$2=AV7,DASHBOARD!$V$647,IF(DASHBOARD!$J$2=0,0,AV205)))</f>
        <v/>
      </c>
      <c r="AW205" s="383">
        <f>(IF(DASHBOARD!$J$2=AW7,DASHBOARD!$V$647,IF(DASHBOARD!$J$2=0,0,AW205)))</f>
        <v/>
      </c>
      <c r="AX205" s="383">
        <f>(IF(DASHBOARD!$J$2=AX7,DASHBOARD!$V$647,IF(DASHBOARD!$J$2=0,0,AX205)))</f>
        <v/>
      </c>
      <c r="AY205" s="383">
        <f>(IF(DASHBOARD!$J$2=AY7,DASHBOARD!$V$647,IF(DASHBOARD!$J$2=0,0,AY205)))</f>
        <v/>
      </c>
      <c r="AZ205" s="383">
        <f>(IF(DASHBOARD!$J$2=AZ7,DASHBOARD!$V$647,IF(DASHBOARD!$J$2=0,0,AZ205)))</f>
        <v/>
      </c>
      <c r="BA205" s="383">
        <f>(IF(DASHBOARD!$J$2=BA7,DASHBOARD!$V$647,IF(DASHBOARD!$J$2=0,0,BA205)))</f>
        <v/>
      </c>
      <c r="BB205" s="384">
        <f>IF(SUM(F205:BA205)&lt;&gt;0,AVERAGEIF(F205:BA205,"&gt;0",F205:BA205),0)</f>
        <v/>
      </c>
      <c r="BC205" s="147" t="n"/>
      <c r="BD205" s="385">
        <f>MAXA(F205:BA205)</f>
        <v/>
      </c>
      <c r="BE205" s="1461">
        <f>IF(BD205&lt;&gt;0,VLOOKUP(BD205,$F$10:$BA$10,MATCH(BD205,F205:BA205,0)),"")</f>
        <v/>
      </c>
      <c r="BF205" s="385">
        <f t="array" ref="BF205">MIN(IF(F205:BA205&gt;0,F205:BA205))</f>
        <v/>
      </c>
      <c r="BG205" s="1461">
        <f>IF(BF205&lt;&gt;0,VLOOKUP(BF205,$F$10:$BA$10,MATCH($BF205,$F205:$BA205,0)),"")</f>
        <v/>
      </c>
      <c r="BI205" s="1368">
        <f>HLOOKUP($BI$9,$S$10:$AI$443,1+$BL205,TRUE)</f>
        <v/>
      </c>
      <c r="BJ205" s="1369">
        <f>HLOOKUP($BJ$9,$AJ$10:$AW$443,1+$BL205,TRUE)</f>
        <v/>
      </c>
      <c r="BK205" s="151" t="n"/>
      <c r="BL205" s="408">
        <f>BL204+1</f>
        <v/>
      </c>
      <c r="BM205" s="399" t="n"/>
    </row>
    <row r="206" ht="20.25" customHeight="1" s="18" thickBot="1" thickTop="1">
      <c r="B206" s="1370" t="n"/>
      <c r="C206" s="1381" t="n"/>
      <c r="D206" s="1462" t="n"/>
      <c r="E206" s="414" t="inlineStr">
        <is>
          <t xml:space="preserve">Sidrap # 2, 150 </t>
        </is>
      </c>
      <c r="F206" s="383">
        <f>(IF(DASHBOARD!$J$2=F7,DASHBOARD!$V$648,IF(DASHBOARD!$J$2=0,0,F206)))</f>
        <v/>
      </c>
      <c r="G206" s="383">
        <f>(IF(DASHBOARD!$J$2=G7,DASHBOARD!$V$648,IF(DASHBOARD!$J$2=0,0,G206)))</f>
        <v/>
      </c>
      <c r="H206" s="383">
        <f>(IF(DASHBOARD!$J$2=H7,DASHBOARD!$V$648,IF(DASHBOARD!$J$2=0,0,H206)))</f>
        <v/>
      </c>
      <c r="I206" s="383">
        <f>(IF(DASHBOARD!$J$2=I7,DASHBOARD!$V$648,IF(DASHBOARD!$J$2=0,0,I206)))</f>
        <v/>
      </c>
      <c r="J206" s="383">
        <f>(IF(DASHBOARD!$J$2=J7,DASHBOARD!$V$648,IF(DASHBOARD!$J$2=0,0,J206)))</f>
        <v/>
      </c>
      <c r="K206" s="383">
        <f>(IF(DASHBOARD!$J$2=K7,DASHBOARD!$V$648,IF(DASHBOARD!$J$2=0,0,K206)))</f>
        <v/>
      </c>
      <c r="L206" s="383">
        <f>(IF(DASHBOARD!$J$2=L7,DASHBOARD!$V$648,IF(DASHBOARD!$J$2=0,0,L206)))</f>
        <v/>
      </c>
      <c r="M206" s="383">
        <f>(IF(DASHBOARD!$J$2=M7,DASHBOARD!$V$648,IF(DASHBOARD!$J$2=0,0,M206)))</f>
        <v/>
      </c>
      <c r="N206" s="383">
        <f>(IF(DASHBOARD!$J$2=N7,DASHBOARD!$V$648,IF(DASHBOARD!$J$2=0,0,N206)))</f>
        <v/>
      </c>
      <c r="O206" s="383">
        <f>(IF(DASHBOARD!$J$2=O7,DASHBOARD!$V$648,IF(DASHBOARD!$J$2=0,0,O206)))</f>
        <v/>
      </c>
      <c r="P206" s="383">
        <f>(IF(DASHBOARD!$J$2=P7,DASHBOARD!$V$648,IF(DASHBOARD!$J$2=0,0,P206)))</f>
        <v/>
      </c>
      <c r="Q206" s="383">
        <f>(IF(DASHBOARD!$J$2=Q7,DASHBOARD!$V$648,IF(DASHBOARD!$J$2=0,0,Q206)))</f>
        <v/>
      </c>
      <c r="R206" s="383">
        <f>(IF(DASHBOARD!$J$2=R7,DASHBOARD!$V$648,IF(DASHBOARD!$J$2=0,0,R206)))</f>
        <v/>
      </c>
      <c r="S206" s="383">
        <f>(IF(DASHBOARD!$J$2=S7,DASHBOARD!$V$648,IF(DASHBOARD!$J$2=0,0,S206)))</f>
        <v/>
      </c>
      <c r="T206" s="383">
        <f>(IF(DASHBOARD!$J$2=T7,DASHBOARD!$V$648,IF(DASHBOARD!$J$2=0,0,T206)))</f>
        <v/>
      </c>
      <c r="U206" s="383">
        <f>(IF(DASHBOARD!$J$2=U7,DASHBOARD!$V$648,IF(DASHBOARD!$J$2=0,0,U206)))</f>
        <v/>
      </c>
      <c r="V206" s="383">
        <f>(IF(DASHBOARD!$J$2=V7,DASHBOARD!$V$648,IF(DASHBOARD!$J$2=0,0,V206)))</f>
        <v/>
      </c>
      <c r="W206" s="383">
        <f>(IF(DASHBOARD!$J$2=W7,DASHBOARD!$V$648,IF(DASHBOARD!$J$2=0,0,W206)))</f>
        <v/>
      </c>
      <c r="X206" s="383">
        <f>(IF(DASHBOARD!$J$2=X7,DASHBOARD!$V$648,IF(DASHBOARD!$J$2=0,0,X206)))</f>
        <v/>
      </c>
      <c r="Y206" s="383">
        <f>(IF(DASHBOARD!$J$2=Y7,DASHBOARD!$V$648,IF(DASHBOARD!$J$2=0,0,Y206)))</f>
        <v/>
      </c>
      <c r="Z206" s="383">
        <f>(IF(DASHBOARD!$J$2=Z7,DASHBOARD!$V$648,IF(DASHBOARD!$J$2=0,0,Z206)))</f>
        <v/>
      </c>
      <c r="AA206" s="383">
        <f>(IF(DASHBOARD!$J$2=AA7,DASHBOARD!$V$648,IF(DASHBOARD!$J$2=0,0,AA206)))</f>
        <v/>
      </c>
      <c r="AB206" s="383">
        <f>(IF(DASHBOARD!$J$2=AB7,DASHBOARD!$V$648,IF(DASHBOARD!$J$2=0,0,AB206)))</f>
        <v/>
      </c>
      <c r="AC206" s="383">
        <f>(IF(DASHBOARD!$J$2=AC7,DASHBOARD!$V$648,IF(DASHBOARD!$J$2=0,0,AC206)))</f>
        <v/>
      </c>
      <c r="AD206" s="383">
        <f>(IF(DASHBOARD!$J$2=AD7,DASHBOARD!$V$648,IF(DASHBOARD!$J$2=0,0,AD206)))</f>
        <v/>
      </c>
      <c r="AE206" s="383">
        <f>(IF(DASHBOARD!$J$2=AE7,DASHBOARD!$V$648,IF(DASHBOARD!$J$2=0,0,AE206)))</f>
        <v/>
      </c>
      <c r="AF206" s="383">
        <f>(IF(DASHBOARD!$J$2=AF7,DASHBOARD!$V$648,IF(DASHBOARD!$J$2=0,0,AF206)))</f>
        <v/>
      </c>
      <c r="AG206" s="383">
        <f>(IF(DASHBOARD!$J$2=AG7,DASHBOARD!$V$648,IF(DASHBOARD!$J$2=0,0,AG206)))</f>
        <v/>
      </c>
      <c r="AH206" s="383">
        <f>(IF(DASHBOARD!$J$2=AH7,DASHBOARD!$V$648,IF(DASHBOARD!$J$2=0,0,AH206)))</f>
        <v/>
      </c>
      <c r="AI206" s="383">
        <f>(IF(DASHBOARD!$J$2=AI7,DASHBOARD!$V$648,IF(DASHBOARD!$J$2=0,0,AI206)))</f>
        <v/>
      </c>
      <c r="AJ206" s="383">
        <f>(IF(DASHBOARD!$J$2=AJ7,DASHBOARD!$V$648,IF(DASHBOARD!$J$2=0,0,AJ206)))</f>
        <v/>
      </c>
      <c r="AK206" s="383">
        <f>(IF(DASHBOARD!$J$2=AK7,DASHBOARD!$V$648,IF(DASHBOARD!$J$2=0,0,AK206)))</f>
        <v/>
      </c>
      <c r="AL206" s="383">
        <f>(IF(DASHBOARD!$J$2=AL7,DASHBOARD!$V$648,IF(DASHBOARD!$J$2=0,0,AL206)))</f>
        <v/>
      </c>
      <c r="AM206" s="383">
        <f>(IF(DASHBOARD!$J$2=AM7,DASHBOARD!$V$648,IF(DASHBOARD!$J$2=0,0,AM206)))</f>
        <v/>
      </c>
      <c r="AN206" s="383">
        <f>(IF(DASHBOARD!$J$2=AN7,DASHBOARD!$V$648,IF(DASHBOARD!$J$2=0,0,AN206)))</f>
        <v/>
      </c>
      <c r="AO206" s="383">
        <f>(IF(DASHBOARD!$J$2=AO7,DASHBOARD!$V$648,IF(DASHBOARD!$J$2=0,0,AO206)))</f>
        <v/>
      </c>
      <c r="AP206" s="383">
        <f>(IF(DASHBOARD!$J$2=AP7,DASHBOARD!$V$648,IF(DASHBOARD!$J$2=0,0,AP206)))</f>
        <v/>
      </c>
      <c r="AQ206" s="383">
        <f>(IF(DASHBOARD!$J$2=AQ7,DASHBOARD!$V$648,IF(DASHBOARD!$J$2=0,0,AQ206)))</f>
        <v/>
      </c>
      <c r="AR206" s="383">
        <f>(IF(DASHBOARD!$J$2=AR7,DASHBOARD!$V$648,IF(DASHBOARD!$J$2=0,0,AR206)))</f>
        <v/>
      </c>
      <c r="AS206" s="383">
        <f>(IF(DASHBOARD!$J$2=AS7,DASHBOARD!$V$648,IF(DASHBOARD!$J$2=0,0,AS206)))</f>
        <v/>
      </c>
      <c r="AT206" s="383">
        <f>(IF(DASHBOARD!$J$2=AT7,DASHBOARD!$V$648,IF(DASHBOARD!$J$2=0,0,AT206)))</f>
        <v/>
      </c>
      <c r="AU206" s="383">
        <f>(IF(DASHBOARD!$J$2=AU7,DASHBOARD!$V$648,IF(DASHBOARD!$J$2=0,0,AU206)))</f>
        <v/>
      </c>
      <c r="AV206" s="383">
        <f>(IF(DASHBOARD!$J$2=AV7,DASHBOARD!$V$648,IF(DASHBOARD!$J$2=0,0,AV206)))</f>
        <v/>
      </c>
      <c r="AW206" s="383">
        <f>(IF(DASHBOARD!$J$2=AW7,DASHBOARD!$V$648,IF(DASHBOARD!$J$2=0,0,AW206)))</f>
        <v/>
      </c>
      <c r="AX206" s="383">
        <f>(IF(DASHBOARD!$J$2=AX7,DASHBOARD!$V$648,IF(DASHBOARD!$J$2=0,0,AX206)))</f>
        <v/>
      </c>
      <c r="AY206" s="383">
        <f>(IF(DASHBOARD!$J$2=AY7,DASHBOARD!$V$648,IF(DASHBOARD!$J$2=0,0,AY206)))</f>
        <v/>
      </c>
      <c r="AZ206" s="383">
        <f>(IF(DASHBOARD!$J$2=AZ7,DASHBOARD!$V$648,IF(DASHBOARD!$J$2=0,0,AZ206)))</f>
        <v/>
      </c>
      <c r="BA206" s="383">
        <f>(IF(DASHBOARD!$J$2=BA7,DASHBOARD!$V$648,IF(DASHBOARD!$J$2=0,0,BA206)))</f>
        <v/>
      </c>
      <c r="BB206" s="384">
        <f>IF(SUM(F206:BA206)&lt;&gt;0,AVERAGEIF(F206:BA206,"&gt;0",F206:BA206),0)</f>
        <v/>
      </c>
      <c r="BC206" s="147" t="n"/>
      <c r="BD206" s="385">
        <f>MAXA(F206:BA206)</f>
        <v/>
      </c>
      <c r="BE206" s="1461">
        <f>IF(BD206&lt;&gt;0,VLOOKUP(BD206,$F$10:$BA$10,MATCH(BD206,F206:BA206,0)),"")</f>
        <v/>
      </c>
      <c r="BF206" s="385">
        <f t="array" ref="BF206">MIN(IF(F206:BA206&gt;0,F206:BA206))</f>
        <v/>
      </c>
      <c r="BG206" s="1461">
        <f>IF(BF206&lt;&gt;0,VLOOKUP(BF206,$F$10:$BA$10,MATCH($BF206,$F206:$BA206,0)),"")</f>
        <v/>
      </c>
      <c r="BI206" s="1368">
        <f>HLOOKUP($BI$9,$S$10:$AI$443,1+$BL206,TRUE)</f>
        <v/>
      </c>
      <c r="BJ206" s="1369">
        <f>HLOOKUP($BJ$9,$AJ$10:$AW$443,1+$BL206,TRUE)</f>
        <v/>
      </c>
      <c r="BK206" s="151" t="n"/>
      <c r="BL206" s="408">
        <f>BL205+1</f>
        <v/>
      </c>
      <c r="BM206" s="399" t="n"/>
    </row>
    <row r="207" ht="20.25" customHeight="1" s="18" thickBot="1" thickTop="1">
      <c r="B207" s="1370" t="n"/>
      <c r="C207" s="1381" t="n"/>
      <c r="D207" s="1462" t="n"/>
      <c r="E207" s="415" t="inlineStr">
        <is>
          <t>Soppeng # 1, 150</t>
        </is>
      </c>
      <c r="F207" s="383">
        <f>(IF(DASHBOARD!$J$2=F7,DASHBOARD!$V$645,IF(DASHBOARD!$J$2=0,0,F207)))</f>
        <v/>
      </c>
      <c r="G207" s="383">
        <f>(IF(DASHBOARD!$J$2=G7,DASHBOARD!$V$645,IF(DASHBOARD!$J$2=0,0,G207)))</f>
        <v/>
      </c>
      <c r="H207" s="383">
        <f>(IF(DASHBOARD!$J$2=H7,DASHBOARD!$V$645,IF(DASHBOARD!$J$2=0,0,H207)))</f>
        <v/>
      </c>
      <c r="I207" s="383">
        <f>(IF(DASHBOARD!$J$2=I7,DASHBOARD!$V$645,IF(DASHBOARD!$J$2=0,0,I207)))</f>
        <v/>
      </c>
      <c r="J207" s="383">
        <f>(IF(DASHBOARD!$J$2=J7,DASHBOARD!$V$645,IF(DASHBOARD!$J$2=0,0,J207)))</f>
        <v/>
      </c>
      <c r="K207" s="383">
        <f>(IF(DASHBOARD!$J$2=K7,DASHBOARD!$V$645,IF(DASHBOARD!$J$2=0,0,K207)))</f>
        <v/>
      </c>
      <c r="L207" s="383">
        <f>(IF(DASHBOARD!$J$2=L7,DASHBOARD!$V$645,IF(DASHBOARD!$J$2=0,0,L207)))</f>
        <v/>
      </c>
      <c r="M207" s="383">
        <f>(IF(DASHBOARD!$J$2=M7,DASHBOARD!$V$645,IF(DASHBOARD!$J$2=0,0,M207)))</f>
        <v/>
      </c>
      <c r="N207" s="383">
        <f>(IF(DASHBOARD!$J$2=N7,DASHBOARD!$V$645,IF(DASHBOARD!$J$2=0,0,N207)))</f>
        <v/>
      </c>
      <c r="O207" s="383">
        <f>(IF(DASHBOARD!$J$2=O7,DASHBOARD!$V$645,IF(DASHBOARD!$J$2=0,0,O207)))</f>
        <v/>
      </c>
      <c r="P207" s="383">
        <f>(IF(DASHBOARD!$J$2=P7,DASHBOARD!$V$645,IF(DASHBOARD!$J$2=0,0,P207)))</f>
        <v/>
      </c>
      <c r="Q207" s="383">
        <f>(IF(DASHBOARD!$J$2=Q7,DASHBOARD!$V$645,IF(DASHBOARD!$J$2=0,0,Q207)))</f>
        <v/>
      </c>
      <c r="R207" s="383">
        <f>(IF(DASHBOARD!$J$2=R7,DASHBOARD!$V$645,IF(DASHBOARD!$J$2=0,0,R207)))</f>
        <v/>
      </c>
      <c r="S207" s="383">
        <f>(IF(DASHBOARD!$J$2=S7,DASHBOARD!$V$645,IF(DASHBOARD!$J$2=0,0,S207)))</f>
        <v/>
      </c>
      <c r="T207" s="383">
        <f>(IF(DASHBOARD!$J$2=T7,DASHBOARD!$V$645,IF(DASHBOARD!$J$2=0,0,T207)))</f>
        <v/>
      </c>
      <c r="U207" s="383">
        <f>(IF(DASHBOARD!$J$2=U7,DASHBOARD!$V$645,IF(DASHBOARD!$J$2=0,0,U207)))</f>
        <v/>
      </c>
      <c r="V207" s="383">
        <f>(IF(DASHBOARD!$J$2=V7,DASHBOARD!$V$645,IF(DASHBOARD!$J$2=0,0,V207)))</f>
        <v/>
      </c>
      <c r="W207" s="383">
        <f>(IF(DASHBOARD!$J$2=W7,DASHBOARD!$V$645,IF(DASHBOARD!$J$2=0,0,W207)))</f>
        <v/>
      </c>
      <c r="X207" s="383">
        <f>(IF(DASHBOARD!$J$2=X7,DASHBOARD!$V$645,IF(DASHBOARD!$J$2=0,0,X207)))</f>
        <v/>
      </c>
      <c r="Y207" s="383">
        <f>(IF(DASHBOARD!$J$2=Y7,DASHBOARD!$V$645,IF(DASHBOARD!$J$2=0,0,Y207)))</f>
        <v/>
      </c>
      <c r="Z207" s="383">
        <f>(IF(DASHBOARD!$J$2=Z7,DASHBOARD!$V$645,IF(DASHBOARD!$J$2=0,0,Z207)))</f>
        <v/>
      </c>
      <c r="AA207" s="383">
        <f>(IF(DASHBOARD!$J$2=AA7,DASHBOARD!$V$645,IF(DASHBOARD!$J$2=0,0,AA207)))</f>
        <v/>
      </c>
      <c r="AB207" s="383">
        <f>(IF(DASHBOARD!$J$2=AB7,DASHBOARD!$V$645,IF(DASHBOARD!$J$2=0,0,AB207)))</f>
        <v/>
      </c>
      <c r="AC207" s="383">
        <f>(IF(DASHBOARD!$J$2=AC7,DASHBOARD!$V$645,IF(DASHBOARD!$J$2=0,0,AC207)))</f>
        <v/>
      </c>
      <c r="AD207" s="383">
        <f>(IF(DASHBOARD!$J$2=AD7,DASHBOARD!$V$645,IF(DASHBOARD!$J$2=0,0,AD207)))</f>
        <v/>
      </c>
      <c r="AE207" s="383">
        <f>(IF(DASHBOARD!$J$2=AE7,DASHBOARD!$V$645,IF(DASHBOARD!$J$2=0,0,AE207)))</f>
        <v/>
      </c>
      <c r="AF207" s="383">
        <f>(IF(DASHBOARD!$J$2=AF7,DASHBOARD!$V$645,IF(DASHBOARD!$J$2=0,0,AF207)))</f>
        <v/>
      </c>
      <c r="AG207" s="383">
        <f>(IF(DASHBOARD!$J$2=AG7,DASHBOARD!$V$645,IF(DASHBOARD!$J$2=0,0,AG207)))</f>
        <v/>
      </c>
      <c r="AH207" s="383">
        <f>(IF(DASHBOARD!$J$2=AH7,DASHBOARD!$V$645,IF(DASHBOARD!$J$2=0,0,AH207)))</f>
        <v/>
      </c>
      <c r="AI207" s="383">
        <f>(IF(DASHBOARD!$J$2=AI7,DASHBOARD!$V$645,IF(DASHBOARD!$J$2=0,0,AI207)))</f>
        <v/>
      </c>
      <c r="AJ207" s="383">
        <f>(IF(DASHBOARD!$J$2=AJ7,DASHBOARD!$V$645,IF(DASHBOARD!$J$2=0,0,AJ207)))</f>
        <v/>
      </c>
      <c r="AK207" s="383">
        <f>(IF(DASHBOARD!$J$2=AK7,DASHBOARD!$V$645,IF(DASHBOARD!$J$2=0,0,AK207)))</f>
        <v/>
      </c>
      <c r="AL207" s="383">
        <f>(IF(DASHBOARD!$J$2=AL7,DASHBOARD!$V$645,IF(DASHBOARD!$J$2=0,0,AL207)))</f>
        <v/>
      </c>
      <c r="AM207" s="383">
        <f>(IF(DASHBOARD!$J$2=AM7,DASHBOARD!$V$645,IF(DASHBOARD!$J$2=0,0,AM207)))</f>
        <v/>
      </c>
      <c r="AN207" s="383">
        <f>(IF(DASHBOARD!$J$2=AN7,DASHBOARD!$V$645,IF(DASHBOARD!$J$2=0,0,AN207)))</f>
        <v/>
      </c>
      <c r="AO207" s="383">
        <f>(IF(DASHBOARD!$J$2=AO7,DASHBOARD!$V$645,IF(DASHBOARD!$J$2=0,0,AO207)))</f>
        <v/>
      </c>
      <c r="AP207" s="383">
        <f>(IF(DASHBOARD!$J$2=AP7,DASHBOARD!$V$645,IF(DASHBOARD!$J$2=0,0,AP207)))</f>
        <v/>
      </c>
      <c r="AQ207" s="383">
        <f>(IF(DASHBOARD!$J$2=AQ7,DASHBOARD!$V$645,IF(DASHBOARD!$J$2=0,0,AQ207)))</f>
        <v/>
      </c>
      <c r="AR207" s="383">
        <f>(IF(DASHBOARD!$J$2=AR7,DASHBOARD!$V$645,IF(DASHBOARD!$J$2=0,0,AR207)))</f>
        <v/>
      </c>
      <c r="AS207" s="383">
        <f>(IF(DASHBOARD!$J$2=AS7,DASHBOARD!$V$645,IF(DASHBOARD!$J$2=0,0,AS207)))</f>
        <v/>
      </c>
      <c r="AT207" s="383">
        <f>(IF(DASHBOARD!$J$2=AT7,DASHBOARD!$V$645,IF(DASHBOARD!$J$2=0,0,AT207)))</f>
        <v/>
      </c>
      <c r="AU207" s="383">
        <f>(IF(DASHBOARD!$J$2=AU7,DASHBOARD!$V$645,IF(DASHBOARD!$J$2=0,0,AU207)))</f>
        <v/>
      </c>
      <c r="AV207" s="383">
        <f>(IF(DASHBOARD!$J$2=AV7,DASHBOARD!$V$645,IF(DASHBOARD!$J$2=0,0,AV207)))</f>
        <v/>
      </c>
      <c r="AW207" s="383">
        <f>(IF(DASHBOARD!$J$2=AW7,DASHBOARD!$V$645,IF(DASHBOARD!$J$2=0,0,AW207)))</f>
        <v/>
      </c>
      <c r="AX207" s="383">
        <f>(IF(DASHBOARD!$J$2=AX7,DASHBOARD!$V$645,IF(DASHBOARD!$J$2=0,0,AX207)))</f>
        <v/>
      </c>
      <c r="AY207" s="383">
        <f>(IF(DASHBOARD!$J$2=AY7,DASHBOARD!$V$645,IF(DASHBOARD!$J$2=0,0,AY207)))</f>
        <v/>
      </c>
      <c r="AZ207" s="383">
        <f>(IF(DASHBOARD!$J$2=AZ7,DASHBOARD!$V$645,IF(DASHBOARD!$J$2=0,0,AZ207)))</f>
        <v/>
      </c>
      <c r="BA207" s="383">
        <f>(IF(DASHBOARD!$J$2=BA7,DASHBOARD!$V$645,IF(DASHBOARD!$J$2=0,0,BA207)))</f>
        <v/>
      </c>
      <c r="BB207" s="384">
        <f>IF(SUM(F207:BA207)&lt;&gt;0,AVERAGEIF(F207:BA207,"&gt;0",F207:BA207),0)</f>
        <v/>
      </c>
      <c r="BC207" s="147" t="n"/>
      <c r="BD207" s="385">
        <f>MAXA(F207:BA207)</f>
        <v/>
      </c>
      <c r="BE207" s="1461">
        <f>IF(BD207&lt;&gt;0,VLOOKUP(BD207,$F$10:$BA$10,MATCH(BD207,F207:BA207,0)),"")</f>
        <v/>
      </c>
      <c r="BF207" s="385">
        <f t="array" ref="BF207">MIN(IF(F207:BA207&gt;0,F207:BA207))</f>
        <v/>
      </c>
      <c r="BG207" s="1461">
        <f>IF(BF207&lt;&gt;0,VLOOKUP(BF207,$F$10:$BA$10,MATCH($BF207,$F207:$BA207,0)),"")</f>
        <v/>
      </c>
      <c r="BI207" s="1368">
        <f>HLOOKUP($BI$9,$S$10:$AI$443,1+$BL207,TRUE)</f>
        <v/>
      </c>
      <c r="BJ207" s="1369">
        <f>HLOOKUP($BJ$9,$AJ$10:$AW$443,1+$BL207,TRUE)</f>
        <v/>
      </c>
      <c r="BK207" s="151" t="n"/>
      <c r="BL207" s="408">
        <f>BL206+1</f>
        <v/>
      </c>
      <c r="BM207" s="399" t="n"/>
    </row>
    <row r="208" ht="20.25" customHeight="1" s="18" thickBot="1" thickTop="1">
      <c r="B208" s="1370" t="n"/>
      <c r="C208" s="1381" t="n"/>
      <c r="D208" s="1462" t="n"/>
      <c r="E208" s="388" t="inlineStr">
        <is>
          <t>Soppeng # 2, 150</t>
        </is>
      </c>
      <c r="F208" s="383">
        <f>(IF(DASHBOARD!$J$2=F7,DASHBOARD!$V$646,IF(DASHBOARD!$J$2=0,0,F208)))</f>
        <v/>
      </c>
      <c r="G208" s="383">
        <f>(IF(DASHBOARD!$J$2=G7,DASHBOARD!$V$646,IF(DASHBOARD!$J$2=0,0,G208)))</f>
        <v/>
      </c>
      <c r="H208" s="383">
        <f>(IF(DASHBOARD!$J$2=H7,DASHBOARD!$V$646,IF(DASHBOARD!$J$2=0,0,H208)))</f>
        <v/>
      </c>
      <c r="I208" s="383">
        <f>(IF(DASHBOARD!$J$2=I7,DASHBOARD!$V$646,IF(DASHBOARD!$J$2=0,0,I208)))</f>
        <v/>
      </c>
      <c r="J208" s="383">
        <f>(IF(DASHBOARD!$J$2=J7,DASHBOARD!$V$646,IF(DASHBOARD!$J$2=0,0,J208)))</f>
        <v/>
      </c>
      <c r="K208" s="383">
        <f>(IF(DASHBOARD!$J$2=K7,DASHBOARD!$V$646,IF(DASHBOARD!$J$2=0,0,K208)))</f>
        <v/>
      </c>
      <c r="L208" s="383">
        <f>(IF(DASHBOARD!$J$2=L7,DASHBOARD!$V$646,IF(DASHBOARD!$J$2=0,0,L208)))</f>
        <v/>
      </c>
      <c r="M208" s="383">
        <f>(IF(DASHBOARD!$J$2=M7,DASHBOARD!$V$646,IF(DASHBOARD!$J$2=0,0,M208)))</f>
        <v/>
      </c>
      <c r="N208" s="383">
        <f>(IF(DASHBOARD!$J$2=N7,DASHBOARD!$V$646,IF(DASHBOARD!$J$2=0,0,N208)))</f>
        <v/>
      </c>
      <c r="O208" s="383">
        <f>(IF(DASHBOARD!$J$2=O7,DASHBOARD!$V$646,IF(DASHBOARD!$J$2=0,0,O208)))</f>
        <v/>
      </c>
      <c r="P208" s="383">
        <f>(IF(DASHBOARD!$J$2=P7,DASHBOARD!$V$646,IF(DASHBOARD!$J$2=0,0,P208)))</f>
        <v/>
      </c>
      <c r="Q208" s="383">
        <f>(IF(DASHBOARD!$J$2=Q7,DASHBOARD!$V$646,IF(DASHBOARD!$J$2=0,0,Q208)))</f>
        <v/>
      </c>
      <c r="R208" s="383">
        <f>(IF(DASHBOARD!$J$2=R7,DASHBOARD!$V$646,IF(DASHBOARD!$J$2=0,0,R208)))</f>
        <v/>
      </c>
      <c r="S208" s="383">
        <f>(IF(DASHBOARD!$J$2=S7,DASHBOARD!$V$646,IF(DASHBOARD!$J$2=0,0,S208)))</f>
        <v/>
      </c>
      <c r="T208" s="383">
        <f>(IF(DASHBOARD!$J$2=T7,DASHBOARD!$V$646,IF(DASHBOARD!$J$2=0,0,T208)))</f>
        <v/>
      </c>
      <c r="U208" s="383">
        <f>(IF(DASHBOARD!$J$2=U7,DASHBOARD!$V$646,IF(DASHBOARD!$J$2=0,0,U208)))</f>
        <v/>
      </c>
      <c r="V208" s="383">
        <f>(IF(DASHBOARD!$J$2=V7,DASHBOARD!$V$646,IF(DASHBOARD!$J$2=0,0,V208)))</f>
        <v/>
      </c>
      <c r="W208" s="383">
        <f>(IF(DASHBOARD!$J$2=W7,DASHBOARD!$V$646,IF(DASHBOARD!$J$2=0,0,W208)))</f>
        <v/>
      </c>
      <c r="X208" s="383">
        <f>(IF(DASHBOARD!$J$2=X7,DASHBOARD!$V$646,IF(DASHBOARD!$J$2=0,0,X208)))</f>
        <v/>
      </c>
      <c r="Y208" s="383">
        <f>(IF(DASHBOARD!$J$2=Y7,DASHBOARD!$V$646,IF(DASHBOARD!$J$2=0,0,Y208)))</f>
        <v/>
      </c>
      <c r="Z208" s="383">
        <f>(IF(DASHBOARD!$J$2=Z7,DASHBOARD!$V$646,IF(DASHBOARD!$J$2=0,0,Z208)))</f>
        <v/>
      </c>
      <c r="AA208" s="383">
        <f>(IF(DASHBOARD!$J$2=AA7,DASHBOARD!$V$646,IF(DASHBOARD!$J$2=0,0,AA208)))</f>
        <v/>
      </c>
      <c r="AB208" s="383">
        <f>(IF(DASHBOARD!$J$2=AB7,DASHBOARD!$V$646,IF(DASHBOARD!$J$2=0,0,AB208)))</f>
        <v/>
      </c>
      <c r="AC208" s="383">
        <f>(IF(DASHBOARD!$J$2=AC7,DASHBOARD!$V$646,IF(DASHBOARD!$J$2=0,0,AC208)))</f>
        <v/>
      </c>
      <c r="AD208" s="383">
        <f>(IF(DASHBOARD!$J$2=AD7,DASHBOARD!$V$646,IF(DASHBOARD!$J$2=0,0,AD208)))</f>
        <v/>
      </c>
      <c r="AE208" s="383">
        <f>(IF(DASHBOARD!$J$2=AE7,DASHBOARD!$V$646,IF(DASHBOARD!$J$2=0,0,AE208)))</f>
        <v/>
      </c>
      <c r="AF208" s="383">
        <f>(IF(DASHBOARD!$J$2=AF7,DASHBOARD!$V$646,IF(DASHBOARD!$J$2=0,0,AF208)))</f>
        <v/>
      </c>
      <c r="AG208" s="383">
        <f>(IF(DASHBOARD!$J$2=AG7,DASHBOARD!$V$646,IF(DASHBOARD!$J$2=0,0,AG208)))</f>
        <v/>
      </c>
      <c r="AH208" s="383">
        <f>(IF(DASHBOARD!$J$2=AH7,DASHBOARD!$V$646,IF(DASHBOARD!$J$2=0,0,AH208)))</f>
        <v/>
      </c>
      <c r="AI208" s="383">
        <f>(IF(DASHBOARD!$J$2=AI7,DASHBOARD!$V$646,IF(DASHBOARD!$J$2=0,0,AI208)))</f>
        <v/>
      </c>
      <c r="AJ208" s="383">
        <f>(IF(DASHBOARD!$J$2=AJ7,DASHBOARD!$V$646,IF(DASHBOARD!$J$2=0,0,AJ208)))</f>
        <v/>
      </c>
      <c r="AK208" s="383">
        <f>(IF(DASHBOARD!$J$2=AK7,DASHBOARD!$V$646,IF(DASHBOARD!$J$2=0,0,AK208)))</f>
        <v/>
      </c>
      <c r="AL208" s="383">
        <f>(IF(DASHBOARD!$J$2=AL7,DASHBOARD!$V$646,IF(DASHBOARD!$J$2=0,0,AL208)))</f>
        <v/>
      </c>
      <c r="AM208" s="383">
        <f>(IF(DASHBOARD!$J$2=AM7,DASHBOARD!$V$646,IF(DASHBOARD!$J$2=0,0,AM208)))</f>
        <v/>
      </c>
      <c r="AN208" s="383">
        <f>(IF(DASHBOARD!$J$2=AN7,DASHBOARD!$V$646,IF(DASHBOARD!$J$2=0,0,AN208)))</f>
        <v/>
      </c>
      <c r="AO208" s="383">
        <f>(IF(DASHBOARD!$J$2=AO7,DASHBOARD!$V$646,IF(DASHBOARD!$J$2=0,0,AO208)))</f>
        <v/>
      </c>
      <c r="AP208" s="383">
        <f>(IF(DASHBOARD!$J$2=AP7,DASHBOARD!$V$646,IF(DASHBOARD!$J$2=0,0,AP208)))</f>
        <v/>
      </c>
      <c r="AQ208" s="383">
        <f>(IF(DASHBOARD!$J$2=AQ7,DASHBOARD!$V$646,IF(DASHBOARD!$J$2=0,0,AQ208)))</f>
        <v/>
      </c>
      <c r="AR208" s="383">
        <f>(IF(DASHBOARD!$J$2=AR7,DASHBOARD!$V$646,IF(DASHBOARD!$J$2=0,0,AR208)))</f>
        <v/>
      </c>
      <c r="AS208" s="383">
        <f>(IF(DASHBOARD!$J$2=AS7,DASHBOARD!$V$646,IF(DASHBOARD!$J$2=0,0,AS208)))</f>
        <v/>
      </c>
      <c r="AT208" s="383">
        <f>(IF(DASHBOARD!$J$2=AT7,DASHBOARD!$V$646,IF(DASHBOARD!$J$2=0,0,AT208)))</f>
        <v/>
      </c>
      <c r="AU208" s="383">
        <f>(IF(DASHBOARD!$J$2=AU7,DASHBOARD!$V$646,IF(DASHBOARD!$J$2=0,0,AU208)))</f>
        <v/>
      </c>
      <c r="AV208" s="383">
        <f>(IF(DASHBOARD!$J$2=AV7,DASHBOARD!$V$646,IF(DASHBOARD!$J$2=0,0,AV208)))</f>
        <v/>
      </c>
      <c r="AW208" s="383">
        <f>(IF(DASHBOARD!$J$2=AW7,DASHBOARD!$V$646,IF(DASHBOARD!$J$2=0,0,AW208)))</f>
        <v/>
      </c>
      <c r="AX208" s="383">
        <f>(IF(DASHBOARD!$J$2=AX7,DASHBOARD!$V$646,IF(DASHBOARD!$J$2=0,0,AX208)))</f>
        <v/>
      </c>
      <c r="AY208" s="383">
        <f>(IF(DASHBOARD!$J$2=AY7,DASHBOARD!$V$646,IF(DASHBOARD!$J$2=0,0,AY208)))</f>
        <v/>
      </c>
      <c r="AZ208" s="383">
        <f>(IF(DASHBOARD!$J$2=AZ7,DASHBOARD!$V$646,IF(DASHBOARD!$J$2=0,0,AZ208)))</f>
        <v/>
      </c>
      <c r="BA208" s="383">
        <f>(IF(DASHBOARD!$J$2=BA7,DASHBOARD!$V$646,IF(DASHBOARD!$J$2=0,0,BA208)))</f>
        <v/>
      </c>
      <c r="BB208" s="384">
        <f>IF(SUM(F208:BA208)&lt;&gt;0,AVERAGEIF(F208:BA208,"&gt;0",F208:BA208),0)</f>
        <v/>
      </c>
      <c r="BC208" s="147" t="n"/>
      <c r="BD208" s="385">
        <f>MAXA(F208:BA208)</f>
        <v/>
      </c>
      <c r="BE208" s="1461">
        <f>IF(BD208&lt;&gt;0,VLOOKUP(BD208,$F$10:$BA$10,MATCH(BD208,F208:BA208,0)),"")</f>
        <v/>
      </c>
      <c r="BF208" s="385">
        <f t="array" ref="BF208">MIN(IF(F208:BA208&gt;0,F208:BA208))</f>
        <v/>
      </c>
      <c r="BG208" s="1461">
        <f>IF(BF208&lt;&gt;0,VLOOKUP(BF208,$F$10:$BA$10,MATCH($BF208,$F208:$BA208,0)),"")</f>
        <v/>
      </c>
      <c r="BI208" s="1368">
        <f>HLOOKUP($BI$9,$S$10:$AI$443,1+$BL208,TRUE)</f>
        <v/>
      </c>
      <c r="BJ208" s="1369">
        <f>HLOOKUP($BJ$9,$AJ$10:$AW$443,1+$BL208,TRUE)</f>
        <v/>
      </c>
      <c r="BK208" s="151" t="n"/>
      <c r="BL208" s="408">
        <f>BL207+1</f>
        <v/>
      </c>
      <c r="BM208" s="399" t="n"/>
    </row>
    <row r="209" ht="20.25" customHeight="1" s="18" thickBot="1" thickTop="1">
      <c r="B209" s="1370" t="n"/>
      <c r="C209" s="1381" t="n"/>
      <c r="D209" s="1462" t="n"/>
      <c r="E209" s="402" t="inlineStr">
        <is>
          <t>Siwa # 1, 150</t>
        </is>
      </c>
      <c r="F209" s="383">
        <f>(IF(DASHBOARD!$J$2=F7,DASHBOARD!$V$649,IF(DASHBOARD!$J$2=0,0,F209)))</f>
        <v/>
      </c>
      <c r="G209" s="383">
        <f>(IF(DASHBOARD!$J$2=G7,DASHBOARD!$V$649,IF(DASHBOARD!$J$2=0,0,G209)))</f>
        <v/>
      </c>
      <c r="H209" s="383">
        <f>(IF(DASHBOARD!$J$2=H7,DASHBOARD!$V$649,IF(DASHBOARD!$J$2=0,0,H209)))</f>
        <v/>
      </c>
      <c r="I209" s="383">
        <f>(IF(DASHBOARD!$J$2=I7,DASHBOARD!$V$649,IF(DASHBOARD!$J$2=0,0,I209)))</f>
        <v/>
      </c>
      <c r="J209" s="383">
        <f>(IF(DASHBOARD!$J$2=J7,DASHBOARD!$V$649,IF(DASHBOARD!$J$2=0,0,J209)))</f>
        <v/>
      </c>
      <c r="K209" s="383">
        <f>(IF(DASHBOARD!$J$2=K7,DASHBOARD!$V$649,IF(DASHBOARD!$J$2=0,0,K209)))</f>
        <v/>
      </c>
      <c r="L209" s="383">
        <f>(IF(DASHBOARD!$J$2=L7,DASHBOARD!$V$649,IF(DASHBOARD!$J$2=0,0,L209)))</f>
        <v/>
      </c>
      <c r="M209" s="383">
        <f>(IF(DASHBOARD!$J$2=M7,DASHBOARD!$V$649,IF(DASHBOARD!$J$2=0,0,M209)))</f>
        <v/>
      </c>
      <c r="N209" s="383">
        <f>(IF(DASHBOARD!$J$2=N7,DASHBOARD!$V$649,IF(DASHBOARD!$J$2=0,0,N209)))</f>
        <v/>
      </c>
      <c r="O209" s="383">
        <f>(IF(DASHBOARD!$J$2=O7,DASHBOARD!$V$649,IF(DASHBOARD!$J$2=0,0,O209)))</f>
        <v/>
      </c>
      <c r="P209" s="383">
        <f>(IF(DASHBOARD!$J$2=P7,DASHBOARD!$V$649,IF(DASHBOARD!$J$2=0,0,P209)))</f>
        <v/>
      </c>
      <c r="Q209" s="383">
        <f>(IF(DASHBOARD!$J$2=Q7,DASHBOARD!$V$649,IF(DASHBOARD!$J$2=0,0,Q209)))</f>
        <v/>
      </c>
      <c r="R209" s="383">
        <f>(IF(DASHBOARD!$J$2=R7,DASHBOARD!$V$649,IF(DASHBOARD!$J$2=0,0,R209)))</f>
        <v/>
      </c>
      <c r="S209" s="383">
        <f>(IF(DASHBOARD!$J$2=S7,DASHBOARD!$V$649,IF(DASHBOARD!$J$2=0,0,S209)))</f>
        <v/>
      </c>
      <c r="T209" s="383">
        <f>(IF(DASHBOARD!$J$2=T7,DASHBOARD!$V$649,IF(DASHBOARD!$J$2=0,0,T209)))</f>
        <v/>
      </c>
      <c r="U209" s="383">
        <f>(IF(DASHBOARD!$J$2=U7,DASHBOARD!$V$649,IF(DASHBOARD!$J$2=0,0,U209)))</f>
        <v/>
      </c>
      <c r="V209" s="383">
        <f>(IF(DASHBOARD!$J$2=V7,DASHBOARD!$V$649,IF(DASHBOARD!$J$2=0,0,V209)))</f>
        <v/>
      </c>
      <c r="W209" s="383">
        <f>(IF(DASHBOARD!$J$2=W7,DASHBOARD!$V$649,IF(DASHBOARD!$J$2=0,0,W209)))</f>
        <v/>
      </c>
      <c r="X209" s="383">
        <f>(IF(DASHBOARD!$J$2=X7,DASHBOARD!$V$649,IF(DASHBOARD!$J$2=0,0,X209)))</f>
        <v/>
      </c>
      <c r="Y209" s="383">
        <f>(IF(DASHBOARD!$J$2=Y7,DASHBOARD!$V$649,IF(DASHBOARD!$J$2=0,0,Y209)))</f>
        <v/>
      </c>
      <c r="Z209" s="383">
        <f>(IF(DASHBOARD!$J$2=Z7,DASHBOARD!$V$649,IF(DASHBOARD!$J$2=0,0,Z209)))</f>
        <v/>
      </c>
      <c r="AA209" s="383">
        <f>(IF(DASHBOARD!$J$2=AA7,DASHBOARD!$V$649,IF(DASHBOARD!$J$2=0,0,AA209)))</f>
        <v/>
      </c>
      <c r="AB209" s="383">
        <f>(IF(DASHBOARD!$J$2=AB7,DASHBOARD!$V$649,IF(DASHBOARD!$J$2=0,0,AB209)))</f>
        <v/>
      </c>
      <c r="AC209" s="383">
        <f>(IF(DASHBOARD!$J$2=AC7,DASHBOARD!$V$649,IF(DASHBOARD!$J$2=0,0,AC209)))</f>
        <v/>
      </c>
      <c r="AD209" s="383">
        <f>(IF(DASHBOARD!$J$2=AD7,DASHBOARD!$V$649,IF(DASHBOARD!$J$2=0,0,AD209)))</f>
        <v/>
      </c>
      <c r="AE209" s="383">
        <f>(IF(DASHBOARD!$J$2=AE7,DASHBOARD!$V$649,IF(DASHBOARD!$J$2=0,0,AE209)))</f>
        <v/>
      </c>
      <c r="AF209" s="383">
        <f>(IF(DASHBOARD!$J$2=AF7,DASHBOARD!$V$649,IF(DASHBOARD!$J$2=0,0,AF209)))</f>
        <v/>
      </c>
      <c r="AG209" s="383">
        <f>(IF(DASHBOARD!$J$2=AG7,DASHBOARD!$V$649,IF(DASHBOARD!$J$2=0,0,AG209)))</f>
        <v/>
      </c>
      <c r="AH209" s="383">
        <f>(IF(DASHBOARD!$J$2=AH7,DASHBOARD!$V$649,IF(DASHBOARD!$J$2=0,0,AH209)))</f>
        <v/>
      </c>
      <c r="AI209" s="383">
        <f>(IF(DASHBOARD!$J$2=AI7,DASHBOARD!$V$649,IF(DASHBOARD!$J$2=0,0,AI209)))</f>
        <v/>
      </c>
      <c r="AJ209" s="383">
        <f>(IF(DASHBOARD!$J$2=AJ7,DASHBOARD!$V$649,IF(DASHBOARD!$J$2=0,0,AJ209)))</f>
        <v/>
      </c>
      <c r="AK209" s="383">
        <f>(IF(DASHBOARD!$J$2=AK7,DASHBOARD!$V$649,IF(DASHBOARD!$J$2=0,0,AK209)))</f>
        <v/>
      </c>
      <c r="AL209" s="383">
        <f>(IF(DASHBOARD!$J$2=AL7,DASHBOARD!$V$649,IF(DASHBOARD!$J$2=0,0,AL209)))</f>
        <v/>
      </c>
      <c r="AM209" s="383">
        <f>(IF(DASHBOARD!$J$2=AM7,DASHBOARD!$V$649,IF(DASHBOARD!$J$2=0,0,AM209)))</f>
        <v/>
      </c>
      <c r="AN209" s="383">
        <f>(IF(DASHBOARD!$J$2=AN7,DASHBOARD!$V$649,IF(DASHBOARD!$J$2=0,0,AN209)))</f>
        <v/>
      </c>
      <c r="AO209" s="383">
        <f>(IF(DASHBOARD!$J$2=AO7,DASHBOARD!$V$649,IF(DASHBOARD!$J$2=0,0,AO209)))</f>
        <v/>
      </c>
      <c r="AP209" s="383">
        <f>(IF(DASHBOARD!$J$2=AP7,DASHBOARD!$V$649,IF(DASHBOARD!$J$2=0,0,AP209)))</f>
        <v/>
      </c>
      <c r="AQ209" s="383">
        <f>(IF(DASHBOARD!$J$2=AQ7,DASHBOARD!$V$649,IF(DASHBOARD!$J$2=0,0,AQ209)))</f>
        <v/>
      </c>
      <c r="AR209" s="383">
        <f>(IF(DASHBOARD!$J$2=AR7,DASHBOARD!$V$649,IF(DASHBOARD!$J$2=0,0,AR209)))</f>
        <v/>
      </c>
      <c r="AS209" s="383">
        <f>(IF(DASHBOARD!$J$2=AS7,DASHBOARD!$V$649,IF(DASHBOARD!$J$2=0,0,AS209)))</f>
        <v/>
      </c>
      <c r="AT209" s="383">
        <f>(IF(DASHBOARD!$J$2=AT7,DASHBOARD!$V$649,IF(DASHBOARD!$J$2=0,0,AT209)))</f>
        <v/>
      </c>
      <c r="AU209" s="383">
        <f>(IF(DASHBOARD!$J$2=AU7,DASHBOARD!$V$649,IF(DASHBOARD!$J$2=0,0,AU209)))</f>
        <v/>
      </c>
      <c r="AV209" s="383">
        <f>(IF(DASHBOARD!$J$2=AV7,DASHBOARD!$V$649,IF(DASHBOARD!$J$2=0,0,AV209)))</f>
        <v/>
      </c>
      <c r="AW209" s="383">
        <f>(IF(DASHBOARD!$J$2=AW7,DASHBOARD!$V$649,IF(DASHBOARD!$J$2=0,0,AW209)))</f>
        <v/>
      </c>
      <c r="AX209" s="383">
        <f>(IF(DASHBOARD!$J$2=AX7,DASHBOARD!$V$649,IF(DASHBOARD!$J$2=0,0,AX209)))</f>
        <v/>
      </c>
      <c r="AY209" s="383">
        <f>(IF(DASHBOARD!$J$2=AY7,DASHBOARD!$V$649,IF(DASHBOARD!$J$2=0,0,AY209)))</f>
        <v/>
      </c>
      <c r="AZ209" s="383">
        <f>(IF(DASHBOARD!$J$2=AZ7,DASHBOARD!$V$649,IF(DASHBOARD!$J$2=0,0,AZ209)))</f>
        <v/>
      </c>
      <c r="BA209" s="383">
        <f>(IF(DASHBOARD!$J$2=BA7,DASHBOARD!$V$649,IF(DASHBOARD!$J$2=0,0,BA209)))</f>
        <v/>
      </c>
      <c r="BB209" s="384">
        <f>IF(SUM(F209:BA209)&lt;&gt;0,AVERAGEIF(F209:BA209,"&gt;0",F209:BA209),0)</f>
        <v/>
      </c>
      <c r="BC209" s="147" t="n"/>
      <c r="BD209" s="385">
        <f>MAXA(F209:BA209)</f>
        <v/>
      </c>
      <c r="BE209" s="1461">
        <f>IF(BD209&lt;&gt;0,VLOOKUP(BD209,$F$10:$BA$10,MATCH(BD209,F209:BA209,0)),"")</f>
        <v/>
      </c>
      <c r="BF209" s="385">
        <f t="array" ref="BF209">MIN(IF(F209:BA209&gt;0,F209:BA209))</f>
        <v/>
      </c>
      <c r="BG209" s="1461">
        <f>IF(BF209&lt;&gt;0,VLOOKUP(BF209,$F$10:$BA$10,MATCH($BF209,$F209:$BA209,0)),"")</f>
        <v/>
      </c>
      <c r="BI209" s="1368">
        <f>HLOOKUP($BI$9,$S$10:$AI$443,1+$BL209,TRUE)</f>
        <v/>
      </c>
      <c r="BJ209" s="1369">
        <f>HLOOKUP($BJ$9,$AJ$10:$AW$443,1+$BL209,TRUE)</f>
        <v/>
      </c>
      <c r="BK209" s="151" t="n"/>
      <c r="BL209" s="408">
        <f>BL208+1</f>
        <v/>
      </c>
      <c r="BM209" s="399" t="n"/>
    </row>
    <row r="210" ht="20.25" customHeight="1" s="18" thickBot="1" thickTop="1">
      <c r="B210" s="1370" t="n"/>
      <c r="C210" s="1381" t="n"/>
      <c r="D210" s="1463" t="n"/>
      <c r="E210" s="402" t="inlineStr">
        <is>
          <t>Siwa # 2, 150</t>
        </is>
      </c>
      <c r="F210" s="383">
        <f>(IF(DASHBOARD!$J$2=F7,DASHBOARD!$V$650,IF(DASHBOARD!$J$2=0,0,F210)))</f>
        <v/>
      </c>
      <c r="G210" s="383">
        <f>(IF(DASHBOARD!$J$2=G7,DASHBOARD!$V$650,IF(DASHBOARD!$J$2=0,0,G210)))</f>
        <v/>
      </c>
      <c r="H210" s="383">
        <f>(IF(DASHBOARD!$J$2=H7,DASHBOARD!$V$650,IF(DASHBOARD!$J$2=0,0,H210)))</f>
        <v/>
      </c>
      <c r="I210" s="383">
        <f>(IF(DASHBOARD!$J$2=I7,DASHBOARD!$V$650,IF(DASHBOARD!$J$2=0,0,I210)))</f>
        <v/>
      </c>
      <c r="J210" s="383">
        <f>(IF(DASHBOARD!$J$2=J7,DASHBOARD!$V$650,IF(DASHBOARD!$J$2=0,0,J210)))</f>
        <v/>
      </c>
      <c r="K210" s="383">
        <f>(IF(DASHBOARD!$J$2=K7,DASHBOARD!$V$650,IF(DASHBOARD!$J$2=0,0,K210)))</f>
        <v/>
      </c>
      <c r="L210" s="383">
        <f>(IF(DASHBOARD!$J$2=L7,DASHBOARD!$V$650,IF(DASHBOARD!$J$2=0,0,L210)))</f>
        <v/>
      </c>
      <c r="M210" s="383">
        <f>(IF(DASHBOARD!$J$2=M7,DASHBOARD!$V$650,IF(DASHBOARD!$J$2=0,0,M210)))</f>
        <v/>
      </c>
      <c r="N210" s="383">
        <f>(IF(DASHBOARD!$J$2=N7,DASHBOARD!$V$650,IF(DASHBOARD!$J$2=0,0,N210)))</f>
        <v/>
      </c>
      <c r="O210" s="383">
        <f>(IF(DASHBOARD!$J$2=O7,DASHBOARD!$V$650,IF(DASHBOARD!$J$2=0,0,O210)))</f>
        <v/>
      </c>
      <c r="P210" s="383">
        <f>(IF(DASHBOARD!$J$2=P7,DASHBOARD!$V$650,IF(DASHBOARD!$J$2=0,0,P210)))</f>
        <v/>
      </c>
      <c r="Q210" s="383">
        <f>(IF(DASHBOARD!$J$2=Q7,DASHBOARD!$V$650,IF(DASHBOARD!$J$2=0,0,Q210)))</f>
        <v/>
      </c>
      <c r="R210" s="383">
        <f>(IF(DASHBOARD!$J$2=R7,DASHBOARD!$V$650,IF(DASHBOARD!$J$2=0,0,R210)))</f>
        <v/>
      </c>
      <c r="S210" s="383">
        <f>(IF(DASHBOARD!$J$2=S7,DASHBOARD!$V$650,IF(DASHBOARD!$J$2=0,0,S210)))</f>
        <v/>
      </c>
      <c r="T210" s="383">
        <f>(IF(DASHBOARD!$J$2=T7,DASHBOARD!$V$650,IF(DASHBOARD!$J$2=0,0,T210)))</f>
        <v/>
      </c>
      <c r="U210" s="383">
        <f>(IF(DASHBOARD!$J$2=U7,DASHBOARD!$V$650,IF(DASHBOARD!$J$2=0,0,U210)))</f>
        <v/>
      </c>
      <c r="V210" s="383">
        <f>(IF(DASHBOARD!$J$2=V7,DASHBOARD!$V$650,IF(DASHBOARD!$J$2=0,0,V210)))</f>
        <v/>
      </c>
      <c r="W210" s="383">
        <f>(IF(DASHBOARD!$J$2=W7,DASHBOARD!$V$650,IF(DASHBOARD!$J$2=0,0,W210)))</f>
        <v/>
      </c>
      <c r="X210" s="383">
        <f>(IF(DASHBOARD!$J$2=X7,DASHBOARD!$V$650,IF(DASHBOARD!$J$2=0,0,X210)))</f>
        <v/>
      </c>
      <c r="Y210" s="383">
        <f>(IF(DASHBOARD!$J$2=Y7,DASHBOARD!$V$650,IF(DASHBOARD!$J$2=0,0,Y210)))</f>
        <v/>
      </c>
      <c r="Z210" s="383">
        <f>(IF(DASHBOARD!$J$2=Z7,DASHBOARD!$V$650,IF(DASHBOARD!$J$2=0,0,Z210)))</f>
        <v/>
      </c>
      <c r="AA210" s="383">
        <f>(IF(DASHBOARD!$J$2=AA7,DASHBOARD!$V$650,IF(DASHBOARD!$J$2=0,0,AA210)))</f>
        <v/>
      </c>
      <c r="AB210" s="383">
        <f>(IF(DASHBOARD!$J$2=AB7,DASHBOARD!$V$650,IF(DASHBOARD!$J$2=0,0,AB210)))</f>
        <v/>
      </c>
      <c r="AC210" s="383">
        <f>(IF(DASHBOARD!$J$2=AC7,DASHBOARD!$V$650,IF(DASHBOARD!$J$2=0,0,AC210)))</f>
        <v/>
      </c>
      <c r="AD210" s="383">
        <f>(IF(DASHBOARD!$J$2=AD7,DASHBOARD!$V$650,IF(DASHBOARD!$J$2=0,0,AD210)))</f>
        <v/>
      </c>
      <c r="AE210" s="383">
        <f>(IF(DASHBOARD!$J$2=AE7,DASHBOARD!$V$650,IF(DASHBOARD!$J$2=0,0,AE210)))</f>
        <v/>
      </c>
      <c r="AF210" s="383">
        <f>(IF(DASHBOARD!$J$2=AF7,DASHBOARD!$V$650,IF(DASHBOARD!$J$2=0,0,AF210)))</f>
        <v/>
      </c>
      <c r="AG210" s="383">
        <f>(IF(DASHBOARD!$J$2=AG7,DASHBOARD!$V$650,IF(DASHBOARD!$J$2=0,0,AG210)))</f>
        <v/>
      </c>
      <c r="AH210" s="383">
        <f>(IF(DASHBOARD!$J$2=AH7,DASHBOARD!$V$650,IF(DASHBOARD!$J$2=0,0,AH210)))</f>
        <v/>
      </c>
      <c r="AI210" s="383">
        <f>(IF(DASHBOARD!$J$2=AI7,DASHBOARD!$V$650,IF(DASHBOARD!$J$2=0,0,AI210)))</f>
        <v/>
      </c>
      <c r="AJ210" s="383">
        <f>(IF(DASHBOARD!$J$2=AJ7,DASHBOARD!$V$650,IF(DASHBOARD!$J$2=0,0,AJ210)))</f>
        <v/>
      </c>
      <c r="AK210" s="383">
        <f>(IF(DASHBOARD!$J$2=AK7,DASHBOARD!$V$650,IF(DASHBOARD!$J$2=0,0,AK210)))</f>
        <v/>
      </c>
      <c r="AL210" s="383">
        <f>(IF(DASHBOARD!$J$2=AL7,DASHBOARD!$V$650,IF(DASHBOARD!$J$2=0,0,AL210)))</f>
        <v/>
      </c>
      <c r="AM210" s="383">
        <f>(IF(DASHBOARD!$J$2=AM7,DASHBOARD!$V$650,IF(DASHBOARD!$J$2=0,0,AM210)))</f>
        <v/>
      </c>
      <c r="AN210" s="383">
        <f>(IF(DASHBOARD!$J$2=AN7,DASHBOARD!$V$650,IF(DASHBOARD!$J$2=0,0,AN210)))</f>
        <v/>
      </c>
      <c r="AO210" s="383">
        <f>(IF(DASHBOARD!$J$2=AO7,DASHBOARD!$V$650,IF(DASHBOARD!$J$2=0,0,AO210)))</f>
        <v/>
      </c>
      <c r="AP210" s="383">
        <f>(IF(DASHBOARD!$J$2=AP7,DASHBOARD!$V$650,IF(DASHBOARD!$J$2=0,0,AP210)))</f>
        <v/>
      </c>
      <c r="AQ210" s="383">
        <f>(IF(DASHBOARD!$J$2=AQ7,DASHBOARD!$V$650,IF(DASHBOARD!$J$2=0,0,AQ210)))</f>
        <v/>
      </c>
      <c r="AR210" s="383">
        <f>(IF(DASHBOARD!$J$2=AR7,DASHBOARD!$V$650,IF(DASHBOARD!$J$2=0,0,AR210)))</f>
        <v/>
      </c>
      <c r="AS210" s="383">
        <f>(IF(DASHBOARD!$J$2=AS7,DASHBOARD!$V$650,IF(DASHBOARD!$J$2=0,0,AS210)))</f>
        <v/>
      </c>
      <c r="AT210" s="383">
        <f>(IF(DASHBOARD!$J$2=AT7,DASHBOARD!$V$650,IF(DASHBOARD!$J$2=0,0,AT210)))</f>
        <v/>
      </c>
      <c r="AU210" s="383">
        <f>(IF(DASHBOARD!$J$2=AU7,DASHBOARD!$V$650,IF(DASHBOARD!$J$2=0,0,AU210)))</f>
        <v/>
      </c>
      <c r="AV210" s="383">
        <f>(IF(DASHBOARD!$J$2=AV7,DASHBOARD!$V$650,IF(DASHBOARD!$J$2=0,0,AV210)))</f>
        <v/>
      </c>
      <c r="AW210" s="383">
        <f>(IF(DASHBOARD!$J$2=AW7,DASHBOARD!$V$650,IF(DASHBOARD!$J$2=0,0,AW210)))</f>
        <v/>
      </c>
      <c r="AX210" s="383">
        <f>(IF(DASHBOARD!$J$2=AX7,DASHBOARD!$V$650,IF(DASHBOARD!$J$2=0,0,AX210)))</f>
        <v/>
      </c>
      <c r="AY210" s="383">
        <f>(IF(DASHBOARD!$J$2=AY7,DASHBOARD!$V$650,IF(DASHBOARD!$J$2=0,0,AY210)))</f>
        <v/>
      </c>
      <c r="AZ210" s="383">
        <f>(IF(DASHBOARD!$J$2=AZ7,DASHBOARD!$V$650,IF(DASHBOARD!$J$2=0,0,AZ210)))</f>
        <v/>
      </c>
      <c r="BA210" s="383">
        <f>(IF(DASHBOARD!$J$2=BA7,DASHBOARD!$V$650,IF(DASHBOARD!$J$2=0,0,BA210)))</f>
        <v/>
      </c>
      <c r="BB210" s="384">
        <f>IF(SUM(F210:BA210)&lt;&gt;0,AVERAGEIF(F210:BA210,"&gt;0",F210:BA210),0)</f>
        <v/>
      </c>
      <c r="BC210" s="147" t="n"/>
      <c r="BD210" s="385">
        <f>MAXA(F210:BA210)</f>
        <v/>
      </c>
      <c r="BE210" s="1461">
        <f>IF(BD210&lt;&gt;0,VLOOKUP(BD210,$F$10:$BA$10,MATCH(BD210,F210:BA210,0)),"")</f>
        <v/>
      </c>
      <c r="BF210" s="385">
        <f t="array" ref="BF210">MIN(IF(F210:BA210&gt;0,F210:BA210))</f>
        <v/>
      </c>
      <c r="BG210" s="1461">
        <f>IF(BF210&lt;&gt;0,VLOOKUP(BF210,$F$10:$BA$10,MATCH($BF210,$F210:$BA210,0)),"")</f>
        <v/>
      </c>
      <c r="BI210" s="1368">
        <f>HLOOKUP($BI$9,$S$10:$AI$443,1+$BL210,TRUE)</f>
        <v/>
      </c>
      <c r="BJ210" s="1369">
        <f>HLOOKUP($BJ$9,$AJ$10:$AW$443,1+$BL210,TRUE)</f>
        <v/>
      </c>
      <c r="BK210" s="151" t="n"/>
      <c r="BL210" s="408">
        <f>BL209+1</f>
        <v/>
      </c>
      <c r="BM210" s="399" t="n"/>
    </row>
    <row r="211" ht="20.25" customHeight="1" s="18" thickBot="1" thickTop="1">
      <c r="B211" s="1370" t="n"/>
      <c r="C211" s="1381" t="n"/>
      <c r="D211" s="328" t="n"/>
      <c r="E211" s="402" t="n"/>
      <c r="F211" s="383" t="n"/>
      <c r="G211" s="383" t="n"/>
      <c r="H211" s="383" t="n"/>
      <c r="I211" s="383" t="n"/>
      <c r="J211" s="383" t="n"/>
      <c r="K211" s="383" t="n"/>
      <c r="L211" s="383" t="n"/>
      <c r="M211" s="383" t="n"/>
      <c r="N211" s="383" t="n"/>
      <c r="O211" s="383" t="n"/>
      <c r="P211" s="383" t="n"/>
      <c r="Q211" s="383" t="n"/>
      <c r="R211" s="383" t="n"/>
      <c r="S211" s="383" t="n"/>
      <c r="T211" s="383" t="n"/>
      <c r="U211" s="383" t="n"/>
      <c r="V211" s="383" t="n"/>
      <c r="W211" s="383" t="n"/>
      <c r="X211" s="383" t="n"/>
      <c r="Y211" s="383" t="n"/>
      <c r="Z211" s="383" t="n"/>
      <c r="AA211" s="383" t="n"/>
      <c r="AB211" s="383" t="n"/>
      <c r="AC211" s="383" t="n"/>
      <c r="AD211" s="383" t="n"/>
      <c r="AE211" s="383" t="n"/>
      <c r="AF211" s="383" t="n"/>
      <c r="AG211" s="383" t="n"/>
      <c r="AH211" s="383" t="n"/>
      <c r="AI211" s="383" t="n"/>
      <c r="AJ211" s="383" t="n"/>
      <c r="AK211" s="383" t="n"/>
      <c r="AL211" s="383" t="n"/>
      <c r="AM211" s="383" t="n"/>
      <c r="AN211" s="383" t="n"/>
      <c r="AO211" s="383" t="n"/>
      <c r="AP211" s="383" t="n"/>
      <c r="AQ211" s="383" t="n"/>
      <c r="AR211" s="383" t="n"/>
      <c r="AS211" s="383" t="n"/>
      <c r="AT211" s="383" t="n"/>
      <c r="AU211" s="383" t="n"/>
      <c r="AV211" s="383" t="n"/>
      <c r="AW211" s="383" t="n"/>
      <c r="AX211" s="383" t="n"/>
      <c r="AY211" s="383" t="n"/>
      <c r="AZ211" s="383" t="n"/>
      <c r="BA211" s="383" t="n"/>
      <c r="BB211" s="384">
        <f>IF(SUM(F211:BA211)&lt;&gt;0,AVERAGEIF(F211:BA211,"&gt;0",F211:BA211),0)</f>
        <v/>
      </c>
      <c r="BC211" s="147" t="n"/>
      <c r="BD211" s="385">
        <f>MAXA(F211:BA211)</f>
        <v/>
      </c>
      <c r="BE211" s="1461">
        <f>IF(BD211&lt;&gt;0,VLOOKUP(BD211,$F$10:$BA$10,MATCH(BD211,F211:BA211,0)),"")</f>
        <v/>
      </c>
      <c r="BF211" s="385">
        <f t="array" ref="BF211">MIN(IF(F211:BA211&gt;0,F211:BA211))</f>
        <v/>
      </c>
      <c r="BG211" s="1461">
        <f>IF(BF211&lt;&gt;0,VLOOKUP(BF211,$F$10:$BA$10,MATCH($BF211,$F211:$BA211,0)),"")</f>
        <v/>
      </c>
      <c r="BI211" s="1368">
        <f>HLOOKUP($BI$9,$S$10:$AI$443,1+$BL211,TRUE)</f>
        <v/>
      </c>
      <c r="BJ211" s="1369">
        <f>HLOOKUP($BJ$9,$AJ$10:$AW$443,1+$BL211,TRUE)</f>
        <v/>
      </c>
      <c r="BK211" s="151" t="n"/>
      <c r="BL211" s="408">
        <f>BL210+1</f>
        <v/>
      </c>
      <c r="BM211" s="399" t="n"/>
    </row>
    <row r="212" ht="20.25" customHeight="1" s="18" thickBot="1" thickTop="1">
      <c r="B212" s="1370" t="n"/>
      <c r="C212" s="1381" t="n"/>
      <c r="D212" s="1469" t="inlineStr">
        <is>
          <t>ENREKANG150</t>
        </is>
      </c>
      <c r="E212" s="402" t="inlineStr">
        <is>
          <t>Sidrap 150</t>
        </is>
      </c>
      <c r="F212" s="383">
        <f>(IF(DASHBOARD!$J$2=F7,DASHBOARD!$V$626,IF(DASHBOARD!$J$2=0,0,F212)))</f>
        <v/>
      </c>
      <c r="G212" s="383">
        <f>(IF(DASHBOARD!$J$2=G7,DASHBOARD!$V$626,IF(DASHBOARD!$J$2=0,0,G212)))</f>
        <v/>
      </c>
      <c r="H212" s="383">
        <f>(IF(DASHBOARD!$J$2=H7,DASHBOARD!$V$626,IF(DASHBOARD!$J$2=0,0,H212)))</f>
        <v/>
      </c>
      <c r="I212" s="383">
        <f>(IF(DASHBOARD!$J$2=I7,DASHBOARD!$V$626,IF(DASHBOARD!$J$2=0,0,I212)))</f>
        <v/>
      </c>
      <c r="J212" s="383">
        <f>(IF(DASHBOARD!$J$2=J7,DASHBOARD!$V$626,IF(DASHBOARD!$J$2=0,0,J212)))</f>
        <v/>
      </c>
      <c r="K212" s="383">
        <f>(IF(DASHBOARD!$J$2=K7,DASHBOARD!$V$626,IF(DASHBOARD!$J$2=0,0,K212)))</f>
        <v/>
      </c>
      <c r="L212" s="383">
        <f>(IF(DASHBOARD!$J$2=L7,DASHBOARD!$V$626,IF(DASHBOARD!$J$2=0,0,L212)))</f>
        <v/>
      </c>
      <c r="M212" s="383">
        <f>(IF(DASHBOARD!$J$2=M7,DASHBOARD!$V$626,IF(DASHBOARD!$J$2=0,0,M212)))</f>
        <v/>
      </c>
      <c r="N212" s="383">
        <f>(IF(DASHBOARD!$J$2=N7,DASHBOARD!$V$626,IF(DASHBOARD!$J$2=0,0,N212)))</f>
        <v/>
      </c>
      <c r="O212" s="383">
        <f>(IF(DASHBOARD!$J$2=O7,DASHBOARD!$V$626,IF(DASHBOARD!$J$2=0,0,O212)))</f>
        <v/>
      </c>
      <c r="P212" s="383">
        <f>(IF(DASHBOARD!$J$2=P7,DASHBOARD!$V$626,IF(DASHBOARD!$J$2=0,0,P212)))</f>
        <v/>
      </c>
      <c r="Q212" s="383">
        <f>(IF(DASHBOARD!$J$2=Q7,DASHBOARD!$V$626,IF(DASHBOARD!$J$2=0,0,Q212)))</f>
        <v/>
      </c>
      <c r="R212" s="383">
        <f>(IF(DASHBOARD!$J$2=R7,DASHBOARD!$V$626,IF(DASHBOARD!$J$2=0,0,R212)))</f>
        <v/>
      </c>
      <c r="S212" s="383">
        <f>(IF(DASHBOARD!$J$2=S7,DASHBOARD!$V$626,IF(DASHBOARD!$J$2=0,0,S212)))</f>
        <v/>
      </c>
      <c r="T212" s="383">
        <f>(IF(DASHBOARD!$J$2=T7,DASHBOARD!$V$626,IF(DASHBOARD!$J$2=0,0,T212)))</f>
        <v/>
      </c>
      <c r="U212" s="383">
        <f>(IF(DASHBOARD!$J$2=U7,DASHBOARD!$V$626,IF(DASHBOARD!$J$2=0,0,U212)))</f>
        <v/>
      </c>
      <c r="V212" s="383">
        <f>(IF(DASHBOARD!$J$2=V7,DASHBOARD!$V$626,IF(DASHBOARD!$J$2=0,0,V212)))</f>
        <v/>
      </c>
      <c r="W212" s="383">
        <f>(IF(DASHBOARD!$J$2=W7,DASHBOARD!$V$626,IF(DASHBOARD!$J$2=0,0,W212)))</f>
        <v/>
      </c>
      <c r="X212" s="383">
        <f>(IF(DASHBOARD!$J$2=X7,DASHBOARD!$V$626,IF(DASHBOARD!$J$2=0,0,X212)))</f>
        <v/>
      </c>
      <c r="Y212" s="383">
        <f>(IF(DASHBOARD!$J$2=Y7,DASHBOARD!$V$626,IF(DASHBOARD!$J$2=0,0,Y212)))</f>
        <v/>
      </c>
      <c r="Z212" s="383">
        <f>(IF(DASHBOARD!$J$2=Z7,DASHBOARD!$V$626,IF(DASHBOARD!$J$2=0,0,Z212)))</f>
        <v/>
      </c>
      <c r="AA212" s="383">
        <f>(IF(DASHBOARD!$J$2=AA7,DASHBOARD!$V$626,IF(DASHBOARD!$J$2=0,0,AA212)))</f>
        <v/>
      </c>
      <c r="AB212" s="383">
        <f>(IF(DASHBOARD!$J$2=AB7,DASHBOARD!$V$626,IF(DASHBOARD!$J$2=0,0,AB212)))</f>
        <v/>
      </c>
      <c r="AC212" s="383">
        <f>(IF(DASHBOARD!$J$2=AC7,DASHBOARD!$V$626,IF(DASHBOARD!$J$2=0,0,AC212)))</f>
        <v/>
      </c>
      <c r="AD212" s="383">
        <f>(IF(DASHBOARD!$J$2=AD7,DASHBOARD!$V$626,IF(DASHBOARD!$J$2=0,0,AD212)))</f>
        <v/>
      </c>
      <c r="AE212" s="383">
        <f>(IF(DASHBOARD!$J$2=AE7,DASHBOARD!$V$626,IF(DASHBOARD!$J$2=0,0,AE212)))</f>
        <v/>
      </c>
      <c r="AF212" s="383">
        <f>(IF(DASHBOARD!$J$2=AF7,DASHBOARD!$V$626,IF(DASHBOARD!$J$2=0,0,AF212)))</f>
        <v/>
      </c>
      <c r="AG212" s="383">
        <f>(IF(DASHBOARD!$J$2=AG7,DASHBOARD!$V$626,IF(DASHBOARD!$J$2=0,0,AG212)))</f>
        <v/>
      </c>
      <c r="AH212" s="383">
        <f>(IF(DASHBOARD!$J$2=AH7,DASHBOARD!$V$626,IF(DASHBOARD!$J$2=0,0,AH212)))</f>
        <v/>
      </c>
      <c r="AI212" s="383">
        <f>(IF(DASHBOARD!$J$2=AI7,DASHBOARD!$V$626,IF(DASHBOARD!$J$2=0,0,AI212)))</f>
        <v/>
      </c>
      <c r="AJ212" s="383">
        <f>(IF(DASHBOARD!$J$2=AJ7,DASHBOARD!$V$626,IF(DASHBOARD!$J$2=0,0,AJ212)))</f>
        <v/>
      </c>
      <c r="AK212" s="383">
        <f>(IF(DASHBOARD!$J$2=AK7,DASHBOARD!$V$626,IF(DASHBOARD!$J$2=0,0,AK212)))</f>
        <v/>
      </c>
      <c r="AL212" s="383">
        <f>(IF(DASHBOARD!$J$2=AL7,DASHBOARD!$V$626,IF(DASHBOARD!$J$2=0,0,AL212)))</f>
        <v/>
      </c>
      <c r="AM212" s="383">
        <f>(IF(DASHBOARD!$J$2=AM7,DASHBOARD!$V$626,IF(DASHBOARD!$J$2=0,0,AM212)))</f>
        <v/>
      </c>
      <c r="AN212" s="383">
        <f>(IF(DASHBOARD!$J$2=AN7,DASHBOARD!$V$626,IF(DASHBOARD!$J$2=0,0,AN212)))</f>
        <v/>
      </c>
      <c r="AO212" s="383">
        <f>(IF(DASHBOARD!$J$2=AO7,DASHBOARD!$V$626,IF(DASHBOARD!$J$2=0,0,AO212)))</f>
        <v/>
      </c>
      <c r="AP212" s="383">
        <f>(IF(DASHBOARD!$J$2=AP7,DASHBOARD!$V$626,IF(DASHBOARD!$J$2=0,0,AP212)))</f>
        <v/>
      </c>
      <c r="AQ212" s="383">
        <f>(IF(DASHBOARD!$J$2=AQ7,DASHBOARD!$V$626,IF(DASHBOARD!$J$2=0,0,AQ212)))</f>
        <v/>
      </c>
      <c r="AR212" s="383">
        <f>(IF(DASHBOARD!$J$2=AR7,DASHBOARD!$V$626,IF(DASHBOARD!$J$2=0,0,AR212)))</f>
        <v/>
      </c>
      <c r="AS212" s="383">
        <f>(IF(DASHBOARD!$J$2=AS7,DASHBOARD!$V$626,IF(DASHBOARD!$J$2=0,0,AS212)))</f>
        <v/>
      </c>
      <c r="AT212" s="383">
        <f>(IF(DASHBOARD!$J$2=AT7,DASHBOARD!$V$626,IF(DASHBOARD!$J$2=0,0,AT212)))</f>
        <v/>
      </c>
      <c r="AU212" s="383">
        <f>(IF(DASHBOARD!$J$2=AU7,DASHBOARD!$V$626,IF(DASHBOARD!$J$2=0,0,AU212)))</f>
        <v/>
      </c>
      <c r="AV212" s="383">
        <f>(IF(DASHBOARD!$J$2=AV7,DASHBOARD!$V$626,IF(DASHBOARD!$J$2=0,0,AV212)))</f>
        <v/>
      </c>
      <c r="AW212" s="383">
        <f>(IF(DASHBOARD!$J$2=AW7,DASHBOARD!$V$626,IF(DASHBOARD!$J$2=0,0,AW212)))</f>
        <v/>
      </c>
      <c r="AX212" s="383">
        <f>(IF(DASHBOARD!$J$2=AX7,DASHBOARD!$V$626,IF(DASHBOARD!$J$2=0,0,AX212)))</f>
        <v/>
      </c>
      <c r="AY212" s="383">
        <f>(IF(DASHBOARD!$J$2=AY7,DASHBOARD!$V$626,IF(DASHBOARD!$J$2=0,0,AY212)))</f>
        <v/>
      </c>
      <c r="AZ212" s="383">
        <f>(IF(DASHBOARD!$J$2=AZ7,DASHBOARD!$V$626,IF(DASHBOARD!$J$2=0,0,AZ212)))</f>
        <v/>
      </c>
      <c r="BA212" s="383">
        <f>(IF(DASHBOARD!$J$2=BA7,DASHBOARD!$V$626,IF(DASHBOARD!$J$2=0,0,BA212)))</f>
        <v/>
      </c>
      <c r="BB212" s="384">
        <f>IF(SUM(F212:BA212)&lt;&gt;0,AVERAGEIF(F212:BA212,"&gt;0",F212:BA212),0)</f>
        <v/>
      </c>
      <c r="BC212" s="147" t="n"/>
      <c r="BD212" s="385">
        <f>MAXA(F212:BA212)</f>
        <v/>
      </c>
      <c r="BE212" s="1461">
        <f>IF(BD212&lt;&gt;0,VLOOKUP(BD212,$F$10:$BA$10,MATCH(BD212,F212:BA212,0)),"")</f>
        <v/>
      </c>
      <c r="BF212" s="385">
        <f t="array" ref="BF212">MIN(IF(F212:BA212&gt;0,F212:BA212))</f>
        <v/>
      </c>
      <c r="BG212" s="1461">
        <f>IF(BF212&lt;&gt;0,VLOOKUP(BF212,$F$10:$BA$10,MATCH($BF212,$F212:$BA212,0)),"")</f>
        <v/>
      </c>
      <c r="BI212" s="1368">
        <f>HLOOKUP($BI$9,$S$10:$AI$443,1+$BL212,TRUE)</f>
        <v/>
      </c>
      <c r="BJ212" s="1369">
        <f>HLOOKUP($BJ$9,$AJ$10:$AW$443,1+$BL212,TRUE)</f>
        <v/>
      </c>
      <c r="BK212" s="151" t="n"/>
      <c r="BL212" s="408">
        <f>BL211+1</f>
        <v/>
      </c>
      <c r="BM212" s="399" t="n"/>
    </row>
    <row r="213" ht="20.25" customHeight="1" s="18" thickBot="1" thickTop="1">
      <c r="B213" s="1370" t="n"/>
      <c r="C213" s="1381" t="n"/>
      <c r="D213" s="1463" t="n"/>
      <c r="E213" s="402" t="inlineStr">
        <is>
          <t>Makale 150</t>
        </is>
      </c>
      <c r="F213" s="383">
        <f>(IF(DASHBOARD!$J$2=F7,DASHBOARD!$V$627,IF(DASHBOARD!$J$2=0,0,F213)))</f>
        <v/>
      </c>
      <c r="G213" s="383">
        <f>(IF(DASHBOARD!$J$2=G7,DASHBOARD!$V$627,IF(DASHBOARD!$J$2=0,0,G213)))</f>
        <v/>
      </c>
      <c r="H213" s="383">
        <f>(IF(DASHBOARD!$J$2=H7,DASHBOARD!$V$627,IF(DASHBOARD!$J$2=0,0,H213)))</f>
        <v/>
      </c>
      <c r="I213" s="383">
        <f>(IF(DASHBOARD!$J$2=I7,DASHBOARD!$V$627,IF(DASHBOARD!$J$2=0,0,I213)))</f>
        <v/>
      </c>
      <c r="J213" s="383">
        <f>(IF(DASHBOARD!$J$2=J7,DASHBOARD!$V$627,IF(DASHBOARD!$J$2=0,0,J213)))</f>
        <v/>
      </c>
      <c r="K213" s="383">
        <f>(IF(DASHBOARD!$J$2=K7,DASHBOARD!$V$627,IF(DASHBOARD!$J$2=0,0,K213)))</f>
        <v/>
      </c>
      <c r="L213" s="383">
        <f>(IF(DASHBOARD!$J$2=L7,DASHBOARD!$V$627,IF(DASHBOARD!$J$2=0,0,L213)))</f>
        <v/>
      </c>
      <c r="M213" s="383">
        <f>(IF(DASHBOARD!$J$2=M7,DASHBOARD!$V$627,IF(DASHBOARD!$J$2=0,0,M213)))</f>
        <v/>
      </c>
      <c r="N213" s="383">
        <f>(IF(DASHBOARD!$J$2=N7,DASHBOARD!$V$627,IF(DASHBOARD!$J$2=0,0,N213)))</f>
        <v/>
      </c>
      <c r="O213" s="383">
        <f>(IF(DASHBOARD!$J$2=O7,DASHBOARD!$V$627,IF(DASHBOARD!$J$2=0,0,O213)))</f>
        <v/>
      </c>
      <c r="P213" s="383">
        <f>(IF(DASHBOARD!$J$2=P7,DASHBOARD!$V$627,IF(DASHBOARD!$J$2=0,0,P213)))</f>
        <v/>
      </c>
      <c r="Q213" s="383">
        <f>(IF(DASHBOARD!$J$2=Q7,DASHBOARD!$V$627,IF(DASHBOARD!$J$2=0,0,Q213)))</f>
        <v/>
      </c>
      <c r="R213" s="383">
        <f>(IF(DASHBOARD!$J$2=R7,DASHBOARD!$V$627,IF(DASHBOARD!$J$2=0,0,R213)))</f>
        <v/>
      </c>
      <c r="S213" s="383">
        <f>(IF(DASHBOARD!$J$2=S7,DASHBOARD!$V$627,IF(DASHBOARD!$J$2=0,0,S213)))</f>
        <v/>
      </c>
      <c r="T213" s="383">
        <f>(IF(DASHBOARD!$J$2=T7,DASHBOARD!$V$627,IF(DASHBOARD!$J$2=0,0,T213)))</f>
        <v/>
      </c>
      <c r="U213" s="383">
        <f>(IF(DASHBOARD!$J$2=U7,DASHBOARD!$V$627,IF(DASHBOARD!$J$2=0,0,U213)))</f>
        <v/>
      </c>
      <c r="V213" s="383">
        <f>(IF(DASHBOARD!$J$2=V7,DASHBOARD!$V$627,IF(DASHBOARD!$J$2=0,0,V213)))</f>
        <v/>
      </c>
      <c r="W213" s="383">
        <f>(IF(DASHBOARD!$J$2=W7,DASHBOARD!$V$627,IF(DASHBOARD!$J$2=0,0,W213)))</f>
        <v/>
      </c>
      <c r="X213" s="383">
        <f>(IF(DASHBOARD!$J$2=X7,DASHBOARD!$V$627,IF(DASHBOARD!$J$2=0,0,X213)))</f>
        <v/>
      </c>
      <c r="Y213" s="383">
        <f>(IF(DASHBOARD!$J$2=Y7,DASHBOARD!$V$627,IF(DASHBOARD!$J$2=0,0,Y213)))</f>
        <v/>
      </c>
      <c r="Z213" s="383">
        <f>(IF(DASHBOARD!$J$2=Z7,DASHBOARD!$V$627,IF(DASHBOARD!$J$2=0,0,Z213)))</f>
        <v/>
      </c>
      <c r="AA213" s="383">
        <f>(IF(DASHBOARD!$J$2=AA7,DASHBOARD!$V$627,IF(DASHBOARD!$J$2=0,0,AA213)))</f>
        <v/>
      </c>
      <c r="AB213" s="383">
        <f>(IF(DASHBOARD!$J$2=AB7,DASHBOARD!$V$627,IF(DASHBOARD!$J$2=0,0,AB213)))</f>
        <v/>
      </c>
      <c r="AC213" s="383">
        <f>(IF(DASHBOARD!$J$2=AC7,DASHBOARD!$V$627,IF(DASHBOARD!$J$2=0,0,AC213)))</f>
        <v/>
      </c>
      <c r="AD213" s="383">
        <f>(IF(DASHBOARD!$J$2=AD7,DASHBOARD!$V$627,IF(DASHBOARD!$J$2=0,0,AD213)))</f>
        <v/>
      </c>
      <c r="AE213" s="383">
        <f>(IF(DASHBOARD!$J$2=AE7,DASHBOARD!$V$627,IF(DASHBOARD!$J$2=0,0,AE213)))</f>
        <v/>
      </c>
      <c r="AF213" s="383">
        <f>(IF(DASHBOARD!$J$2=AF7,DASHBOARD!$V$627,IF(DASHBOARD!$J$2=0,0,AF213)))</f>
        <v/>
      </c>
      <c r="AG213" s="383">
        <f>(IF(DASHBOARD!$J$2=AG7,DASHBOARD!$V$627,IF(DASHBOARD!$J$2=0,0,AG213)))</f>
        <v/>
      </c>
      <c r="AH213" s="383">
        <f>(IF(DASHBOARD!$J$2=AH7,DASHBOARD!$V$627,IF(DASHBOARD!$J$2=0,0,AH213)))</f>
        <v/>
      </c>
      <c r="AI213" s="383">
        <f>(IF(DASHBOARD!$J$2=AI7,DASHBOARD!$V$627,IF(DASHBOARD!$J$2=0,0,AI213)))</f>
        <v/>
      </c>
      <c r="AJ213" s="383">
        <f>(IF(DASHBOARD!$J$2=AJ7,DASHBOARD!$V$627,IF(DASHBOARD!$J$2=0,0,AJ213)))</f>
        <v/>
      </c>
      <c r="AK213" s="383">
        <f>(IF(DASHBOARD!$J$2=AK7,DASHBOARD!$V$627,IF(DASHBOARD!$J$2=0,0,AK213)))</f>
        <v/>
      </c>
      <c r="AL213" s="383">
        <f>(IF(DASHBOARD!$J$2=AL7,DASHBOARD!$V$627,IF(DASHBOARD!$J$2=0,0,AL213)))</f>
        <v/>
      </c>
      <c r="AM213" s="383">
        <f>(IF(DASHBOARD!$J$2=AM7,DASHBOARD!$V$627,IF(DASHBOARD!$J$2=0,0,AM213)))</f>
        <v/>
      </c>
      <c r="AN213" s="383">
        <f>(IF(DASHBOARD!$J$2=AN7,DASHBOARD!$V$627,IF(DASHBOARD!$J$2=0,0,AN213)))</f>
        <v/>
      </c>
      <c r="AO213" s="383">
        <f>(IF(DASHBOARD!$J$2=AO7,DASHBOARD!$V$627,IF(DASHBOARD!$J$2=0,0,AO213)))</f>
        <v/>
      </c>
      <c r="AP213" s="383">
        <f>(IF(DASHBOARD!$J$2=AP7,DASHBOARD!$V$627,IF(DASHBOARD!$J$2=0,0,AP213)))</f>
        <v/>
      </c>
      <c r="AQ213" s="383">
        <f>(IF(DASHBOARD!$J$2=AQ7,DASHBOARD!$V$627,IF(DASHBOARD!$J$2=0,0,AQ213)))</f>
        <v/>
      </c>
      <c r="AR213" s="383">
        <f>(IF(DASHBOARD!$J$2=AR7,DASHBOARD!$V$627,IF(DASHBOARD!$J$2=0,0,AR213)))</f>
        <v/>
      </c>
      <c r="AS213" s="383">
        <f>(IF(DASHBOARD!$J$2=AS7,DASHBOARD!$V$627,IF(DASHBOARD!$J$2=0,0,AS213)))</f>
        <v/>
      </c>
      <c r="AT213" s="383">
        <f>(IF(DASHBOARD!$J$2=AT7,DASHBOARD!$V$627,IF(DASHBOARD!$J$2=0,0,AT213)))</f>
        <v/>
      </c>
      <c r="AU213" s="383">
        <f>(IF(DASHBOARD!$J$2=AU7,DASHBOARD!$V$627,IF(DASHBOARD!$J$2=0,0,AU213)))</f>
        <v/>
      </c>
      <c r="AV213" s="383">
        <f>(IF(DASHBOARD!$J$2=AV7,DASHBOARD!$V$627,IF(DASHBOARD!$J$2=0,0,AV213)))</f>
        <v/>
      </c>
      <c r="AW213" s="383">
        <f>(IF(DASHBOARD!$J$2=AW7,DASHBOARD!$V$627,IF(DASHBOARD!$J$2=0,0,AW213)))</f>
        <v/>
      </c>
      <c r="AX213" s="383">
        <f>(IF(DASHBOARD!$J$2=AX7,DASHBOARD!$V$627,IF(DASHBOARD!$J$2=0,0,AX213)))</f>
        <v/>
      </c>
      <c r="AY213" s="383">
        <f>(IF(DASHBOARD!$J$2=AY7,DASHBOARD!$V$627,IF(DASHBOARD!$J$2=0,0,AY213)))</f>
        <v/>
      </c>
      <c r="AZ213" s="383">
        <f>(IF(DASHBOARD!$J$2=AZ7,DASHBOARD!$V$627,IF(DASHBOARD!$J$2=0,0,AZ213)))</f>
        <v/>
      </c>
      <c r="BA213" s="383">
        <f>(IF(DASHBOARD!$J$2=BA7,DASHBOARD!$V$627,IF(DASHBOARD!$J$2=0,0,BA213)))</f>
        <v/>
      </c>
      <c r="BB213" s="384">
        <f>IF(SUM(F213:BA213)&lt;&gt;0,AVERAGEIF(F213:BA213,"&gt;0",F213:BA213),0)</f>
        <v/>
      </c>
      <c r="BC213" s="147" t="n"/>
      <c r="BD213" s="385">
        <f>MAXA(F213:BA213)</f>
        <v/>
      </c>
      <c r="BE213" s="1461">
        <f>IF(BD213&lt;&gt;0,VLOOKUP(BD213,$F$10:$BA$10,MATCH(BD213,F213:BA213,0)),"")</f>
        <v/>
      </c>
      <c r="BF213" s="385">
        <f t="array" ref="BF213">MIN(IF(F213:BA213&gt;0,F213:BA213))</f>
        <v/>
      </c>
      <c r="BG213" s="1461">
        <f>IF(BF213&lt;&gt;0,VLOOKUP(BF213,$F$10:$BA$10,MATCH($BF213,$F213:$BA213,0)),"")</f>
        <v/>
      </c>
      <c r="BI213" s="1368">
        <f>HLOOKUP($BI$9,$S$10:$AI$443,1+$BL213,TRUE)</f>
        <v/>
      </c>
      <c r="BJ213" s="1369">
        <f>HLOOKUP($BJ$9,$AJ$10:$AW$443,1+$BL213,TRUE)</f>
        <v/>
      </c>
      <c r="BK213" s="151" t="n"/>
      <c r="BL213" s="408">
        <f>BL212+1</f>
        <v/>
      </c>
      <c r="BM213" s="399" t="n"/>
    </row>
    <row r="214" ht="20.25" customHeight="1" s="18" thickBot="1" thickTop="1">
      <c r="B214" s="1370" t="n"/>
      <c r="C214" s="1381" t="n"/>
      <c r="D214" s="328" t="n"/>
      <c r="E214" s="402" t="n"/>
      <c r="F214" s="383" t="n"/>
      <c r="G214" s="383" t="n"/>
      <c r="H214" s="383" t="n"/>
      <c r="I214" s="383" t="n"/>
      <c r="J214" s="383" t="n"/>
      <c r="K214" s="383" t="n"/>
      <c r="L214" s="383" t="n"/>
      <c r="M214" s="383" t="n"/>
      <c r="N214" s="383" t="n"/>
      <c r="O214" s="383" t="n"/>
      <c r="P214" s="383" t="n"/>
      <c r="Q214" s="383" t="n"/>
      <c r="R214" s="383" t="n"/>
      <c r="S214" s="383" t="n"/>
      <c r="T214" s="383" t="n"/>
      <c r="U214" s="383" t="n"/>
      <c r="V214" s="383" t="n"/>
      <c r="W214" s="383" t="n"/>
      <c r="X214" s="383" t="n"/>
      <c r="Y214" s="383" t="n"/>
      <c r="Z214" s="383" t="n"/>
      <c r="AA214" s="383" t="n"/>
      <c r="AB214" s="383" t="n"/>
      <c r="AC214" s="383" t="n"/>
      <c r="AD214" s="383" t="n"/>
      <c r="AE214" s="383" t="n"/>
      <c r="AF214" s="383" t="n"/>
      <c r="AG214" s="383" t="n"/>
      <c r="AH214" s="383" t="n"/>
      <c r="AI214" s="383" t="n"/>
      <c r="AJ214" s="383" t="n"/>
      <c r="AK214" s="383" t="n"/>
      <c r="AL214" s="383" t="n"/>
      <c r="AM214" s="383" t="n"/>
      <c r="AN214" s="383" t="n"/>
      <c r="AO214" s="383" t="n"/>
      <c r="AP214" s="383" t="n"/>
      <c r="AQ214" s="383" t="n"/>
      <c r="AR214" s="383" t="n"/>
      <c r="AS214" s="383" t="n"/>
      <c r="AT214" s="383" t="n"/>
      <c r="AU214" s="383" t="n"/>
      <c r="AV214" s="383" t="n"/>
      <c r="AW214" s="383" t="n"/>
      <c r="AX214" s="383" t="n"/>
      <c r="AY214" s="383" t="n"/>
      <c r="AZ214" s="383" t="n"/>
      <c r="BA214" s="383" t="n"/>
      <c r="BB214" s="384">
        <f>IF(SUM(F214:BA214)&lt;&gt;0,AVERAGEIF(F214:BA214,"&gt;0",F214:BA214),0)</f>
        <v/>
      </c>
      <c r="BC214" s="147" t="n"/>
      <c r="BD214" s="385">
        <f>MAXA(F214:BA214)</f>
        <v/>
      </c>
      <c r="BE214" s="1461">
        <f>IF(BD214&lt;&gt;0,VLOOKUP(BD214,$F$10:$BA$10,MATCH(BD214,F214:BA214,0)),"")</f>
        <v/>
      </c>
      <c r="BF214" s="385">
        <f t="array" ref="BF214">MIN(IF(F214:BA214&gt;0,F214:BA214))</f>
        <v/>
      </c>
      <c r="BG214" s="1461">
        <f>IF(BF214&lt;&gt;0,VLOOKUP(BF214,$F$10:$BA$10,MATCH($BF214,$F214:$BA214,0)),"")</f>
        <v/>
      </c>
      <c r="BI214" s="1368">
        <f>HLOOKUP($BI$9,$S$10:$AI$443,1+$BL214,TRUE)</f>
        <v/>
      </c>
      <c r="BJ214" s="1369">
        <f>HLOOKUP($BJ$9,$AJ$10:$AW$443,1+$BL214,TRUE)</f>
        <v/>
      </c>
      <c r="BK214" s="151" t="n"/>
      <c r="BL214" s="408">
        <f>BL213+1</f>
        <v/>
      </c>
      <c r="BM214" s="399" t="n"/>
    </row>
    <row r="215" ht="20.25" customHeight="1" s="18" thickBot="1" thickTop="1">
      <c r="B215" s="1370" t="n"/>
      <c r="C215" s="1381" t="n"/>
      <c r="D215" s="1469" t="inlineStr">
        <is>
          <t>MAKALE 150</t>
        </is>
      </c>
      <c r="E215" s="402" t="inlineStr">
        <is>
          <t>Palopo # 1, 150</t>
        </is>
      </c>
      <c r="F215" s="383">
        <f>(IF(DASHBOARD!$J$2=F7,DASHBOARD!$V$633,IF(DASHBOARD!$J$2=0,0,F215)))</f>
        <v/>
      </c>
      <c r="G215" s="383">
        <f>(IF(DASHBOARD!$J$2=G7,DASHBOARD!$V$633,IF(DASHBOARD!$J$2=0,0,G215)))</f>
        <v/>
      </c>
      <c r="H215" s="383">
        <f>(IF(DASHBOARD!$J$2=H7,DASHBOARD!$V$633,IF(DASHBOARD!$J$2=0,0,H215)))</f>
        <v/>
      </c>
      <c r="I215" s="383">
        <f>(IF(DASHBOARD!$J$2=I7,DASHBOARD!$V$633,IF(DASHBOARD!$J$2=0,0,I215)))</f>
        <v/>
      </c>
      <c r="J215" s="383">
        <f>(IF(DASHBOARD!$J$2=J7,DASHBOARD!$V$633,IF(DASHBOARD!$J$2=0,0,J215)))</f>
        <v/>
      </c>
      <c r="K215" s="383">
        <f>(IF(DASHBOARD!$J$2=K7,DASHBOARD!$V$633,IF(DASHBOARD!$J$2=0,0,K215)))</f>
        <v/>
      </c>
      <c r="L215" s="383">
        <f>(IF(DASHBOARD!$J$2=L7,DASHBOARD!$V$633,IF(DASHBOARD!$J$2=0,0,L215)))</f>
        <v/>
      </c>
      <c r="M215" s="383">
        <f>(IF(DASHBOARD!$J$2=M7,DASHBOARD!$V$633,IF(DASHBOARD!$J$2=0,0,M215)))</f>
        <v/>
      </c>
      <c r="N215" s="383">
        <f>(IF(DASHBOARD!$J$2=N7,DASHBOARD!$V$633,IF(DASHBOARD!$J$2=0,0,N215)))</f>
        <v/>
      </c>
      <c r="O215" s="383">
        <f>(IF(DASHBOARD!$J$2=O7,DASHBOARD!$V$633,IF(DASHBOARD!$J$2=0,0,O215)))</f>
        <v/>
      </c>
      <c r="P215" s="383">
        <f>(IF(DASHBOARD!$J$2=P7,DASHBOARD!$V$633,IF(DASHBOARD!$J$2=0,0,P215)))</f>
        <v/>
      </c>
      <c r="Q215" s="383">
        <f>(IF(DASHBOARD!$J$2=Q7,DASHBOARD!$V$633,IF(DASHBOARD!$J$2=0,0,Q215)))</f>
        <v/>
      </c>
      <c r="R215" s="383">
        <f>(IF(DASHBOARD!$J$2=R7,DASHBOARD!$V$633,IF(DASHBOARD!$J$2=0,0,R215)))</f>
        <v/>
      </c>
      <c r="S215" s="383">
        <f>(IF(DASHBOARD!$J$2=S7,DASHBOARD!$V$633,IF(DASHBOARD!$J$2=0,0,S215)))</f>
        <v/>
      </c>
      <c r="T215" s="383">
        <f>(IF(DASHBOARD!$J$2=T7,DASHBOARD!$V$633,IF(DASHBOARD!$J$2=0,0,T215)))</f>
        <v/>
      </c>
      <c r="U215" s="383">
        <f>(IF(DASHBOARD!$J$2=U7,DASHBOARD!$V$633,IF(DASHBOARD!$J$2=0,0,U215)))</f>
        <v/>
      </c>
      <c r="V215" s="383">
        <f>(IF(DASHBOARD!$J$2=V7,DASHBOARD!$V$633,IF(DASHBOARD!$J$2=0,0,V215)))</f>
        <v/>
      </c>
      <c r="W215" s="383">
        <f>(IF(DASHBOARD!$J$2=W7,DASHBOARD!$V$633,IF(DASHBOARD!$J$2=0,0,W215)))</f>
        <v/>
      </c>
      <c r="X215" s="383">
        <f>(IF(DASHBOARD!$J$2=X7,DASHBOARD!$V$633,IF(DASHBOARD!$J$2=0,0,X215)))</f>
        <v/>
      </c>
      <c r="Y215" s="383">
        <f>(IF(DASHBOARD!$J$2=Y7,DASHBOARD!$V$633,IF(DASHBOARD!$J$2=0,0,Y215)))</f>
        <v/>
      </c>
      <c r="Z215" s="383">
        <f>(IF(DASHBOARD!$J$2=Z7,DASHBOARD!$V$633,IF(DASHBOARD!$J$2=0,0,Z215)))</f>
        <v/>
      </c>
      <c r="AA215" s="383">
        <f>(IF(DASHBOARD!$J$2=AA7,DASHBOARD!$V$633,IF(DASHBOARD!$J$2=0,0,AA215)))</f>
        <v/>
      </c>
      <c r="AB215" s="383">
        <f>(IF(DASHBOARD!$J$2=AB7,DASHBOARD!$V$633,IF(DASHBOARD!$J$2=0,0,AB215)))</f>
        <v/>
      </c>
      <c r="AC215" s="383">
        <f>(IF(DASHBOARD!$J$2=AC7,DASHBOARD!$V$633,IF(DASHBOARD!$J$2=0,0,AC215)))</f>
        <v/>
      </c>
      <c r="AD215" s="383">
        <f>(IF(DASHBOARD!$J$2=AD7,DASHBOARD!$V$633,IF(DASHBOARD!$J$2=0,0,AD215)))</f>
        <v/>
      </c>
      <c r="AE215" s="383">
        <f>(IF(DASHBOARD!$J$2=AE7,DASHBOARD!$V$633,IF(DASHBOARD!$J$2=0,0,AE215)))</f>
        <v/>
      </c>
      <c r="AF215" s="383">
        <f>(IF(DASHBOARD!$J$2=AF7,DASHBOARD!$V$633,IF(DASHBOARD!$J$2=0,0,AF215)))</f>
        <v/>
      </c>
      <c r="AG215" s="383">
        <f>(IF(DASHBOARD!$J$2=AG7,DASHBOARD!$V$633,IF(DASHBOARD!$J$2=0,0,AG215)))</f>
        <v/>
      </c>
      <c r="AH215" s="383">
        <f>(IF(DASHBOARD!$J$2=AH7,DASHBOARD!$V$633,IF(DASHBOARD!$J$2=0,0,AH215)))</f>
        <v/>
      </c>
      <c r="AI215" s="383">
        <f>(IF(DASHBOARD!$J$2=AI7,DASHBOARD!$V$633,IF(DASHBOARD!$J$2=0,0,AI215)))</f>
        <v/>
      </c>
      <c r="AJ215" s="383">
        <f>(IF(DASHBOARD!$J$2=AJ7,DASHBOARD!$V$633,IF(DASHBOARD!$J$2=0,0,AJ215)))</f>
        <v/>
      </c>
      <c r="AK215" s="383">
        <f>(IF(DASHBOARD!$J$2=AK7,DASHBOARD!$V$633,IF(DASHBOARD!$J$2=0,0,AK215)))</f>
        <v/>
      </c>
      <c r="AL215" s="383">
        <f>(IF(DASHBOARD!$J$2=AL7,DASHBOARD!$V$633,IF(DASHBOARD!$J$2=0,0,AL215)))</f>
        <v/>
      </c>
      <c r="AM215" s="383">
        <f>(IF(DASHBOARD!$J$2=AM7,DASHBOARD!$V$633,IF(DASHBOARD!$J$2=0,0,AM215)))</f>
        <v/>
      </c>
      <c r="AN215" s="383">
        <f>(IF(DASHBOARD!$J$2=AN7,DASHBOARD!$V$633,IF(DASHBOARD!$J$2=0,0,AN215)))</f>
        <v/>
      </c>
      <c r="AO215" s="383">
        <f>(IF(DASHBOARD!$J$2=AO7,DASHBOARD!$V$633,IF(DASHBOARD!$J$2=0,0,AO215)))</f>
        <v/>
      </c>
      <c r="AP215" s="383">
        <f>(IF(DASHBOARD!$J$2=AP7,DASHBOARD!$V$633,IF(DASHBOARD!$J$2=0,0,AP215)))</f>
        <v/>
      </c>
      <c r="AQ215" s="383">
        <f>(IF(DASHBOARD!$J$2=AQ7,DASHBOARD!$V$633,IF(DASHBOARD!$J$2=0,0,AQ215)))</f>
        <v/>
      </c>
      <c r="AR215" s="383">
        <f>(IF(DASHBOARD!$J$2=AR7,DASHBOARD!$V$633,IF(DASHBOARD!$J$2=0,0,AR215)))</f>
        <v/>
      </c>
      <c r="AS215" s="383">
        <f>(IF(DASHBOARD!$J$2=AS7,DASHBOARD!$V$633,IF(DASHBOARD!$J$2=0,0,AS215)))</f>
        <v/>
      </c>
      <c r="AT215" s="383">
        <f>(IF(DASHBOARD!$J$2=AT7,DASHBOARD!$V$633,IF(DASHBOARD!$J$2=0,0,AT215)))</f>
        <v/>
      </c>
      <c r="AU215" s="383">
        <f>(IF(DASHBOARD!$J$2=AU7,DASHBOARD!$V$633,IF(DASHBOARD!$J$2=0,0,AU215)))</f>
        <v/>
      </c>
      <c r="AV215" s="383">
        <f>(IF(DASHBOARD!$J$2=AV7,DASHBOARD!$V$633,IF(DASHBOARD!$J$2=0,0,AV215)))</f>
        <v/>
      </c>
      <c r="AW215" s="383">
        <f>(IF(DASHBOARD!$J$2=AW7,DASHBOARD!$V$633,IF(DASHBOARD!$J$2=0,0,AW215)))</f>
        <v/>
      </c>
      <c r="AX215" s="383">
        <f>(IF(DASHBOARD!$J$2=AX7,DASHBOARD!$V$633,IF(DASHBOARD!$J$2=0,0,AX215)))</f>
        <v/>
      </c>
      <c r="AY215" s="383">
        <f>(IF(DASHBOARD!$J$2=AY7,DASHBOARD!$V$633,IF(DASHBOARD!$J$2=0,0,AY215)))</f>
        <v/>
      </c>
      <c r="AZ215" s="383">
        <f>(IF(DASHBOARD!$J$2=AZ7,DASHBOARD!$V$633,IF(DASHBOARD!$J$2=0,0,AZ215)))</f>
        <v/>
      </c>
      <c r="BA215" s="383">
        <f>(IF(DASHBOARD!$J$2=BA7,DASHBOARD!$V$633,IF(DASHBOARD!$J$2=0,0,BA215)))</f>
        <v/>
      </c>
      <c r="BB215" s="384">
        <f>IF(SUM(F215:BA215)&lt;&gt;0,AVERAGEIF(F215:BA215,"&gt;0",F215:BA215),0)</f>
        <v/>
      </c>
      <c r="BC215" s="147" t="n"/>
      <c r="BD215" s="385">
        <f>MAXA(F215:BA215)</f>
        <v/>
      </c>
      <c r="BE215" s="1461">
        <f>IF(BD215&lt;&gt;0,VLOOKUP(BD215,$F$10:$BA$10,MATCH(BD215,F215:BA215,0)),"")</f>
        <v/>
      </c>
      <c r="BF215" s="385">
        <f t="array" ref="BF215">MIN(IF(F215:BA215&gt;0,F215:BA215))</f>
        <v/>
      </c>
      <c r="BG215" s="1461">
        <f>IF(BF215&lt;&gt;0,VLOOKUP(BF215,$F$10:$BA$10,MATCH($BF215,$F215:$BA215,0)),"")</f>
        <v/>
      </c>
      <c r="BI215" s="1368">
        <f>HLOOKUP($BI$9,$S$10:$AI$443,1+$BL215,TRUE)</f>
        <v/>
      </c>
      <c r="BJ215" s="1369">
        <f>HLOOKUP($BJ$9,$AJ$10:$AW$443,1+$BL215,TRUE)</f>
        <v/>
      </c>
      <c r="BK215" s="151" t="n"/>
      <c r="BL215" s="408">
        <f>BL214+1</f>
        <v/>
      </c>
      <c r="BM215" s="399" t="n"/>
    </row>
    <row r="216" ht="20.25" customHeight="1" s="18" thickBot="1" thickTop="1">
      <c r="B216" s="1370" t="n"/>
      <c r="C216" s="1381" t="n"/>
      <c r="D216" s="1462" t="n"/>
      <c r="E216" s="402" t="inlineStr">
        <is>
          <t>Palopo # 2, 150</t>
        </is>
      </c>
      <c r="F216" s="383">
        <f>(IF(DASHBOARD!$J$2=F7,DASHBOARD!$V$634,IF(DASHBOARD!$J$2=0,0,F216)))</f>
        <v/>
      </c>
      <c r="G216" s="383">
        <f>(IF(DASHBOARD!$J$2=G7,DASHBOARD!$V$634,IF(DASHBOARD!$J$2=0,0,G216)))</f>
        <v/>
      </c>
      <c r="H216" s="383">
        <f>(IF(DASHBOARD!$J$2=H7,DASHBOARD!$V$634,IF(DASHBOARD!$J$2=0,0,H216)))</f>
        <v/>
      </c>
      <c r="I216" s="383">
        <f>(IF(DASHBOARD!$J$2=I7,DASHBOARD!$V$634,IF(DASHBOARD!$J$2=0,0,I216)))</f>
        <v/>
      </c>
      <c r="J216" s="383">
        <f>(IF(DASHBOARD!$J$2=J7,DASHBOARD!$V$634,IF(DASHBOARD!$J$2=0,0,J216)))</f>
        <v/>
      </c>
      <c r="K216" s="383">
        <f>(IF(DASHBOARD!$J$2=K7,DASHBOARD!$V$634,IF(DASHBOARD!$J$2=0,0,K216)))</f>
        <v/>
      </c>
      <c r="L216" s="383">
        <f>(IF(DASHBOARD!$J$2=L7,DASHBOARD!$V$634,IF(DASHBOARD!$J$2=0,0,L216)))</f>
        <v/>
      </c>
      <c r="M216" s="383">
        <f>(IF(DASHBOARD!$J$2=M7,DASHBOARD!$V$634,IF(DASHBOARD!$J$2=0,0,M216)))</f>
        <v/>
      </c>
      <c r="N216" s="383">
        <f>(IF(DASHBOARD!$J$2=N7,DASHBOARD!$V$634,IF(DASHBOARD!$J$2=0,0,N216)))</f>
        <v/>
      </c>
      <c r="O216" s="383">
        <f>(IF(DASHBOARD!$J$2=O7,DASHBOARD!$V$634,IF(DASHBOARD!$J$2=0,0,O216)))</f>
        <v/>
      </c>
      <c r="P216" s="383">
        <f>(IF(DASHBOARD!$J$2=P7,DASHBOARD!$V$634,IF(DASHBOARD!$J$2=0,0,P216)))</f>
        <v/>
      </c>
      <c r="Q216" s="383">
        <f>(IF(DASHBOARD!$J$2=Q7,DASHBOARD!$V$634,IF(DASHBOARD!$J$2=0,0,Q216)))</f>
        <v/>
      </c>
      <c r="R216" s="383">
        <f>(IF(DASHBOARD!$J$2=R7,DASHBOARD!$V$634,IF(DASHBOARD!$J$2=0,0,R216)))</f>
        <v/>
      </c>
      <c r="S216" s="383">
        <f>(IF(DASHBOARD!$J$2=S7,DASHBOARD!$V$634,IF(DASHBOARD!$J$2=0,0,S216)))</f>
        <v/>
      </c>
      <c r="T216" s="383">
        <f>(IF(DASHBOARD!$J$2=T7,DASHBOARD!$V$634,IF(DASHBOARD!$J$2=0,0,T216)))</f>
        <v/>
      </c>
      <c r="U216" s="383">
        <f>(IF(DASHBOARD!$J$2=U7,DASHBOARD!$V$634,IF(DASHBOARD!$J$2=0,0,U216)))</f>
        <v/>
      </c>
      <c r="V216" s="383">
        <f>(IF(DASHBOARD!$J$2=V7,DASHBOARD!$V$634,IF(DASHBOARD!$J$2=0,0,V216)))</f>
        <v/>
      </c>
      <c r="W216" s="383">
        <f>(IF(DASHBOARD!$J$2=W7,DASHBOARD!$V$634,IF(DASHBOARD!$J$2=0,0,W216)))</f>
        <v/>
      </c>
      <c r="X216" s="383">
        <f>(IF(DASHBOARD!$J$2=X7,DASHBOARD!$V$634,IF(DASHBOARD!$J$2=0,0,X216)))</f>
        <v/>
      </c>
      <c r="Y216" s="383">
        <f>(IF(DASHBOARD!$J$2=Y7,DASHBOARD!$V$634,IF(DASHBOARD!$J$2=0,0,Y216)))</f>
        <v/>
      </c>
      <c r="Z216" s="383">
        <f>(IF(DASHBOARD!$J$2=Z7,DASHBOARD!$V$634,IF(DASHBOARD!$J$2=0,0,Z216)))</f>
        <v/>
      </c>
      <c r="AA216" s="383">
        <f>(IF(DASHBOARD!$J$2=AA7,DASHBOARD!$V$634,IF(DASHBOARD!$J$2=0,0,AA216)))</f>
        <v/>
      </c>
      <c r="AB216" s="383">
        <f>(IF(DASHBOARD!$J$2=AB7,DASHBOARD!$V$634,IF(DASHBOARD!$J$2=0,0,AB216)))</f>
        <v/>
      </c>
      <c r="AC216" s="383">
        <f>(IF(DASHBOARD!$J$2=AC7,DASHBOARD!$V$634,IF(DASHBOARD!$J$2=0,0,AC216)))</f>
        <v/>
      </c>
      <c r="AD216" s="383">
        <f>(IF(DASHBOARD!$J$2=AD7,DASHBOARD!$V$634,IF(DASHBOARD!$J$2=0,0,AD216)))</f>
        <v/>
      </c>
      <c r="AE216" s="383">
        <f>(IF(DASHBOARD!$J$2=AE7,DASHBOARD!$V$634,IF(DASHBOARD!$J$2=0,0,AE216)))</f>
        <v/>
      </c>
      <c r="AF216" s="383">
        <f>(IF(DASHBOARD!$J$2=AF7,DASHBOARD!$V$634,IF(DASHBOARD!$J$2=0,0,AF216)))</f>
        <v/>
      </c>
      <c r="AG216" s="383">
        <f>(IF(DASHBOARD!$J$2=AG7,DASHBOARD!$V$634,IF(DASHBOARD!$J$2=0,0,AG216)))</f>
        <v/>
      </c>
      <c r="AH216" s="383">
        <f>(IF(DASHBOARD!$J$2=AH7,DASHBOARD!$V$634,IF(DASHBOARD!$J$2=0,0,AH216)))</f>
        <v/>
      </c>
      <c r="AI216" s="383">
        <f>(IF(DASHBOARD!$J$2=AI7,DASHBOARD!$V$634,IF(DASHBOARD!$J$2=0,0,AI216)))</f>
        <v/>
      </c>
      <c r="AJ216" s="383">
        <f>(IF(DASHBOARD!$J$2=AJ7,DASHBOARD!$V$634,IF(DASHBOARD!$J$2=0,0,AJ216)))</f>
        <v/>
      </c>
      <c r="AK216" s="383">
        <f>(IF(DASHBOARD!$J$2=AK7,DASHBOARD!$V$634,IF(DASHBOARD!$J$2=0,0,AK216)))</f>
        <v/>
      </c>
      <c r="AL216" s="383">
        <f>(IF(DASHBOARD!$J$2=AL7,DASHBOARD!$V$634,IF(DASHBOARD!$J$2=0,0,AL216)))</f>
        <v/>
      </c>
      <c r="AM216" s="383">
        <f>(IF(DASHBOARD!$J$2=AM7,DASHBOARD!$V$634,IF(DASHBOARD!$J$2=0,0,AM216)))</f>
        <v/>
      </c>
      <c r="AN216" s="383">
        <f>(IF(DASHBOARD!$J$2=AN7,DASHBOARD!$V$634,IF(DASHBOARD!$J$2=0,0,AN216)))</f>
        <v/>
      </c>
      <c r="AO216" s="383">
        <f>(IF(DASHBOARD!$J$2=AO7,DASHBOARD!$V$634,IF(DASHBOARD!$J$2=0,0,AO216)))</f>
        <v/>
      </c>
      <c r="AP216" s="383">
        <f>(IF(DASHBOARD!$J$2=AP7,DASHBOARD!$V$634,IF(DASHBOARD!$J$2=0,0,AP216)))</f>
        <v/>
      </c>
      <c r="AQ216" s="383">
        <f>(IF(DASHBOARD!$J$2=AQ7,DASHBOARD!$V$634,IF(DASHBOARD!$J$2=0,0,AQ216)))</f>
        <v/>
      </c>
      <c r="AR216" s="383">
        <f>(IF(DASHBOARD!$J$2=AR7,DASHBOARD!$V$634,IF(DASHBOARD!$J$2=0,0,AR216)))</f>
        <v/>
      </c>
      <c r="AS216" s="383">
        <f>(IF(DASHBOARD!$J$2=AS7,DASHBOARD!$V$634,IF(DASHBOARD!$J$2=0,0,AS216)))</f>
        <v/>
      </c>
      <c r="AT216" s="383">
        <f>(IF(DASHBOARD!$J$2=AT7,DASHBOARD!$V$634,IF(DASHBOARD!$J$2=0,0,AT216)))</f>
        <v/>
      </c>
      <c r="AU216" s="383">
        <f>(IF(DASHBOARD!$J$2=AU7,DASHBOARD!$V$634,IF(DASHBOARD!$J$2=0,0,AU216)))</f>
        <v/>
      </c>
      <c r="AV216" s="383">
        <f>(IF(DASHBOARD!$J$2=AV7,DASHBOARD!$V$634,IF(DASHBOARD!$J$2=0,0,AV216)))</f>
        <v/>
      </c>
      <c r="AW216" s="383">
        <f>(IF(DASHBOARD!$J$2=AW7,DASHBOARD!$V$634,IF(DASHBOARD!$J$2=0,0,AW216)))</f>
        <v/>
      </c>
      <c r="AX216" s="383">
        <f>(IF(DASHBOARD!$J$2=AX7,DASHBOARD!$V$634,IF(DASHBOARD!$J$2=0,0,AX216)))</f>
        <v/>
      </c>
      <c r="AY216" s="383">
        <f>(IF(DASHBOARD!$J$2=AY7,DASHBOARD!$V$634,IF(DASHBOARD!$J$2=0,0,AY216)))</f>
        <v/>
      </c>
      <c r="AZ216" s="383">
        <f>(IF(DASHBOARD!$J$2=AZ7,DASHBOARD!$V$634,IF(DASHBOARD!$J$2=0,0,AZ216)))</f>
        <v/>
      </c>
      <c r="BA216" s="383">
        <f>(IF(DASHBOARD!$J$2=BA7,DASHBOARD!$V$634,IF(DASHBOARD!$J$2=0,0,BA216)))</f>
        <v/>
      </c>
      <c r="BB216" s="384">
        <f>IF(SUM(F216:BA216)&lt;&gt;0,AVERAGEIF(F216:BA216,"&gt;0",F216:BA216),0)</f>
        <v/>
      </c>
      <c r="BC216" s="147" t="n"/>
      <c r="BD216" s="385">
        <f>MAXA(F216:BA216)</f>
        <v/>
      </c>
      <c r="BE216" s="1461">
        <f>IF(BD216&lt;&gt;0,VLOOKUP(BD216,$F$10:$BA$10,MATCH(BD216,F216:BA216,0)),"")</f>
        <v/>
      </c>
      <c r="BF216" s="385">
        <f t="array" ref="BF216">MIN(IF(F216:BA216&gt;0,F216:BA216))</f>
        <v/>
      </c>
      <c r="BG216" s="1461">
        <f>IF(BF216&lt;&gt;0,VLOOKUP(BF216,$F$10:$BA$10,MATCH($BF216,$F216:$BA216,0)),"")</f>
        <v/>
      </c>
      <c r="BI216" s="1368">
        <f>HLOOKUP($BI$9,$S$10:$AI$443,1+$BL216,TRUE)</f>
        <v/>
      </c>
      <c r="BJ216" s="1369">
        <f>HLOOKUP($BJ$9,$AJ$10:$AW$443,1+$BL216,TRUE)</f>
        <v/>
      </c>
      <c r="BK216" s="151" t="n"/>
      <c r="BL216" s="408">
        <f>BL215+1</f>
        <v/>
      </c>
      <c r="BM216" s="399" t="n"/>
    </row>
    <row r="217" ht="20.25" customHeight="1" s="18" thickBot="1" thickTop="1">
      <c r="B217" s="1370" t="n"/>
      <c r="C217" s="1381" t="n"/>
      <c r="D217" s="1462" t="n"/>
      <c r="E217" s="402" t="inlineStr">
        <is>
          <t>Sidrap 150</t>
        </is>
      </c>
      <c r="F217" s="383">
        <f>(IF(DASHBOARD!$J$2=F7,DASHBOARD!$V$638,IF(DASHBOARD!$J$2=0,0,F217)))</f>
        <v/>
      </c>
      <c r="G217" s="383">
        <f>(IF(DASHBOARD!$J$2=G7,DASHBOARD!$V$638,IF(DASHBOARD!$J$2=0,0,G217)))</f>
        <v/>
      </c>
      <c r="H217" s="383">
        <f>(IF(DASHBOARD!$J$2=H7,DASHBOARD!$V$638,IF(DASHBOARD!$J$2=0,0,H217)))</f>
        <v/>
      </c>
      <c r="I217" s="383">
        <f>(IF(DASHBOARD!$J$2=I7,DASHBOARD!$V$638,IF(DASHBOARD!$J$2=0,0,I217)))</f>
        <v/>
      </c>
      <c r="J217" s="383">
        <f>(IF(DASHBOARD!$J$2=J7,DASHBOARD!$V$638,IF(DASHBOARD!$J$2=0,0,J217)))</f>
        <v/>
      </c>
      <c r="K217" s="383">
        <f>(IF(DASHBOARD!$J$2=K7,DASHBOARD!$V$638,IF(DASHBOARD!$J$2=0,0,K217)))</f>
        <v/>
      </c>
      <c r="L217" s="383">
        <f>(IF(DASHBOARD!$J$2=L7,DASHBOARD!$V$638,IF(DASHBOARD!$J$2=0,0,L217)))</f>
        <v/>
      </c>
      <c r="M217" s="383">
        <f>(IF(DASHBOARD!$J$2=M7,DASHBOARD!$V$638,IF(DASHBOARD!$J$2=0,0,M217)))</f>
        <v/>
      </c>
      <c r="N217" s="383">
        <f>(IF(DASHBOARD!$J$2=N7,DASHBOARD!$V$638,IF(DASHBOARD!$J$2=0,0,N217)))</f>
        <v/>
      </c>
      <c r="O217" s="383">
        <f>(IF(DASHBOARD!$J$2=O7,DASHBOARD!$V$638,IF(DASHBOARD!$J$2=0,0,O217)))</f>
        <v/>
      </c>
      <c r="P217" s="383">
        <f>(IF(DASHBOARD!$J$2=P7,DASHBOARD!$V$638,IF(DASHBOARD!$J$2=0,0,P217)))</f>
        <v/>
      </c>
      <c r="Q217" s="383">
        <f>(IF(DASHBOARD!$J$2=Q7,DASHBOARD!$V$638,IF(DASHBOARD!$J$2=0,0,Q217)))</f>
        <v/>
      </c>
      <c r="R217" s="383">
        <f>(IF(DASHBOARD!$J$2=R7,DASHBOARD!$V$638,IF(DASHBOARD!$J$2=0,0,R217)))</f>
        <v/>
      </c>
      <c r="S217" s="383">
        <f>(IF(DASHBOARD!$J$2=S7,DASHBOARD!$V$638,IF(DASHBOARD!$J$2=0,0,S217)))</f>
        <v/>
      </c>
      <c r="T217" s="383">
        <f>(IF(DASHBOARD!$J$2=T7,DASHBOARD!$V$638,IF(DASHBOARD!$J$2=0,0,T217)))</f>
        <v/>
      </c>
      <c r="U217" s="383">
        <f>(IF(DASHBOARD!$J$2=U7,DASHBOARD!$V$638,IF(DASHBOARD!$J$2=0,0,U217)))</f>
        <v/>
      </c>
      <c r="V217" s="383">
        <f>(IF(DASHBOARD!$J$2=V7,DASHBOARD!$V$638,IF(DASHBOARD!$J$2=0,0,V217)))</f>
        <v/>
      </c>
      <c r="W217" s="383">
        <f>(IF(DASHBOARD!$J$2=W7,DASHBOARD!$V$638,IF(DASHBOARD!$J$2=0,0,W217)))</f>
        <v/>
      </c>
      <c r="X217" s="383">
        <f>(IF(DASHBOARD!$J$2=X7,DASHBOARD!$V$638,IF(DASHBOARD!$J$2=0,0,X217)))</f>
        <v/>
      </c>
      <c r="Y217" s="383">
        <f>(IF(DASHBOARD!$J$2=Y7,DASHBOARD!$V$638,IF(DASHBOARD!$J$2=0,0,Y217)))</f>
        <v/>
      </c>
      <c r="Z217" s="383">
        <f>(IF(DASHBOARD!$J$2=Z7,DASHBOARD!$V$638,IF(DASHBOARD!$J$2=0,0,Z217)))</f>
        <v/>
      </c>
      <c r="AA217" s="383">
        <f>(IF(DASHBOARD!$J$2=AA7,DASHBOARD!$V$638,IF(DASHBOARD!$J$2=0,0,AA217)))</f>
        <v/>
      </c>
      <c r="AB217" s="383">
        <f>(IF(DASHBOARD!$J$2=AB7,DASHBOARD!$V$638,IF(DASHBOARD!$J$2=0,0,AB217)))</f>
        <v/>
      </c>
      <c r="AC217" s="383">
        <f>(IF(DASHBOARD!$J$2=AC7,DASHBOARD!$V$638,IF(DASHBOARD!$J$2=0,0,AC217)))</f>
        <v/>
      </c>
      <c r="AD217" s="383">
        <f>(IF(DASHBOARD!$J$2=AD7,DASHBOARD!$V$638,IF(DASHBOARD!$J$2=0,0,AD217)))</f>
        <v/>
      </c>
      <c r="AE217" s="383">
        <f>(IF(DASHBOARD!$J$2=AE7,DASHBOARD!$V$638,IF(DASHBOARD!$J$2=0,0,AE217)))</f>
        <v/>
      </c>
      <c r="AF217" s="383">
        <f>(IF(DASHBOARD!$J$2=AF7,DASHBOARD!$V$638,IF(DASHBOARD!$J$2=0,0,AF217)))</f>
        <v/>
      </c>
      <c r="AG217" s="383">
        <f>(IF(DASHBOARD!$J$2=AG7,DASHBOARD!$V$638,IF(DASHBOARD!$J$2=0,0,AG217)))</f>
        <v/>
      </c>
      <c r="AH217" s="383">
        <f>(IF(DASHBOARD!$J$2=AH7,DASHBOARD!$V$638,IF(DASHBOARD!$J$2=0,0,AH217)))</f>
        <v/>
      </c>
      <c r="AI217" s="383">
        <f>(IF(DASHBOARD!$J$2=AI7,DASHBOARD!$V$638,IF(DASHBOARD!$J$2=0,0,AI217)))</f>
        <v/>
      </c>
      <c r="AJ217" s="383">
        <f>(IF(DASHBOARD!$J$2=AJ7,DASHBOARD!$V$638,IF(DASHBOARD!$J$2=0,0,AJ217)))</f>
        <v/>
      </c>
      <c r="AK217" s="383">
        <f>(IF(DASHBOARD!$J$2=AK7,DASHBOARD!$V$638,IF(DASHBOARD!$J$2=0,0,AK217)))</f>
        <v/>
      </c>
      <c r="AL217" s="383">
        <f>(IF(DASHBOARD!$J$2=AL7,DASHBOARD!$V$638,IF(DASHBOARD!$J$2=0,0,AL217)))</f>
        <v/>
      </c>
      <c r="AM217" s="383">
        <f>(IF(DASHBOARD!$J$2=AM7,DASHBOARD!$V$638,IF(DASHBOARD!$J$2=0,0,AM217)))</f>
        <v/>
      </c>
      <c r="AN217" s="383">
        <f>(IF(DASHBOARD!$J$2=AN7,DASHBOARD!$V$638,IF(DASHBOARD!$J$2=0,0,AN217)))</f>
        <v/>
      </c>
      <c r="AO217" s="383">
        <f>(IF(DASHBOARD!$J$2=AO7,DASHBOARD!$V$638,IF(DASHBOARD!$J$2=0,0,AO217)))</f>
        <v/>
      </c>
      <c r="AP217" s="383">
        <f>(IF(DASHBOARD!$J$2=AP7,DASHBOARD!$V$638,IF(DASHBOARD!$J$2=0,0,AP217)))</f>
        <v/>
      </c>
      <c r="AQ217" s="383">
        <f>(IF(DASHBOARD!$J$2=AQ7,DASHBOARD!$V$638,IF(DASHBOARD!$J$2=0,0,AQ217)))</f>
        <v/>
      </c>
      <c r="AR217" s="383">
        <f>(IF(DASHBOARD!$J$2=AR7,DASHBOARD!$V$638,IF(DASHBOARD!$J$2=0,0,AR217)))</f>
        <v/>
      </c>
      <c r="AS217" s="383">
        <f>(IF(DASHBOARD!$J$2=AS7,DASHBOARD!$V$638,IF(DASHBOARD!$J$2=0,0,AS217)))</f>
        <v/>
      </c>
      <c r="AT217" s="383">
        <f>(IF(DASHBOARD!$J$2=AT7,DASHBOARD!$V$638,IF(DASHBOARD!$J$2=0,0,AT217)))</f>
        <v/>
      </c>
      <c r="AU217" s="383">
        <f>(IF(DASHBOARD!$J$2=AU7,DASHBOARD!$V$638,IF(DASHBOARD!$J$2=0,0,AU217)))</f>
        <v/>
      </c>
      <c r="AV217" s="383">
        <f>(IF(DASHBOARD!$J$2=AV7,DASHBOARD!$V$638,IF(DASHBOARD!$J$2=0,0,AV217)))</f>
        <v/>
      </c>
      <c r="AW217" s="383">
        <f>(IF(DASHBOARD!$J$2=AW7,DASHBOARD!$V$638,IF(DASHBOARD!$J$2=0,0,AW217)))</f>
        <v/>
      </c>
      <c r="AX217" s="383">
        <f>(IF(DASHBOARD!$J$2=AX7,DASHBOARD!$V$638,IF(DASHBOARD!$J$2=0,0,AX217)))</f>
        <v/>
      </c>
      <c r="AY217" s="383">
        <f>(IF(DASHBOARD!$J$2=AY7,DASHBOARD!$V$638,IF(DASHBOARD!$J$2=0,0,AY217)))</f>
        <v/>
      </c>
      <c r="AZ217" s="383">
        <f>(IF(DASHBOARD!$J$2=AZ7,DASHBOARD!$V$638,IF(DASHBOARD!$J$2=0,0,AZ217)))</f>
        <v/>
      </c>
      <c r="BA217" s="383">
        <f>(IF(DASHBOARD!$J$2=BA7,DASHBOARD!$V$638,IF(DASHBOARD!$J$2=0,0,BA217)))</f>
        <v/>
      </c>
      <c r="BB217" s="384">
        <f>IF(SUM(F217:BA217)&lt;&gt;0,AVERAGEIF(F217:BA217,"&gt;0",F217:BA217),0)</f>
        <v/>
      </c>
      <c r="BC217" s="147" t="n"/>
      <c r="BD217" s="385">
        <f>MAXA(F217:BA217)</f>
        <v/>
      </c>
      <c r="BE217" s="1461">
        <f>IF(BD217&lt;&gt;0,VLOOKUP(BD217,$F$10:$BA$10,MATCH(BD217,F217:BA217,0)),"")</f>
        <v/>
      </c>
      <c r="BF217" s="385">
        <f t="array" ref="BF217">MIN(IF(F217:BA217&gt;0,F217:BA217))</f>
        <v/>
      </c>
      <c r="BG217" s="1461">
        <f>IF(BF217&lt;&gt;0,VLOOKUP(BF217,$F$10:$BA$10,MATCH($BF217,$F217:$BA217,0)),"")</f>
        <v/>
      </c>
      <c r="BI217" s="1368">
        <f>HLOOKUP($BI$9,$S$10:$AI$443,1+$BL217,TRUE)</f>
        <v/>
      </c>
      <c r="BJ217" s="1369">
        <f>HLOOKUP($BJ$9,$AJ$10:$AW$443,1+$BL217,TRUE)</f>
        <v/>
      </c>
      <c r="BK217" s="151" t="n"/>
      <c r="BL217" s="408">
        <f>BL216+1</f>
        <v/>
      </c>
      <c r="BM217" s="399" t="n"/>
    </row>
    <row r="218" ht="20.25" customHeight="1" s="18" thickBot="1" thickTop="1">
      <c r="B218" s="1370" t="n"/>
      <c r="C218" s="1381" t="n"/>
      <c r="D218" s="1462" t="n"/>
      <c r="E218" s="388" t="inlineStr">
        <is>
          <t>Enrekang 150</t>
        </is>
      </c>
      <c r="F218" s="383">
        <f>(IF(DASHBOARD!$J$2=F7,DASHBOARD!$V$637,IF(DASHBOARD!$J$2=0,0,F218)))</f>
        <v/>
      </c>
      <c r="G218" s="383">
        <f>(IF(DASHBOARD!$J$2=G7,DASHBOARD!$V$637,IF(DASHBOARD!$J$2=0,0,G218)))</f>
        <v/>
      </c>
      <c r="H218" s="383">
        <f>(IF(DASHBOARD!$J$2=H7,DASHBOARD!$V$637,IF(DASHBOARD!$J$2=0,0,H218)))</f>
        <v/>
      </c>
      <c r="I218" s="383">
        <f>(IF(DASHBOARD!$J$2=I7,DASHBOARD!$V$637,IF(DASHBOARD!$J$2=0,0,I218)))</f>
        <v/>
      </c>
      <c r="J218" s="383">
        <f>(IF(DASHBOARD!$J$2=J7,DASHBOARD!$V$637,IF(DASHBOARD!$J$2=0,0,J218)))</f>
        <v/>
      </c>
      <c r="K218" s="383">
        <f>(IF(DASHBOARD!$J$2=K7,DASHBOARD!$V$637,IF(DASHBOARD!$J$2=0,0,K218)))</f>
        <v/>
      </c>
      <c r="L218" s="383">
        <f>(IF(DASHBOARD!$J$2=L7,DASHBOARD!$V$637,IF(DASHBOARD!$J$2=0,0,L218)))</f>
        <v/>
      </c>
      <c r="M218" s="383">
        <f>(IF(DASHBOARD!$J$2=M7,DASHBOARD!$V$637,IF(DASHBOARD!$J$2=0,0,M218)))</f>
        <v/>
      </c>
      <c r="N218" s="383">
        <f>(IF(DASHBOARD!$J$2=N7,DASHBOARD!$V$637,IF(DASHBOARD!$J$2=0,0,N218)))</f>
        <v/>
      </c>
      <c r="O218" s="383">
        <f>(IF(DASHBOARD!$J$2=O7,DASHBOARD!$V$637,IF(DASHBOARD!$J$2=0,0,O218)))</f>
        <v/>
      </c>
      <c r="P218" s="383">
        <f>(IF(DASHBOARD!$J$2=P7,DASHBOARD!$V$637,IF(DASHBOARD!$J$2=0,0,P218)))</f>
        <v/>
      </c>
      <c r="Q218" s="383">
        <f>(IF(DASHBOARD!$J$2=Q7,DASHBOARD!$V$637,IF(DASHBOARD!$J$2=0,0,Q218)))</f>
        <v/>
      </c>
      <c r="R218" s="383">
        <f>(IF(DASHBOARD!$J$2=R7,DASHBOARD!$V$637,IF(DASHBOARD!$J$2=0,0,R218)))</f>
        <v/>
      </c>
      <c r="S218" s="383">
        <f>(IF(DASHBOARD!$J$2=S7,DASHBOARD!$V$637,IF(DASHBOARD!$J$2=0,0,S218)))</f>
        <v/>
      </c>
      <c r="T218" s="383">
        <f>(IF(DASHBOARD!$J$2=T7,DASHBOARD!$V$637,IF(DASHBOARD!$J$2=0,0,T218)))</f>
        <v/>
      </c>
      <c r="U218" s="383">
        <f>(IF(DASHBOARD!$J$2=U7,DASHBOARD!$V$637,IF(DASHBOARD!$J$2=0,0,U218)))</f>
        <v/>
      </c>
      <c r="V218" s="383">
        <f>(IF(DASHBOARD!$J$2=V7,DASHBOARD!$V$637,IF(DASHBOARD!$J$2=0,0,V218)))</f>
        <v/>
      </c>
      <c r="W218" s="383">
        <f>(IF(DASHBOARD!$J$2=W7,DASHBOARD!$V$637,IF(DASHBOARD!$J$2=0,0,W218)))</f>
        <v/>
      </c>
      <c r="X218" s="383">
        <f>(IF(DASHBOARD!$J$2=X7,DASHBOARD!$V$637,IF(DASHBOARD!$J$2=0,0,X218)))</f>
        <v/>
      </c>
      <c r="Y218" s="383">
        <f>(IF(DASHBOARD!$J$2=Y7,DASHBOARD!$V$637,IF(DASHBOARD!$J$2=0,0,Y218)))</f>
        <v/>
      </c>
      <c r="Z218" s="383">
        <f>(IF(DASHBOARD!$J$2=Z7,DASHBOARD!$V$637,IF(DASHBOARD!$J$2=0,0,Z218)))</f>
        <v/>
      </c>
      <c r="AA218" s="383">
        <f>(IF(DASHBOARD!$J$2=AA7,DASHBOARD!$V$637,IF(DASHBOARD!$J$2=0,0,AA218)))</f>
        <v/>
      </c>
      <c r="AB218" s="383">
        <f>(IF(DASHBOARD!$J$2=AB7,DASHBOARD!$V$637,IF(DASHBOARD!$J$2=0,0,AB218)))</f>
        <v/>
      </c>
      <c r="AC218" s="383">
        <f>(IF(DASHBOARD!$J$2=AC7,DASHBOARD!$V$637,IF(DASHBOARD!$J$2=0,0,AC218)))</f>
        <v/>
      </c>
      <c r="AD218" s="383">
        <f>(IF(DASHBOARD!$J$2=AD7,DASHBOARD!$V$637,IF(DASHBOARD!$J$2=0,0,AD218)))</f>
        <v/>
      </c>
      <c r="AE218" s="383">
        <f>(IF(DASHBOARD!$J$2=AE7,DASHBOARD!$V$637,IF(DASHBOARD!$J$2=0,0,AE218)))</f>
        <v/>
      </c>
      <c r="AF218" s="383">
        <f>(IF(DASHBOARD!$J$2=AF7,DASHBOARD!$V$637,IF(DASHBOARD!$J$2=0,0,AF218)))</f>
        <v/>
      </c>
      <c r="AG218" s="383">
        <f>(IF(DASHBOARD!$J$2=AG7,DASHBOARD!$V$637,IF(DASHBOARD!$J$2=0,0,AG218)))</f>
        <v/>
      </c>
      <c r="AH218" s="383">
        <f>(IF(DASHBOARD!$J$2=AH7,DASHBOARD!$V$637,IF(DASHBOARD!$J$2=0,0,AH218)))</f>
        <v/>
      </c>
      <c r="AI218" s="383">
        <f>(IF(DASHBOARD!$J$2=AI7,DASHBOARD!$V$637,IF(DASHBOARD!$J$2=0,0,AI218)))</f>
        <v/>
      </c>
      <c r="AJ218" s="383">
        <f>(IF(DASHBOARD!$J$2=AJ7,DASHBOARD!$V$637,IF(DASHBOARD!$J$2=0,0,AJ218)))</f>
        <v/>
      </c>
      <c r="AK218" s="383">
        <f>(IF(DASHBOARD!$J$2=AK7,DASHBOARD!$V$637,IF(DASHBOARD!$J$2=0,0,AK218)))</f>
        <v/>
      </c>
      <c r="AL218" s="383">
        <f>(IF(DASHBOARD!$J$2=AL7,DASHBOARD!$V$637,IF(DASHBOARD!$J$2=0,0,AL218)))</f>
        <v/>
      </c>
      <c r="AM218" s="383">
        <f>(IF(DASHBOARD!$J$2=AM7,DASHBOARD!$V$637,IF(DASHBOARD!$J$2=0,0,AM218)))</f>
        <v/>
      </c>
      <c r="AN218" s="383">
        <f>(IF(DASHBOARD!$J$2=AN7,DASHBOARD!$V$637,IF(DASHBOARD!$J$2=0,0,AN218)))</f>
        <v/>
      </c>
      <c r="AO218" s="383">
        <f>(IF(DASHBOARD!$J$2=AO7,DASHBOARD!$V$637,IF(DASHBOARD!$J$2=0,0,AO218)))</f>
        <v/>
      </c>
      <c r="AP218" s="383">
        <f>(IF(DASHBOARD!$J$2=AP7,DASHBOARD!$V$637,IF(DASHBOARD!$J$2=0,0,AP218)))</f>
        <v/>
      </c>
      <c r="AQ218" s="383">
        <f>(IF(DASHBOARD!$J$2=AQ7,DASHBOARD!$V$637,IF(DASHBOARD!$J$2=0,0,AQ218)))</f>
        <v/>
      </c>
      <c r="AR218" s="383">
        <f>(IF(DASHBOARD!$J$2=AR7,DASHBOARD!$V$637,IF(DASHBOARD!$J$2=0,0,AR218)))</f>
        <v/>
      </c>
      <c r="AS218" s="383">
        <f>(IF(DASHBOARD!$J$2=AS7,DASHBOARD!$V$637,IF(DASHBOARD!$J$2=0,0,AS218)))</f>
        <v/>
      </c>
      <c r="AT218" s="383">
        <f>(IF(DASHBOARD!$J$2=AT7,DASHBOARD!$V$637,IF(DASHBOARD!$J$2=0,0,AT218)))</f>
        <v/>
      </c>
      <c r="AU218" s="383">
        <f>(IF(DASHBOARD!$J$2=AU7,DASHBOARD!$V$637,IF(DASHBOARD!$J$2=0,0,AU218)))</f>
        <v/>
      </c>
      <c r="AV218" s="383">
        <f>(IF(DASHBOARD!$J$2=AV7,DASHBOARD!$V$637,IF(DASHBOARD!$J$2=0,0,AV218)))</f>
        <v/>
      </c>
      <c r="AW218" s="383">
        <f>(IF(DASHBOARD!$J$2=AW7,DASHBOARD!$V$637,IF(DASHBOARD!$J$2=0,0,AW218)))</f>
        <v/>
      </c>
      <c r="AX218" s="383">
        <f>(IF(DASHBOARD!$J$2=AX7,DASHBOARD!$V$637,IF(DASHBOARD!$J$2=0,0,AX218)))</f>
        <v/>
      </c>
      <c r="AY218" s="383">
        <f>(IF(DASHBOARD!$J$2=AY7,DASHBOARD!$V$637,IF(DASHBOARD!$J$2=0,0,AY218)))</f>
        <v/>
      </c>
      <c r="AZ218" s="383">
        <f>(IF(DASHBOARD!$J$2=AZ7,DASHBOARD!$V$637,IF(DASHBOARD!$J$2=0,0,AZ218)))</f>
        <v/>
      </c>
      <c r="BA218" s="383">
        <f>(IF(DASHBOARD!$J$2=BA7,DASHBOARD!$V$637,IF(DASHBOARD!$J$2=0,0,BA218)))</f>
        <v/>
      </c>
      <c r="BB218" s="384">
        <f>IF(SUM(F218:BA218)&lt;&gt;0,AVERAGEIF(F218:BA218,"&gt;0",F218:BA218),0)</f>
        <v/>
      </c>
      <c r="BC218" s="147" t="n"/>
      <c r="BD218" s="385">
        <f>MAXA(F218:BA218)</f>
        <v/>
      </c>
      <c r="BE218" s="1461">
        <f>IF(BD218&lt;&gt;0,VLOOKUP(BD218,$F$10:$BA$10,MATCH(BD218,F218:BA218,0)),"")</f>
        <v/>
      </c>
      <c r="BF218" s="385">
        <f t="array" ref="BF218">MIN(IF(F218:BA218&gt;0,F218:BA218))</f>
        <v/>
      </c>
      <c r="BG218" s="1461">
        <f>IF(BF218&lt;&gt;0,VLOOKUP(BF218,$F$10:$BA$10,MATCH($BF218,$F218:$BA218,0)),"")</f>
        <v/>
      </c>
      <c r="BI218" s="1368">
        <f>HLOOKUP($BI$9,$S$10:$AI$443,1+$BL218,TRUE)</f>
        <v/>
      </c>
      <c r="BJ218" s="1369">
        <f>HLOOKUP($BJ$9,$AJ$10:$AW$443,1+$BL218,TRUE)</f>
        <v/>
      </c>
      <c r="BK218" s="151" t="n"/>
      <c r="BL218" s="408">
        <f>BL217+1</f>
        <v/>
      </c>
      <c r="BM218" s="399" t="n"/>
    </row>
    <row r="219" ht="20.25" customHeight="1" s="18" thickBot="1" thickTop="1">
      <c r="B219" s="1370" t="n"/>
      <c r="C219" s="1381" t="n"/>
      <c r="D219" s="1462" t="n"/>
      <c r="E219" s="402" t="inlineStr">
        <is>
          <t>Malea # 1, 150</t>
        </is>
      </c>
      <c r="F219" s="383">
        <f>(IF(DASHBOARD!$J$2=F7,DASHBOARD!$V$635,IF(DASHBOARD!$J$2=0,0,F219)))</f>
        <v/>
      </c>
      <c r="G219" s="383">
        <f>(IF(DASHBOARD!$J$2=G7,DASHBOARD!$V$635,IF(DASHBOARD!$J$2=0,0,G219)))</f>
        <v/>
      </c>
      <c r="H219" s="383">
        <f>(IF(DASHBOARD!$J$2=H7,DASHBOARD!$V$635,IF(DASHBOARD!$J$2=0,0,H219)))</f>
        <v/>
      </c>
      <c r="I219" s="383">
        <f>(IF(DASHBOARD!$J$2=I7,DASHBOARD!$V$635,IF(DASHBOARD!$J$2=0,0,I219)))</f>
        <v/>
      </c>
      <c r="J219" s="383">
        <f>(IF(DASHBOARD!$J$2=J7,DASHBOARD!$V$635,IF(DASHBOARD!$J$2=0,0,J219)))</f>
        <v/>
      </c>
      <c r="K219" s="383">
        <f>(IF(DASHBOARD!$J$2=K7,DASHBOARD!$V$635,IF(DASHBOARD!$J$2=0,0,K219)))</f>
        <v/>
      </c>
      <c r="L219" s="383">
        <f>(IF(DASHBOARD!$J$2=L7,DASHBOARD!$V$635,IF(DASHBOARD!$J$2=0,0,L219)))</f>
        <v/>
      </c>
      <c r="M219" s="383">
        <f>(IF(DASHBOARD!$J$2=M7,DASHBOARD!$V$635,IF(DASHBOARD!$J$2=0,0,M219)))</f>
        <v/>
      </c>
      <c r="N219" s="383">
        <f>(IF(DASHBOARD!$J$2=N7,DASHBOARD!$V$635,IF(DASHBOARD!$J$2=0,0,N219)))</f>
        <v/>
      </c>
      <c r="O219" s="383">
        <f>(IF(DASHBOARD!$J$2=O7,DASHBOARD!$V$635,IF(DASHBOARD!$J$2=0,0,O219)))</f>
        <v/>
      </c>
      <c r="P219" s="383">
        <f>(IF(DASHBOARD!$J$2=P7,DASHBOARD!$V$635,IF(DASHBOARD!$J$2=0,0,P219)))</f>
        <v/>
      </c>
      <c r="Q219" s="383">
        <f>(IF(DASHBOARD!$J$2=Q7,DASHBOARD!$V$635,IF(DASHBOARD!$J$2=0,0,Q219)))</f>
        <v/>
      </c>
      <c r="R219" s="383">
        <f>(IF(DASHBOARD!$J$2=R7,DASHBOARD!$V$635,IF(DASHBOARD!$J$2=0,0,R219)))</f>
        <v/>
      </c>
      <c r="S219" s="383">
        <f>(IF(DASHBOARD!$J$2=S7,DASHBOARD!$V$635,IF(DASHBOARD!$J$2=0,0,S219)))</f>
        <v/>
      </c>
      <c r="T219" s="383">
        <f>(IF(DASHBOARD!$J$2=T7,DASHBOARD!$V$635,IF(DASHBOARD!$J$2=0,0,T219)))</f>
        <v/>
      </c>
      <c r="U219" s="383">
        <f>(IF(DASHBOARD!$J$2=U7,DASHBOARD!$V$635,IF(DASHBOARD!$J$2=0,0,U219)))</f>
        <v/>
      </c>
      <c r="V219" s="383">
        <f>(IF(DASHBOARD!$J$2=V7,DASHBOARD!$V$635,IF(DASHBOARD!$J$2=0,0,V219)))</f>
        <v/>
      </c>
      <c r="W219" s="383">
        <f>(IF(DASHBOARD!$J$2=W7,DASHBOARD!$V$635,IF(DASHBOARD!$J$2=0,0,W219)))</f>
        <v/>
      </c>
      <c r="X219" s="383">
        <f>(IF(DASHBOARD!$J$2=X7,DASHBOARD!$V$635,IF(DASHBOARD!$J$2=0,0,X219)))</f>
        <v/>
      </c>
      <c r="Y219" s="383">
        <f>(IF(DASHBOARD!$J$2=Y7,DASHBOARD!$V$635,IF(DASHBOARD!$J$2=0,0,Y219)))</f>
        <v/>
      </c>
      <c r="Z219" s="383">
        <f>(IF(DASHBOARD!$J$2=Z7,DASHBOARD!$V$635,IF(DASHBOARD!$J$2=0,0,Z219)))</f>
        <v/>
      </c>
      <c r="AA219" s="383">
        <f>(IF(DASHBOARD!$J$2=AA7,DASHBOARD!$V$635,IF(DASHBOARD!$J$2=0,0,AA219)))</f>
        <v/>
      </c>
      <c r="AB219" s="383">
        <f>(IF(DASHBOARD!$J$2=AB7,DASHBOARD!$V$635,IF(DASHBOARD!$J$2=0,0,AB219)))</f>
        <v/>
      </c>
      <c r="AC219" s="383">
        <f>(IF(DASHBOARD!$J$2=AC7,DASHBOARD!$V$635,IF(DASHBOARD!$J$2=0,0,AC219)))</f>
        <v/>
      </c>
      <c r="AD219" s="383">
        <f>(IF(DASHBOARD!$J$2=AD7,DASHBOARD!$V$635,IF(DASHBOARD!$J$2=0,0,AD219)))</f>
        <v/>
      </c>
      <c r="AE219" s="383">
        <f>(IF(DASHBOARD!$J$2=AE7,DASHBOARD!$V$635,IF(DASHBOARD!$J$2=0,0,AE219)))</f>
        <v/>
      </c>
      <c r="AF219" s="383">
        <f>(IF(DASHBOARD!$J$2=AF7,DASHBOARD!$V$635,IF(DASHBOARD!$J$2=0,0,AF219)))</f>
        <v/>
      </c>
      <c r="AG219" s="383">
        <f>(IF(DASHBOARD!$J$2=AG7,DASHBOARD!$V$635,IF(DASHBOARD!$J$2=0,0,AG219)))</f>
        <v/>
      </c>
      <c r="AH219" s="383">
        <f>(IF(DASHBOARD!$J$2=AH7,DASHBOARD!$V$635,IF(DASHBOARD!$J$2=0,0,AH219)))</f>
        <v/>
      </c>
      <c r="AI219" s="383">
        <f>(IF(DASHBOARD!$J$2=AI7,DASHBOARD!$V$635,IF(DASHBOARD!$J$2=0,0,AI219)))</f>
        <v/>
      </c>
      <c r="AJ219" s="383">
        <f>(IF(DASHBOARD!$J$2=AJ7,DASHBOARD!$V$635,IF(DASHBOARD!$J$2=0,0,AJ219)))</f>
        <v/>
      </c>
      <c r="AK219" s="383">
        <f>(IF(DASHBOARD!$J$2=AK7,DASHBOARD!$V$635,IF(DASHBOARD!$J$2=0,0,AK219)))</f>
        <v/>
      </c>
      <c r="AL219" s="383">
        <f>(IF(DASHBOARD!$J$2=AL7,DASHBOARD!$V$635,IF(DASHBOARD!$J$2=0,0,AL219)))</f>
        <v/>
      </c>
      <c r="AM219" s="383">
        <f>(IF(DASHBOARD!$J$2=AM7,DASHBOARD!$V$635,IF(DASHBOARD!$J$2=0,0,AM219)))</f>
        <v/>
      </c>
      <c r="AN219" s="383">
        <f>(IF(DASHBOARD!$J$2=AN7,DASHBOARD!$V$635,IF(DASHBOARD!$J$2=0,0,AN219)))</f>
        <v/>
      </c>
      <c r="AO219" s="383">
        <f>(IF(DASHBOARD!$J$2=AO7,DASHBOARD!$V$635,IF(DASHBOARD!$J$2=0,0,AO219)))</f>
        <v/>
      </c>
      <c r="AP219" s="383">
        <f>(IF(DASHBOARD!$J$2=AP7,DASHBOARD!$V$635,IF(DASHBOARD!$J$2=0,0,AP219)))</f>
        <v/>
      </c>
      <c r="AQ219" s="383">
        <f>(IF(DASHBOARD!$J$2=AQ7,DASHBOARD!$V$635,IF(DASHBOARD!$J$2=0,0,AQ219)))</f>
        <v/>
      </c>
      <c r="AR219" s="383">
        <f>(IF(DASHBOARD!$J$2=AR7,DASHBOARD!$V$635,IF(DASHBOARD!$J$2=0,0,AR219)))</f>
        <v/>
      </c>
      <c r="AS219" s="383">
        <f>(IF(DASHBOARD!$J$2=AS7,DASHBOARD!$V$635,IF(DASHBOARD!$J$2=0,0,AS219)))</f>
        <v/>
      </c>
      <c r="AT219" s="383">
        <f>(IF(DASHBOARD!$J$2=AT7,DASHBOARD!$V$635,IF(DASHBOARD!$J$2=0,0,AT219)))</f>
        <v/>
      </c>
      <c r="AU219" s="383">
        <f>(IF(DASHBOARD!$J$2=AU7,DASHBOARD!$V$635,IF(DASHBOARD!$J$2=0,0,AU219)))</f>
        <v/>
      </c>
      <c r="AV219" s="383">
        <f>(IF(DASHBOARD!$J$2=AV7,DASHBOARD!$V$635,IF(DASHBOARD!$J$2=0,0,AV219)))</f>
        <v/>
      </c>
      <c r="AW219" s="383">
        <f>(IF(DASHBOARD!$J$2=AW7,DASHBOARD!$V$635,IF(DASHBOARD!$J$2=0,0,AW219)))</f>
        <v/>
      </c>
      <c r="AX219" s="383">
        <f>(IF(DASHBOARD!$J$2=AX7,DASHBOARD!$V$635,IF(DASHBOARD!$J$2=0,0,AX219)))</f>
        <v/>
      </c>
      <c r="AY219" s="383">
        <f>(IF(DASHBOARD!$J$2=AY7,DASHBOARD!$V$635,IF(DASHBOARD!$J$2=0,0,AY219)))</f>
        <v/>
      </c>
      <c r="AZ219" s="383">
        <f>(IF(DASHBOARD!$J$2=AZ7,DASHBOARD!$V$635,IF(DASHBOARD!$J$2=0,0,AZ219)))</f>
        <v/>
      </c>
      <c r="BA219" s="383">
        <f>(IF(DASHBOARD!$J$2=BA7,DASHBOARD!$V$635,IF(DASHBOARD!$J$2=0,0,BA219)))</f>
        <v/>
      </c>
      <c r="BB219" s="384">
        <f>IF(SUM(F219:BA219)&lt;&gt;0,AVERAGEIF(F219:BA219,"&gt;0",F219:BA219),0)</f>
        <v/>
      </c>
      <c r="BC219" s="147" t="n"/>
      <c r="BD219" s="385">
        <f>MAXA(F219:BA219)</f>
        <v/>
      </c>
      <c r="BE219" s="1461">
        <f>IF(BD219&lt;&gt;0,VLOOKUP(BD219,$F$10:$BA$10,MATCH(BD219,F219:BA219,0)),"")</f>
        <v/>
      </c>
      <c r="BF219" s="385">
        <f t="array" ref="BF219">MIN(IF(F219:BA219&gt;0,F219:BA219))</f>
        <v/>
      </c>
      <c r="BG219" s="1461">
        <f>IF(BF219&lt;&gt;0,VLOOKUP(BF219,$F$10:$BA$10,MATCH($BF219,$F219:$BA219,0)),"")</f>
        <v/>
      </c>
      <c r="BI219" s="1368">
        <f>HLOOKUP($BI$9,$S$10:$AI$443,1+$BL219,TRUE)</f>
        <v/>
      </c>
      <c r="BJ219" s="1369">
        <f>HLOOKUP($BJ$9,$AJ$10:$AW$443,1+$BL219,TRUE)</f>
        <v/>
      </c>
      <c r="BK219" s="151" t="n"/>
      <c r="BL219" s="408">
        <f>BL218+1</f>
        <v/>
      </c>
      <c r="BM219" s="399" t="n"/>
    </row>
    <row r="220" ht="20.25" customHeight="1" s="18" thickBot="1" thickTop="1">
      <c r="B220" s="1370" t="n"/>
      <c r="C220" s="1381" t="n"/>
      <c r="D220" s="1462" t="n"/>
      <c r="E220" s="402" t="inlineStr">
        <is>
          <t>Malea # 2, 150</t>
        </is>
      </c>
      <c r="F220" s="383">
        <f>(IF(DASHBOARD!$J$2=F7,DASHBOARD!$V$636,IF(DASHBOARD!$J$2=0,0,F220)))</f>
        <v/>
      </c>
      <c r="G220" s="383">
        <f>(IF(DASHBOARD!$J$2=G7,DASHBOARD!$V$636,IF(DASHBOARD!$J$2=0,0,G220)))</f>
        <v/>
      </c>
      <c r="H220" s="383">
        <f>(IF(DASHBOARD!$J$2=H7,DASHBOARD!$V$636,IF(DASHBOARD!$J$2=0,0,H220)))</f>
        <v/>
      </c>
      <c r="I220" s="383">
        <f>(IF(DASHBOARD!$J$2=I7,DASHBOARD!$V$636,IF(DASHBOARD!$J$2=0,0,I220)))</f>
        <v/>
      </c>
      <c r="J220" s="383">
        <f>(IF(DASHBOARD!$J$2=J7,DASHBOARD!$V$636,IF(DASHBOARD!$J$2=0,0,J220)))</f>
        <v/>
      </c>
      <c r="K220" s="383">
        <f>(IF(DASHBOARD!$J$2=K7,DASHBOARD!$V$636,IF(DASHBOARD!$J$2=0,0,K220)))</f>
        <v/>
      </c>
      <c r="L220" s="383">
        <f>(IF(DASHBOARD!$J$2=L7,DASHBOARD!$V$636,IF(DASHBOARD!$J$2=0,0,L220)))</f>
        <v/>
      </c>
      <c r="M220" s="383">
        <f>(IF(DASHBOARD!$J$2=M7,DASHBOARD!$V$636,IF(DASHBOARD!$J$2=0,0,M220)))</f>
        <v/>
      </c>
      <c r="N220" s="383">
        <f>(IF(DASHBOARD!$J$2=N7,DASHBOARD!$V$636,IF(DASHBOARD!$J$2=0,0,N220)))</f>
        <v/>
      </c>
      <c r="O220" s="383">
        <f>(IF(DASHBOARD!$J$2=O7,DASHBOARD!$V$636,IF(DASHBOARD!$J$2=0,0,O220)))</f>
        <v/>
      </c>
      <c r="P220" s="383">
        <f>(IF(DASHBOARD!$J$2=P7,DASHBOARD!$V$636,IF(DASHBOARD!$J$2=0,0,P220)))</f>
        <v/>
      </c>
      <c r="Q220" s="383">
        <f>(IF(DASHBOARD!$J$2=Q7,DASHBOARD!$V$636,IF(DASHBOARD!$J$2=0,0,Q220)))</f>
        <v/>
      </c>
      <c r="R220" s="383">
        <f>(IF(DASHBOARD!$J$2=R7,DASHBOARD!$V$636,IF(DASHBOARD!$J$2=0,0,R220)))</f>
        <v/>
      </c>
      <c r="S220" s="383">
        <f>(IF(DASHBOARD!$J$2=S7,DASHBOARD!$V$636,IF(DASHBOARD!$J$2=0,0,S220)))</f>
        <v/>
      </c>
      <c r="T220" s="383">
        <f>(IF(DASHBOARD!$J$2=T7,DASHBOARD!$V$636,IF(DASHBOARD!$J$2=0,0,T220)))</f>
        <v/>
      </c>
      <c r="U220" s="383">
        <f>(IF(DASHBOARD!$J$2=U7,DASHBOARD!$V$636,IF(DASHBOARD!$J$2=0,0,U220)))</f>
        <v/>
      </c>
      <c r="V220" s="383">
        <f>(IF(DASHBOARD!$J$2=V7,DASHBOARD!$V$636,IF(DASHBOARD!$J$2=0,0,V220)))</f>
        <v/>
      </c>
      <c r="W220" s="383">
        <f>(IF(DASHBOARD!$J$2=W7,DASHBOARD!$V$636,IF(DASHBOARD!$J$2=0,0,W220)))</f>
        <v/>
      </c>
      <c r="X220" s="383">
        <f>(IF(DASHBOARD!$J$2=X7,DASHBOARD!$V$636,IF(DASHBOARD!$J$2=0,0,X220)))</f>
        <v/>
      </c>
      <c r="Y220" s="383">
        <f>(IF(DASHBOARD!$J$2=Y7,DASHBOARD!$V$636,IF(DASHBOARD!$J$2=0,0,Y220)))</f>
        <v/>
      </c>
      <c r="Z220" s="383">
        <f>(IF(DASHBOARD!$J$2=Z7,DASHBOARD!$V$636,IF(DASHBOARD!$J$2=0,0,Z220)))</f>
        <v/>
      </c>
      <c r="AA220" s="383">
        <f>(IF(DASHBOARD!$J$2=AA7,DASHBOARD!$V$636,IF(DASHBOARD!$J$2=0,0,AA220)))</f>
        <v/>
      </c>
      <c r="AB220" s="383">
        <f>(IF(DASHBOARD!$J$2=AB7,DASHBOARD!$V$636,IF(DASHBOARD!$J$2=0,0,AB220)))</f>
        <v/>
      </c>
      <c r="AC220" s="383">
        <f>(IF(DASHBOARD!$J$2=AC7,DASHBOARD!$V$636,IF(DASHBOARD!$J$2=0,0,AC220)))</f>
        <v/>
      </c>
      <c r="AD220" s="383">
        <f>(IF(DASHBOARD!$J$2=AD7,DASHBOARD!$V$636,IF(DASHBOARD!$J$2=0,0,AD220)))</f>
        <v/>
      </c>
      <c r="AE220" s="383">
        <f>(IF(DASHBOARD!$J$2=AE7,DASHBOARD!$V$636,IF(DASHBOARD!$J$2=0,0,AE220)))</f>
        <v/>
      </c>
      <c r="AF220" s="383">
        <f>(IF(DASHBOARD!$J$2=AF7,DASHBOARD!$V$636,IF(DASHBOARD!$J$2=0,0,AF220)))</f>
        <v/>
      </c>
      <c r="AG220" s="383">
        <f>(IF(DASHBOARD!$J$2=AG7,DASHBOARD!$V$636,IF(DASHBOARD!$J$2=0,0,AG220)))</f>
        <v/>
      </c>
      <c r="AH220" s="383">
        <f>(IF(DASHBOARD!$J$2=AH7,DASHBOARD!$V$636,IF(DASHBOARD!$J$2=0,0,AH220)))</f>
        <v/>
      </c>
      <c r="AI220" s="383">
        <f>(IF(DASHBOARD!$J$2=AI7,DASHBOARD!$V$636,IF(DASHBOARD!$J$2=0,0,AI220)))</f>
        <v/>
      </c>
      <c r="AJ220" s="383">
        <f>(IF(DASHBOARD!$J$2=AJ7,DASHBOARD!$V$636,IF(DASHBOARD!$J$2=0,0,AJ220)))</f>
        <v/>
      </c>
      <c r="AK220" s="383">
        <f>(IF(DASHBOARD!$J$2=AK7,DASHBOARD!$V$636,IF(DASHBOARD!$J$2=0,0,AK220)))</f>
        <v/>
      </c>
      <c r="AL220" s="383">
        <f>(IF(DASHBOARD!$J$2=AL7,DASHBOARD!$V$636,IF(DASHBOARD!$J$2=0,0,AL220)))</f>
        <v/>
      </c>
      <c r="AM220" s="383">
        <f>(IF(DASHBOARD!$J$2=AM7,DASHBOARD!$V$636,IF(DASHBOARD!$J$2=0,0,AM220)))</f>
        <v/>
      </c>
      <c r="AN220" s="383">
        <f>(IF(DASHBOARD!$J$2=AN7,DASHBOARD!$V$636,IF(DASHBOARD!$J$2=0,0,AN220)))</f>
        <v/>
      </c>
      <c r="AO220" s="383">
        <f>(IF(DASHBOARD!$J$2=AO7,DASHBOARD!$V$636,IF(DASHBOARD!$J$2=0,0,AO220)))</f>
        <v/>
      </c>
      <c r="AP220" s="383">
        <f>(IF(DASHBOARD!$J$2=AP7,DASHBOARD!$V$636,IF(DASHBOARD!$J$2=0,0,AP220)))</f>
        <v/>
      </c>
      <c r="AQ220" s="383">
        <f>(IF(DASHBOARD!$J$2=AQ7,DASHBOARD!$V$636,IF(DASHBOARD!$J$2=0,0,AQ220)))</f>
        <v/>
      </c>
      <c r="AR220" s="383">
        <f>(IF(DASHBOARD!$J$2=AR7,DASHBOARD!$V$636,IF(DASHBOARD!$J$2=0,0,AR220)))</f>
        <v/>
      </c>
      <c r="AS220" s="383">
        <f>(IF(DASHBOARD!$J$2=AS7,DASHBOARD!$V$636,IF(DASHBOARD!$J$2=0,0,AS220)))</f>
        <v/>
      </c>
      <c r="AT220" s="383">
        <f>(IF(DASHBOARD!$J$2=AT7,DASHBOARD!$V$636,IF(DASHBOARD!$J$2=0,0,AT220)))</f>
        <v/>
      </c>
      <c r="AU220" s="383">
        <f>(IF(DASHBOARD!$J$2=AU7,DASHBOARD!$V$636,IF(DASHBOARD!$J$2=0,0,AU220)))</f>
        <v/>
      </c>
      <c r="AV220" s="383">
        <f>(IF(DASHBOARD!$J$2=AV7,DASHBOARD!$V$636,IF(DASHBOARD!$J$2=0,0,AV220)))</f>
        <v/>
      </c>
      <c r="AW220" s="383">
        <f>(IF(DASHBOARD!$J$2=AW7,DASHBOARD!$V$636,IF(DASHBOARD!$J$2=0,0,AW220)))</f>
        <v/>
      </c>
      <c r="AX220" s="383">
        <f>(IF(DASHBOARD!$J$2=AX7,DASHBOARD!$V$636,IF(DASHBOARD!$J$2=0,0,AX220)))</f>
        <v/>
      </c>
      <c r="AY220" s="383">
        <f>(IF(DASHBOARD!$J$2=AY7,DASHBOARD!$V$636,IF(DASHBOARD!$J$2=0,0,AY220)))</f>
        <v/>
      </c>
      <c r="AZ220" s="383">
        <f>(IF(DASHBOARD!$J$2=AZ7,DASHBOARD!$V$636,IF(DASHBOARD!$J$2=0,0,AZ220)))</f>
        <v/>
      </c>
      <c r="BA220" s="383">
        <f>(IF(DASHBOARD!$J$2=BA7,DASHBOARD!$V$636,IF(DASHBOARD!$J$2=0,0,BA220)))</f>
        <v/>
      </c>
      <c r="BB220" s="384">
        <f>IF(SUM(F220:BA220)&lt;&gt;0,AVERAGEIF(F220:BA220,"&gt;0",F220:BA220),0)</f>
        <v/>
      </c>
      <c r="BC220" s="147" t="n"/>
      <c r="BD220" s="385">
        <f>MAXA(F220:BA220)</f>
        <v/>
      </c>
      <c r="BE220" s="1461">
        <f>IF(BD220&lt;&gt;0,VLOOKUP(BD220,$F$10:$BA$10,MATCH(BD220,F220:BA220,0)),"")</f>
        <v/>
      </c>
      <c r="BF220" s="385">
        <f t="array" ref="BF220">MIN(IF(F220:BA220&gt;0,F220:BA220))</f>
        <v/>
      </c>
      <c r="BG220" s="1461">
        <f>IF(BF220&lt;&gt;0,VLOOKUP(BF220,$F$10:$BA$10,MATCH($BF220,$F220:$BA220,0)),"")</f>
        <v/>
      </c>
      <c r="BI220" s="1368">
        <f>HLOOKUP($BI$9,$S$10:$AI$443,1+$BL220,TRUE)</f>
        <v/>
      </c>
      <c r="BJ220" s="1369">
        <f>HLOOKUP($BJ$9,$AJ$10:$AW$443,1+$BL220,TRUE)</f>
        <v/>
      </c>
      <c r="BK220" s="151" t="n"/>
      <c r="BL220" s="408">
        <f>BL219+1</f>
        <v/>
      </c>
      <c r="BM220" s="399" t="n"/>
    </row>
    <row r="221" ht="20.25" customHeight="1" s="18" thickBot="1" thickTop="1">
      <c r="B221" s="1370" t="n"/>
      <c r="C221" s="1381" t="n"/>
      <c r="D221" s="1462" t="n"/>
      <c r="E221" s="402" t="inlineStr">
        <is>
          <t>Rantepao # 1, 150</t>
        </is>
      </c>
      <c r="F221" s="383" t="n"/>
      <c r="G221" s="383" t="n"/>
      <c r="H221" s="383" t="n"/>
      <c r="I221" s="383" t="n"/>
      <c r="J221" s="383" t="n"/>
      <c r="K221" s="383" t="n"/>
      <c r="L221" s="383" t="n"/>
      <c r="M221" s="383" t="n"/>
      <c r="N221" s="383" t="n"/>
      <c r="O221" s="383" t="n"/>
      <c r="P221" s="383" t="n"/>
      <c r="Q221" s="383" t="n"/>
      <c r="R221" s="383" t="n"/>
      <c r="S221" s="383" t="n"/>
      <c r="T221" s="383" t="n"/>
      <c r="U221" s="383" t="n"/>
      <c r="V221" s="383" t="n"/>
      <c r="W221" s="383" t="n"/>
      <c r="X221" s="383" t="n"/>
      <c r="Y221" s="383" t="n"/>
      <c r="Z221" s="383" t="n"/>
      <c r="AA221" s="383" t="n"/>
      <c r="AB221" s="383" t="n"/>
      <c r="AC221" s="383" t="n"/>
      <c r="AD221" s="383" t="n"/>
      <c r="AE221" s="383" t="n"/>
      <c r="AF221" s="383" t="n"/>
      <c r="AG221" s="383" t="n"/>
      <c r="AH221" s="383" t="n"/>
      <c r="AI221" s="383" t="n"/>
      <c r="AJ221" s="383" t="n"/>
      <c r="AK221" s="383" t="n"/>
      <c r="AL221" s="383" t="n"/>
      <c r="AM221" s="383" t="n"/>
      <c r="AN221" s="383" t="n"/>
      <c r="AO221" s="383" t="n"/>
      <c r="AP221" s="383" t="n"/>
      <c r="AQ221" s="383" t="n"/>
      <c r="AR221" s="383" t="n"/>
      <c r="AS221" s="383" t="n"/>
      <c r="AT221" s="383" t="n"/>
      <c r="AU221" s="383" t="n"/>
      <c r="AV221" s="383" t="n"/>
      <c r="AW221" s="383" t="n"/>
      <c r="AX221" s="383" t="n"/>
      <c r="AY221" s="383" t="n"/>
      <c r="AZ221" s="383" t="n"/>
      <c r="BA221" s="383" t="n"/>
      <c r="BB221" s="384">
        <f>IF(SUM(F221:BA221)&lt;&gt;0,AVERAGEIF(F221:BA221,"&gt;0",F221:BA221),0)</f>
        <v/>
      </c>
      <c r="BC221" s="147" t="n"/>
      <c r="BD221" s="385">
        <f>MAXA(F221:BA221)</f>
        <v/>
      </c>
      <c r="BE221" s="1461">
        <f>IF(BD221&lt;&gt;0,VLOOKUP(BD221,$F$10:$BA$10,MATCH(BD221,F221:BA221,0)),"")</f>
        <v/>
      </c>
      <c r="BF221" s="385">
        <f t="array" ref="BF221">MIN(IF(F221:BA221&gt;0,F221:BA221))</f>
        <v/>
      </c>
      <c r="BG221" s="1461">
        <f>IF(BF221&lt;&gt;0,VLOOKUP(BF221,$F$10:$BA$10,MATCH($BF221,$F221:$BA221,0)),"")</f>
        <v/>
      </c>
      <c r="BI221" s="1368">
        <f>HLOOKUP($BI$9,$S$10:$AI$443,1+$BL221,TRUE)</f>
        <v/>
      </c>
      <c r="BJ221" s="1369">
        <f>HLOOKUP($BJ$9,$AJ$10:$AW$443,1+$BL221,TRUE)</f>
        <v/>
      </c>
      <c r="BK221" s="151" t="n"/>
      <c r="BL221" s="408">
        <f>BL220+1</f>
        <v/>
      </c>
      <c r="BM221" s="399" t="n"/>
    </row>
    <row r="222" ht="20.25" customHeight="1" s="18" thickBot="1" thickTop="1">
      <c r="B222" s="1370" t="n"/>
      <c r="C222" s="1381" t="n"/>
      <c r="D222" s="1463" t="n"/>
      <c r="E222" s="402" t="inlineStr">
        <is>
          <t>Rantepao # 2, 150</t>
        </is>
      </c>
      <c r="F222" s="383" t="n"/>
      <c r="G222" s="383" t="n"/>
      <c r="H222" s="383" t="n"/>
      <c r="I222" s="383" t="n"/>
      <c r="J222" s="383" t="n"/>
      <c r="K222" s="383" t="n"/>
      <c r="L222" s="383" t="n"/>
      <c r="M222" s="383" t="n"/>
      <c r="N222" s="383" t="n"/>
      <c r="O222" s="383" t="n"/>
      <c r="P222" s="383" t="n"/>
      <c r="Q222" s="383" t="n"/>
      <c r="R222" s="383" t="n"/>
      <c r="S222" s="383" t="n"/>
      <c r="T222" s="383" t="n"/>
      <c r="U222" s="383" t="n"/>
      <c r="V222" s="383" t="n"/>
      <c r="W222" s="383" t="n"/>
      <c r="X222" s="383" t="n"/>
      <c r="Y222" s="383" t="n"/>
      <c r="Z222" s="383" t="n"/>
      <c r="AA222" s="383" t="n"/>
      <c r="AB222" s="383" t="n"/>
      <c r="AC222" s="383" t="n"/>
      <c r="AD222" s="383" t="n"/>
      <c r="AE222" s="383" t="n"/>
      <c r="AF222" s="383" t="n"/>
      <c r="AG222" s="383" t="n"/>
      <c r="AH222" s="383" t="n"/>
      <c r="AI222" s="383" t="n"/>
      <c r="AJ222" s="383" t="n"/>
      <c r="AK222" s="383" t="n"/>
      <c r="AL222" s="383" t="n"/>
      <c r="AM222" s="383" t="n"/>
      <c r="AN222" s="383" t="n"/>
      <c r="AO222" s="383" t="n"/>
      <c r="AP222" s="383" t="n"/>
      <c r="AQ222" s="383" t="n"/>
      <c r="AR222" s="383" t="n"/>
      <c r="AS222" s="383" t="n"/>
      <c r="AT222" s="383" t="n"/>
      <c r="AU222" s="383" t="n"/>
      <c r="AV222" s="383" t="n"/>
      <c r="AW222" s="383" t="n"/>
      <c r="AX222" s="383" t="n"/>
      <c r="AY222" s="383" t="n"/>
      <c r="AZ222" s="383" t="n"/>
      <c r="BA222" s="383" t="n"/>
      <c r="BB222" s="384">
        <f>IF(SUM(F222:BA222)&lt;&gt;0,AVERAGEIF(F222:BA222,"&gt;0",F222:BA222),0)</f>
        <v/>
      </c>
      <c r="BC222" s="147" t="n"/>
      <c r="BD222" s="385">
        <f>MAXA(F222:BA222)</f>
        <v/>
      </c>
      <c r="BE222" s="1461">
        <f>IF(BD222&lt;&gt;0,VLOOKUP(BD222,$F$10:$BA$10,MATCH(BD222,F222:BA222,0)),"")</f>
        <v/>
      </c>
      <c r="BF222" s="385">
        <f t="array" ref="BF222">MIN(IF(F222:BA222&gt;0,F222:BA222))</f>
        <v/>
      </c>
      <c r="BG222" s="1461">
        <f>IF(BF222&lt;&gt;0,VLOOKUP(BF222,$F$10:$BA$10,MATCH($BF222,$F222:$BA222,0)),"")</f>
        <v/>
      </c>
      <c r="BI222" s="1368">
        <f>HLOOKUP($BI$9,$S$10:$AI$443,1+$BL222,TRUE)</f>
        <v/>
      </c>
      <c r="BJ222" s="1369">
        <f>HLOOKUP($BJ$9,$AJ$10:$AW$443,1+$BL222,TRUE)</f>
        <v/>
      </c>
      <c r="BK222" s="151" t="n"/>
      <c r="BL222" s="408">
        <f>BL221+1</f>
        <v/>
      </c>
      <c r="BM222" s="399" t="n"/>
    </row>
    <row r="223" ht="20.25" customHeight="1" s="18" thickBot="1" thickTop="1">
      <c r="B223" s="1370" t="n"/>
      <c r="C223" s="1395" t="n"/>
      <c r="D223" s="405" t="n"/>
      <c r="E223" s="406" t="n"/>
      <c r="F223" s="416" t="n"/>
      <c r="G223" s="416" t="n"/>
      <c r="H223" s="416" t="n"/>
      <c r="I223" s="416" t="n"/>
      <c r="J223" s="416" t="n"/>
      <c r="K223" s="416" t="n"/>
      <c r="L223" s="416" t="n"/>
      <c r="M223" s="416" t="n"/>
      <c r="N223" s="416" t="n"/>
      <c r="O223" s="416" t="n"/>
      <c r="P223" s="416" t="n"/>
      <c r="Q223" s="416" t="n"/>
      <c r="R223" s="416" t="n"/>
      <c r="S223" s="416" t="n"/>
      <c r="T223" s="416" t="n"/>
      <c r="U223" s="416" t="n"/>
      <c r="V223" s="416" t="n"/>
      <c r="W223" s="416" t="n"/>
      <c r="X223" s="416" t="n"/>
      <c r="Y223" s="416" t="n"/>
      <c r="Z223" s="416" t="n"/>
      <c r="AA223" s="416" t="n"/>
      <c r="AB223" s="416" t="n"/>
      <c r="AC223" s="416" t="n"/>
      <c r="AD223" s="416" t="n"/>
      <c r="AE223" s="416" t="n"/>
      <c r="AF223" s="416" t="n"/>
      <c r="AG223" s="416" t="n"/>
      <c r="AH223" s="416" t="n"/>
      <c r="AI223" s="416" t="n"/>
      <c r="AJ223" s="416" t="n"/>
      <c r="AK223" s="416" t="n"/>
      <c r="AL223" s="416" t="n"/>
      <c r="AM223" s="416" t="n"/>
      <c r="AN223" s="416" t="n"/>
      <c r="AO223" s="416" t="n"/>
      <c r="AP223" s="416" t="n"/>
      <c r="AQ223" s="416" t="n"/>
      <c r="AR223" s="416" t="n"/>
      <c r="AS223" s="416" t="n"/>
      <c r="AT223" s="416" t="n"/>
      <c r="AU223" s="416" t="n"/>
      <c r="AV223" s="416" t="n"/>
      <c r="AW223" s="416" t="n"/>
      <c r="AX223" s="416" t="n"/>
      <c r="AY223" s="416" t="n"/>
      <c r="AZ223" s="416" t="n"/>
      <c r="BA223" s="416" t="n"/>
      <c r="BB223" s="384">
        <f>IF(SUM(F223:BA223)&lt;&gt;0,AVERAGEIF(F223:BA223,"&gt;0",F223:BA223),0)</f>
        <v/>
      </c>
      <c r="BC223" s="147" t="n"/>
      <c r="BD223" s="385">
        <f>MAXA(F223:BA223)</f>
        <v/>
      </c>
      <c r="BE223" s="1461">
        <f>IF(BD223&lt;&gt;0,VLOOKUP(BD223,$F$10:$BA$10,MATCH(BD223,F223:BA223,0)),"")</f>
        <v/>
      </c>
      <c r="BF223" s="385">
        <f t="array" ref="BF223">MIN(IF(F223:BA223&gt;0,F223:BA223))</f>
        <v/>
      </c>
      <c r="BG223" s="1461">
        <f>IF(BF223&lt;&gt;0,VLOOKUP(BF223,$F$10:$BA$10,MATCH($BF223,$F223:$BA223,0)),"")</f>
        <v/>
      </c>
      <c r="BI223" s="1368">
        <f>HLOOKUP($BI$9,$S$10:$AI$443,1+$BL223,TRUE)</f>
        <v/>
      </c>
      <c r="BJ223" s="1369">
        <f>HLOOKUP($BJ$9,$AJ$10:$AW$443,1+$BL223,TRUE)</f>
        <v/>
      </c>
      <c r="BK223" s="151" t="n"/>
      <c r="BL223" s="408">
        <f>BL222+1</f>
        <v/>
      </c>
      <c r="BM223" s="399" t="n"/>
    </row>
    <row r="224" ht="20.25" customHeight="1" s="18" thickBot="1" thickTop="1">
      <c r="B224" s="1370" t="n"/>
      <c r="C224" s="1042" t="inlineStr">
        <is>
          <t>KENDARI</t>
        </is>
      </c>
      <c r="D224" s="1471" t="inlineStr">
        <is>
          <t>TANASSA 66</t>
        </is>
      </c>
      <c r="E224" s="417" t="inlineStr">
        <is>
          <t>Puuwatu # 1, 66</t>
        </is>
      </c>
      <c r="F224" s="428">
        <f>(IF(DASHBOARD!$J$2=F7,DASHBOARD!$V$48,IF(DASHBOARD!$J$2=0,0,F224)))</f>
        <v/>
      </c>
      <c r="G224" s="428">
        <f>(IF(DASHBOARD!$J$2=G7,DASHBOARD!$V$48,IF(DASHBOARD!$J$2=0,0,G224)))</f>
        <v/>
      </c>
      <c r="H224" s="428">
        <f>(IF(DASHBOARD!$J$2=H7,DASHBOARD!$V$48,IF(DASHBOARD!$J$2=0,0,H224)))</f>
        <v/>
      </c>
      <c r="I224" s="428">
        <f>(IF(DASHBOARD!$J$2=I7,DASHBOARD!$V$48,IF(DASHBOARD!$J$2=0,0,I224)))</f>
        <v/>
      </c>
      <c r="J224" s="428">
        <f>(IF(DASHBOARD!$J$2=J7,DASHBOARD!$V$48,IF(DASHBOARD!$J$2=0,0,J224)))</f>
        <v/>
      </c>
      <c r="K224" s="428">
        <f>(IF(DASHBOARD!$J$2=K7,DASHBOARD!$V$48,IF(DASHBOARD!$J$2=0,0,K224)))</f>
        <v/>
      </c>
      <c r="L224" s="428">
        <f>(IF(DASHBOARD!$J$2=L7,DASHBOARD!$V$48,IF(DASHBOARD!$J$2=0,0,L224)))</f>
        <v/>
      </c>
      <c r="M224" s="428">
        <f>(IF(DASHBOARD!$J$2=M7,DASHBOARD!$V$48,IF(DASHBOARD!$J$2=0,0,M224)))</f>
        <v/>
      </c>
      <c r="N224" s="428">
        <f>(IF(DASHBOARD!$J$2=N7,DASHBOARD!$V$48,IF(DASHBOARD!$J$2=0,0,N224)))</f>
        <v/>
      </c>
      <c r="O224" s="428">
        <f>(IF(DASHBOARD!$J$2=O7,DASHBOARD!$V$48,IF(DASHBOARD!$J$2=0,0,O224)))</f>
        <v/>
      </c>
      <c r="P224" s="428">
        <f>(IF(DASHBOARD!$J$2=P7,DASHBOARD!$V$48,IF(DASHBOARD!$J$2=0,0,P224)))</f>
        <v/>
      </c>
      <c r="Q224" s="428">
        <f>(IF(DASHBOARD!$J$2=Q7,DASHBOARD!$V$48,IF(DASHBOARD!$J$2=0,0,Q224)))</f>
        <v/>
      </c>
      <c r="R224" s="428">
        <f>(IF(DASHBOARD!$J$2=R7,DASHBOARD!$V$48,IF(DASHBOARD!$J$2=0,0,R224)))</f>
        <v/>
      </c>
      <c r="S224" s="428">
        <f>(IF(DASHBOARD!$J$2=S7,DASHBOARD!$V$48,IF(DASHBOARD!$J$2=0,0,S224)))</f>
        <v/>
      </c>
      <c r="T224" s="428">
        <f>(IF(DASHBOARD!$J$2=T7,DASHBOARD!$V$48,IF(DASHBOARD!$J$2=0,0,T224)))</f>
        <v/>
      </c>
      <c r="U224" s="428">
        <f>(IF(DASHBOARD!$J$2=U7,DASHBOARD!$V$48,IF(DASHBOARD!$J$2=0,0,U224)))</f>
        <v/>
      </c>
      <c r="V224" s="428">
        <f>(IF(DASHBOARD!$J$2=V7,DASHBOARD!$V$48,IF(DASHBOARD!$J$2=0,0,V224)))</f>
        <v/>
      </c>
      <c r="W224" s="428">
        <f>(IF(DASHBOARD!$J$2=W7,DASHBOARD!$V$48,IF(DASHBOARD!$J$2=0,0,W224)))</f>
        <v/>
      </c>
      <c r="X224" s="428">
        <f>(IF(DASHBOARD!$J$2=X7,DASHBOARD!$V$48,IF(DASHBOARD!$J$2=0,0,X224)))</f>
        <v/>
      </c>
      <c r="Y224" s="428">
        <f>(IF(DASHBOARD!$J$2=Y7,DASHBOARD!$V$48,IF(DASHBOARD!$J$2=0,0,Y224)))</f>
        <v/>
      </c>
      <c r="Z224" s="428">
        <f>(IF(DASHBOARD!$J$2=Z7,DASHBOARD!$V$48,IF(DASHBOARD!$J$2=0,0,Z224)))</f>
        <v/>
      </c>
      <c r="AA224" s="428">
        <f>(IF(DASHBOARD!$J$2=AA7,DASHBOARD!$V$48,IF(DASHBOARD!$J$2=0,0,AA224)))</f>
        <v/>
      </c>
      <c r="AB224" s="428">
        <f>(IF(DASHBOARD!$J$2=AB7,DASHBOARD!$V$48,IF(DASHBOARD!$J$2=0,0,AB224)))</f>
        <v/>
      </c>
      <c r="AC224" s="428">
        <f>(IF(DASHBOARD!$J$2=AC7,DASHBOARD!$V$48,IF(DASHBOARD!$J$2=0,0,AC224)))</f>
        <v/>
      </c>
      <c r="AD224" s="428">
        <f>(IF(DASHBOARD!$J$2=AD7,DASHBOARD!$V$48,IF(DASHBOARD!$J$2=0,0,AD224)))</f>
        <v/>
      </c>
      <c r="AE224" s="428">
        <f>(IF(DASHBOARD!$J$2=AE7,DASHBOARD!$V$48,IF(DASHBOARD!$J$2=0,0,AE224)))</f>
        <v/>
      </c>
      <c r="AF224" s="428">
        <f>(IF(DASHBOARD!$J$2=AF7,DASHBOARD!$V$48,IF(DASHBOARD!$J$2=0,0,AF224)))</f>
        <v/>
      </c>
      <c r="AG224" s="428">
        <f>(IF(DASHBOARD!$J$2=AG7,DASHBOARD!$V$48,IF(DASHBOARD!$J$2=0,0,AG224)))</f>
        <v/>
      </c>
      <c r="AH224" s="428">
        <f>(IF(DASHBOARD!$J$2=AH7,DASHBOARD!$V$48,IF(DASHBOARD!$J$2=0,0,AH224)))</f>
        <v/>
      </c>
      <c r="AI224" s="428">
        <f>(IF(DASHBOARD!$J$2=AI7,DASHBOARD!$V$48,IF(DASHBOARD!$J$2=0,0,AI224)))</f>
        <v/>
      </c>
      <c r="AJ224" s="428">
        <f>(IF(DASHBOARD!$J$2=AJ7,DASHBOARD!$V$48,IF(DASHBOARD!$J$2=0,0,AJ224)))</f>
        <v/>
      </c>
      <c r="AK224" s="428">
        <f>(IF(DASHBOARD!$J$2=AK7,DASHBOARD!$V$48,IF(DASHBOARD!$J$2=0,0,AK224)))</f>
        <v/>
      </c>
      <c r="AL224" s="428">
        <f>(IF(DASHBOARD!$J$2=AL7,DASHBOARD!$V$48,IF(DASHBOARD!$J$2=0,0,AL224)))</f>
        <v/>
      </c>
      <c r="AM224" s="428">
        <f>(IF(DASHBOARD!$J$2=AM7,DASHBOARD!$V$48,IF(DASHBOARD!$J$2=0,0,AM224)))</f>
        <v/>
      </c>
      <c r="AN224" s="428">
        <f>(IF(DASHBOARD!$J$2=AN7,DASHBOARD!$V$48,IF(DASHBOARD!$J$2=0,0,AN224)))</f>
        <v/>
      </c>
      <c r="AO224" s="428">
        <f>(IF(DASHBOARD!$J$2=AO7,DASHBOARD!$V$48,IF(DASHBOARD!$J$2=0,0,AO224)))</f>
        <v/>
      </c>
      <c r="AP224" s="428">
        <f>(IF(DASHBOARD!$J$2=AP7,DASHBOARD!$V$48,IF(DASHBOARD!$J$2=0,0,AP224)))</f>
        <v/>
      </c>
      <c r="AQ224" s="428">
        <f>(IF(DASHBOARD!$J$2=AQ7,DASHBOARD!$V$48,IF(DASHBOARD!$J$2=0,0,AQ224)))</f>
        <v/>
      </c>
      <c r="AR224" s="428">
        <f>(IF(DASHBOARD!$J$2=AR7,DASHBOARD!$V$48,IF(DASHBOARD!$J$2=0,0,AR224)))</f>
        <v/>
      </c>
      <c r="AS224" s="428">
        <f>(IF(DASHBOARD!$J$2=AS7,DASHBOARD!$V$48,IF(DASHBOARD!$J$2=0,0,AS224)))</f>
        <v/>
      </c>
      <c r="AT224" s="428">
        <f>(IF(DASHBOARD!$J$2=AT7,DASHBOARD!$V$48,IF(DASHBOARD!$J$2=0,0,AT224)))</f>
        <v/>
      </c>
      <c r="AU224" s="428">
        <f>(IF(DASHBOARD!$J$2=AU7,DASHBOARD!$V$48,IF(DASHBOARD!$J$2=0,0,AU224)))</f>
        <v/>
      </c>
      <c r="AV224" s="428">
        <f>(IF(DASHBOARD!$J$2=AV7,DASHBOARD!$V$48,IF(DASHBOARD!$J$2=0,0,AV224)))</f>
        <v/>
      </c>
      <c r="AW224" s="428">
        <f>(IF(DASHBOARD!$J$2=AW7,DASHBOARD!$V$48,IF(DASHBOARD!$J$2=0,0,AW224)))</f>
        <v/>
      </c>
      <c r="AX224" s="428">
        <f>(IF(DASHBOARD!$J$2=AX7,DASHBOARD!$V$48,IF(DASHBOARD!$J$2=0,0,AX224)))</f>
        <v/>
      </c>
      <c r="AY224" s="428">
        <f>(IF(DASHBOARD!$J$2=AY7,DASHBOARD!$V$48,IF(DASHBOARD!$J$2=0,0,AY224)))</f>
        <v/>
      </c>
      <c r="AZ224" s="428">
        <f>(IF(DASHBOARD!$J$2=AZ7,DASHBOARD!$V$48,IF(DASHBOARD!$J$2=0,0,AZ224)))</f>
        <v/>
      </c>
      <c r="BA224" s="428">
        <f>(IF(DASHBOARD!$J$2=BA7,DASHBOARD!$V$48,IF(DASHBOARD!$J$2=0,0,BA224)))</f>
        <v/>
      </c>
      <c r="BB224" s="384">
        <f>IF(SUM(F224:BA224)&lt;&gt;0,AVERAGEIF(F224:BA224,"&gt;0",F224:BA224),0)</f>
        <v/>
      </c>
      <c r="BC224" s="147" t="n"/>
      <c r="BD224" s="385">
        <f>MAXA(F224:BA224)</f>
        <v/>
      </c>
      <c r="BE224" s="1461">
        <f>IF(BD224&lt;&gt;0,VLOOKUP(BD224,$F$10:$BA$10,MATCH(BD224,F224:BA224,0)),"")</f>
        <v/>
      </c>
      <c r="BF224" s="385">
        <f t="array" ref="BF224">MIN(IF(F224:BA224&gt;0,F224:BA224))</f>
        <v/>
      </c>
      <c r="BG224" s="1461">
        <f>IF(BF224&lt;&gt;0,VLOOKUP(BF224,$F$10:$BA$10,MATCH($BF224,$F224:$BA224,0)),"")</f>
        <v/>
      </c>
      <c r="BI224" s="1368">
        <f>HLOOKUP($BI$9,$S$10:$AI$443,1+$BL224,TRUE)</f>
        <v/>
      </c>
      <c r="BJ224" s="1369">
        <f>HLOOKUP($BJ$9,$AJ$10:$AW$443,1+$BL224,TRUE)</f>
        <v/>
      </c>
      <c r="BK224" s="151" t="n"/>
      <c r="BL224" s="408">
        <f>BL223+1</f>
        <v/>
      </c>
      <c r="BM224" s="399" t="n"/>
    </row>
    <row r="225" ht="20.25" customHeight="1" s="18" thickBot="1" thickTop="1">
      <c r="B225" s="1370" t="n"/>
      <c r="C225" s="1353" t="n"/>
      <c r="D225" s="1463" t="n"/>
      <c r="E225" s="393" t="inlineStr">
        <is>
          <t>Puuwatu # 2, 66</t>
        </is>
      </c>
      <c r="F225" s="383">
        <f>(IF(DASHBOARD!$J$2=F7,DASHBOARD!$V$49,IF(DASHBOARD!$J$2=0,0,F225)))</f>
        <v/>
      </c>
      <c r="G225" s="383">
        <f>(IF(DASHBOARD!$J$2=G7,DASHBOARD!$V$49,IF(DASHBOARD!$J$2=0,0,G225)))</f>
        <v/>
      </c>
      <c r="H225" s="383">
        <f>(IF(DASHBOARD!$J$2=H7,DASHBOARD!$V$49,IF(DASHBOARD!$J$2=0,0,H225)))</f>
        <v/>
      </c>
      <c r="I225" s="383">
        <f>(IF(DASHBOARD!$J$2=I7,DASHBOARD!$V$49,IF(DASHBOARD!$J$2=0,0,I225)))</f>
        <v/>
      </c>
      <c r="J225" s="383">
        <f>(IF(DASHBOARD!$J$2=J7,DASHBOARD!$V$49,IF(DASHBOARD!$J$2=0,0,J225)))</f>
        <v/>
      </c>
      <c r="K225" s="383">
        <f>(IF(DASHBOARD!$J$2=K7,DASHBOARD!$V$49,IF(DASHBOARD!$J$2=0,0,K225)))</f>
        <v/>
      </c>
      <c r="L225" s="383">
        <f>(IF(DASHBOARD!$J$2=L7,DASHBOARD!$V$49,IF(DASHBOARD!$J$2=0,0,L225)))</f>
        <v/>
      </c>
      <c r="M225" s="383">
        <f>(IF(DASHBOARD!$J$2=M7,DASHBOARD!$V$49,IF(DASHBOARD!$J$2=0,0,M225)))</f>
        <v/>
      </c>
      <c r="N225" s="383">
        <f>(IF(DASHBOARD!$J$2=N7,DASHBOARD!$V$49,IF(DASHBOARD!$J$2=0,0,N225)))</f>
        <v/>
      </c>
      <c r="O225" s="383">
        <f>(IF(DASHBOARD!$J$2=O7,DASHBOARD!$V$49,IF(DASHBOARD!$J$2=0,0,O225)))</f>
        <v/>
      </c>
      <c r="P225" s="383">
        <f>(IF(DASHBOARD!$J$2=P7,DASHBOARD!$V$49,IF(DASHBOARD!$J$2=0,0,P225)))</f>
        <v/>
      </c>
      <c r="Q225" s="383">
        <f>(IF(DASHBOARD!$J$2=Q7,DASHBOARD!$V$49,IF(DASHBOARD!$J$2=0,0,Q225)))</f>
        <v/>
      </c>
      <c r="R225" s="383">
        <f>(IF(DASHBOARD!$J$2=R7,DASHBOARD!$V$49,IF(DASHBOARD!$J$2=0,0,R225)))</f>
        <v/>
      </c>
      <c r="S225" s="383">
        <f>(IF(DASHBOARD!$J$2=S7,DASHBOARD!$V$49,IF(DASHBOARD!$J$2=0,0,S225)))</f>
        <v/>
      </c>
      <c r="T225" s="383">
        <f>(IF(DASHBOARD!$J$2=T7,DASHBOARD!$V$49,IF(DASHBOARD!$J$2=0,0,T225)))</f>
        <v/>
      </c>
      <c r="U225" s="383">
        <f>(IF(DASHBOARD!$J$2=U7,DASHBOARD!$V$49,IF(DASHBOARD!$J$2=0,0,U225)))</f>
        <v/>
      </c>
      <c r="V225" s="383">
        <f>(IF(DASHBOARD!$J$2=V7,DASHBOARD!$V$49,IF(DASHBOARD!$J$2=0,0,V225)))</f>
        <v/>
      </c>
      <c r="W225" s="383">
        <f>(IF(DASHBOARD!$J$2=W7,DASHBOARD!$V$49,IF(DASHBOARD!$J$2=0,0,W225)))</f>
        <v/>
      </c>
      <c r="X225" s="383">
        <f>(IF(DASHBOARD!$J$2=X7,DASHBOARD!$V$49,IF(DASHBOARD!$J$2=0,0,X225)))</f>
        <v/>
      </c>
      <c r="Y225" s="383">
        <f>(IF(DASHBOARD!$J$2=Y7,DASHBOARD!$V$49,IF(DASHBOARD!$J$2=0,0,Y225)))</f>
        <v/>
      </c>
      <c r="Z225" s="383">
        <f>(IF(DASHBOARD!$J$2=Z7,DASHBOARD!$V$49,IF(DASHBOARD!$J$2=0,0,Z225)))</f>
        <v/>
      </c>
      <c r="AA225" s="383">
        <f>(IF(DASHBOARD!$J$2=AA7,DASHBOARD!$V$49,IF(DASHBOARD!$J$2=0,0,AA225)))</f>
        <v/>
      </c>
      <c r="AB225" s="383">
        <f>(IF(DASHBOARD!$J$2=AB7,DASHBOARD!$V$49,IF(DASHBOARD!$J$2=0,0,AB225)))</f>
        <v/>
      </c>
      <c r="AC225" s="383">
        <f>(IF(DASHBOARD!$J$2=AC7,DASHBOARD!$V$49,IF(DASHBOARD!$J$2=0,0,AC225)))</f>
        <v/>
      </c>
      <c r="AD225" s="383">
        <f>(IF(DASHBOARD!$J$2=AD7,DASHBOARD!$V$49,IF(DASHBOARD!$J$2=0,0,AD225)))</f>
        <v/>
      </c>
      <c r="AE225" s="383">
        <f>(IF(DASHBOARD!$J$2=AE7,DASHBOARD!$V$49,IF(DASHBOARD!$J$2=0,0,AE225)))</f>
        <v/>
      </c>
      <c r="AF225" s="383">
        <f>(IF(DASHBOARD!$J$2=AF7,DASHBOARD!$V$49,IF(DASHBOARD!$J$2=0,0,AF225)))</f>
        <v/>
      </c>
      <c r="AG225" s="383">
        <f>(IF(DASHBOARD!$J$2=AG7,DASHBOARD!$V$49,IF(DASHBOARD!$J$2=0,0,AG225)))</f>
        <v/>
      </c>
      <c r="AH225" s="383">
        <f>(IF(DASHBOARD!$J$2=AH7,DASHBOARD!$V$49,IF(DASHBOARD!$J$2=0,0,AH225)))</f>
        <v/>
      </c>
      <c r="AI225" s="383">
        <f>(IF(DASHBOARD!$J$2=AI7,DASHBOARD!$V$49,IF(DASHBOARD!$J$2=0,0,AI225)))</f>
        <v/>
      </c>
      <c r="AJ225" s="383">
        <f>(IF(DASHBOARD!$J$2=AJ7,DASHBOARD!$V$49,IF(DASHBOARD!$J$2=0,0,AJ225)))</f>
        <v/>
      </c>
      <c r="AK225" s="383">
        <f>(IF(DASHBOARD!$J$2=AK7,DASHBOARD!$V$49,IF(DASHBOARD!$J$2=0,0,AK225)))</f>
        <v/>
      </c>
      <c r="AL225" s="383">
        <f>(IF(DASHBOARD!$J$2=AL7,DASHBOARD!$V$49,IF(DASHBOARD!$J$2=0,0,AL225)))</f>
        <v/>
      </c>
      <c r="AM225" s="383">
        <f>(IF(DASHBOARD!$J$2=AM7,DASHBOARD!$V$49,IF(DASHBOARD!$J$2=0,0,AM225)))</f>
        <v/>
      </c>
      <c r="AN225" s="383">
        <f>(IF(DASHBOARD!$J$2=AN7,DASHBOARD!$V$49,IF(DASHBOARD!$J$2=0,0,AN225)))</f>
        <v/>
      </c>
      <c r="AO225" s="383">
        <f>(IF(DASHBOARD!$J$2=AO7,DASHBOARD!$V$49,IF(DASHBOARD!$J$2=0,0,AO225)))</f>
        <v/>
      </c>
      <c r="AP225" s="383">
        <f>(IF(DASHBOARD!$J$2=AP7,DASHBOARD!$V$49,IF(DASHBOARD!$J$2=0,0,AP225)))</f>
        <v/>
      </c>
      <c r="AQ225" s="383">
        <f>(IF(DASHBOARD!$J$2=AQ7,DASHBOARD!$V$49,IF(DASHBOARD!$J$2=0,0,AQ225)))</f>
        <v/>
      </c>
      <c r="AR225" s="383">
        <f>(IF(DASHBOARD!$J$2=AR7,DASHBOARD!$V$49,IF(DASHBOARD!$J$2=0,0,AR225)))</f>
        <v/>
      </c>
      <c r="AS225" s="383">
        <f>(IF(DASHBOARD!$J$2=AS7,DASHBOARD!$V$49,IF(DASHBOARD!$J$2=0,0,AS225)))</f>
        <v/>
      </c>
      <c r="AT225" s="383">
        <f>(IF(DASHBOARD!$J$2=AT7,DASHBOARD!$V$49,IF(DASHBOARD!$J$2=0,0,AT225)))</f>
        <v/>
      </c>
      <c r="AU225" s="383">
        <f>(IF(DASHBOARD!$J$2=AU7,DASHBOARD!$V$49,IF(DASHBOARD!$J$2=0,0,AU225)))</f>
        <v/>
      </c>
      <c r="AV225" s="383">
        <f>(IF(DASHBOARD!$J$2=AV7,DASHBOARD!$V$49,IF(DASHBOARD!$J$2=0,0,AV225)))</f>
        <v/>
      </c>
      <c r="AW225" s="383">
        <f>(IF(DASHBOARD!$J$2=AW7,DASHBOARD!$V$49,IF(DASHBOARD!$J$2=0,0,AW225)))</f>
        <v/>
      </c>
      <c r="AX225" s="383">
        <f>(IF(DASHBOARD!$J$2=AX7,DASHBOARD!$V$49,IF(DASHBOARD!$J$2=0,0,AX225)))</f>
        <v/>
      </c>
      <c r="AY225" s="383">
        <f>(IF(DASHBOARD!$J$2=AY7,DASHBOARD!$V$49,IF(DASHBOARD!$J$2=0,0,AY225)))</f>
        <v/>
      </c>
      <c r="AZ225" s="383">
        <f>(IF(DASHBOARD!$J$2=AZ7,DASHBOARD!$V$49,IF(DASHBOARD!$J$2=0,0,AZ225)))</f>
        <v/>
      </c>
      <c r="BA225" s="383">
        <f>(IF(DASHBOARD!$J$2=BA7,DASHBOARD!$V$49,IF(DASHBOARD!$J$2=0,0,BA225)))</f>
        <v/>
      </c>
      <c r="BB225" s="384">
        <f>IF(SUM(F225:BA225)&lt;&gt;0,AVERAGEIF(F225:BA225,"&gt;0",F225:BA225),0)</f>
        <v/>
      </c>
      <c r="BC225" s="147" t="n"/>
      <c r="BD225" s="385">
        <f>MAXA(F225:BA225)</f>
        <v/>
      </c>
      <c r="BE225" s="1461">
        <f>IF(BD225&lt;&gt;0,VLOOKUP(BD225,$F$10:$BA$10,MATCH(BD225,F225:BA225,0)),"")</f>
        <v/>
      </c>
      <c r="BF225" s="385">
        <f t="array" ref="BF225">MIN(IF(F225:BA225&gt;0,F225:BA225))</f>
        <v/>
      </c>
      <c r="BG225" s="1461">
        <f>IF(BF225&lt;&gt;0,VLOOKUP(BF225,$F$10:$BA$10,MATCH($BF225,$F225:$BA225,0)),"")</f>
        <v/>
      </c>
      <c r="BI225" s="1368">
        <f>HLOOKUP($BI$9,$S$10:$AI$443,1+$BL225,TRUE)</f>
        <v/>
      </c>
      <c r="BJ225" s="1369">
        <f>HLOOKUP($BJ$9,$AJ$10:$AW$443,1+$BL225,TRUE)</f>
        <v/>
      </c>
      <c r="BK225" s="151" t="n"/>
      <c r="BL225" s="408">
        <f>BL224+1</f>
        <v/>
      </c>
      <c r="BM225" s="399" t="n"/>
    </row>
    <row r="226" ht="20.25" customHeight="1" s="18" thickBot="1" thickTop="1">
      <c r="B226" s="1370" t="n"/>
      <c r="C226" s="1353" t="n"/>
      <c r="D226" s="230" t="n"/>
      <c r="E226" s="393" t="n"/>
      <c r="F226" s="429" t="n"/>
      <c r="G226" s="429" t="n"/>
      <c r="H226" s="429" t="n"/>
      <c r="I226" s="429" t="n"/>
      <c r="J226" s="429" t="n"/>
      <c r="K226" s="429" t="n"/>
      <c r="L226" s="429" t="n"/>
      <c r="M226" s="429" t="n"/>
      <c r="N226" s="429" t="n"/>
      <c r="O226" s="429" t="n"/>
      <c r="P226" s="429" t="n"/>
      <c r="Q226" s="429" t="n"/>
      <c r="R226" s="429" t="n"/>
      <c r="S226" s="429" t="n"/>
      <c r="T226" s="429" t="n"/>
      <c r="U226" s="429" t="n"/>
      <c r="V226" s="429" t="n"/>
      <c r="W226" s="429" t="n"/>
      <c r="X226" s="429" t="n"/>
      <c r="Y226" s="429" t="n"/>
      <c r="Z226" s="429" t="n"/>
      <c r="AA226" s="429" t="n"/>
      <c r="AB226" s="429" t="n"/>
      <c r="AC226" s="429" t="n"/>
      <c r="AD226" s="429" t="n"/>
      <c r="AE226" s="429" t="n"/>
      <c r="AF226" s="429" t="n"/>
      <c r="AG226" s="429" t="n"/>
      <c r="AH226" s="429" t="n"/>
      <c r="AI226" s="429" t="n"/>
      <c r="AJ226" s="429" t="n"/>
      <c r="AK226" s="429" t="n"/>
      <c r="AL226" s="429" t="n"/>
      <c r="AM226" s="429" t="n"/>
      <c r="AN226" s="429" t="n"/>
      <c r="AO226" s="429" t="n"/>
      <c r="AP226" s="429" t="n"/>
      <c r="AQ226" s="429" t="n"/>
      <c r="AR226" s="429" t="n"/>
      <c r="AS226" s="429" t="n"/>
      <c r="AT226" s="429" t="n"/>
      <c r="AU226" s="429" t="n"/>
      <c r="AV226" s="429" t="n"/>
      <c r="AW226" s="429" t="n"/>
      <c r="AX226" s="429" t="n"/>
      <c r="AY226" s="429" t="n"/>
      <c r="AZ226" s="429" t="n"/>
      <c r="BA226" s="429" t="n"/>
      <c r="BB226" s="384">
        <f>IF(SUM(F226:BA226)&lt;&gt;0,AVERAGEIF(F226:BA226,"&gt;0",F226:BA226),0)</f>
        <v/>
      </c>
      <c r="BC226" s="147" t="n"/>
      <c r="BD226" s="385">
        <f>MAXA(F226:BA226)</f>
        <v/>
      </c>
      <c r="BE226" s="1461">
        <f>IF(BD226&lt;&gt;0,VLOOKUP(BD226,$F$10:$BA$10,MATCH(BD226,F226:BA226,0)),"")</f>
        <v/>
      </c>
      <c r="BF226" s="385">
        <f t="array" ref="BF226">MIN(IF(F226:BA226&gt;0,F226:BA226))</f>
        <v/>
      </c>
      <c r="BG226" s="1461">
        <f>IF(BF226&lt;&gt;0,VLOOKUP(BF226,$F$10:$BA$10,MATCH($BF226,$F226:$BA226,0)),"")</f>
        <v/>
      </c>
      <c r="BI226" s="1368">
        <f>HLOOKUP($BI$9,$S$10:$AI$443,1+$BL226,TRUE)</f>
        <v/>
      </c>
      <c r="BJ226" s="1369">
        <f>HLOOKUP($BJ$9,$AJ$10:$AW$443,1+$BL226,TRUE)</f>
        <v/>
      </c>
      <c r="BK226" s="151" t="n"/>
      <c r="BL226" s="408">
        <f>BL225+1</f>
        <v/>
      </c>
      <c r="BM226" s="399" t="n"/>
    </row>
    <row r="227" ht="20.25" customHeight="1" s="18" thickBot="1" thickTop="1">
      <c r="B227" s="1370" t="n"/>
      <c r="C227" s="1353" t="n"/>
      <c r="D227" s="1469" t="inlineStr">
        <is>
          <t>PUUWATU 66</t>
        </is>
      </c>
      <c r="E227" s="420" t="inlineStr">
        <is>
          <t>Tanassa # 1, 66</t>
        </is>
      </c>
      <c r="F227" s="383">
        <f>(IF(DASHBOARD!$J$2=F7,DASHBOARD!$V$48,IF(DASHBOARD!$J$2=0,0,F227)))</f>
        <v/>
      </c>
      <c r="G227" s="383">
        <f>(IF(DASHBOARD!$J$2=G7,DASHBOARD!$V$48,IF(DASHBOARD!$J$2=0,0,G227)))</f>
        <v/>
      </c>
      <c r="H227" s="383">
        <f>(IF(DASHBOARD!$J$2=H7,DASHBOARD!$V$48,IF(DASHBOARD!$J$2=0,0,H227)))</f>
        <v/>
      </c>
      <c r="I227" s="383">
        <f>(IF(DASHBOARD!$J$2=I7,DASHBOARD!$V$48,IF(DASHBOARD!$J$2=0,0,I227)))</f>
        <v/>
      </c>
      <c r="J227" s="383">
        <f>(IF(DASHBOARD!$J$2=J7,DASHBOARD!$V$48,IF(DASHBOARD!$J$2=0,0,J227)))</f>
        <v/>
      </c>
      <c r="K227" s="383">
        <f>(IF(DASHBOARD!$J$2=K7,DASHBOARD!$V$48,IF(DASHBOARD!$J$2=0,0,K227)))</f>
        <v/>
      </c>
      <c r="L227" s="383">
        <f>(IF(DASHBOARD!$J$2=L7,DASHBOARD!$V$48,IF(DASHBOARD!$J$2=0,0,L227)))</f>
        <v/>
      </c>
      <c r="M227" s="383">
        <f>(IF(DASHBOARD!$J$2=M7,DASHBOARD!$V$48,IF(DASHBOARD!$J$2=0,0,M227)))</f>
        <v/>
      </c>
      <c r="N227" s="383">
        <f>(IF(DASHBOARD!$J$2=N7,DASHBOARD!$V$48,IF(DASHBOARD!$J$2=0,0,N227)))</f>
        <v/>
      </c>
      <c r="O227" s="383">
        <f>(IF(DASHBOARD!$J$2=O7,DASHBOARD!$V$48,IF(DASHBOARD!$J$2=0,0,O227)))</f>
        <v/>
      </c>
      <c r="P227" s="383">
        <f>(IF(DASHBOARD!$J$2=P7,DASHBOARD!$V$48,IF(DASHBOARD!$J$2=0,0,P227)))</f>
        <v/>
      </c>
      <c r="Q227" s="383">
        <f>(IF(DASHBOARD!$J$2=Q7,DASHBOARD!$V$48,IF(DASHBOARD!$J$2=0,0,Q227)))</f>
        <v/>
      </c>
      <c r="R227" s="383">
        <f>(IF(DASHBOARD!$J$2=R7,DASHBOARD!$V$48,IF(DASHBOARD!$J$2=0,0,R227)))</f>
        <v/>
      </c>
      <c r="S227" s="383">
        <f>(IF(DASHBOARD!$J$2=S7,DASHBOARD!$V$48,IF(DASHBOARD!$J$2=0,0,S227)))</f>
        <v/>
      </c>
      <c r="T227" s="383">
        <f>(IF(DASHBOARD!$J$2=T7,DASHBOARD!$V$48,IF(DASHBOARD!$J$2=0,0,T227)))</f>
        <v/>
      </c>
      <c r="U227" s="383">
        <f>(IF(DASHBOARD!$J$2=U7,DASHBOARD!$V$48,IF(DASHBOARD!$J$2=0,0,U227)))</f>
        <v/>
      </c>
      <c r="V227" s="383">
        <f>(IF(DASHBOARD!$J$2=V7,DASHBOARD!$V$48,IF(DASHBOARD!$J$2=0,0,V227)))</f>
        <v/>
      </c>
      <c r="W227" s="383">
        <f>(IF(DASHBOARD!$J$2=W7,DASHBOARD!$V$48,IF(DASHBOARD!$J$2=0,0,W227)))</f>
        <v/>
      </c>
      <c r="X227" s="383">
        <f>(IF(DASHBOARD!$J$2=X7,DASHBOARD!$V$48,IF(DASHBOARD!$J$2=0,0,X227)))</f>
        <v/>
      </c>
      <c r="Y227" s="383">
        <f>(IF(DASHBOARD!$J$2=Y7,DASHBOARD!$V$48,IF(DASHBOARD!$J$2=0,0,Y227)))</f>
        <v/>
      </c>
      <c r="Z227" s="383">
        <f>(IF(DASHBOARD!$J$2=Z7,DASHBOARD!$V$48,IF(DASHBOARD!$J$2=0,0,Z227)))</f>
        <v/>
      </c>
      <c r="AA227" s="383">
        <f>(IF(DASHBOARD!$J$2=AA7,DASHBOARD!$V$48,IF(DASHBOARD!$J$2=0,0,AA227)))</f>
        <v/>
      </c>
      <c r="AB227" s="383">
        <f>(IF(DASHBOARD!$J$2=AB7,DASHBOARD!$V$48,IF(DASHBOARD!$J$2=0,0,AB227)))</f>
        <v/>
      </c>
      <c r="AC227" s="383">
        <f>(IF(DASHBOARD!$J$2=AC7,DASHBOARD!$V$48,IF(DASHBOARD!$J$2=0,0,AC227)))</f>
        <v/>
      </c>
      <c r="AD227" s="383">
        <f>(IF(DASHBOARD!$J$2=AD7,DASHBOARD!$V$48,IF(DASHBOARD!$J$2=0,0,AD227)))</f>
        <v/>
      </c>
      <c r="AE227" s="383">
        <f>(IF(DASHBOARD!$J$2=AE7,DASHBOARD!$V$48,IF(DASHBOARD!$J$2=0,0,AE227)))</f>
        <v/>
      </c>
      <c r="AF227" s="383">
        <f>(IF(DASHBOARD!$J$2=AF7,DASHBOARD!$V$48,IF(DASHBOARD!$J$2=0,0,AF227)))</f>
        <v/>
      </c>
      <c r="AG227" s="383">
        <f>(IF(DASHBOARD!$J$2=AG7,DASHBOARD!$V$48,IF(DASHBOARD!$J$2=0,0,AG227)))</f>
        <v/>
      </c>
      <c r="AH227" s="383">
        <f>(IF(DASHBOARD!$J$2=AH7,DASHBOARD!$V$48,IF(DASHBOARD!$J$2=0,0,AH227)))</f>
        <v/>
      </c>
      <c r="AI227" s="383">
        <f>(IF(DASHBOARD!$J$2=AI7,DASHBOARD!$V$48,IF(DASHBOARD!$J$2=0,0,AI227)))</f>
        <v/>
      </c>
      <c r="AJ227" s="383">
        <f>(IF(DASHBOARD!$J$2=AJ7,DASHBOARD!$V$48,IF(DASHBOARD!$J$2=0,0,AJ227)))</f>
        <v/>
      </c>
      <c r="AK227" s="383">
        <f>(IF(DASHBOARD!$J$2=AK7,DASHBOARD!$V$48,IF(DASHBOARD!$J$2=0,0,AK227)))</f>
        <v/>
      </c>
      <c r="AL227" s="383">
        <f>(IF(DASHBOARD!$J$2=AL7,DASHBOARD!$V$48,IF(DASHBOARD!$J$2=0,0,AL227)))</f>
        <v/>
      </c>
      <c r="AM227" s="383">
        <f>(IF(DASHBOARD!$J$2=AM7,DASHBOARD!$V$48,IF(DASHBOARD!$J$2=0,0,AM227)))</f>
        <v/>
      </c>
      <c r="AN227" s="383">
        <f>(IF(DASHBOARD!$J$2=AN7,DASHBOARD!$V$48,IF(DASHBOARD!$J$2=0,0,AN227)))</f>
        <v/>
      </c>
      <c r="AO227" s="383">
        <f>(IF(DASHBOARD!$J$2=AO7,DASHBOARD!$V$48,IF(DASHBOARD!$J$2=0,0,AO227)))</f>
        <v/>
      </c>
      <c r="AP227" s="383">
        <f>(IF(DASHBOARD!$J$2=AP7,DASHBOARD!$V$48,IF(DASHBOARD!$J$2=0,0,AP227)))</f>
        <v/>
      </c>
      <c r="AQ227" s="383">
        <f>(IF(DASHBOARD!$J$2=AQ7,DASHBOARD!$V$48,IF(DASHBOARD!$J$2=0,0,AQ227)))</f>
        <v/>
      </c>
      <c r="AR227" s="383">
        <f>(IF(DASHBOARD!$J$2=AR7,DASHBOARD!$V$48,IF(DASHBOARD!$J$2=0,0,AR227)))</f>
        <v/>
      </c>
      <c r="AS227" s="383">
        <f>(IF(DASHBOARD!$J$2=AS7,DASHBOARD!$V$48,IF(DASHBOARD!$J$2=0,0,AS227)))</f>
        <v/>
      </c>
      <c r="AT227" s="383">
        <f>(IF(DASHBOARD!$J$2=AT7,DASHBOARD!$V$48,IF(DASHBOARD!$J$2=0,0,AT227)))</f>
        <v/>
      </c>
      <c r="AU227" s="383">
        <f>(IF(DASHBOARD!$J$2=AU7,DASHBOARD!$V$48,IF(DASHBOARD!$J$2=0,0,AU227)))</f>
        <v/>
      </c>
      <c r="AV227" s="383">
        <f>(IF(DASHBOARD!$J$2=AV7,DASHBOARD!$V$48,IF(DASHBOARD!$J$2=0,0,AV227)))</f>
        <v/>
      </c>
      <c r="AW227" s="383">
        <f>(IF(DASHBOARD!$J$2=AW7,DASHBOARD!$V$48,IF(DASHBOARD!$J$2=0,0,AW227)))</f>
        <v/>
      </c>
      <c r="AX227" s="383">
        <f>(IF(DASHBOARD!$J$2=AX7,DASHBOARD!$V$48,IF(DASHBOARD!$J$2=0,0,AX227)))</f>
        <v/>
      </c>
      <c r="AY227" s="383">
        <f>(IF(DASHBOARD!$J$2=AY7,DASHBOARD!$V$48,IF(DASHBOARD!$J$2=0,0,AY227)))</f>
        <v/>
      </c>
      <c r="AZ227" s="383">
        <f>(IF(DASHBOARD!$J$2=AZ7,DASHBOARD!$V$48,IF(DASHBOARD!$J$2=0,0,AZ227)))</f>
        <v/>
      </c>
      <c r="BA227" s="383">
        <f>(IF(DASHBOARD!$J$2=BA7,DASHBOARD!$V$48,IF(DASHBOARD!$J$2=0,0,BA227)))</f>
        <v/>
      </c>
      <c r="BB227" s="384">
        <f>IF(SUM(F227:BA227)&lt;&gt;0,AVERAGEIF(F227:BA227,"&gt;0",F227:BA227),0)</f>
        <v/>
      </c>
      <c r="BC227" s="147" t="n"/>
      <c r="BD227" s="385">
        <f>MAXA(F227:BA227)</f>
        <v/>
      </c>
      <c r="BE227" s="1461">
        <f>IF(BD227&lt;&gt;0,VLOOKUP(BD227,$F$10:$BA$10,MATCH(BD227,F227:BA227,0)),"")</f>
        <v/>
      </c>
      <c r="BF227" s="385">
        <f t="array" ref="BF227">MIN(IF(F227:BA227&gt;0,F227:BA227))</f>
        <v/>
      </c>
      <c r="BG227" s="1461">
        <f>IF(BF227&lt;&gt;0,VLOOKUP(BF227,$F$10:$BA$10,MATCH($BF227,$F227:$BA227,0)),"")</f>
        <v/>
      </c>
      <c r="BI227" s="1368">
        <f>HLOOKUP($BI$9,$S$10:$AI$443,1+$BL227,TRUE)</f>
        <v/>
      </c>
      <c r="BJ227" s="1369">
        <f>HLOOKUP($BJ$9,$AJ$10:$AW$443,1+$BL227,TRUE)</f>
        <v/>
      </c>
      <c r="BK227" s="151" t="n"/>
      <c r="BL227" s="408">
        <f>BL226+1</f>
        <v/>
      </c>
      <c r="BM227" s="399" t="n"/>
    </row>
    <row r="228" ht="20.25" customHeight="1" s="18" thickBot="1" thickTop="1">
      <c r="B228" s="1370" t="n"/>
      <c r="C228" s="1353" t="n"/>
      <c r="D228" s="1463" t="n"/>
      <c r="E228" s="420" t="inlineStr">
        <is>
          <t>Tanassa # 2, 66</t>
        </is>
      </c>
      <c r="F228" s="383">
        <f>(IF(DASHBOARD!$J$2=F7,DASHBOARD!$V$49,IF(DASHBOARD!$J$2=0,0,F228)))</f>
        <v/>
      </c>
      <c r="G228" s="383">
        <f>(IF(DASHBOARD!$J$2=G7,DASHBOARD!$V$49,IF(DASHBOARD!$J$2=0,0,G228)))</f>
        <v/>
      </c>
      <c r="H228" s="383">
        <f>(IF(DASHBOARD!$J$2=H7,DASHBOARD!$V$49,IF(DASHBOARD!$J$2=0,0,H228)))</f>
        <v/>
      </c>
      <c r="I228" s="383">
        <f>(IF(DASHBOARD!$J$2=I7,DASHBOARD!$V$49,IF(DASHBOARD!$J$2=0,0,I228)))</f>
        <v/>
      </c>
      <c r="J228" s="383">
        <f>(IF(DASHBOARD!$J$2=J7,DASHBOARD!$V$49,IF(DASHBOARD!$J$2=0,0,J228)))</f>
        <v/>
      </c>
      <c r="K228" s="383">
        <f>(IF(DASHBOARD!$J$2=K7,DASHBOARD!$V$49,IF(DASHBOARD!$J$2=0,0,K228)))</f>
        <v/>
      </c>
      <c r="L228" s="383">
        <f>(IF(DASHBOARD!$J$2=L7,DASHBOARD!$V$49,IF(DASHBOARD!$J$2=0,0,L228)))</f>
        <v/>
      </c>
      <c r="M228" s="383">
        <f>(IF(DASHBOARD!$J$2=M7,DASHBOARD!$V$49,IF(DASHBOARD!$J$2=0,0,M228)))</f>
        <v/>
      </c>
      <c r="N228" s="383">
        <f>(IF(DASHBOARD!$J$2=N7,DASHBOARD!$V$49,IF(DASHBOARD!$J$2=0,0,N228)))</f>
        <v/>
      </c>
      <c r="O228" s="383">
        <f>(IF(DASHBOARD!$J$2=O7,DASHBOARD!$V$49,IF(DASHBOARD!$J$2=0,0,O228)))</f>
        <v/>
      </c>
      <c r="P228" s="383">
        <f>(IF(DASHBOARD!$J$2=P7,DASHBOARD!$V$49,IF(DASHBOARD!$J$2=0,0,P228)))</f>
        <v/>
      </c>
      <c r="Q228" s="383">
        <f>(IF(DASHBOARD!$J$2=Q7,DASHBOARD!$V$49,IF(DASHBOARD!$J$2=0,0,Q228)))</f>
        <v/>
      </c>
      <c r="R228" s="383">
        <f>(IF(DASHBOARD!$J$2=R7,DASHBOARD!$V$49,IF(DASHBOARD!$J$2=0,0,R228)))</f>
        <v/>
      </c>
      <c r="S228" s="383">
        <f>(IF(DASHBOARD!$J$2=S7,DASHBOARD!$V$49,IF(DASHBOARD!$J$2=0,0,S228)))</f>
        <v/>
      </c>
      <c r="T228" s="383">
        <f>(IF(DASHBOARD!$J$2=T7,DASHBOARD!$V$49,IF(DASHBOARD!$J$2=0,0,T228)))</f>
        <v/>
      </c>
      <c r="U228" s="383">
        <f>(IF(DASHBOARD!$J$2=U7,DASHBOARD!$V$49,IF(DASHBOARD!$J$2=0,0,U228)))</f>
        <v/>
      </c>
      <c r="V228" s="383">
        <f>(IF(DASHBOARD!$J$2=V7,DASHBOARD!$V$49,IF(DASHBOARD!$J$2=0,0,V228)))</f>
        <v/>
      </c>
      <c r="W228" s="383">
        <f>(IF(DASHBOARD!$J$2=W7,DASHBOARD!$V$49,IF(DASHBOARD!$J$2=0,0,W228)))</f>
        <v/>
      </c>
      <c r="X228" s="383">
        <f>(IF(DASHBOARD!$J$2=X7,DASHBOARD!$V$49,IF(DASHBOARD!$J$2=0,0,X228)))</f>
        <v/>
      </c>
      <c r="Y228" s="383">
        <f>(IF(DASHBOARD!$J$2=Y7,DASHBOARD!$V$49,IF(DASHBOARD!$J$2=0,0,Y228)))</f>
        <v/>
      </c>
      <c r="Z228" s="383">
        <f>(IF(DASHBOARD!$J$2=Z7,DASHBOARD!$V$49,IF(DASHBOARD!$J$2=0,0,Z228)))</f>
        <v/>
      </c>
      <c r="AA228" s="383">
        <f>(IF(DASHBOARD!$J$2=AA7,DASHBOARD!$V$49,IF(DASHBOARD!$J$2=0,0,AA228)))</f>
        <v/>
      </c>
      <c r="AB228" s="383">
        <f>(IF(DASHBOARD!$J$2=AB7,DASHBOARD!$V$49,IF(DASHBOARD!$J$2=0,0,AB228)))</f>
        <v/>
      </c>
      <c r="AC228" s="383">
        <f>(IF(DASHBOARD!$J$2=AC7,DASHBOARD!$V$49,IF(DASHBOARD!$J$2=0,0,AC228)))</f>
        <v/>
      </c>
      <c r="AD228" s="383">
        <f>(IF(DASHBOARD!$J$2=AD7,DASHBOARD!$V$49,IF(DASHBOARD!$J$2=0,0,AD228)))</f>
        <v/>
      </c>
      <c r="AE228" s="383">
        <f>(IF(DASHBOARD!$J$2=AE7,DASHBOARD!$V$49,IF(DASHBOARD!$J$2=0,0,AE228)))</f>
        <v/>
      </c>
      <c r="AF228" s="383">
        <f>(IF(DASHBOARD!$J$2=AF7,DASHBOARD!$V$49,IF(DASHBOARD!$J$2=0,0,AF228)))</f>
        <v/>
      </c>
      <c r="AG228" s="383">
        <f>(IF(DASHBOARD!$J$2=AG7,DASHBOARD!$V$49,IF(DASHBOARD!$J$2=0,0,AG228)))</f>
        <v/>
      </c>
      <c r="AH228" s="383">
        <f>(IF(DASHBOARD!$J$2=AH7,DASHBOARD!$V$49,IF(DASHBOARD!$J$2=0,0,AH228)))</f>
        <v/>
      </c>
      <c r="AI228" s="383">
        <f>(IF(DASHBOARD!$J$2=AI7,DASHBOARD!$V$49,IF(DASHBOARD!$J$2=0,0,AI228)))</f>
        <v/>
      </c>
      <c r="AJ228" s="383">
        <f>(IF(DASHBOARD!$J$2=AJ7,DASHBOARD!$V$49,IF(DASHBOARD!$J$2=0,0,AJ228)))</f>
        <v/>
      </c>
      <c r="AK228" s="383">
        <f>(IF(DASHBOARD!$J$2=AK7,DASHBOARD!$V$49,IF(DASHBOARD!$J$2=0,0,AK228)))</f>
        <v/>
      </c>
      <c r="AL228" s="383">
        <f>(IF(DASHBOARD!$J$2=AL7,DASHBOARD!$V$49,IF(DASHBOARD!$J$2=0,0,AL228)))</f>
        <v/>
      </c>
      <c r="AM228" s="383">
        <f>(IF(DASHBOARD!$J$2=AM7,DASHBOARD!$V$49,IF(DASHBOARD!$J$2=0,0,AM228)))</f>
        <v/>
      </c>
      <c r="AN228" s="383">
        <f>(IF(DASHBOARD!$J$2=AN7,DASHBOARD!$V$49,IF(DASHBOARD!$J$2=0,0,AN228)))</f>
        <v/>
      </c>
      <c r="AO228" s="383">
        <f>(IF(DASHBOARD!$J$2=AO7,DASHBOARD!$V$49,IF(DASHBOARD!$J$2=0,0,AO228)))</f>
        <v/>
      </c>
      <c r="AP228" s="383">
        <f>(IF(DASHBOARD!$J$2=AP7,DASHBOARD!$V$49,IF(DASHBOARD!$J$2=0,0,AP228)))</f>
        <v/>
      </c>
      <c r="AQ228" s="383">
        <f>(IF(DASHBOARD!$J$2=AQ7,DASHBOARD!$V$49,IF(DASHBOARD!$J$2=0,0,AQ228)))</f>
        <v/>
      </c>
      <c r="AR228" s="383">
        <f>(IF(DASHBOARD!$J$2=AR7,DASHBOARD!$V$49,IF(DASHBOARD!$J$2=0,0,AR228)))</f>
        <v/>
      </c>
      <c r="AS228" s="383">
        <f>(IF(DASHBOARD!$J$2=AS7,DASHBOARD!$V$49,IF(DASHBOARD!$J$2=0,0,AS228)))</f>
        <v/>
      </c>
      <c r="AT228" s="383">
        <f>(IF(DASHBOARD!$J$2=AT7,DASHBOARD!$V$49,IF(DASHBOARD!$J$2=0,0,AT228)))</f>
        <v/>
      </c>
      <c r="AU228" s="383">
        <f>(IF(DASHBOARD!$J$2=AU7,DASHBOARD!$V$49,IF(DASHBOARD!$J$2=0,0,AU228)))</f>
        <v/>
      </c>
      <c r="AV228" s="383">
        <f>(IF(DASHBOARD!$J$2=AV7,DASHBOARD!$V$49,IF(DASHBOARD!$J$2=0,0,AV228)))</f>
        <v/>
      </c>
      <c r="AW228" s="383">
        <f>(IF(DASHBOARD!$J$2=AW7,DASHBOARD!$V$49,IF(DASHBOARD!$J$2=0,0,AW228)))</f>
        <v/>
      </c>
      <c r="AX228" s="383">
        <f>(IF(DASHBOARD!$J$2=AX7,DASHBOARD!$V$49,IF(DASHBOARD!$J$2=0,0,AX228)))</f>
        <v/>
      </c>
      <c r="AY228" s="383">
        <f>(IF(DASHBOARD!$J$2=AY7,DASHBOARD!$V$49,IF(DASHBOARD!$J$2=0,0,AY228)))</f>
        <v/>
      </c>
      <c r="AZ228" s="383">
        <f>(IF(DASHBOARD!$J$2=AZ7,DASHBOARD!$V$49,IF(DASHBOARD!$J$2=0,0,AZ228)))</f>
        <v/>
      </c>
      <c r="BA228" s="383">
        <f>(IF(DASHBOARD!$J$2=BA7,DASHBOARD!$V$49,IF(DASHBOARD!$J$2=0,0,BA228)))</f>
        <v/>
      </c>
      <c r="BB228" s="384">
        <f>IF(SUM(F228:BA228)&lt;&gt;0,AVERAGEIF(F228:BA228,"&gt;0",F228:BA228),0)</f>
        <v/>
      </c>
      <c r="BC228" s="147" t="n"/>
      <c r="BD228" s="385">
        <f>MAXA(F228:BA228)</f>
        <v/>
      </c>
      <c r="BE228" s="1461">
        <f>IF(BD228&lt;&gt;0,VLOOKUP(BD228,$F$10:$BA$10,MATCH(BD228,F228:BA228,0)),"")</f>
        <v/>
      </c>
      <c r="BF228" s="385">
        <f t="array" ref="BF228">MIN(IF(F228:BA228&gt;0,F228:BA228))</f>
        <v/>
      </c>
      <c r="BG228" s="1461">
        <f>IF(BF228&lt;&gt;0,VLOOKUP(BF228,$F$10:$BA$10,MATCH($BF228,$F228:$BA228,0)),"")</f>
        <v/>
      </c>
      <c r="BI228" s="1368">
        <f>HLOOKUP($BI$9,$S$10:$AI$443,1+$BL228,TRUE)</f>
        <v/>
      </c>
      <c r="BJ228" s="1369">
        <f>HLOOKUP($BJ$9,$AJ$10:$AW$443,1+$BL228,TRUE)</f>
        <v/>
      </c>
      <c r="BK228" s="151" t="n"/>
      <c r="BL228" s="408">
        <f>BL227+1</f>
        <v/>
      </c>
      <c r="BM228" s="399" t="n"/>
    </row>
    <row r="229" ht="20.25" customHeight="1" s="18" thickBot="1" thickTop="1">
      <c r="B229" s="1370" t="n"/>
      <c r="C229" s="1353" t="n"/>
      <c r="D229" s="328" t="n"/>
      <c r="E229" s="421" t="n"/>
      <c r="F229" s="429" t="n"/>
      <c r="G229" s="429" t="n"/>
      <c r="H229" s="429" t="n"/>
      <c r="I229" s="429" t="n"/>
      <c r="J229" s="429" t="n"/>
      <c r="K229" s="429" t="n"/>
      <c r="L229" s="429" t="n"/>
      <c r="M229" s="429" t="n"/>
      <c r="N229" s="429" t="n"/>
      <c r="O229" s="429" t="n"/>
      <c r="P229" s="429" t="n"/>
      <c r="Q229" s="429" t="n"/>
      <c r="R229" s="429" t="n"/>
      <c r="S229" s="429" t="n"/>
      <c r="T229" s="429" t="n"/>
      <c r="U229" s="429" t="n"/>
      <c r="V229" s="429" t="n"/>
      <c r="W229" s="429" t="n"/>
      <c r="X229" s="429" t="n"/>
      <c r="Y229" s="429" t="n"/>
      <c r="Z229" s="429" t="n"/>
      <c r="AA229" s="429" t="n"/>
      <c r="AB229" s="429" t="n"/>
      <c r="AC229" s="429" t="n"/>
      <c r="AD229" s="429" t="n"/>
      <c r="AE229" s="429" t="n"/>
      <c r="AF229" s="429" t="n"/>
      <c r="AG229" s="429" t="n"/>
      <c r="AH229" s="429" t="n"/>
      <c r="AI229" s="429" t="n"/>
      <c r="AJ229" s="429" t="n"/>
      <c r="AK229" s="429" t="n"/>
      <c r="AL229" s="429" t="n"/>
      <c r="AM229" s="429" t="n"/>
      <c r="AN229" s="429" t="n"/>
      <c r="AO229" s="429" t="n"/>
      <c r="AP229" s="429" t="n"/>
      <c r="AQ229" s="429" t="n"/>
      <c r="AR229" s="429" t="n"/>
      <c r="AS229" s="429" t="n"/>
      <c r="AT229" s="429" t="n"/>
      <c r="AU229" s="429" t="n"/>
      <c r="AV229" s="429" t="n"/>
      <c r="AW229" s="429" t="n"/>
      <c r="AX229" s="429" t="n"/>
      <c r="AY229" s="429" t="n"/>
      <c r="AZ229" s="429" t="n"/>
      <c r="BA229" s="429" t="n"/>
      <c r="BB229" s="384">
        <f>IF(SUM(F229:BA229)&lt;&gt;0,AVERAGEIF(F229:BA229,"&gt;0",F229:BA229),0)</f>
        <v/>
      </c>
      <c r="BC229" s="147" t="n"/>
      <c r="BD229" s="385">
        <f>MAXA(F229:BA229)</f>
        <v/>
      </c>
      <c r="BE229" s="1461">
        <f>IF(BD229&lt;&gt;0,VLOOKUP(BD229,$F$10:$BA$10,MATCH(BD229,F229:BA229,0)),"")</f>
        <v/>
      </c>
      <c r="BF229" s="385">
        <f t="array" ref="BF229">MIN(IF(F229:BA229&gt;0,F229:BA229))</f>
        <v/>
      </c>
      <c r="BG229" s="1461">
        <f>IF(BF229&lt;&gt;0,VLOOKUP(BF229,$F$10:$BA$10,MATCH($BF229,$F229:$BA229,0)),"")</f>
        <v/>
      </c>
      <c r="BI229" s="1368">
        <f>HLOOKUP($BI$9,$S$10:$AI$443,1+$BL229,TRUE)</f>
        <v/>
      </c>
      <c r="BJ229" s="1369">
        <f>HLOOKUP($BJ$9,$AJ$10:$AW$443,1+$BL229,TRUE)</f>
        <v/>
      </c>
      <c r="BK229" s="151" t="n"/>
      <c r="BL229" s="408">
        <f>BL228+1</f>
        <v/>
      </c>
      <c r="BM229" s="399" t="n"/>
    </row>
    <row r="230" ht="20.25" customHeight="1" s="18" thickBot="1" thickTop="1">
      <c r="B230" s="1370" t="n"/>
      <c r="C230" s="1353" t="n"/>
      <c r="D230" s="328" t="n"/>
      <c r="E230" s="400" t="n"/>
      <c r="F230" s="429" t="n"/>
      <c r="G230" s="429" t="n"/>
      <c r="H230" s="429" t="n"/>
      <c r="I230" s="429" t="n"/>
      <c r="J230" s="429" t="n"/>
      <c r="K230" s="429" t="n"/>
      <c r="L230" s="429" t="n"/>
      <c r="M230" s="429" t="n"/>
      <c r="N230" s="429" t="n"/>
      <c r="O230" s="429" t="n"/>
      <c r="P230" s="429" t="n"/>
      <c r="Q230" s="429" t="n"/>
      <c r="R230" s="429" t="n"/>
      <c r="S230" s="429" t="n"/>
      <c r="T230" s="429" t="n"/>
      <c r="U230" s="429" t="n"/>
      <c r="V230" s="429" t="n"/>
      <c r="W230" s="429" t="n"/>
      <c r="X230" s="429" t="n"/>
      <c r="Y230" s="429" t="n"/>
      <c r="Z230" s="429" t="n"/>
      <c r="AA230" s="429" t="n"/>
      <c r="AB230" s="429" t="n"/>
      <c r="AC230" s="429" t="n"/>
      <c r="AD230" s="429" t="n"/>
      <c r="AE230" s="429" t="n"/>
      <c r="AF230" s="429" t="n"/>
      <c r="AG230" s="429" t="n"/>
      <c r="AH230" s="429" t="n"/>
      <c r="AI230" s="429" t="n"/>
      <c r="AJ230" s="429" t="n"/>
      <c r="AK230" s="429" t="n"/>
      <c r="AL230" s="429" t="n"/>
      <c r="AM230" s="429" t="n"/>
      <c r="AN230" s="429" t="n"/>
      <c r="AO230" s="429" t="n"/>
      <c r="AP230" s="429" t="n"/>
      <c r="AQ230" s="429" t="n"/>
      <c r="AR230" s="429" t="n"/>
      <c r="AS230" s="429" t="n"/>
      <c r="AT230" s="429" t="n"/>
      <c r="AU230" s="429" t="n"/>
      <c r="AV230" s="429" t="n"/>
      <c r="AW230" s="429" t="n"/>
      <c r="AX230" s="429" t="n"/>
      <c r="AY230" s="429" t="n"/>
      <c r="AZ230" s="429" t="n"/>
      <c r="BA230" s="429" t="n"/>
      <c r="BB230" s="384">
        <f>IF(SUM(F230:BA230)&lt;&gt;0,AVERAGEIF(F230:BA230,"&gt;0",F230:BA230),0)</f>
        <v/>
      </c>
      <c r="BC230" s="147" t="n"/>
      <c r="BD230" s="385">
        <f>MAXA(F230:BA230)</f>
        <v/>
      </c>
      <c r="BE230" s="1461">
        <f>IF(BD230&lt;&gt;0,VLOOKUP(BD230,$F$10:$BA$10,MATCH(BD230,F230:BA230,0)),"")</f>
        <v/>
      </c>
      <c r="BF230" s="385">
        <f t="array" ref="BF230">MIN(IF(F230:BA230&gt;0,F230:BA230))</f>
        <v/>
      </c>
      <c r="BG230" s="1461">
        <f>IF(BF230&lt;&gt;0,VLOOKUP(BF230,$F$10:$BA$10,MATCH($BF230,$F230:$BA230,0)),"")</f>
        <v/>
      </c>
      <c r="BI230" s="1368">
        <f>HLOOKUP($BI$9,$S$10:$AI$443,1+$BL230,TRUE)</f>
        <v/>
      </c>
      <c r="BJ230" s="1369">
        <f>HLOOKUP($BJ$9,$AJ$10:$AW$443,1+$BL230,TRUE)</f>
        <v/>
      </c>
      <c r="BK230" s="151" t="n"/>
      <c r="BL230" s="408">
        <f>BL229+1</f>
        <v/>
      </c>
      <c r="BM230" s="399" t="n"/>
    </row>
    <row r="231" ht="20.25" customHeight="1" s="18" thickBot="1" thickTop="1">
      <c r="B231" s="1370" t="n"/>
      <c r="C231" s="1353" t="n"/>
      <c r="D231" s="328" t="n"/>
      <c r="E231" s="400" t="n"/>
      <c r="F231" s="429" t="n"/>
      <c r="G231" s="429" t="n"/>
      <c r="H231" s="429" t="n"/>
      <c r="I231" s="429" t="n"/>
      <c r="J231" s="429" t="n"/>
      <c r="K231" s="429" t="n"/>
      <c r="L231" s="429" t="n"/>
      <c r="M231" s="429" t="n"/>
      <c r="N231" s="429" t="n"/>
      <c r="O231" s="429" t="n"/>
      <c r="P231" s="429" t="n"/>
      <c r="Q231" s="429" t="n"/>
      <c r="R231" s="429" t="n"/>
      <c r="S231" s="429" t="n"/>
      <c r="T231" s="429" t="n"/>
      <c r="U231" s="429" t="n"/>
      <c r="V231" s="429" t="n"/>
      <c r="W231" s="429" t="n"/>
      <c r="X231" s="429" t="n"/>
      <c r="Y231" s="429" t="n"/>
      <c r="Z231" s="429" t="n"/>
      <c r="AA231" s="429" t="n"/>
      <c r="AB231" s="429" t="n"/>
      <c r="AC231" s="429" t="n"/>
      <c r="AD231" s="429" t="n"/>
      <c r="AE231" s="429" t="n"/>
      <c r="AF231" s="429" t="n"/>
      <c r="AG231" s="429" t="n"/>
      <c r="AH231" s="429" t="n"/>
      <c r="AI231" s="429" t="n"/>
      <c r="AJ231" s="429" t="n"/>
      <c r="AK231" s="429" t="n"/>
      <c r="AL231" s="429" t="n"/>
      <c r="AM231" s="429" t="n"/>
      <c r="AN231" s="429" t="n"/>
      <c r="AO231" s="429" t="n"/>
      <c r="AP231" s="429" t="n"/>
      <c r="AQ231" s="429" t="n"/>
      <c r="AR231" s="429" t="n"/>
      <c r="AS231" s="429" t="n"/>
      <c r="AT231" s="429" t="n"/>
      <c r="AU231" s="429" t="n"/>
      <c r="AV231" s="429" t="n"/>
      <c r="AW231" s="429" t="n"/>
      <c r="AX231" s="429" t="n"/>
      <c r="AY231" s="429" t="n"/>
      <c r="AZ231" s="429" t="n"/>
      <c r="BA231" s="429" t="n"/>
      <c r="BB231" s="384">
        <f>IF(SUM(F231:BA231)&lt;&gt;0,AVERAGEIF(F231:BA231,"&gt;0",F231:BA231),0)</f>
        <v/>
      </c>
      <c r="BC231" s="147" t="n"/>
      <c r="BD231" s="385">
        <f>MAXA(F231:BA231)</f>
        <v/>
      </c>
      <c r="BE231" s="1461">
        <f>IF(BD231&lt;&gt;0,VLOOKUP(BD231,$F$10:$BA$10,MATCH(BD231,F231:BA231,0)),"")</f>
        <v/>
      </c>
      <c r="BF231" s="385">
        <f t="array" ref="BF231">MIN(IF(F231:BA231&gt;0,F231:BA231))</f>
        <v/>
      </c>
      <c r="BG231" s="1461">
        <f>IF(BF231&lt;&gt;0,VLOOKUP(BF231,$F$10:$BA$10,MATCH($BF231,$F231:$BA231,0)),"")</f>
        <v/>
      </c>
      <c r="BI231" s="1368">
        <f>HLOOKUP($BI$9,$S$10:$AI$443,1+$BL231,TRUE)</f>
        <v/>
      </c>
      <c r="BJ231" s="1369">
        <f>HLOOKUP($BJ$9,$AJ$10:$AW$443,1+$BL231,TRUE)</f>
        <v/>
      </c>
      <c r="BK231" s="151" t="n"/>
      <c r="BL231" s="408">
        <f>BL230+1</f>
        <v/>
      </c>
      <c r="BM231" s="399" t="n"/>
    </row>
    <row r="232" ht="20.25" customHeight="1" s="18" thickBot="1" thickTop="1">
      <c r="B232" s="1370" t="n"/>
      <c r="C232" s="1353" t="n"/>
      <c r="D232" s="1469" t="inlineStr">
        <is>
          <t>PUUWATU 150</t>
        </is>
      </c>
      <c r="E232" s="402" t="inlineStr">
        <is>
          <t>Kendari  # 1, 150</t>
        </is>
      </c>
      <c r="F232" s="383">
        <f>(IF(DASHBOARD!$J$2=F7,DASHBOARD!$V$33,IF(DASHBOARD!$J$2=0,0,F232)))</f>
        <v/>
      </c>
      <c r="G232" s="383">
        <f>(IF(DASHBOARD!$J$2=G7,DASHBOARD!$V$33,IF(DASHBOARD!$J$2=0,0,G232)))</f>
        <v/>
      </c>
      <c r="H232" s="383">
        <f>(IF(DASHBOARD!$J$2=H7,DASHBOARD!$V$33,IF(DASHBOARD!$J$2=0,0,H232)))</f>
        <v/>
      </c>
      <c r="I232" s="383">
        <f>(IF(DASHBOARD!$J$2=I7,DASHBOARD!$V$33,IF(DASHBOARD!$J$2=0,0,I232)))</f>
        <v/>
      </c>
      <c r="J232" s="383">
        <f>(IF(DASHBOARD!$J$2=J7,DASHBOARD!$V$33,IF(DASHBOARD!$J$2=0,0,J232)))</f>
        <v/>
      </c>
      <c r="K232" s="383">
        <f>(IF(DASHBOARD!$J$2=K7,DASHBOARD!$V$33,IF(DASHBOARD!$J$2=0,0,K232)))</f>
        <v/>
      </c>
      <c r="L232" s="383">
        <f>(IF(DASHBOARD!$J$2=L7,DASHBOARD!$V$33,IF(DASHBOARD!$J$2=0,0,L232)))</f>
        <v/>
      </c>
      <c r="M232" s="383">
        <f>(IF(DASHBOARD!$J$2=M7,DASHBOARD!$V$33,IF(DASHBOARD!$J$2=0,0,M232)))</f>
        <v/>
      </c>
      <c r="N232" s="383">
        <f>(IF(DASHBOARD!$J$2=N7,DASHBOARD!$V$33,IF(DASHBOARD!$J$2=0,0,N232)))</f>
        <v/>
      </c>
      <c r="O232" s="383">
        <f>(IF(DASHBOARD!$J$2=O7,DASHBOARD!$V$33,IF(DASHBOARD!$J$2=0,0,O232)))</f>
        <v/>
      </c>
      <c r="P232" s="383">
        <f>(IF(DASHBOARD!$J$2=P7,DASHBOARD!$V$33,IF(DASHBOARD!$J$2=0,0,P232)))</f>
        <v/>
      </c>
      <c r="Q232" s="383">
        <f>(IF(DASHBOARD!$J$2=Q7,DASHBOARD!$V$33,IF(DASHBOARD!$J$2=0,0,Q232)))</f>
        <v/>
      </c>
      <c r="R232" s="383">
        <f>(IF(DASHBOARD!$J$2=R7,DASHBOARD!$V$33,IF(DASHBOARD!$J$2=0,0,R232)))</f>
        <v/>
      </c>
      <c r="S232" s="383">
        <f>(IF(DASHBOARD!$J$2=S7,DASHBOARD!$V$33,IF(DASHBOARD!$J$2=0,0,S232)))</f>
        <v/>
      </c>
      <c r="T232" s="383">
        <f>(IF(DASHBOARD!$J$2=T7,DASHBOARD!$V$33,IF(DASHBOARD!$J$2=0,0,T232)))</f>
        <v/>
      </c>
      <c r="U232" s="383">
        <f>(IF(DASHBOARD!$J$2=U7,DASHBOARD!$V$33,IF(DASHBOARD!$J$2=0,0,U232)))</f>
        <v/>
      </c>
      <c r="V232" s="383">
        <f>(IF(DASHBOARD!$J$2=V7,DASHBOARD!$V$33,IF(DASHBOARD!$J$2=0,0,V232)))</f>
        <v/>
      </c>
      <c r="W232" s="383">
        <f>(IF(DASHBOARD!$J$2=W7,DASHBOARD!$V$33,IF(DASHBOARD!$J$2=0,0,W232)))</f>
        <v/>
      </c>
      <c r="X232" s="383">
        <f>(IF(DASHBOARD!$J$2=X7,DASHBOARD!$V$33,IF(DASHBOARD!$J$2=0,0,X232)))</f>
        <v/>
      </c>
      <c r="Y232" s="383">
        <f>(IF(DASHBOARD!$J$2=Y7,DASHBOARD!$V$33,IF(DASHBOARD!$J$2=0,0,Y232)))</f>
        <v/>
      </c>
      <c r="Z232" s="383">
        <f>(IF(DASHBOARD!$J$2=Z7,DASHBOARD!$V$33,IF(DASHBOARD!$J$2=0,0,Z232)))</f>
        <v/>
      </c>
      <c r="AA232" s="383">
        <f>(IF(DASHBOARD!$J$2=AA7,DASHBOARD!$V$33,IF(DASHBOARD!$J$2=0,0,AA232)))</f>
        <v/>
      </c>
      <c r="AB232" s="383">
        <f>(IF(DASHBOARD!$J$2=AB7,DASHBOARD!$V$33,IF(DASHBOARD!$J$2=0,0,AB232)))</f>
        <v/>
      </c>
      <c r="AC232" s="383">
        <f>(IF(DASHBOARD!$J$2=AC7,DASHBOARD!$V$33,IF(DASHBOARD!$J$2=0,0,AC232)))</f>
        <v/>
      </c>
      <c r="AD232" s="383">
        <f>(IF(DASHBOARD!$J$2=AD7,DASHBOARD!$V$33,IF(DASHBOARD!$J$2=0,0,AD232)))</f>
        <v/>
      </c>
      <c r="AE232" s="383">
        <f>(IF(DASHBOARD!$J$2=AE7,DASHBOARD!$V$33,IF(DASHBOARD!$J$2=0,0,AE232)))</f>
        <v/>
      </c>
      <c r="AF232" s="383">
        <f>(IF(DASHBOARD!$J$2=AF7,DASHBOARD!$V$33,IF(DASHBOARD!$J$2=0,0,AF232)))</f>
        <v/>
      </c>
      <c r="AG232" s="383">
        <f>(IF(DASHBOARD!$J$2=AG7,DASHBOARD!$V$33,IF(DASHBOARD!$J$2=0,0,AG232)))</f>
        <v/>
      </c>
      <c r="AH232" s="383">
        <f>(IF(DASHBOARD!$J$2=AH7,DASHBOARD!$V$33,IF(DASHBOARD!$J$2=0,0,AH232)))</f>
        <v/>
      </c>
      <c r="AI232" s="383">
        <f>(IF(DASHBOARD!$J$2=AI7,DASHBOARD!$V$33,IF(DASHBOARD!$J$2=0,0,AI232)))</f>
        <v/>
      </c>
      <c r="AJ232" s="383">
        <f>(IF(DASHBOARD!$J$2=AJ7,DASHBOARD!$V$33,IF(DASHBOARD!$J$2=0,0,AJ232)))</f>
        <v/>
      </c>
      <c r="AK232" s="383">
        <f>(IF(DASHBOARD!$J$2=AK7,DASHBOARD!$V$33,IF(DASHBOARD!$J$2=0,0,AK232)))</f>
        <v/>
      </c>
      <c r="AL232" s="383">
        <f>(IF(DASHBOARD!$J$2=AL7,DASHBOARD!$V$33,IF(DASHBOARD!$J$2=0,0,AL232)))</f>
        <v/>
      </c>
      <c r="AM232" s="383">
        <f>(IF(DASHBOARD!$J$2=AM7,DASHBOARD!$V$33,IF(DASHBOARD!$J$2=0,0,AM232)))</f>
        <v/>
      </c>
      <c r="AN232" s="383">
        <f>(IF(DASHBOARD!$J$2=AN7,DASHBOARD!$V$33,IF(DASHBOARD!$J$2=0,0,AN232)))</f>
        <v/>
      </c>
      <c r="AO232" s="383">
        <f>(IF(DASHBOARD!$J$2=AO7,DASHBOARD!$V$33,IF(DASHBOARD!$J$2=0,0,AO232)))</f>
        <v/>
      </c>
      <c r="AP232" s="383">
        <f>(IF(DASHBOARD!$J$2=AP7,DASHBOARD!$V$33,IF(DASHBOARD!$J$2=0,0,AP232)))</f>
        <v/>
      </c>
      <c r="AQ232" s="383">
        <f>(IF(DASHBOARD!$J$2=AQ7,DASHBOARD!$V$33,IF(DASHBOARD!$J$2=0,0,AQ232)))</f>
        <v/>
      </c>
      <c r="AR232" s="383">
        <f>(IF(DASHBOARD!$J$2=AR7,DASHBOARD!$V$33,IF(DASHBOARD!$J$2=0,0,AR232)))</f>
        <v/>
      </c>
      <c r="AS232" s="383">
        <f>(IF(DASHBOARD!$J$2=AS7,DASHBOARD!$V$33,IF(DASHBOARD!$J$2=0,0,AS232)))</f>
        <v/>
      </c>
      <c r="AT232" s="383">
        <f>(IF(DASHBOARD!$J$2=AT7,DASHBOARD!$V$33,IF(DASHBOARD!$J$2=0,0,AT232)))</f>
        <v/>
      </c>
      <c r="AU232" s="383">
        <f>(IF(DASHBOARD!$J$2=AU7,DASHBOARD!$V$33,IF(DASHBOARD!$J$2=0,0,AU232)))</f>
        <v/>
      </c>
      <c r="AV232" s="383">
        <f>(IF(DASHBOARD!$J$2=AV7,DASHBOARD!$V$33,IF(DASHBOARD!$J$2=0,0,AV232)))</f>
        <v/>
      </c>
      <c r="AW232" s="383">
        <f>(IF(DASHBOARD!$J$2=AW7,DASHBOARD!$V$33,IF(DASHBOARD!$J$2=0,0,AW232)))</f>
        <v/>
      </c>
      <c r="AX232" s="383">
        <f>(IF(DASHBOARD!$J$2=AX7,DASHBOARD!$V$33,IF(DASHBOARD!$J$2=0,0,AX232)))</f>
        <v/>
      </c>
      <c r="AY232" s="383">
        <f>(IF(DASHBOARD!$J$2=AY7,DASHBOARD!$V$33,IF(DASHBOARD!$J$2=0,0,AY232)))</f>
        <v/>
      </c>
      <c r="AZ232" s="383">
        <f>(IF(DASHBOARD!$J$2=AZ7,DASHBOARD!$V$33,IF(DASHBOARD!$J$2=0,0,AZ232)))</f>
        <v/>
      </c>
      <c r="BA232" s="383">
        <f>(IF(DASHBOARD!$J$2=BA7,DASHBOARD!$V$33,IF(DASHBOARD!$J$2=0,0,BA232)))</f>
        <v/>
      </c>
      <c r="BB232" s="384">
        <f>IF(SUM(F232:BA232)&lt;&gt;0,AVERAGEIF(F232:BA232,"&gt;0",F232:BA232),0)</f>
        <v/>
      </c>
      <c r="BC232" s="147" t="n"/>
      <c r="BD232" s="385">
        <f>MAXA(F232:BA232)</f>
        <v/>
      </c>
      <c r="BE232" s="1461">
        <f>IF(BD232&lt;&gt;0,VLOOKUP(BD232,$F$10:$BA$10,MATCH(BD232,F232:BA232,0)),"")</f>
        <v/>
      </c>
      <c r="BF232" s="385">
        <f t="array" ref="BF232">MIN(IF(F232:BA232&gt;0,F232:BA232))</f>
        <v/>
      </c>
      <c r="BG232" s="1461">
        <f>IF(BF232&lt;&gt;0,VLOOKUP(BF232,$F$10:$BA$10,MATCH($BF232,$F232:$BA232,0)),"")</f>
        <v/>
      </c>
      <c r="BI232" s="1368">
        <f>HLOOKUP($BI$9,$S$10:$AI$443,1+$BL232,TRUE)</f>
        <v/>
      </c>
      <c r="BJ232" s="1369">
        <f>HLOOKUP($BJ$9,$AJ$10:$AW$443,1+$BL232,TRUE)</f>
        <v/>
      </c>
      <c r="BK232" s="151" t="n"/>
      <c r="BL232" s="408">
        <f>BL231+1</f>
        <v/>
      </c>
      <c r="BM232" s="399" t="n"/>
    </row>
    <row r="233" ht="20.25" customHeight="1" s="18" thickBot="1" thickTop="1">
      <c r="B233" s="1370" t="n"/>
      <c r="C233" s="1353" t="n"/>
      <c r="D233" s="1463" t="n"/>
      <c r="E233" s="402" t="inlineStr">
        <is>
          <t>Kendari  # 2, 150</t>
        </is>
      </c>
      <c r="F233" s="383">
        <f>(IF(DASHBOARD!$J$2=F7,DASHBOARD!$V$34,IF(DASHBOARD!$J$2=0,0,F233)))</f>
        <v/>
      </c>
      <c r="G233" s="383">
        <f>(IF(DASHBOARD!$J$2=G7,DASHBOARD!$V$34,IF(DASHBOARD!$J$2=0,0,G233)))</f>
        <v/>
      </c>
      <c r="H233" s="383">
        <f>(IF(DASHBOARD!$J$2=H7,DASHBOARD!$V$34,IF(DASHBOARD!$J$2=0,0,H233)))</f>
        <v/>
      </c>
      <c r="I233" s="383">
        <f>(IF(DASHBOARD!$J$2=I7,DASHBOARD!$V$34,IF(DASHBOARD!$J$2=0,0,I233)))</f>
        <v/>
      </c>
      <c r="J233" s="383">
        <f>(IF(DASHBOARD!$J$2=J7,DASHBOARD!$V$34,IF(DASHBOARD!$J$2=0,0,J233)))</f>
        <v/>
      </c>
      <c r="K233" s="383">
        <f>(IF(DASHBOARD!$J$2=K7,DASHBOARD!$V$34,IF(DASHBOARD!$J$2=0,0,K233)))</f>
        <v/>
      </c>
      <c r="L233" s="383">
        <f>(IF(DASHBOARD!$J$2=L7,DASHBOARD!$V$34,IF(DASHBOARD!$J$2=0,0,L233)))</f>
        <v/>
      </c>
      <c r="M233" s="383">
        <f>(IF(DASHBOARD!$J$2=M7,DASHBOARD!$V$34,IF(DASHBOARD!$J$2=0,0,M233)))</f>
        <v/>
      </c>
      <c r="N233" s="383">
        <f>(IF(DASHBOARD!$J$2=N7,DASHBOARD!$V$34,IF(DASHBOARD!$J$2=0,0,N233)))</f>
        <v/>
      </c>
      <c r="O233" s="383">
        <f>(IF(DASHBOARD!$J$2=O7,DASHBOARD!$V$34,IF(DASHBOARD!$J$2=0,0,O233)))</f>
        <v/>
      </c>
      <c r="P233" s="383">
        <f>(IF(DASHBOARD!$J$2=P7,DASHBOARD!$V$34,IF(DASHBOARD!$J$2=0,0,P233)))</f>
        <v/>
      </c>
      <c r="Q233" s="383">
        <f>(IF(DASHBOARD!$J$2=Q7,DASHBOARD!$V$34,IF(DASHBOARD!$J$2=0,0,Q233)))</f>
        <v/>
      </c>
      <c r="R233" s="383">
        <f>(IF(DASHBOARD!$J$2=R7,DASHBOARD!$V$34,IF(DASHBOARD!$J$2=0,0,R233)))</f>
        <v/>
      </c>
      <c r="S233" s="383">
        <f>(IF(DASHBOARD!$J$2=S7,DASHBOARD!$V$34,IF(DASHBOARD!$J$2=0,0,S233)))</f>
        <v/>
      </c>
      <c r="T233" s="383">
        <f>(IF(DASHBOARD!$J$2=T7,DASHBOARD!$V$34,IF(DASHBOARD!$J$2=0,0,T233)))</f>
        <v/>
      </c>
      <c r="U233" s="383">
        <f>(IF(DASHBOARD!$J$2=U7,DASHBOARD!$V$34,IF(DASHBOARD!$J$2=0,0,U233)))</f>
        <v/>
      </c>
      <c r="V233" s="383">
        <f>(IF(DASHBOARD!$J$2=V7,DASHBOARD!$V$34,IF(DASHBOARD!$J$2=0,0,V233)))</f>
        <v/>
      </c>
      <c r="W233" s="383">
        <f>(IF(DASHBOARD!$J$2=W7,DASHBOARD!$V$34,IF(DASHBOARD!$J$2=0,0,W233)))</f>
        <v/>
      </c>
      <c r="X233" s="383">
        <f>(IF(DASHBOARD!$J$2=X7,DASHBOARD!$V$34,IF(DASHBOARD!$J$2=0,0,X233)))</f>
        <v/>
      </c>
      <c r="Y233" s="383">
        <f>(IF(DASHBOARD!$J$2=Y7,DASHBOARD!$V$34,IF(DASHBOARD!$J$2=0,0,Y233)))</f>
        <v/>
      </c>
      <c r="Z233" s="383">
        <f>(IF(DASHBOARD!$J$2=Z7,DASHBOARD!$V$34,IF(DASHBOARD!$J$2=0,0,Z233)))</f>
        <v/>
      </c>
      <c r="AA233" s="383">
        <f>(IF(DASHBOARD!$J$2=AA7,DASHBOARD!$V$34,IF(DASHBOARD!$J$2=0,0,AA233)))</f>
        <v/>
      </c>
      <c r="AB233" s="383">
        <f>(IF(DASHBOARD!$J$2=AB7,DASHBOARD!$V$34,IF(DASHBOARD!$J$2=0,0,AB233)))</f>
        <v/>
      </c>
      <c r="AC233" s="383">
        <f>(IF(DASHBOARD!$J$2=AC7,DASHBOARD!$V$34,IF(DASHBOARD!$J$2=0,0,AC233)))</f>
        <v/>
      </c>
      <c r="AD233" s="383">
        <f>(IF(DASHBOARD!$J$2=AD7,DASHBOARD!$V$34,IF(DASHBOARD!$J$2=0,0,AD233)))</f>
        <v/>
      </c>
      <c r="AE233" s="383">
        <f>(IF(DASHBOARD!$J$2=AE7,DASHBOARD!$V$34,IF(DASHBOARD!$J$2=0,0,AE233)))</f>
        <v/>
      </c>
      <c r="AF233" s="383">
        <f>(IF(DASHBOARD!$J$2=AF7,DASHBOARD!$V$34,IF(DASHBOARD!$J$2=0,0,AF233)))</f>
        <v/>
      </c>
      <c r="AG233" s="383">
        <f>(IF(DASHBOARD!$J$2=AG7,DASHBOARD!$V$34,IF(DASHBOARD!$J$2=0,0,AG233)))</f>
        <v/>
      </c>
      <c r="AH233" s="383">
        <f>(IF(DASHBOARD!$J$2=AH7,DASHBOARD!$V$34,IF(DASHBOARD!$J$2=0,0,AH233)))</f>
        <v/>
      </c>
      <c r="AI233" s="383">
        <f>(IF(DASHBOARD!$J$2=AI7,DASHBOARD!$V$34,IF(DASHBOARD!$J$2=0,0,AI233)))</f>
        <v/>
      </c>
      <c r="AJ233" s="383">
        <f>(IF(DASHBOARD!$J$2=AJ7,DASHBOARD!$V$34,IF(DASHBOARD!$J$2=0,0,AJ233)))</f>
        <v/>
      </c>
      <c r="AK233" s="383">
        <f>(IF(DASHBOARD!$J$2=AK7,DASHBOARD!$V$34,IF(DASHBOARD!$J$2=0,0,AK233)))</f>
        <v/>
      </c>
      <c r="AL233" s="383">
        <f>(IF(DASHBOARD!$J$2=AL7,DASHBOARD!$V$34,IF(DASHBOARD!$J$2=0,0,AL233)))</f>
        <v/>
      </c>
      <c r="AM233" s="383">
        <f>(IF(DASHBOARD!$J$2=AM7,DASHBOARD!$V$34,IF(DASHBOARD!$J$2=0,0,AM233)))</f>
        <v/>
      </c>
      <c r="AN233" s="383">
        <f>(IF(DASHBOARD!$J$2=AN7,DASHBOARD!$V$34,IF(DASHBOARD!$J$2=0,0,AN233)))</f>
        <v/>
      </c>
      <c r="AO233" s="383">
        <f>(IF(DASHBOARD!$J$2=AO7,DASHBOARD!$V$34,IF(DASHBOARD!$J$2=0,0,AO233)))</f>
        <v/>
      </c>
      <c r="AP233" s="383">
        <f>(IF(DASHBOARD!$J$2=AP7,DASHBOARD!$V$34,IF(DASHBOARD!$J$2=0,0,AP233)))</f>
        <v/>
      </c>
      <c r="AQ233" s="383">
        <f>(IF(DASHBOARD!$J$2=AQ7,DASHBOARD!$V$34,IF(DASHBOARD!$J$2=0,0,AQ233)))</f>
        <v/>
      </c>
      <c r="AR233" s="383">
        <f>(IF(DASHBOARD!$J$2=AR7,DASHBOARD!$V$34,IF(DASHBOARD!$J$2=0,0,AR233)))</f>
        <v/>
      </c>
      <c r="AS233" s="383">
        <f>(IF(DASHBOARD!$J$2=AS7,DASHBOARD!$V$34,IF(DASHBOARD!$J$2=0,0,AS233)))</f>
        <v/>
      </c>
      <c r="AT233" s="383">
        <f>(IF(DASHBOARD!$J$2=AT7,DASHBOARD!$V$34,IF(DASHBOARD!$J$2=0,0,AT233)))</f>
        <v/>
      </c>
      <c r="AU233" s="383">
        <f>(IF(DASHBOARD!$J$2=AU7,DASHBOARD!$V$34,IF(DASHBOARD!$J$2=0,0,AU233)))</f>
        <v/>
      </c>
      <c r="AV233" s="383">
        <f>(IF(DASHBOARD!$J$2=AV7,DASHBOARD!$V$34,IF(DASHBOARD!$J$2=0,0,AV233)))</f>
        <v/>
      </c>
      <c r="AW233" s="383">
        <f>(IF(DASHBOARD!$J$2=AW7,DASHBOARD!$V$34,IF(DASHBOARD!$J$2=0,0,AW233)))</f>
        <v/>
      </c>
      <c r="AX233" s="383">
        <f>(IF(DASHBOARD!$J$2=AX7,DASHBOARD!$V$34,IF(DASHBOARD!$J$2=0,0,AX233)))</f>
        <v/>
      </c>
      <c r="AY233" s="383">
        <f>(IF(DASHBOARD!$J$2=AY7,DASHBOARD!$V$34,IF(DASHBOARD!$J$2=0,0,AY233)))</f>
        <v/>
      </c>
      <c r="AZ233" s="383">
        <f>(IF(DASHBOARD!$J$2=AZ7,DASHBOARD!$V$34,IF(DASHBOARD!$J$2=0,0,AZ233)))</f>
        <v/>
      </c>
      <c r="BA233" s="383">
        <f>(IF(DASHBOARD!$J$2=BA7,DASHBOARD!$V$34,IF(DASHBOARD!$J$2=0,0,BA233)))</f>
        <v/>
      </c>
      <c r="BB233" s="384">
        <f>IF(SUM(F233:BA233)&lt;&gt;0,AVERAGEIF(F233:BA233,"&gt;0",F233:BA233),0)</f>
        <v/>
      </c>
      <c r="BC233" s="147" t="n"/>
      <c r="BD233" s="385">
        <f>MAXA(F233:BA233)</f>
        <v/>
      </c>
      <c r="BE233" s="1461">
        <f>IF(BD233&lt;&gt;0,VLOOKUP(BD233,$F$10:$BA$10,MATCH(BD233,F233:BA233,0)),"")</f>
        <v/>
      </c>
      <c r="BF233" s="385">
        <f t="array" ref="BF233">MIN(IF(F233:BA233&gt;0,F233:BA233))</f>
        <v/>
      </c>
      <c r="BG233" s="1461">
        <f>IF(BF233&lt;&gt;0,VLOOKUP(BF233,$F$10:$BA$10,MATCH($BF233,$F233:$BA233,0)),"")</f>
        <v/>
      </c>
      <c r="BI233" s="1368">
        <f>HLOOKUP($BI$9,$S$10:$AI$443,1+$BL233,TRUE)</f>
        <v/>
      </c>
      <c r="BJ233" s="1369">
        <f>HLOOKUP($BJ$9,$AJ$10:$AW$443,1+$BL233,TRUE)</f>
        <v/>
      </c>
      <c r="BK233" s="151" t="n"/>
      <c r="BL233" s="408">
        <f>BL232+1</f>
        <v/>
      </c>
      <c r="BM233" s="399" t="n"/>
    </row>
    <row r="234" ht="20.25" customHeight="1" s="18" thickBot="1" thickTop="1">
      <c r="B234" s="1370" t="n"/>
      <c r="C234" s="1353" t="n"/>
      <c r="D234" s="328" t="n"/>
      <c r="E234" s="402" t="n"/>
      <c r="F234" s="429" t="n"/>
      <c r="G234" s="429" t="n"/>
      <c r="H234" s="429" t="n"/>
      <c r="I234" s="429" t="n"/>
      <c r="J234" s="429" t="n"/>
      <c r="K234" s="429" t="n"/>
      <c r="L234" s="429" t="n"/>
      <c r="M234" s="429" t="n"/>
      <c r="N234" s="429" t="n"/>
      <c r="O234" s="429" t="n"/>
      <c r="P234" s="429" t="n"/>
      <c r="Q234" s="429" t="n"/>
      <c r="R234" s="429" t="n"/>
      <c r="S234" s="429" t="n"/>
      <c r="T234" s="429" t="n"/>
      <c r="U234" s="429" t="n"/>
      <c r="V234" s="429" t="n"/>
      <c r="W234" s="429" t="n"/>
      <c r="X234" s="429" t="n"/>
      <c r="Y234" s="429" t="n"/>
      <c r="Z234" s="429" t="n"/>
      <c r="AA234" s="429" t="n"/>
      <c r="AB234" s="429" t="n"/>
      <c r="AC234" s="429" t="n"/>
      <c r="AD234" s="429" t="n"/>
      <c r="AE234" s="429" t="n"/>
      <c r="AF234" s="429" t="n"/>
      <c r="AG234" s="429" t="n"/>
      <c r="AH234" s="429" t="n"/>
      <c r="AI234" s="429" t="n"/>
      <c r="AJ234" s="429" t="n"/>
      <c r="AK234" s="429" t="n"/>
      <c r="AL234" s="429" t="n"/>
      <c r="AM234" s="429" t="n"/>
      <c r="AN234" s="429" t="n"/>
      <c r="AO234" s="429" t="n"/>
      <c r="AP234" s="429" t="n"/>
      <c r="AQ234" s="429" t="n"/>
      <c r="AR234" s="429" t="n"/>
      <c r="AS234" s="429" t="n"/>
      <c r="AT234" s="429" t="n"/>
      <c r="AU234" s="429" t="n"/>
      <c r="AV234" s="429" t="n"/>
      <c r="AW234" s="429" t="n"/>
      <c r="AX234" s="429" t="n"/>
      <c r="AY234" s="429" t="n"/>
      <c r="AZ234" s="429" t="n"/>
      <c r="BA234" s="429" t="n"/>
      <c r="BB234" s="384">
        <f>IF(SUM(F234:BA234)&lt;&gt;0,AVERAGEIF(F234:BA234,"&gt;0",F234:BA234),0)</f>
        <v/>
      </c>
      <c r="BC234" s="147" t="n"/>
      <c r="BD234" s="385">
        <f>MAXA(F234:BA234)</f>
        <v/>
      </c>
      <c r="BE234" s="1461">
        <f>IF(BD234&lt;&gt;0,VLOOKUP(BD234,$F$10:$BA$10,MATCH(BD234,F234:BA234,0)),"")</f>
        <v/>
      </c>
      <c r="BF234" s="385">
        <f t="array" ref="BF234">MIN(IF(F234:BA234&gt;0,F234:BA234))</f>
        <v/>
      </c>
      <c r="BG234" s="1461">
        <f>IF(BF234&lt;&gt;0,VLOOKUP(BF234,$F$10:$BA$10,MATCH($BF234,$F234:$BA234,0)),"")</f>
        <v/>
      </c>
      <c r="BI234" s="1368">
        <f>HLOOKUP($BI$9,$S$10:$AI$443,1+$BL234,TRUE)</f>
        <v/>
      </c>
      <c r="BJ234" s="1369">
        <f>HLOOKUP($BJ$9,$AJ$10:$AW$443,1+$BL234,TRUE)</f>
        <v/>
      </c>
      <c r="BK234" s="151" t="n"/>
      <c r="BL234" s="408">
        <f>BL233+1</f>
        <v/>
      </c>
      <c r="BM234" s="399" t="n"/>
    </row>
    <row r="235" ht="20.25" customHeight="1" s="18" thickBot="1" thickTop="1">
      <c r="B235" s="1370" t="n"/>
      <c r="C235" s="1353" t="n"/>
      <c r="D235" s="328" t="n"/>
      <c r="E235" s="402" t="n"/>
      <c r="F235" s="429" t="n"/>
      <c r="G235" s="429" t="n"/>
      <c r="H235" s="429" t="n"/>
      <c r="I235" s="429" t="n"/>
      <c r="J235" s="429" t="n"/>
      <c r="K235" s="429" t="n"/>
      <c r="L235" s="429" t="n"/>
      <c r="M235" s="429" t="n"/>
      <c r="N235" s="429" t="n"/>
      <c r="O235" s="429" t="n"/>
      <c r="P235" s="429" t="n"/>
      <c r="Q235" s="429" t="n"/>
      <c r="R235" s="429" t="n"/>
      <c r="S235" s="429" t="n"/>
      <c r="T235" s="429" t="n"/>
      <c r="U235" s="429" t="n"/>
      <c r="V235" s="429" t="n"/>
      <c r="W235" s="429" t="n"/>
      <c r="X235" s="429" t="n"/>
      <c r="Y235" s="429" t="n"/>
      <c r="Z235" s="429" t="n"/>
      <c r="AA235" s="429" t="n"/>
      <c r="AB235" s="429" t="n"/>
      <c r="AC235" s="429" t="n"/>
      <c r="AD235" s="429" t="n"/>
      <c r="AE235" s="429" t="n"/>
      <c r="AF235" s="429" t="n"/>
      <c r="AG235" s="429" t="n"/>
      <c r="AH235" s="429" t="n"/>
      <c r="AI235" s="429" t="n"/>
      <c r="AJ235" s="429" t="n"/>
      <c r="AK235" s="429" t="n"/>
      <c r="AL235" s="429" t="n"/>
      <c r="AM235" s="429" t="n"/>
      <c r="AN235" s="429" t="n"/>
      <c r="AO235" s="429" t="n"/>
      <c r="AP235" s="429" t="n"/>
      <c r="AQ235" s="429" t="n"/>
      <c r="AR235" s="429" t="n"/>
      <c r="AS235" s="429" t="n"/>
      <c r="AT235" s="429" t="n"/>
      <c r="AU235" s="429" t="n"/>
      <c r="AV235" s="429" t="n"/>
      <c r="AW235" s="429" t="n"/>
      <c r="AX235" s="429" t="n"/>
      <c r="AY235" s="429" t="n"/>
      <c r="AZ235" s="429" t="n"/>
      <c r="BA235" s="429" t="n"/>
      <c r="BB235" s="384">
        <f>IF(SUM(F235:BA235)&lt;&gt;0,AVERAGEIF(F235:BA235,"&gt;0",F235:BA235),0)</f>
        <v/>
      </c>
      <c r="BC235" s="147" t="n"/>
      <c r="BD235" s="385">
        <f>MAXA(F235:BA235)</f>
        <v/>
      </c>
      <c r="BE235" s="1461">
        <f>IF(BD235&lt;&gt;0,VLOOKUP(BD235,$F$10:$BA$10,MATCH(BD235,F235:BA235,0)),"")</f>
        <v/>
      </c>
      <c r="BF235" s="385">
        <f t="array" ref="BF235">MIN(IF(F235:BA235&gt;0,F235:BA235))</f>
        <v/>
      </c>
      <c r="BG235" s="1461">
        <f>IF(BF235&lt;&gt;0,VLOOKUP(BF235,$F$10:$BA$10,MATCH($BF235,$F235:$BA235,0)),"")</f>
        <v/>
      </c>
      <c r="BI235" s="1368">
        <f>HLOOKUP($BI$9,$S$10:$AI$443,1+$BL235,TRUE)</f>
        <v/>
      </c>
      <c r="BJ235" s="1369">
        <f>HLOOKUP($BJ$9,$AJ$10:$AW$443,1+$BL235,TRUE)</f>
        <v/>
      </c>
      <c r="BK235" s="151" t="n"/>
      <c r="BL235" s="408">
        <f>BL234+1</f>
        <v/>
      </c>
      <c r="BM235" s="399" t="n"/>
    </row>
    <row r="236" ht="20.25" customHeight="1" s="18" thickBot="1" thickTop="1">
      <c r="B236" s="1370" t="n"/>
      <c r="C236" s="1353" t="n"/>
      <c r="D236" s="328" t="n"/>
      <c r="E236" s="402" t="n"/>
      <c r="F236" s="429" t="n"/>
      <c r="G236" s="429" t="n"/>
      <c r="H236" s="429" t="n"/>
      <c r="I236" s="429" t="n"/>
      <c r="J236" s="429" t="n"/>
      <c r="K236" s="429" t="n"/>
      <c r="L236" s="429" t="n"/>
      <c r="M236" s="429" t="n"/>
      <c r="N236" s="429" t="n"/>
      <c r="O236" s="429" t="n"/>
      <c r="P236" s="429" t="n"/>
      <c r="Q236" s="429" t="n"/>
      <c r="R236" s="429" t="n"/>
      <c r="S236" s="429" t="n"/>
      <c r="T236" s="429" t="n"/>
      <c r="U236" s="429" t="n"/>
      <c r="V236" s="429" t="n"/>
      <c r="W236" s="429" t="n"/>
      <c r="X236" s="429" t="n"/>
      <c r="Y236" s="429" t="n"/>
      <c r="Z236" s="429" t="n"/>
      <c r="AA236" s="429" t="n"/>
      <c r="AB236" s="429" t="n"/>
      <c r="AC236" s="429" t="n"/>
      <c r="AD236" s="429" t="n"/>
      <c r="AE236" s="429" t="n"/>
      <c r="AF236" s="429" t="n"/>
      <c r="AG236" s="429" t="n"/>
      <c r="AH236" s="429" t="n"/>
      <c r="AI236" s="429" t="n"/>
      <c r="AJ236" s="429" t="n"/>
      <c r="AK236" s="429" t="n"/>
      <c r="AL236" s="429" t="n"/>
      <c r="AM236" s="429" t="n"/>
      <c r="AN236" s="429" t="n"/>
      <c r="AO236" s="429" t="n"/>
      <c r="AP236" s="429" t="n"/>
      <c r="AQ236" s="429" t="n"/>
      <c r="AR236" s="429" t="n"/>
      <c r="AS236" s="429" t="n"/>
      <c r="AT236" s="429" t="n"/>
      <c r="AU236" s="429" t="n"/>
      <c r="AV236" s="429" t="n"/>
      <c r="AW236" s="429" t="n"/>
      <c r="AX236" s="429" t="n"/>
      <c r="AY236" s="429" t="n"/>
      <c r="AZ236" s="429" t="n"/>
      <c r="BA236" s="429" t="n"/>
      <c r="BB236" s="384">
        <f>IF(SUM(F236:BA236)&lt;&gt;0,AVERAGEIF(F236:BA236,"&gt;0",F236:BA236),0)</f>
        <v/>
      </c>
      <c r="BC236" s="147" t="n"/>
      <c r="BD236" s="385">
        <f>MAXA(F236:BA236)</f>
        <v/>
      </c>
      <c r="BE236" s="1461">
        <f>IF(BD236&lt;&gt;0,VLOOKUP(BD236,$F$10:$BA$10,MATCH(BD236,F236:BA236,0)),"")</f>
        <v/>
      </c>
      <c r="BF236" s="385">
        <f t="array" ref="BF236">MIN(IF(F236:BA236&gt;0,F236:BA236))</f>
        <v/>
      </c>
      <c r="BG236" s="1461">
        <f>IF(BF236&lt;&gt;0,VLOOKUP(BF236,$F$10:$BA$10,MATCH($BF236,$F236:$BA236,0)),"")</f>
        <v/>
      </c>
      <c r="BI236" s="1368">
        <f>HLOOKUP($BI$9,$S$10:$AI$443,1+$BL236,TRUE)</f>
        <v/>
      </c>
      <c r="BJ236" s="1369">
        <f>HLOOKUP($BJ$9,$AJ$10:$AW$443,1+$BL236,TRUE)</f>
        <v/>
      </c>
      <c r="BK236" s="151" t="n"/>
      <c r="BL236" s="408">
        <f>BL235+1</f>
        <v/>
      </c>
      <c r="BM236" s="399" t="n"/>
    </row>
    <row r="237" ht="20.25" customHeight="1" s="18" thickBot="1" thickTop="1">
      <c r="B237" s="1370" t="n"/>
      <c r="C237" s="1353" t="n"/>
      <c r="D237" s="1469" t="inlineStr">
        <is>
          <t>KENDARI 150</t>
        </is>
      </c>
      <c r="E237" s="402" t="inlineStr">
        <is>
          <t>Puuwatu # 1, 150</t>
        </is>
      </c>
      <c r="F237" s="383">
        <f>(IF(DASHBOARD!$J$2=F7,DASHBOARD!$V$58,IF(DASHBOARD!$J$2=0,0,F237)))</f>
        <v/>
      </c>
      <c r="G237" s="383">
        <f>(IF(DASHBOARD!$J$2=G7,DASHBOARD!$V$58,IF(DASHBOARD!$J$2=0,0,G237)))</f>
        <v/>
      </c>
      <c r="H237" s="383">
        <f>(IF(DASHBOARD!$J$2=H7,DASHBOARD!$V$58,IF(DASHBOARD!$J$2=0,0,H237)))</f>
        <v/>
      </c>
      <c r="I237" s="383">
        <f>(IF(DASHBOARD!$J$2=I7,DASHBOARD!$V$58,IF(DASHBOARD!$J$2=0,0,I237)))</f>
        <v/>
      </c>
      <c r="J237" s="383">
        <f>(IF(DASHBOARD!$J$2=J7,DASHBOARD!$V$58,IF(DASHBOARD!$J$2=0,0,J237)))</f>
        <v/>
      </c>
      <c r="K237" s="383">
        <f>(IF(DASHBOARD!$J$2=K7,DASHBOARD!$V$58,IF(DASHBOARD!$J$2=0,0,K237)))</f>
        <v/>
      </c>
      <c r="L237" s="383">
        <f>(IF(DASHBOARD!$J$2=L7,DASHBOARD!$V$58,IF(DASHBOARD!$J$2=0,0,L237)))</f>
        <v/>
      </c>
      <c r="M237" s="383">
        <f>(IF(DASHBOARD!$J$2=M7,DASHBOARD!$V$58,IF(DASHBOARD!$J$2=0,0,M237)))</f>
        <v/>
      </c>
      <c r="N237" s="383">
        <f>(IF(DASHBOARD!$J$2=N7,DASHBOARD!$V$58,IF(DASHBOARD!$J$2=0,0,N237)))</f>
        <v/>
      </c>
      <c r="O237" s="383">
        <f>(IF(DASHBOARD!$J$2=O7,DASHBOARD!$V$58,IF(DASHBOARD!$J$2=0,0,O237)))</f>
        <v/>
      </c>
      <c r="P237" s="383">
        <f>(IF(DASHBOARD!$J$2=P7,DASHBOARD!$V$58,IF(DASHBOARD!$J$2=0,0,P237)))</f>
        <v/>
      </c>
      <c r="Q237" s="383">
        <f>(IF(DASHBOARD!$J$2=Q7,DASHBOARD!$V$58,IF(DASHBOARD!$J$2=0,0,Q237)))</f>
        <v/>
      </c>
      <c r="R237" s="383">
        <f>(IF(DASHBOARD!$J$2=R7,DASHBOARD!$V$58,IF(DASHBOARD!$J$2=0,0,R237)))</f>
        <v/>
      </c>
      <c r="S237" s="383">
        <f>(IF(DASHBOARD!$J$2=S7,DASHBOARD!$V$58,IF(DASHBOARD!$J$2=0,0,S237)))</f>
        <v/>
      </c>
      <c r="T237" s="383">
        <f>(IF(DASHBOARD!$J$2=T7,DASHBOARD!$V$58,IF(DASHBOARD!$J$2=0,0,T237)))</f>
        <v/>
      </c>
      <c r="U237" s="383">
        <f>(IF(DASHBOARD!$J$2=U7,DASHBOARD!$V$58,IF(DASHBOARD!$J$2=0,0,U237)))</f>
        <v/>
      </c>
      <c r="V237" s="383">
        <f>(IF(DASHBOARD!$J$2=V7,DASHBOARD!$V$58,IF(DASHBOARD!$J$2=0,0,V237)))</f>
        <v/>
      </c>
      <c r="W237" s="383">
        <f>(IF(DASHBOARD!$J$2=W7,DASHBOARD!$V$58,IF(DASHBOARD!$J$2=0,0,W237)))</f>
        <v/>
      </c>
      <c r="X237" s="383">
        <f>(IF(DASHBOARD!$J$2=X7,DASHBOARD!$V$58,IF(DASHBOARD!$J$2=0,0,X237)))</f>
        <v/>
      </c>
      <c r="Y237" s="383">
        <f>(IF(DASHBOARD!$J$2=Y7,DASHBOARD!$V$58,IF(DASHBOARD!$J$2=0,0,Y237)))</f>
        <v/>
      </c>
      <c r="Z237" s="383">
        <f>(IF(DASHBOARD!$J$2=Z7,DASHBOARD!$V$58,IF(DASHBOARD!$J$2=0,0,Z237)))</f>
        <v/>
      </c>
      <c r="AA237" s="383">
        <f>(IF(DASHBOARD!$J$2=AA7,DASHBOARD!$V$58,IF(DASHBOARD!$J$2=0,0,AA237)))</f>
        <v/>
      </c>
      <c r="AB237" s="383">
        <f>(IF(DASHBOARD!$J$2=AB7,DASHBOARD!$V$58,IF(DASHBOARD!$J$2=0,0,AB237)))</f>
        <v/>
      </c>
      <c r="AC237" s="383">
        <f>(IF(DASHBOARD!$J$2=AC7,DASHBOARD!$V$58,IF(DASHBOARD!$J$2=0,0,AC237)))</f>
        <v/>
      </c>
      <c r="AD237" s="383">
        <f>(IF(DASHBOARD!$J$2=AD7,DASHBOARD!$V$58,IF(DASHBOARD!$J$2=0,0,AD237)))</f>
        <v/>
      </c>
      <c r="AE237" s="383">
        <f>(IF(DASHBOARD!$J$2=AE7,DASHBOARD!$V$58,IF(DASHBOARD!$J$2=0,0,AE237)))</f>
        <v/>
      </c>
      <c r="AF237" s="383">
        <f>(IF(DASHBOARD!$J$2=AF7,DASHBOARD!$V$58,IF(DASHBOARD!$J$2=0,0,AF237)))</f>
        <v/>
      </c>
      <c r="AG237" s="383">
        <f>(IF(DASHBOARD!$J$2=AG7,DASHBOARD!$V$58,IF(DASHBOARD!$J$2=0,0,AG237)))</f>
        <v/>
      </c>
      <c r="AH237" s="383">
        <f>(IF(DASHBOARD!$J$2=AH7,DASHBOARD!$V$58,IF(DASHBOARD!$J$2=0,0,AH237)))</f>
        <v/>
      </c>
      <c r="AI237" s="383">
        <f>(IF(DASHBOARD!$J$2=AI7,DASHBOARD!$V$58,IF(DASHBOARD!$J$2=0,0,AI237)))</f>
        <v/>
      </c>
      <c r="AJ237" s="383">
        <f>(IF(DASHBOARD!$J$2=AJ7,DASHBOARD!$V$58,IF(DASHBOARD!$J$2=0,0,AJ237)))</f>
        <v/>
      </c>
      <c r="AK237" s="383">
        <f>(IF(DASHBOARD!$J$2=AK7,DASHBOARD!$V$58,IF(DASHBOARD!$J$2=0,0,AK237)))</f>
        <v/>
      </c>
      <c r="AL237" s="383">
        <f>(IF(DASHBOARD!$J$2=AL7,DASHBOARD!$V$58,IF(DASHBOARD!$J$2=0,0,AL237)))</f>
        <v/>
      </c>
      <c r="AM237" s="383">
        <f>(IF(DASHBOARD!$J$2=AM7,DASHBOARD!$V$58,IF(DASHBOARD!$J$2=0,0,AM237)))</f>
        <v/>
      </c>
      <c r="AN237" s="383">
        <f>(IF(DASHBOARD!$J$2=AN7,DASHBOARD!$V$58,IF(DASHBOARD!$J$2=0,0,AN237)))</f>
        <v/>
      </c>
      <c r="AO237" s="383">
        <f>(IF(DASHBOARD!$J$2=AO7,DASHBOARD!$V$58,IF(DASHBOARD!$J$2=0,0,AO237)))</f>
        <v/>
      </c>
      <c r="AP237" s="383">
        <f>(IF(DASHBOARD!$J$2=AP7,DASHBOARD!$V$58,IF(DASHBOARD!$J$2=0,0,AP237)))</f>
        <v/>
      </c>
      <c r="AQ237" s="383">
        <f>(IF(DASHBOARD!$J$2=AQ7,DASHBOARD!$V$58,IF(DASHBOARD!$J$2=0,0,AQ237)))</f>
        <v/>
      </c>
      <c r="AR237" s="383">
        <f>(IF(DASHBOARD!$J$2=AR7,DASHBOARD!$V$58,IF(DASHBOARD!$J$2=0,0,AR237)))</f>
        <v/>
      </c>
      <c r="AS237" s="383">
        <f>(IF(DASHBOARD!$J$2=AS7,DASHBOARD!$V$58,IF(DASHBOARD!$J$2=0,0,AS237)))</f>
        <v/>
      </c>
      <c r="AT237" s="383">
        <f>(IF(DASHBOARD!$J$2=AT7,DASHBOARD!$V$58,IF(DASHBOARD!$J$2=0,0,AT237)))</f>
        <v/>
      </c>
      <c r="AU237" s="383">
        <f>(IF(DASHBOARD!$J$2=AU7,DASHBOARD!$V$58,IF(DASHBOARD!$J$2=0,0,AU237)))</f>
        <v/>
      </c>
      <c r="AV237" s="383">
        <f>(IF(DASHBOARD!$J$2=AV7,DASHBOARD!$V$58,IF(DASHBOARD!$J$2=0,0,AV237)))</f>
        <v/>
      </c>
      <c r="AW237" s="383">
        <f>(IF(DASHBOARD!$J$2=AW7,DASHBOARD!$V$58,IF(DASHBOARD!$J$2=0,0,AW237)))</f>
        <v/>
      </c>
      <c r="AX237" s="383">
        <f>(IF(DASHBOARD!$J$2=AX7,DASHBOARD!$V$58,IF(DASHBOARD!$J$2=0,0,AX237)))</f>
        <v/>
      </c>
      <c r="AY237" s="383">
        <f>(IF(DASHBOARD!$J$2=AY7,DASHBOARD!$V$58,IF(DASHBOARD!$J$2=0,0,AY237)))</f>
        <v/>
      </c>
      <c r="AZ237" s="383">
        <f>(IF(DASHBOARD!$J$2=AZ7,DASHBOARD!$V$58,IF(DASHBOARD!$J$2=0,0,AZ237)))</f>
        <v/>
      </c>
      <c r="BA237" s="383">
        <f>(IF(DASHBOARD!$J$2=BA7,DASHBOARD!$V$58,IF(DASHBOARD!$J$2=0,0,BA237)))</f>
        <v/>
      </c>
      <c r="BB237" s="384">
        <f>IF(SUM(F237:BA237)&lt;&gt;0,AVERAGEIF(F237:BA237,"&gt;0",F237:BA237),0)</f>
        <v/>
      </c>
      <c r="BC237" s="147" t="n"/>
      <c r="BD237" s="385">
        <f>MAXA(F237:BA237)</f>
        <v/>
      </c>
      <c r="BE237" s="1461">
        <f>IF(BD237&lt;&gt;0,VLOOKUP(BD237,$F$10:$BA$10,MATCH(BD237,F237:BA237,0)),"")</f>
        <v/>
      </c>
      <c r="BF237" s="385">
        <f t="array" ref="BF237">MIN(IF(F237:BA237&gt;0,F237:BA237))</f>
        <v/>
      </c>
      <c r="BG237" s="1461">
        <f>IF(BF237&lt;&gt;0,VLOOKUP(BF237,$F$10:$BA$10,MATCH($BF237,$F237:$BA237,0)),"")</f>
        <v/>
      </c>
      <c r="BI237" s="1368">
        <f>HLOOKUP($BI$9,$S$10:$AI$443,1+$BL237,TRUE)</f>
        <v/>
      </c>
      <c r="BJ237" s="1369">
        <f>HLOOKUP($BJ$9,$AJ$10:$AW$443,1+$BL237,TRUE)</f>
        <v/>
      </c>
      <c r="BK237" s="151" t="n"/>
      <c r="BL237" s="408">
        <f>BL236+1</f>
        <v/>
      </c>
      <c r="BM237" s="399" t="n"/>
    </row>
    <row r="238" ht="20.25" customHeight="1" s="18" thickBot="1" thickTop="1">
      <c r="B238" s="1370" t="n"/>
      <c r="C238" s="1353" t="n"/>
      <c r="D238" s="1462" t="n"/>
      <c r="E238" s="402" t="inlineStr">
        <is>
          <t>Puuwatu # 2, 150</t>
        </is>
      </c>
      <c r="F238" s="383">
        <f>(IF(DASHBOARD!$J$2=F7,DASHBOARD!$V$59,IF(DASHBOARD!$J$2=0,0,F238)))</f>
        <v/>
      </c>
      <c r="G238" s="383">
        <f>(IF(DASHBOARD!$J$2=G7,DASHBOARD!$V$59,IF(DASHBOARD!$J$2=0,0,G238)))</f>
        <v/>
      </c>
      <c r="H238" s="383">
        <f>(IF(DASHBOARD!$J$2=H7,DASHBOARD!$V$59,IF(DASHBOARD!$J$2=0,0,H238)))</f>
        <v/>
      </c>
      <c r="I238" s="383">
        <f>(IF(DASHBOARD!$J$2=I7,DASHBOARD!$V$59,IF(DASHBOARD!$J$2=0,0,I238)))</f>
        <v/>
      </c>
      <c r="J238" s="383">
        <f>(IF(DASHBOARD!$J$2=J7,DASHBOARD!$V$59,IF(DASHBOARD!$J$2=0,0,J238)))</f>
        <v/>
      </c>
      <c r="K238" s="383">
        <f>(IF(DASHBOARD!$J$2=K7,DASHBOARD!$V$59,IF(DASHBOARD!$J$2=0,0,K238)))</f>
        <v/>
      </c>
      <c r="L238" s="383">
        <f>(IF(DASHBOARD!$J$2=L7,DASHBOARD!$V$59,IF(DASHBOARD!$J$2=0,0,L238)))</f>
        <v/>
      </c>
      <c r="M238" s="383">
        <f>(IF(DASHBOARD!$J$2=M7,DASHBOARD!$V$59,IF(DASHBOARD!$J$2=0,0,M238)))</f>
        <v/>
      </c>
      <c r="N238" s="383">
        <f>(IF(DASHBOARD!$J$2=N7,DASHBOARD!$V$59,IF(DASHBOARD!$J$2=0,0,N238)))</f>
        <v/>
      </c>
      <c r="O238" s="383">
        <f>(IF(DASHBOARD!$J$2=O7,DASHBOARD!$V$59,IF(DASHBOARD!$J$2=0,0,O238)))</f>
        <v/>
      </c>
      <c r="P238" s="383">
        <f>(IF(DASHBOARD!$J$2=P7,DASHBOARD!$V$59,IF(DASHBOARD!$J$2=0,0,P238)))</f>
        <v/>
      </c>
      <c r="Q238" s="383">
        <f>(IF(DASHBOARD!$J$2=Q7,DASHBOARD!$V$59,IF(DASHBOARD!$J$2=0,0,Q238)))</f>
        <v/>
      </c>
      <c r="R238" s="383">
        <f>(IF(DASHBOARD!$J$2=R7,DASHBOARD!$V$59,IF(DASHBOARD!$J$2=0,0,R238)))</f>
        <v/>
      </c>
      <c r="S238" s="383">
        <f>(IF(DASHBOARD!$J$2=S7,DASHBOARD!$V$59,IF(DASHBOARD!$J$2=0,0,S238)))</f>
        <v/>
      </c>
      <c r="T238" s="383">
        <f>(IF(DASHBOARD!$J$2=T7,DASHBOARD!$V$59,IF(DASHBOARD!$J$2=0,0,T238)))</f>
        <v/>
      </c>
      <c r="U238" s="383">
        <f>(IF(DASHBOARD!$J$2=U7,DASHBOARD!$V$59,IF(DASHBOARD!$J$2=0,0,U238)))</f>
        <v/>
      </c>
      <c r="V238" s="383">
        <f>(IF(DASHBOARD!$J$2=V7,DASHBOARD!$V$59,IF(DASHBOARD!$J$2=0,0,V238)))</f>
        <v/>
      </c>
      <c r="W238" s="383">
        <f>(IF(DASHBOARD!$J$2=W7,DASHBOARD!$V$59,IF(DASHBOARD!$J$2=0,0,W238)))</f>
        <v/>
      </c>
      <c r="X238" s="383">
        <f>(IF(DASHBOARD!$J$2=X7,DASHBOARD!$V$59,IF(DASHBOARD!$J$2=0,0,X238)))</f>
        <v/>
      </c>
      <c r="Y238" s="383">
        <f>(IF(DASHBOARD!$J$2=Y7,DASHBOARD!$V$59,IF(DASHBOARD!$J$2=0,0,Y238)))</f>
        <v/>
      </c>
      <c r="Z238" s="383">
        <f>(IF(DASHBOARD!$J$2=Z7,DASHBOARD!$V$59,IF(DASHBOARD!$J$2=0,0,Z238)))</f>
        <v/>
      </c>
      <c r="AA238" s="383">
        <f>(IF(DASHBOARD!$J$2=AA7,DASHBOARD!$V$59,IF(DASHBOARD!$J$2=0,0,AA238)))</f>
        <v/>
      </c>
      <c r="AB238" s="383">
        <f>(IF(DASHBOARD!$J$2=AB7,DASHBOARD!$V$59,IF(DASHBOARD!$J$2=0,0,AB238)))</f>
        <v/>
      </c>
      <c r="AC238" s="383">
        <f>(IF(DASHBOARD!$J$2=AC7,DASHBOARD!$V$59,IF(DASHBOARD!$J$2=0,0,AC238)))</f>
        <v/>
      </c>
      <c r="AD238" s="383">
        <f>(IF(DASHBOARD!$J$2=AD7,DASHBOARD!$V$59,IF(DASHBOARD!$J$2=0,0,AD238)))</f>
        <v/>
      </c>
      <c r="AE238" s="383">
        <f>(IF(DASHBOARD!$J$2=AE7,DASHBOARD!$V$59,IF(DASHBOARD!$J$2=0,0,AE238)))</f>
        <v/>
      </c>
      <c r="AF238" s="383">
        <f>(IF(DASHBOARD!$J$2=AF7,DASHBOARD!$V$59,IF(DASHBOARD!$J$2=0,0,AF238)))</f>
        <v/>
      </c>
      <c r="AG238" s="383">
        <f>(IF(DASHBOARD!$J$2=AG7,DASHBOARD!$V$59,IF(DASHBOARD!$J$2=0,0,AG238)))</f>
        <v/>
      </c>
      <c r="AH238" s="383">
        <f>(IF(DASHBOARD!$J$2=AH7,DASHBOARD!$V$59,IF(DASHBOARD!$J$2=0,0,AH238)))</f>
        <v/>
      </c>
      <c r="AI238" s="383">
        <f>(IF(DASHBOARD!$J$2=AI7,DASHBOARD!$V$59,IF(DASHBOARD!$J$2=0,0,AI238)))</f>
        <v/>
      </c>
      <c r="AJ238" s="383">
        <f>(IF(DASHBOARD!$J$2=AJ7,DASHBOARD!$V$59,IF(DASHBOARD!$J$2=0,0,AJ238)))</f>
        <v/>
      </c>
      <c r="AK238" s="383">
        <f>(IF(DASHBOARD!$J$2=AK7,DASHBOARD!$V$59,IF(DASHBOARD!$J$2=0,0,AK238)))</f>
        <v/>
      </c>
      <c r="AL238" s="383">
        <f>(IF(DASHBOARD!$J$2=AL7,DASHBOARD!$V$59,IF(DASHBOARD!$J$2=0,0,AL238)))</f>
        <v/>
      </c>
      <c r="AM238" s="383">
        <f>(IF(DASHBOARD!$J$2=AM7,DASHBOARD!$V$59,IF(DASHBOARD!$J$2=0,0,AM238)))</f>
        <v/>
      </c>
      <c r="AN238" s="383">
        <f>(IF(DASHBOARD!$J$2=AN7,DASHBOARD!$V$59,IF(DASHBOARD!$J$2=0,0,AN238)))</f>
        <v/>
      </c>
      <c r="AO238" s="383">
        <f>(IF(DASHBOARD!$J$2=AO7,DASHBOARD!$V$59,IF(DASHBOARD!$J$2=0,0,AO238)))</f>
        <v/>
      </c>
      <c r="AP238" s="383">
        <f>(IF(DASHBOARD!$J$2=AP7,DASHBOARD!$V$59,IF(DASHBOARD!$J$2=0,0,AP238)))</f>
        <v/>
      </c>
      <c r="AQ238" s="383">
        <f>(IF(DASHBOARD!$J$2=AQ7,DASHBOARD!$V$59,IF(DASHBOARD!$J$2=0,0,AQ238)))</f>
        <v/>
      </c>
      <c r="AR238" s="383">
        <f>(IF(DASHBOARD!$J$2=AR7,DASHBOARD!$V$59,IF(DASHBOARD!$J$2=0,0,AR238)))</f>
        <v/>
      </c>
      <c r="AS238" s="383">
        <f>(IF(DASHBOARD!$J$2=AS7,DASHBOARD!$V$59,IF(DASHBOARD!$J$2=0,0,AS238)))</f>
        <v/>
      </c>
      <c r="AT238" s="383">
        <f>(IF(DASHBOARD!$J$2=AT7,DASHBOARD!$V$59,IF(DASHBOARD!$J$2=0,0,AT238)))</f>
        <v/>
      </c>
      <c r="AU238" s="383">
        <f>(IF(DASHBOARD!$J$2=AU7,DASHBOARD!$V$59,IF(DASHBOARD!$J$2=0,0,AU238)))</f>
        <v/>
      </c>
      <c r="AV238" s="383">
        <f>(IF(DASHBOARD!$J$2=AV7,DASHBOARD!$V$59,IF(DASHBOARD!$J$2=0,0,AV238)))</f>
        <v/>
      </c>
      <c r="AW238" s="383">
        <f>(IF(DASHBOARD!$J$2=AW7,DASHBOARD!$V$59,IF(DASHBOARD!$J$2=0,0,AW238)))</f>
        <v/>
      </c>
      <c r="AX238" s="383">
        <f>(IF(DASHBOARD!$J$2=AX7,DASHBOARD!$V$59,IF(DASHBOARD!$J$2=0,0,AX238)))</f>
        <v/>
      </c>
      <c r="AY238" s="383">
        <f>(IF(DASHBOARD!$J$2=AY7,DASHBOARD!$V$59,IF(DASHBOARD!$J$2=0,0,AY238)))</f>
        <v/>
      </c>
      <c r="AZ238" s="383">
        <f>(IF(DASHBOARD!$J$2=AZ7,DASHBOARD!$V$59,IF(DASHBOARD!$J$2=0,0,AZ238)))</f>
        <v/>
      </c>
      <c r="BA238" s="383">
        <f>(IF(DASHBOARD!$J$2=BA7,DASHBOARD!$V$59,IF(DASHBOARD!$J$2=0,0,BA238)))</f>
        <v/>
      </c>
      <c r="BB238" s="384">
        <f>IF(SUM(F238:BA238)&lt;&gt;0,AVERAGEIF(F238:BA238,"&gt;0",F238:BA238),0)</f>
        <v/>
      </c>
      <c r="BC238" s="147" t="n"/>
      <c r="BD238" s="385">
        <f>MAXA(F238:BA238)</f>
        <v/>
      </c>
      <c r="BE238" s="1461">
        <f>IF(BD238&lt;&gt;0,VLOOKUP(BD238,$F$10:$BA$10,MATCH(BD238,F238:BA238,0)),"")</f>
        <v/>
      </c>
      <c r="BF238" s="385">
        <f t="array" ref="BF238">MIN(IF(F238:BA238&gt;0,F238:BA238))</f>
        <v/>
      </c>
      <c r="BG238" s="1461">
        <f>IF(BF238&lt;&gt;0,VLOOKUP(BF238,$F$10:$BA$10,MATCH($BF238,$F238:$BA238,0)),"")</f>
        <v/>
      </c>
      <c r="BI238" s="1368">
        <f>HLOOKUP($BI$9,$S$10:$AI$443,1+$BL238,TRUE)</f>
        <v/>
      </c>
      <c r="BJ238" s="1369">
        <f>HLOOKUP($BJ$9,$AJ$10:$AW$443,1+$BL238,TRUE)</f>
        <v/>
      </c>
      <c r="BK238" s="151" t="n"/>
      <c r="BL238" s="408">
        <f>BL237+1</f>
        <v/>
      </c>
      <c r="BM238" s="399" t="n"/>
    </row>
    <row r="239" ht="20.25" customHeight="1" s="18" thickBot="1" thickTop="1">
      <c r="B239" s="1370" t="n"/>
      <c r="C239" s="1353" t="n"/>
      <c r="D239" s="1462" t="n"/>
      <c r="E239" s="402" t="inlineStr">
        <is>
          <t>Moramo # 1,150</t>
        </is>
      </c>
      <c r="F239" s="383">
        <f>(IF(DASHBOARD!$J$2=F7,DASHBOARD!$V$56,IF(DASHBOARD!$J$2=0,0,F239)))</f>
        <v/>
      </c>
      <c r="G239" s="383">
        <f>(IF(DASHBOARD!$J$2=G7,DASHBOARD!$V$56,IF(DASHBOARD!$J$2=0,0,G239)))</f>
        <v/>
      </c>
      <c r="H239" s="383">
        <f>(IF(DASHBOARD!$J$2=H7,DASHBOARD!$V$56,IF(DASHBOARD!$J$2=0,0,H239)))</f>
        <v/>
      </c>
      <c r="I239" s="383">
        <f>(IF(DASHBOARD!$J$2=I7,DASHBOARD!$V$56,IF(DASHBOARD!$J$2=0,0,I239)))</f>
        <v/>
      </c>
      <c r="J239" s="383">
        <f>(IF(DASHBOARD!$J$2=J7,DASHBOARD!$V$56,IF(DASHBOARD!$J$2=0,0,J239)))</f>
        <v/>
      </c>
      <c r="K239" s="383">
        <f>(IF(DASHBOARD!$J$2=K7,DASHBOARD!$V$56,IF(DASHBOARD!$J$2=0,0,K239)))</f>
        <v/>
      </c>
      <c r="L239" s="383">
        <f>(IF(DASHBOARD!$J$2=L7,DASHBOARD!$V$56,IF(DASHBOARD!$J$2=0,0,L239)))</f>
        <v/>
      </c>
      <c r="M239" s="383">
        <f>(IF(DASHBOARD!$J$2=M7,DASHBOARD!$V$56,IF(DASHBOARD!$J$2=0,0,M239)))</f>
        <v/>
      </c>
      <c r="N239" s="383">
        <f>(IF(DASHBOARD!$J$2=N7,DASHBOARD!$V$56,IF(DASHBOARD!$J$2=0,0,N239)))</f>
        <v/>
      </c>
      <c r="O239" s="383">
        <f>(IF(DASHBOARD!$J$2=O7,DASHBOARD!$V$56,IF(DASHBOARD!$J$2=0,0,O239)))</f>
        <v/>
      </c>
      <c r="P239" s="383">
        <f>(IF(DASHBOARD!$J$2=P7,DASHBOARD!$V$56,IF(DASHBOARD!$J$2=0,0,P239)))</f>
        <v/>
      </c>
      <c r="Q239" s="383">
        <f>(IF(DASHBOARD!$J$2=Q7,DASHBOARD!$V$56,IF(DASHBOARD!$J$2=0,0,Q239)))</f>
        <v/>
      </c>
      <c r="R239" s="383">
        <f>(IF(DASHBOARD!$J$2=R7,DASHBOARD!$V$56,IF(DASHBOARD!$J$2=0,0,R239)))</f>
        <v/>
      </c>
      <c r="S239" s="383">
        <f>(IF(DASHBOARD!$J$2=S7,DASHBOARD!$V$56,IF(DASHBOARD!$J$2=0,0,S239)))</f>
        <v/>
      </c>
      <c r="T239" s="383">
        <f>(IF(DASHBOARD!$J$2=T7,DASHBOARD!$V$56,IF(DASHBOARD!$J$2=0,0,T239)))</f>
        <v/>
      </c>
      <c r="U239" s="383">
        <f>(IF(DASHBOARD!$J$2=U7,DASHBOARD!$V$56,IF(DASHBOARD!$J$2=0,0,U239)))</f>
        <v/>
      </c>
      <c r="V239" s="383">
        <f>(IF(DASHBOARD!$J$2=V7,DASHBOARD!$V$56,IF(DASHBOARD!$J$2=0,0,V239)))</f>
        <v/>
      </c>
      <c r="W239" s="383">
        <f>(IF(DASHBOARD!$J$2=W7,DASHBOARD!$V$56,IF(DASHBOARD!$J$2=0,0,W239)))</f>
        <v/>
      </c>
      <c r="X239" s="383">
        <f>(IF(DASHBOARD!$J$2=X7,DASHBOARD!$V$56,IF(DASHBOARD!$J$2=0,0,X239)))</f>
        <v/>
      </c>
      <c r="Y239" s="383">
        <f>(IF(DASHBOARD!$J$2=Y7,DASHBOARD!$V$56,IF(DASHBOARD!$J$2=0,0,Y239)))</f>
        <v/>
      </c>
      <c r="Z239" s="383">
        <f>(IF(DASHBOARD!$J$2=Z7,DASHBOARD!$V$56,IF(DASHBOARD!$J$2=0,0,Z239)))</f>
        <v/>
      </c>
      <c r="AA239" s="383">
        <f>(IF(DASHBOARD!$J$2=AA7,DASHBOARD!$V$56,IF(DASHBOARD!$J$2=0,0,AA239)))</f>
        <v/>
      </c>
      <c r="AB239" s="383">
        <f>(IF(DASHBOARD!$J$2=AB7,DASHBOARD!$V$56,IF(DASHBOARD!$J$2=0,0,AB239)))</f>
        <v/>
      </c>
      <c r="AC239" s="383">
        <f>(IF(DASHBOARD!$J$2=AC7,DASHBOARD!$V$56,IF(DASHBOARD!$J$2=0,0,AC239)))</f>
        <v/>
      </c>
      <c r="AD239" s="383">
        <f>(IF(DASHBOARD!$J$2=AD7,DASHBOARD!$V$56,IF(DASHBOARD!$J$2=0,0,AD239)))</f>
        <v/>
      </c>
      <c r="AE239" s="383">
        <f>(IF(DASHBOARD!$J$2=AE7,DASHBOARD!$V$56,IF(DASHBOARD!$J$2=0,0,AE239)))</f>
        <v/>
      </c>
      <c r="AF239" s="383">
        <f>(IF(DASHBOARD!$J$2=AF7,DASHBOARD!$V$56,IF(DASHBOARD!$J$2=0,0,AF239)))</f>
        <v/>
      </c>
      <c r="AG239" s="383">
        <f>(IF(DASHBOARD!$J$2=AG7,DASHBOARD!$V$56,IF(DASHBOARD!$J$2=0,0,AG239)))</f>
        <v/>
      </c>
      <c r="AH239" s="383">
        <f>(IF(DASHBOARD!$J$2=AH7,DASHBOARD!$V$56,IF(DASHBOARD!$J$2=0,0,AH239)))</f>
        <v/>
      </c>
      <c r="AI239" s="383">
        <f>(IF(DASHBOARD!$J$2=AI7,DASHBOARD!$V$56,IF(DASHBOARD!$J$2=0,0,AI239)))</f>
        <v/>
      </c>
      <c r="AJ239" s="383">
        <f>(IF(DASHBOARD!$J$2=AJ7,DASHBOARD!$V$56,IF(DASHBOARD!$J$2=0,0,AJ239)))</f>
        <v/>
      </c>
      <c r="AK239" s="383">
        <f>(IF(DASHBOARD!$J$2=AK7,DASHBOARD!$V$56,IF(DASHBOARD!$J$2=0,0,AK239)))</f>
        <v/>
      </c>
      <c r="AL239" s="383">
        <f>(IF(DASHBOARD!$J$2=AL7,DASHBOARD!$V$56,IF(DASHBOARD!$J$2=0,0,AL239)))</f>
        <v/>
      </c>
      <c r="AM239" s="383">
        <f>(IF(DASHBOARD!$J$2=AM7,DASHBOARD!$V$56,IF(DASHBOARD!$J$2=0,0,AM239)))</f>
        <v/>
      </c>
      <c r="AN239" s="383">
        <f>(IF(DASHBOARD!$J$2=AN7,DASHBOARD!$V$56,IF(DASHBOARD!$J$2=0,0,AN239)))</f>
        <v/>
      </c>
      <c r="AO239" s="383">
        <f>(IF(DASHBOARD!$J$2=AO7,DASHBOARD!$V$56,IF(DASHBOARD!$J$2=0,0,AO239)))</f>
        <v/>
      </c>
      <c r="AP239" s="383">
        <f>(IF(DASHBOARD!$J$2=AP7,DASHBOARD!$V$56,IF(DASHBOARD!$J$2=0,0,AP239)))</f>
        <v/>
      </c>
      <c r="AQ239" s="383">
        <f>(IF(DASHBOARD!$J$2=AQ7,DASHBOARD!$V$56,IF(DASHBOARD!$J$2=0,0,AQ239)))</f>
        <v/>
      </c>
      <c r="AR239" s="383">
        <f>(IF(DASHBOARD!$J$2=AR7,DASHBOARD!$V$56,IF(DASHBOARD!$J$2=0,0,AR239)))</f>
        <v/>
      </c>
      <c r="AS239" s="383">
        <f>(IF(DASHBOARD!$J$2=AS7,DASHBOARD!$V$56,IF(DASHBOARD!$J$2=0,0,AS239)))</f>
        <v/>
      </c>
      <c r="AT239" s="383">
        <f>(IF(DASHBOARD!$J$2=AT7,DASHBOARD!$V$56,IF(DASHBOARD!$J$2=0,0,AT239)))</f>
        <v/>
      </c>
      <c r="AU239" s="383">
        <f>(IF(DASHBOARD!$J$2=AU7,DASHBOARD!$V$56,IF(DASHBOARD!$J$2=0,0,AU239)))</f>
        <v/>
      </c>
      <c r="AV239" s="383">
        <f>(IF(DASHBOARD!$J$2=AV7,DASHBOARD!$V$56,IF(DASHBOARD!$J$2=0,0,AV239)))</f>
        <v/>
      </c>
      <c r="AW239" s="383">
        <f>(IF(DASHBOARD!$J$2=AW7,DASHBOARD!$V$56,IF(DASHBOARD!$J$2=0,0,AW239)))</f>
        <v/>
      </c>
      <c r="AX239" s="383">
        <f>(IF(DASHBOARD!$J$2=AX7,DASHBOARD!$V$56,IF(DASHBOARD!$J$2=0,0,AX239)))</f>
        <v/>
      </c>
      <c r="AY239" s="383">
        <f>(IF(DASHBOARD!$J$2=AY7,DASHBOARD!$V$56,IF(DASHBOARD!$J$2=0,0,AY239)))</f>
        <v/>
      </c>
      <c r="AZ239" s="383">
        <f>(IF(DASHBOARD!$J$2=AZ7,DASHBOARD!$V$56,IF(DASHBOARD!$J$2=0,0,AZ239)))</f>
        <v/>
      </c>
      <c r="BA239" s="383">
        <f>(IF(DASHBOARD!$J$2=BA7,DASHBOARD!$V$56,IF(DASHBOARD!$J$2=0,0,BA239)))</f>
        <v/>
      </c>
      <c r="BB239" s="384">
        <f>IF(SUM(F239:BA239)&lt;&gt;0,AVERAGEIF(F239:BA239,"&gt;0",F239:BA239),0)</f>
        <v/>
      </c>
      <c r="BC239" s="147" t="n"/>
      <c r="BD239" s="385">
        <f>MAXA(F239:BA239)</f>
        <v/>
      </c>
      <c r="BE239" s="1461">
        <f>IF(BD239&lt;&gt;0,VLOOKUP(BD239,$F$10:$BA$10,MATCH(BD239,F239:BA239,0)),"")</f>
        <v/>
      </c>
      <c r="BF239" s="385">
        <f t="array" ref="BF239">MIN(IF(F239:BA239&gt;0,F239:BA239))</f>
        <v/>
      </c>
      <c r="BG239" s="1461">
        <f>IF(BF239&lt;&gt;0,VLOOKUP(BF239,$F$10:$BA$10,MATCH($BF239,$F239:$BA239,0)),"")</f>
        <v/>
      </c>
      <c r="BI239" s="1368">
        <f>HLOOKUP($BI$9,$S$10:$AI$443,1+$BL239,TRUE)</f>
        <v/>
      </c>
      <c r="BJ239" s="1369">
        <f>HLOOKUP($BJ$9,$AJ$10:$AW$443,1+$BL239,TRUE)</f>
        <v/>
      </c>
      <c r="BK239" s="151" t="n"/>
      <c r="BL239" s="408">
        <f>BL238+1</f>
        <v/>
      </c>
      <c r="BM239" s="399" t="n"/>
    </row>
    <row r="240" ht="20.25" customHeight="1" s="18" thickBot="1" thickTop="1">
      <c r="B240" s="1370" t="n"/>
      <c r="C240" s="1353" t="n"/>
      <c r="D240" s="1462" t="n"/>
      <c r="E240" s="402" t="inlineStr">
        <is>
          <t>Moramo # 2,150</t>
        </is>
      </c>
      <c r="F240" s="383">
        <f>(IF(DASHBOARD!$J$2=F7,DASHBOARD!$V$57,IF(DASHBOARD!$J$2=0,0,F240)))</f>
        <v/>
      </c>
      <c r="G240" s="383">
        <f>(IF(DASHBOARD!$J$2=G7,DASHBOARD!$V$57,IF(DASHBOARD!$J$2=0,0,G240)))</f>
        <v/>
      </c>
      <c r="H240" s="383">
        <f>(IF(DASHBOARD!$J$2=H7,DASHBOARD!$V$57,IF(DASHBOARD!$J$2=0,0,H240)))</f>
        <v/>
      </c>
      <c r="I240" s="383">
        <f>(IF(DASHBOARD!$J$2=I7,DASHBOARD!$V$57,IF(DASHBOARD!$J$2=0,0,I240)))</f>
        <v/>
      </c>
      <c r="J240" s="383">
        <f>(IF(DASHBOARD!$J$2=J7,DASHBOARD!$V$57,IF(DASHBOARD!$J$2=0,0,J240)))</f>
        <v/>
      </c>
      <c r="K240" s="383">
        <f>(IF(DASHBOARD!$J$2=K7,DASHBOARD!$V$57,IF(DASHBOARD!$J$2=0,0,K240)))</f>
        <v/>
      </c>
      <c r="L240" s="383">
        <f>(IF(DASHBOARD!$J$2=L7,DASHBOARD!$V$57,IF(DASHBOARD!$J$2=0,0,L240)))</f>
        <v/>
      </c>
      <c r="M240" s="383">
        <f>(IF(DASHBOARD!$J$2=M7,DASHBOARD!$V$57,IF(DASHBOARD!$J$2=0,0,M240)))</f>
        <v/>
      </c>
      <c r="N240" s="383">
        <f>(IF(DASHBOARD!$J$2=N7,DASHBOARD!$V$57,IF(DASHBOARD!$J$2=0,0,N240)))</f>
        <v/>
      </c>
      <c r="O240" s="383">
        <f>(IF(DASHBOARD!$J$2=O7,DASHBOARD!$V$57,IF(DASHBOARD!$J$2=0,0,O240)))</f>
        <v/>
      </c>
      <c r="P240" s="383">
        <f>(IF(DASHBOARD!$J$2=P7,DASHBOARD!$V$57,IF(DASHBOARD!$J$2=0,0,P240)))</f>
        <v/>
      </c>
      <c r="Q240" s="383">
        <f>(IF(DASHBOARD!$J$2=Q7,DASHBOARD!$V$57,IF(DASHBOARD!$J$2=0,0,Q240)))</f>
        <v/>
      </c>
      <c r="R240" s="383">
        <f>(IF(DASHBOARD!$J$2=R7,DASHBOARD!$V$57,IF(DASHBOARD!$J$2=0,0,R240)))</f>
        <v/>
      </c>
      <c r="S240" s="383">
        <f>(IF(DASHBOARD!$J$2=S7,DASHBOARD!$V$57,IF(DASHBOARD!$J$2=0,0,S240)))</f>
        <v/>
      </c>
      <c r="T240" s="383">
        <f>(IF(DASHBOARD!$J$2=T7,DASHBOARD!$V$57,IF(DASHBOARD!$J$2=0,0,T240)))</f>
        <v/>
      </c>
      <c r="U240" s="383">
        <f>(IF(DASHBOARD!$J$2=U7,DASHBOARD!$V$57,IF(DASHBOARD!$J$2=0,0,U240)))</f>
        <v/>
      </c>
      <c r="V240" s="383">
        <f>(IF(DASHBOARD!$J$2=V7,DASHBOARD!$V$57,IF(DASHBOARD!$J$2=0,0,V240)))</f>
        <v/>
      </c>
      <c r="W240" s="383">
        <f>(IF(DASHBOARD!$J$2=W7,DASHBOARD!$V$57,IF(DASHBOARD!$J$2=0,0,W240)))</f>
        <v/>
      </c>
      <c r="X240" s="383">
        <f>(IF(DASHBOARD!$J$2=X7,DASHBOARD!$V$57,IF(DASHBOARD!$J$2=0,0,X240)))</f>
        <v/>
      </c>
      <c r="Y240" s="383">
        <f>(IF(DASHBOARD!$J$2=Y7,DASHBOARD!$V$57,IF(DASHBOARD!$J$2=0,0,Y240)))</f>
        <v/>
      </c>
      <c r="Z240" s="383">
        <f>(IF(DASHBOARD!$J$2=Z7,DASHBOARD!$V$57,IF(DASHBOARD!$J$2=0,0,Z240)))</f>
        <v/>
      </c>
      <c r="AA240" s="383">
        <f>(IF(DASHBOARD!$J$2=AA7,DASHBOARD!$V$57,IF(DASHBOARD!$J$2=0,0,AA240)))</f>
        <v/>
      </c>
      <c r="AB240" s="383">
        <f>(IF(DASHBOARD!$J$2=AB7,DASHBOARD!$V$57,IF(DASHBOARD!$J$2=0,0,AB240)))</f>
        <v/>
      </c>
      <c r="AC240" s="383">
        <f>(IF(DASHBOARD!$J$2=AC7,DASHBOARD!$V$57,IF(DASHBOARD!$J$2=0,0,AC240)))</f>
        <v/>
      </c>
      <c r="AD240" s="383">
        <f>(IF(DASHBOARD!$J$2=AD7,DASHBOARD!$V$57,IF(DASHBOARD!$J$2=0,0,AD240)))</f>
        <v/>
      </c>
      <c r="AE240" s="383">
        <f>(IF(DASHBOARD!$J$2=AE7,DASHBOARD!$V$57,IF(DASHBOARD!$J$2=0,0,AE240)))</f>
        <v/>
      </c>
      <c r="AF240" s="383">
        <f>(IF(DASHBOARD!$J$2=AF7,DASHBOARD!$V$57,IF(DASHBOARD!$J$2=0,0,AF240)))</f>
        <v/>
      </c>
      <c r="AG240" s="383">
        <f>(IF(DASHBOARD!$J$2=AG7,DASHBOARD!$V$57,IF(DASHBOARD!$J$2=0,0,AG240)))</f>
        <v/>
      </c>
      <c r="AH240" s="383">
        <f>(IF(DASHBOARD!$J$2=AH7,DASHBOARD!$V$57,IF(DASHBOARD!$J$2=0,0,AH240)))</f>
        <v/>
      </c>
      <c r="AI240" s="383">
        <f>(IF(DASHBOARD!$J$2=AI7,DASHBOARD!$V$57,IF(DASHBOARD!$J$2=0,0,AI240)))</f>
        <v/>
      </c>
      <c r="AJ240" s="383">
        <f>(IF(DASHBOARD!$J$2=AJ7,DASHBOARD!$V$57,IF(DASHBOARD!$J$2=0,0,AJ240)))</f>
        <v/>
      </c>
      <c r="AK240" s="383">
        <f>(IF(DASHBOARD!$J$2=AK7,DASHBOARD!$V$57,IF(DASHBOARD!$J$2=0,0,AK240)))</f>
        <v/>
      </c>
      <c r="AL240" s="383">
        <f>(IF(DASHBOARD!$J$2=AL7,DASHBOARD!$V$57,IF(DASHBOARD!$J$2=0,0,AL240)))</f>
        <v/>
      </c>
      <c r="AM240" s="383">
        <f>(IF(DASHBOARD!$J$2=AM7,DASHBOARD!$V$57,IF(DASHBOARD!$J$2=0,0,AM240)))</f>
        <v/>
      </c>
      <c r="AN240" s="383">
        <f>(IF(DASHBOARD!$J$2=AN7,DASHBOARD!$V$57,IF(DASHBOARD!$J$2=0,0,AN240)))</f>
        <v/>
      </c>
      <c r="AO240" s="383">
        <f>(IF(DASHBOARD!$J$2=AO7,DASHBOARD!$V$57,IF(DASHBOARD!$J$2=0,0,AO240)))</f>
        <v/>
      </c>
      <c r="AP240" s="383">
        <f>(IF(DASHBOARD!$J$2=AP7,DASHBOARD!$V$57,IF(DASHBOARD!$J$2=0,0,AP240)))</f>
        <v/>
      </c>
      <c r="AQ240" s="383">
        <f>(IF(DASHBOARD!$J$2=AQ7,DASHBOARD!$V$57,IF(DASHBOARD!$J$2=0,0,AQ240)))</f>
        <v/>
      </c>
      <c r="AR240" s="383">
        <f>(IF(DASHBOARD!$J$2=AR7,DASHBOARD!$V$57,IF(DASHBOARD!$J$2=0,0,AR240)))</f>
        <v/>
      </c>
      <c r="AS240" s="383">
        <f>(IF(DASHBOARD!$J$2=AS7,DASHBOARD!$V$57,IF(DASHBOARD!$J$2=0,0,AS240)))</f>
        <v/>
      </c>
      <c r="AT240" s="383">
        <f>(IF(DASHBOARD!$J$2=AT7,DASHBOARD!$V$57,IF(DASHBOARD!$J$2=0,0,AT240)))</f>
        <v/>
      </c>
      <c r="AU240" s="383">
        <f>(IF(DASHBOARD!$J$2=AU7,DASHBOARD!$V$57,IF(DASHBOARD!$J$2=0,0,AU240)))</f>
        <v/>
      </c>
      <c r="AV240" s="383">
        <f>(IF(DASHBOARD!$J$2=AV7,DASHBOARD!$V$57,IF(DASHBOARD!$J$2=0,0,AV240)))</f>
        <v/>
      </c>
      <c r="AW240" s="383">
        <f>(IF(DASHBOARD!$J$2=AW7,DASHBOARD!$V$57,IF(DASHBOARD!$J$2=0,0,AW240)))</f>
        <v/>
      </c>
      <c r="AX240" s="383">
        <f>(IF(DASHBOARD!$J$2=AX7,DASHBOARD!$V$57,IF(DASHBOARD!$J$2=0,0,AX240)))</f>
        <v/>
      </c>
      <c r="AY240" s="383">
        <f>(IF(DASHBOARD!$J$2=AY7,DASHBOARD!$V$57,IF(DASHBOARD!$J$2=0,0,AY240)))</f>
        <v/>
      </c>
      <c r="AZ240" s="383">
        <f>(IF(DASHBOARD!$J$2=AZ7,DASHBOARD!$V$57,IF(DASHBOARD!$J$2=0,0,AZ240)))</f>
        <v/>
      </c>
      <c r="BA240" s="383">
        <f>(IF(DASHBOARD!$J$2=BA7,DASHBOARD!$V$57,IF(DASHBOARD!$J$2=0,0,BA240)))</f>
        <v/>
      </c>
      <c r="BB240" s="384">
        <f>IF(SUM(F240:BA240)&lt;&gt;0,AVERAGEIF(F240:BA240,"&gt;0",F240:BA240),0)</f>
        <v/>
      </c>
      <c r="BC240" s="147" t="n"/>
      <c r="BD240" s="385">
        <f>MAXA(F240:BA240)</f>
        <v/>
      </c>
      <c r="BE240" s="1461">
        <f>IF(BD240&lt;&gt;0,VLOOKUP(BD240,$F$10:$BA$10,MATCH(BD240,F240:BA240,0)),"")</f>
        <v/>
      </c>
      <c r="BF240" s="385">
        <f t="array" ref="BF240">MIN(IF(F240:BA240&gt;0,F240:BA240))</f>
        <v/>
      </c>
      <c r="BG240" s="1461">
        <f>IF(BF240&lt;&gt;0,VLOOKUP(BF240,$F$10:$BA$10,MATCH($BF240,$F240:$BA240,0)),"")</f>
        <v/>
      </c>
      <c r="BI240" s="1368">
        <f>HLOOKUP($BI$9,$S$10:$AI$443,1+$BL240,TRUE)</f>
        <v/>
      </c>
      <c r="BJ240" s="1369">
        <f>HLOOKUP($BJ$9,$AJ$10:$AW$443,1+$BL240,TRUE)</f>
        <v/>
      </c>
      <c r="BK240" s="151" t="n"/>
      <c r="BL240" s="408">
        <f>BL239+1</f>
        <v/>
      </c>
      <c r="BM240" s="399" t="n"/>
    </row>
    <row r="241" ht="20.25" customHeight="1" s="18" thickBot="1" thickTop="1">
      <c r="B241" s="1370" t="n"/>
      <c r="C241" s="1353" t="n"/>
      <c r="D241" s="1462" t="n"/>
      <c r="E241" s="402" t="inlineStr">
        <is>
          <t>Unaaha # 1, 150</t>
        </is>
      </c>
      <c r="F241" s="383">
        <f>F242</f>
        <v/>
      </c>
      <c r="G241" s="383">
        <f>G242</f>
        <v/>
      </c>
      <c r="H241" s="383">
        <f>H242</f>
        <v/>
      </c>
      <c r="I241" s="383">
        <f>I242</f>
        <v/>
      </c>
      <c r="J241" s="383">
        <f>J242</f>
        <v/>
      </c>
      <c r="K241" s="383">
        <f>K242</f>
        <v/>
      </c>
      <c r="L241" s="383">
        <f>L242</f>
        <v/>
      </c>
      <c r="M241" s="383">
        <f>M242</f>
        <v/>
      </c>
      <c r="N241" s="383">
        <f>N242</f>
        <v/>
      </c>
      <c r="O241" s="383">
        <f>O242</f>
        <v/>
      </c>
      <c r="P241" s="383">
        <f>P242</f>
        <v/>
      </c>
      <c r="Q241" s="383">
        <f>Q242</f>
        <v/>
      </c>
      <c r="R241" s="383">
        <f>R242</f>
        <v/>
      </c>
      <c r="S241" s="383">
        <f>S242</f>
        <v/>
      </c>
      <c r="T241" s="383">
        <f>T242</f>
        <v/>
      </c>
      <c r="U241" s="383">
        <f>U242</f>
        <v/>
      </c>
      <c r="V241" s="383">
        <f>V242</f>
        <v/>
      </c>
      <c r="W241" s="383">
        <f>W242</f>
        <v/>
      </c>
      <c r="X241" s="383">
        <f>X242</f>
        <v/>
      </c>
      <c r="Y241" s="383">
        <f>Y242</f>
        <v/>
      </c>
      <c r="Z241" s="383">
        <f>Z242</f>
        <v/>
      </c>
      <c r="AA241" s="383">
        <f>AA242</f>
        <v/>
      </c>
      <c r="AB241" s="383">
        <f>AB242</f>
        <v/>
      </c>
      <c r="AC241" s="383">
        <f>AC242</f>
        <v/>
      </c>
      <c r="AD241" s="383">
        <f>AD242</f>
        <v/>
      </c>
      <c r="AE241" s="383">
        <f>AE242</f>
        <v/>
      </c>
      <c r="AF241" s="383">
        <f>AF242</f>
        <v/>
      </c>
      <c r="AG241" s="383">
        <f>AG242</f>
        <v/>
      </c>
      <c r="AH241" s="383">
        <f>AH242</f>
        <v/>
      </c>
      <c r="AI241" s="383">
        <f>AI242</f>
        <v/>
      </c>
      <c r="AJ241" s="383">
        <f>AJ242</f>
        <v/>
      </c>
      <c r="AK241" s="383">
        <f>AK242</f>
        <v/>
      </c>
      <c r="AL241" s="383">
        <f>AL242</f>
        <v/>
      </c>
      <c r="AM241" s="383">
        <f>AM242</f>
        <v/>
      </c>
      <c r="AN241" s="383">
        <f>AN242</f>
        <v/>
      </c>
      <c r="AO241" s="383">
        <f>AO242</f>
        <v/>
      </c>
      <c r="AP241" s="383">
        <f>AP242</f>
        <v/>
      </c>
      <c r="AQ241" s="383">
        <f>AQ242</f>
        <v/>
      </c>
      <c r="AR241" s="383">
        <f>AR242</f>
        <v/>
      </c>
      <c r="AS241" s="383">
        <f>AS242</f>
        <v/>
      </c>
      <c r="AT241" s="383">
        <f>AT242</f>
        <v/>
      </c>
      <c r="AU241" s="383">
        <f>AU242</f>
        <v/>
      </c>
      <c r="AV241" s="383">
        <f>AV242</f>
        <v/>
      </c>
      <c r="AW241" s="383">
        <f>AW242</f>
        <v/>
      </c>
      <c r="AX241" s="383">
        <f>AX242</f>
        <v/>
      </c>
      <c r="AY241" s="383">
        <f>AY242</f>
        <v/>
      </c>
      <c r="AZ241" s="383">
        <f>AZ242</f>
        <v/>
      </c>
      <c r="BA241" s="383">
        <f>BA242</f>
        <v/>
      </c>
      <c r="BB241" s="384">
        <f>IF(SUM(F241:BA241)&lt;&gt;0,AVERAGEIF(F241:BA241,"&gt;0",F241:BA241),0)</f>
        <v/>
      </c>
      <c r="BC241" s="147" t="n"/>
      <c r="BD241" s="385">
        <f>MAXA(F241:BA241)</f>
        <v/>
      </c>
      <c r="BE241" s="1461">
        <f>IF(BD241&lt;&gt;0,VLOOKUP(BD241,$F$10:$BA$10,MATCH(BD241,F241:BA241,0)),"")</f>
        <v/>
      </c>
      <c r="BF241" s="385">
        <f t="array" ref="BF241">MIN(IF(F241:BA241&gt;0,F241:BA241))</f>
        <v/>
      </c>
      <c r="BG241" s="1461">
        <f>IF(BF241&lt;&gt;0,VLOOKUP(BF241,$F$10:$BA$10,MATCH($BF241,$F241:$BA241,0)),"")</f>
        <v/>
      </c>
      <c r="BI241" s="1368">
        <f>HLOOKUP($BI$9,$S$10:$AI$443,1+$BL241,TRUE)</f>
        <v/>
      </c>
      <c r="BJ241" s="1369">
        <f>HLOOKUP($BJ$9,$AJ$10:$AW$443,1+$BL241,TRUE)</f>
        <v/>
      </c>
      <c r="BK241" s="151" t="n"/>
      <c r="BL241" s="408">
        <f>BL240+1</f>
        <v/>
      </c>
      <c r="BM241" s="399" t="n"/>
    </row>
    <row r="242" ht="20.25" customHeight="1" s="18" thickBot="1" thickTop="1">
      <c r="B242" s="1370" t="n"/>
      <c r="C242" s="1353" t="n"/>
      <c r="D242" s="1462" t="n"/>
      <c r="E242" s="402" t="inlineStr">
        <is>
          <t>Unaaha # 2, 150</t>
        </is>
      </c>
      <c r="F242" s="383">
        <f>(IF(DASHBOARD!$J$2=F7,DASHBOARD!$V$61,IF(DASHBOARD!$J$2=0,0,F242)))</f>
        <v/>
      </c>
      <c r="G242" s="383">
        <f>(IF(DASHBOARD!$J$2=G7,DASHBOARD!$V$61,IF(DASHBOARD!$J$2=0,0,G242)))</f>
        <v/>
      </c>
      <c r="H242" s="383">
        <f>(IF(DASHBOARD!$J$2=H7,DASHBOARD!$V$61,IF(DASHBOARD!$J$2=0,0,H242)))</f>
        <v/>
      </c>
      <c r="I242" s="383">
        <f>(IF(DASHBOARD!$J$2=I7,DASHBOARD!$V$61,IF(DASHBOARD!$J$2=0,0,I242)))</f>
        <v/>
      </c>
      <c r="J242" s="383">
        <f>(IF(DASHBOARD!$J$2=J7,DASHBOARD!$V$61,IF(DASHBOARD!$J$2=0,0,J242)))</f>
        <v/>
      </c>
      <c r="K242" s="383">
        <f>(IF(DASHBOARD!$J$2=K7,DASHBOARD!$V$61,IF(DASHBOARD!$J$2=0,0,K242)))</f>
        <v/>
      </c>
      <c r="L242" s="383">
        <f>(IF(DASHBOARD!$J$2=L7,DASHBOARD!$V$61,IF(DASHBOARD!$J$2=0,0,L242)))</f>
        <v/>
      </c>
      <c r="M242" s="383">
        <f>(IF(DASHBOARD!$J$2=M7,DASHBOARD!$V$61,IF(DASHBOARD!$J$2=0,0,M242)))</f>
        <v/>
      </c>
      <c r="N242" s="383">
        <f>(IF(DASHBOARD!$J$2=N7,DASHBOARD!$V$61,IF(DASHBOARD!$J$2=0,0,N242)))</f>
        <v/>
      </c>
      <c r="O242" s="383">
        <f>(IF(DASHBOARD!$J$2=O7,DASHBOARD!$V$61,IF(DASHBOARD!$J$2=0,0,O242)))</f>
        <v/>
      </c>
      <c r="P242" s="383">
        <f>(IF(DASHBOARD!$J$2=P7,DASHBOARD!$V$61,IF(DASHBOARD!$J$2=0,0,P242)))</f>
        <v/>
      </c>
      <c r="Q242" s="383">
        <f>(IF(DASHBOARD!$J$2=Q7,DASHBOARD!$V$61,IF(DASHBOARD!$J$2=0,0,Q242)))</f>
        <v/>
      </c>
      <c r="R242" s="383">
        <f>(IF(DASHBOARD!$J$2=R7,DASHBOARD!$V$61,IF(DASHBOARD!$J$2=0,0,R242)))</f>
        <v/>
      </c>
      <c r="S242" s="383">
        <f>(IF(DASHBOARD!$J$2=S7,DASHBOARD!$V$61,IF(DASHBOARD!$J$2=0,0,S242)))</f>
        <v/>
      </c>
      <c r="T242" s="383">
        <f>(IF(DASHBOARD!$J$2=T7,DASHBOARD!$V$61,IF(DASHBOARD!$J$2=0,0,T242)))</f>
        <v/>
      </c>
      <c r="U242" s="383">
        <f>(IF(DASHBOARD!$J$2=U7,DASHBOARD!$V$61,IF(DASHBOARD!$J$2=0,0,U242)))</f>
        <v/>
      </c>
      <c r="V242" s="383">
        <f>(IF(DASHBOARD!$J$2=V7,DASHBOARD!$V$61,IF(DASHBOARD!$J$2=0,0,V242)))</f>
        <v/>
      </c>
      <c r="W242" s="383">
        <f>(IF(DASHBOARD!$J$2=W7,DASHBOARD!$V$61,IF(DASHBOARD!$J$2=0,0,W242)))</f>
        <v/>
      </c>
      <c r="X242" s="383">
        <f>(IF(DASHBOARD!$J$2=X7,DASHBOARD!$V$61,IF(DASHBOARD!$J$2=0,0,X242)))</f>
        <v/>
      </c>
      <c r="Y242" s="383">
        <f>(IF(DASHBOARD!$J$2=Y7,DASHBOARD!$V$61,IF(DASHBOARD!$J$2=0,0,Y242)))</f>
        <v/>
      </c>
      <c r="Z242" s="383">
        <f>(IF(DASHBOARD!$J$2=Z7,DASHBOARD!$V$61,IF(DASHBOARD!$J$2=0,0,Z242)))</f>
        <v/>
      </c>
      <c r="AA242" s="383">
        <f>(IF(DASHBOARD!$J$2=AA7,DASHBOARD!$V$61,IF(DASHBOARD!$J$2=0,0,AA242)))</f>
        <v/>
      </c>
      <c r="AB242" s="383">
        <f>(IF(DASHBOARD!$J$2=AB7,DASHBOARD!$V$61,IF(DASHBOARD!$J$2=0,0,AB242)))</f>
        <v/>
      </c>
      <c r="AC242" s="383">
        <f>(IF(DASHBOARD!$J$2=AC7,DASHBOARD!$V$61,IF(DASHBOARD!$J$2=0,0,AC242)))</f>
        <v/>
      </c>
      <c r="AD242" s="383">
        <f>(IF(DASHBOARD!$J$2=AD7,DASHBOARD!$V$61,IF(DASHBOARD!$J$2=0,0,AD242)))</f>
        <v/>
      </c>
      <c r="AE242" s="383">
        <f>(IF(DASHBOARD!$J$2=AE7,DASHBOARD!$V$61,IF(DASHBOARD!$J$2=0,0,AE242)))</f>
        <v/>
      </c>
      <c r="AF242" s="383">
        <f>(IF(DASHBOARD!$J$2=AF7,DASHBOARD!$V$61,IF(DASHBOARD!$J$2=0,0,AF242)))</f>
        <v/>
      </c>
      <c r="AG242" s="383">
        <f>(IF(DASHBOARD!$J$2=AG7,DASHBOARD!$V$61,IF(DASHBOARD!$J$2=0,0,AG242)))</f>
        <v/>
      </c>
      <c r="AH242" s="383">
        <f>(IF(DASHBOARD!$J$2=AH7,DASHBOARD!$V$61,IF(DASHBOARD!$J$2=0,0,AH242)))</f>
        <v/>
      </c>
      <c r="AI242" s="383">
        <f>(IF(DASHBOARD!$J$2=AI7,DASHBOARD!$V$61,IF(DASHBOARD!$J$2=0,0,AI242)))</f>
        <v/>
      </c>
      <c r="AJ242" s="383">
        <f>(IF(DASHBOARD!$J$2=AJ7,DASHBOARD!$V$61,IF(DASHBOARD!$J$2=0,0,AJ242)))</f>
        <v/>
      </c>
      <c r="AK242" s="383">
        <f>(IF(DASHBOARD!$J$2=AK7,DASHBOARD!$V$61,IF(DASHBOARD!$J$2=0,0,AK242)))</f>
        <v/>
      </c>
      <c r="AL242" s="383">
        <f>(IF(DASHBOARD!$J$2=AL7,DASHBOARD!$V$61,IF(DASHBOARD!$J$2=0,0,AL242)))</f>
        <v/>
      </c>
      <c r="AM242" s="383">
        <f>(IF(DASHBOARD!$J$2=AM7,DASHBOARD!$V$61,IF(DASHBOARD!$J$2=0,0,AM242)))</f>
        <v/>
      </c>
      <c r="AN242" s="383">
        <f>(IF(DASHBOARD!$J$2=AN7,DASHBOARD!$V$61,IF(DASHBOARD!$J$2=0,0,AN242)))</f>
        <v/>
      </c>
      <c r="AO242" s="383">
        <f>(IF(DASHBOARD!$J$2=AO7,DASHBOARD!$V$61,IF(DASHBOARD!$J$2=0,0,AO242)))</f>
        <v/>
      </c>
      <c r="AP242" s="383">
        <f>(IF(DASHBOARD!$J$2=AP7,DASHBOARD!$V$61,IF(DASHBOARD!$J$2=0,0,AP242)))</f>
        <v/>
      </c>
      <c r="AQ242" s="383">
        <f>(IF(DASHBOARD!$J$2=AQ7,DASHBOARD!$V$61,IF(DASHBOARD!$J$2=0,0,AQ242)))</f>
        <v/>
      </c>
      <c r="AR242" s="383">
        <f>(IF(DASHBOARD!$J$2=AR7,DASHBOARD!$V$61,IF(DASHBOARD!$J$2=0,0,AR242)))</f>
        <v/>
      </c>
      <c r="AS242" s="383">
        <f>(IF(DASHBOARD!$J$2=AS7,DASHBOARD!$V$61,IF(DASHBOARD!$J$2=0,0,AS242)))</f>
        <v/>
      </c>
      <c r="AT242" s="383">
        <f>(IF(DASHBOARD!$J$2=AT7,DASHBOARD!$V$61,IF(DASHBOARD!$J$2=0,0,AT242)))</f>
        <v/>
      </c>
      <c r="AU242" s="383">
        <f>(IF(DASHBOARD!$J$2=AU7,DASHBOARD!$V$61,IF(DASHBOARD!$J$2=0,0,AU242)))</f>
        <v/>
      </c>
      <c r="AV242" s="383">
        <f>(IF(DASHBOARD!$J$2=AV7,DASHBOARD!$V$61,IF(DASHBOARD!$J$2=0,0,AV242)))</f>
        <v/>
      </c>
      <c r="AW242" s="383">
        <f>(IF(DASHBOARD!$J$2=AW7,DASHBOARD!$V$61,IF(DASHBOARD!$J$2=0,0,AW242)))</f>
        <v/>
      </c>
      <c r="AX242" s="383">
        <f>(IF(DASHBOARD!$J$2=AX7,DASHBOARD!$V$61,IF(DASHBOARD!$J$2=0,0,AX242)))</f>
        <v/>
      </c>
      <c r="AY242" s="383">
        <f>(IF(DASHBOARD!$J$2=AY7,DASHBOARD!$V$61,IF(DASHBOARD!$J$2=0,0,AY242)))</f>
        <v/>
      </c>
      <c r="AZ242" s="383">
        <f>(IF(DASHBOARD!$J$2=AZ7,DASHBOARD!$V$61,IF(DASHBOARD!$J$2=0,0,AZ242)))</f>
        <v/>
      </c>
      <c r="BA242" s="383">
        <f>(IF(DASHBOARD!$J$2=BA7,DASHBOARD!$V$61,IF(DASHBOARD!$J$2=0,0,BA242)))</f>
        <v/>
      </c>
      <c r="BB242" s="384">
        <f>IF(SUM(F242:BA242)&lt;&gt;0,AVERAGEIF(F242:BA242,"&gt;0",F242:BA242),0)</f>
        <v/>
      </c>
      <c r="BC242" s="147" t="n"/>
      <c r="BD242" s="385">
        <f>MAXA(F242:BA242)</f>
        <v/>
      </c>
      <c r="BE242" s="1461">
        <f>IF(BD242&lt;&gt;0,VLOOKUP(BD242,$F$10:$BA$10,MATCH(BD242,F242:BA242,0)),"")</f>
        <v/>
      </c>
      <c r="BF242" s="385">
        <f t="array" ref="BF242">MIN(IF(F242:BA242&gt;0,F242:BA242))</f>
        <v/>
      </c>
      <c r="BG242" s="1461">
        <f>IF(BF242&lt;&gt;0,VLOOKUP(BF242,$F$10:$BA$10,MATCH($BF242,$F242:$BA242,0)),"")</f>
        <v/>
      </c>
      <c r="BI242" s="1368">
        <f>HLOOKUP($BI$9,$S$10:$AI$443,1+$BL242,TRUE)</f>
        <v/>
      </c>
      <c r="BJ242" s="1369">
        <f>HLOOKUP($BJ$9,$AJ$10:$AW$443,1+$BL242,TRUE)</f>
        <v/>
      </c>
      <c r="BK242" s="151" t="n"/>
      <c r="BL242" s="408">
        <f>BL241+1</f>
        <v/>
      </c>
      <c r="BM242" s="399" t="n"/>
    </row>
    <row r="243" ht="20.25" customHeight="1" s="18" thickBot="1" thickTop="1">
      <c r="B243" s="1370" t="n"/>
      <c r="C243" s="1353" t="n"/>
      <c r="D243" s="1462" t="n"/>
      <c r="E243" s="402" t="inlineStr">
        <is>
          <t>Andoolo # 1, 150</t>
        </is>
      </c>
      <c r="F243" s="383">
        <f>(IF(DASHBOARD!$J$2=F7,DASHBOARD!$V$54,IF(DASHBOARD!$J$2=0,0,F243)))</f>
        <v/>
      </c>
      <c r="G243" s="383">
        <f>(IF(DASHBOARD!$J$2=G7,DASHBOARD!$V$54,IF(DASHBOARD!$J$2=0,0,G243)))</f>
        <v/>
      </c>
      <c r="H243" s="383">
        <f>(IF(DASHBOARD!$J$2=H7,DASHBOARD!$V$54,IF(DASHBOARD!$J$2=0,0,H243)))</f>
        <v/>
      </c>
      <c r="I243" s="383">
        <f>(IF(DASHBOARD!$J$2=I7,DASHBOARD!$V$54,IF(DASHBOARD!$J$2=0,0,I243)))</f>
        <v/>
      </c>
      <c r="J243" s="383">
        <f>(IF(DASHBOARD!$J$2=J7,DASHBOARD!$V$54,IF(DASHBOARD!$J$2=0,0,J243)))</f>
        <v/>
      </c>
      <c r="K243" s="383">
        <f>(IF(DASHBOARD!$J$2=K7,DASHBOARD!$V$54,IF(DASHBOARD!$J$2=0,0,K243)))</f>
        <v/>
      </c>
      <c r="L243" s="383">
        <f>(IF(DASHBOARD!$J$2=L7,DASHBOARD!$V$54,IF(DASHBOARD!$J$2=0,0,L243)))</f>
        <v/>
      </c>
      <c r="M243" s="383">
        <f>(IF(DASHBOARD!$J$2=M7,DASHBOARD!$V$54,IF(DASHBOARD!$J$2=0,0,M243)))</f>
        <v/>
      </c>
      <c r="N243" s="383">
        <f>(IF(DASHBOARD!$J$2=N7,DASHBOARD!$V$54,IF(DASHBOARD!$J$2=0,0,N243)))</f>
        <v/>
      </c>
      <c r="O243" s="383">
        <f>(IF(DASHBOARD!$J$2=O7,DASHBOARD!$V$54,IF(DASHBOARD!$J$2=0,0,O243)))</f>
        <v/>
      </c>
      <c r="P243" s="383">
        <f>(IF(DASHBOARD!$J$2=P7,DASHBOARD!$V$54,IF(DASHBOARD!$J$2=0,0,P243)))</f>
        <v/>
      </c>
      <c r="Q243" s="383">
        <f>(IF(DASHBOARD!$J$2=Q7,DASHBOARD!$V$54,IF(DASHBOARD!$J$2=0,0,Q243)))</f>
        <v/>
      </c>
      <c r="R243" s="383">
        <f>(IF(DASHBOARD!$J$2=R7,DASHBOARD!$V$54,IF(DASHBOARD!$J$2=0,0,R243)))</f>
        <v/>
      </c>
      <c r="S243" s="383">
        <f>(IF(DASHBOARD!$J$2=S7,DASHBOARD!$V$54,IF(DASHBOARD!$J$2=0,0,S243)))</f>
        <v/>
      </c>
      <c r="T243" s="383">
        <f>(IF(DASHBOARD!$J$2=T7,DASHBOARD!$V$54,IF(DASHBOARD!$J$2=0,0,T243)))</f>
        <v/>
      </c>
      <c r="U243" s="383">
        <f>(IF(DASHBOARD!$J$2=U7,DASHBOARD!$V$54,IF(DASHBOARD!$J$2=0,0,U243)))</f>
        <v/>
      </c>
      <c r="V243" s="383">
        <f>(IF(DASHBOARD!$J$2=V7,DASHBOARD!$V$54,IF(DASHBOARD!$J$2=0,0,V243)))</f>
        <v/>
      </c>
      <c r="W243" s="383">
        <f>(IF(DASHBOARD!$J$2=W7,DASHBOARD!$V$54,IF(DASHBOARD!$J$2=0,0,W243)))</f>
        <v/>
      </c>
      <c r="X243" s="383">
        <f>(IF(DASHBOARD!$J$2=X7,DASHBOARD!$V$54,IF(DASHBOARD!$J$2=0,0,X243)))</f>
        <v/>
      </c>
      <c r="Y243" s="383">
        <f>(IF(DASHBOARD!$J$2=Y7,DASHBOARD!$V$54,IF(DASHBOARD!$J$2=0,0,Y243)))</f>
        <v/>
      </c>
      <c r="Z243" s="383">
        <f>(IF(DASHBOARD!$J$2=Z7,DASHBOARD!$V$54,IF(DASHBOARD!$J$2=0,0,Z243)))</f>
        <v/>
      </c>
      <c r="AA243" s="383">
        <f>(IF(DASHBOARD!$J$2=AA7,DASHBOARD!$V$54,IF(DASHBOARD!$J$2=0,0,AA243)))</f>
        <v/>
      </c>
      <c r="AB243" s="383">
        <f>(IF(DASHBOARD!$J$2=AB7,DASHBOARD!$V$54,IF(DASHBOARD!$J$2=0,0,AB243)))</f>
        <v/>
      </c>
      <c r="AC243" s="383">
        <f>(IF(DASHBOARD!$J$2=AC7,DASHBOARD!$V$54,IF(DASHBOARD!$J$2=0,0,AC243)))</f>
        <v/>
      </c>
      <c r="AD243" s="383">
        <f>(IF(DASHBOARD!$J$2=AD7,DASHBOARD!$V$54,IF(DASHBOARD!$J$2=0,0,AD243)))</f>
        <v/>
      </c>
      <c r="AE243" s="383">
        <f>(IF(DASHBOARD!$J$2=AE7,DASHBOARD!$V$54,IF(DASHBOARD!$J$2=0,0,AE243)))</f>
        <v/>
      </c>
      <c r="AF243" s="383">
        <f>(IF(DASHBOARD!$J$2=AF7,DASHBOARD!$V$54,IF(DASHBOARD!$J$2=0,0,AF243)))</f>
        <v/>
      </c>
      <c r="AG243" s="383">
        <f>(IF(DASHBOARD!$J$2=AG7,DASHBOARD!$V$54,IF(DASHBOARD!$J$2=0,0,AG243)))</f>
        <v/>
      </c>
      <c r="AH243" s="383">
        <f>(IF(DASHBOARD!$J$2=AH7,DASHBOARD!$V$54,IF(DASHBOARD!$J$2=0,0,AH243)))</f>
        <v/>
      </c>
      <c r="AI243" s="383">
        <f>(IF(DASHBOARD!$J$2=AI7,DASHBOARD!$V$54,IF(DASHBOARD!$J$2=0,0,AI243)))</f>
        <v/>
      </c>
      <c r="AJ243" s="383">
        <f>(IF(DASHBOARD!$J$2=AJ7,DASHBOARD!$V$54,IF(DASHBOARD!$J$2=0,0,AJ243)))</f>
        <v/>
      </c>
      <c r="AK243" s="383">
        <f>(IF(DASHBOARD!$J$2=AK7,DASHBOARD!$V$54,IF(DASHBOARD!$J$2=0,0,AK243)))</f>
        <v/>
      </c>
      <c r="AL243" s="383">
        <f>(IF(DASHBOARD!$J$2=AL7,DASHBOARD!$V$54,IF(DASHBOARD!$J$2=0,0,AL243)))</f>
        <v/>
      </c>
      <c r="AM243" s="383">
        <f>(IF(DASHBOARD!$J$2=AM7,DASHBOARD!$V$54,IF(DASHBOARD!$J$2=0,0,AM243)))</f>
        <v/>
      </c>
      <c r="AN243" s="383">
        <f>(IF(DASHBOARD!$J$2=AN7,DASHBOARD!$V$54,IF(DASHBOARD!$J$2=0,0,AN243)))</f>
        <v/>
      </c>
      <c r="AO243" s="383">
        <f>(IF(DASHBOARD!$J$2=AO7,DASHBOARD!$V$54,IF(DASHBOARD!$J$2=0,0,AO243)))</f>
        <v/>
      </c>
      <c r="AP243" s="383">
        <f>(IF(DASHBOARD!$J$2=AP7,DASHBOARD!$V$54,IF(DASHBOARD!$J$2=0,0,AP243)))</f>
        <v/>
      </c>
      <c r="AQ243" s="383">
        <f>(IF(DASHBOARD!$J$2=AQ7,DASHBOARD!$V$54,IF(DASHBOARD!$J$2=0,0,AQ243)))</f>
        <v/>
      </c>
      <c r="AR243" s="383">
        <f>(IF(DASHBOARD!$J$2=AR7,DASHBOARD!$V$54,IF(DASHBOARD!$J$2=0,0,AR243)))</f>
        <v/>
      </c>
      <c r="AS243" s="383">
        <f>(IF(DASHBOARD!$J$2=AS7,DASHBOARD!$V$54,IF(DASHBOARD!$J$2=0,0,AS243)))</f>
        <v/>
      </c>
      <c r="AT243" s="383">
        <f>(IF(DASHBOARD!$J$2=AT7,DASHBOARD!$V$54,IF(DASHBOARD!$J$2=0,0,AT243)))</f>
        <v/>
      </c>
      <c r="AU243" s="383">
        <f>(IF(DASHBOARD!$J$2=AU7,DASHBOARD!$V$54,IF(DASHBOARD!$J$2=0,0,AU243)))</f>
        <v/>
      </c>
      <c r="AV243" s="383">
        <f>(IF(DASHBOARD!$J$2=AV7,DASHBOARD!$V$54,IF(DASHBOARD!$J$2=0,0,AV243)))</f>
        <v/>
      </c>
      <c r="AW243" s="383">
        <f>(IF(DASHBOARD!$J$2=AW7,DASHBOARD!$V$54,IF(DASHBOARD!$J$2=0,0,AW243)))</f>
        <v/>
      </c>
      <c r="AX243" s="383">
        <f>(IF(DASHBOARD!$J$2=AX7,DASHBOARD!$V$54,IF(DASHBOARD!$J$2=0,0,AX243)))</f>
        <v/>
      </c>
      <c r="AY243" s="383">
        <f>(IF(DASHBOARD!$J$2=AY7,DASHBOARD!$V$54,IF(DASHBOARD!$J$2=0,0,AY243)))</f>
        <v/>
      </c>
      <c r="AZ243" s="383">
        <f>(IF(DASHBOARD!$J$2=AZ7,DASHBOARD!$V$54,IF(DASHBOARD!$J$2=0,0,AZ243)))</f>
        <v/>
      </c>
      <c r="BA243" s="383">
        <f>(IF(DASHBOARD!$J$2=BA7,DASHBOARD!$V$54,IF(DASHBOARD!$J$2=0,0,BA243)))</f>
        <v/>
      </c>
      <c r="BB243" s="384">
        <f>IF(SUM(F243:BA243)&lt;&gt;0,AVERAGEIF(F243:BA243,"&gt;0",F243:BA243),0)</f>
        <v/>
      </c>
      <c r="BC243" s="147" t="n"/>
      <c r="BD243" s="385">
        <f>MAXA(F243:BA243)</f>
        <v/>
      </c>
      <c r="BE243" s="1461">
        <f>IF(BD243&lt;&gt;0,VLOOKUP(BD243,$F$10:$BA$10,MATCH(BD243,F243:BA243,0)),"")</f>
        <v/>
      </c>
      <c r="BF243" s="385">
        <f t="array" ref="BF243">MIN(IF(F243:BA243&gt;0,F243:BA243))</f>
        <v/>
      </c>
      <c r="BG243" s="1461">
        <f>IF(BF243&lt;&gt;0,VLOOKUP(BF243,$F$10:$BA$10,MATCH($BF243,$F243:$BA243,0)),"")</f>
        <v/>
      </c>
      <c r="BI243" s="1368">
        <f>HLOOKUP($BI$9,$S$10:$AI$443,1+$BL243,TRUE)</f>
        <v/>
      </c>
      <c r="BJ243" s="1369">
        <f>HLOOKUP($BJ$9,$AJ$10:$AW$443,1+$BL243,TRUE)</f>
        <v/>
      </c>
      <c r="BK243" s="151" t="n"/>
      <c r="BL243" s="408">
        <f>BL242+1</f>
        <v/>
      </c>
      <c r="BM243" s="399" t="n"/>
    </row>
    <row r="244" ht="20.25" customHeight="1" s="18" thickBot="1" thickTop="1">
      <c r="B244" s="1370" t="n"/>
      <c r="C244" s="1353" t="n"/>
      <c r="D244" s="1463" t="n"/>
      <c r="E244" s="402" t="inlineStr">
        <is>
          <t>Andoolo # 2, 150</t>
        </is>
      </c>
      <c r="F244" s="383">
        <f>(IF(DASHBOARD!$J$2=F7,DASHBOARD!$V$55,IF(DASHBOARD!$J$2=0,0,F244)))</f>
        <v/>
      </c>
      <c r="G244" s="383">
        <f>(IF(DASHBOARD!$J$2=G7,DASHBOARD!$V$55,IF(DASHBOARD!$J$2=0,0,G244)))</f>
        <v/>
      </c>
      <c r="H244" s="383">
        <f>(IF(DASHBOARD!$J$2=H7,DASHBOARD!$V$55,IF(DASHBOARD!$J$2=0,0,H244)))</f>
        <v/>
      </c>
      <c r="I244" s="383">
        <f>(IF(DASHBOARD!$J$2=I7,DASHBOARD!$V$55,IF(DASHBOARD!$J$2=0,0,I244)))</f>
        <v/>
      </c>
      <c r="J244" s="383">
        <f>(IF(DASHBOARD!$J$2=J7,DASHBOARD!$V$55,IF(DASHBOARD!$J$2=0,0,J244)))</f>
        <v/>
      </c>
      <c r="K244" s="383">
        <f>(IF(DASHBOARD!$J$2=K7,DASHBOARD!$V$55,IF(DASHBOARD!$J$2=0,0,K244)))</f>
        <v/>
      </c>
      <c r="L244" s="383">
        <f>(IF(DASHBOARD!$J$2=L7,DASHBOARD!$V$55,IF(DASHBOARD!$J$2=0,0,L244)))</f>
        <v/>
      </c>
      <c r="M244" s="383">
        <f>(IF(DASHBOARD!$J$2=M7,DASHBOARD!$V$55,IF(DASHBOARD!$J$2=0,0,M244)))</f>
        <v/>
      </c>
      <c r="N244" s="383">
        <f>(IF(DASHBOARD!$J$2=N7,DASHBOARD!$V$55,IF(DASHBOARD!$J$2=0,0,N244)))</f>
        <v/>
      </c>
      <c r="O244" s="383">
        <f>(IF(DASHBOARD!$J$2=O7,DASHBOARD!$V$55,IF(DASHBOARD!$J$2=0,0,O244)))</f>
        <v/>
      </c>
      <c r="P244" s="383">
        <f>(IF(DASHBOARD!$J$2=P7,DASHBOARD!$V$55,IF(DASHBOARD!$J$2=0,0,P244)))</f>
        <v/>
      </c>
      <c r="Q244" s="383">
        <f>(IF(DASHBOARD!$J$2=Q7,DASHBOARD!$V$55,IF(DASHBOARD!$J$2=0,0,Q244)))</f>
        <v/>
      </c>
      <c r="R244" s="383">
        <f>(IF(DASHBOARD!$J$2=R7,DASHBOARD!$V$55,IF(DASHBOARD!$J$2=0,0,R244)))</f>
        <v/>
      </c>
      <c r="S244" s="383">
        <f>(IF(DASHBOARD!$J$2=S7,DASHBOARD!$V$55,IF(DASHBOARD!$J$2=0,0,S244)))</f>
        <v/>
      </c>
      <c r="T244" s="383">
        <f>(IF(DASHBOARD!$J$2=T7,DASHBOARD!$V$55,IF(DASHBOARD!$J$2=0,0,T244)))</f>
        <v/>
      </c>
      <c r="U244" s="383">
        <f>(IF(DASHBOARD!$J$2=U7,DASHBOARD!$V$55,IF(DASHBOARD!$J$2=0,0,U244)))</f>
        <v/>
      </c>
      <c r="V244" s="383">
        <f>(IF(DASHBOARD!$J$2=V7,DASHBOARD!$V$55,IF(DASHBOARD!$J$2=0,0,V244)))</f>
        <v/>
      </c>
      <c r="W244" s="383">
        <f>(IF(DASHBOARD!$J$2=W7,DASHBOARD!$V$55,IF(DASHBOARD!$J$2=0,0,W244)))</f>
        <v/>
      </c>
      <c r="X244" s="383">
        <f>(IF(DASHBOARD!$J$2=X7,DASHBOARD!$V$55,IF(DASHBOARD!$J$2=0,0,X244)))</f>
        <v/>
      </c>
      <c r="Y244" s="383">
        <f>(IF(DASHBOARD!$J$2=Y7,DASHBOARD!$V$55,IF(DASHBOARD!$J$2=0,0,Y244)))</f>
        <v/>
      </c>
      <c r="Z244" s="383">
        <f>(IF(DASHBOARD!$J$2=Z7,DASHBOARD!$V$55,IF(DASHBOARD!$J$2=0,0,Z244)))</f>
        <v/>
      </c>
      <c r="AA244" s="383">
        <f>(IF(DASHBOARD!$J$2=AA7,DASHBOARD!$V$55,IF(DASHBOARD!$J$2=0,0,AA244)))</f>
        <v/>
      </c>
      <c r="AB244" s="383">
        <f>(IF(DASHBOARD!$J$2=AB7,DASHBOARD!$V$55,IF(DASHBOARD!$J$2=0,0,AB244)))</f>
        <v/>
      </c>
      <c r="AC244" s="383">
        <f>(IF(DASHBOARD!$J$2=AC7,DASHBOARD!$V$55,IF(DASHBOARD!$J$2=0,0,AC244)))</f>
        <v/>
      </c>
      <c r="AD244" s="383">
        <f>(IF(DASHBOARD!$J$2=AD7,DASHBOARD!$V$55,IF(DASHBOARD!$J$2=0,0,AD244)))</f>
        <v/>
      </c>
      <c r="AE244" s="383">
        <f>(IF(DASHBOARD!$J$2=AE7,DASHBOARD!$V$55,IF(DASHBOARD!$J$2=0,0,AE244)))</f>
        <v/>
      </c>
      <c r="AF244" s="383">
        <f>(IF(DASHBOARD!$J$2=AF7,DASHBOARD!$V$55,IF(DASHBOARD!$J$2=0,0,AF244)))</f>
        <v/>
      </c>
      <c r="AG244" s="383">
        <f>(IF(DASHBOARD!$J$2=AG7,DASHBOARD!$V$55,IF(DASHBOARD!$J$2=0,0,AG244)))</f>
        <v/>
      </c>
      <c r="AH244" s="383">
        <f>(IF(DASHBOARD!$J$2=AH7,DASHBOARD!$V$55,IF(DASHBOARD!$J$2=0,0,AH244)))</f>
        <v/>
      </c>
      <c r="AI244" s="383">
        <f>(IF(DASHBOARD!$J$2=AI7,DASHBOARD!$V$55,IF(DASHBOARD!$J$2=0,0,AI244)))</f>
        <v/>
      </c>
      <c r="AJ244" s="383">
        <f>(IF(DASHBOARD!$J$2=AJ7,DASHBOARD!$V$55,IF(DASHBOARD!$J$2=0,0,AJ244)))</f>
        <v/>
      </c>
      <c r="AK244" s="383">
        <f>(IF(DASHBOARD!$J$2=AK7,DASHBOARD!$V$55,IF(DASHBOARD!$J$2=0,0,AK244)))</f>
        <v/>
      </c>
      <c r="AL244" s="383">
        <f>(IF(DASHBOARD!$J$2=AL7,DASHBOARD!$V$55,IF(DASHBOARD!$J$2=0,0,AL244)))</f>
        <v/>
      </c>
      <c r="AM244" s="383">
        <f>(IF(DASHBOARD!$J$2=AM7,DASHBOARD!$V$55,IF(DASHBOARD!$J$2=0,0,AM244)))</f>
        <v/>
      </c>
      <c r="AN244" s="383">
        <f>(IF(DASHBOARD!$J$2=AN7,DASHBOARD!$V$55,IF(DASHBOARD!$J$2=0,0,AN244)))</f>
        <v/>
      </c>
      <c r="AO244" s="383">
        <f>(IF(DASHBOARD!$J$2=AO7,DASHBOARD!$V$55,IF(DASHBOARD!$J$2=0,0,AO244)))</f>
        <v/>
      </c>
      <c r="AP244" s="383">
        <f>(IF(DASHBOARD!$J$2=AP7,DASHBOARD!$V$55,IF(DASHBOARD!$J$2=0,0,AP244)))</f>
        <v/>
      </c>
      <c r="AQ244" s="383">
        <f>(IF(DASHBOARD!$J$2=AQ7,DASHBOARD!$V$55,IF(DASHBOARD!$J$2=0,0,AQ244)))</f>
        <v/>
      </c>
      <c r="AR244" s="383">
        <f>(IF(DASHBOARD!$J$2=AR7,DASHBOARD!$V$55,IF(DASHBOARD!$J$2=0,0,AR244)))</f>
        <v/>
      </c>
      <c r="AS244" s="383">
        <f>(IF(DASHBOARD!$J$2=AS7,DASHBOARD!$V$55,IF(DASHBOARD!$J$2=0,0,AS244)))</f>
        <v/>
      </c>
      <c r="AT244" s="383">
        <f>(IF(DASHBOARD!$J$2=AT7,DASHBOARD!$V$55,IF(DASHBOARD!$J$2=0,0,AT244)))</f>
        <v/>
      </c>
      <c r="AU244" s="383">
        <f>(IF(DASHBOARD!$J$2=AU7,DASHBOARD!$V$55,IF(DASHBOARD!$J$2=0,0,AU244)))</f>
        <v/>
      </c>
      <c r="AV244" s="383">
        <f>(IF(DASHBOARD!$J$2=AV7,DASHBOARD!$V$55,IF(DASHBOARD!$J$2=0,0,AV244)))</f>
        <v/>
      </c>
      <c r="AW244" s="383">
        <f>(IF(DASHBOARD!$J$2=AW7,DASHBOARD!$V$55,IF(DASHBOARD!$J$2=0,0,AW244)))</f>
        <v/>
      </c>
      <c r="AX244" s="383">
        <f>(IF(DASHBOARD!$J$2=AX7,DASHBOARD!$V$55,IF(DASHBOARD!$J$2=0,0,AX244)))</f>
        <v/>
      </c>
      <c r="AY244" s="383">
        <f>(IF(DASHBOARD!$J$2=AY7,DASHBOARD!$V$55,IF(DASHBOARD!$J$2=0,0,AY244)))</f>
        <v/>
      </c>
      <c r="AZ244" s="383">
        <f>(IF(DASHBOARD!$J$2=AZ7,DASHBOARD!$V$55,IF(DASHBOARD!$J$2=0,0,AZ244)))</f>
        <v/>
      </c>
      <c r="BA244" s="383">
        <f>(IF(DASHBOARD!$J$2=BA7,DASHBOARD!$V$55,IF(DASHBOARD!$J$2=0,0,BA244)))</f>
        <v/>
      </c>
      <c r="BB244" s="384">
        <f>IF(SUM(F244:BA244)&lt;&gt;0,AVERAGEIF(F244:BA244,"&gt;0",F244:BA244),0)</f>
        <v/>
      </c>
      <c r="BC244" s="147" t="n"/>
      <c r="BD244" s="385">
        <f>MAXA(F244:BA244)</f>
        <v/>
      </c>
      <c r="BE244" s="1461">
        <f>IF(BD244&lt;&gt;0,VLOOKUP(BD244,$F$10:$BA$10,MATCH(BD244,F244:BA244,0)),"")</f>
        <v/>
      </c>
      <c r="BF244" s="385">
        <f t="array" ref="BF244">MIN(IF(F244:BA244&gt;0,F244:BA244))</f>
        <v/>
      </c>
      <c r="BG244" s="1461">
        <f>IF(BF244&lt;&gt;0,VLOOKUP(BF244,$F$10:$BA$10,MATCH($BF244,$F244:$BA244,0)),"")</f>
        <v/>
      </c>
      <c r="BI244" s="1368">
        <f>HLOOKUP($BI$9,$S$10:$AI$443,1+$BL244,TRUE)</f>
        <v/>
      </c>
      <c r="BJ244" s="1369">
        <f>HLOOKUP($BJ$9,$AJ$10:$AW$443,1+$BL244,TRUE)</f>
        <v/>
      </c>
      <c r="BK244" s="151" t="n"/>
      <c r="BL244" s="408">
        <f>BL243+1</f>
        <v/>
      </c>
      <c r="BM244" s="399" t="n"/>
    </row>
    <row r="245" ht="20.25" customHeight="1" s="18" thickBot="1" thickTop="1">
      <c r="B245" s="1370" t="n"/>
      <c r="C245" s="1353" t="n"/>
      <c r="D245" s="328" t="n"/>
      <c r="E245" s="402" t="n"/>
      <c r="F245" s="429" t="n"/>
      <c r="G245" s="429" t="n"/>
      <c r="H245" s="429" t="n"/>
      <c r="I245" s="429" t="n"/>
      <c r="J245" s="429" t="n"/>
      <c r="K245" s="429" t="n"/>
      <c r="L245" s="429" t="n"/>
      <c r="M245" s="429" t="n"/>
      <c r="N245" s="429" t="n"/>
      <c r="O245" s="429" t="n"/>
      <c r="P245" s="429" t="n"/>
      <c r="Q245" s="429" t="n"/>
      <c r="R245" s="429" t="n"/>
      <c r="S245" s="429" t="n"/>
      <c r="T245" s="429" t="n"/>
      <c r="U245" s="429" t="n"/>
      <c r="V245" s="429" t="n"/>
      <c r="W245" s="429" t="n"/>
      <c r="X245" s="429" t="n"/>
      <c r="Y245" s="429" t="n"/>
      <c r="Z245" s="429" t="n"/>
      <c r="AA245" s="429" t="n"/>
      <c r="AB245" s="429" t="n"/>
      <c r="AC245" s="429" t="n"/>
      <c r="AD245" s="429" t="n"/>
      <c r="AE245" s="429" t="n"/>
      <c r="AF245" s="429" t="n"/>
      <c r="AG245" s="429" t="n"/>
      <c r="AH245" s="429" t="n"/>
      <c r="AI245" s="429" t="n"/>
      <c r="AJ245" s="429" t="n"/>
      <c r="AK245" s="429" t="n"/>
      <c r="AL245" s="429" t="n"/>
      <c r="AM245" s="429" t="n"/>
      <c r="AN245" s="429" t="n"/>
      <c r="AO245" s="429" t="n"/>
      <c r="AP245" s="429" t="n"/>
      <c r="AQ245" s="429" t="n"/>
      <c r="AR245" s="429" t="n"/>
      <c r="AS245" s="429" t="n"/>
      <c r="AT245" s="429" t="n"/>
      <c r="AU245" s="429" t="n"/>
      <c r="AV245" s="429" t="n"/>
      <c r="AW245" s="429" t="n"/>
      <c r="AX245" s="429" t="n"/>
      <c r="AY245" s="429" t="n"/>
      <c r="AZ245" s="429" t="n"/>
      <c r="BA245" s="429" t="n"/>
      <c r="BB245" s="384">
        <f>IF(SUM(F245:BA245)&lt;&gt;0,AVERAGEIF(F245:BA245,"&gt;0",F245:BA245),0)</f>
        <v/>
      </c>
      <c r="BC245" s="147" t="n"/>
      <c r="BD245" s="385">
        <f>MAXA(F245:BA245)</f>
        <v/>
      </c>
      <c r="BE245" s="1461">
        <f>IF(BD245&lt;&gt;0,VLOOKUP(BD245,$F$10:$BA$10,MATCH(BD245,F245:BA245,0)),"")</f>
        <v/>
      </c>
      <c r="BF245" s="385">
        <f t="array" ref="BF245">MIN(IF(F245:BA245&gt;0,F245:BA245))</f>
        <v/>
      </c>
      <c r="BG245" s="1461">
        <f>IF(BF245&lt;&gt;0,VLOOKUP(BF245,$F$10:$BA$10,MATCH($BF245,$F245:$BA245,0)),"")</f>
        <v/>
      </c>
      <c r="BI245" s="1368">
        <f>HLOOKUP($BI$9,$S$10:$AI$443,1+$BL245,TRUE)</f>
        <v/>
      </c>
      <c r="BJ245" s="1369">
        <f>HLOOKUP($BJ$9,$AJ$10:$AW$443,1+$BL245,TRUE)</f>
        <v/>
      </c>
      <c r="BK245" s="151" t="n"/>
      <c r="BL245" s="408">
        <f>BL244+1</f>
        <v/>
      </c>
      <c r="BM245" s="399" t="n"/>
    </row>
    <row r="246" ht="20.25" customHeight="1" s="18" thickBot="1" thickTop="1">
      <c r="B246" s="1370" t="n"/>
      <c r="C246" s="1353" t="n"/>
      <c r="D246" s="328" t="n"/>
      <c r="E246" s="402" t="n"/>
      <c r="F246" s="429" t="n"/>
      <c r="G246" s="429" t="n"/>
      <c r="H246" s="429" t="n"/>
      <c r="I246" s="429" t="n"/>
      <c r="J246" s="429" t="n"/>
      <c r="K246" s="429" t="n"/>
      <c r="L246" s="429" t="n"/>
      <c r="M246" s="429" t="n"/>
      <c r="N246" s="429" t="n"/>
      <c r="O246" s="429" t="n"/>
      <c r="P246" s="429" t="n"/>
      <c r="Q246" s="429" t="n"/>
      <c r="R246" s="429" t="n"/>
      <c r="S246" s="429" t="n"/>
      <c r="T246" s="429" t="n"/>
      <c r="U246" s="429" t="n"/>
      <c r="V246" s="429" t="n"/>
      <c r="W246" s="429" t="n"/>
      <c r="X246" s="429" t="n"/>
      <c r="Y246" s="429" t="n"/>
      <c r="Z246" s="429" t="n"/>
      <c r="AA246" s="429" t="n"/>
      <c r="AB246" s="429" t="n"/>
      <c r="AC246" s="429" t="n"/>
      <c r="AD246" s="429" t="n"/>
      <c r="AE246" s="429" t="n"/>
      <c r="AF246" s="429" t="n"/>
      <c r="AG246" s="429" t="n"/>
      <c r="AH246" s="429" t="n"/>
      <c r="AI246" s="429" t="n"/>
      <c r="AJ246" s="429" t="n"/>
      <c r="AK246" s="429" t="n"/>
      <c r="AL246" s="429" t="n"/>
      <c r="AM246" s="429" t="n"/>
      <c r="AN246" s="429" t="n"/>
      <c r="AO246" s="429" t="n"/>
      <c r="AP246" s="429" t="n"/>
      <c r="AQ246" s="429" t="n"/>
      <c r="AR246" s="429" t="n"/>
      <c r="AS246" s="429" t="n"/>
      <c r="AT246" s="429" t="n"/>
      <c r="AU246" s="429" t="n"/>
      <c r="AV246" s="429" t="n"/>
      <c r="AW246" s="429" t="n"/>
      <c r="AX246" s="429" t="n"/>
      <c r="AY246" s="429" t="n"/>
      <c r="AZ246" s="429" t="n"/>
      <c r="BA246" s="429" t="n"/>
      <c r="BB246" s="384">
        <f>IF(SUM(F246:BA246)&lt;&gt;0,AVERAGEIF(F246:BA246,"&gt;0",F246:BA246),0)</f>
        <v/>
      </c>
      <c r="BC246" s="147" t="n"/>
      <c r="BD246" s="385">
        <f>MAXA(F246:BA246)</f>
        <v/>
      </c>
      <c r="BE246" s="1461">
        <f>IF(BD246&lt;&gt;0,VLOOKUP(BD246,$F$10:$BA$10,MATCH(BD246,F246:BA246,0)),"")</f>
        <v/>
      </c>
      <c r="BF246" s="385">
        <f t="array" ref="BF246">MIN(IF(F246:BA246&gt;0,F246:BA246))</f>
        <v/>
      </c>
      <c r="BG246" s="1461">
        <f>IF(BF246&lt;&gt;0,VLOOKUP(BF246,$F$10:$BA$10,MATCH($BF246,$F246:$BA246,0)),"")</f>
        <v/>
      </c>
      <c r="BI246" s="1368">
        <f>HLOOKUP($BI$9,$S$10:$AI$443,1+$BL246,TRUE)</f>
        <v/>
      </c>
      <c r="BJ246" s="1369">
        <f>HLOOKUP($BJ$9,$AJ$10:$AW$443,1+$BL246,TRUE)</f>
        <v/>
      </c>
      <c r="BK246" s="151" t="n"/>
      <c r="BL246" s="408">
        <f>BL245+1</f>
        <v/>
      </c>
      <c r="BM246" s="399" t="n"/>
    </row>
    <row r="247" ht="20.25" customHeight="1" s="18" thickBot="1" thickTop="1">
      <c r="B247" s="1370" t="n"/>
      <c r="C247" s="1353" t="n"/>
      <c r="D247" s="328" t="n"/>
      <c r="E247" s="402" t="n"/>
      <c r="F247" s="429" t="n"/>
      <c r="G247" s="429" t="n"/>
      <c r="H247" s="429" t="n"/>
      <c r="I247" s="429" t="n"/>
      <c r="J247" s="429" t="n"/>
      <c r="K247" s="429" t="n"/>
      <c r="L247" s="429" t="n"/>
      <c r="M247" s="429" t="n"/>
      <c r="N247" s="429" t="n"/>
      <c r="O247" s="429" t="n"/>
      <c r="P247" s="429" t="n"/>
      <c r="Q247" s="429" t="n"/>
      <c r="R247" s="429" t="n"/>
      <c r="S247" s="429" t="n"/>
      <c r="T247" s="429" t="n"/>
      <c r="U247" s="429" t="n"/>
      <c r="V247" s="429" t="n"/>
      <c r="W247" s="429" t="n"/>
      <c r="X247" s="429" t="n"/>
      <c r="Y247" s="429" t="n"/>
      <c r="Z247" s="429" t="n"/>
      <c r="AA247" s="429" t="n"/>
      <c r="AB247" s="429" t="n"/>
      <c r="AC247" s="429" t="n"/>
      <c r="AD247" s="429" t="n"/>
      <c r="AE247" s="429" t="n"/>
      <c r="AF247" s="429" t="n"/>
      <c r="AG247" s="429" t="n"/>
      <c r="AH247" s="429" t="n"/>
      <c r="AI247" s="429" t="n"/>
      <c r="AJ247" s="429" t="n"/>
      <c r="AK247" s="429" t="n"/>
      <c r="AL247" s="429" t="n"/>
      <c r="AM247" s="429" t="n"/>
      <c r="AN247" s="429" t="n"/>
      <c r="AO247" s="429" t="n"/>
      <c r="AP247" s="429" t="n"/>
      <c r="AQ247" s="429" t="n"/>
      <c r="AR247" s="429" t="n"/>
      <c r="AS247" s="429" t="n"/>
      <c r="AT247" s="429" t="n"/>
      <c r="AU247" s="429" t="n"/>
      <c r="AV247" s="429" t="n"/>
      <c r="AW247" s="429" t="n"/>
      <c r="AX247" s="429" t="n"/>
      <c r="AY247" s="429" t="n"/>
      <c r="AZ247" s="429" t="n"/>
      <c r="BA247" s="429" t="n"/>
      <c r="BB247" s="384">
        <f>IF(SUM(F247:BA247)&lt;&gt;0,AVERAGEIF(F247:BA247,"&gt;0",F247:BA247),0)</f>
        <v/>
      </c>
      <c r="BC247" s="147" t="n"/>
      <c r="BD247" s="385">
        <f>MAXA(F247:BA247)</f>
        <v/>
      </c>
      <c r="BE247" s="1461">
        <f>IF(BD247&lt;&gt;0,VLOOKUP(BD247,$F$10:$BA$10,MATCH(BD247,F247:BA247,0)),"")</f>
        <v/>
      </c>
      <c r="BF247" s="385">
        <f t="array" ref="BF247">MIN(IF(F247:BA247&gt;0,F247:BA247))</f>
        <v/>
      </c>
      <c r="BG247" s="1461">
        <f>IF(BF247&lt;&gt;0,VLOOKUP(BF247,$F$10:$BA$10,MATCH($BF247,$F247:$BA247,0)),"")</f>
        <v/>
      </c>
      <c r="BI247" s="1368">
        <f>HLOOKUP($BI$9,$S$10:$AI$443,1+$BL247,TRUE)</f>
        <v/>
      </c>
      <c r="BJ247" s="1369">
        <f>HLOOKUP($BJ$9,$AJ$10:$AW$443,1+$BL247,TRUE)</f>
        <v/>
      </c>
      <c r="BK247" s="151" t="n"/>
      <c r="BL247" s="408">
        <f>BL246+1</f>
        <v/>
      </c>
      <c r="BM247" s="399" t="n"/>
    </row>
    <row r="248" ht="20.25" customHeight="1" s="18" thickBot="1" thickTop="1">
      <c r="B248" s="1370" t="n"/>
      <c r="C248" s="1353" t="n"/>
      <c r="D248" s="328" t="n"/>
      <c r="E248" s="402" t="n"/>
      <c r="F248" s="429" t="n"/>
      <c r="G248" s="429" t="n"/>
      <c r="H248" s="429" t="n"/>
      <c r="I248" s="429" t="n"/>
      <c r="J248" s="429" t="n"/>
      <c r="K248" s="429" t="n"/>
      <c r="L248" s="429" t="n"/>
      <c r="M248" s="429" t="n"/>
      <c r="N248" s="429" t="n"/>
      <c r="O248" s="429" t="n"/>
      <c r="P248" s="429" t="n"/>
      <c r="Q248" s="429" t="n"/>
      <c r="R248" s="429" t="n"/>
      <c r="S248" s="429" t="n"/>
      <c r="T248" s="429" t="n"/>
      <c r="U248" s="429" t="n"/>
      <c r="V248" s="429" t="n"/>
      <c r="W248" s="429" t="n"/>
      <c r="X248" s="429" t="n"/>
      <c r="Y248" s="429" t="n"/>
      <c r="Z248" s="429" t="n"/>
      <c r="AA248" s="429" t="n"/>
      <c r="AB248" s="429" t="n"/>
      <c r="AC248" s="429" t="n"/>
      <c r="AD248" s="429" t="n"/>
      <c r="AE248" s="429" t="n"/>
      <c r="AF248" s="429" t="n"/>
      <c r="AG248" s="429" t="n"/>
      <c r="AH248" s="429" t="n"/>
      <c r="AI248" s="429" t="n"/>
      <c r="AJ248" s="429" t="n"/>
      <c r="AK248" s="429" t="n"/>
      <c r="AL248" s="429" t="n"/>
      <c r="AM248" s="429" t="n"/>
      <c r="AN248" s="429" t="n"/>
      <c r="AO248" s="429" t="n"/>
      <c r="AP248" s="429" t="n"/>
      <c r="AQ248" s="429" t="n"/>
      <c r="AR248" s="429" t="n"/>
      <c r="AS248" s="429" t="n"/>
      <c r="AT248" s="429" t="n"/>
      <c r="AU248" s="429" t="n"/>
      <c r="AV248" s="429" t="n"/>
      <c r="AW248" s="429" t="n"/>
      <c r="AX248" s="429" t="n"/>
      <c r="AY248" s="429" t="n"/>
      <c r="AZ248" s="429" t="n"/>
      <c r="BA248" s="429" t="n"/>
      <c r="BB248" s="384">
        <f>IF(SUM(F248:BA248)&lt;&gt;0,AVERAGEIF(F248:BA248,"&gt;0",F248:BA248),0)</f>
        <v/>
      </c>
      <c r="BC248" s="147" t="n"/>
      <c r="BD248" s="385">
        <f>MAXA(F248:BA248)</f>
        <v/>
      </c>
      <c r="BE248" s="1461">
        <f>IF(BD248&lt;&gt;0,VLOOKUP(BD248,$F$10:$BA$10,MATCH(BD248,F248:BA248,0)),"")</f>
        <v/>
      </c>
      <c r="BF248" s="385">
        <f t="array" ref="BF248">MIN(IF(F248:BA248&gt;0,F248:BA248))</f>
        <v/>
      </c>
      <c r="BG248" s="1461">
        <f>IF(BF248&lt;&gt;0,VLOOKUP(BF248,$F$10:$BA$10,MATCH($BF248,$F248:$BA248,0)),"")</f>
        <v/>
      </c>
      <c r="BI248" s="1368">
        <f>HLOOKUP($BI$9,$S$10:$AI$443,1+$BL248,TRUE)</f>
        <v/>
      </c>
      <c r="BJ248" s="1369">
        <f>HLOOKUP($BJ$9,$AJ$10:$AW$443,1+$BL248,TRUE)</f>
        <v/>
      </c>
      <c r="BK248" s="151" t="n"/>
      <c r="BL248" s="408">
        <f>BL247+1</f>
        <v/>
      </c>
      <c r="BM248" s="399" t="n"/>
    </row>
    <row r="249" ht="20.25" customHeight="1" s="18" thickBot="1" thickTop="1">
      <c r="B249" s="1370" t="n"/>
      <c r="C249" s="1353" t="n"/>
      <c r="D249" s="328" t="n"/>
      <c r="E249" s="402" t="n"/>
      <c r="F249" s="429" t="n"/>
      <c r="G249" s="429" t="n"/>
      <c r="H249" s="429" t="n"/>
      <c r="I249" s="429" t="n"/>
      <c r="J249" s="429" t="n"/>
      <c r="K249" s="429" t="n"/>
      <c r="L249" s="429" t="n"/>
      <c r="M249" s="429" t="n"/>
      <c r="N249" s="429" t="n"/>
      <c r="O249" s="429" t="n"/>
      <c r="P249" s="429" t="n"/>
      <c r="Q249" s="429" t="n"/>
      <c r="R249" s="429" t="n"/>
      <c r="S249" s="429" t="n"/>
      <c r="T249" s="429" t="n"/>
      <c r="U249" s="429" t="n"/>
      <c r="V249" s="429" t="n"/>
      <c r="W249" s="429" t="n"/>
      <c r="X249" s="429" t="n"/>
      <c r="Y249" s="429" t="n"/>
      <c r="Z249" s="429" t="n"/>
      <c r="AA249" s="429" t="n"/>
      <c r="AB249" s="429" t="n"/>
      <c r="AC249" s="429" t="n"/>
      <c r="AD249" s="429" t="n"/>
      <c r="AE249" s="429" t="n"/>
      <c r="AF249" s="429" t="n"/>
      <c r="AG249" s="429" t="n"/>
      <c r="AH249" s="429" t="n"/>
      <c r="AI249" s="429" t="n"/>
      <c r="AJ249" s="429" t="n"/>
      <c r="AK249" s="429" t="n"/>
      <c r="AL249" s="429" t="n"/>
      <c r="AM249" s="429" t="n"/>
      <c r="AN249" s="429" t="n"/>
      <c r="AO249" s="429" t="n"/>
      <c r="AP249" s="429" t="n"/>
      <c r="AQ249" s="429" t="n"/>
      <c r="AR249" s="429" t="n"/>
      <c r="AS249" s="429" t="n"/>
      <c r="AT249" s="429" t="n"/>
      <c r="AU249" s="429" t="n"/>
      <c r="AV249" s="429" t="n"/>
      <c r="AW249" s="429" t="n"/>
      <c r="AX249" s="429" t="n"/>
      <c r="AY249" s="429" t="n"/>
      <c r="AZ249" s="429" t="n"/>
      <c r="BA249" s="429" t="n"/>
      <c r="BB249" s="384">
        <f>IF(SUM(F249:BA249)&lt;&gt;0,AVERAGEIF(F249:BA249,"&gt;0",F249:BA249),0)</f>
        <v/>
      </c>
      <c r="BC249" s="147" t="n"/>
      <c r="BD249" s="385">
        <f>MAXA(F249:BA249)</f>
        <v/>
      </c>
      <c r="BE249" s="1461">
        <f>IF(BD249&lt;&gt;0,VLOOKUP(BD249,$F$10:$BA$10,MATCH(BD249,F249:BA249,0)),"")</f>
        <v/>
      </c>
      <c r="BF249" s="385">
        <f t="array" ref="BF249">MIN(IF(F249:BA249&gt;0,F249:BA249))</f>
        <v/>
      </c>
      <c r="BG249" s="1461">
        <f>IF(BF249&lt;&gt;0,VLOOKUP(BF249,$F$10:$BA$10,MATCH($BF249,$F249:$BA249,0)),"")</f>
        <v/>
      </c>
      <c r="BI249" s="1368">
        <f>HLOOKUP($BI$9,$S$10:$AI$443,1+$BL249,TRUE)</f>
        <v/>
      </c>
      <c r="BJ249" s="1369">
        <f>HLOOKUP($BJ$9,$AJ$10:$AW$443,1+$BL249,TRUE)</f>
        <v/>
      </c>
      <c r="BK249" s="151" t="n"/>
      <c r="BL249" s="408">
        <f>BL248+1</f>
        <v/>
      </c>
      <c r="BM249" s="399" t="n"/>
    </row>
    <row r="250" ht="20.25" customHeight="1" s="18" thickBot="1" thickTop="1">
      <c r="B250" s="1370" t="n"/>
      <c r="C250" s="1353" t="n"/>
      <c r="D250" s="328" t="n"/>
      <c r="E250" s="402" t="n"/>
      <c r="F250" s="429" t="n"/>
      <c r="G250" s="429" t="n"/>
      <c r="H250" s="429" t="n"/>
      <c r="I250" s="429" t="n"/>
      <c r="J250" s="429" t="n"/>
      <c r="K250" s="429" t="n"/>
      <c r="L250" s="429" t="n"/>
      <c r="M250" s="429" t="n"/>
      <c r="N250" s="429" t="n"/>
      <c r="O250" s="429" t="n"/>
      <c r="P250" s="429" t="n"/>
      <c r="Q250" s="429" t="n"/>
      <c r="R250" s="429" t="n"/>
      <c r="S250" s="429" t="n"/>
      <c r="T250" s="429" t="n"/>
      <c r="U250" s="429" t="n"/>
      <c r="V250" s="429" t="n"/>
      <c r="W250" s="429" t="n"/>
      <c r="X250" s="429" t="n"/>
      <c r="Y250" s="429" t="n"/>
      <c r="Z250" s="429" t="n"/>
      <c r="AA250" s="429" t="n"/>
      <c r="AB250" s="429" t="n"/>
      <c r="AC250" s="429" t="n"/>
      <c r="AD250" s="429" t="n"/>
      <c r="AE250" s="429" t="n"/>
      <c r="AF250" s="429" t="n"/>
      <c r="AG250" s="429" t="n"/>
      <c r="AH250" s="429" t="n"/>
      <c r="AI250" s="429" t="n"/>
      <c r="AJ250" s="429" t="n"/>
      <c r="AK250" s="429" t="n"/>
      <c r="AL250" s="429" t="n"/>
      <c r="AM250" s="429" t="n"/>
      <c r="AN250" s="429" t="n"/>
      <c r="AO250" s="429" t="n"/>
      <c r="AP250" s="429" t="n"/>
      <c r="AQ250" s="429" t="n"/>
      <c r="AR250" s="429" t="n"/>
      <c r="AS250" s="429" t="n"/>
      <c r="AT250" s="429" t="n"/>
      <c r="AU250" s="429" t="n"/>
      <c r="AV250" s="429" t="n"/>
      <c r="AW250" s="429" t="n"/>
      <c r="AX250" s="429" t="n"/>
      <c r="AY250" s="429" t="n"/>
      <c r="AZ250" s="429" t="n"/>
      <c r="BA250" s="429" t="n"/>
      <c r="BB250" s="384">
        <f>IF(SUM(F250:BA250)&lt;&gt;0,AVERAGEIF(F250:BA250,"&gt;0",F250:BA250),0)</f>
        <v/>
      </c>
      <c r="BC250" s="147" t="n"/>
      <c r="BD250" s="385">
        <f>MAXA(F250:BA250)</f>
        <v/>
      </c>
      <c r="BE250" s="1461">
        <f>IF(BD250&lt;&gt;0,VLOOKUP(BD250,$F$10:$BA$10,MATCH(BD250,F250:BA250,0)),"")</f>
        <v/>
      </c>
      <c r="BF250" s="385">
        <f t="array" ref="BF250">MIN(IF(F250:BA250&gt;0,F250:BA250))</f>
        <v/>
      </c>
      <c r="BG250" s="1461">
        <f>IF(BF250&lt;&gt;0,VLOOKUP(BF250,$F$10:$BA$10,MATCH($BF250,$F250:$BA250,0)),"")</f>
        <v/>
      </c>
      <c r="BI250" s="1368">
        <f>HLOOKUP($BI$9,$S$10:$AI$443,1+$BL250,TRUE)</f>
        <v/>
      </c>
      <c r="BJ250" s="1369">
        <f>HLOOKUP($BJ$9,$AJ$10:$AW$443,1+$BL250,TRUE)</f>
        <v/>
      </c>
      <c r="BK250" s="151" t="n"/>
      <c r="BL250" s="408">
        <f>BL249+1</f>
        <v/>
      </c>
      <c r="BM250" s="399" t="n"/>
    </row>
    <row r="251" ht="20.25" customHeight="1" s="18" thickBot="1" thickTop="1">
      <c r="B251" s="1370" t="n"/>
      <c r="C251" s="1353" t="n"/>
      <c r="D251" s="328" t="n"/>
      <c r="E251" s="402" t="n"/>
      <c r="F251" s="429" t="n"/>
      <c r="G251" s="429" t="n"/>
      <c r="H251" s="429" t="n"/>
      <c r="I251" s="429" t="n"/>
      <c r="J251" s="429" t="n"/>
      <c r="K251" s="429" t="n"/>
      <c r="L251" s="429" t="n"/>
      <c r="M251" s="429" t="n"/>
      <c r="N251" s="429" t="n"/>
      <c r="O251" s="429" t="n"/>
      <c r="P251" s="429" t="n"/>
      <c r="Q251" s="429" t="n"/>
      <c r="R251" s="429" t="n"/>
      <c r="S251" s="429" t="n"/>
      <c r="T251" s="429" t="n"/>
      <c r="U251" s="429" t="n"/>
      <c r="V251" s="429" t="n"/>
      <c r="W251" s="429" t="n"/>
      <c r="X251" s="429" t="n"/>
      <c r="Y251" s="429" t="n"/>
      <c r="Z251" s="429" t="n"/>
      <c r="AA251" s="429" t="n"/>
      <c r="AB251" s="429" t="n"/>
      <c r="AC251" s="429" t="n"/>
      <c r="AD251" s="429" t="n"/>
      <c r="AE251" s="429" t="n"/>
      <c r="AF251" s="429" t="n"/>
      <c r="AG251" s="429" t="n"/>
      <c r="AH251" s="429" t="n"/>
      <c r="AI251" s="429" t="n"/>
      <c r="AJ251" s="429" t="n"/>
      <c r="AK251" s="429" t="n"/>
      <c r="AL251" s="429" t="n"/>
      <c r="AM251" s="429" t="n"/>
      <c r="AN251" s="429" t="n"/>
      <c r="AO251" s="429" t="n"/>
      <c r="AP251" s="429" t="n"/>
      <c r="AQ251" s="429" t="n"/>
      <c r="AR251" s="429" t="n"/>
      <c r="AS251" s="429" t="n"/>
      <c r="AT251" s="429" t="n"/>
      <c r="AU251" s="429" t="n"/>
      <c r="AV251" s="429" t="n"/>
      <c r="AW251" s="429" t="n"/>
      <c r="AX251" s="429" t="n"/>
      <c r="AY251" s="429" t="n"/>
      <c r="AZ251" s="429" t="n"/>
      <c r="BA251" s="429" t="n"/>
      <c r="BB251" s="384">
        <f>IF(SUM(F251:BA251)&lt;&gt;0,AVERAGEIF(F251:BA251,"&gt;0",F251:BA251),0)</f>
        <v/>
      </c>
      <c r="BC251" s="147" t="n"/>
      <c r="BD251" s="385">
        <f>MAXA(F251:BA251)</f>
        <v/>
      </c>
      <c r="BE251" s="1461">
        <f>IF(BD251&lt;&gt;0,VLOOKUP(BD251,$F$10:$BA$10,MATCH(BD251,F251:BA251,0)),"")</f>
        <v/>
      </c>
      <c r="BF251" s="385">
        <f t="array" ref="BF251">MIN(IF(F251:BA251&gt;0,F251:BA251))</f>
        <v/>
      </c>
      <c r="BG251" s="1461">
        <f>IF(BF251&lt;&gt;0,VLOOKUP(BF251,$F$10:$BA$10,MATCH($BF251,$F251:$BA251,0)),"")</f>
        <v/>
      </c>
      <c r="BI251" s="1368">
        <f>HLOOKUP($BI$9,$S$10:$AI$443,1+$BL251,TRUE)</f>
        <v/>
      </c>
      <c r="BJ251" s="1369">
        <f>HLOOKUP($BJ$9,$AJ$10:$AW$443,1+$BL251,TRUE)</f>
        <v/>
      </c>
      <c r="BK251" s="151" t="n"/>
      <c r="BL251" s="408">
        <f>BL250+1</f>
        <v/>
      </c>
      <c r="BM251" s="399" t="n"/>
    </row>
    <row r="252" ht="20.25" customHeight="1" s="18" thickBot="1" thickTop="1">
      <c r="B252" s="1370" t="n"/>
      <c r="C252" s="1353" t="n"/>
      <c r="D252" s="328" t="n"/>
      <c r="E252" s="402" t="n"/>
      <c r="F252" s="429" t="n"/>
      <c r="G252" s="429" t="n"/>
      <c r="H252" s="429" t="n"/>
      <c r="I252" s="429" t="n"/>
      <c r="J252" s="429" t="n"/>
      <c r="K252" s="429" t="n"/>
      <c r="L252" s="429" t="n"/>
      <c r="M252" s="429" t="n"/>
      <c r="N252" s="429" t="n"/>
      <c r="O252" s="429" t="n"/>
      <c r="P252" s="429" t="n"/>
      <c r="Q252" s="429" t="n"/>
      <c r="R252" s="429" t="n"/>
      <c r="S252" s="429" t="n"/>
      <c r="T252" s="429" t="n"/>
      <c r="U252" s="429" t="n"/>
      <c r="V252" s="429" t="n"/>
      <c r="W252" s="429" t="n"/>
      <c r="X252" s="429" t="n"/>
      <c r="Y252" s="429" t="n"/>
      <c r="Z252" s="429" t="n"/>
      <c r="AA252" s="429" t="n"/>
      <c r="AB252" s="429" t="n"/>
      <c r="AC252" s="429" t="n"/>
      <c r="AD252" s="429" t="n"/>
      <c r="AE252" s="429" t="n"/>
      <c r="AF252" s="429" t="n"/>
      <c r="AG252" s="429" t="n"/>
      <c r="AH252" s="429" t="n"/>
      <c r="AI252" s="429" t="n"/>
      <c r="AJ252" s="429" t="n"/>
      <c r="AK252" s="429" t="n"/>
      <c r="AL252" s="429" t="n"/>
      <c r="AM252" s="429" t="n"/>
      <c r="AN252" s="429" t="n"/>
      <c r="AO252" s="429" t="n"/>
      <c r="AP252" s="429" t="n"/>
      <c r="AQ252" s="429" t="n"/>
      <c r="AR252" s="429" t="n"/>
      <c r="AS252" s="429" t="n"/>
      <c r="AT252" s="429" t="n"/>
      <c r="AU252" s="429" t="n"/>
      <c r="AV252" s="429" t="n"/>
      <c r="AW252" s="429" t="n"/>
      <c r="AX252" s="429" t="n"/>
      <c r="AY252" s="429" t="n"/>
      <c r="AZ252" s="429" t="n"/>
      <c r="BA252" s="429" t="n"/>
      <c r="BB252" s="384">
        <f>IF(SUM(F252:BA252)&lt;&gt;0,AVERAGEIF(F252:BA252,"&gt;0",F252:BA252),0)</f>
        <v/>
      </c>
      <c r="BC252" s="147" t="n"/>
      <c r="BD252" s="385">
        <f>MAXA(F252:BA252)</f>
        <v/>
      </c>
      <c r="BE252" s="1461">
        <f>IF(BD252&lt;&gt;0,VLOOKUP(BD252,$F$10:$BA$10,MATCH(BD252,F252:BA252,0)),"")</f>
        <v/>
      </c>
      <c r="BF252" s="385">
        <f t="array" ref="BF252">MIN(IF(F252:BA252&gt;0,F252:BA252))</f>
        <v/>
      </c>
      <c r="BG252" s="1461">
        <f>IF(BF252&lt;&gt;0,VLOOKUP(BF252,$F$10:$BA$10,MATCH($BF252,$F252:$BA252,0)),"")</f>
        <v/>
      </c>
      <c r="BI252" s="1368">
        <f>HLOOKUP($BI$9,$S$10:$AI$443,1+$BL252,TRUE)</f>
        <v/>
      </c>
      <c r="BJ252" s="1369">
        <f>HLOOKUP($BJ$9,$AJ$10:$AW$443,1+$BL252,TRUE)</f>
        <v/>
      </c>
      <c r="BK252" s="151" t="n"/>
      <c r="BL252" s="408">
        <f>BL251+1</f>
        <v/>
      </c>
      <c r="BM252" s="399" t="n"/>
    </row>
    <row r="253" ht="20.25" customHeight="1" s="18" thickBot="1" thickTop="1">
      <c r="B253" s="1370" t="n"/>
      <c r="C253" s="1353" t="n"/>
      <c r="D253" s="328" t="n"/>
      <c r="E253" s="402" t="n"/>
      <c r="F253" s="429" t="n"/>
      <c r="G253" s="429" t="n"/>
      <c r="H253" s="429" t="n"/>
      <c r="I253" s="429" t="n"/>
      <c r="J253" s="429" t="n"/>
      <c r="K253" s="429" t="n"/>
      <c r="L253" s="429" t="n"/>
      <c r="M253" s="429" t="n"/>
      <c r="N253" s="429" t="n"/>
      <c r="O253" s="429" t="n"/>
      <c r="P253" s="429" t="n"/>
      <c r="Q253" s="429" t="n"/>
      <c r="R253" s="429" t="n"/>
      <c r="S253" s="429" t="n"/>
      <c r="T253" s="429" t="n"/>
      <c r="U253" s="429" t="n"/>
      <c r="V253" s="429" t="n"/>
      <c r="W253" s="429" t="n"/>
      <c r="X253" s="429" t="n"/>
      <c r="Y253" s="429" t="n"/>
      <c r="Z253" s="429" t="n"/>
      <c r="AA253" s="429" t="n"/>
      <c r="AB253" s="429" t="n"/>
      <c r="AC253" s="429" t="n"/>
      <c r="AD253" s="429" t="n"/>
      <c r="AE253" s="429" t="n"/>
      <c r="AF253" s="429" t="n"/>
      <c r="AG253" s="429" t="n"/>
      <c r="AH253" s="429" t="n"/>
      <c r="AI253" s="429" t="n"/>
      <c r="AJ253" s="429" t="n"/>
      <c r="AK253" s="429" t="n"/>
      <c r="AL253" s="429" t="n"/>
      <c r="AM253" s="429" t="n"/>
      <c r="AN253" s="429" t="n"/>
      <c r="AO253" s="429" t="n"/>
      <c r="AP253" s="429" t="n"/>
      <c r="AQ253" s="429" t="n"/>
      <c r="AR253" s="429" t="n"/>
      <c r="AS253" s="429" t="n"/>
      <c r="AT253" s="429" t="n"/>
      <c r="AU253" s="429" t="n"/>
      <c r="AV253" s="429" t="n"/>
      <c r="AW253" s="429" t="n"/>
      <c r="AX253" s="429" t="n"/>
      <c r="AY253" s="429" t="n"/>
      <c r="AZ253" s="429" t="n"/>
      <c r="BA253" s="429" t="n"/>
      <c r="BB253" s="384">
        <f>IF(SUM(F253:BA253)&lt;&gt;0,AVERAGEIF(F253:BA253,"&gt;0",F253:BA253),0)</f>
        <v/>
      </c>
      <c r="BC253" s="147" t="n"/>
      <c r="BD253" s="385">
        <f>MAXA(F253:BA253)</f>
        <v/>
      </c>
      <c r="BE253" s="1461">
        <f>IF(BD253&lt;&gt;0,VLOOKUP(BD253,$F$10:$BA$10,MATCH(BD253,F253:BA253,0)),"")</f>
        <v/>
      </c>
      <c r="BF253" s="385">
        <f t="array" ref="BF253">MIN(IF(F253:BA253&gt;0,F253:BA253))</f>
        <v/>
      </c>
      <c r="BG253" s="1461">
        <f>IF(BF253&lt;&gt;0,VLOOKUP(BF253,$F$10:$BA$10,MATCH($BF253,$F253:$BA253,0)),"")</f>
        <v/>
      </c>
      <c r="BI253" s="1368">
        <f>HLOOKUP($BI$9,$S$10:$AI$443,1+$BL253,TRUE)</f>
        <v/>
      </c>
      <c r="BJ253" s="1369">
        <f>HLOOKUP($BJ$9,$AJ$10:$AW$443,1+$BL253,TRUE)</f>
        <v/>
      </c>
      <c r="BK253" s="151" t="n"/>
      <c r="BL253" s="408">
        <f>BL252+1</f>
        <v/>
      </c>
      <c r="BM253" s="399" t="n"/>
    </row>
    <row r="254" ht="20.25" customHeight="1" s="18" thickBot="1" thickTop="1">
      <c r="B254" s="1370" t="n"/>
      <c r="C254" s="1353" t="n"/>
      <c r="D254" s="328" t="n"/>
      <c r="E254" s="402" t="n"/>
      <c r="F254" s="429" t="n"/>
      <c r="G254" s="429" t="n"/>
      <c r="H254" s="429" t="n"/>
      <c r="I254" s="429" t="n"/>
      <c r="J254" s="429" t="n"/>
      <c r="K254" s="429" t="n"/>
      <c r="L254" s="429" t="n"/>
      <c r="M254" s="429" t="n"/>
      <c r="N254" s="429" t="n"/>
      <c r="O254" s="429" t="n"/>
      <c r="P254" s="429" t="n"/>
      <c r="Q254" s="429" t="n"/>
      <c r="R254" s="429" t="n"/>
      <c r="S254" s="429" t="n"/>
      <c r="T254" s="429" t="n"/>
      <c r="U254" s="429" t="n"/>
      <c r="V254" s="429" t="n"/>
      <c r="W254" s="429" t="n"/>
      <c r="X254" s="429" t="n"/>
      <c r="Y254" s="429" t="n"/>
      <c r="Z254" s="429" t="n"/>
      <c r="AA254" s="429" t="n"/>
      <c r="AB254" s="429" t="n"/>
      <c r="AC254" s="429" t="n"/>
      <c r="AD254" s="429" t="n"/>
      <c r="AE254" s="429" t="n"/>
      <c r="AF254" s="429" t="n"/>
      <c r="AG254" s="429" t="n"/>
      <c r="AH254" s="429" t="n"/>
      <c r="AI254" s="429" t="n"/>
      <c r="AJ254" s="429" t="n"/>
      <c r="AK254" s="429" t="n"/>
      <c r="AL254" s="429" t="n"/>
      <c r="AM254" s="429" t="n"/>
      <c r="AN254" s="429" t="n"/>
      <c r="AO254" s="429" t="n"/>
      <c r="AP254" s="429" t="n"/>
      <c r="AQ254" s="429" t="n"/>
      <c r="AR254" s="429" t="n"/>
      <c r="AS254" s="429" t="n"/>
      <c r="AT254" s="429" t="n"/>
      <c r="AU254" s="429" t="n"/>
      <c r="AV254" s="429" t="n"/>
      <c r="AW254" s="429" t="n"/>
      <c r="AX254" s="429" t="n"/>
      <c r="AY254" s="429" t="n"/>
      <c r="AZ254" s="429" t="n"/>
      <c r="BA254" s="429" t="n"/>
      <c r="BB254" s="384">
        <f>IF(SUM(F254:BA254)&lt;&gt;0,AVERAGEIF(F254:BA254,"&gt;0",F254:BA254),0)</f>
        <v/>
      </c>
      <c r="BC254" s="147" t="n"/>
      <c r="BD254" s="385">
        <f>MAXA(F254:BA254)</f>
        <v/>
      </c>
      <c r="BE254" s="1461">
        <f>IF(BD254&lt;&gt;0,VLOOKUP(BD254,$F$10:$BA$10,MATCH(BD254,F254:BA254,0)),"")</f>
        <v/>
      </c>
      <c r="BF254" s="385">
        <f t="array" ref="BF254">MIN(IF(F254:BA254&gt;0,F254:BA254))</f>
        <v/>
      </c>
      <c r="BG254" s="1461">
        <f>IF(BF254&lt;&gt;0,VLOOKUP(BF254,$F$10:$BA$10,MATCH($BF254,$F254:$BA254,0)),"")</f>
        <v/>
      </c>
      <c r="BI254" s="1368">
        <f>HLOOKUP($BI$9,$S$10:$AI$443,1+$BL254,TRUE)</f>
        <v/>
      </c>
      <c r="BJ254" s="1369">
        <f>HLOOKUP($BJ$9,$AJ$10:$AW$443,1+$BL254,TRUE)</f>
        <v/>
      </c>
      <c r="BK254" s="151" t="n"/>
      <c r="BL254" s="408">
        <f>BL253+1</f>
        <v/>
      </c>
      <c r="BM254" s="399" t="n"/>
    </row>
    <row r="255" ht="20.25" customHeight="1" s="18" thickBot="1" thickTop="1">
      <c r="B255" s="1370" t="n"/>
      <c r="C255" s="1353" t="n"/>
      <c r="D255" s="328" t="n"/>
      <c r="E255" s="402" t="n"/>
      <c r="F255" s="429" t="n"/>
      <c r="G255" s="429" t="n"/>
      <c r="H255" s="429" t="n"/>
      <c r="I255" s="429" t="n"/>
      <c r="J255" s="429" t="n"/>
      <c r="K255" s="429" t="n"/>
      <c r="L255" s="429" t="n"/>
      <c r="M255" s="429" t="n"/>
      <c r="N255" s="429" t="n"/>
      <c r="O255" s="429" t="n"/>
      <c r="P255" s="429" t="n"/>
      <c r="Q255" s="429" t="n"/>
      <c r="R255" s="429" t="n"/>
      <c r="S255" s="429" t="n"/>
      <c r="T255" s="429" t="n"/>
      <c r="U255" s="429" t="n"/>
      <c r="V255" s="429" t="n"/>
      <c r="W255" s="429" t="n"/>
      <c r="X255" s="429" t="n"/>
      <c r="Y255" s="429" t="n"/>
      <c r="Z255" s="429" t="n"/>
      <c r="AA255" s="429" t="n"/>
      <c r="AB255" s="429" t="n"/>
      <c r="AC255" s="429" t="n"/>
      <c r="AD255" s="429" t="n"/>
      <c r="AE255" s="429" t="n"/>
      <c r="AF255" s="429" t="n"/>
      <c r="AG255" s="429" t="n"/>
      <c r="AH255" s="429" t="n"/>
      <c r="AI255" s="429" t="n"/>
      <c r="AJ255" s="429" t="n"/>
      <c r="AK255" s="429" t="n"/>
      <c r="AL255" s="429" t="n"/>
      <c r="AM255" s="429" t="n"/>
      <c r="AN255" s="429" t="n"/>
      <c r="AO255" s="429" t="n"/>
      <c r="AP255" s="429" t="n"/>
      <c r="AQ255" s="429" t="n"/>
      <c r="AR255" s="429" t="n"/>
      <c r="AS255" s="429" t="n"/>
      <c r="AT255" s="429" t="n"/>
      <c r="AU255" s="429" t="n"/>
      <c r="AV255" s="429" t="n"/>
      <c r="AW255" s="429" t="n"/>
      <c r="AX255" s="429" t="n"/>
      <c r="AY255" s="429" t="n"/>
      <c r="AZ255" s="429" t="n"/>
      <c r="BA255" s="429" t="n"/>
      <c r="BB255" s="384">
        <f>IF(SUM(F255:BA255)&lt;&gt;0,AVERAGEIF(F255:BA255,"&gt;0",F255:BA255),0)</f>
        <v/>
      </c>
      <c r="BC255" s="147" t="n"/>
      <c r="BD255" s="385">
        <f>MAXA(F255:BA255)</f>
        <v/>
      </c>
      <c r="BE255" s="1461">
        <f>IF(BD255&lt;&gt;0,VLOOKUP(BD255,$F$10:$BA$10,MATCH(BD255,F255:BA255,0)),"")</f>
        <v/>
      </c>
      <c r="BF255" s="385">
        <f t="array" ref="BF255">MIN(IF(F255:BA255&gt;0,F255:BA255))</f>
        <v/>
      </c>
      <c r="BG255" s="1461">
        <f>IF(BF255&lt;&gt;0,VLOOKUP(BF255,$F$10:$BA$10,MATCH($BF255,$F255:$BA255,0)),"")</f>
        <v/>
      </c>
      <c r="BI255" s="1368">
        <f>HLOOKUP($BI$9,$S$10:$AI$443,1+$BL255,TRUE)</f>
        <v/>
      </c>
      <c r="BJ255" s="1369">
        <f>HLOOKUP($BJ$9,$AJ$10:$AW$443,1+$BL255,TRUE)</f>
        <v/>
      </c>
      <c r="BK255" s="151" t="n"/>
      <c r="BL255" s="408">
        <f>BL254+1</f>
        <v/>
      </c>
      <c r="BM255" s="399" t="n"/>
    </row>
    <row r="256" ht="20.25" customHeight="1" s="18" thickBot="1" thickTop="1">
      <c r="B256" s="1370" t="n"/>
      <c r="C256" s="1353" t="n"/>
      <c r="D256" s="1469" t="inlineStr">
        <is>
          <t>MORAMO 150</t>
        </is>
      </c>
      <c r="E256" s="402" t="inlineStr">
        <is>
          <t>Kendari  # 1, 150</t>
        </is>
      </c>
      <c r="F256" s="383">
        <f>(IF(DASHBOARD!$J$2=F7,DASHBOARD!$V$67,IF(DASHBOARD!$J$2=0,0,F256)))</f>
        <v/>
      </c>
      <c r="G256" s="383">
        <f>(IF(DASHBOARD!$J$2=G7,DASHBOARD!$V$67,IF(DASHBOARD!$J$2=0,0,G256)))</f>
        <v/>
      </c>
      <c r="H256" s="383">
        <f>(IF(DASHBOARD!$J$2=H7,DASHBOARD!$V$67,IF(DASHBOARD!$J$2=0,0,H256)))</f>
        <v/>
      </c>
      <c r="I256" s="383">
        <f>(IF(DASHBOARD!$J$2=I7,DASHBOARD!$V$67,IF(DASHBOARD!$J$2=0,0,I256)))</f>
        <v/>
      </c>
      <c r="J256" s="383">
        <f>(IF(DASHBOARD!$J$2=J7,DASHBOARD!$V$67,IF(DASHBOARD!$J$2=0,0,J256)))</f>
        <v/>
      </c>
      <c r="K256" s="383">
        <f>(IF(DASHBOARD!$J$2=K7,DASHBOARD!$V$67,IF(DASHBOARD!$J$2=0,0,K256)))</f>
        <v/>
      </c>
      <c r="L256" s="383">
        <f>(IF(DASHBOARD!$J$2=L7,DASHBOARD!$V$67,IF(DASHBOARD!$J$2=0,0,L256)))</f>
        <v/>
      </c>
      <c r="M256" s="383">
        <f>(IF(DASHBOARD!$J$2=M7,DASHBOARD!$V$67,IF(DASHBOARD!$J$2=0,0,M256)))</f>
        <v/>
      </c>
      <c r="N256" s="383">
        <f>(IF(DASHBOARD!$J$2=N7,DASHBOARD!$V$67,IF(DASHBOARD!$J$2=0,0,N256)))</f>
        <v/>
      </c>
      <c r="O256" s="383">
        <f>(IF(DASHBOARD!$J$2=O7,DASHBOARD!$V$67,IF(DASHBOARD!$J$2=0,0,O256)))</f>
        <v/>
      </c>
      <c r="P256" s="383">
        <f>(IF(DASHBOARD!$J$2=P7,DASHBOARD!$V$67,IF(DASHBOARD!$J$2=0,0,P256)))</f>
        <v/>
      </c>
      <c r="Q256" s="383">
        <f>(IF(DASHBOARD!$J$2=Q7,DASHBOARD!$V$67,IF(DASHBOARD!$J$2=0,0,Q256)))</f>
        <v/>
      </c>
      <c r="R256" s="383">
        <f>(IF(DASHBOARD!$J$2=R7,DASHBOARD!$V$67,IF(DASHBOARD!$J$2=0,0,R256)))</f>
        <v/>
      </c>
      <c r="S256" s="383">
        <f>(IF(DASHBOARD!$J$2=S7,DASHBOARD!$V$67,IF(DASHBOARD!$J$2=0,0,S256)))</f>
        <v/>
      </c>
      <c r="T256" s="383">
        <f>(IF(DASHBOARD!$J$2=T7,DASHBOARD!$V$67,IF(DASHBOARD!$J$2=0,0,T256)))</f>
        <v/>
      </c>
      <c r="U256" s="383">
        <f>(IF(DASHBOARD!$J$2=U7,DASHBOARD!$V$67,IF(DASHBOARD!$J$2=0,0,U256)))</f>
        <v/>
      </c>
      <c r="V256" s="383">
        <f>(IF(DASHBOARD!$J$2=V7,DASHBOARD!$V$67,IF(DASHBOARD!$J$2=0,0,V256)))</f>
        <v/>
      </c>
      <c r="W256" s="383">
        <f>(IF(DASHBOARD!$J$2=W7,DASHBOARD!$V$67,IF(DASHBOARD!$J$2=0,0,W256)))</f>
        <v/>
      </c>
      <c r="X256" s="383">
        <f>(IF(DASHBOARD!$J$2=X7,DASHBOARD!$V$67,IF(DASHBOARD!$J$2=0,0,X256)))</f>
        <v/>
      </c>
      <c r="Y256" s="383">
        <f>(IF(DASHBOARD!$J$2=Y7,DASHBOARD!$V$67,IF(DASHBOARD!$J$2=0,0,Y256)))</f>
        <v/>
      </c>
      <c r="Z256" s="383">
        <f>(IF(DASHBOARD!$J$2=Z7,DASHBOARD!$V$67,IF(DASHBOARD!$J$2=0,0,Z256)))</f>
        <v/>
      </c>
      <c r="AA256" s="383">
        <f>(IF(DASHBOARD!$J$2=AA7,DASHBOARD!$V$67,IF(DASHBOARD!$J$2=0,0,AA256)))</f>
        <v/>
      </c>
      <c r="AB256" s="383">
        <f>(IF(DASHBOARD!$J$2=AB7,DASHBOARD!$V$67,IF(DASHBOARD!$J$2=0,0,AB256)))</f>
        <v/>
      </c>
      <c r="AC256" s="383">
        <f>(IF(DASHBOARD!$J$2=AC7,DASHBOARD!$V$67,IF(DASHBOARD!$J$2=0,0,AC256)))</f>
        <v/>
      </c>
      <c r="AD256" s="383">
        <f>(IF(DASHBOARD!$J$2=AD7,DASHBOARD!$V$67,IF(DASHBOARD!$J$2=0,0,AD256)))</f>
        <v/>
      </c>
      <c r="AE256" s="383">
        <f>(IF(DASHBOARD!$J$2=AE7,DASHBOARD!$V$67,IF(DASHBOARD!$J$2=0,0,AE256)))</f>
        <v/>
      </c>
      <c r="AF256" s="383">
        <f>(IF(DASHBOARD!$J$2=AF7,DASHBOARD!$V$67,IF(DASHBOARD!$J$2=0,0,AF256)))</f>
        <v/>
      </c>
      <c r="AG256" s="383">
        <f>(IF(DASHBOARD!$J$2=AG7,DASHBOARD!$V$67,IF(DASHBOARD!$J$2=0,0,AG256)))</f>
        <v/>
      </c>
      <c r="AH256" s="383">
        <f>(IF(DASHBOARD!$J$2=AH7,DASHBOARD!$V$67,IF(DASHBOARD!$J$2=0,0,AH256)))</f>
        <v/>
      </c>
      <c r="AI256" s="383">
        <f>(IF(DASHBOARD!$J$2=AI7,DASHBOARD!$V$67,IF(DASHBOARD!$J$2=0,0,AI256)))</f>
        <v/>
      </c>
      <c r="AJ256" s="383">
        <f>(IF(DASHBOARD!$J$2=AJ7,DASHBOARD!$V$67,IF(DASHBOARD!$J$2=0,0,AJ256)))</f>
        <v/>
      </c>
      <c r="AK256" s="383">
        <f>(IF(DASHBOARD!$J$2=AK7,DASHBOARD!$V$67,IF(DASHBOARD!$J$2=0,0,AK256)))</f>
        <v/>
      </c>
      <c r="AL256" s="383">
        <f>(IF(DASHBOARD!$J$2=AL7,DASHBOARD!$V$67,IF(DASHBOARD!$J$2=0,0,AL256)))</f>
        <v/>
      </c>
      <c r="AM256" s="383">
        <f>(IF(DASHBOARD!$J$2=AM7,DASHBOARD!$V$67,IF(DASHBOARD!$J$2=0,0,AM256)))</f>
        <v/>
      </c>
      <c r="AN256" s="383">
        <f>(IF(DASHBOARD!$J$2=AN7,DASHBOARD!$V$67,IF(DASHBOARD!$J$2=0,0,AN256)))</f>
        <v/>
      </c>
      <c r="AO256" s="383">
        <f>(IF(DASHBOARD!$J$2=AO7,DASHBOARD!$V$67,IF(DASHBOARD!$J$2=0,0,AO256)))</f>
        <v/>
      </c>
      <c r="AP256" s="383">
        <f>(IF(DASHBOARD!$J$2=AP7,DASHBOARD!$V$67,IF(DASHBOARD!$J$2=0,0,AP256)))</f>
        <v/>
      </c>
      <c r="AQ256" s="383">
        <f>(IF(DASHBOARD!$J$2=AQ7,DASHBOARD!$V$67,IF(DASHBOARD!$J$2=0,0,AQ256)))</f>
        <v/>
      </c>
      <c r="AR256" s="383">
        <f>(IF(DASHBOARD!$J$2=AR7,DASHBOARD!$V$67,IF(DASHBOARD!$J$2=0,0,AR256)))</f>
        <v/>
      </c>
      <c r="AS256" s="383">
        <f>(IF(DASHBOARD!$J$2=AS7,DASHBOARD!$V$67,IF(DASHBOARD!$J$2=0,0,AS256)))</f>
        <v/>
      </c>
      <c r="AT256" s="383">
        <f>(IF(DASHBOARD!$J$2=AT7,DASHBOARD!$V$67,IF(DASHBOARD!$J$2=0,0,AT256)))</f>
        <v/>
      </c>
      <c r="AU256" s="383">
        <f>(IF(DASHBOARD!$J$2=AU7,DASHBOARD!$V$67,IF(DASHBOARD!$J$2=0,0,AU256)))</f>
        <v/>
      </c>
      <c r="AV256" s="383">
        <f>(IF(DASHBOARD!$J$2=AV7,DASHBOARD!$V$67,IF(DASHBOARD!$J$2=0,0,AV256)))</f>
        <v/>
      </c>
      <c r="AW256" s="383">
        <f>(IF(DASHBOARD!$J$2=AW7,DASHBOARD!$V$67,IF(DASHBOARD!$J$2=0,0,AW256)))</f>
        <v/>
      </c>
      <c r="AX256" s="383">
        <f>(IF(DASHBOARD!$J$2=AX7,DASHBOARD!$V$67,IF(DASHBOARD!$J$2=0,0,AX256)))</f>
        <v/>
      </c>
      <c r="AY256" s="383">
        <f>(IF(DASHBOARD!$J$2=AY7,DASHBOARD!$V$67,IF(DASHBOARD!$J$2=0,0,AY256)))</f>
        <v/>
      </c>
      <c r="AZ256" s="383">
        <f>(IF(DASHBOARD!$J$2=AZ7,DASHBOARD!$V$67,IF(DASHBOARD!$J$2=0,0,AZ256)))</f>
        <v/>
      </c>
      <c r="BA256" s="383">
        <f>(IF(DASHBOARD!$J$2=BA7,DASHBOARD!$V$67,IF(DASHBOARD!$J$2=0,0,BA256)))</f>
        <v/>
      </c>
      <c r="BB256" s="384">
        <f>IF(SUM(F256:BA256)&lt;&gt;0,AVERAGEIF(F256:BA256,"&gt;0",F256:BA256),0)</f>
        <v/>
      </c>
      <c r="BC256" s="147" t="n"/>
      <c r="BD256" s="385">
        <f>MAXA(F256:BA256)</f>
        <v/>
      </c>
      <c r="BE256" s="1461">
        <f>IF(BD256&lt;&gt;0,VLOOKUP(BD256,$F$10:$BA$10,MATCH(BD256,F256:BA256,0)),"")</f>
        <v/>
      </c>
      <c r="BF256" s="385">
        <f t="array" ref="BF256">MIN(IF(F256:BA256&gt;0,F256:BA256))</f>
        <v/>
      </c>
      <c r="BG256" s="1461">
        <f>IF(BF256&lt;&gt;0,VLOOKUP(BF256,$F$10:$BA$10,MATCH($BF256,$F256:$BA256,0)),"")</f>
        <v/>
      </c>
      <c r="BI256" s="1368">
        <f>HLOOKUP($BI$9,$S$10:$AI$443,1+$BL256,TRUE)</f>
        <v/>
      </c>
      <c r="BJ256" s="1369">
        <f>HLOOKUP($BJ$9,$AJ$10:$AW$443,1+$BL256,TRUE)</f>
        <v/>
      </c>
      <c r="BK256" s="151" t="n"/>
      <c r="BL256" s="408">
        <f>BL255+1</f>
        <v/>
      </c>
      <c r="BM256" s="399" t="n"/>
    </row>
    <row r="257" ht="20.25" customHeight="1" s="18" thickBot="1" thickTop="1">
      <c r="B257" s="1370" t="n"/>
      <c r="C257" s="1353" t="n"/>
      <c r="D257" s="1463" t="n"/>
      <c r="E257" s="402" t="inlineStr">
        <is>
          <t>Kendari  # 2, 150</t>
        </is>
      </c>
      <c r="F257" s="383">
        <f>(IF(DASHBOARD!$J$2=F7,DASHBOARD!$V$68,IF(DASHBOARD!$J$2=0,0,F257)))</f>
        <v/>
      </c>
      <c r="G257" s="383">
        <f>(IF(DASHBOARD!$J$2=G7,DASHBOARD!$V$68,IF(DASHBOARD!$J$2=0,0,G257)))</f>
        <v/>
      </c>
      <c r="H257" s="383">
        <f>(IF(DASHBOARD!$J$2=H7,DASHBOARD!$V$68,IF(DASHBOARD!$J$2=0,0,H257)))</f>
        <v/>
      </c>
      <c r="I257" s="383">
        <f>(IF(DASHBOARD!$J$2=I7,DASHBOARD!$V$68,IF(DASHBOARD!$J$2=0,0,I257)))</f>
        <v/>
      </c>
      <c r="J257" s="383">
        <f>(IF(DASHBOARD!$J$2=J7,DASHBOARD!$V$68,IF(DASHBOARD!$J$2=0,0,J257)))</f>
        <v/>
      </c>
      <c r="K257" s="383">
        <f>(IF(DASHBOARD!$J$2=K7,DASHBOARD!$V$68,IF(DASHBOARD!$J$2=0,0,K257)))</f>
        <v/>
      </c>
      <c r="L257" s="383">
        <f>(IF(DASHBOARD!$J$2=L7,DASHBOARD!$V$68,IF(DASHBOARD!$J$2=0,0,L257)))</f>
        <v/>
      </c>
      <c r="M257" s="383">
        <f>(IF(DASHBOARD!$J$2=M7,DASHBOARD!$V$68,IF(DASHBOARD!$J$2=0,0,M257)))</f>
        <v/>
      </c>
      <c r="N257" s="383">
        <f>(IF(DASHBOARD!$J$2=N7,DASHBOARD!$V$68,IF(DASHBOARD!$J$2=0,0,N257)))</f>
        <v/>
      </c>
      <c r="O257" s="383">
        <f>(IF(DASHBOARD!$J$2=O7,DASHBOARD!$V$68,IF(DASHBOARD!$J$2=0,0,O257)))</f>
        <v/>
      </c>
      <c r="P257" s="383">
        <f>(IF(DASHBOARD!$J$2=P7,DASHBOARD!$V$68,IF(DASHBOARD!$J$2=0,0,P257)))</f>
        <v/>
      </c>
      <c r="Q257" s="383">
        <f>(IF(DASHBOARD!$J$2=Q7,DASHBOARD!$V$68,IF(DASHBOARD!$J$2=0,0,Q257)))</f>
        <v/>
      </c>
      <c r="R257" s="383">
        <f>(IF(DASHBOARD!$J$2=R7,DASHBOARD!$V$68,IF(DASHBOARD!$J$2=0,0,R257)))</f>
        <v/>
      </c>
      <c r="S257" s="383">
        <f>(IF(DASHBOARD!$J$2=S7,DASHBOARD!$V$68,IF(DASHBOARD!$J$2=0,0,S257)))</f>
        <v/>
      </c>
      <c r="T257" s="383">
        <f>(IF(DASHBOARD!$J$2=T7,DASHBOARD!$V$68,IF(DASHBOARD!$J$2=0,0,T257)))</f>
        <v/>
      </c>
      <c r="U257" s="383">
        <f>(IF(DASHBOARD!$J$2=U7,DASHBOARD!$V$68,IF(DASHBOARD!$J$2=0,0,U257)))</f>
        <v/>
      </c>
      <c r="V257" s="383">
        <f>(IF(DASHBOARD!$J$2=V7,DASHBOARD!$V$68,IF(DASHBOARD!$J$2=0,0,V257)))</f>
        <v/>
      </c>
      <c r="W257" s="383">
        <f>(IF(DASHBOARD!$J$2=W7,DASHBOARD!$V$68,IF(DASHBOARD!$J$2=0,0,W257)))</f>
        <v/>
      </c>
      <c r="X257" s="383">
        <f>(IF(DASHBOARD!$J$2=X7,DASHBOARD!$V$68,IF(DASHBOARD!$J$2=0,0,X257)))</f>
        <v/>
      </c>
      <c r="Y257" s="383">
        <f>(IF(DASHBOARD!$J$2=Y7,DASHBOARD!$V$68,IF(DASHBOARD!$J$2=0,0,Y257)))</f>
        <v/>
      </c>
      <c r="Z257" s="383">
        <f>(IF(DASHBOARD!$J$2=Z7,DASHBOARD!$V$68,IF(DASHBOARD!$J$2=0,0,Z257)))</f>
        <v/>
      </c>
      <c r="AA257" s="383">
        <f>(IF(DASHBOARD!$J$2=AA7,DASHBOARD!$V$68,IF(DASHBOARD!$J$2=0,0,AA257)))</f>
        <v/>
      </c>
      <c r="AB257" s="383">
        <f>(IF(DASHBOARD!$J$2=AB7,DASHBOARD!$V$68,IF(DASHBOARD!$J$2=0,0,AB257)))</f>
        <v/>
      </c>
      <c r="AC257" s="383">
        <f>(IF(DASHBOARD!$J$2=AC7,DASHBOARD!$V$68,IF(DASHBOARD!$J$2=0,0,AC257)))</f>
        <v/>
      </c>
      <c r="AD257" s="383">
        <f>(IF(DASHBOARD!$J$2=AD7,DASHBOARD!$V$68,IF(DASHBOARD!$J$2=0,0,AD257)))</f>
        <v/>
      </c>
      <c r="AE257" s="383">
        <f>(IF(DASHBOARD!$J$2=AE7,DASHBOARD!$V$68,IF(DASHBOARD!$J$2=0,0,AE257)))</f>
        <v/>
      </c>
      <c r="AF257" s="383">
        <f>(IF(DASHBOARD!$J$2=AF7,DASHBOARD!$V$68,IF(DASHBOARD!$J$2=0,0,AF257)))</f>
        <v/>
      </c>
      <c r="AG257" s="383">
        <f>(IF(DASHBOARD!$J$2=AG7,DASHBOARD!$V$68,IF(DASHBOARD!$J$2=0,0,AG257)))</f>
        <v/>
      </c>
      <c r="AH257" s="383">
        <f>(IF(DASHBOARD!$J$2=AH7,DASHBOARD!$V$68,IF(DASHBOARD!$J$2=0,0,AH257)))</f>
        <v/>
      </c>
      <c r="AI257" s="383">
        <f>(IF(DASHBOARD!$J$2=AI7,DASHBOARD!$V$68,IF(DASHBOARD!$J$2=0,0,AI257)))</f>
        <v/>
      </c>
      <c r="AJ257" s="383">
        <f>(IF(DASHBOARD!$J$2=AJ7,DASHBOARD!$V$68,IF(DASHBOARD!$J$2=0,0,AJ257)))</f>
        <v/>
      </c>
      <c r="AK257" s="383">
        <f>(IF(DASHBOARD!$J$2=AK7,DASHBOARD!$V$68,IF(DASHBOARD!$J$2=0,0,AK257)))</f>
        <v/>
      </c>
      <c r="AL257" s="383">
        <f>(IF(DASHBOARD!$J$2=AL7,DASHBOARD!$V$68,IF(DASHBOARD!$J$2=0,0,AL257)))</f>
        <v/>
      </c>
      <c r="AM257" s="383">
        <f>(IF(DASHBOARD!$J$2=AM7,DASHBOARD!$V$68,IF(DASHBOARD!$J$2=0,0,AM257)))</f>
        <v/>
      </c>
      <c r="AN257" s="383">
        <f>(IF(DASHBOARD!$J$2=AN7,DASHBOARD!$V$68,IF(DASHBOARD!$J$2=0,0,AN257)))</f>
        <v/>
      </c>
      <c r="AO257" s="383">
        <f>(IF(DASHBOARD!$J$2=AO7,DASHBOARD!$V$68,IF(DASHBOARD!$J$2=0,0,AO257)))</f>
        <v/>
      </c>
      <c r="AP257" s="383">
        <f>(IF(DASHBOARD!$J$2=AP7,DASHBOARD!$V$68,IF(DASHBOARD!$J$2=0,0,AP257)))</f>
        <v/>
      </c>
      <c r="AQ257" s="383">
        <f>(IF(DASHBOARD!$J$2=AQ7,DASHBOARD!$V$68,IF(DASHBOARD!$J$2=0,0,AQ257)))</f>
        <v/>
      </c>
      <c r="AR257" s="383">
        <f>(IF(DASHBOARD!$J$2=AR7,DASHBOARD!$V$68,IF(DASHBOARD!$J$2=0,0,AR257)))</f>
        <v/>
      </c>
      <c r="AS257" s="383">
        <f>(IF(DASHBOARD!$J$2=AS7,DASHBOARD!$V$68,IF(DASHBOARD!$J$2=0,0,AS257)))</f>
        <v/>
      </c>
      <c r="AT257" s="383">
        <f>(IF(DASHBOARD!$J$2=AT7,DASHBOARD!$V$68,IF(DASHBOARD!$J$2=0,0,AT257)))</f>
        <v/>
      </c>
      <c r="AU257" s="383">
        <f>(IF(DASHBOARD!$J$2=AU7,DASHBOARD!$V$68,IF(DASHBOARD!$J$2=0,0,AU257)))</f>
        <v/>
      </c>
      <c r="AV257" s="383">
        <f>(IF(DASHBOARD!$J$2=AV7,DASHBOARD!$V$68,IF(DASHBOARD!$J$2=0,0,AV257)))</f>
        <v/>
      </c>
      <c r="AW257" s="383">
        <f>(IF(DASHBOARD!$J$2=AW7,DASHBOARD!$V$68,IF(DASHBOARD!$J$2=0,0,AW257)))</f>
        <v/>
      </c>
      <c r="AX257" s="383">
        <f>(IF(DASHBOARD!$J$2=AX7,DASHBOARD!$V$68,IF(DASHBOARD!$J$2=0,0,AX257)))</f>
        <v/>
      </c>
      <c r="AY257" s="383">
        <f>(IF(DASHBOARD!$J$2=AY7,DASHBOARD!$V$68,IF(DASHBOARD!$J$2=0,0,AY257)))</f>
        <v/>
      </c>
      <c r="AZ257" s="383">
        <f>(IF(DASHBOARD!$J$2=AZ7,DASHBOARD!$V$68,IF(DASHBOARD!$J$2=0,0,AZ257)))</f>
        <v/>
      </c>
      <c r="BA257" s="383">
        <f>(IF(DASHBOARD!$J$2=BA7,DASHBOARD!$V$68,IF(DASHBOARD!$J$2=0,0,BA257)))</f>
        <v/>
      </c>
      <c r="BB257" s="384">
        <f>IF(SUM(F257:BA257)&lt;&gt;0,AVERAGEIF(F257:BA257,"&gt;0",F257:BA257),0)</f>
        <v/>
      </c>
      <c r="BC257" s="147" t="n"/>
      <c r="BD257" s="385">
        <f>MAXA(F257:BA257)</f>
        <v/>
      </c>
      <c r="BE257" s="1461">
        <f>IF(BD257&lt;&gt;0,VLOOKUP(BD257,$F$10:$BA$10,MATCH(BD257,F257:BA257,0)),"")</f>
        <v/>
      </c>
      <c r="BF257" s="385">
        <f t="array" ref="BF257">MIN(IF(F257:BA257&gt;0,F257:BA257))</f>
        <v/>
      </c>
      <c r="BG257" s="1461">
        <f>IF(BF257&lt;&gt;0,VLOOKUP(BF257,$F$10:$BA$10,MATCH($BF257,$F257:$BA257,0)),"")</f>
        <v/>
      </c>
      <c r="BI257" s="1368">
        <f>HLOOKUP($BI$9,$S$10:$AI$443,1+$BL257,TRUE)</f>
        <v/>
      </c>
      <c r="BJ257" s="1369">
        <f>HLOOKUP($BJ$9,$AJ$10:$AW$443,1+$BL257,TRUE)</f>
        <v/>
      </c>
      <c r="BK257" s="151" t="n"/>
      <c r="BL257" s="408">
        <f>BL256+1</f>
        <v/>
      </c>
      <c r="BM257" s="399" t="n"/>
    </row>
    <row r="258" ht="20.25" customHeight="1" s="18" thickBot="1" thickTop="1">
      <c r="B258" s="1370" t="n"/>
      <c r="C258" s="1353" t="n"/>
      <c r="D258" s="328" t="n"/>
      <c r="E258" s="402" t="n"/>
      <c r="F258" s="429" t="n"/>
      <c r="G258" s="429" t="n"/>
      <c r="H258" s="429" t="n"/>
      <c r="I258" s="429" t="n"/>
      <c r="J258" s="429" t="n"/>
      <c r="K258" s="429" t="n"/>
      <c r="L258" s="429" t="n"/>
      <c r="M258" s="429" t="n"/>
      <c r="N258" s="429" t="n"/>
      <c r="O258" s="429" t="n"/>
      <c r="P258" s="429" t="n"/>
      <c r="Q258" s="429" t="n"/>
      <c r="R258" s="429" t="n"/>
      <c r="S258" s="429" t="n"/>
      <c r="T258" s="429" t="n"/>
      <c r="U258" s="429" t="n"/>
      <c r="V258" s="429" t="n"/>
      <c r="W258" s="429" t="n"/>
      <c r="X258" s="429" t="n"/>
      <c r="Y258" s="429" t="n"/>
      <c r="Z258" s="429" t="n"/>
      <c r="AA258" s="429" t="n"/>
      <c r="AB258" s="429" t="n"/>
      <c r="AC258" s="429" t="n"/>
      <c r="AD258" s="429" t="n"/>
      <c r="AE258" s="429" t="n"/>
      <c r="AF258" s="429" t="n"/>
      <c r="AG258" s="429" t="n"/>
      <c r="AH258" s="429" t="n"/>
      <c r="AI258" s="429" t="n"/>
      <c r="AJ258" s="429" t="n"/>
      <c r="AK258" s="429" t="n"/>
      <c r="AL258" s="429" t="n"/>
      <c r="AM258" s="429" t="n"/>
      <c r="AN258" s="429" t="n"/>
      <c r="AO258" s="429" t="n"/>
      <c r="AP258" s="429" t="n"/>
      <c r="AQ258" s="429" t="n"/>
      <c r="AR258" s="429" t="n"/>
      <c r="AS258" s="429" t="n"/>
      <c r="AT258" s="429" t="n"/>
      <c r="AU258" s="429" t="n"/>
      <c r="AV258" s="429" t="n"/>
      <c r="AW258" s="429" t="n"/>
      <c r="AX258" s="429" t="n"/>
      <c r="AY258" s="429" t="n"/>
      <c r="AZ258" s="429" t="n"/>
      <c r="BA258" s="429" t="n"/>
      <c r="BB258" s="384">
        <f>IF(SUM(F258:BA258)&lt;&gt;0,AVERAGEIF(F258:BA258,"&gt;0",F258:BA258),0)</f>
        <v/>
      </c>
      <c r="BC258" s="147" t="n"/>
      <c r="BD258" s="385">
        <f>MAXA(F258:BA258)</f>
        <v/>
      </c>
      <c r="BE258" s="1461">
        <f>IF(BD258&lt;&gt;0,VLOOKUP(BD258,$F$10:$BA$10,MATCH(BD258,F258:BA258,0)),"")</f>
        <v/>
      </c>
      <c r="BF258" s="385">
        <f t="array" ref="BF258">MIN(IF(F258:BA258&gt;0,F258:BA258))</f>
        <v/>
      </c>
      <c r="BG258" s="1461">
        <f>IF(BF258&lt;&gt;0,VLOOKUP(BF258,$F$10:$BA$10,MATCH($BF258,$F258:$BA258,0)),"")</f>
        <v/>
      </c>
      <c r="BI258" s="1368">
        <f>HLOOKUP($BI$9,$S$10:$AI$443,1+$BL258,TRUE)</f>
        <v/>
      </c>
      <c r="BJ258" s="1369">
        <f>HLOOKUP($BJ$9,$AJ$10:$AW$443,1+$BL258,TRUE)</f>
        <v/>
      </c>
      <c r="BK258" s="151" t="n"/>
      <c r="BL258" s="408">
        <f>BL257+1</f>
        <v/>
      </c>
      <c r="BM258" s="399" t="n"/>
    </row>
    <row r="259" ht="20.25" customHeight="1" s="18" thickBot="1" thickTop="1">
      <c r="B259" s="1370" t="n"/>
      <c r="C259" s="1353" t="n"/>
      <c r="D259" s="328" t="n"/>
      <c r="E259" s="402" t="n"/>
      <c r="F259" s="429" t="n"/>
      <c r="G259" s="429" t="n"/>
      <c r="H259" s="429" t="n"/>
      <c r="I259" s="429" t="n"/>
      <c r="J259" s="429" t="n"/>
      <c r="K259" s="429" t="n"/>
      <c r="L259" s="429" t="n"/>
      <c r="M259" s="429" t="n"/>
      <c r="N259" s="429" t="n"/>
      <c r="O259" s="429" t="n"/>
      <c r="P259" s="429" t="n"/>
      <c r="Q259" s="429" t="n"/>
      <c r="R259" s="429" t="n"/>
      <c r="S259" s="429" t="n"/>
      <c r="T259" s="429" t="n"/>
      <c r="U259" s="429" t="n"/>
      <c r="V259" s="429" t="n"/>
      <c r="W259" s="429" t="n"/>
      <c r="X259" s="429" t="n"/>
      <c r="Y259" s="429" t="n"/>
      <c r="Z259" s="429" t="n"/>
      <c r="AA259" s="429" t="n"/>
      <c r="AB259" s="429" t="n"/>
      <c r="AC259" s="429" t="n"/>
      <c r="AD259" s="429" t="n"/>
      <c r="AE259" s="429" t="n"/>
      <c r="AF259" s="429" t="n"/>
      <c r="AG259" s="429" t="n"/>
      <c r="AH259" s="429" t="n"/>
      <c r="AI259" s="429" t="n"/>
      <c r="AJ259" s="429" t="n"/>
      <c r="AK259" s="429" t="n"/>
      <c r="AL259" s="429" t="n"/>
      <c r="AM259" s="429" t="n"/>
      <c r="AN259" s="429" t="n"/>
      <c r="AO259" s="429" t="n"/>
      <c r="AP259" s="429" t="n"/>
      <c r="AQ259" s="429" t="n"/>
      <c r="AR259" s="429" t="n"/>
      <c r="AS259" s="429" t="n"/>
      <c r="AT259" s="429" t="n"/>
      <c r="AU259" s="429" t="n"/>
      <c r="AV259" s="429" t="n"/>
      <c r="AW259" s="429" t="n"/>
      <c r="AX259" s="429" t="n"/>
      <c r="AY259" s="429" t="n"/>
      <c r="AZ259" s="429" t="n"/>
      <c r="BA259" s="429" t="n"/>
      <c r="BB259" s="384">
        <f>IF(SUM(F259:BA259)&lt;&gt;0,AVERAGEIF(F259:BA259,"&gt;0",F259:BA259),0)</f>
        <v/>
      </c>
      <c r="BC259" s="147" t="n"/>
      <c r="BD259" s="385">
        <f>MAXA(F259:BA259)</f>
        <v/>
      </c>
      <c r="BE259" s="1461">
        <f>IF(BD259&lt;&gt;0,VLOOKUP(BD259,$F$10:$BA$10,MATCH(BD259,F259:BA259,0)),"")</f>
        <v/>
      </c>
      <c r="BF259" s="385">
        <f t="array" ref="BF259">MIN(IF(F259:BA259&gt;0,F259:BA259))</f>
        <v/>
      </c>
      <c r="BG259" s="1461">
        <f>IF(BF259&lt;&gt;0,VLOOKUP(BF259,$F$10:$BA$10,MATCH($BF259,$F259:$BA259,0)),"")</f>
        <v/>
      </c>
      <c r="BI259" s="1368">
        <f>HLOOKUP($BI$9,$S$10:$AI$443,1+$BL259,TRUE)</f>
        <v/>
      </c>
      <c r="BJ259" s="1369">
        <f>HLOOKUP($BJ$9,$AJ$10:$AW$443,1+$BL259,TRUE)</f>
        <v/>
      </c>
      <c r="BK259" s="151" t="n"/>
      <c r="BL259" s="408">
        <f>BL258+1</f>
        <v/>
      </c>
      <c r="BM259" s="399" t="n"/>
    </row>
    <row r="260" ht="20.25" customHeight="1" s="18" thickBot="1" thickTop="1">
      <c r="B260" s="1370" t="n"/>
      <c r="C260" s="1353" t="n"/>
      <c r="D260" s="328" t="n"/>
      <c r="E260" s="402" t="n"/>
      <c r="F260" s="429" t="n"/>
      <c r="G260" s="429" t="n"/>
      <c r="H260" s="429" t="n"/>
      <c r="I260" s="429" t="n"/>
      <c r="J260" s="429" t="n"/>
      <c r="K260" s="429" t="n"/>
      <c r="L260" s="429" t="n"/>
      <c r="M260" s="429" t="n"/>
      <c r="N260" s="429" t="n"/>
      <c r="O260" s="429" t="n"/>
      <c r="P260" s="429" t="n"/>
      <c r="Q260" s="429" t="n"/>
      <c r="R260" s="429" t="n"/>
      <c r="S260" s="429" t="n"/>
      <c r="T260" s="429" t="n"/>
      <c r="U260" s="429" t="n"/>
      <c r="V260" s="429" t="n"/>
      <c r="W260" s="429" t="n"/>
      <c r="X260" s="429" t="n"/>
      <c r="Y260" s="429" t="n"/>
      <c r="Z260" s="429" t="n"/>
      <c r="AA260" s="429" t="n"/>
      <c r="AB260" s="429" t="n"/>
      <c r="AC260" s="429" t="n"/>
      <c r="AD260" s="429" t="n"/>
      <c r="AE260" s="429" t="n"/>
      <c r="AF260" s="429" t="n"/>
      <c r="AG260" s="429" t="n"/>
      <c r="AH260" s="429" t="n"/>
      <c r="AI260" s="429" t="n"/>
      <c r="AJ260" s="429" t="n"/>
      <c r="AK260" s="429" t="n"/>
      <c r="AL260" s="429" t="n"/>
      <c r="AM260" s="429" t="n"/>
      <c r="AN260" s="429" t="n"/>
      <c r="AO260" s="429" t="n"/>
      <c r="AP260" s="429" t="n"/>
      <c r="AQ260" s="429" t="n"/>
      <c r="AR260" s="429" t="n"/>
      <c r="AS260" s="429" t="n"/>
      <c r="AT260" s="429" t="n"/>
      <c r="AU260" s="429" t="n"/>
      <c r="AV260" s="429" t="n"/>
      <c r="AW260" s="429" t="n"/>
      <c r="AX260" s="429" t="n"/>
      <c r="AY260" s="429" t="n"/>
      <c r="AZ260" s="429" t="n"/>
      <c r="BA260" s="429" t="n"/>
      <c r="BB260" s="384">
        <f>IF(SUM(F260:BA260)&lt;&gt;0,AVERAGEIF(F260:BA260,"&gt;0",F260:BA260),0)</f>
        <v/>
      </c>
      <c r="BC260" s="147" t="n"/>
      <c r="BD260" s="385">
        <f>MAXA(F260:BA260)</f>
        <v/>
      </c>
      <c r="BE260" s="1461">
        <f>IF(BD260&lt;&gt;0,VLOOKUP(BD260,$F$10:$BA$10,MATCH(BD260,F260:BA260,0)),"")</f>
        <v/>
      </c>
      <c r="BF260" s="385">
        <f t="array" ref="BF260">MIN(IF(F260:BA260&gt;0,F260:BA260))</f>
        <v/>
      </c>
      <c r="BG260" s="1461">
        <f>IF(BF260&lt;&gt;0,VLOOKUP(BF260,$F$10:$BA$10,MATCH($BF260,$F260:$BA260,0)),"")</f>
        <v/>
      </c>
      <c r="BI260" s="1368">
        <f>HLOOKUP($BI$9,$S$10:$AI$443,1+$BL260,TRUE)</f>
        <v/>
      </c>
      <c r="BJ260" s="1369">
        <f>HLOOKUP($BJ$9,$AJ$10:$AW$443,1+$BL260,TRUE)</f>
        <v/>
      </c>
      <c r="BK260" s="151" t="n"/>
      <c r="BL260" s="408">
        <f>BL259+1</f>
        <v/>
      </c>
      <c r="BM260" s="399" t="n"/>
    </row>
    <row r="261" ht="20.25" customHeight="1" s="18" thickBot="1" thickTop="1">
      <c r="B261" s="1370" t="n"/>
      <c r="C261" s="1353" t="n"/>
      <c r="D261" s="1469" t="inlineStr">
        <is>
          <t>UNAAHA 150</t>
        </is>
      </c>
      <c r="E261" s="402" t="inlineStr">
        <is>
          <t>Kendari  # 1, 150</t>
        </is>
      </c>
      <c r="F261" s="383">
        <f>(IF(DASHBOARD!$J$2=F7,DASHBOARD!$V$40,IF(DASHBOARD!$J$2=0,0,F261)))</f>
        <v/>
      </c>
      <c r="G261" s="383">
        <f>(IF(DASHBOARD!$J$2=G7,DASHBOARD!$V$40,IF(DASHBOARD!$J$2=0,0,G261)))</f>
        <v/>
      </c>
      <c r="H261" s="383">
        <f>(IF(DASHBOARD!$J$2=H7,DASHBOARD!$V$40,IF(DASHBOARD!$J$2=0,0,H261)))</f>
        <v/>
      </c>
      <c r="I261" s="383">
        <f>(IF(DASHBOARD!$J$2=I7,DASHBOARD!$V$40,IF(DASHBOARD!$J$2=0,0,I261)))</f>
        <v/>
      </c>
      <c r="J261" s="383">
        <f>(IF(DASHBOARD!$J$2=J7,DASHBOARD!$V$40,IF(DASHBOARD!$J$2=0,0,J261)))</f>
        <v/>
      </c>
      <c r="K261" s="383">
        <f>(IF(DASHBOARD!$J$2=K7,DASHBOARD!$V$40,IF(DASHBOARD!$J$2=0,0,K261)))</f>
        <v/>
      </c>
      <c r="L261" s="383">
        <f>(IF(DASHBOARD!$J$2=L7,DASHBOARD!$V$40,IF(DASHBOARD!$J$2=0,0,L261)))</f>
        <v/>
      </c>
      <c r="M261" s="383">
        <f>(IF(DASHBOARD!$J$2=M7,DASHBOARD!$V$40,IF(DASHBOARD!$J$2=0,0,M261)))</f>
        <v/>
      </c>
      <c r="N261" s="383">
        <f>(IF(DASHBOARD!$J$2=N7,DASHBOARD!$V$40,IF(DASHBOARD!$J$2=0,0,N261)))</f>
        <v/>
      </c>
      <c r="O261" s="383">
        <f>(IF(DASHBOARD!$J$2=O7,DASHBOARD!$V$40,IF(DASHBOARD!$J$2=0,0,O261)))</f>
        <v/>
      </c>
      <c r="P261" s="383">
        <f>(IF(DASHBOARD!$J$2=P7,DASHBOARD!$V$40,IF(DASHBOARD!$J$2=0,0,P261)))</f>
        <v/>
      </c>
      <c r="Q261" s="383">
        <f>(IF(DASHBOARD!$J$2=Q7,DASHBOARD!$V$40,IF(DASHBOARD!$J$2=0,0,Q261)))</f>
        <v/>
      </c>
      <c r="R261" s="383">
        <f>(IF(DASHBOARD!$J$2=R7,DASHBOARD!$V$40,IF(DASHBOARD!$J$2=0,0,R261)))</f>
        <v/>
      </c>
      <c r="S261" s="383">
        <f>(IF(DASHBOARD!$J$2=S7,DASHBOARD!$V$40,IF(DASHBOARD!$J$2=0,0,S261)))</f>
        <v/>
      </c>
      <c r="T261" s="383">
        <f>(IF(DASHBOARD!$J$2=T7,DASHBOARD!$V$40,IF(DASHBOARD!$J$2=0,0,T261)))</f>
        <v/>
      </c>
      <c r="U261" s="383">
        <f>(IF(DASHBOARD!$J$2=U7,DASHBOARD!$V$40,IF(DASHBOARD!$J$2=0,0,U261)))</f>
        <v/>
      </c>
      <c r="V261" s="383">
        <f>(IF(DASHBOARD!$J$2=V7,DASHBOARD!$V$40,IF(DASHBOARD!$J$2=0,0,V261)))</f>
        <v/>
      </c>
      <c r="W261" s="383">
        <f>(IF(DASHBOARD!$J$2=W7,DASHBOARD!$V$40,IF(DASHBOARD!$J$2=0,0,W261)))</f>
        <v/>
      </c>
      <c r="X261" s="383">
        <f>(IF(DASHBOARD!$J$2=X7,DASHBOARD!$V$40,IF(DASHBOARD!$J$2=0,0,X261)))</f>
        <v/>
      </c>
      <c r="Y261" s="383">
        <f>(IF(DASHBOARD!$J$2=Y7,DASHBOARD!$V$40,IF(DASHBOARD!$J$2=0,0,Y261)))</f>
        <v/>
      </c>
      <c r="Z261" s="383">
        <f>(IF(DASHBOARD!$J$2=Z7,DASHBOARD!$V$40,IF(DASHBOARD!$J$2=0,0,Z261)))</f>
        <v/>
      </c>
      <c r="AA261" s="383">
        <f>(IF(DASHBOARD!$J$2=AA7,DASHBOARD!$V$40,IF(DASHBOARD!$J$2=0,0,AA261)))</f>
        <v/>
      </c>
      <c r="AB261" s="383">
        <f>(IF(DASHBOARD!$J$2=AB7,DASHBOARD!$V$40,IF(DASHBOARD!$J$2=0,0,AB261)))</f>
        <v/>
      </c>
      <c r="AC261" s="383">
        <f>(IF(DASHBOARD!$J$2=AC7,DASHBOARD!$V$40,IF(DASHBOARD!$J$2=0,0,AC261)))</f>
        <v/>
      </c>
      <c r="AD261" s="383">
        <f>(IF(DASHBOARD!$J$2=AD7,DASHBOARD!$V$40,IF(DASHBOARD!$J$2=0,0,AD261)))</f>
        <v/>
      </c>
      <c r="AE261" s="383">
        <f>(IF(DASHBOARD!$J$2=AE7,DASHBOARD!$V$40,IF(DASHBOARD!$J$2=0,0,AE261)))</f>
        <v/>
      </c>
      <c r="AF261" s="383">
        <f>(IF(DASHBOARD!$J$2=AF7,DASHBOARD!$V$40,IF(DASHBOARD!$J$2=0,0,AF261)))</f>
        <v/>
      </c>
      <c r="AG261" s="383">
        <f>(IF(DASHBOARD!$J$2=AG7,DASHBOARD!$V$40,IF(DASHBOARD!$J$2=0,0,AG261)))</f>
        <v/>
      </c>
      <c r="AH261" s="383">
        <f>(IF(DASHBOARD!$J$2=AH7,DASHBOARD!$V$40,IF(DASHBOARD!$J$2=0,0,AH261)))</f>
        <v/>
      </c>
      <c r="AI261" s="383">
        <f>(IF(DASHBOARD!$J$2=AI7,DASHBOARD!$V$40,IF(DASHBOARD!$J$2=0,0,AI261)))</f>
        <v/>
      </c>
      <c r="AJ261" s="383">
        <f>(IF(DASHBOARD!$J$2=AJ7,DASHBOARD!$V$40,IF(DASHBOARD!$J$2=0,0,AJ261)))</f>
        <v/>
      </c>
      <c r="AK261" s="383">
        <f>(IF(DASHBOARD!$J$2=AK7,DASHBOARD!$V$40,IF(DASHBOARD!$J$2=0,0,AK261)))</f>
        <v/>
      </c>
      <c r="AL261" s="383">
        <f>(IF(DASHBOARD!$J$2=AL7,DASHBOARD!$V$40,IF(DASHBOARD!$J$2=0,0,AL261)))</f>
        <v/>
      </c>
      <c r="AM261" s="383">
        <f>(IF(DASHBOARD!$J$2=AM7,DASHBOARD!$V$40,IF(DASHBOARD!$J$2=0,0,AM261)))</f>
        <v/>
      </c>
      <c r="AN261" s="383">
        <f>(IF(DASHBOARD!$J$2=AN7,DASHBOARD!$V$40,IF(DASHBOARD!$J$2=0,0,AN261)))</f>
        <v/>
      </c>
      <c r="AO261" s="383">
        <f>(IF(DASHBOARD!$J$2=AO7,DASHBOARD!$V$40,IF(DASHBOARD!$J$2=0,0,AO261)))</f>
        <v/>
      </c>
      <c r="AP261" s="383">
        <f>(IF(DASHBOARD!$J$2=AP7,DASHBOARD!$V$40,IF(DASHBOARD!$J$2=0,0,AP261)))</f>
        <v/>
      </c>
      <c r="AQ261" s="383">
        <f>(IF(DASHBOARD!$J$2=AQ7,DASHBOARD!$V$40,IF(DASHBOARD!$J$2=0,0,AQ261)))</f>
        <v/>
      </c>
      <c r="AR261" s="383">
        <f>(IF(DASHBOARD!$J$2=AR7,DASHBOARD!$V$40,IF(DASHBOARD!$J$2=0,0,AR261)))</f>
        <v/>
      </c>
      <c r="AS261" s="383">
        <f>(IF(DASHBOARD!$J$2=AS7,DASHBOARD!$V$40,IF(DASHBOARD!$J$2=0,0,AS261)))</f>
        <v/>
      </c>
      <c r="AT261" s="383">
        <f>(IF(DASHBOARD!$J$2=AT7,DASHBOARD!$V$40,IF(DASHBOARD!$J$2=0,0,AT261)))</f>
        <v/>
      </c>
      <c r="AU261" s="383">
        <f>(IF(DASHBOARD!$J$2=AU7,DASHBOARD!$V$40,IF(DASHBOARD!$J$2=0,0,AU261)))</f>
        <v/>
      </c>
      <c r="AV261" s="383">
        <f>(IF(DASHBOARD!$J$2=AV7,DASHBOARD!$V$40,IF(DASHBOARD!$J$2=0,0,AV261)))</f>
        <v/>
      </c>
      <c r="AW261" s="383">
        <f>(IF(DASHBOARD!$J$2=AW7,DASHBOARD!$V$40,IF(DASHBOARD!$J$2=0,0,AW261)))</f>
        <v/>
      </c>
      <c r="AX261" s="383">
        <f>(IF(DASHBOARD!$J$2=AX7,DASHBOARD!$V$40,IF(DASHBOARD!$J$2=0,0,AX261)))</f>
        <v/>
      </c>
      <c r="AY261" s="383">
        <f>(IF(DASHBOARD!$J$2=AY7,DASHBOARD!$V$40,IF(DASHBOARD!$J$2=0,0,AY261)))</f>
        <v/>
      </c>
      <c r="AZ261" s="383">
        <f>(IF(DASHBOARD!$J$2=AZ7,DASHBOARD!$V$40,IF(DASHBOARD!$J$2=0,0,AZ261)))</f>
        <v/>
      </c>
      <c r="BA261" s="383">
        <f>(IF(DASHBOARD!$J$2=BA7,DASHBOARD!$V$40,IF(DASHBOARD!$J$2=0,0,BA261)))</f>
        <v/>
      </c>
      <c r="BB261" s="384">
        <f>IF(SUM(F261:BA261)&lt;&gt;0,AVERAGEIF(F261:BA261,"&gt;0",F261:BA261),0)</f>
        <v/>
      </c>
      <c r="BC261" s="147" t="n"/>
      <c r="BD261" s="385">
        <f>MAXA(F261:BA261)</f>
        <v/>
      </c>
      <c r="BE261" s="1461">
        <f>IF(BD261&lt;&gt;0,VLOOKUP(BD261,$F$10:$BA$10,MATCH(BD261,F261:BA261,0)),"")</f>
        <v/>
      </c>
      <c r="BF261" s="385">
        <f t="array" ref="BF261">MIN(IF(F261:BA261&gt;0,F261:BA261))</f>
        <v/>
      </c>
      <c r="BG261" s="1461">
        <f>IF(BF261&lt;&gt;0,VLOOKUP(BF261,$F$10:$BA$10,MATCH($BF261,$F261:$BA261,0)),"")</f>
        <v/>
      </c>
      <c r="BI261" s="1368">
        <f>HLOOKUP($BI$9,$S$10:$AI$443,1+$BL261,TRUE)</f>
        <v/>
      </c>
      <c r="BJ261" s="1369">
        <f>HLOOKUP($BJ$9,$AJ$10:$AW$443,1+$BL261,TRUE)</f>
        <v/>
      </c>
      <c r="BK261" s="151" t="n"/>
      <c r="BL261" s="408">
        <f>BL260+1</f>
        <v/>
      </c>
      <c r="BM261" s="399" t="n"/>
    </row>
    <row r="262" ht="20.25" customHeight="1" s="18" thickBot="1" thickTop="1">
      <c r="B262" s="1370" t="n"/>
      <c r="C262" s="1353" t="n"/>
      <c r="D262" s="1462" t="n"/>
      <c r="E262" s="402" t="inlineStr">
        <is>
          <t>Kendari  # 2, 150</t>
        </is>
      </c>
      <c r="F262" s="383">
        <f>(IF(DASHBOARD!$J$2=F7,DASHBOARD!$V$41,IF(DASHBOARD!$J$2=0,0,F262)))</f>
        <v/>
      </c>
      <c r="G262" s="383">
        <f>(IF(DASHBOARD!$J$2=G7,DASHBOARD!$V$41,IF(DASHBOARD!$J$2=0,0,G262)))</f>
        <v/>
      </c>
      <c r="H262" s="383">
        <f>(IF(DASHBOARD!$J$2=H7,DASHBOARD!$V$41,IF(DASHBOARD!$J$2=0,0,H262)))</f>
        <v/>
      </c>
      <c r="I262" s="383">
        <f>(IF(DASHBOARD!$J$2=I7,DASHBOARD!$V$41,IF(DASHBOARD!$J$2=0,0,I262)))</f>
        <v/>
      </c>
      <c r="J262" s="383">
        <f>(IF(DASHBOARD!$J$2=J7,DASHBOARD!$V$41,IF(DASHBOARD!$J$2=0,0,J262)))</f>
        <v/>
      </c>
      <c r="K262" s="383">
        <f>(IF(DASHBOARD!$J$2=K7,DASHBOARD!$V$41,IF(DASHBOARD!$J$2=0,0,K262)))</f>
        <v/>
      </c>
      <c r="L262" s="383">
        <f>(IF(DASHBOARD!$J$2=L7,DASHBOARD!$V$41,IF(DASHBOARD!$J$2=0,0,L262)))</f>
        <v/>
      </c>
      <c r="M262" s="383">
        <f>(IF(DASHBOARD!$J$2=M7,DASHBOARD!$V$41,IF(DASHBOARD!$J$2=0,0,M262)))</f>
        <v/>
      </c>
      <c r="N262" s="383">
        <f>(IF(DASHBOARD!$J$2=N7,DASHBOARD!$V$41,IF(DASHBOARD!$J$2=0,0,N262)))</f>
        <v/>
      </c>
      <c r="O262" s="383">
        <f>(IF(DASHBOARD!$J$2=O7,DASHBOARD!$V$41,IF(DASHBOARD!$J$2=0,0,O262)))</f>
        <v/>
      </c>
      <c r="P262" s="383">
        <f>(IF(DASHBOARD!$J$2=P7,DASHBOARD!$V$41,IF(DASHBOARD!$J$2=0,0,P262)))</f>
        <v/>
      </c>
      <c r="Q262" s="383">
        <f>(IF(DASHBOARD!$J$2=Q7,DASHBOARD!$V$41,IF(DASHBOARD!$J$2=0,0,Q262)))</f>
        <v/>
      </c>
      <c r="R262" s="383">
        <f>(IF(DASHBOARD!$J$2=R7,DASHBOARD!$V$41,IF(DASHBOARD!$J$2=0,0,R262)))</f>
        <v/>
      </c>
      <c r="S262" s="383">
        <f>(IF(DASHBOARD!$J$2=S7,DASHBOARD!$V$41,IF(DASHBOARD!$J$2=0,0,S262)))</f>
        <v/>
      </c>
      <c r="T262" s="383">
        <f>(IF(DASHBOARD!$J$2=T7,DASHBOARD!$V$41,IF(DASHBOARD!$J$2=0,0,T262)))</f>
        <v/>
      </c>
      <c r="U262" s="383">
        <f>(IF(DASHBOARD!$J$2=U7,DASHBOARD!$V$41,IF(DASHBOARD!$J$2=0,0,U262)))</f>
        <v/>
      </c>
      <c r="V262" s="383">
        <f>(IF(DASHBOARD!$J$2=V7,DASHBOARD!$V$41,IF(DASHBOARD!$J$2=0,0,V262)))</f>
        <v/>
      </c>
      <c r="W262" s="383">
        <f>(IF(DASHBOARD!$J$2=W7,DASHBOARD!$V$41,IF(DASHBOARD!$J$2=0,0,W262)))</f>
        <v/>
      </c>
      <c r="X262" s="383">
        <f>(IF(DASHBOARD!$J$2=X7,DASHBOARD!$V$41,IF(DASHBOARD!$J$2=0,0,X262)))</f>
        <v/>
      </c>
      <c r="Y262" s="383">
        <f>(IF(DASHBOARD!$J$2=Y7,DASHBOARD!$V$41,IF(DASHBOARD!$J$2=0,0,Y262)))</f>
        <v/>
      </c>
      <c r="Z262" s="383">
        <f>(IF(DASHBOARD!$J$2=Z7,DASHBOARD!$V$41,IF(DASHBOARD!$J$2=0,0,Z262)))</f>
        <v/>
      </c>
      <c r="AA262" s="383">
        <f>(IF(DASHBOARD!$J$2=AA7,DASHBOARD!$V$41,IF(DASHBOARD!$J$2=0,0,AA262)))</f>
        <v/>
      </c>
      <c r="AB262" s="383">
        <f>(IF(DASHBOARD!$J$2=AB7,DASHBOARD!$V$41,IF(DASHBOARD!$J$2=0,0,AB262)))</f>
        <v/>
      </c>
      <c r="AC262" s="383">
        <f>(IF(DASHBOARD!$J$2=AC7,DASHBOARD!$V$41,IF(DASHBOARD!$J$2=0,0,AC262)))</f>
        <v/>
      </c>
      <c r="AD262" s="383">
        <f>(IF(DASHBOARD!$J$2=AD7,DASHBOARD!$V$41,IF(DASHBOARD!$J$2=0,0,AD262)))</f>
        <v/>
      </c>
      <c r="AE262" s="383">
        <f>(IF(DASHBOARD!$J$2=AE7,DASHBOARD!$V$41,IF(DASHBOARD!$J$2=0,0,AE262)))</f>
        <v/>
      </c>
      <c r="AF262" s="383">
        <f>(IF(DASHBOARD!$J$2=AF7,DASHBOARD!$V$41,IF(DASHBOARD!$J$2=0,0,AF262)))</f>
        <v/>
      </c>
      <c r="AG262" s="383">
        <f>(IF(DASHBOARD!$J$2=AG7,DASHBOARD!$V$41,IF(DASHBOARD!$J$2=0,0,AG262)))</f>
        <v/>
      </c>
      <c r="AH262" s="383">
        <f>(IF(DASHBOARD!$J$2=AH7,DASHBOARD!$V$41,IF(DASHBOARD!$J$2=0,0,AH262)))</f>
        <v/>
      </c>
      <c r="AI262" s="383">
        <f>(IF(DASHBOARD!$J$2=AI7,DASHBOARD!$V$41,IF(DASHBOARD!$J$2=0,0,AI262)))</f>
        <v/>
      </c>
      <c r="AJ262" s="383">
        <f>(IF(DASHBOARD!$J$2=AJ7,DASHBOARD!$V$41,IF(DASHBOARD!$J$2=0,0,AJ262)))</f>
        <v/>
      </c>
      <c r="AK262" s="383">
        <f>(IF(DASHBOARD!$J$2=AK7,DASHBOARD!$V$41,IF(DASHBOARD!$J$2=0,0,AK262)))</f>
        <v/>
      </c>
      <c r="AL262" s="383">
        <f>(IF(DASHBOARD!$J$2=AL7,DASHBOARD!$V$41,IF(DASHBOARD!$J$2=0,0,AL262)))</f>
        <v/>
      </c>
      <c r="AM262" s="383">
        <f>(IF(DASHBOARD!$J$2=AM7,DASHBOARD!$V$41,IF(DASHBOARD!$J$2=0,0,AM262)))</f>
        <v/>
      </c>
      <c r="AN262" s="383">
        <f>(IF(DASHBOARD!$J$2=AN7,DASHBOARD!$V$41,IF(DASHBOARD!$J$2=0,0,AN262)))</f>
        <v/>
      </c>
      <c r="AO262" s="383">
        <f>(IF(DASHBOARD!$J$2=AO7,DASHBOARD!$V$41,IF(DASHBOARD!$J$2=0,0,AO262)))</f>
        <v/>
      </c>
      <c r="AP262" s="383">
        <f>(IF(DASHBOARD!$J$2=AP7,DASHBOARD!$V$41,IF(DASHBOARD!$J$2=0,0,AP262)))</f>
        <v/>
      </c>
      <c r="AQ262" s="383">
        <f>(IF(DASHBOARD!$J$2=AQ7,DASHBOARD!$V$41,IF(DASHBOARD!$J$2=0,0,AQ262)))</f>
        <v/>
      </c>
      <c r="AR262" s="383">
        <f>(IF(DASHBOARD!$J$2=AR7,DASHBOARD!$V$41,IF(DASHBOARD!$J$2=0,0,AR262)))</f>
        <v/>
      </c>
      <c r="AS262" s="383">
        <f>(IF(DASHBOARD!$J$2=AS7,DASHBOARD!$V$41,IF(DASHBOARD!$J$2=0,0,AS262)))</f>
        <v/>
      </c>
      <c r="AT262" s="383">
        <f>(IF(DASHBOARD!$J$2=AT7,DASHBOARD!$V$41,IF(DASHBOARD!$J$2=0,0,AT262)))</f>
        <v/>
      </c>
      <c r="AU262" s="383">
        <f>(IF(DASHBOARD!$J$2=AU7,DASHBOARD!$V$41,IF(DASHBOARD!$J$2=0,0,AU262)))</f>
        <v/>
      </c>
      <c r="AV262" s="383">
        <f>(IF(DASHBOARD!$J$2=AV7,DASHBOARD!$V$41,IF(DASHBOARD!$J$2=0,0,AV262)))</f>
        <v/>
      </c>
      <c r="AW262" s="383">
        <f>(IF(DASHBOARD!$J$2=AW7,DASHBOARD!$V$41,IF(DASHBOARD!$J$2=0,0,AW262)))</f>
        <v/>
      </c>
      <c r="AX262" s="383">
        <f>(IF(DASHBOARD!$J$2=AX7,DASHBOARD!$V$41,IF(DASHBOARD!$J$2=0,0,AX262)))</f>
        <v/>
      </c>
      <c r="AY262" s="383">
        <f>(IF(DASHBOARD!$J$2=AY7,DASHBOARD!$V$41,IF(DASHBOARD!$J$2=0,0,AY262)))</f>
        <v/>
      </c>
      <c r="AZ262" s="383">
        <f>(IF(DASHBOARD!$J$2=AZ7,DASHBOARD!$V$41,IF(DASHBOARD!$J$2=0,0,AZ262)))</f>
        <v/>
      </c>
      <c r="BA262" s="383">
        <f>(IF(DASHBOARD!$J$2=BA7,DASHBOARD!$V$41,IF(DASHBOARD!$J$2=0,0,BA262)))</f>
        <v/>
      </c>
      <c r="BB262" s="384">
        <f>IF(SUM(F262:BA262)&lt;&gt;0,AVERAGEIF(F262:BA262,"&gt;0",F262:BA262),0)</f>
        <v/>
      </c>
      <c r="BC262" s="147" t="n"/>
      <c r="BD262" s="385">
        <f>MAXA(F262:BA262)</f>
        <v/>
      </c>
      <c r="BE262" s="1461">
        <f>IF(BD262&lt;&gt;0,VLOOKUP(BD262,$F$10:$BA$10,MATCH(BD262,F262:BA262,0)),"")</f>
        <v/>
      </c>
      <c r="BF262" s="385">
        <f t="array" ref="BF262">MIN(IF(F262:BA262&gt;0,F262:BA262))</f>
        <v/>
      </c>
      <c r="BG262" s="1461">
        <f>IF(BF262&lt;&gt;0,VLOOKUP(BF262,$F$10:$BA$10,MATCH($BF262,$F262:$BA262,0)),"")</f>
        <v/>
      </c>
      <c r="BI262" s="1368">
        <f>HLOOKUP($BI$9,$S$10:$AI$443,1+$BL262,TRUE)</f>
        <v/>
      </c>
      <c r="BJ262" s="1369">
        <f>HLOOKUP($BJ$9,$AJ$10:$AW$443,1+$BL262,TRUE)</f>
        <v/>
      </c>
      <c r="BK262" s="151" t="n"/>
      <c r="BL262" s="408">
        <f>BL261+1</f>
        <v/>
      </c>
      <c r="BM262" s="399" t="n"/>
    </row>
    <row r="263" ht="20.25" customHeight="1" s="18" thickBot="1" thickTop="1">
      <c r="B263" s="1370" t="n"/>
      <c r="C263" s="1353" t="n"/>
      <c r="D263" s="1462" t="n"/>
      <c r="E263" s="402" t="inlineStr">
        <is>
          <t>Kolaka # 1, 150</t>
        </is>
      </c>
      <c r="F263" s="383">
        <f>(IF(DASHBOARD!$J$2=F7,DASHBOARD!$V$42,IF(DASHBOARD!$J$2=0,0,F263)))</f>
        <v/>
      </c>
      <c r="G263" s="383">
        <f>(IF(DASHBOARD!$J$2=G7,DASHBOARD!$V$42,IF(DASHBOARD!$J$2=0,0,G263)))</f>
        <v/>
      </c>
      <c r="H263" s="383">
        <f>(IF(DASHBOARD!$J$2=H7,DASHBOARD!$V$42,IF(DASHBOARD!$J$2=0,0,H263)))</f>
        <v/>
      </c>
      <c r="I263" s="383">
        <f>(IF(DASHBOARD!$J$2=I7,DASHBOARD!$V$42,IF(DASHBOARD!$J$2=0,0,I263)))</f>
        <v/>
      </c>
      <c r="J263" s="383">
        <f>(IF(DASHBOARD!$J$2=J7,DASHBOARD!$V$42,IF(DASHBOARD!$J$2=0,0,J263)))</f>
        <v/>
      </c>
      <c r="K263" s="383">
        <f>(IF(DASHBOARD!$J$2=K7,DASHBOARD!$V$42,IF(DASHBOARD!$J$2=0,0,K263)))</f>
        <v/>
      </c>
      <c r="L263" s="383">
        <f>(IF(DASHBOARD!$J$2=L7,DASHBOARD!$V$42,IF(DASHBOARD!$J$2=0,0,L263)))</f>
        <v/>
      </c>
      <c r="M263" s="383">
        <f>(IF(DASHBOARD!$J$2=M7,DASHBOARD!$V$42,IF(DASHBOARD!$J$2=0,0,M263)))</f>
        <v/>
      </c>
      <c r="N263" s="383">
        <f>(IF(DASHBOARD!$J$2=N7,DASHBOARD!$V$42,IF(DASHBOARD!$J$2=0,0,N263)))</f>
        <v/>
      </c>
      <c r="O263" s="383">
        <f>(IF(DASHBOARD!$J$2=O7,DASHBOARD!$V$42,IF(DASHBOARD!$J$2=0,0,O263)))</f>
        <v/>
      </c>
      <c r="P263" s="383">
        <f>(IF(DASHBOARD!$J$2=P7,DASHBOARD!$V$42,IF(DASHBOARD!$J$2=0,0,P263)))</f>
        <v/>
      </c>
      <c r="Q263" s="383">
        <f>(IF(DASHBOARD!$J$2=Q7,DASHBOARD!$V$42,IF(DASHBOARD!$J$2=0,0,Q263)))</f>
        <v/>
      </c>
      <c r="R263" s="383">
        <f>(IF(DASHBOARD!$J$2=R7,DASHBOARD!$V$42,IF(DASHBOARD!$J$2=0,0,R263)))</f>
        <v/>
      </c>
      <c r="S263" s="383">
        <f>(IF(DASHBOARD!$J$2=S7,DASHBOARD!$V$42,IF(DASHBOARD!$J$2=0,0,S263)))</f>
        <v/>
      </c>
      <c r="T263" s="383">
        <f>(IF(DASHBOARD!$J$2=T7,DASHBOARD!$V$42,IF(DASHBOARD!$J$2=0,0,T263)))</f>
        <v/>
      </c>
      <c r="U263" s="383">
        <f>(IF(DASHBOARD!$J$2=U7,DASHBOARD!$V$42,IF(DASHBOARD!$J$2=0,0,U263)))</f>
        <v/>
      </c>
      <c r="V263" s="383">
        <f>(IF(DASHBOARD!$J$2=V7,DASHBOARD!$V$42,IF(DASHBOARD!$J$2=0,0,V263)))</f>
        <v/>
      </c>
      <c r="W263" s="383">
        <f>(IF(DASHBOARD!$J$2=W7,DASHBOARD!$V$42,IF(DASHBOARD!$J$2=0,0,W263)))</f>
        <v/>
      </c>
      <c r="X263" s="383">
        <f>(IF(DASHBOARD!$J$2=X7,DASHBOARD!$V$42,IF(DASHBOARD!$J$2=0,0,X263)))</f>
        <v/>
      </c>
      <c r="Y263" s="383">
        <f>(IF(DASHBOARD!$J$2=Y7,DASHBOARD!$V$42,IF(DASHBOARD!$J$2=0,0,Y263)))</f>
        <v/>
      </c>
      <c r="Z263" s="383">
        <f>(IF(DASHBOARD!$J$2=Z7,DASHBOARD!$V$42,IF(DASHBOARD!$J$2=0,0,Z263)))</f>
        <v/>
      </c>
      <c r="AA263" s="383">
        <f>(IF(DASHBOARD!$J$2=AA7,DASHBOARD!$V$42,IF(DASHBOARD!$J$2=0,0,AA263)))</f>
        <v/>
      </c>
      <c r="AB263" s="383">
        <f>(IF(DASHBOARD!$J$2=AB7,DASHBOARD!$V$42,IF(DASHBOARD!$J$2=0,0,AB263)))</f>
        <v/>
      </c>
      <c r="AC263" s="383">
        <f>(IF(DASHBOARD!$J$2=AC7,DASHBOARD!$V$42,IF(DASHBOARD!$J$2=0,0,AC263)))</f>
        <v/>
      </c>
      <c r="AD263" s="383">
        <f>(IF(DASHBOARD!$J$2=AD7,DASHBOARD!$V$42,IF(DASHBOARD!$J$2=0,0,AD263)))</f>
        <v/>
      </c>
      <c r="AE263" s="383">
        <f>(IF(DASHBOARD!$J$2=AE7,DASHBOARD!$V$42,IF(DASHBOARD!$J$2=0,0,AE263)))</f>
        <v/>
      </c>
      <c r="AF263" s="383">
        <f>(IF(DASHBOARD!$J$2=AF7,DASHBOARD!$V$42,IF(DASHBOARD!$J$2=0,0,AF263)))</f>
        <v/>
      </c>
      <c r="AG263" s="383">
        <f>(IF(DASHBOARD!$J$2=AG7,DASHBOARD!$V$42,IF(DASHBOARD!$J$2=0,0,AG263)))</f>
        <v/>
      </c>
      <c r="AH263" s="383">
        <f>(IF(DASHBOARD!$J$2=AH7,DASHBOARD!$V$42,IF(DASHBOARD!$J$2=0,0,AH263)))</f>
        <v/>
      </c>
      <c r="AI263" s="383">
        <f>(IF(DASHBOARD!$J$2=AI7,DASHBOARD!$V$42,IF(DASHBOARD!$J$2=0,0,AI263)))</f>
        <v/>
      </c>
      <c r="AJ263" s="383">
        <f>(IF(DASHBOARD!$J$2=AJ7,DASHBOARD!$V$42,IF(DASHBOARD!$J$2=0,0,AJ263)))</f>
        <v/>
      </c>
      <c r="AK263" s="383">
        <f>(IF(DASHBOARD!$J$2=AK7,DASHBOARD!$V$42,IF(DASHBOARD!$J$2=0,0,AK263)))</f>
        <v/>
      </c>
      <c r="AL263" s="383">
        <f>(IF(DASHBOARD!$J$2=AL7,DASHBOARD!$V$42,IF(DASHBOARD!$J$2=0,0,AL263)))</f>
        <v/>
      </c>
      <c r="AM263" s="383">
        <f>(IF(DASHBOARD!$J$2=AM7,DASHBOARD!$V$42,IF(DASHBOARD!$J$2=0,0,AM263)))</f>
        <v/>
      </c>
      <c r="AN263" s="383">
        <f>(IF(DASHBOARD!$J$2=AN7,DASHBOARD!$V$42,IF(DASHBOARD!$J$2=0,0,AN263)))</f>
        <v/>
      </c>
      <c r="AO263" s="383">
        <f>(IF(DASHBOARD!$J$2=AO7,DASHBOARD!$V$42,IF(DASHBOARD!$J$2=0,0,AO263)))</f>
        <v/>
      </c>
      <c r="AP263" s="383">
        <f>(IF(DASHBOARD!$J$2=AP7,DASHBOARD!$V$42,IF(DASHBOARD!$J$2=0,0,AP263)))</f>
        <v/>
      </c>
      <c r="AQ263" s="383">
        <f>(IF(DASHBOARD!$J$2=AQ7,DASHBOARD!$V$42,IF(DASHBOARD!$J$2=0,0,AQ263)))</f>
        <v/>
      </c>
      <c r="AR263" s="383">
        <f>(IF(DASHBOARD!$J$2=AR7,DASHBOARD!$V$42,IF(DASHBOARD!$J$2=0,0,AR263)))</f>
        <v/>
      </c>
      <c r="AS263" s="383">
        <f>(IF(DASHBOARD!$J$2=AS7,DASHBOARD!$V$42,IF(DASHBOARD!$J$2=0,0,AS263)))</f>
        <v/>
      </c>
      <c r="AT263" s="383">
        <f>(IF(DASHBOARD!$J$2=AT7,DASHBOARD!$V$42,IF(DASHBOARD!$J$2=0,0,AT263)))</f>
        <v/>
      </c>
      <c r="AU263" s="383">
        <f>(IF(DASHBOARD!$J$2=AU7,DASHBOARD!$V$42,IF(DASHBOARD!$J$2=0,0,AU263)))</f>
        <v/>
      </c>
      <c r="AV263" s="383">
        <f>(IF(DASHBOARD!$J$2=AV7,DASHBOARD!$V$42,IF(DASHBOARD!$J$2=0,0,AV263)))</f>
        <v/>
      </c>
      <c r="AW263" s="383">
        <f>(IF(DASHBOARD!$J$2=AW7,DASHBOARD!$V$42,IF(DASHBOARD!$J$2=0,0,AW263)))</f>
        <v/>
      </c>
      <c r="AX263" s="383">
        <f>(IF(DASHBOARD!$J$2=AX7,DASHBOARD!$V$42,IF(DASHBOARD!$J$2=0,0,AX263)))</f>
        <v/>
      </c>
      <c r="AY263" s="383">
        <f>(IF(DASHBOARD!$J$2=AY7,DASHBOARD!$V$42,IF(DASHBOARD!$J$2=0,0,AY263)))</f>
        <v/>
      </c>
      <c r="AZ263" s="383">
        <f>(IF(DASHBOARD!$J$2=AZ7,DASHBOARD!$V$42,IF(DASHBOARD!$J$2=0,0,AZ263)))</f>
        <v/>
      </c>
      <c r="BA263" s="383">
        <f>(IF(DASHBOARD!$J$2=BA7,DASHBOARD!$V$42,IF(DASHBOARD!$J$2=0,0,BA263)))</f>
        <v/>
      </c>
      <c r="BB263" s="384">
        <f>IF(SUM(F263:BA263)&lt;&gt;0,AVERAGEIF(F263:BA263,"&gt;0",F263:BA263),0)</f>
        <v/>
      </c>
      <c r="BC263" s="147" t="n"/>
      <c r="BD263" s="385">
        <f>MAXA(F263:BA263)</f>
        <v/>
      </c>
      <c r="BE263" s="1461">
        <f>IF(BD263&lt;&gt;0,VLOOKUP(BD263,$F$10:$BA$10,MATCH(BD263,F263:BA263,0)),"")</f>
        <v/>
      </c>
      <c r="BF263" s="385">
        <f t="array" ref="BF263">MIN(IF(F263:BA263&gt;0,F263:BA263))</f>
        <v/>
      </c>
      <c r="BG263" s="1461">
        <f>IF(BF263&lt;&gt;0,VLOOKUP(BF263,$F$10:$BA$10,MATCH($BF263,$F263:$BA263,0)),"")</f>
        <v/>
      </c>
      <c r="BI263" s="1368">
        <f>HLOOKUP($BI$9,$S$10:$AI$443,1+$BL263,TRUE)</f>
        <v/>
      </c>
      <c r="BJ263" s="1369">
        <f>HLOOKUP($BJ$9,$AJ$10:$AW$443,1+$BL263,TRUE)</f>
        <v/>
      </c>
      <c r="BK263" s="151" t="n"/>
      <c r="BL263" s="408">
        <f>BL262+1</f>
        <v/>
      </c>
      <c r="BM263" s="399" t="n"/>
    </row>
    <row r="264" ht="20.25" customHeight="1" s="18" thickBot="1" thickTop="1">
      <c r="B264" s="1370" t="n"/>
      <c r="C264" s="1353" t="n"/>
      <c r="D264" s="1463" t="n"/>
      <c r="E264" s="402" t="inlineStr">
        <is>
          <t>Kolaka # 2, 150</t>
        </is>
      </c>
      <c r="F264" s="383">
        <f>(IF(DASHBOARD!$J$2=F7,DASHBOARD!$V$43,IF(DASHBOARD!$J$2=0,0,F264)))</f>
        <v/>
      </c>
      <c r="G264" s="383">
        <f>(IF(DASHBOARD!$J$2=G7,DASHBOARD!$V$43,IF(DASHBOARD!$J$2=0,0,G264)))</f>
        <v/>
      </c>
      <c r="H264" s="383">
        <f>(IF(DASHBOARD!$J$2=H7,DASHBOARD!$V$43,IF(DASHBOARD!$J$2=0,0,H264)))</f>
        <v/>
      </c>
      <c r="I264" s="383">
        <f>(IF(DASHBOARD!$J$2=I7,DASHBOARD!$V$43,IF(DASHBOARD!$J$2=0,0,I264)))</f>
        <v/>
      </c>
      <c r="J264" s="383">
        <f>(IF(DASHBOARD!$J$2=J7,DASHBOARD!$V$43,IF(DASHBOARD!$J$2=0,0,J264)))</f>
        <v/>
      </c>
      <c r="K264" s="383">
        <f>(IF(DASHBOARD!$J$2=K7,DASHBOARD!$V$43,IF(DASHBOARD!$J$2=0,0,K264)))</f>
        <v/>
      </c>
      <c r="L264" s="383">
        <f>(IF(DASHBOARD!$J$2=L7,DASHBOARD!$V$43,IF(DASHBOARD!$J$2=0,0,L264)))</f>
        <v/>
      </c>
      <c r="M264" s="383">
        <f>(IF(DASHBOARD!$J$2=M7,DASHBOARD!$V$43,IF(DASHBOARD!$J$2=0,0,M264)))</f>
        <v/>
      </c>
      <c r="N264" s="383">
        <f>(IF(DASHBOARD!$J$2=N7,DASHBOARD!$V$43,IF(DASHBOARD!$J$2=0,0,N264)))</f>
        <v/>
      </c>
      <c r="O264" s="383">
        <f>(IF(DASHBOARD!$J$2=O7,DASHBOARD!$V$43,IF(DASHBOARD!$J$2=0,0,O264)))</f>
        <v/>
      </c>
      <c r="P264" s="383">
        <f>(IF(DASHBOARD!$J$2=P7,DASHBOARD!$V$43,IF(DASHBOARD!$J$2=0,0,P264)))</f>
        <v/>
      </c>
      <c r="Q264" s="383">
        <f>(IF(DASHBOARD!$J$2=Q7,DASHBOARD!$V$43,IF(DASHBOARD!$J$2=0,0,Q264)))</f>
        <v/>
      </c>
      <c r="R264" s="383">
        <f>(IF(DASHBOARD!$J$2=R7,DASHBOARD!$V$43,IF(DASHBOARD!$J$2=0,0,R264)))</f>
        <v/>
      </c>
      <c r="S264" s="383">
        <f>(IF(DASHBOARD!$J$2=S7,DASHBOARD!$V$43,IF(DASHBOARD!$J$2=0,0,S264)))</f>
        <v/>
      </c>
      <c r="T264" s="383">
        <f>(IF(DASHBOARD!$J$2=T7,DASHBOARD!$V$43,IF(DASHBOARD!$J$2=0,0,T264)))</f>
        <v/>
      </c>
      <c r="U264" s="383">
        <f>(IF(DASHBOARD!$J$2=U7,DASHBOARD!$V$43,IF(DASHBOARD!$J$2=0,0,U264)))</f>
        <v/>
      </c>
      <c r="V264" s="383">
        <f>(IF(DASHBOARD!$J$2=V7,DASHBOARD!$V$43,IF(DASHBOARD!$J$2=0,0,V264)))</f>
        <v/>
      </c>
      <c r="W264" s="383">
        <f>(IF(DASHBOARD!$J$2=W7,DASHBOARD!$V$43,IF(DASHBOARD!$J$2=0,0,W264)))</f>
        <v/>
      </c>
      <c r="X264" s="383">
        <f>(IF(DASHBOARD!$J$2=X7,DASHBOARD!$V$43,IF(DASHBOARD!$J$2=0,0,X264)))</f>
        <v/>
      </c>
      <c r="Y264" s="383">
        <f>(IF(DASHBOARD!$J$2=Y7,DASHBOARD!$V$43,IF(DASHBOARD!$J$2=0,0,Y264)))</f>
        <v/>
      </c>
      <c r="Z264" s="383">
        <f>(IF(DASHBOARD!$J$2=Z7,DASHBOARD!$V$43,IF(DASHBOARD!$J$2=0,0,Z264)))</f>
        <v/>
      </c>
      <c r="AA264" s="383">
        <f>(IF(DASHBOARD!$J$2=AA7,DASHBOARD!$V$43,IF(DASHBOARD!$J$2=0,0,AA264)))</f>
        <v/>
      </c>
      <c r="AB264" s="383">
        <f>(IF(DASHBOARD!$J$2=AB7,DASHBOARD!$V$43,IF(DASHBOARD!$J$2=0,0,AB264)))</f>
        <v/>
      </c>
      <c r="AC264" s="383">
        <f>(IF(DASHBOARD!$J$2=AC7,DASHBOARD!$V$43,IF(DASHBOARD!$J$2=0,0,AC264)))</f>
        <v/>
      </c>
      <c r="AD264" s="383">
        <f>(IF(DASHBOARD!$J$2=AD7,DASHBOARD!$V$43,IF(DASHBOARD!$J$2=0,0,AD264)))</f>
        <v/>
      </c>
      <c r="AE264" s="383">
        <f>(IF(DASHBOARD!$J$2=AE7,DASHBOARD!$V$43,IF(DASHBOARD!$J$2=0,0,AE264)))</f>
        <v/>
      </c>
      <c r="AF264" s="383">
        <f>(IF(DASHBOARD!$J$2=AF7,DASHBOARD!$V$43,IF(DASHBOARD!$J$2=0,0,AF264)))</f>
        <v/>
      </c>
      <c r="AG264" s="383">
        <f>(IF(DASHBOARD!$J$2=AG7,DASHBOARD!$V$43,IF(DASHBOARD!$J$2=0,0,AG264)))</f>
        <v/>
      </c>
      <c r="AH264" s="383">
        <f>(IF(DASHBOARD!$J$2=AH7,DASHBOARD!$V$43,IF(DASHBOARD!$J$2=0,0,AH264)))</f>
        <v/>
      </c>
      <c r="AI264" s="383">
        <f>(IF(DASHBOARD!$J$2=AI7,DASHBOARD!$V$43,IF(DASHBOARD!$J$2=0,0,AI264)))</f>
        <v/>
      </c>
      <c r="AJ264" s="383">
        <f>(IF(DASHBOARD!$J$2=AJ7,DASHBOARD!$V$43,IF(DASHBOARD!$J$2=0,0,AJ264)))</f>
        <v/>
      </c>
      <c r="AK264" s="383">
        <f>(IF(DASHBOARD!$J$2=AK7,DASHBOARD!$V$43,IF(DASHBOARD!$J$2=0,0,AK264)))</f>
        <v/>
      </c>
      <c r="AL264" s="383">
        <f>(IF(DASHBOARD!$J$2=AL7,DASHBOARD!$V$43,IF(DASHBOARD!$J$2=0,0,AL264)))</f>
        <v/>
      </c>
      <c r="AM264" s="383">
        <f>(IF(DASHBOARD!$J$2=AM7,DASHBOARD!$V$43,IF(DASHBOARD!$J$2=0,0,AM264)))</f>
        <v/>
      </c>
      <c r="AN264" s="383">
        <f>(IF(DASHBOARD!$J$2=AN7,DASHBOARD!$V$43,IF(DASHBOARD!$J$2=0,0,AN264)))</f>
        <v/>
      </c>
      <c r="AO264" s="383">
        <f>(IF(DASHBOARD!$J$2=AO7,DASHBOARD!$V$43,IF(DASHBOARD!$J$2=0,0,AO264)))</f>
        <v/>
      </c>
      <c r="AP264" s="383">
        <f>(IF(DASHBOARD!$J$2=AP7,DASHBOARD!$V$43,IF(DASHBOARD!$J$2=0,0,AP264)))</f>
        <v/>
      </c>
      <c r="AQ264" s="383">
        <f>(IF(DASHBOARD!$J$2=AQ7,DASHBOARD!$V$43,IF(DASHBOARD!$J$2=0,0,AQ264)))</f>
        <v/>
      </c>
      <c r="AR264" s="383">
        <f>(IF(DASHBOARD!$J$2=AR7,DASHBOARD!$V$43,IF(DASHBOARD!$J$2=0,0,AR264)))</f>
        <v/>
      </c>
      <c r="AS264" s="383">
        <f>(IF(DASHBOARD!$J$2=AS7,DASHBOARD!$V$43,IF(DASHBOARD!$J$2=0,0,AS264)))</f>
        <v/>
      </c>
      <c r="AT264" s="383">
        <f>(IF(DASHBOARD!$J$2=AT7,DASHBOARD!$V$43,IF(DASHBOARD!$J$2=0,0,AT264)))</f>
        <v/>
      </c>
      <c r="AU264" s="383">
        <f>(IF(DASHBOARD!$J$2=AU7,DASHBOARD!$V$43,IF(DASHBOARD!$J$2=0,0,AU264)))</f>
        <v/>
      </c>
      <c r="AV264" s="383">
        <f>(IF(DASHBOARD!$J$2=AV7,DASHBOARD!$V$43,IF(DASHBOARD!$J$2=0,0,AV264)))</f>
        <v/>
      </c>
      <c r="AW264" s="383">
        <f>(IF(DASHBOARD!$J$2=AW7,DASHBOARD!$V$43,IF(DASHBOARD!$J$2=0,0,AW264)))</f>
        <v/>
      </c>
      <c r="AX264" s="383">
        <f>(IF(DASHBOARD!$J$2=AX7,DASHBOARD!$V$43,IF(DASHBOARD!$J$2=0,0,AX264)))</f>
        <v/>
      </c>
      <c r="AY264" s="383">
        <f>(IF(DASHBOARD!$J$2=AY7,DASHBOARD!$V$43,IF(DASHBOARD!$J$2=0,0,AY264)))</f>
        <v/>
      </c>
      <c r="AZ264" s="383">
        <f>(IF(DASHBOARD!$J$2=AZ7,DASHBOARD!$V$43,IF(DASHBOARD!$J$2=0,0,AZ264)))</f>
        <v/>
      </c>
      <c r="BA264" s="383">
        <f>(IF(DASHBOARD!$J$2=BA7,DASHBOARD!$V$43,IF(DASHBOARD!$J$2=0,0,BA264)))</f>
        <v/>
      </c>
      <c r="BB264" s="384">
        <f>IF(SUM(F264:BA264)&lt;&gt;0,AVERAGEIF(F264:BA264,"&gt;0",F264:BA264),0)</f>
        <v/>
      </c>
      <c r="BC264" s="147" t="n"/>
      <c r="BD264" s="385">
        <f>MAXA(F264:BA264)</f>
        <v/>
      </c>
      <c r="BE264" s="1461">
        <f>IF(BD264&lt;&gt;0,VLOOKUP(BD264,$F$10:$BA$10,MATCH(BD264,F264:BA264,0)),"")</f>
        <v/>
      </c>
      <c r="BF264" s="385">
        <f t="array" ref="BF264">MIN(IF(F264:BA264&gt;0,F264:BA264))</f>
        <v/>
      </c>
      <c r="BG264" s="1461">
        <f>IF(BF264&lt;&gt;0,VLOOKUP(BF264,$F$10:$BA$10,MATCH($BF264,$F264:$BA264,0)),"")</f>
        <v/>
      </c>
      <c r="BI264" s="1368">
        <f>HLOOKUP($BI$9,$S$10:$AI$443,1+$BL264,TRUE)</f>
        <v/>
      </c>
      <c r="BJ264" s="1369">
        <f>HLOOKUP($BJ$9,$AJ$10:$AW$443,1+$BL264,TRUE)</f>
        <v/>
      </c>
      <c r="BK264" s="151" t="n"/>
      <c r="BL264" s="408">
        <f>BL263+1</f>
        <v/>
      </c>
      <c r="BM264" s="399" t="n"/>
    </row>
    <row r="265" ht="20.25" customHeight="1" s="18" thickBot="1" thickTop="1">
      <c r="B265" s="1370" t="n"/>
      <c r="C265" s="1353" t="n"/>
      <c r="D265" s="328" t="n"/>
      <c r="E265" s="402" t="n"/>
      <c r="F265" s="429" t="n"/>
      <c r="G265" s="429" t="n"/>
      <c r="H265" s="429" t="n"/>
      <c r="I265" s="429" t="n"/>
      <c r="J265" s="429" t="n"/>
      <c r="K265" s="429" t="n"/>
      <c r="L265" s="429" t="n"/>
      <c r="M265" s="429" t="n"/>
      <c r="N265" s="429" t="n"/>
      <c r="O265" s="429" t="n"/>
      <c r="P265" s="429" t="n"/>
      <c r="Q265" s="429" t="n"/>
      <c r="R265" s="429" t="n"/>
      <c r="S265" s="429" t="n"/>
      <c r="T265" s="429" t="n"/>
      <c r="U265" s="429" t="n"/>
      <c r="V265" s="429" t="n"/>
      <c r="W265" s="429" t="n"/>
      <c r="X265" s="429" t="n"/>
      <c r="Y265" s="429" t="n"/>
      <c r="Z265" s="429" t="n"/>
      <c r="AA265" s="429" t="n"/>
      <c r="AB265" s="429" t="n"/>
      <c r="AC265" s="429" t="n"/>
      <c r="AD265" s="429" t="n"/>
      <c r="AE265" s="429" t="n"/>
      <c r="AF265" s="429" t="n"/>
      <c r="AG265" s="429" t="n"/>
      <c r="AH265" s="429" t="n"/>
      <c r="AI265" s="429" t="n"/>
      <c r="AJ265" s="429" t="n"/>
      <c r="AK265" s="429" t="n"/>
      <c r="AL265" s="429" t="n"/>
      <c r="AM265" s="429" t="n"/>
      <c r="AN265" s="429" t="n"/>
      <c r="AO265" s="429" t="n"/>
      <c r="AP265" s="429" t="n"/>
      <c r="AQ265" s="429" t="n"/>
      <c r="AR265" s="429" t="n"/>
      <c r="AS265" s="429" t="n"/>
      <c r="AT265" s="429" t="n"/>
      <c r="AU265" s="429" t="n"/>
      <c r="AV265" s="429" t="n"/>
      <c r="AW265" s="429" t="n"/>
      <c r="AX265" s="429" t="n"/>
      <c r="AY265" s="429" t="n"/>
      <c r="AZ265" s="429" t="n"/>
      <c r="BA265" s="429" t="n"/>
      <c r="BB265" s="384">
        <f>IF(SUM(F265:BA265)&lt;&gt;0,AVERAGEIF(F265:BA265,"&gt;0",F265:BA265),0)</f>
        <v/>
      </c>
      <c r="BC265" s="147" t="n"/>
      <c r="BD265" s="385">
        <f>MAXA(F265:BA265)</f>
        <v/>
      </c>
      <c r="BE265" s="1461">
        <f>IF(BD265&lt;&gt;0,VLOOKUP(BD265,$F$10:$BA$10,MATCH(BD265,F265:BA265,0)),"")</f>
        <v/>
      </c>
      <c r="BF265" s="385">
        <f t="array" ref="BF265">MIN(IF(F265:BA265&gt;0,F265:BA265))</f>
        <v/>
      </c>
      <c r="BG265" s="1461">
        <f>IF(BF265&lt;&gt;0,VLOOKUP(BF265,$F$10:$BA$10,MATCH($BF265,$F265:$BA265,0)),"")</f>
        <v/>
      </c>
      <c r="BI265" s="1368">
        <f>HLOOKUP($BI$9,$S$10:$AI$443,1+$BL265,TRUE)</f>
        <v/>
      </c>
      <c r="BJ265" s="1369">
        <f>HLOOKUP($BJ$9,$AJ$10:$AW$443,1+$BL265,TRUE)</f>
        <v/>
      </c>
      <c r="BK265" s="151" t="n"/>
      <c r="BL265" s="408">
        <f>BL264+1</f>
        <v/>
      </c>
      <c r="BM265" s="399" t="n"/>
    </row>
    <row r="266" ht="20.25" customHeight="1" s="18" thickBot="1" thickTop="1">
      <c r="B266" s="1370" t="n"/>
      <c r="C266" s="1353" t="n"/>
      <c r="D266" s="328" t="n"/>
      <c r="E266" s="402" t="inlineStr">
        <is>
          <t>ANTAM #1, 150</t>
        </is>
      </c>
      <c r="F266" s="429">
        <f>(IF(DASHBOARD!$J$2=F7,DASHBOARD!$V$22,IF(DASHBOARD!$J$2=0,0,F266)))</f>
        <v/>
      </c>
      <c r="G266" s="429">
        <f>(IF(DASHBOARD!$J$2=G7,DASHBOARD!$V$22,IF(DASHBOARD!$J$2=0,0,G266)))</f>
        <v/>
      </c>
      <c r="H266" s="429">
        <f>(IF(DASHBOARD!$J$2=H7,DASHBOARD!$V$22,IF(DASHBOARD!$J$2=0,0,H266)))</f>
        <v/>
      </c>
      <c r="I266" s="429">
        <f>(IF(DASHBOARD!$J$2=I7,DASHBOARD!$V$22,IF(DASHBOARD!$J$2=0,0,I266)))</f>
        <v/>
      </c>
      <c r="J266" s="429">
        <f>(IF(DASHBOARD!$J$2=J7,DASHBOARD!$V$22,IF(DASHBOARD!$J$2=0,0,J266)))</f>
        <v/>
      </c>
      <c r="K266" s="429">
        <f>(IF(DASHBOARD!$J$2=K7,DASHBOARD!$V$22,IF(DASHBOARD!$J$2=0,0,K266)))</f>
        <v/>
      </c>
      <c r="L266" s="429">
        <f>(IF(DASHBOARD!$J$2=L7,DASHBOARD!$V$22,IF(DASHBOARD!$J$2=0,0,L266)))</f>
        <v/>
      </c>
      <c r="M266" s="429">
        <f>(IF(DASHBOARD!$J$2=M7,DASHBOARD!$V$22,IF(DASHBOARD!$J$2=0,0,M266)))</f>
        <v/>
      </c>
      <c r="N266" s="429">
        <f>(IF(DASHBOARD!$J$2=N7,DASHBOARD!$V$22,IF(DASHBOARD!$J$2=0,0,N266)))</f>
        <v/>
      </c>
      <c r="O266" s="429">
        <f>(IF(DASHBOARD!$J$2=O7,DASHBOARD!$V$22,IF(DASHBOARD!$J$2=0,0,O266)))</f>
        <v/>
      </c>
      <c r="P266" s="429">
        <f>(IF(DASHBOARD!$J$2=P7,DASHBOARD!$V$22,IF(DASHBOARD!$J$2=0,0,P266)))</f>
        <v/>
      </c>
      <c r="Q266" s="429">
        <f>(IF(DASHBOARD!$J$2=Q7,DASHBOARD!$V$22,IF(DASHBOARD!$J$2=0,0,Q266)))</f>
        <v/>
      </c>
      <c r="R266" s="429">
        <f>(IF(DASHBOARD!$J$2=R7,DASHBOARD!$V$22,IF(DASHBOARD!$J$2=0,0,R266)))</f>
        <v/>
      </c>
      <c r="S266" s="429">
        <f>(IF(DASHBOARD!$J$2=S7,DASHBOARD!$V$22,IF(DASHBOARD!$J$2=0,0,S266)))</f>
        <v/>
      </c>
      <c r="T266" s="429">
        <f>(IF(DASHBOARD!$J$2=T7,DASHBOARD!$V$22,IF(DASHBOARD!$J$2=0,0,T266)))</f>
        <v/>
      </c>
      <c r="U266" s="429">
        <f>(IF(DASHBOARD!$J$2=U7,DASHBOARD!$V$22,IF(DASHBOARD!$J$2=0,0,U266)))</f>
        <v/>
      </c>
      <c r="V266" s="429">
        <f>(IF(DASHBOARD!$J$2=V7,DASHBOARD!$V$22,IF(DASHBOARD!$J$2=0,0,V266)))</f>
        <v/>
      </c>
      <c r="W266" s="429">
        <f>(IF(DASHBOARD!$J$2=W7,DASHBOARD!$V$22,IF(DASHBOARD!$J$2=0,0,W266)))</f>
        <v/>
      </c>
      <c r="X266" s="429">
        <f>(IF(DASHBOARD!$J$2=X7,DASHBOARD!$V$22,IF(DASHBOARD!$J$2=0,0,X266)))</f>
        <v/>
      </c>
      <c r="Y266" s="429">
        <f>(IF(DASHBOARD!$J$2=Y7,DASHBOARD!$V$22,IF(DASHBOARD!$J$2=0,0,Y266)))</f>
        <v/>
      </c>
      <c r="Z266" s="429">
        <f>(IF(DASHBOARD!$J$2=Z7,DASHBOARD!$V$22,IF(DASHBOARD!$J$2=0,0,Z266)))</f>
        <v/>
      </c>
      <c r="AA266" s="429">
        <f>(IF(DASHBOARD!$J$2=AA7,DASHBOARD!$V$22,IF(DASHBOARD!$J$2=0,0,AA266)))</f>
        <v/>
      </c>
      <c r="AB266" s="429">
        <f>(IF(DASHBOARD!$J$2=AB7,DASHBOARD!$V$22,IF(DASHBOARD!$J$2=0,0,AB266)))</f>
        <v/>
      </c>
      <c r="AC266" s="429">
        <f>(IF(DASHBOARD!$J$2=AC7,DASHBOARD!$V$22,IF(DASHBOARD!$J$2=0,0,AC266)))</f>
        <v/>
      </c>
      <c r="AD266" s="429">
        <f>(IF(DASHBOARD!$J$2=AD7,DASHBOARD!$V$22,IF(DASHBOARD!$J$2=0,0,AD266)))</f>
        <v/>
      </c>
      <c r="AE266" s="429">
        <f>(IF(DASHBOARD!$J$2=AE7,DASHBOARD!$V$22,IF(DASHBOARD!$J$2=0,0,AE266)))</f>
        <v/>
      </c>
      <c r="AF266" s="429">
        <f>(IF(DASHBOARD!$J$2=AF7,DASHBOARD!$V$22,IF(DASHBOARD!$J$2=0,0,AF266)))</f>
        <v/>
      </c>
      <c r="AG266" s="429">
        <f>(IF(DASHBOARD!$J$2=AG7,DASHBOARD!$V$22,IF(DASHBOARD!$J$2=0,0,AG266)))</f>
        <v/>
      </c>
      <c r="AH266" s="429">
        <f>(IF(DASHBOARD!$J$2=AH7,DASHBOARD!$V$22,IF(DASHBOARD!$J$2=0,0,AH266)))</f>
        <v/>
      </c>
      <c r="AI266" s="429">
        <f>(IF(DASHBOARD!$J$2=AI7,DASHBOARD!$V$22,IF(DASHBOARD!$J$2=0,0,AI266)))</f>
        <v/>
      </c>
      <c r="AJ266" s="429">
        <f>(IF(DASHBOARD!$J$2=AJ7,DASHBOARD!$V$22,IF(DASHBOARD!$J$2=0,0,AJ266)))</f>
        <v/>
      </c>
      <c r="AK266" s="429">
        <f>(IF(DASHBOARD!$J$2=AK7,DASHBOARD!$V$22,IF(DASHBOARD!$J$2=0,0,AK266)))</f>
        <v/>
      </c>
      <c r="AL266" s="429">
        <f>(IF(DASHBOARD!$J$2=AL7,DASHBOARD!$V$22,IF(DASHBOARD!$J$2=0,0,AL266)))</f>
        <v/>
      </c>
      <c r="AM266" s="429">
        <f>(IF(DASHBOARD!$J$2=AM7,DASHBOARD!$V$22,IF(DASHBOARD!$J$2=0,0,AM266)))</f>
        <v/>
      </c>
      <c r="AN266" s="429">
        <f>(IF(DASHBOARD!$J$2=AN7,DASHBOARD!$V$22,IF(DASHBOARD!$J$2=0,0,AN266)))</f>
        <v/>
      </c>
      <c r="AO266" s="429">
        <f>(IF(DASHBOARD!$J$2=AO7,DASHBOARD!$V$22,IF(DASHBOARD!$J$2=0,0,AO266)))</f>
        <v/>
      </c>
      <c r="AP266" s="429">
        <f>(IF(DASHBOARD!$J$2=AP7,DASHBOARD!$V$22,IF(DASHBOARD!$J$2=0,0,AP266)))</f>
        <v/>
      </c>
      <c r="AQ266" s="429">
        <f>(IF(DASHBOARD!$J$2=AQ7,DASHBOARD!$V$22,IF(DASHBOARD!$J$2=0,0,AQ266)))</f>
        <v/>
      </c>
      <c r="AR266" s="429">
        <f>(IF(DASHBOARD!$J$2=AR7,DASHBOARD!$V$22,IF(DASHBOARD!$J$2=0,0,AR266)))</f>
        <v/>
      </c>
      <c r="AS266" s="429">
        <f>(IF(DASHBOARD!$J$2=AS7,DASHBOARD!$V$22,IF(DASHBOARD!$J$2=0,0,AS266)))</f>
        <v/>
      </c>
      <c r="AT266" s="429">
        <f>(IF(DASHBOARD!$J$2=AT7,DASHBOARD!$V$22,IF(DASHBOARD!$J$2=0,0,AT266)))</f>
        <v/>
      </c>
      <c r="AU266" s="429">
        <f>(IF(DASHBOARD!$J$2=AU7,DASHBOARD!$V$22,IF(DASHBOARD!$J$2=0,0,AU266)))</f>
        <v/>
      </c>
      <c r="AV266" s="429">
        <f>(IF(DASHBOARD!$J$2=AV7,DASHBOARD!$V$22,IF(DASHBOARD!$J$2=0,0,AV266)))</f>
        <v/>
      </c>
      <c r="AW266" s="429">
        <f>(IF(DASHBOARD!$J$2=AW7,DASHBOARD!$V$22,IF(DASHBOARD!$J$2=0,0,AW266)))</f>
        <v/>
      </c>
      <c r="AX266" s="429">
        <f>(IF(DASHBOARD!$J$2=AX7,DASHBOARD!$V$22,IF(DASHBOARD!$J$2=0,0,AX266)))</f>
        <v/>
      </c>
      <c r="AY266" s="429">
        <f>(IF(DASHBOARD!$J$2=AY7,DASHBOARD!$V$22,IF(DASHBOARD!$J$2=0,0,AY266)))</f>
        <v/>
      </c>
      <c r="AZ266" s="429">
        <f>(IF(DASHBOARD!$J$2=AZ7,DASHBOARD!$V$22,IF(DASHBOARD!$J$2=0,0,AZ266)))</f>
        <v/>
      </c>
      <c r="BA266" s="429">
        <f>(IF(DASHBOARD!$J$2=BA7,DASHBOARD!$V$22,IF(DASHBOARD!$J$2=0,0,BA266)))</f>
        <v/>
      </c>
      <c r="BB266" s="384">
        <f>IF(SUM(F266:BA266)&lt;&gt;0,AVERAGEIF(F266:BA266,"&gt;0",F266:BA266),0)</f>
        <v/>
      </c>
      <c r="BC266" s="147" t="n"/>
      <c r="BD266" s="385">
        <f>MAXA(F266:BA266)</f>
        <v/>
      </c>
      <c r="BE266" s="1461">
        <f>IF(BD266&lt;&gt;0,VLOOKUP(BD266,$F$10:$BA$10,MATCH(BD266,F266:BA266,0)),"")</f>
        <v/>
      </c>
      <c r="BF266" s="385">
        <f t="array" ref="BF266">MIN(IF(F266:BA266&gt;0,F266:BA266))</f>
        <v/>
      </c>
      <c r="BG266" s="1461">
        <f>IF(BF266&lt;&gt;0,VLOOKUP(BF266,$F$10:$BA$10,MATCH($BF266,$F266:$BA266,0)),"")</f>
        <v/>
      </c>
      <c r="BI266" s="1368">
        <f>HLOOKUP($BI$9,$S$10:$AI$443,1+$BL266,TRUE)</f>
        <v/>
      </c>
      <c r="BJ266" s="1369">
        <f>HLOOKUP($BJ$9,$AJ$10:$AW$443,1+$BL266,TRUE)</f>
        <v/>
      </c>
      <c r="BK266" s="151" t="n"/>
      <c r="BL266" s="408">
        <f>BL265+1</f>
        <v/>
      </c>
      <c r="BM266" s="399" t="n"/>
    </row>
    <row r="267" ht="20.25" customHeight="1" s="18" thickBot="1" thickTop="1">
      <c r="B267" s="1370" t="n"/>
      <c r="C267" s="1353" t="n"/>
      <c r="D267" s="328" t="n"/>
      <c r="E267" s="402" t="inlineStr">
        <is>
          <t>ANTAM #2, 151</t>
        </is>
      </c>
      <c r="F267" s="429">
        <f>(IF(DASHBOARD!$J$2=F7,DASHBOARD!$V$23,IF(DASHBOARD!$J$2=0,0,F267)))</f>
        <v/>
      </c>
      <c r="G267" s="429">
        <f>(IF(DASHBOARD!$J$2=G7,DASHBOARD!$V$23,IF(DASHBOARD!$J$2=0,0,G267)))</f>
        <v/>
      </c>
      <c r="H267" s="429">
        <f>(IF(DASHBOARD!$J$2=H7,DASHBOARD!$V$23,IF(DASHBOARD!$J$2=0,0,H267)))</f>
        <v/>
      </c>
      <c r="I267" s="429">
        <f>(IF(DASHBOARD!$J$2=I7,DASHBOARD!$V$23,IF(DASHBOARD!$J$2=0,0,I267)))</f>
        <v/>
      </c>
      <c r="J267" s="429">
        <f>(IF(DASHBOARD!$J$2=J7,DASHBOARD!$V$23,IF(DASHBOARD!$J$2=0,0,J267)))</f>
        <v/>
      </c>
      <c r="K267" s="429">
        <f>(IF(DASHBOARD!$J$2=K7,DASHBOARD!$V$23,IF(DASHBOARD!$J$2=0,0,K267)))</f>
        <v/>
      </c>
      <c r="L267" s="429">
        <f>(IF(DASHBOARD!$J$2=L7,DASHBOARD!$V$23,IF(DASHBOARD!$J$2=0,0,L267)))</f>
        <v/>
      </c>
      <c r="M267" s="429">
        <f>(IF(DASHBOARD!$J$2=M7,DASHBOARD!$V$23,IF(DASHBOARD!$J$2=0,0,M267)))</f>
        <v/>
      </c>
      <c r="N267" s="429">
        <f>(IF(DASHBOARD!$J$2=N7,DASHBOARD!$V$23,IF(DASHBOARD!$J$2=0,0,N267)))</f>
        <v/>
      </c>
      <c r="O267" s="429">
        <f>(IF(DASHBOARD!$J$2=O7,DASHBOARD!$V$23,IF(DASHBOARD!$J$2=0,0,O267)))</f>
        <v/>
      </c>
      <c r="P267" s="429">
        <f>(IF(DASHBOARD!$J$2=P7,DASHBOARD!$V$23,IF(DASHBOARD!$J$2=0,0,P267)))</f>
        <v/>
      </c>
      <c r="Q267" s="429">
        <f>(IF(DASHBOARD!$J$2=Q7,DASHBOARD!$V$23,IF(DASHBOARD!$J$2=0,0,Q267)))</f>
        <v/>
      </c>
      <c r="R267" s="429">
        <f>(IF(DASHBOARD!$J$2=R7,DASHBOARD!$V$23,IF(DASHBOARD!$J$2=0,0,R267)))</f>
        <v/>
      </c>
      <c r="S267" s="429">
        <f>(IF(DASHBOARD!$J$2=S7,DASHBOARD!$V$23,IF(DASHBOARD!$J$2=0,0,S267)))</f>
        <v/>
      </c>
      <c r="T267" s="429">
        <f>(IF(DASHBOARD!$J$2=T7,DASHBOARD!$V$23,IF(DASHBOARD!$J$2=0,0,T267)))</f>
        <v/>
      </c>
      <c r="U267" s="429">
        <f>(IF(DASHBOARD!$J$2=U7,DASHBOARD!$V$23,IF(DASHBOARD!$J$2=0,0,U267)))</f>
        <v/>
      </c>
      <c r="V267" s="429">
        <f>(IF(DASHBOARD!$J$2=V7,DASHBOARD!$V$23,IF(DASHBOARD!$J$2=0,0,V267)))</f>
        <v/>
      </c>
      <c r="W267" s="429">
        <f>(IF(DASHBOARD!$J$2=W7,DASHBOARD!$V$23,IF(DASHBOARD!$J$2=0,0,W267)))</f>
        <v/>
      </c>
      <c r="X267" s="429">
        <f>(IF(DASHBOARD!$J$2=X7,DASHBOARD!$V$23,IF(DASHBOARD!$J$2=0,0,X267)))</f>
        <v/>
      </c>
      <c r="Y267" s="429">
        <f>(IF(DASHBOARD!$J$2=Y7,DASHBOARD!$V$23,IF(DASHBOARD!$J$2=0,0,Y267)))</f>
        <v/>
      </c>
      <c r="Z267" s="429">
        <f>(IF(DASHBOARD!$J$2=Z7,DASHBOARD!$V$23,IF(DASHBOARD!$J$2=0,0,Z267)))</f>
        <v/>
      </c>
      <c r="AA267" s="429">
        <f>(IF(DASHBOARD!$J$2=AA7,DASHBOARD!$V$23,IF(DASHBOARD!$J$2=0,0,AA267)))</f>
        <v/>
      </c>
      <c r="AB267" s="429">
        <f>(IF(DASHBOARD!$J$2=AB7,DASHBOARD!$V$23,IF(DASHBOARD!$J$2=0,0,AB267)))</f>
        <v/>
      </c>
      <c r="AC267" s="429">
        <f>(IF(DASHBOARD!$J$2=AC7,DASHBOARD!$V$23,IF(DASHBOARD!$J$2=0,0,AC267)))</f>
        <v/>
      </c>
      <c r="AD267" s="429">
        <f>(IF(DASHBOARD!$J$2=AD7,DASHBOARD!$V$23,IF(DASHBOARD!$J$2=0,0,AD267)))</f>
        <v/>
      </c>
      <c r="AE267" s="429">
        <f>(IF(DASHBOARD!$J$2=AE7,DASHBOARD!$V$23,IF(DASHBOARD!$J$2=0,0,AE267)))</f>
        <v/>
      </c>
      <c r="AF267" s="429">
        <f>(IF(DASHBOARD!$J$2=AF7,DASHBOARD!$V$23,IF(DASHBOARD!$J$2=0,0,AF267)))</f>
        <v/>
      </c>
      <c r="AG267" s="429">
        <f>(IF(DASHBOARD!$J$2=AG7,DASHBOARD!$V$23,IF(DASHBOARD!$J$2=0,0,AG267)))</f>
        <v/>
      </c>
      <c r="AH267" s="429">
        <f>(IF(DASHBOARD!$J$2=AH7,DASHBOARD!$V$23,IF(DASHBOARD!$J$2=0,0,AH267)))</f>
        <v/>
      </c>
      <c r="AI267" s="429">
        <f>(IF(DASHBOARD!$J$2=AI7,DASHBOARD!$V$23,IF(DASHBOARD!$J$2=0,0,AI267)))</f>
        <v/>
      </c>
      <c r="AJ267" s="429">
        <f>(IF(DASHBOARD!$J$2=AJ7,DASHBOARD!$V$23,IF(DASHBOARD!$J$2=0,0,AJ267)))</f>
        <v/>
      </c>
      <c r="AK267" s="429">
        <f>(IF(DASHBOARD!$J$2=AK7,DASHBOARD!$V$23,IF(DASHBOARD!$J$2=0,0,AK267)))</f>
        <v/>
      </c>
      <c r="AL267" s="429">
        <f>(IF(DASHBOARD!$J$2=AL7,DASHBOARD!$V$23,IF(DASHBOARD!$J$2=0,0,AL267)))</f>
        <v/>
      </c>
      <c r="AM267" s="429">
        <f>(IF(DASHBOARD!$J$2=AM7,DASHBOARD!$V$23,IF(DASHBOARD!$J$2=0,0,AM267)))</f>
        <v/>
      </c>
      <c r="AN267" s="429">
        <f>(IF(DASHBOARD!$J$2=AN7,DASHBOARD!$V$23,IF(DASHBOARD!$J$2=0,0,AN267)))</f>
        <v/>
      </c>
      <c r="AO267" s="429">
        <f>(IF(DASHBOARD!$J$2=AO7,DASHBOARD!$V$23,IF(DASHBOARD!$J$2=0,0,AO267)))</f>
        <v/>
      </c>
      <c r="AP267" s="429">
        <f>(IF(DASHBOARD!$J$2=AP7,DASHBOARD!$V$23,IF(DASHBOARD!$J$2=0,0,AP267)))</f>
        <v/>
      </c>
      <c r="AQ267" s="429">
        <f>(IF(DASHBOARD!$J$2=AQ7,DASHBOARD!$V$23,IF(DASHBOARD!$J$2=0,0,AQ267)))</f>
        <v/>
      </c>
      <c r="AR267" s="429">
        <f>(IF(DASHBOARD!$J$2=AR7,DASHBOARD!$V$23,IF(DASHBOARD!$J$2=0,0,AR267)))</f>
        <v/>
      </c>
      <c r="AS267" s="429">
        <f>(IF(DASHBOARD!$J$2=AS7,DASHBOARD!$V$23,IF(DASHBOARD!$J$2=0,0,AS267)))</f>
        <v/>
      </c>
      <c r="AT267" s="429">
        <f>(IF(DASHBOARD!$J$2=AT7,DASHBOARD!$V$23,IF(DASHBOARD!$J$2=0,0,AT267)))</f>
        <v/>
      </c>
      <c r="AU267" s="429">
        <f>(IF(DASHBOARD!$J$2=AU7,DASHBOARD!$V$23,IF(DASHBOARD!$J$2=0,0,AU267)))</f>
        <v/>
      </c>
      <c r="AV267" s="429">
        <f>(IF(DASHBOARD!$J$2=AV7,DASHBOARD!$V$23,IF(DASHBOARD!$J$2=0,0,AV267)))</f>
        <v/>
      </c>
      <c r="AW267" s="429">
        <f>(IF(DASHBOARD!$J$2=AW7,DASHBOARD!$V$23,IF(DASHBOARD!$J$2=0,0,AW267)))</f>
        <v/>
      </c>
      <c r="AX267" s="429">
        <f>(IF(DASHBOARD!$J$2=AX7,DASHBOARD!$V$23,IF(DASHBOARD!$J$2=0,0,AX267)))</f>
        <v/>
      </c>
      <c r="AY267" s="429">
        <f>(IF(DASHBOARD!$J$2=AY7,DASHBOARD!$V$23,IF(DASHBOARD!$J$2=0,0,AY267)))</f>
        <v/>
      </c>
      <c r="AZ267" s="429">
        <f>(IF(DASHBOARD!$J$2=AZ7,DASHBOARD!$V$23,IF(DASHBOARD!$J$2=0,0,AZ267)))</f>
        <v/>
      </c>
      <c r="BA267" s="429">
        <f>(IF(DASHBOARD!$J$2=BA7,DASHBOARD!$V$23,IF(DASHBOARD!$J$2=0,0,BA267)))</f>
        <v/>
      </c>
      <c r="BB267" s="384">
        <f>IF(SUM(F267:BA267)&lt;&gt;0,AVERAGEIF(F267:BA267,"&gt;0",F267:BA267),0)</f>
        <v/>
      </c>
      <c r="BC267" s="147" t="n"/>
      <c r="BD267" s="385">
        <f>MAXA(F267:BA267)</f>
        <v/>
      </c>
      <c r="BE267" s="1461">
        <f>IF(BD267&lt;&gt;0,VLOOKUP(BD267,$F$10:$BA$10,MATCH(BD267,F267:BA267,0)),"")</f>
        <v/>
      </c>
      <c r="BF267" s="385">
        <f t="array" ref="BF267">MIN(IF(F267:BA267&gt;0,F267:BA267))</f>
        <v/>
      </c>
      <c r="BG267" s="1461">
        <f>IF(BF267&lt;&gt;0,VLOOKUP(BF267,$F$10:$BA$10,MATCH($BF267,$F267:$BA267,0)),"")</f>
        <v/>
      </c>
      <c r="BI267" s="1368">
        <f>HLOOKUP($BI$9,$S$10:$AI$443,1+$BL267,TRUE)</f>
        <v/>
      </c>
      <c r="BJ267" s="1369">
        <f>HLOOKUP($BJ$9,$AJ$10:$AW$443,1+$BL267,TRUE)</f>
        <v/>
      </c>
      <c r="BK267" s="151" t="n"/>
      <c r="BL267" s="408">
        <f>BL266+1</f>
        <v/>
      </c>
      <c r="BM267" s="399" t="n"/>
    </row>
    <row r="268" ht="20.25" customHeight="1" s="18" thickBot="1" thickTop="1">
      <c r="B268" s="1370" t="n"/>
      <c r="C268" s="1353" t="n"/>
      <c r="D268" s="1469" t="inlineStr">
        <is>
          <t>KOLAKA 150</t>
        </is>
      </c>
      <c r="E268" s="402" t="inlineStr">
        <is>
          <t>Unaaha # 1, 150</t>
        </is>
      </c>
      <c r="F268" s="383">
        <f>(IF(DASHBOARD!$J$2=F7,DASHBOARD!$V$19,IF(DASHBOARD!$J$2=0,0,F268)))</f>
        <v/>
      </c>
      <c r="G268" s="383">
        <f>(IF(DASHBOARD!$J$2=G7,DASHBOARD!$V$19,IF(DASHBOARD!$J$2=0,0,G268)))</f>
        <v/>
      </c>
      <c r="H268" s="383">
        <f>(IF(DASHBOARD!$J$2=H7,DASHBOARD!$V$19,IF(DASHBOARD!$J$2=0,0,H268)))</f>
        <v/>
      </c>
      <c r="I268" s="383">
        <f>(IF(DASHBOARD!$J$2=I7,DASHBOARD!$V$19,IF(DASHBOARD!$J$2=0,0,I268)))</f>
        <v/>
      </c>
      <c r="J268" s="383">
        <f>(IF(DASHBOARD!$J$2=J7,DASHBOARD!$V$19,IF(DASHBOARD!$J$2=0,0,J268)))</f>
        <v/>
      </c>
      <c r="K268" s="383">
        <f>(IF(DASHBOARD!$J$2=K7,DASHBOARD!$V$19,IF(DASHBOARD!$J$2=0,0,K268)))</f>
        <v/>
      </c>
      <c r="L268" s="383">
        <f>(IF(DASHBOARD!$J$2=L7,DASHBOARD!$V$19,IF(DASHBOARD!$J$2=0,0,L268)))</f>
        <v/>
      </c>
      <c r="M268" s="383">
        <f>(IF(DASHBOARD!$J$2=M7,DASHBOARD!$V$19,IF(DASHBOARD!$J$2=0,0,M268)))</f>
        <v/>
      </c>
      <c r="N268" s="383">
        <f>(IF(DASHBOARD!$J$2=N7,DASHBOARD!$V$19,IF(DASHBOARD!$J$2=0,0,N268)))</f>
        <v/>
      </c>
      <c r="O268" s="383">
        <f>(IF(DASHBOARD!$J$2=O7,DASHBOARD!$V$19,IF(DASHBOARD!$J$2=0,0,O268)))</f>
        <v/>
      </c>
      <c r="P268" s="383">
        <f>(IF(DASHBOARD!$J$2=P7,DASHBOARD!$V$19,IF(DASHBOARD!$J$2=0,0,P268)))</f>
        <v/>
      </c>
      <c r="Q268" s="383">
        <f>(IF(DASHBOARD!$J$2=Q7,DASHBOARD!$V$19,IF(DASHBOARD!$J$2=0,0,Q268)))</f>
        <v/>
      </c>
      <c r="R268" s="383">
        <f>(IF(DASHBOARD!$J$2=R7,DASHBOARD!$V$19,IF(DASHBOARD!$J$2=0,0,R268)))</f>
        <v/>
      </c>
      <c r="S268" s="383">
        <f>(IF(DASHBOARD!$J$2=S7,DASHBOARD!$V$19,IF(DASHBOARD!$J$2=0,0,S268)))</f>
        <v/>
      </c>
      <c r="T268" s="383">
        <f>(IF(DASHBOARD!$J$2=T7,DASHBOARD!$V$19,IF(DASHBOARD!$J$2=0,0,T268)))</f>
        <v/>
      </c>
      <c r="U268" s="383">
        <f>(IF(DASHBOARD!$J$2=U7,DASHBOARD!$V$19,IF(DASHBOARD!$J$2=0,0,U268)))</f>
        <v/>
      </c>
      <c r="V268" s="383">
        <f>(IF(DASHBOARD!$J$2=V7,DASHBOARD!$V$19,IF(DASHBOARD!$J$2=0,0,V268)))</f>
        <v/>
      </c>
      <c r="W268" s="383">
        <f>(IF(DASHBOARD!$J$2=W7,DASHBOARD!$V$19,IF(DASHBOARD!$J$2=0,0,W268)))</f>
        <v/>
      </c>
      <c r="X268" s="383">
        <f>(IF(DASHBOARD!$J$2=X7,DASHBOARD!$V$19,IF(DASHBOARD!$J$2=0,0,X268)))</f>
        <v/>
      </c>
      <c r="Y268" s="383">
        <f>(IF(DASHBOARD!$J$2=Y7,DASHBOARD!$V$19,IF(DASHBOARD!$J$2=0,0,Y268)))</f>
        <v/>
      </c>
      <c r="Z268" s="383">
        <f>(IF(DASHBOARD!$J$2=Z7,DASHBOARD!$V$19,IF(DASHBOARD!$J$2=0,0,Z268)))</f>
        <v/>
      </c>
      <c r="AA268" s="383">
        <f>(IF(DASHBOARD!$J$2=AA7,DASHBOARD!$V$19,IF(DASHBOARD!$J$2=0,0,AA268)))</f>
        <v/>
      </c>
      <c r="AB268" s="383">
        <f>(IF(DASHBOARD!$J$2=AB7,DASHBOARD!$V$19,IF(DASHBOARD!$J$2=0,0,AB268)))</f>
        <v/>
      </c>
      <c r="AC268" s="383">
        <f>(IF(DASHBOARD!$J$2=AC7,DASHBOARD!$V$19,IF(DASHBOARD!$J$2=0,0,AC268)))</f>
        <v/>
      </c>
      <c r="AD268" s="383">
        <f>(IF(DASHBOARD!$J$2=AD7,DASHBOARD!$V$19,IF(DASHBOARD!$J$2=0,0,AD268)))</f>
        <v/>
      </c>
      <c r="AE268" s="383">
        <f>(IF(DASHBOARD!$J$2=AE7,DASHBOARD!$V$19,IF(DASHBOARD!$J$2=0,0,AE268)))</f>
        <v/>
      </c>
      <c r="AF268" s="383">
        <f>(IF(DASHBOARD!$J$2=AF7,DASHBOARD!$V$19,IF(DASHBOARD!$J$2=0,0,AF268)))</f>
        <v/>
      </c>
      <c r="AG268" s="383">
        <f>(IF(DASHBOARD!$J$2=AG7,DASHBOARD!$V$19,IF(DASHBOARD!$J$2=0,0,AG268)))</f>
        <v/>
      </c>
      <c r="AH268" s="383">
        <f>(IF(DASHBOARD!$J$2=AH7,DASHBOARD!$V$19,IF(DASHBOARD!$J$2=0,0,AH268)))</f>
        <v/>
      </c>
      <c r="AI268" s="383">
        <f>(IF(DASHBOARD!$J$2=AI7,DASHBOARD!$V$19,IF(DASHBOARD!$J$2=0,0,AI268)))</f>
        <v/>
      </c>
      <c r="AJ268" s="383">
        <f>(IF(DASHBOARD!$J$2=AJ7,DASHBOARD!$V$19,IF(DASHBOARD!$J$2=0,0,AJ268)))</f>
        <v/>
      </c>
      <c r="AK268" s="383">
        <f>(IF(DASHBOARD!$J$2=AK7,DASHBOARD!$V$19,IF(DASHBOARD!$J$2=0,0,AK268)))</f>
        <v/>
      </c>
      <c r="AL268" s="383">
        <f>(IF(DASHBOARD!$J$2=AL7,DASHBOARD!$V$19,IF(DASHBOARD!$J$2=0,0,AL268)))</f>
        <v/>
      </c>
      <c r="AM268" s="383">
        <f>(IF(DASHBOARD!$J$2=AM7,DASHBOARD!$V$19,IF(DASHBOARD!$J$2=0,0,AM268)))</f>
        <v/>
      </c>
      <c r="AN268" s="383">
        <f>(IF(DASHBOARD!$J$2=AN7,DASHBOARD!$V$19,IF(DASHBOARD!$J$2=0,0,AN268)))</f>
        <v/>
      </c>
      <c r="AO268" s="383">
        <f>(IF(DASHBOARD!$J$2=AO7,DASHBOARD!$V$19,IF(DASHBOARD!$J$2=0,0,AO268)))</f>
        <v/>
      </c>
      <c r="AP268" s="383">
        <f>(IF(DASHBOARD!$J$2=AP7,DASHBOARD!$V$19,IF(DASHBOARD!$J$2=0,0,AP268)))</f>
        <v/>
      </c>
      <c r="AQ268" s="383">
        <f>(IF(DASHBOARD!$J$2=AQ7,DASHBOARD!$V$19,IF(DASHBOARD!$J$2=0,0,AQ268)))</f>
        <v/>
      </c>
      <c r="AR268" s="383">
        <f>(IF(DASHBOARD!$J$2=AR7,DASHBOARD!$V$19,IF(DASHBOARD!$J$2=0,0,AR268)))</f>
        <v/>
      </c>
      <c r="AS268" s="383">
        <f>(IF(DASHBOARD!$J$2=AS7,DASHBOARD!$V$19,IF(DASHBOARD!$J$2=0,0,AS268)))</f>
        <v/>
      </c>
      <c r="AT268" s="383">
        <f>(IF(DASHBOARD!$J$2=AT7,DASHBOARD!$V$19,IF(DASHBOARD!$J$2=0,0,AT268)))</f>
        <v/>
      </c>
      <c r="AU268" s="383">
        <f>(IF(DASHBOARD!$J$2=AU7,DASHBOARD!$V$19,IF(DASHBOARD!$J$2=0,0,AU268)))</f>
        <v/>
      </c>
      <c r="AV268" s="383">
        <f>(IF(DASHBOARD!$J$2=AV7,DASHBOARD!$V$19,IF(DASHBOARD!$J$2=0,0,AV268)))</f>
        <v/>
      </c>
      <c r="AW268" s="383">
        <f>(IF(DASHBOARD!$J$2=AW7,DASHBOARD!$V$19,IF(DASHBOARD!$J$2=0,0,AW268)))</f>
        <v/>
      </c>
      <c r="AX268" s="383">
        <f>(IF(DASHBOARD!$J$2=AX7,DASHBOARD!$V$19,IF(DASHBOARD!$J$2=0,0,AX268)))</f>
        <v/>
      </c>
      <c r="AY268" s="383">
        <f>(IF(DASHBOARD!$J$2=AY7,DASHBOARD!$V$19,IF(DASHBOARD!$J$2=0,0,AY268)))</f>
        <v/>
      </c>
      <c r="AZ268" s="383">
        <f>(IF(DASHBOARD!$J$2=AZ7,DASHBOARD!$V$19,IF(DASHBOARD!$J$2=0,0,AZ268)))</f>
        <v/>
      </c>
      <c r="BA268" s="383">
        <f>(IF(DASHBOARD!$J$2=BA7,DASHBOARD!$V$19,IF(DASHBOARD!$J$2=0,0,BA268)))</f>
        <v/>
      </c>
      <c r="BB268" s="384">
        <f>IF(SUM(F268:BA268)&lt;&gt;0,AVERAGEIF(F268:BA268,"&gt;0",F268:BA268),0)</f>
        <v/>
      </c>
      <c r="BC268" s="147" t="n"/>
      <c r="BD268" s="385">
        <f>MAXA(F268:BA268)</f>
        <v/>
      </c>
      <c r="BE268" s="1461">
        <f>IF(BD268&lt;&gt;0,VLOOKUP(BD268,$F$10:$BA$10,MATCH(BD268,F268:BA268,0)),"")</f>
        <v/>
      </c>
      <c r="BF268" s="385">
        <f t="array" ref="BF268">MIN(IF(F268:BA268&gt;0,F268:BA268))</f>
        <v/>
      </c>
      <c r="BG268" s="1461">
        <f>IF(BF268&lt;&gt;0,VLOOKUP(BF268,$F$10:$BA$10,MATCH($BF268,$F268:$BA268,0)),"")</f>
        <v/>
      </c>
      <c r="BI268" s="1368">
        <f>HLOOKUP($BI$9,$S$10:$AI$443,1+$BL268,TRUE)</f>
        <v/>
      </c>
      <c r="BJ268" s="1369">
        <f>HLOOKUP($BJ$9,$AJ$10:$AW$443,1+$BL268,TRUE)</f>
        <v/>
      </c>
      <c r="BK268" s="151" t="n"/>
      <c r="BL268" s="408">
        <f>BL267+1</f>
        <v/>
      </c>
      <c r="BM268" s="399" t="n"/>
    </row>
    <row r="269" ht="20.25" customHeight="1" s="18" thickBot="1" thickTop="1">
      <c r="B269" s="1370" t="n"/>
      <c r="C269" s="1353" t="n"/>
      <c r="D269" s="1462" t="n"/>
      <c r="E269" s="402" t="inlineStr">
        <is>
          <t>Unaaha # 2, 150</t>
        </is>
      </c>
      <c r="F269" s="383">
        <f>(IF(DASHBOARD!$J$2=F7,DASHBOARD!$V$20,IF(DASHBOARD!$J$2=0,0,F269)))</f>
        <v/>
      </c>
      <c r="G269" s="383">
        <f>(IF(DASHBOARD!$J$2=G7,DASHBOARD!$V$20,IF(DASHBOARD!$J$2=0,0,G269)))</f>
        <v/>
      </c>
      <c r="H269" s="383">
        <f>(IF(DASHBOARD!$J$2=H7,DASHBOARD!$V$20,IF(DASHBOARD!$J$2=0,0,H269)))</f>
        <v/>
      </c>
      <c r="I269" s="383">
        <f>(IF(DASHBOARD!$J$2=I7,DASHBOARD!$V$20,IF(DASHBOARD!$J$2=0,0,I269)))</f>
        <v/>
      </c>
      <c r="J269" s="383">
        <f>(IF(DASHBOARD!$J$2=J7,DASHBOARD!$V$20,IF(DASHBOARD!$J$2=0,0,J269)))</f>
        <v/>
      </c>
      <c r="K269" s="383">
        <f>(IF(DASHBOARD!$J$2=K7,DASHBOARD!$V$20,IF(DASHBOARD!$J$2=0,0,K269)))</f>
        <v/>
      </c>
      <c r="L269" s="383">
        <f>(IF(DASHBOARD!$J$2=L7,DASHBOARD!$V$20,IF(DASHBOARD!$J$2=0,0,L269)))</f>
        <v/>
      </c>
      <c r="M269" s="383">
        <f>(IF(DASHBOARD!$J$2=M7,DASHBOARD!$V$20,IF(DASHBOARD!$J$2=0,0,M269)))</f>
        <v/>
      </c>
      <c r="N269" s="383">
        <f>(IF(DASHBOARD!$J$2=N7,DASHBOARD!$V$20,IF(DASHBOARD!$J$2=0,0,N269)))</f>
        <v/>
      </c>
      <c r="O269" s="383">
        <f>(IF(DASHBOARD!$J$2=O7,DASHBOARD!$V$20,IF(DASHBOARD!$J$2=0,0,O269)))</f>
        <v/>
      </c>
      <c r="P269" s="383">
        <f>(IF(DASHBOARD!$J$2=P7,DASHBOARD!$V$20,IF(DASHBOARD!$J$2=0,0,P269)))</f>
        <v/>
      </c>
      <c r="Q269" s="383">
        <f>(IF(DASHBOARD!$J$2=Q7,DASHBOARD!$V$20,IF(DASHBOARD!$J$2=0,0,Q269)))</f>
        <v/>
      </c>
      <c r="R269" s="383">
        <f>(IF(DASHBOARD!$J$2=R7,DASHBOARD!$V$20,IF(DASHBOARD!$J$2=0,0,R269)))</f>
        <v/>
      </c>
      <c r="S269" s="383">
        <f>(IF(DASHBOARD!$J$2=S7,DASHBOARD!$V$20,IF(DASHBOARD!$J$2=0,0,S269)))</f>
        <v/>
      </c>
      <c r="T269" s="383">
        <f>(IF(DASHBOARD!$J$2=T7,DASHBOARD!$V$20,IF(DASHBOARD!$J$2=0,0,T269)))</f>
        <v/>
      </c>
      <c r="U269" s="383">
        <f>(IF(DASHBOARD!$J$2=U7,DASHBOARD!$V$20,IF(DASHBOARD!$J$2=0,0,U269)))</f>
        <v/>
      </c>
      <c r="V269" s="383">
        <f>(IF(DASHBOARD!$J$2=V7,DASHBOARD!$V$20,IF(DASHBOARD!$J$2=0,0,V269)))</f>
        <v/>
      </c>
      <c r="W269" s="383">
        <f>(IF(DASHBOARD!$J$2=W7,DASHBOARD!$V$20,IF(DASHBOARD!$J$2=0,0,W269)))</f>
        <v/>
      </c>
      <c r="X269" s="383">
        <f>(IF(DASHBOARD!$J$2=X7,DASHBOARD!$V$20,IF(DASHBOARD!$J$2=0,0,X269)))</f>
        <v/>
      </c>
      <c r="Y269" s="383">
        <f>(IF(DASHBOARD!$J$2=Y7,DASHBOARD!$V$20,IF(DASHBOARD!$J$2=0,0,Y269)))</f>
        <v/>
      </c>
      <c r="Z269" s="383">
        <f>(IF(DASHBOARD!$J$2=Z7,DASHBOARD!$V$20,IF(DASHBOARD!$J$2=0,0,Z269)))</f>
        <v/>
      </c>
      <c r="AA269" s="383">
        <f>(IF(DASHBOARD!$J$2=AA7,DASHBOARD!$V$20,IF(DASHBOARD!$J$2=0,0,AA269)))</f>
        <v/>
      </c>
      <c r="AB269" s="383">
        <f>(IF(DASHBOARD!$J$2=AB7,DASHBOARD!$V$20,IF(DASHBOARD!$J$2=0,0,AB269)))</f>
        <v/>
      </c>
      <c r="AC269" s="383">
        <f>(IF(DASHBOARD!$J$2=AC7,DASHBOARD!$V$20,IF(DASHBOARD!$J$2=0,0,AC269)))</f>
        <v/>
      </c>
      <c r="AD269" s="383">
        <f>(IF(DASHBOARD!$J$2=AD7,DASHBOARD!$V$20,IF(DASHBOARD!$J$2=0,0,AD269)))</f>
        <v/>
      </c>
      <c r="AE269" s="383">
        <f>(IF(DASHBOARD!$J$2=AE7,DASHBOARD!$V$20,IF(DASHBOARD!$J$2=0,0,AE269)))</f>
        <v/>
      </c>
      <c r="AF269" s="383">
        <f>(IF(DASHBOARD!$J$2=AF7,DASHBOARD!$V$20,IF(DASHBOARD!$J$2=0,0,AF269)))</f>
        <v/>
      </c>
      <c r="AG269" s="383">
        <f>(IF(DASHBOARD!$J$2=AG7,DASHBOARD!$V$20,IF(DASHBOARD!$J$2=0,0,AG269)))</f>
        <v/>
      </c>
      <c r="AH269" s="383">
        <f>(IF(DASHBOARD!$J$2=AH7,DASHBOARD!$V$20,IF(DASHBOARD!$J$2=0,0,AH269)))</f>
        <v/>
      </c>
      <c r="AI269" s="383">
        <f>(IF(DASHBOARD!$J$2=AI7,DASHBOARD!$V$20,IF(DASHBOARD!$J$2=0,0,AI269)))</f>
        <v/>
      </c>
      <c r="AJ269" s="383">
        <f>(IF(DASHBOARD!$J$2=AJ7,DASHBOARD!$V$20,IF(DASHBOARD!$J$2=0,0,AJ269)))</f>
        <v/>
      </c>
      <c r="AK269" s="383">
        <f>(IF(DASHBOARD!$J$2=AK7,DASHBOARD!$V$20,IF(DASHBOARD!$J$2=0,0,AK269)))</f>
        <v/>
      </c>
      <c r="AL269" s="383">
        <f>(IF(DASHBOARD!$J$2=AL7,DASHBOARD!$V$20,IF(DASHBOARD!$J$2=0,0,AL269)))</f>
        <v/>
      </c>
      <c r="AM269" s="383">
        <f>(IF(DASHBOARD!$J$2=AM7,DASHBOARD!$V$20,IF(DASHBOARD!$J$2=0,0,AM269)))</f>
        <v/>
      </c>
      <c r="AN269" s="383">
        <f>(IF(DASHBOARD!$J$2=AN7,DASHBOARD!$V$20,IF(DASHBOARD!$J$2=0,0,AN269)))</f>
        <v/>
      </c>
      <c r="AO269" s="383">
        <f>(IF(DASHBOARD!$J$2=AO7,DASHBOARD!$V$20,IF(DASHBOARD!$J$2=0,0,AO269)))</f>
        <v/>
      </c>
      <c r="AP269" s="383">
        <f>(IF(DASHBOARD!$J$2=AP7,DASHBOARD!$V$20,IF(DASHBOARD!$J$2=0,0,AP269)))</f>
        <v/>
      </c>
      <c r="AQ269" s="383">
        <f>(IF(DASHBOARD!$J$2=AQ7,DASHBOARD!$V$20,IF(DASHBOARD!$J$2=0,0,AQ269)))</f>
        <v/>
      </c>
      <c r="AR269" s="383">
        <f>(IF(DASHBOARD!$J$2=AR7,DASHBOARD!$V$20,IF(DASHBOARD!$J$2=0,0,AR269)))</f>
        <v/>
      </c>
      <c r="AS269" s="383">
        <f>(IF(DASHBOARD!$J$2=AS7,DASHBOARD!$V$20,IF(DASHBOARD!$J$2=0,0,AS269)))</f>
        <v/>
      </c>
      <c r="AT269" s="383">
        <f>(IF(DASHBOARD!$J$2=AT7,DASHBOARD!$V$20,IF(DASHBOARD!$J$2=0,0,AT269)))</f>
        <v/>
      </c>
      <c r="AU269" s="383">
        <f>(IF(DASHBOARD!$J$2=AU7,DASHBOARD!$V$20,IF(DASHBOARD!$J$2=0,0,AU269)))</f>
        <v/>
      </c>
      <c r="AV269" s="383">
        <f>(IF(DASHBOARD!$J$2=AV7,DASHBOARD!$V$20,IF(DASHBOARD!$J$2=0,0,AV269)))</f>
        <v/>
      </c>
      <c r="AW269" s="383">
        <f>(IF(DASHBOARD!$J$2=AW7,DASHBOARD!$V$20,IF(DASHBOARD!$J$2=0,0,AW269)))</f>
        <v/>
      </c>
      <c r="AX269" s="383">
        <f>(IF(DASHBOARD!$J$2=AX7,DASHBOARD!$V$20,IF(DASHBOARD!$J$2=0,0,AX269)))</f>
        <v/>
      </c>
      <c r="AY269" s="383">
        <f>(IF(DASHBOARD!$J$2=AY7,DASHBOARD!$V$20,IF(DASHBOARD!$J$2=0,0,AY269)))</f>
        <v/>
      </c>
      <c r="AZ269" s="383">
        <f>(IF(DASHBOARD!$J$2=AZ7,DASHBOARD!$V$20,IF(DASHBOARD!$J$2=0,0,AZ269)))</f>
        <v/>
      </c>
      <c r="BA269" s="383">
        <f>(IF(DASHBOARD!$J$2=BA7,DASHBOARD!$V$20,IF(DASHBOARD!$J$2=0,0,BA269)))</f>
        <v/>
      </c>
      <c r="BB269" s="384">
        <f>IF(SUM(F269:BA269)&lt;&gt;0,AVERAGEIF(F269:BA269,"&gt;0",F269:BA269),0)</f>
        <v/>
      </c>
      <c r="BC269" s="147" t="n"/>
      <c r="BD269" s="385">
        <f>MAXA(F269:BA269)</f>
        <v/>
      </c>
      <c r="BE269" s="1461">
        <f>IF(BD269&lt;&gt;0,VLOOKUP(BD269,$F$10:$BA$10,MATCH(BD269,F269:BA269,0)),"")</f>
        <v/>
      </c>
      <c r="BF269" s="385">
        <f t="array" ref="BF269">MIN(IF(F269:BA269&gt;0,F269:BA269))</f>
        <v/>
      </c>
      <c r="BG269" s="1461">
        <f>IF(BF269&lt;&gt;0,VLOOKUP(BF269,$F$10:$BA$10,MATCH($BF269,$F269:$BA269,0)),"")</f>
        <v/>
      </c>
      <c r="BI269" s="1368">
        <f>HLOOKUP($BI$9,$S$10:$AI$443,1+$BL269,TRUE)</f>
        <v/>
      </c>
      <c r="BJ269" s="1369">
        <f>HLOOKUP($BJ$9,$AJ$10:$AW$443,1+$BL269,TRUE)</f>
        <v/>
      </c>
      <c r="BK269" s="151" t="n"/>
      <c r="BL269" s="408">
        <f>BL268+1</f>
        <v/>
      </c>
      <c r="BM269" s="399" t="n"/>
    </row>
    <row r="270" ht="20.25" customHeight="1" s="18" thickBot="1" thickTop="1">
      <c r="B270" s="1370" t="n"/>
      <c r="C270" s="1353" t="n"/>
      <c r="D270" s="1462" t="n"/>
      <c r="E270" s="402" t="inlineStr">
        <is>
          <t>Kolaka Smelter # 1, 150</t>
        </is>
      </c>
      <c r="F270" s="383">
        <f>(IF(DASHBOARD!$J$2=F7,DASHBOARD!$V$17,IF(DASHBOARD!$J$2=0,0,F270)))</f>
        <v/>
      </c>
      <c r="G270" s="383">
        <f>(IF(DASHBOARD!$J$2=G7,DASHBOARD!$V$17,IF(DASHBOARD!$J$2=0,0,G270)))</f>
        <v/>
      </c>
      <c r="H270" s="383">
        <f>(IF(DASHBOARD!$J$2=H7,DASHBOARD!$V$17,IF(DASHBOARD!$J$2=0,0,H270)))</f>
        <v/>
      </c>
      <c r="I270" s="383">
        <f>(IF(DASHBOARD!$J$2=I7,DASHBOARD!$V$17,IF(DASHBOARD!$J$2=0,0,I270)))</f>
        <v/>
      </c>
      <c r="J270" s="383">
        <f>(IF(DASHBOARD!$J$2=J7,DASHBOARD!$V$17,IF(DASHBOARD!$J$2=0,0,J270)))</f>
        <v/>
      </c>
      <c r="K270" s="383">
        <f>(IF(DASHBOARD!$J$2=K7,DASHBOARD!$V$17,IF(DASHBOARD!$J$2=0,0,K270)))</f>
        <v/>
      </c>
      <c r="L270" s="383">
        <f>(IF(DASHBOARD!$J$2=L7,DASHBOARD!$V$17,IF(DASHBOARD!$J$2=0,0,L270)))</f>
        <v/>
      </c>
      <c r="M270" s="383">
        <f>(IF(DASHBOARD!$J$2=M7,DASHBOARD!$V$17,IF(DASHBOARD!$J$2=0,0,M270)))</f>
        <v/>
      </c>
      <c r="N270" s="383">
        <f>(IF(DASHBOARD!$J$2=N7,DASHBOARD!$V$17,IF(DASHBOARD!$J$2=0,0,N270)))</f>
        <v/>
      </c>
      <c r="O270" s="383">
        <f>(IF(DASHBOARD!$J$2=O7,DASHBOARD!$V$17,IF(DASHBOARD!$J$2=0,0,O270)))</f>
        <v/>
      </c>
      <c r="P270" s="383">
        <f>(IF(DASHBOARD!$J$2=P7,DASHBOARD!$V$17,IF(DASHBOARD!$J$2=0,0,P270)))</f>
        <v/>
      </c>
      <c r="Q270" s="383">
        <f>(IF(DASHBOARD!$J$2=Q7,DASHBOARD!$V$17,IF(DASHBOARD!$J$2=0,0,Q270)))</f>
        <v/>
      </c>
      <c r="R270" s="383">
        <f>(IF(DASHBOARD!$J$2=R7,DASHBOARD!$V$17,IF(DASHBOARD!$J$2=0,0,R270)))</f>
        <v/>
      </c>
      <c r="S270" s="383">
        <f>(IF(DASHBOARD!$J$2=S7,DASHBOARD!$V$17,IF(DASHBOARD!$J$2=0,0,S270)))</f>
        <v/>
      </c>
      <c r="T270" s="383">
        <f>(IF(DASHBOARD!$J$2=T7,DASHBOARD!$V$17,IF(DASHBOARD!$J$2=0,0,T270)))</f>
        <v/>
      </c>
      <c r="U270" s="383">
        <f>(IF(DASHBOARD!$J$2=U7,DASHBOARD!$V$17,IF(DASHBOARD!$J$2=0,0,U270)))</f>
        <v/>
      </c>
      <c r="V270" s="383">
        <f>(IF(DASHBOARD!$J$2=V7,DASHBOARD!$V$17,IF(DASHBOARD!$J$2=0,0,V270)))</f>
        <v/>
      </c>
      <c r="W270" s="383">
        <f>(IF(DASHBOARD!$J$2=W7,DASHBOARD!$V$17,IF(DASHBOARD!$J$2=0,0,W270)))</f>
        <v/>
      </c>
      <c r="X270" s="383">
        <f>(IF(DASHBOARD!$J$2=X7,DASHBOARD!$V$17,IF(DASHBOARD!$J$2=0,0,X270)))</f>
        <v/>
      </c>
      <c r="Y270" s="383">
        <f>(IF(DASHBOARD!$J$2=Y7,DASHBOARD!$V$17,IF(DASHBOARD!$J$2=0,0,Y270)))</f>
        <v/>
      </c>
      <c r="Z270" s="383">
        <f>(IF(DASHBOARD!$J$2=Z7,DASHBOARD!$V$17,IF(DASHBOARD!$J$2=0,0,Z270)))</f>
        <v/>
      </c>
      <c r="AA270" s="383">
        <f>(IF(DASHBOARD!$J$2=AA7,DASHBOARD!$V$17,IF(DASHBOARD!$J$2=0,0,AA270)))</f>
        <v/>
      </c>
      <c r="AB270" s="383">
        <f>(IF(DASHBOARD!$J$2=AB7,DASHBOARD!$V$17,IF(DASHBOARD!$J$2=0,0,AB270)))</f>
        <v/>
      </c>
      <c r="AC270" s="383">
        <f>(IF(DASHBOARD!$J$2=AC7,DASHBOARD!$V$17,IF(DASHBOARD!$J$2=0,0,AC270)))</f>
        <v/>
      </c>
      <c r="AD270" s="383">
        <f>(IF(DASHBOARD!$J$2=AD7,DASHBOARD!$V$17,IF(DASHBOARD!$J$2=0,0,AD270)))</f>
        <v/>
      </c>
      <c r="AE270" s="383">
        <f>(IF(DASHBOARD!$J$2=AE7,DASHBOARD!$V$17,IF(DASHBOARD!$J$2=0,0,AE270)))</f>
        <v/>
      </c>
      <c r="AF270" s="383">
        <f>(IF(DASHBOARD!$J$2=AF7,DASHBOARD!$V$17,IF(DASHBOARD!$J$2=0,0,AF270)))</f>
        <v/>
      </c>
      <c r="AG270" s="383">
        <f>(IF(DASHBOARD!$J$2=AG7,DASHBOARD!$V$17,IF(DASHBOARD!$J$2=0,0,AG270)))</f>
        <v/>
      </c>
      <c r="AH270" s="383">
        <f>(IF(DASHBOARD!$J$2=AH7,DASHBOARD!$V$17,IF(DASHBOARD!$J$2=0,0,AH270)))</f>
        <v/>
      </c>
      <c r="AI270" s="383">
        <f>(IF(DASHBOARD!$J$2=AI7,DASHBOARD!$V$17,IF(DASHBOARD!$J$2=0,0,AI270)))</f>
        <v/>
      </c>
      <c r="AJ270" s="383">
        <f>(IF(DASHBOARD!$J$2=AJ7,DASHBOARD!$V$17,IF(DASHBOARD!$J$2=0,0,AJ270)))</f>
        <v/>
      </c>
      <c r="AK270" s="383">
        <f>(IF(DASHBOARD!$J$2=AK7,DASHBOARD!$V$17,IF(DASHBOARD!$J$2=0,0,AK270)))</f>
        <v/>
      </c>
      <c r="AL270" s="383">
        <f>(IF(DASHBOARD!$J$2=AL7,DASHBOARD!$V$17,IF(DASHBOARD!$J$2=0,0,AL270)))</f>
        <v/>
      </c>
      <c r="AM270" s="383">
        <f>(IF(DASHBOARD!$J$2=AM7,DASHBOARD!$V$17,IF(DASHBOARD!$J$2=0,0,AM270)))</f>
        <v/>
      </c>
      <c r="AN270" s="383">
        <f>(IF(DASHBOARD!$J$2=AN7,DASHBOARD!$V$17,IF(DASHBOARD!$J$2=0,0,AN270)))</f>
        <v/>
      </c>
      <c r="AO270" s="383">
        <f>(IF(DASHBOARD!$J$2=AO7,DASHBOARD!$V$17,IF(DASHBOARD!$J$2=0,0,AO270)))</f>
        <v/>
      </c>
      <c r="AP270" s="383">
        <f>(IF(DASHBOARD!$J$2=AP7,DASHBOARD!$V$17,IF(DASHBOARD!$J$2=0,0,AP270)))</f>
        <v/>
      </c>
      <c r="AQ270" s="383">
        <f>(IF(DASHBOARD!$J$2=AQ7,DASHBOARD!$V$17,IF(DASHBOARD!$J$2=0,0,AQ270)))</f>
        <v/>
      </c>
      <c r="AR270" s="383">
        <f>(IF(DASHBOARD!$J$2=AR7,DASHBOARD!$V$17,IF(DASHBOARD!$J$2=0,0,AR270)))</f>
        <v/>
      </c>
      <c r="AS270" s="383">
        <f>(IF(DASHBOARD!$J$2=AS7,DASHBOARD!$V$17,IF(DASHBOARD!$J$2=0,0,AS270)))</f>
        <v/>
      </c>
      <c r="AT270" s="383">
        <f>(IF(DASHBOARD!$J$2=AT7,DASHBOARD!$V$17,IF(DASHBOARD!$J$2=0,0,AT270)))</f>
        <v/>
      </c>
      <c r="AU270" s="383">
        <f>(IF(DASHBOARD!$J$2=AU7,DASHBOARD!$V$17,IF(DASHBOARD!$J$2=0,0,AU270)))</f>
        <v/>
      </c>
      <c r="AV270" s="383">
        <f>(IF(DASHBOARD!$J$2=AV7,DASHBOARD!$V$17,IF(DASHBOARD!$J$2=0,0,AV270)))</f>
        <v/>
      </c>
      <c r="AW270" s="383">
        <f>(IF(DASHBOARD!$J$2=AW7,DASHBOARD!$V$17,IF(DASHBOARD!$J$2=0,0,AW270)))</f>
        <v/>
      </c>
      <c r="AX270" s="383">
        <f>(IF(DASHBOARD!$J$2=AX7,DASHBOARD!$V$17,IF(DASHBOARD!$J$2=0,0,AX270)))</f>
        <v/>
      </c>
      <c r="AY270" s="383">
        <f>(IF(DASHBOARD!$J$2=AY7,DASHBOARD!$V$17,IF(DASHBOARD!$J$2=0,0,AY270)))</f>
        <v/>
      </c>
      <c r="AZ270" s="383">
        <f>(IF(DASHBOARD!$J$2=AZ7,DASHBOARD!$V$17,IF(DASHBOARD!$J$2=0,0,AZ270)))</f>
        <v/>
      </c>
      <c r="BA270" s="383">
        <f>(IF(DASHBOARD!$J$2=BA7,DASHBOARD!$V$17,IF(DASHBOARD!$J$2=0,0,BA270)))</f>
        <v/>
      </c>
      <c r="BB270" s="384">
        <f>IF(SUM(F270:BA270)&lt;&gt;0,AVERAGEIF(F270:BA270,"&gt;0",F270:BA270),0)</f>
        <v/>
      </c>
      <c r="BC270" s="147" t="n"/>
      <c r="BD270" s="385">
        <f>MAXA(F270:BA270)</f>
        <v/>
      </c>
      <c r="BE270" s="1461">
        <f>IF(BD270&lt;&gt;0,VLOOKUP(BD270,$F$10:$BA$10,MATCH(BD270,F270:BA270,0)),"")</f>
        <v/>
      </c>
      <c r="BF270" s="385">
        <f t="array" ref="BF270">MIN(IF(F270:BA270&gt;0,F270:BA270))</f>
        <v/>
      </c>
      <c r="BG270" s="1461">
        <f>IF(BF270&lt;&gt;0,VLOOKUP(BF270,$F$10:$BA$10,MATCH($BF270,$F270:$BA270,0)),"")</f>
        <v/>
      </c>
      <c r="BI270" s="1368">
        <f>HLOOKUP($BI$9,$S$10:$AI$443,1+$BL270,TRUE)</f>
        <v/>
      </c>
      <c r="BJ270" s="1369">
        <f>HLOOKUP($BJ$9,$AJ$10:$AW$443,1+$BL270,TRUE)</f>
        <v/>
      </c>
      <c r="BK270" s="151" t="n"/>
      <c r="BL270" s="408">
        <f>BL269+1</f>
        <v/>
      </c>
      <c r="BM270" s="399" t="n"/>
    </row>
    <row r="271" ht="20.25" customHeight="1" s="18" thickBot="1" thickTop="1">
      <c r="B271" s="1370" t="n"/>
      <c r="C271" s="1353" t="n"/>
      <c r="D271" s="1463" t="n"/>
      <c r="E271" s="402" t="inlineStr">
        <is>
          <t>Kolaka Smelter # 2, 150</t>
        </is>
      </c>
      <c r="F271" s="383">
        <f>(IF(DASHBOARD!$J$2=F7,DASHBOARD!$V$18,IF(DASHBOARD!$J$2=0,0,F271)))</f>
        <v/>
      </c>
      <c r="G271" s="383">
        <f>(IF(DASHBOARD!$J$2=G7,DASHBOARD!$V$18,IF(DASHBOARD!$J$2=0,0,G271)))</f>
        <v/>
      </c>
      <c r="H271" s="383">
        <f>(IF(DASHBOARD!$J$2=H7,DASHBOARD!$V$18,IF(DASHBOARD!$J$2=0,0,H271)))</f>
        <v/>
      </c>
      <c r="I271" s="383">
        <f>(IF(DASHBOARD!$J$2=I7,DASHBOARD!$V$18,IF(DASHBOARD!$J$2=0,0,I271)))</f>
        <v/>
      </c>
      <c r="J271" s="383">
        <f>(IF(DASHBOARD!$J$2=J7,DASHBOARD!$V$18,IF(DASHBOARD!$J$2=0,0,J271)))</f>
        <v/>
      </c>
      <c r="K271" s="383">
        <f>(IF(DASHBOARD!$J$2=K7,DASHBOARD!$V$18,IF(DASHBOARD!$J$2=0,0,K271)))</f>
        <v/>
      </c>
      <c r="L271" s="383">
        <f>(IF(DASHBOARD!$J$2=L7,DASHBOARD!$V$18,IF(DASHBOARD!$J$2=0,0,L271)))</f>
        <v/>
      </c>
      <c r="M271" s="383">
        <f>(IF(DASHBOARD!$J$2=M7,DASHBOARD!$V$18,IF(DASHBOARD!$J$2=0,0,M271)))</f>
        <v/>
      </c>
      <c r="N271" s="383">
        <f>(IF(DASHBOARD!$J$2=N7,DASHBOARD!$V$18,IF(DASHBOARD!$J$2=0,0,N271)))</f>
        <v/>
      </c>
      <c r="O271" s="383">
        <f>(IF(DASHBOARD!$J$2=O7,DASHBOARD!$V$18,IF(DASHBOARD!$J$2=0,0,O271)))</f>
        <v/>
      </c>
      <c r="P271" s="383">
        <f>(IF(DASHBOARD!$J$2=P7,DASHBOARD!$V$18,IF(DASHBOARD!$J$2=0,0,P271)))</f>
        <v/>
      </c>
      <c r="Q271" s="383">
        <f>(IF(DASHBOARD!$J$2=Q7,DASHBOARD!$V$18,IF(DASHBOARD!$J$2=0,0,Q271)))</f>
        <v/>
      </c>
      <c r="R271" s="383">
        <f>(IF(DASHBOARD!$J$2=R7,DASHBOARD!$V$18,IF(DASHBOARD!$J$2=0,0,R271)))</f>
        <v/>
      </c>
      <c r="S271" s="383">
        <f>(IF(DASHBOARD!$J$2=S7,DASHBOARD!$V$18,IF(DASHBOARD!$J$2=0,0,S271)))</f>
        <v/>
      </c>
      <c r="T271" s="383">
        <f>(IF(DASHBOARD!$J$2=T7,DASHBOARD!$V$18,IF(DASHBOARD!$J$2=0,0,T271)))</f>
        <v/>
      </c>
      <c r="U271" s="383">
        <f>(IF(DASHBOARD!$J$2=U7,DASHBOARD!$V$18,IF(DASHBOARD!$J$2=0,0,U271)))</f>
        <v/>
      </c>
      <c r="V271" s="383">
        <f>(IF(DASHBOARD!$J$2=V7,DASHBOARD!$V$18,IF(DASHBOARD!$J$2=0,0,V271)))</f>
        <v/>
      </c>
      <c r="W271" s="383">
        <f>(IF(DASHBOARD!$J$2=W7,DASHBOARD!$V$18,IF(DASHBOARD!$J$2=0,0,W271)))</f>
        <v/>
      </c>
      <c r="X271" s="383">
        <f>(IF(DASHBOARD!$J$2=X7,DASHBOARD!$V$18,IF(DASHBOARD!$J$2=0,0,X271)))</f>
        <v/>
      </c>
      <c r="Y271" s="383">
        <f>(IF(DASHBOARD!$J$2=Y7,DASHBOARD!$V$18,IF(DASHBOARD!$J$2=0,0,Y271)))</f>
        <v/>
      </c>
      <c r="Z271" s="383">
        <f>(IF(DASHBOARD!$J$2=Z7,DASHBOARD!$V$18,IF(DASHBOARD!$J$2=0,0,Z271)))</f>
        <v/>
      </c>
      <c r="AA271" s="383">
        <f>(IF(DASHBOARD!$J$2=AA7,DASHBOARD!$V$18,IF(DASHBOARD!$J$2=0,0,AA271)))</f>
        <v/>
      </c>
      <c r="AB271" s="383">
        <f>(IF(DASHBOARD!$J$2=AB7,DASHBOARD!$V$18,IF(DASHBOARD!$J$2=0,0,AB271)))</f>
        <v/>
      </c>
      <c r="AC271" s="383">
        <f>(IF(DASHBOARD!$J$2=AC7,DASHBOARD!$V$18,IF(DASHBOARD!$J$2=0,0,AC271)))</f>
        <v/>
      </c>
      <c r="AD271" s="383">
        <f>(IF(DASHBOARD!$J$2=AD7,DASHBOARD!$V$18,IF(DASHBOARD!$J$2=0,0,AD271)))</f>
        <v/>
      </c>
      <c r="AE271" s="383">
        <f>(IF(DASHBOARD!$J$2=AE7,DASHBOARD!$V$18,IF(DASHBOARD!$J$2=0,0,AE271)))</f>
        <v/>
      </c>
      <c r="AF271" s="383">
        <f>(IF(DASHBOARD!$J$2=AF7,DASHBOARD!$V$18,IF(DASHBOARD!$J$2=0,0,AF271)))</f>
        <v/>
      </c>
      <c r="AG271" s="383">
        <f>(IF(DASHBOARD!$J$2=AG7,DASHBOARD!$V$18,IF(DASHBOARD!$J$2=0,0,AG271)))</f>
        <v/>
      </c>
      <c r="AH271" s="383">
        <f>(IF(DASHBOARD!$J$2=AH7,DASHBOARD!$V$18,IF(DASHBOARD!$J$2=0,0,AH271)))</f>
        <v/>
      </c>
      <c r="AI271" s="383">
        <f>(IF(DASHBOARD!$J$2=AI7,DASHBOARD!$V$18,IF(DASHBOARD!$J$2=0,0,AI271)))</f>
        <v/>
      </c>
      <c r="AJ271" s="383">
        <f>(IF(DASHBOARD!$J$2=AJ7,DASHBOARD!$V$18,IF(DASHBOARD!$J$2=0,0,AJ271)))</f>
        <v/>
      </c>
      <c r="AK271" s="383">
        <f>(IF(DASHBOARD!$J$2=AK7,DASHBOARD!$V$18,IF(DASHBOARD!$J$2=0,0,AK271)))</f>
        <v/>
      </c>
      <c r="AL271" s="383">
        <f>(IF(DASHBOARD!$J$2=AL7,DASHBOARD!$V$18,IF(DASHBOARD!$J$2=0,0,AL271)))</f>
        <v/>
      </c>
      <c r="AM271" s="383">
        <f>(IF(DASHBOARD!$J$2=AM7,DASHBOARD!$V$18,IF(DASHBOARD!$J$2=0,0,AM271)))</f>
        <v/>
      </c>
      <c r="AN271" s="383">
        <f>(IF(DASHBOARD!$J$2=AN7,DASHBOARD!$V$18,IF(DASHBOARD!$J$2=0,0,AN271)))</f>
        <v/>
      </c>
      <c r="AO271" s="383">
        <f>(IF(DASHBOARD!$J$2=AO7,DASHBOARD!$V$18,IF(DASHBOARD!$J$2=0,0,AO271)))</f>
        <v/>
      </c>
      <c r="AP271" s="383">
        <f>(IF(DASHBOARD!$J$2=AP7,DASHBOARD!$V$18,IF(DASHBOARD!$J$2=0,0,AP271)))</f>
        <v/>
      </c>
      <c r="AQ271" s="383">
        <f>(IF(DASHBOARD!$J$2=AQ7,DASHBOARD!$V$18,IF(DASHBOARD!$J$2=0,0,AQ271)))</f>
        <v/>
      </c>
      <c r="AR271" s="383">
        <f>(IF(DASHBOARD!$J$2=AR7,DASHBOARD!$V$18,IF(DASHBOARD!$J$2=0,0,AR271)))</f>
        <v/>
      </c>
      <c r="AS271" s="383">
        <f>(IF(DASHBOARD!$J$2=AS7,DASHBOARD!$V$18,IF(DASHBOARD!$J$2=0,0,AS271)))</f>
        <v/>
      </c>
      <c r="AT271" s="383">
        <f>(IF(DASHBOARD!$J$2=AT7,DASHBOARD!$V$18,IF(DASHBOARD!$J$2=0,0,AT271)))</f>
        <v/>
      </c>
      <c r="AU271" s="383">
        <f>(IF(DASHBOARD!$J$2=AU7,DASHBOARD!$V$18,IF(DASHBOARD!$J$2=0,0,AU271)))</f>
        <v/>
      </c>
      <c r="AV271" s="383">
        <f>(IF(DASHBOARD!$J$2=AV7,DASHBOARD!$V$18,IF(DASHBOARD!$J$2=0,0,AV271)))</f>
        <v/>
      </c>
      <c r="AW271" s="383">
        <f>(IF(DASHBOARD!$J$2=AW7,DASHBOARD!$V$18,IF(DASHBOARD!$J$2=0,0,AW271)))</f>
        <v/>
      </c>
      <c r="AX271" s="383">
        <f>(IF(DASHBOARD!$J$2=AX7,DASHBOARD!$V$18,IF(DASHBOARD!$J$2=0,0,AX271)))</f>
        <v/>
      </c>
      <c r="AY271" s="383">
        <f>(IF(DASHBOARD!$J$2=AY7,DASHBOARD!$V$18,IF(DASHBOARD!$J$2=0,0,AY271)))</f>
        <v/>
      </c>
      <c r="AZ271" s="383">
        <f>(IF(DASHBOARD!$J$2=AZ7,DASHBOARD!$V$18,IF(DASHBOARD!$J$2=0,0,AZ271)))</f>
        <v/>
      </c>
      <c r="BA271" s="383">
        <f>(IF(DASHBOARD!$J$2=BA7,DASHBOARD!$V$18,IF(DASHBOARD!$J$2=0,0,BA271)))</f>
        <v/>
      </c>
      <c r="BB271" s="384">
        <f>IF(SUM(F271:BA271)&lt;&gt;0,AVERAGEIF(F271:BA271,"&gt;0",F271:BA271),0)</f>
        <v/>
      </c>
      <c r="BC271" s="147" t="n"/>
      <c r="BD271" s="385">
        <f>MAXA(F271:BA271)</f>
        <v/>
      </c>
      <c r="BE271" s="1461">
        <f>IF(BD271&lt;&gt;0,VLOOKUP(BD271,$F$10:$BA$10,MATCH(BD271,F271:BA271,0)),"")</f>
        <v/>
      </c>
      <c r="BF271" s="385">
        <f t="array" ref="BF271">MIN(IF(F271:BA271&gt;0,F271:BA271))</f>
        <v/>
      </c>
      <c r="BG271" s="1461">
        <f>IF(BF271&lt;&gt;0,VLOOKUP(BF271,$F$10:$BA$10,MATCH($BF271,$F271:$BA271,0)),"")</f>
        <v/>
      </c>
      <c r="BI271" s="1368">
        <f>HLOOKUP($BI$9,$S$10:$AI$443,1+$BL271,TRUE)</f>
        <v/>
      </c>
      <c r="BJ271" s="1369">
        <f>HLOOKUP($BJ$9,$AJ$10:$AW$443,1+$BL271,TRUE)</f>
        <v/>
      </c>
      <c r="BK271" s="151" t="n"/>
      <c r="BL271" s="408">
        <f>BL270+1</f>
        <v/>
      </c>
      <c r="BM271" s="399" t="n"/>
    </row>
    <row r="272" ht="20.25" customHeight="1" s="18" thickBot="1" thickTop="1">
      <c r="B272" s="1370" t="n"/>
      <c r="C272" s="1353" t="n"/>
      <c r="D272" s="328" t="n"/>
      <c r="E272" s="402" t="n"/>
      <c r="F272" s="429" t="n"/>
      <c r="G272" s="429" t="n"/>
      <c r="H272" s="429" t="n"/>
      <c r="I272" s="429" t="n"/>
      <c r="J272" s="429" t="n"/>
      <c r="K272" s="429" t="n"/>
      <c r="L272" s="429" t="n"/>
      <c r="M272" s="429" t="n"/>
      <c r="N272" s="429" t="n"/>
      <c r="O272" s="429" t="n"/>
      <c r="P272" s="429" t="n"/>
      <c r="Q272" s="429" t="n"/>
      <c r="R272" s="429" t="n"/>
      <c r="S272" s="429" t="n"/>
      <c r="T272" s="429" t="n"/>
      <c r="U272" s="429" t="n"/>
      <c r="V272" s="429" t="n"/>
      <c r="W272" s="429" t="n"/>
      <c r="X272" s="429" t="n"/>
      <c r="Y272" s="429" t="n"/>
      <c r="Z272" s="429" t="n"/>
      <c r="AA272" s="429" t="n"/>
      <c r="AB272" s="429" t="n"/>
      <c r="AC272" s="429" t="n"/>
      <c r="AD272" s="429" t="n"/>
      <c r="AE272" s="429" t="n"/>
      <c r="AF272" s="429" t="n"/>
      <c r="AG272" s="429" t="n"/>
      <c r="AH272" s="429" t="n"/>
      <c r="AI272" s="429" t="n"/>
      <c r="AJ272" s="429" t="n"/>
      <c r="AK272" s="429" t="n"/>
      <c r="AL272" s="429" t="n"/>
      <c r="AM272" s="429" t="n"/>
      <c r="AN272" s="429" t="n"/>
      <c r="AO272" s="429" t="n"/>
      <c r="AP272" s="429" t="n"/>
      <c r="AQ272" s="429" t="n"/>
      <c r="AR272" s="429" t="n"/>
      <c r="AS272" s="429" t="n"/>
      <c r="AT272" s="429" t="n"/>
      <c r="AU272" s="429" t="n"/>
      <c r="AV272" s="429" t="n"/>
      <c r="AW272" s="429" t="n"/>
      <c r="AX272" s="429" t="n"/>
      <c r="AY272" s="429" t="n"/>
      <c r="AZ272" s="429" t="n"/>
      <c r="BA272" s="429" t="n"/>
      <c r="BB272" s="384">
        <f>IF(SUM(F272:BA272)&lt;&gt;0,AVERAGEIF(F272:BA272,"&gt;0",F272:BA272),0)</f>
        <v/>
      </c>
      <c r="BC272" s="147" t="n"/>
      <c r="BD272" s="385">
        <f>MAXA(F272:BA272)</f>
        <v/>
      </c>
      <c r="BE272" s="1461">
        <f>IF(BD272&lt;&gt;0,VLOOKUP(BD272,$F$10:$BA$10,MATCH(BD272,F272:BA272,0)),"")</f>
        <v/>
      </c>
      <c r="BF272" s="385">
        <f t="array" ref="BF272">MIN(IF(F272:BA272&gt;0,F272:BA272))</f>
        <v/>
      </c>
      <c r="BG272" s="1461">
        <f>IF(BF272&lt;&gt;0,VLOOKUP(BF272,$F$10:$BA$10,MATCH($BF272,$F272:$BA272,0)),"")</f>
        <v/>
      </c>
      <c r="BI272" s="1368">
        <f>HLOOKUP($BI$9,$S$10:$AI$443,1+$BL272,TRUE)</f>
        <v/>
      </c>
      <c r="BJ272" s="1369">
        <f>HLOOKUP($BJ$9,$AJ$10:$AW$443,1+$BL272,TRUE)</f>
        <v/>
      </c>
      <c r="BK272" s="151" t="n"/>
      <c r="BL272" s="408">
        <f>#REF!+1</f>
        <v/>
      </c>
      <c r="BM272" s="399" t="n"/>
    </row>
    <row r="273" ht="20.25" customHeight="1" s="18" thickBot="1" thickTop="1">
      <c r="B273" s="1370" t="n"/>
      <c r="C273" s="1353" t="n"/>
      <c r="D273" s="1469" t="inlineStr">
        <is>
          <t>LASUSUA 150</t>
        </is>
      </c>
      <c r="E273" s="402" t="inlineStr">
        <is>
          <t>Kolaka Smelter # 1, 150</t>
        </is>
      </c>
      <c r="F273" s="383">
        <f>(IF(DASHBOARD!$J$2=F7,DASHBOARD!$V$9,IF(DASHBOARD!$J$2=0,0,F273)))</f>
        <v/>
      </c>
      <c r="G273" s="383">
        <f>(IF(DASHBOARD!$J$2=G7,DASHBOARD!$V$9,IF(DASHBOARD!$J$2=0,0,G273)))</f>
        <v/>
      </c>
      <c r="H273" s="383">
        <f>(IF(DASHBOARD!$J$2=H7,DASHBOARD!$V$9,IF(DASHBOARD!$J$2=0,0,H273)))</f>
        <v/>
      </c>
      <c r="I273" s="383">
        <f>(IF(DASHBOARD!$J$2=I7,DASHBOARD!$V$9,IF(DASHBOARD!$J$2=0,0,I273)))</f>
        <v/>
      </c>
      <c r="J273" s="383">
        <f>(IF(DASHBOARD!$J$2=J7,DASHBOARD!$V$9,IF(DASHBOARD!$J$2=0,0,J273)))</f>
        <v/>
      </c>
      <c r="K273" s="383">
        <f>(IF(DASHBOARD!$J$2=K7,DASHBOARD!$V$9,IF(DASHBOARD!$J$2=0,0,K273)))</f>
        <v/>
      </c>
      <c r="L273" s="383">
        <f>(IF(DASHBOARD!$J$2=L7,DASHBOARD!$V$9,IF(DASHBOARD!$J$2=0,0,L273)))</f>
        <v/>
      </c>
      <c r="M273" s="383">
        <f>(IF(DASHBOARD!$J$2=M7,DASHBOARD!$V$9,IF(DASHBOARD!$J$2=0,0,M273)))</f>
        <v/>
      </c>
      <c r="N273" s="383">
        <f>(IF(DASHBOARD!$J$2=N7,DASHBOARD!$V$9,IF(DASHBOARD!$J$2=0,0,N273)))</f>
        <v/>
      </c>
      <c r="O273" s="383">
        <f>(IF(DASHBOARD!$J$2=O7,DASHBOARD!$V$9,IF(DASHBOARD!$J$2=0,0,O273)))</f>
        <v/>
      </c>
      <c r="P273" s="383">
        <f>(IF(DASHBOARD!$J$2=P7,DASHBOARD!$V$9,IF(DASHBOARD!$J$2=0,0,P273)))</f>
        <v/>
      </c>
      <c r="Q273" s="383">
        <f>(IF(DASHBOARD!$J$2=Q7,DASHBOARD!$V$9,IF(DASHBOARD!$J$2=0,0,Q273)))</f>
        <v/>
      </c>
      <c r="R273" s="383">
        <f>(IF(DASHBOARD!$J$2=R7,DASHBOARD!$V$9,IF(DASHBOARD!$J$2=0,0,R273)))</f>
        <v/>
      </c>
      <c r="S273" s="383">
        <f>(IF(DASHBOARD!$J$2=S7,DASHBOARD!$V$9,IF(DASHBOARD!$J$2=0,0,S273)))</f>
        <v/>
      </c>
      <c r="T273" s="383">
        <f>(IF(DASHBOARD!$J$2=T7,DASHBOARD!$V$9,IF(DASHBOARD!$J$2=0,0,T273)))</f>
        <v/>
      </c>
      <c r="U273" s="383">
        <f>(IF(DASHBOARD!$J$2=U7,DASHBOARD!$V$9,IF(DASHBOARD!$J$2=0,0,U273)))</f>
        <v/>
      </c>
      <c r="V273" s="383">
        <f>(IF(DASHBOARD!$J$2=V7,DASHBOARD!$V$9,IF(DASHBOARD!$J$2=0,0,V273)))</f>
        <v/>
      </c>
      <c r="W273" s="383">
        <f>(IF(DASHBOARD!$J$2=W7,DASHBOARD!$V$9,IF(DASHBOARD!$J$2=0,0,W273)))</f>
        <v/>
      </c>
      <c r="X273" s="383">
        <f>(IF(DASHBOARD!$J$2=X7,DASHBOARD!$V$9,IF(DASHBOARD!$J$2=0,0,X273)))</f>
        <v/>
      </c>
      <c r="Y273" s="383">
        <f>(IF(DASHBOARD!$J$2=Y7,DASHBOARD!$V$9,IF(DASHBOARD!$J$2=0,0,Y273)))</f>
        <v/>
      </c>
      <c r="Z273" s="383">
        <f>(IF(DASHBOARD!$J$2=Z7,DASHBOARD!$V$9,IF(DASHBOARD!$J$2=0,0,Z273)))</f>
        <v/>
      </c>
      <c r="AA273" s="383">
        <f>(IF(DASHBOARD!$J$2=AA7,DASHBOARD!$V$9,IF(DASHBOARD!$J$2=0,0,AA273)))</f>
        <v/>
      </c>
      <c r="AB273" s="383">
        <f>(IF(DASHBOARD!$J$2=AB7,DASHBOARD!$V$9,IF(DASHBOARD!$J$2=0,0,AB273)))</f>
        <v/>
      </c>
      <c r="AC273" s="383">
        <f>(IF(DASHBOARD!$J$2=AC7,DASHBOARD!$V$9,IF(DASHBOARD!$J$2=0,0,AC273)))</f>
        <v/>
      </c>
      <c r="AD273" s="383">
        <f>(IF(DASHBOARD!$J$2=AD7,DASHBOARD!$V$9,IF(DASHBOARD!$J$2=0,0,AD273)))</f>
        <v/>
      </c>
      <c r="AE273" s="383">
        <f>(IF(DASHBOARD!$J$2=AE7,DASHBOARD!$V$9,IF(DASHBOARD!$J$2=0,0,AE273)))</f>
        <v/>
      </c>
      <c r="AF273" s="383">
        <f>(IF(DASHBOARD!$J$2=AF7,DASHBOARD!$V$9,IF(DASHBOARD!$J$2=0,0,AF273)))</f>
        <v/>
      </c>
      <c r="AG273" s="383">
        <f>(IF(DASHBOARD!$J$2=AG7,DASHBOARD!$V$9,IF(DASHBOARD!$J$2=0,0,AG273)))</f>
        <v/>
      </c>
      <c r="AH273" s="383">
        <f>(IF(DASHBOARD!$J$2=AH7,DASHBOARD!$V$9,IF(DASHBOARD!$J$2=0,0,AH273)))</f>
        <v/>
      </c>
      <c r="AI273" s="383">
        <f>(IF(DASHBOARD!$J$2=AI7,DASHBOARD!$V$9,IF(DASHBOARD!$J$2=0,0,AI273)))</f>
        <v/>
      </c>
      <c r="AJ273" s="383">
        <f>(IF(DASHBOARD!$J$2=AJ7,DASHBOARD!$V$9,IF(DASHBOARD!$J$2=0,0,AJ273)))</f>
        <v/>
      </c>
      <c r="AK273" s="383">
        <f>(IF(DASHBOARD!$J$2=AK7,DASHBOARD!$V$9,IF(DASHBOARD!$J$2=0,0,AK273)))</f>
        <v/>
      </c>
      <c r="AL273" s="383">
        <f>(IF(DASHBOARD!$J$2=AL7,DASHBOARD!$V$9,IF(DASHBOARD!$J$2=0,0,AL273)))</f>
        <v/>
      </c>
      <c r="AM273" s="383">
        <f>(IF(DASHBOARD!$J$2=AM7,DASHBOARD!$V$9,IF(DASHBOARD!$J$2=0,0,AM273)))</f>
        <v/>
      </c>
      <c r="AN273" s="383">
        <f>(IF(DASHBOARD!$J$2=AN7,DASHBOARD!$V$9,IF(DASHBOARD!$J$2=0,0,AN273)))</f>
        <v/>
      </c>
      <c r="AO273" s="383">
        <f>(IF(DASHBOARD!$J$2=AO7,DASHBOARD!$V$9,IF(DASHBOARD!$J$2=0,0,AO273)))</f>
        <v/>
      </c>
      <c r="AP273" s="383">
        <f>(IF(DASHBOARD!$J$2=AP7,DASHBOARD!$V$9,IF(DASHBOARD!$J$2=0,0,AP273)))</f>
        <v/>
      </c>
      <c r="AQ273" s="383">
        <f>(IF(DASHBOARD!$J$2=AQ7,DASHBOARD!$V$9,IF(DASHBOARD!$J$2=0,0,AQ273)))</f>
        <v/>
      </c>
      <c r="AR273" s="383">
        <f>(IF(DASHBOARD!$J$2=AR7,DASHBOARD!$V$9,IF(DASHBOARD!$J$2=0,0,AR273)))</f>
        <v/>
      </c>
      <c r="AS273" s="383">
        <f>(IF(DASHBOARD!$J$2=AS7,DASHBOARD!$V$9,IF(DASHBOARD!$J$2=0,0,AS273)))</f>
        <v/>
      </c>
      <c r="AT273" s="383">
        <f>(IF(DASHBOARD!$J$2=AT7,DASHBOARD!$V$9,IF(DASHBOARD!$J$2=0,0,AT273)))</f>
        <v/>
      </c>
      <c r="AU273" s="383">
        <f>(IF(DASHBOARD!$J$2=AU7,DASHBOARD!$V$9,IF(DASHBOARD!$J$2=0,0,AU273)))</f>
        <v/>
      </c>
      <c r="AV273" s="383">
        <f>(IF(DASHBOARD!$J$2=AV7,DASHBOARD!$V$9,IF(DASHBOARD!$J$2=0,0,AV273)))</f>
        <v/>
      </c>
      <c r="AW273" s="383">
        <f>(IF(DASHBOARD!$J$2=AW7,DASHBOARD!$V$9,IF(DASHBOARD!$J$2=0,0,AW273)))</f>
        <v/>
      </c>
      <c r="AX273" s="383">
        <f>(IF(DASHBOARD!$J$2=AX7,DASHBOARD!$V$9,IF(DASHBOARD!$J$2=0,0,AX273)))</f>
        <v/>
      </c>
      <c r="AY273" s="383">
        <f>(IF(DASHBOARD!$J$2=AY7,DASHBOARD!$V$9,IF(DASHBOARD!$J$2=0,0,AY273)))</f>
        <v/>
      </c>
      <c r="AZ273" s="383">
        <f>(IF(DASHBOARD!$J$2=AZ7,DASHBOARD!$V$9,IF(DASHBOARD!$J$2=0,0,AZ273)))</f>
        <v/>
      </c>
      <c r="BA273" s="383">
        <f>(IF(DASHBOARD!$J$2=BA7,DASHBOARD!$V$9,IF(DASHBOARD!$J$2=0,0,BA273)))</f>
        <v/>
      </c>
      <c r="BB273" s="384">
        <f>IF(SUM(F273:BA273)&lt;&gt;0,AVERAGEIF(F273:BA273,"&gt;0",F273:BA273),0)</f>
        <v/>
      </c>
      <c r="BC273" s="147" t="n"/>
      <c r="BD273" s="385">
        <f>MAXA(F273:BA273)</f>
        <v/>
      </c>
      <c r="BE273" s="1461">
        <f>IF(BD273&lt;&gt;0,VLOOKUP(BD273,$F$10:$BA$10,MATCH(BD273,F273:BA273,0)),"")</f>
        <v/>
      </c>
      <c r="BF273" s="385">
        <f t="array" ref="BF273">MIN(IF(F273:BA273&gt;0,F273:BA273))</f>
        <v/>
      </c>
      <c r="BG273" s="1461">
        <f>IF(BF273&lt;&gt;0,VLOOKUP(BF273,$F$10:$BA$10,MATCH($BF273,$F273:$BA273,0)),"")</f>
        <v/>
      </c>
      <c r="BI273" s="1368">
        <f>HLOOKUP($BI$9,$S$10:$AI$443,1+$BL273,TRUE)</f>
        <v/>
      </c>
      <c r="BJ273" s="1369">
        <f>HLOOKUP($BJ$9,$AJ$10:$AW$443,1+$BL273,TRUE)</f>
        <v/>
      </c>
      <c r="BK273" s="151" t="n"/>
      <c r="BL273" s="408">
        <f>BL272+1</f>
        <v/>
      </c>
      <c r="BM273" s="399" t="n"/>
    </row>
    <row r="274" ht="20.25" customHeight="1" s="18" thickBot="1" thickTop="1">
      <c r="B274" s="1370" t="n"/>
      <c r="C274" s="1353" t="n"/>
      <c r="D274" s="1462" t="n"/>
      <c r="E274" s="402" t="inlineStr">
        <is>
          <t>Kolaka Smelter # 2, 150</t>
        </is>
      </c>
      <c r="F274" s="383">
        <f>(IF(DASHBOARD!$J$2=F7,DASHBOARD!$V$10,IF(DASHBOARD!$J$2=0,0,F274)))</f>
        <v/>
      </c>
      <c r="G274" s="383">
        <f>(IF(DASHBOARD!$J$2=G7,DASHBOARD!$V$10,IF(DASHBOARD!$J$2=0,0,G274)))</f>
        <v/>
      </c>
      <c r="H274" s="383">
        <f>(IF(DASHBOARD!$J$2=H7,DASHBOARD!$V$10,IF(DASHBOARD!$J$2=0,0,H274)))</f>
        <v/>
      </c>
      <c r="I274" s="383">
        <f>(IF(DASHBOARD!$J$2=I7,DASHBOARD!$V$10,IF(DASHBOARD!$J$2=0,0,I274)))</f>
        <v/>
      </c>
      <c r="J274" s="383">
        <f>(IF(DASHBOARD!$J$2=J7,DASHBOARD!$V$10,IF(DASHBOARD!$J$2=0,0,J274)))</f>
        <v/>
      </c>
      <c r="K274" s="383">
        <f>(IF(DASHBOARD!$J$2=K7,DASHBOARD!$V$10,IF(DASHBOARD!$J$2=0,0,K274)))</f>
        <v/>
      </c>
      <c r="L274" s="383">
        <f>(IF(DASHBOARD!$J$2=L7,DASHBOARD!$V$10,IF(DASHBOARD!$J$2=0,0,L274)))</f>
        <v/>
      </c>
      <c r="M274" s="383">
        <f>(IF(DASHBOARD!$J$2=M7,DASHBOARD!$V$10,IF(DASHBOARD!$J$2=0,0,M274)))</f>
        <v/>
      </c>
      <c r="N274" s="383">
        <f>(IF(DASHBOARD!$J$2=N7,DASHBOARD!$V$10,IF(DASHBOARD!$J$2=0,0,N274)))</f>
        <v/>
      </c>
      <c r="O274" s="383">
        <f>(IF(DASHBOARD!$J$2=O7,DASHBOARD!$V$10,IF(DASHBOARD!$J$2=0,0,O274)))</f>
        <v/>
      </c>
      <c r="P274" s="383">
        <f>(IF(DASHBOARD!$J$2=P7,DASHBOARD!$V$10,IF(DASHBOARD!$J$2=0,0,P274)))</f>
        <v/>
      </c>
      <c r="Q274" s="383">
        <f>(IF(DASHBOARD!$J$2=Q7,DASHBOARD!$V$10,IF(DASHBOARD!$J$2=0,0,Q274)))</f>
        <v/>
      </c>
      <c r="R274" s="383">
        <f>(IF(DASHBOARD!$J$2=R7,DASHBOARD!$V$10,IF(DASHBOARD!$J$2=0,0,R274)))</f>
        <v/>
      </c>
      <c r="S274" s="383">
        <f>(IF(DASHBOARD!$J$2=S7,DASHBOARD!$V$10,IF(DASHBOARD!$J$2=0,0,S274)))</f>
        <v/>
      </c>
      <c r="T274" s="383">
        <f>(IF(DASHBOARD!$J$2=T7,DASHBOARD!$V$10,IF(DASHBOARD!$J$2=0,0,T274)))</f>
        <v/>
      </c>
      <c r="U274" s="383">
        <f>(IF(DASHBOARD!$J$2=U7,DASHBOARD!$V$10,IF(DASHBOARD!$J$2=0,0,U274)))</f>
        <v/>
      </c>
      <c r="V274" s="383">
        <f>(IF(DASHBOARD!$J$2=V7,DASHBOARD!$V$10,IF(DASHBOARD!$J$2=0,0,V274)))</f>
        <v/>
      </c>
      <c r="W274" s="383">
        <f>(IF(DASHBOARD!$J$2=W7,DASHBOARD!$V$10,IF(DASHBOARD!$J$2=0,0,W274)))</f>
        <v/>
      </c>
      <c r="X274" s="383">
        <f>(IF(DASHBOARD!$J$2=X7,DASHBOARD!$V$10,IF(DASHBOARD!$J$2=0,0,X274)))</f>
        <v/>
      </c>
      <c r="Y274" s="383">
        <f>(IF(DASHBOARD!$J$2=Y7,DASHBOARD!$V$10,IF(DASHBOARD!$J$2=0,0,Y274)))</f>
        <v/>
      </c>
      <c r="Z274" s="383">
        <f>(IF(DASHBOARD!$J$2=Z7,DASHBOARD!$V$10,IF(DASHBOARD!$J$2=0,0,Z274)))</f>
        <v/>
      </c>
      <c r="AA274" s="383">
        <f>(IF(DASHBOARD!$J$2=AA7,DASHBOARD!$V$10,IF(DASHBOARD!$J$2=0,0,AA274)))</f>
        <v/>
      </c>
      <c r="AB274" s="383">
        <f>(IF(DASHBOARD!$J$2=AB7,DASHBOARD!$V$10,IF(DASHBOARD!$J$2=0,0,AB274)))</f>
        <v/>
      </c>
      <c r="AC274" s="383">
        <f>(IF(DASHBOARD!$J$2=AC7,DASHBOARD!$V$10,IF(DASHBOARD!$J$2=0,0,AC274)))</f>
        <v/>
      </c>
      <c r="AD274" s="383">
        <f>(IF(DASHBOARD!$J$2=AD7,DASHBOARD!$V$10,IF(DASHBOARD!$J$2=0,0,AD274)))</f>
        <v/>
      </c>
      <c r="AE274" s="383">
        <f>(IF(DASHBOARD!$J$2=AE7,DASHBOARD!$V$10,IF(DASHBOARD!$J$2=0,0,AE274)))</f>
        <v/>
      </c>
      <c r="AF274" s="383">
        <f>(IF(DASHBOARD!$J$2=AF7,DASHBOARD!$V$10,IF(DASHBOARD!$J$2=0,0,AF274)))</f>
        <v/>
      </c>
      <c r="AG274" s="383">
        <f>(IF(DASHBOARD!$J$2=AG7,DASHBOARD!$V$10,IF(DASHBOARD!$J$2=0,0,AG274)))</f>
        <v/>
      </c>
      <c r="AH274" s="383">
        <f>(IF(DASHBOARD!$J$2=AH7,DASHBOARD!$V$10,IF(DASHBOARD!$J$2=0,0,AH274)))</f>
        <v/>
      </c>
      <c r="AI274" s="383">
        <f>(IF(DASHBOARD!$J$2=AI7,DASHBOARD!$V$10,IF(DASHBOARD!$J$2=0,0,AI274)))</f>
        <v/>
      </c>
      <c r="AJ274" s="383">
        <f>(IF(DASHBOARD!$J$2=AJ7,DASHBOARD!$V$10,IF(DASHBOARD!$J$2=0,0,AJ274)))</f>
        <v/>
      </c>
      <c r="AK274" s="383">
        <f>(IF(DASHBOARD!$J$2=AK7,DASHBOARD!$V$10,IF(DASHBOARD!$J$2=0,0,AK274)))</f>
        <v/>
      </c>
      <c r="AL274" s="383">
        <f>(IF(DASHBOARD!$J$2=AL7,DASHBOARD!$V$10,IF(DASHBOARD!$J$2=0,0,AL274)))</f>
        <v/>
      </c>
      <c r="AM274" s="383">
        <f>(IF(DASHBOARD!$J$2=AM7,DASHBOARD!$V$10,IF(DASHBOARD!$J$2=0,0,AM274)))</f>
        <v/>
      </c>
      <c r="AN274" s="383">
        <f>(IF(DASHBOARD!$J$2=AN7,DASHBOARD!$V$10,IF(DASHBOARD!$J$2=0,0,AN274)))</f>
        <v/>
      </c>
      <c r="AO274" s="383">
        <f>(IF(DASHBOARD!$J$2=AO7,DASHBOARD!$V$10,IF(DASHBOARD!$J$2=0,0,AO274)))</f>
        <v/>
      </c>
      <c r="AP274" s="383">
        <f>(IF(DASHBOARD!$J$2=AP7,DASHBOARD!$V$10,IF(DASHBOARD!$J$2=0,0,AP274)))</f>
        <v/>
      </c>
      <c r="AQ274" s="383">
        <f>(IF(DASHBOARD!$J$2=AQ7,DASHBOARD!$V$10,IF(DASHBOARD!$J$2=0,0,AQ274)))</f>
        <v/>
      </c>
      <c r="AR274" s="383">
        <f>(IF(DASHBOARD!$J$2=AR7,DASHBOARD!$V$10,IF(DASHBOARD!$J$2=0,0,AR274)))</f>
        <v/>
      </c>
      <c r="AS274" s="383">
        <f>(IF(DASHBOARD!$J$2=AS7,DASHBOARD!$V$10,IF(DASHBOARD!$J$2=0,0,AS274)))</f>
        <v/>
      </c>
      <c r="AT274" s="383">
        <f>(IF(DASHBOARD!$J$2=AT7,DASHBOARD!$V$10,IF(DASHBOARD!$J$2=0,0,AT274)))</f>
        <v/>
      </c>
      <c r="AU274" s="383">
        <f>(IF(DASHBOARD!$J$2=AU7,DASHBOARD!$V$10,IF(DASHBOARD!$J$2=0,0,AU274)))</f>
        <v/>
      </c>
      <c r="AV274" s="383">
        <f>(IF(DASHBOARD!$J$2=AV7,DASHBOARD!$V$10,IF(DASHBOARD!$J$2=0,0,AV274)))</f>
        <v/>
      </c>
      <c r="AW274" s="383">
        <f>(IF(DASHBOARD!$J$2=AW7,DASHBOARD!$V$10,IF(DASHBOARD!$J$2=0,0,AW274)))</f>
        <v/>
      </c>
      <c r="AX274" s="383">
        <f>(IF(DASHBOARD!$J$2=AX7,DASHBOARD!$V$10,IF(DASHBOARD!$J$2=0,0,AX274)))</f>
        <v/>
      </c>
      <c r="AY274" s="383">
        <f>(IF(DASHBOARD!$J$2=AY7,DASHBOARD!$V$10,IF(DASHBOARD!$J$2=0,0,AY274)))</f>
        <v/>
      </c>
      <c r="AZ274" s="383">
        <f>(IF(DASHBOARD!$J$2=AZ7,DASHBOARD!$V$10,IF(DASHBOARD!$J$2=0,0,AZ274)))</f>
        <v/>
      </c>
      <c r="BA274" s="383">
        <f>(IF(DASHBOARD!$J$2=BA7,DASHBOARD!$V$10,IF(DASHBOARD!$J$2=0,0,BA274)))</f>
        <v/>
      </c>
      <c r="BB274" s="384">
        <f>IF(SUM(F274:BA274)&lt;&gt;0,AVERAGEIF(F274:BA274,"&gt;0",F274:BA274),0)</f>
        <v/>
      </c>
      <c r="BC274" s="147" t="n"/>
      <c r="BD274" s="385">
        <f>MAXA(F274:BA274)</f>
        <v/>
      </c>
      <c r="BE274" s="1461">
        <f>IF(BD274&lt;&gt;0,VLOOKUP(BD274,$F$10:$BA$10,MATCH(BD274,F274:BA274,0)),"")</f>
        <v/>
      </c>
      <c r="BF274" s="385">
        <f t="array" ref="BF274">MIN(IF(F274:BA274&gt;0,F274:BA274))</f>
        <v/>
      </c>
      <c r="BG274" s="1461">
        <f>IF(BF274&lt;&gt;0,VLOOKUP(BF274,$F$10:$BA$10,MATCH($BF274,$F274:$BA274,0)),"")</f>
        <v/>
      </c>
      <c r="BI274" s="1368">
        <f>HLOOKUP($BI$9,$S$10:$AI$443,1+$BL274,TRUE)</f>
        <v/>
      </c>
      <c r="BJ274" s="1369">
        <f>HLOOKUP($BJ$9,$AJ$10:$AW$443,1+$BL274,TRUE)</f>
        <v/>
      </c>
      <c r="BK274" s="151" t="n"/>
      <c r="BL274" s="408">
        <f>BL273+1</f>
        <v/>
      </c>
      <c r="BM274" s="399" t="n"/>
    </row>
    <row r="275" ht="20.25" customHeight="1" s="18" thickBot="1" thickTop="1">
      <c r="B275" s="1370" t="n"/>
      <c r="C275" s="1353" t="n"/>
      <c r="D275" s="1462" t="n"/>
      <c r="E275" s="402" t="inlineStr">
        <is>
          <t>Malili # 1,150</t>
        </is>
      </c>
      <c r="F275" s="383">
        <f>(IF(DASHBOARD!$J$2=F7,DASHBOARD!$V$11,IF(DASHBOARD!$J$2=0,0,F275)))</f>
        <v/>
      </c>
      <c r="G275" s="383">
        <f>(IF(DASHBOARD!$J$2=G7,DASHBOARD!$V$11,IF(DASHBOARD!$J$2=0,0,G275)))</f>
        <v/>
      </c>
      <c r="H275" s="383">
        <f>(IF(DASHBOARD!$J$2=H7,DASHBOARD!$V$11,IF(DASHBOARD!$J$2=0,0,H275)))</f>
        <v/>
      </c>
      <c r="I275" s="383">
        <f>(IF(DASHBOARD!$J$2=I7,DASHBOARD!$V$11,IF(DASHBOARD!$J$2=0,0,I275)))</f>
        <v/>
      </c>
      <c r="J275" s="383">
        <f>(IF(DASHBOARD!$J$2=J7,DASHBOARD!$V$11,IF(DASHBOARD!$J$2=0,0,J275)))</f>
        <v/>
      </c>
      <c r="K275" s="383">
        <f>(IF(DASHBOARD!$J$2=K7,DASHBOARD!$V$11,IF(DASHBOARD!$J$2=0,0,K275)))</f>
        <v/>
      </c>
      <c r="L275" s="383">
        <f>(IF(DASHBOARD!$J$2=L7,DASHBOARD!$V$11,IF(DASHBOARD!$J$2=0,0,L275)))</f>
        <v/>
      </c>
      <c r="M275" s="383">
        <f>(IF(DASHBOARD!$J$2=M7,DASHBOARD!$V$11,IF(DASHBOARD!$J$2=0,0,M275)))</f>
        <v/>
      </c>
      <c r="N275" s="383">
        <f>(IF(DASHBOARD!$J$2=N7,DASHBOARD!$V$11,IF(DASHBOARD!$J$2=0,0,N275)))</f>
        <v/>
      </c>
      <c r="O275" s="383">
        <f>(IF(DASHBOARD!$J$2=O7,DASHBOARD!$V$11,IF(DASHBOARD!$J$2=0,0,O275)))</f>
        <v/>
      </c>
      <c r="P275" s="383">
        <f>(IF(DASHBOARD!$J$2=P7,DASHBOARD!$V$11,IF(DASHBOARD!$J$2=0,0,P275)))</f>
        <v/>
      </c>
      <c r="Q275" s="383">
        <f>(IF(DASHBOARD!$J$2=Q7,DASHBOARD!$V$11,IF(DASHBOARD!$J$2=0,0,Q275)))</f>
        <v/>
      </c>
      <c r="R275" s="383">
        <f>(IF(DASHBOARD!$J$2=R7,DASHBOARD!$V$11,IF(DASHBOARD!$J$2=0,0,R275)))</f>
        <v/>
      </c>
      <c r="S275" s="383">
        <f>(IF(DASHBOARD!$J$2=S7,DASHBOARD!$V$11,IF(DASHBOARD!$J$2=0,0,S275)))</f>
        <v/>
      </c>
      <c r="T275" s="383">
        <f>(IF(DASHBOARD!$J$2=T7,DASHBOARD!$V$11,IF(DASHBOARD!$J$2=0,0,T275)))</f>
        <v/>
      </c>
      <c r="U275" s="383">
        <f>(IF(DASHBOARD!$J$2=U7,DASHBOARD!$V$11,IF(DASHBOARD!$J$2=0,0,U275)))</f>
        <v/>
      </c>
      <c r="V275" s="383">
        <f>(IF(DASHBOARD!$J$2=V7,DASHBOARD!$V$11,IF(DASHBOARD!$J$2=0,0,V275)))</f>
        <v/>
      </c>
      <c r="W275" s="383">
        <f>(IF(DASHBOARD!$J$2=W7,DASHBOARD!$V$11,IF(DASHBOARD!$J$2=0,0,W275)))</f>
        <v/>
      </c>
      <c r="X275" s="383">
        <f>(IF(DASHBOARD!$J$2=X7,DASHBOARD!$V$11,IF(DASHBOARD!$J$2=0,0,X275)))</f>
        <v/>
      </c>
      <c r="Y275" s="383">
        <f>(IF(DASHBOARD!$J$2=Y7,DASHBOARD!$V$11,IF(DASHBOARD!$J$2=0,0,Y275)))</f>
        <v/>
      </c>
      <c r="Z275" s="383">
        <f>(IF(DASHBOARD!$J$2=Z7,DASHBOARD!$V$11,IF(DASHBOARD!$J$2=0,0,Z275)))</f>
        <v/>
      </c>
      <c r="AA275" s="383">
        <f>(IF(DASHBOARD!$J$2=AA7,DASHBOARD!$V$11,IF(DASHBOARD!$J$2=0,0,AA275)))</f>
        <v/>
      </c>
      <c r="AB275" s="383">
        <f>(IF(DASHBOARD!$J$2=AB7,DASHBOARD!$V$11,IF(DASHBOARD!$J$2=0,0,AB275)))</f>
        <v/>
      </c>
      <c r="AC275" s="383">
        <f>(IF(DASHBOARD!$J$2=AC7,DASHBOARD!$V$11,IF(DASHBOARD!$J$2=0,0,AC275)))</f>
        <v/>
      </c>
      <c r="AD275" s="383">
        <f>(IF(DASHBOARD!$J$2=AD7,DASHBOARD!$V$11,IF(DASHBOARD!$J$2=0,0,AD275)))</f>
        <v/>
      </c>
      <c r="AE275" s="383">
        <f>(IF(DASHBOARD!$J$2=AE7,DASHBOARD!$V$11,IF(DASHBOARD!$J$2=0,0,AE275)))</f>
        <v/>
      </c>
      <c r="AF275" s="383">
        <f>(IF(DASHBOARD!$J$2=AF7,DASHBOARD!$V$11,IF(DASHBOARD!$J$2=0,0,AF275)))</f>
        <v/>
      </c>
      <c r="AG275" s="383">
        <f>(IF(DASHBOARD!$J$2=AG7,DASHBOARD!$V$11,IF(DASHBOARD!$J$2=0,0,AG275)))</f>
        <v/>
      </c>
      <c r="AH275" s="383">
        <f>(IF(DASHBOARD!$J$2=AH7,DASHBOARD!$V$11,IF(DASHBOARD!$J$2=0,0,AH275)))</f>
        <v/>
      </c>
      <c r="AI275" s="383">
        <f>(IF(DASHBOARD!$J$2=AI7,DASHBOARD!$V$11,IF(DASHBOARD!$J$2=0,0,AI275)))</f>
        <v/>
      </c>
      <c r="AJ275" s="383">
        <f>(IF(DASHBOARD!$J$2=AJ7,DASHBOARD!$V$11,IF(DASHBOARD!$J$2=0,0,AJ275)))</f>
        <v/>
      </c>
      <c r="AK275" s="383">
        <f>(IF(DASHBOARD!$J$2=AK7,DASHBOARD!$V$11,IF(DASHBOARD!$J$2=0,0,AK275)))</f>
        <v/>
      </c>
      <c r="AL275" s="383">
        <f>(IF(DASHBOARD!$J$2=AL7,DASHBOARD!$V$11,IF(DASHBOARD!$J$2=0,0,AL275)))</f>
        <v/>
      </c>
      <c r="AM275" s="383">
        <f>(IF(DASHBOARD!$J$2=AM7,DASHBOARD!$V$11,IF(DASHBOARD!$J$2=0,0,AM275)))</f>
        <v/>
      </c>
      <c r="AN275" s="383">
        <f>(IF(DASHBOARD!$J$2=AN7,DASHBOARD!$V$11,IF(DASHBOARD!$J$2=0,0,AN275)))</f>
        <v/>
      </c>
      <c r="AO275" s="383">
        <f>(IF(DASHBOARD!$J$2=AO7,DASHBOARD!$V$11,IF(DASHBOARD!$J$2=0,0,AO275)))</f>
        <v/>
      </c>
      <c r="AP275" s="383">
        <f>(IF(DASHBOARD!$J$2=AP7,DASHBOARD!$V$11,IF(DASHBOARD!$J$2=0,0,AP275)))</f>
        <v/>
      </c>
      <c r="AQ275" s="383">
        <f>(IF(DASHBOARD!$J$2=AQ7,DASHBOARD!$V$11,IF(DASHBOARD!$J$2=0,0,AQ275)))</f>
        <v/>
      </c>
      <c r="AR275" s="383">
        <f>(IF(DASHBOARD!$J$2=AR7,DASHBOARD!$V$11,IF(DASHBOARD!$J$2=0,0,AR275)))</f>
        <v/>
      </c>
      <c r="AS275" s="383">
        <f>(IF(DASHBOARD!$J$2=AS7,DASHBOARD!$V$11,IF(DASHBOARD!$J$2=0,0,AS275)))</f>
        <v/>
      </c>
      <c r="AT275" s="383">
        <f>(IF(DASHBOARD!$J$2=AT7,DASHBOARD!$V$11,IF(DASHBOARD!$J$2=0,0,AT275)))</f>
        <v/>
      </c>
      <c r="AU275" s="383">
        <f>(IF(DASHBOARD!$J$2=AU7,DASHBOARD!$V$11,IF(DASHBOARD!$J$2=0,0,AU275)))</f>
        <v/>
      </c>
      <c r="AV275" s="383">
        <f>(IF(DASHBOARD!$J$2=AV7,DASHBOARD!$V$11,IF(DASHBOARD!$J$2=0,0,AV275)))</f>
        <v/>
      </c>
      <c r="AW275" s="383">
        <f>(IF(DASHBOARD!$J$2=AW7,DASHBOARD!$V$11,IF(DASHBOARD!$J$2=0,0,AW275)))</f>
        <v/>
      </c>
      <c r="AX275" s="383">
        <f>(IF(DASHBOARD!$J$2=AX7,DASHBOARD!$V$11,IF(DASHBOARD!$J$2=0,0,AX275)))</f>
        <v/>
      </c>
      <c r="AY275" s="383">
        <f>(IF(DASHBOARD!$J$2=AY7,DASHBOARD!$V$11,IF(DASHBOARD!$J$2=0,0,AY275)))</f>
        <v/>
      </c>
      <c r="AZ275" s="383">
        <f>(IF(DASHBOARD!$J$2=AZ7,DASHBOARD!$V$11,IF(DASHBOARD!$J$2=0,0,AZ275)))</f>
        <v/>
      </c>
      <c r="BA275" s="383">
        <f>(IF(DASHBOARD!$J$2=BA7,DASHBOARD!$V$11,IF(DASHBOARD!$J$2=0,0,BA275)))</f>
        <v/>
      </c>
      <c r="BB275" s="384">
        <f>IF(SUM(F275:BA275)&lt;&gt;0,AVERAGEIF(F275:BA275,"&gt;0",F275:BA275),0)</f>
        <v/>
      </c>
      <c r="BC275" s="147" t="n"/>
      <c r="BD275" s="385">
        <f>MAXA(F275:BA275)</f>
        <v/>
      </c>
      <c r="BE275" s="1461">
        <f>IF(BD275&lt;&gt;0,VLOOKUP(BD275,$F$10:$BA$10,MATCH(BD275,F275:BA275,0)),"")</f>
        <v/>
      </c>
      <c r="BF275" s="385">
        <f t="array" ref="BF275">MIN(IF(F275:BA275&gt;0,F275:BA275))</f>
        <v/>
      </c>
      <c r="BG275" s="1461">
        <f>IF(BF275&lt;&gt;0,VLOOKUP(BF275,$F$10:$BA$10,MATCH($BF275,$F275:$BA275,0)),"")</f>
        <v/>
      </c>
      <c r="BI275" s="1368">
        <f>HLOOKUP($BI$9,$S$10:$AI$443,1+$BL275,TRUE)</f>
        <v/>
      </c>
      <c r="BJ275" s="1369">
        <f>HLOOKUP($BJ$9,$AJ$10:$AW$443,1+$BL275,TRUE)</f>
        <v/>
      </c>
      <c r="BK275" s="151" t="n"/>
      <c r="BL275" s="408">
        <f>BL274+1</f>
        <v/>
      </c>
      <c r="BM275" s="399" t="n"/>
    </row>
    <row r="276" ht="20.25" customHeight="1" s="18" thickBot="1" thickTop="1">
      <c r="B276" s="1370" t="n"/>
      <c r="C276" s="1353" t="n"/>
      <c r="D276" s="1463" t="n"/>
      <c r="E276" s="402" t="inlineStr">
        <is>
          <t>Malili # 2,150</t>
        </is>
      </c>
      <c r="F276" s="383">
        <f>(IF(DASHBOARD!$J$2=F7,DASHBOARD!$V$12,IF(DASHBOARD!$J$2=0,0,F276)))</f>
        <v/>
      </c>
      <c r="G276" s="383">
        <f>(IF(DASHBOARD!$J$2=G7,DASHBOARD!$V$12,IF(DASHBOARD!$J$2=0,0,G276)))</f>
        <v/>
      </c>
      <c r="H276" s="383">
        <f>(IF(DASHBOARD!$J$2=H7,DASHBOARD!$V$12,IF(DASHBOARD!$J$2=0,0,H276)))</f>
        <v/>
      </c>
      <c r="I276" s="383">
        <f>(IF(DASHBOARD!$J$2=I7,DASHBOARD!$V$12,IF(DASHBOARD!$J$2=0,0,I276)))</f>
        <v/>
      </c>
      <c r="J276" s="383">
        <f>(IF(DASHBOARD!$J$2=J7,DASHBOARD!$V$12,IF(DASHBOARD!$J$2=0,0,J276)))</f>
        <v/>
      </c>
      <c r="K276" s="383">
        <f>(IF(DASHBOARD!$J$2=K7,DASHBOARD!$V$12,IF(DASHBOARD!$J$2=0,0,K276)))</f>
        <v/>
      </c>
      <c r="L276" s="383">
        <f>(IF(DASHBOARD!$J$2=L7,DASHBOARD!$V$12,IF(DASHBOARD!$J$2=0,0,L276)))</f>
        <v/>
      </c>
      <c r="M276" s="383">
        <f>(IF(DASHBOARD!$J$2=M7,DASHBOARD!$V$12,IF(DASHBOARD!$J$2=0,0,M276)))</f>
        <v/>
      </c>
      <c r="N276" s="383">
        <f>(IF(DASHBOARD!$J$2=N7,DASHBOARD!$V$12,IF(DASHBOARD!$J$2=0,0,N276)))</f>
        <v/>
      </c>
      <c r="O276" s="383">
        <f>(IF(DASHBOARD!$J$2=O7,DASHBOARD!$V$12,IF(DASHBOARD!$J$2=0,0,O276)))</f>
        <v/>
      </c>
      <c r="P276" s="383">
        <f>(IF(DASHBOARD!$J$2=P7,DASHBOARD!$V$12,IF(DASHBOARD!$J$2=0,0,P276)))</f>
        <v/>
      </c>
      <c r="Q276" s="383">
        <f>(IF(DASHBOARD!$J$2=Q7,DASHBOARD!$V$12,IF(DASHBOARD!$J$2=0,0,Q276)))</f>
        <v/>
      </c>
      <c r="R276" s="383">
        <f>(IF(DASHBOARD!$J$2=R7,DASHBOARD!$V$12,IF(DASHBOARD!$J$2=0,0,R276)))</f>
        <v/>
      </c>
      <c r="S276" s="383">
        <f>(IF(DASHBOARD!$J$2=S7,DASHBOARD!$V$12,IF(DASHBOARD!$J$2=0,0,S276)))</f>
        <v/>
      </c>
      <c r="T276" s="383">
        <f>(IF(DASHBOARD!$J$2=T7,DASHBOARD!$V$12,IF(DASHBOARD!$J$2=0,0,T276)))</f>
        <v/>
      </c>
      <c r="U276" s="383">
        <f>(IF(DASHBOARD!$J$2=U7,DASHBOARD!$V$12,IF(DASHBOARD!$J$2=0,0,U276)))</f>
        <v/>
      </c>
      <c r="V276" s="383">
        <f>(IF(DASHBOARD!$J$2=V7,DASHBOARD!$V$12,IF(DASHBOARD!$J$2=0,0,V276)))</f>
        <v/>
      </c>
      <c r="W276" s="383">
        <f>(IF(DASHBOARD!$J$2=W7,DASHBOARD!$V$12,IF(DASHBOARD!$J$2=0,0,W276)))</f>
        <v/>
      </c>
      <c r="X276" s="383">
        <f>(IF(DASHBOARD!$J$2=X7,DASHBOARD!$V$12,IF(DASHBOARD!$J$2=0,0,X276)))</f>
        <v/>
      </c>
      <c r="Y276" s="383">
        <f>(IF(DASHBOARD!$J$2=Y7,DASHBOARD!$V$12,IF(DASHBOARD!$J$2=0,0,Y276)))</f>
        <v/>
      </c>
      <c r="Z276" s="383">
        <f>(IF(DASHBOARD!$J$2=Z7,DASHBOARD!$V$12,IF(DASHBOARD!$J$2=0,0,Z276)))</f>
        <v/>
      </c>
      <c r="AA276" s="383">
        <f>(IF(DASHBOARD!$J$2=AA7,DASHBOARD!$V$12,IF(DASHBOARD!$J$2=0,0,AA276)))</f>
        <v/>
      </c>
      <c r="AB276" s="383">
        <f>(IF(DASHBOARD!$J$2=AB7,DASHBOARD!$V$12,IF(DASHBOARD!$J$2=0,0,AB276)))</f>
        <v/>
      </c>
      <c r="AC276" s="383">
        <f>(IF(DASHBOARD!$J$2=AC7,DASHBOARD!$V$12,IF(DASHBOARD!$J$2=0,0,AC276)))</f>
        <v/>
      </c>
      <c r="AD276" s="383">
        <f>(IF(DASHBOARD!$J$2=AD7,DASHBOARD!$V$12,IF(DASHBOARD!$J$2=0,0,AD276)))</f>
        <v/>
      </c>
      <c r="AE276" s="383">
        <f>(IF(DASHBOARD!$J$2=AE7,DASHBOARD!$V$12,IF(DASHBOARD!$J$2=0,0,AE276)))</f>
        <v/>
      </c>
      <c r="AF276" s="383">
        <f>(IF(DASHBOARD!$J$2=AF7,DASHBOARD!$V$12,IF(DASHBOARD!$J$2=0,0,AF276)))</f>
        <v/>
      </c>
      <c r="AG276" s="383">
        <f>(IF(DASHBOARD!$J$2=AG7,DASHBOARD!$V$12,IF(DASHBOARD!$J$2=0,0,AG276)))</f>
        <v/>
      </c>
      <c r="AH276" s="383">
        <f>(IF(DASHBOARD!$J$2=AH7,DASHBOARD!$V$12,IF(DASHBOARD!$J$2=0,0,AH276)))</f>
        <v/>
      </c>
      <c r="AI276" s="383">
        <f>(IF(DASHBOARD!$J$2=AI7,DASHBOARD!$V$12,IF(DASHBOARD!$J$2=0,0,AI276)))</f>
        <v/>
      </c>
      <c r="AJ276" s="383">
        <f>(IF(DASHBOARD!$J$2=AJ7,DASHBOARD!$V$12,IF(DASHBOARD!$J$2=0,0,AJ276)))</f>
        <v/>
      </c>
      <c r="AK276" s="383">
        <f>(IF(DASHBOARD!$J$2=AK7,DASHBOARD!$V$12,IF(DASHBOARD!$J$2=0,0,AK276)))</f>
        <v/>
      </c>
      <c r="AL276" s="383">
        <f>(IF(DASHBOARD!$J$2=AL7,DASHBOARD!$V$12,IF(DASHBOARD!$J$2=0,0,AL276)))</f>
        <v/>
      </c>
      <c r="AM276" s="383">
        <f>(IF(DASHBOARD!$J$2=AM7,DASHBOARD!$V$12,IF(DASHBOARD!$J$2=0,0,AM276)))</f>
        <v/>
      </c>
      <c r="AN276" s="383">
        <f>(IF(DASHBOARD!$J$2=AN7,DASHBOARD!$V$12,IF(DASHBOARD!$J$2=0,0,AN276)))</f>
        <v/>
      </c>
      <c r="AO276" s="383">
        <f>(IF(DASHBOARD!$J$2=AO7,DASHBOARD!$V$12,IF(DASHBOARD!$J$2=0,0,AO276)))</f>
        <v/>
      </c>
      <c r="AP276" s="383">
        <f>(IF(DASHBOARD!$J$2=AP7,DASHBOARD!$V$12,IF(DASHBOARD!$J$2=0,0,AP276)))</f>
        <v/>
      </c>
      <c r="AQ276" s="383">
        <f>(IF(DASHBOARD!$J$2=AQ7,DASHBOARD!$V$12,IF(DASHBOARD!$J$2=0,0,AQ276)))</f>
        <v/>
      </c>
      <c r="AR276" s="383">
        <f>(IF(DASHBOARD!$J$2=AR7,DASHBOARD!$V$12,IF(DASHBOARD!$J$2=0,0,AR276)))</f>
        <v/>
      </c>
      <c r="AS276" s="383">
        <f>(IF(DASHBOARD!$J$2=AS7,DASHBOARD!$V$12,IF(DASHBOARD!$J$2=0,0,AS276)))</f>
        <v/>
      </c>
      <c r="AT276" s="383">
        <f>(IF(DASHBOARD!$J$2=AT7,DASHBOARD!$V$12,IF(DASHBOARD!$J$2=0,0,AT276)))</f>
        <v/>
      </c>
      <c r="AU276" s="383">
        <f>(IF(DASHBOARD!$J$2=AU7,DASHBOARD!$V$12,IF(DASHBOARD!$J$2=0,0,AU276)))</f>
        <v/>
      </c>
      <c r="AV276" s="383">
        <f>(IF(DASHBOARD!$J$2=AV7,DASHBOARD!$V$12,IF(DASHBOARD!$J$2=0,0,AV276)))</f>
        <v/>
      </c>
      <c r="AW276" s="383">
        <f>(IF(DASHBOARD!$J$2=AW7,DASHBOARD!$V$12,IF(DASHBOARD!$J$2=0,0,AW276)))</f>
        <v/>
      </c>
      <c r="AX276" s="383">
        <f>(IF(DASHBOARD!$J$2=AX7,DASHBOARD!$V$12,IF(DASHBOARD!$J$2=0,0,AX276)))</f>
        <v/>
      </c>
      <c r="AY276" s="383">
        <f>(IF(DASHBOARD!$J$2=AY7,DASHBOARD!$V$12,IF(DASHBOARD!$J$2=0,0,AY276)))</f>
        <v/>
      </c>
      <c r="AZ276" s="383">
        <f>(IF(DASHBOARD!$J$2=AZ7,DASHBOARD!$V$12,IF(DASHBOARD!$J$2=0,0,AZ276)))</f>
        <v/>
      </c>
      <c r="BA276" s="383">
        <f>(IF(DASHBOARD!$J$2=BA7,DASHBOARD!$V$12,IF(DASHBOARD!$J$2=0,0,BA276)))</f>
        <v/>
      </c>
      <c r="BB276" s="384">
        <f>IF(SUM(F276:BA276)&lt;&gt;0,AVERAGEIF(F276:BA276,"&gt;0",F276:BA276),0)</f>
        <v/>
      </c>
      <c r="BC276" s="147" t="n"/>
      <c r="BD276" s="385">
        <f>MAXA(F276:BA276)</f>
        <v/>
      </c>
      <c r="BE276" s="1461">
        <f>IF(BD276&lt;&gt;0,VLOOKUP(BD276,$F$10:$BA$10,MATCH(BD276,F276:BA276,0)),"")</f>
        <v/>
      </c>
      <c r="BF276" s="385">
        <f t="array" ref="BF276">MIN(IF(F276:BA276&gt;0,F276:BA276))</f>
        <v/>
      </c>
      <c r="BG276" s="1461">
        <f>IF(BF276&lt;&gt;0,VLOOKUP(BF276,$F$10:$BA$10,MATCH($BF276,$F276:$BA276,0)),"")</f>
        <v/>
      </c>
      <c r="BI276" s="1368">
        <f>HLOOKUP($BI$9,$S$10:$AI$443,1+$BL276,TRUE)</f>
        <v/>
      </c>
      <c r="BJ276" s="1369">
        <f>HLOOKUP($BJ$9,$AJ$10:$AW$443,1+$BL276,TRUE)</f>
        <v/>
      </c>
      <c r="BK276" s="151" t="n"/>
      <c r="BL276" s="408">
        <f>BL275+1</f>
        <v/>
      </c>
      <c r="BM276" s="399" t="n"/>
    </row>
    <row r="277" ht="20.25" customHeight="1" s="18" thickBot="1" thickTop="1">
      <c r="B277" s="1370" t="n"/>
      <c r="C277" s="1353" t="n"/>
      <c r="D277" s="328" t="n"/>
      <c r="E277" s="402" t="n"/>
      <c r="F277" s="429" t="n"/>
      <c r="G277" s="429" t="n"/>
      <c r="H277" s="429" t="n"/>
      <c r="I277" s="429" t="n"/>
      <c r="J277" s="429" t="n"/>
      <c r="K277" s="429" t="n"/>
      <c r="L277" s="429" t="n"/>
      <c r="M277" s="429" t="n"/>
      <c r="N277" s="429" t="n"/>
      <c r="O277" s="429" t="n"/>
      <c r="P277" s="429" t="n"/>
      <c r="Q277" s="429" t="n"/>
      <c r="R277" s="429" t="n"/>
      <c r="S277" s="429" t="n"/>
      <c r="T277" s="429" t="n"/>
      <c r="U277" s="429" t="n"/>
      <c r="V277" s="429" t="n"/>
      <c r="W277" s="429" t="n"/>
      <c r="X277" s="429" t="n"/>
      <c r="Y277" s="429" t="n"/>
      <c r="Z277" s="429" t="n"/>
      <c r="AA277" s="429" t="n"/>
      <c r="AB277" s="429" t="n"/>
      <c r="AC277" s="429" t="n"/>
      <c r="AD277" s="429" t="n"/>
      <c r="AE277" s="429" t="n"/>
      <c r="AF277" s="429" t="n"/>
      <c r="AG277" s="429" t="n"/>
      <c r="AH277" s="429" t="n"/>
      <c r="AI277" s="429" t="n"/>
      <c r="AJ277" s="429" t="n"/>
      <c r="AK277" s="429" t="n"/>
      <c r="AL277" s="429" t="n"/>
      <c r="AM277" s="429" t="n"/>
      <c r="AN277" s="429" t="n"/>
      <c r="AO277" s="429" t="n"/>
      <c r="AP277" s="429" t="n"/>
      <c r="AQ277" s="429" t="n"/>
      <c r="AR277" s="429" t="n"/>
      <c r="AS277" s="429" t="n"/>
      <c r="AT277" s="429" t="n"/>
      <c r="AU277" s="429" t="n"/>
      <c r="AV277" s="429" t="n"/>
      <c r="AW277" s="429" t="n"/>
      <c r="AX277" s="429" t="n"/>
      <c r="AY277" s="429" t="n"/>
      <c r="AZ277" s="429" t="n"/>
      <c r="BA277" s="429" t="n"/>
      <c r="BB277" s="384">
        <f>IF(SUM(F277:BA277)&lt;&gt;0,AVERAGEIF(F277:BA277,"&gt;0",F277:BA277),0)</f>
        <v/>
      </c>
      <c r="BC277" s="147" t="n"/>
      <c r="BD277" s="385">
        <f>MAXA(F277:BA277)</f>
        <v/>
      </c>
      <c r="BE277" s="1461">
        <f>IF(BD277&lt;&gt;0,VLOOKUP(BD277,$F$10:$BA$10,MATCH(BD277,F277:BA277,0)),"")</f>
        <v/>
      </c>
      <c r="BF277" s="385">
        <f t="array" ref="BF277">MIN(IF(F277:BA277&gt;0,F277:BA277))</f>
        <v/>
      </c>
      <c r="BG277" s="1461">
        <f>IF(BF277&lt;&gt;0,VLOOKUP(BF277,$F$10:$BA$10,MATCH($BF277,$F277:$BA277,0)),"")</f>
        <v/>
      </c>
      <c r="BI277" s="1368">
        <f>HLOOKUP($BI$9,$S$10:$AI$443,1+$BL277,TRUE)</f>
        <v/>
      </c>
      <c r="BJ277" s="1369">
        <f>HLOOKUP($BJ$9,$AJ$10:$AW$443,1+$BL277,TRUE)</f>
        <v/>
      </c>
      <c r="BK277" s="151" t="n"/>
      <c r="BL277" s="408">
        <f>BL276+1</f>
        <v/>
      </c>
      <c r="BM277" s="399" t="n"/>
    </row>
    <row r="278" ht="20.25" customHeight="1" s="18" thickBot="1" thickTop="1">
      <c r="B278" s="1370" t="n"/>
      <c r="C278" s="1353" t="n"/>
      <c r="D278" s="1469" t="inlineStr">
        <is>
          <t>TINANGGEA SWITCH</t>
        </is>
      </c>
      <c r="E278" s="402" t="inlineStr">
        <is>
          <t>Andoolo # 1,150</t>
        </is>
      </c>
      <c r="F278" s="383">
        <f>(IF(DASHBOARD!$J$2=F7,DASHBOARD!$V$831,IF(DASHBOARD!$J$2=0,0,F278)))</f>
        <v/>
      </c>
      <c r="G278" s="383">
        <f>(IF(DASHBOARD!$J$2=G7,DASHBOARD!$V$831,IF(DASHBOARD!$J$2=0,0,G278)))</f>
        <v/>
      </c>
      <c r="H278" s="383">
        <f>(IF(DASHBOARD!$J$2=H7,DASHBOARD!$V$831,IF(DASHBOARD!$J$2=0,0,H278)))</f>
        <v/>
      </c>
      <c r="I278" s="383">
        <f>(IF(DASHBOARD!$J$2=I7,DASHBOARD!$V$831,IF(DASHBOARD!$J$2=0,0,I278)))</f>
        <v/>
      </c>
      <c r="J278" s="383">
        <f>(IF(DASHBOARD!$J$2=J7,DASHBOARD!$V$831,IF(DASHBOARD!$J$2=0,0,J278)))</f>
        <v/>
      </c>
      <c r="K278" s="383">
        <f>(IF(DASHBOARD!$J$2=K7,DASHBOARD!$V$831,IF(DASHBOARD!$J$2=0,0,K278)))</f>
        <v/>
      </c>
      <c r="L278" s="383">
        <f>(IF(DASHBOARD!$J$2=L7,DASHBOARD!$V$831,IF(DASHBOARD!$J$2=0,0,L278)))</f>
        <v/>
      </c>
      <c r="M278" s="383">
        <f>(IF(DASHBOARD!$J$2=M7,DASHBOARD!$V$831,IF(DASHBOARD!$J$2=0,0,M278)))</f>
        <v/>
      </c>
      <c r="N278" s="383">
        <f>(IF(DASHBOARD!$J$2=N7,DASHBOARD!$V$831,IF(DASHBOARD!$J$2=0,0,N278)))</f>
        <v/>
      </c>
      <c r="O278" s="383">
        <f>(IF(DASHBOARD!$J$2=O7,DASHBOARD!$V$831,IF(DASHBOARD!$J$2=0,0,O278)))</f>
        <v/>
      </c>
      <c r="P278" s="383">
        <f>(IF(DASHBOARD!$J$2=P7,DASHBOARD!$V$831,IF(DASHBOARD!$J$2=0,0,P278)))</f>
        <v/>
      </c>
      <c r="Q278" s="383">
        <f>(IF(DASHBOARD!$J$2=Q7,DASHBOARD!$V$831,IF(DASHBOARD!$J$2=0,0,Q278)))</f>
        <v/>
      </c>
      <c r="R278" s="383">
        <f>(IF(DASHBOARD!$J$2=R7,DASHBOARD!$V$831,IF(DASHBOARD!$J$2=0,0,R278)))</f>
        <v/>
      </c>
      <c r="S278" s="383">
        <f>(IF(DASHBOARD!$J$2=S7,DASHBOARD!$V$831,IF(DASHBOARD!$J$2=0,0,S278)))</f>
        <v/>
      </c>
      <c r="T278" s="383">
        <f>(IF(DASHBOARD!$J$2=T7,DASHBOARD!$V$831,IF(DASHBOARD!$J$2=0,0,T278)))</f>
        <v/>
      </c>
      <c r="U278" s="383">
        <f>(IF(DASHBOARD!$J$2=U7,DASHBOARD!$V$831,IF(DASHBOARD!$J$2=0,0,U278)))</f>
        <v/>
      </c>
      <c r="V278" s="383">
        <f>(IF(DASHBOARD!$J$2=V7,DASHBOARD!$V$831,IF(DASHBOARD!$J$2=0,0,V278)))</f>
        <v/>
      </c>
      <c r="W278" s="383">
        <f>(IF(DASHBOARD!$J$2=W7,DASHBOARD!$V$831,IF(DASHBOARD!$J$2=0,0,W278)))</f>
        <v/>
      </c>
      <c r="X278" s="383">
        <f>(IF(DASHBOARD!$J$2=X7,DASHBOARD!$V$831,IF(DASHBOARD!$J$2=0,0,X278)))</f>
        <v/>
      </c>
      <c r="Y278" s="383">
        <f>(IF(DASHBOARD!$J$2=Y7,DASHBOARD!$V$831,IF(DASHBOARD!$J$2=0,0,Y278)))</f>
        <v/>
      </c>
      <c r="Z278" s="383">
        <f>(IF(DASHBOARD!$J$2=Z7,DASHBOARD!$V$831,IF(DASHBOARD!$J$2=0,0,Z278)))</f>
        <v/>
      </c>
      <c r="AA278" s="383">
        <f>(IF(DASHBOARD!$J$2=AA7,DASHBOARD!$V$831,IF(DASHBOARD!$J$2=0,0,AA278)))</f>
        <v/>
      </c>
      <c r="AB278" s="383">
        <f>(IF(DASHBOARD!$J$2=AB7,DASHBOARD!$V$831,IF(DASHBOARD!$J$2=0,0,AB278)))</f>
        <v/>
      </c>
      <c r="AC278" s="383">
        <f>(IF(DASHBOARD!$J$2=AC7,DASHBOARD!$V$831,IF(DASHBOARD!$J$2=0,0,AC278)))</f>
        <v/>
      </c>
      <c r="AD278" s="383">
        <f>(IF(DASHBOARD!$J$2=AD7,DASHBOARD!$V$831,IF(DASHBOARD!$J$2=0,0,AD278)))</f>
        <v/>
      </c>
      <c r="AE278" s="383">
        <f>(IF(DASHBOARD!$J$2=AE7,DASHBOARD!$V$831,IF(DASHBOARD!$J$2=0,0,AE278)))</f>
        <v/>
      </c>
      <c r="AF278" s="383">
        <f>(IF(DASHBOARD!$J$2=AF7,DASHBOARD!$V$831,IF(DASHBOARD!$J$2=0,0,AF278)))</f>
        <v/>
      </c>
      <c r="AG278" s="383">
        <f>(IF(DASHBOARD!$J$2=AG7,DASHBOARD!$V$831,IF(DASHBOARD!$J$2=0,0,AG278)))</f>
        <v/>
      </c>
      <c r="AH278" s="383">
        <f>(IF(DASHBOARD!$J$2=AH7,DASHBOARD!$V$831,IF(DASHBOARD!$J$2=0,0,AH278)))</f>
        <v/>
      </c>
      <c r="AI278" s="383">
        <f>(IF(DASHBOARD!$J$2=AI7,DASHBOARD!$V$831,IF(DASHBOARD!$J$2=0,0,AI278)))</f>
        <v/>
      </c>
      <c r="AJ278" s="383">
        <f>(IF(DASHBOARD!$J$2=AJ7,DASHBOARD!$V$831,IF(DASHBOARD!$J$2=0,0,AJ278)))</f>
        <v/>
      </c>
      <c r="AK278" s="383">
        <f>(IF(DASHBOARD!$J$2=AK7,DASHBOARD!$V$831,IF(DASHBOARD!$J$2=0,0,AK278)))</f>
        <v/>
      </c>
      <c r="AL278" s="383">
        <f>(IF(DASHBOARD!$J$2=AL7,DASHBOARD!$V$831,IF(DASHBOARD!$J$2=0,0,AL278)))</f>
        <v/>
      </c>
      <c r="AM278" s="383">
        <f>(IF(DASHBOARD!$J$2=AM7,DASHBOARD!$V$831,IF(DASHBOARD!$J$2=0,0,AM278)))</f>
        <v/>
      </c>
      <c r="AN278" s="383">
        <f>(IF(DASHBOARD!$J$2=AN7,DASHBOARD!$V$831,IF(DASHBOARD!$J$2=0,0,AN278)))</f>
        <v/>
      </c>
      <c r="AO278" s="383">
        <f>(IF(DASHBOARD!$J$2=AO7,DASHBOARD!$V$831,IF(DASHBOARD!$J$2=0,0,AO278)))</f>
        <v/>
      </c>
      <c r="AP278" s="383">
        <f>(IF(DASHBOARD!$J$2=AP7,DASHBOARD!$V$831,IF(DASHBOARD!$J$2=0,0,AP278)))</f>
        <v/>
      </c>
      <c r="AQ278" s="383">
        <f>(IF(DASHBOARD!$J$2=AQ7,DASHBOARD!$V$831,IF(DASHBOARD!$J$2=0,0,AQ278)))</f>
        <v/>
      </c>
      <c r="AR278" s="383">
        <f>(IF(DASHBOARD!$J$2=AR7,DASHBOARD!$V$831,IF(DASHBOARD!$J$2=0,0,AR278)))</f>
        <v/>
      </c>
      <c r="AS278" s="383">
        <f>(IF(DASHBOARD!$J$2=AS7,DASHBOARD!$V$831,IF(DASHBOARD!$J$2=0,0,AS278)))</f>
        <v/>
      </c>
      <c r="AT278" s="383">
        <f>(IF(DASHBOARD!$J$2=AT7,DASHBOARD!$V$831,IF(DASHBOARD!$J$2=0,0,AT278)))</f>
        <v/>
      </c>
      <c r="AU278" s="383">
        <f>(IF(DASHBOARD!$J$2=AU7,DASHBOARD!$V$831,IF(DASHBOARD!$J$2=0,0,AU278)))</f>
        <v/>
      </c>
      <c r="AV278" s="383">
        <f>(IF(DASHBOARD!$J$2=AV7,DASHBOARD!$V$831,IF(DASHBOARD!$J$2=0,0,AV278)))</f>
        <v/>
      </c>
      <c r="AW278" s="383">
        <f>(IF(DASHBOARD!$J$2=AW7,DASHBOARD!$V$831,IF(DASHBOARD!$J$2=0,0,AW278)))</f>
        <v/>
      </c>
      <c r="AX278" s="383">
        <f>(IF(DASHBOARD!$J$2=AX7,DASHBOARD!$V$831,IF(DASHBOARD!$J$2=0,0,AX278)))</f>
        <v/>
      </c>
      <c r="AY278" s="383">
        <f>(IF(DASHBOARD!$J$2=AY7,DASHBOARD!$V$831,IF(DASHBOARD!$J$2=0,0,AY278)))</f>
        <v/>
      </c>
      <c r="AZ278" s="383">
        <f>(IF(DASHBOARD!$J$2=AZ7,DASHBOARD!$V$831,IF(DASHBOARD!$J$2=0,0,AZ278)))</f>
        <v/>
      </c>
      <c r="BA278" s="383">
        <f>(IF(DASHBOARD!$J$2=BA7,DASHBOARD!$V$831,IF(DASHBOARD!$J$2=0,0,BA278)))</f>
        <v/>
      </c>
      <c r="BB278" s="384">
        <f>IF(SUM(F278:BA278)&lt;&gt;0,AVERAGEIF(F278:BA278,"&gt;0",F278:BA278),0)</f>
        <v/>
      </c>
      <c r="BC278" s="147" t="n"/>
      <c r="BD278" s="385">
        <f>MAXA(F278:BA278)</f>
        <v/>
      </c>
      <c r="BE278" s="1461">
        <f>IF(BD278&lt;&gt;0,VLOOKUP(BD278,$F$10:$BA$10,MATCH(BD278,F278:BA278,0)),"")</f>
        <v/>
      </c>
      <c r="BF278" s="385">
        <f t="array" ref="BF278">MIN(IF(F278:BA278&gt;0,F278:BA278))</f>
        <v/>
      </c>
      <c r="BG278" s="1461">
        <f>IF(BF278&lt;&gt;0,VLOOKUP(BF278,$F$10:$BA$10,MATCH($BF278,$F278:$BA278,0)),"")</f>
        <v/>
      </c>
      <c r="BI278" s="1368">
        <f>HLOOKUP($BI$9,$S$10:$AI$443,1+$BL278,TRUE)</f>
        <v/>
      </c>
      <c r="BJ278" s="1369">
        <f>HLOOKUP($BJ$9,$AJ$10:$AW$443,1+$BL278,TRUE)</f>
        <v/>
      </c>
      <c r="BK278" s="151" t="n"/>
      <c r="BL278" s="408">
        <f>BL277+1</f>
        <v/>
      </c>
      <c r="BM278" s="399" t="n"/>
    </row>
    <row r="279" ht="20.25" customHeight="1" s="18" thickBot="1" thickTop="1">
      <c r="B279" s="1370" t="n"/>
      <c r="C279" s="1353" t="n"/>
      <c r="D279" s="1462" t="n"/>
      <c r="E279" s="402" t="inlineStr">
        <is>
          <t>Andoolo # 2,150</t>
        </is>
      </c>
      <c r="F279" s="383">
        <f>(IF(DASHBOARD!$J$2=F7,DASHBOARD!$V$832,IF(DASHBOARD!$J$2=0,0,F279)))</f>
        <v/>
      </c>
      <c r="G279" s="383">
        <f>(IF(DASHBOARD!$J$2=G7,DASHBOARD!$V$832,IF(DASHBOARD!$J$2=0,0,G279)))</f>
        <v/>
      </c>
      <c r="H279" s="383">
        <f>(IF(DASHBOARD!$J$2=H7,DASHBOARD!$V$832,IF(DASHBOARD!$J$2=0,0,H279)))</f>
        <v/>
      </c>
      <c r="I279" s="383">
        <f>(IF(DASHBOARD!$J$2=I7,DASHBOARD!$V$832,IF(DASHBOARD!$J$2=0,0,I279)))</f>
        <v/>
      </c>
      <c r="J279" s="383">
        <f>(IF(DASHBOARD!$J$2=J7,DASHBOARD!$V$832,IF(DASHBOARD!$J$2=0,0,J279)))</f>
        <v/>
      </c>
      <c r="K279" s="383">
        <f>(IF(DASHBOARD!$J$2=K7,DASHBOARD!$V$832,IF(DASHBOARD!$J$2=0,0,K279)))</f>
        <v/>
      </c>
      <c r="L279" s="383">
        <f>(IF(DASHBOARD!$J$2=L7,DASHBOARD!$V$832,IF(DASHBOARD!$J$2=0,0,L279)))</f>
        <v/>
      </c>
      <c r="M279" s="383">
        <f>(IF(DASHBOARD!$J$2=M7,DASHBOARD!$V$832,IF(DASHBOARD!$J$2=0,0,M279)))</f>
        <v/>
      </c>
      <c r="N279" s="383">
        <f>(IF(DASHBOARD!$J$2=N7,DASHBOARD!$V$832,IF(DASHBOARD!$J$2=0,0,N279)))</f>
        <v/>
      </c>
      <c r="O279" s="383">
        <f>(IF(DASHBOARD!$J$2=O7,DASHBOARD!$V$832,IF(DASHBOARD!$J$2=0,0,O279)))</f>
        <v/>
      </c>
      <c r="P279" s="383">
        <f>(IF(DASHBOARD!$J$2=P7,DASHBOARD!$V$832,IF(DASHBOARD!$J$2=0,0,P279)))</f>
        <v/>
      </c>
      <c r="Q279" s="383">
        <f>(IF(DASHBOARD!$J$2=Q7,DASHBOARD!$V$832,IF(DASHBOARD!$J$2=0,0,Q279)))</f>
        <v/>
      </c>
      <c r="R279" s="383">
        <f>(IF(DASHBOARD!$J$2=R7,DASHBOARD!$V$832,IF(DASHBOARD!$J$2=0,0,R279)))</f>
        <v/>
      </c>
      <c r="S279" s="383">
        <f>(IF(DASHBOARD!$J$2=S7,DASHBOARD!$V$832,IF(DASHBOARD!$J$2=0,0,S279)))</f>
        <v/>
      </c>
      <c r="T279" s="383">
        <f>(IF(DASHBOARD!$J$2=T7,DASHBOARD!$V$832,IF(DASHBOARD!$J$2=0,0,T279)))</f>
        <v/>
      </c>
      <c r="U279" s="383">
        <f>(IF(DASHBOARD!$J$2=U7,DASHBOARD!$V$832,IF(DASHBOARD!$J$2=0,0,U279)))</f>
        <v/>
      </c>
      <c r="V279" s="383">
        <f>(IF(DASHBOARD!$J$2=V7,DASHBOARD!$V$832,IF(DASHBOARD!$J$2=0,0,V279)))</f>
        <v/>
      </c>
      <c r="W279" s="383">
        <f>(IF(DASHBOARD!$J$2=W7,DASHBOARD!$V$832,IF(DASHBOARD!$J$2=0,0,W279)))</f>
        <v/>
      </c>
      <c r="X279" s="383">
        <f>(IF(DASHBOARD!$J$2=X7,DASHBOARD!$V$832,IF(DASHBOARD!$J$2=0,0,X279)))</f>
        <v/>
      </c>
      <c r="Y279" s="383">
        <f>(IF(DASHBOARD!$J$2=Y7,DASHBOARD!$V$832,IF(DASHBOARD!$J$2=0,0,Y279)))</f>
        <v/>
      </c>
      <c r="Z279" s="383">
        <f>(IF(DASHBOARD!$J$2=Z7,DASHBOARD!$V$832,IF(DASHBOARD!$J$2=0,0,Z279)))</f>
        <v/>
      </c>
      <c r="AA279" s="383">
        <f>(IF(DASHBOARD!$J$2=AA7,DASHBOARD!$V$832,IF(DASHBOARD!$J$2=0,0,AA279)))</f>
        <v/>
      </c>
      <c r="AB279" s="383">
        <f>(IF(DASHBOARD!$J$2=AB7,DASHBOARD!$V$832,IF(DASHBOARD!$J$2=0,0,AB279)))</f>
        <v/>
      </c>
      <c r="AC279" s="383">
        <f>(IF(DASHBOARD!$J$2=AC7,DASHBOARD!$V$832,IF(DASHBOARD!$J$2=0,0,AC279)))</f>
        <v/>
      </c>
      <c r="AD279" s="383">
        <f>(IF(DASHBOARD!$J$2=AD7,DASHBOARD!$V$832,IF(DASHBOARD!$J$2=0,0,AD279)))</f>
        <v/>
      </c>
      <c r="AE279" s="383">
        <f>(IF(DASHBOARD!$J$2=AE7,DASHBOARD!$V$832,IF(DASHBOARD!$J$2=0,0,AE279)))</f>
        <v/>
      </c>
      <c r="AF279" s="383">
        <f>(IF(DASHBOARD!$J$2=AF7,DASHBOARD!$V$832,IF(DASHBOARD!$J$2=0,0,AF279)))</f>
        <v/>
      </c>
      <c r="AG279" s="383">
        <f>(IF(DASHBOARD!$J$2=AG7,DASHBOARD!$V$832,IF(DASHBOARD!$J$2=0,0,AG279)))</f>
        <v/>
      </c>
      <c r="AH279" s="383">
        <f>(IF(DASHBOARD!$J$2=AH7,DASHBOARD!$V$832,IF(DASHBOARD!$J$2=0,0,AH279)))</f>
        <v/>
      </c>
      <c r="AI279" s="383">
        <f>(IF(DASHBOARD!$J$2=AI7,DASHBOARD!$V$832,IF(DASHBOARD!$J$2=0,0,AI279)))</f>
        <v/>
      </c>
      <c r="AJ279" s="383">
        <f>(IF(DASHBOARD!$J$2=AJ7,DASHBOARD!$V$832,IF(DASHBOARD!$J$2=0,0,AJ279)))</f>
        <v/>
      </c>
      <c r="AK279" s="383">
        <f>(IF(DASHBOARD!$J$2=AK7,DASHBOARD!$V$832,IF(DASHBOARD!$J$2=0,0,AK279)))</f>
        <v/>
      </c>
      <c r="AL279" s="383">
        <f>(IF(DASHBOARD!$J$2=AL7,DASHBOARD!$V$832,IF(DASHBOARD!$J$2=0,0,AL279)))</f>
        <v/>
      </c>
      <c r="AM279" s="383">
        <f>(IF(DASHBOARD!$J$2=AM7,DASHBOARD!$V$832,IF(DASHBOARD!$J$2=0,0,AM279)))</f>
        <v/>
      </c>
      <c r="AN279" s="383">
        <f>(IF(DASHBOARD!$J$2=AN7,DASHBOARD!$V$832,IF(DASHBOARD!$J$2=0,0,AN279)))</f>
        <v/>
      </c>
      <c r="AO279" s="383">
        <f>(IF(DASHBOARD!$J$2=AO7,DASHBOARD!$V$832,IF(DASHBOARD!$J$2=0,0,AO279)))</f>
        <v/>
      </c>
      <c r="AP279" s="383">
        <f>(IF(DASHBOARD!$J$2=AP7,DASHBOARD!$V$832,IF(DASHBOARD!$J$2=0,0,AP279)))</f>
        <v/>
      </c>
      <c r="AQ279" s="383">
        <f>(IF(DASHBOARD!$J$2=AQ7,DASHBOARD!$V$832,IF(DASHBOARD!$J$2=0,0,AQ279)))</f>
        <v/>
      </c>
      <c r="AR279" s="383">
        <f>(IF(DASHBOARD!$J$2=AR7,DASHBOARD!$V$832,IF(DASHBOARD!$J$2=0,0,AR279)))</f>
        <v/>
      </c>
      <c r="AS279" s="383">
        <f>(IF(DASHBOARD!$J$2=AS7,DASHBOARD!$V$832,IF(DASHBOARD!$J$2=0,0,AS279)))</f>
        <v/>
      </c>
      <c r="AT279" s="383">
        <f>(IF(DASHBOARD!$J$2=AT7,DASHBOARD!$V$832,IF(DASHBOARD!$J$2=0,0,AT279)))</f>
        <v/>
      </c>
      <c r="AU279" s="383">
        <f>(IF(DASHBOARD!$J$2=AU7,DASHBOARD!$V$832,IF(DASHBOARD!$J$2=0,0,AU279)))</f>
        <v/>
      </c>
      <c r="AV279" s="383">
        <f>(IF(DASHBOARD!$J$2=AV7,DASHBOARD!$V$832,IF(DASHBOARD!$J$2=0,0,AV279)))</f>
        <v/>
      </c>
      <c r="AW279" s="383">
        <f>(IF(DASHBOARD!$J$2=AW7,DASHBOARD!$V$832,IF(DASHBOARD!$J$2=0,0,AW279)))</f>
        <v/>
      </c>
      <c r="AX279" s="383">
        <f>(IF(DASHBOARD!$J$2=AX7,DASHBOARD!$V$832,IF(DASHBOARD!$J$2=0,0,AX279)))</f>
        <v/>
      </c>
      <c r="AY279" s="383">
        <f>(IF(DASHBOARD!$J$2=AY7,DASHBOARD!$V$832,IF(DASHBOARD!$J$2=0,0,AY279)))</f>
        <v/>
      </c>
      <c r="AZ279" s="383">
        <f>(IF(DASHBOARD!$J$2=AZ7,DASHBOARD!$V$832,IF(DASHBOARD!$J$2=0,0,AZ279)))</f>
        <v/>
      </c>
      <c r="BA279" s="383">
        <f>(IF(DASHBOARD!$J$2=BA7,DASHBOARD!$V$832,IF(DASHBOARD!$J$2=0,0,BA279)))</f>
        <v/>
      </c>
      <c r="BB279" s="384">
        <f>IF(SUM(F279:BA279)&lt;&gt;0,AVERAGEIF(F279:BA279,"&gt;0",F279:BA279),0)</f>
        <v/>
      </c>
      <c r="BC279" s="147" t="n"/>
      <c r="BD279" s="385">
        <f>MAXA(F279:BA279)</f>
        <v/>
      </c>
      <c r="BE279" s="1461">
        <f>IF(BD279&lt;&gt;0,VLOOKUP(BD279,$F$10:$BA$10,MATCH(BD279,F279:BA279,0)),"")</f>
        <v/>
      </c>
      <c r="BF279" s="385">
        <f t="array" ref="BF279">MIN(IF(F279:BA279&gt;0,F279:BA279))</f>
        <v/>
      </c>
      <c r="BG279" s="1461">
        <f>IF(BF279&lt;&gt;0,VLOOKUP(BF279,$F$10:$BA$10,MATCH($BF279,$F279:$BA279,0)),"")</f>
        <v/>
      </c>
      <c r="BI279" s="1368">
        <f>HLOOKUP($BI$9,$S$10:$AI$443,1+$BL279,TRUE)</f>
        <v/>
      </c>
      <c r="BJ279" s="1369">
        <f>HLOOKUP($BJ$9,$AJ$10:$AW$443,1+$BL279,TRUE)</f>
        <v/>
      </c>
      <c r="BK279" s="151" t="n"/>
      <c r="BL279" s="408">
        <f>BL278+1</f>
        <v/>
      </c>
      <c r="BM279" s="399" t="n"/>
    </row>
    <row r="280" ht="20.25" customHeight="1" s="18" thickBot="1" thickTop="1">
      <c r="B280" s="1370" t="n"/>
      <c r="C280" s="1353" t="n"/>
      <c r="D280" s="1462" t="n"/>
      <c r="E280" s="402" t="inlineStr">
        <is>
          <t>Kasipute # 1,150</t>
        </is>
      </c>
      <c r="F280" s="383">
        <f>(IF(DASHBOARD!$J$2=F7,DASHBOARD!$V$829,IF(DASHBOARD!$J$2=0,0,F280)))</f>
        <v/>
      </c>
      <c r="G280" s="383">
        <f>(IF(DASHBOARD!$J$2=G7,DASHBOARD!$V$829,IF(DASHBOARD!$J$2=0,0,G280)))</f>
        <v/>
      </c>
      <c r="H280" s="383">
        <f>(IF(DASHBOARD!$J$2=H7,DASHBOARD!$V$829,IF(DASHBOARD!$J$2=0,0,H280)))</f>
        <v/>
      </c>
      <c r="I280" s="383">
        <f>(IF(DASHBOARD!$J$2=I7,DASHBOARD!$V$829,IF(DASHBOARD!$J$2=0,0,I280)))</f>
        <v/>
      </c>
      <c r="J280" s="383">
        <f>(IF(DASHBOARD!$J$2=J7,DASHBOARD!$V$829,IF(DASHBOARD!$J$2=0,0,J280)))</f>
        <v/>
      </c>
      <c r="K280" s="383">
        <f>(IF(DASHBOARD!$J$2=K7,DASHBOARD!$V$829,IF(DASHBOARD!$J$2=0,0,K280)))</f>
        <v/>
      </c>
      <c r="L280" s="383">
        <f>(IF(DASHBOARD!$J$2=L7,DASHBOARD!$V$829,IF(DASHBOARD!$J$2=0,0,L280)))</f>
        <v/>
      </c>
      <c r="M280" s="383">
        <f>(IF(DASHBOARD!$J$2=M7,DASHBOARD!$V$829,IF(DASHBOARD!$J$2=0,0,M280)))</f>
        <v/>
      </c>
      <c r="N280" s="383">
        <f>(IF(DASHBOARD!$J$2=N7,DASHBOARD!$V$829,IF(DASHBOARD!$J$2=0,0,N280)))</f>
        <v/>
      </c>
      <c r="O280" s="383">
        <f>(IF(DASHBOARD!$J$2=O7,DASHBOARD!$V$829,IF(DASHBOARD!$J$2=0,0,O280)))</f>
        <v/>
      </c>
      <c r="P280" s="383">
        <f>(IF(DASHBOARD!$J$2=P7,DASHBOARD!$V$829,IF(DASHBOARD!$J$2=0,0,P280)))</f>
        <v/>
      </c>
      <c r="Q280" s="383">
        <f>(IF(DASHBOARD!$J$2=Q7,DASHBOARD!$V$829,IF(DASHBOARD!$J$2=0,0,Q280)))</f>
        <v/>
      </c>
      <c r="R280" s="383">
        <f>(IF(DASHBOARD!$J$2=R7,DASHBOARD!$V$829,IF(DASHBOARD!$J$2=0,0,R280)))</f>
        <v/>
      </c>
      <c r="S280" s="383">
        <f>(IF(DASHBOARD!$J$2=S7,DASHBOARD!$V$829,IF(DASHBOARD!$J$2=0,0,S280)))</f>
        <v/>
      </c>
      <c r="T280" s="383">
        <f>(IF(DASHBOARD!$J$2=T7,DASHBOARD!$V$829,IF(DASHBOARD!$J$2=0,0,T280)))</f>
        <v/>
      </c>
      <c r="U280" s="383">
        <f>(IF(DASHBOARD!$J$2=U7,DASHBOARD!$V$829,IF(DASHBOARD!$J$2=0,0,U280)))</f>
        <v/>
      </c>
      <c r="V280" s="383">
        <f>(IF(DASHBOARD!$J$2=V7,DASHBOARD!$V$829,IF(DASHBOARD!$J$2=0,0,V280)))</f>
        <v/>
      </c>
      <c r="W280" s="383">
        <f>(IF(DASHBOARD!$J$2=W7,DASHBOARD!$V$829,IF(DASHBOARD!$J$2=0,0,W280)))</f>
        <v/>
      </c>
      <c r="X280" s="383">
        <f>(IF(DASHBOARD!$J$2=X7,DASHBOARD!$V$829,IF(DASHBOARD!$J$2=0,0,X280)))</f>
        <v/>
      </c>
      <c r="Y280" s="383">
        <f>(IF(DASHBOARD!$J$2=Y7,DASHBOARD!$V$829,IF(DASHBOARD!$J$2=0,0,Y280)))</f>
        <v/>
      </c>
      <c r="Z280" s="383">
        <f>(IF(DASHBOARD!$J$2=Z7,DASHBOARD!$V$829,IF(DASHBOARD!$J$2=0,0,Z280)))</f>
        <v/>
      </c>
      <c r="AA280" s="383">
        <f>(IF(DASHBOARD!$J$2=AA7,DASHBOARD!$V$829,IF(DASHBOARD!$J$2=0,0,AA280)))</f>
        <v/>
      </c>
      <c r="AB280" s="383">
        <f>(IF(DASHBOARD!$J$2=AB7,DASHBOARD!$V$829,IF(DASHBOARD!$J$2=0,0,AB280)))</f>
        <v/>
      </c>
      <c r="AC280" s="383">
        <f>(IF(DASHBOARD!$J$2=AC7,DASHBOARD!$V$829,IF(DASHBOARD!$J$2=0,0,AC280)))</f>
        <v/>
      </c>
      <c r="AD280" s="383">
        <f>(IF(DASHBOARD!$J$2=AD7,DASHBOARD!$V$829,IF(DASHBOARD!$J$2=0,0,AD280)))</f>
        <v/>
      </c>
      <c r="AE280" s="383">
        <f>(IF(DASHBOARD!$J$2=AE7,DASHBOARD!$V$829,IF(DASHBOARD!$J$2=0,0,AE280)))</f>
        <v/>
      </c>
      <c r="AF280" s="383">
        <f>(IF(DASHBOARD!$J$2=AF7,DASHBOARD!$V$829,IF(DASHBOARD!$J$2=0,0,AF280)))</f>
        <v/>
      </c>
      <c r="AG280" s="383">
        <f>(IF(DASHBOARD!$J$2=AG7,DASHBOARD!$V$829,IF(DASHBOARD!$J$2=0,0,AG280)))</f>
        <v/>
      </c>
      <c r="AH280" s="383">
        <f>(IF(DASHBOARD!$J$2=AH7,DASHBOARD!$V$829,IF(DASHBOARD!$J$2=0,0,AH280)))</f>
        <v/>
      </c>
      <c r="AI280" s="383">
        <f>(IF(DASHBOARD!$J$2=AI7,DASHBOARD!$V$829,IF(DASHBOARD!$J$2=0,0,AI280)))</f>
        <v/>
      </c>
      <c r="AJ280" s="383">
        <f>(IF(DASHBOARD!$J$2=AJ7,DASHBOARD!$V$829,IF(DASHBOARD!$J$2=0,0,AJ280)))</f>
        <v/>
      </c>
      <c r="AK280" s="383">
        <f>(IF(DASHBOARD!$J$2=AK7,DASHBOARD!$V$829,IF(DASHBOARD!$J$2=0,0,AK280)))</f>
        <v/>
      </c>
      <c r="AL280" s="383">
        <f>(IF(DASHBOARD!$J$2=AL7,DASHBOARD!$V$829,IF(DASHBOARD!$J$2=0,0,AL280)))</f>
        <v/>
      </c>
      <c r="AM280" s="383">
        <f>(IF(DASHBOARD!$J$2=AM7,DASHBOARD!$V$829,IF(DASHBOARD!$J$2=0,0,AM280)))</f>
        <v/>
      </c>
      <c r="AN280" s="383">
        <f>(IF(DASHBOARD!$J$2=AN7,DASHBOARD!$V$829,IF(DASHBOARD!$J$2=0,0,AN280)))</f>
        <v/>
      </c>
      <c r="AO280" s="383">
        <f>(IF(DASHBOARD!$J$2=AO7,DASHBOARD!$V$829,IF(DASHBOARD!$J$2=0,0,AO280)))</f>
        <v/>
      </c>
      <c r="AP280" s="383">
        <f>(IF(DASHBOARD!$J$2=AP7,DASHBOARD!$V$829,IF(DASHBOARD!$J$2=0,0,AP280)))</f>
        <v/>
      </c>
      <c r="AQ280" s="383">
        <f>(IF(DASHBOARD!$J$2=AQ7,DASHBOARD!$V$829,IF(DASHBOARD!$J$2=0,0,AQ280)))</f>
        <v/>
      </c>
      <c r="AR280" s="383">
        <f>(IF(DASHBOARD!$J$2=AR7,DASHBOARD!$V$829,IF(DASHBOARD!$J$2=0,0,AR280)))</f>
        <v/>
      </c>
      <c r="AS280" s="383">
        <f>(IF(DASHBOARD!$J$2=AS7,DASHBOARD!$V$829,IF(DASHBOARD!$J$2=0,0,AS280)))</f>
        <v/>
      </c>
      <c r="AT280" s="383">
        <f>(IF(DASHBOARD!$J$2=AT7,DASHBOARD!$V$829,IF(DASHBOARD!$J$2=0,0,AT280)))</f>
        <v/>
      </c>
      <c r="AU280" s="383">
        <f>(IF(DASHBOARD!$J$2=AU7,DASHBOARD!$V$829,IF(DASHBOARD!$J$2=0,0,AU280)))</f>
        <v/>
      </c>
      <c r="AV280" s="383">
        <f>(IF(DASHBOARD!$J$2=AV7,DASHBOARD!$V$829,IF(DASHBOARD!$J$2=0,0,AV280)))</f>
        <v/>
      </c>
      <c r="AW280" s="383">
        <f>(IF(DASHBOARD!$J$2=AW7,DASHBOARD!$V$829,IF(DASHBOARD!$J$2=0,0,AW280)))</f>
        <v/>
      </c>
      <c r="AX280" s="383">
        <f>(IF(DASHBOARD!$J$2=AX7,DASHBOARD!$V$829,IF(DASHBOARD!$J$2=0,0,AX280)))</f>
        <v/>
      </c>
      <c r="AY280" s="383">
        <f>(IF(DASHBOARD!$J$2=AY7,DASHBOARD!$V$829,IF(DASHBOARD!$J$2=0,0,AY280)))</f>
        <v/>
      </c>
      <c r="AZ280" s="383">
        <f>(IF(DASHBOARD!$J$2=AZ7,DASHBOARD!$V$829,IF(DASHBOARD!$J$2=0,0,AZ280)))</f>
        <v/>
      </c>
      <c r="BA280" s="383">
        <f>(IF(DASHBOARD!$J$2=BA7,DASHBOARD!$V$829,IF(DASHBOARD!$J$2=0,0,BA280)))</f>
        <v/>
      </c>
      <c r="BB280" s="384">
        <f>IF(SUM(F280:BA280)&lt;&gt;0,AVERAGEIF(F280:BA280,"&gt;0",F280:BA280),0)</f>
        <v/>
      </c>
      <c r="BC280" s="147" t="n"/>
      <c r="BD280" s="385">
        <f>MAXA(F280:BA280)</f>
        <v/>
      </c>
      <c r="BE280" s="1461">
        <f>IF(BD280&lt;&gt;0,VLOOKUP(BD280,$F$10:$BA$10,MATCH(BD280,F280:BA280,0)),"")</f>
        <v/>
      </c>
      <c r="BF280" s="385">
        <f t="array" ref="BF280">MIN(IF(F280:BA280&gt;0,F280:BA280))</f>
        <v/>
      </c>
      <c r="BG280" s="1461">
        <f>IF(BF280&lt;&gt;0,VLOOKUP(BF280,$F$10:$BA$10,MATCH($BF280,$F280:$BA280,0)),"")</f>
        <v/>
      </c>
      <c r="BI280" s="1368">
        <f>HLOOKUP($BI$9,$S$10:$AI$443,1+$BL280,TRUE)</f>
        <v/>
      </c>
      <c r="BJ280" s="1369">
        <f>HLOOKUP($BJ$9,$AJ$10:$AW$443,1+$BL280,TRUE)</f>
        <v/>
      </c>
      <c r="BK280" s="151" t="n"/>
      <c r="BL280" s="408">
        <f>BL279+1</f>
        <v/>
      </c>
      <c r="BM280" s="399" t="n"/>
    </row>
    <row r="281" ht="20.25" customHeight="1" s="18" thickBot="1" thickTop="1">
      <c r="B281" s="1370" t="n"/>
      <c r="C281" s="1353" t="n"/>
      <c r="D281" s="1463" t="n"/>
      <c r="E281" s="402" t="inlineStr">
        <is>
          <t>Kasipute # 2,150</t>
        </is>
      </c>
      <c r="F281" s="383">
        <f>(IF(DASHBOARD!$J$2=F7,DASHBOARD!$V$830,IF(DASHBOARD!$J$2=0,0,F281)))</f>
        <v/>
      </c>
      <c r="G281" s="383">
        <f>(IF(DASHBOARD!$J$2=G7,DASHBOARD!$V$830,IF(DASHBOARD!$J$2=0,0,G281)))</f>
        <v/>
      </c>
      <c r="H281" s="383">
        <f>(IF(DASHBOARD!$J$2=H7,DASHBOARD!$V$830,IF(DASHBOARD!$J$2=0,0,H281)))</f>
        <v/>
      </c>
      <c r="I281" s="383">
        <f>(IF(DASHBOARD!$J$2=I7,DASHBOARD!$V$830,IF(DASHBOARD!$J$2=0,0,I281)))</f>
        <v/>
      </c>
      <c r="J281" s="383">
        <f>(IF(DASHBOARD!$J$2=J7,DASHBOARD!$V$830,IF(DASHBOARD!$J$2=0,0,J281)))</f>
        <v/>
      </c>
      <c r="K281" s="383">
        <f>(IF(DASHBOARD!$J$2=K7,DASHBOARD!$V$830,IF(DASHBOARD!$J$2=0,0,K281)))</f>
        <v/>
      </c>
      <c r="L281" s="383">
        <f>(IF(DASHBOARD!$J$2=L7,DASHBOARD!$V$830,IF(DASHBOARD!$J$2=0,0,L281)))</f>
        <v/>
      </c>
      <c r="M281" s="383">
        <f>(IF(DASHBOARD!$J$2=M7,DASHBOARD!$V$830,IF(DASHBOARD!$J$2=0,0,M281)))</f>
        <v/>
      </c>
      <c r="N281" s="383">
        <f>(IF(DASHBOARD!$J$2=N7,DASHBOARD!$V$830,IF(DASHBOARD!$J$2=0,0,N281)))</f>
        <v/>
      </c>
      <c r="O281" s="383">
        <f>(IF(DASHBOARD!$J$2=O7,DASHBOARD!$V$830,IF(DASHBOARD!$J$2=0,0,O281)))</f>
        <v/>
      </c>
      <c r="P281" s="383">
        <f>(IF(DASHBOARD!$J$2=P7,DASHBOARD!$V$830,IF(DASHBOARD!$J$2=0,0,P281)))</f>
        <v/>
      </c>
      <c r="Q281" s="383">
        <f>(IF(DASHBOARD!$J$2=Q7,DASHBOARD!$V$830,IF(DASHBOARD!$J$2=0,0,Q281)))</f>
        <v/>
      </c>
      <c r="R281" s="383">
        <f>(IF(DASHBOARD!$J$2=R7,DASHBOARD!$V$830,IF(DASHBOARD!$J$2=0,0,R281)))</f>
        <v/>
      </c>
      <c r="S281" s="383">
        <f>(IF(DASHBOARD!$J$2=S7,DASHBOARD!$V$830,IF(DASHBOARD!$J$2=0,0,S281)))</f>
        <v/>
      </c>
      <c r="T281" s="383">
        <f>(IF(DASHBOARD!$J$2=T7,DASHBOARD!$V$830,IF(DASHBOARD!$J$2=0,0,T281)))</f>
        <v/>
      </c>
      <c r="U281" s="383">
        <f>(IF(DASHBOARD!$J$2=U7,DASHBOARD!$V$830,IF(DASHBOARD!$J$2=0,0,U281)))</f>
        <v/>
      </c>
      <c r="V281" s="383">
        <f>(IF(DASHBOARD!$J$2=V7,DASHBOARD!$V$830,IF(DASHBOARD!$J$2=0,0,V281)))</f>
        <v/>
      </c>
      <c r="W281" s="383">
        <f>(IF(DASHBOARD!$J$2=W7,DASHBOARD!$V$830,IF(DASHBOARD!$J$2=0,0,W281)))</f>
        <v/>
      </c>
      <c r="X281" s="383">
        <f>(IF(DASHBOARD!$J$2=X7,DASHBOARD!$V$830,IF(DASHBOARD!$J$2=0,0,X281)))</f>
        <v/>
      </c>
      <c r="Y281" s="383">
        <f>(IF(DASHBOARD!$J$2=Y7,DASHBOARD!$V$830,IF(DASHBOARD!$J$2=0,0,Y281)))</f>
        <v/>
      </c>
      <c r="Z281" s="383">
        <f>(IF(DASHBOARD!$J$2=Z7,DASHBOARD!$V$830,IF(DASHBOARD!$J$2=0,0,Z281)))</f>
        <v/>
      </c>
      <c r="AA281" s="383">
        <f>(IF(DASHBOARD!$J$2=AA7,DASHBOARD!$V$830,IF(DASHBOARD!$J$2=0,0,AA281)))</f>
        <v/>
      </c>
      <c r="AB281" s="383">
        <f>(IF(DASHBOARD!$J$2=AB7,DASHBOARD!$V$830,IF(DASHBOARD!$J$2=0,0,AB281)))</f>
        <v/>
      </c>
      <c r="AC281" s="383">
        <f>(IF(DASHBOARD!$J$2=AC7,DASHBOARD!$V$830,IF(DASHBOARD!$J$2=0,0,AC281)))</f>
        <v/>
      </c>
      <c r="AD281" s="383">
        <f>(IF(DASHBOARD!$J$2=AD7,DASHBOARD!$V$830,IF(DASHBOARD!$J$2=0,0,AD281)))</f>
        <v/>
      </c>
      <c r="AE281" s="383">
        <f>(IF(DASHBOARD!$J$2=AE7,DASHBOARD!$V$830,IF(DASHBOARD!$J$2=0,0,AE281)))</f>
        <v/>
      </c>
      <c r="AF281" s="383">
        <f>(IF(DASHBOARD!$J$2=AF7,DASHBOARD!$V$830,IF(DASHBOARD!$J$2=0,0,AF281)))</f>
        <v/>
      </c>
      <c r="AG281" s="383">
        <f>(IF(DASHBOARD!$J$2=AG7,DASHBOARD!$V$830,IF(DASHBOARD!$J$2=0,0,AG281)))</f>
        <v/>
      </c>
      <c r="AH281" s="383">
        <f>(IF(DASHBOARD!$J$2=AH7,DASHBOARD!$V$830,IF(DASHBOARD!$J$2=0,0,AH281)))</f>
        <v/>
      </c>
      <c r="AI281" s="383">
        <f>(IF(DASHBOARD!$J$2=AI7,DASHBOARD!$V$830,IF(DASHBOARD!$J$2=0,0,AI281)))</f>
        <v/>
      </c>
      <c r="AJ281" s="383">
        <f>(IF(DASHBOARD!$J$2=AJ7,DASHBOARD!$V$830,IF(DASHBOARD!$J$2=0,0,AJ281)))</f>
        <v/>
      </c>
      <c r="AK281" s="383">
        <f>(IF(DASHBOARD!$J$2=AK7,DASHBOARD!$V$830,IF(DASHBOARD!$J$2=0,0,AK281)))</f>
        <v/>
      </c>
      <c r="AL281" s="383">
        <f>(IF(DASHBOARD!$J$2=AL7,DASHBOARD!$V$830,IF(DASHBOARD!$J$2=0,0,AL281)))</f>
        <v/>
      </c>
      <c r="AM281" s="383">
        <f>(IF(DASHBOARD!$J$2=AM7,DASHBOARD!$V$830,IF(DASHBOARD!$J$2=0,0,AM281)))</f>
        <v/>
      </c>
      <c r="AN281" s="383">
        <f>(IF(DASHBOARD!$J$2=AN7,DASHBOARD!$V$830,IF(DASHBOARD!$J$2=0,0,AN281)))</f>
        <v/>
      </c>
      <c r="AO281" s="383">
        <f>(IF(DASHBOARD!$J$2=AO7,DASHBOARD!$V$830,IF(DASHBOARD!$J$2=0,0,AO281)))</f>
        <v/>
      </c>
      <c r="AP281" s="383">
        <f>(IF(DASHBOARD!$J$2=AP7,DASHBOARD!$V$830,IF(DASHBOARD!$J$2=0,0,AP281)))</f>
        <v/>
      </c>
      <c r="AQ281" s="383">
        <f>(IF(DASHBOARD!$J$2=AQ7,DASHBOARD!$V$830,IF(DASHBOARD!$J$2=0,0,AQ281)))</f>
        <v/>
      </c>
      <c r="AR281" s="383">
        <f>(IF(DASHBOARD!$J$2=AR7,DASHBOARD!$V$830,IF(DASHBOARD!$J$2=0,0,AR281)))</f>
        <v/>
      </c>
      <c r="AS281" s="383">
        <f>(IF(DASHBOARD!$J$2=AS7,DASHBOARD!$V$830,IF(DASHBOARD!$J$2=0,0,AS281)))</f>
        <v/>
      </c>
      <c r="AT281" s="383">
        <f>(IF(DASHBOARD!$J$2=AT7,DASHBOARD!$V$830,IF(DASHBOARD!$J$2=0,0,AT281)))</f>
        <v/>
      </c>
      <c r="AU281" s="383">
        <f>(IF(DASHBOARD!$J$2=AU7,DASHBOARD!$V$830,IF(DASHBOARD!$J$2=0,0,AU281)))</f>
        <v/>
      </c>
      <c r="AV281" s="383">
        <f>(IF(DASHBOARD!$J$2=AV7,DASHBOARD!$V$830,IF(DASHBOARD!$J$2=0,0,AV281)))</f>
        <v/>
      </c>
      <c r="AW281" s="383">
        <f>(IF(DASHBOARD!$J$2=AW7,DASHBOARD!$V$830,IF(DASHBOARD!$J$2=0,0,AW281)))</f>
        <v/>
      </c>
      <c r="AX281" s="383">
        <f>(IF(DASHBOARD!$J$2=AX7,DASHBOARD!$V$830,IF(DASHBOARD!$J$2=0,0,AX281)))</f>
        <v/>
      </c>
      <c r="AY281" s="383">
        <f>(IF(DASHBOARD!$J$2=AY7,DASHBOARD!$V$830,IF(DASHBOARD!$J$2=0,0,AY281)))</f>
        <v/>
      </c>
      <c r="AZ281" s="383">
        <f>(IF(DASHBOARD!$J$2=AZ7,DASHBOARD!$V$830,IF(DASHBOARD!$J$2=0,0,AZ281)))</f>
        <v/>
      </c>
      <c r="BA281" s="383">
        <f>(IF(DASHBOARD!$J$2=BA7,DASHBOARD!$V$830,IF(DASHBOARD!$J$2=0,0,BA281)))</f>
        <v/>
      </c>
      <c r="BB281" s="384">
        <f>IF(SUM(F281:BA281)&lt;&gt;0,AVERAGEIF(F281:BA281,"&gt;0",F281:BA281),0)</f>
        <v/>
      </c>
      <c r="BC281" s="147" t="n"/>
      <c r="BD281" s="385">
        <f>MAXA(F281:BA281)</f>
        <v/>
      </c>
      <c r="BE281" s="1461">
        <f>IF(BD281&lt;&gt;0,VLOOKUP(BD281,$F$10:$BA$10,MATCH(BD281,F281:BA281,0)),"")</f>
        <v/>
      </c>
      <c r="BF281" s="385">
        <f t="array" ref="BF281">MIN(IF(F281:BA281&gt;0,F281:BA281))</f>
        <v/>
      </c>
      <c r="BG281" s="1461">
        <f>IF(BF281&lt;&gt;0,VLOOKUP(BF281,$F$10:$BA$10,MATCH($BF281,$F281:$BA281,0)),"")</f>
        <v/>
      </c>
      <c r="BI281" s="1368">
        <f>HLOOKUP($BI$9,$S$10:$AI$443,1+$BL281,TRUE)</f>
        <v/>
      </c>
      <c r="BJ281" s="1369">
        <f>HLOOKUP($BJ$9,$AJ$10:$AW$443,1+$BL281,TRUE)</f>
        <v/>
      </c>
      <c r="BK281" s="151" t="n"/>
      <c r="BL281" s="408">
        <f>BL280+1</f>
        <v/>
      </c>
      <c r="BM281" s="399" t="n"/>
    </row>
    <row r="282" ht="20.25" customHeight="1" s="18" thickBot="1" thickTop="1">
      <c r="B282" s="1370" t="n"/>
      <c r="C282" s="1353" t="n"/>
      <c r="D282" s="328" t="n"/>
      <c r="E282" s="402" t="n"/>
      <c r="F282" s="429" t="n"/>
      <c r="G282" s="429" t="n"/>
      <c r="H282" s="429" t="n"/>
      <c r="I282" s="429" t="n"/>
      <c r="J282" s="429" t="n"/>
      <c r="K282" s="429" t="n"/>
      <c r="L282" s="429" t="n"/>
      <c r="M282" s="429" t="n"/>
      <c r="N282" s="429" t="n"/>
      <c r="O282" s="429" t="n"/>
      <c r="P282" s="429" t="n"/>
      <c r="Q282" s="429" t="n"/>
      <c r="R282" s="429" t="n"/>
      <c r="S282" s="429" t="n"/>
      <c r="T282" s="429" t="n"/>
      <c r="U282" s="429" t="n"/>
      <c r="V282" s="429" t="n"/>
      <c r="W282" s="429" t="n"/>
      <c r="X282" s="429" t="n"/>
      <c r="Y282" s="429" t="n"/>
      <c r="Z282" s="429" t="n"/>
      <c r="AA282" s="429" t="n"/>
      <c r="AB282" s="429" t="n"/>
      <c r="AC282" s="429" t="n"/>
      <c r="AD282" s="429" t="n"/>
      <c r="AE282" s="429" t="n"/>
      <c r="AF282" s="429" t="n"/>
      <c r="AG282" s="429" t="n"/>
      <c r="AH282" s="429" t="n"/>
      <c r="AI282" s="429" t="n"/>
      <c r="AJ282" s="429" t="n"/>
      <c r="AK282" s="429" t="n"/>
      <c r="AL282" s="429" t="n"/>
      <c r="AM282" s="429" t="n"/>
      <c r="AN282" s="429" t="n"/>
      <c r="AO282" s="429" t="n"/>
      <c r="AP282" s="429" t="n"/>
      <c r="AQ282" s="429" t="n"/>
      <c r="AR282" s="429" t="n"/>
      <c r="AS282" s="429" t="n"/>
      <c r="AT282" s="429" t="n"/>
      <c r="AU282" s="429" t="n"/>
      <c r="AV282" s="429" t="n"/>
      <c r="AW282" s="429" t="n"/>
      <c r="AX282" s="429" t="n"/>
      <c r="AY282" s="429" t="n"/>
      <c r="AZ282" s="429" t="n"/>
      <c r="BA282" s="429" t="n"/>
      <c r="BB282" s="384">
        <f>IF(SUM(F282:BA282)&lt;&gt;0,AVERAGEIF(F282:BA282,"&gt;0",F282:BA282),0)</f>
        <v/>
      </c>
      <c r="BC282" s="147" t="n"/>
      <c r="BD282" s="385">
        <f>MAXA(F282:BA282)</f>
        <v/>
      </c>
      <c r="BE282" s="1461">
        <f>IF(BD282&lt;&gt;0,VLOOKUP(BD282,$F$10:$BA$10,MATCH(BD282,F282:BA282,0)),"")</f>
        <v/>
      </c>
      <c r="BF282" s="385">
        <f t="array" ref="BF282">MIN(IF(F282:BA282&gt;0,F282:BA282))</f>
        <v/>
      </c>
      <c r="BG282" s="1461">
        <f>IF(BF282&lt;&gt;0,VLOOKUP(BF282,$F$10:$BA$10,MATCH($BF282,$F282:$BA282,0)),"")</f>
        <v/>
      </c>
      <c r="BI282" s="1368">
        <f>HLOOKUP($BI$9,$S$10:$AI$443,1+$BL282,TRUE)</f>
        <v/>
      </c>
      <c r="BJ282" s="1369">
        <f>HLOOKUP($BJ$9,$AJ$10:$AW$443,1+$BL282,TRUE)</f>
        <v/>
      </c>
      <c r="BK282" s="151" t="n"/>
      <c r="BL282" s="408">
        <f>BL281+1</f>
        <v/>
      </c>
      <c r="BM282" s="399" t="n"/>
    </row>
    <row r="283" ht="20.25" customHeight="1" s="18" thickBot="1" thickTop="1">
      <c r="B283" s="1370" t="n"/>
      <c r="C283" s="1353" t="n"/>
      <c r="D283" s="1469" t="inlineStr">
        <is>
          <t>ANDOOLO 150</t>
        </is>
      </c>
      <c r="E283" s="402" t="inlineStr">
        <is>
          <t>Kendari  # 1, 150</t>
        </is>
      </c>
      <c r="F283" s="383">
        <f>(IF(DASHBOARD!$J$2=F7,DASHBOARD!$V$79,IF(DASHBOARD!$J$2=0,0,F283)))</f>
        <v/>
      </c>
      <c r="G283" s="383">
        <f>(IF(DASHBOARD!$J$2=G7,DASHBOARD!$V$79,IF(DASHBOARD!$J$2=0,0,G283)))</f>
        <v/>
      </c>
      <c r="H283" s="383">
        <f>(IF(DASHBOARD!$J$2=H7,DASHBOARD!$V$79,IF(DASHBOARD!$J$2=0,0,H283)))</f>
        <v/>
      </c>
      <c r="I283" s="383">
        <f>(IF(DASHBOARD!$J$2=I7,DASHBOARD!$V$79,IF(DASHBOARD!$J$2=0,0,I283)))</f>
        <v/>
      </c>
      <c r="J283" s="383">
        <f>(IF(DASHBOARD!$J$2=J7,DASHBOARD!$V$79,IF(DASHBOARD!$J$2=0,0,J283)))</f>
        <v/>
      </c>
      <c r="K283" s="383">
        <f>(IF(DASHBOARD!$J$2=K7,DASHBOARD!$V$79,IF(DASHBOARD!$J$2=0,0,K283)))</f>
        <v/>
      </c>
      <c r="L283" s="383">
        <f>(IF(DASHBOARD!$J$2=L7,DASHBOARD!$V$79,IF(DASHBOARD!$J$2=0,0,L283)))</f>
        <v/>
      </c>
      <c r="M283" s="383">
        <f>(IF(DASHBOARD!$J$2=M7,DASHBOARD!$V$79,IF(DASHBOARD!$J$2=0,0,M283)))</f>
        <v/>
      </c>
      <c r="N283" s="383">
        <f>(IF(DASHBOARD!$J$2=N7,DASHBOARD!$V$79,IF(DASHBOARD!$J$2=0,0,N283)))</f>
        <v/>
      </c>
      <c r="O283" s="383">
        <f>(IF(DASHBOARD!$J$2=O7,DASHBOARD!$V$79,IF(DASHBOARD!$J$2=0,0,O283)))</f>
        <v/>
      </c>
      <c r="P283" s="383">
        <f>(IF(DASHBOARD!$J$2=P7,DASHBOARD!$V$79,IF(DASHBOARD!$J$2=0,0,P283)))</f>
        <v/>
      </c>
      <c r="Q283" s="383">
        <f>(IF(DASHBOARD!$J$2=Q7,DASHBOARD!$V$79,IF(DASHBOARD!$J$2=0,0,Q283)))</f>
        <v/>
      </c>
      <c r="R283" s="383">
        <f>(IF(DASHBOARD!$J$2=R7,DASHBOARD!$V$79,IF(DASHBOARD!$J$2=0,0,R283)))</f>
        <v/>
      </c>
      <c r="S283" s="383">
        <f>(IF(DASHBOARD!$J$2=S7,DASHBOARD!$V$79,IF(DASHBOARD!$J$2=0,0,S283)))</f>
        <v/>
      </c>
      <c r="T283" s="383">
        <f>(IF(DASHBOARD!$J$2=T7,DASHBOARD!$V$79,IF(DASHBOARD!$J$2=0,0,T283)))</f>
        <v/>
      </c>
      <c r="U283" s="383">
        <f>(IF(DASHBOARD!$J$2=U7,DASHBOARD!$V$79,IF(DASHBOARD!$J$2=0,0,U283)))</f>
        <v/>
      </c>
      <c r="V283" s="383">
        <f>(IF(DASHBOARD!$J$2=V7,DASHBOARD!$V$79,IF(DASHBOARD!$J$2=0,0,V283)))</f>
        <v/>
      </c>
      <c r="W283" s="383">
        <f>(IF(DASHBOARD!$J$2=W7,DASHBOARD!$V$79,IF(DASHBOARD!$J$2=0,0,W283)))</f>
        <v/>
      </c>
      <c r="X283" s="383">
        <f>(IF(DASHBOARD!$J$2=X7,DASHBOARD!$V$79,IF(DASHBOARD!$J$2=0,0,X283)))</f>
        <v/>
      </c>
      <c r="Y283" s="383">
        <f>(IF(DASHBOARD!$J$2=Y7,DASHBOARD!$V$79,IF(DASHBOARD!$J$2=0,0,Y283)))</f>
        <v/>
      </c>
      <c r="Z283" s="383">
        <f>(IF(DASHBOARD!$J$2=Z7,DASHBOARD!$V$79,IF(DASHBOARD!$J$2=0,0,Z283)))</f>
        <v/>
      </c>
      <c r="AA283" s="383">
        <f>(IF(DASHBOARD!$J$2=AA7,DASHBOARD!$V$79,IF(DASHBOARD!$J$2=0,0,AA283)))</f>
        <v/>
      </c>
      <c r="AB283" s="383">
        <f>(IF(DASHBOARD!$J$2=AB7,DASHBOARD!$V$79,IF(DASHBOARD!$J$2=0,0,AB283)))</f>
        <v/>
      </c>
      <c r="AC283" s="383">
        <f>(IF(DASHBOARD!$J$2=AC7,DASHBOARD!$V$79,IF(DASHBOARD!$J$2=0,0,AC283)))</f>
        <v/>
      </c>
      <c r="AD283" s="383">
        <f>(IF(DASHBOARD!$J$2=AD7,DASHBOARD!$V$79,IF(DASHBOARD!$J$2=0,0,AD283)))</f>
        <v/>
      </c>
      <c r="AE283" s="383">
        <f>(IF(DASHBOARD!$J$2=AE7,DASHBOARD!$V$79,IF(DASHBOARD!$J$2=0,0,AE283)))</f>
        <v/>
      </c>
      <c r="AF283" s="383">
        <f>(IF(DASHBOARD!$J$2=AF7,DASHBOARD!$V$79,IF(DASHBOARD!$J$2=0,0,AF283)))</f>
        <v/>
      </c>
      <c r="AG283" s="383">
        <f>(IF(DASHBOARD!$J$2=AG7,DASHBOARD!$V$79,IF(DASHBOARD!$J$2=0,0,AG283)))</f>
        <v/>
      </c>
      <c r="AH283" s="383">
        <f>(IF(DASHBOARD!$J$2=AH7,DASHBOARD!$V$79,IF(DASHBOARD!$J$2=0,0,AH283)))</f>
        <v/>
      </c>
      <c r="AI283" s="383">
        <f>(IF(DASHBOARD!$J$2=AI7,DASHBOARD!$V$79,IF(DASHBOARD!$J$2=0,0,AI283)))</f>
        <v/>
      </c>
      <c r="AJ283" s="383">
        <f>(IF(DASHBOARD!$J$2=AJ7,DASHBOARD!$V$79,IF(DASHBOARD!$J$2=0,0,AJ283)))</f>
        <v/>
      </c>
      <c r="AK283" s="383">
        <f>(IF(DASHBOARD!$J$2=AK7,DASHBOARD!$V$79,IF(DASHBOARD!$J$2=0,0,AK283)))</f>
        <v/>
      </c>
      <c r="AL283" s="383">
        <f>(IF(DASHBOARD!$J$2=AL7,DASHBOARD!$V$79,IF(DASHBOARD!$J$2=0,0,AL283)))</f>
        <v/>
      </c>
      <c r="AM283" s="383">
        <f>(IF(DASHBOARD!$J$2=AM7,DASHBOARD!$V$79,IF(DASHBOARD!$J$2=0,0,AM283)))</f>
        <v/>
      </c>
      <c r="AN283" s="383">
        <f>(IF(DASHBOARD!$J$2=AN7,DASHBOARD!$V$79,IF(DASHBOARD!$J$2=0,0,AN283)))</f>
        <v/>
      </c>
      <c r="AO283" s="383">
        <f>(IF(DASHBOARD!$J$2=AO7,DASHBOARD!$V$79,IF(DASHBOARD!$J$2=0,0,AO283)))</f>
        <v/>
      </c>
      <c r="AP283" s="383">
        <f>(IF(DASHBOARD!$J$2=AP7,DASHBOARD!$V$79,IF(DASHBOARD!$J$2=0,0,AP283)))</f>
        <v/>
      </c>
      <c r="AQ283" s="383">
        <f>(IF(DASHBOARD!$J$2=AQ7,DASHBOARD!$V$79,IF(DASHBOARD!$J$2=0,0,AQ283)))</f>
        <v/>
      </c>
      <c r="AR283" s="383">
        <f>(IF(DASHBOARD!$J$2=AR7,DASHBOARD!$V$79,IF(DASHBOARD!$J$2=0,0,AR283)))</f>
        <v/>
      </c>
      <c r="AS283" s="383">
        <f>(IF(DASHBOARD!$J$2=AS7,DASHBOARD!$V$79,IF(DASHBOARD!$J$2=0,0,AS283)))</f>
        <v/>
      </c>
      <c r="AT283" s="383">
        <f>(IF(DASHBOARD!$J$2=AT7,DASHBOARD!$V$79,IF(DASHBOARD!$J$2=0,0,AT283)))</f>
        <v/>
      </c>
      <c r="AU283" s="383">
        <f>(IF(DASHBOARD!$J$2=AU7,DASHBOARD!$V$79,IF(DASHBOARD!$J$2=0,0,AU283)))</f>
        <v/>
      </c>
      <c r="AV283" s="383">
        <f>(IF(DASHBOARD!$J$2=AV7,DASHBOARD!$V$79,IF(DASHBOARD!$J$2=0,0,AV283)))</f>
        <v/>
      </c>
      <c r="AW283" s="383">
        <f>(IF(DASHBOARD!$J$2=AW7,DASHBOARD!$V$79,IF(DASHBOARD!$J$2=0,0,AW283)))</f>
        <v/>
      </c>
      <c r="AX283" s="383">
        <f>(IF(DASHBOARD!$J$2=AX7,DASHBOARD!$V$79,IF(DASHBOARD!$J$2=0,0,AX283)))</f>
        <v/>
      </c>
      <c r="AY283" s="383">
        <f>(IF(DASHBOARD!$J$2=AY7,DASHBOARD!$V$79,IF(DASHBOARD!$J$2=0,0,AY283)))</f>
        <v/>
      </c>
      <c r="AZ283" s="383">
        <f>(IF(DASHBOARD!$J$2=AZ7,DASHBOARD!$V$79,IF(DASHBOARD!$J$2=0,0,AZ283)))</f>
        <v/>
      </c>
      <c r="BA283" s="383">
        <f>(IF(DASHBOARD!$J$2=BA7,DASHBOARD!$V$79,IF(DASHBOARD!$J$2=0,0,BA283)))</f>
        <v/>
      </c>
      <c r="BB283" s="384">
        <f>IF(SUM(F283:BA283)&lt;&gt;0,AVERAGEIF(F283:BA283,"&gt;0",F283:BA283),0)</f>
        <v/>
      </c>
      <c r="BC283" s="147" t="n"/>
      <c r="BD283" s="385">
        <f>MAXA(F283:BA283)</f>
        <v/>
      </c>
      <c r="BE283" s="1461">
        <f>IF(BD283&lt;&gt;0,VLOOKUP(BD283,$F$10:$BA$10,MATCH(BD283,F283:BA283,0)),"")</f>
        <v/>
      </c>
      <c r="BF283" s="385">
        <f t="array" ref="BF283">MIN(IF(F283:BA283&gt;0,F283:BA283))</f>
        <v/>
      </c>
      <c r="BG283" s="1461">
        <f>IF(BF283&lt;&gt;0,VLOOKUP(BF283,$F$10:$BA$10,MATCH($BF283,$F283:$BA283,0)),"")</f>
        <v/>
      </c>
      <c r="BI283" s="1368">
        <f>HLOOKUP($BI$9,$S$10:$AI$443,1+$BL283,TRUE)</f>
        <v/>
      </c>
      <c r="BJ283" s="1369">
        <f>HLOOKUP($BJ$9,$AJ$10:$AW$443,1+$BL283,TRUE)</f>
        <v/>
      </c>
      <c r="BK283" s="151" t="n"/>
      <c r="BL283" s="408">
        <f>BL282+1</f>
        <v/>
      </c>
      <c r="BM283" s="399" t="n"/>
    </row>
    <row r="284" ht="20.25" customHeight="1" s="18" thickBot="1" thickTop="1">
      <c r="B284" s="1370" t="n"/>
      <c r="C284" s="1353" t="n"/>
      <c r="D284" s="1462" t="n"/>
      <c r="E284" s="402" t="inlineStr">
        <is>
          <t>Kendari  # 2, 150</t>
        </is>
      </c>
      <c r="F284" s="383">
        <f>(IF(DASHBOARD!$J$2=F7,DASHBOARD!$V$80,IF(DASHBOARD!$J$2=0,0,F284)))</f>
        <v/>
      </c>
      <c r="G284" s="383">
        <f>(IF(DASHBOARD!$J$2=G7,DASHBOARD!$V$80,IF(DASHBOARD!$J$2=0,0,G284)))</f>
        <v/>
      </c>
      <c r="H284" s="383">
        <f>(IF(DASHBOARD!$J$2=H7,DASHBOARD!$V$80,IF(DASHBOARD!$J$2=0,0,H284)))</f>
        <v/>
      </c>
      <c r="I284" s="383">
        <f>(IF(DASHBOARD!$J$2=I7,DASHBOARD!$V$80,IF(DASHBOARD!$J$2=0,0,I284)))</f>
        <v/>
      </c>
      <c r="J284" s="383">
        <f>(IF(DASHBOARD!$J$2=J7,DASHBOARD!$V$80,IF(DASHBOARD!$J$2=0,0,J284)))</f>
        <v/>
      </c>
      <c r="K284" s="383">
        <f>(IF(DASHBOARD!$J$2=K7,DASHBOARD!$V$80,IF(DASHBOARD!$J$2=0,0,K284)))</f>
        <v/>
      </c>
      <c r="L284" s="383">
        <f>(IF(DASHBOARD!$J$2=L7,DASHBOARD!$V$80,IF(DASHBOARD!$J$2=0,0,L284)))</f>
        <v/>
      </c>
      <c r="M284" s="383">
        <f>(IF(DASHBOARD!$J$2=M7,DASHBOARD!$V$80,IF(DASHBOARD!$J$2=0,0,M284)))</f>
        <v/>
      </c>
      <c r="N284" s="383">
        <f>(IF(DASHBOARD!$J$2=N7,DASHBOARD!$V$80,IF(DASHBOARD!$J$2=0,0,N284)))</f>
        <v/>
      </c>
      <c r="O284" s="383">
        <f>(IF(DASHBOARD!$J$2=O7,DASHBOARD!$V$80,IF(DASHBOARD!$J$2=0,0,O284)))</f>
        <v/>
      </c>
      <c r="P284" s="383">
        <f>(IF(DASHBOARD!$J$2=P7,DASHBOARD!$V$80,IF(DASHBOARD!$J$2=0,0,P284)))</f>
        <v/>
      </c>
      <c r="Q284" s="383">
        <f>(IF(DASHBOARD!$J$2=Q7,DASHBOARD!$V$80,IF(DASHBOARD!$J$2=0,0,Q284)))</f>
        <v/>
      </c>
      <c r="R284" s="383">
        <f>(IF(DASHBOARD!$J$2=R7,DASHBOARD!$V$80,IF(DASHBOARD!$J$2=0,0,R284)))</f>
        <v/>
      </c>
      <c r="S284" s="383">
        <f>(IF(DASHBOARD!$J$2=S7,DASHBOARD!$V$80,IF(DASHBOARD!$J$2=0,0,S284)))</f>
        <v/>
      </c>
      <c r="T284" s="383">
        <f>(IF(DASHBOARD!$J$2=T7,DASHBOARD!$V$80,IF(DASHBOARD!$J$2=0,0,T284)))</f>
        <v/>
      </c>
      <c r="U284" s="383">
        <f>(IF(DASHBOARD!$J$2=U7,DASHBOARD!$V$80,IF(DASHBOARD!$J$2=0,0,U284)))</f>
        <v/>
      </c>
      <c r="V284" s="383">
        <f>(IF(DASHBOARD!$J$2=V7,DASHBOARD!$V$80,IF(DASHBOARD!$J$2=0,0,V284)))</f>
        <v/>
      </c>
      <c r="W284" s="383">
        <f>(IF(DASHBOARD!$J$2=W7,DASHBOARD!$V$80,IF(DASHBOARD!$J$2=0,0,W284)))</f>
        <v/>
      </c>
      <c r="X284" s="383">
        <f>(IF(DASHBOARD!$J$2=X7,DASHBOARD!$V$80,IF(DASHBOARD!$J$2=0,0,X284)))</f>
        <v/>
      </c>
      <c r="Y284" s="383">
        <f>(IF(DASHBOARD!$J$2=Y7,DASHBOARD!$V$80,IF(DASHBOARD!$J$2=0,0,Y284)))</f>
        <v/>
      </c>
      <c r="Z284" s="383">
        <f>(IF(DASHBOARD!$J$2=Z7,DASHBOARD!$V$80,IF(DASHBOARD!$J$2=0,0,Z284)))</f>
        <v/>
      </c>
      <c r="AA284" s="383">
        <f>(IF(DASHBOARD!$J$2=AA7,DASHBOARD!$V$80,IF(DASHBOARD!$J$2=0,0,AA284)))</f>
        <v/>
      </c>
      <c r="AB284" s="383">
        <f>(IF(DASHBOARD!$J$2=AB7,DASHBOARD!$V$80,IF(DASHBOARD!$J$2=0,0,AB284)))</f>
        <v/>
      </c>
      <c r="AC284" s="383">
        <f>(IF(DASHBOARD!$J$2=AC7,DASHBOARD!$V$80,IF(DASHBOARD!$J$2=0,0,AC284)))</f>
        <v/>
      </c>
      <c r="AD284" s="383">
        <f>(IF(DASHBOARD!$J$2=AD7,DASHBOARD!$V$80,IF(DASHBOARD!$J$2=0,0,AD284)))</f>
        <v/>
      </c>
      <c r="AE284" s="383">
        <f>(IF(DASHBOARD!$J$2=AE7,DASHBOARD!$V$80,IF(DASHBOARD!$J$2=0,0,AE284)))</f>
        <v/>
      </c>
      <c r="AF284" s="383">
        <f>(IF(DASHBOARD!$J$2=AF7,DASHBOARD!$V$80,IF(DASHBOARD!$J$2=0,0,AF284)))</f>
        <v/>
      </c>
      <c r="AG284" s="383">
        <f>(IF(DASHBOARD!$J$2=AG7,DASHBOARD!$V$80,IF(DASHBOARD!$J$2=0,0,AG284)))</f>
        <v/>
      </c>
      <c r="AH284" s="383">
        <f>(IF(DASHBOARD!$J$2=AH7,DASHBOARD!$V$80,IF(DASHBOARD!$J$2=0,0,AH284)))</f>
        <v/>
      </c>
      <c r="AI284" s="383">
        <f>(IF(DASHBOARD!$J$2=AI7,DASHBOARD!$V$80,IF(DASHBOARD!$J$2=0,0,AI284)))</f>
        <v/>
      </c>
      <c r="AJ284" s="383">
        <f>(IF(DASHBOARD!$J$2=AJ7,DASHBOARD!$V$80,IF(DASHBOARD!$J$2=0,0,AJ284)))</f>
        <v/>
      </c>
      <c r="AK284" s="383">
        <f>(IF(DASHBOARD!$J$2=AK7,DASHBOARD!$V$80,IF(DASHBOARD!$J$2=0,0,AK284)))</f>
        <v/>
      </c>
      <c r="AL284" s="383">
        <f>(IF(DASHBOARD!$J$2=AL7,DASHBOARD!$V$80,IF(DASHBOARD!$J$2=0,0,AL284)))</f>
        <v/>
      </c>
      <c r="AM284" s="383">
        <f>(IF(DASHBOARD!$J$2=AM7,DASHBOARD!$V$80,IF(DASHBOARD!$J$2=0,0,AM284)))</f>
        <v/>
      </c>
      <c r="AN284" s="383">
        <f>(IF(DASHBOARD!$J$2=AN7,DASHBOARD!$V$80,IF(DASHBOARD!$J$2=0,0,AN284)))</f>
        <v/>
      </c>
      <c r="AO284" s="383">
        <f>(IF(DASHBOARD!$J$2=AO7,DASHBOARD!$V$80,IF(DASHBOARD!$J$2=0,0,AO284)))</f>
        <v/>
      </c>
      <c r="AP284" s="383">
        <f>(IF(DASHBOARD!$J$2=AP7,DASHBOARD!$V$80,IF(DASHBOARD!$J$2=0,0,AP284)))</f>
        <v/>
      </c>
      <c r="AQ284" s="383">
        <f>(IF(DASHBOARD!$J$2=AQ7,DASHBOARD!$V$80,IF(DASHBOARD!$J$2=0,0,AQ284)))</f>
        <v/>
      </c>
      <c r="AR284" s="383">
        <f>(IF(DASHBOARD!$J$2=AR7,DASHBOARD!$V$80,IF(DASHBOARD!$J$2=0,0,AR284)))</f>
        <v/>
      </c>
      <c r="AS284" s="383">
        <f>(IF(DASHBOARD!$J$2=AS7,DASHBOARD!$V$80,IF(DASHBOARD!$J$2=0,0,AS284)))</f>
        <v/>
      </c>
      <c r="AT284" s="383">
        <f>(IF(DASHBOARD!$J$2=AT7,DASHBOARD!$V$80,IF(DASHBOARD!$J$2=0,0,AT284)))</f>
        <v/>
      </c>
      <c r="AU284" s="383">
        <f>(IF(DASHBOARD!$J$2=AU7,DASHBOARD!$V$80,IF(DASHBOARD!$J$2=0,0,AU284)))</f>
        <v/>
      </c>
      <c r="AV284" s="383">
        <f>(IF(DASHBOARD!$J$2=AV7,DASHBOARD!$V$80,IF(DASHBOARD!$J$2=0,0,AV284)))</f>
        <v/>
      </c>
      <c r="AW284" s="383">
        <f>(IF(DASHBOARD!$J$2=AW7,DASHBOARD!$V$80,IF(DASHBOARD!$J$2=0,0,AW284)))</f>
        <v/>
      </c>
      <c r="AX284" s="383">
        <f>(IF(DASHBOARD!$J$2=AX7,DASHBOARD!$V$80,IF(DASHBOARD!$J$2=0,0,AX284)))</f>
        <v/>
      </c>
      <c r="AY284" s="383">
        <f>(IF(DASHBOARD!$J$2=AY7,DASHBOARD!$V$80,IF(DASHBOARD!$J$2=0,0,AY284)))</f>
        <v/>
      </c>
      <c r="AZ284" s="383">
        <f>(IF(DASHBOARD!$J$2=AZ7,DASHBOARD!$V$80,IF(DASHBOARD!$J$2=0,0,AZ284)))</f>
        <v/>
      </c>
      <c r="BA284" s="383">
        <f>(IF(DASHBOARD!$J$2=BA7,DASHBOARD!$V$80,IF(DASHBOARD!$J$2=0,0,BA284)))</f>
        <v/>
      </c>
      <c r="BB284" s="384">
        <f>IF(SUM(F284:BA284)&lt;&gt;0,AVERAGEIF(F284:BA284,"&gt;0",F284:BA284),0)</f>
        <v/>
      </c>
      <c r="BC284" s="147" t="n"/>
      <c r="BD284" s="385">
        <f>MAXA(F284:BA284)</f>
        <v/>
      </c>
      <c r="BE284" s="1461">
        <f>IF(BD284&lt;&gt;0,VLOOKUP(BD284,$F$10:$BA$10,MATCH(BD284,F284:BA284,0)),"")</f>
        <v/>
      </c>
      <c r="BF284" s="385">
        <f t="array" ref="BF284">MIN(IF(F284:BA284&gt;0,F284:BA284))</f>
        <v/>
      </c>
      <c r="BG284" s="1461">
        <f>IF(BF284&lt;&gt;0,VLOOKUP(BF284,$F$10:$BA$10,MATCH($BF284,$F284:$BA284,0)),"")</f>
        <v/>
      </c>
      <c r="BI284" s="1368">
        <f>HLOOKUP($BI$9,$S$10:$AI$443,1+$BL284,TRUE)</f>
        <v/>
      </c>
      <c r="BJ284" s="1369">
        <f>HLOOKUP($BJ$9,$AJ$10:$AW$443,1+$BL284,TRUE)</f>
        <v/>
      </c>
      <c r="BK284" s="151" t="n"/>
      <c r="BL284" s="408">
        <f>BL283+1</f>
        <v/>
      </c>
      <c r="BM284" s="399" t="n"/>
    </row>
    <row r="285" ht="20.25" customHeight="1" s="18" thickBot="1" thickTop="1">
      <c r="B285" s="1370" t="n"/>
      <c r="C285" s="1353" t="n"/>
      <c r="D285" s="1462" t="n"/>
      <c r="E285" s="402" t="inlineStr">
        <is>
          <t>kasipute #1, 150</t>
        </is>
      </c>
      <c r="F285" s="383">
        <f>(IF(DASHBOARD!$J$2=F7,DASHBOARD!$V$81,IF(DASHBOARD!$J$2=0,0,F285)))</f>
        <v/>
      </c>
      <c r="G285" s="383">
        <f>(IF(DASHBOARD!$J$2=G7,DASHBOARD!$V$81,IF(DASHBOARD!$J$2=0,0,G285)))</f>
        <v/>
      </c>
      <c r="H285" s="383">
        <f>(IF(DASHBOARD!$J$2=H7,DASHBOARD!$V$81,IF(DASHBOARD!$J$2=0,0,H285)))</f>
        <v/>
      </c>
      <c r="I285" s="383">
        <f>(IF(DASHBOARD!$J$2=I7,DASHBOARD!$V$81,IF(DASHBOARD!$J$2=0,0,I285)))</f>
        <v/>
      </c>
      <c r="J285" s="383">
        <f>(IF(DASHBOARD!$J$2=J7,DASHBOARD!$V$81,IF(DASHBOARD!$J$2=0,0,J285)))</f>
        <v/>
      </c>
      <c r="K285" s="383">
        <f>(IF(DASHBOARD!$J$2=K7,DASHBOARD!$V$81,IF(DASHBOARD!$J$2=0,0,K285)))</f>
        <v/>
      </c>
      <c r="L285" s="383">
        <f>(IF(DASHBOARD!$J$2=L7,DASHBOARD!$V$81,IF(DASHBOARD!$J$2=0,0,L285)))</f>
        <v/>
      </c>
      <c r="M285" s="383">
        <f>(IF(DASHBOARD!$J$2=M7,DASHBOARD!$V$81,IF(DASHBOARD!$J$2=0,0,M285)))</f>
        <v/>
      </c>
      <c r="N285" s="383">
        <f>(IF(DASHBOARD!$J$2=N7,DASHBOARD!$V$81,IF(DASHBOARD!$J$2=0,0,N285)))</f>
        <v/>
      </c>
      <c r="O285" s="383">
        <f>(IF(DASHBOARD!$J$2=O7,DASHBOARD!$V$81,IF(DASHBOARD!$J$2=0,0,O285)))</f>
        <v/>
      </c>
      <c r="P285" s="383">
        <f>(IF(DASHBOARD!$J$2=P7,DASHBOARD!$V$81,IF(DASHBOARD!$J$2=0,0,P285)))</f>
        <v/>
      </c>
      <c r="Q285" s="383">
        <f>(IF(DASHBOARD!$J$2=Q7,DASHBOARD!$V$81,IF(DASHBOARD!$J$2=0,0,Q285)))</f>
        <v/>
      </c>
      <c r="R285" s="383">
        <f>(IF(DASHBOARD!$J$2=R7,DASHBOARD!$V$81,IF(DASHBOARD!$J$2=0,0,R285)))</f>
        <v/>
      </c>
      <c r="S285" s="383">
        <f>(IF(DASHBOARD!$J$2=S7,DASHBOARD!$V$81,IF(DASHBOARD!$J$2=0,0,S285)))</f>
        <v/>
      </c>
      <c r="T285" s="383">
        <f>(IF(DASHBOARD!$J$2=T7,DASHBOARD!$V$81,IF(DASHBOARD!$J$2=0,0,T285)))</f>
        <v/>
      </c>
      <c r="U285" s="383">
        <f>(IF(DASHBOARD!$J$2=U7,DASHBOARD!$V$81,IF(DASHBOARD!$J$2=0,0,U285)))</f>
        <v/>
      </c>
      <c r="V285" s="383">
        <f>(IF(DASHBOARD!$J$2=V7,DASHBOARD!$V$81,IF(DASHBOARD!$J$2=0,0,V285)))</f>
        <v/>
      </c>
      <c r="W285" s="383">
        <f>(IF(DASHBOARD!$J$2=W7,DASHBOARD!$V$81,IF(DASHBOARD!$J$2=0,0,W285)))</f>
        <v/>
      </c>
      <c r="X285" s="383">
        <f>(IF(DASHBOARD!$J$2=X7,DASHBOARD!$V$81,IF(DASHBOARD!$J$2=0,0,X285)))</f>
        <v/>
      </c>
      <c r="Y285" s="383">
        <f>(IF(DASHBOARD!$J$2=Y7,DASHBOARD!$V$81,IF(DASHBOARD!$J$2=0,0,Y285)))</f>
        <v/>
      </c>
      <c r="Z285" s="383">
        <f>(IF(DASHBOARD!$J$2=Z7,DASHBOARD!$V$81,IF(DASHBOARD!$J$2=0,0,Z285)))</f>
        <v/>
      </c>
      <c r="AA285" s="383">
        <f>(IF(DASHBOARD!$J$2=AA7,DASHBOARD!$V$81,IF(DASHBOARD!$J$2=0,0,AA285)))</f>
        <v/>
      </c>
      <c r="AB285" s="383">
        <f>(IF(DASHBOARD!$J$2=AB7,DASHBOARD!$V$81,IF(DASHBOARD!$J$2=0,0,AB285)))</f>
        <v/>
      </c>
      <c r="AC285" s="383">
        <f>(IF(DASHBOARD!$J$2=AC7,DASHBOARD!$V$81,IF(DASHBOARD!$J$2=0,0,AC285)))</f>
        <v/>
      </c>
      <c r="AD285" s="383">
        <f>(IF(DASHBOARD!$J$2=AD7,DASHBOARD!$V$81,IF(DASHBOARD!$J$2=0,0,AD285)))</f>
        <v/>
      </c>
      <c r="AE285" s="383">
        <f>(IF(DASHBOARD!$J$2=AE7,DASHBOARD!$V$81,IF(DASHBOARD!$J$2=0,0,AE285)))</f>
        <v/>
      </c>
      <c r="AF285" s="383">
        <f>(IF(DASHBOARD!$J$2=AF7,DASHBOARD!$V$81,IF(DASHBOARD!$J$2=0,0,AF285)))</f>
        <v/>
      </c>
      <c r="AG285" s="383">
        <f>(IF(DASHBOARD!$J$2=AG7,DASHBOARD!$V$81,IF(DASHBOARD!$J$2=0,0,AG285)))</f>
        <v/>
      </c>
      <c r="AH285" s="383">
        <f>(IF(DASHBOARD!$J$2=AH7,DASHBOARD!$V$81,IF(DASHBOARD!$J$2=0,0,AH285)))</f>
        <v/>
      </c>
      <c r="AI285" s="383">
        <f>(IF(DASHBOARD!$J$2=AI7,DASHBOARD!$V$81,IF(DASHBOARD!$J$2=0,0,AI285)))</f>
        <v/>
      </c>
      <c r="AJ285" s="383">
        <f>(IF(DASHBOARD!$J$2=AJ7,DASHBOARD!$V$81,IF(DASHBOARD!$J$2=0,0,AJ285)))</f>
        <v/>
      </c>
      <c r="AK285" s="383">
        <f>(IF(DASHBOARD!$J$2=AK7,DASHBOARD!$V$81,IF(DASHBOARD!$J$2=0,0,AK285)))</f>
        <v/>
      </c>
      <c r="AL285" s="383">
        <f>(IF(DASHBOARD!$J$2=AL7,DASHBOARD!$V$81,IF(DASHBOARD!$J$2=0,0,AL285)))</f>
        <v/>
      </c>
      <c r="AM285" s="383">
        <f>(IF(DASHBOARD!$J$2=AM7,DASHBOARD!$V$81,IF(DASHBOARD!$J$2=0,0,AM285)))</f>
        <v/>
      </c>
      <c r="AN285" s="383">
        <f>(IF(DASHBOARD!$J$2=AN7,DASHBOARD!$V$81,IF(DASHBOARD!$J$2=0,0,AN285)))</f>
        <v/>
      </c>
      <c r="AO285" s="383">
        <f>(IF(DASHBOARD!$J$2=AO7,DASHBOARD!$V$81,IF(DASHBOARD!$J$2=0,0,AO285)))</f>
        <v/>
      </c>
      <c r="AP285" s="383">
        <f>(IF(DASHBOARD!$J$2=AP7,DASHBOARD!$V$81,IF(DASHBOARD!$J$2=0,0,AP285)))</f>
        <v/>
      </c>
      <c r="AQ285" s="383">
        <f>(IF(DASHBOARD!$J$2=AQ7,DASHBOARD!$V$81,IF(DASHBOARD!$J$2=0,0,AQ285)))</f>
        <v/>
      </c>
      <c r="AR285" s="383">
        <f>(IF(DASHBOARD!$J$2=AR7,DASHBOARD!$V$81,IF(DASHBOARD!$J$2=0,0,AR285)))</f>
        <v/>
      </c>
      <c r="AS285" s="383">
        <f>(IF(DASHBOARD!$J$2=AS7,DASHBOARD!$V$81,IF(DASHBOARD!$J$2=0,0,AS285)))</f>
        <v/>
      </c>
      <c r="AT285" s="383">
        <f>(IF(DASHBOARD!$J$2=AT7,DASHBOARD!$V$81,IF(DASHBOARD!$J$2=0,0,AT285)))</f>
        <v/>
      </c>
      <c r="AU285" s="383">
        <f>(IF(DASHBOARD!$J$2=AU7,DASHBOARD!$V$81,IF(DASHBOARD!$J$2=0,0,AU285)))</f>
        <v/>
      </c>
      <c r="AV285" s="383">
        <f>(IF(DASHBOARD!$J$2=AV7,DASHBOARD!$V$81,IF(DASHBOARD!$J$2=0,0,AV285)))</f>
        <v/>
      </c>
      <c r="AW285" s="383">
        <f>(IF(DASHBOARD!$J$2=AW7,DASHBOARD!$V$81,IF(DASHBOARD!$J$2=0,0,AW285)))</f>
        <v/>
      </c>
      <c r="AX285" s="383">
        <f>(IF(DASHBOARD!$J$2=AX7,DASHBOARD!$V$81,IF(DASHBOARD!$J$2=0,0,AX285)))</f>
        <v/>
      </c>
      <c r="AY285" s="383">
        <f>(IF(DASHBOARD!$J$2=AY7,DASHBOARD!$V$81,IF(DASHBOARD!$J$2=0,0,AY285)))</f>
        <v/>
      </c>
      <c r="AZ285" s="383">
        <f>(IF(DASHBOARD!$J$2=AZ7,DASHBOARD!$V$81,IF(DASHBOARD!$J$2=0,0,AZ285)))</f>
        <v/>
      </c>
      <c r="BA285" s="383">
        <f>(IF(DASHBOARD!$J$2=BA7,DASHBOARD!$V$81,IF(DASHBOARD!$J$2=0,0,BA285)))</f>
        <v/>
      </c>
      <c r="BB285" s="384">
        <f>IF(SUM(F285:BA285)&lt;&gt;0,AVERAGEIF(F285:BA285,"&gt;0",F285:BA285),0)</f>
        <v/>
      </c>
      <c r="BC285" s="147" t="n"/>
      <c r="BD285" s="385">
        <f>MAXA(F285:BA285)</f>
        <v/>
      </c>
      <c r="BE285" s="1461">
        <f>IF(BD285&lt;&gt;0,VLOOKUP(BD285,$F$10:$BA$10,MATCH(BD285,F285:BA285,0)),"")</f>
        <v/>
      </c>
      <c r="BF285" s="385">
        <f t="array" ref="BF285">MIN(IF(F285:BA285&gt;0,F285:BA285))</f>
        <v/>
      </c>
      <c r="BG285" s="1461">
        <f>IF(BF285&lt;&gt;0,VLOOKUP(BF285,$F$10:$BA$10,MATCH($BF285,$F285:$BA285,0)),"")</f>
        <v/>
      </c>
      <c r="BI285" s="1368">
        <f>HLOOKUP($BI$9,$S$10:$AI$443,1+$BL285,TRUE)</f>
        <v/>
      </c>
      <c r="BJ285" s="1369">
        <f>HLOOKUP($BJ$9,$AJ$10:$AW$443,1+$BL285,TRUE)</f>
        <v/>
      </c>
      <c r="BK285" s="151" t="n"/>
      <c r="BL285" s="408">
        <f>BL284+1</f>
        <v/>
      </c>
      <c r="BM285" s="399" t="n"/>
    </row>
    <row r="286" ht="20.25" customHeight="1" s="18" thickBot="1" thickTop="1">
      <c r="B286" s="1370" t="n"/>
      <c r="C286" s="1353" t="n"/>
      <c r="D286" s="1463" t="n"/>
      <c r="E286" s="402" t="inlineStr">
        <is>
          <t>kasipute #2, 150</t>
        </is>
      </c>
      <c r="F286" s="383">
        <f>(IF(DASHBOARD!$J$2=F7,DASHBOARD!$V$82,IF(DASHBOARD!$J$2=0,0,F286)))</f>
        <v/>
      </c>
      <c r="G286" s="383">
        <f>(IF(DASHBOARD!$J$2=G7,DASHBOARD!$V$82,IF(DASHBOARD!$J$2=0,0,G286)))</f>
        <v/>
      </c>
      <c r="H286" s="383">
        <f>(IF(DASHBOARD!$J$2=H7,DASHBOARD!$V$82,IF(DASHBOARD!$J$2=0,0,H286)))</f>
        <v/>
      </c>
      <c r="I286" s="383">
        <f>(IF(DASHBOARD!$J$2=I7,DASHBOARD!$V$82,IF(DASHBOARD!$J$2=0,0,I286)))</f>
        <v/>
      </c>
      <c r="J286" s="383">
        <f>(IF(DASHBOARD!$J$2=J7,DASHBOARD!$V$82,IF(DASHBOARD!$J$2=0,0,J286)))</f>
        <v/>
      </c>
      <c r="K286" s="383">
        <f>(IF(DASHBOARD!$J$2=K7,DASHBOARD!$V$82,IF(DASHBOARD!$J$2=0,0,K286)))</f>
        <v/>
      </c>
      <c r="L286" s="383">
        <f>(IF(DASHBOARD!$J$2=L7,DASHBOARD!$V$82,IF(DASHBOARD!$J$2=0,0,L286)))</f>
        <v/>
      </c>
      <c r="M286" s="383">
        <f>(IF(DASHBOARD!$J$2=M7,DASHBOARD!$V$82,IF(DASHBOARD!$J$2=0,0,M286)))</f>
        <v/>
      </c>
      <c r="N286" s="383">
        <f>(IF(DASHBOARD!$J$2=N7,DASHBOARD!$V$82,IF(DASHBOARD!$J$2=0,0,N286)))</f>
        <v/>
      </c>
      <c r="O286" s="383">
        <f>(IF(DASHBOARD!$J$2=O7,DASHBOARD!$V$82,IF(DASHBOARD!$J$2=0,0,O286)))</f>
        <v/>
      </c>
      <c r="P286" s="383">
        <f>(IF(DASHBOARD!$J$2=P7,DASHBOARD!$V$82,IF(DASHBOARD!$J$2=0,0,P286)))</f>
        <v/>
      </c>
      <c r="Q286" s="383">
        <f>(IF(DASHBOARD!$J$2=Q7,DASHBOARD!$V$82,IF(DASHBOARD!$J$2=0,0,Q286)))</f>
        <v/>
      </c>
      <c r="R286" s="383">
        <f>(IF(DASHBOARD!$J$2=R7,DASHBOARD!$V$82,IF(DASHBOARD!$J$2=0,0,R286)))</f>
        <v/>
      </c>
      <c r="S286" s="383">
        <f>(IF(DASHBOARD!$J$2=S7,DASHBOARD!$V$82,IF(DASHBOARD!$J$2=0,0,S286)))</f>
        <v/>
      </c>
      <c r="T286" s="383">
        <f>(IF(DASHBOARD!$J$2=T7,DASHBOARD!$V$82,IF(DASHBOARD!$J$2=0,0,T286)))</f>
        <v/>
      </c>
      <c r="U286" s="383">
        <f>(IF(DASHBOARD!$J$2=U7,DASHBOARD!$V$82,IF(DASHBOARD!$J$2=0,0,U286)))</f>
        <v/>
      </c>
      <c r="V286" s="383">
        <f>(IF(DASHBOARD!$J$2=V7,DASHBOARD!$V$82,IF(DASHBOARD!$J$2=0,0,V286)))</f>
        <v/>
      </c>
      <c r="W286" s="383">
        <f>(IF(DASHBOARD!$J$2=W7,DASHBOARD!$V$82,IF(DASHBOARD!$J$2=0,0,W286)))</f>
        <v/>
      </c>
      <c r="X286" s="383">
        <f>(IF(DASHBOARD!$J$2=X7,DASHBOARD!$V$82,IF(DASHBOARD!$J$2=0,0,X286)))</f>
        <v/>
      </c>
      <c r="Y286" s="383">
        <f>(IF(DASHBOARD!$J$2=Y7,DASHBOARD!$V$82,IF(DASHBOARD!$J$2=0,0,Y286)))</f>
        <v/>
      </c>
      <c r="Z286" s="383">
        <f>(IF(DASHBOARD!$J$2=Z7,DASHBOARD!$V$82,IF(DASHBOARD!$J$2=0,0,Z286)))</f>
        <v/>
      </c>
      <c r="AA286" s="383">
        <f>(IF(DASHBOARD!$J$2=AA7,DASHBOARD!$V$82,IF(DASHBOARD!$J$2=0,0,AA286)))</f>
        <v/>
      </c>
      <c r="AB286" s="383">
        <f>(IF(DASHBOARD!$J$2=AB7,DASHBOARD!$V$82,IF(DASHBOARD!$J$2=0,0,AB286)))</f>
        <v/>
      </c>
      <c r="AC286" s="383">
        <f>(IF(DASHBOARD!$J$2=AC7,DASHBOARD!$V$82,IF(DASHBOARD!$J$2=0,0,AC286)))</f>
        <v/>
      </c>
      <c r="AD286" s="383">
        <f>(IF(DASHBOARD!$J$2=AD7,DASHBOARD!$V$82,IF(DASHBOARD!$J$2=0,0,AD286)))</f>
        <v/>
      </c>
      <c r="AE286" s="383">
        <f>(IF(DASHBOARD!$J$2=AE7,DASHBOARD!$V$82,IF(DASHBOARD!$J$2=0,0,AE286)))</f>
        <v/>
      </c>
      <c r="AF286" s="383">
        <f>(IF(DASHBOARD!$J$2=AF7,DASHBOARD!$V$82,IF(DASHBOARD!$J$2=0,0,AF286)))</f>
        <v/>
      </c>
      <c r="AG286" s="383">
        <f>(IF(DASHBOARD!$J$2=AG7,DASHBOARD!$V$82,IF(DASHBOARD!$J$2=0,0,AG286)))</f>
        <v/>
      </c>
      <c r="AH286" s="383">
        <f>(IF(DASHBOARD!$J$2=AH7,DASHBOARD!$V$82,IF(DASHBOARD!$J$2=0,0,AH286)))</f>
        <v/>
      </c>
      <c r="AI286" s="383">
        <f>(IF(DASHBOARD!$J$2=AI7,DASHBOARD!$V$82,IF(DASHBOARD!$J$2=0,0,AI286)))</f>
        <v/>
      </c>
      <c r="AJ286" s="383">
        <f>(IF(DASHBOARD!$J$2=AJ7,DASHBOARD!$V$82,IF(DASHBOARD!$J$2=0,0,AJ286)))</f>
        <v/>
      </c>
      <c r="AK286" s="383">
        <f>(IF(DASHBOARD!$J$2=AK7,DASHBOARD!$V$82,IF(DASHBOARD!$J$2=0,0,AK286)))</f>
        <v/>
      </c>
      <c r="AL286" s="383">
        <f>(IF(DASHBOARD!$J$2=AL7,DASHBOARD!$V$82,IF(DASHBOARD!$J$2=0,0,AL286)))</f>
        <v/>
      </c>
      <c r="AM286" s="383">
        <f>(IF(DASHBOARD!$J$2=AM7,DASHBOARD!$V$82,IF(DASHBOARD!$J$2=0,0,AM286)))</f>
        <v/>
      </c>
      <c r="AN286" s="383">
        <f>(IF(DASHBOARD!$J$2=AN7,DASHBOARD!$V$82,IF(DASHBOARD!$J$2=0,0,AN286)))</f>
        <v/>
      </c>
      <c r="AO286" s="383">
        <f>(IF(DASHBOARD!$J$2=AO7,DASHBOARD!$V$82,IF(DASHBOARD!$J$2=0,0,AO286)))</f>
        <v/>
      </c>
      <c r="AP286" s="383">
        <f>(IF(DASHBOARD!$J$2=AP7,DASHBOARD!$V$82,IF(DASHBOARD!$J$2=0,0,AP286)))</f>
        <v/>
      </c>
      <c r="AQ286" s="383">
        <f>(IF(DASHBOARD!$J$2=AQ7,DASHBOARD!$V$82,IF(DASHBOARD!$J$2=0,0,AQ286)))</f>
        <v/>
      </c>
      <c r="AR286" s="383">
        <f>(IF(DASHBOARD!$J$2=AR7,DASHBOARD!$V$82,IF(DASHBOARD!$J$2=0,0,AR286)))</f>
        <v/>
      </c>
      <c r="AS286" s="383">
        <f>(IF(DASHBOARD!$J$2=AS7,DASHBOARD!$V$82,IF(DASHBOARD!$J$2=0,0,AS286)))</f>
        <v/>
      </c>
      <c r="AT286" s="383">
        <f>(IF(DASHBOARD!$J$2=AT7,DASHBOARD!$V$82,IF(DASHBOARD!$J$2=0,0,AT286)))</f>
        <v/>
      </c>
      <c r="AU286" s="383">
        <f>(IF(DASHBOARD!$J$2=AU7,DASHBOARD!$V$82,IF(DASHBOARD!$J$2=0,0,AU286)))</f>
        <v/>
      </c>
      <c r="AV286" s="383">
        <f>(IF(DASHBOARD!$J$2=AV7,DASHBOARD!$V$82,IF(DASHBOARD!$J$2=0,0,AV286)))</f>
        <v/>
      </c>
      <c r="AW286" s="383">
        <f>(IF(DASHBOARD!$J$2=AW7,DASHBOARD!$V$82,IF(DASHBOARD!$J$2=0,0,AW286)))</f>
        <v/>
      </c>
      <c r="AX286" s="383">
        <f>(IF(DASHBOARD!$J$2=AX7,DASHBOARD!$V$82,IF(DASHBOARD!$J$2=0,0,AX286)))</f>
        <v/>
      </c>
      <c r="AY286" s="383">
        <f>(IF(DASHBOARD!$J$2=AY7,DASHBOARD!$V$82,IF(DASHBOARD!$J$2=0,0,AY286)))</f>
        <v/>
      </c>
      <c r="AZ286" s="383">
        <f>(IF(DASHBOARD!$J$2=AZ7,DASHBOARD!$V$82,IF(DASHBOARD!$J$2=0,0,AZ286)))</f>
        <v/>
      </c>
      <c r="BA286" s="383">
        <f>(IF(DASHBOARD!$J$2=BA7,DASHBOARD!$V$82,IF(DASHBOARD!$J$2=0,0,BA286)))</f>
        <v/>
      </c>
      <c r="BB286" s="384">
        <f>IF(SUM(F286:BA286)&lt;&gt;0,AVERAGEIF(F286:BA286,"&gt;0",F286:BA286),0)</f>
        <v/>
      </c>
      <c r="BC286" s="147" t="n"/>
      <c r="BD286" s="385">
        <f>MAXA(F286:BA286)</f>
        <v/>
      </c>
      <c r="BE286" s="1461">
        <f>IF(BD286&lt;&gt;0,VLOOKUP(BD286,$F$10:$BA$10,MATCH(BD286,F286:BA286,0)),"")</f>
        <v/>
      </c>
      <c r="BF286" s="385">
        <f t="array" ref="BF286">MIN(IF(F286:BA286&gt;0,F286:BA286))</f>
        <v/>
      </c>
      <c r="BG286" s="1461">
        <f>IF(BF286&lt;&gt;0,VLOOKUP(BF286,$F$10:$BA$10,MATCH($BF286,$F286:$BA286,0)),"")</f>
        <v/>
      </c>
      <c r="BI286" s="1368">
        <f>HLOOKUP($BI$9,$S$10:$AI$443,1+$BL286,TRUE)</f>
        <v/>
      </c>
      <c r="BJ286" s="1369">
        <f>HLOOKUP($BJ$9,$AJ$10:$AW$443,1+$BL286,TRUE)</f>
        <v/>
      </c>
      <c r="BK286" s="151" t="n"/>
      <c r="BL286" s="408">
        <f>BL285+1</f>
        <v/>
      </c>
      <c r="BM286" s="399" t="n"/>
    </row>
    <row r="287" ht="20.25" customHeight="1" s="18" thickBot="1" thickTop="1">
      <c r="B287" s="1370" t="n"/>
      <c r="C287" s="1353" t="n"/>
      <c r="D287" s="328" t="n"/>
      <c r="E287" s="402" t="n"/>
      <c r="F287" s="429" t="n"/>
      <c r="G287" s="429" t="n"/>
      <c r="H287" s="429" t="n"/>
      <c r="I287" s="429" t="n"/>
      <c r="J287" s="429" t="n"/>
      <c r="K287" s="429" t="n"/>
      <c r="L287" s="429" t="n"/>
      <c r="M287" s="429" t="n"/>
      <c r="N287" s="429" t="n"/>
      <c r="O287" s="429" t="n"/>
      <c r="P287" s="429" t="n"/>
      <c r="Q287" s="429" t="n"/>
      <c r="R287" s="429" t="n"/>
      <c r="S287" s="429" t="n"/>
      <c r="T287" s="429" t="n"/>
      <c r="U287" s="429" t="n"/>
      <c r="V287" s="429" t="n"/>
      <c r="W287" s="429" t="n"/>
      <c r="X287" s="429" t="n"/>
      <c r="Y287" s="429" t="n"/>
      <c r="Z287" s="429" t="n"/>
      <c r="AA287" s="429" t="n"/>
      <c r="AB287" s="429" t="n"/>
      <c r="AC287" s="429" t="n"/>
      <c r="AD287" s="429" t="n"/>
      <c r="AE287" s="429" t="n"/>
      <c r="AF287" s="429" t="n"/>
      <c r="AG287" s="429" t="n"/>
      <c r="AH287" s="429" t="n"/>
      <c r="AI287" s="429" t="n"/>
      <c r="AJ287" s="429" t="n"/>
      <c r="AK287" s="429" t="n"/>
      <c r="AL287" s="429" t="n"/>
      <c r="AM287" s="429" t="n"/>
      <c r="AN287" s="429" t="n"/>
      <c r="AO287" s="429" t="n"/>
      <c r="AP287" s="429" t="n"/>
      <c r="AQ287" s="429" t="n"/>
      <c r="AR287" s="429" t="n"/>
      <c r="AS287" s="429" t="n"/>
      <c r="AT287" s="429" t="n"/>
      <c r="AU287" s="429" t="n"/>
      <c r="AV287" s="429" t="n"/>
      <c r="AW287" s="429" t="n"/>
      <c r="AX287" s="429" t="n"/>
      <c r="AY287" s="429" t="n"/>
      <c r="AZ287" s="429" t="n"/>
      <c r="BA287" s="429" t="n"/>
      <c r="BB287" s="384">
        <f>IF(SUM(F287:BA287)&lt;&gt;0,AVERAGEIF(F287:BA287,"&gt;0",F287:BA287),0)</f>
        <v/>
      </c>
      <c r="BC287" s="147" t="n"/>
      <c r="BD287" s="385">
        <f>MAXA(F287:BA287)</f>
        <v/>
      </c>
      <c r="BE287" s="1461">
        <f>IF(BD287&lt;&gt;0,VLOOKUP(BD287,$F$10:$BA$10,MATCH(BD287,F287:BA287,0)),"")</f>
        <v/>
      </c>
      <c r="BF287" s="385">
        <f t="array" ref="BF287">MIN(IF(F287:BA287&gt;0,F287:BA287))</f>
        <v/>
      </c>
      <c r="BG287" s="1461">
        <f>IF(BF287&lt;&gt;0,VLOOKUP(BF287,$F$10:$BA$10,MATCH($BF287,$F287:$BA287,0)),"")</f>
        <v/>
      </c>
      <c r="BI287" s="1368">
        <f>HLOOKUP($BI$9,$S$10:$AI$443,1+$BL287,TRUE)</f>
        <v/>
      </c>
      <c r="BJ287" s="1369">
        <f>HLOOKUP($BJ$9,$AJ$10:$AW$443,1+$BL287,TRUE)</f>
        <v/>
      </c>
      <c r="BK287" s="151" t="n"/>
      <c r="BL287" s="408">
        <f>BL286+1</f>
        <v/>
      </c>
      <c r="BM287" s="399" t="n"/>
    </row>
    <row r="288" ht="20.25" customHeight="1" s="18" thickBot="1" thickTop="1">
      <c r="B288" s="1370" t="n"/>
      <c r="C288" s="1353" t="n"/>
      <c r="D288" s="1469" t="inlineStr">
        <is>
          <t>KOLAKA SMELTER 150</t>
        </is>
      </c>
      <c r="E288" s="402" t="inlineStr">
        <is>
          <t>Kolaka # 1, 150</t>
        </is>
      </c>
      <c r="F288" s="383">
        <f>(IF(DASHBOARD!$J$2=F7,DASHBOARD!$V$25,IF(DASHBOARD!$J$2=0,0,F288)))</f>
        <v/>
      </c>
      <c r="G288" s="383">
        <f>(IF(DASHBOARD!$J$2=G7,DASHBOARD!$V$25,IF(DASHBOARD!$J$2=0,0,G288)))</f>
        <v/>
      </c>
      <c r="H288" s="383">
        <f>(IF(DASHBOARD!$J$2=H7,DASHBOARD!$V$25,IF(DASHBOARD!$J$2=0,0,H288)))</f>
        <v/>
      </c>
      <c r="I288" s="383">
        <f>(IF(DASHBOARD!$J$2=I7,DASHBOARD!$V$25,IF(DASHBOARD!$J$2=0,0,I288)))</f>
        <v/>
      </c>
      <c r="J288" s="383">
        <f>(IF(DASHBOARD!$J$2=J7,DASHBOARD!$V$25,IF(DASHBOARD!$J$2=0,0,J288)))</f>
        <v/>
      </c>
      <c r="K288" s="383">
        <f>(IF(DASHBOARD!$J$2=K7,DASHBOARD!$V$25,IF(DASHBOARD!$J$2=0,0,K288)))</f>
        <v/>
      </c>
      <c r="L288" s="383">
        <f>(IF(DASHBOARD!$J$2=L7,DASHBOARD!$V$25,IF(DASHBOARD!$J$2=0,0,L288)))</f>
        <v/>
      </c>
      <c r="M288" s="383">
        <f>(IF(DASHBOARD!$J$2=M7,DASHBOARD!$V$25,IF(DASHBOARD!$J$2=0,0,M288)))</f>
        <v/>
      </c>
      <c r="N288" s="383">
        <f>(IF(DASHBOARD!$J$2=N7,DASHBOARD!$V$25,IF(DASHBOARD!$J$2=0,0,N288)))</f>
        <v/>
      </c>
      <c r="O288" s="383">
        <f>(IF(DASHBOARD!$J$2=O7,DASHBOARD!$V$25,IF(DASHBOARD!$J$2=0,0,O288)))</f>
        <v/>
      </c>
      <c r="P288" s="383">
        <f>(IF(DASHBOARD!$J$2=P7,DASHBOARD!$V$25,IF(DASHBOARD!$J$2=0,0,P288)))</f>
        <v/>
      </c>
      <c r="Q288" s="383">
        <f>(IF(DASHBOARD!$J$2=Q7,DASHBOARD!$V$25,IF(DASHBOARD!$J$2=0,0,Q288)))</f>
        <v/>
      </c>
      <c r="R288" s="383">
        <f>(IF(DASHBOARD!$J$2=R7,DASHBOARD!$V$25,IF(DASHBOARD!$J$2=0,0,R288)))</f>
        <v/>
      </c>
      <c r="S288" s="383">
        <f>(IF(DASHBOARD!$J$2=S7,DASHBOARD!$V$25,IF(DASHBOARD!$J$2=0,0,S288)))</f>
        <v/>
      </c>
      <c r="T288" s="383">
        <f>(IF(DASHBOARD!$J$2=T7,DASHBOARD!$V$25,IF(DASHBOARD!$J$2=0,0,T288)))</f>
        <v/>
      </c>
      <c r="U288" s="383">
        <f>(IF(DASHBOARD!$J$2=U7,DASHBOARD!$V$25,IF(DASHBOARD!$J$2=0,0,U288)))</f>
        <v/>
      </c>
      <c r="V288" s="383">
        <f>(IF(DASHBOARD!$J$2=V7,DASHBOARD!$V$25,IF(DASHBOARD!$J$2=0,0,V288)))</f>
        <v/>
      </c>
      <c r="W288" s="383">
        <f>(IF(DASHBOARD!$J$2=W7,DASHBOARD!$V$25,IF(DASHBOARD!$J$2=0,0,W288)))</f>
        <v/>
      </c>
      <c r="X288" s="383">
        <f>(IF(DASHBOARD!$J$2=X7,DASHBOARD!$V$25,IF(DASHBOARD!$J$2=0,0,X288)))</f>
        <v/>
      </c>
      <c r="Y288" s="383">
        <f>(IF(DASHBOARD!$J$2=Y7,DASHBOARD!$V$25,IF(DASHBOARD!$J$2=0,0,Y288)))</f>
        <v/>
      </c>
      <c r="Z288" s="383">
        <f>(IF(DASHBOARD!$J$2=Z7,DASHBOARD!$V$25,IF(DASHBOARD!$J$2=0,0,Z288)))</f>
        <v/>
      </c>
      <c r="AA288" s="383">
        <f>(IF(DASHBOARD!$J$2=AA7,DASHBOARD!$V$25,IF(DASHBOARD!$J$2=0,0,AA288)))</f>
        <v/>
      </c>
      <c r="AB288" s="383">
        <f>(IF(DASHBOARD!$J$2=AB7,DASHBOARD!$V$25,IF(DASHBOARD!$J$2=0,0,AB288)))</f>
        <v/>
      </c>
      <c r="AC288" s="383">
        <f>(IF(DASHBOARD!$J$2=AC7,DASHBOARD!$V$25,IF(DASHBOARD!$J$2=0,0,AC288)))</f>
        <v/>
      </c>
      <c r="AD288" s="383">
        <f>(IF(DASHBOARD!$J$2=AD7,DASHBOARD!$V$25,IF(DASHBOARD!$J$2=0,0,AD288)))</f>
        <v/>
      </c>
      <c r="AE288" s="383">
        <f>(IF(DASHBOARD!$J$2=AE7,DASHBOARD!$V$25,IF(DASHBOARD!$J$2=0,0,AE288)))</f>
        <v/>
      </c>
      <c r="AF288" s="383">
        <f>(IF(DASHBOARD!$J$2=AF7,DASHBOARD!$V$25,IF(DASHBOARD!$J$2=0,0,AF288)))</f>
        <v/>
      </c>
      <c r="AG288" s="383">
        <f>(IF(DASHBOARD!$J$2=AG7,DASHBOARD!$V$25,IF(DASHBOARD!$J$2=0,0,AG288)))</f>
        <v/>
      </c>
      <c r="AH288" s="383">
        <f>(IF(DASHBOARD!$J$2=AH7,DASHBOARD!$V$25,IF(DASHBOARD!$J$2=0,0,AH288)))</f>
        <v/>
      </c>
      <c r="AI288" s="383">
        <f>(IF(DASHBOARD!$J$2=AI7,DASHBOARD!$V$25,IF(DASHBOARD!$J$2=0,0,AI288)))</f>
        <v/>
      </c>
      <c r="AJ288" s="383">
        <f>(IF(DASHBOARD!$J$2=AJ7,DASHBOARD!$V$25,IF(DASHBOARD!$J$2=0,0,AJ288)))</f>
        <v/>
      </c>
      <c r="AK288" s="383">
        <f>(IF(DASHBOARD!$J$2=AK7,DASHBOARD!$V$25,IF(DASHBOARD!$J$2=0,0,AK288)))</f>
        <v/>
      </c>
      <c r="AL288" s="383">
        <f>(IF(DASHBOARD!$J$2=AL7,DASHBOARD!$V$25,IF(DASHBOARD!$J$2=0,0,AL288)))</f>
        <v/>
      </c>
      <c r="AM288" s="383">
        <f>(IF(DASHBOARD!$J$2=AM7,DASHBOARD!$V$25,IF(DASHBOARD!$J$2=0,0,AM288)))</f>
        <v/>
      </c>
      <c r="AN288" s="383">
        <f>(IF(DASHBOARD!$J$2=AN7,DASHBOARD!$V$25,IF(DASHBOARD!$J$2=0,0,AN288)))</f>
        <v/>
      </c>
      <c r="AO288" s="383">
        <f>(IF(DASHBOARD!$J$2=AO7,DASHBOARD!$V$25,IF(DASHBOARD!$J$2=0,0,AO288)))</f>
        <v/>
      </c>
      <c r="AP288" s="383">
        <f>(IF(DASHBOARD!$J$2=AP7,DASHBOARD!$V$25,IF(DASHBOARD!$J$2=0,0,AP288)))</f>
        <v/>
      </c>
      <c r="AQ288" s="383">
        <f>(IF(DASHBOARD!$J$2=AQ7,DASHBOARD!$V$25,IF(DASHBOARD!$J$2=0,0,AQ288)))</f>
        <v/>
      </c>
      <c r="AR288" s="383">
        <f>(IF(DASHBOARD!$J$2=AR7,DASHBOARD!$V$25,IF(DASHBOARD!$J$2=0,0,AR288)))</f>
        <v/>
      </c>
      <c r="AS288" s="383">
        <f>(IF(DASHBOARD!$J$2=AS7,DASHBOARD!$V$25,IF(DASHBOARD!$J$2=0,0,AS288)))</f>
        <v/>
      </c>
      <c r="AT288" s="383">
        <f>(IF(DASHBOARD!$J$2=AT7,DASHBOARD!$V$25,IF(DASHBOARD!$J$2=0,0,AT288)))</f>
        <v/>
      </c>
      <c r="AU288" s="383">
        <f>(IF(DASHBOARD!$J$2=AU7,DASHBOARD!$V$25,IF(DASHBOARD!$J$2=0,0,AU288)))</f>
        <v/>
      </c>
      <c r="AV288" s="383">
        <f>(IF(DASHBOARD!$J$2=AV7,DASHBOARD!$V$25,IF(DASHBOARD!$J$2=0,0,AV288)))</f>
        <v/>
      </c>
      <c r="AW288" s="383">
        <f>(IF(DASHBOARD!$J$2=AW7,DASHBOARD!$V$25,IF(DASHBOARD!$J$2=0,0,AW288)))</f>
        <v/>
      </c>
      <c r="AX288" s="383">
        <f>(IF(DASHBOARD!$J$2=AX7,DASHBOARD!$V$25,IF(DASHBOARD!$J$2=0,0,AX288)))</f>
        <v/>
      </c>
      <c r="AY288" s="383">
        <f>(IF(DASHBOARD!$J$2=AY7,DASHBOARD!$V$25,IF(DASHBOARD!$J$2=0,0,AY288)))</f>
        <v/>
      </c>
      <c r="AZ288" s="383">
        <f>(IF(DASHBOARD!$J$2=AZ7,DASHBOARD!$V$25,IF(DASHBOARD!$J$2=0,0,AZ288)))</f>
        <v/>
      </c>
      <c r="BA288" s="383">
        <f>(IF(DASHBOARD!$J$2=BA7,DASHBOARD!$V$25,IF(DASHBOARD!$J$2=0,0,BA288)))</f>
        <v/>
      </c>
      <c r="BB288" s="384">
        <f>IF(SUM(F288:BA288)&lt;&gt;0,AVERAGEIF(F288:BA288,"&gt;0",F288:BA288),0)</f>
        <v/>
      </c>
      <c r="BC288" s="147" t="n"/>
      <c r="BD288" s="385">
        <f>MAXA(F288:BA288)</f>
        <v/>
      </c>
      <c r="BE288" s="1461">
        <f>IF(BD288&lt;&gt;0,VLOOKUP(BD288,$F$10:$BA$10,MATCH(BD288,F288:BA288,0)),"")</f>
        <v/>
      </c>
      <c r="BF288" s="385">
        <f t="array" ref="BF288">MIN(IF(F288:BA288&gt;0,F288:BA288))</f>
        <v/>
      </c>
      <c r="BG288" s="1461">
        <f>IF(BF288&lt;&gt;0,VLOOKUP(BF288,$F$10:$BA$10,MATCH($BF288,$F288:$BA288,0)),"")</f>
        <v/>
      </c>
      <c r="BI288" s="1368">
        <f>HLOOKUP($BI$9,$S$10:$AI$443,1+$BL288,TRUE)</f>
        <v/>
      </c>
      <c r="BJ288" s="1369">
        <f>HLOOKUP($BJ$9,$AJ$10:$AW$443,1+$BL288,TRUE)</f>
        <v/>
      </c>
      <c r="BK288" s="151" t="n"/>
      <c r="BL288" s="408">
        <f>BL287+1</f>
        <v/>
      </c>
      <c r="BM288" s="399" t="n"/>
    </row>
    <row r="289" ht="20.25" customHeight="1" s="18" thickBot="1" thickTop="1">
      <c r="B289" s="1370" t="n"/>
      <c r="C289" s="1353" t="n"/>
      <c r="D289" s="1462" t="n"/>
      <c r="E289" s="402" t="inlineStr">
        <is>
          <t>Kolaka # 2, 150</t>
        </is>
      </c>
      <c r="F289" s="383">
        <f>(IF(DASHBOARD!$J$2=F7,DASHBOARD!$V$26,IF(DASHBOARD!$J$2=0,0,F289)))</f>
        <v/>
      </c>
      <c r="G289" s="383">
        <f>(IF(DASHBOARD!$J$2=G7,DASHBOARD!$V$26,IF(DASHBOARD!$J$2=0,0,G289)))</f>
        <v/>
      </c>
      <c r="H289" s="383">
        <f>(IF(DASHBOARD!$J$2=H7,DASHBOARD!$V$26,IF(DASHBOARD!$J$2=0,0,H289)))</f>
        <v/>
      </c>
      <c r="I289" s="383">
        <f>(IF(DASHBOARD!$J$2=I7,DASHBOARD!$V$26,IF(DASHBOARD!$J$2=0,0,I289)))</f>
        <v/>
      </c>
      <c r="J289" s="383">
        <f>(IF(DASHBOARD!$J$2=J7,DASHBOARD!$V$26,IF(DASHBOARD!$J$2=0,0,J289)))</f>
        <v/>
      </c>
      <c r="K289" s="383">
        <f>(IF(DASHBOARD!$J$2=K7,DASHBOARD!$V$26,IF(DASHBOARD!$J$2=0,0,K289)))</f>
        <v/>
      </c>
      <c r="L289" s="383">
        <f>(IF(DASHBOARD!$J$2=L7,DASHBOARD!$V$26,IF(DASHBOARD!$J$2=0,0,L289)))</f>
        <v/>
      </c>
      <c r="M289" s="383">
        <f>(IF(DASHBOARD!$J$2=M7,DASHBOARD!$V$26,IF(DASHBOARD!$J$2=0,0,M289)))</f>
        <v/>
      </c>
      <c r="N289" s="383">
        <f>(IF(DASHBOARD!$J$2=N7,DASHBOARD!$V$26,IF(DASHBOARD!$J$2=0,0,N289)))</f>
        <v/>
      </c>
      <c r="O289" s="383">
        <f>(IF(DASHBOARD!$J$2=O7,DASHBOARD!$V$26,IF(DASHBOARD!$J$2=0,0,O289)))</f>
        <v/>
      </c>
      <c r="P289" s="383">
        <f>(IF(DASHBOARD!$J$2=P7,DASHBOARD!$V$26,IF(DASHBOARD!$J$2=0,0,P289)))</f>
        <v/>
      </c>
      <c r="Q289" s="383">
        <f>(IF(DASHBOARD!$J$2=Q7,DASHBOARD!$V$26,IF(DASHBOARD!$J$2=0,0,Q289)))</f>
        <v/>
      </c>
      <c r="R289" s="383">
        <f>(IF(DASHBOARD!$J$2=R7,DASHBOARD!$V$26,IF(DASHBOARD!$J$2=0,0,R289)))</f>
        <v/>
      </c>
      <c r="S289" s="383">
        <f>(IF(DASHBOARD!$J$2=S7,DASHBOARD!$V$26,IF(DASHBOARD!$J$2=0,0,S289)))</f>
        <v/>
      </c>
      <c r="T289" s="383">
        <f>(IF(DASHBOARD!$J$2=T7,DASHBOARD!$V$26,IF(DASHBOARD!$J$2=0,0,T289)))</f>
        <v/>
      </c>
      <c r="U289" s="383">
        <f>(IF(DASHBOARD!$J$2=U7,DASHBOARD!$V$26,IF(DASHBOARD!$J$2=0,0,U289)))</f>
        <v/>
      </c>
      <c r="V289" s="383">
        <f>(IF(DASHBOARD!$J$2=V7,DASHBOARD!$V$26,IF(DASHBOARD!$J$2=0,0,V289)))</f>
        <v/>
      </c>
      <c r="W289" s="383">
        <f>(IF(DASHBOARD!$J$2=W7,DASHBOARD!$V$26,IF(DASHBOARD!$J$2=0,0,W289)))</f>
        <v/>
      </c>
      <c r="X289" s="383">
        <f>(IF(DASHBOARD!$J$2=X7,DASHBOARD!$V$26,IF(DASHBOARD!$J$2=0,0,X289)))</f>
        <v/>
      </c>
      <c r="Y289" s="383">
        <f>(IF(DASHBOARD!$J$2=Y7,DASHBOARD!$V$26,IF(DASHBOARD!$J$2=0,0,Y289)))</f>
        <v/>
      </c>
      <c r="Z289" s="383">
        <f>(IF(DASHBOARD!$J$2=Z7,DASHBOARD!$V$26,IF(DASHBOARD!$J$2=0,0,Z289)))</f>
        <v/>
      </c>
      <c r="AA289" s="383">
        <f>(IF(DASHBOARD!$J$2=AA7,DASHBOARD!$V$26,IF(DASHBOARD!$J$2=0,0,AA289)))</f>
        <v/>
      </c>
      <c r="AB289" s="383">
        <f>(IF(DASHBOARD!$J$2=AB7,DASHBOARD!$V$26,IF(DASHBOARD!$J$2=0,0,AB289)))</f>
        <v/>
      </c>
      <c r="AC289" s="383">
        <f>(IF(DASHBOARD!$J$2=AC7,DASHBOARD!$V$26,IF(DASHBOARD!$J$2=0,0,AC289)))</f>
        <v/>
      </c>
      <c r="AD289" s="383">
        <f>(IF(DASHBOARD!$J$2=AD7,DASHBOARD!$V$26,IF(DASHBOARD!$J$2=0,0,AD289)))</f>
        <v/>
      </c>
      <c r="AE289" s="383">
        <f>(IF(DASHBOARD!$J$2=AE7,DASHBOARD!$V$26,IF(DASHBOARD!$J$2=0,0,AE289)))</f>
        <v/>
      </c>
      <c r="AF289" s="383">
        <f>(IF(DASHBOARD!$J$2=AF7,DASHBOARD!$V$26,IF(DASHBOARD!$J$2=0,0,AF289)))</f>
        <v/>
      </c>
      <c r="AG289" s="383">
        <f>(IF(DASHBOARD!$J$2=AG7,DASHBOARD!$V$26,IF(DASHBOARD!$J$2=0,0,AG289)))</f>
        <v/>
      </c>
      <c r="AH289" s="383">
        <f>(IF(DASHBOARD!$J$2=AH7,DASHBOARD!$V$26,IF(DASHBOARD!$J$2=0,0,AH289)))</f>
        <v/>
      </c>
      <c r="AI289" s="383">
        <f>(IF(DASHBOARD!$J$2=AI7,DASHBOARD!$V$26,IF(DASHBOARD!$J$2=0,0,AI289)))</f>
        <v/>
      </c>
      <c r="AJ289" s="383">
        <f>(IF(DASHBOARD!$J$2=AJ7,DASHBOARD!$V$26,IF(DASHBOARD!$J$2=0,0,AJ289)))</f>
        <v/>
      </c>
      <c r="AK289" s="383">
        <f>(IF(DASHBOARD!$J$2=AK7,DASHBOARD!$V$26,IF(DASHBOARD!$J$2=0,0,AK289)))</f>
        <v/>
      </c>
      <c r="AL289" s="383">
        <f>(IF(DASHBOARD!$J$2=AL7,DASHBOARD!$V$26,IF(DASHBOARD!$J$2=0,0,AL289)))</f>
        <v/>
      </c>
      <c r="AM289" s="383">
        <f>(IF(DASHBOARD!$J$2=AM7,DASHBOARD!$V$26,IF(DASHBOARD!$J$2=0,0,AM289)))</f>
        <v/>
      </c>
      <c r="AN289" s="383">
        <f>(IF(DASHBOARD!$J$2=AN7,DASHBOARD!$V$26,IF(DASHBOARD!$J$2=0,0,AN289)))</f>
        <v/>
      </c>
      <c r="AO289" s="383">
        <f>(IF(DASHBOARD!$J$2=AO7,DASHBOARD!$V$26,IF(DASHBOARD!$J$2=0,0,AO289)))</f>
        <v/>
      </c>
      <c r="AP289" s="383">
        <f>(IF(DASHBOARD!$J$2=AP7,DASHBOARD!$V$26,IF(DASHBOARD!$J$2=0,0,AP289)))</f>
        <v/>
      </c>
      <c r="AQ289" s="383">
        <f>(IF(DASHBOARD!$J$2=AQ7,DASHBOARD!$V$26,IF(DASHBOARD!$J$2=0,0,AQ289)))</f>
        <v/>
      </c>
      <c r="AR289" s="383">
        <f>(IF(DASHBOARD!$J$2=AR7,DASHBOARD!$V$26,IF(DASHBOARD!$J$2=0,0,AR289)))</f>
        <v/>
      </c>
      <c r="AS289" s="383">
        <f>(IF(DASHBOARD!$J$2=AS7,DASHBOARD!$V$26,IF(DASHBOARD!$J$2=0,0,AS289)))</f>
        <v/>
      </c>
      <c r="AT289" s="383">
        <f>(IF(DASHBOARD!$J$2=AT7,DASHBOARD!$V$26,IF(DASHBOARD!$J$2=0,0,AT289)))</f>
        <v/>
      </c>
      <c r="AU289" s="383">
        <f>(IF(DASHBOARD!$J$2=AU7,DASHBOARD!$V$26,IF(DASHBOARD!$J$2=0,0,AU289)))</f>
        <v/>
      </c>
      <c r="AV289" s="383">
        <f>(IF(DASHBOARD!$J$2=AV7,DASHBOARD!$V$26,IF(DASHBOARD!$J$2=0,0,AV289)))</f>
        <v/>
      </c>
      <c r="AW289" s="383">
        <f>(IF(DASHBOARD!$J$2=AW7,DASHBOARD!$V$26,IF(DASHBOARD!$J$2=0,0,AW289)))</f>
        <v/>
      </c>
      <c r="AX289" s="383">
        <f>(IF(DASHBOARD!$J$2=AX7,DASHBOARD!$V$26,IF(DASHBOARD!$J$2=0,0,AX289)))</f>
        <v/>
      </c>
      <c r="AY289" s="383">
        <f>(IF(DASHBOARD!$J$2=AY7,DASHBOARD!$V$26,IF(DASHBOARD!$J$2=0,0,AY289)))</f>
        <v/>
      </c>
      <c r="AZ289" s="383">
        <f>(IF(DASHBOARD!$J$2=AZ7,DASHBOARD!$V$26,IF(DASHBOARD!$J$2=0,0,AZ289)))</f>
        <v/>
      </c>
      <c r="BA289" s="383">
        <f>(IF(DASHBOARD!$J$2=BA7,DASHBOARD!$V$26,IF(DASHBOARD!$J$2=0,0,BA289)))</f>
        <v/>
      </c>
      <c r="BB289" s="384">
        <f>IF(SUM(F289:BA289)&lt;&gt;0,AVERAGEIF(F289:BA289,"&gt;0",F289:BA289),0)</f>
        <v/>
      </c>
      <c r="BC289" s="147" t="n"/>
      <c r="BD289" s="385">
        <f>MAXA(F289:BA289)</f>
        <v/>
      </c>
      <c r="BE289" s="1461">
        <f>IF(BD289&lt;&gt;0,VLOOKUP(BD289,$F$10:$BA$10,MATCH(BD289,F289:BA289,0)),"")</f>
        <v/>
      </c>
      <c r="BF289" s="385">
        <f t="array" ref="BF289">MIN(IF(F289:BA289&gt;0,F289:BA289))</f>
        <v/>
      </c>
      <c r="BG289" s="1461">
        <f>IF(BF289&lt;&gt;0,VLOOKUP(BF289,$F$10:$BA$10,MATCH($BF289,$F289:$BA289,0)),"")</f>
        <v/>
      </c>
      <c r="BI289" s="1368">
        <f>HLOOKUP($BI$9,$S$10:$AI$443,1+$BL289,TRUE)</f>
        <v/>
      </c>
      <c r="BJ289" s="1369">
        <f>HLOOKUP($BJ$9,$AJ$10:$AW$443,1+$BL289,TRUE)</f>
        <v/>
      </c>
      <c r="BK289" s="151" t="n"/>
      <c r="BL289" s="408">
        <f>BL288+1</f>
        <v/>
      </c>
      <c r="BM289" s="399" t="n"/>
    </row>
    <row r="290" ht="20.25" customHeight="1" s="18" thickBot="1" thickTop="1">
      <c r="B290" s="1370" t="n"/>
      <c r="C290" s="1353" t="n"/>
      <c r="D290" s="1462" t="n"/>
      <c r="E290" s="414" t="inlineStr">
        <is>
          <t>Lasusua # 1, 150</t>
        </is>
      </c>
      <c r="F290" s="383">
        <f>(IF(DASHBOARD!$J$2=F7,DASHBOARD!$V$27,IF(DASHBOARD!$J$2=0,0,F290)))</f>
        <v/>
      </c>
      <c r="G290" s="383">
        <f>(IF(DASHBOARD!$J$2=G7,DASHBOARD!$V$27,IF(DASHBOARD!$J$2=0,0,G290)))</f>
        <v/>
      </c>
      <c r="H290" s="383">
        <f>(IF(DASHBOARD!$J$2=H7,DASHBOARD!$V$27,IF(DASHBOARD!$J$2=0,0,H290)))</f>
        <v/>
      </c>
      <c r="I290" s="383">
        <f>(IF(DASHBOARD!$J$2=I7,DASHBOARD!$V$27,IF(DASHBOARD!$J$2=0,0,I290)))</f>
        <v/>
      </c>
      <c r="J290" s="383">
        <f>(IF(DASHBOARD!$J$2=J7,DASHBOARD!$V$27,IF(DASHBOARD!$J$2=0,0,J290)))</f>
        <v/>
      </c>
      <c r="K290" s="383">
        <f>(IF(DASHBOARD!$J$2=K7,DASHBOARD!$V$27,IF(DASHBOARD!$J$2=0,0,K290)))</f>
        <v/>
      </c>
      <c r="L290" s="383">
        <f>(IF(DASHBOARD!$J$2=L7,DASHBOARD!$V$27,IF(DASHBOARD!$J$2=0,0,L290)))</f>
        <v/>
      </c>
      <c r="M290" s="383">
        <f>(IF(DASHBOARD!$J$2=M7,DASHBOARD!$V$27,IF(DASHBOARD!$J$2=0,0,M290)))</f>
        <v/>
      </c>
      <c r="N290" s="383">
        <f>(IF(DASHBOARD!$J$2=N7,DASHBOARD!$V$27,IF(DASHBOARD!$J$2=0,0,N290)))</f>
        <v/>
      </c>
      <c r="O290" s="383">
        <f>(IF(DASHBOARD!$J$2=O7,DASHBOARD!$V$27,IF(DASHBOARD!$J$2=0,0,O290)))</f>
        <v/>
      </c>
      <c r="P290" s="383">
        <f>(IF(DASHBOARD!$J$2=P7,DASHBOARD!$V$27,IF(DASHBOARD!$J$2=0,0,P290)))</f>
        <v/>
      </c>
      <c r="Q290" s="383">
        <f>(IF(DASHBOARD!$J$2=Q7,DASHBOARD!$V$27,IF(DASHBOARD!$J$2=0,0,Q290)))</f>
        <v/>
      </c>
      <c r="R290" s="383">
        <f>(IF(DASHBOARD!$J$2=R7,DASHBOARD!$V$27,IF(DASHBOARD!$J$2=0,0,R290)))</f>
        <v/>
      </c>
      <c r="S290" s="383">
        <f>(IF(DASHBOARD!$J$2=S7,DASHBOARD!$V$27,IF(DASHBOARD!$J$2=0,0,S290)))</f>
        <v/>
      </c>
      <c r="T290" s="383">
        <f>(IF(DASHBOARD!$J$2=T7,DASHBOARD!$V$27,IF(DASHBOARD!$J$2=0,0,T290)))</f>
        <v/>
      </c>
      <c r="U290" s="383">
        <f>(IF(DASHBOARD!$J$2=U7,DASHBOARD!$V$27,IF(DASHBOARD!$J$2=0,0,U290)))</f>
        <v/>
      </c>
      <c r="V290" s="383">
        <f>(IF(DASHBOARD!$J$2=V7,DASHBOARD!$V$27,IF(DASHBOARD!$J$2=0,0,V290)))</f>
        <v/>
      </c>
      <c r="W290" s="383">
        <f>(IF(DASHBOARD!$J$2=W7,DASHBOARD!$V$27,IF(DASHBOARD!$J$2=0,0,W290)))</f>
        <v/>
      </c>
      <c r="X290" s="383">
        <f>(IF(DASHBOARD!$J$2=X7,DASHBOARD!$V$27,IF(DASHBOARD!$J$2=0,0,X290)))</f>
        <v/>
      </c>
      <c r="Y290" s="383">
        <f>(IF(DASHBOARD!$J$2=Y7,DASHBOARD!$V$27,IF(DASHBOARD!$J$2=0,0,Y290)))</f>
        <v/>
      </c>
      <c r="Z290" s="383">
        <f>(IF(DASHBOARD!$J$2=Z7,DASHBOARD!$V$27,IF(DASHBOARD!$J$2=0,0,Z290)))</f>
        <v/>
      </c>
      <c r="AA290" s="383">
        <f>(IF(DASHBOARD!$J$2=AA7,DASHBOARD!$V$27,IF(DASHBOARD!$J$2=0,0,AA290)))</f>
        <v/>
      </c>
      <c r="AB290" s="383">
        <f>(IF(DASHBOARD!$J$2=AB7,DASHBOARD!$V$27,IF(DASHBOARD!$J$2=0,0,AB290)))</f>
        <v/>
      </c>
      <c r="AC290" s="383">
        <f>(IF(DASHBOARD!$J$2=AC7,DASHBOARD!$V$27,IF(DASHBOARD!$J$2=0,0,AC290)))</f>
        <v/>
      </c>
      <c r="AD290" s="383">
        <f>(IF(DASHBOARD!$J$2=AD7,DASHBOARD!$V$27,IF(DASHBOARD!$J$2=0,0,AD290)))</f>
        <v/>
      </c>
      <c r="AE290" s="383">
        <f>(IF(DASHBOARD!$J$2=AE7,DASHBOARD!$V$27,IF(DASHBOARD!$J$2=0,0,AE290)))</f>
        <v/>
      </c>
      <c r="AF290" s="383">
        <f>(IF(DASHBOARD!$J$2=AF7,DASHBOARD!$V$27,IF(DASHBOARD!$J$2=0,0,AF290)))</f>
        <v/>
      </c>
      <c r="AG290" s="383">
        <f>(IF(DASHBOARD!$J$2=AG7,DASHBOARD!$V$27,IF(DASHBOARD!$J$2=0,0,AG290)))</f>
        <v/>
      </c>
      <c r="AH290" s="383">
        <f>(IF(DASHBOARD!$J$2=AH7,DASHBOARD!$V$27,IF(DASHBOARD!$J$2=0,0,AH290)))</f>
        <v/>
      </c>
      <c r="AI290" s="383">
        <f>(IF(DASHBOARD!$J$2=AI7,DASHBOARD!$V$27,IF(DASHBOARD!$J$2=0,0,AI290)))</f>
        <v/>
      </c>
      <c r="AJ290" s="383">
        <f>(IF(DASHBOARD!$J$2=AJ7,DASHBOARD!$V$27,IF(DASHBOARD!$J$2=0,0,AJ290)))</f>
        <v/>
      </c>
      <c r="AK290" s="383">
        <f>(IF(DASHBOARD!$J$2=AK7,DASHBOARD!$V$27,IF(DASHBOARD!$J$2=0,0,AK290)))</f>
        <v/>
      </c>
      <c r="AL290" s="383">
        <f>(IF(DASHBOARD!$J$2=AL7,DASHBOARD!$V$27,IF(DASHBOARD!$J$2=0,0,AL290)))</f>
        <v/>
      </c>
      <c r="AM290" s="383">
        <f>(IF(DASHBOARD!$J$2=AM7,DASHBOARD!$V$27,IF(DASHBOARD!$J$2=0,0,AM290)))</f>
        <v/>
      </c>
      <c r="AN290" s="383">
        <f>(IF(DASHBOARD!$J$2=AN7,DASHBOARD!$V$27,IF(DASHBOARD!$J$2=0,0,AN290)))</f>
        <v/>
      </c>
      <c r="AO290" s="383">
        <f>(IF(DASHBOARD!$J$2=AO7,DASHBOARD!$V$27,IF(DASHBOARD!$J$2=0,0,AO290)))</f>
        <v/>
      </c>
      <c r="AP290" s="383">
        <f>(IF(DASHBOARD!$J$2=AP7,DASHBOARD!$V$27,IF(DASHBOARD!$J$2=0,0,AP290)))</f>
        <v/>
      </c>
      <c r="AQ290" s="383">
        <f>(IF(DASHBOARD!$J$2=AQ7,DASHBOARD!$V$27,IF(DASHBOARD!$J$2=0,0,AQ290)))</f>
        <v/>
      </c>
      <c r="AR290" s="383">
        <f>(IF(DASHBOARD!$J$2=AR7,DASHBOARD!$V$27,IF(DASHBOARD!$J$2=0,0,AR290)))</f>
        <v/>
      </c>
      <c r="AS290" s="383">
        <f>(IF(DASHBOARD!$J$2=AS7,DASHBOARD!$V$27,IF(DASHBOARD!$J$2=0,0,AS290)))</f>
        <v/>
      </c>
      <c r="AT290" s="383">
        <f>(IF(DASHBOARD!$J$2=AT7,DASHBOARD!$V$27,IF(DASHBOARD!$J$2=0,0,AT290)))</f>
        <v/>
      </c>
      <c r="AU290" s="383">
        <f>(IF(DASHBOARD!$J$2=AU7,DASHBOARD!$V$27,IF(DASHBOARD!$J$2=0,0,AU290)))</f>
        <v/>
      </c>
      <c r="AV290" s="383">
        <f>(IF(DASHBOARD!$J$2=AV7,DASHBOARD!$V$27,IF(DASHBOARD!$J$2=0,0,AV290)))</f>
        <v/>
      </c>
      <c r="AW290" s="383">
        <f>(IF(DASHBOARD!$J$2=AW7,DASHBOARD!$V$27,IF(DASHBOARD!$J$2=0,0,AW290)))</f>
        <v/>
      </c>
      <c r="AX290" s="383">
        <f>(IF(DASHBOARD!$J$2=AX7,DASHBOARD!$V$27,IF(DASHBOARD!$J$2=0,0,AX290)))</f>
        <v/>
      </c>
      <c r="AY290" s="383">
        <f>(IF(DASHBOARD!$J$2=AY7,DASHBOARD!$V$27,IF(DASHBOARD!$J$2=0,0,AY290)))</f>
        <v/>
      </c>
      <c r="AZ290" s="383">
        <f>(IF(DASHBOARD!$J$2=AZ7,DASHBOARD!$V$27,IF(DASHBOARD!$J$2=0,0,AZ290)))</f>
        <v/>
      </c>
      <c r="BA290" s="383">
        <f>(IF(DASHBOARD!$J$2=BA7,DASHBOARD!$V$27,IF(DASHBOARD!$J$2=0,0,BA290)))</f>
        <v/>
      </c>
      <c r="BB290" s="384">
        <f>IF(SUM(F290:BA290)&lt;&gt;0,AVERAGEIF(F290:BA290,"&gt;0",F290:BA290),0)</f>
        <v/>
      </c>
      <c r="BC290" s="147" t="n"/>
      <c r="BD290" s="385">
        <f>MAXA(F290:BA290)</f>
        <v/>
      </c>
      <c r="BE290" s="1461">
        <f>IF(BD290&lt;&gt;0,VLOOKUP(BD290,$F$10:$BA$10,MATCH(BD290,F290:BA290,0)),"")</f>
        <v/>
      </c>
      <c r="BF290" s="385">
        <f t="array" ref="BF290">MIN(IF(F290:BA290&gt;0,F290:BA290))</f>
        <v/>
      </c>
      <c r="BG290" s="1461">
        <f>IF(BF290&lt;&gt;0,VLOOKUP(BF290,$F$10:$BA$10,MATCH($BF290,$F290:$BA290,0)),"")</f>
        <v/>
      </c>
      <c r="BI290" s="1368">
        <f>HLOOKUP($BI$9,$S$10:$AI$443,1+$BL290,TRUE)</f>
        <v/>
      </c>
      <c r="BJ290" s="1369">
        <f>HLOOKUP($BJ$9,$AJ$10:$AW$443,1+$BL290,TRUE)</f>
        <v/>
      </c>
      <c r="BK290" s="151" t="n"/>
      <c r="BL290" s="408">
        <f>BL289+1</f>
        <v/>
      </c>
      <c r="BM290" s="399" t="n"/>
    </row>
    <row r="291" ht="20.25" customHeight="1" s="18" thickBot="1" thickTop="1">
      <c r="B291" s="1370" t="n"/>
      <c r="C291" s="1353" t="n"/>
      <c r="D291" s="1463" t="n"/>
      <c r="E291" s="414" t="inlineStr">
        <is>
          <t>Lasusua # 2, 150</t>
        </is>
      </c>
      <c r="F291" s="383">
        <f>(IF(DASHBOARD!$J$2=F7,DASHBOARD!$V$28,IF(DASHBOARD!$J$2=0,0,F291)))</f>
        <v/>
      </c>
      <c r="G291" s="383">
        <f>(IF(DASHBOARD!$J$2=G7,DASHBOARD!$V$28,IF(DASHBOARD!$J$2=0,0,G291)))</f>
        <v/>
      </c>
      <c r="H291" s="383">
        <f>(IF(DASHBOARD!$J$2=H7,DASHBOARD!$V$28,IF(DASHBOARD!$J$2=0,0,H291)))</f>
        <v/>
      </c>
      <c r="I291" s="383">
        <f>(IF(DASHBOARD!$J$2=I7,DASHBOARD!$V$28,IF(DASHBOARD!$J$2=0,0,I291)))</f>
        <v/>
      </c>
      <c r="J291" s="383">
        <f>(IF(DASHBOARD!$J$2=J7,DASHBOARD!$V$28,IF(DASHBOARD!$J$2=0,0,J291)))</f>
        <v/>
      </c>
      <c r="K291" s="383">
        <f>(IF(DASHBOARD!$J$2=K7,DASHBOARD!$V$28,IF(DASHBOARD!$J$2=0,0,K291)))</f>
        <v/>
      </c>
      <c r="L291" s="383">
        <f>(IF(DASHBOARD!$J$2=L7,DASHBOARD!$V$28,IF(DASHBOARD!$J$2=0,0,L291)))</f>
        <v/>
      </c>
      <c r="M291" s="383">
        <f>(IF(DASHBOARD!$J$2=M7,DASHBOARD!$V$28,IF(DASHBOARD!$J$2=0,0,M291)))</f>
        <v/>
      </c>
      <c r="N291" s="383">
        <f>(IF(DASHBOARD!$J$2=N7,DASHBOARD!$V$28,IF(DASHBOARD!$J$2=0,0,N291)))</f>
        <v/>
      </c>
      <c r="O291" s="383">
        <f>(IF(DASHBOARD!$J$2=O7,DASHBOARD!$V$28,IF(DASHBOARD!$J$2=0,0,O291)))</f>
        <v/>
      </c>
      <c r="P291" s="383">
        <f>(IF(DASHBOARD!$J$2=P7,DASHBOARD!$V$28,IF(DASHBOARD!$J$2=0,0,P291)))</f>
        <v/>
      </c>
      <c r="Q291" s="383">
        <f>(IF(DASHBOARD!$J$2=Q7,DASHBOARD!$V$28,IF(DASHBOARD!$J$2=0,0,Q291)))</f>
        <v/>
      </c>
      <c r="R291" s="383">
        <f>(IF(DASHBOARD!$J$2=R7,DASHBOARD!$V$28,IF(DASHBOARD!$J$2=0,0,R291)))</f>
        <v/>
      </c>
      <c r="S291" s="383">
        <f>(IF(DASHBOARD!$J$2=S7,DASHBOARD!$V$28,IF(DASHBOARD!$J$2=0,0,S291)))</f>
        <v/>
      </c>
      <c r="T291" s="383">
        <f>(IF(DASHBOARD!$J$2=T7,DASHBOARD!$V$28,IF(DASHBOARD!$J$2=0,0,T291)))</f>
        <v/>
      </c>
      <c r="U291" s="383">
        <f>(IF(DASHBOARD!$J$2=U7,DASHBOARD!$V$28,IF(DASHBOARD!$J$2=0,0,U291)))</f>
        <v/>
      </c>
      <c r="V291" s="383">
        <f>(IF(DASHBOARD!$J$2=V7,DASHBOARD!$V$28,IF(DASHBOARD!$J$2=0,0,V291)))</f>
        <v/>
      </c>
      <c r="W291" s="383">
        <f>(IF(DASHBOARD!$J$2=W7,DASHBOARD!$V$28,IF(DASHBOARD!$J$2=0,0,W291)))</f>
        <v/>
      </c>
      <c r="X291" s="383">
        <f>(IF(DASHBOARD!$J$2=X7,DASHBOARD!$V$28,IF(DASHBOARD!$J$2=0,0,X291)))</f>
        <v/>
      </c>
      <c r="Y291" s="383">
        <f>(IF(DASHBOARD!$J$2=Y7,DASHBOARD!$V$28,IF(DASHBOARD!$J$2=0,0,Y291)))</f>
        <v/>
      </c>
      <c r="Z291" s="383">
        <f>(IF(DASHBOARD!$J$2=Z7,DASHBOARD!$V$28,IF(DASHBOARD!$J$2=0,0,Z291)))</f>
        <v/>
      </c>
      <c r="AA291" s="383">
        <f>(IF(DASHBOARD!$J$2=AA7,DASHBOARD!$V$28,IF(DASHBOARD!$J$2=0,0,AA291)))</f>
        <v/>
      </c>
      <c r="AB291" s="383">
        <f>(IF(DASHBOARD!$J$2=AB7,DASHBOARD!$V$28,IF(DASHBOARD!$J$2=0,0,AB291)))</f>
        <v/>
      </c>
      <c r="AC291" s="383">
        <f>(IF(DASHBOARD!$J$2=AC7,DASHBOARD!$V$28,IF(DASHBOARD!$J$2=0,0,AC291)))</f>
        <v/>
      </c>
      <c r="AD291" s="383">
        <f>(IF(DASHBOARD!$J$2=AD7,DASHBOARD!$V$28,IF(DASHBOARD!$J$2=0,0,AD291)))</f>
        <v/>
      </c>
      <c r="AE291" s="383">
        <f>(IF(DASHBOARD!$J$2=AE7,DASHBOARD!$V$28,IF(DASHBOARD!$J$2=0,0,AE291)))</f>
        <v/>
      </c>
      <c r="AF291" s="383">
        <f>(IF(DASHBOARD!$J$2=AF7,DASHBOARD!$V$28,IF(DASHBOARD!$J$2=0,0,AF291)))</f>
        <v/>
      </c>
      <c r="AG291" s="383">
        <f>(IF(DASHBOARD!$J$2=AG7,DASHBOARD!$V$28,IF(DASHBOARD!$J$2=0,0,AG291)))</f>
        <v/>
      </c>
      <c r="AH291" s="383">
        <f>(IF(DASHBOARD!$J$2=AH7,DASHBOARD!$V$28,IF(DASHBOARD!$J$2=0,0,AH291)))</f>
        <v/>
      </c>
      <c r="AI291" s="383">
        <f>(IF(DASHBOARD!$J$2=AI7,DASHBOARD!$V$28,IF(DASHBOARD!$J$2=0,0,AI291)))</f>
        <v/>
      </c>
      <c r="AJ291" s="383">
        <f>(IF(DASHBOARD!$J$2=AJ7,DASHBOARD!$V$28,IF(DASHBOARD!$J$2=0,0,AJ291)))</f>
        <v/>
      </c>
      <c r="AK291" s="383">
        <f>(IF(DASHBOARD!$J$2=AK7,DASHBOARD!$V$28,IF(DASHBOARD!$J$2=0,0,AK291)))</f>
        <v/>
      </c>
      <c r="AL291" s="383">
        <f>(IF(DASHBOARD!$J$2=AL7,DASHBOARD!$V$28,IF(DASHBOARD!$J$2=0,0,AL291)))</f>
        <v/>
      </c>
      <c r="AM291" s="383">
        <f>(IF(DASHBOARD!$J$2=AM7,DASHBOARD!$V$28,IF(DASHBOARD!$J$2=0,0,AM291)))</f>
        <v/>
      </c>
      <c r="AN291" s="383">
        <f>(IF(DASHBOARD!$J$2=AN7,DASHBOARD!$V$28,IF(DASHBOARD!$J$2=0,0,AN291)))</f>
        <v/>
      </c>
      <c r="AO291" s="383">
        <f>(IF(DASHBOARD!$J$2=AO7,DASHBOARD!$V$28,IF(DASHBOARD!$J$2=0,0,AO291)))</f>
        <v/>
      </c>
      <c r="AP291" s="383">
        <f>(IF(DASHBOARD!$J$2=AP7,DASHBOARD!$V$28,IF(DASHBOARD!$J$2=0,0,AP291)))</f>
        <v/>
      </c>
      <c r="AQ291" s="383">
        <f>(IF(DASHBOARD!$J$2=AQ7,DASHBOARD!$V$28,IF(DASHBOARD!$J$2=0,0,AQ291)))</f>
        <v/>
      </c>
      <c r="AR291" s="383">
        <f>(IF(DASHBOARD!$J$2=AR7,DASHBOARD!$V$28,IF(DASHBOARD!$J$2=0,0,AR291)))</f>
        <v/>
      </c>
      <c r="AS291" s="383">
        <f>(IF(DASHBOARD!$J$2=AS7,DASHBOARD!$V$28,IF(DASHBOARD!$J$2=0,0,AS291)))</f>
        <v/>
      </c>
      <c r="AT291" s="383">
        <f>(IF(DASHBOARD!$J$2=AT7,DASHBOARD!$V$28,IF(DASHBOARD!$J$2=0,0,AT291)))</f>
        <v/>
      </c>
      <c r="AU291" s="383">
        <f>(IF(DASHBOARD!$J$2=AU7,DASHBOARD!$V$28,IF(DASHBOARD!$J$2=0,0,AU291)))</f>
        <v/>
      </c>
      <c r="AV291" s="383">
        <f>(IF(DASHBOARD!$J$2=AV7,DASHBOARD!$V$28,IF(DASHBOARD!$J$2=0,0,AV291)))</f>
        <v/>
      </c>
      <c r="AW291" s="383">
        <f>(IF(DASHBOARD!$J$2=AW7,DASHBOARD!$V$28,IF(DASHBOARD!$J$2=0,0,AW291)))</f>
        <v/>
      </c>
      <c r="AX291" s="383">
        <f>(IF(DASHBOARD!$J$2=AX7,DASHBOARD!$V$28,IF(DASHBOARD!$J$2=0,0,AX291)))</f>
        <v/>
      </c>
      <c r="AY291" s="383">
        <f>(IF(DASHBOARD!$J$2=AY7,DASHBOARD!$V$28,IF(DASHBOARD!$J$2=0,0,AY291)))</f>
        <v/>
      </c>
      <c r="AZ291" s="383">
        <f>(IF(DASHBOARD!$J$2=AZ7,DASHBOARD!$V$28,IF(DASHBOARD!$J$2=0,0,AZ291)))</f>
        <v/>
      </c>
      <c r="BA291" s="383">
        <f>(IF(DASHBOARD!$J$2=BA7,DASHBOARD!$V$28,IF(DASHBOARD!$J$2=0,0,BA291)))</f>
        <v/>
      </c>
      <c r="BB291" s="384">
        <f>IF(SUM(F291:BA291)&lt;&gt;0,AVERAGEIF(F291:BA291,"&gt;0",F291:BA291),0)</f>
        <v/>
      </c>
      <c r="BC291" s="147" t="n"/>
      <c r="BD291" s="385">
        <f>MAXA(F291:BA291)</f>
        <v/>
      </c>
      <c r="BE291" s="1461">
        <f>IF(BD291&lt;&gt;0,VLOOKUP(BD291,$F$10:$BA$10,MATCH(BD291,F291:BA291,0)),"")</f>
        <v/>
      </c>
      <c r="BF291" s="385">
        <f t="array" ref="BF291">MIN(IF(F291:BA291&gt;0,F291:BA291))</f>
        <v/>
      </c>
      <c r="BG291" s="1461">
        <f>IF(BF291&lt;&gt;0,VLOOKUP(BF291,$F$10:$BA$10,MATCH($BF291,$F291:$BA291,0)),"")</f>
        <v/>
      </c>
      <c r="BI291" s="1368">
        <f>HLOOKUP($BI$9,$S$10:$AI$443,1+$BL291,TRUE)</f>
        <v/>
      </c>
      <c r="BJ291" s="1369">
        <f>HLOOKUP($BJ$9,$AJ$10:$AW$443,1+$BL291,TRUE)</f>
        <v/>
      </c>
      <c r="BK291" s="151" t="n"/>
      <c r="BL291" s="408">
        <f>BL290+1</f>
        <v/>
      </c>
      <c r="BM291" s="399" t="n"/>
    </row>
    <row r="292" ht="20.25" customHeight="1" s="18" thickBot="1" thickTop="1">
      <c r="B292" s="1370" t="n"/>
      <c r="C292" s="1353" t="n"/>
      <c r="D292" s="423" t="n"/>
      <c r="E292" s="727" t="inlineStr">
        <is>
          <t>CMP #1 150</t>
        </is>
      </c>
      <c r="F292" s="383">
        <f>(IF(DASHBOARD!$J$2=F7,DASHBOARD!$V$30,IF(DASHBOARD!$J$2=0,0,F292)))</f>
        <v/>
      </c>
      <c r="G292" s="383">
        <f>(IF(DASHBOARD!$J$2=G7,DASHBOARD!$V$30,IF(DASHBOARD!$J$2=0,0,G292)))</f>
        <v/>
      </c>
      <c r="H292" s="383">
        <f>(IF(DASHBOARD!$J$2=H7,DASHBOARD!$V$30,IF(DASHBOARD!$J$2=0,0,H292)))</f>
        <v/>
      </c>
      <c r="I292" s="383">
        <f>(IF(DASHBOARD!$J$2=I7,DASHBOARD!$V$30,IF(DASHBOARD!$J$2=0,0,I292)))</f>
        <v/>
      </c>
      <c r="J292" s="383">
        <f>(IF(DASHBOARD!$J$2=J7,DASHBOARD!$V$30,IF(DASHBOARD!$J$2=0,0,J292)))</f>
        <v/>
      </c>
      <c r="K292" s="383">
        <f>(IF(DASHBOARD!$J$2=K7,DASHBOARD!$V$30,IF(DASHBOARD!$J$2=0,0,K292)))</f>
        <v/>
      </c>
      <c r="L292" s="383">
        <f>(IF(DASHBOARD!$J$2=L7,DASHBOARD!$V$30,IF(DASHBOARD!$J$2=0,0,L292)))</f>
        <v/>
      </c>
      <c r="M292" s="383">
        <f>(IF(DASHBOARD!$J$2=M7,DASHBOARD!$V$30,IF(DASHBOARD!$J$2=0,0,M292)))</f>
        <v/>
      </c>
      <c r="N292" s="383">
        <f>(IF(DASHBOARD!$J$2=N7,DASHBOARD!$V$30,IF(DASHBOARD!$J$2=0,0,N292)))</f>
        <v/>
      </c>
      <c r="O292" s="383">
        <f>(IF(DASHBOARD!$J$2=O7,DASHBOARD!$V$30,IF(DASHBOARD!$J$2=0,0,O292)))</f>
        <v/>
      </c>
      <c r="P292" s="383">
        <f>(IF(DASHBOARD!$J$2=P7,DASHBOARD!$V$30,IF(DASHBOARD!$J$2=0,0,P292)))</f>
        <v/>
      </c>
      <c r="Q292" s="383">
        <f>(IF(DASHBOARD!$J$2=Q7,DASHBOARD!$V$30,IF(DASHBOARD!$J$2=0,0,Q292)))</f>
        <v/>
      </c>
      <c r="R292" s="383">
        <f>(IF(DASHBOARD!$J$2=R7,DASHBOARD!$V$30,IF(DASHBOARD!$J$2=0,0,R292)))</f>
        <v/>
      </c>
      <c r="S292" s="383">
        <f>(IF(DASHBOARD!$J$2=S7,DASHBOARD!$V$30,IF(DASHBOARD!$J$2=0,0,S292)))</f>
        <v/>
      </c>
      <c r="T292" s="383">
        <f>(IF(DASHBOARD!$J$2=T7,DASHBOARD!$V$30,IF(DASHBOARD!$J$2=0,0,T292)))</f>
        <v/>
      </c>
      <c r="U292" s="383">
        <f>(IF(DASHBOARD!$J$2=U7,DASHBOARD!$V$30,IF(DASHBOARD!$J$2=0,0,U292)))</f>
        <v/>
      </c>
      <c r="V292" s="383">
        <f>(IF(DASHBOARD!$J$2=V7,DASHBOARD!$V$30,IF(DASHBOARD!$J$2=0,0,V292)))</f>
        <v/>
      </c>
      <c r="W292" s="383">
        <f>(IF(DASHBOARD!$J$2=W7,DASHBOARD!$V$30,IF(DASHBOARD!$J$2=0,0,W292)))</f>
        <v/>
      </c>
      <c r="X292" s="383">
        <f>(IF(DASHBOARD!$J$2=X7,DASHBOARD!$V$30,IF(DASHBOARD!$J$2=0,0,X292)))</f>
        <v/>
      </c>
      <c r="Y292" s="383">
        <f>(IF(DASHBOARD!$J$2=Y7,DASHBOARD!$V$30,IF(DASHBOARD!$J$2=0,0,Y292)))</f>
        <v/>
      </c>
      <c r="Z292" s="383">
        <f>(IF(DASHBOARD!$J$2=Z7,DASHBOARD!$V$30,IF(DASHBOARD!$J$2=0,0,Z292)))</f>
        <v/>
      </c>
      <c r="AA292" s="383">
        <f>(IF(DASHBOARD!$J$2=AA7,DASHBOARD!$V$30,IF(DASHBOARD!$J$2=0,0,AA292)))</f>
        <v/>
      </c>
      <c r="AB292" s="383">
        <f>(IF(DASHBOARD!$J$2=AB7,DASHBOARD!$V$30,IF(DASHBOARD!$J$2=0,0,AB292)))</f>
        <v/>
      </c>
      <c r="AC292" s="383">
        <f>(IF(DASHBOARD!$J$2=AC7,DASHBOARD!$V$30,IF(DASHBOARD!$J$2=0,0,AC292)))</f>
        <v/>
      </c>
      <c r="AD292" s="383">
        <f>(IF(DASHBOARD!$J$2=AD7,DASHBOARD!$V$30,IF(DASHBOARD!$J$2=0,0,AD292)))</f>
        <v/>
      </c>
      <c r="AE292" s="383">
        <f>(IF(DASHBOARD!$J$2=AE7,DASHBOARD!$V$30,IF(DASHBOARD!$J$2=0,0,AE292)))</f>
        <v/>
      </c>
      <c r="AF292" s="383">
        <f>(IF(DASHBOARD!$J$2=AF7,DASHBOARD!$V$30,IF(DASHBOARD!$J$2=0,0,AF292)))</f>
        <v/>
      </c>
      <c r="AG292" s="383">
        <f>(IF(DASHBOARD!$J$2=AG7,DASHBOARD!$V$30,IF(DASHBOARD!$J$2=0,0,AG292)))</f>
        <v/>
      </c>
      <c r="AH292" s="383">
        <f>(IF(DASHBOARD!$J$2=AH7,DASHBOARD!$V$30,IF(DASHBOARD!$J$2=0,0,AH292)))</f>
        <v/>
      </c>
      <c r="AI292" s="383">
        <f>(IF(DASHBOARD!$J$2=AI7,DASHBOARD!$V$30,IF(DASHBOARD!$J$2=0,0,AI292)))</f>
        <v/>
      </c>
      <c r="AJ292" s="383">
        <f>(IF(DASHBOARD!$J$2=AJ7,DASHBOARD!$V$30,IF(DASHBOARD!$J$2=0,0,AJ292)))</f>
        <v/>
      </c>
      <c r="AK292" s="383">
        <f>(IF(DASHBOARD!$J$2=AK7,DASHBOARD!$V$30,IF(DASHBOARD!$J$2=0,0,AK292)))</f>
        <v/>
      </c>
      <c r="AL292" s="383">
        <f>(IF(DASHBOARD!$J$2=AL7,DASHBOARD!$V$30,IF(DASHBOARD!$J$2=0,0,AL292)))</f>
        <v/>
      </c>
      <c r="AM292" s="383">
        <f>(IF(DASHBOARD!$J$2=AM7,DASHBOARD!$V$30,IF(DASHBOARD!$J$2=0,0,AM292)))</f>
        <v/>
      </c>
      <c r="AN292" s="383">
        <f>(IF(DASHBOARD!$J$2=AN7,DASHBOARD!$V$30,IF(DASHBOARD!$J$2=0,0,AN292)))</f>
        <v/>
      </c>
      <c r="AO292" s="383">
        <f>(IF(DASHBOARD!$J$2=AO7,DASHBOARD!$V$30,IF(DASHBOARD!$J$2=0,0,AO292)))</f>
        <v/>
      </c>
      <c r="AP292" s="383">
        <f>(IF(DASHBOARD!$J$2=AP7,DASHBOARD!$V$30,IF(DASHBOARD!$J$2=0,0,AP292)))</f>
        <v/>
      </c>
      <c r="AQ292" s="383">
        <f>(IF(DASHBOARD!$J$2=AQ7,DASHBOARD!$V$30,IF(DASHBOARD!$J$2=0,0,AQ292)))</f>
        <v/>
      </c>
      <c r="AR292" s="383">
        <f>(IF(DASHBOARD!$J$2=AR7,DASHBOARD!$V$30,IF(DASHBOARD!$J$2=0,0,AR292)))</f>
        <v/>
      </c>
      <c r="AS292" s="383">
        <f>(IF(DASHBOARD!$J$2=AS7,DASHBOARD!$V$30,IF(DASHBOARD!$J$2=0,0,AS292)))</f>
        <v/>
      </c>
      <c r="AT292" s="383">
        <f>(IF(DASHBOARD!$J$2=AT7,DASHBOARD!$V$30,IF(DASHBOARD!$J$2=0,0,AT292)))</f>
        <v/>
      </c>
      <c r="AU292" s="383">
        <f>(IF(DASHBOARD!$J$2=AU7,DASHBOARD!$V$30,IF(DASHBOARD!$J$2=0,0,AU292)))</f>
        <v/>
      </c>
      <c r="AV292" s="383">
        <f>(IF(DASHBOARD!$J$2=AV7,DASHBOARD!$V$30,IF(DASHBOARD!$J$2=0,0,AV292)))</f>
        <v/>
      </c>
      <c r="AW292" s="383">
        <f>(IF(DASHBOARD!$J$2=AW7,DASHBOARD!$V$30,IF(DASHBOARD!$J$2=0,0,AW292)))</f>
        <v/>
      </c>
      <c r="AX292" s="383">
        <f>(IF(DASHBOARD!$J$2=AX7,DASHBOARD!$V$30,IF(DASHBOARD!$J$2=0,0,AX292)))</f>
        <v/>
      </c>
      <c r="AY292" s="383">
        <f>(IF(DASHBOARD!$J$2=AY7,DASHBOARD!$V$30,IF(DASHBOARD!$J$2=0,0,AY292)))</f>
        <v/>
      </c>
      <c r="AZ292" s="383">
        <f>(IF(DASHBOARD!$J$2=AZ7,DASHBOARD!$V$30,IF(DASHBOARD!$J$2=0,0,AZ292)))</f>
        <v/>
      </c>
      <c r="BA292" s="383">
        <f>(IF(DASHBOARD!$J$2=BA7,DASHBOARD!$V$30,IF(DASHBOARD!$J$2=0,0,BA292)))</f>
        <v/>
      </c>
      <c r="BB292" s="384" t="n"/>
      <c r="BC292" s="147" t="n"/>
      <c r="BD292" s="642" t="n"/>
      <c r="BE292" s="1465" t="n"/>
      <c r="BF292" s="642" t="n"/>
      <c r="BG292" s="1465" t="n"/>
      <c r="BI292" s="1473" t="n"/>
      <c r="BJ292" s="1474" t="n"/>
      <c r="BK292" s="151" t="n"/>
      <c r="BL292" s="408" t="n"/>
      <c r="BM292" s="399" t="n"/>
    </row>
    <row r="293" ht="20.25" customHeight="1" s="18" thickBot="1" thickTop="1">
      <c r="B293" s="1370" t="n"/>
      <c r="C293" s="1353" t="n"/>
      <c r="D293" s="423" t="n"/>
      <c r="E293" s="727" t="inlineStr">
        <is>
          <t>CMP #2 150</t>
        </is>
      </c>
      <c r="F293" s="383">
        <f>(IF(DASHBOARD!$J$2=F7,DASHBOARD!$V$31,IF(DASHBOARD!$J$2=0,0,F293)))</f>
        <v/>
      </c>
      <c r="G293" s="383">
        <f>(IF(DASHBOARD!$J$2=G7,DASHBOARD!$V$31,IF(DASHBOARD!$J$2=0,0,G293)))</f>
        <v/>
      </c>
      <c r="H293" s="383">
        <f>(IF(DASHBOARD!$J$2=H7,DASHBOARD!$V$31,IF(DASHBOARD!$J$2=0,0,H293)))</f>
        <v/>
      </c>
      <c r="I293" s="383">
        <f>(IF(DASHBOARD!$J$2=I7,DASHBOARD!$V$31,IF(DASHBOARD!$J$2=0,0,I293)))</f>
        <v/>
      </c>
      <c r="J293" s="383">
        <f>(IF(DASHBOARD!$J$2=J7,DASHBOARD!$V$31,IF(DASHBOARD!$J$2=0,0,J293)))</f>
        <v/>
      </c>
      <c r="K293" s="383">
        <f>(IF(DASHBOARD!$J$2=K7,DASHBOARD!$V$31,IF(DASHBOARD!$J$2=0,0,K293)))</f>
        <v/>
      </c>
      <c r="L293" s="383">
        <f>(IF(DASHBOARD!$J$2=L7,DASHBOARD!$V$31,IF(DASHBOARD!$J$2=0,0,L293)))</f>
        <v/>
      </c>
      <c r="M293" s="383">
        <f>(IF(DASHBOARD!$J$2=M7,DASHBOARD!$V$31,IF(DASHBOARD!$J$2=0,0,M293)))</f>
        <v/>
      </c>
      <c r="N293" s="383">
        <f>(IF(DASHBOARD!$J$2=N7,DASHBOARD!$V$31,IF(DASHBOARD!$J$2=0,0,N293)))</f>
        <v/>
      </c>
      <c r="O293" s="383">
        <f>(IF(DASHBOARD!$J$2=O7,DASHBOARD!$V$31,IF(DASHBOARD!$J$2=0,0,O293)))</f>
        <v/>
      </c>
      <c r="P293" s="383">
        <f>(IF(DASHBOARD!$J$2=P7,DASHBOARD!$V$31,IF(DASHBOARD!$J$2=0,0,P293)))</f>
        <v/>
      </c>
      <c r="Q293" s="383">
        <f>(IF(DASHBOARD!$J$2=Q7,DASHBOARD!$V$31,IF(DASHBOARD!$J$2=0,0,Q293)))</f>
        <v/>
      </c>
      <c r="R293" s="383">
        <f>(IF(DASHBOARD!$J$2=R7,DASHBOARD!$V$31,IF(DASHBOARD!$J$2=0,0,R293)))</f>
        <v/>
      </c>
      <c r="S293" s="383">
        <f>(IF(DASHBOARD!$J$2=S7,DASHBOARD!$V$31,IF(DASHBOARD!$J$2=0,0,S293)))</f>
        <v/>
      </c>
      <c r="T293" s="383">
        <f>(IF(DASHBOARD!$J$2=T7,DASHBOARD!$V$31,IF(DASHBOARD!$J$2=0,0,T293)))</f>
        <v/>
      </c>
      <c r="U293" s="383">
        <f>(IF(DASHBOARD!$J$2=U7,DASHBOARD!$V$31,IF(DASHBOARD!$J$2=0,0,U293)))</f>
        <v/>
      </c>
      <c r="V293" s="383">
        <f>(IF(DASHBOARD!$J$2=V7,DASHBOARD!$V$31,IF(DASHBOARD!$J$2=0,0,V293)))</f>
        <v/>
      </c>
      <c r="W293" s="383">
        <f>(IF(DASHBOARD!$J$2=W7,DASHBOARD!$V$31,IF(DASHBOARD!$J$2=0,0,W293)))</f>
        <v/>
      </c>
      <c r="X293" s="383">
        <f>(IF(DASHBOARD!$J$2=X7,DASHBOARD!$V$31,IF(DASHBOARD!$J$2=0,0,X293)))</f>
        <v/>
      </c>
      <c r="Y293" s="383">
        <f>(IF(DASHBOARD!$J$2=Y7,DASHBOARD!$V$31,IF(DASHBOARD!$J$2=0,0,Y293)))</f>
        <v/>
      </c>
      <c r="Z293" s="383">
        <f>(IF(DASHBOARD!$J$2=Z7,DASHBOARD!$V$31,IF(DASHBOARD!$J$2=0,0,Z293)))</f>
        <v/>
      </c>
      <c r="AA293" s="383">
        <f>(IF(DASHBOARD!$J$2=AA7,DASHBOARD!$V$31,IF(DASHBOARD!$J$2=0,0,AA293)))</f>
        <v/>
      </c>
      <c r="AB293" s="383">
        <f>(IF(DASHBOARD!$J$2=AB7,DASHBOARD!$V$31,IF(DASHBOARD!$J$2=0,0,AB293)))</f>
        <v/>
      </c>
      <c r="AC293" s="383">
        <f>(IF(DASHBOARD!$J$2=AC7,DASHBOARD!$V$31,IF(DASHBOARD!$J$2=0,0,AC293)))</f>
        <v/>
      </c>
      <c r="AD293" s="383">
        <f>(IF(DASHBOARD!$J$2=AD7,DASHBOARD!$V$31,IF(DASHBOARD!$J$2=0,0,AD293)))</f>
        <v/>
      </c>
      <c r="AE293" s="383">
        <f>(IF(DASHBOARD!$J$2=AE7,DASHBOARD!$V$31,IF(DASHBOARD!$J$2=0,0,AE293)))</f>
        <v/>
      </c>
      <c r="AF293" s="383">
        <f>(IF(DASHBOARD!$J$2=AF7,DASHBOARD!$V$31,IF(DASHBOARD!$J$2=0,0,AF293)))</f>
        <v/>
      </c>
      <c r="AG293" s="383">
        <f>(IF(DASHBOARD!$J$2=AG7,DASHBOARD!$V$31,IF(DASHBOARD!$J$2=0,0,AG293)))</f>
        <v/>
      </c>
      <c r="AH293" s="383">
        <f>(IF(DASHBOARD!$J$2=AH7,DASHBOARD!$V$31,IF(DASHBOARD!$J$2=0,0,AH293)))</f>
        <v/>
      </c>
      <c r="AI293" s="383">
        <f>(IF(DASHBOARD!$J$2=AI7,DASHBOARD!$V$31,IF(DASHBOARD!$J$2=0,0,AI293)))</f>
        <v/>
      </c>
      <c r="AJ293" s="383">
        <f>(IF(DASHBOARD!$J$2=AJ7,DASHBOARD!$V$31,IF(DASHBOARD!$J$2=0,0,AJ293)))</f>
        <v/>
      </c>
      <c r="AK293" s="383">
        <f>(IF(DASHBOARD!$J$2=AK7,DASHBOARD!$V$31,IF(DASHBOARD!$J$2=0,0,AK293)))</f>
        <v/>
      </c>
      <c r="AL293" s="383">
        <f>(IF(DASHBOARD!$J$2=AL7,DASHBOARD!$V$31,IF(DASHBOARD!$J$2=0,0,AL293)))</f>
        <v/>
      </c>
      <c r="AM293" s="383">
        <f>(IF(DASHBOARD!$J$2=AM7,DASHBOARD!$V$31,IF(DASHBOARD!$J$2=0,0,AM293)))</f>
        <v/>
      </c>
      <c r="AN293" s="383">
        <f>(IF(DASHBOARD!$J$2=AN7,DASHBOARD!$V$31,IF(DASHBOARD!$J$2=0,0,AN293)))</f>
        <v/>
      </c>
      <c r="AO293" s="383">
        <f>(IF(DASHBOARD!$J$2=AO7,DASHBOARD!$V$31,IF(DASHBOARD!$J$2=0,0,AO293)))</f>
        <v/>
      </c>
      <c r="AP293" s="383">
        <f>(IF(DASHBOARD!$J$2=AP7,DASHBOARD!$V$31,IF(DASHBOARD!$J$2=0,0,AP293)))</f>
        <v/>
      </c>
      <c r="AQ293" s="383">
        <f>(IF(DASHBOARD!$J$2=AQ7,DASHBOARD!$V$31,IF(DASHBOARD!$J$2=0,0,AQ293)))</f>
        <v/>
      </c>
      <c r="AR293" s="383">
        <f>(IF(DASHBOARD!$J$2=AR7,DASHBOARD!$V$31,IF(DASHBOARD!$J$2=0,0,AR293)))</f>
        <v/>
      </c>
      <c r="AS293" s="383">
        <f>(IF(DASHBOARD!$J$2=AS7,DASHBOARD!$V$31,IF(DASHBOARD!$J$2=0,0,AS293)))</f>
        <v/>
      </c>
      <c r="AT293" s="383">
        <f>(IF(DASHBOARD!$J$2=AT7,DASHBOARD!$V$31,IF(DASHBOARD!$J$2=0,0,AT293)))</f>
        <v/>
      </c>
      <c r="AU293" s="383">
        <f>(IF(DASHBOARD!$J$2=AU7,DASHBOARD!$V$31,IF(DASHBOARD!$J$2=0,0,AU293)))</f>
        <v/>
      </c>
      <c r="AV293" s="383">
        <f>(IF(DASHBOARD!$J$2=AV7,DASHBOARD!$V$31,IF(DASHBOARD!$J$2=0,0,AV293)))</f>
        <v/>
      </c>
      <c r="AW293" s="383">
        <f>(IF(DASHBOARD!$J$2=AW7,DASHBOARD!$V$31,IF(DASHBOARD!$J$2=0,0,AW293)))</f>
        <v/>
      </c>
      <c r="AX293" s="383">
        <f>(IF(DASHBOARD!$J$2=AX7,DASHBOARD!$V$31,IF(DASHBOARD!$J$2=0,0,AX293)))</f>
        <v/>
      </c>
      <c r="AY293" s="383">
        <f>(IF(DASHBOARD!$J$2=AY7,DASHBOARD!$V$31,IF(DASHBOARD!$J$2=0,0,AY293)))</f>
        <v/>
      </c>
      <c r="AZ293" s="383">
        <f>(IF(DASHBOARD!$J$2=AZ7,DASHBOARD!$V$31,IF(DASHBOARD!$J$2=0,0,AZ293)))</f>
        <v/>
      </c>
      <c r="BA293" s="383">
        <f>(IF(DASHBOARD!$J$2=BA7,DASHBOARD!$V$31,IF(DASHBOARD!$J$2=0,0,BA293)))</f>
        <v/>
      </c>
      <c r="BB293" s="384" t="n"/>
      <c r="BC293" s="147" t="n"/>
      <c r="BD293" s="642" t="n"/>
      <c r="BE293" s="1465" t="n"/>
      <c r="BF293" s="642" t="n"/>
      <c r="BG293" s="1465" t="n"/>
      <c r="BI293" s="1473" t="n"/>
      <c r="BJ293" s="1474" t="n"/>
      <c r="BK293" s="151" t="n"/>
      <c r="BL293" s="408" t="n"/>
      <c r="BM293" s="399" t="n"/>
    </row>
    <row r="294" ht="20.25" customHeight="1" s="18" thickBot="1" thickTop="1">
      <c r="B294" s="1370" t="n"/>
      <c r="C294" s="1353" t="n"/>
      <c r="D294" s="423" t="n"/>
      <c r="E294" s="414" t="inlineStr">
        <is>
          <t>BMPP  #2 150</t>
        </is>
      </c>
      <c r="F294" s="383">
        <f>(IF(DASHBOARD!$J$2=F7,DASHBOARD!$V$32,IF(DASHBOARD!$J$2=0,0,F294)))</f>
        <v/>
      </c>
      <c r="G294" s="383">
        <f>(IF(DASHBOARD!$J$2=G7,DASHBOARD!$V$32,IF(DASHBOARD!$J$2=0,0,G294)))</f>
        <v/>
      </c>
      <c r="H294" s="383">
        <f>(IF(DASHBOARD!$J$2=H7,DASHBOARD!$V$32,IF(DASHBOARD!$J$2=0,0,H294)))</f>
        <v/>
      </c>
      <c r="I294" s="383">
        <f>(IF(DASHBOARD!$J$2=I7,DASHBOARD!$V$32,IF(DASHBOARD!$J$2=0,0,I294)))</f>
        <v/>
      </c>
      <c r="J294" s="383">
        <f>(IF(DASHBOARD!$J$2=J7,DASHBOARD!$V$32,IF(DASHBOARD!$J$2=0,0,J294)))</f>
        <v/>
      </c>
      <c r="K294" s="383">
        <f>(IF(DASHBOARD!$J$2=K7,DASHBOARD!$V$32,IF(DASHBOARD!$J$2=0,0,K294)))</f>
        <v/>
      </c>
      <c r="L294" s="383">
        <f>(IF(DASHBOARD!$J$2=L7,DASHBOARD!$V$32,IF(DASHBOARD!$J$2=0,0,L294)))</f>
        <v/>
      </c>
      <c r="M294" s="383">
        <f>(IF(DASHBOARD!$J$2=M7,DASHBOARD!$V$32,IF(DASHBOARD!$J$2=0,0,M294)))</f>
        <v/>
      </c>
      <c r="N294" s="383">
        <f>(IF(DASHBOARD!$J$2=N7,DASHBOARD!$V$32,IF(DASHBOARD!$J$2=0,0,N294)))</f>
        <v/>
      </c>
      <c r="O294" s="383">
        <f>(IF(DASHBOARD!$J$2=O7,DASHBOARD!$V$32,IF(DASHBOARD!$J$2=0,0,O294)))</f>
        <v/>
      </c>
      <c r="P294" s="383">
        <f>(IF(DASHBOARD!$J$2=P7,DASHBOARD!$V$32,IF(DASHBOARD!$J$2=0,0,P294)))</f>
        <v/>
      </c>
      <c r="Q294" s="383">
        <f>(IF(DASHBOARD!$J$2=Q7,DASHBOARD!$V$32,IF(DASHBOARD!$J$2=0,0,Q294)))</f>
        <v/>
      </c>
      <c r="R294" s="383">
        <f>(IF(DASHBOARD!$J$2=R7,DASHBOARD!$V$32,IF(DASHBOARD!$J$2=0,0,R294)))</f>
        <v/>
      </c>
      <c r="S294" s="383">
        <f>(IF(DASHBOARD!$J$2=S7,DASHBOARD!$V$32,IF(DASHBOARD!$J$2=0,0,S294)))</f>
        <v/>
      </c>
      <c r="T294" s="383">
        <f>(IF(DASHBOARD!$J$2=T7,DASHBOARD!$V$32,IF(DASHBOARD!$J$2=0,0,T294)))</f>
        <v/>
      </c>
      <c r="U294" s="383">
        <f>(IF(DASHBOARD!$J$2=U7,DASHBOARD!$V$32,IF(DASHBOARD!$J$2=0,0,U294)))</f>
        <v/>
      </c>
      <c r="V294" s="383">
        <f>(IF(DASHBOARD!$J$2=V7,DASHBOARD!$V$32,IF(DASHBOARD!$J$2=0,0,V294)))</f>
        <v/>
      </c>
      <c r="W294" s="383">
        <f>(IF(DASHBOARD!$J$2=W7,DASHBOARD!$V$32,IF(DASHBOARD!$J$2=0,0,W294)))</f>
        <v/>
      </c>
      <c r="X294" s="383">
        <f>(IF(DASHBOARD!$J$2=X7,DASHBOARD!$V$32,IF(DASHBOARD!$J$2=0,0,X294)))</f>
        <v/>
      </c>
      <c r="Y294" s="383">
        <f>(IF(DASHBOARD!$J$2=Y7,DASHBOARD!$V$32,IF(DASHBOARD!$J$2=0,0,Y294)))</f>
        <v/>
      </c>
      <c r="Z294" s="383">
        <f>(IF(DASHBOARD!$J$2=Z7,DASHBOARD!$V$32,IF(DASHBOARD!$J$2=0,0,Z294)))</f>
        <v/>
      </c>
      <c r="AA294" s="383">
        <f>(IF(DASHBOARD!$J$2=AA7,DASHBOARD!$V$32,IF(DASHBOARD!$J$2=0,0,AA294)))</f>
        <v/>
      </c>
      <c r="AB294" s="383">
        <f>(IF(DASHBOARD!$J$2=AB7,DASHBOARD!$V$32,IF(DASHBOARD!$J$2=0,0,AB294)))</f>
        <v/>
      </c>
      <c r="AC294" s="383">
        <f>(IF(DASHBOARD!$J$2=AC7,DASHBOARD!$V$32,IF(DASHBOARD!$J$2=0,0,AC294)))</f>
        <v/>
      </c>
      <c r="AD294" s="383">
        <f>(IF(DASHBOARD!$J$2=AD7,DASHBOARD!$V$32,IF(DASHBOARD!$J$2=0,0,AD294)))</f>
        <v/>
      </c>
      <c r="AE294" s="383">
        <f>(IF(DASHBOARD!$J$2=AE7,DASHBOARD!$V$32,IF(DASHBOARD!$J$2=0,0,AE294)))</f>
        <v/>
      </c>
      <c r="AF294" s="383">
        <f>(IF(DASHBOARD!$J$2=AF7,DASHBOARD!$V$32,IF(DASHBOARD!$J$2=0,0,AF294)))</f>
        <v/>
      </c>
      <c r="AG294" s="383">
        <f>(IF(DASHBOARD!$J$2=AG7,DASHBOARD!$V$32,IF(DASHBOARD!$J$2=0,0,AG294)))</f>
        <v/>
      </c>
      <c r="AH294" s="383">
        <f>(IF(DASHBOARD!$J$2=AH7,DASHBOARD!$V$32,IF(DASHBOARD!$J$2=0,0,AH294)))</f>
        <v/>
      </c>
      <c r="AI294" s="383">
        <f>(IF(DASHBOARD!$J$2=AI7,DASHBOARD!$V$32,IF(DASHBOARD!$J$2=0,0,AI294)))</f>
        <v/>
      </c>
      <c r="AJ294" s="383">
        <f>(IF(DASHBOARD!$J$2=AJ7,DASHBOARD!$V$32,IF(DASHBOARD!$J$2=0,0,AJ294)))</f>
        <v/>
      </c>
      <c r="AK294" s="383">
        <f>(IF(DASHBOARD!$J$2=AK7,DASHBOARD!$V$32,IF(DASHBOARD!$J$2=0,0,AK294)))</f>
        <v/>
      </c>
      <c r="AL294" s="383">
        <f>(IF(DASHBOARD!$J$2=AL7,DASHBOARD!$V$32,IF(DASHBOARD!$J$2=0,0,AL294)))</f>
        <v/>
      </c>
      <c r="AM294" s="383">
        <f>(IF(DASHBOARD!$J$2=AM7,DASHBOARD!$V$32,IF(DASHBOARD!$J$2=0,0,AM294)))</f>
        <v/>
      </c>
      <c r="AN294" s="383">
        <f>(IF(DASHBOARD!$J$2=AN7,DASHBOARD!$V$32,IF(DASHBOARD!$J$2=0,0,AN294)))</f>
        <v/>
      </c>
      <c r="AO294" s="383">
        <f>(IF(DASHBOARD!$J$2=AO7,DASHBOARD!$V$32,IF(DASHBOARD!$J$2=0,0,AO294)))</f>
        <v/>
      </c>
      <c r="AP294" s="383">
        <f>(IF(DASHBOARD!$J$2=AP7,DASHBOARD!$V$32,IF(DASHBOARD!$J$2=0,0,AP294)))</f>
        <v/>
      </c>
      <c r="AQ294" s="383">
        <f>(IF(DASHBOARD!$J$2=AQ7,DASHBOARD!$V$32,IF(DASHBOARD!$J$2=0,0,AQ294)))</f>
        <v/>
      </c>
      <c r="AR294" s="383">
        <f>(IF(DASHBOARD!$J$2=AR7,DASHBOARD!$V$32,IF(DASHBOARD!$J$2=0,0,AR294)))</f>
        <v/>
      </c>
      <c r="AS294" s="383">
        <f>(IF(DASHBOARD!$J$2=AS7,DASHBOARD!$V$32,IF(DASHBOARD!$J$2=0,0,AS294)))</f>
        <v/>
      </c>
      <c r="AT294" s="383">
        <f>(IF(DASHBOARD!$J$2=AT7,DASHBOARD!$V$32,IF(DASHBOARD!$J$2=0,0,AT294)))</f>
        <v/>
      </c>
      <c r="AU294" s="383">
        <f>(IF(DASHBOARD!$J$2=AU7,DASHBOARD!$V$32,IF(DASHBOARD!$J$2=0,0,AU294)))</f>
        <v/>
      </c>
      <c r="AV294" s="383">
        <f>(IF(DASHBOARD!$J$2=AV7,DASHBOARD!$V$32,IF(DASHBOARD!$J$2=0,0,AV294)))</f>
        <v/>
      </c>
      <c r="AW294" s="383">
        <f>(IF(DASHBOARD!$J$2=AW7,DASHBOARD!$V$32,IF(DASHBOARD!$J$2=0,0,AW294)))</f>
        <v/>
      </c>
      <c r="AX294" s="383">
        <f>(IF(DASHBOARD!$J$2=AX7,DASHBOARD!$V$32,IF(DASHBOARD!$J$2=0,0,AX294)))</f>
        <v/>
      </c>
      <c r="AY294" s="383">
        <f>(IF(DASHBOARD!$J$2=AY7,DASHBOARD!$V$32,IF(DASHBOARD!$J$2=0,0,AY294)))</f>
        <v/>
      </c>
      <c r="AZ294" s="383">
        <f>(IF(DASHBOARD!$J$2=AZ7,DASHBOARD!$V$32,IF(DASHBOARD!$J$2=0,0,AZ294)))</f>
        <v/>
      </c>
      <c r="BA294" s="383">
        <f>(IF(DASHBOARD!$J$2=BA7,DASHBOARD!$V$32,IF(DASHBOARD!$J$2=0,0,BA294)))</f>
        <v/>
      </c>
      <c r="BB294" s="384" t="n"/>
      <c r="BC294" s="147" t="n"/>
      <c r="BD294" s="385" t="n"/>
      <c r="BE294" s="1461" t="n"/>
      <c r="BF294" s="385" t="n"/>
      <c r="BG294" s="1461">
        <f>IF(BF294&lt;&gt;0,VLOOKUP(BF294,$F$10:$BA$10,MATCH($BF294,$F294:$BA294,0)),"")</f>
        <v/>
      </c>
      <c r="BI294" s="1368">
        <f>HLOOKUP($BI$9,$S$10:$AI$443,1+$BL294,TRUE)</f>
        <v/>
      </c>
      <c r="BJ294" s="1369">
        <f>HLOOKUP($BJ$9,$AJ$10:$AW$443,1+$BL294,TRUE)</f>
        <v/>
      </c>
      <c r="BK294" s="151" t="n"/>
      <c r="BL294" s="408">
        <f>BL291+1</f>
        <v/>
      </c>
      <c r="BM294" s="399" t="n"/>
    </row>
    <row r="295" ht="20.25" customHeight="1" s="18" thickBot="1" thickTop="1">
      <c r="B295" s="1370" t="n"/>
      <c r="C295" s="1353" t="n"/>
      <c r="D295" s="1052" t="inlineStr">
        <is>
          <t>KASIPUTE 150</t>
        </is>
      </c>
      <c r="E295" s="414" t="inlineStr">
        <is>
          <t>Andolo #1, 150</t>
        </is>
      </c>
      <c r="F295" s="383">
        <f>(IF(DASHBOARD!$J$2=F7,DASHBOARD!$V$73,IF(DASHBOARD!$J$2=0,0,F295)))</f>
        <v/>
      </c>
      <c r="G295" s="383">
        <f>(IF(DASHBOARD!$J$2=G7,DASHBOARD!$V$73,IF(DASHBOARD!$J$2=0,0,G295)))</f>
        <v/>
      </c>
      <c r="H295" s="383">
        <f>(IF(DASHBOARD!$J$2=H7,DASHBOARD!$V$73,IF(DASHBOARD!$J$2=0,0,H295)))</f>
        <v/>
      </c>
      <c r="I295" s="383">
        <f>(IF(DASHBOARD!$J$2=I7,DASHBOARD!$V$73,IF(DASHBOARD!$J$2=0,0,I295)))</f>
        <v/>
      </c>
      <c r="J295" s="383">
        <f>(IF(DASHBOARD!$J$2=J7,DASHBOARD!$V$73,IF(DASHBOARD!$J$2=0,0,J295)))</f>
        <v/>
      </c>
      <c r="K295" s="383">
        <f>(IF(DASHBOARD!$J$2=K7,DASHBOARD!$V$73,IF(DASHBOARD!$J$2=0,0,K295)))</f>
        <v/>
      </c>
      <c r="L295" s="383">
        <f>(IF(DASHBOARD!$J$2=L7,DASHBOARD!$V$73,IF(DASHBOARD!$J$2=0,0,L295)))</f>
        <v/>
      </c>
      <c r="M295" s="383">
        <f>(IF(DASHBOARD!$J$2=M7,DASHBOARD!$V$73,IF(DASHBOARD!$J$2=0,0,M295)))</f>
        <v/>
      </c>
      <c r="N295" s="383">
        <f>(IF(DASHBOARD!$J$2=N7,DASHBOARD!$V$73,IF(DASHBOARD!$J$2=0,0,N295)))</f>
        <v/>
      </c>
      <c r="O295" s="383">
        <f>(IF(DASHBOARD!$J$2=O7,DASHBOARD!$V$73,IF(DASHBOARD!$J$2=0,0,O295)))</f>
        <v/>
      </c>
      <c r="P295" s="383">
        <f>(IF(DASHBOARD!$J$2=P7,DASHBOARD!$V$73,IF(DASHBOARD!$J$2=0,0,P295)))</f>
        <v/>
      </c>
      <c r="Q295" s="383">
        <f>(IF(DASHBOARD!$J$2=Q7,DASHBOARD!$V$73,IF(DASHBOARD!$J$2=0,0,Q295)))</f>
        <v/>
      </c>
      <c r="R295" s="383">
        <f>(IF(DASHBOARD!$J$2=R7,DASHBOARD!$V$73,IF(DASHBOARD!$J$2=0,0,R295)))</f>
        <v/>
      </c>
      <c r="S295" s="383">
        <f>(IF(DASHBOARD!$J$2=S7,DASHBOARD!$V$73,IF(DASHBOARD!$J$2=0,0,S295)))</f>
        <v/>
      </c>
      <c r="T295" s="383">
        <f>(IF(DASHBOARD!$J$2=T7,DASHBOARD!$V$73,IF(DASHBOARD!$J$2=0,0,T295)))</f>
        <v/>
      </c>
      <c r="U295" s="383">
        <f>(IF(DASHBOARD!$J$2=U7,DASHBOARD!$V$73,IF(DASHBOARD!$J$2=0,0,U295)))</f>
        <v/>
      </c>
      <c r="V295" s="383">
        <f>(IF(DASHBOARD!$J$2=V7,DASHBOARD!$V$73,IF(DASHBOARD!$J$2=0,0,V295)))</f>
        <v/>
      </c>
      <c r="W295" s="383">
        <f>(IF(DASHBOARD!$J$2=W7,DASHBOARD!$V$73,IF(DASHBOARD!$J$2=0,0,W295)))</f>
        <v/>
      </c>
      <c r="X295" s="383">
        <f>(IF(DASHBOARD!$J$2=X7,DASHBOARD!$V$73,IF(DASHBOARD!$J$2=0,0,X295)))</f>
        <v/>
      </c>
      <c r="Y295" s="383">
        <f>(IF(DASHBOARD!$J$2=Y7,DASHBOARD!$V$73,IF(DASHBOARD!$J$2=0,0,Y295)))</f>
        <v/>
      </c>
      <c r="Z295" s="383">
        <f>(IF(DASHBOARD!$J$2=Z7,DASHBOARD!$V$73,IF(DASHBOARD!$J$2=0,0,Z295)))</f>
        <v/>
      </c>
      <c r="AA295" s="383">
        <f>(IF(DASHBOARD!$J$2=AA7,DASHBOARD!$V$73,IF(DASHBOARD!$J$2=0,0,AA295)))</f>
        <v/>
      </c>
      <c r="AB295" s="383">
        <f>(IF(DASHBOARD!$J$2=AB7,DASHBOARD!$V$73,IF(DASHBOARD!$J$2=0,0,AB295)))</f>
        <v/>
      </c>
      <c r="AC295" s="383">
        <f>(IF(DASHBOARD!$J$2=AC7,DASHBOARD!$V$73,IF(DASHBOARD!$J$2=0,0,AC295)))</f>
        <v/>
      </c>
      <c r="AD295" s="383">
        <f>(IF(DASHBOARD!$J$2=AD7,DASHBOARD!$V$73,IF(DASHBOARD!$J$2=0,0,AD295)))</f>
        <v/>
      </c>
      <c r="AE295" s="383">
        <f>(IF(DASHBOARD!$J$2=AE7,DASHBOARD!$V$73,IF(DASHBOARD!$J$2=0,0,AE295)))</f>
        <v/>
      </c>
      <c r="AF295" s="383">
        <f>(IF(DASHBOARD!$J$2=AF7,DASHBOARD!$V$73,IF(DASHBOARD!$J$2=0,0,AF295)))</f>
        <v/>
      </c>
      <c r="AG295" s="383">
        <f>(IF(DASHBOARD!$J$2=AG7,DASHBOARD!$V$73,IF(DASHBOARD!$J$2=0,0,AG295)))</f>
        <v/>
      </c>
      <c r="AH295" s="383">
        <f>(IF(DASHBOARD!$J$2=AH7,DASHBOARD!$V$73,IF(DASHBOARD!$J$2=0,0,AH295)))</f>
        <v/>
      </c>
      <c r="AI295" s="383">
        <f>(IF(DASHBOARD!$J$2=AI7,DASHBOARD!$V$73,IF(DASHBOARD!$J$2=0,0,AI295)))</f>
        <v/>
      </c>
      <c r="AJ295" s="383">
        <f>(IF(DASHBOARD!$J$2=AJ7,DASHBOARD!$V$73,IF(DASHBOARD!$J$2=0,0,AJ295)))</f>
        <v/>
      </c>
      <c r="AK295" s="383">
        <f>(IF(DASHBOARD!$J$2=AK7,DASHBOARD!$V$73,IF(DASHBOARD!$J$2=0,0,AK295)))</f>
        <v/>
      </c>
      <c r="AL295" s="383">
        <f>(IF(DASHBOARD!$J$2=AL7,DASHBOARD!$V$73,IF(DASHBOARD!$J$2=0,0,AL295)))</f>
        <v/>
      </c>
      <c r="AM295" s="383">
        <f>(IF(DASHBOARD!$J$2=AM7,DASHBOARD!$V$73,IF(DASHBOARD!$J$2=0,0,AM295)))</f>
        <v/>
      </c>
      <c r="AN295" s="383">
        <f>(IF(DASHBOARD!$J$2=AN7,DASHBOARD!$V$73,IF(DASHBOARD!$J$2=0,0,AN295)))</f>
        <v/>
      </c>
      <c r="AO295" s="383">
        <f>(IF(DASHBOARD!$J$2=AO7,DASHBOARD!$V$73,IF(DASHBOARD!$J$2=0,0,AO295)))</f>
        <v/>
      </c>
      <c r="AP295" s="383">
        <f>(IF(DASHBOARD!$J$2=AP7,DASHBOARD!$V$73,IF(DASHBOARD!$J$2=0,0,AP295)))</f>
        <v/>
      </c>
      <c r="AQ295" s="383">
        <f>(IF(DASHBOARD!$J$2=AQ7,DASHBOARD!$V$73,IF(DASHBOARD!$J$2=0,0,AQ295)))</f>
        <v/>
      </c>
      <c r="AR295" s="383">
        <f>(IF(DASHBOARD!$J$2=AR7,DASHBOARD!$V$73,IF(DASHBOARD!$J$2=0,0,AR295)))</f>
        <v/>
      </c>
      <c r="AS295" s="383">
        <f>(IF(DASHBOARD!$J$2=AS7,DASHBOARD!$V$73,IF(DASHBOARD!$J$2=0,0,AS295)))</f>
        <v/>
      </c>
      <c r="AT295" s="383">
        <f>(IF(DASHBOARD!$J$2=AT7,DASHBOARD!$V$73,IF(DASHBOARD!$J$2=0,0,AT295)))</f>
        <v/>
      </c>
      <c r="AU295" s="383">
        <f>(IF(DASHBOARD!$J$2=AU7,DASHBOARD!$V$73,IF(DASHBOARD!$J$2=0,0,AU295)))</f>
        <v/>
      </c>
      <c r="AV295" s="383">
        <f>(IF(DASHBOARD!$J$2=AV7,DASHBOARD!$V$73,IF(DASHBOARD!$J$2=0,0,AV295)))</f>
        <v/>
      </c>
      <c r="AW295" s="383">
        <f>(IF(DASHBOARD!$J$2=AW7,DASHBOARD!$V$73,IF(DASHBOARD!$J$2=0,0,AW295)))</f>
        <v/>
      </c>
      <c r="AX295" s="383">
        <f>(IF(DASHBOARD!$J$2=AX7,DASHBOARD!$V$73,IF(DASHBOARD!$J$2=0,0,AX295)))</f>
        <v/>
      </c>
      <c r="AY295" s="383">
        <f>(IF(DASHBOARD!$J$2=AY7,DASHBOARD!$V$73,IF(DASHBOARD!$J$2=0,0,AY295)))</f>
        <v/>
      </c>
      <c r="AZ295" s="383">
        <f>(IF(DASHBOARD!$J$2=AZ7,DASHBOARD!$V$73,IF(DASHBOARD!$J$2=0,0,AZ295)))</f>
        <v/>
      </c>
      <c r="BA295" s="383">
        <f>(IF(DASHBOARD!$J$2=BA7,DASHBOARD!$V$73,IF(DASHBOARD!$J$2=0,0,BA295)))</f>
        <v/>
      </c>
      <c r="BB295" s="384">
        <f>IF(SUM(F295:BA295)&lt;&gt;0,AVERAGEIF(F295:BA295,"&gt;0",F295:BA295),0)</f>
        <v/>
      </c>
      <c r="BC295" s="147" t="n"/>
      <c r="BD295" s="385">
        <f>MAXA(F295:BA295)</f>
        <v/>
      </c>
      <c r="BE295" s="1461">
        <f>IF(BD295&lt;&gt;0,VLOOKUP(BD295,$F$10:$BA$10,MATCH(BD295,F295:BA295,0)),"")</f>
        <v/>
      </c>
      <c r="BF295" s="385">
        <f t="array" ref="BF295">MIN(IF(F295:BA295&gt;0,F295:BA295))</f>
        <v/>
      </c>
      <c r="BG295" s="1461">
        <f>IF(BF295&lt;&gt;0,VLOOKUP(BF295,$F$10:$BA$10,MATCH($BF295,$F295:$BA295,0)),"")</f>
        <v/>
      </c>
      <c r="BI295" s="1368">
        <f>HLOOKUP($BI$9,$S$10:$AI$443,1+$BL295,TRUE)</f>
        <v/>
      </c>
      <c r="BJ295" s="1369">
        <f>HLOOKUP($BJ$9,$AJ$10:$AW$443,1+$BL295,TRUE)</f>
        <v/>
      </c>
      <c r="BK295" s="151" t="n"/>
      <c r="BL295" s="408">
        <f>BL294+1</f>
        <v/>
      </c>
      <c r="BM295" s="399" t="n"/>
    </row>
    <row r="296" ht="20.25" customHeight="1" s="18" thickBot="1" thickTop="1">
      <c r="B296" s="1370" t="n"/>
      <c r="C296" s="1353" t="n"/>
      <c r="D296" s="1462" t="n"/>
      <c r="E296" s="414" t="inlineStr">
        <is>
          <t>Andolo #2, 150</t>
        </is>
      </c>
      <c r="F296" s="383">
        <f>(IF(DASHBOARD!$J$2=F7,DASHBOARD!$V$74,IF(DASHBOARD!$J$2=0,0,F296)))</f>
        <v/>
      </c>
      <c r="G296" s="383">
        <f>(IF(DASHBOARD!$J$2=G7,DASHBOARD!$V$74,IF(DASHBOARD!$J$2=0,0,G296)))</f>
        <v/>
      </c>
      <c r="H296" s="383">
        <f>(IF(DASHBOARD!$J$2=H7,DASHBOARD!$V$74,IF(DASHBOARD!$J$2=0,0,H296)))</f>
        <v/>
      </c>
      <c r="I296" s="383">
        <f>(IF(DASHBOARD!$J$2=I7,DASHBOARD!$V$74,IF(DASHBOARD!$J$2=0,0,I296)))</f>
        <v/>
      </c>
      <c r="J296" s="383">
        <f>(IF(DASHBOARD!$J$2=J7,DASHBOARD!$V$74,IF(DASHBOARD!$J$2=0,0,J296)))</f>
        <v/>
      </c>
      <c r="K296" s="383">
        <f>(IF(DASHBOARD!$J$2=K7,DASHBOARD!$V$74,IF(DASHBOARD!$J$2=0,0,K296)))</f>
        <v/>
      </c>
      <c r="L296" s="383">
        <f>(IF(DASHBOARD!$J$2=L7,DASHBOARD!$V$74,IF(DASHBOARD!$J$2=0,0,L296)))</f>
        <v/>
      </c>
      <c r="M296" s="383">
        <f>(IF(DASHBOARD!$J$2=M7,DASHBOARD!$V$74,IF(DASHBOARD!$J$2=0,0,M296)))</f>
        <v/>
      </c>
      <c r="N296" s="383">
        <f>(IF(DASHBOARD!$J$2=N7,DASHBOARD!$V$74,IF(DASHBOARD!$J$2=0,0,N296)))</f>
        <v/>
      </c>
      <c r="O296" s="383">
        <f>(IF(DASHBOARD!$J$2=O7,DASHBOARD!$V$74,IF(DASHBOARD!$J$2=0,0,O296)))</f>
        <v/>
      </c>
      <c r="P296" s="383">
        <f>(IF(DASHBOARD!$J$2=P7,DASHBOARD!$V$74,IF(DASHBOARD!$J$2=0,0,P296)))</f>
        <v/>
      </c>
      <c r="Q296" s="383">
        <f>(IF(DASHBOARD!$J$2=Q7,DASHBOARD!$V$74,IF(DASHBOARD!$J$2=0,0,Q296)))</f>
        <v/>
      </c>
      <c r="R296" s="383">
        <f>(IF(DASHBOARD!$J$2=R7,DASHBOARD!$V$74,IF(DASHBOARD!$J$2=0,0,R296)))</f>
        <v/>
      </c>
      <c r="S296" s="383">
        <f>(IF(DASHBOARD!$J$2=S7,DASHBOARD!$V$74,IF(DASHBOARD!$J$2=0,0,S296)))</f>
        <v/>
      </c>
      <c r="T296" s="383">
        <f>(IF(DASHBOARD!$J$2=T7,DASHBOARD!$V$74,IF(DASHBOARD!$J$2=0,0,T296)))</f>
        <v/>
      </c>
      <c r="U296" s="383">
        <f>(IF(DASHBOARD!$J$2=U7,DASHBOARD!$V$74,IF(DASHBOARD!$J$2=0,0,U296)))</f>
        <v/>
      </c>
      <c r="V296" s="383">
        <f>(IF(DASHBOARD!$J$2=V7,DASHBOARD!$V$74,IF(DASHBOARD!$J$2=0,0,V296)))</f>
        <v/>
      </c>
      <c r="W296" s="383">
        <f>(IF(DASHBOARD!$J$2=W7,DASHBOARD!$V$74,IF(DASHBOARD!$J$2=0,0,W296)))</f>
        <v/>
      </c>
      <c r="X296" s="383">
        <f>(IF(DASHBOARD!$J$2=X7,DASHBOARD!$V$74,IF(DASHBOARD!$J$2=0,0,X296)))</f>
        <v/>
      </c>
      <c r="Y296" s="383">
        <f>(IF(DASHBOARD!$J$2=Y7,DASHBOARD!$V$74,IF(DASHBOARD!$J$2=0,0,Y296)))</f>
        <v/>
      </c>
      <c r="Z296" s="383">
        <f>(IF(DASHBOARD!$J$2=Z7,DASHBOARD!$V$74,IF(DASHBOARD!$J$2=0,0,Z296)))</f>
        <v/>
      </c>
      <c r="AA296" s="383">
        <f>(IF(DASHBOARD!$J$2=AA7,DASHBOARD!$V$74,IF(DASHBOARD!$J$2=0,0,AA296)))</f>
        <v/>
      </c>
      <c r="AB296" s="383">
        <f>(IF(DASHBOARD!$J$2=AB7,DASHBOARD!$V$74,IF(DASHBOARD!$J$2=0,0,AB296)))</f>
        <v/>
      </c>
      <c r="AC296" s="383">
        <f>(IF(DASHBOARD!$J$2=AC7,DASHBOARD!$V$74,IF(DASHBOARD!$J$2=0,0,AC296)))</f>
        <v/>
      </c>
      <c r="AD296" s="383">
        <f>(IF(DASHBOARD!$J$2=AD7,DASHBOARD!$V$74,IF(DASHBOARD!$J$2=0,0,AD296)))</f>
        <v/>
      </c>
      <c r="AE296" s="383">
        <f>(IF(DASHBOARD!$J$2=AE7,DASHBOARD!$V$74,IF(DASHBOARD!$J$2=0,0,AE296)))</f>
        <v/>
      </c>
      <c r="AF296" s="383">
        <f>(IF(DASHBOARD!$J$2=AF7,DASHBOARD!$V$74,IF(DASHBOARD!$J$2=0,0,AF296)))</f>
        <v/>
      </c>
      <c r="AG296" s="383">
        <f>(IF(DASHBOARD!$J$2=AG7,DASHBOARD!$V$74,IF(DASHBOARD!$J$2=0,0,AG296)))</f>
        <v/>
      </c>
      <c r="AH296" s="383">
        <f>(IF(DASHBOARD!$J$2=AH7,DASHBOARD!$V$74,IF(DASHBOARD!$J$2=0,0,AH296)))</f>
        <v/>
      </c>
      <c r="AI296" s="383">
        <f>(IF(DASHBOARD!$J$2=AI7,DASHBOARD!$V$74,IF(DASHBOARD!$J$2=0,0,AI296)))</f>
        <v/>
      </c>
      <c r="AJ296" s="383">
        <f>(IF(DASHBOARD!$J$2=AJ7,DASHBOARD!$V$74,IF(DASHBOARD!$J$2=0,0,AJ296)))</f>
        <v/>
      </c>
      <c r="AK296" s="383">
        <f>(IF(DASHBOARD!$J$2=AK7,DASHBOARD!$V$74,IF(DASHBOARD!$J$2=0,0,AK296)))</f>
        <v/>
      </c>
      <c r="AL296" s="383">
        <f>(IF(DASHBOARD!$J$2=AL7,DASHBOARD!$V$74,IF(DASHBOARD!$J$2=0,0,AL296)))</f>
        <v/>
      </c>
      <c r="AM296" s="383">
        <f>(IF(DASHBOARD!$J$2=AM7,DASHBOARD!$V$74,IF(DASHBOARD!$J$2=0,0,AM296)))</f>
        <v/>
      </c>
      <c r="AN296" s="383">
        <f>(IF(DASHBOARD!$J$2=AN7,DASHBOARD!$V$74,IF(DASHBOARD!$J$2=0,0,AN296)))</f>
        <v/>
      </c>
      <c r="AO296" s="383">
        <f>(IF(DASHBOARD!$J$2=AO7,DASHBOARD!$V$74,IF(DASHBOARD!$J$2=0,0,AO296)))</f>
        <v/>
      </c>
      <c r="AP296" s="383">
        <f>(IF(DASHBOARD!$J$2=AP7,DASHBOARD!$V$74,IF(DASHBOARD!$J$2=0,0,AP296)))</f>
        <v/>
      </c>
      <c r="AQ296" s="383">
        <f>(IF(DASHBOARD!$J$2=AQ7,DASHBOARD!$V$74,IF(DASHBOARD!$J$2=0,0,AQ296)))</f>
        <v/>
      </c>
      <c r="AR296" s="383">
        <f>(IF(DASHBOARD!$J$2=AR7,DASHBOARD!$V$74,IF(DASHBOARD!$J$2=0,0,AR296)))</f>
        <v/>
      </c>
      <c r="AS296" s="383">
        <f>(IF(DASHBOARD!$J$2=AS7,DASHBOARD!$V$74,IF(DASHBOARD!$J$2=0,0,AS296)))</f>
        <v/>
      </c>
      <c r="AT296" s="383">
        <f>(IF(DASHBOARD!$J$2=AT7,DASHBOARD!$V$74,IF(DASHBOARD!$J$2=0,0,AT296)))</f>
        <v/>
      </c>
      <c r="AU296" s="383">
        <f>(IF(DASHBOARD!$J$2=AU7,DASHBOARD!$V$74,IF(DASHBOARD!$J$2=0,0,AU296)))</f>
        <v/>
      </c>
      <c r="AV296" s="383">
        <f>(IF(DASHBOARD!$J$2=AV7,DASHBOARD!$V$74,IF(DASHBOARD!$J$2=0,0,AV296)))</f>
        <v/>
      </c>
      <c r="AW296" s="383">
        <f>(IF(DASHBOARD!$J$2=AW7,DASHBOARD!$V$74,IF(DASHBOARD!$J$2=0,0,AW296)))</f>
        <v/>
      </c>
      <c r="AX296" s="383">
        <f>(IF(DASHBOARD!$J$2=AX7,DASHBOARD!$V$74,IF(DASHBOARD!$J$2=0,0,AX296)))</f>
        <v/>
      </c>
      <c r="AY296" s="383">
        <f>(IF(DASHBOARD!$J$2=AY7,DASHBOARD!$V$74,IF(DASHBOARD!$J$2=0,0,AY296)))</f>
        <v/>
      </c>
      <c r="AZ296" s="383">
        <f>(IF(DASHBOARD!$J$2=AZ7,DASHBOARD!$V$74,IF(DASHBOARD!$J$2=0,0,AZ296)))</f>
        <v/>
      </c>
      <c r="BA296" s="383">
        <f>(IF(DASHBOARD!$J$2=BA7,DASHBOARD!$V$74,IF(DASHBOARD!$J$2=0,0,BA296)))</f>
        <v/>
      </c>
      <c r="BB296" s="384">
        <f>IF(SUM(F296:BA296)&lt;&gt;0,AVERAGEIF(F296:BA296,"&gt;0",F296:BA296),0)</f>
        <v/>
      </c>
      <c r="BC296" s="147" t="n"/>
      <c r="BD296" s="385">
        <f>MAXA(F296:BA296)</f>
        <v/>
      </c>
      <c r="BE296" s="1461">
        <f>IF(BD296&lt;&gt;0,VLOOKUP(BD296,$F$10:$BA$10,MATCH(BD296,F296:BA296,0)),"")</f>
        <v/>
      </c>
      <c r="BF296" s="385">
        <f t="array" ref="BF296">MIN(IF(F296:BA296&gt;0,F296:BA296))</f>
        <v/>
      </c>
      <c r="BG296" s="1461">
        <f>IF(BF296&lt;&gt;0,VLOOKUP(BF296,$F$10:$BA$10,MATCH($BF296,$F296:$BA296,0)),"")</f>
        <v/>
      </c>
      <c r="BI296" s="1368">
        <f>HLOOKUP($BI$9,$S$10:$AI$443,1+$BL296,TRUE)</f>
        <v/>
      </c>
      <c r="BJ296" s="1369">
        <f>HLOOKUP($BJ$9,$AJ$10:$AW$443,1+$BL296,TRUE)</f>
        <v/>
      </c>
      <c r="BK296" s="151" t="n"/>
      <c r="BL296" s="408">
        <f>BL295+1</f>
        <v/>
      </c>
      <c r="BM296" s="399" t="n"/>
    </row>
    <row r="297" ht="20.25" customHeight="1" s="18" thickBot="1" thickTop="1">
      <c r="B297" s="1370" t="n"/>
      <c r="C297" s="1353" t="n"/>
      <c r="D297" s="1462" t="n"/>
      <c r="E297" s="414" t="n"/>
      <c r="F297" s="430" t="n"/>
      <c r="G297" s="430" t="n"/>
      <c r="H297" s="430" t="n"/>
      <c r="I297" s="430" t="n"/>
      <c r="J297" s="430" t="n"/>
      <c r="K297" s="430" t="n"/>
      <c r="L297" s="430" t="n"/>
      <c r="M297" s="430" t="n"/>
      <c r="N297" s="430" t="n"/>
      <c r="O297" s="430" t="n"/>
      <c r="P297" s="430" t="n"/>
      <c r="Q297" s="430" t="n"/>
      <c r="R297" s="430" t="n"/>
      <c r="S297" s="430" t="n"/>
      <c r="T297" s="430" t="n"/>
      <c r="U297" s="430" t="n"/>
      <c r="V297" s="430" t="n"/>
      <c r="W297" s="430" t="n"/>
      <c r="X297" s="430" t="n"/>
      <c r="Y297" s="430" t="n"/>
      <c r="Z297" s="430" t="n"/>
      <c r="AA297" s="430" t="n"/>
      <c r="AB297" s="430" t="n"/>
      <c r="AC297" s="430" t="n"/>
      <c r="AD297" s="430" t="n"/>
      <c r="AE297" s="430" t="n"/>
      <c r="AF297" s="430" t="n"/>
      <c r="AG297" s="430" t="n"/>
      <c r="AH297" s="430" t="n"/>
      <c r="AI297" s="430" t="n"/>
      <c r="AJ297" s="430" t="n"/>
      <c r="AK297" s="430" t="n"/>
      <c r="AL297" s="430" t="n"/>
      <c r="AM297" s="430" t="n"/>
      <c r="AN297" s="430" t="n"/>
      <c r="AO297" s="430" t="n"/>
      <c r="AP297" s="430" t="n"/>
      <c r="AQ297" s="430" t="n"/>
      <c r="AR297" s="430" t="n"/>
      <c r="AS297" s="430" t="n"/>
      <c r="AT297" s="430" t="n"/>
      <c r="AU297" s="430" t="n"/>
      <c r="AV297" s="430" t="n"/>
      <c r="AW297" s="430" t="n"/>
      <c r="AX297" s="430" t="n"/>
      <c r="AY297" s="430" t="n"/>
      <c r="AZ297" s="430" t="n"/>
      <c r="BA297" s="430" t="n"/>
      <c r="BB297" s="384" t="n"/>
      <c r="BC297" s="147" t="n"/>
      <c r="BD297" s="385">
        <f>MAXA(F297:BA297)</f>
        <v/>
      </c>
      <c r="BE297" s="1461">
        <f>IF(BD297&lt;&gt;0,VLOOKUP(BD297,$F$10:$BA$10,MATCH(BD297,F297:BA297,0)),"")</f>
        <v/>
      </c>
      <c r="BF297" s="385">
        <f t="array" ref="BF297">MIN(IF(F297:BA297&gt;0,F297:BA297))</f>
        <v/>
      </c>
      <c r="BG297" s="1461">
        <f>IF(BF297&lt;&gt;0,VLOOKUP(BF297,$F$10:$BA$10,MATCH($BF297,$F297:$BA297,0)),"")</f>
        <v/>
      </c>
      <c r="BI297" s="1368">
        <f>HLOOKUP($BI$9,$S$10:$AI$443,1+$BL297,TRUE)</f>
        <v/>
      </c>
      <c r="BJ297" s="1369">
        <f>HLOOKUP($BJ$9,$AJ$10:$AW$443,1+$BL297,TRUE)</f>
        <v/>
      </c>
      <c r="BK297" s="151" t="n"/>
      <c r="BL297" s="408">
        <f>BL296+1</f>
        <v/>
      </c>
      <c r="BM297" s="399" t="n"/>
    </row>
    <row r="298" ht="20.25" customHeight="1" s="18" thickBot="1" thickTop="1">
      <c r="B298" s="1370" t="n"/>
      <c r="C298" s="1353" t="n"/>
      <c r="D298" s="1462" t="n"/>
      <c r="E298" s="414" t="n"/>
      <c r="F298" s="430" t="n"/>
      <c r="G298" s="430" t="n"/>
      <c r="H298" s="430" t="n"/>
      <c r="I298" s="430" t="n"/>
      <c r="J298" s="430" t="n"/>
      <c r="K298" s="430" t="n"/>
      <c r="L298" s="430" t="n"/>
      <c r="M298" s="430" t="n"/>
      <c r="N298" s="430" t="n"/>
      <c r="O298" s="430" t="n"/>
      <c r="P298" s="430" t="n"/>
      <c r="Q298" s="430" t="n"/>
      <c r="R298" s="430" t="n"/>
      <c r="S298" s="430" t="n"/>
      <c r="T298" s="430" t="n"/>
      <c r="U298" s="430" t="n"/>
      <c r="V298" s="430" t="n"/>
      <c r="W298" s="430" t="n"/>
      <c r="X298" s="430" t="n"/>
      <c r="Y298" s="430" t="n"/>
      <c r="Z298" s="430" t="n"/>
      <c r="AA298" s="430" t="n"/>
      <c r="AB298" s="430" t="n"/>
      <c r="AC298" s="430" t="n"/>
      <c r="AD298" s="430" t="n"/>
      <c r="AE298" s="430" t="n"/>
      <c r="AF298" s="430" t="n"/>
      <c r="AG298" s="430" t="n"/>
      <c r="AH298" s="430" t="n"/>
      <c r="AI298" s="430" t="n"/>
      <c r="AJ298" s="430" t="n"/>
      <c r="AK298" s="430" t="n"/>
      <c r="AL298" s="430" t="n"/>
      <c r="AM298" s="430" t="n"/>
      <c r="AN298" s="430" t="n"/>
      <c r="AO298" s="430" t="n"/>
      <c r="AP298" s="430" t="n"/>
      <c r="AQ298" s="430" t="n"/>
      <c r="AR298" s="430" t="n"/>
      <c r="AS298" s="430" t="n"/>
      <c r="AT298" s="430" t="n"/>
      <c r="AU298" s="430" t="n"/>
      <c r="AV298" s="430" t="n"/>
      <c r="AW298" s="430" t="n"/>
      <c r="AX298" s="430" t="n"/>
      <c r="AY298" s="430" t="n"/>
      <c r="AZ298" s="430" t="n"/>
      <c r="BA298" s="430" t="n"/>
      <c r="BB298" s="384" t="n"/>
      <c r="BC298" s="147" t="n"/>
      <c r="BD298" s="385">
        <f>MAXA(F298:BA298)</f>
        <v/>
      </c>
      <c r="BE298" s="1461">
        <f>IF(BD298&lt;&gt;0,VLOOKUP(BD298,$F$10:$BA$10,MATCH(BD298,F298:BA298,0)),"")</f>
        <v/>
      </c>
      <c r="BF298" s="385">
        <f t="array" ref="BF298">MIN(IF(F298:BA298&gt;0,F298:BA298))</f>
        <v/>
      </c>
      <c r="BG298" s="1461">
        <f>IF(BF298&lt;&gt;0,VLOOKUP(BF298,$F$10:$BA$10,MATCH($BF298,$F298:$BA298,0)),"")</f>
        <v/>
      </c>
      <c r="BI298" s="1368">
        <f>HLOOKUP($BI$9,$S$10:$AI$443,1+$BL298,TRUE)</f>
        <v/>
      </c>
      <c r="BJ298" s="1369">
        <f>HLOOKUP($BJ$9,$AJ$10:$AW$443,1+$BL298,TRUE)</f>
        <v/>
      </c>
      <c r="BK298" s="151" t="n"/>
      <c r="BL298" s="408">
        <f>BL297+1</f>
        <v/>
      </c>
      <c r="BM298" s="399" t="n"/>
    </row>
    <row r="299" ht="20.25" customHeight="1" s="18" thickBot="1" thickTop="1">
      <c r="B299" s="1370" t="n"/>
      <c r="C299" s="1353" t="n"/>
      <c r="D299" s="423" t="inlineStr">
        <is>
          <t>CMP 150</t>
        </is>
      </c>
      <c r="E299" s="414" t="inlineStr">
        <is>
          <t>Kolaka Smelter # 1, 150</t>
        </is>
      </c>
      <c r="F299" s="383">
        <f>(IF(DASHBOARD!$J$2=F7,DASHBOARD!$V$839,IF(DASHBOARD!$J$2=0,0,F299)))</f>
        <v/>
      </c>
      <c r="G299" s="383">
        <f>(IF(DASHBOARD!$J$2=G7,DASHBOARD!$V$839,IF(DASHBOARD!$J$2=0,0,G299)))</f>
        <v/>
      </c>
      <c r="H299" s="383">
        <f>(IF(DASHBOARD!$J$2=H7,DASHBOARD!$V$839,IF(DASHBOARD!$J$2=0,0,H299)))</f>
        <v/>
      </c>
      <c r="I299" s="383">
        <f>(IF(DASHBOARD!$J$2=I7,DASHBOARD!$V$839,IF(DASHBOARD!$J$2=0,0,I299)))</f>
        <v/>
      </c>
      <c r="J299" s="383">
        <f>(IF(DASHBOARD!$J$2=J7,DASHBOARD!$V$839,IF(DASHBOARD!$J$2=0,0,J299)))</f>
        <v/>
      </c>
      <c r="K299" s="383">
        <f>(IF(DASHBOARD!$J$2=K7,DASHBOARD!$V$839,IF(DASHBOARD!$J$2=0,0,K299)))</f>
        <v/>
      </c>
      <c r="L299" s="383">
        <f>(IF(DASHBOARD!$J$2=L7,DASHBOARD!$V$839,IF(DASHBOARD!$J$2=0,0,L299)))</f>
        <v/>
      </c>
      <c r="M299" s="383">
        <f>(IF(DASHBOARD!$J$2=M7,DASHBOARD!$V$839,IF(DASHBOARD!$J$2=0,0,M299)))</f>
        <v/>
      </c>
      <c r="N299" s="383">
        <f>(IF(DASHBOARD!$J$2=N7,DASHBOARD!$V$839,IF(DASHBOARD!$J$2=0,0,N299)))</f>
        <v/>
      </c>
      <c r="O299" s="383">
        <f>(IF(DASHBOARD!$J$2=O7,DASHBOARD!$V$839,IF(DASHBOARD!$J$2=0,0,O299)))</f>
        <v/>
      </c>
      <c r="P299" s="383">
        <f>(IF(DASHBOARD!$J$2=P7,DASHBOARD!$V$839,IF(DASHBOARD!$J$2=0,0,P299)))</f>
        <v/>
      </c>
      <c r="Q299" s="383">
        <f>(IF(DASHBOARD!$J$2=Q7,DASHBOARD!$V$839,IF(DASHBOARD!$J$2=0,0,Q299)))</f>
        <v/>
      </c>
      <c r="R299" s="383">
        <f>(IF(DASHBOARD!$J$2=R7,DASHBOARD!$V$839,IF(DASHBOARD!$J$2=0,0,R299)))</f>
        <v/>
      </c>
      <c r="S299" s="383">
        <f>(IF(DASHBOARD!$J$2=S7,DASHBOARD!$V$839,IF(DASHBOARD!$J$2=0,0,S299)))</f>
        <v/>
      </c>
      <c r="T299" s="383">
        <f>(IF(DASHBOARD!$J$2=T7,DASHBOARD!$V$839,IF(DASHBOARD!$J$2=0,0,T299)))</f>
        <v/>
      </c>
      <c r="U299" s="383">
        <f>(IF(DASHBOARD!$J$2=U7,DASHBOARD!$V$839,IF(DASHBOARD!$J$2=0,0,U299)))</f>
        <v/>
      </c>
      <c r="V299" s="383">
        <f>(IF(DASHBOARD!$J$2=V7,DASHBOARD!$V$839,IF(DASHBOARD!$J$2=0,0,V299)))</f>
        <v/>
      </c>
      <c r="W299" s="383">
        <f>(IF(DASHBOARD!$J$2=W7,DASHBOARD!$V$839,IF(DASHBOARD!$J$2=0,0,W299)))</f>
        <v/>
      </c>
      <c r="X299" s="383">
        <f>(IF(DASHBOARD!$J$2=X7,DASHBOARD!$V$839,IF(DASHBOARD!$J$2=0,0,X299)))</f>
        <v/>
      </c>
      <c r="Y299" s="383">
        <f>(IF(DASHBOARD!$J$2=Y7,DASHBOARD!$V$839,IF(DASHBOARD!$J$2=0,0,Y299)))</f>
        <v/>
      </c>
      <c r="Z299" s="383">
        <f>(IF(DASHBOARD!$J$2=Z7,DASHBOARD!$V$839,IF(DASHBOARD!$J$2=0,0,Z299)))</f>
        <v/>
      </c>
      <c r="AA299" s="383">
        <f>(IF(DASHBOARD!$J$2=AA7,DASHBOARD!$V$839,IF(DASHBOARD!$J$2=0,0,AA299)))</f>
        <v/>
      </c>
      <c r="AB299" s="383">
        <f>(IF(DASHBOARD!$J$2=AB7,DASHBOARD!$V$839,IF(DASHBOARD!$J$2=0,0,AB299)))</f>
        <v/>
      </c>
      <c r="AC299" s="383">
        <f>(IF(DASHBOARD!$J$2=AC7,DASHBOARD!$V$839,IF(DASHBOARD!$J$2=0,0,AC299)))</f>
        <v/>
      </c>
      <c r="AD299" s="383">
        <f>(IF(DASHBOARD!$J$2=AD7,DASHBOARD!$V$839,IF(DASHBOARD!$J$2=0,0,AD299)))</f>
        <v/>
      </c>
      <c r="AE299" s="383">
        <f>(IF(DASHBOARD!$J$2=AE7,DASHBOARD!$V$839,IF(DASHBOARD!$J$2=0,0,AE299)))</f>
        <v/>
      </c>
      <c r="AF299" s="383">
        <f>(IF(DASHBOARD!$J$2=AF7,DASHBOARD!$V$839,IF(DASHBOARD!$J$2=0,0,AF299)))</f>
        <v/>
      </c>
      <c r="AG299" s="383">
        <f>(IF(DASHBOARD!$J$2=AG7,DASHBOARD!$V$839,IF(DASHBOARD!$J$2=0,0,AG299)))</f>
        <v/>
      </c>
      <c r="AH299" s="383">
        <f>(IF(DASHBOARD!$J$2=AH7,DASHBOARD!$V$839,IF(DASHBOARD!$J$2=0,0,AH299)))</f>
        <v/>
      </c>
      <c r="AI299" s="383">
        <f>(IF(DASHBOARD!$J$2=AI7,DASHBOARD!$V$839,IF(DASHBOARD!$J$2=0,0,AI299)))</f>
        <v/>
      </c>
      <c r="AJ299" s="383">
        <f>(IF(DASHBOARD!$J$2=AJ7,DASHBOARD!$V$839,IF(DASHBOARD!$J$2=0,0,AJ299)))</f>
        <v/>
      </c>
      <c r="AK299" s="383">
        <f>(IF(DASHBOARD!$J$2=AK7,DASHBOARD!$V$839,IF(DASHBOARD!$J$2=0,0,AK299)))</f>
        <v/>
      </c>
      <c r="AL299" s="383">
        <f>(IF(DASHBOARD!$J$2=AL7,DASHBOARD!$V$839,IF(DASHBOARD!$J$2=0,0,AL299)))</f>
        <v/>
      </c>
      <c r="AM299" s="383">
        <f>(IF(DASHBOARD!$J$2=AM7,DASHBOARD!$V$839,IF(DASHBOARD!$J$2=0,0,AM299)))</f>
        <v/>
      </c>
      <c r="AN299" s="383">
        <f>(IF(DASHBOARD!$J$2=AN7,DASHBOARD!$V$839,IF(DASHBOARD!$J$2=0,0,AN299)))</f>
        <v/>
      </c>
      <c r="AO299" s="383">
        <f>(IF(DASHBOARD!$J$2=AO7,DASHBOARD!$V$839,IF(DASHBOARD!$J$2=0,0,AO299)))</f>
        <v/>
      </c>
      <c r="AP299" s="383">
        <f>(IF(DASHBOARD!$J$2=AP7,DASHBOARD!$V$839,IF(DASHBOARD!$J$2=0,0,AP299)))</f>
        <v/>
      </c>
      <c r="AQ299" s="383">
        <f>(IF(DASHBOARD!$J$2=AQ7,DASHBOARD!$V$839,IF(DASHBOARD!$J$2=0,0,AQ299)))</f>
        <v/>
      </c>
      <c r="AR299" s="383">
        <f>(IF(DASHBOARD!$J$2=AR7,DASHBOARD!$V$839,IF(DASHBOARD!$J$2=0,0,AR299)))</f>
        <v/>
      </c>
      <c r="AS299" s="383">
        <f>(IF(DASHBOARD!$J$2=AS7,DASHBOARD!$V$839,IF(DASHBOARD!$J$2=0,0,AS299)))</f>
        <v/>
      </c>
      <c r="AT299" s="383">
        <f>(IF(DASHBOARD!$J$2=AT7,DASHBOARD!$V$839,IF(DASHBOARD!$J$2=0,0,AT299)))</f>
        <v/>
      </c>
      <c r="AU299" s="383">
        <f>(IF(DASHBOARD!$J$2=AU7,DASHBOARD!$V$839,IF(DASHBOARD!$J$2=0,0,AU299)))</f>
        <v/>
      </c>
      <c r="AV299" s="383">
        <f>(IF(DASHBOARD!$J$2=AV7,DASHBOARD!$V$839,IF(DASHBOARD!$J$2=0,0,AV299)))</f>
        <v/>
      </c>
      <c r="AW299" s="383">
        <f>(IF(DASHBOARD!$J$2=AW7,DASHBOARD!$V$839,IF(DASHBOARD!$J$2=0,0,AW299)))</f>
        <v/>
      </c>
      <c r="AX299" s="383">
        <f>(IF(DASHBOARD!$J$2=AX7,DASHBOARD!$V$839,IF(DASHBOARD!$J$2=0,0,AX299)))</f>
        <v/>
      </c>
      <c r="AY299" s="383">
        <f>(IF(DASHBOARD!$J$2=AY7,DASHBOARD!$V$839,IF(DASHBOARD!$J$2=0,0,AY299)))</f>
        <v/>
      </c>
      <c r="AZ299" s="383">
        <f>(IF(DASHBOARD!$J$2=AZ7,DASHBOARD!$V$839,IF(DASHBOARD!$J$2=0,0,AZ299)))</f>
        <v/>
      </c>
      <c r="BA299" s="383">
        <f>(IF(DASHBOARD!$J$2=BA7,DASHBOARD!$V$839,IF(DASHBOARD!$J$2=0,0,BA299)))</f>
        <v/>
      </c>
      <c r="BB299" s="384" t="n"/>
      <c r="BC299" s="147" t="n"/>
      <c r="BD299" s="385">
        <f>MAXA(F299:BA299)</f>
        <v/>
      </c>
      <c r="BE299" s="1461">
        <f>IF(BD299&lt;&gt;0,VLOOKUP(BD299,$F$10:$BA$10,MATCH(BD299,F299:BA299,0)),"")</f>
        <v/>
      </c>
      <c r="BF299" s="385">
        <f t="array" ref="BF299">MIN(IF(F299:BA299&gt;0,F299:BA299))</f>
        <v/>
      </c>
      <c r="BG299" s="1461">
        <f>IF(BF299&lt;&gt;0,VLOOKUP(BF299,$F$10:$BA$10,MATCH($BF299,$F299:$BA299,0)),"")</f>
        <v/>
      </c>
      <c r="BI299" s="1368">
        <f>HLOOKUP($BI$9,$S$10:$AI$443,1+$BL299,TRUE)</f>
        <v/>
      </c>
      <c r="BJ299" s="1369">
        <f>HLOOKUP($BJ$9,$AJ$10:$AW$443,1+$BL299,TRUE)</f>
        <v/>
      </c>
      <c r="BK299" s="151" t="n"/>
      <c r="BL299" s="408">
        <f>BL298+1</f>
        <v/>
      </c>
      <c r="BM299" s="399" t="n"/>
    </row>
    <row r="300" ht="20.25" customHeight="1" s="18" thickBot="1" thickTop="1">
      <c r="B300" s="1370" t="n"/>
      <c r="C300" s="1353" t="n"/>
      <c r="D300" s="423" t="n"/>
      <c r="E300" s="414" t="inlineStr">
        <is>
          <t>Kolaka Smelter # 2, 150</t>
        </is>
      </c>
      <c r="F300" s="383">
        <f>(IF(DASHBOARD!$J$2=F7,DASHBOARD!$V$840,IF(DASHBOARD!$J$2=0,0,F300)))</f>
        <v/>
      </c>
      <c r="G300" s="383">
        <f>(IF(DASHBOARD!$J$2=G7,DASHBOARD!$V$840,IF(DASHBOARD!$J$2=0,0,G300)))</f>
        <v/>
      </c>
      <c r="H300" s="383">
        <f>(IF(DASHBOARD!$J$2=H7,DASHBOARD!$V$840,IF(DASHBOARD!$J$2=0,0,H300)))</f>
        <v/>
      </c>
      <c r="I300" s="383">
        <f>(IF(DASHBOARD!$J$2=I7,DASHBOARD!$V$840,IF(DASHBOARD!$J$2=0,0,I300)))</f>
        <v/>
      </c>
      <c r="J300" s="383">
        <f>(IF(DASHBOARD!$J$2=J7,DASHBOARD!$V$840,IF(DASHBOARD!$J$2=0,0,J300)))</f>
        <v/>
      </c>
      <c r="K300" s="383">
        <f>(IF(DASHBOARD!$J$2=K7,DASHBOARD!$V$840,IF(DASHBOARD!$J$2=0,0,K300)))</f>
        <v/>
      </c>
      <c r="L300" s="383">
        <f>(IF(DASHBOARD!$J$2=L7,DASHBOARD!$V$840,IF(DASHBOARD!$J$2=0,0,L300)))</f>
        <v/>
      </c>
      <c r="M300" s="383">
        <f>(IF(DASHBOARD!$J$2=M7,DASHBOARD!$V$840,IF(DASHBOARD!$J$2=0,0,M300)))</f>
        <v/>
      </c>
      <c r="N300" s="383">
        <f>(IF(DASHBOARD!$J$2=N7,DASHBOARD!$V$840,IF(DASHBOARD!$J$2=0,0,N300)))</f>
        <v/>
      </c>
      <c r="O300" s="383">
        <f>(IF(DASHBOARD!$J$2=O7,DASHBOARD!$V$840,IF(DASHBOARD!$J$2=0,0,O300)))</f>
        <v/>
      </c>
      <c r="P300" s="383">
        <f>(IF(DASHBOARD!$J$2=P7,DASHBOARD!$V$840,IF(DASHBOARD!$J$2=0,0,P300)))</f>
        <v/>
      </c>
      <c r="Q300" s="383">
        <f>(IF(DASHBOARD!$J$2=Q7,DASHBOARD!$V$840,IF(DASHBOARD!$J$2=0,0,Q300)))</f>
        <v/>
      </c>
      <c r="R300" s="383">
        <f>(IF(DASHBOARD!$J$2=R7,DASHBOARD!$V$840,IF(DASHBOARD!$J$2=0,0,R300)))</f>
        <v/>
      </c>
      <c r="S300" s="383">
        <f>(IF(DASHBOARD!$J$2=S7,DASHBOARD!$V$840,IF(DASHBOARD!$J$2=0,0,S300)))</f>
        <v/>
      </c>
      <c r="T300" s="383">
        <f>(IF(DASHBOARD!$J$2=T7,DASHBOARD!$V$840,IF(DASHBOARD!$J$2=0,0,T300)))</f>
        <v/>
      </c>
      <c r="U300" s="383">
        <f>(IF(DASHBOARD!$J$2=U7,DASHBOARD!$V$840,IF(DASHBOARD!$J$2=0,0,U300)))</f>
        <v/>
      </c>
      <c r="V300" s="383">
        <f>(IF(DASHBOARD!$J$2=V7,DASHBOARD!$V$840,IF(DASHBOARD!$J$2=0,0,V300)))</f>
        <v/>
      </c>
      <c r="W300" s="383">
        <f>(IF(DASHBOARD!$J$2=W7,DASHBOARD!$V$840,IF(DASHBOARD!$J$2=0,0,W300)))</f>
        <v/>
      </c>
      <c r="X300" s="383">
        <f>(IF(DASHBOARD!$J$2=X7,DASHBOARD!$V$840,IF(DASHBOARD!$J$2=0,0,X300)))</f>
        <v/>
      </c>
      <c r="Y300" s="383">
        <f>(IF(DASHBOARD!$J$2=Y7,DASHBOARD!$V$840,IF(DASHBOARD!$J$2=0,0,Y300)))</f>
        <v/>
      </c>
      <c r="Z300" s="383">
        <f>(IF(DASHBOARD!$J$2=Z7,DASHBOARD!$V$840,IF(DASHBOARD!$J$2=0,0,Z300)))</f>
        <v/>
      </c>
      <c r="AA300" s="383">
        <f>(IF(DASHBOARD!$J$2=AA7,DASHBOARD!$V$840,IF(DASHBOARD!$J$2=0,0,AA300)))</f>
        <v/>
      </c>
      <c r="AB300" s="383">
        <f>(IF(DASHBOARD!$J$2=AB7,DASHBOARD!$V$840,IF(DASHBOARD!$J$2=0,0,AB300)))</f>
        <v/>
      </c>
      <c r="AC300" s="383">
        <f>(IF(DASHBOARD!$J$2=AC7,DASHBOARD!$V$840,IF(DASHBOARD!$J$2=0,0,AC300)))</f>
        <v/>
      </c>
      <c r="AD300" s="383">
        <f>(IF(DASHBOARD!$J$2=AD7,DASHBOARD!$V$840,IF(DASHBOARD!$J$2=0,0,AD300)))</f>
        <v/>
      </c>
      <c r="AE300" s="383">
        <f>(IF(DASHBOARD!$J$2=AE7,DASHBOARD!$V$840,IF(DASHBOARD!$J$2=0,0,AE300)))</f>
        <v/>
      </c>
      <c r="AF300" s="383">
        <f>(IF(DASHBOARD!$J$2=AF7,DASHBOARD!$V$840,IF(DASHBOARD!$J$2=0,0,AF300)))</f>
        <v/>
      </c>
      <c r="AG300" s="383">
        <f>(IF(DASHBOARD!$J$2=AG7,DASHBOARD!$V$840,IF(DASHBOARD!$J$2=0,0,AG300)))</f>
        <v/>
      </c>
      <c r="AH300" s="383">
        <f>(IF(DASHBOARD!$J$2=AH7,DASHBOARD!$V$840,IF(DASHBOARD!$J$2=0,0,AH300)))</f>
        <v/>
      </c>
      <c r="AI300" s="383">
        <f>(IF(DASHBOARD!$J$2=AI7,DASHBOARD!$V$840,IF(DASHBOARD!$J$2=0,0,AI300)))</f>
        <v/>
      </c>
      <c r="AJ300" s="383">
        <f>(IF(DASHBOARD!$J$2=AJ7,DASHBOARD!$V$840,IF(DASHBOARD!$J$2=0,0,AJ300)))</f>
        <v/>
      </c>
      <c r="AK300" s="383">
        <f>(IF(DASHBOARD!$J$2=AK7,DASHBOARD!$V$840,IF(DASHBOARD!$J$2=0,0,AK300)))</f>
        <v/>
      </c>
      <c r="AL300" s="383">
        <f>(IF(DASHBOARD!$J$2=AL7,DASHBOARD!$V$840,IF(DASHBOARD!$J$2=0,0,AL300)))</f>
        <v/>
      </c>
      <c r="AM300" s="383">
        <f>(IF(DASHBOARD!$J$2=AM7,DASHBOARD!$V$840,IF(DASHBOARD!$J$2=0,0,AM300)))</f>
        <v/>
      </c>
      <c r="AN300" s="383">
        <f>(IF(DASHBOARD!$J$2=AN7,DASHBOARD!$V$840,IF(DASHBOARD!$J$2=0,0,AN300)))</f>
        <v/>
      </c>
      <c r="AO300" s="383">
        <f>(IF(DASHBOARD!$J$2=AO7,DASHBOARD!$V$840,IF(DASHBOARD!$J$2=0,0,AO300)))</f>
        <v/>
      </c>
      <c r="AP300" s="383">
        <f>(IF(DASHBOARD!$J$2=AP7,DASHBOARD!$V$840,IF(DASHBOARD!$J$2=0,0,AP300)))</f>
        <v/>
      </c>
      <c r="AQ300" s="383">
        <f>(IF(DASHBOARD!$J$2=AQ7,DASHBOARD!$V$840,IF(DASHBOARD!$J$2=0,0,AQ300)))</f>
        <v/>
      </c>
      <c r="AR300" s="383">
        <f>(IF(DASHBOARD!$J$2=AR7,DASHBOARD!$V$840,IF(DASHBOARD!$J$2=0,0,AR300)))</f>
        <v/>
      </c>
      <c r="AS300" s="383">
        <f>(IF(DASHBOARD!$J$2=AS7,DASHBOARD!$V$840,IF(DASHBOARD!$J$2=0,0,AS300)))</f>
        <v/>
      </c>
      <c r="AT300" s="383">
        <f>(IF(DASHBOARD!$J$2=AT7,DASHBOARD!$V$840,IF(DASHBOARD!$J$2=0,0,AT300)))</f>
        <v/>
      </c>
      <c r="AU300" s="383">
        <f>(IF(DASHBOARD!$J$2=AU7,DASHBOARD!$V$840,IF(DASHBOARD!$J$2=0,0,AU300)))</f>
        <v/>
      </c>
      <c r="AV300" s="383">
        <f>(IF(DASHBOARD!$J$2=AV7,DASHBOARD!$V$840,IF(DASHBOARD!$J$2=0,0,AV300)))</f>
        <v/>
      </c>
      <c r="AW300" s="383">
        <f>(IF(DASHBOARD!$J$2=AW7,DASHBOARD!$V$840,IF(DASHBOARD!$J$2=0,0,AW300)))</f>
        <v/>
      </c>
      <c r="AX300" s="383">
        <f>(IF(DASHBOARD!$J$2=AX7,DASHBOARD!$V$840,IF(DASHBOARD!$J$2=0,0,AX300)))</f>
        <v/>
      </c>
      <c r="AY300" s="383">
        <f>(IF(DASHBOARD!$J$2=AY7,DASHBOARD!$V$840,IF(DASHBOARD!$J$2=0,0,AY300)))</f>
        <v/>
      </c>
      <c r="AZ300" s="383">
        <f>(IF(DASHBOARD!$J$2=AZ7,DASHBOARD!$V$840,IF(DASHBOARD!$J$2=0,0,AZ300)))</f>
        <v/>
      </c>
      <c r="BA300" s="383">
        <f>(IF(DASHBOARD!$J$2=BA7,DASHBOARD!$V$840,IF(DASHBOARD!$J$2=0,0,BA300)))</f>
        <v/>
      </c>
      <c r="BB300" s="384" t="n"/>
      <c r="BC300" s="147" t="n"/>
      <c r="BD300" s="385">
        <f>MAXA(F300:BA300)</f>
        <v/>
      </c>
      <c r="BE300" s="1461">
        <f>IF(BD300&lt;&gt;0,VLOOKUP(BD300,$F$10:$BA$10,MATCH(BD300,F300:BA300,0)),"")</f>
        <v/>
      </c>
      <c r="BF300" s="385">
        <f t="array" ref="BF300">MIN(IF(F300:BA300&gt;0,F300:BA300))</f>
        <v/>
      </c>
      <c r="BG300" s="1461">
        <f>IF(BF300&lt;&gt;0,VLOOKUP(BF300,$F$10:$BA$10,MATCH($BF300,$F300:$BA300,0)),"")</f>
        <v/>
      </c>
      <c r="BI300" s="1368">
        <f>HLOOKUP($BI$9,$S$10:$AI$443,1+$BL300,TRUE)</f>
        <v/>
      </c>
      <c r="BJ300" s="1369">
        <f>HLOOKUP($BJ$9,$AJ$10:$AW$443,1+$BL300,TRUE)</f>
        <v/>
      </c>
      <c r="BK300" s="151" t="n"/>
      <c r="BL300" s="408">
        <f>BL299+1</f>
        <v/>
      </c>
      <c r="BM300" s="399" t="n"/>
    </row>
    <row r="301" ht="20.25" customHeight="1" s="18" thickBot="1" thickTop="1">
      <c r="B301" s="1370" t="n"/>
      <c r="C301" s="1353" t="n"/>
      <c r="D301" s="423" t="n"/>
      <c r="E301" s="414" t="n"/>
      <c r="F301" s="430" t="n"/>
      <c r="G301" s="430" t="n"/>
      <c r="H301" s="430" t="n"/>
      <c r="I301" s="430" t="n"/>
      <c r="J301" s="430" t="n"/>
      <c r="K301" s="430" t="n"/>
      <c r="L301" s="430" t="n"/>
      <c r="M301" s="430" t="n"/>
      <c r="N301" s="430" t="n"/>
      <c r="O301" s="430" t="n"/>
      <c r="P301" s="430" t="n"/>
      <c r="Q301" s="430" t="n"/>
      <c r="R301" s="430" t="n"/>
      <c r="S301" s="430" t="n"/>
      <c r="T301" s="430" t="n"/>
      <c r="U301" s="430" t="n"/>
      <c r="V301" s="430" t="n"/>
      <c r="W301" s="430" t="n"/>
      <c r="X301" s="430" t="n"/>
      <c r="Y301" s="430" t="n"/>
      <c r="Z301" s="430" t="n"/>
      <c r="AA301" s="430" t="n"/>
      <c r="AB301" s="430" t="n"/>
      <c r="AC301" s="430" t="n"/>
      <c r="AD301" s="430" t="n"/>
      <c r="AE301" s="430" t="n"/>
      <c r="AF301" s="430" t="n"/>
      <c r="AG301" s="430" t="n"/>
      <c r="AH301" s="430" t="n"/>
      <c r="AI301" s="430" t="n"/>
      <c r="AJ301" s="430" t="n"/>
      <c r="AK301" s="430" t="n"/>
      <c r="AL301" s="430" t="n"/>
      <c r="AM301" s="430" t="n"/>
      <c r="AN301" s="430" t="n"/>
      <c r="AO301" s="430" t="n"/>
      <c r="AP301" s="430" t="n"/>
      <c r="AQ301" s="430" t="n"/>
      <c r="AR301" s="430" t="n"/>
      <c r="AS301" s="430" t="n"/>
      <c r="AT301" s="430" t="n"/>
      <c r="AU301" s="430" t="n"/>
      <c r="AV301" s="430" t="n"/>
      <c r="AW301" s="430" t="n"/>
      <c r="AX301" s="430" t="n"/>
      <c r="AY301" s="430" t="n"/>
      <c r="AZ301" s="430" t="n"/>
      <c r="BA301" s="430" t="n"/>
      <c r="BB301" s="384" t="n"/>
      <c r="BC301" s="147" t="n"/>
      <c r="BD301" s="385">
        <f>MAXA(F301:BA301)</f>
        <v/>
      </c>
      <c r="BE301" s="1461">
        <f>IF(BD301&lt;&gt;0,VLOOKUP(BD301,$F$10:$BA$10,MATCH(BD301,F301:BA301,0)),"")</f>
        <v/>
      </c>
      <c r="BF301" s="385">
        <f t="array" ref="BF301">MIN(IF(F301:BA301&gt;0,F301:BA301))</f>
        <v/>
      </c>
      <c r="BG301" s="1461">
        <f>IF(BF301&lt;&gt;0,VLOOKUP(BF301,$F$10:$BA$10,MATCH($BF301,$F301:$BA301,0)),"")</f>
        <v/>
      </c>
      <c r="BI301" s="1368">
        <f>HLOOKUP($BI$9,$S$10:$AI$443,1+$BL301,TRUE)</f>
        <v/>
      </c>
      <c r="BJ301" s="1369">
        <f>HLOOKUP($BJ$9,$AJ$10:$AW$443,1+$BL301,TRUE)</f>
        <v/>
      </c>
      <c r="BK301" s="151" t="n"/>
      <c r="BL301" s="408">
        <f>#REF!+1</f>
        <v/>
      </c>
      <c r="BM301" s="399" t="n"/>
    </row>
    <row r="302" ht="20.25" customHeight="1" s="18" thickBot="1" thickTop="1">
      <c r="B302" s="1370" t="n"/>
      <c r="C302" s="1353" t="n"/>
      <c r="D302" s="423" t="inlineStr">
        <is>
          <t>ANTAM 150</t>
        </is>
      </c>
      <c r="E302" s="414" t="inlineStr">
        <is>
          <t>Kolaka # 1, 150</t>
        </is>
      </c>
      <c r="F302" s="383">
        <f>(IF(DASHBOARD!$J$2=F7,DASHBOARD!$V$843,IF(DASHBOARD!$J$2=0,0,F302)))</f>
        <v/>
      </c>
      <c r="G302" s="383">
        <f>(IF(DASHBOARD!$J$2=G7,DASHBOARD!$V$843,IF(DASHBOARD!$J$2=0,0,G302)))</f>
        <v/>
      </c>
      <c r="H302" s="383">
        <f>(IF(DASHBOARD!$J$2=H7,DASHBOARD!$V$843,IF(DASHBOARD!$J$2=0,0,H302)))</f>
        <v/>
      </c>
      <c r="I302" s="383">
        <f>(IF(DASHBOARD!$J$2=I7,DASHBOARD!$V$843,IF(DASHBOARD!$J$2=0,0,I302)))</f>
        <v/>
      </c>
      <c r="J302" s="383">
        <f>(IF(DASHBOARD!$J$2=J7,DASHBOARD!$V$843,IF(DASHBOARD!$J$2=0,0,J302)))</f>
        <v/>
      </c>
      <c r="K302" s="383">
        <f>(IF(DASHBOARD!$J$2=K7,DASHBOARD!$V$843,IF(DASHBOARD!$J$2=0,0,K302)))</f>
        <v/>
      </c>
      <c r="L302" s="383">
        <f>(IF(DASHBOARD!$J$2=L7,DASHBOARD!$V$843,IF(DASHBOARD!$J$2=0,0,L302)))</f>
        <v/>
      </c>
      <c r="M302" s="383">
        <f>(IF(DASHBOARD!$J$2=M7,DASHBOARD!$V$843,IF(DASHBOARD!$J$2=0,0,M302)))</f>
        <v/>
      </c>
      <c r="N302" s="383">
        <f>(IF(DASHBOARD!$J$2=N7,DASHBOARD!$V$843,IF(DASHBOARD!$J$2=0,0,N302)))</f>
        <v/>
      </c>
      <c r="O302" s="383">
        <f>(IF(DASHBOARD!$J$2=O7,DASHBOARD!$V$843,IF(DASHBOARD!$J$2=0,0,O302)))</f>
        <v/>
      </c>
      <c r="P302" s="383">
        <f>(IF(DASHBOARD!$J$2=P7,DASHBOARD!$V$843,IF(DASHBOARD!$J$2=0,0,P302)))</f>
        <v/>
      </c>
      <c r="Q302" s="383">
        <f>(IF(DASHBOARD!$J$2=Q7,DASHBOARD!$V$843,IF(DASHBOARD!$J$2=0,0,Q302)))</f>
        <v/>
      </c>
      <c r="R302" s="383">
        <f>(IF(DASHBOARD!$J$2=R7,DASHBOARD!$V$843,IF(DASHBOARD!$J$2=0,0,R302)))</f>
        <v/>
      </c>
      <c r="S302" s="383">
        <f>(IF(DASHBOARD!$J$2=S7,DASHBOARD!$V$843,IF(DASHBOARD!$J$2=0,0,S302)))</f>
        <v/>
      </c>
      <c r="T302" s="383">
        <f>(IF(DASHBOARD!$J$2=T7,DASHBOARD!$V$843,IF(DASHBOARD!$J$2=0,0,T302)))</f>
        <v/>
      </c>
      <c r="U302" s="383">
        <f>(IF(DASHBOARD!$J$2=U7,DASHBOARD!$V$843,IF(DASHBOARD!$J$2=0,0,U302)))</f>
        <v/>
      </c>
      <c r="V302" s="383">
        <f>(IF(DASHBOARD!$J$2=V7,DASHBOARD!$V$843,IF(DASHBOARD!$J$2=0,0,V302)))</f>
        <v/>
      </c>
      <c r="W302" s="383">
        <f>(IF(DASHBOARD!$J$2=W7,DASHBOARD!$V$843,IF(DASHBOARD!$J$2=0,0,W302)))</f>
        <v/>
      </c>
      <c r="X302" s="383">
        <f>(IF(DASHBOARD!$J$2=X7,DASHBOARD!$V$843,IF(DASHBOARD!$J$2=0,0,X302)))</f>
        <v/>
      </c>
      <c r="Y302" s="383">
        <f>(IF(DASHBOARD!$J$2=Y7,DASHBOARD!$V$843,IF(DASHBOARD!$J$2=0,0,Y302)))</f>
        <v/>
      </c>
      <c r="Z302" s="383">
        <f>(IF(DASHBOARD!$J$2=Z7,DASHBOARD!$V$843,IF(DASHBOARD!$J$2=0,0,Z302)))</f>
        <v/>
      </c>
      <c r="AA302" s="383">
        <f>(IF(DASHBOARD!$J$2=AA7,DASHBOARD!$V$843,IF(DASHBOARD!$J$2=0,0,AA302)))</f>
        <v/>
      </c>
      <c r="AB302" s="383">
        <f>(IF(DASHBOARD!$J$2=AB7,DASHBOARD!$V$843,IF(DASHBOARD!$J$2=0,0,AB302)))</f>
        <v/>
      </c>
      <c r="AC302" s="383">
        <f>(IF(DASHBOARD!$J$2=AC7,DASHBOARD!$V$843,IF(DASHBOARD!$J$2=0,0,AC302)))</f>
        <v/>
      </c>
      <c r="AD302" s="383">
        <f>(IF(DASHBOARD!$J$2=AD7,DASHBOARD!$V$843,IF(DASHBOARD!$J$2=0,0,AD302)))</f>
        <v/>
      </c>
      <c r="AE302" s="383">
        <f>(IF(DASHBOARD!$J$2=AE7,DASHBOARD!$V$843,IF(DASHBOARD!$J$2=0,0,AE302)))</f>
        <v/>
      </c>
      <c r="AF302" s="383">
        <f>(IF(DASHBOARD!$J$2=AF7,DASHBOARD!$V$843,IF(DASHBOARD!$J$2=0,0,AF302)))</f>
        <v/>
      </c>
      <c r="AG302" s="383">
        <f>(IF(DASHBOARD!$J$2=AG7,DASHBOARD!$V$843,IF(DASHBOARD!$J$2=0,0,AG302)))</f>
        <v/>
      </c>
      <c r="AH302" s="383">
        <f>(IF(DASHBOARD!$J$2=AH7,DASHBOARD!$V$843,IF(DASHBOARD!$J$2=0,0,AH302)))</f>
        <v/>
      </c>
      <c r="AI302" s="383">
        <f>(IF(DASHBOARD!$J$2=AI7,DASHBOARD!$V$843,IF(DASHBOARD!$J$2=0,0,AI302)))</f>
        <v/>
      </c>
      <c r="AJ302" s="383">
        <f>(IF(DASHBOARD!$J$2=AJ7,DASHBOARD!$V$843,IF(DASHBOARD!$J$2=0,0,AJ302)))</f>
        <v/>
      </c>
      <c r="AK302" s="383">
        <f>(IF(DASHBOARD!$J$2=AK7,DASHBOARD!$V$843,IF(DASHBOARD!$J$2=0,0,AK302)))</f>
        <v/>
      </c>
      <c r="AL302" s="383">
        <f>(IF(DASHBOARD!$J$2=AL7,DASHBOARD!$V$843,IF(DASHBOARD!$J$2=0,0,AL302)))</f>
        <v/>
      </c>
      <c r="AM302" s="383">
        <f>(IF(DASHBOARD!$J$2=AM7,DASHBOARD!$V$843,IF(DASHBOARD!$J$2=0,0,AM302)))</f>
        <v/>
      </c>
      <c r="AN302" s="383">
        <f>(IF(DASHBOARD!$J$2=AN7,DASHBOARD!$V$843,IF(DASHBOARD!$J$2=0,0,AN302)))</f>
        <v/>
      </c>
      <c r="AO302" s="383">
        <f>(IF(DASHBOARD!$J$2=AO7,DASHBOARD!$V$843,IF(DASHBOARD!$J$2=0,0,AO302)))</f>
        <v/>
      </c>
      <c r="AP302" s="383">
        <f>(IF(DASHBOARD!$J$2=AP7,DASHBOARD!$V$843,IF(DASHBOARD!$J$2=0,0,AP302)))</f>
        <v/>
      </c>
      <c r="AQ302" s="383">
        <f>(IF(DASHBOARD!$J$2=AQ7,DASHBOARD!$V$843,IF(DASHBOARD!$J$2=0,0,AQ302)))</f>
        <v/>
      </c>
      <c r="AR302" s="383">
        <f>(IF(DASHBOARD!$J$2=AR7,DASHBOARD!$V$843,IF(DASHBOARD!$J$2=0,0,AR302)))</f>
        <v/>
      </c>
      <c r="AS302" s="383">
        <f>(IF(DASHBOARD!$J$2=AS7,DASHBOARD!$V$843,IF(DASHBOARD!$J$2=0,0,AS302)))</f>
        <v/>
      </c>
      <c r="AT302" s="383">
        <f>(IF(DASHBOARD!$J$2=AT7,DASHBOARD!$V$843,IF(DASHBOARD!$J$2=0,0,AT302)))</f>
        <v/>
      </c>
      <c r="AU302" s="383">
        <f>(IF(DASHBOARD!$J$2=AU7,DASHBOARD!$V$843,IF(DASHBOARD!$J$2=0,0,AU302)))</f>
        <v/>
      </c>
      <c r="AV302" s="383">
        <f>(IF(DASHBOARD!$J$2=AV7,DASHBOARD!$V$843,IF(DASHBOARD!$J$2=0,0,AV302)))</f>
        <v/>
      </c>
      <c r="AW302" s="383">
        <f>(IF(DASHBOARD!$J$2=AW7,DASHBOARD!$V$843,IF(DASHBOARD!$J$2=0,0,AW302)))</f>
        <v/>
      </c>
      <c r="AX302" s="383">
        <f>(IF(DASHBOARD!$J$2=AX7,DASHBOARD!$V$843,IF(DASHBOARD!$J$2=0,0,AX302)))</f>
        <v/>
      </c>
      <c r="AY302" s="383">
        <f>(IF(DASHBOARD!$J$2=AY7,DASHBOARD!$V$843,IF(DASHBOARD!$J$2=0,0,AY302)))</f>
        <v/>
      </c>
      <c r="AZ302" s="383">
        <f>(IF(DASHBOARD!$J$2=AZ7,DASHBOARD!$V$843,IF(DASHBOARD!$J$2=0,0,AZ302)))</f>
        <v/>
      </c>
      <c r="BA302" s="383">
        <f>(IF(DASHBOARD!$J$2=BA7,DASHBOARD!$V$843,IF(DASHBOARD!$J$2=0,0,BA302)))</f>
        <v/>
      </c>
      <c r="BB302" s="384" t="n"/>
      <c r="BC302" s="147" t="n"/>
      <c r="BD302" s="385">
        <f>MAXA(F302:BA302)</f>
        <v/>
      </c>
      <c r="BE302" s="1461">
        <f>IF(BD302&lt;&gt;0,VLOOKUP(BD302,$F$10:$BA$10,MATCH(BD302,F302:BA302,0)),"")</f>
        <v/>
      </c>
      <c r="BF302" s="385">
        <f t="array" ref="BF302">MIN(IF(F302:BA302&gt;0,F302:BA302))</f>
        <v/>
      </c>
      <c r="BG302" s="1461">
        <f>IF(BF302&lt;&gt;0,VLOOKUP(BF302,$F$10:$BA$10,MATCH($BF302,$F302:$BA302,0)),"")</f>
        <v/>
      </c>
      <c r="BI302" s="1368">
        <f>HLOOKUP($BI$9,$S$10:$AI$443,1+$BL302,TRUE)</f>
        <v/>
      </c>
      <c r="BJ302" s="1369">
        <f>HLOOKUP($BJ$9,$AJ$10:$AW$443,1+$BL302,TRUE)</f>
        <v/>
      </c>
      <c r="BK302" s="151" t="n"/>
      <c r="BL302" s="408">
        <f>BL301+1</f>
        <v/>
      </c>
      <c r="BM302" s="399" t="n"/>
    </row>
    <row r="303" ht="20.25" customHeight="1" s="18" thickBot="1" thickTop="1">
      <c r="B303" s="1370" t="n"/>
      <c r="C303" s="1353" t="n"/>
      <c r="D303" s="423" t="n"/>
      <c r="E303" s="414" t="inlineStr">
        <is>
          <t>Kolaka # 2, 150</t>
        </is>
      </c>
      <c r="F303" s="383">
        <f>(IF(DASHBOARD!$J$2=F7,DASHBOARD!$V$844,IF(DASHBOARD!$J$2=0,0,F303)))</f>
        <v/>
      </c>
      <c r="G303" s="383">
        <f>(IF(DASHBOARD!$J$2=G7,DASHBOARD!$V$844,IF(DASHBOARD!$J$2=0,0,G303)))</f>
        <v/>
      </c>
      <c r="H303" s="383">
        <f>(IF(DASHBOARD!$J$2=H7,DASHBOARD!$V$844,IF(DASHBOARD!$J$2=0,0,H303)))</f>
        <v/>
      </c>
      <c r="I303" s="383">
        <f>(IF(DASHBOARD!$J$2=I7,DASHBOARD!$V$844,IF(DASHBOARD!$J$2=0,0,I303)))</f>
        <v/>
      </c>
      <c r="J303" s="383">
        <f>(IF(DASHBOARD!$J$2=J7,DASHBOARD!$V$844,IF(DASHBOARD!$J$2=0,0,J303)))</f>
        <v/>
      </c>
      <c r="K303" s="383">
        <f>(IF(DASHBOARD!$J$2=K7,DASHBOARD!$V$844,IF(DASHBOARD!$J$2=0,0,K303)))</f>
        <v/>
      </c>
      <c r="L303" s="383">
        <f>(IF(DASHBOARD!$J$2=L7,DASHBOARD!$V$844,IF(DASHBOARD!$J$2=0,0,L303)))</f>
        <v/>
      </c>
      <c r="M303" s="383">
        <f>(IF(DASHBOARD!$J$2=M7,DASHBOARD!$V$844,IF(DASHBOARD!$J$2=0,0,M303)))</f>
        <v/>
      </c>
      <c r="N303" s="383">
        <f>(IF(DASHBOARD!$J$2=N7,DASHBOARD!$V$844,IF(DASHBOARD!$J$2=0,0,N303)))</f>
        <v/>
      </c>
      <c r="O303" s="383">
        <f>(IF(DASHBOARD!$J$2=O7,DASHBOARD!$V$844,IF(DASHBOARD!$J$2=0,0,O303)))</f>
        <v/>
      </c>
      <c r="P303" s="383">
        <f>(IF(DASHBOARD!$J$2=P7,DASHBOARD!$V$844,IF(DASHBOARD!$J$2=0,0,P303)))</f>
        <v/>
      </c>
      <c r="Q303" s="383">
        <f>(IF(DASHBOARD!$J$2=Q7,DASHBOARD!$V$844,IF(DASHBOARD!$J$2=0,0,Q303)))</f>
        <v/>
      </c>
      <c r="R303" s="383">
        <f>(IF(DASHBOARD!$J$2=R7,DASHBOARD!$V$844,IF(DASHBOARD!$J$2=0,0,R303)))</f>
        <v/>
      </c>
      <c r="S303" s="383">
        <f>(IF(DASHBOARD!$J$2=S7,DASHBOARD!$V$844,IF(DASHBOARD!$J$2=0,0,S303)))</f>
        <v/>
      </c>
      <c r="T303" s="383">
        <f>(IF(DASHBOARD!$J$2=T7,DASHBOARD!$V$844,IF(DASHBOARD!$J$2=0,0,T303)))</f>
        <v/>
      </c>
      <c r="U303" s="383">
        <f>(IF(DASHBOARD!$J$2=U7,DASHBOARD!$V$844,IF(DASHBOARD!$J$2=0,0,U303)))</f>
        <v/>
      </c>
      <c r="V303" s="383">
        <f>(IF(DASHBOARD!$J$2=V7,DASHBOARD!$V$844,IF(DASHBOARD!$J$2=0,0,V303)))</f>
        <v/>
      </c>
      <c r="W303" s="383">
        <f>(IF(DASHBOARD!$J$2=W7,DASHBOARD!$V$844,IF(DASHBOARD!$J$2=0,0,W303)))</f>
        <v/>
      </c>
      <c r="X303" s="383">
        <f>(IF(DASHBOARD!$J$2=X7,DASHBOARD!$V$844,IF(DASHBOARD!$J$2=0,0,X303)))</f>
        <v/>
      </c>
      <c r="Y303" s="383">
        <f>(IF(DASHBOARD!$J$2=Y7,DASHBOARD!$V$844,IF(DASHBOARD!$J$2=0,0,Y303)))</f>
        <v/>
      </c>
      <c r="Z303" s="383">
        <f>(IF(DASHBOARD!$J$2=Z7,DASHBOARD!$V$844,IF(DASHBOARD!$J$2=0,0,Z303)))</f>
        <v/>
      </c>
      <c r="AA303" s="383">
        <f>(IF(DASHBOARD!$J$2=AA7,DASHBOARD!$V$844,IF(DASHBOARD!$J$2=0,0,AA303)))</f>
        <v/>
      </c>
      <c r="AB303" s="383">
        <f>(IF(DASHBOARD!$J$2=AB7,DASHBOARD!$V$844,IF(DASHBOARD!$J$2=0,0,AB303)))</f>
        <v/>
      </c>
      <c r="AC303" s="383">
        <f>(IF(DASHBOARD!$J$2=AC7,DASHBOARD!$V$844,IF(DASHBOARD!$J$2=0,0,AC303)))</f>
        <v/>
      </c>
      <c r="AD303" s="383">
        <f>(IF(DASHBOARD!$J$2=AD7,DASHBOARD!$V$844,IF(DASHBOARD!$J$2=0,0,AD303)))</f>
        <v/>
      </c>
      <c r="AE303" s="383">
        <f>(IF(DASHBOARD!$J$2=AE7,DASHBOARD!$V$844,IF(DASHBOARD!$J$2=0,0,AE303)))</f>
        <v/>
      </c>
      <c r="AF303" s="383">
        <f>(IF(DASHBOARD!$J$2=AF7,DASHBOARD!$V$844,IF(DASHBOARD!$J$2=0,0,AF303)))</f>
        <v/>
      </c>
      <c r="AG303" s="383">
        <f>(IF(DASHBOARD!$J$2=AG7,DASHBOARD!$V$844,IF(DASHBOARD!$J$2=0,0,AG303)))</f>
        <v/>
      </c>
      <c r="AH303" s="383">
        <f>(IF(DASHBOARD!$J$2=AH7,DASHBOARD!$V$844,IF(DASHBOARD!$J$2=0,0,AH303)))</f>
        <v/>
      </c>
      <c r="AI303" s="383">
        <f>(IF(DASHBOARD!$J$2=AI7,DASHBOARD!$V$844,IF(DASHBOARD!$J$2=0,0,AI303)))</f>
        <v/>
      </c>
      <c r="AJ303" s="383">
        <f>(IF(DASHBOARD!$J$2=AJ7,DASHBOARD!$V$844,IF(DASHBOARD!$J$2=0,0,AJ303)))</f>
        <v/>
      </c>
      <c r="AK303" s="383">
        <f>(IF(DASHBOARD!$J$2=AK7,DASHBOARD!$V$844,IF(DASHBOARD!$J$2=0,0,AK303)))</f>
        <v/>
      </c>
      <c r="AL303" s="383">
        <f>(IF(DASHBOARD!$J$2=AL7,DASHBOARD!$V$844,IF(DASHBOARD!$J$2=0,0,AL303)))</f>
        <v/>
      </c>
      <c r="AM303" s="383">
        <f>(IF(DASHBOARD!$J$2=AM7,DASHBOARD!$V$844,IF(DASHBOARD!$J$2=0,0,AM303)))</f>
        <v/>
      </c>
      <c r="AN303" s="383">
        <f>(IF(DASHBOARD!$J$2=AN7,DASHBOARD!$V$844,IF(DASHBOARD!$J$2=0,0,AN303)))</f>
        <v/>
      </c>
      <c r="AO303" s="383">
        <f>(IF(DASHBOARD!$J$2=AO7,DASHBOARD!$V$844,IF(DASHBOARD!$J$2=0,0,AO303)))</f>
        <v/>
      </c>
      <c r="AP303" s="383">
        <f>(IF(DASHBOARD!$J$2=AP7,DASHBOARD!$V$844,IF(DASHBOARD!$J$2=0,0,AP303)))</f>
        <v/>
      </c>
      <c r="AQ303" s="383">
        <f>(IF(DASHBOARD!$J$2=AQ7,DASHBOARD!$V$844,IF(DASHBOARD!$J$2=0,0,AQ303)))</f>
        <v/>
      </c>
      <c r="AR303" s="383">
        <f>(IF(DASHBOARD!$J$2=AR7,DASHBOARD!$V$844,IF(DASHBOARD!$J$2=0,0,AR303)))</f>
        <v/>
      </c>
      <c r="AS303" s="383">
        <f>(IF(DASHBOARD!$J$2=AS7,DASHBOARD!$V$844,IF(DASHBOARD!$J$2=0,0,AS303)))</f>
        <v/>
      </c>
      <c r="AT303" s="383">
        <f>(IF(DASHBOARD!$J$2=AT7,DASHBOARD!$V$844,IF(DASHBOARD!$J$2=0,0,AT303)))</f>
        <v/>
      </c>
      <c r="AU303" s="383">
        <f>(IF(DASHBOARD!$J$2=AU7,DASHBOARD!$V$844,IF(DASHBOARD!$J$2=0,0,AU303)))</f>
        <v/>
      </c>
      <c r="AV303" s="383">
        <f>(IF(DASHBOARD!$J$2=AV7,DASHBOARD!$V$844,IF(DASHBOARD!$J$2=0,0,AV303)))</f>
        <v/>
      </c>
      <c r="AW303" s="383">
        <f>(IF(DASHBOARD!$J$2=AW7,DASHBOARD!$V$844,IF(DASHBOARD!$J$2=0,0,AW303)))</f>
        <v/>
      </c>
      <c r="AX303" s="383">
        <f>(IF(DASHBOARD!$J$2=AX7,DASHBOARD!$V$844,IF(DASHBOARD!$J$2=0,0,AX303)))</f>
        <v/>
      </c>
      <c r="AY303" s="383">
        <f>(IF(DASHBOARD!$J$2=AY7,DASHBOARD!$V$844,IF(DASHBOARD!$J$2=0,0,AY303)))</f>
        <v/>
      </c>
      <c r="AZ303" s="383">
        <f>(IF(DASHBOARD!$J$2=AZ7,DASHBOARD!$V$844,IF(DASHBOARD!$J$2=0,0,AZ303)))</f>
        <v/>
      </c>
      <c r="BA303" s="383">
        <f>(IF(DASHBOARD!$J$2=BA7,DASHBOARD!$V$844,IF(DASHBOARD!$J$2=0,0,BA303)))</f>
        <v/>
      </c>
      <c r="BB303" s="384" t="n"/>
      <c r="BC303" s="147" t="n"/>
      <c r="BD303" s="385">
        <f>MAXA(F303:BA303)</f>
        <v/>
      </c>
      <c r="BE303" s="1461">
        <f>IF(BD303&lt;&gt;0,VLOOKUP(BD303,$F$10:$BA$10,MATCH(BD303,F303:BA303,0)),"")</f>
        <v/>
      </c>
      <c r="BF303" s="385">
        <f t="array" ref="BF303">MIN(IF(F303:BA303&gt;0,F303:BA303))</f>
        <v/>
      </c>
      <c r="BG303" s="1461">
        <f>IF(BF303&lt;&gt;0,VLOOKUP(BF303,$F$10:$BA$10,MATCH($BF303,$F303:$BA303,0)),"")</f>
        <v/>
      </c>
      <c r="BI303" s="1368">
        <f>HLOOKUP($BI$9,$S$10:$AI$443,1+$BL303,TRUE)</f>
        <v/>
      </c>
      <c r="BJ303" s="1369">
        <f>HLOOKUP($BJ$9,$AJ$10:$AW$443,1+$BL303,TRUE)</f>
        <v/>
      </c>
      <c r="BK303" s="151" t="n"/>
      <c r="BL303" s="408">
        <f>BL302+1</f>
        <v/>
      </c>
      <c r="BM303" s="399" t="n"/>
    </row>
    <row r="304" ht="20.25" customHeight="1" s="18" thickBot="1" thickTop="1">
      <c r="B304" s="1370" t="n"/>
      <c r="C304" s="1353" t="n"/>
      <c r="D304" s="423" t="n"/>
      <c r="E304" s="414" t="n"/>
      <c r="F304" s="430" t="n"/>
      <c r="G304" s="430" t="n"/>
      <c r="H304" s="430" t="n"/>
      <c r="I304" s="430" t="n"/>
      <c r="J304" s="430" t="n"/>
      <c r="K304" s="430" t="n"/>
      <c r="L304" s="430" t="n"/>
      <c r="M304" s="430" t="n"/>
      <c r="N304" s="430" t="n"/>
      <c r="O304" s="430" t="n"/>
      <c r="P304" s="430" t="n"/>
      <c r="Q304" s="430" t="n"/>
      <c r="R304" s="430" t="n"/>
      <c r="S304" s="430" t="n"/>
      <c r="T304" s="430" t="n"/>
      <c r="U304" s="430" t="n"/>
      <c r="V304" s="430" t="n"/>
      <c r="W304" s="430" t="n"/>
      <c r="X304" s="430" t="n"/>
      <c r="Y304" s="430" t="n"/>
      <c r="Z304" s="430" t="n"/>
      <c r="AA304" s="430" t="n"/>
      <c r="AB304" s="430" t="n"/>
      <c r="AC304" s="430" t="n"/>
      <c r="AD304" s="430" t="n"/>
      <c r="AE304" s="430" t="n"/>
      <c r="AF304" s="430" t="n"/>
      <c r="AG304" s="430" t="n"/>
      <c r="AH304" s="430" t="n"/>
      <c r="AI304" s="430" t="n"/>
      <c r="AJ304" s="430" t="n"/>
      <c r="AK304" s="430" t="n"/>
      <c r="AL304" s="430" t="n"/>
      <c r="AM304" s="430" t="n"/>
      <c r="AN304" s="430" t="n"/>
      <c r="AO304" s="430" t="n"/>
      <c r="AP304" s="430" t="n"/>
      <c r="AQ304" s="430" t="n"/>
      <c r="AR304" s="430" t="n"/>
      <c r="AS304" s="430" t="n"/>
      <c r="AT304" s="430" t="n"/>
      <c r="AU304" s="430" t="n"/>
      <c r="AV304" s="430" t="n"/>
      <c r="AW304" s="430" t="n"/>
      <c r="AX304" s="430" t="n"/>
      <c r="AY304" s="430" t="n"/>
      <c r="AZ304" s="430" t="n"/>
      <c r="BA304" s="430" t="n"/>
      <c r="BB304" s="384" t="n"/>
      <c r="BC304" s="147" t="n"/>
      <c r="BD304" s="385">
        <f>MAXA(F304:BA304)</f>
        <v/>
      </c>
      <c r="BE304" s="1461">
        <f>IF(BD304&lt;&gt;0,VLOOKUP(BD304,$F$10:$BA$10,MATCH(BD304,F304:BA304,0)),"")</f>
        <v/>
      </c>
      <c r="BF304" s="385">
        <f t="array" ref="BF304">MIN(IF(F304:BA304&gt;0,F304:BA304))</f>
        <v/>
      </c>
      <c r="BG304" s="1461">
        <f>IF(BF304&lt;&gt;0,VLOOKUP(BF304,$F$10:$BA$10,MATCH($BF304,$F304:$BA304,0)),"")</f>
        <v/>
      </c>
      <c r="BI304" s="1368">
        <f>HLOOKUP($BI$9,$S$10:$AI$443,1+$BL304,TRUE)</f>
        <v/>
      </c>
      <c r="BJ304" s="1369">
        <f>HLOOKUP($BJ$9,$AJ$10:$AW$443,1+$BL304,TRUE)</f>
        <v/>
      </c>
      <c r="BK304" s="151" t="n"/>
      <c r="BL304" s="408">
        <f>BL303+1</f>
        <v/>
      </c>
      <c r="BM304" s="399" t="n"/>
    </row>
    <row r="305" ht="20.25" customHeight="1" s="18" thickBot="1" thickTop="1">
      <c r="B305" s="1370" t="n"/>
      <c r="C305" s="1353" t="n"/>
      <c r="D305" s="423" t="inlineStr">
        <is>
          <t>BMPP 150</t>
        </is>
      </c>
      <c r="E305" s="414" t="inlineStr">
        <is>
          <t>Wolo #1, 150</t>
        </is>
      </c>
      <c r="F305" s="383">
        <f>(IF(DASHBOARD!$J$2=F7,DASHBOARD!$V$865,IF(DASHBOARD!$J$2=0,0,F305)))</f>
        <v/>
      </c>
      <c r="G305" s="383">
        <f>(IF(DASHBOARD!$J$2=G7,DASHBOARD!$V$865,IF(DASHBOARD!$J$2=0,0,G305)))</f>
        <v/>
      </c>
      <c r="H305" s="383">
        <f>(IF(DASHBOARD!$J$2=H7,DASHBOARD!$V$865,IF(DASHBOARD!$J$2=0,0,H305)))</f>
        <v/>
      </c>
      <c r="I305" s="383">
        <f>(IF(DASHBOARD!$J$2=I7,DASHBOARD!$V$865,IF(DASHBOARD!$J$2=0,0,I305)))</f>
        <v/>
      </c>
      <c r="J305" s="383">
        <f>(IF(DASHBOARD!$J$2=J7,DASHBOARD!$V$865,IF(DASHBOARD!$J$2=0,0,J305)))</f>
        <v/>
      </c>
      <c r="K305" s="383">
        <f>(IF(DASHBOARD!$J$2=K7,DASHBOARD!$V$865,IF(DASHBOARD!$J$2=0,0,K305)))</f>
        <v/>
      </c>
      <c r="L305" s="383">
        <f>(IF(DASHBOARD!$J$2=L7,DASHBOARD!$V$865,IF(DASHBOARD!$J$2=0,0,L305)))</f>
        <v/>
      </c>
      <c r="M305" s="383">
        <f>(IF(DASHBOARD!$J$2=M7,DASHBOARD!$V$865,IF(DASHBOARD!$J$2=0,0,M305)))</f>
        <v/>
      </c>
      <c r="N305" s="383">
        <f>(IF(DASHBOARD!$J$2=N7,DASHBOARD!$V$865,IF(DASHBOARD!$J$2=0,0,N305)))</f>
        <v/>
      </c>
      <c r="O305" s="383">
        <f>(IF(DASHBOARD!$J$2=O7,DASHBOARD!$V$865,IF(DASHBOARD!$J$2=0,0,O305)))</f>
        <v/>
      </c>
      <c r="P305" s="383">
        <f>(IF(DASHBOARD!$J$2=P7,DASHBOARD!$V$865,IF(DASHBOARD!$J$2=0,0,P305)))</f>
        <v/>
      </c>
      <c r="Q305" s="383">
        <f>(IF(DASHBOARD!$J$2=Q7,DASHBOARD!$V$865,IF(DASHBOARD!$J$2=0,0,Q305)))</f>
        <v/>
      </c>
      <c r="R305" s="383">
        <f>(IF(DASHBOARD!$J$2=R7,DASHBOARD!$V$865,IF(DASHBOARD!$J$2=0,0,R305)))</f>
        <v/>
      </c>
      <c r="S305" s="383">
        <f>(IF(DASHBOARD!$J$2=S7,DASHBOARD!$V$865,IF(DASHBOARD!$J$2=0,0,S305)))</f>
        <v/>
      </c>
      <c r="T305" s="383">
        <f>(IF(DASHBOARD!$J$2=T7,DASHBOARD!$V$865,IF(DASHBOARD!$J$2=0,0,T305)))</f>
        <v/>
      </c>
      <c r="U305" s="383">
        <f>(IF(DASHBOARD!$J$2=U7,DASHBOARD!$V$865,IF(DASHBOARD!$J$2=0,0,U305)))</f>
        <v/>
      </c>
      <c r="V305" s="383">
        <f>(IF(DASHBOARD!$J$2=V7,DASHBOARD!$V$865,IF(DASHBOARD!$J$2=0,0,V305)))</f>
        <v/>
      </c>
      <c r="W305" s="383">
        <f>(IF(DASHBOARD!$J$2=W7,DASHBOARD!$V$865,IF(DASHBOARD!$J$2=0,0,W305)))</f>
        <v/>
      </c>
      <c r="X305" s="383">
        <f>(IF(DASHBOARD!$J$2=X7,DASHBOARD!$V$865,IF(DASHBOARD!$J$2=0,0,X305)))</f>
        <v/>
      </c>
      <c r="Y305" s="383">
        <f>(IF(DASHBOARD!$J$2=Y7,DASHBOARD!$V$865,IF(DASHBOARD!$J$2=0,0,Y305)))</f>
        <v/>
      </c>
      <c r="Z305" s="383">
        <f>(IF(DASHBOARD!$J$2=Z7,DASHBOARD!$V$865,IF(DASHBOARD!$J$2=0,0,Z305)))</f>
        <v/>
      </c>
      <c r="AA305" s="383">
        <f>(IF(DASHBOARD!$J$2=AA7,DASHBOARD!$V$865,IF(DASHBOARD!$J$2=0,0,AA305)))</f>
        <v/>
      </c>
      <c r="AB305" s="383">
        <f>(IF(DASHBOARD!$J$2=AB7,DASHBOARD!$V$865,IF(DASHBOARD!$J$2=0,0,AB305)))</f>
        <v/>
      </c>
      <c r="AC305" s="383">
        <f>(IF(DASHBOARD!$J$2=AC7,DASHBOARD!$V$865,IF(DASHBOARD!$J$2=0,0,AC305)))</f>
        <v/>
      </c>
      <c r="AD305" s="383">
        <f>(IF(DASHBOARD!$J$2=AD7,DASHBOARD!$V$865,IF(DASHBOARD!$J$2=0,0,AD305)))</f>
        <v/>
      </c>
      <c r="AE305" s="383">
        <f>(IF(DASHBOARD!$J$2=AE7,DASHBOARD!$V$865,IF(DASHBOARD!$J$2=0,0,AE305)))</f>
        <v/>
      </c>
      <c r="AF305" s="383">
        <f>(IF(DASHBOARD!$J$2=AF7,DASHBOARD!$V$865,IF(DASHBOARD!$J$2=0,0,AF305)))</f>
        <v/>
      </c>
      <c r="AG305" s="383">
        <f>(IF(DASHBOARD!$J$2=AG7,DASHBOARD!$V$865,IF(DASHBOARD!$J$2=0,0,AG305)))</f>
        <v/>
      </c>
      <c r="AH305" s="383">
        <f>(IF(DASHBOARD!$J$2=AH7,DASHBOARD!$V$865,IF(DASHBOARD!$J$2=0,0,AH305)))</f>
        <v/>
      </c>
      <c r="AI305" s="383">
        <f>(IF(DASHBOARD!$J$2=AI7,DASHBOARD!$V$865,IF(DASHBOARD!$J$2=0,0,AI305)))</f>
        <v/>
      </c>
      <c r="AJ305" s="383">
        <f>(IF(DASHBOARD!$J$2=AJ7,DASHBOARD!$V$865,IF(DASHBOARD!$J$2=0,0,AJ305)))</f>
        <v/>
      </c>
      <c r="AK305" s="383">
        <f>(IF(DASHBOARD!$J$2=AK7,DASHBOARD!$V$865,IF(DASHBOARD!$J$2=0,0,AK305)))</f>
        <v/>
      </c>
      <c r="AL305" s="383">
        <f>(IF(DASHBOARD!$J$2=AL7,DASHBOARD!$V$865,IF(DASHBOARD!$J$2=0,0,AL305)))</f>
        <v/>
      </c>
      <c r="AM305" s="383">
        <f>(IF(DASHBOARD!$J$2=AM7,DASHBOARD!$V$865,IF(DASHBOARD!$J$2=0,0,AM305)))</f>
        <v/>
      </c>
      <c r="AN305" s="383">
        <f>(IF(DASHBOARD!$J$2=AN7,DASHBOARD!$V$865,IF(DASHBOARD!$J$2=0,0,AN305)))</f>
        <v/>
      </c>
      <c r="AO305" s="383">
        <f>(IF(DASHBOARD!$J$2=AO7,DASHBOARD!$V$865,IF(DASHBOARD!$J$2=0,0,AO305)))</f>
        <v/>
      </c>
      <c r="AP305" s="383">
        <f>(IF(DASHBOARD!$J$2=AP7,DASHBOARD!$V$865,IF(DASHBOARD!$J$2=0,0,AP305)))</f>
        <v/>
      </c>
      <c r="AQ305" s="383">
        <f>(IF(DASHBOARD!$J$2=AQ7,DASHBOARD!$V$865,IF(DASHBOARD!$J$2=0,0,AQ305)))</f>
        <v/>
      </c>
      <c r="AR305" s="383">
        <f>(IF(DASHBOARD!$J$2=AR7,DASHBOARD!$V$865,IF(DASHBOARD!$J$2=0,0,AR305)))</f>
        <v/>
      </c>
      <c r="AS305" s="383">
        <f>(IF(DASHBOARD!$J$2=AS7,DASHBOARD!$V$865,IF(DASHBOARD!$J$2=0,0,AS305)))</f>
        <v/>
      </c>
      <c r="AT305" s="383">
        <f>(IF(DASHBOARD!$J$2=AT7,DASHBOARD!$V$865,IF(DASHBOARD!$J$2=0,0,AT305)))</f>
        <v/>
      </c>
      <c r="AU305" s="383">
        <f>(IF(DASHBOARD!$J$2=AU7,DASHBOARD!$V$865,IF(DASHBOARD!$J$2=0,0,AU305)))</f>
        <v/>
      </c>
      <c r="AV305" s="383">
        <f>(IF(DASHBOARD!$J$2=AV7,DASHBOARD!$V$865,IF(DASHBOARD!$J$2=0,0,AV305)))</f>
        <v/>
      </c>
      <c r="AW305" s="383">
        <f>(IF(DASHBOARD!$J$2=AW7,DASHBOARD!$V$865,IF(DASHBOARD!$J$2=0,0,AW305)))</f>
        <v/>
      </c>
      <c r="AX305" s="383">
        <f>(IF(DASHBOARD!$J$2=AX7,DASHBOARD!$V$865,IF(DASHBOARD!$J$2=0,0,AX305)))</f>
        <v/>
      </c>
      <c r="AY305" s="383">
        <f>(IF(DASHBOARD!$J$2=AY7,DASHBOARD!$V$865,IF(DASHBOARD!$J$2=0,0,AY305)))</f>
        <v/>
      </c>
      <c r="AZ305" s="383">
        <f>(IF(DASHBOARD!$J$2=AZ7,DASHBOARD!$V$865,IF(DASHBOARD!$J$2=0,0,AZ305)))</f>
        <v/>
      </c>
      <c r="BA305" s="383">
        <f>(IF(DASHBOARD!$J$2=BA7,DASHBOARD!$V$865,IF(DASHBOARD!$J$2=0,0,BA305)))</f>
        <v/>
      </c>
      <c r="BB305" s="384" t="n"/>
      <c r="BC305" s="147" t="n"/>
      <c r="BD305" s="385">
        <f>MAXA(F305:BA305)</f>
        <v/>
      </c>
      <c r="BE305" s="1461">
        <f>IF(BD305&lt;&gt;0,VLOOKUP(BD305,$F$10:$BA$10,MATCH(BD305,F305:BA305,0)),"")</f>
        <v/>
      </c>
      <c r="BF305" s="385">
        <f t="array" ref="BF305">MIN(IF(F305:BA305&gt;0,F305:BA305))</f>
        <v/>
      </c>
      <c r="BG305" s="1461">
        <f>IF(BF305&lt;&gt;0,VLOOKUP(BF305,$F$10:$BA$10,MATCH($BF305,$F305:$BA305,0)),"")</f>
        <v/>
      </c>
      <c r="BI305" s="1368">
        <f>HLOOKUP($BI$9,$S$10:$AI$443,1+$BL305,TRUE)</f>
        <v/>
      </c>
      <c r="BJ305" s="1369">
        <f>HLOOKUP($BJ$9,$AJ$10:$AW$443,1+$BL305,TRUE)</f>
        <v/>
      </c>
      <c r="BK305" s="151" t="n"/>
      <c r="BL305" s="408">
        <f>BL304+1</f>
        <v/>
      </c>
    </row>
    <row r="306" ht="20.25" customHeight="1" s="18" thickBot="1" thickTop="1">
      <c r="B306" s="1370" t="n"/>
      <c r="C306" s="1353" t="n"/>
      <c r="D306" s="423" t="n"/>
      <c r="E306" s="414" t="inlineStr">
        <is>
          <t>Wolo #2, 150</t>
        </is>
      </c>
      <c r="F306" s="383">
        <f>(IF(DASHBOARD!$J$2=F7,DASHBOARD!$V$866,IF(DASHBOARD!$J$2=0,0,F306)))</f>
        <v/>
      </c>
      <c r="G306" s="383">
        <f>(IF(DASHBOARD!$J$2=G7,DASHBOARD!$V$866,IF(DASHBOARD!$J$2=0,0,G306)))</f>
        <v/>
      </c>
      <c r="H306" s="383">
        <f>(IF(DASHBOARD!$J$2=H7,DASHBOARD!$V$866,IF(DASHBOARD!$J$2=0,0,H306)))</f>
        <v/>
      </c>
      <c r="I306" s="383">
        <f>(IF(DASHBOARD!$J$2=I7,DASHBOARD!$V$866,IF(DASHBOARD!$J$2=0,0,I306)))</f>
        <v/>
      </c>
      <c r="J306" s="383">
        <f>(IF(DASHBOARD!$J$2=J7,DASHBOARD!$V$866,IF(DASHBOARD!$J$2=0,0,J306)))</f>
        <v/>
      </c>
      <c r="K306" s="383">
        <f>(IF(DASHBOARD!$J$2=K7,DASHBOARD!$V$866,IF(DASHBOARD!$J$2=0,0,K306)))</f>
        <v/>
      </c>
      <c r="L306" s="383">
        <f>(IF(DASHBOARD!$J$2=L7,DASHBOARD!$V$866,IF(DASHBOARD!$J$2=0,0,L306)))</f>
        <v/>
      </c>
      <c r="M306" s="383">
        <f>(IF(DASHBOARD!$J$2=M7,DASHBOARD!$V$866,IF(DASHBOARD!$J$2=0,0,M306)))</f>
        <v/>
      </c>
      <c r="N306" s="383">
        <f>(IF(DASHBOARD!$J$2=N7,DASHBOARD!$V$866,IF(DASHBOARD!$J$2=0,0,N306)))</f>
        <v/>
      </c>
      <c r="O306" s="383">
        <f>(IF(DASHBOARD!$J$2=O7,DASHBOARD!$V$866,IF(DASHBOARD!$J$2=0,0,O306)))</f>
        <v/>
      </c>
      <c r="P306" s="383">
        <f>(IF(DASHBOARD!$J$2=P7,DASHBOARD!$V$866,IF(DASHBOARD!$J$2=0,0,P306)))</f>
        <v/>
      </c>
      <c r="Q306" s="383">
        <f>(IF(DASHBOARD!$J$2=Q7,DASHBOARD!$V$866,IF(DASHBOARD!$J$2=0,0,Q306)))</f>
        <v/>
      </c>
      <c r="R306" s="383">
        <f>(IF(DASHBOARD!$J$2=R7,DASHBOARD!$V$866,IF(DASHBOARD!$J$2=0,0,R306)))</f>
        <v/>
      </c>
      <c r="S306" s="383">
        <f>(IF(DASHBOARD!$J$2=S7,DASHBOARD!$V$866,IF(DASHBOARD!$J$2=0,0,S306)))</f>
        <v/>
      </c>
      <c r="T306" s="383">
        <f>(IF(DASHBOARD!$J$2=T7,DASHBOARD!$V$866,IF(DASHBOARD!$J$2=0,0,T306)))</f>
        <v/>
      </c>
      <c r="U306" s="383">
        <f>(IF(DASHBOARD!$J$2=U7,DASHBOARD!$V$866,IF(DASHBOARD!$J$2=0,0,U306)))</f>
        <v/>
      </c>
      <c r="V306" s="383">
        <f>(IF(DASHBOARD!$J$2=V7,DASHBOARD!$V$866,IF(DASHBOARD!$J$2=0,0,V306)))</f>
        <v/>
      </c>
      <c r="W306" s="383">
        <f>(IF(DASHBOARD!$J$2=W7,DASHBOARD!$V$866,IF(DASHBOARD!$J$2=0,0,W306)))</f>
        <v/>
      </c>
      <c r="X306" s="383">
        <f>(IF(DASHBOARD!$J$2=X7,DASHBOARD!$V$866,IF(DASHBOARD!$J$2=0,0,X306)))</f>
        <v/>
      </c>
      <c r="Y306" s="383">
        <f>(IF(DASHBOARD!$J$2=Y7,DASHBOARD!$V$866,IF(DASHBOARD!$J$2=0,0,Y306)))</f>
        <v/>
      </c>
      <c r="Z306" s="383">
        <f>(IF(DASHBOARD!$J$2=Z7,DASHBOARD!$V$866,IF(DASHBOARD!$J$2=0,0,Z306)))</f>
        <v/>
      </c>
      <c r="AA306" s="383">
        <f>(IF(DASHBOARD!$J$2=AA7,DASHBOARD!$V$866,IF(DASHBOARD!$J$2=0,0,AA306)))</f>
        <v/>
      </c>
      <c r="AB306" s="383">
        <f>(IF(DASHBOARD!$J$2=AB7,DASHBOARD!$V$866,IF(DASHBOARD!$J$2=0,0,AB306)))</f>
        <v/>
      </c>
      <c r="AC306" s="383">
        <f>(IF(DASHBOARD!$J$2=AC7,DASHBOARD!$V$866,IF(DASHBOARD!$J$2=0,0,AC306)))</f>
        <v/>
      </c>
      <c r="AD306" s="383">
        <f>(IF(DASHBOARD!$J$2=AD7,DASHBOARD!$V$866,IF(DASHBOARD!$J$2=0,0,AD306)))</f>
        <v/>
      </c>
      <c r="AE306" s="383">
        <f>(IF(DASHBOARD!$J$2=AE7,DASHBOARD!$V$866,IF(DASHBOARD!$J$2=0,0,AE306)))</f>
        <v/>
      </c>
      <c r="AF306" s="383">
        <f>(IF(DASHBOARD!$J$2=AF7,DASHBOARD!$V$866,IF(DASHBOARD!$J$2=0,0,AF306)))</f>
        <v/>
      </c>
      <c r="AG306" s="383">
        <f>(IF(DASHBOARD!$J$2=AG7,DASHBOARD!$V$866,IF(DASHBOARD!$J$2=0,0,AG306)))</f>
        <v/>
      </c>
      <c r="AH306" s="383">
        <f>(IF(DASHBOARD!$J$2=AH7,DASHBOARD!$V$866,IF(DASHBOARD!$J$2=0,0,AH306)))</f>
        <v/>
      </c>
      <c r="AI306" s="383">
        <f>(IF(DASHBOARD!$J$2=AI7,DASHBOARD!$V$866,IF(DASHBOARD!$J$2=0,0,AI306)))</f>
        <v/>
      </c>
      <c r="AJ306" s="383">
        <f>(IF(DASHBOARD!$J$2=AJ7,DASHBOARD!$V$866,IF(DASHBOARD!$J$2=0,0,AJ306)))</f>
        <v/>
      </c>
      <c r="AK306" s="383">
        <f>(IF(DASHBOARD!$J$2=AK7,DASHBOARD!$V$866,IF(DASHBOARD!$J$2=0,0,AK306)))</f>
        <v/>
      </c>
      <c r="AL306" s="383">
        <f>(IF(DASHBOARD!$J$2=AL7,DASHBOARD!$V$866,IF(DASHBOARD!$J$2=0,0,AL306)))</f>
        <v/>
      </c>
      <c r="AM306" s="383">
        <f>(IF(DASHBOARD!$J$2=AM7,DASHBOARD!$V$866,IF(DASHBOARD!$J$2=0,0,AM306)))</f>
        <v/>
      </c>
      <c r="AN306" s="383">
        <f>(IF(DASHBOARD!$J$2=AN7,DASHBOARD!$V$866,IF(DASHBOARD!$J$2=0,0,AN306)))</f>
        <v/>
      </c>
      <c r="AO306" s="383">
        <f>(IF(DASHBOARD!$J$2=AO7,DASHBOARD!$V$866,IF(DASHBOARD!$J$2=0,0,AO306)))</f>
        <v/>
      </c>
      <c r="AP306" s="383">
        <f>(IF(DASHBOARD!$J$2=AP7,DASHBOARD!$V$866,IF(DASHBOARD!$J$2=0,0,AP306)))</f>
        <v/>
      </c>
      <c r="AQ306" s="383">
        <f>(IF(DASHBOARD!$J$2=AQ7,DASHBOARD!$V$866,IF(DASHBOARD!$J$2=0,0,AQ306)))</f>
        <v/>
      </c>
      <c r="AR306" s="383">
        <f>(IF(DASHBOARD!$J$2=AR7,DASHBOARD!$V$866,IF(DASHBOARD!$J$2=0,0,AR306)))</f>
        <v/>
      </c>
      <c r="AS306" s="383">
        <f>(IF(DASHBOARD!$J$2=AS7,DASHBOARD!$V$866,IF(DASHBOARD!$J$2=0,0,AS306)))</f>
        <v/>
      </c>
      <c r="AT306" s="383">
        <f>(IF(DASHBOARD!$J$2=AT7,DASHBOARD!$V$866,IF(DASHBOARD!$J$2=0,0,AT306)))</f>
        <v/>
      </c>
      <c r="AU306" s="383">
        <f>(IF(DASHBOARD!$J$2=AU7,DASHBOARD!$V$866,IF(DASHBOARD!$J$2=0,0,AU306)))</f>
        <v/>
      </c>
      <c r="AV306" s="383">
        <f>(IF(DASHBOARD!$J$2=AV7,DASHBOARD!$V$866,IF(DASHBOARD!$J$2=0,0,AV306)))</f>
        <v/>
      </c>
      <c r="AW306" s="383">
        <f>(IF(DASHBOARD!$J$2=AW7,DASHBOARD!$V$866,IF(DASHBOARD!$J$2=0,0,AW306)))</f>
        <v/>
      </c>
      <c r="AX306" s="383">
        <f>(IF(DASHBOARD!$J$2=AX7,DASHBOARD!$V$866,IF(DASHBOARD!$J$2=0,0,AX306)))</f>
        <v/>
      </c>
      <c r="AY306" s="383">
        <f>(IF(DASHBOARD!$J$2=AY7,DASHBOARD!$V$866,IF(DASHBOARD!$J$2=0,0,AY306)))</f>
        <v/>
      </c>
      <c r="AZ306" s="383">
        <f>(IF(DASHBOARD!$J$2=AZ7,DASHBOARD!$V$866,IF(DASHBOARD!$J$2=0,0,AZ306)))</f>
        <v/>
      </c>
      <c r="BA306" s="383">
        <f>(IF(DASHBOARD!$J$2=BA7,DASHBOARD!$V$866,IF(DASHBOARD!$J$2=0,0,BA306)))</f>
        <v/>
      </c>
      <c r="BB306" s="384" t="n"/>
      <c r="BC306" s="147" t="n"/>
      <c r="BD306" s="385">
        <f>MAXA(F306:BA306)</f>
        <v/>
      </c>
      <c r="BE306" s="1461">
        <f>IF(BD306&lt;&gt;0,VLOOKUP(BD306,$F$10:$BA$10,MATCH(BD306,F306:BA306,0)),"")</f>
        <v/>
      </c>
      <c r="BF306" s="385">
        <f t="array" ref="BF306">MIN(IF(F306:BA306&gt;0,F306:BA306))</f>
        <v/>
      </c>
      <c r="BG306" s="1461">
        <f>IF(BF306&lt;&gt;0,VLOOKUP(BF306,$F$10:$BA$10,MATCH($BF306,$F306:$BA306,0)),"")</f>
        <v/>
      </c>
      <c r="BI306" s="1368">
        <f>HLOOKUP($BI$9,$S$10:$AI$443,1+$BL306,TRUE)</f>
        <v/>
      </c>
      <c r="BJ306" s="1369">
        <f>HLOOKUP($BJ$9,$AJ$10:$AW$443,1+$BL306,TRUE)</f>
        <v/>
      </c>
      <c r="BK306" s="151" t="n"/>
      <c r="BL306" s="408">
        <f>BL305+1</f>
        <v/>
      </c>
    </row>
    <row r="307" ht="20.25" customHeight="1" s="18" thickBot="1" thickTop="1">
      <c r="B307" s="1370" t="n"/>
      <c r="C307" s="1353" t="n"/>
      <c r="D307" s="423" t="n"/>
      <c r="E307" s="727" t="n"/>
      <c r="F307" s="430" t="n"/>
      <c r="G307" s="430" t="n"/>
      <c r="H307" s="430" t="n"/>
      <c r="I307" s="430" t="n"/>
      <c r="J307" s="430" t="n"/>
      <c r="K307" s="430" t="n"/>
      <c r="L307" s="430" t="n"/>
      <c r="M307" s="430" t="n"/>
      <c r="N307" s="430" t="n"/>
      <c r="O307" s="430" t="n"/>
      <c r="P307" s="430" t="n"/>
      <c r="Q307" s="430" t="n"/>
      <c r="R307" s="430" t="n"/>
      <c r="S307" s="430" t="n"/>
      <c r="T307" s="430" t="n"/>
      <c r="U307" s="430" t="n"/>
      <c r="V307" s="430" t="n"/>
      <c r="W307" s="430" t="n"/>
      <c r="X307" s="430" t="n"/>
      <c r="Y307" s="430" t="n"/>
      <c r="Z307" s="430" t="n"/>
      <c r="AA307" s="430" t="n"/>
      <c r="AB307" s="430" t="n"/>
      <c r="AC307" s="430" t="n"/>
      <c r="AD307" s="430" t="n"/>
      <c r="AE307" s="430" t="n"/>
      <c r="AF307" s="430" t="n"/>
      <c r="AG307" s="430" t="n"/>
      <c r="AH307" s="430" t="n"/>
      <c r="AI307" s="430" t="n"/>
      <c r="AJ307" s="430" t="n"/>
      <c r="AK307" s="430" t="n"/>
      <c r="AL307" s="430" t="n"/>
      <c r="AM307" s="430" t="n"/>
      <c r="AN307" s="430" t="n"/>
      <c r="AO307" s="430" t="n"/>
      <c r="AP307" s="430" t="n"/>
      <c r="AQ307" s="430" t="n"/>
      <c r="AR307" s="430" t="n"/>
      <c r="AS307" s="430" t="n"/>
      <c r="AT307" s="430" t="n"/>
      <c r="AU307" s="430" t="n"/>
      <c r="AV307" s="430" t="n"/>
      <c r="AW307" s="430" t="n"/>
      <c r="AX307" s="430" t="n"/>
      <c r="AY307" s="430" t="n"/>
      <c r="AZ307" s="430" t="n"/>
      <c r="BA307" s="430" t="n"/>
      <c r="BB307" s="384" t="n"/>
      <c r="BC307" s="147" t="n"/>
      <c r="BD307" s="385">
        <f>MAXA(F307:BA307)</f>
        <v/>
      </c>
      <c r="BE307" s="1461">
        <f>IF(BD307&lt;&gt;0,VLOOKUP(BD307,$F$10:$BA$10,MATCH(BD307,F307:BA307,0)),"")</f>
        <v/>
      </c>
      <c r="BF307" s="385">
        <f t="array" ref="BF307">MIN(IF(F307:BA307&gt;0,F307:BA307))</f>
        <v/>
      </c>
      <c r="BG307" s="1461">
        <f>IF(BF307&lt;&gt;0,VLOOKUP(BF307,$F$10:$BA$10,MATCH($BF307,$F307:$BA307,0)),"")</f>
        <v/>
      </c>
      <c r="BI307" s="1368">
        <f>HLOOKUP($BI$9,$S$10:$AI$443,1+$BL307,TRUE)</f>
        <v/>
      </c>
      <c r="BJ307" s="1369">
        <f>HLOOKUP($BJ$9,$AJ$10:$AW$443,1+$BL307,TRUE)</f>
        <v/>
      </c>
      <c r="BK307" s="151" t="n"/>
      <c r="BL307" s="408">
        <f>BL306+1</f>
        <v/>
      </c>
    </row>
    <row r="308" ht="20.25" customHeight="1" s="18" thickBot="1" thickTop="1">
      <c r="B308" s="1370" t="n"/>
      <c r="C308" s="1353" t="n"/>
      <c r="D308" s="423" t="n"/>
      <c r="E308" s="727" t="n"/>
      <c r="F308" s="430" t="n"/>
      <c r="G308" s="430" t="n"/>
      <c r="H308" s="430" t="n"/>
      <c r="I308" s="430" t="n"/>
      <c r="J308" s="430" t="n"/>
      <c r="K308" s="430" t="n"/>
      <c r="L308" s="430" t="n"/>
      <c r="M308" s="430" t="n"/>
      <c r="N308" s="430" t="n"/>
      <c r="O308" s="430" t="n"/>
      <c r="P308" s="430" t="n"/>
      <c r="Q308" s="430" t="n"/>
      <c r="R308" s="430" t="n"/>
      <c r="S308" s="430" t="n"/>
      <c r="T308" s="430" t="n"/>
      <c r="U308" s="430" t="n"/>
      <c r="V308" s="430" t="n"/>
      <c r="W308" s="430" t="n"/>
      <c r="X308" s="430" t="n"/>
      <c r="Y308" s="430" t="n"/>
      <c r="Z308" s="430" t="n"/>
      <c r="AA308" s="430" t="n"/>
      <c r="AB308" s="430" t="n"/>
      <c r="AC308" s="430" t="n"/>
      <c r="AD308" s="430" t="n"/>
      <c r="AE308" s="430" t="n"/>
      <c r="AF308" s="430" t="n"/>
      <c r="AG308" s="430" t="n"/>
      <c r="AH308" s="430" t="n"/>
      <c r="AI308" s="430" t="n"/>
      <c r="AJ308" s="430" t="n"/>
      <c r="AK308" s="430" t="n"/>
      <c r="AL308" s="430" t="n"/>
      <c r="AM308" s="430" t="n"/>
      <c r="AN308" s="430" t="n"/>
      <c r="AO308" s="430" t="n"/>
      <c r="AP308" s="430" t="n"/>
      <c r="AQ308" s="430" t="n"/>
      <c r="AR308" s="430" t="n"/>
      <c r="AS308" s="430" t="n"/>
      <c r="AT308" s="430" t="n"/>
      <c r="AU308" s="430" t="n"/>
      <c r="AV308" s="430" t="n"/>
      <c r="AW308" s="430" t="n"/>
      <c r="AX308" s="430" t="n"/>
      <c r="AY308" s="430" t="n"/>
      <c r="AZ308" s="430" t="n"/>
      <c r="BA308" s="430" t="n"/>
      <c r="BB308" s="384" t="n"/>
      <c r="BC308" s="147" t="n"/>
      <c r="BD308" s="642" t="n"/>
      <c r="BE308" s="1465" t="n"/>
      <c r="BF308" s="642" t="n"/>
      <c r="BG308" s="1465" t="n"/>
      <c r="BI308" s="1473" t="n"/>
      <c r="BJ308" s="1474" t="n"/>
      <c r="BK308" s="151" t="n"/>
      <c r="BL308" s="408" t="n"/>
      <c r="BM308" s="399" t="n"/>
    </row>
    <row r="309" ht="20.25" customHeight="1" s="18" thickBot="1" thickTop="1">
      <c r="B309" s="1370" t="n"/>
      <c r="C309" s="1353" t="n"/>
      <c r="D309" s="423" t="n"/>
      <c r="E309" s="414" t="n"/>
      <c r="F309" s="430" t="n"/>
      <c r="G309" s="430" t="n"/>
      <c r="H309" s="430" t="n"/>
      <c r="I309" s="430" t="n"/>
      <c r="J309" s="430" t="n"/>
      <c r="K309" s="430" t="n"/>
      <c r="L309" s="430" t="n"/>
      <c r="M309" s="430" t="n"/>
      <c r="N309" s="430" t="n"/>
      <c r="O309" s="430" t="n"/>
      <c r="P309" s="430" t="n"/>
      <c r="Q309" s="430" t="n"/>
      <c r="R309" s="430" t="n"/>
      <c r="S309" s="430" t="n"/>
      <c r="T309" s="430" t="n"/>
      <c r="U309" s="430" t="n"/>
      <c r="V309" s="430" t="n"/>
      <c r="W309" s="430" t="n"/>
      <c r="X309" s="430" t="n"/>
      <c r="Y309" s="430" t="n"/>
      <c r="Z309" s="430" t="n"/>
      <c r="AA309" s="430" t="n"/>
      <c r="AB309" s="430" t="n"/>
      <c r="AC309" s="430" t="n"/>
      <c r="AD309" s="430" t="n"/>
      <c r="AE309" s="430" t="n"/>
      <c r="AF309" s="430" t="n"/>
      <c r="AG309" s="430" t="n"/>
      <c r="AH309" s="430" t="n"/>
      <c r="AI309" s="430" t="n"/>
      <c r="AJ309" s="430" t="n"/>
      <c r="AK309" s="430" t="n"/>
      <c r="AL309" s="430" t="n"/>
      <c r="AM309" s="430" t="n"/>
      <c r="AN309" s="430" t="n"/>
      <c r="AO309" s="430" t="n"/>
      <c r="AP309" s="430" t="n"/>
      <c r="AQ309" s="430" t="n"/>
      <c r="AR309" s="430" t="n"/>
      <c r="AS309" s="430" t="n"/>
      <c r="AT309" s="430" t="n"/>
      <c r="AU309" s="430" t="n"/>
      <c r="AV309" s="430" t="n"/>
      <c r="AW309" s="430" t="n"/>
      <c r="AX309" s="430" t="n"/>
      <c r="AY309" s="430" t="n"/>
      <c r="AZ309" s="430" t="n"/>
      <c r="BA309" s="430" t="n"/>
      <c r="BB309" s="384" t="n"/>
      <c r="BC309" s="147" t="n"/>
      <c r="BD309" s="385">
        <f>MAXA(F309:BA309)</f>
        <v/>
      </c>
      <c r="BE309" s="1461">
        <f>IF(BD309&lt;&gt;0,VLOOKUP(BD309,$F$10:$BA$10,MATCH(BD309,F309:BA309,0)),"")</f>
        <v/>
      </c>
      <c r="BF309" s="385">
        <f t="array" ref="BF309">MIN(IF(F309:BA309&gt;0,F309:BA309))</f>
        <v/>
      </c>
      <c r="BG309" s="1461">
        <f>IF(BF309&lt;&gt;0,VLOOKUP(BF309,$F$10:$BA$10,MATCH($BF309,$F309:$BA309,0)),"")</f>
        <v/>
      </c>
      <c r="BI309" s="1368">
        <f>HLOOKUP($BI$9,$S$10:$AI$443,1+$BL309,TRUE)</f>
        <v/>
      </c>
      <c r="BJ309" s="1369">
        <f>HLOOKUP($BJ$9,$AJ$10:$AW$443,1+$BL309,TRUE)</f>
        <v/>
      </c>
      <c r="BK309" s="151" t="n"/>
      <c r="BL309" s="408">
        <f>BL306+1</f>
        <v/>
      </c>
      <c r="BM309" s="399" t="n"/>
    </row>
    <row r="310" ht="20.25" customHeight="1" s="18" thickBot="1" thickTop="1">
      <c r="B310" s="1370" t="n"/>
      <c r="C310" s="1353" t="n"/>
      <c r="D310" s="424" t="n"/>
      <c r="E310" s="410" t="n"/>
      <c r="F310" s="430" t="n"/>
      <c r="G310" s="430" t="n"/>
      <c r="H310" s="430" t="n"/>
      <c r="I310" s="430" t="n"/>
      <c r="J310" s="430" t="n"/>
      <c r="K310" s="430" t="n"/>
      <c r="L310" s="430" t="n"/>
      <c r="M310" s="430" t="n"/>
      <c r="N310" s="430" t="n"/>
      <c r="O310" s="430" t="n"/>
      <c r="P310" s="430" t="n"/>
      <c r="Q310" s="430" t="n"/>
      <c r="R310" s="430" t="n"/>
      <c r="S310" s="430" t="n"/>
      <c r="T310" s="430" t="n"/>
      <c r="U310" s="430" t="n"/>
      <c r="V310" s="430" t="n"/>
      <c r="W310" s="430" t="n"/>
      <c r="X310" s="430" t="n"/>
      <c r="Y310" s="430" t="n"/>
      <c r="Z310" s="430" t="n"/>
      <c r="AA310" s="430" t="n"/>
      <c r="AB310" s="430" t="n"/>
      <c r="AC310" s="430" t="n"/>
      <c r="AD310" s="430" t="n"/>
      <c r="AE310" s="430" t="n"/>
      <c r="AF310" s="430" t="n"/>
      <c r="AG310" s="430" t="n"/>
      <c r="AH310" s="430" t="n"/>
      <c r="AI310" s="430" t="n"/>
      <c r="AJ310" s="430" t="n"/>
      <c r="AK310" s="430" t="n"/>
      <c r="AL310" s="430" t="n"/>
      <c r="AM310" s="430" t="n"/>
      <c r="AN310" s="430" t="n"/>
      <c r="AO310" s="430" t="n"/>
      <c r="AP310" s="430" t="n"/>
      <c r="AQ310" s="430" t="n"/>
      <c r="AR310" s="430" t="n"/>
      <c r="AS310" s="430" t="n"/>
      <c r="AT310" s="430" t="n"/>
      <c r="AU310" s="430" t="n"/>
      <c r="AV310" s="430" t="n"/>
      <c r="AW310" s="430" t="n"/>
      <c r="AX310" s="430" t="n"/>
      <c r="AY310" s="430" t="n"/>
      <c r="AZ310" s="430" t="n"/>
      <c r="BA310" s="430" t="n"/>
      <c r="BB310" s="384">
        <f>IF(SUM(F310:BA310)&lt;&gt;0,AVERAGEIF(F310:BA310,"&gt;0",F310:BA310),0)</f>
        <v/>
      </c>
      <c r="BC310" s="147" t="n"/>
      <c r="BD310" s="385">
        <f>MAXA(F310:BA310)</f>
        <v/>
      </c>
      <c r="BE310" s="1461">
        <f>IF(BD310&lt;&gt;0,VLOOKUP(BD310,$F$10:$BA$10,MATCH(BD310,F310:BA310,0)),"")</f>
        <v/>
      </c>
      <c r="BF310" s="385">
        <f t="array" ref="BF310">MIN(IF(F310:BA310&gt;0,F310:BA310))</f>
        <v/>
      </c>
      <c r="BG310" s="1461">
        <f>IF(BF310&lt;&gt;0,VLOOKUP(BF310,$F$10:$BA$10,MATCH($BF310,$F310:$BA310,0)),"")</f>
        <v/>
      </c>
      <c r="BI310" s="1368">
        <f>HLOOKUP($BI$9,$S$10:$AI$443,1+$BL310,TRUE)</f>
        <v/>
      </c>
      <c r="BJ310" s="1369">
        <f>HLOOKUP($BJ$9,$AJ$10:$AW$443,1+$BL310,TRUE)</f>
        <v/>
      </c>
      <c r="BK310" s="151" t="n"/>
      <c r="BL310" s="408">
        <f>BL309+1</f>
        <v/>
      </c>
      <c r="BM310" s="399" t="n"/>
    </row>
    <row r="311" ht="20.25" customHeight="1" s="18" thickBot="1" thickTop="1">
      <c r="B311" s="1370" t="n"/>
      <c r="C311" s="1374" t="n"/>
      <c r="D311" s="425" t="n"/>
      <c r="E311" s="426" t="n"/>
      <c r="F311" s="432" t="n"/>
      <c r="G311" s="432" t="n"/>
      <c r="H311" s="432" t="n"/>
      <c r="I311" s="432" t="n"/>
      <c r="J311" s="432" t="n"/>
      <c r="K311" s="432" t="n"/>
      <c r="L311" s="432" t="n"/>
      <c r="M311" s="432" t="n"/>
      <c r="N311" s="432" t="n"/>
      <c r="O311" s="432" t="n"/>
      <c r="P311" s="432" t="n"/>
      <c r="Q311" s="432" t="n"/>
      <c r="R311" s="432" t="n"/>
      <c r="S311" s="432" t="n"/>
      <c r="T311" s="432" t="n"/>
      <c r="U311" s="432" t="n"/>
      <c r="V311" s="432" t="n"/>
      <c r="W311" s="432" t="n"/>
      <c r="X311" s="432" t="n"/>
      <c r="Y311" s="432" t="n"/>
      <c r="Z311" s="432" t="n"/>
      <c r="AA311" s="432" t="n"/>
      <c r="AB311" s="432" t="n"/>
      <c r="AC311" s="432" t="n"/>
      <c r="AD311" s="432" t="n"/>
      <c r="AE311" s="432" t="n"/>
      <c r="AF311" s="432" t="n"/>
      <c r="AG311" s="432" t="n"/>
      <c r="AH311" s="432" t="n"/>
      <c r="AI311" s="432" t="n"/>
      <c r="AJ311" s="432" t="n"/>
      <c r="AK311" s="432" t="n"/>
      <c r="AL311" s="432" t="n"/>
      <c r="AM311" s="432" t="n"/>
      <c r="AN311" s="432" t="n"/>
      <c r="AO311" s="432" t="n"/>
      <c r="AP311" s="432" t="n"/>
      <c r="AQ311" s="432" t="n"/>
      <c r="AR311" s="432" t="n"/>
      <c r="AS311" s="432" t="n"/>
      <c r="AT311" s="432" t="n"/>
      <c r="AU311" s="432" t="n"/>
      <c r="AV311" s="432" t="n"/>
      <c r="AW311" s="432" t="n"/>
      <c r="AX311" s="432" t="n"/>
      <c r="AY311" s="432" t="n"/>
      <c r="AZ311" s="432" t="n"/>
      <c r="BA311" s="432" t="n"/>
      <c r="BB311" s="384">
        <f>IF(SUM(F311:BA311)&lt;&gt;0,AVERAGEIF(F311:BA311,"&gt;0",F311:BA311),0)</f>
        <v/>
      </c>
      <c r="BC311" s="147" t="n"/>
      <c r="BD311" s="385">
        <f>MAXA(F311:BA311)</f>
        <v/>
      </c>
      <c r="BE311" s="1461">
        <f>IF(BD311&lt;&gt;0,VLOOKUP(BD311,$F$10:$BA$10,MATCH(BD311,F311:BA311,0)),"")</f>
        <v/>
      </c>
      <c r="BF311" s="385">
        <f t="array" ref="BF311">MIN(IF(F311:BA311&gt;0,F311:BA311))</f>
        <v/>
      </c>
      <c r="BG311" s="1461">
        <f>IF(BF311&lt;&gt;0,VLOOKUP(BF311,$F$10:$BA$10,MATCH($BF311,$F311:$BA311,0)),"")</f>
        <v/>
      </c>
      <c r="BI311" s="1368">
        <f>HLOOKUP($BI$9,$S$10:$AI$443,1+$BL311,TRUE)</f>
        <v/>
      </c>
      <c r="BJ311" s="1369">
        <f>HLOOKUP($BJ$9,$AJ$10:$AW$443,1+$BL311,TRUE)</f>
        <v/>
      </c>
      <c r="BK311" s="151" t="n"/>
      <c r="BL311" s="408">
        <f>BL310+1</f>
        <v/>
      </c>
      <c r="BM311" s="399" t="n"/>
    </row>
    <row r="312" ht="20.25" customHeight="1" s="18" thickBot="1" thickTop="1">
      <c r="B312" s="954" t="inlineStr">
        <is>
          <t>PALU</t>
        </is>
      </c>
      <c r="C312" s="1041" t="inlineStr">
        <is>
          <t>PALOPO</t>
        </is>
      </c>
      <c r="D312" s="1471" t="inlineStr">
        <is>
          <t>WOTU 150</t>
        </is>
      </c>
      <c r="E312" s="404" t="inlineStr">
        <is>
          <t>Malili  # 1, 150</t>
        </is>
      </c>
      <c r="F312" s="428">
        <f>(IF(DASHBOARD!$J$2=F7,DASHBOARD!$V$217,IF(DASHBOARD!$J$2=0,0,F312)))</f>
        <v/>
      </c>
      <c r="G312" s="428">
        <f>(IF(DASHBOARD!$J$2=G7,DASHBOARD!$V$217,IF(DASHBOARD!$J$2=0,0,G312)))</f>
        <v/>
      </c>
      <c r="H312" s="428">
        <f>(IF(DASHBOARD!$J$2=H7,DASHBOARD!$V$217,IF(DASHBOARD!$J$2=0,0,H312)))</f>
        <v/>
      </c>
      <c r="I312" s="428">
        <f>(IF(DASHBOARD!$J$2=I7,DASHBOARD!$V$217,IF(DASHBOARD!$J$2=0,0,I312)))</f>
        <v/>
      </c>
      <c r="J312" s="428">
        <f>(IF(DASHBOARD!$J$2=J7,DASHBOARD!$V$217,IF(DASHBOARD!$J$2=0,0,J312)))</f>
        <v/>
      </c>
      <c r="K312" s="428">
        <f>(IF(DASHBOARD!$J$2=K7,DASHBOARD!$V$217,IF(DASHBOARD!$J$2=0,0,K312)))</f>
        <v/>
      </c>
      <c r="L312" s="428">
        <f>(IF(DASHBOARD!$J$2=L7,DASHBOARD!$V$217,IF(DASHBOARD!$J$2=0,0,L312)))</f>
        <v/>
      </c>
      <c r="M312" s="428">
        <f>(IF(DASHBOARD!$J$2=M7,DASHBOARD!$V$217,IF(DASHBOARD!$J$2=0,0,M312)))</f>
        <v/>
      </c>
      <c r="N312" s="428">
        <f>(IF(DASHBOARD!$J$2=N7,DASHBOARD!$V$217,IF(DASHBOARD!$J$2=0,0,N312)))</f>
        <v/>
      </c>
      <c r="O312" s="428">
        <f>(IF(DASHBOARD!$J$2=O7,DASHBOARD!$V$217,IF(DASHBOARD!$J$2=0,0,O312)))</f>
        <v/>
      </c>
      <c r="P312" s="428">
        <f>(IF(DASHBOARD!$J$2=P7,DASHBOARD!$V$217,IF(DASHBOARD!$J$2=0,0,P312)))</f>
        <v/>
      </c>
      <c r="Q312" s="428">
        <f>(IF(DASHBOARD!$J$2=Q7,DASHBOARD!$V$217,IF(DASHBOARD!$J$2=0,0,Q312)))</f>
        <v/>
      </c>
      <c r="R312" s="428">
        <f>(IF(DASHBOARD!$J$2=R7,DASHBOARD!$V$217,IF(DASHBOARD!$J$2=0,0,R312)))</f>
        <v/>
      </c>
      <c r="S312" s="428">
        <f>(IF(DASHBOARD!$J$2=S7,DASHBOARD!$V$217,IF(DASHBOARD!$J$2=0,0,S312)))</f>
        <v/>
      </c>
      <c r="T312" s="428">
        <f>(IF(DASHBOARD!$J$2=T7,DASHBOARD!$V$217,IF(DASHBOARD!$J$2=0,0,T312)))</f>
        <v/>
      </c>
      <c r="U312" s="428">
        <f>(IF(DASHBOARD!$J$2=U7,DASHBOARD!$V$217,IF(DASHBOARD!$J$2=0,0,U312)))</f>
        <v/>
      </c>
      <c r="V312" s="428">
        <f>(IF(DASHBOARD!$J$2=V7,DASHBOARD!$V$217,IF(DASHBOARD!$J$2=0,0,V312)))</f>
        <v/>
      </c>
      <c r="W312" s="428">
        <f>(IF(DASHBOARD!$J$2=W7,DASHBOARD!$V$217,IF(DASHBOARD!$J$2=0,0,W312)))</f>
        <v/>
      </c>
      <c r="X312" s="428">
        <f>(IF(DASHBOARD!$J$2=X7,DASHBOARD!$V$217,IF(DASHBOARD!$J$2=0,0,X312)))</f>
        <v/>
      </c>
      <c r="Y312" s="428">
        <f>(IF(DASHBOARD!$J$2=Y7,DASHBOARD!$V$217,IF(DASHBOARD!$J$2=0,0,Y312)))</f>
        <v/>
      </c>
      <c r="Z312" s="428">
        <f>(IF(DASHBOARD!$J$2=Z7,DASHBOARD!$V$217,IF(DASHBOARD!$J$2=0,0,Z312)))</f>
        <v/>
      </c>
      <c r="AA312" s="428">
        <f>(IF(DASHBOARD!$J$2=AA7,DASHBOARD!$V$217,IF(DASHBOARD!$J$2=0,0,AA312)))</f>
        <v/>
      </c>
      <c r="AB312" s="428">
        <f>(IF(DASHBOARD!$J$2=AB7,DASHBOARD!$V$217,IF(DASHBOARD!$J$2=0,0,AB312)))</f>
        <v/>
      </c>
      <c r="AC312" s="428">
        <f>(IF(DASHBOARD!$J$2=AC7,DASHBOARD!$V$217,IF(DASHBOARD!$J$2=0,0,AC312)))</f>
        <v/>
      </c>
      <c r="AD312" s="428">
        <f>(IF(DASHBOARD!$J$2=AD7,DASHBOARD!$V$217,IF(DASHBOARD!$J$2=0,0,AD312)))</f>
        <v/>
      </c>
      <c r="AE312" s="428">
        <f>(IF(DASHBOARD!$J$2=AE7,DASHBOARD!$V$217,IF(DASHBOARD!$J$2=0,0,AE312)))</f>
        <v/>
      </c>
      <c r="AF312" s="428">
        <f>(IF(DASHBOARD!$J$2=AF7,DASHBOARD!$V$217,IF(DASHBOARD!$J$2=0,0,AF312)))</f>
        <v/>
      </c>
      <c r="AG312" s="428">
        <f>(IF(DASHBOARD!$J$2=AG7,DASHBOARD!$V$217,IF(DASHBOARD!$J$2=0,0,AG312)))</f>
        <v/>
      </c>
      <c r="AH312" s="428">
        <f>(IF(DASHBOARD!$J$2=AH7,DASHBOARD!$V$217,IF(DASHBOARD!$J$2=0,0,AH312)))</f>
        <v/>
      </c>
      <c r="AI312" s="428">
        <f>(IF(DASHBOARD!$J$2=AI7,DASHBOARD!$V$217,IF(DASHBOARD!$J$2=0,0,AI312)))</f>
        <v/>
      </c>
      <c r="AJ312" s="428">
        <f>(IF(DASHBOARD!$J$2=AJ7,DASHBOARD!$V$217,IF(DASHBOARD!$J$2=0,0,AJ312)))</f>
        <v/>
      </c>
      <c r="AK312" s="428">
        <f>(IF(DASHBOARD!$J$2=AK7,DASHBOARD!$V$217,IF(DASHBOARD!$J$2=0,0,AK312)))</f>
        <v/>
      </c>
      <c r="AL312" s="428">
        <f>(IF(DASHBOARD!$J$2=AL7,DASHBOARD!$V$217,IF(DASHBOARD!$J$2=0,0,AL312)))</f>
        <v/>
      </c>
      <c r="AM312" s="428">
        <f>(IF(DASHBOARD!$J$2=AM7,DASHBOARD!$V$217,IF(DASHBOARD!$J$2=0,0,AM312)))</f>
        <v/>
      </c>
      <c r="AN312" s="428">
        <f>(IF(DASHBOARD!$J$2=AN7,DASHBOARD!$V$217,IF(DASHBOARD!$J$2=0,0,AN312)))</f>
        <v/>
      </c>
      <c r="AO312" s="428">
        <f>(IF(DASHBOARD!$J$2=AO7,DASHBOARD!$V$217,IF(DASHBOARD!$J$2=0,0,AO312)))</f>
        <v/>
      </c>
      <c r="AP312" s="428">
        <f>(IF(DASHBOARD!$J$2=AP7,DASHBOARD!$V$217,IF(DASHBOARD!$J$2=0,0,AP312)))</f>
        <v/>
      </c>
      <c r="AQ312" s="428">
        <f>(IF(DASHBOARD!$J$2=AQ7,DASHBOARD!$V$217,IF(DASHBOARD!$J$2=0,0,AQ312)))</f>
        <v/>
      </c>
      <c r="AR312" s="428">
        <f>(IF(DASHBOARD!$J$2=AR7,DASHBOARD!$V$217,IF(DASHBOARD!$J$2=0,0,AR312)))</f>
        <v/>
      </c>
      <c r="AS312" s="428">
        <f>(IF(DASHBOARD!$J$2=AS7,DASHBOARD!$V$217,IF(DASHBOARD!$J$2=0,0,AS312)))</f>
        <v/>
      </c>
      <c r="AT312" s="428">
        <f>(IF(DASHBOARD!$J$2=AT7,DASHBOARD!$V$217,IF(DASHBOARD!$J$2=0,0,AT312)))</f>
        <v/>
      </c>
      <c r="AU312" s="428">
        <f>(IF(DASHBOARD!$J$2=AU7,DASHBOARD!$V$217,IF(DASHBOARD!$J$2=0,0,AU312)))</f>
        <v/>
      </c>
      <c r="AV312" s="428">
        <f>(IF(DASHBOARD!$J$2=AV7,DASHBOARD!$V$217,IF(DASHBOARD!$J$2=0,0,AV312)))</f>
        <v/>
      </c>
      <c r="AW312" s="428">
        <f>(IF(DASHBOARD!$J$2=AW7,DASHBOARD!$V$217,IF(DASHBOARD!$J$2=0,0,AW312)))</f>
        <v/>
      </c>
      <c r="AX312" s="428">
        <f>(IF(DASHBOARD!$J$2=AX7,DASHBOARD!$V$217,IF(DASHBOARD!$J$2=0,0,AX312)))</f>
        <v/>
      </c>
      <c r="AY312" s="428">
        <f>(IF(DASHBOARD!$J$2=AY7,DASHBOARD!$V$217,IF(DASHBOARD!$J$2=0,0,AY312)))</f>
        <v/>
      </c>
      <c r="AZ312" s="428">
        <f>(IF(DASHBOARD!$J$2=AZ7,DASHBOARD!$V$217,IF(DASHBOARD!$J$2=0,0,AZ312)))</f>
        <v/>
      </c>
      <c r="BA312" s="428">
        <f>(IF(DASHBOARD!$J$2=BA7,DASHBOARD!$V$217,IF(DASHBOARD!$J$2=0,0,BA312)))</f>
        <v/>
      </c>
      <c r="BB312" s="384">
        <f>IF(SUM(F312:BA312)&lt;&gt;0,AVERAGEIF(F312:BA312,"&gt;0",F312:BA312),0)</f>
        <v/>
      </c>
      <c r="BC312" s="147" t="n"/>
      <c r="BD312" s="385">
        <f>MAXA(F312:BA312)</f>
        <v/>
      </c>
      <c r="BE312" s="1461">
        <f>IF(BD312&lt;&gt;0,VLOOKUP(BD312,$F$10:$BA$10,MATCH(BD312,F312:BA312,0)),"")</f>
        <v/>
      </c>
      <c r="BF312" s="385">
        <f t="array" ref="BF312">MIN(IF(F312:BA312&gt;0,F312:BA312))</f>
        <v/>
      </c>
      <c r="BG312" s="1461">
        <f>IF(BF312&lt;&gt;0,VLOOKUP(BF312,$F$10:$BA$10,MATCH($BF312,$F312:$BA312,0)),"")</f>
        <v/>
      </c>
      <c r="BI312" s="1368">
        <f>HLOOKUP($BI$9,$S$10:$AI$443,1+$BL312,TRUE)</f>
        <v/>
      </c>
      <c r="BJ312" s="1369">
        <f>HLOOKUP($BJ$9,$AJ$10:$AW$443,1+$BL312,TRUE)</f>
        <v/>
      </c>
      <c r="BK312" s="151" t="n"/>
      <c r="BL312" s="408">
        <f>BL311+1</f>
        <v/>
      </c>
      <c r="BM312" s="399" t="n"/>
    </row>
    <row r="313" ht="20.25" customHeight="1" s="18" thickBot="1" thickTop="1">
      <c r="B313" s="1370" t="n"/>
      <c r="C313" s="1353" t="n"/>
      <c r="D313" s="1463" t="n"/>
      <c r="E313" s="388" t="inlineStr">
        <is>
          <t>Malili  # 2, 150</t>
        </is>
      </c>
      <c r="F313" s="383">
        <f>(IF(DASHBOARD!$J$2=F7,DASHBOARD!$V$218,IF(DASHBOARD!$J$2=0,0,F313)))</f>
        <v/>
      </c>
      <c r="G313" s="383">
        <f>(IF(DASHBOARD!$J$2=G7,DASHBOARD!$V$218,IF(DASHBOARD!$J$2=0,0,G313)))</f>
        <v/>
      </c>
      <c r="H313" s="383">
        <f>(IF(DASHBOARD!$J$2=H7,DASHBOARD!$V$218,IF(DASHBOARD!$J$2=0,0,H313)))</f>
        <v/>
      </c>
      <c r="I313" s="383">
        <f>(IF(DASHBOARD!$J$2=I7,DASHBOARD!$V$218,IF(DASHBOARD!$J$2=0,0,I313)))</f>
        <v/>
      </c>
      <c r="J313" s="383">
        <f>(IF(DASHBOARD!$J$2=J7,DASHBOARD!$V$218,IF(DASHBOARD!$J$2=0,0,J313)))</f>
        <v/>
      </c>
      <c r="K313" s="383">
        <f>(IF(DASHBOARD!$J$2=K7,DASHBOARD!$V$218,IF(DASHBOARD!$J$2=0,0,K313)))</f>
        <v/>
      </c>
      <c r="L313" s="383">
        <f>(IF(DASHBOARD!$J$2=L7,DASHBOARD!$V$218,IF(DASHBOARD!$J$2=0,0,L313)))</f>
        <v/>
      </c>
      <c r="M313" s="383">
        <f>(IF(DASHBOARD!$J$2=M7,DASHBOARD!$V$218,IF(DASHBOARD!$J$2=0,0,M313)))</f>
        <v/>
      </c>
      <c r="N313" s="383">
        <f>(IF(DASHBOARD!$J$2=N7,DASHBOARD!$V$218,IF(DASHBOARD!$J$2=0,0,N313)))</f>
        <v/>
      </c>
      <c r="O313" s="383">
        <f>(IF(DASHBOARD!$J$2=O7,DASHBOARD!$V$218,IF(DASHBOARD!$J$2=0,0,O313)))</f>
        <v/>
      </c>
      <c r="P313" s="383">
        <f>(IF(DASHBOARD!$J$2=P7,DASHBOARD!$V$218,IF(DASHBOARD!$J$2=0,0,P313)))</f>
        <v/>
      </c>
      <c r="Q313" s="383">
        <f>(IF(DASHBOARD!$J$2=Q7,DASHBOARD!$V$218,IF(DASHBOARD!$J$2=0,0,Q313)))</f>
        <v/>
      </c>
      <c r="R313" s="383">
        <f>(IF(DASHBOARD!$J$2=R7,DASHBOARD!$V$218,IF(DASHBOARD!$J$2=0,0,R313)))</f>
        <v/>
      </c>
      <c r="S313" s="383">
        <f>(IF(DASHBOARD!$J$2=S7,DASHBOARD!$V$218,IF(DASHBOARD!$J$2=0,0,S313)))</f>
        <v/>
      </c>
      <c r="T313" s="383">
        <f>(IF(DASHBOARD!$J$2=T7,DASHBOARD!$V$218,IF(DASHBOARD!$J$2=0,0,T313)))</f>
        <v/>
      </c>
      <c r="U313" s="383">
        <f>(IF(DASHBOARD!$J$2=U7,DASHBOARD!$V$218,IF(DASHBOARD!$J$2=0,0,U313)))</f>
        <v/>
      </c>
      <c r="V313" s="383">
        <f>(IF(DASHBOARD!$J$2=V7,DASHBOARD!$V$218,IF(DASHBOARD!$J$2=0,0,V313)))</f>
        <v/>
      </c>
      <c r="W313" s="383">
        <f>(IF(DASHBOARD!$J$2=W7,DASHBOARD!$V$218,IF(DASHBOARD!$J$2=0,0,W313)))</f>
        <v/>
      </c>
      <c r="X313" s="383">
        <f>(IF(DASHBOARD!$J$2=X7,DASHBOARD!$V$218,IF(DASHBOARD!$J$2=0,0,X313)))</f>
        <v/>
      </c>
      <c r="Y313" s="383">
        <f>(IF(DASHBOARD!$J$2=Y7,DASHBOARD!$V$218,IF(DASHBOARD!$J$2=0,0,Y313)))</f>
        <v/>
      </c>
      <c r="Z313" s="383">
        <f>(IF(DASHBOARD!$J$2=Z7,DASHBOARD!$V$218,IF(DASHBOARD!$J$2=0,0,Z313)))</f>
        <v/>
      </c>
      <c r="AA313" s="383">
        <f>(IF(DASHBOARD!$J$2=AA7,DASHBOARD!$V$218,IF(DASHBOARD!$J$2=0,0,AA313)))</f>
        <v/>
      </c>
      <c r="AB313" s="383">
        <f>(IF(DASHBOARD!$J$2=AB7,DASHBOARD!$V$218,IF(DASHBOARD!$J$2=0,0,AB313)))</f>
        <v/>
      </c>
      <c r="AC313" s="383">
        <f>(IF(DASHBOARD!$J$2=AC7,DASHBOARD!$V$218,IF(DASHBOARD!$J$2=0,0,AC313)))</f>
        <v/>
      </c>
      <c r="AD313" s="383">
        <f>(IF(DASHBOARD!$J$2=AD7,DASHBOARD!$V$218,IF(DASHBOARD!$J$2=0,0,AD313)))</f>
        <v/>
      </c>
      <c r="AE313" s="383">
        <f>(IF(DASHBOARD!$J$2=AE7,DASHBOARD!$V$218,IF(DASHBOARD!$J$2=0,0,AE313)))</f>
        <v/>
      </c>
      <c r="AF313" s="383">
        <f>(IF(DASHBOARD!$J$2=AF7,DASHBOARD!$V$218,IF(DASHBOARD!$J$2=0,0,AF313)))</f>
        <v/>
      </c>
      <c r="AG313" s="383">
        <f>(IF(DASHBOARD!$J$2=AG7,DASHBOARD!$V$218,IF(DASHBOARD!$J$2=0,0,AG313)))</f>
        <v/>
      </c>
      <c r="AH313" s="383">
        <f>(IF(DASHBOARD!$J$2=AH7,DASHBOARD!$V$218,IF(DASHBOARD!$J$2=0,0,AH313)))</f>
        <v/>
      </c>
      <c r="AI313" s="383">
        <f>(IF(DASHBOARD!$J$2=AI7,DASHBOARD!$V$218,IF(DASHBOARD!$J$2=0,0,AI313)))</f>
        <v/>
      </c>
      <c r="AJ313" s="383">
        <f>(IF(DASHBOARD!$J$2=AJ7,DASHBOARD!$V$218,IF(DASHBOARD!$J$2=0,0,AJ313)))</f>
        <v/>
      </c>
      <c r="AK313" s="383">
        <f>(IF(DASHBOARD!$J$2=AK7,DASHBOARD!$V$218,IF(DASHBOARD!$J$2=0,0,AK313)))</f>
        <v/>
      </c>
      <c r="AL313" s="383">
        <f>(IF(DASHBOARD!$J$2=AL7,DASHBOARD!$V$218,IF(DASHBOARD!$J$2=0,0,AL313)))</f>
        <v/>
      </c>
      <c r="AM313" s="383">
        <f>(IF(DASHBOARD!$J$2=AM7,DASHBOARD!$V$218,IF(DASHBOARD!$J$2=0,0,AM313)))</f>
        <v/>
      </c>
      <c r="AN313" s="383">
        <f>(IF(DASHBOARD!$J$2=AN7,DASHBOARD!$V$218,IF(DASHBOARD!$J$2=0,0,AN313)))</f>
        <v/>
      </c>
      <c r="AO313" s="383">
        <f>(IF(DASHBOARD!$J$2=AO7,DASHBOARD!$V$218,IF(DASHBOARD!$J$2=0,0,AO313)))</f>
        <v/>
      </c>
      <c r="AP313" s="383">
        <f>(IF(DASHBOARD!$J$2=AP7,DASHBOARD!$V$218,IF(DASHBOARD!$J$2=0,0,AP313)))</f>
        <v/>
      </c>
      <c r="AQ313" s="383">
        <f>(IF(DASHBOARD!$J$2=AQ7,DASHBOARD!$V$218,IF(DASHBOARD!$J$2=0,0,AQ313)))</f>
        <v/>
      </c>
      <c r="AR313" s="383">
        <f>(IF(DASHBOARD!$J$2=AR7,DASHBOARD!$V$218,IF(DASHBOARD!$J$2=0,0,AR313)))</f>
        <v/>
      </c>
      <c r="AS313" s="383">
        <f>(IF(DASHBOARD!$J$2=AS7,DASHBOARD!$V$218,IF(DASHBOARD!$J$2=0,0,AS313)))</f>
        <v/>
      </c>
      <c r="AT313" s="383">
        <f>(IF(DASHBOARD!$J$2=AT7,DASHBOARD!$V$218,IF(DASHBOARD!$J$2=0,0,AT313)))</f>
        <v/>
      </c>
      <c r="AU313" s="383">
        <f>(IF(DASHBOARD!$J$2=AU7,DASHBOARD!$V$218,IF(DASHBOARD!$J$2=0,0,AU313)))</f>
        <v/>
      </c>
      <c r="AV313" s="383">
        <f>(IF(DASHBOARD!$J$2=AV7,DASHBOARD!$V$218,IF(DASHBOARD!$J$2=0,0,AV313)))</f>
        <v/>
      </c>
      <c r="AW313" s="383">
        <f>(IF(DASHBOARD!$J$2=AW7,DASHBOARD!$V$218,IF(DASHBOARD!$J$2=0,0,AW313)))</f>
        <v/>
      </c>
      <c r="AX313" s="383">
        <f>(IF(DASHBOARD!$J$2=AX7,DASHBOARD!$V$218,IF(DASHBOARD!$J$2=0,0,AX313)))</f>
        <v/>
      </c>
      <c r="AY313" s="383">
        <f>(IF(DASHBOARD!$J$2=AY7,DASHBOARD!$V$218,IF(DASHBOARD!$J$2=0,0,AY313)))</f>
        <v/>
      </c>
      <c r="AZ313" s="383">
        <f>(IF(DASHBOARD!$J$2=AZ7,DASHBOARD!$V$218,IF(DASHBOARD!$J$2=0,0,AZ313)))</f>
        <v/>
      </c>
      <c r="BA313" s="383">
        <f>(IF(DASHBOARD!$J$2=BA7,DASHBOARD!$V$218,IF(DASHBOARD!$J$2=0,0,BA313)))</f>
        <v/>
      </c>
      <c r="BB313" s="384">
        <f>IF(SUM(F313:BA313)&lt;&gt;0,AVERAGEIF(F313:BA313,"&gt;0",F313:BA313),0)</f>
        <v/>
      </c>
      <c r="BC313" s="147" t="n"/>
      <c r="BD313" s="385">
        <f>MAXA(F313:BA313)</f>
        <v/>
      </c>
      <c r="BE313" s="1461">
        <f>IF(BD313&lt;&gt;0,VLOOKUP(BD313,$F$10:$BA$10,MATCH(BD313,F313:BA313,0)),"")</f>
        <v/>
      </c>
      <c r="BF313" s="385">
        <f t="array" ref="BF313">MIN(IF(F313:BA313&gt;0,F313:BA313))</f>
        <v/>
      </c>
      <c r="BG313" s="1461">
        <f>IF(BF313&lt;&gt;0,VLOOKUP(BF313,$F$10:$BA$10,MATCH($BF313,$F313:$BA313,0)),"")</f>
        <v/>
      </c>
      <c r="BI313" s="1368">
        <f>HLOOKUP($BI$9,$S$10:$AI$443,1+$BL313,TRUE)</f>
        <v/>
      </c>
      <c r="BJ313" s="1369">
        <f>HLOOKUP($BJ$9,$AJ$10:$AW$443,1+$BL313,TRUE)</f>
        <v/>
      </c>
      <c r="BK313" s="151" t="n"/>
      <c r="BL313" s="408">
        <f>BL312+1</f>
        <v/>
      </c>
      <c r="BM313" s="399" t="n"/>
    </row>
    <row r="314" ht="20.25" customHeight="1" s="18" thickBot="1" thickTop="1">
      <c r="B314" s="1370" t="n"/>
      <c r="C314" s="1353" t="n"/>
      <c r="D314" s="230" t="n"/>
      <c r="E314" s="388" t="inlineStr">
        <is>
          <t>Masamba #1, 150</t>
        </is>
      </c>
      <c r="F314" s="383">
        <f>(IF(DASHBOARD!$J$2=F7,DASHBOARD!$V$215,IF(DASHBOARD!$J$2=0,0,F314)))</f>
        <v/>
      </c>
      <c r="G314" s="383">
        <f>(IF(DASHBOARD!$J$2=G7,DASHBOARD!$V$215,IF(DASHBOARD!$J$2=0,0,G314)))</f>
        <v/>
      </c>
      <c r="H314" s="383">
        <f>(IF(DASHBOARD!$J$2=H7,DASHBOARD!$V$215,IF(DASHBOARD!$J$2=0,0,H314)))</f>
        <v/>
      </c>
      <c r="I314" s="383">
        <f>(IF(DASHBOARD!$J$2=I7,DASHBOARD!$V$215,IF(DASHBOARD!$J$2=0,0,I314)))</f>
        <v/>
      </c>
      <c r="J314" s="383">
        <f>(IF(DASHBOARD!$J$2=J7,DASHBOARD!$V$215,IF(DASHBOARD!$J$2=0,0,J314)))</f>
        <v/>
      </c>
      <c r="K314" s="383">
        <f>(IF(DASHBOARD!$J$2=K7,DASHBOARD!$V$215,IF(DASHBOARD!$J$2=0,0,K314)))</f>
        <v/>
      </c>
      <c r="L314" s="383">
        <f>(IF(DASHBOARD!$J$2=L7,DASHBOARD!$V$215,IF(DASHBOARD!$J$2=0,0,L314)))</f>
        <v/>
      </c>
      <c r="M314" s="383">
        <f>(IF(DASHBOARD!$J$2=M7,DASHBOARD!$V$215,IF(DASHBOARD!$J$2=0,0,M314)))</f>
        <v/>
      </c>
      <c r="N314" s="383">
        <f>(IF(DASHBOARD!$J$2=N7,DASHBOARD!$V$215,IF(DASHBOARD!$J$2=0,0,N314)))</f>
        <v/>
      </c>
      <c r="O314" s="383">
        <f>(IF(DASHBOARD!$J$2=O7,DASHBOARD!$V$215,IF(DASHBOARD!$J$2=0,0,O314)))</f>
        <v/>
      </c>
      <c r="P314" s="383">
        <f>(IF(DASHBOARD!$J$2=P7,DASHBOARD!$V$215,IF(DASHBOARD!$J$2=0,0,P314)))</f>
        <v/>
      </c>
      <c r="Q314" s="383">
        <f>(IF(DASHBOARD!$J$2=Q7,DASHBOARD!$V$215,IF(DASHBOARD!$J$2=0,0,Q314)))</f>
        <v/>
      </c>
      <c r="R314" s="383">
        <f>(IF(DASHBOARD!$J$2=R7,DASHBOARD!$V$215,IF(DASHBOARD!$J$2=0,0,R314)))</f>
        <v/>
      </c>
      <c r="S314" s="383">
        <f>(IF(DASHBOARD!$J$2=S7,DASHBOARD!$V$215,IF(DASHBOARD!$J$2=0,0,S314)))</f>
        <v/>
      </c>
      <c r="T314" s="383">
        <f>(IF(DASHBOARD!$J$2=T7,DASHBOARD!$V$215,IF(DASHBOARD!$J$2=0,0,T314)))</f>
        <v/>
      </c>
      <c r="U314" s="383">
        <f>(IF(DASHBOARD!$J$2=U7,DASHBOARD!$V$215,IF(DASHBOARD!$J$2=0,0,U314)))</f>
        <v/>
      </c>
      <c r="V314" s="383">
        <f>(IF(DASHBOARD!$J$2=V7,DASHBOARD!$V$215,IF(DASHBOARD!$J$2=0,0,V314)))</f>
        <v/>
      </c>
      <c r="W314" s="383">
        <f>(IF(DASHBOARD!$J$2=W7,DASHBOARD!$V$215,IF(DASHBOARD!$J$2=0,0,W314)))</f>
        <v/>
      </c>
      <c r="X314" s="383">
        <f>(IF(DASHBOARD!$J$2=X7,DASHBOARD!$V$215,IF(DASHBOARD!$J$2=0,0,X314)))</f>
        <v/>
      </c>
      <c r="Y314" s="383">
        <f>(IF(DASHBOARD!$J$2=Y7,DASHBOARD!$V$215,IF(DASHBOARD!$J$2=0,0,Y314)))</f>
        <v/>
      </c>
      <c r="Z314" s="383">
        <f>(IF(DASHBOARD!$J$2=Z7,DASHBOARD!$V$215,IF(DASHBOARD!$J$2=0,0,Z314)))</f>
        <v/>
      </c>
      <c r="AA314" s="383">
        <f>(IF(DASHBOARD!$J$2=AA7,DASHBOARD!$V$215,IF(DASHBOARD!$J$2=0,0,AA314)))</f>
        <v/>
      </c>
      <c r="AB314" s="383">
        <f>(IF(DASHBOARD!$J$2=AB7,DASHBOARD!$V$215,IF(DASHBOARD!$J$2=0,0,AB314)))</f>
        <v/>
      </c>
      <c r="AC314" s="383">
        <f>(IF(DASHBOARD!$J$2=AC7,DASHBOARD!$V$215,IF(DASHBOARD!$J$2=0,0,AC314)))</f>
        <v/>
      </c>
      <c r="AD314" s="383">
        <f>(IF(DASHBOARD!$J$2=AD7,DASHBOARD!$V$215,IF(DASHBOARD!$J$2=0,0,AD314)))</f>
        <v/>
      </c>
      <c r="AE314" s="383">
        <f>(IF(DASHBOARD!$J$2=AE7,DASHBOARD!$V$215,IF(DASHBOARD!$J$2=0,0,AE314)))</f>
        <v/>
      </c>
      <c r="AF314" s="383">
        <f>(IF(DASHBOARD!$J$2=AF7,DASHBOARD!$V$215,IF(DASHBOARD!$J$2=0,0,AF314)))</f>
        <v/>
      </c>
      <c r="AG314" s="383">
        <f>(IF(DASHBOARD!$J$2=AG7,DASHBOARD!$V$215,IF(DASHBOARD!$J$2=0,0,AG314)))</f>
        <v/>
      </c>
      <c r="AH314" s="383">
        <f>(IF(DASHBOARD!$J$2=AH7,DASHBOARD!$V$215,IF(DASHBOARD!$J$2=0,0,AH314)))</f>
        <v/>
      </c>
      <c r="AI314" s="383">
        <f>(IF(DASHBOARD!$J$2=AI7,DASHBOARD!$V$215,IF(DASHBOARD!$J$2=0,0,AI314)))</f>
        <v/>
      </c>
      <c r="AJ314" s="383">
        <f>(IF(DASHBOARD!$J$2=AJ7,DASHBOARD!$V$215,IF(DASHBOARD!$J$2=0,0,AJ314)))</f>
        <v/>
      </c>
      <c r="AK314" s="383">
        <f>(IF(DASHBOARD!$J$2=AK7,DASHBOARD!$V$215,IF(DASHBOARD!$J$2=0,0,AK314)))</f>
        <v/>
      </c>
      <c r="AL314" s="383">
        <f>(IF(DASHBOARD!$J$2=AL7,DASHBOARD!$V$215,IF(DASHBOARD!$J$2=0,0,AL314)))</f>
        <v/>
      </c>
      <c r="AM314" s="383">
        <f>(IF(DASHBOARD!$J$2=AM7,DASHBOARD!$V$215,IF(DASHBOARD!$J$2=0,0,AM314)))</f>
        <v/>
      </c>
      <c r="AN314" s="383">
        <f>(IF(DASHBOARD!$J$2=AN7,DASHBOARD!$V$215,IF(DASHBOARD!$J$2=0,0,AN314)))</f>
        <v/>
      </c>
      <c r="AO314" s="383">
        <f>(IF(DASHBOARD!$J$2=AO7,DASHBOARD!$V$215,IF(DASHBOARD!$J$2=0,0,AO314)))</f>
        <v/>
      </c>
      <c r="AP314" s="383">
        <f>(IF(DASHBOARD!$J$2=AP7,DASHBOARD!$V$215,IF(DASHBOARD!$J$2=0,0,AP314)))</f>
        <v/>
      </c>
      <c r="AQ314" s="383">
        <f>(IF(DASHBOARD!$J$2=AQ7,DASHBOARD!$V$215,IF(DASHBOARD!$J$2=0,0,AQ314)))</f>
        <v/>
      </c>
      <c r="AR314" s="383">
        <f>(IF(DASHBOARD!$J$2=AR7,DASHBOARD!$V$215,IF(DASHBOARD!$J$2=0,0,AR314)))</f>
        <v/>
      </c>
      <c r="AS314" s="383">
        <f>(IF(DASHBOARD!$J$2=AS7,DASHBOARD!$V$215,IF(DASHBOARD!$J$2=0,0,AS314)))</f>
        <v/>
      </c>
      <c r="AT314" s="383">
        <f>(IF(DASHBOARD!$J$2=AT7,DASHBOARD!$V$215,IF(DASHBOARD!$J$2=0,0,AT314)))</f>
        <v/>
      </c>
      <c r="AU314" s="383">
        <f>(IF(DASHBOARD!$J$2=AU7,DASHBOARD!$V$215,IF(DASHBOARD!$J$2=0,0,AU314)))</f>
        <v/>
      </c>
      <c r="AV314" s="383">
        <f>(IF(DASHBOARD!$J$2=AV7,DASHBOARD!$V$215,IF(DASHBOARD!$J$2=0,0,AV314)))</f>
        <v/>
      </c>
      <c r="AW314" s="383">
        <f>(IF(DASHBOARD!$J$2=AW7,DASHBOARD!$V$215,IF(DASHBOARD!$J$2=0,0,AW314)))</f>
        <v/>
      </c>
      <c r="AX314" s="383">
        <f>(IF(DASHBOARD!$J$2=AX7,DASHBOARD!$V$215,IF(DASHBOARD!$J$2=0,0,AX314)))</f>
        <v/>
      </c>
      <c r="AY314" s="383">
        <f>(IF(DASHBOARD!$J$2=AY7,DASHBOARD!$V$215,IF(DASHBOARD!$J$2=0,0,AY314)))</f>
        <v/>
      </c>
      <c r="AZ314" s="383">
        <f>(IF(DASHBOARD!$J$2=AZ7,DASHBOARD!$V$215,IF(DASHBOARD!$J$2=0,0,AZ314)))</f>
        <v/>
      </c>
      <c r="BA314" s="383">
        <f>(IF(DASHBOARD!$J$2=BA7,DASHBOARD!$V$215,IF(DASHBOARD!$J$2=0,0,BA314)))</f>
        <v/>
      </c>
      <c r="BB314" s="384">
        <f>IF(SUM(F314:BA314)&lt;&gt;0,AVERAGEIF(F314:BA314,"&gt;0",F314:BA314),0)</f>
        <v/>
      </c>
      <c r="BC314" s="147" t="n"/>
      <c r="BD314" s="385">
        <f>MAXA(F314:BA314)</f>
        <v/>
      </c>
      <c r="BE314" s="1461">
        <f>IF(BD314&lt;&gt;0,VLOOKUP(BD314,$F$10:$BA$10,MATCH(BD314,F314:BA314,0)),"")</f>
        <v/>
      </c>
      <c r="BF314" s="385">
        <f t="array" ref="BF314">MIN(IF(F314:BA314&gt;0,F314:BA314))</f>
        <v/>
      </c>
      <c r="BG314" s="1461">
        <f>IF(BF314&lt;&gt;0,VLOOKUP(BF314,$F$10:$BA$10,MATCH($BF314,$F314:$BA314,0)),"")</f>
        <v/>
      </c>
      <c r="BI314" s="1368">
        <f>HLOOKUP($BI$9,$S$10:$AI$443,1+$BL314,TRUE)</f>
        <v/>
      </c>
      <c r="BJ314" s="1369">
        <f>HLOOKUP($BJ$9,$AJ$10:$AW$443,1+$BL314,TRUE)</f>
        <v/>
      </c>
      <c r="BK314" s="151" t="n"/>
      <c r="BL314" s="408">
        <f>BL313+1</f>
        <v/>
      </c>
      <c r="BM314" s="399" t="n"/>
    </row>
    <row r="315" ht="20.25" customHeight="1" s="18" thickBot="1" thickTop="1">
      <c r="B315" s="1370" t="n"/>
      <c r="C315" s="1353" t="n"/>
      <c r="D315" s="230" t="n"/>
      <c r="E315" s="388" t="inlineStr">
        <is>
          <t>Masamba #2, 150</t>
        </is>
      </c>
      <c r="F315" s="383">
        <f>(IF(DASHBOARD!$J$2=F7,DASHBOARD!$V$216,IF(DASHBOARD!$J$2=0,0,F315)))</f>
        <v/>
      </c>
      <c r="G315" s="383">
        <f>(IF(DASHBOARD!$J$2=G7,DASHBOARD!$V$216,IF(DASHBOARD!$J$2=0,0,G315)))</f>
        <v/>
      </c>
      <c r="H315" s="383">
        <f>(IF(DASHBOARD!$J$2=H7,DASHBOARD!$V$216,IF(DASHBOARD!$J$2=0,0,H315)))</f>
        <v/>
      </c>
      <c r="I315" s="383">
        <f>(IF(DASHBOARD!$J$2=I7,DASHBOARD!$V$216,IF(DASHBOARD!$J$2=0,0,I315)))</f>
        <v/>
      </c>
      <c r="J315" s="383">
        <f>(IF(DASHBOARD!$J$2=J7,DASHBOARD!$V$216,IF(DASHBOARD!$J$2=0,0,J315)))</f>
        <v/>
      </c>
      <c r="K315" s="383">
        <f>(IF(DASHBOARD!$J$2=K7,DASHBOARD!$V$216,IF(DASHBOARD!$J$2=0,0,K315)))</f>
        <v/>
      </c>
      <c r="L315" s="383">
        <f>(IF(DASHBOARD!$J$2=L7,DASHBOARD!$V$216,IF(DASHBOARD!$J$2=0,0,L315)))</f>
        <v/>
      </c>
      <c r="M315" s="383">
        <f>(IF(DASHBOARD!$J$2=M7,DASHBOARD!$V$216,IF(DASHBOARD!$J$2=0,0,M315)))</f>
        <v/>
      </c>
      <c r="N315" s="383">
        <f>(IF(DASHBOARD!$J$2=N7,DASHBOARD!$V$216,IF(DASHBOARD!$J$2=0,0,N315)))</f>
        <v/>
      </c>
      <c r="O315" s="383">
        <f>(IF(DASHBOARD!$J$2=O7,DASHBOARD!$V$216,IF(DASHBOARD!$J$2=0,0,O315)))</f>
        <v/>
      </c>
      <c r="P315" s="383">
        <f>(IF(DASHBOARD!$J$2=P7,DASHBOARD!$V$216,IF(DASHBOARD!$J$2=0,0,P315)))</f>
        <v/>
      </c>
      <c r="Q315" s="383">
        <f>(IF(DASHBOARD!$J$2=Q7,DASHBOARD!$V$216,IF(DASHBOARD!$J$2=0,0,Q315)))</f>
        <v/>
      </c>
      <c r="R315" s="383">
        <f>(IF(DASHBOARD!$J$2=R7,DASHBOARD!$V$216,IF(DASHBOARD!$J$2=0,0,R315)))</f>
        <v/>
      </c>
      <c r="S315" s="383">
        <f>(IF(DASHBOARD!$J$2=S7,DASHBOARD!$V$216,IF(DASHBOARD!$J$2=0,0,S315)))</f>
        <v/>
      </c>
      <c r="T315" s="383">
        <f>(IF(DASHBOARD!$J$2=T7,DASHBOARD!$V$216,IF(DASHBOARD!$J$2=0,0,T315)))</f>
        <v/>
      </c>
      <c r="U315" s="383">
        <f>(IF(DASHBOARD!$J$2=U7,DASHBOARD!$V$216,IF(DASHBOARD!$J$2=0,0,U315)))</f>
        <v/>
      </c>
      <c r="V315" s="383">
        <f>(IF(DASHBOARD!$J$2=V7,DASHBOARD!$V$216,IF(DASHBOARD!$J$2=0,0,V315)))</f>
        <v/>
      </c>
      <c r="W315" s="383">
        <f>(IF(DASHBOARD!$J$2=W7,DASHBOARD!$V$216,IF(DASHBOARD!$J$2=0,0,W315)))</f>
        <v/>
      </c>
      <c r="X315" s="383">
        <f>(IF(DASHBOARD!$J$2=X7,DASHBOARD!$V$216,IF(DASHBOARD!$J$2=0,0,X315)))</f>
        <v/>
      </c>
      <c r="Y315" s="383">
        <f>(IF(DASHBOARD!$J$2=Y7,DASHBOARD!$V$216,IF(DASHBOARD!$J$2=0,0,Y315)))</f>
        <v/>
      </c>
      <c r="Z315" s="383">
        <f>(IF(DASHBOARD!$J$2=Z7,DASHBOARD!$V$216,IF(DASHBOARD!$J$2=0,0,Z315)))</f>
        <v/>
      </c>
      <c r="AA315" s="383">
        <f>(IF(DASHBOARD!$J$2=AA7,DASHBOARD!$V$216,IF(DASHBOARD!$J$2=0,0,AA315)))</f>
        <v/>
      </c>
      <c r="AB315" s="383">
        <f>(IF(DASHBOARD!$J$2=AB7,DASHBOARD!$V$216,IF(DASHBOARD!$J$2=0,0,AB315)))</f>
        <v/>
      </c>
      <c r="AC315" s="383">
        <f>(IF(DASHBOARD!$J$2=AC7,DASHBOARD!$V$216,IF(DASHBOARD!$J$2=0,0,AC315)))</f>
        <v/>
      </c>
      <c r="AD315" s="383">
        <f>(IF(DASHBOARD!$J$2=AD7,DASHBOARD!$V$216,IF(DASHBOARD!$J$2=0,0,AD315)))</f>
        <v/>
      </c>
      <c r="AE315" s="383">
        <f>(IF(DASHBOARD!$J$2=AE7,DASHBOARD!$V$216,IF(DASHBOARD!$J$2=0,0,AE315)))</f>
        <v/>
      </c>
      <c r="AF315" s="383">
        <f>(IF(DASHBOARD!$J$2=AF7,DASHBOARD!$V$216,IF(DASHBOARD!$J$2=0,0,AF315)))</f>
        <v/>
      </c>
      <c r="AG315" s="383">
        <f>(IF(DASHBOARD!$J$2=AG7,DASHBOARD!$V$216,IF(DASHBOARD!$J$2=0,0,AG315)))</f>
        <v/>
      </c>
      <c r="AH315" s="383">
        <f>(IF(DASHBOARD!$J$2=AH7,DASHBOARD!$V$216,IF(DASHBOARD!$J$2=0,0,AH315)))</f>
        <v/>
      </c>
      <c r="AI315" s="383">
        <f>(IF(DASHBOARD!$J$2=AI7,DASHBOARD!$V$216,IF(DASHBOARD!$J$2=0,0,AI315)))</f>
        <v/>
      </c>
      <c r="AJ315" s="383">
        <f>(IF(DASHBOARD!$J$2=AJ7,DASHBOARD!$V$216,IF(DASHBOARD!$J$2=0,0,AJ315)))</f>
        <v/>
      </c>
      <c r="AK315" s="383">
        <f>(IF(DASHBOARD!$J$2=AK7,DASHBOARD!$V$216,IF(DASHBOARD!$J$2=0,0,AK315)))</f>
        <v/>
      </c>
      <c r="AL315" s="383">
        <f>(IF(DASHBOARD!$J$2=AL7,DASHBOARD!$V$216,IF(DASHBOARD!$J$2=0,0,AL315)))</f>
        <v/>
      </c>
      <c r="AM315" s="383">
        <f>(IF(DASHBOARD!$J$2=AM7,DASHBOARD!$V$216,IF(DASHBOARD!$J$2=0,0,AM315)))</f>
        <v/>
      </c>
      <c r="AN315" s="383">
        <f>(IF(DASHBOARD!$J$2=AN7,DASHBOARD!$V$216,IF(DASHBOARD!$J$2=0,0,AN315)))</f>
        <v/>
      </c>
      <c r="AO315" s="383">
        <f>(IF(DASHBOARD!$J$2=AO7,DASHBOARD!$V$216,IF(DASHBOARD!$J$2=0,0,AO315)))</f>
        <v/>
      </c>
      <c r="AP315" s="383">
        <f>(IF(DASHBOARD!$J$2=AP7,DASHBOARD!$V$216,IF(DASHBOARD!$J$2=0,0,AP315)))</f>
        <v/>
      </c>
      <c r="AQ315" s="383">
        <f>(IF(DASHBOARD!$J$2=AQ7,DASHBOARD!$V$216,IF(DASHBOARD!$J$2=0,0,AQ315)))</f>
        <v/>
      </c>
      <c r="AR315" s="383">
        <f>(IF(DASHBOARD!$J$2=AR7,DASHBOARD!$V$216,IF(DASHBOARD!$J$2=0,0,AR315)))</f>
        <v/>
      </c>
      <c r="AS315" s="383">
        <f>(IF(DASHBOARD!$J$2=AS7,DASHBOARD!$V$216,IF(DASHBOARD!$J$2=0,0,AS315)))</f>
        <v/>
      </c>
      <c r="AT315" s="383">
        <f>(IF(DASHBOARD!$J$2=AT7,DASHBOARD!$V$216,IF(DASHBOARD!$J$2=0,0,AT315)))</f>
        <v/>
      </c>
      <c r="AU315" s="383">
        <f>(IF(DASHBOARD!$J$2=AU7,DASHBOARD!$V$216,IF(DASHBOARD!$J$2=0,0,AU315)))</f>
        <v/>
      </c>
      <c r="AV315" s="383">
        <f>(IF(DASHBOARD!$J$2=AV7,DASHBOARD!$V$216,IF(DASHBOARD!$J$2=0,0,AV315)))</f>
        <v/>
      </c>
      <c r="AW315" s="383">
        <f>(IF(DASHBOARD!$J$2=AW7,DASHBOARD!$V$216,IF(DASHBOARD!$J$2=0,0,AW315)))</f>
        <v/>
      </c>
      <c r="AX315" s="383">
        <f>(IF(DASHBOARD!$J$2=AX7,DASHBOARD!$V$216,IF(DASHBOARD!$J$2=0,0,AX315)))</f>
        <v/>
      </c>
      <c r="AY315" s="383">
        <f>(IF(DASHBOARD!$J$2=AY7,DASHBOARD!$V$216,IF(DASHBOARD!$J$2=0,0,AY315)))</f>
        <v/>
      </c>
      <c r="AZ315" s="383">
        <f>(IF(DASHBOARD!$J$2=AZ7,DASHBOARD!$V$216,IF(DASHBOARD!$J$2=0,0,AZ315)))</f>
        <v/>
      </c>
      <c r="BA315" s="383">
        <f>(IF(DASHBOARD!$J$2=BA7,DASHBOARD!$V$216,IF(DASHBOARD!$J$2=0,0,BA315)))</f>
        <v/>
      </c>
      <c r="BB315" s="384">
        <f>IF(SUM(F315:BA315)&lt;&gt;0,AVERAGEIF(F315:BA315,"&gt;0",F315:BA315),0)</f>
        <v/>
      </c>
      <c r="BC315" s="147" t="n"/>
      <c r="BD315" s="385">
        <f>MAXA(F315:BA315)</f>
        <v/>
      </c>
      <c r="BE315" s="1461">
        <f>IF(BD315&lt;&gt;0,VLOOKUP(BD315,$F$10:$BA$10,MATCH(BD315,F315:BA315,0)),"")</f>
        <v/>
      </c>
      <c r="BF315" s="385">
        <f t="array" ref="BF315">MIN(IF(F315:BA315&gt;0,F315:BA315))</f>
        <v/>
      </c>
      <c r="BG315" s="1461">
        <f>IF(BF315&lt;&gt;0,VLOOKUP(BF315,$F$10:$BA$10,MATCH($BF315,$F315:$BA315,0)),"")</f>
        <v/>
      </c>
      <c r="BI315" s="1368">
        <f>HLOOKUP($BI$9,$S$10:$AI$443,1+$BL315,TRUE)</f>
        <v/>
      </c>
      <c r="BJ315" s="1369">
        <f>HLOOKUP($BJ$9,$AJ$10:$AW$443,1+$BL315,TRUE)</f>
        <v/>
      </c>
      <c r="BK315" s="151" t="n"/>
      <c r="BL315" s="408">
        <f>BL314+1</f>
        <v/>
      </c>
      <c r="BM315" s="399" t="n"/>
    </row>
    <row r="316" ht="20.25" customHeight="1" s="18" thickBot="1" thickTop="1">
      <c r="B316" s="1370" t="n"/>
      <c r="C316" s="1353" t="n"/>
      <c r="D316" s="424" t="n"/>
      <c r="E316" s="395" t="n"/>
      <c r="F316" s="430" t="n"/>
      <c r="G316" s="430" t="n"/>
      <c r="H316" s="430" t="n"/>
      <c r="I316" s="430" t="n"/>
      <c r="J316" s="430" t="n"/>
      <c r="K316" s="430" t="n"/>
      <c r="L316" s="430" t="n"/>
      <c r="M316" s="430" t="n"/>
      <c r="N316" s="430" t="n"/>
      <c r="O316" s="430" t="n"/>
      <c r="P316" s="430" t="n"/>
      <c r="Q316" s="430" t="n"/>
      <c r="R316" s="430" t="n"/>
      <c r="S316" s="430" t="n"/>
      <c r="T316" s="430" t="n"/>
      <c r="U316" s="430" t="n"/>
      <c r="V316" s="430" t="n"/>
      <c r="W316" s="430" t="n"/>
      <c r="X316" s="430" t="n"/>
      <c r="Y316" s="430" t="n"/>
      <c r="Z316" s="430" t="n"/>
      <c r="AA316" s="430" t="n"/>
      <c r="AB316" s="430" t="n"/>
      <c r="AC316" s="430" t="n"/>
      <c r="AD316" s="430" t="n"/>
      <c r="AE316" s="430" t="n"/>
      <c r="AF316" s="430" t="n"/>
      <c r="AG316" s="430" t="n"/>
      <c r="AH316" s="430" t="n"/>
      <c r="AI316" s="430" t="n"/>
      <c r="AJ316" s="430" t="n"/>
      <c r="AK316" s="430" t="n"/>
      <c r="AL316" s="430" t="n"/>
      <c r="AM316" s="430" t="n"/>
      <c r="AN316" s="430" t="n"/>
      <c r="AO316" s="430" t="n"/>
      <c r="AP316" s="430" t="n"/>
      <c r="AQ316" s="430" t="n"/>
      <c r="AR316" s="430" t="n"/>
      <c r="AS316" s="430" t="n"/>
      <c r="AT316" s="430" t="n"/>
      <c r="AU316" s="430" t="n"/>
      <c r="AV316" s="430" t="n"/>
      <c r="AW316" s="430" t="n"/>
      <c r="AX316" s="430" t="n"/>
      <c r="AY316" s="430" t="n"/>
      <c r="AZ316" s="430" t="n"/>
      <c r="BA316" s="430" t="n"/>
      <c r="BB316" s="384">
        <f>IF(SUM(F316:BA316)&lt;&gt;0,AVERAGEIF(F316:BA316,"&gt;0",F316:BA316),0)</f>
        <v/>
      </c>
      <c r="BC316" s="147" t="n"/>
      <c r="BD316" s="385">
        <f>MAXA(F316:BA316)</f>
        <v/>
      </c>
      <c r="BE316" s="1461">
        <f>IF(BD316&lt;&gt;0,VLOOKUP(BD316,$F$10:$BA$10,MATCH(BD316,F316:BA316,0)),"")</f>
        <v/>
      </c>
      <c r="BF316" s="385">
        <f t="array" ref="BF316">MIN(IF(F316:BA316&gt;0,F316:BA316))</f>
        <v/>
      </c>
      <c r="BG316" s="1461">
        <f>IF(BF316&lt;&gt;0,VLOOKUP(BF316,$F$10:$BA$10,MATCH($BF316,$F316:$BA316,0)),"")</f>
        <v/>
      </c>
      <c r="BI316" s="1368">
        <f>HLOOKUP($BI$9,$S$10:$AI$443,1+$BL316,TRUE)</f>
        <v/>
      </c>
      <c r="BJ316" s="1369">
        <f>HLOOKUP($BJ$9,$AJ$10:$AW$443,1+$BL316,TRUE)</f>
        <v/>
      </c>
      <c r="BK316" s="151" t="n"/>
      <c r="BL316" s="408">
        <f>BL315+1</f>
        <v/>
      </c>
      <c r="BM316" s="399" t="n"/>
    </row>
    <row r="317" ht="20.25" customHeight="1" s="18" thickBot="1" thickTop="1">
      <c r="B317" s="1370" t="n"/>
      <c r="C317" s="1353" t="n"/>
      <c r="D317" s="1052" t="inlineStr">
        <is>
          <t>Latuppa 150</t>
        </is>
      </c>
      <c r="E317" s="388" t="inlineStr">
        <is>
          <t>Palopo # 1, 150</t>
        </is>
      </c>
      <c r="F317" s="383">
        <f>(IF(DASHBOARD!$J$2=F7,DASHBOARD!$V$768,IF(DASHBOARD!$J$2=0,0,F317)))</f>
        <v/>
      </c>
      <c r="G317" s="383">
        <f>(IF(DASHBOARD!$J$2=G7,DASHBOARD!$V$768,IF(DASHBOARD!$J$2=0,0,G317)))</f>
        <v/>
      </c>
      <c r="H317" s="383">
        <f>(IF(DASHBOARD!$J$2=H7,DASHBOARD!$V$768,IF(DASHBOARD!$J$2=0,0,H317)))</f>
        <v/>
      </c>
      <c r="I317" s="383">
        <f>(IF(DASHBOARD!$J$2=I7,DASHBOARD!$V$768,IF(DASHBOARD!$J$2=0,0,I317)))</f>
        <v/>
      </c>
      <c r="J317" s="383">
        <f>(IF(DASHBOARD!$J$2=J7,DASHBOARD!$V$768,IF(DASHBOARD!$J$2=0,0,J317)))</f>
        <v/>
      </c>
      <c r="K317" s="383">
        <f>(IF(DASHBOARD!$J$2=K7,DASHBOARD!$V$768,IF(DASHBOARD!$J$2=0,0,K317)))</f>
        <v/>
      </c>
      <c r="L317" s="383">
        <f>(IF(DASHBOARD!$J$2=L7,DASHBOARD!$V$768,IF(DASHBOARD!$J$2=0,0,L317)))</f>
        <v/>
      </c>
      <c r="M317" s="383">
        <f>(IF(DASHBOARD!$J$2=M7,DASHBOARD!$V$768,IF(DASHBOARD!$J$2=0,0,M317)))</f>
        <v/>
      </c>
      <c r="N317" s="383">
        <f>(IF(DASHBOARD!$J$2=N7,DASHBOARD!$V$768,IF(DASHBOARD!$J$2=0,0,N317)))</f>
        <v/>
      </c>
      <c r="O317" s="383">
        <f>(IF(DASHBOARD!$J$2=O7,DASHBOARD!$V$768,IF(DASHBOARD!$J$2=0,0,O317)))</f>
        <v/>
      </c>
      <c r="P317" s="383">
        <f>(IF(DASHBOARD!$J$2=P7,DASHBOARD!$V$768,IF(DASHBOARD!$J$2=0,0,P317)))</f>
        <v/>
      </c>
      <c r="Q317" s="383">
        <f>(IF(DASHBOARD!$J$2=Q7,DASHBOARD!$V$768,IF(DASHBOARD!$J$2=0,0,Q317)))</f>
        <v/>
      </c>
      <c r="R317" s="383">
        <f>(IF(DASHBOARD!$J$2=R7,DASHBOARD!$V$768,IF(DASHBOARD!$J$2=0,0,R317)))</f>
        <v/>
      </c>
      <c r="S317" s="383">
        <f>(IF(DASHBOARD!$J$2=S7,DASHBOARD!$V$768,IF(DASHBOARD!$J$2=0,0,S317)))</f>
        <v/>
      </c>
      <c r="T317" s="383">
        <f>(IF(DASHBOARD!$J$2=T7,DASHBOARD!$V$768,IF(DASHBOARD!$J$2=0,0,T317)))</f>
        <v/>
      </c>
      <c r="U317" s="383">
        <f>(IF(DASHBOARD!$J$2=U7,DASHBOARD!$V$768,IF(DASHBOARD!$J$2=0,0,U317)))</f>
        <v/>
      </c>
      <c r="V317" s="383">
        <f>(IF(DASHBOARD!$J$2=V7,DASHBOARD!$V$768,IF(DASHBOARD!$J$2=0,0,V317)))</f>
        <v/>
      </c>
      <c r="W317" s="383">
        <f>(IF(DASHBOARD!$J$2=W7,DASHBOARD!$V$768,IF(DASHBOARD!$J$2=0,0,W317)))</f>
        <v/>
      </c>
      <c r="X317" s="383">
        <f>(IF(DASHBOARD!$J$2=X7,DASHBOARD!$V$768,IF(DASHBOARD!$J$2=0,0,X317)))</f>
        <v/>
      </c>
      <c r="Y317" s="383">
        <f>(IF(DASHBOARD!$J$2=Y7,DASHBOARD!$V$768,IF(DASHBOARD!$J$2=0,0,Y317)))</f>
        <v/>
      </c>
      <c r="Z317" s="383">
        <f>(IF(DASHBOARD!$J$2=Z7,DASHBOARD!$V$768,IF(DASHBOARD!$J$2=0,0,Z317)))</f>
        <v/>
      </c>
      <c r="AA317" s="383">
        <f>(IF(DASHBOARD!$J$2=AA7,DASHBOARD!$V$768,IF(DASHBOARD!$J$2=0,0,AA317)))</f>
        <v/>
      </c>
      <c r="AB317" s="383">
        <f>(IF(DASHBOARD!$J$2=AB7,DASHBOARD!$V$768,IF(DASHBOARD!$J$2=0,0,AB317)))</f>
        <v/>
      </c>
      <c r="AC317" s="383">
        <f>(IF(DASHBOARD!$J$2=AC7,DASHBOARD!$V$768,IF(DASHBOARD!$J$2=0,0,AC317)))</f>
        <v/>
      </c>
      <c r="AD317" s="383">
        <f>(IF(DASHBOARD!$J$2=AD7,DASHBOARD!$V$768,IF(DASHBOARD!$J$2=0,0,AD317)))</f>
        <v/>
      </c>
      <c r="AE317" s="383">
        <f>(IF(DASHBOARD!$J$2=AE7,DASHBOARD!$V$768,IF(DASHBOARD!$J$2=0,0,AE317)))</f>
        <v/>
      </c>
      <c r="AF317" s="383">
        <f>(IF(DASHBOARD!$J$2=AF7,DASHBOARD!$V$768,IF(DASHBOARD!$J$2=0,0,AF317)))</f>
        <v/>
      </c>
      <c r="AG317" s="383">
        <f>(IF(DASHBOARD!$J$2=AG7,DASHBOARD!$V$768,IF(DASHBOARD!$J$2=0,0,AG317)))</f>
        <v/>
      </c>
      <c r="AH317" s="383">
        <f>(IF(DASHBOARD!$J$2=AH7,DASHBOARD!$V$768,IF(DASHBOARD!$J$2=0,0,AH317)))</f>
        <v/>
      </c>
      <c r="AI317" s="383">
        <f>(IF(DASHBOARD!$J$2=AI7,DASHBOARD!$V$768,IF(DASHBOARD!$J$2=0,0,AI317)))</f>
        <v/>
      </c>
      <c r="AJ317" s="383">
        <f>(IF(DASHBOARD!$J$2=AJ7,DASHBOARD!$V$768,IF(DASHBOARD!$J$2=0,0,AJ317)))</f>
        <v/>
      </c>
      <c r="AK317" s="383">
        <f>(IF(DASHBOARD!$J$2=AK7,DASHBOARD!$V$768,IF(DASHBOARD!$J$2=0,0,AK317)))</f>
        <v/>
      </c>
      <c r="AL317" s="383">
        <f>(IF(DASHBOARD!$J$2=AL7,DASHBOARD!$V$768,IF(DASHBOARD!$J$2=0,0,AL317)))</f>
        <v/>
      </c>
      <c r="AM317" s="383">
        <f>(IF(DASHBOARD!$J$2=AM7,DASHBOARD!$V$768,IF(DASHBOARD!$J$2=0,0,AM317)))</f>
        <v/>
      </c>
      <c r="AN317" s="383">
        <f>(IF(DASHBOARD!$J$2=AN7,DASHBOARD!$V$768,IF(DASHBOARD!$J$2=0,0,AN317)))</f>
        <v/>
      </c>
      <c r="AO317" s="383">
        <f>(IF(DASHBOARD!$J$2=AO7,DASHBOARD!$V$768,IF(DASHBOARD!$J$2=0,0,AO317)))</f>
        <v/>
      </c>
      <c r="AP317" s="383">
        <f>(IF(DASHBOARD!$J$2=AP7,DASHBOARD!$V$768,IF(DASHBOARD!$J$2=0,0,AP317)))</f>
        <v/>
      </c>
      <c r="AQ317" s="383">
        <f>(IF(DASHBOARD!$J$2=AQ7,DASHBOARD!$V$768,IF(DASHBOARD!$J$2=0,0,AQ317)))</f>
        <v/>
      </c>
      <c r="AR317" s="383">
        <f>(IF(DASHBOARD!$J$2=AR7,DASHBOARD!$V$768,IF(DASHBOARD!$J$2=0,0,AR317)))</f>
        <v/>
      </c>
      <c r="AS317" s="383">
        <f>(IF(DASHBOARD!$J$2=AS7,DASHBOARD!$V$768,IF(DASHBOARD!$J$2=0,0,AS317)))</f>
        <v/>
      </c>
      <c r="AT317" s="383">
        <f>(IF(DASHBOARD!$J$2=AT7,DASHBOARD!$V$768,IF(DASHBOARD!$J$2=0,0,AT317)))</f>
        <v/>
      </c>
      <c r="AU317" s="383">
        <f>(IF(DASHBOARD!$J$2=AU7,DASHBOARD!$V$768,IF(DASHBOARD!$J$2=0,0,AU317)))</f>
        <v/>
      </c>
      <c r="AV317" s="383">
        <f>(IF(DASHBOARD!$J$2=AV7,DASHBOARD!$V$768,IF(DASHBOARD!$J$2=0,0,AV317)))</f>
        <v/>
      </c>
      <c r="AW317" s="383">
        <f>(IF(DASHBOARD!$J$2=AW7,DASHBOARD!$V$768,IF(DASHBOARD!$J$2=0,0,AW317)))</f>
        <v/>
      </c>
      <c r="AX317" s="383">
        <f>(IF(DASHBOARD!$J$2=AX7,DASHBOARD!$V$768,IF(DASHBOARD!$J$2=0,0,AX317)))</f>
        <v/>
      </c>
      <c r="AY317" s="383">
        <f>(IF(DASHBOARD!$J$2=AY7,DASHBOARD!$V$768,IF(DASHBOARD!$J$2=0,0,AY317)))</f>
        <v/>
      </c>
      <c r="AZ317" s="383">
        <f>(IF(DASHBOARD!$J$2=AZ7,DASHBOARD!$V$768,IF(DASHBOARD!$J$2=0,0,AZ317)))</f>
        <v/>
      </c>
      <c r="BA317" s="383">
        <f>(IF(DASHBOARD!$J$2=BA7,DASHBOARD!$V$768,IF(DASHBOARD!$J$2=0,0,BA317)))</f>
        <v/>
      </c>
      <c r="BB317" s="384">
        <f>IF(SUM(F317:BA317)&lt;&gt;0,AVERAGEIF(F317:BA317,"&gt;0",F317:BA317),0)</f>
        <v/>
      </c>
      <c r="BC317" s="147" t="n"/>
      <c r="BD317" s="385">
        <f>MAXA(F317:BA317)</f>
        <v/>
      </c>
      <c r="BE317" s="1461">
        <f>IF(BD317&lt;&gt;0,VLOOKUP(BD317,$F$10:$BA$10,MATCH(BD317,F317:BA317,0)),"")</f>
        <v/>
      </c>
      <c r="BF317" s="385">
        <f t="array" ref="BF317">MIN(IF(F317:BA317&gt;0,F317:BA317))</f>
        <v/>
      </c>
      <c r="BG317" s="1461">
        <f>IF(BF317&lt;&gt;0,VLOOKUP(BF317,$F$10:$BA$10,MATCH($BF317,$F317:$BA317,0)),"")</f>
        <v/>
      </c>
      <c r="BI317" s="1368">
        <f>HLOOKUP($BI$9,$S$10:$AI$443,1+$BL317,TRUE)</f>
        <v/>
      </c>
      <c r="BJ317" s="1369">
        <f>HLOOKUP($BJ$9,$AJ$10:$AW$443,1+$BL317,TRUE)</f>
        <v/>
      </c>
      <c r="BK317" s="151" t="n"/>
      <c r="BL317" s="408">
        <f>BL316+1</f>
        <v/>
      </c>
      <c r="BM317" s="399" t="n"/>
    </row>
    <row r="318" ht="20.25" customHeight="1" s="18" thickBot="1" thickTop="1">
      <c r="B318" s="1370" t="n"/>
      <c r="C318" s="1353" t="n"/>
      <c r="D318" s="1079" t="n"/>
      <c r="E318" s="388" t="inlineStr">
        <is>
          <t>Palopo  # 2, 150</t>
        </is>
      </c>
      <c r="F318" s="383">
        <f>(IF(DASHBOARD!$J$2=F7,DASHBOARD!$V$769,IF(DASHBOARD!$J$2=0,0,F318)))</f>
        <v/>
      </c>
      <c r="G318" s="383">
        <f>(IF(DASHBOARD!$J$2=G7,DASHBOARD!$V$769,IF(DASHBOARD!$J$2=0,0,G318)))</f>
        <v/>
      </c>
      <c r="H318" s="383">
        <f>(IF(DASHBOARD!$J$2=H7,DASHBOARD!$V$769,IF(DASHBOARD!$J$2=0,0,H318)))</f>
        <v/>
      </c>
      <c r="I318" s="383">
        <f>(IF(DASHBOARD!$J$2=I7,DASHBOARD!$V$769,IF(DASHBOARD!$J$2=0,0,I318)))</f>
        <v/>
      </c>
      <c r="J318" s="383">
        <f>(IF(DASHBOARD!$J$2=J7,DASHBOARD!$V$769,IF(DASHBOARD!$J$2=0,0,J318)))</f>
        <v/>
      </c>
      <c r="K318" s="383">
        <f>(IF(DASHBOARD!$J$2=K7,DASHBOARD!$V$769,IF(DASHBOARD!$J$2=0,0,K318)))</f>
        <v/>
      </c>
      <c r="L318" s="383">
        <f>(IF(DASHBOARD!$J$2=L7,DASHBOARD!$V$769,IF(DASHBOARD!$J$2=0,0,L318)))</f>
        <v/>
      </c>
      <c r="M318" s="383">
        <f>(IF(DASHBOARD!$J$2=M7,DASHBOARD!$V$769,IF(DASHBOARD!$J$2=0,0,M318)))</f>
        <v/>
      </c>
      <c r="N318" s="383">
        <f>(IF(DASHBOARD!$J$2=N7,DASHBOARD!$V$769,IF(DASHBOARD!$J$2=0,0,N318)))</f>
        <v/>
      </c>
      <c r="O318" s="383">
        <f>(IF(DASHBOARD!$J$2=O7,DASHBOARD!$V$769,IF(DASHBOARD!$J$2=0,0,O318)))</f>
        <v/>
      </c>
      <c r="P318" s="383">
        <f>(IF(DASHBOARD!$J$2=P7,DASHBOARD!$V$769,IF(DASHBOARD!$J$2=0,0,P318)))</f>
        <v/>
      </c>
      <c r="Q318" s="383">
        <f>(IF(DASHBOARD!$J$2=Q7,DASHBOARD!$V$769,IF(DASHBOARD!$J$2=0,0,Q318)))</f>
        <v/>
      </c>
      <c r="R318" s="383">
        <f>(IF(DASHBOARD!$J$2=R7,DASHBOARD!$V$769,IF(DASHBOARD!$J$2=0,0,R318)))</f>
        <v/>
      </c>
      <c r="S318" s="383">
        <f>(IF(DASHBOARD!$J$2=S7,DASHBOARD!$V$769,IF(DASHBOARD!$J$2=0,0,S318)))</f>
        <v/>
      </c>
      <c r="T318" s="383">
        <f>(IF(DASHBOARD!$J$2=T7,DASHBOARD!$V$769,IF(DASHBOARD!$J$2=0,0,T318)))</f>
        <v/>
      </c>
      <c r="U318" s="383">
        <f>(IF(DASHBOARD!$J$2=U7,DASHBOARD!$V$769,IF(DASHBOARD!$J$2=0,0,U318)))</f>
        <v/>
      </c>
      <c r="V318" s="383">
        <f>(IF(DASHBOARD!$J$2=V7,DASHBOARD!$V$769,IF(DASHBOARD!$J$2=0,0,V318)))</f>
        <v/>
      </c>
      <c r="W318" s="383">
        <f>(IF(DASHBOARD!$J$2=W7,DASHBOARD!$V$769,IF(DASHBOARD!$J$2=0,0,W318)))</f>
        <v/>
      </c>
      <c r="X318" s="383">
        <f>(IF(DASHBOARD!$J$2=X7,DASHBOARD!$V$769,IF(DASHBOARD!$J$2=0,0,X318)))</f>
        <v/>
      </c>
      <c r="Y318" s="383">
        <f>(IF(DASHBOARD!$J$2=Y7,DASHBOARD!$V$769,IF(DASHBOARD!$J$2=0,0,Y318)))</f>
        <v/>
      </c>
      <c r="Z318" s="383">
        <f>(IF(DASHBOARD!$J$2=Z7,DASHBOARD!$V$769,IF(DASHBOARD!$J$2=0,0,Z318)))</f>
        <v/>
      </c>
      <c r="AA318" s="383">
        <f>(IF(DASHBOARD!$J$2=AA7,DASHBOARD!$V$769,IF(DASHBOARD!$J$2=0,0,AA318)))</f>
        <v/>
      </c>
      <c r="AB318" s="383">
        <f>(IF(DASHBOARD!$J$2=AB7,DASHBOARD!$V$769,IF(DASHBOARD!$J$2=0,0,AB318)))</f>
        <v/>
      </c>
      <c r="AC318" s="383">
        <f>(IF(DASHBOARD!$J$2=AC7,DASHBOARD!$V$769,IF(DASHBOARD!$J$2=0,0,AC318)))</f>
        <v/>
      </c>
      <c r="AD318" s="383">
        <f>(IF(DASHBOARD!$J$2=AD7,DASHBOARD!$V$769,IF(DASHBOARD!$J$2=0,0,AD318)))</f>
        <v/>
      </c>
      <c r="AE318" s="383">
        <f>(IF(DASHBOARD!$J$2=AE7,DASHBOARD!$V$769,IF(DASHBOARD!$J$2=0,0,AE318)))</f>
        <v/>
      </c>
      <c r="AF318" s="383">
        <f>(IF(DASHBOARD!$J$2=AF7,DASHBOARD!$V$769,IF(DASHBOARD!$J$2=0,0,AF318)))</f>
        <v/>
      </c>
      <c r="AG318" s="383">
        <f>(IF(DASHBOARD!$J$2=AG7,DASHBOARD!$V$769,IF(DASHBOARD!$J$2=0,0,AG318)))</f>
        <v/>
      </c>
      <c r="AH318" s="383">
        <f>(IF(DASHBOARD!$J$2=AH7,DASHBOARD!$V$769,IF(DASHBOARD!$J$2=0,0,AH318)))</f>
        <v/>
      </c>
      <c r="AI318" s="383">
        <f>(IF(DASHBOARD!$J$2=AI7,DASHBOARD!$V$769,IF(DASHBOARD!$J$2=0,0,AI318)))</f>
        <v/>
      </c>
      <c r="AJ318" s="383">
        <f>(IF(DASHBOARD!$J$2=AJ7,DASHBOARD!$V$769,IF(DASHBOARD!$J$2=0,0,AJ318)))</f>
        <v/>
      </c>
      <c r="AK318" s="383">
        <f>(IF(DASHBOARD!$J$2=AK7,DASHBOARD!$V$769,IF(DASHBOARD!$J$2=0,0,AK318)))</f>
        <v/>
      </c>
      <c r="AL318" s="383">
        <f>(IF(DASHBOARD!$J$2=AL7,DASHBOARD!$V$769,IF(DASHBOARD!$J$2=0,0,AL318)))</f>
        <v/>
      </c>
      <c r="AM318" s="383">
        <f>(IF(DASHBOARD!$J$2=AM7,DASHBOARD!$V$769,IF(DASHBOARD!$J$2=0,0,AM318)))</f>
        <v/>
      </c>
      <c r="AN318" s="383">
        <f>(IF(DASHBOARD!$J$2=AN7,DASHBOARD!$V$769,IF(DASHBOARD!$J$2=0,0,AN318)))</f>
        <v/>
      </c>
      <c r="AO318" s="383">
        <f>(IF(DASHBOARD!$J$2=AO7,DASHBOARD!$V$769,IF(DASHBOARD!$J$2=0,0,AO318)))</f>
        <v/>
      </c>
      <c r="AP318" s="383">
        <f>(IF(DASHBOARD!$J$2=AP7,DASHBOARD!$V$769,IF(DASHBOARD!$J$2=0,0,AP318)))</f>
        <v/>
      </c>
      <c r="AQ318" s="383">
        <f>(IF(DASHBOARD!$J$2=AQ7,DASHBOARD!$V$769,IF(DASHBOARD!$J$2=0,0,AQ318)))</f>
        <v/>
      </c>
      <c r="AR318" s="383">
        <f>(IF(DASHBOARD!$J$2=AR7,DASHBOARD!$V$769,IF(DASHBOARD!$J$2=0,0,AR318)))</f>
        <v/>
      </c>
      <c r="AS318" s="383">
        <f>(IF(DASHBOARD!$J$2=AS7,DASHBOARD!$V$769,IF(DASHBOARD!$J$2=0,0,AS318)))</f>
        <v/>
      </c>
      <c r="AT318" s="383">
        <f>(IF(DASHBOARD!$J$2=AT7,DASHBOARD!$V$769,IF(DASHBOARD!$J$2=0,0,AT318)))</f>
        <v/>
      </c>
      <c r="AU318" s="383">
        <f>(IF(DASHBOARD!$J$2=AU7,DASHBOARD!$V$769,IF(DASHBOARD!$J$2=0,0,AU318)))</f>
        <v/>
      </c>
      <c r="AV318" s="383">
        <f>(IF(DASHBOARD!$J$2=AV7,DASHBOARD!$V$769,IF(DASHBOARD!$J$2=0,0,AV318)))</f>
        <v/>
      </c>
      <c r="AW318" s="383">
        <f>(IF(DASHBOARD!$J$2=AW7,DASHBOARD!$V$769,IF(DASHBOARD!$J$2=0,0,AW318)))</f>
        <v/>
      </c>
      <c r="AX318" s="383">
        <f>(IF(DASHBOARD!$J$2=AX7,DASHBOARD!$V$769,IF(DASHBOARD!$J$2=0,0,AX318)))</f>
        <v/>
      </c>
      <c r="AY318" s="383">
        <f>(IF(DASHBOARD!$J$2=AY7,DASHBOARD!$V$769,IF(DASHBOARD!$J$2=0,0,AY318)))</f>
        <v/>
      </c>
      <c r="AZ318" s="383">
        <f>(IF(DASHBOARD!$J$2=AZ7,DASHBOARD!$V$769,IF(DASHBOARD!$J$2=0,0,AZ318)))</f>
        <v/>
      </c>
      <c r="BA318" s="383">
        <f>(IF(DASHBOARD!$J$2=BA7,DASHBOARD!$V$769,IF(DASHBOARD!$J$2=0,0,BA318)))</f>
        <v/>
      </c>
      <c r="BB318" s="384">
        <f>IF(SUM(F318:BA318)&lt;&gt;0,AVERAGEIF(F318:BA318,"&gt;0",F318:BA318),0)</f>
        <v/>
      </c>
      <c r="BC318" s="147" t="n"/>
      <c r="BD318" s="385">
        <f>MAXA(F318:BA318)</f>
        <v/>
      </c>
      <c r="BE318" s="1461">
        <f>IF(BD318&lt;&gt;0,VLOOKUP(BD318,$F$10:$BA$10,MATCH(BD318,F318:BA318,0)),"")</f>
        <v/>
      </c>
      <c r="BF318" s="385">
        <f t="array" ref="BF318">MIN(IF(F318:BA318&gt;0,F318:BA318))</f>
        <v/>
      </c>
      <c r="BG318" s="1461">
        <f>IF(BF318&lt;&gt;0,VLOOKUP(BF318,$F$10:$BA$10,MATCH($BF318,$F318:$BA318,0)),"")</f>
        <v/>
      </c>
      <c r="BI318" s="1368">
        <f>HLOOKUP($BI$9,$S$10:$AI$443,1+$BL318,TRUE)</f>
        <v/>
      </c>
      <c r="BJ318" s="1369">
        <f>HLOOKUP($BJ$9,$AJ$10:$AW$443,1+$BL318,TRUE)</f>
        <v/>
      </c>
      <c r="BK318" s="151" t="n"/>
      <c r="BL318" s="408">
        <f>BL317+1</f>
        <v/>
      </c>
      <c r="BM318" s="399" t="n"/>
    </row>
    <row r="319" ht="20.25" customHeight="1" s="18" thickBot="1" thickTop="1">
      <c r="B319" s="1370" t="n"/>
      <c r="C319" s="1353" t="n"/>
      <c r="D319" s="1052" t="n"/>
      <c r="E319" s="388" t="n"/>
      <c r="F319" s="383" t="n"/>
      <c r="G319" s="383" t="n"/>
      <c r="H319" s="383" t="n"/>
      <c r="I319" s="383" t="n"/>
      <c r="J319" s="383" t="n"/>
      <c r="K319" s="383" t="n"/>
      <c r="L319" s="383" t="n"/>
      <c r="M319" s="383" t="n"/>
      <c r="N319" s="383" t="n"/>
      <c r="O319" s="383" t="n"/>
      <c r="P319" s="383" t="n"/>
      <c r="Q319" s="383" t="n"/>
      <c r="R319" s="383" t="n"/>
      <c r="S319" s="383" t="n"/>
      <c r="T319" s="383" t="n"/>
      <c r="U319" s="383" t="n"/>
      <c r="V319" s="383" t="n"/>
      <c r="W319" s="383" t="n"/>
      <c r="X319" s="383" t="n"/>
      <c r="Y319" s="383" t="n"/>
      <c r="Z319" s="383" t="n"/>
      <c r="AA319" s="383" t="n"/>
      <c r="AB319" s="383" t="n"/>
      <c r="AC319" s="383" t="n"/>
      <c r="AD319" s="383" t="n"/>
      <c r="AE319" s="383" t="n"/>
      <c r="AF319" s="383" t="n"/>
      <c r="AG319" s="383" t="n"/>
      <c r="AH319" s="383" t="n"/>
      <c r="AI319" s="383" t="n"/>
      <c r="AJ319" s="383" t="n"/>
      <c r="AK319" s="383" t="n"/>
      <c r="AL319" s="383" t="n"/>
      <c r="AM319" s="383" t="n"/>
      <c r="AN319" s="383" t="n"/>
      <c r="AO319" s="383" t="n"/>
      <c r="AP319" s="383" t="n"/>
      <c r="AQ319" s="383" t="n"/>
      <c r="AR319" s="383" t="n"/>
      <c r="AS319" s="383" t="n"/>
      <c r="AT319" s="383" t="n"/>
      <c r="AU319" s="383" t="n"/>
      <c r="AV319" s="383" t="n"/>
      <c r="AW319" s="383" t="n"/>
      <c r="AX319" s="383" t="n"/>
      <c r="AY319" s="383" t="n"/>
      <c r="AZ319" s="383" t="n"/>
      <c r="BA319" s="383" t="n"/>
      <c r="BB319" s="384" t="n"/>
      <c r="BC319" s="147" t="n"/>
      <c r="BD319" s="385" t="n"/>
      <c r="BE319" s="1461" t="n"/>
      <c r="BF319" s="385" t="n"/>
      <c r="BG319" s="1461" t="n"/>
      <c r="BI319" s="1368" t="n"/>
      <c r="BJ319" s="1369" t="n"/>
      <c r="BK319" s="151" t="n"/>
      <c r="BL319" s="408" t="n"/>
      <c r="BM319" s="399" t="n"/>
    </row>
    <row r="320" ht="20.25" customHeight="1" s="18" thickBot="1" thickTop="1">
      <c r="B320" s="1370" t="n"/>
      <c r="C320" s="1353" t="n"/>
      <c r="D320" s="1476" t="inlineStr">
        <is>
          <t>PALOPO 150</t>
        </is>
      </c>
      <c r="E320" s="402" t="inlineStr">
        <is>
          <t>Latuppa # 1, 150</t>
        </is>
      </c>
      <c r="F320" s="383">
        <f>(IF(DASHBOARD!$J$2=F7,DASHBOARD!$V$788,IF(DASHBOARD!$J$2=0,0,F320)))</f>
        <v/>
      </c>
      <c r="G320" s="383">
        <f>(IF(DASHBOARD!$J$2=G7,DASHBOARD!$V$788,IF(DASHBOARD!$J$2=0,0,G320)))</f>
        <v/>
      </c>
      <c r="H320" s="383">
        <f>(IF(DASHBOARD!$J$2=H7,DASHBOARD!$V$788,IF(DASHBOARD!$J$2=0,0,H320)))</f>
        <v/>
      </c>
      <c r="I320" s="383">
        <f>(IF(DASHBOARD!$J$2=I7,DASHBOARD!$V$788,IF(DASHBOARD!$J$2=0,0,I320)))</f>
        <v/>
      </c>
      <c r="J320" s="383">
        <f>(IF(DASHBOARD!$J$2=J7,DASHBOARD!$V$788,IF(DASHBOARD!$J$2=0,0,J320)))</f>
        <v/>
      </c>
      <c r="K320" s="383">
        <f>(IF(DASHBOARD!$J$2=K7,DASHBOARD!$V$788,IF(DASHBOARD!$J$2=0,0,K320)))</f>
        <v/>
      </c>
      <c r="L320" s="383">
        <f>(IF(DASHBOARD!$J$2=L7,DASHBOARD!$V$788,IF(DASHBOARD!$J$2=0,0,L320)))</f>
        <v/>
      </c>
      <c r="M320" s="383">
        <f>(IF(DASHBOARD!$J$2=M7,DASHBOARD!$V$788,IF(DASHBOARD!$J$2=0,0,M320)))</f>
        <v/>
      </c>
      <c r="N320" s="383">
        <f>(IF(DASHBOARD!$J$2=N7,DASHBOARD!$V$788,IF(DASHBOARD!$J$2=0,0,N320)))</f>
        <v/>
      </c>
      <c r="O320" s="383">
        <f>(IF(DASHBOARD!$J$2=O7,DASHBOARD!$V$788,IF(DASHBOARD!$J$2=0,0,O320)))</f>
        <v/>
      </c>
      <c r="P320" s="383">
        <f>(IF(DASHBOARD!$J$2=P7,DASHBOARD!$V$788,IF(DASHBOARD!$J$2=0,0,P320)))</f>
        <v/>
      </c>
      <c r="Q320" s="383">
        <f>(IF(DASHBOARD!$J$2=Q7,DASHBOARD!$V$788,IF(DASHBOARD!$J$2=0,0,Q320)))</f>
        <v/>
      </c>
      <c r="R320" s="383">
        <f>(IF(DASHBOARD!$J$2=R7,DASHBOARD!$V$788,IF(DASHBOARD!$J$2=0,0,R320)))</f>
        <v/>
      </c>
      <c r="S320" s="383">
        <f>(IF(DASHBOARD!$J$2=S7,DASHBOARD!$V$788,IF(DASHBOARD!$J$2=0,0,S320)))</f>
        <v/>
      </c>
      <c r="T320" s="383">
        <f>(IF(DASHBOARD!$J$2=T7,DASHBOARD!$V$788,IF(DASHBOARD!$J$2=0,0,T320)))</f>
        <v/>
      </c>
      <c r="U320" s="383">
        <f>(IF(DASHBOARD!$J$2=U7,DASHBOARD!$V$788,IF(DASHBOARD!$J$2=0,0,U320)))</f>
        <v/>
      </c>
      <c r="V320" s="383">
        <f>(IF(DASHBOARD!$J$2=V7,DASHBOARD!$V$788,IF(DASHBOARD!$J$2=0,0,V320)))</f>
        <v/>
      </c>
      <c r="W320" s="383">
        <f>(IF(DASHBOARD!$J$2=W7,DASHBOARD!$V$788,IF(DASHBOARD!$J$2=0,0,W320)))</f>
        <v/>
      </c>
      <c r="X320" s="383">
        <f>(IF(DASHBOARD!$J$2=X7,DASHBOARD!$V$788,IF(DASHBOARD!$J$2=0,0,X320)))</f>
        <v/>
      </c>
      <c r="Y320" s="383">
        <f>(IF(DASHBOARD!$J$2=Y7,DASHBOARD!$V$788,IF(DASHBOARD!$J$2=0,0,Y320)))</f>
        <v/>
      </c>
      <c r="Z320" s="383">
        <f>(IF(DASHBOARD!$J$2=Z7,DASHBOARD!$V$788,IF(DASHBOARD!$J$2=0,0,Z320)))</f>
        <v/>
      </c>
      <c r="AA320" s="383">
        <f>(IF(DASHBOARD!$J$2=AA7,DASHBOARD!$V$788,IF(DASHBOARD!$J$2=0,0,AA320)))</f>
        <v/>
      </c>
      <c r="AB320" s="383">
        <f>(IF(DASHBOARD!$J$2=AB7,DASHBOARD!$V$788,IF(DASHBOARD!$J$2=0,0,AB320)))</f>
        <v/>
      </c>
      <c r="AC320" s="383">
        <f>(IF(DASHBOARD!$J$2=AC7,DASHBOARD!$V$788,IF(DASHBOARD!$J$2=0,0,AC320)))</f>
        <v/>
      </c>
      <c r="AD320" s="383">
        <f>(IF(DASHBOARD!$J$2=AD7,DASHBOARD!$V$788,IF(DASHBOARD!$J$2=0,0,AD320)))</f>
        <v/>
      </c>
      <c r="AE320" s="383">
        <f>(IF(DASHBOARD!$J$2=AE7,DASHBOARD!$V$788,IF(DASHBOARD!$J$2=0,0,AE320)))</f>
        <v/>
      </c>
      <c r="AF320" s="383">
        <f>(IF(DASHBOARD!$J$2=AF7,DASHBOARD!$V$788,IF(DASHBOARD!$J$2=0,0,AF320)))</f>
        <v/>
      </c>
      <c r="AG320" s="383">
        <f>(IF(DASHBOARD!$J$2=AG7,DASHBOARD!$V$788,IF(DASHBOARD!$J$2=0,0,AG320)))</f>
        <v/>
      </c>
      <c r="AH320" s="383">
        <f>(IF(DASHBOARD!$J$2=AH7,DASHBOARD!$V$788,IF(DASHBOARD!$J$2=0,0,AH320)))</f>
        <v/>
      </c>
      <c r="AI320" s="383">
        <f>(IF(DASHBOARD!$J$2=AI7,DASHBOARD!$V$788,IF(DASHBOARD!$J$2=0,0,AI320)))</f>
        <v/>
      </c>
      <c r="AJ320" s="383">
        <f>(IF(DASHBOARD!$J$2=AJ7,DASHBOARD!$V$788,IF(DASHBOARD!$J$2=0,0,AJ320)))</f>
        <v/>
      </c>
      <c r="AK320" s="383">
        <f>(IF(DASHBOARD!$J$2=AK7,DASHBOARD!$V$788,IF(DASHBOARD!$J$2=0,0,AK320)))</f>
        <v/>
      </c>
      <c r="AL320" s="383">
        <f>(IF(DASHBOARD!$J$2=AL7,DASHBOARD!$V$788,IF(DASHBOARD!$J$2=0,0,AL320)))</f>
        <v/>
      </c>
      <c r="AM320" s="383">
        <f>(IF(DASHBOARD!$J$2=AM7,DASHBOARD!$V$788,IF(DASHBOARD!$J$2=0,0,AM320)))</f>
        <v/>
      </c>
      <c r="AN320" s="383">
        <f>(IF(DASHBOARD!$J$2=AN7,DASHBOARD!$V$788,IF(DASHBOARD!$J$2=0,0,AN320)))</f>
        <v/>
      </c>
      <c r="AO320" s="383">
        <f>(IF(DASHBOARD!$J$2=AO7,DASHBOARD!$V$788,IF(DASHBOARD!$J$2=0,0,AO320)))</f>
        <v/>
      </c>
      <c r="AP320" s="383">
        <f>(IF(DASHBOARD!$J$2=AP7,DASHBOARD!$V$788,IF(DASHBOARD!$J$2=0,0,AP320)))</f>
        <v/>
      </c>
      <c r="AQ320" s="383">
        <f>(IF(DASHBOARD!$J$2=AQ7,DASHBOARD!$V$788,IF(DASHBOARD!$J$2=0,0,AQ320)))</f>
        <v/>
      </c>
      <c r="AR320" s="383">
        <f>(IF(DASHBOARD!$J$2=AR7,DASHBOARD!$V$788,IF(DASHBOARD!$J$2=0,0,AR320)))</f>
        <v/>
      </c>
      <c r="AS320" s="383">
        <f>(IF(DASHBOARD!$J$2=AS7,DASHBOARD!$V$788,IF(DASHBOARD!$J$2=0,0,AS320)))</f>
        <v/>
      </c>
      <c r="AT320" s="383">
        <f>(IF(DASHBOARD!$J$2=AT7,DASHBOARD!$V$788,IF(DASHBOARD!$J$2=0,0,AT320)))</f>
        <v/>
      </c>
      <c r="AU320" s="383">
        <f>(IF(DASHBOARD!$J$2=AU7,DASHBOARD!$V$788,IF(DASHBOARD!$J$2=0,0,AU320)))</f>
        <v/>
      </c>
      <c r="AV320" s="383">
        <f>(IF(DASHBOARD!$J$2=AV7,DASHBOARD!$V$788,IF(DASHBOARD!$J$2=0,0,AV320)))</f>
        <v/>
      </c>
      <c r="AW320" s="383">
        <f>(IF(DASHBOARD!$J$2=AW7,DASHBOARD!$V$788,IF(DASHBOARD!$J$2=0,0,AW320)))</f>
        <v/>
      </c>
      <c r="AX320" s="383">
        <f>(IF(DASHBOARD!$J$2=AX7,DASHBOARD!$V$788,IF(DASHBOARD!$J$2=0,0,AX320)))</f>
        <v/>
      </c>
      <c r="AY320" s="383">
        <f>(IF(DASHBOARD!$J$2=AY7,DASHBOARD!$V$788,IF(DASHBOARD!$J$2=0,0,AY320)))</f>
        <v/>
      </c>
      <c r="AZ320" s="383">
        <f>(IF(DASHBOARD!$J$2=AZ7,DASHBOARD!$V$788,IF(DASHBOARD!$J$2=0,0,AZ320)))</f>
        <v/>
      </c>
      <c r="BA320" s="383">
        <f>(IF(DASHBOARD!$J$2=BA7,DASHBOARD!$V$788,IF(DASHBOARD!$J$2=0,0,BA320)))</f>
        <v/>
      </c>
      <c r="BB320" s="384">
        <f>IF(SUM(F320:BA320)&lt;&gt;0,AVERAGEIF(F320:BA320,"&gt;0",F320:BA320),0)</f>
        <v/>
      </c>
      <c r="BC320" s="147" t="n"/>
      <c r="BD320" s="385">
        <f>MAXA(F320:BA320)</f>
        <v/>
      </c>
      <c r="BE320" s="1461">
        <f>IF(BD320&lt;&gt;0,VLOOKUP(BD320,$F$10:$BA$10,MATCH(BD320,F320:BA320,0)),"")</f>
        <v/>
      </c>
      <c r="BF320" s="385">
        <f t="array" ref="BF320">MIN(IF(F320:BA320&gt;0,F320:BA320))</f>
        <v/>
      </c>
      <c r="BG320" s="1461">
        <f>IF(BF320&lt;&gt;0,VLOOKUP(BF320,$F$10:$BA$10,MATCH($BF320,$F320:$BA320,0)),"")</f>
        <v/>
      </c>
      <c r="BI320" s="1368">
        <f>HLOOKUP($BI$9,$S$10:$AI$443,1+$BL320,TRUE)</f>
        <v/>
      </c>
      <c r="BJ320" s="1369">
        <f>HLOOKUP($BJ$9,$AJ$10:$AW$443,1+$BL320,TRUE)</f>
        <v/>
      </c>
      <c r="BK320" s="151" t="n"/>
      <c r="BL320" s="408">
        <f>BL316+1</f>
        <v/>
      </c>
      <c r="BM320" s="399" t="n"/>
    </row>
    <row r="321" ht="20.25" customHeight="1" s="18" thickBot="1" thickTop="1">
      <c r="B321" s="1370" t="n"/>
      <c r="C321" s="1353" t="n"/>
      <c r="D321" s="1462" t="n"/>
      <c r="E321" s="402" t="inlineStr">
        <is>
          <t>Latuppa # 2, 150</t>
        </is>
      </c>
      <c r="F321" s="383">
        <f>(IF(DASHBOARD!$J$2=F7,DASHBOARD!$V$789,IF(DASHBOARD!$J$2=0,0,F321)))</f>
        <v/>
      </c>
      <c r="G321" s="383">
        <f>(IF(DASHBOARD!$J$2=G7,DASHBOARD!$V$789,IF(DASHBOARD!$J$2=0,0,G321)))</f>
        <v/>
      </c>
      <c r="H321" s="383">
        <f>(IF(DASHBOARD!$J$2=H7,DASHBOARD!$V$789,IF(DASHBOARD!$J$2=0,0,H321)))</f>
        <v/>
      </c>
      <c r="I321" s="383">
        <f>(IF(DASHBOARD!$J$2=I7,DASHBOARD!$V$789,IF(DASHBOARD!$J$2=0,0,I321)))</f>
        <v/>
      </c>
      <c r="J321" s="383">
        <f>(IF(DASHBOARD!$J$2=J7,DASHBOARD!$V$789,IF(DASHBOARD!$J$2=0,0,J321)))</f>
        <v/>
      </c>
      <c r="K321" s="383">
        <f>(IF(DASHBOARD!$J$2=K7,DASHBOARD!$V$789,IF(DASHBOARD!$J$2=0,0,K321)))</f>
        <v/>
      </c>
      <c r="L321" s="383">
        <f>(IF(DASHBOARD!$J$2=L7,DASHBOARD!$V$789,IF(DASHBOARD!$J$2=0,0,L321)))</f>
        <v/>
      </c>
      <c r="M321" s="383">
        <f>(IF(DASHBOARD!$J$2=M7,DASHBOARD!$V$789,IF(DASHBOARD!$J$2=0,0,M321)))</f>
        <v/>
      </c>
      <c r="N321" s="383">
        <f>(IF(DASHBOARD!$J$2=N7,DASHBOARD!$V$789,IF(DASHBOARD!$J$2=0,0,N321)))</f>
        <v/>
      </c>
      <c r="O321" s="383">
        <f>(IF(DASHBOARD!$J$2=O7,DASHBOARD!$V$789,IF(DASHBOARD!$J$2=0,0,O321)))</f>
        <v/>
      </c>
      <c r="P321" s="383">
        <f>(IF(DASHBOARD!$J$2=P7,DASHBOARD!$V$789,IF(DASHBOARD!$J$2=0,0,P321)))</f>
        <v/>
      </c>
      <c r="Q321" s="383">
        <f>(IF(DASHBOARD!$J$2=Q7,DASHBOARD!$V$789,IF(DASHBOARD!$J$2=0,0,Q321)))</f>
        <v/>
      </c>
      <c r="R321" s="383">
        <f>(IF(DASHBOARD!$J$2=R7,DASHBOARD!$V$789,IF(DASHBOARD!$J$2=0,0,R321)))</f>
        <v/>
      </c>
      <c r="S321" s="383">
        <f>(IF(DASHBOARD!$J$2=S7,DASHBOARD!$V$789,IF(DASHBOARD!$J$2=0,0,S321)))</f>
        <v/>
      </c>
      <c r="T321" s="383">
        <f>(IF(DASHBOARD!$J$2=T7,DASHBOARD!$V$789,IF(DASHBOARD!$J$2=0,0,T321)))</f>
        <v/>
      </c>
      <c r="U321" s="383">
        <f>(IF(DASHBOARD!$J$2=U7,DASHBOARD!$V$789,IF(DASHBOARD!$J$2=0,0,U321)))</f>
        <v/>
      </c>
      <c r="V321" s="383">
        <f>(IF(DASHBOARD!$J$2=V7,DASHBOARD!$V$789,IF(DASHBOARD!$J$2=0,0,V321)))</f>
        <v/>
      </c>
      <c r="W321" s="383">
        <f>(IF(DASHBOARD!$J$2=W7,DASHBOARD!$V$789,IF(DASHBOARD!$J$2=0,0,W321)))</f>
        <v/>
      </c>
      <c r="X321" s="383">
        <f>(IF(DASHBOARD!$J$2=X7,DASHBOARD!$V$789,IF(DASHBOARD!$J$2=0,0,X321)))</f>
        <v/>
      </c>
      <c r="Y321" s="383">
        <f>(IF(DASHBOARD!$J$2=Y7,DASHBOARD!$V$789,IF(DASHBOARD!$J$2=0,0,Y321)))</f>
        <v/>
      </c>
      <c r="Z321" s="383">
        <f>(IF(DASHBOARD!$J$2=Z7,DASHBOARD!$V$789,IF(DASHBOARD!$J$2=0,0,Z321)))</f>
        <v/>
      </c>
      <c r="AA321" s="383">
        <f>(IF(DASHBOARD!$J$2=AA7,DASHBOARD!$V$789,IF(DASHBOARD!$J$2=0,0,AA321)))</f>
        <v/>
      </c>
      <c r="AB321" s="383">
        <f>(IF(DASHBOARD!$J$2=AB7,DASHBOARD!$V$789,IF(DASHBOARD!$J$2=0,0,AB321)))</f>
        <v/>
      </c>
      <c r="AC321" s="383">
        <f>(IF(DASHBOARD!$J$2=AC7,DASHBOARD!$V$789,IF(DASHBOARD!$J$2=0,0,AC321)))</f>
        <v/>
      </c>
      <c r="AD321" s="383">
        <f>(IF(DASHBOARD!$J$2=AD7,DASHBOARD!$V$789,IF(DASHBOARD!$J$2=0,0,AD321)))</f>
        <v/>
      </c>
      <c r="AE321" s="383">
        <f>(IF(DASHBOARD!$J$2=AE7,DASHBOARD!$V$789,IF(DASHBOARD!$J$2=0,0,AE321)))</f>
        <v/>
      </c>
      <c r="AF321" s="383">
        <f>(IF(DASHBOARD!$J$2=AF7,DASHBOARD!$V$789,IF(DASHBOARD!$J$2=0,0,AF321)))</f>
        <v/>
      </c>
      <c r="AG321" s="383">
        <f>(IF(DASHBOARD!$J$2=AG7,DASHBOARD!$V$789,IF(DASHBOARD!$J$2=0,0,AG321)))</f>
        <v/>
      </c>
      <c r="AH321" s="383">
        <f>(IF(DASHBOARD!$J$2=AH7,DASHBOARD!$V$789,IF(DASHBOARD!$J$2=0,0,AH321)))</f>
        <v/>
      </c>
      <c r="AI321" s="383">
        <f>(IF(DASHBOARD!$J$2=AI7,DASHBOARD!$V$789,IF(DASHBOARD!$J$2=0,0,AI321)))</f>
        <v/>
      </c>
      <c r="AJ321" s="383">
        <f>(IF(DASHBOARD!$J$2=AJ7,DASHBOARD!$V$789,IF(DASHBOARD!$J$2=0,0,AJ321)))</f>
        <v/>
      </c>
      <c r="AK321" s="383">
        <f>(IF(DASHBOARD!$J$2=AK7,DASHBOARD!$V$789,IF(DASHBOARD!$J$2=0,0,AK321)))</f>
        <v/>
      </c>
      <c r="AL321" s="383">
        <f>(IF(DASHBOARD!$J$2=AL7,DASHBOARD!$V$789,IF(DASHBOARD!$J$2=0,0,AL321)))</f>
        <v/>
      </c>
      <c r="AM321" s="383">
        <f>(IF(DASHBOARD!$J$2=AM7,DASHBOARD!$V$789,IF(DASHBOARD!$J$2=0,0,AM321)))</f>
        <v/>
      </c>
      <c r="AN321" s="383">
        <f>(IF(DASHBOARD!$J$2=AN7,DASHBOARD!$V$789,IF(DASHBOARD!$J$2=0,0,AN321)))</f>
        <v/>
      </c>
      <c r="AO321" s="383">
        <f>(IF(DASHBOARD!$J$2=AO7,DASHBOARD!$V$789,IF(DASHBOARD!$J$2=0,0,AO321)))</f>
        <v/>
      </c>
      <c r="AP321" s="383">
        <f>(IF(DASHBOARD!$J$2=AP7,DASHBOARD!$V$789,IF(DASHBOARD!$J$2=0,0,AP321)))</f>
        <v/>
      </c>
      <c r="AQ321" s="383">
        <f>(IF(DASHBOARD!$J$2=AQ7,DASHBOARD!$V$789,IF(DASHBOARD!$J$2=0,0,AQ321)))</f>
        <v/>
      </c>
      <c r="AR321" s="383">
        <f>(IF(DASHBOARD!$J$2=AR7,DASHBOARD!$V$789,IF(DASHBOARD!$J$2=0,0,AR321)))</f>
        <v/>
      </c>
      <c r="AS321" s="383">
        <f>(IF(DASHBOARD!$J$2=AS7,DASHBOARD!$V$789,IF(DASHBOARD!$J$2=0,0,AS321)))</f>
        <v/>
      </c>
      <c r="AT321" s="383">
        <f>(IF(DASHBOARD!$J$2=AT7,DASHBOARD!$V$789,IF(DASHBOARD!$J$2=0,0,AT321)))</f>
        <v/>
      </c>
      <c r="AU321" s="383">
        <f>(IF(DASHBOARD!$J$2=AU7,DASHBOARD!$V$789,IF(DASHBOARD!$J$2=0,0,AU321)))</f>
        <v/>
      </c>
      <c r="AV321" s="383">
        <f>(IF(DASHBOARD!$J$2=AV7,DASHBOARD!$V$789,IF(DASHBOARD!$J$2=0,0,AV321)))</f>
        <v/>
      </c>
      <c r="AW321" s="383">
        <f>(IF(DASHBOARD!$J$2=AW7,DASHBOARD!$V$789,IF(DASHBOARD!$J$2=0,0,AW321)))</f>
        <v/>
      </c>
      <c r="AX321" s="383">
        <f>(IF(DASHBOARD!$J$2=AX7,DASHBOARD!$V$789,IF(DASHBOARD!$J$2=0,0,AX321)))</f>
        <v/>
      </c>
      <c r="AY321" s="383">
        <f>(IF(DASHBOARD!$J$2=AY7,DASHBOARD!$V$789,IF(DASHBOARD!$J$2=0,0,AY321)))</f>
        <v/>
      </c>
      <c r="AZ321" s="383">
        <f>(IF(DASHBOARD!$J$2=AZ7,DASHBOARD!$V$789,IF(DASHBOARD!$J$2=0,0,AZ321)))</f>
        <v/>
      </c>
      <c r="BA321" s="383">
        <f>(IF(DASHBOARD!$J$2=BA7,DASHBOARD!$V$789,IF(DASHBOARD!$J$2=0,0,BA321)))</f>
        <v/>
      </c>
      <c r="BB321" s="384">
        <f>IF(SUM(F321:BA321)&lt;&gt;0,AVERAGEIF(F321:BA321,"&gt;0",F321:BA321),0)</f>
        <v/>
      </c>
      <c r="BC321" s="147" t="n"/>
      <c r="BD321" s="385">
        <f>MAXA(F321:BA321)</f>
        <v/>
      </c>
      <c r="BE321" s="1461">
        <f>IF(BD321&lt;&gt;0,VLOOKUP(BD321,$F$10:$BA$10,MATCH(BD321,F321:BA321,0)),"")</f>
        <v/>
      </c>
      <c r="BF321" s="385">
        <f t="array" ref="BF321">MIN(IF(F321:BA321&gt;0,F321:BA321))</f>
        <v/>
      </c>
      <c r="BG321" s="1461">
        <f>IF(BF321&lt;&gt;0,VLOOKUP(BF321,$F$10:$BA$10,MATCH($BF321,$F321:$BA321,0)),"")</f>
        <v/>
      </c>
      <c r="BI321" s="1368">
        <f>HLOOKUP($BI$9,$S$10:$AI$443,1+$BL321,TRUE)</f>
        <v/>
      </c>
      <c r="BJ321" s="1369">
        <f>HLOOKUP($BJ$9,$AJ$10:$AW$443,1+$BL321,TRUE)</f>
        <v/>
      </c>
      <c r="BK321" s="151" t="n"/>
      <c r="BL321" s="408">
        <f>BL320+1</f>
        <v/>
      </c>
      <c r="BM321" s="399" t="n"/>
    </row>
    <row r="322" ht="20.25" customHeight="1" s="18" thickBot="1" thickTop="1">
      <c r="B322" s="1370" t="n"/>
      <c r="C322" s="1353" t="n"/>
      <c r="D322" s="1462" t="n"/>
      <c r="E322" s="402" t="inlineStr">
        <is>
          <t>Makale # 1, 150</t>
        </is>
      </c>
      <c r="F322" s="383">
        <f>(IF(DASHBOARD!$J$2=F7,DASHBOARD!$V$790,IF(DASHBOARD!$J$2=0,0,F322)))</f>
        <v/>
      </c>
      <c r="G322" s="383">
        <f>(IF(DASHBOARD!$J$2=G7,DASHBOARD!$V$790,IF(DASHBOARD!$J$2=0,0,G322)))</f>
        <v/>
      </c>
      <c r="H322" s="383">
        <f>(IF(DASHBOARD!$J$2=H7,DASHBOARD!$V$790,IF(DASHBOARD!$J$2=0,0,H322)))</f>
        <v/>
      </c>
      <c r="I322" s="383">
        <f>(IF(DASHBOARD!$J$2=I7,DASHBOARD!$V$790,IF(DASHBOARD!$J$2=0,0,I322)))</f>
        <v/>
      </c>
      <c r="J322" s="383">
        <f>(IF(DASHBOARD!$J$2=J7,DASHBOARD!$V$790,IF(DASHBOARD!$J$2=0,0,J322)))</f>
        <v/>
      </c>
      <c r="K322" s="383">
        <f>(IF(DASHBOARD!$J$2=K7,DASHBOARD!$V$790,IF(DASHBOARD!$J$2=0,0,K322)))</f>
        <v/>
      </c>
      <c r="L322" s="383">
        <f>(IF(DASHBOARD!$J$2=L7,DASHBOARD!$V$790,IF(DASHBOARD!$J$2=0,0,L322)))</f>
        <v/>
      </c>
      <c r="M322" s="383">
        <f>(IF(DASHBOARD!$J$2=M7,DASHBOARD!$V$790,IF(DASHBOARD!$J$2=0,0,M322)))</f>
        <v/>
      </c>
      <c r="N322" s="383">
        <f>(IF(DASHBOARD!$J$2=N7,DASHBOARD!$V$790,IF(DASHBOARD!$J$2=0,0,N322)))</f>
        <v/>
      </c>
      <c r="O322" s="383">
        <f>(IF(DASHBOARD!$J$2=O7,DASHBOARD!$V$790,IF(DASHBOARD!$J$2=0,0,O322)))</f>
        <v/>
      </c>
      <c r="P322" s="383">
        <f>(IF(DASHBOARD!$J$2=P7,DASHBOARD!$V$790,IF(DASHBOARD!$J$2=0,0,P322)))</f>
        <v/>
      </c>
      <c r="Q322" s="383">
        <f>(IF(DASHBOARD!$J$2=Q7,DASHBOARD!$V$790,IF(DASHBOARD!$J$2=0,0,Q322)))</f>
        <v/>
      </c>
      <c r="R322" s="383">
        <f>(IF(DASHBOARD!$J$2=R7,DASHBOARD!$V$790,IF(DASHBOARD!$J$2=0,0,R322)))</f>
        <v/>
      </c>
      <c r="S322" s="383">
        <f>(IF(DASHBOARD!$J$2=S7,DASHBOARD!$V$790,IF(DASHBOARD!$J$2=0,0,S322)))</f>
        <v/>
      </c>
      <c r="T322" s="383">
        <f>(IF(DASHBOARD!$J$2=T7,DASHBOARD!$V$790,IF(DASHBOARD!$J$2=0,0,T322)))</f>
        <v/>
      </c>
      <c r="U322" s="383">
        <f>(IF(DASHBOARD!$J$2=U7,DASHBOARD!$V$790,IF(DASHBOARD!$J$2=0,0,U322)))</f>
        <v/>
      </c>
      <c r="V322" s="383">
        <f>(IF(DASHBOARD!$J$2=V7,DASHBOARD!$V$790,IF(DASHBOARD!$J$2=0,0,V322)))</f>
        <v/>
      </c>
      <c r="W322" s="383">
        <f>(IF(DASHBOARD!$J$2=W7,DASHBOARD!$V$790,IF(DASHBOARD!$J$2=0,0,W322)))</f>
        <v/>
      </c>
      <c r="X322" s="383">
        <f>(IF(DASHBOARD!$J$2=X7,DASHBOARD!$V$790,IF(DASHBOARD!$J$2=0,0,X322)))</f>
        <v/>
      </c>
      <c r="Y322" s="383">
        <f>(IF(DASHBOARD!$J$2=Y7,DASHBOARD!$V$790,IF(DASHBOARD!$J$2=0,0,Y322)))</f>
        <v/>
      </c>
      <c r="Z322" s="383">
        <f>(IF(DASHBOARD!$J$2=Z7,DASHBOARD!$V$790,IF(DASHBOARD!$J$2=0,0,Z322)))</f>
        <v/>
      </c>
      <c r="AA322" s="383">
        <f>(IF(DASHBOARD!$J$2=AA7,DASHBOARD!$V$790,IF(DASHBOARD!$J$2=0,0,AA322)))</f>
        <v/>
      </c>
      <c r="AB322" s="383">
        <f>(IF(DASHBOARD!$J$2=AB7,DASHBOARD!$V$790,IF(DASHBOARD!$J$2=0,0,AB322)))</f>
        <v/>
      </c>
      <c r="AC322" s="383">
        <f>(IF(DASHBOARD!$J$2=AC7,DASHBOARD!$V$790,IF(DASHBOARD!$J$2=0,0,AC322)))</f>
        <v/>
      </c>
      <c r="AD322" s="383">
        <f>(IF(DASHBOARD!$J$2=AD7,DASHBOARD!$V$790,IF(DASHBOARD!$J$2=0,0,AD322)))</f>
        <v/>
      </c>
      <c r="AE322" s="383">
        <f>(IF(DASHBOARD!$J$2=AE7,DASHBOARD!$V$790,IF(DASHBOARD!$J$2=0,0,AE322)))</f>
        <v/>
      </c>
      <c r="AF322" s="383">
        <f>(IF(DASHBOARD!$J$2=AF7,DASHBOARD!$V$790,IF(DASHBOARD!$J$2=0,0,AF322)))</f>
        <v/>
      </c>
      <c r="AG322" s="383">
        <f>(IF(DASHBOARD!$J$2=AG7,DASHBOARD!$V$790,IF(DASHBOARD!$J$2=0,0,AG322)))</f>
        <v/>
      </c>
      <c r="AH322" s="383">
        <f>(IF(DASHBOARD!$J$2=AH7,DASHBOARD!$V$790,IF(DASHBOARD!$J$2=0,0,AH322)))</f>
        <v/>
      </c>
      <c r="AI322" s="383">
        <f>(IF(DASHBOARD!$J$2=AI7,DASHBOARD!$V$790,IF(DASHBOARD!$J$2=0,0,AI322)))</f>
        <v/>
      </c>
      <c r="AJ322" s="383">
        <f>(IF(DASHBOARD!$J$2=AJ7,DASHBOARD!$V$790,IF(DASHBOARD!$J$2=0,0,AJ322)))</f>
        <v/>
      </c>
      <c r="AK322" s="383">
        <f>(IF(DASHBOARD!$J$2=AK7,DASHBOARD!$V$790,IF(DASHBOARD!$J$2=0,0,AK322)))</f>
        <v/>
      </c>
      <c r="AL322" s="383">
        <f>(IF(DASHBOARD!$J$2=AL7,DASHBOARD!$V$790,IF(DASHBOARD!$J$2=0,0,AL322)))</f>
        <v/>
      </c>
      <c r="AM322" s="383">
        <f>(IF(DASHBOARD!$J$2=AM7,DASHBOARD!$V$790,IF(DASHBOARD!$J$2=0,0,AM322)))</f>
        <v/>
      </c>
      <c r="AN322" s="383">
        <f>(IF(DASHBOARD!$J$2=AN7,DASHBOARD!$V$790,IF(DASHBOARD!$J$2=0,0,AN322)))</f>
        <v/>
      </c>
      <c r="AO322" s="383">
        <f>(IF(DASHBOARD!$J$2=AO7,DASHBOARD!$V$790,IF(DASHBOARD!$J$2=0,0,AO322)))</f>
        <v/>
      </c>
      <c r="AP322" s="383">
        <f>(IF(DASHBOARD!$J$2=AP7,DASHBOARD!$V$790,IF(DASHBOARD!$J$2=0,0,AP322)))</f>
        <v/>
      </c>
      <c r="AQ322" s="383">
        <f>(IF(DASHBOARD!$J$2=AQ7,DASHBOARD!$V$790,IF(DASHBOARD!$J$2=0,0,AQ322)))</f>
        <v/>
      </c>
      <c r="AR322" s="383">
        <f>(IF(DASHBOARD!$J$2=AR7,DASHBOARD!$V$790,IF(DASHBOARD!$J$2=0,0,AR322)))</f>
        <v/>
      </c>
      <c r="AS322" s="383">
        <f>(IF(DASHBOARD!$J$2=AS7,DASHBOARD!$V$790,IF(DASHBOARD!$J$2=0,0,AS322)))</f>
        <v/>
      </c>
      <c r="AT322" s="383">
        <f>(IF(DASHBOARD!$J$2=AT7,DASHBOARD!$V$790,IF(DASHBOARD!$J$2=0,0,AT322)))</f>
        <v/>
      </c>
      <c r="AU322" s="383">
        <f>(IF(DASHBOARD!$J$2=AU7,DASHBOARD!$V$790,IF(DASHBOARD!$J$2=0,0,AU322)))</f>
        <v/>
      </c>
      <c r="AV322" s="383">
        <f>(IF(DASHBOARD!$J$2=AV7,DASHBOARD!$V$790,IF(DASHBOARD!$J$2=0,0,AV322)))</f>
        <v/>
      </c>
      <c r="AW322" s="383">
        <f>(IF(DASHBOARD!$J$2=AW7,DASHBOARD!$V$790,IF(DASHBOARD!$J$2=0,0,AW322)))</f>
        <v/>
      </c>
      <c r="AX322" s="383">
        <f>(IF(DASHBOARD!$J$2=AX7,DASHBOARD!$V$790,IF(DASHBOARD!$J$2=0,0,AX322)))</f>
        <v/>
      </c>
      <c r="AY322" s="383">
        <f>(IF(DASHBOARD!$J$2=AY7,DASHBOARD!$V$790,IF(DASHBOARD!$J$2=0,0,AY322)))</f>
        <v/>
      </c>
      <c r="AZ322" s="383">
        <f>(IF(DASHBOARD!$J$2=AZ7,DASHBOARD!$V$790,IF(DASHBOARD!$J$2=0,0,AZ322)))</f>
        <v/>
      </c>
      <c r="BA322" s="383">
        <f>(IF(DASHBOARD!$J$2=BA7,DASHBOARD!$V$790,IF(DASHBOARD!$J$2=0,0,BA322)))</f>
        <v/>
      </c>
      <c r="BB322" s="384">
        <f>IF(SUM(F322:BA322)&lt;&gt;0,AVERAGEIF(F322:BA322,"&gt;0",F322:BA322),0)</f>
        <v/>
      </c>
      <c r="BC322" s="147" t="n"/>
      <c r="BD322" s="385">
        <f>MAXA(F322:BA322)</f>
        <v/>
      </c>
      <c r="BE322" s="1461">
        <f>IF(BD322&lt;&gt;0,VLOOKUP(BD322,$F$10:$BA$10,MATCH(BD322,F322:BA322,0)),"")</f>
        <v/>
      </c>
      <c r="BF322" s="385">
        <f t="array" ref="BF322">MIN(IF(F322:BA322&gt;0,F322:BA322))</f>
        <v/>
      </c>
      <c r="BG322" s="1461">
        <f>IF(BF322&lt;&gt;0,VLOOKUP(BF322,$F$10:$BA$10,MATCH($BF322,$F322:$BA322,0)),"")</f>
        <v/>
      </c>
      <c r="BI322" s="1368">
        <f>HLOOKUP($BI$9,$S$10:$AI$443,1+$BL322,TRUE)</f>
        <v/>
      </c>
      <c r="BJ322" s="1369">
        <f>HLOOKUP($BJ$9,$AJ$10:$AW$443,1+$BL322,TRUE)</f>
        <v/>
      </c>
      <c r="BK322" s="151" t="n"/>
      <c r="BL322" s="408">
        <f>BL321+1</f>
        <v/>
      </c>
      <c r="BM322" s="399" t="n"/>
    </row>
    <row r="323" ht="20.25" customHeight="1" s="18" thickBot="1" thickTop="1">
      <c r="B323" s="1370" t="n"/>
      <c r="C323" s="1353" t="n"/>
      <c r="D323" s="1462" t="n"/>
      <c r="E323" s="402" t="inlineStr">
        <is>
          <t>Makale # 2, 150</t>
        </is>
      </c>
      <c r="F323" s="383">
        <f>(IF(DASHBOARD!$J$2=F7,DASHBOARD!$V$791,IF(DASHBOARD!$J$2=0,0,F323)))</f>
        <v/>
      </c>
      <c r="G323" s="383">
        <f>(IF(DASHBOARD!$J$2=G7,DASHBOARD!$V$791,IF(DASHBOARD!$J$2=0,0,G323)))</f>
        <v/>
      </c>
      <c r="H323" s="383">
        <f>(IF(DASHBOARD!$J$2=H7,DASHBOARD!$V$791,IF(DASHBOARD!$J$2=0,0,H323)))</f>
        <v/>
      </c>
      <c r="I323" s="383">
        <f>(IF(DASHBOARD!$J$2=I7,DASHBOARD!$V$791,IF(DASHBOARD!$J$2=0,0,I323)))</f>
        <v/>
      </c>
      <c r="J323" s="383">
        <f>(IF(DASHBOARD!$J$2=J7,DASHBOARD!$V$791,IF(DASHBOARD!$J$2=0,0,J323)))</f>
        <v/>
      </c>
      <c r="K323" s="383">
        <f>(IF(DASHBOARD!$J$2=K7,DASHBOARD!$V$791,IF(DASHBOARD!$J$2=0,0,K323)))</f>
        <v/>
      </c>
      <c r="L323" s="383">
        <f>(IF(DASHBOARD!$J$2=L7,DASHBOARD!$V$791,IF(DASHBOARD!$J$2=0,0,L323)))</f>
        <v/>
      </c>
      <c r="M323" s="383">
        <f>(IF(DASHBOARD!$J$2=M7,DASHBOARD!$V$791,IF(DASHBOARD!$J$2=0,0,M323)))</f>
        <v/>
      </c>
      <c r="N323" s="383">
        <f>(IF(DASHBOARD!$J$2=N7,DASHBOARD!$V$791,IF(DASHBOARD!$J$2=0,0,N323)))</f>
        <v/>
      </c>
      <c r="O323" s="383">
        <f>(IF(DASHBOARD!$J$2=O7,DASHBOARD!$V$791,IF(DASHBOARD!$J$2=0,0,O323)))</f>
        <v/>
      </c>
      <c r="P323" s="383">
        <f>(IF(DASHBOARD!$J$2=P7,DASHBOARD!$V$791,IF(DASHBOARD!$J$2=0,0,P323)))</f>
        <v/>
      </c>
      <c r="Q323" s="383">
        <f>(IF(DASHBOARD!$J$2=Q7,DASHBOARD!$V$791,IF(DASHBOARD!$J$2=0,0,Q323)))</f>
        <v/>
      </c>
      <c r="R323" s="383">
        <f>(IF(DASHBOARD!$J$2=R7,DASHBOARD!$V$791,IF(DASHBOARD!$J$2=0,0,R323)))</f>
        <v/>
      </c>
      <c r="S323" s="383">
        <f>(IF(DASHBOARD!$J$2=S7,DASHBOARD!$V$791,IF(DASHBOARD!$J$2=0,0,S323)))</f>
        <v/>
      </c>
      <c r="T323" s="383">
        <f>(IF(DASHBOARD!$J$2=T7,DASHBOARD!$V$791,IF(DASHBOARD!$J$2=0,0,T323)))</f>
        <v/>
      </c>
      <c r="U323" s="383">
        <f>(IF(DASHBOARD!$J$2=U7,DASHBOARD!$V$791,IF(DASHBOARD!$J$2=0,0,U323)))</f>
        <v/>
      </c>
      <c r="V323" s="383">
        <f>(IF(DASHBOARD!$J$2=V7,DASHBOARD!$V$791,IF(DASHBOARD!$J$2=0,0,V323)))</f>
        <v/>
      </c>
      <c r="W323" s="383">
        <f>(IF(DASHBOARD!$J$2=W7,DASHBOARD!$V$791,IF(DASHBOARD!$J$2=0,0,W323)))</f>
        <v/>
      </c>
      <c r="X323" s="383">
        <f>(IF(DASHBOARD!$J$2=X7,DASHBOARD!$V$791,IF(DASHBOARD!$J$2=0,0,X323)))</f>
        <v/>
      </c>
      <c r="Y323" s="383">
        <f>(IF(DASHBOARD!$J$2=Y7,DASHBOARD!$V$791,IF(DASHBOARD!$J$2=0,0,Y323)))</f>
        <v/>
      </c>
      <c r="Z323" s="383">
        <f>(IF(DASHBOARD!$J$2=Z7,DASHBOARD!$V$791,IF(DASHBOARD!$J$2=0,0,Z323)))</f>
        <v/>
      </c>
      <c r="AA323" s="383">
        <f>(IF(DASHBOARD!$J$2=AA7,DASHBOARD!$V$791,IF(DASHBOARD!$J$2=0,0,AA323)))</f>
        <v/>
      </c>
      <c r="AB323" s="383">
        <f>(IF(DASHBOARD!$J$2=AB7,DASHBOARD!$V$791,IF(DASHBOARD!$J$2=0,0,AB323)))</f>
        <v/>
      </c>
      <c r="AC323" s="383">
        <f>(IF(DASHBOARD!$J$2=AC7,DASHBOARD!$V$791,IF(DASHBOARD!$J$2=0,0,AC323)))</f>
        <v/>
      </c>
      <c r="AD323" s="383">
        <f>(IF(DASHBOARD!$J$2=AD7,DASHBOARD!$V$791,IF(DASHBOARD!$J$2=0,0,AD323)))</f>
        <v/>
      </c>
      <c r="AE323" s="383">
        <f>(IF(DASHBOARD!$J$2=AE7,DASHBOARD!$V$791,IF(DASHBOARD!$J$2=0,0,AE323)))</f>
        <v/>
      </c>
      <c r="AF323" s="383">
        <f>(IF(DASHBOARD!$J$2=AF7,DASHBOARD!$V$791,IF(DASHBOARD!$J$2=0,0,AF323)))</f>
        <v/>
      </c>
      <c r="AG323" s="383">
        <f>(IF(DASHBOARD!$J$2=AG7,DASHBOARD!$V$791,IF(DASHBOARD!$J$2=0,0,AG323)))</f>
        <v/>
      </c>
      <c r="AH323" s="383">
        <f>(IF(DASHBOARD!$J$2=AH7,DASHBOARD!$V$791,IF(DASHBOARD!$J$2=0,0,AH323)))</f>
        <v/>
      </c>
      <c r="AI323" s="383">
        <f>(IF(DASHBOARD!$J$2=AI7,DASHBOARD!$V$791,IF(DASHBOARD!$J$2=0,0,AI323)))</f>
        <v/>
      </c>
      <c r="AJ323" s="383">
        <f>(IF(DASHBOARD!$J$2=AJ7,DASHBOARD!$V$791,IF(DASHBOARD!$J$2=0,0,AJ323)))</f>
        <v/>
      </c>
      <c r="AK323" s="383">
        <f>(IF(DASHBOARD!$J$2=AK7,DASHBOARD!$V$791,IF(DASHBOARD!$J$2=0,0,AK323)))</f>
        <v/>
      </c>
      <c r="AL323" s="383">
        <f>(IF(DASHBOARD!$J$2=AL7,DASHBOARD!$V$791,IF(DASHBOARD!$J$2=0,0,AL323)))</f>
        <v/>
      </c>
      <c r="AM323" s="383">
        <f>(IF(DASHBOARD!$J$2=AM7,DASHBOARD!$V$791,IF(DASHBOARD!$J$2=0,0,AM323)))</f>
        <v/>
      </c>
      <c r="AN323" s="383">
        <f>(IF(DASHBOARD!$J$2=AN7,DASHBOARD!$V$791,IF(DASHBOARD!$J$2=0,0,AN323)))</f>
        <v/>
      </c>
      <c r="AO323" s="383">
        <f>(IF(DASHBOARD!$J$2=AO7,DASHBOARD!$V$791,IF(DASHBOARD!$J$2=0,0,AO323)))</f>
        <v/>
      </c>
      <c r="AP323" s="383">
        <f>(IF(DASHBOARD!$J$2=AP7,DASHBOARD!$V$791,IF(DASHBOARD!$J$2=0,0,AP323)))</f>
        <v/>
      </c>
      <c r="AQ323" s="383">
        <f>(IF(DASHBOARD!$J$2=AQ7,DASHBOARD!$V$791,IF(DASHBOARD!$J$2=0,0,AQ323)))</f>
        <v/>
      </c>
      <c r="AR323" s="383">
        <f>(IF(DASHBOARD!$J$2=AR7,DASHBOARD!$V$791,IF(DASHBOARD!$J$2=0,0,AR323)))</f>
        <v/>
      </c>
      <c r="AS323" s="383">
        <f>(IF(DASHBOARD!$J$2=AS7,DASHBOARD!$V$791,IF(DASHBOARD!$J$2=0,0,AS323)))</f>
        <v/>
      </c>
      <c r="AT323" s="383">
        <f>(IF(DASHBOARD!$J$2=AT7,DASHBOARD!$V$791,IF(DASHBOARD!$J$2=0,0,AT323)))</f>
        <v/>
      </c>
      <c r="AU323" s="383">
        <f>(IF(DASHBOARD!$J$2=AU7,DASHBOARD!$V$791,IF(DASHBOARD!$J$2=0,0,AU323)))</f>
        <v/>
      </c>
      <c r="AV323" s="383">
        <f>(IF(DASHBOARD!$J$2=AV7,DASHBOARD!$V$791,IF(DASHBOARD!$J$2=0,0,AV323)))</f>
        <v/>
      </c>
      <c r="AW323" s="383">
        <f>(IF(DASHBOARD!$J$2=AW7,DASHBOARD!$V$791,IF(DASHBOARD!$J$2=0,0,AW323)))</f>
        <v/>
      </c>
      <c r="AX323" s="383">
        <f>(IF(DASHBOARD!$J$2=AX7,DASHBOARD!$V$791,IF(DASHBOARD!$J$2=0,0,AX323)))</f>
        <v/>
      </c>
      <c r="AY323" s="383">
        <f>(IF(DASHBOARD!$J$2=AY7,DASHBOARD!$V$791,IF(DASHBOARD!$J$2=0,0,AY323)))</f>
        <v/>
      </c>
      <c r="AZ323" s="383">
        <f>(IF(DASHBOARD!$J$2=AZ7,DASHBOARD!$V$791,IF(DASHBOARD!$J$2=0,0,AZ323)))</f>
        <v/>
      </c>
      <c r="BA323" s="383">
        <f>(IF(DASHBOARD!$J$2=BA7,DASHBOARD!$V$791,IF(DASHBOARD!$J$2=0,0,BA323)))</f>
        <v/>
      </c>
      <c r="BB323" s="384">
        <f>IF(SUM(F323:BA323)&lt;&gt;0,AVERAGEIF(F323:BA323,"&gt;0",F323:BA323),0)</f>
        <v/>
      </c>
      <c r="BC323" s="147" t="n"/>
      <c r="BD323" s="385">
        <f>MAXA(F323:BA323)</f>
        <v/>
      </c>
      <c r="BE323" s="1461">
        <f>IF(BD323&lt;&gt;0,VLOOKUP(BD323,$F$10:$BA$10,MATCH(BD323,F323:BA323,0)),"")</f>
        <v/>
      </c>
      <c r="BF323" s="385">
        <f t="array" ref="BF323">MIN(IF(F323:BA323&gt;0,F323:BA323))</f>
        <v/>
      </c>
      <c r="BG323" s="1461">
        <f>IF(BF323&lt;&gt;0,VLOOKUP(BF323,$F$10:$BA$10,MATCH($BF323,$F323:$BA323,0)),"")</f>
        <v/>
      </c>
      <c r="BI323" s="1368">
        <f>HLOOKUP($BI$9,$S$10:$AI$443,1+$BL323,TRUE)</f>
        <v/>
      </c>
      <c r="BJ323" s="1369">
        <f>HLOOKUP($BJ$9,$AJ$10:$AW$443,1+$BL323,TRUE)</f>
        <v/>
      </c>
      <c r="BK323" s="151" t="n"/>
      <c r="BL323" s="408">
        <f>BL322+1</f>
        <v/>
      </c>
      <c r="BM323" s="399" t="n"/>
    </row>
    <row r="324" ht="20.25" customHeight="1" s="18" thickBot="1" thickTop="1">
      <c r="B324" s="1370" t="n"/>
      <c r="C324" s="1353" t="n"/>
      <c r="D324" s="1462" t="n"/>
      <c r="E324" s="402" t="inlineStr">
        <is>
          <t>Belopa # 1, 150</t>
        </is>
      </c>
      <c r="F324" s="383">
        <f>(IF(DASHBOARD!$J$2=F7,DASHBOARD!$V$792,IF(DASHBOARD!$J$2=0,0,F324)))</f>
        <v/>
      </c>
      <c r="G324" s="383">
        <f>(IF(DASHBOARD!$J$2=G7,DASHBOARD!$V$792,IF(DASHBOARD!$J$2=0,0,G324)))</f>
        <v/>
      </c>
      <c r="H324" s="383">
        <f>(IF(DASHBOARD!$J$2=H7,DASHBOARD!$V$792,IF(DASHBOARD!$J$2=0,0,H324)))</f>
        <v/>
      </c>
      <c r="I324" s="383">
        <f>(IF(DASHBOARD!$J$2=I7,DASHBOARD!$V$792,IF(DASHBOARD!$J$2=0,0,I324)))</f>
        <v/>
      </c>
      <c r="J324" s="383">
        <f>(IF(DASHBOARD!$J$2=J7,DASHBOARD!$V$792,IF(DASHBOARD!$J$2=0,0,J324)))</f>
        <v/>
      </c>
      <c r="K324" s="383">
        <f>(IF(DASHBOARD!$J$2=K7,DASHBOARD!$V$792,IF(DASHBOARD!$J$2=0,0,K324)))</f>
        <v/>
      </c>
      <c r="L324" s="383">
        <f>(IF(DASHBOARD!$J$2=L7,DASHBOARD!$V$792,IF(DASHBOARD!$J$2=0,0,L324)))</f>
        <v/>
      </c>
      <c r="M324" s="383">
        <f>(IF(DASHBOARD!$J$2=M7,DASHBOARD!$V$792,IF(DASHBOARD!$J$2=0,0,M324)))</f>
        <v/>
      </c>
      <c r="N324" s="383">
        <f>(IF(DASHBOARD!$J$2=N7,DASHBOARD!$V$792,IF(DASHBOARD!$J$2=0,0,N324)))</f>
        <v/>
      </c>
      <c r="O324" s="383">
        <f>(IF(DASHBOARD!$J$2=O7,DASHBOARD!$V$792,IF(DASHBOARD!$J$2=0,0,O324)))</f>
        <v/>
      </c>
      <c r="P324" s="383">
        <f>(IF(DASHBOARD!$J$2=P7,DASHBOARD!$V$792,IF(DASHBOARD!$J$2=0,0,P324)))</f>
        <v/>
      </c>
      <c r="Q324" s="383">
        <f>(IF(DASHBOARD!$J$2=Q7,DASHBOARD!$V$792,IF(DASHBOARD!$J$2=0,0,Q324)))</f>
        <v/>
      </c>
      <c r="R324" s="383">
        <f>(IF(DASHBOARD!$J$2=R7,DASHBOARD!$V$792,IF(DASHBOARD!$J$2=0,0,R324)))</f>
        <v/>
      </c>
      <c r="S324" s="383">
        <f>(IF(DASHBOARD!$J$2=S7,DASHBOARD!$V$792,IF(DASHBOARD!$J$2=0,0,S324)))</f>
        <v/>
      </c>
      <c r="T324" s="383">
        <f>(IF(DASHBOARD!$J$2=T7,DASHBOARD!$V$792,IF(DASHBOARD!$J$2=0,0,T324)))</f>
        <v/>
      </c>
      <c r="U324" s="383">
        <f>(IF(DASHBOARD!$J$2=U7,DASHBOARD!$V$792,IF(DASHBOARD!$J$2=0,0,U324)))</f>
        <v/>
      </c>
      <c r="V324" s="383">
        <f>(IF(DASHBOARD!$J$2=V7,DASHBOARD!$V$792,IF(DASHBOARD!$J$2=0,0,V324)))</f>
        <v/>
      </c>
      <c r="W324" s="383">
        <f>(IF(DASHBOARD!$J$2=W7,DASHBOARD!$V$792,IF(DASHBOARD!$J$2=0,0,W324)))</f>
        <v/>
      </c>
      <c r="X324" s="383">
        <f>(IF(DASHBOARD!$J$2=X7,DASHBOARD!$V$792,IF(DASHBOARD!$J$2=0,0,X324)))</f>
        <v/>
      </c>
      <c r="Y324" s="383">
        <f>(IF(DASHBOARD!$J$2=Y7,DASHBOARD!$V$792,IF(DASHBOARD!$J$2=0,0,Y324)))</f>
        <v/>
      </c>
      <c r="Z324" s="383">
        <f>(IF(DASHBOARD!$J$2=Z7,DASHBOARD!$V$792,IF(DASHBOARD!$J$2=0,0,Z324)))</f>
        <v/>
      </c>
      <c r="AA324" s="383">
        <f>(IF(DASHBOARD!$J$2=AA7,DASHBOARD!$V$792,IF(DASHBOARD!$J$2=0,0,AA324)))</f>
        <v/>
      </c>
      <c r="AB324" s="383">
        <f>(IF(DASHBOARD!$J$2=AB7,DASHBOARD!$V$792,IF(DASHBOARD!$J$2=0,0,AB324)))</f>
        <v/>
      </c>
      <c r="AC324" s="383">
        <f>(IF(DASHBOARD!$J$2=AC7,DASHBOARD!$V$792,IF(DASHBOARD!$J$2=0,0,AC324)))</f>
        <v/>
      </c>
      <c r="AD324" s="383">
        <f>(IF(DASHBOARD!$J$2=AD7,DASHBOARD!$V$792,IF(DASHBOARD!$J$2=0,0,AD324)))</f>
        <v/>
      </c>
      <c r="AE324" s="383">
        <f>(IF(DASHBOARD!$J$2=AE7,DASHBOARD!$V$792,IF(DASHBOARD!$J$2=0,0,AE324)))</f>
        <v/>
      </c>
      <c r="AF324" s="383">
        <f>(IF(DASHBOARD!$J$2=AF7,DASHBOARD!$V$792,IF(DASHBOARD!$J$2=0,0,AF324)))</f>
        <v/>
      </c>
      <c r="AG324" s="383">
        <f>(IF(DASHBOARD!$J$2=AG7,DASHBOARD!$V$792,IF(DASHBOARD!$J$2=0,0,AG324)))</f>
        <v/>
      </c>
      <c r="AH324" s="383">
        <f>(IF(DASHBOARD!$J$2=AH7,DASHBOARD!$V$792,IF(DASHBOARD!$J$2=0,0,AH324)))</f>
        <v/>
      </c>
      <c r="AI324" s="383">
        <f>(IF(DASHBOARD!$J$2=AI7,DASHBOARD!$V$792,IF(DASHBOARD!$J$2=0,0,AI324)))</f>
        <v/>
      </c>
      <c r="AJ324" s="383">
        <f>(IF(DASHBOARD!$J$2=AJ7,DASHBOARD!$V$792,IF(DASHBOARD!$J$2=0,0,AJ324)))</f>
        <v/>
      </c>
      <c r="AK324" s="383">
        <f>(IF(DASHBOARD!$J$2=AK7,DASHBOARD!$V$792,IF(DASHBOARD!$J$2=0,0,AK324)))</f>
        <v/>
      </c>
      <c r="AL324" s="383">
        <f>(IF(DASHBOARD!$J$2=AL7,DASHBOARD!$V$792,IF(DASHBOARD!$J$2=0,0,AL324)))</f>
        <v/>
      </c>
      <c r="AM324" s="383">
        <f>(IF(DASHBOARD!$J$2=AM7,DASHBOARD!$V$792,IF(DASHBOARD!$J$2=0,0,AM324)))</f>
        <v/>
      </c>
      <c r="AN324" s="383">
        <f>(IF(DASHBOARD!$J$2=AN7,DASHBOARD!$V$792,IF(DASHBOARD!$J$2=0,0,AN324)))</f>
        <v/>
      </c>
      <c r="AO324" s="383">
        <f>(IF(DASHBOARD!$J$2=AO7,DASHBOARD!$V$792,IF(DASHBOARD!$J$2=0,0,AO324)))</f>
        <v/>
      </c>
      <c r="AP324" s="383">
        <f>(IF(DASHBOARD!$J$2=AP7,DASHBOARD!$V$792,IF(DASHBOARD!$J$2=0,0,AP324)))</f>
        <v/>
      </c>
      <c r="AQ324" s="383">
        <f>(IF(DASHBOARD!$J$2=AQ7,DASHBOARD!$V$792,IF(DASHBOARD!$J$2=0,0,AQ324)))</f>
        <v/>
      </c>
      <c r="AR324" s="383">
        <f>(IF(DASHBOARD!$J$2=AR7,DASHBOARD!$V$792,IF(DASHBOARD!$J$2=0,0,AR324)))</f>
        <v/>
      </c>
      <c r="AS324" s="383">
        <f>(IF(DASHBOARD!$J$2=AS7,DASHBOARD!$V$792,IF(DASHBOARD!$J$2=0,0,AS324)))</f>
        <v/>
      </c>
      <c r="AT324" s="383">
        <f>(IF(DASHBOARD!$J$2=AT7,DASHBOARD!$V$792,IF(DASHBOARD!$J$2=0,0,AT324)))</f>
        <v/>
      </c>
      <c r="AU324" s="383">
        <f>(IF(DASHBOARD!$J$2=AU7,DASHBOARD!$V$792,IF(DASHBOARD!$J$2=0,0,AU324)))</f>
        <v/>
      </c>
      <c r="AV324" s="383">
        <f>(IF(DASHBOARD!$J$2=AV7,DASHBOARD!$V$792,IF(DASHBOARD!$J$2=0,0,AV324)))</f>
        <v/>
      </c>
      <c r="AW324" s="383">
        <f>(IF(DASHBOARD!$J$2=AW7,DASHBOARD!$V$792,IF(DASHBOARD!$J$2=0,0,AW324)))</f>
        <v/>
      </c>
      <c r="AX324" s="383">
        <f>(IF(DASHBOARD!$J$2=AX7,DASHBOARD!$V$792,IF(DASHBOARD!$J$2=0,0,AX324)))</f>
        <v/>
      </c>
      <c r="AY324" s="383">
        <f>(IF(DASHBOARD!$J$2=AY7,DASHBOARD!$V$792,IF(DASHBOARD!$J$2=0,0,AY324)))</f>
        <v/>
      </c>
      <c r="AZ324" s="383">
        <f>(IF(DASHBOARD!$J$2=AZ7,DASHBOARD!$V$792,IF(DASHBOARD!$J$2=0,0,AZ324)))</f>
        <v/>
      </c>
      <c r="BA324" s="383">
        <f>(IF(DASHBOARD!$J$2=BA7,DASHBOARD!$V$792,IF(DASHBOARD!$J$2=0,0,BA324)))</f>
        <v/>
      </c>
      <c r="BB324" s="384">
        <f>IF(SUM(F324:BA324)&lt;&gt;0,AVERAGEIF(F324:BA324,"&gt;0",F324:BA324),0)</f>
        <v/>
      </c>
      <c r="BC324" s="147" t="n"/>
      <c r="BD324" s="385">
        <f>MAXA(F324:BA324)</f>
        <v/>
      </c>
      <c r="BE324" s="1461">
        <f>IF(BD324&lt;&gt;0,VLOOKUP(BD324,$F$10:$BA$10,MATCH(BD324,F324:BA324,0)),"")</f>
        <v/>
      </c>
      <c r="BF324" s="385">
        <f t="array" ref="BF324">MIN(IF(F324:BA324&gt;0,F324:BA324))</f>
        <v/>
      </c>
      <c r="BG324" s="1461">
        <f>IF(BF324&lt;&gt;0,VLOOKUP(BF324,$F$10:$BA$10,MATCH($BF324,$F324:$BA324,0)),"")</f>
        <v/>
      </c>
      <c r="BI324" s="1368">
        <f>HLOOKUP($BI$9,$S$10:$AI$443,1+$BL324,TRUE)</f>
        <v/>
      </c>
      <c r="BJ324" s="1369">
        <f>HLOOKUP($BJ$9,$AJ$10:$AW$443,1+$BL324,TRUE)</f>
        <v/>
      </c>
      <c r="BK324" s="151" t="n"/>
      <c r="BL324" s="408">
        <f>BL323+1</f>
        <v/>
      </c>
      <c r="BM324" s="399" t="n"/>
    </row>
    <row r="325" ht="20.25" customHeight="1" s="18" thickBot="1" thickTop="1">
      <c r="B325" s="1370" t="n"/>
      <c r="C325" s="1353" t="n"/>
      <c r="D325" s="1463" t="n"/>
      <c r="E325" s="402" t="inlineStr">
        <is>
          <t>Belopa # 2, 150</t>
        </is>
      </c>
      <c r="F325" s="383">
        <f>(IF(DASHBOARD!$J$2=F7,DASHBOARD!$V$793,IF(DASHBOARD!$J$2=0,0,F325)))</f>
        <v/>
      </c>
      <c r="G325" s="383">
        <f>(IF(DASHBOARD!$J$2=G7,DASHBOARD!$V$793,IF(DASHBOARD!$J$2=0,0,G325)))</f>
        <v/>
      </c>
      <c r="H325" s="383">
        <f>(IF(DASHBOARD!$J$2=H7,DASHBOARD!$V$793,IF(DASHBOARD!$J$2=0,0,H325)))</f>
        <v/>
      </c>
      <c r="I325" s="383">
        <f>(IF(DASHBOARD!$J$2=I7,DASHBOARD!$V$793,IF(DASHBOARD!$J$2=0,0,I325)))</f>
        <v/>
      </c>
      <c r="J325" s="383">
        <f>(IF(DASHBOARD!$J$2=J7,DASHBOARD!$V$793,IF(DASHBOARD!$J$2=0,0,J325)))</f>
        <v/>
      </c>
      <c r="K325" s="383">
        <f>(IF(DASHBOARD!$J$2=K7,DASHBOARD!$V$793,IF(DASHBOARD!$J$2=0,0,K325)))</f>
        <v/>
      </c>
      <c r="L325" s="383">
        <f>(IF(DASHBOARD!$J$2=L7,DASHBOARD!$V$793,IF(DASHBOARD!$J$2=0,0,L325)))</f>
        <v/>
      </c>
      <c r="M325" s="383">
        <f>(IF(DASHBOARD!$J$2=M7,DASHBOARD!$V$793,IF(DASHBOARD!$J$2=0,0,M325)))</f>
        <v/>
      </c>
      <c r="N325" s="383">
        <f>(IF(DASHBOARD!$J$2=N7,DASHBOARD!$V$793,IF(DASHBOARD!$J$2=0,0,N325)))</f>
        <v/>
      </c>
      <c r="O325" s="383">
        <f>(IF(DASHBOARD!$J$2=O7,DASHBOARD!$V$793,IF(DASHBOARD!$J$2=0,0,O325)))</f>
        <v/>
      </c>
      <c r="P325" s="383">
        <f>(IF(DASHBOARD!$J$2=P7,DASHBOARD!$V$793,IF(DASHBOARD!$J$2=0,0,P325)))</f>
        <v/>
      </c>
      <c r="Q325" s="383">
        <f>(IF(DASHBOARD!$J$2=Q7,DASHBOARD!$V$793,IF(DASHBOARD!$J$2=0,0,Q325)))</f>
        <v/>
      </c>
      <c r="R325" s="383">
        <f>(IF(DASHBOARD!$J$2=R7,DASHBOARD!$V$793,IF(DASHBOARD!$J$2=0,0,R325)))</f>
        <v/>
      </c>
      <c r="S325" s="383">
        <f>(IF(DASHBOARD!$J$2=S7,DASHBOARD!$V$793,IF(DASHBOARD!$J$2=0,0,S325)))</f>
        <v/>
      </c>
      <c r="T325" s="383">
        <f>(IF(DASHBOARD!$J$2=T7,DASHBOARD!$V$793,IF(DASHBOARD!$J$2=0,0,T325)))</f>
        <v/>
      </c>
      <c r="U325" s="383">
        <f>(IF(DASHBOARD!$J$2=U7,DASHBOARD!$V$793,IF(DASHBOARD!$J$2=0,0,U325)))</f>
        <v/>
      </c>
      <c r="V325" s="383">
        <f>(IF(DASHBOARD!$J$2=V7,DASHBOARD!$V$793,IF(DASHBOARD!$J$2=0,0,V325)))</f>
        <v/>
      </c>
      <c r="W325" s="383">
        <f>(IF(DASHBOARD!$J$2=W7,DASHBOARD!$V$793,IF(DASHBOARD!$J$2=0,0,W325)))</f>
        <v/>
      </c>
      <c r="X325" s="383">
        <f>(IF(DASHBOARD!$J$2=X7,DASHBOARD!$V$793,IF(DASHBOARD!$J$2=0,0,X325)))</f>
        <v/>
      </c>
      <c r="Y325" s="383">
        <f>(IF(DASHBOARD!$J$2=Y7,DASHBOARD!$V$793,IF(DASHBOARD!$J$2=0,0,Y325)))</f>
        <v/>
      </c>
      <c r="Z325" s="383">
        <f>(IF(DASHBOARD!$J$2=Z7,DASHBOARD!$V$793,IF(DASHBOARD!$J$2=0,0,Z325)))</f>
        <v/>
      </c>
      <c r="AA325" s="383">
        <f>(IF(DASHBOARD!$J$2=AA7,DASHBOARD!$V$793,IF(DASHBOARD!$J$2=0,0,AA325)))</f>
        <v/>
      </c>
      <c r="AB325" s="383">
        <f>(IF(DASHBOARD!$J$2=AB7,DASHBOARD!$V$793,IF(DASHBOARD!$J$2=0,0,AB325)))</f>
        <v/>
      </c>
      <c r="AC325" s="383">
        <f>(IF(DASHBOARD!$J$2=AC7,DASHBOARD!$V$793,IF(DASHBOARD!$J$2=0,0,AC325)))</f>
        <v/>
      </c>
      <c r="AD325" s="383">
        <f>(IF(DASHBOARD!$J$2=AD7,DASHBOARD!$V$793,IF(DASHBOARD!$J$2=0,0,AD325)))</f>
        <v/>
      </c>
      <c r="AE325" s="383">
        <f>(IF(DASHBOARD!$J$2=AE7,DASHBOARD!$V$793,IF(DASHBOARD!$J$2=0,0,AE325)))</f>
        <v/>
      </c>
      <c r="AF325" s="383">
        <f>(IF(DASHBOARD!$J$2=AF7,DASHBOARD!$V$793,IF(DASHBOARD!$J$2=0,0,AF325)))</f>
        <v/>
      </c>
      <c r="AG325" s="383">
        <f>(IF(DASHBOARD!$J$2=AG7,DASHBOARD!$V$793,IF(DASHBOARD!$J$2=0,0,AG325)))</f>
        <v/>
      </c>
      <c r="AH325" s="383">
        <f>(IF(DASHBOARD!$J$2=AH7,DASHBOARD!$V$793,IF(DASHBOARD!$J$2=0,0,AH325)))</f>
        <v/>
      </c>
      <c r="AI325" s="383">
        <f>(IF(DASHBOARD!$J$2=AI7,DASHBOARD!$V$793,IF(DASHBOARD!$J$2=0,0,AI325)))</f>
        <v/>
      </c>
      <c r="AJ325" s="383">
        <f>(IF(DASHBOARD!$J$2=AJ7,DASHBOARD!$V$793,IF(DASHBOARD!$J$2=0,0,AJ325)))</f>
        <v/>
      </c>
      <c r="AK325" s="383">
        <f>(IF(DASHBOARD!$J$2=AK7,DASHBOARD!$V$793,IF(DASHBOARD!$J$2=0,0,AK325)))</f>
        <v/>
      </c>
      <c r="AL325" s="383">
        <f>(IF(DASHBOARD!$J$2=AL7,DASHBOARD!$V$793,IF(DASHBOARD!$J$2=0,0,AL325)))</f>
        <v/>
      </c>
      <c r="AM325" s="383">
        <f>(IF(DASHBOARD!$J$2=AM7,DASHBOARD!$V$793,IF(DASHBOARD!$J$2=0,0,AM325)))</f>
        <v/>
      </c>
      <c r="AN325" s="383">
        <f>(IF(DASHBOARD!$J$2=AN7,DASHBOARD!$V$793,IF(DASHBOARD!$J$2=0,0,AN325)))</f>
        <v/>
      </c>
      <c r="AO325" s="383">
        <f>(IF(DASHBOARD!$J$2=AO7,DASHBOARD!$V$793,IF(DASHBOARD!$J$2=0,0,AO325)))</f>
        <v/>
      </c>
      <c r="AP325" s="383">
        <f>(IF(DASHBOARD!$J$2=AP7,DASHBOARD!$V$793,IF(DASHBOARD!$J$2=0,0,AP325)))</f>
        <v/>
      </c>
      <c r="AQ325" s="383">
        <f>(IF(DASHBOARD!$J$2=AQ7,DASHBOARD!$V$793,IF(DASHBOARD!$J$2=0,0,AQ325)))</f>
        <v/>
      </c>
      <c r="AR325" s="383">
        <f>(IF(DASHBOARD!$J$2=AR7,DASHBOARD!$V$793,IF(DASHBOARD!$J$2=0,0,AR325)))</f>
        <v/>
      </c>
      <c r="AS325" s="383">
        <f>(IF(DASHBOARD!$J$2=AS7,DASHBOARD!$V$793,IF(DASHBOARD!$J$2=0,0,AS325)))</f>
        <v/>
      </c>
      <c r="AT325" s="383">
        <f>(IF(DASHBOARD!$J$2=AT7,DASHBOARD!$V$793,IF(DASHBOARD!$J$2=0,0,AT325)))</f>
        <v/>
      </c>
      <c r="AU325" s="383">
        <f>(IF(DASHBOARD!$J$2=AU7,DASHBOARD!$V$793,IF(DASHBOARD!$J$2=0,0,AU325)))</f>
        <v/>
      </c>
      <c r="AV325" s="383">
        <f>(IF(DASHBOARD!$J$2=AV7,DASHBOARD!$V$793,IF(DASHBOARD!$J$2=0,0,AV325)))</f>
        <v/>
      </c>
      <c r="AW325" s="383">
        <f>(IF(DASHBOARD!$J$2=AW7,DASHBOARD!$V$793,IF(DASHBOARD!$J$2=0,0,AW325)))</f>
        <v/>
      </c>
      <c r="AX325" s="383">
        <f>(IF(DASHBOARD!$J$2=AX7,DASHBOARD!$V$793,IF(DASHBOARD!$J$2=0,0,AX325)))</f>
        <v/>
      </c>
      <c r="AY325" s="383">
        <f>(IF(DASHBOARD!$J$2=AY7,DASHBOARD!$V$793,IF(DASHBOARD!$J$2=0,0,AY325)))</f>
        <v/>
      </c>
      <c r="AZ325" s="383">
        <f>(IF(DASHBOARD!$J$2=AZ7,DASHBOARD!$V$793,IF(DASHBOARD!$J$2=0,0,AZ325)))</f>
        <v/>
      </c>
      <c r="BA325" s="383">
        <f>(IF(DASHBOARD!$J$2=BA7,DASHBOARD!$V$793,IF(DASHBOARD!$J$2=0,0,BA325)))</f>
        <v/>
      </c>
      <c r="BB325" s="384">
        <f>IF(SUM(F325:BA325)&lt;&gt;0,AVERAGEIF(F325:BA325,"&gt;0",F325:BA325),0)</f>
        <v/>
      </c>
      <c r="BC325" s="147" t="n"/>
      <c r="BD325" s="385">
        <f>MAXA(F325:BA325)</f>
        <v/>
      </c>
      <c r="BE325" s="1461">
        <f>IF(BD325&lt;&gt;0,VLOOKUP(BD325,$F$10:$BA$10,MATCH(BD325,F325:BA325,0)),"")</f>
        <v/>
      </c>
      <c r="BF325" s="385">
        <f t="array" ref="BF325">MIN(IF(F325:BA325&gt;0,F325:BA325))</f>
        <v/>
      </c>
      <c r="BG325" s="1461">
        <f>IF(BF325&lt;&gt;0,VLOOKUP(BF325,$F$10:$BA$10,MATCH($BF325,$F325:$BA325,0)),"")</f>
        <v/>
      </c>
      <c r="BI325" s="1368">
        <f>HLOOKUP($BI$9,$S$10:$AI$443,1+$BL325,TRUE)</f>
        <v/>
      </c>
      <c r="BJ325" s="1369">
        <f>HLOOKUP($BJ$9,$AJ$10:$AW$443,1+$BL325,TRUE)</f>
        <v/>
      </c>
      <c r="BK325" s="151" t="n"/>
      <c r="BL325" s="408">
        <f>BL324+1</f>
        <v/>
      </c>
      <c r="BM325" s="399" t="n"/>
    </row>
    <row r="326" ht="20.25" customHeight="1" s="18" thickBot="1" thickTop="1">
      <c r="B326" s="1370" t="n"/>
      <c r="C326" s="1353" t="n"/>
      <c r="D326" s="328" t="n"/>
      <c r="E326" s="402" t="n"/>
      <c r="F326" s="429" t="n"/>
      <c r="G326" s="429" t="n"/>
      <c r="H326" s="429" t="n"/>
      <c r="I326" s="429" t="n"/>
      <c r="J326" s="429" t="n"/>
      <c r="K326" s="429" t="n"/>
      <c r="L326" s="429" t="n"/>
      <c r="M326" s="429" t="n"/>
      <c r="N326" s="429" t="n"/>
      <c r="O326" s="429" t="n"/>
      <c r="P326" s="429" t="n"/>
      <c r="Q326" s="429" t="n"/>
      <c r="R326" s="429" t="n"/>
      <c r="S326" s="429" t="n"/>
      <c r="T326" s="429" t="n"/>
      <c r="U326" s="429" t="n"/>
      <c r="V326" s="429" t="n"/>
      <c r="W326" s="429" t="n"/>
      <c r="X326" s="429" t="n"/>
      <c r="Y326" s="429" t="n"/>
      <c r="Z326" s="429" t="n"/>
      <c r="AA326" s="429" t="n"/>
      <c r="AB326" s="429" t="n"/>
      <c r="AC326" s="429" t="n"/>
      <c r="AD326" s="429" t="n"/>
      <c r="AE326" s="429" t="n"/>
      <c r="AF326" s="429" t="n"/>
      <c r="AG326" s="429" t="n"/>
      <c r="AH326" s="429" t="n"/>
      <c r="AI326" s="429" t="n"/>
      <c r="AJ326" s="429" t="n"/>
      <c r="AK326" s="429" t="n"/>
      <c r="AL326" s="429" t="n"/>
      <c r="AM326" s="429" t="n"/>
      <c r="AN326" s="429" t="n"/>
      <c r="AO326" s="429" t="n"/>
      <c r="AP326" s="429" t="n"/>
      <c r="AQ326" s="429" t="n"/>
      <c r="AR326" s="429" t="n"/>
      <c r="AS326" s="429" t="n"/>
      <c r="AT326" s="429" t="n"/>
      <c r="AU326" s="429" t="n"/>
      <c r="AV326" s="429" t="n"/>
      <c r="AW326" s="429" t="n"/>
      <c r="AX326" s="429" t="n"/>
      <c r="AY326" s="429" t="n"/>
      <c r="AZ326" s="429" t="n"/>
      <c r="BA326" s="429" t="n"/>
      <c r="BB326" s="384">
        <f>IF(SUM(F326:BA326)&lt;&gt;0,AVERAGEIF(F326:BA326,"&gt;0",F326:BA326),0)</f>
        <v/>
      </c>
      <c r="BC326" s="147" t="n"/>
      <c r="BD326" s="385">
        <f>MAXA(F326:BA326)</f>
        <v/>
      </c>
      <c r="BE326" s="1461">
        <f>IF(BD326&lt;&gt;0,VLOOKUP(BD326,$F$10:$BA$10,MATCH(BD326,F326:BA326,0)),"")</f>
        <v/>
      </c>
      <c r="BF326" s="385">
        <f t="array" ref="BF326">MIN(IF(F326:BA326&gt;0,F326:BA326))</f>
        <v/>
      </c>
      <c r="BG326" s="1461">
        <f>IF(BF326&lt;&gt;0,VLOOKUP(BF326,$F$10:$BA$10,MATCH($BF326,$F326:$BA326,0)),"")</f>
        <v/>
      </c>
      <c r="BI326" s="1368">
        <f>HLOOKUP($BI$9,$S$10:$AI$443,1+$BL326,TRUE)</f>
        <v/>
      </c>
      <c r="BJ326" s="1369">
        <f>HLOOKUP($BJ$9,$AJ$10:$AW$443,1+$BL326,TRUE)</f>
        <v/>
      </c>
      <c r="BK326" s="151" t="n"/>
      <c r="BL326" s="408">
        <f>BL325+1</f>
        <v/>
      </c>
      <c r="BM326" s="399" t="n"/>
    </row>
    <row r="327" ht="20.25" customHeight="1" s="18" thickBot="1" thickTop="1">
      <c r="B327" s="1370" t="n"/>
      <c r="C327" s="1353" t="n"/>
      <c r="D327" s="1469" t="inlineStr">
        <is>
          <t>MALILI 150</t>
        </is>
      </c>
      <c r="E327" s="402" t="inlineStr">
        <is>
          <t>Wotu # 1, 150</t>
        </is>
      </c>
      <c r="F327" s="383">
        <f>(IF(DASHBOARD!$J$2=F7,DASHBOARD!$V$238,IF(DASHBOARD!$J$2=0,0,F327)))</f>
        <v/>
      </c>
      <c r="G327" s="383">
        <f>(IF(DASHBOARD!$J$2=G7,DASHBOARD!$V$238,IF(DASHBOARD!$J$2=0,0,G327)))</f>
        <v/>
      </c>
      <c r="H327" s="383">
        <f>(IF(DASHBOARD!$J$2=H7,DASHBOARD!$V$238,IF(DASHBOARD!$J$2=0,0,H327)))</f>
        <v/>
      </c>
      <c r="I327" s="383">
        <f>(IF(DASHBOARD!$J$2=I7,DASHBOARD!$V$238,IF(DASHBOARD!$J$2=0,0,I327)))</f>
        <v/>
      </c>
      <c r="J327" s="383">
        <f>(IF(DASHBOARD!$J$2=J7,DASHBOARD!$V$238,IF(DASHBOARD!$J$2=0,0,J327)))</f>
        <v/>
      </c>
      <c r="K327" s="383">
        <f>(IF(DASHBOARD!$J$2=K7,DASHBOARD!$V$238,IF(DASHBOARD!$J$2=0,0,K327)))</f>
        <v/>
      </c>
      <c r="L327" s="383">
        <f>(IF(DASHBOARD!$J$2=L7,DASHBOARD!$V$238,IF(DASHBOARD!$J$2=0,0,L327)))</f>
        <v/>
      </c>
      <c r="M327" s="383">
        <f>(IF(DASHBOARD!$J$2=M7,DASHBOARD!$V$238,IF(DASHBOARD!$J$2=0,0,M327)))</f>
        <v/>
      </c>
      <c r="N327" s="383">
        <f>(IF(DASHBOARD!$J$2=N7,DASHBOARD!$V$238,IF(DASHBOARD!$J$2=0,0,N327)))</f>
        <v/>
      </c>
      <c r="O327" s="383">
        <f>(IF(DASHBOARD!$J$2=O7,DASHBOARD!$V$238,IF(DASHBOARD!$J$2=0,0,O327)))</f>
        <v/>
      </c>
      <c r="P327" s="383">
        <f>(IF(DASHBOARD!$J$2=P7,DASHBOARD!$V$238,IF(DASHBOARD!$J$2=0,0,P327)))</f>
        <v/>
      </c>
      <c r="Q327" s="383">
        <f>(IF(DASHBOARD!$J$2=Q7,DASHBOARD!$V$238,IF(DASHBOARD!$J$2=0,0,Q327)))</f>
        <v/>
      </c>
      <c r="R327" s="383">
        <f>(IF(DASHBOARD!$J$2=R7,DASHBOARD!$V$238,IF(DASHBOARD!$J$2=0,0,R327)))</f>
        <v/>
      </c>
      <c r="S327" s="383">
        <f>(IF(DASHBOARD!$J$2=S7,DASHBOARD!$V$238,IF(DASHBOARD!$J$2=0,0,S327)))</f>
        <v/>
      </c>
      <c r="T327" s="383">
        <f>(IF(DASHBOARD!$J$2=T7,DASHBOARD!$V$238,IF(DASHBOARD!$J$2=0,0,T327)))</f>
        <v/>
      </c>
      <c r="U327" s="383">
        <f>(IF(DASHBOARD!$J$2=U7,DASHBOARD!$V$238,IF(DASHBOARD!$J$2=0,0,U327)))</f>
        <v/>
      </c>
      <c r="V327" s="383">
        <f>(IF(DASHBOARD!$J$2=V7,DASHBOARD!$V$238,IF(DASHBOARD!$J$2=0,0,V327)))</f>
        <v/>
      </c>
      <c r="W327" s="383">
        <f>(IF(DASHBOARD!$J$2=W7,DASHBOARD!$V$238,IF(DASHBOARD!$J$2=0,0,W327)))</f>
        <v/>
      </c>
      <c r="X327" s="383">
        <f>(IF(DASHBOARD!$J$2=X7,DASHBOARD!$V$238,IF(DASHBOARD!$J$2=0,0,X327)))</f>
        <v/>
      </c>
      <c r="Y327" s="383">
        <f>(IF(DASHBOARD!$J$2=Y7,DASHBOARD!$V$238,IF(DASHBOARD!$J$2=0,0,Y327)))</f>
        <v/>
      </c>
      <c r="Z327" s="383">
        <f>(IF(DASHBOARD!$J$2=Z7,DASHBOARD!$V$238,IF(DASHBOARD!$J$2=0,0,Z327)))</f>
        <v/>
      </c>
      <c r="AA327" s="383">
        <f>(IF(DASHBOARD!$J$2=AA7,DASHBOARD!$V$238,IF(DASHBOARD!$J$2=0,0,AA327)))</f>
        <v/>
      </c>
      <c r="AB327" s="383">
        <f>(IF(DASHBOARD!$J$2=AB7,DASHBOARD!$V$238,IF(DASHBOARD!$J$2=0,0,AB327)))</f>
        <v/>
      </c>
      <c r="AC327" s="383">
        <f>(IF(DASHBOARD!$J$2=AC7,DASHBOARD!$V$238,IF(DASHBOARD!$J$2=0,0,AC327)))</f>
        <v/>
      </c>
      <c r="AD327" s="383">
        <f>(IF(DASHBOARD!$J$2=AD7,DASHBOARD!$V$238,IF(DASHBOARD!$J$2=0,0,AD327)))</f>
        <v/>
      </c>
      <c r="AE327" s="383">
        <f>(IF(DASHBOARD!$J$2=AE7,DASHBOARD!$V$238,IF(DASHBOARD!$J$2=0,0,AE327)))</f>
        <v/>
      </c>
      <c r="AF327" s="383">
        <f>(IF(DASHBOARD!$J$2=AF7,DASHBOARD!$V$238,IF(DASHBOARD!$J$2=0,0,AF327)))</f>
        <v/>
      </c>
      <c r="AG327" s="383">
        <f>(IF(DASHBOARD!$J$2=AG7,DASHBOARD!$V$238,IF(DASHBOARD!$J$2=0,0,AG327)))</f>
        <v/>
      </c>
      <c r="AH327" s="383">
        <f>(IF(DASHBOARD!$J$2=AH7,DASHBOARD!$V$238,IF(DASHBOARD!$J$2=0,0,AH327)))</f>
        <v/>
      </c>
      <c r="AI327" s="383">
        <f>(IF(DASHBOARD!$J$2=AI7,DASHBOARD!$V$238,IF(DASHBOARD!$J$2=0,0,AI327)))</f>
        <v/>
      </c>
      <c r="AJ327" s="383">
        <f>(IF(DASHBOARD!$J$2=AJ7,DASHBOARD!$V$238,IF(DASHBOARD!$J$2=0,0,AJ327)))</f>
        <v/>
      </c>
      <c r="AK327" s="383">
        <f>(IF(DASHBOARD!$J$2=AK7,DASHBOARD!$V$238,IF(DASHBOARD!$J$2=0,0,AK327)))</f>
        <v/>
      </c>
      <c r="AL327" s="383">
        <f>(IF(DASHBOARD!$J$2=AL7,DASHBOARD!$V$238,IF(DASHBOARD!$J$2=0,0,AL327)))</f>
        <v/>
      </c>
      <c r="AM327" s="383">
        <f>(IF(DASHBOARD!$J$2=AM7,DASHBOARD!$V$238,IF(DASHBOARD!$J$2=0,0,AM327)))</f>
        <v/>
      </c>
      <c r="AN327" s="383">
        <f>(IF(DASHBOARD!$J$2=AN7,DASHBOARD!$V$238,IF(DASHBOARD!$J$2=0,0,AN327)))</f>
        <v/>
      </c>
      <c r="AO327" s="383">
        <f>(IF(DASHBOARD!$J$2=AO7,DASHBOARD!$V$238,IF(DASHBOARD!$J$2=0,0,AO327)))</f>
        <v/>
      </c>
      <c r="AP327" s="383">
        <f>(IF(DASHBOARD!$J$2=AP7,DASHBOARD!$V$238,IF(DASHBOARD!$J$2=0,0,AP327)))</f>
        <v/>
      </c>
      <c r="AQ327" s="383">
        <f>(IF(DASHBOARD!$J$2=AQ7,DASHBOARD!$V$238,IF(DASHBOARD!$J$2=0,0,AQ327)))</f>
        <v/>
      </c>
      <c r="AR327" s="383">
        <f>(IF(DASHBOARD!$J$2=AR7,DASHBOARD!$V$238,IF(DASHBOARD!$J$2=0,0,AR327)))</f>
        <v/>
      </c>
      <c r="AS327" s="383">
        <f>(IF(DASHBOARD!$J$2=AS7,DASHBOARD!$V$238,IF(DASHBOARD!$J$2=0,0,AS327)))</f>
        <v/>
      </c>
      <c r="AT327" s="383">
        <f>(IF(DASHBOARD!$J$2=AT7,DASHBOARD!$V$238,IF(DASHBOARD!$J$2=0,0,AT327)))</f>
        <v/>
      </c>
      <c r="AU327" s="383">
        <f>(IF(DASHBOARD!$J$2=AU7,DASHBOARD!$V$238,IF(DASHBOARD!$J$2=0,0,AU327)))</f>
        <v/>
      </c>
      <c r="AV327" s="383">
        <f>(IF(DASHBOARD!$J$2=AV7,DASHBOARD!$V$238,IF(DASHBOARD!$J$2=0,0,AV327)))</f>
        <v/>
      </c>
      <c r="AW327" s="383">
        <f>(IF(DASHBOARD!$J$2=AW7,DASHBOARD!$V$238,IF(DASHBOARD!$J$2=0,0,AW327)))</f>
        <v/>
      </c>
      <c r="AX327" s="383">
        <f>(IF(DASHBOARD!$J$2=AX7,DASHBOARD!$V$238,IF(DASHBOARD!$J$2=0,0,AX327)))</f>
        <v/>
      </c>
      <c r="AY327" s="383">
        <f>(IF(DASHBOARD!$J$2=AY7,DASHBOARD!$V$238,IF(DASHBOARD!$J$2=0,0,AY327)))</f>
        <v/>
      </c>
      <c r="AZ327" s="383">
        <f>(IF(DASHBOARD!$J$2=AZ7,DASHBOARD!$V$238,IF(DASHBOARD!$J$2=0,0,AZ327)))</f>
        <v/>
      </c>
      <c r="BA327" s="383">
        <f>(IF(DASHBOARD!$J$2=BA7,DASHBOARD!$V$238,IF(DASHBOARD!$J$2=0,0,BA327)))</f>
        <v/>
      </c>
      <c r="BB327" s="384">
        <f>IF(SUM(F327:BA327)&lt;&gt;0,AVERAGEIF(F327:BA327,"&gt;0",F327:BA327),0)</f>
        <v/>
      </c>
      <c r="BC327" s="147" t="n"/>
      <c r="BD327" s="385">
        <f>MAXA(F327:BA327)</f>
        <v/>
      </c>
      <c r="BE327" s="1461">
        <f>IF(BD327&lt;&gt;0,VLOOKUP(BD327,$F$10:$BA$10,MATCH(BD327,F327:BA327,0)),"")</f>
        <v/>
      </c>
      <c r="BF327" s="385">
        <f t="array" ref="BF327">MIN(IF(F327:BA327&gt;0,F327:BA327))</f>
        <v/>
      </c>
      <c r="BG327" s="1461">
        <f>IF(BF327&lt;&gt;0,VLOOKUP(BF327,$F$10:$BA$10,MATCH($BF327,$F327:$BA327,0)),"")</f>
        <v/>
      </c>
      <c r="BI327" s="1368">
        <f>HLOOKUP($BI$9,$S$10:$AI$443,1+$BL327,TRUE)</f>
        <v/>
      </c>
      <c r="BJ327" s="1369">
        <f>HLOOKUP($BJ$9,$AJ$10:$AW$443,1+$BL327,TRUE)</f>
        <v/>
      </c>
      <c r="BK327" s="151" t="n"/>
      <c r="BL327" s="408">
        <f>BL326+1</f>
        <v/>
      </c>
      <c r="BM327" s="399" t="n"/>
    </row>
    <row r="328" ht="20.25" customHeight="1" s="18" thickBot="1" thickTop="1">
      <c r="B328" s="1370" t="n"/>
      <c r="C328" s="1353" t="n"/>
      <c r="D328" s="1462" t="n"/>
      <c r="E328" s="402" t="inlineStr">
        <is>
          <t>Wotu # 2, 150</t>
        </is>
      </c>
      <c r="F328" s="383">
        <f>(IF(DASHBOARD!$J$2=F7,DASHBOARD!$V$239,IF(DASHBOARD!$J$2=0,0,F328)))</f>
        <v/>
      </c>
      <c r="G328" s="383">
        <f>(IF(DASHBOARD!$J$2=G7,DASHBOARD!$V$239,IF(DASHBOARD!$J$2=0,0,G328)))</f>
        <v/>
      </c>
      <c r="H328" s="383">
        <f>(IF(DASHBOARD!$J$2=H7,DASHBOARD!$V$239,IF(DASHBOARD!$J$2=0,0,H328)))</f>
        <v/>
      </c>
      <c r="I328" s="383">
        <f>(IF(DASHBOARD!$J$2=I7,DASHBOARD!$V$239,IF(DASHBOARD!$J$2=0,0,I328)))</f>
        <v/>
      </c>
      <c r="J328" s="383">
        <f>(IF(DASHBOARD!$J$2=J7,DASHBOARD!$V$239,IF(DASHBOARD!$J$2=0,0,J328)))</f>
        <v/>
      </c>
      <c r="K328" s="383">
        <f>(IF(DASHBOARD!$J$2=K7,DASHBOARD!$V$239,IF(DASHBOARD!$J$2=0,0,K328)))</f>
        <v/>
      </c>
      <c r="L328" s="383">
        <f>(IF(DASHBOARD!$J$2=L7,DASHBOARD!$V$239,IF(DASHBOARD!$J$2=0,0,L328)))</f>
        <v/>
      </c>
      <c r="M328" s="383">
        <f>(IF(DASHBOARD!$J$2=M7,DASHBOARD!$V$239,IF(DASHBOARD!$J$2=0,0,M328)))</f>
        <v/>
      </c>
      <c r="N328" s="383">
        <f>(IF(DASHBOARD!$J$2=N7,DASHBOARD!$V$239,IF(DASHBOARD!$J$2=0,0,N328)))</f>
        <v/>
      </c>
      <c r="O328" s="383">
        <f>(IF(DASHBOARD!$J$2=O7,DASHBOARD!$V$239,IF(DASHBOARD!$J$2=0,0,O328)))</f>
        <v/>
      </c>
      <c r="P328" s="383">
        <f>(IF(DASHBOARD!$J$2=P7,DASHBOARD!$V$239,IF(DASHBOARD!$J$2=0,0,P328)))</f>
        <v/>
      </c>
      <c r="Q328" s="383">
        <f>(IF(DASHBOARD!$J$2=Q7,DASHBOARD!$V$239,IF(DASHBOARD!$J$2=0,0,Q328)))</f>
        <v/>
      </c>
      <c r="R328" s="383">
        <f>(IF(DASHBOARD!$J$2=R7,DASHBOARD!$V$239,IF(DASHBOARD!$J$2=0,0,R328)))</f>
        <v/>
      </c>
      <c r="S328" s="383">
        <f>(IF(DASHBOARD!$J$2=S7,DASHBOARD!$V$239,IF(DASHBOARD!$J$2=0,0,S328)))</f>
        <v/>
      </c>
      <c r="T328" s="383">
        <f>(IF(DASHBOARD!$J$2=T7,DASHBOARD!$V$239,IF(DASHBOARD!$J$2=0,0,T328)))</f>
        <v/>
      </c>
      <c r="U328" s="383">
        <f>(IF(DASHBOARD!$J$2=U7,DASHBOARD!$V$239,IF(DASHBOARD!$J$2=0,0,U328)))</f>
        <v/>
      </c>
      <c r="V328" s="383">
        <f>(IF(DASHBOARD!$J$2=V7,DASHBOARD!$V$239,IF(DASHBOARD!$J$2=0,0,V328)))</f>
        <v/>
      </c>
      <c r="W328" s="383">
        <f>(IF(DASHBOARD!$J$2=W7,DASHBOARD!$V$239,IF(DASHBOARD!$J$2=0,0,W328)))</f>
        <v/>
      </c>
      <c r="X328" s="383">
        <f>(IF(DASHBOARD!$J$2=X7,DASHBOARD!$V$239,IF(DASHBOARD!$J$2=0,0,X328)))</f>
        <v/>
      </c>
      <c r="Y328" s="383">
        <f>(IF(DASHBOARD!$J$2=Y7,DASHBOARD!$V$239,IF(DASHBOARD!$J$2=0,0,Y328)))</f>
        <v/>
      </c>
      <c r="Z328" s="383">
        <f>(IF(DASHBOARD!$J$2=Z7,DASHBOARD!$V$239,IF(DASHBOARD!$J$2=0,0,Z328)))</f>
        <v/>
      </c>
      <c r="AA328" s="383">
        <f>(IF(DASHBOARD!$J$2=AA7,DASHBOARD!$V$239,IF(DASHBOARD!$J$2=0,0,AA328)))</f>
        <v/>
      </c>
      <c r="AB328" s="383">
        <f>(IF(DASHBOARD!$J$2=AB7,DASHBOARD!$V$239,IF(DASHBOARD!$J$2=0,0,AB328)))</f>
        <v/>
      </c>
      <c r="AC328" s="383">
        <f>(IF(DASHBOARD!$J$2=AC7,DASHBOARD!$V$239,IF(DASHBOARD!$J$2=0,0,AC328)))</f>
        <v/>
      </c>
      <c r="AD328" s="383">
        <f>(IF(DASHBOARD!$J$2=AD7,DASHBOARD!$V$239,IF(DASHBOARD!$J$2=0,0,AD328)))</f>
        <v/>
      </c>
      <c r="AE328" s="383">
        <f>(IF(DASHBOARD!$J$2=AE7,DASHBOARD!$V$239,IF(DASHBOARD!$J$2=0,0,AE328)))</f>
        <v/>
      </c>
      <c r="AF328" s="383">
        <f>(IF(DASHBOARD!$J$2=AF7,DASHBOARD!$V$239,IF(DASHBOARD!$J$2=0,0,AF328)))</f>
        <v/>
      </c>
      <c r="AG328" s="383">
        <f>(IF(DASHBOARD!$J$2=AG7,DASHBOARD!$V$239,IF(DASHBOARD!$J$2=0,0,AG328)))</f>
        <v/>
      </c>
      <c r="AH328" s="383">
        <f>(IF(DASHBOARD!$J$2=AH7,DASHBOARD!$V$239,IF(DASHBOARD!$J$2=0,0,AH328)))</f>
        <v/>
      </c>
      <c r="AI328" s="383">
        <f>(IF(DASHBOARD!$J$2=AI7,DASHBOARD!$V$239,IF(DASHBOARD!$J$2=0,0,AI328)))</f>
        <v/>
      </c>
      <c r="AJ328" s="383">
        <f>(IF(DASHBOARD!$J$2=AJ7,DASHBOARD!$V$239,IF(DASHBOARD!$J$2=0,0,AJ328)))</f>
        <v/>
      </c>
      <c r="AK328" s="383">
        <f>(IF(DASHBOARD!$J$2=AK7,DASHBOARD!$V$239,IF(DASHBOARD!$J$2=0,0,AK328)))</f>
        <v/>
      </c>
      <c r="AL328" s="383">
        <f>(IF(DASHBOARD!$J$2=AL7,DASHBOARD!$V$239,IF(DASHBOARD!$J$2=0,0,AL328)))</f>
        <v/>
      </c>
      <c r="AM328" s="383">
        <f>(IF(DASHBOARD!$J$2=AM7,DASHBOARD!$V$239,IF(DASHBOARD!$J$2=0,0,AM328)))</f>
        <v/>
      </c>
      <c r="AN328" s="383">
        <f>(IF(DASHBOARD!$J$2=AN7,DASHBOARD!$V$239,IF(DASHBOARD!$J$2=0,0,AN328)))</f>
        <v/>
      </c>
      <c r="AO328" s="383">
        <f>(IF(DASHBOARD!$J$2=AO7,DASHBOARD!$V$239,IF(DASHBOARD!$J$2=0,0,AO328)))</f>
        <v/>
      </c>
      <c r="AP328" s="383">
        <f>(IF(DASHBOARD!$J$2=AP7,DASHBOARD!$V$239,IF(DASHBOARD!$J$2=0,0,AP328)))</f>
        <v/>
      </c>
      <c r="AQ328" s="383">
        <f>(IF(DASHBOARD!$J$2=AQ7,DASHBOARD!$V$239,IF(DASHBOARD!$J$2=0,0,AQ328)))</f>
        <v/>
      </c>
      <c r="AR328" s="383">
        <f>(IF(DASHBOARD!$J$2=AR7,DASHBOARD!$V$239,IF(DASHBOARD!$J$2=0,0,AR328)))</f>
        <v/>
      </c>
      <c r="AS328" s="383">
        <f>(IF(DASHBOARD!$J$2=AS7,DASHBOARD!$V$239,IF(DASHBOARD!$J$2=0,0,AS328)))</f>
        <v/>
      </c>
      <c r="AT328" s="383">
        <f>(IF(DASHBOARD!$J$2=AT7,DASHBOARD!$V$239,IF(DASHBOARD!$J$2=0,0,AT328)))</f>
        <v/>
      </c>
      <c r="AU328" s="383">
        <f>(IF(DASHBOARD!$J$2=AU7,DASHBOARD!$V$239,IF(DASHBOARD!$J$2=0,0,AU328)))</f>
        <v/>
      </c>
      <c r="AV328" s="383">
        <f>(IF(DASHBOARD!$J$2=AV7,DASHBOARD!$V$239,IF(DASHBOARD!$J$2=0,0,AV328)))</f>
        <v/>
      </c>
      <c r="AW328" s="383">
        <f>(IF(DASHBOARD!$J$2=AW7,DASHBOARD!$V$239,IF(DASHBOARD!$J$2=0,0,AW328)))</f>
        <v/>
      </c>
      <c r="AX328" s="383">
        <f>(IF(DASHBOARD!$J$2=AX7,DASHBOARD!$V$239,IF(DASHBOARD!$J$2=0,0,AX328)))</f>
        <v/>
      </c>
      <c r="AY328" s="383">
        <f>(IF(DASHBOARD!$J$2=AY7,DASHBOARD!$V$239,IF(DASHBOARD!$J$2=0,0,AY328)))</f>
        <v/>
      </c>
      <c r="AZ328" s="383">
        <f>(IF(DASHBOARD!$J$2=AZ7,DASHBOARD!$V$239,IF(DASHBOARD!$J$2=0,0,AZ328)))</f>
        <v/>
      </c>
      <c r="BA328" s="383">
        <f>(IF(DASHBOARD!$J$2=BA7,DASHBOARD!$V$239,IF(DASHBOARD!$J$2=0,0,BA328)))</f>
        <v/>
      </c>
      <c r="BB328" s="384">
        <f>IF(SUM(F328:BA328)&lt;&gt;0,AVERAGEIF(F328:BA328,"&gt;0",F328:BA328),0)</f>
        <v/>
      </c>
      <c r="BC328" s="147" t="n"/>
      <c r="BD328" s="385">
        <f>MAXA(F328:BA328)</f>
        <v/>
      </c>
      <c r="BE328" s="1461">
        <f>IF(BD328&lt;&gt;0,VLOOKUP(BD328,$F$10:$BA$10,MATCH(BD328,F328:BA328,0)),"")</f>
        <v/>
      </c>
      <c r="BF328" s="385">
        <f t="array" ref="BF328">MIN(IF(F328:BA328&gt;0,F328:BA328))</f>
        <v/>
      </c>
      <c r="BG328" s="1461">
        <f>IF(BF328&lt;&gt;0,VLOOKUP(BF328,$F$10:$BA$10,MATCH($BF328,$F328:$BA328,0)),"")</f>
        <v/>
      </c>
      <c r="BI328" s="1368">
        <f>HLOOKUP($BI$9,$S$10:$AI$443,1+$BL328,TRUE)</f>
        <v/>
      </c>
      <c r="BJ328" s="1369">
        <f>HLOOKUP($BJ$9,$AJ$10:$AW$443,1+$BL328,TRUE)</f>
        <v/>
      </c>
      <c r="BK328" s="151" t="n"/>
      <c r="BL328" s="408">
        <f>BL327+1</f>
        <v/>
      </c>
      <c r="BM328" s="399" t="n"/>
    </row>
    <row r="329" ht="20.25" customHeight="1" s="18" thickBot="1" thickTop="1">
      <c r="B329" s="1370" t="n"/>
      <c r="C329" s="1353" t="n"/>
      <c r="D329" s="1462" t="n"/>
      <c r="E329" s="402" t="inlineStr">
        <is>
          <t>Lasusua # 1, 150</t>
        </is>
      </c>
      <c r="F329" s="383">
        <f>(IF(DASHBOARD!$J$2=F7,DASHBOARD!$V$240,IF(DASHBOARD!$J$2=0,0,F329)))</f>
        <v/>
      </c>
      <c r="G329" s="383">
        <f>(IF(DASHBOARD!$J$2=G7,DASHBOARD!$V$240,IF(DASHBOARD!$J$2=0,0,G329)))</f>
        <v/>
      </c>
      <c r="H329" s="383">
        <f>(IF(DASHBOARD!$J$2=H7,DASHBOARD!$V$240,IF(DASHBOARD!$J$2=0,0,H329)))</f>
        <v/>
      </c>
      <c r="I329" s="383">
        <f>(IF(DASHBOARD!$J$2=I7,DASHBOARD!$V$240,IF(DASHBOARD!$J$2=0,0,I329)))</f>
        <v/>
      </c>
      <c r="J329" s="383">
        <f>(IF(DASHBOARD!$J$2=J7,DASHBOARD!$V$240,IF(DASHBOARD!$J$2=0,0,J329)))</f>
        <v/>
      </c>
      <c r="K329" s="383">
        <f>(IF(DASHBOARD!$J$2=K7,DASHBOARD!$V$240,IF(DASHBOARD!$J$2=0,0,K329)))</f>
        <v/>
      </c>
      <c r="L329" s="383">
        <f>(IF(DASHBOARD!$J$2=L7,DASHBOARD!$V$240,IF(DASHBOARD!$J$2=0,0,L329)))</f>
        <v/>
      </c>
      <c r="M329" s="383">
        <f>(IF(DASHBOARD!$J$2=M7,DASHBOARD!$V$240,IF(DASHBOARD!$J$2=0,0,M329)))</f>
        <v/>
      </c>
      <c r="N329" s="383">
        <f>(IF(DASHBOARD!$J$2=N7,DASHBOARD!$V$240,IF(DASHBOARD!$J$2=0,0,N329)))</f>
        <v/>
      </c>
      <c r="O329" s="383">
        <f>(IF(DASHBOARD!$J$2=O7,DASHBOARD!$V$240,IF(DASHBOARD!$J$2=0,0,O329)))</f>
        <v/>
      </c>
      <c r="P329" s="383">
        <f>(IF(DASHBOARD!$J$2=P7,DASHBOARD!$V$240,IF(DASHBOARD!$J$2=0,0,P329)))</f>
        <v/>
      </c>
      <c r="Q329" s="383">
        <f>(IF(DASHBOARD!$J$2=Q7,DASHBOARD!$V$240,IF(DASHBOARD!$J$2=0,0,Q329)))</f>
        <v/>
      </c>
      <c r="R329" s="383">
        <f>(IF(DASHBOARD!$J$2=R7,DASHBOARD!$V$240,IF(DASHBOARD!$J$2=0,0,R329)))</f>
        <v/>
      </c>
      <c r="S329" s="383">
        <f>(IF(DASHBOARD!$J$2=S7,DASHBOARD!$V$240,IF(DASHBOARD!$J$2=0,0,S329)))</f>
        <v/>
      </c>
      <c r="T329" s="383">
        <f>(IF(DASHBOARD!$J$2=T7,DASHBOARD!$V$240,IF(DASHBOARD!$J$2=0,0,T329)))</f>
        <v/>
      </c>
      <c r="U329" s="383">
        <f>(IF(DASHBOARD!$J$2=U7,DASHBOARD!$V$240,IF(DASHBOARD!$J$2=0,0,U329)))</f>
        <v/>
      </c>
      <c r="V329" s="383">
        <f>(IF(DASHBOARD!$J$2=V7,DASHBOARD!$V$240,IF(DASHBOARD!$J$2=0,0,V329)))</f>
        <v/>
      </c>
      <c r="W329" s="383">
        <f>(IF(DASHBOARD!$J$2=W7,DASHBOARD!$V$240,IF(DASHBOARD!$J$2=0,0,W329)))</f>
        <v/>
      </c>
      <c r="X329" s="383">
        <f>(IF(DASHBOARD!$J$2=X7,DASHBOARD!$V$240,IF(DASHBOARD!$J$2=0,0,X329)))</f>
        <v/>
      </c>
      <c r="Y329" s="383">
        <f>(IF(DASHBOARD!$J$2=Y7,DASHBOARD!$V$240,IF(DASHBOARD!$J$2=0,0,Y329)))</f>
        <v/>
      </c>
      <c r="Z329" s="383">
        <f>(IF(DASHBOARD!$J$2=Z7,DASHBOARD!$V$240,IF(DASHBOARD!$J$2=0,0,Z329)))</f>
        <v/>
      </c>
      <c r="AA329" s="383">
        <f>(IF(DASHBOARD!$J$2=AA7,DASHBOARD!$V$240,IF(DASHBOARD!$J$2=0,0,AA329)))</f>
        <v/>
      </c>
      <c r="AB329" s="383">
        <f>(IF(DASHBOARD!$J$2=AB7,DASHBOARD!$V$240,IF(DASHBOARD!$J$2=0,0,AB329)))</f>
        <v/>
      </c>
      <c r="AC329" s="383">
        <f>(IF(DASHBOARD!$J$2=AC7,DASHBOARD!$V$240,IF(DASHBOARD!$J$2=0,0,AC329)))</f>
        <v/>
      </c>
      <c r="AD329" s="383">
        <f>(IF(DASHBOARD!$J$2=AD7,DASHBOARD!$V$240,IF(DASHBOARD!$J$2=0,0,AD329)))</f>
        <v/>
      </c>
      <c r="AE329" s="383">
        <f>(IF(DASHBOARD!$J$2=AE7,DASHBOARD!$V$240,IF(DASHBOARD!$J$2=0,0,AE329)))</f>
        <v/>
      </c>
      <c r="AF329" s="383">
        <f>(IF(DASHBOARD!$J$2=AF7,DASHBOARD!$V$240,IF(DASHBOARD!$J$2=0,0,AF329)))</f>
        <v/>
      </c>
      <c r="AG329" s="383">
        <f>(IF(DASHBOARD!$J$2=AG7,DASHBOARD!$V$240,IF(DASHBOARD!$J$2=0,0,AG329)))</f>
        <v/>
      </c>
      <c r="AH329" s="383">
        <f>(IF(DASHBOARD!$J$2=AH7,DASHBOARD!$V$240,IF(DASHBOARD!$J$2=0,0,AH329)))</f>
        <v/>
      </c>
      <c r="AI329" s="383">
        <f>(IF(DASHBOARD!$J$2=AI7,DASHBOARD!$V$240,IF(DASHBOARD!$J$2=0,0,AI329)))</f>
        <v/>
      </c>
      <c r="AJ329" s="383">
        <f>(IF(DASHBOARD!$J$2=AJ7,DASHBOARD!$V$240,IF(DASHBOARD!$J$2=0,0,AJ329)))</f>
        <v/>
      </c>
      <c r="AK329" s="383">
        <f>(IF(DASHBOARD!$J$2=AK7,DASHBOARD!$V$240,IF(DASHBOARD!$J$2=0,0,AK329)))</f>
        <v/>
      </c>
      <c r="AL329" s="383">
        <f>(IF(DASHBOARD!$J$2=AL7,DASHBOARD!$V$240,IF(DASHBOARD!$J$2=0,0,AL329)))</f>
        <v/>
      </c>
      <c r="AM329" s="383">
        <f>(IF(DASHBOARD!$J$2=AM7,DASHBOARD!$V$240,IF(DASHBOARD!$J$2=0,0,AM329)))</f>
        <v/>
      </c>
      <c r="AN329" s="383">
        <f>(IF(DASHBOARD!$J$2=AN7,DASHBOARD!$V$240,IF(DASHBOARD!$J$2=0,0,AN329)))</f>
        <v/>
      </c>
      <c r="AO329" s="383">
        <f>(IF(DASHBOARD!$J$2=AO7,DASHBOARD!$V$240,IF(DASHBOARD!$J$2=0,0,AO329)))</f>
        <v/>
      </c>
      <c r="AP329" s="383">
        <f>(IF(DASHBOARD!$J$2=AP7,DASHBOARD!$V$240,IF(DASHBOARD!$J$2=0,0,AP329)))</f>
        <v/>
      </c>
      <c r="AQ329" s="383">
        <f>(IF(DASHBOARD!$J$2=AQ7,DASHBOARD!$V$240,IF(DASHBOARD!$J$2=0,0,AQ329)))</f>
        <v/>
      </c>
      <c r="AR329" s="383">
        <f>(IF(DASHBOARD!$J$2=AR7,DASHBOARD!$V$240,IF(DASHBOARD!$J$2=0,0,AR329)))</f>
        <v/>
      </c>
      <c r="AS329" s="383">
        <f>(IF(DASHBOARD!$J$2=AS7,DASHBOARD!$V$240,IF(DASHBOARD!$J$2=0,0,AS329)))</f>
        <v/>
      </c>
      <c r="AT329" s="383">
        <f>(IF(DASHBOARD!$J$2=AT7,DASHBOARD!$V$240,IF(DASHBOARD!$J$2=0,0,AT329)))</f>
        <v/>
      </c>
      <c r="AU329" s="383">
        <f>(IF(DASHBOARD!$J$2=AU7,DASHBOARD!$V$240,IF(DASHBOARD!$J$2=0,0,AU329)))</f>
        <v/>
      </c>
      <c r="AV329" s="383">
        <f>(IF(DASHBOARD!$J$2=AV7,DASHBOARD!$V$240,IF(DASHBOARD!$J$2=0,0,AV329)))</f>
        <v/>
      </c>
      <c r="AW329" s="383">
        <f>(IF(DASHBOARD!$J$2=AW7,DASHBOARD!$V$240,IF(DASHBOARD!$J$2=0,0,AW329)))</f>
        <v/>
      </c>
      <c r="AX329" s="383">
        <f>(IF(DASHBOARD!$J$2=AX7,DASHBOARD!$V$240,IF(DASHBOARD!$J$2=0,0,AX329)))</f>
        <v/>
      </c>
      <c r="AY329" s="383">
        <f>(IF(DASHBOARD!$J$2=AY7,DASHBOARD!$V$240,IF(DASHBOARD!$J$2=0,0,AY329)))</f>
        <v/>
      </c>
      <c r="AZ329" s="383">
        <f>(IF(DASHBOARD!$J$2=AZ7,DASHBOARD!$V$240,IF(DASHBOARD!$J$2=0,0,AZ329)))</f>
        <v/>
      </c>
      <c r="BA329" s="383">
        <f>(IF(DASHBOARD!$J$2=BA7,DASHBOARD!$V$240,IF(DASHBOARD!$J$2=0,0,BA329)))</f>
        <v/>
      </c>
      <c r="BB329" s="384">
        <f>IF(SUM(F329:BA329)&lt;&gt;0,AVERAGEIF(F329:BA329,"&gt;0",F329:BA329),0)</f>
        <v/>
      </c>
      <c r="BC329" s="147" t="n"/>
      <c r="BD329" s="385">
        <f>MAXA(F329:BA329)</f>
        <v/>
      </c>
      <c r="BE329" s="1461">
        <f>IF(BD329&lt;&gt;0,VLOOKUP(BD329,$F$10:$BA$10,MATCH(BD329,F329:BA329,0)),"")</f>
        <v/>
      </c>
      <c r="BF329" s="385">
        <f t="array" ref="BF329">MIN(IF(F329:BA329&gt;0,F329:BA329))</f>
        <v/>
      </c>
      <c r="BG329" s="1461">
        <f>IF(BF329&lt;&gt;0,VLOOKUP(BF329,$F$10:$BA$10,MATCH($BF329,$F329:$BA329,0)),"")</f>
        <v/>
      </c>
      <c r="BI329" s="1368">
        <f>HLOOKUP($BI$9,$S$10:$AI$443,1+$BL329,TRUE)</f>
        <v/>
      </c>
      <c r="BJ329" s="1369">
        <f>HLOOKUP($BJ$9,$AJ$10:$AW$443,1+$BL329,TRUE)</f>
        <v/>
      </c>
      <c r="BK329" s="151" t="n"/>
      <c r="BL329" s="408">
        <f>BL328+1</f>
        <v/>
      </c>
      <c r="BM329" s="399" t="n"/>
    </row>
    <row r="330" ht="20.25" customHeight="1" s="18" thickBot="1" thickTop="1">
      <c r="B330" s="1370" t="n"/>
      <c r="C330" s="1353" t="n"/>
      <c r="D330" s="1463" t="n"/>
      <c r="E330" s="402" t="inlineStr">
        <is>
          <t>Lasusua # 2, 150</t>
        </is>
      </c>
      <c r="F330" s="383">
        <f>(IF(DASHBOARD!$J$2=F7,DASHBOARD!$V$241,IF(DASHBOARD!$J$2=0,0,F330)))</f>
        <v/>
      </c>
      <c r="G330" s="383">
        <f>(IF(DASHBOARD!$J$2=G7,DASHBOARD!$V$241,IF(DASHBOARD!$J$2=0,0,G330)))</f>
        <v/>
      </c>
      <c r="H330" s="383">
        <f>(IF(DASHBOARD!$J$2=H7,DASHBOARD!$V$241,IF(DASHBOARD!$J$2=0,0,H330)))</f>
        <v/>
      </c>
      <c r="I330" s="383">
        <f>(IF(DASHBOARD!$J$2=I7,DASHBOARD!$V$241,IF(DASHBOARD!$J$2=0,0,I330)))</f>
        <v/>
      </c>
      <c r="J330" s="383">
        <f>(IF(DASHBOARD!$J$2=J7,DASHBOARD!$V$241,IF(DASHBOARD!$J$2=0,0,J330)))</f>
        <v/>
      </c>
      <c r="K330" s="383">
        <f>(IF(DASHBOARD!$J$2=K7,DASHBOARD!$V$241,IF(DASHBOARD!$J$2=0,0,K330)))</f>
        <v/>
      </c>
      <c r="L330" s="383">
        <f>(IF(DASHBOARD!$J$2=L7,DASHBOARD!$V$241,IF(DASHBOARD!$J$2=0,0,L330)))</f>
        <v/>
      </c>
      <c r="M330" s="383">
        <f>(IF(DASHBOARD!$J$2=M7,DASHBOARD!$V$241,IF(DASHBOARD!$J$2=0,0,M330)))</f>
        <v/>
      </c>
      <c r="N330" s="383">
        <f>(IF(DASHBOARD!$J$2=N7,DASHBOARD!$V$241,IF(DASHBOARD!$J$2=0,0,N330)))</f>
        <v/>
      </c>
      <c r="O330" s="383">
        <f>(IF(DASHBOARD!$J$2=O7,DASHBOARD!$V$241,IF(DASHBOARD!$J$2=0,0,O330)))</f>
        <v/>
      </c>
      <c r="P330" s="383">
        <f>(IF(DASHBOARD!$J$2=P7,DASHBOARD!$V$241,IF(DASHBOARD!$J$2=0,0,P330)))</f>
        <v/>
      </c>
      <c r="Q330" s="383">
        <f>(IF(DASHBOARD!$J$2=Q7,DASHBOARD!$V$241,IF(DASHBOARD!$J$2=0,0,Q330)))</f>
        <v/>
      </c>
      <c r="R330" s="383">
        <f>(IF(DASHBOARD!$J$2=R7,DASHBOARD!$V$241,IF(DASHBOARD!$J$2=0,0,R330)))</f>
        <v/>
      </c>
      <c r="S330" s="383">
        <f>(IF(DASHBOARD!$J$2=S7,DASHBOARD!$V$241,IF(DASHBOARD!$J$2=0,0,S330)))</f>
        <v/>
      </c>
      <c r="T330" s="383">
        <f>(IF(DASHBOARD!$J$2=T7,DASHBOARD!$V$241,IF(DASHBOARD!$J$2=0,0,T330)))</f>
        <v/>
      </c>
      <c r="U330" s="383">
        <f>(IF(DASHBOARD!$J$2=U7,DASHBOARD!$V$241,IF(DASHBOARD!$J$2=0,0,U330)))</f>
        <v/>
      </c>
      <c r="V330" s="383">
        <f>(IF(DASHBOARD!$J$2=V7,DASHBOARD!$V$241,IF(DASHBOARD!$J$2=0,0,V330)))</f>
        <v/>
      </c>
      <c r="W330" s="383">
        <f>(IF(DASHBOARD!$J$2=W7,DASHBOARD!$V$241,IF(DASHBOARD!$J$2=0,0,W330)))</f>
        <v/>
      </c>
      <c r="X330" s="383">
        <f>(IF(DASHBOARD!$J$2=X7,DASHBOARD!$V$241,IF(DASHBOARD!$J$2=0,0,X330)))</f>
        <v/>
      </c>
      <c r="Y330" s="383">
        <f>(IF(DASHBOARD!$J$2=Y7,DASHBOARD!$V$241,IF(DASHBOARD!$J$2=0,0,Y330)))</f>
        <v/>
      </c>
      <c r="Z330" s="383">
        <f>(IF(DASHBOARD!$J$2=Z7,DASHBOARD!$V$241,IF(DASHBOARD!$J$2=0,0,Z330)))</f>
        <v/>
      </c>
      <c r="AA330" s="383">
        <f>(IF(DASHBOARD!$J$2=AA7,DASHBOARD!$V$241,IF(DASHBOARD!$J$2=0,0,AA330)))</f>
        <v/>
      </c>
      <c r="AB330" s="383">
        <f>(IF(DASHBOARD!$J$2=AB7,DASHBOARD!$V$241,IF(DASHBOARD!$J$2=0,0,AB330)))</f>
        <v/>
      </c>
      <c r="AC330" s="383">
        <f>(IF(DASHBOARD!$J$2=AC7,DASHBOARD!$V$241,IF(DASHBOARD!$J$2=0,0,AC330)))</f>
        <v/>
      </c>
      <c r="AD330" s="383">
        <f>(IF(DASHBOARD!$J$2=AD7,DASHBOARD!$V$241,IF(DASHBOARD!$J$2=0,0,AD330)))</f>
        <v/>
      </c>
      <c r="AE330" s="383">
        <f>(IF(DASHBOARD!$J$2=AE7,DASHBOARD!$V$241,IF(DASHBOARD!$J$2=0,0,AE330)))</f>
        <v/>
      </c>
      <c r="AF330" s="383">
        <f>(IF(DASHBOARD!$J$2=AF7,DASHBOARD!$V$241,IF(DASHBOARD!$J$2=0,0,AF330)))</f>
        <v/>
      </c>
      <c r="AG330" s="383">
        <f>(IF(DASHBOARD!$J$2=AG7,DASHBOARD!$V$241,IF(DASHBOARD!$J$2=0,0,AG330)))</f>
        <v/>
      </c>
      <c r="AH330" s="383">
        <f>(IF(DASHBOARD!$J$2=AH7,DASHBOARD!$V$241,IF(DASHBOARD!$J$2=0,0,AH330)))</f>
        <v/>
      </c>
      <c r="AI330" s="383">
        <f>(IF(DASHBOARD!$J$2=AI7,DASHBOARD!$V$241,IF(DASHBOARD!$J$2=0,0,AI330)))</f>
        <v/>
      </c>
      <c r="AJ330" s="383">
        <f>(IF(DASHBOARD!$J$2=AJ7,DASHBOARD!$V$241,IF(DASHBOARD!$J$2=0,0,AJ330)))</f>
        <v/>
      </c>
      <c r="AK330" s="383">
        <f>(IF(DASHBOARD!$J$2=AK7,DASHBOARD!$V$241,IF(DASHBOARD!$J$2=0,0,AK330)))</f>
        <v/>
      </c>
      <c r="AL330" s="383">
        <f>(IF(DASHBOARD!$J$2=AL7,DASHBOARD!$V$241,IF(DASHBOARD!$J$2=0,0,AL330)))</f>
        <v/>
      </c>
      <c r="AM330" s="383">
        <f>(IF(DASHBOARD!$J$2=AM7,DASHBOARD!$V$241,IF(DASHBOARD!$J$2=0,0,AM330)))</f>
        <v/>
      </c>
      <c r="AN330" s="383">
        <f>(IF(DASHBOARD!$J$2=AN7,DASHBOARD!$V$241,IF(DASHBOARD!$J$2=0,0,AN330)))</f>
        <v/>
      </c>
      <c r="AO330" s="383">
        <f>(IF(DASHBOARD!$J$2=AO7,DASHBOARD!$V$241,IF(DASHBOARD!$J$2=0,0,AO330)))</f>
        <v/>
      </c>
      <c r="AP330" s="383">
        <f>(IF(DASHBOARD!$J$2=AP7,DASHBOARD!$V$241,IF(DASHBOARD!$J$2=0,0,AP330)))</f>
        <v/>
      </c>
      <c r="AQ330" s="383">
        <f>(IF(DASHBOARD!$J$2=AQ7,DASHBOARD!$V$241,IF(DASHBOARD!$J$2=0,0,AQ330)))</f>
        <v/>
      </c>
      <c r="AR330" s="383">
        <f>(IF(DASHBOARD!$J$2=AR7,DASHBOARD!$V$241,IF(DASHBOARD!$J$2=0,0,AR330)))</f>
        <v/>
      </c>
      <c r="AS330" s="383">
        <f>(IF(DASHBOARD!$J$2=AS7,DASHBOARD!$V$241,IF(DASHBOARD!$J$2=0,0,AS330)))</f>
        <v/>
      </c>
      <c r="AT330" s="383">
        <f>(IF(DASHBOARD!$J$2=AT7,DASHBOARD!$V$241,IF(DASHBOARD!$J$2=0,0,AT330)))</f>
        <v/>
      </c>
      <c r="AU330" s="383">
        <f>(IF(DASHBOARD!$J$2=AU7,DASHBOARD!$V$241,IF(DASHBOARD!$J$2=0,0,AU330)))</f>
        <v/>
      </c>
      <c r="AV330" s="383">
        <f>(IF(DASHBOARD!$J$2=AV7,DASHBOARD!$V$241,IF(DASHBOARD!$J$2=0,0,AV330)))</f>
        <v/>
      </c>
      <c r="AW330" s="383">
        <f>(IF(DASHBOARD!$J$2=AW7,DASHBOARD!$V$241,IF(DASHBOARD!$J$2=0,0,AW330)))</f>
        <v/>
      </c>
      <c r="AX330" s="383">
        <f>(IF(DASHBOARD!$J$2=AX7,DASHBOARD!$V$241,IF(DASHBOARD!$J$2=0,0,AX330)))</f>
        <v/>
      </c>
      <c r="AY330" s="383">
        <f>(IF(DASHBOARD!$J$2=AY7,DASHBOARD!$V$241,IF(DASHBOARD!$J$2=0,0,AY330)))</f>
        <v/>
      </c>
      <c r="AZ330" s="383">
        <f>(IF(DASHBOARD!$J$2=AZ7,DASHBOARD!$V$241,IF(DASHBOARD!$J$2=0,0,AZ330)))</f>
        <v/>
      </c>
      <c r="BA330" s="383">
        <f>(IF(DASHBOARD!$J$2=BA7,DASHBOARD!$V$241,IF(DASHBOARD!$J$2=0,0,BA330)))</f>
        <v/>
      </c>
      <c r="BB330" s="384">
        <f>IF(SUM(F330:BA330)&lt;&gt;0,AVERAGEIF(F330:BA330,"&gt;0",F330:BA330),0)</f>
        <v/>
      </c>
      <c r="BC330" s="147" t="n"/>
      <c r="BD330" s="385">
        <f>MAXA(F330:BA330)</f>
        <v/>
      </c>
      <c r="BE330" s="1461">
        <f>IF(BD330&lt;&gt;0,VLOOKUP(BD330,$F$10:$BA$10,MATCH(BD330,F330:BA330,0)),"")</f>
        <v/>
      </c>
      <c r="BF330" s="385">
        <f t="array" ref="BF330">MIN(IF(F330:BA330&gt;0,F330:BA330))</f>
        <v/>
      </c>
      <c r="BG330" s="1461">
        <f>IF(BF330&lt;&gt;0,VLOOKUP(BF330,$F$10:$BA$10,MATCH($BF330,$F330:$BA330,0)),"")</f>
        <v/>
      </c>
      <c r="BI330" s="1368">
        <f>HLOOKUP($BI$9,$S$10:$AI$443,1+$BL330,TRUE)</f>
        <v/>
      </c>
      <c r="BJ330" s="1369">
        <f>HLOOKUP($BJ$9,$AJ$10:$AW$443,1+$BL330,TRUE)</f>
        <v/>
      </c>
      <c r="BK330" s="151" t="n"/>
      <c r="BL330" s="408">
        <f>BL329+1</f>
        <v/>
      </c>
      <c r="BM330" s="399" t="n"/>
    </row>
    <row r="331" ht="20.25" customHeight="1" s="18" thickBot="1" thickTop="1">
      <c r="B331" s="1370" t="n"/>
      <c r="C331" s="1353" t="n"/>
      <c r="D331" s="328" t="n"/>
      <c r="E331" s="402" t="n"/>
      <c r="F331" s="429" t="n"/>
      <c r="G331" s="429" t="n"/>
      <c r="H331" s="429" t="n"/>
      <c r="I331" s="429" t="n"/>
      <c r="J331" s="429" t="n"/>
      <c r="K331" s="429" t="n"/>
      <c r="L331" s="429" t="n"/>
      <c r="M331" s="429" t="n"/>
      <c r="N331" s="429" t="n"/>
      <c r="O331" s="429" t="n"/>
      <c r="P331" s="429" t="n"/>
      <c r="Q331" s="429" t="n"/>
      <c r="R331" s="429" t="n"/>
      <c r="S331" s="429" t="n"/>
      <c r="T331" s="429" t="n"/>
      <c r="U331" s="429" t="n"/>
      <c r="V331" s="429" t="n"/>
      <c r="W331" s="429" t="n"/>
      <c r="X331" s="429" t="n"/>
      <c r="Y331" s="429" t="n"/>
      <c r="Z331" s="429" t="n"/>
      <c r="AA331" s="429" t="n"/>
      <c r="AB331" s="429" t="n"/>
      <c r="AC331" s="429" t="n"/>
      <c r="AD331" s="429" t="n"/>
      <c r="AE331" s="429" t="n"/>
      <c r="AF331" s="429" t="n"/>
      <c r="AG331" s="429" t="n"/>
      <c r="AH331" s="429" t="n"/>
      <c r="AI331" s="429" t="n"/>
      <c r="AJ331" s="429" t="n"/>
      <c r="AK331" s="429" t="n"/>
      <c r="AL331" s="429" t="n"/>
      <c r="AM331" s="429" t="n"/>
      <c r="AN331" s="429" t="n"/>
      <c r="AO331" s="429" t="n"/>
      <c r="AP331" s="429" t="n"/>
      <c r="AQ331" s="429" t="n"/>
      <c r="AR331" s="429" t="n"/>
      <c r="AS331" s="429" t="n"/>
      <c r="AT331" s="429" t="n"/>
      <c r="AU331" s="429" t="n"/>
      <c r="AV331" s="429" t="n"/>
      <c r="AW331" s="429" t="n"/>
      <c r="AX331" s="429" t="n"/>
      <c r="AY331" s="429" t="n"/>
      <c r="AZ331" s="429" t="n"/>
      <c r="BA331" s="429" t="n"/>
      <c r="BB331" s="384">
        <f>IF(SUM(F331:BA331)&lt;&gt;0,AVERAGEIF(F331:BA331,"&gt;0",F331:BA331),0)</f>
        <v/>
      </c>
      <c r="BC331" s="147" t="n"/>
      <c r="BD331" s="385">
        <f>MAXA(F331:BA331)</f>
        <v/>
      </c>
      <c r="BE331" s="1461">
        <f>IF(BD331&lt;&gt;0,VLOOKUP(BD331,$F$10:$BA$10,MATCH(BD331,F331:BA331,0)),"")</f>
        <v/>
      </c>
      <c r="BF331" s="385">
        <f t="array" ref="BF331">MIN(IF(F331:BA331&gt;0,F331:BA331))</f>
        <v/>
      </c>
      <c r="BG331" s="1461">
        <f>IF(BF331&lt;&gt;0,VLOOKUP(BF331,$F$10:$BA$10,MATCH($BF331,$F331:$BA331,0)),"")</f>
        <v/>
      </c>
      <c r="BI331" s="1368">
        <f>HLOOKUP($BI$9,$S$10:$AI$443,1+$BL331,TRUE)</f>
        <v/>
      </c>
      <c r="BJ331" s="1369">
        <f>HLOOKUP($BJ$9,$AJ$10:$AW$443,1+$BL331,TRUE)</f>
        <v/>
      </c>
      <c r="BK331" s="151" t="n"/>
      <c r="BL331" s="408">
        <f>BL330+1</f>
        <v/>
      </c>
      <c r="BM331" s="399" t="n"/>
    </row>
    <row r="332" ht="20.25" customHeight="1" s="18" thickBot="1" thickTop="1">
      <c r="B332" s="1370" t="n"/>
      <c r="C332" s="1353" t="n"/>
      <c r="D332" s="1469" t="inlineStr">
        <is>
          <t>SIWA 150</t>
        </is>
      </c>
      <c r="E332" s="402" t="inlineStr">
        <is>
          <t>Belopa # 1, 150</t>
        </is>
      </c>
      <c r="F332" s="383">
        <f>(IF(DASHBOARD!$J$2=F7,DASHBOARD!$V$802,IF(DASHBOARD!$J$2=0,0,F332)))</f>
        <v/>
      </c>
      <c r="G332" s="383">
        <f>(IF(DASHBOARD!$J$2=G7,DASHBOARD!$V$802,IF(DASHBOARD!$J$2=0,0,G332)))</f>
        <v/>
      </c>
      <c r="H332" s="383">
        <f>(IF(DASHBOARD!$J$2=H7,DASHBOARD!$V$802,IF(DASHBOARD!$J$2=0,0,H332)))</f>
        <v/>
      </c>
      <c r="I332" s="383">
        <f>(IF(DASHBOARD!$J$2=I7,DASHBOARD!$V$802,IF(DASHBOARD!$J$2=0,0,I332)))</f>
        <v/>
      </c>
      <c r="J332" s="383">
        <f>(IF(DASHBOARD!$J$2=J7,DASHBOARD!$V$802,IF(DASHBOARD!$J$2=0,0,J332)))</f>
        <v/>
      </c>
      <c r="K332" s="383">
        <f>(IF(DASHBOARD!$J$2=K7,DASHBOARD!$V$802,IF(DASHBOARD!$J$2=0,0,K332)))</f>
        <v/>
      </c>
      <c r="L332" s="383">
        <f>(IF(DASHBOARD!$J$2=L7,DASHBOARD!$V$802,IF(DASHBOARD!$J$2=0,0,L332)))</f>
        <v/>
      </c>
      <c r="M332" s="383">
        <f>(IF(DASHBOARD!$J$2=M7,DASHBOARD!$V$802,IF(DASHBOARD!$J$2=0,0,M332)))</f>
        <v/>
      </c>
      <c r="N332" s="383">
        <f>(IF(DASHBOARD!$J$2=N7,DASHBOARD!$V$802,IF(DASHBOARD!$J$2=0,0,N332)))</f>
        <v/>
      </c>
      <c r="O332" s="383">
        <f>(IF(DASHBOARD!$J$2=O7,DASHBOARD!$V$802,IF(DASHBOARD!$J$2=0,0,O332)))</f>
        <v/>
      </c>
      <c r="P332" s="383">
        <f>(IF(DASHBOARD!$J$2=P7,DASHBOARD!$V$802,IF(DASHBOARD!$J$2=0,0,P332)))</f>
        <v/>
      </c>
      <c r="Q332" s="383">
        <f>(IF(DASHBOARD!$J$2=Q7,DASHBOARD!$V$802,IF(DASHBOARD!$J$2=0,0,Q332)))</f>
        <v/>
      </c>
      <c r="R332" s="383">
        <f>(IF(DASHBOARD!$J$2=R7,DASHBOARD!$V$802,IF(DASHBOARD!$J$2=0,0,R332)))</f>
        <v/>
      </c>
      <c r="S332" s="383">
        <f>(IF(DASHBOARD!$J$2=S7,DASHBOARD!$V$802,IF(DASHBOARD!$J$2=0,0,S332)))</f>
        <v/>
      </c>
      <c r="T332" s="383">
        <f>(IF(DASHBOARD!$J$2=T7,DASHBOARD!$V$802,IF(DASHBOARD!$J$2=0,0,T332)))</f>
        <v/>
      </c>
      <c r="U332" s="383">
        <f>(IF(DASHBOARD!$J$2=U7,DASHBOARD!$V$802,IF(DASHBOARD!$J$2=0,0,U332)))</f>
        <v/>
      </c>
      <c r="V332" s="383">
        <f>(IF(DASHBOARD!$J$2=V7,DASHBOARD!$V$802,IF(DASHBOARD!$J$2=0,0,V332)))</f>
        <v/>
      </c>
      <c r="W332" s="383">
        <f>(IF(DASHBOARD!$J$2=W7,DASHBOARD!$V$802,IF(DASHBOARD!$J$2=0,0,W332)))</f>
        <v/>
      </c>
      <c r="X332" s="383">
        <f>(IF(DASHBOARD!$J$2=X7,DASHBOARD!$V$802,IF(DASHBOARD!$J$2=0,0,X332)))</f>
        <v/>
      </c>
      <c r="Y332" s="383">
        <f>(IF(DASHBOARD!$J$2=Y7,DASHBOARD!$V$802,IF(DASHBOARD!$J$2=0,0,Y332)))</f>
        <v/>
      </c>
      <c r="Z332" s="383">
        <f>(IF(DASHBOARD!$J$2=Z7,DASHBOARD!$V$802,IF(DASHBOARD!$J$2=0,0,Z332)))</f>
        <v/>
      </c>
      <c r="AA332" s="383">
        <f>(IF(DASHBOARD!$J$2=AA7,DASHBOARD!$V$802,IF(DASHBOARD!$J$2=0,0,AA332)))</f>
        <v/>
      </c>
      <c r="AB332" s="383">
        <f>(IF(DASHBOARD!$J$2=AB7,DASHBOARD!$V$802,IF(DASHBOARD!$J$2=0,0,AB332)))</f>
        <v/>
      </c>
      <c r="AC332" s="383">
        <f>(IF(DASHBOARD!$J$2=AC7,DASHBOARD!$V$802,IF(DASHBOARD!$J$2=0,0,AC332)))</f>
        <v/>
      </c>
      <c r="AD332" s="383">
        <f>(IF(DASHBOARD!$J$2=AD7,DASHBOARD!$V$802,IF(DASHBOARD!$J$2=0,0,AD332)))</f>
        <v/>
      </c>
      <c r="AE332" s="383">
        <f>(IF(DASHBOARD!$J$2=AE7,DASHBOARD!$V$802,IF(DASHBOARD!$J$2=0,0,AE332)))</f>
        <v/>
      </c>
      <c r="AF332" s="383">
        <f>(IF(DASHBOARD!$J$2=AF7,DASHBOARD!$V$802,IF(DASHBOARD!$J$2=0,0,AF332)))</f>
        <v/>
      </c>
      <c r="AG332" s="383">
        <f>(IF(DASHBOARD!$J$2=AG7,DASHBOARD!$V$802,IF(DASHBOARD!$J$2=0,0,AG332)))</f>
        <v/>
      </c>
      <c r="AH332" s="383">
        <f>(IF(DASHBOARD!$J$2=AH7,DASHBOARD!$V$802,IF(DASHBOARD!$J$2=0,0,AH332)))</f>
        <v/>
      </c>
      <c r="AI332" s="383">
        <f>(IF(DASHBOARD!$J$2=AI7,DASHBOARD!$V$802,IF(DASHBOARD!$J$2=0,0,AI332)))</f>
        <v/>
      </c>
      <c r="AJ332" s="383">
        <f>(IF(DASHBOARD!$J$2=AJ7,DASHBOARD!$V$802,IF(DASHBOARD!$J$2=0,0,AJ332)))</f>
        <v/>
      </c>
      <c r="AK332" s="383">
        <f>(IF(DASHBOARD!$J$2=AK7,DASHBOARD!$V$802,IF(DASHBOARD!$J$2=0,0,AK332)))</f>
        <v/>
      </c>
      <c r="AL332" s="383">
        <f>(IF(DASHBOARD!$J$2=AL7,DASHBOARD!$V$802,IF(DASHBOARD!$J$2=0,0,AL332)))</f>
        <v/>
      </c>
      <c r="AM332" s="383">
        <f>(IF(DASHBOARD!$J$2=AM7,DASHBOARD!$V$802,IF(DASHBOARD!$J$2=0,0,AM332)))</f>
        <v/>
      </c>
      <c r="AN332" s="383">
        <f>(IF(DASHBOARD!$J$2=AN7,DASHBOARD!$V$802,IF(DASHBOARD!$J$2=0,0,AN332)))</f>
        <v/>
      </c>
      <c r="AO332" s="383">
        <f>(IF(DASHBOARD!$J$2=AO7,DASHBOARD!$V$802,IF(DASHBOARD!$J$2=0,0,AO332)))</f>
        <v/>
      </c>
      <c r="AP332" s="383">
        <f>(IF(DASHBOARD!$J$2=AP7,DASHBOARD!$V$802,IF(DASHBOARD!$J$2=0,0,AP332)))</f>
        <v/>
      </c>
      <c r="AQ332" s="383">
        <f>(IF(DASHBOARD!$J$2=AQ7,DASHBOARD!$V$802,IF(DASHBOARD!$J$2=0,0,AQ332)))</f>
        <v/>
      </c>
      <c r="AR332" s="383">
        <f>(IF(DASHBOARD!$J$2=AR7,DASHBOARD!$V$802,IF(DASHBOARD!$J$2=0,0,AR332)))</f>
        <v/>
      </c>
      <c r="AS332" s="383">
        <f>(IF(DASHBOARD!$J$2=AS7,DASHBOARD!$V$802,IF(DASHBOARD!$J$2=0,0,AS332)))</f>
        <v/>
      </c>
      <c r="AT332" s="383">
        <f>(IF(DASHBOARD!$J$2=AT7,DASHBOARD!$V$802,IF(DASHBOARD!$J$2=0,0,AT332)))</f>
        <v/>
      </c>
      <c r="AU332" s="383">
        <f>(IF(DASHBOARD!$J$2=AU7,DASHBOARD!$V$802,IF(DASHBOARD!$J$2=0,0,AU332)))</f>
        <v/>
      </c>
      <c r="AV332" s="383">
        <f>(IF(DASHBOARD!$J$2=AV7,DASHBOARD!$V$802,IF(DASHBOARD!$J$2=0,0,AV332)))</f>
        <v/>
      </c>
      <c r="AW332" s="383">
        <f>(IF(DASHBOARD!$J$2=AW7,DASHBOARD!$V$802,IF(DASHBOARD!$J$2=0,0,AW332)))</f>
        <v/>
      </c>
      <c r="AX332" s="383">
        <f>(IF(DASHBOARD!$J$2=AX7,DASHBOARD!$V$802,IF(DASHBOARD!$J$2=0,0,AX332)))</f>
        <v/>
      </c>
      <c r="AY332" s="383">
        <f>(IF(DASHBOARD!$J$2=AY7,DASHBOARD!$V$802,IF(DASHBOARD!$J$2=0,0,AY332)))</f>
        <v/>
      </c>
      <c r="AZ332" s="383">
        <f>(IF(DASHBOARD!$J$2=AZ7,DASHBOARD!$V$802,IF(DASHBOARD!$J$2=0,0,AZ332)))</f>
        <v/>
      </c>
      <c r="BA332" s="383">
        <f>(IF(DASHBOARD!$J$2=BA7,DASHBOARD!$V$802,IF(DASHBOARD!$J$2=0,0,BA332)))</f>
        <v/>
      </c>
      <c r="BB332" s="384">
        <f>IF(SUM(F332:BA332)&lt;&gt;0,AVERAGEIF(F332:BA332,"&gt;0",F332:BA332),0)</f>
        <v/>
      </c>
      <c r="BC332" s="147" t="n"/>
      <c r="BD332" s="385">
        <f>MAXA(F332:BA332)</f>
        <v/>
      </c>
      <c r="BE332" s="1461">
        <f>IF(BD332&lt;&gt;0,VLOOKUP(BD332,$F$10:$BA$10,MATCH(BD332,F332:BA332,0)),"")</f>
        <v/>
      </c>
      <c r="BF332" s="385">
        <f t="array" ref="BF332">MIN(IF(F332:BA332&gt;0,F332:BA332))</f>
        <v/>
      </c>
      <c r="BG332" s="1461">
        <f>IF(BF332&lt;&gt;0,VLOOKUP(BF332,$F$10:$BA$10,MATCH($BF332,$F332:$BA332,0)),"")</f>
        <v/>
      </c>
      <c r="BI332" s="1368">
        <f>HLOOKUP($BI$9,$S$10:$AI$443,1+$BL332,TRUE)</f>
        <v/>
      </c>
      <c r="BJ332" s="1369">
        <f>HLOOKUP($BJ$9,$AJ$10:$AW$443,1+$BL332,TRUE)</f>
        <v/>
      </c>
      <c r="BK332" s="151" t="n"/>
      <c r="BL332" s="408">
        <f>BL331+1</f>
        <v/>
      </c>
      <c r="BM332" s="399" t="n"/>
    </row>
    <row r="333" ht="20.25" customHeight="1" s="18" thickBot="1" thickTop="1">
      <c r="B333" s="1370" t="n"/>
      <c r="C333" s="1353" t="n"/>
      <c r="D333" s="1462" t="n"/>
      <c r="E333" s="402" t="inlineStr">
        <is>
          <t>Belopa # 2, 150</t>
        </is>
      </c>
      <c r="F333" s="383">
        <f>(IF(DASHBOARD!$J$2=F7,DASHBOARD!$V$803,IF(DASHBOARD!$J$2=0,0,F333)))</f>
        <v/>
      </c>
      <c r="G333" s="383">
        <f>(IF(DASHBOARD!$J$2=G7,DASHBOARD!$V$803,IF(DASHBOARD!$J$2=0,0,G333)))</f>
        <v/>
      </c>
      <c r="H333" s="383">
        <f>(IF(DASHBOARD!$J$2=H7,DASHBOARD!$V$803,IF(DASHBOARD!$J$2=0,0,H333)))</f>
        <v/>
      </c>
      <c r="I333" s="383">
        <f>(IF(DASHBOARD!$J$2=I7,DASHBOARD!$V$803,IF(DASHBOARD!$J$2=0,0,I333)))</f>
        <v/>
      </c>
      <c r="J333" s="383">
        <f>(IF(DASHBOARD!$J$2=J7,DASHBOARD!$V$803,IF(DASHBOARD!$J$2=0,0,J333)))</f>
        <v/>
      </c>
      <c r="K333" s="383">
        <f>(IF(DASHBOARD!$J$2=K7,DASHBOARD!$V$803,IF(DASHBOARD!$J$2=0,0,K333)))</f>
        <v/>
      </c>
      <c r="L333" s="383">
        <f>(IF(DASHBOARD!$J$2=L7,DASHBOARD!$V$803,IF(DASHBOARD!$J$2=0,0,L333)))</f>
        <v/>
      </c>
      <c r="M333" s="383">
        <f>(IF(DASHBOARD!$J$2=M7,DASHBOARD!$V$803,IF(DASHBOARD!$J$2=0,0,M333)))</f>
        <v/>
      </c>
      <c r="N333" s="383">
        <f>(IF(DASHBOARD!$J$2=N7,DASHBOARD!$V$803,IF(DASHBOARD!$J$2=0,0,N333)))</f>
        <v/>
      </c>
      <c r="O333" s="383">
        <f>(IF(DASHBOARD!$J$2=O7,DASHBOARD!$V$803,IF(DASHBOARD!$J$2=0,0,O333)))</f>
        <v/>
      </c>
      <c r="P333" s="383">
        <f>(IF(DASHBOARD!$J$2=P7,DASHBOARD!$V$803,IF(DASHBOARD!$J$2=0,0,P333)))</f>
        <v/>
      </c>
      <c r="Q333" s="383">
        <f>(IF(DASHBOARD!$J$2=Q7,DASHBOARD!$V$803,IF(DASHBOARD!$J$2=0,0,Q333)))</f>
        <v/>
      </c>
      <c r="R333" s="383">
        <f>(IF(DASHBOARD!$J$2=R7,DASHBOARD!$V$803,IF(DASHBOARD!$J$2=0,0,R333)))</f>
        <v/>
      </c>
      <c r="S333" s="383">
        <f>(IF(DASHBOARD!$J$2=S7,DASHBOARD!$V$803,IF(DASHBOARD!$J$2=0,0,S333)))</f>
        <v/>
      </c>
      <c r="T333" s="383">
        <f>(IF(DASHBOARD!$J$2=T7,DASHBOARD!$V$803,IF(DASHBOARD!$J$2=0,0,T333)))</f>
        <v/>
      </c>
      <c r="U333" s="383">
        <f>(IF(DASHBOARD!$J$2=U7,DASHBOARD!$V$803,IF(DASHBOARD!$J$2=0,0,U333)))</f>
        <v/>
      </c>
      <c r="V333" s="383">
        <f>(IF(DASHBOARD!$J$2=V7,DASHBOARD!$V$803,IF(DASHBOARD!$J$2=0,0,V333)))</f>
        <v/>
      </c>
      <c r="W333" s="383">
        <f>(IF(DASHBOARD!$J$2=W7,DASHBOARD!$V$803,IF(DASHBOARD!$J$2=0,0,W333)))</f>
        <v/>
      </c>
      <c r="X333" s="383">
        <f>(IF(DASHBOARD!$J$2=X7,DASHBOARD!$V$803,IF(DASHBOARD!$J$2=0,0,X333)))</f>
        <v/>
      </c>
      <c r="Y333" s="383">
        <f>(IF(DASHBOARD!$J$2=Y7,DASHBOARD!$V$803,IF(DASHBOARD!$J$2=0,0,Y333)))</f>
        <v/>
      </c>
      <c r="Z333" s="383">
        <f>(IF(DASHBOARD!$J$2=Z7,DASHBOARD!$V$803,IF(DASHBOARD!$J$2=0,0,Z333)))</f>
        <v/>
      </c>
      <c r="AA333" s="383">
        <f>(IF(DASHBOARD!$J$2=AA7,DASHBOARD!$V$803,IF(DASHBOARD!$J$2=0,0,AA333)))</f>
        <v/>
      </c>
      <c r="AB333" s="383">
        <f>(IF(DASHBOARD!$J$2=AB7,DASHBOARD!$V$803,IF(DASHBOARD!$J$2=0,0,AB333)))</f>
        <v/>
      </c>
      <c r="AC333" s="383">
        <f>(IF(DASHBOARD!$J$2=AC7,DASHBOARD!$V$803,IF(DASHBOARD!$J$2=0,0,AC333)))</f>
        <v/>
      </c>
      <c r="AD333" s="383">
        <f>(IF(DASHBOARD!$J$2=AD7,DASHBOARD!$V$803,IF(DASHBOARD!$J$2=0,0,AD333)))</f>
        <v/>
      </c>
      <c r="AE333" s="383">
        <f>(IF(DASHBOARD!$J$2=AE7,DASHBOARD!$V$803,IF(DASHBOARD!$J$2=0,0,AE333)))</f>
        <v/>
      </c>
      <c r="AF333" s="383">
        <f>(IF(DASHBOARD!$J$2=AF7,DASHBOARD!$V$803,IF(DASHBOARD!$J$2=0,0,AF333)))</f>
        <v/>
      </c>
      <c r="AG333" s="383">
        <f>(IF(DASHBOARD!$J$2=AG7,DASHBOARD!$V$803,IF(DASHBOARD!$J$2=0,0,AG333)))</f>
        <v/>
      </c>
      <c r="AH333" s="383">
        <f>(IF(DASHBOARD!$J$2=AH7,DASHBOARD!$V$803,IF(DASHBOARD!$J$2=0,0,AH333)))</f>
        <v/>
      </c>
      <c r="AI333" s="383">
        <f>(IF(DASHBOARD!$J$2=AI7,DASHBOARD!$V$803,IF(DASHBOARD!$J$2=0,0,AI333)))</f>
        <v/>
      </c>
      <c r="AJ333" s="383">
        <f>(IF(DASHBOARD!$J$2=AJ7,DASHBOARD!$V$803,IF(DASHBOARD!$J$2=0,0,AJ333)))</f>
        <v/>
      </c>
      <c r="AK333" s="383">
        <f>(IF(DASHBOARD!$J$2=AK7,DASHBOARD!$V$803,IF(DASHBOARD!$J$2=0,0,AK333)))</f>
        <v/>
      </c>
      <c r="AL333" s="383">
        <f>(IF(DASHBOARD!$J$2=AL7,DASHBOARD!$V$803,IF(DASHBOARD!$J$2=0,0,AL333)))</f>
        <v/>
      </c>
      <c r="AM333" s="383">
        <f>(IF(DASHBOARD!$J$2=AM7,DASHBOARD!$V$803,IF(DASHBOARD!$J$2=0,0,AM333)))</f>
        <v/>
      </c>
      <c r="AN333" s="383">
        <f>(IF(DASHBOARD!$J$2=AN7,DASHBOARD!$V$803,IF(DASHBOARD!$J$2=0,0,AN333)))</f>
        <v/>
      </c>
      <c r="AO333" s="383">
        <f>(IF(DASHBOARD!$J$2=AO7,DASHBOARD!$V$803,IF(DASHBOARD!$J$2=0,0,AO333)))</f>
        <v/>
      </c>
      <c r="AP333" s="383">
        <f>(IF(DASHBOARD!$J$2=AP7,DASHBOARD!$V$803,IF(DASHBOARD!$J$2=0,0,AP333)))</f>
        <v/>
      </c>
      <c r="AQ333" s="383">
        <f>(IF(DASHBOARD!$J$2=AQ7,DASHBOARD!$V$803,IF(DASHBOARD!$J$2=0,0,AQ333)))</f>
        <v/>
      </c>
      <c r="AR333" s="383">
        <f>(IF(DASHBOARD!$J$2=AR7,DASHBOARD!$V$803,IF(DASHBOARD!$J$2=0,0,AR333)))</f>
        <v/>
      </c>
      <c r="AS333" s="383">
        <f>(IF(DASHBOARD!$J$2=AS7,DASHBOARD!$V$803,IF(DASHBOARD!$J$2=0,0,AS333)))</f>
        <v/>
      </c>
      <c r="AT333" s="383">
        <f>(IF(DASHBOARD!$J$2=AT7,DASHBOARD!$V$803,IF(DASHBOARD!$J$2=0,0,AT333)))</f>
        <v/>
      </c>
      <c r="AU333" s="383">
        <f>(IF(DASHBOARD!$J$2=AU7,DASHBOARD!$V$803,IF(DASHBOARD!$J$2=0,0,AU333)))</f>
        <v/>
      </c>
      <c r="AV333" s="383">
        <f>(IF(DASHBOARD!$J$2=AV7,DASHBOARD!$V$803,IF(DASHBOARD!$J$2=0,0,AV333)))</f>
        <v/>
      </c>
      <c r="AW333" s="383">
        <f>(IF(DASHBOARD!$J$2=AW7,DASHBOARD!$V$803,IF(DASHBOARD!$J$2=0,0,AW333)))</f>
        <v/>
      </c>
      <c r="AX333" s="383">
        <f>(IF(DASHBOARD!$J$2=AX7,DASHBOARD!$V$803,IF(DASHBOARD!$J$2=0,0,AX333)))</f>
        <v/>
      </c>
      <c r="AY333" s="383">
        <f>(IF(DASHBOARD!$J$2=AY7,DASHBOARD!$V$803,IF(DASHBOARD!$J$2=0,0,AY333)))</f>
        <v/>
      </c>
      <c r="AZ333" s="383">
        <f>(IF(DASHBOARD!$J$2=AZ7,DASHBOARD!$V$803,IF(DASHBOARD!$J$2=0,0,AZ333)))</f>
        <v/>
      </c>
      <c r="BA333" s="383">
        <f>(IF(DASHBOARD!$J$2=BA7,DASHBOARD!$V$803,IF(DASHBOARD!$J$2=0,0,BA333)))</f>
        <v/>
      </c>
      <c r="BB333" s="384">
        <f>IF(SUM(F333:BA333)&lt;&gt;0,AVERAGEIF(F333:BA333,"&gt;0",F333:BA333),0)</f>
        <v/>
      </c>
      <c r="BC333" s="147" t="n"/>
      <c r="BD333" s="385">
        <f>MAXA(F333:BA333)</f>
        <v/>
      </c>
      <c r="BE333" s="1461">
        <f>IF(BD333&lt;&gt;0,VLOOKUP(BD333,$F$10:$BA$10,MATCH(BD333,F333:BA333,0)),"")</f>
        <v/>
      </c>
      <c r="BF333" s="385">
        <f t="array" ref="BF333">MIN(IF(F333:BA333&gt;0,F333:BA333))</f>
        <v/>
      </c>
      <c r="BG333" s="1461">
        <f>IF(BF333&lt;&gt;0,VLOOKUP(BF333,$F$10:$BA$10,MATCH($BF333,$F333:$BA333,0)),"")</f>
        <v/>
      </c>
      <c r="BI333" s="1368">
        <f>HLOOKUP($BI$9,$S$10:$AI$443,1+$BL333,TRUE)</f>
        <v/>
      </c>
      <c r="BJ333" s="1369">
        <f>HLOOKUP($BJ$9,$AJ$10:$AW$443,1+$BL333,TRUE)</f>
        <v/>
      </c>
      <c r="BK333" s="151" t="n"/>
      <c r="BL333" s="408">
        <f>BL332+1</f>
        <v/>
      </c>
      <c r="BM333" s="399" t="n"/>
    </row>
    <row r="334" ht="20.25" customHeight="1" s="18" thickBot="1" thickTop="1">
      <c r="B334" s="1370" t="n"/>
      <c r="C334" s="1353" t="n"/>
      <c r="D334" s="1462" t="n"/>
      <c r="E334" s="402" t="inlineStr">
        <is>
          <t>Sengkang # 1, 150</t>
        </is>
      </c>
      <c r="F334" s="383">
        <f>(IF(DASHBOARD!$J$2=F7,DASHBOARD!$V$804,IF(DASHBOARD!$J$2=0,0,F334)))</f>
        <v/>
      </c>
      <c r="G334" s="383">
        <f>(IF(DASHBOARD!$J$2=G7,DASHBOARD!$V$804,IF(DASHBOARD!$J$2=0,0,G334)))</f>
        <v/>
      </c>
      <c r="H334" s="383">
        <f>(IF(DASHBOARD!$J$2=H7,DASHBOARD!$V$804,IF(DASHBOARD!$J$2=0,0,H334)))</f>
        <v/>
      </c>
      <c r="I334" s="383">
        <f>(IF(DASHBOARD!$J$2=I7,DASHBOARD!$V$804,IF(DASHBOARD!$J$2=0,0,I334)))</f>
        <v/>
      </c>
      <c r="J334" s="383">
        <f>(IF(DASHBOARD!$J$2=J7,DASHBOARD!$V$804,IF(DASHBOARD!$J$2=0,0,J334)))</f>
        <v/>
      </c>
      <c r="K334" s="383">
        <f>(IF(DASHBOARD!$J$2=K7,DASHBOARD!$V$804,IF(DASHBOARD!$J$2=0,0,K334)))</f>
        <v/>
      </c>
      <c r="L334" s="383">
        <f>(IF(DASHBOARD!$J$2=L7,DASHBOARD!$V$804,IF(DASHBOARD!$J$2=0,0,L334)))</f>
        <v/>
      </c>
      <c r="M334" s="383">
        <f>(IF(DASHBOARD!$J$2=M7,DASHBOARD!$V$804,IF(DASHBOARD!$J$2=0,0,M334)))</f>
        <v/>
      </c>
      <c r="N334" s="383">
        <f>(IF(DASHBOARD!$J$2=N7,DASHBOARD!$V$804,IF(DASHBOARD!$J$2=0,0,N334)))</f>
        <v/>
      </c>
      <c r="O334" s="383">
        <f>(IF(DASHBOARD!$J$2=O7,DASHBOARD!$V$804,IF(DASHBOARD!$J$2=0,0,O334)))</f>
        <v/>
      </c>
      <c r="P334" s="383">
        <f>(IF(DASHBOARD!$J$2=P7,DASHBOARD!$V$804,IF(DASHBOARD!$J$2=0,0,P334)))</f>
        <v/>
      </c>
      <c r="Q334" s="383">
        <f>(IF(DASHBOARD!$J$2=Q7,DASHBOARD!$V$804,IF(DASHBOARD!$J$2=0,0,Q334)))</f>
        <v/>
      </c>
      <c r="R334" s="383">
        <f>(IF(DASHBOARD!$J$2=R7,DASHBOARD!$V$804,IF(DASHBOARD!$J$2=0,0,R334)))</f>
        <v/>
      </c>
      <c r="S334" s="383">
        <f>(IF(DASHBOARD!$J$2=S7,DASHBOARD!$V$804,IF(DASHBOARD!$J$2=0,0,S334)))</f>
        <v/>
      </c>
      <c r="T334" s="383">
        <f>(IF(DASHBOARD!$J$2=T7,DASHBOARD!$V$804,IF(DASHBOARD!$J$2=0,0,T334)))</f>
        <v/>
      </c>
      <c r="U334" s="383">
        <f>(IF(DASHBOARD!$J$2=U7,DASHBOARD!$V$804,IF(DASHBOARD!$J$2=0,0,U334)))</f>
        <v/>
      </c>
      <c r="V334" s="383">
        <f>(IF(DASHBOARD!$J$2=V7,DASHBOARD!$V$804,IF(DASHBOARD!$J$2=0,0,V334)))</f>
        <v/>
      </c>
      <c r="W334" s="383">
        <f>(IF(DASHBOARD!$J$2=W7,DASHBOARD!$V$804,IF(DASHBOARD!$J$2=0,0,W334)))</f>
        <v/>
      </c>
      <c r="X334" s="383">
        <f>(IF(DASHBOARD!$J$2=X7,DASHBOARD!$V$804,IF(DASHBOARD!$J$2=0,0,X334)))</f>
        <v/>
      </c>
      <c r="Y334" s="383">
        <f>(IF(DASHBOARD!$J$2=Y7,DASHBOARD!$V$804,IF(DASHBOARD!$J$2=0,0,Y334)))</f>
        <v/>
      </c>
      <c r="Z334" s="383">
        <f>(IF(DASHBOARD!$J$2=Z7,DASHBOARD!$V$804,IF(DASHBOARD!$J$2=0,0,Z334)))</f>
        <v/>
      </c>
      <c r="AA334" s="383">
        <f>(IF(DASHBOARD!$J$2=AA7,DASHBOARD!$V$804,IF(DASHBOARD!$J$2=0,0,AA334)))</f>
        <v/>
      </c>
      <c r="AB334" s="383">
        <f>(IF(DASHBOARD!$J$2=AB7,DASHBOARD!$V$804,IF(DASHBOARD!$J$2=0,0,AB334)))</f>
        <v/>
      </c>
      <c r="AC334" s="383">
        <f>(IF(DASHBOARD!$J$2=AC7,DASHBOARD!$V$804,IF(DASHBOARD!$J$2=0,0,AC334)))</f>
        <v/>
      </c>
      <c r="AD334" s="383">
        <f>(IF(DASHBOARD!$J$2=AD7,DASHBOARD!$V$804,IF(DASHBOARD!$J$2=0,0,AD334)))</f>
        <v/>
      </c>
      <c r="AE334" s="383">
        <f>(IF(DASHBOARD!$J$2=AE7,DASHBOARD!$V$804,IF(DASHBOARD!$J$2=0,0,AE334)))</f>
        <v/>
      </c>
      <c r="AF334" s="383">
        <f>(IF(DASHBOARD!$J$2=AF7,DASHBOARD!$V$804,IF(DASHBOARD!$J$2=0,0,AF334)))</f>
        <v/>
      </c>
      <c r="AG334" s="383">
        <f>(IF(DASHBOARD!$J$2=AG7,DASHBOARD!$V$804,IF(DASHBOARD!$J$2=0,0,AG334)))</f>
        <v/>
      </c>
      <c r="AH334" s="383">
        <f>(IF(DASHBOARD!$J$2=AH7,DASHBOARD!$V$804,IF(DASHBOARD!$J$2=0,0,AH334)))</f>
        <v/>
      </c>
      <c r="AI334" s="383">
        <f>(IF(DASHBOARD!$J$2=AI7,DASHBOARD!$V$804,IF(DASHBOARD!$J$2=0,0,AI334)))</f>
        <v/>
      </c>
      <c r="AJ334" s="383">
        <f>(IF(DASHBOARD!$J$2=AJ7,DASHBOARD!$V$804,IF(DASHBOARD!$J$2=0,0,AJ334)))</f>
        <v/>
      </c>
      <c r="AK334" s="383">
        <f>(IF(DASHBOARD!$J$2=AK7,DASHBOARD!$V$804,IF(DASHBOARD!$J$2=0,0,AK334)))</f>
        <v/>
      </c>
      <c r="AL334" s="383">
        <f>(IF(DASHBOARD!$J$2=AL7,DASHBOARD!$V$804,IF(DASHBOARD!$J$2=0,0,AL334)))</f>
        <v/>
      </c>
      <c r="AM334" s="383">
        <f>(IF(DASHBOARD!$J$2=AM7,DASHBOARD!$V$804,IF(DASHBOARD!$J$2=0,0,AM334)))</f>
        <v/>
      </c>
      <c r="AN334" s="383">
        <f>(IF(DASHBOARD!$J$2=AN7,DASHBOARD!$V$804,IF(DASHBOARD!$J$2=0,0,AN334)))</f>
        <v/>
      </c>
      <c r="AO334" s="383">
        <f>(IF(DASHBOARD!$J$2=AO7,DASHBOARD!$V$804,IF(DASHBOARD!$J$2=0,0,AO334)))</f>
        <v/>
      </c>
      <c r="AP334" s="383">
        <f>(IF(DASHBOARD!$J$2=AP7,DASHBOARD!$V$804,IF(DASHBOARD!$J$2=0,0,AP334)))</f>
        <v/>
      </c>
      <c r="AQ334" s="383">
        <f>(IF(DASHBOARD!$J$2=AQ7,DASHBOARD!$V$804,IF(DASHBOARD!$J$2=0,0,AQ334)))</f>
        <v/>
      </c>
      <c r="AR334" s="383">
        <f>(IF(DASHBOARD!$J$2=AR7,DASHBOARD!$V$804,IF(DASHBOARD!$J$2=0,0,AR334)))</f>
        <v/>
      </c>
      <c r="AS334" s="383">
        <f>(IF(DASHBOARD!$J$2=AS7,DASHBOARD!$V$804,IF(DASHBOARD!$J$2=0,0,AS334)))</f>
        <v/>
      </c>
      <c r="AT334" s="383">
        <f>(IF(DASHBOARD!$J$2=AT7,DASHBOARD!$V$804,IF(DASHBOARD!$J$2=0,0,AT334)))</f>
        <v/>
      </c>
      <c r="AU334" s="383">
        <f>(IF(DASHBOARD!$J$2=AU7,DASHBOARD!$V$804,IF(DASHBOARD!$J$2=0,0,AU334)))</f>
        <v/>
      </c>
      <c r="AV334" s="383">
        <f>(IF(DASHBOARD!$J$2=AV7,DASHBOARD!$V$804,IF(DASHBOARD!$J$2=0,0,AV334)))</f>
        <v/>
      </c>
      <c r="AW334" s="383">
        <f>(IF(DASHBOARD!$J$2=AW7,DASHBOARD!$V$804,IF(DASHBOARD!$J$2=0,0,AW334)))</f>
        <v/>
      </c>
      <c r="AX334" s="383">
        <f>(IF(DASHBOARD!$J$2=AX7,DASHBOARD!$V$804,IF(DASHBOARD!$J$2=0,0,AX334)))</f>
        <v/>
      </c>
      <c r="AY334" s="383">
        <f>(IF(DASHBOARD!$J$2=AY7,DASHBOARD!$V$804,IF(DASHBOARD!$J$2=0,0,AY334)))</f>
        <v/>
      </c>
      <c r="AZ334" s="383">
        <f>(IF(DASHBOARD!$J$2=AZ7,DASHBOARD!$V$804,IF(DASHBOARD!$J$2=0,0,AZ334)))</f>
        <v/>
      </c>
      <c r="BA334" s="383">
        <f>(IF(DASHBOARD!$J$2=BA7,DASHBOARD!$V$804,IF(DASHBOARD!$J$2=0,0,BA334)))</f>
        <v/>
      </c>
      <c r="BB334" s="384">
        <f>IF(SUM(F334:BA334)&lt;&gt;0,AVERAGEIF(F334:BA334,"&gt;0",F334:BA334),0)</f>
        <v/>
      </c>
      <c r="BC334" s="147" t="n"/>
      <c r="BD334" s="385">
        <f>MAXA(F334:BA334)</f>
        <v/>
      </c>
      <c r="BE334" s="1461">
        <f>IF(BD334&lt;&gt;0,VLOOKUP(BD334,$F$10:$BA$10,MATCH(BD334,F334:BA334,0)),"")</f>
        <v/>
      </c>
      <c r="BF334" s="385">
        <f t="array" ref="BF334">MIN(IF(F334:BA334&gt;0,F334:BA334))</f>
        <v/>
      </c>
      <c r="BG334" s="1461">
        <f>IF(BF334&lt;&gt;0,VLOOKUP(BF334,$F$10:$BA$10,MATCH($BF334,$F334:$BA334,0)),"")</f>
        <v/>
      </c>
      <c r="BI334" s="1368">
        <f>HLOOKUP($BI$9,$S$10:$AI$443,1+$BL334,TRUE)</f>
        <v/>
      </c>
      <c r="BJ334" s="1369">
        <f>HLOOKUP($BJ$9,$AJ$10:$AW$443,1+$BL334,TRUE)</f>
        <v/>
      </c>
      <c r="BK334" s="151" t="n"/>
      <c r="BL334" s="408">
        <f>BL333+1</f>
        <v/>
      </c>
      <c r="BM334" s="399" t="n"/>
    </row>
    <row r="335" ht="20.25" customHeight="1" s="18" thickBot="1" thickTop="1">
      <c r="B335" s="1370" t="n"/>
      <c r="C335" s="1353" t="n"/>
      <c r="D335" s="1463" t="n"/>
      <c r="E335" s="402" t="inlineStr">
        <is>
          <t>Sengkang # 2, 150</t>
        </is>
      </c>
      <c r="F335" s="383">
        <f>(IF(DASHBOARD!$J$2=F7,DASHBOARD!$V$805,IF(DASHBOARD!$J$2=0,0,F335)))</f>
        <v/>
      </c>
      <c r="G335" s="383">
        <f>(IF(DASHBOARD!$J$2=G7,DASHBOARD!$V$805,IF(DASHBOARD!$J$2=0,0,G335)))</f>
        <v/>
      </c>
      <c r="H335" s="383">
        <f>(IF(DASHBOARD!$J$2=H7,DASHBOARD!$V$805,IF(DASHBOARD!$J$2=0,0,H335)))</f>
        <v/>
      </c>
      <c r="I335" s="383">
        <f>(IF(DASHBOARD!$J$2=I7,DASHBOARD!$V$805,IF(DASHBOARD!$J$2=0,0,I335)))</f>
        <v/>
      </c>
      <c r="J335" s="383">
        <f>(IF(DASHBOARD!$J$2=J7,DASHBOARD!$V$805,IF(DASHBOARD!$J$2=0,0,J335)))</f>
        <v/>
      </c>
      <c r="K335" s="383">
        <f>(IF(DASHBOARD!$J$2=K7,DASHBOARD!$V$805,IF(DASHBOARD!$J$2=0,0,K335)))</f>
        <v/>
      </c>
      <c r="L335" s="383">
        <f>(IF(DASHBOARD!$J$2=L7,DASHBOARD!$V$805,IF(DASHBOARD!$J$2=0,0,L335)))</f>
        <v/>
      </c>
      <c r="M335" s="383">
        <f>(IF(DASHBOARD!$J$2=M7,DASHBOARD!$V$805,IF(DASHBOARD!$J$2=0,0,M335)))</f>
        <v/>
      </c>
      <c r="N335" s="383">
        <f>(IF(DASHBOARD!$J$2=N7,DASHBOARD!$V$805,IF(DASHBOARD!$J$2=0,0,N335)))</f>
        <v/>
      </c>
      <c r="O335" s="383">
        <f>(IF(DASHBOARD!$J$2=O7,DASHBOARD!$V$805,IF(DASHBOARD!$J$2=0,0,O335)))</f>
        <v/>
      </c>
      <c r="P335" s="383">
        <f>(IF(DASHBOARD!$J$2=P7,DASHBOARD!$V$805,IF(DASHBOARD!$J$2=0,0,P335)))</f>
        <v/>
      </c>
      <c r="Q335" s="383">
        <f>(IF(DASHBOARD!$J$2=Q7,DASHBOARD!$V$805,IF(DASHBOARD!$J$2=0,0,Q335)))</f>
        <v/>
      </c>
      <c r="R335" s="383">
        <f>(IF(DASHBOARD!$J$2=R7,DASHBOARD!$V$805,IF(DASHBOARD!$J$2=0,0,R335)))</f>
        <v/>
      </c>
      <c r="S335" s="383">
        <f>(IF(DASHBOARD!$J$2=S7,DASHBOARD!$V$805,IF(DASHBOARD!$J$2=0,0,S335)))</f>
        <v/>
      </c>
      <c r="T335" s="383">
        <f>(IF(DASHBOARD!$J$2=T7,DASHBOARD!$V$805,IF(DASHBOARD!$J$2=0,0,T335)))</f>
        <v/>
      </c>
      <c r="U335" s="383">
        <f>(IF(DASHBOARD!$J$2=U7,DASHBOARD!$V$805,IF(DASHBOARD!$J$2=0,0,U335)))</f>
        <v/>
      </c>
      <c r="V335" s="383">
        <f>(IF(DASHBOARD!$J$2=V7,DASHBOARD!$V$805,IF(DASHBOARD!$J$2=0,0,V335)))</f>
        <v/>
      </c>
      <c r="W335" s="383">
        <f>(IF(DASHBOARD!$J$2=W7,DASHBOARD!$V$805,IF(DASHBOARD!$J$2=0,0,W335)))</f>
        <v/>
      </c>
      <c r="X335" s="383">
        <f>(IF(DASHBOARD!$J$2=X7,DASHBOARD!$V$805,IF(DASHBOARD!$J$2=0,0,X335)))</f>
        <v/>
      </c>
      <c r="Y335" s="383">
        <f>(IF(DASHBOARD!$J$2=Y7,DASHBOARD!$V$805,IF(DASHBOARD!$J$2=0,0,Y335)))</f>
        <v/>
      </c>
      <c r="Z335" s="383">
        <f>(IF(DASHBOARD!$J$2=Z7,DASHBOARD!$V$805,IF(DASHBOARD!$J$2=0,0,Z335)))</f>
        <v/>
      </c>
      <c r="AA335" s="383">
        <f>(IF(DASHBOARD!$J$2=AA7,DASHBOARD!$V$805,IF(DASHBOARD!$J$2=0,0,AA335)))</f>
        <v/>
      </c>
      <c r="AB335" s="383">
        <f>(IF(DASHBOARD!$J$2=AB7,DASHBOARD!$V$805,IF(DASHBOARD!$J$2=0,0,AB335)))</f>
        <v/>
      </c>
      <c r="AC335" s="383">
        <f>(IF(DASHBOARD!$J$2=AC7,DASHBOARD!$V$805,IF(DASHBOARD!$J$2=0,0,AC335)))</f>
        <v/>
      </c>
      <c r="AD335" s="383">
        <f>(IF(DASHBOARD!$J$2=AD7,DASHBOARD!$V$805,IF(DASHBOARD!$J$2=0,0,AD335)))</f>
        <v/>
      </c>
      <c r="AE335" s="383">
        <f>(IF(DASHBOARD!$J$2=AE7,DASHBOARD!$V$805,IF(DASHBOARD!$J$2=0,0,AE335)))</f>
        <v/>
      </c>
      <c r="AF335" s="383">
        <f>(IF(DASHBOARD!$J$2=AF7,DASHBOARD!$V$805,IF(DASHBOARD!$J$2=0,0,AF335)))</f>
        <v/>
      </c>
      <c r="AG335" s="383">
        <f>(IF(DASHBOARD!$J$2=AG7,DASHBOARD!$V$805,IF(DASHBOARD!$J$2=0,0,AG335)))</f>
        <v/>
      </c>
      <c r="AH335" s="383">
        <f>(IF(DASHBOARD!$J$2=AH7,DASHBOARD!$V$805,IF(DASHBOARD!$J$2=0,0,AH335)))</f>
        <v/>
      </c>
      <c r="AI335" s="383">
        <f>(IF(DASHBOARD!$J$2=AI7,DASHBOARD!$V$805,IF(DASHBOARD!$J$2=0,0,AI335)))</f>
        <v/>
      </c>
      <c r="AJ335" s="383">
        <f>(IF(DASHBOARD!$J$2=AJ7,DASHBOARD!$V$805,IF(DASHBOARD!$J$2=0,0,AJ335)))</f>
        <v/>
      </c>
      <c r="AK335" s="383">
        <f>(IF(DASHBOARD!$J$2=AK7,DASHBOARD!$V$805,IF(DASHBOARD!$J$2=0,0,AK335)))</f>
        <v/>
      </c>
      <c r="AL335" s="383">
        <f>(IF(DASHBOARD!$J$2=AL7,DASHBOARD!$V$805,IF(DASHBOARD!$J$2=0,0,AL335)))</f>
        <v/>
      </c>
      <c r="AM335" s="383">
        <f>(IF(DASHBOARD!$J$2=AM7,DASHBOARD!$V$805,IF(DASHBOARD!$J$2=0,0,AM335)))</f>
        <v/>
      </c>
      <c r="AN335" s="383">
        <f>(IF(DASHBOARD!$J$2=AN7,DASHBOARD!$V$805,IF(DASHBOARD!$J$2=0,0,AN335)))</f>
        <v/>
      </c>
      <c r="AO335" s="383">
        <f>(IF(DASHBOARD!$J$2=AO7,DASHBOARD!$V$805,IF(DASHBOARD!$J$2=0,0,AO335)))</f>
        <v/>
      </c>
      <c r="AP335" s="383">
        <f>(IF(DASHBOARD!$J$2=AP7,DASHBOARD!$V$805,IF(DASHBOARD!$J$2=0,0,AP335)))</f>
        <v/>
      </c>
      <c r="AQ335" s="383">
        <f>(IF(DASHBOARD!$J$2=AQ7,DASHBOARD!$V$805,IF(DASHBOARD!$J$2=0,0,AQ335)))</f>
        <v/>
      </c>
      <c r="AR335" s="383">
        <f>(IF(DASHBOARD!$J$2=AR7,DASHBOARD!$V$805,IF(DASHBOARD!$J$2=0,0,AR335)))</f>
        <v/>
      </c>
      <c r="AS335" s="383">
        <f>(IF(DASHBOARD!$J$2=AS7,DASHBOARD!$V$805,IF(DASHBOARD!$J$2=0,0,AS335)))</f>
        <v/>
      </c>
      <c r="AT335" s="383">
        <f>(IF(DASHBOARD!$J$2=AT7,DASHBOARD!$V$805,IF(DASHBOARD!$J$2=0,0,AT335)))</f>
        <v/>
      </c>
      <c r="AU335" s="383">
        <f>(IF(DASHBOARD!$J$2=AU7,DASHBOARD!$V$805,IF(DASHBOARD!$J$2=0,0,AU335)))</f>
        <v/>
      </c>
      <c r="AV335" s="383">
        <f>(IF(DASHBOARD!$J$2=AV7,DASHBOARD!$V$805,IF(DASHBOARD!$J$2=0,0,AV335)))</f>
        <v/>
      </c>
      <c r="AW335" s="383">
        <f>(IF(DASHBOARD!$J$2=AW7,DASHBOARD!$V$805,IF(DASHBOARD!$J$2=0,0,AW335)))</f>
        <v/>
      </c>
      <c r="AX335" s="383">
        <f>(IF(DASHBOARD!$J$2=AX7,DASHBOARD!$V$805,IF(DASHBOARD!$J$2=0,0,AX335)))</f>
        <v/>
      </c>
      <c r="AY335" s="383">
        <f>(IF(DASHBOARD!$J$2=AY7,DASHBOARD!$V$805,IF(DASHBOARD!$J$2=0,0,AY335)))</f>
        <v/>
      </c>
      <c r="AZ335" s="383">
        <f>(IF(DASHBOARD!$J$2=AZ7,DASHBOARD!$V$805,IF(DASHBOARD!$J$2=0,0,AZ335)))</f>
        <v/>
      </c>
      <c r="BA335" s="383">
        <f>(IF(DASHBOARD!$J$2=BA7,DASHBOARD!$V$805,IF(DASHBOARD!$J$2=0,0,BA335)))</f>
        <v/>
      </c>
      <c r="BB335" s="384">
        <f>IF(SUM(F335:BA335)&lt;&gt;0,AVERAGEIF(F335:BA335,"&gt;0",F335:BA335),0)</f>
        <v/>
      </c>
      <c r="BC335" s="147" t="n"/>
      <c r="BD335" s="385">
        <f>MAXA(F335:BA335)</f>
        <v/>
      </c>
      <c r="BE335" s="1461">
        <f>IF(BD335&lt;&gt;0,VLOOKUP(BD335,$F$10:$BA$10,MATCH(BD335,F335:BA335,0)),"")</f>
        <v/>
      </c>
      <c r="BF335" s="385">
        <f t="array" ref="BF335">MIN(IF(F335:BA335&gt;0,F335:BA335))</f>
        <v/>
      </c>
      <c r="BG335" s="1461">
        <f>IF(BF335&lt;&gt;0,VLOOKUP(BF335,$F$10:$BA$10,MATCH($BF335,$F335:$BA335,0)),"")</f>
        <v/>
      </c>
      <c r="BI335" s="1368">
        <f>HLOOKUP($BI$9,$S$10:$AI$443,1+$BL335,TRUE)</f>
        <v/>
      </c>
      <c r="BJ335" s="1369">
        <f>HLOOKUP($BJ$9,$AJ$10:$AW$443,1+$BL335,TRUE)</f>
        <v/>
      </c>
      <c r="BK335" s="151" t="n"/>
      <c r="BL335" s="408">
        <f>BL334+1</f>
        <v/>
      </c>
      <c r="BM335" s="399" t="n"/>
    </row>
    <row r="336" ht="20.25" customHeight="1" s="18" thickBot="1" thickTop="1">
      <c r="B336" s="1370" t="n"/>
      <c r="C336" s="1353" t="n"/>
      <c r="D336" s="328" t="n"/>
      <c r="E336" s="402" t="n"/>
      <c r="F336" s="429" t="n"/>
      <c r="G336" s="429" t="n"/>
      <c r="H336" s="429" t="n"/>
      <c r="I336" s="429" t="n"/>
      <c r="J336" s="429" t="n"/>
      <c r="K336" s="429" t="n"/>
      <c r="L336" s="429" t="n"/>
      <c r="M336" s="429" t="n"/>
      <c r="N336" s="429" t="n"/>
      <c r="O336" s="429" t="n"/>
      <c r="P336" s="429" t="n"/>
      <c r="Q336" s="429" t="n"/>
      <c r="R336" s="429" t="n"/>
      <c r="S336" s="429" t="n"/>
      <c r="T336" s="429" t="n"/>
      <c r="U336" s="429" t="n"/>
      <c r="V336" s="429" t="n"/>
      <c r="W336" s="429" t="n"/>
      <c r="X336" s="429" t="n"/>
      <c r="Y336" s="429" t="n"/>
      <c r="Z336" s="429" t="n"/>
      <c r="AA336" s="429" t="n"/>
      <c r="AB336" s="429" t="n"/>
      <c r="AC336" s="429" t="n"/>
      <c r="AD336" s="429" t="n"/>
      <c r="AE336" s="429" t="n"/>
      <c r="AF336" s="429" t="n"/>
      <c r="AG336" s="429" t="n"/>
      <c r="AH336" s="429" t="n"/>
      <c r="AI336" s="429" t="n"/>
      <c r="AJ336" s="429" t="n"/>
      <c r="AK336" s="429" t="n"/>
      <c r="AL336" s="429" t="n"/>
      <c r="AM336" s="429" t="n"/>
      <c r="AN336" s="429" t="n"/>
      <c r="AO336" s="429" t="n"/>
      <c r="AP336" s="429" t="n"/>
      <c r="AQ336" s="429" t="n"/>
      <c r="AR336" s="429" t="n"/>
      <c r="AS336" s="429" t="n"/>
      <c r="AT336" s="429" t="n"/>
      <c r="AU336" s="429" t="n"/>
      <c r="AV336" s="429" t="n"/>
      <c r="AW336" s="429" t="n"/>
      <c r="AX336" s="429" t="n"/>
      <c r="AY336" s="429" t="n"/>
      <c r="AZ336" s="429" t="n"/>
      <c r="BA336" s="429" t="n"/>
      <c r="BB336" s="384">
        <f>IF(SUM(F336:BA336)&lt;&gt;0,AVERAGEIF(F336:BA336,"&gt;0",F336:BA336),0)</f>
        <v/>
      </c>
      <c r="BC336" s="147" t="n"/>
      <c r="BD336" s="385">
        <f>MAXA(F336:BA336)</f>
        <v/>
      </c>
      <c r="BE336" s="1461">
        <f>IF(BD336&lt;&gt;0,VLOOKUP(BD336,$F$10:$BA$10,MATCH(BD336,F336:BA336,0)),"")</f>
        <v/>
      </c>
      <c r="BF336" s="385">
        <f t="array" ref="BF336">MIN(IF(F336:BA336&gt;0,F336:BA336))</f>
        <v/>
      </c>
      <c r="BG336" s="1461">
        <f>IF(BF336&lt;&gt;0,VLOOKUP(BF336,$F$10:$BA$10,MATCH($BF336,$F336:$BA336,0)),"")</f>
        <v/>
      </c>
      <c r="BI336" s="1368">
        <f>HLOOKUP($BI$9,$S$10:$AI$443,1+$BL336,TRUE)</f>
        <v/>
      </c>
      <c r="BJ336" s="1369">
        <f>HLOOKUP($BJ$9,$AJ$10:$AW$443,1+$BL336,TRUE)</f>
        <v/>
      </c>
      <c r="BK336" s="151" t="n"/>
      <c r="BL336" s="408">
        <f>BL335+1</f>
        <v/>
      </c>
      <c r="BM336" s="399" t="n"/>
    </row>
    <row r="337" ht="20.25" customHeight="1" s="18" thickBot="1" thickTop="1">
      <c r="B337" s="1370" t="n"/>
      <c r="C337" s="1353" t="n"/>
      <c r="D337" s="1469" t="inlineStr">
        <is>
          <t>BELOPA 150</t>
        </is>
      </c>
      <c r="E337" s="402" t="inlineStr">
        <is>
          <t>Palopo # 1, 150</t>
        </is>
      </c>
      <c r="F337" s="383">
        <f>(IF(DASHBOARD!$J$2=F7,DASHBOARD!$V$812,IF(DASHBOARD!$J$2=0,0,F337)))</f>
        <v/>
      </c>
      <c r="G337" s="383">
        <f>(IF(DASHBOARD!$J$2=G7,DASHBOARD!$V$812,IF(DASHBOARD!$J$2=0,0,G337)))</f>
        <v/>
      </c>
      <c r="H337" s="383">
        <f>(IF(DASHBOARD!$J$2=H7,DASHBOARD!$V$812,IF(DASHBOARD!$J$2=0,0,H337)))</f>
        <v/>
      </c>
      <c r="I337" s="383">
        <f>(IF(DASHBOARD!$J$2=I7,DASHBOARD!$V$812,IF(DASHBOARD!$J$2=0,0,I337)))</f>
        <v/>
      </c>
      <c r="J337" s="383">
        <f>(IF(DASHBOARD!$J$2=J7,DASHBOARD!$V$812,IF(DASHBOARD!$J$2=0,0,J337)))</f>
        <v/>
      </c>
      <c r="K337" s="383">
        <f>(IF(DASHBOARD!$J$2=K7,DASHBOARD!$V$812,IF(DASHBOARD!$J$2=0,0,K337)))</f>
        <v/>
      </c>
      <c r="L337" s="383">
        <f>(IF(DASHBOARD!$J$2=L7,DASHBOARD!$V$812,IF(DASHBOARD!$J$2=0,0,L337)))</f>
        <v/>
      </c>
      <c r="M337" s="383">
        <f>(IF(DASHBOARD!$J$2=M7,DASHBOARD!$V$812,IF(DASHBOARD!$J$2=0,0,M337)))</f>
        <v/>
      </c>
      <c r="N337" s="383">
        <f>(IF(DASHBOARD!$J$2=N7,DASHBOARD!$V$812,IF(DASHBOARD!$J$2=0,0,N337)))</f>
        <v/>
      </c>
      <c r="O337" s="383">
        <f>(IF(DASHBOARD!$J$2=O7,DASHBOARD!$V$812,IF(DASHBOARD!$J$2=0,0,O337)))</f>
        <v/>
      </c>
      <c r="P337" s="383">
        <f>(IF(DASHBOARD!$J$2=P7,DASHBOARD!$V$812,IF(DASHBOARD!$J$2=0,0,P337)))</f>
        <v/>
      </c>
      <c r="Q337" s="383">
        <f>(IF(DASHBOARD!$J$2=Q7,DASHBOARD!$V$812,IF(DASHBOARD!$J$2=0,0,Q337)))</f>
        <v/>
      </c>
      <c r="R337" s="383">
        <f>(IF(DASHBOARD!$J$2=R7,DASHBOARD!$V$812,IF(DASHBOARD!$J$2=0,0,R337)))</f>
        <v/>
      </c>
      <c r="S337" s="383">
        <f>(IF(DASHBOARD!$J$2=S7,DASHBOARD!$V$812,IF(DASHBOARD!$J$2=0,0,S337)))</f>
        <v/>
      </c>
      <c r="T337" s="383">
        <f>(IF(DASHBOARD!$J$2=T7,DASHBOARD!$V$812,IF(DASHBOARD!$J$2=0,0,T337)))</f>
        <v/>
      </c>
      <c r="U337" s="383">
        <f>(IF(DASHBOARD!$J$2=U7,DASHBOARD!$V$812,IF(DASHBOARD!$J$2=0,0,U337)))</f>
        <v/>
      </c>
      <c r="V337" s="383">
        <f>(IF(DASHBOARD!$J$2=V7,DASHBOARD!$V$812,IF(DASHBOARD!$J$2=0,0,V337)))</f>
        <v/>
      </c>
      <c r="W337" s="383">
        <f>(IF(DASHBOARD!$J$2=W7,DASHBOARD!$V$812,IF(DASHBOARD!$J$2=0,0,W337)))</f>
        <v/>
      </c>
      <c r="X337" s="383">
        <f>(IF(DASHBOARD!$J$2=X7,DASHBOARD!$V$812,IF(DASHBOARD!$J$2=0,0,X337)))</f>
        <v/>
      </c>
      <c r="Y337" s="383">
        <f>(IF(DASHBOARD!$J$2=Y7,DASHBOARD!$V$812,IF(DASHBOARD!$J$2=0,0,Y337)))</f>
        <v/>
      </c>
      <c r="Z337" s="383">
        <f>(IF(DASHBOARD!$J$2=Z7,DASHBOARD!$V$812,IF(DASHBOARD!$J$2=0,0,Z337)))</f>
        <v/>
      </c>
      <c r="AA337" s="383">
        <f>(IF(DASHBOARD!$J$2=AA7,DASHBOARD!$V$812,IF(DASHBOARD!$J$2=0,0,AA337)))</f>
        <v/>
      </c>
      <c r="AB337" s="383">
        <f>(IF(DASHBOARD!$J$2=AB7,DASHBOARD!$V$812,IF(DASHBOARD!$J$2=0,0,AB337)))</f>
        <v/>
      </c>
      <c r="AC337" s="383">
        <f>(IF(DASHBOARD!$J$2=AC7,DASHBOARD!$V$812,IF(DASHBOARD!$J$2=0,0,AC337)))</f>
        <v/>
      </c>
      <c r="AD337" s="383">
        <f>(IF(DASHBOARD!$J$2=AD7,DASHBOARD!$V$812,IF(DASHBOARD!$J$2=0,0,AD337)))</f>
        <v/>
      </c>
      <c r="AE337" s="383">
        <f>(IF(DASHBOARD!$J$2=AE7,DASHBOARD!$V$812,IF(DASHBOARD!$J$2=0,0,AE337)))</f>
        <v/>
      </c>
      <c r="AF337" s="383">
        <f>(IF(DASHBOARD!$J$2=AF7,DASHBOARD!$V$812,IF(DASHBOARD!$J$2=0,0,AF337)))</f>
        <v/>
      </c>
      <c r="AG337" s="383">
        <f>(IF(DASHBOARD!$J$2=AG7,DASHBOARD!$V$812,IF(DASHBOARD!$J$2=0,0,AG337)))</f>
        <v/>
      </c>
      <c r="AH337" s="383">
        <f>(IF(DASHBOARD!$J$2=AH7,DASHBOARD!$V$812,IF(DASHBOARD!$J$2=0,0,AH337)))</f>
        <v/>
      </c>
      <c r="AI337" s="383">
        <f>(IF(DASHBOARD!$J$2=AI7,DASHBOARD!$V$812,IF(DASHBOARD!$J$2=0,0,AI337)))</f>
        <v/>
      </c>
      <c r="AJ337" s="383">
        <f>(IF(DASHBOARD!$J$2=AJ7,DASHBOARD!$V$812,IF(DASHBOARD!$J$2=0,0,AJ337)))</f>
        <v/>
      </c>
      <c r="AK337" s="383">
        <f>(IF(DASHBOARD!$J$2=AK7,DASHBOARD!$V$812,IF(DASHBOARD!$J$2=0,0,AK337)))</f>
        <v/>
      </c>
      <c r="AL337" s="383">
        <f>(IF(DASHBOARD!$J$2=AL7,DASHBOARD!$V$812,IF(DASHBOARD!$J$2=0,0,AL337)))</f>
        <v/>
      </c>
      <c r="AM337" s="383">
        <f>(IF(DASHBOARD!$J$2=AM7,DASHBOARD!$V$812,IF(DASHBOARD!$J$2=0,0,AM337)))</f>
        <v/>
      </c>
      <c r="AN337" s="383">
        <f>(IF(DASHBOARD!$J$2=AN7,DASHBOARD!$V$812,IF(DASHBOARD!$J$2=0,0,AN337)))</f>
        <v/>
      </c>
      <c r="AO337" s="383">
        <f>(IF(DASHBOARD!$J$2=AO7,DASHBOARD!$V$812,IF(DASHBOARD!$J$2=0,0,AO337)))</f>
        <v/>
      </c>
      <c r="AP337" s="383">
        <f>(IF(DASHBOARD!$J$2=AP7,DASHBOARD!$V$812,IF(DASHBOARD!$J$2=0,0,AP337)))</f>
        <v/>
      </c>
      <c r="AQ337" s="383">
        <f>(IF(DASHBOARD!$J$2=AQ7,DASHBOARD!$V$812,IF(DASHBOARD!$J$2=0,0,AQ337)))</f>
        <v/>
      </c>
      <c r="AR337" s="383">
        <f>(IF(DASHBOARD!$J$2=AR7,DASHBOARD!$V$812,IF(DASHBOARD!$J$2=0,0,AR337)))</f>
        <v/>
      </c>
      <c r="AS337" s="383">
        <f>(IF(DASHBOARD!$J$2=AS7,DASHBOARD!$V$812,IF(DASHBOARD!$J$2=0,0,AS337)))</f>
        <v/>
      </c>
      <c r="AT337" s="383">
        <f>(IF(DASHBOARD!$J$2=AT7,DASHBOARD!$V$812,IF(DASHBOARD!$J$2=0,0,AT337)))</f>
        <v/>
      </c>
      <c r="AU337" s="383">
        <f>(IF(DASHBOARD!$J$2=AU7,DASHBOARD!$V$812,IF(DASHBOARD!$J$2=0,0,AU337)))</f>
        <v/>
      </c>
      <c r="AV337" s="383">
        <f>(IF(DASHBOARD!$J$2=AV7,DASHBOARD!$V$812,IF(DASHBOARD!$J$2=0,0,AV337)))</f>
        <v/>
      </c>
      <c r="AW337" s="383">
        <f>(IF(DASHBOARD!$J$2=AW7,DASHBOARD!$V$812,IF(DASHBOARD!$J$2=0,0,AW337)))</f>
        <v/>
      </c>
      <c r="AX337" s="383">
        <f>(IF(DASHBOARD!$J$2=AX7,DASHBOARD!$V$812,IF(DASHBOARD!$J$2=0,0,AX337)))</f>
        <v/>
      </c>
      <c r="AY337" s="383">
        <f>(IF(DASHBOARD!$J$2=AY7,DASHBOARD!$V$812,IF(DASHBOARD!$J$2=0,0,AY337)))</f>
        <v/>
      </c>
      <c r="AZ337" s="383">
        <f>(IF(DASHBOARD!$J$2=AZ7,DASHBOARD!$V$812,IF(DASHBOARD!$J$2=0,0,AZ337)))</f>
        <v/>
      </c>
      <c r="BA337" s="383">
        <f>(IF(DASHBOARD!$J$2=BA7,DASHBOARD!$V$812,IF(DASHBOARD!$J$2=0,0,BA337)))</f>
        <v/>
      </c>
      <c r="BB337" s="384">
        <f>IF(SUM(F337:BA337)&lt;&gt;0,AVERAGEIF(F337:BA337,"&gt;0",F337:BA337),0)</f>
        <v/>
      </c>
      <c r="BC337" s="147" t="n"/>
      <c r="BD337" s="385">
        <f>MAXA(F337:BA337)</f>
        <v/>
      </c>
      <c r="BE337" s="1461">
        <f>IF(BD337&lt;&gt;0,VLOOKUP(BD337,$F$10:$BA$10,MATCH(BD337,F337:BA337,0)),"")</f>
        <v/>
      </c>
      <c r="BF337" s="385">
        <f t="array" ref="BF337">MIN(IF(F337:BA337&gt;0,F337:BA337))</f>
        <v/>
      </c>
      <c r="BG337" s="1461">
        <f>IF(BF337&lt;&gt;0,VLOOKUP(BF337,$F$10:$BA$10,MATCH($BF337,$F337:$BA337,0)),"")</f>
        <v/>
      </c>
      <c r="BI337" s="1368">
        <f>HLOOKUP($BI$9,$S$10:$AI$443,1+$BL337,TRUE)</f>
        <v/>
      </c>
      <c r="BJ337" s="1369">
        <f>HLOOKUP($BJ$9,$AJ$10:$AW$443,1+$BL337,TRUE)</f>
        <v/>
      </c>
      <c r="BK337" s="151" t="n"/>
      <c r="BL337" s="408">
        <f>BL336+1</f>
        <v/>
      </c>
      <c r="BM337" s="399" t="n"/>
    </row>
    <row r="338" ht="20.25" customHeight="1" s="18" thickBot="1" thickTop="1">
      <c r="B338" s="1370" t="n"/>
      <c r="C338" s="1353" t="n"/>
      <c r="D338" s="1462" t="n"/>
      <c r="E338" s="402" t="inlineStr">
        <is>
          <t>Palopo # 2, 150</t>
        </is>
      </c>
      <c r="F338" s="383">
        <f>(IF(DASHBOARD!$J$2=F7,DASHBOARD!$V$813,IF(DASHBOARD!$J$2=0,0,F338)))</f>
        <v/>
      </c>
      <c r="G338" s="383">
        <f>(IF(DASHBOARD!$J$2=G7,DASHBOARD!$V$813,IF(DASHBOARD!$J$2=0,0,G338)))</f>
        <v/>
      </c>
      <c r="H338" s="383">
        <f>(IF(DASHBOARD!$J$2=H7,DASHBOARD!$V$813,IF(DASHBOARD!$J$2=0,0,H338)))</f>
        <v/>
      </c>
      <c r="I338" s="383">
        <f>(IF(DASHBOARD!$J$2=I7,DASHBOARD!$V$813,IF(DASHBOARD!$J$2=0,0,I338)))</f>
        <v/>
      </c>
      <c r="J338" s="383">
        <f>(IF(DASHBOARD!$J$2=J7,DASHBOARD!$V$813,IF(DASHBOARD!$J$2=0,0,J338)))</f>
        <v/>
      </c>
      <c r="K338" s="383">
        <f>(IF(DASHBOARD!$J$2=K7,DASHBOARD!$V$813,IF(DASHBOARD!$J$2=0,0,K338)))</f>
        <v/>
      </c>
      <c r="L338" s="383">
        <f>(IF(DASHBOARD!$J$2=L7,DASHBOARD!$V$813,IF(DASHBOARD!$J$2=0,0,L338)))</f>
        <v/>
      </c>
      <c r="M338" s="383">
        <f>(IF(DASHBOARD!$J$2=M7,DASHBOARD!$V$813,IF(DASHBOARD!$J$2=0,0,M338)))</f>
        <v/>
      </c>
      <c r="N338" s="383">
        <f>(IF(DASHBOARD!$J$2=N7,DASHBOARD!$V$813,IF(DASHBOARD!$J$2=0,0,N338)))</f>
        <v/>
      </c>
      <c r="O338" s="383">
        <f>(IF(DASHBOARD!$J$2=O7,DASHBOARD!$V$813,IF(DASHBOARD!$J$2=0,0,O338)))</f>
        <v/>
      </c>
      <c r="P338" s="383">
        <f>(IF(DASHBOARD!$J$2=P7,DASHBOARD!$V$813,IF(DASHBOARD!$J$2=0,0,P338)))</f>
        <v/>
      </c>
      <c r="Q338" s="383">
        <f>(IF(DASHBOARD!$J$2=Q7,DASHBOARD!$V$813,IF(DASHBOARD!$J$2=0,0,Q338)))</f>
        <v/>
      </c>
      <c r="R338" s="383">
        <f>(IF(DASHBOARD!$J$2=R7,DASHBOARD!$V$813,IF(DASHBOARD!$J$2=0,0,R338)))</f>
        <v/>
      </c>
      <c r="S338" s="383">
        <f>(IF(DASHBOARD!$J$2=S7,DASHBOARD!$V$813,IF(DASHBOARD!$J$2=0,0,S338)))</f>
        <v/>
      </c>
      <c r="T338" s="383">
        <f>(IF(DASHBOARD!$J$2=T7,DASHBOARD!$V$813,IF(DASHBOARD!$J$2=0,0,T338)))</f>
        <v/>
      </c>
      <c r="U338" s="383">
        <f>(IF(DASHBOARD!$J$2=U7,DASHBOARD!$V$813,IF(DASHBOARD!$J$2=0,0,U338)))</f>
        <v/>
      </c>
      <c r="V338" s="383">
        <f>(IF(DASHBOARD!$J$2=V7,DASHBOARD!$V$813,IF(DASHBOARD!$J$2=0,0,V338)))</f>
        <v/>
      </c>
      <c r="W338" s="383">
        <f>(IF(DASHBOARD!$J$2=W7,DASHBOARD!$V$813,IF(DASHBOARD!$J$2=0,0,W338)))</f>
        <v/>
      </c>
      <c r="X338" s="383">
        <f>(IF(DASHBOARD!$J$2=X7,DASHBOARD!$V$813,IF(DASHBOARD!$J$2=0,0,X338)))</f>
        <v/>
      </c>
      <c r="Y338" s="383">
        <f>(IF(DASHBOARD!$J$2=Y7,DASHBOARD!$V$813,IF(DASHBOARD!$J$2=0,0,Y338)))</f>
        <v/>
      </c>
      <c r="Z338" s="383">
        <f>(IF(DASHBOARD!$J$2=Z7,DASHBOARD!$V$813,IF(DASHBOARD!$J$2=0,0,Z338)))</f>
        <v/>
      </c>
      <c r="AA338" s="383">
        <f>(IF(DASHBOARD!$J$2=AA7,DASHBOARD!$V$813,IF(DASHBOARD!$J$2=0,0,AA338)))</f>
        <v/>
      </c>
      <c r="AB338" s="383">
        <f>(IF(DASHBOARD!$J$2=AB7,DASHBOARD!$V$813,IF(DASHBOARD!$J$2=0,0,AB338)))</f>
        <v/>
      </c>
      <c r="AC338" s="383">
        <f>(IF(DASHBOARD!$J$2=AC7,DASHBOARD!$V$813,IF(DASHBOARD!$J$2=0,0,AC338)))</f>
        <v/>
      </c>
      <c r="AD338" s="383">
        <f>(IF(DASHBOARD!$J$2=AD7,DASHBOARD!$V$813,IF(DASHBOARD!$J$2=0,0,AD338)))</f>
        <v/>
      </c>
      <c r="AE338" s="383">
        <f>(IF(DASHBOARD!$J$2=AE7,DASHBOARD!$V$813,IF(DASHBOARD!$J$2=0,0,AE338)))</f>
        <v/>
      </c>
      <c r="AF338" s="383">
        <f>(IF(DASHBOARD!$J$2=AF7,DASHBOARD!$V$813,IF(DASHBOARD!$J$2=0,0,AF338)))</f>
        <v/>
      </c>
      <c r="AG338" s="383">
        <f>(IF(DASHBOARD!$J$2=AG7,DASHBOARD!$V$813,IF(DASHBOARD!$J$2=0,0,AG338)))</f>
        <v/>
      </c>
      <c r="AH338" s="383">
        <f>(IF(DASHBOARD!$J$2=AH7,DASHBOARD!$V$813,IF(DASHBOARD!$J$2=0,0,AH338)))</f>
        <v/>
      </c>
      <c r="AI338" s="383">
        <f>(IF(DASHBOARD!$J$2=AI7,DASHBOARD!$V$813,IF(DASHBOARD!$J$2=0,0,AI338)))</f>
        <v/>
      </c>
      <c r="AJ338" s="383">
        <f>(IF(DASHBOARD!$J$2=AJ7,DASHBOARD!$V$813,IF(DASHBOARD!$J$2=0,0,AJ338)))</f>
        <v/>
      </c>
      <c r="AK338" s="383">
        <f>(IF(DASHBOARD!$J$2=AK7,DASHBOARD!$V$813,IF(DASHBOARD!$J$2=0,0,AK338)))</f>
        <v/>
      </c>
      <c r="AL338" s="383">
        <f>(IF(DASHBOARD!$J$2=AL7,DASHBOARD!$V$813,IF(DASHBOARD!$J$2=0,0,AL338)))</f>
        <v/>
      </c>
      <c r="AM338" s="383">
        <f>(IF(DASHBOARD!$J$2=AM7,DASHBOARD!$V$813,IF(DASHBOARD!$J$2=0,0,AM338)))</f>
        <v/>
      </c>
      <c r="AN338" s="383">
        <f>(IF(DASHBOARD!$J$2=AN7,DASHBOARD!$V$813,IF(DASHBOARD!$J$2=0,0,AN338)))</f>
        <v/>
      </c>
      <c r="AO338" s="383">
        <f>(IF(DASHBOARD!$J$2=AO7,DASHBOARD!$V$813,IF(DASHBOARD!$J$2=0,0,AO338)))</f>
        <v/>
      </c>
      <c r="AP338" s="383">
        <f>(IF(DASHBOARD!$J$2=AP7,DASHBOARD!$V$813,IF(DASHBOARD!$J$2=0,0,AP338)))</f>
        <v/>
      </c>
      <c r="AQ338" s="383">
        <f>(IF(DASHBOARD!$J$2=AQ7,DASHBOARD!$V$813,IF(DASHBOARD!$J$2=0,0,AQ338)))</f>
        <v/>
      </c>
      <c r="AR338" s="383">
        <f>(IF(DASHBOARD!$J$2=AR7,DASHBOARD!$V$813,IF(DASHBOARD!$J$2=0,0,AR338)))</f>
        <v/>
      </c>
      <c r="AS338" s="383">
        <f>(IF(DASHBOARD!$J$2=AS7,DASHBOARD!$V$813,IF(DASHBOARD!$J$2=0,0,AS338)))</f>
        <v/>
      </c>
      <c r="AT338" s="383">
        <f>(IF(DASHBOARD!$J$2=AT7,DASHBOARD!$V$813,IF(DASHBOARD!$J$2=0,0,AT338)))</f>
        <v/>
      </c>
      <c r="AU338" s="383">
        <f>(IF(DASHBOARD!$J$2=AU7,DASHBOARD!$V$813,IF(DASHBOARD!$J$2=0,0,AU338)))</f>
        <v/>
      </c>
      <c r="AV338" s="383">
        <f>(IF(DASHBOARD!$J$2=AV7,DASHBOARD!$V$813,IF(DASHBOARD!$J$2=0,0,AV338)))</f>
        <v/>
      </c>
      <c r="AW338" s="383">
        <f>(IF(DASHBOARD!$J$2=AW7,DASHBOARD!$V$813,IF(DASHBOARD!$J$2=0,0,AW338)))</f>
        <v/>
      </c>
      <c r="AX338" s="383">
        <f>(IF(DASHBOARD!$J$2=AX7,DASHBOARD!$V$813,IF(DASHBOARD!$J$2=0,0,AX338)))</f>
        <v/>
      </c>
      <c r="AY338" s="383">
        <f>(IF(DASHBOARD!$J$2=AY7,DASHBOARD!$V$813,IF(DASHBOARD!$J$2=0,0,AY338)))</f>
        <v/>
      </c>
      <c r="AZ338" s="383">
        <f>(IF(DASHBOARD!$J$2=AZ7,DASHBOARD!$V$813,IF(DASHBOARD!$J$2=0,0,AZ338)))</f>
        <v/>
      </c>
      <c r="BA338" s="383">
        <f>(IF(DASHBOARD!$J$2=BA7,DASHBOARD!$V$813,IF(DASHBOARD!$J$2=0,0,BA338)))</f>
        <v/>
      </c>
      <c r="BB338" s="384">
        <f>IF(SUM(F338:BA338)&lt;&gt;0,AVERAGEIF(F338:BA338,"&gt;0",F338:BA338),0)</f>
        <v/>
      </c>
      <c r="BC338" s="147" t="n"/>
      <c r="BD338" s="385">
        <f>MAXA(F338:BA338)</f>
        <v/>
      </c>
      <c r="BE338" s="1461">
        <f>IF(BD338&lt;&gt;0,VLOOKUP(BD338,$F$10:$BA$10,MATCH(BD338,F338:BA338,0)),"")</f>
        <v/>
      </c>
      <c r="BF338" s="385">
        <f t="array" ref="BF338">MIN(IF(F338:BA338&gt;0,F338:BA338))</f>
        <v/>
      </c>
      <c r="BG338" s="1461">
        <f>IF(BF338&lt;&gt;0,VLOOKUP(BF338,$F$10:$BA$10,MATCH($BF338,$F338:$BA338,0)),"")</f>
        <v/>
      </c>
      <c r="BI338" s="1368">
        <f>HLOOKUP($BI$9,$S$10:$AI$443,1+$BL338,TRUE)</f>
        <v/>
      </c>
      <c r="BJ338" s="1369">
        <f>HLOOKUP($BJ$9,$AJ$10:$AW$443,1+$BL338,TRUE)</f>
        <v/>
      </c>
      <c r="BK338" s="151" t="n"/>
      <c r="BL338" s="408">
        <f>BL337+1</f>
        <v/>
      </c>
      <c r="BM338" s="399" t="n"/>
    </row>
    <row r="339" ht="20.25" customHeight="1" s="18" thickBot="1" thickTop="1">
      <c r="B339" s="1370" t="n"/>
      <c r="C339" s="1353" t="n"/>
      <c r="D339" s="1462" t="n"/>
      <c r="E339" s="402" t="inlineStr">
        <is>
          <t>Siwa # 1, 150</t>
        </is>
      </c>
      <c r="F339" s="383">
        <f>(IF(DASHBOARD!$J$2=F7,DASHBOARD!$V$814,IF(DASHBOARD!$J$2=0,0,F339)))</f>
        <v/>
      </c>
      <c r="G339" s="383">
        <f>(IF(DASHBOARD!$J$2=G7,DASHBOARD!$V$814,IF(DASHBOARD!$J$2=0,0,G339)))</f>
        <v/>
      </c>
      <c r="H339" s="383">
        <f>(IF(DASHBOARD!$J$2=H7,DASHBOARD!$V$814,IF(DASHBOARD!$J$2=0,0,H339)))</f>
        <v/>
      </c>
      <c r="I339" s="383">
        <f>(IF(DASHBOARD!$J$2=I7,DASHBOARD!$V$814,IF(DASHBOARD!$J$2=0,0,I339)))</f>
        <v/>
      </c>
      <c r="J339" s="383">
        <f>(IF(DASHBOARD!$J$2=J7,DASHBOARD!$V$814,IF(DASHBOARD!$J$2=0,0,J339)))</f>
        <v/>
      </c>
      <c r="K339" s="383">
        <f>(IF(DASHBOARD!$J$2=K7,DASHBOARD!$V$814,IF(DASHBOARD!$J$2=0,0,K339)))</f>
        <v/>
      </c>
      <c r="L339" s="383">
        <f>(IF(DASHBOARD!$J$2=L7,DASHBOARD!$V$814,IF(DASHBOARD!$J$2=0,0,L339)))</f>
        <v/>
      </c>
      <c r="M339" s="383">
        <f>(IF(DASHBOARD!$J$2=M7,DASHBOARD!$V$814,IF(DASHBOARD!$J$2=0,0,M339)))</f>
        <v/>
      </c>
      <c r="N339" s="383">
        <f>(IF(DASHBOARD!$J$2=N7,DASHBOARD!$V$814,IF(DASHBOARD!$J$2=0,0,N339)))</f>
        <v/>
      </c>
      <c r="O339" s="383">
        <f>(IF(DASHBOARD!$J$2=O7,DASHBOARD!$V$814,IF(DASHBOARD!$J$2=0,0,O339)))</f>
        <v/>
      </c>
      <c r="P339" s="383">
        <f>(IF(DASHBOARD!$J$2=P7,DASHBOARD!$V$814,IF(DASHBOARD!$J$2=0,0,P339)))</f>
        <v/>
      </c>
      <c r="Q339" s="383">
        <f>(IF(DASHBOARD!$J$2=Q7,DASHBOARD!$V$814,IF(DASHBOARD!$J$2=0,0,Q339)))</f>
        <v/>
      </c>
      <c r="R339" s="383">
        <f>(IF(DASHBOARD!$J$2=R7,DASHBOARD!$V$814,IF(DASHBOARD!$J$2=0,0,R339)))</f>
        <v/>
      </c>
      <c r="S339" s="383">
        <f>(IF(DASHBOARD!$J$2=S7,DASHBOARD!$V$814,IF(DASHBOARD!$J$2=0,0,S339)))</f>
        <v/>
      </c>
      <c r="T339" s="383">
        <f>(IF(DASHBOARD!$J$2=T7,DASHBOARD!$V$814,IF(DASHBOARD!$J$2=0,0,T339)))</f>
        <v/>
      </c>
      <c r="U339" s="383">
        <f>(IF(DASHBOARD!$J$2=U7,DASHBOARD!$V$814,IF(DASHBOARD!$J$2=0,0,U339)))</f>
        <v/>
      </c>
      <c r="V339" s="383">
        <f>(IF(DASHBOARD!$J$2=V7,DASHBOARD!$V$814,IF(DASHBOARD!$J$2=0,0,V339)))</f>
        <v/>
      </c>
      <c r="W339" s="383">
        <f>(IF(DASHBOARD!$J$2=W7,DASHBOARD!$V$814,IF(DASHBOARD!$J$2=0,0,W339)))</f>
        <v/>
      </c>
      <c r="X339" s="383">
        <f>(IF(DASHBOARD!$J$2=X7,DASHBOARD!$V$814,IF(DASHBOARD!$J$2=0,0,X339)))</f>
        <v/>
      </c>
      <c r="Y339" s="383">
        <f>(IF(DASHBOARD!$J$2=Y7,DASHBOARD!$V$814,IF(DASHBOARD!$J$2=0,0,Y339)))</f>
        <v/>
      </c>
      <c r="Z339" s="383">
        <f>(IF(DASHBOARD!$J$2=Z7,DASHBOARD!$V$814,IF(DASHBOARD!$J$2=0,0,Z339)))</f>
        <v/>
      </c>
      <c r="AA339" s="383">
        <f>(IF(DASHBOARD!$J$2=AA7,DASHBOARD!$V$814,IF(DASHBOARD!$J$2=0,0,AA339)))</f>
        <v/>
      </c>
      <c r="AB339" s="383">
        <f>(IF(DASHBOARD!$J$2=AB7,DASHBOARD!$V$814,IF(DASHBOARD!$J$2=0,0,AB339)))</f>
        <v/>
      </c>
      <c r="AC339" s="383">
        <f>(IF(DASHBOARD!$J$2=AC7,DASHBOARD!$V$814,IF(DASHBOARD!$J$2=0,0,AC339)))</f>
        <v/>
      </c>
      <c r="AD339" s="383">
        <f>(IF(DASHBOARD!$J$2=AD7,DASHBOARD!$V$814,IF(DASHBOARD!$J$2=0,0,AD339)))</f>
        <v/>
      </c>
      <c r="AE339" s="383">
        <f>(IF(DASHBOARD!$J$2=AE7,DASHBOARD!$V$814,IF(DASHBOARD!$J$2=0,0,AE339)))</f>
        <v/>
      </c>
      <c r="AF339" s="383">
        <f>(IF(DASHBOARD!$J$2=AF7,DASHBOARD!$V$814,IF(DASHBOARD!$J$2=0,0,AF339)))</f>
        <v/>
      </c>
      <c r="AG339" s="383">
        <f>(IF(DASHBOARD!$J$2=AG7,DASHBOARD!$V$814,IF(DASHBOARD!$J$2=0,0,AG339)))</f>
        <v/>
      </c>
      <c r="AH339" s="383">
        <f>(IF(DASHBOARD!$J$2=AH7,DASHBOARD!$V$814,IF(DASHBOARD!$J$2=0,0,AH339)))</f>
        <v/>
      </c>
      <c r="AI339" s="383">
        <f>(IF(DASHBOARD!$J$2=AI7,DASHBOARD!$V$814,IF(DASHBOARD!$J$2=0,0,AI339)))</f>
        <v/>
      </c>
      <c r="AJ339" s="383">
        <f>(IF(DASHBOARD!$J$2=AJ7,DASHBOARD!$V$814,IF(DASHBOARD!$J$2=0,0,AJ339)))</f>
        <v/>
      </c>
      <c r="AK339" s="383">
        <f>(IF(DASHBOARD!$J$2=AK7,DASHBOARD!$V$814,IF(DASHBOARD!$J$2=0,0,AK339)))</f>
        <v/>
      </c>
      <c r="AL339" s="383">
        <f>(IF(DASHBOARD!$J$2=AL7,DASHBOARD!$V$814,IF(DASHBOARD!$J$2=0,0,AL339)))</f>
        <v/>
      </c>
      <c r="AM339" s="383">
        <f>(IF(DASHBOARD!$J$2=AM7,DASHBOARD!$V$814,IF(DASHBOARD!$J$2=0,0,AM339)))</f>
        <v/>
      </c>
      <c r="AN339" s="383">
        <f>(IF(DASHBOARD!$J$2=AN7,DASHBOARD!$V$814,IF(DASHBOARD!$J$2=0,0,AN339)))</f>
        <v/>
      </c>
      <c r="AO339" s="383">
        <f>(IF(DASHBOARD!$J$2=AO7,DASHBOARD!$V$814,IF(DASHBOARD!$J$2=0,0,AO339)))</f>
        <v/>
      </c>
      <c r="AP339" s="383">
        <f>(IF(DASHBOARD!$J$2=AP7,DASHBOARD!$V$814,IF(DASHBOARD!$J$2=0,0,AP339)))</f>
        <v/>
      </c>
      <c r="AQ339" s="383">
        <f>(IF(DASHBOARD!$J$2=AQ7,DASHBOARD!$V$814,IF(DASHBOARD!$J$2=0,0,AQ339)))</f>
        <v/>
      </c>
      <c r="AR339" s="383">
        <f>(IF(DASHBOARD!$J$2=AR7,DASHBOARD!$V$814,IF(DASHBOARD!$J$2=0,0,AR339)))</f>
        <v/>
      </c>
      <c r="AS339" s="383">
        <f>(IF(DASHBOARD!$J$2=AS7,DASHBOARD!$V$814,IF(DASHBOARD!$J$2=0,0,AS339)))</f>
        <v/>
      </c>
      <c r="AT339" s="383">
        <f>(IF(DASHBOARD!$J$2=AT7,DASHBOARD!$V$814,IF(DASHBOARD!$J$2=0,0,AT339)))</f>
        <v/>
      </c>
      <c r="AU339" s="383">
        <f>(IF(DASHBOARD!$J$2=AU7,DASHBOARD!$V$814,IF(DASHBOARD!$J$2=0,0,AU339)))</f>
        <v/>
      </c>
      <c r="AV339" s="383">
        <f>(IF(DASHBOARD!$J$2=AV7,DASHBOARD!$V$814,IF(DASHBOARD!$J$2=0,0,AV339)))</f>
        <v/>
      </c>
      <c r="AW339" s="383">
        <f>(IF(DASHBOARD!$J$2=AW7,DASHBOARD!$V$814,IF(DASHBOARD!$J$2=0,0,AW339)))</f>
        <v/>
      </c>
      <c r="AX339" s="383">
        <f>(IF(DASHBOARD!$J$2=AX7,DASHBOARD!$V$814,IF(DASHBOARD!$J$2=0,0,AX339)))</f>
        <v/>
      </c>
      <c r="AY339" s="383">
        <f>(IF(DASHBOARD!$J$2=AY7,DASHBOARD!$V$814,IF(DASHBOARD!$J$2=0,0,AY339)))</f>
        <v/>
      </c>
      <c r="AZ339" s="383">
        <f>(IF(DASHBOARD!$J$2=AZ7,DASHBOARD!$V$814,IF(DASHBOARD!$J$2=0,0,AZ339)))</f>
        <v/>
      </c>
      <c r="BA339" s="383">
        <f>(IF(DASHBOARD!$J$2=BA7,DASHBOARD!$V$814,IF(DASHBOARD!$J$2=0,0,BA339)))</f>
        <v/>
      </c>
      <c r="BB339" s="384">
        <f>IF(SUM(F339:BA339)&lt;&gt;0,AVERAGEIF(F339:BA339,"&gt;0",F339:BA339),0)</f>
        <v/>
      </c>
      <c r="BC339" s="147" t="n"/>
      <c r="BD339" s="385">
        <f>MAXA(F339:BA339)</f>
        <v/>
      </c>
      <c r="BE339" s="1461">
        <f>IF(BD339&lt;&gt;0,VLOOKUP(BD339,$F$10:$BA$10,MATCH(BD339,F339:BA339,0)),"")</f>
        <v/>
      </c>
      <c r="BF339" s="385">
        <f t="array" ref="BF339">MIN(IF(F339:BA339&gt;0,F339:BA339))</f>
        <v/>
      </c>
      <c r="BG339" s="1461">
        <f>IF(BF339&lt;&gt;0,VLOOKUP(BF339,$F$10:$BA$10,MATCH($BF339,$F339:$BA339,0)),"")</f>
        <v/>
      </c>
      <c r="BI339" s="1368">
        <f>HLOOKUP($BI$9,$S$10:$AI$443,1+$BL339,TRUE)</f>
        <v/>
      </c>
      <c r="BJ339" s="1369">
        <f>HLOOKUP($BJ$9,$AJ$10:$AW$443,1+$BL339,TRUE)</f>
        <v/>
      </c>
      <c r="BK339" s="151" t="n"/>
      <c r="BL339" s="408">
        <f>BL338+1</f>
        <v/>
      </c>
      <c r="BM339" s="399" t="n"/>
    </row>
    <row r="340" ht="20.25" customHeight="1" s="18" thickBot="1" thickTop="1">
      <c r="B340" s="1370" t="n"/>
      <c r="C340" s="1353" t="n"/>
      <c r="D340" s="1463" t="n"/>
      <c r="E340" s="402" t="inlineStr">
        <is>
          <t>Siwa # 2, 150</t>
        </is>
      </c>
      <c r="F340" s="383">
        <f>(IF(DASHBOARD!$J$2=F7,DASHBOARD!$V$815,IF(DASHBOARD!$J$2=0,0,F340)))</f>
        <v/>
      </c>
      <c r="G340" s="383">
        <f>(IF(DASHBOARD!$J$2=G7,DASHBOARD!$V$815,IF(DASHBOARD!$J$2=0,0,G340)))</f>
        <v/>
      </c>
      <c r="H340" s="383">
        <f>(IF(DASHBOARD!$J$2=H7,DASHBOARD!$V$815,IF(DASHBOARD!$J$2=0,0,H340)))</f>
        <v/>
      </c>
      <c r="I340" s="383">
        <f>(IF(DASHBOARD!$J$2=I7,DASHBOARD!$V$815,IF(DASHBOARD!$J$2=0,0,I340)))</f>
        <v/>
      </c>
      <c r="J340" s="383">
        <f>(IF(DASHBOARD!$J$2=J7,DASHBOARD!$V$815,IF(DASHBOARD!$J$2=0,0,J340)))</f>
        <v/>
      </c>
      <c r="K340" s="383">
        <f>(IF(DASHBOARD!$J$2=K7,DASHBOARD!$V$815,IF(DASHBOARD!$J$2=0,0,K340)))</f>
        <v/>
      </c>
      <c r="L340" s="383">
        <f>(IF(DASHBOARD!$J$2=L7,DASHBOARD!$V$815,IF(DASHBOARD!$J$2=0,0,L340)))</f>
        <v/>
      </c>
      <c r="M340" s="383">
        <f>(IF(DASHBOARD!$J$2=M7,DASHBOARD!$V$815,IF(DASHBOARD!$J$2=0,0,M340)))</f>
        <v/>
      </c>
      <c r="N340" s="383">
        <f>(IF(DASHBOARD!$J$2=N7,DASHBOARD!$V$815,IF(DASHBOARD!$J$2=0,0,N340)))</f>
        <v/>
      </c>
      <c r="O340" s="383">
        <f>(IF(DASHBOARD!$J$2=O7,DASHBOARD!$V$815,IF(DASHBOARD!$J$2=0,0,O340)))</f>
        <v/>
      </c>
      <c r="P340" s="383">
        <f>(IF(DASHBOARD!$J$2=P7,DASHBOARD!$V$815,IF(DASHBOARD!$J$2=0,0,P340)))</f>
        <v/>
      </c>
      <c r="Q340" s="383">
        <f>(IF(DASHBOARD!$J$2=Q7,DASHBOARD!$V$815,IF(DASHBOARD!$J$2=0,0,Q340)))</f>
        <v/>
      </c>
      <c r="R340" s="383">
        <f>(IF(DASHBOARD!$J$2=R7,DASHBOARD!$V$815,IF(DASHBOARD!$J$2=0,0,R340)))</f>
        <v/>
      </c>
      <c r="S340" s="383">
        <f>(IF(DASHBOARD!$J$2=S7,DASHBOARD!$V$815,IF(DASHBOARD!$J$2=0,0,S340)))</f>
        <v/>
      </c>
      <c r="T340" s="383">
        <f>(IF(DASHBOARD!$J$2=T7,DASHBOARD!$V$815,IF(DASHBOARD!$J$2=0,0,T340)))</f>
        <v/>
      </c>
      <c r="U340" s="383">
        <f>(IF(DASHBOARD!$J$2=U7,DASHBOARD!$V$815,IF(DASHBOARD!$J$2=0,0,U340)))</f>
        <v/>
      </c>
      <c r="V340" s="383">
        <f>(IF(DASHBOARD!$J$2=V7,DASHBOARD!$V$815,IF(DASHBOARD!$J$2=0,0,V340)))</f>
        <v/>
      </c>
      <c r="W340" s="383">
        <f>(IF(DASHBOARD!$J$2=W7,DASHBOARD!$V$815,IF(DASHBOARD!$J$2=0,0,W340)))</f>
        <v/>
      </c>
      <c r="X340" s="383">
        <f>(IF(DASHBOARD!$J$2=X7,DASHBOARD!$V$815,IF(DASHBOARD!$J$2=0,0,X340)))</f>
        <v/>
      </c>
      <c r="Y340" s="383">
        <f>(IF(DASHBOARD!$J$2=Y7,DASHBOARD!$V$815,IF(DASHBOARD!$J$2=0,0,Y340)))</f>
        <v/>
      </c>
      <c r="Z340" s="383">
        <f>(IF(DASHBOARD!$J$2=Z7,DASHBOARD!$V$815,IF(DASHBOARD!$J$2=0,0,Z340)))</f>
        <v/>
      </c>
      <c r="AA340" s="383">
        <f>(IF(DASHBOARD!$J$2=AA7,DASHBOARD!$V$815,IF(DASHBOARD!$J$2=0,0,AA340)))</f>
        <v/>
      </c>
      <c r="AB340" s="383">
        <f>(IF(DASHBOARD!$J$2=AB7,DASHBOARD!$V$815,IF(DASHBOARD!$J$2=0,0,AB340)))</f>
        <v/>
      </c>
      <c r="AC340" s="383">
        <f>(IF(DASHBOARD!$J$2=AC7,DASHBOARD!$V$815,IF(DASHBOARD!$J$2=0,0,AC340)))</f>
        <v/>
      </c>
      <c r="AD340" s="383">
        <f>(IF(DASHBOARD!$J$2=AD7,DASHBOARD!$V$815,IF(DASHBOARD!$J$2=0,0,AD340)))</f>
        <v/>
      </c>
      <c r="AE340" s="383">
        <f>(IF(DASHBOARD!$J$2=AE7,DASHBOARD!$V$815,IF(DASHBOARD!$J$2=0,0,AE340)))</f>
        <v/>
      </c>
      <c r="AF340" s="383">
        <f>(IF(DASHBOARD!$J$2=AF7,DASHBOARD!$V$815,IF(DASHBOARD!$J$2=0,0,AF340)))</f>
        <v/>
      </c>
      <c r="AG340" s="383">
        <f>(IF(DASHBOARD!$J$2=AG7,DASHBOARD!$V$815,IF(DASHBOARD!$J$2=0,0,AG340)))</f>
        <v/>
      </c>
      <c r="AH340" s="383">
        <f>(IF(DASHBOARD!$J$2=AH7,DASHBOARD!$V$815,IF(DASHBOARD!$J$2=0,0,AH340)))</f>
        <v/>
      </c>
      <c r="AI340" s="383">
        <f>(IF(DASHBOARD!$J$2=AI7,DASHBOARD!$V$815,IF(DASHBOARD!$J$2=0,0,AI340)))</f>
        <v/>
      </c>
      <c r="AJ340" s="383">
        <f>(IF(DASHBOARD!$J$2=AJ7,DASHBOARD!$V$815,IF(DASHBOARD!$J$2=0,0,AJ340)))</f>
        <v/>
      </c>
      <c r="AK340" s="383">
        <f>(IF(DASHBOARD!$J$2=AK7,DASHBOARD!$V$815,IF(DASHBOARD!$J$2=0,0,AK340)))</f>
        <v/>
      </c>
      <c r="AL340" s="383">
        <f>(IF(DASHBOARD!$J$2=AL7,DASHBOARD!$V$815,IF(DASHBOARD!$J$2=0,0,AL340)))</f>
        <v/>
      </c>
      <c r="AM340" s="383">
        <f>(IF(DASHBOARD!$J$2=AM7,DASHBOARD!$V$815,IF(DASHBOARD!$J$2=0,0,AM340)))</f>
        <v/>
      </c>
      <c r="AN340" s="383">
        <f>(IF(DASHBOARD!$J$2=AN7,DASHBOARD!$V$815,IF(DASHBOARD!$J$2=0,0,AN340)))</f>
        <v/>
      </c>
      <c r="AO340" s="383">
        <f>(IF(DASHBOARD!$J$2=AO7,DASHBOARD!$V$815,IF(DASHBOARD!$J$2=0,0,AO340)))</f>
        <v/>
      </c>
      <c r="AP340" s="383">
        <f>(IF(DASHBOARD!$J$2=AP7,DASHBOARD!$V$815,IF(DASHBOARD!$J$2=0,0,AP340)))</f>
        <v/>
      </c>
      <c r="AQ340" s="383">
        <f>(IF(DASHBOARD!$J$2=AQ7,DASHBOARD!$V$815,IF(DASHBOARD!$J$2=0,0,AQ340)))</f>
        <v/>
      </c>
      <c r="AR340" s="383">
        <f>(IF(DASHBOARD!$J$2=AR7,DASHBOARD!$V$815,IF(DASHBOARD!$J$2=0,0,AR340)))</f>
        <v/>
      </c>
      <c r="AS340" s="383">
        <f>(IF(DASHBOARD!$J$2=AS7,DASHBOARD!$V$815,IF(DASHBOARD!$J$2=0,0,AS340)))</f>
        <v/>
      </c>
      <c r="AT340" s="383">
        <f>(IF(DASHBOARD!$J$2=AT7,DASHBOARD!$V$815,IF(DASHBOARD!$J$2=0,0,AT340)))</f>
        <v/>
      </c>
      <c r="AU340" s="383">
        <f>(IF(DASHBOARD!$J$2=AU7,DASHBOARD!$V$815,IF(DASHBOARD!$J$2=0,0,AU340)))</f>
        <v/>
      </c>
      <c r="AV340" s="383">
        <f>(IF(DASHBOARD!$J$2=AV7,DASHBOARD!$V$815,IF(DASHBOARD!$J$2=0,0,AV340)))</f>
        <v/>
      </c>
      <c r="AW340" s="383">
        <f>(IF(DASHBOARD!$J$2=AW7,DASHBOARD!$V$815,IF(DASHBOARD!$J$2=0,0,AW340)))</f>
        <v/>
      </c>
      <c r="AX340" s="383">
        <f>(IF(DASHBOARD!$J$2=AX7,DASHBOARD!$V$815,IF(DASHBOARD!$J$2=0,0,AX340)))</f>
        <v/>
      </c>
      <c r="AY340" s="383">
        <f>(IF(DASHBOARD!$J$2=AY7,DASHBOARD!$V$815,IF(DASHBOARD!$J$2=0,0,AY340)))</f>
        <v/>
      </c>
      <c r="AZ340" s="383">
        <f>(IF(DASHBOARD!$J$2=AZ7,DASHBOARD!$V$815,IF(DASHBOARD!$J$2=0,0,AZ340)))</f>
        <v/>
      </c>
      <c r="BA340" s="383">
        <f>(IF(DASHBOARD!$J$2=BA7,DASHBOARD!$V$815,IF(DASHBOARD!$J$2=0,0,BA340)))</f>
        <v/>
      </c>
      <c r="BB340" s="384">
        <f>IF(SUM(F340:BA340)&lt;&gt;0,AVERAGEIF(F340:BA340,"&gt;0",F340:BA340),0)</f>
        <v/>
      </c>
      <c r="BC340" s="147" t="n"/>
      <c r="BD340" s="385">
        <f>MAXA(F340:BA340)</f>
        <v/>
      </c>
      <c r="BE340" s="1461">
        <f>IF(BD340&lt;&gt;0,VLOOKUP(BD340,$F$10:$BA$10,MATCH(BD340,F340:BA340,0)),"")</f>
        <v/>
      </c>
      <c r="BF340" s="385">
        <f t="array" ref="BF340">MIN(IF(F340:BA340&gt;0,F340:BA340))</f>
        <v/>
      </c>
      <c r="BG340" s="1461">
        <f>IF(BF340&lt;&gt;0,VLOOKUP(BF340,$F$10:$BA$10,MATCH($BF340,$F340:$BA340,0)),"")</f>
        <v/>
      </c>
      <c r="BI340" s="1368">
        <f>HLOOKUP($BI$9,$S$10:$AI$443,1+$BL340,TRUE)</f>
        <v/>
      </c>
      <c r="BJ340" s="1369">
        <f>HLOOKUP($BJ$9,$AJ$10:$AW$443,1+$BL340,TRUE)</f>
        <v/>
      </c>
      <c r="BK340" s="151" t="n"/>
      <c r="BL340" s="408">
        <f>BL339+1</f>
        <v/>
      </c>
      <c r="BM340" s="399" t="n"/>
    </row>
    <row r="341" ht="20.25" customHeight="1" s="18" thickBot="1" thickTop="1">
      <c r="B341" s="1370" t="n"/>
      <c r="C341" s="1353" t="n"/>
      <c r="D341" s="423" t="n"/>
      <c r="E341" s="414" t="n"/>
      <c r="F341" s="383" t="n"/>
      <c r="G341" s="383" t="n"/>
      <c r="H341" s="383" t="n"/>
      <c r="I341" s="383" t="n"/>
      <c r="J341" s="383" t="n"/>
      <c r="K341" s="383" t="n"/>
      <c r="L341" s="383" t="n"/>
      <c r="M341" s="383" t="n"/>
      <c r="N341" s="383" t="n"/>
      <c r="O341" s="383" t="n"/>
      <c r="P341" s="383" t="n"/>
      <c r="Q341" s="383" t="n"/>
      <c r="R341" s="383" t="n"/>
      <c r="S341" s="383" t="n"/>
      <c r="T341" s="383" t="n"/>
      <c r="U341" s="383" t="n"/>
      <c r="V341" s="383" t="n"/>
      <c r="W341" s="383" t="n"/>
      <c r="X341" s="383" t="n"/>
      <c r="Y341" s="383" t="n"/>
      <c r="Z341" s="383" t="n"/>
      <c r="AA341" s="383" t="n"/>
      <c r="AB341" s="383" t="n"/>
      <c r="AC341" s="383" t="n"/>
      <c r="AD341" s="383" t="n"/>
      <c r="AE341" s="383" t="n"/>
      <c r="AF341" s="383" t="n"/>
      <c r="AG341" s="383" t="n"/>
      <c r="AH341" s="383" t="n"/>
      <c r="AI341" s="383" t="n"/>
      <c r="AJ341" s="383" t="n"/>
      <c r="AK341" s="383" t="n"/>
      <c r="AL341" s="383" t="n"/>
      <c r="AM341" s="383" t="n"/>
      <c r="AN341" s="383" t="n"/>
      <c r="AO341" s="383" t="n"/>
      <c r="AP341" s="383" t="n"/>
      <c r="AQ341" s="383" t="n"/>
      <c r="AR341" s="383" t="n"/>
      <c r="AS341" s="383" t="n"/>
      <c r="AT341" s="383" t="n"/>
      <c r="AU341" s="383" t="n"/>
      <c r="AV341" s="383" t="n"/>
      <c r="AW341" s="383" t="n"/>
      <c r="AX341" s="383" t="n"/>
      <c r="AY341" s="383" t="n"/>
      <c r="AZ341" s="383" t="n"/>
      <c r="BA341" s="383" t="n"/>
      <c r="BB341" s="384">
        <f>IF(SUM(F341:BA341)&lt;&gt;0,AVERAGEIF(F341:BA341,"&gt;0",F341:BA341),0)</f>
        <v/>
      </c>
      <c r="BC341" s="147" t="n"/>
      <c r="BD341" s="385">
        <f>MAXA(F341:BA341)</f>
        <v/>
      </c>
      <c r="BE341" s="1461">
        <f>IF(BD341&lt;&gt;0,VLOOKUP(BD341,$F$10:$BA$10,MATCH(BD341,F341:BA341,0)),"")</f>
        <v/>
      </c>
      <c r="BF341" s="385">
        <f t="array" ref="BF341">MIN(IF(F341:BA341&gt;0,F341:BA341))</f>
        <v/>
      </c>
      <c r="BG341" s="1461">
        <f>IF(BF341&lt;&gt;0,VLOOKUP(BF341,$F$10:$BA$10,MATCH($BF341,$F341:$BA341,0)),"")</f>
        <v/>
      </c>
      <c r="BI341" s="1368">
        <f>HLOOKUP($BI$9,$S$10:$AI$443,1+$BL341,TRUE)</f>
        <v/>
      </c>
      <c r="BJ341" s="1369">
        <f>HLOOKUP($BJ$9,$AJ$10:$AW$443,1+$BL341,TRUE)</f>
        <v/>
      </c>
      <c r="BK341" s="151" t="n"/>
      <c r="BL341" s="408">
        <f>BL340+1</f>
        <v/>
      </c>
      <c r="BM341" s="399" t="n"/>
    </row>
    <row r="342" ht="20.25" customHeight="1" s="18" thickBot="1" thickTop="1">
      <c r="B342" s="1370" t="n"/>
      <c r="C342" s="1353" t="n"/>
      <c r="D342" s="1052" t="inlineStr">
        <is>
          <t>MASAMBA 150</t>
        </is>
      </c>
      <c r="E342" s="402" t="inlineStr">
        <is>
          <t>Wotu # 1, 150</t>
        </is>
      </c>
      <c r="F342" s="383">
        <f>(IF(DASHBOARD!$J$2=F7,DASHBOARD!$V$232,IF(DASHBOARD!$J$2=0,0,F342)))</f>
        <v/>
      </c>
      <c r="G342" s="383">
        <f>(IF(DASHBOARD!$J$2=G7,DASHBOARD!$V$232,IF(DASHBOARD!$J$2=0,0,G342)))</f>
        <v/>
      </c>
      <c r="H342" s="383">
        <f>(IF(DASHBOARD!$J$2=H7,DASHBOARD!$V$232,IF(DASHBOARD!$J$2=0,0,H342)))</f>
        <v/>
      </c>
      <c r="I342" s="383">
        <f>(IF(DASHBOARD!$J$2=I7,DASHBOARD!$V$232,IF(DASHBOARD!$J$2=0,0,I342)))</f>
        <v/>
      </c>
      <c r="J342" s="383">
        <f>(IF(DASHBOARD!$J$2=J7,DASHBOARD!$V$232,IF(DASHBOARD!$J$2=0,0,J342)))</f>
        <v/>
      </c>
      <c r="K342" s="383">
        <f>(IF(DASHBOARD!$J$2=K7,DASHBOARD!$V$232,IF(DASHBOARD!$J$2=0,0,K342)))</f>
        <v/>
      </c>
      <c r="L342" s="383">
        <f>(IF(DASHBOARD!$J$2=L7,DASHBOARD!$V$232,IF(DASHBOARD!$J$2=0,0,L342)))</f>
        <v/>
      </c>
      <c r="M342" s="383">
        <f>(IF(DASHBOARD!$J$2=M7,DASHBOARD!$V$232,IF(DASHBOARD!$J$2=0,0,M342)))</f>
        <v/>
      </c>
      <c r="N342" s="383">
        <f>(IF(DASHBOARD!$J$2=N7,DASHBOARD!$V$232,IF(DASHBOARD!$J$2=0,0,N342)))</f>
        <v/>
      </c>
      <c r="O342" s="383">
        <f>(IF(DASHBOARD!$J$2=O7,DASHBOARD!$V$232,IF(DASHBOARD!$J$2=0,0,O342)))</f>
        <v/>
      </c>
      <c r="P342" s="383">
        <f>(IF(DASHBOARD!$J$2=P7,DASHBOARD!$V$232,IF(DASHBOARD!$J$2=0,0,P342)))</f>
        <v/>
      </c>
      <c r="Q342" s="383">
        <f>(IF(DASHBOARD!$J$2=Q7,DASHBOARD!$V$232,IF(DASHBOARD!$J$2=0,0,Q342)))</f>
        <v/>
      </c>
      <c r="R342" s="383">
        <f>(IF(DASHBOARD!$J$2=R7,DASHBOARD!$V$232,IF(DASHBOARD!$J$2=0,0,R342)))</f>
        <v/>
      </c>
      <c r="S342" s="383">
        <f>(IF(DASHBOARD!$J$2=S7,DASHBOARD!$V$232,IF(DASHBOARD!$J$2=0,0,S342)))</f>
        <v/>
      </c>
      <c r="T342" s="383">
        <f>(IF(DASHBOARD!$J$2=T7,DASHBOARD!$V$232,IF(DASHBOARD!$J$2=0,0,T342)))</f>
        <v/>
      </c>
      <c r="U342" s="383">
        <f>(IF(DASHBOARD!$J$2=U7,DASHBOARD!$V$232,IF(DASHBOARD!$J$2=0,0,U342)))</f>
        <v/>
      </c>
      <c r="V342" s="383">
        <f>(IF(DASHBOARD!$J$2=V7,DASHBOARD!$V$232,IF(DASHBOARD!$J$2=0,0,V342)))</f>
        <v/>
      </c>
      <c r="W342" s="383">
        <f>(IF(DASHBOARD!$J$2=W7,DASHBOARD!$V$232,IF(DASHBOARD!$J$2=0,0,W342)))</f>
        <v/>
      </c>
      <c r="X342" s="383">
        <f>(IF(DASHBOARD!$J$2=X7,DASHBOARD!$V$232,IF(DASHBOARD!$J$2=0,0,X342)))</f>
        <v/>
      </c>
      <c r="Y342" s="383">
        <f>(IF(DASHBOARD!$J$2=Y7,DASHBOARD!$V$232,IF(DASHBOARD!$J$2=0,0,Y342)))</f>
        <v/>
      </c>
      <c r="Z342" s="383">
        <f>(IF(DASHBOARD!$J$2=Z7,DASHBOARD!$V$232,IF(DASHBOARD!$J$2=0,0,Z342)))</f>
        <v/>
      </c>
      <c r="AA342" s="383">
        <f>(IF(DASHBOARD!$J$2=AA7,DASHBOARD!$V$232,IF(DASHBOARD!$J$2=0,0,AA342)))</f>
        <v/>
      </c>
      <c r="AB342" s="383">
        <f>(IF(DASHBOARD!$J$2=AB7,DASHBOARD!$V$232,IF(DASHBOARD!$J$2=0,0,AB342)))</f>
        <v/>
      </c>
      <c r="AC342" s="383">
        <f>(IF(DASHBOARD!$J$2=AC7,DASHBOARD!$V$232,IF(DASHBOARD!$J$2=0,0,AC342)))</f>
        <v/>
      </c>
      <c r="AD342" s="383">
        <f>(IF(DASHBOARD!$J$2=AD7,DASHBOARD!$V$232,IF(DASHBOARD!$J$2=0,0,AD342)))</f>
        <v/>
      </c>
      <c r="AE342" s="383">
        <f>(IF(DASHBOARD!$J$2=AE7,DASHBOARD!$V$232,IF(DASHBOARD!$J$2=0,0,AE342)))</f>
        <v/>
      </c>
      <c r="AF342" s="383">
        <f>(IF(DASHBOARD!$J$2=AF7,DASHBOARD!$V$232,IF(DASHBOARD!$J$2=0,0,AF342)))</f>
        <v/>
      </c>
      <c r="AG342" s="383">
        <f>(IF(DASHBOARD!$J$2=AG7,DASHBOARD!$V$232,IF(DASHBOARD!$J$2=0,0,AG342)))</f>
        <v/>
      </c>
      <c r="AH342" s="383">
        <f>(IF(DASHBOARD!$J$2=AH7,DASHBOARD!$V$232,IF(DASHBOARD!$J$2=0,0,AH342)))</f>
        <v/>
      </c>
      <c r="AI342" s="383">
        <f>(IF(DASHBOARD!$J$2=AI7,DASHBOARD!$V$232,IF(DASHBOARD!$J$2=0,0,AI342)))</f>
        <v/>
      </c>
      <c r="AJ342" s="383">
        <f>(IF(DASHBOARD!$J$2=AJ7,DASHBOARD!$V$232,IF(DASHBOARD!$J$2=0,0,AJ342)))</f>
        <v/>
      </c>
      <c r="AK342" s="383">
        <f>(IF(DASHBOARD!$J$2=AK7,DASHBOARD!$V$232,IF(DASHBOARD!$J$2=0,0,AK342)))</f>
        <v/>
      </c>
      <c r="AL342" s="383">
        <f>(IF(DASHBOARD!$J$2=AL7,DASHBOARD!$V$232,IF(DASHBOARD!$J$2=0,0,AL342)))</f>
        <v/>
      </c>
      <c r="AM342" s="383">
        <f>(IF(DASHBOARD!$J$2=AM7,DASHBOARD!$V$232,IF(DASHBOARD!$J$2=0,0,AM342)))</f>
        <v/>
      </c>
      <c r="AN342" s="383">
        <f>(IF(DASHBOARD!$J$2=AN7,DASHBOARD!$V$232,IF(DASHBOARD!$J$2=0,0,AN342)))</f>
        <v/>
      </c>
      <c r="AO342" s="383">
        <f>(IF(DASHBOARD!$J$2=AO7,DASHBOARD!$V$232,IF(DASHBOARD!$J$2=0,0,AO342)))</f>
        <v/>
      </c>
      <c r="AP342" s="383">
        <f>(IF(DASHBOARD!$J$2=AP7,DASHBOARD!$V$232,IF(DASHBOARD!$J$2=0,0,AP342)))</f>
        <v/>
      </c>
      <c r="AQ342" s="383">
        <f>(IF(DASHBOARD!$J$2=AQ7,DASHBOARD!$V$232,IF(DASHBOARD!$J$2=0,0,AQ342)))</f>
        <v/>
      </c>
      <c r="AR342" s="383">
        <f>(IF(DASHBOARD!$J$2=AR7,DASHBOARD!$V$232,IF(DASHBOARD!$J$2=0,0,AR342)))</f>
        <v/>
      </c>
      <c r="AS342" s="383">
        <f>(IF(DASHBOARD!$J$2=AS7,DASHBOARD!$V$232,IF(DASHBOARD!$J$2=0,0,AS342)))</f>
        <v/>
      </c>
      <c r="AT342" s="383">
        <f>(IF(DASHBOARD!$J$2=AT7,DASHBOARD!$V$232,IF(DASHBOARD!$J$2=0,0,AT342)))</f>
        <v/>
      </c>
      <c r="AU342" s="383">
        <f>(IF(DASHBOARD!$J$2=AU7,DASHBOARD!$V$232,IF(DASHBOARD!$J$2=0,0,AU342)))</f>
        <v/>
      </c>
      <c r="AV342" s="383">
        <f>(IF(DASHBOARD!$J$2=AV7,DASHBOARD!$V$232,IF(DASHBOARD!$J$2=0,0,AV342)))</f>
        <v/>
      </c>
      <c r="AW342" s="383">
        <f>(IF(DASHBOARD!$J$2=AW7,DASHBOARD!$V$232,IF(DASHBOARD!$J$2=0,0,AW342)))</f>
        <v/>
      </c>
      <c r="AX342" s="383">
        <f>(IF(DASHBOARD!$J$2=AX7,DASHBOARD!$V$232,IF(DASHBOARD!$J$2=0,0,AX342)))</f>
        <v/>
      </c>
      <c r="AY342" s="383">
        <f>(IF(DASHBOARD!$J$2=AY7,DASHBOARD!$V$232,IF(DASHBOARD!$J$2=0,0,AY342)))</f>
        <v/>
      </c>
      <c r="AZ342" s="383">
        <f>(IF(DASHBOARD!$J$2=AZ7,DASHBOARD!$V$232,IF(DASHBOARD!$J$2=0,0,AZ342)))</f>
        <v/>
      </c>
      <c r="BA342" s="383">
        <f>(IF(DASHBOARD!$J$2=BA7,DASHBOARD!$V$232,IF(DASHBOARD!$J$2=0,0,BA342)))</f>
        <v/>
      </c>
      <c r="BB342" s="384">
        <f>IF(SUM(F342:BA342)&lt;&gt;0,AVERAGEIF(F342:BA342,"&gt;0",F342:BA342),0)</f>
        <v/>
      </c>
      <c r="BC342" s="147" t="n"/>
      <c r="BD342" s="385">
        <f>MAXA(F342:BA342)</f>
        <v/>
      </c>
      <c r="BE342" s="1461">
        <f>IF(BD342&lt;&gt;0,VLOOKUP(BD342,$F$10:$BA$10,MATCH(BD342,F342:BA342,0)),"")</f>
        <v/>
      </c>
      <c r="BF342" s="385">
        <f t="array" ref="BF342">MIN(IF(F342:BA342&gt;0,F342:BA342))</f>
        <v/>
      </c>
      <c r="BG342" s="1461">
        <f>IF(BF342&lt;&gt;0,VLOOKUP(BF342,$F$10:$BA$10,MATCH($BF342,$F342:$BA342,0)),"")</f>
        <v/>
      </c>
      <c r="BI342" s="1368">
        <f>HLOOKUP($BI$9,$S$10:$AI$443,1+$BL342,TRUE)</f>
        <v/>
      </c>
      <c r="BJ342" s="1369">
        <f>HLOOKUP($BJ$9,$AJ$10:$AW$443,1+$BL342,TRUE)</f>
        <v/>
      </c>
      <c r="BK342" s="151" t="n"/>
      <c r="BL342" s="408">
        <f>BL341+1</f>
        <v/>
      </c>
      <c r="BM342" s="399" t="n"/>
    </row>
    <row r="343" ht="20.25" customHeight="1" s="18" thickBot="1" thickTop="1">
      <c r="B343" s="1370" t="n"/>
      <c r="C343" s="1374" t="n"/>
      <c r="D343" s="1462" t="n"/>
      <c r="E343" s="402" t="inlineStr">
        <is>
          <t>Wotu # 2, 150</t>
        </is>
      </c>
      <c r="F343" s="383">
        <f>(IF(DASHBOARD!$J$2=F7,DASHBOARD!$V$233,IF(DASHBOARD!$J$2=0,0,F343)))</f>
        <v/>
      </c>
      <c r="G343" s="383">
        <f>(IF(DASHBOARD!$J$2=G7,DASHBOARD!$V$233,IF(DASHBOARD!$J$2=0,0,G343)))</f>
        <v/>
      </c>
      <c r="H343" s="383">
        <f>(IF(DASHBOARD!$J$2=H7,DASHBOARD!$V$233,IF(DASHBOARD!$J$2=0,0,H343)))</f>
        <v/>
      </c>
      <c r="I343" s="383">
        <f>(IF(DASHBOARD!$J$2=I7,DASHBOARD!$V$233,IF(DASHBOARD!$J$2=0,0,I343)))</f>
        <v/>
      </c>
      <c r="J343" s="383">
        <f>(IF(DASHBOARD!$J$2=J7,DASHBOARD!$V$233,IF(DASHBOARD!$J$2=0,0,J343)))</f>
        <v/>
      </c>
      <c r="K343" s="383">
        <f>(IF(DASHBOARD!$J$2=K7,DASHBOARD!$V$233,IF(DASHBOARD!$J$2=0,0,K343)))</f>
        <v/>
      </c>
      <c r="L343" s="383">
        <f>(IF(DASHBOARD!$J$2=L7,DASHBOARD!$V$233,IF(DASHBOARD!$J$2=0,0,L343)))</f>
        <v/>
      </c>
      <c r="M343" s="383">
        <f>(IF(DASHBOARD!$J$2=M7,DASHBOARD!$V$233,IF(DASHBOARD!$J$2=0,0,M343)))</f>
        <v/>
      </c>
      <c r="N343" s="383">
        <f>(IF(DASHBOARD!$J$2=N7,DASHBOARD!$V$233,IF(DASHBOARD!$J$2=0,0,N343)))</f>
        <v/>
      </c>
      <c r="O343" s="383">
        <f>(IF(DASHBOARD!$J$2=O7,DASHBOARD!$V$233,IF(DASHBOARD!$J$2=0,0,O343)))</f>
        <v/>
      </c>
      <c r="P343" s="383">
        <f>(IF(DASHBOARD!$J$2=P7,DASHBOARD!$V$233,IF(DASHBOARD!$J$2=0,0,P343)))</f>
        <v/>
      </c>
      <c r="Q343" s="383">
        <f>(IF(DASHBOARD!$J$2=Q7,DASHBOARD!$V$233,IF(DASHBOARD!$J$2=0,0,Q343)))</f>
        <v/>
      </c>
      <c r="R343" s="383">
        <f>(IF(DASHBOARD!$J$2=R7,DASHBOARD!$V$233,IF(DASHBOARD!$J$2=0,0,R343)))</f>
        <v/>
      </c>
      <c r="S343" s="383">
        <f>(IF(DASHBOARD!$J$2=S7,DASHBOARD!$V$233,IF(DASHBOARD!$J$2=0,0,S343)))</f>
        <v/>
      </c>
      <c r="T343" s="383">
        <f>(IF(DASHBOARD!$J$2=T7,DASHBOARD!$V$233,IF(DASHBOARD!$J$2=0,0,T343)))</f>
        <v/>
      </c>
      <c r="U343" s="383">
        <f>(IF(DASHBOARD!$J$2=U7,DASHBOARD!$V$233,IF(DASHBOARD!$J$2=0,0,U343)))</f>
        <v/>
      </c>
      <c r="V343" s="383">
        <f>(IF(DASHBOARD!$J$2=V7,DASHBOARD!$V$233,IF(DASHBOARD!$J$2=0,0,V343)))</f>
        <v/>
      </c>
      <c r="W343" s="383">
        <f>(IF(DASHBOARD!$J$2=W7,DASHBOARD!$V$233,IF(DASHBOARD!$J$2=0,0,W343)))</f>
        <v/>
      </c>
      <c r="X343" s="383">
        <f>(IF(DASHBOARD!$J$2=X7,DASHBOARD!$V$233,IF(DASHBOARD!$J$2=0,0,X343)))</f>
        <v/>
      </c>
      <c r="Y343" s="383">
        <f>(IF(DASHBOARD!$J$2=Y7,DASHBOARD!$V$233,IF(DASHBOARD!$J$2=0,0,Y343)))</f>
        <v/>
      </c>
      <c r="Z343" s="383">
        <f>(IF(DASHBOARD!$J$2=Z7,DASHBOARD!$V$233,IF(DASHBOARD!$J$2=0,0,Z343)))</f>
        <v/>
      </c>
      <c r="AA343" s="383">
        <f>(IF(DASHBOARD!$J$2=AA7,DASHBOARD!$V$233,IF(DASHBOARD!$J$2=0,0,AA343)))</f>
        <v/>
      </c>
      <c r="AB343" s="383">
        <f>(IF(DASHBOARD!$J$2=AB7,DASHBOARD!$V$233,IF(DASHBOARD!$J$2=0,0,AB343)))</f>
        <v/>
      </c>
      <c r="AC343" s="383">
        <f>(IF(DASHBOARD!$J$2=AC7,DASHBOARD!$V$233,IF(DASHBOARD!$J$2=0,0,AC343)))</f>
        <v/>
      </c>
      <c r="AD343" s="383">
        <f>(IF(DASHBOARD!$J$2=AD7,DASHBOARD!$V$233,IF(DASHBOARD!$J$2=0,0,AD343)))</f>
        <v/>
      </c>
      <c r="AE343" s="383">
        <f>(IF(DASHBOARD!$J$2=AE7,DASHBOARD!$V$233,IF(DASHBOARD!$J$2=0,0,AE343)))</f>
        <v/>
      </c>
      <c r="AF343" s="383">
        <f>(IF(DASHBOARD!$J$2=AF7,DASHBOARD!$V$233,IF(DASHBOARD!$J$2=0,0,AF343)))</f>
        <v/>
      </c>
      <c r="AG343" s="383">
        <f>(IF(DASHBOARD!$J$2=AG7,DASHBOARD!$V$233,IF(DASHBOARD!$J$2=0,0,AG343)))</f>
        <v/>
      </c>
      <c r="AH343" s="383">
        <f>(IF(DASHBOARD!$J$2=AH7,DASHBOARD!$V$233,IF(DASHBOARD!$J$2=0,0,AH343)))</f>
        <v/>
      </c>
      <c r="AI343" s="383">
        <f>(IF(DASHBOARD!$J$2=AI7,DASHBOARD!$V$233,IF(DASHBOARD!$J$2=0,0,AI343)))</f>
        <v/>
      </c>
      <c r="AJ343" s="383">
        <f>(IF(DASHBOARD!$J$2=AJ7,DASHBOARD!$V$233,IF(DASHBOARD!$J$2=0,0,AJ343)))</f>
        <v/>
      </c>
      <c r="AK343" s="383">
        <f>(IF(DASHBOARD!$J$2=AK7,DASHBOARD!$V$233,IF(DASHBOARD!$J$2=0,0,AK343)))</f>
        <v/>
      </c>
      <c r="AL343" s="383">
        <f>(IF(DASHBOARD!$J$2=AL7,DASHBOARD!$V$233,IF(DASHBOARD!$J$2=0,0,AL343)))</f>
        <v/>
      </c>
      <c r="AM343" s="383">
        <f>(IF(DASHBOARD!$J$2=AM7,DASHBOARD!$V$233,IF(DASHBOARD!$J$2=0,0,AM343)))</f>
        <v/>
      </c>
      <c r="AN343" s="383">
        <f>(IF(DASHBOARD!$J$2=AN7,DASHBOARD!$V$233,IF(DASHBOARD!$J$2=0,0,AN343)))</f>
        <v/>
      </c>
      <c r="AO343" s="383">
        <f>(IF(DASHBOARD!$J$2=AO7,DASHBOARD!$V$233,IF(DASHBOARD!$J$2=0,0,AO343)))</f>
        <v/>
      </c>
      <c r="AP343" s="383">
        <f>(IF(DASHBOARD!$J$2=AP7,DASHBOARD!$V$233,IF(DASHBOARD!$J$2=0,0,AP343)))</f>
        <v/>
      </c>
      <c r="AQ343" s="383">
        <f>(IF(DASHBOARD!$J$2=AQ7,DASHBOARD!$V$233,IF(DASHBOARD!$J$2=0,0,AQ343)))</f>
        <v/>
      </c>
      <c r="AR343" s="383">
        <f>(IF(DASHBOARD!$J$2=AR7,DASHBOARD!$V$233,IF(DASHBOARD!$J$2=0,0,AR343)))</f>
        <v/>
      </c>
      <c r="AS343" s="383">
        <f>(IF(DASHBOARD!$J$2=AS7,DASHBOARD!$V$233,IF(DASHBOARD!$J$2=0,0,AS343)))</f>
        <v/>
      </c>
      <c r="AT343" s="383">
        <f>(IF(DASHBOARD!$J$2=AT7,DASHBOARD!$V$233,IF(DASHBOARD!$J$2=0,0,AT343)))</f>
        <v/>
      </c>
      <c r="AU343" s="383">
        <f>(IF(DASHBOARD!$J$2=AU7,DASHBOARD!$V$233,IF(DASHBOARD!$J$2=0,0,AU343)))</f>
        <v/>
      </c>
      <c r="AV343" s="383">
        <f>(IF(DASHBOARD!$J$2=AV7,DASHBOARD!$V$233,IF(DASHBOARD!$J$2=0,0,AV343)))</f>
        <v/>
      </c>
      <c r="AW343" s="383">
        <f>(IF(DASHBOARD!$J$2=AW7,DASHBOARD!$V$233,IF(DASHBOARD!$J$2=0,0,AW343)))</f>
        <v/>
      </c>
      <c r="AX343" s="383">
        <f>(IF(DASHBOARD!$J$2=AX7,DASHBOARD!$V$233,IF(DASHBOARD!$J$2=0,0,AX343)))</f>
        <v/>
      </c>
      <c r="AY343" s="383">
        <f>(IF(DASHBOARD!$J$2=AY7,DASHBOARD!$V$233,IF(DASHBOARD!$J$2=0,0,AY343)))</f>
        <v/>
      </c>
      <c r="AZ343" s="383">
        <f>(IF(DASHBOARD!$J$2=AZ7,DASHBOARD!$V$233,IF(DASHBOARD!$J$2=0,0,AZ343)))</f>
        <v/>
      </c>
      <c r="BA343" s="383">
        <f>(IF(DASHBOARD!$J$2=BA7,DASHBOARD!$V$233,IF(DASHBOARD!$J$2=0,0,BA343)))</f>
        <v/>
      </c>
      <c r="BB343" s="384">
        <f>IF(SUM(F343:BA343)&lt;&gt;0,AVERAGEIF(F343:BA343,"&gt;0",F343:BA343),0)</f>
        <v/>
      </c>
      <c r="BC343" s="147" t="n"/>
      <c r="BD343" s="385">
        <f>MAXA(F343:BA343)</f>
        <v/>
      </c>
      <c r="BE343" s="1461">
        <f>IF(BD343&lt;&gt;0,VLOOKUP(BD343,$F$10:$BA$10,MATCH(BD343,F343:BA343,0)),"")</f>
        <v/>
      </c>
      <c r="BF343" s="385">
        <f t="array" ref="BF343">MIN(IF(F343:BA343&gt;0,F343:BA343))</f>
        <v/>
      </c>
      <c r="BG343" s="1461">
        <f>IF(BF343&lt;&gt;0,VLOOKUP(BF343,$F$10:$BA$10,MATCH($BF343,$F343:$BA343,0)),"")</f>
        <v/>
      </c>
      <c r="BI343" s="1368">
        <f>HLOOKUP($BI$9,$S$10:$AI$443,1+$BL343,TRUE)</f>
        <v/>
      </c>
      <c r="BJ343" s="1369">
        <f>HLOOKUP($BJ$9,$AJ$10:$AW$443,1+$BL343,TRUE)</f>
        <v/>
      </c>
      <c r="BK343" s="151" t="n"/>
      <c r="BL343" s="408">
        <f>BL342+1</f>
        <v/>
      </c>
      <c r="BM343" s="399" t="n"/>
    </row>
    <row r="344" ht="20.25" customHeight="1" s="18" thickBot="1" thickTop="1">
      <c r="B344" s="1370" t="n"/>
      <c r="C344" s="728" t="n"/>
      <c r="D344" s="1052" t="n"/>
      <c r="E344" s="388" t="n"/>
      <c r="F344" s="383" t="n"/>
      <c r="G344" s="383" t="n"/>
      <c r="H344" s="383" t="n"/>
      <c r="I344" s="383" t="n"/>
      <c r="J344" s="383" t="n"/>
      <c r="K344" s="383" t="n"/>
      <c r="L344" s="383" t="n"/>
      <c r="M344" s="383" t="n"/>
      <c r="N344" s="383" t="n"/>
      <c r="O344" s="383" t="n"/>
      <c r="P344" s="383" t="n"/>
      <c r="Q344" s="383" t="n"/>
      <c r="R344" s="383" t="n"/>
      <c r="S344" s="383" t="n"/>
      <c r="T344" s="383" t="n"/>
      <c r="U344" s="383" t="n"/>
      <c r="V344" s="383" t="n"/>
      <c r="W344" s="383" t="n"/>
      <c r="X344" s="383" t="n"/>
      <c r="Y344" s="383" t="n"/>
      <c r="Z344" s="383" t="n"/>
      <c r="AA344" s="383" t="n"/>
      <c r="AB344" s="383" t="n"/>
      <c r="AC344" s="383" t="n"/>
      <c r="AD344" s="383" t="n"/>
      <c r="AE344" s="383" t="n"/>
      <c r="AF344" s="383" t="n"/>
      <c r="AG344" s="383" t="n"/>
      <c r="AH344" s="383" t="n"/>
      <c r="AI344" s="383" t="n"/>
      <c r="AJ344" s="383" t="n"/>
      <c r="AK344" s="383" t="n"/>
      <c r="AL344" s="383" t="n"/>
      <c r="AM344" s="383" t="n"/>
      <c r="AN344" s="383" t="n"/>
      <c r="AO344" s="383" t="n"/>
      <c r="AP344" s="383" t="n"/>
      <c r="AQ344" s="383" t="n"/>
      <c r="AR344" s="383" t="n"/>
      <c r="AS344" s="383" t="n"/>
      <c r="AT344" s="383" t="n"/>
      <c r="AU344" s="383" t="n"/>
      <c r="AV344" s="383" t="n"/>
      <c r="AW344" s="383" t="n"/>
      <c r="AX344" s="383" t="n"/>
      <c r="AY344" s="383" t="n"/>
      <c r="AZ344" s="383" t="n"/>
      <c r="BA344" s="383" t="n"/>
      <c r="BB344" s="384" t="n"/>
      <c r="BC344" s="147" t="n"/>
      <c r="BD344" s="642" t="n"/>
      <c r="BE344" s="1465" t="n"/>
      <c r="BF344" s="642" t="n"/>
      <c r="BG344" s="1465" t="n"/>
      <c r="BI344" s="1473" t="n"/>
      <c r="BJ344" s="1474" t="n"/>
      <c r="BK344" s="151" t="n"/>
      <c r="BL344" s="408" t="n"/>
      <c r="BM344" s="399" t="n"/>
    </row>
    <row r="345" ht="20.25" customHeight="1" s="18" thickBot="1" thickTop="1">
      <c r="B345" s="1370" t="n"/>
      <c r="C345" s="1041" t="inlineStr">
        <is>
          <t>MAMUJU</t>
        </is>
      </c>
      <c r="D345" s="1471" t="inlineStr">
        <is>
          <t>MAMUJU 150</t>
        </is>
      </c>
      <c r="E345" s="404" t="inlineStr">
        <is>
          <t>Mamuju Baru # 1, 150</t>
        </is>
      </c>
      <c r="F345" s="428">
        <f>(IF(DASHBOARD!$J$2=F7,DASHBOARD!$V$737,IF(DASHBOARD!$J$2=0,0,F345)))</f>
        <v/>
      </c>
      <c r="G345" s="428">
        <f>(IF(DASHBOARD!$J$2=G7,DASHBOARD!$V$737,IF(DASHBOARD!$J$2=0,0,G345)))</f>
        <v/>
      </c>
      <c r="H345" s="428">
        <f>(IF(DASHBOARD!$J$2=H7,DASHBOARD!$V$737,IF(DASHBOARD!$J$2=0,0,H345)))</f>
        <v/>
      </c>
      <c r="I345" s="428">
        <f>(IF(DASHBOARD!$J$2=I7,DASHBOARD!$V$737,IF(DASHBOARD!$J$2=0,0,I345)))</f>
        <v/>
      </c>
      <c r="J345" s="428">
        <f>(IF(DASHBOARD!$J$2=J7,DASHBOARD!$V$737,IF(DASHBOARD!$J$2=0,0,J345)))</f>
        <v/>
      </c>
      <c r="K345" s="428">
        <f>(IF(DASHBOARD!$J$2=K7,DASHBOARD!$V$737,IF(DASHBOARD!$J$2=0,0,K345)))</f>
        <v/>
      </c>
      <c r="L345" s="428">
        <f>(IF(DASHBOARD!$J$2=L7,DASHBOARD!$V$737,IF(DASHBOARD!$J$2=0,0,L345)))</f>
        <v/>
      </c>
      <c r="M345" s="428">
        <f>(IF(DASHBOARD!$J$2=M7,DASHBOARD!$V$737,IF(DASHBOARD!$J$2=0,0,M345)))</f>
        <v/>
      </c>
      <c r="N345" s="428">
        <f>(IF(DASHBOARD!$J$2=N7,DASHBOARD!$V$737,IF(DASHBOARD!$J$2=0,0,N345)))</f>
        <v/>
      </c>
      <c r="O345" s="428">
        <f>(IF(DASHBOARD!$J$2=O7,DASHBOARD!$V$737,IF(DASHBOARD!$J$2=0,0,O345)))</f>
        <v/>
      </c>
      <c r="P345" s="428">
        <f>(IF(DASHBOARD!$J$2=P7,DASHBOARD!$V$737,IF(DASHBOARD!$J$2=0,0,P345)))</f>
        <v/>
      </c>
      <c r="Q345" s="428">
        <f>(IF(DASHBOARD!$J$2=Q7,DASHBOARD!$V$737,IF(DASHBOARD!$J$2=0,0,Q345)))</f>
        <v/>
      </c>
      <c r="R345" s="428">
        <f>(IF(DASHBOARD!$J$2=R7,DASHBOARD!$V$737,IF(DASHBOARD!$J$2=0,0,R345)))</f>
        <v/>
      </c>
      <c r="S345" s="428">
        <f>(IF(DASHBOARD!$J$2=S7,DASHBOARD!$V$737,IF(DASHBOARD!$J$2=0,0,S345)))</f>
        <v/>
      </c>
      <c r="T345" s="428">
        <f>(IF(DASHBOARD!$J$2=T7,DASHBOARD!$V$737,IF(DASHBOARD!$J$2=0,0,T345)))</f>
        <v/>
      </c>
      <c r="U345" s="428">
        <f>(IF(DASHBOARD!$J$2=U7,DASHBOARD!$V$737,IF(DASHBOARD!$J$2=0,0,U345)))</f>
        <v/>
      </c>
      <c r="V345" s="428">
        <f>(IF(DASHBOARD!$J$2=V7,DASHBOARD!$V$737,IF(DASHBOARD!$J$2=0,0,V345)))</f>
        <v/>
      </c>
      <c r="W345" s="428">
        <f>(IF(DASHBOARD!$J$2=W7,DASHBOARD!$V$737,IF(DASHBOARD!$J$2=0,0,W345)))</f>
        <v/>
      </c>
      <c r="X345" s="428">
        <f>(IF(DASHBOARD!$J$2=X7,DASHBOARD!$V$737,IF(DASHBOARD!$J$2=0,0,X345)))</f>
        <v/>
      </c>
      <c r="Y345" s="428">
        <f>(IF(DASHBOARD!$J$2=Y7,DASHBOARD!$V$737,IF(DASHBOARD!$J$2=0,0,Y345)))</f>
        <v/>
      </c>
      <c r="Z345" s="428">
        <f>(IF(DASHBOARD!$J$2=Z7,DASHBOARD!$V$737,IF(DASHBOARD!$J$2=0,0,Z345)))</f>
        <v/>
      </c>
      <c r="AA345" s="428">
        <f>(IF(DASHBOARD!$J$2=AA7,DASHBOARD!$V$737,IF(DASHBOARD!$J$2=0,0,AA345)))</f>
        <v/>
      </c>
      <c r="AB345" s="428">
        <f>(IF(DASHBOARD!$J$2=AB7,DASHBOARD!$V$737,IF(DASHBOARD!$J$2=0,0,AB345)))</f>
        <v/>
      </c>
      <c r="AC345" s="428">
        <f>(IF(DASHBOARD!$J$2=AC7,DASHBOARD!$V$737,IF(DASHBOARD!$J$2=0,0,AC345)))</f>
        <v/>
      </c>
      <c r="AD345" s="428">
        <f>(IF(DASHBOARD!$J$2=AD7,DASHBOARD!$V$737,IF(DASHBOARD!$J$2=0,0,AD345)))</f>
        <v/>
      </c>
      <c r="AE345" s="428">
        <f>(IF(DASHBOARD!$J$2=AE7,DASHBOARD!$V$737,IF(DASHBOARD!$J$2=0,0,AE345)))</f>
        <v/>
      </c>
      <c r="AF345" s="428">
        <f>(IF(DASHBOARD!$J$2=AF7,DASHBOARD!$V$737,IF(DASHBOARD!$J$2=0,0,AF345)))</f>
        <v/>
      </c>
      <c r="AG345" s="428">
        <f>(IF(DASHBOARD!$J$2=AG7,DASHBOARD!$V$737,IF(DASHBOARD!$J$2=0,0,AG345)))</f>
        <v/>
      </c>
      <c r="AH345" s="428">
        <f>(IF(DASHBOARD!$J$2=AH7,DASHBOARD!$V$737,IF(DASHBOARD!$J$2=0,0,AH345)))</f>
        <v/>
      </c>
      <c r="AI345" s="428">
        <f>(IF(DASHBOARD!$J$2=AI7,DASHBOARD!$V$737,IF(DASHBOARD!$J$2=0,0,AI345)))</f>
        <v/>
      </c>
      <c r="AJ345" s="428">
        <f>(IF(DASHBOARD!$J$2=AJ7,DASHBOARD!$V$737,IF(DASHBOARD!$J$2=0,0,AJ345)))</f>
        <v/>
      </c>
      <c r="AK345" s="428">
        <f>(IF(DASHBOARD!$J$2=AK7,DASHBOARD!$V$737,IF(DASHBOARD!$J$2=0,0,AK345)))</f>
        <v/>
      </c>
      <c r="AL345" s="428">
        <f>(IF(DASHBOARD!$J$2=AL7,DASHBOARD!$V$737,IF(DASHBOARD!$J$2=0,0,AL345)))</f>
        <v/>
      </c>
      <c r="AM345" s="428">
        <f>(IF(DASHBOARD!$J$2=AM7,DASHBOARD!$V$737,IF(DASHBOARD!$J$2=0,0,AM345)))</f>
        <v/>
      </c>
      <c r="AN345" s="428">
        <f>(IF(DASHBOARD!$J$2=AN7,DASHBOARD!$V$737,IF(DASHBOARD!$J$2=0,0,AN345)))</f>
        <v/>
      </c>
      <c r="AO345" s="428">
        <f>(IF(DASHBOARD!$J$2=AO7,DASHBOARD!$V$737,IF(DASHBOARD!$J$2=0,0,AO345)))</f>
        <v/>
      </c>
      <c r="AP345" s="428">
        <f>(IF(DASHBOARD!$J$2=AP7,DASHBOARD!$V$737,IF(DASHBOARD!$J$2=0,0,AP345)))</f>
        <v/>
      </c>
      <c r="AQ345" s="428">
        <f>(IF(DASHBOARD!$J$2=AQ7,DASHBOARD!$V$737,IF(DASHBOARD!$J$2=0,0,AQ345)))</f>
        <v/>
      </c>
      <c r="AR345" s="428">
        <f>(IF(DASHBOARD!$J$2=AR7,DASHBOARD!$V$737,IF(DASHBOARD!$J$2=0,0,AR345)))</f>
        <v/>
      </c>
      <c r="AS345" s="428">
        <f>(IF(DASHBOARD!$J$2=AS7,DASHBOARD!$V$737,IF(DASHBOARD!$J$2=0,0,AS345)))</f>
        <v/>
      </c>
      <c r="AT345" s="428">
        <f>(IF(DASHBOARD!$J$2=AT7,DASHBOARD!$V$737,IF(DASHBOARD!$J$2=0,0,AT345)))</f>
        <v/>
      </c>
      <c r="AU345" s="428">
        <f>(IF(DASHBOARD!$J$2=AU7,DASHBOARD!$V$737,IF(DASHBOARD!$J$2=0,0,AU345)))</f>
        <v/>
      </c>
      <c r="AV345" s="428">
        <f>(IF(DASHBOARD!$J$2=AV7,DASHBOARD!$V$737,IF(DASHBOARD!$J$2=0,0,AV345)))</f>
        <v/>
      </c>
      <c r="AW345" s="428">
        <f>(IF(DASHBOARD!$J$2=AW7,DASHBOARD!$V$737,IF(DASHBOARD!$J$2=0,0,AW345)))</f>
        <v/>
      </c>
      <c r="AX345" s="428">
        <f>(IF(DASHBOARD!$J$2=AX7,DASHBOARD!$V$737,IF(DASHBOARD!$J$2=0,0,AX345)))</f>
        <v/>
      </c>
      <c r="AY345" s="428">
        <f>(IF(DASHBOARD!$J$2=AY7,DASHBOARD!$V$737,IF(DASHBOARD!$J$2=0,0,AY345)))</f>
        <v/>
      </c>
      <c r="AZ345" s="428">
        <f>(IF(DASHBOARD!$J$2=AZ7,DASHBOARD!$V$737,IF(DASHBOARD!$J$2=0,0,AZ345)))</f>
        <v/>
      </c>
      <c r="BA345" s="428">
        <f>(IF(DASHBOARD!$J$2=BA7,DASHBOARD!$V$737,IF(DASHBOARD!$J$2=0,0,BA345)))</f>
        <v/>
      </c>
      <c r="BB345" s="384">
        <f>IF(SUM(F345:BA345)&lt;&gt;0,AVERAGEIF(F345:BA345,"&gt;0",F345:BA345),0)</f>
        <v/>
      </c>
      <c r="BC345" s="147" t="n"/>
      <c r="BD345" s="385">
        <f>MAXA(F345:BA345)</f>
        <v/>
      </c>
      <c r="BE345" s="1461">
        <f>IF(BD345&lt;&gt;0,VLOOKUP(BD345,$F$10:$BA$10,MATCH(BD345,F345:BA345,0)),"")</f>
        <v/>
      </c>
      <c r="BF345" s="385">
        <f t="array" ref="BF345">MIN(IF(F345:BA345&gt;0,F345:BA345))</f>
        <v/>
      </c>
      <c r="BG345" s="1461">
        <f>IF(BF345&lt;&gt;0,VLOOKUP(BF345,$F$10:$BA$10,MATCH($BF345,$F345:$BA345,0)),"")</f>
        <v/>
      </c>
      <c r="BI345" s="1368">
        <f>HLOOKUP($BI$9,$S$10:$AI$443,1+$BL345,TRUE)</f>
        <v/>
      </c>
      <c r="BJ345" s="1369">
        <f>HLOOKUP($BJ$9,$AJ$10:$AW$443,1+$BL345,TRUE)</f>
        <v/>
      </c>
      <c r="BK345" s="151" t="n"/>
      <c r="BL345" s="408">
        <f>#REF!+1</f>
        <v/>
      </c>
      <c r="BM345" s="399" t="n"/>
    </row>
    <row r="346" ht="20.25" customHeight="1" s="18" thickBot="1" thickTop="1">
      <c r="B346" s="1370" t="n"/>
      <c r="C346" s="1353" t="n"/>
      <c r="D346" s="1462" t="n"/>
      <c r="E346" s="388" t="inlineStr">
        <is>
          <t>Mamuju Baru # 2, 150</t>
        </is>
      </c>
      <c r="F346" s="383">
        <f>(IF(DASHBOARD!$J$2=F7,DASHBOARD!$V$738,IF(DASHBOARD!$J$2=0,0,F346)))</f>
        <v/>
      </c>
      <c r="G346" s="383">
        <f>(IF(DASHBOARD!$J$2=G7,DASHBOARD!$V$738,IF(DASHBOARD!$J$2=0,0,G346)))</f>
        <v/>
      </c>
      <c r="H346" s="383">
        <f>(IF(DASHBOARD!$J$2=H7,DASHBOARD!$V$738,IF(DASHBOARD!$J$2=0,0,H346)))</f>
        <v/>
      </c>
      <c r="I346" s="383">
        <f>(IF(DASHBOARD!$J$2=I7,DASHBOARD!$V$738,IF(DASHBOARD!$J$2=0,0,I346)))</f>
        <v/>
      </c>
      <c r="J346" s="383">
        <f>(IF(DASHBOARD!$J$2=J7,DASHBOARD!$V$738,IF(DASHBOARD!$J$2=0,0,J346)))</f>
        <v/>
      </c>
      <c r="K346" s="383">
        <f>(IF(DASHBOARD!$J$2=K7,DASHBOARD!$V$738,IF(DASHBOARD!$J$2=0,0,K346)))</f>
        <v/>
      </c>
      <c r="L346" s="383">
        <f>(IF(DASHBOARD!$J$2=L7,DASHBOARD!$V$738,IF(DASHBOARD!$J$2=0,0,L346)))</f>
        <v/>
      </c>
      <c r="M346" s="383">
        <f>(IF(DASHBOARD!$J$2=M7,DASHBOARD!$V$738,IF(DASHBOARD!$J$2=0,0,M346)))</f>
        <v/>
      </c>
      <c r="N346" s="383">
        <f>(IF(DASHBOARD!$J$2=N7,DASHBOARD!$V$738,IF(DASHBOARD!$J$2=0,0,N346)))</f>
        <v/>
      </c>
      <c r="O346" s="383">
        <f>(IF(DASHBOARD!$J$2=O7,DASHBOARD!$V$738,IF(DASHBOARD!$J$2=0,0,O346)))</f>
        <v/>
      </c>
      <c r="P346" s="383">
        <f>(IF(DASHBOARD!$J$2=P7,DASHBOARD!$V$738,IF(DASHBOARD!$J$2=0,0,P346)))</f>
        <v/>
      </c>
      <c r="Q346" s="383">
        <f>(IF(DASHBOARD!$J$2=Q7,DASHBOARD!$V$738,IF(DASHBOARD!$J$2=0,0,Q346)))</f>
        <v/>
      </c>
      <c r="R346" s="383">
        <f>(IF(DASHBOARD!$J$2=R7,DASHBOARD!$V$738,IF(DASHBOARD!$J$2=0,0,R346)))</f>
        <v/>
      </c>
      <c r="S346" s="383">
        <f>(IF(DASHBOARD!$J$2=S7,DASHBOARD!$V$738,IF(DASHBOARD!$J$2=0,0,S346)))</f>
        <v/>
      </c>
      <c r="T346" s="383">
        <f>(IF(DASHBOARD!$J$2=T7,DASHBOARD!$V$738,IF(DASHBOARD!$J$2=0,0,T346)))</f>
        <v/>
      </c>
      <c r="U346" s="383">
        <f>(IF(DASHBOARD!$J$2=U7,DASHBOARD!$V$738,IF(DASHBOARD!$J$2=0,0,U346)))</f>
        <v/>
      </c>
      <c r="V346" s="383">
        <f>(IF(DASHBOARD!$J$2=V7,DASHBOARD!$V$738,IF(DASHBOARD!$J$2=0,0,V346)))</f>
        <v/>
      </c>
      <c r="W346" s="383">
        <f>(IF(DASHBOARD!$J$2=W7,DASHBOARD!$V$738,IF(DASHBOARD!$J$2=0,0,W346)))</f>
        <v/>
      </c>
      <c r="X346" s="383">
        <f>(IF(DASHBOARD!$J$2=X7,DASHBOARD!$V$738,IF(DASHBOARD!$J$2=0,0,X346)))</f>
        <v/>
      </c>
      <c r="Y346" s="383">
        <f>(IF(DASHBOARD!$J$2=Y7,DASHBOARD!$V$738,IF(DASHBOARD!$J$2=0,0,Y346)))</f>
        <v/>
      </c>
      <c r="Z346" s="383">
        <f>(IF(DASHBOARD!$J$2=Z7,DASHBOARD!$V$738,IF(DASHBOARD!$J$2=0,0,Z346)))</f>
        <v/>
      </c>
      <c r="AA346" s="383">
        <f>(IF(DASHBOARD!$J$2=AA7,DASHBOARD!$V$738,IF(DASHBOARD!$J$2=0,0,AA346)))</f>
        <v/>
      </c>
      <c r="AB346" s="383">
        <f>(IF(DASHBOARD!$J$2=AB7,DASHBOARD!$V$738,IF(DASHBOARD!$J$2=0,0,AB346)))</f>
        <v/>
      </c>
      <c r="AC346" s="383">
        <f>(IF(DASHBOARD!$J$2=AC7,DASHBOARD!$V$738,IF(DASHBOARD!$J$2=0,0,AC346)))</f>
        <v/>
      </c>
      <c r="AD346" s="383">
        <f>(IF(DASHBOARD!$J$2=AD7,DASHBOARD!$V$738,IF(DASHBOARD!$J$2=0,0,AD346)))</f>
        <v/>
      </c>
      <c r="AE346" s="383">
        <f>(IF(DASHBOARD!$J$2=AE7,DASHBOARD!$V$738,IF(DASHBOARD!$J$2=0,0,AE346)))</f>
        <v/>
      </c>
      <c r="AF346" s="383">
        <f>(IF(DASHBOARD!$J$2=AF7,DASHBOARD!$V$738,IF(DASHBOARD!$J$2=0,0,AF346)))</f>
        <v/>
      </c>
      <c r="AG346" s="383">
        <f>(IF(DASHBOARD!$J$2=AG7,DASHBOARD!$V$738,IF(DASHBOARD!$J$2=0,0,AG346)))</f>
        <v/>
      </c>
      <c r="AH346" s="383">
        <f>(IF(DASHBOARD!$J$2=AH7,DASHBOARD!$V$738,IF(DASHBOARD!$J$2=0,0,AH346)))</f>
        <v/>
      </c>
      <c r="AI346" s="383">
        <f>(IF(DASHBOARD!$J$2=AI7,DASHBOARD!$V$738,IF(DASHBOARD!$J$2=0,0,AI346)))</f>
        <v/>
      </c>
      <c r="AJ346" s="383">
        <f>(IF(DASHBOARD!$J$2=AJ7,DASHBOARD!$V$738,IF(DASHBOARD!$J$2=0,0,AJ346)))</f>
        <v/>
      </c>
      <c r="AK346" s="383">
        <f>(IF(DASHBOARD!$J$2=AK7,DASHBOARD!$V$738,IF(DASHBOARD!$J$2=0,0,AK346)))</f>
        <v/>
      </c>
      <c r="AL346" s="383">
        <f>(IF(DASHBOARD!$J$2=AL7,DASHBOARD!$V$738,IF(DASHBOARD!$J$2=0,0,AL346)))</f>
        <v/>
      </c>
      <c r="AM346" s="383">
        <f>(IF(DASHBOARD!$J$2=AM7,DASHBOARD!$V$738,IF(DASHBOARD!$J$2=0,0,AM346)))</f>
        <v/>
      </c>
      <c r="AN346" s="383">
        <f>(IF(DASHBOARD!$J$2=AN7,DASHBOARD!$V$738,IF(DASHBOARD!$J$2=0,0,AN346)))</f>
        <v/>
      </c>
      <c r="AO346" s="383">
        <f>(IF(DASHBOARD!$J$2=AO7,DASHBOARD!$V$738,IF(DASHBOARD!$J$2=0,0,AO346)))</f>
        <v/>
      </c>
      <c r="AP346" s="383">
        <f>(IF(DASHBOARD!$J$2=AP7,DASHBOARD!$V$738,IF(DASHBOARD!$J$2=0,0,AP346)))</f>
        <v/>
      </c>
      <c r="AQ346" s="383">
        <f>(IF(DASHBOARD!$J$2=AQ7,DASHBOARD!$V$738,IF(DASHBOARD!$J$2=0,0,AQ346)))</f>
        <v/>
      </c>
      <c r="AR346" s="383">
        <f>(IF(DASHBOARD!$J$2=AR7,DASHBOARD!$V$738,IF(DASHBOARD!$J$2=0,0,AR346)))</f>
        <v/>
      </c>
      <c r="AS346" s="383">
        <f>(IF(DASHBOARD!$J$2=AS7,DASHBOARD!$V$738,IF(DASHBOARD!$J$2=0,0,AS346)))</f>
        <v/>
      </c>
      <c r="AT346" s="383">
        <f>(IF(DASHBOARD!$J$2=AT7,DASHBOARD!$V$738,IF(DASHBOARD!$J$2=0,0,AT346)))</f>
        <v/>
      </c>
      <c r="AU346" s="383">
        <f>(IF(DASHBOARD!$J$2=AU7,DASHBOARD!$V$738,IF(DASHBOARD!$J$2=0,0,AU346)))</f>
        <v/>
      </c>
      <c r="AV346" s="383">
        <f>(IF(DASHBOARD!$J$2=AV7,DASHBOARD!$V$738,IF(DASHBOARD!$J$2=0,0,AV346)))</f>
        <v/>
      </c>
      <c r="AW346" s="383">
        <f>(IF(DASHBOARD!$J$2=AW7,DASHBOARD!$V$738,IF(DASHBOARD!$J$2=0,0,AW346)))</f>
        <v/>
      </c>
      <c r="AX346" s="383">
        <f>(IF(DASHBOARD!$J$2=AX7,DASHBOARD!$V$738,IF(DASHBOARD!$J$2=0,0,AX346)))</f>
        <v/>
      </c>
      <c r="AY346" s="383">
        <f>(IF(DASHBOARD!$J$2=AY7,DASHBOARD!$V$738,IF(DASHBOARD!$J$2=0,0,AY346)))</f>
        <v/>
      </c>
      <c r="AZ346" s="383">
        <f>(IF(DASHBOARD!$J$2=AZ7,DASHBOARD!$V$738,IF(DASHBOARD!$J$2=0,0,AZ346)))</f>
        <v/>
      </c>
      <c r="BA346" s="383">
        <f>(IF(DASHBOARD!$J$2=BA7,DASHBOARD!$V$738,IF(DASHBOARD!$J$2=0,0,BA346)))</f>
        <v/>
      </c>
      <c r="BB346" s="384">
        <f>IF(SUM(F346:BA346)&lt;&gt;0,AVERAGEIF(F346:BA346,"&gt;0",F346:BA346),0)</f>
        <v/>
      </c>
      <c r="BC346" s="147" t="n"/>
      <c r="BD346" s="385">
        <f>MAXA(F346:BA346)</f>
        <v/>
      </c>
      <c r="BE346" s="1461">
        <f>IF(BD346&lt;&gt;0,VLOOKUP(BD346,$F$10:$BA$10,MATCH(BD346,F346:BA346,0)),"")</f>
        <v/>
      </c>
      <c r="BF346" s="385">
        <f t="array" ref="BF346">MIN(IF(F346:BA346&gt;0,F346:BA346))</f>
        <v/>
      </c>
      <c r="BG346" s="1461">
        <f>IF(BF346&lt;&gt;0,VLOOKUP(BF346,$F$10:$BA$10,MATCH($BF346,$F346:$BA346,0)),"")</f>
        <v/>
      </c>
      <c r="BI346" s="1368">
        <f>HLOOKUP($BI$9,$S$10:$AI$443,1+$BL346,TRUE)</f>
        <v/>
      </c>
      <c r="BJ346" s="1369">
        <f>HLOOKUP($BJ$9,$AJ$10:$AW$443,1+$BL346,TRUE)</f>
        <v/>
      </c>
      <c r="BK346" s="151" t="n"/>
      <c r="BL346" s="408">
        <f>BL345+1</f>
        <v/>
      </c>
      <c r="BM346" s="399" t="n"/>
    </row>
    <row r="347" ht="20.25" customHeight="1" s="18" thickBot="1" thickTop="1">
      <c r="B347" s="1370" t="n"/>
      <c r="C347" s="1353" t="n"/>
      <c r="D347" s="1462" t="n"/>
      <c r="E347" s="388" t="inlineStr">
        <is>
          <t>Majene # 1, 150</t>
        </is>
      </c>
      <c r="F347" s="383">
        <f>(IF(DASHBOARD!$J$2=F7,DASHBOARD!$V$735,IF(DASHBOARD!$J$2=0,0,F347)))</f>
        <v/>
      </c>
      <c r="G347" s="383">
        <f>(IF(DASHBOARD!$J$2=G7,DASHBOARD!$V$735,IF(DASHBOARD!$J$2=0,0,G347)))</f>
        <v/>
      </c>
      <c r="H347" s="383">
        <f>(IF(DASHBOARD!$J$2=H7,DASHBOARD!$V$735,IF(DASHBOARD!$J$2=0,0,H347)))</f>
        <v/>
      </c>
      <c r="I347" s="383">
        <f>(IF(DASHBOARD!$J$2=I7,DASHBOARD!$V$735,IF(DASHBOARD!$J$2=0,0,I347)))</f>
        <v/>
      </c>
      <c r="J347" s="383">
        <f>(IF(DASHBOARD!$J$2=J7,DASHBOARD!$V$735,IF(DASHBOARD!$J$2=0,0,J347)))</f>
        <v/>
      </c>
      <c r="K347" s="383">
        <f>(IF(DASHBOARD!$J$2=K7,DASHBOARD!$V$735,IF(DASHBOARD!$J$2=0,0,K347)))</f>
        <v/>
      </c>
      <c r="L347" s="383">
        <f>(IF(DASHBOARD!$J$2=L7,DASHBOARD!$V$735,IF(DASHBOARD!$J$2=0,0,L347)))</f>
        <v/>
      </c>
      <c r="M347" s="383">
        <f>(IF(DASHBOARD!$J$2=M7,DASHBOARD!$V$735,IF(DASHBOARD!$J$2=0,0,M347)))</f>
        <v/>
      </c>
      <c r="N347" s="383">
        <f>(IF(DASHBOARD!$J$2=N7,DASHBOARD!$V$735,IF(DASHBOARD!$J$2=0,0,N347)))</f>
        <v/>
      </c>
      <c r="O347" s="383">
        <f>(IF(DASHBOARD!$J$2=O7,DASHBOARD!$V$735,IF(DASHBOARD!$J$2=0,0,O347)))</f>
        <v/>
      </c>
      <c r="P347" s="383">
        <f>(IF(DASHBOARD!$J$2=P7,DASHBOARD!$V$735,IF(DASHBOARD!$J$2=0,0,P347)))</f>
        <v/>
      </c>
      <c r="Q347" s="383">
        <f>(IF(DASHBOARD!$J$2=Q7,DASHBOARD!$V$735,IF(DASHBOARD!$J$2=0,0,Q347)))</f>
        <v/>
      </c>
      <c r="R347" s="383">
        <f>(IF(DASHBOARD!$J$2=R7,DASHBOARD!$V$735,IF(DASHBOARD!$J$2=0,0,R347)))</f>
        <v/>
      </c>
      <c r="S347" s="383">
        <f>(IF(DASHBOARD!$J$2=S7,DASHBOARD!$V$735,IF(DASHBOARD!$J$2=0,0,S347)))</f>
        <v/>
      </c>
      <c r="T347" s="383">
        <f>(IF(DASHBOARD!$J$2=T7,DASHBOARD!$V$735,IF(DASHBOARD!$J$2=0,0,T347)))</f>
        <v/>
      </c>
      <c r="U347" s="383">
        <f>(IF(DASHBOARD!$J$2=U7,DASHBOARD!$V$735,IF(DASHBOARD!$J$2=0,0,U347)))</f>
        <v/>
      </c>
      <c r="V347" s="383">
        <f>(IF(DASHBOARD!$J$2=V7,DASHBOARD!$V$735,IF(DASHBOARD!$J$2=0,0,V347)))</f>
        <v/>
      </c>
      <c r="W347" s="383">
        <f>(IF(DASHBOARD!$J$2=W7,DASHBOARD!$V$735,IF(DASHBOARD!$J$2=0,0,W347)))</f>
        <v/>
      </c>
      <c r="X347" s="383">
        <f>(IF(DASHBOARD!$J$2=X7,DASHBOARD!$V$735,IF(DASHBOARD!$J$2=0,0,X347)))</f>
        <v/>
      </c>
      <c r="Y347" s="383">
        <f>(IF(DASHBOARD!$J$2=Y7,DASHBOARD!$V$735,IF(DASHBOARD!$J$2=0,0,Y347)))</f>
        <v/>
      </c>
      <c r="Z347" s="383">
        <f>(IF(DASHBOARD!$J$2=Z7,DASHBOARD!$V$735,IF(DASHBOARD!$J$2=0,0,Z347)))</f>
        <v/>
      </c>
      <c r="AA347" s="383">
        <f>(IF(DASHBOARD!$J$2=AA7,DASHBOARD!$V$735,IF(DASHBOARD!$J$2=0,0,AA347)))</f>
        <v/>
      </c>
      <c r="AB347" s="383">
        <f>(IF(DASHBOARD!$J$2=AB7,DASHBOARD!$V$735,IF(DASHBOARD!$J$2=0,0,AB347)))</f>
        <v/>
      </c>
      <c r="AC347" s="383">
        <f>(IF(DASHBOARD!$J$2=AC7,DASHBOARD!$V$735,IF(DASHBOARD!$J$2=0,0,AC347)))</f>
        <v/>
      </c>
      <c r="AD347" s="383">
        <f>(IF(DASHBOARD!$J$2=AD7,DASHBOARD!$V$735,IF(DASHBOARD!$J$2=0,0,AD347)))</f>
        <v/>
      </c>
      <c r="AE347" s="383">
        <f>(IF(DASHBOARD!$J$2=AE7,DASHBOARD!$V$735,IF(DASHBOARD!$J$2=0,0,AE347)))</f>
        <v/>
      </c>
      <c r="AF347" s="383">
        <f>(IF(DASHBOARD!$J$2=AF7,DASHBOARD!$V$735,IF(DASHBOARD!$J$2=0,0,AF347)))</f>
        <v/>
      </c>
      <c r="AG347" s="383">
        <f>(IF(DASHBOARD!$J$2=AG7,DASHBOARD!$V$735,IF(DASHBOARD!$J$2=0,0,AG347)))</f>
        <v/>
      </c>
      <c r="AH347" s="383">
        <f>(IF(DASHBOARD!$J$2=AH7,DASHBOARD!$V$735,IF(DASHBOARD!$J$2=0,0,AH347)))</f>
        <v/>
      </c>
      <c r="AI347" s="383">
        <f>(IF(DASHBOARD!$J$2=AI7,DASHBOARD!$V$735,IF(DASHBOARD!$J$2=0,0,AI347)))</f>
        <v/>
      </c>
      <c r="AJ347" s="383">
        <f>(IF(DASHBOARD!$J$2=AJ7,DASHBOARD!$V$735,IF(DASHBOARD!$J$2=0,0,AJ347)))</f>
        <v/>
      </c>
      <c r="AK347" s="383">
        <f>(IF(DASHBOARD!$J$2=AK7,DASHBOARD!$V$735,IF(DASHBOARD!$J$2=0,0,AK347)))</f>
        <v/>
      </c>
      <c r="AL347" s="383">
        <f>(IF(DASHBOARD!$J$2=AL7,DASHBOARD!$V$735,IF(DASHBOARD!$J$2=0,0,AL347)))</f>
        <v/>
      </c>
      <c r="AM347" s="383">
        <f>(IF(DASHBOARD!$J$2=AM7,DASHBOARD!$V$735,IF(DASHBOARD!$J$2=0,0,AM347)))</f>
        <v/>
      </c>
      <c r="AN347" s="383">
        <f>(IF(DASHBOARD!$J$2=AN7,DASHBOARD!$V$735,IF(DASHBOARD!$J$2=0,0,AN347)))</f>
        <v/>
      </c>
      <c r="AO347" s="383">
        <f>(IF(DASHBOARD!$J$2=AO7,DASHBOARD!$V$735,IF(DASHBOARD!$J$2=0,0,AO347)))</f>
        <v/>
      </c>
      <c r="AP347" s="383">
        <f>(IF(DASHBOARD!$J$2=AP7,DASHBOARD!$V$735,IF(DASHBOARD!$J$2=0,0,AP347)))</f>
        <v/>
      </c>
      <c r="AQ347" s="383">
        <f>(IF(DASHBOARD!$J$2=AQ7,DASHBOARD!$V$735,IF(DASHBOARD!$J$2=0,0,AQ347)))</f>
        <v/>
      </c>
      <c r="AR347" s="383">
        <f>(IF(DASHBOARD!$J$2=AR7,DASHBOARD!$V$735,IF(DASHBOARD!$J$2=0,0,AR347)))</f>
        <v/>
      </c>
      <c r="AS347" s="383">
        <f>(IF(DASHBOARD!$J$2=AS7,DASHBOARD!$V$735,IF(DASHBOARD!$J$2=0,0,AS347)))</f>
        <v/>
      </c>
      <c r="AT347" s="383">
        <f>(IF(DASHBOARD!$J$2=AT7,DASHBOARD!$V$735,IF(DASHBOARD!$J$2=0,0,AT347)))</f>
        <v/>
      </c>
      <c r="AU347" s="383">
        <f>(IF(DASHBOARD!$J$2=AU7,DASHBOARD!$V$735,IF(DASHBOARD!$J$2=0,0,AU347)))</f>
        <v/>
      </c>
      <c r="AV347" s="383">
        <f>(IF(DASHBOARD!$J$2=AV7,DASHBOARD!$V$735,IF(DASHBOARD!$J$2=0,0,AV347)))</f>
        <v/>
      </c>
      <c r="AW347" s="383">
        <f>(IF(DASHBOARD!$J$2=AW7,DASHBOARD!$V$735,IF(DASHBOARD!$J$2=0,0,AW347)))</f>
        <v/>
      </c>
      <c r="AX347" s="383">
        <f>(IF(DASHBOARD!$J$2=AX7,DASHBOARD!$V$735,IF(DASHBOARD!$J$2=0,0,AX347)))</f>
        <v/>
      </c>
      <c r="AY347" s="383">
        <f>(IF(DASHBOARD!$J$2=AY7,DASHBOARD!$V$735,IF(DASHBOARD!$J$2=0,0,AY347)))</f>
        <v/>
      </c>
      <c r="AZ347" s="383">
        <f>(IF(DASHBOARD!$J$2=AZ7,DASHBOARD!$V$735,IF(DASHBOARD!$J$2=0,0,AZ347)))</f>
        <v/>
      </c>
      <c r="BA347" s="383">
        <f>(IF(DASHBOARD!$J$2=BA7,DASHBOARD!$V$735,IF(DASHBOARD!$J$2=0,0,BA347)))</f>
        <v/>
      </c>
      <c r="BB347" s="384">
        <f>IF(SUM(F347:BA347)&lt;&gt;0,AVERAGEIF(F347:BA347,"&gt;0",F347:BA347),0)</f>
        <v/>
      </c>
      <c r="BC347" s="147" t="n"/>
      <c r="BD347" s="385">
        <f>MAXA(F347:BA347)</f>
        <v/>
      </c>
      <c r="BE347" s="1461">
        <f>IF(BD347&lt;&gt;0,VLOOKUP(BD347,$F$10:$BA$10,MATCH(BD347,F347:BA347,0)),"")</f>
        <v/>
      </c>
      <c r="BF347" s="385">
        <f t="array" ref="BF347">MIN(IF(F347:BA347&gt;0,F347:BA347))</f>
        <v/>
      </c>
      <c r="BG347" s="1461">
        <f>IF(BF347&lt;&gt;0,VLOOKUP(BF347,$F$10:$BA$10,MATCH($BF347,$F347:$BA347,0)),"")</f>
        <v/>
      </c>
      <c r="BI347" s="1368">
        <f>HLOOKUP($BI$9,$S$10:$AI$443,1+$BL347,TRUE)</f>
        <v/>
      </c>
      <c r="BJ347" s="1369">
        <f>HLOOKUP($BJ$9,$AJ$10:$AW$443,1+$BL347,TRUE)</f>
        <v/>
      </c>
      <c r="BK347" s="151" t="n"/>
      <c r="BL347" s="408">
        <f>BL346+1</f>
        <v/>
      </c>
      <c r="BM347" s="399" t="n"/>
    </row>
    <row r="348" ht="20.25" customHeight="1" s="18" thickBot="1" thickTop="1">
      <c r="B348" s="1370" t="n"/>
      <c r="C348" s="1353" t="n"/>
      <c r="D348" s="1463" t="n"/>
      <c r="E348" s="388" t="inlineStr">
        <is>
          <t>Majene # 2, 150</t>
        </is>
      </c>
      <c r="F348" s="383">
        <f>(IF(DASHBOARD!$J$2=F7,DASHBOARD!$V$736,IF(DASHBOARD!$J$2=0,0,F348)))</f>
        <v/>
      </c>
      <c r="G348" s="383">
        <f>(IF(DASHBOARD!$J$2=G7,DASHBOARD!$V$736,IF(DASHBOARD!$J$2=0,0,G348)))</f>
        <v/>
      </c>
      <c r="H348" s="383">
        <f>(IF(DASHBOARD!$J$2=H7,DASHBOARD!$V$736,IF(DASHBOARD!$J$2=0,0,H348)))</f>
        <v/>
      </c>
      <c r="I348" s="383">
        <f>(IF(DASHBOARD!$J$2=I7,DASHBOARD!$V$736,IF(DASHBOARD!$J$2=0,0,I348)))</f>
        <v/>
      </c>
      <c r="J348" s="383">
        <f>(IF(DASHBOARD!$J$2=J7,DASHBOARD!$V$736,IF(DASHBOARD!$J$2=0,0,J348)))</f>
        <v/>
      </c>
      <c r="K348" s="383">
        <f>(IF(DASHBOARD!$J$2=K7,DASHBOARD!$V$736,IF(DASHBOARD!$J$2=0,0,K348)))</f>
        <v/>
      </c>
      <c r="L348" s="383">
        <f>(IF(DASHBOARD!$J$2=L7,DASHBOARD!$V$736,IF(DASHBOARD!$J$2=0,0,L348)))</f>
        <v/>
      </c>
      <c r="M348" s="383">
        <f>(IF(DASHBOARD!$J$2=M7,DASHBOARD!$V$736,IF(DASHBOARD!$J$2=0,0,M348)))</f>
        <v/>
      </c>
      <c r="N348" s="383">
        <f>(IF(DASHBOARD!$J$2=N7,DASHBOARD!$V$736,IF(DASHBOARD!$J$2=0,0,N348)))</f>
        <v/>
      </c>
      <c r="O348" s="383">
        <f>(IF(DASHBOARD!$J$2=O7,DASHBOARD!$V$736,IF(DASHBOARD!$J$2=0,0,O348)))</f>
        <v/>
      </c>
      <c r="P348" s="383">
        <f>(IF(DASHBOARD!$J$2=P7,DASHBOARD!$V$736,IF(DASHBOARD!$J$2=0,0,P348)))</f>
        <v/>
      </c>
      <c r="Q348" s="383">
        <f>(IF(DASHBOARD!$J$2=Q7,DASHBOARD!$V$736,IF(DASHBOARD!$J$2=0,0,Q348)))</f>
        <v/>
      </c>
      <c r="R348" s="383">
        <f>(IF(DASHBOARD!$J$2=R7,DASHBOARD!$V$736,IF(DASHBOARD!$J$2=0,0,R348)))</f>
        <v/>
      </c>
      <c r="S348" s="383">
        <f>(IF(DASHBOARD!$J$2=S7,DASHBOARD!$V$736,IF(DASHBOARD!$J$2=0,0,S348)))</f>
        <v/>
      </c>
      <c r="T348" s="383">
        <f>(IF(DASHBOARD!$J$2=T7,DASHBOARD!$V$736,IF(DASHBOARD!$J$2=0,0,T348)))</f>
        <v/>
      </c>
      <c r="U348" s="383">
        <f>(IF(DASHBOARD!$J$2=U7,DASHBOARD!$V$736,IF(DASHBOARD!$J$2=0,0,U348)))</f>
        <v/>
      </c>
      <c r="V348" s="383">
        <f>(IF(DASHBOARD!$J$2=V7,DASHBOARD!$V$736,IF(DASHBOARD!$J$2=0,0,V348)))</f>
        <v/>
      </c>
      <c r="W348" s="383">
        <f>(IF(DASHBOARD!$J$2=W7,DASHBOARD!$V$736,IF(DASHBOARD!$J$2=0,0,W348)))</f>
        <v/>
      </c>
      <c r="X348" s="383">
        <f>(IF(DASHBOARD!$J$2=X7,DASHBOARD!$V$736,IF(DASHBOARD!$J$2=0,0,X348)))</f>
        <v/>
      </c>
      <c r="Y348" s="383">
        <f>(IF(DASHBOARD!$J$2=Y7,DASHBOARD!$V$736,IF(DASHBOARD!$J$2=0,0,Y348)))</f>
        <v/>
      </c>
      <c r="Z348" s="383">
        <f>(IF(DASHBOARD!$J$2=Z7,DASHBOARD!$V$736,IF(DASHBOARD!$J$2=0,0,Z348)))</f>
        <v/>
      </c>
      <c r="AA348" s="383">
        <f>(IF(DASHBOARD!$J$2=AA7,DASHBOARD!$V$736,IF(DASHBOARD!$J$2=0,0,AA348)))</f>
        <v/>
      </c>
      <c r="AB348" s="383">
        <f>(IF(DASHBOARD!$J$2=AB7,DASHBOARD!$V$736,IF(DASHBOARD!$J$2=0,0,AB348)))</f>
        <v/>
      </c>
      <c r="AC348" s="383">
        <f>(IF(DASHBOARD!$J$2=AC7,DASHBOARD!$V$736,IF(DASHBOARD!$J$2=0,0,AC348)))</f>
        <v/>
      </c>
      <c r="AD348" s="383">
        <f>(IF(DASHBOARD!$J$2=AD7,DASHBOARD!$V$736,IF(DASHBOARD!$J$2=0,0,AD348)))</f>
        <v/>
      </c>
      <c r="AE348" s="383">
        <f>(IF(DASHBOARD!$J$2=AE7,DASHBOARD!$V$736,IF(DASHBOARD!$J$2=0,0,AE348)))</f>
        <v/>
      </c>
      <c r="AF348" s="383">
        <f>(IF(DASHBOARD!$J$2=AF7,DASHBOARD!$V$736,IF(DASHBOARD!$J$2=0,0,AF348)))</f>
        <v/>
      </c>
      <c r="AG348" s="383">
        <f>(IF(DASHBOARD!$J$2=AG7,DASHBOARD!$V$736,IF(DASHBOARD!$J$2=0,0,AG348)))</f>
        <v/>
      </c>
      <c r="AH348" s="383">
        <f>(IF(DASHBOARD!$J$2=AH7,DASHBOARD!$V$736,IF(DASHBOARD!$J$2=0,0,AH348)))</f>
        <v/>
      </c>
      <c r="AI348" s="383">
        <f>(IF(DASHBOARD!$J$2=AI7,DASHBOARD!$V$736,IF(DASHBOARD!$J$2=0,0,AI348)))</f>
        <v/>
      </c>
      <c r="AJ348" s="383">
        <f>(IF(DASHBOARD!$J$2=AJ7,DASHBOARD!$V$736,IF(DASHBOARD!$J$2=0,0,AJ348)))</f>
        <v/>
      </c>
      <c r="AK348" s="383">
        <f>(IF(DASHBOARD!$J$2=AK7,DASHBOARD!$V$736,IF(DASHBOARD!$J$2=0,0,AK348)))</f>
        <v/>
      </c>
      <c r="AL348" s="383">
        <f>(IF(DASHBOARD!$J$2=AL7,DASHBOARD!$V$736,IF(DASHBOARD!$J$2=0,0,AL348)))</f>
        <v/>
      </c>
      <c r="AM348" s="383">
        <f>(IF(DASHBOARD!$J$2=AM7,DASHBOARD!$V$736,IF(DASHBOARD!$J$2=0,0,AM348)))</f>
        <v/>
      </c>
      <c r="AN348" s="383">
        <f>(IF(DASHBOARD!$J$2=AN7,DASHBOARD!$V$736,IF(DASHBOARD!$J$2=0,0,AN348)))</f>
        <v/>
      </c>
      <c r="AO348" s="383">
        <f>(IF(DASHBOARD!$J$2=AO7,DASHBOARD!$V$736,IF(DASHBOARD!$J$2=0,0,AO348)))</f>
        <v/>
      </c>
      <c r="AP348" s="383">
        <f>(IF(DASHBOARD!$J$2=AP7,DASHBOARD!$V$736,IF(DASHBOARD!$J$2=0,0,AP348)))</f>
        <v/>
      </c>
      <c r="AQ348" s="383">
        <f>(IF(DASHBOARD!$J$2=AQ7,DASHBOARD!$V$736,IF(DASHBOARD!$J$2=0,0,AQ348)))</f>
        <v/>
      </c>
      <c r="AR348" s="383">
        <f>(IF(DASHBOARD!$J$2=AR7,DASHBOARD!$V$736,IF(DASHBOARD!$J$2=0,0,AR348)))</f>
        <v/>
      </c>
      <c r="AS348" s="383">
        <f>(IF(DASHBOARD!$J$2=AS7,DASHBOARD!$V$736,IF(DASHBOARD!$J$2=0,0,AS348)))</f>
        <v/>
      </c>
      <c r="AT348" s="383">
        <f>(IF(DASHBOARD!$J$2=AT7,DASHBOARD!$V$736,IF(DASHBOARD!$J$2=0,0,AT348)))</f>
        <v/>
      </c>
      <c r="AU348" s="383">
        <f>(IF(DASHBOARD!$J$2=AU7,DASHBOARD!$V$736,IF(DASHBOARD!$J$2=0,0,AU348)))</f>
        <v/>
      </c>
      <c r="AV348" s="383">
        <f>(IF(DASHBOARD!$J$2=AV7,DASHBOARD!$V$736,IF(DASHBOARD!$J$2=0,0,AV348)))</f>
        <v/>
      </c>
      <c r="AW348" s="383">
        <f>(IF(DASHBOARD!$J$2=AW7,DASHBOARD!$V$736,IF(DASHBOARD!$J$2=0,0,AW348)))</f>
        <v/>
      </c>
      <c r="AX348" s="383">
        <f>(IF(DASHBOARD!$J$2=AX7,DASHBOARD!$V$736,IF(DASHBOARD!$J$2=0,0,AX348)))</f>
        <v/>
      </c>
      <c r="AY348" s="383">
        <f>(IF(DASHBOARD!$J$2=AY7,DASHBOARD!$V$736,IF(DASHBOARD!$J$2=0,0,AY348)))</f>
        <v/>
      </c>
      <c r="AZ348" s="383">
        <f>(IF(DASHBOARD!$J$2=AZ7,DASHBOARD!$V$736,IF(DASHBOARD!$J$2=0,0,AZ348)))</f>
        <v/>
      </c>
      <c r="BA348" s="383">
        <f>(IF(DASHBOARD!$J$2=BA7,DASHBOARD!$V$736,IF(DASHBOARD!$J$2=0,0,BA348)))</f>
        <v/>
      </c>
      <c r="BB348" s="384">
        <f>IF(SUM(F348:BA348)&lt;&gt;0,AVERAGEIF(F348:BA348,"&gt;0",F348:BA348),0)</f>
        <v/>
      </c>
      <c r="BC348" s="147" t="n"/>
      <c r="BD348" s="385">
        <f>MAXA(F348:BA348)</f>
        <v/>
      </c>
      <c r="BE348" s="1461">
        <f>IF(BD348&lt;&gt;0,VLOOKUP(BD348,$F$10:$BA$10,MATCH(BD348,F348:BA348,0)),"")</f>
        <v/>
      </c>
      <c r="BF348" s="385">
        <f t="array" ref="BF348">MIN(IF(F348:BA348&gt;0,F348:BA348))</f>
        <v/>
      </c>
      <c r="BG348" s="1461">
        <f>IF(BF348&lt;&gt;0,VLOOKUP(BF348,$F$10:$BA$10,MATCH($BF348,$F348:$BA348,0)),"")</f>
        <v/>
      </c>
      <c r="BI348" s="1368">
        <f>HLOOKUP($BI$9,$S$10:$AI$443,1+$BL348,TRUE)</f>
        <v/>
      </c>
      <c r="BJ348" s="1369">
        <f>HLOOKUP($BJ$9,$AJ$10:$AW$443,1+$BL348,TRUE)</f>
        <v/>
      </c>
      <c r="BK348" s="151" t="n"/>
      <c r="BL348" s="408">
        <f>BL347+1</f>
        <v/>
      </c>
      <c r="BM348" s="399" t="n"/>
    </row>
    <row r="349" ht="20.25" customHeight="1" s="18" thickBot="1" thickTop="1">
      <c r="B349" s="1370" t="n"/>
      <c r="C349" s="1353" t="n"/>
      <c r="D349" s="230" t="n"/>
      <c r="E349" s="388" t="n"/>
      <c r="F349" s="429" t="n"/>
      <c r="G349" s="429" t="n"/>
      <c r="H349" s="429" t="n"/>
      <c r="I349" s="429" t="n"/>
      <c r="J349" s="429" t="n"/>
      <c r="K349" s="429" t="n"/>
      <c r="L349" s="429" t="n"/>
      <c r="M349" s="429" t="n"/>
      <c r="N349" s="429" t="n"/>
      <c r="O349" s="429" t="n"/>
      <c r="P349" s="429" t="n"/>
      <c r="Q349" s="429" t="n"/>
      <c r="R349" s="429" t="n"/>
      <c r="S349" s="429" t="n"/>
      <c r="T349" s="429" t="n"/>
      <c r="U349" s="429" t="n"/>
      <c r="V349" s="429" t="n"/>
      <c r="W349" s="429" t="n"/>
      <c r="X349" s="429" t="n"/>
      <c r="Y349" s="429" t="n"/>
      <c r="Z349" s="429" t="n"/>
      <c r="AA349" s="429" t="n"/>
      <c r="AB349" s="429" t="n"/>
      <c r="AC349" s="429" t="n"/>
      <c r="AD349" s="429" t="n"/>
      <c r="AE349" s="429" t="n"/>
      <c r="AF349" s="429" t="n"/>
      <c r="AG349" s="429" t="n"/>
      <c r="AH349" s="429" t="n"/>
      <c r="AI349" s="429" t="n"/>
      <c r="AJ349" s="429" t="n"/>
      <c r="AK349" s="429" t="n"/>
      <c r="AL349" s="429" t="n"/>
      <c r="AM349" s="429" t="n"/>
      <c r="AN349" s="429" t="n"/>
      <c r="AO349" s="429" t="n"/>
      <c r="AP349" s="429" t="n"/>
      <c r="AQ349" s="429" t="n"/>
      <c r="AR349" s="429" t="n"/>
      <c r="AS349" s="429" t="n"/>
      <c r="AT349" s="429" t="n"/>
      <c r="AU349" s="429" t="n"/>
      <c r="AV349" s="429" t="n"/>
      <c r="AW349" s="429" t="n"/>
      <c r="AX349" s="429" t="n"/>
      <c r="AY349" s="429" t="n"/>
      <c r="AZ349" s="429" t="n"/>
      <c r="BA349" s="429" t="n"/>
      <c r="BB349" s="384">
        <f>IF(SUM(F349:BA349)&lt;&gt;0,AVERAGEIF(F349:BA349,"&gt;0",F349:BA349),0)</f>
        <v/>
      </c>
      <c r="BC349" s="147" t="n"/>
      <c r="BD349" s="385">
        <f>MAXA(F349:BA349)</f>
        <v/>
      </c>
      <c r="BE349" s="1461">
        <f>IF(BD349&lt;&gt;0,VLOOKUP(BD349,$F$10:$BA$10,MATCH(BD349,F349:BA349,0)),"")</f>
        <v/>
      </c>
      <c r="BF349" s="385">
        <f t="array" ref="BF349">MIN(IF(F349:BA349&gt;0,F349:BA349))</f>
        <v/>
      </c>
      <c r="BG349" s="1461">
        <f>IF(BF349&lt;&gt;0,VLOOKUP(BF349,$F$10:$BA$10,MATCH($BF349,$F349:$BA349,0)),"")</f>
        <v/>
      </c>
      <c r="BI349" s="1368">
        <f>HLOOKUP($BI$9,$S$10:$AI$443,1+$BL349,TRUE)</f>
        <v/>
      </c>
      <c r="BJ349" s="1369">
        <f>HLOOKUP($BJ$9,$AJ$10:$AW$443,1+$BL349,TRUE)</f>
        <v/>
      </c>
      <c r="BK349" s="151" t="n"/>
      <c r="BL349" s="408">
        <f>BL348+1</f>
        <v/>
      </c>
      <c r="BM349" s="399" t="n"/>
    </row>
    <row r="350" ht="20.25" customHeight="1" s="18" thickBot="1" thickTop="1">
      <c r="B350" s="1370" t="n"/>
      <c r="C350" s="1353" t="n"/>
      <c r="D350" s="1477" t="inlineStr">
        <is>
          <t>MAMUJU BARU 150</t>
        </is>
      </c>
      <c r="E350" s="402" t="inlineStr">
        <is>
          <t>PLTU Mamuju # 1, 150</t>
        </is>
      </c>
      <c r="F350" s="383">
        <f>(IF(DASHBOARD!$J$2=F7,DASHBOARD!$V$748,IF(DASHBOARD!$J$2=0,0,F350)))</f>
        <v/>
      </c>
      <c r="G350" s="383">
        <f>(IF(DASHBOARD!$J$2=G7,DASHBOARD!$V$748,IF(DASHBOARD!$J$2=0,0,G350)))</f>
        <v/>
      </c>
      <c r="H350" s="383">
        <f>(IF(DASHBOARD!$J$2=H7,DASHBOARD!$V$748,IF(DASHBOARD!$J$2=0,0,H350)))</f>
        <v/>
      </c>
      <c r="I350" s="383">
        <f>(IF(DASHBOARD!$J$2=I7,DASHBOARD!$V$748,IF(DASHBOARD!$J$2=0,0,I350)))</f>
        <v/>
      </c>
      <c r="J350" s="383">
        <f>(IF(DASHBOARD!$J$2=J7,DASHBOARD!$V$748,IF(DASHBOARD!$J$2=0,0,J350)))</f>
        <v/>
      </c>
      <c r="K350" s="383">
        <f>(IF(DASHBOARD!$J$2=K7,DASHBOARD!$V$748,IF(DASHBOARD!$J$2=0,0,K350)))</f>
        <v/>
      </c>
      <c r="L350" s="383">
        <f>(IF(DASHBOARD!$J$2=L7,DASHBOARD!$V$748,IF(DASHBOARD!$J$2=0,0,L350)))</f>
        <v/>
      </c>
      <c r="M350" s="383">
        <f>(IF(DASHBOARD!$J$2=M7,DASHBOARD!$V$748,IF(DASHBOARD!$J$2=0,0,M350)))</f>
        <v/>
      </c>
      <c r="N350" s="383">
        <f>(IF(DASHBOARD!$J$2=N7,DASHBOARD!$V$748,IF(DASHBOARD!$J$2=0,0,N350)))</f>
        <v/>
      </c>
      <c r="O350" s="383">
        <f>(IF(DASHBOARD!$J$2=O7,DASHBOARD!$V$748,IF(DASHBOARD!$J$2=0,0,O350)))</f>
        <v/>
      </c>
      <c r="P350" s="383">
        <f>(IF(DASHBOARD!$J$2=P7,DASHBOARD!$V$748,IF(DASHBOARD!$J$2=0,0,P350)))</f>
        <v/>
      </c>
      <c r="Q350" s="383">
        <f>(IF(DASHBOARD!$J$2=Q7,DASHBOARD!$V$748,IF(DASHBOARD!$J$2=0,0,Q350)))</f>
        <v/>
      </c>
      <c r="R350" s="383">
        <f>(IF(DASHBOARD!$J$2=R7,DASHBOARD!$V$748,IF(DASHBOARD!$J$2=0,0,R350)))</f>
        <v/>
      </c>
      <c r="S350" s="383">
        <f>(IF(DASHBOARD!$J$2=S7,DASHBOARD!$V$748,IF(DASHBOARD!$J$2=0,0,S350)))</f>
        <v/>
      </c>
      <c r="T350" s="383">
        <f>(IF(DASHBOARD!$J$2=T7,DASHBOARD!$V$748,IF(DASHBOARD!$J$2=0,0,T350)))</f>
        <v/>
      </c>
      <c r="U350" s="383">
        <f>(IF(DASHBOARD!$J$2=U7,DASHBOARD!$V$748,IF(DASHBOARD!$J$2=0,0,U350)))</f>
        <v/>
      </c>
      <c r="V350" s="383">
        <f>(IF(DASHBOARD!$J$2=V7,DASHBOARD!$V$748,IF(DASHBOARD!$J$2=0,0,V350)))</f>
        <v/>
      </c>
      <c r="W350" s="383">
        <f>(IF(DASHBOARD!$J$2=W7,DASHBOARD!$V$748,IF(DASHBOARD!$J$2=0,0,W350)))</f>
        <v/>
      </c>
      <c r="X350" s="383">
        <f>(IF(DASHBOARD!$J$2=X7,DASHBOARD!$V$748,IF(DASHBOARD!$J$2=0,0,X350)))</f>
        <v/>
      </c>
      <c r="Y350" s="383">
        <f>(IF(DASHBOARD!$J$2=Y7,DASHBOARD!$V$748,IF(DASHBOARD!$J$2=0,0,Y350)))</f>
        <v/>
      </c>
      <c r="Z350" s="383">
        <f>(IF(DASHBOARD!$J$2=Z7,DASHBOARD!$V$748,IF(DASHBOARD!$J$2=0,0,Z350)))</f>
        <v/>
      </c>
      <c r="AA350" s="383">
        <f>(IF(DASHBOARD!$J$2=AA7,DASHBOARD!$V$748,IF(DASHBOARD!$J$2=0,0,AA350)))</f>
        <v/>
      </c>
      <c r="AB350" s="383">
        <f>(IF(DASHBOARD!$J$2=AB7,DASHBOARD!$V$748,IF(DASHBOARD!$J$2=0,0,AB350)))</f>
        <v/>
      </c>
      <c r="AC350" s="383">
        <f>(IF(DASHBOARD!$J$2=AC7,DASHBOARD!$V$748,IF(DASHBOARD!$J$2=0,0,AC350)))</f>
        <v/>
      </c>
      <c r="AD350" s="383">
        <f>(IF(DASHBOARD!$J$2=AD7,DASHBOARD!$V$748,IF(DASHBOARD!$J$2=0,0,AD350)))</f>
        <v/>
      </c>
      <c r="AE350" s="383">
        <f>(IF(DASHBOARD!$J$2=AE7,DASHBOARD!$V$748,IF(DASHBOARD!$J$2=0,0,AE350)))</f>
        <v/>
      </c>
      <c r="AF350" s="383">
        <f>(IF(DASHBOARD!$J$2=AF7,DASHBOARD!$V$748,IF(DASHBOARD!$J$2=0,0,AF350)))</f>
        <v/>
      </c>
      <c r="AG350" s="383">
        <f>(IF(DASHBOARD!$J$2=AG7,DASHBOARD!$V$748,IF(DASHBOARD!$J$2=0,0,AG350)))</f>
        <v/>
      </c>
      <c r="AH350" s="383">
        <f>(IF(DASHBOARD!$J$2=AH7,DASHBOARD!$V$748,IF(DASHBOARD!$J$2=0,0,AH350)))</f>
        <v/>
      </c>
      <c r="AI350" s="383">
        <f>(IF(DASHBOARD!$J$2=AI7,DASHBOARD!$V$748,IF(DASHBOARD!$J$2=0,0,AI350)))</f>
        <v/>
      </c>
      <c r="AJ350" s="383">
        <f>(IF(DASHBOARD!$J$2=AJ7,DASHBOARD!$V$748,IF(DASHBOARD!$J$2=0,0,AJ350)))</f>
        <v/>
      </c>
      <c r="AK350" s="383">
        <f>(IF(DASHBOARD!$J$2=AK7,DASHBOARD!$V$748,IF(DASHBOARD!$J$2=0,0,AK350)))</f>
        <v/>
      </c>
      <c r="AL350" s="383">
        <f>(IF(DASHBOARD!$J$2=AL7,DASHBOARD!$V$748,IF(DASHBOARD!$J$2=0,0,AL350)))</f>
        <v/>
      </c>
      <c r="AM350" s="383">
        <f>(IF(DASHBOARD!$J$2=AM7,DASHBOARD!$V$748,IF(DASHBOARD!$J$2=0,0,AM350)))</f>
        <v/>
      </c>
      <c r="AN350" s="383">
        <f>(IF(DASHBOARD!$J$2=AN7,DASHBOARD!$V$748,IF(DASHBOARD!$J$2=0,0,AN350)))</f>
        <v/>
      </c>
      <c r="AO350" s="383">
        <f>(IF(DASHBOARD!$J$2=AO7,DASHBOARD!$V$748,IF(DASHBOARD!$J$2=0,0,AO350)))</f>
        <v/>
      </c>
      <c r="AP350" s="383">
        <f>(IF(DASHBOARD!$J$2=AP7,DASHBOARD!$V$748,IF(DASHBOARD!$J$2=0,0,AP350)))</f>
        <v/>
      </c>
      <c r="AQ350" s="383">
        <f>(IF(DASHBOARD!$J$2=AQ7,DASHBOARD!$V$748,IF(DASHBOARD!$J$2=0,0,AQ350)))</f>
        <v/>
      </c>
      <c r="AR350" s="383">
        <f>(IF(DASHBOARD!$J$2=AR7,DASHBOARD!$V$748,IF(DASHBOARD!$J$2=0,0,AR350)))</f>
        <v/>
      </c>
      <c r="AS350" s="383">
        <f>(IF(DASHBOARD!$J$2=AS7,DASHBOARD!$V$748,IF(DASHBOARD!$J$2=0,0,AS350)))</f>
        <v/>
      </c>
      <c r="AT350" s="383">
        <f>(IF(DASHBOARD!$J$2=AT7,DASHBOARD!$V$748,IF(DASHBOARD!$J$2=0,0,AT350)))</f>
        <v/>
      </c>
      <c r="AU350" s="383">
        <f>(IF(DASHBOARD!$J$2=AU7,DASHBOARD!$V$748,IF(DASHBOARD!$J$2=0,0,AU350)))</f>
        <v/>
      </c>
      <c r="AV350" s="383">
        <f>(IF(DASHBOARD!$J$2=AV7,DASHBOARD!$V$748,IF(DASHBOARD!$J$2=0,0,AV350)))</f>
        <v/>
      </c>
      <c r="AW350" s="383">
        <f>(IF(DASHBOARD!$J$2=AW7,DASHBOARD!$V$748,IF(DASHBOARD!$J$2=0,0,AW350)))</f>
        <v/>
      </c>
      <c r="AX350" s="383">
        <f>(IF(DASHBOARD!$J$2=AX7,DASHBOARD!$V$748,IF(DASHBOARD!$J$2=0,0,AX350)))</f>
        <v/>
      </c>
      <c r="AY350" s="383">
        <f>(IF(DASHBOARD!$J$2=AY7,DASHBOARD!$V$748,IF(DASHBOARD!$J$2=0,0,AY350)))</f>
        <v/>
      </c>
      <c r="AZ350" s="383">
        <f>(IF(DASHBOARD!$J$2=AZ7,DASHBOARD!$V$748,IF(DASHBOARD!$J$2=0,0,AZ350)))</f>
        <v/>
      </c>
      <c r="BA350" s="383">
        <f>(IF(DASHBOARD!$J$2=BA7,DASHBOARD!$V$748,IF(DASHBOARD!$J$2=0,0,BA350)))</f>
        <v/>
      </c>
      <c r="BB350" s="384">
        <f>IF(SUM(F350:BA350)&lt;&gt;0,AVERAGEIF(F350:BA350,"&gt;0",F350:BA350),0)</f>
        <v/>
      </c>
      <c r="BC350" s="147" t="n"/>
      <c r="BD350" s="385">
        <f>MAXA(F350:BA350)</f>
        <v/>
      </c>
      <c r="BE350" s="1461">
        <f>IF(BD350&lt;&gt;0,VLOOKUP(BD350,$F$10:$BA$10,MATCH(BD350,F350:BA350,0)),"")</f>
        <v/>
      </c>
      <c r="BF350" s="385">
        <f t="array" ref="BF350">MIN(IF(F350:BA350&gt;0,F350:BA350))</f>
        <v/>
      </c>
      <c r="BG350" s="1461">
        <f>IF(BF350&lt;&gt;0,VLOOKUP(BF350,$F$10:$BA$10,MATCH($BF350,$F350:$BA350,0)),"")</f>
        <v/>
      </c>
      <c r="BI350" s="1368">
        <f>HLOOKUP($BI$9,$S$10:$AI$443,1+$BL350,TRUE)</f>
        <v/>
      </c>
      <c r="BJ350" s="1369">
        <f>HLOOKUP($BJ$9,$AJ$10:$AW$443,1+$BL350,TRUE)</f>
        <v/>
      </c>
      <c r="BK350" s="151" t="n"/>
      <c r="BL350" s="408">
        <f>BL349+1</f>
        <v/>
      </c>
      <c r="BM350" s="399" t="n"/>
    </row>
    <row r="351" ht="20.25" customHeight="1" s="18" thickBot="1" thickTop="1">
      <c r="B351" s="1370" t="n"/>
      <c r="C351" s="1353" t="n"/>
      <c r="D351" s="1462" t="n"/>
      <c r="E351" s="402" t="inlineStr">
        <is>
          <t>PLTU Mamuju # 2, 150</t>
        </is>
      </c>
      <c r="F351" s="383">
        <f>(IF(DASHBOARD!$J$2=F7,DASHBOARD!$V$749,IF(DASHBOARD!$J$2=0,0,F351)))</f>
        <v/>
      </c>
      <c r="G351" s="383">
        <f>(IF(DASHBOARD!$J$2=G7,DASHBOARD!$V$749,IF(DASHBOARD!$J$2=0,0,G351)))</f>
        <v/>
      </c>
      <c r="H351" s="383">
        <f>(IF(DASHBOARD!$J$2=H7,DASHBOARD!$V$749,IF(DASHBOARD!$J$2=0,0,H351)))</f>
        <v/>
      </c>
      <c r="I351" s="383">
        <f>(IF(DASHBOARD!$J$2=I7,DASHBOARD!$V$749,IF(DASHBOARD!$J$2=0,0,I351)))</f>
        <v/>
      </c>
      <c r="J351" s="383">
        <f>(IF(DASHBOARD!$J$2=J7,DASHBOARD!$V$749,IF(DASHBOARD!$J$2=0,0,J351)))</f>
        <v/>
      </c>
      <c r="K351" s="383">
        <f>(IF(DASHBOARD!$J$2=K7,DASHBOARD!$V$749,IF(DASHBOARD!$J$2=0,0,K351)))</f>
        <v/>
      </c>
      <c r="L351" s="383">
        <f>(IF(DASHBOARD!$J$2=L7,DASHBOARD!$V$749,IF(DASHBOARD!$J$2=0,0,L351)))</f>
        <v/>
      </c>
      <c r="M351" s="383">
        <f>(IF(DASHBOARD!$J$2=M7,DASHBOARD!$V$749,IF(DASHBOARD!$J$2=0,0,M351)))</f>
        <v/>
      </c>
      <c r="N351" s="383">
        <f>(IF(DASHBOARD!$J$2=N7,DASHBOARD!$V$749,IF(DASHBOARD!$J$2=0,0,N351)))</f>
        <v/>
      </c>
      <c r="O351" s="383">
        <f>(IF(DASHBOARD!$J$2=O7,DASHBOARD!$V$749,IF(DASHBOARD!$J$2=0,0,O351)))</f>
        <v/>
      </c>
      <c r="P351" s="383">
        <f>(IF(DASHBOARD!$J$2=P7,DASHBOARD!$V$749,IF(DASHBOARD!$J$2=0,0,P351)))</f>
        <v/>
      </c>
      <c r="Q351" s="383">
        <f>(IF(DASHBOARD!$J$2=Q7,DASHBOARD!$V$749,IF(DASHBOARD!$J$2=0,0,Q351)))</f>
        <v/>
      </c>
      <c r="R351" s="383">
        <f>(IF(DASHBOARD!$J$2=R7,DASHBOARD!$V$749,IF(DASHBOARD!$J$2=0,0,R351)))</f>
        <v/>
      </c>
      <c r="S351" s="383">
        <f>(IF(DASHBOARD!$J$2=S7,DASHBOARD!$V$749,IF(DASHBOARD!$J$2=0,0,S351)))</f>
        <v/>
      </c>
      <c r="T351" s="383">
        <f>(IF(DASHBOARD!$J$2=T7,DASHBOARD!$V$749,IF(DASHBOARD!$J$2=0,0,T351)))</f>
        <v/>
      </c>
      <c r="U351" s="383">
        <f>(IF(DASHBOARD!$J$2=U7,DASHBOARD!$V$749,IF(DASHBOARD!$J$2=0,0,U351)))</f>
        <v/>
      </c>
      <c r="V351" s="383">
        <f>(IF(DASHBOARD!$J$2=V7,DASHBOARD!$V$749,IF(DASHBOARD!$J$2=0,0,V351)))</f>
        <v/>
      </c>
      <c r="W351" s="383">
        <f>(IF(DASHBOARD!$J$2=W7,DASHBOARD!$V$749,IF(DASHBOARD!$J$2=0,0,W351)))</f>
        <v/>
      </c>
      <c r="X351" s="383">
        <f>(IF(DASHBOARD!$J$2=X7,DASHBOARD!$V$749,IF(DASHBOARD!$J$2=0,0,X351)))</f>
        <v/>
      </c>
      <c r="Y351" s="383">
        <f>(IF(DASHBOARD!$J$2=Y7,DASHBOARD!$V$749,IF(DASHBOARD!$J$2=0,0,Y351)))</f>
        <v/>
      </c>
      <c r="Z351" s="383">
        <f>(IF(DASHBOARD!$J$2=Z7,DASHBOARD!$V$749,IF(DASHBOARD!$J$2=0,0,Z351)))</f>
        <v/>
      </c>
      <c r="AA351" s="383">
        <f>(IF(DASHBOARD!$J$2=AA7,DASHBOARD!$V$749,IF(DASHBOARD!$J$2=0,0,AA351)))</f>
        <v/>
      </c>
      <c r="AB351" s="383">
        <f>(IF(DASHBOARD!$J$2=AB7,DASHBOARD!$V$749,IF(DASHBOARD!$J$2=0,0,AB351)))</f>
        <v/>
      </c>
      <c r="AC351" s="383">
        <f>(IF(DASHBOARD!$J$2=AC7,DASHBOARD!$V$749,IF(DASHBOARD!$J$2=0,0,AC351)))</f>
        <v/>
      </c>
      <c r="AD351" s="383">
        <f>(IF(DASHBOARD!$J$2=AD7,DASHBOARD!$V$749,IF(DASHBOARD!$J$2=0,0,AD351)))</f>
        <v/>
      </c>
      <c r="AE351" s="383">
        <f>(IF(DASHBOARD!$J$2=AE7,DASHBOARD!$V$749,IF(DASHBOARD!$J$2=0,0,AE351)))</f>
        <v/>
      </c>
      <c r="AF351" s="383">
        <f>(IF(DASHBOARD!$J$2=AF7,DASHBOARD!$V$749,IF(DASHBOARD!$J$2=0,0,AF351)))</f>
        <v/>
      </c>
      <c r="AG351" s="383">
        <f>(IF(DASHBOARD!$J$2=AG7,DASHBOARD!$V$749,IF(DASHBOARD!$J$2=0,0,AG351)))</f>
        <v/>
      </c>
      <c r="AH351" s="383">
        <f>(IF(DASHBOARD!$J$2=AH7,DASHBOARD!$V$749,IF(DASHBOARD!$J$2=0,0,AH351)))</f>
        <v/>
      </c>
      <c r="AI351" s="383">
        <f>(IF(DASHBOARD!$J$2=AI7,DASHBOARD!$V$749,IF(DASHBOARD!$J$2=0,0,AI351)))</f>
        <v/>
      </c>
      <c r="AJ351" s="383">
        <f>(IF(DASHBOARD!$J$2=AJ7,DASHBOARD!$V$749,IF(DASHBOARD!$J$2=0,0,AJ351)))</f>
        <v/>
      </c>
      <c r="AK351" s="383">
        <f>(IF(DASHBOARD!$J$2=AK7,DASHBOARD!$V$749,IF(DASHBOARD!$J$2=0,0,AK351)))</f>
        <v/>
      </c>
      <c r="AL351" s="383">
        <f>(IF(DASHBOARD!$J$2=AL7,DASHBOARD!$V$749,IF(DASHBOARD!$J$2=0,0,AL351)))</f>
        <v/>
      </c>
      <c r="AM351" s="383">
        <f>(IF(DASHBOARD!$J$2=AM7,DASHBOARD!$V$749,IF(DASHBOARD!$J$2=0,0,AM351)))</f>
        <v/>
      </c>
      <c r="AN351" s="383">
        <f>(IF(DASHBOARD!$J$2=AN7,DASHBOARD!$V$749,IF(DASHBOARD!$J$2=0,0,AN351)))</f>
        <v/>
      </c>
      <c r="AO351" s="383">
        <f>(IF(DASHBOARD!$J$2=AO7,DASHBOARD!$V$749,IF(DASHBOARD!$J$2=0,0,AO351)))</f>
        <v/>
      </c>
      <c r="AP351" s="383">
        <f>(IF(DASHBOARD!$J$2=AP7,DASHBOARD!$V$749,IF(DASHBOARD!$J$2=0,0,AP351)))</f>
        <v/>
      </c>
      <c r="AQ351" s="383">
        <f>(IF(DASHBOARD!$J$2=AQ7,DASHBOARD!$V$749,IF(DASHBOARD!$J$2=0,0,AQ351)))</f>
        <v/>
      </c>
      <c r="AR351" s="383">
        <f>(IF(DASHBOARD!$J$2=AR7,DASHBOARD!$V$749,IF(DASHBOARD!$J$2=0,0,AR351)))</f>
        <v/>
      </c>
      <c r="AS351" s="383">
        <f>(IF(DASHBOARD!$J$2=AS7,DASHBOARD!$V$749,IF(DASHBOARD!$J$2=0,0,AS351)))</f>
        <v/>
      </c>
      <c r="AT351" s="383">
        <f>(IF(DASHBOARD!$J$2=AT7,DASHBOARD!$V$749,IF(DASHBOARD!$J$2=0,0,AT351)))</f>
        <v/>
      </c>
      <c r="AU351" s="383">
        <f>(IF(DASHBOARD!$J$2=AU7,DASHBOARD!$V$749,IF(DASHBOARD!$J$2=0,0,AU351)))</f>
        <v/>
      </c>
      <c r="AV351" s="383">
        <f>(IF(DASHBOARD!$J$2=AV7,DASHBOARD!$V$749,IF(DASHBOARD!$J$2=0,0,AV351)))</f>
        <v/>
      </c>
      <c r="AW351" s="383">
        <f>(IF(DASHBOARD!$J$2=AW7,DASHBOARD!$V$749,IF(DASHBOARD!$J$2=0,0,AW351)))</f>
        <v/>
      </c>
      <c r="AX351" s="383">
        <f>(IF(DASHBOARD!$J$2=AX7,DASHBOARD!$V$749,IF(DASHBOARD!$J$2=0,0,AX351)))</f>
        <v/>
      </c>
      <c r="AY351" s="383">
        <f>(IF(DASHBOARD!$J$2=AY7,DASHBOARD!$V$749,IF(DASHBOARD!$J$2=0,0,AY351)))</f>
        <v/>
      </c>
      <c r="AZ351" s="383">
        <f>(IF(DASHBOARD!$J$2=AZ7,DASHBOARD!$V$749,IF(DASHBOARD!$J$2=0,0,AZ351)))</f>
        <v/>
      </c>
      <c r="BA351" s="383">
        <f>(IF(DASHBOARD!$J$2=BA7,DASHBOARD!$V$749,IF(DASHBOARD!$J$2=0,0,BA351)))</f>
        <v/>
      </c>
      <c r="BB351" s="384">
        <f>IF(SUM(F351:BA351)&lt;&gt;0,AVERAGEIF(F351:BA351,"&gt;0",F351:BA351),0)</f>
        <v/>
      </c>
      <c r="BC351" s="147" t="n"/>
      <c r="BD351" s="385">
        <f>MAXA(F351:BA351)</f>
        <v/>
      </c>
      <c r="BE351" s="1461">
        <f>IF(BD351&lt;&gt;0,VLOOKUP(BD351,$F$10:$BA$10,MATCH(BD351,F351:BA351,0)),"")</f>
        <v/>
      </c>
      <c r="BF351" s="385">
        <f t="array" ref="BF351">MIN(IF(F351:BA351&gt;0,F351:BA351))</f>
        <v/>
      </c>
      <c r="BG351" s="1461">
        <f>IF(BF351&lt;&gt;0,VLOOKUP(BF351,$F$10:$BA$10,MATCH($BF351,$F351:$BA351,0)),"")</f>
        <v/>
      </c>
      <c r="BI351" s="1368">
        <f>HLOOKUP($BI$9,$S$10:$AI$443,1+$BL351,TRUE)</f>
        <v/>
      </c>
      <c r="BJ351" s="1369">
        <f>HLOOKUP($BJ$9,$AJ$10:$AW$443,1+$BL351,TRUE)</f>
        <v/>
      </c>
      <c r="BK351" s="151" t="n"/>
      <c r="BL351" s="408">
        <f>BL350+1</f>
        <v/>
      </c>
      <c r="BM351" s="399" t="n"/>
    </row>
    <row r="352" ht="20.25" customHeight="1" s="18" thickBot="1" thickTop="1">
      <c r="B352" s="1370" t="n"/>
      <c r="C352" s="1353" t="n"/>
      <c r="D352" s="1462" t="n"/>
      <c r="E352" s="402" t="inlineStr">
        <is>
          <t>Mamuju # 1, 150</t>
        </is>
      </c>
      <c r="F352" s="383">
        <f>(IF(DASHBOARD!$J$2=F7,DASHBOARD!$V$746,IF(DASHBOARD!$J$2=0,0,F352)))</f>
        <v/>
      </c>
      <c r="G352" s="383">
        <f>(IF(DASHBOARD!$J$2=G7,DASHBOARD!$V$746,IF(DASHBOARD!$J$2=0,0,G352)))</f>
        <v/>
      </c>
      <c r="H352" s="383">
        <f>(IF(DASHBOARD!$J$2=H7,DASHBOARD!$V$746,IF(DASHBOARD!$J$2=0,0,H352)))</f>
        <v/>
      </c>
      <c r="I352" s="383">
        <f>(IF(DASHBOARD!$J$2=I7,DASHBOARD!$V$746,IF(DASHBOARD!$J$2=0,0,I352)))</f>
        <v/>
      </c>
      <c r="J352" s="383">
        <f>(IF(DASHBOARD!$J$2=J7,DASHBOARD!$V$746,IF(DASHBOARD!$J$2=0,0,J352)))</f>
        <v/>
      </c>
      <c r="K352" s="383">
        <f>(IF(DASHBOARD!$J$2=K7,DASHBOARD!$V$746,IF(DASHBOARD!$J$2=0,0,K352)))</f>
        <v/>
      </c>
      <c r="L352" s="383">
        <f>(IF(DASHBOARD!$J$2=L7,DASHBOARD!$V$746,IF(DASHBOARD!$J$2=0,0,L352)))</f>
        <v/>
      </c>
      <c r="M352" s="383">
        <f>(IF(DASHBOARD!$J$2=M7,DASHBOARD!$V$746,IF(DASHBOARD!$J$2=0,0,M352)))</f>
        <v/>
      </c>
      <c r="N352" s="383">
        <f>(IF(DASHBOARD!$J$2=N7,DASHBOARD!$V$746,IF(DASHBOARD!$J$2=0,0,N352)))</f>
        <v/>
      </c>
      <c r="O352" s="383">
        <f>(IF(DASHBOARD!$J$2=O7,DASHBOARD!$V$746,IF(DASHBOARD!$J$2=0,0,O352)))</f>
        <v/>
      </c>
      <c r="P352" s="383">
        <f>(IF(DASHBOARD!$J$2=P7,DASHBOARD!$V$746,IF(DASHBOARD!$J$2=0,0,P352)))</f>
        <v/>
      </c>
      <c r="Q352" s="383">
        <f>(IF(DASHBOARD!$J$2=Q7,DASHBOARD!$V$746,IF(DASHBOARD!$J$2=0,0,Q352)))</f>
        <v/>
      </c>
      <c r="R352" s="383">
        <f>(IF(DASHBOARD!$J$2=R7,DASHBOARD!$V$746,IF(DASHBOARD!$J$2=0,0,R352)))</f>
        <v/>
      </c>
      <c r="S352" s="383">
        <f>(IF(DASHBOARD!$J$2=S7,DASHBOARD!$V$746,IF(DASHBOARD!$J$2=0,0,S352)))</f>
        <v/>
      </c>
      <c r="T352" s="383">
        <f>(IF(DASHBOARD!$J$2=T7,DASHBOARD!$V$746,IF(DASHBOARD!$J$2=0,0,T352)))</f>
        <v/>
      </c>
      <c r="U352" s="383">
        <f>(IF(DASHBOARD!$J$2=U7,DASHBOARD!$V$746,IF(DASHBOARD!$J$2=0,0,U352)))</f>
        <v/>
      </c>
      <c r="V352" s="383">
        <f>(IF(DASHBOARD!$J$2=V7,DASHBOARD!$V$746,IF(DASHBOARD!$J$2=0,0,V352)))</f>
        <v/>
      </c>
      <c r="W352" s="383">
        <f>(IF(DASHBOARD!$J$2=W7,DASHBOARD!$V$746,IF(DASHBOARD!$J$2=0,0,W352)))</f>
        <v/>
      </c>
      <c r="X352" s="383">
        <f>(IF(DASHBOARD!$J$2=X7,DASHBOARD!$V$746,IF(DASHBOARD!$J$2=0,0,X352)))</f>
        <v/>
      </c>
      <c r="Y352" s="383">
        <f>(IF(DASHBOARD!$J$2=Y7,DASHBOARD!$V$746,IF(DASHBOARD!$J$2=0,0,Y352)))</f>
        <v/>
      </c>
      <c r="Z352" s="383">
        <f>(IF(DASHBOARD!$J$2=Z7,DASHBOARD!$V$746,IF(DASHBOARD!$J$2=0,0,Z352)))</f>
        <v/>
      </c>
      <c r="AA352" s="383">
        <f>(IF(DASHBOARD!$J$2=AA7,DASHBOARD!$V$746,IF(DASHBOARD!$J$2=0,0,AA352)))</f>
        <v/>
      </c>
      <c r="AB352" s="383">
        <f>(IF(DASHBOARD!$J$2=AB7,DASHBOARD!$V$746,IF(DASHBOARD!$J$2=0,0,AB352)))</f>
        <v/>
      </c>
      <c r="AC352" s="383">
        <f>(IF(DASHBOARD!$J$2=AC7,DASHBOARD!$V$746,IF(DASHBOARD!$J$2=0,0,AC352)))</f>
        <v/>
      </c>
      <c r="AD352" s="383">
        <f>(IF(DASHBOARD!$J$2=AD7,DASHBOARD!$V$746,IF(DASHBOARD!$J$2=0,0,AD352)))</f>
        <v/>
      </c>
      <c r="AE352" s="383">
        <f>(IF(DASHBOARD!$J$2=AE7,DASHBOARD!$V$746,IF(DASHBOARD!$J$2=0,0,AE352)))</f>
        <v/>
      </c>
      <c r="AF352" s="383">
        <f>(IF(DASHBOARD!$J$2=AF7,DASHBOARD!$V$746,IF(DASHBOARD!$J$2=0,0,AF352)))</f>
        <v/>
      </c>
      <c r="AG352" s="383">
        <f>(IF(DASHBOARD!$J$2=AG7,DASHBOARD!$V$746,IF(DASHBOARD!$J$2=0,0,AG352)))</f>
        <v/>
      </c>
      <c r="AH352" s="383">
        <f>(IF(DASHBOARD!$J$2=AH7,DASHBOARD!$V$746,IF(DASHBOARD!$J$2=0,0,AH352)))</f>
        <v/>
      </c>
      <c r="AI352" s="383">
        <f>(IF(DASHBOARD!$J$2=AI7,DASHBOARD!$V$746,IF(DASHBOARD!$J$2=0,0,AI352)))</f>
        <v/>
      </c>
      <c r="AJ352" s="383">
        <f>(IF(DASHBOARD!$J$2=AJ7,DASHBOARD!$V$746,IF(DASHBOARD!$J$2=0,0,AJ352)))</f>
        <v/>
      </c>
      <c r="AK352" s="383">
        <f>(IF(DASHBOARD!$J$2=AK7,DASHBOARD!$V$746,IF(DASHBOARD!$J$2=0,0,AK352)))</f>
        <v/>
      </c>
      <c r="AL352" s="383">
        <f>(IF(DASHBOARD!$J$2=AL7,DASHBOARD!$V$746,IF(DASHBOARD!$J$2=0,0,AL352)))</f>
        <v/>
      </c>
      <c r="AM352" s="383">
        <f>(IF(DASHBOARD!$J$2=AM7,DASHBOARD!$V$746,IF(DASHBOARD!$J$2=0,0,AM352)))</f>
        <v/>
      </c>
      <c r="AN352" s="383">
        <f>(IF(DASHBOARD!$J$2=AN7,DASHBOARD!$V$746,IF(DASHBOARD!$J$2=0,0,AN352)))</f>
        <v/>
      </c>
      <c r="AO352" s="383">
        <f>(IF(DASHBOARD!$J$2=AO7,DASHBOARD!$V$746,IF(DASHBOARD!$J$2=0,0,AO352)))</f>
        <v/>
      </c>
      <c r="AP352" s="383">
        <f>(IF(DASHBOARD!$J$2=AP7,DASHBOARD!$V$746,IF(DASHBOARD!$J$2=0,0,AP352)))</f>
        <v/>
      </c>
      <c r="AQ352" s="383">
        <f>(IF(DASHBOARD!$J$2=AQ7,DASHBOARD!$V$746,IF(DASHBOARD!$J$2=0,0,AQ352)))</f>
        <v/>
      </c>
      <c r="AR352" s="383">
        <f>(IF(DASHBOARD!$J$2=AR7,DASHBOARD!$V$746,IF(DASHBOARD!$J$2=0,0,AR352)))</f>
        <v/>
      </c>
      <c r="AS352" s="383">
        <f>(IF(DASHBOARD!$J$2=AS7,DASHBOARD!$V$746,IF(DASHBOARD!$J$2=0,0,AS352)))</f>
        <v/>
      </c>
      <c r="AT352" s="383">
        <f>(IF(DASHBOARD!$J$2=AT7,DASHBOARD!$V$746,IF(DASHBOARD!$J$2=0,0,AT352)))</f>
        <v/>
      </c>
      <c r="AU352" s="383">
        <f>(IF(DASHBOARD!$J$2=AU7,DASHBOARD!$V$746,IF(DASHBOARD!$J$2=0,0,AU352)))</f>
        <v/>
      </c>
      <c r="AV352" s="383">
        <f>(IF(DASHBOARD!$J$2=AV7,DASHBOARD!$V$746,IF(DASHBOARD!$J$2=0,0,AV352)))</f>
        <v/>
      </c>
      <c r="AW352" s="383">
        <f>(IF(DASHBOARD!$J$2=AW7,DASHBOARD!$V$746,IF(DASHBOARD!$J$2=0,0,AW352)))</f>
        <v/>
      </c>
      <c r="AX352" s="383">
        <f>(IF(DASHBOARD!$J$2=AX7,DASHBOARD!$V$746,IF(DASHBOARD!$J$2=0,0,AX352)))</f>
        <v/>
      </c>
      <c r="AY352" s="383">
        <f>(IF(DASHBOARD!$J$2=AY7,DASHBOARD!$V$746,IF(DASHBOARD!$J$2=0,0,AY352)))</f>
        <v/>
      </c>
      <c r="AZ352" s="383">
        <f>(IF(DASHBOARD!$J$2=AZ7,DASHBOARD!$V$746,IF(DASHBOARD!$J$2=0,0,AZ352)))</f>
        <v/>
      </c>
      <c r="BA352" s="383">
        <f>(IF(DASHBOARD!$J$2=BA7,DASHBOARD!$V$746,IF(DASHBOARD!$J$2=0,0,BA352)))</f>
        <v/>
      </c>
      <c r="BB352" s="384">
        <f>IF(SUM(F352:BA352)&lt;&gt;0,AVERAGEIF(F352:BA352,"&gt;0",F352:BA352),0)</f>
        <v/>
      </c>
      <c r="BC352" s="147" t="n"/>
      <c r="BD352" s="385">
        <f>MAXA(F352:BA352)</f>
        <v/>
      </c>
      <c r="BE352" s="1461">
        <f>IF(BD352&lt;&gt;0,VLOOKUP(BD352,$F$10:$BA$10,MATCH(BD352,F352:BA352,0)),"")</f>
        <v/>
      </c>
      <c r="BF352" s="385">
        <f t="array" ref="BF352">MIN(IF(F352:BA352&gt;0,F352:BA352))</f>
        <v/>
      </c>
      <c r="BG352" s="1461">
        <f>IF(BF352&lt;&gt;0,VLOOKUP(BF352,$F$10:$BA$10,MATCH($BF352,$F352:$BA352,0)),"")</f>
        <v/>
      </c>
      <c r="BI352" s="1368">
        <f>HLOOKUP($BI$9,$S$10:$AI$443,1+$BL352,TRUE)</f>
        <v/>
      </c>
      <c r="BJ352" s="1369">
        <f>HLOOKUP($BJ$9,$AJ$10:$AW$443,1+$BL352,TRUE)</f>
        <v/>
      </c>
      <c r="BK352" s="151" t="n"/>
      <c r="BL352" s="408">
        <f>BL351+1</f>
        <v/>
      </c>
      <c r="BM352" s="399" t="n"/>
    </row>
    <row r="353" ht="20.25" customHeight="1" s="18" thickBot="1" thickTop="1">
      <c r="B353" s="1370" t="n"/>
      <c r="C353" s="1353" t="n"/>
      <c r="D353" s="1462" t="n"/>
      <c r="E353" s="402" t="inlineStr">
        <is>
          <t>Mamuju # 2, 150</t>
        </is>
      </c>
      <c r="F353" s="383">
        <f>(IF(DASHBOARD!$J$2=F7,DASHBOARD!$V$747,IF(DASHBOARD!$J$2=0,0,F353)))</f>
        <v/>
      </c>
      <c r="G353" s="383">
        <f>(IF(DASHBOARD!$J$2=G7,DASHBOARD!$V$747,IF(DASHBOARD!$J$2=0,0,G353)))</f>
        <v/>
      </c>
      <c r="H353" s="383">
        <f>(IF(DASHBOARD!$J$2=H7,DASHBOARD!$V$747,IF(DASHBOARD!$J$2=0,0,H353)))</f>
        <v/>
      </c>
      <c r="I353" s="383">
        <f>(IF(DASHBOARD!$J$2=I7,DASHBOARD!$V$747,IF(DASHBOARD!$J$2=0,0,I353)))</f>
        <v/>
      </c>
      <c r="J353" s="383">
        <f>(IF(DASHBOARD!$J$2=J7,DASHBOARD!$V$747,IF(DASHBOARD!$J$2=0,0,J353)))</f>
        <v/>
      </c>
      <c r="K353" s="383">
        <f>(IF(DASHBOARD!$J$2=K7,DASHBOARD!$V$747,IF(DASHBOARD!$J$2=0,0,K353)))</f>
        <v/>
      </c>
      <c r="L353" s="383">
        <f>(IF(DASHBOARD!$J$2=L7,DASHBOARD!$V$747,IF(DASHBOARD!$J$2=0,0,L353)))</f>
        <v/>
      </c>
      <c r="M353" s="383">
        <f>(IF(DASHBOARD!$J$2=M7,DASHBOARD!$V$747,IF(DASHBOARD!$J$2=0,0,M353)))</f>
        <v/>
      </c>
      <c r="N353" s="383">
        <f>(IF(DASHBOARD!$J$2=N7,DASHBOARD!$V$747,IF(DASHBOARD!$J$2=0,0,N353)))</f>
        <v/>
      </c>
      <c r="O353" s="383">
        <f>(IF(DASHBOARD!$J$2=O7,DASHBOARD!$V$747,IF(DASHBOARD!$J$2=0,0,O353)))</f>
        <v/>
      </c>
      <c r="P353" s="383">
        <f>(IF(DASHBOARD!$J$2=P7,DASHBOARD!$V$747,IF(DASHBOARD!$J$2=0,0,P353)))</f>
        <v/>
      </c>
      <c r="Q353" s="383">
        <f>(IF(DASHBOARD!$J$2=Q7,DASHBOARD!$V$747,IF(DASHBOARD!$J$2=0,0,Q353)))</f>
        <v/>
      </c>
      <c r="R353" s="383">
        <f>(IF(DASHBOARD!$J$2=R7,DASHBOARD!$V$747,IF(DASHBOARD!$J$2=0,0,R353)))</f>
        <v/>
      </c>
      <c r="S353" s="383">
        <f>(IF(DASHBOARD!$J$2=S7,DASHBOARD!$V$747,IF(DASHBOARD!$J$2=0,0,S353)))</f>
        <v/>
      </c>
      <c r="T353" s="383">
        <f>(IF(DASHBOARD!$J$2=T7,DASHBOARD!$V$747,IF(DASHBOARD!$J$2=0,0,T353)))</f>
        <v/>
      </c>
      <c r="U353" s="383">
        <f>(IF(DASHBOARD!$J$2=U7,DASHBOARD!$V$747,IF(DASHBOARD!$J$2=0,0,U353)))</f>
        <v/>
      </c>
      <c r="V353" s="383">
        <f>(IF(DASHBOARD!$J$2=V7,DASHBOARD!$V$747,IF(DASHBOARD!$J$2=0,0,V353)))</f>
        <v/>
      </c>
      <c r="W353" s="383">
        <f>(IF(DASHBOARD!$J$2=W7,DASHBOARD!$V$747,IF(DASHBOARD!$J$2=0,0,W353)))</f>
        <v/>
      </c>
      <c r="X353" s="383">
        <f>(IF(DASHBOARD!$J$2=X7,DASHBOARD!$V$747,IF(DASHBOARD!$J$2=0,0,X353)))</f>
        <v/>
      </c>
      <c r="Y353" s="383">
        <f>(IF(DASHBOARD!$J$2=Y7,DASHBOARD!$V$747,IF(DASHBOARD!$J$2=0,0,Y353)))</f>
        <v/>
      </c>
      <c r="Z353" s="383">
        <f>(IF(DASHBOARD!$J$2=Z7,DASHBOARD!$V$747,IF(DASHBOARD!$J$2=0,0,Z353)))</f>
        <v/>
      </c>
      <c r="AA353" s="383">
        <f>(IF(DASHBOARD!$J$2=AA7,DASHBOARD!$V$747,IF(DASHBOARD!$J$2=0,0,AA353)))</f>
        <v/>
      </c>
      <c r="AB353" s="383">
        <f>(IF(DASHBOARD!$J$2=AB7,DASHBOARD!$V$747,IF(DASHBOARD!$J$2=0,0,AB353)))</f>
        <v/>
      </c>
      <c r="AC353" s="383">
        <f>(IF(DASHBOARD!$J$2=AC7,DASHBOARD!$V$747,IF(DASHBOARD!$J$2=0,0,AC353)))</f>
        <v/>
      </c>
      <c r="AD353" s="383">
        <f>(IF(DASHBOARD!$J$2=AD7,DASHBOARD!$V$747,IF(DASHBOARD!$J$2=0,0,AD353)))</f>
        <v/>
      </c>
      <c r="AE353" s="383">
        <f>(IF(DASHBOARD!$J$2=AE7,DASHBOARD!$V$747,IF(DASHBOARD!$J$2=0,0,AE353)))</f>
        <v/>
      </c>
      <c r="AF353" s="383">
        <f>(IF(DASHBOARD!$J$2=AF7,DASHBOARD!$V$747,IF(DASHBOARD!$J$2=0,0,AF353)))</f>
        <v/>
      </c>
      <c r="AG353" s="383">
        <f>(IF(DASHBOARD!$J$2=AG7,DASHBOARD!$V$747,IF(DASHBOARD!$J$2=0,0,AG353)))</f>
        <v/>
      </c>
      <c r="AH353" s="383">
        <f>(IF(DASHBOARD!$J$2=AH7,DASHBOARD!$V$747,IF(DASHBOARD!$J$2=0,0,AH353)))</f>
        <v/>
      </c>
      <c r="AI353" s="383">
        <f>(IF(DASHBOARD!$J$2=AI7,DASHBOARD!$V$747,IF(DASHBOARD!$J$2=0,0,AI353)))</f>
        <v/>
      </c>
      <c r="AJ353" s="383">
        <f>(IF(DASHBOARD!$J$2=AJ7,DASHBOARD!$V$747,IF(DASHBOARD!$J$2=0,0,AJ353)))</f>
        <v/>
      </c>
      <c r="AK353" s="383">
        <f>(IF(DASHBOARD!$J$2=AK7,DASHBOARD!$V$747,IF(DASHBOARD!$J$2=0,0,AK353)))</f>
        <v/>
      </c>
      <c r="AL353" s="383">
        <f>(IF(DASHBOARD!$J$2=AL7,DASHBOARD!$V$747,IF(DASHBOARD!$J$2=0,0,AL353)))</f>
        <v/>
      </c>
      <c r="AM353" s="383">
        <f>(IF(DASHBOARD!$J$2=AM7,DASHBOARD!$V$747,IF(DASHBOARD!$J$2=0,0,AM353)))</f>
        <v/>
      </c>
      <c r="AN353" s="383">
        <f>(IF(DASHBOARD!$J$2=AN7,DASHBOARD!$V$747,IF(DASHBOARD!$J$2=0,0,AN353)))</f>
        <v/>
      </c>
      <c r="AO353" s="383">
        <f>(IF(DASHBOARD!$J$2=AO7,DASHBOARD!$V$747,IF(DASHBOARD!$J$2=0,0,AO353)))</f>
        <v/>
      </c>
      <c r="AP353" s="383">
        <f>(IF(DASHBOARD!$J$2=AP7,DASHBOARD!$V$747,IF(DASHBOARD!$J$2=0,0,AP353)))</f>
        <v/>
      </c>
      <c r="AQ353" s="383">
        <f>(IF(DASHBOARD!$J$2=AQ7,DASHBOARD!$V$747,IF(DASHBOARD!$J$2=0,0,AQ353)))</f>
        <v/>
      </c>
      <c r="AR353" s="383">
        <f>(IF(DASHBOARD!$J$2=AR7,DASHBOARD!$V$747,IF(DASHBOARD!$J$2=0,0,AR353)))</f>
        <v/>
      </c>
      <c r="AS353" s="383">
        <f>(IF(DASHBOARD!$J$2=AS7,DASHBOARD!$V$747,IF(DASHBOARD!$J$2=0,0,AS353)))</f>
        <v/>
      </c>
      <c r="AT353" s="383">
        <f>(IF(DASHBOARD!$J$2=AT7,DASHBOARD!$V$747,IF(DASHBOARD!$J$2=0,0,AT353)))</f>
        <v/>
      </c>
      <c r="AU353" s="383">
        <f>(IF(DASHBOARD!$J$2=AU7,DASHBOARD!$V$747,IF(DASHBOARD!$J$2=0,0,AU353)))</f>
        <v/>
      </c>
      <c r="AV353" s="383">
        <f>(IF(DASHBOARD!$J$2=AV7,DASHBOARD!$V$747,IF(DASHBOARD!$J$2=0,0,AV353)))</f>
        <v/>
      </c>
      <c r="AW353" s="383">
        <f>(IF(DASHBOARD!$J$2=AW7,DASHBOARD!$V$747,IF(DASHBOARD!$J$2=0,0,AW353)))</f>
        <v/>
      </c>
      <c r="AX353" s="383">
        <f>(IF(DASHBOARD!$J$2=AX7,DASHBOARD!$V$747,IF(DASHBOARD!$J$2=0,0,AX353)))</f>
        <v/>
      </c>
      <c r="AY353" s="383">
        <f>(IF(DASHBOARD!$J$2=AY7,DASHBOARD!$V$747,IF(DASHBOARD!$J$2=0,0,AY353)))</f>
        <v/>
      </c>
      <c r="AZ353" s="383">
        <f>(IF(DASHBOARD!$J$2=AZ7,DASHBOARD!$V$747,IF(DASHBOARD!$J$2=0,0,AZ353)))</f>
        <v/>
      </c>
      <c r="BA353" s="383">
        <f>(IF(DASHBOARD!$J$2=BA7,DASHBOARD!$V$747,IF(DASHBOARD!$J$2=0,0,BA353)))</f>
        <v/>
      </c>
      <c r="BB353" s="384">
        <f>IF(SUM(F353:BA353)&lt;&gt;0,AVERAGEIF(F353:BA353,"&gt;0",F353:BA353),0)</f>
        <v/>
      </c>
      <c r="BC353" s="147" t="n"/>
      <c r="BD353" s="385">
        <f>MAXA(F353:BA353)</f>
        <v/>
      </c>
      <c r="BE353" s="1461">
        <f>IF(BD353&lt;&gt;0,VLOOKUP(BD353,$F$10:$BA$10,MATCH(BD353,F353:BA353,0)),"")</f>
        <v/>
      </c>
      <c r="BF353" s="385">
        <f t="array" ref="BF353">MIN(IF(F353:BA353&gt;0,F353:BA353))</f>
        <v/>
      </c>
      <c r="BG353" s="1461">
        <f>IF(BF353&lt;&gt;0,VLOOKUP(BF353,$F$10:$BA$10,MATCH($BF353,$F353:$BA353,0)),"")</f>
        <v/>
      </c>
      <c r="BI353" s="1368">
        <f>HLOOKUP($BI$9,$S$10:$AI$443,1+$BL353,TRUE)</f>
        <v/>
      </c>
      <c r="BJ353" s="1369">
        <f>HLOOKUP($BJ$9,$AJ$10:$AW$443,1+$BL353,TRUE)</f>
        <v/>
      </c>
      <c r="BK353" s="151" t="n"/>
      <c r="BL353" s="408">
        <f>BL352+1</f>
        <v/>
      </c>
      <c r="BM353" s="399" t="n"/>
    </row>
    <row r="354" ht="20.25" customHeight="1" s="18" thickBot="1" thickTop="1">
      <c r="B354" s="1370" t="n"/>
      <c r="C354" s="1353" t="n"/>
      <c r="D354" s="1462" t="n"/>
      <c r="E354" s="402" t="inlineStr">
        <is>
          <t>Topoyo # 1, 150</t>
        </is>
      </c>
      <c r="F354" s="383">
        <f>(IF(DASHBOARD!$J$2=F7,DASHBOARD!$V$750,IF(DASHBOARD!$J$2=0,0,F354)))</f>
        <v/>
      </c>
      <c r="G354" s="383">
        <f>(IF(DASHBOARD!$J$2=G7,DASHBOARD!$V$750,IF(DASHBOARD!$J$2=0,0,G354)))</f>
        <v/>
      </c>
      <c r="H354" s="383">
        <f>(IF(DASHBOARD!$J$2=H7,DASHBOARD!$V$750,IF(DASHBOARD!$J$2=0,0,H354)))</f>
        <v/>
      </c>
      <c r="I354" s="383">
        <f>(IF(DASHBOARD!$J$2=I7,DASHBOARD!$V$750,IF(DASHBOARD!$J$2=0,0,I354)))</f>
        <v/>
      </c>
      <c r="J354" s="383">
        <f>(IF(DASHBOARD!$J$2=J7,DASHBOARD!$V$750,IF(DASHBOARD!$J$2=0,0,J354)))</f>
        <v/>
      </c>
      <c r="K354" s="383">
        <f>(IF(DASHBOARD!$J$2=K7,DASHBOARD!$V$750,IF(DASHBOARD!$J$2=0,0,K354)))</f>
        <v/>
      </c>
      <c r="L354" s="383">
        <f>(IF(DASHBOARD!$J$2=L7,DASHBOARD!$V$750,IF(DASHBOARD!$J$2=0,0,L354)))</f>
        <v/>
      </c>
      <c r="M354" s="383">
        <f>(IF(DASHBOARD!$J$2=M7,DASHBOARD!$V$750,IF(DASHBOARD!$J$2=0,0,M354)))</f>
        <v/>
      </c>
      <c r="N354" s="383">
        <f>(IF(DASHBOARD!$J$2=N7,DASHBOARD!$V$750,IF(DASHBOARD!$J$2=0,0,N354)))</f>
        <v/>
      </c>
      <c r="O354" s="383">
        <f>(IF(DASHBOARD!$J$2=O7,DASHBOARD!$V$750,IF(DASHBOARD!$J$2=0,0,O354)))</f>
        <v/>
      </c>
      <c r="P354" s="383">
        <f>(IF(DASHBOARD!$J$2=P7,DASHBOARD!$V$750,IF(DASHBOARD!$J$2=0,0,P354)))</f>
        <v/>
      </c>
      <c r="Q354" s="383">
        <f>(IF(DASHBOARD!$J$2=Q7,DASHBOARD!$V$750,IF(DASHBOARD!$J$2=0,0,Q354)))</f>
        <v/>
      </c>
      <c r="R354" s="383">
        <f>(IF(DASHBOARD!$J$2=R7,DASHBOARD!$V$750,IF(DASHBOARD!$J$2=0,0,R354)))</f>
        <v/>
      </c>
      <c r="S354" s="383">
        <f>(IF(DASHBOARD!$J$2=S7,DASHBOARD!$V$750,IF(DASHBOARD!$J$2=0,0,S354)))</f>
        <v/>
      </c>
      <c r="T354" s="383">
        <f>(IF(DASHBOARD!$J$2=T7,DASHBOARD!$V$750,IF(DASHBOARD!$J$2=0,0,T354)))</f>
        <v/>
      </c>
      <c r="U354" s="383">
        <f>(IF(DASHBOARD!$J$2=U7,DASHBOARD!$V$750,IF(DASHBOARD!$J$2=0,0,U354)))</f>
        <v/>
      </c>
      <c r="V354" s="383">
        <f>(IF(DASHBOARD!$J$2=V7,DASHBOARD!$V$750,IF(DASHBOARD!$J$2=0,0,V354)))</f>
        <v/>
      </c>
      <c r="W354" s="383">
        <f>(IF(DASHBOARD!$J$2=W7,DASHBOARD!$V$750,IF(DASHBOARD!$J$2=0,0,W354)))</f>
        <v/>
      </c>
      <c r="X354" s="383">
        <f>(IF(DASHBOARD!$J$2=X7,DASHBOARD!$V$750,IF(DASHBOARD!$J$2=0,0,X354)))</f>
        <v/>
      </c>
      <c r="Y354" s="383">
        <f>(IF(DASHBOARD!$J$2=Y7,DASHBOARD!$V$750,IF(DASHBOARD!$J$2=0,0,Y354)))</f>
        <v/>
      </c>
      <c r="Z354" s="383">
        <f>(IF(DASHBOARD!$J$2=Z7,DASHBOARD!$V$750,IF(DASHBOARD!$J$2=0,0,Z354)))</f>
        <v/>
      </c>
      <c r="AA354" s="383">
        <f>(IF(DASHBOARD!$J$2=AA7,DASHBOARD!$V$750,IF(DASHBOARD!$J$2=0,0,AA354)))</f>
        <v/>
      </c>
      <c r="AB354" s="383">
        <f>(IF(DASHBOARD!$J$2=AB7,DASHBOARD!$V$750,IF(DASHBOARD!$J$2=0,0,AB354)))</f>
        <v/>
      </c>
      <c r="AC354" s="383">
        <f>(IF(DASHBOARD!$J$2=AC7,DASHBOARD!$V$750,IF(DASHBOARD!$J$2=0,0,AC354)))</f>
        <v/>
      </c>
      <c r="AD354" s="383">
        <f>(IF(DASHBOARD!$J$2=AD7,DASHBOARD!$V$750,IF(DASHBOARD!$J$2=0,0,AD354)))</f>
        <v/>
      </c>
      <c r="AE354" s="383">
        <f>(IF(DASHBOARD!$J$2=AE7,DASHBOARD!$V$750,IF(DASHBOARD!$J$2=0,0,AE354)))</f>
        <v/>
      </c>
      <c r="AF354" s="383">
        <f>(IF(DASHBOARD!$J$2=AF7,DASHBOARD!$V$750,IF(DASHBOARD!$J$2=0,0,AF354)))</f>
        <v/>
      </c>
      <c r="AG354" s="383">
        <f>(IF(DASHBOARD!$J$2=AG7,DASHBOARD!$V$750,IF(DASHBOARD!$J$2=0,0,AG354)))</f>
        <v/>
      </c>
      <c r="AH354" s="383">
        <f>(IF(DASHBOARD!$J$2=AH7,DASHBOARD!$V$750,IF(DASHBOARD!$J$2=0,0,AH354)))</f>
        <v/>
      </c>
      <c r="AI354" s="383">
        <f>(IF(DASHBOARD!$J$2=AI7,DASHBOARD!$V$750,IF(DASHBOARD!$J$2=0,0,AI354)))</f>
        <v/>
      </c>
      <c r="AJ354" s="383">
        <f>(IF(DASHBOARD!$J$2=AJ7,DASHBOARD!$V$750,IF(DASHBOARD!$J$2=0,0,AJ354)))</f>
        <v/>
      </c>
      <c r="AK354" s="383">
        <f>(IF(DASHBOARD!$J$2=AK7,DASHBOARD!$V$750,IF(DASHBOARD!$J$2=0,0,AK354)))</f>
        <v/>
      </c>
      <c r="AL354" s="383">
        <f>(IF(DASHBOARD!$J$2=AL7,DASHBOARD!$V$750,IF(DASHBOARD!$J$2=0,0,AL354)))</f>
        <v/>
      </c>
      <c r="AM354" s="383">
        <f>(IF(DASHBOARD!$J$2=AM7,DASHBOARD!$V$750,IF(DASHBOARD!$J$2=0,0,AM354)))</f>
        <v/>
      </c>
      <c r="AN354" s="383">
        <f>(IF(DASHBOARD!$J$2=AN7,DASHBOARD!$V$750,IF(DASHBOARD!$J$2=0,0,AN354)))</f>
        <v/>
      </c>
      <c r="AO354" s="383">
        <f>(IF(DASHBOARD!$J$2=AO7,DASHBOARD!$V$750,IF(DASHBOARD!$J$2=0,0,AO354)))</f>
        <v/>
      </c>
      <c r="AP354" s="383">
        <f>(IF(DASHBOARD!$J$2=AP7,DASHBOARD!$V$750,IF(DASHBOARD!$J$2=0,0,AP354)))</f>
        <v/>
      </c>
      <c r="AQ354" s="383">
        <f>(IF(DASHBOARD!$J$2=AQ7,DASHBOARD!$V$750,IF(DASHBOARD!$J$2=0,0,AQ354)))</f>
        <v/>
      </c>
      <c r="AR354" s="383">
        <f>(IF(DASHBOARD!$J$2=AR7,DASHBOARD!$V$750,IF(DASHBOARD!$J$2=0,0,AR354)))</f>
        <v/>
      </c>
      <c r="AS354" s="383">
        <f>(IF(DASHBOARD!$J$2=AS7,DASHBOARD!$V$750,IF(DASHBOARD!$J$2=0,0,AS354)))</f>
        <v/>
      </c>
      <c r="AT354" s="383">
        <f>(IF(DASHBOARD!$J$2=AT7,DASHBOARD!$V$750,IF(DASHBOARD!$J$2=0,0,AT354)))</f>
        <v/>
      </c>
      <c r="AU354" s="383">
        <f>(IF(DASHBOARD!$J$2=AU7,DASHBOARD!$V$750,IF(DASHBOARD!$J$2=0,0,AU354)))</f>
        <v/>
      </c>
      <c r="AV354" s="383">
        <f>(IF(DASHBOARD!$J$2=AV7,DASHBOARD!$V$750,IF(DASHBOARD!$J$2=0,0,AV354)))</f>
        <v/>
      </c>
      <c r="AW354" s="383">
        <f>(IF(DASHBOARD!$J$2=AW7,DASHBOARD!$V$750,IF(DASHBOARD!$J$2=0,0,AW354)))</f>
        <v/>
      </c>
      <c r="AX354" s="383">
        <f>(IF(DASHBOARD!$J$2=AX7,DASHBOARD!$V$750,IF(DASHBOARD!$J$2=0,0,AX354)))</f>
        <v/>
      </c>
      <c r="AY354" s="383">
        <f>(IF(DASHBOARD!$J$2=AY7,DASHBOARD!$V$750,IF(DASHBOARD!$J$2=0,0,AY354)))</f>
        <v/>
      </c>
      <c r="AZ354" s="383">
        <f>(IF(DASHBOARD!$J$2=AZ7,DASHBOARD!$V$750,IF(DASHBOARD!$J$2=0,0,AZ354)))</f>
        <v/>
      </c>
      <c r="BA354" s="383">
        <f>(IF(DASHBOARD!$J$2=BA7,DASHBOARD!$V$750,IF(DASHBOARD!$J$2=0,0,BA354)))</f>
        <v/>
      </c>
      <c r="BB354" s="384">
        <f>IF(SUM(F354:BA354)&lt;&gt;0,AVERAGEIF(F354:BA354,"&gt;0",F354:BA354),0)</f>
        <v/>
      </c>
      <c r="BC354" s="147" t="n"/>
      <c r="BD354" s="385">
        <f>MAXA(F354:BA354)</f>
        <v/>
      </c>
      <c r="BE354" s="1461">
        <f>IF(BD354&lt;&gt;0,VLOOKUP(BD354,$F$10:$BA$10,MATCH(BD354,F354:BA354,0)),"")</f>
        <v/>
      </c>
      <c r="BF354" s="385">
        <f t="array" ref="BF354">MIN(IF(F354:BA354&gt;0,F354:BA354))</f>
        <v/>
      </c>
      <c r="BG354" s="1461">
        <f>IF(BF354&lt;&gt;0,VLOOKUP(BF354,$F$10:$BA$10,MATCH($BF354,$F354:$BA354,0)),"")</f>
        <v/>
      </c>
      <c r="BI354" s="1368">
        <f>HLOOKUP($BI$9,$S$10:$AI$443,1+$BL354,TRUE)</f>
        <v/>
      </c>
      <c r="BJ354" s="1369">
        <f>HLOOKUP($BJ$9,$AJ$10:$AW$443,1+$BL354,TRUE)</f>
        <v/>
      </c>
      <c r="BK354" s="151" t="n"/>
      <c r="BL354" s="408">
        <f>BL353+1</f>
        <v/>
      </c>
      <c r="BM354" s="399" t="n"/>
    </row>
    <row r="355" ht="20.25" customHeight="1" s="18" thickBot="1" thickTop="1">
      <c r="B355" s="1370" t="n"/>
      <c r="C355" s="1353" t="n"/>
      <c r="D355" s="1463" t="n"/>
      <c r="E355" s="402" t="inlineStr">
        <is>
          <t>Topoyo # 2, 150</t>
        </is>
      </c>
      <c r="F355" s="383">
        <f>(IF(DASHBOARD!$J$2=F7,DASHBOARD!$V$751,IF(DASHBOARD!$J$2=0,0,F355)))</f>
        <v/>
      </c>
      <c r="G355" s="383">
        <f>(IF(DASHBOARD!$J$2=G7,DASHBOARD!$V$751,IF(DASHBOARD!$J$2=0,0,G355)))</f>
        <v/>
      </c>
      <c r="H355" s="383">
        <f>(IF(DASHBOARD!$J$2=H7,DASHBOARD!$V$751,IF(DASHBOARD!$J$2=0,0,H355)))</f>
        <v/>
      </c>
      <c r="I355" s="383">
        <f>(IF(DASHBOARD!$J$2=I7,DASHBOARD!$V$751,IF(DASHBOARD!$J$2=0,0,I355)))</f>
        <v/>
      </c>
      <c r="J355" s="383">
        <f>(IF(DASHBOARD!$J$2=J7,DASHBOARD!$V$751,IF(DASHBOARD!$J$2=0,0,J355)))</f>
        <v/>
      </c>
      <c r="K355" s="383">
        <f>(IF(DASHBOARD!$J$2=K7,DASHBOARD!$V$751,IF(DASHBOARD!$J$2=0,0,K355)))</f>
        <v/>
      </c>
      <c r="L355" s="383">
        <f>(IF(DASHBOARD!$J$2=L7,DASHBOARD!$V$751,IF(DASHBOARD!$J$2=0,0,L355)))</f>
        <v/>
      </c>
      <c r="M355" s="383">
        <f>(IF(DASHBOARD!$J$2=M7,DASHBOARD!$V$751,IF(DASHBOARD!$J$2=0,0,M355)))</f>
        <v/>
      </c>
      <c r="N355" s="383">
        <f>(IF(DASHBOARD!$J$2=N7,DASHBOARD!$V$751,IF(DASHBOARD!$J$2=0,0,N355)))</f>
        <v/>
      </c>
      <c r="O355" s="383">
        <f>(IF(DASHBOARD!$J$2=O7,DASHBOARD!$V$751,IF(DASHBOARD!$J$2=0,0,O355)))</f>
        <v/>
      </c>
      <c r="P355" s="383">
        <f>(IF(DASHBOARD!$J$2=P7,DASHBOARD!$V$751,IF(DASHBOARD!$J$2=0,0,P355)))</f>
        <v/>
      </c>
      <c r="Q355" s="383">
        <f>(IF(DASHBOARD!$J$2=Q7,DASHBOARD!$V$751,IF(DASHBOARD!$J$2=0,0,Q355)))</f>
        <v/>
      </c>
      <c r="R355" s="383">
        <f>(IF(DASHBOARD!$J$2=R7,DASHBOARD!$V$751,IF(DASHBOARD!$J$2=0,0,R355)))</f>
        <v/>
      </c>
      <c r="S355" s="383">
        <f>(IF(DASHBOARD!$J$2=S7,DASHBOARD!$V$751,IF(DASHBOARD!$J$2=0,0,S355)))</f>
        <v/>
      </c>
      <c r="T355" s="383">
        <f>(IF(DASHBOARD!$J$2=T7,DASHBOARD!$V$751,IF(DASHBOARD!$J$2=0,0,T355)))</f>
        <v/>
      </c>
      <c r="U355" s="383">
        <f>(IF(DASHBOARD!$J$2=U7,DASHBOARD!$V$751,IF(DASHBOARD!$J$2=0,0,U355)))</f>
        <v/>
      </c>
      <c r="V355" s="383">
        <f>(IF(DASHBOARD!$J$2=V7,DASHBOARD!$V$751,IF(DASHBOARD!$J$2=0,0,V355)))</f>
        <v/>
      </c>
      <c r="W355" s="383">
        <f>(IF(DASHBOARD!$J$2=W7,DASHBOARD!$V$751,IF(DASHBOARD!$J$2=0,0,W355)))</f>
        <v/>
      </c>
      <c r="X355" s="383">
        <f>(IF(DASHBOARD!$J$2=X7,DASHBOARD!$V$751,IF(DASHBOARD!$J$2=0,0,X355)))</f>
        <v/>
      </c>
      <c r="Y355" s="383">
        <f>(IF(DASHBOARD!$J$2=Y7,DASHBOARD!$V$751,IF(DASHBOARD!$J$2=0,0,Y355)))</f>
        <v/>
      </c>
      <c r="Z355" s="383">
        <f>(IF(DASHBOARD!$J$2=Z7,DASHBOARD!$V$751,IF(DASHBOARD!$J$2=0,0,Z355)))</f>
        <v/>
      </c>
      <c r="AA355" s="383">
        <f>(IF(DASHBOARD!$J$2=AA7,DASHBOARD!$V$751,IF(DASHBOARD!$J$2=0,0,AA355)))</f>
        <v/>
      </c>
      <c r="AB355" s="383">
        <f>(IF(DASHBOARD!$J$2=AB7,DASHBOARD!$V$751,IF(DASHBOARD!$J$2=0,0,AB355)))</f>
        <v/>
      </c>
      <c r="AC355" s="383">
        <f>(IF(DASHBOARD!$J$2=AC7,DASHBOARD!$V$751,IF(DASHBOARD!$J$2=0,0,AC355)))</f>
        <v/>
      </c>
      <c r="AD355" s="383">
        <f>(IF(DASHBOARD!$J$2=AD7,DASHBOARD!$V$751,IF(DASHBOARD!$J$2=0,0,AD355)))</f>
        <v/>
      </c>
      <c r="AE355" s="383">
        <f>(IF(DASHBOARD!$J$2=AE7,DASHBOARD!$V$751,IF(DASHBOARD!$J$2=0,0,AE355)))</f>
        <v/>
      </c>
      <c r="AF355" s="383">
        <f>(IF(DASHBOARD!$J$2=AF7,DASHBOARD!$V$751,IF(DASHBOARD!$J$2=0,0,AF355)))</f>
        <v/>
      </c>
      <c r="AG355" s="383">
        <f>(IF(DASHBOARD!$J$2=AG7,DASHBOARD!$V$751,IF(DASHBOARD!$J$2=0,0,AG355)))</f>
        <v/>
      </c>
      <c r="AH355" s="383">
        <f>(IF(DASHBOARD!$J$2=AH7,DASHBOARD!$V$751,IF(DASHBOARD!$J$2=0,0,AH355)))</f>
        <v/>
      </c>
      <c r="AI355" s="383">
        <f>(IF(DASHBOARD!$J$2=AI7,DASHBOARD!$V$751,IF(DASHBOARD!$J$2=0,0,AI355)))</f>
        <v/>
      </c>
      <c r="AJ355" s="383">
        <f>(IF(DASHBOARD!$J$2=AJ7,DASHBOARD!$V$751,IF(DASHBOARD!$J$2=0,0,AJ355)))</f>
        <v/>
      </c>
      <c r="AK355" s="383">
        <f>(IF(DASHBOARD!$J$2=AK7,DASHBOARD!$V$751,IF(DASHBOARD!$J$2=0,0,AK355)))</f>
        <v/>
      </c>
      <c r="AL355" s="383">
        <f>(IF(DASHBOARD!$J$2=AL7,DASHBOARD!$V$751,IF(DASHBOARD!$J$2=0,0,AL355)))</f>
        <v/>
      </c>
      <c r="AM355" s="383">
        <f>(IF(DASHBOARD!$J$2=AM7,DASHBOARD!$V$751,IF(DASHBOARD!$J$2=0,0,AM355)))</f>
        <v/>
      </c>
      <c r="AN355" s="383">
        <f>(IF(DASHBOARD!$J$2=AN7,DASHBOARD!$V$751,IF(DASHBOARD!$J$2=0,0,AN355)))</f>
        <v/>
      </c>
      <c r="AO355" s="383">
        <f>(IF(DASHBOARD!$J$2=AO7,DASHBOARD!$V$751,IF(DASHBOARD!$J$2=0,0,AO355)))</f>
        <v/>
      </c>
      <c r="AP355" s="383">
        <f>(IF(DASHBOARD!$J$2=AP7,DASHBOARD!$V$751,IF(DASHBOARD!$J$2=0,0,AP355)))</f>
        <v/>
      </c>
      <c r="AQ355" s="383">
        <f>(IF(DASHBOARD!$J$2=AQ7,DASHBOARD!$V$751,IF(DASHBOARD!$J$2=0,0,AQ355)))</f>
        <v/>
      </c>
      <c r="AR355" s="383">
        <f>(IF(DASHBOARD!$J$2=AR7,DASHBOARD!$V$751,IF(DASHBOARD!$J$2=0,0,AR355)))</f>
        <v/>
      </c>
      <c r="AS355" s="383">
        <f>(IF(DASHBOARD!$J$2=AS7,DASHBOARD!$V$751,IF(DASHBOARD!$J$2=0,0,AS355)))</f>
        <v/>
      </c>
      <c r="AT355" s="383">
        <f>(IF(DASHBOARD!$J$2=AT7,DASHBOARD!$V$751,IF(DASHBOARD!$J$2=0,0,AT355)))</f>
        <v/>
      </c>
      <c r="AU355" s="383">
        <f>(IF(DASHBOARD!$J$2=AU7,DASHBOARD!$V$751,IF(DASHBOARD!$J$2=0,0,AU355)))</f>
        <v/>
      </c>
      <c r="AV355" s="383">
        <f>(IF(DASHBOARD!$J$2=AV7,DASHBOARD!$V$751,IF(DASHBOARD!$J$2=0,0,AV355)))</f>
        <v/>
      </c>
      <c r="AW355" s="383">
        <f>(IF(DASHBOARD!$J$2=AW7,DASHBOARD!$V$751,IF(DASHBOARD!$J$2=0,0,AW355)))</f>
        <v/>
      </c>
      <c r="AX355" s="383">
        <f>(IF(DASHBOARD!$J$2=AX7,DASHBOARD!$V$751,IF(DASHBOARD!$J$2=0,0,AX355)))</f>
        <v/>
      </c>
      <c r="AY355" s="383">
        <f>(IF(DASHBOARD!$J$2=AY7,DASHBOARD!$V$751,IF(DASHBOARD!$J$2=0,0,AY355)))</f>
        <v/>
      </c>
      <c r="AZ355" s="383">
        <f>(IF(DASHBOARD!$J$2=AZ7,DASHBOARD!$V$751,IF(DASHBOARD!$J$2=0,0,AZ355)))</f>
        <v/>
      </c>
      <c r="BA355" s="383">
        <f>(IF(DASHBOARD!$J$2=BA7,DASHBOARD!$V$751,IF(DASHBOARD!$J$2=0,0,BA355)))</f>
        <v/>
      </c>
      <c r="BB355" s="384">
        <f>IF(SUM(F355:BA355)&lt;&gt;0,AVERAGEIF(F355:BA355,"&gt;0",F355:BA355),0)</f>
        <v/>
      </c>
      <c r="BC355" s="147" t="n"/>
      <c r="BD355" s="385">
        <f>MAXA(F355:BA355)</f>
        <v/>
      </c>
      <c r="BE355" s="1461">
        <f>IF(BD355&lt;&gt;0,VLOOKUP(BD355,$F$10:$BA$10,MATCH(BD355,F355:BA355,0)),"")</f>
        <v/>
      </c>
      <c r="BF355" s="385">
        <f t="array" ref="BF355">MIN(IF(F355:BA355&gt;0,F355:BA355))</f>
        <v/>
      </c>
      <c r="BG355" s="1461">
        <f>IF(BF355&lt;&gt;0,VLOOKUP(BF355,$F$10:$BA$10,MATCH($BF355,$F355:$BA355,0)),"")</f>
        <v/>
      </c>
      <c r="BI355" s="1368">
        <f>HLOOKUP($BI$9,$S$10:$AI$443,1+$BL355,TRUE)</f>
        <v/>
      </c>
      <c r="BJ355" s="1369">
        <f>HLOOKUP($BJ$9,$AJ$10:$AW$443,1+$BL355,TRUE)</f>
        <v/>
      </c>
      <c r="BK355" s="151" t="n"/>
      <c r="BL355" s="408">
        <f>BL354+1</f>
        <v/>
      </c>
      <c r="BM355" s="399" t="n"/>
    </row>
    <row r="356" ht="20.25" customHeight="1" s="18" thickBot="1" thickTop="1">
      <c r="B356" s="1370" t="n"/>
      <c r="C356" s="1353" t="n"/>
      <c r="D356" s="328" t="n"/>
      <c r="E356" s="402" t="n"/>
      <c r="F356" s="429" t="n"/>
      <c r="G356" s="429" t="n"/>
      <c r="H356" s="429" t="n"/>
      <c r="I356" s="429" t="n"/>
      <c r="J356" s="429" t="n"/>
      <c r="K356" s="429" t="n"/>
      <c r="L356" s="429" t="n"/>
      <c r="M356" s="429" t="n"/>
      <c r="N356" s="429" t="n"/>
      <c r="O356" s="429" t="n"/>
      <c r="P356" s="429" t="n"/>
      <c r="Q356" s="429" t="n"/>
      <c r="R356" s="429" t="n"/>
      <c r="S356" s="429" t="n"/>
      <c r="T356" s="429" t="n"/>
      <c r="U356" s="429" t="n"/>
      <c r="V356" s="429" t="n"/>
      <c r="W356" s="429" t="n"/>
      <c r="X356" s="429" t="n"/>
      <c r="Y356" s="429" t="n"/>
      <c r="Z356" s="429" t="n"/>
      <c r="AA356" s="429" t="n"/>
      <c r="AB356" s="429" t="n"/>
      <c r="AC356" s="429" t="n"/>
      <c r="AD356" s="429" t="n"/>
      <c r="AE356" s="429" t="n"/>
      <c r="AF356" s="429" t="n"/>
      <c r="AG356" s="429" t="n"/>
      <c r="AH356" s="429" t="n"/>
      <c r="AI356" s="429" t="n"/>
      <c r="AJ356" s="429" t="n"/>
      <c r="AK356" s="429" t="n"/>
      <c r="AL356" s="429" t="n"/>
      <c r="AM356" s="429" t="n"/>
      <c r="AN356" s="429" t="n"/>
      <c r="AO356" s="429" t="n"/>
      <c r="AP356" s="429" t="n"/>
      <c r="AQ356" s="429" t="n"/>
      <c r="AR356" s="429" t="n"/>
      <c r="AS356" s="429" t="n"/>
      <c r="AT356" s="429" t="n"/>
      <c r="AU356" s="429" t="n"/>
      <c r="AV356" s="429" t="n"/>
      <c r="AW356" s="429" t="n"/>
      <c r="AX356" s="429" t="n"/>
      <c r="AY356" s="429" t="n"/>
      <c r="AZ356" s="429" t="n"/>
      <c r="BA356" s="429" t="n"/>
      <c r="BB356" s="384">
        <f>IF(SUM(F356:BA356)&lt;&gt;0,AVERAGEIF(F356:BA356,"&gt;0",F356:BA356),0)</f>
        <v/>
      </c>
      <c r="BC356" s="147" t="n"/>
      <c r="BD356" s="385">
        <f>MAXA(F356:BA356)</f>
        <v/>
      </c>
      <c r="BE356" s="1461">
        <f>IF(BD356&lt;&gt;0,VLOOKUP(BD356,$F$10:$BA$10,MATCH(BD356,F356:BA356,0)),"")</f>
        <v/>
      </c>
      <c r="BF356" s="385">
        <f t="array" ref="BF356">MIN(IF(F356:BA356&gt;0,F356:BA356))</f>
        <v/>
      </c>
      <c r="BG356" s="1461">
        <f>IF(BF356&lt;&gt;0,VLOOKUP(BF356,$F$10:$BA$10,MATCH($BF356,$F356:$BA356,0)),"")</f>
        <v/>
      </c>
      <c r="BI356" s="1368">
        <f>HLOOKUP($BI$9,$S$10:$AI$443,1+$BL356,TRUE)</f>
        <v/>
      </c>
      <c r="BJ356" s="1369">
        <f>HLOOKUP($BJ$9,$AJ$10:$AW$443,1+$BL356,TRUE)</f>
        <v/>
      </c>
      <c r="BK356" s="151" t="n"/>
      <c r="BL356" s="408">
        <f>BL355+1</f>
        <v/>
      </c>
      <c r="BM356" s="399" t="n"/>
    </row>
    <row r="357" ht="20.25" customHeight="1" s="18" thickBot="1" thickTop="1">
      <c r="B357" s="1370" t="n"/>
      <c r="C357" s="1353" t="n"/>
      <c r="D357" s="1469" t="inlineStr">
        <is>
          <t>MAJENE 150</t>
        </is>
      </c>
      <c r="E357" s="402" t="inlineStr">
        <is>
          <t>Polmas # 1, 150</t>
        </is>
      </c>
      <c r="F357" s="383">
        <f>(IF(DASHBOARD!$J$2=F7,DASHBOARD!$V$727,IF(DASHBOARD!$J$2=0,0,F357)))</f>
        <v/>
      </c>
      <c r="G357" s="383">
        <f>(IF(DASHBOARD!$J$2=G7,DASHBOARD!$V$727,IF(DASHBOARD!$J$2=0,0,G357)))</f>
        <v/>
      </c>
      <c r="H357" s="383">
        <f>(IF(DASHBOARD!$J$2=H7,DASHBOARD!$V$727,IF(DASHBOARD!$J$2=0,0,H357)))</f>
        <v/>
      </c>
      <c r="I357" s="383">
        <f>(IF(DASHBOARD!$J$2=I7,DASHBOARD!$V$727,IF(DASHBOARD!$J$2=0,0,I357)))</f>
        <v/>
      </c>
      <c r="J357" s="383">
        <f>(IF(DASHBOARD!$J$2=J7,DASHBOARD!$V$727,IF(DASHBOARD!$J$2=0,0,J357)))</f>
        <v/>
      </c>
      <c r="K357" s="383">
        <f>(IF(DASHBOARD!$J$2=K7,DASHBOARD!$V$727,IF(DASHBOARD!$J$2=0,0,K357)))</f>
        <v/>
      </c>
      <c r="L357" s="383">
        <f>(IF(DASHBOARD!$J$2=L7,DASHBOARD!$V$727,IF(DASHBOARD!$J$2=0,0,L357)))</f>
        <v/>
      </c>
      <c r="M357" s="383">
        <f>(IF(DASHBOARD!$J$2=M7,DASHBOARD!$V$727,IF(DASHBOARD!$J$2=0,0,M357)))</f>
        <v/>
      </c>
      <c r="N357" s="383">
        <f>(IF(DASHBOARD!$J$2=N7,DASHBOARD!$V$727,IF(DASHBOARD!$J$2=0,0,N357)))</f>
        <v/>
      </c>
      <c r="O357" s="383">
        <f>(IF(DASHBOARD!$J$2=O7,DASHBOARD!$V$727,IF(DASHBOARD!$J$2=0,0,O357)))</f>
        <v/>
      </c>
      <c r="P357" s="383">
        <f>(IF(DASHBOARD!$J$2=P7,DASHBOARD!$V$727,IF(DASHBOARD!$J$2=0,0,P357)))</f>
        <v/>
      </c>
      <c r="Q357" s="383">
        <f>(IF(DASHBOARD!$J$2=Q7,DASHBOARD!$V$727,IF(DASHBOARD!$J$2=0,0,Q357)))</f>
        <v/>
      </c>
      <c r="R357" s="383">
        <f>(IF(DASHBOARD!$J$2=R7,DASHBOARD!$V$727,IF(DASHBOARD!$J$2=0,0,R357)))</f>
        <v/>
      </c>
      <c r="S357" s="383">
        <f>(IF(DASHBOARD!$J$2=S7,DASHBOARD!$V$727,IF(DASHBOARD!$J$2=0,0,S357)))</f>
        <v/>
      </c>
      <c r="T357" s="383">
        <f>(IF(DASHBOARD!$J$2=T7,DASHBOARD!$V$727,IF(DASHBOARD!$J$2=0,0,T357)))</f>
        <v/>
      </c>
      <c r="U357" s="383">
        <f>(IF(DASHBOARD!$J$2=U7,DASHBOARD!$V$727,IF(DASHBOARD!$J$2=0,0,U357)))</f>
        <v/>
      </c>
      <c r="V357" s="383">
        <f>(IF(DASHBOARD!$J$2=V7,DASHBOARD!$V$727,IF(DASHBOARD!$J$2=0,0,V357)))</f>
        <v/>
      </c>
      <c r="W357" s="383">
        <f>(IF(DASHBOARD!$J$2=W7,DASHBOARD!$V$727,IF(DASHBOARD!$J$2=0,0,W357)))</f>
        <v/>
      </c>
      <c r="X357" s="383">
        <f>(IF(DASHBOARD!$J$2=X7,DASHBOARD!$V$727,IF(DASHBOARD!$J$2=0,0,X357)))</f>
        <v/>
      </c>
      <c r="Y357" s="383">
        <f>(IF(DASHBOARD!$J$2=Y7,DASHBOARD!$V$727,IF(DASHBOARD!$J$2=0,0,Y357)))</f>
        <v/>
      </c>
      <c r="Z357" s="383">
        <f>(IF(DASHBOARD!$J$2=Z7,DASHBOARD!$V$727,IF(DASHBOARD!$J$2=0,0,Z357)))</f>
        <v/>
      </c>
      <c r="AA357" s="383">
        <f>(IF(DASHBOARD!$J$2=AA7,DASHBOARD!$V$727,IF(DASHBOARD!$J$2=0,0,AA357)))</f>
        <v/>
      </c>
      <c r="AB357" s="383">
        <f>(IF(DASHBOARD!$J$2=AB7,DASHBOARD!$V$727,IF(DASHBOARD!$J$2=0,0,AB357)))</f>
        <v/>
      </c>
      <c r="AC357" s="383">
        <f>(IF(DASHBOARD!$J$2=AC7,DASHBOARD!$V$727,IF(DASHBOARD!$J$2=0,0,AC357)))</f>
        <v/>
      </c>
      <c r="AD357" s="383">
        <f>(IF(DASHBOARD!$J$2=AD7,DASHBOARD!$V$727,IF(DASHBOARD!$J$2=0,0,AD357)))</f>
        <v/>
      </c>
      <c r="AE357" s="383">
        <f>(IF(DASHBOARD!$J$2=AE7,DASHBOARD!$V$727,IF(DASHBOARD!$J$2=0,0,AE357)))</f>
        <v/>
      </c>
      <c r="AF357" s="383">
        <f>(IF(DASHBOARD!$J$2=AF7,DASHBOARD!$V$727,IF(DASHBOARD!$J$2=0,0,AF357)))</f>
        <v/>
      </c>
      <c r="AG357" s="383">
        <f>(IF(DASHBOARD!$J$2=AG7,DASHBOARD!$V$727,IF(DASHBOARD!$J$2=0,0,AG357)))</f>
        <v/>
      </c>
      <c r="AH357" s="383">
        <f>(IF(DASHBOARD!$J$2=AH7,DASHBOARD!$V$727,IF(DASHBOARD!$J$2=0,0,AH357)))</f>
        <v/>
      </c>
      <c r="AI357" s="383">
        <f>(IF(DASHBOARD!$J$2=AI7,DASHBOARD!$V$727,IF(DASHBOARD!$J$2=0,0,AI357)))</f>
        <v/>
      </c>
      <c r="AJ357" s="383">
        <f>(IF(DASHBOARD!$J$2=AJ7,DASHBOARD!$V$727,IF(DASHBOARD!$J$2=0,0,AJ357)))</f>
        <v/>
      </c>
      <c r="AK357" s="383">
        <f>(IF(DASHBOARD!$J$2=AK7,DASHBOARD!$V$727,IF(DASHBOARD!$J$2=0,0,AK357)))</f>
        <v/>
      </c>
      <c r="AL357" s="383">
        <f>(IF(DASHBOARD!$J$2=AL7,DASHBOARD!$V$727,IF(DASHBOARD!$J$2=0,0,AL357)))</f>
        <v/>
      </c>
      <c r="AM357" s="383">
        <f>(IF(DASHBOARD!$J$2=AM7,DASHBOARD!$V$727,IF(DASHBOARD!$J$2=0,0,AM357)))</f>
        <v/>
      </c>
      <c r="AN357" s="383">
        <f>(IF(DASHBOARD!$J$2=AN7,DASHBOARD!$V$727,IF(DASHBOARD!$J$2=0,0,AN357)))</f>
        <v/>
      </c>
      <c r="AO357" s="383">
        <f>(IF(DASHBOARD!$J$2=AO7,DASHBOARD!$V$727,IF(DASHBOARD!$J$2=0,0,AO357)))</f>
        <v/>
      </c>
      <c r="AP357" s="383">
        <f>(IF(DASHBOARD!$J$2=AP7,DASHBOARD!$V$727,IF(DASHBOARD!$J$2=0,0,AP357)))</f>
        <v/>
      </c>
      <c r="AQ357" s="383">
        <f>(IF(DASHBOARD!$J$2=AQ7,DASHBOARD!$V$727,IF(DASHBOARD!$J$2=0,0,AQ357)))</f>
        <v/>
      </c>
      <c r="AR357" s="383">
        <f>(IF(DASHBOARD!$J$2=AR7,DASHBOARD!$V$727,IF(DASHBOARD!$J$2=0,0,AR357)))</f>
        <v/>
      </c>
      <c r="AS357" s="383">
        <f>(IF(DASHBOARD!$J$2=AS7,DASHBOARD!$V$727,IF(DASHBOARD!$J$2=0,0,AS357)))</f>
        <v/>
      </c>
      <c r="AT357" s="383">
        <f>(IF(DASHBOARD!$J$2=AT7,DASHBOARD!$V$727,IF(DASHBOARD!$J$2=0,0,AT357)))</f>
        <v/>
      </c>
      <c r="AU357" s="383">
        <f>(IF(DASHBOARD!$J$2=AU7,DASHBOARD!$V$727,IF(DASHBOARD!$J$2=0,0,AU357)))</f>
        <v/>
      </c>
      <c r="AV357" s="383">
        <f>(IF(DASHBOARD!$J$2=AV7,DASHBOARD!$V$727,IF(DASHBOARD!$J$2=0,0,AV357)))</f>
        <v/>
      </c>
      <c r="AW357" s="383">
        <f>(IF(DASHBOARD!$J$2=AW7,DASHBOARD!$V$727,IF(DASHBOARD!$J$2=0,0,AW357)))</f>
        <v/>
      </c>
      <c r="AX357" s="383">
        <f>(IF(DASHBOARD!$J$2=AX7,DASHBOARD!$V$727,IF(DASHBOARD!$J$2=0,0,AX357)))</f>
        <v/>
      </c>
      <c r="AY357" s="383">
        <f>(IF(DASHBOARD!$J$2=AY7,DASHBOARD!$V$727,IF(DASHBOARD!$J$2=0,0,AY357)))</f>
        <v/>
      </c>
      <c r="AZ357" s="383">
        <f>(IF(DASHBOARD!$J$2=AZ7,DASHBOARD!$V$727,IF(DASHBOARD!$J$2=0,0,AZ357)))</f>
        <v/>
      </c>
      <c r="BA357" s="383">
        <f>(IF(DASHBOARD!$J$2=BA7,DASHBOARD!$V$727,IF(DASHBOARD!$J$2=0,0,BA357)))</f>
        <v/>
      </c>
      <c r="BB357" s="384">
        <f>IF(SUM(F357:BA357)&lt;&gt;0,AVERAGEIF(F357:BA357,"&gt;0",F357:BA357),0)</f>
        <v/>
      </c>
      <c r="BC357" s="147" t="n"/>
      <c r="BD357" s="385">
        <f>MAXA(F357:BA357)</f>
        <v/>
      </c>
      <c r="BE357" s="1461">
        <f>IF(BD357&lt;&gt;0,VLOOKUP(BD357,$F$10:$BA$10,MATCH(BD357,F357:BA357,0)),"")</f>
        <v/>
      </c>
      <c r="BF357" s="385">
        <f t="array" ref="BF357">MIN(IF(F357:BA357&gt;0,F357:BA357))</f>
        <v/>
      </c>
      <c r="BG357" s="1461">
        <f>IF(BF357&lt;&gt;0,VLOOKUP(BF357,$F$10:$BA$10,MATCH($BF357,$F357:$BA357,0)),"")</f>
        <v/>
      </c>
      <c r="BI357" s="1368">
        <f>HLOOKUP($BI$9,$S$10:$AI$443,1+$BL357,TRUE)</f>
        <v/>
      </c>
      <c r="BJ357" s="1369">
        <f>HLOOKUP($BJ$9,$AJ$10:$AW$443,1+$BL357,TRUE)</f>
        <v/>
      </c>
      <c r="BK357" s="151" t="n"/>
      <c r="BL357" s="408">
        <f>BL356+1</f>
        <v/>
      </c>
      <c r="BM357" s="399" t="n"/>
    </row>
    <row r="358" ht="20.25" customHeight="1" s="18" thickBot="1" thickTop="1">
      <c r="B358" s="1370" t="n"/>
      <c r="C358" s="1353" t="n"/>
      <c r="D358" s="1462" t="n"/>
      <c r="E358" s="402" t="inlineStr">
        <is>
          <t>Polmas # 2, 150</t>
        </is>
      </c>
      <c r="F358" s="383">
        <f>(IF(DASHBOARD!$J$2=F7,DASHBOARD!$V$728,IF(DASHBOARD!$J$2=0,0,F358)))</f>
        <v/>
      </c>
      <c r="G358" s="383">
        <f>(IF(DASHBOARD!$J$2=G7,DASHBOARD!$V$728,IF(DASHBOARD!$J$2=0,0,G358)))</f>
        <v/>
      </c>
      <c r="H358" s="383">
        <f>(IF(DASHBOARD!$J$2=H7,DASHBOARD!$V$728,IF(DASHBOARD!$J$2=0,0,H358)))</f>
        <v/>
      </c>
      <c r="I358" s="383">
        <f>(IF(DASHBOARD!$J$2=I7,DASHBOARD!$V$728,IF(DASHBOARD!$J$2=0,0,I358)))</f>
        <v/>
      </c>
      <c r="J358" s="383">
        <f>(IF(DASHBOARD!$J$2=J7,DASHBOARD!$V$728,IF(DASHBOARD!$J$2=0,0,J358)))</f>
        <v/>
      </c>
      <c r="K358" s="383">
        <f>(IF(DASHBOARD!$J$2=K7,DASHBOARD!$V$728,IF(DASHBOARD!$J$2=0,0,K358)))</f>
        <v/>
      </c>
      <c r="L358" s="383">
        <f>(IF(DASHBOARD!$J$2=L7,DASHBOARD!$V$728,IF(DASHBOARD!$J$2=0,0,L358)))</f>
        <v/>
      </c>
      <c r="M358" s="383">
        <f>(IF(DASHBOARD!$J$2=M7,DASHBOARD!$V$728,IF(DASHBOARD!$J$2=0,0,M358)))</f>
        <v/>
      </c>
      <c r="N358" s="383">
        <f>(IF(DASHBOARD!$J$2=N7,DASHBOARD!$V$728,IF(DASHBOARD!$J$2=0,0,N358)))</f>
        <v/>
      </c>
      <c r="O358" s="383">
        <f>(IF(DASHBOARD!$J$2=O7,DASHBOARD!$V$728,IF(DASHBOARD!$J$2=0,0,O358)))</f>
        <v/>
      </c>
      <c r="P358" s="383">
        <f>(IF(DASHBOARD!$J$2=P7,DASHBOARD!$V$728,IF(DASHBOARD!$J$2=0,0,P358)))</f>
        <v/>
      </c>
      <c r="Q358" s="383">
        <f>(IF(DASHBOARD!$J$2=Q7,DASHBOARD!$V$728,IF(DASHBOARD!$J$2=0,0,Q358)))</f>
        <v/>
      </c>
      <c r="R358" s="383">
        <f>(IF(DASHBOARD!$J$2=R7,DASHBOARD!$V$728,IF(DASHBOARD!$J$2=0,0,R358)))</f>
        <v/>
      </c>
      <c r="S358" s="383">
        <f>(IF(DASHBOARD!$J$2=S7,DASHBOARD!$V$728,IF(DASHBOARD!$J$2=0,0,S358)))</f>
        <v/>
      </c>
      <c r="T358" s="383">
        <f>(IF(DASHBOARD!$J$2=T7,DASHBOARD!$V$728,IF(DASHBOARD!$J$2=0,0,T358)))</f>
        <v/>
      </c>
      <c r="U358" s="383">
        <f>(IF(DASHBOARD!$J$2=U7,DASHBOARD!$V$728,IF(DASHBOARD!$J$2=0,0,U358)))</f>
        <v/>
      </c>
      <c r="V358" s="383">
        <f>(IF(DASHBOARD!$J$2=V7,DASHBOARD!$V$728,IF(DASHBOARD!$J$2=0,0,V358)))</f>
        <v/>
      </c>
      <c r="W358" s="383">
        <f>(IF(DASHBOARD!$J$2=W7,DASHBOARD!$V$728,IF(DASHBOARD!$J$2=0,0,W358)))</f>
        <v/>
      </c>
      <c r="X358" s="383">
        <f>(IF(DASHBOARD!$J$2=X7,DASHBOARD!$V$728,IF(DASHBOARD!$J$2=0,0,X358)))</f>
        <v/>
      </c>
      <c r="Y358" s="383">
        <f>(IF(DASHBOARD!$J$2=Y7,DASHBOARD!$V$728,IF(DASHBOARD!$J$2=0,0,Y358)))</f>
        <v/>
      </c>
      <c r="Z358" s="383">
        <f>(IF(DASHBOARD!$J$2=Z7,DASHBOARD!$V$728,IF(DASHBOARD!$J$2=0,0,Z358)))</f>
        <v/>
      </c>
      <c r="AA358" s="383">
        <f>(IF(DASHBOARD!$J$2=AA7,DASHBOARD!$V$728,IF(DASHBOARD!$J$2=0,0,AA358)))</f>
        <v/>
      </c>
      <c r="AB358" s="383">
        <f>(IF(DASHBOARD!$J$2=AB7,DASHBOARD!$V$728,IF(DASHBOARD!$J$2=0,0,AB358)))</f>
        <v/>
      </c>
      <c r="AC358" s="383">
        <f>(IF(DASHBOARD!$J$2=AC7,DASHBOARD!$V$728,IF(DASHBOARD!$J$2=0,0,AC358)))</f>
        <v/>
      </c>
      <c r="AD358" s="383">
        <f>(IF(DASHBOARD!$J$2=AD7,DASHBOARD!$V$728,IF(DASHBOARD!$J$2=0,0,AD358)))</f>
        <v/>
      </c>
      <c r="AE358" s="383">
        <f>(IF(DASHBOARD!$J$2=AE7,DASHBOARD!$V$728,IF(DASHBOARD!$J$2=0,0,AE358)))</f>
        <v/>
      </c>
      <c r="AF358" s="383">
        <f>(IF(DASHBOARD!$J$2=AF7,DASHBOARD!$V$728,IF(DASHBOARD!$J$2=0,0,AF358)))</f>
        <v/>
      </c>
      <c r="AG358" s="383">
        <f>(IF(DASHBOARD!$J$2=AG7,DASHBOARD!$V$728,IF(DASHBOARD!$J$2=0,0,AG358)))</f>
        <v/>
      </c>
      <c r="AH358" s="383">
        <f>(IF(DASHBOARD!$J$2=AH7,DASHBOARD!$V$728,IF(DASHBOARD!$J$2=0,0,AH358)))</f>
        <v/>
      </c>
      <c r="AI358" s="383">
        <f>(IF(DASHBOARD!$J$2=AI7,DASHBOARD!$V$728,IF(DASHBOARD!$J$2=0,0,AI358)))</f>
        <v/>
      </c>
      <c r="AJ358" s="383">
        <f>(IF(DASHBOARD!$J$2=AJ7,DASHBOARD!$V$728,IF(DASHBOARD!$J$2=0,0,AJ358)))</f>
        <v/>
      </c>
      <c r="AK358" s="383">
        <f>(IF(DASHBOARD!$J$2=AK7,DASHBOARD!$V$728,IF(DASHBOARD!$J$2=0,0,AK358)))</f>
        <v/>
      </c>
      <c r="AL358" s="383">
        <f>(IF(DASHBOARD!$J$2=AL7,DASHBOARD!$V$728,IF(DASHBOARD!$J$2=0,0,AL358)))</f>
        <v/>
      </c>
      <c r="AM358" s="383">
        <f>(IF(DASHBOARD!$J$2=AM7,DASHBOARD!$V$728,IF(DASHBOARD!$J$2=0,0,AM358)))</f>
        <v/>
      </c>
      <c r="AN358" s="383">
        <f>(IF(DASHBOARD!$J$2=AN7,DASHBOARD!$V$728,IF(DASHBOARD!$J$2=0,0,AN358)))</f>
        <v/>
      </c>
      <c r="AO358" s="383">
        <f>(IF(DASHBOARD!$J$2=AO7,DASHBOARD!$V$728,IF(DASHBOARD!$J$2=0,0,AO358)))</f>
        <v/>
      </c>
      <c r="AP358" s="383">
        <f>(IF(DASHBOARD!$J$2=AP7,DASHBOARD!$V$728,IF(DASHBOARD!$J$2=0,0,AP358)))</f>
        <v/>
      </c>
      <c r="AQ358" s="383">
        <f>(IF(DASHBOARD!$J$2=AQ7,DASHBOARD!$V$728,IF(DASHBOARD!$J$2=0,0,AQ358)))</f>
        <v/>
      </c>
      <c r="AR358" s="383">
        <f>(IF(DASHBOARD!$J$2=AR7,DASHBOARD!$V$728,IF(DASHBOARD!$J$2=0,0,AR358)))</f>
        <v/>
      </c>
      <c r="AS358" s="383">
        <f>(IF(DASHBOARD!$J$2=AS7,DASHBOARD!$V$728,IF(DASHBOARD!$J$2=0,0,AS358)))</f>
        <v/>
      </c>
      <c r="AT358" s="383">
        <f>(IF(DASHBOARD!$J$2=AT7,DASHBOARD!$V$728,IF(DASHBOARD!$J$2=0,0,AT358)))</f>
        <v/>
      </c>
      <c r="AU358" s="383">
        <f>(IF(DASHBOARD!$J$2=AU7,DASHBOARD!$V$728,IF(DASHBOARD!$J$2=0,0,AU358)))</f>
        <v/>
      </c>
      <c r="AV358" s="383">
        <f>(IF(DASHBOARD!$J$2=AV7,DASHBOARD!$V$728,IF(DASHBOARD!$J$2=0,0,AV358)))</f>
        <v/>
      </c>
      <c r="AW358" s="383">
        <f>(IF(DASHBOARD!$J$2=AW7,DASHBOARD!$V$728,IF(DASHBOARD!$J$2=0,0,AW358)))</f>
        <v/>
      </c>
      <c r="AX358" s="383">
        <f>(IF(DASHBOARD!$J$2=AX7,DASHBOARD!$V$728,IF(DASHBOARD!$J$2=0,0,AX358)))</f>
        <v/>
      </c>
      <c r="AY358" s="383">
        <f>(IF(DASHBOARD!$J$2=AY7,DASHBOARD!$V$728,IF(DASHBOARD!$J$2=0,0,AY358)))</f>
        <v/>
      </c>
      <c r="AZ358" s="383">
        <f>(IF(DASHBOARD!$J$2=AZ7,DASHBOARD!$V$728,IF(DASHBOARD!$J$2=0,0,AZ358)))</f>
        <v/>
      </c>
      <c r="BA358" s="383">
        <f>(IF(DASHBOARD!$J$2=BA7,DASHBOARD!$V$728,IF(DASHBOARD!$J$2=0,0,BA358)))</f>
        <v/>
      </c>
      <c r="BB358" s="384">
        <f>IF(SUM(F358:BA358)&lt;&gt;0,AVERAGEIF(F358:BA358,"&gt;0",F358:BA358),0)</f>
        <v/>
      </c>
      <c r="BC358" s="147" t="n"/>
      <c r="BD358" s="385">
        <f>MAXA(F358:BA358)</f>
        <v/>
      </c>
      <c r="BE358" s="1461">
        <f>IF(BD358&lt;&gt;0,VLOOKUP(BD358,$F$10:$BA$10,MATCH(BD358,F358:BA358,0)),"")</f>
        <v/>
      </c>
      <c r="BF358" s="385">
        <f t="array" ref="BF358">MIN(IF(F358:BA358&gt;0,F358:BA358))</f>
        <v/>
      </c>
      <c r="BG358" s="1461">
        <f>IF(BF358&lt;&gt;0,VLOOKUP(BF358,$F$10:$BA$10,MATCH($BF358,$F358:$BA358,0)),"")</f>
        <v/>
      </c>
      <c r="BI358" s="1368">
        <f>HLOOKUP($BI$9,$S$10:$AI$443,1+$BL358,TRUE)</f>
        <v/>
      </c>
      <c r="BJ358" s="1369">
        <f>HLOOKUP($BJ$9,$AJ$10:$AW$443,1+$BL358,TRUE)</f>
        <v/>
      </c>
      <c r="BK358" s="151" t="n"/>
      <c r="BL358" s="408">
        <f>BL357+1</f>
        <v/>
      </c>
      <c r="BM358" s="399" t="n"/>
    </row>
    <row r="359" ht="20.25" customHeight="1" s="18" thickBot="1" thickTop="1">
      <c r="B359" s="1370" t="n"/>
      <c r="C359" s="1353" t="n"/>
      <c r="D359" s="1462" t="n"/>
      <c r="E359" s="402" t="inlineStr">
        <is>
          <t>Mamuju # 1, 150</t>
        </is>
      </c>
      <c r="F359" s="383">
        <f>(IF(DASHBOARD!$J$2=F7,DASHBOARD!$V$725,IF(DASHBOARD!$J$2=0,0,F359)))</f>
        <v/>
      </c>
      <c r="G359" s="383">
        <f>(IF(DASHBOARD!$J$2=G7,DASHBOARD!$V$725,IF(DASHBOARD!$J$2=0,0,G359)))</f>
        <v/>
      </c>
      <c r="H359" s="383">
        <f>(IF(DASHBOARD!$J$2=H7,DASHBOARD!$V$725,IF(DASHBOARD!$J$2=0,0,H359)))</f>
        <v/>
      </c>
      <c r="I359" s="383">
        <f>(IF(DASHBOARD!$J$2=I7,DASHBOARD!$V$725,IF(DASHBOARD!$J$2=0,0,I359)))</f>
        <v/>
      </c>
      <c r="J359" s="383">
        <f>(IF(DASHBOARD!$J$2=J7,DASHBOARD!$V$725,IF(DASHBOARD!$J$2=0,0,J359)))</f>
        <v/>
      </c>
      <c r="K359" s="383">
        <f>(IF(DASHBOARD!$J$2=K7,DASHBOARD!$V$725,IF(DASHBOARD!$J$2=0,0,K359)))</f>
        <v/>
      </c>
      <c r="L359" s="383">
        <f>(IF(DASHBOARD!$J$2=L7,DASHBOARD!$V$725,IF(DASHBOARD!$J$2=0,0,L359)))</f>
        <v/>
      </c>
      <c r="M359" s="383">
        <f>(IF(DASHBOARD!$J$2=M7,DASHBOARD!$V$725,IF(DASHBOARD!$J$2=0,0,M359)))</f>
        <v/>
      </c>
      <c r="N359" s="383">
        <f>(IF(DASHBOARD!$J$2=N7,DASHBOARD!$V$725,IF(DASHBOARD!$J$2=0,0,N359)))</f>
        <v/>
      </c>
      <c r="O359" s="383">
        <f>(IF(DASHBOARD!$J$2=O7,DASHBOARD!$V$725,IF(DASHBOARD!$J$2=0,0,O359)))</f>
        <v/>
      </c>
      <c r="P359" s="383">
        <f>(IF(DASHBOARD!$J$2=P7,DASHBOARD!$V$725,IF(DASHBOARD!$J$2=0,0,P359)))</f>
        <v/>
      </c>
      <c r="Q359" s="383">
        <f>(IF(DASHBOARD!$J$2=Q7,DASHBOARD!$V$725,IF(DASHBOARD!$J$2=0,0,Q359)))</f>
        <v/>
      </c>
      <c r="R359" s="383">
        <f>(IF(DASHBOARD!$J$2=R7,DASHBOARD!$V$725,IF(DASHBOARD!$J$2=0,0,R359)))</f>
        <v/>
      </c>
      <c r="S359" s="383">
        <f>(IF(DASHBOARD!$J$2=S7,DASHBOARD!$V$725,IF(DASHBOARD!$J$2=0,0,S359)))</f>
        <v/>
      </c>
      <c r="T359" s="383">
        <f>(IF(DASHBOARD!$J$2=T7,DASHBOARD!$V$725,IF(DASHBOARD!$J$2=0,0,T359)))</f>
        <v/>
      </c>
      <c r="U359" s="383">
        <f>(IF(DASHBOARD!$J$2=U7,DASHBOARD!$V$725,IF(DASHBOARD!$J$2=0,0,U359)))</f>
        <v/>
      </c>
      <c r="V359" s="383">
        <f>(IF(DASHBOARD!$J$2=V7,DASHBOARD!$V$725,IF(DASHBOARD!$J$2=0,0,V359)))</f>
        <v/>
      </c>
      <c r="W359" s="383">
        <f>(IF(DASHBOARD!$J$2=W7,DASHBOARD!$V$725,IF(DASHBOARD!$J$2=0,0,W359)))</f>
        <v/>
      </c>
      <c r="X359" s="383">
        <f>(IF(DASHBOARD!$J$2=X7,DASHBOARD!$V$725,IF(DASHBOARD!$J$2=0,0,X359)))</f>
        <v/>
      </c>
      <c r="Y359" s="383">
        <f>(IF(DASHBOARD!$J$2=Y7,DASHBOARD!$V$725,IF(DASHBOARD!$J$2=0,0,Y359)))</f>
        <v/>
      </c>
      <c r="Z359" s="383">
        <f>(IF(DASHBOARD!$J$2=Z7,DASHBOARD!$V$725,IF(DASHBOARD!$J$2=0,0,Z359)))</f>
        <v/>
      </c>
      <c r="AA359" s="383">
        <f>(IF(DASHBOARD!$J$2=AA7,DASHBOARD!$V$725,IF(DASHBOARD!$J$2=0,0,AA359)))</f>
        <v/>
      </c>
      <c r="AB359" s="383">
        <f>(IF(DASHBOARD!$J$2=AB7,DASHBOARD!$V$725,IF(DASHBOARD!$J$2=0,0,AB359)))</f>
        <v/>
      </c>
      <c r="AC359" s="383">
        <f>(IF(DASHBOARD!$J$2=AC7,DASHBOARD!$V$725,IF(DASHBOARD!$J$2=0,0,AC359)))</f>
        <v/>
      </c>
      <c r="AD359" s="383">
        <f>(IF(DASHBOARD!$J$2=AD7,DASHBOARD!$V$725,IF(DASHBOARD!$J$2=0,0,AD359)))</f>
        <v/>
      </c>
      <c r="AE359" s="383">
        <f>(IF(DASHBOARD!$J$2=AE7,DASHBOARD!$V$725,IF(DASHBOARD!$J$2=0,0,AE359)))</f>
        <v/>
      </c>
      <c r="AF359" s="383">
        <f>(IF(DASHBOARD!$J$2=AF7,DASHBOARD!$V$725,IF(DASHBOARD!$J$2=0,0,AF359)))</f>
        <v/>
      </c>
      <c r="AG359" s="383">
        <f>(IF(DASHBOARD!$J$2=AG7,DASHBOARD!$V$725,IF(DASHBOARD!$J$2=0,0,AG359)))</f>
        <v/>
      </c>
      <c r="AH359" s="383">
        <f>(IF(DASHBOARD!$J$2=AH7,DASHBOARD!$V$725,IF(DASHBOARD!$J$2=0,0,AH359)))</f>
        <v/>
      </c>
      <c r="AI359" s="383">
        <f>(IF(DASHBOARD!$J$2=AI7,DASHBOARD!$V$725,IF(DASHBOARD!$J$2=0,0,AI359)))</f>
        <v/>
      </c>
      <c r="AJ359" s="383">
        <f>(IF(DASHBOARD!$J$2=AJ7,DASHBOARD!$V$725,IF(DASHBOARD!$J$2=0,0,AJ359)))</f>
        <v/>
      </c>
      <c r="AK359" s="383">
        <f>(IF(DASHBOARD!$J$2=AK7,DASHBOARD!$V$725,IF(DASHBOARD!$J$2=0,0,AK359)))</f>
        <v/>
      </c>
      <c r="AL359" s="383">
        <f>(IF(DASHBOARD!$J$2=AL7,DASHBOARD!$V$725,IF(DASHBOARD!$J$2=0,0,AL359)))</f>
        <v/>
      </c>
      <c r="AM359" s="383">
        <f>(IF(DASHBOARD!$J$2=AM7,DASHBOARD!$V$725,IF(DASHBOARD!$J$2=0,0,AM359)))</f>
        <v/>
      </c>
      <c r="AN359" s="383">
        <f>(IF(DASHBOARD!$J$2=AN7,DASHBOARD!$V$725,IF(DASHBOARD!$J$2=0,0,AN359)))</f>
        <v/>
      </c>
      <c r="AO359" s="383">
        <f>(IF(DASHBOARD!$J$2=AO7,DASHBOARD!$V$725,IF(DASHBOARD!$J$2=0,0,AO359)))</f>
        <v/>
      </c>
      <c r="AP359" s="383">
        <f>(IF(DASHBOARD!$J$2=AP7,DASHBOARD!$V$725,IF(DASHBOARD!$J$2=0,0,AP359)))</f>
        <v/>
      </c>
      <c r="AQ359" s="383">
        <f>(IF(DASHBOARD!$J$2=AQ7,DASHBOARD!$V$725,IF(DASHBOARD!$J$2=0,0,AQ359)))</f>
        <v/>
      </c>
      <c r="AR359" s="383">
        <f>(IF(DASHBOARD!$J$2=AR7,DASHBOARD!$V$725,IF(DASHBOARD!$J$2=0,0,AR359)))</f>
        <v/>
      </c>
      <c r="AS359" s="383">
        <f>(IF(DASHBOARD!$J$2=AS7,DASHBOARD!$V$725,IF(DASHBOARD!$J$2=0,0,AS359)))</f>
        <v/>
      </c>
      <c r="AT359" s="383">
        <f>(IF(DASHBOARD!$J$2=AT7,DASHBOARD!$V$725,IF(DASHBOARD!$J$2=0,0,AT359)))</f>
        <v/>
      </c>
      <c r="AU359" s="383">
        <f>(IF(DASHBOARD!$J$2=AU7,DASHBOARD!$V$725,IF(DASHBOARD!$J$2=0,0,AU359)))</f>
        <v/>
      </c>
      <c r="AV359" s="383">
        <f>(IF(DASHBOARD!$J$2=AV7,DASHBOARD!$V$725,IF(DASHBOARD!$J$2=0,0,AV359)))</f>
        <v/>
      </c>
      <c r="AW359" s="383">
        <f>(IF(DASHBOARD!$J$2=AW7,DASHBOARD!$V$725,IF(DASHBOARD!$J$2=0,0,AW359)))</f>
        <v/>
      </c>
      <c r="AX359" s="383">
        <f>(IF(DASHBOARD!$J$2=AX7,DASHBOARD!$V$725,IF(DASHBOARD!$J$2=0,0,AX359)))</f>
        <v/>
      </c>
      <c r="AY359" s="383">
        <f>(IF(DASHBOARD!$J$2=AY7,DASHBOARD!$V$725,IF(DASHBOARD!$J$2=0,0,AY359)))</f>
        <v/>
      </c>
      <c r="AZ359" s="383">
        <f>(IF(DASHBOARD!$J$2=AZ7,DASHBOARD!$V$725,IF(DASHBOARD!$J$2=0,0,AZ359)))</f>
        <v/>
      </c>
      <c r="BA359" s="383">
        <f>(IF(DASHBOARD!$J$2=BA7,DASHBOARD!$V$725,IF(DASHBOARD!$J$2=0,0,BA359)))</f>
        <v/>
      </c>
      <c r="BB359" s="384">
        <f>IF(SUM(F359:BA359)&lt;&gt;0,AVERAGEIF(F359:BA359,"&gt;0",F359:BA359),0)</f>
        <v/>
      </c>
      <c r="BC359" s="147" t="n"/>
      <c r="BD359" s="385">
        <f>MAXA(F359:BA359)</f>
        <v/>
      </c>
      <c r="BE359" s="1461">
        <f>IF(BD359&lt;&gt;0,VLOOKUP(BD359,$F$10:$BA$10,MATCH(BD359,F359:BA359,0)),"")</f>
        <v/>
      </c>
      <c r="BF359" s="385">
        <f t="array" ref="BF359">MIN(IF(F359:BA359&gt;0,F359:BA359))</f>
        <v/>
      </c>
      <c r="BG359" s="1461">
        <f>IF(BF359&lt;&gt;0,VLOOKUP(BF359,$F$10:$BA$10,MATCH($BF359,$F359:$BA359,0)),"")</f>
        <v/>
      </c>
      <c r="BI359" s="1368">
        <f>HLOOKUP($BI$9,$S$10:$AI$443,1+$BL359,TRUE)</f>
        <v/>
      </c>
      <c r="BJ359" s="1369">
        <f>HLOOKUP($BJ$9,$AJ$10:$AW$443,1+$BL359,TRUE)</f>
        <v/>
      </c>
      <c r="BK359" s="151" t="n"/>
      <c r="BL359" s="408">
        <f>BL358+1</f>
        <v/>
      </c>
      <c r="BM359" s="399" t="n"/>
    </row>
    <row r="360" ht="20.25" customHeight="1" s="18" thickBot="1" thickTop="1">
      <c r="B360" s="1370" t="n"/>
      <c r="C360" s="1353" t="n"/>
      <c r="D360" s="1463" t="n"/>
      <c r="E360" s="402" t="inlineStr">
        <is>
          <t>Mamuju # 2, 150</t>
        </is>
      </c>
      <c r="F360" s="383">
        <f>(IF(DASHBOARD!$J$2=F7,DASHBOARD!$V$726,IF(DASHBOARD!$J$2=0,0,F360)))</f>
        <v/>
      </c>
      <c r="G360" s="383">
        <f>(IF(DASHBOARD!$J$2=G7,DASHBOARD!$V$726,IF(DASHBOARD!$J$2=0,0,G360)))</f>
        <v/>
      </c>
      <c r="H360" s="383">
        <f>(IF(DASHBOARD!$J$2=H7,DASHBOARD!$V$726,IF(DASHBOARD!$J$2=0,0,H360)))</f>
        <v/>
      </c>
      <c r="I360" s="383">
        <f>(IF(DASHBOARD!$J$2=I7,DASHBOARD!$V$726,IF(DASHBOARD!$J$2=0,0,I360)))</f>
        <v/>
      </c>
      <c r="J360" s="383">
        <f>(IF(DASHBOARD!$J$2=J7,DASHBOARD!$V$726,IF(DASHBOARD!$J$2=0,0,J360)))</f>
        <v/>
      </c>
      <c r="K360" s="383">
        <f>(IF(DASHBOARD!$J$2=K7,DASHBOARD!$V$726,IF(DASHBOARD!$J$2=0,0,K360)))</f>
        <v/>
      </c>
      <c r="L360" s="383">
        <f>(IF(DASHBOARD!$J$2=L7,DASHBOARD!$V$726,IF(DASHBOARD!$J$2=0,0,L360)))</f>
        <v/>
      </c>
      <c r="M360" s="383">
        <f>(IF(DASHBOARD!$J$2=M7,DASHBOARD!$V$726,IF(DASHBOARD!$J$2=0,0,M360)))</f>
        <v/>
      </c>
      <c r="N360" s="383">
        <f>(IF(DASHBOARD!$J$2=N7,DASHBOARD!$V$726,IF(DASHBOARD!$J$2=0,0,N360)))</f>
        <v/>
      </c>
      <c r="O360" s="383">
        <f>(IF(DASHBOARD!$J$2=O7,DASHBOARD!$V$726,IF(DASHBOARD!$J$2=0,0,O360)))</f>
        <v/>
      </c>
      <c r="P360" s="383">
        <f>(IF(DASHBOARD!$J$2=P7,DASHBOARD!$V$726,IF(DASHBOARD!$J$2=0,0,P360)))</f>
        <v/>
      </c>
      <c r="Q360" s="383">
        <f>(IF(DASHBOARD!$J$2=Q7,DASHBOARD!$V$726,IF(DASHBOARD!$J$2=0,0,Q360)))</f>
        <v/>
      </c>
      <c r="R360" s="383">
        <f>(IF(DASHBOARD!$J$2=R7,DASHBOARD!$V$726,IF(DASHBOARD!$J$2=0,0,R360)))</f>
        <v/>
      </c>
      <c r="S360" s="383">
        <f>(IF(DASHBOARD!$J$2=S7,DASHBOARD!$V$726,IF(DASHBOARD!$J$2=0,0,S360)))</f>
        <v/>
      </c>
      <c r="T360" s="383">
        <f>(IF(DASHBOARD!$J$2=T7,DASHBOARD!$V$726,IF(DASHBOARD!$J$2=0,0,T360)))</f>
        <v/>
      </c>
      <c r="U360" s="383">
        <f>(IF(DASHBOARD!$J$2=U7,DASHBOARD!$V$726,IF(DASHBOARD!$J$2=0,0,U360)))</f>
        <v/>
      </c>
      <c r="V360" s="383">
        <f>(IF(DASHBOARD!$J$2=V7,DASHBOARD!$V$726,IF(DASHBOARD!$J$2=0,0,V360)))</f>
        <v/>
      </c>
      <c r="W360" s="383">
        <f>(IF(DASHBOARD!$J$2=W7,DASHBOARD!$V$726,IF(DASHBOARD!$J$2=0,0,W360)))</f>
        <v/>
      </c>
      <c r="X360" s="383">
        <f>(IF(DASHBOARD!$J$2=X7,DASHBOARD!$V$726,IF(DASHBOARD!$J$2=0,0,X360)))</f>
        <v/>
      </c>
      <c r="Y360" s="383">
        <f>(IF(DASHBOARD!$J$2=Y7,DASHBOARD!$V$726,IF(DASHBOARD!$J$2=0,0,Y360)))</f>
        <v/>
      </c>
      <c r="Z360" s="383">
        <f>(IF(DASHBOARD!$J$2=Z7,DASHBOARD!$V$726,IF(DASHBOARD!$J$2=0,0,Z360)))</f>
        <v/>
      </c>
      <c r="AA360" s="383">
        <f>(IF(DASHBOARD!$J$2=AA7,DASHBOARD!$V$726,IF(DASHBOARD!$J$2=0,0,AA360)))</f>
        <v/>
      </c>
      <c r="AB360" s="383">
        <f>(IF(DASHBOARD!$J$2=AB7,DASHBOARD!$V$726,IF(DASHBOARD!$J$2=0,0,AB360)))</f>
        <v/>
      </c>
      <c r="AC360" s="383">
        <f>(IF(DASHBOARD!$J$2=AC7,DASHBOARD!$V$726,IF(DASHBOARD!$J$2=0,0,AC360)))</f>
        <v/>
      </c>
      <c r="AD360" s="383">
        <f>(IF(DASHBOARD!$J$2=AD7,DASHBOARD!$V$726,IF(DASHBOARD!$J$2=0,0,AD360)))</f>
        <v/>
      </c>
      <c r="AE360" s="383">
        <f>(IF(DASHBOARD!$J$2=AE7,DASHBOARD!$V$726,IF(DASHBOARD!$J$2=0,0,AE360)))</f>
        <v/>
      </c>
      <c r="AF360" s="383">
        <f>(IF(DASHBOARD!$J$2=AF7,DASHBOARD!$V$726,IF(DASHBOARD!$J$2=0,0,AF360)))</f>
        <v/>
      </c>
      <c r="AG360" s="383">
        <f>(IF(DASHBOARD!$J$2=AG7,DASHBOARD!$V$726,IF(DASHBOARD!$J$2=0,0,AG360)))</f>
        <v/>
      </c>
      <c r="AH360" s="383">
        <f>(IF(DASHBOARD!$J$2=AH7,DASHBOARD!$V$726,IF(DASHBOARD!$J$2=0,0,AH360)))</f>
        <v/>
      </c>
      <c r="AI360" s="383">
        <f>(IF(DASHBOARD!$J$2=AI7,DASHBOARD!$V$726,IF(DASHBOARD!$J$2=0,0,AI360)))</f>
        <v/>
      </c>
      <c r="AJ360" s="383">
        <f>(IF(DASHBOARD!$J$2=AJ7,DASHBOARD!$V$726,IF(DASHBOARD!$J$2=0,0,AJ360)))</f>
        <v/>
      </c>
      <c r="AK360" s="383">
        <f>(IF(DASHBOARD!$J$2=AK7,DASHBOARD!$V$726,IF(DASHBOARD!$J$2=0,0,AK360)))</f>
        <v/>
      </c>
      <c r="AL360" s="383">
        <f>(IF(DASHBOARD!$J$2=AL7,DASHBOARD!$V$726,IF(DASHBOARD!$J$2=0,0,AL360)))</f>
        <v/>
      </c>
      <c r="AM360" s="383">
        <f>(IF(DASHBOARD!$J$2=AM7,DASHBOARD!$V$726,IF(DASHBOARD!$J$2=0,0,AM360)))</f>
        <v/>
      </c>
      <c r="AN360" s="383">
        <f>(IF(DASHBOARD!$J$2=AN7,DASHBOARD!$V$726,IF(DASHBOARD!$J$2=0,0,AN360)))</f>
        <v/>
      </c>
      <c r="AO360" s="383">
        <f>(IF(DASHBOARD!$J$2=AO7,DASHBOARD!$V$726,IF(DASHBOARD!$J$2=0,0,AO360)))</f>
        <v/>
      </c>
      <c r="AP360" s="383">
        <f>(IF(DASHBOARD!$J$2=AP7,DASHBOARD!$V$726,IF(DASHBOARD!$J$2=0,0,AP360)))</f>
        <v/>
      </c>
      <c r="AQ360" s="383">
        <f>(IF(DASHBOARD!$J$2=AQ7,DASHBOARD!$V$726,IF(DASHBOARD!$J$2=0,0,AQ360)))</f>
        <v/>
      </c>
      <c r="AR360" s="383">
        <f>(IF(DASHBOARD!$J$2=AR7,DASHBOARD!$V$726,IF(DASHBOARD!$J$2=0,0,AR360)))</f>
        <v/>
      </c>
      <c r="AS360" s="383">
        <f>(IF(DASHBOARD!$J$2=AS7,DASHBOARD!$V$726,IF(DASHBOARD!$J$2=0,0,AS360)))</f>
        <v/>
      </c>
      <c r="AT360" s="383">
        <f>(IF(DASHBOARD!$J$2=AT7,DASHBOARD!$V$726,IF(DASHBOARD!$J$2=0,0,AT360)))</f>
        <v/>
      </c>
      <c r="AU360" s="383">
        <f>(IF(DASHBOARD!$J$2=AU7,DASHBOARD!$V$726,IF(DASHBOARD!$J$2=0,0,AU360)))</f>
        <v/>
      </c>
      <c r="AV360" s="383">
        <f>(IF(DASHBOARD!$J$2=AV7,DASHBOARD!$V$726,IF(DASHBOARD!$J$2=0,0,AV360)))</f>
        <v/>
      </c>
      <c r="AW360" s="383">
        <f>(IF(DASHBOARD!$J$2=AW7,DASHBOARD!$V$726,IF(DASHBOARD!$J$2=0,0,AW360)))</f>
        <v/>
      </c>
      <c r="AX360" s="383">
        <f>(IF(DASHBOARD!$J$2=AX7,DASHBOARD!$V$726,IF(DASHBOARD!$J$2=0,0,AX360)))</f>
        <v/>
      </c>
      <c r="AY360" s="383">
        <f>(IF(DASHBOARD!$J$2=AY7,DASHBOARD!$V$726,IF(DASHBOARD!$J$2=0,0,AY360)))</f>
        <v/>
      </c>
      <c r="AZ360" s="383">
        <f>(IF(DASHBOARD!$J$2=AZ7,DASHBOARD!$V$726,IF(DASHBOARD!$J$2=0,0,AZ360)))</f>
        <v/>
      </c>
      <c r="BA360" s="383">
        <f>(IF(DASHBOARD!$J$2=BA7,DASHBOARD!$V$726,IF(DASHBOARD!$J$2=0,0,BA360)))</f>
        <v/>
      </c>
      <c r="BB360" s="384">
        <f>IF(SUM(F360:BA360)&lt;&gt;0,AVERAGEIF(F360:BA360,"&gt;0",F360:BA360),0)</f>
        <v/>
      </c>
      <c r="BC360" s="147" t="n"/>
      <c r="BD360" s="385">
        <f>MAXA(F360:BA360)</f>
        <v/>
      </c>
      <c r="BE360" s="1461">
        <f>IF(BD360&lt;&gt;0,VLOOKUP(BD360,$F$10:$BA$10,MATCH(BD360,F360:BA360,0)),"")</f>
        <v/>
      </c>
      <c r="BF360" s="385">
        <f t="array" ref="BF360">MIN(IF(F360:BA360&gt;0,F360:BA360))</f>
        <v/>
      </c>
      <c r="BG360" s="1461">
        <f>IF(BF360&lt;&gt;0,VLOOKUP(BF360,$F$10:$BA$10,MATCH($BF360,$F360:$BA360,0)),"")</f>
        <v/>
      </c>
      <c r="BI360" s="1368">
        <f>HLOOKUP($BI$9,$S$10:$AI$443,1+$BL360,TRUE)</f>
        <v/>
      </c>
      <c r="BJ360" s="1369">
        <f>HLOOKUP($BJ$9,$AJ$10:$AW$443,1+$BL360,TRUE)</f>
        <v/>
      </c>
      <c r="BK360" s="151" t="n"/>
      <c r="BL360" s="408">
        <f>BL359+1</f>
        <v/>
      </c>
      <c r="BM360" s="399" t="n"/>
    </row>
    <row r="361" ht="20.25" customHeight="1" s="18" thickBot="1" thickTop="1">
      <c r="B361" s="1370" t="n"/>
      <c r="C361" s="1353" t="n"/>
      <c r="D361" s="328" t="n"/>
      <c r="E361" s="402" t="n"/>
      <c r="F361" s="429" t="n"/>
      <c r="G361" s="429" t="n"/>
      <c r="H361" s="429" t="n"/>
      <c r="I361" s="429" t="n"/>
      <c r="J361" s="429" t="n"/>
      <c r="K361" s="429" t="n"/>
      <c r="L361" s="429" t="n"/>
      <c r="M361" s="429" t="n"/>
      <c r="N361" s="429" t="n"/>
      <c r="O361" s="429" t="n"/>
      <c r="P361" s="429" t="n"/>
      <c r="Q361" s="429" t="n"/>
      <c r="R361" s="429" t="n"/>
      <c r="S361" s="429" t="n"/>
      <c r="T361" s="429" t="n"/>
      <c r="U361" s="429" t="n"/>
      <c r="V361" s="429" t="n"/>
      <c r="W361" s="429" t="n"/>
      <c r="X361" s="429" t="n"/>
      <c r="Y361" s="429" t="n"/>
      <c r="Z361" s="429" t="n"/>
      <c r="AA361" s="429" t="n"/>
      <c r="AB361" s="429" t="n"/>
      <c r="AC361" s="429" t="n"/>
      <c r="AD361" s="429" t="n"/>
      <c r="AE361" s="429" t="n"/>
      <c r="AF361" s="429" t="n"/>
      <c r="AG361" s="429" t="n"/>
      <c r="AH361" s="429" t="n"/>
      <c r="AI361" s="429" t="n"/>
      <c r="AJ361" s="429" t="n"/>
      <c r="AK361" s="429" t="n"/>
      <c r="AL361" s="429" t="n"/>
      <c r="AM361" s="429" t="n"/>
      <c r="AN361" s="429" t="n"/>
      <c r="AO361" s="429" t="n"/>
      <c r="AP361" s="429" t="n"/>
      <c r="AQ361" s="429" t="n"/>
      <c r="AR361" s="429" t="n"/>
      <c r="AS361" s="429" t="n"/>
      <c r="AT361" s="429" t="n"/>
      <c r="AU361" s="429" t="n"/>
      <c r="AV361" s="429" t="n"/>
      <c r="AW361" s="429" t="n"/>
      <c r="AX361" s="429" t="n"/>
      <c r="AY361" s="429" t="n"/>
      <c r="AZ361" s="429" t="n"/>
      <c r="BA361" s="429" t="n"/>
      <c r="BB361" s="384" t="n"/>
      <c r="BC361" s="147" t="n"/>
      <c r="BD361" s="385" t="n"/>
      <c r="BE361" s="1461" t="n"/>
      <c r="BF361" s="385" t="n"/>
      <c r="BG361" s="1461" t="n"/>
      <c r="BI361" s="1368" t="n"/>
      <c r="BJ361" s="1369" t="n"/>
      <c r="BK361" s="151" t="n"/>
      <c r="BL361" s="408">
        <f>BL360+1</f>
        <v/>
      </c>
      <c r="BM361" s="399" t="n"/>
    </row>
    <row r="362" ht="20.25" customHeight="1" s="18" thickBot="1" thickTop="1">
      <c r="B362" s="1370" t="n"/>
      <c r="C362" s="1353" t="n"/>
      <c r="D362" s="1477" t="inlineStr">
        <is>
          <t>POLMAS 150</t>
        </is>
      </c>
      <c r="E362" s="402" t="inlineStr">
        <is>
          <t>Bakaru 150</t>
        </is>
      </c>
      <c r="F362" s="383">
        <f>(IF(DASHBOARD!$J$2=F7,DASHBOARD!$V$715,IF(DASHBOARD!$J$2=0,0,F362)))</f>
        <v/>
      </c>
      <c r="G362" s="383">
        <f>(IF(DASHBOARD!$J$2=G7,DASHBOARD!$V$715,IF(DASHBOARD!$J$2=0,0,G362)))</f>
        <v/>
      </c>
      <c r="H362" s="383">
        <f>(IF(DASHBOARD!$J$2=H7,DASHBOARD!$V$715,IF(DASHBOARD!$J$2=0,0,H362)))</f>
        <v/>
      </c>
      <c r="I362" s="383">
        <f>(IF(DASHBOARD!$J$2=I7,DASHBOARD!$V$715,IF(DASHBOARD!$J$2=0,0,I362)))</f>
        <v/>
      </c>
      <c r="J362" s="383">
        <f>(IF(DASHBOARD!$J$2=J7,DASHBOARD!$V$715,IF(DASHBOARD!$J$2=0,0,J362)))</f>
        <v/>
      </c>
      <c r="K362" s="383">
        <f>(IF(DASHBOARD!$J$2=K7,DASHBOARD!$V$715,IF(DASHBOARD!$J$2=0,0,K362)))</f>
        <v/>
      </c>
      <c r="L362" s="383">
        <f>(IF(DASHBOARD!$J$2=L7,DASHBOARD!$V$715,IF(DASHBOARD!$J$2=0,0,L362)))</f>
        <v/>
      </c>
      <c r="M362" s="383">
        <f>(IF(DASHBOARD!$J$2=M7,DASHBOARD!$V$715,IF(DASHBOARD!$J$2=0,0,M362)))</f>
        <v/>
      </c>
      <c r="N362" s="383">
        <f>(IF(DASHBOARD!$J$2=N7,DASHBOARD!$V$715,IF(DASHBOARD!$J$2=0,0,N362)))</f>
        <v/>
      </c>
      <c r="O362" s="383">
        <f>(IF(DASHBOARD!$J$2=O7,DASHBOARD!$V$715,IF(DASHBOARD!$J$2=0,0,O362)))</f>
        <v/>
      </c>
      <c r="P362" s="383">
        <f>(IF(DASHBOARD!$J$2=P7,DASHBOARD!$V$715,IF(DASHBOARD!$J$2=0,0,P362)))</f>
        <v/>
      </c>
      <c r="Q362" s="383">
        <f>(IF(DASHBOARD!$J$2=Q7,DASHBOARD!$V$715,IF(DASHBOARD!$J$2=0,0,Q362)))</f>
        <v/>
      </c>
      <c r="R362" s="383">
        <f>(IF(DASHBOARD!$J$2=R7,DASHBOARD!$V$715,IF(DASHBOARD!$J$2=0,0,R362)))</f>
        <v/>
      </c>
      <c r="S362" s="383">
        <f>(IF(DASHBOARD!$J$2=S7,DASHBOARD!$V$715,IF(DASHBOARD!$J$2=0,0,S362)))</f>
        <v/>
      </c>
      <c r="T362" s="383">
        <f>(IF(DASHBOARD!$J$2=T7,DASHBOARD!$V$715,IF(DASHBOARD!$J$2=0,0,T362)))</f>
        <v/>
      </c>
      <c r="U362" s="383">
        <f>(IF(DASHBOARD!$J$2=U7,DASHBOARD!$V$715,IF(DASHBOARD!$J$2=0,0,U362)))</f>
        <v/>
      </c>
      <c r="V362" s="383">
        <f>(IF(DASHBOARD!$J$2=V7,DASHBOARD!$V$715,IF(DASHBOARD!$J$2=0,0,V362)))</f>
        <v/>
      </c>
      <c r="W362" s="383">
        <f>(IF(DASHBOARD!$J$2=W7,DASHBOARD!$V$715,IF(DASHBOARD!$J$2=0,0,W362)))</f>
        <v/>
      </c>
      <c r="X362" s="383">
        <f>(IF(DASHBOARD!$J$2=X7,DASHBOARD!$V$715,IF(DASHBOARD!$J$2=0,0,X362)))</f>
        <v/>
      </c>
      <c r="Y362" s="383">
        <f>(IF(DASHBOARD!$J$2=Y7,DASHBOARD!$V$715,IF(DASHBOARD!$J$2=0,0,Y362)))</f>
        <v/>
      </c>
      <c r="Z362" s="383">
        <f>(IF(DASHBOARD!$J$2=Z7,DASHBOARD!$V$715,IF(DASHBOARD!$J$2=0,0,Z362)))</f>
        <v/>
      </c>
      <c r="AA362" s="383">
        <f>(IF(DASHBOARD!$J$2=AA7,DASHBOARD!$V$715,IF(DASHBOARD!$J$2=0,0,AA362)))</f>
        <v/>
      </c>
      <c r="AB362" s="383">
        <f>(IF(DASHBOARD!$J$2=AB7,DASHBOARD!$V$715,IF(DASHBOARD!$J$2=0,0,AB362)))</f>
        <v/>
      </c>
      <c r="AC362" s="383">
        <f>(IF(DASHBOARD!$J$2=AC7,DASHBOARD!$V$715,IF(DASHBOARD!$J$2=0,0,AC362)))</f>
        <v/>
      </c>
      <c r="AD362" s="383">
        <f>(IF(DASHBOARD!$J$2=AD7,DASHBOARD!$V$715,IF(DASHBOARD!$J$2=0,0,AD362)))</f>
        <v/>
      </c>
      <c r="AE362" s="383">
        <f>(IF(DASHBOARD!$J$2=AE7,DASHBOARD!$V$715,IF(DASHBOARD!$J$2=0,0,AE362)))</f>
        <v/>
      </c>
      <c r="AF362" s="383">
        <f>(IF(DASHBOARD!$J$2=AF7,DASHBOARD!$V$715,IF(DASHBOARD!$J$2=0,0,AF362)))</f>
        <v/>
      </c>
      <c r="AG362" s="383">
        <f>(IF(DASHBOARD!$J$2=AG7,DASHBOARD!$V$715,IF(DASHBOARD!$J$2=0,0,AG362)))</f>
        <v/>
      </c>
      <c r="AH362" s="383">
        <f>(IF(DASHBOARD!$J$2=AH7,DASHBOARD!$V$715,IF(DASHBOARD!$J$2=0,0,AH362)))</f>
        <v/>
      </c>
      <c r="AI362" s="383">
        <f>(IF(DASHBOARD!$J$2=AI7,DASHBOARD!$V$715,IF(DASHBOARD!$J$2=0,0,AI362)))</f>
        <v/>
      </c>
      <c r="AJ362" s="383">
        <f>(IF(DASHBOARD!$J$2=AJ7,DASHBOARD!$V$715,IF(DASHBOARD!$J$2=0,0,AJ362)))</f>
        <v/>
      </c>
      <c r="AK362" s="383">
        <f>(IF(DASHBOARD!$J$2=AK7,DASHBOARD!$V$715,IF(DASHBOARD!$J$2=0,0,AK362)))</f>
        <v/>
      </c>
      <c r="AL362" s="383">
        <f>(IF(DASHBOARD!$J$2=AL7,DASHBOARD!$V$715,IF(DASHBOARD!$J$2=0,0,AL362)))</f>
        <v/>
      </c>
      <c r="AM362" s="383">
        <f>(IF(DASHBOARD!$J$2=AM7,DASHBOARD!$V$715,IF(DASHBOARD!$J$2=0,0,AM362)))</f>
        <v/>
      </c>
      <c r="AN362" s="383">
        <f>(IF(DASHBOARD!$J$2=AN7,DASHBOARD!$V$715,IF(DASHBOARD!$J$2=0,0,AN362)))</f>
        <v/>
      </c>
      <c r="AO362" s="383">
        <f>(IF(DASHBOARD!$J$2=AO7,DASHBOARD!$V$715,IF(DASHBOARD!$J$2=0,0,AO362)))</f>
        <v/>
      </c>
      <c r="AP362" s="383">
        <f>(IF(DASHBOARD!$J$2=AP7,DASHBOARD!$V$715,IF(DASHBOARD!$J$2=0,0,AP362)))</f>
        <v/>
      </c>
      <c r="AQ362" s="383">
        <f>(IF(DASHBOARD!$J$2=AQ7,DASHBOARD!$V$715,IF(DASHBOARD!$J$2=0,0,AQ362)))</f>
        <v/>
      </c>
      <c r="AR362" s="383">
        <f>(IF(DASHBOARD!$J$2=AR7,DASHBOARD!$V$715,IF(DASHBOARD!$J$2=0,0,AR362)))</f>
        <v/>
      </c>
      <c r="AS362" s="383">
        <f>(IF(DASHBOARD!$J$2=AS7,DASHBOARD!$V$715,IF(DASHBOARD!$J$2=0,0,AS362)))</f>
        <v/>
      </c>
      <c r="AT362" s="383">
        <f>(IF(DASHBOARD!$J$2=AT7,DASHBOARD!$V$715,IF(DASHBOARD!$J$2=0,0,AT362)))</f>
        <v/>
      </c>
      <c r="AU362" s="383">
        <f>(IF(DASHBOARD!$J$2=AU7,DASHBOARD!$V$715,IF(DASHBOARD!$J$2=0,0,AU362)))</f>
        <v/>
      </c>
      <c r="AV362" s="383">
        <f>(IF(DASHBOARD!$J$2=AV7,DASHBOARD!$V$715,IF(DASHBOARD!$J$2=0,0,AV362)))</f>
        <v/>
      </c>
      <c r="AW362" s="383">
        <f>(IF(DASHBOARD!$J$2=AW7,DASHBOARD!$V$715,IF(DASHBOARD!$J$2=0,0,AW362)))</f>
        <v/>
      </c>
      <c r="AX362" s="383">
        <f>(IF(DASHBOARD!$J$2=AX7,DASHBOARD!$V$715,IF(DASHBOARD!$J$2=0,0,AX362)))</f>
        <v/>
      </c>
      <c r="AY362" s="383">
        <f>(IF(DASHBOARD!$J$2=AY7,DASHBOARD!$V$715,IF(DASHBOARD!$J$2=0,0,AY362)))</f>
        <v/>
      </c>
      <c r="AZ362" s="383">
        <f>(IF(DASHBOARD!$J$2=AZ7,DASHBOARD!$V$715,IF(DASHBOARD!$J$2=0,0,AZ362)))</f>
        <v/>
      </c>
      <c r="BA362" s="383">
        <f>(IF(DASHBOARD!$J$2=BA7,DASHBOARD!$V$715,IF(DASHBOARD!$J$2=0,0,BA362)))</f>
        <v/>
      </c>
      <c r="BB362" s="384">
        <f>IF(SUM(F362:BA362)&lt;&gt;0,AVERAGEIF(F362:BA362,"&gt;0",F362:BA362),0)</f>
        <v/>
      </c>
      <c r="BC362" s="147" t="n"/>
      <c r="BD362" s="385">
        <f>MAXA(F362:BA362)</f>
        <v/>
      </c>
      <c r="BE362" s="1461">
        <f>IF(BD362&lt;&gt;0,VLOOKUP(BD362,$F$10:$BA$10,MATCH(BD362,F362:BA362,0)),"")</f>
        <v/>
      </c>
      <c r="BF362" s="385">
        <f t="array" ref="BF362">MIN(IF(F362:BA362&gt;0,F362:BA362))</f>
        <v/>
      </c>
      <c r="BG362" s="1461">
        <f>IF(BF362&lt;&gt;0,VLOOKUP(BF362,$F$10:$BA$10,MATCH($BF362,$F362:$BA362,0)),"")</f>
        <v/>
      </c>
      <c r="BI362" s="1368">
        <f>HLOOKUP($BI$9,$S$10:$AI$443,1+$BL362,TRUE)</f>
        <v/>
      </c>
      <c r="BJ362" s="1369">
        <f>HLOOKUP($BJ$9,$AJ$10:$AW$443,1+$BL362,TRUE)</f>
        <v/>
      </c>
      <c r="BK362" s="151" t="n"/>
      <c r="BL362" s="408">
        <f>BL361+1</f>
        <v/>
      </c>
      <c r="BM362" s="399" t="n"/>
    </row>
    <row r="363" ht="20.25" customHeight="1" s="18" thickBot="1" thickTop="1">
      <c r="B363" s="1370" t="n"/>
      <c r="C363" s="1353" t="n"/>
      <c r="D363" s="1462" t="n"/>
      <c r="E363" s="402" t="inlineStr">
        <is>
          <t>Pare 150</t>
        </is>
      </c>
      <c r="F363" s="383">
        <f>(IF(DASHBOARD!$J$2=F7,DASHBOARD!$V$716,IF(DASHBOARD!$J$2=0,0,F363)))</f>
        <v/>
      </c>
      <c r="G363" s="383">
        <f>(IF(DASHBOARD!$J$2=G7,DASHBOARD!$V$716,IF(DASHBOARD!$J$2=0,0,G363)))</f>
        <v/>
      </c>
      <c r="H363" s="383">
        <f>(IF(DASHBOARD!$J$2=H7,DASHBOARD!$V$716,IF(DASHBOARD!$J$2=0,0,H363)))</f>
        <v/>
      </c>
      <c r="I363" s="383">
        <f>(IF(DASHBOARD!$J$2=I7,DASHBOARD!$V$716,IF(DASHBOARD!$J$2=0,0,I363)))</f>
        <v/>
      </c>
      <c r="J363" s="383">
        <f>(IF(DASHBOARD!$J$2=J7,DASHBOARD!$V$716,IF(DASHBOARD!$J$2=0,0,J363)))</f>
        <v/>
      </c>
      <c r="K363" s="383">
        <f>(IF(DASHBOARD!$J$2=K7,DASHBOARD!$V$716,IF(DASHBOARD!$J$2=0,0,K363)))</f>
        <v/>
      </c>
      <c r="L363" s="383">
        <f>(IF(DASHBOARD!$J$2=L7,DASHBOARD!$V$716,IF(DASHBOARD!$J$2=0,0,L363)))</f>
        <v/>
      </c>
      <c r="M363" s="383">
        <f>(IF(DASHBOARD!$J$2=M7,DASHBOARD!$V$716,IF(DASHBOARD!$J$2=0,0,M363)))</f>
        <v/>
      </c>
      <c r="N363" s="383">
        <f>(IF(DASHBOARD!$J$2=N7,DASHBOARD!$V$716,IF(DASHBOARD!$J$2=0,0,N363)))</f>
        <v/>
      </c>
      <c r="O363" s="383">
        <f>(IF(DASHBOARD!$J$2=O7,DASHBOARD!$V$716,IF(DASHBOARD!$J$2=0,0,O363)))</f>
        <v/>
      </c>
      <c r="P363" s="383">
        <f>(IF(DASHBOARD!$J$2=P7,DASHBOARD!$V$716,IF(DASHBOARD!$J$2=0,0,P363)))</f>
        <v/>
      </c>
      <c r="Q363" s="383">
        <f>(IF(DASHBOARD!$J$2=Q7,DASHBOARD!$V$716,IF(DASHBOARD!$J$2=0,0,Q363)))</f>
        <v/>
      </c>
      <c r="R363" s="383">
        <f>(IF(DASHBOARD!$J$2=R7,DASHBOARD!$V$716,IF(DASHBOARD!$J$2=0,0,R363)))</f>
        <v/>
      </c>
      <c r="S363" s="383">
        <f>(IF(DASHBOARD!$J$2=S7,DASHBOARD!$V$716,IF(DASHBOARD!$J$2=0,0,S363)))</f>
        <v/>
      </c>
      <c r="T363" s="383">
        <f>(IF(DASHBOARD!$J$2=T7,DASHBOARD!$V$716,IF(DASHBOARD!$J$2=0,0,T363)))</f>
        <v/>
      </c>
      <c r="U363" s="383">
        <f>(IF(DASHBOARD!$J$2=U7,DASHBOARD!$V$716,IF(DASHBOARD!$J$2=0,0,U363)))</f>
        <v/>
      </c>
      <c r="V363" s="383">
        <f>(IF(DASHBOARD!$J$2=V7,DASHBOARD!$V$716,IF(DASHBOARD!$J$2=0,0,V363)))</f>
        <v/>
      </c>
      <c r="W363" s="383">
        <f>(IF(DASHBOARD!$J$2=W7,DASHBOARD!$V$716,IF(DASHBOARD!$J$2=0,0,W363)))</f>
        <v/>
      </c>
      <c r="X363" s="383">
        <f>(IF(DASHBOARD!$J$2=X7,DASHBOARD!$V$716,IF(DASHBOARD!$J$2=0,0,X363)))</f>
        <v/>
      </c>
      <c r="Y363" s="383">
        <f>(IF(DASHBOARD!$J$2=Y7,DASHBOARD!$V$716,IF(DASHBOARD!$J$2=0,0,Y363)))</f>
        <v/>
      </c>
      <c r="Z363" s="383">
        <f>(IF(DASHBOARD!$J$2=Z7,DASHBOARD!$V$716,IF(DASHBOARD!$J$2=0,0,Z363)))</f>
        <v/>
      </c>
      <c r="AA363" s="383">
        <f>(IF(DASHBOARD!$J$2=AA7,DASHBOARD!$V$716,IF(DASHBOARD!$J$2=0,0,AA363)))</f>
        <v/>
      </c>
      <c r="AB363" s="383">
        <f>(IF(DASHBOARD!$J$2=AB7,DASHBOARD!$V$716,IF(DASHBOARD!$J$2=0,0,AB363)))</f>
        <v/>
      </c>
      <c r="AC363" s="383">
        <f>(IF(DASHBOARD!$J$2=AC7,DASHBOARD!$V$716,IF(DASHBOARD!$J$2=0,0,AC363)))</f>
        <v/>
      </c>
      <c r="AD363" s="383">
        <f>(IF(DASHBOARD!$J$2=AD7,DASHBOARD!$V$716,IF(DASHBOARD!$J$2=0,0,AD363)))</f>
        <v/>
      </c>
      <c r="AE363" s="383">
        <f>(IF(DASHBOARD!$J$2=AE7,DASHBOARD!$V$716,IF(DASHBOARD!$J$2=0,0,AE363)))</f>
        <v/>
      </c>
      <c r="AF363" s="383">
        <f>(IF(DASHBOARD!$J$2=AF7,DASHBOARD!$V$716,IF(DASHBOARD!$J$2=0,0,AF363)))</f>
        <v/>
      </c>
      <c r="AG363" s="383">
        <f>(IF(DASHBOARD!$J$2=AG7,DASHBOARD!$V$716,IF(DASHBOARD!$J$2=0,0,AG363)))</f>
        <v/>
      </c>
      <c r="AH363" s="383">
        <f>(IF(DASHBOARD!$J$2=AH7,DASHBOARD!$V$716,IF(DASHBOARD!$J$2=0,0,AH363)))</f>
        <v/>
      </c>
      <c r="AI363" s="383">
        <f>(IF(DASHBOARD!$J$2=AI7,DASHBOARD!$V$716,IF(DASHBOARD!$J$2=0,0,AI363)))</f>
        <v/>
      </c>
      <c r="AJ363" s="383">
        <f>(IF(DASHBOARD!$J$2=AJ7,DASHBOARD!$V$716,IF(DASHBOARD!$J$2=0,0,AJ363)))</f>
        <v/>
      </c>
      <c r="AK363" s="383">
        <f>(IF(DASHBOARD!$J$2=AK7,DASHBOARD!$V$716,IF(DASHBOARD!$J$2=0,0,AK363)))</f>
        <v/>
      </c>
      <c r="AL363" s="383">
        <f>(IF(DASHBOARD!$J$2=AL7,DASHBOARD!$V$716,IF(DASHBOARD!$J$2=0,0,AL363)))</f>
        <v/>
      </c>
      <c r="AM363" s="383">
        <f>(IF(DASHBOARD!$J$2=AM7,DASHBOARD!$V$716,IF(DASHBOARD!$J$2=0,0,AM363)))</f>
        <v/>
      </c>
      <c r="AN363" s="383">
        <f>(IF(DASHBOARD!$J$2=AN7,DASHBOARD!$V$716,IF(DASHBOARD!$J$2=0,0,AN363)))</f>
        <v/>
      </c>
      <c r="AO363" s="383">
        <f>(IF(DASHBOARD!$J$2=AO7,DASHBOARD!$V$716,IF(DASHBOARD!$J$2=0,0,AO363)))</f>
        <v/>
      </c>
      <c r="AP363" s="383">
        <f>(IF(DASHBOARD!$J$2=AP7,DASHBOARD!$V$716,IF(DASHBOARD!$J$2=0,0,AP363)))</f>
        <v/>
      </c>
      <c r="AQ363" s="383">
        <f>(IF(DASHBOARD!$J$2=AQ7,DASHBOARD!$V$716,IF(DASHBOARD!$J$2=0,0,AQ363)))</f>
        <v/>
      </c>
      <c r="AR363" s="383">
        <f>(IF(DASHBOARD!$J$2=AR7,DASHBOARD!$V$716,IF(DASHBOARD!$J$2=0,0,AR363)))</f>
        <v/>
      </c>
      <c r="AS363" s="383">
        <f>(IF(DASHBOARD!$J$2=AS7,DASHBOARD!$V$716,IF(DASHBOARD!$J$2=0,0,AS363)))</f>
        <v/>
      </c>
      <c r="AT363" s="383">
        <f>(IF(DASHBOARD!$J$2=AT7,DASHBOARD!$V$716,IF(DASHBOARD!$J$2=0,0,AT363)))</f>
        <v/>
      </c>
      <c r="AU363" s="383">
        <f>(IF(DASHBOARD!$J$2=AU7,DASHBOARD!$V$716,IF(DASHBOARD!$J$2=0,0,AU363)))</f>
        <v/>
      </c>
      <c r="AV363" s="383">
        <f>(IF(DASHBOARD!$J$2=AV7,DASHBOARD!$V$716,IF(DASHBOARD!$J$2=0,0,AV363)))</f>
        <v/>
      </c>
      <c r="AW363" s="383">
        <f>(IF(DASHBOARD!$J$2=AW7,DASHBOARD!$V$716,IF(DASHBOARD!$J$2=0,0,AW363)))</f>
        <v/>
      </c>
      <c r="AX363" s="383">
        <f>(IF(DASHBOARD!$J$2=AX7,DASHBOARD!$V$716,IF(DASHBOARD!$J$2=0,0,AX363)))</f>
        <v/>
      </c>
      <c r="AY363" s="383">
        <f>(IF(DASHBOARD!$J$2=AY7,DASHBOARD!$V$716,IF(DASHBOARD!$J$2=0,0,AY363)))</f>
        <v/>
      </c>
      <c r="AZ363" s="383">
        <f>(IF(DASHBOARD!$J$2=AZ7,DASHBOARD!$V$716,IF(DASHBOARD!$J$2=0,0,AZ363)))</f>
        <v/>
      </c>
      <c r="BA363" s="383">
        <f>(IF(DASHBOARD!$J$2=BA7,DASHBOARD!$V$716,IF(DASHBOARD!$J$2=0,0,BA363)))</f>
        <v/>
      </c>
      <c r="BB363" s="384">
        <f>IF(SUM(F363:BA363)&lt;&gt;0,AVERAGEIF(F363:BA363,"&gt;0",F363:BA363),0)</f>
        <v/>
      </c>
      <c r="BC363" s="147" t="n"/>
      <c r="BD363" s="385">
        <f>MAXA(F363:BA363)</f>
        <v/>
      </c>
      <c r="BE363" s="1461">
        <f>IF(BD363&lt;&gt;0,VLOOKUP(BD363,$F$10:$BA$10,MATCH(BD363,F363:BA363,0)),"")</f>
        <v/>
      </c>
      <c r="BF363" s="385">
        <f t="array" ref="BF363">MIN(IF(F363:BA363&gt;0,F363:BA363))</f>
        <v/>
      </c>
      <c r="BG363" s="1461">
        <f>IF(BF363&lt;&gt;0,VLOOKUP(BF363,$F$10:$BA$10,MATCH($BF363,$F363:$BA363,0)),"")</f>
        <v/>
      </c>
      <c r="BI363" s="1368">
        <f>HLOOKUP($BI$9,$S$10:$AI$443,1+$BL363,TRUE)</f>
        <v/>
      </c>
      <c r="BJ363" s="1369">
        <f>HLOOKUP($BJ$9,$AJ$10:$AW$443,1+$BL363,TRUE)</f>
        <v/>
      </c>
      <c r="BK363" s="151" t="n"/>
      <c r="BL363" s="408">
        <f>BL362+1</f>
        <v/>
      </c>
      <c r="BM363" s="399" t="n"/>
    </row>
    <row r="364" ht="20.25" customHeight="1" s="18" thickBot="1" thickTop="1">
      <c r="B364" s="1370" t="n"/>
      <c r="C364" s="1353" t="n"/>
      <c r="D364" s="1462" t="n"/>
      <c r="E364" s="402" t="inlineStr">
        <is>
          <t>Majene # 1, 150</t>
        </is>
      </c>
      <c r="F364" s="383">
        <f>(IF(DASHBOARD!$J$2=F7,DASHBOARD!$V$717,IF(DASHBOARD!$J$2=0,0,F364)))</f>
        <v/>
      </c>
      <c r="G364" s="383">
        <f>(IF(DASHBOARD!$J$2=G7,DASHBOARD!$V$717,IF(DASHBOARD!$J$2=0,0,G364)))</f>
        <v/>
      </c>
      <c r="H364" s="383">
        <f>(IF(DASHBOARD!$J$2=H7,DASHBOARD!$V$717,IF(DASHBOARD!$J$2=0,0,H364)))</f>
        <v/>
      </c>
      <c r="I364" s="383">
        <f>(IF(DASHBOARD!$J$2=I7,DASHBOARD!$V$717,IF(DASHBOARD!$J$2=0,0,I364)))</f>
        <v/>
      </c>
      <c r="J364" s="383">
        <f>(IF(DASHBOARD!$J$2=J7,DASHBOARD!$V$717,IF(DASHBOARD!$J$2=0,0,J364)))</f>
        <v/>
      </c>
      <c r="K364" s="383">
        <f>(IF(DASHBOARD!$J$2=K7,DASHBOARD!$V$717,IF(DASHBOARD!$J$2=0,0,K364)))</f>
        <v/>
      </c>
      <c r="L364" s="383">
        <f>(IF(DASHBOARD!$J$2=L7,DASHBOARD!$V$717,IF(DASHBOARD!$J$2=0,0,L364)))</f>
        <v/>
      </c>
      <c r="M364" s="383">
        <f>(IF(DASHBOARD!$J$2=M7,DASHBOARD!$V$717,IF(DASHBOARD!$J$2=0,0,M364)))</f>
        <v/>
      </c>
      <c r="N364" s="383">
        <f>(IF(DASHBOARD!$J$2=N7,DASHBOARD!$V$717,IF(DASHBOARD!$J$2=0,0,N364)))</f>
        <v/>
      </c>
      <c r="O364" s="383">
        <f>(IF(DASHBOARD!$J$2=O7,DASHBOARD!$V$717,IF(DASHBOARD!$J$2=0,0,O364)))</f>
        <v/>
      </c>
      <c r="P364" s="383">
        <f>(IF(DASHBOARD!$J$2=P7,DASHBOARD!$V$717,IF(DASHBOARD!$J$2=0,0,P364)))</f>
        <v/>
      </c>
      <c r="Q364" s="383">
        <f>(IF(DASHBOARD!$J$2=Q7,DASHBOARD!$V$717,IF(DASHBOARD!$J$2=0,0,Q364)))</f>
        <v/>
      </c>
      <c r="R364" s="383">
        <f>(IF(DASHBOARD!$J$2=R7,DASHBOARD!$V$717,IF(DASHBOARD!$J$2=0,0,R364)))</f>
        <v/>
      </c>
      <c r="S364" s="383">
        <f>(IF(DASHBOARD!$J$2=S7,DASHBOARD!$V$717,IF(DASHBOARD!$J$2=0,0,S364)))</f>
        <v/>
      </c>
      <c r="T364" s="383">
        <f>(IF(DASHBOARD!$J$2=T7,DASHBOARD!$V$717,IF(DASHBOARD!$J$2=0,0,T364)))</f>
        <v/>
      </c>
      <c r="U364" s="383">
        <f>(IF(DASHBOARD!$J$2=U7,DASHBOARD!$V$717,IF(DASHBOARD!$J$2=0,0,U364)))</f>
        <v/>
      </c>
      <c r="V364" s="383">
        <f>(IF(DASHBOARD!$J$2=V7,DASHBOARD!$V$717,IF(DASHBOARD!$J$2=0,0,V364)))</f>
        <v/>
      </c>
      <c r="W364" s="383">
        <f>(IF(DASHBOARD!$J$2=W7,DASHBOARD!$V$717,IF(DASHBOARD!$J$2=0,0,W364)))</f>
        <v/>
      </c>
      <c r="X364" s="383">
        <f>(IF(DASHBOARD!$J$2=X7,DASHBOARD!$V$717,IF(DASHBOARD!$J$2=0,0,X364)))</f>
        <v/>
      </c>
      <c r="Y364" s="383">
        <f>(IF(DASHBOARD!$J$2=Y7,DASHBOARD!$V$717,IF(DASHBOARD!$J$2=0,0,Y364)))</f>
        <v/>
      </c>
      <c r="Z364" s="383">
        <f>(IF(DASHBOARD!$J$2=Z7,DASHBOARD!$V$717,IF(DASHBOARD!$J$2=0,0,Z364)))</f>
        <v/>
      </c>
      <c r="AA364" s="383">
        <f>(IF(DASHBOARD!$J$2=AA7,DASHBOARD!$V$717,IF(DASHBOARD!$J$2=0,0,AA364)))</f>
        <v/>
      </c>
      <c r="AB364" s="383">
        <f>(IF(DASHBOARD!$J$2=AB7,DASHBOARD!$V$717,IF(DASHBOARD!$J$2=0,0,AB364)))</f>
        <v/>
      </c>
      <c r="AC364" s="383">
        <f>(IF(DASHBOARD!$J$2=AC7,DASHBOARD!$V$717,IF(DASHBOARD!$J$2=0,0,AC364)))</f>
        <v/>
      </c>
      <c r="AD364" s="383">
        <f>(IF(DASHBOARD!$J$2=AD7,DASHBOARD!$V$717,IF(DASHBOARD!$J$2=0,0,AD364)))</f>
        <v/>
      </c>
      <c r="AE364" s="383">
        <f>(IF(DASHBOARD!$J$2=AE7,DASHBOARD!$V$717,IF(DASHBOARD!$J$2=0,0,AE364)))</f>
        <v/>
      </c>
      <c r="AF364" s="383">
        <f>(IF(DASHBOARD!$J$2=AF7,DASHBOARD!$V$717,IF(DASHBOARD!$J$2=0,0,AF364)))</f>
        <v/>
      </c>
      <c r="AG364" s="383">
        <f>(IF(DASHBOARD!$J$2=AG7,DASHBOARD!$V$717,IF(DASHBOARD!$J$2=0,0,AG364)))</f>
        <v/>
      </c>
      <c r="AH364" s="383">
        <f>(IF(DASHBOARD!$J$2=AH7,DASHBOARD!$V$717,IF(DASHBOARD!$J$2=0,0,AH364)))</f>
        <v/>
      </c>
      <c r="AI364" s="383">
        <f>(IF(DASHBOARD!$J$2=AI7,DASHBOARD!$V$717,IF(DASHBOARD!$J$2=0,0,AI364)))</f>
        <v/>
      </c>
      <c r="AJ364" s="383">
        <f>(IF(DASHBOARD!$J$2=AJ7,DASHBOARD!$V$717,IF(DASHBOARD!$J$2=0,0,AJ364)))</f>
        <v/>
      </c>
      <c r="AK364" s="383">
        <f>(IF(DASHBOARD!$J$2=AK7,DASHBOARD!$V$717,IF(DASHBOARD!$J$2=0,0,AK364)))</f>
        <v/>
      </c>
      <c r="AL364" s="383">
        <f>(IF(DASHBOARD!$J$2=AL7,DASHBOARD!$V$717,IF(DASHBOARD!$J$2=0,0,AL364)))</f>
        <v/>
      </c>
      <c r="AM364" s="383">
        <f>(IF(DASHBOARD!$J$2=AM7,DASHBOARD!$V$717,IF(DASHBOARD!$J$2=0,0,AM364)))</f>
        <v/>
      </c>
      <c r="AN364" s="383">
        <f>(IF(DASHBOARD!$J$2=AN7,DASHBOARD!$V$717,IF(DASHBOARD!$J$2=0,0,AN364)))</f>
        <v/>
      </c>
      <c r="AO364" s="383">
        <f>(IF(DASHBOARD!$J$2=AO7,DASHBOARD!$V$717,IF(DASHBOARD!$J$2=0,0,AO364)))</f>
        <v/>
      </c>
      <c r="AP364" s="383">
        <f>(IF(DASHBOARD!$J$2=AP7,DASHBOARD!$V$717,IF(DASHBOARD!$J$2=0,0,AP364)))</f>
        <v/>
      </c>
      <c r="AQ364" s="383">
        <f>(IF(DASHBOARD!$J$2=AQ7,DASHBOARD!$V$717,IF(DASHBOARD!$J$2=0,0,AQ364)))</f>
        <v/>
      </c>
      <c r="AR364" s="383">
        <f>(IF(DASHBOARD!$J$2=AR7,DASHBOARD!$V$717,IF(DASHBOARD!$J$2=0,0,AR364)))</f>
        <v/>
      </c>
      <c r="AS364" s="383">
        <f>(IF(DASHBOARD!$J$2=AS7,DASHBOARD!$V$717,IF(DASHBOARD!$J$2=0,0,AS364)))</f>
        <v/>
      </c>
      <c r="AT364" s="383">
        <f>(IF(DASHBOARD!$J$2=AT7,DASHBOARD!$V$717,IF(DASHBOARD!$J$2=0,0,AT364)))</f>
        <v/>
      </c>
      <c r="AU364" s="383">
        <f>(IF(DASHBOARD!$J$2=AU7,DASHBOARD!$V$717,IF(DASHBOARD!$J$2=0,0,AU364)))</f>
        <v/>
      </c>
      <c r="AV364" s="383">
        <f>(IF(DASHBOARD!$J$2=AV7,DASHBOARD!$V$717,IF(DASHBOARD!$J$2=0,0,AV364)))</f>
        <v/>
      </c>
      <c r="AW364" s="383">
        <f>(IF(DASHBOARD!$J$2=AW7,DASHBOARD!$V$717,IF(DASHBOARD!$J$2=0,0,AW364)))</f>
        <v/>
      </c>
      <c r="AX364" s="383">
        <f>(IF(DASHBOARD!$J$2=AX7,DASHBOARD!$V$717,IF(DASHBOARD!$J$2=0,0,AX364)))</f>
        <v/>
      </c>
      <c r="AY364" s="383">
        <f>(IF(DASHBOARD!$J$2=AY7,DASHBOARD!$V$717,IF(DASHBOARD!$J$2=0,0,AY364)))</f>
        <v/>
      </c>
      <c r="AZ364" s="383">
        <f>(IF(DASHBOARD!$J$2=AZ7,DASHBOARD!$V$717,IF(DASHBOARD!$J$2=0,0,AZ364)))</f>
        <v/>
      </c>
      <c r="BA364" s="383">
        <f>(IF(DASHBOARD!$J$2=BA7,DASHBOARD!$V$717,IF(DASHBOARD!$J$2=0,0,BA364)))</f>
        <v/>
      </c>
      <c r="BB364" s="384">
        <f>IF(SUM(F364:BA364)&lt;&gt;0,AVERAGEIF(F364:BA364,"&gt;0",F364:BA364),0)</f>
        <v/>
      </c>
      <c r="BC364" s="147" t="n"/>
      <c r="BD364" s="385">
        <f>MAXA(F364:BA364)</f>
        <v/>
      </c>
      <c r="BE364" s="1461">
        <f>IF(BD364&lt;&gt;0,VLOOKUP(BD364,$F$10:$BA$10,MATCH(BD364,F364:BA364,0)),"")</f>
        <v/>
      </c>
      <c r="BF364" s="385">
        <f t="array" ref="BF364">MIN(IF(F364:BA364&gt;0,F364:BA364))</f>
        <v/>
      </c>
      <c r="BG364" s="1461">
        <f>IF(BF364&lt;&gt;0,VLOOKUP(BF364,$F$10:$BA$10,MATCH($BF364,$F364:$BA364,0)),"")</f>
        <v/>
      </c>
      <c r="BI364" s="1368">
        <f>HLOOKUP($BI$9,$S$10:$AI$443,1+$BL364,TRUE)</f>
        <v/>
      </c>
      <c r="BJ364" s="1369">
        <f>HLOOKUP($BJ$9,$AJ$10:$AW$443,1+$BL364,TRUE)</f>
        <v/>
      </c>
      <c r="BK364" s="151" t="n"/>
      <c r="BL364" s="408">
        <f>BL363+1</f>
        <v/>
      </c>
      <c r="BM364" s="399" t="n"/>
    </row>
    <row r="365" ht="20.25" customHeight="1" s="18" thickBot="1" thickTop="1">
      <c r="B365" s="1370" t="n"/>
      <c r="C365" s="1353" t="n"/>
      <c r="D365" s="1463" t="n"/>
      <c r="E365" s="402" t="inlineStr">
        <is>
          <t>Majene # 2, 150</t>
        </is>
      </c>
      <c r="F365" s="383">
        <f>(IF(DASHBOARD!$J$2=F7,DASHBOARD!$V$718,IF(DASHBOARD!$J$2=0,0,F365)))</f>
        <v/>
      </c>
      <c r="G365" s="383">
        <f>(IF(DASHBOARD!$J$2=G7,DASHBOARD!$V$718,IF(DASHBOARD!$J$2=0,0,G365)))</f>
        <v/>
      </c>
      <c r="H365" s="383">
        <f>(IF(DASHBOARD!$J$2=H7,DASHBOARD!$V$718,IF(DASHBOARD!$J$2=0,0,H365)))</f>
        <v/>
      </c>
      <c r="I365" s="383">
        <f>(IF(DASHBOARD!$J$2=I7,DASHBOARD!$V$718,IF(DASHBOARD!$J$2=0,0,I365)))</f>
        <v/>
      </c>
      <c r="J365" s="383">
        <f>(IF(DASHBOARD!$J$2=J7,DASHBOARD!$V$718,IF(DASHBOARD!$J$2=0,0,J365)))</f>
        <v/>
      </c>
      <c r="K365" s="383">
        <f>(IF(DASHBOARD!$J$2=K7,DASHBOARD!$V$718,IF(DASHBOARD!$J$2=0,0,K365)))</f>
        <v/>
      </c>
      <c r="L365" s="383">
        <f>(IF(DASHBOARD!$J$2=L7,DASHBOARD!$V$718,IF(DASHBOARD!$J$2=0,0,L365)))</f>
        <v/>
      </c>
      <c r="M365" s="383">
        <f>(IF(DASHBOARD!$J$2=M7,DASHBOARD!$V$718,IF(DASHBOARD!$J$2=0,0,M365)))</f>
        <v/>
      </c>
      <c r="N365" s="383">
        <f>(IF(DASHBOARD!$J$2=N7,DASHBOARD!$V$718,IF(DASHBOARD!$J$2=0,0,N365)))</f>
        <v/>
      </c>
      <c r="O365" s="383">
        <f>(IF(DASHBOARD!$J$2=O7,DASHBOARD!$V$718,IF(DASHBOARD!$J$2=0,0,O365)))</f>
        <v/>
      </c>
      <c r="P365" s="383">
        <f>(IF(DASHBOARD!$J$2=P7,DASHBOARD!$V$718,IF(DASHBOARD!$J$2=0,0,P365)))</f>
        <v/>
      </c>
      <c r="Q365" s="383">
        <f>(IF(DASHBOARD!$J$2=Q7,DASHBOARD!$V$718,IF(DASHBOARD!$J$2=0,0,Q365)))</f>
        <v/>
      </c>
      <c r="R365" s="383">
        <f>(IF(DASHBOARD!$J$2=R7,DASHBOARD!$V$718,IF(DASHBOARD!$J$2=0,0,R365)))</f>
        <v/>
      </c>
      <c r="S365" s="383">
        <f>(IF(DASHBOARD!$J$2=S7,DASHBOARD!$V$718,IF(DASHBOARD!$J$2=0,0,S365)))</f>
        <v/>
      </c>
      <c r="T365" s="383">
        <f>(IF(DASHBOARD!$J$2=T7,DASHBOARD!$V$718,IF(DASHBOARD!$J$2=0,0,T365)))</f>
        <v/>
      </c>
      <c r="U365" s="383">
        <f>(IF(DASHBOARD!$J$2=U7,DASHBOARD!$V$718,IF(DASHBOARD!$J$2=0,0,U365)))</f>
        <v/>
      </c>
      <c r="V365" s="383">
        <f>(IF(DASHBOARD!$J$2=V7,DASHBOARD!$V$718,IF(DASHBOARD!$J$2=0,0,V365)))</f>
        <v/>
      </c>
      <c r="W365" s="383">
        <f>(IF(DASHBOARD!$J$2=W7,DASHBOARD!$V$718,IF(DASHBOARD!$J$2=0,0,W365)))</f>
        <v/>
      </c>
      <c r="X365" s="383">
        <f>(IF(DASHBOARD!$J$2=X7,DASHBOARD!$V$718,IF(DASHBOARD!$J$2=0,0,X365)))</f>
        <v/>
      </c>
      <c r="Y365" s="383">
        <f>(IF(DASHBOARD!$J$2=Y7,DASHBOARD!$V$718,IF(DASHBOARD!$J$2=0,0,Y365)))</f>
        <v/>
      </c>
      <c r="Z365" s="383">
        <f>(IF(DASHBOARD!$J$2=Z7,DASHBOARD!$V$718,IF(DASHBOARD!$J$2=0,0,Z365)))</f>
        <v/>
      </c>
      <c r="AA365" s="383">
        <f>(IF(DASHBOARD!$J$2=AA7,DASHBOARD!$V$718,IF(DASHBOARD!$J$2=0,0,AA365)))</f>
        <v/>
      </c>
      <c r="AB365" s="383">
        <f>(IF(DASHBOARD!$J$2=AB7,DASHBOARD!$V$718,IF(DASHBOARD!$J$2=0,0,AB365)))</f>
        <v/>
      </c>
      <c r="AC365" s="383">
        <f>(IF(DASHBOARD!$J$2=AC7,DASHBOARD!$V$718,IF(DASHBOARD!$J$2=0,0,AC365)))</f>
        <v/>
      </c>
      <c r="AD365" s="383">
        <f>(IF(DASHBOARD!$J$2=AD7,DASHBOARD!$V$718,IF(DASHBOARD!$J$2=0,0,AD365)))</f>
        <v/>
      </c>
      <c r="AE365" s="383">
        <f>(IF(DASHBOARD!$J$2=AE7,DASHBOARD!$V$718,IF(DASHBOARD!$J$2=0,0,AE365)))</f>
        <v/>
      </c>
      <c r="AF365" s="383">
        <f>(IF(DASHBOARD!$J$2=AF7,DASHBOARD!$V$718,IF(DASHBOARD!$J$2=0,0,AF365)))</f>
        <v/>
      </c>
      <c r="AG365" s="383">
        <f>(IF(DASHBOARD!$J$2=AG7,DASHBOARD!$V$718,IF(DASHBOARD!$J$2=0,0,AG365)))</f>
        <v/>
      </c>
      <c r="AH365" s="383">
        <f>(IF(DASHBOARD!$J$2=AH7,DASHBOARD!$V$718,IF(DASHBOARD!$J$2=0,0,AH365)))</f>
        <v/>
      </c>
      <c r="AI365" s="383">
        <f>(IF(DASHBOARD!$J$2=AI7,DASHBOARD!$V$718,IF(DASHBOARD!$J$2=0,0,AI365)))</f>
        <v/>
      </c>
      <c r="AJ365" s="383">
        <f>(IF(DASHBOARD!$J$2=AJ7,DASHBOARD!$V$718,IF(DASHBOARD!$J$2=0,0,AJ365)))</f>
        <v/>
      </c>
      <c r="AK365" s="383">
        <f>(IF(DASHBOARD!$J$2=AK7,DASHBOARD!$V$718,IF(DASHBOARD!$J$2=0,0,AK365)))</f>
        <v/>
      </c>
      <c r="AL365" s="383">
        <f>(IF(DASHBOARD!$J$2=AL7,DASHBOARD!$V$718,IF(DASHBOARD!$J$2=0,0,AL365)))</f>
        <v/>
      </c>
      <c r="AM365" s="383">
        <f>(IF(DASHBOARD!$J$2=AM7,DASHBOARD!$V$718,IF(DASHBOARD!$J$2=0,0,AM365)))</f>
        <v/>
      </c>
      <c r="AN365" s="383">
        <f>(IF(DASHBOARD!$J$2=AN7,DASHBOARD!$V$718,IF(DASHBOARD!$J$2=0,0,AN365)))</f>
        <v/>
      </c>
      <c r="AO365" s="383">
        <f>(IF(DASHBOARD!$J$2=AO7,DASHBOARD!$V$718,IF(DASHBOARD!$J$2=0,0,AO365)))</f>
        <v/>
      </c>
      <c r="AP365" s="383">
        <f>(IF(DASHBOARD!$J$2=AP7,DASHBOARD!$V$718,IF(DASHBOARD!$J$2=0,0,AP365)))</f>
        <v/>
      </c>
      <c r="AQ365" s="383">
        <f>(IF(DASHBOARD!$J$2=AQ7,DASHBOARD!$V$718,IF(DASHBOARD!$J$2=0,0,AQ365)))</f>
        <v/>
      </c>
      <c r="AR365" s="383">
        <f>(IF(DASHBOARD!$J$2=AR7,DASHBOARD!$V$718,IF(DASHBOARD!$J$2=0,0,AR365)))</f>
        <v/>
      </c>
      <c r="AS365" s="383">
        <f>(IF(DASHBOARD!$J$2=AS7,DASHBOARD!$V$718,IF(DASHBOARD!$J$2=0,0,AS365)))</f>
        <v/>
      </c>
      <c r="AT365" s="383">
        <f>(IF(DASHBOARD!$J$2=AT7,DASHBOARD!$V$718,IF(DASHBOARD!$J$2=0,0,AT365)))</f>
        <v/>
      </c>
      <c r="AU365" s="383">
        <f>(IF(DASHBOARD!$J$2=AU7,DASHBOARD!$V$718,IF(DASHBOARD!$J$2=0,0,AU365)))</f>
        <v/>
      </c>
      <c r="AV365" s="383">
        <f>(IF(DASHBOARD!$J$2=AV7,DASHBOARD!$V$718,IF(DASHBOARD!$J$2=0,0,AV365)))</f>
        <v/>
      </c>
      <c r="AW365" s="383">
        <f>(IF(DASHBOARD!$J$2=AW7,DASHBOARD!$V$718,IF(DASHBOARD!$J$2=0,0,AW365)))</f>
        <v/>
      </c>
      <c r="AX365" s="383">
        <f>(IF(DASHBOARD!$J$2=AX7,DASHBOARD!$V$718,IF(DASHBOARD!$J$2=0,0,AX365)))</f>
        <v/>
      </c>
      <c r="AY365" s="383">
        <f>(IF(DASHBOARD!$J$2=AY7,DASHBOARD!$V$718,IF(DASHBOARD!$J$2=0,0,AY365)))</f>
        <v/>
      </c>
      <c r="AZ365" s="383">
        <f>(IF(DASHBOARD!$J$2=AZ7,DASHBOARD!$V$718,IF(DASHBOARD!$J$2=0,0,AZ365)))</f>
        <v/>
      </c>
      <c r="BA365" s="383">
        <f>(IF(DASHBOARD!$J$2=BA7,DASHBOARD!$V$718,IF(DASHBOARD!$J$2=0,0,BA365)))</f>
        <v/>
      </c>
      <c r="BB365" s="384">
        <f>IF(SUM(F365:BA365)&lt;&gt;0,AVERAGEIF(F365:BA365,"&gt;0",F365:BA365),0)</f>
        <v/>
      </c>
      <c r="BC365" s="147" t="n"/>
      <c r="BD365" s="385">
        <f>MAXA(F365:BA365)</f>
        <v/>
      </c>
      <c r="BE365" s="1461">
        <f>IF(BD365&lt;&gt;0,VLOOKUP(BD365,$F$10:$BA$10,MATCH(BD365,F365:BA365,0)),"")</f>
        <v/>
      </c>
      <c r="BF365" s="385">
        <f t="array" ref="BF365">MIN(IF(F365:BA365&gt;0,F365:BA365))</f>
        <v/>
      </c>
      <c r="BG365" s="1461">
        <f>IF(BF365&lt;&gt;0,VLOOKUP(BF365,$F$10:$BA$10,MATCH($BF365,$F365:$BA365,0)),"")</f>
        <v/>
      </c>
      <c r="BI365" s="1368">
        <f>HLOOKUP($BI$9,$S$10:$AI$443,1+$BL365,TRUE)</f>
        <v/>
      </c>
      <c r="BJ365" s="1369">
        <f>HLOOKUP($BJ$9,$AJ$10:$AW$443,1+$BL365,TRUE)</f>
        <v/>
      </c>
      <c r="BK365" s="151" t="n"/>
      <c r="BL365" s="408">
        <f>BL364+1</f>
        <v/>
      </c>
      <c r="BM365" s="399" t="n"/>
    </row>
    <row r="366" ht="20.25" customHeight="1" s="18" thickBot="1" thickTop="1">
      <c r="B366" s="1370" t="n"/>
      <c r="C366" s="1353" t="n"/>
      <c r="D366" s="328" t="n"/>
      <c r="E366" s="402" t="n"/>
      <c r="F366" s="429" t="n"/>
      <c r="G366" s="429" t="n"/>
      <c r="H366" s="429" t="n"/>
      <c r="I366" s="429" t="n"/>
      <c r="J366" s="429" t="n"/>
      <c r="K366" s="429" t="n"/>
      <c r="L366" s="429" t="n"/>
      <c r="M366" s="429" t="n"/>
      <c r="N366" s="429" t="n"/>
      <c r="O366" s="429" t="n"/>
      <c r="P366" s="429" t="n"/>
      <c r="Q366" s="429" t="n"/>
      <c r="R366" s="429" t="n"/>
      <c r="S366" s="429" t="n"/>
      <c r="T366" s="429" t="n"/>
      <c r="U366" s="429" t="n"/>
      <c r="V366" s="429" t="n"/>
      <c r="W366" s="429" t="n"/>
      <c r="X366" s="429" t="n"/>
      <c r="Y366" s="429" t="n"/>
      <c r="Z366" s="429" t="n"/>
      <c r="AA366" s="429" t="n"/>
      <c r="AB366" s="429" t="n"/>
      <c r="AC366" s="429" t="n"/>
      <c r="AD366" s="429" t="n"/>
      <c r="AE366" s="429" t="n"/>
      <c r="AF366" s="429" t="n"/>
      <c r="AG366" s="429" t="n"/>
      <c r="AH366" s="429" t="n"/>
      <c r="AI366" s="429" t="n"/>
      <c r="AJ366" s="429" t="n"/>
      <c r="AK366" s="429" t="n"/>
      <c r="AL366" s="429" t="n"/>
      <c r="AM366" s="429" t="n"/>
      <c r="AN366" s="429" t="n"/>
      <c r="AO366" s="429" t="n"/>
      <c r="AP366" s="429" t="n"/>
      <c r="AQ366" s="429" t="n"/>
      <c r="AR366" s="429" t="n"/>
      <c r="AS366" s="429" t="n"/>
      <c r="AT366" s="429" t="n"/>
      <c r="AU366" s="429" t="n"/>
      <c r="AV366" s="429" t="n"/>
      <c r="AW366" s="429" t="n"/>
      <c r="AX366" s="429" t="n"/>
      <c r="AY366" s="429" t="n"/>
      <c r="AZ366" s="429" t="n"/>
      <c r="BA366" s="429" t="n"/>
      <c r="BB366" s="384" t="n"/>
      <c r="BC366" s="147" t="n"/>
      <c r="BD366" s="385" t="n"/>
      <c r="BE366" s="1461" t="n"/>
      <c r="BF366" s="385" t="n"/>
      <c r="BG366" s="1461" t="n"/>
      <c r="BI366" s="1368" t="n"/>
      <c r="BJ366" s="1369" t="n"/>
      <c r="BK366" s="151" t="n"/>
      <c r="BL366" s="408">
        <f>BL365+1</f>
        <v/>
      </c>
      <c r="BM366" s="399" t="n"/>
    </row>
    <row r="367" ht="20.25" customHeight="1" s="18" thickBot="1" thickTop="1">
      <c r="B367" s="1370" t="n"/>
      <c r="C367" s="1353" t="n"/>
      <c r="D367" s="1469" t="inlineStr">
        <is>
          <t>TOPOYO 150</t>
        </is>
      </c>
      <c r="E367" s="402" t="inlineStr">
        <is>
          <t>Mamuju Baru # 1, 150</t>
        </is>
      </c>
      <c r="F367" s="383">
        <f>(IF(DASHBOARD!$J$2=F7,DASHBOARD!$V$107,IF(DASHBOARD!$J$2=0,0,F367)))</f>
        <v/>
      </c>
      <c r="G367" s="383">
        <f>(IF(DASHBOARD!$J$2=G7,DASHBOARD!$V$107,IF(DASHBOARD!$J$2=0,0,G367)))</f>
        <v/>
      </c>
      <c r="H367" s="383">
        <f>(IF(DASHBOARD!$J$2=H7,DASHBOARD!$V$107,IF(DASHBOARD!$J$2=0,0,H367)))</f>
        <v/>
      </c>
      <c r="I367" s="383">
        <f>(IF(DASHBOARD!$J$2=I7,DASHBOARD!$V$107,IF(DASHBOARD!$J$2=0,0,I367)))</f>
        <v/>
      </c>
      <c r="J367" s="383">
        <f>(IF(DASHBOARD!$J$2=J7,DASHBOARD!$V$107,IF(DASHBOARD!$J$2=0,0,J367)))</f>
        <v/>
      </c>
      <c r="K367" s="383">
        <f>(IF(DASHBOARD!$J$2=K7,DASHBOARD!$V$107,IF(DASHBOARD!$J$2=0,0,K367)))</f>
        <v/>
      </c>
      <c r="L367" s="383">
        <f>(IF(DASHBOARD!$J$2=L7,DASHBOARD!$V$107,IF(DASHBOARD!$J$2=0,0,L367)))</f>
        <v/>
      </c>
      <c r="M367" s="383">
        <f>(IF(DASHBOARD!$J$2=M7,DASHBOARD!$V$107,IF(DASHBOARD!$J$2=0,0,M367)))</f>
        <v/>
      </c>
      <c r="N367" s="383">
        <f>(IF(DASHBOARD!$J$2=N7,DASHBOARD!$V$107,IF(DASHBOARD!$J$2=0,0,N367)))</f>
        <v/>
      </c>
      <c r="O367" s="383">
        <f>(IF(DASHBOARD!$J$2=O7,DASHBOARD!$V$107,IF(DASHBOARD!$J$2=0,0,O367)))</f>
        <v/>
      </c>
      <c r="P367" s="383">
        <f>(IF(DASHBOARD!$J$2=P7,DASHBOARD!$V$107,IF(DASHBOARD!$J$2=0,0,P367)))</f>
        <v/>
      </c>
      <c r="Q367" s="383">
        <f>(IF(DASHBOARD!$J$2=Q7,DASHBOARD!$V$107,IF(DASHBOARD!$J$2=0,0,Q367)))</f>
        <v/>
      </c>
      <c r="R367" s="383">
        <f>(IF(DASHBOARD!$J$2=R7,DASHBOARD!$V$107,IF(DASHBOARD!$J$2=0,0,R367)))</f>
        <v/>
      </c>
      <c r="S367" s="383">
        <f>(IF(DASHBOARD!$J$2=S7,DASHBOARD!$V$107,IF(DASHBOARD!$J$2=0,0,S367)))</f>
        <v/>
      </c>
      <c r="T367" s="383">
        <f>(IF(DASHBOARD!$J$2=T7,DASHBOARD!$V$107,IF(DASHBOARD!$J$2=0,0,T367)))</f>
        <v/>
      </c>
      <c r="U367" s="383">
        <f>(IF(DASHBOARD!$J$2=U7,DASHBOARD!$V$107,IF(DASHBOARD!$J$2=0,0,U367)))</f>
        <v/>
      </c>
      <c r="V367" s="383">
        <f>(IF(DASHBOARD!$J$2=V7,DASHBOARD!$V$107,IF(DASHBOARD!$J$2=0,0,V367)))</f>
        <v/>
      </c>
      <c r="W367" s="383">
        <f>(IF(DASHBOARD!$J$2=W7,DASHBOARD!$V$107,IF(DASHBOARD!$J$2=0,0,W367)))</f>
        <v/>
      </c>
      <c r="X367" s="383">
        <f>(IF(DASHBOARD!$J$2=X7,DASHBOARD!$V$107,IF(DASHBOARD!$J$2=0,0,X367)))</f>
        <v/>
      </c>
      <c r="Y367" s="383">
        <f>(IF(DASHBOARD!$J$2=Y7,DASHBOARD!$V$107,IF(DASHBOARD!$J$2=0,0,Y367)))</f>
        <v/>
      </c>
      <c r="Z367" s="383">
        <f>(IF(DASHBOARD!$J$2=Z7,DASHBOARD!$V$107,IF(DASHBOARD!$J$2=0,0,Z367)))</f>
        <v/>
      </c>
      <c r="AA367" s="383">
        <f>(IF(DASHBOARD!$J$2=AA7,DASHBOARD!$V$107,IF(DASHBOARD!$J$2=0,0,AA367)))</f>
        <v/>
      </c>
      <c r="AB367" s="383">
        <f>(IF(DASHBOARD!$J$2=AB7,DASHBOARD!$V$107,IF(DASHBOARD!$J$2=0,0,AB367)))</f>
        <v/>
      </c>
      <c r="AC367" s="383">
        <f>(IF(DASHBOARD!$J$2=AC7,DASHBOARD!$V$107,IF(DASHBOARD!$J$2=0,0,AC367)))</f>
        <v/>
      </c>
      <c r="AD367" s="383">
        <f>(IF(DASHBOARD!$J$2=AD7,DASHBOARD!$V$107,IF(DASHBOARD!$J$2=0,0,AD367)))</f>
        <v/>
      </c>
      <c r="AE367" s="383">
        <f>(IF(DASHBOARD!$J$2=AE7,DASHBOARD!$V$107,IF(DASHBOARD!$J$2=0,0,AE367)))</f>
        <v/>
      </c>
      <c r="AF367" s="383">
        <f>(IF(DASHBOARD!$J$2=AF7,DASHBOARD!$V$107,IF(DASHBOARD!$J$2=0,0,AF367)))</f>
        <v/>
      </c>
      <c r="AG367" s="383">
        <f>(IF(DASHBOARD!$J$2=AG7,DASHBOARD!$V$107,IF(DASHBOARD!$J$2=0,0,AG367)))</f>
        <v/>
      </c>
      <c r="AH367" s="383">
        <f>(IF(DASHBOARD!$J$2=AH7,DASHBOARD!$V$107,IF(DASHBOARD!$J$2=0,0,AH367)))</f>
        <v/>
      </c>
      <c r="AI367" s="383">
        <f>(IF(DASHBOARD!$J$2=AI7,DASHBOARD!$V$107,IF(DASHBOARD!$J$2=0,0,AI367)))</f>
        <v/>
      </c>
      <c r="AJ367" s="383">
        <f>(IF(DASHBOARD!$J$2=AJ7,DASHBOARD!$V$107,IF(DASHBOARD!$J$2=0,0,AJ367)))</f>
        <v/>
      </c>
      <c r="AK367" s="383">
        <f>(IF(DASHBOARD!$J$2=AK7,DASHBOARD!$V$107,IF(DASHBOARD!$J$2=0,0,AK367)))</f>
        <v/>
      </c>
      <c r="AL367" s="383">
        <f>(IF(DASHBOARD!$J$2=AL7,DASHBOARD!$V$107,IF(DASHBOARD!$J$2=0,0,AL367)))</f>
        <v/>
      </c>
      <c r="AM367" s="383">
        <f>(IF(DASHBOARD!$J$2=AM7,DASHBOARD!$V$107,IF(DASHBOARD!$J$2=0,0,AM367)))</f>
        <v/>
      </c>
      <c r="AN367" s="383">
        <f>(IF(DASHBOARD!$J$2=AN7,DASHBOARD!$V$107,IF(DASHBOARD!$J$2=0,0,AN367)))</f>
        <v/>
      </c>
      <c r="AO367" s="383">
        <f>(IF(DASHBOARD!$J$2=AO7,DASHBOARD!$V$107,IF(DASHBOARD!$J$2=0,0,AO367)))</f>
        <v/>
      </c>
      <c r="AP367" s="383">
        <f>(IF(DASHBOARD!$J$2=AP7,DASHBOARD!$V$107,IF(DASHBOARD!$J$2=0,0,AP367)))</f>
        <v/>
      </c>
      <c r="AQ367" s="383">
        <f>(IF(DASHBOARD!$J$2=AQ7,DASHBOARD!$V$107,IF(DASHBOARD!$J$2=0,0,AQ367)))</f>
        <v/>
      </c>
      <c r="AR367" s="383">
        <f>(IF(DASHBOARD!$J$2=AR7,DASHBOARD!$V$107,IF(DASHBOARD!$J$2=0,0,AR367)))</f>
        <v/>
      </c>
      <c r="AS367" s="383">
        <f>(IF(DASHBOARD!$J$2=AS7,DASHBOARD!$V$107,IF(DASHBOARD!$J$2=0,0,AS367)))</f>
        <v/>
      </c>
      <c r="AT367" s="383">
        <f>(IF(DASHBOARD!$J$2=AT7,DASHBOARD!$V$107,IF(DASHBOARD!$J$2=0,0,AT367)))</f>
        <v/>
      </c>
      <c r="AU367" s="383">
        <f>(IF(DASHBOARD!$J$2=AU7,DASHBOARD!$V$107,IF(DASHBOARD!$J$2=0,0,AU367)))</f>
        <v/>
      </c>
      <c r="AV367" s="383">
        <f>(IF(DASHBOARD!$J$2=AV7,DASHBOARD!$V$107,IF(DASHBOARD!$J$2=0,0,AV367)))</f>
        <v/>
      </c>
      <c r="AW367" s="383">
        <f>(IF(DASHBOARD!$J$2=AW7,DASHBOARD!$V$107,IF(DASHBOARD!$J$2=0,0,AW367)))</f>
        <v/>
      </c>
      <c r="AX367" s="383">
        <f>(IF(DASHBOARD!$J$2=AX7,DASHBOARD!$V$107,IF(DASHBOARD!$J$2=0,0,AX367)))</f>
        <v/>
      </c>
      <c r="AY367" s="383">
        <f>(IF(DASHBOARD!$J$2=AY7,DASHBOARD!$V$107,IF(DASHBOARD!$J$2=0,0,AY367)))</f>
        <v/>
      </c>
      <c r="AZ367" s="383">
        <f>(IF(DASHBOARD!$J$2=AZ7,DASHBOARD!$V$107,IF(DASHBOARD!$J$2=0,0,AZ367)))</f>
        <v/>
      </c>
      <c r="BA367" s="383">
        <f>(IF(DASHBOARD!$J$2=BA7,DASHBOARD!$V$107,IF(DASHBOARD!$J$2=0,0,BA367)))</f>
        <v/>
      </c>
      <c r="BB367" s="384">
        <f>IF(SUM(F367:BA367)&lt;&gt;0,AVERAGEIF(F367:BA367,"&gt;0",F367:BA367),0)</f>
        <v/>
      </c>
      <c r="BC367" s="147" t="n"/>
      <c r="BD367" s="385">
        <f>MAXA(F367:BA367)</f>
        <v/>
      </c>
      <c r="BE367" s="1461">
        <f>IF(BD367&lt;&gt;0,VLOOKUP(BD367,$F$10:$BA$10,MATCH(BD367,F367:BA367,0)),"")</f>
        <v/>
      </c>
      <c r="BF367" s="385">
        <f t="array" ref="BF367">MIN(IF(F367:BA367&gt;0,F367:BA367))</f>
        <v/>
      </c>
      <c r="BG367" s="1461">
        <f>IF(BF367&lt;&gt;0,VLOOKUP(BF367,$F$10:$BA$10,MATCH($BF367,$F367:$BA367,0)),"")</f>
        <v/>
      </c>
      <c r="BI367" s="1368">
        <f>HLOOKUP($BI$9,$S$10:$AI$443,1+$BL367,TRUE)</f>
        <v/>
      </c>
      <c r="BJ367" s="1369">
        <f>HLOOKUP($BJ$9,$AJ$10:$AW$443,1+$BL367,TRUE)</f>
        <v/>
      </c>
      <c r="BK367" s="151" t="n"/>
      <c r="BL367" s="408">
        <f>BL366+1</f>
        <v/>
      </c>
      <c r="BM367" s="399" t="n"/>
    </row>
    <row r="368" ht="20.25" customHeight="1" s="18" thickBot="1" thickTop="1">
      <c r="B368" s="1370" t="n"/>
      <c r="C368" s="1353" t="n"/>
      <c r="D368" s="1462" t="n"/>
      <c r="E368" s="402" t="inlineStr">
        <is>
          <t>Mamuju Baru # 2, 150</t>
        </is>
      </c>
      <c r="F368" s="383">
        <f>(IF(DASHBOARD!$J$2=F7,DASHBOARD!$V$108,IF(DASHBOARD!$J$2=0,0,F368)))</f>
        <v/>
      </c>
      <c r="G368" s="383">
        <f>(IF(DASHBOARD!$J$2=G7,DASHBOARD!$V$108,IF(DASHBOARD!$J$2=0,0,G368)))</f>
        <v/>
      </c>
      <c r="H368" s="383">
        <f>(IF(DASHBOARD!$J$2=H7,DASHBOARD!$V$108,IF(DASHBOARD!$J$2=0,0,H368)))</f>
        <v/>
      </c>
      <c r="I368" s="383">
        <f>(IF(DASHBOARD!$J$2=I7,DASHBOARD!$V$108,IF(DASHBOARD!$J$2=0,0,I368)))</f>
        <v/>
      </c>
      <c r="J368" s="383">
        <f>(IF(DASHBOARD!$J$2=J7,DASHBOARD!$V$108,IF(DASHBOARD!$J$2=0,0,J368)))</f>
        <v/>
      </c>
      <c r="K368" s="383">
        <f>(IF(DASHBOARD!$J$2=K7,DASHBOARD!$V$108,IF(DASHBOARD!$J$2=0,0,K368)))</f>
        <v/>
      </c>
      <c r="L368" s="383">
        <f>(IF(DASHBOARD!$J$2=L7,DASHBOARD!$V$108,IF(DASHBOARD!$J$2=0,0,L368)))</f>
        <v/>
      </c>
      <c r="M368" s="383">
        <f>(IF(DASHBOARD!$J$2=M7,DASHBOARD!$V$108,IF(DASHBOARD!$J$2=0,0,M368)))</f>
        <v/>
      </c>
      <c r="N368" s="383">
        <f>(IF(DASHBOARD!$J$2=N7,DASHBOARD!$V$108,IF(DASHBOARD!$J$2=0,0,N368)))</f>
        <v/>
      </c>
      <c r="O368" s="383">
        <f>(IF(DASHBOARD!$J$2=O7,DASHBOARD!$V$108,IF(DASHBOARD!$J$2=0,0,O368)))</f>
        <v/>
      </c>
      <c r="P368" s="383">
        <f>(IF(DASHBOARD!$J$2=P7,DASHBOARD!$V$108,IF(DASHBOARD!$J$2=0,0,P368)))</f>
        <v/>
      </c>
      <c r="Q368" s="383">
        <f>(IF(DASHBOARD!$J$2=Q7,DASHBOARD!$V$108,IF(DASHBOARD!$J$2=0,0,Q368)))</f>
        <v/>
      </c>
      <c r="R368" s="383">
        <f>(IF(DASHBOARD!$J$2=R7,DASHBOARD!$V$108,IF(DASHBOARD!$J$2=0,0,R368)))</f>
        <v/>
      </c>
      <c r="S368" s="383">
        <f>(IF(DASHBOARD!$J$2=S7,DASHBOARD!$V$108,IF(DASHBOARD!$J$2=0,0,S368)))</f>
        <v/>
      </c>
      <c r="T368" s="383">
        <f>(IF(DASHBOARD!$J$2=T7,DASHBOARD!$V$108,IF(DASHBOARD!$J$2=0,0,T368)))</f>
        <v/>
      </c>
      <c r="U368" s="383">
        <f>(IF(DASHBOARD!$J$2=U7,DASHBOARD!$V$108,IF(DASHBOARD!$J$2=0,0,U368)))</f>
        <v/>
      </c>
      <c r="V368" s="383">
        <f>(IF(DASHBOARD!$J$2=V7,DASHBOARD!$V$108,IF(DASHBOARD!$J$2=0,0,V368)))</f>
        <v/>
      </c>
      <c r="W368" s="383">
        <f>(IF(DASHBOARD!$J$2=W7,DASHBOARD!$V$108,IF(DASHBOARD!$J$2=0,0,W368)))</f>
        <v/>
      </c>
      <c r="X368" s="383">
        <f>(IF(DASHBOARD!$J$2=X7,DASHBOARD!$V$108,IF(DASHBOARD!$J$2=0,0,X368)))</f>
        <v/>
      </c>
      <c r="Y368" s="383">
        <f>(IF(DASHBOARD!$J$2=Y7,DASHBOARD!$V$108,IF(DASHBOARD!$J$2=0,0,Y368)))</f>
        <v/>
      </c>
      <c r="Z368" s="383">
        <f>(IF(DASHBOARD!$J$2=Z7,DASHBOARD!$V$108,IF(DASHBOARD!$J$2=0,0,Z368)))</f>
        <v/>
      </c>
      <c r="AA368" s="383">
        <f>(IF(DASHBOARD!$J$2=AA7,DASHBOARD!$V$108,IF(DASHBOARD!$J$2=0,0,AA368)))</f>
        <v/>
      </c>
      <c r="AB368" s="383">
        <f>(IF(DASHBOARD!$J$2=AB7,DASHBOARD!$V$108,IF(DASHBOARD!$J$2=0,0,AB368)))</f>
        <v/>
      </c>
      <c r="AC368" s="383">
        <f>(IF(DASHBOARD!$J$2=AC7,DASHBOARD!$V$108,IF(DASHBOARD!$J$2=0,0,AC368)))</f>
        <v/>
      </c>
      <c r="AD368" s="383">
        <f>(IF(DASHBOARD!$J$2=AD7,DASHBOARD!$V$108,IF(DASHBOARD!$J$2=0,0,AD368)))</f>
        <v/>
      </c>
      <c r="AE368" s="383">
        <f>(IF(DASHBOARD!$J$2=AE7,DASHBOARD!$V$108,IF(DASHBOARD!$J$2=0,0,AE368)))</f>
        <v/>
      </c>
      <c r="AF368" s="383">
        <f>(IF(DASHBOARD!$J$2=AF7,DASHBOARD!$V$108,IF(DASHBOARD!$J$2=0,0,AF368)))</f>
        <v/>
      </c>
      <c r="AG368" s="383">
        <f>(IF(DASHBOARD!$J$2=AG7,DASHBOARD!$V$108,IF(DASHBOARD!$J$2=0,0,AG368)))</f>
        <v/>
      </c>
      <c r="AH368" s="383">
        <f>(IF(DASHBOARD!$J$2=AH7,DASHBOARD!$V$108,IF(DASHBOARD!$J$2=0,0,AH368)))</f>
        <v/>
      </c>
      <c r="AI368" s="383">
        <f>(IF(DASHBOARD!$J$2=AI7,DASHBOARD!$V$108,IF(DASHBOARD!$J$2=0,0,AI368)))</f>
        <v/>
      </c>
      <c r="AJ368" s="383">
        <f>(IF(DASHBOARD!$J$2=AJ7,DASHBOARD!$V$108,IF(DASHBOARD!$J$2=0,0,AJ368)))</f>
        <v/>
      </c>
      <c r="AK368" s="383">
        <f>(IF(DASHBOARD!$J$2=AK7,DASHBOARD!$V$108,IF(DASHBOARD!$J$2=0,0,AK368)))</f>
        <v/>
      </c>
      <c r="AL368" s="383">
        <f>(IF(DASHBOARD!$J$2=AL7,DASHBOARD!$V$108,IF(DASHBOARD!$J$2=0,0,AL368)))</f>
        <v/>
      </c>
      <c r="AM368" s="383">
        <f>(IF(DASHBOARD!$J$2=AM7,DASHBOARD!$V$108,IF(DASHBOARD!$J$2=0,0,AM368)))</f>
        <v/>
      </c>
      <c r="AN368" s="383">
        <f>(IF(DASHBOARD!$J$2=AN7,DASHBOARD!$V$108,IF(DASHBOARD!$J$2=0,0,AN368)))</f>
        <v/>
      </c>
      <c r="AO368" s="383">
        <f>(IF(DASHBOARD!$J$2=AO7,DASHBOARD!$V$108,IF(DASHBOARD!$J$2=0,0,AO368)))</f>
        <v/>
      </c>
      <c r="AP368" s="383">
        <f>(IF(DASHBOARD!$J$2=AP7,DASHBOARD!$V$108,IF(DASHBOARD!$J$2=0,0,AP368)))</f>
        <v/>
      </c>
      <c r="AQ368" s="383">
        <f>(IF(DASHBOARD!$J$2=AQ7,DASHBOARD!$V$108,IF(DASHBOARD!$J$2=0,0,AQ368)))</f>
        <v/>
      </c>
      <c r="AR368" s="383">
        <f>(IF(DASHBOARD!$J$2=AR7,DASHBOARD!$V$108,IF(DASHBOARD!$J$2=0,0,AR368)))</f>
        <v/>
      </c>
      <c r="AS368" s="383">
        <f>(IF(DASHBOARD!$J$2=AS7,DASHBOARD!$V$108,IF(DASHBOARD!$J$2=0,0,AS368)))</f>
        <v/>
      </c>
      <c r="AT368" s="383">
        <f>(IF(DASHBOARD!$J$2=AT7,DASHBOARD!$V$108,IF(DASHBOARD!$J$2=0,0,AT368)))</f>
        <v/>
      </c>
      <c r="AU368" s="383">
        <f>(IF(DASHBOARD!$J$2=AU7,DASHBOARD!$V$108,IF(DASHBOARD!$J$2=0,0,AU368)))</f>
        <v/>
      </c>
      <c r="AV368" s="383">
        <f>(IF(DASHBOARD!$J$2=AV7,DASHBOARD!$V$108,IF(DASHBOARD!$J$2=0,0,AV368)))</f>
        <v/>
      </c>
      <c r="AW368" s="383">
        <f>(IF(DASHBOARD!$J$2=AW7,DASHBOARD!$V$108,IF(DASHBOARD!$J$2=0,0,AW368)))</f>
        <v/>
      </c>
      <c r="AX368" s="383">
        <f>(IF(DASHBOARD!$J$2=AX7,DASHBOARD!$V$108,IF(DASHBOARD!$J$2=0,0,AX368)))</f>
        <v/>
      </c>
      <c r="AY368" s="383">
        <f>(IF(DASHBOARD!$J$2=AY7,DASHBOARD!$V$108,IF(DASHBOARD!$J$2=0,0,AY368)))</f>
        <v/>
      </c>
      <c r="AZ368" s="383">
        <f>(IF(DASHBOARD!$J$2=AZ7,DASHBOARD!$V$108,IF(DASHBOARD!$J$2=0,0,AZ368)))</f>
        <v/>
      </c>
      <c r="BA368" s="383">
        <f>(IF(DASHBOARD!$J$2=BA7,DASHBOARD!$V$108,IF(DASHBOARD!$J$2=0,0,BA368)))</f>
        <v/>
      </c>
      <c r="BB368" s="384">
        <f>IF(SUM(F368:BA368)&lt;&gt;0,AVERAGEIF(F368:BA368,"&gt;0",F368:BA368),0)</f>
        <v/>
      </c>
      <c r="BC368" s="147" t="n"/>
      <c r="BD368" s="385">
        <f>MAXA(F368:BA368)</f>
        <v/>
      </c>
      <c r="BE368" s="1461">
        <f>IF(BD368&lt;&gt;0,VLOOKUP(BD368,$F$10:$BA$10,MATCH(BD368,F368:BA368,0)),"")</f>
        <v/>
      </c>
      <c r="BF368" s="385">
        <f t="array" ref="BF368">MIN(IF(F368:BA368&gt;0,F368:BA368))</f>
        <v/>
      </c>
      <c r="BG368" s="1461">
        <f>IF(BF368&lt;&gt;0,VLOOKUP(BF368,$F$10:$BA$10,MATCH($BF368,$F368:$BA368,0)),"")</f>
        <v/>
      </c>
      <c r="BI368" s="1368">
        <f>HLOOKUP($BI$9,$S$10:$AI$443,1+$BL368,TRUE)</f>
        <v/>
      </c>
      <c r="BJ368" s="1369">
        <f>HLOOKUP($BJ$9,$AJ$10:$AW$443,1+$BL368,TRUE)</f>
        <v/>
      </c>
      <c r="BK368" s="151" t="n"/>
      <c r="BL368" s="408">
        <f>BL367+1</f>
        <v/>
      </c>
      <c r="BM368" s="399" t="n"/>
    </row>
    <row r="369" ht="20.25" customHeight="1" s="18" thickBot="1" thickTop="1">
      <c r="B369" s="1370" t="n"/>
      <c r="C369" s="1353" t="n"/>
      <c r="D369" s="1462" t="n"/>
      <c r="E369" s="402" t="inlineStr">
        <is>
          <t>Pasang Kayu # 1, 150</t>
        </is>
      </c>
      <c r="F369" s="383">
        <f>(IF(DASHBOARD!$J$2=F7,DASHBOARD!$V$109,IF(DASHBOARD!$J$2=0,0,F369)))</f>
        <v/>
      </c>
      <c r="G369" s="383">
        <f>(IF(DASHBOARD!$J$2=G7,DASHBOARD!$V$109,IF(DASHBOARD!$J$2=0,0,G369)))</f>
        <v/>
      </c>
      <c r="H369" s="383">
        <f>(IF(DASHBOARD!$J$2=H7,DASHBOARD!$V$109,IF(DASHBOARD!$J$2=0,0,H369)))</f>
        <v/>
      </c>
      <c r="I369" s="383">
        <f>(IF(DASHBOARD!$J$2=I7,DASHBOARD!$V$109,IF(DASHBOARD!$J$2=0,0,I369)))</f>
        <v/>
      </c>
      <c r="J369" s="383">
        <f>(IF(DASHBOARD!$J$2=J7,DASHBOARD!$V$109,IF(DASHBOARD!$J$2=0,0,J369)))</f>
        <v/>
      </c>
      <c r="K369" s="383">
        <f>(IF(DASHBOARD!$J$2=K7,DASHBOARD!$V$109,IF(DASHBOARD!$J$2=0,0,K369)))</f>
        <v/>
      </c>
      <c r="L369" s="383">
        <f>(IF(DASHBOARD!$J$2=L7,DASHBOARD!$V$109,IF(DASHBOARD!$J$2=0,0,L369)))</f>
        <v/>
      </c>
      <c r="M369" s="383">
        <f>(IF(DASHBOARD!$J$2=M7,DASHBOARD!$V$109,IF(DASHBOARD!$J$2=0,0,M369)))</f>
        <v/>
      </c>
      <c r="N369" s="383">
        <f>(IF(DASHBOARD!$J$2=N7,DASHBOARD!$V$109,IF(DASHBOARD!$J$2=0,0,N369)))</f>
        <v/>
      </c>
      <c r="O369" s="383">
        <f>(IF(DASHBOARD!$J$2=O7,DASHBOARD!$V$109,IF(DASHBOARD!$J$2=0,0,O369)))</f>
        <v/>
      </c>
      <c r="P369" s="383">
        <f>(IF(DASHBOARD!$J$2=P7,DASHBOARD!$V$109,IF(DASHBOARD!$J$2=0,0,P369)))</f>
        <v/>
      </c>
      <c r="Q369" s="383">
        <f>(IF(DASHBOARD!$J$2=Q7,DASHBOARD!$V$109,IF(DASHBOARD!$J$2=0,0,Q369)))</f>
        <v/>
      </c>
      <c r="R369" s="383">
        <f>(IF(DASHBOARD!$J$2=R7,DASHBOARD!$V$109,IF(DASHBOARD!$J$2=0,0,R369)))</f>
        <v/>
      </c>
      <c r="S369" s="383">
        <f>(IF(DASHBOARD!$J$2=S7,DASHBOARD!$V$109,IF(DASHBOARD!$J$2=0,0,S369)))</f>
        <v/>
      </c>
      <c r="T369" s="383">
        <f>(IF(DASHBOARD!$J$2=T7,DASHBOARD!$V$109,IF(DASHBOARD!$J$2=0,0,T369)))</f>
        <v/>
      </c>
      <c r="U369" s="383">
        <f>(IF(DASHBOARD!$J$2=U7,DASHBOARD!$V$109,IF(DASHBOARD!$J$2=0,0,U369)))</f>
        <v/>
      </c>
      <c r="V369" s="383">
        <f>(IF(DASHBOARD!$J$2=V7,DASHBOARD!$V$109,IF(DASHBOARD!$J$2=0,0,V369)))</f>
        <v/>
      </c>
      <c r="W369" s="383">
        <f>(IF(DASHBOARD!$J$2=W7,DASHBOARD!$V$109,IF(DASHBOARD!$J$2=0,0,W369)))</f>
        <v/>
      </c>
      <c r="X369" s="383">
        <f>(IF(DASHBOARD!$J$2=X7,DASHBOARD!$V$109,IF(DASHBOARD!$J$2=0,0,X369)))</f>
        <v/>
      </c>
      <c r="Y369" s="383">
        <f>(IF(DASHBOARD!$J$2=Y7,DASHBOARD!$V$109,IF(DASHBOARD!$J$2=0,0,Y369)))</f>
        <v/>
      </c>
      <c r="Z369" s="383">
        <f>(IF(DASHBOARD!$J$2=Z7,DASHBOARD!$V$109,IF(DASHBOARD!$J$2=0,0,Z369)))</f>
        <v/>
      </c>
      <c r="AA369" s="383">
        <f>(IF(DASHBOARD!$J$2=AA7,DASHBOARD!$V$109,IF(DASHBOARD!$J$2=0,0,AA369)))</f>
        <v/>
      </c>
      <c r="AB369" s="383">
        <f>(IF(DASHBOARD!$J$2=AB7,DASHBOARD!$V$109,IF(DASHBOARD!$J$2=0,0,AB369)))</f>
        <v/>
      </c>
      <c r="AC369" s="383">
        <f>(IF(DASHBOARD!$J$2=AC7,DASHBOARD!$V$109,IF(DASHBOARD!$J$2=0,0,AC369)))</f>
        <v/>
      </c>
      <c r="AD369" s="383">
        <f>(IF(DASHBOARD!$J$2=AD7,DASHBOARD!$V$109,IF(DASHBOARD!$J$2=0,0,AD369)))</f>
        <v/>
      </c>
      <c r="AE369" s="383">
        <f>(IF(DASHBOARD!$J$2=AE7,DASHBOARD!$V$109,IF(DASHBOARD!$J$2=0,0,AE369)))</f>
        <v/>
      </c>
      <c r="AF369" s="383">
        <f>(IF(DASHBOARD!$J$2=AF7,DASHBOARD!$V$109,IF(DASHBOARD!$J$2=0,0,AF369)))</f>
        <v/>
      </c>
      <c r="AG369" s="383">
        <f>(IF(DASHBOARD!$J$2=AG7,DASHBOARD!$V$109,IF(DASHBOARD!$J$2=0,0,AG369)))</f>
        <v/>
      </c>
      <c r="AH369" s="383">
        <f>(IF(DASHBOARD!$J$2=AH7,DASHBOARD!$V$109,IF(DASHBOARD!$J$2=0,0,AH369)))</f>
        <v/>
      </c>
      <c r="AI369" s="383">
        <f>(IF(DASHBOARD!$J$2=AI7,DASHBOARD!$V$109,IF(DASHBOARD!$J$2=0,0,AI369)))</f>
        <v/>
      </c>
      <c r="AJ369" s="383">
        <f>(IF(DASHBOARD!$J$2=AJ7,DASHBOARD!$V$109,IF(DASHBOARD!$J$2=0,0,AJ369)))</f>
        <v/>
      </c>
      <c r="AK369" s="383">
        <f>(IF(DASHBOARD!$J$2=AK7,DASHBOARD!$V$109,IF(DASHBOARD!$J$2=0,0,AK369)))</f>
        <v/>
      </c>
      <c r="AL369" s="383">
        <f>(IF(DASHBOARD!$J$2=AL7,DASHBOARD!$V$109,IF(DASHBOARD!$J$2=0,0,AL369)))</f>
        <v/>
      </c>
      <c r="AM369" s="383">
        <f>(IF(DASHBOARD!$J$2=AM7,DASHBOARD!$V$109,IF(DASHBOARD!$J$2=0,0,AM369)))</f>
        <v/>
      </c>
      <c r="AN369" s="383">
        <f>(IF(DASHBOARD!$J$2=AN7,DASHBOARD!$V$109,IF(DASHBOARD!$J$2=0,0,AN369)))</f>
        <v/>
      </c>
      <c r="AO369" s="383">
        <f>(IF(DASHBOARD!$J$2=AO7,DASHBOARD!$V$109,IF(DASHBOARD!$J$2=0,0,AO369)))</f>
        <v/>
      </c>
      <c r="AP369" s="383">
        <f>(IF(DASHBOARD!$J$2=AP7,DASHBOARD!$V$109,IF(DASHBOARD!$J$2=0,0,AP369)))</f>
        <v/>
      </c>
      <c r="AQ369" s="383">
        <f>(IF(DASHBOARD!$J$2=AQ7,DASHBOARD!$V$109,IF(DASHBOARD!$J$2=0,0,AQ369)))</f>
        <v/>
      </c>
      <c r="AR369" s="383">
        <f>(IF(DASHBOARD!$J$2=AR7,DASHBOARD!$V$109,IF(DASHBOARD!$J$2=0,0,AR369)))</f>
        <v/>
      </c>
      <c r="AS369" s="383">
        <f>(IF(DASHBOARD!$J$2=AS7,DASHBOARD!$V$109,IF(DASHBOARD!$J$2=0,0,AS369)))</f>
        <v/>
      </c>
      <c r="AT369" s="383">
        <f>(IF(DASHBOARD!$J$2=AT7,DASHBOARD!$V$109,IF(DASHBOARD!$J$2=0,0,AT369)))</f>
        <v/>
      </c>
      <c r="AU369" s="383">
        <f>(IF(DASHBOARD!$J$2=AU7,DASHBOARD!$V$109,IF(DASHBOARD!$J$2=0,0,AU369)))</f>
        <v/>
      </c>
      <c r="AV369" s="383">
        <f>(IF(DASHBOARD!$J$2=AV7,DASHBOARD!$V$109,IF(DASHBOARD!$J$2=0,0,AV369)))</f>
        <v/>
      </c>
      <c r="AW369" s="383">
        <f>(IF(DASHBOARD!$J$2=AW7,DASHBOARD!$V$109,IF(DASHBOARD!$J$2=0,0,AW369)))</f>
        <v/>
      </c>
      <c r="AX369" s="383">
        <f>(IF(DASHBOARD!$J$2=AX7,DASHBOARD!$V$109,IF(DASHBOARD!$J$2=0,0,AX369)))</f>
        <v/>
      </c>
      <c r="AY369" s="383">
        <f>(IF(DASHBOARD!$J$2=AY7,DASHBOARD!$V$109,IF(DASHBOARD!$J$2=0,0,AY369)))</f>
        <v/>
      </c>
      <c r="AZ369" s="383">
        <f>(IF(DASHBOARD!$J$2=AZ7,DASHBOARD!$V$109,IF(DASHBOARD!$J$2=0,0,AZ369)))</f>
        <v/>
      </c>
      <c r="BA369" s="383">
        <f>(IF(DASHBOARD!$J$2=BA7,DASHBOARD!$V$109,IF(DASHBOARD!$J$2=0,0,BA369)))</f>
        <v/>
      </c>
      <c r="BB369" s="384">
        <f>IF(SUM(F369:BA369)&lt;&gt;0,AVERAGEIF(F369:BA369,"&gt;0",F369:BA369),0)</f>
        <v/>
      </c>
      <c r="BC369" s="147" t="n"/>
      <c r="BD369" s="385">
        <f>MAXA(F369:BA369)</f>
        <v/>
      </c>
      <c r="BE369" s="1461">
        <f>IF(BD369&lt;&gt;0,VLOOKUP(BD369,$F$10:$BA$10,MATCH(BD369,F369:BA369,0)),"")</f>
        <v/>
      </c>
      <c r="BF369" s="385">
        <f t="array" ref="BF369">MIN(IF(F369:BA369&gt;0,F369:BA369))</f>
        <v/>
      </c>
      <c r="BG369" s="1461">
        <f>IF(BF369&lt;&gt;0,VLOOKUP(BF369,$F$10:$BA$10,MATCH($BF369,$F369:$BA369,0)),"")</f>
        <v/>
      </c>
      <c r="BI369" s="1368">
        <f>HLOOKUP($BI$9,$S$10:$AI$443,1+$BL369,TRUE)</f>
        <v/>
      </c>
      <c r="BJ369" s="1369">
        <f>HLOOKUP($BJ$9,$AJ$10:$AW$443,1+$BL369,TRUE)</f>
        <v/>
      </c>
      <c r="BK369" s="151" t="n"/>
      <c r="BL369" s="408">
        <f>BL368+1</f>
        <v/>
      </c>
      <c r="BM369" s="399" t="n"/>
    </row>
    <row r="370" ht="20.25" customHeight="1" s="18" thickBot="1" thickTop="1">
      <c r="B370" s="1370" t="n"/>
      <c r="C370" s="1353" t="n"/>
      <c r="D370" s="1463" t="n"/>
      <c r="E370" s="402" t="inlineStr">
        <is>
          <t>Pasang Kayu # 2, 150</t>
        </is>
      </c>
      <c r="F370" s="383">
        <f>(IF(DASHBOARD!$J$2=F7,DASHBOARD!$V$110,IF(DASHBOARD!$J$2=0,0,F370)))</f>
        <v/>
      </c>
      <c r="G370" s="383">
        <f>(IF(DASHBOARD!$J$2=G7,DASHBOARD!$V$110,IF(DASHBOARD!$J$2=0,0,G370)))</f>
        <v/>
      </c>
      <c r="H370" s="383">
        <f>(IF(DASHBOARD!$J$2=H7,DASHBOARD!$V$110,IF(DASHBOARD!$J$2=0,0,H370)))</f>
        <v/>
      </c>
      <c r="I370" s="383">
        <f>(IF(DASHBOARD!$J$2=I7,DASHBOARD!$V$110,IF(DASHBOARD!$J$2=0,0,I370)))</f>
        <v/>
      </c>
      <c r="J370" s="383">
        <f>(IF(DASHBOARD!$J$2=J7,DASHBOARD!$V$110,IF(DASHBOARD!$J$2=0,0,J370)))</f>
        <v/>
      </c>
      <c r="K370" s="383">
        <f>(IF(DASHBOARD!$J$2=K7,DASHBOARD!$V$110,IF(DASHBOARD!$J$2=0,0,K370)))</f>
        <v/>
      </c>
      <c r="L370" s="383">
        <f>(IF(DASHBOARD!$J$2=L7,DASHBOARD!$V$110,IF(DASHBOARD!$J$2=0,0,L370)))</f>
        <v/>
      </c>
      <c r="M370" s="383">
        <f>(IF(DASHBOARD!$J$2=M7,DASHBOARD!$V$110,IF(DASHBOARD!$J$2=0,0,M370)))</f>
        <v/>
      </c>
      <c r="N370" s="383">
        <f>(IF(DASHBOARD!$J$2=N7,DASHBOARD!$V$110,IF(DASHBOARD!$J$2=0,0,N370)))</f>
        <v/>
      </c>
      <c r="O370" s="383">
        <f>(IF(DASHBOARD!$J$2=O7,DASHBOARD!$V$110,IF(DASHBOARD!$J$2=0,0,O370)))</f>
        <v/>
      </c>
      <c r="P370" s="383">
        <f>(IF(DASHBOARD!$J$2=P7,DASHBOARD!$V$110,IF(DASHBOARD!$J$2=0,0,P370)))</f>
        <v/>
      </c>
      <c r="Q370" s="383">
        <f>(IF(DASHBOARD!$J$2=Q7,DASHBOARD!$V$110,IF(DASHBOARD!$J$2=0,0,Q370)))</f>
        <v/>
      </c>
      <c r="R370" s="383">
        <f>(IF(DASHBOARD!$J$2=R7,DASHBOARD!$V$110,IF(DASHBOARD!$J$2=0,0,R370)))</f>
        <v/>
      </c>
      <c r="S370" s="383">
        <f>(IF(DASHBOARD!$J$2=S7,DASHBOARD!$V$110,IF(DASHBOARD!$J$2=0,0,S370)))</f>
        <v/>
      </c>
      <c r="T370" s="383">
        <f>(IF(DASHBOARD!$J$2=T7,DASHBOARD!$V$110,IF(DASHBOARD!$J$2=0,0,T370)))</f>
        <v/>
      </c>
      <c r="U370" s="383">
        <f>(IF(DASHBOARD!$J$2=U7,DASHBOARD!$V$110,IF(DASHBOARD!$J$2=0,0,U370)))</f>
        <v/>
      </c>
      <c r="V370" s="383">
        <f>(IF(DASHBOARD!$J$2=V7,DASHBOARD!$V$110,IF(DASHBOARD!$J$2=0,0,V370)))</f>
        <v/>
      </c>
      <c r="W370" s="383">
        <f>(IF(DASHBOARD!$J$2=W7,DASHBOARD!$V$110,IF(DASHBOARD!$J$2=0,0,W370)))</f>
        <v/>
      </c>
      <c r="X370" s="383">
        <f>(IF(DASHBOARD!$J$2=X7,DASHBOARD!$V$110,IF(DASHBOARD!$J$2=0,0,X370)))</f>
        <v/>
      </c>
      <c r="Y370" s="383">
        <f>(IF(DASHBOARD!$J$2=Y7,DASHBOARD!$V$110,IF(DASHBOARD!$J$2=0,0,Y370)))</f>
        <v/>
      </c>
      <c r="Z370" s="383">
        <f>(IF(DASHBOARD!$J$2=Z7,DASHBOARD!$V$110,IF(DASHBOARD!$J$2=0,0,Z370)))</f>
        <v/>
      </c>
      <c r="AA370" s="383">
        <f>(IF(DASHBOARD!$J$2=AA7,DASHBOARD!$V$110,IF(DASHBOARD!$J$2=0,0,AA370)))</f>
        <v/>
      </c>
      <c r="AB370" s="383">
        <f>(IF(DASHBOARD!$J$2=AB7,DASHBOARD!$V$110,IF(DASHBOARD!$J$2=0,0,AB370)))</f>
        <v/>
      </c>
      <c r="AC370" s="383">
        <f>(IF(DASHBOARD!$J$2=AC7,DASHBOARD!$V$110,IF(DASHBOARD!$J$2=0,0,AC370)))</f>
        <v/>
      </c>
      <c r="AD370" s="383">
        <f>(IF(DASHBOARD!$J$2=AD7,DASHBOARD!$V$110,IF(DASHBOARD!$J$2=0,0,AD370)))</f>
        <v/>
      </c>
      <c r="AE370" s="383">
        <f>(IF(DASHBOARD!$J$2=AE7,DASHBOARD!$V$110,IF(DASHBOARD!$J$2=0,0,AE370)))</f>
        <v/>
      </c>
      <c r="AF370" s="383">
        <f>(IF(DASHBOARD!$J$2=AF7,DASHBOARD!$V$110,IF(DASHBOARD!$J$2=0,0,AF370)))</f>
        <v/>
      </c>
      <c r="AG370" s="383">
        <f>(IF(DASHBOARD!$J$2=AG7,DASHBOARD!$V$110,IF(DASHBOARD!$J$2=0,0,AG370)))</f>
        <v/>
      </c>
      <c r="AH370" s="383">
        <f>(IF(DASHBOARD!$J$2=AH7,DASHBOARD!$V$110,IF(DASHBOARD!$J$2=0,0,AH370)))</f>
        <v/>
      </c>
      <c r="AI370" s="383">
        <f>(IF(DASHBOARD!$J$2=AI7,DASHBOARD!$V$110,IF(DASHBOARD!$J$2=0,0,AI370)))</f>
        <v/>
      </c>
      <c r="AJ370" s="383">
        <f>(IF(DASHBOARD!$J$2=AJ7,DASHBOARD!$V$110,IF(DASHBOARD!$J$2=0,0,AJ370)))</f>
        <v/>
      </c>
      <c r="AK370" s="383">
        <f>(IF(DASHBOARD!$J$2=AK7,DASHBOARD!$V$110,IF(DASHBOARD!$J$2=0,0,AK370)))</f>
        <v/>
      </c>
      <c r="AL370" s="383">
        <f>(IF(DASHBOARD!$J$2=AL7,DASHBOARD!$V$110,IF(DASHBOARD!$J$2=0,0,AL370)))</f>
        <v/>
      </c>
      <c r="AM370" s="383">
        <f>(IF(DASHBOARD!$J$2=AM7,DASHBOARD!$V$110,IF(DASHBOARD!$J$2=0,0,AM370)))</f>
        <v/>
      </c>
      <c r="AN370" s="383">
        <f>(IF(DASHBOARD!$J$2=AN7,DASHBOARD!$V$110,IF(DASHBOARD!$J$2=0,0,AN370)))</f>
        <v/>
      </c>
      <c r="AO370" s="383">
        <f>(IF(DASHBOARD!$J$2=AO7,DASHBOARD!$V$110,IF(DASHBOARD!$J$2=0,0,AO370)))</f>
        <v/>
      </c>
      <c r="AP370" s="383">
        <f>(IF(DASHBOARD!$J$2=AP7,DASHBOARD!$V$110,IF(DASHBOARD!$J$2=0,0,AP370)))</f>
        <v/>
      </c>
      <c r="AQ370" s="383">
        <f>(IF(DASHBOARD!$J$2=AQ7,DASHBOARD!$V$110,IF(DASHBOARD!$J$2=0,0,AQ370)))</f>
        <v/>
      </c>
      <c r="AR370" s="383">
        <f>(IF(DASHBOARD!$J$2=AR7,DASHBOARD!$V$110,IF(DASHBOARD!$J$2=0,0,AR370)))</f>
        <v/>
      </c>
      <c r="AS370" s="383">
        <f>(IF(DASHBOARD!$J$2=AS7,DASHBOARD!$V$110,IF(DASHBOARD!$J$2=0,0,AS370)))</f>
        <v/>
      </c>
      <c r="AT370" s="383">
        <f>(IF(DASHBOARD!$J$2=AT7,DASHBOARD!$V$110,IF(DASHBOARD!$J$2=0,0,AT370)))</f>
        <v/>
      </c>
      <c r="AU370" s="383">
        <f>(IF(DASHBOARD!$J$2=AU7,DASHBOARD!$V$110,IF(DASHBOARD!$J$2=0,0,AU370)))</f>
        <v/>
      </c>
      <c r="AV370" s="383">
        <f>(IF(DASHBOARD!$J$2=AV7,DASHBOARD!$V$110,IF(DASHBOARD!$J$2=0,0,AV370)))</f>
        <v/>
      </c>
      <c r="AW370" s="383">
        <f>(IF(DASHBOARD!$J$2=AW7,DASHBOARD!$V$110,IF(DASHBOARD!$J$2=0,0,AW370)))</f>
        <v/>
      </c>
      <c r="AX370" s="383">
        <f>(IF(DASHBOARD!$J$2=AX7,DASHBOARD!$V$110,IF(DASHBOARD!$J$2=0,0,AX370)))</f>
        <v/>
      </c>
      <c r="AY370" s="383">
        <f>(IF(DASHBOARD!$J$2=AY7,DASHBOARD!$V$110,IF(DASHBOARD!$J$2=0,0,AY370)))</f>
        <v/>
      </c>
      <c r="AZ370" s="383">
        <f>(IF(DASHBOARD!$J$2=AZ7,DASHBOARD!$V$110,IF(DASHBOARD!$J$2=0,0,AZ370)))</f>
        <v/>
      </c>
      <c r="BA370" s="383">
        <f>(IF(DASHBOARD!$J$2=BA7,DASHBOARD!$V$110,IF(DASHBOARD!$J$2=0,0,BA370)))</f>
        <v/>
      </c>
      <c r="BB370" s="384">
        <f>IF(SUM(F370:BA370)&lt;&gt;0,AVERAGEIF(F370:BA370,"&gt;0",F370:BA370),0)</f>
        <v/>
      </c>
      <c r="BC370" s="147" t="n"/>
      <c r="BD370" s="385">
        <f>MAXA(F370:BA370)</f>
        <v/>
      </c>
      <c r="BE370" s="1461">
        <f>IF(BD370&lt;&gt;0,VLOOKUP(BD370,$F$10:$BA$10,MATCH(BD370,F370:BA370,0)),"")</f>
        <v/>
      </c>
      <c r="BF370" s="385">
        <f t="array" ref="BF370">MIN(IF(F370:BA370&gt;0,F370:BA370))</f>
        <v/>
      </c>
      <c r="BG370" s="1461">
        <f>IF(BF370&lt;&gt;0,VLOOKUP(BF370,$F$10:$BA$10,MATCH($BF370,$F370:$BA370,0)),"")</f>
        <v/>
      </c>
      <c r="BI370" s="1368">
        <f>HLOOKUP($BI$9,$S$10:$AI$443,1+$BL370,TRUE)</f>
        <v/>
      </c>
      <c r="BJ370" s="1369">
        <f>HLOOKUP($BJ$9,$AJ$10:$AW$443,1+$BL370,TRUE)</f>
        <v/>
      </c>
      <c r="BK370" s="151" t="n"/>
      <c r="BL370" s="408">
        <f>BL369+1</f>
        <v/>
      </c>
      <c r="BM370" s="399" t="n"/>
    </row>
    <row r="371" ht="20.25" customHeight="1" s="18" thickBot="1" thickTop="1">
      <c r="B371" s="1370" t="n"/>
      <c r="C371" s="1374" t="n"/>
      <c r="D371" s="433" t="n"/>
      <c r="E371" s="431" t="n"/>
      <c r="F371" s="432" t="n"/>
      <c r="G371" s="432" t="n"/>
      <c r="H371" s="432" t="n"/>
      <c r="I371" s="432" t="n"/>
      <c r="J371" s="432" t="n"/>
      <c r="K371" s="432" t="n"/>
      <c r="L371" s="432" t="n"/>
      <c r="M371" s="432" t="n"/>
      <c r="N371" s="432" t="n"/>
      <c r="O371" s="432" t="n"/>
      <c r="P371" s="432" t="n"/>
      <c r="Q371" s="432" t="n"/>
      <c r="R371" s="432" t="n"/>
      <c r="S371" s="432" t="n"/>
      <c r="T371" s="432" t="n"/>
      <c r="U371" s="432" t="n"/>
      <c r="V371" s="432" t="n"/>
      <c r="W371" s="432" t="n"/>
      <c r="X371" s="432" t="n"/>
      <c r="Y371" s="432" t="n"/>
      <c r="Z371" s="432" t="n"/>
      <c r="AA371" s="432" t="n"/>
      <c r="AB371" s="432" t="n"/>
      <c r="AC371" s="432" t="n"/>
      <c r="AD371" s="432" t="n"/>
      <c r="AE371" s="432" t="n"/>
      <c r="AF371" s="432" t="n"/>
      <c r="AG371" s="432" t="n"/>
      <c r="AH371" s="432" t="n"/>
      <c r="AI371" s="432" t="n"/>
      <c r="AJ371" s="432" t="n"/>
      <c r="AK371" s="432" t="n"/>
      <c r="AL371" s="432" t="n"/>
      <c r="AM371" s="432" t="n"/>
      <c r="AN371" s="432" t="n"/>
      <c r="AO371" s="432" t="n"/>
      <c r="AP371" s="432" t="n"/>
      <c r="AQ371" s="432" t="n"/>
      <c r="AR371" s="432" t="n"/>
      <c r="AS371" s="432" t="n"/>
      <c r="AT371" s="432" t="n"/>
      <c r="AU371" s="432" t="n"/>
      <c r="AV371" s="432" t="n"/>
      <c r="AW371" s="432" t="n"/>
      <c r="AX371" s="432" t="n"/>
      <c r="AY371" s="432" t="n"/>
      <c r="AZ371" s="432" t="n"/>
      <c r="BA371" s="432" t="n"/>
      <c r="BB371" s="384">
        <f>IF(SUM(F371:BA371)&lt;&gt;0,AVERAGEIF(F371:BA371,"&gt;0",F371:BA371),0)</f>
        <v/>
      </c>
      <c r="BC371" s="147" t="n"/>
      <c r="BD371" s="385">
        <f>MAXA(F371:BA371)</f>
        <v/>
      </c>
      <c r="BE371" s="1461">
        <f>IF(BD371&lt;&gt;0,VLOOKUP(BD371,$F$10:$BA$10,MATCH(BD371,F371:BA371,0)),"")</f>
        <v/>
      </c>
      <c r="BF371" s="385">
        <f t="array" ref="BF371">MIN(IF(F371:BA371&gt;0,F371:BA371))</f>
        <v/>
      </c>
      <c r="BG371" s="1461">
        <f>IF(BF371&lt;&gt;0,VLOOKUP(BF371,$F$10:$BA$10,MATCH($BF371,$F371:$BA371,0)),"")</f>
        <v/>
      </c>
      <c r="BI371" s="1368">
        <f>HLOOKUP($BI$9,$S$10:$AI$443,1+$BL371,TRUE)</f>
        <v/>
      </c>
      <c r="BJ371" s="1369">
        <f>HLOOKUP($BJ$9,$AJ$10:$AW$443,1+$BL371,TRUE)</f>
        <v/>
      </c>
      <c r="BK371" s="151" t="n"/>
      <c r="BL371" s="408">
        <f>BL370+1</f>
        <v/>
      </c>
      <c r="BM371" s="399" t="n"/>
    </row>
    <row r="372" ht="20.25" customHeight="1" s="18" thickBot="1" thickTop="1">
      <c r="B372" s="1370" t="n"/>
      <c r="C372" s="1105" t="inlineStr">
        <is>
          <t>PALU</t>
        </is>
      </c>
      <c r="D372" s="1471" t="inlineStr">
        <is>
          <t>PAMONA 150</t>
        </is>
      </c>
      <c r="E372" s="404" t="inlineStr">
        <is>
          <t>Poso # 1, 150</t>
        </is>
      </c>
      <c r="F372" s="428">
        <f>(IF(DASHBOARD!$J$2=F7,DASHBOARD!$V$188,IF(DASHBOARD!$J$2=0,0,F372)))</f>
        <v/>
      </c>
      <c r="G372" s="428">
        <f>(IF(DASHBOARD!$J$2=G7,DASHBOARD!$V$188,IF(DASHBOARD!$J$2=0,0,G372)))</f>
        <v/>
      </c>
      <c r="H372" s="428">
        <f>(IF(DASHBOARD!$J$2=H7,DASHBOARD!$V$188,IF(DASHBOARD!$J$2=0,0,H372)))</f>
        <v/>
      </c>
      <c r="I372" s="428">
        <f>(IF(DASHBOARD!$J$2=I7,DASHBOARD!$V$188,IF(DASHBOARD!$J$2=0,0,I372)))</f>
        <v/>
      </c>
      <c r="J372" s="428">
        <f>(IF(DASHBOARD!$J$2=J7,DASHBOARD!$V$188,IF(DASHBOARD!$J$2=0,0,J372)))</f>
        <v/>
      </c>
      <c r="K372" s="428">
        <f>(IF(DASHBOARD!$J$2=K7,DASHBOARD!$V$188,IF(DASHBOARD!$J$2=0,0,K372)))</f>
        <v/>
      </c>
      <c r="L372" s="428">
        <f>(IF(DASHBOARD!$J$2=L7,DASHBOARD!$V$188,IF(DASHBOARD!$J$2=0,0,L372)))</f>
        <v/>
      </c>
      <c r="M372" s="428">
        <f>(IF(DASHBOARD!$J$2=M7,DASHBOARD!$V$188,IF(DASHBOARD!$J$2=0,0,M372)))</f>
        <v/>
      </c>
      <c r="N372" s="428">
        <f>(IF(DASHBOARD!$J$2=N7,DASHBOARD!$V$188,IF(DASHBOARD!$J$2=0,0,N372)))</f>
        <v/>
      </c>
      <c r="O372" s="428">
        <f>(IF(DASHBOARD!$J$2=O7,DASHBOARD!$V$188,IF(DASHBOARD!$J$2=0,0,O372)))</f>
        <v/>
      </c>
      <c r="P372" s="428">
        <f>(IF(DASHBOARD!$J$2=P7,DASHBOARD!$V$188,IF(DASHBOARD!$J$2=0,0,P372)))</f>
        <v/>
      </c>
      <c r="Q372" s="428">
        <f>(IF(DASHBOARD!$J$2=Q7,DASHBOARD!$V$188,IF(DASHBOARD!$J$2=0,0,Q372)))</f>
        <v/>
      </c>
      <c r="R372" s="428">
        <f>(IF(DASHBOARD!$J$2=R7,DASHBOARD!$V$188,IF(DASHBOARD!$J$2=0,0,R372)))</f>
        <v/>
      </c>
      <c r="S372" s="428">
        <f>(IF(DASHBOARD!$J$2=S7,DASHBOARD!$V$188,IF(DASHBOARD!$J$2=0,0,S372)))</f>
        <v/>
      </c>
      <c r="T372" s="428">
        <f>(IF(DASHBOARD!$J$2=T7,DASHBOARD!$V$188,IF(DASHBOARD!$J$2=0,0,T372)))</f>
        <v/>
      </c>
      <c r="U372" s="428">
        <f>(IF(DASHBOARD!$J$2=U7,DASHBOARD!$V$188,IF(DASHBOARD!$J$2=0,0,U372)))</f>
        <v/>
      </c>
      <c r="V372" s="428">
        <f>(IF(DASHBOARD!$J$2=V7,DASHBOARD!$V$188,IF(DASHBOARD!$J$2=0,0,V372)))</f>
        <v/>
      </c>
      <c r="W372" s="428">
        <f>(IF(DASHBOARD!$J$2=W7,DASHBOARD!$V$188,IF(DASHBOARD!$J$2=0,0,W372)))</f>
        <v/>
      </c>
      <c r="X372" s="428">
        <f>(IF(DASHBOARD!$J$2=X7,DASHBOARD!$V$188,IF(DASHBOARD!$J$2=0,0,X372)))</f>
        <v/>
      </c>
      <c r="Y372" s="428">
        <f>(IF(DASHBOARD!$J$2=Y7,DASHBOARD!$V$188,IF(DASHBOARD!$J$2=0,0,Y372)))</f>
        <v/>
      </c>
      <c r="Z372" s="428">
        <f>(IF(DASHBOARD!$J$2=Z7,DASHBOARD!$V$188,IF(DASHBOARD!$J$2=0,0,Z372)))</f>
        <v/>
      </c>
      <c r="AA372" s="428">
        <f>(IF(DASHBOARD!$J$2=AA7,DASHBOARD!$V$188,IF(DASHBOARD!$J$2=0,0,AA372)))</f>
        <v/>
      </c>
      <c r="AB372" s="428">
        <f>(IF(DASHBOARD!$J$2=AB7,DASHBOARD!$V$188,IF(DASHBOARD!$J$2=0,0,AB372)))</f>
        <v/>
      </c>
      <c r="AC372" s="428">
        <f>(IF(DASHBOARD!$J$2=AC7,DASHBOARD!$V$188,IF(DASHBOARD!$J$2=0,0,AC372)))</f>
        <v/>
      </c>
      <c r="AD372" s="428">
        <f>(IF(DASHBOARD!$J$2=AD7,DASHBOARD!$V$188,IF(DASHBOARD!$J$2=0,0,AD372)))</f>
        <v/>
      </c>
      <c r="AE372" s="428">
        <f>(IF(DASHBOARD!$J$2=AE7,DASHBOARD!$V$188,IF(DASHBOARD!$J$2=0,0,AE372)))</f>
        <v/>
      </c>
      <c r="AF372" s="428">
        <f>(IF(DASHBOARD!$J$2=AF7,DASHBOARD!$V$188,IF(DASHBOARD!$J$2=0,0,AF372)))</f>
        <v/>
      </c>
      <c r="AG372" s="428">
        <f>(IF(DASHBOARD!$J$2=AG7,DASHBOARD!$V$188,IF(DASHBOARD!$J$2=0,0,AG372)))</f>
        <v/>
      </c>
      <c r="AH372" s="428">
        <f>(IF(DASHBOARD!$J$2=AH7,DASHBOARD!$V$188,IF(DASHBOARD!$J$2=0,0,AH372)))</f>
        <v/>
      </c>
      <c r="AI372" s="428">
        <f>(IF(DASHBOARD!$J$2=AI7,DASHBOARD!$V$188,IF(DASHBOARD!$J$2=0,0,AI372)))</f>
        <v/>
      </c>
      <c r="AJ372" s="428">
        <f>(IF(DASHBOARD!$J$2=AJ7,DASHBOARD!$V$188,IF(DASHBOARD!$J$2=0,0,AJ372)))</f>
        <v/>
      </c>
      <c r="AK372" s="428">
        <f>(IF(DASHBOARD!$J$2=AK7,DASHBOARD!$V$188,IF(DASHBOARD!$J$2=0,0,AK372)))</f>
        <v/>
      </c>
      <c r="AL372" s="428">
        <f>(IF(DASHBOARD!$J$2=AL7,DASHBOARD!$V$188,IF(DASHBOARD!$J$2=0,0,AL372)))</f>
        <v/>
      </c>
      <c r="AM372" s="428">
        <f>(IF(DASHBOARD!$J$2=AM7,DASHBOARD!$V$188,IF(DASHBOARD!$J$2=0,0,AM372)))</f>
        <v/>
      </c>
      <c r="AN372" s="428">
        <f>(IF(DASHBOARD!$J$2=AN7,DASHBOARD!$V$188,IF(DASHBOARD!$J$2=0,0,AN372)))</f>
        <v/>
      </c>
      <c r="AO372" s="428">
        <f>(IF(DASHBOARD!$J$2=AO7,DASHBOARD!$V$188,IF(DASHBOARD!$J$2=0,0,AO372)))</f>
        <v/>
      </c>
      <c r="AP372" s="428">
        <f>(IF(DASHBOARD!$J$2=AP7,DASHBOARD!$V$188,IF(DASHBOARD!$J$2=0,0,AP372)))</f>
        <v/>
      </c>
      <c r="AQ372" s="428">
        <f>(IF(DASHBOARD!$J$2=AQ7,DASHBOARD!$V$188,IF(DASHBOARD!$J$2=0,0,AQ372)))</f>
        <v/>
      </c>
      <c r="AR372" s="428">
        <f>(IF(DASHBOARD!$J$2=AR7,DASHBOARD!$V$188,IF(DASHBOARD!$J$2=0,0,AR372)))</f>
        <v/>
      </c>
      <c r="AS372" s="428">
        <f>(IF(DASHBOARD!$J$2=AS7,DASHBOARD!$V$188,IF(DASHBOARD!$J$2=0,0,AS372)))</f>
        <v/>
      </c>
      <c r="AT372" s="428">
        <f>(IF(DASHBOARD!$J$2=AT7,DASHBOARD!$V$188,IF(DASHBOARD!$J$2=0,0,AT372)))</f>
        <v/>
      </c>
      <c r="AU372" s="428">
        <f>(IF(DASHBOARD!$J$2=AU7,DASHBOARD!$V$188,IF(DASHBOARD!$J$2=0,0,AU372)))</f>
        <v/>
      </c>
      <c r="AV372" s="428">
        <f>(IF(DASHBOARD!$J$2=AV7,DASHBOARD!$V$188,IF(DASHBOARD!$J$2=0,0,AV372)))</f>
        <v/>
      </c>
      <c r="AW372" s="428">
        <f>(IF(DASHBOARD!$J$2=AW7,DASHBOARD!$V$188,IF(DASHBOARD!$J$2=0,0,AW372)))</f>
        <v/>
      </c>
      <c r="AX372" s="428">
        <f>(IF(DASHBOARD!$J$2=AX7,DASHBOARD!$V$188,IF(DASHBOARD!$J$2=0,0,AX372)))</f>
        <v/>
      </c>
      <c r="AY372" s="428">
        <f>(IF(DASHBOARD!$J$2=AY7,DASHBOARD!$V$188,IF(DASHBOARD!$J$2=0,0,AY372)))</f>
        <v/>
      </c>
      <c r="AZ372" s="428">
        <f>(IF(DASHBOARD!$J$2=AZ7,DASHBOARD!$V$188,IF(DASHBOARD!$J$2=0,0,AZ372)))</f>
        <v/>
      </c>
      <c r="BA372" s="428">
        <f>(IF(DASHBOARD!$J$2=BA7,DASHBOARD!$V$188,IF(DASHBOARD!$J$2=0,0,BA372)))</f>
        <v/>
      </c>
      <c r="BB372" s="384">
        <f>IF(SUM(F372:BA372)&lt;&gt;0,AVERAGEIF(F372:BA372,"&gt;0",F372:BA372),0)</f>
        <v/>
      </c>
      <c r="BC372" s="147" t="n"/>
      <c r="BD372" s="385">
        <f>MAXA(F372:BA372)</f>
        <v/>
      </c>
      <c r="BE372" s="1461">
        <f>IF(BD372&lt;&gt;0,VLOOKUP(BD372,$F$10:$BA$10,MATCH(BD372,F372:BA372,0)),"")</f>
        <v/>
      </c>
      <c r="BF372" s="385">
        <f t="array" ref="BF372">MIN(IF(F372:BA372&gt;0,F372:BA372))</f>
        <v/>
      </c>
      <c r="BG372" s="1461">
        <f>IF(BF372&lt;&gt;0,VLOOKUP(BF372,$F$10:$BA$10,MATCH($BF372,$F372:$BA372,0)),"")</f>
        <v/>
      </c>
      <c r="BI372" s="1368">
        <f>HLOOKUP($BI$9,$S$10:$AI$443,1+$BL372,TRUE)</f>
        <v/>
      </c>
      <c r="BJ372" s="1369">
        <f>HLOOKUP($BJ$9,$AJ$10:$AW$443,1+$BL372,TRUE)</f>
        <v/>
      </c>
      <c r="BK372" s="151" t="n"/>
      <c r="BL372" s="408">
        <f>BL371+1</f>
        <v/>
      </c>
      <c r="BM372" s="399" t="n"/>
    </row>
    <row r="373" ht="20.25" customHeight="1" s="18" thickBot="1" thickTop="1">
      <c r="B373" s="1370" t="n"/>
      <c r="C373" s="1353" t="n"/>
      <c r="D373" s="1463" t="n"/>
      <c r="E373" s="388" t="inlineStr">
        <is>
          <t>Poso # 2, 150</t>
        </is>
      </c>
      <c r="F373" s="383">
        <f>(IF(DASHBOARD!$J$2=F7,DASHBOARD!$V$189,IF(DASHBOARD!$J$2=0,0,F373)))</f>
        <v/>
      </c>
      <c r="G373" s="383">
        <f>(IF(DASHBOARD!$J$2=G7,DASHBOARD!$V$189,IF(DASHBOARD!$J$2=0,0,G373)))</f>
        <v/>
      </c>
      <c r="H373" s="383">
        <f>(IF(DASHBOARD!$J$2=H7,DASHBOARD!$V$189,IF(DASHBOARD!$J$2=0,0,H373)))</f>
        <v/>
      </c>
      <c r="I373" s="383">
        <f>(IF(DASHBOARD!$J$2=I7,DASHBOARD!$V$189,IF(DASHBOARD!$J$2=0,0,I373)))</f>
        <v/>
      </c>
      <c r="J373" s="383">
        <f>(IF(DASHBOARD!$J$2=J7,DASHBOARD!$V$189,IF(DASHBOARD!$J$2=0,0,J373)))</f>
        <v/>
      </c>
      <c r="K373" s="383">
        <f>(IF(DASHBOARD!$J$2=K7,DASHBOARD!$V$189,IF(DASHBOARD!$J$2=0,0,K373)))</f>
        <v/>
      </c>
      <c r="L373" s="383">
        <f>(IF(DASHBOARD!$J$2=L7,DASHBOARD!$V$189,IF(DASHBOARD!$J$2=0,0,L373)))</f>
        <v/>
      </c>
      <c r="M373" s="383">
        <f>(IF(DASHBOARD!$J$2=M7,DASHBOARD!$V$189,IF(DASHBOARD!$J$2=0,0,M373)))</f>
        <v/>
      </c>
      <c r="N373" s="383">
        <f>(IF(DASHBOARD!$J$2=N7,DASHBOARD!$V$189,IF(DASHBOARD!$J$2=0,0,N373)))</f>
        <v/>
      </c>
      <c r="O373" s="383">
        <f>(IF(DASHBOARD!$J$2=O7,DASHBOARD!$V$189,IF(DASHBOARD!$J$2=0,0,O373)))</f>
        <v/>
      </c>
      <c r="P373" s="383">
        <f>(IF(DASHBOARD!$J$2=P7,DASHBOARD!$V$189,IF(DASHBOARD!$J$2=0,0,P373)))</f>
        <v/>
      </c>
      <c r="Q373" s="383">
        <f>(IF(DASHBOARD!$J$2=Q7,DASHBOARD!$V$189,IF(DASHBOARD!$J$2=0,0,Q373)))</f>
        <v/>
      </c>
      <c r="R373" s="383">
        <f>(IF(DASHBOARD!$J$2=R7,DASHBOARD!$V$189,IF(DASHBOARD!$J$2=0,0,R373)))</f>
        <v/>
      </c>
      <c r="S373" s="383">
        <f>(IF(DASHBOARD!$J$2=S7,DASHBOARD!$V$189,IF(DASHBOARD!$J$2=0,0,S373)))</f>
        <v/>
      </c>
      <c r="T373" s="383">
        <f>(IF(DASHBOARD!$J$2=T7,DASHBOARD!$V$189,IF(DASHBOARD!$J$2=0,0,T373)))</f>
        <v/>
      </c>
      <c r="U373" s="383">
        <f>(IF(DASHBOARD!$J$2=U7,DASHBOARD!$V$189,IF(DASHBOARD!$J$2=0,0,U373)))</f>
        <v/>
      </c>
      <c r="V373" s="383">
        <f>(IF(DASHBOARD!$J$2=V7,DASHBOARD!$V$189,IF(DASHBOARD!$J$2=0,0,V373)))</f>
        <v/>
      </c>
      <c r="W373" s="383">
        <f>(IF(DASHBOARD!$J$2=W7,DASHBOARD!$V$189,IF(DASHBOARD!$J$2=0,0,W373)))</f>
        <v/>
      </c>
      <c r="X373" s="383">
        <f>(IF(DASHBOARD!$J$2=X7,DASHBOARD!$V$189,IF(DASHBOARD!$J$2=0,0,X373)))</f>
        <v/>
      </c>
      <c r="Y373" s="383">
        <f>(IF(DASHBOARD!$J$2=Y7,DASHBOARD!$V$189,IF(DASHBOARD!$J$2=0,0,Y373)))</f>
        <v/>
      </c>
      <c r="Z373" s="383">
        <f>(IF(DASHBOARD!$J$2=Z7,DASHBOARD!$V$189,IF(DASHBOARD!$J$2=0,0,Z373)))</f>
        <v/>
      </c>
      <c r="AA373" s="383">
        <f>(IF(DASHBOARD!$J$2=AA7,DASHBOARD!$V$189,IF(DASHBOARD!$J$2=0,0,AA373)))</f>
        <v/>
      </c>
      <c r="AB373" s="383">
        <f>(IF(DASHBOARD!$J$2=AB7,DASHBOARD!$V$189,IF(DASHBOARD!$J$2=0,0,AB373)))</f>
        <v/>
      </c>
      <c r="AC373" s="383">
        <f>(IF(DASHBOARD!$J$2=AC7,DASHBOARD!$V$189,IF(DASHBOARD!$J$2=0,0,AC373)))</f>
        <v/>
      </c>
      <c r="AD373" s="383">
        <f>(IF(DASHBOARD!$J$2=AD7,DASHBOARD!$V$189,IF(DASHBOARD!$J$2=0,0,AD373)))</f>
        <v/>
      </c>
      <c r="AE373" s="383">
        <f>(IF(DASHBOARD!$J$2=AE7,DASHBOARD!$V$189,IF(DASHBOARD!$J$2=0,0,AE373)))</f>
        <v/>
      </c>
      <c r="AF373" s="383">
        <f>(IF(DASHBOARD!$J$2=AF7,DASHBOARD!$V$189,IF(DASHBOARD!$J$2=0,0,AF373)))</f>
        <v/>
      </c>
      <c r="AG373" s="383">
        <f>(IF(DASHBOARD!$J$2=AG7,DASHBOARD!$V$189,IF(DASHBOARD!$J$2=0,0,AG373)))</f>
        <v/>
      </c>
      <c r="AH373" s="383">
        <f>(IF(DASHBOARD!$J$2=AH7,DASHBOARD!$V$189,IF(DASHBOARD!$J$2=0,0,AH373)))</f>
        <v/>
      </c>
      <c r="AI373" s="383">
        <f>(IF(DASHBOARD!$J$2=AI7,DASHBOARD!$V$189,IF(DASHBOARD!$J$2=0,0,AI373)))</f>
        <v/>
      </c>
      <c r="AJ373" s="383">
        <f>(IF(DASHBOARD!$J$2=AJ7,DASHBOARD!$V$189,IF(DASHBOARD!$J$2=0,0,AJ373)))</f>
        <v/>
      </c>
      <c r="AK373" s="383">
        <f>(IF(DASHBOARD!$J$2=AK7,DASHBOARD!$V$189,IF(DASHBOARD!$J$2=0,0,AK373)))</f>
        <v/>
      </c>
      <c r="AL373" s="383">
        <f>(IF(DASHBOARD!$J$2=AL7,DASHBOARD!$V$189,IF(DASHBOARD!$J$2=0,0,AL373)))</f>
        <v/>
      </c>
      <c r="AM373" s="383">
        <f>(IF(DASHBOARD!$J$2=AM7,DASHBOARD!$V$189,IF(DASHBOARD!$J$2=0,0,AM373)))</f>
        <v/>
      </c>
      <c r="AN373" s="383">
        <f>(IF(DASHBOARD!$J$2=AN7,DASHBOARD!$V$189,IF(DASHBOARD!$J$2=0,0,AN373)))</f>
        <v/>
      </c>
      <c r="AO373" s="383">
        <f>(IF(DASHBOARD!$J$2=AO7,DASHBOARD!$V$189,IF(DASHBOARD!$J$2=0,0,AO373)))</f>
        <v/>
      </c>
      <c r="AP373" s="383">
        <f>(IF(DASHBOARD!$J$2=AP7,DASHBOARD!$V$189,IF(DASHBOARD!$J$2=0,0,AP373)))</f>
        <v/>
      </c>
      <c r="AQ373" s="383">
        <f>(IF(DASHBOARD!$J$2=AQ7,DASHBOARD!$V$189,IF(DASHBOARD!$J$2=0,0,AQ373)))</f>
        <v/>
      </c>
      <c r="AR373" s="383">
        <f>(IF(DASHBOARD!$J$2=AR7,DASHBOARD!$V$189,IF(DASHBOARD!$J$2=0,0,AR373)))</f>
        <v/>
      </c>
      <c r="AS373" s="383">
        <f>(IF(DASHBOARD!$J$2=AS7,DASHBOARD!$V$189,IF(DASHBOARD!$J$2=0,0,AS373)))</f>
        <v/>
      </c>
      <c r="AT373" s="383">
        <f>(IF(DASHBOARD!$J$2=AT7,DASHBOARD!$V$189,IF(DASHBOARD!$J$2=0,0,AT373)))</f>
        <v/>
      </c>
      <c r="AU373" s="383">
        <f>(IF(DASHBOARD!$J$2=AU7,DASHBOARD!$V$189,IF(DASHBOARD!$J$2=0,0,AU373)))</f>
        <v/>
      </c>
      <c r="AV373" s="383">
        <f>(IF(DASHBOARD!$J$2=AV7,DASHBOARD!$V$189,IF(DASHBOARD!$J$2=0,0,AV373)))</f>
        <v/>
      </c>
      <c r="AW373" s="383">
        <f>(IF(DASHBOARD!$J$2=AW7,DASHBOARD!$V$189,IF(DASHBOARD!$J$2=0,0,AW373)))</f>
        <v/>
      </c>
      <c r="AX373" s="383">
        <f>(IF(DASHBOARD!$J$2=AX7,DASHBOARD!$V$189,IF(DASHBOARD!$J$2=0,0,AX373)))</f>
        <v/>
      </c>
      <c r="AY373" s="383">
        <f>(IF(DASHBOARD!$J$2=AY7,DASHBOARD!$V$189,IF(DASHBOARD!$J$2=0,0,AY373)))</f>
        <v/>
      </c>
      <c r="AZ373" s="383">
        <f>(IF(DASHBOARD!$J$2=AZ7,DASHBOARD!$V$189,IF(DASHBOARD!$J$2=0,0,AZ373)))</f>
        <v/>
      </c>
      <c r="BA373" s="383">
        <f>(IF(DASHBOARD!$J$2=BA7,DASHBOARD!$V$189,IF(DASHBOARD!$J$2=0,0,BA373)))</f>
        <v/>
      </c>
      <c r="BB373" s="384">
        <f>IF(SUM(F373:BA373)&lt;&gt;0,AVERAGEIF(F373:BA373,"&gt;0",F373:BA373),0)</f>
        <v/>
      </c>
      <c r="BC373" s="147" t="n"/>
      <c r="BD373" s="385">
        <f>MAXA(F373:BA373)</f>
        <v/>
      </c>
      <c r="BE373" s="1461">
        <f>IF(BD373&lt;&gt;0,VLOOKUP(BD373,$F$10:$BA$10,MATCH(BD373,F373:BA373,0)),"")</f>
        <v/>
      </c>
      <c r="BF373" s="385">
        <f t="array" ref="BF373">MIN(IF(F373:BA373&gt;0,F373:BA373))</f>
        <v/>
      </c>
      <c r="BG373" s="1461">
        <f>IF(BF373&lt;&gt;0,VLOOKUP(BF373,$F$10:$BA$10,MATCH($BF373,$F373:$BA373,0)),"")</f>
        <v/>
      </c>
      <c r="BI373" s="1368">
        <f>HLOOKUP($BI$9,$S$10:$AI$443,1+$BL373,TRUE)</f>
        <v/>
      </c>
      <c r="BJ373" s="1369">
        <f>HLOOKUP($BJ$9,$AJ$10:$AW$443,1+$BL373,TRUE)</f>
        <v/>
      </c>
      <c r="BK373" s="151" t="n"/>
      <c r="BL373" s="408">
        <f>BL372+1</f>
        <v/>
      </c>
      <c r="BM373" s="399" t="n"/>
    </row>
    <row r="374" ht="20.25" customHeight="1" s="18" thickBot="1" thickTop="1">
      <c r="B374" s="1370" t="n"/>
      <c r="C374" s="1353" t="n"/>
      <c r="D374" s="328" t="n"/>
      <c r="E374" s="388" t="n"/>
      <c r="F374" s="429" t="n"/>
      <c r="G374" s="429" t="n"/>
      <c r="H374" s="429" t="n"/>
      <c r="I374" s="429" t="n"/>
      <c r="J374" s="429" t="n"/>
      <c r="K374" s="429" t="n"/>
      <c r="L374" s="429" t="n"/>
      <c r="M374" s="429" t="n"/>
      <c r="N374" s="429" t="n"/>
      <c r="O374" s="429" t="n"/>
      <c r="P374" s="429" t="n"/>
      <c r="Q374" s="429" t="n"/>
      <c r="R374" s="429" t="n"/>
      <c r="S374" s="429" t="n"/>
      <c r="T374" s="429" t="n"/>
      <c r="U374" s="429" t="n"/>
      <c r="V374" s="429" t="n"/>
      <c r="W374" s="429" t="n"/>
      <c r="X374" s="429" t="n"/>
      <c r="Y374" s="429" t="n"/>
      <c r="Z374" s="429" t="n"/>
      <c r="AA374" s="429" t="n"/>
      <c r="AB374" s="429" t="n"/>
      <c r="AC374" s="429" t="n"/>
      <c r="AD374" s="429" t="n"/>
      <c r="AE374" s="429" t="n"/>
      <c r="AF374" s="429" t="n"/>
      <c r="AG374" s="429" t="n"/>
      <c r="AH374" s="429" t="n"/>
      <c r="AI374" s="429" t="n"/>
      <c r="AJ374" s="429" t="n"/>
      <c r="AK374" s="429" t="n"/>
      <c r="AL374" s="429" t="n"/>
      <c r="AM374" s="429" t="n"/>
      <c r="AN374" s="429" t="n"/>
      <c r="AO374" s="429" t="n"/>
      <c r="AP374" s="429" t="n"/>
      <c r="AQ374" s="429" t="n"/>
      <c r="AR374" s="429" t="n"/>
      <c r="AS374" s="429" t="n"/>
      <c r="AT374" s="429" t="n"/>
      <c r="AU374" s="429" t="n"/>
      <c r="AV374" s="429" t="n"/>
      <c r="AW374" s="429" t="n"/>
      <c r="AX374" s="429" t="n"/>
      <c r="AY374" s="429" t="n"/>
      <c r="AZ374" s="429" t="n"/>
      <c r="BA374" s="429" t="n"/>
      <c r="BB374" s="384">
        <f>IF(SUM(F374:BA374)&lt;&gt;0,AVERAGEIF(F374:BA374,"&gt;0",F374:BA374),0)</f>
        <v/>
      </c>
      <c r="BC374" s="147" t="n"/>
      <c r="BD374" s="385">
        <f>MAXA(F374:BA374)</f>
        <v/>
      </c>
      <c r="BE374" s="1461">
        <f>IF(BD374&lt;&gt;0,VLOOKUP(BD374,$F$10:$BA$10,MATCH(BD374,F374:BA374,0)),"")</f>
        <v/>
      </c>
      <c r="BF374" s="385">
        <f t="array" ref="BF374">MIN(IF(F374:BA374&gt;0,F374:BA374))</f>
        <v/>
      </c>
      <c r="BG374" s="1461">
        <f>IF(BF374&lt;&gt;0,VLOOKUP(BF374,$F$10:$BA$10,MATCH($BF374,$F374:$BA374,0)),"")</f>
        <v/>
      </c>
      <c r="BI374" s="1368">
        <f>HLOOKUP($BI$9,$S$10:$AI$443,1+$BL374,TRUE)</f>
        <v/>
      </c>
      <c r="BJ374" s="1369">
        <f>HLOOKUP($BJ$9,$AJ$10:$AW$443,1+$BL374,TRUE)</f>
        <v/>
      </c>
      <c r="BK374" s="151" t="n"/>
      <c r="BL374" s="408">
        <f>BL373+1</f>
        <v/>
      </c>
      <c r="BM374" s="399" t="n"/>
    </row>
    <row r="375" ht="20.25" customHeight="1" s="18" thickBot="1" thickTop="1">
      <c r="B375" s="1370" t="n"/>
      <c r="C375" s="1353" t="n"/>
      <c r="D375" s="1469" t="inlineStr">
        <is>
          <t>POSO 150</t>
        </is>
      </c>
      <c r="E375" s="402" t="inlineStr">
        <is>
          <t>Pamona # 1, 150</t>
        </is>
      </c>
      <c r="F375" s="383">
        <f>(IF(DASHBOARD!$J$2=F7,DASHBOARD!$V$181,IF(DASHBOARD!$J$2=0,0,F375)))</f>
        <v/>
      </c>
      <c r="G375" s="383">
        <f>(IF(DASHBOARD!$J$2=G7,DASHBOARD!$V$181,IF(DASHBOARD!$J$2=0,0,G375)))</f>
        <v/>
      </c>
      <c r="H375" s="383">
        <f>(IF(DASHBOARD!$J$2=H7,DASHBOARD!$V$181,IF(DASHBOARD!$J$2=0,0,H375)))</f>
        <v/>
      </c>
      <c r="I375" s="383">
        <f>(IF(DASHBOARD!$J$2=I7,DASHBOARD!$V$181,IF(DASHBOARD!$J$2=0,0,I375)))</f>
        <v/>
      </c>
      <c r="J375" s="383">
        <f>(IF(DASHBOARD!$J$2=J7,DASHBOARD!$V$181,IF(DASHBOARD!$J$2=0,0,J375)))</f>
        <v/>
      </c>
      <c r="K375" s="383">
        <f>(IF(DASHBOARD!$J$2=K7,DASHBOARD!$V$181,IF(DASHBOARD!$J$2=0,0,K375)))</f>
        <v/>
      </c>
      <c r="L375" s="383">
        <f>(IF(DASHBOARD!$J$2=L7,DASHBOARD!$V$181,IF(DASHBOARD!$J$2=0,0,L375)))</f>
        <v/>
      </c>
      <c r="M375" s="383">
        <f>(IF(DASHBOARD!$J$2=M7,DASHBOARD!$V$181,IF(DASHBOARD!$J$2=0,0,M375)))</f>
        <v/>
      </c>
      <c r="N375" s="383">
        <f>(IF(DASHBOARD!$J$2=N7,DASHBOARD!$V$181,IF(DASHBOARD!$J$2=0,0,N375)))</f>
        <v/>
      </c>
      <c r="O375" s="383">
        <f>(IF(DASHBOARD!$J$2=O7,DASHBOARD!$V$181,IF(DASHBOARD!$J$2=0,0,O375)))</f>
        <v/>
      </c>
      <c r="P375" s="383">
        <f>(IF(DASHBOARD!$J$2=P7,DASHBOARD!$V$181,IF(DASHBOARD!$J$2=0,0,P375)))</f>
        <v/>
      </c>
      <c r="Q375" s="383">
        <f>(IF(DASHBOARD!$J$2=Q7,DASHBOARD!$V$181,IF(DASHBOARD!$J$2=0,0,Q375)))</f>
        <v/>
      </c>
      <c r="R375" s="383">
        <f>(IF(DASHBOARD!$J$2=R7,DASHBOARD!$V$181,IF(DASHBOARD!$J$2=0,0,R375)))</f>
        <v/>
      </c>
      <c r="S375" s="383">
        <f>(IF(DASHBOARD!$J$2=S7,DASHBOARD!$V$181,IF(DASHBOARD!$J$2=0,0,S375)))</f>
        <v/>
      </c>
      <c r="T375" s="383">
        <f>(IF(DASHBOARD!$J$2=T7,DASHBOARD!$V$181,IF(DASHBOARD!$J$2=0,0,T375)))</f>
        <v/>
      </c>
      <c r="U375" s="383">
        <f>(IF(DASHBOARD!$J$2=U7,DASHBOARD!$V$181,IF(DASHBOARD!$J$2=0,0,U375)))</f>
        <v/>
      </c>
      <c r="V375" s="383">
        <f>(IF(DASHBOARD!$J$2=V7,DASHBOARD!$V$181,IF(DASHBOARD!$J$2=0,0,V375)))</f>
        <v/>
      </c>
      <c r="W375" s="383">
        <f>(IF(DASHBOARD!$J$2=W7,DASHBOARD!$V$181,IF(DASHBOARD!$J$2=0,0,W375)))</f>
        <v/>
      </c>
      <c r="X375" s="383">
        <f>(IF(DASHBOARD!$J$2=X7,DASHBOARD!$V$181,IF(DASHBOARD!$J$2=0,0,X375)))</f>
        <v/>
      </c>
      <c r="Y375" s="383">
        <f>(IF(DASHBOARD!$J$2=Y7,DASHBOARD!$V$181,IF(DASHBOARD!$J$2=0,0,Y375)))</f>
        <v/>
      </c>
      <c r="Z375" s="383">
        <f>(IF(DASHBOARD!$J$2=Z7,DASHBOARD!$V$181,IF(DASHBOARD!$J$2=0,0,Z375)))</f>
        <v/>
      </c>
      <c r="AA375" s="383">
        <f>(IF(DASHBOARD!$J$2=AA7,DASHBOARD!$V$181,IF(DASHBOARD!$J$2=0,0,AA375)))</f>
        <v/>
      </c>
      <c r="AB375" s="383">
        <f>(IF(DASHBOARD!$J$2=AB7,DASHBOARD!$V$181,IF(DASHBOARD!$J$2=0,0,AB375)))</f>
        <v/>
      </c>
      <c r="AC375" s="383">
        <f>(IF(DASHBOARD!$J$2=AC7,DASHBOARD!$V$181,IF(DASHBOARD!$J$2=0,0,AC375)))</f>
        <v/>
      </c>
      <c r="AD375" s="383">
        <f>(IF(DASHBOARD!$J$2=AD7,DASHBOARD!$V$181,IF(DASHBOARD!$J$2=0,0,AD375)))</f>
        <v/>
      </c>
      <c r="AE375" s="383">
        <f>(IF(DASHBOARD!$J$2=AE7,DASHBOARD!$V$181,IF(DASHBOARD!$J$2=0,0,AE375)))</f>
        <v/>
      </c>
      <c r="AF375" s="383">
        <f>(IF(DASHBOARD!$J$2=AF7,DASHBOARD!$V$181,IF(DASHBOARD!$J$2=0,0,AF375)))</f>
        <v/>
      </c>
      <c r="AG375" s="383">
        <f>(IF(DASHBOARD!$J$2=AG7,DASHBOARD!$V$181,IF(DASHBOARD!$J$2=0,0,AG375)))</f>
        <v/>
      </c>
      <c r="AH375" s="383">
        <f>(IF(DASHBOARD!$J$2=AH7,DASHBOARD!$V$181,IF(DASHBOARD!$J$2=0,0,AH375)))</f>
        <v/>
      </c>
      <c r="AI375" s="383">
        <f>(IF(DASHBOARD!$J$2=AI7,DASHBOARD!$V$181,IF(DASHBOARD!$J$2=0,0,AI375)))</f>
        <v/>
      </c>
      <c r="AJ375" s="383">
        <f>(IF(DASHBOARD!$J$2=AJ7,DASHBOARD!$V$181,IF(DASHBOARD!$J$2=0,0,AJ375)))</f>
        <v/>
      </c>
      <c r="AK375" s="383">
        <f>(IF(DASHBOARD!$J$2=AK7,DASHBOARD!$V$181,IF(DASHBOARD!$J$2=0,0,AK375)))</f>
        <v/>
      </c>
      <c r="AL375" s="383">
        <f>(IF(DASHBOARD!$J$2=AL7,DASHBOARD!$V$181,IF(DASHBOARD!$J$2=0,0,AL375)))</f>
        <v/>
      </c>
      <c r="AM375" s="383">
        <f>(IF(DASHBOARD!$J$2=AM7,DASHBOARD!$V$181,IF(DASHBOARD!$J$2=0,0,AM375)))</f>
        <v/>
      </c>
      <c r="AN375" s="383">
        <f>(IF(DASHBOARD!$J$2=AN7,DASHBOARD!$V$181,IF(DASHBOARD!$J$2=0,0,AN375)))</f>
        <v/>
      </c>
      <c r="AO375" s="383">
        <f>(IF(DASHBOARD!$J$2=AO7,DASHBOARD!$V$181,IF(DASHBOARD!$J$2=0,0,AO375)))</f>
        <v/>
      </c>
      <c r="AP375" s="383">
        <f>(IF(DASHBOARD!$J$2=AP7,DASHBOARD!$V$181,IF(DASHBOARD!$J$2=0,0,AP375)))</f>
        <v/>
      </c>
      <c r="AQ375" s="383">
        <f>(IF(DASHBOARD!$J$2=AQ7,DASHBOARD!$V$181,IF(DASHBOARD!$J$2=0,0,AQ375)))</f>
        <v/>
      </c>
      <c r="AR375" s="383">
        <f>(IF(DASHBOARD!$J$2=AR7,DASHBOARD!$V$181,IF(DASHBOARD!$J$2=0,0,AR375)))</f>
        <v/>
      </c>
      <c r="AS375" s="383">
        <f>(IF(DASHBOARD!$J$2=AS7,DASHBOARD!$V$181,IF(DASHBOARD!$J$2=0,0,AS375)))</f>
        <v/>
      </c>
      <c r="AT375" s="383">
        <f>(IF(DASHBOARD!$J$2=AT7,DASHBOARD!$V$181,IF(DASHBOARD!$J$2=0,0,AT375)))</f>
        <v/>
      </c>
      <c r="AU375" s="383">
        <f>(IF(DASHBOARD!$J$2=AU7,DASHBOARD!$V$181,IF(DASHBOARD!$J$2=0,0,AU375)))</f>
        <v/>
      </c>
      <c r="AV375" s="383">
        <f>(IF(DASHBOARD!$J$2=AV7,DASHBOARD!$V$181,IF(DASHBOARD!$J$2=0,0,AV375)))</f>
        <v/>
      </c>
      <c r="AW375" s="383">
        <f>(IF(DASHBOARD!$J$2=AW7,DASHBOARD!$V$181,IF(DASHBOARD!$J$2=0,0,AW375)))</f>
        <v/>
      </c>
      <c r="AX375" s="383">
        <f>(IF(DASHBOARD!$J$2=AX7,DASHBOARD!$V$181,IF(DASHBOARD!$J$2=0,0,AX375)))</f>
        <v/>
      </c>
      <c r="AY375" s="383">
        <f>(IF(DASHBOARD!$J$2=AY7,DASHBOARD!$V$181,IF(DASHBOARD!$J$2=0,0,AY375)))</f>
        <v/>
      </c>
      <c r="AZ375" s="383">
        <f>(IF(DASHBOARD!$J$2=AZ7,DASHBOARD!$V$181,IF(DASHBOARD!$J$2=0,0,AZ375)))</f>
        <v/>
      </c>
      <c r="BA375" s="383">
        <f>(IF(DASHBOARD!$J$2=BA7,DASHBOARD!$V$181,IF(DASHBOARD!$J$2=0,0,BA375)))</f>
        <v/>
      </c>
      <c r="BB375" s="384">
        <f>IF(SUM(F375:BA375)&lt;&gt;0,AVERAGEIF(F375:BA375,"&gt;0",F375:BA375),0)</f>
        <v/>
      </c>
      <c r="BC375" s="147" t="n"/>
      <c r="BD375" s="385">
        <f>MAXA(F375:BA375)</f>
        <v/>
      </c>
      <c r="BE375" s="1461">
        <f>IF(BD375&lt;&gt;0,VLOOKUP(BD375,$F$10:$BA$10,MATCH(BD375,F375:BA375,0)),"")</f>
        <v/>
      </c>
      <c r="BF375" s="385">
        <f t="array" ref="BF375">MIN(IF(F375:BA375&gt;0,F375:BA375))</f>
        <v/>
      </c>
      <c r="BG375" s="1461">
        <f>IF(BF375&lt;&gt;0,VLOOKUP(BF375,$F$10:$BA$10,MATCH($BF375,$F375:$BA375,0)),"")</f>
        <v/>
      </c>
      <c r="BI375" s="1368">
        <f>HLOOKUP($BI$9,$S$10:$AI$443,1+$BL375,TRUE)</f>
        <v/>
      </c>
      <c r="BJ375" s="1369">
        <f>HLOOKUP($BJ$9,$AJ$10:$AW$443,1+$BL375,TRUE)</f>
        <v/>
      </c>
      <c r="BK375" s="151" t="n"/>
      <c r="BL375" s="408">
        <f>BL374+1</f>
        <v/>
      </c>
      <c r="BM375" s="399" t="n"/>
    </row>
    <row r="376" ht="20.25" customHeight="1" s="18" thickBot="1" thickTop="1">
      <c r="B376" s="1370" t="n"/>
      <c r="C376" s="1353" t="n"/>
      <c r="D376" s="1462" t="n"/>
      <c r="E376" s="402" t="inlineStr">
        <is>
          <t>Pamona # 2, 150</t>
        </is>
      </c>
      <c r="F376" s="383">
        <f>(IF(DASHBOARD!$J$2=F7,DASHBOARD!$V$182,IF(DASHBOARD!$J$2=0,0,F376)))</f>
        <v/>
      </c>
      <c r="G376" s="383">
        <f>(IF(DASHBOARD!$J$2=G7,DASHBOARD!$V$182,IF(DASHBOARD!$J$2=0,0,G376)))</f>
        <v/>
      </c>
      <c r="H376" s="383">
        <f>(IF(DASHBOARD!$J$2=H7,DASHBOARD!$V$182,IF(DASHBOARD!$J$2=0,0,H376)))</f>
        <v/>
      </c>
      <c r="I376" s="383">
        <f>(IF(DASHBOARD!$J$2=I7,DASHBOARD!$V$182,IF(DASHBOARD!$J$2=0,0,I376)))</f>
        <v/>
      </c>
      <c r="J376" s="383">
        <f>(IF(DASHBOARD!$J$2=J7,DASHBOARD!$V$182,IF(DASHBOARD!$J$2=0,0,J376)))</f>
        <v/>
      </c>
      <c r="K376" s="383">
        <f>(IF(DASHBOARD!$J$2=K7,DASHBOARD!$V$182,IF(DASHBOARD!$J$2=0,0,K376)))</f>
        <v/>
      </c>
      <c r="L376" s="383">
        <f>(IF(DASHBOARD!$J$2=L7,DASHBOARD!$V$182,IF(DASHBOARD!$J$2=0,0,L376)))</f>
        <v/>
      </c>
      <c r="M376" s="383">
        <f>(IF(DASHBOARD!$J$2=M7,DASHBOARD!$V$182,IF(DASHBOARD!$J$2=0,0,M376)))</f>
        <v/>
      </c>
      <c r="N376" s="383">
        <f>(IF(DASHBOARD!$J$2=N7,DASHBOARD!$V$182,IF(DASHBOARD!$J$2=0,0,N376)))</f>
        <v/>
      </c>
      <c r="O376" s="383">
        <f>(IF(DASHBOARD!$J$2=O7,DASHBOARD!$V$182,IF(DASHBOARD!$J$2=0,0,O376)))</f>
        <v/>
      </c>
      <c r="P376" s="383">
        <f>(IF(DASHBOARD!$J$2=P7,DASHBOARD!$V$182,IF(DASHBOARD!$J$2=0,0,P376)))</f>
        <v/>
      </c>
      <c r="Q376" s="383">
        <f>(IF(DASHBOARD!$J$2=Q7,DASHBOARD!$V$182,IF(DASHBOARD!$J$2=0,0,Q376)))</f>
        <v/>
      </c>
      <c r="R376" s="383">
        <f>(IF(DASHBOARD!$J$2=R7,DASHBOARD!$V$182,IF(DASHBOARD!$J$2=0,0,R376)))</f>
        <v/>
      </c>
      <c r="S376" s="383">
        <f>(IF(DASHBOARD!$J$2=S7,DASHBOARD!$V$182,IF(DASHBOARD!$J$2=0,0,S376)))</f>
        <v/>
      </c>
      <c r="T376" s="383">
        <f>(IF(DASHBOARD!$J$2=T7,DASHBOARD!$V$182,IF(DASHBOARD!$J$2=0,0,T376)))</f>
        <v/>
      </c>
      <c r="U376" s="383">
        <f>(IF(DASHBOARD!$J$2=U7,DASHBOARD!$V$182,IF(DASHBOARD!$J$2=0,0,U376)))</f>
        <v/>
      </c>
      <c r="V376" s="383">
        <f>(IF(DASHBOARD!$J$2=V7,DASHBOARD!$V$182,IF(DASHBOARD!$J$2=0,0,V376)))</f>
        <v/>
      </c>
      <c r="W376" s="383">
        <f>(IF(DASHBOARD!$J$2=W7,DASHBOARD!$V$182,IF(DASHBOARD!$J$2=0,0,W376)))</f>
        <v/>
      </c>
      <c r="X376" s="383">
        <f>(IF(DASHBOARD!$J$2=X7,DASHBOARD!$V$182,IF(DASHBOARD!$J$2=0,0,X376)))</f>
        <v/>
      </c>
      <c r="Y376" s="383">
        <f>(IF(DASHBOARD!$J$2=Y7,DASHBOARD!$V$182,IF(DASHBOARD!$J$2=0,0,Y376)))</f>
        <v/>
      </c>
      <c r="Z376" s="383">
        <f>(IF(DASHBOARD!$J$2=Z7,DASHBOARD!$V$182,IF(DASHBOARD!$J$2=0,0,Z376)))</f>
        <v/>
      </c>
      <c r="AA376" s="383">
        <f>(IF(DASHBOARD!$J$2=AA7,DASHBOARD!$V$182,IF(DASHBOARD!$J$2=0,0,AA376)))</f>
        <v/>
      </c>
      <c r="AB376" s="383">
        <f>(IF(DASHBOARD!$J$2=AB7,DASHBOARD!$V$182,IF(DASHBOARD!$J$2=0,0,AB376)))</f>
        <v/>
      </c>
      <c r="AC376" s="383">
        <f>(IF(DASHBOARD!$J$2=AC7,DASHBOARD!$V$182,IF(DASHBOARD!$J$2=0,0,AC376)))</f>
        <v/>
      </c>
      <c r="AD376" s="383">
        <f>(IF(DASHBOARD!$J$2=AD7,DASHBOARD!$V$182,IF(DASHBOARD!$J$2=0,0,AD376)))</f>
        <v/>
      </c>
      <c r="AE376" s="383">
        <f>(IF(DASHBOARD!$J$2=AE7,DASHBOARD!$V$182,IF(DASHBOARD!$J$2=0,0,AE376)))</f>
        <v/>
      </c>
      <c r="AF376" s="383">
        <f>(IF(DASHBOARD!$J$2=AF7,DASHBOARD!$V$182,IF(DASHBOARD!$J$2=0,0,AF376)))</f>
        <v/>
      </c>
      <c r="AG376" s="383">
        <f>(IF(DASHBOARD!$J$2=AG7,DASHBOARD!$V$182,IF(DASHBOARD!$J$2=0,0,AG376)))</f>
        <v/>
      </c>
      <c r="AH376" s="383">
        <f>(IF(DASHBOARD!$J$2=AH7,DASHBOARD!$V$182,IF(DASHBOARD!$J$2=0,0,AH376)))</f>
        <v/>
      </c>
      <c r="AI376" s="383">
        <f>(IF(DASHBOARD!$J$2=AI7,DASHBOARD!$V$182,IF(DASHBOARD!$J$2=0,0,AI376)))</f>
        <v/>
      </c>
      <c r="AJ376" s="383">
        <f>(IF(DASHBOARD!$J$2=AJ7,DASHBOARD!$V$182,IF(DASHBOARD!$J$2=0,0,AJ376)))</f>
        <v/>
      </c>
      <c r="AK376" s="383">
        <f>(IF(DASHBOARD!$J$2=AK7,DASHBOARD!$V$182,IF(DASHBOARD!$J$2=0,0,AK376)))</f>
        <v/>
      </c>
      <c r="AL376" s="383">
        <f>(IF(DASHBOARD!$J$2=AL7,DASHBOARD!$V$182,IF(DASHBOARD!$J$2=0,0,AL376)))</f>
        <v/>
      </c>
      <c r="AM376" s="383">
        <f>(IF(DASHBOARD!$J$2=AM7,DASHBOARD!$V$182,IF(DASHBOARD!$J$2=0,0,AM376)))</f>
        <v/>
      </c>
      <c r="AN376" s="383">
        <f>(IF(DASHBOARD!$J$2=AN7,DASHBOARD!$V$182,IF(DASHBOARD!$J$2=0,0,AN376)))</f>
        <v/>
      </c>
      <c r="AO376" s="383">
        <f>(IF(DASHBOARD!$J$2=AO7,DASHBOARD!$V$182,IF(DASHBOARD!$J$2=0,0,AO376)))</f>
        <v/>
      </c>
      <c r="AP376" s="383">
        <f>(IF(DASHBOARD!$J$2=AP7,DASHBOARD!$V$182,IF(DASHBOARD!$J$2=0,0,AP376)))</f>
        <v/>
      </c>
      <c r="AQ376" s="383">
        <f>(IF(DASHBOARD!$J$2=AQ7,DASHBOARD!$V$182,IF(DASHBOARD!$J$2=0,0,AQ376)))</f>
        <v/>
      </c>
      <c r="AR376" s="383">
        <f>(IF(DASHBOARD!$J$2=AR7,DASHBOARD!$V$182,IF(DASHBOARD!$J$2=0,0,AR376)))</f>
        <v/>
      </c>
      <c r="AS376" s="383">
        <f>(IF(DASHBOARD!$J$2=AS7,DASHBOARD!$V$182,IF(DASHBOARD!$J$2=0,0,AS376)))</f>
        <v/>
      </c>
      <c r="AT376" s="383">
        <f>(IF(DASHBOARD!$J$2=AT7,DASHBOARD!$V$182,IF(DASHBOARD!$J$2=0,0,AT376)))</f>
        <v/>
      </c>
      <c r="AU376" s="383">
        <f>(IF(DASHBOARD!$J$2=AU7,DASHBOARD!$V$182,IF(DASHBOARD!$J$2=0,0,AU376)))</f>
        <v/>
      </c>
      <c r="AV376" s="383">
        <f>(IF(DASHBOARD!$J$2=AV7,DASHBOARD!$V$182,IF(DASHBOARD!$J$2=0,0,AV376)))</f>
        <v/>
      </c>
      <c r="AW376" s="383">
        <f>(IF(DASHBOARD!$J$2=AW7,DASHBOARD!$V$182,IF(DASHBOARD!$J$2=0,0,AW376)))</f>
        <v/>
      </c>
      <c r="AX376" s="383">
        <f>(IF(DASHBOARD!$J$2=AX7,DASHBOARD!$V$182,IF(DASHBOARD!$J$2=0,0,AX376)))</f>
        <v/>
      </c>
      <c r="AY376" s="383">
        <f>(IF(DASHBOARD!$J$2=AY7,DASHBOARD!$V$182,IF(DASHBOARD!$J$2=0,0,AY376)))</f>
        <v/>
      </c>
      <c r="AZ376" s="383">
        <f>(IF(DASHBOARD!$J$2=AZ7,DASHBOARD!$V$182,IF(DASHBOARD!$J$2=0,0,AZ376)))</f>
        <v/>
      </c>
      <c r="BA376" s="383">
        <f>(IF(DASHBOARD!$J$2=BA7,DASHBOARD!$V$182,IF(DASHBOARD!$J$2=0,0,BA376)))</f>
        <v/>
      </c>
      <c r="BB376" s="384">
        <f>IF(SUM(F376:BA376)&lt;&gt;0,AVERAGEIF(F376:BA376,"&gt;0",F376:BA376),0)</f>
        <v/>
      </c>
      <c r="BC376" s="147" t="n"/>
      <c r="BD376" s="385">
        <f>MAXA(F376:BA376)</f>
        <v/>
      </c>
      <c r="BE376" s="1461">
        <f>IF(BD376&lt;&gt;0,VLOOKUP(BD376,$F$10:$BA$10,MATCH(BD376,F376:BA376,0)),"")</f>
        <v/>
      </c>
      <c r="BF376" s="385">
        <f t="array" ref="BF376">MIN(IF(F376:BA376&gt;0,F376:BA376))</f>
        <v/>
      </c>
      <c r="BG376" s="1461">
        <f>IF(BF376&lt;&gt;0,VLOOKUP(BF376,$F$10:$BA$10,MATCH($BF376,$F376:$BA376,0)),"")</f>
        <v/>
      </c>
      <c r="BI376" s="1368">
        <f>HLOOKUP($BI$9,$S$10:$AI$443,1+$BL376,TRUE)</f>
        <v/>
      </c>
      <c r="BJ376" s="1369">
        <f>HLOOKUP($BJ$9,$AJ$10:$AW$443,1+$BL376,TRUE)</f>
        <v/>
      </c>
      <c r="BK376" s="151" t="n"/>
      <c r="BL376" s="408">
        <f>BL375+1</f>
        <v/>
      </c>
      <c r="BM376" s="399" t="n"/>
    </row>
    <row r="377" ht="20.25" customHeight="1" s="18" thickBot="1" thickTop="1">
      <c r="B377" s="1370" t="n"/>
      <c r="C377" s="1353" t="n"/>
      <c r="D377" s="1462" t="n"/>
      <c r="E377" s="402" t="inlineStr">
        <is>
          <t>Sidera # 1, 150</t>
        </is>
      </c>
      <c r="F377" s="383">
        <f>(IF(DASHBOARD!$J$2=F7,DASHBOARD!$V$179,IF(DASHBOARD!$J$2=0,0,F377)))</f>
        <v/>
      </c>
      <c r="G377" s="383">
        <f>(IF(DASHBOARD!$J$2=G7,DASHBOARD!$V$179,IF(DASHBOARD!$J$2=0,0,G377)))</f>
        <v/>
      </c>
      <c r="H377" s="383">
        <f>(IF(DASHBOARD!$J$2=H7,DASHBOARD!$V$179,IF(DASHBOARD!$J$2=0,0,H377)))</f>
        <v/>
      </c>
      <c r="I377" s="383">
        <f>(IF(DASHBOARD!$J$2=I7,DASHBOARD!$V$179,IF(DASHBOARD!$J$2=0,0,I377)))</f>
        <v/>
      </c>
      <c r="J377" s="383">
        <f>(IF(DASHBOARD!$J$2=J7,DASHBOARD!$V$179,IF(DASHBOARD!$J$2=0,0,J377)))</f>
        <v/>
      </c>
      <c r="K377" s="383">
        <f>(IF(DASHBOARD!$J$2=K7,DASHBOARD!$V$179,IF(DASHBOARD!$J$2=0,0,K377)))</f>
        <v/>
      </c>
      <c r="L377" s="383">
        <f>(IF(DASHBOARD!$J$2=L7,DASHBOARD!$V$179,IF(DASHBOARD!$J$2=0,0,L377)))</f>
        <v/>
      </c>
      <c r="M377" s="383">
        <f>(IF(DASHBOARD!$J$2=M7,DASHBOARD!$V$179,IF(DASHBOARD!$J$2=0,0,M377)))</f>
        <v/>
      </c>
      <c r="N377" s="383">
        <f>(IF(DASHBOARD!$J$2=N7,DASHBOARD!$V$179,IF(DASHBOARD!$J$2=0,0,N377)))</f>
        <v/>
      </c>
      <c r="O377" s="383">
        <f>(IF(DASHBOARD!$J$2=O7,DASHBOARD!$V$179,IF(DASHBOARD!$J$2=0,0,O377)))</f>
        <v/>
      </c>
      <c r="P377" s="383">
        <f>(IF(DASHBOARD!$J$2=P7,DASHBOARD!$V$179,IF(DASHBOARD!$J$2=0,0,P377)))</f>
        <v/>
      </c>
      <c r="Q377" s="383">
        <f>(IF(DASHBOARD!$J$2=Q7,DASHBOARD!$V$179,IF(DASHBOARD!$J$2=0,0,Q377)))</f>
        <v/>
      </c>
      <c r="R377" s="383">
        <f>(IF(DASHBOARD!$J$2=R7,DASHBOARD!$V$179,IF(DASHBOARD!$J$2=0,0,R377)))</f>
        <v/>
      </c>
      <c r="S377" s="383">
        <f>(IF(DASHBOARD!$J$2=S7,DASHBOARD!$V$179,IF(DASHBOARD!$J$2=0,0,S377)))</f>
        <v/>
      </c>
      <c r="T377" s="383">
        <f>(IF(DASHBOARD!$J$2=T7,DASHBOARD!$V$179,IF(DASHBOARD!$J$2=0,0,T377)))</f>
        <v/>
      </c>
      <c r="U377" s="383">
        <f>(IF(DASHBOARD!$J$2=U7,DASHBOARD!$V$179,IF(DASHBOARD!$J$2=0,0,U377)))</f>
        <v/>
      </c>
      <c r="V377" s="383">
        <f>(IF(DASHBOARD!$J$2=V7,DASHBOARD!$V$179,IF(DASHBOARD!$J$2=0,0,V377)))</f>
        <v/>
      </c>
      <c r="W377" s="383">
        <f>(IF(DASHBOARD!$J$2=W7,DASHBOARD!$V$179,IF(DASHBOARD!$J$2=0,0,W377)))</f>
        <v/>
      </c>
      <c r="X377" s="383">
        <f>(IF(DASHBOARD!$J$2=X7,DASHBOARD!$V$179,IF(DASHBOARD!$J$2=0,0,X377)))</f>
        <v/>
      </c>
      <c r="Y377" s="383">
        <f>(IF(DASHBOARD!$J$2=Y7,DASHBOARD!$V$179,IF(DASHBOARD!$J$2=0,0,Y377)))</f>
        <v/>
      </c>
      <c r="Z377" s="383">
        <f>(IF(DASHBOARD!$J$2=Z7,DASHBOARD!$V$179,IF(DASHBOARD!$J$2=0,0,Z377)))</f>
        <v/>
      </c>
      <c r="AA377" s="383">
        <f>(IF(DASHBOARD!$J$2=AA7,DASHBOARD!$V$179,IF(DASHBOARD!$J$2=0,0,AA377)))</f>
        <v/>
      </c>
      <c r="AB377" s="383">
        <f>(IF(DASHBOARD!$J$2=AB7,DASHBOARD!$V$179,IF(DASHBOARD!$J$2=0,0,AB377)))</f>
        <v/>
      </c>
      <c r="AC377" s="383">
        <f>(IF(DASHBOARD!$J$2=AC7,DASHBOARD!$V$179,IF(DASHBOARD!$J$2=0,0,AC377)))</f>
        <v/>
      </c>
      <c r="AD377" s="383">
        <f>(IF(DASHBOARD!$J$2=AD7,DASHBOARD!$V$179,IF(DASHBOARD!$J$2=0,0,AD377)))</f>
        <v/>
      </c>
      <c r="AE377" s="383">
        <f>(IF(DASHBOARD!$J$2=AE7,DASHBOARD!$V$179,IF(DASHBOARD!$J$2=0,0,AE377)))</f>
        <v/>
      </c>
      <c r="AF377" s="383">
        <f>(IF(DASHBOARD!$J$2=AF7,DASHBOARD!$V$179,IF(DASHBOARD!$J$2=0,0,AF377)))</f>
        <v/>
      </c>
      <c r="AG377" s="383">
        <f>(IF(DASHBOARD!$J$2=AG7,DASHBOARD!$V$179,IF(DASHBOARD!$J$2=0,0,AG377)))</f>
        <v/>
      </c>
      <c r="AH377" s="383">
        <f>(IF(DASHBOARD!$J$2=AH7,DASHBOARD!$V$179,IF(DASHBOARD!$J$2=0,0,AH377)))</f>
        <v/>
      </c>
      <c r="AI377" s="383">
        <f>(IF(DASHBOARD!$J$2=AI7,DASHBOARD!$V$179,IF(DASHBOARD!$J$2=0,0,AI377)))</f>
        <v/>
      </c>
      <c r="AJ377" s="383">
        <f>(IF(DASHBOARD!$J$2=AJ7,DASHBOARD!$V$179,IF(DASHBOARD!$J$2=0,0,AJ377)))</f>
        <v/>
      </c>
      <c r="AK377" s="383">
        <f>(IF(DASHBOARD!$J$2=AK7,DASHBOARD!$V$179,IF(DASHBOARD!$J$2=0,0,AK377)))</f>
        <v/>
      </c>
      <c r="AL377" s="383">
        <f>(IF(DASHBOARD!$J$2=AL7,DASHBOARD!$V$179,IF(DASHBOARD!$J$2=0,0,AL377)))</f>
        <v/>
      </c>
      <c r="AM377" s="383">
        <f>(IF(DASHBOARD!$J$2=AM7,DASHBOARD!$V$179,IF(DASHBOARD!$J$2=0,0,AM377)))</f>
        <v/>
      </c>
      <c r="AN377" s="383">
        <f>(IF(DASHBOARD!$J$2=AN7,DASHBOARD!$V$179,IF(DASHBOARD!$J$2=0,0,AN377)))</f>
        <v/>
      </c>
      <c r="AO377" s="383">
        <f>(IF(DASHBOARD!$J$2=AO7,DASHBOARD!$V$179,IF(DASHBOARD!$J$2=0,0,AO377)))</f>
        <v/>
      </c>
      <c r="AP377" s="383">
        <f>(IF(DASHBOARD!$J$2=AP7,DASHBOARD!$V$179,IF(DASHBOARD!$J$2=0,0,AP377)))</f>
        <v/>
      </c>
      <c r="AQ377" s="383">
        <f>(IF(DASHBOARD!$J$2=AQ7,DASHBOARD!$V$179,IF(DASHBOARD!$J$2=0,0,AQ377)))</f>
        <v/>
      </c>
      <c r="AR377" s="383">
        <f>(IF(DASHBOARD!$J$2=AR7,DASHBOARD!$V$179,IF(DASHBOARD!$J$2=0,0,AR377)))</f>
        <v/>
      </c>
      <c r="AS377" s="383">
        <f>(IF(DASHBOARD!$J$2=AS7,DASHBOARD!$V$179,IF(DASHBOARD!$J$2=0,0,AS377)))</f>
        <v/>
      </c>
      <c r="AT377" s="383">
        <f>(IF(DASHBOARD!$J$2=AT7,DASHBOARD!$V$179,IF(DASHBOARD!$J$2=0,0,AT377)))</f>
        <v/>
      </c>
      <c r="AU377" s="383">
        <f>(IF(DASHBOARD!$J$2=AU7,DASHBOARD!$V$179,IF(DASHBOARD!$J$2=0,0,AU377)))</f>
        <v/>
      </c>
      <c r="AV377" s="383">
        <f>(IF(DASHBOARD!$J$2=AV7,DASHBOARD!$V$179,IF(DASHBOARD!$J$2=0,0,AV377)))</f>
        <v/>
      </c>
      <c r="AW377" s="383">
        <f>(IF(DASHBOARD!$J$2=AW7,DASHBOARD!$V$179,IF(DASHBOARD!$J$2=0,0,AW377)))</f>
        <v/>
      </c>
      <c r="AX377" s="383">
        <f>(IF(DASHBOARD!$J$2=AX7,DASHBOARD!$V$179,IF(DASHBOARD!$J$2=0,0,AX377)))</f>
        <v/>
      </c>
      <c r="AY377" s="383">
        <f>(IF(DASHBOARD!$J$2=AY7,DASHBOARD!$V$179,IF(DASHBOARD!$J$2=0,0,AY377)))</f>
        <v/>
      </c>
      <c r="AZ377" s="383">
        <f>(IF(DASHBOARD!$J$2=AZ7,DASHBOARD!$V$179,IF(DASHBOARD!$J$2=0,0,AZ377)))</f>
        <v/>
      </c>
      <c r="BA377" s="383">
        <f>(IF(DASHBOARD!$J$2=BA7,DASHBOARD!$V$179,IF(DASHBOARD!$J$2=0,0,BA377)))</f>
        <v/>
      </c>
      <c r="BB377" s="384">
        <f>IF(SUM(F377:BA377)&lt;&gt;0,AVERAGEIF(F377:BA377,"&gt;0",F377:BA377),0)</f>
        <v/>
      </c>
      <c r="BC377" s="147" t="n"/>
      <c r="BD377" s="385">
        <f>MAXA(F377:BA377)</f>
        <v/>
      </c>
      <c r="BE377" s="1461">
        <f>IF(BD377&lt;&gt;0,VLOOKUP(BD377,$F$10:$BA$10,MATCH(BD377,F377:BA377,0)),"")</f>
        <v/>
      </c>
      <c r="BF377" s="385">
        <f t="array" ref="BF377">MIN(IF(F377:BA377&gt;0,F377:BA377))</f>
        <v/>
      </c>
      <c r="BG377" s="1461">
        <f>IF(BF377&lt;&gt;0,VLOOKUP(BF377,$F$10:$BA$10,MATCH($BF377,$F377:$BA377,0)),"")</f>
        <v/>
      </c>
      <c r="BI377" s="1368">
        <f>HLOOKUP($BI$9,$S$10:$AI$443,1+$BL377,TRUE)</f>
        <v/>
      </c>
      <c r="BJ377" s="1369">
        <f>HLOOKUP($BJ$9,$AJ$10:$AW$443,1+$BL377,TRUE)</f>
        <v/>
      </c>
      <c r="BK377" s="151" t="n"/>
      <c r="BL377" s="408">
        <f>BL376+1</f>
        <v/>
      </c>
      <c r="BM377" s="399" t="n"/>
    </row>
    <row r="378" ht="20.25" customHeight="1" s="18" thickBot="1" thickTop="1">
      <c r="B378" s="1370" t="n"/>
      <c r="C378" s="1353" t="n"/>
      <c r="D378" s="1463" t="n"/>
      <c r="E378" s="402" t="inlineStr">
        <is>
          <t>Sidera # 2, 150</t>
        </is>
      </c>
      <c r="F378" s="383">
        <f>(IF(DASHBOARD!$J$2=F7,DASHBOARD!$V$180,IF(DASHBOARD!$J$2=0,0,F378)))</f>
        <v/>
      </c>
      <c r="G378" s="383">
        <f>(IF(DASHBOARD!$J$2=G7,DASHBOARD!$V$180,IF(DASHBOARD!$J$2=0,0,G378)))</f>
        <v/>
      </c>
      <c r="H378" s="383">
        <f>(IF(DASHBOARD!$J$2=H7,DASHBOARD!$V$180,IF(DASHBOARD!$J$2=0,0,H378)))</f>
        <v/>
      </c>
      <c r="I378" s="383">
        <f>(IF(DASHBOARD!$J$2=I7,DASHBOARD!$V$180,IF(DASHBOARD!$J$2=0,0,I378)))</f>
        <v/>
      </c>
      <c r="J378" s="383">
        <f>(IF(DASHBOARD!$J$2=J7,DASHBOARD!$V$180,IF(DASHBOARD!$J$2=0,0,J378)))</f>
        <v/>
      </c>
      <c r="K378" s="383">
        <f>(IF(DASHBOARD!$J$2=K7,DASHBOARD!$V$180,IF(DASHBOARD!$J$2=0,0,K378)))</f>
        <v/>
      </c>
      <c r="L378" s="383">
        <f>(IF(DASHBOARD!$J$2=L7,DASHBOARD!$V$180,IF(DASHBOARD!$J$2=0,0,L378)))</f>
        <v/>
      </c>
      <c r="M378" s="383">
        <f>(IF(DASHBOARD!$J$2=M7,DASHBOARD!$V$180,IF(DASHBOARD!$J$2=0,0,M378)))</f>
        <v/>
      </c>
      <c r="N378" s="383">
        <f>(IF(DASHBOARD!$J$2=N7,DASHBOARD!$V$180,IF(DASHBOARD!$J$2=0,0,N378)))</f>
        <v/>
      </c>
      <c r="O378" s="383">
        <f>(IF(DASHBOARD!$J$2=O7,DASHBOARD!$V$180,IF(DASHBOARD!$J$2=0,0,O378)))</f>
        <v/>
      </c>
      <c r="P378" s="383">
        <f>(IF(DASHBOARD!$J$2=P7,DASHBOARD!$V$180,IF(DASHBOARD!$J$2=0,0,P378)))</f>
        <v/>
      </c>
      <c r="Q378" s="383">
        <f>(IF(DASHBOARD!$J$2=Q7,DASHBOARD!$V$180,IF(DASHBOARD!$J$2=0,0,Q378)))</f>
        <v/>
      </c>
      <c r="R378" s="383">
        <f>(IF(DASHBOARD!$J$2=R7,DASHBOARD!$V$180,IF(DASHBOARD!$J$2=0,0,R378)))</f>
        <v/>
      </c>
      <c r="S378" s="383">
        <f>(IF(DASHBOARD!$J$2=S7,DASHBOARD!$V$180,IF(DASHBOARD!$J$2=0,0,S378)))</f>
        <v/>
      </c>
      <c r="T378" s="383">
        <f>(IF(DASHBOARD!$J$2=T7,DASHBOARD!$V$180,IF(DASHBOARD!$J$2=0,0,T378)))</f>
        <v/>
      </c>
      <c r="U378" s="383">
        <f>(IF(DASHBOARD!$J$2=U7,DASHBOARD!$V$180,IF(DASHBOARD!$J$2=0,0,U378)))</f>
        <v/>
      </c>
      <c r="V378" s="383">
        <f>(IF(DASHBOARD!$J$2=V7,DASHBOARD!$V$180,IF(DASHBOARD!$J$2=0,0,V378)))</f>
        <v/>
      </c>
      <c r="W378" s="383">
        <f>(IF(DASHBOARD!$J$2=W7,DASHBOARD!$V$180,IF(DASHBOARD!$J$2=0,0,W378)))</f>
        <v/>
      </c>
      <c r="X378" s="383">
        <f>(IF(DASHBOARD!$J$2=X7,DASHBOARD!$V$180,IF(DASHBOARD!$J$2=0,0,X378)))</f>
        <v/>
      </c>
      <c r="Y378" s="383">
        <f>(IF(DASHBOARD!$J$2=Y7,DASHBOARD!$V$180,IF(DASHBOARD!$J$2=0,0,Y378)))</f>
        <v/>
      </c>
      <c r="Z378" s="383">
        <f>(IF(DASHBOARD!$J$2=Z7,DASHBOARD!$V$180,IF(DASHBOARD!$J$2=0,0,Z378)))</f>
        <v/>
      </c>
      <c r="AA378" s="383">
        <f>(IF(DASHBOARD!$J$2=AA7,DASHBOARD!$V$180,IF(DASHBOARD!$J$2=0,0,AA378)))</f>
        <v/>
      </c>
      <c r="AB378" s="383">
        <f>(IF(DASHBOARD!$J$2=AB7,DASHBOARD!$V$180,IF(DASHBOARD!$J$2=0,0,AB378)))</f>
        <v/>
      </c>
      <c r="AC378" s="383">
        <f>(IF(DASHBOARD!$J$2=AC7,DASHBOARD!$V$180,IF(DASHBOARD!$J$2=0,0,AC378)))</f>
        <v/>
      </c>
      <c r="AD378" s="383">
        <f>(IF(DASHBOARD!$J$2=AD7,DASHBOARD!$V$180,IF(DASHBOARD!$J$2=0,0,AD378)))</f>
        <v/>
      </c>
      <c r="AE378" s="383">
        <f>(IF(DASHBOARD!$J$2=AE7,DASHBOARD!$V$180,IF(DASHBOARD!$J$2=0,0,AE378)))</f>
        <v/>
      </c>
      <c r="AF378" s="383">
        <f>(IF(DASHBOARD!$J$2=AF7,DASHBOARD!$V$180,IF(DASHBOARD!$J$2=0,0,AF378)))</f>
        <v/>
      </c>
      <c r="AG378" s="383">
        <f>(IF(DASHBOARD!$J$2=AG7,DASHBOARD!$V$180,IF(DASHBOARD!$J$2=0,0,AG378)))</f>
        <v/>
      </c>
      <c r="AH378" s="383">
        <f>(IF(DASHBOARD!$J$2=AH7,DASHBOARD!$V$180,IF(DASHBOARD!$J$2=0,0,AH378)))</f>
        <v/>
      </c>
      <c r="AI378" s="383">
        <f>(IF(DASHBOARD!$J$2=AI7,DASHBOARD!$V$180,IF(DASHBOARD!$J$2=0,0,AI378)))</f>
        <v/>
      </c>
      <c r="AJ378" s="383">
        <f>(IF(DASHBOARD!$J$2=AJ7,DASHBOARD!$V$180,IF(DASHBOARD!$J$2=0,0,AJ378)))</f>
        <v/>
      </c>
      <c r="AK378" s="383">
        <f>(IF(DASHBOARD!$J$2=AK7,DASHBOARD!$V$180,IF(DASHBOARD!$J$2=0,0,AK378)))</f>
        <v/>
      </c>
      <c r="AL378" s="383">
        <f>(IF(DASHBOARD!$J$2=AL7,DASHBOARD!$V$180,IF(DASHBOARD!$J$2=0,0,AL378)))</f>
        <v/>
      </c>
      <c r="AM378" s="383">
        <f>(IF(DASHBOARD!$J$2=AM7,DASHBOARD!$V$180,IF(DASHBOARD!$J$2=0,0,AM378)))</f>
        <v/>
      </c>
      <c r="AN378" s="383">
        <f>(IF(DASHBOARD!$J$2=AN7,DASHBOARD!$V$180,IF(DASHBOARD!$J$2=0,0,AN378)))</f>
        <v/>
      </c>
      <c r="AO378" s="383">
        <f>(IF(DASHBOARD!$J$2=AO7,DASHBOARD!$V$180,IF(DASHBOARD!$J$2=0,0,AO378)))</f>
        <v/>
      </c>
      <c r="AP378" s="383">
        <f>(IF(DASHBOARD!$J$2=AP7,DASHBOARD!$V$180,IF(DASHBOARD!$J$2=0,0,AP378)))</f>
        <v/>
      </c>
      <c r="AQ378" s="383">
        <f>(IF(DASHBOARD!$J$2=AQ7,DASHBOARD!$V$180,IF(DASHBOARD!$J$2=0,0,AQ378)))</f>
        <v/>
      </c>
      <c r="AR378" s="383">
        <f>(IF(DASHBOARD!$J$2=AR7,DASHBOARD!$V$180,IF(DASHBOARD!$J$2=0,0,AR378)))</f>
        <v/>
      </c>
      <c r="AS378" s="383">
        <f>(IF(DASHBOARD!$J$2=AS7,DASHBOARD!$V$180,IF(DASHBOARD!$J$2=0,0,AS378)))</f>
        <v/>
      </c>
      <c r="AT378" s="383">
        <f>(IF(DASHBOARD!$J$2=AT7,DASHBOARD!$V$180,IF(DASHBOARD!$J$2=0,0,AT378)))</f>
        <v/>
      </c>
      <c r="AU378" s="383">
        <f>(IF(DASHBOARD!$J$2=AU7,DASHBOARD!$V$180,IF(DASHBOARD!$J$2=0,0,AU378)))</f>
        <v/>
      </c>
      <c r="AV378" s="383">
        <f>(IF(DASHBOARD!$J$2=AV7,DASHBOARD!$V$180,IF(DASHBOARD!$J$2=0,0,AV378)))</f>
        <v/>
      </c>
      <c r="AW378" s="383">
        <f>(IF(DASHBOARD!$J$2=AW7,DASHBOARD!$V$180,IF(DASHBOARD!$J$2=0,0,AW378)))</f>
        <v/>
      </c>
      <c r="AX378" s="383">
        <f>(IF(DASHBOARD!$J$2=AX7,DASHBOARD!$V$180,IF(DASHBOARD!$J$2=0,0,AX378)))</f>
        <v/>
      </c>
      <c r="AY378" s="383">
        <f>(IF(DASHBOARD!$J$2=AY7,DASHBOARD!$V$180,IF(DASHBOARD!$J$2=0,0,AY378)))</f>
        <v/>
      </c>
      <c r="AZ378" s="383">
        <f>(IF(DASHBOARD!$J$2=AZ7,DASHBOARD!$V$180,IF(DASHBOARD!$J$2=0,0,AZ378)))</f>
        <v/>
      </c>
      <c r="BA378" s="383">
        <f>(IF(DASHBOARD!$J$2=BA7,DASHBOARD!$V$180,IF(DASHBOARD!$J$2=0,0,BA378)))</f>
        <v/>
      </c>
      <c r="BB378" s="384">
        <f>IF(SUM(F378:BA378)&lt;&gt;0,AVERAGEIF(F378:BA378,"&gt;0",F378:BA378),0)</f>
        <v/>
      </c>
      <c r="BC378" s="147" t="n"/>
      <c r="BD378" s="385">
        <f>MAXA(F378:BA378)</f>
        <v/>
      </c>
      <c r="BE378" s="1461">
        <f>IF(BD378&lt;&gt;0,VLOOKUP(BD378,$F$10:$BA$10,MATCH(BD378,F378:BA378,0)),"")</f>
        <v/>
      </c>
      <c r="BF378" s="385">
        <f t="array" ref="BF378">MIN(IF(F378:BA378&gt;0,F378:BA378))</f>
        <v/>
      </c>
      <c r="BG378" s="1461">
        <f>IF(BF378&lt;&gt;0,VLOOKUP(BF378,$F$10:$BA$10,MATCH($BF378,$F378:$BA378,0)),"")</f>
        <v/>
      </c>
      <c r="BI378" s="1368">
        <f>HLOOKUP($BI$9,$S$10:$AI$443,1+$BL378,TRUE)</f>
        <v/>
      </c>
      <c r="BJ378" s="1369">
        <f>HLOOKUP($BJ$9,$AJ$10:$AW$443,1+$BL378,TRUE)</f>
        <v/>
      </c>
      <c r="BK378" s="151" t="n"/>
      <c r="BL378" s="408">
        <f>BL377+1</f>
        <v/>
      </c>
      <c r="BM378" s="399" t="n"/>
    </row>
    <row r="379" ht="20.25" customHeight="1" s="18" thickBot="1" thickTop="1">
      <c r="B379" s="1370" t="n"/>
      <c r="C379" s="1353" t="n"/>
      <c r="D379" s="328" t="n"/>
      <c r="E379" s="402" t="n"/>
      <c r="F379" s="429" t="n"/>
      <c r="G379" s="429" t="n"/>
      <c r="H379" s="429" t="n"/>
      <c r="I379" s="429" t="n"/>
      <c r="J379" s="429" t="n"/>
      <c r="K379" s="429" t="n"/>
      <c r="L379" s="429" t="n"/>
      <c r="M379" s="429" t="n"/>
      <c r="N379" s="429" t="n"/>
      <c r="O379" s="429" t="n"/>
      <c r="P379" s="429" t="n"/>
      <c r="Q379" s="429" t="n"/>
      <c r="R379" s="429" t="n"/>
      <c r="S379" s="429" t="n"/>
      <c r="T379" s="429" t="n"/>
      <c r="U379" s="429" t="n"/>
      <c r="V379" s="429" t="n"/>
      <c r="W379" s="429" t="n"/>
      <c r="X379" s="429" t="n"/>
      <c r="Y379" s="429" t="n"/>
      <c r="Z379" s="429" t="n"/>
      <c r="AA379" s="429" t="n"/>
      <c r="AB379" s="429" t="n"/>
      <c r="AC379" s="429" t="n"/>
      <c r="AD379" s="429" t="n"/>
      <c r="AE379" s="429" t="n"/>
      <c r="AF379" s="429" t="n"/>
      <c r="AG379" s="429" t="n"/>
      <c r="AH379" s="429" t="n"/>
      <c r="AI379" s="429" t="n"/>
      <c r="AJ379" s="429" t="n"/>
      <c r="AK379" s="429" t="n"/>
      <c r="AL379" s="429" t="n"/>
      <c r="AM379" s="429" t="n"/>
      <c r="AN379" s="429" t="n"/>
      <c r="AO379" s="429" t="n"/>
      <c r="AP379" s="429" t="n"/>
      <c r="AQ379" s="429" t="n"/>
      <c r="AR379" s="429" t="n"/>
      <c r="AS379" s="429" t="n"/>
      <c r="AT379" s="429" t="n"/>
      <c r="AU379" s="429" t="n"/>
      <c r="AV379" s="429" t="n"/>
      <c r="AW379" s="429" t="n"/>
      <c r="AX379" s="429" t="n"/>
      <c r="AY379" s="429" t="n"/>
      <c r="AZ379" s="429" t="n"/>
      <c r="BA379" s="429" t="n"/>
      <c r="BB379" s="384">
        <f>IF(SUM(F379:BA379)&lt;&gt;0,AVERAGEIF(F379:BA379,"&gt;0",F379:BA379),0)</f>
        <v/>
      </c>
      <c r="BC379" s="147" t="n"/>
      <c r="BD379" s="385">
        <f>MAXA(F379:BA379)</f>
        <v/>
      </c>
      <c r="BE379" s="1461">
        <f>IF(BD379&lt;&gt;0,VLOOKUP(BD379,$F$10:$BA$10,MATCH(BD379,F379:BA379,0)),"")</f>
        <v/>
      </c>
      <c r="BF379" s="385">
        <f t="array" ref="BF379">MIN(IF(F379:BA379&gt;0,F379:BA379))</f>
        <v/>
      </c>
      <c r="BG379" s="1461">
        <f>IF(BF379&lt;&gt;0,VLOOKUP(BF379,$F$10:$BA$10,MATCH($BF379,$F379:$BA379,0)),"")</f>
        <v/>
      </c>
      <c r="BI379" s="1368">
        <f>HLOOKUP($BI$9,$S$10:$AI$443,1+$BL379,TRUE)</f>
        <v/>
      </c>
      <c r="BJ379" s="1369">
        <f>HLOOKUP($BJ$9,$AJ$10:$AW$443,1+$BL379,TRUE)</f>
        <v/>
      </c>
      <c r="BK379" s="151" t="n"/>
      <c r="BL379" s="408">
        <f>BL378+1</f>
        <v/>
      </c>
      <c r="BM379" s="399" t="n"/>
    </row>
    <row r="380" ht="20.25" customHeight="1" s="18" thickBot="1" thickTop="1">
      <c r="B380" s="1370" t="n"/>
      <c r="C380" s="1353" t="n"/>
      <c r="D380" s="1469" t="inlineStr">
        <is>
          <t>SIDERA 150</t>
        </is>
      </c>
      <c r="E380" s="402" t="inlineStr">
        <is>
          <t>Silae # 1, 150</t>
        </is>
      </c>
      <c r="F380" s="383">
        <f>(IF(DASHBOARD!$J$2=F7,DASHBOARD!$V$141,IF(DASHBOARD!$J$2=0,0,F380)))</f>
        <v/>
      </c>
      <c r="G380" s="383">
        <f>(IF(DASHBOARD!$J$2=G7,DASHBOARD!$V$141,IF(DASHBOARD!$J$2=0,0,G380)))</f>
        <v/>
      </c>
      <c r="H380" s="383">
        <f>(IF(DASHBOARD!$J$2=H7,DASHBOARD!$V$141,IF(DASHBOARD!$J$2=0,0,H380)))</f>
        <v/>
      </c>
      <c r="I380" s="383">
        <f>(IF(DASHBOARD!$J$2=I7,DASHBOARD!$V$141,IF(DASHBOARD!$J$2=0,0,I380)))</f>
        <v/>
      </c>
      <c r="J380" s="383">
        <f>(IF(DASHBOARD!$J$2=J7,DASHBOARD!$V$141,IF(DASHBOARD!$J$2=0,0,J380)))</f>
        <v/>
      </c>
      <c r="K380" s="383">
        <f>(IF(DASHBOARD!$J$2=K7,DASHBOARD!$V$141,IF(DASHBOARD!$J$2=0,0,K380)))</f>
        <v/>
      </c>
      <c r="L380" s="383">
        <f>(IF(DASHBOARD!$J$2=L7,DASHBOARD!$V$141,IF(DASHBOARD!$J$2=0,0,L380)))</f>
        <v/>
      </c>
      <c r="M380" s="383">
        <f>(IF(DASHBOARD!$J$2=M7,DASHBOARD!$V$141,IF(DASHBOARD!$J$2=0,0,M380)))</f>
        <v/>
      </c>
      <c r="N380" s="383">
        <f>(IF(DASHBOARD!$J$2=N7,DASHBOARD!$V$141,IF(DASHBOARD!$J$2=0,0,N380)))</f>
        <v/>
      </c>
      <c r="O380" s="383">
        <f>(IF(DASHBOARD!$J$2=O7,DASHBOARD!$V$141,IF(DASHBOARD!$J$2=0,0,O380)))</f>
        <v/>
      </c>
      <c r="P380" s="383">
        <f>(IF(DASHBOARD!$J$2=P7,DASHBOARD!$V$141,IF(DASHBOARD!$J$2=0,0,P380)))</f>
        <v/>
      </c>
      <c r="Q380" s="383">
        <f>(IF(DASHBOARD!$J$2=Q7,DASHBOARD!$V$141,IF(DASHBOARD!$J$2=0,0,Q380)))</f>
        <v/>
      </c>
      <c r="R380" s="383">
        <f>(IF(DASHBOARD!$J$2=R7,DASHBOARD!$V$141,IF(DASHBOARD!$J$2=0,0,R380)))</f>
        <v/>
      </c>
      <c r="S380" s="383">
        <f>(IF(DASHBOARD!$J$2=S7,DASHBOARD!$V$141,IF(DASHBOARD!$J$2=0,0,S380)))</f>
        <v/>
      </c>
      <c r="T380" s="383">
        <f>(IF(DASHBOARD!$J$2=T7,DASHBOARD!$V$141,IF(DASHBOARD!$J$2=0,0,T380)))</f>
        <v/>
      </c>
      <c r="U380" s="383">
        <f>(IF(DASHBOARD!$J$2=U7,DASHBOARD!$V$141,IF(DASHBOARD!$J$2=0,0,U380)))</f>
        <v/>
      </c>
      <c r="V380" s="383">
        <f>(IF(DASHBOARD!$J$2=V7,DASHBOARD!$V$141,IF(DASHBOARD!$J$2=0,0,V380)))</f>
        <v/>
      </c>
      <c r="W380" s="383">
        <f>(IF(DASHBOARD!$J$2=W7,DASHBOARD!$V$141,IF(DASHBOARD!$J$2=0,0,W380)))</f>
        <v/>
      </c>
      <c r="X380" s="383">
        <f>(IF(DASHBOARD!$J$2=X7,DASHBOARD!$V$141,IF(DASHBOARD!$J$2=0,0,X380)))</f>
        <v/>
      </c>
      <c r="Y380" s="383">
        <f>(IF(DASHBOARD!$J$2=Y7,DASHBOARD!$V$141,IF(DASHBOARD!$J$2=0,0,Y380)))</f>
        <v/>
      </c>
      <c r="Z380" s="383">
        <f>(IF(DASHBOARD!$J$2=Z7,DASHBOARD!$V$141,IF(DASHBOARD!$J$2=0,0,Z380)))</f>
        <v/>
      </c>
      <c r="AA380" s="383">
        <f>(IF(DASHBOARD!$J$2=AA7,DASHBOARD!$V$141,IF(DASHBOARD!$J$2=0,0,AA380)))</f>
        <v/>
      </c>
      <c r="AB380" s="383">
        <f>(IF(DASHBOARD!$J$2=AB7,DASHBOARD!$V$141,IF(DASHBOARD!$J$2=0,0,AB380)))</f>
        <v/>
      </c>
      <c r="AC380" s="383">
        <f>(IF(DASHBOARD!$J$2=AC7,DASHBOARD!$V$141,IF(DASHBOARD!$J$2=0,0,AC380)))</f>
        <v/>
      </c>
      <c r="AD380" s="383">
        <f>(IF(DASHBOARD!$J$2=AD7,DASHBOARD!$V$141,IF(DASHBOARD!$J$2=0,0,AD380)))</f>
        <v/>
      </c>
      <c r="AE380" s="383">
        <f>(IF(DASHBOARD!$J$2=AE7,DASHBOARD!$V$141,IF(DASHBOARD!$J$2=0,0,AE380)))</f>
        <v/>
      </c>
      <c r="AF380" s="383">
        <f>(IF(DASHBOARD!$J$2=AF7,DASHBOARD!$V$141,IF(DASHBOARD!$J$2=0,0,AF380)))</f>
        <v/>
      </c>
      <c r="AG380" s="383">
        <f>(IF(DASHBOARD!$J$2=AG7,DASHBOARD!$V$141,IF(DASHBOARD!$J$2=0,0,AG380)))</f>
        <v/>
      </c>
      <c r="AH380" s="383">
        <f>(IF(DASHBOARD!$J$2=AH7,DASHBOARD!$V$141,IF(DASHBOARD!$J$2=0,0,AH380)))</f>
        <v/>
      </c>
      <c r="AI380" s="383">
        <f>(IF(DASHBOARD!$J$2=AI7,DASHBOARD!$V$141,IF(DASHBOARD!$J$2=0,0,AI380)))</f>
        <v/>
      </c>
      <c r="AJ380" s="383">
        <f>(IF(DASHBOARD!$J$2=AJ7,DASHBOARD!$V$141,IF(DASHBOARD!$J$2=0,0,AJ380)))</f>
        <v/>
      </c>
      <c r="AK380" s="383">
        <f>(IF(DASHBOARD!$J$2=AK7,DASHBOARD!$V$141,IF(DASHBOARD!$J$2=0,0,AK380)))</f>
        <v/>
      </c>
      <c r="AL380" s="383">
        <f>(IF(DASHBOARD!$J$2=AL7,DASHBOARD!$V$141,IF(DASHBOARD!$J$2=0,0,AL380)))</f>
        <v/>
      </c>
      <c r="AM380" s="383">
        <f>(IF(DASHBOARD!$J$2=AM7,DASHBOARD!$V$141,IF(DASHBOARD!$J$2=0,0,AM380)))</f>
        <v/>
      </c>
      <c r="AN380" s="383">
        <f>(IF(DASHBOARD!$J$2=AN7,DASHBOARD!$V$141,IF(DASHBOARD!$J$2=0,0,AN380)))</f>
        <v/>
      </c>
      <c r="AO380" s="383">
        <f>(IF(DASHBOARD!$J$2=AO7,DASHBOARD!$V$141,IF(DASHBOARD!$J$2=0,0,AO380)))</f>
        <v/>
      </c>
      <c r="AP380" s="383">
        <f>(IF(DASHBOARD!$J$2=AP7,DASHBOARD!$V$141,IF(DASHBOARD!$J$2=0,0,AP380)))</f>
        <v/>
      </c>
      <c r="AQ380" s="383">
        <f>(IF(DASHBOARD!$J$2=AQ7,DASHBOARD!$V$141,IF(DASHBOARD!$J$2=0,0,AQ380)))</f>
        <v/>
      </c>
      <c r="AR380" s="383">
        <f>(IF(DASHBOARD!$J$2=AR7,DASHBOARD!$V$141,IF(DASHBOARD!$J$2=0,0,AR380)))</f>
        <v/>
      </c>
      <c r="AS380" s="383">
        <f>(IF(DASHBOARD!$J$2=AS7,DASHBOARD!$V$141,IF(DASHBOARD!$J$2=0,0,AS380)))</f>
        <v/>
      </c>
      <c r="AT380" s="383">
        <f>(IF(DASHBOARD!$J$2=AT7,DASHBOARD!$V$141,IF(DASHBOARD!$J$2=0,0,AT380)))</f>
        <v/>
      </c>
      <c r="AU380" s="383">
        <f>(IF(DASHBOARD!$J$2=AU7,DASHBOARD!$V$141,IF(DASHBOARD!$J$2=0,0,AU380)))</f>
        <v/>
      </c>
      <c r="AV380" s="383">
        <f>(IF(DASHBOARD!$J$2=AV7,DASHBOARD!$V$141,IF(DASHBOARD!$J$2=0,0,AV380)))</f>
        <v/>
      </c>
      <c r="AW380" s="383">
        <f>(IF(DASHBOARD!$J$2=AW7,DASHBOARD!$V$141,IF(DASHBOARD!$J$2=0,0,AW380)))</f>
        <v/>
      </c>
      <c r="AX380" s="383">
        <f>(IF(DASHBOARD!$J$2=AX7,DASHBOARD!$V$141,IF(DASHBOARD!$J$2=0,0,AX380)))</f>
        <v/>
      </c>
      <c r="AY380" s="383">
        <f>(IF(DASHBOARD!$J$2=AY7,DASHBOARD!$V$141,IF(DASHBOARD!$J$2=0,0,AY380)))</f>
        <v/>
      </c>
      <c r="AZ380" s="383">
        <f>(IF(DASHBOARD!$J$2=AZ7,DASHBOARD!$V$141,IF(DASHBOARD!$J$2=0,0,AZ380)))</f>
        <v/>
      </c>
      <c r="BA380" s="383">
        <f>(IF(DASHBOARD!$J$2=BA7,DASHBOARD!$V$141,IF(DASHBOARD!$J$2=0,0,BA380)))</f>
        <v/>
      </c>
      <c r="BB380" s="384">
        <f>IF(SUM(F380:BA380)&lt;&gt;0,AVERAGEIF(F380:BA380,"&gt;0",F380:BA380),0)</f>
        <v/>
      </c>
      <c r="BC380" s="147" t="n"/>
      <c r="BD380" s="385">
        <f>MAXA(F380:BA380)</f>
        <v/>
      </c>
      <c r="BE380" s="1461">
        <f>IF(BD380&lt;&gt;0,VLOOKUP(BD380,$F$10:$BA$10,MATCH(BD380,F380:BA380,0)),"")</f>
        <v/>
      </c>
      <c r="BF380" s="385">
        <f t="array" ref="BF380">MIN(IF(F380:BA380&gt;0,F380:BA380))</f>
        <v/>
      </c>
      <c r="BG380" s="1461">
        <f>IF(BF380&lt;&gt;0,VLOOKUP(BF380,$F$10:$BA$10,MATCH($BF380,$F380:$BA380,0)),"")</f>
        <v/>
      </c>
      <c r="BI380" s="1368">
        <f>HLOOKUP($BI$9,$S$10:$AI$443,1+$BL380,TRUE)</f>
        <v/>
      </c>
      <c r="BJ380" s="1369">
        <f>HLOOKUP($BJ$9,$AJ$10:$AW$443,1+$BL380,TRUE)</f>
        <v/>
      </c>
      <c r="BK380" s="151" t="n"/>
      <c r="BL380" s="408">
        <f>BL379+1</f>
        <v/>
      </c>
      <c r="BM380" s="399" t="n"/>
    </row>
    <row r="381" ht="20.25" customHeight="1" s="18" thickBot="1" thickTop="1">
      <c r="B381" s="1370" t="n"/>
      <c r="C381" s="1353" t="n"/>
      <c r="D381" s="1462" t="n"/>
      <c r="E381" s="402" t="inlineStr">
        <is>
          <t>Silae # 2, 150</t>
        </is>
      </c>
      <c r="F381" s="383">
        <f>(IF(DASHBOARD!$J$2=F7,DASHBOARD!$V$142,IF(DASHBOARD!$J$2=0,0,F381)))</f>
        <v/>
      </c>
      <c r="G381" s="383">
        <f>(IF(DASHBOARD!$J$2=G7,DASHBOARD!$V$142,IF(DASHBOARD!$J$2=0,0,G381)))</f>
        <v/>
      </c>
      <c r="H381" s="383">
        <f>(IF(DASHBOARD!$J$2=H7,DASHBOARD!$V$142,IF(DASHBOARD!$J$2=0,0,H381)))</f>
        <v/>
      </c>
      <c r="I381" s="383">
        <f>(IF(DASHBOARD!$J$2=I7,DASHBOARD!$V$142,IF(DASHBOARD!$J$2=0,0,I381)))</f>
        <v/>
      </c>
      <c r="J381" s="383">
        <f>(IF(DASHBOARD!$J$2=J7,DASHBOARD!$V$142,IF(DASHBOARD!$J$2=0,0,J381)))</f>
        <v/>
      </c>
      <c r="K381" s="383">
        <f>(IF(DASHBOARD!$J$2=K7,DASHBOARD!$V$142,IF(DASHBOARD!$J$2=0,0,K381)))</f>
        <v/>
      </c>
      <c r="L381" s="383">
        <f>(IF(DASHBOARD!$J$2=L7,DASHBOARD!$V$142,IF(DASHBOARD!$J$2=0,0,L381)))</f>
        <v/>
      </c>
      <c r="M381" s="383">
        <f>(IF(DASHBOARD!$J$2=M7,DASHBOARD!$V$142,IF(DASHBOARD!$J$2=0,0,M381)))</f>
        <v/>
      </c>
      <c r="N381" s="383">
        <f>(IF(DASHBOARD!$J$2=N7,DASHBOARD!$V$142,IF(DASHBOARD!$J$2=0,0,N381)))</f>
        <v/>
      </c>
      <c r="O381" s="383">
        <f>(IF(DASHBOARD!$J$2=O7,DASHBOARD!$V$142,IF(DASHBOARD!$J$2=0,0,O381)))</f>
        <v/>
      </c>
      <c r="P381" s="383">
        <f>(IF(DASHBOARD!$J$2=P7,DASHBOARD!$V$142,IF(DASHBOARD!$J$2=0,0,P381)))</f>
        <v/>
      </c>
      <c r="Q381" s="383">
        <f>(IF(DASHBOARD!$J$2=Q7,DASHBOARD!$V$142,IF(DASHBOARD!$J$2=0,0,Q381)))</f>
        <v/>
      </c>
      <c r="R381" s="383">
        <f>(IF(DASHBOARD!$J$2=R7,DASHBOARD!$V$142,IF(DASHBOARD!$J$2=0,0,R381)))</f>
        <v/>
      </c>
      <c r="S381" s="383">
        <f>(IF(DASHBOARD!$J$2=S7,DASHBOARD!$V$142,IF(DASHBOARD!$J$2=0,0,S381)))</f>
        <v/>
      </c>
      <c r="T381" s="383">
        <f>(IF(DASHBOARD!$J$2=T7,DASHBOARD!$V$142,IF(DASHBOARD!$J$2=0,0,T381)))</f>
        <v/>
      </c>
      <c r="U381" s="383">
        <f>(IF(DASHBOARD!$J$2=U7,DASHBOARD!$V$142,IF(DASHBOARD!$J$2=0,0,U381)))</f>
        <v/>
      </c>
      <c r="V381" s="383">
        <f>(IF(DASHBOARD!$J$2=V7,DASHBOARD!$V$142,IF(DASHBOARD!$J$2=0,0,V381)))</f>
        <v/>
      </c>
      <c r="W381" s="383">
        <f>(IF(DASHBOARD!$J$2=W7,DASHBOARD!$V$142,IF(DASHBOARD!$J$2=0,0,W381)))</f>
        <v/>
      </c>
      <c r="X381" s="383">
        <f>(IF(DASHBOARD!$J$2=X7,DASHBOARD!$V$142,IF(DASHBOARD!$J$2=0,0,X381)))</f>
        <v/>
      </c>
      <c r="Y381" s="383">
        <f>(IF(DASHBOARD!$J$2=Y7,DASHBOARD!$V$142,IF(DASHBOARD!$J$2=0,0,Y381)))</f>
        <v/>
      </c>
      <c r="Z381" s="383">
        <f>(IF(DASHBOARD!$J$2=Z7,DASHBOARD!$V$142,IF(DASHBOARD!$J$2=0,0,Z381)))</f>
        <v/>
      </c>
      <c r="AA381" s="383">
        <f>(IF(DASHBOARD!$J$2=AA7,DASHBOARD!$V$142,IF(DASHBOARD!$J$2=0,0,AA381)))</f>
        <v/>
      </c>
      <c r="AB381" s="383">
        <f>(IF(DASHBOARD!$J$2=AB7,DASHBOARD!$V$142,IF(DASHBOARD!$J$2=0,0,AB381)))</f>
        <v/>
      </c>
      <c r="AC381" s="383">
        <f>(IF(DASHBOARD!$J$2=AC7,DASHBOARD!$V$142,IF(DASHBOARD!$J$2=0,0,AC381)))</f>
        <v/>
      </c>
      <c r="AD381" s="383">
        <f>(IF(DASHBOARD!$J$2=AD7,DASHBOARD!$V$142,IF(DASHBOARD!$J$2=0,0,AD381)))</f>
        <v/>
      </c>
      <c r="AE381" s="383">
        <f>(IF(DASHBOARD!$J$2=AE7,DASHBOARD!$V$142,IF(DASHBOARD!$J$2=0,0,AE381)))</f>
        <v/>
      </c>
      <c r="AF381" s="383">
        <f>(IF(DASHBOARD!$J$2=AF7,DASHBOARD!$V$142,IF(DASHBOARD!$J$2=0,0,AF381)))</f>
        <v/>
      </c>
      <c r="AG381" s="383">
        <f>(IF(DASHBOARD!$J$2=AG7,DASHBOARD!$V$142,IF(DASHBOARD!$J$2=0,0,AG381)))</f>
        <v/>
      </c>
      <c r="AH381" s="383">
        <f>(IF(DASHBOARD!$J$2=AH7,DASHBOARD!$V$142,IF(DASHBOARD!$J$2=0,0,AH381)))</f>
        <v/>
      </c>
      <c r="AI381" s="383">
        <f>(IF(DASHBOARD!$J$2=AI7,DASHBOARD!$V$142,IF(DASHBOARD!$J$2=0,0,AI381)))</f>
        <v/>
      </c>
      <c r="AJ381" s="383">
        <f>(IF(DASHBOARD!$J$2=AJ7,DASHBOARD!$V$142,IF(DASHBOARD!$J$2=0,0,AJ381)))</f>
        <v/>
      </c>
      <c r="AK381" s="383">
        <f>(IF(DASHBOARD!$J$2=AK7,DASHBOARD!$V$142,IF(DASHBOARD!$J$2=0,0,AK381)))</f>
        <v/>
      </c>
      <c r="AL381" s="383">
        <f>(IF(DASHBOARD!$J$2=AL7,DASHBOARD!$V$142,IF(DASHBOARD!$J$2=0,0,AL381)))</f>
        <v/>
      </c>
      <c r="AM381" s="383">
        <f>(IF(DASHBOARD!$J$2=AM7,DASHBOARD!$V$142,IF(DASHBOARD!$J$2=0,0,AM381)))</f>
        <v/>
      </c>
      <c r="AN381" s="383">
        <f>(IF(DASHBOARD!$J$2=AN7,DASHBOARD!$V$142,IF(DASHBOARD!$J$2=0,0,AN381)))</f>
        <v/>
      </c>
      <c r="AO381" s="383">
        <f>(IF(DASHBOARD!$J$2=AO7,DASHBOARD!$V$142,IF(DASHBOARD!$J$2=0,0,AO381)))</f>
        <v/>
      </c>
      <c r="AP381" s="383">
        <f>(IF(DASHBOARD!$J$2=AP7,DASHBOARD!$V$142,IF(DASHBOARD!$J$2=0,0,AP381)))</f>
        <v/>
      </c>
      <c r="AQ381" s="383">
        <f>(IF(DASHBOARD!$J$2=AQ7,DASHBOARD!$V$142,IF(DASHBOARD!$J$2=0,0,AQ381)))</f>
        <v/>
      </c>
      <c r="AR381" s="383">
        <f>(IF(DASHBOARD!$J$2=AR7,DASHBOARD!$V$142,IF(DASHBOARD!$J$2=0,0,AR381)))</f>
        <v/>
      </c>
      <c r="AS381" s="383">
        <f>(IF(DASHBOARD!$J$2=AS7,DASHBOARD!$V$142,IF(DASHBOARD!$J$2=0,0,AS381)))</f>
        <v/>
      </c>
      <c r="AT381" s="383">
        <f>(IF(DASHBOARD!$J$2=AT7,DASHBOARD!$V$142,IF(DASHBOARD!$J$2=0,0,AT381)))</f>
        <v/>
      </c>
      <c r="AU381" s="383">
        <f>(IF(DASHBOARD!$J$2=AU7,DASHBOARD!$V$142,IF(DASHBOARD!$J$2=0,0,AU381)))</f>
        <v/>
      </c>
      <c r="AV381" s="383">
        <f>(IF(DASHBOARD!$J$2=AV7,DASHBOARD!$V$142,IF(DASHBOARD!$J$2=0,0,AV381)))</f>
        <v/>
      </c>
      <c r="AW381" s="383">
        <f>(IF(DASHBOARD!$J$2=AW7,DASHBOARD!$V$142,IF(DASHBOARD!$J$2=0,0,AW381)))</f>
        <v/>
      </c>
      <c r="AX381" s="383">
        <f>(IF(DASHBOARD!$J$2=AX7,DASHBOARD!$V$142,IF(DASHBOARD!$J$2=0,0,AX381)))</f>
        <v/>
      </c>
      <c r="AY381" s="383">
        <f>(IF(DASHBOARD!$J$2=AY7,DASHBOARD!$V$142,IF(DASHBOARD!$J$2=0,0,AY381)))</f>
        <v/>
      </c>
      <c r="AZ381" s="383">
        <f>(IF(DASHBOARD!$J$2=AZ7,DASHBOARD!$V$142,IF(DASHBOARD!$J$2=0,0,AZ381)))</f>
        <v/>
      </c>
      <c r="BA381" s="383">
        <f>(IF(DASHBOARD!$J$2=BA7,DASHBOARD!$V$142,IF(DASHBOARD!$J$2=0,0,BA381)))</f>
        <v/>
      </c>
      <c r="BB381" s="384">
        <f>IF(SUM(F381:BA381)&lt;&gt;0,AVERAGEIF(F381:BA381,"&gt;0",F381:BA381),0)</f>
        <v/>
      </c>
      <c r="BC381" s="147" t="n"/>
      <c r="BD381" s="385">
        <f>MAXA(F381:BA381)</f>
        <v/>
      </c>
      <c r="BE381" s="1461">
        <f>IF(BD381&lt;&gt;0,VLOOKUP(BD381,$F$10:$BA$10,MATCH(BD381,F381:BA381,0)),"")</f>
        <v/>
      </c>
      <c r="BF381" s="385">
        <f t="array" ref="BF381">MIN(IF(F381:BA381&gt;0,F381:BA381))</f>
        <v/>
      </c>
      <c r="BG381" s="1461">
        <f>IF(BF381&lt;&gt;0,VLOOKUP(BF381,$F$10:$BA$10,MATCH($BF381,$F381:$BA381,0)),"")</f>
        <v/>
      </c>
      <c r="BI381" s="1368">
        <f>HLOOKUP($BI$9,$S$10:$AI$443,1+$BL381,TRUE)</f>
        <v/>
      </c>
      <c r="BJ381" s="1369">
        <f>HLOOKUP($BJ$9,$AJ$10:$AW$443,1+$BL381,TRUE)</f>
        <v/>
      </c>
      <c r="BK381" s="151" t="n"/>
      <c r="BL381" s="408">
        <f>BL380+1</f>
        <v/>
      </c>
      <c r="BM381" s="399" t="n"/>
    </row>
    <row r="382" ht="20.25" customHeight="1" s="18" thickBot="1" thickTop="1">
      <c r="B382" s="1370" t="n"/>
      <c r="C382" s="1353" t="n"/>
      <c r="D382" s="1462" t="n"/>
      <c r="E382" s="402" t="inlineStr">
        <is>
          <t>Poso # 1, 150</t>
        </is>
      </c>
      <c r="F382" s="383">
        <f>(IF(DASHBOARD!$J$2=F7,DASHBOARD!$V$143,IF(DASHBOARD!$J$2=0,0,F382)))</f>
        <v/>
      </c>
      <c r="G382" s="383">
        <f>(IF(DASHBOARD!$J$2=G7,DASHBOARD!$V$143,IF(DASHBOARD!$J$2=0,0,G382)))</f>
        <v/>
      </c>
      <c r="H382" s="383">
        <f>(IF(DASHBOARD!$J$2=H7,DASHBOARD!$V$143,IF(DASHBOARD!$J$2=0,0,H382)))</f>
        <v/>
      </c>
      <c r="I382" s="383">
        <f>(IF(DASHBOARD!$J$2=I7,DASHBOARD!$V$143,IF(DASHBOARD!$J$2=0,0,I382)))</f>
        <v/>
      </c>
      <c r="J382" s="383">
        <f>(IF(DASHBOARD!$J$2=J7,DASHBOARD!$V$143,IF(DASHBOARD!$J$2=0,0,J382)))</f>
        <v/>
      </c>
      <c r="K382" s="383">
        <f>(IF(DASHBOARD!$J$2=K7,DASHBOARD!$V$143,IF(DASHBOARD!$J$2=0,0,K382)))</f>
        <v/>
      </c>
      <c r="L382" s="383">
        <f>(IF(DASHBOARD!$J$2=L7,DASHBOARD!$V$143,IF(DASHBOARD!$J$2=0,0,L382)))</f>
        <v/>
      </c>
      <c r="M382" s="383">
        <f>(IF(DASHBOARD!$J$2=M7,DASHBOARD!$V$143,IF(DASHBOARD!$J$2=0,0,M382)))</f>
        <v/>
      </c>
      <c r="N382" s="383">
        <f>(IF(DASHBOARD!$J$2=N7,DASHBOARD!$V$143,IF(DASHBOARD!$J$2=0,0,N382)))</f>
        <v/>
      </c>
      <c r="O382" s="383">
        <f>(IF(DASHBOARD!$J$2=O7,DASHBOARD!$V$143,IF(DASHBOARD!$J$2=0,0,O382)))</f>
        <v/>
      </c>
      <c r="P382" s="383">
        <f>(IF(DASHBOARD!$J$2=P7,DASHBOARD!$V$143,IF(DASHBOARD!$J$2=0,0,P382)))</f>
        <v/>
      </c>
      <c r="Q382" s="383">
        <f>(IF(DASHBOARD!$J$2=Q7,DASHBOARD!$V$143,IF(DASHBOARD!$J$2=0,0,Q382)))</f>
        <v/>
      </c>
      <c r="R382" s="383">
        <f>(IF(DASHBOARD!$J$2=R7,DASHBOARD!$V$143,IF(DASHBOARD!$J$2=0,0,R382)))</f>
        <v/>
      </c>
      <c r="S382" s="383">
        <f>(IF(DASHBOARD!$J$2=S7,DASHBOARD!$V$143,IF(DASHBOARD!$J$2=0,0,S382)))</f>
        <v/>
      </c>
      <c r="T382" s="383">
        <f>(IF(DASHBOARD!$J$2=T7,DASHBOARD!$V$143,IF(DASHBOARD!$J$2=0,0,T382)))</f>
        <v/>
      </c>
      <c r="U382" s="383">
        <f>(IF(DASHBOARD!$J$2=U7,DASHBOARD!$V$143,IF(DASHBOARD!$J$2=0,0,U382)))</f>
        <v/>
      </c>
      <c r="V382" s="383">
        <f>(IF(DASHBOARD!$J$2=V7,DASHBOARD!$V$143,IF(DASHBOARD!$J$2=0,0,V382)))</f>
        <v/>
      </c>
      <c r="W382" s="383">
        <f>(IF(DASHBOARD!$J$2=W7,DASHBOARD!$V$143,IF(DASHBOARD!$J$2=0,0,W382)))</f>
        <v/>
      </c>
      <c r="X382" s="383">
        <f>(IF(DASHBOARD!$J$2=X7,DASHBOARD!$V$143,IF(DASHBOARD!$J$2=0,0,X382)))</f>
        <v/>
      </c>
      <c r="Y382" s="383">
        <f>(IF(DASHBOARD!$J$2=Y7,DASHBOARD!$V$143,IF(DASHBOARD!$J$2=0,0,Y382)))</f>
        <v/>
      </c>
      <c r="Z382" s="383">
        <f>(IF(DASHBOARD!$J$2=Z7,DASHBOARD!$V$143,IF(DASHBOARD!$J$2=0,0,Z382)))</f>
        <v/>
      </c>
      <c r="AA382" s="383">
        <f>(IF(DASHBOARD!$J$2=AA7,DASHBOARD!$V$143,IF(DASHBOARD!$J$2=0,0,AA382)))</f>
        <v/>
      </c>
      <c r="AB382" s="383">
        <f>(IF(DASHBOARD!$J$2=AB7,DASHBOARD!$V$143,IF(DASHBOARD!$J$2=0,0,AB382)))</f>
        <v/>
      </c>
      <c r="AC382" s="383">
        <f>(IF(DASHBOARD!$J$2=AC7,DASHBOARD!$V$143,IF(DASHBOARD!$J$2=0,0,AC382)))</f>
        <v/>
      </c>
      <c r="AD382" s="383">
        <f>(IF(DASHBOARD!$J$2=AD7,DASHBOARD!$V$143,IF(DASHBOARD!$J$2=0,0,AD382)))</f>
        <v/>
      </c>
      <c r="AE382" s="383">
        <f>(IF(DASHBOARD!$J$2=AE7,DASHBOARD!$V$143,IF(DASHBOARD!$J$2=0,0,AE382)))</f>
        <v/>
      </c>
      <c r="AF382" s="383">
        <f>(IF(DASHBOARD!$J$2=AF7,DASHBOARD!$V$143,IF(DASHBOARD!$J$2=0,0,AF382)))</f>
        <v/>
      </c>
      <c r="AG382" s="383">
        <f>(IF(DASHBOARD!$J$2=AG7,DASHBOARD!$V$143,IF(DASHBOARD!$J$2=0,0,AG382)))</f>
        <v/>
      </c>
      <c r="AH382" s="383">
        <f>(IF(DASHBOARD!$J$2=AH7,DASHBOARD!$V$143,IF(DASHBOARD!$J$2=0,0,AH382)))</f>
        <v/>
      </c>
      <c r="AI382" s="383">
        <f>(IF(DASHBOARD!$J$2=AI7,DASHBOARD!$V$143,IF(DASHBOARD!$J$2=0,0,AI382)))</f>
        <v/>
      </c>
      <c r="AJ382" s="383">
        <f>(IF(DASHBOARD!$J$2=AJ7,DASHBOARD!$V$143,IF(DASHBOARD!$J$2=0,0,AJ382)))</f>
        <v/>
      </c>
      <c r="AK382" s="383">
        <f>(IF(DASHBOARD!$J$2=AK7,DASHBOARD!$V$143,IF(DASHBOARD!$J$2=0,0,AK382)))</f>
        <v/>
      </c>
      <c r="AL382" s="383">
        <f>(IF(DASHBOARD!$J$2=AL7,DASHBOARD!$V$143,IF(DASHBOARD!$J$2=0,0,AL382)))</f>
        <v/>
      </c>
      <c r="AM382" s="383">
        <f>(IF(DASHBOARD!$J$2=AM7,DASHBOARD!$V$143,IF(DASHBOARD!$J$2=0,0,AM382)))</f>
        <v/>
      </c>
      <c r="AN382" s="383">
        <f>(IF(DASHBOARD!$J$2=AN7,DASHBOARD!$V$143,IF(DASHBOARD!$J$2=0,0,AN382)))</f>
        <v/>
      </c>
      <c r="AO382" s="383">
        <f>(IF(DASHBOARD!$J$2=AO7,DASHBOARD!$V$143,IF(DASHBOARD!$J$2=0,0,AO382)))</f>
        <v/>
      </c>
      <c r="AP382" s="383">
        <f>(IF(DASHBOARD!$J$2=AP7,DASHBOARD!$V$143,IF(DASHBOARD!$J$2=0,0,AP382)))</f>
        <v/>
      </c>
      <c r="AQ382" s="383">
        <f>(IF(DASHBOARD!$J$2=AQ7,DASHBOARD!$V$143,IF(DASHBOARD!$J$2=0,0,AQ382)))</f>
        <v/>
      </c>
      <c r="AR382" s="383">
        <f>(IF(DASHBOARD!$J$2=AR7,DASHBOARD!$V$143,IF(DASHBOARD!$J$2=0,0,AR382)))</f>
        <v/>
      </c>
      <c r="AS382" s="383">
        <f>(IF(DASHBOARD!$J$2=AS7,DASHBOARD!$V$143,IF(DASHBOARD!$J$2=0,0,AS382)))</f>
        <v/>
      </c>
      <c r="AT382" s="383">
        <f>(IF(DASHBOARD!$J$2=AT7,DASHBOARD!$V$143,IF(DASHBOARD!$J$2=0,0,AT382)))</f>
        <v/>
      </c>
      <c r="AU382" s="383">
        <f>(IF(DASHBOARD!$J$2=AU7,DASHBOARD!$V$143,IF(DASHBOARD!$J$2=0,0,AU382)))</f>
        <v/>
      </c>
      <c r="AV382" s="383">
        <f>(IF(DASHBOARD!$J$2=AV7,DASHBOARD!$V$143,IF(DASHBOARD!$J$2=0,0,AV382)))</f>
        <v/>
      </c>
      <c r="AW382" s="383">
        <f>(IF(DASHBOARD!$J$2=AW7,DASHBOARD!$V$143,IF(DASHBOARD!$J$2=0,0,AW382)))</f>
        <v/>
      </c>
      <c r="AX382" s="383">
        <f>(IF(DASHBOARD!$J$2=AX7,DASHBOARD!$V$143,IF(DASHBOARD!$J$2=0,0,AX382)))</f>
        <v/>
      </c>
      <c r="AY382" s="383">
        <f>(IF(DASHBOARD!$J$2=AY7,DASHBOARD!$V$143,IF(DASHBOARD!$J$2=0,0,AY382)))</f>
        <v/>
      </c>
      <c r="AZ382" s="383">
        <f>(IF(DASHBOARD!$J$2=AZ7,DASHBOARD!$V$143,IF(DASHBOARD!$J$2=0,0,AZ382)))</f>
        <v/>
      </c>
      <c r="BA382" s="383">
        <f>(IF(DASHBOARD!$J$2=BA7,DASHBOARD!$V$143,IF(DASHBOARD!$J$2=0,0,BA382)))</f>
        <v/>
      </c>
      <c r="BB382" s="384">
        <f>IF(SUM(F382:BA382)&lt;&gt;0,AVERAGEIF(F382:BA382,"&gt;0",F382:BA382),0)</f>
        <v/>
      </c>
      <c r="BC382" s="147" t="n"/>
      <c r="BD382" s="385">
        <f>MAXA(F382:BA382)</f>
        <v/>
      </c>
      <c r="BE382" s="1461">
        <f>IF(BD382&lt;&gt;0,VLOOKUP(BD382,$F$10:$BA$10,MATCH(BD382,F382:BA382,0)),"")</f>
        <v/>
      </c>
      <c r="BF382" s="385">
        <f t="array" ref="BF382">MIN(IF(F382:BA382&gt;0,F382:BA382))</f>
        <v/>
      </c>
      <c r="BG382" s="1461">
        <f>IF(BF382&lt;&gt;0,VLOOKUP(BF382,$F$10:$BA$10,MATCH($BF382,$F382:$BA382,0)),"")</f>
        <v/>
      </c>
      <c r="BI382" s="1368">
        <f>HLOOKUP($BI$9,$S$10:$AI$443,1+$BL382,TRUE)</f>
        <v/>
      </c>
      <c r="BJ382" s="1369">
        <f>HLOOKUP($BJ$9,$AJ$10:$AW$443,1+$BL382,TRUE)</f>
        <v/>
      </c>
      <c r="BK382" s="151" t="n"/>
      <c r="BL382" s="408">
        <f>BL379+1</f>
        <v/>
      </c>
      <c r="BM382" s="399" t="n"/>
    </row>
    <row r="383" ht="20.25" customHeight="1" s="18" thickBot="1" thickTop="1">
      <c r="B383" s="1370" t="n"/>
      <c r="C383" s="1353" t="n"/>
      <c r="D383" s="1462" t="n"/>
      <c r="E383" s="402" t="inlineStr">
        <is>
          <t>Poso # 2, 150</t>
        </is>
      </c>
      <c r="F383" s="383">
        <f>(IF(DASHBOARD!$J$2=F7,DASHBOARD!$V$144,IF(DASHBOARD!$J$2=0,0,F383)))</f>
        <v/>
      </c>
      <c r="G383" s="383">
        <f>(IF(DASHBOARD!$J$2=G7,DASHBOARD!$V$144,IF(DASHBOARD!$J$2=0,0,G383)))</f>
        <v/>
      </c>
      <c r="H383" s="383">
        <f>(IF(DASHBOARD!$J$2=H7,DASHBOARD!$V$144,IF(DASHBOARD!$J$2=0,0,H383)))</f>
        <v/>
      </c>
      <c r="I383" s="383">
        <f>(IF(DASHBOARD!$J$2=I7,DASHBOARD!$V$144,IF(DASHBOARD!$J$2=0,0,I383)))</f>
        <v/>
      </c>
      <c r="J383" s="383">
        <f>(IF(DASHBOARD!$J$2=J7,DASHBOARD!$V$144,IF(DASHBOARD!$J$2=0,0,J383)))</f>
        <v/>
      </c>
      <c r="K383" s="383">
        <f>(IF(DASHBOARD!$J$2=K7,DASHBOARD!$V$144,IF(DASHBOARD!$J$2=0,0,K383)))</f>
        <v/>
      </c>
      <c r="L383" s="383">
        <f>(IF(DASHBOARD!$J$2=L7,DASHBOARD!$V$144,IF(DASHBOARD!$J$2=0,0,L383)))</f>
        <v/>
      </c>
      <c r="M383" s="383">
        <f>(IF(DASHBOARD!$J$2=M7,DASHBOARD!$V$144,IF(DASHBOARD!$J$2=0,0,M383)))</f>
        <v/>
      </c>
      <c r="N383" s="383">
        <f>(IF(DASHBOARD!$J$2=N7,DASHBOARD!$V$144,IF(DASHBOARD!$J$2=0,0,N383)))</f>
        <v/>
      </c>
      <c r="O383" s="383">
        <f>(IF(DASHBOARD!$J$2=O7,DASHBOARD!$V$144,IF(DASHBOARD!$J$2=0,0,O383)))</f>
        <v/>
      </c>
      <c r="P383" s="383">
        <f>(IF(DASHBOARD!$J$2=P7,DASHBOARD!$V$144,IF(DASHBOARD!$J$2=0,0,P383)))</f>
        <v/>
      </c>
      <c r="Q383" s="383">
        <f>(IF(DASHBOARD!$J$2=Q7,DASHBOARD!$V$144,IF(DASHBOARD!$J$2=0,0,Q383)))</f>
        <v/>
      </c>
      <c r="R383" s="383">
        <f>(IF(DASHBOARD!$J$2=R7,DASHBOARD!$V$144,IF(DASHBOARD!$J$2=0,0,R383)))</f>
        <v/>
      </c>
      <c r="S383" s="383">
        <f>(IF(DASHBOARD!$J$2=S7,DASHBOARD!$V$144,IF(DASHBOARD!$J$2=0,0,S383)))</f>
        <v/>
      </c>
      <c r="T383" s="383">
        <f>(IF(DASHBOARD!$J$2=T7,DASHBOARD!$V$144,IF(DASHBOARD!$J$2=0,0,T383)))</f>
        <v/>
      </c>
      <c r="U383" s="383">
        <f>(IF(DASHBOARD!$J$2=U7,DASHBOARD!$V$144,IF(DASHBOARD!$J$2=0,0,U383)))</f>
        <v/>
      </c>
      <c r="V383" s="383">
        <f>(IF(DASHBOARD!$J$2=V7,DASHBOARD!$V$144,IF(DASHBOARD!$J$2=0,0,V383)))</f>
        <v/>
      </c>
      <c r="W383" s="383">
        <f>(IF(DASHBOARD!$J$2=W7,DASHBOARD!$V$144,IF(DASHBOARD!$J$2=0,0,W383)))</f>
        <v/>
      </c>
      <c r="X383" s="383">
        <f>(IF(DASHBOARD!$J$2=X7,DASHBOARD!$V$144,IF(DASHBOARD!$J$2=0,0,X383)))</f>
        <v/>
      </c>
      <c r="Y383" s="383">
        <f>(IF(DASHBOARD!$J$2=Y7,DASHBOARD!$V$144,IF(DASHBOARD!$J$2=0,0,Y383)))</f>
        <v/>
      </c>
      <c r="Z383" s="383">
        <f>(IF(DASHBOARD!$J$2=Z7,DASHBOARD!$V$144,IF(DASHBOARD!$J$2=0,0,Z383)))</f>
        <v/>
      </c>
      <c r="AA383" s="383">
        <f>(IF(DASHBOARD!$J$2=AA7,DASHBOARD!$V$144,IF(DASHBOARD!$J$2=0,0,AA383)))</f>
        <v/>
      </c>
      <c r="AB383" s="383">
        <f>(IF(DASHBOARD!$J$2=AB7,DASHBOARD!$V$144,IF(DASHBOARD!$J$2=0,0,AB383)))</f>
        <v/>
      </c>
      <c r="AC383" s="383">
        <f>(IF(DASHBOARD!$J$2=AC7,DASHBOARD!$V$144,IF(DASHBOARD!$J$2=0,0,AC383)))</f>
        <v/>
      </c>
      <c r="AD383" s="383">
        <f>(IF(DASHBOARD!$J$2=AD7,DASHBOARD!$V$144,IF(DASHBOARD!$J$2=0,0,AD383)))</f>
        <v/>
      </c>
      <c r="AE383" s="383">
        <f>(IF(DASHBOARD!$J$2=AE7,DASHBOARD!$V$144,IF(DASHBOARD!$J$2=0,0,AE383)))</f>
        <v/>
      </c>
      <c r="AF383" s="383">
        <f>(IF(DASHBOARD!$J$2=AF7,DASHBOARD!$V$144,IF(DASHBOARD!$J$2=0,0,AF383)))</f>
        <v/>
      </c>
      <c r="AG383" s="383">
        <f>(IF(DASHBOARD!$J$2=AG7,DASHBOARD!$V$144,IF(DASHBOARD!$J$2=0,0,AG383)))</f>
        <v/>
      </c>
      <c r="AH383" s="383">
        <f>(IF(DASHBOARD!$J$2=AH7,DASHBOARD!$V$144,IF(DASHBOARD!$J$2=0,0,AH383)))</f>
        <v/>
      </c>
      <c r="AI383" s="383">
        <f>(IF(DASHBOARD!$J$2=AI7,DASHBOARD!$V$144,IF(DASHBOARD!$J$2=0,0,AI383)))</f>
        <v/>
      </c>
      <c r="AJ383" s="383">
        <f>(IF(DASHBOARD!$J$2=AJ7,DASHBOARD!$V$144,IF(DASHBOARD!$J$2=0,0,AJ383)))</f>
        <v/>
      </c>
      <c r="AK383" s="383">
        <f>(IF(DASHBOARD!$J$2=AK7,DASHBOARD!$V$144,IF(DASHBOARD!$J$2=0,0,AK383)))</f>
        <v/>
      </c>
      <c r="AL383" s="383">
        <f>(IF(DASHBOARD!$J$2=AL7,DASHBOARD!$V$144,IF(DASHBOARD!$J$2=0,0,AL383)))</f>
        <v/>
      </c>
      <c r="AM383" s="383">
        <f>(IF(DASHBOARD!$J$2=AM7,DASHBOARD!$V$144,IF(DASHBOARD!$J$2=0,0,AM383)))</f>
        <v/>
      </c>
      <c r="AN383" s="383">
        <f>(IF(DASHBOARD!$J$2=AN7,DASHBOARD!$V$144,IF(DASHBOARD!$J$2=0,0,AN383)))</f>
        <v/>
      </c>
      <c r="AO383" s="383">
        <f>(IF(DASHBOARD!$J$2=AO7,DASHBOARD!$V$144,IF(DASHBOARD!$J$2=0,0,AO383)))</f>
        <v/>
      </c>
      <c r="AP383" s="383">
        <f>(IF(DASHBOARD!$J$2=AP7,DASHBOARD!$V$144,IF(DASHBOARD!$J$2=0,0,AP383)))</f>
        <v/>
      </c>
      <c r="AQ383" s="383">
        <f>(IF(DASHBOARD!$J$2=AQ7,DASHBOARD!$V$144,IF(DASHBOARD!$J$2=0,0,AQ383)))</f>
        <v/>
      </c>
      <c r="AR383" s="383">
        <f>(IF(DASHBOARD!$J$2=AR7,DASHBOARD!$V$144,IF(DASHBOARD!$J$2=0,0,AR383)))</f>
        <v/>
      </c>
      <c r="AS383" s="383">
        <f>(IF(DASHBOARD!$J$2=AS7,DASHBOARD!$V$144,IF(DASHBOARD!$J$2=0,0,AS383)))</f>
        <v/>
      </c>
      <c r="AT383" s="383">
        <f>(IF(DASHBOARD!$J$2=AT7,DASHBOARD!$V$144,IF(DASHBOARD!$J$2=0,0,AT383)))</f>
        <v/>
      </c>
      <c r="AU383" s="383">
        <f>(IF(DASHBOARD!$J$2=AU7,DASHBOARD!$V$144,IF(DASHBOARD!$J$2=0,0,AU383)))</f>
        <v/>
      </c>
      <c r="AV383" s="383">
        <f>(IF(DASHBOARD!$J$2=AV7,DASHBOARD!$V$144,IF(DASHBOARD!$J$2=0,0,AV383)))</f>
        <v/>
      </c>
      <c r="AW383" s="383">
        <f>(IF(DASHBOARD!$J$2=AW7,DASHBOARD!$V$144,IF(DASHBOARD!$J$2=0,0,AW383)))</f>
        <v/>
      </c>
      <c r="AX383" s="383">
        <f>(IF(DASHBOARD!$J$2=AX7,DASHBOARD!$V$144,IF(DASHBOARD!$J$2=0,0,AX383)))</f>
        <v/>
      </c>
      <c r="AY383" s="383">
        <f>(IF(DASHBOARD!$J$2=AY7,DASHBOARD!$V$144,IF(DASHBOARD!$J$2=0,0,AY383)))</f>
        <v/>
      </c>
      <c r="AZ383" s="383">
        <f>(IF(DASHBOARD!$J$2=AZ7,DASHBOARD!$V$144,IF(DASHBOARD!$J$2=0,0,AZ383)))</f>
        <v/>
      </c>
      <c r="BA383" s="383">
        <f>(IF(DASHBOARD!$J$2=BA7,DASHBOARD!$V$144,IF(DASHBOARD!$J$2=0,0,BA383)))</f>
        <v/>
      </c>
      <c r="BB383" s="384">
        <f>IF(SUM(F383:BA383)&lt;&gt;0,AVERAGEIF(F383:BA383,"&gt;0",F383:BA383),0)</f>
        <v/>
      </c>
      <c r="BC383" s="147" t="n"/>
      <c r="BD383" s="385">
        <f>MAXA(F383:BA383)</f>
        <v/>
      </c>
      <c r="BE383" s="1461">
        <f>IF(BD383&lt;&gt;0,VLOOKUP(BD383,$F$10:$BA$10,MATCH(BD383,F383:BA383,0)),"")</f>
        <v/>
      </c>
      <c r="BF383" s="385">
        <f t="array" ref="BF383">MIN(IF(F383:BA383&gt;0,F383:BA383))</f>
        <v/>
      </c>
      <c r="BG383" s="1461">
        <f>IF(BF383&lt;&gt;0,VLOOKUP(BF383,$F$10:$BA$10,MATCH($BF383,$F383:$BA383,0)),"")</f>
        <v/>
      </c>
      <c r="BI383" s="1368">
        <f>HLOOKUP($BI$9,$S$10:$AI$443,1+$BL383,TRUE)</f>
        <v/>
      </c>
      <c r="BJ383" s="1369">
        <f>HLOOKUP($BJ$9,$AJ$10:$AW$443,1+$BL383,TRUE)</f>
        <v/>
      </c>
      <c r="BK383" s="151" t="n"/>
      <c r="BL383" s="408">
        <f>BL382+1</f>
        <v/>
      </c>
      <c r="BM383" s="399" t="n"/>
    </row>
    <row r="384" ht="20.25" customHeight="1" s="18" thickBot="1" thickTop="1">
      <c r="B384" s="1370" t="n"/>
      <c r="C384" s="1353" t="n"/>
      <c r="D384" s="1462" t="n"/>
      <c r="E384" s="402" t="inlineStr">
        <is>
          <t>Talise # 1, 150</t>
        </is>
      </c>
      <c r="F384" s="383">
        <f>(IF(DASHBOARD!$J$2=F7,DASHBOARD!$V$145,IF(DASHBOARD!$J$2=0,0,F384)))</f>
        <v/>
      </c>
      <c r="G384" s="383">
        <f>(IF(DASHBOARD!$J$2=G7,DASHBOARD!$V$145,IF(DASHBOARD!$J$2=0,0,G384)))</f>
        <v/>
      </c>
      <c r="H384" s="383">
        <f>(IF(DASHBOARD!$J$2=H7,DASHBOARD!$V$145,IF(DASHBOARD!$J$2=0,0,H384)))</f>
        <v/>
      </c>
      <c r="I384" s="383">
        <f>(IF(DASHBOARD!$J$2=I7,DASHBOARD!$V$145,IF(DASHBOARD!$J$2=0,0,I384)))</f>
        <v/>
      </c>
      <c r="J384" s="383">
        <f>(IF(DASHBOARD!$J$2=J7,DASHBOARD!$V$145,IF(DASHBOARD!$J$2=0,0,J384)))</f>
        <v/>
      </c>
      <c r="K384" s="383">
        <f>(IF(DASHBOARD!$J$2=K7,DASHBOARD!$V$145,IF(DASHBOARD!$J$2=0,0,K384)))</f>
        <v/>
      </c>
      <c r="L384" s="383">
        <f>(IF(DASHBOARD!$J$2=L7,DASHBOARD!$V$145,IF(DASHBOARD!$J$2=0,0,L384)))</f>
        <v/>
      </c>
      <c r="M384" s="383">
        <f>(IF(DASHBOARD!$J$2=M7,DASHBOARD!$V$145,IF(DASHBOARD!$J$2=0,0,M384)))</f>
        <v/>
      </c>
      <c r="N384" s="383">
        <f>(IF(DASHBOARD!$J$2=N7,DASHBOARD!$V$145,IF(DASHBOARD!$J$2=0,0,N384)))</f>
        <v/>
      </c>
      <c r="O384" s="383">
        <f>(IF(DASHBOARD!$J$2=O7,DASHBOARD!$V$145,IF(DASHBOARD!$J$2=0,0,O384)))</f>
        <v/>
      </c>
      <c r="P384" s="383">
        <f>(IF(DASHBOARD!$J$2=P7,DASHBOARD!$V$145,IF(DASHBOARD!$J$2=0,0,P384)))</f>
        <v/>
      </c>
      <c r="Q384" s="383">
        <f>(IF(DASHBOARD!$J$2=Q7,DASHBOARD!$V$145,IF(DASHBOARD!$J$2=0,0,Q384)))</f>
        <v/>
      </c>
      <c r="R384" s="383">
        <f>(IF(DASHBOARD!$J$2=R7,DASHBOARD!$V$145,IF(DASHBOARD!$J$2=0,0,R384)))</f>
        <v/>
      </c>
      <c r="S384" s="383">
        <f>(IF(DASHBOARD!$J$2=S7,DASHBOARD!$V$145,IF(DASHBOARD!$J$2=0,0,S384)))</f>
        <v/>
      </c>
      <c r="T384" s="383">
        <f>(IF(DASHBOARD!$J$2=T7,DASHBOARD!$V$145,IF(DASHBOARD!$J$2=0,0,T384)))</f>
        <v/>
      </c>
      <c r="U384" s="383">
        <f>(IF(DASHBOARD!$J$2=U7,DASHBOARD!$V$145,IF(DASHBOARD!$J$2=0,0,U384)))</f>
        <v/>
      </c>
      <c r="V384" s="383">
        <f>(IF(DASHBOARD!$J$2=V7,DASHBOARD!$V$145,IF(DASHBOARD!$J$2=0,0,V384)))</f>
        <v/>
      </c>
      <c r="W384" s="383">
        <f>(IF(DASHBOARD!$J$2=W7,DASHBOARD!$V$145,IF(DASHBOARD!$J$2=0,0,W384)))</f>
        <v/>
      </c>
      <c r="X384" s="383">
        <f>(IF(DASHBOARD!$J$2=X7,DASHBOARD!$V$145,IF(DASHBOARD!$J$2=0,0,X384)))</f>
        <v/>
      </c>
      <c r="Y384" s="383">
        <f>(IF(DASHBOARD!$J$2=Y7,DASHBOARD!$V$145,IF(DASHBOARD!$J$2=0,0,Y384)))</f>
        <v/>
      </c>
      <c r="Z384" s="383">
        <f>(IF(DASHBOARD!$J$2=Z7,DASHBOARD!$V$145,IF(DASHBOARD!$J$2=0,0,Z384)))</f>
        <v/>
      </c>
      <c r="AA384" s="383">
        <f>(IF(DASHBOARD!$J$2=AA7,DASHBOARD!$V$145,IF(DASHBOARD!$J$2=0,0,AA384)))</f>
        <v/>
      </c>
      <c r="AB384" s="383">
        <f>(IF(DASHBOARD!$J$2=AB7,DASHBOARD!$V$145,IF(DASHBOARD!$J$2=0,0,AB384)))</f>
        <v/>
      </c>
      <c r="AC384" s="383">
        <f>(IF(DASHBOARD!$J$2=AC7,DASHBOARD!$V$145,IF(DASHBOARD!$J$2=0,0,AC384)))</f>
        <v/>
      </c>
      <c r="AD384" s="383">
        <f>(IF(DASHBOARD!$J$2=AD7,DASHBOARD!$V$145,IF(DASHBOARD!$J$2=0,0,AD384)))</f>
        <v/>
      </c>
      <c r="AE384" s="383">
        <f>(IF(DASHBOARD!$J$2=AE7,DASHBOARD!$V$145,IF(DASHBOARD!$J$2=0,0,AE384)))</f>
        <v/>
      </c>
      <c r="AF384" s="383">
        <f>(IF(DASHBOARD!$J$2=AF7,DASHBOARD!$V$145,IF(DASHBOARD!$J$2=0,0,AF384)))</f>
        <v/>
      </c>
      <c r="AG384" s="383">
        <f>(IF(DASHBOARD!$J$2=AG7,DASHBOARD!$V$145,IF(DASHBOARD!$J$2=0,0,AG384)))</f>
        <v/>
      </c>
      <c r="AH384" s="383">
        <f>(IF(DASHBOARD!$J$2=AH7,DASHBOARD!$V$145,IF(DASHBOARD!$J$2=0,0,AH384)))</f>
        <v/>
      </c>
      <c r="AI384" s="383">
        <f>(IF(DASHBOARD!$J$2=AI7,DASHBOARD!$V$145,IF(DASHBOARD!$J$2=0,0,AI384)))</f>
        <v/>
      </c>
      <c r="AJ384" s="383">
        <f>(IF(DASHBOARD!$J$2=AJ7,DASHBOARD!$V$145,IF(DASHBOARD!$J$2=0,0,AJ384)))</f>
        <v/>
      </c>
      <c r="AK384" s="383">
        <f>(IF(DASHBOARD!$J$2=AK7,DASHBOARD!$V$145,IF(DASHBOARD!$J$2=0,0,AK384)))</f>
        <v/>
      </c>
      <c r="AL384" s="383">
        <f>(IF(DASHBOARD!$J$2=AL7,DASHBOARD!$V$145,IF(DASHBOARD!$J$2=0,0,AL384)))</f>
        <v/>
      </c>
      <c r="AM384" s="383">
        <f>(IF(DASHBOARD!$J$2=AM7,DASHBOARD!$V$145,IF(DASHBOARD!$J$2=0,0,AM384)))</f>
        <v/>
      </c>
      <c r="AN384" s="383">
        <f>(IF(DASHBOARD!$J$2=AN7,DASHBOARD!$V$145,IF(DASHBOARD!$J$2=0,0,AN384)))</f>
        <v/>
      </c>
      <c r="AO384" s="383">
        <f>(IF(DASHBOARD!$J$2=AO7,DASHBOARD!$V$145,IF(DASHBOARD!$J$2=0,0,AO384)))</f>
        <v/>
      </c>
      <c r="AP384" s="383">
        <f>(IF(DASHBOARD!$J$2=AP7,DASHBOARD!$V$145,IF(DASHBOARD!$J$2=0,0,AP384)))</f>
        <v/>
      </c>
      <c r="AQ384" s="383">
        <f>(IF(DASHBOARD!$J$2=AQ7,DASHBOARD!$V$145,IF(DASHBOARD!$J$2=0,0,AQ384)))</f>
        <v/>
      </c>
      <c r="AR384" s="383">
        <f>(IF(DASHBOARD!$J$2=AR7,DASHBOARD!$V$145,IF(DASHBOARD!$J$2=0,0,AR384)))</f>
        <v/>
      </c>
      <c r="AS384" s="383">
        <f>(IF(DASHBOARD!$J$2=AS7,DASHBOARD!$V$145,IF(DASHBOARD!$J$2=0,0,AS384)))</f>
        <v/>
      </c>
      <c r="AT384" s="383">
        <f>(IF(DASHBOARD!$J$2=AT7,DASHBOARD!$V$145,IF(DASHBOARD!$J$2=0,0,AT384)))</f>
        <v/>
      </c>
      <c r="AU384" s="383">
        <f>(IF(DASHBOARD!$J$2=AU7,DASHBOARD!$V$145,IF(DASHBOARD!$J$2=0,0,AU384)))</f>
        <v/>
      </c>
      <c r="AV384" s="383">
        <f>(IF(DASHBOARD!$J$2=AV7,DASHBOARD!$V$145,IF(DASHBOARD!$J$2=0,0,AV384)))</f>
        <v/>
      </c>
      <c r="AW384" s="383">
        <f>(IF(DASHBOARD!$J$2=AW7,DASHBOARD!$V$145,IF(DASHBOARD!$J$2=0,0,AW384)))</f>
        <v/>
      </c>
      <c r="AX384" s="383">
        <f>(IF(DASHBOARD!$J$2=AX7,DASHBOARD!$V$145,IF(DASHBOARD!$J$2=0,0,AX384)))</f>
        <v/>
      </c>
      <c r="AY384" s="383">
        <f>(IF(DASHBOARD!$J$2=AY7,DASHBOARD!$V$145,IF(DASHBOARD!$J$2=0,0,AY384)))</f>
        <v/>
      </c>
      <c r="AZ384" s="383">
        <f>(IF(DASHBOARD!$J$2=AZ7,DASHBOARD!$V$145,IF(DASHBOARD!$J$2=0,0,AZ384)))</f>
        <v/>
      </c>
      <c r="BA384" s="383">
        <f>(IF(DASHBOARD!$J$2=BA7,DASHBOARD!$V$145,IF(DASHBOARD!$J$2=0,0,BA384)))</f>
        <v/>
      </c>
      <c r="BB384" s="384">
        <f>IF(SUM(F384:BA384)&lt;&gt;0,AVERAGEIF(F384:BA384,"&gt;0",F384:BA384),0)</f>
        <v/>
      </c>
      <c r="BC384" s="147" t="n"/>
      <c r="BD384" s="385">
        <f>MAXA(F384:BA384)</f>
        <v/>
      </c>
      <c r="BE384" s="1461">
        <f>IF(BD384&lt;&gt;0,VLOOKUP(BD384,$F$10:$BA$10,MATCH(BD384,F384:BA384,0)),"")</f>
        <v/>
      </c>
      <c r="BF384" s="385">
        <f t="array" ref="BF384">MIN(IF(F384:BA384&gt;0,F384:BA384))</f>
        <v/>
      </c>
      <c r="BG384" s="1461">
        <f>IF(BF384&lt;&gt;0,VLOOKUP(BF384,$F$10:$BA$10,MATCH($BF384,$F384:$BA384,0)),"")</f>
        <v/>
      </c>
      <c r="BI384" s="1368">
        <f>HLOOKUP($BI$9,$S$10:$AI$443,1+$BL384,TRUE)</f>
        <v/>
      </c>
      <c r="BJ384" s="1369">
        <f>HLOOKUP($BJ$9,$AJ$10:$AW$443,1+$BL384,TRUE)</f>
        <v/>
      </c>
      <c r="BK384" s="151" t="n"/>
      <c r="BL384" s="408">
        <f>BL381+1</f>
        <v/>
      </c>
      <c r="BM384" s="399" t="n"/>
    </row>
    <row r="385" ht="20.25" customHeight="1" s="18" thickBot="1" thickTop="1">
      <c r="B385" s="1370" t="n"/>
      <c r="C385" s="1353" t="n"/>
      <c r="D385" s="1463" t="n"/>
      <c r="E385" s="402" t="inlineStr">
        <is>
          <t>Talise # 2, 150</t>
        </is>
      </c>
      <c r="F385" s="383">
        <f>(IF(DASHBOARD!$J$2=F7,DASHBOARD!$V$146,IF(DASHBOARD!$J$2=0,0,F385)))</f>
        <v/>
      </c>
      <c r="G385" s="383">
        <f>(IF(DASHBOARD!$J$2=G7,DASHBOARD!$V$146,IF(DASHBOARD!$J$2=0,0,G385)))</f>
        <v/>
      </c>
      <c r="H385" s="383">
        <f>(IF(DASHBOARD!$J$2=H7,DASHBOARD!$V$146,IF(DASHBOARD!$J$2=0,0,H385)))</f>
        <v/>
      </c>
      <c r="I385" s="383">
        <f>(IF(DASHBOARD!$J$2=I7,DASHBOARD!$V$146,IF(DASHBOARD!$J$2=0,0,I385)))</f>
        <v/>
      </c>
      <c r="J385" s="383">
        <f>(IF(DASHBOARD!$J$2=J7,DASHBOARD!$V$146,IF(DASHBOARD!$J$2=0,0,J385)))</f>
        <v/>
      </c>
      <c r="K385" s="383">
        <f>(IF(DASHBOARD!$J$2=K7,DASHBOARD!$V$146,IF(DASHBOARD!$J$2=0,0,K385)))</f>
        <v/>
      </c>
      <c r="L385" s="383">
        <f>(IF(DASHBOARD!$J$2=L7,DASHBOARD!$V$146,IF(DASHBOARD!$J$2=0,0,L385)))</f>
        <v/>
      </c>
      <c r="M385" s="383">
        <f>(IF(DASHBOARD!$J$2=M7,DASHBOARD!$V$146,IF(DASHBOARD!$J$2=0,0,M385)))</f>
        <v/>
      </c>
      <c r="N385" s="383">
        <f>(IF(DASHBOARD!$J$2=N7,DASHBOARD!$V$146,IF(DASHBOARD!$J$2=0,0,N385)))</f>
        <v/>
      </c>
      <c r="O385" s="383">
        <f>(IF(DASHBOARD!$J$2=O7,DASHBOARD!$V$146,IF(DASHBOARD!$J$2=0,0,O385)))</f>
        <v/>
      </c>
      <c r="P385" s="383">
        <f>(IF(DASHBOARD!$J$2=P7,DASHBOARD!$V$146,IF(DASHBOARD!$J$2=0,0,P385)))</f>
        <v/>
      </c>
      <c r="Q385" s="383">
        <f>(IF(DASHBOARD!$J$2=Q7,DASHBOARD!$V$146,IF(DASHBOARD!$J$2=0,0,Q385)))</f>
        <v/>
      </c>
      <c r="R385" s="383">
        <f>(IF(DASHBOARD!$J$2=R7,DASHBOARD!$V$146,IF(DASHBOARD!$J$2=0,0,R385)))</f>
        <v/>
      </c>
      <c r="S385" s="383">
        <f>(IF(DASHBOARD!$J$2=S7,DASHBOARD!$V$146,IF(DASHBOARD!$J$2=0,0,S385)))</f>
        <v/>
      </c>
      <c r="T385" s="383">
        <f>(IF(DASHBOARD!$J$2=T7,DASHBOARD!$V$146,IF(DASHBOARD!$J$2=0,0,T385)))</f>
        <v/>
      </c>
      <c r="U385" s="383">
        <f>(IF(DASHBOARD!$J$2=U7,DASHBOARD!$V$146,IF(DASHBOARD!$J$2=0,0,U385)))</f>
        <v/>
      </c>
      <c r="V385" s="383">
        <f>(IF(DASHBOARD!$J$2=V7,DASHBOARD!$V$146,IF(DASHBOARD!$J$2=0,0,V385)))</f>
        <v/>
      </c>
      <c r="W385" s="383">
        <f>(IF(DASHBOARD!$J$2=W7,DASHBOARD!$V$146,IF(DASHBOARD!$J$2=0,0,W385)))</f>
        <v/>
      </c>
      <c r="X385" s="383">
        <f>(IF(DASHBOARD!$J$2=X7,DASHBOARD!$V$146,IF(DASHBOARD!$J$2=0,0,X385)))</f>
        <v/>
      </c>
      <c r="Y385" s="383">
        <f>(IF(DASHBOARD!$J$2=Y7,DASHBOARD!$V$146,IF(DASHBOARD!$J$2=0,0,Y385)))</f>
        <v/>
      </c>
      <c r="Z385" s="383">
        <f>(IF(DASHBOARD!$J$2=Z7,DASHBOARD!$V$146,IF(DASHBOARD!$J$2=0,0,Z385)))</f>
        <v/>
      </c>
      <c r="AA385" s="383">
        <f>(IF(DASHBOARD!$J$2=AA7,DASHBOARD!$V$146,IF(DASHBOARD!$J$2=0,0,AA385)))</f>
        <v/>
      </c>
      <c r="AB385" s="383">
        <f>(IF(DASHBOARD!$J$2=AB7,DASHBOARD!$V$146,IF(DASHBOARD!$J$2=0,0,AB385)))</f>
        <v/>
      </c>
      <c r="AC385" s="383">
        <f>(IF(DASHBOARD!$J$2=AC7,DASHBOARD!$V$146,IF(DASHBOARD!$J$2=0,0,AC385)))</f>
        <v/>
      </c>
      <c r="AD385" s="383">
        <f>(IF(DASHBOARD!$J$2=AD7,DASHBOARD!$V$146,IF(DASHBOARD!$J$2=0,0,AD385)))</f>
        <v/>
      </c>
      <c r="AE385" s="383">
        <f>(IF(DASHBOARD!$J$2=AE7,DASHBOARD!$V$146,IF(DASHBOARD!$J$2=0,0,AE385)))</f>
        <v/>
      </c>
      <c r="AF385" s="383">
        <f>(IF(DASHBOARD!$J$2=AF7,DASHBOARD!$V$146,IF(DASHBOARD!$J$2=0,0,AF385)))</f>
        <v/>
      </c>
      <c r="AG385" s="383">
        <f>(IF(DASHBOARD!$J$2=AG7,DASHBOARD!$V$146,IF(DASHBOARD!$J$2=0,0,AG385)))</f>
        <v/>
      </c>
      <c r="AH385" s="383">
        <f>(IF(DASHBOARD!$J$2=AH7,DASHBOARD!$V$146,IF(DASHBOARD!$J$2=0,0,AH385)))</f>
        <v/>
      </c>
      <c r="AI385" s="383">
        <f>(IF(DASHBOARD!$J$2=AI7,DASHBOARD!$V$146,IF(DASHBOARD!$J$2=0,0,AI385)))</f>
        <v/>
      </c>
      <c r="AJ385" s="383">
        <f>(IF(DASHBOARD!$J$2=AJ7,DASHBOARD!$V$146,IF(DASHBOARD!$J$2=0,0,AJ385)))</f>
        <v/>
      </c>
      <c r="AK385" s="383">
        <f>(IF(DASHBOARD!$J$2=AK7,DASHBOARD!$V$146,IF(DASHBOARD!$J$2=0,0,AK385)))</f>
        <v/>
      </c>
      <c r="AL385" s="383">
        <f>(IF(DASHBOARD!$J$2=AL7,DASHBOARD!$V$146,IF(DASHBOARD!$J$2=0,0,AL385)))</f>
        <v/>
      </c>
      <c r="AM385" s="383">
        <f>(IF(DASHBOARD!$J$2=AM7,DASHBOARD!$V$146,IF(DASHBOARD!$J$2=0,0,AM385)))</f>
        <v/>
      </c>
      <c r="AN385" s="383">
        <f>(IF(DASHBOARD!$J$2=AN7,DASHBOARD!$V$146,IF(DASHBOARD!$J$2=0,0,AN385)))</f>
        <v/>
      </c>
      <c r="AO385" s="383">
        <f>(IF(DASHBOARD!$J$2=AO7,DASHBOARD!$V$146,IF(DASHBOARD!$J$2=0,0,AO385)))</f>
        <v/>
      </c>
      <c r="AP385" s="383">
        <f>(IF(DASHBOARD!$J$2=AP7,DASHBOARD!$V$146,IF(DASHBOARD!$J$2=0,0,AP385)))</f>
        <v/>
      </c>
      <c r="AQ385" s="383">
        <f>(IF(DASHBOARD!$J$2=AQ7,DASHBOARD!$V$146,IF(DASHBOARD!$J$2=0,0,AQ385)))</f>
        <v/>
      </c>
      <c r="AR385" s="383">
        <f>(IF(DASHBOARD!$J$2=AR7,DASHBOARD!$V$146,IF(DASHBOARD!$J$2=0,0,AR385)))</f>
        <v/>
      </c>
      <c r="AS385" s="383">
        <f>(IF(DASHBOARD!$J$2=AS7,DASHBOARD!$V$146,IF(DASHBOARD!$J$2=0,0,AS385)))</f>
        <v/>
      </c>
      <c r="AT385" s="383">
        <f>(IF(DASHBOARD!$J$2=AT7,DASHBOARD!$V$146,IF(DASHBOARD!$J$2=0,0,AT385)))</f>
        <v/>
      </c>
      <c r="AU385" s="383">
        <f>(IF(DASHBOARD!$J$2=AU7,DASHBOARD!$V$146,IF(DASHBOARD!$J$2=0,0,AU385)))</f>
        <v/>
      </c>
      <c r="AV385" s="383">
        <f>(IF(DASHBOARD!$J$2=AV7,DASHBOARD!$V$146,IF(DASHBOARD!$J$2=0,0,AV385)))</f>
        <v/>
      </c>
      <c r="AW385" s="383">
        <f>(IF(DASHBOARD!$J$2=AW7,DASHBOARD!$V$146,IF(DASHBOARD!$J$2=0,0,AW385)))</f>
        <v/>
      </c>
      <c r="AX385" s="383">
        <f>(IF(DASHBOARD!$J$2=AX7,DASHBOARD!$V$146,IF(DASHBOARD!$J$2=0,0,AX385)))</f>
        <v/>
      </c>
      <c r="AY385" s="383">
        <f>(IF(DASHBOARD!$J$2=AY7,DASHBOARD!$V$146,IF(DASHBOARD!$J$2=0,0,AY385)))</f>
        <v/>
      </c>
      <c r="AZ385" s="383">
        <f>(IF(DASHBOARD!$J$2=AZ7,DASHBOARD!$V$146,IF(DASHBOARD!$J$2=0,0,AZ385)))</f>
        <v/>
      </c>
      <c r="BA385" s="383">
        <f>(IF(DASHBOARD!$J$2=BA7,DASHBOARD!$V$146,IF(DASHBOARD!$J$2=0,0,BA385)))</f>
        <v/>
      </c>
      <c r="BB385" s="384">
        <f>IF(SUM(F385:BA385)&lt;&gt;0,AVERAGEIF(F385:BA385,"&gt;0",F385:BA385),0)</f>
        <v/>
      </c>
      <c r="BC385" s="147" t="n"/>
      <c r="BD385" s="385">
        <f>MAXA(F385:BA385)</f>
        <v/>
      </c>
      <c r="BE385" s="1461">
        <f>IF(BD385&lt;&gt;0,VLOOKUP(BD385,$F$10:$BA$10,MATCH(BD385,F385:BA385,0)),"")</f>
        <v/>
      </c>
      <c r="BF385" s="385">
        <f t="array" ref="BF385">MIN(IF(F385:BA385&gt;0,F385:BA385))</f>
        <v/>
      </c>
      <c r="BG385" s="1461">
        <f>IF(BF385&lt;&gt;0,VLOOKUP(BF385,$F$10:$BA$10,MATCH($BF385,$F385:$BA385,0)),"")</f>
        <v/>
      </c>
      <c r="BI385" s="1368">
        <f>HLOOKUP($BI$9,$S$10:$AI$443,1+$BL385,TRUE)</f>
        <v/>
      </c>
      <c r="BJ385" s="1369">
        <f>HLOOKUP($BJ$9,$AJ$10:$AW$443,1+$BL385,TRUE)</f>
        <v/>
      </c>
      <c r="BK385" s="151" t="n"/>
      <c r="BL385" s="408">
        <f>BL384+1</f>
        <v/>
      </c>
      <c r="BM385" s="399" t="n"/>
    </row>
    <row r="386" ht="20.25" customHeight="1" s="18" thickBot="1" thickTop="1">
      <c r="B386" s="1370" t="n"/>
      <c r="C386" s="1353" t="n"/>
      <c r="D386" s="328" t="n"/>
      <c r="E386" s="402" t="n"/>
      <c r="F386" s="429" t="n"/>
      <c r="G386" s="429" t="n"/>
      <c r="H386" s="429" t="n"/>
      <c r="I386" s="429" t="n"/>
      <c r="J386" s="429" t="n"/>
      <c r="K386" s="429" t="n"/>
      <c r="L386" s="429" t="n"/>
      <c r="M386" s="429" t="n"/>
      <c r="N386" s="429" t="n"/>
      <c r="O386" s="429" t="n"/>
      <c r="P386" s="429" t="n"/>
      <c r="Q386" s="429" t="n"/>
      <c r="R386" s="429" t="n"/>
      <c r="S386" s="429" t="n"/>
      <c r="T386" s="429" t="n"/>
      <c r="U386" s="429" t="n"/>
      <c r="V386" s="429" t="n"/>
      <c r="W386" s="429" t="n"/>
      <c r="X386" s="429" t="n"/>
      <c r="Y386" s="429" t="n"/>
      <c r="Z386" s="429" t="n"/>
      <c r="AA386" s="429" t="n"/>
      <c r="AB386" s="429" t="n"/>
      <c r="AC386" s="429" t="n"/>
      <c r="AD386" s="429" t="n"/>
      <c r="AE386" s="429" t="n"/>
      <c r="AF386" s="429" t="n"/>
      <c r="AG386" s="429" t="n"/>
      <c r="AH386" s="429" t="n"/>
      <c r="AI386" s="429" t="n"/>
      <c r="AJ386" s="429" t="n"/>
      <c r="AK386" s="429" t="n"/>
      <c r="AL386" s="429" t="n"/>
      <c r="AM386" s="429" t="n"/>
      <c r="AN386" s="429" t="n"/>
      <c r="AO386" s="429" t="n"/>
      <c r="AP386" s="429" t="n"/>
      <c r="AQ386" s="429" t="n"/>
      <c r="AR386" s="429" t="n"/>
      <c r="AS386" s="429" t="n"/>
      <c r="AT386" s="429" t="n"/>
      <c r="AU386" s="429" t="n"/>
      <c r="AV386" s="429" t="n"/>
      <c r="AW386" s="429" t="n"/>
      <c r="AX386" s="429" t="n"/>
      <c r="AY386" s="429" t="n"/>
      <c r="AZ386" s="429" t="n"/>
      <c r="BA386" s="429" t="n"/>
      <c r="BB386" s="384">
        <f>IF(SUM(F386:BA386)&lt;&gt;0,AVERAGEIF(F386:BA386,"&gt;0",F386:BA386),0)</f>
        <v/>
      </c>
      <c r="BC386" s="147" t="n"/>
      <c r="BD386" s="385">
        <f>MAXA(F386:BA386)</f>
        <v/>
      </c>
      <c r="BE386" s="1461">
        <f>IF(BD386&lt;&gt;0,VLOOKUP(BD386,$F$10:$BA$10,MATCH(BD386,F386:BA386,0)),"")</f>
        <v/>
      </c>
      <c r="BF386" s="385">
        <f t="array" ref="BF386">MIN(IF(F386:BA386&gt;0,F386:BA386))</f>
        <v/>
      </c>
      <c r="BG386" s="1461">
        <f>IF(BF386&lt;&gt;0,VLOOKUP(BF386,$F$10:$BA$10,MATCH($BF386,$F386:$BA386,0)),"")</f>
        <v/>
      </c>
      <c r="BI386" s="1368">
        <f>HLOOKUP($BI$9,$S$10:$AI$443,1+$BL386,TRUE)</f>
        <v/>
      </c>
      <c r="BJ386" s="1369">
        <f>HLOOKUP($BJ$9,$AJ$10:$AW$443,1+$BL386,TRUE)</f>
        <v/>
      </c>
      <c r="BK386" s="151" t="n"/>
      <c r="BL386" s="408">
        <f>BL384+1</f>
        <v/>
      </c>
      <c r="BM386" s="399" t="n"/>
    </row>
    <row r="387" ht="20.25" customHeight="1" s="18" thickBot="1" thickTop="1">
      <c r="B387" s="1370" t="n"/>
      <c r="C387" s="1353" t="n"/>
      <c r="D387" s="1469" t="inlineStr">
        <is>
          <t>SILAE 150</t>
        </is>
      </c>
      <c r="E387" s="402" t="inlineStr">
        <is>
          <t>Sidera # 1, 150</t>
        </is>
      </c>
      <c r="F387" s="383">
        <f>(IF(DASHBOARD!$J$2=F7,DASHBOARD!$V$134,IF(DASHBOARD!$J$2=0,0,F387)))</f>
        <v/>
      </c>
      <c r="G387" s="383">
        <f>(IF(DASHBOARD!$J$2=G7,DASHBOARD!$V$134,IF(DASHBOARD!$J$2=0,0,G387)))</f>
        <v/>
      </c>
      <c r="H387" s="383">
        <f>(IF(DASHBOARD!$J$2=H7,DASHBOARD!$V$134,IF(DASHBOARD!$J$2=0,0,H387)))</f>
        <v/>
      </c>
      <c r="I387" s="383">
        <f>(IF(DASHBOARD!$J$2=I7,DASHBOARD!$V$134,IF(DASHBOARD!$J$2=0,0,I387)))</f>
        <v/>
      </c>
      <c r="J387" s="383">
        <f>(IF(DASHBOARD!$J$2=J7,DASHBOARD!$V$134,IF(DASHBOARD!$J$2=0,0,J387)))</f>
        <v/>
      </c>
      <c r="K387" s="383">
        <f>(IF(DASHBOARD!$J$2=K7,DASHBOARD!$V$134,IF(DASHBOARD!$J$2=0,0,K387)))</f>
        <v/>
      </c>
      <c r="L387" s="383">
        <f>(IF(DASHBOARD!$J$2=L7,DASHBOARD!$V$134,IF(DASHBOARD!$J$2=0,0,L387)))</f>
        <v/>
      </c>
      <c r="M387" s="383">
        <f>(IF(DASHBOARD!$J$2=M7,DASHBOARD!$V$134,IF(DASHBOARD!$J$2=0,0,M387)))</f>
        <v/>
      </c>
      <c r="N387" s="383">
        <f>(IF(DASHBOARD!$J$2=N7,DASHBOARD!$V$134,IF(DASHBOARD!$J$2=0,0,N387)))</f>
        <v/>
      </c>
      <c r="O387" s="383">
        <f>(IF(DASHBOARD!$J$2=O7,DASHBOARD!$V$134,IF(DASHBOARD!$J$2=0,0,O387)))</f>
        <v/>
      </c>
      <c r="P387" s="383">
        <f>(IF(DASHBOARD!$J$2=P7,DASHBOARD!$V$134,IF(DASHBOARD!$J$2=0,0,P387)))</f>
        <v/>
      </c>
      <c r="Q387" s="383">
        <f>(IF(DASHBOARD!$J$2=Q7,DASHBOARD!$V$134,IF(DASHBOARD!$J$2=0,0,Q387)))</f>
        <v/>
      </c>
      <c r="R387" s="383">
        <f>(IF(DASHBOARD!$J$2=R7,DASHBOARD!$V$134,IF(DASHBOARD!$J$2=0,0,R387)))</f>
        <v/>
      </c>
      <c r="S387" s="383">
        <f>(IF(DASHBOARD!$J$2=S7,DASHBOARD!$V$134,IF(DASHBOARD!$J$2=0,0,S387)))</f>
        <v/>
      </c>
      <c r="T387" s="383">
        <f>(IF(DASHBOARD!$J$2=T7,DASHBOARD!$V$134,IF(DASHBOARD!$J$2=0,0,T387)))</f>
        <v/>
      </c>
      <c r="U387" s="383">
        <f>(IF(DASHBOARD!$J$2=U7,DASHBOARD!$V$134,IF(DASHBOARD!$J$2=0,0,U387)))</f>
        <v/>
      </c>
      <c r="V387" s="383">
        <f>(IF(DASHBOARD!$J$2=V7,DASHBOARD!$V$134,IF(DASHBOARD!$J$2=0,0,V387)))</f>
        <v/>
      </c>
      <c r="W387" s="383">
        <f>(IF(DASHBOARD!$J$2=W7,DASHBOARD!$V$134,IF(DASHBOARD!$J$2=0,0,W387)))</f>
        <v/>
      </c>
      <c r="X387" s="383">
        <f>(IF(DASHBOARD!$J$2=X7,DASHBOARD!$V$134,IF(DASHBOARD!$J$2=0,0,X387)))</f>
        <v/>
      </c>
      <c r="Y387" s="383">
        <f>(IF(DASHBOARD!$J$2=Y7,DASHBOARD!$V$134,IF(DASHBOARD!$J$2=0,0,Y387)))</f>
        <v/>
      </c>
      <c r="Z387" s="383">
        <f>(IF(DASHBOARD!$J$2=Z7,DASHBOARD!$V$134,IF(DASHBOARD!$J$2=0,0,Z387)))</f>
        <v/>
      </c>
      <c r="AA387" s="383">
        <f>(IF(DASHBOARD!$J$2=AA7,DASHBOARD!$V$134,IF(DASHBOARD!$J$2=0,0,AA387)))</f>
        <v/>
      </c>
      <c r="AB387" s="383">
        <f>(IF(DASHBOARD!$J$2=AB7,DASHBOARD!$V$134,IF(DASHBOARD!$J$2=0,0,AB387)))</f>
        <v/>
      </c>
      <c r="AC387" s="383">
        <f>(IF(DASHBOARD!$J$2=AC7,DASHBOARD!$V$134,IF(DASHBOARD!$J$2=0,0,AC387)))</f>
        <v/>
      </c>
      <c r="AD387" s="383">
        <f>(IF(DASHBOARD!$J$2=AD7,DASHBOARD!$V$134,IF(DASHBOARD!$J$2=0,0,AD387)))</f>
        <v/>
      </c>
      <c r="AE387" s="383">
        <f>(IF(DASHBOARD!$J$2=AE7,DASHBOARD!$V$134,IF(DASHBOARD!$J$2=0,0,AE387)))</f>
        <v/>
      </c>
      <c r="AF387" s="383">
        <f>(IF(DASHBOARD!$J$2=AF7,DASHBOARD!$V$134,IF(DASHBOARD!$J$2=0,0,AF387)))</f>
        <v/>
      </c>
      <c r="AG387" s="383">
        <f>(IF(DASHBOARD!$J$2=AG7,DASHBOARD!$V$134,IF(DASHBOARD!$J$2=0,0,AG387)))</f>
        <v/>
      </c>
      <c r="AH387" s="383">
        <f>(IF(DASHBOARD!$J$2=AH7,DASHBOARD!$V$134,IF(DASHBOARD!$J$2=0,0,AH387)))</f>
        <v/>
      </c>
      <c r="AI387" s="383">
        <f>(IF(DASHBOARD!$J$2=AI7,DASHBOARD!$V$134,IF(DASHBOARD!$J$2=0,0,AI387)))</f>
        <v/>
      </c>
      <c r="AJ387" s="383">
        <f>(IF(DASHBOARD!$J$2=AJ7,DASHBOARD!$V$134,IF(DASHBOARD!$J$2=0,0,AJ387)))</f>
        <v/>
      </c>
      <c r="AK387" s="383">
        <f>(IF(DASHBOARD!$J$2=AK7,DASHBOARD!$V$134,IF(DASHBOARD!$J$2=0,0,AK387)))</f>
        <v/>
      </c>
      <c r="AL387" s="383">
        <f>(IF(DASHBOARD!$J$2=AL7,DASHBOARD!$V$134,IF(DASHBOARD!$J$2=0,0,AL387)))</f>
        <v/>
      </c>
      <c r="AM387" s="383">
        <f>(IF(DASHBOARD!$J$2=AM7,DASHBOARD!$V$134,IF(DASHBOARD!$J$2=0,0,AM387)))</f>
        <v/>
      </c>
      <c r="AN387" s="383">
        <f>(IF(DASHBOARD!$J$2=AN7,DASHBOARD!$V$134,IF(DASHBOARD!$J$2=0,0,AN387)))</f>
        <v/>
      </c>
      <c r="AO387" s="383">
        <f>(IF(DASHBOARD!$J$2=AO7,DASHBOARD!$V$134,IF(DASHBOARD!$J$2=0,0,AO387)))</f>
        <v/>
      </c>
      <c r="AP387" s="383">
        <f>(IF(DASHBOARD!$J$2=AP7,DASHBOARD!$V$134,IF(DASHBOARD!$J$2=0,0,AP387)))</f>
        <v/>
      </c>
      <c r="AQ387" s="383">
        <f>(IF(DASHBOARD!$J$2=AQ7,DASHBOARD!$V$134,IF(DASHBOARD!$J$2=0,0,AQ387)))</f>
        <v/>
      </c>
      <c r="AR387" s="383">
        <f>(IF(DASHBOARD!$J$2=AR7,DASHBOARD!$V$134,IF(DASHBOARD!$J$2=0,0,AR387)))</f>
        <v/>
      </c>
      <c r="AS387" s="383">
        <f>(IF(DASHBOARD!$J$2=AS7,DASHBOARD!$V$134,IF(DASHBOARD!$J$2=0,0,AS387)))</f>
        <v/>
      </c>
      <c r="AT387" s="383">
        <f>(IF(DASHBOARD!$J$2=AT7,DASHBOARD!$V$134,IF(DASHBOARD!$J$2=0,0,AT387)))</f>
        <v/>
      </c>
      <c r="AU387" s="383">
        <f>(IF(DASHBOARD!$J$2=AU7,DASHBOARD!$V$134,IF(DASHBOARD!$J$2=0,0,AU387)))</f>
        <v/>
      </c>
      <c r="AV387" s="383">
        <f>(IF(DASHBOARD!$J$2=AV7,DASHBOARD!$V$134,IF(DASHBOARD!$J$2=0,0,AV387)))</f>
        <v/>
      </c>
      <c r="AW387" s="383">
        <f>(IF(DASHBOARD!$J$2=AW7,DASHBOARD!$V$134,IF(DASHBOARD!$J$2=0,0,AW387)))</f>
        <v/>
      </c>
      <c r="AX387" s="383">
        <f>(IF(DASHBOARD!$J$2=AX7,DASHBOARD!$V$134,IF(DASHBOARD!$J$2=0,0,AX387)))</f>
        <v/>
      </c>
      <c r="AY387" s="383">
        <f>(IF(DASHBOARD!$J$2=AY7,DASHBOARD!$V$134,IF(DASHBOARD!$J$2=0,0,AY387)))</f>
        <v/>
      </c>
      <c r="AZ387" s="383">
        <f>(IF(DASHBOARD!$J$2=AZ7,DASHBOARD!$V$134,IF(DASHBOARD!$J$2=0,0,AZ387)))</f>
        <v/>
      </c>
      <c r="BA387" s="383">
        <f>(IF(DASHBOARD!$J$2=BA7,DASHBOARD!$V$134,IF(DASHBOARD!$J$2=0,0,BA387)))</f>
        <v/>
      </c>
      <c r="BB387" s="384">
        <f>IF(SUM(F387:BA387)&lt;&gt;0,AVERAGEIF(F387:BA387,"&gt;0",F387:BA387),0)</f>
        <v/>
      </c>
      <c r="BC387" s="147" t="n"/>
      <c r="BD387" s="385">
        <f>MAXA(F387:BA387)</f>
        <v/>
      </c>
      <c r="BE387" s="1461">
        <f>IF(BD387&lt;&gt;0,VLOOKUP(BD387,$F$10:$BA$10,MATCH(BD387,F387:BA387,0)),"")</f>
        <v/>
      </c>
      <c r="BF387" s="385">
        <f t="array" ref="BF387">MIN(IF(F387:BA387&gt;0,F387:BA387))</f>
        <v/>
      </c>
      <c r="BG387" s="1461">
        <f>IF(BF387&lt;&gt;0,VLOOKUP(BF387,$F$10:$BA$10,MATCH($BF387,$F387:$BA387,0)),"")</f>
        <v/>
      </c>
      <c r="BI387" s="1368">
        <f>HLOOKUP($BI$9,$S$10:$AI$443,1+$BL387,TRUE)</f>
        <v/>
      </c>
      <c r="BJ387" s="1369">
        <f>HLOOKUP($BJ$9,$AJ$10:$AW$443,1+$BL387,TRUE)</f>
        <v/>
      </c>
      <c r="BK387" s="151" t="n"/>
      <c r="BL387" s="408">
        <f>#REF!+1</f>
        <v/>
      </c>
      <c r="BM387" s="399" t="n"/>
    </row>
    <row r="388" ht="20.25" customHeight="1" s="18" thickBot="1" thickTop="1">
      <c r="B388" s="1370" t="n"/>
      <c r="C388" s="1353" t="n"/>
      <c r="D388" s="1462" t="n"/>
      <c r="E388" s="402" t="inlineStr">
        <is>
          <t>Sidera # 2, 150</t>
        </is>
      </c>
      <c r="F388" s="383">
        <f>(IF(DASHBOARD!$J$2=F7,DASHBOARD!$V$135,IF(DASHBOARD!$J$2=0,0,F388)))</f>
        <v/>
      </c>
      <c r="G388" s="383">
        <f>(IF(DASHBOARD!$J$2=G7,DASHBOARD!$V$135,IF(DASHBOARD!$J$2=0,0,G388)))</f>
        <v/>
      </c>
      <c r="H388" s="383">
        <f>(IF(DASHBOARD!$J$2=H7,DASHBOARD!$V$135,IF(DASHBOARD!$J$2=0,0,H388)))</f>
        <v/>
      </c>
      <c r="I388" s="383">
        <f>(IF(DASHBOARD!$J$2=I7,DASHBOARD!$V$135,IF(DASHBOARD!$J$2=0,0,I388)))</f>
        <v/>
      </c>
      <c r="J388" s="383">
        <f>(IF(DASHBOARD!$J$2=J7,DASHBOARD!$V$135,IF(DASHBOARD!$J$2=0,0,J388)))</f>
        <v/>
      </c>
      <c r="K388" s="383">
        <f>(IF(DASHBOARD!$J$2=K7,DASHBOARD!$V$135,IF(DASHBOARD!$J$2=0,0,K388)))</f>
        <v/>
      </c>
      <c r="L388" s="383">
        <f>(IF(DASHBOARD!$J$2=L7,DASHBOARD!$V$135,IF(DASHBOARD!$J$2=0,0,L388)))</f>
        <v/>
      </c>
      <c r="M388" s="383">
        <f>(IF(DASHBOARD!$J$2=M7,DASHBOARD!$V$135,IF(DASHBOARD!$J$2=0,0,M388)))</f>
        <v/>
      </c>
      <c r="N388" s="383">
        <f>(IF(DASHBOARD!$J$2=N7,DASHBOARD!$V$135,IF(DASHBOARD!$J$2=0,0,N388)))</f>
        <v/>
      </c>
      <c r="O388" s="383">
        <f>(IF(DASHBOARD!$J$2=O7,DASHBOARD!$V$135,IF(DASHBOARD!$J$2=0,0,O388)))</f>
        <v/>
      </c>
      <c r="P388" s="383">
        <f>(IF(DASHBOARD!$J$2=P7,DASHBOARD!$V$135,IF(DASHBOARD!$J$2=0,0,P388)))</f>
        <v/>
      </c>
      <c r="Q388" s="383">
        <f>(IF(DASHBOARD!$J$2=Q7,DASHBOARD!$V$135,IF(DASHBOARD!$J$2=0,0,Q388)))</f>
        <v/>
      </c>
      <c r="R388" s="383">
        <f>(IF(DASHBOARD!$J$2=R7,DASHBOARD!$V$135,IF(DASHBOARD!$J$2=0,0,R388)))</f>
        <v/>
      </c>
      <c r="S388" s="383">
        <f>(IF(DASHBOARD!$J$2=S7,DASHBOARD!$V$135,IF(DASHBOARD!$J$2=0,0,S388)))</f>
        <v/>
      </c>
      <c r="T388" s="383">
        <f>(IF(DASHBOARD!$J$2=T7,DASHBOARD!$V$135,IF(DASHBOARD!$J$2=0,0,T388)))</f>
        <v/>
      </c>
      <c r="U388" s="383">
        <f>(IF(DASHBOARD!$J$2=U7,DASHBOARD!$V$135,IF(DASHBOARD!$J$2=0,0,U388)))</f>
        <v/>
      </c>
      <c r="V388" s="383">
        <f>(IF(DASHBOARD!$J$2=V7,DASHBOARD!$V$135,IF(DASHBOARD!$J$2=0,0,V388)))</f>
        <v/>
      </c>
      <c r="W388" s="383">
        <f>(IF(DASHBOARD!$J$2=W7,DASHBOARD!$V$135,IF(DASHBOARD!$J$2=0,0,W388)))</f>
        <v/>
      </c>
      <c r="X388" s="383">
        <f>(IF(DASHBOARD!$J$2=X7,DASHBOARD!$V$135,IF(DASHBOARD!$J$2=0,0,X388)))</f>
        <v/>
      </c>
      <c r="Y388" s="383">
        <f>(IF(DASHBOARD!$J$2=Y7,DASHBOARD!$V$135,IF(DASHBOARD!$J$2=0,0,Y388)))</f>
        <v/>
      </c>
      <c r="Z388" s="383">
        <f>(IF(DASHBOARD!$J$2=Z7,DASHBOARD!$V$135,IF(DASHBOARD!$J$2=0,0,Z388)))</f>
        <v/>
      </c>
      <c r="AA388" s="383">
        <f>(IF(DASHBOARD!$J$2=AA7,DASHBOARD!$V$135,IF(DASHBOARD!$J$2=0,0,AA388)))</f>
        <v/>
      </c>
      <c r="AB388" s="383">
        <f>(IF(DASHBOARD!$J$2=AB7,DASHBOARD!$V$135,IF(DASHBOARD!$J$2=0,0,AB388)))</f>
        <v/>
      </c>
      <c r="AC388" s="383">
        <f>(IF(DASHBOARD!$J$2=AC7,DASHBOARD!$V$135,IF(DASHBOARD!$J$2=0,0,AC388)))</f>
        <v/>
      </c>
      <c r="AD388" s="383">
        <f>(IF(DASHBOARD!$J$2=AD7,DASHBOARD!$V$135,IF(DASHBOARD!$J$2=0,0,AD388)))</f>
        <v/>
      </c>
      <c r="AE388" s="383">
        <f>(IF(DASHBOARD!$J$2=AE7,DASHBOARD!$V$135,IF(DASHBOARD!$J$2=0,0,AE388)))</f>
        <v/>
      </c>
      <c r="AF388" s="383">
        <f>(IF(DASHBOARD!$J$2=AF7,DASHBOARD!$V$135,IF(DASHBOARD!$J$2=0,0,AF388)))</f>
        <v/>
      </c>
      <c r="AG388" s="383">
        <f>(IF(DASHBOARD!$J$2=AG7,DASHBOARD!$V$135,IF(DASHBOARD!$J$2=0,0,AG388)))</f>
        <v/>
      </c>
      <c r="AH388" s="383">
        <f>(IF(DASHBOARD!$J$2=AH7,DASHBOARD!$V$135,IF(DASHBOARD!$J$2=0,0,AH388)))</f>
        <v/>
      </c>
      <c r="AI388" s="383">
        <f>(IF(DASHBOARD!$J$2=AI7,DASHBOARD!$V$135,IF(DASHBOARD!$J$2=0,0,AI388)))</f>
        <v/>
      </c>
      <c r="AJ388" s="383">
        <f>(IF(DASHBOARD!$J$2=AJ7,DASHBOARD!$V$135,IF(DASHBOARD!$J$2=0,0,AJ388)))</f>
        <v/>
      </c>
      <c r="AK388" s="383">
        <f>(IF(DASHBOARD!$J$2=AK7,DASHBOARD!$V$135,IF(DASHBOARD!$J$2=0,0,AK388)))</f>
        <v/>
      </c>
      <c r="AL388" s="383">
        <f>(IF(DASHBOARD!$J$2=AL7,DASHBOARD!$V$135,IF(DASHBOARD!$J$2=0,0,AL388)))</f>
        <v/>
      </c>
      <c r="AM388" s="383">
        <f>(IF(DASHBOARD!$J$2=AM7,DASHBOARD!$V$135,IF(DASHBOARD!$J$2=0,0,AM388)))</f>
        <v/>
      </c>
      <c r="AN388" s="383">
        <f>(IF(DASHBOARD!$J$2=AN7,DASHBOARD!$V$135,IF(DASHBOARD!$J$2=0,0,AN388)))</f>
        <v/>
      </c>
      <c r="AO388" s="383">
        <f>(IF(DASHBOARD!$J$2=AO7,DASHBOARD!$V$135,IF(DASHBOARD!$J$2=0,0,AO388)))</f>
        <v/>
      </c>
      <c r="AP388" s="383">
        <f>(IF(DASHBOARD!$J$2=AP7,DASHBOARD!$V$135,IF(DASHBOARD!$J$2=0,0,AP388)))</f>
        <v/>
      </c>
      <c r="AQ388" s="383">
        <f>(IF(DASHBOARD!$J$2=AQ7,DASHBOARD!$V$135,IF(DASHBOARD!$J$2=0,0,AQ388)))</f>
        <v/>
      </c>
      <c r="AR388" s="383">
        <f>(IF(DASHBOARD!$J$2=AR7,DASHBOARD!$V$135,IF(DASHBOARD!$J$2=0,0,AR388)))</f>
        <v/>
      </c>
      <c r="AS388" s="383">
        <f>(IF(DASHBOARD!$J$2=AS7,DASHBOARD!$V$135,IF(DASHBOARD!$J$2=0,0,AS388)))</f>
        <v/>
      </c>
      <c r="AT388" s="383">
        <f>(IF(DASHBOARD!$J$2=AT7,DASHBOARD!$V$135,IF(DASHBOARD!$J$2=0,0,AT388)))</f>
        <v/>
      </c>
      <c r="AU388" s="383">
        <f>(IF(DASHBOARD!$J$2=AU7,DASHBOARD!$V$135,IF(DASHBOARD!$J$2=0,0,AU388)))</f>
        <v/>
      </c>
      <c r="AV388" s="383">
        <f>(IF(DASHBOARD!$J$2=AV7,DASHBOARD!$V$135,IF(DASHBOARD!$J$2=0,0,AV388)))</f>
        <v/>
      </c>
      <c r="AW388" s="383">
        <f>(IF(DASHBOARD!$J$2=AW7,DASHBOARD!$V$135,IF(DASHBOARD!$J$2=0,0,AW388)))</f>
        <v/>
      </c>
      <c r="AX388" s="383">
        <f>(IF(DASHBOARD!$J$2=AX7,DASHBOARD!$V$135,IF(DASHBOARD!$J$2=0,0,AX388)))</f>
        <v/>
      </c>
      <c r="AY388" s="383">
        <f>(IF(DASHBOARD!$J$2=AY7,DASHBOARD!$V$135,IF(DASHBOARD!$J$2=0,0,AY388)))</f>
        <v/>
      </c>
      <c r="AZ388" s="383">
        <f>(IF(DASHBOARD!$J$2=AZ7,DASHBOARD!$V$135,IF(DASHBOARD!$J$2=0,0,AZ388)))</f>
        <v/>
      </c>
      <c r="BA388" s="383">
        <f>(IF(DASHBOARD!$J$2=BA7,DASHBOARD!$V$135,IF(DASHBOARD!$J$2=0,0,BA388)))</f>
        <v/>
      </c>
      <c r="BB388" s="384">
        <f>IF(SUM(F388:BA388)&lt;&gt;0,AVERAGEIF(F388:BA388,"&gt;0",F388:BA388),0)</f>
        <v/>
      </c>
      <c r="BC388" s="147" t="n"/>
      <c r="BD388" s="385">
        <f>MAXA(F388:BA388)</f>
        <v/>
      </c>
      <c r="BE388" s="1461">
        <f>IF(BD388&lt;&gt;0,VLOOKUP(BD388,$F$10:$BA$10,MATCH(BD388,F388:BA388,0)),"")</f>
        <v/>
      </c>
      <c r="BF388" s="385">
        <f t="array" ref="BF388">MIN(IF(F388:BA388&gt;0,F388:BA388))</f>
        <v/>
      </c>
      <c r="BG388" s="1461">
        <f>IF(BF388&lt;&gt;0,VLOOKUP(BF388,$F$10:$BA$10,MATCH($BF388,$F388:$BA388,0)),"")</f>
        <v/>
      </c>
      <c r="BI388" s="1368">
        <f>HLOOKUP($BI$9,$S$10:$AI$443,1+$BL388,TRUE)</f>
        <v/>
      </c>
      <c r="BJ388" s="1369">
        <f>HLOOKUP($BJ$9,$AJ$10:$AW$443,1+$BL388,TRUE)</f>
        <v/>
      </c>
      <c r="BK388" s="151" t="n"/>
      <c r="BL388" s="408">
        <f>BL387+1</f>
        <v/>
      </c>
      <c r="BM388" s="399" t="n"/>
    </row>
    <row r="389" ht="20.25" customHeight="1" s="18" thickBot="1" thickTop="1">
      <c r="B389" s="1370" t="n"/>
      <c r="C389" s="1353" t="n"/>
      <c r="D389" s="1462" t="n"/>
      <c r="E389" s="402" t="inlineStr">
        <is>
          <t>Donggala # 1, 150</t>
        </is>
      </c>
      <c r="F389" s="383">
        <f>(IF(DASHBOARD!$J$2=F7,DASHBOARD!$V$132,IF(DASHBOARD!$J$2=0,0,F389)))</f>
        <v/>
      </c>
      <c r="G389" s="383">
        <f>(IF(DASHBOARD!$J$2=G7,DASHBOARD!$V$132,IF(DASHBOARD!$J$2=0,0,G389)))</f>
        <v/>
      </c>
      <c r="H389" s="383">
        <f>(IF(DASHBOARD!$J$2=H7,DASHBOARD!$V$132,IF(DASHBOARD!$J$2=0,0,H389)))</f>
        <v/>
      </c>
      <c r="I389" s="383">
        <f>(IF(DASHBOARD!$J$2=I7,DASHBOARD!$V$132,IF(DASHBOARD!$J$2=0,0,I389)))</f>
        <v/>
      </c>
      <c r="J389" s="383">
        <f>(IF(DASHBOARD!$J$2=J7,DASHBOARD!$V$132,IF(DASHBOARD!$J$2=0,0,J389)))</f>
        <v/>
      </c>
      <c r="K389" s="383">
        <f>(IF(DASHBOARD!$J$2=K7,DASHBOARD!$V$132,IF(DASHBOARD!$J$2=0,0,K389)))</f>
        <v/>
      </c>
      <c r="L389" s="383">
        <f>(IF(DASHBOARD!$J$2=L7,DASHBOARD!$V$132,IF(DASHBOARD!$J$2=0,0,L389)))</f>
        <v/>
      </c>
      <c r="M389" s="383">
        <f>(IF(DASHBOARD!$J$2=M7,DASHBOARD!$V$132,IF(DASHBOARD!$J$2=0,0,M389)))</f>
        <v/>
      </c>
      <c r="N389" s="383">
        <f>(IF(DASHBOARD!$J$2=N7,DASHBOARD!$V$132,IF(DASHBOARD!$J$2=0,0,N389)))</f>
        <v/>
      </c>
      <c r="O389" s="383">
        <f>(IF(DASHBOARD!$J$2=O7,DASHBOARD!$V$132,IF(DASHBOARD!$J$2=0,0,O389)))</f>
        <v/>
      </c>
      <c r="P389" s="383">
        <f>(IF(DASHBOARD!$J$2=P7,DASHBOARD!$V$132,IF(DASHBOARD!$J$2=0,0,P389)))</f>
        <v/>
      </c>
      <c r="Q389" s="383">
        <f>(IF(DASHBOARD!$J$2=Q7,DASHBOARD!$V$132,IF(DASHBOARD!$J$2=0,0,Q389)))</f>
        <v/>
      </c>
      <c r="R389" s="383">
        <f>(IF(DASHBOARD!$J$2=R7,DASHBOARD!$V$132,IF(DASHBOARD!$J$2=0,0,R389)))</f>
        <v/>
      </c>
      <c r="S389" s="383">
        <f>(IF(DASHBOARD!$J$2=S7,DASHBOARD!$V$132,IF(DASHBOARD!$J$2=0,0,S389)))</f>
        <v/>
      </c>
      <c r="T389" s="383">
        <f>(IF(DASHBOARD!$J$2=T7,DASHBOARD!$V$132,IF(DASHBOARD!$J$2=0,0,T389)))</f>
        <v/>
      </c>
      <c r="U389" s="383">
        <f>(IF(DASHBOARD!$J$2=U7,DASHBOARD!$V$132,IF(DASHBOARD!$J$2=0,0,U389)))</f>
        <v/>
      </c>
      <c r="V389" s="383">
        <f>(IF(DASHBOARD!$J$2=V7,DASHBOARD!$V$132,IF(DASHBOARD!$J$2=0,0,V389)))</f>
        <v/>
      </c>
      <c r="W389" s="383">
        <f>(IF(DASHBOARD!$J$2=W7,DASHBOARD!$V$132,IF(DASHBOARD!$J$2=0,0,W389)))</f>
        <v/>
      </c>
      <c r="X389" s="383">
        <f>(IF(DASHBOARD!$J$2=X7,DASHBOARD!$V$132,IF(DASHBOARD!$J$2=0,0,X389)))</f>
        <v/>
      </c>
      <c r="Y389" s="383">
        <f>(IF(DASHBOARD!$J$2=Y7,DASHBOARD!$V$132,IF(DASHBOARD!$J$2=0,0,Y389)))</f>
        <v/>
      </c>
      <c r="Z389" s="383">
        <f>(IF(DASHBOARD!$J$2=Z7,DASHBOARD!$V$132,IF(DASHBOARD!$J$2=0,0,Z389)))</f>
        <v/>
      </c>
      <c r="AA389" s="383">
        <f>(IF(DASHBOARD!$J$2=AA7,DASHBOARD!$V$132,IF(DASHBOARD!$J$2=0,0,AA389)))</f>
        <v/>
      </c>
      <c r="AB389" s="383">
        <f>(IF(DASHBOARD!$J$2=AB7,DASHBOARD!$V$132,IF(DASHBOARD!$J$2=0,0,AB389)))</f>
        <v/>
      </c>
      <c r="AC389" s="383">
        <f>(IF(DASHBOARD!$J$2=AC7,DASHBOARD!$V$132,IF(DASHBOARD!$J$2=0,0,AC389)))</f>
        <v/>
      </c>
      <c r="AD389" s="383">
        <f>(IF(DASHBOARD!$J$2=AD7,DASHBOARD!$V$132,IF(DASHBOARD!$J$2=0,0,AD389)))</f>
        <v/>
      </c>
      <c r="AE389" s="383">
        <f>(IF(DASHBOARD!$J$2=AE7,DASHBOARD!$V$132,IF(DASHBOARD!$J$2=0,0,AE389)))</f>
        <v/>
      </c>
      <c r="AF389" s="383">
        <f>(IF(DASHBOARD!$J$2=AF7,DASHBOARD!$V$132,IF(DASHBOARD!$J$2=0,0,AF389)))</f>
        <v/>
      </c>
      <c r="AG389" s="383">
        <f>(IF(DASHBOARD!$J$2=AG7,DASHBOARD!$V$132,IF(DASHBOARD!$J$2=0,0,AG389)))</f>
        <v/>
      </c>
      <c r="AH389" s="383">
        <f>(IF(DASHBOARD!$J$2=AH7,DASHBOARD!$V$132,IF(DASHBOARD!$J$2=0,0,AH389)))</f>
        <v/>
      </c>
      <c r="AI389" s="383">
        <f>(IF(DASHBOARD!$J$2=AI7,DASHBOARD!$V$132,IF(DASHBOARD!$J$2=0,0,AI389)))</f>
        <v/>
      </c>
      <c r="AJ389" s="383">
        <f>(IF(DASHBOARD!$J$2=AJ7,DASHBOARD!$V$132,IF(DASHBOARD!$J$2=0,0,AJ389)))</f>
        <v/>
      </c>
      <c r="AK389" s="383">
        <f>(IF(DASHBOARD!$J$2=AK7,DASHBOARD!$V$132,IF(DASHBOARD!$J$2=0,0,AK389)))</f>
        <v/>
      </c>
      <c r="AL389" s="383">
        <f>(IF(DASHBOARD!$J$2=AL7,DASHBOARD!$V$132,IF(DASHBOARD!$J$2=0,0,AL389)))</f>
        <v/>
      </c>
      <c r="AM389" s="383">
        <f>(IF(DASHBOARD!$J$2=AM7,DASHBOARD!$V$132,IF(DASHBOARD!$J$2=0,0,AM389)))</f>
        <v/>
      </c>
      <c r="AN389" s="383">
        <f>(IF(DASHBOARD!$J$2=AN7,DASHBOARD!$V$132,IF(DASHBOARD!$J$2=0,0,AN389)))</f>
        <v/>
      </c>
      <c r="AO389" s="383">
        <f>(IF(DASHBOARD!$J$2=AO7,DASHBOARD!$V$132,IF(DASHBOARD!$J$2=0,0,AO389)))</f>
        <v/>
      </c>
      <c r="AP389" s="383">
        <f>(IF(DASHBOARD!$J$2=AP7,DASHBOARD!$V$132,IF(DASHBOARD!$J$2=0,0,AP389)))</f>
        <v/>
      </c>
      <c r="AQ389" s="383">
        <f>(IF(DASHBOARD!$J$2=AQ7,DASHBOARD!$V$132,IF(DASHBOARD!$J$2=0,0,AQ389)))</f>
        <v/>
      </c>
      <c r="AR389" s="383">
        <f>(IF(DASHBOARD!$J$2=AR7,DASHBOARD!$V$132,IF(DASHBOARD!$J$2=0,0,AR389)))</f>
        <v/>
      </c>
      <c r="AS389" s="383">
        <f>(IF(DASHBOARD!$J$2=AS7,DASHBOARD!$V$132,IF(DASHBOARD!$J$2=0,0,AS389)))</f>
        <v/>
      </c>
      <c r="AT389" s="383">
        <f>(IF(DASHBOARD!$J$2=AT7,DASHBOARD!$V$132,IF(DASHBOARD!$J$2=0,0,AT389)))</f>
        <v/>
      </c>
      <c r="AU389" s="383">
        <f>(IF(DASHBOARD!$J$2=AU7,DASHBOARD!$V$132,IF(DASHBOARD!$J$2=0,0,AU389)))</f>
        <v/>
      </c>
      <c r="AV389" s="383">
        <f>(IF(DASHBOARD!$J$2=AV7,DASHBOARD!$V$132,IF(DASHBOARD!$J$2=0,0,AV389)))</f>
        <v/>
      </c>
      <c r="AW389" s="383">
        <f>(IF(DASHBOARD!$J$2=AW7,DASHBOARD!$V$132,IF(DASHBOARD!$J$2=0,0,AW389)))</f>
        <v/>
      </c>
      <c r="AX389" s="383">
        <f>(IF(DASHBOARD!$J$2=AX7,DASHBOARD!$V$132,IF(DASHBOARD!$J$2=0,0,AX389)))</f>
        <v/>
      </c>
      <c r="AY389" s="383">
        <f>(IF(DASHBOARD!$J$2=AY7,DASHBOARD!$V$132,IF(DASHBOARD!$J$2=0,0,AY389)))</f>
        <v/>
      </c>
      <c r="AZ389" s="383">
        <f>(IF(DASHBOARD!$J$2=AZ7,DASHBOARD!$V$132,IF(DASHBOARD!$J$2=0,0,AZ389)))</f>
        <v/>
      </c>
      <c r="BA389" s="383">
        <f>(IF(DASHBOARD!$J$2=BA7,DASHBOARD!$V$132,IF(DASHBOARD!$J$2=0,0,BA389)))</f>
        <v/>
      </c>
      <c r="BB389" s="384">
        <f>IF(SUM(F389:BA389)&lt;&gt;0,AVERAGEIF(F389:BA389,"&gt;0",F389:BA389),0)</f>
        <v/>
      </c>
      <c r="BC389" s="147" t="n"/>
      <c r="BD389" s="385">
        <f>MAXA(F389:BA389)</f>
        <v/>
      </c>
      <c r="BE389" s="1461">
        <f>IF(BD389&lt;&gt;0,VLOOKUP(BD389,$F$10:$BA$10,MATCH(BD389,F389:BA389,0)),"")</f>
        <v/>
      </c>
      <c r="BF389" s="385">
        <f t="array" ref="BF389">MIN(IF(F389:BA389&gt;0,F389:BA389))</f>
        <v/>
      </c>
      <c r="BG389" s="1461">
        <f>IF(BF389&lt;&gt;0,VLOOKUP(BF389,$F$10:$BA$10,MATCH($BF389,$F389:$BA389,0)),"")</f>
        <v/>
      </c>
      <c r="BI389" s="1368">
        <f>HLOOKUP($BI$9,$S$10:$AI$443,1+$BL389,TRUE)</f>
        <v/>
      </c>
      <c r="BJ389" s="1369">
        <f>HLOOKUP($BJ$9,$AJ$10:$AW$443,1+$BL389,TRUE)</f>
        <v/>
      </c>
      <c r="BK389" s="151" t="n"/>
      <c r="BL389" s="408">
        <f>BL388+1</f>
        <v/>
      </c>
      <c r="BM389" s="399" t="n"/>
    </row>
    <row r="390" ht="20.25" customHeight="1" s="18" thickBot="1" thickTop="1">
      <c r="B390" s="1370" t="n"/>
      <c r="C390" s="1353" t="n"/>
      <c r="D390" s="1463" t="n"/>
      <c r="E390" s="402" t="inlineStr">
        <is>
          <t>Donggala # 2, 150</t>
        </is>
      </c>
      <c r="F390" s="383">
        <f>(IF(DASHBOARD!$J$2=F7,DASHBOARD!$V$133,IF(DASHBOARD!$J$2=0,0,F390)))</f>
        <v/>
      </c>
      <c r="G390" s="383">
        <f>(IF(DASHBOARD!$J$2=G7,DASHBOARD!$V$133,IF(DASHBOARD!$J$2=0,0,G390)))</f>
        <v/>
      </c>
      <c r="H390" s="383">
        <f>(IF(DASHBOARD!$J$2=H7,DASHBOARD!$V$133,IF(DASHBOARD!$J$2=0,0,H390)))</f>
        <v/>
      </c>
      <c r="I390" s="383">
        <f>(IF(DASHBOARD!$J$2=I7,DASHBOARD!$V$133,IF(DASHBOARD!$J$2=0,0,I390)))</f>
        <v/>
      </c>
      <c r="J390" s="383">
        <f>(IF(DASHBOARD!$J$2=J7,DASHBOARD!$V$133,IF(DASHBOARD!$J$2=0,0,J390)))</f>
        <v/>
      </c>
      <c r="K390" s="383">
        <f>(IF(DASHBOARD!$J$2=K7,DASHBOARD!$V$133,IF(DASHBOARD!$J$2=0,0,K390)))</f>
        <v/>
      </c>
      <c r="L390" s="383">
        <f>(IF(DASHBOARD!$J$2=L7,DASHBOARD!$V$133,IF(DASHBOARD!$J$2=0,0,L390)))</f>
        <v/>
      </c>
      <c r="M390" s="383">
        <f>(IF(DASHBOARD!$J$2=M7,DASHBOARD!$V$133,IF(DASHBOARD!$J$2=0,0,M390)))</f>
        <v/>
      </c>
      <c r="N390" s="383">
        <f>(IF(DASHBOARD!$J$2=N7,DASHBOARD!$V$133,IF(DASHBOARD!$J$2=0,0,N390)))</f>
        <v/>
      </c>
      <c r="O390" s="383">
        <f>(IF(DASHBOARD!$J$2=O7,DASHBOARD!$V$133,IF(DASHBOARD!$J$2=0,0,O390)))</f>
        <v/>
      </c>
      <c r="P390" s="383">
        <f>(IF(DASHBOARD!$J$2=P7,DASHBOARD!$V$133,IF(DASHBOARD!$J$2=0,0,P390)))</f>
        <v/>
      </c>
      <c r="Q390" s="383">
        <f>(IF(DASHBOARD!$J$2=Q7,DASHBOARD!$V$133,IF(DASHBOARD!$J$2=0,0,Q390)))</f>
        <v/>
      </c>
      <c r="R390" s="383">
        <f>(IF(DASHBOARD!$J$2=R7,DASHBOARD!$V$133,IF(DASHBOARD!$J$2=0,0,R390)))</f>
        <v/>
      </c>
      <c r="S390" s="383">
        <f>(IF(DASHBOARD!$J$2=S7,DASHBOARD!$V$133,IF(DASHBOARD!$J$2=0,0,S390)))</f>
        <v/>
      </c>
      <c r="T390" s="383">
        <f>(IF(DASHBOARD!$J$2=T7,DASHBOARD!$V$133,IF(DASHBOARD!$J$2=0,0,T390)))</f>
        <v/>
      </c>
      <c r="U390" s="383">
        <f>(IF(DASHBOARD!$J$2=U7,DASHBOARD!$V$133,IF(DASHBOARD!$J$2=0,0,U390)))</f>
        <v/>
      </c>
      <c r="V390" s="383">
        <f>(IF(DASHBOARD!$J$2=V7,DASHBOARD!$V$133,IF(DASHBOARD!$J$2=0,0,V390)))</f>
        <v/>
      </c>
      <c r="W390" s="383">
        <f>(IF(DASHBOARD!$J$2=W7,DASHBOARD!$V$133,IF(DASHBOARD!$J$2=0,0,W390)))</f>
        <v/>
      </c>
      <c r="X390" s="383">
        <f>(IF(DASHBOARD!$J$2=X7,DASHBOARD!$V$133,IF(DASHBOARD!$J$2=0,0,X390)))</f>
        <v/>
      </c>
      <c r="Y390" s="383">
        <f>(IF(DASHBOARD!$J$2=Y7,DASHBOARD!$V$133,IF(DASHBOARD!$J$2=0,0,Y390)))</f>
        <v/>
      </c>
      <c r="Z390" s="383">
        <f>(IF(DASHBOARD!$J$2=Z7,DASHBOARD!$V$133,IF(DASHBOARD!$J$2=0,0,Z390)))</f>
        <v/>
      </c>
      <c r="AA390" s="383">
        <f>(IF(DASHBOARD!$J$2=AA7,DASHBOARD!$V$133,IF(DASHBOARD!$J$2=0,0,AA390)))</f>
        <v/>
      </c>
      <c r="AB390" s="383">
        <f>(IF(DASHBOARD!$J$2=AB7,DASHBOARD!$V$133,IF(DASHBOARD!$J$2=0,0,AB390)))</f>
        <v/>
      </c>
      <c r="AC390" s="383">
        <f>(IF(DASHBOARD!$J$2=AC7,DASHBOARD!$V$133,IF(DASHBOARD!$J$2=0,0,AC390)))</f>
        <v/>
      </c>
      <c r="AD390" s="383">
        <f>(IF(DASHBOARD!$J$2=AD7,DASHBOARD!$V$133,IF(DASHBOARD!$J$2=0,0,AD390)))</f>
        <v/>
      </c>
      <c r="AE390" s="383">
        <f>(IF(DASHBOARD!$J$2=AE7,DASHBOARD!$V$133,IF(DASHBOARD!$J$2=0,0,AE390)))</f>
        <v/>
      </c>
      <c r="AF390" s="383">
        <f>(IF(DASHBOARD!$J$2=AF7,DASHBOARD!$V$133,IF(DASHBOARD!$J$2=0,0,AF390)))</f>
        <v/>
      </c>
      <c r="AG390" s="383">
        <f>(IF(DASHBOARD!$J$2=AG7,DASHBOARD!$V$133,IF(DASHBOARD!$J$2=0,0,AG390)))</f>
        <v/>
      </c>
      <c r="AH390" s="383">
        <f>(IF(DASHBOARD!$J$2=AH7,DASHBOARD!$V$133,IF(DASHBOARD!$J$2=0,0,AH390)))</f>
        <v/>
      </c>
      <c r="AI390" s="383">
        <f>(IF(DASHBOARD!$J$2=AI7,DASHBOARD!$V$133,IF(DASHBOARD!$J$2=0,0,AI390)))</f>
        <v/>
      </c>
      <c r="AJ390" s="383">
        <f>(IF(DASHBOARD!$J$2=AJ7,DASHBOARD!$V$133,IF(DASHBOARD!$J$2=0,0,AJ390)))</f>
        <v/>
      </c>
      <c r="AK390" s="383">
        <f>(IF(DASHBOARD!$J$2=AK7,DASHBOARD!$V$133,IF(DASHBOARD!$J$2=0,0,AK390)))</f>
        <v/>
      </c>
      <c r="AL390" s="383">
        <f>(IF(DASHBOARD!$J$2=AL7,DASHBOARD!$V$133,IF(DASHBOARD!$J$2=0,0,AL390)))</f>
        <v/>
      </c>
      <c r="AM390" s="383">
        <f>(IF(DASHBOARD!$J$2=AM7,DASHBOARD!$V$133,IF(DASHBOARD!$J$2=0,0,AM390)))</f>
        <v/>
      </c>
      <c r="AN390" s="383">
        <f>(IF(DASHBOARD!$J$2=AN7,DASHBOARD!$V$133,IF(DASHBOARD!$J$2=0,0,AN390)))</f>
        <v/>
      </c>
      <c r="AO390" s="383">
        <f>(IF(DASHBOARD!$J$2=AO7,DASHBOARD!$V$133,IF(DASHBOARD!$J$2=0,0,AO390)))</f>
        <v/>
      </c>
      <c r="AP390" s="383">
        <f>(IF(DASHBOARD!$J$2=AP7,DASHBOARD!$V$133,IF(DASHBOARD!$J$2=0,0,AP390)))</f>
        <v/>
      </c>
      <c r="AQ390" s="383">
        <f>(IF(DASHBOARD!$J$2=AQ7,DASHBOARD!$V$133,IF(DASHBOARD!$J$2=0,0,AQ390)))</f>
        <v/>
      </c>
      <c r="AR390" s="383">
        <f>(IF(DASHBOARD!$J$2=AR7,DASHBOARD!$V$133,IF(DASHBOARD!$J$2=0,0,AR390)))</f>
        <v/>
      </c>
      <c r="AS390" s="383">
        <f>(IF(DASHBOARD!$J$2=AS7,DASHBOARD!$V$133,IF(DASHBOARD!$J$2=0,0,AS390)))</f>
        <v/>
      </c>
      <c r="AT390" s="383">
        <f>(IF(DASHBOARD!$J$2=AT7,DASHBOARD!$V$133,IF(DASHBOARD!$J$2=0,0,AT390)))</f>
        <v/>
      </c>
      <c r="AU390" s="383">
        <f>(IF(DASHBOARD!$J$2=AU7,DASHBOARD!$V$133,IF(DASHBOARD!$J$2=0,0,AU390)))</f>
        <v/>
      </c>
      <c r="AV390" s="383">
        <f>(IF(DASHBOARD!$J$2=AV7,DASHBOARD!$V$133,IF(DASHBOARD!$J$2=0,0,AV390)))</f>
        <v/>
      </c>
      <c r="AW390" s="383">
        <f>(IF(DASHBOARD!$J$2=AW7,DASHBOARD!$V$133,IF(DASHBOARD!$J$2=0,0,AW390)))</f>
        <v/>
      </c>
      <c r="AX390" s="383">
        <f>(IF(DASHBOARD!$J$2=AX7,DASHBOARD!$V$133,IF(DASHBOARD!$J$2=0,0,AX390)))</f>
        <v/>
      </c>
      <c r="AY390" s="383">
        <f>(IF(DASHBOARD!$J$2=AY7,DASHBOARD!$V$133,IF(DASHBOARD!$J$2=0,0,AY390)))</f>
        <v/>
      </c>
      <c r="AZ390" s="383">
        <f>(IF(DASHBOARD!$J$2=AZ7,DASHBOARD!$V$133,IF(DASHBOARD!$J$2=0,0,AZ390)))</f>
        <v/>
      </c>
      <c r="BA390" s="383">
        <f>(IF(DASHBOARD!$J$2=BA7,DASHBOARD!$V$133,IF(DASHBOARD!$J$2=0,0,BA390)))</f>
        <v/>
      </c>
      <c r="BB390" s="384">
        <f>IF(SUM(F390:BA390)&lt;&gt;0,AVERAGEIF(F390:BA390,"&gt;0",F390:BA390),0)</f>
        <v/>
      </c>
      <c r="BC390" s="147" t="n"/>
      <c r="BD390" s="385">
        <f>MAXA(F390:BA390)</f>
        <v/>
      </c>
      <c r="BE390" s="1461">
        <f>IF(BD390&lt;&gt;0,VLOOKUP(BD390,$F$10:$BA$10,MATCH(BD390,F390:BA390,0)),"")</f>
        <v/>
      </c>
      <c r="BF390" s="385">
        <f t="array" ref="BF390">MIN(IF(F390:BA390&gt;0,F390:BA390))</f>
        <v/>
      </c>
      <c r="BG390" s="1461">
        <f>IF(BF390&lt;&gt;0,VLOOKUP(BF390,$F$10:$BA$10,MATCH($BF390,$F390:$BA390,0)),"")</f>
        <v/>
      </c>
      <c r="BI390" s="1368">
        <f>HLOOKUP($BI$9,$S$10:$AI$443,1+$BL390,TRUE)</f>
        <v/>
      </c>
      <c r="BJ390" s="1369">
        <f>HLOOKUP($BJ$9,$AJ$10:$AW$443,1+$BL390,TRUE)</f>
        <v/>
      </c>
      <c r="BK390" s="151" t="n"/>
      <c r="BL390" s="408">
        <f>BL389+1</f>
        <v/>
      </c>
      <c r="BM390" s="399" t="n"/>
    </row>
    <row r="391" ht="20.25" customHeight="1" s="18" thickBot="1" thickTop="1">
      <c r="B391" s="1370" t="n"/>
      <c r="C391" s="1353" t="n"/>
      <c r="D391" s="328" t="n"/>
      <c r="E391" s="402" t="n"/>
      <c r="F391" s="429" t="n"/>
      <c r="G391" s="429" t="n"/>
      <c r="H391" s="429" t="n"/>
      <c r="I391" s="429" t="n"/>
      <c r="J391" s="429" t="n"/>
      <c r="K391" s="429" t="n"/>
      <c r="L391" s="429" t="n"/>
      <c r="M391" s="429" t="n"/>
      <c r="N391" s="429" t="n"/>
      <c r="O391" s="429" t="n"/>
      <c r="P391" s="429" t="n"/>
      <c r="Q391" s="429" t="n"/>
      <c r="R391" s="429" t="n"/>
      <c r="S391" s="429" t="n"/>
      <c r="T391" s="429" t="n"/>
      <c r="U391" s="429" t="n"/>
      <c r="V391" s="429" t="n"/>
      <c r="W391" s="429" t="n"/>
      <c r="X391" s="429" t="n"/>
      <c r="Y391" s="429" t="n"/>
      <c r="Z391" s="429" t="n"/>
      <c r="AA391" s="429" t="n"/>
      <c r="AB391" s="429" t="n"/>
      <c r="AC391" s="429" t="n"/>
      <c r="AD391" s="429" t="n"/>
      <c r="AE391" s="429" t="n"/>
      <c r="AF391" s="429" t="n"/>
      <c r="AG391" s="429" t="n"/>
      <c r="AH391" s="429" t="n"/>
      <c r="AI391" s="429" t="n"/>
      <c r="AJ391" s="429" t="n"/>
      <c r="AK391" s="429" t="n"/>
      <c r="AL391" s="429" t="n"/>
      <c r="AM391" s="429" t="n"/>
      <c r="AN391" s="429" t="n"/>
      <c r="AO391" s="429" t="n"/>
      <c r="AP391" s="429" t="n"/>
      <c r="AQ391" s="429" t="n"/>
      <c r="AR391" s="429" t="n"/>
      <c r="AS391" s="429" t="n"/>
      <c r="AT391" s="429" t="n"/>
      <c r="AU391" s="429" t="n"/>
      <c r="AV391" s="429" t="n"/>
      <c r="AW391" s="429" t="n"/>
      <c r="AX391" s="429" t="n"/>
      <c r="AY391" s="429" t="n"/>
      <c r="AZ391" s="429" t="n"/>
      <c r="BA391" s="429" t="n"/>
      <c r="BB391" s="384">
        <f>IF(SUM(F391:BA391)&lt;&gt;0,AVERAGEIF(F391:BA391,"&gt;0",F391:BA391),0)</f>
        <v/>
      </c>
      <c r="BC391" s="147" t="n"/>
      <c r="BD391" s="385">
        <f>MAXA(F391:BA391)</f>
        <v/>
      </c>
      <c r="BE391" s="1461">
        <f>IF(BD391&lt;&gt;0,VLOOKUP(BD391,$F$10:$BA$10,MATCH(BD391,F391:BA391,0)),"")</f>
        <v/>
      </c>
      <c r="BF391" s="385">
        <f t="array" ref="BF391">MIN(IF(F391:BA391&gt;0,F391:BA391))</f>
        <v/>
      </c>
      <c r="BG391" s="1461">
        <f>IF(BF391&lt;&gt;0,VLOOKUP(BF391,$F$10:$BA$10,MATCH($BF391,$F391:$BA391,0)),"")</f>
        <v/>
      </c>
      <c r="BI391" s="1368">
        <f>HLOOKUP($BI$9,$S$10:$AI$443,1+$BL391,TRUE)</f>
        <v/>
      </c>
      <c r="BJ391" s="1369">
        <f>HLOOKUP($BJ$9,$AJ$10:$AW$443,1+$BL391,TRUE)</f>
        <v/>
      </c>
      <c r="BK391" s="151" t="n"/>
      <c r="BL391" s="408">
        <f>BL390+1</f>
        <v/>
      </c>
      <c r="BM391" s="399" t="n"/>
    </row>
    <row r="392" ht="20.25" customHeight="1" s="18" thickBot="1" thickTop="1">
      <c r="B392" s="1370" t="n"/>
      <c r="C392" s="1353" t="n"/>
      <c r="D392" s="1096" t="inlineStr">
        <is>
          <t>TALLISE 66</t>
        </is>
      </c>
      <c r="E392" s="420" t="inlineStr">
        <is>
          <t>Parigi # 1, 66</t>
        </is>
      </c>
      <c r="F392" s="383">
        <f>(IF(DASHBOARD!$J$2=F7,DASHBOARD!$V$160,IF(DASHBOARD!$J$2=0,0,F392)))</f>
        <v/>
      </c>
      <c r="G392" s="383">
        <f>(IF(DASHBOARD!$J$2=G7,DASHBOARD!$V$160,IF(DASHBOARD!$J$2=0,0,G392)))</f>
        <v/>
      </c>
      <c r="H392" s="383">
        <f>(IF(DASHBOARD!$J$2=H7,DASHBOARD!$V$160,IF(DASHBOARD!$J$2=0,0,H392)))</f>
        <v/>
      </c>
      <c r="I392" s="383">
        <f>(IF(DASHBOARD!$J$2=I7,DASHBOARD!$V$160,IF(DASHBOARD!$J$2=0,0,I392)))</f>
        <v/>
      </c>
      <c r="J392" s="383">
        <f>(IF(DASHBOARD!$J$2=J7,DASHBOARD!$V$160,IF(DASHBOARD!$J$2=0,0,J392)))</f>
        <v/>
      </c>
      <c r="K392" s="383">
        <f>(IF(DASHBOARD!$J$2=K7,DASHBOARD!$V$160,IF(DASHBOARD!$J$2=0,0,K392)))</f>
        <v/>
      </c>
      <c r="L392" s="383">
        <f>(IF(DASHBOARD!$J$2=L7,DASHBOARD!$V$160,IF(DASHBOARD!$J$2=0,0,L392)))</f>
        <v/>
      </c>
      <c r="M392" s="383">
        <f>(IF(DASHBOARD!$J$2=M7,DASHBOARD!$V$160,IF(DASHBOARD!$J$2=0,0,M392)))</f>
        <v/>
      </c>
      <c r="N392" s="383">
        <f>(IF(DASHBOARD!$J$2=N7,DASHBOARD!$V$160,IF(DASHBOARD!$J$2=0,0,N392)))</f>
        <v/>
      </c>
      <c r="O392" s="383">
        <f>(IF(DASHBOARD!$J$2=O7,DASHBOARD!$V$160,IF(DASHBOARD!$J$2=0,0,O392)))</f>
        <v/>
      </c>
      <c r="P392" s="383">
        <f>(IF(DASHBOARD!$J$2=P7,DASHBOARD!$V$160,IF(DASHBOARD!$J$2=0,0,P392)))</f>
        <v/>
      </c>
      <c r="Q392" s="383">
        <f>(IF(DASHBOARD!$J$2=Q7,DASHBOARD!$V$160,IF(DASHBOARD!$J$2=0,0,Q392)))</f>
        <v/>
      </c>
      <c r="R392" s="383">
        <f>(IF(DASHBOARD!$J$2=R7,DASHBOARD!$V$160,IF(DASHBOARD!$J$2=0,0,R392)))</f>
        <v/>
      </c>
      <c r="S392" s="383">
        <f>(IF(DASHBOARD!$J$2=S7,DASHBOARD!$V$160,IF(DASHBOARD!$J$2=0,0,S392)))</f>
        <v/>
      </c>
      <c r="T392" s="383">
        <f>(IF(DASHBOARD!$J$2=T7,DASHBOARD!$V$160,IF(DASHBOARD!$J$2=0,0,T392)))</f>
        <v/>
      </c>
      <c r="U392" s="383">
        <f>(IF(DASHBOARD!$J$2=U7,DASHBOARD!$V$160,IF(DASHBOARD!$J$2=0,0,U392)))</f>
        <v/>
      </c>
      <c r="V392" s="383">
        <f>(IF(DASHBOARD!$J$2=V7,DASHBOARD!$V$160,IF(DASHBOARD!$J$2=0,0,V392)))</f>
        <v/>
      </c>
      <c r="W392" s="383">
        <f>(IF(DASHBOARD!$J$2=W7,DASHBOARD!$V$160,IF(DASHBOARD!$J$2=0,0,W392)))</f>
        <v/>
      </c>
      <c r="X392" s="383">
        <f>(IF(DASHBOARD!$J$2=X7,DASHBOARD!$V$160,IF(DASHBOARD!$J$2=0,0,X392)))</f>
        <v/>
      </c>
      <c r="Y392" s="383">
        <f>(IF(DASHBOARD!$J$2=Y7,DASHBOARD!$V$160,IF(DASHBOARD!$J$2=0,0,Y392)))</f>
        <v/>
      </c>
      <c r="Z392" s="383">
        <f>(IF(DASHBOARD!$J$2=Z7,DASHBOARD!$V$160,IF(DASHBOARD!$J$2=0,0,Z392)))</f>
        <v/>
      </c>
      <c r="AA392" s="383">
        <f>(IF(DASHBOARD!$J$2=AA7,DASHBOARD!$V$160,IF(DASHBOARD!$J$2=0,0,AA392)))</f>
        <v/>
      </c>
      <c r="AB392" s="383">
        <f>(IF(DASHBOARD!$J$2=AB7,DASHBOARD!$V$160,IF(DASHBOARD!$J$2=0,0,AB392)))</f>
        <v/>
      </c>
      <c r="AC392" s="383">
        <f>(IF(DASHBOARD!$J$2=AC7,DASHBOARD!$V$160,IF(DASHBOARD!$J$2=0,0,AC392)))</f>
        <v/>
      </c>
      <c r="AD392" s="383">
        <f>(IF(DASHBOARD!$J$2=AD7,DASHBOARD!$V$160,IF(DASHBOARD!$J$2=0,0,AD392)))</f>
        <v/>
      </c>
      <c r="AE392" s="383">
        <f>(IF(DASHBOARD!$J$2=AE7,DASHBOARD!$V$160,IF(DASHBOARD!$J$2=0,0,AE392)))</f>
        <v/>
      </c>
      <c r="AF392" s="383">
        <f>(IF(DASHBOARD!$J$2=AF7,DASHBOARD!$V$160,IF(DASHBOARD!$J$2=0,0,AF392)))</f>
        <v/>
      </c>
      <c r="AG392" s="383">
        <f>(IF(DASHBOARD!$J$2=AG7,DASHBOARD!$V$160,IF(DASHBOARD!$J$2=0,0,AG392)))</f>
        <v/>
      </c>
      <c r="AH392" s="383">
        <f>(IF(DASHBOARD!$J$2=AH7,DASHBOARD!$V$160,IF(DASHBOARD!$J$2=0,0,AH392)))</f>
        <v/>
      </c>
      <c r="AI392" s="383">
        <f>(IF(DASHBOARD!$J$2=AI7,DASHBOARD!$V$160,IF(DASHBOARD!$J$2=0,0,AI392)))</f>
        <v/>
      </c>
      <c r="AJ392" s="383">
        <f>(IF(DASHBOARD!$J$2=AJ7,DASHBOARD!$V$160,IF(DASHBOARD!$J$2=0,0,AJ392)))</f>
        <v/>
      </c>
      <c r="AK392" s="383">
        <f>(IF(DASHBOARD!$J$2=AK7,DASHBOARD!$V$160,IF(DASHBOARD!$J$2=0,0,AK392)))</f>
        <v/>
      </c>
      <c r="AL392" s="383">
        <f>(IF(DASHBOARD!$J$2=AL7,DASHBOARD!$V$160,IF(DASHBOARD!$J$2=0,0,AL392)))</f>
        <v/>
      </c>
      <c r="AM392" s="383">
        <f>(IF(DASHBOARD!$J$2=AM7,DASHBOARD!$V$160,IF(DASHBOARD!$J$2=0,0,AM392)))</f>
        <v/>
      </c>
      <c r="AN392" s="383">
        <f>(IF(DASHBOARD!$J$2=AN7,DASHBOARD!$V$160,IF(DASHBOARD!$J$2=0,0,AN392)))</f>
        <v/>
      </c>
      <c r="AO392" s="383">
        <f>(IF(DASHBOARD!$J$2=AO7,DASHBOARD!$V$160,IF(DASHBOARD!$J$2=0,0,AO392)))</f>
        <v/>
      </c>
      <c r="AP392" s="383">
        <f>(IF(DASHBOARD!$J$2=AP7,DASHBOARD!$V$160,IF(DASHBOARD!$J$2=0,0,AP392)))</f>
        <v/>
      </c>
      <c r="AQ392" s="383">
        <f>(IF(DASHBOARD!$J$2=AQ7,DASHBOARD!$V$160,IF(DASHBOARD!$J$2=0,0,AQ392)))</f>
        <v/>
      </c>
      <c r="AR392" s="383">
        <f>(IF(DASHBOARD!$J$2=AR7,DASHBOARD!$V$160,IF(DASHBOARD!$J$2=0,0,AR392)))</f>
        <v/>
      </c>
      <c r="AS392" s="383">
        <f>(IF(DASHBOARD!$J$2=AS7,DASHBOARD!$V$160,IF(DASHBOARD!$J$2=0,0,AS392)))</f>
        <v/>
      </c>
      <c r="AT392" s="383">
        <f>(IF(DASHBOARD!$J$2=AT7,DASHBOARD!$V$160,IF(DASHBOARD!$J$2=0,0,AT392)))</f>
        <v/>
      </c>
      <c r="AU392" s="383">
        <f>(IF(DASHBOARD!$J$2=AU7,DASHBOARD!$V$160,IF(DASHBOARD!$J$2=0,0,AU392)))</f>
        <v/>
      </c>
      <c r="AV392" s="383">
        <f>(IF(DASHBOARD!$J$2=AV7,DASHBOARD!$V$160,IF(DASHBOARD!$J$2=0,0,AV392)))</f>
        <v/>
      </c>
      <c r="AW392" s="383">
        <f>(IF(DASHBOARD!$J$2=AW7,DASHBOARD!$V$160,IF(DASHBOARD!$J$2=0,0,AW392)))</f>
        <v/>
      </c>
      <c r="AX392" s="383">
        <f>(IF(DASHBOARD!$J$2=AX7,DASHBOARD!$V$160,IF(DASHBOARD!$J$2=0,0,AX392)))</f>
        <v/>
      </c>
      <c r="AY392" s="383">
        <f>(IF(DASHBOARD!$J$2=AY7,DASHBOARD!$V$160,IF(DASHBOARD!$J$2=0,0,AY392)))</f>
        <v/>
      </c>
      <c r="AZ392" s="383">
        <f>(IF(DASHBOARD!$J$2=AZ7,DASHBOARD!$V$160,IF(DASHBOARD!$J$2=0,0,AZ392)))</f>
        <v/>
      </c>
      <c r="BA392" s="383">
        <f>(IF(DASHBOARD!$J$2=BA7,DASHBOARD!$V$160,IF(DASHBOARD!$J$2=0,0,BA392)))</f>
        <v/>
      </c>
      <c r="BB392" s="384">
        <f>IF(SUM(F392:BA392)&lt;&gt;0,AVERAGEIF(F392:BA392,"&gt;0",F392:BA392),0)</f>
        <v/>
      </c>
      <c r="BC392" s="147" t="n"/>
      <c r="BD392" s="385">
        <f>MAXA(F392:BA392)</f>
        <v/>
      </c>
      <c r="BE392" s="1461">
        <f>IF(BD392&lt;&gt;0,VLOOKUP(BD392,$F$10:$BA$10,MATCH(BD392,F392:BA392,0)),"")</f>
        <v/>
      </c>
      <c r="BF392" s="385">
        <f t="array" ref="BF392">MIN(IF(F392:BA392&gt;0,F392:BA392))</f>
        <v/>
      </c>
      <c r="BG392" s="1461">
        <f>IF(BF392&lt;&gt;0,VLOOKUP(BF392,$F$10:$BA$10,MATCH($BF392,$F392:$BA392,0)),"")</f>
        <v/>
      </c>
      <c r="BI392" s="1368">
        <f>HLOOKUP($BI$9,$S$10:$AI$443,1+$BL392,TRUE)</f>
        <v/>
      </c>
      <c r="BJ392" s="1369">
        <f>HLOOKUP($BJ$9,$AJ$10:$AW$443,1+$BL392,TRUE)</f>
        <v/>
      </c>
      <c r="BK392" s="151" t="n"/>
      <c r="BL392" s="408">
        <f>BL391+1</f>
        <v/>
      </c>
      <c r="BM392" s="399" t="n"/>
    </row>
    <row r="393" ht="20.25" customHeight="1" s="18" thickBot="1" thickTop="1">
      <c r="B393" s="1370" t="n"/>
      <c r="C393" s="1353" t="n"/>
      <c r="D393" s="1462" t="n"/>
      <c r="E393" s="420" t="inlineStr">
        <is>
          <t>Parigi # 2, 66</t>
        </is>
      </c>
      <c r="F393" s="383">
        <f>(IF(DASHBOARD!$J$2=F7,DASHBOARD!$V$161,IF(DASHBOARD!$J$2=0,0,F393)))</f>
        <v/>
      </c>
      <c r="G393" s="383">
        <f>(IF(DASHBOARD!$J$2=G7,DASHBOARD!$V$161,IF(DASHBOARD!$J$2=0,0,G393)))</f>
        <v/>
      </c>
      <c r="H393" s="383">
        <f>(IF(DASHBOARD!$J$2=H7,DASHBOARD!$V$161,IF(DASHBOARD!$J$2=0,0,H393)))</f>
        <v/>
      </c>
      <c r="I393" s="383">
        <f>(IF(DASHBOARD!$J$2=I7,DASHBOARD!$V$161,IF(DASHBOARD!$J$2=0,0,I393)))</f>
        <v/>
      </c>
      <c r="J393" s="383">
        <f>(IF(DASHBOARD!$J$2=J7,DASHBOARD!$V$161,IF(DASHBOARD!$J$2=0,0,J393)))</f>
        <v/>
      </c>
      <c r="K393" s="383">
        <f>(IF(DASHBOARD!$J$2=K7,DASHBOARD!$V$161,IF(DASHBOARD!$J$2=0,0,K393)))</f>
        <v/>
      </c>
      <c r="L393" s="383">
        <f>(IF(DASHBOARD!$J$2=L7,DASHBOARD!$V$161,IF(DASHBOARD!$J$2=0,0,L393)))</f>
        <v/>
      </c>
      <c r="M393" s="383">
        <f>(IF(DASHBOARD!$J$2=M7,DASHBOARD!$V$161,IF(DASHBOARD!$J$2=0,0,M393)))</f>
        <v/>
      </c>
      <c r="N393" s="383">
        <f>(IF(DASHBOARD!$J$2=N7,DASHBOARD!$V$161,IF(DASHBOARD!$J$2=0,0,N393)))</f>
        <v/>
      </c>
      <c r="O393" s="383">
        <f>(IF(DASHBOARD!$J$2=O7,DASHBOARD!$V$161,IF(DASHBOARD!$J$2=0,0,O393)))</f>
        <v/>
      </c>
      <c r="P393" s="383">
        <f>(IF(DASHBOARD!$J$2=P7,DASHBOARD!$V$161,IF(DASHBOARD!$J$2=0,0,P393)))</f>
        <v/>
      </c>
      <c r="Q393" s="383">
        <f>(IF(DASHBOARD!$J$2=Q7,DASHBOARD!$V$161,IF(DASHBOARD!$J$2=0,0,Q393)))</f>
        <v/>
      </c>
      <c r="R393" s="383">
        <f>(IF(DASHBOARD!$J$2=R7,DASHBOARD!$V$161,IF(DASHBOARD!$J$2=0,0,R393)))</f>
        <v/>
      </c>
      <c r="S393" s="383">
        <f>(IF(DASHBOARD!$J$2=S7,DASHBOARD!$V$161,IF(DASHBOARD!$J$2=0,0,S393)))</f>
        <v/>
      </c>
      <c r="T393" s="383">
        <f>(IF(DASHBOARD!$J$2=T7,DASHBOARD!$V$161,IF(DASHBOARD!$J$2=0,0,T393)))</f>
        <v/>
      </c>
      <c r="U393" s="383">
        <f>(IF(DASHBOARD!$J$2=U7,DASHBOARD!$V$161,IF(DASHBOARD!$J$2=0,0,U393)))</f>
        <v/>
      </c>
      <c r="V393" s="383">
        <f>(IF(DASHBOARD!$J$2=V7,DASHBOARD!$V$161,IF(DASHBOARD!$J$2=0,0,V393)))</f>
        <v/>
      </c>
      <c r="W393" s="383">
        <f>(IF(DASHBOARD!$J$2=W7,DASHBOARD!$V$161,IF(DASHBOARD!$J$2=0,0,W393)))</f>
        <v/>
      </c>
      <c r="X393" s="383">
        <f>(IF(DASHBOARD!$J$2=X7,DASHBOARD!$V$161,IF(DASHBOARD!$J$2=0,0,X393)))</f>
        <v/>
      </c>
      <c r="Y393" s="383">
        <f>(IF(DASHBOARD!$J$2=Y7,DASHBOARD!$V$161,IF(DASHBOARD!$J$2=0,0,Y393)))</f>
        <v/>
      </c>
      <c r="Z393" s="383">
        <f>(IF(DASHBOARD!$J$2=Z7,DASHBOARD!$V$161,IF(DASHBOARD!$J$2=0,0,Z393)))</f>
        <v/>
      </c>
      <c r="AA393" s="383">
        <f>(IF(DASHBOARD!$J$2=AA7,DASHBOARD!$V$161,IF(DASHBOARD!$J$2=0,0,AA393)))</f>
        <v/>
      </c>
      <c r="AB393" s="383">
        <f>(IF(DASHBOARD!$J$2=AB7,DASHBOARD!$V$161,IF(DASHBOARD!$J$2=0,0,AB393)))</f>
        <v/>
      </c>
      <c r="AC393" s="383">
        <f>(IF(DASHBOARD!$J$2=AC7,DASHBOARD!$V$161,IF(DASHBOARD!$J$2=0,0,AC393)))</f>
        <v/>
      </c>
      <c r="AD393" s="383">
        <f>(IF(DASHBOARD!$J$2=AD7,DASHBOARD!$V$161,IF(DASHBOARD!$J$2=0,0,AD393)))</f>
        <v/>
      </c>
      <c r="AE393" s="383">
        <f>(IF(DASHBOARD!$J$2=AE7,DASHBOARD!$V$161,IF(DASHBOARD!$J$2=0,0,AE393)))</f>
        <v/>
      </c>
      <c r="AF393" s="383">
        <f>(IF(DASHBOARD!$J$2=AF7,DASHBOARD!$V$161,IF(DASHBOARD!$J$2=0,0,AF393)))</f>
        <v/>
      </c>
      <c r="AG393" s="383">
        <f>(IF(DASHBOARD!$J$2=AG7,DASHBOARD!$V$161,IF(DASHBOARD!$J$2=0,0,AG393)))</f>
        <v/>
      </c>
      <c r="AH393" s="383">
        <f>(IF(DASHBOARD!$J$2=AH7,DASHBOARD!$V$161,IF(DASHBOARD!$J$2=0,0,AH393)))</f>
        <v/>
      </c>
      <c r="AI393" s="383">
        <f>(IF(DASHBOARD!$J$2=AI7,DASHBOARD!$V$161,IF(DASHBOARD!$J$2=0,0,AI393)))</f>
        <v/>
      </c>
      <c r="AJ393" s="383">
        <f>(IF(DASHBOARD!$J$2=AJ7,DASHBOARD!$V$161,IF(DASHBOARD!$J$2=0,0,AJ393)))</f>
        <v/>
      </c>
      <c r="AK393" s="383">
        <f>(IF(DASHBOARD!$J$2=AK7,DASHBOARD!$V$161,IF(DASHBOARD!$J$2=0,0,AK393)))</f>
        <v/>
      </c>
      <c r="AL393" s="383">
        <f>(IF(DASHBOARD!$J$2=AL7,DASHBOARD!$V$161,IF(DASHBOARD!$J$2=0,0,AL393)))</f>
        <v/>
      </c>
      <c r="AM393" s="383">
        <f>(IF(DASHBOARD!$J$2=AM7,DASHBOARD!$V$161,IF(DASHBOARD!$J$2=0,0,AM393)))</f>
        <v/>
      </c>
      <c r="AN393" s="383">
        <f>(IF(DASHBOARD!$J$2=AN7,DASHBOARD!$V$161,IF(DASHBOARD!$J$2=0,0,AN393)))</f>
        <v/>
      </c>
      <c r="AO393" s="383">
        <f>(IF(DASHBOARD!$J$2=AO7,DASHBOARD!$V$161,IF(DASHBOARD!$J$2=0,0,AO393)))</f>
        <v/>
      </c>
      <c r="AP393" s="383">
        <f>(IF(DASHBOARD!$J$2=AP7,DASHBOARD!$V$161,IF(DASHBOARD!$J$2=0,0,AP393)))</f>
        <v/>
      </c>
      <c r="AQ393" s="383">
        <f>(IF(DASHBOARD!$J$2=AQ7,DASHBOARD!$V$161,IF(DASHBOARD!$J$2=0,0,AQ393)))</f>
        <v/>
      </c>
      <c r="AR393" s="383">
        <f>(IF(DASHBOARD!$J$2=AR7,DASHBOARD!$V$161,IF(DASHBOARD!$J$2=0,0,AR393)))</f>
        <v/>
      </c>
      <c r="AS393" s="383">
        <f>(IF(DASHBOARD!$J$2=AS7,DASHBOARD!$V$161,IF(DASHBOARD!$J$2=0,0,AS393)))</f>
        <v/>
      </c>
      <c r="AT393" s="383">
        <f>(IF(DASHBOARD!$J$2=AT7,DASHBOARD!$V$161,IF(DASHBOARD!$J$2=0,0,AT393)))</f>
        <v/>
      </c>
      <c r="AU393" s="383">
        <f>(IF(DASHBOARD!$J$2=AU7,DASHBOARD!$V$161,IF(DASHBOARD!$J$2=0,0,AU393)))</f>
        <v/>
      </c>
      <c r="AV393" s="383">
        <f>(IF(DASHBOARD!$J$2=AV7,DASHBOARD!$V$161,IF(DASHBOARD!$J$2=0,0,AV393)))</f>
        <v/>
      </c>
      <c r="AW393" s="383">
        <f>(IF(DASHBOARD!$J$2=AW7,DASHBOARD!$V$161,IF(DASHBOARD!$J$2=0,0,AW393)))</f>
        <v/>
      </c>
      <c r="AX393" s="383">
        <f>(IF(DASHBOARD!$J$2=AX7,DASHBOARD!$V$161,IF(DASHBOARD!$J$2=0,0,AX393)))</f>
        <v/>
      </c>
      <c r="AY393" s="383">
        <f>(IF(DASHBOARD!$J$2=AY7,DASHBOARD!$V$161,IF(DASHBOARD!$J$2=0,0,AY393)))</f>
        <v/>
      </c>
      <c r="AZ393" s="383">
        <f>(IF(DASHBOARD!$J$2=AZ7,DASHBOARD!$V$161,IF(DASHBOARD!$J$2=0,0,AZ393)))</f>
        <v/>
      </c>
      <c r="BA393" s="383">
        <f>(IF(DASHBOARD!$J$2=BA7,DASHBOARD!$V$161,IF(DASHBOARD!$J$2=0,0,BA393)))</f>
        <v/>
      </c>
      <c r="BB393" s="384">
        <f>IF(SUM(F393:BA393)&lt;&gt;0,AVERAGEIF(F393:BA393,"&gt;0",F393:BA393),0)</f>
        <v/>
      </c>
      <c r="BC393" s="147" t="n"/>
      <c r="BD393" s="385">
        <f>MAXA(F393:BA393)</f>
        <v/>
      </c>
      <c r="BE393" s="1461">
        <f>IF(BD393&lt;&gt;0,VLOOKUP(BD393,$F$10:$BA$10,MATCH(BD393,F393:BA393,0)),"")</f>
        <v/>
      </c>
      <c r="BF393" s="385">
        <f t="array" ref="BF393">MIN(IF(F393:BA393&gt;0,F393:BA393))</f>
        <v/>
      </c>
      <c r="BG393" s="1461">
        <f>IF(BF393&lt;&gt;0,VLOOKUP(BF393,$F$10:$BA$10,MATCH($BF393,$F393:$BA393,0)),"")</f>
        <v/>
      </c>
      <c r="BI393" s="1368">
        <f>HLOOKUP($BI$9,$S$10:$AI$443,1+$BL393,TRUE)</f>
        <v/>
      </c>
      <c r="BJ393" s="1369">
        <f>HLOOKUP($BJ$9,$AJ$10:$AW$443,1+$BL393,TRUE)</f>
        <v/>
      </c>
      <c r="BK393" s="151" t="n"/>
      <c r="BL393" s="408">
        <f>BL392+1</f>
        <v/>
      </c>
      <c r="BM393" s="399" t="n"/>
    </row>
    <row r="394" ht="20.25" customHeight="1" s="18" thickBot="1" thickTop="1">
      <c r="B394" s="1370" t="n"/>
      <c r="C394" s="1353" t="n"/>
      <c r="D394" s="328" t="n"/>
      <c r="E394" s="420" t="n"/>
      <c r="F394" s="429" t="n"/>
      <c r="G394" s="429" t="n"/>
      <c r="H394" s="429" t="n"/>
      <c r="I394" s="429" t="n"/>
      <c r="J394" s="429" t="n"/>
      <c r="K394" s="429" t="n"/>
      <c r="L394" s="429" t="n"/>
      <c r="M394" s="429" t="n"/>
      <c r="N394" s="429" t="n"/>
      <c r="O394" s="429" t="n"/>
      <c r="P394" s="429" t="n"/>
      <c r="Q394" s="429" t="n"/>
      <c r="R394" s="429" t="n"/>
      <c r="S394" s="429" t="n"/>
      <c r="T394" s="429" t="n"/>
      <c r="U394" s="429" t="n"/>
      <c r="V394" s="429" t="n"/>
      <c r="W394" s="429" t="n"/>
      <c r="X394" s="429" t="n"/>
      <c r="Y394" s="429" t="n"/>
      <c r="Z394" s="429" t="n"/>
      <c r="AA394" s="429" t="n"/>
      <c r="AB394" s="429" t="n"/>
      <c r="AC394" s="429" t="n"/>
      <c r="AD394" s="429" t="n"/>
      <c r="AE394" s="429" t="n"/>
      <c r="AF394" s="429" t="n"/>
      <c r="AG394" s="429" t="n"/>
      <c r="AH394" s="429" t="n"/>
      <c r="AI394" s="429" t="n"/>
      <c r="AJ394" s="429" t="n"/>
      <c r="AK394" s="429" t="n"/>
      <c r="AL394" s="429" t="n"/>
      <c r="AM394" s="429" t="n"/>
      <c r="AN394" s="429" t="n"/>
      <c r="AO394" s="429" t="n"/>
      <c r="AP394" s="429" t="n"/>
      <c r="AQ394" s="429" t="n"/>
      <c r="AR394" s="429" t="n"/>
      <c r="AS394" s="429" t="n"/>
      <c r="AT394" s="429" t="n"/>
      <c r="AU394" s="429" t="n"/>
      <c r="AV394" s="429" t="n"/>
      <c r="AW394" s="429" t="n"/>
      <c r="AX394" s="429" t="n"/>
      <c r="AY394" s="429" t="n"/>
      <c r="AZ394" s="429" t="n"/>
      <c r="BA394" s="429" t="n"/>
      <c r="BB394" s="384">
        <f>IF(SUM(F394:BA394)&lt;&gt;0,AVERAGEIF(F394:BA394,"&gt;0",F394:BA394),0)</f>
        <v/>
      </c>
      <c r="BC394" s="147" t="n"/>
      <c r="BD394" s="385">
        <f>MAXA(F394:BA394)</f>
        <v/>
      </c>
      <c r="BE394" s="1461">
        <f>IF(BD394&lt;&gt;0,VLOOKUP(BD394,$F$10:$BA$10,MATCH(BD394,F394:BA394,0)),"")</f>
        <v/>
      </c>
      <c r="BF394" s="385">
        <f t="array" ref="BF394">MIN(IF(F394:BA394&gt;0,F394:BA394))</f>
        <v/>
      </c>
      <c r="BG394" s="1461">
        <f>IF(BF394&lt;&gt;0,VLOOKUP(BF394,$F$10:$BA$10,MATCH($BF394,$F394:$BA394,0)),"")</f>
        <v/>
      </c>
      <c r="BI394" s="1368">
        <f>HLOOKUP($BI$9,$S$10:$AI$443,1+$BL394,TRUE)</f>
        <v/>
      </c>
      <c r="BJ394" s="1369">
        <f>HLOOKUP($BJ$9,$AJ$10:$AW$443,1+$BL394,TRUE)</f>
        <v/>
      </c>
      <c r="BK394" s="151" t="n"/>
      <c r="BL394" s="408">
        <f>#REF!+1</f>
        <v/>
      </c>
      <c r="BM394" s="399" t="n"/>
    </row>
    <row r="395" ht="20.25" customHeight="1" s="18" thickBot="1" thickTop="1">
      <c r="B395" s="1370" t="n"/>
      <c r="C395" s="1353" t="n"/>
      <c r="D395" s="1469" t="inlineStr">
        <is>
          <t>PARIGI 66</t>
        </is>
      </c>
      <c r="E395" s="420" t="inlineStr">
        <is>
          <t>Tallise # 1, 66</t>
        </is>
      </c>
      <c r="F395" s="383">
        <f>(IF(DASHBOARD!$J$2=F7,DASHBOARD!$V$171,IF(DASHBOARD!$J$2=0,0,F395)))</f>
        <v/>
      </c>
      <c r="G395" s="383">
        <f>(IF(DASHBOARD!$J$2=G7,DASHBOARD!$V$171,IF(DASHBOARD!$J$2=0,0,G395)))</f>
        <v/>
      </c>
      <c r="H395" s="383">
        <f>(IF(DASHBOARD!$J$2=H7,DASHBOARD!$V$171,IF(DASHBOARD!$J$2=0,0,H395)))</f>
        <v/>
      </c>
      <c r="I395" s="383">
        <f>(IF(DASHBOARD!$J$2=I7,DASHBOARD!$V$171,IF(DASHBOARD!$J$2=0,0,I395)))</f>
        <v/>
      </c>
      <c r="J395" s="383">
        <f>(IF(DASHBOARD!$J$2=J7,DASHBOARD!$V$171,IF(DASHBOARD!$J$2=0,0,J395)))</f>
        <v/>
      </c>
      <c r="K395" s="383">
        <f>(IF(DASHBOARD!$J$2=K7,DASHBOARD!$V$171,IF(DASHBOARD!$J$2=0,0,K395)))</f>
        <v/>
      </c>
      <c r="L395" s="383">
        <f>(IF(DASHBOARD!$J$2=L7,DASHBOARD!$V$171,IF(DASHBOARD!$J$2=0,0,L395)))</f>
        <v/>
      </c>
      <c r="M395" s="383">
        <f>(IF(DASHBOARD!$J$2=M7,DASHBOARD!$V$171,IF(DASHBOARD!$J$2=0,0,M395)))</f>
        <v/>
      </c>
      <c r="N395" s="383">
        <f>(IF(DASHBOARD!$J$2=N7,DASHBOARD!$V$171,IF(DASHBOARD!$J$2=0,0,N395)))</f>
        <v/>
      </c>
      <c r="O395" s="383">
        <f>(IF(DASHBOARD!$J$2=O7,DASHBOARD!$V$171,IF(DASHBOARD!$J$2=0,0,O395)))</f>
        <v/>
      </c>
      <c r="P395" s="383">
        <f>(IF(DASHBOARD!$J$2=P7,DASHBOARD!$V$171,IF(DASHBOARD!$J$2=0,0,P395)))</f>
        <v/>
      </c>
      <c r="Q395" s="383">
        <f>(IF(DASHBOARD!$J$2=Q7,DASHBOARD!$V$171,IF(DASHBOARD!$J$2=0,0,Q395)))</f>
        <v/>
      </c>
      <c r="R395" s="383">
        <f>(IF(DASHBOARD!$J$2=R7,DASHBOARD!$V$171,IF(DASHBOARD!$J$2=0,0,R395)))</f>
        <v/>
      </c>
      <c r="S395" s="383">
        <f>(IF(DASHBOARD!$J$2=S7,DASHBOARD!$V$171,IF(DASHBOARD!$J$2=0,0,S395)))</f>
        <v/>
      </c>
      <c r="T395" s="383">
        <f>(IF(DASHBOARD!$J$2=T7,DASHBOARD!$V$171,IF(DASHBOARD!$J$2=0,0,T395)))</f>
        <v/>
      </c>
      <c r="U395" s="383">
        <f>(IF(DASHBOARD!$J$2=U7,DASHBOARD!$V$171,IF(DASHBOARD!$J$2=0,0,U395)))</f>
        <v/>
      </c>
      <c r="V395" s="383">
        <f>(IF(DASHBOARD!$J$2=V7,DASHBOARD!$V$171,IF(DASHBOARD!$J$2=0,0,V395)))</f>
        <v/>
      </c>
      <c r="W395" s="383">
        <f>(IF(DASHBOARD!$J$2=W7,DASHBOARD!$V$171,IF(DASHBOARD!$J$2=0,0,W395)))</f>
        <v/>
      </c>
      <c r="X395" s="383">
        <f>(IF(DASHBOARD!$J$2=X7,DASHBOARD!$V$171,IF(DASHBOARD!$J$2=0,0,X395)))</f>
        <v/>
      </c>
      <c r="Y395" s="383">
        <f>(IF(DASHBOARD!$J$2=Y7,DASHBOARD!$V$171,IF(DASHBOARD!$J$2=0,0,Y395)))</f>
        <v/>
      </c>
      <c r="Z395" s="383">
        <f>(IF(DASHBOARD!$J$2=Z7,DASHBOARD!$V$171,IF(DASHBOARD!$J$2=0,0,Z395)))</f>
        <v/>
      </c>
      <c r="AA395" s="383">
        <f>(IF(DASHBOARD!$J$2=AA7,DASHBOARD!$V$171,IF(DASHBOARD!$J$2=0,0,AA395)))</f>
        <v/>
      </c>
      <c r="AB395" s="383">
        <f>(IF(DASHBOARD!$J$2=AB7,DASHBOARD!$V$171,IF(DASHBOARD!$J$2=0,0,AB395)))</f>
        <v/>
      </c>
      <c r="AC395" s="383">
        <f>(IF(DASHBOARD!$J$2=AC7,DASHBOARD!$V$171,IF(DASHBOARD!$J$2=0,0,AC395)))</f>
        <v/>
      </c>
      <c r="AD395" s="383">
        <f>(IF(DASHBOARD!$J$2=AD7,DASHBOARD!$V$171,IF(DASHBOARD!$J$2=0,0,AD395)))</f>
        <v/>
      </c>
      <c r="AE395" s="383">
        <f>(IF(DASHBOARD!$J$2=AE7,DASHBOARD!$V$171,IF(DASHBOARD!$J$2=0,0,AE395)))</f>
        <v/>
      </c>
      <c r="AF395" s="383">
        <f>(IF(DASHBOARD!$J$2=AF7,DASHBOARD!$V$171,IF(DASHBOARD!$J$2=0,0,AF395)))</f>
        <v/>
      </c>
      <c r="AG395" s="383">
        <f>(IF(DASHBOARD!$J$2=AG7,DASHBOARD!$V$171,IF(DASHBOARD!$J$2=0,0,AG395)))</f>
        <v/>
      </c>
      <c r="AH395" s="383">
        <f>(IF(DASHBOARD!$J$2=AH7,DASHBOARD!$V$171,IF(DASHBOARD!$J$2=0,0,AH395)))</f>
        <v/>
      </c>
      <c r="AI395" s="383">
        <f>(IF(DASHBOARD!$J$2=AI7,DASHBOARD!$V$171,IF(DASHBOARD!$J$2=0,0,AI395)))</f>
        <v/>
      </c>
      <c r="AJ395" s="383">
        <f>(IF(DASHBOARD!$J$2=AJ7,DASHBOARD!$V$171,IF(DASHBOARD!$J$2=0,0,AJ395)))</f>
        <v/>
      </c>
      <c r="AK395" s="383">
        <f>(IF(DASHBOARD!$J$2=AK7,DASHBOARD!$V$171,IF(DASHBOARD!$J$2=0,0,AK395)))</f>
        <v/>
      </c>
      <c r="AL395" s="383">
        <f>(IF(DASHBOARD!$J$2=AL7,DASHBOARD!$V$171,IF(DASHBOARD!$J$2=0,0,AL395)))</f>
        <v/>
      </c>
      <c r="AM395" s="383">
        <f>(IF(DASHBOARD!$J$2=AM7,DASHBOARD!$V$171,IF(DASHBOARD!$J$2=0,0,AM395)))</f>
        <v/>
      </c>
      <c r="AN395" s="383">
        <f>(IF(DASHBOARD!$J$2=AN7,DASHBOARD!$V$171,IF(DASHBOARD!$J$2=0,0,AN395)))</f>
        <v/>
      </c>
      <c r="AO395" s="383">
        <f>(IF(DASHBOARD!$J$2=AO7,DASHBOARD!$V$171,IF(DASHBOARD!$J$2=0,0,AO395)))</f>
        <v/>
      </c>
      <c r="AP395" s="383">
        <f>(IF(DASHBOARD!$J$2=AP7,DASHBOARD!$V$171,IF(DASHBOARD!$J$2=0,0,AP395)))</f>
        <v/>
      </c>
      <c r="AQ395" s="383">
        <f>(IF(DASHBOARD!$J$2=AQ7,DASHBOARD!$V$171,IF(DASHBOARD!$J$2=0,0,AQ395)))</f>
        <v/>
      </c>
      <c r="AR395" s="383">
        <f>(IF(DASHBOARD!$J$2=AR7,DASHBOARD!$V$171,IF(DASHBOARD!$J$2=0,0,AR395)))</f>
        <v/>
      </c>
      <c r="AS395" s="383">
        <f>(IF(DASHBOARD!$J$2=AS7,DASHBOARD!$V$171,IF(DASHBOARD!$J$2=0,0,AS395)))</f>
        <v/>
      </c>
      <c r="AT395" s="383">
        <f>(IF(DASHBOARD!$J$2=AT7,DASHBOARD!$V$171,IF(DASHBOARD!$J$2=0,0,AT395)))</f>
        <v/>
      </c>
      <c r="AU395" s="383">
        <f>(IF(DASHBOARD!$J$2=AU7,DASHBOARD!$V$171,IF(DASHBOARD!$J$2=0,0,AU395)))</f>
        <v/>
      </c>
      <c r="AV395" s="383">
        <f>(IF(DASHBOARD!$J$2=AV7,DASHBOARD!$V$171,IF(DASHBOARD!$J$2=0,0,AV395)))</f>
        <v/>
      </c>
      <c r="AW395" s="383">
        <f>(IF(DASHBOARD!$J$2=AW7,DASHBOARD!$V$171,IF(DASHBOARD!$J$2=0,0,AW395)))</f>
        <v/>
      </c>
      <c r="AX395" s="383">
        <f>(IF(DASHBOARD!$J$2=AX7,DASHBOARD!$V$171,IF(DASHBOARD!$J$2=0,0,AX395)))</f>
        <v/>
      </c>
      <c r="AY395" s="383">
        <f>(IF(DASHBOARD!$J$2=AY7,DASHBOARD!$V$171,IF(DASHBOARD!$J$2=0,0,AY395)))</f>
        <v/>
      </c>
      <c r="AZ395" s="383">
        <f>(IF(DASHBOARD!$J$2=AZ7,DASHBOARD!$V$171,IF(DASHBOARD!$J$2=0,0,AZ395)))</f>
        <v/>
      </c>
      <c r="BA395" s="383">
        <f>(IF(DASHBOARD!$J$2=BA7,DASHBOARD!$V$171,IF(DASHBOARD!$J$2=0,0,BA395)))</f>
        <v/>
      </c>
      <c r="BB395" s="384">
        <f>IF(SUM(F395:BA395)&lt;&gt;0,AVERAGEIF(F395:BA395,"&gt;0",F395:BA395),0)</f>
        <v/>
      </c>
      <c r="BC395" s="147" t="n"/>
      <c r="BD395" s="385">
        <f>MAXA(F395:BA395)</f>
        <v/>
      </c>
      <c r="BE395" s="1461">
        <f>IF(BD395&lt;&gt;0,VLOOKUP(BD395,$F$10:$BA$10,MATCH(BD395,F395:BA395,0)),"")</f>
        <v/>
      </c>
      <c r="BF395" s="385">
        <f t="array" ref="BF395">MIN(IF(F395:BA395&gt;0,F395:BA395))</f>
        <v/>
      </c>
      <c r="BG395" s="1461">
        <f>IF(BF395&lt;&gt;0,VLOOKUP(BF395,$F$10:$BA$10,MATCH($BF395,$F395:$BA395,0)),"")</f>
        <v/>
      </c>
      <c r="BI395" s="1368">
        <f>HLOOKUP($BI$9,$S$10:$AI$443,1+$BL395,TRUE)</f>
        <v/>
      </c>
      <c r="BJ395" s="1369">
        <f>HLOOKUP($BJ$9,$AJ$10:$AW$443,1+$BL395,TRUE)</f>
        <v/>
      </c>
      <c r="BK395" s="151" t="n"/>
      <c r="BL395" s="408">
        <f>BL394+1</f>
        <v/>
      </c>
      <c r="BM395" s="399" t="n"/>
    </row>
    <row r="396" ht="20.25" customHeight="1" s="18" thickBot="1" thickTop="1">
      <c r="B396" s="1370" t="n"/>
      <c r="C396" s="1353" t="n"/>
      <c r="D396" s="1463" t="n"/>
      <c r="E396" s="420" t="inlineStr">
        <is>
          <t>Tallise # 2, 66</t>
        </is>
      </c>
      <c r="F396" s="383">
        <f>(IF(DASHBOARD!$J$2=F7,DASHBOARD!$V$172,IF(DASHBOARD!$J$2=0,0,F396)))</f>
        <v/>
      </c>
      <c r="G396" s="383">
        <f>(IF(DASHBOARD!$J$2=G7,DASHBOARD!$V$172,IF(DASHBOARD!$J$2=0,0,G396)))</f>
        <v/>
      </c>
      <c r="H396" s="383">
        <f>(IF(DASHBOARD!$J$2=H7,DASHBOARD!$V$172,IF(DASHBOARD!$J$2=0,0,H396)))</f>
        <v/>
      </c>
      <c r="I396" s="383">
        <f>(IF(DASHBOARD!$J$2=I7,DASHBOARD!$V$172,IF(DASHBOARD!$J$2=0,0,I396)))</f>
        <v/>
      </c>
      <c r="J396" s="383">
        <f>(IF(DASHBOARD!$J$2=J7,DASHBOARD!$V$172,IF(DASHBOARD!$J$2=0,0,J396)))</f>
        <v/>
      </c>
      <c r="K396" s="383">
        <f>(IF(DASHBOARD!$J$2=K7,DASHBOARD!$V$172,IF(DASHBOARD!$J$2=0,0,K396)))</f>
        <v/>
      </c>
      <c r="L396" s="383">
        <f>(IF(DASHBOARD!$J$2=L7,DASHBOARD!$V$172,IF(DASHBOARD!$J$2=0,0,L396)))</f>
        <v/>
      </c>
      <c r="M396" s="383">
        <f>(IF(DASHBOARD!$J$2=M7,DASHBOARD!$V$172,IF(DASHBOARD!$J$2=0,0,M396)))</f>
        <v/>
      </c>
      <c r="N396" s="383">
        <f>(IF(DASHBOARD!$J$2=N7,DASHBOARD!$V$172,IF(DASHBOARD!$J$2=0,0,N396)))</f>
        <v/>
      </c>
      <c r="O396" s="383">
        <f>(IF(DASHBOARD!$J$2=O7,DASHBOARD!$V$172,IF(DASHBOARD!$J$2=0,0,O396)))</f>
        <v/>
      </c>
      <c r="P396" s="383">
        <f>(IF(DASHBOARD!$J$2=P7,DASHBOARD!$V$172,IF(DASHBOARD!$J$2=0,0,P396)))</f>
        <v/>
      </c>
      <c r="Q396" s="383">
        <f>(IF(DASHBOARD!$J$2=Q7,DASHBOARD!$V$172,IF(DASHBOARD!$J$2=0,0,Q396)))</f>
        <v/>
      </c>
      <c r="R396" s="383">
        <f>(IF(DASHBOARD!$J$2=R7,DASHBOARD!$V$172,IF(DASHBOARD!$J$2=0,0,R396)))</f>
        <v/>
      </c>
      <c r="S396" s="383">
        <f>(IF(DASHBOARD!$J$2=S7,DASHBOARD!$V$172,IF(DASHBOARD!$J$2=0,0,S396)))</f>
        <v/>
      </c>
      <c r="T396" s="383">
        <f>(IF(DASHBOARD!$J$2=T7,DASHBOARD!$V$172,IF(DASHBOARD!$J$2=0,0,T396)))</f>
        <v/>
      </c>
      <c r="U396" s="383">
        <f>(IF(DASHBOARD!$J$2=U7,DASHBOARD!$V$172,IF(DASHBOARD!$J$2=0,0,U396)))</f>
        <v/>
      </c>
      <c r="V396" s="383">
        <f>(IF(DASHBOARD!$J$2=V7,DASHBOARD!$V$172,IF(DASHBOARD!$J$2=0,0,V396)))</f>
        <v/>
      </c>
      <c r="W396" s="383">
        <f>(IF(DASHBOARD!$J$2=W7,DASHBOARD!$V$172,IF(DASHBOARD!$J$2=0,0,W396)))</f>
        <v/>
      </c>
      <c r="X396" s="383">
        <f>(IF(DASHBOARD!$J$2=X7,DASHBOARD!$V$172,IF(DASHBOARD!$J$2=0,0,X396)))</f>
        <v/>
      </c>
      <c r="Y396" s="383">
        <f>(IF(DASHBOARD!$J$2=Y7,DASHBOARD!$V$172,IF(DASHBOARD!$J$2=0,0,Y396)))</f>
        <v/>
      </c>
      <c r="Z396" s="383">
        <f>(IF(DASHBOARD!$J$2=Z7,DASHBOARD!$V$172,IF(DASHBOARD!$J$2=0,0,Z396)))</f>
        <v/>
      </c>
      <c r="AA396" s="383">
        <f>(IF(DASHBOARD!$J$2=AA7,DASHBOARD!$V$172,IF(DASHBOARD!$J$2=0,0,AA396)))</f>
        <v/>
      </c>
      <c r="AB396" s="383">
        <f>(IF(DASHBOARD!$J$2=AB7,DASHBOARD!$V$172,IF(DASHBOARD!$J$2=0,0,AB396)))</f>
        <v/>
      </c>
      <c r="AC396" s="383">
        <f>(IF(DASHBOARD!$J$2=AC7,DASHBOARD!$V$172,IF(DASHBOARD!$J$2=0,0,AC396)))</f>
        <v/>
      </c>
      <c r="AD396" s="383">
        <f>(IF(DASHBOARD!$J$2=AD7,DASHBOARD!$V$172,IF(DASHBOARD!$J$2=0,0,AD396)))</f>
        <v/>
      </c>
      <c r="AE396" s="383">
        <f>(IF(DASHBOARD!$J$2=AE7,DASHBOARD!$V$172,IF(DASHBOARD!$J$2=0,0,AE396)))</f>
        <v/>
      </c>
      <c r="AF396" s="383">
        <f>(IF(DASHBOARD!$J$2=AF7,DASHBOARD!$V$172,IF(DASHBOARD!$J$2=0,0,AF396)))</f>
        <v/>
      </c>
      <c r="AG396" s="383">
        <f>(IF(DASHBOARD!$J$2=AG7,DASHBOARD!$V$172,IF(DASHBOARD!$J$2=0,0,AG396)))</f>
        <v/>
      </c>
      <c r="AH396" s="383">
        <f>(IF(DASHBOARD!$J$2=AH7,DASHBOARD!$V$172,IF(DASHBOARD!$J$2=0,0,AH396)))</f>
        <v/>
      </c>
      <c r="AI396" s="383">
        <f>(IF(DASHBOARD!$J$2=AI7,DASHBOARD!$V$172,IF(DASHBOARD!$J$2=0,0,AI396)))</f>
        <v/>
      </c>
      <c r="AJ396" s="383">
        <f>(IF(DASHBOARD!$J$2=AJ7,DASHBOARD!$V$172,IF(DASHBOARD!$J$2=0,0,AJ396)))</f>
        <v/>
      </c>
      <c r="AK396" s="383">
        <f>(IF(DASHBOARD!$J$2=AK7,DASHBOARD!$V$172,IF(DASHBOARD!$J$2=0,0,AK396)))</f>
        <v/>
      </c>
      <c r="AL396" s="383">
        <f>(IF(DASHBOARD!$J$2=AL7,DASHBOARD!$V$172,IF(DASHBOARD!$J$2=0,0,AL396)))</f>
        <v/>
      </c>
      <c r="AM396" s="383">
        <f>(IF(DASHBOARD!$J$2=AM7,DASHBOARD!$V$172,IF(DASHBOARD!$J$2=0,0,AM396)))</f>
        <v/>
      </c>
      <c r="AN396" s="383">
        <f>(IF(DASHBOARD!$J$2=AN7,DASHBOARD!$V$172,IF(DASHBOARD!$J$2=0,0,AN396)))</f>
        <v/>
      </c>
      <c r="AO396" s="383">
        <f>(IF(DASHBOARD!$J$2=AO7,DASHBOARD!$V$172,IF(DASHBOARD!$J$2=0,0,AO396)))</f>
        <v/>
      </c>
      <c r="AP396" s="383">
        <f>(IF(DASHBOARD!$J$2=AP7,DASHBOARD!$V$172,IF(DASHBOARD!$J$2=0,0,AP396)))</f>
        <v/>
      </c>
      <c r="AQ396" s="383">
        <f>(IF(DASHBOARD!$J$2=AQ7,DASHBOARD!$V$172,IF(DASHBOARD!$J$2=0,0,AQ396)))</f>
        <v/>
      </c>
      <c r="AR396" s="383">
        <f>(IF(DASHBOARD!$J$2=AR7,DASHBOARD!$V$172,IF(DASHBOARD!$J$2=0,0,AR396)))</f>
        <v/>
      </c>
      <c r="AS396" s="383">
        <f>(IF(DASHBOARD!$J$2=AS7,DASHBOARD!$V$172,IF(DASHBOARD!$J$2=0,0,AS396)))</f>
        <v/>
      </c>
      <c r="AT396" s="383">
        <f>(IF(DASHBOARD!$J$2=AT7,DASHBOARD!$V$172,IF(DASHBOARD!$J$2=0,0,AT396)))</f>
        <v/>
      </c>
      <c r="AU396" s="383">
        <f>(IF(DASHBOARD!$J$2=AU7,DASHBOARD!$V$172,IF(DASHBOARD!$J$2=0,0,AU396)))</f>
        <v/>
      </c>
      <c r="AV396" s="383">
        <f>(IF(DASHBOARD!$J$2=AV7,DASHBOARD!$V$172,IF(DASHBOARD!$J$2=0,0,AV396)))</f>
        <v/>
      </c>
      <c r="AW396" s="383">
        <f>(IF(DASHBOARD!$J$2=AW7,DASHBOARD!$V$172,IF(DASHBOARD!$J$2=0,0,AW396)))</f>
        <v/>
      </c>
      <c r="AX396" s="383">
        <f>(IF(DASHBOARD!$J$2=AX7,DASHBOARD!$V$172,IF(DASHBOARD!$J$2=0,0,AX396)))</f>
        <v/>
      </c>
      <c r="AY396" s="383">
        <f>(IF(DASHBOARD!$J$2=AY7,DASHBOARD!$V$172,IF(DASHBOARD!$J$2=0,0,AY396)))</f>
        <v/>
      </c>
      <c r="AZ396" s="383">
        <f>(IF(DASHBOARD!$J$2=AZ7,DASHBOARD!$V$172,IF(DASHBOARD!$J$2=0,0,AZ396)))</f>
        <v/>
      </c>
      <c r="BA396" s="383">
        <f>(IF(DASHBOARD!$J$2=BA7,DASHBOARD!$V$172,IF(DASHBOARD!$J$2=0,0,BA396)))</f>
        <v/>
      </c>
      <c r="BB396" s="384">
        <f>IF(SUM(F396:BA396)&lt;&gt;0,AVERAGEIF(F396:BA396,"&gt;0",F396:BA396),0)</f>
        <v/>
      </c>
      <c r="BC396" s="147" t="n"/>
      <c r="BD396" s="385">
        <f>MAXA(F396:BA396)</f>
        <v/>
      </c>
      <c r="BE396" s="1461">
        <f>IF(BD396&lt;&gt;0,VLOOKUP(BD396,$F$10:$BA$10,MATCH(BD396,F396:BA396,0)),"")</f>
        <v/>
      </c>
      <c r="BF396" s="385">
        <f t="array" ref="BF396">MIN(IF(F396:BA396&gt;0,F396:BA396))</f>
        <v/>
      </c>
      <c r="BG396" s="1461">
        <f>IF(BF396&lt;&gt;0,VLOOKUP(BF396,$F$10:$BA$10,MATCH($BF396,$F396:$BA396,0)),"")</f>
        <v/>
      </c>
      <c r="BI396" s="1368">
        <f>HLOOKUP($BI$9,$S$10:$AI$443,1+$BL396,TRUE)</f>
        <v/>
      </c>
      <c r="BJ396" s="1369">
        <f>HLOOKUP($BJ$9,$AJ$10:$AW$443,1+$BL396,TRUE)</f>
        <v/>
      </c>
      <c r="BK396" s="151" t="n"/>
      <c r="BL396" s="408">
        <f>BL395+1</f>
        <v/>
      </c>
      <c r="BM396" s="399" t="n"/>
    </row>
    <row r="397" ht="20.25" customHeight="1" s="18" thickBot="1" thickTop="1">
      <c r="B397" s="1370" t="n"/>
      <c r="C397" s="1353" t="n"/>
      <c r="D397" s="328" t="n"/>
      <c r="E397" s="400" t="n"/>
      <c r="F397" s="429" t="n"/>
      <c r="G397" s="429" t="n"/>
      <c r="H397" s="429" t="n"/>
      <c r="I397" s="429" t="n"/>
      <c r="J397" s="429" t="n"/>
      <c r="K397" s="429" t="n"/>
      <c r="L397" s="429" t="n"/>
      <c r="M397" s="429" t="n"/>
      <c r="N397" s="429" t="n"/>
      <c r="O397" s="429" t="n"/>
      <c r="P397" s="429" t="n"/>
      <c r="Q397" s="429" t="n"/>
      <c r="R397" s="429" t="n"/>
      <c r="S397" s="429" t="n"/>
      <c r="T397" s="429" t="n"/>
      <c r="U397" s="429" t="n"/>
      <c r="V397" s="429" t="n"/>
      <c r="W397" s="429" t="n"/>
      <c r="X397" s="429" t="n"/>
      <c r="Y397" s="429" t="n"/>
      <c r="Z397" s="429" t="n"/>
      <c r="AA397" s="429" t="n"/>
      <c r="AB397" s="429" t="n"/>
      <c r="AC397" s="429" t="n"/>
      <c r="AD397" s="429" t="n"/>
      <c r="AE397" s="429" t="n"/>
      <c r="AF397" s="429" t="n"/>
      <c r="AG397" s="429" t="n"/>
      <c r="AH397" s="429" t="n"/>
      <c r="AI397" s="429" t="n"/>
      <c r="AJ397" s="429" t="n"/>
      <c r="AK397" s="429" t="n"/>
      <c r="AL397" s="429" t="n"/>
      <c r="AM397" s="429" t="n"/>
      <c r="AN397" s="429" t="n"/>
      <c r="AO397" s="429" t="n"/>
      <c r="AP397" s="429" t="n"/>
      <c r="AQ397" s="429" t="n"/>
      <c r="AR397" s="429" t="n"/>
      <c r="AS397" s="429" t="n"/>
      <c r="AT397" s="429" t="n"/>
      <c r="AU397" s="429" t="n"/>
      <c r="AV397" s="429" t="n"/>
      <c r="AW397" s="429" t="n"/>
      <c r="AX397" s="429" t="n"/>
      <c r="AY397" s="429" t="n"/>
      <c r="AZ397" s="429" t="n"/>
      <c r="BA397" s="429" t="n"/>
      <c r="BB397" s="384">
        <f>IF(SUM(F397:BA397)&lt;&gt;0,AVERAGEIF(F397:BA397,"&gt;0",F397:BA397),0)</f>
        <v/>
      </c>
      <c r="BC397" s="147" t="n"/>
      <c r="BD397" s="385">
        <f>MAXA(F397:BA397)</f>
        <v/>
      </c>
      <c r="BE397" s="1461">
        <f>IF(BD397&lt;&gt;0,VLOOKUP(BD397,$F$10:$BA$10,MATCH(BD397,F397:BA397,0)),"")</f>
        <v/>
      </c>
      <c r="BF397" s="385">
        <f t="array" ref="BF397">MIN(IF(F397:BA397&gt;0,F397:BA397))</f>
        <v/>
      </c>
      <c r="BG397" s="1461">
        <f>IF(BF397&lt;&gt;0,VLOOKUP(BF397,$F$10:$BA$10,MATCH($BF397,$F397:$BA397,0)),"")</f>
        <v/>
      </c>
      <c r="BI397" s="1368">
        <f>HLOOKUP($BI$9,$S$10:$AI$443,1+$BL397,TRUE)</f>
        <v/>
      </c>
      <c r="BJ397" s="1369">
        <f>HLOOKUP($BJ$9,$AJ$10:$AW$443,1+$BL397,TRUE)</f>
        <v/>
      </c>
      <c r="BK397" s="151" t="n"/>
      <c r="BL397" s="408">
        <f>BL396+1</f>
        <v/>
      </c>
      <c r="BM397" s="399" t="n"/>
    </row>
    <row r="398" ht="20.25" customHeight="1" s="18" thickBot="1" thickTop="1">
      <c r="B398" s="1370" t="n"/>
      <c r="C398" s="1353" t="n"/>
      <c r="D398" s="1469" t="inlineStr">
        <is>
          <t>PASANGKAYU 150</t>
        </is>
      </c>
      <c r="E398" s="402" t="inlineStr">
        <is>
          <t>Donggala # 1, 150</t>
        </is>
      </c>
      <c r="F398" s="383">
        <f>(IF(DASHBOARD!$J$2=F7,DASHBOARD!$V$117,IF(DASHBOARD!$J$2=0,0,F398)))</f>
        <v/>
      </c>
      <c r="G398" s="383">
        <f>(IF(DASHBOARD!$J$2=G7,DASHBOARD!$V$117,IF(DASHBOARD!$J$2=0,0,G398)))</f>
        <v/>
      </c>
      <c r="H398" s="383">
        <f>(IF(DASHBOARD!$J$2=H7,DASHBOARD!$V$117,IF(DASHBOARD!$J$2=0,0,H398)))</f>
        <v/>
      </c>
      <c r="I398" s="383">
        <f>(IF(DASHBOARD!$J$2=I7,DASHBOARD!$V$117,IF(DASHBOARD!$J$2=0,0,I398)))</f>
        <v/>
      </c>
      <c r="J398" s="383">
        <f>(IF(DASHBOARD!$J$2=J7,DASHBOARD!$V$117,IF(DASHBOARD!$J$2=0,0,J398)))</f>
        <v/>
      </c>
      <c r="K398" s="383">
        <f>(IF(DASHBOARD!$J$2=K7,DASHBOARD!$V$117,IF(DASHBOARD!$J$2=0,0,K398)))</f>
        <v/>
      </c>
      <c r="L398" s="383">
        <f>(IF(DASHBOARD!$J$2=L7,DASHBOARD!$V$117,IF(DASHBOARD!$J$2=0,0,L398)))</f>
        <v/>
      </c>
      <c r="M398" s="383">
        <f>(IF(DASHBOARD!$J$2=M7,DASHBOARD!$V$117,IF(DASHBOARD!$J$2=0,0,M398)))</f>
        <v/>
      </c>
      <c r="N398" s="383">
        <f>(IF(DASHBOARD!$J$2=N7,DASHBOARD!$V$117,IF(DASHBOARD!$J$2=0,0,N398)))</f>
        <v/>
      </c>
      <c r="O398" s="383">
        <f>(IF(DASHBOARD!$J$2=O7,DASHBOARD!$V$117,IF(DASHBOARD!$J$2=0,0,O398)))</f>
        <v/>
      </c>
      <c r="P398" s="383">
        <f>(IF(DASHBOARD!$J$2=P7,DASHBOARD!$V$117,IF(DASHBOARD!$J$2=0,0,P398)))</f>
        <v/>
      </c>
      <c r="Q398" s="383">
        <f>(IF(DASHBOARD!$J$2=Q7,DASHBOARD!$V$117,IF(DASHBOARD!$J$2=0,0,Q398)))</f>
        <v/>
      </c>
      <c r="R398" s="383">
        <f>(IF(DASHBOARD!$J$2=R7,DASHBOARD!$V$117,IF(DASHBOARD!$J$2=0,0,R398)))</f>
        <v/>
      </c>
      <c r="S398" s="383">
        <f>(IF(DASHBOARD!$J$2=S7,DASHBOARD!$V$117,IF(DASHBOARD!$J$2=0,0,S398)))</f>
        <v/>
      </c>
      <c r="T398" s="383">
        <f>(IF(DASHBOARD!$J$2=T7,DASHBOARD!$V$117,IF(DASHBOARD!$J$2=0,0,T398)))</f>
        <v/>
      </c>
      <c r="U398" s="383">
        <f>(IF(DASHBOARD!$J$2=U7,DASHBOARD!$V$117,IF(DASHBOARD!$J$2=0,0,U398)))</f>
        <v/>
      </c>
      <c r="V398" s="383">
        <f>(IF(DASHBOARD!$J$2=V7,DASHBOARD!$V$117,IF(DASHBOARD!$J$2=0,0,V398)))</f>
        <v/>
      </c>
      <c r="W398" s="383">
        <f>(IF(DASHBOARD!$J$2=W7,DASHBOARD!$V$117,IF(DASHBOARD!$J$2=0,0,W398)))</f>
        <v/>
      </c>
      <c r="X398" s="383">
        <f>(IF(DASHBOARD!$J$2=X7,DASHBOARD!$V$117,IF(DASHBOARD!$J$2=0,0,X398)))</f>
        <v/>
      </c>
      <c r="Y398" s="383">
        <f>(IF(DASHBOARD!$J$2=Y7,DASHBOARD!$V$117,IF(DASHBOARD!$J$2=0,0,Y398)))</f>
        <v/>
      </c>
      <c r="Z398" s="383">
        <f>(IF(DASHBOARD!$J$2=Z7,DASHBOARD!$V$117,IF(DASHBOARD!$J$2=0,0,Z398)))</f>
        <v/>
      </c>
      <c r="AA398" s="383">
        <f>(IF(DASHBOARD!$J$2=AA7,DASHBOARD!$V$117,IF(DASHBOARD!$J$2=0,0,AA398)))</f>
        <v/>
      </c>
      <c r="AB398" s="383">
        <f>(IF(DASHBOARD!$J$2=AB7,DASHBOARD!$V$117,IF(DASHBOARD!$J$2=0,0,AB398)))</f>
        <v/>
      </c>
      <c r="AC398" s="383">
        <f>(IF(DASHBOARD!$J$2=AC7,DASHBOARD!$V$117,IF(DASHBOARD!$J$2=0,0,AC398)))</f>
        <v/>
      </c>
      <c r="AD398" s="383">
        <f>(IF(DASHBOARD!$J$2=AD7,DASHBOARD!$V$117,IF(DASHBOARD!$J$2=0,0,AD398)))</f>
        <v/>
      </c>
      <c r="AE398" s="383">
        <f>(IF(DASHBOARD!$J$2=AE7,DASHBOARD!$V$117,IF(DASHBOARD!$J$2=0,0,AE398)))</f>
        <v/>
      </c>
      <c r="AF398" s="383">
        <f>(IF(DASHBOARD!$J$2=AF7,DASHBOARD!$V$117,IF(DASHBOARD!$J$2=0,0,AF398)))</f>
        <v/>
      </c>
      <c r="AG398" s="383">
        <f>(IF(DASHBOARD!$J$2=AG7,DASHBOARD!$V$117,IF(DASHBOARD!$J$2=0,0,AG398)))</f>
        <v/>
      </c>
      <c r="AH398" s="383">
        <f>(IF(DASHBOARD!$J$2=AH7,DASHBOARD!$V$117,IF(DASHBOARD!$J$2=0,0,AH398)))</f>
        <v/>
      </c>
      <c r="AI398" s="383">
        <f>(IF(DASHBOARD!$J$2=AI7,DASHBOARD!$V$117,IF(DASHBOARD!$J$2=0,0,AI398)))</f>
        <v/>
      </c>
      <c r="AJ398" s="383">
        <f>(IF(DASHBOARD!$J$2=AJ7,DASHBOARD!$V$117,IF(DASHBOARD!$J$2=0,0,AJ398)))</f>
        <v/>
      </c>
      <c r="AK398" s="383">
        <f>(IF(DASHBOARD!$J$2=AK7,DASHBOARD!$V$117,IF(DASHBOARD!$J$2=0,0,AK398)))</f>
        <v/>
      </c>
      <c r="AL398" s="383">
        <f>(IF(DASHBOARD!$J$2=AL7,DASHBOARD!$V$117,IF(DASHBOARD!$J$2=0,0,AL398)))</f>
        <v/>
      </c>
      <c r="AM398" s="383">
        <f>(IF(DASHBOARD!$J$2=AM7,DASHBOARD!$V$117,IF(DASHBOARD!$J$2=0,0,AM398)))</f>
        <v/>
      </c>
      <c r="AN398" s="383">
        <f>(IF(DASHBOARD!$J$2=AN7,DASHBOARD!$V$117,IF(DASHBOARD!$J$2=0,0,AN398)))</f>
        <v/>
      </c>
      <c r="AO398" s="383">
        <f>(IF(DASHBOARD!$J$2=AO7,DASHBOARD!$V$117,IF(DASHBOARD!$J$2=0,0,AO398)))</f>
        <v/>
      </c>
      <c r="AP398" s="383">
        <f>(IF(DASHBOARD!$J$2=AP7,DASHBOARD!$V$117,IF(DASHBOARD!$J$2=0,0,AP398)))</f>
        <v/>
      </c>
      <c r="AQ398" s="383">
        <f>(IF(DASHBOARD!$J$2=AQ7,DASHBOARD!$V$117,IF(DASHBOARD!$J$2=0,0,AQ398)))</f>
        <v/>
      </c>
      <c r="AR398" s="383">
        <f>(IF(DASHBOARD!$J$2=AR7,DASHBOARD!$V$117,IF(DASHBOARD!$J$2=0,0,AR398)))</f>
        <v/>
      </c>
      <c r="AS398" s="383">
        <f>(IF(DASHBOARD!$J$2=AS7,DASHBOARD!$V$117,IF(DASHBOARD!$J$2=0,0,AS398)))</f>
        <v/>
      </c>
      <c r="AT398" s="383">
        <f>(IF(DASHBOARD!$J$2=AT7,DASHBOARD!$V$117,IF(DASHBOARD!$J$2=0,0,AT398)))</f>
        <v/>
      </c>
      <c r="AU398" s="383">
        <f>(IF(DASHBOARD!$J$2=AU7,DASHBOARD!$V$117,IF(DASHBOARD!$J$2=0,0,AU398)))</f>
        <v/>
      </c>
      <c r="AV398" s="383">
        <f>(IF(DASHBOARD!$J$2=AV7,DASHBOARD!$V$117,IF(DASHBOARD!$J$2=0,0,AV398)))</f>
        <v/>
      </c>
      <c r="AW398" s="383">
        <f>(IF(DASHBOARD!$J$2=AW7,DASHBOARD!$V$117,IF(DASHBOARD!$J$2=0,0,AW398)))</f>
        <v/>
      </c>
      <c r="AX398" s="383">
        <f>(IF(DASHBOARD!$J$2=AX7,DASHBOARD!$V$117,IF(DASHBOARD!$J$2=0,0,AX398)))</f>
        <v/>
      </c>
      <c r="AY398" s="383">
        <f>(IF(DASHBOARD!$J$2=AY7,DASHBOARD!$V$117,IF(DASHBOARD!$J$2=0,0,AY398)))</f>
        <v/>
      </c>
      <c r="AZ398" s="383">
        <f>(IF(DASHBOARD!$J$2=AZ7,DASHBOARD!$V$117,IF(DASHBOARD!$J$2=0,0,AZ398)))</f>
        <v/>
      </c>
      <c r="BA398" s="383">
        <f>(IF(DASHBOARD!$J$2=BA7,DASHBOARD!$V$117,IF(DASHBOARD!$J$2=0,0,BA398)))</f>
        <v/>
      </c>
      <c r="BB398" s="384">
        <f>IF(SUM(F398:BA398)&lt;&gt;0,AVERAGEIF(F398:BA398,"&gt;0",F398:BA398),0)</f>
        <v/>
      </c>
      <c r="BC398" s="147" t="n"/>
      <c r="BD398" s="385">
        <f>MAXA(F398:BA398)</f>
        <v/>
      </c>
      <c r="BE398" s="1461">
        <f>IF(BD398&lt;&gt;0,VLOOKUP(BD398,$F$10:$BA$10,MATCH(BD398,F398:BA398,0)),"")</f>
        <v/>
      </c>
      <c r="BF398" s="385">
        <f t="array" ref="BF398">MIN(IF(F398:BA398&gt;0,F398:BA398))</f>
        <v/>
      </c>
      <c r="BG398" s="1461">
        <f>IF(BF398&lt;&gt;0,VLOOKUP(BF398,$F$10:$BA$10,MATCH($BF398,$F398:$BA398,0)),"")</f>
        <v/>
      </c>
      <c r="BI398" s="1368">
        <f>HLOOKUP($BI$9,$S$10:$AI$443,1+$BL398,TRUE)</f>
        <v/>
      </c>
      <c r="BJ398" s="1369">
        <f>HLOOKUP($BJ$9,$AJ$10:$AW$443,1+$BL398,TRUE)</f>
        <v/>
      </c>
      <c r="BK398" s="151" t="n"/>
      <c r="BL398" s="408">
        <f>BL397+1</f>
        <v/>
      </c>
      <c r="BM398" s="399" t="n"/>
    </row>
    <row r="399" ht="20.25" customHeight="1" s="18" thickBot="1" thickTop="1">
      <c r="B399" s="1370" t="n"/>
      <c r="C399" s="1353" t="n"/>
      <c r="D399" s="1462" t="n"/>
      <c r="E399" s="402" t="inlineStr">
        <is>
          <t>Donggala # 2, 150</t>
        </is>
      </c>
      <c r="F399" s="383">
        <f>(IF(DASHBOARD!$J$2=F7,DASHBOARD!$V$118,IF(DASHBOARD!$J$2=0,0,F399)))</f>
        <v/>
      </c>
      <c r="G399" s="383">
        <f>(IF(DASHBOARD!$J$2=G7,DASHBOARD!$V$118,IF(DASHBOARD!$J$2=0,0,G399)))</f>
        <v/>
      </c>
      <c r="H399" s="383">
        <f>(IF(DASHBOARD!$J$2=H7,DASHBOARD!$V$118,IF(DASHBOARD!$J$2=0,0,H399)))</f>
        <v/>
      </c>
      <c r="I399" s="383">
        <f>(IF(DASHBOARD!$J$2=I7,DASHBOARD!$V$118,IF(DASHBOARD!$J$2=0,0,I399)))</f>
        <v/>
      </c>
      <c r="J399" s="383">
        <f>(IF(DASHBOARD!$J$2=J7,DASHBOARD!$V$118,IF(DASHBOARD!$J$2=0,0,J399)))</f>
        <v/>
      </c>
      <c r="K399" s="383">
        <f>(IF(DASHBOARD!$J$2=K7,DASHBOARD!$V$118,IF(DASHBOARD!$J$2=0,0,K399)))</f>
        <v/>
      </c>
      <c r="L399" s="383">
        <f>(IF(DASHBOARD!$J$2=L7,DASHBOARD!$V$118,IF(DASHBOARD!$J$2=0,0,L399)))</f>
        <v/>
      </c>
      <c r="M399" s="383">
        <f>(IF(DASHBOARD!$J$2=M7,DASHBOARD!$V$118,IF(DASHBOARD!$J$2=0,0,M399)))</f>
        <v/>
      </c>
      <c r="N399" s="383">
        <f>(IF(DASHBOARD!$J$2=N7,DASHBOARD!$V$118,IF(DASHBOARD!$J$2=0,0,N399)))</f>
        <v/>
      </c>
      <c r="O399" s="383">
        <f>(IF(DASHBOARD!$J$2=O7,DASHBOARD!$V$118,IF(DASHBOARD!$J$2=0,0,O399)))</f>
        <v/>
      </c>
      <c r="P399" s="383">
        <f>(IF(DASHBOARD!$J$2=P7,DASHBOARD!$V$118,IF(DASHBOARD!$J$2=0,0,P399)))</f>
        <v/>
      </c>
      <c r="Q399" s="383">
        <f>(IF(DASHBOARD!$J$2=Q7,DASHBOARD!$V$118,IF(DASHBOARD!$J$2=0,0,Q399)))</f>
        <v/>
      </c>
      <c r="R399" s="383">
        <f>(IF(DASHBOARD!$J$2=R7,DASHBOARD!$V$118,IF(DASHBOARD!$J$2=0,0,R399)))</f>
        <v/>
      </c>
      <c r="S399" s="383">
        <f>(IF(DASHBOARD!$J$2=S7,DASHBOARD!$V$118,IF(DASHBOARD!$J$2=0,0,S399)))</f>
        <v/>
      </c>
      <c r="T399" s="383">
        <f>(IF(DASHBOARD!$J$2=T7,DASHBOARD!$V$118,IF(DASHBOARD!$J$2=0,0,T399)))</f>
        <v/>
      </c>
      <c r="U399" s="383">
        <f>(IF(DASHBOARD!$J$2=U7,DASHBOARD!$V$118,IF(DASHBOARD!$J$2=0,0,U399)))</f>
        <v/>
      </c>
      <c r="V399" s="383">
        <f>(IF(DASHBOARD!$J$2=V7,DASHBOARD!$V$118,IF(DASHBOARD!$J$2=0,0,V399)))</f>
        <v/>
      </c>
      <c r="W399" s="383">
        <f>(IF(DASHBOARD!$J$2=W7,DASHBOARD!$V$118,IF(DASHBOARD!$J$2=0,0,W399)))</f>
        <v/>
      </c>
      <c r="X399" s="383">
        <f>(IF(DASHBOARD!$J$2=X7,DASHBOARD!$V$118,IF(DASHBOARD!$J$2=0,0,X399)))</f>
        <v/>
      </c>
      <c r="Y399" s="383">
        <f>(IF(DASHBOARD!$J$2=Y7,DASHBOARD!$V$118,IF(DASHBOARD!$J$2=0,0,Y399)))</f>
        <v/>
      </c>
      <c r="Z399" s="383">
        <f>(IF(DASHBOARD!$J$2=Z7,DASHBOARD!$V$118,IF(DASHBOARD!$J$2=0,0,Z399)))</f>
        <v/>
      </c>
      <c r="AA399" s="383">
        <f>(IF(DASHBOARD!$J$2=AA7,DASHBOARD!$V$118,IF(DASHBOARD!$J$2=0,0,AA399)))</f>
        <v/>
      </c>
      <c r="AB399" s="383">
        <f>(IF(DASHBOARD!$J$2=AB7,DASHBOARD!$V$118,IF(DASHBOARD!$J$2=0,0,AB399)))</f>
        <v/>
      </c>
      <c r="AC399" s="383">
        <f>(IF(DASHBOARD!$J$2=AC7,DASHBOARD!$V$118,IF(DASHBOARD!$J$2=0,0,AC399)))</f>
        <v/>
      </c>
      <c r="AD399" s="383">
        <f>(IF(DASHBOARD!$J$2=AD7,DASHBOARD!$V$118,IF(DASHBOARD!$J$2=0,0,AD399)))</f>
        <v/>
      </c>
      <c r="AE399" s="383">
        <f>(IF(DASHBOARD!$J$2=AE7,DASHBOARD!$V$118,IF(DASHBOARD!$J$2=0,0,AE399)))</f>
        <v/>
      </c>
      <c r="AF399" s="383">
        <f>(IF(DASHBOARD!$J$2=AF7,DASHBOARD!$V$118,IF(DASHBOARD!$J$2=0,0,AF399)))</f>
        <v/>
      </c>
      <c r="AG399" s="383">
        <f>(IF(DASHBOARD!$J$2=AG7,DASHBOARD!$V$118,IF(DASHBOARD!$J$2=0,0,AG399)))</f>
        <v/>
      </c>
      <c r="AH399" s="383">
        <f>(IF(DASHBOARD!$J$2=AH7,DASHBOARD!$V$118,IF(DASHBOARD!$J$2=0,0,AH399)))</f>
        <v/>
      </c>
      <c r="AI399" s="383">
        <f>(IF(DASHBOARD!$J$2=AI7,DASHBOARD!$V$118,IF(DASHBOARD!$J$2=0,0,AI399)))</f>
        <v/>
      </c>
      <c r="AJ399" s="383">
        <f>(IF(DASHBOARD!$J$2=AJ7,DASHBOARD!$V$118,IF(DASHBOARD!$J$2=0,0,AJ399)))</f>
        <v/>
      </c>
      <c r="AK399" s="383">
        <f>(IF(DASHBOARD!$J$2=AK7,DASHBOARD!$V$118,IF(DASHBOARD!$J$2=0,0,AK399)))</f>
        <v/>
      </c>
      <c r="AL399" s="383">
        <f>(IF(DASHBOARD!$J$2=AL7,DASHBOARD!$V$118,IF(DASHBOARD!$J$2=0,0,AL399)))</f>
        <v/>
      </c>
      <c r="AM399" s="383">
        <f>(IF(DASHBOARD!$J$2=AM7,DASHBOARD!$V$118,IF(DASHBOARD!$J$2=0,0,AM399)))</f>
        <v/>
      </c>
      <c r="AN399" s="383">
        <f>(IF(DASHBOARD!$J$2=AN7,DASHBOARD!$V$118,IF(DASHBOARD!$J$2=0,0,AN399)))</f>
        <v/>
      </c>
      <c r="AO399" s="383">
        <f>(IF(DASHBOARD!$J$2=AO7,DASHBOARD!$V$118,IF(DASHBOARD!$J$2=0,0,AO399)))</f>
        <v/>
      </c>
      <c r="AP399" s="383">
        <f>(IF(DASHBOARD!$J$2=AP7,DASHBOARD!$V$118,IF(DASHBOARD!$J$2=0,0,AP399)))</f>
        <v/>
      </c>
      <c r="AQ399" s="383">
        <f>(IF(DASHBOARD!$J$2=AQ7,DASHBOARD!$V$118,IF(DASHBOARD!$J$2=0,0,AQ399)))</f>
        <v/>
      </c>
      <c r="AR399" s="383">
        <f>(IF(DASHBOARD!$J$2=AR7,DASHBOARD!$V$118,IF(DASHBOARD!$J$2=0,0,AR399)))</f>
        <v/>
      </c>
      <c r="AS399" s="383">
        <f>(IF(DASHBOARD!$J$2=AS7,DASHBOARD!$V$118,IF(DASHBOARD!$J$2=0,0,AS399)))</f>
        <v/>
      </c>
      <c r="AT399" s="383">
        <f>(IF(DASHBOARD!$J$2=AT7,DASHBOARD!$V$118,IF(DASHBOARD!$J$2=0,0,AT399)))</f>
        <v/>
      </c>
      <c r="AU399" s="383">
        <f>(IF(DASHBOARD!$J$2=AU7,DASHBOARD!$V$118,IF(DASHBOARD!$J$2=0,0,AU399)))</f>
        <v/>
      </c>
      <c r="AV399" s="383">
        <f>(IF(DASHBOARD!$J$2=AV7,DASHBOARD!$V$118,IF(DASHBOARD!$J$2=0,0,AV399)))</f>
        <v/>
      </c>
      <c r="AW399" s="383">
        <f>(IF(DASHBOARD!$J$2=AW7,DASHBOARD!$V$118,IF(DASHBOARD!$J$2=0,0,AW399)))</f>
        <v/>
      </c>
      <c r="AX399" s="383">
        <f>(IF(DASHBOARD!$J$2=AX7,DASHBOARD!$V$118,IF(DASHBOARD!$J$2=0,0,AX399)))</f>
        <v/>
      </c>
      <c r="AY399" s="383">
        <f>(IF(DASHBOARD!$J$2=AY7,DASHBOARD!$V$118,IF(DASHBOARD!$J$2=0,0,AY399)))</f>
        <v/>
      </c>
      <c r="AZ399" s="383">
        <f>(IF(DASHBOARD!$J$2=AZ7,DASHBOARD!$V$118,IF(DASHBOARD!$J$2=0,0,AZ399)))</f>
        <v/>
      </c>
      <c r="BA399" s="383">
        <f>(IF(DASHBOARD!$J$2=BA7,DASHBOARD!$V$118,IF(DASHBOARD!$J$2=0,0,BA399)))</f>
        <v/>
      </c>
      <c r="BB399" s="384">
        <f>IF(SUM(F399:BA399)&lt;&gt;0,AVERAGEIF(F399:BA399,"&gt;0",F399:BA399),0)</f>
        <v/>
      </c>
      <c r="BC399" s="147" t="n"/>
      <c r="BD399" s="385">
        <f>MAXA(F399:BA399)</f>
        <v/>
      </c>
      <c r="BE399" s="1461">
        <f>IF(BD399&lt;&gt;0,VLOOKUP(BD399,$F$10:$BA$10,MATCH(BD399,F399:BA399,0)),"")</f>
        <v/>
      </c>
      <c r="BF399" s="385">
        <f t="array" ref="BF399">MIN(IF(F399:BA399&gt;0,F399:BA399))</f>
        <v/>
      </c>
      <c r="BG399" s="1461">
        <f>IF(BF399&lt;&gt;0,VLOOKUP(BF399,$F$10:$BA$10,MATCH($BF399,$F399:$BA399,0)),"")</f>
        <v/>
      </c>
      <c r="BI399" s="1368">
        <f>HLOOKUP($BI$9,$S$10:$AI$443,1+$BL399,TRUE)</f>
        <v/>
      </c>
      <c r="BJ399" s="1369">
        <f>HLOOKUP($BJ$9,$AJ$10:$AW$443,1+$BL399,TRUE)</f>
        <v/>
      </c>
      <c r="BK399" s="151" t="n"/>
      <c r="BL399" s="408">
        <f>BL398+1</f>
        <v/>
      </c>
      <c r="BM399" s="399" t="n"/>
    </row>
    <row r="400" ht="20.25" customHeight="1" s="18" thickBot="1" thickTop="1">
      <c r="B400" s="1370" t="n"/>
      <c r="C400" s="1353" t="n"/>
      <c r="D400" s="1462" t="n"/>
      <c r="E400" s="402" t="inlineStr">
        <is>
          <t>Topoyo # 1, 150</t>
        </is>
      </c>
      <c r="F400" s="383">
        <f>(IF(DASHBOARD!$J$2=F7,DASHBOARD!$V$115,IF(DASHBOARD!$J$2=0,0,F400)))</f>
        <v/>
      </c>
      <c r="G400" s="383">
        <f>(IF(DASHBOARD!$J$2=G7,DASHBOARD!$V$115,IF(DASHBOARD!$J$2=0,0,G400)))</f>
        <v/>
      </c>
      <c r="H400" s="383">
        <f>(IF(DASHBOARD!$J$2=H7,DASHBOARD!$V$115,IF(DASHBOARD!$J$2=0,0,H400)))</f>
        <v/>
      </c>
      <c r="I400" s="383">
        <f>(IF(DASHBOARD!$J$2=I7,DASHBOARD!$V$115,IF(DASHBOARD!$J$2=0,0,I400)))</f>
        <v/>
      </c>
      <c r="J400" s="383">
        <f>(IF(DASHBOARD!$J$2=J7,DASHBOARD!$V$115,IF(DASHBOARD!$J$2=0,0,J400)))</f>
        <v/>
      </c>
      <c r="K400" s="383">
        <f>(IF(DASHBOARD!$J$2=K7,DASHBOARD!$V$115,IF(DASHBOARD!$J$2=0,0,K400)))</f>
        <v/>
      </c>
      <c r="L400" s="383">
        <f>(IF(DASHBOARD!$J$2=L7,DASHBOARD!$V$115,IF(DASHBOARD!$J$2=0,0,L400)))</f>
        <v/>
      </c>
      <c r="M400" s="383">
        <f>(IF(DASHBOARD!$J$2=M7,DASHBOARD!$V$115,IF(DASHBOARD!$J$2=0,0,M400)))</f>
        <v/>
      </c>
      <c r="N400" s="383">
        <f>(IF(DASHBOARD!$J$2=N7,DASHBOARD!$V$115,IF(DASHBOARD!$J$2=0,0,N400)))</f>
        <v/>
      </c>
      <c r="O400" s="383">
        <f>(IF(DASHBOARD!$J$2=O7,DASHBOARD!$V$115,IF(DASHBOARD!$J$2=0,0,O400)))</f>
        <v/>
      </c>
      <c r="P400" s="383">
        <f>(IF(DASHBOARD!$J$2=P7,DASHBOARD!$V$115,IF(DASHBOARD!$J$2=0,0,P400)))</f>
        <v/>
      </c>
      <c r="Q400" s="383">
        <f>(IF(DASHBOARD!$J$2=Q7,DASHBOARD!$V$115,IF(DASHBOARD!$J$2=0,0,Q400)))</f>
        <v/>
      </c>
      <c r="R400" s="383">
        <f>(IF(DASHBOARD!$J$2=R7,DASHBOARD!$V$115,IF(DASHBOARD!$J$2=0,0,R400)))</f>
        <v/>
      </c>
      <c r="S400" s="383">
        <f>(IF(DASHBOARD!$J$2=S7,DASHBOARD!$V$115,IF(DASHBOARD!$J$2=0,0,S400)))</f>
        <v/>
      </c>
      <c r="T400" s="383">
        <f>(IF(DASHBOARD!$J$2=T7,DASHBOARD!$V$115,IF(DASHBOARD!$J$2=0,0,T400)))</f>
        <v/>
      </c>
      <c r="U400" s="383">
        <f>(IF(DASHBOARD!$J$2=U7,DASHBOARD!$V$115,IF(DASHBOARD!$J$2=0,0,U400)))</f>
        <v/>
      </c>
      <c r="V400" s="383">
        <f>(IF(DASHBOARD!$J$2=V7,DASHBOARD!$V$115,IF(DASHBOARD!$J$2=0,0,V400)))</f>
        <v/>
      </c>
      <c r="W400" s="383">
        <f>(IF(DASHBOARD!$J$2=W7,DASHBOARD!$V$115,IF(DASHBOARD!$J$2=0,0,W400)))</f>
        <v/>
      </c>
      <c r="X400" s="383">
        <f>(IF(DASHBOARD!$J$2=X7,DASHBOARD!$V$115,IF(DASHBOARD!$J$2=0,0,X400)))</f>
        <v/>
      </c>
      <c r="Y400" s="383">
        <f>(IF(DASHBOARD!$J$2=Y7,DASHBOARD!$V$115,IF(DASHBOARD!$J$2=0,0,Y400)))</f>
        <v/>
      </c>
      <c r="Z400" s="383">
        <f>(IF(DASHBOARD!$J$2=Z7,DASHBOARD!$V$115,IF(DASHBOARD!$J$2=0,0,Z400)))</f>
        <v/>
      </c>
      <c r="AA400" s="383">
        <f>(IF(DASHBOARD!$J$2=AA7,DASHBOARD!$V$115,IF(DASHBOARD!$J$2=0,0,AA400)))</f>
        <v/>
      </c>
      <c r="AB400" s="383">
        <f>(IF(DASHBOARD!$J$2=AB7,DASHBOARD!$V$115,IF(DASHBOARD!$J$2=0,0,AB400)))</f>
        <v/>
      </c>
      <c r="AC400" s="383">
        <f>(IF(DASHBOARD!$J$2=AC7,DASHBOARD!$V$115,IF(DASHBOARD!$J$2=0,0,AC400)))</f>
        <v/>
      </c>
      <c r="AD400" s="383">
        <f>(IF(DASHBOARD!$J$2=AD7,DASHBOARD!$V$115,IF(DASHBOARD!$J$2=0,0,AD400)))</f>
        <v/>
      </c>
      <c r="AE400" s="383">
        <f>(IF(DASHBOARD!$J$2=AE7,DASHBOARD!$V$115,IF(DASHBOARD!$J$2=0,0,AE400)))</f>
        <v/>
      </c>
      <c r="AF400" s="383">
        <f>(IF(DASHBOARD!$J$2=AF7,DASHBOARD!$V$115,IF(DASHBOARD!$J$2=0,0,AF400)))</f>
        <v/>
      </c>
      <c r="AG400" s="383">
        <f>(IF(DASHBOARD!$J$2=AG7,DASHBOARD!$V$115,IF(DASHBOARD!$J$2=0,0,AG400)))</f>
        <v/>
      </c>
      <c r="AH400" s="383">
        <f>(IF(DASHBOARD!$J$2=AH7,DASHBOARD!$V$115,IF(DASHBOARD!$J$2=0,0,AH400)))</f>
        <v/>
      </c>
      <c r="AI400" s="383">
        <f>(IF(DASHBOARD!$J$2=AI7,DASHBOARD!$V$115,IF(DASHBOARD!$J$2=0,0,AI400)))</f>
        <v/>
      </c>
      <c r="AJ400" s="383">
        <f>(IF(DASHBOARD!$J$2=AJ7,DASHBOARD!$V$115,IF(DASHBOARD!$J$2=0,0,AJ400)))</f>
        <v/>
      </c>
      <c r="AK400" s="383">
        <f>(IF(DASHBOARD!$J$2=AK7,DASHBOARD!$V$115,IF(DASHBOARD!$J$2=0,0,AK400)))</f>
        <v/>
      </c>
      <c r="AL400" s="383">
        <f>(IF(DASHBOARD!$J$2=AL7,DASHBOARD!$V$115,IF(DASHBOARD!$J$2=0,0,AL400)))</f>
        <v/>
      </c>
      <c r="AM400" s="383">
        <f>(IF(DASHBOARD!$J$2=AM7,DASHBOARD!$V$115,IF(DASHBOARD!$J$2=0,0,AM400)))</f>
        <v/>
      </c>
      <c r="AN400" s="383">
        <f>(IF(DASHBOARD!$J$2=AN7,DASHBOARD!$V$115,IF(DASHBOARD!$J$2=0,0,AN400)))</f>
        <v/>
      </c>
      <c r="AO400" s="383">
        <f>(IF(DASHBOARD!$J$2=AO7,DASHBOARD!$V$115,IF(DASHBOARD!$J$2=0,0,AO400)))</f>
        <v/>
      </c>
      <c r="AP400" s="383">
        <f>(IF(DASHBOARD!$J$2=AP7,DASHBOARD!$V$115,IF(DASHBOARD!$J$2=0,0,AP400)))</f>
        <v/>
      </c>
      <c r="AQ400" s="383">
        <f>(IF(DASHBOARD!$J$2=AQ7,DASHBOARD!$V$115,IF(DASHBOARD!$J$2=0,0,AQ400)))</f>
        <v/>
      </c>
      <c r="AR400" s="383">
        <f>(IF(DASHBOARD!$J$2=AR7,DASHBOARD!$V$115,IF(DASHBOARD!$J$2=0,0,AR400)))</f>
        <v/>
      </c>
      <c r="AS400" s="383">
        <f>(IF(DASHBOARD!$J$2=AS7,DASHBOARD!$V$115,IF(DASHBOARD!$J$2=0,0,AS400)))</f>
        <v/>
      </c>
      <c r="AT400" s="383">
        <f>(IF(DASHBOARD!$J$2=AT7,DASHBOARD!$V$115,IF(DASHBOARD!$J$2=0,0,AT400)))</f>
        <v/>
      </c>
      <c r="AU400" s="383">
        <f>(IF(DASHBOARD!$J$2=AU7,DASHBOARD!$V$115,IF(DASHBOARD!$J$2=0,0,AU400)))</f>
        <v/>
      </c>
      <c r="AV400" s="383">
        <f>(IF(DASHBOARD!$J$2=AV7,DASHBOARD!$V$115,IF(DASHBOARD!$J$2=0,0,AV400)))</f>
        <v/>
      </c>
      <c r="AW400" s="383">
        <f>(IF(DASHBOARD!$J$2=AW7,DASHBOARD!$V$115,IF(DASHBOARD!$J$2=0,0,AW400)))</f>
        <v/>
      </c>
      <c r="AX400" s="383">
        <f>(IF(DASHBOARD!$J$2=AX7,DASHBOARD!$V$115,IF(DASHBOARD!$J$2=0,0,AX400)))</f>
        <v/>
      </c>
      <c r="AY400" s="383">
        <f>(IF(DASHBOARD!$J$2=AY7,DASHBOARD!$V$115,IF(DASHBOARD!$J$2=0,0,AY400)))</f>
        <v/>
      </c>
      <c r="AZ400" s="383">
        <f>(IF(DASHBOARD!$J$2=AZ7,DASHBOARD!$V$115,IF(DASHBOARD!$J$2=0,0,AZ400)))</f>
        <v/>
      </c>
      <c r="BA400" s="383">
        <f>(IF(DASHBOARD!$J$2=BA7,DASHBOARD!$V$115,IF(DASHBOARD!$J$2=0,0,BA400)))</f>
        <v/>
      </c>
      <c r="BB400" s="384">
        <f>IF(SUM(F400:BA400)&lt;&gt;0,AVERAGEIF(F400:BA400,"&gt;0",F400:BA400),0)</f>
        <v/>
      </c>
      <c r="BC400" s="147" t="n"/>
      <c r="BD400" s="385">
        <f>MAXA(F400:BA400)</f>
        <v/>
      </c>
      <c r="BE400" s="1461">
        <f>IF(BD400&lt;&gt;0,VLOOKUP(BD400,$F$10:$BA$10,MATCH(BD400,F400:BA400,0)),"")</f>
        <v/>
      </c>
      <c r="BF400" s="385">
        <f t="array" ref="BF400">MIN(IF(F400:BA400&gt;0,F400:BA400))</f>
        <v/>
      </c>
      <c r="BG400" s="1461">
        <f>IF(BF400&lt;&gt;0,VLOOKUP(BF400,$F$10:$BA$10,MATCH($BF400,$F400:$BA400,0)),"")</f>
        <v/>
      </c>
      <c r="BI400" s="1368">
        <f>HLOOKUP($BI$9,$S$10:$AI$443,1+$BL400,TRUE)</f>
        <v/>
      </c>
      <c r="BJ400" s="1369">
        <f>HLOOKUP($BJ$9,$AJ$10:$AW$443,1+$BL400,TRUE)</f>
        <v/>
      </c>
      <c r="BK400" s="151" t="n"/>
      <c r="BL400" s="408">
        <f>BL399+1</f>
        <v/>
      </c>
      <c r="BM400" s="399" t="n"/>
    </row>
    <row r="401" ht="20.25" customHeight="1" s="18" thickBot="1" thickTop="1">
      <c r="B401" s="1370" t="n"/>
      <c r="C401" s="1353" t="n"/>
      <c r="D401" s="1463" t="n"/>
      <c r="E401" s="402" t="inlineStr">
        <is>
          <t>Topoyo # 2, 150</t>
        </is>
      </c>
      <c r="F401" s="383">
        <f>(IF(DASHBOARD!$J$2=F7,DASHBOARD!$V$116,IF(DASHBOARD!$J$2=0,0,F401)))</f>
        <v/>
      </c>
      <c r="G401" s="383">
        <f>(IF(DASHBOARD!$J$2=G7,DASHBOARD!$V$116,IF(DASHBOARD!$J$2=0,0,G401)))</f>
        <v/>
      </c>
      <c r="H401" s="383">
        <f>(IF(DASHBOARD!$J$2=H7,DASHBOARD!$V$116,IF(DASHBOARD!$J$2=0,0,H401)))</f>
        <v/>
      </c>
      <c r="I401" s="383">
        <f>(IF(DASHBOARD!$J$2=I7,DASHBOARD!$V$116,IF(DASHBOARD!$J$2=0,0,I401)))</f>
        <v/>
      </c>
      <c r="J401" s="383">
        <f>(IF(DASHBOARD!$J$2=J7,DASHBOARD!$V$116,IF(DASHBOARD!$J$2=0,0,J401)))</f>
        <v/>
      </c>
      <c r="K401" s="383">
        <f>(IF(DASHBOARD!$J$2=K7,DASHBOARD!$V$116,IF(DASHBOARD!$J$2=0,0,K401)))</f>
        <v/>
      </c>
      <c r="L401" s="383">
        <f>(IF(DASHBOARD!$J$2=L7,DASHBOARD!$V$116,IF(DASHBOARD!$J$2=0,0,L401)))</f>
        <v/>
      </c>
      <c r="M401" s="383">
        <f>(IF(DASHBOARD!$J$2=M7,DASHBOARD!$V$116,IF(DASHBOARD!$J$2=0,0,M401)))</f>
        <v/>
      </c>
      <c r="N401" s="383">
        <f>(IF(DASHBOARD!$J$2=N7,DASHBOARD!$V$116,IF(DASHBOARD!$J$2=0,0,N401)))</f>
        <v/>
      </c>
      <c r="O401" s="383">
        <f>(IF(DASHBOARD!$J$2=O7,DASHBOARD!$V$116,IF(DASHBOARD!$J$2=0,0,O401)))</f>
        <v/>
      </c>
      <c r="P401" s="383">
        <f>(IF(DASHBOARD!$J$2=P7,DASHBOARD!$V$116,IF(DASHBOARD!$J$2=0,0,P401)))</f>
        <v/>
      </c>
      <c r="Q401" s="383">
        <f>(IF(DASHBOARD!$J$2=Q7,DASHBOARD!$V$116,IF(DASHBOARD!$J$2=0,0,Q401)))</f>
        <v/>
      </c>
      <c r="R401" s="383">
        <f>(IF(DASHBOARD!$J$2=R7,DASHBOARD!$V$116,IF(DASHBOARD!$J$2=0,0,R401)))</f>
        <v/>
      </c>
      <c r="S401" s="383">
        <f>(IF(DASHBOARD!$J$2=S7,DASHBOARD!$V$116,IF(DASHBOARD!$J$2=0,0,S401)))</f>
        <v/>
      </c>
      <c r="T401" s="383">
        <f>(IF(DASHBOARD!$J$2=T7,DASHBOARD!$V$116,IF(DASHBOARD!$J$2=0,0,T401)))</f>
        <v/>
      </c>
      <c r="U401" s="383">
        <f>(IF(DASHBOARD!$J$2=U7,DASHBOARD!$V$116,IF(DASHBOARD!$J$2=0,0,U401)))</f>
        <v/>
      </c>
      <c r="V401" s="383">
        <f>(IF(DASHBOARD!$J$2=V7,DASHBOARD!$V$116,IF(DASHBOARD!$J$2=0,0,V401)))</f>
        <v/>
      </c>
      <c r="W401" s="383">
        <f>(IF(DASHBOARD!$J$2=W7,DASHBOARD!$V$116,IF(DASHBOARD!$J$2=0,0,W401)))</f>
        <v/>
      </c>
      <c r="X401" s="383">
        <f>(IF(DASHBOARD!$J$2=X7,DASHBOARD!$V$116,IF(DASHBOARD!$J$2=0,0,X401)))</f>
        <v/>
      </c>
      <c r="Y401" s="383">
        <f>(IF(DASHBOARD!$J$2=Y7,DASHBOARD!$V$116,IF(DASHBOARD!$J$2=0,0,Y401)))</f>
        <v/>
      </c>
      <c r="Z401" s="383">
        <f>(IF(DASHBOARD!$J$2=Z7,DASHBOARD!$V$116,IF(DASHBOARD!$J$2=0,0,Z401)))</f>
        <v/>
      </c>
      <c r="AA401" s="383">
        <f>(IF(DASHBOARD!$J$2=AA7,DASHBOARD!$V$116,IF(DASHBOARD!$J$2=0,0,AA401)))</f>
        <v/>
      </c>
      <c r="AB401" s="383">
        <f>(IF(DASHBOARD!$J$2=AB7,DASHBOARD!$V$116,IF(DASHBOARD!$J$2=0,0,AB401)))</f>
        <v/>
      </c>
      <c r="AC401" s="383">
        <f>(IF(DASHBOARD!$J$2=AC7,DASHBOARD!$V$116,IF(DASHBOARD!$J$2=0,0,AC401)))</f>
        <v/>
      </c>
      <c r="AD401" s="383">
        <f>(IF(DASHBOARD!$J$2=AD7,DASHBOARD!$V$116,IF(DASHBOARD!$J$2=0,0,AD401)))</f>
        <v/>
      </c>
      <c r="AE401" s="383">
        <f>(IF(DASHBOARD!$J$2=AE7,DASHBOARD!$V$116,IF(DASHBOARD!$J$2=0,0,AE401)))</f>
        <v/>
      </c>
      <c r="AF401" s="383">
        <f>(IF(DASHBOARD!$J$2=AF7,DASHBOARD!$V$116,IF(DASHBOARD!$J$2=0,0,AF401)))</f>
        <v/>
      </c>
      <c r="AG401" s="383">
        <f>(IF(DASHBOARD!$J$2=AG7,DASHBOARD!$V$116,IF(DASHBOARD!$J$2=0,0,AG401)))</f>
        <v/>
      </c>
      <c r="AH401" s="383">
        <f>(IF(DASHBOARD!$J$2=AH7,DASHBOARD!$V$116,IF(DASHBOARD!$J$2=0,0,AH401)))</f>
        <v/>
      </c>
      <c r="AI401" s="383">
        <f>(IF(DASHBOARD!$J$2=AI7,DASHBOARD!$V$116,IF(DASHBOARD!$J$2=0,0,AI401)))</f>
        <v/>
      </c>
      <c r="AJ401" s="383">
        <f>(IF(DASHBOARD!$J$2=AJ7,DASHBOARD!$V$116,IF(DASHBOARD!$J$2=0,0,AJ401)))</f>
        <v/>
      </c>
      <c r="AK401" s="383">
        <f>(IF(DASHBOARD!$J$2=AK7,DASHBOARD!$V$116,IF(DASHBOARD!$J$2=0,0,AK401)))</f>
        <v/>
      </c>
      <c r="AL401" s="383">
        <f>(IF(DASHBOARD!$J$2=AL7,DASHBOARD!$V$116,IF(DASHBOARD!$J$2=0,0,AL401)))</f>
        <v/>
      </c>
      <c r="AM401" s="383">
        <f>(IF(DASHBOARD!$J$2=AM7,DASHBOARD!$V$116,IF(DASHBOARD!$J$2=0,0,AM401)))</f>
        <v/>
      </c>
      <c r="AN401" s="383">
        <f>(IF(DASHBOARD!$J$2=AN7,DASHBOARD!$V$116,IF(DASHBOARD!$J$2=0,0,AN401)))</f>
        <v/>
      </c>
      <c r="AO401" s="383">
        <f>(IF(DASHBOARD!$J$2=AO7,DASHBOARD!$V$116,IF(DASHBOARD!$J$2=0,0,AO401)))</f>
        <v/>
      </c>
      <c r="AP401" s="383">
        <f>(IF(DASHBOARD!$J$2=AP7,DASHBOARD!$V$116,IF(DASHBOARD!$J$2=0,0,AP401)))</f>
        <v/>
      </c>
      <c r="AQ401" s="383">
        <f>(IF(DASHBOARD!$J$2=AQ7,DASHBOARD!$V$116,IF(DASHBOARD!$J$2=0,0,AQ401)))</f>
        <v/>
      </c>
      <c r="AR401" s="383">
        <f>(IF(DASHBOARD!$J$2=AR7,DASHBOARD!$V$116,IF(DASHBOARD!$J$2=0,0,AR401)))</f>
        <v/>
      </c>
      <c r="AS401" s="383">
        <f>(IF(DASHBOARD!$J$2=AS7,DASHBOARD!$V$116,IF(DASHBOARD!$J$2=0,0,AS401)))</f>
        <v/>
      </c>
      <c r="AT401" s="383">
        <f>(IF(DASHBOARD!$J$2=AT7,DASHBOARD!$V$116,IF(DASHBOARD!$J$2=0,0,AT401)))</f>
        <v/>
      </c>
      <c r="AU401" s="383">
        <f>(IF(DASHBOARD!$J$2=AU7,DASHBOARD!$V$116,IF(DASHBOARD!$J$2=0,0,AU401)))</f>
        <v/>
      </c>
      <c r="AV401" s="383">
        <f>(IF(DASHBOARD!$J$2=AV7,DASHBOARD!$V$116,IF(DASHBOARD!$J$2=0,0,AV401)))</f>
        <v/>
      </c>
      <c r="AW401" s="383">
        <f>(IF(DASHBOARD!$J$2=AW7,DASHBOARD!$V$116,IF(DASHBOARD!$J$2=0,0,AW401)))</f>
        <v/>
      </c>
      <c r="AX401" s="383">
        <f>(IF(DASHBOARD!$J$2=AX7,DASHBOARD!$V$116,IF(DASHBOARD!$J$2=0,0,AX401)))</f>
        <v/>
      </c>
      <c r="AY401" s="383">
        <f>(IF(DASHBOARD!$J$2=AY7,DASHBOARD!$V$116,IF(DASHBOARD!$J$2=0,0,AY401)))</f>
        <v/>
      </c>
      <c r="AZ401" s="383">
        <f>(IF(DASHBOARD!$J$2=AZ7,DASHBOARD!$V$116,IF(DASHBOARD!$J$2=0,0,AZ401)))</f>
        <v/>
      </c>
      <c r="BA401" s="383">
        <f>(IF(DASHBOARD!$J$2=BA7,DASHBOARD!$V$116,IF(DASHBOARD!$J$2=0,0,BA401)))</f>
        <v/>
      </c>
      <c r="BB401" s="384">
        <f>IF(SUM(F401:BA401)&lt;&gt;0,AVERAGEIF(F401:BA401,"&gt;0",F401:BA401),0)</f>
        <v/>
      </c>
      <c r="BC401" s="147" t="n"/>
      <c r="BD401" s="385">
        <f>MAXA(F401:BA401)</f>
        <v/>
      </c>
      <c r="BE401" s="1461">
        <f>IF(BD401&lt;&gt;0,VLOOKUP(BD401,$F$10:$BA$10,MATCH(BD401,F401:BA401,0)),"")</f>
        <v/>
      </c>
      <c r="BF401" s="385">
        <f t="array" ref="BF401">MIN(IF(F401:BA401&gt;0,F401:BA401))</f>
        <v/>
      </c>
      <c r="BG401" s="1461">
        <f>IF(BF401&lt;&gt;0,VLOOKUP(BF401,$F$10:$BA$10,MATCH($BF401,$F401:$BA401,0)),"")</f>
        <v/>
      </c>
      <c r="BI401" s="1368">
        <f>HLOOKUP($BI$9,$S$10:$AI$443,1+$BL401,TRUE)</f>
        <v/>
      </c>
      <c r="BJ401" s="1369">
        <f>HLOOKUP($BJ$9,$AJ$10:$AW$443,1+$BL401,TRUE)</f>
        <v/>
      </c>
      <c r="BK401" s="151" t="n"/>
      <c r="BL401" s="408">
        <f>BL400+1</f>
        <v/>
      </c>
      <c r="BM401" s="399" t="n"/>
    </row>
    <row r="402" ht="20.25" customHeight="1" s="18" thickBot="1" thickTop="1">
      <c r="B402" s="1370" t="n"/>
      <c r="C402" s="1353" t="n"/>
      <c r="D402" s="328" t="n"/>
      <c r="E402" s="402" t="n"/>
      <c r="F402" s="429" t="n"/>
      <c r="G402" s="429" t="n"/>
      <c r="H402" s="429" t="n"/>
      <c r="I402" s="429" t="n"/>
      <c r="J402" s="429" t="n"/>
      <c r="K402" s="429" t="n"/>
      <c r="L402" s="429" t="n"/>
      <c r="M402" s="429" t="n"/>
      <c r="N402" s="429" t="n"/>
      <c r="O402" s="429" t="n"/>
      <c r="P402" s="429" t="n"/>
      <c r="Q402" s="429" t="n"/>
      <c r="R402" s="429" t="n"/>
      <c r="S402" s="429" t="n"/>
      <c r="T402" s="429" t="n"/>
      <c r="U402" s="429" t="n"/>
      <c r="V402" s="429" t="n"/>
      <c r="W402" s="429" t="n"/>
      <c r="X402" s="429" t="n"/>
      <c r="Y402" s="429" t="n"/>
      <c r="Z402" s="429" t="n"/>
      <c r="AA402" s="429" t="n"/>
      <c r="AB402" s="429" t="n"/>
      <c r="AC402" s="429" t="n"/>
      <c r="AD402" s="429" t="n"/>
      <c r="AE402" s="429" t="n"/>
      <c r="AF402" s="429" t="n"/>
      <c r="AG402" s="429" t="n"/>
      <c r="AH402" s="429" t="n"/>
      <c r="AI402" s="429" t="n"/>
      <c r="AJ402" s="429" t="n"/>
      <c r="AK402" s="429" t="n"/>
      <c r="AL402" s="429" t="n"/>
      <c r="AM402" s="429" t="n"/>
      <c r="AN402" s="429" t="n"/>
      <c r="AO402" s="429" t="n"/>
      <c r="AP402" s="429" t="n"/>
      <c r="AQ402" s="429" t="n"/>
      <c r="AR402" s="429" t="n"/>
      <c r="AS402" s="429" t="n"/>
      <c r="AT402" s="429" t="n"/>
      <c r="AU402" s="429" t="n"/>
      <c r="AV402" s="429" t="n"/>
      <c r="AW402" s="429" t="n"/>
      <c r="AX402" s="429" t="n"/>
      <c r="AY402" s="429" t="n"/>
      <c r="AZ402" s="429" t="n"/>
      <c r="BA402" s="429" t="n"/>
      <c r="BB402" s="384">
        <f>IF(SUM(F402:BA402)&lt;&gt;0,AVERAGEIF(F402:BA402,"&gt;0",F402:BA402),0)</f>
        <v/>
      </c>
      <c r="BC402" s="147" t="n"/>
      <c r="BD402" s="385">
        <f>MAXA(F402:BA402)</f>
        <v/>
      </c>
      <c r="BE402" s="1461">
        <f>IF(BD402&lt;&gt;0,VLOOKUP(BD402,$F$10:$BA$10,MATCH(BD402,F402:BA402,0)),"")</f>
        <v/>
      </c>
      <c r="BF402" s="385">
        <f t="array" ref="BF402">MIN(IF(F402:BA402&gt;0,F402:BA402))</f>
        <v/>
      </c>
      <c r="BG402" s="1461">
        <f>IF(BF402&lt;&gt;0,VLOOKUP(BF402,$F$10:$BA$10,MATCH($BF402,$F402:$BA402,0)),"")</f>
        <v/>
      </c>
      <c r="BI402" s="1368">
        <f>HLOOKUP($BI$9,$S$10:$AI$443,1+$BL402,TRUE)</f>
        <v/>
      </c>
      <c r="BJ402" s="1369">
        <f>HLOOKUP($BJ$9,$AJ$10:$AW$443,1+$BL402,TRUE)</f>
        <v/>
      </c>
      <c r="BK402" s="151" t="n"/>
      <c r="BL402" s="408">
        <f>BL401+1</f>
        <v/>
      </c>
      <c r="BM402" s="399" t="n"/>
    </row>
    <row r="403" ht="20.25" customHeight="1" s="18" thickBot="1" thickTop="1">
      <c r="B403" s="1370" t="n"/>
      <c r="C403" s="1353" t="n"/>
      <c r="D403" s="328" t="inlineStr">
        <is>
          <t>TALLISE 150</t>
        </is>
      </c>
      <c r="E403" s="402" t="inlineStr">
        <is>
          <t>Sidera # 1, 150</t>
        </is>
      </c>
      <c r="F403" s="383">
        <f>(IF(DASHBOARD!$J$2=F7,DASHBOARD!$V$152,IF(DASHBOARD!$J$2=0,0,F403)))</f>
        <v/>
      </c>
      <c r="G403" s="383">
        <f>(IF(DASHBOARD!$J$2=G7,DASHBOARD!$V$152,IF(DASHBOARD!$J$2=0,0,G403)))</f>
        <v/>
      </c>
      <c r="H403" s="383">
        <f>(IF(DASHBOARD!$J$2=H7,DASHBOARD!$V$152,IF(DASHBOARD!$J$2=0,0,H403)))</f>
        <v/>
      </c>
      <c r="I403" s="383">
        <f>(IF(DASHBOARD!$J$2=I7,DASHBOARD!$V$152,IF(DASHBOARD!$J$2=0,0,I403)))</f>
        <v/>
      </c>
      <c r="J403" s="383">
        <f>(IF(DASHBOARD!$J$2=J7,DASHBOARD!$V$152,IF(DASHBOARD!$J$2=0,0,J403)))</f>
        <v/>
      </c>
      <c r="K403" s="383">
        <f>(IF(DASHBOARD!$J$2=K7,DASHBOARD!$V$152,IF(DASHBOARD!$J$2=0,0,K403)))</f>
        <v/>
      </c>
      <c r="L403" s="383">
        <f>(IF(DASHBOARD!$J$2=L7,DASHBOARD!$V$152,IF(DASHBOARD!$J$2=0,0,L403)))</f>
        <v/>
      </c>
      <c r="M403" s="383">
        <f>(IF(DASHBOARD!$J$2=M7,DASHBOARD!$V$152,IF(DASHBOARD!$J$2=0,0,M403)))</f>
        <v/>
      </c>
      <c r="N403" s="383">
        <f>(IF(DASHBOARD!$J$2=N7,DASHBOARD!$V$152,IF(DASHBOARD!$J$2=0,0,N403)))</f>
        <v/>
      </c>
      <c r="O403" s="383">
        <f>(IF(DASHBOARD!$J$2=O7,DASHBOARD!$V$152,IF(DASHBOARD!$J$2=0,0,O403)))</f>
        <v/>
      </c>
      <c r="P403" s="383">
        <f>(IF(DASHBOARD!$J$2=P7,DASHBOARD!$V$152,IF(DASHBOARD!$J$2=0,0,P403)))</f>
        <v/>
      </c>
      <c r="Q403" s="383">
        <f>(IF(DASHBOARD!$J$2=Q7,DASHBOARD!$V$152,IF(DASHBOARD!$J$2=0,0,Q403)))</f>
        <v/>
      </c>
      <c r="R403" s="383">
        <f>(IF(DASHBOARD!$J$2=R7,DASHBOARD!$V$152,IF(DASHBOARD!$J$2=0,0,R403)))</f>
        <v/>
      </c>
      <c r="S403" s="383">
        <f>(IF(DASHBOARD!$J$2=S7,DASHBOARD!$V$152,IF(DASHBOARD!$J$2=0,0,S403)))</f>
        <v/>
      </c>
      <c r="T403" s="383">
        <f>(IF(DASHBOARD!$J$2=T7,DASHBOARD!$V$152,IF(DASHBOARD!$J$2=0,0,T403)))</f>
        <v/>
      </c>
      <c r="U403" s="383">
        <f>(IF(DASHBOARD!$J$2=U7,DASHBOARD!$V$152,IF(DASHBOARD!$J$2=0,0,U403)))</f>
        <v/>
      </c>
      <c r="V403" s="383">
        <f>(IF(DASHBOARD!$J$2=V7,DASHBOARD!$V$152,IF(DASHBOARD!$J$2=0,0,V403)))</f>
        <v/>
      </c>
      <c r="W403" s="383">
        <f>(IF(DASHBOARD!$J$2=W7,DASHBOARD!$V$152,IF(DASHBOARD!$J$2=0,0,W403)))</f>
        <v/>
      </c>
      <c r="X403" s="383">
        <f>(IF(DASHBOARD!$J$2=X7,DASHBOARD!$V$152,IF(DASHBOARD!$J$2=0,0,X403)))</f>
        <v/>
      </c>
      <c r="Y403" s="383">
        <f>(IF(DASHBOARD!$J$2=Y7,DASHBOARD!$V$152,IF(DASHBOARD!$J$2=0,0,Y403)))</f>
        <v/>
      </c>
      <c r="Z403" s="383">
        <f>(IF(DASHBOARD!$J$2=Z7,DASHBOARD!$V$152,IF(DASHBOARD!$J$2=0,0,Z403)))</f>
        <v/>
      </c>
      <c r="AA403" s="383">
        <f>(IF(DASHBOARD!$J$2=AA7,DASHBOARD!$V$152,IF(DASHBOARD!$J$2=0,0,AA403)))</f>
        <v/>
      </c>
      <c r="AB403" s="383">
        <f>(IF(DASHBOARD!$J$2=AB7,DASHBOARD!$V$152,IF(DASHBOARD!$J$2=0,0,AB403)))</f>
        <v/>
      </c>
      <c r="AC403" s="383">
        <f>(IF(DASHBOARD!$J$2=AC7,DASHBOARD!$V$152,IF(DASHBOARD!$J$2=0,0,AC403)))</f>
        <v/>
      </c>
      <c r="AD403" s="383">
        <f>(IF(DASHBOARD!$J$2=AD7,DASHBOARD!$V$152,IF(DASHBOARD!$J$2=0,0,AD403)))</f>
        <v/>
      </c>
      <c r="AE403" s="383">
        <f>(IF(DASHBOARD!$J$2=AE7,DASHBOARD!$V$152,IF(DASHBOARD!$J$2=0,0,AE403)))</f>
        <v/>
      </c>
      <c r="AF403" s="383">
        <f>(IF(DASHBOARD!$J$2=AF7,DASHBOARD!$V$152,IF(DASHBOARD!$J$2=0,0,AF403)))</f>
        <v/>
      </c>
      <c r="AG403" s="383">
        <f>(IF(DASHBOARD!$J$2=AG7,DASHBOARD!$V$152,IF(DASHBOARD!$J$2=0,0,AG403)))</f>
        <v/>
      </c>
      <c r="AH403" s="383">
        <f>(IF(DASHBOARD!$J$2=AH7,DASHBOARD!$V$152,IF(DASHBOARD!$J$2=0,0,AH403)))</f>
        <v/>
      </c>
      <c r="AI403" s="383">
        <f>(IF(DASHBOARD!$J$2=AI7,DASHBOARD!$V$152,IF(DASHBOARD!$J$2=0,0,AI403)))</f>
        <v/>
      </c>
      <c r="AJ403" s="383">
        <f>(IF(DASHBOARD!$J$2=AJ7,DASHBOARD!$V$152,IF(DASHBOARD!$J$2=0,0,AJ403)))</f>
        <v/>
      </c>
      <c r="AK403" s="383">
        <f>(IF(DASHBOARD!$J$2=AK7,DASHBOARD!$V$152,IF(DASHBOARD!$J$2=0,0,AK403)))</f>
        <v/>
      </c>
      <c r="AL403" s="383">
        <f>(IF(DASHBOARD!$J$2=AL7,DASHBOARD!$V$152,IF(DASHBOARD!$J$2=0,0,AL403)))</f>
        <v/>
      </c>
      <c r="AM403" s="383">
        <f>(IF(DASHBOARD!$J$2=AM7,DASHBOARD!$V$152,IF(DASHBOARD!$J$2=0,0,AM403)))</f>
        <v/>
      </c>
      <c r="AN403" s="383">
        <f>(IF(DASHBOARD!$J$2=AN7,DASHBOARD!$V$152,IF(DASHBOARD!$J$2=0,0,AN403)))</f>
        <v/>
      </c>
      <c r="AO403" s="383">
        <f>(IF(DASHBOARD!$J$2=AO7,DASHBOARD!$V$152,IF(DASHBOARD!$J$2=0,0,AO403)))</f>
        <v/>
      </c>
      <c r="AP403" s="383">
        <f>(IF(DASHBOARD!$J$2=AP7,DASHBOARD!$V$152,IF(DASHBOARD!$J$2=0,0,AP403)))</f>
        <v/>
      </c>
      <c r="AQ403" s="383">
        <f>(IF(DASHBOARD!$J$2=AQ7,DASHBOARD!$V$152,IF(DASHBOARD!$J$2=0,0,AQ403)))</f>
        <v/>
      </c>
      <c r="AR403" s="383">
        <f>(IF(DASHBOARD!$J$2=AR7,DASHBOARD!$V$152,IF(DASHBOARD!$J$2=0,0,AR403)))</f>
        <v/>
      </c>
      <c r="AS403" s="383">
        <f>(IF(DASHBOARD!$J$2=AS7,DASHBOARD!$V$152,IF(DASHBOARD!$J$2=0,0,AS403)))</f>
        <v/>
      </c>
      <c r="AT403" s="383">
        <f>(IF(DASHBOARD!$J$2=AT7,DASHBOARD!$V$152,IF(DASHBOARD!$J$2=0,0,AT403)))</f>
        <v/>
      </c>
      <c r="AU403" s="383">
        <f>(IF(DASHBOARD!$J$2=AU7,DASHBOARD!$V$152,IF(DASHBOARD!$J$2=0,0,AU403)))</f>
        <v/>
      </c>
      <c r="AV403" s="383">
        <f>(IF(DASHBOARD!$J$2=AV7,DASHBOARD!$V$152,IF(DASHBOARD!$J$2=0,0,AV403)))</f>
        <v/>
      </c>
      <c r="AW403" s="383">
        <f>(IF(DASHBOARD!$J$2=AW7,DASHBOARD!$V$152,IF(DASHBOARD!$J$2=0,0,AW403)))</f>
        <v/>
      </c>
      <c r="AX403" s="383">
        <f>(IF(DASHBOARD!$J$2=AX7,DASHBOARD!$V$152,IF(DASHBOARD!$J$2=0,0,AX403)))</f>
        <v/>
      </c>
      <c r="AY403" s="383">
        <f>(IF(DASHBOARD!$J$2=AY7,DASHBOARD!$V$152,IF(DASHBOARD!$J$2=0,0,AY403)))</f>
        <v/>
      </c>
      <c r="AZ403" s="383">
        <f>(IF(DASHBOARD!$J$2=AZ7,DASHBOARD!$V$152,IF(DASHBOARD!$J$2=0,0,AZ403)))</f>
        <v/>
      </c>
      <c r="BA403" s="383">
        <f>(IF(DASHBOARD!$J$2=BA7,DASHBOARD!$V$152,IF(DASHBOARD!$J$2=0,0,BA403)))</f>
        <v/>
      </c>
      <c r="BB403" s="384">
        <f>IF(SUM(F403:BA403)&lt;&gt;0,AVERAGEIF(F403:BA403,"&gt;0",F403:BA403),0)</f>
        <v/>
      </c>
      <c r="BC403" s="147" t="n"/>
      <c r="BD403" s="385">
        <f>MAXA(F403:BA403)</f>
        <v/>
      </c>
      <c r="BE403" s="1461">
        <f>IF(BD403&lt;&gt;0,VLOOKUP(BD403,$F$10:$BA$10,MATCH(BD403,F403:BA403,0)),"")</f>
        <v/>
      </c>
      <c r="BF403" s="385">
        <f t="array" ref="BF403">MIN(IF(F403:BA403&gt;0,F403:BA403))</f>
        <v/>
      </c>
      <c r="BG403" s="1461">
        <f>IF(BF403&lt;&gt;0,VLOOKUP(BF403,$F$10:$BA$10,MATCH($BF403,$F403:$BA403,0)),"")</f>
        <v/>
      </c>
      <c r="BI403" s="1368">
        <f>HLOOKUP($BI$9,$S$10:$AI$443,1+$BL403,TRUE)</f>
        <v/>
      </c>
      <c r="BJ403" s="1369">
        <f>HLOOKUP($BJ$9,$AJ$10:$AW$443,1+$BL403,TRUE)</f>
        <v/>
      </c>
      <c r="BK403" s="151" t="n"/>
      <c r="BL403" s="408">
        <f>BL402+1</f>
        <v/>
      </c>
      <c r="BM403" s="399" t="n"/>
    </row>
    <row r="404" ht="20.25" customHeight="1" s="18" thickBot="1" thickTop="1">
      <c r="B404" s="1370" t="n"/>
      <c r="C404" s="1353" t="n"/>
      <c r="D404" s="328" t="n"/>
      <c r="E404" s="402" t="inlineStr">
        <is>
          <t>Sidera # 2, 150</t>
        </is>
      </c>
      <c r="F404" s="383">
        <f>(IF(DASHBOARD!$J$2=F7,DASHBOARD!$V$153,IF(DASHBOARD!$J$2=0,0,F404)))</f>
        <v/>
      </c>
      <c r="G404" s="383">
        <f>(IF(DASHBOARD!$J$2=G7,DASHBOARD!$V$153,IF(DASHBOARD!$J$2=0,0,G404)))</f>
        <v/>
      </c>
      <c r="H404" s="383">
        <f>(IF(DASHBOARD!$J$2=H7,DASHBOARD!$V$153,IF(DASHBOARD!$J$2=0,0,H404)))</f>
        <v/>
      </c>
      <c r="I404" s="383">
        <f>(IF(DASHBOARD!$J$2=I7,DASHBOARD!$V$153,IF(DASHBOARD!$J$2=0,0,I404)))</f>
        <v/>
      </c>
      <c r="J404" s="383">
        <f>(IF(DASHBOARD!$J$2=J7,DASHBOARD!$V$153,IF(DASHBOARD!$J$2=0,0,J404)))</f>
        <v/>
      </c>
      <c r="K404" s="383">
        <f>(IF(DASHBOARD!$J$2=K7,DASHBOARD!$V$153,IF(DASHBOARD!$J$2=0,0,K404)))</f>
        <v/>
      </c>
      <c r="L404" s="383">
        <f>(IF(DASHBOARD!$J$2=L7,DASHBOARD!$V$153,IF(DASHBOARD!$J$2=0,0,L404)))</f>
        <v/>
      </c>
      <c r="M404" s="383">
        <f>(IF(DASHBOARD!$J$2=M7,DASHBOARD!$V$153,IF(DASHBOARD!$J$2=0,0,M404)))</f>
        <v/>
      </c>
      <c r="N404" s="383">
        <f>(IF(DASHBOARD!$J$2=N7,DASHBOARD!$V$153,IF(DASHBOARD!$J$2=0,0,N404)))</f>
        <v/>
      </c>
      <c r="O404" s="383">
        <f>(IF(DASHBOARD!$J$2=O7,DASHBOARD!$V$153,IF(DASHBOARD!$J$2=0,0,O404)))</f>
        <v/>
      </c>
      <c r="P404" s="383">
        <f>(IF(DASHBOARD!$J$2=P7,DASHBOARD!$V$153,IF(DASHBOARD!$J$2=0,0,P404)))</f>
        <v/>
      </c>
      <c r="Q404" s="383">
        <f>(IF(DASHBOARD!$J$2=Q7,DASHBOARD!$V$153,IF(DASHBOARD!$J$2=0,0,Q404)))</f>
        <v/>
      </c>
      <c r="R404" s="383">
        <f>(IF(DASHBOARD!$J$2=R7,DASHBOARD!$V$153,IF(DASHBOARD!$J$2=0,0,R404)))</f>
        <v/>
      </c>
      <c r="S404" s="383">
        <f>(IF(DASHBOARD!$J$2=S7,DASHBOARD!$V$153,IF(DASHBOARD!$J$2=0,0,S404)))</f>
        <v/>
      </c>
      <c r="T404" s="383">
        <f>(IF(DASHBOARD!$J$2=T7,DASHBOARD!$V$153,IF(DASHBOARD!$J$2=0,0,T404)))</f>
        <v/>
      </c>
      <c r="U404" s="383">
        <f>(IF(DASHBOARD!$J$2=U7,DASHBOARD!$V$153,IF(DASHBOARD!$J$2=0,0,U404)))</f>
        <v/>
      </c>
      <c r="V404" s="383">
        <f>(IF(DASHBOARD!$J$2=V7,DASHBOARD!$V$153,IF(DASHBOARD!$J$2=0,0,V404)))</f>
        <v/>
      </c>
      <c r="W404" s="383">
        <f>(IF(DASHBOARD!$J$2=W7,DASHBOARD!$V$153,IF(DASHBOARD!$J$2=0,0,W404)))</f>
        <v/>
      </c>
      <c r="X404" s="383">
        <f>(IF(DASHBOARD!$J$2=X7,DASHBOARD!$V$153,IF(DASHBOARD!$J$2=0,0,X404)))</f>
        <v/>
      </c>
      <c r="Y404" s="383">
        <f>(IF(DASHBOARD!$J$2=Y7,DASHBOARD!$V$153,IF(DASHBOARD!$J$2=0,0,Y404)))</f>
        <v/>
      </c>
      <c r="Z404" s="383">
        <f>(IF(DASHBOARD!$J$2=Z7,DASHBOARD!$V$153,IF(DASHBOARD!$J$2=0,0,Z404)))</f>
        <v/>
      </c>
      <c r="AA404" s="383">
        <f>(IF(DASHBOARD!$J$2=AA7,DASHBOARD!$V$153,IF(DASHBOARD!$J$2=0,0,AA404)))</f>
        <v/>
      </c>
      <c r="AB404" s="383">
        <f>(IF(DASHBOARD!$J$2=AB7,DASHBOARD!$V$153,IF(DASHBOARD!$J$2=0,0,AB404)))</f>
        <v/>
      </c>
      <c r="AC404" s="383">
        <f>(IF(DASHBOARD!$J$2=AC7,DASHBOARD!$V$153,IF(DASHBOARD!$J$2=0,0,AC404)))</f>
        <v/>
      </c>
      <c r="AD404" s="383">
        <f>(IF(DASHBOARD!$J$2=AD7,DASHBOARD!$V$153,IF(DASHBOARD!$J$2=0,0,AD404)))</f>
        <v/>
      </c>
      <c r="AE404" s="383">
        <f>(IF(DASHBOARD!$J$2=AE7,DASHBOARD!$V$153,IF(DASHBOARD!$J$2=0,0,AE404)))</f>
        <v/>
      </c>
      <c r="AF404" s="383">
        <f>(IF(DASHBOARD!$J$2=AF7,DASHBOARD!$V$153,IF(DASHBOARD!$J$2=0,0,AF404)))</f>
        <v/>
      </c>
      <c r="AG404" s="383">
        <f>(IF(DASHBOARD!$J$2=AG7,DASHBOARD!$V$153,IF(DASHBOARD!$J$2=0,0,AG404)))</f>
        <v/>
      </c>
      <c r="AH404" s="383">
        <f>(IF(DASHBOARD!$J$2=AH7,DASHBOARD!$V$153,IF(DASHBOARD!$J$2=0,0,AH404)))</f>
        <v/>
      </c>
      <c r="AI404" s="383">
        <f>(IF(DASHBOARD!$J$2=AI7,DASHBOARD!$V$153,IF(DASHBOARD!$J$2=0,0,AI404)))</f>
        <v/>
      </c>
      <c r="AJ404" s="383">
        <f>(IF(DASHBOARD!$J$2=AJ7,DASHBOARD!$V$153,IF(DASHBOARD!$J$2=0,0,AJ404)))</f>
        <v/>
      </c>
      <c r="AK404" s="383">
        <f>(IF(DASHBOARD!$J$2=AK7,DASHBOARD!$V$153,IF(DASHBOARD!$J$2=0,0,AK404)))</f>
        <v/>
      </c>
      <c r="AL404" s="383">
        <f>(IF(DASHBOARD!$J$2=AL7,DASHBOARD!$V$153,IF(DASHBOARD!$J$2=0,0,AL404)))</f>
        <v/>
      </c>
      <c r="AM404" s="383">
        <f>(IF(DASHBOARD!$J$2=AM7,DASHBOARD!$V$153,IF(DASHBOARD!$J$2=0,0,AM404)))</f>
        <v/>
      </c>
      <c r="AN404" s="383">
        <f>(IF(DASHBOARD!$J$2=AN7,DASHBOARD!$V$153,IF(DASHBOARD!$J$2=0,0,AN404)))</f>
        <v/>
      </c>
      <c r="AO404" s="383">
        <f>(IF(DASHBOARD!$J$2=AO7,DASHBOARD!$V$153,IF(DASHBOARD!$J$2=0,0,AO404)))</f>
        <v/>
      </c>
      <c r="AP404" s="383">
        <f>(IF(DASHBOARD!$J$2=AP7,DASHBOARD!$V$153,IF(DASHBOARD!$J$2=0,0,AP404)))</f>
        <v/>
      </c>
      <c r="AQ404" s="383">
        <f>(IF(DASHBOARD!$J$2=AQ7,DASHBOARD!$V$153,IF(DASHBOARD!$J$2=0,0,AQ404)))</f>
        <v/>
      </c>
      <c r="AR404" s="383">
        <f>(IF(DASHBOARD!$J$2=AR7,DASHBOARD!$V$153,IF(DASHBOARD!$J$2=0,0,AR404)))</f>
        <v/>
      </c>
      <c r="AS404" s="383">
        <f>(IF(DASHBOARD!$J$2=AS7,DASHBOARD!$V$153,IF(DASHBOARD!$J$2=0,0,AS404)))</f>
        <v/>
      </c>
      <c r="AT404" s="383">
        <f>(IF(DASHBOARD!$J$2=AT7,DASHBOARD!$V$153,IF(DASHBOARD!$J$2=0,0,AT404)))</f>
        <v/>
      </c>
      <c r="AU404" s="383">
        <f>(IF(DASHBOARD!$J$2=AU7,DASHBOARD!$V$153,IF(DASHBOARD!$J$2=0,0,AU404)))</f>
        <v/>
      </c>
      <c r="AV404" s="383">
        <f>(IF(DASHBOARD!$J$2=AV7,DASHBOARD!$V$153,IF(DASHBOARD!$J$2=0,0,AV404)))</f>
        <v/>
      </c>
      <c r="AW404" s="383">
        <f>(IF(DASHBOARD!$J$2=AW7,DASHBOARD!$V$153,IF(DASHBOARD!$J$2=0,0,AW404)))</f>
        <v/>
      </c>
      <c r="AX404" s="383">
        <f>(IF(DASHBOARD!$J$2=AX7,DASHBOARD!$V$153,IF(DASHBOARD!$J$2=0,0,AX404)))</f>
        <v/>
      </c>
      <c r="AY404" s="383">
        <f>(IF(DASHBOARD!$J$2=AY7,DASHBOARD!$V$153,IF(DASHBOARD!$J$2=0,0,AY404)))</f>
        <v/>
      </c>
      <c r="AZ404" s="383">
        <f>(IF(DASHBOARD!$J$2=AZ7,DASHBOARD!$V$153,IF(DASHBOARD!$J$2=0,0,AZ404)))</f>
        <v/>
      </c>
      <c r="BA404" s="383">
        <f>(IF(DASHBOARD!$J$2=BA7,DASHBOARD!$V$153,IF(DASHBOARD!$J$2=0,0,BA404)))</f>
        <v/>
      </c>
      <c r="BB404" s="384">
        <f>IF(SUM(F404:BA404)&lt;&gt;0,AVERAGEIF(F404:BA404,"&gt;0",F404:BA404),0)</f>
        <v/>
      </c>
      <c r="BC404" s="147" t="n"/>
      <c r="BD404" s="385">
        <f>MAXA(F404:BA404)</f>
        <v/>
      </c>
      <c r="BE404" s="1461">
        <f>IF(BD404&lt;&gt;0,VLOOKUP(BD404,$F$10:$BA$10,MATCH(BD404,F404:BA404,0)),"")</f>
        <v/>
      </c>
      <c r="BF404" s="385">
        <f t="array" ref="BF404">MIN(IF(F404:BA404&gt;0,F404:BA404))</f>
        <v/>
      </c>
      <c r="BG404" s="1461">
        <f>IF(BF404&lt;&gt;0,VLOOKUP(BF404,$F$10:$BA$10,MATCH($BF404,$F404:$BA404,0)),"")</f>
        <v/>
      </c>
      <c r="BI404" s="1368">
        <f>HLOOKUP($BI$9,$S$10:$AI$443,1+$BL404,TRUE)</f>
        <v/>
      </c>
      <c r="BJ404" s="1369">
        <f>HLOOKUP($BJ$9,$AJ$10:$AW$443,1+$BL404,TRUE)</f>
        <v/>
      </c>
      <c r="BK404" s="151" t="n"/>
      <c r="BL404" s="408">
        <f>BL403+1</f>
        <v/>
      </c>
      <c r="BM404" s="399" t="n"/>
    </row>
    <row r="405" ht="20.25" customHeight="1" s="18" thickBot="1" thickTop="1">
      <c r="B405" s="1370" t="n"/>
      <c r="C405" s="1353" t="n"/>
      <c r="D405" s="328" t="n"/>
      <c r="E405" s="402" t="inlineStr">
        <is>
          <t>Tawelli #1 150</t>
        </is>
      </c>
      <c r="F405" s="383">
        <f>(IF(DASHBOARD!$J$2=F7,DASHBOARD!$V$157,IF(DASHBOARD!$J$2=0,0,F405)))</f>
        <v/>
      </c>
      <c r="G405" s="383">
        <f>(IF(DASHBOARD!$J$2=G7,DASHBOARD!$V$157,IF(DASHBOARD!$J$2=0,0,G405)))</f>
        <v/>
      </c>
      <c r="H405" s="383">
        <f>(IF(DASHBOARD!$J$2=H7,DASHBOARD!$V$157,IF(DASHBOARD!$J$2=0,0,H405)))</f>
        <v/>
      </c>
      <c r="I405" s="383">
        <f>(IF(DASHBOARD!$J$2=I7,DASHBOARD!$V$157,IF(DASHBOARD!$J$2=0,0,I405)))</f>
        <v/>
      </c>
      <c r="J405" s="383">
        <f>(IF(DASHBOARD!$J$2=J7,DASHBOARD!$V$157,IF(DASHBOARD!$J$2=0,0,J405)))</f>
        <v/>
      </c>
      <c r="K405" s="383">
        <f>(IF(DASHBOARD!$J$2=K7,DASHBOARD!$V$157,IF(DASHBOARD!$J$2=0,0,K405)))</f>
        <v/>
      </c>
      <c r="L405" s="383">
        <f>(IF(DASHBOARD!$J$2=L7,DASHBOARD!$V$157,IF(DASHBOARD!$J$2=0,0,L405)))</f>
        <v/>
      </c>
      <c r="M405" s="383">
        <f>(IF(DASHBOARD!$J$2=M7,DASHBOARD!$V$157,IF(DASHBOARD!$J$2=0,0,M405)))</f>
        <v/>
      </c>
      <c r="N405" s="383">
        <f>(IF(DASHBOARD!$J$2=N7,DASHBOARD!$V$157,IF(DASHBOARD!$J$2=0,0,N405)))</f>
        <v/>
      </c>
      <c r="O405" s="383">
        <f>(IF(DASHBOARD!$J$2=O7,DASHBOARD!$V$157,IF(DASHBOARD!$J$2=0,0,O405)))</f>
        <v/>
      </c>
      <c r="P405" s="383">
        <f>(IF(DASHBOARD!$J$2=P7,DASHBOARD!$V$157,IF(DASHBOARD!$J$2=0,0,P405)))</f>
        <v/>
      </c>
      <c r="Q405" s="383">
        <f>(IF(DASHBOARD!$J$2=Q7,DASHBOARD!$V$157,IF(DASHBOARD!$J$2=0,0,Q405)))</f>
        <v/>
      </c>
      <c r="R405" s="383">
        <f>(IF(DASHBOARD!$J$2=R7,DASHBOARD!$V$157,IF(DASHBOARD!$J$2=0,0,R405)))</f>
        <v/>
      </c>
      <c r="S405" s="383">
        <f>(IF(DASHBOARD!$J$2=S7,DASHBOARD!$V$157,IF(DASHBOARD!$J$2=0,0,S405)))</f>
        <v/>
      </c>
      <c r="T405" s="383">
        <f>(IF(DASHBOARD!$J$2=T7,DASHBOARD!$V$157,IF(DASHBOARD!$J$2=0,0,T405)))</f>
        <v/>
      </c>
      <c r="U405" s="383">
        <f>(IF(DASHBOARD!$J$2=U7,DASHBOARD!$V$157,IF(DASHBOARD!$J$2=0,0,U405)))</f>
        <v/>
      </c>
      <c r="V405" s="383">
        <f>(IF(DASHBOARD!$J$2=V7,DASHBOARD!$V$157,IF(DASHBOARD!$J$2=0,0,V405)))</f>
        <v/>
      </c>
      <c r="W405" s="383">
        <f>(IF(DASHBOARD!$J$2=W7,DASHBOARD!$V$157,IF(DASHBOARD!$J$2=0,0,W405)))</f>
        <v/>
      </c>
      <c r="X405" s="383">
        <f>(IF(DASHBOARD!$J$2=X7,DASHBOARD!$V$157,IF(DASHBOARD!$J$2=0,0,X405)))</f>
        <v/>
      </c>
      <c r="Y405" s="383">
        <f>(IF(DASHBOARD!$J$2=Y7,DASHBOARD!$V$157,IF(DASHBOARD!$J$2=0,0,Y405)))</f>
        <v/>
      </c>
      <c r="Z405" s="383">
        <f>(IF(DASHBOARD!$J$2=Z7,DASHBOARD!$V$157,IF(DASHBOARD!$J$2=0,0,Z405)))</f>
        <v/>
      </c>
      <c r="AA405" s="383">
        <f>(IF(DASHBOARD!$J$2=AA7,DASHBOARD!$V$157,IF(DASHBOARD!$J$2=0,0,AA405)))</f>
        <v/>
      </c>
      <c r="AB405" s="383">
        <f>(IF(DASHBOARD!$J$2=AB7,DASHBOARD!$V$157,IF(DASHBOARD!$J$2=0,0,AB405)))</f>
        <v/>
      </c>
      <c r="AC405" s="383">
        <f>(IF(DASHBOARD!$J$2=AC7,DASHBOARD!$V$157,IF(DASHBOARD!$J$2=0,0,AC405)))</f>
        <v/>
      </c>
      <c r="AD405" s="383">
        <f>(IF(DASHBOARD!$J$2=AD7,DASHBOARD!$V$157,IF(DASHBOARD!$J$2=0,0,AD405)))</f>
        <v/>
      </c>
      <c r="AE405" s="383">
        <f>(IF(DASHBOARD!$J$2=AE7,DASHBOARD!$V$157,IF(DASHBOARD!$J$2=0,0,AE405)))</f>
        <v/>
      </c>
      <c r="AF405" s="383">
        <f>(IF(DASHBOARD!$J$2=AF7,DASHBOARD!$V$157,IF(DASHBOARD!$J$2=0,0,AF405)))</f>
        <v/>
      </c>
      <c r="AG405" s="383">
        <f>(IF(DASHBOARD!$J$2=AG7,DASHBOARD!$V$157,IF(DASHBOARD!$J$2=0,0,AG405)))</f>
        <v/>
      </c>
      <c r="AH405" s="383">
        <f>(IF(DASHBOARD!$J$2=AH7,DASHBOARD!$V$157,IF(DASHBOARD!$J$2=0,0,AH405)))</f>
        <v/>
      </c>
      <c r="AI405" s="383">
        <f>(IF(DASHBOARD!$J$2=AI7,DASHBOARD!$V$157,IF(DASHBOARD!$J$2=0,0,AI405)))</f>
        <v/>
      </c>
      <c r="AJ405" s="383">
        <f>(IF(DASHBOARD!$J$2=AJ7,DASHBOARD!$V$157,IF(DASHBOARD!$J$2=0,0,AJ405)))</f>
        <v/>
      </c>
      <c r="AK405" s="383">
        <f>(IF(DASHBOARD!$J$2=AK7,DASHBOARD!$V$157,IF(DASHBOARD!$J$2=0,0,AK405)))</f>
        <v/>
      </c>
      <c r="AL405" s="383">
        <f>(IF(DASHBOARD!$J$2=AL7,DASHBOARD!$V$157,IF(DASHBOARD!$J$2=0,0,AL405)))</f>
        <v/>
      </c>
      <c r="AM405" s="383">
        <f>(IF(DASHBOARD!$J$2=AM7,DASHBOARD!$V$157,IF(DASHBOARD!$J$2=0,0,AM405)))</f>
        <v/>
      </c>
      <c r="AN405" s="383">
        <f>(IF(DASHBOARD!$J$2=AN7,DASHBOARD!$V$157,IF(DASHBOARD!$J$2=0,0,AN405)))</f>
        <v/>
      </c>
      <c r="AO405" s="383">
        <f>(IF(DASHBOARD!$J$2=AO7,DASHBOARD!$V$157,IF(DASHBOARD!$J$2=0,0,AO405)))</f>
        <v/>
      </c>
      <c r="AP405" s="383">
        <f>(IF(DASHBOARD!$J$2=AP7,DASHBOARD!$V$157,IF(DASHBOARD!$J$2=0,0,AP405)))</f>
        <v/>
      </c>
      <c r="AQ405" s="383">
        <f>(IF(DASHBOARD!$J$2=AQ7,DASHBOARD!$V$157,IF(DASHBOARD!$J$2=0,0,AQ405)))</f>
        <v/>
      </c>
      <c r="AR405" s="383">
        <f>(IF(DASHBOARD!$J$2=AR7,DASHBOARD!$V$157,IF(DASHBOARD!$J$2=0,0,AR405)))</f>
        <v/>
      </c>
      <c r="AS405" s="383">
        <f>(IF(DASHBOARD!$J$2=AS7,DASHBOARD!$V$157,IF(DASHBOARD!$J$2=0,0,AS405)))</f>
        <v/>
      </c>
      <c r="AT405" s="383">
        <f>(IF(DASHBOARD!$J$2=AT7,DASHBOARD!$V$157,IF(DASHBOARD!$J$2=0,0,AT405)))</f>
        <v/>
      </c>
      <c r="AU405" s="383">
        <f>(IF(DASHBOARD!$J$2=AU7,DASHBOARD!$V$157,IF(DASHBOARD!$J$2=0,0,AU405)))</f>
        <v/>
      </c>
      <c r="AV405" s="383">
        <f>(IF(DASHBOARD!$J$2=AV7,DASHBOARD!$V$157,IF(DASHBOARD!$J$2=0,0,AV405)))</f>
        <v/>
      </c>
      <c r="AW405" s="383">
        <f>(IF(DASHBOARD!$J$2=AW7,DASHBOARD!$V$157,IF(DASHBOARD!$J$2=0,0,AW405)))</f>
        <v/>
      </c>
      <c r="AX405" s="383">
        <f>(IF(DASHBOARD!$J$2=AX7,DASHBOARD!$V$157,IF(DASHBOARD!$J$2=0,0,AX405)))</f>
        <v/>
      </c>
      <c r="AY405" s="383">
        <f>(IF(DASHBOARD!$J$2=AY7,DASHBOARD!$V$157,IF(DASHBOARD!$J$2=0,0,AY405)))</f>
        <v/>
      </c>
      <c r="AZ405" s="383">
        <f>(IF(DASHBOARD!$J$2=AZ7,DASHBOARD!$V$157,IF(DASHBOARD!$J$2=0,0,AZ405)))</f>
        <v/>
      </c>
      <c r="BA405" s="383">
        <f>(IF(DASHBOARD!$J$2=BA7,DASHBOARD!$V$157,IF(DASHBOARD!$J$2=0,0,BA405)))</f>
        <v/>
      </c>
      <c r="BB405" s="384" t="n"/>
      <c r="BC405" s="147" t="n"/>
      <c r="BD405" s="642" t="n"/>
      <c r="BE405" s="1465" t="n"/>
      <c r="BF405" s="642" t="n"/>
      <c r="BG405" s="1465" t="n"/>
      <c r="BI405" s="1473" t="n"/>
      <c r="BJ405" s="1474" t="n"/>
      <c r="BK405" s="151" t="n"/>
      <c r="BL405" s="408" t="n"/>
      <c r="BM405" s="399" t="n"/>
    </row>
    <row r="406" ht="20.25" customHeight="1" s="18" thickBot="1" thickTop="1">
      <c r="B406" s="1370" t="n"/>
      <c r="C406" s="1353" t="n"/>
      <c r="D406" s="328" t="n"/>
      <c r="E406" s="402" t="inlineStr">
        <is>
          <t>Tawelli #2 150</t>
        </is>
      </c>
      <c r="F406" s="383">
        <f>(IF(DASHBOARD!$J$2=F7,DASHBOARD!$V$158,IF(DASHBOARD!$J$2=0,0,F406)))</f>
        <v/>
      </c>
      <c r="G406" s="383">
        <f>(IF(DASHBOARD!$J$2=G7,DASHBOARD!$V$158,IF(DASHBOARD!$J$2=0,0,G406)))</f>
        <v/>
      </c>
      <c r="H406" s="383">
        <f>(IF(DASHBOARD!$J$2=H7,DASHBOARD!$V$158,IF(DASHBOARD!$J$2=0,0,H406)))</f>
        <v/>
      </c>
      <c r="I406" s="383">
        <f>(IF(DASHBOARD!$J$2=I7,DASHBOARD!$V$158,IF(DASHBOARD!$J$2=0,0,I406)))</f>
        <v/>
      </c>
      <c r="J406" s="383">
        <f>(IF(DASHBOARD!$J$2=J7,DASHBOARD!$V$158,IF(DASHBOARD!$J$2=0,0,J406)))</f>
        <v/>
      </c>
      <c r="K406" s="383">
        <f>(IF(DASHBOARD!$J$2=K7,DASHBOARD!$V$158,IF(DASHBOARD!$J$2=0,0,K406)))</f>
        <v/>
      </c>
      <c r="L406" s="383">
        <f>(IF(DASHBOARD!$J$2=L7,DASHBOARD!$V$158,IF(DASHBOARD!$J$2=0,0,L406)))</f>
        <v/>
      </c>
      <c r="M406" s="383">
        <f>(IF(DASHBOARD!$J$2=M7,DASHBOARD!$V$158,IF(DASHBOARD!$J$2=0,0,M406)))</f>
        <v/>
      </c>
      <c r="N406" s="383">
        <f>(IF(DASHBOARD!$J$2=N7,DASHBOARD!$V$158,IF(DASHBOARD!$J$2=0,0,N406)))</f>
        <v/>
      </c>
      <c r="O406" s="383">
        <f>(IF(DASHBOARD!$J$2=O7,DASHBOARD!$V$158,IF(DASHBOARD!$J$2=0,0,O406)))</f>
        <v/>
      </c>
      <c r="P406" s="383">
        <f>(IF(DASHBOARD!$J$2=P7,DASHBOARD!$V$158,IF(DASHBOARD!$J$2=0,0,P406)))</f>
        <v/>
      </c>
      <c r="Q406" s="383">
        <f>(IF(DASHBOARD!$J$2=Q7,DASHBOARD!$V$158,IF(DASHBOARD!$J$2=0,0,Q406)))</f>
        <v/>
      </c>
      <c r="R406" s="383">
        <f>(IF(DASHBOARD!$J$2=R7,DASHBOARD!$V$158,IF(DASHBOARD!$J$2=0,0,R406)))</f>
        <v/>
      </c>
      <c r="S406" s="383">
        <f>(IF(DASHBOARD!$J$2=S7,DASHBOARD!$V$158,IF(DASHBOARD!$J$2=0,0,S406)))</f>
        <v/>
      </c>
      <c r="T406" s="383">
        <f>(IF(DASHBOARD!$J$2=T7,DASHBOARD!$V$158,IF(DASHBOARD!$J$2=0,0,T406)))</f>
        <v/>
      </c>
      <c r="U406" s="383">
        <f>(IF(DASHBOARD!$J$2=U7,DASHBOARD!$V$158,IF(DASHBOARD!$J$2=0,0,U406)))</f>
        <v/>
      </c>
      <c r="V406" s="383">
        <f>(IF(DASHBOARD!$J$2=V7,DASHBOARD!$V$158,IF(DASHBOARD!$J$2=0,0,V406)))</f>
        <v/>
      </c>
      <c r="W406" s="383">
        <f>(IF(DASHBOARD!$J$2=W7,DASHBOARD!$V$158,IF(DASHBOARD!$J$2=0,0,W406)))</f>
        <v/>
      </c>
      <c r="X406" s="383">
        <f>(IF(DASHBOARD!$J$2=X7,DASHBOARD!$V$158,IF(DASHBOARD!$J$2=0,0,X406)))</f>
        <v/>
      </c>
      <c r="Y406" s="383">
        <f>(IF(DASHBOARD!$J$2=Y7,DASHBOARD!$V$158,IF(DASHBOARD!$J$2=0,0,Y406)))</f>
        <v/>
      </c>
      <c r="Z406" s="383">
        <f>(IF(DASHBOARD!$J$2=Z7,DASHBOARD!$V$158,IF(DASHBOARD!$J$2=0,0,Z406)))</f>
        <v/>
      </c>
      <c r="AA406" s="383">
        <f>(IF(DASHBOARD!$J$2=AA7,DASHBOARD!$V$158,IF(DASHBOARD!$J$2=0,0,AA406)))</f>
        <v/>
      </c>
      <c r="AB406" s="383">
        <f>(IF(DASHBOARD!$J$2=AB7,DASHBOARD!$V$158,IF(DASHBOARD!$J$2=0,0,AB406)))</f>
        <v/>
      </c>
      <c r="AC406" s="383">
        <f>(IF(DASHBOARD!$J$2=AC7,DASHBOARD!$V$158,IF(DASHBOARD!$J$2=0,0,AC406)))</f>
        <v/>
      </c>
      <c r="AD406" s="383">
        <f>(IF(DASHBOARD!$J$2=AD7,DASHBOARD!$V$158,IF(DASHBOARD!$J$2=0,0,AD406)))</f>
        <v/>
      </c>
      <c r="AE406" s="383">
        <f>(IF(DASHBOARD!$J$2=AE7,DASHBOARD!$V$158,IF(DASHBOARD!$J$2=0,0,AE406)))</f>
        <v/>
      </c>
      <c r="AF406" s="383">
        <f>(IF(DASHBOARD!$J$2=AF7,DASHBOARD!$V$158,IF(DASHBOARD!$J$2=0,0,AF406)))</f>
        <v/>
      </c>
      <c r="AG406" s="383">
        <f>(IF(DASHBOARD!$J$2=AG7,DASHBOARD!$V$158,IF(DASHBOARD!$J$2=0,0,AG406)))</f>
        <v/>
      </c>
      <c r="AH406" s="383">
        <f>(IF(DASHBOARD!$J$2=AH7,DASHBOARD!$V$158,IF(DASHBOARD!$J$2=0,0,AH406)))</f>
        <v/>
      </c>
      <c r="AI406" s="383">
        <f>(IF(DASHBOARD!$J$2=AI7,DASHBOARD!$V$158,IF(DASHBOARD!$J$2=0,0,AI406)))</f>
        <v/>
      </c>
      <c r="AJ406" s="383">
        <f>(IF(DASHBOARD!$J$2=AJ7,DASHBOARD!$V$158,IF(DASHBOARD!$J$2=0,0,AJ406)))</f>
        <v/>
      </c>
      <c r="AK406" s="383">
        <f>(IF(DASHBOARD!$J$2=AK7,DASHBOARD!$V$158,IF(DASHBOARD!$J$2=0,0,AK406)))</f>
        <v/>
      </c>
      <c r="AL406" s="383">
        <f>(IF(DASHBOARD!$J$2=AL7,DASHBOARD!$V$158,IF(DASHBOARD!$J$2=0,0,AL406)))</f>
        <v/>
      </c>
      <c r="AM406" s="383">
        <f>(IF(DASHBOARD!$J$2=AM7,DASHBOARD!$V$158,IF(DASHBOARD!$J$2=0,0,AM406)))</f>
        <v/>
      </c>
      <c r="AN406" s="383">
        <f>(IF(DASHBOARD!$J$2=AN7,DASHBOARD!$V$158,IF(DASHBOARD!$J$2=0,0,AN406)))</f>
        <v/>
      </c>
      <c r="AO406" s="383">
        <f>(IF(DASHBOARD!$J$2=AO7,DASHBOARD!$V$158,IF(DASHBOARD!$J$2=0,0,AO406)))</f>
        <v/>
      </c>
      <c r="AP406" s="383">
        <f>(IF(DASHBOARD!$J$2=AP7,DASHBOARD!$V$158,IF(DASHBOARD!$J$2=0,0,AP406)))</f>
        <v/>
      </c>
      <c r="AQ406" s="383">
        <f>(IF(DASHBOARD!$J$2=AQ7,DASHBOARD!$V$158,IF(DASHBOARD!$J$2=0,0,AQ406)))</f>
        <v/>
      </c>
      <c r="AR406" s="383">
        <f>(IF(DASHBOARD!$J$2=AR7,DASHBOARD!$V$158,IF(DASHBOARD!$J$2=0,0,AR406)))</f>
        <v/>
      </c>
      <c r="AS406" s="383">
        <f>(IF(DASHBOARD!$J$2=AS7,DASHBOARD!$V$158,IF(DASHBOARD!$J$2=0,0,AS406)))</f>
        <v/>
      </c>
      <c r="AT406" s="383">
        <f>(IF(DASHBOARD!$J$2=AT7,DASHBOARD!$V$158,IF(DASHBOARD!$J$2=0,0,AT406)))</f>
        <v/>
      </c>
      <c r="AU406" s="383">
        <f>(IF(DASHBOARD!$J$2=AU7,DASHBOARD!$V$158,IF(DASHBOARD!$J$2=0,0,AU406)))</f>
        <v/>
      </c>
      <c r="AV406" s="383">
        <f>(IF(DASHBOARD!$J$2=AV7,DASHBOARD!$V$158,IF(DASHBOARD!$J$2=0,0,AV406)))</f>
        <v/>
      </c>
      <c r="AW406" s="383">
        <f>(IF(DASHBOARD!$J$2=AW7,DASHBOARD!$V$158,IF(DASHBOARD!$J$2=0,0,AW406)))</f>
        <v/>
      </c>
      <c r="AX406" s="383">
        <f>(IF(DASHBOARD!$J$2=AX7,DASHBOARD!$V$158,IF(DASHBOARD!$J$2=0,0,AX406)))</f>
        <v/>
      </c>
      <c r="AY406" s="383">
        <f>(IF(DASHBOARD!$J$2=AY7,DASHBOARD!$V$158,IF(DASHBOARD!$J$2=0,0,AY406)))</f>
        <v/>
      </c>
      <c r="AZ406" s="383">
        <f>(IF(DASHBOARD!$J$2=AZ7,DASHBOARD!$V$158,IF(DASHBOARD!$J$2=0,0,AZ406)))</f>
        <v/>
      </c>
      <c r="BA406" s="383">
        <f>(IF(DASHBOARD!$J$2=BA7,DASHBOARD!$V$158,IF(DASHBOARD!$J$2=0,0,BA406)))</f>
        <v/>
      </c>
      <c r="BB406" s="384" t="n"/>
      <c r="BC406" s="147" t="n"/>
      <c r="BD406" s="642" t="n"/>
      <c r="BE406" s="1465" t="n"/>
      <c r="BF406" s="642" t="n"/>
      <c r="BG406" s="1465" t="n"/>
      <c r="BI406" s="1473" t="n"/>
      <c r="BJ406" s="1474" t="n"/>
      <c r="BK406" s="151" t="n"/>
      <c r="BL406" s="408" t="n"/>
      <c r="BM406" s="399" t="n"/>
    </row>
    <row r="407" ht="20.25" customHeight="1" s="18" thickBot="1" thickTop="1">
      <c r="B407" s="1370" t="n"/>
      <c r="C407" s="1353" t="n"/>
      <c r="D407" s="328" t="n"/>
      <c r="E407" s="400" t="n"/>
      <c r="F407" s="429" t="n"/>
      <c r="G407" s="429" t="n"/>
      <c r="H407" s="429" t="n"/>
      <c r="I407" s="429" t="n"/>
      <c r="J407" s="429" t="n"/>
      <c r="K407" s="429" t="n"/>
      <c r="L407" s="429" t="n"/>
      <c r="M407" s="429" t="n"/>
      <c r="N407" s="429" t="n"/>
      <c r="O407" s="429" t="n"/>
      <c r="P407" s="429" t="n"/>
      <c r="Q407" s="429" t="n"/>
      <c r="R407" s="429" t="n"/>
      <c r="S407" s="429" t="n"/>
      <c r="T407" s="429" t="n"/>
      <c r="U407" s="429" t="n"/>
      <c r="V407" s="429" t="n"/>
      <c r="W407" s="429" t="n"/>
      <c r="X407" s="429" t="n"/>
      <c r="Y407" s="429" t="n"/>
      <c r="Z407" s="429" t="n"/>
      <c r="AA407" s="429" t="n"/>
      <c r="AB407" s="429" t="n"/>
      <c r="AC407" s="429" t="n"/>
      <c r="AD407" s="429" t="n"/>
      <c r="AE407" s="429" t="n"/>
      <c r="AF407" s="429" t="n"/>
      <c r="AG407" s="429" t="n"/>
      <c r="AH407" s="429" t="n"/>
      <c r="AI407" s="429" t="n"/>
      <c r="AJ407" s="429" t="n"/>
      <c r="AK407" s="429" t="n"/>
      <c r="AL407" s="429" t="n"/>
      <c r="AM407" s="429" t="n"/>
      <c r="AN407" s="429" t="n"/>
      <c r="AO407" s="429" t="n"/>
      <c r="AP407" s="429" t="n"/>
      <c r="AQ407" s="429" t="n"/>
      <c r="AR407" s="429" t="n"/>
      <c r="AS407" s="429" t="n"/>
      <c r="AT407" s="429" t="n"/>
      <c r="AU407" s="429" t="n"/>
      <c r="AV407" s="429" t="n"/>
      <c r="AW407" s="429" t="n"/>
      <c r="AX407" s="429" t="n"/>
      <c r="AY407" s="429" t="n"/>
      <c r="AZ407" s="429" t="n"/>
      <c r="BA407" s="429" t="n"/>
      <c r="BB407" s="384">
        <f>IF(SUM(F407:BA407)&lt;&gt;0,AVERAGEIF(F407:BA407,"&gt;0",F407:BA407),0)</f>
        <v/>
      </c>
      <c r="BC407" s="147" t="n"/>
      <c r="BD407" s="385">
        <f>MAXA(F407:BA407)</f>
        <v/>
      </c>
      <c r="BE407" s="1461">
        <f>IF(BD407&lt;&gt;0,VLOOKUP(BD407,$F$10:$BA$10,MATCH(BD407,F407:BA407,0)),"")</f>
        <v/>
      </c>
      <c r="BF407" s="385">
        <f t="array" ref="BF407">MIN(IF(F407:BA407&gt;0,F407:BA407))</f>
        <v/>
      </c>
      <c r="BG407" s="1461">
        <f>IF(BF407&lt;&gt;0,VLOOKUP(BF407,$F$10:$BA$10,MATCH($BF407,$F407:$BA407,0)),"")</f>
        <v/>
      </c>
      <c r="BI407" s="1368">
        <f>HLOOKUP($BI$9,$S$10:$AI$443,1+$BL407,TRUE)</f>
        <v/>
      </c>
      <c r="BJ407" s="1369">
        <f>HLOOKUP($BJ$9,$AJ$10:$AW$443,1+$BL407,TRUE)</f>
        <v/>
      </c>
      <c r="BK407" s="151" t="n"/>
      <c r="BL407" s="408">
        <f>BL403+1</f>
        <v/>
      </c>
      <c r="BM407" s="399" t="n"/>
    </row>
    <row r="408" ht="20.25" customHeight="1" s="18" thickBot="1" thickTop="1">
      <c r="B408" s="1370" t="n"/>
      <c r="C408" s="1353" t="n"/>
      <c r="D408" s="1469" t="inlineStr">
        <is>
          <t>DONGGALA 150</t>
        </is>
      </c>
      <c r="E408" s="402" t="inlineStr">
        <is>
          <t>Silae # 1, 150</t>
        </is>
      </c>
      <c r="F408" s="383">
        <f>(IF(DASHBOARD!$J$2=F7,DASHBOARD!$V$125,IF(DASHBOARD!$J$2=0,0,F408)))</f>
        <v/>
      </c>
      <c r="G408" s="383">
        <f>(IF(DASHBOARD!$J$2=G7,DASHBOARD!$V$125,IF(DASHBOARD!$J$2=0,0,G408)))</f>
        <v/>
      </c>
      <c r="H408" s="383">
        <f>(IF(DASHBOARD!$J$2=H7,DASHBOARD!$V$125,IF(DASHBOARD!$J$2=0,0,H408)))</f>
        <v/>
      </c>
      <c r="I408" s="383">
        <f>(IF(DASHBOARD!$J$2=I7,DASHBOARD!$V$125,IF(DASHBOARD!$J$2=0,0,I408)))</f>
        <v/>
      </c>
      <c r="J408" s="383">
        <f>(IF(DASHBOARD!$J$2=J7,DASHBOARD!$V$125,IF(DASHBOARD!$J$2=0,0,J408)))</f>
        <v/>
      </c>
      <c r="K408" s="383">
        <f>(IF(DASHBOARD!$J$2=K7,DASHBOARD!$V$125,IF(DASHBOARD!$J$2=0,0,K408)))</f>
        <v/>
      </c>
      <c r="L408" s="383">
        <f>(IF(DASHBOARD!$J$2=L7,DASHBOARD!$V$125,IF(DASHBOARD!$J$2=0,0,L408)))</f>
        <v/>
      </c>
      <c r="M408" s="383">
        <f>(IF(DASHBOARD!$J$2=M7,DASHBOARD!$V$125,IF(DASHBOARD!$J$2=0,0,M408)))</f>
        <v/>
      </c>
      <c r="N408" s="383">
        <f>(IF(DASHBOARD!$J$2=N7,DASHBOARD!$V$125,IF(DASHBOARD!$J$2=0,0,N408)))</f>
        <v/>
      </c>
      <c r="O408" s="383">
        <f>(IF(DASHBOARD!$J$2=O7,DASHBOARD!$V$125,IF(DASHBOARD!$J$2=0,0,O408)))</f>
        <v/>
      </c>
      <c r="P408" s="383">
        <f>(IF(DASHBOARD!$J$2=P7,DASHBOARD!$V$125,IF(DASHBOARD!$J$2=0,0,P408)))</f>
        <v/>
      </c>
      <c r="Q408" s="383">
        <f>(IF(DASHBOARD!$J$2=Q7,DASHBOARD!$V$125,IF(DASHBOARD!$J$2=0,0,Q408)))</f>
        <v/>
      </c>
      <c r="R408" s="383">
        <f>(IF(DASHBOARD!$J$2=R7,DASHBOARD!$V$125,IF(DASHBOARD!$J$2=0,0,R408)))</f>
        <v/>
      </c>
      <c r="S408" s="383">
        <f>(IF(DASHBOARD!$J$2=S7,DASHBOARD!$V$125,IF(DASHBOARD!$J$2=0,0,S408)))</f>
        <v/>
      </c>
      <c r="T408" s="383">
        <f>(IF(DASHBOARD!$J$2=T7,DASHBOARD!$V$125,IF(DASHBOARD!$J$2=0,0,T408)))</f>
        <v/>
      </c>
      <c r="U408" s="383">
        <f>(IF(DASHBOARD!$J$2=U7,DASHBOARD!$V$125,IF(DASHBOARD!$J$2=0,0,U408)))</f>
        <v/>
      </c>
      <c r="V408" s="383">
        <f>(IF(DASHBOARD!$J$2=V7,DASHBOARD!$V$125,IF(DASHBOARD!$J$2=0,0,V408)))</f>
        <v/>
      </c>
      <c r="W408" s="383">
        <f>(IF(DASHBOARD!$J$2=W7,DASHBOARD!$V$125,IF(DASHBOARD!$J$2=0,0,W408)))</f>
        <v/>
      </c>
      <c r="X408" s="383">
        <f>(IF(DASHBOARD!$J$2=X7,DASHBOARD!$V$125,IF(DASHBOARD!$J$2=0,0,X408)))</f>
        <v/>
      </c>
      <c r="Y408" s="383">
        <f>(IF(DASHBOARD!$J$2=Y7,DASHBOARD!$V$125,IF(DASHBOARD!$J$2=0,0,Y408)))</f>
        <v/>
      </c>
      <c r="Z408" s="383">
        <f>(IF(DASHBOARD!$J$2=Z7,DASHBOARD!$V$125,IF(DASHBOARD!$J$2=0,0,Z408)))</f>
        <v/>
      </c>
      <c r="AA408" s="383">
        <f>(IF(DASHBOARD!$J$2=AA7,DASHBOARD!$V$125,IF(DASHBOARD!$J$2=0,0,AA408)))</f>
        <v/>
      </c>
      <c r="AB408" s="383">
        <f>(IF(DASHBOARD!$J$2=AB7,DASHBOARD!$V$125,IF(DASHBOARD!$J$2=0,0,AB408)))</f>
        <v/>
      </c>
      <c r="AC408" s="383">
        <f>(IF(DASHBOARD!$J$2=AC7,DASHBOARD!$V$125,IF(DASHBOARD!$J$2=0,0,AC408)))</f>
        <v/>
      </c>
      <c r="AD408" s="383">
        <f>(IF(DASHBOARD!$J$2=AD7,DASHBOARD!$V$125,IF(DASHBOARD!$J$2=0,0,AD408)))</f>
        <v/>
      </c>
      <c r="AE408" s="383">
        <f>(IF(DASHBOARD!$J$2=AE7,DASHBOARD!$V$125,IF(DASHBOARD!$J$2=0,0,AE408)))</f>
        <v/>
      </c>
      <c r="AF408" s="383">
        <f>(IF(DASHBOARD!$J$2=AF7,DASHBOARD!$V$125,IF(DASHBOARD!$J$2=0,0,AF408)))</f>
        <v/>
      </c>
      <c r="AG408" s="383">
        <f>(IF(DASHBOARD!$J$2=AG7,DASHBOARD!$V$125,IF(DASHBOARD!$J$2=0,0,AG408)))</f>
        <v/>
      </c>
      <c r="AH408" s="383">
        <f>(IF(DASHBOARD!$J$2=AH7,DASHBOARD!$V$125,IF(DASHBOARD!$J$2=0,0,AH408)))</f>
        <v/>
      </c>
      <c r="AI408" s="383">
        <f>(IF(DASHBOARD!$J$2=AI7,DASHBOARD!$V$125,IF(DASHBOARD!$J$2=0,0,AI408)))</f>
        <v/>
      </c>
      <c r="AJ408" s="383">
        <f>(IF(DASHBOARD!$J$2=AJ7,DASHBOARD!$V$125,IF(DASHBOARD!$J$2=0,0,AJ408)))</f>
        <v/>
      </c>
      <c r="AK408" s="383">
        <f>(IF(DASHBOARD!$J$2=AK7,DASHBOARD!$V$125,IF(DASHBOARD!$J$2=0,0,AK408)))</f>
        <v/>
      </c>
      <c r="AL408" s="383">
        <f>(IF(DASHBOARD!$J$2=AL7,DASHBOARD!$V$125,IF(DASHBOARD!$J$2=0,0,AL408)))</f>
        <v/>
      </c>
      <c r="AM408" s="383">
        <f>(IF(DASHBOARD!$J$2=AM7,DASHBOARD!$V$125,IF(DASHBOARD!$J$2=0,0,AM408)))</f>
        <v/>
      </c>
      <c r="AN408" s="383">
        <f>(IF(DASHBOARD!$J$2=AN7,DASHBOARD!$V$125,IF(DASHBOARD!$J$2=0,0,AN408)))</f>
        <v/>
      </c>
      <c r="AO408" s="383">
        <f>(IF(DASHBOARD!$J$2=AO7,DASHBOARD!$V$125,IF(DASHBOARD!$J$2=0,0,AO408)))</f>
        <v/>
      </c>
      <c r="AP408" s="383">
        <f>(IF(DASHBOARD!$J$2=AP7,DASHBOARD!$V$125,IF(DASHBOARD!$J$2=0,0,AP408)))</f>
        <v/>
      </c>
      <c r="AQ408" s="383">
        <f>(IF(DASHBOARD!$J$2=AQ7,DASHBOARD!$V$125,IF(DASHBOARD!$J$2=0,0,AQ408)))</f>
        <v/>
      </c>
      <c r="AR408" s="383">
        <f>(IF(DASHBOARD!$J$2=AR7,DASHBOARD!$V$125,IF(DASHBOARD!$J$2=0,0,AR408)))</f>
        <v/>
      </c>
      <c r="AS408" s="383">
        <f>(IF(DASHBOARD!$J$2=AS7,DASHBOARD!$V$125,IF(DASHBOARD!$J$2=0,0,AS408)))</f>
        <v/>
      </c>
      <c r="AT408" s="383">
        <f>(IF(DASHBOARD!$J$2=AT7,DASHBOARD!$V$125,IF(DASHBOARD!$J$2=0,0,AT408)))</f>
        <v/>
      </c>
      <c r="AU408" s="383">
        <f>(IF(DASHBOARD!$J$2=AU7,DASHBOARD!$V$125,IF(DASHBOARD!$J$2=0,0,AU408)))</f>
        <v/>
      </c>
      <c r="AV408" s="383">
        <f>(IF(DASHBOARD!$J$2=AV7,DASHBOARD!$V$125,IF(DASHBOARD!$J$2=0,0,AV408)))</f>
        <v/>
      </c>
      <c r="AW408" s="383">
        <f>(IF(DASHBOARD!$J$2=AW7,DASHBOARD!$V$125,IF(DASHBOARD!$J$2=0,0,AW408)))</f>
        <v/>
      </c>
      <c r="AX408" s="383">
        <f>(IF(DASHBOARD!$J$2=AX7,DASHBOARD!$V$125,IF(DASHBOARD!$J$2=0,0,AX408)))</f>
        <v/>
      </c>
      <c r="AY408" s="383">
        <f>(IF(DASHBOARD!$J$2=AY7,DASHBOARD!$V$125,IF(DASHBOARD!$J$2=0,0,AY408)))</f>
        <v/>
      </c>
      <c r="AZ408" s="383">
        <f>(IF(DASHBOARD!$J$2=AZ7,DASHBOARD!$V$125,IF(DASHBOARD!$J$2=0,0,AZ408)))</f>
        <v/>
      </c>
      <c r="BA408" s="383">
        <f>(IF(DASHBOARD!$J$2=BA7,DASHBOARD!$V$125,IF(DASHBOARD!$J$2=0,0,BA408)))</f>
        <v/>
      </c>
      <c r="BB408" s="384">
        <f>IF(SUM(F408:BA408)&lt;&gt;0,AVERAGEIF(F408:BA408,"&gt;0",F408:BA408),0)</f>
        <v/>
      </c>
      <c r="BC408" s="147" t="n"/>
      <c r="BD408" s="385">
        <f>MAXA(F408:BA408)</f>
        <v/>
      </c>
      <c r="BE408" s="1461">
        <f>IF(BD408&lt;&gt;0,VLOOKUP(BD408,$F$10:$BA$10,MATCH(BD408,F408:BA408,0)),"")</f>
        <v/>
      </c>
      <c r="BF408" s="385">
        <f t="array" ref="BF408">MIN(IF(F408:BA408&gt;0,F408:BA408))</f>
        <v/>
      </c>
      <c r="BG408" s="1461">
        <f>IF(BF408&lt;&gt;0,VLOOKUP(BF408,$F$10:$BA$10,MATCH($BF408,$F408:$BA408,0)),"")</f>
        <v/>
      </c>
      <c r="BI408" s="1368">
        <f>HLOOKUP($BI$9,$S$10:$AI$443,1+$BL408,TRUE)</f>
        <v/>
      </c>
      <c r="BJ408" s="1369">
        <f>HLOOKUP($BJ$9,$AJ$10:$AW$443,1+$BL408,TRUE)</f>
        <v/>
      </c>
      <c r="BK408" s="151" t="n"/>
      <c r="BL408" s="408">
        <f>BL407+1</f>
        <v/>
      </c>
      <c r="BM408" s="399" t="n"/>
    </row>
    <row r="409" ht="20.25" customHeight="1" s="18" thickBot="1" thickTop="1">
      <c r="B409" s="1370" t="n"/>
      <c r="C409" s="1353" t="n"/>
      <c r="D409" s="1462" t="n"/>
      <c r="E409" s="402" t="inlineStr">
        <is>
          <t>Silae # 2, 150</t>
        </is>
      </c>
      <c r="F409" s="383">
        <f>(IF(DASHBOARD!$J$2=F7,DASHBOARD!$V$126,IF(DASHBOARD!$J$2=0,0,F409)))</f>
        <v/>
      </c>
      <c r="G409" s="383">
        <f>(IF(DASHBOARD!$J$2=G7,DASHBOARD!$V$126,IF(DASHBOARD!$J$2=0,0,G409)))</f>
        <v/>
      </c>
      <c r="H409" s="383">
        <f>(IF(DASHBOARD!$J$2=H7,DASHBOARD!$V$126,IF(DASHBOARD!$J$2=0,0,H409)))</f>
        <v/>
      </c>
      <c r="I409" s="383">
        <f>(IF(DASHBOARD!$J$2=I7,DASHBOARD!$V$126,IF(DASHBOARD!$J$2=0,0,I409)))</f>
        <v/>
      </c>
      <c r="J409" s="383">
        <f>(IF(DASHBOARD!$J$2=J7,DASHBOARD!$V$126,IF(DASHBOARD!$J$2=0,0,J409)))</f>
        <v/>
      </c>
      <c r="K409" s="383">
        <f>(IF(DASHBOARD!$J$2=K7,DASHBOARD!$V$126,IF(DASHBOARD!$J$2=0,0,K409)))</f>
        <v/>
      </c>
      <c r="L409" s="383">
        <f>(IF(DASHBOARD!$J$2=L7,DASHBOARD!$V$126,IF(DASHBOARD!$J$2=0,0,L409)))</f>
        <v/>
      </c>
      <c r="M409" s="383">
        <f>(IF(DASHBOARD!$J$2=M7,DASHBOARD!$V$126,IF(DASHBOARD!$J$2=0,0,M409)))</f>
        <v/>
      </c>
      <c r="N409" s="383">
        <f>(IF(DASHBOARD!$J$2=N7,DASHBOARD!$V$126,IF(DASHBOARD!$J$2=0,0,N409)))</f>
        <v/>
      </c>
      <c r="O409" s="383">
        <f>(IF(DASHBOARD!$J$2=O7,DASHBOARD!$V$126,IF(DASHBOARD!$J$2=0,0,O409)))</f>
        <v/>
      </c>
      <c r="P409" s="383">
        <f>(IF(DASHBOARD!$J$2=P7,DASHBOARD!$V$126,IF(DASHBOARD!$J$2=0,0,P409)))</f>
        <v/>
      </c>
      <c r="Q409" s="383">
        <f>(IF(DASHBOARD!$J$2=Q7,DASHBOARD!$V$126,IF(DASHBOARD!$J$2=0,0,Q409)))</f>
        <v/>
      </c>
      <c r="R409" s="383">
        <f>(IF(DASHBOARD!$J$2=R7,DASHBOARD!$V$126,IF(DASHBOARD!$J$2=0,0,R409)))</f>
        <v/>
      </c>
      <c r="S409" s="383">
        <f>(IF(DASHBOARD!$J$2=S7,DASHBOARD!$V$126,IF(DASHBOARD!$J$2=0,0,S409)))</f>
        <v/>
      </c>
      <c r="T409" s="383">
        <f>(IF(DASHBOARD!$J$2=T7,DASHBOARD!$V$126,IF(DASHBOARD!$J$2=0,0,T409)))</f>
        <v/>
      </c>
      <c r="U409" s="383">
        <f>(IF(DASHBOARD!$J$2=U7,DASHBOARD!$V$126,IF(DASHBOARD!$J$2=0,0,U409)))</f>
        <v/>
      </c>
      <c r="V409" s="383">
        <f>(IF(DASHBOARD!$J$2=V7,DASHBOARD!$V$126,IF(DASHBOARD!$J$2=0,0,V409)))</f>
        <v/>
      </c>
      <c r="W409" s="383">
        <f>(IF(DASHBOARD!$J$2=W7,DASHBOARD!$V$126,IF(DASHBOARD!$J$2=0,0,W409)))</f>
        <v/>
      </c>
      <c r="X409" s="383">
        <f>(IF(DASHBOARD!$J$2=X7,DASHBOARD!$V$126,IF(DASHBOARD!$J$2=0,0,X409)))</f>
        <v/>
      </c>
      <c r="Y409" s="383">
        <f>(IF(DASHBOARD!$J$2=Y7,DASHBOARD!$V$126,IF(DASHBOARD!$J$2=0,0,Y409)))</f>
        <v/>
      </c>
      <c r="Z409" s="383">
        <f>(IF(DASHBOARD!$J$2=Z7,DASHBOARD!$V$126,IF(DASHBOARD!$J$2=0,0,Z409)))</f>
        <v/>
      </c>
      <c r="AA409" s="383">
        <f>(IF(DASHBOARD!$J$2=AA7,DASHBOARD!$V$126,IF(DASHBOARD!$J$2=0,0,AA409)))</f>
        <v/>
      </c>
      <c r="AB409" s="383">
        <f>(IF(DASHBOARD!$J$2=AB7,DASHBOARD!$V$126,IF(DASHBOARD!$J$2=0,0,AB409)))</f>
        <v/>
      </c>
      <c r="AC409" s="383">
        <f>(IF(DASHBOARD!$J$2=AC7,DASHBOARD!$V$126,IF(DASHBOARD!$J$2=0,0,AC409)))</f>
        <v/>
      </c>
      <c r="AD409" s="383">
        <f>(IF(DASHBOARD!$J$2=AD7,DASHBOARD!$V$126,IF(DASHBOARD!$J$2=0,0,AD409)))</f>
        <v/>
      </c>
      <c r="AE409" s="383">
        <f>(IF(DASHBOARD!$J$2=AE7,DASHBOARD!$V$126,IF(DASHBOARD!$J$2=0,0,AE409)))</f>
        <v/>
      </c>
      <c r="AF409" s="383">
        <f>(IF(DASHBOARD!$J$2=AF7,DASHBOARD!$V$126,IF(DASHBOARD!$J$2=0,0,AF409)))</f>
        <v/>
      </c>
      <c r="AG409" s="383">
        <f>(IF(DASHBOARD!$J$2=AG7,DASHBOARD!$V$126,IF(DASHBOARD!$J$2=0,0,AG409)))</f>
        <v/>
      </c>
      <c r="AH409" s="383">
        <f>(IF(DASHBOARD!$J$2=AH7,DASHBOARD!$V$126,IF(DASHBOARD!$J$2=0,0,AH409)))</f>
        <v/>
      </c>
      <c r="AI409" s="383">
        <f>(IF(DASHBOARD!$J$2=AI7,DASHBOARD!$V$126,IF(DASHBOARD!$J$2=0,0,AI409)))</f>
        <v/>
      </c>
      <c r="AJ409" s="383">
        <f>(IF(DASHBOARD!$J$2=AJ7,DASHBOARD!$V$126,IF(DASHBOARD!$J$2=0,0,AJ409)))</f>
        <v/>
      </c>
      <c r="AK409" s="383">
        <f>(IF(DASHBOARD!$J$2=AK7,DASHBOARD!$V$126,IF(DASHBOARD!$J$2=0,0,AK409)))</f>
        <v/>
      </c>
      <c r="AL409" s="383">
        <f>(IF(DASHBOARD!$J$2=AL7,DASHBOARD!$V$126,IF(DASHBOARD!$J$2=0,0,AL409)))</f>
        <v/>
      </c>
      <c r="AM409" s="383">
        <f>(IF(DASHBOARD!$J$2=AM7,DASHBOARD!$V$126,IF(DASHBOARD!$J$2=0,0,AM409)))</f>
        <v/>
      </c>
      <c r="AN409" s="383">
        <f>(IF(DASHBOARD!$J$2=AN7,DASHBOARD!$V$126,IF(DASHBOARD!$J$2=0,0,AN409)))</f>
        <v/>
      </c>
      <c r="AO409" s="383">
        <f>(IF(DASHBOARD!$J$2=AO7,DASHBOARD!$V$126,IF(DASHBOARD!$J$2=0,0,AO409)))</f>
        <v/>
      </c>
      <c r="AP409" s="383">
        <f>(IF(DASHBOARD!$J$2=AP7,DASHBOARD!$V$126,IF(DASHBOARD!$J$2=0,0,AP409)))</f>
        <v/>
      </c>
      <c r="AQ409" s="383">
        <f>(IF(DASHBOARD!$J$2=AQ7,DASHBOARD!$V$126,IF(DASHBOARD!$J$2=0,0,AQ409)))</f>
        <v/>
      </c>
      <c r="AR409" s="383">
        <f>(IF(DASHBOARD!$J$2=AR7,DASHBOARD!$V$126,IF(DASHBOARD!$J$2=0,0,AR409)))</f>
        <v/>
      </c>
      <c r="AS409" s="383">
        <f>(IF(DASHBOARD!$J$2=AS7,DASHBOARD!$V$126,IF(DASHBOARD!$J$2=0,0,AS409)))</f>
        <v/>
      </c>
      <c r="AT409" s="383">
        <f>(IF(DASHBOARD!$J$2=AT7,DASHBOARD!$V$126,IF(DASHBOARD!$J$2=0,0,AT409)))</f>
        <v/>
      </c>
      <c r="AU409" s="383">
        <f>(IF(DASHBOARD!$J$2=AU7,DASHBOARD!$V$126,IF(DASHBOARD!$J$2=0,0,AU409)))</f>
        <v/>
      </c>
      <c r="AV409" s="383">
        <f>(IF(DASHBOARD!$J$2=AV7,DASHBOARD!$V$126,IF(DASHBOARD!$J$2=0,0,AV409)))</f>
        <v/>
      </c>
      <c r="AW409" s="383">
        <f>(IF(DASHBOARD!$J$2=AW7,DASHBOARD!$V$126,IF(DASHBOARD!$J$2=0,0,AW409)))</f>
        <v/>
      </c>
      <c r="AX409" s="383">
        <f>(IF(DASHBOARD!$J$2=AX7,DASHBOARD!$V$126,IF(DASHBOARD!$J$2=0,0,AX409)))</f>
        <v/>
      </c>
      <c r="AY409" s="383">
        <f>(IF(DASHBOARD!$J$2=AY7,DASHBOARD!$V$126,IF(DASHBOARD!$J$2=0,0,AY409)))</f>
        <v/>
      </c>
      <c r="AZ409" s="383">
        <f>(IF(DASHBOARD!$J$2=AZ7,DASHBOARD!$V$126,IF(DASHBOARD!$J$2=0,0,AZ409)))</f>
        <v/>
      </c>
      <c r="BA409" s="383">
        <f>(IF(DASHBOARD!$J$2=BA7,DASHBOARD!$V$126,IF(DASHBOARD!$J$2=0,0,BA409)))</f>
        <v/>
      </c>
      <c r="BB409" s="384">
        <f>IF(SUM(F409:BA409)&lt;&gt;0,AVERAGEIF(F409:BA409,"&gt;0",F409:BA409),0)</f>
        <v/>
      </c>
      <c r="BC409" s="147" t="n"/>
      <c r="BD409" s="385">
        <f>MAXA(F409:BA409)</f>
        <v/>
      </c>
      <c r="BE409" s="1461">
        <f>IF(BD409&lt;&gt;0,VLOOKUP(BD409,$F$10:$BA$10,MATCH(BD409,F409:BA409,0)),"")</f>
        <v/>
      </c>
      <c r="BF409" s="385">
        <f t="array" ref="BF409">MIN(IF(F409:BA409&gt;0,F409:BA409))</f>
        <v/>
      </c>
      <c r="BG409" s="1461">
        <f>IF(BF409&lt;&gt;0,VLOOKUP(BF409,$F$10:$BA$10,MATCH($BF409,$F409:$BA409,0)),"")</f>
        <v/>
      </c>
      <c r="BI409" s="1368">
        <f>HLOOKUP($BI$9,$S$10:$AI$443,1+$BL409,TRUE)</f>
        <v/>
      </c>
      <c r="BJ409" s="1369">
        <f>HLOOKUP($BJ$9,$AJ$10:$AW$443,1+$BL409,TRUE)</f>
        <v/>
      </c>
      <c r="BK409" s="151" t="n"/>
      <c r="BL409" s="408">
        <f>BL408+1</f>
        <v/>
      </c>
      <c r="BM409" s="399" t="n"/>
    </row>
    <row r="410" ht="20.25" customHeight="1" s="18" thickBot="1" thickTop="1">
      <c r="B410" s="1370" t="n"/>
      <c r="C410" s="1353" t="n"/>
      <c r="D410" s="1462" t="n"/>
      <c r="E410" s="402" t="inlineStr">
        <is>
          <t>Pasangkayu # 1, 150</t>
        </is>
      </c>
      <c r="F410" s="383">
        <f>(IF(DASHBOARD!$J$2=F7,DASHBOARD!$V$123,IF(DASHBOARD!$J$2=0,0,F410)))</f>
        <v/>
      </c>
      <c r="G410" s="383">
        <f>(IF(DASHBOARD!$J$2=G7,DASHBOARD!$V$123,IF(DASHBOARD!$J$2=0,0,G410)))</f>
        <v/>
      </c>
      <c r="H410" s="383">
        <f>(IF(DASHBOARD!$J$2=H7,DASHBOARD!$V$123,IF(DASHBOARD!$J$2=0,0,H410)))</f>
        <v/>
      </c>
      <c r="I410" s="383">
        <f>(IF(DASHBOARD!$J$2=I7,DASHBOARD!$V$123,IF(DASHBOARD!$J$2=0,0,I410)))</f>
        <v/>
      </c>
      <c r="J410" s="383">
        <f>(IF(DASHBOARD!$J$2=J7,DASHBOARD!$V$123,IF(DASHBOARD!$J$2=0,0,J410)))</f>
        <v/>
      </c>
      <c r="K410" s="383">
        <f>(IF(DASHBOARD!$J$2=K7,DASHBOARD!$V$123,IF(DASHBOARD!$J$2=0,0,K410)))</f>
        <v/>
      </c>
      <c r="L410" s="383">
        <f>(IF(DASHBOARD!$J$2=L7,DASHBOARD!$V$123,IF(DASHBOARD!$J$2=0,0,L410)))</f>
        <v/>
      </c>
      <c r="M410" s="383">
        <f>(IF(DASHBOARD!$J$2=M7,DASHBOARD!$V$123,IF(DASHBOARD!$J$2=0,0,M410)))</f>
        <v/>
      </c>
      <c r="N410" s="383">
        <f>(IF(DASHBOARD!$J$2=N7,DASHBOARD!$V$123,IF(DASHBOARD!$J$2=0,0,N410)))</f>
        <v/>
      </c>
      <c r="O410" s="383">
        <f>(IF(DASHBOARD!$J$2=O7,DASHBOARD!$V$123,IF(DASHBOARD!$J$2=0,0,O410)))</f>
        <v/>
      </c>
      <c r="P410" s="383">
        <f>(IF(DASHBOARD!$J$2=P7,DASHBOARD!$V$123,IF(DASHBOARD!$J$2=0,0,P410)))</f>
        <v/>
      </c>
      <c r="Q410" s="383">
        <f>(IF(DASHBOARD!$J$2=Q7,DASHBOARD!$V$123,IF(DASHBOARD!$J$2=0,0,Q410)))</f>
        <v/>
      </c>
      <c r="R410" s="383">
        <f>(IF(DASHBOARD!$J$2=R7,DASHBOARD!$V$123,IF(DASHBOARD!$J$2=0,0,R410)))</f>
        <v/>
      </c>
      <c r="S410" s="383">
        <f>(IF(DASHBOARD!$J$2=S7,DASHBOARD!$V$123,IF(DASHBOARD!$J$2=0,0,S410)))</f>
        <v/>
      </c>
      <c r="T410" s="383">
        <f>(IF(DASHBOARD!$J$2=T7,DASHBOARD!$V$123,IF(DASHBOARD!$J$2=0,0,T410)))</f>
        <v/>
      </c>
      <c r="U410" s="383">
        <f>(IF(DASHBOARD!$J$2=U7,DASHBOARD!$V$123,IF(DASHBOARD!$J$2=0,0,U410)))</f>
        <v/>
      </c>
      <c r="V410" s="383">
        <f>(IF(DASHBOARD!$J$2=V7,DASHBOARD!$V$123,IF(DASHBOARD!$J$2=0,0,V410)))</f>
        <v/>
      </c>
      <c r="W410" s="383">
        <f>(IF(DASHBOARD!$J$2=W7,DASHBOARD!$V$123,IF(DASHBOARD!$J$2=0,0,W410)))</f>
        <v/>
      </c>
      <c r="X410" s="383">
        <f>(IF(DASHBOARD!$J$2=X7,DASHBOARD!$V$123,IF(DASHBOARD!$J$2=0,0,X410)))</f>
        <v/>
      </c>
      <c r="Y410" s="383">
        <f>(IF(DASHBOARD!$J$2=Y7,DASHBOARD!$V$123,IF(DASHBOARD!$J$2=0,0,Y410)))</f>
        <v/>
      </c>
      <c r="Z410" s="383">
        <f>(IF(DASHBOARD!$J$2=Z7,DASHBOARD!$V$123,IF(DASHBOARD!$J$2=0,0,Z410)))</f>
        <v/>
      </c>
      <c r="AA410" s="383">
        <f>(IF(DASHBOARD!$J$2=AA7,DASHBOARD!$V$123,IF(DASHBOARD!$J$2=0,0,AA410)))</f>
        <v/>
      </c>
      <c r="AB410" s="383">
        <f>(IF(DASHBOARD!$J$2=AB7,DASHBOARD!$V$123,IF(DASHBOARD!$J$2=0,0,AB410)))</f>
        <v/>
      </c>
      <c r="AC410" s="383">
        <f>(IF(DASHBOARD!$J$2=AC7,DASHBOARD!$V$123,IF(DASHBOARD!$J$2=0,0,AC410)))</f>
        <v/>
      </c>
      <c r="AD410" s="383">
        <f>(IF(DASHBOARD!$J$2=AD7,DASHBOARD!$V$123,IF(DASHBOARD!$J$2=0,0,AD410)))</f>
        <v/>
      </c>
      <c r="AE410" s="383">
        <f>(IF(DASHBOARD!$J$2=AE7,DASHBOARD!$V$123,IF(DASHBOARD!$J$2=0,0,AE410)))</f>
        <v/>
      </c>
      <c r="AF410" s="383">
        <f>(IF(DASHBOARD!$J$2=AF7,DASHBOARD!$V$123,IF(DASHBOARD!$J$2=0,0,AF410)))</f>
        <v/>
      </c>
      <c r="AG410" s="383">
        <f>(IF(DASHBOARD!$J$2=AG7,DASHBOARD!$V$123,IF(DASHBOARD!$J$2=0,0,AG410)))</f>
        <v/>
      </c>
      <c r="AH410" s="383">
        <f>(IF(DASHBOARD!$J$2=AH7,DASHBOARD!$V$123,IF(DASHBOARD!$J$2=0,0,AH410)))</f>
        <v/>
      </c>
      <c r="AI410" s="383">
        <f>(IF(DASHBOARD!$J$2=AI7,DASHBOARD!$V$123,IF(DASHBOARD!$J$2=0,0,AI410)))</f>
        <v/>
      </c>
      <c r="AJ410" s="383">
        <f>(IF(DASHBOARD!$J$2=AJ7,DASHBOARD!$V$123,IF(DASHBOARD!$J$2=0,0,AJ410)))</f>
        <v/>
      </c>
      <c r="AK410" s="383">
        <f>(IF(DASHBOARD!$J$2=AK7,DASHBOARD!$V$123,IF(DASHBOARD!$J$2=0,0,AK410)))</f>
        <v/>
      </c>
      <c r="AL410" s="383">
        <f>(IF(DASHBOARD!$J$2=AL7,DASHBOARD!$V$123,IF(DASHBOARD!$J$2=0,0,AL410)))</f>
        <v/>
      </c>
      <c r="AM410" s="383">
        <f>(IF(DASHBOARD!$J$2=AM7,DASHBOARD!$V$123,IF(DASHBOARD!$J$2=0,0,AM410)))</f>
        <v/>
      </c>
      <c r="AN410" s="383">
        <f>(IF(DASHBOARD!$J$2=AN7,DASHBOARD!$V$123,IF(DASHBOARD!$J$2=0,0,AN410)))</f>
        <v/>
      </c>
      <c r="AO410" s="383">
        <f>(IF(DASHBOARD!$J$2=AO7,DASHBOARD!$V$123,IF(DASHBOARD!$J$2=0,0,AO410)))</f>
        <v/>
      </c>
      <c r="AP410" s="383">
        <f>(IF(DASHBOARD!$J$2=AP7,DASHBOARD!$V$123,IF(DASHBOARD!$J$2=0,0,AP410)))</f>
        <v/>
      </c>
      <c r="AQ410" s="383">
        <f>(IF(DASHBOARD!$J$2=AQ7,DASHBOARD!$V$123,IF(DASHBOARD!$J$2=0,0,AQ410)))</f>
        <v/>
      </c>
      <c r="AR410" s="383">
        <f>(IF(DASHBOARD!$J$2=AR7,DASHBOARD!$V$123,IF(DASHBOARD!$J$2=0,0,AR410)))</f>
        <v/>
      </c>
      <c r="AS410" s="383">
        <f>(IF(DASHBOARD!$J$2=AS7,DASHBOARD!$V$123,IF(DASHBOARD!$J$2=0,0,AS410)))</f>
        <v/>
      </c>
      <c r="AT410" s="383">
        <f>(IF(DASHBOARD!$J$2=AT7,DASHBOARD!$V$123,IF(DASHBOARD!$J$2=0,0,AT410)))</f>
        <v/>
      </c>
      <c r="AU410" s="383">
        <f>(IF(DASHBOARD!$J$2=AU7,DASHBOARD!$V$123,IF(DASHBOARD!$J$2=0,0,AU410)))</f>
        <v/>
      </c>
      <c r="AV410" s="383">
        <f>(IF(DASHBOARD!$J$2=AV7,DASHBOARD!$V$123,IF(DASHBOARD!$J$2=0,0,AV410)))</f>
        <v/>
      </c>
      <c r="AW410" s="383">
        <f>(IF(DASHBOARD!$J$2=AW7,DASHBOARD!$V$123,IF(DASHBOARD!$J$2=0,0,AW410)))</f>
        <v/>
      </c>
      <c r="AX410" s="383">
        <f>(IF(DASHBOARD!$J$2=AX7,DASHBOARD!$V$123,IF(DASHBOARD!$J$2=0,0,AX410)))</f>
        <v/>
      </c>
      <c r="AY410" s="383">
        <f>(IF(DASHBOARD!$J$2=AY7,DASHBOARD!$V$123,IF(DASHBOARD!$J$2=0,0,AY410)))</f>
        <v/>
      </c>
      <c r="AZ410" s="383">
        <f>(IF(DASHBOARD!$J$2=AZ7,DASHBOARD!$V$123,IF(DASHBOARD!$J$2=0,0,AZ410)))</f>
        <v/>
      </c>
      <c r="BA410" s="383">
        <f>(IF(DASHBOARD!$J$2=BA7,DASHBOARD!$V$123,IF(DASHBOARD!$J$2=0,0,BA410)))</f>
        <v/>
      </c>
      <c r="BB410" s="384">
        <f>IF(SUM(F410:BA410)&lt;&gt;0,AVERAGEIF(F410:BA410,"&gt;0",F410:BA410),0)</f>
        <v/>
      </c>
      <c r="BC410" s="147" t="n"/>
      <c r="BD410" s="385">
        <f>MAXA(F410:BA410)</f>
        <v/>
      </c>
      <c r="BE410" s="1461">
        <f>IF(BD410&lt;&gt;0,VLOOKUP(BD410,$F$10:$BA$10,MATCH(BD410,F410:BA410,0)),"")</f>
        <v/>
      </c>
      <c r="BF410" s="385">
        <f t="array" ref="BF410">MIN(IF(F410:BA410&gt;0,F410:BA410))</f>
        <v/>
      </c>
      <c r="BG410" s="1461">
        <f>IF(BF410&lt;&gt;0,VLOOKUP(BF410,$F$10:$BA$10,MATCH($BF410,$F410:$BA410,0)),"")</f>
        <v/>
      </c>
      <c r="BI410" s="1368">
        <f>HLOOKUP($BI$9,$S$10:$AI$443,1+$BL410,TRUE)</f>
        <v/>
      </c>
      <c r="BJ410" s="1369">
        <f>HLOOKUP($BJ$9,$AJ$10:$AW$443,1+$BL410,TRUE)</f>
        <v/>
      </c>
      <c r="BK410" s="151" t="n"/>
      <c r="BL410" s="408">
        <f>BL409+1</f>
        <v/>
      </c>
      <c r="BM410" s="399" t="n"/>
    </row>
    <row r="411" ht="20.25" customHeight="1" s="18" thickBot="1" thickTop="1">
      <c r="B411" s="1370" t="n"/>
      <c r="C411" s="1374" t="n"/>
      <c r="D411" s="1463" t="n"/>
      <c r="E411" s="402" t="inlineStr">
        <is>
          <t>Pasangkayu # 2, 150</t>
        </is>
      </c>
      <c r="F411" s="383">
        <f>(IF(DASHBOARD!$J$2=F7,DASHBOARD!$V$124,IF(DASHBOARD!$J$2=0,0,F411)))</f>
        <v/>
      </c>
      <c r="G411" s="383">
        <f>(IF(DASHBOARD!$J$2=G7,DASHBOARD!$V$124,IF(DASHBOARD!$J$2=0,0,G411)))</f>
        <v/>
      </c>
      <c r="H411" s="383">
        <f>(IF(DASHBOARD!$J$2=H7,DASHBOARD!$V$124,IF(DASHBOARD!$J$2=0,0,H411)))</f>
        <v/>
      </c>
      <c r="I411" s="383">
        <f>(IF(DASHBOARD!$J$2=I7,DASHBOARD!$V$124,IF(DASHBOARD!$J$2=0,0,I411)))</f>
        <v/>
      </c>
      <c r="J411" s="383">
        <f>(IF(DASHBOARD!$J$2=J7,DASHBOARD!$V$124,IF(DASHBOARD!$J$2=0,0,J411)))</f>
        <v/>
      </c>
      <c r="K411" s="383">
        <f>(IF(DASHBOARD!$J$2=K7,DASHBOARD!$V$124,IF(DASHBOARD!$J$2=0,0,K411)))</f>
        <v/>
      </c>
      <c r="L411" s="383">
        <f>(IF(DASHBOARD!$J$2=L7,DASHBOARD!$V$124,IF(DASHBOARD!$J$2=0,0,L411)))</f>
        <v/>
      </c>
      <c r="M411" s="383">
        <f>(IF(DASHBOARD!$J$2=M7,DASHBOARD!$V$124,IF(DASHBOARD!$J$2=0,0,M411)))</f>
        <v/>
      </c>
      <c r="N411" s="383">
        <f>(IF(DASHBOARD!$J$2=N7,DASHBOARD!$V$124,IF(DASHBOARD!$J$2=0,0,N411)))</f>
        <v/>
      </c>
      <c r="O411" s="383">
        <f>(IF(DASHBOARD!$J$2=O7,DASHBOARD!$V$124,IF(DASHBOARD!$J$2=0,0,O411)))</f>
        <v/>
      </c>
      <c r="P411" s="383">
        <f>(IF(DASHBOARD!$J$2=P7,DASHBOARD!$V$124,IF(DASHBOARD!$J$2=0,0,P411)))</f>
        <v/>
      </c>
      <c r="Q411" s="383">
        <f>(IF(DASHBOARD!$J$2=Q7,DASHBOARD!$V$124,IF(DASHBOARD!$J$2=0,0,Q411)))</f>
        <v/>
      </c>
      <c r="R411" s="383">
        <f>(IF(DASHBOARD!$J$2=R7,DASHBOARD!$V$124,IF(DASHBOARD!$J$2=0,0,R411)))</f>
        <v/>
      </c>
      <c r="S411" s="383">
        <f>(IF(DASHBOARD!$J$2=S7,DASHBOARD!$V$124,IF(DASHBOARD!$J$2=0,0,S411)))</f>
        <v/>
      </c>
      <c r="T411" s="383">
        <f>(IF(DASHBOARD!$J$2=T7,DASHBOARD!$V$124,IF(DASHBOARD!$J$2=0,0,T411)))</f>
        <v/>
      </c>
      <c r="U411" s="383">
        <f>(IF(DASHBOARD!$J$2=U7,DASHBOARD!$V$124,IF(DASHBOARD!$J$2=0,0,U411)))</f>
        <v/>
      </c>
      <c r="V411" s="383">
        <f>(IF(DASHBOARD!$J$2=V7,DASHBOARD!$V$124,IF(DASHBOARD!$J$2=0,0,V411)))</f>
        <v/>
      </c>
      <c r="W411" s="383">
        <f>(IF(DASHBOARD!$J$2=W7,DASHBOARD!$V$124,IF(DASHBOARD!$J$2=0,0,W411)))</f>
        <v/>
      </c>
      <c r="X411" s="383">
        <f>(IF(DASHBOARD!$J$2=X7,DASHBOARD!$V$124,IF(DASHBOARD!$J$2=0,0,X411)))</f>
        <v/>
      </c>
      <c r="Y411" s="383">
        <f>(IF(DASHBOARD!$J$2=Y7,DASHBOARD!$V$124,IF(DASHBOARD!$J$2=0,0,Y411)))</f>
        <v/>
      </c>
      <c r="Z411" s="383">
        <f>(IF(DASHBOARD!$J$2=Z7,DASHBOARD!$V$124,IF(DASHBOARD!$J$2=0,0,Z411)))</f>
        <v/>
      </c>
      <c r="AA411" s="383">
        <f>(IF(DASHBOARD!$J$2=AA7,DASHBOARD!$V$124,IF(DASHBOARD!$J$2=0,0,AA411)))</f>
        <v/>
      </c>
      <c r="AB411" s="383">
        <f>(IF(DASHBOARD!$J$2=AB7,DASHBOARD!$V$124,IF(DASHBOARD!$J$2=0,0,AB411)))</f>
        <v/>
      </c>
      <c r="AC411" s="383">
        <f>(IF(DASHBOARD!$J$2=AC7,DASHBOARD!$V$124,IF(DASHBOARD!$J$2=0,0,AC411)))</f>
        <v/>
      </c>
      <c r="AD411" s="383">
        <f>(IF(DASHBOARD!$J$2=AD7,DASHBOARD!$V$124,IF(DASHBOARD!$J$2=0,0,AD411)))</f>
        <v/>
      </c>
      <c r="AE411" s="383">
        <f>(IF(DASHBOARD!$J$2=AE7,DASHBOARD!$V$124,IF(DASHBOARD!$J$2=0,0,AE411)))</f>
        <v/>
      </c>
      <c r="AF411" s="383">
        <f>(IF(DASHBOARD!$J$2=AF7,DASHBOARD!$V$124,IF(DASHBOARD!$J$2=0,0,AF411)))</f>
        <v/>
      </c>
      <c r="AG411" s="383">
        <f>(IF(DASHBOARD!$J$2=AG7,DASHBOARD!$V$124,IF(DASHBOARD!$J$2=0,0,AG411)))</f>
        <v/>
      </c>
      <c r="AH411" s="383">
        <f>(IF(DASHBOARD!$J$2=AH7,DASHBOARD!$V$124,IF(DASHBOARD!$J$2=0,0,AH411)))</f>
        <v/>
      </c>
      <c r="AI411" s="383">
        <f>(IF(DASHBOARD!$J$2=AI7,DASHBOARD!$V$124,IF(DASHBOARD!$J$2=0,0,AI411)))</f>
        <v/>
      </c>
      <c r="AJ411" s="383">
        <f>(IF(DASHBOARD!$J$2=AJ7,DASHBOARD!$V$124,IF(DASHBOARD!$J$2=0,0,AJ411)))</f>
        <v/>
      </c>
      <c r="AK411" s="383">
        <f>(IF(DASHBOARD!$J$2=AK7,DASHBOARD!$V$124,IF(DASHBOARD!$J$2=0,0,AK411)))</f>
        <v/>
      </c>
      <c r="AL411" s="383">
        <f>(IF(DASHBOARD!$J$2=AL7,DASHBOARD!$V$124,IF(DASHBOARD!$J$2=0,0,AL411)))</f>
        <v/>
      </c>
      <c r="AM411" s="383">
        <f>(IF(DASHBOARD!$J$2=AM7,DASHBOARD!$V$124,IF(DASHBOARD!$J$2=0,0,AM411)))</f>
        <v/>
      </c>
      <c r="AN411" s="383">
        <f>(IF(DASHBOARD!$J$2=AN7,DASHBOARD!$V$124,IF(DASHBOARD!$J$2=0,0,AN411)))</f>
        <v/>
      </c>
      <c r="AO411" s="383">
        <f>(IF(DASHBOARD!$J$2=AO7,DASHBOARD!$V$124,IF(DASHBOARD!$J$2=0,0,AO411)))</f>
        <v/>
      </c>
      <c r="AP411" s="383">
        <f>(IF(DASHBOARD!$J$2=AP7,DASHBOARD!$V$124,IF(DASHBOARD!$J$2=0,0,AP411)))</f>
        <v/>
      </c>
      <c r="AQ411" s="383">
        <f>(IF(DASHBOARD!$J$2=AQ7,DASHBOARD!$V$124,IF(DASHBOARD!$J$2=0,0,AQ411)))</f>
        <v/>
      </c>
      <c r="AR411" s="383">
        <f>(IF(DASHBOARD!$J$2=AR7,DASHBOARD!$V$124,IF(DASHBOARD!$J$2=0,0,AR411)))</f>
        <v/>
      </c>
      <c r="AS411" s="383">
        <f>(IF(DASHBOARD!$J$2=AS7,DASHBOARD!$V$124,IF(DASHBOARD!$J$2=0,0,AS411)))</f>
        <v/>
      </c>
      <c r="AT411" s="383">
        <f>(IF(DASHBOARD!$J$2=AT7,DASHBOARD!$V$124,IF(DASHBOARD!$J$2=0,0,AT411)))</f>
        <v/>
      </c>
      <c r="AU411" s="383">
        <f>(IF(DASHBOARD!$J$2=AU7,DASHBOARD!$V$124,IF(DASHBOARD!$J$2=0,0,AU411)))</f>
        <v/>
      </c>
      <c r="AV411" s="383">
        <f>(IF(DASHBOARD!$J$2=AV7,DASHBOARD!$V$124,IF(DASHBOARD!$J$2=0,0,AV411)))</f>
        <v/>
      </c>
      <c r="AW411" s="383">
        <f>(IF(DASHBOARD!$J$2=AW7,DASHBOARD!$V$124,IF(DASHBOARD!$J$2=0,0,AW411)))</f>
        <v/>
      </c>
      <c r="AX411" s="383">
        <f>(IF(DASHBOARD!$J$2=AX7,DASHBOARD!$V$124,IF(DASHBOARD!$J$2=0,0,AX411)))</f>
        <v/>
      </c>
      <c r="AY411" s="383">
        <f>(IF(DASHBOARD!$J$2=AY7,DASHBOARD!$V$124,IF(DASHBOARD!$J$2=0,0,AY411)))</f>
        <v/>
      </c>
      <c r="AZ411" s="383">
        <f>(IF(DASHBOARD!$J$2=AZ7,DASHBOARD!$V$124,IF(DASHBOARD!$J$2=0,0,AZ411)))</f>
        <v/>
      </c>
      <c r="BA411" s="383">
        <f>(IF(DASHBOARD!$J$2=BA7,DASHBOARD!$V$124,IF(DASHBOARD!$J$2=0,0,BA411)))</f>
        <v/>
      </c>
      <c r="BB411" s="384">
        <f>IF(SUM(F411:BA411)&lt;&gt;0,AVERAGEIF(F411:BA411,"&gt;0",F411:BA411),0)</f>
        <v/>
      </c>
      <c r="BC411" s="147" t="n"/>
      <c r="BD411" s="385">
        <f>MAXA(F411:BA411)</f>
        <v/>
      </c>
      <c r="BE411" s="1461">
        <f>IF(BD411&lt;&gt;0,VLOOKUP(BD411,$F$10:$BA$10,MATCH(BD411,F411:BA411,0)),"")</f>
        <v/>
      </c>
      <c r="BF411" s="385">
        <f t="array" ref="BF411">MIN(IF(F411:BA411&gt;0,F411:BA411))</f>
        <v/>
      </c>
      <c r="BG411" s="1461">
        <f>IF(BF411&lt;&gt;0,VLOOKUP(BF411,$F$10:$BA$10,MATCH($BF411,$F411:$BA411,0)),"")</f>
        <v/>
      </c>
      <c r="BI411" s="1368">
        <f>HLOOKUP($BI$9,$S$10:$AI$443,1+$BL411,TRUE)</f>
        <v/>
      </c>
      <c r="BJ411" s="1369">
        <f>HLOOKUP($BJ$9,$AJ$10:$AW$443,1+$BL411,TRUE)</f>
        <v/>
      </c>
      <c r="BK411" s="151" t="n"/>
      <c r="BL411" s="408">
        <f>BL410+1</f>
        <v/>
      </c>
      <c r="BM411" s="399" t="n"/>
    </row>
    <row r="412" ht="20.25" customHeight="1" s="18" thickBot="1" thickTop="1">
      <c r="B412" s="729" t="n"/>
      <c r="C412" s="1028" t="n"/>
      <c r="D412" s="1026" t="n"/>
      <c r="E412" s="732" t="n"/>
      <c r="F412" s="383" t="n"/>
      <c r="G412" s="383" t="n"/>
      <c r="H412" s="383" t="n"/>
      <c r="I412" s="383" t="n"/>
      <c r="J412" s="383" t="n"/>
      <c r="K412" s="383" t="n"/>
      <c r="L412" s="383" t="n"/>
      <c r="M412" s="383" t="n"/>
      <c r="N412" s="383" t="n"/>
      <c r="O412" s="383" t="n"/>
      <c r="P412" s="383" t="n"/>
      <c r="Q412" s="383" t="n"/>
      <c r="R412" s="383" t="n"/>
      <c r="S412" s="383" t="n"/>
      <c r="T412" s="383" t="n"/>
      <c r="U412" s="383" t="n"/>
      <c r="V412" s="383" t="n"/>
      <c r="W412" s="383" t="n"/>
      <c r="X412" s="383" t="n"/>
      <c r="Y412" s="383" t="n"/>
      <c r="Z412" s="383" t="n"/>
      <c r="AA412" s="383" t="n"/>
      <c r="AB412" s="383" t="n"/>
      <c r="AC412" s="383" t="n"/>
      <c r="AD412" s="383" t="n"/>
      <c r="AE412" s="383" t="n"/>
      <c r="AF412" s="383" t="n"/>
      <c r="AG412" s="383" t="n"/>
      <c r="AH412" s="383" t="n"/>
      <c r="AI412" s="383" t="n"/>
      <c r="AJ412" s="383" t="n"/>
      <c r="AK412" s="383" t="n"/>
      <c r="AL412" s="383" t="n"/>
      <c r="AM412" s="383" t="n"/>
      <c r="AN412" s="383" t="n"/>
      <c r="AO412" s="383" t="n"/>
      <c r="AP412" s="383" t="n"/>
      <c r="AQ412" s="383" t="n"/>
      <c r="AR412" s="383" t="n"/>
      <c r="AS412" s="383" t="n"/>
      <c r="AT412" s="383" t="n"/>
      <c r="AU412" s="383" t="n"/>
      <c r="AV412" s="383" t="n"/>
      <c r="AW412" s="383" t="n"/>
      <c r="AX412" s="383" t="n"/>
      <c r="AY412" s="383" t="n"/>
      <c r="AZ412" s="383" t="n"/>
      <c r="BA412" s="383" t="n"/>
      <c r="BB412" s="384" t="n"/>
      <c r="BC412" s="147" t="n"/>
      <c r="BD412" s="642" t="n"/>
      <c r="BE412" s="1465" t="n"/>
      <c r="BF412" s="642" t="n"/>
      <c r="BG412" s="1465" t="n"/>
      <c r="BI412" s="1473" t="n"/>
      <c r="BJ412" s="1474" t="n"/>
      <c r="BK412" s="151" t="n"/>
      <c r="BL412" s="408" t="n"/>
      <c r="BM412" s="399" t="n"/>
    </row>
    <row r="413" ht="20.25" customHeight="1" s="18" thickBot="1" thickTop="1">
      <c r="B413" s="729" t="n"/>
      <c r="C413" s="1028" t="n"/>
      <c r="D413" s="1026" t="inlineStr">
        <is>
          <t>TAWELLI 150</t>
        </is>
      </c>
      <c r="E413" s="732" t="inlineStr">
        <is>
          <t>Tallise #1 150</t>
        </is>
      </c>
      <c r="F413" s="383">
        <f>(IF(DASHBOARD!$J$2=F7,DASHBOARD!$V$834,IF(DASHBOARD!$J$2=0,0,F413)))</f>
        <v/>
      </c>
      <c r="G413" s="383">
        <f>(IF(DASHBOARD!$J$2=G7,DASHBOARD!$V$834,IF(DASHBOARD!$J$2=0,0,G413)))</f>
        <v/>
      </c>
      <c r="H413" s="383">
        <f>(IF(DASHBOARD!$J$2=H7,DASHBOARD!$V$834,IF(DASHBOARD!$J$2=0,0,H413)))</f>
        <v/>
      </c>
      <c r="I413" s="383">
        <f>(IF(DASHBOARD!$J$2=I7,DASHBOARD!$V$834,IF(DASHBOARD!$J$2=0,0,I413)))</f>
        <v/>
      </c>
      <c r="J413" s="383">
        <f>(IF(DASHBOARD!$J$2=J7,DASHBOARD!$V$834,IF(DASHBOARD!$J$2=0,0,J413)))</f>
        <v/>
      </c>
      <c r="K413" s="383">
        <f>(IF(DASHBOARD!$J$2=K7,DASHBOARD!$V$834,IF(DASHBOARD!$J$2=0,0,K413)))</f>
        <v/>
      </c>
      <c r="L413" s="383">
        <f>(IF(DASHBOARD!$J$2=L7,DASHBOARD!$V$834,IF(DASHBOARD!$J$2=0,0,L413)))</f>
        <v/>
      </c>
      <c r="M413" s="383">
        <f>(IF(DASHBOARD!$J$2=M7,DASHBOARD!$V$834,IF(DASHBOARD!$J$2=0,0,M413)))</f>
        <v/>
      </c>
      <c r="N413" s="383">
        <f>(IF(DASHBOARD!$J$2=N7,DASHBOARD!$V$834,IF(DASHBOARD!$J$2=0,0,N413)))</f>
        <v/>
      </c>
      <c r="O413" s="383">
        <f>(IF(DASHBOARD!$J$2=O7,DASHBOARD!$V$834,IF(DASHBOARD!$J$2=0,0,O413)))</f>
        <v/>
      </c>
      <c r="P413" s="383">
        <f>(IF(DASHBOARD!$J$2=P7,DASHBOARD!$V$834,IF(DASHBOARD!$J$2=0,0,P413)))</f>
        <v/>
      </c>
      <c r="Q413" s="383">
        <f>(IF(DASHBOARD!$J$2=Q7,DASHBOARD!$V$834,IF(DASHBOARD!$J$2=0,0,Q413)))</f>
        <v/>
      </c>
      <c r="R413" s="383">
        <f>(IF(DASHBOARD!$J$2=R7,DASHBOARD!$V$834,IF(DASHBOARD!$J$2=0,0,R413)))</f>
        <v/>
      </c>
      <c r="S413" s="383">
        <f>(IF(DASHBOARD!$J$2=S7,DASHBOARD!$V$834,IF(DASHBOARD!$J$2=0,0,S413)))</f>
        <v/>
      </c>
      <c r="T413" s="383">
        <f>(IF(DASHBOARD!$J$2=T7,DASHBOARD!$V$834,IF(DASHBOARD!$J$2=0,0,T413)))</f>
        <v/>
      </c>
      <c r="U413" s="383">
        <f>(IF(DASHBOARD!$J$2=U7,DASHBOARD!$V$834,IF(DASHBOARD!$J$2=0,0,U413)))</f>
        <v/>
      </c>
      <c r="V413" s="383">
        <f>(IF(DASHBOARD!$J$2=V7,DASHBOARD!$V$834,IF(DASHBOARD!$J$2=0,0,V413)))</f>
        <v/>
      </c>
      <c r="W413" s="383">
        <f>(IF(DASHBOARD!$J$2=W7,DASHBOARD!$V$834,IF(DASHBOARD!$J$2=0,0,W413)))</f>
        <v/>
      </c>
      <c r="X413" s="383">
        <f>(IF(DASHBOARD!$J$2=X7,DASHBOARD!$V$834,IF(DASHBOARD!$J$2=0,0,X413)))</f>
        <v/>
      </c>
      <c r="Y413" s="383">
        <f>(IF(DASHBOARD!$J$2=Y7,DASHBOARD!$V$834,IF(DASHBOARD!$J$2=0,0,Y413)))</f>
        <v/>
      </c>
      <c r="Z413" s="383">
        <f>(IF(DASHBOARD!$J$2=Z7,DASHBOARD!$V$834,IF(DASHBOARD!$J$2=0,0,Z413)))</f>
        <v/>
      </c>
      <c r="AA413" s="383">
        <f>(IF(DASHBOARD!$J$2=AA7,DASHBOARD!$V$834,IF(DASHBOARD!$J$2=0,0,AA413)))</f>
        <v/>
      </c>
      <c r="AB413" s="383">
        <f>(IF(DASHBOARD!$J$2=AB7,DASHBOARD!$V$834,IF(DASHBOARD!$J$2=0,0,AB413)))</f>
        <v/>
      </c>
      <c r="AC413" s="383">
        <f>(IF(DASHBOARD!$J$2=AC7,DASHBOARD!$V$834,IF(DASHBOARD!$J$2=0,0,AC413)))</f>
        <v/>
      </c>
      <c r="AD413" s="383">
        <f>(IF(DASHBOARD!$J$2=AD7,DASHBOARD!$V$834,IF(DASHBOARD!$J$2=0,0,AD413)))</f>
        <v/>
      </c>
      <c r="AE413" s="383">
        <f>(IF(DASHBOARD!$J$2=AE7,DASHBOARD!$V$834,IF(DASHBOARD!$J$2=0,0,AE413)))</f>
        <v/>
      </c>
      <c r="AF413" s="383">
        <f>(IF(DASHBOARD!$J$2=AF7,DASHBOARD!$V$834,IF(DASHBOARD!$J$2=0,0,AF413)))</f>
        <v/>
      </c>
      <c r="AG413" s="383">
        <f>(IF(DASHBOARD!$J$2=AG7,DASHBOARD!$V$834,IF(DASHBOARD!$J$2=0,0,AG413)))</f>
        <v/>
      </c>
      <c r="AH413" s="383">
        <f>(IF(DASHBOARD!$J$2=AH7,DASHBOARD!$V$834,IF(DASHBOARD!$J$2=0,0,AH413)))</f>
        <v/>
      </c>
      <c r="AI413" s="383">
        <f>(IF(DASHBOARD!$J$2=AI7,DASHBOARD!$V$834,IF(DASHBOARD!$J$2=0,0,AI413)))</f>
        <v/>
      </c>
      <c r="AJ413" s="383">
        <f>(IF(DASHBOARD!$J$2=AJ7,DASHBOARD!$V$834,IF(DASHBOARD!$J$2=0,0,AJ413)))</f>
        <v/>
      </c>
      <c r="AK413" s="383">
        <f>(IF(DASHBOARD!$J$2=AK7,DASHBOARD!$V$834,IF(DASHBOARD!$J$2=0,0,AK413)))</f>
        <v/>
      </c>
      <c r="AL413" s="383">
        <f>(IF(DASHBOARD!$J$2=AL7,DASHBOARD!$V$834,IF(DASHBOARD!$J$2=0,0,AL413)))</f>
        <v/>
      </c>
      <c r="AM413" s="383">
        <f>(IF(DASHBOARD!$J$2=AM7,DASHBOARD!$V$834,IF(DASHBOARD!$J$2=0,0,AM413)))</f>
        <v/>
      </c>
      <c r="AN413" s="383">
        <f>(IF(DASHBOARD!$J$2=AN7,DASHBOARD!$V$834,IF(DASHBOARD!$J$2=0,0,AN413)))</f>
        <v/>
      </c>
      <c r="AO413" s="383">
        <f>(IF(DASHBOARD!$J$2=AO7,DASHBOARD!$V$834,IF(DASHBOARD!$J$2=0,0,AO413)))</f>
        <v/>
      </c>
      <c r="AP413" s="383">
        <f>(IF(DASHBOARD!$J$2=AP7,DASHBOARD!$V$834,IF(DASHBOARD!$J$2=0,0,AP413)))</f>
        <v/>
      </c>
      <c r="AQ413" s="383">
        <f>(IF(DASHBOARD!$J$2=AQ7,DASHBOARD!$V$834,IF(DASHBOARD!$J$2=0,0,AQ413)))</f>
        <v/>
      </c>
      <c r="AR413" s="383">
        <f>(IF(DASHBOARD!$J$2=AR7,DASHBOARD!$V$834,IF(DASHBOARD!$J$2=0,0,AR413)))</f>
        <v/>
      </c>
      <c r="AS413" s="383">
        <f>(IF(DASHBOARD!$J$2=AS7,DASHBOARD!$V$834,IF(DASHBOARD!$J$2=0,0,AS413)))</f>
        <v/>
      </c>
      <c r="AT413" s="383">
        <f>(IF(DASHBOARD!$J$2=AT7,DASHBOARD!$V$834,IF(DASHBOARD!$J$2=0,0,AT413)))</f>
        <v/>
      </c>
      <c r="AU413" s="383">
        <f>(IF(DASHBOARD!$J$2=AU7,DASHBOARD!$V$834,IF(DASHBOARD!$J$2=0,0,AU413)))</f>
        <v/>
      </c>
      <c r="AV413" s="383">
        <f>(IF(DASHBOARD!$J$2=AV7,DASHBOARD!$V$834,IF(DASHBOARD!$J$2=0,0,AV413)))</f>
        <v/>
      </c>
      <c r="AW413" s="383">
        <f>(IF(DASHBOARD!$J$2=AW7,DASHBOARD!$V$834,IF(DASHBOARD!$J$2=0,0,AW413)))</f>
        <v/>
      </c>
      <c r="AX413" s="383">
        <f>(IF(DASHBOARD!$J$2=AX7,DASHBOARD!$V$834,IF(DASHBOARD!$J$2=0,0,AX413)))</f>
        <v/>
      </c>
      <c r="AY413" s="383">
        <f>(IF(DASHBOARD!$J$2=AY7,DASHBOARD!$V$834,IF(DASHBOARD!$J$2=0,0,AY413)))</f>
        <v/>
      </c>
      <c r="AZ413" s="383">
        <f>(IF(DASHBOARD!$J$2=AZ7,DASHBOARD!$V$834,IF(DASHBOARD!$J$2=0,0,AZ413)))</f>
        <v/>
      </c>
      <c r="BA413" s="383">
        <f>(IF(DASHBOARD!$J$2=BA7,DASHBOARD!$V$834,IF(DASHBOARD!$J$2=0,0,BA413)))</f>
        <v/>
      </c>
      <c r="BB413" s="384" t="n"/>
      <c r="BC413" s="147" t="n"/>
      <c r="BD413" s="642" t="n"/>
      <c r="BE413" s="1465" t="n"/>
      <c r="BF413" s="642" t="n"/>
      <c r="BG413" s="1465" t="n"/>
      <c r="BI413" s="1473" t="n"/>
      <c r="BJ413" s="1474" t="n"/>
      <c r="BK413" s="151" t="n"/>
      <c r="BL413" s="408" t="n"/>
      <c r="BM413" s="399" t="n"/>
    </row>
    <row r="414" ht="20.25" customHeight="1" s="18" thickBot="1" thickTop="1">
      <c r="B414" s="729" t="n"/>
      <c r="C414" s="1028" t="n"/>
      <c r="D414" s="1026" t="n"/>
      <c r="E414" s="732" t="inlineStr">
        <is>
          <t>Tallise #2 150</t>
        </is>
      </c>
      <c r="F414" s="383">
        <f>(IF(DASHBOARD!$J$2=F7,DASHBOARD!$V$835,IF(DASHBOARD!$J$2=0,0,F414)))</f>
        <v/>
      </c>
      <c r="G414" s="383">
        <f>(IF(DASHBOARD!$J$2=G7,DASHBOARD!$V$835,IF(DASHBOARD!$J$2=0,0,G414)))</f>
        <v/>
      </c>
      <c r="H414" s="383">
        <f>(IF(DASHBOARD!$J$2=H7,DASHBOARD!$V$835,IF(DASHBOARD!$J$2=0,0,H414)))</f>
        <v/>
      </c>
      <c r="I414" s="383">
        <f>(IF(DASHBOARD!$J$2=I7,DASHBOARD!$V$835,IF(DASHBOARD!$J$2=0,0,I414)))</f>
        <v/>
      </c>
      <c r="J414" s="383">
        <f>(IF(DASHBOARD!$J$2=J7,DASHBOARD!$V$835,IF(DASHBOARD!$J$2=0,0,J414)))</f>
        <v/>
      </c>
      <c r="K414" s="383">
        <f>(IF(DASHBOARD!$J$2=K7,DASHBOARD!$V$835,IF(DASHBOARD!$J$2=0,0,K414)))</f>
        <v/>
      </c>
      <c r="L414" s="383">
        <f>(IF(DASHBOARD!$J$2=L7,DASHBOARD!$V$835,IF(DASHBOARD!$J$2=0,0,L414)))</f>
        <v/>
      </c>
      <c r="M414" s="383">
        <f>(IF(DASHBOARD!$J$2=M7,DASHBOARD!$V$835,IF(DASHBOARD!$J$2=0,0,M414)))</f>
        <v/>
      </c>
      <c r="N414" s="383">
        <f>(IF(DASHBOARD!$J$2=N7,DASHBOARD!$V$835,IF(DASHBOARD!$J$2=0,0,N414)))</f>
        <v/>
      </c>
      <c r="O414" s="383">
        <f>(IF(DASHBOARD!$J$2=O7,DASHBOARD!$V$835,IF(DASHBOARD!$J$2=0,0,O414)))</f>
        <v/>
      </c>
      <c r="P414" s="383">
        <f>(IF(DASHBOARD!$J$2=P7,DASHBOARD!$V$835,IF(DASHBOARD!$J$2=0,0,P414)))</f>
        <v/>
      </c>
      <c r="Q414" s="383">
        <f>(IF(DASHBOARD!$J$2=Q7,DASHBOARD!$V$835,IF(DASHBOARD!$J$2=0,0,Q414)))</f>
        <v/>
      </c>
      <c r="R414" s="383">
        <f>(IF(DASHBOARD!$J$2=R7,DASHBOARD!$V$835,IF(DASHBOARD!$J$2=0,0,R414)))</f>
        <v/>
      </c>
      <c r="S414" s="383">
        <f>(IF(DASHBOARD!$J$2=S7,DASHBOARD!$V$835,IF(DASHBOARD!$J$2=0,0,S414)))</f>
        <v/>
      </c>
      <c r="T414" s="383">
        <f>(IF(DASHBOARD!$J$2=T7,DASHBOARD!$V$835,IF(DASHBOARD!$J$2=0,0,T414)))</f>
        <v/>
      </c>
      <c r="U414" s="383">
        <f>(IF(DASHBOARD!$J$2=U7,DASHBOARD!$V$835,IF(DASHBOARD!$J$2=0,0,U414)))</f>
        <v/>
      </c>
      <c r="V414" s="383">
        <f>(IF(DASHBOARD!$J$2=V7,DASHBOARD!$V$835,IF(DASHBOARD!$J$2=0,0,V414)))</f>
        <v/>
      </c>
      <c r="W414" s="383">
        <f>(IF(DASHBOARD!$J$2=W7,DASHBOARD!$V$835,IF(DASHBOARD!$J$2=0,0,W414)))</f>
        <v/>
      </c>
      <c r="X414" s="383">
        <f>(IF(DASHBOARD!$J$2=X7,DASHBOARD!$V$835,IF(DASHBOARD!$J$2=0,0,X414)))</f>
        <v/>
      </c>
      <c r="Y414" s="383">
        <f>(IF(DASHBOARD!$J$2=Y7,DASHBOARD!$V$835,IF(DASHBOARD!$J$2=0,0,Y414)))</f>
        <v/>
      </c>
      <c r="Z414" s="383">
        <f>(IF(DASHBOARD!$J$2=Z7,DASHBOARD!$V$835,IF(DASHBOARD!$J$2=0,0,Z414)))</f>
        <v/>
      </c>
      <c r="AA414" s="383">
        <f>(IF(DASHBOARD!$J$2=AA7,DASHBOARD!$V$835,IF(DASHBOARD!$J$2=0,0,AA414)))</f>
        <v/>
      </c>
      <c r="AB414" s="383">
        <f>(IF(DASHBOARD!$J$2=AB7,DASHBOARD!$V$835,IF(DASHBOARD!$J$2=0,0,AB414)))</f>
        <v/>
      </c>
      <c r="AC414" s="383">
        <f>(IF(DASHBOARD!$J$2=AC7,DASHBOARD!$V$835,IF(DASHBOARD!$J$2=0,0,AC414)))</f>
        <v/>
      </c>
      <c r="AD414" s="383">
        <f>(IF(DASHBOARD!$J$2=AD7,DASHBOARD!$V$835,IF(DASHBOARD!$J$2=0,0,AD414)))</f>
        <v/>
      </c>
      <c r="AE414" s="383">
        <f>(IF(DASHBOARD!$J$2=AE7,DASHBOARD!$V$835,IF(DASHBOARD!$J$2=0,0,AE414)))</f>
        <v/>
      </c>
      <c r="AF414" s="383">
        <f>(IF(DASHBOARD!$J$2=AF7,DASHBOARD!$V$835,IF(DASHBOARD!$J$2=0,0,AF414)))</f>
        <v/>
      </c>
      <c r="AG414" s="383">
        <f>(IF(DASHBOARD!$J$2=AG7,DASHBOARD!$V$835,IF(DASHBOARD!$J$2=0,0,AG414)))</f>
        <v/>
      </c>
      <c r="AH414" s="383">
        <f>(IF(DASHBOARD!$J$2=AH7,DASHBOARD!$V$835,IF(DASHBOARD!$J$2=0,0,AH414)))</f>
        <v/>
      </c>
      <c r="AI414" s="383">
        <f>(IF(DASHBOARD!$J$2=AI7,DASHBOARD!$V$835,IF(DASHBOARD!$J$2=0,0,AI414)))</f>
        <v/>
      </c>
      <c r="AJ414" s="383">
        <f>(IF(DASHBOARD!$J$2=AJ7,DASHBOARD!$V$835,IF(DASHBOARD!$J$2=0,0,AJ414)))</f>
        <v/>
      </c>
      <c r="AK414" s="383">
        <f>(IF(DASHBOARD!$J$2=AK7,DASHBOARD!$V$835,IF(DASHBOARD!$J$2=0,0,AK414)))</f>
        <v/>
      </c>
      <c r="AL414" s="383">
        <f>(IF(DASHBOARD!$J$2=AL7,DASHBOARD!$V$835,IF(DASHBOARD!$J$2=0,0,AL414)))</f>
        <v/>
      </c>
      <c r="AM414" s="383">
        <f>(IF(DASHBOARD!$J$2=AM7,DASHBOARD!$V$835,IF(DASHBOARD!$J$2=0,0,AM414)))</f>
        <v/>
      </c>
      <c r="AN414" s="383">
        <f>(IF(DASHBOARD!$J$2=AN7,DASHBOARD!$V$835,IF(DASHBOARD!$J$2=0,0,AN414)))</f>
        <v/>
      </c>
      <c r="AO414" s="383">
        <f>(IF(DASHBOARD!$J$2=AO7,DASHBOARD!$V$835,IF(DASHBOARD!$J$2=0,0,AO414)))</f>
        <v/>
      </c>
      <c r="AP414" s="383">
        <f>(IF(DASHBOARD!$J$2=AP7,DASHBOARD!$V$835,IF(DASHBOARD!$J$2=0,0,AP414)))</f>
        <v/>
      </c>
      <c r="AQ414" s="383">
        <f>(IF(DASHBOARD!$J$2=AQ7,DASHBOARD!$V$835,IF(DASHBOARD!$J$2=0,0,AQ414)))</f>
        <v/>
      </c>
      <c r="AR414" s="383">
        <f>(IF(DASHBOARD!$J$2=AR7,DASHBOARD!$V$835,IF(DASHBOARD!$J$2=0,0,AR414)))</f>
        <v/>
      </c>
      <c r="AS414" s="383">
        <f>(IF(DASHBOARD!$J$2=AS7,DASHBOARD!$V$835,IF(DASHBOARD!$J$2=0,0,AS414)))</f>
        <v/>
      </c>
      <c r="AT414" s="383">
        <f>(IF(DASHBOARD!$J$2=AT7,DASHBOARD!$V$835,IF(DASHBOARD!$J$2=0,0,AT414)))</f>
        <v/>
      </c>
      <c r="AU414" s="383">
        <f>(IF(DASHBOARD!$J$2=AU7,DASHBOARD!$V$835,IF(DASHBOARD!$J$2=0,0,AU414)))</f>
        <v/>
      </c>
      <c r="AV414" s="383">
        <f>(IF(DASHBOARD!$J$2=AV7,DASHBOARD!$V$835,IF(DASHBOARD!$J$2=0,0,AV414)))</f>
        <v/>
      </c>
      <c r="AW414" s="383">
        <f>(IF(DASHBOARD!$J$2=AW7,DASHBOARD!$V$835,IF(DASHBOARD!$J$2=0,0,AW414)))</f>
        <v/>
      </c>
      <c r="AX414" s="383">
        <f>(IF(DASHBOARD!$J$2=AX7,DASHBOARD!$V$835,IF(DASHBOARD!$J$2=0,0,AX414)))</f>
        <v/>
      </c>
      <c r="AY414" s="383">
        <f>(IF(DASHBOARD!$J$2=AY7,DASHBOARD!$V$835,IF(DASHBOARD!$J$2=0,0,AY414)))</f>
        <v/>
      </c>
      <c r="AZ414" s="383">
        <f>(IF(DASHBOARD!$J$2=AZ7,DASHBOARD!$V$835,IF(DASHBOARD!$J$2=0,0,AZ414)))</f>
        <v/>
      </c>
      <c r="BA414" s="383">
        <f>(IF(DASHBOARD!$J$2=BA7,DASHBOARD!$V$835,IF(DASHBOARD!$J$2=0,0,BA414)))</f>
        <v/>
      </c>
      <c r="BB414" s="384" t="n"/>
      <c r="BC414" s="147" t="n"/>
      <c r="BD414" s="642" t="n"/>
      <c r="BE414" s="1465" t="n"/>
      <c r="BF414" s="642" t="n"/>
      <c r="BG414" s="1465" t="n"/>
      <c r="BI414" s="1473" t="n"/>
      <c r="BJ414" s="1474" t="n"/>
      <c r="BK414" s="151" t="n"/>
      <c r="BL414" s="408" t="n"/>
      <c r="BM414" s="399" t="n"/>
    </row>
    <row r="415" ht="20.25" customHeight="1" s="18" thickBot="1" thickTop="1">
      <c r="B415" s="729" t="n"/>
      <c r="C415" s="1028" t="n"/>
      <c r="D415" s="1026" t="n"/>
      <c r="E415" s="732" t="inlineStr">
        <is>
          <t>Palu3 #1 150</t>
        </is>
      </c>
      <c r="F415" s="383">
        <f>(IF(DASHBOARD!$J$2=F7,DASHBOARD!$V$836,IF(DASHBOARD!$J$2=0,0,F415)))</f>
        <v/>
      </c>
      <c r="G415" s="383">
        <f>(IF(DASHBOARD!$J$2=G7,DASHBOARD!$V$836,IF(DASHBOARD!$J$2=0,0,G415)))</f>
        <v/>
      </c>
      <c r="H415" s="383">
        <f>(IF(DASHBOARD!$J$2=H7,DASHBOARD!$V$836,IF(DASHBOARD!$J$2=0,0,H415)))</f>
        <v/>
      </c>
      <c r="I415" s="383">
        <f>(IF(DASHBOARD!$J$2=I7,DASHBOARD!$V$836,IF(DASHBOARD!$J$2=0,0,I415)))</f>
        <v/>
      </c>
      <c r="J415" s="383">
        <f>(IF(DASHBOARD!$J$2=J7,DASHBOARD!$V$836,IF(DASHBOARD!$J$2=0,0,J415)))</f>
        <v/>
      </c>
      <c r="K415" s="383">
        <f>(IF(DASHBOARD!$J$2=K7,DASHBOARD!$V$836,IF(DASHBOARD!$J$2=0,0,K415)))</f>
        <v/>
      </c>
      <c r="L415" s="383">
        <f>(IF(DASHBOARD!$J$2=L7,DASHBOARD!$V$836,IF(DASHBOARD!$J$2=0,0,L415)))</f>
        <v/>
      </c>
      <c r="M415" s="383">
        <f>(IF(DASHBOARD!$J$2=M7,DASHBOARD!$V$836,IF(DASHBOARD!$J$2=0,0,M415)))</f>
        <v/>
      </c>
      <c r="N415" s="383">
        <f>(IF(DASHBOARD!$J$2=N7,DASHBOARD!$V$836,IF(DASHBOARD!$J$2=0,0,N415)))</f>
        <v/>
      </c>
      <c r="O415" s="383">
        <f>(IF(DASHBOARD!$J$2=O7,DASHBOARD!$V$836,IF(DASHBOARD!$J$2=0,0,O415)))</f>
        <v/>
      </c>
      <c r="P415" s="383">
        <f>(IF(DASHBOARD!$J$2=P7,DASHBOARD!$V$836,IF(DASHBOARD!$J$2=0,0,P415)))</f>
        <v/>
      </c>
      <c r="Q415" s="383">
        <f>(IF(DASHBOARD!$J$2=Q7,DASHBOARD!$V$836,IF(DASHBOARD!$J$2=0,0,Q415)))</f>
        <v/>
      </c>
      <c r="R415" s="383">
        <f>(IF(DASHBOARD!$J$2=R7,DASHBOARD!$V$836,IF(DASHBOARD!$J$2=0,0,R415)))</f>
        <v/>
      </c>
      <c r="S415" s="383">
        <f>(IF(DASHBOARD!$J$2=S7,DASHBOARD!$V$836,IF(DASHBOARD!$J$2=0,0,S415)))</f>
        <v/>
      </c>
      <c r="T415" s="383">
        <f>(IF(DASHBOARD!$J$2=T7,DASHBOARD!$V$836,IF(DASHBOARD!$J$2=0,0,T415)))</f>
        <v/>
      </c>
      <c r="U415" s="383">
        <f>(IF(DASHBOARD!$J$2=U7,DASHBOARD!$V$836,IF(DASHBOARD!$J$2=0,0,U415)))</f>
        <v/>
      </c>
      <c r="V415" s="383">
        <f>(IF(DASHBOARD!$J$2=V7,DASHBOARD!$V$836,IF(DASHBOARD!$J$2=0,0,V415)))</f>
        <v/>
      </c>
      <c r="W415" s="383">
        <f>(IF(DASHBOARD!$J$2=W7,DASHBOARD!$V$836,IF(DASHBOARD!$J$2=0,0,W415)))</f>
        <v/>
      </c>
      <c r="X415" s="383">
        <f>(IF(DASHBOARD!$J$2=X7,DASHBOARD!$V$836,IF(DASHBOARD!$J$2=0,0,X415)))</f>
        <v/>
      </c>
      <c r="Y415" s="383">
        <f>(IF(DASHBOARD!$J$2=Y7,DASHBOARD!$V$836,IF(DASHBOARD!$J$2=0,0,Y415)))</f>
        <v/>
      </c>
      <c r="Z415" s="383">
        <f>(IF(DASHBOARD!$J$2=Z7,DASHBOARD!$V$836,IF(DASHBOARD!$J$2=0,0,Z415)))</f>
        <v/>
      </c>
      <c r="AA415" s="383">
        <f>(IF(DASHBOARD!$J$2=AA7,DASHBOARD!$V$836,IF(DASHBOARD!$J$2=0,0,AA415)))</f>
        <v/>
      </c>
      <c r="AB415" s="383">
        <f>(IF(DASHBOARD!$J$2=AB7,DASHBOARD!$V$836,IF(DASHBOARD!$J$2=0,0,AB415)))</f>
        <v/>
      </c>
      <c r="AC415" s="383">
        <f>(IF(DASHBOARD!$J$2=AC7,DASHBOARD!$V$836,IF(DASHBOARD!$J$2=0,0,AC415)))</f>
        <v/>
      </c>
      <c r="AD415" s="383">
        <f>(IF(DASHBOARD!$J$2=AD7,DASHBOARD!$V$836,IF(DASHBOARD!$J$2=0,0,AD415)))</f>
        <v/>
      </c>
      <c r="AE415" s="383">
        <f>(IF(DASHBOARD!$J$2=AE7,DASHBOARD!$V$836,IF(DASHBOARD!$J$2=0,0,AE415)))</f>
        <v/>
      </c>
      <c r="AF415" s="383">
        <f>(IF(DASHBOARD!$J$2=AF7,DASHBOARD!$V$836,IF(DASHBOARD!$J$2=0,0,AF415)))</f>
        <v/>
      </c>
      <c r="AG415" s="383">
        <f>(IF(DASHBOARD!$J$2=AG7,DASHBOARD!$V$836,IF(DASHBOARD!$J$2=0,0,AG415)))</f>
        <v/>
      </c>
      <c r="AH415" s="383">
        <f>(IF(DASHBOARD!$J$2=AH7,DASHBOARD!$V$836,IF(DASHBOARD!$J$2=0,0,AH415)))</f>
        <v/>
      </c>
      <c r="AI415" s="383">
        <f>(IF(DASHBOARD!$J$2=AI7,DASHBOARD!$V$836,IF(DASHBOARD!$J$2=0,0,AI415)))</f>
        <v/>
      </c>
      <c r="AJ415" s="383">
        <f>(IF(DASHBOARD!$J$2=AJ7,DASHBOARD!$V$836,IF(DASHBOARD!$J$2=0,0,AJ415)))</f>
        <v/>
      </c>
      <c r="AK415" s="383">
        <f>(IF(DASHBOARD!$J$2=AK7,DASHBOARD!$V$836,IF(DASHBOARD!$J$2=0,0,AK415)))</f>
        <v/>
      </c>
      <c r="AL415" s="383">
        <f>(IF(DASHBOARD!$J$2=AL7,DASHBOARD!$V$836,IF(DASHBOARD!$J$2=0,0,AL415)))</f>
        <v/>
      </c>
      <c r="AM415" s="383">
        <f>(IF(DASHBOARD!$J$2=AM7,DASHBOARD!$V$836,IF(DASHBOARD!$J$2=0,0,AM415)))</f>
        <v/>
      </c>
      <c r="AN415" s="383">
        <f>(IF(DASHBOARD!$J$2=AN7,DASHBOARD!$V$836,IF(DASHBOARD!$J$2=0,0,AN415)))</f>
        <v/>
      </c>
      <c r="AO415" s="383">
        <f>(IF(DASHBOARD!$J$2=AO7,DASHBOARD!$V$836,IF(DASHBOARD!$J$2=0,0,AO415)))</f>
        <v/>
      </c>
      <c r="AP415" s="383">
        <f>(IF(DASHBOARD!$J$2=AP7,DASHBOARD!$V$836,IF(DASHBOARD!$J$2=0,0,AP415)))</f>
        <v/>
      </c>
      <c r="AQ415" s="383">
        <f>(IF(DASHBOARD!$J$2=AQ7,DASHBOARD!$V$836,IF(DASHBOARD!$J$2=0,0,AQ415)))</f>
        <v/>
      </c>
      <c r="AR415" s="383">
        <f>(IF(DASHBOARD!$J$2=AR7,DASHBOARD!$V$836,IF(DASHBOARD!$J$2=0,0,AR415)))</f>
        <v/>
      </c>
      <c r="AS415" s="383">
        <f>(IF(DASHBOARD!$J$2=AS7,DASHBOARD!$V$836,IF(DASHBOARD!$J$2=0,0,AS415)))</f>
        <v/>
      </c>
      <c r="AT415" s="383">
        <f>(IF(DASHBOARD!$J$2=AT7,DASHBOARD!$V$836,IF(DASHBOARD!$J$2=0,0,AT415)))</f>
        <v/>
      </c>
      <c r="AU415" s="383">
        <f>(IF(DASHBOARD!$J$2=AU7,DASHBOARD!$V$836,IF(DASHBOARD!$J$2=0,0,AU415)))</f>
        <v/>
      </c>
      <c r="AV415" s="383">
        <f>(IF(DASHBOARD!$J$2=AV7,DASHBOARD!$V$836,IF(DASHBOARD!$J$2=0,0,AV415)))</f>
        <v/>
      </c>
      <c r="AW415" s="383">
        <f>(IF(DASHBOARD!$J$2=AW7,DASHBOARD!$V$836,IF(DASHBOARD!$J$2=0,0,AW415)))</f>
        <v/>
      </c>
      <c r="AX415" s="383">
        <f>(IF(DASHBOARD!$J$2=AX7,DASHBOARD!$V$836,IF(DASHBOARD!$J$2=0,0,AX415)))</f>
        <v/>
      </c>
      <c r="AY415" s="383">
        <f>(IF(DASHBOARD!$J$2=AY7,DASHBOARD!$V$836,IF(DASHBOARD!$J$2=0,0,AY415)))</f>
        <v/>
      </c>
      <c r="AZ415" s="383">
        <f>(IF(DASHBOARD!$J$2=AZ7,DASHBOARD!$V$836,IF(DASHBOARD!$J$2=0,0,AZ415)))</f>
        <v/>
      </c>
      <c r="BA415" s="383">
        <f>(IF(DASHBOARD!$J$2=BA7,DASHBOARD!$V$836,IF(DASHBOARD!$J$2=0,0,BA415)))</f>
        <v/>
      </c>
      <c r="BB415" s="384" t="n"/>
      <c r="BC415" s="147" t="n"/>
      <c r="BD415" s="642" t="n"/>
      <c r="BE415" s="1465" t="n"/>
      <c r="BF415" s="642" t="n"/>
      <c r="BG415" s="1465" t="n"/>
      <c r="BI415" s="1473" t="n"/>
      <c r="BJ415" s="1474" t="n"/>
      <c r="BK415" s="151" t="n"/>
      <c r="BL415" s="408" t="n"/>
      <c r="BM415" s="399" t="n"/>
    </row>
    <row r="416" ht="20.25" customHeight="1" s="18" thickBot="1" thickTop="1">
      <c r="B416" s="729" t="n"/>
      <c r="C416" s="1028" t="n"/>
      <c r="D416" s="1026" t="n"/>
      <c r="E416" s="732" t="inlineStr">
        <is>
          <t>Palu3 #2 150</t>
        </is>
      </c>
      <c r="F416" s="383">
        <f>(IF(DASHBOARD!$J$2=F7,DASHBOARD!$V$837,IF(DASHBOARD!$J$2=0,0,F416)))</f>
        <v/>
      </c>
      <c r="G416" s="383">
        <f>(IF(DASHBOARD!$J$2=G7,DASHBOARD!$V$837,IF(DASHBOARD!$J$2=0,0,G416)))</f>
        <v/>
      </c>
      <c r="H416" s="383">
        <f>(IF(DASHBOARD!$J$2=H7,DASHBOARD!$V$837,IF(DASHBOARD!$J$2=0,0,H416)))</f>
        <v/>
      </c>
      <c r="I416" s="383">
        <f>(IF(DASHBOARD!$J$2=I7,DASHBOARD!$V$837,IF(DASHBOARD!$J$2=0,0,I416)))</f>
        <v/>
      </c>
      <c r="J416" s="383">
        <f>(IF(DASHBOARD!$J$2=J7,DASHBOARD!$V$837,IF(DASHBOARD!$J$2=0,0,J416)))</f>
        <v/>
      </c>
      <c r="K416" s="383">
        <f>(IF(DASHBOARD!$J$2=K7,DASHBOARD!$V$837,IF(DASHBOARD!$J$2=0,0,K416)))</f>
        <v/>
      </c>
      <c r="L416" s="383">
        <f>(IF(DASHBOARD!$J$2=L7,DASHBOARD!$V$837,IF(DASHBOARD!$J$2=0,0,L416)))</f>
        <v/>
      </c>
      <c r="M416" s="383">
        <f>(IF(DASHBOARD!$J$2=M7,DASHBOARD!$V$837,IF(DASHBOARD!$J$2=0,0,M416)))</f>
        <v/>
      </c>
      <c r="N416" s="383">
        <f>(IF(DASHBOARD!$J$2=N7,DASHBOARD!$V$837,IF(DASHBOARD!$J$2=0,0,N416)))</f>
        <v/>
      </c>
      <c r="O416" s="383">
        <f>(IF(DASHBOARD!$J$2=O7,DASHBOARD!$V$837,IF(DASHBOARD!$J$2=0,0,O416)))</f>
        <v/>
      </c>
      <c r="P416" s="383">
        <f>(IF(DASHBOARD!$J$2=P7,DASHBOARD!$V$837,IF(DASHBOARD!$J$2=0,0,P416)))</f>
        <v/>
      </c>
      <c r="Q416" s="383">
        <f>(IF(DASHBOARD!$J$2=Q7,DASHBOARD!$V$837,IF(DASHBOARD!$J$2=0,0,Q416)))</f>
        <v/>
      </c>
      <c r="R416" s="383">
        <f>(IF(DASHBOARD!$J$2=R7,DASHBOARD!$V$837,IF(DASHBOARD!$J$2=0,0,R416)))</f>
        <v/>
      </c>
      <c r="S416" s="383">
        <f>(IF(DASHBOARD!$J$2=S7,DASHBOARD!$V$837,IF(DASHBOARD!$J$2=0,0,S416)))</f>
        <v/>
      </c>
      <c r="T416" s="383">
        <f>(IF(DASHBOARD!$J$2=T7,DASHBOARD!$V$837,IF(DASHBOARD!$J$2=0,0,T416)))</f>
        <v/>
      </c>
      <c r="U416" s="383">
        <f>(IF(DASHBOARD!$J$2=U7,DASHBOARD!$V$837,IF(DASHBOARD!$J$2=0,0,U416)))</f>
        <v/>
      </c>
      <c r="V416" s="383">
        <f>(IF(DASHBOARD!$J$2=V7,DASHBOARD!$V$837,IF(DASHBOARD!$J$2=0,0,V416)))</f>
        <v/>
      </c>
      <c r="W416" s="383">
        <f>(IF(DASHBOARD!$J$2=W7,DASHBOARD!$V$837,IF(DASHBOARD!$J$2=0,0,W416)))</f>
        <v/>
      </c>
      <c r="X416" s="383">
        <f>(IF(DASHBOARD!$J$2=X7,DASHBOARD!$V$837,IF(DASHBOARD!$J$2=0,0,X416)))</f>
        <v/>
      </c>
      <c r="Y416" s="383">
        <f>(IF(DASHBOARD!$J$2=Y7,DASHBOARD!$V$837,IF(DASHBOARD!$J$2=0,0,Y416)))</f>
        <v/>
      </c>
      <c r="Z416" s="383">
        <f>(IF(DASHBOARD!$J$2=Z7,DASHBOARD!$V$837,IF(DASHBOARD!$J$2=0,0,Z416)))</f>
        <v/>
      </c>
      <c r="AA416" s="383">
        <f>(IF(DASHBOARD!$J$2=AA7,DASHBOARD!$V$837,IF(DASHBOARD!$J$2=0,0,AA416)))</f>
        <v/>
      </c>
      <c r="AB416" s="383">
        <f>(IF(DASHBOARD!$J$2=AB7,DASHBOARD!$V$837,IF(DASHBOARD!$J$2=0,0,AB416)))</f>
        <v/>
      </c>
      <c r="AC416" s="383">
        <f>(IF(DASHBOARD!$J$2=AC7,DASHBOARD!$V$837,IF(DASHBOARD!$J$2=0,0,AC416)))</f>
        <v/>
      </c>
      <c r="AD416" s="383">
        <f>(IF(DASHBOARD!$J$2=AD7,DASHBOARD!$V$837,IF(DASHBOARD!$J$2=0,0,AD416)))</f>
        <v/>
      </c>
      <c r="AE416" s="383">
        <f>(IF(DASHBOARD!$J$2=AE7,DASHBOARD!$V$837,IF(DASHBOARD!$J$2=0,0,AE416)))</f>
        <v/>
      </c>
      <c r="AF416" s="383">
        <f>(IF(DASHBOARD!$J$2=AF7,DASHBOARD!$V$837,IF(DASHBOARD!$J$2=0,0,AF416)))</f>
        <v/>
      </c>
      <c r="AG416" s="383">
        <f>(IF(DASHBOARD!$J$2=AG7,DASHBOARD!$V$837,IF(DASHBOARD!$J$2=0,0,AG416)))</f>
        <v/>
      </c>
      <c r="AH416" s="383">
        <f>(IF(DASHBOARD!$J$2=AH7,DASHBOARD!$V$837,IF(DASHBOARD!$J$2=0,0,AH416)))</f>
        <v/>
      </c>
      <c r="AI416" s="383">
        <f>(IF(DASHBOARD!$J$2=AI7,DASHBOARD!$V$837,IF(DASHBOARD!$J$2=0,0,AI416)))</f>
        <v/>
      </c>
      <c r="AJ416" s="383">
        <f>(IF(DASHBOARD!$J$2=AJ7,DASHBOARD!$V$837,IF(DASHBOARD!$J$2=0,0,AJ416)))</f>
        <v/>
      </c>
      <c r="AK416" s="383">
        <f>(IF(DASHBOARD!$J$2=AK7,DASHBOARD!$V$837,IF(DASHBOARD!$J$2=0,0,AK416)))</f>
        <v/>
      </c>
      <c r="AL416" s="383">
        <f>(IF(DASHBOARD!$J$2=AL7,DASHBOARD!$V$837,IF(DASHBOARD!$J$2=0,0,AL416)))</f>
        <v/>
      </c>
      <c r="AM416" s="383">
        <f>(IF(DASHBOARD!$J$2=AM7,DASHBOARD!$V$837,IF(DASHBOARD!$J$2=0,0,AM416)))</f>
        <v/>
      </c>
      <c r="AN416" s="383">
        <f>(IF(DASHBOARD!$J$2=AN7,DASHBOARD!$V$837,IF(DASHBOARD!$J$2=0,0,AN416)))</f>
        <v/>
      </c>
      <c r="AO416" s="383">
        <f>(IF(DASHBOARD!$J$2=AO7,DASHBOARD!$V$837,IF(DASHBOARD!$J$2=0,0,AO416)))</f>
        <v/>
      </c>
      <c r="AP416" s="383">
        <f>(IF(DASHBOARD!$J$2=AP7,DASHBOARD!$V$837,IF(DASHBOARD!$J$2=0,0,AP416)))</f>
        <v/>
      </c>
      <c r="AQ416" s="383">
        <f>(IF(DASHBOARD!$J$2=AQ7,DASHBOARD!$V$837,IF(DASHBOARD!$J$2=0,0,AQ416)))</f>
        <v/>
      </c>
      <c r="AR416" s="383">
        <f>(IF(DASHBOARD!$J$2=AR7,DASHBOARD!$V$837,IF(DASHBOARD!$J$2=0,0,AR416)))</f>
        <v/>
      </c>
      <c r="AS416" s="383">
        <f>(IF(DASHBOARD!$J$2=AS7,DASHBOARD!$V$837,IF(DASHBOARD!$J$2=0,0,AS416)))</f>
        <v/>
      </c>
      <c r="AT416" s="383">
        <f>(IF(DASHBOARD!$J$2=AT7,DASHBOARD!$V$837,IF(DASHBOARD!$J$2=0,0,AT416)))</f>
        <v/>
      </c>
      <c r="AU416" s="383">
        <f>(IF(DASHBOARD!$J$2=AU7,DASHBOARD!$V$837,IF(DASHBOARD!$J$2=0,0,AU416)))</f>
        <v/>
      </c>
      <c r="AV416" s="383">
        <f>(IF(DASHBOARD!$J$2=AV7,DASHBOARD!$V$837,IF(DASHBOARD!$J$2=0,0,AV416)))</f>
        <v/>
      </c>
      <c r="AW416" s="383">
        <f>(IF(DASHBOARD!$J$2=AW7,DASHBOARD!$V$837,IF(DASHBOARD!$J$2=0,0,AW416)))</f>
        <v/>
      </c>
      <c r="AX416" s="383">
        <f>(IF(DASHBOARD!$J$2=AX7,DASHBOARD!$V$837,IF(DASHBOARD!$J$2=0,0,AX416)))</f>
        <v/>
      </c>
      <c r="AY416" s="383">
        <f>(IF(DASHBOARD!$J$2=AY7,DASHBOARD!$V$837,IF(DASHBOARD!$J$2=0,0,AY416)))</f>
        <v/>
      </c>
      <c r="AZ416" s="383">
        <f>(IF(DASHBOARD!$J$2=AZ7,DASHBOARD!$V$837,IF(DASHBOARD!$J$2=0,0,AZ416)))</f>
        <v/>
      </c>
      <c r="BA416" s="383">
        <f>(IF(DASHBOARD!$J$2=BA7,DASHBOARD!$V$837,IF(DASHBOARD!$J$2=0,0,BA416)))</f>
        <v/>
      </c>
      <c r="BB416" s="384" t="n"/>
      <c r="BC416" s="147" t="n"/>
      <c r="BD416" s="642" t="n"/>
      <c r="BE416" s="1465" t="n"/>
      <c r="BF416" s="642" t="n"/>
      <c r="BG416" s="1465" t="n"/>
      <c r="BI416" s="1473" t="n"/>
      <c r="BJ416" s="1474" t="n"/>
      <c r="BK416" s="151" t="n"/>
      <c r="BL416" s="408" t="n"/>
      <c r="BM416" s="399" t="n"/>
    </row>
    <row r="417" ht="20.25" customHeight="1" s="18" thickBot="1" thickTop="1">
      <c r="B417" s="729" t="n"/>
      <c r="C417" s="1028" t="n"/>
      <c r="D417" s="1026" t="n"/>
      <c r="E417" s="732" t="n"/>
      <c r="F417" s="383" t="n"/>
      <c r="G417" s="383" t="n"/>
      <c r="H417" s="383" t="n"/>
      <c r="I417" s="383" t="n"/>
      <c r="J417" s="383" t="n"/>
      <c r="K417" s="383" t="n"/>
      <c r="L417" s="383" t="n"/>
      <c r="M417" s="383" t="n"/>
      <c r="N417" s="383" t="n"/>
      <c r="O417" s="383" t="n"/>
      <c r="P417" s="383" t="n"/>
      <c r="Q417" s="383" t="n"/>
      <c r="R417" s="383" t="n"/>
      <c r="S417" s="383" t="n"/>
      <c r="T417" s="383" t="n"/>
      <c r="U417" s="383" t="n"/>
      <c r="V417" s="383" t="n"/>
      <c r="W417" s="383" t="n"/>
      <c r="X417" s="383" t="n"/>
      <c r="Y417" s="383" t="n"/>
      <c r="Z417" s="383" t="n"/>
      <c r="AA417" s="383" t="n"/>
      <c r="AB417" s="383" t="n"/>
      <c r="AC417" s="383" t="n"/>
      <c r="AD417" s="383" t="n"/>
      <c r="AE417" s="383" t="n"/>
      <c r="AF417" s="383" t="n"/>
      <c r="AG417" s="383" t="n"/>
      <c r="AH417" s="383" t="n"/>
      <c r="AI417" s="383" t="n"/>
      <c r="AJ417" s="383" t="n"/>
      <c r="AK417" s="383" t="n"/>
      <c r="AL417" s="383" t="n"/>
      <c r="AM417" s="383" t="n"/>
      <c r="AN417" s="383" t="n"/>
      <c r="AO417" s="383" t="n"/>
      <c r="AP417" s="383" t="n"/>
      <c r="AQ417" s="383" t="n"/>
      <c r="AR417" s="383" t="n"/>
      <c r="AS417" s="383" t="n"/>
      <c r="AT417" s="383" t="n"/>
      <c r="AU417" s="383" t="n"/>
      <c r="AV417" s="383" t="n"/>
      <c r="AW417" s="383" t="n"/>
      <c r="AX417" s="383" t="n"/>
      <c r="AY417" s="383" t="n"/>
      <c r="AZ417" s="383" t="n"/>
      <c r="BA417" s="383" t="n"/>
      <c r="BB417" s="384" t="n"/>
      <c r="BC417" s="147" t="n"/>
      <c r="BD417" s="642" t="n"/>
      <c r="BE417" s="1465" t="n"/>
      <c r="BF417" s="642" t="n"/>
      <c r="BG417" s="1465" t="n"/>
      <c r="BI417" s="1473" t="n"/>
      <c r="BJ417" s="1474" t="n"/>
      <c r="BK417" s="151" t="n"/>
      <c r="BL417" s="408" t="n"/>
      <c r="BM417" s="399" t="n"/>
    </row>
    <row r="418" ht="20.25" customHeight="1" s="18" thickBot="1" thickTop="1">
      <c r="B418" s="729" t="n"/>
      <c r="C418" s="1028" t="n"/>
      <c r="D418" s="1026" t="inlineStr">
        <is>
          <t>PALU3 150</t>
        </is>
      </c>
      <c r="E418" s="732" t="inlineStr">
        <is>
          <t>Tawelli #1 150</t>
        </is>
      </c>
      <c r="F418" s="383">
        <f>(IF(DASHBOARD!$J$2=F7,DASHBOARD!$V$858,IF(DASHBOARD!$J$2=0,0,F418)))</f>
        <v/>
      </c>
      <c r="G418" s="383">
        <f>(IF(DASHBOARD!$J$2=G7,DASHBOARD!$V$858,IF(DASHBOARD!$J$2=0,0,G418)))</f>
        <v/>
      </c>
      <c r="H418" s="383">
        <f>(IF(DASHBOARD!$J$2=H7,DASHBOARD!$V$858,IF(DASHBOARD!$J$2=0,0,H418)))</f>
        <v/>
      </c>
      <c r="I418" s="383">
        <f>(IF(DASHBOARD!$J$2=I7,DASHBOARD!$V$858,IF(DASHBOARD!$J$2=0,0,I418)))</f>
        <v/>
      </c>
      <c r="J418" s="383">
        <f>(IF(DASHBOARD!$J$2=J7,DASHBOARD!$V$858,IF(DASHBOARD!$J$2=0,0,J418)))</f>
        <v/>
      </c>
      <c r="K418" s="383">
        <f>(IF(DASHBOARD!$J$2=K7,DASHBOARD!$V$858,IF(DASHBOARD!$J$2=0,0,K418)))</f>
        <v/>
      </c>
      <c r="L418" s="383">
        <f>(IF(DASHBOARD!$J$2=L7,DASHBOARD!$V$858,IF(DASHBOARD!$J$2=0,0,L418)))</f>
        <v/>
      </c>
      <c r="M418" s="383">
        <f>(IF(DASHBOARD!$J$2=M7,DASHBOARD!$V$858,IF(DASHBOARD!$J$2=0,0,M418)))</f>
        <v/>
      </c>
      <c r="N418" s="383">
        <f>(IF(DASHBOARD!$J$2=N7,DASHBOARD!$V$858,IF(DASHBOARD!$J$2=0,0,N418)))</f>
        <v/>
      </c>
      <c r="O418" s="383">
        <f>(IF(DASHBOARD!$J$2=O7,DASHBOARD!$V$858,IF(DASHBOARD!$J$2=0,0,O418)))</f>
        <v/>
      </c>
      <c r="P418" s="383">
        <f>(IF(DASHBOARD!$J$2=P7,DASHBOARD!$V$858,IF(DASHBOARD!$J$2=0,0,P418)))</f>
        <v/>
      </c>
      <c r="Q418" s="383">
        <f>(IF(DASHBOARD!$J$2=Q7,DASHBOARD!$V$858,IF(DASHBOARD!$J$2=0,0,Q418)))</f>
        <v/>
      </c>
      <c r="R418" s="383">
        <f>(IF(DASHBOARD!$J$2=R7,DASHBOARD!$V$858,IF(DASHBOARD!$J$2=0,0,R418)))</f>
        <v/>
      </c>
      <c r="S418" s="383">
        <f>(IF(DASHBOARD!$J$2=S7,DASHBOARD!$V$858,IF(DASHBOARD!$J$2=0,0,S418)))</f>
        <v/>
      </c>
      <c r="T418" s="383">
        <f>(IF(DASHBOARD!$J$2=T7,DASHBOARD!$V$858,IF(DASHBOARD!$J$2=0,0,T418)))</f>
        <v/>
      </c>
      <c r="U418" s="383">
        <f>(IF(DASHBOARD!$J$2=U7,DASHBOARD!$V$858,IF(DASHBOARD!$J$2=0,0,U418)))</f>
        <v/>
      </c>
      <c r="V418" s="383">
        <f>(IF(DASHBOARD!$J$2=V7,DASHBOARD!$V$858,IF(DASHBOARD!$J$2=0,0,V418)))</f>
        <v/>
      </c>
      <c r="W418" s="383">
        <f>(IF(DASHBOARD!$J$2=W7,DASHBOARD!$V$858,IF(DASHBOARD!$J$2=0,0,W418)))</f>
        <v/>
      </c>
      <c r="X418" s="383">
        <f>(IF(DASHBOARD!$J$2=X7,DASHBOARD!$V$858,IF(DASHBOARD!$J$2=0,0,X418)))</f>
        <v/>
      </c>
      <c r="Y418" s="383">
        <f>(IF(DASHBOARD!$J$2=Y7,DASHBOARD!$V$858,IF(DASHBOARD!$J$2=0,0,Y418)))</f>
        <v/>
      </c>
      <c r="Z418" s="383">
        <f>(IF(DASHBOARD!$J$2=Z7,DASHBOARD!$V$858,IF(DASHBOARD!$J$2=0,0,Z418)))</f>
        <v/>
      </c>
      <c r="AA418" s="383">
        <f>(IF(DASHBOARD!$J$2=AA7,DASHBOARD!$V$858,IF(DASHBOARD!$J$2=0,0,AA418)))</f>
        <v/>
      </c>
      <c r="AB418" s="383">
        <f>(IF(DASHBOARD!$J$2=AB7,DASHBOARD!$V$858,IF(DASHBOARD!$J$2=0,0,AB418)))</f>
        <v/>
      </c>
      <c r="AC418" s="383">
        <f>(IF(DASHBOARD!$J$2=AC7,DASHBOARD!$V$858,IF(DASHBOARD!$J$2=0,0,AC418)))</f>
        <v/>
      </c>
      <c r="AD418" s="383">
        <f>(IF(DASHBOARD!$J$2=AD7,DASHBOARD!$V$858,IF(DASHBOARD!$J$2=0,0,AD418)))</f>
        <v/>
      </c>
      <c r="AE418" s="383">
        <f>(IF(DASHBOARD!$J$2=AE7,DASHBOARD!$V$858,IF(DASHBOARD!$J$2=0,0,AE418)))</f>
        <v/>
      </c>
      <c r="AF418" s="383">
        <f>(IF(DASHBOARD!$J$2=AF7,DASHBOARD!$V$858,IF(DASHBOARD!$J$2=0,0,AF418)))</f>
        <v/>
      </c>
      <c r="AG418" s="383">
        <f>(IF(DASHBOARD!$J$2=AG7,DASHBOARD!$V$858,IF(DASHBOARD!$J$2=0,0,AG418)))</f>
        <v/>
      </c>
      <c r="AH418" s="383">
        <f>(IF(DASHBOARD!$J$2=AH7,DASHBOARD!$V$858,IF(DASHBOARD!$J$2=0,0,AH418)))</f>
        <v/>
      </c>
      <c r="AI418" s="383">
        <f>(IF(DASHBOARD!$J$2=AI7,DASHBOARD!$V$858,IF(DASHBOARD!$J$2=0,0,AI418)))</f>
        <v/>
      </c>
      <c r="AJ418" s="383">
        <f>(IF(DASHBOARD!$J$2=AJ7,DASHBOARD!$V$858,IF(DASHBOARD!$J$2=0,0,AJ418)))</f>
        <v/>
      </c>
      <c r="AK418" s="383">
        <f>(IF(DASHBOARD!$J$2=AK7,DASHBOARD!$V$858,IF(DASHBOARD!$J$2=0,0,AK418)))</f>
        <v/>
      </c>
      <c r="AL418" s="383">
        <f>(IF(DASHBOARD!$J$2=AL7,DASHBOARD!$V$858,IF(DASHBOARD!$J$2=0,0,AL418)))</f>
        <v/>
      </c>
      <c r="AM418" s="383">
        <f>(IF(DASHBOARD!$J$2=AM7,DASHBOARD!$V$858,IF(DASHBOARD!$J$2=0,0,AM418)))</f>
        <v/>
      </c>
      <c r="AN418" s="383">
        <f>(IF(DASHBOARD!$J$2=AN7,DASHBOARD!$V$858,IF(DASHBOARD!$J$2=0,0,AN418)))</f>
        <v/>
      </c>
      <c r="AO418" s="383">
        <f>(IF(DASHBOARD!$J$2=AO7,DASHBOARD!$V$858,IF(DASHBOARD!$J$2=0,0,AO418)))</f>
        <v/>
      </c>
      <c r="AP418" s="383">
        <f>(IF(DASHBOARD!$J$2=AP7,DASHBOARD!$V$858,IF(DASHBOARD!$J$2=0,0,AP418)))</f>
        <v/>
      </c>
      <c r="AQ418" s="383">
        <f>(IF(DASHBOARD!$J$2=AQ7,DASHBOARD!$V$858,IF(DASHBOARD!$J$2=0,0,AQ418)))</f>
        <v/>
      </c>
      <c r="AR418" s="383">
        <f>(IF(DASHBOARD!$J$2=AR7,DASHBOARD!$V$858,IF(DASHBOARD!$J$2=0,0,AR418)))</f>
        <v/>
      </c>
      <c r="AS418" s="383">
        <f>(IF(DASHBOARD!$J$2=AS7,DASHBOARD!$V$858,IF(DASHBOARD!$J$2=0,0,AS418)))</f>
        <v/>
      </c>
      <c r="AT418" s="383">
        <f>(IF(DASHBOARD!$J$2=AT7,DASHBOARD!$V$858,IF(DASHBOARD!$J$2=0,0,AT418)))</f>
        <v/>
      </c>
      <c r="AU418" s="383">
        <f>(IF(DASHBOARD!$J$2=AU7,DASHBOARD!$V$858,IF(DASHBOARD!$J$2=0,0,AU418)))</f>
        <v/>
      </c>
      <c r="AV418" s="383">
        <f>(IF(DASHBOARD!$J$2=AV7,DASHBOARD!$V$858,IF(DASHBOARD!$J$2=0,0,AV418)))</f>
        <v/>
      </c>
      <c r="AW418" s="383">
        <f>(IF(DASHBOARD!$J$2=AW7,DASHBOARD!$V$858,IF(DASHBOARD!$J$2=0,0,AW418)))</f>
        <v/>
      </c>
      <c r="AX418" s="383">
        <f>(IF(DASHBOARD!$J$2=AX7,DASHBOARD!$V$858,IF(DASHBOARD!$J$2=0,0,AX418)))</f>
        <v/>
      </c>
      <c r="AY418" s="383">
        <f>(IF(DASHBOARD!$J$2=AY7,DASHBOARD!$V$858,IF(DASHBOARD!$J$2=0,0,AY418)))</f>
        <v/>
      </c>
      <c r="AZ418" s="383">
        <f>(IF(DASHBOARD!$J$2=AZ7,DASHBOARD!$V$858,IF(DASHBOARD!$J$2=0,0,AZ418)))</f>
        <v/>
      </c>
      <c r="BA418" s="383">
        <f>(IF(DASHBOARD!$J$2=BA7,DASHBOARD!$V$858,IF(DASHBOARD!$J$2=0,0,BA418)))</f>
        <v/>
      </c>
      <c r="BB418" s="384" t="n"/>
      <c r="BC418" s="147" t="n"/>
      <c r="BD418" s="642" t="n"/>
      <c r="BE418" s="1465" t="n"/>
      <c r="BF418" s="642" t="n"/>
      <c r="BG418" s="1465" t="n"/>
      <c r="BI418" s="1473" t="n"/>
      <c r="BJ418" s="1474" t="n"/>
      <c r="BK418" s="151" t="n"/>
      <c r="BL418" s="408" t="n"/>
      <c r="BM418" s="399" t="n"/>
    </row>
    <row r="419" ht="20.25" customHeight="1" s="18" thickBot="1" thickTop="1">
      <c r="B419" s="729" t="n"/>
      <c r="C419" s="1028" t="n"/>
      <c r="D419" s="1026" t="n"/>
      <c r="E419" s="732" t="inlineStr">
        <is>
          <t>Tawelli #2 150</t>
        </is>
      </c>
      <c r="F419" s="383">
        <f>(IF(DASHBOARD!$J$2=F7,DASHBOARD!$V$859,IF(DASHBOARD!$J$2=0,0,F419)))</f>
        <v/>
      </c>
      <c r="G419" s="383">
        <f>(IF(DASHBOARD!$J$2=G7,DASHBOARD!$V$859,IF(DASHBOARD!$J$2=0,0,G419)))</f>
        <v/>
      </c>
      <c r="H419" s="383">
        <f>(IF(DASHBOARD!$J$2=H7,DASHBOARD!$V$859,IF(DASHBOARD!$J$2=0,0,H419)))</f>
        <v/>
      </c>
      <c r="I419" s="383">
        <f>(IF(DASHBOARD!$J$2=I7,DASHBOARD!$V$859,IF(DASHBOARD!$J$2=0,0,I419)))</f>
        <v/>
      </c>
      <c r="J419" s="383">
        <f>(IF(DASHBOARD!$J$2=J7,DASHBOARD!$V$859,IF(DASHBOARD!$J$2=0,0,J419)))</f>
        <v/>
      </c>
      <c r="K419" s="383">
        <f>(IF(DASHBOARD!$J$2=K7,DASHBOARD!$V$859,IF(DASHBOARD!$J$2=0,0,K419)))</f>
        <v/>
      </c>
      <c r="L419" s="383">
        <f>(IF(DASHBOARD!$J$2=L7,DASHBOARD!$V$859,IF(DASHBOARD!$J$2=0,0,L419)))</f>
        <v/>
      </c>
      <c r="M419" s="383">
        <f>(IF(DASHBOARD!$J$2=M7,DASHBOARD!$V$859,IF(DASHBOARD!$J$2=0,0,M419)))</f>
        <v/>
      </c>
      <c r="N419" s="383">
        <f>(IF(DASHBOARD!$J$2=N7,DASHBOARD!$V$859,IF(DASHBOARD!$J$2=0,0,N419)))</f>
        <v/>
      </c>
      <c r="O419" s="383">
        <f>(IF(DASHBOARD!$J$2=O7,DASHBOARD!$V$859,IF(DASHBOARD!$J$2=0,0,O419)))</f>
        <v/>
      </c>
      <c r="P419" s="383">
        <f>(IF(DASHBOARD!$J$2=P7,DASHBOARD!$V$859,IF(DASHBOARD!$J$2=0,0,P419)))</f>
        <v/>
      </c>
      <c r="Q419" s="383">
        <f>(IF(DASHBOARD!$J$2=Q7,DASHBOARD!$V$859,IF(DASHBOARD!$J$2=0,0,Q419)))</f>
        <v/>
      </c>
      <c r="R419" s="383">
        <f>(IF(DASHBOARD!$J$2=R7,DASHBOARD!$V$859,IF(DASHBOARD!$J$2=0,0,R419)))</f>
        <v/>
      </c>
      <c r="S419" s="383">
        <f>(IF(DASHBOARD!$J$2=S7,DASHBOARD!$V$859,IF(DASHBOARD!$J$2=0,0,S419)))</f>
        <v/>
      </c>
      <c r="T419" s="383">
        <f>(IF(DASHBOARD!$J$2=T7,DASHBOARD!$V$859,IF(DASHBOARD!$J$2=0,0,T419)))</f>
        <v/>
      </c>
      <c r="U419" s="383">
        <f>(IF(DASHBOARD!$J$2=U7,DASHBOARD!$V$859,IF(DASHBOARD!$J$2=0,0,U419)))</f>
        <v/>
      </c>
      <c r="V419" s="383">
        <f>(IF(DASHBOARD!$J$2=V7,DASHBOARD!$V$859,IF(DASHBOARD!$J$2=0,0,V419)))</f>
        <v/>
      </c>
      <c r="W419" s="383">
        <f>(IF(DASHBOARD!$J$2=W7,DASHBOARD!$V$859,IF(DASHBOARD!$J$2=0,0,W419)))</f>
        <v/>
      </c>
      <c r="X419" s="383">
        <f>(IF(DASHBOARD!$J$2=X7,DASHBOARD!$V$859,IF(DASHBOARD!$J$2=0,0,X419)))</f>
        <v/>
      </c>
      <c r="Y419" s="383">
        <f>(IF(DASHBOARD!$J$2=Y7,DASHBOARD!$V$859,IF(DASHBOARD!$J$2=0,0,Y419)))</f>
        <v/>
      </c>
      <c r="Z419" s="383">
        <f>(IF(DASHBOARD!$J$2=Z7,DASHBOARD!$V$859,IF(DASHBOARD!$J$2=0,0,Z419)))</f>
        <v/>
      </c>
      <c r="AA419" s="383">
        <f>(IF(DASHBOARD!$J$2=AA7,DASHBOARD!$V$859,IF(DASHBOARD!$J$2=0,0,AA419)))</f>
        <v/>
      </c>
      <c r="AB419" s="383">
        <f>(IF(DASHBOARD!$J$2=AB7,DASHBOARD!$V$859,IF(DASHBOARD!$J$2=0,0,AB419)))</f>
        <v/>
      </c>
      <c r="AC419" s="383">
        <f>(IF(DASHBOARD!$J$2=AC7,DASHBOARD!$V$859,IF(DASHBOARD!$J$2=0,0,AC419)))</f>
        <v/>
      </c>
      <c r="AD419" s="383">
        <f>(IF(DASHBOARD!$J$2=AD7,DASHBOARD!$V$859,IF(DASHBOARD!$J$2=0,0,AD419)))</f>
        <v/>
      </c>
      <c r="AE419" s="383">
        <f>(IF(DASHBOARD!$J$2=AE7,DASHBOARD!$V$859,IF(DASHBOARD!$J$2=0,0,AE419)))</f>
        <v/>
      </c>
      <c r="AF419" s="383">
        <f>(IF(DASHBOARD!$J$2=AF7,DASHBOARD!$V$859,IF(DASHBOARD!$J$2=0,0,AF419)))</f>
        <v/>
      </c>
      <c r="AG419" s="383">
        <f>(IF(DASHBOARD!$J$2=AG7,DASHBOARD!$V$859,IF(DASHBOARD!$J$2=0,0,AG419)))</f>
        <v/>
      </c>
      <c r="AH419" s="383">
        <f>(IF(DASHBOARD!$J$2=AH7,DASHBOARD!$V$859,IF(DASHBOARD!$J$2=0,0,AH419)))</f>
        <v/>
      </c>
      <c r="AI419" s="383">
        <f>(IF(DASHBOARD!$J$2=AI7,DASHBOARD!$V$859,IF(DASHBOARD!$J$2=0,0,AI419)))</f>
        <v/>
      </c>
      <c r="AJ419" s="383">
        <f>(IF(DASHBOARD!$J$2=AJ7,DASHBOARD!$V$859,IF(DASHBOARD!$J$2=0,0,AJ419)))</f>
        <v/>
      </c>
      <c r="AK419" s="383">
        <f>(IF(DASHBOARD!$J$2=AK7,DASHBOARD!$V$859,IF(DASHBOARD!$J$2=0,0,AK419)))</f>
        <v/>
      </c>
      <c r="AL419" s="383">
        <f>(IF(DASHBOARD!$J$2=AL7,DASHBOARD!$V$859,IF(DASHBOARD!$J$2=0,0,AL419)))</f>
        <v/>
      </c>
      <c r="AM419" s="383">
        <f>(IF(DASHBOARD!$J$2=AM7,DASHBOARD!$V$859,IF(DASHBOARD!$J$2=0,0,AM419)))</f>
        <v/>
      </c>
      <c r="AN419" s="383">
        <f>(IF(DASHBOARD!$J$2=AN7,DASHBOARD!$V$859,IF(DASHBOARD!$J$2=0,0,AN419)))</f>
        <v/>
      </c>
      <c r="AO419" s="383">
        <f>(IF(DASHBOARD!$J$2=AO7,DASHBOARD!$V$859,IF(DASHBOARD!$J$2=0,0,AO419)))</f>
        <v/>
      </c>
      <c r="AP419" s="383">
        <f>(IF(DASHBOARD!$J$2=AP7,DASHBOARD!$V$859,IF(DASHBOARD!$J$2=0,0,AP419)))</f>
        <v/>
      </c>
      <c r="AQ419" s="383">
        <f>(IF(DASHBOARD!$J$2=AQ7,DASHBOARD!$V$859,IF(DASHBOARD!$J$2=0,0,AQ419)))</f>
        <v/>
      </c>
      <c r="AR419" s="383">
        <f>(IF(DASHBOARD!$J$2=AR7,DASHBOARD!$V$859,IF(DASHBOARD!$J$2=0,0,AR419)))</f>
        <v/>
      </c>
      <c r="AS419" s="383">
        <f>(IF(DASHBOARD!$J$2=AS7,DASHBOARD!$V$859,IF(DASHBOARD!$J$2=0,0,AS419)))</f>
        <v/>
      </c>
      <c r="AT419" s="383">
        <f>(IF(DASHBOARD!$J$2=AT7,DASHBOARD!$V$859,IF(DASHBOARD!$J$2=0,0,AT419)))</f>
        <v/>
      </c>
      <c r="AU419" s="383">
        <f>(IF(DASHBOARD!$J$2=AU7,DASHBOARD!$V$859,IF(DASHBOARD!$J$2=0,0,AU419)))</f>
        <v/>
      </c>
      <c r="AV419" s="383">
        <f>(IF(DASHBOARD!$J$2=AV7,DASHBOARD!$V$859,IF(DASHBOARD!$J$2=0,0,AV419)))</f>
        <v/>
      </c>
      <c r="AW419" s="383">
        <f>(IF(DASHBOARD!$J$2=AW7,DASHBOARD!$V$859,IF(DASHBOARD!$J$2=0,0,AW419)))</f>
        <v/>
      </c>
      <c r="AX419" s="383">
        <f>(IF(DASHBOARD!$J$2=AX7,DASHBOARD!$V$859,IF(DASHBOARD!$J$2=0,0,AX419)))</f>
        <v/>
      </c>
      <c r="AY419" s="383">
        <f>(IF(DASHBOARD!$J$2=AY7,DASHBOARD!$V$859,IF(DASHBOARD!$J$2=0,0,AY419)))</f>
        <v/>
      </c>
      <c r="AZ419" s="383">
        <f>(IF(DASHBOARD!$J$2=AZ7,DASHBOARD!$V$859,IF(DASHBOARD!$J$2=0,0,AZ419)))</f>
        <v/>
      </c>
      <c r="BA419" s="383">
        <f>(IF(DASHBOARD!$J$2=BA7,DASHBOARD!$V$859,IF(DASHBOARD!$J$2=0,0,BA419)))</f>
        <v/>
      </c>
      <c r="BB419" s="384" t="n"/>
      <c r="BC419" s="147" t="n"/>
      <c r="BD419" s="642" t="n"/>
      <c r="BE419" s="1465" t="n"/>
      <c r="BF419" s="642" t="n"/>
      <c r="BG419" s="1465" t="n"/>
      <c r="BI419" s="1473" t="n"/>
      <c r="BJ419" s="1474" t="n"/>
      <c r="BK419" s="151" t="n"/>
      <c r="BL419" s="408" t="n"/>
      <c r="BM419" s="399" t="n"/>
    </row>
    <row r="420" ht="20.25" customHeight="1" s="18" thickBot="1" thickTop="1">
      <c r="B420" s="729" t="n"/>
      <c r="C420" s="1028" t="n"/>
      <c r="D420" s="1026" t="n"/>
      <c r="E420" s="732" t="n"/>
      <c r="F420" s="383" t="n"/>
      <c r="G420" s="383" t="n"/>
      <c r="H420" s="383" t="n"/>
      <c r="I420" s="383" t="n"/>
      <c r="J420" s="383" t="n"/>
      <c r="K420" s="383" t="n"/>
      <c r="L420" s="383" t="n"/>
      <c r="M420" s="383" t="n"/>
      <c r="N420" s="383" t="n"/>
      <c r="O420" s="383" t="n"/>
      <c r="P420" s="383" t="n"/>
      <c r="Q420" s="383" t="n"/>
      <c r="R420" s="383" t="n"/>
      <c r="S420" s="383" t="n"/>
      <c r="T420" s="383" t="n"/>
      <c r="U420" s="383" t="n"/>
      <c r="V420" s="383" t="n"/>
      <c r="W420" s="383" t="n"/>
      <c r="X420" s="383" t="n"/>
      <c r="Y420" s="383" t="n"/>
      <c r="Z420" s="383" t="n"/>
      <c r="AA420" s="383" t="n"/>
      <c r="AB420" s="383" t="n"/>
      <c r="AC420" s="383" t="n"/>
      <c r="AD420" s="383" t="n"/>
      <c r="AE420" s="383" t="n"/>
      <c r="AF420" s="383" t="n"/>
      <c r="AG420" s="383" t="n"/>
      <c r="AH420" s="383" t="n"/>
      <c r="AI420" s="383" t="n"/>
      <c r="AJ420" s="383" t="n"/>
      <c r="AK420" s="383" t="n"/>
      <c r="AL420" s="383" t="n"/>
      <c r="AM420" s="383" t="n"/>
      <c r="AN420" s="383" t="n"/>
      <c r="AO420" s="383" t="n"/>
      <c r="AP420" s="383" t="n"/>
      <c r="AQ420" s="383" t="n"/>
      <c r="AR420" s="383" t="n"/>
      <c r="AS420" s="383" t="n"/>
      <c r="AT420" s="383" t="n"/>
      <c r="AU420" s="383" t="n"/>
      <c r="AV420" s="383" t="n"/>
      <c r="AW420" s="383" t="n"/>
      <c r="AX420" s="383" t="n"/>
      <c r="AY420" s="383" t="n"/>
      <c r="AZ420" s="383" t="n"/>
      <c r="BA420" s="383" t="n"/>
      <c r="BB420" s="384" t="n"/>
      <c r="BC420" s="147" t="n"/>
      <c r="BD420" s="642" t="n"/>
      <c r="BE420" s="1465" t="n"/>
      <c r="BF420" s="642" t="n"/>
      <c r="BG420" s="1465" t="n"/>
      <c r="BI420" s="1473" t="n"/>
      <c r="BJ420" s="1474" t="n"/>
      <c r="BK420" s="151" t="n"/>
      <c r="BL420" s="408" t="n"/>
      <c r="BM420" s="399" t="n"/>
    </row>
    <row r="421" ht="20.25" customFormat="1" customHeight="1" s="242" thickBot="1" thickTop="1">
      <c r="B421" s="1030" t="inlineStr">
        <is>
          <t>SUTET</t>
        </is>
      </c>
      <c r="C421" s="1032" t="inlineStr">
        <is>
          <t>275 KV</t>
        </is>
      </c>
      <c r="D421" s="239" t="inlineStr">
        <is>
          <t>PAMONA 275</t>
        </is>
      </c>
      <c r="E421" s="434" t="inlineStr">
        <is>
          <t>Wotu 275</t>
        </is>
      </c>
      <c r="F421" s="641">
        <f>(IF(DASHBOARD!$J$2=F7,DASHBOARD!$V$199,IF(DASHBOARD!$J$2=0,0,F421)))</f>
        <v/>
      </c>
      <c r="G421" s="641">
        <f>(IF(DASHBOARD!$J$2=G7,DASHBOARD!$V$199,IF(DASHBOARD!$J$2=0,0,G421)))</f>
        <v/>
      </c>
      <c r="H421" s="641">
        <f>(IF(DASHBOARD!$J$2=H7,DASHBOARD!$V$199,IF(DASHBOARD!$J$2=0,0,H421)))</f>
        <v/>
      </c>
      <c r="I421" s="641">
        <f>(IF(DASHBOARD!$J$2=I7,DASHBOARD!$V$199,IF(DASHBOARD!$J$2=0,0,I421)))</f>
        <v/>
      </c>
      <c r="J421" s="641">
        <f>(IF(DASHBOARD!$J$2=J7,DASHBOARD!$V$199,IF(DASHBOARD!$J$2=0,0,J421)))</f>
        <v/>
      </c>
      <c r="K421" s="641">
        <f>(IF(DASHBOARD!$J$2=K7,DASHBOARD!$V$199,IF(DASHBOARD!$J$2=0,0,K421)))</f>
        <v/>
      </c>
      <c r="L421" s="641">
        <f>(IF(DASHBOARD!$J$2=L7,DASHBOARD!$V$199,IF(DASHBOARD!$J$2=0,0,L421)))</f>
        <v/>
      </c>
      <c r="M421" s="641">
        <f>(IF(DASHBOARD!$J$2=M7,DASHBOARD!$V$199,IF(DASHBOARD!$J$2=0,0,M421)))</f>
        <v/>
      </c>
      <c r="N421" s="641">
        <f>(IF(DASHBOARD!$J$2=N7,DASHBOARD!$V$199,IF(DASHBOARD!$J$2=0,0,N421)))</f>
        <v/>
      </c>
      <c r="O421" s="641">
        <f>(IF(DASHBOARD!$J$2=O7,DASHBOARD!$V$199,IF(DASHBOARD!$J$2=0,0,O421)))</f>
        <v/>
      </c>
      <c r="P421" s="641">
        <f>(IF(DASHBOARD!$J$2=P7,DASHBOARD!$V$199,IF(DASHBOARD!$J$2=0,0,P421)))</f>
        <v/>
      </c>
      <c r="Q421" s="641">
        <f>(IF(DASHBOARD!$J$2=Q7,DASHBOARD!$V$199,IF(DASHBOARD!$J$2=0,0,Q421)))</f>
        <v/>
      </c>
      <c r="R421" s="641">
        <f>(IF(DASHBOARD!$J$2=R7,DASHBOARD!$V$199,IF(DASHBOARD!$J$2=0,0,R421)))</f>
        <v/>
      </c>
      <c r="S421" s="641">
        <f>(IF(DASHBOARD!$J$2=S7,DASHBOARD!$V$199,IF(DASHBOARD!$J$2=0,0,S421)))</f>
        <v/>
      </c>
      <c r="T421" s="641">
        <f>(IF(DASHBOARD!$J$2=T7,DASHBOARD!$V$199,IF(DASHBOARD!$J$2=0,0,T421)))</f>
        <v/>
      </c>
      <c r="U421" s="641">
        <f>(IF(DASHBOARD!$J$2=U7,DASHBOARD!$V$199,IF(DASHBOARD!$J$2=0,0,U421)))</f>
        <v/>
      </c>
      <c r="V421" s="641">
        <f>(IF(DASHBOARD!$J$2=V7,DASHBOARD!$V$199,IF(DASHBOARD!$J$2=0,0,V421)))</f>
        <v/>
      </c>
      <c r="W421" s="641">
        <f>(IF(DASHBOARD!$J$2=W7,DASHBOARD!$V$199,IF(DASHBOARD!$J$2=0,0,W421)))</f>
        <v/>
      </c>
      <c r="X421" s="641">
        <f>(IF(DASHBOARD!$J$2=X7,DASHBOARD!$V$199,IF(DASHBOARD!$J$2=0,0,X421)))</f>
        <v/>
      </c>
      <c r="Y421" s="641">
        <f>(IF(DASHBOARD!$J$2=Y7,DASHBOARD!$V$199,IF(DASHBOARD!$J$2=0,0,Y421)))</f>
        <v/>
      </c>
      <c r="Z421" s="641">
        <f>(IF(DASHBOARD!$J$2=Z7,DASHBOARD!$V$199,IF(DASHBOARD!$J$2=0,0,Z421)))</f>
        <v/>
      </c>
      <c r="AA421" s="641">
        <f>(IF(DASHBOARD!$J$2=AA7,DASHBOARD!$V$199,IF(DASHBOARD!$J$2=0,0,AA421)))</f>
        <v/>
      </c>
      <c r="AB421" s="641">
        <f>(IF(DASHBOARD!$J$2=AB7,DASHBOARD!$V$199,IF(DASHBOARD!$J$2=0,0,AB421)))</f>
        <v/>
      </c>
      <c r="AC421" s="641">
        <f>(IF(DASHBOARD!$J$2=AC7,DASHBOARD!$V$199,IF(DASHBOARD!$J$2=0,0,AC421)))</f>
        <v/>
      </c>
      <c r="AD421" s="641">
        <f>(IF(DASHBOARD!$J$2=AD7,DASHBOARD!$V$199,IF(DASHBOARD!$J$2=0,0,AD421)))</f>
        <v/>
      </c>
      <c r="AE421" s="641">
        <f>(IF(DASHBOARD!$J$2=AE7,DASHBOARD!$V$199,IF(DASHBOARD!$J$2=0,0,AE421)))</f>
        <v/>
      </c>
      <c r="AF421" s="641">
        <f>(IF(DASHBOARD!$J$2=AF7,DASHBOARD!$V$199,IF(DASHBOARD!$J$2=0,0,AF421)))</f>
        <v/>
      </c>
      <c r="AG421" s="641">
        <f>(IF(DASHBOARD!$J$2=AG7,DASHBOARD!$V$199,IF(DASHBOARD!$J$2=0,0,AG421)))</f>
        <v/>
      </c>
      <c r="AH421" s="641">
        <f>(IF(DASHBOARD!$J$2=AH7,DASHBOARD!$V$199,IF(DASHBOARD!$J$2=0,0,AH421)))</f>
        <v/>
      </c>
      <c r="AI421" s="641">
        <f>(IF(DASHBOARD!$J$2=AI7,DASHBOARD!$V$199,IF(DASHBOARD!$J$2=0,0,AI421)))</f>
        <v/>
      </c>
      <c r="AJ421" s="641">
        <f>(IF(DASHBOARD!$J$2=AJ7,DASHBOARD!$V$199,IF(DASHBOARD!$J$2=0,0,AJ421)))</f>
        <v/>
      </c>
      <c r="AK421" s="641">
        <f>(IF(DASHBOARD!$J$2=AK7,DASHBOARD!$V$199,IF(DASHBOARD!$J$2=0,0,AK421)))</f>
        <v/>
      </c>
      <c r="AL421" s="641">
        <f>(IF(DASHBOARD!$J$2=AL7,DASHBOARD!$V$199,IF(DASHBOARD!$J$2=0,0,AL421)))</f>
        <v/>
      </c>
      <c r="AM421" s="641">
        <f>(IF(DASHBOARD!$J$2=AM7,DASHBOARD!$V$199,IF(DASHBOARD!$J$2=0,0,AM421)))</f>
        <v/>
      </c>
      <c r="AN421" s="641">
        <f>(IF(DASHBOARD!$J$2=AN7,DASHBOARD!$V$199,IF(DASHBOARD!$J$2=0,0,AN421)))</f>
        <v/>
      </c>
      <c r="AO421" s="641">
        <f>(IF(DASHBOARD!$J$2=AO7,DASHBOARD!$V$199,IF(DASHBOARD!$J$2=0,0,AO421)))</f>
        <v/>
      </c>
      <c r="AP421" s="641">
        <f>(IF(DASHBOARD!$J$2=AP7,DASHBOARD!$V$199,IF(DASHBOARD!$J$2=0,0,AP421)))</f>
        <v/>
      </c>
      <c r="AQ421" s="641">
        <f>(IF(DASHBOARD!$J$2=AQ7,DASHBOARD!$V$199,IF(DASHBOARD!$J$2=0,0,AQ421)))</f>
        <v/>
      </c>
      <c r="AR421" s="641">
        <f>(IF(DASHBOARD!$J$2=AR7,DASHBOARD!$V$199,IF(DASHBOARD!$J$2=0,0,AR421)))</f>
        <v/>
      </c>
      <c r="AS421" s="641">
        <f>(IF(DASHBOARD!$J$2=AS7,DASHBOARD!$V$199,IF(DASHBOARD!$J$2=0,0,AS421)))</f>
        <v/>
      </c>
      <c r="AT421" s="641">
        <f>(IF(DASHBOARD!$J$2=AT7,DASHBOARD!$V$199,IF(DASHBOARD!$J$2=0,0,AT421)))</f>
        <v/>
      </c>
      <c r="AU421" s="641">
        <f>(IF(DASHBOARD!$J$2=AU7,DASHBOARD!$V$199,IF(DASHBOARD!$J$2=0,0,AU421)))</f>
        <v/>
      </c>
      <c r="AV421" s="641">
        <f>(IF(DASHBOARD!$J$2=AV7,DASHBOARD!$V$199,IF(DASHBOARD!$J$2=0,0,AV421)))</f>
        <v/>
      </c>
      <c r="AW421" s="641">
        <f>(IF(DASHBOARD!$J$2=AW7,DASHBOARD!$V$199,IF(DASHBOARD!$J$2=0,0,AW421)))</f>
        <v/>
      </c>
      <c r="AX421" s="641">
        <f>(IF(DASHBOARD!$J$2=AX7,DASHBOARD!$V$199,IF(DASHBOARD!$J$2=0,0,AX421)))</f>
        <v/>
      </c>
      <c r="AY421" s="641">
        <f>(IF(DASHBOARD!$J$2=AY7,DASHBOARD!$V$199,IF(DASHBOARD!$J$2=0,0,AY421)))</f>
        <v/>
      </c>
      <c r="AZ421" s="641">
        <f>(IF(DASHBOARD!$J$2=AZ7,DASHBOARD!$V$199,IF(DASHBOARD!$J$2=0,0,AZ421)))</f>
        <v/>
      </c>
      <c r="BA421" s="641">
        <f>(IF(DASHBOARD!$J$2=BA7,DASHBOARD!$V$199,IF(DASHBOARD!$J$2=0,0,BA421)))</f>
        <v/>
      </c>
      <c r="BB421" s="384">
        <f>IF(SUM(F421:BA421)&lt;&gt;0,AVERAGEIF(F421:BA421,"&gt;0",F421:BA421),0)</f>
        <v/>
      </c>
      <c r="BD421" s="385">
        <f>MAXA(F421:BA421)</f>
        <v/>
      </c>
      <c r="BE421" s="1461">
        <f>IF(BD421&lt;&gt;0,VLOOKUP(BD421,$F$10:$BA$10,MATCH(BD421,F421:BA421,0)),"")</f>
        <v/>
      </c>
      <c r="BF421" s="385">
        <f t="array" ref="BF421">MIN(IF(F421:BA421&gt;0,F421:BA421))</f>
        <v/>
      </c>
      <c r="BG421" s="1461">
        <f>IF(BF421&lt;&gt;0,VLOOKUP(BF421,$F$10:$BA$10,MATCH($BF421,$F421:$BA421,0)),"")</f>
        <v/>
      </c>
      <c r="BH421" s="257" t="n"/>
      <c r="BI421" s="1368">
        <f>HLOOKUP($BI$9,$S$10:$AI$443,1+$BL421,TRUE)</f>
        <v/>
      </c>
      <c r="BJ421" s="1369">
        <f>HLOOKUP($BJ$9,$AJ$10:$AW$443,1+$BL421,TRUE)</f>
        <v/>
      </c>
      <c r="BK421" s="151" t="n"/>
      <c r="BL421" s="408">
        <f>#REF!+1</f>
        <v/>
      </c>
    </row>
    <row r="422" ht="20.25" customFormat="1" customHeight="1" s="242" thickBot="1" thickTop="1">
      <c r="B422" s="1410" t="n"/>
      <c r="C422" s="1353" t="n"/>
      <c r="D422" s="1482" t="n"/>
      <c r="E422" s="435" t="inlineStr">
        <is>
          <t>Latuppa 275</t>
        </is>
      </c>
      <c r="F422" s="383">
        <f>(IF(DASHBOARD!$J$2=F7,DASHBOARD!$V$200,IF(DASHBOARD!$J$2=0,0,F422)))</f>
        <v/>
      </c>
      <c r="G422" s="383">
        <f>(IF(DASHBOARD!$J$2=G7,DASHBOARD!$V$200,IF(DASHBOARD!$J$2=0,0,G422)))</f>
        <v/>
      </c>
      <c r="H422" s="383">
        <f>(IF(DASHBOARD!$J$2=H7,DASHBOARD!$V$200,IF(DASHBOARD!$J$2=0,0,H422)))</f>
        <v/>
      </c>
      <c r="I422" s="383">
        <f>(IF(DASHBOARD!$J$2=I7,DASHBOARD!$V$200,IF(DASHBOARD!$J$2=0,0,I422)))</f>
        <v/>
      </c>
      <c r="J422" s="383">
        <f>(IF(DASHBOARD!$J$2=J7,DASHBOARD!$V$200,IF(DASHBOARD!$J$2=0,0,J422)))</f>
        <v/>
      </c>
      <c r="K422" s="383">
        <f>(IF(DASHBOARD!$J$2=K7,DASHBOARD!$V$200,IF(DASHBOARD!$J$2=0,0,K422)))</f>
        <v/>
      </c>
      <c r="L422" s="383">
        <f>(IF(DASHBOARD!$J$2=L7,DASHBOARD!$V$200,IF(DASHBOARD!$J$2=0,0,L422)))</f>
        <v/>
      </c>
      <c r="M422" s="383">
        <f>(IF(DASHBOARD!$J$2=M7,DASHBOARD!$V$200,IF(DASHBOARD!$J$2=0,0,M422)))</f>
        <v/>
      </c>
      <c r="N422" s="383">
        <f>(IF(DASHBOARD!$J$2=N7,DASHBOARD!$V$200,IF(DASHBOARD!$J$2=0,0,N422)))</f>
        <v/>
      </c>
      <c r="O422" s="383">
        <f>(IF(DASHBOARD!$J$2=O7,DASHBOARD!$V$200,IF(DASHBOARD!$J$2=0,0,O422)))</f>
        <v/>
      </c>
      <c r="P422" s="383">
        <f>(IF(DASHBOARD!$J$2=P7,DASHBOARD!$V$200,IF(DASHBOARD!$J$2=0,0,P422)))</f>
        <v/>
      </c>
      <c r="Q422" s="383">
        <f>(IF(DASHBOARD!$J$2=Q7,DASHBOARD!$V$200,IF(DASHBOARD!$J$2=0,0,Q422)))</f>
        <v/>
      </c>
      <c r="R422" s="383">
        <f>(IF(DASHBOARD!$J$2=R7,DASHBOARD!$V$200,IF(DASHBOARD!$J$2=0,0,R422)))</f>
        <v/>
      </c>
      <c r="S422" s="383">
        <f>(IF(DASHBOARD!$J$2=S7,DASHBOARD!$V$200,IF(DASHBOARD!$J$2=0,0,S422)))</f>
        <v/>
      </c>
      <c r="T422" s="383">
        <f>(IF(DASHBOARD!$J$2=T7,DASHBOARD!$V$200,IF(DASHBOARD!$J$2=0,0,T422)))</f>
        <v/>
      </c>
      <c r="U422" s="383">
        <f>(IF(DASHBOARD!$J$2=U7,DASHBOARD!$V$200,IF(DASHBOARD!$J$2=0,0,U422)))</f>
        <v/>
      </c>
      <c r="V422" s="383">
        <f>(IF(DASHBOARD!$J$2=V7,DASHBOARD!$V$200,IF(DASHBOARD!$J$2=0,0,V422)))</f>
        <v/>
      </c>
      <c r="W422" s="383">
        <f>(IF(DASHBOARD!$J$2=W7,DASHBOARD!$V$200,IF(DASHBOARD!$J$2=0,0,W422)))</f>
        <v/>
      </c>
      <c r="X422" s="383">
        <f>(IF(DASHBOARD!$J$2=X7,DASHBOARD!$V$200,IF(DASHBOARD!$J$2=0,0,X422)))</f>
        <v/>
      </c>
      <c r="Y422" s="383">
        <f>(IF(DASHBOARD!$J$2=Y7,DASHBOARD!$V$200,IF(DASHBOARD!$J$2=0,0,Y422)))</f>
        <v/>
      </c>
      <c r="Z422" s="383">
        <f>(IF(DASHBOARD!$J$2=Z7,DASHBOARD!$V$200,IF(DASHBOARD!$J$2=0,0,Z422)))</f>
        <v/>
      </c>
      <c r="AA422" s="383">
        <f>(IF(DASHBOARD!$J$2=AA7,DASHBOARD!$V$200,IF(DASHBOARD!$J$2=0,0,AA422)))</f>
        <v/>
      </c>
      <c r="AB422" s="383">
        <f>(IF(DASHBOARD!$J$2=AB7,DASHBOARD!$V$200,IF(DASHBOARD!$J$2=0,0,AB422)))</f>
        <v/>
      </c>
      <c r="AC422" s="383">
        <f>(IF(DASHBOARD!$J$2=AC7,DASHBOARD!$V$200,IF(DASHBOARD!$J$2=0,0,AC422)))</f>
        <v/>
      </c>
      <c r="AD422" s="383">
        <f>(IF(DASHBOARD!$J$2=AD7,DASHBOARD!$V$200,IF(DASHBOARD!$J$2=0,0,AD422)))</f>
        <v/>
      </c>
      <c r="AE422" s="383">
        <f>(IF(DASHBOARD!$J$2=AE7,DASHBOARD!$V$200,IF(DASHBOARD!$J$2=0,0,AE422)))</f>
        <v/>
      </c>
      <c r="AF422" s="383">
        <f>(IF(DASHBOARD!$J$2=AF7,DASHBOARD!$V$200,IF(DASHBOARD!$J$2=0,0,AF422)))</f>
        <v/>
      </c>
      <c r="AG422" s="383">
        <f>(IF(DASHBOARD!$J$2=AG7,DASHBOARD!$V$200,IF(DASHBOARD!$J$2=0,0,AG422)))</f>
        <v/>
      </c>
      <c r="AH422" s="383">
        <f>(IF(DASHBOARD!$J$2=AH7,DASHBOARD!$V$200,IF(DASHBOARD!$J$2=0,0,AH422)))</f>
        <v/>
      </c>
      <c r="AI422" s="383">
        <f>(IF(DASHBOARD!$J$2=AI7,DASHBOARD!$V$200,IF(DASHBOARD!$J$2=0,0,AI422)))</f>
        <v/>
      </c>
      <c r="AJ422" s="383">
        <f>(IF(DASHBOARD!$J$2=AJ7,DASHBOARD!$V$200,IF(DASHBOARD!$J$2=0,0,AJ422)))</f>
        <v/>
      </c>
      <c r="AK422" s="383">
        <f>(IF(DASHBOARD!$J$2=AK7,DASHBOARD!$V$200,IF(DASHBOARD!$J$2=0,0,AK422)))</f>
        <v/>
      </c>
      <c r="AL422" s="383">
        <f>(IF(DASHBOARD!$J$2=AL7,DASHBOARD!$V$200,IF(DASHBOARD!$J$2=0,0,AL422)))</f>
        <v/>
      </c>
      <c r="AM422" s="383">
        <f>(IF(DASHBOARD!$J$2=AM7,DASHBOARD!$V$200,IF(DASHBOARD!$J$2=0,0,AM422)))</f>
        <v/>
      </c>
      <c r="AN422" s="383">
        <f>(IF(DASHBOARD!$J$2=AN7,DASHBOARD!$V$200,IF(DASHBOARD!$J$2=0,0,AN422)))</f>
        <v/>
      </c>
      <c r="AO422" s="383">
        <f>(IF(DASHBOARD!$J$2=AO7,DASHBOARD!$V$200,IF(DASHBOARD!$J$2=0,0,AO422)))</f>
        <v/>
      </c>
      <c r="AP422" s="383">
        <f>(IF(DASHBOARD!$J$2=AP7,DASHBOARD!$V$200,IF(DASHBOARD!$J$2=0,0,AP422)))</f>
        <v/>
      </c>
      <c r="AQ422" s="383">
        <f>(IF(DASHBOARD!$J$2=AQ7,DASHBOARD!$V$200,IF(DASHBOARD!$J$2=0,0,AQ422)))</f>
        <v/>
      </c>
      <c r="AR422" s="383">
        <f>(IF(DASHBOARD!$J$2=AR7,DASHBOARD!$V$200,IF(DASHBOARD!$J$2=0,0,AR422)))</f>
        <v/>
      </c>
      <c r="AS422" s="383">
        <f>(IF(DASHBOARD!$J$2=AS7,DASHBOARD!$V$200,IF(DASHBOARD!$J$2=0,0,AS422)))</f>
        <v/>
      </c>
      <c r="AT422" s="383">
        <f>(IF(DASHBOARD!$J$2=AT7,DASHBOARD!$V$200,IF(DASHBOARD!$J$2=0,0,AT422)))</f>
        <v/>
      </c>
      <c r="AU422" s="383">
        <f>(IF(DASHBOARD!$J$2=AU7,DASHBOARD!$V$200,IF(DASHBOARD!$J$2=0,0,AU422)))</f>
        <v/>
      </c>
      <c r="AV422" s="383">
        <f>(IF(DASHBOARD!$J$2=AV7,DASHBOARD!$V$200,IF(DASHBOARD!$J$2=0,0,AV422)))</f>
        <v/>
      </c>
      <c r="AW422" s="383">
        <f>(IF(DASHBOARD!$J$2=AW7,DASHBOARD!$V$200,IF(DASHBOARD!$J$2=0,0,AW422)))</f>
        <v/>
      </c>
      <c r="AX422" s="383">
        <f>(IF(DASHBOARD!$J$2=AX7,DASHBOARD!$V$200,IF(DASHBOARD!$J$2=0,0,AX422)))</f>
        <v/>
      </c>
      <c r="AY422" s="383">
        <f>(IF(DASHBOARD!$J$2=AY7,DASHBOARD!$V$200,IF(DASHBOARD!$J$2=0,0,AY422)))</f>
        <v/>
      </c>
      <c r="AZ422" s="383">
        <f>(IF(DASHBOARD!$J$2=AZ7,DASHBOARD!$V$200,IF(DASHBOARD!$J$2=0,0,AZ422)))</f>
        <v/>
      </c>
      <c r="BA422" s="383">
        <f>(IF(DASHBOARD!$J$2=BA7,DASHBOARD!$V$200,IF(DASHBOARD!$J$2=0,0,BA422)))</f>
        <v/>
      </c>
      <c r="BB422" s="384">
        <f>IF(SUM(F422:BA422)&lt;&gt;0,AVERAGEIF(F422:BA422,"&gt;0",F422:BA422),0)</f>
        <v/>
      </c>
      <c r="BD422" s="385">
        <f>MAXA(F422:BA422)</f>
        <v/>
      </c>
      <c r="BE422" s="1461">
        <f>IF(BD422&lt;&gt;0,VLOOKUP(BD422,$F$10:$BA$10,MATCH(BD422,F422:BA422,0)),"")</f>
        <v/>
      </c>
      <c r="BF422" s="385">
        <f t="array" ref="BF422">MIN(IF(F422:BA422&gt;0,F422:BA422))</f>
        <v/>
      </c>
      <c r="BG422" s="1461">
        <f>IF(BF422&lt;&gt;0,VLOOKUP(BF422,$F$10:$BA$10,MATCH($BF422,$F422:$BA422,0)),"")</f>
        <v/>
      </c>
      <c r="BH422" s="257" t="n"/>
      <c r="BI422" s="1368">
        <f>HLOOKUP($BI$9,$S$10:$AI$443,1+$BL422,TRUE)</f>
        <v/>
      </c>
      <c r="BJ422" s="1369">
        <f>HLOOKUP($BJ$9,$AJ$10:$AW$443,1+$BL422,TRUE)</f>
        <v/>
      </c>
      <c r="BK422" s="151" t="n"/>
      <c r="BL422" s="408">
        <f>BL421+1</f>
        <v/>
      </c>
    </row>
    <row r="423" ht="20.25" customFormat="1" customHeight="1" s="242" thickBot="1" thickTop="1">
      <c r="B423" s="1410" t="n"/>
      <c r="C423" s="1353" t="n"/>
      <c r="D423" s="1482" t="n"/>
      <c r="E423" s="435" t="inlineStr">
        <is>
          <t>Sulewana # 1, 275</t>
        </is>
      </c>
      <c r="F423" s="383">
        <f>(IF(DASHBOARD!$J$2=F7,DASHBOARD!$V$201,IF(DASHBOARD!$J$2=0,0,F423)))</f>
        <v/>
      </c>
      <c r="G423" s="383">
        <f>(IF(DASHBOARD!$J$2=G7,DASHBOARD!$V$201,IF(DASHBOARD!$J$2=0,0,G423)))</f>
        <v/>
      </c>
      <c r="H423" s="383">
        <f>(IF(DASHBOARD!$J$2=H7,DASHBOARD!$V$201,IF(DASHBOARD!$J$2=0,0,H423)))</f>
        <v/>
      </c>
      <c r="I423" s="383">
        <f>(IF(DASHBOARD!$J$2=I7,DASHBOARD!$V$201,IF(DASHBOARD!$J$2=0,0,I423)))</f>
        <v/>
      </c>
      <c r="J423" s="383">
        <f>(IF(DASHBOARD!$J$2=J7,DASHBOARD!$V$201,IF(DASHBOARD!$J$2=0,0,J423)))</f>
        <v/>
      </c>
      <c r="K423" s="383">
        <f>(IF(DASHBOARD!$J$2=K7,DASHBOARD!$V$201,IF(DASHBOARD!$J$2=0,0,K423)))</f>
        <v/>
      </c>
      <c r="L423" s="383">
        <f>(IF(DASHBOARD!$J$2=L7,DASHBOARD!$V$201,IF(DASHBOARD!$J$2=0,0,L423)))</f>
        <v/>
      </c>
      <c r="M423" s="383">
        <f>(IF(DASHBOARD!$J$2=M7,DASHBOARD!$V$201,IF(DASHBOARD!$J$2=0,0,M423)))</f>
        <v/>
      </c>
      <c r="N423" s="383">
        <f>(IF(DASHBOARD!$J$2=N7,DASHBOARD!$V$201,IF(DASHBOARD!$J$2=0,0,N423)))</f>
        <v/>
      </c>
      <c r="O423" s="383">
        <f>(IF(DASHBOARD!$J$2=O7,DASHBOARD!$V$201,IF(DASHBOARD!$J$2=0,0,O423)))</f>
        <v/>
      </c>
      <c r="P423" s="383">
        <f>(IF(DASHBOARD!$J$2=P7,DASHBOARD!$V$201,IF(DASHBOARD!$J$2=0,0,P423)))</f>
        <v/>
      </c>
      <c r="Q423" s="383">
        <f>(IF(DASHBOARD!$J$2=Q7,DASHBOARD!$V$201,IF(DASHBOARD!$J$2=0,0,Q423)))</f>
        <v/>
      </c>
      <c r="R423" s="383">
        <f>(IF(DASHBOARD!$J$2=R7,DASHBOARD!$V$201,IF(DASHBOARD!$J$2=0,0,R423)))</f>
        <v/>
      </c>
      <c r="S423" s="383">
        <f>(IF(DASHBOARD!$J$2=S7,DASHBOARD!$V$201,IF(DASHBOARD!$J$2=0,0,S423)))</f>
        <v/>
      </c>
      <c r="T423" s="383">
        <f>(IF(DASHBOARD!$J$2=T7,DASHBOARD!$V$201,IF(DASHBOARD!$J$2=0,0,T423)))</f>
        <v/>
      </c>
      <c r="U423" s="383">
        <f>(IF(DASHBOARD!$J$2=U7,DASHBOARD!$V$201,IF(DASHBOARD!$J$2=0,0,U423)))</f>
        <v/>
      </c>
      <c r="V423" s="383">
        <f>(IF(DASHBOARD!$J$2=V7,DASHBOARD!$V$201,IF(DASHBOARD!$J$2=0,0,V423)))</f>
        <v/>
      </c>
      <c r="W423" s="383">
        <f>(IF(DASHBOARD!$J$2=W7,DASHBOARD!$V$201,IF(DASHBOARD!$J$2=0,0,W423)))</f>
        <v/>
      </c>
      <c r="X423" s="383">
        <f>(IF(DASHBOARD!$J$2=X7,DASHBOARD!$V$201,IF(DASHBOARD!$J$2=0,0,X423)))</f>
        <v/>
      </c>
      <c r="Y423" s="383">
        <f>(IF(DASHBOARD!$J$2=Y7,DASHBOARD!$V$201,IF(DASHBOARD!$J$2=0,0,Y423)))</f>
        <v/>
      </c>
      <c r="Z423" s="383">
        <f>(IF(DASHBOARD!$J$2=Z7,DASHBOARD!$V$201,IF(DASHBOARD!$J$2=0,0,Z423)))</f>
        <v/>
      </c>
      <c r="AA423" s="383">
        <f>(IF(DASHBOARD!$J$2=AA7,DASHBOARD!$V$201,IF(DASHBOARD!$J$2=0,0,AA423)))</f>
        <v/>
      </c>
      <c r="AB423" s="383">
        <f>(IF(DASHBOARD!$J$2=AB7,DASHBOARD!$V$201,IF(DASHBOARD!$J$2=0,0,AB423)))</f>
        <v/>
      </c>
      <c r="AC423" s="383">
        <f>(IF(DASHBOARD!$J$2=AC7,DASHBOARD!$V$201,IF(DASHBOARD!$J$2=0,0,AC423)))</f>
        <v/>
      </c>
      <c r="AD423" s="383">
        <f>(IF(DASHBOARD!$J$2=AD7,DASHBOARD!$V$201,IF(DASHBOARD!$J$2=0,0,AD423)))</f>
        <v/>
      </c>
      <c r="AE423" s="383">
        <f>(IF(DASHBOARD!$J$2=AE7,DASHBOARD!$V$201,IF(DASHBOARD!$J$2=0,0,AE423)))</f>
        <v/>
      </c>
      <c r="AF423" s="383">
        <f>(IF(DASHBOARD!$J$2=AF7,DASHBOARD!$V$201,IF(DASHBOARD!$J$2=0,0,AF423)))</f>
        <v/>
      </c>
      <c r="AG423" s="383">
        <f>(IF(DASHBOARD!$J$2=AG7,DASHBOARD!$V$201,IF(DASHBOARD!$J$2=0,0,AG423)))</f>
        <v/>
      </c>
      <c r="AH423" s="383">
        <f>(IF(DASHBOARD!$J$2=AH7,DASHBOARD!$V$201,IF(DASHBOARD!$J$2=0,0,AH423)))</f>
        <v/>
      </c>
      <c r="AI423" s="383">
        <f>(IF(DASHBOARD!$J$2=AI7,DASHBOARD!$V$201,IF(DASHBOARD!$J$2=0,0,AI423)))</f>
        <v/>
      </c>
      <c r="AJ423" s="383">
        <f>(IF(DASHBOARD!$J$2=AJ7,DASHBOARD!$V$201,IF(DASHBOARD!$J$2=0,0,AJ423)))</f>
        <v/>
      </c>
      <c r="AK423" s="383">
        <f>(IF(DASHBOARD!$J$2=AK7,DASHBOARD!$V$201,IF(DASHBOARD!$J$2=0,0,AK423)))</f>
        <v/>
      </c>
      <c r="AL423" s="383">
        <f>(IF(DASHBOARD!$J$2=AL7,DASHBOARD!$V$201,IF(DASHBOARD!$J$2=0,0,AL423)))</f>
        <v/>
      </c>
      <c r="AM423" s="383">
        <f>(IF(DASHBOARD!$J$2=AM7,DASHBOARD!$V$201,IF(DASHBOARD!$J$2=0,0,AM423)))</f>
        <v/>
      </c>
      <c r="AN423" s="383">
        <f>(IF(DASHBOARD!$J$2=AN7,DASHBOARD!$V$201,IF(DASHBOARD!$J$2=0,0,AN423)))</f>
        <v/>
      </c>
      <c r="AO423" s="383">
        <f>(IF(DASHBOARD!$J$2=AO7,DASHBOARD!$V$201,IF(DASHBOARD!$J$2=0,0,AO423)))</f>
        <v/>
      </c>
      <c r="AP423" s="383">
        <f>(IF(DASHBOARD!$J$2=AP7,DASHBOARD!$V$201,IF(DASHBOARD!$J$2=0,0,AP423)))</f>
        <v/>
      </c>
      <c r="AQ423" s="383">
        <f>(IF(DASHBOARD!$J$2=AQ7,DASHBOARD!$V$201,IF(DASHBOARD!$J$2=0,0,AQ423)))</f>
        <v/>
      </c>
      <c r="AR423" s="383">
        <f>(IF(DASHBOARD!$J$2=AR7,DASHBOARD!$V$201,IF(DASHBOARD!$J$2=0,0,AR423)))</f>
        <v/>
      </c>
      <c r="AS423" s="383">
        <f>(IF(DASHBOARD!$J$2=AS7,DASHBOARD!$V$201,IF(DASHBOARD!$J$2=0,0,AS423)))</f>
        <v/>
      </c>
      <c r="AT423" s="383">
        <f>(IF(DASHBOARD!$J$2=AT7,DASHBOARD!$V$201,IF(DASHBOARD!$J$2=0,0,AT423)))</f>
        <v/>
      </c>
      <c r="AU423" s="383">
        <f>(IF(DASHBOARD!$J$2=AU7,DASHBOARD!$V$201,IF(DASHBOARD!$J$2=0,0,AU423)))</f>
        <v/>
      </c>
      <c r="AV423" s="383">
        <f>(IF(DASHBOARD!$J$2=AV7,DASHBOARD!$V$201,IF(DASHBOARD!$J$2=0,0,AV423)))</f>
        <v/>
      </c>
      <c r="AW423" s="383">
        <f>(IF(DASHBOARD!$J$2=AW7,DASHBOARD!$V$201,IF(DASHBOARD!$J$2=0,0,AW423)))</f>
        <v/>
      </c>
      <c r="AX423" s="383">
        <f>(IF(DASHBOARD!$J$2=AX7,DASHBOARD!$V$201,IF(DASHBOARD!$J$2=0,0,AX423)))</f>
        <v/>
      </c>
      <c r="AY423" s="383">
        <f>(IF(DASHBOARD!$J$2=AY7,DASHBOARD!$V$201,IF(DASHBOARD!$J$2=0,0,AY423)))</f>
        <v/>
      </c>
      <c r="AZ423" s="383">
        <f>(IF(DASHBOARD!$J$2=AZ7,DASHBOARD!$V$201,IF(DASHBOARD!$J$2=0,0,AZ423)))</f>
        <v/>
      </c>
      <c r="BA423" s="383">
        <f>(IF(DASHBOARD!$J$2=BA7,DASHBOARD!$V$201,IF(DASHBOARD!$J$2=0,0,BA423)))</f>
        <v/>
      </c>
      <c r="BB423" s="384">
        <f>IF(SUM(F423:BA423)&lt;&gt;0,AVERAGEIF(F423:BA423,"&gt;0",F423:BA423),0)</f>
        <v/>
      </c>
      <c r="BD423" s="385">
        <f>MAXA(F423:BA423)</f>
        <v/>
      </c>
      <c r="BE423" s="1461">
        <f>IF(BD423&lt;&gt;0,VLOOKUP(BD423,$F$10:$BA$10,MATCH(BD423,F423:BA423,0)),"")</f>
        <v/>
      </c>
      <c r="BF423" s="385">
        <f t="array" ref="BF423">MIN(IF(F423:BA423&gt;0,F423:BA423))</f>
        <v/>
      </c>
      <c r="BG423" s="1461">
        <f>IF(BF423&lt;&gt;0,VLOOKUP(BF423,$F$10:$BA$10,MATCH($BF423,$F423:$BA423,0)),"")</f>
        <v/>
      </c>
      <c r="BH423" s="257" t="n"/>
      <c r="BI423" s="1368">
        <f>HLOOKUP($BI$9,$S$10:$AI$443,1+$BL423,TRUE)</f>
        <v/>
      </c>
      <c r="BJ423" s="1369">
        <f>HLOOKUP($BJ$9,$AJ$10:$AW$443,1+$BL423,TRUE)</f>
        <v/>
      </c>
      <c r="BK423" s="151" t="n"/>
      <c r="BL423" s="408">
        <f>BL422+1</f>
        <v/>
      </c>
    </row>
    <row r="424" ht="20.25" customFormat="1" customHeight="1" s="242" thickBot="1" thickTop="1">
      <c r="B424" s="1410" t="n"/>
      <c r="C424" s="1353" t="n"/>
      <c r="D424" s="1483" t="n"/>
      <c r="E424" s="435" t="inlineStr">
        <is>
          <t>Sulewana # 2, 275</t>
        </is>
      </c>
      <c r="F424" s="383">
        <f>(IF(DASHBOARD!$J$2=F7,DASHBOARD!$V$202,IF(DASHBOARD!$J$2=0,0,F424)))</f>
        <v/>
      </c>
      <c r="G424" s="383">
        <f>(IF(DASHBOARD!$J$2=G7,DASHBOARD!$V$202,IF(DASHBOARD!$J$2=0,0,G424)))</f>
        <v/>
      </c>
      <c r="H424" s="383">
        <f>(IF(DASHBOARD!$J$2=H7,DASHBOARD!$V$202,IF(DASHBOARD!$J$2=0,0,H424)))</f>
        <v/>
      </c>
      <c r="I424" s="383">
        <f>(IF(DASHBOARD!$J$2=I7,DASHBOARD!$V$202,IF(DASHBOARD!$J$2=0,0,I424)))</f>
        <v/>
      </c>
      <c r="J424" s="383">
        <f>(IF(DASHBOARD!$J$2=J7,DASHBOARD!$V$202,IF(DASHBOARD!$J$2=0,0,J424)))</f>
        <v/>
      </c>
      <c r="K424" s="383">
        <f>(IF(DASHBOARD!$J$2=K7,DASHBOARD!$V$202,IF(DASHBOARD!$J$2=0,0,K424)))</f>
        <v/>
      </c>
      <c r="L424" s="383">
        <f>(IF(DASHBOARD!$J$2=L7,DASHBOARD!$V$202,IF(DASHBOARD!$J$2=0,0,L424)))</f>
        <v/>
      </c>
      <c r="M424" s="383">
        <f>(IF(DASHBOARD!$J$2=M7,DASHBOARD!$V$202,IF(DASHBOARD!$J$2=0,0,M424)))</f>
        <v/>
      </c>
      <c r="N424" s="383">
        <f>(IF(DASHBOARD!$J$2=N7,DASHBOARD!$V$202,IF(DASHBOARD!$J$2=0,0,N424)))</f>
        <v/>
      </c>
      <c r="O424" s="383">
        <f>(IF(DASHBOARD!$J$2=O7,DASHBOARD!$V$202,IF(DASHBOARD!$J$2=0,0,O424)))</f>
        <v/>
      </c>
      <c r="P424" s="383">
        <f>(IF(DASHBOARD!$J$2=P7,DASHBOARD!$V$202,IF(DASHBOARD!$J$2=0,0,P424)))</f>
        <v/>
      </c>
      <c r="Q424" s="383">
        <f>(IF(DASHBOARD!$J$2=Q7,DASHBOARD!$V$202,IF(DASHBOARD!$J$2=0,0,Q424)))</f>
        <v/>
      </c>
      <c r="R424" s="383">
        <f>(IF(DASHBOARD!$J$2=R7,DASHBOARD!$V$202,IF(DASHBOARD!$J$2=0,0,R424)))</f>
        <v/>
      </c>
      <c r="S424" s="383">
        <f>(IF(DASHBOARD!$J$2=S7,DASHBOARD!$V$202,IF(DASHBOARD!$J$2=0,0,S424)))</f>
        <v/>
      </c>
      <c r="T424" s="383">
        <f>(IF(DASHBOARD!$J$2=T7,DASHBOARD!$V$202,IF(DASHBOARD!$J$2=0,0,T424)))</f>
        <v/>
      </c>
      <c r="U424" s="383">
        <f>(IF(DASHBOARD!$J$2=U7,DASHBOARD!$V$202,IF(DASHBOARD!$J$2=0,0,U424)))</f>
        <v/>
      </c>
      <c r="V424" s="383">
        <f>(IF(DASHBOARD!$J$2=V7,DASHBOARD!$V$202,IF(DASHBOARD!$J$2=0,0,V424)))</f>
        <v/>
      </c>
      <c r="W424" s="383">
        <f>(IF(DASHBOARD!$J$2=W7,DASHBOARD!$V$202,IF(DASHBOARD!$J$2=0,0,W424)))</f>
        <v/>
      </c>
      <c r="X424" s="383">
        <f>(IF(DASHBOARD!$J$2=X7,DASHBOARD!$V$202,IF(DASHBOARD!$J$2=0,0,X424)))</f>
        <v/>
      </c>
      <c r="Y424" s="383">
        <f>(IF(DASHBOARD!$J$2=Y7,DASHBOARD!$V$202,IF(DASHBOARD!$J$2=0,0,Y424)))</f>
        <v/>
      </c>
      <c r="Z424" s="383">
        <f>(IF(DASHBOARD!$J$2=Z7,DASHBOARD!$V$202,IF(DASHBOARD!$J$2=0,0,Z424)))</f>
        <v/>
      </c>
      <c r="AA424" s="383">
        <f>(IF(DASHBOARD!$J$2=AA7,DASHBOARD!$V$202,IF(DASHBOARD!$J$2=0,0,AA424)))</f>
        <v/>
      </c>
      <c r="AB424" s="383">
        <f>(IF(DASHBOARD!$J$2=AB7,DASHBOARD!$V$202,IF(DASHBOARD!$J$2=0,0,AB424)))</f>
        <v/>
      </c>
      <c r="AC424" s="383">
        <f>(IF(DASHBOARD!$J$2=AC7,DASHBOARD!$V$202,IF(DASHBOARD!$J$2=0,0,AC424)))</f>
        <v/>
      </c>
      <c r="AD424" s="383">
        <f>(IF(DASHBOARD!$J$2=AD7,DASHBOARD!$V$202,IF(DASHBOARD!$J$2=0,0,AD424)))</f>
        <v/>
      </c>
      <c r="AE424" s="383">
        <f>(IF(DASHBOARD!$J$2=AE7,DASHBOARD!$V$202,IF(DASHBOARD!$J$2=0,0,AE424)))</f>
        <v/>
      </c>
      <c r="AF424" s="383">
        <f>(IF(DASHBOARD!$J$2=AF7,DASHBOARD!$V$202,IF(DASHBOARD!$J$2=0,0,AF424)))</f>
        <v/>
      </c>
      <c r="AG424" s="383">
        <f>(IF(DASHBOARD!$J$2=AG7,DASHBOARD!$V$202,IF(DASHBOARD!$J$2=0,0,AG424)))</f>
        <v/>
      </c>
      <c r="AH424" s="383">
        <f>(IF(DASHBOARD!$J$2=AH7,DASHBOARD!$V$202,IF(DASHBOARD!$J$2=0,0,AH424)))</f>
        <v/>
      </c>
      <c r="AI424" s="383">
        <f>(IF(DASHBOARD!$J$2=AI7,DASHBOARD!$V$202,IF(DASHBOARD!$J$2=0,0,AI424)))</f>
        <v/>
      </c>
      <c r="AJ424" s="383">
        <f>(IF(DASHBOARD!$J$2=AJ7,DASHBOARD!$V$202,IF(DASHBOARD!$J$2=0,0,AJ424)))</f>
        <v/>
      </c>
      <c r="AK424" s="383">
        <f>(IF(DASHBOARD!$J$2=AK7,DASHBOARD!$V$202,IF(DASHBOARD!$J$2=0,0,AK424)))</f>
        <v/>
      </c>
      <c r="AL424" s="383">
        <f>(IF(DASHBOARD!$J$2=AL7,DASHBOARD!$V$202,IF(DASHBOARD!$J$2=0,0,AL424)))</f>
        <v/>
      </c>
      <c r="AM424" s="383">
        <f>(IF(DASHBOARD!$J$2=AM7,DASHBOARD!$V$202,IF(DASHBOARD!$J$2=0,0,AM424)))</f>
        <v/>
      </c>
      <c r="AN424" s="383">
        <f>(IF(DASHBOARD!$J$2=AN7,DASHBOARD!$V$202,IF(DASHBOARD!$J$2=0,0,AN424)))</f>
        <v/>
      </c>
      <c r="AO424" s="383">
        <f>(IF(DASHBOARD!$J$2=AO7,DASHBOARD!$V$202,IF(DASHBOARD!$J$2=0,0,AO424)))</f>
        <v/>
      </c>
      <c r="AP424" s="383">
        <f>(IF(DASHBOARD!$J$2=AP7,DASHBOARD!$V$202,IF(DASHBOARD!$J$2=0,0,AP424)))</f>
        <v/>
      </c>
      <c r="AQ424" s="383">
        <f>(IF(DASHBOARD!$J$2=AQ7,DASHBOARD!$V$202,IF(DASHBOARD!$J$2=0,0,AQ424)))</f>
        <v/>
      </c>
      <c r="AR424" s="383">
        <f>(IF(DASHBOARD!$J$2=AR7,DASHBOARD!$V$202,IF(DASHBOARD!$J$2=0,0,AR424)))</f>
        <v/>
      </c>
      <c r="AS424" s="383">
        <f>(IF(DASHBOARD!$J$2=AS7,DASHBOARD!$V$202,IF(DASHBOARD!$J$2=0,0,AS424)))</f>
        <v/>
      </c>
      <c r="AT424" s="383">
        <f>(IF(DASHBOARD!$J$2=AT7,DASHBOARD!$V$202,IF(DASHBOARD!$J$2=0,0,AT424)))</f>
        <v/>
      </c>
      <c r="AU424" s="383">
        <f>(IF(DASHBOARD!$J$2=AU7,DASHBOARD!$V$202,IF(DASHBOARD!$J$2=0,0,AU424)))</f>
        <v/>
      </c>
      <c r="AV424" s="383">
        <f>(IF(DASHBOARD!$J$2=AV7,DASHBOARD!$V$202,IF(DASHBOARD!$J$2=0,0,AV424)))</f>
        <v/>
      </c>
      <c r="AW424" s="383">
        <f>(IF(DASHBOARD!$J$2=AW7,DASHBOARD!$V$202,IF(DASHBOARD!$J$2=0,0,AW424)))</f>
        <v/>
      </c>
      <c r="AX424" s="383">
        <f>(IF(DASHBOARD!$J$2=AX7,DASHBOARD!$V$202,IF(DASHBOARD!$J$2=0,0,AX424)))</f>
        <v/>
      </c>
      <c r="AY424" s="383">
        <f>(IF(DASHBOARD!$J$2=AY7,DASHBOARD!$V$202,IF(DASHBOARD!$J$2=0,0,AY424)))</f>
        <v/>
      </c>
      <c r="AZ424" s="383">
        <f>(IF(DASHBOARD!$J$2=AZ7,DASHBOARD!$V$202,IF(DASHBOARD!$J$2=0,0,AZ424)))</f>
        <v/>
      </c>
      <c r="BA424" s="383">
        <f>(IF(DASHBOARD!$J$2=BA7,DASHBOARD!$V$202,IF(DASHBOARD!$J$2=0,0,BA424)))</f>
        <v/>
      </c>
      <c r="BB424" s="384">
        <f>IF(SUM(F424:BA424)&lt;&gt;0,AVERAGEIF(F424:BA424,"&gt;0",F424:BA424),0)</f>
        <v/>
      </c>
      <c r="BD424" s="385">
        <f>MAXA(F424:BA424)</f>
        <v/>
      </c>
      <c r="BE424" s="1461">
        <f>IF(BD424&lt;&gt;0,VLOOKUP(BD424,$F$10:$BA$10,MATCH(BD424,F424:BA424,0)),"")</f>
        <v/>
      </c>
      <c r="BF424" s="385">
        <f t="array" ref="BF424">MIN(IF(F424:BA424&gt;0,F424:BA424))</f>
        <v/>
      </c>
      <c r="BG424" s="1461">
        <f>IF(BF424&lt;&gt;0,VLOOKUP(BF424,$F$10:$BA$10,MATCH($BF424,$F424:$BA424,0)),"")</f>
        <v/>
      </c>
      <c r="BH424" s="257" t="n"/>
      <c r="BI424" s="1368">
        <f>HLOOKUP($BI$9,$S$10:$AI$443,1+$BL424,TRUE)</f>
        <v/>
      </c>
      <c r="BJ424" s="1369">
        <f>HLOOKUP($BJ$9,$AJ$10:$AW$443,1+$BL424,TRUE)</f>
        <v/>
      </c>
      <c r="BK424" s="151" t="n"/>
      <c r="BL424" s="408">
        <f>BL423+1</f>
        <v/>
      </c>
    </row>
    <row r="425" ht="20.25" customFormat="1" customHeight="1" s="242" thickBot="1" thickTop="1">
      <c r="B425" s="1410" t="n"/>
      <c r="C425" s="1353" t="n"/>
      <c r="D425" s="1040" t="n"/>
      <c r="E425" s="435" t="n"/>
      <c r="F425" s="436" t="n"/>
      <c r="G425" s="436" t="n"/>
      <c r="H425" s="436" t="n"/>
      <c r="I425" s="436" t="n"/>
      <c r="J425" s="436" t="n"/>
      <c r="K425" s="436" t="n"/>
      <c r="L425" s="436" t="n"/>
      <c r="M425" s="436" t="n"/>
      <c r="N425" s="436" t="n"/>
      <c r="O425" s="436" t="n"/>
      <c r="P425" s="436" t="n"/>
      <c r="Q425" s="436" t="n"/>
      <c r="R425" s="436" t="n"/>
      <c r="S425" s="436" t="n"/>
      <c r="T425" s="436" t="n"/>
      <c r="U425" s="436" t="n"/>
      <c r="V425" s="436" t="n"/>
      <c r="W425" s="436" t="n"/>
      <c r="X425" s="436" t="n"/>
      <c r="Y425" s="436" t="n"/>
      <c r="Z425" s="436" t="n"/>
      <c r="AA425" s="436" t="n"/>
      <c r="AB425" s="436" t="n"/>
      <c r="AC425" s="436" t="n"/>
      <c r="AD425" s="436" t="n"/>
      <c r="AE425" s="436" t="n"/>
      <c r="AF425" s="436" t="n"/>
      <c r="AG425" s="436" t="n"/>
      <c r="AH425" s="436" t="n"/>
      <c r="AI425" s="436" t="n"/>
      <c r="AJ425" s="436" t="n"/>
      <c r="AK425" s="436" t="n"/>
      <c r="AL425" s="436" t="n"/>
      <c r="AM425" s="436" t="n"/>
      <c r="AN425" s="436" t="n"/>
      <c r="AO425" s="436" t="n"/>
      <c r="AP425" s="436" t="n"/>
      <c r="AQ425" s="436" t="n"/>
      <c r="AR425" s="436" t="n"/>
      <c r="AS425" s="436" t="n"/>
      <c r="AT425" s="436" t="n"/>
      <c r="AU425" s="436" t="n"/>
      <c r="AV425" s="436" t="n"/>
      <c r="AW425" s="436" t="n"/>
      <c r="AX425" s="436" t="n"/>
      <c r="AY425" s="436" t="n"/>
      <c r="AZ425" s="436" t="n"/>
      <c r="BA425" s="436" t="n"/>
      <c r="BB425" s="384">
        <f>IF(SUM(F425:BA425)&lt;&gt;0,AVERAGEIF(F425:BA425,"&gt;0",F425:BA425),0)</f>
        <v/>
      </c>
      <c r="BD425" s="385">
        <f>MAXA(F425:BA425)</f>
        <v/>
      </c>
      <c r="BE425" s="1461">
        <f>IF(BD425&lt;&gt;0,VLOOKUP(BD425,$F$10:$BA$10,MATCH(BD425,F425:BA425,0)),"")</f>
        <v/>
      </c>
      <c r="BF425" s="385">
        <f t="array" ref="BF425">MIN(IF(F425:BA425&gt;0,F425:BA425))</f>
        <v/>
      </c>
      <c r="BG425" s="1461">
        <f>IF(BF425&lt;&gt;0,VLOOKUP(BF425,$F$10:$BA$10,MATCH($BF425,$F425:$BA425,0)),"")</f>
        <v/>
      </c>
      <c r="BH425" s="257" t="n"/>
      <c r="BI425" s="1368">
        <f>HLOOKUP($BI$9,$S$10:$AI$443,1+$BL425,TRUE)</f>
        <v/>
      </c>
      <c r="BJ425" s="1369">
        <f>HLOOKUP($BJ$9,$AJ$10:$AW$443,1+$BL425,TRUE)</f>
        <v/>
      </c>
      <c r="BK425" s="151" t="n"/>
      <c r="BL425" s="408">
        <f>BL424+1</f>
        <v/>
      </c>
    </row>
    <row r="426" ht="20.25" customFormat="1" customHeight="1" s="242" thickBot="1" thickTop="1">
      <c r="B426" s="1410" t="n"/>
      <c r="C426" s="1353" t="n"/>
      <c r="D426" s="1484" t="inlineStr">
        <is>
          <t>WOTU 275</t>
        </is>
      </c>
      <c r="E426" s="438" t="inlineStr">
        <is>
          <t>Pamona 275</t>
        </is>
      </c>
      <c r="F426" s="383">
        <f>(IF(DASHBOARD!$J$2=F7,DASHBOARD!$V$225,IF(DASHBOARD!$J$2=0,0,F426)))</f>
        <v/>
      </c>
      <c r="G426" s="383">
        <f>(IF(DASHBOARD!$J$2=G7,DASHBOARD!$V$225,IF(DASHBOARD!$J$2=0,0,G426)))</f>
        <v/>
      </c>
      <c r="H426" s="383">
        <f>(IF(DASHBOARD!$J$2=H7,DASHBOARD!$V$225,IF(DASHBOARD!$J$2=0,0,H426)))</f>
        <v/>
      </c>
      <c r="I426" s="383">
        <f>(IF(DASHBOARD!$J$2=I7,DASHBOARD!$V$225,IF(DASHBOARD!$J$2=0,0,I426)))</f>
        <v/>
      </c>
      <c r="J426" s="383">
        <f>(IF(DASHBOARD!$J$2=J7,DASHBOARD!$V$225,IF(DASHBOARD!$J$2=0,0,J426)))</f>
        <v/>
      </c>
      <c r="K426" s="383">
        <f>(IF(DASHBOARD!$J$2=K7,DASHBOARD!$V$225,IF(DASHBOARD!$J$2=0,0,K426)))</f>
        <v/>
      </c>
      <c r="L426" s="383">
        <f>(IF(DASHBOARD!$J$2=L7,DASHBOARD!$V$225,IF(DASHBOARD!$J$2=0,0,L426)))</f>
        <v/>
      </c>
      <c r="M426" s="383">
        <f>(IF(DASHBOARD!$J$2=M7,DASHBOARD!$V$225,IF(DASHBOARD!$J$2=0,0,M426)))</f>
        <v/>
      </c>
      <c r="N426" s="383">
        <f>(IF(DASHBOARD!$J$2=N7,DASHBOARD!$V$225,IF(DASHBOARD!$J$2=0,0,N426)))</f>
        <v/>
      </c>
      <c r="O426" s="383">
        <f>(IF(DASHBOARD!$J$2=O7,DASHBOARD!$V$225,IF(DASHBOARD!$J$2=0,0,O426)))</f>
        <v/>
      </c>
      <c r="P426" s="383">
        <f>(IF(DASHBOARD!$J$2=P7,DASHBOARD!$V$225,IF(DASHBOARD!$J$2=0,0,P426)))</f>
        <v/>
      </c>
      <c r="Q426" s="383">
        <f>(IF(DASHBOARD!$J$2=Q7,DASHBOARD!$V$225,IF(DASHBOARD!$J$2=0,0,Q426)))</f>
        <v/>
      </c>
      <c r="R426" s="383">
        <f>(IF(DASHBOARD!$J$2=R7,DASHBOARD!$V$225,IF(DASHBOARD!$J$2=0,0,R426)))</f>
        <v/>
      </c>
      <c r="S426" s="383">
        <f>(IF(DASHBOARD!$J$2=S7,DASHBOARD!$V$225,IF(DASHBOARD!$J$2=0,0,S426)))</f>
        <v/>
      </c>
      <c r="T426" s="383">
        <f>(IF(DASHBOARD!$J$2=T7,DASHBOARD!$V$225,IF(DASHBOARD!$J$2=0,0,T426)))</f>
        <v/>
      </c>
      <c r="U426" s="383">
        <f>(IF(DASHBOARD!$J$2=U7,DASHBOARD!$V$225,IF(DASHBOARD!$J$2=0,0,U426)))</f>
        <v/>
      </c>
      <c r="V426" s="383">
        <f>(IF(DASHBOARD!$J$2=V7,DASHBOARD!$V$225,IF(DASHBOARD!$J$2=0,0,V426)))</f>
        <v/>
      </c>
      <c r="W426" s="383">
        <f>(IF(DASHBOARD!$J$2=W7,DASHBOARD!$V$225,IF(DASHBOARD!$J$2=0,0,W426)))</f>
        <v/>
      </c>
      <c r="X426" s="383">
        <f>(IF(DASHBOARD!$J$2=X7,DASHBOARD!$V$225,IF(DASHBOARD!$J$2=0,0,X426)))</f>
        <v/>
      </c>
      <c r="Y426" s="383">
        <f>(IF(DASHBOARD!$J$2=Y7,DASHBOARD!$V$225,IF(DASHBOARD!$J$2=0,0,Y426)))</f>
        <v/>
      </c>
      <c r="Z426" s="383">
        <f>(IF(DASHBOARD!$J$2=Z7,DASHBOARD!$V$225,IF(DASHBOARD!$J$2=0,0,Z426)))</f>
        <v/>
      </c>
      <c r="AA426" s="383">
        <f>(IF(DASHBOARD!$J$2=AA7,DASHBOARD!$V$225,IF(DASHBOARD!$J$2=0,0,AA426)))</f>
        <v/>
      </c>
      <c r="AB426" s="383">
        <f>(IF(DASHBOARD!$J$2=AB7,DASHBOARD!$V$225,IF(DASHBOARD!$J$2=0,0,AB426)))</f>
        <v/>
      </c>
      <c r="AC426" s="383">
        <f>(IF(DASHBOARD!$J$2=AC7,DASHBOARD!$V$225,IF(DASHBOARD!$J$2=0,0,AC426)))</f>
        <v/>
      </c>
      <c r="AD426" s="383">
        <f>(IF(DASHBOARD!$J$2=AD7,DASHBOARD!$V$225,IF(DASHBOARD!$J$2=0,0,AD426)))</f>
        <v/>
      </c>
      <c r="AE426" s="383">
        <f>(IF(DASHBOARD!$J$2=AE7,DASHBOARD!$V$225,IF(DASHBOARD!$J$2=0,0,AE426)))</f>
        <v/>
      </c>
      <c r="AF426" s="383">
        <f>(IF(DASHBOARD!$J$2=AF7,DASHBOARD!$V$225,IF(DASHBOARD!$J$2=0,0,AF426)))</f>
        <v/>
      </c>
      <c r="AG426" s="383">
        <f>(IF(DASHBOARD!$J$2=AG7,DASHBOARD!$V$225,IF(DASHBOARD!$J$2=0,0,AG426)))</f>
        <v/>
      </c>
      <c r="AH426" s="383">
        <f>(IF(DASHBOARD!$J$2=AH7,DASHBOARD!$V$225,IF(DASHBOARD!$J$2=0,0,AH426)))</f>
        <v/>
      </c>
      <c r="AI426" s="383">
        <f>(IF(DASHBOARD!$J$2=AI7,DASHBOARD!$V$225,IF(DASHBOARD!$J$2=0,0,AI426)))</f>
        <v/>
      </c>
      <c r="AJ426" s="383">
        <f>(IF(DASHBOARD!$J$2=AJ7,DASHBOARD!$V$225,IF(DASHBOARD!$J$2=0,0,AJ426)))</f>
        <v/>
      </c>
      <c r="AK426" s="383">
        <f>(IF(DASHBOARD!$J$2=AK7,DASHBOARD!$V$225,IF(DASHBOARD!$J$2=0,0,AK426)))</f>
        <v/>
      </c>
      <c r="AL426" s="383">
        <f>(IF(DASHBOARD!$J$2=AL7,DASHBOARD!$V$225,IF(DASHBOARD!$J$2=0,0,AL426)))</f>
        <v/>
      </c>
      <c r="AM426" s="383">
        <f>(IF(DASHBOARD!$J$2=AM7,DASHBOARD!$V$225,IF(DASHBOARD!$J$2=0,0,AM426)))</f>
        <v/>
      </c>
      <c r="AN426" s="383">
        <f>(IF(DASHBOARD!$J$2=AN7,DASHBOARD!$V$225,IF(DASHBOARD!$J$2=0,0,AN426)))</f>
        <v/>
      </c>
      <c r="AO426" s="383">
        <f>(IF(DASHBOARD!$J$2=AO7,DASHBOARD!$V$225,IF(DASHBOARD!$J$2=0,0,AO426)))</f>
        <v/>
      </c>
      <c r="AP426" s="383">
        <f>(IF(DASHBOARD!$J$2=AP7,DASHBOARD!$V$225,IF(DASHBOARD!$J$2=0,0,AP426)))</f>
        <v/>
      </c>
      <c r="AQ426" s="383">
        <f>(IF(DASHBOARD!$J$2=AQ7,DASHBOARD!$V$225,IF(DASHBOARD!$J$2=0,0,AQ426)))</f>
        <v/>
      </c>
      <c r="AR426" s="383">
        <f>(IF(DASHBOARD!$J$2=AR7,DASHBOARD!$V$225,IF(DASHBOARD!$J$2=0,0,AR426)))</f>
        <v/>
      </c>
      <c r="AS426" s="383">
        <f>(IF(DASHBOARD!$J$2=AS7,DASHBOARD!$V$225,IF(DASHBOARD!$J$2=0,0,AS426)))</f>
        <v/>
      </c>
      <c r="AT426" s="383">
        <f>(IF(DASHBOARD!$J$2=AT7,DASHBOARD!$V$225,IF(DASHBOARD!$J$2=0,0,AT426)))</f>
        <v/>
      </c>
      <c r="AU426" s="383">
        <f>(IF(DASHBOARD!$J$2=AU7,DASHBOARD!$V$225,IF(DASHBOARD!$J$2=0,0,AU426)))</f>
        <v/>
      </c>
      <c r="AV426" s="383">
        <f>(IF(DASHBOARD!$J$2=AV7,DASHBOARD!$V$225,IF(DASHBOARD!$J$2=0,0,AV426)))</f>
        <v/>
      </c>
      <c r="AW426" s="383">
        <f>(IF(DASHBOARD!$J$2=AW7,DASHBOARD!$V$225,IF(DASHBOARD!$J$2=0,0,AW426)))</f>
        <v/>
      </c>
      <c r="AX426" s="383">
        <f>(IF(DASHBOARD!$J$2=AX7,DASHBOARD!$V$225,IF(DASHBOARD!$J$2=0,0,AX426)))</f>
        <v/>
      </c>
      <c r="AY426" s="383">
        <f>(IF(DASHBOARD!$J$2=AY7,DASHBOARD!$V$225,IF(DASHBOARD!$J$2=0,0,AY426)))</f>
        <v/>
      </c>
      <c r="AZ426" s="383">
        <f>(IF(DASHBOARD!$J$2=AZ7,DASHBOARD!$V$225,IF(DASHBOARD!$J$2=0,0,AZ426)))</f>
        <v/>
      </c>
      <c r="BA426" s="383">
        <f>(IF(DASHBOARD!$J$2=BA7,DASHBOARD!$V$225,IF(DASHBOARD!$J$2=0,0,BA426)))</f>
        <v/>
      </c>
      <c r="BB426" s="384">
        <f>IF(SUM(F426:BA426)&lt;&gt;0,AVERAGEIF(F426:BA426,"&gt;0",F426:BA426),0)</f>
        <v/>
      </c>
      <c r="BD426" s="385">
        <f>MAXA(F426:BA426)</f>
        <v/>
      </c>
      <c r="BE426" s="1461">
        <f>IF(BD426&lt;&gt;0,VLOOKUP(BD426,$F$10:$BA$10,MATCH(BD426,F426:BA426,0)),"")</f>
        <v/>
      </c>
      <c r="BF426" s="385">
        <f t="array" ref="BF426">MIN(IF(F426:BA426&gt;0,F426:BA426))</f>
        <v/>
      </c>
      <c r="BG426" s="1461">
        <f>IF(BF426&lt;&gt;0,VLOOKUP(BF426,$F$10:$BA$10,MATCH($BF426,$F426:$BA426,0)),"")</f>
        <v/>
      </c>
      <c r="BH426" s="257" t="n"/>
      <c r="BI426" s="1368">
        <f>HLOOKUP($BI$9,$S$10:$AI$443,1+$BL426,TRUE)</f>
        <v/>
      </c>
      <c r="BJ426" s="1369">
        <f>HLOOKUP($BJ$9,$AJ$10:$AW$443,1+$BL426,TRUE)</f>
        <v/>
      </c>
      <c r="BK426" s="151" t="n"/>
      <c r="BL426" s="408">
        <f>BL425+1</f>
        <v/>
      </c>
    </row>
    <row r="427" ht="20.25" customFormat="1" customHeight="1" s="242" thickBot="1" thickTop="1">
      <c r="B427" s="1410" t="n"/>
      <c r="C427" s="1353" t="n"/>
      <c r="D427" s="1485" t="n"/>
      <c r="E427" s="438" t="inlineStr">
        <is>
          <t>Latuppa 275</t>
        </is>
      </c>
      <c r="F427" s="383">
        <f>(IF(DASHBOARD!$J$2=F7,DASHBOARD!$V$226,IF(DASHBOARD!$J$2=0,0,F427)))</f>
        <v/>
      </c>
      <c r="G427" s="383">
        <f>(IF(DASHBOARD!$J$2=G7,DASHBOARD!$V$226,IF(DASHBOARD!$J$2=0,0,G427)))</f>
        <v/>
      </c>
      <c r="H427" s="383">
        <f>(IF(DASHBOARD!$J$2=H7,DASHBOARD!$V$226,IF(DASHBOARD!$J$2=0,0,H427)))</f>
        <v/>
      </c>
      <c r="I427" s="383">
        <f>(IF(DASHBOARD!$J$2=I7,DASHBOARD!$V$226,IF(DASHBOARD!$J$2=0,0,I427)))</f>
        <v/>
      </c>
      <c r="J427" s="383">
        <f>(IF(DASHBOARD!$J$2=J7,DASHBOARD!$V$226,IF(DASHBOARD!$J$2=0,0,J427)))</f>
        <v/>
      </c>
      <c r="K427" s="383">
        <f>(IF(DASHBOARD!$J$2=K7,DASHBOARD!$V$226,IF(DASHBOARD!$J$2=0,0,K427)))</f>
        <v/>
      </c>
      <c r="L427" s="383">
        <f>(IF(DASHBOARD!$J$2=L7,DASHBOARD!$V$226,IF(DASHBOARD!$J$2=0,0,L427)))</f>
        <v/>
      </c>
      <c r="M427" s="383">
        <f>(IF(DASHBOARD!$J$2=M7,DASHBOARD!$V$226,IF(DASHBOARD!$J$2=0,0,M427)))</f>
        <v/>
      </c>
      <c r="N427" s="383">
        <f>(IF(DASHBOARD!$J$2=N7,DASHBOARD!$V$226,IF(DASHBOARD!$J$2=0,0,N427)))</f>
        <v/>
      </c>
      <c r="O427" s="383">
        <f>(IF(DASHBOARD!$J$2=O7,DASHBOARD!$V$226,IF(DASHBOARD!$J$2=0,0,O427)))</f>
        <v/>
      </c>
      <c r="P427" s="383">
        <f>(IF(DASHBOARD!$J$2=P7,DASHBOARD!$V$226,IF(DASHBOARD!$J$2=0,0,P427)))</f>
        <v/>
      </c>
      <c r="Q427" s="383">
        <f>(IF(DASHBOARD!$J$2=Q7,DASHBOARD!$V$226,IF(DASHBOARD!$J$2=0,0,Q427)))</f>
        <v/>
      </c>
      <c r="R427" s="383">
        <f>(IF(DASHBOARD!$J$2=R7,DASHBOARD!$V$226,IF(DASHBOARD!$J$2=0,0,R427)))</f>
        <v/>
      </c>
      <c r="S427" s="383">
        <f>(IF(DASHBOARD!$J$2=S7,DASHBOARD!$V$226,IF(DASHBOARD!$J$2=0,0,S427)))</f>
        <v/>
      </c>
      <c r="T427" s="383">
        <f>(IF(DASHBOARD!$J$2=T7,DASHBOARD!$V$226,IF(DASHBOARD!$J$2=0,0,T427)))</f>
        <v/>
      </c>
      <c r="U427" s="383">
        <f>(IF(DASHBOARD!$J$2=U7,DASHBOARD!$V$226,IF(DASHBOARD!$J$2=0,0,U427)))</f>
        <v/>
      </c>
      <c r="V427" s="383">
        <f>(IF(DASHBOARD!$J$2=V7,DASHBOARD!$V$226,IF(DASHBOARD!$J$2=0,0,V427)))</f>
        <v/>
      </c>
      <c r="W427" s="383">
        <f>(IF(DASHBOARD!$J$2=W7,DASHBOARD!$V$226,IF(DASHBOARD!$J$2=0,0,W427)))</f>
        <v/>
      </c>
      <c r="X427" s="383">
        <f>(IF(DASHBOARD!$J$2=X7,DASHBOARD!$V$226,IF(DASHBOARD!$J$2=0,0,X427)))</f>
        <v/>
      </c>
      <c r="Y427" s="383">
        <f>(IF(DASHBOARD!$J$2=Y7,DASHBOARD!$V$226,IF(DASHBOARD!$J$2=0,0,Y427)))</f>
        <v/>
      </c>
      <c r="Z427" s="383">
        <f>(IF(DASHBOARD!$J$2=Z7,DASHBOARD!$V$226,IF(DASHBOARD!$J$2=0,0,Z427)))</f>
        <v/>
      </c>
      <c r="AA427" s="383">
        <f>(IF(DASHBOARD!$J$2=AA7,DASHBOARD!$V$226,IF(DASHBOARD!$J$2=0,0,AA427)))</f>
        <v/>
      </c>
      <c r="AB427" s="383">
        <f>(IF(DASHBOARD!$J$2=AB7,DASHBOARD!$V$226,IF(DASHBOARD!$J$2=0,0,AB427)))</f>
        <v/>
      </c>
      <c r="AC427" s="383">
        <f>(IF(DASHBOARD!$J$2=AC7,DASHBOARD!$V$226,IF(DASHBOARD!$J$2=0,0,AC427)))</f>
        <v/>
      </c>
      <c r="AD427" s="383">
        <f>(IF(DASHBOARD!$J$2=AD7,DASHBOARD!$V$226,IF(DASHBOARD!$J$2=0,0,AD427)))</f>
        <v/>
      </c>
      <c r="AE427" s="383">
        <f>(IF(DASHBOARD!$J$2=AE7,DASHBOARD!$V$226,IF(DASHBOARD!$J$2=0,0,AE427)))</f>
        <v/>
      </c>
      <c r="AF427" s="383">
        <f>(IF(DASHBOARD!$J$2=AF7,DASHBOARD!$V$226,IF(DASHBOARD!$J$2=0,0,AF427)))</f>
        <v/>
      </c>
      <c r="AG427" s="383">
        <f>(IF(DASHBOARD!$J$2=AG7,DASHBOARD!$V$226,IF(DASHBOARD!$J$2=0,0,AG427)))</f>
        <v/>
      </c>
      <c r="AH427" s="383">
        <f>(IF(DASHBOARD!$J$2=AH7,DASHBOARD!$V$226,IF(DASHBOARD!$J$2=0,0,AH427)))</f>
        <v/>
      </c>
      <c r="AI427" s="383">
        <f>(IF(DASHBOARD!$J$2=AI7,DASHBOARD!$V$226,IF(DASHBOARD!$J$2=0,0,AI427)))</f>
        <v/>
      </c>
      <c r="AJ427" s="383">
        <f>(IF(DASHBOARD!$J$2=AJ7,DASHBOARD!$V$226,IF(DASHBOARD!$J$2=0,0,AJ427)))</f>
        <v/>
      </c>
      <c r="AK427" s="383">
        <f>(IF(DASHBOARD!$J$2=AK7,DASHBOARD!$V$226,IF(DASHBOARD!$J$2=0,0,AK427)))</f>
        <v/>
      </c>
      <c r="AL427" s="383">
        <f>(IF(DASHBOARD!$J$2=AL7,DASHBOARD!$V$226,IF(DASHBOARD!$J$2=0,0,AL427)))</f>
        <v/>
      </c>
      <c r="AM427" s="383">
        <f>(IF(DASHBOARD!$J$2=AM7,DASHBOARD!$V$226,IF(DASHBOARD!$J$2=0,0,AM427)))</f>
        <v/>
      </c>
      <c r="AN427" s="383">
        <f>(IF(DASHBOARD!$J$2=AN7,DASHBOARD!$V$226,IF(DASHBOARD!$J$2=0,0,AN427)))</f>
        <v/>
      </c>
      <c r="AO427" s="383">
        <f>(IF(DASHBOARD!$J$2=AO7,DASHBOARD!$V$226,IF(DASHBOARD!$J$2=0,0,AO427)))</f>
        <v/>
      </c>
      <c r="AP427" s="383">
        <f>(IF(DASHBOARD!$J$2=AP7,DASHBOARD!$V$226,IF(DASHBOARD!$J$2=0,0,AP427)))</f>
        <v/>
      </c>
      <c r="AQ427" s="383">
        <f>(IF(DASHBOARD!$J$2=AQ7,DASHBOARD!$V$226,IF(DASHBOARD!$J$2=0,0,AQ427)))</f>
        <v/>
      </c>
      <c r="AR427" s="383">
        <f>(IF(DASHBOARD!$J$2=AR7,DASHBOARD!$V$226,IF(DASHBOARD!$J$2=0,0,AR427)))</f>
        <v/>
      </c>
      <c r="AS427" s="383">
        <f>(IF(DASHBOARD!$J$2=AS7,DASHBOARD!$V$226,IF(DASHBOARD!$J$2=0,0,AS427)))</f>
        <v/>
      </c>
      <c r="AT427" s="383">
        <f>(IF(DASHBOARD!$J$2=AT7,DASHBOARD!$V$226,IF(DASHBOARD!$J$2=0,0,AT427)))</f>
        <v/>
      </c>
      <c r="AU427" s="383">
        <f>(IF(DASHBOARD!$J$2=AU7,DASHBOARD!$V$226,IF(DASHBOARD!$J$2=0,0,AU427)))</f>
        <v/>
      </c>
      <c r="AV427" s="383">
        <f>(IF(DASHBOARD!$J$2=AV7,DASHBOARD!$V$226,IF(DASHBOARD!$J$2=0,0,AV427)))</f>
        <v/>
      </c>
      <c r="AW427" s="383">
        <f>(IF(DASHBOARD!$J$2=AW7,DASHBOARD!$V$226,IF(DASHBOARD!$J$2=0,0,AW427)))</f>
        <v/>
      </c>
      <c r="AX427" s="383">
        <f>(IF(DASHBOARD!$J$2=AX7,DASHBOARD!$V$226,IF(DASHBOARD!$J$2=0,0,AX427)))</f>
        <v/>
      </c>
      <c r="AY427" s="383">
        <f>(IF(DASHBOARD!$J$2=AY7,DASHBOARD!$V$226,IF(DASHBOARD!$J$2=0,0,AY427)))</f>
        <v/>
      </c>
      <c r="AZ427" s="383">
        <f>(IF(DASHBOARD!$J$2=AZ7,DASHBOARD!$V$226,IF(DASHBOARD!$J$2=0,0,AZ427)))</f>
        <v/>
      </c>
      <c r="BA427" s="383">
        <f>(IF(DASHBOARD!$J$2=BA7,DASHBOARD!$V$226,IF(DASHBOARD!$J$2=0,0,BA427)))</f>
        <v/>
      </c>
      <c r="BB427" s="384">
        <f>IF(SUM(F427:BA427)&lt;&gt;0,AVERAGEIF(F427:BA427,"&gt;0",F427:BA427),0)</f>
        <v/>
      </c>
      <c r="BD427" s="385">
        <f>MAXA(F427:BA427)</f>
        <v/>
      </c>
      <c r="BE427" s="1461">
        <f>IF(BD427&lt;&gt;0,VLOOKUP(BD427,$F$10:$BA$10,MATCH(BD427,F427:BA427,0)),"")</f>
        <v/>
      </c>
      <c r="BF427" s="385">
        <f t="array" ref="BF427">MIN(IF(F427:BA427&gt;0,F427:BA427))</f>
        <v/>
      </c>
      <c r="BG427" s="1461">
        <f>IF(BF427&lt;&gt;0,VLOOKUP(BF427,$F$10:$BA$10,MATCH($BF427,$F427:$BA427,0)),"")</f>
        <v/>
      </c>
      <c r="BH427" s="257" t="n"/>
      <c r="BI427" s="1368">
        <f>HLOOKUP($BI$9,$S$10:$AI$443,1+$BL427,TRUE)</f>
        <v/>
      </c>
      <c r="BJ427" s="1369">
        <f>HLOOKUP($BJ$9,$AJ$10:$AW$443,1+$BL427,TRUE)</f>
        <v/>
      </c>
      <c r="BK427" s="151" t="n"/>
      <c r="BL427" s="408">
        <f>BL426+1</f>
        <v/>
      </c>
    </row>
    <row r="428" ht="20.25" customFormat="1" customHeight="1" s="242" thickBot="1" thickTop="1">
      <c r="B428" s="1410" t="n"/>
      <c r="C428" s="1353" t="n"/>
      <c r="D428" s="439" t="n"/>
      <c r="E428" s="438" t="n"/>
      <c r="F428" s="436" t="n"/>
      <c r="G428" s="436" t="n"/>
      <c r="H428" s="436" t="n"/>
      <c r="I428" s="436" t="n"/>
      <c r="J428" s="436" t="n"/>
      <c r="K428" s="436" t="n"/>
      <c r="L428" s="436" t="n"/>
      <c r="M428" s="436" t="n"/>
      <c r="N428" s="436" t="n"/>
      <c r="O428" s="436" t="n"/>
      <c r="P428" s="436" t="n"/>
      <c r="Q428" s="436" t="n"/>
      <c r="R428" s="436" t="n"/>
      <c r="S428" s="436" t="n"/>
      <c r="T428" s="436" t="n"/>
      <c r="U428" s="436" t="n"/>
      <c r="V428" s="436" t="n"/>
      <c r="W428" s="436" t="n"/>
      <c r="X428" s="436" t="n"/>
      <c r="Y428" s="436" t="n"/>
      <c r="Z428" s="436" t="n"/>
      <c r="AA428" s="436" t="n"/>
      <c r="AB428" s="436" t="n"/>
      <c r="AC428" s="436" t="n"/>
      <c r="AD428" s="436" t="n"/>
      <c r="AE428" s="436" t="n"/>
      <c r="AF428" s="436" t="n"/>
      <c r="AG428" s="436" t="n"/>
      <c r="AH428" s="436" t="n"/>
      <c r="AI428" s="436" t="n"/>
      <c r="AJ428" s="436" t="n"/>
      <c r="AK428" s="436" t="n"/>
      <c r="AL428" s="436" t="n"/>
      <c r="AM428" s="436" t="n"/>
      <c r="AN428" s="436" t="n"/>
      <c r="AO428" s="436" t="n"/>
      <c r="AP428" s="436" t="n"/>
      <c r="AQ428" s="436" t="n"/>
      <c r="AR428" s="436" t="n"/>
      <c r="AS428" s="436" t="n"/>
      <c r="AT428" s="436" t="n"/>
      <c r="AU428" s="436" t="n"/>
      <c r="AV428" s="436" t="n"/>
      <c r="AW428" s="436" t="n"/>
      <c r="AX428" s="436" t="n"/>
      <c r="AY428" s="436" t="n"/>
      <c r="AZ428" s="436" t="n"/>
      <c r="BA428" s="436" t="n"/>
      <c r="BB428" s="384">
        <f>IF(SUM(F428:BA428)&lt;&gt;0,AVERAGEIF(F428:BA428,"&gt;0",F428:BA428),0)</f>
        <v/>
      </c>
      <c r="BD428" s="385">
        <f>MAXA(F428:BA428)</f>
        <v/>
      </c>
      <c r="BE428" s="1461">
        <f>IF(BD428&lt;&gt;0,VLOOKUP(BD428,$F$10:$BA$10,MATCH(BD428,F428:BA428,0)),"")</f>
        <v/>
      </c>
      <c r="BF428" s="385">
        <f t="array" ref="BF428">MIN(IF(F428:BA428&gt;0,F428:BA428))</f>
        <v/>
      </c>
      <c r="BG428" s="1461">
        <f>IF(BF428&lt;&gt;0,VLOOKUP(BF428,$F$10:$BA$10,MATCH($BF428,$F428:$BA428,0)),"")</f>
        <v/>
      </c>
      <c r="BH428" s="257" t="n"/>
      <c r="BI428" s="1368">
        <f>HLOOKUP($BI$9,$S$10:$AI$443,1+$BL428,TRUE)</f>
        <v/>
      </c>
      <c r="BJ428" s="1369">
        <f>HLOOKUP($BJ$9,$AJ$10:$AW$443,1+$BL428,TRUE)</f>
        <v/>
      </c>
      <c r="BK428" s="151" t="n"/>
      <c r="BL428" s="408">
        <f>BL427+1</f>
        <v/>
      </c>
    </row>
    <row r="429" ht="20.25" customFormat="1" customHeight="1" s="242" thickBot="1" thickTop="1">
      <c r="B429" s="1410" t="n"/>
      <c r="C429" s="1353" t="n"/>
      <c r="D429" s="1484" t="inlineStr">
        <is>
          <t>LATUPPA 275</t>
        </is>
      </c>
      <c r="E429" s="438" t="inlineStr">
        <is>
          <t>Wotu 275</t>
        </is>
      </c>
      <c r="F429" s="383">
        <f>(IF(DASHBOARD!$J$2=F7,DASHBOARD!$V$778,IF(DASHBOARD!$J$2=0,0,F429)))</f>
        <v/>
      </c>
      <c r="G429" s="383">
        <f>(IF(DASHBOARD!$J$2=G7,DASHBOARD!$V$778,IF(DASHBOARD!$J$2=0,0,G429)))</f>
        <v/>
      </c>
      <c r="H429" s="383">
        <f>(IF(DASHBOARD!$J$2=H7,DASHBOARD!$V$778,IF(DASHBOARD!$J$2=0,0,H429)))</f>
        <v/>
      </c>
      <c r="I429" s="383">
        <f>(IF(DASHBOARD!$J$2=I7,DASHBOARD!$V$778,IF(DASHBOARD!$J$2=0,0,I429)))</f>
        <v/>
      </c>
      <c r="J429" s="383">
        <f>(IF(DASHBOARD!$J$2=J7,DASHBOARD!$V$778,IF(DASHBOARD!$J$2=0,0,J429)))</f>
        <v/>
      </c>
      <c r="K429" s="383">
        <f>(IF(DASHBOARD!$J$2=K7,DASHBOARD!$V$778,IF(DASHBOARD!$J$2=0,0,K429)))</f>
        <v/>
      </c>
      <c r="L429" s="383">
        <f>(IF(DASHBOARD!$J$2=L7,DASHBOARD!$V$778,IF(DASHBOARD!$J$2=0,0,L429)))</f>
        <v/>
      </c>
      <c r="M429" s="383">
        <f>(IF(DASHBOARD!$J$2=M7,DASHBOARD!$V$778,IF(DASHBOARD!$J$2=0,0,M429)))</f>
        <v/>
      </c>
      <c r="N429" s="383">
        <f>(IF(DASHBOARD!$J$2=N7,DASHBOARD!$V$778,IF(DASHBOARD!$J$2=0,0,N429)))</f>
        <v/>
      </c>
      <c r="O429" s="383">
        <f>(IF(DASHBOARD!$J$2=O7,DASHBOARD!$V$778,IF(DASHBOARD!$J$2=0,0,O429)))</f>
        <v/>
      </c>
      <c r="P429" s="383">
        <f>(IF(DASHBOARD!$J$2=P7,DASHBOARD!$V$778,IF(DASHBOARD!$J$2=0,0,P429)))</f>
        <v/>
      </c>
      <c r="Q429" s="383">
        <f>(IF(DASHBOARD!$J$2=Q7,DASHBOARD!$V$778,IF(DASHBOARD!$J$2=0,0,Q429)))</f>
        <v/>
      </c>
      <c r="R429" s="383">
        <f>(IF(DASHBOARD!$J$2=R7,DASHBOARD!$V$778,IF(DASHBOARD!$J$2=0,0,R429)))</f>
        <v/>
      </c>
      <c r="S429" s="383">
        <f>(IF(DASHBOARD!$J$2=S7,DASHBOARD!$V$778,IF(DASHBOARD!$J$2=0,0,S429)))</f>
        <v/>
      </c>
      <c r="T429" s="383">
        <f>(IF(DASHBOARD!$J$2=T7,DASHBOARD!$V$778,IF(DASHBOARD!$J$2=0,0,T429)))</f>
        <v/>
      </c>
      <c r="U429" s="383">
        <f>(IF(DASHBOARD!$J$2=U7,DASHBOARD!$V$778,IF(DASHBOARD!$J$2=0,0,U429)))</f>
        <v/>
      </c>
      <c r="V429" s="383">
        <f>(IF(DASHBOARD!$J$2=V7,DASHBOARD!$V$778,IF(DASHBOARD!$J$2=0,0,V429)))</f>
        <v/>
      </c>
      <c r="W429" s="383">
        <f>(IF(DASHBOARD!$J$2=W7,DASHBOARD!$V$778,IF(DASHBOARD!$J$2=0,0,W429)))</f>
        <v/>
      </c>
      <c r="X429" s="383">
        <f>(IF(DASHBOARD!$J$2=X7,DASHBOARD!$V$778,IF(DASHBOARD!$J$2=0,0,X429)))</f>
        <v/>
      </c>
      <c r="Y429" s="383">
        <f>(IF(DASHBOARD!$J$2=Y7,DASHBOARD!$V$778,IF(DASHBOARD!$J$2=0,0,Y429)))</f>
        <v/>
      </c>
      <c r="Z429" s="383">
        <f>(IF(DASHBOARD!$J$2=Z7,DASHBOARD!$V$778,IF(DASHBOARD!$J$2=0,0,Z429)))</f>
        <v/>
      </c>
      <c r="AA429" s="383">
        <f>(IF(DASHBOARD!$J$2=AA7,DASHBOARD!$V$778,IF(DASHBOARD!$J$2=0,0,AA429)))</f>
        <v/>
      </c>
      <c r="AB429" s="383">
        <f>(IF(DASHBOARD!$J$2=AB7,DASHBOARD!$V$778,IF(DASHBOARD!$J$2=0,0,AB429)))</f>
        <v/>
      </c>
      <c r="AC429" s="383">
        <f>(IF(DASHBOARD!$J$2=AC7,DASHBOARD!$V$778,IF(DASHBOARD!$J$2=0,0,AC429)))</f>
        <v/>
      </c>
      <c r="AD429" s="383">
        <f>(IF(DASHBOARD!$J$2=AD7,DASHBOARD!$V$778,IF(DASHBOARD!$J$2=0,0,AD429)))</f>
        <v/>
      </c>
      <c r="AE429" s="383">
        <f>(IF(DASHBOARD!$J$2=AE7,DASHBOARD!$V$778,IF(DASHBOARD!$J$2=0,0,AE429)))</f>
        <v/>
      </c>
      <c r="AF429" s="383">
        <f>(IF(DASHBOARD!$J$2=AF7,DASHBOARD!$V$778,IF(DASHBOARD!$J$2=0,0,AF429)))</f>
        <v/>
      </c>
      <c r="AG429" s="383">
        <f>(IF(DASHBOARD!$J$2=AG7,DASHBOARD!$V$778,IF(DASHBOARD!$J$2=0,0,AG429)))</f>
        <v/>
      </c>
      <c r="AH429" s="383">
        <f>(IF(DASHBOARD!$J$2=AH7,DASHBOARD!$V$778,IF(DASHBOARD!$J$2=0,0,AH429)))</f>
        <v/>
      </c>
      <c r="AI429" s="383">
        <f>(IF(DASHBOARD!$J$2=AI7,DASHBOARD!$V$778,IF(DASHBOARD!$J$2=0,0,AI429)))</f>
        <v/>
      </c>
      <c r="AJ429" s="383">
        <f>(IF(DASHBOARD!$J$2=AJ7,DASHBOARD!$V$778,IF(DASHBOARD!$J$2=0,0,AJ429)))</f>
        <v/>
      </c>
      <c r="AK429" s="383">
        <f>(IF(DASHBOARD!$J$2=AK7,DASHBOARD!$V$778,IF(DASHBOARD!$J$2=0,0,AK429)))</f>
        <v/>
      </c>
      <c r="AL429" s="383">
        <f>(IF(DASHBOARD!$J$2=AL7,DASHBOARD!$V$778,IF(DASHBOARD!$J$2=0,0,AL429)))</f>
        <v/>
      </c>
      <c r="AM429" s="383">
        <f>(IF(DASHBOARD!$J$2=AM7,DASHBOARD!$V$778,IF(DASHBOARD!$J$2=0,0,AM429)))</f>
        <v/>
      </c>
      <c r="AN429" s="383">
        <f>(IF(DASHBOARD!$J$2=AN7,DASHBOARD!$V$778,IF(DASHBOARD!$J$2=0,0,AN429)))</f>
        <v/>
      </c>
      <c r="AO429" s="383">
        <f>(IF(DASHBOARD!$J$2=AO7,DASHBOARD!$V$778,IF(DASHBOARD!$J$2=0,0,AO429)))</f>
        <v/>
      </c>
      <c r="AP429" s="383">
        <f>(IF(DASHBOARD!$J$2=AP7,DASHBOARD!$V$778,IF(DASHBOARD!$J$2=0,0,AP429)))</f>
        <v/>
      </c>
      <c r="AQ429" s="383">
        <f>(IF(DASHBOARD!$J$2=AQ7,DASHBOARD!$V$778,IF(DASHBOARD!$J$2=0,0,AQ429)))</f>
        <v/>
      </c>
      <c r="AR429" s="383">
        <f>(IF(DASHBOARD!$J$2=AR7,DASHBOARD!$V$778,IF(DASHBOARD!$J$2=0,0,AR429)))</f>
        <v/>
      </c>
      <c r="AS429" s="383">
        <f>(IF(DASHBOARD!$J$2=AS7,DASHBOARD!$V$778,IF(DASHBOARD!$J$2=0,0,AS429)))</f>
        <v/>
      </c>
      <c r="AT429" s="383">
        <f>(IF(DASHBOARD!$J$2=AT7,DASHBOARD!$V$778,IF(DASHBOARD!$J$2=0,0,AT429)))</f>
        <v/>
      </c>
      <c r="AU429" s="383">
        <f>(IF(DASHBOARD!$J$2=AU7,DASHBOARD!$V$778,IF(DASHBOARD!$J$2=0,0,AU429)))</f>
        <v/>
      </c>
      <c r="AV429" s="383">
        <f>(IF(DASHBOARD!$J$2=AV7,DASHBOARD!$V$778,IF(DASHBOARD!$J$2=0,0,AV429)))</f>
        <v/>
      </c>
      <c r="AW429" s="383">
        <f>(IF(DASHBOARD!$J$2=AW7,DASHBOARD!$V$778,IF(DASHBOARD!$J$2=0,0,AW429)))</f>
        <v/>
      </c>
      <c r="AX429" s="383">
        <f>(IF(DASHBOARD!$J$2=AX7,DASHBOARD!$V$778,IF(DASHBOARD!$J$2=0,0,AX429)))</f>
        <v/>
      </c>
      <c r="AY429" s="383">
        <f>(IF(DASHBOARD!$J$2=AY7,DASHBOARD!$V$778,IF(DASHBOARD!$J$2=0,0,AY429)))</f>
        <v/>
      </c>
      <c r="AZ429" s="383">
        <f>(IF(DASHBOARD!$J$2=AZ7,DASHBOARD!$V$778,IF(DASHBOARD!$J$2=0,0,AZ429)))</f>
        <v/>
      </c>
      <c r="BA429" s="383">
        <f>(IF(DASHBOARD!$J$2=BA7,DASHBOARD!$V$778,IF(DASHBOARD!$J$2=0,0,BA429)))</f>
        <v/>
      </c>
      <c r="BB429" s="384">
        <f>IF(SUM(F429:BA429)&lt;&gt;0,AVERAGEIF(F429:BA429,"&gt;0",F429:BA429),0)</f>
        <v/>
      </c>
      <c r="BD429" s="385">
        <f>MAXA(F429:BA429)</f>
        <v/>
      </c>
      <c r="BE429" s="1461">
        <f>IF(BD429&lt;&gt;0,VLOOKUP(BD429,$F$10:$BA$10,MATCH(BD429,F429:BA429,0)),"")</f>
        <v/>
      </c>
      <c r="BF429" s="385">
        <f t="array" ref="BF429">MIN(IF(F429:BA429&gt;0,F429:BA429))</f>
        <v/>
      </c>
      <c r="BG429" s="1461">
        <f>IF(BF429&lt;&gt;0,VLOOKUP(BF429,$F$10:$BA$10,MATCH($BF429,$F429:$BA429,0)),"")</f>
        <v/>
      </c>
      <c r="BH429" s="257" t="n"/>
      <c r="BI429" s="1368">
        <f>HLOOKUP($BI$9,$S$10:$AI$443,1+$BL429,TRUE)</f>
        <v/>
      </c>
      <c r="BJ429" s="1369">
        <f>HLOOKUP($BJ$9,$AJ$10:$AW$443,1+$BL429,TRUE)</f>
        <v/>
      </c>
      <c r="BK429" s="151" t="n"/>
      <c r="BL429" s="408">
        <f>BL428+1</f>
        <v/>
      </c>
    </row>
    <row r="430" ht="20.25" customFormat="1" customHeight="1" s="242" thickBot="1" thickTop="1">
      <c r="B430" s="1410" t="n"/>
      <c r="C430" s="1353" t="n"/>
      <c r="D430" s="1485" t="n"/>
      <c r="E430" s="438" t="inlineStr">
        <is>
          <t>Pamona 275</t>
        </is>
      </c>
      <c r="F430" s="383">
        <f>(IF(DASHBOARD!$J$2=F7,DASHBOARD!$V$779,IF(DASHBOARD!$J$2=0,0,F430)))</f>
        <v/>
      </c>
      <c r="G430" s="383">
        <f>(IF(DASHBOARD!$J$2=G7,DASHBOARD!$V$779,IF(DASHBOARD!$J$2=0,0,G430)))</f>
        <v/>
      </c>
      <c r="H430" s="383">
        <f>(IF(DASHBOARD!$J$2=H7,DASHBOARD!$V$779,IF(DASHBOARD!$J$2=0,0,H430)))</f>
        <v/>
      </c>
      <c r="I430" s="383">
        <f>(IF(DASHBOARD!$J$2=I7,DASHBOARD!$V$779,IF(DASHBOARD!$J$2=0,0,I430)))</f>
        <v/>
      </c>
      <c r="J430" s="383">
        <f>(IF(DASHBOARD!$J$2=J7,DASHBOARD!$V$779,IF(DASHBOARD!$J$2=0,0,J430)))</f>
        <v/>
      </c>
      <c r="K430" s="383">
        <f>(IF(DASHBOARD!$J$2=K7,DASHBOARD!$V$779,IF(DASHBOARD!$J$2=0,0,K430)))</f>
        <v/>
      </c>
      <c r="L430" s="383">
        <f>(IF(DASHBOARD!$J$2=L7,DASHBOARD!$V$779,IF(DASHBOARD!$J$2=0,0,L430)))</f>
        <v/>
      </c>
      <c r="M430" s="383">
        <f>(IF(DASHBOARD!$J$2=M7,DASHBOARD!$V$779,IF(DASHBOARD!$J$2=0,0,M430)))</f>
        <v/>
      </c>
      <c r="N430" s="383">
        <f>(IF(DASHBOARD!$J$2=N7,DASHBOARD!$V$779,IF(DASHBOARD!$J$2=0,0,N430)))</f>
        <v/>
      </c>
      <c r="O430" s="383">
        <f>(IF(DASHBOARD!$J$2=O7,DASHBOARD!$V$779,IF(DASHBOARD!$J$2=0,0,O430)))</f>
        <v/>
      </c>
      <c r="P430" s="383">
        <f>(IF(DASHBOARD!$J$2=P7,DASHBOARD!$V$779,IF(DASHBOARD!$J$2=0,0,P430)))</f>
        <v/>
      </c>
      <c r="Q430" s="383">
        <f>(IF(DASHBOARD!$J$2=Q7,DASHBOARD!$V$779,IF(DASHBOARD!$J$2=0,0,Q430)))</f>
        <v/>
      </c>
      <c r="R430" s="383">
        <f>(IF(DASHBOARD!$J$2=R7,DASHBOARD!$V$779,IF(DASHBOARD!$J$2=0,0,R430)))</f>
        <v/>
      </c>
      <c r="S430" s="383">
        <f>(IF(DASHBOARD!$J$2=S7,DASHBOARD!$V$779,IF(DASHBOARD!$J$2=0,0,S430)))</f>
        <v/>
      </c>
      <c r="T430" s="383">
        <f>(IF(DASHBOARD!$J$2=T7,DASHBOARD!$V$779,IF(DASHBOARD!$J$2=0,0,T430)))</f>
        <v/>
      </c>
      <c r="U430" s="383">
        <f>(IF(DASHBOARD!$J$2=U7,DASHBOARD!$V$779,IF(DASHBOARD!$J$2=0,0,U430)))</f>
        <v/>
      </c>
      <c r="V430" s="383">
        <f>(IF(DASHBOARD!$J$2=V7,DASHBOARD!$V$779,IF(DASHBOARD!$J$2=0,0,V430)))</f>
        <v/>
      </c>
      <c r="W430" s="383">
        <f>(IF(DASHBOARD!$J$2=W7,DASHBOARD!$V$779,IF(DASHBOARD!$J$2=0,0,W430)))</f>
        <v/>
      </c>
      <c r="X430" s="383">
        <f>(IF(DASHBOARD!$J$2=X7,DASHBOARD!$V$779,IF(DASHBOARD!$J$2=0,0,X430)))</f>
        <v/>
      </c>
      <c r="Y430" s="383">
        <f>(IF(DASHBOARD!$J$2=Y7,DASHBOARD!$V$779,IF(DASHBOARD!$J$2=0,0,Y430)))</f>
        <v/>
      </c>
      <c r="Z430" s="383">
        <f>(IF(DASHBOARD!$J$2=Z7,DASHBOARD!$V$779,IF(DASHBOARD!$J$2=0,0,Z430)))</f>
        <v/>
      </c>
      <c r="AA430" s="383">
        <f>(IF(DASHBOARD!$J$2=AA7,DASHBOARD!$V$779,IF(DASHBOARD!$J$2=0,0,AA430)))</f>
        <v/>
      </c>
      <c r="AB430" s="383">
        <f>(IF(DASHBOARD!$J$2=AB7,DASHBOARD!$V$779,IF(DASHBOARD!$J$2=0,0,AB430)))</f>
        <v/>
      </c>
      <c r="AC430" s="383">
        <f>(IF(DASHBOARD!$J$2=AC7,DASHBOARD!$V$779,IF(DASHBOARD!$J$2=0,0,AC430)))</f>
        <v/>
      </c>
      <c r="AD430" s="383">
        <f>(IF(DASHBOARD!$J$2=AD7,DASHBOARD!$V$779,IF(DASHBOARD!$J$2=0,0,AD430)))</f>
        <v/>
      </c>
      <c r="AE430" s="383">
        <f>(IF(DASHBOARD!$J$2=AE7,DASHBOARD!$V$779,IF(DASHBOARD!$J$2=0,0,AE430)))</f>
        <v/>
      </c>
      <c r="AF430" s="383">
        <f>(IF(DASHBOARD!$J$2=AF7,DASHBOARD!$V$779,IF(DASHBOARD!$J$2=0,0,AF430)))</f>
        <v/>
      </c>
      <c r="AG430" s="383">
        <f>(IF(DASHBOARD!$J$2=AG7,DASHBOARD!$V$779,IF(DASHBOARD!$J$2=0,0,AG430)))</f>
        <v/>
      </c>
      <c r="AH430" s="383">
        <f>(IF(DASHBOARD!$J$2=AH7,DASHBOARD!$V$779,IF(DASHBOARD!$J$2=0,0,AH430)))</f>
        <v/>
      </c>
      <c r="AI430" s="383">
        <f>(IF(DASHBOARD!$J$2=AI7,DASHBOARD!$V$779,IF(DASHBOARD!$J$2=0,0,AI430)))</f>
        <v/>
      </c>
      <c r="AJ430" s="383">
        <f>(IF(DASHBOARD!$J$2=AJ7,DASHBOARD!$V$779,IF(DASHBOARD!$J$2=0,0,AJ430)))</f>
        <v/>
      </c>
      <c r="AK430" s="383">
        <f>(IF(DASHBOARD!$J$2=AK7,DASHBOARD!$V$779,IF(DASHBOARD!$J$2=0,0,AK430)))</f>
        <v/>
      </c>
      <c r="AL430" s="383">
        <f>(IF(DASHBOARD!$J$2=AL7,DASHBOARD!$V$779,IF(DASHBOARD!$J$2=0,0,AL430)))</f>
        <v/>
      </c>
      <c r="AM430" s="383">
        <f>(IF(DASHBOARD!$J$2=AM7,DASHBOARD!$V$779,IF(DASHBOARD!$J$2=0,0,AM430)))</f>
        <v/>
      </c>
      <c r="AN430" s="383">
        <f>(IF(DASHBOARD!$J$2=AN7,DASHBOARD!$V$779,IF(DASHBOARD!$J$2=0,0,AN430)))</f>
        <v/>
      </c>
      <c r="AO430" s="383">
        <f>(IF(DASHBOARD!$J$2=AO7,DASHBOARD!$V$779,IF(DASHBOARD!$J$2=0,0,AO430)))</f>
        <v/>
      </c>
      <c r="AP430" s="383">
        <f>(IF(DASHBOARD!$J$2=AP7,DASHBOARD!$V$779,IF(DASHBOARD!$J$2=0,0,AP430)))</f>
        <v/>
      </c>
      <c r="AQ430" s="383">
        <f>(IF(DASHBOARD!$J$2=AQ7,DASHBOARD!$V$779,IF(DASHBOARD!$J$2=0,0,AQ430)))</f>
        <v/>
      </c>
      <c r="AR430" s="383">
        <f>(IF(DASHBOARD!$J$2=AR7,DASHBOARD!$V$779,IF(DASHBOARD!$J$2=0,0,AR430)))</f>
        <v/>
      </c>
      <c r="AS430" s="383">
        <f>(IF(DASHBOARD!$J$2=AS7,DASHBOARD!$V$779,IF(DASHBOARD!$J$2=0,0,AS430)))</f>
        <v/>
      </c>
      <c r="AT430" s="383">
        <f>(IF(DASHBOARD!$J$2=AT7,DASHBOARD!$V$779,IF(DASHBOARD!$J$2=0,0,AT430)))</f>
        <v/>
      </c>
      <c r="AU430" s="383">
        <f>(IF(DASHBOARD!$J$2=AU7,DASHBOARD!$V$779,IF(DASHBOARD!$J$2=0,0,AU430)))</f>
        <v/>
      </c>
      <c r="AV430" s="383">
        <f>(IF(DASHBOARD!$J$2=AV7,DASHBOARD!$V$779,IF(DASHBOARD!$J$2=0,0,AV430)))</f>
        <v/>
      </c>
      <c r="AW430" s="383">
        <f>(IF(DASHBOARD!$J$2=AW7,DASHBOARD!$V$779,IF(DASHBOARD!$J$2=0,0,AW430)))</f>
        <v/>
      </c>
      <c r="AX430" s="383">
        <f>(IF(DASHBOARD!$J$2=AX7,DASHBOARD!$V$779,IF(DASHBOARD!$J$2=0,0,AX430)))</f>
        <v/>
      </c>
      <c r="AY430" s="383">
        <f>(IF(DASHBOARD!$J$2=AY7,DASHBOARD!$V$779,IF(DASHBOARD!$J$2=0,0,AY430)))</f>
        <v/>
      </c>
      <c r="AZ430" s="383">
        <f>(IF(DASHBOARD!$J$2=AZ7,DASHBOARD!$V$779,IF(DASHBOARD!$J$2=0,0,AZ430)))</f>
        <v/>
      </c>
      <c r="BA430" s="383">
        <f>(IF(DASHBOARD!$J$2=BA7,DASHBOARD!$V$779,IF(DASHBOARD!$J$2=0,0,BA430)))</f>
        <v/>
      </c>
      <c r="BB430" s="384">
        <f>IF(SUM(F430:BA430)&lt;&gt;0,AVERAGEIF(F430:BA430,"&gt;0",F430:BA430),0)</f>
        <v/>
      </c>
      <c r="BD430" s="385">
        <f>MAXA(F430:BA430)</f>
        <v/>
      </c>
      <c r="BE430" s="1461">
        <f>IF(BD430&lt;&gt;0,VLOOKUP(BD430,$F$10:$BA$10,MATCH(BD430,F430:BA430,0)),"")</f>
        <v/>
      </c>
      <c r="BF430" s="385">
        <f t="array" ref="BF430">MIN(IF(F430:BA430&gt;0,F430:BA430))</f>
        <v/>
      </c>
      <c r="BG430" s="1461">
        <f>IF(BF430&lt;&gt;0,VLOOKUP(BF430,$F$10:$BA$10,MATCH($BF430,$F430:$BA430,0)),"")</f>
        <v/>
      </c>
      <c r="BH430" s="257" t="n"/>
      <c r="BI430" s="1368">
        <f>HLOOKUP($BI$9,$S$10:$AI$443,1+$BL430,TRUE)</f>
        <v/>
      </c>
      <c r="BJ430" s="1369">
        <f>HLOOKUP($BJ$9,$AJ$10:$AW$443,1+$BL430,TRUE)</f>
        <v/>
      </c>
      <c r="BK430" s="151" t="n"/>
      <c r="BL430" s="408">
        <f>BL429+1</f>
        <v/>
      </c>
    </row>
    <row r="431" ht="19.5" customFormat="1" customHeight="1" s="242" thickBot="1" thickTop="1">
      <c r="B431" s="1411" t="n"/>
      <c r="C431" s="1374" t="n"/>
      <c r="D431" s="440" t="n"/>
      <c r="E431" s="441" t="n"/>
      <c r="F431" s="432" t="n"/>
      <c r="G431" s="432" t="n"/>
      <c r="H431" s="432" t="n"/>
      <c r="I431" s="432" t="n"/>
      <c r="J431" s="432" t="n"/>
      <c r="K431" s="432" t="n"/>
      <c r="L431" s="432" t="n"/>
      <c r="M431" s="432" t="n"/>
      <c r="N431" s="432" t="n"/>
      <c r="O431" s="432" t="n"/>
      <c r="P431" s="432" t="n"/>
      <c r="Q431" s="432" t="n"/>
      <c r="R431" s="432" t="n"/>
      <c r="S431" s="432" t="n"/>
      <c r="T431" s="432" t="n"/>
      <c r="U431" s="432" t="n"/>
      <c r="V431" s="432" t="n"/>
      <c r="W431" s="432" t="n"/>
      <c r="X431" s="432" t="n"/>
      <c r="Y431" s="432" t="n"/>
      <c r="Z431" s="432" t="n"/>
      <c r="AA431" s="432" t="n"/>
      <c r="AB431" s="432" t="n"/>
      <c r="AC431" s="432" t="n"/>
      <c r="AD431" s="432" t="n"/>
      <c r="AE431" s="432" t="n"/>
      <c r="AF431" s="432" t="n"/>
      <c r="AG431" s="432" t="n"/>
      <c r="AH431" s="432" t="n"/>
      <c r="AI431" s="432" t="n"/>
      <c r="AJ431" s="432" t="n"/>
      <c r="AK431" s="432" t="n"/>
      <c r="AL431" s="432" t="n"/>
      <c r="AM431" s="432" t="n"/>
      <c r="AN431" s="432" t="n"/>
      <c r="AO431" s="432" t="n"/>
      <c r="AP431" s="432" t="n"/>
      <c r="AQ431" s="432" t="n"/>
      <c r="AR431" s="432" t="n"/>
      <c r="AS431" s="432" t="n"/>
      <c r="AT431" s="432" t="n"/>
      <c r="AU431" s="432" t="n"/>
      <c r="AV431" s="432" t="n"/>
      <c r="AW431" s="432" t="n"/>
      <c r="AX431" s="432" t="n"/>
      <c r="AY431" s="432" t="n"/>
      <c r="AZ431" s="432" t="n"/>
      <c r="BA431" s="432" t="n"/>
      <c r="BB431" s="442">
        <f>IF(SUM(F431:BA431)&lt;&gt;0,AVERAGEIF(F431:BA431,"&gt;0",F431:BA431),0)</f>
        <v/>
      </c>
      <c r="BD431" s="443">
        <f>MAXA(F431:BA431)</f>
        <v/>
      </c>
      <c r="BE431" s="1486">
        <f>IF(BD431&lt;&gt;0,VLOOKUP(BD431,$F$10:$BA$10,MATCH(BD431,F431:BA431,0)),"")</f>
        <v/>
      </c>
      <c r="BF431" s="443">
        <f t="array" ref="BF431">MIN(IF(F431:BA431&gt;0,F431:BA431))</f>
        <v/>
      </c>
      <c r="BG431" s="1486">
        <f>IF(BF431&lt;&gt;0,VLOOKUP(BF431,$F$10:$BA$10,MATCH($BF431,$F431:$BA431,0)),"")</f>
        <v/>
      </c>
      <c r="BH431" s="257" t="n"/>
      <c r="BI431" s="1400">
        <f>HLOOKUP($BI$9,$S$10:$AI$431,1+$BL431,TRUE)</f>
        <v/>
      </c>
      <c r="BJ431" s="1401">
        <f>HLOOKUP($BJ$9,$AJ$10:$AW$431,1+$BL431,TRUE)</f>
        <v/>
      </c>
      <c r="BK431" s="151" t="n"/>
      <c r="BL431" s="408">
        <f>BL430+1</f>
        <v/>
      </c>
    </row>
    <row r="432" ht="20.25" customHeight="1" s="18" thickBot="1" thickTop="1">
      <c r="B432" s="1092" t="inlineStr">
        <is>
          <t>BAUBAU</t>
        </is>
      </c>
      <c r="C432" s="1496" t="inlineStr">
        <is>
          <t>BAUBAU</t>
        </is>
      </c>
      <c r="D432" s="1469" t="inlineStr">
        <is>
          <t>PLTMG BAUBAU 150</t>
        </is>
      </c>
      <c r="E432" s="402" t="inlineStr">
        <is>
          <t>Baubau # 1, 150</t>
        </is>
      </c>
      <c r="F432" s="383">
        <f>(IF(DASHBOARD!$J$2=F7,DASHBOARD!$V$93,IF(DASHBOARD!$J$2=0,0,F432)))</f>
        <v/>
      </c>
      <c r="G432" s="383">
        <f>(IF(DASHBOARD!$J$2=G7,DASHBOARD!$V$93,IF(DASHBOARD!$J$2=0,0,G432)))</f>
        <v/>
      </c>
      <c r="H432" s="383">
        <f>(IF(DASHBOARD!$J$2=H7,DASHBOARD!$V$93,IF(DASHBOARD!$J$2=0,0,H432)))</f>
        <v/>
      </c>
      <c r="I432" s="383">
        <f>(IF(DASHBOARD!$J$2=I7,DASHBOARD!$V$93,IF(DASHBOARD!$J$2=0,0,I432)))</f>
        <v/>
      </c>
      <c r="J432" s="383">
        <f>(IF(DASHBOARD!$J$2=J7,DASHBOARD!$V$93,IF(DASHBOARD!$J$2=0,0,J432)))</f>
        <v/>
      </c>
      <c r="K432" s="383">
        <f>(IF(DASHBOARD!$J$2=K7,DASHBOARD!$V$93,IF(DASHBOARD!$J$2=0,0,K432)))</f>
        <v/>
      </c>
      <c r="L432" s="383">
        <f>(IF(DASHBOARD!$J$2=L7,DASHBOARD!$V$93,IF(DASHBOARD!$J$2=0,0,L432)))</f>
        <v/>
      </c>
      <c r="M432" s="383">
        <f>(IF(DASHBOARD!$J$2=M7,DASHBOARD!$V$93,IF(DASHBOARD!$J$2=0,0,M432)))</f>
        <v/>
      </c>
      <c r="N432" s="383">
        <f>(IF(DASHBOARD!$J$2=N7,DASHBOARD!$V$93,IF(DASHBOARD!$J$2=0,0,N432)))</f>
        <v/>
      </c>
      <c r="O432" s="383">
        <f>(IF(DASHBOARD!$J$2=O7,DASHBOARD!$V$93,IF(DASHBOARD!$J$2=0,0,O432)))</f>
        <v/>
      </c>
      <c r="P432" s="383">
        <f>(IF(DASHBOARD!$J$2=P7,DASHBOARD!$V$93,IF(DASHBOARD!$J$2=0,0,P432)))</f>
        <v/>
      </c>
      <c r="Q432" s="383">
        <f>(IF(DASHBOARD!$J$2=Q7,DASHBOARD!$V$93,IF(DASHBOARD!$J$2=0,0,Q432)))</f>
        <v/>
      </c>
      <c r="R432" s="383">
        <f>(IF(DASHBOARD!$J$2=R7,DASHBOARD!$V$93,IF(DASHBOARD!$J$2=0,0,R432)))</f>
        <v/>
      </c>
      <c r="S432" s="383">
        <f>(IF(DASHBOARD!$J$2=S7,DASHBOARD!$V$93,IF(DASHBOARD!$J$2=0,0,S432)))</f>
        <v/>
      </c>
      <c r="T432" s="383">
        <f>(IF(DASHBOARD!$J$2=T7,DASHBOARD!$V$93,IF(DASHBOARD!$J$2=0,0,T432)))</f>
        <v/>
      </c>
      <c r="U432" s="383">
        <f>(IF(DASHBOARD!$J$2=U7,DASHBOARD!$V$93,IF(DASHBOARD!$J$2=0,0,U432)))</f>
        <v/>
      </c>
      <c r="V432" s="383">
        <f>(IF(DASHBOARD!$J$2=V7,DASHBOARD!$V$93,IF(DASHBOARD!$J$2=0,0,V432)))</f>
        <v/>
      </c>
      <c r="W432" s="383">
        <f>(IF(DASHBOARD!$J$2=W7,DASHBOARD!$V$93,IF(DASHBOARD!$J$2=0,0,W432)))</f>
        <v/>
      </c>
      <c r="X432" s="383">
        <f>(IF(DASHBOARD!$J$2=X7,DASHBOARD!$V$93,IF(DASHBOARD!$J$2=0,0,X432)))</f>
        <v/>
      </c>
      <c r="Y432" s="383">
        <f>(IF(DASHBOARD!$J$2=Y7,DASHBOARD!$V$93,IF(DASHBOARD!$J$2=0,0,Y432)))</f>
        <v/>
      </c>
      <c r="Z432" s="383">
        <f>(IF(DASHBOARD!$J$2=Z7,DASHBOARD!$V$93,IF(DASHBOARD!$J$2=0,0,Z432)))</f>
        <v/>
      </c>
      <c r="AA432" s="383">
        <f>(IF(DASHBOARD!$J$2=AA7,DASHBOARD!$V$93,IF(DASHBOARD!$J$2=0,0,AA432)))</f>
        <v/>
      </c>
      <c r="AB432" s="383">
        <f>(IF(DASHBOARD!$J$2=AB7,DASHBOARD!$V$93,IF(DASHBOARD!$J$2=0,0,AB432)))</f>
        <v/>
      </c>
      <c r="AC432" s="383">
        <f>(IF(DASHBOARD!$J$2=AC7,DASHBOARD!$V$93,IF(DASHBOARD!$J$2=0,0,AC432)))</f>
        <v/>
      </c>
      <c r="AD432" s="383">
        <f>(IF(DASHBOARD!$J$2=AD7,DASHBOARD!$V$93,IF(DASHBOARD!$J$2=0,0,AD432)))</f>
        <v/>
      </c>
      <c r="AE432" s="383">
        <f>(IF(DASHBOARD!$J$2=AE7,DASHBOARD!$V$93,IF(DASHBOARD!$J$2=0,0,AE432)))</f>
        <v/>
      </c>
      <c r="AF432" s="383">
        <f>(IF(DASHBOARD!$J$2=AF7,DASHBOARD!$V$93,IF(DASHBOARD!$J$2=0,0,AF432)))</f>
        <v/>
      </c>
      <c r="AG432" s="383">
        <f>(IF(DASHBOARD!$J$2=AG7,DASHBOARD!$V$93,IF(DASHBOARD!$J$2=0,0,AG432)))</f>
        <v/>
      </c>
      <c r="AH432" s="383">
        <f>(IF(DASHBOARD!$J$2=AH7,DASHBOARD!$V$93,IF(DASHBOARD!$J$2=0,0,AH432)))</f>
        <v/>
      </c>
      <c r="AI432" s="383">
        <f>(IF(DASHBOARD!$J$2=AI7,DASHBOARD!$V$93,IF(DASHBOARD!$J$2=0,0,AI432)))</f>
        <v/>
      </c>
      <c r="AJ432" s="383">
        <f>(IF(DASHBOARD!$J$2=AJ7,DASHBOARD!$V$93,IF(DASHBOARD!$J$2=0,0,AJ432)))</f>
        <v/>
      </c>
      <c r="AK432" s="383">
        <f>(IF(DASHBOARD!$J$2=AK7,DASHBOARD!$V$93,IF(DASHBOARD!$J$2=0,0,AK432)))</f>
        <v/>
      </c>
      <c r="AL432" s="383">
        <f>(IF(DASHBOARD!$J$2=AL7,DASHBOARD!$V$93,IF(DASHBOARD!$J$2=0,0,AL432)))</f>
        <v/>
      </c>
      <c r="AM432" s="383">
        <f>(IF(DASHBOARD!$J$2=AM7,DASHBOARD!$V$93,IF(DASHBOARD!$J$2=0,0,AM432)))</f>
        <v/>
      </c>
      <c r="AN432" s="383">
        <f>(IF(DASHBOARD!$J$2=AN7,DASHBOARD!$V$93,IF(DASHBOARD!$J$2=0,0,AN432)))</f>
        <v/>
      </c>
      <c r="AO432" s="383">
        <f>(IF(DASHBOARD!$J$2=AO7,DASHBOARD!$V$93,IF(DASHBOARD!$J$2=0,0,AO432)))</f>
        <v/>
      </c>
      <c r="AP432" s="383">
        <f>(IF(DASHBOARD!$J$2=AP7,DASHBOARD!$V$93,IF(DASHBOARD!$J$2=0,0,AP432)))</f>
        <v/>
      </c>
      <c r="AQ432" s="383">
        <f>(IF(DASHBOARD!$J$2=AQ7,DASHBOARD!$V$93,IF(DASHBOARD!$J$2=0,0,AQ432)))</f>
        <v/>
      </c>
      <c r="AR432" s="383">
        <f>(IF(DASHBOARD!$J$2=AR7,DASHBOARD!$V$93,IF(DASHBOARD!$J$2=0,0,AR432)))</f>
        <v/>
      </c>
      <c r="AS432" s="383">
        <f>(IF(DASHBOARD!$J$2=AS7,DASHBOARD!$V$93,IF(DASHBOARD!$J$2=0,0,AS432)))</f>
        <v/>
      </c>
      <c r="AT432" s="383">
        <f>(IF(DASHBOARD!$J$2=AT7,DASHBOARD!$V$93,IF(DASHBOARD!$J$2=0,0,AT432)))</f>
        <v/>
      </c>
      <c r="AU432" s="383">
        <f>(IF(DASHBOARD!$J$2=AU7,DASHBOARD!$V$93,IF(DASHBOARD!$J$2=0,0,AU432)))</f>
        <v/>
      </c>
      <c r="AV432" s="383">
        <f>(IF(DASHBOARD!$J$2=AV7,DASHBOARD!$V$93,IF(DASHBOARD!$J$2=0,0,AV432)))</f>
        <v/>
      </c>
      <c r="AW432" s="383">
        <f>(IF(DASHBOARD!$J$2=AW7,DASHBOARD!$V$93,IF(DASHBOARD!$J$2=0,0,AW432)))</f>
        <v/>
      </c>
      <c r="AX432" s="383">
        <f>(IF(DASHBOARD!$J$2=AX7,DASHBOARD!$V$93,IF(DASHBOARD!$J$2=0,0,AX432)))</f>
        <v/>
      </c>
      <c r="AY432" s="383">
        <f>(IF(DASHBOARD!$J$2=AY7,DASHBOARD!$V$93,IF(DASHBOARD!$J$2=0,0,AY432)))</f>
        <v/>
      </c>
      <c r="AZ432" s="383">
        <f>(IF(DASHBOARD!$J$2=AZ7,DASHBOARD!$V$93,IF(DASHBOARD!$J$2=0,0,AZ432)))</f>
        <v/>
      </c>
      <c r="BA432" s="383">
        <f>(IF(DASHBOARD!$J$2=BA7,DASHBOARD!$V$93,IF(DASHBOARD!$J$2=0,0,BA432)))</f>
        <v/>
      </c>
      <c r="BB432" s="384">
        <f>IF(SUM(F432:BA432)&lt;&gt;0,AVERAGEIF(F432:BA432,"&gt;0",F432:BA432),0)</f>
        <v/>
      </c>
      <c r="BC432" s="147" t="n"/>
      <c r="BD432" s="385">
        <f>MAXA(F432:BA432)</f>
        <v/>
      </c>
      <c r="BE432" s="1461">
        <f>IF(BD432&lt;&gt;0,VLOOKUP(BD432,$F$10:$BA$10,MATCH(BD432,F432:BA432,0)),"")</f>
        <v/>
      </c>
      <c r="BF432" s="385">
        <f t="array" ref="BF432">MIN(IF(F432:BA432&gt;0,F432:BA432))</f>
        <v/>
      </c>
      <c r="BG432" s="1461">
        <f>IF(BF432&lt;&gt;0,VLOOKUP(BF432,$F$10:$BA$10,MATCH($BF432,$F432:$BA432,0)),"")</f>
        <v/>
      </c>
      <c r="BI432" s="1368">
        <f>HLOOKUP($BI$9,$S$10:$AI$444,1+$BL432,TRUE)</f>
        <v/>
      </c>
      <c r="BJ432" s="1369">
        <f>HLOOKUP($BJ$9,$AJ$10:$AW$444,1+$BL432,TRUE)</f>
        <v/>
      </c>
      <c r="BK432" s="151" t="n"/>
      <c r="BL432" s="387">
        <f>BL110+1</f>
        <v/>
      </c>
      <c r="BM432" s="399" t="n"/>
    </row>
    <row r="433" ht="20.25" customHeight="1" s="18" thickBot="1" thickTop="1">
      <c r="B433" s="1412" t="n"/>
      <c r="C433" s="1413" t="n"/>
      <c r="D433" s="1462" t="n"/>
      <c r="E433" s="402" t="inlineStr">
        <is>
          <t>Baubau # 2, 150</t>
        </is>
      </c>
      <c r="F433" s="383">
        <f>(IF(DASHBOARD!$J$2=F7,DASHBOARD!$V$94,IF(DASHBOARD!$J$2=0,0,F433)))</f>
        <v/>
      </c>
      <c r="G433" s="383">
        <f>(IF(DASHBOARD!$J$2=G7,DASHBOARD!$V$94,IF(DASHBOARD!$J$2=0,0,G433)))</f>
        <v/>
      </c>
      <c r="H433" s="383">
        <f>(IF(DASHBOARD!$J$2=H7,DASHBOARD!$V$94,IF(DASHBOARD!$J$2=0,0,H433)))</f>
        <v/>
      </c>
      <c r="I433" s="383">
        <f>(IF(DASHBOARD!$J$2=I7,DASHBOARD!$V$94,IF(DASHBOARD!$J$2=0,0,I433)))</f>
        <v/>
      </c>
      <c r="J433" s="383">
        <f>(IF(DASHBOARD!$J$2=J7,DASHBOARD!$V$94,IF(DASHBOARD!$J$2=0,0,J433)))</f>
        <v/>
      </c>
      <c r="K433" s="383">
        <f>(IF(DASHBOARD!$J$2=K7,DASHBOARD!$V$94,IF(DASHBOARD!$J$2=0,0,K433)))</f>
        <v/>
      </c>
      <c r="L433" s="383">
        <f>(IF(DASHBOARD!$J$2=L7,DASHBOARD!$V$94,IF(DASHBOARD!$J$2=0,0,L433)))</f>
        <v/>
      </c>
      <c r="M433" s="383">
        <f>(IF(DASHBOARD!$J$2=M7,DASHBOARD!$V$94,IF(DASHBOARD!$J$2=0,0,M433)))</f>
        <v/>
      </c>
      <c r="N433" s="383">
        <f>(IF(DASHBOARD!$J$2=N7,DASHBOARD!$V$94,IF(DASHBOARD!$J$2=0,0,N433)))</f>
        <v/>
      </c>
      <c r="O433" s="383">
        <f>(IF(DASHBOARD!$J$2=O7,DASHBOARD!$V$94,IF(DASHBOARD!$J$2=0,0,O433)))</f>
        <v/>
      </c>
      <c r="P433" s="383">
        <f>(IF(DASHBOARD!$J$2=P7,DASHBOARD!$V$94,IF(DASHBOARD!$J$2=0,0,P433)))</f>
        <v/>
      </c>
      <c r="Q433" s="383">
        <f>(IF(DASHBOARD!$J$2=Q7,DASHBOARD!$V$94,IF(DASHBOARD!$J$2=0,0,Q433)))</f>
        <v/>
      </c>
      <c r="R433" s="383">
        <f>(IF(DASHBOARD!$J$2=R7,DASHBOARD!$V$94,IF(DASHBOARD!$J$2=0,0,R433)))</f>
        <v/>
      </c>
      <c r="S433" s="383">
        <f>(IF(DASHBOARD!$J$2=S7,DASHBOARD!$V$94,IF(DASHBOARD!$J$2=0,0,S433)))</f>
        <v/>
      </c>
      <c r="T433" s="383">
        <f>(IF(DASHBOARD!$J$2=T7,DASHBOARD!$V$94,IF(DASHBOARD!$J$2=0,0,T433)))</f>
        <v/>
      </c>
      <c r="U433" s="383">
        <f>(IF(DASHBOARD!$J$2=U7,DASHBOARD!$V$94,IF(DASHBOARD!$J$2=0,0,U433)))</f>
        <v/>
      </c>
      <c r="V433" s="383">
        <f>(IF(DASHBOARD!$J$2=V7,DASHBOARD!$V$94,IF(DASHBOARD!$J$2=0,0,V433)))</f>
        <v/>
      </c>
      <c r="W433" s="383">
        <f>(IF(DASHBOARD!$J$2=W7,DASHBOARD!$V$94,IF(DASHBOARD!$J$2=0,0,W433)))</f>
        <v/>
      </c>
      <c r="X433" s="383">
        <f>(IF(DASHBOARD!$J$2=X7,DASHBOARD!$V$94,IF(DASHBOARD!$J$2=0,0,X433)))</f>
        <v/>
      </c>
      <c r="Y433" s="383">
        <f>(IF(DASHBOARD!$J$2=Y7,DASHBOARD!$V$94,IF(DASHBOARD!$J$2=0,0,Y433)))</f>
        <v/>
      </c>
      <c r="Z433" s="383">
        <f>(IF(DASHBOARD!$J$2=Z7,DASHBOARD!$V$94,IF(DASHBOARD!$J$2=0,0,Z433)))</f>
        <v/>
      </c>
      <c r="AA433" s="383">
        <f>(IF(DASHBOARD!$J$2=AA7,DASHBOARD!$V$94,IF(DASHBOARD!$J$2=0,0,AA433)))</f>
        <v/>
      </c>
      <c r="AB433" s="383">
        <f>(IF(DASHBOARD!$J$2=AB7,DASHBOARD!$V$94,IF(DASHBOARD!$J$2=0,0,AB433)))</f>
        <v/>
      </c>
      <c r="AC433" s="383">
        <f>(IF(DASHBOARD!$J$2=AC7,DASHBOARD!$V$94,IF(DASHBOARD!$J$2=0,0,AC433)))</f>
        <v/>
      </c>
      <c r="AD433" s="383">
        <f>(IF(DASHBOARD!$J$2=AD7,DASHBOARD!$V$94,IF(DASHBOARD!$J$2=0,0,AD433)))</f>
        <v/>
      </c>
      <c r="AE433" s="383">
        <f>(IF(DASHBOARD!$J$2=AE7,DASHBOARD!$V$94,IF(DASHBOARD!$J$2=0,0,AE433)))</f>
        <v/>
      </c>
      <c r="AF433" s="383">
        <f>(IF(DASHBOARD!$J$2=AF7,DASHBOARD!$V$94,IF(DASHBOARD!$J$2=0,0,AF433)))</f>
        <v/>
      </c>
      <c r="AG433" s="383">
        <f>(IF(DASHBOARD!$J$2=AG7,DASHBOARD!$V$94,IF(DASHBOARD!$J$2=0,0,AG433)))</f>
        <v/>
      </c>
      <c r="AH433" s="383">
        <f>(IF(DASHBOARD!$J$2=AH7,DASHBOARD!$V$94,IF(DASHBOARD!$J$2=0,0,AH433)))</f>
        <v/>
      </c>
      <c r="AI433" s="383">
        <f>(IF(DASHBOARD!$J$2=AI7,DASHBOARD!$V$94,IF(DASHBOARD!$J$2=0,0,AI433)))</f>
        <v/>
      </c>
      <c r="AJ433" s="383">
        <f>(IF(DASHBOARD!$J$2=AJ7,DASHBOARD!$V$94,IF(DASHBOARD!$J$2=0,0,AJ433)))</f>
        <v/>
      </c>
      <c r="AK433" s="383">
        <f>(IF(DASHBOARD!$J$2=AK7,DASHBOARD!$V$94,IF(DASHBOARD!$J$2=0,0,AK433)))</f>
        <v/>
      </c>
      <c r="AL433" s="383">
        <f>(IF(DASHBOARD!$J$2=AL7,DASHBOARD!$V$94,IF(DASHBOARD!$J$2=0,0,AL433)))</f>
        <v/>
      </c>
      <c r="AM433" s="383">
        <f>(IF(DASHBOARD!$J$2=AM7,DASHBOARD!$V$94,IF(DASHBOARD!$J$2=0,0,AM433)))</f>
        <v/>
      </c>
      <c r="AN433" s="383">
        <f>(IF(DASHBOARD!$J$2=AN7,DASHBOARD!$V$94,IF(DASHBOARD!$J$2=0,0,AN433)))</f>
        <v/>
      </c>
      <c r="AO433" s="383">
        <f>(IF(DASHBOARD!$J$2=AO7,DASHBOARD!$V$94,IF(DASHBOARD!$J$2=0,0,AO433)))</f>
        <v/>
      </c>
      <c r="AP433" s="383">
        <f>(IF(DASHBOARD!$J$2=AP7,DASHBOARD!$V$94,IF(DASHBOARD!$J$2=0,0,AP433)))</f>
        <v/>
      </c>
      <c r="AQ433" s="383">
        <f>(IF(DASHBOARD!$J$2=AQ7,DASHBOARD!$V$94,IF(DASHBOARD!$J$2=0,0,AQ433)))</f>
        <v/>
      </c>
      <c r="AR433" s="383">
        <f>(IF(DASHBOARD!$J$2=AR7,DASHBOARD!$V$94,IF(DASHBOARD!$J$2=0,0,AR433)))</f>
        <v/>
      </c>
      <c r="AS433" s="383">
        <f>(IF(DASHBOARD!$J$2=AS7,DASHBOARD!$V$94,IF(DASHBOARD!$J$2=0,0,AS433)))</f>
        <v/>
      </c>
      <c r="AT433" s="383">
        <f>(IF(DASHBOARD!$J$2=AT7,DASHBOARD!$V$94,IF(DASHBOARD!$J$2=0,0,AT433)))</f>
        <v/>
      </c>
      <c r="AU433" s="383">
        <f>(IF(DASHBOARD!$J$2=AU7,DASHBOARD!$V$94,IF(DASHBOARD!$J$2=0,0,AU433)))</f>
        <v/>
      </c>
      <c r="AV433" s="383">
        <f>(IF(DASHBOARD!$J$2=AV7,DASHBOARD!$V$94,IF(DASHBOARD!$J$2=0,0,AV433)))</f>
        <v/>
      </c>
      <c r="AW433" s="383">
        <f>(IF(DASHBOARD!$J$2=AW7,DASHBOARD!$V$94,IF(DASHBOARD!$J$2=0,0,AW433)))</f>
        <v/>
      </c>
      <c r="AX433" s="383">
        <f>(IF(DASHBOARD!$J$2=AX7,DASHBOARD!$V$94,IF(DASHBOARD!$J$2=0,0,AX433)))</f>
        <v/>
      </c>
      <c r="AY433" s="383">
        <f>(IF(DASHBOARD!$J$2=AY7,DASHBOARD!$V$94,IF(DASHBOARD!$J$2=0,0,AY433)))</f>
        <v/>
      </c>
      <c r="AZ433" s="383">
        <f>(IF(DASHBOARD!$J$2=AZ7,DASHBOARD!$V$94,IF(DASHBOARD!$J$2=0,0,AZ433)))</f>
        <v/>
      </c>
      <c r="BA433" s="383">
        <f>(IF(DASHBOARD!$J$2=BA7,DASHBOARD!$V$94,IF(DASHBOARD!$J$2=0,0,BA433)))</f>
        <v/>
      </c>
      <c r="BB433" s="384">
        <f>IF(SUM(F433:BA433)&lt;&gt;0,AVERAGEIF(F433:BA433,"&gt;0",F433:BA433),0)</f>
        <v/>
      </c>
      <c r="BC433" s="147" t="n"/>
      <c r="BD433" s="385">
        <f>MAXA(F433:BA433)</f>
        <v/>
      </c>
      <c r="BE433" s="1461">
        <f>IF(BD433&lt;&gt;0,VLOOKUP(BD433,$F$10:$BA$10,MATCH(BD433,F433:BA433,0)),"")</f>
        <v/>
      </c>
      <c r="BF433" s="385">
        <f t="array" ref="BF433">MIN(IF(F433:BA433&gt;0,F433:BA433))</f>
        <v/>
      </c>
      <c r="BG433" s="1461">
        <f>IF(BF433&lt;&gt;0,VLOOKUP(BF433,$F$10:$BA$10,MATCH($BF433,$F433:$BA433,0)),"")</f>
        <v/>
      </c>
      <c r="BI433" s="1368">
        <f>HLOOKUP($BI$9,$S$10:$AI$444,1+$BL433,TRUE)</f>
        <v/>
      </c>
      <c r="BJ433" s="1369">
        <f>HLOOKUP($BJ$9,$AJ$10:$AW$444,1+$BL433,TRUE)</f>
        <v/>
      </c>
      <c r="BK433" s="151" t="n"/>
      <c r="BL433" s="387">
        <f>BL432+1</f>
        <v/>
      </c>
      <c r="BM433" s="399" t="n"/>
    </row>
    <row r="434" ht="20.25" customHeight="1" s="18" thickBot="1" thickTop="1">
      <c r="B434" s="1412" t="n"/>
      <c r="C434" s="1413" t="n"/>
      <c r="D434" s="1462" t="n"/>
      <c r="E434" s="402" t="inlineStr">
        <is>
          <t>Raha # 1, 150</t>
        </is>
      </c>
      <c r="F434" s="383">
        <f>(IF(DASHBOARD!$J$2=F7,DASHBOARD!$V$95,IF(DASHBOARD!$J$2=0,0,F434)))</f>
        <v/>
      </c>
      <c r="G434" s="383">
        <f>(IF(DASHBOARD!$J$2=G7,DASHBOARD!$V$95,IF(DASHBOARD!$J$2=0,0,G434)))</f>
        <v/>
      </c>
      <c r="H434" s="383">
        <f>(IF(DASHBOARD!$J$2=H7,DASHBOARD!$V$95,IF(DASHBOARD!$J$2=0,0,H434)))</f>
        <v/>
      </c>
      <c r="I434" s="383">
        <f>(IF(DASHBOARD!$J$2=I7,DASHBOARD!$V$95,IF(DASHBOARD!$J$2=0,0,I434)))</f>
        <v/>
      </c>
      <c r="J434" s="383">
        <f>(IF(DASHBOARD!$J$2=J7,DASHBOARD!$V$95,IF(DASHBOARD!$J$2=0,0,J434)))</f>
        <v/>
      </c>
      <c r="K434" s="383">
        <f>(IF(DASHBOARD!$J$2=K7,DASHBOARD!$V$95,IF(DASHBOARD!$J$2=0,0,K434)))</f>
        <v/>
      </c>
      <c r="L434" s="383">
        <f>(IF(DASHBOARD!$J$2=L7,DASHBOARD!$V$95,IF(DASHBOARD!$J$2=0,0,L434)))</f>
        <v/>
      </c>
      <c r="M434" s="383">
        <f>(IF(DASHBOARD!$J$2=M7,DASHBOARD!$V$95,IF(DASHBOARD!$J$2=0,0,M434)))</f>
        <v/>
      </c>
      <c r="N434" s="383">
        <f>(IF(DASHBOARD!$J$2=N7,DASHBOARD!$V$95,IF(DASHBOARD!$J$2=0,0,N434)))</f>
        <v/>
      </c>
      <c r="O434" s="383">
        <f>(IF(DASHBOARD!$J$2=O7,DASHBOARD!$V$95,IF(DASHBOARD!$J$2=0,0,O434)))</f>
        <v/>
      </c>
      <c r="P434" s="383">
        <f>(IF(DASHBOARD!$J$2=P7,DASHBOARD!$V$95,IF(DASHBOARD!$J$2=0,0,P434)))</f>
        <v/>
      </c>
      <c r="Q434" s="383">
        <f>(IF(DASHBOARD!$J$2=Q7,DASHBOARD!$V$95,IF(DASHBOARD!$J$2=0,0,Q434)))</f>
        <v/>
      </c>
      <c r="R434" s="383">
        <f>(IF(DASHBOARD!$J$2=R7,DASHBOARD!$V$95,IF(DASHBOARD!$J$2=0,0,R434)))</f>
        <v/>
      </c>
      <c r="S434" s="383">
        <f>(IF(DASHBOARD!$J$2=S7,DASHBOARD!$V$95,IF(DASHBOARD!$J$2=0,0,S434)))</f>
        <v/>
      </c>
      <c r="T434" s="383">
        <f>(IF(DASHBOARD!$J$2=T7,DASHBOARD!$V$95,IF(DASHBOARD!$J$2=0,0,T434)))</f>
        <v/>
      </c>
      <c r="U434" s="383">
        <f>(IF(DASHBOARD!$J$2=U7,DASHBOARD!$V$95,IF(DASHBOARD!$J$2=0,0,U434)))</f>
        <v/>
      </c>
      <c r="V434" s="383">
        <f>(IF(DASHBOARD!$J$2=V7,DASHBOARD!$V$95,IF(DASHBOARD!$J$2=0,0,V434)))</f>
        <v/>
      </c>
      <c r="W434" s="383">
        <f>(IF(DASHBOARD!$J$2=W7,DASHBOARD!$V$95,IF(DASHBOARD!$J$2=0,0,W434)))</f>
        <v/>
      </c>
      <c r="X434" s="383">
        <f>(IF(DASHBOARD!$J$2=X7,DASHBOARD!$V$95,IF(DASHBOARD!$J$2=0,0,X434)))</f>
        <v/>
      </c>
      <c r="Y434" s="383">
        <f>(IF(DASHBOARD!$J$2=Y7,DASHBOARD!$V$95,IF(DASHBOARD!$J$2=0,0,Y434)))</f>
        <v/>
      </c>
      <c r="Z434" s="383">
        <f>(IF(DASHBOARD!$J$2=Z7,DASHBOARD!$V$95,IF(DASHBOARD!$J$2=0,0,Z434)))</f>
        <v/>
      </c>
      <c r="AA434" s="383">
        <f>(IF(DASHBOARD!$J$2=AA7,DASHBOARD!$V$95,IF(DASHBOARD!$J$2=0,0,AA434)))</f>
        <v/>
      </c>
      <c r="AB434" s="383">
        <f>(IF(DASHBOARD!$J$2=AB7,DASHBOARD!$V$95,IF(DASHBOARD!$J$2=0,0,AB434)))</f>
        <v/>
      </c>
      <c r="AC434" s="383">
        <f>(IF(DASHBOARD!$J$2=AC7,DASHBOARD!$V$95,IF(DASHBOARD!$J$2=0,0,AC434)))</f>
        <v/>
      </c>
      <c r="AD434" s="383">
        <f>(IF(DASHBOARD!$J$2=AD7,DASHBOARD!$V$95,IF(DASHBOARD!$J$2=0,0,AD434)))</f>
        <v/>
      </c>
      <c r="AE434" s="383">
        <f>(IF(DASHBOARD!$J$2=AE7,DASHBOARD!$V$95,IF(DASHBOARD!$J$2=0,0,AE434)))</f>
        <v/>
      </c>
      <c r="AF434" s="383">
        <f>(IF(DASHBOARD!$J$2=AF7,DASHBOARD!$V$95,IF(DASHBOARD!$J$2=0,0,AF434)))</f>
        <v/>
      </c>
      <c r="AG434" s="383">
        <f>(IF(DASHBOARD!$J$2=AG7,DASHBOARD!$V$95,IF(DASHBOARD!$J$2=0,0,AG434)))</f>
        <v/>
      </c>
      <c r="AH434" s="383">
        <f>(IF(DASHBOARD!$J$2=AH7,DASHBOARD!$V$95,IF(DASHBOARD!$J$2=0,0,AH434)))</f>
        <v/>
      </c>
      <c r="AI434" s="383">
        <f>(IF(DASHBOARD!$J$2=AI7,DASHBOARD!$V$95,IF(DASHBOARD!$J$2=0,0,AI434)))</f>
        <v/>
      </c>
      <c r="AJ434" s="383">
        <f>(IF(DASHBOARD!$J$2=AJ7,DASHBOARD!$V$95,IF(DASHBOARD!$J$2=0,0,AJ434)))</f>
        <v/>
      </c>
      <c r="AK434" s="383">
        <f>(IF(DASHBOARD!$J$2=AK7,DASHBOARD!$V$95,IF(DASHBOARD!$J$2=0,0,AK434)))</f>
        <v/>
      </c>
      <c r="AL434" s="383">
        <f>(IF(DASHBOARD!$J$2=AL7,DASHBOARD!$V$95,IF(DASHBOARD!$J$2=0,0,AL434)))</f>
        <v/>
      </c>
      <c r="AM434" s="383">
        <f>(IF(DASHBOARD!$J$2=AM7,DASHBOARD!$V$95,IF(DASHBOARD!$J$2=0,0,AM434)))</f>
        <v/>
      </c>
      <c r="AN434" s="383">
        <f>(IF(DASHBOARD!$J$2=AN7,DASHBOARD!$V$95,IF(DASHBOARD!$J$2=0,0,AN434)))</f>
        <v/>
      </c>
      <c r="AO434" s="383">
        <f>(IF(DASHBOARD!$J$2=AO7,DASHBOARD!$V$95,IF(DASHBOARD!$J$2=0,0,AO434)))</f>
        <v/>
      </c>
      <c r="AP434" s="383">
        <f>(IF(DASHBOARD!$J$2=AP7,DASHBOARD!$V$95,IF(DASHBOARD!$J$2=0,0,AP434)))</f>
        <v/>
      </c>
      <c r="AQ434" s="383">
        <f>(IF(DASHBOARD!$J$2=AQ7,DASHBOARD!$V$95,IF(DASHBOARD!$J$2=0,0,AQ434)))</f>
        <v/>
      </c>
      <c r="AR434" s="383">
        <f>(IF(DASHBOARD!$J$2=AR7,DASHBOARD!$V$95,IF(DASHBOARD!$J$2=0,0,AR434)))</f>
        <v/>
      </c>
      <c r="AS434" s="383">
        <f>(IF(DASHBOARD!$J$2=AS7,DASHBOARD!$V$95,IF(DASHBOARD!$J$2=0,0,AS434)))</f>
        <v/>
      </c>
      <c r="AT434" s="383">
        <f>(IF(DASHBOARD!$J$2=AT7,DASHBOARD!$V$95,IF(DASHBOARD!$J$2=0,0,AT434)))</f>
        <v/>
      </c>
      <c r="AU434" s="383">
        <f>(IF(DASHBOARD!$J$2=AU7,DASHBOARD!$V$95,IF(DASHBOARD!$J$2=0,0,AU434)))</f>
        <v/>
      </c>
      <c r="AV434" s="383">
        <f>(IF(DASHBOARD!$J$2=AV7,DASHBOARD!$V$95,IF(DASHBOARD!$J$2=0,0,AV434)))</f>
        <v/>
      </c>
      <c r="AW434" s="383">
        <f>(IF(DASHBOARD!$J$2=AW7,DASHBOARD!$V$95,IF(DASHBOARD!$J$2=0,0,AW434)))</f>
        <v/>
      </c>
      <c r="AX434" s="383">
        <f>(IF(DASHBOARD!$J$2=AX7,DASHBOARD!$V$95,IF(DASHBOARD!$J$2=0,0,AX434)))</f>
        <v/>
      </c>
      <c r="AY434" s="383">
        <f>(IF(DASHBOARD!$J$2=AY7,DASHBOARD!$V$95,IF(DASHBOARD!$J$2=0,0,AY434)))</f>
        <v/>
      </c>
      <c r="AZ434" s="383">
        <f>(IF(DASHBOARD!$J$2=AZ7,DASHBOARD!$V$95,IF(DASHBOARD!$J$2=0,0,AZ434)))</f>
        <v/>
      </c>
      <c r="BA434" s="383">
        <f>(IF(DASHBOARD!$J$2=BA7,DASHBOARD!$V$95,IF(DASHBOARD!$J$2=0,0,BA434)))</f>
        <v/>
      </c>
      <c r="BB434" s="384">
        <f>IF(SUM(F434:BA434)&lt;&gt;0,AVERAGEIF(F434:BA434,"&gt;0",F434:BA434),0)</f>
        <v/>
      </c>
      <c r="BC434" s="147" t="n"/>
      <c r="BD434" s="385">
        <f>MAXA(F434:BA434)</f>
        <v/>
      </c>
      <c r="BE434" s="1461">
        <f>IF(BD434&lt;&gt;0,VLOOKUP(BD434,$F$10:$BA$10,MATCH(BD434,F434:BA434,0)),"")</f>
        <v/>
      </c>
      <c r="BF434" s="385">
        <f t="array" ref="BF434">MIN(IF(F434:BA434&gt;0,F434:BA434))</f>
        <v/>
      </c>
      <c r="BG434" s="1461">
        <f>IF(BF434&lt;&gt;0,VLOOKUP(BF434,$F$10:$BA$10,MATCH($BF434,$F434:$BA434,0)),"")</f>
        <v/>
      </c>
      <c r="BI434" s="1368">
        <f>HLOOKUP($BI$9,$S$10:$AI$444,1+$BL434,TRUE)</f>
        <v/>
      </c>
      <c r="BJ434" s="1369">
        <f>HLOOKUP($BJ$9,$AJ$10:$AW$444,1+$BL434,TRUE)</f>
        <v/>
      </c>
      <c r="BK434" s="151" t="n"/>
      <c r="BL434" s="387">
        <f>BL433+1</f>
        <v/>
      </c>
      <c r="BM434" s="399" t="n"/>
    </row>
    <row r="435" ht="20.25" customHeight="1" s="18" thickBot="1" thickTop="1">
      <c r="B435" s="1412" t="n"/>
      <c r="C435" s="1413" t="n"/>
      <c r="D435" s="1463" t="n"/>
      <c r="E435" s="402" t="inlineStr">
        <is>
          <t>Raha # 1, 150</t>
        </is>
      </c>
      <c r="F435" s="383">
        <f>(IF(DASHBOARD!$J$2=F7,DASHBOARD!$V$96,IF(DASHBOARD!$J$2=0,0,F435)))</f>
        <v/>
      </c>
      <c r="G435" s="383">
        <f>(IF(DASHBOARD!$J$2=G7,DASHBOARD!$V$96,IF(DASHBOARD!$J$2=0,0,G435)))</f>
        <v/>
      </c>
      <c r="H435" s="383">
        <f>(IF(DASHBOARD!$J$2=H7,DASHBOARD!$V$96,IF(DASHBOARD!$J$2=0,0,H435)))</f>
        <v/>
      </c>
      <c r="I435" s="383">
        <f>(IF(DASHBOARD!$J$2=I7,DASHBOARD!$V$96,IF(DASHBOARD!$J$2=0,0,I435)))</f>
        <v/>
      </c>
      <c r="J435" s="383">
        <f>(IF(DASHBOARD!$J$2=J7,DASHBOARD!$V$96,IF(DASHBOARD!$J$2=0,0,J435)))</f>
        <v/>
      </c>
      <c r="K435" s="383">
        <f>(IF(DASHBOARD!$J$2=K7,DASHBOARD!$V$96,IF(DASHBOARD!$J$2=0,0,K435)))</f>
        <v/>
      </c>
      <c r="L435" s="383">
        <f>(IF(DASHBOARD!$J$2=L7,DASHBOARD!$V$96,IF(DASHBOARD!$J$2=0,0,L435)))</f>
        <v/>
      </c>
      <c r="M435" s="383">
        <f>(IF(DASHBOARD!$J$2=M7,DASHBOARD!$V$96,IF(DASHBOARD!$J$2=0,0,M435)))</f>
        <v/>
      </c>
      <c r="N435" s="383">
        <f>(IF(DASHBOARD!$J$2=N7,DASHBOARD!$V$96,IF(DASHBOARD!$J$2=0,0,N435)))</f>
        <v/>
      </c>
      <c r="O435" s="383">
        <f>(IF(DASHBOARD!$J$2=O7,DASHBOARD!$V$96,IF(DASHBOARD!$J$2=0,0,O435)))</f>
        <v/>
      </c>
      <c r="P435" s="383">
        <f>(IF(DASHBOARD!$J$2=P7,DASHBOARD!$V$96,IF(DASHBOARD!$J$2=0,0,P435)))</f>
        <v/>
      </c>
      <c r="Q435" s="383">
        <f>(IF(DASHBOARD!$J$2=Q7,DASHBOARD!$V$96,IF(DASHBOARD!$J$2=0,0,Q435)))</f>
        <v/>
      </c>
      <c r="R435" s="383">
        <f>(IF(DASHBOARD!$J$2=R7,DASHBOARD!$V$96,IF(DASHBOARD!$J$2=0,0,R435)))</f>
        <v/>
      </c>
      <c r="S435" s="383">
        <f>(IF(DASHBOARD!$J$2=S7,DASHBOARD!$V$96,IF(DASHBOARD!$J$2=0,0,S435)))</f>
        <v/>
      </c>
      <c r="T435" s="383">
        <f>(IF(DASHBOARD!$J$2=T7,DASHBOARD!$V$96,IF(DASHBOARD!$J$2=0,0,T435)))</f>
        <v/>
      </c>
      <c r="U435" s="383">
        <f>(IF(DASHBOARD!$J$2=U7,DASHBOARD!$V$96,IF(DASHBOARD!$J$2=0,0,U435)))</f>
        <v/>
      </c>
      <c r="V435" s="383">
        <f>(IF(DASHBOARD!$J$2=V7,DASHBOARD!$V$96,IF(DASHBOARD!$J$2=0,0,V435)))</f>
        <v/>
      </c>
      <c r="W435" s="383">
        <f>(IF(DASHBOARD!$J$2=W7,DASHBOARD!$V$96,IF(DASHBOARD!$J$2=0,0,W435)))</f>
        <v/>
      </c>
      <c r="X435" s="383">
        <f>(IF(DASHBOARD!$J$2=X7,DASHBOARD!$V$96,IF(DASHBOARD!$J$2=0,0,X435)))</f>
        <v/>
      </c>
      <c r="Y435" s="383">
        <f>(IF(DASHBOARD!$J$2=Y7,DASHBOARD!$V$96,IF(DASHBOARD!$J$2=0,0,Y435)))</f>
        <v/>
      </c>
      <c r="Z435" s="383">
        <f>(IF(DASHBOARD!$J$2=Z7,DASHBOARD!$V$96,IF(DASHBOARD!$J$2=0,0,Z435)))</f>
        <v/>
      </c>
      <c r="AA435" s="383">
        <f>(IF(DASHBOARD!$J$2=AA7,DASHBOARD!$V$96,IF(DASHBOARD!$J$2=0,0,AA435)))</f>
        <v/>
      </c>
      <c r="AB435" s="383">
        <f>(IF(DASHBOARD!$J$2=AB7,DASHBOARD!$V$96,IF(DASHBOARD!$J$2=0,0,AB435)))</f>
        <v/>
      </c>
      <c r="AC435" s="383">
        <f>(IF(DASHBOARD!$J$2=AC7,DASHBOARD!$V$96,IF(DASHBOARD!$J$2=0,0,AC435)))</f>
        <v/>
      </c>
      <c r="AD435" s="383">
        <f>(IF(DASHBOARD!$J$2=AD7,DASHBOARD!$V$96,IF(DASHBOARD!$J$2=0,0,AD435)))</f>
        <v/>
      </c>
      <c r="AE435" s="383">
        <f>(IF(DASHBOARD!$J$2=AE7,DASHBOARD!$V$96,IF(DASHBOARD!$J$2=0,0,AE435)))</f>
        <v/>
      </c>
      <c r="AF435" s="383">
        <f>(IF(DASHBOARD!$J$2=AF7,DASHBOARD!$V$96,IF(DASHBOARD!$J$2=0,0,AF435)))</f>
        <v/>
      </c>
      <c r="AG435" s="383">
        <f>(IF(DASHBOARD!$J$2=AG7,DASHBOARD!$V$96,IF(DASHBOARD!$J$2=0,0,AG435)))</f>
        <v/>
      </c>
      <c r="AH435" s="383">
        <f>(IF(DASHBOARD!$J$2=AH7,DASHBOARD!$V$96,IF(DASHBOARD!$J$2=0,0,AH435)))</f>
        <v/>
      </c>
      <c r="AI435" s="383">
        <f>(IF(DASHBOARD!$J$2=AI7,DASHBOARD!$V$96,IF(DASHBOARD!$J$2=0,0,AI435)))</f>
        <v/>
      </c>
      <c r="AJ435" s="383">
        <f>(IF(DASHBOARD!$J$2=AJ7,DASHBOARD!$V$96,IF(DASHBOARD!$J$2=0,0,AJ435)))</f>
        <v/>
      </c>
      <c r="AK435" s="383">
        <f>(IF(DASHBOARD!$J$2=AK7,DASHBOARD!$V$96,IF(DASHBOARD!$J$2=0,0,AK435)))</f>
        <v/>
      </c>
      <c r="AL435" s="383">
        <f>(IF(DASHBOARD!$J$2=AL7,DASHBOARD!$V$96,IF(DASHBOARD!$J$2=0,0,AL435)))</f>
        <v/>
      </c>
      <c r="AM435" s="383">
        <f>(IF(DASHBOARD!$J$2=AM7,DASHBOARD!$V$96,IF(DASHBOARD!$J$2=0,0,AM435)))</f>
        <v/>
      </c>
      <c r="AN435" s="383">
        <f>(IF(DASHBOARD!$J$2=AN7,DASHBOARD!$V$96,IF(DASHBOARD!$J$2=0,0,AN435)))</f>
        <v/>
      </c>
      <c r="AO435" s="383">
        <f>(IF(DASHBOARD!$J$2=AO7,DASHBOARD!$V$96,IF(DASHBOARD!$J$2=0,0,AO435)))</f>
        <v/>
      </c>
      <c r="AP435" s="383">
        <f>(IF(DASHBOARD!$J$2=AP7,DASHBOARD!$V$96,IF(DASHBOARD!$J$2=0,0,AP435)))</f>
        <v/>
      </c>
      <c r="AQ435" s="383">
        <f>(IF(DASHBOARD!$J$2=AQ7,DASHBOARD!$V$96,IF(DASHBOARD!$J$2=0,0,AQ435)))</f>
        <v/>
      </c>
      <c r="AR435" s="383">
        <f>(IF(DASHBOARD!$J$2=AR7,DASHBOARD!$V$96,IF(DASHBOARD!$J$2=0,0,AR435)))</f>
        <v/>
      </c>
      <c r="AS435" s="383">
        <f>(IF(DASHBOARD!$J$2=AS7,DASHBOARD!$V$96,IF(DASHBOARD!$J$2=0,0,AS435)))</f>
        <v/>
      </c>
      <c r="AT435" s="383">
        <f>(IF(DASHBOARD!$J$2=AT7,DASHBOARD!$V$96,IF(DASHBOARD!$J$2=0,0,AT435)))</f>
        <v/>
      </c>
      <c r="AU435" s="383">
        <f>(IF(DASHBOARD!$J$2=AU7,DASHBOARD!$V$96,IF(DASHBOARD!$J$2=0,0,AU435)))</f>
        <v/>
      </c>
      <c r="AV435" s="383">
        <f>(IF(DASHBOARD!$J$2=AV7,DASHBOARD!$V$96,IF(DASHBOARD!$J$2=0,0,AV435)))</f>
        <v/>
      </c>
      <c r="AW435" s="383">
        <f>(IF(DASHBOARD!$J$2=AW7,DASHBOARD!$V$96,IF(DASHBOARD!$J$2=0,0,AW435)))</f>
        <v/>
      </c>
      <c r="AX435" s="383">
        <f>(IF(DASHBOARD!$J$2=AX7,DASHBOARD!$V$96,IF(DASHBOARD!$J$2=0,0,AX435)))</f>
        <v/>
      </c>
      <c r="AY435" s="383">
        <f>(IF(DASHBOARD!$J$2=AY7,DASHBOARD!$V$96,IF(DASHBOARD!$J$2=0,0,AY435)))</f>
        <v/>
      </c>
      <c r="AZ435" s="383">
        <f>(IF(DASHBOARD!$J$2=AZ7,DASHBOARD!$V$96,IF(DASHBOARD!$J$2=0,0,AZ435)))</f>
        <v/>
      </c>
      <c r="BA435" s="383">
        <f>(IF(DASHBOARD!$J$2=BA7,DASHBOARD!$V$96,IF(DASHBOARD!$J$2=0,0,BA435)))</f>
        <v/>
      </c>
      <c r="BB435" s="384">
        <f>IF(SUM(F435:BA435)&lt;&gt;0,AVERAGEIF(F435:BA435,"&gt;0",F435:BA435),0)</f>
        <v/>
      </c>
      <c r="BC435" s="147" t="n"/>
      <c r="BD435" s="385">
        <f>MAXA(F435:BA435)</f>
        <v/>
      </c>
      <c r="BE435" s="1461">
        <f>IF(BD435&lt;&gt;0,VLOOKUP(BD435,$F$10:$BA$10,MATCH(BD435,F435:BA435,0)),"")</f>
        <v/>
      </c>
      <c r="BF435" s="385">
        <f t="array" ref="BF435">MIN(IF(F435:BA435&gt;0,F435:BA435))</f>
        <v/>
      </c>
      <c r="BG435" s="1461">
        <f>IF(BF435&lt;&gt;0,VLOOKUP(BF435,$F$10:$BA$10,MATCH($BF435,$F435:$BA435,0)),"")</f>
        <v/>
      </c>
      <c r="BI435" s="1368">
        <f>HLOOKUP($BI$9,$S$10:$AI$444,1+$BL435,TRUE)</f>
        <v/>
      </c>
      <c r="BJ435" s="1369">
        <f>HLOOKUP($BJ$9,$AJ$10:$AW$444,1+$BL435,TRUE)</f>
        <v/>
      </c>
      <c r="BK435" s="151" t="n"/>
      <c r="BL435" s="387">
        <f>BL434+1</f>
        <v/>
      </c>
      <c r="BM435" s="399" t="n"/>
    </row>
    <row r="436" ht="20.25" customHeight="1" s="18" thickBot="1" thickTop="1">
      <c r="B436" s="1412" t="n"/>
      <c r="C436" s="1413" t="n"/>
      <c r="D436" s="328" t="n"/>
      <c r="E436" s="402" t="n"/>
      <c r="F436" s="383" t="n"/>
      <c r="G436" s="383" t="n"/>
      <c r="H436" s="383" t="n"/>
      <c r="I436" s="383" t="n"/>
      <c r="J436" s="383" t="n"/>
      <c r="K436" s="383" t="n"/>
      <c r="L436" s="383" t="n"/>
      <c r="M436" s="383" t="n"/>
      <c r="N436" s="383" t="n"/>
      <c r="O436" s="383" t="n"/>
      <c r="P436" s="383" t="n"/>
      <c r="Q436" s="383" t="n"/>
      <c r="R436" s="383" t="n"/>
      <c r="S436" s="383" t="n"/>
      <c r="T436" s="383" t="n"/>
      <c r="U436" s="383" t="n"/>
      <c r="V436" s="383" t="n"/>
      <c r="W436" s="383" t="n"/>
      <c r="X436" s="383" t="n"/>
      <c r="Y436" s="383" t="n"/>
      <c r="Z436" s="383" t="n"/>
      <c r="AA436" s="383" t="n"/>
      <c r="AB436" s="383" t="n"/>
      <c r="AC436" s="383" t="n"/>
      <c r="AD436" s="383" t="n"/>
      <c r="AE436" s="383" t="n"/>
      <c r="AF436" s="383" t="n"/>
      <c r="AG436" s="383" t="n"/>
      <c r="AH436" s="383" t="n"/>
      <c r="AI436" s="383" t="n"/>
      <c r="AJ436" s="383" t="n"/>
      <c r="AK436" s="383" t="n"/>
      <c r="AL436" s="383" t="n"/>
      <c r="AM436" s="383" t="n"/>
      <c r="AN436" s="383" t="n"/>
      <c r="AO436" s="383" t="n"/>
      <c r="AP436" s="383" t="n"/>
      <c r="AQ436" s="383" t="n"/>
      <c r="AR436" s="383" t="n"/>
      <c r="AS436" s="383" t="n"/>
      <c r="AT436" s="383" t="n"/>
      <c r="AU436" s="383" t="n"/>
      <c r="AV436" s="383" t="n"/>
      <c r="AW436" s="383" t="n"/>
      <c r="AX436" s="383" t="n"/>
      <c r="AY436" s="383" t="n"/>
      <c r="AZ436" s="383" t="n"/>
      <c r="BA436" s="383" t="n"/>
      <c r="BB436" s="384">
        <f>IF(SUM(F436:BA436)&lt;&gt;0,AVERAGEIF(F436:BA436,"&gt;0",F436:BA436),0)</f>
        <v/>
      </c>
      <c r="BC436" s="147" t="n"/>
      <c r="BD436" s="385">
        <f>MAXA(F436:BA436)</f>
        <v/>
      </c>
      <c r="BE436" s="1461">
        <f>IF(BD436&lt;&gt;0,VLOOKUP(BD436,$F$10:$BA$10,MATCH(BD436,F436:BA436,0)),"")</f>
        <v/>
      </c>
      <c r="BF436" s="385">
        <f t="array" ref="BF436">MIN(IF(F436:BA436&gt;0,F436:BA436))</f>
        <v/>
      </c>
      <c r="BG436" s="1461">
        <f>IF(BF436&lt;&gt;0,VLOOKUP(BF436,$F$10:$BA$10,MATCH($BF436,$F436:$BA436,0)),"")</f>
        <v/>
      </c>
      <c r="BI436" s="1368">
        <f>HLOOKUP($BI$9,$S$10:$AI$444,1+$BL436,TRUE)</f>
        <v/>
      </c>
      <c r="BJ436" s="1369">
        <f>HLOOKUP($BJ$9,$AJ$10:$AW$444,1+$BL436,TRUE)</f>
        <v/>
      </c>
      <c r="BK436" s="151" t="n"/>
      <c r="BL436" s="387">
        <f>BL435+1</f>
        <v/>
      </c>
      <c r="BM436" s="399" t="n"/>
    </row>
    <row r="437" ht="20.25" customHeight="1" s="18" thickBot="1" thickTop="1">
      <c r="B437" s="1412" t="n"/>
      <c r="C437" s="1413" t="n"/>
      <c r="D437" s="1096" t="inlineStr">
        <is>
          <t>BAUBAU 150</t>
        </is>
      </c>
      <c r="E437" s="402" t="inlineStr">
        <is>
          <t>PLTMG Baubau # 1, 150</t>
        </is>
      </c>
      <c r="F437" s="383">
        <f>(IF(DASHBOARD!$J$2=F7,DASHBOARD!$V$87,IF(DASHBOARD!$J$2=0,0,F437)))</f>
        <v/>
      </c>
      <c r="G437" s="383">
        <f>(IF(DASHBOARD!$J$2=G7,DASHBOARD!$V$87,IF(DASHBOARD!$J$2=0,0,G437)))</f>
        <v/>
      </c>
      <c r="H437" s="383">
        <f>(IF(DASHBOARD!$J$2=H7,DASHBOARD!$V$87,IF(DASHBOARD!$J$2=0,0,H437)))</f>
        <v/>
      </c>
      <c r="I437" s="383">
        <f>(IF(DASHBOARD!$J$2=I7,DASHBOARD!$V$87,IF(DASHBOARD!$J$2=0,0,I437)))</f>
        <v/>
      </c>
      <c r="J437" s="383">
        <f>(IF(DASHBOARD!$J$2=J7,DASHBOARD!$V$87,IF(DASHBOARD!$J$2=0,0,J437)))</f>
        <v/>
      </c>
      <c r="K437" s="383">
        <f>(IF(DASHBOARD!$J$2=K7,DASHBOARD!$V$87,IF(DASHBOARD!$J$2=0,0,K437)))</f>
        <v/>
      </c>
      <c r="L437" s="383">
        <f>(IF(DASHBOARD!$J$2=L7,DASHBOARD!$V$87,IF(DASHBOARD!$J$2=0,0,L437)))</f>
        <v/>
      </c>
      <c r="M437" s="383">
        <f>(IF(DASHBOARD!$J$2=M7,DASHBOARD!$V$87,IF(DASHBOARD!$J$2=0,0,M437)))</f>
        <v/>
      </c>
      <c r="N437" s="383">
        <f>(IF(DASHBOARD!$J$2=N7,DASHBOARD!$V$87,IF(DASHBOARD!$J$2=0,0,N437)))</f>
        <v/>
      </c>
      <c r="O437" s="383">
        <f>(IF(DASHBOARD!$J$2=O7,DASHBOARD!$V$87,IF(DASHBOARD!$J$2=0,0,O437)))</f>
        <v/>
      </c>
      <c r="P437" s="383">
        <f>(IF(DASHBOARD!$J$2=P7,DASHBOARD!$V$87,IF(DASHBOARD!$J$2=0,0,P437)))</f>
        <v/>
      </c>
      <c r="Q437" s="383">
        <f>(IF(DASHBOARD!$J$2=Q7,DASHBOARD!$V$87,IF(DASHBOARD!$J$2=0,0,Q437)))</f>
        <v/>
      </c>
      <c r="R437" s="383">
        <f>(IF(DASHBOARD!$J$2=R7,DASHBOARD!$V$87,IF(DASHBOARD!$J$2=0,0,R437)))</f>
        <v/>
      </c>
      <c r="S437" s="383">
        <f>(IF(DASHBOARD!$J$2=S7,DASHBOARD!$V$87,IF(DASHBOARD!$J$2=0,0,S437)))</f>
        <v/>
      </c>
      <c r="T437" s="383">
        <f>(IF(DASHBOARD!$J$2=T7,DASHBOARD!$V$87,IF(DASHBOARD!$J$2=0,0,T437)))</f>
        <v/>
      </c>
      <c r="U437" s="383">
        <f>(IF(DASHBOARD!$J$2=U7,DASHBOARD!$V$87,IF(DASHBOARD!$J$2=0,0,U437)))</f>
        <v/>
      </c>
      <c r="V437" s="383">
        <f>(IF(DASHBOARD!$J$2=V7,DASHBOARD!$V$87,IF(DASHBOARD!$J$2=0,0,V437)))</f>
        <v/>
      </c>
      <c r="W437" s="383">
        <f>(IF(DASHBOARD!$J$2=W7,DASHBOARD!$V$87,IF(DASHBOARD!$J$2=0,0,W437)))</f>
        <v/>
      </c>
      <c r="X437" s="383">
        <f>(IF(DASHBOARD!$J$2=X7,DASHBOARD!$V$87,IF(DASHBOARD!$J$2=0,0,X437)))</f>
        <v/>
      </c>
      <c r="Y437" s="383">
        <f>(IF(DASHBOARD!$J$2=Y7,DASHBOARD!$V$87,IF(DASHBOARD!$J$2=0,0,Y437)))</f>
        <v/>
      </c>
      <c r="Z437" s="383">
        <f>(IF(DASHBOARD!$J$2=Z7,DASHBOARD!$V$87,IF(DASHBOARD!$J$2=0,0,Z437)))</f>
        <v/>
      </c>
      <c r="AA437" s="383">
        <f>(IF(DASHBOARD!$J$2=AA7,DASHBOARD!$V$87,IF(DASHBOARD!$J$2=0,0,AA437)))</f>
        <v/>
      </c>
      <c r="AB437" s="383">
        <f>(IF(DASHBOARD!$J$2=AB7,DASHBOARD!$V$87,IF(DASHBOARD!$J$2=0,0,AB437)))</f>
        <v/>
      </c>
      <c r="AC437" s="383">
        <f>(IF(DASHBOARD!$J$2=AC7,DASHBOARD!$V$87,IF(DASHBOARD!$J$2=0,0,AC437)))</f>
        <v/>
      </c>
      <c r="AD437" s="383">
        <f>(IF(DASHBOARD!$J$2=AD7,DASHBOARD!$V$87,IF(DASHBOARD!$J$2=0,0,AD437)))</f>
        <v/>
      </c>
      <c r="AE437" s="383">
        <f>(IF(DASHBOARD!$J$2=AE7,DASHBOARD!$V$87,IF(DASHBOARD!$J$2=0,0,AE437)))</f>
        <v/>
      </c>
      <c r="AF437" s="383">
        <f>(IF(DASHBOARD!$J$2=AF7,DASHBOARD!$V$87,IF(DASHBOARD!$J$2=0,0,AF437)))</f>
        <v/>
      </c>
      <c r="AG437" s="383">
        <f>(IF(DASHBOARD!$J$2=AG7,DASHBOARD!$V$87,IF(DASHBOARD!$J$2=0,0,AG437)))</f>
        <v/>
      </c>
      <c r="AH437" s="383">
        <f>(IF(DASHBOARD!$J$2=AH7,DASHBOARD!$V$87,IF(DASHBOARD!$J$2=0,0,AH437)))</f>
        <v/>
      </c>
      <c r="AI437" s="383">
        <f>(IF(DASHBOARD!$J$2=AI7,DASHBOARD!$V$87,IF(DASHBOARD!$J$2=0,0,AI437)))</f>
        <v/>
      </c>
      <c r="AJ437" s="383">
        <f>(IF(DASHBOARD!$J$2=AJ7,DASHBOARD!$V$87,IF(DASHBOARD!$J$2=0,0,AJ437)))</f>
        <v/>
      </c>
      <c r="AK437" s="383">
        <f>(IF(DASHBOARD!$J$2=AK7,DASHBOARD!$V$87,IF(DASHBOARD!$J$2=0,0,AK437)))</f>
        <v/>
      </c>
      <c r="AL437" s="383">
        <f>(IF(DASHBOARD!$J$2=AL7,DASHBOARD!$V$87,IF(DASHBOARD!$J$2=0,0,AL437)))</f>
        <v/>
      </c>
      <c r="AM437" s="383">
        <f>(IF(DASHBOARD!$J$2=AM7,DASHBOARD!$V$87,IF(DASHBOARD!$J$2=0,0,AM437)))</f>
        <v/>
      </c>
      <c r="AN437" s="383">
        <f>(IF(DASHBOARD!$J$2=AN7,DASHBOARD!$V$87,IF(DASHBOARD!$J$2=0,0,AN437)))</f>
        <v/>
      </c>
      <c r="AO437" s="383">
        <f>(IF(DASHBOARD!$J$2=AO7,DASHBOARD!$V$87,IF(DASHBOARD!$J$2=0,0,AO437)))</f>
        <v/>
      </c>
      <c r="AP437" s="383">
        <f>(IF(DASHBOARD!$J$2=AP7,DASHBOARD!$V$87,IF(DASHBOARD!$J$2=0,0,AP437)))</f>
        <v/>
      </c>
      <c r="AQ437" s="383">
        <f>(IF(DASHBOARD!$J$2=AQ7,DASHBOARD!$V$87,IF(DASHBOARD!$J$2=0,0,AQ437)))</f>
        <v/>
      </c>
      <c r="AR437" s="383">
        <f>(IF(DASHBOARD!$J$2=AR7,DASHBOARD!$V$87,IF(DASHBOARD!$J$2=0,0,AR437)))</f>
        <v/>
      </c>
      <c r="AS437" s="383">
        <f>(IF(DASHBOARD!$J$2=AS7,DASHBOARD!$V$87,IF(DASHBOARD!$J$2=0,0,AS437)))</f>
        <v/>
      </c>
      <c r="AT437" s="383">
        <f>(IF(DASHBOARD!$J$2=AT7,DASHBOARD!$V$87,IF(DASHBOARD!$J$2=0,0,AT437)))</f>
        <v/>
      </c>
      <c r="AU437" s="383">
        <f>(IF(DASHBOARD!$J$2=AU7,DASHBOARD!$V$87,IF(DASHBOARD!$J$2=0,0,AU437)))</f>
        <v/>
      </c>
      <c r="AV437" s="383">
        <f>(IF(DASHBOARD!$J$2=AV7,DASHBOARD!$V$87,IF(DASHBOARD!$J$2=0,0,AV437)))</f>
        <v/>
      </c>
      <c r="AW437" s="383">
        <f>(IF(DASHBOARD!$J$2=AW7,DASHBOARD!$V$87,IF(DASHBOARD!$J$2=0,0,AW437)))</f>
        <v/>
      </c>
      <c r="AX437" s="383">
        <f>(IF(DASHBOARD!$J$2=AX7,DASHBOARD!$V$87,IF(DASHBOARD!$J$2=0,0,AX437)))</f>
        <v/>
      </c>
      <c r="AY437" s="383">
        <f>(IF(DASHBOARD!$J$2=AY7,DASHBOARD!$V$87,IF(DASHBOARD!$J$2=0,0,AY437)))</f>
        <v/>
      </c>
      <c r="AZ437" s="383">
        <f>(IF(DASHBOARD!$J$2=AZ7,DASHBOARD!$V$87,IF(DASHBOARD!$J$2=0,0,AZ437)))</f>
        <v/>
      </c>
      <c r="BA437" s="383">
        <f>(IF(DASHBOARD!$J$2=BA7,DASHBOARD!$V$87,IF(DASHBOARD!$J$2=0,0,BA437)))</f>
        <v/>
      </c>
      <c r="BB437" s="384">
        <f>IF(SUM(F437:BA437)&lt;&gt;0,AVERAGEIF(F437:BA437,"&gt;0",F437:BA437),0)</f>
        <v/>
      </c>
      <c r="BC437" s="147" t="n"/>
      <c r="BD437" s="385">
        <f>MAXA(F437:BA437)</f>
        <v/>
      </c>
      <c r="BE437" s="1461">
        <f>IF(BD437&lt;&gt;0,VLOOKUP(BD437,$F$10:$BA$10,MATCH(BD437,F437:BA437,0)),"")</f>
        <v/>
      </c>
      <c r="BF437" s="385">
        <f t="array" ref="BF437">MIN(IF(F437:BA437&gt;0,F437:BA437))</f>
        <v/>
      </c>
      <c r="BG437" s="1461">
        <f>IF(BF437&lt;&gt;0,VLOOKUP(BF437,$F$10:$BA$10,MATCH($BF437,$F437:$BA437,0)),"")</f>
        <v/>
      </c>
      <c r="BI437" s="1368">
        <f>HLOOKUP($BI$9,$S$10:$AI$444,1+$BL437,TRUE)</f>
        <v/>
      </c>
      <c r="BJ437" s="1369">
        <f>HLOOKUP($BJ$9,$AJ$10:$AW$444,1+$BL437,TRUE)</f>
        <v/>
      </c>
      <c r="BK437" s="151" t="n"/>
      <c r="BL437" s="387">
        <f>BL436+1</f>
        <v/>
      </c>
      <c r="BM437" s="399" t="n"/>
    </row>
    <row r="438" ht="20.25" customHeight="1" s="18" thickBot="1" thickTop="1">
      <c r="B438" s="1412" t="n"/>
      <c r="C438" s="1413" t="n"/>
      <c r="D438" s="1462" t="n"/>
      <c r="E438" s="402" t="inlineStr">
        <is>
          <t>PLTMG Baubau # 2, 150</t>
        </is>
      </c>
      <c r="F438" s="383">
        <f>(IF(DASHBOARD!$J$2=F7,DASHBOARD!$V$88,IF(DASHBOARD!$J$2=0,0,F438)))</f>
        <v/>
      </c>
      <c r="G438" s="383">
        <f>(IF(DASHBOARD!$J$2=G7,DASHBOARD!$V$88,IF(DASHBOARD!$J$2=0,0,G438)))</f>
        <v/>
      </c>
      <c r="H438" s="383">
        <f>(IF(DASHBOARD!$J$2=H7,DASHBOARD!$V$88,IF(DASHBOARD!$J$2=0,0,H438)))</f>
        <v/>
      </c>
      <c r="I438" s="383">
        <f>(IF(DASHBOARD!$J$2=I7,DASHBOARD!$V$88,IF(DASHBOARD!$J$2=0,0,I438)))</f>
        <v/>
      </c>
      <c r="J438" s="383">
        <f>(IF(DASHBOARD!$J$2=J7,DASHBOARD!$V$88,IF(DASHBOARD!$J$2=0,0,J438)))</f>
        <v/>
      </c>
      <c r="K438" s="383">
        <f>(IF(DASHBOARD!$J$2=K7,DASHBOARD!$V$88,IF(DASHBOARD!$J$2=0,0,K438)))</f>
        <v/>
      </c>
      <c r="L438" s="383">
        <f>(IF(DASHBOARD!$J$2=L7,DASHBOARD!$V$88,IF(DASHBOARD!$J$2=0,0,L438)))</f>
        <v/>
      </c>
      <c r="M438" s="383">
        <f>(IF(DASHBOARD!$J$2=M7,DASHBOARD!$V$88,IF(DASHBOARD!$J$2=0,0,M438)))</f>
        <v/>
      </c>
      <c r="N438" s="383">
        <f>(IF(DASHBOARD!$J$2=N7,DASHBOARD!$V$88,IF(DASHBOARD!$J$2=0,0,N438)))</f>
        <v/>
      </c>
      <c r="O438" s="383">
        <f>(IF(DASHBOARD!$J$2=O7,DASHBOARD!$V$88,IF(DASHBOARD!$J$2=0,0,O438)))</f>
        <v/>
      </c>
      <c r="P438" s="383">
        <f>(IF(DASHBOARD!$J$2=P7,DASHBOARD!$V$88,IF(DASHBOARD!$J$2=0,0,P438)))</f>
        <v/>
      </c>
      <c r="Q438" s="383">
        <f>(IF(DASHBOARD!$J$2=Q7,DASHBOARD!$V$88,IF(DASHBOARD!$J$2=0,0,Q438)))</f>
        <v/>
      </c>
      <c r="R438" s="383">
        <f>(IF(DASHBOARD!$J$2=R7,DASHBOARD!$V$88,IF(DASHBOARD!$J$2=0,0,R438)))</f>
        <v/>
      </c>
      <c r="S438" s="383">
        <f>(IF(DASHBOARD!$J$2=S7,DASHBOARD!$V$88,IF(DASHBOARD!$J$2=0,0,S438)))</f>
        <v/>
      </c>
      <c r="T438" s="383">
        <f>(IF(DASHBOARD!$J$2=T7,DASHBOARD!$V$88,IF(DASHBOARD!$J$2=0,0,T438)))</f>
        <v/>
      </c>
      <c r="U438" s="383">
        <f>(IF(DASHBOARD!$J$2=U7,DASHBOARD!$V$88,IF(DASHBOARD!$J$2=0,0,U438)))</f>
        <v/>
      </c>
      <c r="V438" s="383">
        <f>(IF(DASHBOARD!$J$2=V7,DASHBOARD!$V$88,IF(DASHBOARD!$J$2=0,0,V438)))</f>
        <v/>
      </c>
      <c r="W438" s="383">
        <f>(IF(DASHBOARD!$J$2=W7,DASHBOARD!$V$88,IF(DASHBOARD!$J$2=0,0,W438)))</f>
        <v/>
      </c>
      <c r="X438" s="383">
        <f>(IF(DASHBOARD!$J$2=X7,DASHBOARD!$V$88,IF(DASHBOARD!$J$2=0,0,X438)))</f>
        <v/>
      </c>
      <c r="Y438" s="383">
        <f>(IF(DASHBOARD!$J$2=Y7,DASHBOARD!$V$88,IF(DASHBOARD!$J$2=0,0,Y438)))</f>
        <v/>
      </c>
      <c r="Z438" s="383">
        <f>(IF(DASHBOARD!$J$2=Z7,DASHBOARD!$V$88,IF(DASHBOARD!$J$2=0,0,Z438)))</f>
        <v/>
      </c>
      <c r="AA438" s="383">
        <f>(IF(DASHBOARD!$J$2=AA7,DASHBOARD!$V$88,IF(DASHBOARD!$J$2=0,0,AA438)))</f>
        <v/>
      </c>
      <c r="AB438" s="383">
        <f>(IF(DASHBOARD!$J$2=AB7,DASHBOARD!$V$88,IF(DASHBOARD!$J$2=0,0,AB438)))</f>
        <v/>
      </c>
      <c r="AC438" s="383">
        <f>(IF(DASHBOARD!$J$2=AC7,DASHBOARD!$V$88,IF(DASHBOARD!$J$2=0,0,AC438)))</f>
        <v/>
      </c>
      <c r="AD438" s="383">
        <f>(IF(DASHBOARD!$J$2=AD7,DASHBOARD!$V$88,IF(DASHBOARD!$J$2=0,0,AD438)))</f>
        <v/>
      </c>
      <c r="AE438" s="383">
        <f>(IF(DASHBOARD!$J$2=AE7,DASHBOARD!$V$88,IF(DASHBOARD!$J$2=0,0,AE438)))</f>
        <v/>
      </c>
      <c r="AF438" s="383">
        <f>(IF(DASHBOARD!$J$2=AF7,DASHBOARD!$V$88,IF(DASHBOARD!$J$2=0,0,AF438)))</f>
        <v/>
      </c>
      <c r="AG438" s="383">
        <f>(IF(DASHBOARD!$J$2=AG7,DASHBOARD!$V$88,IF(DASHBOARD!$J$2=0,0,AG438)))</f>
        <v/>
      </c>
      <c r="AH438" s="383">
        <f>(IF(DASHBOARD!$J$2=AH7,DASHBOARD!$V$88,IF(DASHBOARD!$J$2=0,0,AH438)))</f>
        <v/>
      </c>
      <c r="AI438" s="383">
        <f>(IF(DASHBOARD!$J$2=AI7,DASHBOARD!$V$88,IF(DASHBOARD!$J$2=0,0,AI438)))</f>
        <v/>
      </c>
      <c r="AJ438" s="383">
        <f>(IF(DASHBOARD!$J$2=AJ7,DASHBOARD!$V$88,IF(DASHBOARD!$J$2=0,0,AJ438)))</f>
        <v/>
      </c>
      <c r="AK438" s="383">
        <f>(IF(DASHBOARD!$J$2=AK7,DASHBOARD!$V$88,IF(DASHBOARD!$J$2=0,0,AK438)))</f>
        <v/>
      </c>
      <c r="AL438" s="383">
        <f>(IF(DASHBOARD!$J$2=AL7,DASHBOARD!$V$88,IF(DASHBOARD!$J$2=0,0,AL438)))</f>
        <v/>
      </c>
      <c r="AM438" s="383">
        <f>(IF(DASHBOARD!$J$2=AM7,DASHBOARD!$V$88,IF(DASHBOARD!$J$2=0,0,AM438)))</f>
        <v/>
      </c>
      <c r="AN438" s="383">
        <f>(IF(DASHBOARD!$J$2=AN7,DASHBOARD!$V$88,IF(DASHBOARD!$J$2=0,0,AN438)))</f>
        <v/>
      </c>
      <c r="AO438" s="383">
        <f>(IF(DASHBOARD!$J$2=AO7,DASHBOARD!$V$88,IF(DASHBOARD!$J$2=0,0,AO438)))</f>
        <v/>
      </c>
      <c r="AP438" s="383">
        <f>(IF(DASHBOARD!$J$2=AP7,DASHBOARD!$V$88,IF(DASHBOARD!$J$2=0,0,AP438)))</f>
        <v/>
      </c>
      <c r="AQ438" s="383">
        <f>(IF(DASHBOARD!$J$2=AQ7,DASHBOARD!$V$88,IF(DASHBOARD!$J$2=0,0,AQ438)))</f>
        <v/>
      </c>
      <c r="AR438" s="383">
        <f>(IF(DASHBOARD!$J$2=AR7,DASHBOARD!$V$88,IF(DASHBOARD!$J$2=0,0,AR438)))</f>
        <v/>
      </c>
      <c r="AS438" s="383">
        <f>(IF(DASHBOARD!$J$2=AS7,DASHBOARD!$V$88,IF(DASHBOARD!$J$2=0,0,AS438)))</f>
        <v/>
      </c>
      <c r="AT438" s="383">
        <f>(IF(DASHBOARD!$J$2=AT7,DASHBOARD!$V$88,IF(DASHBOARD!$J$2=0,0,AT438)))</f>
        <v/>
      </c>
      <c r="AU438" s="383">
        <f>(IF(DASHBOARD!$J$2=AU7,DASHBOARD!$V$88,IF(DASHBOARD!$J$2=0,0,AU438)))</f>
        <v/>
      </c>
      <c r="AV438" s="383">
        <f>(IF(DASHBOARD!$J$2=AV7,DASHBOARD!$V$88,IF(DASHBOARD!$J$2=0,0,AV438)))</f>
        <v/>
      </c>
      <c r="AW438" s="383">
        <f>(IF(DASHBOARD!$J$2=AW7,DASHBOARD!$V$88,IF(DASHBOARD!$J$2=0,0,AW438)))</f>
        <v/>
      </c>
      <c r="AX438" s="383">
        <f>(IF(DASHBOARD!$J$2=AX7,DASHBOARD!$V$88,IF(DASHBOARD!$J$2=0,0,AX438)))</f>
        <v/>
      </c>
      <c r="AY438" s="383">
        <f>(IF(DASHBOARD!$J$2=AY7,DASHBOARD!$V$88,IF(DASHBOARD!$J$2=0,0,AY438)))</f>
        <v/>
      </c>
      <c r="AZ438" s="383">
        <f>(IF(DASHBOARD!$J$2=AZ7,DASHBOARD!$V$88,IF(DASHBOARD!$J$2=0,0,AZ438)))</f>
        <v/>
      </c>
      <c r="BA438" s="383">
        <f>(IF(DASHBOARD!$J$2=BA7,DASHBOARD!$V$88,IF(DASHBOARD!$J$2=0,0,BA438)))</f>
        <v/>
      </c>
      <c r="BB438" s="384">
        <f>IF(SUM(F438:BA438)&lt;&gt;0,AVERAGEIF(F438:BA438,"&gt;0",F438:BA438),0)</f>
        <v/>
      </c>
      <c r="BC438" s="147" t="n"/>
      <c r="BD438" s="385">
        <f>MAXA(F438:BA438)</f>
        <v/>
      </c>
      <c r="BE438" s="1461">
        <f>IF(BD438&lt;&gt;0,VLOOKUP(BD438,$F$10:$BA$10,MATCH(BD438,F438:BA438,0)),"")</f>
        <v/>
      </c>
      <c r="BF438" s="385">
        <f t="array" ref="BF438">MIN(IF(F438:BA438&gt;0,F438:BA438))</f>
        <v/>
      </c>
      <c r="BG438" s="1461">
        <f>IF(BF438&lt;&gt;0,VLOOKUP(BF438,$F$10:$BA$10,MATCH($BF438,$F438:$BA438,0)),"")</f>
        <v/>
      </c>
      <c r="BI438" s="1368">
        <f>HLOOKUP($BI$9,$S$10:$AI$444,1+$BL438,TRUE)</f>
        <v/>
      </c>
      <c r="BJ438" s="1369">
        <f>HLOOKUP($BJ$9,$AJ$10:$AW$444,1+$BL438,TRUE)</f>
        <v/>
      </c>
      <c r="BK438" s="151" t="n"/>
      <c r="BL438" s="387">
        <f>BL437+1</f>
        <v/>
      </c>
      <c r="BM438" s="399" t="n"/>
    </row>
    <row r="439" ht="20.25" customHeight="1" s="18" thickBot="1" thickTop="1">
      <c r="B439" s="1412" t="n"/>
      <c r="C439" s="1413" t="n"/>
      <c r="D439" s="328" t="n"/>
      <c r="E439" s="402" t="n"/>
      <c r="F439" s="383" t="n"/>
      <c r="G439" s="383" t="n"/>
      <c r="H439" s="383" t="n"/>
      <c r="I439" s="383" t="n"/>
      <c r="J439" s="383" t="n"/>
      <c r="K439" s="383" t="n"/>
      <c r="L439" s="383" t="n"/>
      <c r="M439" s="383" t="n"/>
      <c r="N439" s="383" t="n"/>
      <c r="O439" s="383" t="n"/>
      <c r="P439" s="383" t="n"/>
      <c r="Q439" s="383" t="n"/>
      <c r="R439" s="383" t="n"/>
      <c r="S439" s="383" t="n"/>
      <c r="T439" s="383" t="n"/>
      <c r="U439" s="383" t="n"/>
      <c r="V439" s="383" t="n"/>
      <c r="W439" s="383" t="n"/>
      <c r="X439" s="383" t="n"/>
      <c r="Y439" s="383" t="n"/>
      <c r="Z439" s="383" t="n"/>
      <c r="AA439" s="383" t="n"/>
      <c r="AB439" s="383" t="n"/>
      <c r="AC439" s="383" t="n"/>
      <c r="AD439" s="383" t="n"/>
      <c r="AE439" s="383" t="n"/>
      <c r="AF439" s="383" t="n"/>
      <c r="AG439" s="383" t="n"/>
      <c r="AH439" s="383" t="n"/>
      <c r="AI439" s="383" t="n"/>
      <c r="AJ439" s="383" t="n"/>
      <c r="AK439" s="383" t="n"/>
      <c r="AL439" s="383" t="n"/>
      <c r="AM439" s="383" t="n"/>
      <c r="AN439" s="383" t="n"/>
      <c r="AO439" s="383" t="n"/>
      <c r="AP439" s="383" t="n"/>
      <c r="AQ439" s="383" t="n"/>
      <c r="AR439" s="383" t="n"/>
      <c r="AS439" s="383" t="n"/>
      <c r="AT439" s="383" t="n"/>
      <c r="AU439" s="383" t="n"/>
      <c r="AV439" s="383" t="n"/>
      <c r="AW439" s="383" t="n"/>
      <c r="AX439" s="383" t="n"/>
      <c r="AY439" s="383" t="n"/>
      <c r="AZ439" s="383" t="n"/>
      <c r="BA439" s="383" t="n"/>
      <c r="BB439" s="384">
        <f>IF(SUM(F439:BA439)&lt;&gt;0,AVERAGEIF(F439:BA439,"&gt;0",F439:BA439),0)</f>
        <v/>
      </c>
      <c r="BC439" s="147" t="n"/>
      <c r="BD439" s="385">
        <f>MAXA(F439:BA439)</f>
        <v/>
      </c>
      <c r="BE439" s="1461">
        <f>IF(BD439&lt;&gt;0,VLOOKUP(BD439,$F$10:$BA$10,MATCH(BD439,F439:BA439,0)),"")</f>
        <v/>
      </c>
      <c r="BF439" s="385">
        <f t="array" ref="BF439">MIN(IF(F439:BA439&gt;0,F439:BA439))</f>
        <v/>
      </c>
      <c r="BG439" s="1461">
        <f>IF(BF439&lt;&gt;0,VLOOKUP(BF439,$F$10:$BA$10,MATCH($BF439,$F439:$BA439,0)),"")</f>
        <v/>
      </c>
      <c r="BI439" s="1368">
        <f>HLOOKUP($BI$9,$S$10:$AI$444,1+$BL439,TRUE)</f>
        <v/>
      </c>
      <c r="BJ439" s="1369">
        <f>HLOOKUP($BJ$9,$AJ$10:$AW$444,1+$BL439,TRUE)</f>
        <v/>
      </c>
      <c r="BK439" s="151" t="n"/>
      <c r="BL439" s="387">
        <f>BL438+1</f>
        <v/>
      </c>
      <c r="BM439" s="399" t="n"/>
    </row>
    <row r="440" ht="20.25" customHeight="1" s="18" thickBot="1" thickTop="1">
      <c r="B440" s="1412" t="n"/>
      <c r="C440" s="1413" t="n"/>
      <c r="D440" s="1096" t="inlineStr">
        <is>
          <t>RAHA 150</t>
        </is>
      </c>
      <c r="E440" s="402" t="inlineStr">
        <is>
          <t>PLTMG Baubau # 1, 150</t>
        </is>
      </c>
      <c r="F440" s="383">
        <f>(IF(DASHBOARD!$J$2=F7,DASHBOARD!$V$101,IF(DASHBOARD!$J$2=0,0,F440)))</f>
        <v/>
      </c>
      <c r="G440" s="383">
        <f>(IF(DASHBOARD!$J$2=G7,DASHBOARD!$V$101,IF(DASHBOARD!$J$2=0,0,G440)))</f>
        <v/>
      </c>
      <c r="H440" s="383">
        <f>(IF(DASHBOARD!$J$2=H7,DASHBOARD!$V$101,IF(DASHBOARD!$J$2=0,0,H440)))</f>
        <v/>
      </c>
      <c r="I440" s="383">
        <f>(IF(DASHBOARD!$J$2=I7,DASHBOARD!$V$101,IF(DASHBOARD!$J$2=0,0,I440)))</f>
        <v/>
      </c>
      <c r="J440" s="383">
        <f>(IF(DASHBOARD!$J$2=J7,DASHBOARD!$V$101,IF(DASHBOARD!$J$2=0,0,J440)))</f>
        <v/>
      </c>
      <c r="K440" s="383">
        <f>(IF(DASHBOARD!$J$2=K7,DASHBOARD!$V$101,IF(DASHBOARD!$J$2=0,0,K440)))</f>
        <v/>
      </c>
      <c r="L440" s="383">
        <f>(IF(DASHBOARD!$J$2=L7,DASHBOARD!$V$101,IF(DASHBOARD!$J$2=0,0,L440)))</f>
        <v/>
      </c>
      <c r="M440" s="383">
        <f>(IF(DASHBOARD!$J$2=M7,DASHBOARD!$V$101,IF(DASHBOARD!$J$2=0,0,M440)))</f>
        <v/>
      </c>
      <c r="N440" s="383">
        <f>(IF(DASHBOARD!$J$2=N7,DASHBOARD!$V$101,IF(DASHBOARD!$J$2=0,0,N440)))</f>
        <v/>
      </c>
      <c r="O440" s="383">
        <f>(IF(DASHBOARD!$J$2=O7,DASHBOARD!$V$101,IF(DASHBOARD!$J$2=0,0,O440)))</f>
        <v/>
      </c>
      <c r="P440" s="383">
        <f>(IF(DASHBOARD!$J$2=P7,DASHBOARD!$V$101,IF(DASHBOARD!$J$2=0,0,P440)))</f>
        <v/>
      </c>
      <c r="Q440" s="383">
        <f>(IF(DASHBOARD!$J$2=Q7,DASHBOARD!$V$101,IF(DASHBOARD!$J$2=0,0,Q440)))</f>
        <v/>
      </c>
      <c r="R440" s="383">
        <f>(IF(DASHBOARD!$J$2=R7,DASHBOARD!$V$101,IF(DASHBOARD!$J$2=0,0,R440)))</f>
        <v/>
      </c>
      <c r="S440" s="383">
        <f>(IF(DASHBOARD!$J$2=S7,DASHBOARD!$V$101,IF(DASHBOARD!$J$2=0,0,S440)))</f>
        <v/>
      </c>
      <c r="T440" s="383">
        <f>(IF(DASHBOARD!$J$2=T7,DASHBOARD!$V$101,IF(DASHBOARD!$J$2=0,0,T440)))</f>
        <v/>
      </c>
      <c r="U440" s="383">
        <f>(IF(DASHBOARD!$J$2=U7,DASHBOARD!$V$101,IF(DASHBOARD!$J$2=0,0,U440)))</f>
        <v/>
      </c>
      <c r="V440" s="383">
        <f>(IF(DASHBOARD!$J$2=V7,DASHBOARD!$V$101,IF(DASHBOARD!$J$2=0,0,V440)))</f>
        <v/>
      </c>
      <c r="W440" s="383">
        <f>(IF(DASHBOARD!$J$2=W7,DASHBOARD!$V$101,IF(DASHBOARD!$J$2=0,0,W440)))</f>
        <v/>
      </c>
      <c r="X440" s="383">
        <f>(IF(DASHBOARD!$J$2=X7,DASHBOARD!$V$101,IF(DASHBOARD!$J$2=0,0,X440)))</f>
        <v/>
      </c>
      <c r="Y440" s="383">
        <f>(IF(DASHBOARD!$J$2=Y7,DASHBOARD!$V$101,IF(DASHBOARD!$J$2=0,0,Y440)))</f>
        <v/>
      </c>
      <c r="Z440" s="383">
        <f>(IF(DASHBOARD!$J$2=Z7,DASHBOARD!$V$101,IF(DASHBOARD!$J$2=0,0,Z440)))</f>
        <v/>
      </c>
      <c r="AA440" s="383">
        <f>(IF(DASHBOARD!$J$2=AA7,DASHBOARD!$V$101,IF(DASHBOARD!$J$2=0,0,AA440)))</f>
        <v/>
      </c>
      <c r="AB440" s="383">
        <f>(IF(DASHBOARD!$J$2=AB7,DASHBOARD!$V$101,IF(DASHBOARD!$J$2=0,0,AB440)))</f>
        <v/>
      </c>
      <c r="AC440" s="383">
        <f>(IF(DASHBOARD!$J$2=AC7,DASHBOARD!$V$101,IF(DASHBOARD!$J$2=0,0,AC440)))</f>
        <v/>
      </c>
      <c r="AD440" s="383">
        <f>(IF(DASHBOARD!$J$2=AD7,DASHBOARD!$V$101,IF(DASHBOARD!$J$2=0,0,AD440)))</f>
        <v/>
      </c>
      <c r="AE440" s="383">
        <f>(IF(DASHBOARD!$J$2=AE7,DASHBOARD!$V$101,IF(DASHBOARD!$J$2=0,0,AE440)))</f>
        <v/>
      </c>
      <c r="AF440" s="383">
        <f>(IF(DASHBOARD!$J$2=AF7,DASHBOARD!$V$101,IF(DASHBOARD!$J$2=0,0,AF440)))</f>
        <v/>
      </c>
      <c r="AG440" s="383">
        <f>(IF(DASHBOARD!$J$2=AG7,DASHBOARD!$V$101,IF(DASHBOARD!$J$2=0,0,AG440)))</f>
        <v/>
      </c>
      <c r="AH440" s="383">
        <f>(IF(DASHBOARD!$J$2=AH7,DASHBOARD!$V$101,IF(DASHBOARD!$J$2=0,0,AH440)))</f>
        <v/>
      </c>
      <c r="AI440" s="383">
        <f>(IF(DASHBOARD!$J$2=AI7,DASHBOARD!$V$101,IF(DASHBOARD!$J$2=0,0,AI440)))</f>
        <v/>
      </c>
      <c r="AJ440" s="383">
        <f>(IF(DASHBOARD!$J$2=AJ7,DASHBOARD!$V$101,IF(DASHBOARD!$J$2=0,0,AJ440)))</f>
        <v/>
      </c>
      <c r="AK440" s="383">
        <f>(IF(DASHBOARD!$J$2=AK7,DASHBOARD!$V$101,IF(DASHBOARD!$J$2=0,0,AK440)))</f>
        <v/>
      </c>
      <c r="AL440" s="383">
        <f>(IF(DASHBOARD!$J$2=AL7,DASHBOARD!$V$101,IF(DASHBOARD!$J$2=0,0,AL440)))</f>
        <v/>
      </c>
      <c r="AM440" s="383">
        <f>(IF(DASHBOARD!$J$2=AM7,DASHBOARD!$V$101,IF(DASHBOARD!$J$2=0,0,AM440)))</f>
        <v/>
      </c>
      <c r="AN440" s="383">
        <f>(IF(DASHBOARD!$J$2=AN7,DASHBOARD!$V$101,IF(DASHBOARD!$J$2=0,0,AN440)))</f>
        <v/>
      </c>
      <c r="AO440" s="383">
        <f>(IF(DASHBOARD!$J$2=AO7,DASHBOARD!$V$101,IF(DASHBOARD!$J$2=0,0,AO440)))</f>
        <v/>
      </c>
      <c r="AP440" s="383">
        <f>(IF(DASHBOARD!$J$2=AP7,DASHBOARD!$V$101,IF(DASHBOARD!$J$2=0,0,AP440)))</f>
        <v/>
      </c>
      <c r="AQ440" s="383">
        <f>(IF(DASHBOARD!$J$2=AQ7,DASHBOARD!$V$101,IF(DASHBOARD!$J$2=0,0,AQ440)))</f>
        <v/>
      </c>
      <c r="AR440" s="383">
        <f>(IF(DASHBOARD!$J$2=AR7,DASHBOARD!$V$101,IF(DASHBOARD!$J$2=0,0,AR440)))</f>
        <v/>
      </c>
      <c r="AS440" s="383">
        <f>(IF(DASHBOARD!$J$2=AS7,DASHBOARD!$V$101,IF(DASHBOARD!$J$2=0,0,AS440)))</f>
        <v/>
      </c>
      <c r="AT440" s="383">
        <f>(IF(DASHBOARD!$J$2=AT7,DASHBOARD!$V$101,IF(DASHBOARD!$J$2=0,0,AT440)))</f>
        <v/>
      </c>
      <c r="AU440" s="383">
        <f>(IF(DASHBOARD!$J$2=AU7,DASHBOARD!$V$101,IF(DASHBOARD!$J$2=0,0,AU440)))</f>
        <v/>
      </c>
      <c r="AV440" s="383">
        <f>(IF(DASHBOARD!$J$2=AV7,DASHBOARD!$V$101,IF(DASHBOARD!$J$2=0,0,AV440)))</f>
        <v/>
      </c>
      <c r="AW440" s="383">
        <f>(IF(DASHBOARD!$J$2=AW7,DASHBOARD!$V$101,IF(DASHBOARD!$J$2=0,0,AW440)))</f>
        <v/>
      </c>
      <c r="AX440" s="383">
        <f>(IF(DASHBOARD!$J$2=AX7,DASHBOARD!$V$101,IF(DASHBOARD!$J$2=0,0,AX440)))</f>
        <v/>
      </c>
      <c r="AY440" s="383">
        <f>(IF(DASHBOARD!$J$2=AY7,DASHBOARD!$V$101,IF(DASHBOARD!$J$2=0,0,AY440)))</f>
        <v/>
      </c>
      <c r="AZ440" s="383">
        <f>(IF(DASHBOARD!$J$2=AZ7,DASHBOARD!$V$101,IF(DASHBOARD!$J$2=0,0,AZ440)))</f>
        <v/>
      </c>
      <c r="BA440" s="383">
        <f>(IF(DASHBOARD!$J$2=BA7,DASHBOARD!$V$101,IF(DASHBOARD!$J$2=0,0,BA440)))</f>
        <v/>
      </c>
      <c r="BB440" s="384">
        <f>IF(SUM(F440:BA440)&lt;&gt;0,AVERAGEIF(F440:BA440,"&gt;0",F440:BA440),0)</f>
        <v/>
      </c>
      <c r="BC440" s="147" t="n"/>
      <c r="BD440" s="385">
        <f>MAXA(F440:BA440)</f>
        <v/>
      </c>
      <c r="BE440" s="1461">
        <f>IF(BD440&lt;&gt;0,VLOOKUP(BD440,$F$10:$BA$10,MATCH(BD440,F440:BA440,0)),"")</f>
        <v/>
      </c>
      <c r="BF440" s="385">
        <f t="array" ref="BF440">MIN(IF(F440:BA440&gt;0,F440:BA440))</f>
        <v/>
      </c>
      <c r="BG440" s="1461">
        <f>IF(BF440&lt;&gt;0,VLOOKUP(BF440,$F$10:$BA$10,MATCH($BF440,$F440:$BA440,0)),"")</f>
        <v/>
      </c>
      <c r="BI440" s="1368">
        <f>HLOOKUP($BI$9,$S$10:$AI$444,1+$BL440,TRUE)</f>
        <v/>
      </c>
      <c r="BJ440" s="1369">
        <f>HLOOKUP($BJ$9,$AJ$10:$AW$444,1+$BL440,TRUE)</f>
        <v/>
      </c>
      <c r="BK440" s="151" t="n"/>
      <c r="BL440" s="387">
        <f>BL439+1</f>
        <v/>
      </c>
      <c r="BM440" s="399" t="n"/>
    </row>
    <row r="441" ht="20.25" customHeight="1" s="18" thickBot="1" thickTop="1">
      <c r="B441" s="1412" t="n"/>
      <c r="C441" s="1413" t="n"/>
      <c r="D441" s="1462" t="n"/>
      <c r="E441" s="402" t="inlineStr">
        <is>
          <t>PLTMG Baubau # 2, 150</t>
        </is>
      </c>
      <c r="F441" s="383">
        <f>(IF(DASHBOARD!$J$2=F7,DASHBOARD!$V$102,IF(DASHBOARD!$J$2=0,0,F441)))</f>
        <v/>
      </c>
      <c r="G441" s="383">
        <f>(IF(DASHBOARD!$J$2=G7,DASHBOARD!$V$102,IF(DASHBOARD!$J$2=0,0,G441)))</f>
        <v/>
      </c>
      <c r="H441" s="383">
        <f>(IF(DASHBOARD!$J$2=H7,DASHBOARD!$V$102,IF(DASHBOARD!$J$2=0,0,H441)))</f>
        <v/>
      </c>
      <c r="I441" s="383">
        <f>(IF(DASHBOARD!$J$2=I7,DASHBOARD!$V$102,IF(DASHBOARD!$J$2=0,0,I441)))</f>
        <v/>
      </c>
      <c r="J441" s="383">
        <f>(IF(DASHBOARD!$J$2=J7,DASHBOARD!$V$102,IF(DASHBOARD!$J$2=0,0,J441)))</f>
        <v/>
      </c>
      <c r="K441" s="383">
        <f>(IF(DASHBOARD!$J$2=K7,DASHBOARD!$V$102,IF(DASHBOARD!$J$2=0,0,K441)))</f>
        <v/>
      </c>
      <c r="L441" s="383">
        <f>(IF(DASHBOARD!$J$2=L7,DASHBOARD!$V$102,IF(DASHBOARD!$J$2=0,0,L441)))</f>
        <v/>
      </c>
      <c r="M441" s="383">
        <f>(IF(DASHBOARD!$J$2=M7,DASHBOARD!$V$102,IF(DASHBOARD!$J$2=0,0,M441)))</f>
        <v/>
      </c>
      <c r="N441" s="383">
        <f>(IF(DASHBOARD!$J$2=N7,DASHBOARD!$V$102,IF(DASHBOARD!$J$2=0,0,N441)))</f>
        <v/>
      </c>
      <c r="O441" s="383">
        <f>(IF(DASHBOARD!$J$2=O7,DASHBOARD!$V$102,IF(DASHBOARD!$J$2=0,0,O441)))</f>
        <v/>
      </c>
      <c r="P441" s="383">
        <f>(IF(DASHBOARD!$J$2=P7,DASHBOARD!$V$102,IF(DASHBOARD!$J$2=0,0,P441)))</f>
        <v/>
      </c>
      <c r="Q441" s="383">
        <f>(IF(DASHBOARD!$J$2=Q7,DASHBOARD!$V$102,IF(DASHBOARD!$J$2=0,0,Q441)))</f>
        <v/>
      </c>
      <c r="R441" s="383">
        <f>(IF(DASHBOARD!$J$2=R7,DASHBOARD!$V$102,IF(DASHBOARD!$J$2=0,0,R441)))</f>
        <v/>
      </c>
      <c r="S441" s="383">
        <f>(IF(DASHBOARD!$J$2=S7,DASHBOARD!$V$102,IF(DASHBOARD!$J$2=0,0,S441)))</f>
        <v/>
      </c>
      <c r="T441" s="383">
        <f>(IF(DASHBOARD!$J$2=T7,DASHBOARD!$V$102,IF(DASHBOARD!$J$2=0,0,T441)))</f>
        <v/>
      </c>
      <c r="U441" s="383">
        <f>(IF(DASHBOARD!$J$2=U7,DASHBOARD!$V$102,IF(DASHBOARD!$J$2=0,0,U441)))</f>
        <v/>
      </c>
      <c r="V441" s="383">
        <f>(IF(DASHBOARD!$J$2=V7,DASHBOARD!$V$102,IF(DASHBOARD!$J$2=0,0,V441)))</f>
        <v/>
      </c>
      <c r="W441" s="383">
        <f>(IF(DASHBOARD!$J$2=W7,DASHBOARD!$V$102,IF(DASHBOARD!$J$2=0,0,W441)))</f>
        <v/>
      </c>
      <c r="X441" s="383">
        <f>(IF(DASHBOARD!$J$2=X7,DASHBOARD!$V$102,IF(DASHBOARD!$J$2=0,0,X441)))</f>
        <v/>
      </c>
      <c r="Y441" s="383">
        <f>(IF(DASHBOARD!$J$2=Y7,DASHBOARD!$V$102,IF(DASHBOARD!$J$2=0,0,Y441)))</f>
        <v/>
      </c>
      <c r="Z441" s="383">
        <f>(IF(DASHBOARD!$J$2=Z7,DASHBOARD!$V$102,IF(DASHBOARD!$J$2=0,0,Z441)))</f>
        <v/>
      </c>
      <c r="AA441" s="383">
        <f>(IF(DASHBOARD!$J$2=AA7,DASHBOARD!$V$102,IF(DASHBOARD!$J$2=0,0,AA441)))</f>
        <v/>
      </c>
      <c r="AB441" s="383">
        <f>(IF(DASHBOARD!$J$2=AB7,DASHBOARD!$V$102,IF(DASHBOARD!$J$2=0,0,AB441)))</f>
        <v/>
      </c>
      <c r="AC441" s="383">
        <f>(IF(DASHBOARD!$J$2=AC7,DASHBOARD!$V$102,IF(DASHBOARD!$J$2=0,0,AC441)))</f>
        <v/>
      </c>
      <c r="AD441" s="383">
        <f>(IF(DASHBOARD!$J$2=AD7,DASHBOARD!$V$102,IF(DASHBOARD!$J$2=0,0,AD441)))</f>
        <v/>
      </c>
      <c r="AE441" s="383">
        <f>(IF(DASHBOARD!$J$2=AE7,DASHBOARD!$V$102,IF(DASHBOARD!$J$2=0,0,AE441)))</f>
        <v/>
      </c>
      <c r="AF441" s="383">
        <f>(IF(DASHBOARD!$J$2=AF7,DASHBOARD!$V$102,IF(DASHBOARD!$J$2=0,0,AF441)))</f>
        <v/>
      </c>
      <c r="AG441" s="383">
        <f>(IF(DASHBOARD!$J$2=AG7,DASHBOARD!$V$102,IF(DASHBOARD!$J$2=0,0,AG441)))</f>
        <v/>
      </c>
      <c r="AH441" s="383">
        <f>(IF(DASHBOARD!$J$2=AH7,DASHBOARD!$V$102,IF(DASHBOARD!$J$2=0,0,AH441)))</f>
        <v/>
      </c>
      <c r="AI441" s="383">
        <f>(IF(DASHBOARD!$J$2=AI7,DASHBOARD!$V$102,IF(DASHBOARD!$J$2=0,0,AI441)))</f>
        <v/>
      </c>
      <c r="AJ441" s="383">
        <f>(IF(DASHBOARD!$J$2=AJ7,DASHBOARD!$V$102,IF(DASHBOARD!$J$2=0,0,AJ441)))</f>
        <v/>
      </c>
      <c r="AK441" s="383">
        <f>(IF(DASHBOARD!$J$2=AK7,DASHBOARD!$V$102,IF(DASHBOARD!$J$2=0,0,AK441)))</f>
        <v/>
      </c>
      <c r="AL441" s="383">
        <f>(IF(DASHBOARD!$J$2=AL7,DASHBOARD!$V$102,IF(DASHBOARD!$J$2=0,0,AL441)))</f>
        <v/>
      </c>
      <c r="AM441" s="383">
        <f>(IF(DASHBOARD!$J$2=AM7,DASHBOARD!$V$102,IF(DASHBOARD!$J$2=0,0,AM441)))</f>
        <v/>
      </c>
      <c r="AN441" s="383">
        <f>(IF(DASHBOARD!$J$2=AN7,DASHBOARD!$V$102,IF(DASHBOARD!$J$2=0,0,AN441)))</f>
        <v/>
      </c>
      <c r="AO441" s="383">
        <f>(IF(DASHBOARD!$J$2=AO7,DASHBOARD!$V$102,IF(DASHBOARD!$J$2=0,0,AO441)))</f>
        <v/>
      </c>
      <c r="AP441" s="383">
        <f>(IF(DASHBOARD!$J$2=AP7,DASHBOARD!$V$102,IF(DASHBOARD!$J$2=0,0,AP441)))</f>
        <v/>
      </c>
      <c r="AQ441" s="383">
        <f>(IF(DASHBOARD!$J$2=AQ7,DASHBOARD!$V$102,IF(DASHBOARD!$J$2=0,0,AQ441)))</f>
        <v/>
      </c>
      <c r="AR441" s="383">
        <f>(IF(DASHBOARD!$J$2=AR7,DASHBOARD!$V$102,IF(DASHBOARD!$J$2=0,0,AR441)))</f>
        <v/>
      </c>
      <c r="AS441" s="383">
        <f>(IF(DASHBOARD!$J$2=AS7,DASHBOARD!$V$102,IF(DASHBOARD!$J$2=0,0,AS441)))</f>
        <v/>
      </c>
      <c r="AT441" s="383">
        <f>(IF(DASHBOARD!$J$2=AT7,DASHBOARD!$V$102,IF(DASHBOARD!$J$2=0,0,AT441)))</f>
        <v/>
      </c>
      <c r="AU441" s="383">
        <f>(IF(DASHBOARD!$J$2=AU7,DASHBOARD!$V$102,IF(DASHBOARD!$J$2=0,0,AU441)))</f>
        <v/>
      </c>
      <c r="AV441" s="383">
        <f>(IF(DASHBOARD!$J$2=AV7,DASHBOARD!$V$102,IF(DASHBOARD!$J$2=0,0,AV441)))</f>
        <v/>
      </c>
      <c r="AW441" s="383">
        <f>(IF(DASHBOARD!$J$2=AW7,DASHBOARD!$V$102,IF(DASHBOARD!$J$2=0,0,AW441)))</f>
        <v/>
      </c>
      <c r="AX441" s="383">
        <f>(IF(DASHBOARD!$J$2=AX7,DASHBOARD!$V$102,IF(DASHBOARD!$J$2=0,0,AX441)))</f>
        <v/>
      </c>
      <c r="AY441" s="383">
        <f>(IF(DASHBOARD!$J$2=AY7,DASHBOARD!$V$102,IF(DASHBOARD!$J$2=0,0,AY441)))</f>
        <v/>
      </c>
      <c r="AZ441" s="383">
        <f>(IF(DASHBOARD!$J$2=AZ7,DASHBOARD!$V$102,IF(DASHBOARD!$J$2=0,0,AZ441)))</f>
        <v/>
      </c>
      <c r="BA441" s="383">
        <f>(IF(DASHBOARD!$J$2=BA7,DASHBOARD!$V$102,IF(DASHBOARD!$J$2=0,0,BA441)))</f>
        <v/>
      </c>
      <c r="BB441" s="384">
        <f>IF(SUM(F441:BA441)&lt;&gt;0,AVERAGEIF(F441:BA441,"&gt;0",F441:BA441),0)</f>
        <v/>
      </c>
      <c r="BC441" s="147" t="n"/>
      <c r="BD441" s="385">
        <f>MAXA(F441:BA441)</f>
        <v/>
      </c>
      <c r="BE441" s="1461">
        <f>IF(BD441&lt;&gt;0,VLOOKUP(BD441,$F$10:$BA$10,MATCH(BD441,F441:BA441,0)),"")</f>
        <v/>
      </c>
      <c r="BF441" s="385">
        <f t="array" ref="BF441">MIN(IF(F441:BA441&gt;0,F441:BA441))</f>
        <v/>
      </c>
      <c r="BG441" s="1461">
        <f>IF(BF441&lt;&gt;0,VLOOKUP(BF441,$F$10:$BA$10,MATCH($BF441,$F441:$BA441,0)),"")</f>
        <v/>
      </c>
      <c r="BI441" s="1368">
        <f>HLOOKUP($BI$9,$S$10:$AI$444,1+$BL441,TRUE)</f>
        <v/>
      </c>
      <c r="BJ441" s="1369">
        <f>HLOOKUP($BJ$9,$AJ$10:$AW$444,1+$BL441,TRUE)</f>
        <v/>
      </c>
      <c r="BK441" s="151" t="n"/>
      <c r="BL441" s="387">
        <f>BL440+1</f>
        <v/>
      </c>
      <c r="BM441" s="399" t="n"/>
    </row>
    <row r="442" ht="20.25" customHeight="1" s="18" thickBot="1" thickTop="1">
      <c r="B442" s="1412" t="n"/>
      <c r="C442" s="1497" t="n"/>
      <c r="D442" s="328" t="n"/>
      <c r="E442" s="403" t="n"/>
      <c r="F442" s="383" t="n"/>
      <c r="G442" s="383" t="n"/>
      <c r="H442" s="383" t="n"/>
      <c r="I442" s="383" t="n"/>
      <c r="J442" s="383" t="n"/>
      <c r="K442" s="383" t="n"/>
      <c r="L442" s="383" t="n"/>
      <c r="M442" s="383" t="n"/>
      <c r="N442" s="383" t="n"/>
      <c r="O442" s="383" t="n"/>
      <c r="P442" s="383" t="n"/>
      <c r="Q442" s="383" t="n"/>
      <c r="R442" s="383" t="n"/>
      <c r="S442" s="383" t="n"/>
      <c r="T442" s="383" t="n"/>
      <c r="U442" s="383" t="n"/>
      <c r="V442" s="383" t="n"/>
      <c r="W442" s="383" t="n"/>
      <c r="X442" s="383" t="n"/>
      <c r="Y442" s="383" t="n"/>
      <c r="Z442" s="383" t="n"/>
      <c r="AA442" s="383" t="n"/>
      <c r="AB442" s="383" t="n"/>
      <c r="AC442" s="383" t="n"/>
      <c r="AD442" s="383" t="n"/>
      <c r="AE442" s="383" t="n"/>
      <c r="AF442" s="383" t="n"/>
      <c r="AG442" s="383" t="n"/>
      <c r="AH442" s="383" t="n"/>
      <c r="AI442" s="383" t="n"/>
      <c r="AJ442" s="383" t="n"/>
      <c r="AK442" s="383" t="n"/>
      <c r="AL442" s="383" t="n"/>
      <c r="AM442" s="383" t="n"/>
      <c r="AN442" s="383" t="n"/>
      <c r="AO442" s="383" t="n"/>
      <c r="AP442" s="383" t="n"/>
      <c r="AQ442" s="383" t="n"/>
      <c r="AR442" s="383" t="n"/>
      <c r="AS442" s="383" t="n"/>
      <c r="AT442" s="383" t="n"/>
      <c r="AU442" s="383" t="n"/>
      <c r="AV442" s="383" t="n"/>
      <c r="AW442" s="383" t="n"/>
      <c r="AX442" s="383" t="n"/>
      <c r="AY442" s="383" t="n"/>
      <c r="AZ442" s="383" t="n"/>
      <c r="BA442" s="383" t="n"/>
      <c r="BB442" s="384">
        <f>IF(SUM(F442:BA442)&lt;&gt;0,AVERAGEIF(F442:BA442,"&gt;0",F442:BA442),0)</f>
        <v/>
      </c>
      <c r="BC442" s="147" t="n"/>
      <c r="BD442" s="385">
        <f>MAXA(F442:BA442)</f>
        <v/>
      </c>
      <c r="BE442" s="1461">
        <f>IF(BD442&lt;&gt;0,VLOOKUP(BD442,$F$10:$BA$10,MATCH(BD442,F442:BA442,0)),"")</f>
        <v/>
      </c>
      <c r="BF442" s="385">
        <f t="array" ref="BF442">MIN(IF(F442:BA442&gt;0,F442:BA442))</f>
        <v/>
      </c>
      <c r="BG442" s="1461">
        <f>IF(BF442&lt;&gt;0,VLOOKUP(BF442,$F$10:$BA$10,MATCH($BF442,$F442:$BA442,0)),"")</f>
        <v/>
      </c>
      <c r="BI442" s="1368">
        <f>HLOOKUP($BI$9,$S$10:$AI$443,1+$BL442,TRUE)</f>
        <v/>
      </c>
      <c r="BJ442" s="1369">
        <f>HLOOKUP($BJ$9,$AJ$10:$AW$443,1+$BL442,TRUE)</f>
        <v/>
      </c>
      <c r="BK442" s="151" t="n"/>
      <c r="BL442" s="387">
        <f>BL109+1</f>
        <v/>
      </c>
      <c r="BM442" s="399" t="n"/>
    </row>
    <row r="443" ht="18.75" customHeight="1" s="18" thickBot="1" thickTop="1">
      <c r="B443" s="1493" t="inlineStr">
        <is>
          <t>LUWUK</t>
        </is>
      </c>
      <c r="C443" s="1488" t="inlineStr">
        <is>
          <t>LUWUK</t>
        </is>
      </c>
      <c r="D443" s="1082" t="inlineStr">
        <is>
          <t>PLTMG LUWUK 150</t>
        </is>
      </c>
      <c r="E443" s="743" t="inlineStr">
        <is>
          <t>Luwuk # 1, 150</t>
        </is>
      </c>
      <c r="F443" s="742" t="n"/>
      <c r="G443" s="742" t="n"/>
      <c r="H443" s="742" t="n"/>
      <c r="I443" s="748" t="n"/>
      <c r="J443" s="748" t="n"/>
      <c r="K443" s="748" t="n"/>
      <c r="L443" s="748" t="n"/>
      <c r="M443" s="748" t="n"/>
      <c r="N443" s="748" t="n"/>
      <c r="O443" s="748" t="n"/>
      <c r="P443" s="748" t="n"/>
      <c r="Q443" s="748" t="n"/>
      <c r="R443" s="748" t="n"/>
      <c r="S443" s="748" t="n"/>
      <c r="T443" s="748" t="n"/>
      <c r="U443" s="748" t="n"/>
      <c r="V443" s="748" t="n"/>
      <c r="W443" s="748" t="n"/>
      <c r="X443" s="748" t="n"/>
      <c r="Y443" s="748" t="n"/>
      <c r="Z443" s="748" t="n"/>
      <c r="AA443" s="748" t="n"/>
      <c r="AB443" s="748" t="n"/>
      <c r="AC443" s="748" t="n"/>
      <c r="AD443" s="748" t="n"/>
      <c r="AE443" s="748" t="n"/>
      <c r="AF443" s="748" t="n"/>
      <c r="AG443" s="748" t="n"/>
      <c r="AH443" s="748" t="n"/>
      <c r="AI443" s="748" t="n"/>
      <c r="AJ443" s="748" t="n"/>
      <c r="AK443" s="748" t="n"/>
      <c r="AL443" s="748" t="n"/>
      <c r="AM443" s="748" t="n"/>
      <c r="AN443" s="748" t="n"/>
      <c r="AO443" s="748" t="n"/>
      <c r="AP443" s="748" t="n"/>
      <c r="AQ443" s="748" t="n"/>
      <c r="AR443" s="748" t="n"/>
      <c r="AS443" s="748" t="n"/>
      <c r="AT443" s="748" t="n"/>
      <c r="AU443" s="748" t="n"/>
      <c r="AV443" s="748" t="n"/>
      <c r="AW443" s="748" t="n"/>
      <c r="AX443" s="748" t="n"/>
      <c r="AY443" s="748" t="n"/>
      <c r="AZ443" s="748" t="n"/>
      <c r="BA443" s="748" t="n"/>
      <c r="BB443" s="384">
        <f>IF(SUM(F443:BA443)&lt;&gt;0,AVERAGEIF(F443:BA443,"&gt;0",F443:BA443),0)</f>
        <v/>
      </c>
      <c r="BE443" s="289" t="n"/>
      <c r="BF443" s="151" t="n"/>
      <c r="BG443" s="288" t="n"/>
      <c r="BH443" s="289" t="n"/>
      <c r="BI443" s="289" t="n"/>
      <c r="BJ443" s="289" t="n"/>
      <c r="BK443" s="289" t="n"/>
    </row>
    <row r="444" ht="20.25" customHeight="1" s="18" thickBot="1" thickTop="1">
      <c r="B444" s="1415" t="n"/>
      <c r="C444" s="1489" t="n"/>
      <c r="D444" s="1415" t="n"/>
      <c r="E444" s="743" t="inlineStr">
        <is>
          <t>Luwuk # 2, 150</t>
        </is>
      </c>
      <c r="F444" s="742" t="n"/>
      <c r="G444" s="742" t="n"/>
      <c r="H444" s="742" t="n"/>
      <c r="I444" s="748" t="n"/>
      <c r="J444" s="748" t="n"/>
      <c r="K444" s="748" t="n"/>
      <c r="L444" s="748" t="n"/>
      <c r="M444" s="748" t="n"/>
      <c r="N444" s="748" t="n"/>
      <c r="O444" s="748" t="n"/>
      <c r="P444" s="748" t="n"/>
      <c r="Q444" s="748" t="n"/>
      <c r="R444" s="748" t="n"/>
      <c r="S444" s="748" t="n"/>
      <c r="T444" s="748" t="n"/>
      <c r="U444" s="748" t="n"/>
      <c r="V444" s="748" t="n"/>
      <c r="W444" s="748" t="n"/>
      <c r="X444" s="748" t="n"/>
      <c r="Y444" s="748" t="n"/>
      <c r="Z444" s="748" t="n"/>
      <c r="AA444" s="748" t="n"/>
      <c r="AB444" s="748" t="n"/>
      <c r="AC444" s="748" t="n"/>
      <c r="AD444" s="748" t="n"/>
      <c r="AE444" s="748" t="n"/>
      <c r="AF444" s="748" t="n"/>
      <c r="AG444" s="748" t="n"/>
      <c r="AH444" s="748" t="n"/>
      <c r="AI444" s="748" t="n"/>
      <c r="AJ444" s="748" t="n"/>
      <c r="AK444" s="748" t="n"/>
      <c r="AL444" s="748" t="n"/>
      <c r="AM444" s="748" t="n"/>
      <c r="AN444" s="748" t="n"/>
      <c r="AO444" s="748" t="n"/>
      <c r="AP444" s="748" t="n"/>
      <c r="AQ444" s="748" t="n"/>
      <c r="AR444" s="748" t="n"/>
      <c r="AS444" s="748" t="n"/>
      <c r="AT444" s="748" t="n"/>
      <c r="AU444" s="748" t="n"/>
      <c r="AV444" s="748" t="n"/>
      <c r="AW444" s="748" t="n"/>
      <c r="AX444" s="748" t="n"/>
      <c r="AY444" s="748" t="n"/>
      <c r="AZ444" s="748" t="n"/>
      <c r="BA444" s="748" t="n"/>
      <c r="BB444" s="384">
        <f>IF(SUM(F444:BA444)&lt;&gt;0,AVERAGEIF(F444:BA444,"&gt;0",F444:BA444),0)</f>
        <v/>
      </c>
      <c r="BE444" s="291" t="n"/>
      <c r="BF444" s="291" t="n"/>
      <c r="BG444" s="291" t="n"/>
      <c r="BH444" s="292" t="n"/>
      <c r="BI444" s="292" t="n"/>
      <c r="BJ444" s="292" t="n"/>
      <c r="BK444" s="292" t="n"/>
    </row>
    <row r="445" ht="20.25" customHeight="1" s="18" thickBot="1" thickTop="1">
      <c r="B445" s="1415" t="n"/>
      <c r="C445" s="1489" t="n"/>
      <c r="D445" s="1415" t="n"/>
      <c r="E445" s="743" t="inlineStr">
        <is>
          <t>Toili # 1, 150</t>
        </is>
      </c>
      <c r="F445" s="742" t="n"/>
      <c r="G445" s="742" t="n"/>
      <c r="H445" s="742" t="n"/>
      <c r="I445" s="748" t="n"/>
      <c r="J445" s="748" t="n"/>
      <c r="K445" s="748" t="n"/>
      <c r="L445" s="748" t="n"/>
      <c r="M445" s="748" t="n"/>
      <c r="N445" s="748" t="n"/>
      <c r="O445" s="748" t="n"/>
      <c r="P445" s="748" t="n"/>
      <c r="Q445" s="748" t="n"/>
      <c r="R445" s="748" t="n"/>
      <c r="S445" s="748" t="n"/>
      <c r="T445" s="748" t="n"/>
      <c r="U445" s="748" t="n"/>
      <c r="V445" s="748" t="n"/>
      <c r="W445" s="748" t="n"/>
      <c r="X445" s="748" t="n"/>
      <c r="Y445" s="748" t="n"/>
      <c r="Z445" s="748" t="n"/>
      <c r="AA445" s="748" t="n"/>
      <c r="AB445" s="748" t="n"/>
      <c r="AC445" s="748" t="n"/>
      <c r="AD445" s="748" t="n"/>
      <c r="AE445" s="748" t="n"/>
      <c r="AF445" s="748" t="n"/>
      <c r="AG445" s="748" t="n"/>
      <c r="AH445" s="748" t="n"/>
      <c r="AI445" s="748" t="n"/>
      <c r="AJ445" s="748" t="n"/>
      <c r="AK445" s="748" t="n"/>
      <c r="AL445" s="748" t="n"/>
      <c r="AM445" s="748" t="n"/>
      <c r="AN445" s="748" t="n"/>
      <c r="AO445" s="748" t="n"/>
      <c r="AP445" s="748" t="n"/>
      <c r="AQ445" s="748" t="n"/>
      <c r="AR445" s="748" t="n"/>
      <c r="AS445" s="748" t="n"/>
      <c r="AT445" s="748" t="n"/>
      <c r="AU445" s="748" t="n"/>
      <c r="AV445" s="748" t="n"/>
      <c r="AW445" s="748" t="n"/>
      <c r="AX445" s="748" t="n"/>
      <c r="AY445" s="748" t="n"/>
      <c r="AZ445" s="748" t="n"/>
      <c r="BA445" s="748" t="n"/>
      <c r="BB445" s="384">
        <f>IF(SUM(F445:BA445)&lt;&gt;0,AVERAGEIF(F445:BA445,"&gt;0",F445:BA445),0)</f>
        <v/>
      </c>
      <c r="BE445" s="302" t="n"/>
      <c r="BF445" s="302" t="n"/>
      <c r="BG445" s="303" t="n"/>
      <c r="BH445" s="292" t="n"/>
      <c r="BI445" s="292" t="n"/>
      <c r="BJ445" s="292" t="n"/>
      <c r="BK445" s="292" t="n"/>
    </row>
    <row r="446" ht="20.25" customHeight="1" s="18" thickBot="1" thickTop="1">
      <c r="B446" s="1415" t="n"/>
      <c r="C446" s="1489" t="n"/>
      <c r="D446" s="1415" t="n"/>
      <c r="E446" s="743" t="inlineStr">
        <is>
          <t>Toili # 2, 150</t>
        </is>
      </c>
      <c r="F446" s="742" t="n"/>
      <c r="G446" s="742" t="n"/>
      <c r="H446" s="742" t="n"/>
      <c r="I446" s="748" t="n"/>
      <c r="J446" s="748" t="n"/>
      <c r="K446" s="748" t="n"/>
      <c r="L446" s="748" t="n"/>
      <c r="M446" s="748" t="n"/>
      <c r="N446" s="748" t="n"/>
      <c r="O446" s="748" t="n"/>
      <c r="P446" s="748" t="n"/>
      <c r="Q446" s="748" t="n"/>
      <c r="R446" s="748" t="n"/>
      <c r="S446" s="748" t="n"/>
      <c r="T446" s="748" t="n"/>
      <c r="U446" s="748" t="n"/>
      <c r="V446" s="748" t="n"/>
      <c r="W446" s="748" t="n"/>
      <c r="X446" s="748" t="n"/>
      <c r="Y446" s="748" t="n"/>
      <c r="Z446" s="748" t="n"/>
      <c r="AA446" s="748" t="n"/>
      <c r="AB446" s="748" t="n"/>
      <c r="AC446" s="748" t="n"/>
      <c r="AD446" s="748" t="n"/>
      <c r="AE446" s="748" t="n"/>
      <c r="AF446" s="748" t="n"/>
      <c r="AG446" s="748" t="n"/>
      <c r="AH446" s="748" t="n"/>
      <c r="AI446" s="748" t="n"/>
      <c r="AJ446" s="748" t="n"/>
      <c r="AK446" s="748" t="n"/>
      <c r="AL446" s="748" t="n"/>
      <c r="AM446" s="748" t="n"/>
      <c r="AN446" s="748" t="n"/>
      <c r="AO446" s="748" t="n"/>
      <c r="AP446" s="748" t="n"/>
      <c r="AQ446" s="748" t="n"/>
      <c r="AR446" s="748" t="n"/>
      <c r="AS446" s="748" t="n"/>
      <c r="AT446" s="748" t="n"/>
      <c r="AU446" s="748" t="n"/>
      <c r="AV446" s="748" t="n"/>
      <c r="AW446" s="748" t="n"/>
      <c r="AX446" s="748" t="n"/>
      <c r="AY446" s="748" t="n"/>
      <c r="AZ446" s="748" t="n"/>
      <c r="BA446" s="748" t="n"/>
      <c r="BB446" s="384">
        <f>IF(SUM(F446:BA446)&lt;&gt;0,AVERAGEIF(F446:BA446,"&gt;0",F446:BA446),0)</f>
        <v/>
      </c>
      <c r="BE446" s="302" t="n"/>
      <c r="BF446" s="302" t="n"/>
      <c r="BG446" s="291" t="n"/>
      <c r="BH446" s="292" t="n"/>
      <c r="BI446" s="292" t="n"/>
      <c r="BJ446" s="292" t="n"/>
      <c r="BK446" s="292" t="n"/>
    </row>
    <row r="447" ht="19.5" customFormat="1" customHeight="1" s="114" thickBot="1" thickTop="1">
      <c r="B447" s="1415" t="n"/>
      <c r="C447" s="1489" t="n"/>
      <c r="D447" s="1084" t="n"/>
      <c r="E447" s="744" t="n"/>
      <c r="F447" s="742" t="n"/>
      <c r="G447" s="742" t="n"/>
      <c r="H447" s="742" t="n"/>
      <c r="I447" s="748" t="n"/>
      <c r="J447" s="748" t="n"/>
      <c r="K447" s="748" t="n"/>
      <c r="L447" s="748" t="n"/>
      <c r="M447" s="748" t="n"/>
      <c r="N447" s="748" t="n"/>
      <c r="O447" s="748" t="n"/>
      <c r="P447" s="748" t="n"/>
      <c r="Q447" s="748" t="n"/>
      <c r="R447" s="748" t="n"/>
      <c r="S447" s="748" t="n"/>
      <c r="T447" s="748" t="n"/>
      <c r="U447" s="748" t="n"/>
      <c r="V447" s="748" t="n"/>
      <c r="W447" s="748" t="n"/>
      <c r="X447" s="748" t="n"/>
      <c r="Y447" s="748" t="n"/>
      <c r="Z447" s="748" t="n"/>
      <c r="AA447" s="748" t="n"/>
      <c r="AB447" s="748" t="n"/>
      <c r="AC447" s="748" t="n"/>
      <c r="AD447" s="748" t="n"/>
      <c r="AE447" s="748" t="n"/>
      <c r="AF447" s="748" t="n"/>
      <c r="AG447" s="748" t="n"/>
      <c r="AH447" s="748" t="n"/>
      <c r="AI447" s="748" t="n"/>
      <c r="AJ447" s="748" t="n"/>
      <c r="AK447" s="748" t="n"/>
      <c r="AL447" s="748" t="n"/>
      <c r="AM447" s="748" t="n"/>
      <c r="AN447" s="748" t="n"/>
      <c r="AO447" s="748" t="n"/>
      <c r="AP447" s="748" t="n"/>
      <c r="AQ447" s="748" t="n"/>
      <c r="AR447" s="748" t="n"/>
      <c r="AS447" s="748" t="n"/>
      <c r="AT447" s="748" t="n"/>
      <c r="AU447" s="748" t="n"/>
      <c r="AV447" s="748" t="n"/>
      <c r="AW447" s="748" t="n"/>
      <c r="AX447" s="748" t="n"/>
      <c r="AY447" s="748" t="n"/>
      <c r="AZ447" s="748" t="n"/>
      <c r="BA447" s="748" t="n"/>
      <c r="BB447" s="384">
        <f>IF(SUM(F447:BA447)&lt;&gt;0,AVERAGEIF(F447:BA447,"&gt;0",F447:BA447),0)</f>
        <v/>
      </c>
      <c r="BC447" s="257" t="n"/>
      <c r="BD447" s="257" t="n"/>
      <c r="BE447" s="302" t="n"/>
      <c r="BF447" s="302" t="n"/>
      <c r="BG447" s="303" t="n"/>
      <c r="BH447" s="292" t="n"/>
      <c r="BI447" s="292" t="n"/>
      <c r="BJ447" s="292" t="n"/>
      <c r="BK447" s="292" t="n"/>
      <c r="BM447" s="257" t="n"/>
    </row>
    <row r="448" ht="20.25" customFormat="1" customHeight="1" s="114" thickBot="1" thickTop="1">
      <c r="B448" s="1415" t="n"/>
      <c r="C448" s="1489" t="n"/>
      <c r="D448" s="1085" t="inlineStr">
        <is>
          <t>LUWUK</t>
        </is>
      </c>
      <c r="E448" s="745" t="inlineStr">
        <is>
          <t>PLTMG Luwuk #1, 150</t>
        </is>
      </c>
      <c r="F448" s="742" t="n"/>
      <c r="G448" s="742" t="n"/>
      <c r="H448" s="742" t="n"/>
      <c r="I448" s="748" t="n"/>
      <c r="J448" s="748" t="n"/>
      <c r="K448" s="748" t="n"/>
      <c r="L448" s="748" t="n"/>
      <c r="M448" s="748" t="n"/>
      <c r="N448" s="748" t="n"/>
      <c r="O448" s="748" t="n"/>
      <c r="P448" s="748" t="n"/>
      <c r="Q448" s="748" t="n"/>
      <c r="R448" s="748" t="n"/>
      <c r="S448" s="748" t="n"/>
      <c r="T448" s="748" t="n"/>
      <c r="U448" s="748" t="n"/>
      <c r="V448" s="748" t="n"/>
      <c r="W448" s="748" t="n"/>
      <c r="X448" s="748" t="n"/>
      <c r="Y448" s="748" t="n"/>
      <c r="Z448" s="748" t="n"/>
      <c r="AA448" s="748" t="n"/>
      <c r="AB448" s="748" t="n"/>
      <c r="AC448" s="748" t="n"/>
      <c r="AD448" s="748" t="n"/>
      <c r="AE448" s="748" t="n"/>
      <c r="AF448" s="748" t="n"/>
      <c r="AG448" s="748" t="n"/>
      <c r="AH448" s="748" t="n"/>
      <c r="AI448" s="748" t="n"/>
      <c r="AJ448" s="748" t="n"/>
      <c r="AK448" s="748" t="n"/>
      <c r="AL448" s="748" t="n"/>
      <c r="AM448" s="748" t="n"/>
      <c r="AN448" s="748" t="n"/>
      <c r="AO448" s="748" t="n"/>
      <c r="AP448" s="748" t="n"/>
      <c r="AQ448" s="748" t="n"/>
      <c r="AR448" s="748" t="n"/>
      <c r="AS448" s="748" t="n"/>
      <c r="AT448" s="748" t="n"/>
      <c r="AU448" s="748" t="n"/>
      <c r="AV448" s="748" t="n"/>
      <c r="AW448" s="748" t="n"/>
      <c r="AX448" s="748" t="n"/>
      <c r="AY448" s="748" t="n"/>
      <c r="AZ448" s="748" t="n"/>
      <c r="BA448" s="748" t="n"/>
      <c r="BB448" s="384">
        <f>IF(SUM(F448:BA448)&lt;&gt;0,AVERAGEIF(F448:BA448,"&gt;0",F448:BA448),0)</f>
        <v/>
      </c>
      <c r="BC448" s="257" t="n"/>
      <c r="BD448" s="257" t="n"/>
      <c r="BE448" s="302" t="n"/>
      <c r="BF448" s="302" t="n"/>
      <c r="BG448" s="291" t="n"/>
      <c r="BH448" s="292" t="n"/>
      <c r="BI448" s="292" t="n"/>
      <c r="BJ448" s="292" t="n"/>
      <c r="BK448" s="292" t="n"/>
      <c r="BM448" s="257" t="n"/>
    </row>
    <row r="449" ht="20.25" customFormat="1" customHeight="1" s="114" thickBot="1" thickTop="1">
      <c r="B449" s="1416" t="n"/>
      <c r="C449" s="1490" t="n"/>
      <c r="D449" s="1416" t="n"/>
      <c r="E449" s="745" t="inlineStr">
        <is>
          <t>PLTMG Luwuk #2, 150</t>
        </is>
      </c>
      <c r="F449" s="742" t="n"/>
      <c r="G449" s="742" t="n"/>
      <c r="H449" s="742" t="n"/>
      <c r="I449" s="748" t="n"/>
      <c r="J449" s="748" t="n"/>
      <c r="K449" s="748" t="n"/>
      <c r="L449" s="748" t="n"/>
      <c r="M449" s="748" t="n"/>
      <c r="N449" s="748" t="n"/>
      <c r="O449" s="748" t="n"/>
      <c r="P449" s="748" t="n"/>
      <c r="Q449" s="748" t="n"/>
      <c r="R449" s="748" t="n"/>
      <c r="S449" s="748" t="n"/>
      <c r="T449" s="748" t="n"/>
      <c r="U449" s="748" t="n"/>
      <c r="V449" s="748" t="n"/>
      <c r="W449" s="748" t="n"/>
      <c r="X449" s="748" t="n"/>
      <c r="Y449" s="748" t="n"/>
      <c r="Z449" s="748" t="n"/>
      <c r="AA449" s="748" t="n"/>
      <c r="AB449" s="748" t="n"/>
      <c r="AC449" s="748" t="n"/>
      <c r="AD449" s="748" t="n"/>
      <c r="AE449" s="748" t="n"/>
      <c r="AF449" s="748" t="n"/>
      <c r="AG449" s="748" t="n"/>
      <c r="AH449" s="748" t="n"/>
      <c r="AI449" s="748" t="n"/>
      <c r="AJ449" s="748" t="n"/>
      <c r="AK449" s="748" t="n"/>
      <c r="AL449" s="748" t="n"/>
      <c r="AM449" s="748" t="n"/>
      <c r="AN449" s="748" t="n"/>
      <c r="AO449" s="748" t="n"/>
      <c r="AP449" s="748" t="n"/>
      <c r="AQ449" s="748" t="n"/>
      <c r="AR449" s="748" t="n"/>
      <c r="AS449" s="748" t="n"/>
      <c r="AT449" s="748" t="n"/>
      <c r="AU449" s="748" t="n"/>
      <c r="AV449" s="748" t="n"/>
      <c r="AW449" s="748" t="n"/>
      <c r="AX449" s="748" t="n"/>
      <c r="AY449" s="748" t="n"/>
      <c r="AZ449" s="748" t="n"/>
      <c r="BA449" s="748" t="n"/>
      <c r="BB449" s="384">
        <f>IF(SUM(F449:BA449)&lt;&gt;0,AVERAGEIF(F449:BA449,"&gt;0",F449:BA449),0)</f>
        <v/>
      </c>
      <c r="BC449" s="257" t="n"/>
      <c r="BD449" s="257" t="n"/>
      <c r="BE449" s="302" t="n"/>
      <c r="BF449" s="302" t="n"/>
      <c r="BG449" s="291" t="n"/>
      <c r="BH449" s="300" t="n"/>
      <c r="BI449" s="300" t="n"/>
      <c r="BJ449" s="300" t="n"/>
      <c r="BK449" s="300" t="n"/>
      <c r="BM449" s="257" t="n"/>
    </row>
    <row r="450" ht="15.75" customFormat="1" customHeight="1" s="114">
      <c r="B450" s="257" t="n"/>
      <c r="C450" s="257" t="n"/>
      <c r="D450" s="110" t="n"/>
      <c r="E450" s="110" t="n"/>
      <c r="F450" s="110" t="n"/>
      <c r="G450" s="110" t="n"/>
      <c r="H450" s="110" t="n"/>
      <c r="I450" s="112" t="n"/>
      <c r="J450" s="112" t="n"/>
      <c r="K450" s="112" t="n"/>
      <c r="L450" s="112" t="n"/>
      <c r="M450" s="112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2" t="n"/>
      <c r="AL450" s="112" t="n"/>
      <c r="AM450" s="112" t="n"/>
      <c r="AN450" s="112" t="n"/>
      <c r="AO450" s="112" t="n"/>
      <c r="AP450" s="112" t="n"/>
      <c r="AQ450" s="112" t="n"/>
      <c r="AR450" s="112" t="n"/>
      <c r="AS450" s="112" t="n"/>
      <c r="AT450" s="112" t="n"/>
      <c r="AU450" s="112" t="n"/>
      <c r="AV450" s="112" t="n"/>
      <c r="AW450" s="112" t="n"/>
      <c r="AX450" s="112" t="n"/>
      <c r="AY450" s="112" t="n"/>
      <c r="AZ450" s="112" t="n"/>
      <c r="BA450" s="112" t="n"/>
      <c r="BB450" s="113" t="n"/>
      <c r="BC450" s="257" t="n"/>
      <c r="BD450" s="257" t="n"/>
      <c r="BE450" s="302" t="n"/>
      <c r="BF450" s="302" t="n"/>
      <c r="BG450" s="303" t="n"/>
      <c r="BH450" s="292" t="n"/>
      <c r="BI450" s="292" t="n"/>
      <c r="BJ450" s="292" t="n"/>
      <c r="BK450" s="292" t="n"/>
      <c r="BM450" s="257" t="n"/>
    </row>
    <row r="451" ht="15.75" customFormat="1" customHeight="1" s="114">
      <c r="B451" s="257" t="n"/>
      <c r="C451" s="257" t="n"/>
      <c r="D451" s="110" t="n"/>
      <c r="E451" s="110" t="n"/>
      <c r="F451" s="110" t="n"/>
      <c r="G451" s="110" t="n"/>
      <c r="H451" s="110" t="n"/>
      <c r="I451" s="112" t="n"/>
      <c r="J451" s="112" t="n"/>
      <c r="K451" s="112" t="n"/>
      <c r="L451" s="112" t="n"/>
      <c r="M451" s="112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  <c r="AR451" s="112" t="n"/>
      <c r="AS451" s="112" t="n"/>
      <c r="AT451" s="112" t="n"/>
      <c r="AU451" s="112" t="n"/>
      <c r="AV451" s="112" t="n"/>
      <c r="AW451" s="112" t="n"/>
      <c r="AX451" s="112" t="n"/>
      <c r="AY451" s="112" t="n"/>
      <c r="AZ451" s="112" t="n"/>
      <c r="BA451" s="112" t="n"/>
      <c r="BB451" s="113" t="n"/>
      <c r="BC451" s="257" t="n"/>
      <c r="BD451" s="257" t="n"/>
      <c r="BE451" s="302" t="n"/>
      <c r="BF451" s="302" t="n"/>
      <c r="BG451" s="291" t="n"/>
      <c r="BH451" s="292" t="n"/>
      <c r="BI451" s="292" t="n"/>
      <c r="BJ451" s="292" t="n"/>
      <c r="BK451" s="292" t="n"/>
      <c r="BM451" s="257" t="n"/>
    </row>
    <row r="452" ht="15.75" customFormat="1" customHeight="1" s="114">
      <c r="B452" s="257" t="n"/>
      <c r="C452" s="257" t="n"/>
      <c r="D452" s="110" t="n"/>
      <c r="E452" s="110" t="n"/>
      <c r="F452" s="110" t="n"/>
      <c r="G452" s="110" t="n"/>
      <c r="H452" s="110" t="n"/>
      <c r="I452" s="112" t="n"/>
      <c r="J452" s="112" t="n"/>
      <c r="K452" s="112" t="n"/>
      <c r="L452" s="112" t="n"/>
      <c r="M452" s="112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  <c r="AR452" s="112" t="n"/>
      <c r="AS452" s="112" t="n"/>
      <c r="AT452" s="112" t="n"/>
      <c r="AU452" s="112" t="n"/>
      <c r="AV452" s="112" t="n"/>
      <c r="AW452" s="112" t="n"/>
      <c r="AX452" s="112" t="n"/>
      <c r="AY452" s="112" t="n"/>
      <c r="AZ452" s="112" t="n"/>
      <c r="BA452" s="112" t="n"/>
      <c r="BB452" s="113" t="n"/>
      <c r="BC452" s="257" t="n"/>
      <c r="BD452" s="257" t="n"/>
      <c r="BE452" s="302" t="n"/>
      <c r="BF452" s="302" t="n"/>
      <c r="BG452" s="291" t="n"/>
      <c r="BH452" s="300" t="n"/>
      <c r="BI452" s="300" t="n"/>
      <c r="BJ452" s="300" t="n"/>
      <c r="BK452" s="300" t="n"/>
      <c r="BM452" s="257" t="n"/>
    </row>
    <row r="453" ht="15.75" customFormat="1" customHeight="1" s="114">
      <c r="B453" s="257" t="n"/>
      <c r="C453" s="257" t="n"/>
      <c r="D453" s="110" t="n"/>
      <c r="E453" s="110" t="n"/>
      <c r="F453" s="110" t="n"/>
      <c r="G453" s="110" t="n"/>
      <c r="H453" s="110" t="n"/>
      <c r="I453" s="112" t="n"/>
      <c r="J453" s="112" t="n"/>
      <c r="K453" s="112" t="n"/>
      <c r="L453" s="112" t="n"/>
      <c r="M453" s="112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  <c r="AR453" s="112" t="n"/>
      <c r="AS453" s="112" t="n"/>
      <c r="AT453" s="112" t="n"/>
      <c r="AU453" s="112" t="n"/>
      <c r="AV453" s="112" t="n"/>
      <c r="AW453" s="112" t="n"/>
      <c r="AX453" s="112" t="n"/>
      <c r="AY453" s="112" t="n"/>
      <c r="AZ453" s="112" t="n"/>
      <c r="BA453" s="112" t="n"/>
      <c r="BB453" s="113" t="n"/>
      <c r="BC453" s="257" t="n"/>
      <c r="BD453" s="257" t="n"/>
      <c r="BE453" s="287" t="n"/>
      <c r="BF453" s="287" t="n"/>
      <c r="BG453" s="291" t="n"/>
      <c r="BH453" s="292" t="n"/>
      <c r="BI453" s="292" t="n"/>
      <c r="BJ453" s="292" t="n"/>
      <c r="BK453" s="292" t="n"/>
      <c r="BM453" s="257" t="n"/>
    </row>
    <row r="454" ht="15.75" customFormat="1" customHeight="1" s="114">
      <c r="B454" s="257" t="n"/>
      <c r="C454" s="257" t="n"/>
      <c r="D454" s="110" t="n"/>
      <c r="E454" s="110" t="n"/>
      <c r="F454" s="110" t="n"/>
      <c r="G454" s="110" t="n"/>
      <c r="H454" s="110" t="n"/>
      <c r="I454" s="112" t="n"/>
      <c r="J454" s="112" t="n"/>
      <c r="K454" s="112" t="n"/>
      <c r="L454" s="112" t="n"/>
      <c r="M454" s="112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  <c r="AR454" s="112" t="n"/>
      <c r="AS454" s="112" t="n"/>
      <c r="AT454" s="112" t="n"/>
      <c r="AU454" s="112" t="n"/>
      <c r="AV454" s="112" t="n"/>
      <c r="AW454" s="112" t="n"/>
      <c r="AX454" s="112" t="n"/>
      <c r="AY454" s="112" t="n"/>
      <c r="AZ454" s="112" t="n"/>
      <c r="BA454" s="112" t="n"/>
      <c r="BB454" s="113" t="n"/>
      <c r="BC454" s="257" t="n"/>
      <c r="BD454" s="257" t="n"/>
      <c r="BE454" s="289" t="n"/>
      <c r="BF454" s="151" t="n"/>
      <c r="BG454" s="288" t="n"/>
      <c r="BH454" s="289" t="n"/>
      <c r="BI454" s="289" t="n"/>
      <c r="BJ454" s="289" t="n"/>
      <c r="BK454" s="289" t="n"/>
      <c r="BM454" s="257" t="n"/>
    </row>
    <row r="455" ht="15.75" customFormat="1" customHeight="1" s="114">
      <c r="B455" s="257" t="n"/>
      <c r="C455" s="257" t="n"/>
      <c r="D455" s="110" t="n"/>
      <c r="E455" s="110" t="n"/>
      <c r="F455" s="110" t="n"/>
      <c r="G455" s="110" t="n"/>
      <c r="H455" s="110" t="n"/>
      <c r="I455" s="112" t="n"/>
      <c r="J455" s="112" t="n"/>
      <c r="K455" s="112" t="n"/>
      <c r="L455" s="112" t="n"/>
      <c r="M455" s="112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  <c r="AR455" s="112" t="n"/>
      <c r="AS455" s="112" t="n"/>
      <c r="AT455" s="112" t="n"/>
      <c r="AU455" s="112" t="n"/>
      <c r="AV455" s="112" t="n"/>
      <c r="AW455" s="112" t="n"/>
      <c r="AX455" s="112" t="n"/>
      <c r="AY455" s="112" t="n"/>
      <c r="AZ455" s="112" t="n"/>
      <c r="BA455" s="112" t="n"/>
      <c r="BB455" s="113" t="n"/>
      <c r="BC455" s="257" t="n"/>
      <c r="BD455" s="257" t="n"/>
      <c r="BE455" s="291" t="n"/>
      <c r="BF455" s="291" t="n"/>
      <c r="BG455" s="291" t="n"/>
      <c r="BH455" s="292" t="n"/>
      <c r="BI455" s="292" t="n"/>
      <c r="BJ455" s="292" t="n"/>
      <c r="BK455" s="292" t="n"/>
      <c r="BM455" s="257" t="n"/>
    </row>
    <row r="456" ht="15.75" customFormat="1" customHeight="1" s="114">
      <c r="B456" s="257" t="n"/>
      <c r="C456" s="257" t="n"/>
      <c r="D456" s="110" t="n"/>
      <c r="E456" s="110" t="n"/>
      <c r="F456" s="110" t="n"/>
      <c r="G456" s="110" t="n"/>
      <c r="H456" s="110" t="n"/>
      <c r="I456" s="112" t="n"/>
      <c r="J456" s="112" t="n"/>
      <c r="K456" s="112" t="n"/>
      <c r="L456" s="112" t="n"/>
      <c r="M456" s="112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  <c r="AR456" s="112" t="n"/>
      <c r="AS456" s="112" t="n"/>
      <c r="AT456" s="112" t="n"/>
      <c r="AU456" s="112" t="n"/>
      <c r="AV456" s="112" t="n"/>
      <c r="AW456" s="112" t="n"/>
      <c r="AX456" s="112" t="n"/>
      <c r="AY456" s="112" t="n"/>
      <c r="AZ456" s="112" t="n"/>
      <c r="BA456" s="112" t="n"/>
      <c r="BB456" s="113" t="n"/>
      <c r="BC456" s="257" t="n"/>
      <c r="BD456" s="257" t="n"/>
      <c r="BE456" s="314" t="n"/>
      <c r="BF456" s="314" t="n"/>
      <c r="BG456" s="288" t="n"/>
      <c r="BH456" s="289" t="n"/>
      <c r="BI456" s="289" t="n"/>
      <c r="BJ456" s="289" t="n"/>
      <c r="BK456" s="289" t="n"/>
      <c r="BM456" s="257" t="n"/>
    </row>
    <row r="457" ht="15.75" customFormat="1" customHeight="1" s="114">
      <c r="B457" s="257" t="n"/>
      <c r="C457" s="257" t="n"/>
      <c r="D457" s="110" t="n"/>
      <c r="E457" s="110" t="n"/>
      <c r="F457" s="110" t="n"/>
      <c r="G457" s="110" t="n"/>
      <c r="H457" s="110" t="n"/>
      <c r="I457" s="112" t="n"/>
      <c r="J457" s="112" t="n"/>
      <c r="K457" s="112" t="n"/>
      <c r="L457" s="112" t="n"/>
      <c r="M457" s="112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  <c r="AR457" s="112" t="n"/>
      <c r="AS457" s="112" t="n"/>
      <c r="AT457" s="112" t="n"/>
      <c r="AU457" s="112" t="n"/>
      <c r="AV457" s="112" t="n"/>
      <c r="AW457" s="112" t="n"/>
      <c r="AX457" s="112" t="n"/>
      <c r="AY457" s="112" t="n"/>
      <c r="AZ457" s="112" t="n"/>
      <c r="BA457" s="112" t="n"/>
      <c r="BB457" s="113" t="n"/>
      <c r="BC457" s="257" t="n"/>
      <c r="BD457" s="257" t="n"/>
      <c r="BE457" s="314" t="n"/>
      <c r="BF457" s="314" t="n"/>
      <c r="BG457" s="291" t="n"/>
      <c r="BH457" s="292" t="n"/>
      <c r="BI457" s="292" t="n"/>
      <c r="BJ457" s="292" t="n"/>
      <c r="BK457" s="292" t="n"/>
      <c r="BM457" s="257" t="n"/>
    </row>
    <row r="458" ht="15.75" customFormat="1" customHeight="1" s="114">
      <c r="B458" s="257" t="n"/>
      <c r="C458" s="257" t="n"/>
      <c r="D458" s="110" t="n"/>
      <c r="E458" s="110" t="n"/>
      <c r="F458" s="110" t="n"/>
      <c r="G458" s="110" t="n"/>
      <c r="H458" s="110" t="n"/>
      <c r="I458" s="112" t="n"/>
      <c r="J458" s="112" t="n"/>
      <c r="K458" s="112" t="n"/>
      <c r="L458" s="112" t="n"/>
      <c r="M458" s="112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  <c r="AR458" s="112" t="n"/>
      <c r="AS458" s="112" t="n"/>
      <c r="AT458" s="112" t="n"/>
      <c r="AU458" s="112" t="n"/>
      <c r="AV458" s="112" t="n"/>
      <c r="AW458" s="112" t="n"/>
      <c r="AX458" s="112" t="n"/>
      <c r="AY458" s="112" t="n"/>
      <c r="AZ458" s="112" t="n"/>
      <c r="BA458" s="112" t="n"/>
      <c r="BB458" s="113" t="n"/>
      <c r="BC458" s="257" t="n"/>
      <c r="BD458" s="257" t="n"/>
      <c r="BE458" s="289" t="n"/>
      <c r="BF458" s="151" t="n"/>
      <c r="BG458" s="288" t="n"/>
      <c r="BH458" s="289" t="n"/>
      <c r="BI458" s="289" t="n"/>
      <c r="BJ458" s="289" t="n"/>
      <c r="BK458" s="289" t="n"/>
      <c r="BM458" s="257" t="n"/>
    </row>
    <row r="459" ht="15.75" customFormat="1" customHeight="1" s="114">
      <c r="B459" s="257" t="n"/>
      <c r="C459" s="257" t="n"/>
      <c r="D459" s="110" t="n"/>
      <c r="E459" s="110" t="n"/>
      <c r="F459" s="110" t="n"/>
      <c r="G459" s="110" t="n"/>
      <c r="H459" s="110" t="n"/>
      <c r="I459" s="112" t="n"/>
      <c r="J459" s="112" t="n"/>
      <c r="K459" s="112" t="n"/>
      <c r="L459" s="112" t="n"/>
      <c r="M459" s="112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  <c r="AR459" s="112" t="n"/>
      <c r="AS459" s="112" t="n"/>
      <c r="AT459" s="112" t="n"/>
      <c r="AU459" s="112" t="n"/>
      <c r="AV459" s="112" t="n"/>
      <c r="AW459" s="112" t="n"/>
      <c r="AX459" s="112" t="n"/>
      <c r="AY459" s="112" t="n"/>
      <c r="AZ459" s="112" t="n"/>
      <c r="BA459" s="112" t="n"/>
      <c r="BB459" s="113" t="n"/>
      <c r="BC459" s="257" t="n"/>
      <c r="BD459" s="257" t="n"/>
      <c r="BE459" s="291" t="n"/>
      <c r="BF459" s="291" t="n"/>
      <c r="BG459" s="291" t="n"/>
      <c r="BH459" s="292" t="n"/>
      <c r="BI459" s="292" t="n"/>
      <c r="BJ459" s="292" t="n"/>
      <c r="BK459" s="292" t="n"/>
      <c r="BM459" s="257" t="n"/>
    </row>
    <row r="460" ht="15.75" customFormat="1" customHeight="1" s="114">
      <c r="B460" s="257" t="n"/>
      <c r="C460" s="257" t="n"/>
      <c r="D460" s="110" t="n"/>
      <c r="E460" s="110" t="n"/>
      <c r="F460" s="110" t="n"/>
      <c r="G460" s="110" t="n"/>
      <c r="H460" s="110" t="n"/>
      <c r="I460" s="112" t="n"/>
      <c r="J460" s="112" t="n"/>
      <c r="K460" s="112" t="n"/>
      <c r="L460" s="112" t="n"/>
      <c r="M460" s="112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  <c r="AR460" s="112" t="n"/>
      <c r="AS460" s="112" t="n"/>
      <c r="AT460" s="112" t="n"/>
      <c r="AU460" s="112" t="n"/>
      <c r="AV460" s="112" t="n"/>
      <c r="AW460" s="112" t="n"/>
      <c r="AX460" s="112" t="n"/>
      <c r="AY460" s="112" t="n"/>
      <c r="AZ460" s="112" t="n"/>
      <c r="BA460" s="112" t="n"/>
      <c r="BB460" s="113" t="n"/>
      <c r="BC460" s="257" t="n"/>
      <c r="BD460" s="257" t="n"/>
      <c r="BE460" s="314" t="n"/>
      <c r="BF460" s="314" t="n"/>
      <c r="BG460" s="288" t="n"/>
      <c r="BH460" s="289" t="n"/>
      <c r="BI460" s="289" t="n"/>
      <c r="BJ460" s="289" t="n"/>
      <c r="BK460" s="289" t="n"/>
      <c r="BM460" s="257" t="n"/>
    </row>
    <row r="461" ht="15.75" customFormat="1" customHeight="1" s="114">
      <c r="B461" s="257" t="n"/>
      <c r="C461" s="257" t="n"/>
      <c r="D461" s="110" t="n"/>
      <c r="E461" s="110" t="n"/>
      <c r="F461" s="110" t="n"/>
      <c r="G461" s="110" t="n"/>
      <c r="H461" s="110" t="n"/>
      <c r="I461" s="112" t="n"/>
      <c r="J461" s="112" t="n"/>
      <c r="K461" s="112" t="n"/>
      <c r="L461" s="112" t="n"/>
      <c r="M461" s="112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  <c r="AR461" s="112" t="n"/>
      <c r="AS461" s="112" t="n"/>
      <c r="AT461" s="112" t="n"/>
      <c r="AU461" s="112" t="n"/>
      <c r="AV461" s="112" t="n"/>
      <c r="AW461" s="112" t="n"/>
      <c r="AX461" s="112" t="n"/>
      <c r="AY461" s="112" t="n"/>
      <c r="AZ461" s="112" t="n"/>
      <c r="BA461" s="112" t="n"/>
      <c r="BB461" s="113" t="n"/>
      <c r="BC461" s="257" t="n"/>
      <c r="BD461" s="257" t="n"/>
      <c r="BE461" s="314" t="n"/>
      <c r="BF461" s="314" t="n"/>
      <c r="BG461" s="291" t="n"/>
      <c r="BH461" s="292" t="n"/>
      <c r="BI461" s="292" t="n"/>
      <c r="BJ461" s="292" t="n"/>
      <c r="BK461" s="292" t="n"/>
      <c r="BM461" s="257" t="n"/>
    </row>
    <row r="462" ht="15.75" customFormat="1" customHeight="1" s="114">
      <c r="B462" s="257" t="n"/>
      <c r="C462" s="257" t="n"/>
      <c r="D462" s="110" t="n"/>
      <c r="E462" s="110" t="n"/>
      <c r="F462" s="110" t="n"/>
      <c r="G462" s="110" t="n"/>
      <c r="H462" s="110" t="n"/>
      <c r="I462" s="112" t="n"/>
      <c r="J462" s="112" t="n"/>
      <c r="K462" s="112" t="n"/>
      <c r="L462" s="112" t="n"/>
      <c r="M462" s="112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  <c r="AR462" s="112" t="n"/>
      <c r="AS462" s="112" t="n"/>
      <c r="AT462" s="112" t="n"/>
      <c r="AU462" s="112" t="n"/>
      <c r="AV462" s="112" t="n"/>
      <c r="AW462" s="112" t="n"/>
      <c r="AX462" s="112" t="n"/>
      <c r="AY462" s="112" t="n"/>
      <c r="AZ462" s="112" t="n"/>
      <c r="BA462" s="112" t="n"/>
      <c r="BB462" s="113" t="n"/>
      <c r="BC462" s="257" t="n"/>
      <c r="BD462" s="257" t="n"/>
      <c r="BE462" s="314" t="n"/>
      <c r="BF462" s="314" t="n"/>
      <c r="BG462" s="288" t="n"/>
      <c r="BH462" s="289" t="n"/>
      <c r="BI462" s="289" t="n"/>
      <c r="BJ462" s="289" t="n"/>
      <c r="BK462" s="289" t="n"/>
      <c r="BM462" s="257" t="n"/>
    </row>
    <row r="463" ht="15.75" customFormat="1" customHeight="1" s="114">
      <c r="B463" s="257" t="n"/>
      <c r="C463" s="257" t="n"/>
      <c r="D463" s="110" t="n"/>
      <c r="E463" s="110" t="n"/>
      <c r="F463" s="110" t="n"/>
      <c r="G463" s="110" t="n"/>
      <c r="H463" s="110" t="n"/>
      <c r="I463" s="112" t="n"/>
      <c r="J463" s="112" t="n"/>
      <c r="K463" s="112" t="n"/>
      <c r="L463" s="112" t="n"/>
      <c r="M463" s="112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  <c r="AR463" s="112" t="n"/>
      <c r="AS463" s="112" t="n"/>
      <c r="AT463" s="112" t="n"/>
      <c r="AU463" s="112" t="n"/>
      <c r="AV463" s="112" t="n"/>
      <c r="AW463" s="112" t="n"/>
      <c r="AX463" s="112" t="n"/>
      <c r="AY463" s="112" t="n"/>
      <c r="AZ463" s="112" t="n"/>
      <c r="BA463" s="112" t="n"/>
      <c r="BB463" s="113" t="n"/>
      <c r="BC463" s="257" t="n"/>
      <c r="BD463" s="257" t="n"/>
      <c r="BE463" s="314" t="n"/>
      <c r="BF463" s="314" t="n"/>
      <c r="BG463" s="291" t="n"/>
      <c r="BH463" s="292" t="n"/>
      <c r="BI463" s="292" t="n"/>
      <c r="BJ463" s="292" t="n"/>
      <c r="BK463" s="292" t="n"/>
      <c r="BM463" s="257" t="n"/>
    </row>
    <row r="464" ht="15.75" customFormat="1" customHeight="1" s="114">
      <c r="B464" s="257" t="n"/>
      <c r="C464" s="257" t="n"/>
      <c r="D464" s="110" t="n"/>
      <c r="E464" s="110" t="n"/>
      <c r="F464" s="110" t="n"/>
      <c r="G464" s="110" t="n"/>
      <c r="H464" s="110" t="n"/>
      <c r="I464" s="112" t="n"/>
      <c r="J464" s="112" t="n"/>
      <c r="K464" s="112" t="n"/>
      <c r="L464" s="112" t="n"/>
      <c r="M464" s="112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  <c r="AR464" s="112" t="n"/>
      <c r="AS464" s="112" t="n"/>
      <c r="AT464" s="112" t="n"/>
      <c r="AU464" s="112" t="n"/>
      <c r="AV464" s="112" t="n"/>
      <c r="AW464" s="112" t="n"/>
      <c r="AX464" s="112" t="n"/>
      <c r="AY464" s="112" t="n"/>
      <c r="AZ464" s="112" t="n"/>
      <c r="BA464" s="112" t="n"/>
      <c r="BB464" s="113" t="n"/>
      <c r="BC464" s="257" t="n"/>
      <c r="BD464" s="257" t="n"/>
      <c r="BE464" s="289" t="n"/>
      <c r="BF464" s="151" t="n"/>
      <c r="BG464" s="288" t="n"/>
      <c r="BH464" s="289" t="n"/>
      <c r="BI464" s="289" t="n"/>
      <c r="BJ464" s="289" t="n"/>
      <c r="BK464" s="289" t="n"/>
      <c r="BM464" s="257" t="n"/>
    </row>
    <row r="465" ht="15.75" customFormat="1" customHeight="1" s="114">
      <c r="B465" s="257" t="n"/>
      <c r="C465" s="257" t="n"/>
      <c r="D465" s="110" t="n"/>
      <c r="E465" s="110" t="n"/>
      <c r="F465" s="110" t="n"/>
      <c r="G465" s="110" t="n"/>
      <c r="H465" s="110" t="n"/>
      <c r="I465" s="112" t="n"/>
      <c r="J465" s="112" t="n"/>
      <c r="K465" s="112" t="n"/>
      <c r="L465" s="112" t="n"/>
      <c r="M465" s="112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  <c r="AR465" s="112" t="n"/>
      <c r="AS465" s="112" t="n"/>
      <c r="AT465" s="112" t="n"/>
      <c r="AU465" s="112" t="n"/>
      <c r="AV465" s="112" t="n"/>
      <c r="AW465" s="112" t="n"/>
      <c r="AX465" s="112" t="n"/>
      <c r="AY465" s="112" t="n"/>
      <c r="AZ465" s="112" t="n"/>
      <c r="BA465" s="112" t="n"/>
      <c r="BB465" s="113" t="n"/>
      <c r="BC465" s="257" t="n"/>
      <c r="BD465" s="257" t="n"/>
      <c r="BE465" s="291" t="n"/>
      <c r="BF465" s="291" t="n"/>
      <c r="BG465" s="291" t="n"/>
      <c r="BH465" s="289" t="n"/>
      <c r="BI465" s="289" t="n"/>
      <c r="BJ465" s="289" t="n"/>
      <c r="BK465" s="289" t="n"/>
      <c r="BM465" s="257" t="n"/>
    </row>
    <row r="466" ht="15.75" customFormat="1" customHeight="1" s="114">
      <c r="B466" s="257" t="n"/>
      <c r="C466" s="257" t="n"/>
      <c r="D466" s="110" t="n"/>
      <c r="E466" s="110" t="n"/>
      <c r="F466" s="110" t="n"/>
      <c r="G466" s="110" t="n"/>
      <c r="H466" s="110" t="n"/>
      <c r="I466" s="112" t="n"/>
      <c r="J466" s="112" t="n"/>
      <c r="K466" s="112" t="n"/>
      <c r="L466" s="112" t="n"/>
      <c r="M466" s="112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  <c r="AR466" s="112" t="n"/>
      <c r="AS466" s="112" t="n"/>
      <c r="AT466" s="112" t="n"/>
      <c r="AU466" s="112" t="n"/>
      <c r="AV466" s="112" t="n"/>
      <c r="AW466" s="112" t="n"/>
      <c r="AX466" s="112" t="n"/>
      <c r="AY466" s="112" t="n"/>
      <c r="AZ466" s="112" t="n"/>
      <c r="BA466" s="112" t="n"/>
      <c r="BB466" s="113" t="n"/>
      <c r="BC466" s="257" t="n"/>
      <c r="BD466" s="257" t="n"/>
      <c r="BE466" s="289" t="n"/>
      <c r="BF466" s="288" t="n"/>
      <c r="BG466" s="288" t="n"/>
      <c r="BH466" s="289" t="n"/>
      <c r="BI466" s="289" t="n"/>
      <c r="BJ466" s="289" t="n"/>
      <c r="BK466" s="289" t="n"/>
      <c r="BM466" s="257" t="n"/>
    </row>
    <row r="467" ht="15.75" customFormat="1" customHeight="1" s="114">
      <c r="B467" s="257" t="n"/>
      <c r="C467" s="257" t="n"/>
      <c r="D467" s="110" t="n"/>
      <c r="E467" s="110" t="n"/>
      <c r="F467" s="110" t="n"/>
      <c r="G467" s="110" t="n"/>
      <c r="H467" s="110" t="n"/>
      <c r="I467" s="112" t="n"/>
      <c r="J467" s="112" t="n"/>
      <c r="K467" s="112" t="n"/>
      <c r="L467" s="112" t="n"/>
      <c r="M467" s="112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  <c r="AR467" s="112" t="n"/>
      <c r="AS467" s="112" t="n"/>
      <c r="AT467" s="112" t="n"/>
      <c r="AU467" s="112" t="n"/>
      <c r="AV467" s="112" t="n"/>
      <c r="AW467" s="112" t="n"/>
      <c r="AX467" s="112" t="n"/>
      <c r="AY467" s="112" t="n"/>
      <c r="AZ467" s="112" t="n"/>
      <c r="BA467" s="112" t="n"/>
      <c r="BB467" s="113" t="n"/>
      <c r="BC467" s="257" t="n"/>
      <c r="BD467" s="257" t="n"/>
      <c r="BE467" s="291" t="n"/>
      <c r="BF467" s="291" t="n"/>
      <c r="BG467" s="291" t="n"/>
      <c r="BH467" s="289" t="n"/>
      <c r="BI467" s="289" t="n"/>
      <c r="BJ467" s="289" t="n"/>
      <c r="BK467" s="289" t="n"/>
      <c r="BM467" s="257" t="n"/>
    </row>
    <row r="468" ht="15.75" customFormat="1" customHeight="1" s="114">
      <c r="B468" s="257" t="n"/>
      <c r="C468" s="257" t="n"/>
      <c r="D468" s="110" t="n"/>
      <c r="E468" s="110" t="n"/>
      <c r="F468" s="110" t="n"/>
      <c r="G468" s="110" t="n"/>
      <c r="H468" s="110" t="n"/>
      <c r="I468" s="112" t="n"/>
      <c r="J468" s="112" t="n"/>
      <c r="K468" s="112" t="n"/>
      <c r="L468" s="112" t="n"/>
      <c r="M468" s="112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  <c r="AR468" s="112" t="n"/>
      <c r="AS468" s="112" t="n"/>
      <c r="AT468" s="112" t="n"/>
      <c r="AU468" s="112" t="n"/>
      <c r="AV468" s="112" t="n"/>
      <c r="AW468" s="112" t="n"/>
      <c r="AX468" s="112" t="n"/>
      <c r="AY468" s="112" t="n"/>
      <c r="AZ468" s="112" t="n"/>
      <c r="BA468" s="112" t="n"/>
      <c r="BB468" s="113" t="n"/>
      <c r="BC468" s="257" t="n"/>
      <c r="BD468" s="257" t="n"/>
      <c r="BE468" s="289" t="n"/>
      <c r="BF468" s="288" t="n"/>
      <c r="BG468" s="288" t="n"/>
      <c r="BH468" s="289" t="n"/>
      <c r="BI468" s="289" t="n"/>
      <c r="BJ468" s="289" t="n"/>
      <c r="BK468" s="289" t="n"/>
      <c r="BM468" s="257" t="n"/>
    </row>
    <row r="469" ht="15.75" customFormat="1" customHeight="1" s="114">
      <c r="B469" s="257" t="n"/>
      <c r="C469" s="257" t="n"/>
      <c r="D469" s="110" t="n"/>
      <c r="E469" s="110" t="n"/>
      <c r="F469" s="110" t="n"/>
      <c r="G469" s="110" t="n"/>
      <c r="H469" s="110" t="n"/>
      <c r="I469" s="112" t="n"/>
      <c r="J469" s="112" t="n"/>
      <c r="K469" s="112" t="n"/>
      <c r="L469" s="112" t="n"/>
      <c r="M469" s="112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  <c r="AR469" s="112" t="n"/>
      <c r="AS469" s="112" t="n"/>
      <c r="AT469" s="112" t="n"/>
      <c r="AU469" s="112" t="n"/>
      <c r="AV469" s="112" t="n"/>
      <c r="AW469" s="112" t="n"/>
      <c r="AX469" s="112" t="n"/>
      <c r="AY469" s="112" t="n"/>
      <c r="AZ469" s="112" t="n"/>
      <c r="BA469" s="112" t="n"/>
      <c r="BB469" s="113" t="n"/>
      <c r="BC469" s="257" t="n"/>
      <c r="BD469" s="257" t="n"/>
      <c r="BE469" s="291" t="n"/>
      <c r="BF469" s="291" t="n"/>
      <c r="BG469" s="291" t="n"/>
      <c r="BH469" s="292" t="n"/>
      <c r="BI469" s="292" t="n"/>
      <c r="BJ469" s="293" t="n"/>
      <c r="BK469" s="293" t="n"/>
      <c r="BM469" s="257" t="n"/>
    </row>
    <row r="470" ht="15.75" customFormat="1" customHeight="1" s="114">
      <c r="B470" s="257" t="n"/>
      <c r="C470" s="257" t="n"/>
      <c r="D470" s="110" t="n"/>
      <c r="E470" s="110" t="n"/>
      <c r="F470" s="110" t="n"/>
      <c r="G470" s="110" t="n"/>
      <c r="H470" s="110" t="n"/>
      <c r="I470" s="112" t="n"/>
      <c r="J470" s="112" t="n"/>
      <c r="K470" s="112" t="n"/>
      <c r="L470" s="112" t="n"/>
      <c r="M470" s="112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  <c r="AR470" s="112" t="n"/>
      <c r="AS470" s="112" t="n"/>
      <c r="AT470" s="112" t="n"/>
      <c r="AU470" s="112" t="n"/>
      <c r="AV470" s="112" t="n"/>
      <c r="AW470" s="112" t="n"/>
      <c r="AX470" s="112" t="n"/>
      <c r="AY470" s="112" t="n"/>
      <c r="AZ470" s="112" t="n"/>
      <c r="BA470" s="112" t="n"/>
      <c r="BB470" s="113" t="n"/>
      <c r="BC470" s="257" t="n"/>
      <c r="BD470" s="257" t="n"/>
      <c r="BE470" s="289" t="n"/>
      <c r="BF470" s="151" t="n"/>
      <c r="BG470" s="288" t="n"/>
      <c r="BH470" s="289" t="n"/>
      <c r="BI470" s="289" t="n"/>
      <c r="BJ470" s="289" t="n"/>
      <c r="BK470" s="289" t="n"/>
      <c r="BM470" s="257" t="n"/>
    </row>
    <row r="471" ht="15.75" customFormat="1" customHeight="1" s="114">
      <c r="B471" s="257" t="n"/>
      <c r="C471" s="257" t="n"/>
      <c r="D471" s="110" t="n"/>
      <c r="E471" s="110" t="n"/>
      <c r="F471" s="110" t="n"/>
      <c r="G471" s="110" t="n"/>
      <c r="H471" s="110" t="n"/>
      <c r="I471" s="112" t="n"/>
      <c r="J471" s="112" t="n"/>
      <c r="K471" s="112" t="n"/>
      <c r="L471" s="112" t="n"/>
      <c r="M471" s="112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  <c r="AR471" s="112" t="n"/>
      <c r="AS471" s="112" t="n"/>
      <c r="AT471" s="112" t="n"/>
      <c r="AU471" s="112" t="n"/>
      <c r="AV471" s="112" t="n"/>
      <c r="AW471" s="112" t="n"/>
      <c r="AX471" s="112" t="n"/>
      <c r="AY471" s="112" t="n"/>
      <c r="AZ471" s="112" t="n"/>
      <c r="BA471" s="112" t="n"/>
      <c r="BB471" s="113" t="n"/>
      <c r="BC471" s="257" t="n"/>
      <c r="BD471" s="257" t="n"/>
      <c r="BE471" s="291" t="n"/>
      <c r="BF471" s="291" t="n"/>
      <c r="BG471" s="291" t="n"/>
      <c r="BH471" s="292" t="n"/>
      <c r="BI471" s="292" t="n"/>
      <c r="BJ471" s="292" t="n"/>
      <c r="BK471" s="292" t="n"/>
      <c r="BM471" s="257" t="n"/>
    </row>
    <row r="472" ht="15.75" customFormat="1" customHeight="1" s="114">
      <c r="B472" s="257" t="n"/>
      <c r="C472" s="257" t="n"/>
      <c r="D472" s="110" t="n"/>
      <c r="E472" s="110" t="n"/>
      <c r="F472" s="110" t="n"/>
      <c r="G472" s="110" t="n"/>
      <c r="H472" s="110" t="n"/>
      <c r="I472" s="112" t="n"/>
      <c r="J472" s="112" t="n"/>
      <c r="K472" s="112" t="n"/>
      <c r="L472" s="112" t="n"/>
      <c r="M472" s="112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  <c r="AR472" s="112" t="n"/>
      <c r="AS472" s="112" t="n"/>
      <c r="AT472" s="112" t="n"/>
      <c r="AU472" s="112" t="n"/>
      <c r="AV472" s="112" t="n"/>
      <c r="AW472" s="112" t="n"/>
      <c r="AX472" s="112" t="n"/>
      <c r="AY472" s="112" t="n"/>
      <c r="AZ472" s="112" t="n"/>
      <c r="BA472" s="112" t="n"/>
      <c r="BB472" s="113" t="n"/>
      <c r="BC472" s="257" t="n"/>
      <c r="BD472" s="257" t="n"/>
      <c r="BE472" s="289" t="n"/>
      <c r="BF472" s="151" t="n"/>
      <c r="BG472" s="288" t="n"/>
      <c r="BH472" s="289" t="n"/>
      <c r="BI472" s="289" t="n"/>
      <c r="BJ472" s="289" t="n"/>
      <c r="BK472" s="289" t="n"/>
      <c r="BM472" s="257" t="n"/>
    </row>
    <row r="473" ht="15.75" customFormat="1" customHeight="1" s="114">
      <c r="B473" s="257" t="n"/>
      <c r="C473" s="257" t="n"/>
      <c r="D473" s="110" t="n"/>
      <c r="E473" s="110" t="n"/>
      <c r="F473" s="110" t="n"/>
      <c r="G473" s="110" t="n"/>
      <c r="H473" s="110" t="n"/>
      <c r="I473" s="112" t="n"/>
      <c r="J473" s="112" t="n"/>
      <c r="K473" s="112" t="n"/>
      <c r="L473" s="112" t="n"/>
      <c r="M473" s="112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  <c r="AR473" s="112" t="n"/>
      <c r="AS473" s="112" t="n"/>
      <c r="AT473" s="112" t="n"/>
      <c r="AU473" s="112" t="n"/>
      <c r="AV473" s="112" t="n"/>
      <c r="AW473" s="112" t="n"/>
      <c r="AX473" s="112" t="n"/>
      <c r="AY473" s="112" t="n"/>
      <c r="AZ473" s="112" t="n"/>
      <c r="BA473" s="112" t="n"/>
      <c r="BB473" s="113" t="n"/>
      <c r="BC473" s="257" t="n"/>
      <c r="BD473" s="257" t="n"/>
      <c r="BE473" s="291" t="n"/>
      <c r="BF473" s="291" t="n"/>
      <c r="BG473" s="291" t="n"/>
      <c r="BH473" s="292" t="n"/>
      <c r="BI473" s="292" t="n"/>
      <c r="BJ473" s="292" t="n"/>
      <c r="BK473" s="292" t="n"/>
      <c r="BM473" s="257" t="n"/>
    </row>
    <row r="474" ht="15.75" customFormat="1" customHeight="1" s="114">
      <c r="B474" s="257" t="n"/>
      <c r="C474" s="257" t="n"/>
      <c r="D474" s="110" t="n"/>
      <c r="E474" s="110" t="n"/>
      <c r="F474" s="110" t="n"/>
      <c r="G474" s="110" t="n"/>
      <c r="H474" s="110" t="n"/>
      <c r="I474" s="112" t="n"/>
      <c r="J474" s="112" t="n"/>
      <c r="K474" s="112" t="n"/>
      <c r="L474" s="112" t="n"/>
      <c r="M474" s="112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  <c r="AR474" s="112" t="n"/>
      <c r="AS474" s="112" t="n"/>
      <c r="AT474" s="112" t="n"/>
      <c r="AU474" s="112" t="n"/>
      <c r="AV474" s="112" t="n"/>
      <c r="AW474" s="112" t="n"/>
      <c r="AX474" s="112" t="n"/>
      <c r="AY474" s="112" t="n"/>
      <c r="AZ474" s="112" t="n"/>
      <c r="BA474" s="112" t="n"/>
      <c r="BB474" s="113" t="n"/>
      <c r="BC474" s="257" t="n"/>
      <c r="BD474" s="257" t="n"/>
      <c r="BE474" s="289" t="n"/>
      <c r="BF474" s="151" t="n"/>
      <c r="BG474" s="288" t="n"/>
      <c r="BH474" s="289" t="n"/>
      <c r="BI474" s="289" t="n"/>
      <c r="BJ474" s="289" t="n"/>
      <c r="BK474" s="289" t="n"/>
      <c r="BM474" s="257" t="n"/>
    </row>
    <row r="475" ht="15.75" customFormat="1" customHeight="1" s="114">
      <c r="B475" s="257" t="n"/>
      <c r="C475" s="257" t="n"/>
      <c r="D475" s="110" t="n"/>
      <c r="E475" s="110" t="n"/>
      <c r="F475" s="110" t="n"/>
      <c r="G475" s="110" t="n"/>
      <c r="H475" s="110" t="n"/>
      <c r="I475" s="112" t="n"/>
      <c r="J475" s="112" t="n"/>
      <c r="K475" s="112" t="n"/>
      <c r="L475" s="112" t="n"/>
      <c r="M475" s="112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  <c r="AR475" s="112" t="n"/>
      <c r="AS475" s="112" t="n"/>
      <c r="AT475" s="112" t="n"/>
      <c r="AU475" s="112" t="n"/>
      <c r="AV475" s="112" t="n"/>
      <c r="AW475" s="112" t="n"/>
      <c r="AX475" s="112" t="n"/>
      <c r="AY475" s="112" t="n"/>
      <c r="AZ475" s="112" t="n"/>
      <c r="BA475" s="112" t="n"/>
      <c r="BB475" s="113" t="n"/>
      <c r="BC475" s="257" t="n"/>
      <c r="BD475" s="257" t="n"/>
      <c r="BE475" s="291" t="n"/>
      <c r="BF475" s="291" t="n"/>
      <c r="BG475" s="291" t="n"/>
      <c r="BH475" s="292" t="n"/>
      <c r="BI475" s="292" t="n"/>
      <c r="BJ475" s="292" t="n"/>
      <c r="BK475" s="292" t="n"/>
      <c r="BM475" s="257" t="n"/>
    </row>
    <row r="476" ht="15.75" customFormat="1" customHeight="1" s="114">
      <c r="B476" s="257" t="n"/>
      <c r="C476" s="257" t="n"/>
      <c r="D476" s="110" t="n"/>
      <c r="E476" s="110" t="n"/>
      <c r="F476" s="110" t="n"/>
      <c r="G476" s="110" t="n"/>
      <c r="H476" s="110" t="n"/>
      <c r="I476" s="112" t="n"/>
      <c r="J476" s="112" t="n"/>
      <c r="K476" s="112" t="n"/>
      <c r="L476" s="112" t="n"/>
      <c r="M476" s="112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  <c r="AR476" s="112" t="n"/>
      <c r="AS476" s="112" t="n"/>
      <c r="AT476" s="112" t="n"/>
      <c r="AU476" s="112" t="n"/>
      <c r="AV476" s="112" t="n"/>
      <c r="AW476" s="112" t="n"/>
      <c r="AX476" s="112" t="n"/>
      <c r="AY476" s="112" t="n"/>
      <c r="AZ476" s="112" t="n"/>
      <c r="BA476" s="112" t="n"/>
      <c r="BB476" s="113" t="n"/>
      <c r="BC476" s="257" t="n"/>
      <c r="BD476" s="257" t="n"/>
      <c r="BE476" s="314" t="n"/>
      <c r="BF476" s="314" t="n"/>
      <c r="BG476" s="288" t="n"/>
      <c r="BH476" s="289" t="n"/>
      <c r="BI476" s="289" t="n"/>
      <c r="BJ476" s="289" t="n"/>
      <c r="BK476" s="289" t="n"/>
      <c r="BM476" s="257" t="n"/>
    </row>
    <row r="477" ht="15.75" customFormat="1" customHeight="1" s="114">
      <c r="B477" s="257" t="n"/>
      <c r="C477" s="257" t="n"/>
      <c r="D477" s="110" t="n"/>
      <c r="E477" s="110" t="n"/>
      <c r="F477" s="110" t="n"/>
      <c r="G477" s="110" t="n"/>
      <c r="H477" s="110" t="n"/>
      <c r="I477" s="112" t="n"/>
      <c r="J477" s="112" t="n"/>
      <c r="K477" s="112" t="n"/>
      <c r="L477" s="112" t="n"/>
      <c r="M477" s="112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  <c r="AR477" s="112" t="n"/>
      <c r="AS477" s="112" t="n"/>
      <c r="AT477" s="112" t="n"/>
      <c r="AU477" s="112" t="n"/>
      <c r="AV477" s="112" t="n"/>
      <c r="AW477" s="112" t="n"/>
      <c r="AX477" s="112" t="n"/>
      <c r="AY477" s="112" t="n"/>
      <c r="AZ477" s="112" t="n"/>
      <c r="BA477" s="112" t="n"/>
      <c r="BB477" s="113" t="n"/>
      <c r="BC477" s="257" t="n"/>
      <c r="BD477" s="257" t="n"/>
      <c r="BE477" s="314" t="n"/>
      <c r="BF477" s="314" t="n"/>
      <c r="BG477" s="291" t="n"/>
      <c r="BH477" s="292" t="n"/>
      <c r="BI477" s="292" t="n"/>
      <c r="BJ477" s="289" t="n"/>
      <c r="BK477" s="289" t="n"/>
      <c r="BM477" s="257" t="n"/>
    </row>
    <row r="478" ht="15.75" customFormat="1" customHeight="1" s="114">
      <c r="B478" s="257" t="n"/>
      <c r="C478" s="257" t="n"/>
      <c r="D478" s="110" t="n"/>
      <c r="E478" s="110" t="n"/>
      <c r="F478" s="110" t="n"/>
      <c r="G478" s="110" t="n"/>
      <c r="H478" s="110" t="n"/>
      <c r="I478" s="112" t="n"/>
      <c r="J478" s="112" t="n"/>
      <c r="K478" s="112" t="n"/>
      <c r="L478" s="112" t="n"/>
      <c r="M478" s="112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  <c r="AR478" s="112" t="n"/>
      <c r="AS478" s="112" t="n"/>
      <c r="AT478" s="112" t="n"/>
      <c r="AU478" s="112" t="n"/>
      <c r="AV478" s="112" t="n"/>
      <c r="AW478" s="112" t="n"/>
      <c r="AX478" s="112" t="n"/>
      <c r="AY478" s="112" t="n"/>
      <c r="AZ478" s="112" t="n"/>
      <c r="BA478" s="112" t="n"/>
      <c r="BB478" s="113" t="n"/>
      <c r="BC478" s="257" t="n"/>
      <c r="BD478" s="257" t="n"/>
      <c r="BE478" s="289" t="n"/>
      <c r="BF478" s="151" t="n"/>
      <c r="BG478" s="288" t="n"/>
      <c r="BH478" s="289" t="n"/>
      <c r="BI478" s="289" t="n"/>
      <c r="BJ478" s="289" t="n"/>
      <c r="BK478" s="289" t="n"/>
      <c r="BM478" s="257" t="n"/>
    </row>
    <row r="479" ht="15.75" customFormat="1" customHeight="1" s="114">
      <c r="B479" s="257" t="n"/>
      <c r="C479" s="257" t="n"/>
      <c r="D479" s="110" t="n"/>
      <c r="E479" s="110" t="n"/>
      <c r="F479" s="110" t="n"/>
      <c r="G479" s="110" t="n"/>
      <c r="H479" s="110" t="n"/>
      <c r="I479" s="112" t="n"/>
      <c r="J479" s="112" t="n"/>
      <c r="K479" s="112" t="n"/>
      <c r="L479" s="112" t="n"/>
      <c r="M479" s="112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  <c r="AR479" s="112" t="n"/>
      <c r="AS479" s="112" t="n"/>
      <c r="AT479" s="112" t="n"/>
      <c r="AU479" s="112" t="n"/>
      <c r="AV479" s="112" t="n"/>
      <c r="AW479" s="112" t="n"/>
      <c r="AX479" s="112" t="n"/>
      <c r="AY479" s="112" t="n"/>
      <c r="AZ479" s="112" t="n"/>
      <c r="BA479" s="112" t="n"/>
      <c r="BB479" s="113" t="n"/>
      <c r="BC479" s="257" t="n"/>
      <c r="BD479" s="257" t="n"/>
      <c r="BE479" s="291" t="n"/>
      <c r="BF479" s="291" t="n"/>
      <c r="BG479" s="291" t="n"/>
      <c r="BH479" s="292" t="n"/>
      <c r="BI479" s="292" t="n"/>
      <c r="BJ479" s="293" t="n"/>
      <c r="BK479" s="293" t="n"/>
      <c r="BM479" s="257" t="n"/>
    </row>
    <row r="480" ht="15.75" customFormat="1" customHeight="1" s="114">
      <c r="B480" s="257" t="n"/>
      <c r="C480" s="257" t="n"/>
      <c r="D480" s="110" t="n"/>
      <c r="E480" s="358" t="n"/>
      <c r="F480" s="112" t="n"/>
      <c r="G480" s="112" t="n"/>
      <c r="H480" s="112" t="n"/>
      <c r="I480" s="112" t="n"/>
      <c r="J480" s="112" t="n"/>
      <c r="K480" s="112" t="n"/>
      <c r="L480" s="112" t="n"/>
      <c r="M480" s="112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  <c r="AR480" s="112" t="n"/>
      <c r="AS480" s="112" t="n"/>
      <c r="AT480" s="112" t="n"/>
      <c r="AU480" s="112" t="n"/>
      <c r="AV480" s="112" t="n"/>
      <c r="AW480" s="112" t="n"/>
      <c r="AX480" s="112" t="n"/>
      <c r="AY480" s="112" t="n"/>
      <c r="AZ480" s="112" t="n"/>
      <c r="BA480" s="112" t="n"/>
      <c r="BB480" s="113" t="n"/>
      <c r="BC480" s="257" t="n"/>
      <c r="BD480" s="257" t="n"/>
      <c r="BE480" s="289" t="n"/>
      <c r="BF480" s="151" t="n"/>
      <c r="BG480" s="288" t="n"/>
      <c r="BH480" s="300" t="n"/>
      <c r="BI480" s="300" t="n"/>
      <c r="BJ480" s="300" t="n"/>
      <c r="BK480" s="300" t="n"/>
      <c r="BM480" s="257" t="n"/>
    </row>
    <row r="481" ht="15.75" customFormat="1" customHeight="1" s="114">
      <c r="B481" s="257" t="n"/>
      <c r="C481" s="257" t="n"/>
      <c r="D481" s="110" t="n"/>
      <c r="E481" s="358" t="n"/>
      <c r="F481" s="112" t="n"/>
      <c r="G481" s="112" t="n"/>
      <c r="H481" s="112" t="n"/>
      <c r="I481" s="112" t="n"/>
      <c r="J481" s="112" t="n"/>
      <c r="K481" s="112" t="n"/>
      <c r="L481" s="112" t="n"/>
      <c r="M481" s="112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  <c r="AR481" s="112" t="n"/>
      <c r="AS481" s="112" t="n"/>
      <c r="AT481" s="112" t="n"/>
      <c r="AU481" s="112" t="n"/>
      <c r="AV481" s="112" t="n"/>
      <c r="AW481" s="112" t="n"/>
      <c r="AX481" s="112" t="n"/>
      <c r="AY481" s="112" t="n"/>
      <c r="AZ481" s="112" t="n"/>
      <c r="BA481" s="112" t="n"/>
      <c r="BB481" s="113" t="n"/>
      <c r="BC481" s="257" t="n"/>
      <c r="BD481" s="257" t="n"/>
      <c r="BE481" s="291" t="n"/>
      <c r="BF481" s="291" t="n"/>
      <c r="BG481" s="291" t="n"/>
      <c r="BH481" s="293" t="n"/>
      <c r="BI481" s="293" t="n"/>
      <c r="BJ481" s="293" t="n"/>
      <c r="BK481" s="293" t="n"/>
      <c r="BM481" s="257" t="n"/>
    </row>
    <row r="482" ht="15.75" customFormat="1" customHeight="1" s="114">
      <c r="B482" s="257" t="n"/>
      <c r="C482" s="257" t="n"/>
      <c r="D482" s="110" t="n"/>
      <c r="E482" s="358" t="n"/>
      <c r="F482" s="112" t="n"/>
      <c r="G482" s="112" t="n"/>
      <c r="H482" s="112" t="n"/>
      <c r="I482" s="112" t="n"/>
      <c r="J482" s="112" t="n"/>
      <c r="K482" s="112" t="n"/>
      <c r="L482" s="112" t="n"/>
      <c r="M482" s="112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  <c r="AR482" s="112" t="n"/>
      <c r="AS482" s="112" t="n"/>
      <c r="AT482" s="112" t="n"/>
      <c r="AU482" s="112" t="n"/>
      <c r="AV482" s="112" t="n"/>
      <c r="AW482" s="112" t="n"/>
      <c r="AX482" s="112" t="n"/>
      <c r="AY482" s="112" t="n"/>
      <c r="AZ482" s="112" t="n"/>
      <c r="BA482" s="112" t="n"/>
      <c r="BB482" s="113" t="n"/>
      <c r="BC482" s="257" t="n"/>
      <c r="BD482" s="257" t="n"/>
      <c r="BE482" s="314" t="n"/>
      <c r="BF482" s="314" t="n"/>
      <c r="BG482" s="288" t="n"/>
      <c r="BH482" s="289" t="n"/>
      <c r="BI482" s="289" t="n"/>
      <c r="BJ482" s="289" t="n"/>
      <c r="BK482" s="289" t="n"/>
      <c r="BM482" s="257" t="n"/>
    </row>
    <row r="483" ht="15.75" customFormat="1" customHeight="1" s="114">
      <c r="B483" s="257" t="n"/>
      <c r="C483" s="257" t="n"/>
      <c r="D483" s="110" t="n"/>
      <c r="E483" s="358" t="n"/>
      <c r="F483" s="112" t="n"/>
      <c r="G483" s="112" t="n"/>
      <c r="H483" s="112" t="n"/>
      <c r="I483" s="112" t="n"/>
      <c r="J483" s="112" t="n"/>
      <c r="K483" s="112" t="n"/>
      <c r="L483" s="112" t="n"/>
      <c r="M483" s="112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  <c r="AR483" s="112" t="n"/>
      <c r="AS483" s="112" t="n"/>
      <c r="AT483" s="112" t="n"/>
      <c r="AU483" s="112" t="n"/>
      <c r="AV483" s="112" t="n"/>
      <c r="AW483" s="112" t="n"/>
      <c r="AX483" s="112" t="n"/>
      <c r="AY483" s="112" t="n"/>
      <c r="AZ483" s="112" t="n"/>
      <c r="BA483" s="112" t="n"/>
      <c r="BB483" s="113" t="n"/>
      <c r="BC483" s="257" t="n"/>
      <c r="BD483" s="257" t="n"/>
      <c r="BE483" s="314" t="n"/>
      <c r="BF483" s="314" t="n"/>
      <c r="BG483" s="291" t="n"/>
      <c r="BH483" s="292" t="n"/>
      <c r="BI483" s="292" t="n"/>
      <c r="BJ483" s="292" t="n"/>
      <c r="BK483" s="292" t="n"/>
      <c r="BM483" s="257" t="n"/>
    </row>
    <row r="484" ht="15.75" customFormat="1" customHeight="1" s="114">
      <c r="B484" s="257" t="n"/>
      <c r="C484" s="257" t="n"/>
      <c r="D484" s="110" t="n"/>
      <c r="E484" s="358" t="n"/>
      <c r="F484" s="112" t="n"/>
      <c r="G484" s="112" t="n"/>
      <c r="H484" s="112" t="n"/>
      <c r="I484" s="112" t="n"/>
      <c r="J484" s="112" t="n"/>
      <c r="K484" s="112" t="n"/>
      <c r="L484" s="112" t="n"/>
      <c r="M484" s="112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  <c r="AR484" s="112" t="n"/>
      <c r="AS484" s="112" t="n"/>
      <c r="AT484" s="112" t="n"/>
      <c r="AU484" s="112" t="n"/>
      <c r="AV484" s="112" t="n"/>
      <c r="AW484" s="112" t="n"/>
      <c r="AX484" s="112" t="n"/>
      <c r="AY484" s="112" t="n"/>
      <c r="AZ484" s="112" t="n"/>
      <c r="BA484" s="112" t="n"/>
      <c r="BB484" s="113" t="n"/>
      <c r="BC484" s="257" t="n"/>
      <c r="BD484" s="257" t="n"/>
      <c r="BE484" s="300" t="n"/>
      <c r="BF484" s="291" t="n"/>
      <c r="BG484" s="288" t="n"/>
      <c r="BH484" s="289" t="n"/>
      <c r="BI484" s="289" t="n"/>
      <c r="BJ484" s="289" t="n"/>
      <c r="BK484" s="289" t="n"/>
      <c r="BM484" s="257" t="n"/>
    </row>
    <row r="485" ht="15.75" customFormat="1" customHeight="1" s="114">
      <c r="B485" s="257" t="n"/>
      <c r="C485" s="257" t="n"/>
      <c r="D485" s="110" t="n"/>
      <c r="E485" s="358" t="n"/>
      <c r="F485" s="112" t="n"/>
      <c r="G485" s="112" t="n"/>
      <c r="H485" s="112" t="n"/>
      <c r="I485" s="112" t="n"/>
      <c r="J485" s="112" t="n"/>
      <c r="K485" s="112" t="n"/>
      <c r="L485" s="112" t="n"/>
      <c r="M485" s="112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  <c r="AR485" s="112" t="n"/>
      <c r="AS485" s="112" t="n"/>
      <c r="AT485" s="304" t="n"/>
      <c r="AU485" s="112" t="n"/>
      <c r="AV485" s="112" t="n"/>
      <c r="AW485" s="112" t="n"/>
      <c r="AX485" s="112" t="n"/>
      <c r="AY485" s="112" t="n"/>
      <c r="AZ485" s="112" t="n"/>
      <c r="BA485" s="112" t="n"/>
      <c r="BB485" s="113" t="n"/>
      <c r="BC485" s="257" t="n"/>
      <c r="BD485" s="257" t="n"/>
      <c r="BE485" s="291" t="n"/>
      <c r="BF485" s="291" t="n"/>
      <c r="BG485" s="291" t="n"/>
      <c r="BH485" s="292" t="n"/>
      <c r="BI485" s="292" t="n"/>
      <c r="BJ485" s="292" t="n"/>
      <c r="BK485" s="292" t="n"/>
      <c r="BM485" s="257" t="n"/>
    </row>
    <row r="486" ht="15.75" customFormat="1" customHeight="1" s="114">
      <c r="B486" s="257" t="n"/>
      <c r="C486" s="257" t="n"/>
      <c r="D486" s="110" t="n"/>
      <c r="E486" s="358" t="n"/>
      <c r="F486" s="112" t="n"/>
      <c r="G486" s="112" t="n"/>
      <c r="H486" s="112" t="n"/>
      <c r="I486" s="112" t="n"/>
      <c r="J486" s="112" t="n"/>
      <c r="K486" s="112" t="n"/>
      <c r="L486" s="112" t="n"/>
      <c r="M486" s="112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  <c r="AR486" s="112" t="n"/>
      <c r="AS486" s="112" t="n"/>
      <c r="AT486" s="112" t="n"/>
      <c r="AU486" s="112" t="n"/>
      <c r="AV486" s="112" t="n"/>
      <c r="AW486" s="112" t="n"/>
      <c r="AX486" s="112" t="n"/>
      <c r="AY486" s="112" t="n"/>
      <c r="AZ486" s="112" t="n"/>
      <c r="BA486" s="112" t="n"/>
      <c r="BB486" s="113" t="n"/>
      <c r="BC486" s="257" t="n"/>
      <c r="BD486" s="257" t="n"/>
      <c r="BE486" s="289" t="n"/>
      <c r="BF486" s="288" t="n"/>
      <c r="BG486" s="288" t="n"/>
      <c r="BH486" s="289" t="n"/>
      <c r="BI486" s="289" t="n"/>
      <c r="BJ486" s="289" t="n"/>
      <c r="BK486" s="289" t="n"/>
      <c r="BM486" s="257" t="n"/>
    </row>
    <row r="487" ht="15.75" customFormat="1" customHeight="1" s="114">
      <c r="B487" s="257" t="n"/>
      <c r="C487" s="257" t="n"/>
      <c r="D487" s="110" t="n"/>
      <c r="E487" s="358" t="n"/>
      <c r="F487" s="112" t="n"/>
      <c r="G487" s="112" t="n"/>
      <c r="H487" s="112" t="n"/>
      <c r="I487" s="112" t="n"/>
      <c r="J487" s="112" t="n"/>
      <c r="K487" s="112" t="n"/>
      <c r="L487" s="112" t="n"/>
      <c r="M487" s="112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  <c r="AR487" s="112" t="n"/>
      <c r="AS487" s="112" t="n"/>
      <c r="AT487" s="112" t="n"/>
      <c r="AU487" s="112" t="n"/>
      <c r="AV487" s="112" t="n"/>
      <c r="AW487" s="112" t="n"/>
      <c r="AX487" s="112" t="n"/>
      <c r="AY487" s="112" t="n"/>
      <c r="AZ487" s="112" t="n"/>
      <c r="BA487" s="112" t="n"/>
      <c r="BB487" s="113" t="n"/>
      <c r="BC487" s="257" t="n"/>
      <c r="BD487" s="257" t="n"/>
      <c r="BE487" s="291" t="n"/>
      <c r="BF487" s="291" t="n"/>
      <c r="BG487" s="291" t="n"/>
      <c r="BH487" s="292" t="n"/>
      <c r="BI487" s="292" t="n"/>
      <c r="BJ487" s="293" t="n"/>
      <c r="BK487" s="293" t="n"/>
      <c r="BM487" s="257" t="n"/>
    </row>
    <row r="488" ht="15.75" customFormat="1" customHeight="1" s="114">
      <c r="B488" s="289" t="n"/>
      <c r="C488" s="289" t="n"/>
      <c r="D488" s="110" t="n"/>
      <c r="E488" s="445" t="n"/>
      <c r="F488" s="112" t="n"/>
      <c r="G488" s="112" t="n"/>
      <c r="H488" s="112" t="n"/>
      <c r="I488" s="112" t="n"/>
      <c r="J488" s="112" t="n"/>
      <c r="K488" s="112" t="n"/>
      <c r="L488" s="112" t="n"/>
      <c r="M488" s="112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  <c r="AR488" s="112" t="n"/>
      <c r="AS488" s="112" t="n"/>
      <c r="AT488" s="112" t="n"/>
      <c r="AU488" s="112" t="n"/>
      <c r="AV488" s="112" t="n"/>
      <c r="AW488" s="112" t="n"/>
      <c r="AX488" s="112" t="n"/>
      <c r="AY488" s="112" t="n"/>
      <c r="AZ488" s="112" t="n"/>
      <c r="BA488" s="112" t="n"/>
      <c r="BB488" s="113" t="n"/>
      <c r="BC488" s="257" t="n"/>
      <c r="BD488" s="257" t="n"/>
      <c r="BE488" s="314" t="n"/>
      <c r="BF488" s="314" t="n"/>
      <c r="BG488" s="288" t="n"/>
      <c r="BH488" s="300" t="n"/>
      <c r="BI488" s="300" t="n"/>
      <c r="BJ488" s="300" t="n"/>
      <c r="BK488" s="300" t="n"/>
      <c r="BM488" s="257" t="n"/>
    </row>
    <row r="489" ht="15.75" customFormat="1" customHeight="1" s="114">
      <c r="B489" s="306" t="n"/>
      <c r="C489" s="306" t="n"/>
      <c r="D489" s="110" t="n"/>
      <c r="E489" s="446" t="n"/>
      <c r="F489" s="112" t="n"/>
      <c r="G489" s="112" t="n"/>
      <c r="H489" s="112" t="n"/>
      <c r="I489" s="112" t="n"/>
      <c r="J489" s="112" t="n"/>
      <c r="K489" s="112" t="n"/>
      <c r="L489" s="112" t="n"/>
      <c r="M489" s="112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  <c r="AR489" s="112" t="n"/>
      <c r="AS489" s="112" t="n"/>
      <c r="AT489" s="112" t="n"/>
      <c r="AU489" s="112" t="n"/>
      <c r="AV489" s="112" t="n"/>
      <c r="AW489" s="112" t="n"/>
      <c r="AX489" s="112" t="n"/>
      <c r="AY489" s="112" t="n"/>
      <c r="AZ489" s="112" t="n"/>
      <c r="BA489" s="112" t="n"/>
      <c r="BB489" s="113" t="n"/>
      <c r="BC489" s="257" t="n"/>
      <c r="BD489" s="257" t="n"/>
      <c r="BE489" s="314" t="n"/>
      <c r="BF489" s="314" t="n"/>
      <c r="BG489" s="308" t="n"/>
      <c r="BH489" s="293" t="n"/>
      <c r="BI489" s="293" t="n"/>
      <c r="BJ489" s="293" t="n"/>
      <c r="BK489" s="293" t="n"/>
      <c r="BM489" s="257" t="n"/>
    </row>
    <row r="490" ht="15.75" customFormat="1" customHeight="1" s="114">
      <c r="B490" s="309" t="n"/>
      <c r="C490" s="309" t="n"/>
      <c r="D490" s="110" t="n"/>
      <c r="E490" s="445" t="n"/>
      <c r="F490" s="112" t="n"/>
      <c r="G490" s="112" t="n"/>
      <c r="H490" s="112" t="n"/>
      <c r="I490" s="112" t="n"/>
      <c r="J490" s="112" t="n"/>
      <c r="K490" s="112" t="n"/>
      <c r="L490" s="112" t="n"/>
      <c r="M490" s="112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  <c r="AR490" s="112" t="n"/>
      <c r="AS490" s="112" t="n"/>
      <c r="AT490" s="112" t="n"/>
      <c r="AU490" s="112" t="n"/>
      <c r="AV490" s="112" t="n"/>
      <c r="AW490" s="112" t="n"/>
      <c r="AX490" s="112" t="n"/>
      <c r="AY490" s="112" t="n"/>
      <c r="AZ490" s="112" t="n"/>
      <c r="BA490" s="112" t="n"/>
      <c r="BB490" s="113" t="n"/>
      <c r="BC490" s="257" t="n"/>
      <c r="BD490" s="257" t="n"/>
      <c r="BE490" s="314" t="n"/>
      <c r="BF490" s="314" t="n"/>
      <c r="BG490" s="288" t="n"/>
      <c r="BH490" s="300" t="n"/>
      <c r="BI490" s="300" t="n"/>
      <c r="BJ490" s="300" t="n"/>
      <c r="BK490" s="300" t="n"/>
      <c r="BM490" s="257" t="n"/>
    </row>
    <row r="491" ht="15.75" customFormat="1" customHeight="1" s="114">
      <c r="B491" s="112" t="n"/>
      <c r="C491" s="112" t="n"/>
      <c r="D491" s="310" t="n"/>
      <c r="E491" s="447" t="n"/>
      <c r="F491" s="112" t="n"/>
      <c r="G491" s="112" t="n"/>
      <c r="H491" s="112" t="n"/>
      <c r="I491" s="112" t="n"/>
      <c r="J491" s="112" t="n"/>
      <c r="K491" s="112" t="n"/>
      <c r="L491" s="112" t="n"/>
      <c r="M491" s="112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  <c r="AR491" s="112" t="n"/>
      <c r="AS491" s="112" t="n"/>
      <c r="AT491" s="112" t="n"/>
      <c r="AU491" s="112" t="n"/>
      <c r="AV491" s="112" t="n"/>
      <c r="AW491" s="112" t="n"/>
      <c r="AX491" s="112" t="n"/>
      <c r="AY491" s="112" t="n"/>
      <c r="AZ491" s="112" t="n"/>
      <c r="BA491" s="112" t="n"/>
      <c r="BB491" s="113" t="n"/>
      <c r="BC491" s="257" t="n"/>
      <c r="BD491" s="257" t="n"/>
      <c r="BE491" s="314" t="n"/>
      <c r="BF491" s="314" t="n"/>
      <c r="BG491" s="312" t="n"/>
      <c r="BH491" s="293" t="n"/>
      <c r="BI491" s="293" t="n"/>
      <c r="BJ491" s="293" t="n"/>
      <c r="BK491" s="293" t="n"/>
      <c r="BM491" s="257" t="n"/>
    </row>
    <row r="492" ht="15.75" customFormat="1" customHeight="1" s="114">
      <c r="B492" s="309" t="n"/>
      <c r="C492" s="309" t="n"/>
      <c r="D492" s="110" t="n"/>
      <c r="E492" s="358" t="n"/>
      <c r="F492" s="112" t="n"/>
      <c r="G492" s="112" t="n"/>
      <c r="H492" s="112" t="n"/>
      <c r="I492" s="112" t="n"/>
      <c r="J492" s="112" t="n"/>
      <c r="K492" s="112" t="n"/>
      <c r="L492" s="112" t="n"/>
      <c r="M492" s="112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  <c r="AR492" s="112" t="n"/>
      <c r="AS492" s="112" t="n"/>
      <c r="AT492" s="112" t="n"/>
      <c r="AU492" s="112" t="n"/>
      <c r="AV492" s="112" t="n"/>
      <c r="AW492" s="112" t="n"/>
      <c r="AX492" s="112" t="n"/>
      <c r="AY492" s="112" t="n"/>
      <c r="AZ492" s="112" t="n"/>
      <c r="BA492" s="112" t="n"/>
      <c r="BB492" s="113" t="n"/>
      <c r="BC492" s="257" t="n"/>
      <c r="BD492" s="257" t="n"/>
      <c r="BE492" s="257" t="n"/>
      <c r="BF492" s="257" t="n"/>
      <c r="BG492" s="257" t="n"/>
      <c r="BH492" s="257" t="n"/>
      <c r="BI492" s="257" t="n"/>
      <c r="BJ492" s="257" t="n"/>
      <c r="BK492" s="257" t="n"/>
      <c r="BM492" s="257" t="n"/>
    </row>
    <row r="493" customFormat="1" s="114">
      <c r="B493" s="313" t="n"/>
      <c r="C493" s="313" t="n"/>
      <c r="D493" s="110" t="n"/>
      <c r="E493" s="358" t="n"/>
      <c r="F493" s="112" t="n"/>
      <c r="G493" s="112" t="n"/>
      <c r="H493" s="112" t="n"/>
      <c r="I493" s="112" t="n"/>
      <c r="J493" s="112" t="n"/>
      <c r="K493" s="112" t="n"/>
      <c r="L493" s="112" t="n"/>
      <c r="M493" s="112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  <c r="AR493" s="112" t="n"/>
      <c r="AS493" s="112" t="n"/>
      <c r="AT493" s="112" t="n"/>
      <c r="AU493" s="112" t="n"/>
      <c r="AV493" s="112" t="n"/>
      <c r="AW493" s="112" t="n"/>
      <c r="AX493" s="112" t="n"/>
      <c r="AY493" s="112" t="n"/>
      <c r="AZ493" s="112" t="n"/>
      <c r="BA493" s="112" t="n"/>
      <c r="BB493" s="113" t="n"/>
      <c r="BC493" s="257" t="n"/>
      <c r="BD493" s="257" t="n"/>
      <c r="BE493" s="257" t="n"/>
      <c r="BF493" s="257" t="n"/>
      <c r="BG493" s="257" t="n"/>
      <c r="BH493" s="257" t="n"/>
      <c r="BI493" s="257" t="n"/>
      <c r="BJ493" s="257" t="n"/>
      <c r="BK493" s="257" t="n"/>
      <c r="BM493" s="257" t="n"/>
    </row>
    <row r="494" ht="15.75" customFormat="1" customHeight="1" s="114">
      <c r="B494" s="309" t="n"/>
      <c r="C494" s="309" t="n"/>
      <c r="D494" s="110" t="n"/>
      <c r="E494" s="358" t="n"/>
      <c r="F494" s="112" t="n"/>
      <c r="G494" s="112" t="n"/>
      <c r="H494" s="112" t="n"/>
      <c r="I494" s="112" t="n"/>
      <c r="J494" s="112" t="n"/>
      <c r="K494" s="112" t="n"/>
      <c r="L494" s="112" t="n"/>
      <c r="M494" s="112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  <c r="AR494" s="112" t="n"/>
      <c r="AS494" s="112" t="n"/>
      <c r="AT494" s="112" t="n"/>
      <c r="AU494" s="112" t="n"/>
      <c r="AV494" s="112" t="n"/>
      <c r="AW494" s="112" t="n"/>
      <c r="AX494" s="112" t="n"/>
      <c r="AY494" s="112" t="n"/>
      <c r="AZ494" s="112" t="n"/>
      <c r="BA494" s="112" t="n"/>
      <c r="BB494" s="113" t="n"/>
      <c r="BC494" s="257" t="n"/>
      <c r="BD494" s="257" t="n"/>
      <c r="BE494" s="257" t="n"/>
      <c r="BF494" s="257" t="n"/>
      <c r="BG494" s="257" t="n"/>
      <c r="BH494" s="257" t="n"/>
      <c r="BI494" s="257" t="n"/>
      <c r="BJ494" s="257" t="n"/>
      <c r="BK494" s="257" t="n"/>
      <c r="BM494" s="257" t="n"/>
    </row>
    <row r="495" customFormat="1" s="114">
      <c r="B495" s="313" t="n"/>
      <c r="C495" s="313" t="n"/>
      <c r="D495" s="110" t="n"/>
      <c r="E495" s="358" t="n"/>
      <c r="F495" s="112" t="n"/>
      <c r="G495" s="112" t="n"/>
      <c r="H495" s="112" t="n"/>
      <c r="I495" s="112" t="n"/>
      <c r="J495" s="112" t="n"/>
      <c r="K495" s="112" t="n"/>
      <c r="L495" s="112" t="n"/>
      <c r="M495" s="112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  <c r="AR495" s="112" t="n"/>
      <c r="AS495" s="112" t="n"/>
      <c r="AT495" s="112" t="n"/>
      <c r="AU495" s="112" t="n"/>
      <c r="AV495" s="112" t="n"/>
      <c r="AW495" s="112" t="n"/>
      <c r="AX495" s="112" t="n"/>
      <c r="AY495" s="112" t="n"/>
      <c r="AZ495" s="112" t="n"/>
      <c r="BA495" s="112" t="n"/>
      <c r="BB495" s="113" t="n"/>
      <c r="BC495" s="257" t="n"/>
      <c r="BD495" s="257" t="n"/>
      <c r="BE495" s="257" t="n"/>
      <c r="BF495" s="257" t="n"/>
      <c r="BG495" s="257" t="n"/>
      <c r="BH495" s="257" t="n"/>
      <c r="BI495" s="257" t="n"/>
      <c r="BJ495" s="257" t="n"/>
      <c r="BK495" s="257" t="n"/>
      <c r="BM495" s="257" t="n"/>
    </row>
  </sheetData>
  <mergeCells count="105">
    <mergeCell ref="C432:C442"/>
    <mergeCell ref="D179:D180"/>
    <mergeCell ref="D52:D57"/>
    <mergeCell ref="D295:D298"/>
    <mergeCell ref="D350:D355"/>
    <mergeCell ref="D375:D378"/>
    <mergeCell ref="D150:D151"/>
    <mergeCell ref="D312:D313"/>
    <mergeCell ref="D337:D340"/>
    <mergeCell ref="D72:D73"/>
    <mergeCell ref="D90:D99"/>
    <mergeCell ref="C111:C137"/>
    <mergeCell ref="D268:D271"/>
    <mergeCell ref="D426:D427"/>
    <mergeCell ref="D47:D50"/>
    <mergeCell ref="C224:C311"/>
    <mergeCell ref="B312:B411"/>
    <mergeCell ref="D64:D65"/>
    <mergeCell ref="D332:D335"/>
    <mergeCell ref="B8:B10"/>
    <mergeCell ref="D205:D210"/>
    <mergeCell ref="D176:D177"/>
    <mergeCell ref="D215:D222"/>
    <mergeCell ref="C421:C431"/>
    <mergeCell ref="C345:C371"/>
    <mergeCell ref="D448:D449"/>
    <mergeCell ref="C171:C192"/>
    <mergeCell ref="D153:D158"/>
    <mergeCell ref="D440:D441"/>
    <mergeCell ref="BD8:BG9"/>
    <mergeCell ref="D278:D281"/>
    <mergeCell ref="D135:D136"/>
    <mergeCell ref="D35:D37"/>
    <mergeCell ref="B443:B449"/>
    <mergeCell ref="F8:BA8"/>
    <mergeCell ref="BL8:BL10"/>
    <mergeCell ref="D327:D330"/>
    <mergeCell ref="D392:D393"/>
    <mergeCell ref="D101:D104"/>
    <mergeCell ref="D75:D78"/>
    <mergeCell ref="D273:D276"/>
    <mergeCell ref="D25:D28"/>
    <mergeCell ref="D432:D435"/>
    <mergeCell ref="D367:D370"/>
    <mergeCell ref="C372:C411"/>
    <mergeCell ref="D30:D33"/>
    <mergeCell ref="D194:D203"/>
    <mergeCell ref="C194:C223"/>
    <mergeCell ref="D39:D40"/>
    <mergeCell ref="D232:D233"/>
    <mergeCell ref="D143:D148"/>
    <mergeCell ref="D182:D185"/>
    <mergeCell ref="D362:D365"/>
    <mergeCell ref="C138:C169"/>
    <mergeCell ref="D123:D130"/>
    <mergeCell ref="D429:D430"/>
    <mergeCell ref="B432:B442"/>
    <mergeCell ref="D80:D81"/>
    <mergeCell ref="BB8:BB9"/>
    <mergeCell ref="D237:D244"/>
    <mergeCell ref="D387:D390"/>
    <mergeCell ref="D443:D446"/>
    <mergeCell ref="B11:B311"/>
    <mergeCell ref="D342:D343"/>
    <mergeCell ref="D288:D291"/>
    <mergeCell ref="E6:AQ6"/>
    <mergeCell ref="D212:D213"/>
    <mergeCell ref="D106:D109"/>
    <mergeCell ref="D160:D165"/>
    <mergeCell ref="D227:D228"/>
    <mergeCell ref="D380:D385"/>
    <mergeCell ref="D357:D360"/>
    <mergeCell ref="D171:D174"/>
    <mergeCell ref="D256:D257"/>
    <mergeCell ref="D67:D70"/>
    <mergeCell ref="D421:D424"/>
    <mergeCell ref="D408:D411"/>
    <mergeCell ref="D83:D88"/>
    <mergeCell ref="D42:D45"/>
    <mergeCell ref="D20:D23"/>
    <mergeCell ref="C8:C10"/>
    <mergeCell ref="C312:C343"/>
    <mergeCell ref="D345:D348"/>
    <mergeCell ref="AZ5:BB5"/>
    <mergeCell ref="D187:D192"/>
    <mergeCell ref="C443:C449"/>
    <mergeCell ref="D8:D10"/>
    <mergeCell ref="C11:C61"/>
    <mergeCell ref="AZ4:BB4"/>
    <mergeCell ref="D120:D121"/>
    <mergeCell ref="D320:D325"/>
    <mergeCell ref="B421:B431"/>
    <mergeCell ref="D11:D18"/>
    <mergeCell ref="C62:C110"/>
    <mergeCell ref="D283:D286"/>
    <mergeCell ref="D111:D118"/>
    <mergeCell ref="D395:D396"/>
    <mergeCell ref="D224:D225"/>
    <mergeCell ref="D398:D401"/>
    <mergeCell ref="D372:D373"/>
    <mergeCell ref="D437:D438"/>
    <mergeCell ref="D132:D133"/>
    <mergeCell ref="D138:D141"/>
    <mergeCell ref="D261:D264"/>
    <mergeCell ref="D59:D60"/>
  </mergeCells>
  <conditionalFormatting sqref="BH450:BK489">
    <cfRule type="cellIs" priority="2" operator="equal" dxfId="1799">
      <formula>"-"</formula>
    </cfRule>
  </conditionalFormatting>
  <conditionalFormatting sqref="BH443:BK449">
    <cfRule type="cellIs" priority="1" operator="equal" dxfId="1799">
      <formula>"-"</formula>
    </cfRule>
  </conditionalFormatting>
  <printOptions horizontalCentered="1" verticalCentered="1"/>
  <pageMargins left="0.17" right="0.17" top="0.55" bottom="0.53" header="0.37" footer="0.39"/>
  <pageSetup orientation="landscape" paperSize="9" scale="10"/>
  <headerFooter alignWithMargins="0">
    <oddHeader/>
    <oddFooter>&amp;L&amp;"-,Bold"&amp;12 AP2B / FML / 02 - 2013&amp;RHal.07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9">
    <tabColor rgb="FFFFFF00"/>
    <outlinePr summaryBelow="1" summaryRight="1"/>
    <pageSetUpPr/>
  </sheetPr>
  <dimension ref="A1:IC403"/>
  <sheetViews>
    <sheetView showGridLines="0" zoomScaleNormal="100" workbookViewId="0">
      <pane xSplit="5" ySplit="8" topLeftCell="F210" activePane="bottomRight" state="frozen"/>
      <selection pane="topRight" activeCell="F1" sqref="F1"/>
      <selection pane="bottomLeft" activeCell="A9" sqref="A9"/>
      <selection pane="bottomRight" activeCell="F386" sqref="F386"/>
    </sheetView>
  </sheetViews>
  <sheetFormatPr baseColWidth="8" defaultColWidth="9.7109375" defaultRowHeight="11.1" customHeight="1"/>
  <cols>
    <col width="3.28515625" customWidth="1" style="451" min="1" max="1"/>
    <col width="8.7109375" customWidth="1" style="451" min="2" max="2"/>
    <col width="19" customWidth="1" style="452" min="3" max="3"/>
    <col width="6.7109375" customWidth="1" style="453" min="4" max="4"/>
    <col width="6.7109375" customWidth="1" style="618" min="5" max="5"/>
    <col width="6.7109375" customWidth="1" style="451" min="6" max="53"/>
    <col width="9.7109375" customWidth="1" style="455" min="54" max="54"/>
    <col width="9.7109375" customWidth="1" style="451" min="55" max="16384"/>
  </cols>
  <sheetData>
    <row r="1" ht="11.1" customHeight="1" s="18" thickBot="1">
      <c r="E1" s="454" t="n"/>
    </row>
    <row r="2" ht="12.95" customFormat="1" customHeight="1" s="466" thickTop="1">
      <c r="A2" s="457" t="n"/>
      <c r="B2" s="458" t="n"/>
      <c r="C2" s="459" t="inlineStr">
        <is>
          <t>PT PLN (Persero)</t>
        </is>
      </c>
      <c r="D2" s="458" t="n"/>
      <c r="E2" s="460" t="n"/>
      <c r="F2" s="461" t="n"/>
      <c r="G2" s="461" t="n"/>
      <c r="H2" s="461" t="n"/>
      <c r="I2" s="461" t="n"/>
      <c r="J2" s="461" t="n"/>
      <c r="K2" s="1498" t="inlineStr">
        <is>
          <t xml:space="preserve">REALISASI HARIAN MW TRAFO DISTRIBUSI, TRAFO IBT </t>
        </is>
      </c>
      <c r="L2" s="1499" t="n"/>
      <c r="M2" s="1499" t="n"/>
      <c r="N2" s="1499" t="n"/>
      <c r="O2" s="1499" t="n"/>
      <c r="P2" s="1499" t="n"/>
      <c r="Q2" s="1499" t="n"/>
      <c r="R2" s="1499" t="n"/>
      <c r="S2" s="1499" t="n"/>
      <c r="T2" s="1499" t="n"/>
      <c r="U2" s="1499" t="n"/>
      <c r="V2" s="1499" t="n"/>
      <c r="W2" s="1499" t="n"/>
      <c r="X2" s="1499" t="n"/>
      <c r="Y2" s="1499" t="n"/>
      <c r="Z2" s="1499" t="n"/>
      <c r="AA2" s="1499" t="n"/>
      <c r="AB2" s="1499" t="n"/>
      <c r="AC2" s="1499" t="n"/>
      <c r="AD2" s="1499" t="n"/>
      <c r="AE2" s="1499" t="n"/>
      <c r="AF2" s="1499" t="n"/>
      <c r="AG2" s="1499" t="n"/>
      <c r="AH2" s="1499" t="n"/>
      <c r="AI2" s="1499" t="n"/>
      <c r="AJ2" s="1499" t="n"/>
      <c r="AK2" s="1499" t="n"/>
      <c r="AL2" s="1499" t="n"/>
      <c r="AM2" s="1499" t="n"/>
      <c r="AN2" s="1499" t="n"/>
      <c r="AO2" s="1499" t="n"/>
      <c r="AP2" s="1499" t="n"/>
      <c r="AQ2" s="1499" t="n"/>
      <c r="AR2" s="1499" t="n"/>
      <c r="AS2" s="1499" t="n"/>
      <c r="AT2" s="1499" t="n"/>
      <c r="AU2" s="1499" t="n"/>
      <c r="AV2" s="1499" t="n"/>
      <c r="AW2" s="1499" t="n"/>
      <c r="AX2" s="462" t="n"/>
      <c r="AY2" s="463" t="n"/>
      <c r="AZ2" s="463" t="n"/>
      <c r="BA2" s="464" t="n"/>
      <c r="BB2" s="465" t="n"/>
    </row>
    <row r="3" ht="13.5" customFormat="1" customHeight="1" s="466">
      <c r="A3" s="457" t="n"/>
      <c r="B3" s="467" t="n"/>
      <c r="C3" s="468" t="inlineStr">
        <is>
          <t>UNIT INDUK PEMBANGKITAN DAN PENYALURAN SULAWESI</t>
        </is>
      </c>
      <c r="D3" s="467" t="n"/>
      <c r="E3" s="469" t="n"/>
      <c r="F3" s="470" t="n"/>
      <c r="G3" s="470" t="n"/>
      <c r="H3" s="470" t="n"/>
      <c r="I3" s="470" t="n"/>
      <c r="J3" s="470" t="n"/>
      <c r="K3" s="1500" t="n"/>
      <c r="L3" s="1500" t="n"/>
      <c r="M3" s="1500" t="n"/>
      <c r="N3" s="1500" t="n"/>
      <c r="O3" s="1500" t="n"/>
      <c r="P3" s="1500" t="n"/>
      <c r="Q3" s="1500" t="n"/>
      <c r="R3" s="1500" t="n"/>
      <c r="S3" s="1500" t="n"/>
      <c r="T3" s="1500" t="n"/>
      <c r="U3" s="1500" t="n"/>
      <c r="V3" s="1500" t="n"/>
      <c r="W3" s="1500" t="n"/>
      <c r="X3" s="1500" t="n"/>
      <c r="Y3" s="1500" t="n"/>
      <c r="Z3" s="1500" t="n"/>
      <c r="AA3" s="1500" t="n"/>
      <c r="AB3" s="1500" t="n"/>
      <c r="AC3" s="1500" t="n"/>
      <c r="AD3" s="1500" t="n"/>
      <c r="AE3" s="1500" t="n"/>
      <c r="AF3" s="1500" t="n"/>
      <c r="AG3" s="1500" t="n"/>
      <c r="AH3" s="1500" t="n"/>
      <c r="AI3" s="1500" t="n"/>
      <c r="AJ3" s="1500" t="n"/>
      <c r="AK3" s="1500" t="n"/>
      <c r="AL3" s="1500" t="n"/>
      <c r="AM3" s="1500" t="n"/>
      <c r="AN3" s="1500" t="n"/>
      <c r="AO3" s="1500" t="n"/>
      <c r="AP3" s="1500" t="n"/>
      <c r="AQ3" s="1500" t="n"/>
      <c r="AR3" s="1500" t="n"/>
      <c r="AS3" s="1500" t="n"/>
      <c r="AT3" s="1500" t="n"/>
      <c r="AU3" s="1500" t="n"/>
      <c r="AV3" s="1500" t="n"/>
      <c r="AW3" s="1500" t="n"/>
      <c r="AX3" s="1114" t="inlineStr">
        <is>
          <t>HARI         :</t>
        </is>
      </c>
      <c r="AY3" s="1500" t="n"/>
      <c r="AZ3" s="471" t="inlineStr">
        <is>
          <t>Kamis</t>
        </is>
      </c>
      <c r="BA3" s="472" t="n"/>
      <c r="BB3" s="473" t="n"/>
    </row>
    <row r="4" ht="12.95" customFormat="1" customHeight="1" s="466">
      <c r="A4" s="457" t="n"/>
      <c r="B4" s="467" t="n"/>
      <c r="C4" s="468" t="inlineStr">
        <is>
          <t>UP2B SISTEM MAKASSAR</t>
        </is>
      </c>
      <c r="D4" s="467" t="n"/>
      <c r="E4" s="469" t="n"/>
      <c r="F4" s="470" t="n"/>
      <c r="G4" s="470" t="n"/>
      <c r="H4" s="470" t="n"/>
      <c r="I4" s="470" t="n"/>
      <c r="J4" s="470" t="n"/>
      <c r="K4" s="1500" t="n"/>
      <c r="L4" s="1500" t="n"/>
      <c r="M4" s="1500" t="n"/>
      <c r="N4" s="1500" t="n"/>
      <c r="O4" s="1500" t="n"/>
      <c r="P4" s="1500" t="n"/>
      <c r="Q4" s="1500" t="n"/>
      <c r="R4" s="1500" t="n"/>
      <c r="S4" s="1500" t="n"/>
      <c r="T4" s="1500" t="n"/>
      <c r="U4" s="1500" t="n"/>
      <c r="V4" s="1500" t="n"/>
      <c r="W4" s="1500" t="n"/>
      <c r="X4" s="1500" t="n"/>
      <c r="Y4" s="1500" t="n"/>
      <c r="Z4" s="1500" t="n"/>
      <c r="AA4" s="1500" t="n"/>
      <c r="AB4" s="1500" t="n"/>
      <c r="AC4" s="1500" t="n"/>
      <c r="AD4" s="1500" t="n"/>
      <c r="AE4" s="1500" t="n"/>
      <c r="AF4" s="1500" t="n"/>
      <c r="AG4" s="1500" t="n"/>
      <c r="AH4" s="1500" t="n"/>
      <c r="AI4" s="1500" t="n"/>
      <c r="AJ4" s="1500" t="n"/>
      <c r="AK4" s="1500" t="n"/>
      <c r="AL4" s="1500" t="n"/>
      <c r="AM4" s="1500" t="n"/>
      <c r="AN4" s="1500" t="n"/>
      <c r="AO4" s="1500" t="n"/>
      <c r="AP4" s="1500" t="n"/>
      <c r="AQ4" s="1500" t="n"/>
      <c r="AR4" s="1500" t="n"/>
      <c r="AS4" s="1500" t="n"/>
      <c r="AT4" s="1500" t="n"/>
      <c r="AU4" s="1500" t="n"/>
      <c r="AV4" s="1500" t="n"/>
      <c r="AW4" s="1500" t="n"/>
      <c r="AX4" s="1114" t="inlineStr">
        <is>
          <t xml:space="preserve">TANGGAL : </t>
        </is>
      </c>
      <c r="AY4" s="1500" t="n"/>
      <c r="AZ4" s="1501" t="n">
        <v>44945</v>
      </c>
      <c r="BA4" s="1500" t="n"/>
      <c r="BB4" s="1500" t="n"/>
    </row>
    <row r="5" ht="27.95" customFormat="1" customHeight="1" s="466" thickBot="1">
      <c r="A5" s="474" t="n"/>
      <c r="B5" s="475" t="inlineStr">
        <is>
          <t>IBT</t>
        </is>
      </c>
      <c r="C5" s="476" t="n"/>
      <c r="D5" s="476" t="n"/>
      <c r="E5" s="477" t="n"/>
      <c r="F5" s="476" t="n"/>
      <c r="G5" s="476" t="n"/>
      <c r="H5" s="476" t="n"/>
      <c r="I5" s="476" t="n"/>
      <c r="J5" s="476" t="n"/>
      <c r="K5" s="1502" t="n"/>
      <c r="L5" s="1502" t="n"/>
      <c r="M5" s="1502" t="n"/>
      <c r="N5" s="1502" t="n"/>
      <c r="O5" s="1502" t="n"/>
      <c r="P5" s="1502" t="n"/>
      <c r="Q5" s="1502" t="n"/>
      <c r="R5" s="1502" t="n"/>
      <c r="S5" s="1502" t="n"/>
      <c r="T5" s="1502" t="n"/>
      <c r="U5" s="1502" t="n"/>
      <c r="V5" s="1502" t="n"/>
      <c r="W5" s="1502" t="n"/>
      <c r="X5" s="1502" t="n"/>
      <c r="Y5" s="1502" t="n"/>
      <c r="Z5" s="1502" t="n"/>
      <c r="AA5" s="1502" t="n"/>
      <c r="AB5" s="1502" t="n"/>
      <c r="AC5" s="1502" t="n"/>
      <c r="AD5" s="1502" t="n"/>
      <c r="AE5" s="1502" t="n"/>
      <c r="AF5" s="1502" t="n"/>
      <c r="AG5" s="1502" t="n"/>
      <c r="AH5" s="1502" t="n"/>
      <c r="AI5" s="1502" t="n"/>
      <c r="AJ5" s="1502" t="n"/>
      <c r="AK5" s="1502" t="n"/>
      <c r="AL5" s="1502" t="n"/>
      <c r="AM5" s="1502" t="n"/>
      <c r="AN5" s="1502" t="n"/>
      <c r="AO5" s="1502" t="n"/>
      <c r="AP5" s="1502" t="n"/>
      <c r="AQ5" s="1502" t="n"/>
      <c r="AR5" s="1502" t="n"/>
      <c r="AS5" s="1502" t="n"/>
      <c r="AT5" s="1502" t="n"/>
      <c r="AU5" s="1502" t="n"/>
      <c r="AV5" s="1502" t="n"/>
      <c r="AW5" s="1502" t="n"/>
      <c r="AX5" s="476" t="n"/>
      <c r="AY5" s="476" t="n"/>
      <c r="AZ5" s="476" t="n"/>
      <c r="BA5" s="476" t="n"/>
    </row>
    <row r="6" ht="18" customHeight="1" s="18" thickTop="1">
      <c r="B6" s="1127" t="inlineStr">
        <is>
          <t>ULTG</t>
        </is>
      </c>
      <c r="C6" s="1128" t="inlineStr">
        <is>
          <t>GARDU INDUK</t>
        </is>
      </c>
      <c r="D6" s="1503" t="inlineStr">
        <is>
          <t>KAPASITAS</t>
        </is>
      </c>
      <c r="E6" s="1504" t="n"/>
      <c r="F6" s="1505" t="inlineStr">
        <is>
          <t>JAM &amp; BEBAN TRAFO DISTRIBUSI</t>
        </is>
      </c>
      <c r="G6" s="1506" t="n"/>
      <c r="H6" s="1506" t="n"/>
      <c r="I6" s="1506" t="n"/>
      <c r="J6" s="1506" t="n"/>
      <c r="K6" s="1506" t="n"/>
      <c r="L6" s="1506" t="n"/>
      <c r="M6" s="1506" t="n"/>
      <c r="N6" s="1506" t="n"/>
      <c r="O6" s="1506" t="n"/>
      <c r="P6" s="1506" t="n"/>
      <c r="Q6" s="1506" t="n"/>
      <c r="R6" s="1506" t="n"/>
      <c r="S6" s="1506" t="n"/>
      <c r="T6" s="1506" t="n"/>
      <c r="U6" s="1506" t="n"/>
      <c r="V6" s="1506" t="n"/>
      <c r="W6" s="1506" t="n"/>
      <c r="X6" s="1506" t="n"/>
      <c r="Y6" s="1506" t="n"/>
      <c r="Z6" s="1506" t="n"/>
      <c r="AA6" s="1506" t="n"/>
      <c r="AB6" s="1506" t="n"/>
      <c r="AC6" s="1506" t="n"/>
      <c r="AD6" s="1506" t="n"/>
      <c r="AE6" s="1506" t="n"/>
      <c r="AF6" s="1506" t="n"/>
      <c r="AG6" s="1506" t="n"/>
      <c r="AH6" s="1506" t="n"/>
      <c r="AI6" s="1506" t="n"/>
      <c r="AJ6" s="1506" t="n"/>
      <c r="AK6" s="1506" t="n"/>
      <c r="AL6" s="1506" t="n"/>
      <c r="AM6" s="1506" t="n"/>
      <c r="AN6" s="1506" t="n"/>
      <c r="AO6" s="1506" t="n"/>
      <c r="AP6" s="1506" t="n"/>
      <c r="AQ6" s="1506" t="n"/>
      <c r="AR6" s="1506" t="n"/>
      <c r="AS6" s="1506" t="n"/>
      <c r="AT6" s="1506" t="n"/>
      <c r="AU6" s="1506" t="n"/>
      <c r="AV6" s="1506" t="n"/>
      <c r="AW6" s="1506" t="n"/>
      <c r="AX6" s="1506" t="n"/>
      <c r="AY6" s="1506" t="n"/>
      <c r="AZ6" s="1506" t="n"/>
      <c r="BA6" s="1507" t="n"/>
      <c r="BB6" s="478" t="n"/>
      <c r="BC6" s="1194" t="inlineStr">
        <is>
          <t>MVAR SIANG</t>
        </is>
      </c>
      <c r="BD6" s="1506" t="n"/>
      <c r="BE6" s="1506" t="n"/>
      <c r="BF6" s="1506" t="n"/>
      <c r="BG6" s="1508" t="n"/>
      <c r="BH6" s="1195" t="inlineStr">
        <is>
          <t>MVAR MALAM</t>
        </is>
      </c>
      <c r="BI6" s="1506" t="n"/>
      <c r="BJ6" s="1506" t="n"/>
    </row>
    <row r="7" ht="12" customFormat="1" customHeight="1" s="479">
      <c r="B7" s="1509" t="n"/>
      <c r="C7" s="1510" t="n"/>
      <c r="D7" s="1511" t="n"/>
      <c r="E7" s="1512" t="n"/>
      <c r="F7" s="480" t="n">
        <v>1173.812</v>
      </c>
      <c r="G7" s="480" t="n">
        <v>1156.294</v>
      </c>
      <c r="H7" s="480" t="n">
        <v>1128.356</v>
      </c>
      <c r="I7" s="480" t="n">
        <v>1108.756</v>
      </c>
      <c r="J7" s="480" t="n">
        <v>1091.253</v>
      </c>
      <c r="K7" s="480" t="n">
        <v>1059.164</v>
      </c>
      <c r="L7" s="480" t="n">
        <v>1056.792</v>
      </c>
      <c r="M7" s="480" t="n">
        <v>1071.539</v>
      </c>
      <c r="N7" s="480" t="n">
        <v>1062.384</v>
      </c>
      <c r="O7" s="480" t="n">
        <v>1083.197</v>
      </c>
      <c r="P7" s="480" t="n">
        <v>1093.206</v>
      </c>
      <c r="Q7" s="480" t="n">
        <v>1111.009</v>
      </c>
      <c r="R7" s="480" t="n">
        <v>891.427</v>
      </c>
      <c r="S7" s="480" t="n">
        <v>848.097</v>
      </c>
      <c r="T7" s="480" t="n">
        <v>50.319</v>
      </c>
      <c r="U7" s="480" t="n">
        <v>1.942</v>
      </c>
      <c r="V7" s="480" t="n">
        <v>0</v>
      </c>
      <c r="W7" s="480" t="n">
        <v>0</v>
      </c>
      <c r="X7" s="480" t="n">
        <v>0</v>
      </c>
      <c r="Y7" s="480" t="n">
        <v>0</v>
      </c>
      <c r="Z7" s="480" t="n">
        <v>0</v>
      </c>
      <c r="AA7" s="480" t="n">
        <v>0</v>
      </c>
      <c r="AB7" s="480" t="n">
        <v>0</v>
      </c>
      <c r="AC7" s="480" t="n">
        <v>0</v>
      </c>
      <c r="AD7" s="480" t="n">
        <v>0</v>
      </c>
      <c r="AE7" s="480" t="n">
        <v>0</v>
      </c>
      <c r="AF7" s="480" t="n">
        <v>0</v>
      </c>
      <c r="AG7" s="480" t="n">
        <v>0</v>
      </c>
      <c r="AH7" s="480" t="n">
        <v>0</v>
      </c>
      <c r="AI7" s="480" t="n">
        <v>0</v>
      </c>
      <c r="AJ7" s="480" t="n">
        <v>0</v>
      </c>
      <c r="AK7" s="480" t="n">
        <v>0</v>
      </c>
      <c r="AL7" s="480" t="n">
        <v>0</v>
      </c>
      <c r="AM7" s="480" t="n">
        <v>0</v>
      </c>
      <c r="AN7" s="480" t="n">
        <v>0</v>
      </c>
      <c r="AO7" s="480" t="n">
        <v>0</v>
      </c>
      <c r="AP7" s="480" t="n">
        <v>0</v>
      </c>
      <c r="AQ7" s="480" t="n">
        <v>0</v>
      </c>
      <c r="AR7" s="480" t="n">
        <v>0</v>
      </c>
      <c r="AS7" s="480" t="n">
        <v>0</v>
      </c>
      <c r="AT7" s="480" t="n">
        <v>0</v>
      </c>
      <c r="AU7" s="480" t="n">
        <v>0</v>
      </c>
      <c r="AV7" s="480" t="n">
        <v>0</v>
      </c>
      <c r="AW7" s="480" t="n">
        <v>0</v>
      </c>
      <c r="AX7" s="480" t="n">
        <v>0</v>
      </c>
      <c r="AY7" s="480" t="n">
        <v>0</v>
      </c>
      <c r="AZ7" s="480" t="n">
        <v>0</v>
      </c>
      <c r="BA7" s="480" t="n">
        <v>0</v>
      </c>
      <c r="BB7" s="481" t="n"/>
      <c r="BC7" s="480" t="n"/>
      <c r="BD7" s="480" t="n"/>
      <c r="BE7" s="480" t="n"/>
      <c r="BF7" s="480" t="n"/>
      <c r="BG7" s="1508" t="n"/>
      <c r="BH7" s="480" t="n"/>
      <c r="BI7" s="480" t="n"/>
      <c r="BJ7" s="480" t="n"/>
    </row>
    <row r="8" ht="13.5" customFormat="1" customHeight="1" s="453" thickBot="1">
      <c r="A8" s="482" t="n"/>
      <c r="B8" s="1513" t="n"/>
      <c r="C8" s="1514" t="n"/>
      <c r="D8" s="483" t="inlineStr">
        <is>
          <t xml:space="preserve">UNIT </t>
        </is>
      </c>
      <c r="E8" s="484" t="inlineStr">
        <is>
          <t>DAYA</t>
        </is>
      </c>
      <c r="F8" s="1515" t="n">
        <v>0.3</v>
      </c>
      <c r="G8" s="1515" t="n">
        <v>1</v>
      </c>
      <c r="H8" s="1515" t="n">
        <v>1.3</v>
      </c>
      <c r="I8" s="1515" t="n">
        <v>2</v>
      </c>
      <c r="J8" s="1515" t="n">
        <v>2.3</v>
      </c>
      <c r="K8" s="1515" t="n">
        <v>3</v>
      </c>
      <c r="L8" s="1515" t="n">
        <v>3.3</v>
      </c>
      <c r="M8" s="1515" t="n">
        <v>4</v>
      </c>
      <c r="N8" s="1515" t="n">
        <v>4.3</v>
      </c>
      <c r="O8" s="1515" t="n">
        <v>5</v>
      </c>
      <c r="P8" s="1515" t="n">
        <v>5.3</v>
      </c>
      <c r="Q8" s="1515" t="n">
        <v>6</v>
      </c>
      <c r="R8" s="1515" t="n">
        <v>6.3</v>
      </c>
      <c r="S8" s="1515" t="n">
        <v>7</v>
      </c>
      <c r="T8" s="1515" t="n">
        <v>7.3</v>
      </c>
      <c r="U8" s="1515" t="n">
        <v>8</v>
      </c>
      <c r="V8" s="1515" t="n">
        <v>8.300000000000001</v>
      </c>
      <c r="W8" s="1515" t="n">
        <v>9</v>
      </c>
      <c r="X8" s="1515" t="n">
        <v>9.300000000000001</v>
      </c>
      <c r="Y8" s="1515" t="n">
        <v>10</v>
      </c>
      <c r="Z8" s="1515" t="n">
        <v>10.3</v>
      </c>
      <c r="AA8" s="1515" t="n">
        <v>11</v>
      </c>
      <c r="AB8" s="1515" t="n">
        <v>11.3</v>
      </c>
      <c r="AC8" s="1515" t="n">
        <v>12</v>
      </c>
      <c r="AD8" s="1515" t="n">
        <v>12.3</v>
      </c>
      <c r="AE8" s="1515" t="n">
        <v>13</v>
      </c>
      <c r="AF8" s="1515" t="n">
        <v>13.3</v>
      </c>
      <c r="AG8" s="1515" t="n">
        <v>14</v>
      </c>
      <c r="AH8" s="1515" t="n">
        <v>14.3</v>
      </c>
      <c r="AI8" s="1515" t="n">
        <v>15</v>
      </c>
      <c r="AJ8" s="1515" t="n">
        <v>15.3</v>
      </c>
      <c r="AK8" s="1515" t="n">
        <v>16</v>
      </c>
      <c r="AL8" s="1515" t="n">
        <v>16.3</v>
      </c>
      <c r="AM8" s="1515" t="n">
        <v>17</v>
      </c>
      <c r="AN8" s="1515" t="n">
        <v>17.3</v>
      </c>
      <c r="AO8" s="1515" t="n">
        <v>18</v>
      </c>
      <c r="AP8" s="1515" t="n">
        <v>18.3</v>
      </c>
      <c r="AQ8" s="1515" t="n">
        <v>19</v>
      </c>
      <c r="AR8" s="1515" t="n">
        <v>19.3</v>
      </c>
      <c r="AS8" s="1515" t="n">
        <v>20</v>
      </c>
      <c r="AT8" s="1515" t="n">
        <v>20.3</v>
      </c>
      <c r="AU8" s="1515" t="n">
        <v>21</v>
      </c>
      <c r="AV8" s="1515" t="n">
        <v>21.3</v>
      </c>
      <c r="AW8" s="1515" t="n">
        <v>22</v>
      </c>
      <c r="AX8" s="1515" t="n">
        <v>22.3</v>
      </c>
      <c r="AY8" s="1515" t="n">
        <v>23</v>
      </c>
      <c r="AZ8" s="1515" t="n">
        <v>23.3</v>
      </c>
      <c r="BA8" s="1515" t="n">
        <v>24</v>
      </c>
      <c r="BB8" s="1516" t="n"/>
      <c r="BC8" s="1515" t="n">
        <v>11</v>
      </c>
      <c r="BD8" s="1515" t="n">
        <v>13.3</v>
      </c>
      <c r="BE8" s="1515" t="n">
        <v>14</v>
      </c>
      <c r="BF8" s="1515" t="n">
        <v>14.3</v>
      </c>
      <c r="BG8" s="1508" t="n"/>
      <c r="BH8" s="1515" t="n">
        <v>18.3</v>
      </c>
      <c r="BI8" s="1515" t="n">
        <v>19</v>
      </c>
      <c r="BJ8" s="1515" t="n">
        <v>19.3</v>
      </c>
    </row>
    <row r="9" hidden="1" ht="14.25" customFormat="1" customHeight="1" s="453" thickBot="1" thickTop="1">
      <c r="A9" s="482" t="n"/>
      <c r="B9" s="619" t="n"/>
      <c r="C9" s="620" t="n"/>
      <c r="D9" s="621" t="n"/>
      <c r="E9" s="622" t="n"/>
      <c r="F9" s="318" t="n">
        <v>30</v>
      </c>
      <c r="G9" s="318" t="n">
        <v>60</v>
      </c>
      <c r="H9" s="318" t="n">
        <v>90</v>
      </c>
      <c r="I9" s="318" t="n">
        <v>120</v>
      </c>
      <c r="J9" s="318" t="n">
        <v>150</v>
      </c>
      <c r="K9" s="318" t="n">
        <v>180</v>
      </c>
      <c r="L9" s="318" t="n">
        <v>210</v>
      </c>
      <c r="M9" s="318" t="n">
        <v>240</v>
      </c>
      <c r="N9" s="318" t="n">
        <v>270</v>
      </c>
      <c r="O9" s="318" t="n">
        <v>300</v>
      </c>
      <c r="P9" s="318" t="n">
        <v>330</v>
      </c>
      <c r="Q9" s="318" t="n">
        <v>360</v>
      </c>
      <c r="R9" s="318" t="n">
        <v>390</v>
      </c>
      <c r="S9" s="318" t="n">
        <v>420</v>
      </c>
      <c r="T9" s="318" t="n">
        <v>450</v>
      </c>
      <c r="U9" s="318" t="n">
        <v>480</v>
      </c>
      <c r="V9" s="318" t="n">
        <v>510</v>
      </c>
      <c r="W9" s="318" t="n">
        <v>540</v>
      </c>
      <c r="X9" s="318" t="n">
        <v>570</v>
      </c>
      <c r="Y9" s="318" t="n">
        <v>600</v>
      </c>
      <c r="Z9" s="318" t="n">
        <v>630</v>
      </c>
      <c r="AA9" s="318" t="n">
        <v>660</v>
      </c>
      <c r="AB9" s="318" t="n">
        <v>690</v>
      </c>
      <c r="AC9" s="318" t="n">
        <v>720</v>
      </c>
      <c r="AD9" s="318" t="n">
        <v>750</v>
      </c>
      <c r="AE9" s="318" t="n">
        <v>780</v>
      </c>
      <c r="AF9" s="318" t="n">
        <v>810</v>
      </c>
      <c r="AG9" s="318" t="n">
        <v>840</v>
      </c>
      <c r="AH9" s="318" t="n">
        <v>870</v>
      </c>
      <c r="AI9" s="318" t="n">
        <v>900</v>
      </c>
      <c r="AJ9" s="318" t="n">
        <v>930</v>
      </c>
      <c r="AK9" s="318" t="n">
        <v>960</v>
      </c>
      <c r="AL9" s="318" t="n">
        <v>990</v>
      </c>
      <c r="AM9" s="318" t="n">
        <v>1020</v>
      </c>
      <c r="AN9" s="318" t="n">
        <v>1050</v>
      </c>
      <c r="AO9" s="318" t="n">
        <v>1080</v>
      </c>
      <c r="AP9" s="318" t="n">
        <v>1110</v>
      </c>
      <c r="AQ9" s="318" t="n">
        <v>1140</v>
      </c>
      <c r="AR9" s="319" t="n">
        <v>1170</v>
      </c>
      <c r="AS9" s="319" t="n">
        <v>1200</v>
      </c>
      <c r="AT9" s="319" t="n">
        <v>1230</v>
      </c>
      <c r="AU9" s="319" t="n">
        <v>1260</v>
      </c>
      <c r="AV9" s="319" t="n">
        <v>1290</v>
      </c>
      <c r="AW9" s="319" t="n">
        <v>1320</v>
      </c>
      <c r="AX9" s="320" t="n">
        <v>1350</v>
      </c>
      <c r="AY9" s="319" t="n">
        <v>1380</v>
      </c>
      <c r="AZ9" s="319" t="n">
        <v>1410</v>
      </c>
      <c r="BA9" s="319" t="n">
        <v>1435</v>
      </c>
      <c r="BB9" s="1516" t="n"/>
      <c r="BC9" s="318" t="n">
        <v>660</v>
      </c>
      <c r="BD9" s="318" t="n">
        <v>810</v>
      </c>
      <c r="BE9" s="318" t="n">
        <v>840</v>
      </c>
      <c r="BF9" s="318" t="n">
        <v>870</v>
      </c>
      <c r="BG9" s="1508" t="n"/>
      <c r="BH9" s="318" t="n">
        <v>1110</v>
      </c>
      <c r="BI9" s="318" t="n">
        <v>1140</v>
      </c>
      <c r="BJ9" s="319" t="n">
        <v>1170</v>
      </c>
    </row>
    <row r="10" ht="11.1" customHeight="1" s="18" thickTop="1">
      <c r="A10" s="487" t="n"/>
      <c r="B10" s="1517" t="inlineStr">
        <is>
          <t>ULTG MAROS</t>
        </is>
      </c>
      <c r="C10" s="1141" t="inlineStr">
        <is>
          <t>Tello</t>
        </is>
      </c>
      <c r="D10" s="488" t="n">
        <v>1</v>
      </c>
      <c r="E10" s="489" t="n">
        <v>60</v>
      </c>
      <c r="F10" s="490">
        <f>(IF(DASHBOARD!$J$2=F9,DASHBOARD!$T$252,IF(DASHBOARD!$J$2=0,0,F10)))</f>
        <v/>
      </c>
      <c r="G10" s="490">
        <f>(IF(DASHBOARD!$J$2=G9,DASHBOARD!$T$252,IF(DASHBOARD!$J$2=0,0,G10)))</f>
        <v/>
      </c>
      <c r="H10" s="490">
        <f>(IF(DASHBOARD!$J$2=H9,DASHBOARD!$T$252,IF(DASHBOARD!$J$2=0,0,H10)))</f>
        <v/>
      </c>
      <c r="I10" s="490">
        <f>(IF(DASHBOARD!$J$2=I9,DASHBOARD!$T$252,IF(DASHBOARD!$J$2=0,0,I10)))</f>
        <v/>
      </c>
      <c r="J10" s="490">
        <f>(IF(DASHBOARD!$J$2=J9,DASHBOARD!$T$252,IF(DASHBOARD!$J$2=0,0,J10)))</f>
        <v/>
      </c>
      <c r="K10" s="490">
        <f>(IF(DASHBOARD!$J$2=K9,DASHBOARD!$T$252,IF(DASHBOARD!$J$2=0,0,K10)))</f>
        <v/>
      </c>
      <c r="L10" s="490">
        <f>(IF(DASHBOARD!$J$2=L9,DASHBOARD!$T$252,IF(DASHBOARD!$J$2=0,0,L10)))</f>
        <v/>
      </c>
      <c r="M10" s="490">
        <f>(IF(DASHBOARD!$J$2=M9,DASHBOARD!$T$252,IF(DASHBOARD!$J$2=0,0,M10)))</f>
        <v/>
      </c>
      <c r="N10" s="490">
        <f>(IF(DASHBOARD!$J$2=N9,DASHBOARD!$T$252,IF(DASHBOARD!$J$2=0,0,N10)))</f>
        <v/>
      </c>
      <c r="O10" s="490">
        <f>(IF(DASHBOARD!$J$2=O9,DASHBOARD!$T$252,IF(DASHBOARD!$J$2=0,0,O10)))</f>
        <v/>
      </c>
      <c r="P10" s="490">
        <f>(IF(DASHBOARD!$J$2=P9,DASHBOARD!$T$252,IF(DASHBOARD!$J$2=0,0,P10)))</f>
        <v/>
      </c>
      <c r="Q10" s="490">
        <f>(IF(DASHBOARD!$J$2=Q9,DASHBOARD!$T$252,IF(DASHBOARD!$J$2=0,0,Q10)))</f>
        <v/>
      </c>
      <c r="R10" s="490">
        <f>(IF(DASHBOARD!$J$2=R9,DASHBOARD!$T$252,IF(DASHBOARD!$J$2=0,0,R10)))</f>
        <v/>
      </c>
      <c r="S10" s="490">
        <f>(IF(DASHBOARD!$J$2=S9,DASHBOARD!$T$252,IF(DASHBOARD!$J$2=0,0,S10)))</f>
        <v/>
      </c>
      <c r="T10" s="490">
        <f>(IF(DASHBOARD!$J$2=T9,DASHBOARD!$T$252,IF(DASHBOARD!$J$2=0,0,T10)))</f>
        <v/>
      </c>
      <c r="U10" s="490">
        <f>(IF(DASHBOARD!$J$2=U9,DASHBOARD!$T$252,IF(DASHBOARD!$J$2=0,0,U10)))</f>
        <v/>
      </c>
      <c r="V10" s="490">
        <f>(IF(DASHBOARD!$J$2=V9,DASHBOARD!$T$252,IF(DASHBOARD!$J$2=0,0,V10)))</f>
        <v/>
      </c>
      <c r="W10" s="490">
        <f>(IF(DASHBOARD!$J$2=W9,DASHBOARD!$T$252,IF(DASHBOARD!$J$2=0,0,W10)))</f>
        <v/>
      </c>
      <c r="X10" s="490">
        <f>(IF(DASHBOARD!$J$2=X9,DASHBOARD!$T$252,IF(DASHBOARD!$J$2=0,0,X10)))</f>
        <v/>
      </c>
      <c r="Y10" s="490">
        <f>(IF(DASHBOARD!$J$2=Y9,DASHBOARD!$T$252,IF(DASHBOARD!$J$2=0,0,Y10)))</f>
        <v/>
      </c>
      <c r="Z10" s="490">
        <f>(IF(DASHBOARD!$J$2=Z9,DASHBOARD!$T$252,IF(DASHBOARD!$J$2=0,0,Z10)))</f>
        <v/>
      </c>
      <c r="AA10" s="490">
        <f>(IF(DASHBOARD!$J$2=AA9,DASHBOARD!$T$252,IF(DASHBOARD!$J$2=0,0,AA10)))</f>
        <v/>
      </c>
      <c r="AB10" s="490">
        <f>(IF(DASHBOARD!$J$2=AB9,DASHBOARD!$T$252,IF(DASHBOARD!$J$2=0,0,AB10)))</f>
        <v/>
      </c>
      <c r="AC10" s="490">
        <f>(IF(DASHBOARD!$J$2=AC9,DASHBOARD!$T$252,IF(DASHBOARD!$J$2=0,0,AC10)))</f>
        <v/>
      </c>
      <c r="AD10" s="490">
        <f>(IF(DASHBOARD!$J$2=AD9,DASHBOARD!$T$252,IF(DASHBOARD!$J$2=0,0,AD10)))</f>
        <v/>
      </c>
      <c r="AE10" s="490">
        <f>(IF(DASHBOARD!$J$2=AE9,DASHBOARD!$T$252,IF(DASHBOARD!$J$2=0,0,AE10)))</f>
        <v/>
      </c>
      <c r="AF10" s="490">
        <f>(IF(DASHBOARD!$J$2=AF9,DASHBOARD!$T$252,IF(DASHBOARD!$J$2=0,0,AF10)))</f>
        <v/>
      </c>
      <c r="AG10" s="490">
        <f>(IF(DASHBOARD!$J$2=AG9,DASHBOARD!$T$252,IF(DASHBOARD!$J$2=0,0,AG10)))</f>
        <v/>
      </c>
      <c r="AH10" s="490">
        <f>(IF(DASHBOARD!$J$2=AH9,DASHBOARD!$T$252,IF(DASHBOARD!$J$2=0,0,AH10)))</f>
        <v/>
      </c>
      <c r="AI10" s="490">
        <f>(IF(DASHBOARD!$J$2=AI9,DASHBOARD!$T$252,IF(DASHBOARD!$J$2=0,0,AI10)))</f>
        <v/>
      </c>
      <c r="AJ10" s="490">
        <f>(IF(DASHBOARD!$J$2=AJ9,DASHBOARD!$T$252,IF(DASHBOARD!$J$2=0,0,AJ10)))</f>
        <v/>
      </c>
      <c r="AK10" s="490">
        <f>(IF(DASHBOARD!$J$2=AK9,DASHBOARD!$T$252,IF(DASHBOARD!$J$2=0,0,AK10)))</f>
        <v/>
      </c>
      <c r="AL10" s="490">
        <f>(IF(DASHBOARD!$J$2=AL9,DASHBOARD!$T$252,IF(DASHBOARD!$J$2=0,0,AL10)))</f>
        <v/>
      </c>
      <c r="AM10" s="490">
        <f>(IF(DASHBOARD!$J$2=AM9,DASHBOARD!$T$252,IF(DASHBOARD!$J$2=0,0,AM10)))</f>
        <v/>
      </c>
      <c r="AN10" s="490">
        <f>(IF(DASHBOARD!$J$2=AN9,DASHBOARD!$T$252,IF(DASHBOARD!$J$2=0,0,AN10)))</f>
        <v/>
      </c>
      <c r="AO10" s="490">
        <f>(IF(DASHBOARD!$J$2=AO9,DASHBOARD!$T$252,IF(DASHBOARD!$J$2=0,0,AO10)))</f>
        <v/>
      </c>
      <c r="AP10" s="490">
        <f>(IF(DASHBOARD!$J$2=AP9,DASHBOARD!$T$252,IF(DASHBOARD!$J$2=0,0,AP10)))</f>
        <v/>
      </c>
      <c r="AQ10" s="490">
        <f>(IF(DASHBOARD!$J$2=AQ9,DASHBOARD!$T$252,IF(DASHBOARD!$J$2=0,0,AQ10)))</f>
        <v/>
      </c>
      <c r="AR10" s="490">
        <f>(IF(DASHBOARD!$J$2=AR9,DASHBOARD!$T$252,IF(DASHBOARD!$J$2=0,0,AR10)))</f>
        <v/>
      </c>
      <c r="AS10" s="490">
        <f>(IF(DASHBOARD!$J$2=AS9,DASHBOARD!$T$252,IF(DASHBOARD!$J$2=0,0,AS10)))</f>
        <v/>
      </c>
      <c r="AT10" s="490">
        <f>(IF(DASHBOARD!$J$2=AT9,DASHBOARD!$T$252,IF(DASHBOARD!$J$2=0,0,AT10)))</f>
        <v/>
      </c>
      <c r="AU10" s="490">
        <f>(IF(DASHBOARD!$J$2=AU9,DASHBOARD!$T$252,IF(DASHBOARD!$J$2=0,0,AU10)))</f>
        <v/>
      </c>
      <c r="AV10" s="490">
        <f>(IF(DASHBOARD!$J$2=AV9,DASHBOARD!$T$252,IF(DASHBOARD!$J$2=0,0,AV10)))</f>
        <v/>
      </c>
      <c r="AW10" s="490">
        <f>(IF(DASHBOARD!$J$2=AW9,DASHBOARD!$T$252,IF(DASHBOARD!$J$2=0,0,AW10)))</f>
        <v/>
      </c>
      <c r="AX10" s="490">
        <f>(IF(DASHBOARD!$J$2=AX9,DASHBOARD!$T$252,IF(DASHBOARD!$J$2=0,0,AX10)))</f>
        <v/>
      </c>
      <c r="AY10" s="490">
        <f>(IF(DASHBOARD!$J$2=AY9,DASHBOARD!$T$252,IF(DASHBOARD!$J$2=0,0,AY10)))</f>
        <v/>
      </c>
      <c r="AZ10" s="490">
        <f>(IF(DASHBOARD!$J$2=AZ9,DASHBOARD!$T$252,IF(DASHBOARD!$J$2=0,0,AZ10)))</f>
        <v/>
      </c>
      <c r="BA10" s="490">
        <f>(IF(DASHBOARD!$J$2=BA9,DASHBOARD!$T$252,IF(DASHBOARD!$J$2=0,0,BA10)))</f>
        <v/>
      </c>
      <c r="BB10" s="491">
        <f>SUM(F10:BA10)/2</f>
        <v/>
      </c>
      <c r="BC10" s="490">
        <f>(IF(DASHBOARD!$J$2=BC9,DASHBOARD!$U$252,IF(DASHBOARD!$J$2=0,0,BC10)))</f>
        <v/>
      </c>
      <c r="BD10" s="490">
        <f>(IF(DASHBOARD!$J$2=BD9,DASHBOARD!$U$252,IF(DASHBOARD!$J$2=0,0,BD10)))</f>
        <v/>
      </c>
      <c r="BE10" s="490">
        <f>(IF(DASHBOARD!$J$2=BE9,DASHBOARD!$U$252,IF(DASHBOARD!$J$2=0,0,BE10)))</f>
        <v/>
      </c>
      <c r="BF10" s="490">
        <f>(IF(DASHBOARD!$J$2=BF9,DASHBOARD!$U$252,IF(DASHBOARD!$J$2=0,0,BF10)))</f>
        <v/>
      </c>
      <c r="BG10" s="1508" t="n"/>
      <c r="BH10" s="490">
        <f>(IF(DASHBOARD!$J$2=BH9,DASHBOARD!$U$252,IF(DASHBOARD!$J$2=0,0,BH10)))</f>
        <v/>
      </c>
      <c r="BI10" s="490">
        <f>(IF(DASHBOARD!$J$2=BI9,DASHBOARD!$U$252,IF(DASHBOARD!$J$2=0,0,BI10)))</f>
        <v/>
      </c>
      <c r="BJ10" s="490">
        <f>(IF(DASHBOARD!$J$2=BJ9,DASHBOARD!$U$252,IF(DASHBOARD!$J$2=0,0,BJ10)))</f>
        <v/>
      </c>
    </row>
    <row r="11" ht="11.1" customHeight="1" s="18">
      <c r="A11" s="487" t="n"/>
      <c r="B11" s="1518" t="n"/>
      <c r="C11" s="1500" t="n"/>
      <c r="D11" s="492" t="n">
        <v>2</v>
      </c>
      <c r="E11" s="493" t="n">
        <v>60</v>
      </c>
      <c r="F11" s="494">
        <f>(IF(DASHBOARD!$J$2=F9,DASHBOARD!$T$253,IF(DASHBOARD!$J$2=0,0,F11)))</f>
        <v/>
      </c>
      <c r="G11" s="494">
        <f>(IF(DASHBOARD!$J$2=G9,DASHBOARD!$T$253,IF(DASHBOARD!$J$2=0,0,G11)))</f>
        <v/>
      </c>
      <c r="H11" s="494">
        <f>(IF(DASHBOARD!$J$2=H9,DASHBOARD!$T$253,IF(DASHBOARD!$J$2=0,0,H11)))</f>
        <v/>
      </c>
      <c r="I11" s="494">
        <f>(IF(DASHBOARD!$J$2=I9,DASHBOARD!$T$253,IF(DASHBOARD!$J$2=0,0,I11)))</f>
        <v/>
      </c>
      <c r="J11" s="494">
        <f>(IF(DASHBOARD!$J$2=J9,DASHBOARD!$T$253,IF(DASHBOARD!$J$2=0,0,J11)))</f>
        <v/>
      </c>
      <c r="K11" s="494">
        <f>(IF(DASHBOARD!$J$2=K9,DASHBOARD!$T$253,IF(DASHBOARD!$J$2=0,0,K11)))</f>
        <v/>
      </c>
      <c r="L11" s="494">
        <f>(IF(DASHBOARD!$J$2=L9,DASHBOARD!$T$253,IF(DASHBOARD!$J$2=0,0,L11)))</f>
        <v/>
      </c>
      <c r="M11" s="494">
        <f>(IF(DASHBOARD!$J$2=M9,DASHBOARD!$T$253,IF(DASHBOARD!$J$2=0,0,M11)))</f>
        <v/>
      </c>
      <c r="N11" s="494">
        <f>(IF(DASHBOARD!$J$2=N9,DASHBOARD!$T$253,IF(DASHBOARD!$J$2=0,0,N11)))</f>
        <v/>
      </c>
      <c r="O11" s="494">
        <f>(IF(DASHBOARD!$J$2=O9,DASHBOARD!$T$253,IF(DASHBOARD!$J$2=0,0,O11)))</f>
        <v/>
      </c>
      <c r="P11" s="494">
        <f>(IF(DASHBOARD!$J$2=P9,DASHBOARD!$T$253,IF(DASHBOARD!$J$2=0,0,P11)))</f>
        <v/>
      </c>
      <c r="Q11" s="494">
        <f>(IF(DASHBOARD!$J$2=Q9,DASHBOARD!$T$253,IF(DASHBOARD!$J$2=0,0,Q11)))</f>
        <v/>
      </c>
      <c r="R11" s="494">
        <f>(IF(DASHBOARD!$J$2=R9,DASHBOARD!$T$253,IF(DASHBOARD!$J$2=0,0,R11)))</f>
        <v/>
      </c>
      <c r="S11" s="494">
        <f>(IF(DASHBOARD!$J$2=S9,DASHBOARD!$T$253,IF(DASHBOARD!$J$2=0,0,S11)))</f>
        <v/>
      </c>
      <c r="T11" s="494">
        <f>(IF(DASHBOARD!$J$2=T9,DASHBOARD!$T$253,IF(DASHBOARD!$J$2=0,0,T11)))</f>
        <v/>
      </c>
      <c r="U11" s="494">
        <f>(IF(DASHBOARD!$J$2=U9,DASHBOARD!$T$253,IF(DASHBOARD!$J$2=0,0,U11)))</f>
        <v/>
      </c>
      <c r="V11" s="494">
        <f>(IF(DASHBOARD!$J$2=V9,DASHBOARD!$T$253,IF(DASHBOARD!$J$2=0,0,V11)))</f>
        <v/>
      </c>
      <c r="W11" s="494">
        <f>(IF(DASHBOARD!$J$2=W9,DASHBOARD!$T$253,IF(DASHBOARD!$J$2=0,0,W11)))</f>
        <v/>
      </c>
      <c r="X11" s="494">
        <f>(IF(DASHBOARD!$J$2=X9,DASHBOARD!$T$253,IF(DASHBOARD!$J$2=0,0,X11)))</f>
        <v/>
      </c>
      <c r="Y11" s="494">
        <f>(IF(DASHBOARD!$J$2=Y9,DASHBOARD!$T$253,IF(DASHBOARD!$J$2=0,0,Y11)))</f>
        <v/>
      </c>
      <c r="Z11" s="494">
        <f>(IF(DASHBOARD!$J$2=Z9,DASHBOARD!$T$253,IF(DASHBOARD!$J$2=0,0,Z11)))</f>
        <v/>
      </c>
      <c r="AA11" s="494">
        <f>(IF(DASHBOARD!$J$2=AA9,DASHBOARD!$T$253,IF(DASHBOARD!$J$2=0,0,AA11)))</f>
        <v/>
      </c>
      <c r="AB11" s="494">
        <f>(IF(DASHBOARD!$J$2=AB9,DASHBOARD!$T$253,IF(DASHBOARD!$J$2=0,0,AB11)))</f>
        <v/>
      </c>
      <c r="AC11" s="494">
        <f>(IF(DASHBOARD!$J$2=AC9,DASHBOARD!$T$253,IF(DASHBOARD!$J$2=0,0,AC11)))</f>
        <v/>
      </c>
      <c r="AD11" s="494">
        <f>(IF(DASHBOARD!$J$2=AD9,DASHBOARD!$T$253,IF(DASHBOARD!$J$2=0,0,AD11)))</f>
        <v/>
      </c>
      <c r="AE11" s="494">
        <f>(IF(DASHBOARD!$J$2=AE9,DASHBOARD!$T$253,IF(DASHBOARD!$J$2=0,0,AE11)))</f>
        <v/>
      </c>
      <c r="AF11" s="494">
        <f>(IF(DASHBOARD!$J$2=AF9,DASHBOARD!$T$253,IF(DASHBOARD!$J$2=0,0,AF11)))</f>
        <v/>
      </c>
      <c r="AG11" s="494">
        <f>(IF(DASHBOARD!$J$2=AG9,DASHBOARD!$T$253,IF(DASHBOARD!$J$2=0,0,AG11)))</f>
        <v/>
      </c>
      <c r="AH11" s="494">
        <f>(IF(DASHBOARD!$J$2=AH9,DASHBOARD!$T$253,IF(DASHBOARD!$J$2=0,0,AH11)))</f>
        <v/>
      </c>
      <c r="AI11" s="494">
        <f>(IF(DASHBOARD!$J$2=AI9,DASHBOARD!$T$253,IF(DASHBOARD!$J$2=0,0,AI11)))</f>
        <v/>
      </c>
      <c r="AJ11" s="494">
        <f>(IF(DASHBOARD!$J$2=AJ9,DASHBOARD!$T$253,IF(DASHBOARD!$J$2=0,0,AJ11)))</f>
        <v/>
      </c>
      <c r="AK11" s="494">
        <f>(IF(DASHBOARD!$J$2=AK9,DASHBOARD!$T$253,IF(DASHBOARD!$J$2=0,0,AK11)))</f>
        <v/>
      </c>
      <c r="AL11" s="494">
        <f>(IF(DASHBOARD!$J$2=AL9,DASHBOARD!$T$253,IF(DASHBOARD!$J$2=0,0,AL11)))</f>
        <v/>
      </c>
      <c r="AM11" s="494">
        <f>(IF(DASHBOARD!$J$2=AM9,DASHBOARD!$T$253,IF(DASHBOARD!$J$2=0,0,AM11)))</f>
        <v/>
      </c>
      <c r="AN11" s="494">
        <f>(IF(DASHBOARD!$J$2=AN9,DASHBOARD!$T$253,IF(DASHBOARD!$J$2=0,0,AN11)))</f>
        <v/>
      </c>
      <c r="AO11" s="494">
        <f>(IF(DASHBOARD!$J$2=AO9,DASHBOARD!$T$253,IF(DASHBOARD!$J$2=0,0,AO11)))</f>
        <v/>
      </c>
      <c r="AP11" s="494">
        <f>(IF(DASHBOARD!$J$2=AP9,DASHBOARD!$T$253,IF(DASHBOARD!$J$2=0,0,AP11)))</f>
        <v/>
      </c>
      <c r="AQ11" s="494">
        <f>(IF(DASHBOARD!$J$2=AQ9,DASHBOARD!$T$253,IF(DASHBOARD!$J$2=0,0,AQ11)))</f>
        <v/>
      </c>
      <c r="AR11" s="494">
        <f>(IF(DASHBOARD!$J$2=AR9,DASHBOARD!$T$253,IF(DASHBOARD!$J$2=0,0,AR11)))</f>
        <v/>
      </c>
      <c r="AS11" s="494">
        <f>(IF(DASHBOARD!$J$2=AS9,DASHBOARD!$T$253,IF(DASHBOARD!$J$2=0,0,AS11)))</f>
        <v/>
      </c>
      <c r="AT11" s="494">
        <f>(IF(DASHBOARD!$J$2=AT9,DASHBOARD!$T$253,IF(DASHBOARD!$J$2=0,0,AT11)))</f>
        <v/>
      </c>
      <c r="AU11" s="494">
        <f>(IF(DASHBOARD!$J$2=AU9,DASHBOARD!$T$253,IF(DASHBOARD!$J$2=0,0,AU11)))</f>
        <v/>
      </c>
      <c r="AV11" s="494">
        <f>(IF(DASHBOARD!$J$2=AV9,DASHBOARD!$T$253,IF(DASHBOARD!$J$2=0,0,AV11)))</f>
        <v/>
      </c>
      <c r="AW11" s="494">
        <f>(IF(DASHBOARD!$J$2=AW9,DASHBOARD!$T$253,IF(DASHBOARD!$J$2=0,0,AW11)))</f>
        <v/>
      </c>
      <c r="AX11" s="494">
        <f>(IF(DASHBOARD!$J$2=AX9,DASHBOARD!$T$253,IF(DASHBOARD!$J$2=0,0,AX11)))</f>
        <v/>
      </c>
      <c r="AY11" s="494">
        <f>(IF(DASHBOARD!$J$2=AY9,DASHBOARD!$T$253,IF(DASHBOARD!$J$2=0,0,AY11)))</f>
        <v/>
      </c>
      <c r="AZ11" s="494">
        <f>(IF(DASHBOARD!$J$2=AZ9,DASHBOARD!$T$253,IF(DASHBOARD!$J$2=0,0,AZ11)))</f>
        <v/>
      </c>
      <c r="BA11" s="494">
        <f>(IF(DASHBOARD!$J$2=BA9,DASHBOARD!$T$253,IF(DASHBOARD!$J$2=0,0,BA11)))</f>
        <v/>
      </c>
      <c r="BB11" s="491" t="n">
        <v>69</v>
      </c>
      <c r="BC11" s="494">
        <f>(IF(DASHBOARD!$J$2=BC9,DASHBOARD!$U$253,IF(DASHBOARD!$J$2=0,0,BC11)))</f>
        <v/>
      </c>
      <c r="BD11" s="494">
        <f>(IF(DASHBOARD!$J$2=BD9,DASHBOARD!$U$253,IF(DASHBOARD!$J$2=0,0,BD11)))</f>
        <v/>
      </c>
      <c r="BE11" s="494">
        <f>(IF(DASHBOARD!$J$2=BE9,DASHBOARD!$U$253,IF(DASHBOARD!$J$2=0,0,BE11)))</f>
        <v/>
      </c>
      <c r="BF11" s="494">
        <f>(IF(DASHBOARD!$J$2=BF9,DASHBOARD!$U$253,IF(DASHBOARD!$J$2=0,0,BF11)))</f>
        <v/>
      </c>
      <c r="BG11" s="1508" t="n"/>
      <c r="BH11" s="494">
        <f>(IF(DASHBOARD!$J$2=BH9,DASHBOARD!$U$253,IF(DASHBOARD!$J$2=0,0,BH11)))</f>
        <v/>
      </c>
      <c r="BI11" s="494">
        <f>(IF(DASHBOARD!$J$2=BI9,DASHBOARD!$U$253,IF(DASHBOARD!$J$2=0,0,BI11)))</f>
        <v/>
      </c>
      <c r="BJ11" s="494">
        <f>(IF(DASHBOARD!$J$2=BJ9,DASHBOARD!$U$253,IF(DASHBOARD!$J$2=0,0,BJ11)))</f>
        <v/>
      </c>
    </row>
    <row r="12" ht="11.1" customHeight="1" s="18">
      <c r="A12" s="487" t="n"/>
      <c r="B12" s="1518" t="n"/>
      <c r="C12" s="1500" t="n"/>
      <c r="D12" s="492" t="n"/>
      <c r="E12" s="493" t="inlineStr">
        <is>
          <t>TRIAL</t>
        </is>
      </c>
      <c r="F12" s="490">
        <f>(IF(AND(DASHBOARD!$J$2=F9,DASHBOARD!$Q$9=2),DASHBOARD!$X$9,IF(DASHBOARD!$J$2=0,0,F12)))</f>
        <v/>
      </c>
      <c r="G12" s="490">
        <f>(IF(AND(DASHBOARD!$J$2=G9,DASHBOARD!$Q$9=2),DASHBOARD!$X$9,IF(DASHBOARD!$J$2=0,0,G12)))</f>
        <v/>
      </c>
      <c r="H12" s="490">
        <f>(IF(AND(DASHBOARD!$J$2=H9,DASHBOARD!$Q$9=2),DASHBOARD!$X$9,IF(DASHBOARD!$J$2=0,0,H12)))</f>
        <v/>
      </c>
      <c r="I12" s="490">
        <f>(IF(AND(DASHBOARD!$J$2=I9,DASHBOARD!$Q$9=2),DASHBOARD!$X$9,IF(DASHBOARD!$J$2=0,0,I12)))</f>
        <v/>
      </c>
      <c r="J12" s="490">
        <f>(IF(AND(DASHBOARD!$J$2=J9,DASHBOARD!$Q$9=2),DASHBOARD!$X$9,IF(DASHBOARD!$J$2=0,0,J12)))</f>
        <v/>
      </c>
      <c r="K12" s="490">
        <f>(IF(AND(DASHBOARD!$J$2=K9,DASHBOARD!$Q$9=2),DASHBOARD!$X$9,IF(DASHBOARD!$J$2=0,0,K12)))</f>
        <v/>
      </c>
      <c r="L12" s="490">
        <f>(IF(AND(DASHBOARD!$J$2=L9,DASHBOARD!$Q$9=2),DASHBOARD!$X$9,IF(DASHBOARD!$J$2=0,0,L12)))</f>
        <v/>
      </c>
      <c r="M12" s="490">
        <f>(IF(AND(DASHBOARD!$J$2=M9,DASHBOARD!$Q$9=2),DASHBOARD!$X$9,IF(DASHBOARD!$J$2=0,0,M12)))</f>
        <v/>
      </c>
      <c r="N12" s="490">
        <f>(IF(AND(DASHBOARD!$J$2=N9,DASHBOARD!$Q$9=2),DASHBOARD!$X$9,IF(DASHBOARD!$J$2=0,0,N12)))</f>
        <v/>
      </c>
      <c r="O12" s="490">
        <f>(IF(AND(DASHBOARD!$J$2=O9,DASHBOARD!$Q$9=2),DASHBOARD!$X$9,IF(DASHBOARD!$J$2=0,0,O12)))</f>
        <v/>
      </c>
      <c r="P12" s="490">
        <f>(IF(AND(DASHBOARD!$J$2=P9,DASHBOARD!$Q$9=2),DASHBOARD!$X$9,IF(DASHBOARD!$J$2=0,0,P12)))</f>
        <v/>
      </c>
      <c r="Q12" s="490">
        <f>(IF(AND(DASHBOARD!$J$2=Q9,DASHBOARD!$Q$9=2),DASHBOARD!$X$9,IF(DASHBOARD!$J$2=0,0,Q12)))</f>
        <v/>
      </c>
      <c r="R12" s="490">
        <f>(IF(AND(DASHBOARD!$J$2=R9,DASHBOARD!$Q$9=2),DASHBOARD!$X$9,IF(DASHBOARD!$J$2=0,0,R12)))</f>
        <v/>
      </c>
      <c r="S12" s="490">
        <f>(IF(AND(DASHBOARD!$J$2=S9,DASHBOARD!$Q$9=2),DASHBOARD!$X$9,IF(DASHBOARD!$J$2=0,0,S12)))</f>
        <v/>
      </c>
      <c r="T12" s="490">
        <f>(IF(AND(DASHBOARD!$J$2=T9,DASHBOARD!$Q$9=2),DASHBOARD!$X$9,IF(DASHBOARD!$J$2=0,0,T12)))</f>
        <v/>
      </c>
      <c r="U12" s="490">
        <f>(IF(AND(DASHBOARD!$J$2=U9,DASHBOARD!$Q$9=2),DASHBOARD!$X$9,IF(DASHBOARD!$J$2=0,0,U12)))</f>
        <v/>
      </c>
      <c r="V12" s="490">
        <f>(IF(AND(DASHBOARD!$J$2=V9,DASHBOARD!$Q$9=2),DASHBOARD!$X$9,IF(DASHBOARD!$J$2=0,0,V12)))</f>
        <v/>
      </c>
      <c r="W12" s="490">
        <f>(IF(AND(DASHBOARD!$J$2=W9,DASHBOARD!$Q$9=2),DASHBOARD!$X$9,IF(DASHBOARD!$J$2=0,0,W12)))</f>
        <v/>
      </c>
      <c r="X12" s="490">
        <f>(IF(AND(DASHBOARD!$J$2=X9,DASHBOARD!$Q$9=2),DASHBOARD!$X$9,IF(DASHBOARD!$J$2=0,0,X12)))</f>
        <v/>
      </c>
      <c r="Y12" s="490">
        <f>(IF(AND(DASHBOARD!$J$2=Y9,DASHBOARD!$Q$9=2),DASHBOARD!$X$9,IF(DASHBOARD!$J$2=0,0,Y12)))</f>
        <v/>
      </c>
      <c r="Z12" s="490">
        <f>(IF(AND(DASHBOARD!$J$2=Z9,DASHBOARD!$Q$9=2),DASHBOARD!$X$9,IF(DASHBOARD!$J$2=0,0,Z12)))</f>
        <v/>
      </c>
      <c r="AA12" s="490">
        <f>(IF(AND(DASHBOARD!$J$2=AA9,DASHBOARD!$Q$9=2),DASHBOARD!$X$9,IF(DASHBOARD!$J$2=0,0,AA12)))</f>
        <v/>
      </c>
      <c r="AB12" s="490">
        <f>(IF(AND(DASHBOARD!$J$2=AB9,DASHBOARD!$Q$9=2),DASHBOARD!$X$9,IF(DASHBOARD!$J$2=0,0,AB12)))</f>
        <v/>
      </c>
      <c r="AC12" s="490">
        <f>(IF(AND(DASHBOARD!$J$2=AC9,DASHBOARD!$Q$9=2),DASHBOARD!$X$9,IF(DASHBOARD!$J$2=0,0,AC12)))</f>
        <v/>
      </c>
      <c r="AD12" s="490">
        <f>(IF(AND(DASHBOARD!$J$2=AD9,DASHBOARD!$Q$9=2),DASHBOARD!$X$9,IF(DASHBOARD!$J$2=0,0,AD12)))</f>
        <v/>
      </c>
      <c r="AE12" s="490">
        <f>(IF(AND(DASHBOARD!$J$2=AE9,DASHBOARD!$Q$9=2),DASHBOARD!$X$9,IF(DASHBOARD!$J$2=0,0,AE12)))</f>
        <v/>
      </c>
      <c r="AF12" s="490">
        <f>(IF(AND(DASHBOARD!$J$2=AF9,DASHBOARD!$Q$9=2),DASHBOARD!$X$9,IF(DASHBOARD!$J$2=0,0,AF12)))</f>
        <v/>
      </c>
      <c r="AG12" s="490">
        <f>(IF(AND(DASHBOARD!$J$2=AG9,DASHBOARD!$Q$9=2),DASHBOARD!$X$9,IF(DASHBOARD!$J$2=0,0,AG12)))</f>
        <v/>
      </c>
      <c r="AH12" s="490">
        <f>(IF(AND(DASHBOARD!$J$2=AH9,DASHBOARD!$Q$9=2),DASHBOARD!$X$9,IF(DASHBOARD!$J$2=0,0,AH12)))</f>
        <v/>
      </c>
      <c r="AI12" s="490">
        <f>(IF(AND(DASHBOARD!$J$2=AI9,DASHBOARD!$Q$9=2),DASHBOARD!$X$9,IF(DASHBOARD!$J$2=0,0,AI12)))</f>
        <v/>
      </c>
      <c r="AJ12" s="490">
        <f>(IF(AND(DASHBOARD!$J$2=AJ9,DASHBOARD!$Q$9=2),DASHBOARD!$X$9,IF(DASHBOARD!$J$2=0,0,AJ12)))</f>
        <v/>
      </c>
      <c r="AK12" s="490">
        <f>(IF(AND(DASHBOARD!$J$2=AK9,DASHBOARD!$Q$9=2),DASHBOARD!$X$9,IF(DASHBOARD!$J$2=0,0,AK12)))</f>
        <v/>
      </c>
      <c r="AL12" s="490">
        <f>(IF(AND(DASHBOARD!$J$2=AL9,DASHBOARD!$Q$9=2),DASHBOARD!$X$9,IF(DASHBOARD!$J$2=0,0,AL12)))</f>
        <v/>
      </c>
      <c r="AM12" s="490">
        <f>(IF(AND(DASHBOARD!$J$2=AM9,DASHBOARD!$Q$9=2),DASHBOARD!$X$9,IF(DASHBOARD!$J$2=0,0,AM12)))</f>
        <v/>
      </c>
      <c r="AN12" s="490">
        <f>(IF(AND(DASHBOARD!$J$2=AN9,DASHBOARD!$Q$9=2),DASHBOARD!$X$9,IF(DASHBOARD!$J$2=0,0,AN12)))</f>
        <v/>
      </c>
      <c r="AO12" s="490">
        <f>(IF(AND(DASHBOARD!$J$2=AO9,DASHBOARD!$Q$9=2),DASHBOARD!$X$9,IF(DASHBOARD!$J$2=0,0,AO12)))</f>
        <v/>
      </c>
      <c r="AP12" s="490">
        <f>(IF(AND(DASHBOARD!$J$2=AP9,DASHBOARD!$Q$9=2),DASHBOARD!$X$9,IF(DASHBOARD!$J$2=0,0,AP12)))</f>
        <v/>
      </c>
      <c r="AQ12" s="490">
        <f>(IF(AND(DASHBOARD!$J$2=AQ9,DASHBOARD!$Q$9=2),DASHBOARD!$X$9,IF(DASHBOARD!$J$2=0,0,AQ12)))</f>
        <v/>
      </c>
      <c r="AR12" s="490">
        <f>(IF(AND(DASHBOARD!$J$2=AR9,DASHBOARD!$Q$9=2),DASHBOARD!$X$9,IF(DASHBOARD!$J$2=0,0,AR12)))</f>
        <v/>
      </c>
      <c r="AS12" s="490">
        <f>(IF(AND(DASHBOARD!$J$2=AS9,DASHBOARD!$Q$9=2),DASHBOARD!$X$9,IF(DASHBOARD!$J$2=0,0,AS12)))</f>
        <v/>
      </c>
      <c r="AT12" s="490">
        <f>(IF(AND(DASHBOARD!$J$2=AT9,DASHBOARD!$Q$9=2),DASHBOARD!$X$9,IF(DASHBOARD!$J$2=0,0,AT12)))</f>
        <v/>
      </c>
      <c r="AU12" s="490">
        <f>(IF(AND(DASHBOARD!$J$2=AU9,DASHBOARD!$Q$9=2),DASHBOARD!$X$9,IF(DASHBOARD!$J$2=0,0,AU12)))</f>
        <v/>
      </c>
      <c r="AV12" s="490">
        <f>(IF(AND(DASHBOARD!$J$2=AV9,DASHBOARD!$Q$9=2),DASHBOARD!$X$9,IF(DASHBOARD!$J$2=0,0,AV12)))</f>
        <v/>
      </c>
      <c r="AW12" s="490">
        <f>(IF(AND(DASHBOARD!$J$2=AW9,DASHBOARD!$Q$9=2),DASHBOARD!$X$9,IF(DASHBOARD!$J$2=0,0,AW12)))</f>
        <v/>
      </c>
      <c r="AX12" s="490">
        <f>(IF(AND(DASHBOARD!$J$2=AX9,DASHBOARD!$Q$9=2),DASHBOARD!$X$9,IF(DASHBOARD!$J$2=0,0,AX12)))</f>
        <v/>
      </c>
      <c r="AY12" s="490">
        <f>(IF(AND(DASHBOARD!$J$2=AY9,DASHBOARD!$Q$9=2),DASHBOARD!$X$9,IF(DASHBOARD!$J$2=0,0,AY12)))</f>
        <v/>
      </c>
      <c r="AZ12" s="490">
        <f>(IF(AND(DASHBOARD!$J$2=AZ9,DASHBOARD!$Q$9=2),DASHBOARD!$X$9,IF(DASHBOARD!$J$2=0,0,AZ12)))</f>
        <v/>
      </c>
      <c r="BA12" s="490">
        <f>(IF(AND(DASHBOARD!$J$2=BA9,DASHBOARD!$Q$9=2),DASHBOARD!$X$9,IF(DASHBOARD!$J$2=0,0,BA12)))</f>
        <v/>
      </c>
      <c r="BB12" s="491">
        <f>SUM(F12:BA12)/2</f>
        <v/>
      </c>
      <c r="BC12" s="495" t="n"/>
      <c r="BD12" s="495" t="n"/>
      <c r="BE12" s="495" t="n"/>
      <c r="BF12" s="495" t="n"/>
      <c r="BG12" s="1508" t="n"/>
      <c r="BH12" s="495" t="n"/>
      <c r="BI12" s="495" t="n"/>
      <c r="BJ12" s="495" t="n"/>
    </row>
    <row r="13" ht="11.1" customHeight="1" s="18">
      <c r="A13" s="487" t="n"/>
      <c r="B13" s="1518" t="n"/>
      <c r="C13" s="1519" t="n"/>
      <c r="D13" s="497" t="n"/>
      <c r="E13" s="498" t="n"/>
      <c r="F13" s="494">
        <f>(IF(DASHBOARD!$Q$9=2,IF(DASHBOARD!$J$2=F9,DASHBOARD!$X$9,IF(DASHBOARD!$J$2=0,0,F13)),0))</f>
        <v/>
      </c>
      <c r="G13" s="494">
        <f>(IF(DASHBOARD!$Q$9=2,IF(DASHBOARD!$J$2=G9,DASHBOARD!$X$9,IF(DASHBOARD!$J$2=0,0,G13)),0))</f>
        <v/>
      </c>
      <c r="H13" s="494">
        <f>(IF(DASHBOARD!$Q$9=2,IF(DASHBOARD!$J$2=H9,DASHBOARD!$X$9,IF(DASHBOARD!$J$2=0,0,H13)),0))</f>
        <v/>
      </c>
      <c r="I13" s="494">
        <f>(IF(DASHBOARD!$Q$9=2,IF(DASHBOARD!$J$2=I9,DASHBOARD!$X$9,IF(DASHBOARD!$J$2=0,0,I13)),0))</f>
        <v/>
      </c>
      <c r="J13" s="494">
        <f>(IF(DASHBOARD!$Q$9=2,IF(DASHBOARD!$J$2=J9,DASHBOARD!$X$9,IF(DASHBOARD!$J$2=0,0,J13)),0))</f>
        <v/>
      </c>
      <c r="K13" s="494">
        <f>(IF(DASHBOARD!$Q$9=2,IF(DASHBOARD!$J$2=K9,DASHBOARD!$X$9,IF(DASHBOARD!$J$2=0,0,K13)),0))</f>
        <v/>
      </c>
      <c r="L13" s="494">
        <f>(IF(DASHBOARD!$Q$9=2,IF(DASHBOARD!$J$2=L9,DASHBOARD!$X$9,IF(DASHBOARD!$J$2=0,0,L13)),0))</f>
        <v/>
      </c>
      <c r="M13" s="494">
        <f>(IF(DASHBOARD!$Q$9=2,IF(DASHBOARD!$J$2=M9,DASHBOARD!$X$9,IF(DASHBOARD!$J$2=0,0,M13)),0))</f>
        <v/>
      </c>
      <c r="N13" s="494">
        <f>(IF(DASHBOARD!$Q$9=2,IF(DASHBOARD!$J$2=N9,DASHBOARD!$X$9,IF(DASHBOARD!$J$2=0,0,N13)),0))</f>
        <v/>
      </c>
      <c r="O13" s="494">
        <f>(IF(DASHBOARD!$Q$9=2,IF(DASHBOARD!$J$2=O9,DASHBOARD!$X$9,IF(DASHBOARD!$J$2=0,0,O13)),0))</f>
        <v/>
      </c>
      <c r="P13" s="494">
        <f>(IF(DASHBOARD!$Q$9=2,IF(DASHBOARD!$J$2=P9,DASHBOARD!$X$9,IF(DASHBOARD!$J$2=0,0,P13)),0))</f>
        <v/>
      </c>
      <c r="Q13" s="494">
        <f>(IF(DASHBOARD!$Q$9=2,IF(DASHBOARD!$J$2=Q9,DASHBOARD!$X$9,IF(DASHBOARD!$J$2=0,0,Q13)),0))</f>
        <v/>
      </c>
      <c r="R13" s="494">
        <f>(IF(DASHBOARD!$Q$9=2,IF(DASHBOARD!$J$2=R9,DASHBOARD!$X$9,IF(DASHBOARD!$J$2=0,0,R13)),0))</f>
        <v/>
      </c>
      <c r="S13" s="494">
        <f>(IF(DASHBOARD!$Q$9=2,IF(DASHBOARD!$J$2=S9,DASHBOARD!$X$9,IF(DASHBOARD!$J$2=0,0,S13)),0))</f>
        <v/>
      </c>
      <c r="T13" s="494">
        <f>(IF(DASHBOARD!$Q$9=2,IF(DASHBOARD!$J$2=T9,DASHBOARD!$X$9,IF(DASHBOARD!$J$2=0,0,T13)),0))</f>
        <v/>
      </c>
      <c r="U13" s="494">
        <f>(IF(DASHBOARD!$Q$9=2,IF(DASHBOARD!$J$2=U9,DASHBOARD!$X$9,IF(DASHBOARD!$J$2=0,0,U13)),0))</f>
        <v/>
      </c>
      <c r="V13" s="494">
        <f>(IF(DASHBOARD!$Q$9=2,IF(DASHBOARD!$J$2=V9,DASHBOARD!$X$9,IF(DASHBOARD!$J$2=0,0,V13)),0))</f>
        <v/>
      </c>
      <c r="W13" s="494">
        <f>(IF(DASHBOARD!$Q$9=2,IF(DASHBOARD!$J$2=W9,DASHBOARD!$X$9,IF(DASHBOARD!$J$2=0,0,W13)),0))</f>
        <v/>
      </c>
      <c r="X13" s="494">
        <f>(IF(DASHBOARD!$Q$9=2,IF(DASHBOARD!$J$2=X9,DASHBOARD!$X$9,IF(DASHBOARD!$J$2=0,0,X13)),0))</f>
        <v/>
      </c>
      <c r="Y13" s="494">
        <f>(IF(DASHBOARD!$Q$9=2,IF(DASHBOARD!$J$2=Y9,DASHBOARD!$X$9,IF(DASHBOARD!$J$2=0,0,Y13)),0))</f>
        <v/>
      </c>
      <c r="Z13" s="494">
        <f>(IF(DASHBOARD!$Q$9=2,IF(DASHBOARD!$J$2=Z9,DASHBOARD!$X$9,IF(DASHBOARD!$J$2=0,0,Z13)),0))</f>
        <v/>
      </c>
      <c r="AA13" s="494">
        <f>(IF(DASHBOARD!$Q$9=2,IF(DASHBOARD!$J$2=AA9,DASHBOARD!$X$9,IF(DASHBOARD!$J$2=0,0,AA13)),0))</f>
        <v/>
      </c>
      <c r="AB13" s="494">
        <f>(IF(DASHBOARD!$Q$9=2,IF(DASHBOARD!$J$2=AB9,DASHBOARD!$X$9,IF(DASHBOARD!$J$2=0,0,AB13)),0))</f>
        <v/>
      </c>
      <c r="AC13" s="494">
        <f>(IF(DASHBOARD!$Q$9=2,IF(DASHBOARD!$J$2=AC9,DASHBOARD!$X$9,IF(DASHBOARD!$J$2=0,0,AC13)),0))</f>
        <v/>
      </c>
      <c r="AD13" s="494">
        <f>(IF(DASHBOARD!$Q$9=2,IF(DASHBOARD!$J$2=AD9,DASHBOARD!$X$9,IF(DASHBOARD!$J$2=0,0,AD13)),0))</f>
        <v/>
      </c>
      <c r="AE13" s="494">
        <f>(IF(DASHBOARD!$Q$9=2,IF(DASHBOARD!$J$2=AE9,DASHBOARD!$X$9,IF(DASHBOARD!$J$2=0,0,AE13)),0))</f>
        <v/>
      </c>
      <c r="AF13" s="494">
        <f>(IF(DASHBOARD!$Q$9=2,IF(DASHBOARD!$J$2=AF9,DASHBOARD!$X$9,IF(DASHBOARD!$J$2=0,0,AF13)),0))</f>
        <v/>
      </c>
      <c r="AG13" s="494">
        <f>(IF(DASHBOARD!$Q$9=2,IF(DASHBOARD!$J$2=AG9,DASHBOARD!$X$9,IF(DASHBOARD!$J$2=0,0,AG13)),0))</f>
        <v/>
      </c>
      <c r="AH13" s="494">
        <f>(IF(DASHBOARD!$Q$9=2,IF(DASHBOARD!$J$2=AH9,DASHBOARD!$X$9,IF(DASHBOARD!$J$2=0,0,AH13)),0))</f>
        <v/>
      </c>
      <c r="AI13" s="494">
        <f>(IF(DASHBOARD!$Q$9=2,IF(DASHBOARD!$J$2=AI9,DASHBOARD!$X$9,IF(DASHBOARD!$J$2=0,0,AI13)),0))</f>
        <v/>
      </c>
      <c r="AJ13" s="494">
        <f>(IF(DASHBOARD!$Q$9=2,IF(DASHBOARD!$J$2=AJ9,DASHBOARD!$X$9,IF(DASHBOARD!$J$2=0,0,AJ13)),0))</f>
        <v/>
      </c>
      <c r="AK13" s="494">
        <f>(IF(DASHBOARD!$Q$9=2,IF(DASHBOARD!$J$2=AK9,DASHBOARD!$X$9,IF(DASHBOARD!$J$2=0,0,AK13)),0))</f>
        <v/>
      </c>
      <c r="AL13" s="494">
        <f>(IF(DASHBOARD!$Q$9=2,IF(DASHBOARD!$J$2=AL9,DASHBOARD!$X$9,IF(DASHBOARD!$J$2=0,0,AL13)),0))</f>
        <v/>
      </c>
      <c r="AM13" s="494">
        <f>(IF(DASHBOARD!$Q$9=2,IF(DASHBOARD!$J$2=AM9,DASHBOARD!$X$9,IF(DASHBOARD!$J$2=0,0,AM13)),0))</f>
        <v/>
      </c>
      <c r="AN13" s="494">
        <f>(IF(DASHBOARD!$Q$9=2,IF(DASHBOARD!$J$2=AN9,DASHBOARD!$X$9,IF(DASHBOARD!$J$2=0,0,AN13)),0))</f>
        <v/>
      </c>
      <c r="AO13" s="494">
        <f>(IF(DASHBOARD!$Q$9=2,IF(DASHBOARD!$J$2=AO9,DASHBOARD!$X$9,IF(DASHBOARD!$J$2=0,0,AO13)),0))</f>
        <v/>
      </c>
      <c r="AP13" s="494">
        <f>(IF(DASHBOARD!$Q$9=2,IF(DASHBOARD!$J$2=AP9,DASHBOARD!$X$9,IF(DASHBOARD!$J$2=0,0,AP13)),0))</f>
        <v/>
      </c>
      <c r="AQ13" s="494">
        <f>(IF(DASHBOARD!$Q$9=2,IF(DASHBOARD!$J$2=AQ9,DASHBOARD!$X$9,IF(DASHBOARD!$J$2=0,0,AQ13)),0))</f>
        <v/>
      </c>
      <c r="AR13" s="494">
        <f>(IF(DASHBOARD!$Q$9=2,IF(DASHBOARD!$J$2=AR9,DASHBOARD!$X$9,IF(DASHBOARD!$J$2=0,0,AR13)),0))</f>
        <v/>
      </c>
      <c r="AS13" s="494">
        <f>(IF(DASHBOARD!$Q$9=2,IF(DASHBOARD!$J$2=AS9,DASHBOARD!$X$9,IF(DASHBOARD!$J$2=0,0,AS13)),0))</f>
        <v/>
      </c>
      <c r="AT13" s="494">
        <f>(IF(DASHBOARD!$Q$9=2,IF(DASHBOARD!$J$2=AT9,DASHBOARD!$X$9,IF(DASHBOARD!$J$2=0,0,AT13)),0))</f>
        <v/>
      </c>
      <c r="AU13" s="494">
        <f>(IF(DASHBOARD!$Q$9=2,IF(DASHBOARD!$J$2=AU9,DASHBOARD!$X$9,IF(DASHBOARD!$J$2=0,0,AU13)),0))</f>
        <v/>
      </c>
      <c r="AV13" s="494">
        <f>(IF(DASHBOARD!$Q$9=2,IF(DASHBOARD!$J$2=AV9,DASHBOARD!$X$9,IF(DASHBOARD!$J$2=0,0,AV13)),0))</f>
        <v/>
      </c>
      <c r="AW13" s="494">
        <f>(IF(DASHBOARD!$Q$9=2,IF(DASHBOARD!$J$2=AW9,DASHBOARD!$X$9,IF(DASHBOARD!$J$2=0,0,AW13)),0))</f>
        <v/>
      </c>
      <c r="AX13" s="494">
        <f>(IF(DASHBOARD!$Q$9=2,IF(DASHBOARD!$J$2=AX9,DASHBOARD!$X$9,IF(DASHBOARD!$J$2=0,0,AX13)),0))</f>
        <v/>
      </c>
      <c r="AY13" s="494">
        <f>(IF(DASHBOARD!$Q$9=2,IF(DASHBOARD!$J$2=AY9,DASHBOARD!$X$9,IF(DASHBOARD!$J$2=0,0,AY13)),0))</f>
        <v/>
      </c>
      <c r="AZ13" s="494">
        <f>(IF(DASHBOARD!$Q$9=2,IF(DASHBOARD!$J$2=AZ9,DASHBOARD!$X$9,IF(DASHBOARD!$J$2=0,0,AZ13)),0))</f>
        <v/>
      </c>
      <c r="BA13" s="494">
        <f>(IF(DASHBOARD!$Q$9=2,IF(DASHBOARD!$J$2=BA9,DASHBOARD!$X$9,IF(DASHBOARD!$J$2=0,0,BA13)),0))</f>
        <v/>
      </c>
      <c r="BB13" s="491">
        <f>SUM(F13:BA13)/2</f>
        <v/>
      </c>
      <c r="BC13" s="499" t="n"/>
      <c r="BD13" s="499" t="n"/>
      <c r="BE13" s="499" t="n"/>
      <c r="BF13" s="499" t="n"/>
      <c r="BG13" s="1508" t="n"/>
      <c r="BH13" s="499" t="n"/>
      <c r="BI13" s="499" t="n"/>
      <c r="BJ13" s="499" t="n"/>
    </row>
    <row r="14" ht="11.1" customHeight="1" s="18">
      <c r="A14" s="487" t="n"/>
      <c r="B14" s="1518" t="n"/>
      <c r="C14" s="1142" t="inlineStr">
        <is>
          <t>Daya</t>
        </is>
      </c>
      <c r="D14" s="501" t="n">
        <v>1</v>
      </c>
      <c r="E14" s="502" t="n">
        <v>20</v>
      </c>
      <c r="F14" s="494">
        <f>(IF(DASHBOARD!$J$2=F9,DASHBOARD!$T$327,IF(DASHBOARD!$J$2=0,0,F14)))</f>
        <v/>
      </c>
      <c r="G14" s="494">
        <f>(IF(DASHBOARD!$J$2=G9,DASHBOARD!$T$327,IF(DASHBOARD!$J$2=0,0,G14)))</f>
        <v/>
      </c>
      <c r="H14" s="494">
        <f>(IF(DASHBOARD!$J$2=H9,DASHBOARD!$T$327,IF(DASHBOARD!$J$2=0,0,H14)))</f>
        <v/>
      </c>
      <c r="I14" s="494">
        <f>(IF(DASHBOARD!$J$2=I9,DASHBOARD!$T$327,IF(DASHBOARD!$J$2=0,0,I14)))</f>
        <v/>
      </c>
      <c r="J14" s="494">
        <f>(IF(DASHBOARD!$J$2=J9,DASHBOARD!$T$327,IF(DASHBOARD!$J$2=0,0,J14)))</f>
        <v/>
      </c>
      <c r="K14" s="494">
        <f>(IF(DASHBOARD!$J$2=K9,DASHBOARD!$T$327,IF(DASHBOARD!$J$2=0,0,K14)))</f>
        <v/>
      </c>
      <c r="L14" s="494">
        <f>(IF(DASHBOARD!$J$2=L9,DASHBOARD!$T$327,IF(DASHBOARD!$J$2=0,0,L14)))</f>
        <v/>
      </c>
      <c r="M14" s="494">
        <f>(IF(DASHBOARD!$J$2=M9,DASHBOARD!$T$327,IF(DASHBOARD!$J$2=0,0,M14)))</f>
        <v/>
      </c>
      <c r="N14" s="494">
        <f>(IF(DASHBOARD!$J$2=N9,DASHBOARD!$T$327,IF(DASHBOARD!$J$2=0,0,N14)))</f>
        <v/>
      </c>
      <c r="O14" s="494">
        <f>(IF(DASHBOARD!$J$2=O9,DASHBOARD!$T$327,IF(DASHBOARD!$J$2=0,0,O14)))</f>
        <v/>
      </c>
      <c r="P14" s="494">
        <f>(IF(DASHBOARD!$J$2=P9,DASHBOARD!$T$327,IF(DASHBOARD!$J$2=0,0,P14)))</f>
        <v/>
      </c>
      <c r="Q14" s="494">
        <f>(IF(DASHBOARD!$J$2=Q9,DASHBOARD!$T$327,IF(DASHBOARD!$J$2=0,0,Q14)))</f>
        <v/>
      </c>
      <c r="R14" s="494">
        <f>(IF(DASHBOARD!$J$2=R9,DASHBOARD!$T$327,IF(DASHBOARD!$J$2=0,0,R14)))</f>
        <v/>
      </c>
      <c r="S14" s="494">
        <f>(IF(DASHBOARD!$J$2=S9,DASHBOARD!$T$327,IF(DASHBOARD!$J$2=0,0,S14)))</f>
        <v/>
      </c>
      <c r="T14" s="494">
        <f>(IF(DASHBOARD!$J$2=T9,DASHBOARD!$T$327,IF(DASHBOARD!$J$2=0,0,T14)))</f>
        <v/>
      </c>
      <c r="U14" s="494">
        <f>(IF(DASHBOARD!$J$2=U9,DASHBOARD!$T$327,IF(DASHBOARD!$J$2=0,0,U14)))</f>
        <v/>
      </c>
      <c r="V14" s="494">
        <f>(IF(DASHBOARD!$J$2=V9,DASHBOARD!$T$327,IF(DASHBOARD!$J$2=0,0,V14)))</f>
        <v/>
      </c>
      <c r="W14" s="494">
        <f>(IF(DASHBOARD!$J$2=W9,DASHBOARD!$T$327,IF(DASHBOARD!$J$2=0,0,W14)))</f>
        <v/>
      </c>
      <c r="X14" s="494">
        <f>(IF(DASHBOARD!$J$2=X9,DASHBOARD!$T$327,IF(DASHBOARD!$J$2=0,0,X14)))</f>
        <v/>
      </c>
      <c r="Y14" s="494">
        <f>(IF(DASHBOARD!$J$2=Y9,DASHBOARD!$T$327,IF(DASHBOARD!$J$2=0,0,Y14)))</f>
        <v/>
      </c>
      <c r="Z14" s="494">
        <f>(IF(DASHBOARD!$J$2=Z9,DASHBOARD!$T$327,IF(DASHBOARD!$J$2=0,0,Z14)))</f>
        <v/>
      </c>
      <c r="AA14" s="494">
        <f>(IF(DASHBOARD!$J$2=AA9,DASHBOARD!$T$327,IF(DASHBOARD!$J$2=0,0,AA14)))</f>
        <v/>
      </c>
      <c r="AB14" s="494">
        <f>(IF(DASHBOARD!$J$2=AB9,DASHBOARD!$T$327,IF(DASHBOARD!$J$2=0,0,AB14)))</f>
        <v/>
      </c>
      <c r="AC14" s="494">
        <f>(IF(DASHBOARD!$J$2=AC9,DASHBOARD!$T$327,IF(DASHBOARD!$J$2=0,0,AC14)))</f>
        <v/>
      </c>
      <c r="AD14" s="494">
        <f>(IF(DASHBOARD!$J$2=AD9,DASHBOARD!$T$327,IF(DASHBOARD!$J$2=0,0,AD14)))</f>
        <v/>
      </c>
      <c r="AE14" s="494">
        <f>(IF(DASHBOARD!$J$2=AE9,DASHBOARD!$T$327,IF(DASHBOARD!$J$2=0,0,AE14)))</f>
        <v/>
      </c>
      <c r="AF14" s="494">
        <f>(IF(DASHBOARD!$J$2=AF9,DASHBOARD!$T$327,IF(DASHBOARD!$J$2=0,0,AF14)))</f>
        <v/>
      </c>
      <c r="AG14" s="494">
        <f>(IF(DASHBOARD!$J$2=AG9,DASHBOARD!$T$327,IF(DASHBOARD!$J$2=0,0,AG14)))</f>
        <v/>
      </c>
      <c r="AH14" s="494">
        <f>(IF(DASHBOARD!$J$2=AH9,DASHBOARD!$T$327,IF(DASHBOARD!$J$2=0,0,AH14)))</f>
        <v/>
      </c>
      <c r="AI14" s="494">
        <f>(IF(DASHBOARD!$J$2=AI9,DASHBOARD!$T$327,IF(DASHBOARD!$J$2=0,0,AI14)))</f>
        <v/>
      </c>
      <c r="AJ14" s="494">
        <f>(IF(DASHBOARD!$J$2=AJ9,DASHBOARD!$T$327,IF(DASHBOARD!$J$2=0,0,AJ14)))</f>
        <v/>
      </c>
      <c r="AK14" s="494">
        <f>(IF(DASHBOARD!$J$2=AK9,DASHBOARD!$T$327,IF(DASHBOARD!$J$2=0,0,AK14)))</f>
        <v/>
      </c>
      <c r="AL14" s="494">
        <f>(IF(DASHBOARD!$J$2=AL9,DASHBOARD!$T$327,IF(DASHBOARD!$J$2=0,0,AL14)))</f>
        <v/>
      </c>
      <c r="AM14" s="494">
        <f>(IF(DASHBOARD!$J$2=AM9,DASHBOARD!$T$327,IF(DASHBOARD!$J$2=0,0,AM14)))</f>
        <v/>
      </c>
      <c r="AN14" s="494">
        <f>(IF(DASHBOARD!$J$2=AN9,DASHBOARD!$T$327,IF(DASHBOARD!$J$2=0,0,AN14)))</f>
        <v/>
      </c>
      <c r="AO14" s="494">
        <f>(IF(DASHBOARD!$J$2=AO9,DASHBOARD!$T$327,IF(DASHBOARD!$J$2=0,0,AO14)))</f>
        <v/>
      </c>
      <c r="AP14" s="494">
        <f>(IF(DASHBOARD!$J$2=AP9,DASHBOARD!$T$327,IF(DASHBOARD!$J$2=0,0,AP14)))</f>
        <v/>
      </c>
      <c r="AQ14" s="494">
        <f>(IF(DASHBOARD!$J$2=AQ9,DASHBOARD!$T$327,IF(DASHBOARD!$J$2=0,0,AQ14)))</f>
        <v/>
      </c>
      <c r="AR14" s="494">
        <f>(IF(DASHBOARD!$J$2=AR9,DASHBOARD!$T$327,IF(DASHBOARD!$J$2=0,0,AR14)))</f>
        <v/>
      </c>
      <c r="AS14" s="494">
        <f>(IF(DASHBOARD!$J$2=AS9,DASHBOARD!$T$327,IF(DASHBOARD!$J$2=0,0,AS14)))</f>
        <v/>
      </c>
      <c r="AT14" s="494">
        <f>(IF(DASHBOARD!$J$2=AT9,DASHBOARD!$T$327,IF(DASHBOARD!$J$2=0,0,AT14)))</f>
        <v/>
      </c>
      <c r="AU14" s="494">
        <f>(IF(DASHBOARD!$J$2=AU9,DASHBOARD!$T$327,IF(DASHBOARD!$J$2=0,0,AU14)))</f>
        <v/>
      </c>
      <c r="AV14" s="494">
        <f>(IF(DASHBOARD!$J$2=AV9,DASHBOARD!$T$327,IF(DASHBOARD!$J$2=0,0,AV14)))</f>
        <v/>
      </c>
      <c r="AW14" s="494">
        <f>(IF(DASHBOARD!$J$2=AW9,DASHBOARD!$T$327,IF(DASHBOARD!$J$2=0,0,AW14)))</f>
        <v/>
      </c>
      <c r="AX14" s="494">
        <f>(IF(DASHBOARD!$J$2=AX9,DASHBOARD!$T$327,IF(DASHBOARD!$J$2=0,0,AX14)))</f>
        <v/>
      </c>
      <c r="AY14" s="494">
        <f>(IF(DASHBOARD!$J$2=AY9,DASHBOARD!$T$327,IF(DASHBOARD!$J$2=0,0,AY14)))</f>
        <v/>
      </c>
      <c r="AZ14" s="494">
        <f>(IF(DASHBOARD!$J$2=AZ9,DASHBOARD!$T$327,IF(DASHBOARD!$J$2=0,0,AZ14)))</f>
        <v/>
      </c>
      <c r="BA14" s="494">
        <f>(IF(DASHBOARD!$J$2=BA9,DASHBOARD!$T$327,IF(DASHBOARD!$J$2=0,0,BA14)))</f>
        <v/>
      </c>
      <c r="BB14" s="491">
        <f>SUM(F14:BA14)/2</f>
        <v/>
      </c>
      <c r="BC14" s="494">
        <f>(IF(DASHBOARD!$J$2=BC9,DASHBOARD!$U$327,IF(DASHBOARD!$J$2=0,0,BC14)))</f>
        <v/>
      </c>
      <c r="BD14" s="494">
        <f>(IF(DASHBOARD!$J$2=BD9,DASHBOARD!$U$327,IF(DASHBOARD!$J$2=0,0,BD14)))</f>
        <v/>
      </c>
      <c r="BE14" s="494">
        <f>(IF(DASHBOARD!$J$2=BE9,DASHBOARD!$U$327,IF(DASHBOARD!$J$2=0,0,BE14)))</f>
        <v/>
      </c>
      <c r="BF14" s="494">
        <f>(IF(DASHBOARD!$J$2=BF9,DASHBOARD!$U$327,IF(DASHBOARD!$J$2=0,0,BF14)))</f>
        <v/>
      </c>
      <c r="BG14" s="1508" t="n"/>
      <c r="BH14" s="494">
        <f>(IF(DASHBOARD!$J$2=BH9,DASHBOARD!$U$327,IF(DASHBOARD!$J$2=0,0,BH14)))</f>
        <v/>
      </c>
      <c r="BI14" s="494">
        <f>(IF(DASHBOARD!$J$2=BI9,DASHBOARD!$U$327,IF(DASHBOARD!$J$2=0,0,BI14)))</f>
        <v/>
      </c>
      <c r="BJ14" s="494">
        <f>(IF(DASHBOARD!$J$2=BJ9,DASHBOARD!$U$327,IF(DASHBOARD!$J$2=0,0,BJ14)))</f>
        <v/>
      </c>
    </row>
    <row r="15" ht="11.1" customHeight="1" s="18">
      <c r="A15" s="487" t="n"/>
      <c r="B15" s="1518" t="n"/>
      <c r="C15" s="1520" t="n"/>
      <c r="D15" s="492" t="n">
        <v>2</v>
      </c>
      <c r="E15" s="493" t="n">
        <v>20</v>
      </c>
      <c r="F15" s="494">
        <f>(IF(DASHBOARD!$J$2=F9,DASHBOARD!$T$328,IF(DASHBOARD!$J$2=0,0,F15)))</f>
        <v/>
      </c>
      <c r="G15" s="494">
        <f>(IF(DASHBOARD!$J$2=G9,DASHBOARD!$T$328,IF(DASHBOARD!$J$2=0,0,G15)))</f>
        <v/>
      </c>
      <c r="H15" s="494">
        <f>(IF(DASHBOARD!$J$2=H9,DASHBOARD!$T$328,IF(DASHBOARD!$J$2=0,0,H15)))</f>
        <v/>
      </c>
      <c r="I15" s="494">
        <f>(IF(DASHBOARD!$J$2=I9,DASHBOARD!$T$328,IF(DASHBOARD!$J$2=0,0,I15)))</f>
        <v/>
      </c>
      <c r="J15" s="494">
        <f>(IF(DASHBOARD!$J$2=J9,DASHBOARD!$T$328,IF(DASHBOARD!$J$2=0,0,J15)))</f>
        <v/>
      </c>
      <c r="K15" s="494">
        <f>(IF(DASHBOARD!$J$2=K9,DASHBOARD!$T$328,IF(DASHBOARD!$J$2=0,0,K15)))</f>
        <v/>
      </c>
      <c r="L15" s="494">
        <f>(IF(DASHBOARD!$J$2=L9,DASHBOARD!$T$328,IF(DASHBOARD!$J$2=0,0,L15)))</f>
        <v/>
      </c>
      <c r="M15" s="494">
        <f>(IF(DASHBOARD!$J$2=M9,DASHBOARD!$T$328,IF(DASHBOARD!$J$2=0,0,M15)))</f>
        <v/>
      </c>
      <c r="N15" s="494">
        <f>(IF(DASHBOARD!$J$2=N9,DASHBOARD!$T$328,IF(DASHBOARD!$J$2=0,0,N15)))</f>
        <v/>
      </c>
      <c r="O15" s="494">
        <f>(IF(DASHBOARD!$J$2=O9,DASHBOARD!$T$328,IF(DASHBOARD!$J$2=0,0,O15)))</f>
        <v/>
      </c>
      <c r="P15" s="494">
        <f>(IF(DASHBOARD!$J$2=P9,DASHBOARD!$T$328,IF(DASHBOARD!$J$2=0,0,P15)))</f>
        <v/>
      </c>
      <c r="Q15" s="494">
        <f>(IF(DASHBOARD!$J$2=Q9,DASHBOARD!$T$328,IF(DASHBOARD!$J$2=0,0,Q15)))</f>
        <v/>
      </c>
      <c r="R15" s="494">
        <f>(IF(DASHBOARD!$J$2=R9,DASHBOARD!$T$328,IF(DASHBOARD!$J$2=0,0,R15)))</f>
        <v/>
      </c>
      <c r="S15" s="494">
        <f>(IF(DASHBOARD!$J$2=S9,DASHBOARD!$T$328,IF(DASHBOARD!$J$2=0,0,S15)))</f>
        <v/>
      </c>
      <c r="T15" s="494">
        <f>(IF(DASHBOARD!$J$2=T9,DASHBOARD!$T$328,IF(DASHBOARD!$J$2=0,0,T15)))</f>
        <v/>
      </c>
      <c r="U15" s="494">
        <f>(IF(DASHBOARD!$J$2=U9,DASHBOARD!$T$328,IF(DASHBOARD!$J$2=0,0,U15)))</f>
        <v/>
      </c>
      <c r="V15" s="494">
        <f>(IF(DASHBOARD!$J$2=V9,DASHBOARD!$T$328,IF(DASHBOARD!$J$2=0,0,V15)))</f>
        <v/>
      </c>
      <c r="W15" s="494">
        <f>(IF(DASHBOARD!$J$2=W9,DASHBOARD!$T$328,IF(DASHBOARD!$J$2=0,0,W15)))</f>
        <v/>
      </c>
      <c r="X15" s="494">
        <f>(IF(DASHBOARD!$J$2=X9,DASHBOARD!$T$328,IF(DASHBOARD!$J$2=0,0,X15)))</f>
        <v/>
      </c>
      <c r="Y15" s="494">
        <f>(IF(DASHBOARD!$J$2=Y9,DASHBOARD!$T$328,IF(DASHBOARD!$J$2=0,0,Y15)))</f>
        <v/>
      </c>
      <c r="Z15" s="494">
        <f>(IF(DASHBOARD!$J$2=Z9,DASHBOARD!$T$328,IF(DASHBOARD!$J$2=0,0,Z15)))</f>
        <v/>
      </c>
      <c r="AA15" s="494">
        <f>(IF(DASHBOARD!$J$2=AA9,DASHBOARD!$T$328,IF(DASHBOARD!$J$2=0,0,AA15)))</f>
        <v/>
      </c>
      <c r="AB15" s="494">
        <f>(IF(DASHBOARD!$J$2=AB9,DASHBOARD!$T$328,IF(DASHBOARD!$J$2=0,0,AB15)))</f>
        <v/>
      </c>
      <c r="AC15" s="494">
        <f>(IF(DASHBOARD!$J$2=AC9,DASHBOARD!$T$328,IF(DASHBOARD!$J$2=0,0,AC15)))</f>
        <v/>
      </c>
      <c r="AD15" s="494">
        <f>(IF(DASHBOARD!$J$2=AD9,DASHBOARD!$T$328,IF(DASHBOARD!$J$2=0,0,AD15)))</f>
        <v/>
      </c>
      <c r="AE15" s="494">
        <f>(IF(DASHBOARD!$J$2=AE9,DASHBOARD!$T$328,IF(DASHBOARD!$J$2=0,0,AE15)))</f>
        <v/>
      </c>
      <c r="AF15" s="494">
        <f>(IF(DASHBOARD!$J$2=AF9,DASHBOARD!$T$328,IF(DASHBOARD!$J$2=0,0,AF15)))</f>
        <v/>
      </c>
      <c r="AG15" s="494">
        <f>(IF(DASHBOARD!$J$2=AG9,DASHBOARD!$T$328,IF(DASHBOARD!$J$2=0,0,AG15)))</f>
        <v/>
      </c>
      <c r="AH15" s="494">
        <f>(IF(DASHBOARD!$J$2=AH9,DASHBOARD!$T$328,IF(DASHBOARD!$J$2=0,0,AH15)))</f>
        <v/>
      </c>
      <c r="AI15" s="494">
        <f>(IF(DASHBOARD!$J$2=AI9,DASHBOARD!$T$328,IF(DASHBOARD!$J$2=0,0,AI15)))</f>
        <v/>
      </c>
      <c r="AJ15" s="494">
        <f>(IF(DASHBOARD!$J$2=AJ9,DASHBOARD!$T$328,IF(DASHBOARD!$J$2=0,0,AJ15)))</f>
        <v/>
      </c>
      <c r="AK15" s="494">
        <f>(IF(DASHBOARD!$J$2=AK9,DASHBOARD!$T$328,IF(DASHBOARD!$J$2=0,0,AK15)))</f>
        <v/>
      </c>
      <c r="AL15" s="494">
        <f>(IF(DASHBOARD!$J$2=AL9,DASHBOARD!$T$328,IF(DASHBOARD!$J$2=0,0,AL15)))</f>
        <v/>
      </c>
      <c r="AM15" s="494">
        <f>(IF(DASHBOARD!$J$2=AM9,DASHBOARD!$T$328,IF(DASHBOARD!$J$2=0,0,AM15)))</f>
        <v/>
      </c>
      <c r="AN15" s="494">
        <f>(IF(DASHBOARD!$J$2=AN9,DASHBOARD!$T$328,IF(DASHBOARD!$J$2=0,0,AN15)))</f>
        <v/>
      </c>
      <c r="AO15" s="494">
        <f>(IF(DASHBOARD!$J$2=AO9,DASHBOARD!$T$328,IF(DASHBOARD!$J$2=0,0,AO15)))</f>
        <v/>
      </c>
      <c r="AP15" s="494">
        <f>(IF(DASHBOARD!$J$2=AP9,DASHBOARD!$T$328,IF(DASHBOARD!$J$2=0,0,AP15)))</f>
        <v/>
      </c>
      <c r="AQ15" s="494">
        <f>(IF(DASHBOARD!$J$2=AQ9,DASHBOARD!$T$328,IF(DASHBOARD!$J$2=0,0,AQ15)))</f>
        <v/>
      </c>
      <c r="AR15" s="494">
        <f>(IF(DASHBOARD!$J$2=AR9,DASHBOARD!$T$328,IF(DASHBOARD!$J$2=0,0,AR15)))</f>
        <v/>
      </c>
      <c r="AS15" s="494">
        <f>(IF(DASHBOARD!$J$2=AS9,DASHBOARD!$T$328,IF(DASHBOARD!$J$2=0,0,AS15)))</f>
        <v/>
      </c>
      <c r="AT15" s="494">
        <f>(IF(DASHBOARD!$J$2=AT9,DASHBOARD!$T$328,IF(DASHBOARD!$J$2=0,0,AT15)))</f>
        <v/>
      </c>
      <c r="AU15" s="494">
        <f>(IF(DASHBOARD!$J$2=AU9,DASHBOARD!$T$328,IF(DASHBOARD!$J$2=0,0,AU15)))</f>
        <v/>
      </c>
      <c r="AV15" s="494">
        <f>(IF(DASHBOARD!$J$2=AV9,DASHBOARD!$T$328,IF(DASHBOARD!$J$2=0,0,AV15)))</f>
        <v/>
      </c>
      <c r="AW15" s="494">
        <f>(IF(DASHBOARD!$J$2=AW9,DASHBOARD!$T$328,IF(DASHBOARD!$J$2=0,0,AW15)))</f>
        <v/>
      </c>
      <c r="AX15" s="494">
        <f>(IF(DASHBOARD!$J$2=AX9,DASHBOARD!$T$328,IF(DASHBOARD!$J$2=0,0,AX15)))</f>
        <v/>
      </c>
      <c r="AY15" s="494">
        <f>(IF(DASHBOARD!$J$2=AY9,DASHBOARD!$T$328,IF(DASHBOARD!$J$2=0,0,AY15)))</f>
        <v/>
      </c>
      <c r="AZ15" s="494">
        <f>(IF(DASHBOARD!$J$2=AZ9,DASHBOARD!$T$328,IF(DASHBOARD!$J$2=0,0,AZ15)))</f>
        <v/>
      </c>
      <c r="BA15" s="494">
        <f>(IF(DASHBOARD!$J$2=BA9,DASHBOARD!$T$328,IF(DASHBOARD!$J$2=0,0,BA15)))</f>
        <v/>
      </c>
      <c r="BB15" s="491">
        <f>SUM(F15:BA15)/2</f>
        <v/>
      </c>
      <c r="BC15" s="494">
        <f>(IF(DASHBOARD!$J$2=BC9,DASHBOARD!$U$328,IF(DASHBOARD!$J$2=0,0,BC15)))</f>
        <v/>
      </c>
      <c r="BD15" s="494">
        <f>(IF(DASHBOARD!$J$2=BD9,DASHBOARD!$U$328,IF(DASHBOARD!$J$2=0,0,BD15)))</f>
        <v/>
      </c>
      <c r="BE15" s="494">
        <f>(IF(DASHBOARD!$J$2=BE9,DASHBOARD!$U$328,IF(DASHBOARD!$J$2=0,0,BE15)))</f>
        <v/>
      </c>
      <c r="BF15" s="494">
        <f>(IF(DASHBOARD!$J$2=BF9,DASHBOARD!$U$328,IF(DASHBOARD!$J$2=0,0,BF15)))</f>
        <v/>
      </c>
      <c r="BG15" s="1508" t="n"/>
      <c r="BH15" s="494">
        <f>(IF(DASHBOARD!$J$2=BH9,DASHBOARD!$U$328,IF(DASHBOARD!$J$2=0,0,BH15)))</f>
        <v/>
      </c>
      <c r="BI15" s="494">
        <f>(IF(DASHBOARD!$J$2=BI9,DASHBOARD!$U$328,IF(DASHBOARD!$J$2=0,0,BI15)))</f>
        <v/>
      </c>
      <c r="BJ15" s="494">
        <f>(IF(DASHBOARD!$J$2=BJ9,DASHBOARD!$U$328,IF(DASHBOARD!$J$2=0,0,BJ15)))</f>
        <v/>
      </c>
    </row>
    <row r="16" ht="11.1" customHeight="1" s="18">
      <c r="A16" s="487" t="n"/>
      <c r="B16" s="1518" t="n"/>
      <c r="C16" s="1520" t="n"/>
      <c r="D16" s="492" t="n"/>
      <c r="E16" s="493" t="n"/>
      <c r="F16" s="496" t="n"/>
      <c r="G16" s="496" t="n"/>
      <c r="H16" s="496" t="n"/>
      <c r="I16" s="496" t="n"/>
      <c r="J16" s="496" t="n"/>
      <c r="K16" s="496" t="n"/>
      <c r="L16" s="496" t="n"/>
      <c r="M16" s="496" t="n"/>
      <c r="N16" s="496" t="n"/>
      <c r="O16" s="496" t="n"/>
      <c r="P16" s="496" t="n"/>
      <c r="Q16" s="496" t="n"/>
      <c r="R16" s="496" t="n"/>
      <c r="S16" s="496" t="n"/>
      <c r="T16" s="496" t="n"/>
      <c r="U16" s="496" t="n"/>
      <c r="V16" s="496" t="n"/>
      <c r="W16" s="496" t="n"/>
      <c r="X16" s="496" t="n"/>
      <c r="Y16" s="496" t="n"/>
      <c r="Z16" s="496" t="n"/>
      <c r="AA16" s="496" t="n"/>
      <c r="AB16" s="496" t="n"/>
      <c r="AC16" s="496" t="n"/>
      <c r="AD16" s="496" t="n"/>
      <c r="AE16" s="496" t="n"/>
      <c r="AF16" s="496" t="n"/>
      <c r="AG16" s="496" t="n"/>
      <c r="AH16" s="496" t="n"/>
      <c r="AI16" s="496" t="n"/>
      <c r="AJ16" s="496" t="n"/>
      <c r="AK16" s="496" t="n"/>
      <c r="AL16" s="496" t="n"/>
      <c r="AM16" s="496" t="n"/>
      <c r="AN16" s="496" t="n"/>
      <c r="AO16" s="496" t="n"/>
      <c r="AP16" s="496" t="n"/>
      <c r="AQ16" s="496" t="n"/>
      <c r="AR16" s="496" t="n"/>
      <c r="AS16" s="496" t="n"/>
      <c r="AT16" s="496" t="n"/>
      <c r="AU16" s="496" t="n"/>
      <c r="AV16" s="496" t="n"/>
      <c r="AW16" s="496" t="n"/>
      <c r="AX16" s="496" t="n"/>
      <c r="AY16" s="496" t="n"/>
      <c r="AZ16" s="496" t="n"/>
      <c r="BA16" s="496" t="n"/>
      <c r="BB16" s="491" t="n"/>
      <c r="BC16" s="496" t="n"/>
      <c r="BD16" s="496" t="n"/>
      <c r="BE16" s="496" t="n"/>
      <c r="BF16" s="496" t="n"/>
      <c r="BG16" s="1508" t="n"/>
      <c r="BH16" s="496" t="n"/>
      <c r="BI16" s="496" t="n"/>
      <c r="BJ16" s="496" t="n"/>
    </row>
    <row r="17" ht="11.1" customHeight="1" s="18">
      <c r="A17" s="487" t="n"/>
      <c r="B17" s="1518" t="n"/>
      <c r="C17" s="1520" t="n"/>
      <c r="D17" s="492" t="n"/>
      <c r="E17" s="493" t="n"/>
      <c r="F17" s="496" t="n"/>
      <c r="G17" s="496" t="n"/>
      <c r="H17" s="496" t="n"/>
      <c r="I17" s="496" t="n"/>
      <c r="J17" s="496" t="n"/>
      <c r="K17" s="496" t="n"/>
      <c r="L17" s="496" t="n"/>
      <c r="M17" s="496" t="n"/>
      <c r="N17" s="496" t="n"/>
      <c r="O17" s="496" t="n"/>
      <c r="P17" s="496" t="n"/>
      <c r="Q17" s="496" t="n"/>
      <c r="R17" s="496" t="n"/>
      <c r="S17" s="496" t="n"/>
      <c r="T17" s="496" t="n"/>
      <c r="U17" s="496" t="n"/>
      <c r="V17" s="496" t="n"/>
      <c r="W17" s="496" t="n"/>
      <c r="X17" s="496" t="n"/>
      <c r="Y17" s="496" t="n"/>
      <c r="Z17" s="496" t="n"/>
      <c r="AA17" s="496" t="n"/>
      <c r="AB17" s="496" t="n"/>
      <c r="AC17" s="496" t="n"/>
      <c r="AD17" s="496" t="n"/>
      <c r="AE17" s="496" t="n"/>
      <c r="AF17" s="496" t="n"/>
      <c r="AG17" s="496" t="n"/>
      <c r="AH17" s="496" t="n"/>
      <c r="AI17" s="496" t="n"/>
      <c r="AJ17" s="496" t="n"/>
      <c r="AK17" s="496" t="n"/>
      <c r="AL17" s="496" t="n"/>
      <c r="AM17" s="496" t="n"/>
      <c r="AN17" s="496" t="n"/>
      <c r="AO17" s="496" t="n"/>
      <c r="AP17" s="496" t="n"/>
      <c r="AQ17" s="496" t="n"/>
      <c r="AR17" s="496" t="n"/>
      <c r="AS17" s="496" t="n"/>
      <c r="AT17" s="496" t="n"/>
      <c r="AU17" s="496" t="n"/>
      <c r="AV17" s="496" t="n"/>
      <c r="AW17" s="496" t="n"/>
      <c r="AX17" s="496" t="n"/>
      <c r="AY17" s="496" t="n"/>
      <c r="AZ17" s="496" t="n"/>
      <c r="BA17" s="496" t="n"/>
      <c r="BB17" s="491">
        <f>SUM(F17:BA17)/2</f>
        <v/>
      </c>
      <c r="BC17" s="496" t="n"/>
      <c r="BD17" s="496" t="n"/>
      <c r="BE17" s="496" t="n"/>
      <c r="BF17" s="496" t="n"/>
      <c r="BG17" s="1508" t="n"/>
      <c r="BH17" s="496" t="n"/>
      <c r="BI17" s="496" t="n"/>
      <c r="BJ17" s="496" t="n"/>
    </row>
    <row r="18" ht="11.1" customHeight="1" s="18">
      <c r="A18" s="487" t="n"/>
      <c r="B18" s="1518" t="n"/>
      <c r="C18" s="1147" t="inlineStr">
        <is>
          <t>Kima</t>
        </is>
      </c>
      <c r="D18" s="501" t="n">
        <v>1</v>
      </c>
      <c r="E18" s="502" t="n">
        <v>30</v>
      </c>
      <c r="F18" s="490">
        <f>(IF(DASHBOARD!$J$2=F9,DASHBOARD!$T$272,IF(DASHBOARD!$J$2=0,0,F18)))</f>
        <v/>
      </c>
      <c r="G18" s="490">
        <f>(IF(DASHBOARD!$J$2=G9,DASHBOARD!$T$272,IF(DASHBOARD!$J$2=0,0,G18)))</f>
        <v/>
      </c>
      <c r="H18" s="490">
        <f>(IF(DASHBOARD!$J$2=H9,DASHBOARD!$T$272,IF(DASHBOARD!$J$2=0,0,H18)))</f>
        <v/>
      </c>
      <c r="I18" s="490">
        <f>(IF(DASHBOARD!$J$2=I9,DASHBOARD!$T$272,IF(DASHBOARD!$J$2=0,0,I18)))</f>
        <v/>
      </c>
      <c r="J18" s="490">
        <f>(IF(DASHBOARD!$J$2=J9,DASHBOARD!$T$272,IF(DASHBOARD!$J$2=0,0,J18)))</f>
        <v/>
      </c>
      <c r="K18" s="490">
        <f>(IF(DASHBOARD!$J$2=K9,DASHBOARD!$T$272,IF(DASHBOARD!$J$2=0,0,K18)))</f>
        <v/>
      </c>
      <c r="L18" s="490">
        <f>(IF(DASHBOARD!$J$2=L9,DASHBOARD!$T$272,IF(DASHBOARD!$J$2=0,0,L18)))</f>
        <v/>
      </c>
      <c r="M18" s="490">
        <f>(IF(DASHBOARD!$J$2=M9,DASHBOARD!$T$272,IF(DASHBOARD!$J$2=0,0,M18)))</f>
        <v/>
      </c>
      <c r="N18" s="490">
        <f>(IF(DASHBOARD!$J$2=N9,DASHBOARD!$T$272,IF(DASHBOARD!$J$2=0,0,N18)))</f>
        <v/>
      </c>
      <c r="O18" s="490">
        <f>(IF(DASHBOARD!$J$2=O9,DASHBOARD!$T$272,IF(DASHBOARD!$J$2=0,0,O18)))</f>
        <v/>
      </c>
      <c r="P18" s="490">
        <f>(IF(DASHBOARD!$J$2=P9,DASHBOARD!$T$272,IF(DASHBOARD!$J$2=0,0,P18)))</f>
        <v/>
      </c>
      <c r="Q18" s="490">
        <f>(IF(DASHBOARD!$J$2=Q9,DASHBOARD!$T$272,IF(DASHBOARD!$J$2=0,0,Q18)))</f>
        <v/>
      </c>
      <c r="R18" s="490">
        <f>(IF(DASHBOARD!$J$2=R9,DASHBOARD!$T$272,IF(DASHBOARD!$J$2=0,0,R18)))</f>
        <v/>
      </c>
      <c r="S18" s="490">
        <f>(IF(DASHBOARD!$J$2=S9,DASHBOARD!$T$272,IF(DASHBOARD!$J$2=0,0,S18)))</f>
        <v/>
      </c>
      <c r="T18" s="490">
        <f>(IF(DASHBOARD!$J$2=T9,DASHBOARD!$T$272,IF(DASHBOARD!$J$2=0,0,T18)))</f>
        <v/>
      </c>
      <c r="U18" s="490">
        <f>(IF(DASHBOARD!$J$2=U9,DASHBOARD!$T$272,IF(DASHBOARD!$J$2=0,0,U18)))</f>
        <v/>
      </c>
      <c r="V18" s="490">
        <f>(IF(DASHBOARD!$J$2=V9,DASHBOARD!$T$272,IF(DASHBOARD!$J$2=0,0,V18)))</f>
        <v/>
      </c>
      <c r="W18" s="490">
        <f>(IF(DASHBOARD!$J$2=W9,DASHBOARD!$T$272,IF(DASHBOARD!$J$2=0,0,W18)))</f>
        <v/>
      </c>
      <c r="X18" s="490">
        <f>(IF(DASHBOARD!$J$2=X9,DASHBOARD!$T$272,IF(DASHBOARD!$J$2=0,0,X18)))</f>
        <v/>
      </c>
      <c r="Y18" s="490">
        <f>(IF(DASHBOARD!$J$2=Y9,DASHBOARD!$T$272,IF(DASHBOARD!$J$2=0,0,Y18)))</f>
        <v/>
      </c>
      <c r="Z18" s="490">
        <f>(IF(DASHBOARD!$J$2=Z9,DASHBOARD!$T$272,IF(DASHBOARD!$J$2=0,0,Z18)))</f>
        <v/>
      </c>
      <c r="AA18" s="490">
        <f>(IF(DASHBOARD!$J$2=AA9,DASHBOARD!$T$272,IF(DASHBOARD!$J$2=0,0,AA18)))</f>
        <v/>
      </c>
      <c r="AB18" s="490">
        <f>(IF(DASHBOARD!$J$2=AB9,DASHBOARD!$T$272,IF(DASHBOARD!$J$2=0,0,AB18)))</f>
        <v/>
      </c>
      <c r="AC18" s="490">
        <f>(IF(DASHBOARD!$J$2=AC9,DASHBOARD!$T$272,IF(DASHBOARD!$J$2=0,0,AC18)))</f>
        <v/>
      </c>
      <c r="AD18" s="490">
        <f>(IF(DASHBOARD!$J$2=AD9,DASHBOARD!$T$272,IF(DASHBOARD!$J$2=0,0,AD18)))</f>
        <v/>
      </c>
      <c r="AE18" s="490">
        <f>(IF(DASHBOARD!$J$2=AE9,DASHBOARD!$T$272,IF(DASHBOARD!$J$2=0,0,AE18)))</f>
        <v/>
      </c>
      <c r="AF18" s="490">
        <f>(IF(DASHBOARD!$J$2=AF9,DASHBOARD!$T$272,IF(DASHBOARD!$J$2=0,0,AF18)))</f>
        <v/>
      </c>
      <c r="AG18" s="490">
        <f>(IF(DASHBOARD!$J$2=AG9,DASHBOARD!$T$272,IF(DASHBOARD!$J$2=0,0,AG18)))</f>
        <v/>
      </c>
      <c r="AH18" s="490">
        <f>(IF(DASHBOARD!$J$2=AH9,DASHBOARD!$T$272,IF(DASHBOARD!$J$2=0,0,AH18)))</f>
        <v/>
      </c>
      <c r="AI18" s="490">
        <f>(IF(DASHBOARD!$J$2=AI9,DASHBOARD!$T$272,IF(DASHBOARD!$J$2=0,0,AI18)))</f>
        <v/>
      </c>
      <c r="AJ18" s="490">
        <f>(IF(DASHBOARD!$J$2=AJ9,DASHBOARD!$T$272,IF(DASHBOARD!$J$2=0,0,AJ18)))</f>
        <v/>
      </c>
      <c r="AK18" s="490">
        <f>(IF(DASHBOARD!$J$2=AK9,DASHBOARD!$T$272,IF(DASHBOARD!$J$2=0,0,AK18)))</f>
        <v/>
      </c>
      <c r="AL18" s="490">
        <f>(IF(DASHBOARD!$J$2=AL9,DASHBOARD!$T$272,IF(DASHBOARD!$J$2=0,0,AL18)))</f>
        <v/>
      </c>
      <c r="AM18" s="490">
        <f>(IF(DASHBOARD!$J$2=AM9,DASHBOARD!$T$272,IF(DASHBOARD!$J$2=0,0,AM18)))</f>
        <v/>
      </c>
      <c r="AN18" s="490">
        <f>(IF(DASHBOARD!$J$2=AN9,DASHBOARD!$T$272,IF(DASHBOARD!$J$2=0,0,AN18)))</f>
        <v/>
      </c>
      <c r="AO18" s="490">
        <f>(IF(DASHBOARD!$J$2=AO9,DASHBOARD!$T$272,IF(DASHBOARD!$J$2=0,0,AO18)))</f>
        <v/>
      </c>
      <c r="AP18" s="490">
        <f>(IF(DASHBOARD!$J$2=AP9,DASHBOARD!$T$272,IF(DASHBOARD!$J$2=0,0,AP18)))</f>
        <v/>
      </c>
      <c r="AQ18" s="490">
        <f>(IF(DASHBOARD!$J$2=AQ9,DASHBOARD!$T$272,IF(DASHBOARD!$J$2=0,0,AQ18)))</f>
        <v/>
      </c>
      <c r="AR18" s="490">
        <f>(IF(DASHBOARD!$J$2=AR9,DASHBOARD!$T$272,IF(DASHBOARD!$J$2=0,0,AR18)))</f>
        <v/>
      </c>
      <c r="AS18" s="490">
        <f>(IF(DASHBOARD!$J$2=AS9,DASHBOARD!$T$272,IF(DASHBOARD!$J$2=0,0,AS18)))</f>
        <v/>
      </c>
      <c r="AT18" s="490">
        <f>(IF(DASHBOARD!$J$2=AT9,DASHBOARD!$T$272,IF(DASHBOARD!$J$2=0,0,AT18)))</f>
        <v/>
      </c>
      <c r="AU18" s="490">
        <f>(IF(DASHBOARD!$J$2=AU9,DASHBOARD!$T$272,IF(DASHBOARD!$J$2=0,0,AU18)))</f>
        <v/>
      </c>
      <c r="AV18" s="490">
        <f>(IF(DASHBOARD!$J$2=AV9,DASHBOARD!$T$272,IF(DASHBOARD!$J$2=0,0,AV18)))</f>
        <v/>
      </c>
      <c r="AW18" s="490">
        <f>(IF(DASHBOARD!$J$2=AW9,DASHBOARD!$T$272,IF(DASHBOARD!$J$2=0,0,AW18)))</f>
        <v/>
      </c>
      <c r="AX18" s="490">
        <f>(IF(DASHBOARD!$J$2=AX9,DASHBOARD!$T$272,IF(DASHBOARD!$J$2=0,0,AX18)))</f>
        <v/>
      </c>
      <c r="AY18" s="490">
        <f>(IF(DASHBOARD!$J$2=AY9,DASHBOARD!$T$272,IF(DASHBOARD!$J$2=0,0,AY18)))</f>
        <v/>
      </c>
      <c r="AZ18" s="490">
        <f>(IF(DASHBOARD!$J$2=AZ9,DASHBOARD!$T$272,IF(DASHBOARD!$J$2=0,0,AZ18)))</f>
        <v/>
      </c>
      <c r="BA18" s="490">
        <f>(IF(DASHBOARD!$J$2=BA9,DASHBOARD!$T$272,IF(DASHBOARD!$J$2=0,0,BA18)))</f>
        <v/>
      </c>
      <c r="BB18" s="491">
        <f>SUM(F18:BA18)/2</f>
        <v/>
      </c>
      <c r="BC18" s="490">
        <f>(IF(DASHBOARD!$J$2=BC9,DASHBOARD!$U$272,IF(DASHBOARD!$J$2=0,0,BC18)))</f>
        <v/>
      </c>
      <c r="BD18" s="490">
        <f>(IF(DASHBOARD!$J$2=BD9,DASHBOARD!$U$272,IF(DASHBOARD!$J$2=0,0,BD18)))</f>
        <v/>
      </c>
      <c r="BE18" s="490">
        <f>(IF(DASHBOARD!$J$2=BE9,DASHBOARD!$U$272,IF(DASHBOARD!$J$2=0,0,BE18)))</f>
        <v/>
      </c>
      <c r="BF18" s="490">
        <f>(IF(DASHBOARD!$J$2=BF9,DASHBOARD!$U$272,IF(DASHBOARD!$J$2=0,0,BF18)))</f>
        <v/>
      </c>
      <c r="BG18" s="1508" t="n"/>
      <c r="BH18" s="490">
        <f>(IF(DASHBOARD!$J$2=BH9,DASHBOARD!$U$272,IF(DASHBOARD!$J$2=0,0,BH18)))</f>
        <v/>
      </c>
      <c r="BI18" s="490">
        <f>(IF(DASHBOARD!$J$2=BI9,DASHBOARD!$U$272,IF(DASHBOARD!$J$2=0,0,BI18)))</f>
        <v/>
      </c>
      <c r="BJ18" s="490">
        <f>(IF(DASHBOARD!$J$2=BJ9,DASHBOARD!$U$272,IF(DASHBOARD!$J$2=0,0,BJ18)))</f>
        <v/>
      </c>
    </row>
    <row r="19" ht="11.1" customHeight="1" s="18">
      <c r="A19" s="487" t="n"/>
      <c r="B19" s="1518" t="n"/>
      <c r="C19" s="1500" t="n"/>
      <c r="D19" s="492" t="n">
        <v>2</v>
      </c>
      <c r="E19" s="493" t="n">
        <v>60</v>
      </c>
      <c r="F19" s="494">
        <f>(IF(DASHBOARD!$J$2=F9,DASHBOARD!$T$273,IF(DASHBOARD!$J$2=0,0,F19)))</f>
        <v/>
      </c>
      <c r="G19" s="494">
        <f>(IF(DASHBOARD!$J$2=G9,DASHBOARD!$T$273,IF(DASHBOARD!$J$2=0,0,G19)))</f>
        <v/>
      </c>
      <c r="H19" s="494">
        <f>(IF(DASHBOARD!$J$2=H9,DASHBOARD!$T$273,IF(DASHBOARD!$J$2=0,0,H19)))</f>
        <v/>
      </c>
      <c r="I19" s="494">
        <f>(IF(DASHBOARD!$J$2=I9,DASHBOARD!$T$273,IF(DASHBOARD!$J$2=0,0,I19)))</f>
        <v/>
      </c>
      <c r="J19" s="494">
        <f>(IF(DASHBOARD!$J$2=J9,DASHBOARD!$T$273,IF(DASHBOARD!$J$2=0,0,J19)))</f>
        <v/>
      </c>
      <c r="K19" s="494">
        <f>(IF(DASHBOARD!$J$2=K9,DASHBOARD!$T$273,IF(DASHBOARD!$J$2=0,0,K19)))</f>
        <v/>
      </c>
      <c r="L19" s="494">
        <f>(IF(DASHBOARD!$J$2=L9,DASHBOARD!$T$273,IF(DASHBOARD!$J$2=0,0,L19)))</f>
        <v/>
      </c>
      <c r="M19" s="494">
        <f>(IF(DASHBOARD!$J$2=M9,DASHBOARD!$T$273,IF(DASHBOARD!$J$2=0,0,M19)))</f>
        <v/>
      </c>
      <c r="N19" s="494">
        <f>(IF(DASHBOARD!$J$2=N9,DASHBOARD!$T$273,IF(DASHBOARD!$J$2=0,0,N19)))</f>
        <v/>
      </c>
      <c r="O19" s="494">
        <f>(IF(DASHBOARD!$J$2=O9,DASHBOARD!$T$273,IF(DASHBOARD!$J$2=0,0,O19)))</f>
        <v/>
      </c>
      <c r="P19" s="494">
        <f>(IF(DASHBOARD!$J$2=P9,DASHBOARD!$T$273,IF(DASHBOARD!$J$2=0,0,P19)))</f>
        <v/>
      </c>
      <c r="Q19" s="494">
        <f>(IF(DASHBOARD!$J$2=Q9,DASHBOARD!$T$273,IF(DASHBOARD!$J$2=0,0,Q19)))</f>
        <v/>
      </c>
      <c r="R19" s="494">
        <f>(IF(DASHBOARD!$J$2=R9,DASHBOARD!$T$273,IF(DASHBOARD!$J$2=0,0,R19)))</f>
        <v/>
      </c>
      <c r="S19" s="494">
        <f>(IF(DASHBOARD!$J$2=S9,DASHBOARD!$T$273,IF(DASHBOARD!$J$2=0,0,S19)))</f>
        <v/>
      </c>
      <c r="T19" s="494">
        <f>(IF(DASHBOARD!$J$2=T9,DASHBOARD!$T$273,IF(DASHBOARD!$J$2=0,0,T19)))</f>
        <v/>
      </c>
      <c r="U19" s="494">
        <f>(IF(DASHBOARD!$J$2=U9,DASHBOARD!$T$273,IF(DASHBOARD!$J$2=0,0,U19)))</f>
        <v/>
      </c>
      <c r="V19" s="494">
        <f>(IF(DASHBOARD!$J$2=V9,DASHBOARD!$T$273,IF(DASHBOARD!$J$2=0,0,V19)))</f>
        <v/>
      </c>
      <c r="W19" s="494">
        <f>(IF(DASHBOARD!$J$2=W9,DASHBOARD!$T$273,IF(DASHBOARD!$J$2=0,0,W19)))</f>
        <v/>
      </c>
      <c r="X19" s="494">
        <f>(IF(DASHBOARD!$J$2=X9,DASHBOARD!$T$273,IF(DASHBOARD!$J$2=0,0,X19)))</f>
        <v/>
      </c>
      <c r="Y19" s="494">
        <f>(IF(DASHBOARD!$J$2=Y9,DASHBOARD!$T$273,IF(DASHBOARD!$J$2=0,0,Y19)))</f>
        <v/>
      </c>
      <c r="Z19" s="494">
        <f>(IF(DASHBOARD!$J$2=Z9,DASHBOARD!$T$273,IF(DASHBOARD!$J$2=0,0,Z19)))</f>
        <v/>
      </c>
      <c r="AA19" s="494">
        <f>(IF(DASHBOARD!$J$2=AA9,DASHBOARD!$T$273,IF(DASHBOARD!$J$2=0,0,AA19)))</f>
        <v/>
      </c>
      <c r="AB19" s="494">
        <f>(IF(DASHBOARD!$J$2=AB9,DASHBOARD!$T$273,IF(DASHBOARD!$J$2=0,0,AB19)))</f>
        <v/>
      </c>
      <c r="AC19" s="494">
        <f>(IF(DASHBOARD!$J$2=AC9,DASHBOARD!$T$273,IF(DASHBOARD!$J$2=0,0,AC19)))</f>
        <v/>
      </c>
      <c r="AD19" s="494">
        <f>(IF(DASHBOARD!$J$2=AD9,DASHBOARD!$T$273,IF(DASHBOARD!$J$2=0,0,AD19)))</f>
        <v/>
      </c>
      <c r="AE19" s="494">
        <f>(IF(DASHBOARD!$J$2=AE9,DASHBOARD!$T$273,IF(DASHBOARD!$J$2=0,0,AE19)))</f>
        <v/>
      </c>
      <c r="AF19" s="494">
        <f>(IF(DASHBOARD!$J$2=AF9,DASHBOARD!$T$273,IF(DASHBOARD!$J$2=0,0,AF19)))</f>
        <v/>
      </c>
      <c r="AG19" s="494">
        <f>(IF(DASHBOARD!$J$2=AG9,DASHBOARD!$T$273,IF(DASHBOARD!$J$2=0,0,AG19)))</f>
        <v/>
      </c>
      <c r="AH19" s="494">
        <f>(IF(DASHBOARD!$J$2=AH9,DASHBOARD!$T$273,IF(DASHBOARD!$J$2=0,0,AH19)))</f>
        <v/>
      </c>
      <c r="AI19" s="494">
        <f>(IF(DASHBOARD!$J$2=AI9,DASHBOARD!$T$273,IF(DASHBOARD!$J$2=0,0,AI19)))</f>
        <v/>
      </c>
      <c r="AJ19" s="494">
        <f>(IF(DASHBOARD!$J$2=AJ9,DASHBOARD!$T$273,IF(DASHBOARD!$J$2=0,0,AJ19)))</f>
        <v/>
      </c>
      <c r="AK19" s="494">
        <f>(IF(DASHBOARD!$J$2=AK9,DASHBOARD!$T$273,IF(DASHBOARD!$J$2=0,0,AK19)))</f>
        <v/>
      </c>
      <c r="AL19" s="494">
        <f>(IF(DASHBOARD!$J$2=AL9,DASHBOARD!$T$273,IF(DASHBOARD!$J$2=0,0,AL19)))</f>
        <v/>
      </c>
      <c r="AM19" s="494">
        <f>(IF(DASHBOARD!$J$2=AM9,DASHBOARD!$T$273,IF(DASHBOARD!$J$2=0,0,AM19)))</f>
        <v/>
      </c>
      <c r="AN19" s="494">
        <f>(IF(DASHBOARD!$J$2=AN9,DASHBOARD!$T$273,IF(DASHBOARD!$J$2=0,0,AN19)))</f>
        <v/>
      </c>
      <c r="AO19" s="494">
        <f>(IF(DASHBOARD!$J$2=AO9,DASHBOARD!$T$273,IF(DASHBOARD!$J$2=0,0,AO19)))</f>
        <v/>
      </c>
      <c r="AP19" s="494">
        <f>(IF(DASHBOARD!$J$2=AP9,DASHBOARD!$T$273,IF(DASHBOARD!$J$2=0,0,AP19)))</f>
        <v/>
      </c>
      <c r="AQ19" s="494">
        <f>(IF(DASHBOARD!$J$2=AQ9,DASHBOARD!$T$273,IF(DASHBOARD!$J$2=0,0,AQ19)))</f>
        <v/>
      </c>
      <c r="AR19" s="494">
        <f>(IF(DASHBOARD!$J$2=AR9,DASHBOARD!$T$273,IF(DASHBOARD!$J$2=0,0,AR19)))</f>
        <v/>
      </c>
      <c r="AS19" s="494">
        <f>(IF(DASHBOARD!$J$2=AS9,DASHBOARD!$T$273,IF(DASHBOARD!$J$2=0,0,AS19)))</f>
        <v/>
      </c>
      <c r="AT19" s="494">
        <f>(IF(DASHBOARD!$J$2=AT9,DASHBOARD!$T$273,IF(DASHBOARD!$J$2=0,0,AT19)))</f>
        <v/>
      </c>
      <c r="AU19" s="494">
        <f>(IF(DASHBOARD!$J$2=AU9,DASHBOARD!$T$273,IF(DASHBOARD!$J$2=0,0,AU19)))</f>
        <v/>
      </c>
      <c r="AV19" s="494">
        <f>(IF(DASHBOARD!$J$2=AV9,DASHBOARD!$T$273,IF(DASHBOARD!$J$2=0,0,AV19)))</f>
        <v/>
      </c>
      <c r="AW19" s="494">
        <f>(IF(DASHBOARD!$J$2=AW9,DASHBOARD!$T$273,IF(DASHBOARD!$J$2=0,0,AW19)))</f>
        <v/>
      </c>
      <c r="AX19" s="494">
        <f>(IF(DASHBOARD!$J$2=AX9,DASHBOARD!$T$273,IF(DASHBOARD!$J$2=0,0,AX19)))</f>
        <v/>
      </c>
      <c r="AY19" s="494">
        <f>(IF(DASHBOARD!$J$2=AY9,DASHBOARD!$T$273,IF(DASHBOARD!$J$2=0,0,AY19)))</f>
        <v/>
      </c>
      <c r="AZ19" s="494">
        <f>(IF(DASHBOARD!$J$2=AZ9,DASHBOARD!$T$273,IF(DASHBOARD!$J$2=0,0,AZ19)))</f>
        <v/>
      </c>
      <c r="BA19" s="494">
        <f>(IF(DASHBOARD!$J$2=BA9,DASHBOARD!$T$273,IF(DASHBOARD!$J$2=0,0,BA19)))</f>
        <v/>
      </c>
      <c r="BB19" s="491">
        <f>SUM(F19:BA19)/2</f>
        <v/>
      </c>
      <c r="BC19" s="494">
        <f>(IF(DASHBOARD!$J$2=BC9,DASHBOARD!$U$273,IF(DASHBOARD!$J$2=0,0,BC19)))</f>
        <v/>
      </c>
      <c r="BD19" s="494">
        <f>(IF(DASHBOARD!$J$2=BD9,DASHBOARD!$U$273,IF(DASHBOARD!$J$2=0,0,BD19)))</f>
        <v/>
      </c>
      <c r="BE19" s="494">
        <f>(IF(DASHBOARD!$J$2=BE9,DASHBOARD!$U$273,IF(DASHBOARD!$J$2=0,0,BE19)))</f>
        <v/>
      </c>
      <c r="BF19" s="494">
        <f>(IF(DASHBOARD!$J$2=BF9,DASHBOARD!$U$273,IF(DASHBOARD!$J$2=0,0,BF19)))</f>
        <v/>
      </c>
      <c r="BG19" s="1508" t="n"/>
      <c r="BH19" s="494">
        <f>(IF(DASHBOARD!$J$2=BH9,DASHBOARD!$U$273,IF(DASHBOARD!$J$2=0,0,BH19)))</f>
        <v/>
      </c>
      <c r="BI19" s="494">
        <f>(IF(DASHBOARD!$J$2=BI9,DASHBOARD!$U$273,IF(DASHBOARD!$J$2=0,0,BI19)))</f>
        <v/>
      </c>
      <c r="BJ19" s="494">
        <f>(IF(DASHBOARD!$J$2=BJ9,DASHBOARD!$U$273,IF(DASHBOARD!$J$2=0,0,BJ19)))</f>
        <v/>
      </c>
    </row>
    <row r="20" ht="11.1" customHeight="1" s="18">
      <c r="A20" s="487" t="n"/>
      <c r="B20" s="1518" t="n"/>
      <c r="C20" s="1500" t="n"/>
      <c r="D20" s="492" t="n"/>
      <c r="E20" s="493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1">
        <f>SUM(F20:BA20)/2</f>
        <v/>
      </c>
      <c r="BC20" s="495" t="n"/>
      <c r="BD20" s="495" t="n"/>
      <c r="BE20" s="495" t="n"/>
      <c r="BF20" s="495" t="n"/>
      <c r="BG20" s="1508" t="n"/>
      <c r="BH20" s="495" t="n"/>
      <c r="BI20" s="495" t="n"/>
      <c r="BJ20" s="495" t="n"/>
    </row>
    <row r="21" ht="11.1" customHeight="1" s="18">
      <c r="A21" s="487" t="n"/>
      <c r="B21" s="1518" t="n"/>
      <c r="C21" s="1519" t="n"/>
      <c r="D21" s="497" t="n"/>
      <c r="E21" s="498" t="n"/>
      <c r="F21" s="499" t="n"/>
      <c r="G21" s="499" t="n"/>
      <c r="H21" s="499" t="n"/>
      <c r="I21" s="499" t="n"/>
      <c r="J21" s="499" t="n"/>
      <c r="K21" s="499" t="n"/>
      <c r="L21" s="499" t="n"/>
      <c r="M21" s="499" t="n"/>
      <c r="N21" s="499" t="n"/>
      <c r="O21" s="499" t="n"/>
      <c r="P21" s="499" t="n"/>
      <c r="Q21" s="499" t="n"/>
      <c r="R21" s="499" t="n"/>
      <c r="S21" s="499" t="n"/>
      <c r="T21" s="499" t="n"/>
      <c r="U21" s="499" t="n"/>
      <c r="V21" s="499" t="n"/>
      <c r="W21" s="499" t="n"/>
      <c r="X21" s="499" t="n"/>
      <c r="Y21" s="499" t="n"/>
      <c r="Z21" s="499" t="n"/>
      <c r="AA21" s="499" t="n"/>
      <c r="AB21" s="499" t="n"/>
      <c r="AC21" s="499" t="n"/>
      <c r="AD21" s="499" t="n"/>
      <c r="AE21" s="499" t="n"/>
      <c r="AF21" s="499" t="n"/>
      <c r="AG21" s="499" t="n"/>
      <c r="AH21" s="499" t="n"/>
      <c r="AI21" s="499" t="n"/>
      <c r="AJ21" s="499" t="n"/>
      <c r="AK21" s="499" t="n"/>
      <c r="AL21" s="499" t="n"/>
      <c r="AM21" s="499" t="n"/>
      <c r="AN21" s="499" t="n"/>
      <c r="AO21" s="499" t="n"/>
      <c r="AP21" s="499" t="n"/>
      <c r="AQ21" s="499" t="n"/>
      <c r="AR21" s="499" t="n"/>
      <c r="AS21" s="499" t="n"/>
      <c r="AT21" s="499" t="n"/>
      <c r="AU21" s="499" t="n"/>
      <c r="AV21" s="499" t="n"/>
      <c r="AW21" s="499" t="n"/>
      <c r="AX21" s="499" t="n"/>
      <c r="AY21" s="499" t="n"/>
      <c r="AZ21" s="499" t="n"/>
      <c r="BA21" s="499" t="n"/>
      <c r="BB21" s="491">
        <f>SUM(F21:BA21)/2</f>
        <v/>
      </c>
      <c r="BC21" s="499" t="n"/>
      <c r="BD21" s="499" t="n"/>
      <c r="BE21" s="499" t="n"/>
      <c r="BF21" s="499" t="n"/>
      <c r="BG21" s="1508" t="n"/>
      <c r="BH21" s="499" t="n"/>
      <c r="BI21" s="499" t="n"/>
      <c r="BJ21" s="499" t="n"/>
    </row>
    <row r="22" ht="11.1" customHeight="1" s="18">
      <c r="A22" s="487" t="n"/>
      <c r="B22" s="1518" t="n"/>
      <c r="C22" s="1147" t="inlineStr">
        <is>
          <t>Mandai</t>
        </is>
      </c>
      <c r="D22" s="501" t="n">
        <v>1</v>
      </c>
      <c r="E22" s="502" t="n">
        <v>20</v>
      </c>
      <c r="F22" s="490">
        <f>(IF(DASHBOARD!$J$2=F9,DASHBOARD!$T$320,IF(DASHBOARD!$J$2=0,0,F22)))</f>
        <v/>
      </c>
      <c r="G22" s="490">
        <f>(IF(DASHBOARD!$J$2=G9,DASHBOARD!$T$320,IF(DASHBOARD!$J$2=0,0,G22)))</f>
        <v/>
      </c>
      <c r="H22" s="490">
        <f>(IF(DASHBOARD!$J$2=H9,DASHBOARD!$T$320,IF(DASHBOARD!$J$2=0,0,H22)))</f>
        <v/>
      </c>
      <c r="I22" s="490">
        <f>(IF(DASHBOARD!$J$2=I9,DASHBOARD!$T$320,IF(DASHBOARD!$J$2=0,0,I22)))</f>
        <v/>
      </c>
      <c r="J22" s="490">
        <f>(IF(DASHBOARD!$J$2=J9,DASHBOARD!$T$320,IF(DASHBOARD!$J$2=0,0,J22)))</f>
        <v/>
      </c>
      <c r="K22" s="490">
        <f>(IF(DASHBOARD!$J$2=K9,DASHBOARD!$T$320,IF(DASHBOARD!$J$2=0,0,K22)))</f>
        <v/>
      </c>
      <c r="L22" s="490">
        <f>(IF(DASHBOARD!$J$2=L9,DASHBOARD!$T$320,IF(DASHBOARD!$J$2=0,0,L22)))</f>
        <v/>
      </c>
      <c r="M22" s="490">
        <f>(IF(DASHBOARD!$J$2=M9,DASHBOARD!$T$320,IF(DASHBOARD!$J$2=0,0,M22)))</f>
        <v/>
      </c>
      <c r="N22" s="490">
        <f>(IF(DASHBOARD!$J$2=N9,DASHBOARD!$T$320,IF(DASHBOARD!$J$2=0,0,N22)))</f>
        <v/>
      </c>
      <c r="O22" s="490">
        <f>(IF(DASHBOARD!$J$2=O9,DASHBOARD!$T$320,IF(DASHBOARD!$J$2=0,0,O22)))</f>
        <v/>
      </c>
      <c r="P22" s="490">
        <f>(IF(DASHBOARD!$J$2=P9,DASHBOARD!$T$320,IF(DASHBOARD!$J$2=0,0,P22)))</f>
        <v/>
      </c>
      <c r="Q22" s="490">
        <f>(IF(DASHBOARD!$J$2=Q9,DASHBOARD!$T$320,IF(DASHBOARD!$J$2=0,0,Q22)))</f>
        <v/>
      </c>
      <c r="R22" s="490">
        <f>(IF(DASHBOARD!$J$2=R9,DASHBOARD!$T$320,IF(DASHBOARD!$J$2=0,0,R22)))</f>
        <v/>
      </c>
      <c r="S22" s="490">
        <f>(IF(DASHBOARD!$J$2=S9,DASHBOARD!$T$320,IF(DASHBOARD!$J$2=0,0,S22)))</f>
        <v/>
      </c>
      <c r="T22" s="490">
        <f>(IF(DASHBOARD!$J$2=T9,DASHBOARD!$T$320,IF(DASHBOARD!$J$2=0,0,T22)))</f>
        <v/>
      </c>
      <c r="U22" s="490">
        <f>(IF(DASHBOARD!$J$2=U9,DASHBOARD!$T$320,IF(DASHBOARD!$J$2=0,0,U22)))</f>
        <v/>
      </c>
      <c r="V22" s="490">
        <f>(IF(DASHBOARD!$J$2=V9,DASHBOARD!$T$320,IF(DASHBOARD!$J$2=0,0,V22)))</f>
        <v/>
      </c>
      <c r="W22" s="490">
        <f>(IF(DASHBOARD!$J$2=W9,DASHBOARD!$T$320,IF(DASHBOARD!$J$2=0,0,W22)))</f>
        <v/>
      </c>
      <c r="X22" s="490">
        <f>(IF(DASHBOARD!$J$2=X9,DASHBOARD!$T$320,IF(DASHBOARD!$J$2=0,0,X22)))</f>
        <v/>
      </c>
      <c r="Y22" s="490">
        <f>(IF(DASHBOARD!$J$2=Y9,DASHBOARD!$T$320,IF(DASHBOARD!$J$2=0,0,Y22)))</f>
        <v/>
      </c>
      <c r="Z22" s="490">
        <f>(IF(DASHBOARD!$J$2=Z9,DASHBOARD!$T$320,IF(DASHBOARD!$J$2=0,0,Z22)))</f>
        <v/>
      </c>
      <c r="AA22" s="490">
        <f>(IF(DASHBOARD!$J$2=AA9,DASHBOARD!$T$320,IF(DASHBOARD!$J$2=0,0,AA22)))</f>
        <v/>
      </c>
      <c r="AB22" s="490">
        <f>(IF(DASHBOARD!$J$2=AB9,DASHBOARD!$T$320,IF(DASHBOARD!$J$2=0,0,AB22)))</f>
        <v/>
      </c>
      <c r="AC22" s="490">
        <f>(IF(DASHBOARD!$J$2=AC9,DASHBOARD!$T$320,IF(DASHBOARD!$J$2=0,0,AC22)))</f>
        <v/>
      </c>
      <c r="AD22" s="490">
        <f>(IF(DASHBOARD!$J$2=AD9,DASHBOARD!$T$320,IF(DASHBOARD!$J$2=0,0,AD22)))</f>
        <v/>
      </c>
      <c r="AE22" s="490">
        <f>(IF(DASHBOARD!$J$2=AE9,DASHBOARD!$T$320,IF(DASHBOARD!$J$2=0,0,AE22)))</f>
        <v/>
      </c>
      <c r="AF22" s="490">
        <f>(IF(DASHBOARD!$J$2=AF9,DASHBOARD!$T$320,IF(DASHBOARD!$J$2=0,0,AF22)))</f>
        <v/>
      </c>
      <c r="AG22" s="490">
        <f>(IF(DASHBOARD!$J$2=AG9,DASHBOARD!$T$320,IF(DASHBOARD!$J$2=0,0,AG22)))</f>
        <v/>
      </c>
      <c r="AH22" s="490">
        <f>(IF(DASHBOARD!$J$2=AH9,DASHBOARD!$T$320,IF(DASHBOARD!$J$2=0,0,AH22)))</f>
        <v/>
      </c>
      <c r="AI22" s="490">
        <f>(IF(DASHBOARD!$J$2=AI9,DASHBOARD!$T$320,IF(DASHBOARD!$J$2=0,0,AI22)))</f>
        <v/>
      </c>
      <c r="AJ22" s="490">
        <f>(IF(DASHBOARD!$J$2=AJ9,DASHBOARD!$T$320,IF(DASHBOARD!$J$2=0,0,AJ22)))</f>
        <v/>
      </c>
      <c r="AK22" s="490">
        <f>(IF(DASHBOARD!$J$2=AK9,DASHBOARD!$T$320,IF(DASHBOARD!$J$2=0,0,AK22)))</f>
        <v/>
      </c>
      <c r="AL22" s="490">
        <f>(IF(DASHBOARD!$J$2=AL9,DASHBOARD!$T$320,IF(DASHBOARD!$J$2=0,0,AL22)))</f>
        <v/>
      </c>
      <c r="AM22" s="490">
        <f>(IF(DASHBOARD!$J$2=AM9,DASHBOARD!$T$320,IF(DASHBOARD!$J$2=0,0,AM22)))</f>
        <v/>
      </c>
      <c r="AN22" s="490">
        <f>(IF(DASHBOARD!$J$2=AN9,DASHBOARD!$T$320,IF(DASHBOARD!$J$2=0,0,AN22)))</f>
        <v/>
      </c>
      <c r="AO22" s="490">
        <f>(IF(DASHBOARD!$J$2=AO9,DASHBOARD!$T$320,IF(DASHBOARD!$J$2=0,0,AO22)))</f>
        <v/>
      </c>
      <c r="AP22" s="490">
        <f>(IF(DASHBOARD!$J$2=AP9,DASHBOARD!$T$320,IF(DASHBOARD!$J$2=0,0,AP22)))</f>
        <v/>
      </c>
      <c r="AQ22" s="490">
        <f>(IF(DASHBOARD!$J$2=AQ9,DASHBOARD!$T$320,IF(DASHBOARD!$J$2=0,0,AQ22)))</f>
        <v/>
      </c>
      <c r="AR22" s="490">
        <f>(IF(DASHBOARD!$J$2=AR9,DASHBOARD!$T$320,IF(DASHBOARD!$J$2=0,0,AR22)))</f>
        <v/>
      </c>
      <c r="AS22" s="490">
        <f>(IF(DASHBOARD!$J$2=AS9,DASHBOARD!$T$320,IF(DASHBOARD!$J$2=0,0,AS22)))</f>
        <v/>
      </c>
      <c r="AT22" s="490">
        <f>(IF(DASHBOARD!$J$2=AT9,DASHBOARD!$T$320,IF(DASHBOARD!$J$2=0,0,AT22)))</f>
        <v/>
      </c>
      <c r="AU22" s="490">
        <f>(IF(DASHBOARD!$J$2=AU9,DASHBOARD!$T$320,IF(DASHBOARD!$J$2=0,0,AU22)))</f>
        <v/>
      </c>
      <c r="AV22" s="490">
        <f>(IF(DASHBOARD!$J$2=AV9,DASHBOARD!$T$320,IF(DASHBOARD!$J$2=0,0,AV22)))</f>
        <v/>
      </c>
      <c r="AW22" s="490">
        <f>(IF(DASHBOARD!$J$2=AW9,DASHBOARD!$T$320,IF(DASHBOARD!$J$2=0,0,AW22)))</f>
        <v/>
      </c>
      <c r="AX22" s="490">
        <f>(IF(DASHBOARD!$J$2=AX9,DASHBOARD!$T$320,IF(DASHBOARD!$J$2=0,0,AX22)))</f>
        <v/>
      </c>
      <c r="AY22" s="490">
        <f>(IF(DASHBOARD!$J$2=AY9,DASHBOARD!$T$320,IF(DASHBOARD!$J$2=0,0,AY22)))</f>
        <v/>
      </c>
      <c r="AZ22" s="490">
        <f>(IF(DASHBOARD!$J$2=AZ9,DASHBOARD!$T$320,IF(DASHBOARD!$J$2=0,0,AZ22)))</f>
        <v/>
      </c>
      <c r="BA22" s="490">
        <f>(IF(DASHBOARD!$J$2=BA9,DASHBOARD!$T$320,IF(DASHBOARD!$J$2=0,0,BA22)))</f>
        <v/>
      </c>
      <c r="BB22" s="491">
        <f>SUM(F22:BA22)/2</f>
        <v/>
      </c>
      <c r="BC22" s="490">
        <f>(IF(DASHBOARD!$J$2=BC9,DASHBOARD!$U$320,IF(DASHBOARD!$J$2=0,0,BC22)))</f>
        <v/>
      </c>
      <c r="BD22" s="490">
        <f>(IF(DASHBOARD!$J$2=BD9,DASHBOARD!$U$320,IF(DASHBOARD!$J$2=0,0,BD22)))</f>
        <v/>
      </c>
      <c r="BE22" s="490">
        <f>(IF(DASHBOARD!$J$2=BE9,DASHBOARD!$U$320,IF(DASHBOARD!$J$2=0,0,BE22)))</f>
        <v/>
      </c>
      <c r="BF22" s="490">
        <f>(IF(DASHBOARD!$J$2=BF9,DASHBOARD!$U$320,IF(DASHBOARD!$J$2=0,0,BF22)))</f>
        <v/>
      </c>
      <c r="BG22" s="1508" t="n"/>
      <c r="BH22" s="490">
        <f>(IF(DASHBOARD!$J$2=BH9,DASHBOARD!$U$320,IF(DASHBOARD!$J$2=0,0,BH22)))</f>
        <v/>
      </c>
      <c r="BI22" s="490">
        <f>(IF(DASHBOARD!$J$2=BI9,DASHBOARD!$U$320,IF(DASHBOARD!$J$2=0,0,BI22)))</f>
        <v/>
      </c>
      <c r="BJ22" s="490">
        <f>(IF(DASHBOARD!$J$2=BJ9,DASHBOARD!$U$320,IF(DASHBOARD!$J$2=0,0,BJ22)))</f>
        <v/>
      </c>
    </row>
    <row r="23" ht="11.1" customHeight="1" s="18">
      <c r="A23" s="487" t="n"/>
      <c r="B23" s="1518" t="n"/>
      <c r="C23" s="1500" t="n"/>
      <c r="D23" s="492" t="n">
        <v>2</v>
      </c>
      <c r="E23" s="493" t="n">
        <v>20</v>
      </c>
      <c r="F23" s="494">
        <f>(IF(DASHBOARD!$J$2=F9,DASHBOARD!$T$321,IF(DASHBOARD!$J$2=0,0,F23)))</f>
        <v/>
      </c>
      <c r="G23" s="494">
        <f>(IF(DASHBOARD!$J$2=G9,DASHBOARD!$T$321,IF(DASHBOARD!$J$2=0,0,G23)))</f>
        <v/>
      </c>
      <c r="H23" s="494">
        <f>(IF(DASHBOARD!$J$2=H9,DASHBOARD!$T$321,IF(DASHBOARD!$J$2=0,0,H23)))</f>
        <v/>
      </c>
      <c r="I23" s="494">
        <f>(IF(DASHBOARD!$J$2=I9,DASHBOARD!$T$321,IF(DASHBOARD!$J$2=0,0,I23)))</f>
        <v/>
      </c>
      <c r="J23" s="494">
        <f>(IF(DASHBOARD!$J$2=J9,DASHBOARD!$T$321,IF(DASHBOARD!$J$2=0,0,J23)))</f>
        <v/>
      </c>
      <c r="K23" s="494">
        <f>(IF(DASHBOARD!$J$2=K9,DASHBOARD!$T$321,IF(DASHBOARD!$J$2=0,0,K23)))</f>
        <v/>
      </c>
      <c r="L23" s="494">
        <f>(IF(DASHBOARD!$J$2=L9,DASHBOARD!$T$321,IF(DASHBOARD!$J$2=0,0,L23)))</f>
        <v/>
      </c>
      <c r="M23" s="494">
        <f>(IF(DASHBOARD!$J$2=M9,DASHBOARD!$T$321,IF(DASHBOARD!$J$2=0,0,M23)))</f>
        <v/>
      </c>
      <c r="N23" s="494">
        <f>(IF(DASHBOARD!$J$2=N9,DASHBOARD!$T$321,IF(DASHBOARD!$J$2=0,0,N23)))</f>
        <v/>
      </c>
      <c r="O23" s="494">
        <f>(IF(DASHBOARD!$J$2=O9,DASHBOARD!$T$321,IF(DASHBOARD!$J$2=0,0,O23)))</f>
        <v/>
      </c>
      <c r="P23" s="494">
        <f>(IF(DASHBOARD!$J$2=P9,DASHBOARD!$T$321,IF(DASHBOARD!$J$2=0,0,P23)))</f>
        <v/>
      </c>
      <c r="Q23" s="494">
        <f>(IF(DASHBOARD!$J$2=Q9,DASHBOARD!$T$321,IF(DASHBOARD!$J$2=0,0,Q23)))</f>
        <v/>
      </c>
      <c r="R23" s="494">
        <f>(IF(DASHBOARD!$J$2=R9,DASHBOARD!$T$321,IF(DASHBOARD!$J$2=0,0,R23)))</f>
        <v/>
      </c>
      <c r="S23" s="494">
        <f>(IF(DASHBOARD!$J$2=S9,DASHBOARD!$T$321,IF(DASHBOARD!$J$2=0,0,S23)))</f>
        <v/>
      </c>
      <c r="T23" s="494">
        <f>(IF(DASHBOARD!$J$2=T9,DASHBOARD!$T$321,IF(DASHBOARD!$J$2=0,0,T23)))</f>
        <v/>
      </c>
      <c r="U23" s="494">
        <f>(IF(DASHBOARD!$J$2=U9,DASHBOARD!$T$321,IF(DASHBOARD!$J$2=0,0,U23)))</f>
        <v/>
      </c>
      <c r="V23" s="494">
        <f>(IF(DASHBOARD!$J$2=V9,DASHBOARD!$T$321,IF(DASHBOARD!$J$2=0,0,V23)))</f>
        <v/>
      </c>
      <c r="W23" s="494">
        <f>(IF(DASHBOARD!$J$2=W9,DASHBOARD!$T$321,IF(DASHBOARD!$J$2=0,0,W23)))</f>
        <v/>
      </c>
      <c r="X23" s="494">
        <f>(IF(DASHBOARD!$J$2=X9,DASHBOARD!$T$321,IF(DASHBOARD!$J$2=0,0,X23)))</f>
        <v/>
      </c>
      <c r="Y23" s="494">
        <f>(IF(DASHBOARD!$J$2=Y9,DASHBOARD!$T$321,IF(DASHBOARD!$J$2=0,0,Y23)))</f>
        <v/>
      </c>
      <c r="Z23" s="494">
        <f>(IF(DASHBOARD!$J$2=Z9,DASHBOARD!$T$321,IF(DASHBOARD!$J$2=0,0,Z23)))</f>
        <v/>
      </c>
      <c r="AA23" s="494">
        <f>(IF(DASHBOARD!$J$2=AA9,DASHBOARD!$T$321,IF(DASHBOARD!$J$2=0,0,AA23)))</f>
        <v/>
      </c>
      <c r="AB23" s="494">
        <f>(IF(DASHBOARD!$J$2=AB9,DASHBOARD!$T$321,IF(DASHBOARD!$J$2=0,0,AB23)))</f>
        <v/>
      </c>
      <c r="AC23" s="494">
        <f>(IF(DASHBOARD!$J$2=AC9,DASHBOARD!$T$321,IF(DASHBOARD!$J$2=0,0,AC23)))</f>
        <v/>
      </c>
      <c r="AD23" s="494">
        <f>(IF(DASHBOARD!$J$2=AD9,DASHBOARD!$T$321,IF(DASHBOARD!$J$2=0,0,AD23)))</f>
        <v/>
      </c>
      <c r="AE23" s="494">
        <f>(IF(DASHBOARD!$J$2=AE9,DASHBOARD!$T$321,IF(DASHBOARD!$J$2=0,0,AE23)))</f>
        <v/>
      </c>
      <c r="AF23" s="494">
        <f>(IF(DASHBOARD!$J$2=AF9,DASHBOARD!$T$321,IF(DASHBOARD!$J$2=0,0,AF23)))</f>
        <v/>
      </c>
      <c r="AG23" s="494">
        <f>(IF(DASHBOARD!$J$2=AG9,DASHBOARD!$T$321,IF(DASHBOARD!$J$2=0,0,AG23)))</f>
        <v/>
      </c>
      <c r="AH23" s="494">
        <f>(IF(DASHBOARD!$J$2=AH9,DASHBOARD!$T$321,IF(DASHBOARD!$J$2=0,0,AH23)))</f>
        <v/>
      </c>
      <c r="AI23" s="494">
        <f>(IF(DASHBOARD!$J$2=AI9,DASHBOARD!$T$321,IF(DASHBOARD!$J$2=0,0,AI23)))</f>
        <v/>
      </c>
      <c r="AJ23" s="494">
        <f>(IF(DASHBOARD!$J$2=AJ9,DASHBOARD!$T$321,IF(DASHBOARD!$J$2=0,0,AJ23)))</f>
        <v/>
      </c>
      <c r="AK23" s="494">
        <f>(IF(DASHBOARD!$J$2=AK9,DASHBOARD!$T$321,IF(DASHBOARD!$J$2=0,0,AK23)))</f>
        <v/>
      </c>
      <c r="AL23" s="494">
        <f>(IF(DASHBOARD!$J$2=AL9,DASHBOARD!$T$321,IF(DASHBOARD!$J$2=0,0,AL23)))</f>
        <v/>
      </c>
      <c r="AM23" s="494">
        <f>(IF(DASHBOARD!$J$2=AM9,DASHBOARD!$T$321,IF(DASHBOARD!$J$2=0,0,AM23)))</f>
        <v/>
      </c>
      <c r="AN23" s="494">
        <f>(IF(DASHBOARD!$J$2=AN9,DASHBOARD!$T$321,IF(DASHBOARD!$J$2=0,0,AN23)))</f>
        <v/>
      </c>
      <c r="AO23" s="494">
        <f>(IF(DASHBOARD!$J$2=AO9,DASHBOARD!$T$321,IF(DASHBOARD!$J$2=0,0,AO23)))</f>
        <v/>
      </c>
      <c r="AP23" s="494">
        <f>(IF(DASHBOARD!$J$2=AP9,DASHBOARD!$T$321,IF(DASHBOARD!$J$2=0,0,AP23)))</f>
        <v/>
      </c>
      <c r="AQ23" s="494">
        <f>(IF(DASHBOARD!$J$2=AQ9,DASHBOARD!$T$321,IF(DASHBOARD!$J$2=0,0,AQ23)))</f>
        <v/>
      </c>
      <c r="AR23" s="494">
        <f>(IF(DASHBOARD!$J$2=AR9,DASHBOARD!$T$321,IF(DASHBOARD!$J$2=0,0,AR23)))</f>
        <v/>
      </c>
      <c r="AS23" s="494">
        <f>(IF(DASHBOARD!$J$2=AS9,DASHBOARD!$T$321,IF(DASHBOARD!$J$2=0,0,AS23)))</f>
        <v/>
      </c>
      <c r="AT23" s="494">
        <f>(IF(DASHBOARD!$J$2=AT9,DASHBOARD!$T$321,IF(DASHBOARD!$J$2=0,0,AT23)))</f>
        <v/>
      </c>
      <c r="AU23" s="494">
        <f>(IF(DASHBOARD!$J$2=AU9,DASHBOARD!$T$321,IF(DASHBOARD!$J$2=0,0,AU23)))</f>
        <v/>
      </c>
      <c r="AV23" s="494">
        <f>(IF(DASHBOARD!$J$2=AV9,DASHBOARD!$T$321,IF(DASHBOARD!$J$2=0,0,AV23)))</f>
        <v/>
      </c>
      <c r="AW23" s="494">
        <f>(IF(DASHBOARD!$J$2=AW9,DASHBOARD!$T$321,IF(DASHBOARD!$J$2=0,0,AW23)))</f>
        <v/>
      </c>
      <c r="AX23" s="494">
        <f>(IF(DASHBOARD!$J$2=AX9,DASHBOARD!$T$321,IF(DASHBOARD!$J$2=0,0,AX23)))</f>
        <v/>
      </c>
      <c r="AY23" s="494">
        <f>(IF(DASHBOARD!$J$2=AY9,DASHBOARD!$T$321,IF(DASHBOARD!$J$2=0,0,AY23)))</f>
        <v/>
      </c>
      <c r="AZ23" s="494">
        <f>(IF(DASHBOARD!$J$2=AZ9,DASHBOARD!$T$321,IF(DASHBOARD!$J$2=0,0,AZ23)))</f>
        <v/>
      </c>
      <c r="BA23" s="494">
        <f>(IF(DASHBOARD!$J$2=BA9,DASHBOARD!$T$321,IF(DASHBOARD!$J$2=0,0,BA23)))</f>
        <v/>
      </c>
      <c r="BB23" s="491">
        <f>SUM(F23:BA23)/2</f>
        <v/>
      </c>
      <c r="BC23" s="494">
        <f>(IF(DASHBOARD!$J$2=BC9,DASHBOARD!$U$321,IF(DASHBOARD!$J$2=0,0,BC23)))</f>
        <v/>
      </c>
      <c r="BD23" s="494">
        <f>(IF(DASHBOARD!$J$2=BD9,DASHBOARD!$U$321,IF(DASHBOARD!$J$2=0,0,BD23)))</f>
        <v/>
      </c>
      <c r="BE23" s="494">
        <f>(IF(DASHBOARD!$J$2=BE9,DASHBOARD!$U$321,IF(DASHBOARD!$J$2=0,0,BE23)))</f>
        <v/>
      </c>
      <c r="BF23" s="494">
        <f>(IF(DASHBOARD!$J$2=BF9,DASHBOARD!$U$321,IF(DASHBOARD!$J$2=0,0,BF23)))</f>
        <v/>
      </c>
      <c r="BG23" s="1508" t="n"/>
      <c r="BH23" s="494">
        <f>(IF(DASHBOARD!$J$2=BH9,DASHBOARD!$U$321,IF(DASHBOARD!$J$2=0,0,BH23)))</f>
        <v/>
      </c>
      <c r="BI23" s="494">
        <f>(IF(DASHBOARD!$J$2=BI9,DASHBOARD!$U$321,IF(DASHBOARD!$J$2=0,0,BI23)))</f>
        <v/>
      </c>
      <c r="BJ23" s="494">
        <f>(IF(DASHBOARD!$J$2=BJ9,DASHBOARD!$U$321,IF(DASHBOARD!$J$2=0,0,BJ23)))</f>
        <v/>
      </c>
    </row>
    <row r="24" ht="11.1" customHeight="1" s="18">
      <c r="A24" s="487" t="n"/>
      <c r="B24" s="1518" t="n"/>
      <c r="C24" s="1500" t="n"/>
      <c r="D24" s="492" t="n"/>
      <c r="E24" s="493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1">
        <f>SUM(F24:BA24)/2</f>
        <v/>
      </c>
      <c r="BC24" s="495" t="n"/>
      <c r="BD24" s="495" t="n"/>
      <c r="BE24" s="495" t="n"/>
      <c r="BF24" s="495" t="n"/>
      <c r="BG24" s="1508" t="n"/>
      <c r="BH24" s="495" t="n"/>
      <c r="BI24" s="495" t="n"/>
      <c r="BJ24" s="495" t="n"/>
    </row>
    <row r="25" ht="11.1" customHeight="1" s="18">
      <c r="A25" s="487" t="n"/>
      <c r="B25" s="1518" t="n"/>
      <c r="C25" s="1519" t="n"/>
      <c r="D25" s="497" t="n"/>
      <c r="E25" s="498" t="n"/>
      <c r="F25" s="499" t="n"/>
      <c r="G25" s="499" t="n"/>
      <c r="H25" s="499" t="n"/>
      <c r="I25" s="499" t="n"/>
      <c r="J25" s="499" t="n"/>
      <c r="K25" s="499" t="n"/>
      <c r="L25" s="499" t="n"/>
      <c r="M25" s="499" t="n"/>
      <c r="N25" s="499" t="n"/>
      <c r="O25" s="499" t="n"/>
      <c r="P25" s="499" t="n"/>
      <c r="Q25" s="499" t="n"/>
      <c r="R25" s="499" t="n"/>
      <c r="S25" s="499" t="n"/>
      <c r="T25" s="499" t="n"/>
      <c r="U25" s="499" t="n"/>
      <c r="V25" s="499" t="n"/>
      <c r="W25" s="499" t="n"/>
      <c r="X25" s="499" t="n"/>
      <c r="Y25" s="499" t="n"/>
      <c r="Z25" s="499" t="n"/>
      <c r="AA25" s="499" t="n"/>
      <c r="AB25" s="499" t="n"/>
      <c r="AC25" s="499" t="n"/>
      <c r="AD25" s="499" t="n"/>
      <c r="AE25" s="499" t="n"/>
      <c r="AF25" s="499" t="n"/>
      <c r="AG25" s="499" t="n"/>
      <c r="AH25" s="499" t="n"/>
      <c r="AI25" s="499" t="n"/>
      <c r="AJ25" s="499" t="n"/>
      <c r="AK25" s="499" t="n"/>
      <c r="AL25" s="499" t="n"/>
      <c r="AM25" s="499" t="n"/>
      <c r="AN25" s="499" t="n"/>
      <c r="AO25" s="499" t="n"/>
      <c r="AP25" s="499" t="n"/>
      <c r="AQ25" s="499" t="n"/>
      <c r="AR25" s="499" t="n"/>
      <c r="AS25" s="499" t="n"/>
      <c r="AT25" s="499" t="n"/>
      <c r="AU25" s="499" t="n"/>
      <c r="AV25" s="499" t="n"/>
      <c r="AW25" s="499" t="n"/>
      <c r="AX25" s="499" t="n"/>
      <c r="AY25" s="499" t="n"/>
      <c r="AZ25" s="499" t="n"/>
      <c r="BA25" s="499" t="n"/>
      <c r="BB25" s="491">
        <f>SUM(F25:BA25)/2</f>
        <v/>
      </c>
      <c r="BC25" s="499" t="n"/>
      <c r="BD25" s="499" t="n"/>
      <c r="BE25" s="499" t="n"/>
      <c r="BF25" s="499" t="n"/>
      <c r="BG25" s="1508" t="n"/>
      <c r="BH25" s="499" t="n"/>
      <c r="BI25" s="499" t="n"/>
      <c r="BJ25" s="499" t="n"/>
    </row>
    <row r="26" ht="11.1" customHeight="1" s="18">
      <c r="A26" s="487" t="n"/>
      <c r="B26" s="1518" t="n"/>
      <c r="C26" s="1147" t="inlineStr">
        <is>
          <t>Maros</t>
        </is>
      </c>
      <c r="D26" s="501" t="n">
        <v>1</v>
      </c>
      <c r="E26" s="502" t="n">
        <v>30</v>
      </c>
      <c r="F26" s="490">
        <f>(IF(DASHBOARD!$J$2=F9,DASHBOARD!$T$365,IF(DASHBOARD!$J$2=0,0,F26)))</f>
        <v/>
      </c>
      <c r="G26" s="490">
        <f>(IF(DASHBOARD!$J$2=G9,DASHBOARD!$T$365,IF(DASHBOARD!$J$2=0,0,G26)))</f>
        <v/>
      </c>
      <c r="H26" s="490">
        <f>(IF(DASHBOARD!$J$2=H9,DASHBOARD!$T$365,IF(DASHBOARD!$J$2=0,0,H26)))</f>
        <v/>
      </c>
      <c r="I26" s="490">
        <f>(IF(DASHBOARD!$J$2=I9,DASHBOARD!$T$365,IF(DASHBOARD!$J$2=0,0,I26)))</f>
        <v/>
      </c>
      <c r="J26" s="490">
        <f>(IF(DASHBOARD!$J$2=J9,DASHBOARD!$T$365,IF(DASHBOARD!$J$2=0,0,J26)))</f>
        <v/>
      </c>
      <c r="K26" s="490">
        <f>(IF(DASHBOARD!$J$2=K9,DASHBOARD!$T$365,IF(DASHBOARD!$J$2=0,0,K26)))</f>
        <v/>
      </c>
      <c r="L26" s="490">
        <f>(IF(DASHBOARD!$J$2=L9,DASHBOARD!$T$365,IF(DASHBOARD!$J$2=0,0,L26)))</f>
        <v/>
      </c>
      <c r="M26" s="490">
        <f>(IF(DASHBOARD!$J$2=M9,DASHBOARD!$T$365,IF(DASHBOARD!$J$2=0,0,M26)))</f>
        <v/>
      </c>
      <c r="N26" s="490">
        <f>(IF(DASHBOARD!$J$2=N9,DASHBOARD!$T$365,IF(DASHBOARD!$J$2=0,0,N26)))</f>
        <v/>
      </c>
      <c r="O26" s="490">
        <f>(IF(DASHBOARD!$J$2=O9,DASHBOARD!$T$365,IF(DASHBOARD!$J$2=0,0,O26)))</f>
        <v/>
      </c>
      <c r="P26" s="490">
        <f>(IF(DASHBOARD!$J$2=P9,DASHBOARD!$T$365,IF(DASHBOARD!$J$2=0,0,P26)))</f>
        <v/>
      </c>
      <c r="Q26" s="490">
        <f>(IF(DASHBOARD!$J$2=Q9,DASHBOARD!$T$365,IF(DASHBOARD!$J$2=0,0,Q26)))</f>
        <v/>
      </c>
      <c r="R26" s="490">
        <f>(IF(DASHBOARD!$J$2=R9,DASHBOARD!$T$365,IF(DASHBOARD!$J$2=0,0,R26)))</f>
        <v/>
      </c>
      <c r="S26" s="490">
        <f>(IF(DASHBOARD!$J$2=S9,DASHBOARD!$T$365,IF(DASHBOARD!$J$2=0,0,S26)))</f>
        <v/>
      </c>
      <c r="T26" s="490">
        <f>(IF(DASHBOARD!$J$2=T9,DASHBOARD!$T$365,IF(DASHBOARD!$J$2=0,0,T26)))</f>
        <v/>
      </c>
      <c r="U26" s="490">
        <f>(IF(DASHBOARD!$J$2=U9,DASHBOARD!$T$365,IF(DASHBOARD!$J$2=0,0,U26)))</f>
        <v/>
      </c>
      <c r="V26" s="490">
        <f>(IF(DASHBOARD!$J$2=V9,DASHBOARD!$T$365,IF(DASHBOARD!$J$2=0,0,V26)))</f>
        <v/>
      </c>
      <c r="W26" s="490">
        <f>(IF(DASHBOARD!$J$2=W9,DASHBOARD!$T$365,IF(DASHBOARD!$J$2=0,0,W26)))</f>
        <v/>
      </c>
      <c r="X26" s="490">
        <f>(IF(DASHBOARD!$J$2=X9,DASHBOARD!$T$365,IF(DASHBOARD!$J$2=0,0,X26)))</f>
        <v/>
      </c>
      <c r="Y26" s="490">
        <f>(IF(DASHBOARD!$J$2=Y9,DASHBOARD!$T$365,IF(DASHBOARD!$J$2=0,0,Y26)))</f>
        <v/>
      </c>
      <c r="Z26" s="490">
        <f>(IF(DASHBOARD!$J$2=Z9,DASHBOARD!$T$365,IF(DASHBOARD!$J$2=0,0,Z26)))</f>
        <v/>
      </c>
      <c r="AA26" s="490">
        <f>(IF(DASHBOARD!$J$2=AA9,DASHBOARD!$T$365,IF(DASHBOARD!$J$2=0,0,AA26)))</f>
        <v/>
      </c>
      <c r="AB26" s="490">
        <f>(IF(DASHBOARD!$J$2=AB9,DASHBOARD!$T$365,IF(DASHBOARD!$J$2=0,0,AB26)))</f>
        <v/>
      </c>
      <c r="AC26" s="490">
        <f>(IF(DASHBOARD!$J$2=AC9,DASHBOARD!$T$365,IF(DASHBOARD!$J$2=0,0,AC26)))</f>
        <v/>
      </c>
      <c r="AD26" s="490">
        <f>(IF(DASHBOARD!$J$2=AD9,DASHBOARD!$T$365,IF(DASHBOARD!$J$2=0,0,AD26)))</f>
        <v/>
      </c>
      <c r="AE26" s="490">
        <f>(IF(DASHBOARD!$J$2=AE9,DASHBOARD!$T$365,IF(DASHBOARD!$J$2=0,0,AE26)))</f>
        <v/>
      </c>
      <c r="AF26" s="490">
        <f>(IF(DASHBOARD!$J$2=AF9,DASHBOARD!$T$365,IF(DASHBOARD!$J$2=0,0,AF26)))</f>
        <v/>
      </c>
      <c r="AG26" s="490">
        <f>(IF(DASHBOARD!$J$2=AG9,DASHBOARD!$T$365,IF(DASHBOARD!$J$2=0,0,AG26)))</f>
        <v/>
      </c>
      <c r="AH26" s="490">
        <f>(IF(DASHBOARD!$J$2=AH9,DASHBOARD!$T$365,IF(DASHBOARD!$J$2=0,0,AH26)))</f>
        <v/>
      </c>
      <c r="AI26" s="490">
        <f>(IF(DASHBOARD!$J$2=AI9,DASHBOARD!$T$365,IF(DASHBOARD!$J$2=0,0,AI26)))</f>
        <v/>
      </c>
      <c r="AJ26" s="490">
        <f>(IF(DASHBOARD!$J$2=AJ9,DASHBOARD!$T$365,IF(DASHBOARD!$J$2=0,0,AJ26)))</f>
        <v/>
      </c>
      <c r="AK26" s="490">
        <f>(IF(DASHBOARD!$J$2=AK9,DASHBOARD!$T$365,IF(DASHBOARD!$J$2=0,0,AK26)))</f>
        <v/>
      </c>
      <c r="AL26" s="490">
        <f>(IF(DASHBOARD!$J$2=AL9,DASHBOARD!$T$365,IF(DASHBOARD!$J$2=0,0,AL26)))</f>
        <v/>
      </c>
      <c r="AM26" s="490">
        <f>(IF(DASHBOARD!$J$2=AM9,DASHBOARD!$T$365,IF(DASHBOARD!$J$2=0,0,AM26)))</f>
        <v/>
      </c>
      <c r="AN26" s="490">
        <f>(IF(DASHBOARD!$J$2=AN9,DASHBOARD!$T$365,IF(DASHBOARD!$J$2=0,0,AN26)))</f>
        <v/>
      </c>
      <c r="AO26" s="490">
        <f>(IF(DASHBOARD!$J$2=AO9,DASHBOARD!$T$365,IF(DASHBOARD!$J$2=0,0,AO26)))</f>
        <v/>
      </c>
      <c r="AP26" s="490">
        <f>(IF(DASHBOARD!$J$2=AP9,DASHBOARD!$T$365,IF(DASHBOARD!$J$2=0,0,AP26)))</f>
        <v/>
      </c>
      <c r="AQ26" s="490">
        <f>(IF(DASHBOARD!$J$2=AQ9,DASHBOARD!$T$365,IF(DASHBOARD!$J$2=0,0,AQ26)))</f>
        <v/>
      </c>
      <c r="AR26" s="490">
        <f>(IF(DASHBOARD!$J$2=AR9,DASHBOARD!$T$365,IF(DASHBOARD!$J$2=0,0,AR26)))</f>
        <v/>
      </c>
      <c r="AS26" s="490">
        <f>(IF(DASHBOARD!$J$2=AS9,DASHBOARD!$T$365,IF(DASHBOARD!$J$2=0,0,AS26)))</f>
        <v/>
      </c>
      <c r="AT26" s="490">
        <f>(IF(DASHBOARD!$J$2=AT9,DASHBOARD!$T$365,IF(DASHBOARD!$J$2=0,0,AT26)))</f>
        <v/>
      </c>
      <c r="AU26" s="490">
        <f>(IF(DASHBOARD!$J$2=AU9,DASHBOARD!$T$365,IF(DASHBOARD!$J$2=0,0,AU26)))</f>
        <v/>
      </c>
      <c r="AV26" s="490">
        <f>(IF(DASHBOARD!$J$2=AV9,DASHBOARD!$T$365,IF(DASHBOARD!$J$2=0,0,AV26)))</f>
        <v/>
      </c>
      <c r="AW26" s="490">
        <f>(IF(DASHBOARD!$J$2=AW9,DASHBOARD!$T$365,IF(DASHBOARD!$J$2=0,0,AW26)))</f>
        <v/>
      </c>
      <c r="AX26" s="490">
        <f>(IF(DASHBOARD!$J$2=AX9,DASHBOARD!$T$365,IF(DASHBOARD!$J$2=0,0,AX26)))</f>
        <v/>
      </c>
      <c r="AY26" s="490">
        <f>(IF(DASHBOARD!$J$2=AY9,DASHBOARD!$T$365,IF(DASHBOARD!$J$2=0,0,AY26)))</f>
        <v/>
      </c>
      <c r="AZ26" s="490">
        <f>(IF(DASHBOARD!$J$2=AZ9,DASHBOARD!$T$365,IF(DASHBOARD!$J$2=0,0,AZ26)))</f>
        <v/>
      </c>
      <c r="BA26" s="490">
        <f>(IF(DASHBOARD!$J$2=BA9,DASHBOARD!$T$365,IF(DASHBOARD!$J$2=0,0,BA26)))</f>
        <v/>
      </c>
      <c r="BB26" s="491">
        <f>SUM(F26:BA26)/2</f>
        <v/>
      </c>
      <c r="BC26" s="490">
        <f>(IF(DASHBOARD!$J$2=BC9,DASHBOARD!$U$365,IF(DASHBOARD!$J$2=0,0,BC26)))</f>
        <v/>
      </c>
      <c r="BD26" s="490">
        <f>(IF(DASHBOARD!$J$2=BD9,DASHBOARD!$U$365,IF(DASHBOARD!$J$2=0,0,BD26)))</f>
        <v/>
      </c>
      <c r="BE26" s="490">
        <f>(IF(DASHBOARD!$J$2=BE9,DASHBOARD!$U$365,IF(DASHBOARD!$J$2=0,0,BE26)))</f>
        <v/>
      </c>
      <c r="BF26" s="490">
        <f>(IF(DASHBOARD!$J$2=BF9,DASHBOARD!$U$365,IF(DASHBOARD!$J$2=0,0,BF26)))</f>
        <v/>
      </c>
      <c r="BG26" s="1508" t="n"/>
      <c r="BH26" s="490">
        <f>(IF(DASHBOARD!$J$2=BH9,DASHBOARD!$U$365,IF(DASHBOARD!$J$2=0,0,BH26)))</f>
        <v/>
      </c>
      <c r="BI26" s="490">
        <f>(IF(DASHBOARD!$J$2=BI9,DASHBOARD!$U$365,IF(DASHBOARD!$J$2=0,0,BI26)))</f>
        <v/>
      </c>
      <c r="BJ26" s="490">
        <f>(IF(DASHBOARD!$J$2=BJ9,DASHBOARD!$U$365,IF(DASHBOARD!$J$2=0,0,BJ26)))</f>
        <v/>
      </c>
    </row>
    <row r="27" ht="11.1" customHeight="1" s="18">
      <c r="A27" s="487" t="n"/>
      <c r="B27" s="1518" t="n"/>
      <c r="C27" s="1500" t="n"/>
      <c r="D27" s="492" t="n">
        <v>2</v>
      </c>
      <c r="E27" s="493" t="n">
        <v>30</v>
      </c>
      <c r="F27" s="494">
        <f>(IF(DASHBOARD!$J$2=F9,DASHBOARD!$T$366,IF(DASHBOARD!$J$2=0,0,F27)))</f>
        <v/>
      </c>
      <c r="G27" s="494">
        <f>(IF(DASHBOARD!$J$2=G9,DASHBOARD!$T$366,IF(DASHBOARD!$J$2=0,0,G27)))</f>
        <v/>
      </c>
      <c r="H27" s="494">
        <f>(IF(DASHBOARD!$J$2=H9,DASHBOARD!$T$366,IF(DASHBOARD!$J$2=0,0,H27)))</f>
        <v/>
      </c>
      <c r="I27" s="494">
        <f>(IF(DASHBOARD!$J$2=I9,DASHBOARD!$T$366,IF(DASHBOARD!$J$2=0,0,I27)))</f>
        <v/>
      </c>
      <c r="J27" s="494">
        <f>(IF(DASHBOARD!$J$2=J9,DASHBOARD!$T$366,IF(DASHBOARD!$J$2=0,0,J27)))</f>
        <v/>
      </c>
      <c r="K27" s="494">
        <f>(IF(DASHBOARD!$J$2=K9,DASHBOARD!$T$366,IF(DASHBOARD!$J$2=0,0,K27)))</f>
        <v/>
      </c>
      <c r="L27" s="494">
        <f>(IF(DASHBOARD!$J$2=L9,DASHBOARD!$T$366,IF(DASHBOARD!$J$2=0,0,L27)))</f>
        <v/>
      </c>
      <c r="M27" s="494">
        <f>(IF(DASHBOARD!$J$2=M9,DASHBOARD!$T$366,IF(DASHBOARD!$J$2=0,0,M27)))</f>
        <v/>
      </c>
      <c r="N27" s="494">
        <f>(IF(DASHBOARD!$J$2=N9,DASHBOARD!$T$366,IF(DASHBOARD!$J$2=0,0,N27)))</f>
        <v/>
      </c>
      <c r="O27" s="494">
        <f>(IF(DASHBOARD!$J$2=O9,DASHBOARD!$T$366,IF(DASHBOARD!$J$2=0,0,O27)))</f>
        <v/>
      </c>
      <c r="P27" s="494">
        <f>(IF(DASHBOARD!$J$2=P9,DASHBOARD!$T$366,IF(DASHBOARD!$J$2=0,0,P27)))</f>
        <v/>
      </c>
      <c r="Q27" s="494">
        <f>(IF(DASHBOARD!$J$2=Q9,DASHBOARD!$T$366,IF(DASHBOARD!$J$2=0,0,Q27)))</f>
        <v/>
      </c>
      <c r="R27" s="494">
        <f>(IF(DASHBOARD!$J$2=R9,DASHBOARD!$T$366,IF(DASHBOARD!$J$2=0,0,R27)))</f>
        <v/>
      </c>
      <c r="S27" s="494">
        <f>(IF(DASHBOARD!$J$2=S9,DASHBOARD!$T$366,IF(DASHBOARD!$J$2=0,0,S27)))</f>
        <v/>
      </c>
      <c r="T27" s="494">
        <f>(IF(DASHBOARD!$J$2=T9,DASHBOARD!$T$366,IF(DASHBOARD!$J$2=0,0,T27)))</f>
        <v/>
      </c>
      <c r="U27" s="494">
        <f>(IF(DASHBOARD!$J$2=U9,DASHBOARD!$T$366,IF(DASHBOARD!$J$2=0,0,U27)))</f>
        <v/>
      </c>
      <c r="V27" s="494">
        <f>(IF(DASHBOARD!$J$2=V9,DASHBOARD!$T$366,IF(DASHBOARD!$J$2=0,0,V27)))</f>
        <v/>
      </c>
      <c r="W27" s="494">
        <f>(IF(DASHBOARD!$J$2=W9,DASHBOARD!$T$366,IF(DASHBOARD!$J$2=0,0,W27)))</f>
        <v/>
      </c>
      <c r="X27" s="494">
        <f>(IF(DASHBOARD!$J$2=X9,DASHBOARD!$T$366,IF(DASHBOARD!$J$2=0,0,X27)))</f>
        <v/>
      </c>
      <c r="Y27" s="494">
        <f>(IF(DASHBOARD!$J$2=Y9,DASHBOARD!$T$366,IF(DASHBOARD!$J$2=0,0,Y27)))</f>
        <v/>
      </c>
      <c r="Z27" s="494">
        <f>(IF(DASHBOARD!$J$2=Z9,DASHBOARD!$T$366,IF(DASHBOARD!$J$2=0,0,Z27)))</f>
        <v/>
      </c>
      <c r="AA27" s="494">
        <f>(IF(DASHBOARD!$J$2=AA9,DASHBOARD!$T$366,IF(DASHBOARD!$J$2=0,0,AA27)))</f>
        <v/>
      </c>
      <c r="AB27" s="494">
        <f>(IF(DASHBOARD!$J$2=AB9,DASHBOARD!$T$366,IF(DASHBOARD!$J$2=0,0,AB27)))</f>
        <v/>
      </c>
      <c r="AC27" s="494">
        <f>(IF(DASHBOARD!$J$2=AC9,DASHBOARD!$T$366,IF(DASHBOARD!$J$2=0,0,AC27)))</f>
        <v/>
      </c>
      <c r="AD27" s="494">
        <f>(IF(DASHBOARD!$J$2=AD9,DASHBOARD!$T$366,IF(DASHBOARD!$J$2=0,0,AD27)))</f>
        <v/>
      </c>
      <c r="AE27" s="494">
        <f>(IF(DASHBOARD!$J$2=AE9,DASHBOARD!$T$366,IF(DASHBOARD!$J$2=0,0,AE27)))</f>
        <v/>
      </c>
      <c r="AF27" s="494">
        <f>(IF(DASHBOARD!$J$2=AF9,DASHBOARD!$T$366,IF(DASHBOARD!$J$2=0,0,AF27)))</f>
        <v/>
      </c>
      <c r="AG27" s="494">
        <f>(IF(DASHBOARD!$J$2=AG9,DASHBOARD!$T$366,IF(DASHBOARD!$J$2=0,0,AG27)))</f>
        <v/>
      </c>
      <c r="AH27" s="494">
        <f>(IF(DASHBOARD!$J$2=AH9,DASHBOARD!$T$366,IF(DASHBOARD!$J$2=0,0,AH27)))</f>
        <v/>
      </c>
      <c r="AI27" s="494">
        <f>(IF(DASHBOARD!$J$2=AI9,DASHBOARD!$T$366,IF(DASHBOARD!$J$2=0,0,AI27)))</f>
        <v/>
      </c>
      <c r="AJ27" s="494">
        <f>(IF(DASHBOARD!$J$2=AJ9,DASHBOARD!$T$366,IF(DASHBOARD!$J$2=0,0,AJ27)))</f>
        <v/>
      </c>
      <c r="AK27" s="494">
        <f>(IF(DASHBOARD!$J$2=AK9,DASHBOARD!$T$366,IF(DASHBOARD!$J$2=0,0,AK27)))</f>
        <v/>
      </c>
      <c r="AL27" s="494">
        <f>(IF(DASHBOARD!$J$2=AL9,DASHBOARD!$T$366,IF(DASHBOARD!$J$2=0,0,AL27)))</f>
        <v/>
      </c>
      <c r="AM27" s="494">
        <f>(IF(DASHBOARD!$J$2=AM9,DASHBOARD!$T$366,IF(DASHBOARD!$J$2=0,0,AM27)))</f>
        <v/>
      </c>
      <c r="AN27" s="494">
        <f>(IF(DASHBOARD!$J$2=AN9,DASHBOARD!$T$366,IF(DASHBOARD!$J$2=0,0,AN27)))</f>
        <v/>
      </c>
      <c r="AO27" s="494">
        <f>(IF(DASHBOARD!$J$2=AO9,DASHBOARD!$T$366,IF(DASHBOARD!$J$2=0,0,AO27)))</f>
        <v/>
      </c>
      <c r="AP27" s="494">
        <f>(IF(DASHBOARD!$J$2=AP9,DASHBOARD!$T$366,IF(DASHBOARD!$J$2=0,0,AP27)))</f>
        <v/>
      </c>
      <c r="AQ27" s="494">
        <f>(IF(DASHBOARD!$J$2=AQ9,DASHBOARD!$T$366,IF(DASHBOARD!$J$2=0,0,AQ27)))</f>
        <v/>
      </c>
      <c r="AR27" s="494">
        <f>(IF(DASHBOARD!$J$2=AR9,DASHBOARD!$T$366,IF(DASHBOARD!$J$2=0,0,AR27)))</f>
        <v/>
      </c>
      <c r="AS27" s="494">
        <f>(IF(DASHBOARD!$J$2=AS9,DASHBOARD!$T$366,IF(DASHBOARD!$J$2=0,0,AS27)))</f>
        <v/>
      </c>
      <c r="AT27" s="494">
        <f>(IF(DASHBOARD!$J$2=AT9,DASHBOARD!$T$366,IF(DASHBOARD!$J$2=0,0,AT27)))</f>
        <v/>
      </c>
      <c r="AU27" s="494">
        <f>(IF(DASHBOARD!$J$2=AU9,DASHBOARD!$T$366,IF(DASHBOARD!$J$2=0,0,AU27)))</f>
        <v/>
      </c>
      <c r="AV27" s="494">
        <f>(IF(DASHBOARD!$J$2=AV9,DASHBOARD!$T$366,IF(DASHBOARD!$J$2=0,0,AV27)))</f>
        <v/>
      </c>
      <c r="AW27" s="494">
        <f>(IF(DASHBOARD!$J$2=AW9,DASHBOARD!$T$366,IF(DASHBOARD!$J$2=0,0,AW27)))</f>
        <v/>
      </c>
      <c r="AX27" s="494">
        <f>(IF(DASHBOARD!$J$2=AX9,DASHBOARD!$T$366,IF(DASHBOARD!$J$2=0,0,AX27)))</f>
        <v/>
      </c>
      <c r="AY27" s="494">
        <f>(IF(DASHBOARD!$J$2=AY9,DASHBOARD!$T$366,IF(DASHBOARD!$J$2=0,0,AY27)))</f>
        <v/>
      </c>
      <c r="AZ27" s="494">
        <f>(IF(DASHBOARD!$J$2=AZ9,DASHBOARD!$T$366,IF(DASHBOARD!$J$2=0,0,AZ27)))</f>
        <v/>
      </c>
      <c r="BA27" s="494">
        <f>(IF(DASHBOARD!$J$2=BA9,DASHBOARD!$T$366,IF(DASHBOARD!$J$2=0,0,BA27)))</f>
        <v/>
      </c>
      <c r="BB27" s="491">
        <f>SUM(F27:BA27)/2</f>
        <v/>
      </c>
      <c r="BC27" s="494">
        <f>(IF(DASHBOARD!$J$2=BC9,DASHBOARD!$U$366,IF(DASHBOARD!$J$2=0,0,BC27)))</f>
        <v/>
      </c>
      <c r="BD27" s="494">
        <f>(IF(DASHBOARD!$J$2=BD9,DASHBOARD!$U$366,IF(DASHBOARD!$J$2=0,0,BD27)))</f>
        <v/>
      </c>
      <c r="BE27" s="494">
        <f>(IF(DASHBOARD!$J$2=BE9,DASHBOARD!$U$366,IF(DASHBOARD!$J$2=0,0,BE27)))</f>
        <v/>
      </c>
      <c r="BF27" s="494">
        <f>(IF(DASHBOARD!$J$2=BF9,DASHBOARD!$U$366,IF(DASHBOARD!$J$2=0,0,BF27)))</f>
        <v/>
      </c>
      <c r="BG27" s="1508" t="n"/>
      <c r="BH27" s="494">
        <f>(IF(DASHBOARD!$J$2=BH9,DASHBOARD!$U$366,IF(DASHBOARD!$J$2=0,0,BH27)))</f>
        <v/>
      </c>
      <c r="BI27" s="494">
        <f>(IF(DASHBOARD!$J$2=BI9,DASHBOARD!$U$366,IF(DASHBOARD!$J$2=0,0,BI27)))</f>
        <v/>
      </c>
      <c r="BJ27" s="494">
        <f>(IF(DASHBOARD!$J$2=BJ9,DASHBOARD!$U$366,IF(DASHBOARD!$J$2=0,0,BJ27)))</f>
        <v/>
      </c>
    </row>
    <row r="28" ht="11.1" customHeight="1" s="18">
      <c r="A28" s="487" t="n"/>
      <c r="B28" s="1518" t="n"/>
      <c r="C28" s="1500" t="n"/>
      <c r="D28" s="492" t="n"/>
      <c r="E28" s="493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1">
        <f>SUM(F28:BA28)/2</f>
        <v/>
      </c>
      <c r="BC28" s="495" t="n"/>
      <c r="BD28" s="495" t="n"/>
      <c r="BE28" s="495" t="n"/>
      <c r="BF28" s="495" t="n"/>
      <c r="BG28" s="1508" t="n"/>
      <c r="BH28" s="495" t="n"/>
      <c r="BI28" s="495" t="n"/>
      <c r="BJ28" s="495" t="n"/>
    </row>
    <row r="29" ht="11.1" customHeight="1" s="18">
      <c r="A29" s="487" t="n"/>
      <c r="B29" s="1518" t="n"/>
      <c r="C29" s="1519" t="n"/>
      <c r="D29" s="497" t="n"/>
      <c r="E29" s="498" t="n"/>
      <c r="F29" s="499" t="n"/>
      <c r="G29" s="499" t="n"/>
      <c r="H29" s="499" t="n"/>
      <c r="I29" s="499" t="n"/>
      <c r="J29" s="499" t="n"/>
      <c r="K29" s="499" t="n"/>
      <c r="L29" s="499" t="n"/>
      <c r="M29" s="499" t="n"/>
      <c r="N29" s="499" t="n"/>
      <c r="O29" s="499" t="n"/>
      <c r="P29" s="499" t="n"/>
      <c r="Q29" s="499" t="n"/>
      <c r="R29" s="499" t="n"/>
      <c r="S29" s="499" t="n"/>
      <c r="T29" s="499" t="n"/>
      <c r="U29" s="499" t="n"/>
      <c r="V29" s="499" t="n"/>
      <c r="W29" s="499" t="n"/>
      <c r="X29" s="499" t="n"/>
      <c r="Y29" s="499" t="n"/>
      <c r="Z29" s="499" t="n"/>
      <c r="AA29" s="499" t="n"/>
      <c r="AB29" s="499" t="n"/>
      <c r="AC29" s="499" t="n"/>
      <c r="AD29" s="499" t="n"/>
      <c r="AE29" s="499" t="n"/>
      <c r="AF29" s="499" t="n"/>
      <c r="AG29" s="499" t="n"/>
      <c r="AH29" s="499" t="n"/>
      <c r="AI29" s="499" t="n"/>
      <c r="AJ29" s="499" t="n"/>
      <c r="AK29" s="499" t="n"/>
      <c r="AL29" s="499" t="n"/>
      <c r="AM29" s="499" t="n"/>
      <c r="AN29" s="499" t="n"/>
      <c r="AO29" s="499" t="n"/>
      <c r="AP29" s="499" t="n"/>
      <c r="AQ29" s="499" t="n"/>
      <c r="AR29" s="499" t="n"/>
      <c r="AS29" s="499" t="n"/>
      <c r="AT29" s="499" t="n"/>
      <c r="AU29" s="499" t="n"/>
      <c r="AV29" s="499" t="n"/>
      <c r="AW29" s="499" t="n"/>
      <c r="AX29" s="499" t="n"/>
      <c r="AY29" s="499" t="n"/>
      <c r="AZ29" s="499" t="n"/>
      <c r="BA29" s="499" t="n"/>
      <c r="BB29" s="491">
        <f>SUM(F29:BA29)/2</f>
        <v/>
      </c>
      <c r="BC29" s="499" t="n"/>
      <c r="BD29" s="499" t="n"/>
      <c r="BE29" s="499" t="n"/>
      <c r="BF29" s="499" t="n"/>
      <c r="BG29" s="1508" t="n"/>
      <c r="BH29" s="499" t="n"/>
      <c r="BI29" s="499" t="n"/>
      <c r="BJ29" s="499" t="n"/>
    </row>
    <row r="30" ht="11.1" customHeight="1" s="18">
      <c r="A30" s="487" t="n"/>
      <c r="B30" s="1518" t="n"/>
      <c r="C30" s="1147" t="inlineStr">
        <is>
          <t>Pangkep</t>
        </is>
      </c>
      <c r="D30" s="501" t="n">
        <v>4</v>
      </c>
      <c r="E30" s="502" t="n">
        <v>20</v>
      </c>
      <c r="F30" s="490">
        <f>(IF(DASHBOARD!$J$2=F9,DASHBOARD!$T$291,IF(DASHBOARD!$J$2=0,0,F30)))</f>
        <v/>
      </c>
      <c r="G30" s="490">
        <f>(IF(DASHBOARD!$J$2=G9,DASHBOARD!$T$291,IF(DASHBOARD!$J$2=0,0,G30)))</f>
        <v/>
      </c>
      <c r="H30" s="490">
        <f>(IF(DASHBOARD!$J$2=H9,DASHBOARD!$T$291,IF(DASHBOARD!$J$2=0,0,H30)))</f>
        <v/>
      </c>
      <c r="I30" s="490">
        <f>(IF(DASHBOARD!$J$2=I9,DASHBOARD!$T$291,IF(DASHBOARD!$J$2=0,0,I30)))</f>
        <v/>
      </c>
      <c r="J30" s="490">
        <f>(IF(DASHBOARD!$J$2=J9,DASHBOARD!$T$291,IF(DASHBOARD!$J$2=0,0,J30)))</f>
        <v/>
      </c>
      <c r="K30" s="490">
        <f>(IF(DASHBOARD!$J$2=K9,DASHBOARD!$T$291,IF(DASHBOARD!$J$2=0,0,K30)))</f>
        <v/>
      </c>
      <c r="L30" s="490">
        <f>(IF(DASHBOARD!$J$2=L9,DASHBOARD!$T$291,IF(DASHBOARD!$J$2=0,0,L30)))</f>
        <v/>
      </c>
      <c r="M30" s="490">
        <f>(IF(DASHBOARD!$J$2=M9,DASHBOARD!$T$291,IF(DASHBOARD!$J$2=0,0,M30)))</f>
        <v/>
      </c>
      <c r="N30" s="490">
        <f>(IF(DASHBOARD!$J$2=N9,DASHBOARD!$T$291,IF(DASHBOARD!$J$2=0,0,N30)))</f>
        <v/>
      </c>
      <c r="O30" s="490">
        <f>(IF(DASHBOARD!$J$2=O9,DASHBOARD!$T$291,IF(DASHBOARD!$J$2=0,0,O30)))</f>
        <v/>
      </c>
      <c r="P30" s="490">
        <f>(IF(DASHBOARD!$J$2=P9,DASHBOARD!$T$291,IF(DASHBOARD!$J$2=0,0,P30)))</f>
        <v/>
      </c>
      <c r="Q30" s="490">
        <f>(IF(DASHBOARD!$J$2=Q9,DASHBOARD!$T$291,IF(DASHBOARD!$J$2=0,0,Q30)))</f>
        <v/>
      </c>
      <c r="R30" s="490">
        <f>(IF(DASHBOARD!$J$2=R9,DASHBOARD!$T$291,IF(DASHBOARD!$J$2=0,0,R30)))</f>
        <v/>
      </c>
      <c r="S30" s="490">
        <f>(IF(DASHBOARD!$J$2=S9,DASHBOARD!$T$291,IF(DASHBOARD!$J$2=0,0,S30)))</f>
        <v/>
      </c>
      <c r="T30" s="490">
        <f>(IF(DASHBOARD!$J$2=T9,DASHBOARD!$T$291,IF(DASHBOARD!$J$2=0,0,T30)))</f>
        <v/>
      </c>
      <c r="U30" s="490">
        <f>(IF(DASHBOARD!$J$2=U9,DASHBOARD!$T$291,IF(DASHBOARD!$J$2=0,0,U30)))</f>
        <v/>
      </c>
      <c r="V30" s="490">
        <f>(IF(DASHBOARD!$J$2=V9,DASHBOARD!$T$291,IF(DASHBOARD!$J$2=0,0,V30)))</f>
        <v/>
      </c>
      <c r="W30" s="490">
        <f>(IF(DASHBOARD!$J$2=W9,DASHBOARD!$T$291,IF(DASHBOARD!$J$2=0,0,W30)))</f>
        <v/>
      </c>
      <c r="X30" s="490">
        <f>(IF(DASHBOARD!$J$2=X9,DASHBOARD!$T$291,IF(DASHBOARD!$J$2=0,0,X30)))</f>
        <v/>
      </c>
      <c r="Y30" s="490">
        <f>(IF(DASHBOARD!$J$2=Y9,DASHBOARD!$T$291,IF(DASHBOARD!$J$2=0,0,Y30)))</f>
        <v/>
      </c>
      <c r="Z30" s="490">
        <f>(IF(DASHBOARD!$J$2=Z9,DASHBOARD!$T$291,IF(DASHBOARD!$J$2=0,0,Z30)))</f>
        <v/>
      </c>
      <c r="AA30" s="490">
        <f>(IF(DASHBOARD!$J$2=AA9,DASHBOARD!$T$291,IF(DASHBOARD!$J$2=0,0,AA30)))</f>
        <v/>
      </c>
      <c r="AB30" s="490">
        <f>(IF(DASHBOARD!$J$2=AB9,DASHBOARD!$T$291,IF(DASHBOARD!$J$2=0,0,AB30)))</f>
        <v/>
      </c>
      <c r="AC30" s="490">
        <f>(IF(DASHBOARD!$J$2=AC9,DASHBOARD!$T$291,IF(DASHBOARD!$J$2=0,0,AC30)))</f>
        <v/>
      </c>
      <c r="AD30" s="490">
        <f>(IF(DASHBOARD!$J$2=AD9,DASHBOARD!$T$291,IF(DASHBOARD!$J$2=0,0,AD30)))</f>
        <v/>
      </c>
      <c r="AE30" s="490">
        <f>(IF(DASHBOARD!$J$2=AE9,DASHBOARD!$T$291,IF(DASHBOARD!$J$2=0,0,AE30)))</f>
        <v/>
      </c>
      <c r="AF30" s="490">
        <f>(IF(DASHBOARD!$J$2=AF9,DASHBOARD!$T$291,IF(DASHBOARD!$J$2=0,0,AF30)))</f>
        <v/>
      </c>
      <c r="AG30" s="490">
        <f>(IF(DASHBOARD!$J$2=AG9,DASHBOARD!$T$291,IF(DASHBOARD!$J$2=0,0,AG30)))</f>
        <v/>
      </c>
      <c r="AH30" s="490">
        <f>(IF(DASHBOARD!$J$2=AH9,DASHBOARD!$T$291,IF(DASHBOARD!$J$2=0,0,AH30)))</f>
        <v/>
      </c>
      <c r="AI30" s="490">
        <f>(IF(DASHBOARD!$J$2=AI9,DASHBOARD!$T$291,IF(DASHBOARD!$J$2=0,0,AI30)))</f>
        <v/>
      </c>
      <c r="AJ30" s="490">
        <f>(IF(DASHBOARD!$J$2=AJ9,DASHBOARD!$T$291,IF(DASHBOARD!$J$2=0,0,AJ30)))</f>
        <v/>
      </c>
      <c r="AK30" s="490">
        <f>(IF(DASHBOARD!$J$2=AK9,DASHBOARD!$T$291,IF(DASHBOARD!$J$2=0,0,AK30)))</f>
        <v/>
      </c>
      <c r="AL30" s="490">
        <f>(IF(DASHBOARD!$J$2=AL9,DASHBOARD!$T$291,IF(DASHBOARD!$J$2=0,0,AL30)))</f>
        <v/>
      </c>
      <c r="AM30" s="490">
        <f>(IF(DASHBOARD!$J$2=AM9,DASHBOARD!$T$291,IF(DASHBOARD!$J$2=0,0,AM30)))</f>
        <v/>
      </c>
      <c r="AN30" s="490">
        <f>(IF(DASHBOARD!$J$2=AN9,DASHBOARD!$T$291,IF(DASHBOARD!$J$2=0,0,AN30)))</f>
        <v/>
      </c>
      <c r="AO30" s="490">
        <f>(IF(DASHBOARD!$J$2=AO9,DASHBOARD!$T$291,IF(DASHBOARD!$J$2=0,0,AO30)))</f>
        <v/>
      </c>
      <c r="AP30" s="490">
        <f>(IF(DASHBOARD!$J$2=AP9,DASHBOARD!$T$291,IF(DASHBOARD!$J$2=0,0,AP30)))</f>
        <v/>
      </c>
      <c r="AQ30" s="490">
        <f>(IF(DASHBOARD!$J$2=AQ9,DASHBOARD!$T$291,IF(DASHBOARD!$J$2=0,0,AQ30)))</f>
        <v/>
      </c>
      <c r="AR30" s="490">
        <f>(IF(DASHBOARD!$J$2=AR9,DASHBOARD!$T$291,IF(DASHBOARD!$J$2=0,0,AR30)))</f>
        <v/>
      </c>
      <c r="AS30" s="490">
        <f>(IF(DASHBOARD!$J$2=AS9,DASHBOARD!$T$291,IF(DASHBOARD!$J$2=0,0,AS30)))</f>
        <v/>
      </c>
      <c r="AT30" s="490">
        <f>(IF(DASHBOARD!$J$2=AT9,DASHBOARD!$T$291,IF(DASHBOARD!$J$2=0,0,AT30)))</f>
        <v/>
      </c>
      <c r="AU30" s="490">
        <f>(IF(DASHBOARD!$J$2=AU9,DASHBOARD!$T$291,IF(DASHBOARD!$J$2=0,0,AU30)))</f>
        <v/>
      </c>
      <c r="AV30" s="490">
        <f>(IF(DASHBOARD!$J$2=AV9,DASHBOARD!$T$291,IF(DASHBOARD!$J$2=0,0,AV30)))</f>
        <v/>
      </c>
      <c r="AW30" s="490">
        <f>(IF(DASHBOARD!$J$2=AW9,DASHBOARD!$T$291,IF(DASHBOARD!$J$2=0,0,AW30)))</f>
        <v/>
      </c>
      <c r="AX30" s="490">
        <f>(IF(DASHBOARD!$J$2=AX9,DASHBOARD!$T$291,IF(DASHBOARD!$J$2=0,0,AX30)))</f>
        <v/>
      </c>
      <c r="AY30" s="490">
        <f>(IF(DASHBOARD!$J$2=AY9,DASHBOARD!$T$291,IF(DASHBOARD!$J$2=0,0,AY30)))</f>
        <v/>
      </c>
      <c r="AZ30" s="490">
        <f>(IF(DASHBOARD!$J$2=AZ9,DASHBOARD!$T$291,IF(DASHBOARD!$J$2=0,0,AZ30)))</f>
        <v/>
      </c>
      <c r="BA30" s="490">
        <f>(IF(DASHBOARD!$J$2=BA9,DASHBOARD!$T$291,IF(DASHBOARD!$J$2=0,0,BA30)))</f>
        <v/>
      </c>
      <c r="BB30" s="491">
        <f>SUM(F30:BA30)/2</f>
        <v/>
      </c>
      <c r="BC30" s="490">
        <f>(IF(DASHBOARD!$J$2=BC9,DASHBOARD!$U$291,IF(DASHBOARD!$J$2=0,0,BC30)))</f>
        <v/>
      </c>
      <c r="BD30" s="490">
        <f>(IF(DASHBOARD!$J$2=BD9,DASHBOARD!$U$291,IF(DASHBOARD!$J$2=0,0,BD30)))</f>
        <v/>
      </c>
      <c r="BE30" s="490">
        <f>(IF(DASHBOARD!$J$2=BE9,DASHBOARD!$U$291,IF(DASHBOARD!$J$2=0,0,BE30)))</f>
        <v/>
      </c>
      <c r="BF30" s="490">
        <f>(IF(DASHBOARD!$J$2=BF9,DASHBOARD!$U$291,IF(DASHBOARD!$J$2=0,0,BF30)))</f>
        <v/>
      </c>
      <c r="BG30" s="1508" t="n"/>
      <c r="BH30" s="490">
        <f>(IF(DASHBOARD!$J$2=BH9,DASHBOARD!$U$291,IF(DASHBOARD!$J$2=0,0,BH30)))</f>
        <v/>
      </c>
      <c r="BI30" s="490">
        <f>(IF(DASHBOARD!$J$2=BI9,DASHBOARD!$U$291,IF(DASHBOARD!$J$2=0,0,BI30)))</f>
        <v/>
      </c>
      <c r="BJ30" s="490">
        <f>(IF(DASHBOARD!$J$2=BJ9,DASHBOARD!$U$291,IF(DASHBOARD!$J$2=0,0,BJ30)))</f>
        <v/>
      </c>
    </row>
    <row r="31" ht="11.1" customHeight="1" s="18">
      <c r="A31" s="487" t="n"/>
      <c r="B31" s="1518" t="n"/>
      <c r="C31" s="1500" t="n"/>
      <c r="D31" s="492" t="n">
        <v>5</v>
      </c>
      <c r="E31" s="493" t="n">
        <v>30</v>
      </c>
      <c r="F31" s="494">
        <f>(IF(DASHBOARD!$J$2=F9,DASHBOARD!$T$292,IF(DASHBOARD!$J$2=0,0,F31)))</f>
        <v/>
      </c>
      <c r="G31" s="494">
        <f>(IF(DASHBOARD!$J$2=G9,DASHBOARD!$T$292,IF(DASHBOARD!$J$2=0,0,G31)))</f>
        <v/>
      </c>
      <c r="H31" s="494">
        <f>(IF(DASHBOARD!$J$2=H9,DASHBOARD!$T$292,IF(DASHBOARD!$J$2=0,0,H31)))</f>
        <v/>
      </c>
      <c r="I31" s="494">
        <f>(IF(DASHBOARD!$J$2=I9,DASHBOARD!$T$292,IF(DASHBOARD!$J$2=0,0,I31)))</f>
        <v/>
      </c>
      <c r="J31" s="494">
        <f>(IF(DASHBOARD!$J$2=J9,DASHBOARD!$T$292,IF(DASHBOARD!$J$2=0,0,J31)))</f>
        <v/>
      </c>
      <c r="K31" s="494">
        <f>(IF(DASHBOARD!$J$2=K9,DASHBOARD!$T$292,IF(DASHBOARD!$J$2=0,0,K31)))</f>
        <v/>
      </c>
      <c r="L31" s="494">
        <f>(IF(DASHBOARD!$J$2=L9,DASHBOARD!$T$292,IF(DASHBOARD!$J$2=0,0,L31)))</f>
        <v/>
      </c>
      <c r="M31" s="494">
        <f>(IF(DASHBOARD!$J$2=M9,DASHBOARD!$T$292,IF(DASHBOARD!$J$2=0,0,M31)))</f>
        <v/>
      </c>
      <c r="N31" s="494">
        <f>(IF(DASHBOARD!$J$2=N9,DASHBOARD!$T$292,IF(DASHBOARD!$J$2=0,0,N31)))</f>
        <v/>
      </c>
      <c r="O31" s="494">
        <f>(IF(DASHBOARD!$J$2=O9,DASHBOARD!$T$292,IF(DASHBOARD!$J$2=0,0,O31)))</f>
        <v/>
      </c>
      <c r="P31" s="494">
        <f>(IF(DASHBOARD!$J$2=P9,DASHBOARD!$T$292,IF(DASHBOARD!$J$2=0,0,P31)))</f>
        <v/>
      </c>
      <c r="Q31" s="494">
        <f>(IF(DASHBOARD!$J$2=Q9,DASHBOARD!$T$292,IF(DASHBOARD!$J$2=0,0,Q31)))</f>
        <v/>
      </c>
      <c r="R31" s="494">
        <f>(IF(DASHBOARD!$J$2=R9,DASHBOARD!$T$292,IF(DASHBOARD!$J$2=0,0,R31)))</f>
        <v/>
      </c>
      <c r="S31" s="494">
        <f>(IF(DASHBOARD!$J$2=S9,DASHBOARD!$T$292,IF(DASHBOARD!$J$2=0,0,S31)))</f>
        <v/>
      </c>
      <c r="T31" s="494">
        <f>(IF(DASHBOARD!$J$2=T9,DASHBOARD!$T$292,IF(DASHBOARD!$J$2=0,0,T31)))</f>
        <v/>
      </c>
      <c r="U31" s="494">
        <f>(IF(DASHBOARD!$J$2=U9,DASHBOARD!$T$292,IF(DASHBOARD!$J$2=0,0,U31)))</f>
        <v/>
      </c>
      <c r="V31" s="494">
        <f>(IF(DASHBOARD!$J$2=V9,DASHBOARD!$T$292,IF(DASHBOARD!$J$2=0,0,V31)))</f>
        <v/>
      </c>
      <c r="W31" s="494">
        <f>(IF(DASHBOARD!$J$2=W9,DASHBOARD!$T$292,IF(DASHBOARD!$J$2=0,0,W31)))</f>
        <v/>
      </c>
      <c r="X31" s="494">
        <f>(IF(DASHBOARD!$J$2=X9,DASHBOARD!$T$292,IF(DASHBOARD!$J$2=0,0,X31)))</f>
        <v/>
      </c>
      <c r="Y31" s="494">
        <f>(IF(DASHBOARD!$J$2=Y9,DASHBOARD!$T$292,IF(DASHBOARD!$J$2=0,0,Y31)))</f>
        <v/>
      </c>
      <c r="Z31" s="494">
        <f>(IF(DASHBOARD!$J$2=Z9,DASHBOARD!$T$292,IF(DASHBOARD!$J$2=0,0,Z31)))</f>
        <v/>
      </c>
      <c r="AA31" s="494">
        <f>(IF(DASHBOARD!$J$2=AA9,DASHBOARD!$T$292,IF(DASHBOARD!$J$2=0,0,AA31)))</f>
        <v/>
      </c>
      <c r="AB31" s="494">
        <f>(IF(DASHBOARD!$J$2=AB9,DASHBOARD!$T$292,IF(DASHBOARD!$J$2=0,0,AB31)))</f>
        <v/>
      </c>
      <c r="AC31" s="494">
        <f>(IF(DASHBOARD!$J$2=AC9,DASHBOARD!$T$292,IF(DASHBOARD!$J$2=0,0,AC31)))</f>
        <v/>
      </c>
      <c r="AD31" s="494">
        <f>(IF(DASHBOARD!$J$2=AD9,DASHBOARD!$T$292,IF(DASHBOARD!$J$2=0,0,AD31)))</f>
        <v/>
      </c>
      <c r="AE31" s="494">
        <f>(IF(DASHBOARD!$J$2=AE9,DASHBOARD!$T$292,IF(DASHBOARD!$J$2=0,0,AE31)))</f>
        <v/>
      </c>
      <c r="AF31" s="494">
        <f>(IF(DASHBOARD!$J$2=AF9,DASHBOARD!$T$292,IF(DASHBOARD!$J$2=0,0,AF31)))</f>
        <v/>
      </c>
      <c r="AG31" s="494">
        <f>(IF(DASHBOARD!$J$2=AG9,DASHBOARD!$T$292,IF(DASHBOARD!$J$2=0,0,AG31)))</f>
        <v/>
      </c>
      <c r="AH31" s="494">
        <f>(IF(DASHBOARD!$J$2=AH9,DASHBOARD!$T$292,IF(DASHBOARD!$J$2=0,0,AH31)))</f>
        <v/>
      </c>
      <c r="AI31" s="494">
        <f>(IF(DASHBOARD!$J$2=AI9,DASHBOARD!$T$292,IF(DASHBOARD!$J$2=0,0,AI31)))</f>
        <v/>
      </c>
      <c r="AJ31" s="494">
        <f>(IF(DASHBOARD!$J$2=AJ9,DASHBOARD!$T$292,IF(DASHBOARD!$J$2=0,0,AJ31)))</f>
        <v/>
      </c>
      <c r="AK31" s="494">
        <f>(IF(DASHBOARD!$J$2=AK9,DASHBOARD!$T$292,IF(DASHBOARD!$J$2=0,0,AK31)))</f>
        <v/>
      </c>
      <c r="AL31" s="494">
        <f>(IF(DASHBOARD!$J$2=AL9,DASHBOARD!$T$292,IF(DASHBOARD!$J$2=0,0,AL31)))</f>
        <v/>
      </c>
      <c r="AM31" s="494">
        <f>(IF(DASHBOARD!$J$2=AM9,DASHBOARD!$T$292,IF(DASHBOARD!$J$2=0,0,AM31)))</f>
        <v/>
      </c>
      <c r="AN31" s="494">
        <f>(IF(DASHBOARD!$J$2=AN9,DASHBOARD!$T$292,IF(DASHBOARD!$J$2=0,0,AN31)))</f>
        <v/>
      </c>
      <c r="AO31" s="494">
        <f>(IF(DASHBOARD!$J$2=AO9,DASHBOARD!$T$292,IF(DASHBOARD!$J$2=0,0,AO31)))</f>
        <v/>
      </c>
      <c r="AP31" s="494">
        <f>(IF(DASHBOARD!$J$2=AP9,DASHBOARD!$T$292,IF(DASHBOARD!$J$2=0,0,AP31)))</f>
        <v/>
      </c>
      <c r="AQ31" s="494">
        <f>(IF(DASHBOARD!$J$2=AQ9,DASHBOARD!$T$292,IF(DASHBOARD!$J$2=0,0,AQ31)))</f>
        <v/>
      </c>
      <c r="AR31" s="494">
        <f>(IF(DASHBOARD!$J$2=AR9,DASHBOARD!$T$292,IF(DASHBOARD!$J$2=0,0,AR31)))</f>
        <v/>
      </c>
      <c r="AS31" s="494">
        <f>(IF(DASHBOARD!$J$2=AS9,DASHBOARD!$T$292,IF(DASHBOARD!$J$2=0,0,AS31)))</f>
        <v/>
      </c>
      <c r="AT31" s="494">
        <f>(IF(DASHBOARD!$J$2=AT9,DASHBOARD!$T$292,IF(DASHBOARD!$J$2=0,0,AT31)))</f>
        <v/>
      </c>
      <c r="AU31" s="494">
        <f>(IF(DASHBOARD!$J$2=AU9,DASHBOARD!$T$292,IF(DASHBOARD!$J$2=0,0,AU31)))</f>
        <v/>
      </c>
      <c r="AV31" s="494">
        <f>(IF(DASHBOARD!$J$2=AV9,DASHBOARD!$T$292,IF(DASHBOARD!$J$2=0,0,AV31)))</f>
        <v/>
      </c>
      <c r="AW31" s="494">
        <f>(IF(DASHBOARD!$J$2=AW9,DASHBOARD!$T$292,IF(DASHBOARD!$J$2=0,0,AW31)))</f>
        <v/>
      </c>
      <c r="AX31" s="494">
        <f>(IF(DASHBOARD!$J$2=AX9,DASHBOARD!$T$292,IF(DASHBOARD!$J$2=0,0,AX31)))</f>
        <v/>
      </c>
      <c r="AY31" s="494">
        <f>(IF(DASHBOARD!$J$2=AY9,DASHBOARD!$T$292,IF(DASHBOARD!$J$2=0,0,AY31)))</f>
        <v/>
      </c>
      <c r="AZ31" s="494">
        <f>(IF(DASHBOARD!$J$2=AZ9,DASHBOARD!$T$292,IF(DASHBOARD!$J$2=0,0,AZ31)))</f>
        <v/>
      </c>
      <c r="BA31" s="494">
        <f>(IF(DASHBOARD!$J$2=BA9,DASHBOARD!$T$292,IF(DASHBOARD!$J$2=0,0,BA31)))</f>
        <v/>
      </c>
      <c r="BB31" s="491">
        <f>SUM(F31:BA31)/2</f>
        <v/>
      </c>
      <c r="BC31" s="494">
        <f>(IF(DASHBOARD!$J$2=BC9,DASHBOARD!$U$292,IF(DASHBOARD!$J$2=0,0,BC31)))</f>
        <v/>
      </c>
      <c r="BD31" s="494">
        <f>(IF(DASHBOARD!$J$2=BD9,DASHBOARD!$U$292,IF(DASHBOARD!$J$2=0,0,BD31)))</f>
        <v/>
      </c>
      <c r="BE31" s="494">
        <f>(IF(DASHBOARD!$J$2=BE9,DASHBOARD!$U$292,IF(DASHBOARD!$J$2=0,0,BE31)))</f>
        <v/>
      </c>
      <c r="BF31" s="494">
        <f>(IF(DASHBOARD!$J$2=BF9,DASHBOARD!$U$292,IF(DASHBOARD!$J$2=0,0,BF31)))</f>
        <v/>
      </c>
      <c r="BG31" s="1508" t="n"/>
      <c r="BH31" s="494">
        <f>(IF(DASHBOARD!$J$2=BH9,DASHBOARD!$U$292,IF(DASHBOARD!$J$2=0,0,BH31)))</f>
        <v/>
      </c>
      <c r="BI31" s="494">
        <f>(IF(DASHBOARD!$J$2=BI9,DASHBOARD!$U$292,IF(DASHBOARD!$J$2=0,0,BI31)))</f>
        <v/>
      </c>
      <c r="BJ31" s="494">
        <f>(IF(DASHBOARD!$J$2=BJ9,DASHBOARD!$U$292,IF(DASHBOARD!$J$2=0,0,BJ31)))</f>
        <v/>
      </c>
    </row>
    <row r="32" ht="11.1" customHeight="1" s="18">
      <c r="A32" s="487" t="n"/>
      <c r="B32" s="1518" t="n"/>
      <c r="C32" s="1500" t="n"/>
      <c r="D32" s="492" t="n">
        <v>3</v>
      </c>
      <c r="E32" s="493" t="n">
        <v>30</v>
      </c>
      <c r="F32" s="494">
        <f>(IF(DASHBOARD!$J$2=F9,DASHBOARD!$T$290,IF(DASHBOARD!$J$2=0,0,F32)))</f>
        <v/>
      </c>
      <c r="G32" s="494">
        <f>(IF(DASHBOARD!$J$2=G9,DASHBOARD!$T$290,IF(DASHBOARD!$J$2=0,0,G32)))</f>
        <v/>
      </c>
      <c r="H32" s="494">
        <f>(IF(DASHBOARD!$J$2=H9,DASHBOARD!$T$290,IF(DASHBOARD!$J$2=0,0,H32)))</f>
        <v/>
      </c>
      <c r="I32" s="494">
        <f>(IF(DASHBOARD!$J$2=I9,DASHBOARD!$T$290,IF(DASHBOARD!$J$2=0,0,I32)))</f>
        <v/>
      </c>
      <c r="J32" s="494">
        <f>(IF(DASHBOARD!$J$2=J9,DASHBOARD!$T$290,IF(DASHBOARD!$J$2=0,0,J32)))</f>
        <v/>
      </c>
      <c r="K32" s="494">
        <f>(IF(DASHBOARD!$J$2=K9,DASHBOARD!$T$290,IF(DASHBOARD!$J$2=0,0,K32)))</f>
        <v/>
      </c>
      <c r="L32" s="494">
        <f>(IF(DASHBOARD!$J$2=L9,DASHBOARD!$T$290,IF(DASHBOARD!$J$2=0,0,L32)))</f>
        <v/>
      </c>
      <c r="M32" s="494">
        <f>(IF(DASHBOARD!$J$2=M9,DASHBOARD!$T$290,IF(DASHBOARD!$J$2=0,0,M32)))</f>
        <v/>
      </c>
      <c r="N32" s="494">
        <f>(IF(DASHBOARD!$J$2=N9,DASHBOARD!$T$290,IF(DASHBOARD!$J$2=0,0,N32)))</f>
        <v/>
      </c>
      <c r="O32" s="494">
        <f>(IF(DASHBOARD!$J$2=O9,DASHBOARD!$T$290,IF(DASHBOARD!$J$2=0,0,O32)))</f>
        <v/>
      </c>
      <c r="P32" s="494">
        <f>(IF(DASHBOARD!$J$2=P9,DASHBOARD!$T$290,IF(DASHBOARD!$J$2=0,0,P32)))</f>
        <v/>
      </c>
      <c r="Q32" s="494">
        <f>(IF(DASHBOARD!$J$2=Q9,DASHBOARD!$T$290,IF(DASHBOARD!$J$2=0,0,Q32)))</f>
        <v/>
      </c>
      <c r="R32" s="494">
        <f>(IF(DASHBOARD!$J$2=R9,DASHBOARD!$T$290,IF(DASHBOARD!$J$2=0,0,R32)))</f>
        <v/>
      </c>
      <c r="S32" s="494">
        <f>(IF(DASHBOARD!$J$2=S9,DASHBOARD!$T$290,IF(DASHBOARD!$J$2=0,0,S32)))</f>
        <v/>
      </c>
      <c r="T32" s="494">
        <f>(IF(DASHBOARD!$J$2=T9,DASHBOARD!$T$290,IF(DASHBOARD!$J$2=0,0,T32)))</f>
        <v/>
      </c>
      <c r="U32" s="494">
        <f>(IF(DASHBOARD!$J$2=U9,DASHBOARD!$T$290,IF(DASHBOARD!$J$2=0,0,U32)))</f>
        <v/>
      </c>
      <c r="V32" s="494">
        <f>(IF(DASHBOARD!$J$2=V9,DASHBOARD!$T$290,IF(DASHBOARD!$J$2=0,0,V32)))</f>
        <v/>
      </c>
      <c r="W32" s="494">
        <f>(IF(DASHBOARD!$J$2=W9,DASHBOARD!$T$290,IF(DASHBOARD!$J$2=0,0,W32)))</f>
        <v/>
      </c>
      <c r="X32" s="494">
        <f>(IF(DASHBOARD!$J$2=X9,DASHBOARD!$T$290,IF(DASHBOARD!$J$2=0,0,X32)))</f>
        <v/>
      </c>
      <c r="Y32" s="494">
        <f>(IF(DASHBOARD!$J$2=Y9,DASHBOARD!$T$290,IF(DASHBOARD!$J$2=0,0,Y32)))</f>
        <v/>
      </c>
      <c r="Z32" s="494">
        <f>(IF(DASHBOARD!$J$2=Z9,DASHBOARD!$T$290,IF(DASHBOARD!$J$2=0,0,Z32)))</f>
        <v/>
      </c>
      <c r="AA32" s="494">
        <f>(IF(DASHBOARD!$J$2=AA9,DASHBOARD!$T$290,IF(DASHBOARD!$J$2=0,0,AA32)))</f>
        <v/>
      </c>
      <c r="AB32" s="494">
        <f>(IF(DASHBOARD!$J$2=AB9,DASHBOARD!$T$290,IF(DASHBOARD!$J$2=0,0,AB32)))</f>
        <v/>
      </c>
      <c r="AC32" s="494">
        <f>(IF(DASHBOARD!$J$2=AC9,DASHBOARD!$T$290,IF(DASHBOARD!$J$2=0,0,AC32)))</f>
        <v/>
      </c>
      <c r="AD32" s="494">
        <f>(IF(DASHBOARD!$J$2=AD9,DASHBOARD!$T$290,IF(DASHBOARD!$J$2=0,0,AD32)))</f>
        <v/>
      </c>
      <c r="AE32" s="494">
        <f>(IF(DASHBOARD!$J$2=AE9,DASHBOARD!$T$290,IF(DASHBOARD!$J$2=0,0,AE32)))</f>
        <v/>
      </c>
      <c r="AF32" s="494">
        <f>(IF(DASHBOARD!$J$2=AF9,DASHBOARD!$T$290,IF(DASHBOARD!$J$2=0,0,AF32)))</f>
        <v/>
      </c>
      <c r="AG32" s="494">
        <f>(IF(DASHBOARD!$J$2=AG9,DASHBOARD!$T$290,IF(DASHBOARD!$J$2=0,0,AG32)))</f>
        <v/>
      </c>
      <c r="AH32" s="494">
        <f>(IF(DASHBOARD!$J$2=AH9,DASHBOARD!$T$290,IF(DASHBOARD!$J$2=0,0,AH32)))</f>
        <v/>
      </c>
      <c r="AI32" s="494">
        <f>(IF(DASHBOARD!$J$2=AI9,DASHBOARD!$T$290,IF(DASHBOARD!$J$2=0,0,AI32)))</f>
        <v/>
      </c>
      <c r="AJ32" s="494">
        <f>(IF(DASHBOARD!$J$2=AJ9,DASHBOARD!$T$290,IF(DASHBOARD!$J$2=0,0,AJ32)))</f>
        <v/>
      </c>
      <c r="AK32" s="494">
        <f>(IF(DASHBOARD!$J$2=AK9,DASHBOARD!$T$290,IF(DASHBOARD!$J$2=0,0,AK32)))</f>
        <v/>
      </c>
      <c r="AL32" s="494">
        <f>(IF(DASHBOARD!$J$2=AL9,DASHBOARD!$T$290,IF(DASHBOARD!$J$2=0,0,AL32)))</f>
        <v/>
      </c>
      <c r="AM32" s="494">
        <f>(IF(DASHBOARD!$J$2=AM9,DASHBOARD!$T$290,IF(DASHBOARD!$J$2=0,0,AM32)))</f>
        <v/>
      </c>
      <c r="AN32" s="494">
        <f>(IF(DASHBOARD!$J$2=AN9,DASHBOARD!$T$290,IF(DASHBOARD!$J$2=0,0,AN32)))</f>
        <v/>
      </c>
      <c r="AO32" s="494">
        <f>(IF(DASHBOARD!$J$2=AO9,DASHBOARD!$T$290,IF(DASHBOARD!$J$2=0,0,AO32)))</f>
        <v/>
      </c>
      <c r="AP32" s="494">
        <f>(IF(DASHBOARD!$J$2=AP9,DASHBOARD!$T$290,IF(DASHBOARD!$J$2=0,0,AP32)))</f>
        <v/>
      </c>
      <c r="AQ32" s="494">
        <f>(IF(DASHBOARD!$J$2=AQ9,DASHBOARD!$T$290,IF(DASHBOARD!$J$2=0,0,AQ32)))</f>
        <v/>
      </c>
      <c r="AR32" s="494">
        <f>(IF(DASHBOARD!$J$2=AR9,DASHBOARD!$T$290,IF(DASHBOARD!$J$2=0,0,AR32)))</f>
        <v/>
      </c>
      <c r="AS32" s="494">
        <f>(IF(DASHBOARD!$J$2=AS9,DASHBOARD!$T$290,IF(DASHBOARD!$J$2=0,0,AS32)))</f>
        <v/>
      </c>
      <c r="AT32" s="494">
        <f>(IF(DASHBOARD!$J$2=AT9,DASHBOARD!$T$290,IF(DASHBOARD!$J$2=0,0,AT32)))</f>
        <v/>
      </c>
      <c r="AU32" s="494">
        <f>(IF(DASHBOARD!$J$2=AU9,DASHBOARD!$T$290,IF(DASHBOARD!$J$2=0,0,AU32)))</f>
        <v/>
      </c>
      <c r="AV32" s="494">
        <f>(IF(DASHBOARD!$J$2=AV9,DASHBOARD!$T$290,IF(DASHBOARD!$J$2=0,0,AV32)))</f>
        <v/>
      </c>
      <c r="AW32" s="494">
        <f>(IF(DASHBOARD!$J$2=AW9,DASHBOARD!$T$290,IF(DASHBOARD!$J$2=0,0,AW32)))</f>
        <v/>
      </c>
      <c r="AX32" s="494">
        <f>(IF(DASHBOARD!$J$2=AX9,DASHBOARD!$T$290,IF(DASHBOARD!$J$2=0,0,AX32)))</f>
        <v/>
      </c>
      <c r="AY32" s="494">
        <f>(IF(DASHBOARD!$J$2=AY9,DASHBOARD!$T$290,IF(DASHBOARD!$J$2=0,0,AY32)))</f>
        <v/>
      </c>
      <c r="AZ32" s="494">
        <f>(IF(DASHBOARD!$J$2=AZ9,DASHBOARD!$T$290,IF(DASHBOARD!$J$2=0,0,AZ32)))</f>
        <v/>
      </c>
      <c r="BA32" s="494">
        <f>(IF(DASHBOARD!$J$2=BA9,DASHBOARD!$T$290,IF(DASHBOARD!$J$2=0,0,BA32)))</f>
        <v/>
      </c>
      <c r="BB32" s="491">
        <f>SUM(F32:BA32)/2</f>
        <v/>
      </c>
      <c r="BC32" s="494">
        <f>(IF(DASHBOARD!$J$2=BC9,DASHBOARD!$U$290,IF(DASHBOARD!$J$2=0,0,BC32)))</f>
        <v/>
      </c>
      <c r="BD32" s="494">
        <f>(IF(DASHBOARD!$J$2=BD9,DASHBOARD!$U$290,IF(DASHBOARD!$J$2=0,0,BD32)))</f>
        <v/>
      </c>
      <c r="BE32" s="494">
        <f>(IF(DASHBOARD!$J$2=BE9,DASHBOARD!$U$290,IF(DASHBOARD!$J$2=0,0,BE32)))</f>
        <v/>
      </c>
      <c r="BF32" s="494">
        <f>(IF(DASHBOARD!$J$2=BF9,DASHBOARD!$U$290,IF(DASHBOARD!$J$2=0,0,BF32)))</f>
        <v/>
      </c>
      <c r="BG32" s="1508" t="n"/>
      <c r="BH32" s="494">
        <f>(IF(DASHBOARD!$J$2=BH9,DASHBOARD!$U$290,IF(DASHBOARD!$J$2=0,0,BH32)))</f>
        <v/>
      </c>
      <c r="BI32" s="494">
        <f>(IF(DASHBOARD!$J$2=BI9,DASHBOARD!$U$290,IF(DASHBOARD!$J$2=0,0,BI32)))</f>
        <v/>
      </c>
      <c r="BJ32" s="494">
        <f>(IF(DASHBOARD!$J$2=BJ9,DASHBOARD!$U$290,IF(DASHBOARD!$J$2=0,0,BJ32)))</f>
        <v/>
      </c>
    </row>
    <row r="33" ht="11.1" customHeight="1" s="18">
      <c r="A33" s="487" t="n"/>
      <c r="B33" s="1518" t="n"/>
      <c r="C33" s="1519" t="n"/>
      <c r="D33" s="497" t="n"/>
      <c r="E33" s="498" t="n"/>
      <c r="F33" s="499" t="n"/>
      <c r="G33" s="499" t="n"/>
      <c r="H33" s="499" t="n"/>
      <c r="I33" s="499" t="n"/>
      <c r="J33" s="499" t="n"/>
      <c r="K33" s="499" t="n"/>
      <c r="L33" s="499" t="n"/>
      <c r="M33" s="499" t="n"/>
      <c r="N33" s="499" t="n"/>
      <c r="O33" s="499" t="n"/>
      <c r="P33" s="499" t="n"/>
      <c r="Q33" s="499" t="n"/>
      <c r="R33" s="499" t="n"/>
      <c r="S33" s="499" t="n"/>
      <c r="T33" s="499" t="n"/>
      <c r="U33" s="499" t="n"/>
      <c r="V33" s="499" t="n"/>
      <c r="W33" s="499" t="n"/>
      <c r="X33" s="499" t="n"/>
      <c r="Y33" s="499" t="n"/>
      <c r="Z33" s="499" t="n"/>
      <c r="AA33" s="499" t="n"/>
      <c r="AB33" s="499" t="n"/>
      <c r="AC33" s="499" t="n"/>
      <c r="AD33" s="499" t="n"/>
      <c r="AE33" s="499" t="n"/>
      <c r="AF33" s="499" t="n"/>
      <c r="AG33" s="499" t="n"/>
      <c r="AH33" s="499" t="n"/>
      <c r="AI33" s="499" t="n"/>
      <c r="AJ33" s="499" t="n"/>
      <c r="AK33" s="499" t="n"/>
      <c r="AL33" s="499" t="n"/>
      <c r="AM33" s="499" t="n"/>
      <c r="AN33" s="499" t="n"/>
      <c r="AO33" s="499" t="n"/>
      <c r="AP33" s="499" t="n"/>
      <c r="AQ33" s="499" t="n"/>
      <c r="AR33" s="499" t="n"/>
      <c r="AS33" s="499" t="n"/>
      <c r="AT33" s="499" t="n"/>
      <c r="AU33" s="499" t="n"/>
      <c r="AV33" s="499" t="n"/>
      <c r="AW33" s="499" t="n"/>
      <c r="AX33" s="499" t="n"/>
      <c r="AY33" s="499" t="n"/>
      <c r="AZ33" s="499" t="n"/>
      <c r="BA33" s="499" t="n"/>
      <c r="BB33" s="491">
        <f>SUM(F33:BA33)/2</f>
        <v/>
      </c>
      <c r="BC33" s="499" t="n"/>
      <c r="BD33" s="499" t="n"/>
      <c r="BE33" s="499" t="n"/>
      <c r="BF33" s="499" t="n"/>
      <c r="BG33" s="1508" t="n"/>
      <c r="BH33" s="499" t="n"/>
      <c r="BI33" s="499" t="n"/>
      <c r="BJ33" s="499" t="n"/>
    </row>
    <row r="34" ht="11.1" customHeight="1" s="18">
      <c r="A34" s="487" t="n"/>
      <c r="B34" s="1518" t="n"/>
      <c r="C34" s="1521" t="inlineStr">
        <is>
          <t>Daya Baru</t>
        </is>
      </c>
      <c r="D34" s="501" t="n">
        <v>1</v>
      </c>
      <c r="E34" s="502" t="n">
        <v>60</v>
      </c>
      <c r="F34" s="490">
        <f>(IF(DASHBOARD!$J$2=F9,DASHBOARD!$T$356,IF(DASHBOARD!$J$2=0,0,F34)))</f>
        <v/>
      </c>
      <c r="G34" s="490">
        <f>(IF(DASHBOARD!$J$2=G9,DASHBOARD!$T$356,IF(DASHBOARD!$J$2=0,0,G34)))</f>
        <v/>
      </c>
      <c r="H34" s="490">
        <f>(IF(DASHBOARD!$J$2=H9,DASHBOARD!$T$356,IF(DASHBOARD!$J$2=0,0,H34)))</f>
        <v/>
      </c>
      <c r="I34" s="490">
        <f>(IF(DASHBOARD!$J$2=I9,DASHBOARD!$T$356,IF(DASHBOARD!$J$2=0,0,I34)))</f>
        <v/>
      </c>
      <c r="J34" s="490">
        <f>(IF(DASHBOARD!$J$2=J9,DASHBOARD!$T$356,IF(DASHBOARD!$J$2=0,0,J34)))</f>
        <v/>
      </c>
      <c r="K34" s="490">
        <f>(IF(DASHBOARD!$J$2=K9,DASHBOARD!$T$356,IF(DASHBOARD!$J$2=0,0,K34)))</f>
        <v/>
      </c>
      <c r="L34" s="490">
        <f>(IF(DASHBOARD!$J$2=L9,DASHBOARD!$T$356,IF(DASHBOARD!$J$2=0,0,L34)))</f>
        <v/>
      </c>
      <c r="M34" s="490">
        <f>(IF(DASHBOARD!$J$2=M9,DASHBOARD!$T$356,IF(DASHBOARD!$J$2=0,0,M34)))</f>
        <v/>
      </c>
      <c r="N34" s="490">
        <f>(IF(DASHBOARD!$J$2=N9,DASHBOARD!$T$356,IF(DASHBOARD!$J$2=0,0,N34)))</f>
        <v/>
      </c>
      <c r="O34" s="490">
        <f>(IF(DASHBOARD!$J$2=O9,DASHBOARD!$T$356,IF(DASHBOARD!$J$2=0,0,O34)))</f>
        <v/>
      </c>
      <c r="P34" s="490">
        <f>(IF(DASHBOARD!$J$2=P9,DASHBOARD!$T$356,IF(DASHBOARD!$J$2=0,0,P34)))</f>
        <v/>
      </c>
      <c r="Q34" s="490">
        <f>(IF(DASHBOARD!$J$2=Q9,DASHBOARD!$T$356,IF(DASHBOARD!$J$2=0,0,Q34)))</f>
        <v/>
      </c>
      <c r="R34" s="490">
        <f>(IF(DASHBOARD!$J$2=R9,DASHBOARD!$T$356,IF(DASHBOARD!$J$2=0,0,R34)))</f>
        <v/>
      </c>
      <c r="S34" s="490">
        <f>(IF(DASHBOARD!$J$2=S9,DASHBOARD!$T$356,IF(DASHBOARD!$J$2=0,0,S34)))</f>
        <v/>
      </c>
      <c r="T34" s="490">
        <f>(IF(DASHBOARD!$J$2=T9,DASHBOARD!$T$356,IF(DASHBOARD!$J$2=0,0,T34)))</f>
        <v/>
      </c>
      <c r="U34" s="490">
        <f>(IF(DASHBOARD!$J$2=U9,DASHBOARD!$T$356,IF(DASHBOARD!$J$2=0,0,U34)))</f>
        <v/>
      </c>
      <c r="V34" s="490">
        <f>(IF(DASHBOARD!$J$2=V9,DASHBOARD!$T$356,IF(DASHBOARD!$J$2=0,0,V34)))</f>
        <v/>
      </c>
      <c r="W34" s="490">
        <f>(IF(DASHBOARD!$J$2=W9,DASHBOARD!$T$356,IF(DASHBOARD!$J$2=0,0,W34)))</f>
        <v/>
      </c>
      <c r="X34" s="490">
        <f>(IF(DASHBOARD!$J$2=X9,DASHBOARD!$T$356,IF(DASHBOARD!$J$2=0,0,X34)))</f>
        <v/>
      </c>
      <c r="Y34" s="490">
        <f>(IF(DASHBOARD!$J$2=Y9,DASHBOARD!$T$356,IF(DASHBOARD!$J$2=0,0,Y34)))</f>
        <v/>
      </c>
      <c r="Z34" s="490">
        <f>(IF(DASHBOARD!$J$2=Z9,DASHBOARD!$T$356,IF(DASHBOARD!$J$2=0,0,Z34)))</f>
        <v/>
      </c>
      <c r="AA34" s="490">
        <f>(IF(DASHBOARD!$J$2=AA9,DASHBOARD!$T$356,IF(DASHBOARD!$J$2=0,0,AA34)))</f>
        <v/>
      </c>
      <c r="AB34" s="490">
        <f>(IF(DASHBOARD!$J$2=AB9,DASHBOARD!$T$356,IF(DASHBOARD!$J$2=0,0,AB34)))</f>
        <v/>
      </c>
      <c r="AC34" s="490">
        <f>(IF(DASHBOARD!$J$2=AC9,DASHBOARD!$T$356,IF(DASHBOARD!$J$2=0,0,AC34)))</f>
        <v/>
      </c>
      <c r="AD34" s="490">
        <f>(IF(DASHBOARD!$J$2=AD9,DASHBOARD!$T$356,IF(DASHBOARD!$J$2=0,0,AD34)))</f>
        <v/>
      </c>
      <c r="AE34" s="490">
        <f>(IF(DASHBOARD!$J$2=AE9,DASHBOARD!$T$356,IF(DASHBOARD!$J$2=0,0,AE34)))</f>
        <v/>
      </c>
      <c r="AF34" s="490">
        <f>(IF(DASHBOARD!$J$2=AF9,DASHBOARD!$T$356,IF(DASHBOARD!$J$2=0,0,AF34)))</f>
        <v/>
      </c>
      <c r="AG34" s="490">
        <f>(IF(DASHBOARD!$J$2=AG9,DASHBOARD!$T$356,IF(DASHBOARD!$J$2=0,0,AG34)))</f>
        <v/>
      </c>
      <c r="AH34" s="490">
        <f>(IF(DASHBOARD!$J$2=AH9,DASHBOARD!$T$356,IF(DASHBOARD!$J$2=0,0,AH34)))</f>
        <v/>
      </c>
      <c r="AI34" s="490">
        <f>(IF(DASHBOARD!$J$2=AI9,DASHBOARD!$T$356,IF(DASHBOARD!$J$2=0,0,AI34)))</f>
        <v/>
      </c>
      <c r="AJ34" s="490">
        <f>(IF(DASHBOARD!$J$2=AJ9,DASHBOARD!$T$356,IF(DASHBOARD!$J$2=0,0,AJ34)))</f>
        <v/>
      </c>
      <c r="AK34" s="490">
        <f>(IF(DASHBOARD!$J$2=AK9,DASHBOARD!$T$356,IF(DASHBOARD!$J$2=0,0,AK34)))</f>
        <v/>
      </c>
      <c r="AL34" s="490">
        <f>(IF(DASHBOARD!$J$2=AL9,DASHBOARD!$T$356,IF(DASHBOARD!$J$2=0,0,AL34)))</f>
        <v/>
      </c>
      <c r="AM34" s="490">
        <f>(IF(DASHBOARD!$J$2=AM9,DASHBOARD!$T$356,IF(DASHBOARD!$J$2=0,0,AM34)))</f>
        <v/>
      </c>
      <c r="AN34" s="490">
        <f>(IF(DASHBOARD!$J$2=AN9,DASHBOARD!$T$356,IF(DASHBOARD!$J$2=0,0,AN34)))</f>
        <v/>
      </c>
      <c r="AO34" s="490">
        <f>(IF(DASHBOARD!$J$2=AO9,DASHBOARD!$T$356,IF(DASHBOARD!$J$2=0,0,AO34)))</f>
        <v/>
      </c>
      <c r="AP34" s="490">
        <f>(IF(DASHBOARD!$J$2=AP9,DASHBOARD!$T$356,IF(DASHBOARD!$J$2=0,0,AP34)))</f>
        <v/>
      </c>
      <c r="AQ34" s="490">
        <f>(IF(DASHBOARD!$J$2=AQ9,DASHBOARD!$T$356,IF(DASHBOARD!$J$2=0,0,AQ34)))</f>
        <v/>
      </c>
      <c r="AR34" s="490">
        <f>(IF(DASHBOARD!$J$2=AR9,DASHBOARD!$T$356,IF(DASHBOARD!$J$2=0,0,AR34)))</f>
        <v/>
      </c>
      <c r="AS34" s="490">
        <f>(IF(DASHBOARD!$J$2=AS9,DASHBOARD!$T$356,IF(DASHBOARD!$J$2=0,0,AS34)))</f>
        <v/>
      </c>
      <c r="AT34" s="490">
        <f>(IF(DASHBOARD!$J$2=AT9,DASHBOARD!$T$356,IF(DASHBOARD!$J$2=0,0,AT34)))</f>
        <v/>
      </c>
      <c r="AU34" s="490">
        <f>(IF(DASHBOARD!$J$2=AU9,DASHBOARD!$T$356,IF(DASHBOARD!$J$2=0,0,AU34)))</f>
        <v/>
      </c>
      <c r="AV34" s="490">
        <f>(IF(DASHBOARD!$J$2=AV9,DASHBOARD!$T$356,IF(DASHBOARD!$J$2=0,0,AV34)))</f>
        <v/>
      </c>
      <c r="AW34" s="490">
        <f>(IF(DASHBOARD!$J$2=AW9,DASHBOARD!$T$356,IF(DASHBOARD!$J$2=0,0,AW34)))</f>
        <v/>
      </c>
      <c r="AX34" s="490">
        <f>(IF(DASHBOARD!$J$2=AX9,DASHBOARD!$T$356,IF(DASHBOARD!$J$2=0,0,AX34)))</f>
        <v/>
      </c>
      <c r="AY34" s="490">
        <f>(IF(DASHBOARD!$J$2=AY9,DASHBOARD!$T$356,IF(DASHBOARD!$J$2=0,0,AY34)))</f>
        <v/>
      </c>
      <c r="AZ34" s="490">
        <f>(IF(DASHBOARD!$J$2=AZ9,DASHBOARD!$T$356,IF(DASHBOARD!$J$2=0,0,AZ34)))</f>
        <v/>
      </c>
      <c r="BA34" s="490">
        <f>(IF(DASHBOARD!$J$2=BA9,DASHBOARD!$T$356,IF(DASHBOARD!$J$2=0,0,BA34)))</f>
        <v/>
      </c>
      <c r="BB34" s="491">
        <f>SUM(F34:BA34)/2</f>
        <v/>
      </c>
      <c r="BC34" s="490">
        <f>(IF(DASHBOARD!$J$2=BC9,DASHBOARD!$U$256,IF(DASHBOARD!$J$2=0,0,BC34)))</f>
        <v/>
      </c>
      <c r="BD34" s="490">
        <f>(IF(DASHBOARD!$J$2=BD9,DASHBOARD!$U$256,IF(DASHBOARD!$J$2=0,0,BD34)))</f>
        <v/>
      </c>
      <c r="BE34" s="490">
        <f>(IF(DASHBOARD!$J$2=BE9,DASHBOARD!$U$256,IF(DASHBOARD!$J$2=0,0,BE34)))</f>
        <v/>
      </c>
      <c r="BF34" s="490">
        <f>(IF(DASHBOARD!$J$2=BF9,DASHBOARD!$U$256,IF(DASHBOARD!$J$2=0,0,BF34)))</f>
        <v/>
      </c>
      <c r="BG34" s="1508" t="n"/>
      <c r="BH34" s="490">
        <f>(IF(DASHBOARD!$J$2=BH9,DASHBOARD!$U$256,IF(DASHBOARD!$J$2=0,0,BH34)))</f>
        <v/>
      </c>
      <c r="BI34" s="490">
        <f>(IF(DASHBOARD!$J$2=BI9,DASHBOARD!$U$256,IF(DASHBOARD!$J$2=0,0,BI34)))</f>
        <v/>
      </c>
      <c r="BJ34" s="490">
        <f>(IF(DASHBOARD!$J$2=BJ9,DASHBOARD!$U$256,IF(DASHBOARD!$J$2=0,0,BJ34)))</f>
        <v/>
      </c>
    </row>
    <row r="35" ht="11.1" customHeight="1" s="18">
      <c r="A35" s="487" t="n"/>
      <c r="B35" s="1518" t="n"/>
      <c r="C35" s="1520" t="n"/>
      <c r="D35" s="492" t="n"/>
      <c r="E35" s="493" t="n"/>
      <c r="F35" s="494" t="n"/>
      <c r="G35" s="494" t="n"/>
      <c r="H35" s="494" t="n"/>
      <c r="I35" s="494" t="n"/>
      <c r="J35" s="494" t="n"/>
      <c r="K35" s="494" t="n"/>
      <c r="L35" s="494" t="n"/>
      <c r="M35" s="494" t="n"/>
      <c r="N35" s="494" t="n"/>
      <c r="O35" s="494" t="n"/>
      <c r="P35" s="494" t="n"/>
      <c r="Q35" s="494" t="n"/>
      <c r="R35" s="494" t="n"/>
      <c r="S35" s="494" t="n"/>
      <c r="T35" s="494" t="n"/>
      <c r="U35" s="494" t="n"/>
      <c r="V35" s="494" t="n"/>
      <c r="W35" s="494" t="n"/>
      <c r="X35" s="494" t="n"/>
      <c r="Y35" s="494" t="n"/>
      <c r="Z35" s="494" t="n"/>
      <c r="AA35" s="494" t="n"/>
      <c r="AB35" s="494" t="n"/>
      <c r="AC35" s="494" t="n"/>
      <c r="AD35" s="494" t="n"/>
      <c r="AE35" s="494" t="n"/>
      <c r="AF35" s="494" t="n"/>
      <c r="AG35" s="494" t="n"/>
      <c r="AH35" s="494" t="n"/>
      <c r="AI35" s="494" t="n"/>
      <c r="AJ35" s="494" t="n"/>
      <c r="AK35" s="494" t="n"/>
      <c r="AL35" s="494" t="n"/>
      <c r="AM35" s="494" t="n"/>
      <c r="AN35" s="494" t="n"/>
      <c r="AO35" s="494" t="n"/>
      <c r="AP35" s="494" t="n"/>
      <c r="AQ35" s="494" t="n"/>
      <c r="AR35" s="494" t="n"/>
      <c r="AS35" s="494" t="n"/>
      <c r="AT35" s="494" t="n"/>
      <c r="AU35" s="494" t="n"/>
      <c r="AV35" s="494" t="n"/>
      <c r="AW35" s="494" t="n"/>
      <c r="AX35" s="494" t="n"/>
      <c r="AY35" s="494" t="n"/>
      <c r="AZ35" s="494" t="n"/>
      <c r="BA35" s="494" t="n"/>
      <c r="BB35" s="491">
        <f>SUM(F35:BA35)/2</f>
        <v/>
      </c>
      <c r="BC35" s="494" t="n"/>
      <c r="BD35" s="494" t="n"/>
      <c r="BE35" s="494" t="n"/>
      <c r="BF35" s="494" t="n"/>
      <c r="BG35" s="1508" t="n"/>
      <c r="BH35" s="494" t="n"/>
      <c r="BI35" s="494" t="n"/>
      <c r="BJ35" s="494" t="n"/>
    </row>
    <row r="36" ht="12" customHeight="1" s="18">
      <c r="A36" s="487" t="n"/>
      <c r="B36" s="1518" t="n"/>
      <c r="C36" s="1512" t="n"/>
      <c r="D36" s="497" t="n"/>
      <c r="E36" s="498" t="n"/>
      <c r="F36" s="500" t="n"/>
      <c r="G36" s="500" t="n"/>
      <c r="H36" s="500" t="n"/>
      <c r="I36" s="500" t="n"/>
      <c r="J36" s="500" t="n"/>
      <c r="K36" s="500" t="n"/>
      <c r="L36" s="500" t="n"/>
      <c r="M36" s="500" t="n"/>
      <c r="N36" s="500" t="n"/>
      <c r="O36" s="500" t="n"/>
      <c r="P36" s="500" t="n"/>
      <c r="Q36" s="500" t="n"/>
      <c r="R36" s="500" t="n"/>
      <c r="S36" s="500" t="n"/>
      <c r="T36" s="500" t="n"/>
      <c r="U36" s="500" t="n"/>
      <c r="V36" s="500" t="n"/>
      <c r="W36" s="500" t="n"/>
      <c r="X36" s="500" t="n"/>
      <c r="Y36" s="500" t="n"/>
      <c r="Z36" s="500" t="n"/>
      <c r="AA36" s="500" t="n"/>
      <c r="AB36" s="500" t="n"/>
      <c r="AC36" s="500" t="n"/>
      <c r="AD36" s="500" t="n"/>
      <c r="AE36" s="500" t="n"/>
      <c r="AF36" s="500" t="n"/>
      <c r="AG36" s="500" t="n"/>
      <c r="AH36" s="500" t="n"/>
      <c r="AI36" s="500" t="n"/>
      <c r="AJ36" s="500" t="n"/>
      <c r="AK36" s="500" t="n"/>
      <c r="AL36" s="500" t="n"/>
      <c r="AM36" s="500" t="n"/>
      <c r="AN36" s="500" t="n"/>
      <c r="AO36" s="500" t="n"/>
      <c r="AP36" s="500" t="n"/>
      <c r="AQ36" s="500" t="n"/>
      <c r="AR36" s="500" t="n"/>
      <c r="AS36" s="500" t="n"/>
      <c r="AT36" s="500" t="n"/>
      <c r="AU36" s="500" t="n"/>
      <c r="AV36" s="500" t="n"/>
      <c r="AW36" s="500" t="n"/>
      <c r="AX36" s="500" t="n"/>
      <c r="AY36" s="500" t="n"/>
      <c r="AZ36" s="500" t="n"/>
      <c r="BA36" s="500" t="n"/>
      <c r="BB36" s="491">
        <f>SUM(F36:BA36)/2</f>
        <v/>
      </c>
      <c r="BC36" s="500" t="n"/>
      <c r="BD36" s="500" t="n"/>
      <c r="BE36" s="500" t="n"/>
      <c r="BF36" s="500" t="n"/>
      <c r="BG36" s="1508" t="n"/>
      <c r="BH36" s="500" t="n"/>
      <c r="BI36" s="500" t="n"/>
      <c r="BJ36" s="500" t="n"/>
    </row>
    <row r="37" ht="12" customHeight="1" s="18">
      <c r="A37" s="487" t="n"/>
      <c r="B37" s="1518" t="n"/>
      <c r="C37" s="494" t="n"/>
      <c r="D37" s="492" t="n"/>
      <c r="E37" s="493" t="n"/>
      <c r="F37" s="494" t="n"/>
      <c r="G37" s="494" t="n"/>
      <c r="H37" s="494" t="n"/>
      <c r="I37" s="494" t="n"/>
      <c r="J37" s="494" t="n"/>
      <c r="K37" s="494" t="n"/>
      <c r="L37" s="494" t="n"/>
      <c r="M37" s="494" t="n"/>
      <c r="N37" s="494" t="n"/>
      <c r="O37" s="494" t="n"/>
      <c r="P37" s="494" t="n"/>
      <c r="Q37" s="494" t="n"/>
      <c r="R37" s="494" t="n"/>
      <c r="S37" s="494" t="n"/>
      <c r="T37" s="494" t="n"/>
      <c r="U37" s="494" t="n"/>
      <c r="V37" s="494" t="n"/>
      <c r="W37" s="494" t="n"/>
      <c r="X37" s="494" t="n"/>
      <c r="Y37" s="494" t="n"/>
      <c r="Z37" s="494" t="n"/>
      <c r="AA37" s="494" t="n"/>
      <c r="AB37" s="494" t="n"/>
      <c r="AC37" s="494" t="n"/>
      <c r="AD37" s="494" t="n"/>
      <c r="AE37" s="494" t="n"/>
      <c r="AF37" s="494" t="n"/>
      <c r="AG37" s="494" t="n"/>
      <c r="AH37" s="494" t="n"/>
      <c r="AI37" s="494" t="n"/>
      <c r="AJ37" s="494" t="n"/>
      <c r="AK37" s="494" t="n"/>
      <c r="AL37" s="494" t="n"/>
      <c r="AM37" s="494" t="n"/>
      <c r="AN37" s="494" t="n"/>
      <c r="AO37" s="494" t="n"/>
      <c r="AP37" s="494" t="n"/>
      <c r="AQ37" s="494" t="n"/>
      <c r="AR37" s="494" t="n"/>
      <c r="AS37" s="494" t="n"/>
      <c r="AT37" s="494" t="n"/>
      <c r="AU37" s="494" t="n"/>
      <c r="AV37" s="494" t="n"/>
      <c r="AW37" s="494" t="n"/>
      <c r="AX37" s="494" t="n"/>
      <c r="AY37" s="494" t="n"/>
      <c r="AZ37" s="494" t="n"/>
      <c r="BA37" s="494" t="n"/>
      <c r="BB37" s="491">
        <f>SUM(F37:BA37)/2</f>
        <v/>
      </c>
      <c r="BC37" s="503" t="n"/>
      <c r="BD37" s="503" t="n"/>
      <c r="BE37" s="503" t="n"/>
      <c r="BF37" s="503" t="n"/>
      <c r="BG37" s="1508" t="n"/>
      <c r="BH37" s="503" t="n"/>
      <c r="BI37" s="503" t="n"/>
      <c r="BJ37" s="503" t="n"/>
    </row>
    <row r="38" ht="12" customHeight="1" s="18">
      <c r="A38" s="487" t="n"/>
      <c r="B38" s="1518" t="n"/>
      <c r="C38" s="494" t="n"/>
      <c r="D38" s="492" t="n"/>
      <c r="E38" s="493" t="n"/>
      <c r="F38" s="494" t="n"/>
      <c r="G38" s="494" t="n"/>
      <c r="H38" s="494" t="n"/>
      <c r="I38" s="494" t="n"/>
      <c r="J38" s="494" t="n"/>
      <c r="K38" s="494" t="n"/>
      <c r="L38" s="494" t="n"/>
      <c r="M38" s="494" t="n"/>
      <c r="N38" s="494" t="n"/>
      <c r="O38" s="494" t="n"/>
      <c r="P38" s="494" t="n"/>
      <c r="Q38" s="494" t="n"/>
      <c r="R38" s="494" t="n"/>
      <c r="S38" s="494" t="n"/>
      <c r="T38" s="494" t="n"/>
      <c r="U38" s="494" t="n"/>
      <c r="V38" s="494" t="n"/>
      <c r="W38" s="494" t="n"/>
      <c r="X38" s="494" t="n"/>
      <c r="Y38" s="494" t="n"/>
      <c r="Z38" s="494" t="n"/>
      <c r="AA38" s="494" t="n"/>
      <c r="AB38" s="494" t="n"/>
      <c r="AC38" s="494" t="n"/>
      <c r="AD38" s="494" t="n"/>
      <c r="AE38" s="494" t="n"/>
      <c r="AF38" s="494" t="n"/>
      <c r="AG38" s="494" t="n"/>
      <c r="AH38" s="494" t="n"/>
      <c r="AI38" s="494" t="n"/>
      <c r="AJ38" s="494" t="n"/>
      <c r="AK38" s="494" t="n"/>
      <c r="AL38" s="494" t="n"/>
      <c r="AM38" s="494" t="n"/>
      <c r="AN38" s="494" t="n"/>
      <c r="AO38" s="494" t="n"/>
      <c r="AP38" s="494" t="n"/>
      <c r="AQ38" s="494" t="n"/>
      <c r="AR38" s="494" t="n"/>
      <c r="AS38" s="494" t="n"/>
      <c r="AT38" s="494" t="n"/>
      <c r="AU38" s="494" t="n"/>
      <c r="AV38" s="494" t="n"/>
      <c r="AW38" s="494" t="n"/>
      <c r="AX38" s="494" t="n"/>
      <c r="AY38" s="494" t="n"/>
      <c r="AZ38" s="494" t="n"/>
      <c r="BA38" s="494" t="n"/>
      <c r="BB38" s="491">
        <f>SUM(F38:BA38)/2</f>
        <v/>
      </c>
      <c r="BC38" s="503" t="n"/>
      <c r="BD38" s="503" t="n"/>
      <c r="BE38" s="503" t="n"/>
      <c r="BF38" s="503" t="n"/>
      <c r="BG38" s="1508" t="n"/>
      <c r="BH38" s="503" t="n"/>
      <c r="BI38" s="503" t="n"/>
      <c r="BJ38" s="503" t="n"/>
    </row>
    <row r="39" ht="12" customHeight="1" s="18">
      <c r="A39" s="487" t="n"/>
      <c r="B39" s="1518" t="n"/>
      <c r="C39" s="494" t="n"/>
      <c r="D39" s="492" t="n"/>
      <c r="E39" s="493" t="n"/>
      <c r="F39" s="494" t="n"/>
      <c r="G39" s="494" t="n"/>
      <c r="H39" s="494" t="n"/>
      <c r="I39" s="494" t="n"/>
      <c r="J39" s="494" t="n"/>
      <c r="K39" s="494" t="n"/>
      <c r="L39" s="494" t="n"/>
      <c r="M39" s="494" t="n"/>
      <c r="N39" s="494" t="n"/>
      <c r="O39" s="494" t="n"/>
      <c r="P39" s="494" t="n"/>
      <c r="Q39" s="494" t="n"/>
      <c r="R39" s="494" t="n"/>
      <c r="S39" s="494" t="n"/>
      <c r="T39" s="494" t="n"/>
      <c r="U39" s="494" t="n"/>
      <c r="V39" s="494" t="n"/>
      <c r="W39" s="494" t="n"/>
      <c r="X39" s="494" t="n"/>
      <c r="Y39" s="494" t="n"/>
      <c r="Z39" s="494" t="n"/>
      <c r="AA39" s="494" t="n"/>
      <c r="AB39" s="494" t="n"/>
      <c r="AC39" s="494" t="n"/>
      <c r="AD39" s="494" t="n"/>
      <c r="AE39" s="494" t="n"/>
      <c r="AF39" s="494" t="n"/>
      <c r="AG39" s="494" t="n"/>
      <c r="AH39" s="494" t="n"/>
      <c r="AI39" s="494" t="n"/>
      <c r="AJ39" s="494" t="n"/>
      <c r="AK39" s="494" t="n"/>
      <c r="AL39" s="494" t="n"/>
      <c r="AM39" s="494" t="n"/>
      <c r="AN39" s="494" t="n"/>
      <c r="AO39" s="494" t="n"/>
      <c r="AP39" s="494" t="n"/>
      <c r="AQ39" s="494" t="n"/>
      <c r="AR39" s="494" t="n"/>
      <c r="AS39" s="494" t="n"/>
      <c r="AT39" s="494" t="n"/>
      <c r="AU39" s="494" t="n"/>
      <c r="AV39" s="494" t="n"/>
      <c r="AW39" s="494" t="n"/>
      <c r="AX39" s="494" t="n"/>
      <c r="AY39" s="494" t="n"/>
      <c r="AZ39" s="494" t="n"/>
      <c r="BA39" s="494" t="n"/>
      <c r="BB39" s="491">
        <f>SUM(F39:BA39)/2</f>
        <v/>
      </c>
      <c r="BC39" s="503" t="n"/>
      <c r="BD39" s="503" t="n"/>
      <c r="BE39" s="503" t="n"/>
      <c r="BF39" s="503" t="n"/>
      <c r="BG39" s="1508" t="n"/>
      <c r="BH39" s="503" t="n"/>
      <c r="BI39" s="503" t="n"/>
      <c r="BJ39" s="503" t="n"/>
    </row>
    <row r="40" ht="12" customHeight="1" s="18">
      <c r="A40" s="487" t="n"/>
      <c r="B40" s="1518" t="n"/>
      <c r="C40" s="494" t="n"/>
      <c r="D40" s="492" t="n"/>
      <c r="E40" s="493" t="n"/>
      <c r="F40" s="494" t="n"/>
      <c r="G40" s="494" t="n"/>
      <c r="H40" s="494" t="n"/>
      <c r="I40" s="494" t="n"/>
      <c r="J40" s="494" t="n"/>
      <c r="K40" s="494" t="n"/>
      <c r="L40" s="494" t="n"/>
      <c r="M40" s="494" t="n"/>
      <c r="N40" s="494" t="n"/>
      <c r="O40" s="494" t="n"/>
      <c r="P40" s="494" t="n"/>
      <c r="Q40" s="494" t="n"/>
      <c r="R40" s="494" t="n"/>
      <c r="S40" s="494" t="n"/>
      <c r="T40" s="494" t="n"/>
      <c r="U40" s="494" t="n"/>
      <c r="V40" s="494" t="n"/>
      <c r="W40" s="494" t="n"/>
      <c r="X40" s="494" t="n"/>
      <c r="Y40" s="494" t="n"/>
      <c r="Z40" s="494" t="n"/>
      <c r="AA40" s="494" t="n"/>
      <c r="AB40" s="494" t="n"/>
      <c r="AC40" s="494" t="n"/>
      <c r="AD40" s="494" t="n"/>
      <c r="AE40" s="494" t="n"/>
      <c r="AF40" s="494" t="n"/>
      <c r="AG40" s="494" t="n"/>
      <c r="AH40" s="494" t="n"/>
      <c r="AI40" s="494" t="n"/>
      <c r="AJ40" s="494" t="n"/>
      <c r="AK40" s="494" t="n"/>
      <c r="AL40" s="494" t="n"/>
      <c r="AM40" s="494" t="n"/>
      <c r="AN40" s="494" t="n"/>
      <c r="AO40" s="494" t="n"/>
      <c r="AP40" s="494" t="n"/>
      <c r="AQ40" s="494" t="n"/>
      <c r="AR40" s="494" t="n"/>
      <c r="AS40" s="494" t="n"/>
      <c r="AT40" s="494" t="n"/>
      <c r="AU40" s="494" t="n"/>
      <c r="AV40" s="494" t="n"/>
      <c r="AW40" s="494" t="n"/>
      <c r="AX40" s="494" t="n"/>
      <c r="AY40" s="494" t="n"/>
      <c r="AZ40" s="494" t="n"/>
      <c r="BA40" s="494" t="n"/>
      <c r="BB40" s="491">
        <f>SUM(F40:BA40)/2</f>
        <v/>
      </c>
      <c r="BC40" s="503" t="n"/>
      <c r="BD40" s="503" t="n"/>
      <c r="BE40" s="503" t="n"/>
      <c r="BF40" s="503" t="n"/>
      <c r="BG40" s="1508" t="n"/>
      <c r="BH40" s="503" t="n"/>
      <c r="BI40" s="503" t="n"/>
      <c r="BJ40" s="503" t="n"/>
    </row>
    <row r="41" ht="12" customHeight="1" s="18">
      <c r="A41" s="487" t="n"/>
      <c r="B41" s="1522" t="n"/>
      <c r="C41" s="494" t="n"/>
      <c r="D41" s="492" t="n"/>
      <c r="E41" s="493" t="n"/>
      <c r="F41" s="494" t="n"/>
      <c r="G41" s="494" t="n"/>
      <c r="H41" s="494" t="n"/>
      <c r="I41" s="494" t="n"/>
      <c r="J41" s="494" t="n"/>
      <c r="K41" s="494" t="n"/>
      <c r="L41" s="494" t="n"/>
      <c r="M41" s="494" t="n"/>
      <c r="N41" s="494" t="n"/>
      <c r="O41" s="494" t="n"/>
      <c r="P41" s="494" t="n"/>
      <c r="Q41" s="494" t="n"/>
      <c r="R41" s="494" t="n"/>
      <c r="S41" s="494" t="n"/>
      <c r="T41" s="494" t="n"/>
      <c r="U41" s="494" t="n"/>
      <c r="V41" s="494" t="n"/>
      <c r="W41" s="494" t="n"/>
      <c r="X41" s="494" t="n"/>
      <c r="Y41" s="494" t="n"/>
      <c r="Z41" s="494" t="n"/>
      <c r="AA41" s="494" t="n"/>
      <c r="AB41" s="494" t="n"/>
      <c r="AC41" s="494" t="n"/>
      <c r="AD41" s="494" t="n"/>
      <c r="AE41" s="494" t="n"/>
      <c r="AF41" s="494" t="n"/>
      <c r="AG41" s="494" t="n"/>
      <c r="AH41" s="494" t="n"/>
      <c r="AI41" s="494" t="n"/>
      <c r="AJ41" s="494" t="n"/>
      <c r="AK41" s="494" t="n"/>
      <c r="AL41" s="494" t="n"/>
      <c r="AM41" s="494" t="n"/>
      <c r="AN41" s="494" t="n"/>
      <c r="AO41" s="494" t="n"/>
      <c r="AP41" s="494" t="n"/>
      <c r="AQ41" s="494" t="n"/>
      <c r="AR41" s="494" t="n"/>
      <c r="AS41" s="494" t="n"/>
      <c r="AT41" s="494" t="n"/>
      <c r="AU41" s="494" t="n"/>
      <c r="AV41" s="494" t="n"/>
      <c r="AW41" s="494" t="n"/>
      <c r="AX41" s="494" t="n"/>
      <c r="AY41" s="494" t="n"/>
      <c r="AZ41" s="494" t="n"/>
      <c r="BA41" s="494" t="n"/>
      <c r="BB41" s="491">
        <f>SUM(F41:BA41)/2</f>
        <v/>
      </c>
      <c r="BC41" s="503" t="n"/>
      <c r="BD41" s="503" t="n"/>
      <c r="BE41" s="503" t="n"/>
      <c r="BF41" s="503" t="n"/>
      <c r="BG41" s="1508" t="n"/>
      <c r="BH41" s="503" t="n"/>
      <c r="BI41" s="503" t="n"/>
      <c r="BJ41" s="503" t="n"/>
    </row>
    <row r="42" ht="11.1" customHeight="1" s="18">
      <c r="A42" s="487" t="n"/>
      <c r="B42" s="1115" t="inlineStr">
        <is>
          <t>ULTG PANAKKUKANG</t>
        </is>
      </c>
      <c r="C42" s="1147" t="inlineStr">
        <is>
          <t>Bontoala</t>
        </is>
      </c>
      <c r="D42" s="501" t="n">
        <v>1</v>
      </c>
      <c r="E42" s="502" t="n">
        <v>20</v>
      </c>
      <c r="F42" s="490">
        <f>(IF(DASHBOARD!$J$2=F9,DASHBOARD!$U$402,IF(DASHBOARD!$J$2=0,0,F42)))</f>
        <v/>
      </c>
      <c r="G42" s="490">
        <f>(IF(DASHBOARD!$J$2=G9,DASHBOARD!$U$402,IF(DASHBOARD!$J$2=0,0,G42)))</f>
        <v/>
      </c>
      <c r="H42" s="490">
        <f>(IF(DASHBOARD!$J$2=H9,DASHBOARD!$U$402,IF(DASHBOARD!$J$2=0,0,H42)))</f>
        <v/>
      </c>
      <c r="I42" s="490">
        <f>(IF(DASHBOARD!$J$2=I9,DASHBOARD!$U$402,IF(DASHBOARD!$J$2=0,0,I42)))</f>
        <v/>
      </c>
      <c r="J42" s="490">
        <f>(IF(DASHBOARD!$J$2=J9,DASHBOARD!$U$402,IF(DASHBOARD!$J$2=0,0,J42)))</f>
        <v/>
      </c>
      <c r="K42" s="490">
        <f>(IF(DASHBOARD!$J$2=K9,DASHBOARD!$U$402,IF(DASHBOARD!$J$2=0,0,K42)))</f>
        <v/>
      </c>
      <c r="L42" s="490">
        <f>(IF(DASHBOARD!$J$2=L9,DASHBOARD!$U$402,IF(DASHBOARD!$J$2=0,0,L42)))</f>
        <v/>
      </c>
      <c r="M42" s="490">
        <f>(IF(DASHBOARD!$J$2=M9,DASHBOARD!$U$402,IF(DASHBOARD!$J$2=0,0,M42)))</f>
        <v/>
      </c>
      <c r="N42" s="490">
        <f>(IF(DASHBOARD!$J$2=N9,DASHBOARD!$U$402,IF(DASHBOARD!$J$2=0,0,N42)))</f>
        <v/>
      </c>
      <c r="O42" s="490">
        <f>(IF(DASHBOARD!$J$2=O9,DASHBOARD!$U$402,IF(DASHBOARD!$J$2=0,0,O42)))</f>
        <v/>
      </c>
      <c r="P42" s="490">
        <f>(IF(DASHBOARD!$J$2=P9,DASHBOARD!$U$402,IF(DASHBOARD!$J$2=0,0,P42)))</f>
        <v/>
      </c>
      <c r="Q42" s="490">
        <f>(IF(DASHBOARD!$J$2=Q9,DASHBOARD!$U$402,IF(DASHBOARD!$J$2=0,0,Q42)))</f>
        <v/>
      </c>
      <c r="R42" s="490">
        <f>(IF(DASHBOARD!$J$2=R9,DASHBOARD!$U$402,IF(DASHBOARD!$J$2=0,0,R42)))</f>
        <v/>
      </c>
      <c r="S42" s="490">
        <f>(IF(DASHBOARD!$J$2=S9,DASHBOARD!$U$402,IF(DASHBOARD!$J$2=0,0,S42)))</f>
        <v/>
      </c>
      <c r="T42" s="490">
        <f>(IF(DASHBOARD!$J$2=T9,DASHBOARD!$U$402,IF(DASHBOARD!$J$2=0,0,T42)))</f>
        <v/>
      </c>
      <c r="U42" s="490">
        <f>(IF(DASHBOARD!$J$2=U9,DASHBOARD!$U$402,IF(DASHBOARD!$J$2=0,0,U42)))</f>
        <v/>
      </c>
      <c r="V42" s="490">
        <f>(IF(DASHBOARD!$J$2=V9,DASHBOARD!$U$402,IF(DASHBOARD!$J$2=0,0,V42)))</f>
        <v/>
      </c>
      <c r="W42" s="490">
        <f>(IF(DASHBOARD!$J$2=W9,DASHBOARD!$U$402,IF(DASHBOARD!$J$2=0,0,W42)))</f>
        <v/>
      </c>
      <c r="X42" s="490">
        <f>(IF(DASHBOARD!$J$2=X9,DASHBOARD!$U$402,IF(DASHBOARD!$J$2=0,0,X42)))</f>
        <v/>
      </c>
      <c r="Y42" s="490">
        <f>(IF(DASHBOARD!$J$2=Y9,DASHBOARD!$U$402,IF(DASHBOARD!$J$2=0,0,Y42)))</f>
        <v/>
      </c>
      <c r="Z42" s="490">
        <f>(IF(DASHBOARD!$J$2=Z9,DASHBOARD!$U$402,IF(DASHBOARD!$J$2=0,0,Z42)))</f>
        <v/>
      </c>
      <c r="AA42" s="490">
        <f>(IF(DASHBOARD!$J$2=AA9,DASHBOARD!$U$402,IF(DASHBOARD!$J$2=0,0,AA42)))</f>
        <v/>
      </c>
      <c r="AB42" s="490">
        <f>(IF(DASHBOARD!$J$2=AB9,DASHBOARD!$U$402,IF(DASHBOARD!$J$2=0,0,AB42)))</f>
        <v/>
      </c>
      <c r="AC42" s="490">
        <f>(IF(DASHBOARD!$J$2=AC9,DASHBOARD!$U$402,IF(DASHBOARD!$J$2=0,0,AC42)))</f>
        <v/>
      </c>
      <c r="AD42" s="490">
        <f>(IF(DASHBOARD!$J$2=AD9,DASHBOARD!$U$402,IF(DASHBOARD!$J$2=0,0,AD42)))</f>
        <v/>
      </c>
      <c r="AE42" s="490">
        <f>(IF(DASHBOARD!$J$2=AE9,DASHBOARD!$U$402,IF(DASHBOARD!$J$2=0,0,AE42)))</f>
        <v/>
      </c>
      <c r="AF42" s="490">
        <f>(IF(DASHBOARD!$J$2=AF9,DASHBOARD!$U$402,IF(DASHBOARD!$J$2=0,0,AF42)))</f>
        <v/>
      </c>
      <c r="AG42" s="490">
        <f>(IF(DASHBOARD!$J$2=AG9,DASHBOARD!$U$402,IF(DASHBOARD!$J$2=0,0,AG42)))</f>
        <v/>
      </c>
      <c r="AH42" s="490">
        <f>(IF(DASHBOARD!$J$2=AH9,DASHBOARD!$U$402,IF(DASHBOARD!$J$2=0,0,AH42)))</f>
        <v/>
      </c>
      <c r="AI42" s="490">
        <f>(IF(DASHBOARD!$J$2=AI9,DASHBOARD!$U$402,IF(DASHBOARD!$J$2=0,0,AI42)))</f>
        <v/>
      </c>
      <c r="AJ42" s="490">
        <f>(IF(DASHBOARD!$J$2=AJ9,DASHBOARD!$U$402,IF(DASHBOARD!$J$2=0,0,AJ42)))</f>
        <v/>
      </c>
      <c r="AK42" s="490">
        <f>(IF(DASHBOARD!$J$2=AK9,DASHBOARD!$U$402,IF(DASHBOARD!$J$2=0,0,AK42)))</f>
        <v/>
      </c>
      <c r="AL42" s="490">
        <f>(IF(DASHBOARD!$J$2=AL9,DASHBOARD!$U$402,IF(DASHBOARD!$J$2=0,0,AL42)))</f>
        <v/>
      </c>
      <c r="AM42" s="490">
        <f>(IF(DASHBOARD!$J$2=AM9,DASHBOARD!$U$402,IF(DASHBOARD!$J$2=0,0,AM42)))</f>
        <v/>
      </c>
      <c r="AN42" s="490">
        <f>(IF(DASHBOARD!$J$2=AN9,DASHBOARD!$U$402,IF(DASHBOARD!$J$2=0,0,AN42)))</f>
        <v/>
      </c>
      <c r="AO42" s="490">
        <f>(IF(DASHBOARD!$J$2=AO9,DASHBOARD!$U$402,IF(DASHBOARD!$J$2=0,0,AO42)))</f>
        <v/>
      </c>
      <c r="AP42" s="490">
        <f>(IF(DASHBOARD!$J$2=AP9,DASHBOARD!$U$402,IF(DASHBOARD!$J$2=0,0,AP42)))</f>
        <v/>
      </c>
      <c r="AQ42" s="490">
        <f>(IF(DASHBOARD!$J$2=AQ9,DASHBOARD!$U$402,IF(DASHBOARD!$J$2=0,0,AQ42)))</f>
        <v/>
      </c>
      <c r="AR42" s="490">
        <f>(IF(DASHBOARD!$J$2=AR9,DASHBOARD!$U$402,IF(DASHBOARD!$J$2=0,0,AR42)))</f>
        <v/>
      </c>
      <c r="AS42" s="490">
        <f>(IF(DASHBOARD!$J$2=AS9,DASHBOARD!$U$402,IF(DASHBOARD!$J$2=0,0,AS42)))</f>
        <v/>
      </c>
      <c r="AT42" s="490">
        <f>(IF(DASHBOARD!$J$2=AT9,DASHBOARD!$U$402,IF(DASHBOARD!$J$2=0,0,AT42)))</f>
        <v/>
      </c>
      <c r="AU42" s="490">
        <f>(IF(DASHBOARD!$J$2=AU9,DASHBOARD!$U$402,IF(DASHBOARD!$J$2=0,0,AU42)))</f>
        <v/>
      </c>
      <c r="AV42" s="490">
        <f>(IF(DASHBOARD!$J$2=AV9,DASHBOARD!$U$402,IF(DASHBOARD!$J$2=0,0,AV42)))</f>
        <v/>
      </c>
      <c r="AW42" s="490">
        <f>(IF(DASHBOARD!$J$2=AW9,DASHBOARD!$U$402,IF(DASHBOARD!$J$2=0,0,AW42)))</f>
        <v/>
      </c>
      <c r="AX42" s="490">
        <f>(IF(DASHBOARD!$J$2=AX9,DASHBOARD!$U$402,IF(DASHBOARD!$J$2=0,0,AX42)))</f>
        <v/>
      </c>
      <c r="AY42" s="490">
        <f>(IF(DASHBOARD!$J$2=AY9,DASHBOARD!$U$402,IF(DASHBOARD!$J$2=0,0,AY42)))</f>
        <v/>
      </c>
      <c r="AZ42" s="490">
        <f>(IF(DASHBOARD!$J$2=AZ9,DASHBOARD!$U$402,IF(DASHBOARD!$J$2=0,0,AZ42)))</f>
        <v/>
      </c>
      <c r="BA42" s="490">
        <f>(IF(DASHBOARD!$J$2=BA9,DASHBOARD!$U$402,IF(DASHBOARD!$J$2=0,0,BA42)))</f>
        <v/>
      </c>
      <c r="BB42" s="491">
        <f>SUM(F42:BA42)/2</f>
        <v/>
      </c>
      <c r="BC42" s="490">
        <f>(IF(DASHBOARD!$J$2=BC9,DASHBOARD!$U$402,IF(DASHBOARD!$J$2=0,0,BC42)))</f>
        <v/>
      </c>
      <c r="BD42" s="490">
        <f>(IF(DASHBOARD!$J$2=BD9,DASHBOARD!$U$402,IF(DASHBOARD!$J$2=0,0,BD42)))</f>
        <v/>
      </c>
      <c r="BE42" s="490">
        <f>(IF(DASHBOARD!$J$2=BE9,DASHBOARD!$U$402,IF(DASHBOARD!$J$2=0,0,BE42)))</f>
        <v/>
      </c>
      <c r="BF42" s="490">
        <f>(IF(DASHBOARD!$J$2=BF9,DASHBOARD!$U$402,IF(DASHBOARD!$J$2=0,0,BF42)))</f>
        <v/>
      </c>
      <c r="BG42" s="1508" t="n"/>
      <c r="BH42" s="490">
        <f>(IF(DASHBOARD!$J$2=BH9,DASHBOARD!$U$402,IF(DASHBOARD!$J$2=0,0,BH42)))</f>
        <v/>
      </c>
      <c r="BI42" s="490">
        <f>(IF(DASHBOARD!$J$2=BI9,DASHBOARD!$U$402,IF(DASHBOARD!$J$2=0,0,BI42)))</f>
        <v/>
      </c>
      <c r="BJ42" s="490">
        <f>(IF(DASHBOARD!$J$2=BJ9,DASHBOARD!$U$402,IF(DASHBOARD!$J$2=0,0,BJ42)))</f>
        <v/>
      </c>
    </row>
    <row r="43" ht="11.1" customHeight="1" s="18">
      <c r="A43" s="487" t="n"/>
      <c r="B43" s="1518" t="n"/>
      <c r="C43" s="1500" t="n"/>
      <c r="D43" s="492" t="n">
        <v>2</v>
      </c>
      <c r="E43" s="493" t="n">
        <v>20</v>
      </c>
      <c r="F43" s="494">
        <f>(IF(DASHBOARD!$J$2=F9,DASHBOARD!$U$403,IF(DASHBOARD!$J$2=0,0,F43)))</f>
        <v/>
      </c>
      <c r="G43" s="494">
        <f>(IF(DASHBOARD!$J$2=G9,DASHBOARD!$U$403,IF(DASHBOARD!$J$2=0,0,G43)))</f>
        <v/>
      </c>
      <c r="H43" s="494">
        <f>(IF(DASHBOARD!$J$2=H9,DASHBOARD!$U$403,IF(DASHBOARD!$J$2=0,0,H43)))</f>
        <v/>
      </c>
      <c r="I43" s="494">
        <f>(IF(DASHBOARD!$J$2=I9,DASHBOARD!$U$403,IF(DASHBOARD!$J$2=0,0,I43)))</f>
        <v/>
      </c>
      <c r="J43" s="494">
        <f>(IF(DASHBOARD!$J$2=J9,DASHBOARD!$U$403,IF(DASHBOARD!$J$2=0,0,J43)))</f>
        <v/>
      </c>
      <c r="K43" s="494">
        <f>(IF(DASHBOARD!$J$2=K9,DASHBOARD!$U$403,IF(DASHBOARD!$J$2=0,0,K43)))</f>
        <v/>
      </c>
      <c r="L43" s="494">
        <f>(IF(DASHBOARD!$J$2=L9,DASHBOARD!$U$403,IF(DASHBOARD!$J$2=0,0,L43)))</f>
        <v/>
      </c>
      <c r="M43" s="494">
        <f>(IF(DASHBOARD!$J$2=M9,DASHBOARD!$U$403,IF(DASHBOARD!$J$2=0,0,M43)))</f>
        <v/>
      </c>
      <c r="N43" s="494">
        <f>(IF(DASHBOARD!$J$2=N9,DASHBOARD!$U$403,IF(DASHBOARD!$J$2=0,0,N43)))</f>
        <v/>
      </c>
      <c r="O43" s="494">
        <f>(IF(DASHBOARD!$J$2=O9,DASHBOARD!$U$403,IF(DASHBOARD!$J$2=0,0,O43)))</f>
        <v/>
      </c>
      <c r="P43" s="494">
        <f>(IF(DASHBOARD!$J$2=P9,DASHBOARD!$U$403,IF(DASHBOARD!$J$2=0,0,P43)))</f>
        <v/>
      </c>
      <c r="Q43" s="494">
        <f>(IF(DASHBOARD!$J$2=Q9,DASHBOARD!$U$403,IF(DASHBOARD!$J$2=0,0,Q43)))</f>
        <v/>
      </c>
      <c r="R43" s="494">
        <f>(IF(DASHBOARD!$J$2=R9,DASHBOARD!$U$403,IF(DASHBOARD!$J$2=0,0,R43)))</f>
        <v/>
      </c>
      <c r="S43" s="494">
        <f>(IF(DASHBOARD!$J$2=S9,DASHBOARD!$U$403,IF(DASHBOARD!$J$2=0,0,S43)))</f>
        <v/>
      </c>
      <c r="T43" s="494">
        <f>(IF(DASHBOARD!$J$2=T9,DASHBOARD!$U$403,IF(DASHBOARD!$J$2=0,0,T43)))</f>
        <v/>
      </c>
      <c r="U43" s="494">
        <f>(IF(DASHBOARD!$J$2=U9,DASHBOARD!$U$403,IF(DASHBOARD!$J$2=0,0,U43)))</f>
        <v/>
      </c>
      <c r="V43" s="494">
        <f>(IF(DASHBOARD!$J$2=V9,DASHBOARD!$U$403,IF(DASHBOARD!$J$2=0,0,V43)))</f>
        <v/>
      </c>
      <c r="W43" s="494">
        <f>(IF(DASHBOARD!$J$2=W9,DASHBOARD!$U$403,IF(DASHBOARD!$J$2=0,0,W43)))</f>
        <v/>
      </c>
      <c r="X43" s="494">
        <f>(IF(DASHBOARD!$J$2=X9,DASHBOARD!$U$403,IF(DASHBOARD!$J$2=0,0,X43)))</f>
        <v/>
      </c>
      <c r="Y43" s="494">
        <f>(IF(DASHBOARD!$J$2=Y9,DASHBOARD!$U$403,IF(DASHBOARD!$J$2=0,0,Y43)))</f>
        <v/>
      </c>
      <c r="Z43" s="494">
        <f>(IF(DASHBOARD!$J$2=Z9,DASHBOARD!$U$403,IF(DASHBOARD!$J$2=0,0,Z43)))</f>
        <v/>
      </c>
      <c r="AA43" s="494">
        <f>(IF(DASHBOARD!$J$2=AA9,DASHBOARD!$U$403,IF(DASHBOARD!$J$2=0,0,AA43)))</f>
        <v/>
      </c>
      <c r="AB43" s="494">
        <f>(IF(DASHBOARD!$J$2=AB9,DASHBOARD!$U$403,IF(DASHBOARD!$J$2=0,0,AB43)))</f>
        <v/>
      </c>
      <c r="AC43" s="494">
        <f>(IF(DASHBOARD!$J$2=AC9,DASHBOARD!$U$403,IF(DASHBOARD!$J$2=0,0,AC43)))</f>
        <v/>
      </c>
      <c r="AD43" s="494">
        <f>(IF(DASHBOARD!$J$2=AD9,DASHBOARD!$U$403,IF(DASHBOARD!$J$2=0,0,AD43)))</f>
        <v/>
      </c>
      <c r="AE43" s="494">
        <f>(IF(DASHBOARD!$J$2=AE9,DASHBOARD!$U$403,IF(DASHBOARD!$J$2=0,0,AE43)))</f>
        <v/>
      </c>
      <c r="AF43" s="494">
        <f>(IF(DASHBOARD!$J$2=AF9,DASHBOARD!$U$403,IF(DASHBOARD!$J$2=0,0,AF43)))</f>
        <v/>
      </c>
      <c r="AG43" s="494">
        <f>(IF(DASHBOARD!$J$2=AG9,DASHBOARD!$U$403,IF(DASHBOARD!$J$2=0,0,AG43)))</f>
        <v/>
      </c>
      <c r="AH43" s="494">
        <f>(IF(DASHBOARD!$J$2=AH9,DASHBOARD!$U$403,IF(DASHBOARD!$J$2=0,0,AH43)))</f>
        <v/>
      </c>
      <c r="AI43" s="494">
        <f>(IF(DASHBOARD!$J$2=AI9,DASHBOARD!$U$403,IF(DASHBOARD!$J$2=0,0,AI43)))</f>
        <v/>
      </c>
      <c r="AJ43" s="494">
        <f>(IF(DASHBOARD!$J$2=AJ9,DASHBOARD!$U$403,IF(DASHBOARD!$J$2=0,0,AJ43)))</f>
        <v/>
      </c>
      <c r="AK43" s="494">
        <f>(IF(DASHBOARD!$J$2=AK9,DASHBOARD!$U$403,IF(DASHBOARD!$J$2=0,0,AK43)))</f>
        <v/>
      </c>
      <c r="AL43" s="494">
        <f>(IF(DASHBOARD!$J$2=AL9,DASHBOARD!$U$403,IF(DASHBOARD!$J$2=0,0,AL43)))</f>
        <v/>
      </c>
      <c r="AM43" s="494">
        <f>(IF(DASHBOARD!$J$2=AM9,DASHBOARD!$U$403,IF(DASHBOARD!$J$2=0,0,AM43)))</f>
        <v/>
      </c>
      <c r="AN43" s="494">
        <f>(IF(DASHBOARD!$J$2=AN9,DASHBOARD!$U$403,IF(DASHBOARD!$J$2=0,0,AN43)))</f>
        <v/>
      </c>
      <c r="AO43" s="494">
        <f>(IF(DASHBOARD!$J$2=AO9,DASHBOARD!$U$403,IF(DASHBOARD!$J$2=0,0,AO43)))</f>
        <v/>
      </c>
      <c r="AP43" s="494">
        <f>(IF(DASHBOARD!$J$2=AP9,DASHBOARD!$U$403,IF(DASHBOARD!$J$2=0,0,AP43)))</f>
        <v/>
      </c>
      <c r="AQ43" s="494">
        <f>(IF(DASHBOARD!$J$2=AQ9,DASHBOARD!$U$403,IF(DASHBOARD!$J$2=0,0,AQ43)))</f>
        <v/>
      </c>
      <c r="AR43" s="494">
        <f>(IF(DASHBOARD!$J$2=AR9,DASHBOARD!$U$403,IF(DASHBOARD!$J$2=0,0,AR43)))</f>
        <v/>
      </c>
      <c r="AS43" s="494">
        <f>(IF(DASHBOARD!$J$2=AS9,DASHBOARD!$U$403,IF(DASHBOARD!$J$2=0,0,AS43)))</f>
        <v/>
      </c>
      <c r="AT43" s="494">
        <f>(IF(DASHBOARD!$J$2=AT9,DASHBOARD!$U$403,IF(DASHBOARD!$J$2=0,0,AT43)))</f>
        <v/>
      </c>
      <c r="AU43" s="494">
        <f>(IF(DASHBOARD!$J$2=AU9,DASHBOARD!$U$403,IF(DASHBOARD!$J$2=0,0,AU43)))</f>
        <v/>
      </c>
      <c r="AV43" s="494">
        <f>(IF(DASHBOARD!$J$2=AV9,DASHBOARD!$U$403,IF(DASHBOARD!$J$2=0,0,AV43)))</f>
        <v/>
      </c>
      <c r="AW43" s="494">
        <f>(IF(DASHBOARD!$J$2=AW9,DASHBOARD!$U$403,IF(DASHBOARD!$J$2=0,0,AW43)))</f>
        <v/>
      </c>
      <c r="AX43" s="494">
        <f>(IF(DASHBOARD!$J$2=AX9,DASHBOARD!$U$403,IF(DASHBOARD!$J$2=0,0,AX43)))</f>
        <v/>
      </c>
      <c r="AY43" s="494">
        <f>(IF(DASHBOARD!$J$2=AY9,DASHBOARD!$U$403,IF(DASHBOARD!$J$2=0,0,AY43)))</f>
        <v/>
      </c>
      <c r="AZ43" s="494">
        <f>(IF(DASHBOARD!$J$2=AZ9,DASHBOARD!$U$403,IF(DASHBOARD!$J$2=0,0,AZ43)))</f>
        <v/>
      </c>
      <c r="BA43" s="494">
        <f>(IF(DASHBOARD!$J$2=BA9,DASHBOARD!$U$403,IF(DASHBOARD!$J$2=0,0,BA43)))</f>
        <v/>
      </c>
      <c r="BB43" s="491">
        <f>SUM(F43:BA43)/2</f>
        <v/>
      </c>
      <c r="BC43" s="494">
        <f>(IF(DASHBOARD!$J$2=BC9,DASHBOARD!$U$403,IF(DASHBOARD!$J$2=0,0,BC43)))</f>
        <v/>
      </c>
      <c r="BD43" s="494">
        <f>(IF(DASHBOARD!$J$2=BD9,DASHBOARD!$U$403,IF(DASHBOARD!$J$2=0,0,BD43)))</f>
        <v/>
      </c>
      <c r="BE43" s="494">
        <f>(IF(DASHBOARD!$J$2=BE9,DASHBOARD!$U$403,IF(DASHBOARD!$J$2=0,0,BE43)))</f>
        <v/>
      </c>
      <c r="BF43" s="494">
        <f>(IF(DASHBOARD!$J$2=BF9,DASHBOARD!$U$403,IF(DASHBOARD!$J$2=0,0,BF43)))</f>
        <v/>
      </c>
      <c r="BG43" s="1508" t="n"/>
      <c r="BH43" s="494">
        <f>(IF(DASHBOARD!$J$2=BH9,DASHBOARD!$U$403,IF(DASHBOARD!$J$2=0,0,BH43)))</f>
        <v/>
      </c>
      <c r="BI43" s="494">
        <f>(IF(DASHBOARD!$J$2=BI9,DASHBOARD!$U$403,IF(DASHBOARD!$J$2=0,0,BI43)))</f>
        <v/>
      </c>
      <c r="BJ43" s="494">
        <f>(IF(DASHBOARD!$J$2=BJ9,DASHBOARD!$U$403,IF(DASHBOARD!$J$2=0,0,BJ43)))</f>
        <v/>
      </c>
    </row>
    <row r="44" ht="11.1" customHeight="1" s="18">
      <c r="A44" s="487" t="n"/>
      <c r="B44" s="1518" t="n"/>
      <c r="C44" s="1519" t="n"/>
      <c r="D44" s="497" t="n"/>
      <c r="E44" s="498" t="n"/>
      <c r="F44" s="499" t="n"/>
      <c r="G44" s="499" t="n"/>
      <c r="H44" s="499" t="n"/>
      <c r="I44" s="499" t="n"/>
      <c r="J44" s="499" t="n"/>
      <c r="K44" s="499" t="n"/>
      <c r="L44" s="499" t="n"/>
      <c r="M44" s="499" t="n"/>
      <c r="N44" s="499" t="n"/>
      <c r="O44" s="499" t="n"/>
      <c r="P44" s="499" t="n"/>
      <c r="Q44" s="499" t="n"/>
      <c r="R44" s="499" t="n"/>
      <c r="S44" s="499" t="n"/>
      <c r="T44" s="499" t="n"/>
      <c r="U44" s="499" t="n"/>
      <c r="V44" s="499" t="n"/>
      <c r="W44" s="499" t="n"/>
      <c r="X44" s="499" t="n"/>
      <c r="Y44" s="499" t="n"/>
      <c r="Z44" s="499" t="n"/>
      <c r="AA44" s="499" t="n"/>
      <c r="AB44" s="499" t="n"/>
      <c r="AC44" s="499" t="n"/>
      <c r="AD44" s="499" t="n"/>
      <c r="AE44" s="499" t="n"/>
      <c r="AF44" s="499" t="n"/>
      <c r="AG44" s="499" t="n"/>
      <c r="AH44" s="499" t="n"/>
      <c r="AI44" s="499" t="n"/>
      <c r="AJ44" s="499" t="n"/>
      <c r="AK44" s="499" t="n"/>
      <c r="AL44" s="499" t="n"/>
      <c r="AM44" s="499" t="n"/>
      <c r="AN44" s="499" t="n"/>
      <c r="AO44" s="499" t="n"/>
      <c r="AP44" s="499" t="n"/>
      <c r="AQ44" s="499" t="n"/>
      <c r="AR44" s="499" t="n"/>
      <c r="AS44" s="499" t="n"/>
      <c r="AT44" s="499" t="n"/>
      <c r="AU44" s="499" t="n"/>
      <c r="AV44" s="499" t="n"/>
      <c r="AW44" s="499" t="n"/>
      <c r="AX44" s="499" t="n"/>
      <c r="AY44" s="499" t="n"/>
      <c r="AZ44" s="499" t="n"/>
      <c r="BA44" s="499" t="n"/>
      <c r="BB44" s="491">
        <f>SUM(F44:BA44)/2</f>
        <v/>
      </c>
      <c r="BC44" s="499" t="n"/>
      <c r="BD44" s="499" t="n"/>
      <c r="BE44" s="499" t="n"/>
      <c r="BF44" s="499" t="n"/>
      <c r="BG44" s="1508" t="n"/>
      <c r="BH44" s="499" t="n"/>
      <c r="BI44" s="499" t="n"/>
      <c r="BJ44" s="499" t="n"/>
    </row>
    <row r="45" ht="11.1" customHeight="1" s="18">
      <c r="A45" s="487" t="n"/>
      <c r="B45" s="1518" t="n"/>
      <c r="C45" s="1147" t="inlineStr">
        <is>
          <t>GIS Bontoala</t>
        </is>
      </c>
      <c r="D45" s="501" t="n">
        <v>1</v>
      </c>
      <c r="E45" s="502" t="n">
        <v>60</v>
      </c>
      <c r="F45" s="490">
        <f>(IF(DASHBOARD!$J$2=F9,DASHBOARD!$T$412,IF(DASHBOARD!$J$2=0,0,F45)))</f>
        <v/>
      </c>
      <c r="G45" s="490">
        <f>(IF(DASHBOARD!$J$2=G9,DASHBOARD!$T$412,IF(DASHBOARD!$J$2=0,0,G45)))</f>
        <v/>
      </c>
      <c r="H45" s="490">
        <f>(IF(DASHBOARD!$J$2=H9,DASHBOARD!$T$412,IF(DASHBOARD!$J$2=0,0,H45)))</f>
        <v/>
      </c>
      <c r="I45" s="490">
        <f>(IF(DASHBOARD!$J$2=I9,DASHBOARD!$T$412,IF(DASHBOARD!$J$2=0,0,I45)))</f>
        <v/>
      </c>
      <c r="J45" s="490">
        <f>(IF(DASHBOARD!$J$2=J9,DASHBOARD!$T$412,IF(DASHBOARD!$J$2=0,0,J45)))</f>
        <v/>
      </c>
      <c r="K45" s="490">
        <f>(IF(DASHBOARD!$J$2=K9,DASHBOARD!$T$412,IF(DASHBOARD!$J$2=0,0,K45)))</f>
        <v/>
      </c>
      <c r="L45" s="490">
        <f>(IF(DASHBOARD!$J$2=L9,DASHBOARD!$T$412,IF(DASHBOARD!$J$2=0,0,L45)))</f>
        <v/>
      </c>
      <c r="M45" s="490">
        <f>(IF(DASHBOARD!$J$2=M9,DASHBOARD!$T$412,IF(DASHBOARD!$J$2=0,0,M45)))</f>
        <v/>
      </c>
      <c r="N45" s="490">
        <f>(IF(DASHBOARD!$J$2=N9,DASHBOARD!$T$412,IF(DASHBOARD!$J$2=0,0,N45)))</f>
        <v/>
      </c>
      <c r="O45" s="490">
        <f>(IF(DASHBOARD!$J$2=O9,DASHBOARD!$T$412,IF(DASHBOARD!$J$2=0,0,O45)))</f>
        <v/>
      </c>
      <c r="P45" s="490">
        <f>(IF(DASHBOARD!$J$2=P9,DASHBOARD!$T$412,IF(DASHBOARD!$J$2=0,0,P45)))</f>
        <v/>
      </c>
      <c r="Q45" s="490">
        <f>(IF(DASHBOARD!$J$2=Q9,DASHBOARD!$T$412,IF(DASHBOARD!$J$2=0,0,Q45)))</f>
        <v/>
      </c>
      <c r="R45" s="490">
        <f>(IF(DASHBOARD!$J$2=R9,DASHBOARD!$T$412,IF(DASHBOARD!$J$2=0,0,R45)))</f>
        <v/>
      </c>
      <c r="S45" s="490">
        <f>(IF(DASHBOARD!$J$2=S9,DASHBOARD!$T$412,IF(DASHBOARD!$J$2=0,0,S45)))</f>
        <v/>
      </c>
      <c r="T45" s="490">
        <f>(IF(DASHBOARD!$J$2=T9,DASHBOARD!$T$412,IF(DASHBOARD!$J$2=0,0,T45)))</f>
        <v/>
      </c>
      <c r="U45" s="490">
        <f>(IF(DASHBOARD!$J$2=U9,DASHBOARD!$T$412,IF(DASHBOARD!$J$2=0,0,U45)))</f>
        <v/>
      </c>
      <c r="V45" s="490">
        <f>(IF(DASHBOARD!$J$2=V9,DASHBOARD!$T$412,IF(DASHBOARD!$J$2=0,0,V45)))</f>
        <v/>
      </c>
      <c r="W45" s="490">
        <f>(IF(DASHBOARD!$J$2=W9,DASHBOARD!$T$412,IF(DASHBOARD!$J$2=0,0,W45)))</f>
        <v/>
      </c>
      <c r="X45" s="490">
        <f>(IF(DASHBOARD!$J$2=X9,DASHBOARD!$T$412,IF(DASHBOARD!$J$2=0,0,X45)))</f>
        <v/>
      </c>
      <c r="Y45" s="490">
        <f>(IF(DASHBOARD!$J$2=Y9,DASHBOARD!$T$412,IF(DASHBOARD!$J$2=0,0,Y45)))</f>
        <v/>
      </c>
      <c r="Z45" s="490">
        <f>(IF(DASHBOARD!$J$2=Z9,DASHBOARD!$T$412,IF(DASHBOARD!$J$2=0,0,Z45)))</f>
        <v/>
      </c>
      <c r="AA45" s="490">
        <f>(IF(DASHBOARD!$J$2=AA9,DASHBOARD!$T$412,IF(DASHBOARD!$J$2=0,0,AA45)))</f>
        <v/>
      </c>
      <c r="AB45" s="490">
        <f>(IF(DASHBOARD!$J$2=AB9,DASHBOARD!$T$412,IF(DASHBOARD!$J$2=0,0,AB45)))</f>
        <v/>
      </c>
      <c r="AC45" s="490">
        <f>(IF(DASHBOARD!$J$2=AC9,DASHBOARD!$T$412,IF(DASHBOARD!$J$2=0,0,AC45)))</f>
        <v/>
      </c>
      <c r="AD45" s="490">
        <f>(IF(DASHBOARD!$J$2=AD9,DASHBOARD!$T$412,IF(DASHBOARD!$J$2=0,0,AD45)))</f>
        <v/>
      </c>
      <c r="AE45" s="490">
        <f>(IF(DASHBOARD!$J$2=AE9,DASHBOARD!$T$412,IF(DASHBOARD!$J$2=0,0,AE45)))</f>
        <v/>
      </c>
      <c r="AF45" s="490">
        <f>(IF(DASHBOARD!$J$2=AF9,DASHBOARD!$T$412,IF(DASHBOARD!$J$2=0,0,AF45)))</f>
        <v/>
      </c>
      <c r="AG45" s="490">
        <f>(IF(DASHBOARD!$J$2=AG9,DASHBOARD!$T$412,IF(DASHBOARD!$J$2=0,0,AG45)))</f>
        <v/>
      </c>
      <c r="AH45" s="490">
        <f>(IF(DASHBOARD!$J$2=AH9,DASHBOARD!$T$412,IF(DASHBOARD!$J$2=0,0,AH45)))</f>
        <v/>
      </c>
      <c r="AI45" s="490">
        <f>(IF(DASHBOARD!$J$2=AI9,DASHBOARD!$T$412,IF(DASHBOARD!$J$2=0,0,AI45)))</f>
        <v/>
      </c>
      <c r="AJ45" s="490">
        <f>(IF(DASHBOARD!$J$2=AJ9,DASHBOARD!$T$412,IF(DASHBOARD!$J$2=0,0,AJ45)))</f>
        <v/>
      </c>
      <c r="AK45" s="490">
        <f>(IF(DASHBOARD!$J$2=AK9,DASHBOARD!$T$412,IF(DASHBOARD!$J$2=0,0,AK45)))</f>
        <v/>
      </c>
      <c r="AL45" s="490">
        <f>(IF(DASHBOARD!$J$2=AL9,DASHBOARD!$T$412,IF(DASHBOARD!$J$2=0,0,AL45)))</f>
        <v/>
      </c>
      <c r="AM45" s="490">
        <f>(IF(DASHBOARD!$J$2=AM9,DASHBOARD!$T$412,IF(DASHBOARD!$J$2=0,0,AM45)))</f>
        <v/>
      </c>
      <c r="AN45" s="490">
        <f>(IF(DASHBOARD!$J$2=AN9,DASHBOARD!$T$412,IF(DASHBOARD!$J$2=0,0,AN45)))</f>
        <v/>
      </c>
      <c r="AO45" s="490">
        <f>(IF(DASHBOARD!$J$2=AO9,DASHBOARD!$T$412,IF(DASHBOARD!$J$2=0,0,AO45)))</f>
        <v/>
      </c>
      <c r="AP45" s="490">
        <f>(IF(DASHBOARD!$J$2=AP9,DASHBOARD!$T$412,IF(DASHBOARD!$J$2=0,0,AP45)))</f>
        <v/>
      </c>
      <c r="AQ45" s="490">
        <f>(IF(DASHBOARD!$J$2=AQ9,DASHBOARD!$T$412,IF(DASHBOARD!$J$2=0,0,AQ45)))</f>
        <v/>
      </c>
      <c r="AR45" s="490">
        <f>(IF(DASHBOARD!$J$2=AR9,DASHBOARD!$T$412,IF(DASHBOARD!$J$2=0,0,AR45)))</f>
        <v/>
      </c>
      <c r="AS45" s="490">
        <f>(IF(DASHBOARD!$J$2=AS9,DASHBOARD!$T$412,IF(DASHBOARD!$J$2=0,0,AS45)))</f>
        <v/>
      </c>
      <c r="AT45" s="490">
        <f>(IF(DASHBOARD!$J$2=AT9,DASHBOARD!$T$412,IF(DASHBOARD!$J$2=0,0,AT45)))</f>
        <v/>
      </c>
      <c r="AU45" s="490">
        <f>(IF(DASHBOARD!$J$2=AU9,DASHBOARD!$T$412,IF(DASHBOARD!$J$2=0,0,AU45)))</f>
        <v/>
      </c>
      <c r="AV45" s="490">
        <f>(IF(DASHBOARD!$J$2=AV9,DASHBOARD!$T$412,IF(DASHBOARD!$J$2=0,0,AV45)))</f>
        <v/>
      </c>
      <c r="AW45" s="490">
        <f>(IF(DASHBOARD!$J$2=AW9,DASHBOARD!$T$412,IF(DASHBOARD!$J$2=0,0,AW45)))</f>
        <v/>
      </c>
      <c r="AX45" s="490">
        <f>(IF(DASHBOARD!$J$2=AX9,DASHBOARD!$T$412,IF(DASHBOARD!$J$2=0,0,AX45)))</f>
        <v/>
      </c>
      <c r="AY45" s="490">
        <f>(IF(DASHBOARD!$J$2=AY9,DASHBOARD!$T$412,IF(DASHBOARD!$J$2=0,0,AY45)))</f>
        <v/>
      </c>
      <c r="AZ45" s="490">
        <f>(IF(DASHBOARD!$J$2=AZ9,DASHBOARD!$T$412,IF(DASHBOARD!$J$2=0,0,AZ45)))</f>
        <v/>
      </c>
      <c r="BA45" s="490">
        <f>(IF(DASHBOARD!$J$2=BA9,DASHBOARD!$T$412,IF(DASHBOARD!$J$2=0,0,BA45)))</f>
        <v/>
      </c>
      <c r="BB45" s="491">
        <f>SUM(F45:BA45)/2</f>
        <v/>
      </c>
      <c r="BC45" s="490">
        <f>(IF(DASHBOARD!$J$2=BC9,DASHBOARD!$U$412,IF(DASHBOARD!$J$2=0,0,BC45)))</f>
        <v/>
      </c>
      <c r="BD45" s="490">
        <f>(IF(DASHBOARD!$J$2=BD9,DASHBOARD!$U$412,IF(DASHBOARD!$J$2=0,0,BD45)))</f>
        <v/>
      </c>
      <c r="BE45" s="490">
        <f>(IF(DASHBOARD!$J$2=BE9,DASHBOARD!$U$412,IF(DASHBOARD!$J$2=0,0,BE45)))</f>
        <v/>
      </c>
      <c r="BF45" s="490">
        <f>(IF(DASHBOARD!$J$2=BF9,DASHBOARD!$U$412,IF(DASHBOARD!$J$2=0,0,BF45)))</f>
        <v/>
      </c>
      <c r="BG45" s="1508" t="n"/>
      <c r="BH45" s="490">
        <f>(IF(DASHBOARD!$J$2=BH9,DASHBOARD!$U$412,IF(DASHBOARD!$J$2=0,0,BH45)))</f>
        <v/>
      </c>
      <c r="BI45" s="490">
        <f>(IF(DASHBOARD!$J$2=BI9,DASHBOARD!$U$412,IF(DASHBOARD!$J$2=0,0,BI45)))</f>
        <v/>
      </c>
      <c r="BJ45" s="490">
        <f>(IF(DASHBOARD!$J$2=BJ9,DASHBOARD!$U$412,IF(DASHBOARD!$J$2=0,0,BJ45)))</f>
        <v/>
      </c>
    </row>
    <row r="46" ht="11.1" customHeight="1" s="18">
      <c r="A46" s="487" t="n"/>
      <c r="B46" s="1518" t="n"/>
      <c r="C46" s="1500" t="n"/>
      <c r="D46" s="492" t="n">
        <v>2</v>
      </c>
      <c r="E46" s="493" t="n">
        <v>60</v>
      </c>
      <c r="F46" s="494">
        <f>(IF(DASHBOARD!$J$2=F9,DASHBOARD!$T$413,IF(DASHBOARD!$J$2=0,0,F46)))</f>
        <v/>
      </c>
      <c r="G46" s="494">
        <f>(IF(DASHBOARD!$J$2=G9,DASHBOARD!$T$413,IF(DASHBOARD!$J$2=0,0,G46)))</f>
        <v/>
      </c>
      <c r="H46" s="494">
        <f>(IF(DASHBOARD!$J$2=H9,DASHBOARD!$T$413,IF(DASHBOARD!$J$2=0,0,H46)))</f>
        <v/>
      </c>
      <c r="I46" s="494">
        <f>(IF(DASHBOARD!$J$2=I9,DASHBOARD!$T$413,IF(DASHBOARD!$J$2=0,0,I46)))</f>
        <v/>
      </c>
      <c r="J46" s="494">
        <f>(IF(DASHBOARD!$J$2=J9,DASHBOARD!$T$413,IF(DASHBOARD!$J$2=0,0,J46)))</f>
        <v/>
      </c>
      <c r="K46" s="494">
        <f>(IF(DASHBOARD!$J$2=K9,DASHBOARD!$T$413,IF(DASHBOARD!$J$2=0,0,K46)))</f>
        <v/>
      </c>
      <c r="L46" s="494">
        <f>(IF(DASHBOARD!$J$2=L9,DASHBOARD!$T$413,IF(DASHBOARD!$J$2=0,0,L46)))</f>
        <v/>
      </c>
      <c r="M46" s="494">
        <f>(IF(DASHBOARD!$J$2=M9,DASHBOARD!$T$413,IF(DASHBOARD!$J$2=0,0,M46)))</f>
        <v/>
      </c>
      <c r="N46" s="494">
        <f>(IF(DASHBOARD!$J$2=N9,DASHBOARD!$T$413,IF(DASHBOARD!$J$2=0,0,N46)))</f>
        <v/>
      </c>
      <c r="O46" s="494">
        <f>(IF(DASHBOARD!$J$2=O9,DASHBOARD!$T$413,IF(DASHBOARD!$J$2=0,0,O46)))</f>
        <v/>
      </c>
      <c r="P46" s="494">
        <f>(IF(DASHBOARD!$J$2=P9,DASHBOARD!$T$413,IF(DASHBOARD!$J$2=0,0,P46)))</f>
        <v/>
      </c>
      <c r="Q46" s="494">
        <f>(IF(DASHBOARD!$J$2=Q9,DASHBOARD!$T$413,IF(DASHBOARD!$J$2=0,0,Q46)))</f>
        <v/>
      </c>
      <c r="R46" s="494">
        <f>(IF(DASHBOARD!$J$2=R9,DASHBOARD!$T$413,IF(DASHBOARD!$J$2=0,0,R46)))</f>
        <v/>
      </c>
      <c r="S46" s="494">
        <f>(IF(DASHBOARD!$J$2=S9,DASHBOARD!$T$413,IF(DASHBOARD!$J$2=0,0,S46)))</f>
        <v/>
      </c>
      <c r="T46" s="494">
        <f>(IF(DASHBOARD!$J$2=T9,DASHBOARD!$T$413,IF(DASHBOARD!$J$2=0,0,T46)))</f>
        <v/>
      </c>
      <c r="U46" s="494">
        <f>(IF(DASHBOARD!$J$2=U9,DASHBOARD!$T$413,IF(DASHBOARD!$J$2=0,0,U46)))</f>
        <v/>
      </c>
      <c r="V46" s="494">
        <f>(IF(DASHBOARD!$J$2=V9,DASHBOARD!$T$413,IF(DASHBOARD!$J$2=0,0,V46)))</f>
        <v/>
      </c>
      <c r="W46" s="494">
        <f>(IF(DASHBOARD!$J$2=W9,DASHBOARD!$T$413,IF(DASHBOARD!$J$2=0,0,W46)))</f>
        <v/>
      </c>
      <c r="X46" s="494">
        <f>(IF(DASHBOARD!$J$2=X9,DASHBOARD!$T$413,IF(DASHBOARD!$J$2=0,0,X46)))</f>
        <v/>
      </c>
      <c r="Y46" s="494">
        <f>(IF(DASHBOARD!$J$2=Y9,DASHBOARD!$T$413,IF(DASHBOARD!$J$2=0,0,Y46)))</f>
        <v/>
      </c>
      <c r="Z46" s="494">
        <f>(IF(DASHBOARD!$J$2=Z9,DASHBOARD!$T$413,IF(DASHBOARD!$J$2=0,0,Z46)))</f>
        <v/>
      </c>
      <c r="AA46" s="494">
        <f>(IF(DASHBOARD!$J$2=AA9,DASHBOARD!$T$413,IF(DASHBOARD!$J$2=0,0,AA46)))</f>
        <v/>
      </c>
      <c r="AB46" s="494">
        <f>(IF(DASHBOARD!$J$2=AB9,DASHBOARD!$T$413,IF(DASHBOARD!$J$2=0,0,AB46)))</f>
        <v/>
      </c>
      <c r="AC46" s="494">
        <f>(IF(DASHBOARD!$J$2=AC9,DASHBOARD!$T$413,IF(DASHBOARD!$J$2=0,0,AC46)))</f>
        <v/>
      </c>
      <c r="AD46" s="494">
        <f>(IF(DASHBOARD!$J$2=AD9,DASHBOARD!$T$413,IF(DASHBOARD!$J$2=0,0,AD46)))</f>
        <v/>
      </c>
      <c r="AE46" s="494">
        <f>(IF(DASHBOARD!$J$2=AE9,DASHBOARD!$T$413,IF(DASHBOARD!$J$2=0,0,AE46)))</f>
        <v/>
      </c>
      <c r="AF46" s="494">
        <f>(IF(DASHBOARD!$J$2=AF9,DASHBOARD!$T$413,IF(DASHBOARD!$J$2=0,0,AF46)))</f>
        <v/>
      </c>
      <c r="AG46" s="494">
        <f>(IF(DASHBOARD!$J$2=AG9,DASHBOARD!$T$413,IF(DASHBOARD!$J$2=0,0,AG46)))</f>
        <v/>
      </c>
      <c r="AH46" s="494">
        <f>(IF(DASHBOARD!$J$2=AH9,DASHBOARD!$T$413,IF(DASHBOARD!$J$2=0,0,AH46)))</f>
        <v/>
      </c>
      <c r="AI46" s="494">
        <f>(IF(DASHBOARD!$J$2=AI9,DASHBOARD!$T$413,IF(DASHBOARD!$J$2=0,0,AI46)))</f>
        <v/>
      </c>
      <c r="AJ46" s="494">
        <f>(IF(DASHBOARD!$J$2=AJ9,DASHBOARD!$T$413,IF(DASHBOARD!$J$2=0,0,AJ46)))</f>
        <v/>
      </c>
      <c r="AK46" s="494">
        <f>(IF(DASHBOARD!$J$2=AK9,DASHBOARD!$T$413,IF(DASHBOARD!$J$2=0,0,AK46)))</f>
        <v/>
      </c>
      <c r="AL46" s="494">
        <f>(IF(DASHBOARD!$J$2=AL9,DASHBOARD!$T$413,IF(DASHBOARD!$J$2=0,0,AL46)))</f>
        <v/>
      </c>
      <c r="AM46" s="494">
        <f>(IF(DASHBOARD!$J$2=AM9,DASHBOARD!$T$413,IF(DASHBOARD!$J$2=0,0,AM46)))</f>
        <v/>
      </c>
      <c r="AN46" s="494">
        <f>(IF(DASHBOARD!$J$2=AN9,DASHBOARD!$T$413,IF(DASHBOARD!$J$2=0,0,AN46)))</f>
        <v/>
      </c>
      <c r="AO46" s="494">
        <f>(IF(DASHBOARD!$J$2=AO9,DASHBOARD!$T$413,IF(DASHBOARD!$J$2=0,0,AO46)))</f>
        <v/>
      </c>
      <c r="AP46" s="494">
        <f>(IF(DASHBOARD!$J$2=AP9,DASHBOARD!$T$413,IF(DASHBOARD!$J$2=0,0,AP46)))</f>
        <v/>
      </c>
      <c r="AQ46" s="494">
        <f>(IF(DASHBOARD!$J$2=AQ9,DASHBOARD!$T$413,IF(DASHBOARD!$J$2=0,0,AQ46)))</f>
        <v/>
      </c>
      <c r="AR46" s="494">
        <f>(IF(DASHBOARD!$J$2=AR9,DASHBOARD!$T$413,IF(DASHBOARD!$J$2=0,0,AR46)))</f>
        <v/>
      </c>
      <c r="AS46" s="494">
        <f>(IF(DASHBOARD!$J$2=AS9,DASHBOARD!$T$413,IF(DASHBOARD!$J$2=0,0,AS46)))</f>
        <v/>
      </c>
      <c r="AT46" s="494">
        <f>(IF(DASHBOARD!$J$2=AT9,DASHBOARD!$T$413,IF(DASHBOARD!$J$2=0,0,AT46)))</f>
        <v/>
      </c>
      <c r="AU46" s="494">
        <f>(IF(DASHBOARD!$J$2=AU9,DASHBOARD!$T$413,IF(DASHBOARD!$J$2=0,0,AU46)))</f>
        <v/>
      </c>
      <c r="AV46" s="494">
        <f>(IF(DASHBOARD!$J$2=AV9,DASHBOARD!$T$413,IF(DASHBOARD!$J$2=0,0,AV46)))</f>
        <v/>
      </c>
      <c r="AW46" s="494">
        <f>(IF(DASHBOARD!$J$2=AW9,DASHBOARD!$T$413,IF(DASHBOARD!$J$2=0,0,AW46)))</f>
        <v/>
      </c>
      <c r="AX46" s="494">
        <f>(IF(DASHBOARD!$J$2=AX9,DASHBOARD!$T$413,IF(DASHBOARD!$J$2=0,0,AX46)))</f>
        <v/>
      </c>
      <c r="AY46" s="494">
        <f>(IF(DASHBOARD!$J$2=AY9,DASHBOARD!$T$413,IF(DASHBOARD!$J$2=0,0,AY46)))</f>
        <v/>
      </c>
      <c r="AZ46" s="494">
        <f>(IF(DASHBOARD!$J$2=AZ9,DASHBOARD!$T$413,IF(DASHBOARD!$J$2=0,0,AZ46)))</f>
        <v/>
      </c>
      <c r="BA46" s="494">
        <f>(IF(DASHBOARD!$J$2=BA9,DASHBOARD!$T$413,IF(DASHBOARD!$J$2=0,0,BA46)))</f>
        <v/>
      </c>
      <c r="BB46" s="491">
        <f>SUM(F46:BA46)/2</f>
        <v/>
      </c>
      <c r="BC46" s="494">
        <f>(IF(DASHBOARD!$J$2=BC9,DASHBOARD!$U$413,IF(DASHBOARD!$J$2=0,0,BC46)))</f>
        <v/>
      </c>
      <c r="BD46" s="494">
        <f>(IF(DASHBOARD!$J$2=BD9,DASHBOARD!$U$413,IF(DASHBOARD!$J$2=0,0,BD46)))</f>
        <v/>
      </c>
      <c r="BE46" s="494">
        <f>(IF(DASHBOARD!$J$2=BE9,DASHBOARD!$U$413,IF(DASHBOARD!$J$2=0,0,BE46)))</f>
        <v/>
      </c>
      <c r="BF46" s="494">
        <f>(IF(DASHBOARD!$J$2=BF9,DASHBOARD!$U$413,IF(DASHBOARD!$J$2=0,0,BF46)))</f>
        <v/>
      </c>
      <c r="BG46" s="1508" t="n"/>
      <c r="BH46" s="494">
        <f>(IF(DASHBOARD!$J$2=BH9,DASHBOARD!$U$413,IF(DASHBOARD!$J$2=0,0,BH46)))</f>
        <v/>
      </c>
      <c r="BI46" s="494">
        <f>(IF(DASHBOARD!$J$2=BI9,DASHBOARD!$U$413,IF(DASHBOARD!$J$2=0,0,BI46)))</f>
        <v/>
      </c>
      <c r="BJ46" s="494">
        <f>(IF(DASHBOARD!$J$2=BJ9,DASHBOARD!$U$413,IF(DASHBOARD!$J$2=0,0,BJ46)))</f>
        <v/>
      </c>
    </row>
    <row r="47" ht="11.1" customHeight="1" s="18">
      <c r="A47" s="487" t="n"/>
      <c r="B47" s="1518" t="n"/>
      <c r="C47" s="1500" t="n"/>
      <c r="D47" s="492" t="n"/>
      <c r="E47" s="493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495" t="n"/>
      <c r="AA47" s="495" t="n"/>
      <c r="AB47" s="495" t="n"/>
      <c r="AC47" s="495" t="n"/>
      <c r="AD47" s="495" t="n"/>
      <c r="AE47" s="495" t="n"/>
      <c r="AF47" s="495" t="n"/>
      <c r="AG47" s="495" t="n"/>
      <c r="AH47" s="495" t="n"/>
      <c r="AI47" s="495" t="n"/>
      <c r="AJ47" s="495" t="n"/>
      <c r="AK47" s="495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1">
        <f>SUM(F47:BA47)/2</f>
        <v/>
      </c>
      <c r="BC47" s="495" t="n"/>
      <c r="BD47" s="495" t="n"/>
      <c r="BE47" s="495" t="n"/>
      <c r="BF47" s="495" t="n"/>
      <c r="BG47" s="1508" t="n"/>
      <c r="BH47" s="495" t="n"/>
      <c r="BI47" s="495" t="n"/>
      <c r="BJ47" s="495" t="n"/>
    </row>
    <row r="48" ht="11.1" customHeight="1" s="18">
      <c r="A48" s="487" t="n"/>
      <c r="B48" s="1518" t="n"/>
      <c r="C48" s="1519" t="n"/>
      <c r="D48" s="497" t="n"/>
      <c r="E48" s="498" t="n"/>
      <c r="F48" s="499" t="n"/>
      <c r="G48" s="499" t="n"/>
      <c r="H48" s="499" t="n"/>
      <c r="I48" s="499" t="n"/>
      <c r="J48" s="499" t="n"/>
      <c r="K48" s="499" t="n"/>
      <c r="L48" s="499" t="n"/>
      <c r="M48" s="499" t="n"/>
      <c r="N48" s="499" t="n"/>
      <c r="O48" s="499" t="n"/>
      <c r="P48" s="499" t="n"/>
      <c r="Q48" s="499" t="n"/>
      <c r="R48" s="499" t="n"/>
      <c r="S48" s="499" t="n"/>
      <c r="T48" s="499" t="n"/>
      <c r="U48" s="499" t="n"/>
      <c r="V48" s="499" t="n"/>
      <c r="W48" s="499" t="n"/>
      <c r="X48" s="499" t="n"/>
      <c r="Y48" s="499" t="n"/>
      <c r="Z48" s="499" t="n"/>
      <c r="AA48" s="499" t="n"/>
      <c r="AB48" s="499" t="n"/>
      <c r="AC48" s="499" t="n"/>
      <c r="AD48" s="499" t="n"/>
      <c r="AE48" s="499" t="n"/>
      <c r="AF48" s="499" t="n"/>
      <c r="AG48" s="499" t="n"/>
      <c r="AH48" s="499" t="n"/>
      <c r="AI48" s="499" t="n"/>
      <c r="AJ48" s="499" t="n"/>
      <c r="AK48" s="499" t="n"/>
      <c r="AL48" s="499" t="n"/>
      <c r="AM48" s="499" t="n"/>
      <c r="AN48" s="499" t="n"/>
      <c r="AO48" s="499" t="n"/>
      <c r="AP48" s="499" t="n"/>
      <c r="AQ48" s="499" t="n"/>
      <c r="AR48" s="499" t="n"/>
      <c r="AS48" s="499" t="n"/>
      <c r="AT48" s="499" t="n"/>
      <c r="AU48" s="499" t="n"/>
      <c r="AV48" s="499" t="n"/>
      <c r="AW48" s="499" t="n"/>
      <c r="AX48" s="499" t="n"/>
      <c r="AY48" s="499" t="n"/>
      <c r="AZ48" s="499" t="n"/>
      <c r="BA48" s="499" t="n"/>
      <c r="BB48" s="491">
        <f>SUM(F48:BA48)/2</f>
        <v/>
      </c>
      <c r="BC48" s="499" t="n"/>
      <c r="BD48" s="499" t="n"/>
      <c r="BE48" s="499" t="n"/>
      <c r="BF48" s="499" t="n"/>
      <c r="BG48" s="1508" t="n"/>
      <c r="BH48" s="499" t="n"/>
      <c r="BI48" s="499" t="n"/>
      <c r="BJ48" s="499" t="n"/>
    </row>
    <row r="49" ht="11.1" customHeight="1" s="18">
      <c r="A49" s="487" t="n"/>
      <c r="B49" s="1518" t="n"/>
      <c r="C49" s="1147" t="inlineStr">
        <is>
          <t>Panakkukang</t>
        </is>
      </c>
      <c r="D49" s="501" t="n">
        <v>1</v>
      </c>
      <c r="E49" s="502" t="n">
        <v>60</v>
      </c>
      <c r="F49" s="490">
        <f>(IF(DASHBOARD!$J$2=F9,DASHBOARD!$T$373,IF(DASHBOARD!$J$2=0,0,F49)))</f>
        <v/>
      </c>
      <c r="G49" s="490">
        <f>(IF(DASHBOARD!$J$2=G9,DASHBOARD!$T$373,IF(DASHBOARD!$J$2=0,0,G49)))</f>
        <v/>
      </c>
      <c r="H49" s="490">
        <f>(IF(DASHBOARD!$J$2=H9,DASHBOARD!$T$373,IF(DASHBOARD!$J$2=0,0,H49)))</f>
        <v/>
      </c>
      <c r="I49" s="490">
        <f>(IF(DASHBOARD!$J$2=I9,DASHBOARD!$T$373,IF(DASHBOARD!$J$2=0,0,I49)))</f>
        <v/>
      </c>
      <c r="J49" s="490">
        <f>(IF(DASHBOARD!$J$2=J9,DASHBOARD!$T$373,IF(DASHBOARD!$J$2=0,0,J49)))</f>
        <v/>
      </c>
      <c r="K49" s="490">
        <f>(IF(DASHBOARD!$J$2=K9,DASHBOARD!$T$373,IF(DASHBOARD!$J$2=0,0,K49)))</f>
        <v/>
      </c>
      <c r="L49" s="490">
        <f>(IF(DASHBOARD!$J$2=L9,DASHBOARD!$T$373,IF(DASHBOARD!$J$2=0,0,L49)))</f>
        <v/>
      </c>
      <c r="M49" s="490">
        <f>(IF(DASHBOARD!$J$2=M9,DASHBOARD!$T$373,IF(DASHBOARD!$J$2=0,0,M49)))</f>
        <v/>
      </c>
      <c r="N49" s="490">
        <f>(IF(DASHBOARD!$J$2=N9,DASHBOARD!$T$373,IF(DASHBOARD!$J$2=0,0,N49)))</f>
        <v/>
      </c>
      <c r="O49" s="490">
        <f>(IF(DASHBOARD!$J$2=O9,DASHBOARD!$T$373,IF(DASHBOARD!$J$2=0,0,O49)))</f>
        <v/>
      </c>
      <c r="P49" s="490">
        <f>(IF(DASHBOARD!$J$2=P9,DASHBOARD!$T$373,IF(DASHBOARD!$J$2=0,0,P49)))</f>
        <v/>
      </c>
      <c r="Q49" s="490">
        <f>(IF(DASHBOARD!$J$2=Q9,DASHBOARD!$T$373,IF(DASHBOARD!$J$2=0,0,Q49)))</f>
        <v/>
      </c>
      <c r="R49" s="490">
        <f>(IF(DASHBOARD!$J$2=R9,DASHBOARD!$T$373,IF(DASHBOARD!$J$2=0,0,R49)))</f>
        <v/>
      </c>
      <c r="S49" s="490">
        <f>(IF(DASHBOARD!$J$2=S9,DASHBOARD!$T$373,IF(DASHBOARD!$J$2=0,0,S49)))</f>
        <v/>
      </c>
      <c r="T49" s="490">
        <f>(IF(DASHBOARD!$J$2=T9,DASHBOARD!$T$373,IF(DASHBOARD!$J$2=0,0,T49)))</f>
        <v/>
      </c>
      <c r="U49" s="490">
        <f>(IF(DASHBOARD!$J$2=U9,DASHBOARD!$T$373,IF(DASHBOARD!$J$2=0,0,U49)))</f>
        <v/>
      </c>
      <c r="V49" s="490">
        <f>(IF(DASHBOARD!$J$2=V9,DASHBOARD!$T$373,IF(DASHBOARD!$J$2=0,0,V49)))</f>
        <v/>
      </c>
      <c r="W49" s="490">
        <f>(IF(DASHBOARD!$J$2=W9,DASHBOARD!$T$373,IF(DASHBOARD!$J$2=0,0,W49)))</f>
        <v/>
      </c>
      <c r="X49" s="490">
        <f>(IF(DASHBOARD!$J$2=X9,DASHBOARD!$T$373,IF(DASHBOARD!$J$2=0,0,X49)))</f>
        <v/>
      </c>
      <c r="Y49" s="490">
        <f>(IF(DASHBOARD!$J$2=Y9,DASHBOARD!$T$373,IF(DASHBOARD!$J$2=0,0,Y49)))</f>
        <v/>
      </c>
      <c r="Z49" s="490">
        <f>(IF(DASHBOARD!$J$2=Z9,DASHBOARD!$T$373,IF(DASHBOARD!$J$2=0,0,Z49)))</f>
        <v/>
      </c>
      <c r="AA49" s="490">
        <f>(IF(DASHBOARD!$J$2=AA9,DASHBOARD!$T$373,IF(DASHBOARD!$J$2=0,0,AA49)))</f>
        <v/>
      </c>
      <c r="AB49" s="490">
        <f>(IF(DASHBOARD!$J$2=AB9,DASHBOARD!$T$373,IF(DASHBOARD!$J$2=0,0,AB49)))</f>
        <v/>
      </c>
      <c r="AC49" s="490">
        <f>(IF(DASHBOARD!$J$2=AC9,DASHBOARD!$T$373,IF(DASHBOARD!$J$2=0,0,AC49)))</f>
        <v/>
      </c>
      <c r="AD49" s="490">
        <f>(IF(DASHBOARD!$J$2=AD9,DASHBOARD!$T$373,IF(DASHBOARD!$J$2=0,0,AD49)))</f>
        <v/>
      </c>
      <c r="AE49" s="490">
        <f>(IF(DASHBOARD!$J$2=AE9,DASHBOARD!$T$373,IF(DASHBOARD!$J$2=0,0,AE49)))</f>
        <v/>
      </c>
      <c r="AF49" s="490">
        <f>(IF(DASHBOARD!$J$2=AF9,DASHBOARD!$T$373,IF(DASHBOARD!$J$2=0,0,AF49)))</f>
        <v/>
      </c>
      <c r="AG49" s="490">
        <f>(IF(DASHBOARD!$J$2=AG9,DASHBOARD!$T$373,IF(DASHBOARD!$J$2=0,0,AG49)))</f>
        <v/>
      </c>
      <c r="AH49" s="490">
        <f>(IF(DASHBOARD!$J$2=AH9,DASHBOARD!$T$373,IF(DASHBOARD!$J$2=0,0,AH49)))</f>
        <v/>
      </c>
      <c r="AI49" s="490">
        <f>(IF(DASHBOARD!$J$2=AI9,DASHBOARD!$T$373,IF(DASHBOARD!$J$2=0,0,AI49)))</f>
        <v/>
      </c>
      <c r="AJ49" s="490">
        <f>(IF(DASHBOARD!$J$2=AJ9,DASHBOARD!$T$373,IF(DASHBOARD!$J$2=0,0,AJ49)))</f>
        <v/>
      </c>
      <c r="AK49" s="490">
        <f>(IF(DASHBOARD!$J$2=AK9,DASHBOARD!$T$373,IF(DASHBOARD!$J$2=0,0,AK49)))</f>
        <v/>
      </c>
      <c r="AL49" s="490">
        <f>(IF(DASHBOARD!$J$2=AL9,DASHBOARD!$T$373,IF(DASHBOARD!$J$2=0,0,AL49)))</f>
        <v/>
      </c>
      <c r="AM49" s="490">
        <f>(IF(DASHBOARD!$J$2=AM9,DASHBOARD!$T$373,IF(DASHBOARD!$J$2=0,0,AM49)))</f>
        <v/>
      </c>
      <c r="AN49" s="490">
        <f>(IF(DASHBOARD!$J$2=AN9,DASHBOARD!$T$373,IF(DASHBOARD!$J$2=0,0,AN49)))</f>
        <v/>
      </c>
      <c r="AO49" s="490">
        <f>(IF(DASHBOARD!$J$2=AO9,DASHBOARD!$T$373,IF(DASHBOARD!$J$2=0,0,AO49)))</f>
        <v/>
      </c>
      <c r="AP49" s="490">
        <f>(IF(DASHBOARD!$J$2=AP9,DASHBOARD!$T$373,IF(DASHBOARD!$J$2=0,0,AP49)))</f>
        <v/>
      </c>
      <c r="AQ49" s="490">
        <f>(IF(DASHBOARD!$J$2=AQ9,DASHBOARD!$T$373,IF(DASHBOARD!$J$2=0,0,AQ49)))</f>
        <v/>
      </c>
      <c r="AR49" s="490">
        <f>(IF(DASHBOARD!$J$2=AR9,DASHBOARD!$T$373,IF(DASHBOARD!$J$2=0,0,AR49)))</f>
        <v/>
      </c>
      <c r="AS49" s="490">
        <f>(IF(DASHBOARD!$J$2=AS9,DASHBOARD!$T$373,IF(DASHBOARD!$J$2=0,0,AS49)))</f>
        <v/>
      </c>
      <c r="AT49" s="490">
        <f>(IF(DASHBOARD!$J$2=AT9,DASHBOARD!$T$373,IF(DASHBOARD!$J$2=0,0,AT49)))</f>
        <v/>
      </c>
      <c r="AU49" s="490">
        <f>(IF(DASHBOARD!$J$2=AU9,DASHBOARD!$T$373,IF(DASHBOARD!$J$2=0,0,AU49)))</f>
        <v/>
      </c>
      <c r="AV49" s="490">
        <f>(IF(DASHBOARD!$J$2=AV9,DASHBOARD!$T$373,IF(DASHBOARD!$J$2=0,0,AV49)))</f>
        <v/>
      </c>
      <c r="AW49" s="490">
        <f>(IF(DASHBOARD!$J$2=AW9,DASHBOARD!$T$373,IF(DASHBOARD!$J$2=0,0,AW49)))</f>
        <v/>
      </c>
      <c r="AX49" s="490">
        <f>(IF(DASHBOARD!$J$2=AX9,DASHBOARD!$T$373,IF(DASHBOARD!$J$2=0,0,AX49)))</f>
        <v/>
      </c>
      <c r="AY49" s="490">
        <f>(IF(DASHBOARD!$J$2=AY9,DASHBOARD!$T$373,IF(DASHBOARD!$J$2=0,0,AY49)))</f>
        <v/>
      </c>
      <c r="AZ49" s="490">
        <f>(IF(DASHBOARD!$J$2=AZ9,DASHBOARD!$T$373,IF(DASHBOARD!$J$2=0,0,AZ49)))</f>
        <v/>
      </c>
      <c r="BA49" s="490">
        <f>(IF(DASHBOARD!$J$2=BA9,DASHBOARD!$T$373,IF(DASHBOARD!$J$2=0,0,BA49)))</f>
        <v/>
      </c>
      <c r="BB49" s="491">
        <f>SUM(F49:BA49)/2</f>
        <v/>
      </c>
      <c r="BC49" s="490">
        <f>(IF(DASHBOARD!$J$2=BC9,DASHBOARD!$U$373,IF(DASHBOARD!$J$2=0,0,BC49)))</f>
        <v/>
      </c>
      <c r="BD49" s="490">
        <f>(IF(DASHBOARD!$J$2=BD9,DASHBOARD!$U$373,IF(DASHBOARD!$J$2=0,0,BD49)))</f>
        <v/>
      </c>
      <c r="BE49" s="490">
        <f>(IF(DASHBOARD!$J$2=BE9,DASHBOARD!$U$373,IF(DASHBOARD!$J$2=0,0,BE49)))</f>
        <v/>
      </c>
      <c r="BF49" s="490">
        <f>(IF(DASHBOARD!$J$2=BF9,DASHBOARD!$U$373,IF(DASHBOARD!$J$2=0,0,BF49)))</f>
        <v/>
      </c>
      <c r="BG49" s="1508" t="n"/>
      <c r="BH49" s="490">
        <f>(IF(DASHBOARD!$J$2=BH9,DASHBOARD!$U$373,IF(DASHBOARD!$J$2=0,0,BH49)))</f>
        <v/>
      </c>
      <c r="BI49" s="490">
        <f>(IF(DASHBOARD!$J$2=BI9,DASHBOARD!$U$373,IF(DASHBOARD!$J$2=0,0,BI49)))</f>
        <v/>
      </c>
      <c r="BJ49" s="490">
        <f>(IF(DASHBOARD!$J$2=BJ9,DASHBOARD!$U$373,IF(DASHBOARD!$J$2=0,0,BJ49)))</f>
        <v/>
      </c>
    </row>
    <row r="50" ht="11.1" customHeight="1" s="18">
      <c r="A50" s="487" t="n"/>
      <c r="B50" s="1518" t="n"/>
      <c r="C50" s="1500" t="n"/>
      <c r="D50" s="492" t="n">
        <v>2</v>
      </c>
      <c r="E50" s="493" t="n">
        <v>60</v>
      </c>
      <c r="F50" s="494">
        <f>(IF(DASHBOARD!$J$2=F9,DASHBOARD!$T$374,IF(DASHBOARD!$J$2=0,0,F50)))</f>
        <v/>
      </c>
      <c r="G50" s="494">
        <f>(IF(DASHBOARD!$J$2=G9,DASHBOARD!$T$374,IF(DASHBOARD!$J$2=0,0,G50)))</f>
        <v/>
      </c>
      <c r="H50" s="494">
        <f>(IF(DASHBOARD!$J$2=H9,DASHBOARD!$T$374,IF(DASHBOARD!$J$2=0,0,H50)))</f>
        <v/>
      </c>
      <c r="I50" s="494">
        <f>(IF(DASHBOARD!$J$2=I9,DASHBOARD!$T$374,IF(DASHBOARD!$J$2=0,0,I50)))</f>
        <v/>
      </c>
      <c r="J50" s="494">
        <f>(IF(DASHBOARD!$J$2=J9,DASHBOARD!$T$374,IF(DASHBOARD!$J$2=0,0,J50)))</f>
        <v/>
      </c>
      <c r="K50" s="494">
        <f>(IF(DASHBOARD!$J$2=K9,DASHBOARD!$T$374,IF(DASHBOARD!$J$2=0,0,K50)))</f>
        <v/>
      </c>
      <c r="L50" s="494">
        <f>(IF(DASHBOARD!$J$2=L9,DASHBOARD!$T$374,IF(DASHBOARD!$J$2=0,0,L50)))</f>
        <v/>
      </c>
      <c r="M50" s="494">
        <f>(IF(DASHBOARD!$J$2=M9,DASHBOARD!$T$374,IF(DASHBOARD!$J$2=0,0,M50)))</f>
        <v/>
      </c>
      <c r="N50" s="494">
        <f>(IF(DASHBOARD!$J$2=N9,DASHBOARD!$T$374,IF(DASHBOARD!$J$2=0,0,N50)))</f>
        <v/>
      </c>
      <c r="O50" s="494">
        <f>(IF(DASHBOARD!$J$2=O9,DASHBOARD!$T$374,IF(DASHBOARD!$J$2=0,0,O50)))</f>
        <v/>
      </c>
      <c r="P50" s="494">
        <f>(IF(DASHBOARD!$J$2=P9,DASHBOARD!$T$374,IF(DASHBOARD!$J$2=0,0,P50)))</f>
        <v/>
      </c>
      <c r="Q50" s="494">
        <f>(IF(DASHBOARD!$J$2=Q9,DASHBOARD!$T$374,IF(DASHBOARD!$J$2=0,0,Q50)))</f>
        <v/>
      </c>
      <c r="R50" s="494">
        <f>(IF(DASHBOARD!$J$2=R9,DASHBOARD!$T$374,IF(DASHBOARD!$J$2=0,0,R50)))</f>
        <v/>
      </c>
      <c r="S50" s="494">
        <f>(IF(DASHBOARD!$J$2=S9,DASHBOARD!$T$374,IF(DASHBOARD!$J$2=0,0,S50)))</f>
        <v/>
      </c>
      <c r="T50" s="494">
        <f>(IF(DASHBOARD!$J$2=T9,DASHBOARD!$T$374,IF(DASHBOARD!$J$2=0,0,T50)))</f>
        <v/>
      </c>
      <c r="U50" s="494">
        <f>(IF(DASHBOARD!$J$2=U9,DASHBOARD!$T$374,IF(DASHBOARD!$J$2=0,0,U50)))</f>
        <v/>
      </c>
      <c r="V50" s="494">
        <f>(IF(DASHBOARD!$J$2=V9,DASHBOARD!$T$374,IF(DASHBOARD!$J$2=0,0,V50)))</f>
        <v/>
      </c>
      <c r="W50" s="494">
        <f>(IF(DASHBOARD!$J$2=W9,DASHBOARD!$T$374,IF(DASHBOARD!$J$2=0,0,W50)))</f>
        <v/>
      </c>
      <c r="X50" s="494">
        <f>(IF(DASHBOARD!$J$2=X9,DASHBOARD!$T$374,IF(DASHBOARD!$J$2=0,0,X50)))</f>
        <v/>
      </c>
      <c r="Y50" s="494">
        <f>(IF(DASHBOARD!$J$2=Y9,DASHBOARD!$T$374,IF(DASHBOARD!$J$2=0,0,Y50)))</f>
        <v/>
      </c>
      <c r="Z50" s="494">
        <f>(IF(DASHBOARD!$J$2=Z9,DASHBOARD!$T$374,IF(DASHBOARD!$J$2=0,0,Z50)))</f>
        <v/>
      </c>
      <c r="AA50" s="494">
        <f>(IF(DASHBOARD!$J$2=AA9,DASHBOARD!$T$374,IF(DASHBOARD!$J$2=0,0,AA50)))</f>
        <v/>
      </c>
      <c r="AB50" s="494">
        <f>(IF(DASHBOARD!$J$2=AB9,DASHBOARD!$T$374,IF(DASHBOARD!$J$2=0,0,AB50)))</f>
        <v/>
      </c>
      <c r="AC50" s="494">
        <f>(IF(DASHBOARD!$J$2=AC9,DASHBOARD!$T$374,IF(DASHBOARD!$J$2=0,0,AC50)))</f>
        <v/>
      </c>
      <c r="AD50" s="494">
        <f>(IF(DASHBOARD!$J$2=AD9,DASHBOARD!$T$374,IF(DASHBOARD!$J$2=0,0,AD50)))</f>
        <v/>
      </c>
      <c r="AE50" s="494">
        <f>(IF(DASHBOARD!$J$2=AE9,DASHBOARD!$T$374,IF(DASHBOARD!$J$2=0,0,AE50)))</f>
        <v/>
      </c>
      <c r="AF50" s="494">
        <f>(IF(DASHBOARD!$J$2=AF9,DASHBOARD!$T$374,IF(DASHBOARD!$J$2=0,0,AF50)))</f>
        <v/>
      </c>
      <c r="AG50" s="494">
        <f>(IF(DASHBOARD!$J$2=AG9,DASHBOARD!$T$374,IF(DASHBOARD!$J$2=0,0,AG50)))</f>
        <v/>
      </c>
      <c r="AH50" s="494">
        <f>(IF(DASHBOARD!$J$2=AH9,DASHBOARD!$T$374,IF(DASHBOARD!$J$2=0,0,AH50)))</f>
        <v/>
      </c>
      <c r="AI50" s="494">
        <f>(IF(DASHBOARD!$J$2=AI9,DASHBOARD!$T$374,IF(DASHBOARD!$J$2=0,0,AI50)))</f>
        <v/>
      </c>
      <c r="AJ50" s="494">
        <f>(IF(DASHBOARD!$J$2=AJ9,DASHBOARD!$T$374,IF(DASHBOARD!$J$2=0,0,AJ50)))</f>
        <v/>
      </c>
      <c r="AK50" s="494">
        <f>(IF(DASHBOARD!$J$2=AK9,DASHBOARD!$T$374,IF(DASHBOARD!$J$2=0,0,AK50)))</f>
        <v/>
      </c>
      <c r="AL50" s="494">
        <f>(IF(DASHBOARD!$J$2=AL9,DASHBOARD!$T$374,IF(DASHBOARD!$J$2=0,0,AL50)))</f>
        <v/>
      </c>
      <c r="AM50" s="494">
        <f>(IF(DASHBOARD!$J$2=AM9,DASHBOARD!$T$374,IF(DASHBOARD!$J$2=0,0,AM50)))</f>
        <v/>
      </c>
      <c r="AN50" s="494">
        <f>(IF(DASHBOARD!$J$2=AN9,DASHBOARD!$T$374,IF(DASHBOARD!$J$2=0,0,AN50)))</f>
        <v/>
      </c>
      <c r="AO50" s="494">
        <f>(IF(DASHBOARD!$J$2=AO9,DASHBOARD!$T$374,IF(DASHBOARD!$J$2=0,0,AO50)))</f>
        <v/>
      </c>
      <c r="AP50" s="494">
        <f>(IF(DASHBOARD!$J$2=AP9,DASHBOARD!$T$374,IF(DASHBOARD!$J$2=0,0,AP50)))</f>
        <v/>
      </c>
      <c r="AQ50" s="494">
        <f>(IF(DASHBOARD!$J$2=AQ9,DASHBOARD!$T$374,IF(DASHBOARD!$J$2=0,0,AQ50)))</f>
        <v/>
      </c>
      <c r="AR50" s="494">
        <f>(IF(DASHBOARD!$J$2=AR9,DASHBOARD!$T$374,IF(DASHBOARD!$J$2=0,0,AR50)))</f>
        <v/>
      </c>
      <c r="AS50" s="494">
        <f>(IF(DASHBOARD!$J$2=AS9,DASHBOARD!$T$374,IF(DASHBOARD!$J$2=0,0,AS50)))</f>
        <v/>
      </c>
      <c r="AT50" s="494">
        <f>(IF(DASHBOARD!$J$2=AT9,DASHBOARD!$T$374,IF(DASHBOARD!$J$2=0,0,AT50)))</f>
        <v/>
      </c>
      <c r="AU50" s="494">
        <f>(IF(DASHBOARD!$J$2=AU9,DASHBOARD!$T$374,IF(DASHBOARD!$J$2=0,0,AU50)))</f>
        <v/>
      </c>
      <c r="AV50" s="494">
        <f>(IF(DASHBOARD!$J$2=AV9,DASHBOARD!$T$374,IF(DASHBOARD!$J$2=0,0,AV50)))</f>
        <v/>
      </c>
      <c r="AW50" s="494">
        <f>(IF(DASHBOARD!$J$2=AW9,DASHBOARD!$T$374,IF(DASHBOARD!$J$2=0,0,AW50)))</f>
        <v/>
      </c>
      <c r="AX50" s="494">
        <f>(IF(DASHBOARD!$J$2=AX9,DASHBOARD!$T$374,IF(DASHBOARD!$J$2=0,0,AX50)))</f>
        <v/>
      </c>
      <c r="AY50" s="494">
        <f>(IF(DASHBOARD!$J$2=AY9,DASHBOARD!$T$374,IF(DASHBOARD!$J$2=0,0,AY50)))</f>
        <v/>
      </c>
      <c r="AZ50" s="494">
        <f>(IF(DASHBOARD!$J$2=AZ9,DASHBOARD!$T$374,IF(DASHBOARD!$J$2=0,0,AZ50)))</f>
        <v/>
      </c>
      <c r="BA50" s="494">
        <f>(IF(DASHBOARD!$J$2=BA9,DASHBOARD!$T$374,IF(DASHBOARD!$J$2=0,0,BA50)))</f>
        <v/>
      </c>
      <c r="BB50" s="491">
        <f>SUM(F50:BA50)/2</f>
        <v/>
      </c>
      <c r="BC50" s="494">
        <f>(IF(DASHBOARD!$J$2=BC9,DASHBOARD!$U$374,IF(DASHBOARD!$J$2=0,0,BC50)))</f>
        <v/>
      </c>
      <c r="BD50" s="494">
        <f>(IF(DASHBOARD!$J$2=BD9,DASHBOARD!$U$374,IF(DASHBOARD!$J$2=0,0,BD50)))</f>
        <v/>
      </c>
      <c r="BE50" s="494">
        <f>(IF(DASHBOARD!$J$2=BE9,DASHBOARD!$U$374,IF(DASHBOARD!$J$2=0,0,BE50)))</f>
        <v/>
      </c>
      <c r="BF50" s="494">
        <f>(IF(DASHBOARD!$J$2=BF9,DASHBOARD!$U$374,IF(DASHBOARD!$J$2=0,0,BF50)))</f>
        <v/>
      </c>
      <c r="BG50" s="1508" t="n"/>
      <c r="BH50" s="494">
        <f>(IF(DASHBOARD!$J$2=BH9,DASHBOARD!$U$374,IF(DASHBOARD!$J$2=0,0,BH50)))</f>
        <v/>
      </c>
      <c r="BI50" s="494">
        <f>(IF(DASHBOARD!$J$2=BI9,DASHBOARD!$U$374,IF(DASHBOARD!$J$2=0,0,BI50)))</f>
        <v/>
      </c>
      <c r="BJ50" s="494">
        <f>(IF(DASHBOARD!$J$2=BJ9,DASHBOARD!$U$374,IF(DASHBOARD!$J$2=0,0,BJ50)))</f>
        <v/>
      </c>
    </row>
    <row r="51" ht="11.1" customHeight="1" s="18">
      <c r="A51" s="487" t="n"/>
      <c r="B51" s="1518" t="n"/>
      <c r="C51" s="1500" t="n"/>
      <c r="D51" s="492" t="n">
        <v>3</v>
      </c>
      <c r="E51" s="493" t="n">
        <v>60</v>
      </c>
      <c r="F51" s="494">
        <f>(IF(DASHBOARD!$J$2=F9,DASHBOARD!$T$375,IF(DASHBOARD!$J$2=0,0,F51)))</f>
        <v/>
      </c>
      <c r="G51" s="494">
        <f>(IF(DASHBOARD!$J$2=G9,DASHBOARD!$T$375,IF(DASHBOARD!$J$2=0,0,G51)))</f>
        <v/>
      </c>
      <c r="H51" s="494">
        <f>(IF(DASHBOARD!$J$2=H9,DASHBOARD!$T$375,IF(DASHBOARD!$J$2=0,0,H51)))</f>
        <v/>
      </c>
      <c r="I51" s="494">
        <f>(IF(DASHBOARD!$J$2=I9,DASHBOARD!$T$375,IF(DASHBOARD!$J$2=0,0,I51)))</f>
        <v/>
      </c>
      <c r="J51" s="494">
        <f>(IF(DASHBOARD!$J$2=J9,DASHBOARD!$T$375,IF(DASHBOARD!$J$2=0,0,J51)))</f>
        <v/>
      </c>
      <c r="K51" s="494">
        <f>(IF(DASHBOARD!$J$2=K9,DASHBOARD!$T$375,IF(DASHBOARD!$J$2=0,0,K51)))</f>
        <v/>
      </c>
      <c r="L51" s="494">
        <f>(IF(DASHBOARD!$J$2=L9,DASHBOARD!$T$375,IF(DASHBOARD!$J$2=0,0,L51)))</f>
        <v/>
      </c>
      <c r="M51" s="494">
        <f>(IF(DASHBOARD!$J$2=M9,DASHBOARD!$T$375,IF(DASHBOARD!$J$2=0,0,M51)))</f>
        <v/>
      </c>
      <c r="N51" s="494">
        <f>(IF(DASHBOARD!$J$2=N9,DASHBOARD!$T$375,IF(DASHBOARD!$J$2=0,0,N51)))</f>
        <v/>
      </c>
      <c r="O51" s="494">
        <f>(IF(DASHBOARD!$J$2=O9,DASHBOARD!$T$375,IF(DASHBOARD!$J$2=0,0,O51)))</f>
        <v/>
      </c>
      <c r="P51" s="494">
        <f>(IF(DASHBOARD!$J$2=P9,DASHBOARD!$T$375,IF(DASHBOARD!$J$2=0,0,P51)))</f>
        <v/>
      </c>
      <c r="Q51" s="494">
        <f>(IF(DASHBOARD!$J$2=Q9,DASHBOARD!$T$375,IF(DASHBOARD!$J$2=0,0,Q51)))</f>
        <v/>
      </c>
      <c r="R51" s="494">
        <f>(IF(DASHBOARD!$J$2=R9,DASHBOARD!$T$375,IF(DASHBOARD!$J$2=0,0,R51)))</f>
        <v/>
      </c>
      <c r="S51" s="494">
        <f>(IF(DASHBOARD!$J$2=S9,DASHBOARD!$T$375,IF(DASHBOARD!$J$2=0,0,S51)))</f>
        <v/>
      </c>
      <c r="T51" s="494">
        <f>(IF(DASHBOARD!$J$2=T9,DASHBOARD!$T$375,IF(DASHBOARD!$J$2=0,0,T51)))</f>
        <v/>
      </c>
      <c r="U51" s="494">
        <f>(IF(DASHBOARD!$J$2=U9,DASHBOARD!$T$375,IF(DASHBOARD!$J$2=0,0,U51)))</f>
        <v/>
      </c>
      <c r="V51" s="494">
        <f>(IF(DASHBOARD!$J$2=V9,DASHBOARD!$T$375,IF(DASHBOARD!$J$2=0,0,V51)))</f>
        <v/>
      </c>
      <c r="W51" s="494">
        <f>(IF(DASHBOARD!$J$2=W9,DASHBOARD!$T$375,IF(DASHBOARD!$J$2=0,0,W51)))</f>
        <v/>
      </c>
      <c r="X51" s="494">
        <f>(IF(DASHBOARD!$J$2=X9,DASHBOARD!$T$375,IF(DASHBOARD!$J$2=0,0,X51)))</f>
        <v/>
      </c>
      <c r="Y51" s="494">
        <f>(IF(DASHBOARD!$J$2=Y9,DASHBOARD!$T$375,IF(DASHBOARD!$J$2=0,0,Y51)))</f>
        <v/>
      </c>
      <c r="Z51" s="494">
        <f>(IF(DASHBOARD!$J$2=Z9,DASHBOARD!$T$375,IF(DASHBOARD!$J$2=0,0,Z51)))</f>
        <v/>
      </c>
      <c r="AA51" s="494">
        <f>(IF(DASHBOARD!$J$2=AA9,DASHBOARD!$T$375,IF(DASHBOARD!$J$2=0,0,AA51)))</f>
        <v/>
      </c>
      <c r="AB51" s="494">
        <f>(IF(DASHBOARD!$J$2=AB9,DASHBOARD!$T$375,IF(DASHBOARD!$J$2=0,0,AB51)))</f>
        <v/>
      </c>
      <c r="AC51" s="494">
        <f>(IF(DASHBOARD!$J$2=AC9,DASHBOARD!$T$375,IF(DASHBOARD!$J$2=0,0,AC51)))</f>
        <v/>
      </c>
      <c r="AD51" s="494">
        <f>(IF(DASHBOARD!$J$2=AD9,DASHBOARD!$T$375,IF(DASHBOARD!$J$2=0,0,AD51)))</f>
        <v/>
      </c>
      <c r="AE51" s="494">
        <f>(IF(DASHBOARD!$J$2=AE9,DASHBOARD!$T$375,IF(DASHBOARD!$J$2=0,0,AE51)))</f>
        <v/>
      </c>
      <c r="AF51" s="494">
        <f>(IF(DASHBOARD!$J$2=AF9,DASHBOARD!$T$375,IF(DASHBOARD!$J$2=0,0,AF51)))</f>
        <v/>
      </c>
      <c r="AG51" s="494">
        <f>(IF(DASHBOARD!$J$2=AG9,DASHBOARD!$T$375,IF(DASHBOARD!$J$2=0,0,AG51)))</f>
        <v/>
      </c>
      <c r="AH51" s="494">
        <f>(IF(DASHBOARD!$J$2=AH9,DASHBOARD!$T$375,IF(DASHBOARD!$J$2=0,0,AH51)))</f>
        <v/>
      </c>
      <c r="AI51" s="494">
        <f>(IF(DASHBOARD!$J$2=AI9,DASHBOARD!$T$375,IF(DASHBOARD!$J$2=0,0,AI51)))</f>
        <v/>
      </c>
      <c r="AJ51" s="494">
        <f>(IF(DASHBOARD!$J$2=AJ9,DASHBOARD!$T$375,IF(DASHBOARD!$J$2=0,0,AJ51)))</f>
        <v/>
      </c>
      <c r="AK51" s="494">
        <f>(IF(DASHBOARD!$J$2=AK9,DASHBOARD!$T$375,IF(DASHBOARD!$J$2=0,0,AK51)))</f>
        <v/>
      </c>
      <c r="AL51" s="494">
        <f>(IF(DASHBOARD!$J$2=AL9,DASHBOARD!$T$375,IF(DASHBOARD!$J$2=0,0,AL51)))</f>
        <v/>
      </c>
      <c r="AM51" s="494">
        <f>(IF(DASHBOARD!$J$2=AM9,DASHBOARD!$T$375,IF(DASHBOARD!$J$2=0,0,AM51)))</f>
        <v/>
      </c>
      <c r="AN51" s="494">
        <f>(IF(DASHBOARD!$J$2=AN9,DASHBOARD!$T$375,IF(DASHBOARD!$J$2=0,0,AN51)))</f>
        <v/>
      </c>
      <c r="AO51" s="494">
        <f>(IF(DASHBOARD!$J$2=AO9,DASHBOARD!$T$375,IF(DASHBOARD!$J$2=0,0,AO51)))</f>
        <v/>
      </c>
      <c r="AP51" s="494">
        <f>(IF(DASHBOARD!$J$2=AP9,DASHBOARD!$T$375,IF(DASHBOARD!$J$2=0,0,AP51)))</f>
        <v/>
      </c>
      <c r="AQ51" s="494">
        <f>(IF(DASHBOARD!$J$2=AQ9,DASHBOARD!$T$375,IF(DASHBOARD!$J$2=0,0,AQ51)))</f>
        <v/>
      </c>
      <c r="AR51" s="494">
        <f>(IF(DASHBOARD!$J$2=AR9,DASHBOARD!$T$375,IF(DASHBOARD!$J$2=0,0,AR51)))</f>
        <v/>
      </c>
      <c r="AS51" s="494">
        <f>(IF(DASHBOARD!$J$2=AS9,DASHBOARD!$T$375,IF(DASHBOARD!$J$2=0,0,AS51)))</f>
        <v/>
      </c>
      <c r="AT51" s="494">
        <f>(IF(DASHBOARD!$J$2=AT9,DASHBOARD!$T$375,IF(DASHBOARD!$J$2=0,0,AT51)))</f>
        <v/>
      </c>
      <c r="AU51" s="494">
        <f>(IF(DASHBOARD!$J$2=AU9,DASHBOARD!$T$375,IF(DASHBOARD!$J$2=0,0,AU51)))</f>
        <v/>
      </c>
      <c r="AV51" s="494">
        <f>(IF(DASHBOARD!$J$2=AV9,DASHBOARD!$T$375,IF(DASHBOARD!$J$2=0,0,AV51)))</f>
        <v/>
      </c>
      <c r="AW51" s="494">
        <f>(IF(DASHBOARD!$J$2=AW9,DASHBOARD!$T$375,IF(DASHBOARD!$J$2=0,0,AW51)))</f>
        <v/>
      </c>
      <c r="AX51" s="494">
        <f>(IF(DASHBOARD!$J$2=AX9,DASHBOARD!$T$375,IF(DASHBOARD!$J$2=0,0,AX51)))</f>
        <v/>
      </c>
      <c r="AY51" s="494">
        <f>(IF(DASHBOARD!$J$2=AY9,DASHBOARD!$T$375,IF(DASHBOARD!$J$2=0,0,AY51)))</f>
        <v/>
      </c>
      <c r="AZ51" s="494">
        <f>(IF(DASHBOARD!$J$2=AZ9,DASHBOARD!$T$375,IF(DASHBOARD!$J$2=0,0,AZ51)))</f>
        <v/>
      </c>
      <c r="BA51" s="494">
        <f>(IF(DASHBOARD!$J$2=BA9,DASHBOARD!$T$375,IF(DASHBOARD!$J$2=0,0,BA51)))</f>
        <v/>
      </c>
      <c r="BB51" s="491">
        <f>SUM(F51:BA51)/2</f>
        <v/>
      </c>
      <c r="BC51" s="494">
        <f>(IF(DASHBOARD!$J$2=BC9,DASHBOARD!$U$375,IF(DASHBOARD!$J$2=0,0,BC51)))</f>
        <v/>
      </c>
      <c r="BD51" s="494">
        <f>(IF(DASHBOARD!$J$2=BD9,DASHBOARD!$U$375,IF(DASHBOARD!$J$2=0,0,BD51)))</f>
        <v/>
      </c>
      <c r="BE51" s="494">
        <f>(IF(DASHBOARD!$J$2=BE9,DASHBOARD!$U$375,IF(DASHBOARD!$J$2=0,0,BE51)))</f>
        <v/>
      </c>
      <c r="BF51" s="494">
        <f>(IF(DASHBOARD!$J$2=BF9,DASHBOARD!$U$375,IF(DASHBOARD!$J$2=0,0,BF51)))</f>
        <v/>
      </c>
      <c r="BG51" s="1508" t="n"/>
      <c r="BH51" s="494">
        <f>(IF(DASHBOARD!$J$2=BH9,DASHBOARD!$U$375,IF(DASHBOARD!$J$2=0,0,BH51)))</f>
        <v/>
      </c>
      <c r="BI51" s="494">
        <f>(IF(DASHBOARD!$J$2=BI9,DASHBOARD!$U$375,IF(DASHBOARD!$J$2=0,0,BI51)))</f>
        <v/>
      </c>
      <c r="BJ51" s="494">
        <f>(IF(DASHBOARD!$J$2=BJ9,DASHBOARD!$U$375,IF(DASHBOARD!$J$2=0,0,BJ51)))</f>
        <v/>
      </c>
    </row>
    <row r="52" ht="11.1" customHeight="1" s="18">
      <c r="A52" s="487" t="n"/>
      <c r="B52" s="1518" t="n"/>
      <c r="C52" s="1500" t="n"/>
      <c r="D52" s="492" t="n"/>
      <c r="E52" s="493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495" t="n"/>
      <c r="AA52" s="495" t="n"/>
      <c r="AB52" s="495" t="n"/>
      <c r="AC52" s="495" t="n"/>
      <c r="AD52" s="495" t="n"/>
      <c r="AE52" s="495" t="n"/>
      <c r="AF52" s="495" t="n"/>
      <c r="AG52" s="495" t="n"/>
      <c r="AH52" s="495" t="n"/>
      <c r="AI52" s="495" t="n"/>
      <c r="AJ52" s="495" t="n"/>
      <c r="AK52" s="495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1">
        <f>SUM(F52:BA52)/2</f>
        <v/>
      </c>
      <c r="BC52" s="495" t="n"/>
      <c r="BD52" s="495" t="n"/>
      <c r="BE52" s="495" t="n"/>
      <c r="BF52" s="495" t="n"/>
      <c r="BG52" s="1508" t="n"/>
      <c r="BH52" s="495" t="n"/>
      <c r="BI52" s="495" t="n"/>
      <c r="BJ52" s="495" t="n"/>
    </row>
    <row r="53" ht="11.1" customHeight="1" s="18">
      <c r="A53" s="487" t="n"/>
      <c r="B53" s="1518" t="n"/>
      <c r="C53" s="1519" t="n"/>
      <c r="D53" s="497" t="n"/>
      <c r="E53" s="498" t="n"/>
      <c r="F53" s="499" t="n"/>
      <c r="G53" s="499" t="n"/>
      <c r="H53" s="499" t="n"/>
      <c r="I53" s="499" t="n"/>
      <c r="J53" s="499" t="n"/>
      <c r="K53" s="499" t="n"/>
      <c r="L53" s="499" t="n"/>
      <c r="M53" s="499" t="n"/>
      <c r="N53" s="499" t="n"/>
      <c r="O53" s="499" t="n"/>
      <c r="P53" s="499" t="n"/>
      <c r="Q53" s="499" t="n"/>
      <c r="R53" s="499" t="n"/>
      <c r="S53" s="499" t="n"/>
      <c r="T53" s="499" t="n"/>
      <c r="U53" s="499" t="n"/>
      <c r="V53" s="499" t="n"/>
      <c r="W53" s="499" t="n"/>
      <c r="X53" s="499" t="n"/>
      <c r="Y53" s="499" t="n"/>
      <c r="Z53" s="499" t="n"/>
      <c r="AA53" s="499" t="n"/>
      <c r="AB53" s="499" t="n"/>
      <c r="AC53" s="499" t="n"/>
      <c r="AD53" s="499" t="n"/>
      <c r="AE53" s="499" t="n"/>
      <c r="AF53" s="499" t="n"/>
      <c r="AG53" s="499" t="n"/>
      <c r="AH53" s="499" t="n"/>
      <c r="AI53" s="499" t="n"/>
      <c r="AJ53" s="499" t="n"/>
      <c r="AK53" s="499" t="n"/>
      <c r="AL53" s="499" t="n"/>
      <c r="AM53" s="499" t="n"/>
      <c r="AN53" s="499" t="n"/>
      <c r="AO53" s="499" t="n"/>
      <c r="AP53" s="499" t="n"/>
      <c r="AQ53" s="499" t="n"/>
      <c r="AR53" s="499" t="n"/>
      <c r="AS53" s="499" t="n"/>
      <c r="AT53" s="499" t="n"/>
      <c r="AU53" s="499" t="n"/>
      <c r="AV53" s="499" t="n"/>
      <c r="AW53" s="499" t="n"/>
      <c r="AX53" s="499" t="n"/>
      <c r="AY53" s="499" t="n"/>
      <c r="AZ53" s="499" t="n"/>
      <c r="BA53" s="499" t="n"/>
      <c r="BB53" s="491">
        <f>SUM(F53:BA53)/2</f>
        <v/>
      </c>
      <c r="BC53" s="499" t="n"/>
      <c r="BD53" s="499" t="n"/>
      <c r="BE53" s="499" t="n"/>
      <c r="BF53" s="499" t="n"/>
      <c r="BG53" s="1508" t="n"/>
      <c r="BH53" s="499" t="n"/>
      <c r="BI53" s="499" t="n"/>
      <c r="BJ53" s="499" t="n"/>
    </row>
    <row r="54" ht="11.1" customHeight="1" s="18">
      <c r="A54" s="487" t="n"/>
      <c r="B54" s="1518" t="n"/>
      <c r="C54" s="1147" t="inlineStr">
        <is>
          <t>Tallo lama</t>
        </is>
      </c>
      <c r="D54" s="501" t="n">
        <v>1</v>
      </c>
      <c r="E54" s="502" t="n">
        <v>30</v>
      </c>
      <c r="F54" s="490">
        <f>(IF(DASHBOARD!$J$2=F9,DASHBOARD!$T$383,IF(DASHBOARD!$J$2=0,0,F54)))</f>
        <v/>
      </c>
      <c r="G54" s="490">
        <f>(IF(DASHBOARD!$J$2=G9,DASHBOARD!$T$383,IF(DASHBOARD!$J$2=0,0,G54)))</f>
        <v/>
      </c>
      <c r="H54" s="490">
        <f>(IF(DASHBOARD!$J$2=H9,DASHBOARD!$T$383,IF(DASHBOARD!$J$2=0,0,H54)))</f>
        <v/>
      </c>
      <c r="I54" s="490">
        <f>(IF(DASHBOARD!$J$2=I9,DASHBOARD!$T$383,IF(DASHBOARD!$J$2=0,0,I54)))</f>
        <v/>
      </c>
      <c r="J54" s="490">
        <f>(IF(DASHBOARD!$J$2=J9,DASHBOARD!$T$383,IF(DASHBOARD!$J$2=0,0,J54)))</f>
        <v/>
      </c>
      <c r="K54" s="490">
        <f>(IF(DASHBOARD!$J$2=K9,DASHBOARD!$T$383,IF(DASHBOARD!$J$2=0,0,K54)))</f>
        <v/>
      </c>
      <c r="L54" s="490">
        <f>(IF(DASHBOARD!$J$2=L9,DASHBOARD!$T$383,IF(DASHBOARD!$J$2=0,0,L54)))</f>
        <v/>
      </c>
      <c r="M54" s="490">
        <f>(IF(DASHBOARD!$J$2=M9,DASHBOARD!$T$383,IF(DASHBOARD!$J$2=0,0,M54)))</f>
        <v/>
      </c>
      <c r="N54" s="490">
        <f>(IF(DASHBOARD!$J$2=N9,DASHBOARD!$T$383,IF(DASHBOARD!$J$2=0,0,N54)))</f>
        <v/>
      </c>
      <c r="O54" s="490">
        <f>(IF(DASHBOARD!$J$2=O9,DASHBOARD!$T$383,IF(DASHBOARD!$J$2=0,0,O54)))</f>
        <v/>
      </c>
      <c r="P54" s="490">
        <f>(IF(DASHBOARD!$J$2=P9,DASHBOARD!$T$383,IF(DASHBOARD!$J$2=0,0,P54)))</f>
        <v/>
      </c>
      <c r="Q54" s="490">
        <f>(IF(DASHBOARD!$J$2=Q9,DASHBOARD!$T$383,IF(DASHBOARD!$J$2=0,0,Q54)))</f>
        <v/>
      </c>
      <c r="R54" s="490">
        <f>(IF(DASHBOARD!$J$2=R9,DASHBOARD!$T$383,IF(DASHBOARD!$J$2=0,0,R54)))</f>
        <v/>
      </c>
      <c r="S54" s="490">
        <f>(IF(DASHBOARD!$J$2=S9,DASHBOARD!$T$383,IF(DASHBOARD!$J$2=0,0,S54)))</f>
        <v/>
      </c>
      <c r="T54" s="490">
        <f>(IF(DASHBOARD!$J$2=T9,DASHBOARD!$T$383,IF(DASHBOARD!$J$2=0,0,T54)))</f>
        <v/>
      </c>
      <c r="U54" s="490">
        <f>(IF(DASHBOARD!$J$2=U9,DASHBOARD!$T$383,IF(DASHBOARD!$J$2=0,0,U54)))</f>
        <v/>
      </c>
      <c r="V54" s="490">
        <f>(IF(DASHBOARD!$J$2=V9,DASHBOARD!$T$383,IF(DASHBOARD!$J$2=0,0,V54)))</f>
        <v/>
      </c>
      <c r="W54" s="490">
        <f>(IF(DASHBOARD!$J$2=W9,DASHBOARD!$T$383,IF(DASHBOARD!$J$2=0,0,W54)))</f>
        <v/>
      </c>
      <c r="X54" s="490">
        <f>(IF(DASHBOARD!$J$2=X9,DASHBOARD!$T$383,IF(DASHBOARD!$J$2=0,0,X54)))</f>
        <v/>
      </c>
      <c r="Y54" s="490">
        <f>(IF(DASHBOARD!$J$2=Y9,DASHBOARD!$T$383,IF(DASHBOARD!$J$2=0,0,Y54)))</f>
        <v/>
      </c>
      <c r="Z54" s="490">
        <f>(IF(DASHBOARD!$J$2=Z9,DASHBOARD!$T$383,IF(DASHBOARD!$J$2=0,0,Z54)))</f>
        <v/>
      </c>
      <c r="AA54" s="490">
        <f>(IF(DASHBOARD!$J$2=AA9,DASHBOARD!$T$383,IF(DASHBOARD!$J$2=0,0,AA54)))</f>
        <v/>
      </c>
      <c r="AB54" s="490">
        <f>(IF(DASHBOARD!$J$2=AB9,DASHBOARD!$T$383,IF(DASHBOARD!$J$2=0,0,AB54)))</f>
        <v/>
      </c>
      <c r="AC54" s="490">
        <f>(IF(DASHBOARD!$J$2=AC9,DASHBOARD!$T$383,IF(DASHBOARD!$J$2=0,0,AC54)))</f>
        <v/>
      </c>
      <c r="AD54" s="490">
        <f>(IF(DASHBOARD!$J$2=AD9,DASHBOARD!$T$383,IF(DASHBOARD!$J$2=0,0,AD54)))</f>
        <v/>
      </c>
      <c r="AE54" s="490">
        <f>(IF(DASHBOARD!$J$2=AE9,DASHBOARD!$T$383,IF(DASHBOARD!$J$2=0,0,AE54)))</f>
        <v/>
      </c>
      <c r="AF54" s="490">
        <f>(IF(DASHBOARD!$J$2=AF9,DASHBOARD!$T$383,IF(DASHBOARD!$J$2=0,0,AF54)))</f>
        <v/>
      </c>
      <c r="AG54" s="490">
        <f>(IF(DASHBOARD!$J$2=AG9,DASHBOARD!$T$383,IF(DASHBOARD!$J$2=0,0,AG54)))</f>
        <v/>
      </c>
      <c r="AH54" s="490">
        <f>(IF(DASHBOARD!$J$2=AH9,DASHBOARD!$T$383,IF(DASHBOARD!$J$2=0,0,AH54)))</f>
        <v/>
      </c>
      <c r="AI54" s="490">
        <f>(IF(DASHBOARD!$J$2=AI9,DASHBOARD!$T$383,IF(DASHBOARD!$J$2=0,0,AI54)))</f>
        <v/>
      </c>
      <c r="AJ54" s="490">
        <f>(IF(DASHBOARD!$J$2=AJ9,DASHBOARD!$T$383,IF(DASHBOARD!$J$2=0,0,AJ54)))</f>
        <v/>
      </c>
      <c r="AK54" s="490">
        <f>(IF(DASHBOARD!$J$2=AK9,DASHBOARD!$T$383,IF(DASHBOARD!$J$2=0,0,AK54)))</f>
        <v/>
      </c>
      <c r="AL54" s="490">
        <f>(IF(DASHBOARD!$J$2=AL9,DASHBOARD!$T$383,IF(DASHBOARD!$J$2=0,0,AL54)))</f>
        <v/>
      </c>
      <c r="AM54" s="490">
        <f>(IF(DASHBOARD!$J$2=AM9,DASHBOARD!$T$383,IF(DASHBOARD!$J$2=0,0,AM54)))</f>
        <v/>
      </c>
      <c r="AN54" s="490">
        <f>(IF(DASHBOARD!$J$2=AN9,DASHBOARD!$T$383,IF(DASHBOARD!$J$2=0,0,AN54)))</f>
        <v/>
      </c>
      <c r="AO54" s="490">
        <f>(IF(DASHBOARD!$J$2=AO9,DASHBOARD!$T$383,IF(DASHBOARD!$J$2=0,0,AO54)))</f>
        <v/>
      </c>
      <c r="AP54" s="490">
        <f>(IF(DASHBOARD!$J$2=AP9,DASHBOARD!$T$383,IF(DASHBOARD!$J$2=0,0,AP54)))</f>
        <v/>
      </c>
      <c r="AQ54" s="490">
        <f>(IF(DASHBOARD!$J$2=AQ9,DASHBOARD!$T$383,IF(DASHBOARD!$J$2=0,0,AQ54)))</f>
        <v/>
      </c>
      <c r="AR54" s="490">
        <f>(IF(DASHBOARD!$J$2=AR9,DASHBOARD!$T$383,IF(DASHBOARD!$J$2=0,0,AR54)))</f>
        <v/>
      </c>
      <c r="AS54" s="490">
        <f>(IF(DASHBOARD!$J$2=AS9,DASHBOARD!$T$383,IF(DASHBOARD!$J$2=0,0,AS54)))</f>
        <v/>
      </c>
      <c r="AT54" s="490">
        <f>(IF(DASHBOARD!$J$2=AT9,DASHBOARD!$T$383,IF(DASHBOARD!$J$2=0,0,AT54)))</f>
        <v/>
      </c>
      <c r="AU54" s="490">
        <f>(IF(DASHBOARD!$J$2=AU9,DASHBOARD!$T$383,IF(DASHBOARD!$J$2=0,0,AU54)))</f>
        <v/>
      </c>
      <c r="AV54" s="490">
        <f>(IF(DASHBOARD!$J$2=AV9,DASHBOARD!$T$383,IF(DASHBOARD!$J$2=0,0,AV54)))</f>
        <v/>
      </c>
      <c r="AW54" s="490">
        <f>(IF(DASHBOARD!$J$2=AW9,DASHBOARD!$T$383,IF(DASHBOARD!$J$2=0,0,AW54)))</f>
        <v/>
      </c>
      <c r="AX54" s="490">
        <f>(IF(DASHBOARD!$J$2=AX9,DASHBOARD!$T$383,IF(DASHBOARD!$J$2=0,0,AX54)))</f>
        <v/>
      </c>
      <c r="AY54" s="490">
        <f>(IF(DASHBOARD!$J$2=AY9,DASHBOARD!$T$383,IF(DASHBOARD!$J$2=0,0,AY54)))</f>
        <v/>
      </c>
      <c r="AZ54" s="490">
        <f>(IF(DASHBOARD!$J$2=AZ9,DASHBOARD!$T$383,IF(DASHBOARD!$J$2=0,0,AZ54)))</f>
        <v/>
      </c>
      <c r="BA54" s="490">
        <f>(IF(DASHBOARD!$J$2=BA9,DASHBOARD!$T$383,IF(DASHBOARD!$J$2=0,0,BA54)))</f>
        <v/>
      </c>
      <c r="BB54" s="491">
        <f>SUM(F54:BA54)/2</f>
        <v/>
      </c>
      <c r="BC54" s="490">
        <f>(IF(DASHBOARD!$J$2=BC9,DASHBOARD!$U$383,IF(DASHBOARD!$J$2=0,0,BC54)))</f>
        <v/>
      </c>
      <c r="BD54" s="490">
        <f>(IF(DASHBOARD!$J$2=BD9,DASHBOARD!$U$383,IF(DASHBOARD!$J$2=0,0,BD54)))</f>
        <v/>
      </c>
      <c r="BE54" s="490">
        <f>(IF(DASHBOARD!$J$2=BE9,DASHBOARD!$U$383,IF(DASHBOARD!$J$2=0,0,BE54)))</f>
        <v/>
      </c>
      <c r="BF54" s="490">
        <f>(IF(DASHBOARD!$J$2=BF9,DASHBOARD!$U$383,IF(DASHBOARD!$J$2=0,0,BF54)))</f>
        <v/>
      </c>
      <c r="BG54" s="1508" t="n"/>
      <c r="BH54" s="490">
        <f>(IF(DASHBOARD!$J$2=BH9,DASHBOARD!$U$383,IF(DASHBOARD!$J$2=0,0,BH54)))</f>
        <v/>
      </c>
      <c r="BI54" s="490">
        <f>(IF(DASHBOARD!$J$2=BI9,DASHBOARD!$U$383,IF(DASHBOARD!$J$2=0,0,BI54)))</f>
        <v/>
      </c>
      <c r="BJ54" s="490">
        <f>(IF(DASHBOARD!$J$2=BJ9,DASHBOARD!$U$383,IF(DASHBOARD!$J$2=0,0,BJ54)))</f>
        <v/>
      </c>
    </row>
    <row r="55" ht="11.1" customHeight="1" s="18">
      <c r="A55" s="487" t="n"/>
      <c r="B55" s="1518" t="n"/>
      <c r="C55" s="1500" t="n"/>
      <c r="D55" s="492" t="n">
        <v>2</v>
      </c>
      <c r="E55" s="493" t="n">
        <v>60</v>
      </c>
      <c r="F55" s="494">
        <f>(IF(DASHBOARD!$J$2=F9,DASHBOARD!$T$384,IF(DASHBOARD!$J$2=0,0,F55)))</f>
        <v/>
      </c>
      <c r="G55" s="494">
        <f>(IF(DASHBOARD!$J$2=G9,DASHBOARD!$T$384,IF(DASHBOARD!$J$2=0,0,G55)))</f>
        <v/>
      </c>
      <c r="H55" s="494">
        <f>(IF(DASHBOARD!$J$2=H9,DASHBOARD!$T$384,IF(DASHBOARD!$J$2=0,0,H55)))</f>
        <v/>
      </c>
      <c r="I55" s="494">
        <f>(IF(DASHBOARD!$J$2=I9,DASHBOARD!$T$384,IF(DASHBOARD!$J$2=0,0,I55)))</f>
        <v/>
      </c>
      <c r="J55" s="494">
        <f>(IF(DASHBOARD!$J$2=J9,DASHBOARD!$T$384,IF(DASHBOARD!$J$2=0,0,J55)))</f>
        <v/>
      </c>
      <c r="K55" s="494">
        <f>(IF(DASHBOARD!$J$2=K9,DASHBOARD!$T$384,IF(DASHBOARD!$J$2=0,0,K55)))</f>
        <v/>
      </c>
      <c r="L55" s="494">
        <f>(IF(DASHBOARD!$J$2=L9,DASHBOARD!$T$384,IF(DASHBOARD!$J$2=0,0,L55)))</f>
        <v/>
      </c>
      <c r="M55" s="494">
        <f>(IF(DASHBOARD!$J$2=M9,DASHBOARD!$T$384,IF(DASHBOARD!$J$2=0,0,M55)))</f>
        <v/>
      </c>
      <c r="N55" s="494">
        <f>(IF(DASHBOARD!$J$2=N9,DASHBOARD!$T$384,IF(DASHBOARD!$J$2=0,0,N55)))</f>
        <v/>
      </c>
      <c r="O55" s="494">
        <f>(IF(DASHBOARD!$J$2=O9,DASHBOARD!$T$384,IF(DASHBOARD!$J$2=0,0,O55)))</f>
        <v/>
      </c>
      <c r="P55" s="494">
        <f>(IF(DASHBOARD!$J$2=P9,DASHBOARD!$T$384,IF(DASHBOARD!$J$2=0,0,P55)))</f>
        <v/>
      </c>
      <c r="Q55" s="494">
        <f>(IF(DASHBOARD!$J$2=Q9,DASHBOARD!$T$384,IF(DASHBOARD!$J$2=0,0,Q55)))</f>
        <v/>
      </c>
      <c r="R55" s="494">
        <f>(IF(DASHBOARD!$J$2=R9,DASHBOARD!$T$384,IF(DASHBOARD!$J$2=0,0,R55)))</f>
        <v/>
      </c>
      <c r="S55" s="494">
        <f>(IF(DASHBOARD!$J$2=S9,DASHBOARD!$T$384,IF(DASHBOARD!$J$2=0,0,S55)))</f>
        <v/>
      </c>
      <c r="T55" s="494">
        <f>(IF(DASHBOARD!$J$2=T9,DASHBOARD!$T$384,IF(DASHBOARD!$J$2=0,0,T55)))</f>
        <v/>
      </c>
      <c r="U55" s="494">
        <f>(IF(DASHBOARD!$J$2=U9,DASHBOARD!$T$384,IF(DASHBOARD!$J$2=0,0,U55)))</f>
        <v/>
      </c>
      <c r="V55" s="494">
        <f>(IF(DASHBOARD!$J$2=V9,DASHBOARD!$T$384,IF(DASHBOARD!$J$2=0,0,V55)))</f>
        <v/>
      </c>
      <c r="W55" s="494">
        <f>(IF(DASHBOARD!$J$2=W9,DASHBOARD!$T$384,IF(DASHBOARD!$J$2=0,0,W55)))</f>
        <v/>
      </c>
      <c r="X55" s="494">
        <f>(IF(DASHBOARD!$J$2=X9,DASHBOARD!$T$384,IF(DASHBOARD!$J$2=0,0,X55)))</f>
        <v/>
      </c>
      <c r="Y55" s="494">
        <f>(IF(DASHBOARD!$J$2=Y9,DASHBOARD!$T$384,IF(DASHBOARD!$J$2=0,0,Y55)))</f>
        <v/>
      </c>
      <c r="Z55" s="494">
        <f>(IF(DASHBOARD!$J$2=Z9,DASHBOARD!$T$384,IF(DASHBOARD!$J$2=0,0,Z55)))</f>
        <v/>
      </c>
      <c r="AA55" s="494">
        <f>(IF(DASHBOARD!$J$2=AA9,DASHBOARD!$T$384,IF(DASHBOARD!$J$2=0,0,AA55)))</f>
        <v/>
      </c>
      <c r="AB55" s="494">
        <f>(IF(DASHBOARD!$J$2=AB9,DASHBOARD!$T$384,IF(DASHBOARD!$J$2=0,0,AB55)))</f>
        <v/>
      </c>
      <c r="AC55" s="494">
        <f>(IF(DASHBOARD!$J$2=AC9,DASHBOARD!$T$384,IF(DASHBOARD!$J$2=0,0,AC55)))</f>
        <v/>
      </c>
      <c r="AD55" s="494">
        <f>(IF(DASHBOARD!$J$2=AD9,DASHBOARD!$T$384,IF(DASHBOARD!$J$2=0,0,AD55)))</f>
        <v/>
      </c>
      <c r="AE55" s="494">
        <f>(IF(DASHBOARD!$J$2=AE9,DASHBOARD!$T$384,IF(DASHBOARD!$J$2=0,0,AE55)))</f>
        <v/>
      </c>
      <c r="AF55" s="494">
        <f>(IF(DASHBOARD!$J$2=AF9,DASHBOARD!$T$384,IF(DASHBOARD!$J$2=0,0,AF55)))</f>
        <v/>
      </c>
      <c r="AG55" s="494">
        <f>(IF(DASHBOARD!$J$2=AG9,DASHBOARD!$T$384,IF(DASHBOARD!$J$2=0,0,AG55)))</f>
        <v/>
      </c>
      <c r="AH55" s="494">
        <f>(IF(DASHBOARD!$J$2=AH9,DASHBOARD!$T$384,IF(DASHBOARD!$J$2=0,0,AH55)))</f>
        <v/>
      </c>
      <c r="AI55" s="494">
        <f>(IF(DASHBOARD!$J$2=AI9,DASHBOARD!$T$384,IF(DASHBOARD!$J$2=0,0,AI55)))</f>
        <v/>
      </c>
      <c r="AJ55" s="494">
        <f>(IF(DASHBOARD!$J$2=AJ9,DASHBOARD!$T$384,IF(DASHBOARD!$J$2=0,0,AJ55)))</f>
        <v/>
      </c>
      <c r="AK55" s="494">
        <f>(IF(DASHBOARD!$J$2=AK9,DASHBOARD!$T$384,IF(DASHBOARD!$J$2=0,0,AK55)))</f>
        <v/>
      </c>
      <c r="AL55" s="494">
        <f>(IF(DASHBOARD!$J$2=AL9,DASHBOARD!$T$384,IF(DASHBOARD!$J$2=0,0,AL55)))</f>
        <v/>
      </c>
      <c r="AM55" s="494">
        <f>(IF(DASHBOARD!$J$2=AM9,DASHBOARD!$T$384,IF(DASHBOARD!$J$2=0,0,AM55)))</f>
        <v/>
      </c>
      <c r="AN55" s="494">
        <f>(IF(DASHBOARD!$J$2=AN9,DASHBOARD!$T$384,IF(DASHBOARD!$J$2=0,0,AN55)))</f>
        <v/>
      </c>
      <c r="AO55" s="494">
        <f>(IF(DASHBOARD!$J$2=AO9,DASHBOARD!$T$384,IF(DASHBOARD!$J$2=0,0,AO55)))</f>
        <v/>
      </c>
      <c r="AP55" s="494">
        <f>(IF(DASHBOARD!$J$2=AP9,DASHBOARD!$T$384,IF(DASHBOARD!$J$2=0,0,AP55)))</f>
        <v/>
      </c>
      <c r="AQ55" s="494">
        <f>(IF(DASHBOARD!$J$2=AQ9,DASHBOARD!$T$384,IF(DASHBOARD!$J$2=0,0,AQ55)))</f>
        <v/>
      </c>
      <c r="AR55" s="494">
        <f>(IF(DASHBOARD!$J$2=AR9,DASHBOARD!$T$384,IF(DASHBOARD!$J$2=0,0,AR55)))</f>
        <v/>
      </c>
      <c r="AS55" s="494">
        <f>(IF(DASHBOARD!$J$2=AS9,DASHBOARD!$T$384,IF(DASHBOARD!$J$2=0,0,AS55)))</f>
        <v/>
      </c>
      <c r="AT55" s="494">
        <f>(IF(DASHBOARD!$J$2=AT9,DASHBOARD!$T$384,IF(DASHBOARD!$J$2=0,0,AT55)))</f>
        <v/>
      </c>
      <c r="AU55" s="494">
        <f>(IF(DASHBOARD!$J$2=AU9,DASHBOARD!$T$384,IF(DASHBOARD!$J$2=0,0,AU55)))</f>
        <v/>
      </c>
      <c r="AV55" s="494">
        <f>(IF(DASHBOARD!$J$2=AV9,DASHBOARD!$T$384,IF(DASHBOARD!$J$2=0,0,AV55)))</f>
        <v/>
      </c>
      <c r="AW55" s="494">
        <f>(IF(DASHBOARD!$J$2=AW9,DASHBOARD!$T$384,IF(DASHBOARD!$J$2=0,0,AW55)))</f>
        <v/>
      </c>
      <c r="AX55" s="494">
        <f>(IF(DASHBOARD!$J$2=AX9,DASHBOARD!$T$384,IF(DASHBOARD!$J$2=0,0,AX55)))</f>
        <v/>
      </c>
      <c r="AY55" s="494">
        <f>(IF(DASHBOARD!$J$2=AY9,DASHBOARD!$T$384,IF(DASHBOARD!$J$2=0,0,AY55)))</f>
        <v/>
      </c>
      <c r="AZ55" s="494">
        <f>(IF(DASHBOARD!$J$2=AZ9,DASHBOARD!$T$384,IF(DASHBOARD!$J$2=0,0,AZ55)))</f>
        <v/>
      </c>
      <c r="BA55" s="494">
        <f>(IF(DASHBOARD!$J$2=BA9,DASHBOARD!$T$384,IF(DASHBOARD!$J$2=0,0,BA55)))</f>
        <v/>
      </c>
      <c r="BB55" s="491">
        <f>SUM(F55:BA55)/2</f>
        <v/>
      </c>
      <c r="BC55" s="494">
        <f>(IF(DASHBOARD!$J$2=BC9,DASHBOARD!$U$384,IF(DASHBOARD!$J$2=0,0,BC55)))</f>
        <v/>
      </c>
      <c r="BD55" s="494">
        <f>(IF(DASHBOARD!$J$2=BD9,DASHBOARD!$U$384,IF(DASHBOARD!$J$2=0,0,BD55)))</f>
        <v/>
      </c>
      <c r="BE55" s="494">
        <f>(IF(DASHBOARD!$J$2=BE9,DASHBOARD!$U$384,IF(DASHBOARD!$J$2=0,0,BE55)))</f>
        <v/>
      </c>
      <c r="BF55" s="494">
        <f>(IF(DASHBOARD!$J$2=BF9,DASHBOARD!$U$384,IF(DASHBOARD!$J$2=0,0,BF55)))</f>
        <v/>
      </c>
      <c r="BG55" s="1508" t="n"/>
      <c r="BH55" s="494">
        <f>(IF(DASHBOARD!$J$2=BH9,DASHBOARD!$U$384,IF(DASHBOARD!$J$2=0,0,BH55)))</f>
        <v/>
      </c>
      <c r="BI55" s="494">
        <f>(IF(DASHBOARD!$J$2=BI9,DASHBOARD!$U$384,IF(DASHBOARD!$J$2=0,0,BI55)))</f>
        <v/>
      </c>
      <c r="BJ55" s="494">
        <f>(IF(DASHBOARD!$J$2=BJ9,DASHBOARD!$U$384,IF(DASHBOARD!$J$2=0,0,BJ55)))</f>
        <v/>
      </c>
    </row>
    <row r="56" ht="11.1" customHeight="1" s="18">
      <c r="A56" s="487" t="n"/>
      <c r="B56" s="1518" t="n"/>
      <c r="C56" s="1500" t="n"/>
      <c r="D56" s="492" t="n">
        <v>3</v>
      </c>
      <c r="E56" s="493" t="n">
        <v>60</v>
      </c>
      <c r="F56" s="494">
        <f>(IF(DASHBOARD!$J$2=F9,DASHBOARD!$T$385,IF(DASHBOARD!$J$2=0,0,F56)))</f>
        <v/>
      </c>
      <c r="G56" s="494">
        <f>(IF(DASHBOARD!$J$2=G9,DASHBOARD!$T$385,IF(DASHBOARD!$J$2=0,0,G56)))</f>
        <v/>
      </c>
      <c r="H56" s="494">
        <f>(IF(DASHBOARD!$J$2=H9,DASHBOARD!$T$385,IF(DASHBOARD!$J$2=0,0,H56)))</f>
        <v/>
      </c>
      <c r="I56" s="494">
        <f>(IF(DASHBOARD!$J$2=I9,DASHBOARD!$T$385,IF(DASHBOARD!$J$2=0,0,I56)))</f>
        <v/>
      </c>
      <c r="J56" s="494">
        <f>(IF(DASHBOARD!$J$2=J9,DASHBOARD!$T$385,IF(DASHBOARD!$J$2=0,0,J56)))</f>
        <v/>
      </c>
      <c r="K56" s="494">
        <f>(IF(DASHBOARD!$J$2=K9,DASHBOARD!$T$385,IF(DASHBOARD!$J$2=0,0,K56)))</f>
        <v/>
      </c>
      <c r="L56" s="494">
        <f>(IF(DASHBOARD!$J$2=L9,DASHBOARD!$T$385,IF(DASHBOARD!$J$2=0,0,L56)))</f>
        <v/>
      </c>
      <c r="M56" s="494">
        <f>(IF(DASHBOARD!$J$2=M9,DASHBOARD!$T$385,IF(DASHBOARD!$J$2=0,0,M56)))</f>
        <v/>
      </c>
      <c r="N56" s="494">
        <f>(IF(DASHBOARD!$J$2=N9,DASHBOARD!$T$385,IF(DASHBOARD!$J$2=0,0,N56)))</f>
        <v/>
      </c>
      <c r="O56" s="494">
        <f>(IF(DASHBOARD!$J$2=O9,DASHBOARD!$T$385,IF(DASHBOARD!$J$2=0,0,O56)))</f>
        <v/>
      </c>
      <c r="P56" s="494">
        <f>(IF(DASHBOARD!$J$2=P9,DASHBOARD!$T$385,IF(DASHBOARD!$J$2=0,0,P56)))</f>
        <v/>
      </c>
      <c r="Q56" s="494">
        <f>(IF(DASHBOARD!$J$2=Q9,DASHBOARD!$T$385,IF(DASHBOARD!$J$2=0,0,Q56)))</f>
        <v/>
      </c>
      <c r="R56" s="494">
        <f>(IF(DASHBOARD!$J$2=R9,DASHBOARD!$T$385,IF(DASHBOARD!$J$2=0,0,R56)))</f>
        <v/>
      </c>
      <c r="S56" s="494">
        <f>(IF(DASHBOARD!$J$2=S9,DASHBOARD!$T$385,IF(DASHBOARD!$J$2=0,0,S56)))</f>
        <v/>
      </c>
      <c r="T56" s="494">
        <f>(IF(DASHBOARD!$J$2=T9,DASHBOARD!$T$385,IF(DASHBOARD!$J$2=0,0,T56)))</f>
        <v/>
      </c>
      <c r="U56" s="494">
        <f>(IF(DASHBOARD!$J$2=U9,DASHBOARD!$T$385,IF(DASHBOARD!$J$2=0,0,U56)))</f>
        <v/>
      </c>
      <c r="V56" s="494">
        <f>(IF(DASHBOARD!$J$2=V9,DASHBOARD!$T$385,IF(DASHBOARD!$J$2=0,0,V56)))</f>
        <v/>
      </c>
      <c r="W56" s="494">
        <f>(IF(DASHBOARD!$J$2=W9,DASHBOARD!$T$385,IF(DASHBOARD!$J$2=0,0,W56)))</f>
        <v/>
      </c>
      <c r="X56" s="494">
        <f>(IF(DASHBOARD!$J$2=X9,DASHBOARD!$T$385,IF(DASHBOARD!$J$2=0,0,X56)))</f>
        <v/>
      </c>
      <c r="Y56" s="494">
        <f>(IF(DASHBOARD!$J$2=Y9,DASHBOARD!$T$385,IF(DASHBOARD!$J$2=0,0,Y56)))</f>
        <v/>
      </c>
      <c r="Z56" s="494">
        <f>(IF(DASHBOARD!$J$2=Z9,DASHBOARD!$T$385,IF(DASHBOARD!$J$2=0,0,Z56)))</f>
        <v/>
      </c>
      <c r="AA56" s="494">
        <f>(IF(DASHBOARD!$J$2=AA9,DASHBOARD!$T$385,IF(DASHBOARD!$J$2=0,0,AA56)))</f>
        <v/>
      </c>
      <c r="AB56" s="494">
        <f>(IF(DASHBOARD!$J$2=AB9,DASHBOARD!$T$385,IF(DASHBOARD!$J$2=0,0,AB56)))</f>
        <v/>
      </c>
      <c r="AC56" s="494">
        <f>(IF(DASHBOARD!$J$2=AC9,DASHBOARD!$T$385,IF(DASHBOARD!$J$2=0,0,AC56)))</f>
        <v/>
      </c>
      <c r="AD56" s="494">
        <f>(IF(DASHBOARD!$J$2=AD9,DASHBOARD!$T$385,IF(DASHBOARD!$J$2=0,0,AD56)))</f>
        <v/>
      </c>
      <c r="AE56" s="494">
        <f>(IF(DASHBOARD!$J$2=AE9,DASHBOARD!$T$385,IF(DASHBOARD!$J$2=0,0,AE56)))</f>
        <v/>
      </c>
      <c r="AF56" s="494">
        <f>(IF(DASHBOARD!$J$2=AF9,DASHBOARD!$T$385,IF(DASHBOARD!$J$2=0,0,AF56)))</f>
        <v/>
      </c>
      <c r="AG56" s="494">
        <f>(IF(DASHBOARD!$J$2=AG9,DASHBOARD!$T$385,IF(DASHBOARD!$J$2=0,0,AG56)))</f>
        <v/>
      </c>
      <c r="AH56" s="494">
        <f>(IF(DASHBOARD!$J$2=AH9,DASHBOARD!$T$385,IF(DASHBOARD!$J$2=0,0,AH56)))</f>
        <v/>
      </c>
      <c r="AI56" s="494">
        <f>(IF(DASHBOARD!$J$2=AI9,DASHBOARD!$T$385,IF(DASHBOARD!$J$2=0,0,AI56)))</f>
        <v/>
      </c>
      <c r="AJ56" s="494">
        <f>(IF(DASHBOARD!$J$2=AJ9,DASHBOARD!$T$385,IF(DASHBOARD!$J$2=0,0,AJ56)))</f>
        <v/>
      </c>
      <c r="AK56" s="494">
        <f>(IF(DASHBOARD!$J$2=AK9,DASHBOARD!$T$385,IF(DASHBOARD!$J$2=0,0,AK56)))</f>
        <v/>
      </c>
      <c r="AL56" s="494">
        <f>(IF(DASHBOARD!$J$2=AL9,DASHBOARD!$T$385,IF(DASHBOARD!$J$2=0,0,AL56)))</f>
        <v/>
      </c>
      <c r="AM56" s="494">
        <f>(IF(DASHBOARD!$J$2=AM9,DASHBOARD!$T$385,IF(DASHBOARD!$J$2=0,0,AM56)))</f>
        <v/>
      </c>
      <c r="AN56" s="494">
        <f>(IF(DASHBOARD!$J$2=AN9,DASHBOARD!$T$385,IF(DASHBOARD!$J$2=0,0,AN56)))</f>
        <v/>
      </c>
      <c r="AO56" s="494">
        <f>(IF(DASHBOARD!$J$2=AO9,DASHBOARD!$T$385,IF(DASHBOARD!$J$2=0,0,AO56)))</f>
        <v/>
      </c>
      <c r="AP56" s="494">
        <f>(IF(DASHBOARD!$J$2=AP9,DASHBOARD!$T$385,IF(DASHBOARD!$J$2=0,0,AP56)))</f>
        <v/>
      </c>
      <c r="AQ56" s="494">
        <f>(IF(DASHBOARD!$J$2=AQ9,DASHBOARD!$T$385,IF(DASHBOARD!$J$2=0,0,AQ56)))</f>
        <v/>
      </c>
      <c r="AR56" s="494">
        <f>(IF(DASHBOARD!$J$2=AR9,DASHBOARD!$T$385,IF(DASHBOARD!$J$2=0,0,AR56)))</f>
        <v/>
      </c>
      <c r="AS56" s="494">
        <f>(IF(DASHBOARD!$J$2=AS9,DASHBOARD!$T$385,IF(DASHBOARD!$J$2=0,0,AS56)))</f>
        <v/>
      </c>
      <c r="AT56" s="494">
        <f>(IF(DASHBOARD!$J$2=AT9,DASHBOARD!$T$385,IF(DASHBOARD!$J$2=0,0,AT56)))</f>
        <v/>
      </c>
      <c r="AU56" s="494">
        <f>(IF(DASHBOARD!$J$2=AU9,DASHBOARD!$T$385,IF(DASHBOARD!$J$2=0,0,AU56)))</f>
        <v/>
      </c>
      <c r="AV56" s="494">
        <f>(IF(DASHBOARD!$J$2=AV9,DASHBOARD!$T$385,IF(DASHBOARD!$J$2=0,0,AV56)))</f>
        <v/>
      </c>
      <c r="AW56" s="494">
        <f>(IF(DASHBOARD!$J$2=AW9,DASHBOARD!$T$385,IF(DASHBOARD!$J$2=0,0,AW56)))</f>
        <v/>
      </c>
      <c r="AX56" s="494">
        <f>(IF(DASHBOARD!$J$2=AX9,DASHBOARD!$T$385,IF(DASHBOARD!$J$2=0,0,AX56)))</f>
        <v/>
      </c>
      <c r="AY56" s="494">
        <f>(IF(DASHBOARD!$J$2=AY9,DASHBOARD!$T$385,IF(DASHBOARD!$J$2=0,0,AY56)))</f>
        <v/>
      </c>
      <c r="AZ56" s="494">
        <f>(IF(DASHBOARD!$J$2=AZ9,DASHBOARD!$T$385,IF(DASHBOARD!$J$2=0,0,AZ56)))</f>
        <v/>
      </c>
      <c r="BA56" s="494">
        <f>(IF(DASHBOARD!$J$2=BA9,DASHBOARD!$T$385,IF(DASHBOARD!$J$2=0,0,BA56)))</f>
        <v/>
      </c>
      <c r="BB56" s="491">
        <f>SUM(F56:BA56)/2</f>
        <v/>
      </c>
      <c r="BC56" s="494">
        <f>(IF(DASHBOARD!$J$2=BC9,DASHBOARD!$U$385,IF(DASHBOARD!$J$2=0,0,BC56)))</f>
        <v/>
      </c>
      <c r="BD56" s="494">
        <f>(IF(DASHBOARD!$J$2=BD9,DASHBOARD!$U$385,IF(DASHBOARD!$J$2=0,0,BD56)))</f>
        <v/>
      </c>
      <c r="BE56" s="494">
        <f>(IF(DASHBOARD!$J$2=BE9,DASHBOARD!$U$385,IF(DASHBOARD!$J$2=0,0,BE56)))</f>
        <v/>
      </c>
      <c r="BF56" s="494">
        <f>(IF(DASHBOARD!$J$2=BF9,DASHBOARD!$U$385,IF(DASHBOARD!$J$2=0,0,BF56)))</f>
        <v/>
      </c>
      <c r="BG56" s="1508" t="n"/>
      <c r="BH56" s="494">
        <f>(IF(DASHBOARD!$J$2=BH9,DASHBOARD!$U$385,IF(DASHBOARD!$J$2=0,0,BH56)))</f>
        <v/>
      </c>
      <c r="BI56" s="494">
        <f>(IF(DASHBOARD!$J$2=BI9,DASHBOARD!$U$385,IF(DASHBOARD!$J$2=0,0,BI56)))</f>
        <v/>
      </c>
      <c r="BJ56" s="494">
        <f>(IF(DASHBOARD!$J$2=BJ9,DASHBOARD!$U$385,IF(DASHBOARD!$J$2=0,0,BJ56)))</f>
        <v/>
      </c>
    </row>
    <row r="57" ht="11.1" customHeight="1" s="18">
      <c r="A57" s="487" t="n"/>
      <c r="B57" s="1518" t="n"/>
      <c r="C57" s="1500" t="n"/>
      <c r="D57" s="492" t="n"/>
      <c r="E57" s="493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495" t="n"/>
      <c r="AA57" s="495" t="n"/>
      <c r="AB57" s="495" t="n"/>
      <c r="AC57" s="495" t="n"/>
      <c r="AD57" s="495" t="n"/>
      <c r="AE57" s="495" t="n"/>
      <c r="AF57" s="495" t="n"/>
      <c r="AG57" s="495" t="n"/>
      <c r="AH57" s="495" t="n"/>
      <c r="AI57" s="495" t="n"/>
      <c r="AJ57" s="495" t="n"/>
      <c r="AK57" s="495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1">
        <f>SUM(F57:BA57)/2</f>
        <v/>
      </c>
      <c r="BC57" s="495" t="n"/>
      <c r="BD57" s="495" t="n"/>
      <c r="BE57" s="495" t="n"/>
      <c r="BF57" s="495" t="n"/>
      <c r="BG57" s="1508" t="n"/>
      <c r="BH57" s="495" t="n"/>
      <c r="BI57" s="495" t="n"/>
      <c r="BJ57" s="495" t="n"/>
    </row>
    <row r="58" ht="11.1" customHeight="1" s="18">
      <c r="A58" s="487" t="n"/>
      <c r="B58" s="1518" t="n"/>
      <c r="C58" s="1519" t="n"/>
      <c r="D58" s="497" t="n"/>
      <c r="E58" s="498" t="n"/>
      <c r="F58" s="499" t="n"/>
      <c r="G58" s="499" t="n"/>
      <c r="H58" s="499" t="n"/>
      <c r="I58" s="499" t="n"/>
      <c r="J58" s="499" t="n"/>
      <c r="K58" s="499" t="n"/>
      <c r="L58" s="499" t="n"/>
      <c r="M58" s="499" t="n"/>
      <c r="N58" s="499" t="n"/>
      <c r="O58" s="499" t="n"/>
      <c r="P58" s="499" t="n"/>
      <c r="Q58" s="499" t="n"/>
      <c r="R58" s="499" t="n"/>
      <c r="S58" s="499" t="n"/>
      <c r="T58" s="499" t="n"/>
      <c r="U58" s="499" t="n"/>
      <c r="V58" s="499" t="n"/>
      <c r="W58" s="499" t="n"/>
      <c r="X58" s="499" t="n"/>
      <c r="Y58" s="499" t="n"/>
      <c r="Z58" s="499" t="n"/>
      <c r="AA58" s="499" t="n"/>
      <c r="AB58" s="499" t="n"/>
      <c r="AC58" s="499" t="n"/>
      <c r="AD58" s="499" t="n"/>
      <c r="AE58" s="499" t="n"/>
      <c r="AF58" s="499" t="n"/>
      <c r="AG58" s="499" t="n"/>
      <c r="AH58" s="499" t="n"/>
      <c r="AI58" s="499" t="n"/>
      <c r="AJ58" s="499" t="n"/>
      <c r="AK58" s="499" t="n"/>
      <c r="AL58" s="499" t="n"/>
      <c r="AM58" s="499" t="n"/>
      <c r="AN58" s="499" t="n"/>
      <c r="AO58" s="499" t="n"/>
      <c r="AP58" s="499" t="n"/>
      <c r="AQ58" s="499" t="n"/>
      <c r="AR58" s="499" t="n"/>
      <c r="AS58" s="499" t="n"/>
      <c r="AT58" s="499" t="n"/>
      <c r="AU58" s="499" t="n"/>
      <c r="AV58" s="499" t="n"/>
      <c r="AW58" s="499" t="n"/>
      <c r="AX58" s="499" t="n"/>
      <c r="AY58" s="499" t="n"/>
      <c r="AZ58" s="499" t="n"/>
      <c r="BA58" s="499" t="n"/>
      <c r="BB58" s="491">
        <f>SUM(F58:BA58)/2</f>
        <v/>
      </c>
      <c r="BC58" s="499" t="n"/>
      <c r="BD58" s="499" t="n"/>
      <c r="BE58" s="499" t="n"/>
      <c r="BF58" s="499" t="n"/>
      <c r="BG58" s="1508" t="n"/>
      <c r="BH58" s="499" t="n"/>
      <c r="BI58" s="499" t="n"/>
      <c r="BJ58" s="499" t="n"/>
    </row>
    <row r="59" ht="11.1" customHeight="1" s="18">
      <c r="A59" s="487" t="n"/>
      <c r="B59" s="1518" t="n"/>
      <c r="C59" s="1139" t="inlineStr">
        <is>
          <t>Tanjung Bunga</t>
        </is>
      </c>
      <c r="D59" s="504" t="n">
        <v>1</v>
      </c>
      <c r="E59" s="502" t="n">
        <v>60</v>
      </c>
      <c r="F59" s="490">
        <f>(IF(DASHBOARD!$J$2=F9,DASHBOARD!$T$424,IF(DASHBOARD!$J$2=0,0,F59)))</f>
        <v/>
      </c>
      <c r="G59" s="490">
        <f>(IF(DASHBOARD!$J$2=G9,DASHBOARD!$T$424,IF(DASHBOARD!$J$2=0,0,G59)))</f>
        <v/>
      </c>
      <c r="H59" s="490">
        <f>(IF(DASHBOARD!$J$2=H9,DASHBOARD!$T$424,IF(DASHBOARD!$J$2=0,0,H59)))</f>
        <v/>
      </c>
      <c r="I59" s="490">
        <f>(IF(DASHBOARD!$J$2=I9,DASHBOARD!$T$424,IF(DASHBOARD!$J$2=0,0,I59)))</f>
        <v/>
      </c>
      <c r="J59" s="490">
        <f>(IF(DASHBOARD!$J$2=J9,DASHBOARD!$T$424,IF(DASHBOARD!$J$2=0,0,J59)))</f>
        <v/>
      </c>
      <c r="K59" s="490">
        <f>(IF(DASHBOARD!$J$2=K9,DASHBOARD!$T$424,IF(DASHBOARD!$J$2=0,0,K59)))</f>
        <v/>
      </c>
      <c r="L59" s="490">
        <f>(IF(DASHBOARD!$J$2=L9,DASHBOARD!$T$424,IF(DASHBOARD!$J$2=0,0,L59)))</f>
        <v/>
      </c>
      <c r="M59" s="490">
        <f>(IF(DASHBOARD!$J$2=M9,DASHBOARD!$T$424,IF(DASHBOARD!$J$2=0,0,M59)))</f>
        <v/>
      </c>
      <c r="N59" s="490">
        <f>(IF(DASHBOARD!$J$2=N9,DASHBOARD!$T$424,IF(DASHBOARD!$J$2=0,0,N59)))</f>
        <v/>
      </c>
      <c r="O59" s="490">
        <f>(IF(DASHBOARD!$J$2=O9,DASHBOARD!$T$424,IF(DASHBOARD!$J$2=0,0,O59)))</f>
        <v/>
      </c>
      <c r="P59" s="490">
        <f>(IF(DASHBOARD!$J$2=P9,DASHBOARD!$T$424,IF(DASHBOARD!$J$2=0,0,P59)))</f>
        <v/>
      </c>
      <c r="Q59" s="490">
        <f>(IF(DASHBOARD!$J$2=Q9,DASHBOARD!$T$424,IF(DASHBOARD!$J$2=0,0,Q59)))</f>
        <v/>
      </c>
      <c r="R59" s="490">
        <f>(IF(DASHBOARD!$J$2=R9,DASHBOARD!$T$424,IF(DASHBOARD!$J$2=0,0,R59)))</f>
        <v/>
      </c>
      <c r="S59" s="490">
        <f>(IF(DASHBOARD!$J$2=S9,DASHBOARD!$T$424,IF(DASHBOARD!$J$2=0,0,S59)))</f>
        <v/>
      </c>
      <c r="T59" s="490">
        <f>(IF(DASHBOARD!$J$2=T9,DASHBOARD!$T$424,IF(DASHBOARD!$J$2=0,0,T59)))</f>
        <v/>
      </c>
      <c r="U59" s="490">
        <f>(IF(DASHBOARD!$J$2=U9,DASHBOARD!$T$424,IF(DASHBOARD!$J$2=0,0,U59)))</f>
        <v/>
      </c>
      <c r="V59" s="490">
        <f>(IF(DASHBOARD!$J$2=V9,DASHBOARD!$T$424,IF(DASHBOARD!$J$2=0,0,V59)))</f>
        <v/>
      </c>
      <c r="W59" s="490">
        <f>(IF(DASHBOARD!$J$2=W9,DASHBOARD!$T$424,IF(DASHBOARD!$J$2=0,0,W59)))</f>
        <v/>
      </c>
      <c r="X59" s="490">
        <f>(IF(DASHBOARD!$J$2=X9,DASHBOARD!$T$424,IF(DASHBOARD!$J$2=0,0,X59)))</f>
        <v/>
      </c>
      <c r="Y59" s="490">
        <f>(IF(DASHBOARD!$J$2=Y9,DASHBOARD!$T$424,IF(DASHBOARD!$J$2=0,0,Y59)))</f>
        <v/>
      </c>
      <c r="Z59" s="490">
        <f>(IF(DASHBOARD!$J$2=Z9,DASHBOARD!$T$424,IF(DASHBOARD!$J$2=0,0,Z59)))</f>
        <v/>
      </c>
      <c r="AA59" s="490">
        <f>(IF(DASHBOARD!$J$2=AA9,DASHBOARD!$T$424,IF(DASHBOARD!$J$2=0,0,AA59)))</f>
        <v/>
      </c>
      <c r="AB59" s="490">
        <f>(IF(DASHBOARD!$J$2=AB9,DASHBOARD!$T$424,IF(DASHBOARD!$J$2=0,0,AB59)))</f>
        <v/>
      </c>
      <c r="AC59" s="490">
        <f>(IF(DASHBOARD!$J$2=AC9,DASHBOARD!$T$424,IF(DASHBOARD!$J$2=0,0,AC59)))</f>
        <v/>
      </c>
      <c r="AD59" s="490">
        <f>(IF(DASHBOARD!$J$2=AD9,DASHBOARD!$T$424,IF(DASHBOARD!$J$2=0,0,AD59)))</f>
        <v/>
      </c>
      <c r="AE59" s="490">
        <f>(IF(DASHBOARD!$J$2=AE9,DASHBOARD!$T$424,IF(DASHBOARD!$J$2=0,0,AE59)))</f>
        <v/>
      </c>
      <c r="AF59" s="490">
        <f>(IF(DASHBOARD!$J$2=AF9,DASHBOARD!$T$424,IF(DASHBOARD!$J$2=0,0,AF59)))</f>
        <v/>
      </c>
      <c r="AG59" s="490">
        <f>(IF(DASHBOARD!$J$2=AG9,DASHBOARD!$T$424,IF(DASHBOARD!$J$2=0,0,AG59)))</f>
        <v/>
      </c>
      <c r="AH59" s="490">
        <f>(IF(DASHBOARD!$J$2=AH9,DASHBOARD!$T$424,IF(DASHBOARD!$J$2=0,0,AH59)))</f>
        <v/>
      </c>
      <c r="AI59" s="490">
        <f>(IF(DASHBOARD!$J$2=AI9,DASHBOARD!$T$424,IF(DASHBOARD!$J$2=0,0,AI59)))</f>
        <v/>
      </c>
      <c r="AJ59" s="490">
        <f>(IF(DASHBOARD!$J$2=AJ9,DASHBOARD!$T$424,IF(DASHBOARD!$J$2=0,0,AJ59)))</f>
        <v/>
      </c>
      <c r="AK59" s="490">
        <f>(IF(DASHBOARD!$J$2=AK9,DASHBOARD!$T$424,IF(DASHBOARD!$J$2=0,0,AK59)))</f>
        <v/>
      </c>
      <c r="AL59" s="490">
        <f>(IF(DASHBOARD!$J$2=AL9,DASHBOARD!$T$424,IF(DASHBOARD!$J$2=0,0,AL59)))</f>
        <v/>
      </c>
      <c r="AM59" s="490">
        <f>(IF(DASHBOARD!$J$2=AM9,DASHBOARD!$T$424,IF(DASHBOARD!$J$2=0,0,AM59)))</f>
        <v/>
      </c>
      <c r="AN59" s="490">
        <f>(IF(DASHBOARD!$J$2=AN9,DASHBOARD!$T$424,IF(DASHBOARD!$J$2=0,0,AN59)))</f>
        <v/>
      </c>
      <c r="AO59" s="490">
        <f>(IF(DASHBOARD!$J$2=AO9,DASHBOARD!$T$424,IF(DASHBOARD!$J$2=0,0,AO59)))</f>
        <v/>
      </c>
      <c r="AP59" s="490">
        <f>(IF(DASHBOARD!$J$2=AP9,DASHBOARD!$T$424,IF(DASHBOARD!$J$2=0,0,AP59)))</f>
        <v/>
      </c>
      <c r="AQ59" s="490">
        <f>(IF(DASHBOARD!$J$2=AQ9,DASHBOARD!$T$424,IF(DASHBOARD!$J$2=0,0,AQ59)))</f>
        <v/>
      </c>
      <c r="AR59" s="490">
        <f>(IF(DASHBOARD!$J$2=AR9,DASHBOARD!$T$424,IF(DASHBOARD!$J$2=0,0,AR59)))</f>
        <v/>
      </c>
      <c r="AS59" s="490">
        <f>(IF(DASHBOARD!$J$2=AS9,DASHBOARD!$T$424,IF(DASHBOARD!$J$2=0,0,AS59)))</f>
        <v/>
      </c>
      <c r="AT59" s="490">
        <f>(IF(DASHBOARD!$J$2=AT9,DASHBOARD!$T$424,IF(DASHBOARD!$J$2=0,0,AT59)))</f>
        <v/>
      </c>
      <c r="AU59" s="490">
        <f>(IF(DASHBOARD!$J$2=AU9,DASHBOARD!$T$424,IF(DASHBOARD!$J$2=0,0,AU59)))</f>
        <v/>
      </c>
      <c r="AV59" s="490">
        <f>(IF(DASHBOARD!$J$2=AV9,DASHBOARD!$T$424,IF(DASHBOARD!$J$2=0,0,AV59)))</f>
        <v/>
      </c>
      <c r="AW59" s="490">
        <f>(IF(DASHBOARD!$J$2=AW9,DASHBOARD!$T$424,IF(DASHBOARD!$J$2=0,0,AW59)))</f>
        <v/>
      </c>
      <c r="AX59" s="490">
        <f>(IF(DASHBOARD!$J$2=AX9,DASHBOARD!$T$424,IF(DASHBOARD!$J$2=0,0,AX59)))</f>
        <v/>
      </c>
      <c r="AY59" s="490">
        <f>(IF(DASHBOARD!$J$2=AY9,DASHBOARD!$T$424,IF(DASHBOARD!$J$2=0,0,AY59)))</f>
        <v/>
      </c>
      <c r="AZ59" s="490">
        <f>(IF(DASHBOARD!$J$2=AZ9,DASHBOARD!$T$424,IF(DASHBOARD!$J$2=0,0,AZ59)))</f>
        <v/>
      </c>
      <c r="BA59" s="490">
        <f>(IF(DASHBOARD!$J$2=BA9,DASHBOARD!$T$424,IF(DASHBOARD!$J$2=0,0,BA59)))</f>
        <v/>
      </c>
      <c r="BB59" s="491">
        <f>SUM(F59:BA59)/2</f>
        <v/>
      </c>
      <c r="BC59" s="490">
        <f>(IF(DASHBOARD!$J$2=BC9,DASHBOARD!$U$424,IF(DASHBOARD!$J$2=0,0,BC59)))</f>
        <v/>
      </c>
      <c r="BD59" s="490">
        <f>(IF(DASHBOARD!$J$2=BD9,DASHBOARD!$U$424,IF(DASHBOARD!$J$2=0,0,BD59)))</f>
        <v/>
      </c>
      <c r="BE59" s="490">
        <f>(IF(DASHBOARD!$J$2=BE9,DASHBOARD!$U$424,IF(DASHBOARD!$J$2=0,0,BE59)))</f>
        <v/>
      </c>
      <c r="BF59" s="490">
        <f>(IF(DASHBOARD!$J$2=BF9,DASHBOARD!$U$424,IF(DASHBOARD!$J$2=0,0,BF59)))</f>
        <v/>
      </c>
      <c r="BG59" s="1508" t="n"/>
      <c r="BH59" s="490">
        <f>(IF(DASHBOARD!$J$2=BH9,DASHBOARD!$U$424,IF(DASHBOARD!$J$2=0,0,BH59)))</f>
        <v/>
      </c>
      <c r="BI59" s="490">
        <f>(IF(DASHBOARD!$J$2=BI9,DASHBOARD!$U$424,IF(DASHBOARD!$J$2=0,0,BI59)))</f>
        <v/>
      </c>
      <c r="BJ59" s="490">
        <f>(IF(DASHBOARD!$J$2=BJ9,DASHBOARD!$U$424,IF(DASHBOARD!$J$2=0,0,BJ59)))</f>
        <v/>
      </c>
    </row>
    <row r="60" ht="11.1" customHeight="1" s="18">
      <c r="A60" s="487" t="n"/>
      <c r="B60" s="1518" t="n"/>
      <c r="C60" s="1500" t="n"/>
      <c r="D60" s="505" t="n">
        <v>2</v>
      </c>
      <c r="E60" s="493" t="n">
        <v>60</v>
      </c>
      <c r="F60" s="494">
        <f>(IF(DASHBOARD!$J$2=F9,DASHBOARD!$T$425,IF(DASHBOARD!$J$2=0,0,F60)))</f>
        <v/>
      </c>
      <c r="G60" s="494">
        <f>(IF(DASHBOARD!$J$2=G9,DASHBOARD!$T$425,IF(DASHBOARD!$J$2=0,0,G60)))</f>
        <v/>
      </c>
      <c r="H60" s="494">
        <f>(IF(DASHBOARD!$J$2=H9,DASHBOARD!$T$425,IF(DASHBOARD!$J$2=0,0,H60)))</f>
        <v/>
      </c>
      <c r="I60" s="494">
        <f>(IF(DASHBOARD!$J$2=I9,DASHBOARD!$T$425,IF(DASHBOARD!$J$2=0,0,I60)))</f>
        <v/>
      </c>
      <c r="J60" s="494">
        <f>(IF(DASHBOARD!$J$2=J9,DASHBOARD!$T$425,IF(DASHBOARD!$J$2=0,0,J60)))</f>
        <v/>
      </c>
      <c r="K60" s="494">
        <f>(IF(DASHBOARD!$J$2=K9,DASHBOARD!$T$425,IF(DASHBOARD!$J$2=0,0,K60)))</f>
        <v/>
      </c>
      <c r="L60" s="494">
        <f>(IF(DASHBOARD!$J$2=L9,DASHBOARD!$T$425,IF(DASHBOARD!$J$2=0,0,L60)))</f>
        <v/>
      </c>
      <c r="M60" s="494">
        <f>(IF(DASHBOARD!$J$2=M9,DASHBOARD!$T$425,IF(DASHBOARD!$J$2=0,0,M60)))</f>
        <v/>
      </c>
      <c r="N60" s="494">
        <f>(IF(DASHBOARD!$J$2=N9,DASHBOARD!$T$425,IF(DASHBOARD!$J$2=0,0,N60)))</f>
        <v/>
      </c>
      <c r="O60" s="494">
        <f>(IF(DASHBOARD!$J$2=O9,DASHBOARD!$T$425,IF(DASHBOARD!$J$2=0,0,O60)))</f>
        <v/>
      </c>
      <c r="P60" s="494">
        <f>(IF(DASHBOARD!$J$2=P9,DASHBOARD!$T$425,IF(DASHBOARD!$J$2=0,0,P60)))</f>
        <v/>
      </c>
      <c r="Q60" s="494">
        <f>(IF(DASHBOARD!$J$2=Q9,DASHBOARD!$T$425,IF(DASHBOARD!$J$2=0,0,Q60)))</f>
        <v/>
      </c>
      <c r="R60" s="494">
        <f>(IF(DASHBOARD!$J$2=R9,DASHBOARD!$T$425,IF(DASHBOARD!$J$2=0,0,R60)))</f>
        <v/>
      </c>
      <c r="S60" s="494">
        <f>(IF(DASHBOARD!$J$2=S9,DASHBOARD!$T$425,IF(DASHBOARD!$J$2=0,0,S60)))</f>
        <v/>
      </c>
      <c r="T60" s="494">
        <f>(IF(DASHBOARD!$J$2=T9,DASHBOARD!$T$425,IF(DASHBOARD!$J$2=0,0,T60)))</f>
        <v/>
      </c>
      <c r="U60" s="494">
        <f>(IF(DASHBOARD!$J$2=U9,DASHBOARD!$T$425,IF(DASHBOARD!$J$2=0,0,U60)))</f>
        <v/>
      </c>
      <c r="V60" s="494">
        <f>(IF(DASHBOARD!$J$2=V9,DASHBOARD!$T$425,IF(DASHBOARD!$J$2=0,0,V60)))</f>
        <v/>
      </c>
      <c r="W60" s="494">
        <f>(IF(DASHBOARD!$J$2=W9,DASHBOARD!$T$425,IF(DASHBOARD!$J$2=0,0,W60)))</f>
        <v/>
      </c>
      <c r="X60" s="494">
        <f>(IF(DASHBOARD!$J$2=X9,DASHBOARD!$T$425,IF(DASHBOARD!$J$2=0,0,X60)))</f>
        <v/>
      </c>
      <c r="Y60" s="494">
        <f>(IF(DASHBOARD!$J$2=Y9,DASHBOARD!$T$425,IF(DASHBOARD!$J$2=0,0,Y60)))</f>
        <v/>
      </c>
      <c r="Z60" s="494">
        <f>(IF(DASHBOARD!$J$2=Z9,DASHBOARD!$T$425,IF(DASHBOARD!$J$2=0,0,Z60)))</f>
        <v/>
      </c>
      <c r="AA60" s="494">
        <f>(IF(DASHBOARD!$J$2=AA9,DASHBOARD!$T$425,IF(DASHBOARD!$J$2=0,0,AA60)))</f>
        <v/>
      </c>
      <c r="AB60" s="494">
        <f>(IF(DASHBOARD!$J$2=AB9,DASHBOARD!$T$425,IF(DASHBOARD!$J$2=0,0,AB60)))</f>
        <v/>
      </c>
      <c r="AC60" s="494">
        <f>(IF(DASHBOARD!$J$2=AC9,DASHBOARD!$T$425,IF(DASHBOARD!$J$2=0,0,AC60)))</f>
        <v/>
      </c>
      <c r="AD60" s="494">
        <f>(IF(DASHBOARD!$J$2=AD9,DASHBOARD!$T$425,IF(DASHBOARD!$J$2=0,0,AD60)))</f>
        <v/>
      </c>
      <c r="AE60" s="494">
        <f>(IF(DASHBOARD!$J$2=AE9,DASHBOARD!$T$425,IF(DASHBOARD!$J$2=0,0,AE60)))</f>
        <v/>
      </c>
      <c r="AF60" s="494">
        <f>(IF(DASHBOARD!$J$2=AF9,DASHBOARD!$T$425,IF(DASHBOARD!$J$2=0,0,AF60)))</f>
        <v/>
      </c>
      <c r="AG60" s="494">
        <f>(IF(DASHBOARD!$J$2=AG9,DASHBOARD!$T$425,IF(DASHBOARD!$J$2=0,0,AG60)))</f>
        <v/>
      </c>
      <c r="AH60" s="494">
        <f>(IF(DASHBOARD!$J$2=AH9,DASHBOARD!$T$425,IF(DASHBOARD!$J$2=0,0,AH60)))</f>
        <v/>
      </c>
      <c r="AI60" s="494">
        <f>(IF(DASHBOARD!$J$2=AI9,DASHBOARD!$T$425,IF(DASHBOARD!$J$2=0,0,AI60)))</f>
        <v/>
      </c>
      <c r="AJ60" s="494">
        <f>(IF(DASHBOARD!$J$2=AJ9,DASHBOARD!$T$425,IF(DASHBOARD!$J$2=0,0,AJ60)))</f>
        <v/>
      </c>
      <c r="AK60" s="494">
        <f>(IF(DASHBOARD!$J$2=AK9,DASHBOARD!$T$425,IF(DASHBOARD!$J$2=0,0,AK60)))</f>
        <v/>
      </c>
      <c r="AL60" s="494">
        <f>(IF(DASHBOARD!$J$2=AL9,DASHBOARD!$T$425,IF(DASHBOARD!$J$2=0,0,AL60)))</f>
        <v/>
      </c>
      <c r="AM60" s="494">
        <f>(IF(DASHBOARD!$J$2=AM9,DASHBOARD!$T$425,IF(DASHBOARD!$J$2=0,0,AM60)))</f>
        <v/>
      </c>
      <c r="AN60" s="494">
        <f>(IF(DASHBOARD!$J$2=AN9,DASHBOARD!$T$425,IF(DASHBOARD!$J$2=0,0,AN60)))</f>
        <v/>
      </c>
      <c r="AO60" s="494">
        <f>(IF(DASHBOARD!$J$2=AO9,DASHBOARD!$T$425,IF(DASHBOARD!$J$2=0,0,AO60)))</f>
        <v/>
      </c>
      <c r="AP60" s="494">
        <f>(IF(DASHBOARD!$J$2=AP9,DASHBOARD!$T$425,IF(DASHBOARD!$J$2=0,0,AP60)))</f>
        <v/>
      </c>
      <c r="AQ60" s="494">
        <f>(IF(DASHBOARD!$J$2=AQ9,DASHBOARD!$T$425,IF(DASHBOARD!$J$2=0,0,AQ60)))</f>
        <v/>
      </c>
      <c r="AR60" s="494">
        <f>(IF(DASHBOARD!$J$2=AR9,DASHBOARD!$T$425,IF(DASHBOARD!$J$2=0,0,AR60)))</f>
        <v/>
      </c>
      <c r="AS60" s="494">
        <f>(IF(DASHBOARD!$J$2=AS9,DASHBOARD!$T$425,IF(DASHBOARD!$J$2=0,0,AS60)))</f>
        <v/>
      </c>
      <c r="AT60" s="494">
        <f>(IF(DASHBOARD!$J$2=AT9,DASHBOARD!$T$425,IF(DASHBOARD!$J$2=0,0,AT60)))</f>
        <v/>
      </c>
      <c r="AU60" s="494">
        <f>(IF(DASHBOARD!$J$2=AU9,DASHBOARD!$T$425,IF(DASHBOARD!$J$2=0,0,AU60)))</f>
        <v/>
      </c>
      <c r="AV60" s="494">
        <f>(IF(DASHBOARD!$J$2=AV9,DASHBOARD!$T$425,IF(DASHBOARD!$J$2=0,0,AV60)))</f>
        <v/>
      </c>
      <c r="AW60" s="494">
        <f>(IF(DASHBOARD!$J$2=AW9,DASHBOARD!$T$425,IF(DASHBOARD!$J$2=0,0,AW60)))</f>
        <v/>
      </c>
      <c r="AX60" s="494">
        <f>(IF(DASHBOARD!$J$2=AX9,DASHBOARD!$T$425,IF(DASHBOARD!$J$2=0,0,AX60)))</f>
        <v/>
      </c>
      <c r="AY60" s="494">
        <f>(IF(DASHBOARD!$J$2=AY9,DASHBOARD!$T$425,IF(DASHBOARD!$J$2=0,0,AY60)))</f>
        <v/>
      </c>
      <c r="AZ60" s="494">
        <f>(IF(DASHBOARD!$J$2=AZ9,DASHBOARD!$T$425,IF(DASHBOARD!$J$2=0,0,AZ60)))</f>
        <v/>
      </c>
      <c r="BA60" s="494">
        <f>(IF(DASHBOARD!$J$2=BA9,DASHBOARD!$T$425,IF(DASHBOARD!$J$2=0,0,BA60)))</f>
        <v/>
      </c>
      <c r="BB60" s="491">
        <f>SUM(F60:BA60)/2</f>
        <v/>
      </c>
      <c r="BC60" s="494">
        <f>(IF(DASHBOARD!$J$2=BC9,DASHBOARD!$U$425,IF(DASHBOARD!$J$2=0,0,BC60)))</f>
        <v/>
      </c>
      <c r="BD60" s="494">
        <f>(IF(DASHBOARD!$J$2=BD9,DASHBOARD!$U$425,IF(DASHBOARD!$J$2=0,0,BD60)))</f>
        <v/>
      </c>
      <c r="BE60" s="494">
        <f>(IF(DASHBOARD!$J$2=BE9,DASHBOARD!$U$425,IF(DASHBOARD!$J$2=0,0,BE60)))</f>
        <v/>
      </c>
      <c r="BF60" s="494">
        <f>(IF(DASHBOARD!$J$2=BF9,DASHBOARD!$U$425,IF(DASHBOARD!$J$2=0,0,BF60)))</f>
        <v/>
      </c>
      <c r="BG60" s="1508" t="n"/>
      <c r="BH60" s="494">
        <f>(IF(DASHBOARD!$J$2=BH9,DASHBOARD!$U$425,IF(DASHBOARD!$J$2=0,0,BH60)))</f>
        <v/>
      </c>
      <c r="BI60" s="494">
        <f>(IF(DASHBOARD!$J$2=BI9,DASHBOARD!$U$425,IF(DASHBOARD!$J$2=0,0,BI60)))</f>
        <v/>
      </c>
      <c r="BJ60" s="494">
        <f>(IF(DASHBOARD!$J$2=BJ9,DASHBOARD!$U$425,IF(DASHBOARD!$J$2=0,0,BJ60)))</f>
        <v/>
      </c>
    </row>
    <row r="61" ht="11.1" customHeight="1" s="18">
      <c r="A61" s="487" t="n"/>
      <c r="B61" s="1518" t="n"/>
      <c r="C61" s="1500" t="n"/>
      <c r="D61" s="505" t="n">
        <v>3</v>
      </c>
      <c r="E61" s="493" t="n">
        <v>60</v>
      </c>
      <c r="F61" s="494">
        <f>(IF(DASHBOARD!$J$2=F9,DASHBOARD!$T$426,IF(DASHBOARD!$J$2=0,0,F61)))</f>
        <v/>
      </c>
      <c r="G61" s="494">
        <f>(IF(DASHBOARD!$J$2=G9,DASHBOARD!$T$426,IF(DASHBOARD!$J$2=0,0,G61)))</f>
        <v/>
      </c>
      <c r="H61" s="494">
        <f>(IF(DASHBOARD!$J$2=H9,DASHBOARD!$T$426,IF(DASHBOARD!$J$2=0,0,H61)))</f>
        <v/>
      </c>
      <c r="I61" s="494">
        <f>(IF(DASHBOARD!$J$2=I9,DASHBOARD!$T$426,IF(DASHBOARD!$J$2=0,0,I61)))</f>
        <v/>
      </c>
      <c r="J61" s="494">
        <f>(IF(DASHBOARD!$J$2=J9,DASHBOARD!$T$426,IF(DASHBOARD!$J$2=0,0,J61)))</f>
        <v/>
      </c>
      <c r="K61" s="494">
        <f>(IF(DASHBOARD!$J$2=K9,DASHBOARD!$T$426,IF(DASHBOARD!$J$2=0,0,K61)))</f>
        <v/>
      </c>
      <c r="L61" s="494">
        <f>(IF(DASHBOARD!$J$2=L9,DASHBOARD!$T$426,IF(DASHBOARD!$J$2=0,0,L61)))</f>
        <v/>
      </c>
      <c r="M61" s="494">
        <f>(IF(DASHBOARD!$J$2=M9,DASHBOARD!$T$426,IF(DASHBOARD!$J$2=0,0,M61)))</f>
        <v/>
      </c>
      <c r="N61" s="494">
        <f>(IF(DASHBOARD!$J$2=N9,DASHBOARD!$T$426,IF(DASHBOARD!$J$2=0,0,N61)))</f>
        <v/>
      </c>
      <c r="O61" s="494">
        <f>(IF(DASHBOARD!$J$2=O9,DASHBOARD!$T$426,IF(DASHBOARD!$J$2=0,0,O61)))</f>
        <v/>
      </c>
      <c r="P61" s="494">
        <f>(IF(DASHBOARD!$J$2=P9,DASHBOARD!$T$426,IF(DASHBOARD!$J$2=0,0,P61)))</f>
        <v/>
      </c>
      <c r="Q61" s="494">
        <f>(IF(DASHBOARD!$J$2=Q9,DASHBOARD!$T$426,IF(DASHBOARD!$J$2=0,0,Q61)))</f>
        <v/>
      </c>
      <c r="R61" s="494">
        <f>(IF(DASHBOARD!$J$2=R9,DASHBOARD!$T$426,IF(DASHBOARD!$J$2=0,0,R61)))</f>
        <v/>
      </c>
      <c r="S61" s="494">
        <f>(IF(DASHBOARD!$J$2=S9,DASHBOARD!$T$426,IF(DASHBOARD!$J$2=0,0,S61)))</f>
        <v/>
      </c>
      <c r="T61" s="494">
        <f>(IF(DASHBOARD!$J$2=T9,DASHBOARD!$T$426,IF(DASHBOARD!$J$2=0,0,T61)))</f>
        <v/>
      </c>
      <c r="U61" s="494">
        <f>(IF(DASHBOARD!$J$2=U9,DASHBOARD!$T$426,IF(DASHBOARD!$J$2=0,0,U61)))</f>
        <v/>
      </c>
      <c r="V61" s="494">
        <f>(IF(DASHBOARD!$J$2=V9,DASHBOARD!$T$426,IF(DASHBOARD!$J$2=0,0,V61)))</f>
        <v/>
      </c>
      <c r="W61" s="494">
        <f>(IF(DASHBOARD!$J$2=W9,DASHBOARD!$T$426,IF(DASHBOARD!$J$2=0,0,W61)))</f>
        <v/>
      </c>
      <c r="X61" s="494">
        <f>(IF(DASHBOARD!$J$2=X9,DASHBOARD!$T$426,IF(DASHBOARD!$J$2=0,0,X61)))</f>
        <v/>
      </c>
      <c r="Y61" s="494">
        <f>(IF(DASHBOARD!$J$2=Y9,DASHBOARD!$T$426,IF(DASHBOARD!$J$2=0,0,Y61)))</f>
        <v/>
      </c>
      <c r="Z61" s="494">
        <f>(IF(DASHBOARD!$J$2=Z9,DASHBOARD!$T$426,IF(DASHBOARD!$J$2=0,0,Z61)))</f>
        <v/>
      </c>
      <c r="AA61" s="494">
        <f>(IF(DASHBOARD!$J$2=AA9,DASHBOARD!$T$426,IF(DASHBOARD!$J$2=0,0,AA61)))</f>
        <v/>
      </c>
      <c r="AB61" s="494">
        <f>(IF(DASHBOARD!$J$2=AB9,DASHBOARD!$T$426,IF(DASHBOARD!$J$2=0,0,AB61)))</f>
        <v/>
      </c>
      <c r="AC61" s="494">
        <f>(IF(DASHBOARD!$J$2=AC9,DASHBOARD!$T$426,IF(DASHBOARD!$J$2=0,0,AC61)))</f>
        <v/>
      </c>
      <c r="AD61" s="494">
        <f>(IF(DASHBOARD!$J$2=AD9,DASHBOARD!$T$426,IF(DASHBOARD!$J$2=0,0,AD61)))</f>
        <v/>
      </c>
      <c r="AE61" s="494">
        <f>(IF(DASHBOARD!$J$2=AE9,DASHBOARD!$T$426,IF(DASHBOARD!$J$2=0,0,AE61)))</f>
        <v/>
      </c>
      <c r="AF61" s="494">
        <f>(IF(DASHBOARD!$J$2=AF9,DASHBOARD!$T$426,IF(DASHBOARD!$J$2=0,0,AF61)))</f>
        <v/>
      </c>
      <c r="AG61" s="494">
        <f>(IF(DASHBOARD!$J$2=AG9,DASHBOARD!$T$426,IF(DASHBOARD!$J$2=0,0,AG61)))</f>
        <v/>
      </c>
      <c r="AH61" s="494">
        <f>(IF(DASHBOARD!$J$2=AH9,DASHBOARD!$T$426,IF(DASHBOARD!$J$2=0,0,AH61)))</f>
        <v/>
      </c>
      <c r="AI61" s="494">
        <f>(IF(DASHBOARD!$J$2=AI9,DASHBOARD!$T$426,IF(DASHBOARD!$J$2=0,0,AI61)))</f>
        <v/>
      </c>
      <c r="AJ61" s="494">
        <f>(IF(DASHBOARD!$J$2=AJ9,DASHBOARD!$T$426,IF(DASHBOARD!$J$2=0,0,AJ61)))</f>
        <v/>
      </c>
      <c r="AK61" s="494">
        <f>(IF(DASHBOARD!$J$2=AK9,DASHBOARD!$T$426,IF(DASHBOARD!$J$2=0,0,AK61)))</f>
        <v/>
      </c>
      <c r="AL61" s="494">
        <f>(IF(DASHBOARD!$J$2=AL9,DASHBOARD!$T$426,IF(DASHBOARD!$J$2=0,0,AL61)))</f>
        <v/>
      </c>
      <c r="AM61" s="494">
        <f>(IF(DASHBOARD!$J$2=AM9,DASHBOARD!$T$426,IF(DASHBOARD!$J$2=0,0,AM61)))</f>
        <v/>
      </c>
      <c r="AN61" s="494">
        <f>(IF(DASHBOARD!$J$2=AN9,DASHBOARD!$T$426,IF(DASHBOARD!$J$2=0,0,AN61)))</f>
        <v/>
      </c>
      <c r="AO61" s="494">
        <f>(IF(DASHBOARD!$J$2=AO9,DASHBOARD!$T$426,IF(DASHBOARD!$J$2=0,0,AO61)))</f>
        <v/>
      </c>
      <c r="AP61" s="494">
        <f>(IF(DASHBOARD!$J$2=AP9,DASHBOARD!$T$426,IF(DASHBOARD!$J$2=0,0,AP61)))</f>
        <v/>
      </c>
      <c r="AQ61" s="494">
        <f>(IF(DASHBOARD!$J$2=AQ9,DASHBOARD!$T$426,IF(DASHBOARD!$J$2=0,0,AQ61)))</f>
        <v/>
      </c>
      <c r="AR61" s="494">
        <f>(IF(DASHBOARD!$J$2=AR9,DASHBOARD!$T$426,IF(DASHBOARD!$J$2=0,0,AR61)))</f>
        <v/>
      </c>
      <c r="AS61" s="494">
        <f>(IF(DASHBOARD!$J$2=AS9,DASHBOARD!$T$426,IF(DASHBOARD!$J$2=0,0,AS61)))</f>
        <v/>
      </c>
      <c r="AT61" s="494">
        <f>(IF(DASHBOARD!$J$2=AT9,DASHBOARD!$T$426,IF(DASHBOARD!$J$2=0,0,AT61)))</f>
        <v/>
      </c>
      <c r="AU61" s="494">
        <f>(IF(DASHBOARD!$J$2=AU9,DASHBOARD!$T$426,IF(DASHBOARD!$J$2=0,0,AU61)))</f>
        <v/>
      </c>
      <c r="AV61" s="494">
        <f>(IF(DASHBOARD!$J$2=AV9,DASHBOARD!$T$426,IF(DASHBOARD!$J$2=0,0,AV61)))</f>
        <v/>
      </c>
      <c r="AW61" s="494">
        <f>(IF(DASHBOARD!$J$2=AW9,DASHBOARD!$T$426,IF(DASHBOARD!$J$2=0,0,AW61)))</f>
        <v/>
      </c>
      <c r="AX61" s="494">
        <f>(IF(DASHBOARD!$J$2=AX9,DASHBOARD!$T$426,IF(DASHBOARD!$J$2=0,0,AX61)))</f>
        <v/>
      </c>
      <c r="AY61" s="494">
        <f>(IF(DASHBOARD!$J$2=AY9,DASHBOARD!$T$426,IF(DASHBOARD!$J$2=0,0,AY61)))</f>
        <v/>
      </c>
      <c r="AZ61" s="494">
        <f>(IF(DASHBOARD!$J$2=AZ9,DASHBOARD!$T$426,IF(DASHBOARD!$J$2=0,0,AZ61)))</f>
        <v/>
      </c>
      <c r="BA61" s="494">
        <f>(IF(DASHBOARD!$J$2=BA9,DASHBOARD!$T$426,IF(DASHBOARD!$J$2=0,0,BA61)))</f>
        <v/>
      </c>
      <c r="BB61" s="491">
        <f>SUM(F61:BA61)/2</f>
        <v/>
      </c>
      <c r="BC61" s="494">
        <f>(IF(DASHBOARD!$J$2=BC9,DASHBOARD!$U$426,IF(DASHBOARD!$J$2=0,0,BC61)))</f>
        <v/>
      </c>
      <c r="BD61" s="494">
        <f>(IF(DASHBOARD!$J$2=BD9,DASHBOARD!$U$426,IF(DASHBOARD!$J$2=0,0,BD61)))</f>
        <v/>
      </c>
      <c r="BE61" s="494">
        <f>(IF(DASHBOARD!$J$2=BE9,DASHBOARD!$U$426,IF(DASHBOARD!$J$2=0,0,BE61)))</f>
        <v/>
      </c>
      <c r="BF61" s="494">
        <f>(IF(DASHBOARD!$J$2=BF9,DASHBOARD!$U$426,IF(DASHBOARD!$J$2=0,0,BF61)))</f>
        <v/>
      </c>
      <c r="BG61" s="1508" t="n"/>
      <c r="BH61" s="494">
        <f>(IF(DASHBOARD!$J$2=BH9,DASHBOARD!$U$426,IF(DASHBOARD!$J$2=0,0,BH61)))</f>
        <v/>
      </c>
      <c r="BI61" s="494">
        <f>(IF(DASHBOARD!$J$2=BI9,DASHBOARD!$U$426,IF(DASHBOARD!$J$2=0,0,BI61)))</f>
        <v/>
      </c>
      <c r="BJ61" s="494">
        <f>(IF(DASHBOARD!$J$2=BJ9,DASHBOARD!$U$426,IF(DASHBOARD!$J$2=0,0,BJ61)))</f>
        <v/>
      </c>
    </row>
    <row r="62" ht="11.1" customHeight="1" s="18">
      <c r="A62" s="487" t="n"/>
      <c r="B62" s="1518" t="n"/>
      <c r="C62" s="1500" t="n"/>
      <c r="D62" s="505" t="n"/>
      <c r="E62" s="493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495" t="n"/>
      <c r="AA62" s="495" t="n"/>
      <c r="AB62" s="495" t="n"/>
      <c r="AC62" s="495" t="n"/>
      <c r="AD62" s="495" t="n"/>
      <c r="AE62" s="495" t="n"/>
      <c r="AF62" s="495" t="n"/>
      <c r="AG62" s="495" t="n"/>
      <c r="AH62" s="495" t="n"/>
      <c r="AI62" s="495" t="n"/>
      <c r="AJ62" s="495" t="n"/>
      <c r="AK62" s="495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1">
        <f>SUM(F62:BA62)/2</f>
        <v/>
      </c>
      <c r="BC62" s="495" t="n"/>
      <c r="BD62" s="495" t="n"/>
      <c r="BE62" s="495" t="n"/>
      <c r="BF62" s="495" t="n"/>
      <c r="BG62" s="1508" t="n"/>
      <c r="BH62" s="495" t="n"/>
      <c r="BI62" s="495" t="n"/>
      <c r="BJ62" s="495" t="n"/>
    </row>
    <row r="63" ht="11.1" customHeight="1" s="18">
      <c r="A63" s="487" t="n"/>
      <c r="B63" s="1518" t="n"/>
      <c r="C63" s="1519" t="n"/>
      <c r="D63" s="506" t="n"/>
      <c r="E63" s="498" t="n"/>
      <c r="F63" s="499" t="n"/>
      <c r="G63" s="499" t="n"/>
      <c r="H63" s="499" t="n"/>
      <c r="I63" s="499" t="n"/>
      <c r="J63" s="499" t="n"/>
      <c r="K63" s="499" t="n"/>
      <c r="L63" s="499" t="n"/>
      <c r="M63" s="499" t="n"/>
      <c r="N63" s="499" t="n"/>
      <c r="O63" s="499" t="n"/>
      <c r="P63" s="499" t="n"/>
      <c r="Q63" s="499" t="n"/>
      <c r="R63" s="499" t="n"/>
      <c r="S63" s="499" t="n"/>
      <c r="T63" s="499" t="n"/>
      <c r="U63" s="499" t="n"/>
      <c r="V63" s="499" t="n"/>
      <c r="W63" s="499" t="n"/>
      <c r="X63" s="499" t="n"/>
      <c r="Y63" s="499" t="n"/>
      <c r="Z63" s="499" t="n"/>
      <c r="AA63" s="499" t="n"/>
      <c r="AB63" s="499" t="n"/>
      <c r="AC63" s="499" t="n"/>
      <c r="AD63" s="499" t="n"/>
      <c r="AE63" s="499" t="n"/>
      <c r="AF63" s="499" t="n"/>
      <c r="AG63" s="499" t="n"/>
      <c r="AH63" s="499" t="n"/>
      <c r="AI63" s="499" t="n"/>
      <c r="AJ63" s="499" t="n"/>
      <c r="AK63" s="499" t="n"/>
      <c r="AL63" s="499" t="n"/>
      <c r="AM63" s="499" t="n"/>
      <c r="AN63" s="499" t="n"/>
      <c r="AO63" s="499" t="n"/>
      <c r="AP63" s="499" t="n"/>
      <c r="AQ63" s="499" t="n"/>
      <c r="AR63" s="499" t="n"/>
      <c r="AS63" s="499" t="n"/>
      <c r="AT63" s="499" t="n"/>
      <c r="AU63" s="499" t="n"/>
      <c r="AV63" s="499" t="n"/>
      <c r="AW63" s="499" t="n"/>
      <c r="AX63" s="499" t="n"/>
      <c r="AY63" s="499" t="n"/>
      <c r="AZ63" s="499" t="n"/>
      <c r="BA63" s="499" t="n"/>
      <c r="BB63" s="491">
        <f>SUM(F63:BA63)/2</f>
        <v/>
      </c>
      <c r="BC63" s="499" t="n"/>
      <c r="BD63" s="499" t="n"/>
      <c r="BE63" s="499" t="n"/>
      <c r="BF63" s="499" t="n"/>
      <c r="BG63" s="1508" t="n"/>
      <c r="BH63" s="499" t="n"/>
      <c r="BI63" s="499" t="n"/>
      <c r="BJ63" s="499" t="n"/>
    </row>
    <row r="64" ht="11.1" customHeight="1" s="18">
      <c r="A64" s="487" t="n"/>
      <c r="B64" s="1518" t="n"/>
      <c r="C64" s="1147" t="inlineStr">
        <is>
          <t>Sungguminasa</t>
        </is>
      </c>
      <c r="D64" s="501" t="n">
        <v>1</v>
      </c>
      <c r="E64" s="502" t="n">
        <v>60</v>
      </c>
      <c r="F64" s="490">
        <f>(IF(DASHBOARD!$J$2=F9,DASHBOARD!$T$440,IF(DASHBOARD!$J$2=0,0,F64)))</f>
        <v/>
      </c>
      <c r="G64" s="490">
        <f>(IF(DASHBOARD!$J$2=G9,DASHBOARD!$T$440,IF(DASHBOARD!$J$2=0,0,G64)))</f>
        <v/>
      </c>
      <c r="H64" s="490">
        <f>(IF(DASHBOARD!$J$2=H9,DASHBOARD!$T$440,IF(DASHBOARD!$J$2=0,0,H64)))</f>
        <v/>
      </c>
      <c r="I64" s="490">
        <f>(IF(DASHBOARD!$J$2=I9,DASHBOARD!$T$440,IF(DASHBOARD!$J$2=0,0,I64)))</f>
        <v/>
      </c>
      <c r="J64" s="490">
        <f>(IF(DASHBOARD!$J$2=J9,DASHBOARD!$T$440,IF(DASHBOARD!$J$2=0,0,J64)))</f>
        <v/>
      </c>
      <c r="K64" s="490">
        <f>(IF(DASHBOARD!$J$2=K9,DASHBOARD!$T$440,IF(DASHBOARD!$J$2=0,0,K64)))</f>
        <v/>
      </c>
      <c r="L64" s="490">
        <f>(IF(DASHBOARD!$J$2=L9,DASHBOARD!$T$440,IF(DASHBOARD!$J$2=0,0,L64)))</f>
        <v/>
      </c>
      <c r="M64" s="490">
        <f>(IF(DASHBOARD!$J$2=M9,DASHBOARD!$T$440,IF(DASHBOARD!$J$2=0,0,M64)))</f>
        <v/>
      </c>
      <c r="N64" s="490">
        <f>(IF(DASHBOARD!$J$2=N9,DASHBOARD!$T$440,IF(DASHBOARD!$J$2=0,0,N64)))</f>
        <v/>
      </c>
      <c r="O64" s="490">
        <f>(IF(DASHBOARD!$J$2=O9,DASHBOARD!$T$440,IF(DASHBOARD!$J$2=0,0,O64)))</f>
        <v/>
      </c>
      <c r="P64" s="490">
        <f>(IF(DASHBOARD!$J$2=P9,DASHBOARD!$T$440,IF(DASHBOARD!$J$2=0,0,P64)))</f>
        <v/>
      </c>
      <c r="Q64" s="490">
        <f>(IF(DASHBOARD!$J$2=Q9,DASHBOARD!$T$440,IF(DASHBOARD!$J$2=0,0,Q64)))</f>
        <v/>
      </c>
      <c r="R64" s="490">
        <f>(IF(DASHBOARD!$J$2=R9,DASHBOARD!$T$440,IF(DASHBOARD!$J$2=0,0,R64)))</f>
        <v/>
      </c>
      <c r="S64" s="490">
        <f>(IF(DASHBOARD!$J$2=S9,DASHBOARD!$T$440,IF(DASHBOARD!$J$2=0,0,S64)))</f>
        <v/>
      </c>
      <c r="T64" s="490">
        <f>(IF(DASHBOARD!$J$2=T9,DASHBOARD!$T$440,IF(DASHBOARD!$J$2=0,0,T64)))</f>
        <v/>
      </c>
      <c r="U64" s="490">
        <f>(IF(DASHBOARD!$J$2=U9,DASHBOARD!$T$440,IF(DASHBOARD!$J$2=0,0,U64)))</f>
        <v/>
      </c>
      <c r="V64" s="490">
        <f>(IF(DASHBOARD!$J$2=V9,DASHBOARD!$T$440,IF(DASHBOARD!$J$2=0,0,V64)))</f>
        <v/>
      </c>
      <c r="W64" s="490">
        <f>(IF(DASHBOARD!$J$2=W9,DASHBOARD!$T$440,IF(DASHBOARD!$J$2=0,0,W64)))</f>
        <v/>
      </c>
      <c r="X64" s="490">
        <f>(IF(DASHBOARD!$J$2=X9,DASHBOARD!$T$440,IF(DASHBOARD!$J$2=0,0,X64)))</f>
        <v/>
      </c>
      <c r="Y64" s="490">
        <f>(IF(DASHBOARD!$J$2=Y9,DASHBOARD!$T$440,IF(DASHBOARD!$J$2=0,0,Y64)))</f>
        <v/>
      </c>
      <c r="Z64" s="490">
        <f>(IF(DASHBOARD!$J$2=Z9,DASHBOARD!$T$440,IF(DASHBOARD!$J$2=0,0,Z64)))</f>
        <v/>
      </c>
      <c r="AA64" s="490">
        <f>(IF(DASHBOARD!$J$2=AA9,DASHBOARD!$T$440,IF(DASHBOARD!$J$2=0,0,AA64)))</f>
        <v/>
      </c>
      <c r="AB64" s="490">
        <f>(IF(DASHBOARD!$J$2=AB9,DASHBOARD!$T$440,IF(DASHBOARD!$J$2=0,0,AB64)))</f>
        <v/>
      </c>
      <c r="AC64" s="490">
        <f>(IF(DASHBOARD!$J$2=AC9,DASHBOARD!$T$440,IF(DASHBOARD!$J$2=0,0,AC64)))</f>
        <v/>
      </c>
      <c r="AD64" s="490">
        <f>(IF(DASHBOARD!$J$2=AD9,DASHBOARD!$T$440,IF(DASHBOARD!$J$2=0,0,AD64)))</f>
        <v/>
      </c>
      <c r="AE64" s="490">
        <f>(IF(DASHBOARD!$J$2=AE9,DASHBOARD!$T$440,IF(DASHBOARD!$J$2=0,0,AE64)))</f>
        <v/>
      </c>
      <c r="AF64" s="490">
        <f>(IF(DASHBOARD!$J$2=AF9,DASHBOARD!$T$440,IF(DASHBOARD!$J$2=0,0,AF64)))</f>
        <v/>
      </c>
      <c r="AG64" s="490">
        <f>(IF(DASHBOARD!$J$2=AG9,DASHBOARD!$T$440,IF(DASHBOARD!$J$2=0,0,AG64)))</f>
        <v/>
      </c>
      <c r="AH64" s="490">
        <f>(IF(DASHBOARD!$J$2=AH9,DASHBOARD!$T$440,IF(DASHBOARD!$J$2=0,0,AH64)))</f>
        <v/>
      </c>
      <c r="AI64" s="490">
        <f>(IF(DASHBOARD!$J$2=AI9,DASHBOARD!$T$440,IF(DASHBOARD!$J$2=0,0,AI64)))</f>
        <v/>
      </c>
      <c r="AJ64" s="490">
        <f>(IF(DASHBOARD!$J$2=AJ9,DASHBOARD!$T$440,IF(DASHBOARD!$J$2=0,0,AJ64)))</f>
        <v/>
      </c>
      <c r="AK64" s="490">
        <f>(IF(DASHBOARD!$J$2=AK9,DASHBOARD!$T$440,IF(DASHBOARD!$J$2=0,0,AK64)))</f>
        <v/>
      </c>
      <c r="AL64" s="490">
        <f>(IF(DASHBOARD!$J$2=AL9,DASHBOARD!$T$440,IF(DASHBOARD!$J$2=0,0,AL64)))</f>
        <v/>
      </c>
      <c r="AM64" s="490">
        <f>(IF(DASHBOARD!$J$2=AM9,DASHBOARD!$T$440,IF(DASHBOARD!$J$2=0,0,AM64)))</f>
        <v/>
      </c>
      <c r="AN64" s="490">
        <f>(IF(DASHBOARD!$J$2=AN9,DASHBOARD!$T$440,IF(DASHBOARD!$J$2=0,0,AN64)))</f>
        <v/>
      </c>
      <c r="AO64" s="490">
        <f>(IF(DASHBOARD!$J$2=AO9,DASHBOARD!$T$440,IF(DASHBOARD!$J$2=0,0,AO64)))</f>
        <v/>
      </c>
      <c r="AP64" s="490">
        <f>(IF(DASHBOARD!$J$2=AP9,DASHBOARD!$T$440,IF(DASHBOARD!$J$2=0,0,AP64)))</f>
        <v/>
      </c>
      <c r="AQ64" s="490">
        <f>(IF(DASHBOARD!$J$2=AQ9,DASHBOARD!$T$440,IF(DASHBOARD!$J$2=0,0,AQ64)))</f>
        <v/>
      </c>
      <c r="AR64" s="490">
        <f>(IF(DASHBOARD!$J$2=AR9,DASHBOARD!$T$440,IF(DASHBOARD!$J$2=0,0,AR64)))</f>
        <v/>
      </c>
      <c r="AS64" s="490">
        <f>(IF(DASHBOARD!$J$2=AS9,DASHBOARD!$T$440,IF(DASHBOARD!$J$2=0,0,AS64)))</f>
        <v/>
      </c>
      <c r="AT64" s="490">
        <f>(IF(DASHBOARD!$J$2=AT9,DASHBOARD!$T$440,IF(DASHBOARD!$J$2=0,0,AT64)))</f>
        <v/>
      </c>
      <c r="AU64" s="490">
        <f>(IF(DASHBOARD!$J$2=AU9,DASHBOARD!$T$440,IF(DASHBOARD!$J$2=0,0,AU64)))</f>
        <v/>
      </c>
      <c r="AV64" s="490">
        <f>(IF(DASHBOARD!$J$2=AV9,DASHBOARD!$T$440,IF(DASHBOARD!$J$2=0,0,AV64)))</f>
        <v/>
      </c>
      <c r="AW64" s="490">
        <f>(IF(DASHBOARD!$J$2=AW9,DASHBOARD!$T$440,IF(DASHBOARD!$J$2=0,0,AW64)))</f>
        <v/>
      </c>
      <c r="AX64" s="490">
        <f>(IF(DASHBOARD!$J$2=AX9,DASHBOARD!$T$440,IF(DASHBOARD!$J$2=0,0,AX64)))</f>
        <v/>
      </c>
      <c r="AY64" s="490">
        <f>(IF(DASHBOARD!$J$2=AY9,DASHBOARD!$T$440,IF(DASHBOARD!$J$2=0,0,AY64)))</f>
        <v/>
      </c>
      <c r="AZ64" s="490">
        <f>(IF(DASHBOARD!$J$2=AZ9,DASHBOARD!$T$440,IF(DASHBOARD!$J$2=0,0,AZ64)))</f>
        <v/>
      </c>
      <c r="BA64" s="490">
        <f>(IF(DASHBOARD!$J$2=BA9,DASHBOARD!$T$440,IF(DASHBOARD!$J$2=0,0,BA64)))</f>
        <v/>
      </c>
      <c r="BB64" s="491">
        <f>SUM(F64:BA64)/2</f>
        <v/>
      </c>
      <c r="BC64" s="490">
        <f>(IF(DASHBOARD!$J$2=BC9,DASHBOARD!$U$440,IF(DASHBOARD!$J$2=0,0,BC64)))</f>
        <v/>
      </c>
      <c r="BD64" s="490">
        <f>(IF(DASHBOARD!$J$2=BD9,DASHBOARD!$U$440,IF(DASHBOARD!$J$2=0,0,BD64)))</f>
        <v/>
      </c>
      <c r="BE64" s="490">
        <f>(IF(DASHBOARD!$J$2=BE9,DASHBOARD!$U$440,IF(DASHBOARD!$J$2=0,0,BE64)))</f>
        <v/>
      </c>
      <c r="BF64" s="490">
        <f>(IF(DASHBOARD!$J$2=BF9,DASHBOARD!$U$440,IF(DASHBOARD!$J$2=0,0,BF64)))</f>
        <v/>
      </c>
      <c r="BG64" s="1508" t="n"/>
      <c r="BH64" s="490">
        <f>(IF(DASHBOARD!$J$2=BH9,DASHBOARD!$U$440,IF(DASHBOARD!$J$2=0,0,BH64)))</f>
        <v/>
      </c>
      <c r="BI64" s="490">
        <f>(IF(DASHBOARD!$J$2=BI9,DASHBOARD!$U$440,IF(DASHBOARD!$J$2=0,0,BI64)))</f>
        <v/>
      </c>
      <c r="BJ64" s="490">
        <f>(IF(DASHBOARD!$J$2=BJ9,DASHBOARD!$U$440,IF(DASHBOARD!$J$2=0,0,BJ64)))</f>
        <v/>
      </c>
    </row>
    <row r="65" ht="11.1" customHeight="1" s="18">
      <c r="A65" s="487" t="n"/>
      <c r="B65" s="1518" t="n"/>
      <c r="C65" s="1500" t="n"/>
      <c r="D65" s="492" t="n">
        <v>2</v>
      </c>
      <c r="E65" s="493" t="n">
        <v>60</v>
      </c>
      <c r="F65" s="494">
        <f>(IF(DASHBOARD!$J$2=F9,DASHBOARD!$T$441,IF(DASHBOARD!$J$2=0,0,F65)))</f>
        <v/>
      </c>
      <c r="G65" s="494">
        <f>(IF(DASHBOARD!$J$2=G9,DASHBOARD!$T$441,IF(DASHBOARD!$J$2=0,0,G65)))</f>
        <v/>
      </c>
      <c r="H65" s="494">
        <f>(IF(DASHBOARD!$J$2=H9,DASHBOARD!$T$441,IF(DASHBOARD!$J$2=0,0,H65)))</f>
        <v/>
      </c>
      <c r="I65" s="494">
        <f>(IF(DASHBOARD!$J$2=I9,DASHBOARD!$T$441,IF(DASHBOARD!$J$2=0,0,I65)))</f>
        <v/>
      </c>
      <c r="J65" s="494">
        <f>(IF(DASHBOARD!$J$2=J9,DASHBOARD!$T$441,IF(DASHBOARD!$J$2=0,0,J65)))</f>
        <v/>
      </c>
      <c r="K65" s="494">
        <f>(IF(DASHBOARD!$J$2=K9,DASHBOARD!$T$441,IF(DASHBOARD!$J$2=0,0,K65)))</f>
        <v/>
      </c>
      <c r="L65" s="494">
        <f>(IF(DASHBOARD!$J$2=L9,DASHBOARD!$T$441,IF(DASHBOARD!$J$2=0,0,L65)))</f>
        <v/>
      </c>
      <c r="M65" s="494">
        <f>(IF(DASHBOARD!$J$2=M9,DASHBOARD!$T$441,IF(DASHBOARD!$J$2=0,0,M65)))</f>
        <v/>
      </c>
      <c r="N65" s="494">
        <f>(IF(DASHBOARD!$J$2=N9,DASHBOARD!$T$441,IF(DASHBOARD!$J$2=0,0,N65)))</f>
        <v/>
      </c>
      <c r="O65" s="494">
        <f>(IF(DASHBOARD!$J$2=O9,DASHBOARD!$T$441,IF(DASHBOARD!$J$2=0,0,O65)))</f>
        <v/>
      </c>
      <c r="P65" s="494">
        <f>(IF(DASHBOARD!$J$2=P9,DASHBOARD!$T$441,IF(DASHBOARD!$J$2=0,0,P65)))</f>
        <v/>
      </c>
      <c r="Q65" s="494">
        <f>(IF(DASHBOARD!$J$2=Q9,DASHBOARD!$T$441,IF(DASHBOARD!$J$2=0,0,Q65)))</f>
        <v/>
      </c>
      <c r="R65" s="494">
        <f>(IF(DASHBOARD!$J$2=R9,DASHBOARD!$T$441,IF(DASHBOARD!$J$2=0,0,R65)))</f>
        <v/>
      </c>
      <c r="S65" s="494">
        <f>(IF(DASHBOARD!$J$2=S9,DASHBOARD!$T$441,IF(DASHBOARD!$J$2=0,0,S65)))</f>
        <v/>
      </c>
      <c r="T65" s="494">
        <f>(IF(DASHBOARD!$J$2=T9,DASHBOARD!$T$441,IF(DASHBOARD!$J$2=0,0,T65)))</f>
        <v/>
      </c>
      <c r="U65" s="494">
        <f>(IF(DASHBOARD!$J$2=U9,DASHBOARD!$T$441,IF(DASHBOARD!$J$2=0,0,U65)))</f>
        <v/>
      </c>
      <c r="V65" s="494">
        <f>(IF(DASHBOARD!$J$2=V9,DASHBOARD!$T$441,IF(DASHBOARD!$J$2=0,0,V65)))</f>
        <v/>
      </c>
      <c r="W65" s="494">
        <f>(IF(DASHBOARD!$J$2=W9,DASHBOARD!$T$441,IF(DASHBOARD!$J$2=0,0,W65)))</f>
        <v/>
      </c>
      <c r="X65" s="494">
        <f>(IF(DASHBOARD!$J$2=X9,DASHBOARD!$T$441,IF(DASHBOARD!$J$2=0,0,X65)))</f>
        <v/>
      </c>
      <c r="Y65" s="494">
        <f>(IF(DASHBOARD!$J$2=Y9,DASHBOARD!$T$441,IF(DASHBOARD!$J$2=0,0,Y65)))</f>
        <v/>
      </c>
      <c r="Z65" s="494">
        <f>(IF(DASHBOARD!$J$2=Z9,DASHBOARD!$T$441,IF(DASHBOARD!$J$2=0,0,Z65)))</f>
        <v/>
      </c>
      <c r="AA65" s="494">
        <f>(IF(DASHBOARD!$J$2=AA9,DASHBOARD!$T$441,IF(DASHBOARD!$J$2=0,0,AA65)))</f>
        <v/>
      </c>
      <c r="AB65" s="494">
        <f>(IF(DASHBOARD!$J$2=AB9,DASHBOARD!$T$441,IF(DASHBOARD!$J$2=0,0,AB65)))</f>
        <v/>
      </c>
      <c r="AC65" s="494">
        <f>(IF(DASHBOARD!$J$2=AC9,DASHBOARD!$T$441,IF(DASHBOARD!$J$2=0,0,AC65)))</f>
        <v/>
      </c>
      <c r="AD65" s="494">
        <f>(IF(DASHBOARD!$J$2=AD9,DASHBOARD!$T$441,IF(DASHBOARD!$J$2=0,0,AD65)))</f>
        <v/>
      </c>
      <c r="AE65" s="494">
        <f>(IF(DASHBOARD!$J$2=AE9,DASHBOARD!$T$441,IF(DASHBOARD!$J$2=0,0,AE65)))</f>
        <v/>
      </c>
      <c r="AF65" s="494">
        <f>(IF(DASHBOARD!$J$2=AF9,DASHBOARD!$T$441,IF(DASHBOARD!$J$2=0,0,AF65)))</f>
        <v/>
      </c>
      <c r="AG65" s="494">
        <f>(IF(DASHBOARD!$J$2=AG9,DASHBOARD!$T$441,IF(DASHBOARD!$J$2=0,0,AG65)))</f>
        <v/>
      </c>
      <c r="AH65" s="494">
        <f>(IF(DASHBOARD!$J$2=AH9,DASHBOARD!$T$441,IF(DASHBOARD!$J$2=0,0,AH65)))</f>
        <v/>
      </c>
      <c r="AI65" s="494">
        <f>(IF(DASHBOARD!$J$2=AI9,DASHBOARD!$T$441,IF(DASHBOARD!$J$2=0,0,AI65)))</f>
        <v/>
      </c>
      <c r="AJ65" s="494">
        <f>(IF(DASHBOARD!$J$2=AJ9,DASHBOARD!$T$441,IF(DASHBOARD!$J$2=0,0,AJ65)))</f>
        <v/>
      </c>
      <c r="AK65" s="494">
        <f>(IF(DASHBOARD!$J$2=AK9,DASHBOARD!$T$441,IF(DASHBOARD!$J$2=0,0,AK65)))</f>
        <v/>
      </c>
      <c r="AL65" s="494">
        <f>(IF(DASHBOARD!$J$2=AL9,DASHBOARD!$T$441,IF(DASHBOARD!$J$2=0,0,AL65)))</f>
        <v/>
      </c>
      <c r="AM65" s="494">
        <f>(IF(DASHBOARD!$J$2=AM9,DASHBOARD!$T$441,IF(DASHBOARD!$J$2=0,0,AM65)))</f>
        <v/>
      </c>
      <c r="AN65" s="494">
        <f>(IF(DASHBOARD!$J$2=AN9,DASHBOARD!$T$441,IF(DASHBOARD!$J$2=0,0,AN65)))</f>
        <v/>
      </c>
      <c r="AO65" s="494">
        <f>(IF(DASHBOARD!$J$2=AO9,DASHBOARD!$T$441,IF(DASHBOARD!$J$2=0,0,AO65)))</f>
        <v/>
      </c>
      <c r="AP65" s="494">
        <f>(IF(DASHBOARD!$J$2=AP9,DASHBOARD!$T$441,IF(DASHBOARD!$J$2=0,0,AP65)))</f>
        <v/>
      </c>
      <c r="AQ65" s="494">
        <f>(IF(DASHBOARD!$J$2=AQ9,DASHBOARD!$T$441,IF(DASHBOARD!$J$2=0,0,AQ65)))</f>
        <v/>
      </c>
      <c r="AR65" s="494">
        <f>(IF(DASHBOARD!$J$2=AR9,DASHBOARD!$T$441,IF(DASHBOARD!$J$2=0,0,AR65)))</f>
        <v/>
      </c>
      <c r="AS65" s="494">
        <f>(IF(DASHBOARD!$J$2=AS9,DASHBOARD!$T$441,IF(DASHBOARD!$J$2=0,0,AS65)))</f>
        <v/>
      </c>
      <c r="AT65" s="494">
        <f>(IF(DASHBOARD!$J$2=AT9,DASHBOARD!$T$441,IF(DASHBOARD!$J$2=0,0,AT65)))</f>
        <v/>
      </c>
      <c r="AU65" s="494">
        <f>(IF(DASHBOARD!$J$2=AU9,DASHBOARD!$T$441,IF(DASHBOARD!$J$2=0,0,AU65)))</f>
        <v/>
      </c>
      <c r="AV65" s="494">
        <f>(IF(DASHBOARD!$J$2=AV9,DASHBOARD!$T$441,IF(DASHBOARD!$J$2=0,0,AV65)))</f>
        <v/>
      </c>
      <c r="AW65" s="494">
        <f>(IF(DASHBOARD!$J$2=AW9,DASHBOARD!$T$441,IF(DASHBOARD!$J$2=0,0,AW65)))</f>
        <v/>
      </c>
      <c r="AX65" s="494">
        <f>(IF(DASHBOARD!$J$2=AX9,DASHBOARD!$T$441,IF(DASHBOARD!$J$2=0,0,AX65)))</f>
        <v/>
      </c>
      <c r="AY65" s="494">
        <f>(IF(DASHBOARD!$J$2=AY9,DASHBOARD!$T$441,IF(DASHBOARD!$J$2=0,0,AY65)))</f>
        <v/>
      </c>
      <c r="AZ65" s="494">
        <f>(IF(DASHBOARD!$J$2=AZ9,DASHBOARD!$T$441,IF(DASHBOARD!$J$2=0,0,AZ65)))</f>
        <v/>
      </c>
      <c r="BA65" s="494">
        <f>(IF(DASHBOARD!$J$2=BA9,DASHBOARD!$T$441,IF(DASHBOARD!$J$2=0,0,BA65)))</f>
        <v/>
      </c>
      <c r="BB65" s="491">
        <f>SUM(F65:BA65)/2</f>
        <v/>
      </c>
      <c r="BC65" s="494">
        <f>(IF(DASHBOARD!$J$2=BC9,DASHBOARD!$U$441,IF(DASHBOARD!$J$2=0,0,BC65)))</f>
        <v/>
      </c>
      <c r="BD65" s="494">
        <f>(IF(DASHBOARD!$J$2=BD9,DASHBOARD!$U$441,IF(DASHBOARD!$J$2=0,0,BD65)))</f>
        <v/>
      </c>
      <c r="BE65" s="494">
        <f>(IF(DASHBOARD!$J$2=BE9,DASHBOARD!$U$441,IF(DASHBOARD!$J$2=0,0,BE65)))</f>
        <v/>
      </c>
      <c r="BF65" s="494">
        <f>(IF(DASHBOARD!$J$2=BF9,DASHBOARD!$U$441,IF(DASHBOARD!$J$2=0,0,BF65)))</f>
        <v/>
      </c>
      <c r="BG65" s="1508" t="n"/>
      <c r="BH65" s="494">
        <f>(IF(DASHBOARD!$J$2=BH9,DASHBOARD!$U$441,IF(DASHBOARD!$J$2=0,0,BH65)))</f>
        <v/>
      </c>
      <c r="BI65" s="494">
        <f>(IF(DASHBOARD!$J$2=BI9,DASHBOARD!$U$441,IF(DASHBOARD!$J$2=0,0,BI65)))</f>
        <v/>
      </c>
      <c r="BJ65" s="494">
        <f>(IF(DASHBOARD!$J$2=BJ9,DASHBOARD!$U$441,IF(DASHBOARD!$J$2=0,0,BJ65)))</f>
        <v/>
      </c>
    </row>
    <row r="66" ht="11.1" customHeight="1" s="18">
      <c r="A66" s="487" t="n"/>
      <c r="B66" s="1518" t="n"/>
      <c r="C66" s="1500" t="n"/>
      <c r="D66" s="492" t="n"/>
      <c r="E66" s="493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495" t="n"/>
      <c r="AA66" s="495" t="n"/>
      <c r="AB66" s="495" t="n"/>
      <c r="AC66" s="495" t="n"/>
      <c r="AD66" s="495" t="n"/>
      <c r="AE66" s="495" t="n"/>
      <c r="AF66" s="495" t="n"/>
      <c r="AG66" s="495" t="n"/>
      <c r="AH66" s="495" t="n"/>
      <c r="AI66" s="495" t="n"/>
      <c r="AJ66" s="495" t="n"/>
      <c r="AK66" s="495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1">
        <f>SUM(F66:BA66)/2</f>
        <v/>
      </c>
      <c r="BC66" s="495" t="n"/>
      <c r="BD66" s="495" t="n"/>
      <c r="BE66" s="495" t="n"/>
      <c r="BF66" s="495" t="n"/>
      <c r="BG66" s="1508" t="n"/>
      <c r="BH66" s="495" t="n"/>
      <c r="BI66" s="495" t="n"/>
      <c r="BJ66" s="495" t="n"/>
    </row>
    <row r="67" ht="11.1" customHeight="1" s="18">
      <c r="A67" s="487" t="n"/>
      <c r="B67" s="1518" t="n"/>
      <c r="C67" s="1500" t="n"/>
      <c r="D67" s="492" t="n"/>
      <c r="E67" s="493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495" t="n"/>
      <c r="AA67" s="495" t="n"/>
      <c r="AB67" s="495" t="n"/>
      <c r="AC67" s="495" t="n"/>
      <c r="AD67" s="495" t="n"/>
      <c r="AE67" s="495" t="n"/>
      <c r="AF67" s="495" t="n"/>
      <c r="AG67" s="495" t="n"/>
      <c r="AH67" s="495" t="n"/>
      <c r="AI67" s="495" t="n"/>
      <c r="AJ67" s="495" t="n"/>
      <c r="AK67" s="495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1">
        <f>SUM(F67:BA67)/2</f>
        <v/>
      </c>
      <c r="BC67" s="495" t="n"/>
      <c r="BD67" s="495" t="n"/>
      <c r="BE67" s="495" t="n"/>
      <c r="BF67" s="495" t="n"/>
      <c r="BG67" s="1508" t="n"/>
      <c r="BH67" s="495" t="n"/>
      <c r="BI67" s="495" t="n"/>
      <c r="BJ67" s="495" t="n"/>
    </row>
    <row r="68" ht="11.1" customHeight="1" s="18">
      <c r="A68" s="487" t="n"/>
      <c r="B68" s="1518" t="n"/>
      <c r="C68" s="1519" t="n"/>
      <c r="D68" s="497" t="n"/>
      <c r="E68" s="498" t="n"/>
      <c r="F68" s="499" t="n"/>
      <c r="G68" s="499" t="n"/>
      <c r="H68" s="499" t="n"/>
      <c r="I68" s="499" t="n"/>
      <c r="J68" s="499" t="n"/>
      <c r="K68" s="499" t="n"/>
      <c r="L68" s="499" t="n"/>
      <c r="M68" s="499" t="n"/>
      <c r="N68" s="499" t="n"/>
      <c r="O68" s="499" t="n"/>
      <c r="P68" s="499" t="n"/>
      <c r="Q68" s="499" t="n"/>
      <c r="R68" s="499" t="n"/>
      <c r="S68" s="499" t="n"/>
      <c r="T68" s="499" t="n"/>
      <c r="U68" s="499" t="n"/>
      <c r="V68" s="499" t="n"/>
      <c r="W68" s="499" t="n"/>
      <c r="X68" s="499" t="n"/>
      <c r="Y68" s="499" t="n"/>
      <c r="Z68" s="499" t="n"/>
      <c r="AA68" s="499" t="n"/>
      <c r="AB68" s="499" t="n"/>
      <c r="AC68" s="499" t="n"/>
      <c r="AD68" s="499" t="n"/>
      <c r="AE68" s="499" t="n"/>
      <c r="AF68" s="499" t="n"/>
      <c r="AG68" s="499" t="n"/>
      <c r="AH68" s="499" t="n"/>
      <c r="AI68" s="499" t="n"/>
      <c r="AJ68" s="499" t="n"/>
      <c r="AK68" s="499" t="n"/>
      <c r="AL68" s="499" t="n"/>
      <c r="AM68" s="499" t="n"/>
      <c r="AN68" s="499" t="n"/>
      <c r="AO68" s="499" t="n"/>
      <c r="AP68" s="499" t="n"/>
      <c r="AQ68" s="499" t="n"/>
      <c r="AR68" s="499" t="n"/>
      <c r="AS68" s="499" t="n"/>
      <c r="AT68" s="499" t="n"/>
      <c r="AU68" s="499" t="n"/>
      <c r="AV68" s="499" t="n"/>
      <c r="AW68" s="499" t="n"/>
      <c r="AX68" s="499" t="n"/>
      <c r="AY68" s="499" t="n"/>
      <c r="AZ68" s="499" t="n"/>
      <c r="BA68" s="499" t="n"/>
      <c r="BB68" s="491">
        <f>SUM(F68:BA68)/2</f>
        <v/>
      </c>
      <c r="BC68" s="499" t="n"/>
      <c r="BD68" s="499" t="n"/>
      <c r="BE68" s="499" t="n"/>
      <c r="BF68" s="499" t="n"/>
      <c r="BG68" s="1508" t="n"/>
      <c r="BH68" s="499" t="n"/>
      <c r="BI68" s="499" t="n"/>
      <c r="BJ68" s="499" t="n"/>
    </row>
    <row r="69" ht="11.1" customHeight="1" s="18">
      <c r="A69" s="487" t="n"/>
      <c r="B69" s="1518" t="n"/>
      <c r="C69" s="1147" t="inlineStr">
        <is>
          <t>Borongloe</t>
        </is>
      </c>
      <c r="D69" s="501" t="n">
        <v>1</v>
      </c>
      <c r="E69" s="502" t="n">
        <v>20</v>
      </c>
      <c r="F69" s="490">
        <f>(IF(DASHBOARD!$J$2=F9,DASHBOARD!$T$464,IF(DASHBOARD!$J$2=0,0,F69)))</f>
        <v/>
      </c>
      <c r="G69" s="490">
        <f>(IF(DASHBOARD!$J$2=G9,DASHBOARD!$T$464,IF(DASHBOARD!$J$2=0,0,G69)))</f>
        <v/>
      </c>
      <c r="H69" s="490">
        <f>(IF(DASHBOARD!$J$2=H9,DASHBOARD!$T$464,IF(DASHBOARD!$J$2=0,0,H69)))</f>
        <v/>
      </c>
      <c r="I69" s="490">
        <f>(IF(DASHBOARD!$J$2=I9,DASHBOARD!$T$464,IF(DASHBOARD!$J$2=0,0,I69)))</f>
        <v/>
      </c>
      <c r="J69" s="490">
        <f>(IF(DASHBOARD!$J$2=J9,DASHBOARD!$T$464,IF(DASHBOARD!$J$2=0,0,J69)))</f>
        <v/>
      </c>
      <c r="K69" s="490">
        <f>(IF(DASHBOARD!$J$2=K9,DASHBOARD!$T$464,IF(DASHBOARD!$J$2=0,0,K69)))</f>
        <v/>
      </c>
      <c r="L69" s="490">
        <f>(IF(DASHBOARD!$J$2=L9,DASHBOARD!$T$464,IF(DASHBOARD!$J$2=0,0,L69)))</f>
        <v/>
      </c>
      <c r="M69" s="490">
        <f>(IF(DASHBOARD!$J$2=M9,DASHBOARD!$T$464,IF(DASHBOARD!$J$2=0,0,M69)))</f>
        <v/>
      </c>
      <c r="N69" s="490">
        <f>(IF(DASHBOARD!$J$2=N9,DASHBOARD!$T$464,IF(DASHBOARD!$J$2=0,0,N69)))</f>
        <v/>
      </c>
      <c r="O69" s="490">
        <f>(IF(DASHBOARD!$J$2=O9,DASHBOARD!$T$464,IF(DASHBOARD!$J$2=0,0,O69)))</f>
        <v/>
      </c>
      <c r="P69" s="490">
        <f>(IF(DASHBOARD!$J$2=P9,DASHBOARD!$T$464,IF(DASHBOARD!$J$2=0,0,P69)))</f>
        <v/>
      </c>
      <c r="Q69" s="490">
        <f>(IF(DASHBOARD!$J$2=Q9,DASHBOARD!$T$464,IF(DASHBOARD!$J$2=0,0,Q69)))</f>
        <v/>
      </c>
      <c r="R69" s="490">
        <f>(IF(DASHBOARD!$J$2=R9,DASHBOARD!$T$464,IF(DASHBOARD!$J$2=0,0,R69)))</f>
        <v/>
      </c>
      <c r="S69" s="490">
        <f>(IF(DASHBOARD!$J$2=S9,DASHBOARD!$T$464,IF(DASHBOARD!$J$2=0,0,S69)))</f>
        <v/>
      </c>
      <c r="T69" s="490">
        <f>(IF(DASHBOARD!$J$2=T9,DASHBOARD!$T$464,IF(DASHBOARD!$J$2=0,0,T69)))</f>
        <v/>
      </c>
      <c r="U69" s="490">
        <f>(IF(DASHBOARD!$J$2=U9,DASHBOARD!$T$464,IF(DASHBOARD!$J$2=0,0,U69)))</f>
        <v/>
      </c>
      <c r="V69" s="490">
        <f>(IF(DASHBOARD!$J$2=V9,DASHBOARD!$T$464,IF(DASHBOARD!$J$2=0,0,V69)))</f>
        <v/>
      </c>
      <c r="W69" s="490">
        <f>(IF(DASHBOARD!$J$2=W9,DASHBOARD!$T$464,IF(DASHBOARD!$J$2=0,0,W69)))</f>
        <v/>
      </c>
      <c r="X69" s="490">
        <f>(IF(DASHBOARD!$J$2=X9,DASHBOARD!$T$464,IF(DASHBOARD!$J$2=0,0,X69)))</f>
        <v/>
      </c>
      <c r="Y69" s="490">
        <f>(IF(DASHBOARD!$J$2=Y9,DASHBOARD!$T$464,IF(DASHBOARD!$J$2=0,0,Y69)))</f>
        <v/>
      </c>
      <c r="Z69" s="490">
        <f>(IF(DASHBOARD!$J$2=Z9,DASHBOARD!$T$464,IF(DASHBOARD!$J$2=0,0,Z69)))</f>
        <v/>
      </c>
      <c r="AA69" s="490">
        <f>(IF(DASHBOARD!$J$2=AA9,DASHBOARD!$T$464,IF(DASHBOARD!$J$2=0,0,AA69)))</f>
        <v/>
      </c>
      <c r="AB69" s="490">
        <f>(IF(DASHBOARD!$J$2=AB9,DASHBOARD!$T$464,IF(DASHBOARD!$J$2=0,0,AB69)))</f>
        <v/>
      </c>
      <c r="AC69" s="490">
        <f>(IF(DASHBOARD!$J$2=AC9,DASHBOARD!$T$464,IF(DASHBOARD!$J$2=0,0,AC69)))</f>
        <v/>
      </c>
      <c r="AD69" s="490">
        <f>(IF(DASHBOARD!$J$2=AD9,DASHBOARD!$T$464,IF(DASHBOARD!$J$2=0,0,AD69)))</f>
        <v/>
      </c>
      <c r="AE69" s="490">
        <f>(IF(DASHBOARD!$J$2=AE9,DASHBOARD!$T$464,IF(DASHBOARD!$J$2=0,0,AE69)))</f>
        <v/>
      </c>
      <c r="AF69" s="490">
        <f>(IF(DASHBOARD!$J$2=AF9,DASHBOARD!$T$464,IF(DASHBOARD!$J$2=0,0,AF69)))</f>
        <v/>
      </c>
      <c r="AG69" s="490">
        <f>(IF(DASHBOARD!$J$2=AG9,DASHBOARD!$T$464,IF(DASHBOARD!$J$2=0,0,AG69)))</f>
        <v/>
      </c>
      <c r="AH69" s="490">
        <f>(IF(DASHBOARD!$J$2=AH9,DASHBOARD!$T$464,IF(DASHBOARD!$J$2=0,0,AH69)))</f>
        <v/>
      </c>
      <c r="AI69" s="490">
        <f>(IF(DASHBOARD!$J$2=AI9,DASHBOARD!$T$464,IF(DASHBOARD!$J$2=0,0,AI69)))</f>
        <v/>
      </c>
      <c r="AJ69" s="490">
        <f>(IF(DASHBOARD!$J$2=AJ9,DASHBOARD!$T$464,IF(DASHBOARD!$J$2=0,0,AJ69)))</f>
        <v/>
      </c>
      <c r="AK69" s="490">
        <f>(IF(DASHBOARD!$J$2=AK9,DASHBOARD!$T$464,IF(DASHBOARD!$J$2=0,0,AK69)))</f>
        <v/>
      </c>
      <c r="AL69" s="490">
        <f>(IF(DASHBOARD!$J$2=AL9,DASHBOARD!$T$464,IF(DASHBOARD!$J$2=0,0,AL69)))</f>
        <v/>
      </c>
      <c r="AM69" s="490">
        <f>(IF(DASHBOARD!$J$2=AM9,DASHBOARD!$T$464,IF(DASHBOARD!$J$2=0,0,AM69)))</f>
        <v/>
      </c>
      <c r="AN69" s="490">
        <f>(IF(DASHBOARD!$J$2=AN9,DASHBOARD!$T$464,IF(DASHBOARD!$J$2=0,0,AN69)))</f>
        <v/>
      </c>
      <c r="AO69" s="490">
        <f>(IF(DASHBOARD!$J$2=AO9,DASHBOARD!$T$464,IF(DASHBOARD!$J$2=0,0,AO69)))</f>
        <v/>
      </c>
      <c r="AP69" s="490">
        <f>(IF(DASHBOARD!$J$2=AP9,DASHBOARD!$T$464,IF(DASHBOARD!$J$2=0,0,AP69)))</f>
        <v/>
      </c>
      <c r="AQ69" s="490">
        <f>(IF(DASHBOARD!$J$2=AQ9,DASHBOARD!$T$464,IF(DASHBOARD!$J$2=0,0,AQ69)))</f>
        <v/>
      </c>
      <c r="AR69" s="490">
        <f>(IF(DASHBOARD!$J$2=AR9,DASHBOARD!$T$464,IF(DASHBOARD!$J$2=0,0,AR69)))</f>
        <v/>
      </c>
      <c r="AS69" s="490">
        <f>(IF(DASHBOARD!$J$2=AS9,DASHBOARD!$T$464,IF(DASHBOARD!$J$2=0,0,AS69)))</f>
        <v/>
      </c>
      <c r="AT69" s="490">
        <f>(IF(DASHBOARD!$J$2=AT9,DASHBOARD!$T$464,IF(DASHBOARD!$J$2=0,0,AT69)))</f>
        <v/>
      </c>
      <c r="AU69" s="490">
        <f>(IF(DASHBOARD!$J$2=AU9,DASHBOARD!$T$464,IF(DASHBOARD!$J$2=0,0,AU69)))</f>
        <v/>
      </c>
      <c r="AV69" s="490">
        <f>(IF(DASHBOARD!$J$2=AV9,DASHBOARD!$T$464,IF(DASHBOARD!$J$2=0,0,AV69)))</f>
        <v/>
      </c>
      <c r="AW69" s="490">
        <f>(IF(DASHBOARD!$J$2=AW9,DASHBOARD!$T$464,IF(DASHBOARD!$J$2=0,0,AW69)))</f>
        <v/>
      </c>
      <c r="AX69" s="490">
        <f>(IF(DASHBOARD!$J$2=AX9,DASHBOARD!$T$464,IF(DASHBOARD!$J$2=0,0,AX69)))</f>
        <v/>
      </c>
      <c r="AY69" s="490">
        <f>(IF(DASHBOARD!$J$2=AY9,DASHBOARD!$T$464,IF(DASHBOARD!$J$2=0,0,AY69)))</f>
        <v/>
      </c>
      <c r="AZ69" s="490">
        <f>(IF(DASHBOARD!$J$2=AZ9,DASHBOARD!$T$464,IF(DASHBOARD!$J$2=0,0,AZ69)))</f>
        <v/>
      </c>
      <c r="BA69" s="490">
        <f>(IF(DASHBOARD!$J$2=BA9,DASHBOARD!$T$464,IF(DASHBOARD!$J$2=0,0,BA69)))</f>
        <v/>
      </c>
      <c r="BB69" s="491">
        <f>SUM(F69:BA69)/2</f>
        <v/>
      </c>
      <c r="BC69" s="490">
        <f>(IF(DASHBOARD!$J$2=BC9,DASHBOARD!$U$464,IF(DASHBOARD!$J$2=0,0,BC69)))</f>
        <v/>
      </c>
      <c r="BD69" s="490">
        <f>(IF(DASHBOARD!$J$2=BD9,DASHBOARD!$U$464,IF(DASHBOARD!$J$2=0,0,BD69)))</f>
        <v/>
      </c>
      <c r="BE69" s="490">
        <f>(IF(DASHBOARD!$J$2=BE9,DASHBOARD!$U$464,IF(DASHBOARD!$J$2=0,0,BE69)))</f>
        <v/>
      </c>
      <c r="BF69" s="490">
        <f>(IF(DASHBOARD!$J$2=BF9,DASHBOARD!$U$464,IF(DASHBOARD!$J$2=0,0,BF69)))</f>
        <v/>
      </c>
      <c r="BG69" s="1508" t="n"/>
      <c r="BH69" s="490">
        <f>(IF(DASHBOARD!$J$2=BH9,DASHBOARD!$U$464,IF(DASHBOARD!$J$2=0,0,BH69)))</f>
        <v/>
      </c>
      <c r="BI69" s="490">
        <f>(IF(DASHBOARD!$J$2=BI9,DASHBOARD!$U$464,IF(DASHBOARD!$J$2=0,0,BI69)))</f>
        <v/>
      </c>
      <c r="BJ69" s="490">
        <f>(IF(DASHBOARD!$J$2=BJ9,DASHBOARD!$U$464,IF(DASHBOARD!$J$2=0,0,BJ69)))</f>
        <v/>
      </c>
    </row>
    <row r="70" ht="11.1" customHeight="1" s="18">
      <c r="A70" s="487" t="n"/>
      <c r="B70" s="1518" t="n"/>
      <c r="C70" s="1500" t="n"/>
      <c r="D70" s="492" t="n"/>
      <c r="E70" s="493" t="n"/>
      <c r="F70" s="494" t="n"/>
      <c r="G70" s="494" t="n"/>
      <c r="H70" s="494" t="n"/>
      <c r="I70" s="494" t="n"/>
      <c r="J70" s="494" t="n"/>
      <c r="K70" s="494" t="n"/>
      <c r="L70" s="494" t="n"/>
      <c r="M70" s="494" t="n"/>
      <c r="N70" s="494" t="n"/>
      <c r="O70" s="494" t="n"/>
      <c r="P70" s="494" t="n"/>
      <c r="Q70" s="494" t="n"/>
      <c r="R70" s="494" t="n"/>
      <c r="S70" s="494" t="n"/>
      <c r="T70" s="494" t="n"/>
      <c r="U70" s="494" t="n"/>
      <c r="V70" s="494" t="n"/>
      <c r="W70" s="494" t="n"/>
      <c r="X70" s="494" t="n"/>
      <c r="Y70" s="494" t="n"/>
      <c r="Z70" s="494" t="n"/>
      <c r="AA70" s="494" t="n"/>
      <c r="AB70" s="494" t="n"/>
      <c r="AC70" s="494" t="n"/>
      <c r="AD70" s="494" t="n"/>
      <c r="AE70" s="494" t="n"/>
      <c r="AF70" s="494" t="n"/>
      <c r="AG70" s="494" t="n"/>
      <c r="AH70" s="494" t="n"/>
      <c r="AI70" s="494" t="n"/>
      <c r="AJ70" s="494" t="n"/>
      <c r="AK70" s="494" t="n"/>
      <c r="AL70" s="494" t="n"/>
      <c r="AM70" s="494" t="n"/>
      <c r="AN70" s="494" t="n"/>
      <c r="AO70" s="494" t="n"/>
      <c r="AP70" s="494" t="n"/>
      <c r="AQ70" s="494" t="n"/>
      <c r="AR70" s="494" t="n"/>
      <c r="AS70" s="494" t="n"/>
      <c r="AT70" s="494" t="n"/>
      <c r="AU70" s="494" t="n"/>
      <c r="AV70" s="494" t="n"/>
      <c r="AW70" s="494" t="n"/>
      <c r="AX70" s="494" t="n"/>
      <c r="AY70" s="494" t="n"/>
      <c r="AZ70" s="494" t="n"/>
      <c r="BA70" s="494" t="n"/>
      <c r="BB70" s="491">
        <f>SUM(F70:BA70)/2</f>
        <v/>
      </c>
      <c r="BC70" s="494" t="n"/>
      <c r="BD70" s="494" t="n"/>
      <c r="BE70" s="494" t="n"/>
      <c r="BF70" s="494" t="n"/>
      <c r="BG70" s="1508" t="n"/>
      <c r="BH70" s="494" t="n"/>
      <c r="BI70" s="494" t="n"/>
      <c r="BJ70" s="494" t="n"/>
    </row>
    <row r="71" ht="11.1" customHeight="1" s="18">
      <c r="A71" s="487" t="n"/>
      <c r="B71" s="1518" t="n"/>
      <c r="C71" s="1519" t="n"/>
      <c r="D71" s="497" t="n"/>
      <c r="E71" s="498" t="n"/>
      <c r="F71" s="499" t="n"/>
      <c r="G71" s="499" t="n"/>
      <c r="H71" s="499" t="n"/>
      <c r="I71" s="499" t="n"/>
      <c r="J71" s="499" t="n"/>
      <c r="K71" s="499" t="n"/>
      <c r="L71" s="499" t="n"/>
      <c r="M71" s="499" t="n"/>
      <c r="N71" s="499" t="n"/>
      <c r="O71" s="499" t="n"/>
      <c r="P71" s="499" t="n"/>
      <c r="Q71" s="499" t="n"/>
      <c r="R71" s="499" t="n"/>
      <c r="S71" s="499" t="n"/>
      <c r="T71" s="499" t="n"/>
      <c r="U71" s="499" t="n"/>
      <c r="V71" s="499" t="n"/>
      <c r="W71" s="499" t="n"/>
      <c r="X71" s="499" t="n"/>
      <c r="Y71" s="499" t="n"/>
      <c r="Z71" s="499" t="n"/>
      <c r="AA71" s="499" t="n"/>
      <c r="AB71" s="499" t="n"/>
      <c r="AC71" s="499" t="n"/>
      <c r="AD71" s="499" t="n"/>
      <c r="AE71" s="499" t="n"/>
      <c r="AF71" s="499" t="n"/>
      <c r="AG71" s="499" t="n"/>
      <c r="AH71" s="499" t="n"/>
      <c r="AI71" s="499" t="n"/>
      <c r="AJ71" s="499" t="n"/>
      <c r="AK71" s="499" t="n"/>
      <c r="AL71" s="499" t="n"/>
      <c r="AM71" s="499" t="n"/>
      <c r="AN71" s="499" t="n"/>
      <c r="AO71" s="499" t="n"/>
      <c r="AP71" s="499" t="n"/>
      <c r="AQ71" s="499" t="n"/>
      <c r="AR71" s="499" t="n"/>
      <c r="AS71" s="499" t="n"/>
      <c r="AT71" s="499" t="n"/>
      <c r="AU71" s="499" t="n"/>
      <c r="AV71" s="499" t="n"/>
      <c r="AW71" s="499" t="n"/>
      <c r="AX71" s="499" t="n"/>
      <c r="AY71" s="499" t="n"/>
      <c r="AZ71" s="499" t="n"/>
      <c r="BA71" s="499" t="n"/>
      <c r="BB71" s="491">
        <f>SUM(F71:BA71)/2</f>
        <v/>
      </c>
      <c r="BC71" s="499" t="n"/>
      <c r="BD71" s="499" t="n"/>
      <c r="BE71" s="499" t="n"/>
      <c r="BF71" s="499" t="n"/>
      <c r="BG71" s="1508" t="n"/>
      <c r="BH71" s="499" t="n"/>
      <c r="BI71" s="499" t="n"/>
      <c r="BJ71" s="499" t="n"/>
    </row>
    <row r="72" ht="11.1" customHeight="1" s="18">
      <c r="A72" s="487" t="n"/>
      <c r="B72" s="1518" t="n"/>
      <c r="C72" s="1523" t="inlineStr">
        <is>
          <t>Bolangi</t>
        </is>
      </c>
      <c r="D72" s="501" t="n">
        <v>1</v>
      </c>
      <c r="E72" s="502" t="n">
        <v>60</v>
      </c>
      <c r="F72" s="490">
        <f>(IF(DASHBOARD!$J$2=F9,DASHBOARD!$T$450,IF(DASHBOARD!$J$2=0,0,F72)))</f>
        <v/>
      </c>
      <c r="G72" s="490">
        <f>(IF(DASHBOARD!$J$2=G9,DASHBOARD!$T$450,IF(DASHBOARD!$J$2=0,0,G72)))</f>
        <v/>
      </c>
      <c r="H72" s="490">
        <f>(IF(DASHBOARD!$J$2=H9,DASHBOARD!$T$450,IF(DASHBOARD!$J$2=0,0,H72)))</f>
        <v/>
      </c>
      <c r="I72" s="490">
        <f>(IF(DASHBOARD!$J$2=I9,DASHBOARD!$T$450,IF(DASHBOARD!$J$2=0,0,I72)))</f>
        <v/>
      </c>
      <c r="J72" s="490">
        <f>(IF(DASHBOARD!$J$2=J9,DASHBOARD!$T$450,IF(DASHBOARD!$J$2=0,0,J72)))</f>
        <v/>
      </c>
      <c r="K72" s="490">
        <f>(IF(DASHBOARD!$J$2=K9,DASHBOARD!$T$450,IF(DASHBOARD!$J$2=0,0,K72)))</f>
        <v/>
      </c>
      <c r="L72" s="490">
        <f>(IF(DASHBOARD!$J$2=L9,DASHBOARD!$T$450,IF(DASHBOARD!$J$2=0,0,L72)))</f>
        <v/>
      </c>
      <c r="M72" s="490">
        <f>(IF(DASHBOARD!$J$2=M9,DASHBOARD!$T$450,IF(DASHBOARD!$J$2=0,0,M72)))</f>
        <v/>
      </c>
      <c r="N72" s="490">
        <f>(IF(DASHBOARD!$J$2=N9,DASHBOARD!$T$450,IF(DASHBOARD!$J$2=0,0,N72)))</f>
        <v/>
      </c>
      <c r="O72" s="490">
        <f>(IF(DASHBOARD!$J$2=O9,DASHBOARD!$T$450,IF(DASHBOARD!$J$2=0,0,O72)))</f>
        <v/>
      </c>
      <c r="P72" s="490">
        <f>(IF(DASHBOARD!$J$2=P9,DASHBOARD!$T$450,IF(DASHBOARD!$J$2=0,0,P72)))</f>
        <v/>
      </c>
      <c r="Q72" s="490">
        <f>(IF(DASHBOARD!$J$2=Q9,DASHBOARD!$T$450,IF(DASHBOARD!$J$2=0,0,Q72)))</f>
        <v/>
      </c>
      <c r="R72" s="490">
        <f>(IF(DASHBOARD!$J$2=R9,DASHBOARD!$T$450,IF(DASHBOARD!$J$2=0,0,R72)))</f>
        <v/>
      </c>
      <c r="S72" s="490">
        <f>(IF(DASHBOARD!$J$2=S9,DASHBOARD!$T$450,IF(DASHBOARD!$J$2=0,0,S72)))</f>
        <v/>
      </c>
      <c r="T72" s="490">
        <f>(IF(DASHBOARD!$J$2=T9,DASHBOARD!$T$450,IF(DASHBOARD!$J$2=0,0,T72)))</f>
        <v/>
      </c>
      <c r="U72" s="490">
        <f>(IF(DASHBOARD!$J$2=U9,DASHBOARD!$T$450,IF(DASHBOARD!$J$2=0,0,U72)))</f>
        <v/>
      </c>
      <c r="V72" s="490">
        <f>(IF(DASHBOARD!$J$2=V9,DASHBOARD!$T$450,IF(DASHBOARD!$J$2=0,0,V72)))</f>
        <v/>
      </c>
      <c r="W72" s="490">
        <f>(IF(DASHBOARD!$J$2=W9,DASHBOARD!$T$450,IF(DASHBOARD!$J$2=0,0,W72)))</f>
        <v/>
      </c>
      <c r="X72" s="490">
        <f>(IF(DASHBOARD!$J$2=X9,DASHBOARD!$T$450,IF(DASHBOARD!$J$2=0,0,X72)))</f>
        <v/>
      </c>
      <c r="Y72" s="490">
        <f>(IF(DASHBOARD!$J$2=Y9,DASHBOARD!$T$450,IF(DASHBOARD!$J$2=0,0,Y72)))</f>
        <v/>
      </c>
      <c r="Z72" s="490">
        <f>(IF(DASHBOARD!$J$2=Z9,DASHBOARD!$T$450,IF(DASHBOARD!$J$2=0,0,Z72)))</f>
        <v/>
      </c>
      <c r="AA72" s="490">
        <f>(IF(DASHBOARD!$J$2=AA9,DASHBOARD!$T$450,IF(DASHBOARD!$J$2=0,0,AA72)))</f>
        <v/>
      </c>
      <c r="AB72" s="490">
        <f>(IF(DASHBOARD!$J$2=AB9,DASHBOARD!$T$450,IF(DASHBOARD!$J$2=0,0,AB72)))</f>
        <v/>
      </c>
      <c r="AC72" s="490">
        <f>(IF(DASHBOARD!$J$2=AC9,DASHBOARD!$T$450,IF(DASHBOARD!$J$2=0,0,AC72)))</f>
        <v/>
      </c>
      <c r="AD72" s="490">
        <f>(IF(DASHBOARD!$J$2=AD9,DASHBOARD!$T$450,IF(DASHBOARD!$J$2=0,0,AD72)))</f>
        <v/>
      </c>
      <c r="AE72" s="490">
        <f>(IF(DASHBOARD!$J$2=AE9,DASHBOARD!$T$450,IF(DASHBOARD!$J$2=0,0,AE72)))</f>
        <v/>
      </c>
      <c r="AF72" s="490">
        <f>(IF(DASHBOARD!$J$2=AF9,DASHBOARD!$T$450,IF(DASHBOARD!$J$2=0,0,AF72)))</f>
        <v/>
      </c>
      <c r="AG72" s="490">
        <f>(IF(DASHBOARD!$J$2=AG9,DASHBOARD!$T$450,IF(DASHBOARD!$J$2=0,0,AG72)))</f>
        <v/>
      </c>
      <c r="AH72" s="490">
        <f>(IF(DASHBOARD!$J$2=AH9,DASHBOARD!$T$450,IF(DASHBOARD!$J$2=0,0,AH72)))</f>
        <v/>
      </c>
      <c r="AI72" s="490">
        <f>(IF(DASHBOARD!$J$2=AI9,DASHBOARD!$T$450,IF(DASHBOARD!$J$2=0,0,AI72)))</f>
        <v/>
      </c>
      <c r="AJ72" s="490">
        <f>(IF(DASHBOARD!$J$2=AJ9,DASHBOARD!$T$450,IF(DASHBOARD!$J$2=0,0,AJ72)))</f>
        <v/>
      </c>
      <c r="AK72" s="490">
        <f>(IF(DASHBOARD!$J$2=AK9,DASHBOARD!$T$450,IF(DASHBOARD!$J$2=0,0,AK72)))</f>
        <v/>
      </c>
      <c r="AL72" s="490">
        <f>(IF(DASHBOARD!$J$2=AL9,DASHBOARD!$T$450,IF(DASHBOARD!$J$2=0,0,AL72)))</f>
        <v/>
      </c>
      <c r="AM72" s="490">
        <f>(IF(DASHBOARD!$J$2=AM9,DASHBOARD!$T$450,IF(DASHBOARD!$J$2=0,0,AM72)))</f>
        <v/>
      </c>
      <c r="AN72" s="490">
        <f>(IF(DASHBOARD!$J$2=AN9,DASHBOARD!$T$450,IF(DASHBOARD!$J$2=0,0,AN72)))</f>
        <v/>
      </c>
      <c r="AO72" s="490">
        <f>(IF(DASHBOARD!$J$2=AO9,DASHBOARD!$T$450,IF(DASHBOARD!$J$2=0,0,AO72)))</f>
        <v/>
      </c>
      <c r="AP72" s="490">
        <f>(IF(DASHBOARD!$J$2=AP9,DASHBOARD!$T$450,IF(DASHBOARD!$J$2=0,0,AP72)))</f>
        <v/>
      </c>
      <c r="AQ72" s="490">
        <f>(IF(DASHBOARD!$J$2=AQ9,DASHBOARD!$T$450,IF(DASHBOARD!$J$2=0,0,AQ72)))</f>
        <v/>
      </c>
      <c r="AR72" s="490">
        <f>(IF(DASHBOARD!$J$2=AR9,DASHBOARD!$T$450,IF(DASHBOARD!$J$2=0,0,AR72)))</f>
        <v/>
      </c>
      <c r="AS72" s="490">
        <f>(IF(DASHBOARD!$J$2=AS9,DASHBOARD!$T$450,IF(DASHBOARD!$J$2=0,0,AS72)))</f>
        <v/>
      </c>
      <c r="AT72" s="490">
        <f>(IF(DASHBOARD!$J$2=AT9,DASHBOARD!$T$450,IF(DASHBOARD!$J$2=0,0,AT72)))</f>
        <v/>
      </c>
      <c r="AU72" s="490">
        <f>(IF(DASHBOARD!$J$2=AU9,DASHBOARD!$T$450,IF(DASHBOARD!$J$2=0,0,AU72)))</f>
        <v/>
      </c>
      <c r="AV72" s="490">
        <f>(IF(DASHBOARD!$J$2=AV9,DASHBOARD!$T$450,IF(DASHBOARD!$J$2=0,0,AV72)))</f>
        <v/>
      </c>
      <c r="AW72" s="490">
        <f>(IF(DASHBOARD!$J$2=AW9,DASHBOARD!$T$450,IF(DASHBOARD!$J$2=0,0,AW72)))</f>
        <v/>
      </c>
      <c r="AX72" s="490">
        <f>(IF(DASHBOARD!$J$2=AX9,DASHBOARD!$T$450,IF(DASHBOARD!$J$2=0,0,AX72)))</f>
        <v/>
      </c>
      <c r="AY72" s="490">
        <f>(IF(DASHBOARD!$J$2=AY9,DASHBOARD!$T$450,IF(DASHBOARD!$J$2=0,0,AY72)))</f>
        <v/>
      </c>
      <c r="AZ72" s="490">
        <f>(IF(DASHBOARD!$J$2=AZ9,DASHBOARD!$T$450,IF(DASHBOARD!$J$2=0,0,AZ72)))</f>
        <v/>
      </c>
      <c r="BA72" s="490">
        <f>(IF(DASHBOARD!$J$2=BA9,DASHBOARD!$T$450,IF(DASHBOARD!$J$2=0,0,BA72)))</f>
        <v/>
      </c>
      <c r="BB72" s="491">
        <f>SUM(F72:BA72)/2</f>
        <v/>
      </c>
      <c r="BC72" s="490">
        <f>(IF(DASHBOARD!$J$2=BC9,DASHBOARD!$U$450,IF(DASHBOARD!$J$2=0,0,BC72)))</f>
        <v/>
      </c>
      <c r="BD72" s="490">
        <f>(IF(DASHBOARD!$J$2=BD9,DASHBOARD!$U$450,IF(DASHBOARD!$J$2=0,0,BD72)))</f>
        <v/>
      </c>
      <c r="BE72" s="490">
        <f>(IF(DASHBOARD!$J$2=BE9,DASHBOARD!$U$450,IF(DASHBOARD!$J$2=0,0,BE72)))</f>
        <v/>
      </c>
      <c r="BF72" s="490">
        <f>(IF(DASHBOARD!$J$2=BF9,DASHBOARD!$U$450,IF(DASHBOARD!$J$2=0,0,BF72)))</f>
        <v/>
      </c>
      <c r="BG72" s="1508" t="n"/>
      <c r="BH72" s="490">
        <f>(IF(DASHBOARD!$J$2=BH9,DASHBOARD!$U$450,IF(DASHBOARD!$J$2=0,0,BH72)))</f>
        <v/>
      </c>
      <c r="BI72" s="490">
        <f>(IF(DASHBOARD!$J$2=BI9,DASHBOARD!$U$450,IF(DASHBOARD!$J$2=0,0,BI72)))</f>
        <v/>
      </c>
      <c r="BJ72" s="490">
        <f>(IF(DASHBOARD!$J$2=BJ9,DASHBOARD!$U$450,IF(DASHBOARD!$J$2=0,0,BJ72)))</f>
        <v/>
      </c>
    </row>
    <row r="73" ht="11.1" customHeight="1" s="18">
      <c r="A73" s="487" t="n"/>
      <c r="B73" s="1518" t="n"/>
      <c r="C73" s="1524" t="n"/>
      <c r="D73" s="497" t="n">
        <v>2</v>
      </c>
      <c r="E73" s="498" t="n">
        <v>60</v>
      </c>
      <c r="F73" s="494">
        <f>(IF(DASHBOARD!$J$2=F9,DASHBOARD!$T$451,IF(DASHBOARD!$J$2=0,0,F73)))</f>
        <v/>
      </c>
      <c r="G73" s="494">
        <f>(IF(DASHBOARD!$J$2=G9,DASHBOARD!$T$451,IF(DASHBOARD!$J$2=0,0,G73)))</f>
        <v/>
      </c>
      <c r="H73" s="494">
        <f>(IF(DASHBOARD!$J$2=H9,DASHBOARD!$T$451,IF(DASHBOARD!$J$2=0,0,H73)))</f>
        <v/>
      </c>
      <c r="I73" s="494">
        <f>(IF(DASHBOARD!$J$2=I9,DASHBOARD!$T$451,IF(DASHBOARD!$J$2=0,0,I73)))</f>
        <v/>
      </c>
      <c r="J73" s="494">
        <f>(IF(DASHBOARD!$J$2=J9,DASHBOARD!$T$451,IF(DASHBOARD!$J$2=0,0,J73)))</f>
        <v/>
      </c>
      <c r="K73" s="494">
        <f>(IF(DASHBOARD!$J$2=K9,DASHBOARD!$T$451,IF(DASHBOARD!$J$2=0,0,K73)))</f>
        <v/>
      </c>
      <c r="L73" s="494">
        <f>(IF(DASHBOARD!$J$2=L9,DASHBOARD!$T$451,IF(DASHBOARD!$J$2=0,0,L73)))</f>
        <v/>
      </c>
      <c r="M73" s="494">
        <f>(IF(DASHBOARD!$J$2=M9,DASHBOARD!$T$451,IF(DASHBOARD!$J$2=0,0,M73)))</f>
        <v/>
      </c>
      <c r="N73" s="494">
        <f>(IF(DASHBOARD!$J$2=N9,DASHBOARD!$T$451,IF(DASHBOARD!$J$2=0,0,N73)))</f>
        <v/>
      </c>
      <c r="O73" s="494">
        <f>(IF(DASHBOARD!$J$2=O9,DASHBOARD!$T$451,IF(DASHBOARD!$J$2=0,0,O73)))</f>
        <v/>
      </c>
      <c r="P73" s="494">
        <f>(IF(DASHBOARD!$J$2=P9,DASHBOARD!$T$451,IF(DASHBOARD!$J$2=0,0,P73)))</f>
        <v/>
      </c>
      <c r="Q73" s="494">
        <f>(IF(DASHBOARD!$J$2=Q9,DASHBOARD!$T$451,IF(DASHBOARD!$J$2=0,0,Q73)))</f>
        <v/>
      </c>
      <c r="R73" s="494">
        <f>(IF(DASHBOARD!$J$2=R9,DASHBOARD!$T$451,IF(DASHBOARD!$J$2=0,0,R73)))</f>
        <v/>
      </c>
      <c r="S73" s="494">
        <f>(IF(DASHBOARD!$J$2=S9,DASHBOARD!$T$451,IF(DASHBOARD!$J$2=0,0,S73)))</f>
        <v/>
      </c>
      <c r="T73" s="494">
        <f>(IF(DASHBOARD!$J$2=T9,DASHBOARD!$T$451,IF(DASHBOARD!$J$2=0,0,T73)))</f>
        <v/>
      </c>
      <c r="U73" s="494">
        <f>(IF(DASHBOARD!$J$2=U9,DASHBOARD!$T$451,IF(DASHBOARD!$J$2=0,0,U73)))</f>
        <v/>
      </c>
      <c r="V73" s="494">
        <f>(IF(DASHBOARD!$J$2=V9,DASHBOARD!$T$451,IF(DASHBOARD!$J$2=0,0,V73)))</f>
        <v/>
      </c>
      <c r="W73" s="494">
        <f>(IF(DASHBOARD!$J$2=W9,DASHBOARD!$T$451,IF(DASHBOARD!$J$2=0,0,W73)))</f>
        <v/>
      </c>
      <c r="X73" s="494">
        <f>(IF(DASHBOARD!$J$2=X9,DASHBOARD!$T$451,IF(DASHBOARD!$J$2=0,0,X73)))</f>
        <v/>
      </c>
      <c r="Y73" s="494">
        <f>(IF(DASHBOARD!$J$2=Y9,DASHBOARD!$T$451,IF(DASHBOARD!$J$2=0,0,Y73)))</f>
        <v/>
      </c>
      <c r="Z73" s="494">
        <f>(IF(DASHBOARD!$J$2=Z9,DASHBOARD!$T$451,IF(DASHBOARD!$J$2=0,0,Z73)))</f>
        <v/>
      </c>
      <c r="AA73" s="494">
        <f>(IF(DASHBOARD!$J$2=AA9,DASHBOARD!$T$451,IF(DASHBOARD!$J$2=0,0,AA73)))</f>
        <v/>
      </c>
      <c r="AB73" s="494">
        <f>(IF(DASHBOARD!$J$2=AB9,DASHBOARD!$T$451,IF(DASHBOARD!$J$2=0,0,AB73)))</f>
        <v/>
      </c>
      <c r="AC73" s="494">
        <f>(IF(DASHBOARD!$J$2=AC9,DASHBOARD!$T$451,IF(DASHBOARD!$J$2=0,0,AC73)))</f>
        <v/>
      </c>
      <c r="AD73" s="494">
        <f>(IF(DASHBOARD!$J$2=AD9,DASHBOARD!$T$451,IF(DASHBOARD!$J$2=0,0,AD73)))</f>
        <v/>
      </c>
      <c r="AE73" s="494">
        <f>(IF(DASHBOARD!$J$2=AE9,DASHBOARD!$T$451,IF(DASHBOARD!$J$2=0,0,AE73)))</f>
        <v/>
      </c>
      <c r="AF73" s="494">
        <f>(IF(DASHBOARD!$J$2=AF9,DASHBOARD!$T$451,IF(DASHBOARD!$J$2=0,0,AF73)))</f>
        <v/>
      </c>
      <c r="AG73" s="494">
        <f>(IF(DASHBOARD!$J$2=AG9,DASHBOARD!$T$451,IF(DASHBOARD!$J$2=0,0,AG73)))</f>
        <v/>
      </c>
      <c r="AH73" s="494">
        <f>(IF(DASHBOARD!$J$2=AH9,DASHBOARD!$T$451,IF(DASHBOARD!$J$2=0,0,AH73)))</f>
        <v/>
      </c>
      <c r="AI73" s="494">
        <f>(IF(DASHBOARD!$J$2=AI9,DASHBOARD!$T$451,IF(DASHBOARD!$J$2=0,0,AI73)))</f>
        <v/>
      </c>
      <c r="AJ73" s="494">
        <f>(IF(DASHBOARD!$J$2=AJ9,DASHBOARD!$T$451,IF(DASHBOARD!$J$2=0,0,AJ73)))</f>
        <v/>
      </c>
      <c r="AK73" s="494">
        <f>(IF(DASHBOARD!$J$2=AK9,DASHBOARD!$T$451,IF(DASHBOARD!$J$2=0,0,AK73)))</f>
        <v/>
      </c>
      <c r="AL73" s="494">
        <f>(IF(DASHBOARD!$J$2=AL9,DASHBOARD!$T$451,IF(DASHBOARD!$J$2=0,0,AL73)))</f>
        <v/>
      </c>
      <c r="AM73" s="494">
        <f>(IF(DASHBOARD!$J$2=AM9,DASHBOARD!$T$451,IF(DASHBOARD!$J$2=0,0,AM73)))</f>
        <v/>
      </c>
      <c r="AN73" s="494">
        <f>(IF(DASHBOARD!$J$2=AN9,DASHBOARD!$T$451,IF(DASHBOARD!$J$2=0,0,AN73)))</f>
        <v/>
      </c>
      <c r="AO73" s="494">
        <f>(IF(DASHBOARD!$J$2=AO9,DASHBOARD!$T$451,IF(DASHBOARD!$J$2=0,0,AO73)))</f>
        <v/>
      </c>
      <c r="AP73" s="494">
        <f>(IF(DASHBOARD!$J$2=AP9,DASHBOARD!$T$451,IF(DASHBOARD!$J$2=0,0,AP73)))</f>
        <v/>
      </c>
      <c r="AQ73" s="494">
        <f>(IF(DASHBOARD!$J$2=AQ9,DASHBOARD!$T$451,IF(DASHBOARD!$J$2=0,0,AQ73)))</f>
        <v/>
      </c>
      <c r="AR73" s="494">
        <f>(IF(DASHBOARD!$J$2=AR9,DASHBOARD!$T$451,IF(DASHBOARD!$J$2=0,0,AR73)))</f>
        <v/>
      </c>
      <c r="AS73" s="494">
        <f>(IF(DASHBOARD!$J$2=AS9,DASHBOARD!$T$451,IF(DASHBOARD!$J$2=0,0,AS73)))</f>
        <v/>
      </c>
      <c r="AT73" s="494">
        <f>(IF(DASHBOARD!$J$2=AT9,DASHBOARD!$T$451,IF(DASHBOARD!$J$2=0,0,AT73)))</f>
        <v/>
      </c>
      <c r="AU73" s="494">
        <f>(IF(DASHBOARD!$J$2=AU9,DASHBOARD!$T$451,IF(DASHBOARD!$J$2=0,0,AU73)))</f>
        <v/>
      </c>
      <c r="AV73" s="494">
        <f>(IF(DASHBOARD!$J$2=AV9,DASHBOARD!$T$451,IF(DASHBOARD!$J$2=0,0,AV73)))</f>
        <v/>
      </c>
      <c r="AW73" s="494">
        <f>(IF(DASHBOARD!$J$2=AW9,DASHBOARD!$T$451,IF(DASHBOARD!$J$2=0,0,AW73)))</f>
        <v/>
      </c>
      <c r="AX73" s="494">
        <f>(IF(DASHBOARD!$J$2=AX9,DASHBOARD!$T$451,IF(DASHBOARD!$J$2=0,0,AX73)))</f>
        <v/>
      </c>
      <c r="AY73" s="494">
        <f>(IF(DASHBOARD!$J$2=AY9,DASHBOARD!$T$451,IF(DASHBOARD!$J$2=0,0,AY73)))</f>
        <v/>
      </c>
      <c r="AZ73" s="494">
        <f>(IF(DASHBOARD!$J$2=AZ9,DASHBOARD!$T$451,IF(DASHBOARD!$J$2=0,0,AZ73)))</f>
        <v/>
      </c>
      <c r="BA73" s="494">
        <f>(IF(DASHBOARD!$J$2=BA9,DASHBOARD!$T$451,IF(DASHBOARD!$J$2=0,0,BA73)))</f>
        <v/>
      </c>
      <c r="BB73" s="491">
        <f>SUM(F73:BA73)/2</f>
        <v/>
      </c>
      <c r="BC73" s="494">
        <f>(IF(DASHBOARD!$J$2=BC9,DASHBOARD!$U$451,IF(DASHBOARD!$J$2=0,0,BC73)))</f>
        <v/>
      </c>
      <c r="BD73" s="494">
        <f>(IF(DASHBOARD!$J$2=BD9,DASHBOARD!$U$451,IF(DASHBOARD!$J$2=0,0,BD73)))</f>
        <v/>
      </c>
      <c r="BE73" s="494">
        <f>(IF(DASHBOARD!$J$2=BE9,DASHBOARD!$U$451,IF(DASHBOARD!$J$2=0,0,BE73)))</f>
        <v/>
      </c>
      <c r="BF73" s="494">
        <f>(IF(DASHBOARD!$J$2=BF9,DASHBOARD!$U$451,IF(DASHBOARD!$J$2=0,0,BF73)))</f>
        <v/>
      </c>
      <c r="BG73" s="1508" t="n"/>
      <c r="BH73" s="494">
        <f>(IF(DASHBOARD!$J$2=BH9,DASHBOARD!$U$451,IF(DASHBOARD!$J$2=0,0,BH73)))</f>
        <v/>
      </c>
      <c r="BI73" s="494">
        <f>(IF(DASHBOARD!$J$2=BI9,DASHBOARD!$U$451,IF(DASHBOARD!$J$2=0,0,BI73)))</f>
        <v/>
      </c>
      <c r="BJ73" s="494">
        <f>(IF(DASHBOARD!$J$2=BJ9,DASHBOARD!$U$451,IF(DASHBOARD!$J$2=0,0,BJ73)))</f>
        <v/>
      </c>
    </row>
    <row r="74" ht="11.1" customHeight="1" s="18">
      <c r="A74" s="487" t="n"/>
      <c r="B74" s="1518" t="n"/>
      <c r="C74" s="1143" t="n"/>
      <c r="D74" s="492" t="n"/>
      <c r="E74" s="493" t="n"/>
      <c r="F74" s="690" t="n"/>
      <c r="G74" s="690" t="n"/>
      <c r="H74" s="690" t="n"/>
      <c r="I74" s="690" t="n"/>
      <c r="J74" s="690" t="n"/>
      <c r="K74" s="690" t="n"/>
      <c r="L74" s="690" t="n"/>
      <c r="M74" s="690" t="n"/>
      <c r="N74" s="690" t="n"/>
      <c r="O74" s="690" t="n"/>
      <c r="P74" s="690" t="n"/>
      <c r="Q74" s="690" t="n"/>
      <c r="R74" s="690" t="n"/>
      <c r="S74" s="690" t="n"/>
      <c r="T74" s="690" t="n"/>
      <c r="U74" s="690" t="n"/>
      <c r="V74" s="690" t="n"/>
      <c r="W74" s="690" t="n"/>
      <c r="X74" s="690" t="n"/>
      <c r="Y74" s="690" t="n"/>
      <c r="Z74" s="690" t="n"/>
      <c r="AA74" s="690" t="n"/>
      <c r="AB74" s="690" t="n"/>
      <c r="AC74" s="690" t="n"/>
      <c r="AD74" s="690" t="n"/>
      <c r="AE74" s="690" t="n"/>
      <c r="AF74" s="690" t="n"/>
      <c r="AG74" s="690" t="n"/>
      <c r="AH74" s="690" t="n"/>
      <c r="AI74" s="690" t="n"/>
      <c r="AJ74" s="690" t="n"/>
      <c r="AK74" s="690" t="n"/>
      <c r="AL74" s="690" t="n"/>
      <c r="AM74" s="690" t="n"/>
      <c r="AN74" s="690" t="n"/>
      <c r="AO74" s="690" t="n"/>
      <c r="AP74" s="690" t="n"/>
      <c r="AQ74" s="690" t="n"/>
      <c r="AR74" s="690" t="n"/>
      <c r="AS74" s="690" t="n"/>
      <c r="AT74" s="690" t="n"/>
      <c r="AU74" s="690" t="n"/>
      <c r="AV74" s="690" t="n"/>
      <c r="AW74" s="690" t="n"/>
      <c r="AX74" s="690" t="n"/>
      <c r="AY74" s="690" t="n"/>
      <c r="AZ74" s="690" t="n"/>
      <c r="BA74" s="690" t="n"/>
      <c r="BB74" s="491" t="n"/>
      <c r="BC74" s="690" t="n"/>
      <c r="BD74" s="690" t="n"/>
      <c r="BE74" s="690" t="n"/>
      <c r="BF74" s="690" t="n"/>
      <c r="BG74" s="1508" t="n"/>
      <c r="BH74" s="690" t="n"/>
      <c r="BI74" s="690" t="n"/>
      <c r="BJ74" s="690" t="n"/>
    </row>
    <row r="75" ht="11.1" customHeight="1" s="18">
      <c r="A75" s="487" t="n"/>
      <c r="B75" s="1518" t="n"/>
      <c r="C75" s="1143" t="n"/>
      <c r="D75" s="492" t="n"/>
      <c r="E75" s="493" t="n"/>
      <c r="F75" s="690" t="n"/>
      <c r="G75" s="690" t="n"/>
      <c r="H75" s="690" t="n"/>
      <c r="I75" s="690" t="n"/>
      <c r="J75" s="690" t="n"/>
      <c r="K75" s="690" t="n"/>
      <c r="L75" s="690" t="n"/>
      <c r="M75" s="690" t="n"/>
      <c r="N75" s="690" t="n"/>
      <c r="O75" s="690" t="n"/>
      <c r="P75" s="690" t="n"/>
      <c r="Q75" s="690" t="n"/>
      <c r="R75" s="690" t="n"/>
      <c r="S75" s="690" t="n"/>
      <c r="T75" s="690" t="n"/>
      <c r="U75" s="690" t="n"/>
      <c r="V75" s="690" t="n"/>
      <c r="W75" s="690" t="n"/>
      <c r="X75" s="690" t="n"/>
      <c r="Y75" s="690" t="n"/>
      <c r="Z75" s="690" t="n"/>
      <c r="AA75" s="690" t="n"/>
      <c r="AB75" s="690" t="n"/>
      <c r="AC75" s="690" t="n"/>
      <c r="AD75" s="690" t="n"/>
      <c r="AE75" s="690" t="n"/>
      <c r="AF75" s="690" t="n"/>
      <c r="AG75" s="690" t="n"/>
      <c r="AH75" s="690" t="n"/>
      <c r="AI75" s="690" t="n"/>
      <c r="AJ75" s="690" t="n"/>
      <c r="AK75" s="690" t="n"/>
      <c r="AL75" s="690" t="n"/>
      <c r="AM75" s="690" t="n"/>
      <c r="AN75" s="690" t="n"/>
      <c r="AO75" s="690" t="n"/>
      <c r="AP75" s="690" t="n"/>
      <c r="AQ75" s="690" t="n"/>
      <c r="AR75" s="690" t="n"/>
      <c r="AS75" s="690" t="n"/>
      <c r="AT75" s="690" t="n"/>
      <c r="AU75" s="690" t="n"/>
      <c r="AV75" s="690" t="n"/>
      <c r="AW75" s="690" t="n"/>
      <c r="AX75" s="690" t="n"/>
      <c r="AY75" s="690" t="n"/>
      <c r="AZ75" s="690" t="n"/>
      <c r="BA75" s="690" t="n"/>
      <c r="BB75" s="491" t="n"/>
      <c r="BC75" s="690" t="n"/>
      <c r="BD75" s="690" t="n"/>
      <c r="BE75" s="690" t="n"/>
      <c r="BF75" s="690" t="n"/>
      <c r="BG75" s="1508" t="n"/>
      <c r="BH75" s="690" t="n"/>
      <c r="BI75" s="690" t="n"/>
      <c r="BJ75" s="690" t="n"/>
    </row>
    <row r="76" ht="12.75" customHeight="1" s="18">
      <c r="A76" s="487" t="n"/>
      <c r="B76" s="1518" t="n"/>
      <c r="C76" s="1525" t="inlineStr">
        <is>
          <t>Lanna</t>
        </is>
      </c>
      <c r="D76" s="691" t="n">
        <v>1</v>
      </c>
      <c r="E76" s="692" t="n">
        <v>60</v>
      </c>
      <c r="F76" s="490">
        <f>(IF(DASHBOARD!$J$2=F9,DASHBOARD!$T$458,IF(DASHBOARD!$J$2=0,0,F76)))</f>
        <v/>
      </c>
      <c r="G76" s="490">
        <f>(IF(DASHBOARD!$J$2=G9,DASHBOARD!$T$458,IF(DASHBOARD!$J$2=0,0,G76)))</f>
        <v/>
      </c>
      <c r="H76" s="490">
        <f>(IF(DASHBOARD!$J$2=H9,DASHBOARD!$T$458,IF(DASHBOARD!$J$2=0,0,H76)))</f>
        <v/>
      </c>
      <c r="I76" s="490">
        <f>(IF(DASHBOARD!$J$2=I9,DASHBOARD!$T$458,IF(DASHBOARD!$J$2=0,0,I76)))</f>
        <v/>
      </c>
      <c r="J76" s="490">
        <f>(IF(DASHBOARD!$J$2=J9,DASHBOARD!$T$458,IF(DASHBOARD!$J$2=0,0,J76)))</f>
        <v/>
      </c>
      <c r="K76" s="490">
        <f>(IF(DASHBOARD!$J$2=K9,DASHBOARD!$T$458,IF(DASHBOARD!$J$2=0,0,K76)))</f>
        <v/>
      </c>
      <c r="L76" s="490">
        <f>(IF(DASHBOARD!$J$2=L9,DASHBOARD!$T$458,IF(DASHBOARD!$J$2=0,0,L76)))</f>
        <v/>
      </c>
      <c r="M76" s="490">
        <f>(IF(DASHBOARD!$J$2=M9,DASHBOARD!$T$458,IF(DASHBOARD!$J$2=0,0,M76)))</f>
        <v/>
      </c>
      <c r="N76" s="490">
        <f>(IF(DASHBOARD!$J$2=N9,DASHBOARD!$T$458,IF(DASHBOARD!$J$2=0,0,N76)))</f>
        <v/>
      </c>
      <c r="O76" s="490">
        <f>(IF(DASHBOARD!$J$2=O9,DASHBOARD!$T$458,IF(DASHBOARD!$J$2=0,0,O76)))</f>
        <v/>
      </c>
      <c r="P76" s="490">
        <f>(IF(DASHBOARD!$J$2=P9,DASHBOARD!$T$458,IF(DASHBOARD!$J$2=0,0,P76)))</f>
        <v/>
      </c>
      <c r="Q76" s="490">
        <f>(IF(DASHBOARD!$J$2=Q9,DASHBOARD!$T$458,IF(DASHBOARD!$J$2=0,0,Q76)))</f>
        <v/>
      </c>
      <c r="R76" s="490">
        <f>(IF(DASHBOARD!$J$2=R9,DASHBOARD!$T$458,IF(DASHBOARD!$J$2=0,0,R76)))</f>
        <v/>
      </c>
      <c r="S76" s="490">
        <f>(IF(DASHBOARD!$J$2=S9,DASHBOARD!$T$458,IF(DASHBOARD!$J$2=0,0,S76)))</f>
        <v/>
      </c>
      <c r="T76" s="490">
        <f>(IF(DASHBOARD!$J$2=T9,DASHBOARD!$T$458,IF(DASHBOARD!$J$2=0,0,T76)))</f>
        <v/>
      </c>
      <c r="U76" s="490">
        <f>(IF(DASHBOARD!$J$2=U9,DASHBOARD!$T$458,IF(DASHBOARD!$J$2=0,0,U76)))</f>
        <v/>
      </c>
      <c r="V76" s="490">
        <f>(IF(DASHBOARD!$J$2=V9,DASHBOARD!$T$458,IF(DASHBOARD!$J$2=0,0,V76)))</f>
        <v/>
      </c>
      <c r="W76" s="490">
        <f>(IF(DASHBOARD!$J$2=W9,DASHBOARD!$T$458,IF(DASHBOARD!$J$2=0,0,W76)))</f>
        <v/>
      </c>
      <c r="X76" s="490">
        <f>(IF(DASHBOARD!$J$2=X9,DASHBOARD!$T$458,IF(DASHBOARD!$J$2=0,0,X76)))</f>
        <v/>
      </c>
      <c r="Y76" s="490">
        <f>(IF(DASHBOARD!$J$2=Y9,DASHBOARD!$T$458,IF(DASHBOARD!$J$2=0,0,Y76)))</f>
        <v/>
      </c>
      <c r="Z76" s="490">
        <f>(IF(DASHBOARD!$J$2=Z9,DASHBOARD!$T$458,IF(DASHBOARD!$J$2=0,0,Z76)))</f>
        <v/>
      </c>
      <c r="AA76" s="490">
        <f>(IF(DASHBOARD!$J$2=AA9,DASHBOARD!$T$458,IF(DASHBOARD!$J$2=0,0,AA76)))</f>
        <v/>
      </c>
      <c r="AB76" s="490">
        <f>(IF(DASHBOARD!$J$2=AB9,DASHBOARD!$T$458,IF(DASHBOARD!$J$2=0,0,AB76)))</f>
        <v/>
      </c>
      <c r="AC76" s="490">
        <f>(IF(DASHBOARD!$J$2=AC9,DASHBOARD!$T$458,IF(DASHBOARD!$J$2=0,0,AC76)))</f>
        <v/>
      </c>
      <c r="AD76" s="490">
        <f>(IF(DASHBOARD!$J$2=AD9,DASHBOARD!$T$458,IF(DASHBOARD!$J$2=0,0,AD76)))</f>
        <v/>
      </c>
      <c r="AE76" s="490">
        <f>(IF(DASHBOARD!$J$2=AE9,DASHBOARD!$T$458,IF(DASHBOARD!$J$2=0,0,AE76)))</f>
        <v/>
      </c>
      <c r="AF76" s="490">
        <f>(IF(DASHBOARD!$J$2=AF9,DASHBOARD!$T$458,IF(DASHBOARD!$J$2=0,0,AF76)))</f>
        <v/>
      </c>
      <c r="AG76" s="490">
        <f>(IF(DASHBOARD!$J$2=AG9,DASHBOARD!$T$458,IF(DASHBOARD!$J$2=0,0,AG76)))</f>
        <v/>
      </c>
      <c r="AH76" s="490">
        <f>(IF(DASHBOARD!$J$2=AH9,DASHBOARD!$T$458,IF(DASHBOARD!$J$2=0,0,AH76)))</f>
        <v/>
      </c>
      <c r="AI76" s="490">
        <f>(IF(DASHBOARD!$J$2=AI9,DASHBOARD!$T$458,IF(DASHBOARD!$J$2=0,0,AI76)))</f>
        <v/>
      </c>
      <c r="AJ76" s="490">
        <f>(IF(DASHBOARD!$J$2=AJ9,DASHBOARD!$T$458,IF(DASHBOARD!$J$2=0,0,AJ76)))</f>
        <v/>
      </c>
      <c r="AK76" s="490">
        <f>(IF(DASHBOARD!$J$2=AK9,DASHBOARD!$T$458,IF(DASHBOARD!$J$2=0,0,AK76)))</f>
        <v/>
      </c>
      <c r="AL76" s="490">
        <f>(IF(DASHBOARD!$J$2=AL9,DASHBOARD!$T$458,IF(DASHBOARD!$J$2=0,0,AL76)))</f>
        <v/>
      </c>
      <c r="AM76" s="490">
        <f>(IF(DASHBOARD!$J$2=AM9,DASHBOARD!$T$458,IF(DASHBOARD!$J$2=0,0,AM76)))</f>
        <v/>
      </c>
      <c r="AN76" s="490">
        <f>(IF(DASHBOARD!$J$2=AN9,DASHBOARD!$T$458,IF(DASHBOARD!$J$2=0,0,AN76)))</f>
        <v/>
      </c>
      <c r="AO76" s="490">
        <f>(IF(DASHBOARD!$J$2=AO9,DASHBOARD!$T$458,IF(DASHBOARD!$J$2=0,0,AO76)))</f>
        <v/>
      </c>
      <c r="AP76" s="490">
        <f>(IF(DASHBOARD!$J$2=AP9,DASHBOARD!$T$458,IF(DASHBOARD!$J$2=0,0,AP76)))</f>
        <v/>
      </c>
      <c r="AQ76" s="490">
        <f>(IF(DASHBOARD!$J$2=AQ9,DASHBOARD!$T$458,IF(DASHBOARD!$J$2=0,0,AQ76)))</f>
        <v/>
      </c>
      <c r="AR76" s="490">
        <f>(IF(DASHBOARD!$J$2=AR9,DASHBOARD!$T$458,IF(DASHBOARD!$J$2=0,0,AR76)))</f>
        <v/>
      </c>
      <c r="AS76" s="490">
        <f>(IF(DASHBOARD!$J$2=AS9,DASHBOARD!$T$458,IF(DASHBOARD!$J$2=0,0,AS76)))</f>
        <v/>
      </c>
      <c r="AT76" s="490">
        <f>(IF(DASHBOARD!$J$2=AT9,DASHBOARD!$T$458,IF(DASHBOARD!$J$2=0,0,AT76)))</f>
        <v/>
      </c>
      <c r="AU76" s="490">
        <f>(IF(DASHBOARD!$J$2=AU9,DASHBOARD!$T$458,IF(DASHBOARD!$J$2=0,0,AU76)))</f>
        <v/>
      </c>
      <c r="AV76" s="490">
        <f>(IF(DASHBOARD!$J$2=AV9,DASHBOARD!$T$458,IF(DASHBOARD!$J$2=0,0,AV76)))</f>
        <v/>
      </c>
      <c r="AW76" s="490">
        <f>(IF(DASHBOARD!$J$2=AW9,DASHBOARD!$T$458,IF(DASHBOARD!$J$2=0,0,AW76)))</f>
        <v/>
      </c>
      <c r="AX76" s="490">
        <f>(IF(DASHBOARD!$J$2=AX9,DASHBOARD!$T$458,IF(DASHBOARD!$J$2=0,0,AX76)))</f>
        <v/>
      </c>
      <c r="AY76" s="490">
        <f>(IF(DASHBOARD!$J$2=AY9,DASHBOARD!$T$458,IF(DASHBOARD!$J$2=0,0,AY76)))</f>
        <v/>
      </c>
      <c r="AZ76" s="490">
        <f>(IF(DASHBOARD!$J$2=AZ9,DASHBOARD!$T$458,IF(DASHBOARD!$J$2=0,0,AZ76)))</f>
        <v/>
      </c>
      <c r="BA76" s="490">
        <f>(IF(DASHBOARD!$J$2=BA9,DASHBOARD!$T$458,IF(DASHBOARD!$J$2=0,0,BA76)))</f>
        <v/>
      </c>
      <c r="BB76" s="491">
        <f>SUM(F76:BA76)/2</f>
        <v/>
      </c>
      <c r="BC76" s="490">
        <f>(IF(DASHBOARD!$J$2=BC9,DASHBOARD!$U$458,IF(DASHBOARD!$J$2=0,0,BC76)))</f>
        <v/>
      </c>
      <c r="BD76" s="490">
        <f>(IF(DASHBOARD!$J$2=BD9,DASHBOARD!$U$458,IF(DASHBOARD!$J$2=0,0,BD76)))</f>
        <v/>
      </c>
      <c r="BE76" s="490">
        <f>(IF(DASHBOARD!$J$2=BE9,DASHBOARD!$U$458,IF(DASHBOARD!$J$2=0,0,BE76)))</f>
        <v/>
      </c>
      <c r="BF76" s="490">
        <f>(IF(DASHBOARD!$J$2=BF9,DASHBOARD!$U$458,IF(DASHBOARD!$J$2=0,0,BF76)))</f>
        <v/>
      </c>
      <c r="BG76" s="1508" t="n"/>
      <c r="BH76" s="490">
        <f>(IF(DASHBOARD!$J$2=BH9,DASHBOARD!$U$458,IF(DASHBOARD!$J$2=0,0,BH76)))</f>
        <v/>
      </c>
      <c r="BI76" s="490">
        <f>(IF(DASHBOARD!$J$2=BI9,DASHBOARD!$U$458,IF(DASHBOARD!$J$2=0,0,BI76)))</f>
        <v/>
      </c>
      <c r="BJ76" s="490">
        <f>(IF(DASHBOARD!$J$2=BJ9,DASHBOARD!$U$458,IF(DASHBOARD!$J$2=0,0,BJ76)))</f>
        <v/>
      </c>
    </row>
    <row r="77" ht="12.75" customHeight="1" s="18">
      <c r="A77" s="487" t="n"/>
      <c r="B77" s="1116" t="n"/>
      <c r="C77" s="1526" t="n"/>
      <c r="D77" s="693" t="n"/>
      <c r="E77" s="694" t="n"/>
      <c r="F77" s="499" t="n"/>
      <c r="G77" s="500" t="n"/>
      <c r="H77" s="500" t="n"/>
      <c r="I77" s="500" t="n"/>
      <c r="J77" s="500" t="n"/>
      <c r="K77" s="500" t="n"/>
      <c r="L77" s="500" t="n"/>
      <c r="M77" s="500" t="n"/>
      <c r="N77" s="500" t="n"/>
      <c r="O77" s="500" t="n"/>
      <c r="P77" s="500" t="n"/>
      <c r="Q77" s="500" t="n"/>
      <c r="R77" s="500" t="n"/>
      <c r="S77" s="500" t="n"/>
      <c r="T77" s="500" t="n"/>
      <c r="U77" s="500" t="n"/>
      <c r="V77" s="500" t="n"/>
      <c r="W77" s="500" t="n"/>
      <c r="X77" s="500" t="n"/>
      <c r="Y77" s="500" t="n"/>
      <c r="Z77" s="500" t="n"/>
      <c r="AA77" s="500" t="n"/>
      <c r="AB77" s="500" t="n"/>
      <c r="AC77" s="500" t="n"/>
      <c r="AD77" s="500" t="n"/>
      <c r="AE77" s="500" t="n"/>
      <c r="AF77" s="500" t="n"/>
      <c r="AG77" s="500" t="n"/>
      <c r="AH77" s="500" t="n"/>
      <c r="AI77" s="500" t="n"/>
      <c r="AJ77" s="500" t="n"/>
      <c r="AK77" s="500" t="n"/>
      <c r="AL77" s="500" t="n"/>
      <c r="AM77" s="500" t="n"/>
      <c r="AN77" s="500" t="n"/>
      <c r="AO77" s="500" t="n"/>
      <c r="AP77" s="500" t="n"/>
      <c r="AQ77" s="500" t="n"/>
      <c r="AR77" s="500" t="n"/>
      <c r="AS77" s="500" t="n"/>
      <c r="AT77" s="500" t="n"/>
      <c r="AU77" s="500" t="n"/>
      <c r="AV77" s="500" t="n"/>
      <c r="AW77" s="500" t="n"/>
      <c r="AX77" s="500" t="n"/>
      <c r="AY77" s="500" t="n"/>
      <c r="AZ77" s="500" t="n"/>
      <c r="BA77" s="500" t="n"/>
      <c r="BB77" s="491" t="n"/>
      <c r="BC77" s="500" t="n"/>
      <c r="BD77" s="500" t="n"/>
      <c r="BE77" s="500" t="n"/>
      <c r="BF77" s="704" t="n"/>
      <c r="BG77" s="1508" t="n"/>
      <c r="BH77" s="499" t="n"/>
      <c r="BI77" s="500" t="n"/>
      <c r="BJ77" s="500" t="n"/>
    </row>
    <row r="78" ht="12.75" customHeight="1" s="18">
      <c r="A78" s="487" t="n"/>
      <c r="B78" s="1116" t="n"/>
      <c r="C78" s="494" t="n"/>
      <c r="D78" s="492" t="n"/>
      <c r="E78" s="493" t="n"/>
      <c r="F78" s="703" t="n"/>
      <c r="G78" s="703" t="n"/>
      <c r="H78" s="703" t="n"/>
      <c r="I78" s="703" t="n"/>
      <c r="J78" s="703" t="n"/>
      <c r="K78" s="703" t="n"/>
      <c r="L78" s="703" t="n"/>
      <c r="M78" s="703" t="n"/>
      <c r="N78" s="703" t="n"/>
      <c r="O78" s="703" t="n"/>
      <c r="P78" s="703" t="n"/>
      <c r="Q78" s="703" t="n"/>
      <c r="R78" s="703" t="n"/>
      <c r="S78" s="703" t="n"/>
      <c r="T78" s="703" t="n"/>
      <c r="U78" s="703" t="n"/>
      <c r="V78" s="703" t="n"/>
      <c r="W78" s="703" t="n"/>
      <c r="X78" s="703" t="n"/>
      <c r="Y78" s="703" t="n"/>
      <c r="Z78" s="703" t="n"/>
      <c r="AA78" s="703" t="n"/>
      <c r="AB78" s="703" t="n"/>
      <c r="AC78" s="703" t="n"/>
      <c r="AD78" s="703" t="n"/>
      <c r="AE78" s="703" t="n"/>
      <c r="AF78" s="703" t="n"/>
      <c r="AG78" s="703" t="n"/>
      <c r="AH78" s="703" t="n"/>
      <c r="AI78" s="703" t="n"/>
      <c r="AJ78" s="703" t="n"/>
      <c r="AK78" s="703" t="n"/>
      <c r="AL78" s="703" t="n"/>
      <c r="AM78" s="703" t="n"/>
      <c r="AN78" s="703" t="n"/>
      <c r="AO78" s="703" t="n"/>
      <c r="AP78" s="703" t="n"/>
      <c r="AQ78" s="703" t="n"/>
      <c r="AR78" s="703" t="n"/>
      <c r="AS78" s="703" t="n"/>
      <c r="AT78" s="703" t="n"/>
      <c r="AU78" s="703" t="n"/>
      <c r="AV78" s="703" t="n"/>
      <c r="AW78" s="703" t="n"/>
      <c r="AX78" s="703" t="n"/>
      <c r="AY78" s="703" t="n"/>
      <c r="AZ78" s="703" t="n"/>
      <c r="BA78" s="703" t="n"/>
      <c r="BB78" s="491" t="n"/>
      <c r="BC78" s="703" t="n"/>
      <c r="BD78" s="703" t="n"/>
      <c r="BE78" s="703" t="n"/>
      <c r="BF78" s="703" t="n"/>
      <c r="BG78" s="1508" t="n"/>
      <c r="BH78" s="703" t="n"/>
      <c r="BI78" s="703" t="n"/>
      <c r="BJ78" s="703" t="n"/>
    </row>
    <row r="79" ht="12.75" customHeight="1" s="18">
      <c r="A79" s="487" t="n"/>
      <c r="B79" s="1116" t="n"/>
      <c r="C79" s="494" t="n"/>
      <c r="D79" s="492" t="n"/>
      <c r="E79" s="493" t="n"/>
      <c r="F79" s="494" t="n"/>
      <c r="G79" s="494" t="n"/>
      <c r="H79" s="494" t="n"/>
      <c r="I79" s="494" t="n"/>
      <c r="J79" s="494" t="n"/>
      <c r="K79" s="494" t="n"/>
      <c r="L79" s="494" t="n"/>
      <c r="M79" s="494" t="n"/>
      <c r="N79" s="494" t="n"/>
      <c r="O79" s="494" t="n"/>
      <c r="P79" s="494" t="n"/>
      <c r="Q79" s="494" t="n"/>
      <c r="R79" s="494" t="n"/>
      <c r="S79" s="494" t="n"/>
      <c r="T79" s="494" t="n"/>
      <c r="U79" s="494" t="n"/>
      <c r="V79" s="494" t="n"/>
      <c r="W79" s="494" t="n"/>
      <c r="X79" s="494" t="n"/>
      <c r="Y79" s="494" t="n"/>
      <c r="Z79" s="494" t="n"/>
      <c r="AA79" s="494" t="n"/>
      <c r="AB79" s="494" t="n"/>
      <c r="AC79" s="494" t="n"/>
      <c r="AD79" s="494" t="n"/>
      <c r="AE79" s="494" t="n"/>
      <c r="AF79" s="494" t="n"/>
      <c r="AG79" s="494" t="n"/>
      <c r="AH79" s="494" t="n"/>
      <c r="AI79" s="494" t="n"/>
      <c r="AJ79" s="494" t="n"/>
      <c r="AK79" s="494" t="n"/>
      <c r="AL79" s="494" t="n"/>
      <c r="AM79" s="494" t="n"/>
      <c r="AN79" s="494" t="n"/>
      <c r="AO79" s="494" t="n"/>
      <c r="AP79" s="494" t="n"/>
      <c r="AQ79" s="494" t="n"/>
      <c r="AR79" s="494" t="n"/>
      <c r="AS79" s="494" t="n"/>
      <c r="AT79" s="494" t="n"/>
      <c r="AU79" s="494" t="n"/>
      <c r="AV79" s="494" t="n"/>
      <c r="AW79" s="494" t="n"/>
      <c r="AX79" s="494" t="n"/>
      <c r="AY79" s="494" t="n"/>
      <c r="AZ79" s="494" t="n"/>
      <c r="BA79" s="494" t="n"/>
      <c r="BB79" s="491" t="n"/>
      <c r="BC79" s="494" t="n"/>
      <c r="BD79" s="494" t="n"/>
      <c r="BE79" s="494" t="n"/>
      <c r="BF79" s="494" t="n"/>
      <c r="BG79" s="1508" t="n"/>
      <c r="BH79" s="494" t="n"/>
      <c r="BI79" s="494" t="n"/>
      <c r="BJ79" s="494" t="n"/>
    </row>
    <row r="80" ht="12.75" customHeight="1" s="18">
      <c r="A80" s="487" t="n"/>
      <c r="B80" s="1116" t="n"/>
      <c r="C80" s="494" t="n"/>
      <c r="D80" s="492" t="n"/>
      <c r="E80" s="493" t="n"/>
      <c r="F80" s="494" t="n"/>
      <c r="G80" s="494" t="n"/>
      <c r="H80" s="494" t="n"/>
      <c r="I80" s="494" t="n"/>
      <c r="J80" s="494" t="n"/>
      <c r="K80" s="494" t="n"/>
      <c r="L80" s="494" t="n"/>
      <c r="M80" s="494" t="n"/>
      <c r="N80" s="494" t="n"/>
      <c r="O80" s="494" t="n"/>
      <c r="P80" s="494" t="n"/>
      <c r="Q80" s="494" t="n"/>
      <c r="R80" s="494" t="n"/>
      <c r="S80" s="494" t="n"/>
      <c r="T80" s="494" t="n"/>
      <c r="U80" s="494" t="n"/>
      <c r="V80" s="494" t="n"/>
      <c r="W80" s="494" t="n"/>
      <c r="X80" s="494" t="n"/>
      <c r="Y80" s="494" t="n"/>
      <c r="Z80" s="494" t="n"/>
      <c r="AA80" s="494" t="n"/>
      <c r="AB80" s="494" t="n"/>
      <c r="AC80" s="494" t="n"/>
      <c r="AD80" s="494" t="n"/>
      <c r="AE80" s="494" t="n"/>
      <c r="AF80" s="494" t="n"/>
      <c r="AG80" s="494" t="n"/>
      <c r="AH80" s="494" t="n"/>
      <c r="AI80" s="494" t="n"/>
      <c r="AJ80" s="494" t="n"/>
      <c r="AK80" s="494" t="n"/>
      <c r="AL80" s="494" t="n"/>
      <c r="AM80" s="494" t="n"/>
      <c r="AN80" s="494" t="n"/>
      <c r="AO80" s="494" t="n"/>
      <c r="AP80" s="494" t="n"/>
      <c r="AQ80" s="494" t="n"/>
      <c r="AR80" s="494" t="n"/>
      <c r="AS80" s="494" t="n"/>
      <c r="AT80" s="494" t="n"/>
      <c r="AU80" s="494" t="n"/>
      <c r="AV80" s="494" t="n"/>
      <c r="AW80" s="494" t="n"/>
      <c r="AX80" s="494" t="n"/>
      <c r="AY80" s="494" t="n"/>
      <c r="AZ80" s="494" t="n"/>
      <c r="BA80" s="494" t="n"/>
      <c r="BB80" s="491" t="n"/>
      <c r="BC80" s="494" t="n"/>
      <c r="BD80" s="494" t="n"/>
      <c r="BE80" s="494" t="n"/>
      <c r="BF80" s="494" t="n"/>
      <c r="BG80" s="1508" t="n"/>
      <c r="BH80" s="494" t="n"/>
      <c r="BI80" s="494" t="n"/>
      <c r="BJ80" s="494" t="n"/>
    </row>
    <row r="81" ht="12.75" customHeight="1" s="18">
      <c r="A81" s="487" t="n"/>
      <c r="B81" s="1116" t="n"/>
      <c r="C81" s="494" t="n"/>
      <c r="D81" s="492" t="n"/>
      <c r="E81" s="493" t="n"/>
      <c r="F81" s="494" t="n"/>
      <c r="G81" s="494" t="n"/>
      <c r="H81" s="494" t="n"/>
      <c r="I81" s="494" t="n"/>
      <c r="J81" s="494" t="n"/>
      <c r="K81" s="494" t="n"/>
      <c r="L81" s="494" t="n"/>
      <c r="M81" s="494" t="n"/>
      <c r="N81" s="494" t="n"/>
      <c r="O81" s="494" t="n"/>
      <c r="P81" s="494" t="n"/>
      <c r="Q81" s="494" t="n"/>
      <c r="R81" s="494" t="n"/>
      <c r="S81" s="494" t="n"/>
      <c r="T81" s="494" t="n"/>
      <c r="U81" s="494" t="n"/>
      <c r="V81" s="494" t="n"/>
      <c r="W81" s="494" t="n"/>
      <c r="X81" s="494" t="n"/>
      <c r="Y81" s="494" t="n"/>
      <c r="Z81" s="494" t="n"/>
      <c r="AA81" s="494" t="n"/>
      <c r="AB81" s="494" t="n"/>
      <c r="AC81" s="494" t="n"/>
      <c r="AD81" s="494" t="n"/>
      <c r="AE81" s="494" t="n"/>
      <c r="AF81" s="494" t="n"/>
      <c r="AG81" s="494" t="n"/>
      <c r="AH81" s="494" t="n"/>
      <c r="AI81" s="494" t="n"/>
      <c r="AJ81" s="494" t="n"/>
      <c r="AK81" s="494" t="n"/>
      <c r="AL81" s="494" t="n"/>
      <c r="AM81" s="494" t="n"/>
      <c r="AN81" s="494" t="n"/>
      <c r="AO81" s="494" t="n"/>
      <c r="AP81" s="494" t="n"/>
      <c r="AQ81" s="494" t="n"/>
      <c r="AR81" s="494" t="n"/>
      <c r="AS81" s="494" t="n"/>
      <c r="AT81" s="494" t="n"/>
      <c r="AU81" s="494" t="n"/>
      <c r="AV81" s="494" t="n"/>
      <c r="AW81" s="494" t="n"/>
      <c r="AX81" s="494" t="n"/>
      <c r="AY81" s="494" t="n"/>
      <c r="AZ81" s="494" t="n"/>
      <c r="BA81" s="494" t="n"/>
      <c r="BB81" s="491" t="n"/>
      <c r="BC81" s="494" t="n"/>
      <c r="BD81" s="494" t="n"/>
      <c r="BE81" s="494" t="n"/>
      <c r="BF81" s="494" t="n"/>
      <c r="BG81" s="1508" t="n"/>
      <c r="BH81" s="494" t="n"/>
      <c r="BI81" s="494" t="n"/>
      <c r="BJ81" s="494" t="n"/>
    </row>
    <row r="82" ht="11.1" customHeight="1" s="18">
      <c r="A82" s="487" t="n"/>
      <c r="B82" s="1517" t="inlineStr">
        <is>
          <t>ULTG PAREPARE</t>
        </is>
      </c>
      <c r="C82" s="1147" t="inlineStr">
        <is>
          <t>Barru</t>
        </is>
      </c>
      <c r="D82" s="501" t="n">
        <v>1</v>
      </c>
      <c r="E82" s="502" t="n">
        <v>20</v>
      </c>
      <c r="F82" s="490">
        <f>(IF(DASHBOARD!$J$2=F9,DASHBOARD!$T$580,IF(DASHBOARD!$J$2=0,0,F82)))</f>
        <v/>
      </c>
      <c r="G82" s="490">
        <f>(IF(DASHBOARD!$J$2=G9,DASHBOARD!$T$580,IF(DASHBOARD!$J$2=0,0,G82)))</f>
        <v/>
      </c>
      <c r="H82" s="490">
        <f>(IF(DASHBOARD!$J$2=H9,DASHBOARD!$T$580,IF(DASHBOARD!$J$2=0,0,H82)))</f>
        <v/>
      </c>
      <c r="I82" s="490">
        <f>(IF(DASHBOARD!$J$2=I9,DASHBOARD!$T$580,IF(DASHBOARD!$J$2=0,0,I82)))</f>
        <v/>
      </c>
      <c r="J82" s="490">
        <f>(IF(DASHBOARD!$J$2=J9,DASHBOARD!$T$580,IF(DASHBOARD!$J$2=0,0,J82)))</f>
        <v/>
      </c>
      <c r="K82" s="490">
        <f>(IF(DASHBOARD!$J$2=K9,DASHBOARD!$T$580,IF(DASHBOARD!$J$2=0,0,K82)))</f>
        <v/>
      </c>
      <c r="L82" s="490">
        <f>(IF(DASHBOARD!$J$2=L9,DASHBOARD!$T$580,IF(DASHBOARD!$J$2=0,0,L82)))</f>
        <v/>
      </c>
      <c r="M82" s="490">
        <f>(IF(DASHBOARD!$J$2=M9,DASHBOARD!$T$580,IF(DASHBOARD!$J$2=0,0,M82)))</f>
        <v/>
      </c>
      <c r="N82" s="490">
        <f>(IF(DASHBOARD!$J$2=N9,DASHBOARD!$T$580,IF(DASHBOARD!$J$2=0,0,N82)))</f>
        <v/>
      </c>
      <c r="O82" s="490">
        <f>(IF(DASHBOARD!$J$2=O9,DASHBOARD!$T$580,IF(DASHBOARD!$J$2=0,0,O82)))</f>
        <v/>
      </c>
      <c r="P82" s="490">
        <f>(IF(DASHBOARD!$J$2=P9,DASHBOARD!$T$580,IF(DASHBOARD!$J$2=0,0,P82)))</f>
        <v/>
      </c>
      <c r="Q82" s="490">
        <f>(IF(DASHBOARD!$J$2=Q9,DASHBOARD!$T$580,IF(DASHBOARD!$J$2=0,0,Q82)))</f>
        <v/>
      </c>
      <c r="R82" s="490">
        <f>(IF(DASHBOARD!$J$2=R9,DASHBOARD!$T$580,IF(DASHBOARD!$J$2=0,0,R82)))</f>
        <v/>
      </c>
      <c r="S82" s="490">
        <f>(IF(DASHBOARD!$J$2=S9,DASHBOARD!$T$580,IF(DASHBOARD!$J$2=0,0,S82)))</f>
        <v/>
      </c>
      <c r="T82" s="490">
        <f>(IF(DASHBOARD!$J$2=T9,DASHBOARD!$T$580,IF(DASHBOARD!$J$2=0,0,T82)))</f>
        <v/>
      </c>
      <c r="U82" s="490">
        <f>(IF(DASHBOARD!$J$2=U9,DASHBOARD!$T$580,IF(DASHBOARD!$J$2=0,0,U82)))</f>
        <v/>
      </c>
      <c r="V82" s="490">
        <f>(IF(DASHBOARD!$J$2=V9,DASHBOARD!$T$580,IF(DASHBOARD!$J$2=0,0,V82)))</f>
        <v/>
      </c>
      <c r="W82" s="490">
        <f>(IF(DASHBOARD!$J$2=W9,DASHBOARD!$T$580,IF(DASHBOARD!$J$2=0,0,W82)))</f>
        <v/>
      </c>
      <c r="X82" s="490">
        <f>(IF(DASHBOARD!$J$2=X9,DASHBOARD!$T$580,IF(DASHBOARD!$J$2=0,0,X82)))</f>
        <v/>
      </c>
      <c r="Y82" s="490">
        <f>(IF(DASHBOARD!$J$2=Y9,DASHBOARD!$T$580,IF(DASHBOARD!$J$2=0,0,Y82)))</f>
        <v/>
      </c>
      <c r="Z82" s="490">
        <f>(IF(DASHBOARD!$J$2=Z9,DASHBOARD!$T$580,IF(DASHBOARD!$J$2=0,0,Z82)))</f>
        <v/>
      </c>
      <c r="AA82" s="490">
        <f>(IF(DASHBOARD!$J$2=AA9,DASHBOARD!$T$580,IF(DASHBOARD!$J$2=0,0,AA82)))</f>
        <v/>
      </c>
      <c r="AB82" s="490">
        <f>(IF(DASHBOARD!$J$2=AB9,DASHBOARD!$T$580,IF(DASHBOARD!$J$2=0,0,AB82)))</f>
        <v/>
      </c>
      <c r="AC82" s="490">
        <f>(IF(DASHBOARD!$J$2=AC9,DASHBOARD!$T$580,IF(DASHBOARD!$J$2=0,0,AC82)))</f>
        <v/>
      </c>
      <c r="AD82" s="490">
        <f>(IF(DASHBOARD!$J$2=AD9,DASHBOARD!$T$580,IF(DASHBOARD!$J$2=0,0,AD82)))</f>
        <v/>
      </c>
      <c r="AE82" s="490">
        <f>(IF(DASHBOARD!$J$2=AE9,DASHBOARD!$T$580,IF(DASHBOARD!$J$2=0,0,AE82)))</f>
        <v/>
      </c>
      <c r="AF82" s="490">
        <f>(IF(DASHBOARD!$J$2=AF9,DASHBOARD!$T$580,IF(DASHBOARD!$J$2=0,0,AF82)))</f>
        <v/>
      </c>
      <c r="AG82" s="490">
        <f>(IF(DASHBOARD!$J$2=AG9,DASHBOARD!$T$580,IF(DASHBOARD!$J$2=0,0,AG82)))</f>
        <v/>
      </c>
      <c r="AH82" s="490">
        <f>(IF(DASHBOARD!$J$2=AH9,DASHBOARD!$T$580,IF(DASHBOARD!$J$2=0,0,AH82)))</f>
        <v/>
      </c>
      <c r="AI82" s="490">
        <f>(IF(DASHBOARD!$J$2=AI9,DASHBOARD!$T$580,IF(DASHBOARD!$J$2=0,0,AI82)))</f>
        <v/>
      </c>
      <c r="AJ82" s="490">
        <f>(IF(DASHBOARD!$J$2=AJ9,DASHBOARD!$T$580,IF(DASHBOARD!$J$2=0,0,AJ82)))</f>
        <v/>
      </c>
      <c r="AK82" s="490">
        <f>(IF(DASHBOARD!$J$2=AK9,DASHBOARD!$T$580,IF(DASHBOARD!$J$2=0,0,AK82)))</f>
        <v/>
      </c>
      <c r="AL82" s="490">
        <f>(IF(DASHBOARD!$J$2=AL9,DASHBOARD!$T$580,IF(DASHBOARD!$J$2=0,0,AL82)))</f>
        <v/>
      </c>
      <c r="AM82" s="490">
        <f>(IF(DASHBOARD!$J$2=AM9,DASHBOARD!$T$580,IF(DASHBOARD!$J$2=0,0,AM82)))</f>
        <v/>
      </c>
      <c r="AN82" s="490">
        <f>(IF(DASHBOARD!$J$2=AN9,DASHBOARD!$T$580,IF(DASHBOARD!$J$2=0,0,AN82)))</f>
        <v/>
      </c>
      <c r="AO82" s="490">
        <f>(IF(DASHBOARD!$J$2=AO9,DASHBOARD!$T$580,IF(DASHBOARD!$J$2=0,0,AO82)))</f>
        <v/>
      </c>
      <c r="AP82" s="490">
        <f>(IF(DASHBOARD!$J$2=AP9,DASHBOARD!$T$580,IF(DASHBOARD!$J$2=0,0,AP82)))</f>
        <v/>
      </c>
      <c r="AQ82" s="490">
        <f>(IF(DASHBOARD!$J$2=AQ9,DASHBOARD!$T$580,IF(DASHBOARD!$J$2=0,0,AQ82)))</f>
        <v/>
      </c>
      <c r="AR82" s="490">
        <f>(IF(DASHBOARD!$J$2=AR9,DASHBOARD!$T$580,IF(DASHBOARD!$J$2=0,0,AR82)))</f>
        <v/>
      </c>
      <c r="AS82" s="490">
        <f>(IF(DASHBOARD!$J$2=AS9,DASHBOARD!$T$580,IF(DASHBOARD!$J$2=0,0,AS82)))</f>
        <v/>
      </c>
      <c r="AT82" s="490">
        <f>(IF(DASHBOARD!$J$2=AT9,DASHBOARD!$T$580,IF(DASHBOARD!$J$2=0,0,AT82)))</f>
        <v/>
      </c>
      <c r="AU82" s="490">
        <f>(IF(DASHBOARD!$J$2=AU9,DASHBOARD!$T$580,IF(DASHBOARD!$J$2=0,0,AU82)))</f>
        <v/>
      </c>
      <c r="AV82" s="490">
        <f>(IF(DASHBOARD!$J$2=AV9,DASHBOARD!$T$580,IF(DASHBOARD!$J$2=0,0,AV82)))</f>
        <v/>
      </c>
      <c r="AW82" s="490">
        <f>(IF(DASHBOARD!$J$2=AW9,DASHBOARD!$T$580,IF(DASHBOARD!$J$2=0,0,AW82)))</f>
        <v/>
      </c>
      <c r="AX82" s="490">
        <f>(IF(DASHBOARD!$J$2=AX9,DASHBOARD!$T$580,IF(DASHBOARD!$J$2=0,0,AX82)))</f>
        <v/>
      </c>
      <c r="AY82" s="490">
        <f>(IF(DASHBOARD!$J$2=AY9,DASHBOARD!$T$580,IF(DASHBOARD!$J$2=0,0,AY82)))</f>
        <v/>
      </c>
      <c r="AZ82" s="490">
        <f>(IF(DASHBOARD!$J$2=AZ9,DASHBOARD!$T$580,IF(DASHBOARD!$J$2=0,0,AZ82)))</f>
        <v/>
      </c>
      <c r="BA82" s="490">
        <f>(IF(DASHBOARD!$J$2=BA9,DASHBOARD!$T$580,IF(DASHBOARD!$J$2=0,0,BA82)))</f>
        <v/>
      </c>
      <c r="BB82" s="491">
        <f>SUM(F82:BA82)/2</f>
        <v/>
      </c>
      <c r="BC82" s="490">
        <f>(IF(DASHBOARD!$J$2=BC9,DASHBOARD!$U$580,IF(DASHBOARD!$J$2=0,0,BC82)))</f>
        <v/>
      </c>
      <c r="BD82" s="490">
        <f>(IF(DASHBOARD!$J$2=BD9,DASHBOARD!$U$580,IF(DASHBOARD!$J$2=0,0,BD82)))</f>
        <v/>
      </c>
      <c r="BE82" s="490">
        <f>(IF(DASHBOARD!$J$2=BE9,DASHBOARD!$U$580,IF(DASHBOARD!$J$2=0,0,BE82)))</f>
        <v/>
      </c>
      <c r="BF82" s="490">
        <f>(IF(DASHBOARD!$J$2=BF9,DASHBOARD!$U$580,IF(DASHBOARD!$J$2=0,0,BF82)))</f>
        <v/>
      </c>
      <c r="BG82" s="1508" t="n"/>
      <c r="BH82" s="490">
        <f>(IF(DASHBOARD!$J$2=BH9,DASHBOARD!$U$580,IF(DASHBOARD!$J$2=0,0,BH82)))</f>
        <v/>
      </c>
      <c r="BI82" s="490">
        <f>(IF(DASHBOARD!$J$2=BI9,DASHBOARD!$U$580,IF(DASHBOARD!$J$2=0,0,BI82)))</f>
        <v/>
      </c>
      <c r="BJ82" s="490">
        <f>(IF(DASHBOARD!$J$2=BJ9,DASHBOARD!$U$580,IF(DASHBOARD!$J$2=0,0,BJ82)))</f>
        <v/>
      </c>
    </row>
    <row r="83" ht="11.1" customHeight="1" s="18">
      <c r="A83" s="487" t="n"/>
      <c r="B83" s="1518" t="n"/>
      <c r="C83" s="1500" t="n"/>
      <c r="D83" s="492" t="n"/>
      <c r="E83" s="493" t="n"/>
      <c r="F83" s="494" t="n"/>
      <c r="G83" s="494" t="n"/>
      <c r="H83" s="494" t="n"/>
      <c r="I83" s="494" t="n"/>
      <c r="J83" s="494" t="n"/>
      <c r="K83" s="494" t="n"/>
      <c r="L83" s="494" t="n"/>
      <c r="M83" s="494" t="n"/>
      <c r="N83" s="494" t="n"/>
      <c r="O83" s="494" t="n"/>
      <c r="P83" s="494" t="n"/>
      <c r="Q83" s="494" t="n"/>
      <c r="R83" s="494" t="n"/>
      <c r="S83" s="494" t="n"/>
      <c r="T83" s="494" t="n"/>
      <c r="U83" s="494" t="n"/>
      <c r="V83" s="494" t="n"/>
      <c r="W83" s="494" t="n"/>
      <c r="X83" s="494" t="n"/>
      <c r="Y83" s="494" t="n"/>
      <c r="Z83" s="494" t="n"/>
      <c r="AA83" s="494" t="n"/>
      <c r="AB83" s="494" t="n"/>
      <c r="AC83" s="494" t="n"/>
      <c r="AD83" s="494" t="n"/>
      <c r="AE83" s="494" t="n"/>
      <c r="AF83" s="494" t="n"/>
      <c r="AG83" s="494" t="n"/>
      <c r="AH83" s="494" t="n"/>
      <c r="AI83" s="494" t="n"/>
      <c r="AJ83" s="494" t="n"/>
      <c r="AK83" s="494" t="n"/>
      <c r="AL83" s="494" t="n"/>
      <c r="AM83" s="494" t="n"/>
      <c r="AN83" s="494" t="n"/>
      <c r="AO83" s="494" t="n"/>
      <c r="AP83" s="494" t="n"/>
      <c r="AQ83" s="494" t="n"/>
      <c r="AR83" s="494" t="n"/>
      <c r="AS83" s="494" t="n"/>
      <c r="AT83" s="494" t="n"/>
      <c r="AU83" s="494" t="n"/>
      <c r="AV83" s="494" t="n"/>
      <c r="AW83" s="494" t="n"/>
      <c r="AX83" s="494" t="n"/>
      <c r="AY83" s="494" t="n"/>
      <c r="AZ83" s="494" t="n"/>
      <c r="BA83" s="494" t="n"/>
      <c r="BB83" s="491">
        <f>SUM(F83:BA83)/2</f>
        <v/>
      </c>
      <c r="BC83" s="494" t="n"/>
      <c r="BD83" s="494" t="n"/>
      <c r="BE83" s="494" t="n"/>
      <c r="BF83" s="494" t="n"/>
      <c r="BG83" s="1508" t="n"/>
      <c r="BH83" s="494" t="n"/>
      <c r="BI83" s="494" t="n"/>
      <c r="BJ83" s="494" t="n"/>
    </row>
    <row r="84" ht="11.1" customHeight="1" s="18">
      <c r="A84" s="487" t="n"/>
      <c r="B84" s="1518" t="n"/>
      <c r="C84" s="1519" t="n"/>
      <c r="D84" s="497" t="n"/>
      <c r="E84" s="498" t="n"/>
      <c r="F84" s="499" t="n"/>
      <c r="G84" s="499" t="n"/>
      <c r="H84" s="499" t="n"/>
      <c r="I84" s="499" t="n"/>
      <c r="J84" s="499" t="n"/>
      <c r="K84" s="499" t="n"/>
      <c r="L84" s="499" t="n"/>
      <c r="M84" s="499" t="n"/>
      <c r="N84" s="499" t="n"/>
      <c r="O84" s="499" t="n"/>
      <c r="P84" s="499" t="n"/>
      <c r="Q84" s="499" t="n"/>
      <c r="R84" s="499" t="n"/>
      <c r="S84" s="499" t="n"/>
      <c r="T84" s="499" t="n"/>
      <c r="U84" s="499" t="n"/>
      <c r="V84" s="499" t="n"/>
      <c r="W84" s="499" t="n"/>
      <c r="X84" s="499" t="n"/>
      <c r="Y84" s="499" t="n"/>
      <c r="Z84" s="499" t="n"/>
      <c r="AA84" s="499" t="n"/>
      <c r="AB84" s="499" t="n"/>
      <c r="AC84" s="499" t="n"/>
      <c r="AD84" s="499" t="n"/>
      <c r="AE84" s="499" t="n"/>
      <c r="AF84" s="499" t="n"/>
      <c r="AG84" s="499" t="n"/>
      <c r="AH84" s="499" t="n"/>
      <c r="AI84" s="499" t="n"/>
      <c r="AJ84" s="499" t="n"/>
      <c r="AK84" s="499" t="n"/>
      <c r="AL84" s="499" t="n"/>
      <c r="AM84" s="499" t="n"/>
      <c r="AN84" s="499" t="n"/>
      <c r="AO84" s="499" t="n"/>
      <c r="AP84" s="499" t="n"/>
      <c r="AQ84" s="499" t="n"/>
      <c r="AR84" s="499" t="n"/>
      <c r="AS84" s="499" t="n"/>
      <c r="AT84" s="499" t="n"/>
      <c r="AU84" s="499" t="n"/>
      <c r="AV84" s="499" t="n"/>
      <c r="AW84" s="499" t="n"/>
      <c r="AX84" s="499" t="n"/>
      <c r="AY84" s="499" t="n"/>
      <c r="AZ84" s="499" t="n"/>
      <c r="BA84" s="499" t="n"/>
      <c r="BB84" s="491">
        <f>SUM(F84:BA84)/2</f>
        <v/>
      </c>
      <c r="BC84" s="499" t="n"/>
      <c r="BD84" s="499" t="n"/>
      <c r="BE84" s="499" t="n"/>
      <c r="BF84" s="499" t="n"/>
      <c r="BG84" s="1508" t="n"/>
      <c r="BH84" s="499" t="n"/>
      <c r="BI84" s="499" t="n"/>
      <c r="BJ84" s="499" t="n"/>
    </row>
    <row r="85" ht="11.1" customHeight="1" s="18">
      <c r="A85" s="487" t="n"/>
      <c r="B85" s="1518" t="n"/>
      <c r="C85" s="1147" t="inlineStr">
        <is>
          <t>Balusu</t>
        </is>
      </c>
      <c r="D85" s="501" t="n">
        <v>1</v>
      </c>
      <c r="E85" s="502" t="n">
        <v>6.3</v>
      </c>
      <c r="F85" s="490">
        <f>(IF(DASHBOARD!$J$2=F9,DASHBOARD!$T$567,IF(DASHBOARD!$J$2=0,0,F85)))</f>
        <v/>
      </c>
      <c r="G85" s="490">
        <f>(IF(DASHBOARD!$J$2=G9,DASHBOARD!$T$567,IF(DASHBOARD!$J$2=0,0,G85)))</f>
        <v/>
      </c>
      <c r="H85" s="490">
        <f>(IF(DASHBOARD!$J$2=H9,DASHBOARD!$T$567,IF(DASHBOARD!$J$2=0,0,H85)))</f>
        <v/>
      </c>
      <c r="I85" s="490">
        <f>(IF(DASHBOARD!$J$2=I9,DASHBOARD!$T$567,IF(DASHBOARD!$J$2=0,0,I85)))</f>
        <v/>
      </c>
      <c r="J85" s="490">
        <f>(IF(DASHBOARD!$J$2=J9,DASHBOARD!$T$567,IF(DASHBOARD!$J$2=0,0,J85)))</f>
        <v/>
      </c>
      <c r="K85" s="490">
        <f>(IF(DASHBOARD!$J$2=K9,DASHBOARD!$T$567,IF(DASHBOARD!$J$2=0,0,K85)))</f>
        <v/>
      </c>
      <c r="L85" s="490">
        <f>(IF(DASHBOARD!$J$2=L9,DASHBOARD!$T$567,IF(DASHBOARD!$J$2=0,0,L85)))</f>
        <v/>
      </c>
      <c r="M85" s="490">
        <f>(IF(DASHBOARD!$J$2=M9,DASHBOARD!$T$567,IF(DASHBOARD!$J$2=0,0,M85)))</f>
        <v/>
      </c>
      <c r="N85" s="490">
        <f>(IF(DASHBOARD!$J$2=N9,DASHBOARD!$T$567,IF(DASHBOARD!$J$2=0,0,N85)))</f>
        <v/>
      </c>
      <c r="O85" s="490">
        <f>(IF(DASHBOARD!$J$2=O9,DASHBOARD!$T$567,IF(DASHBOARD!$J$2=0,0,O85)))</f>
        <v/>
      </c>
      <c r="P85" s="490">
        <f>(IF(DASHBOARD!$J$2=P9,DASHBOARD!$T$567,IF(DASHBOARD!$J$2=0,0,P85)))</f>
        <v/>
      </c>
      <c r="Q85" s="490">
        <f>(IF(DASHBOARD!$J$2=Q9,DASHBOARD!$T$567,IF(DASHBOARD!$J$2=0,0,Q85)))</f>
        <v/>
      </c>
      <c r="R85" s="490">
        <f>(IF(DASHBOARD!$J$2=R9,DASHBOARD!$T$567,IF(DASHBOARD!$J$2=0,0,R85)))</f>
        <v/>
      </c>
      <c r="S85" s="490">
        <f>(IF(DASHBOARD!$J$2=S9,DASHBOARD!$T$567,IF(DASHBOARD!$J$2=0,0,S85)))</f>
        <v/>
      </c>
      <c r="T85" s="490">
        <f>(IF(DASHBOARD!$J$2=T9,DASHBOARD!$T$567,IF(DASHBOARD!$J$2=0,0,T85)))</f>
        <v/>
      </c>
      <c r="U85" s="490">
        <f>(IF(DASHBOARD!$J$2=U9,DASHBOARD!$T$567,IF(DASHBOARD!$J$2=0,0,U85)))</f>
        <v/>
      </c>
      <c r="V85" s="490">
        <f>(IF(DASHBOARD!$J$2=V9,DASHBOARD!$T$567,IF(DASHBOARD!$J$2=0,0,V85)))</f>
        <v/>
      </c>
      <c r="W85" s="490">
        <f>(IF(DASHBOARD!$J$2=W9,DASHBOARD!$T$567,IF(DASHBOARD!$J$2=0,0,W85)))</f>
        <v/>
      </c>
      <c r="X85" s="490">
        <f>(IF(DASHBOARD!$J$2=X9,DASHBOARD!$T$567,IF(DASHBOARD!$J$2=0,0,X85)))</f>
        <v/>
      </c>
      <c r="Y85" s="490">
        <f>(IF(DASHBOARD!$J$2=Y9,DASHBOARD!$T$567,IF(DASHBOARD!$J$2=0,0,Y85)))</f>
        <v/>
      </c>
      <c r="Z85" s="490">
        <f>(IF(DASHBOARD!$J$2=Z9,DASHBOARD!$T$567,IF(DASHBOARD!$J$2=0,0,Z85)))</f>
        <v/>
      </c>
      <c r="AA85" s="490">
        <f>(IF(DASHBOARD!$J$2=AA9,DASHBOARD!$T$567,IF(DASHBOARD!$J$2=0,0,AA85)))</f>
        <v/>
      </c>
      <c r="AB85" s="490">
        <f>(IF(DASHBOARD!$J$2=AB9,DASHBOARD!$T$567,IF(DASHBOARD!$J$2=0,0,AB85)))</f>
        <v/>
      </c>
      <c r="AC85" s="490">
        <f>(IF(DASHBOARD!$J$2=AC9,DASHBOARD!$T$567,IF(DASHBOARD!$J$2=0,0,AC85)))</f>
        <v/>
      </c>
      <c r="AD85" s="490">
        <f>(IF(DASHBOARD!$J$2=AD9,DASHBOARD!$T$567,IF(DASHBOARD!$J$2=0,0,AD85)))</f>
        <v/>
      </c>
      <c r="AE85" s="490">
        <f>(IF(DASHBOARD!$J$2=AE9,DASHBOARD!$T$567,IF(DASHBOARD!$J$2=0,0,AE85)))</f>
        <v/>
      </c>
      <c r="AF85" s="490">
        <f>(IF(DASHBOARD!$J$2=AF9,DASHBOARD!$T$567,IF(DASHBOARD!$J$2=0,0,AF85)))</f>
        <v/>
      </c>
      <c r="AG85" s="490">
        <f>(IF(DASHBOARD!$J$2=AG9,DASHBOARD!$T$567,IF(DASHBOARD!$J$2=0,0,AG85)))</f>
        <v/>
      </c>
      <c r="AH85" s="490">
        <f>(IF(DASHBOARD!$J$2=AH9,DASHBOARD!$T$567,IF(DASHBOARD!$J$2=0,0,AH85)))</f>
        <v/>
      </c>
      <c r="AI85" s="490">
        <f>(IF(DASHBOARD!$J$2=AI9,DASHBOARD!$T$567,IF(DASHBOARD!$J$2=0,0,AI85)))</f>
        <v/>
      </c>
      <c r="AJ85" s="490">
        <f>(IF(DASHBOARD!$J$2=AJ9,DASHBOARD!$T$567,IF(DASHBOARD!$J$2=0,0,AJ85)))</f>
        <v/>
      </c>
      <c r="AK85" s="490">
        <f>(IF(DASHBOARD!$J$2=AK9,DASHBOARD!$T$567,IF(DASHBOARD!$J$2=0,0,AK85)))</f>
        <v/>
      </c>
      <c r="AL85" s="490">
        <f>(IF(DASHBOARD!$J$2=AL9,DASHBOARD!$T$567,IF(DASHBOARD!$J$2=0,0,AL85)))</f>
        <v/>
      </c>
      <c r="AM85" s="490">
        <f>(IF(DASHBOARD!$J$2=AM9,DASHBOARD!$T$567,IF(DASHBOARD!$J$2=0,0,AM85)))</f>
        <v/>
      </c>
      <c r="AN85" s="490">
        <f>(IF(DASHBOARD!$J$2=AN9,DASHBOARD!$T$567,IF(DASHBOARD!$J$2=0,0,AN85)))</f>
        <v/>
      </c>
      <c r="AO85" s="490">
        <f>(IF(DASHBOARD!$J$2=AO9,DASHBOARD!$T$567,IF(DASHBOARD!$J$2=0,0,AO85)))</f>
        <v/>
      </c>
      <c r="AP85" s="490">
        <f>(IF(DASHBOARD!$J$2=AP9,DASHBOARD!$T$567,IF(DASHBOARD!$J$2=0,0,AP85)))</f>
        <v/>
      </c>
      <c r="AQ85" s="490">
        <f>(IF(DASHBOARD!$J$2=AQ9,DASHBOARD!$T$567,IF(DASHBOARD!$J$2=0,0,AQ85)))</f>
        <v/>
      </c>
      <c r="AR85" s="490">
        <f>(IF(DASHBOARD!$J$2=AR9,DASHBOARD!$T$567,IF(DASHBOARD!$J$2=0,0,AR85)))</f>
        <v/>
      </c>
      <c r="AS85" s="490">
        <f>(IF(DASHBOARD!$J$2=AS9,DASHBOARD!$T$567,IF(DASHBOARD!$J$2=0,0,AS85)))</f>
        <v/>
      </c>
      <c r="AT85" s="490">
        <f>(IF(DASHBOARD!$J$2=AT9,DASHBOARD!$T$567,IF(DASHBOARD!$J$2=0,0,AT85)))</f>
        <v/>
      </c>
      <c r="AU85" s="490">
        <f>(IF(DASHBOARD!$J$2=AU9,DASHBOARD!$T$567,IF(DASHBOARD!$J$2=0,0,AU85)))</f>
        <v/>
      </c>
      <c r="AV85" s="490">
        <f>(IF(DASHBOARD!$J$2=AV9,DASHBOARD!$T$567,IF(DASHBOARD!$J$2=0,0,AV85)))</f>
        <v/>
      </c>
      <c r="AW85" s="490">
        <f>(IF(DASHBOARD!$J$2=AW9,DASHBOARD!$T$567,IF(DASHBOARD!$J$2=0,0,AW85)))</f>
        <v/>
      </c>
      <c r="AX85" s="490">
        <f>(IF(DASHBOARD!$J$2=AX9,DASHBOARD!$T$567,IF(DASHBOARD!$J$2=0,0,AX85)))</f>
        <v/>
      </c>
      <c r="AY85" s="490">
        <f>(IF(DASHBOARD!$J$2=AY9,DASHBOARD!$T$567,IF(DASHBOARD!$J$2=0,0,AY85)))</f>
        <v/>
      </c>
      <c r="AZ85" s="490">
        <f>(IF(DASHBOARD!$J$2=AZ9,DASHBOARD!$T$567,IF(DASHBOARD!$J$2=0,0,AZ85)))</f>
        <v/>
      </c>
      <c r="BA85" s="490">
        <f>(IF(DASHBOARD!$J$2=BA9,DASHBOARD!$T$567,IF(DASHBOARD!$J$2=0,0,BA85)))</f>
        <v/>
      </c>
      <c r="BB85" s="491">
        <f>SUM(F85:BA85)/2</f>
        <v/>
      </c>
      <c r="BC85" s="490">
        <f>(IF(DASHBOARD!$J$2=BC9,DASHBOARD!$U$567,IF(DASHBOARD!$J$2=0,0,BC85)))</f>
        <v/>
      </c>
      <c r="BD85" s="490">
        <f>(IF(DASHBOARD!$J$2=BD9,DASHBOARD!$U$567,IF(DASHBOARD!$J$2=0,0,BD85)))</f>
        <v/>
      </c>
      <c r="BE85" s="490">
        <f>(IF(DASHBOARD!$J$2=BE9,DASHBOARD!$U$567,IF(DASHBOARD!$J$2=0,0,BE85)))</f>
        <v/>
      </c>
      <c r="BF85" s="490">
        <f>(IF(DASHBOARD!$J$2=BF9,DASHBOARD!$U$567,IF(DASHBOARD!$J$2=0,0,BF85)))</f>
        <v/>
      </c>
      <c r="BG85" s="1508" t="n"/>
      <c r="BH85" s="490">
        <f>(IF(DASHBOARD!$J$2=BH9,DASHBOARD!$U$567,IF(DASHBOARD!$J$2=0,0,BH85)))</f>
        <v/>
      </c>
      <c r="BI85" s="490">
        <f>(IF(DASHBOARD!$J$2=BI9,DASHBOARD!$U$567,IF(DASHBOARD!$J$2=0,0,BI85)))</f>
        <v/>
      </c>
      <c r="BJ85" s="490">
        <f>(IF(DASHBOARD!$J$2=BJ9,DASHBOARD!$U$567,IF(DASHBOARD!$J$2=0,0,BJ85)))</f>
        <v/>
      </c>
    </row>
    <row r="86" ht="11.1" customHeight="1" s="18">
      <c r="A86" s="487" t="n"/>
      <c r="B86" s="1518" t="n"/>
      <c r="C86" s="1500" t="n"/>
      <c r="D86" s="492" t="n"/>
      <c r="E86" s="493" t="n"/>
      <c r="F86" s="494" t="n"/>
      <c r="G86" s="494" t="n"/>
      <c r="H86" s="494" t="n"/>
      <c r="I86" s="494" t="n"/>
      <c r="J86" s="494" t="n"/>
      <c r="K86" s="494" t="n"/>
      <c r="L86" s="494" t="n"/>
      <c r="M86" s="494" t="n"/>
      <c r="N86" s="494" t="n"/>
      <c r="O86" s="494" t="n"/>
      <c r="P86" s="494" t="n"/>
      <c r="Q86" s="494" t="n"/>
      <c r="R86" s="494" t="n"/>
      <c r="S86" s="494" t="n"/>
      <c r="T86" s="494" t="n"/>
      <c r="U86" s="494" t="n"/>
      <c r="V86" s="494" t="n"/>
      <c r="W86" s="494" t="n"/>
      <c r="X86" s="494" t="n"/>
      <c r="Y86" s="494" t="n"/>
      <c r="Z86" s="494" t="n"/>
      <c r="AA86" s="494" t="n"/>
      <c r="AB86" s="494" t="n"/>
      <c r="AC86" s="494" t="n"/>
      <c r="AD86" s="494" t="n"/>
      <c r="AE86" s="494" t="n"/>
      <c r="AF86" s="494" t="n"/>
      <c r="AG86" s="494" t="n"/>
      <c r="AH86" s="494" t="n"/>
      <c r="AI86" s="494" t="n"/>
      <c r="AJ86" s="494" t="n"/>
      <c r="AK86" s="494" t="n"/>
      <c r="AL86" s="494" t="n"/>
      <c r="AM86" s="494" t="n"/>
      <c r="AN86" s="494" t="n"/>
      <c r="AO86" s="494" t="n"/>
      <c r="AP86" s="494" t="n"/>
      <c r="AQ86" s="494" t="n"/>
      <c r="AR86" s="494" t="n"/>
      <c r="AS86" s="494" t="n"/>
      <c r="AT86" s="494" t="n"/>
      <c r="AU86" s="494" t="n"/>
      <c r="AV86" s="494" t="n"/>
      <c r="AW86" s="494" t="n"/>
      <c r="AX86" s="494" t="n"/>
      <c r="AY86" s="494" t="n"/>
      <c r="AZ86" s="494" t="n"/>
      <c r="BA86" s="494" t="n"/>
      <c r="BB86" s="491">
        <f>SUM(F86:BA86)/2</f>
        <v/>
      </c>
      <c r="BC86" s="494" t="n"/>
      <c r="BD86" s="494" t="n"/>
      <c r="BE86" s="494" t="n"/>
      <c r="BF86" s="494" t="n"/>
      <c r="BG86" s="1508" t="n"/>
      <c r="BH86" s="494" t="n"/>
      <c r="BI86" s="494" t="n"/>
      <c r="BJ86" s="494" t="n"/>
    </row>
    <row r="87" ht="11.1" customHeight="1" s="18">
      <c r="A87" s="487" t="n"/>
      <c r="B87" s="1518" t="n"/>
      <c r="C87" s="1519" t="n"/>
      <c r="D87" s="497" t="n"/>
      <c r="E87" s="498" t="n"/>
      <c r="F87" s="499" t="n"/>
      <c r="G87" s="499" t="n"/>
      <c r="H87" s="499" t="n"/>
      <c r="I87" s="499" t="n"/>
      <c r="J87" s="499" t="n"/>
      <c r="K87" s="499" t="n"/>
      <c r="L87" s="499" t="n"/>
      <c r="M87" s="499" t="n"/>
      <c r="N87" s="499" t="n"/>
      <c r="O87" s="499" t="n"/>
      <c r="P87" s="499" t="n"/>
      <c r="Q87" s="499" t="n"/>
      <c r="R87" s="499" t="n"/>
      <c r="S87" s="499" t="n"/>
      <c r="T87" s="499" t="n"/>
      <c r="U87" s="499" t="n"/>
      <c r="V87" s="499" t="n"/>
      <c r="W87" s="499" t="n"/>
      <c r="X87" s="499" t="n"/>
      <c r="Y87" s="499" t="n"/>
      <c r="Z87" s="499" t="n"/>
      <c r="AA87" s="499" t="n"/>
      <c r="AB87" s="499" t="n"/>
      <c r="AC87" s="499" t="n"/>
      <c r="AD87" s="499" t="n"/>
      <c r="AE87" s="499" t="n"/>
      <c r="AF87" s="499" t="n"/>
      <c r="AG87" s="499" t="n"/>
      <c r="AH87" s="499" t="n"/>
      <c r="AI87" s="499" t="n"/>
      <c r="AJ87" s="499" t="n"/>
      <c r="AK87" s="499" t="n"/>
      <c r="AL87" s="499" t="n"/>
      <c r="AM87" s="499" t="n"/>
      <c r="AN87" s="499" t="n"/>
      <c r="AO87" s="499" t="n"/>
      <c r="AP87" s="499" t="n"/>
      <c r="AQ87" s="499" t="n"/>
      <c r="AR87" s="499" t="n"/>
      <c r="AS87" s="499" t="n"/>
      <c r="AT87" s="499" t="n"/>
      <c r="AU87" s="499" t="n"/>
      <c r="AV87" s="499" t="n"/>
      <c r="AW87" s="499" t="n"/>
      <c r="AX87" s="499" t="n"/>
      <c r="AY87" s="499" t="n"/>
      <c r="AZ87" s="499" t="n"/>
      <c r="BA87" s="499" t="n"/>
      <c r="BB87" s="491">
        <f>SUM(F87:BA87)/2</f>
        <v/>
      </c>
      <c r="BC87" s="499" t="n"/>
      <c r="BD87" s="499" t="n"/>
      <c r="BE87" s="499" t="n"/>
      <c r="BF87" s="499" t="n"/>
      <c r="BG87" s="1508" t="n"/>
      <c r="BH87" s="499" t="n"/>
      <c r="BI87" s="499" t="n"/>
      <c r="BJ87" s="499" t="n"/>
    </row>
    <row r="88" ht="11.1" customHeight="1" s="18">
      <c r="A88" s="487" t="n"/>
      <c r="B88" s="1518" t="n"/>
      <c r="C88" s="1527" t="inlineStr">
        <is>
          <t>Pare pare</t>
        </is>
      </c>
      <c r="D88" s="501" t="n">
        <v>1</v>
      </c>
      <c r="E88" s="502" t="n">
        <v>30</v>
      </c>
      <c r="F88" s="490">
        <f>(IF(DASHBOARD!$J$2=F9,DASHBOARD!$T$552,IF(DASHBOARD!$J$2=0,0,F88)))</f>
        <v/>
      </c>
      <c r="G88" s="490">
        <f>(IF(DASHBOARD!$J$2=G9,DASHBOARD!$T$552,IF(DASHBOARD!$J$2=0,0,G88)))</f>
        <v/>
      </c>
      <c r="H88" s="490">
        <f>(IF(DASHBOARD!$J$2=H9,DASHBOARD!$T$552,IF(DASHBOARD!$J$2=0,0,H88)))</f>
        <v/>
      </c>
      <c r="I88" s="490">
        <f>(IF(DASHBOARD!$J$2=I9,DASHBOARD!$T$552,IF(DASHBOARD!$J$2=0,0,I88)))</f>
        <v/>
      </c>
      <c r="J88" s="490">
        <f>(IF(DASHBOARD!$J$2=J9,DASHBOARD!$T$552,IF(DASHBOARD!$J$2=0,0,J88)))</f>
        <v/>
      </c>
      <c r="K88" s="490">
        <f>(IF(DASHBOARD!$J$2=K9,DASHBOARD!$T$552,IF(DASHBOARD!$J$2=0,0,K88)))</f>
        <v/>
      </c>
      <c r="L88" s="490">
        <f>(IF(DASHBOARD!$J$2=L9,DASHBOARD!$T$552,IF(DASHBOARD!$J$2=0,0,L88)))</f>
        <v/>
      </c>
      <c r="M88" s="490">
        <f>(IF(DASHBOARD!$J$2=M9,DASHBOARD!$T$552,IF(DASHBOARD!$J$2=0,0,M88)))</f>
        <v/>
      </c>
      <c r="N88" s="490">
        <f>(IF(DASHBOARD!$J$2=N9,DASHBOARD!$T$552,IF(DASHBOARD!$J$2=0,0,N88)))</f>
        <v/>
      </c>
      <c r="O88" s="490">
        <f>(IF(DASHBOARD!$J$2=O9,DASHBOARD!$T$552,IF(DASHBOARD!$J$2=0,0,O88)))</f>
        <v/>
      </c>
      <c r="P88" s="490">
        <f>(IF(DASHBOARD!$J$2=P9,DASHBOARD!$T$552,IF(DASHBOARD!$J$2=0,0,P88)))</f>
        <v/>
      </c>
      <c r="Q88" s="490">
        <f>(IF(DASHBOARD!$J$2=Q9,DASHBOARD!$T$552,IF(DASHBOARD!$J$2=0,0,Q88)))</f>
        <v/>
      </c>
      <c r="R88" s="490">
        <f>(IF(DASHBOARD!$J$2=R9,DASHBOARD!$T$552,IF(DASHBOARD!$J$2=0,0,R88)))</f>
        <v/>
      </c>
      <c r="S88" s="490">
        <f>(IF(DASHBOARD!$J$2=S9,DASHBOARD!$T$552,IF(DASHBOARD!$J$2=0,0,S88)))</f>
        <v/>
      </c>
      <c r="T88" s="490">
        <f>(IF(DASHBOARD!$J$2=T9,DASHBOARD!$T$552,IF(DASHBOARD!$J$2=0,0,T88)))</f>
        <v/>
      </c>
      <c r="U88" s="490">
        <f>(IF(DASHBOARD!$J$2=U9,DASHBOARD!$T$552,IF(DASHBOARD!$J$2=0,0,U88)))</f>
        <v/>
      </c>
      <c r="V88" s="490">
        <f>(IF(DASHBOARD!$J$2=V9,DASHBOARD!$T$552,IF(DASHBOARD!$J$2=0,0,V88)))</f>
        <v/>
      </c>
      <c r="W88" s="490">
        <f>(IF(DASHBOARD!$J$2=W9,DASHBOARD!$T$552,IF(DASHBOARD!$J$2=0,0,W88)))</f>
        <v/>
      </c>
      <c r="X88" s="490">
        <f>(IF(DASHBOARD!$J$2=X9,DASHBOARD!$T$552,IF(DASHBOARD!$J$2=0,0,X88)))</f>
        <v/>
      </c>
      <c r="Y88" s="490">
        <f>(IF(DASHBOARD!$J$2=Y9,DASHBOARD!$T$552,IF(DASHBOARD!$J$2=0,0,Y88)))</f>
        <v/>
      </c>
      <c r="Z88" s="490">
        <f>(IF(DASHBOARD!$J$2=Z9,DASHBOARD!$T$552,IF(DASHBOARD!$J$2=0,0,Z88)))</f>
        <v/>
      </c>
      <c r="AA88" s="490">
        <f>(IF(DASHBOARD!$J$2=AA9,DASHBOARD!$T$552,IF(DASHBOARD!$J$2=0,0,AA88)))</f>
        <v/>
      </c>
      <c r="AB88" s="490">
        <f>(IF(DASHBOARD!$J$2=AB9,DASHBOARD!$T$552,IF(DASHBOARD!$J$2=0,0,AB88)))</f>
        <v/>
      </c>
      <c r="AC88" s="490">
        <f>(IF(DASHBOARD!$J$2=AC9,DASHBOARD!$T$552,IF(DASHBOARD!$J$2=0,0,AC88)))</f>
        <v/>
      </c>
      <c r="AD88" s="490">
        <f>(IF(DASHBOARD!$J$2=AD9,DASHBOARD!$T$552,IF(DASHBOARD!$J$2=0,0,AD88)))</f>
        <v/>
      </c>
      <c r="AE88" s="490">
        <f>(IF(DASHBOARD!$J$2=AE9,DASHBOARD!$T$552,IF(DASHBOARD!$J$2=0,0,AE88)))</f>
        <v/>
      </c>
      <c r="AF88" s="490">
        <f>(IF(DASHBOARD!$J$2=AF9,DASHBOARD!$T$552,IF(DASHBOARD!$J$2=0,0,AF88)))</f>
        <v/>
      </c>
      <c r="AG88" s="490">
        <f>(IF(DASHBOARD!$J$2=AG9,DASHBOARD!$T$552,IF(DASHBOARD!$J$2=0,0,AG88)))</f>
        <v/>
      </c>
      <c r="AH88" s="490">
        <f>(IF(DASHBOARD!$J$2=AH9,DASHBOARD!$T$552,IF(DASHBOARD!$J$2=0,0,AH88)))</f>
        <v/>
      </c>
      <c r="AI88" s="490">
        <f>(IF(DASHBOARD!$J$2=AI9,DASHBOARD!$T$552,IF(DASHBOARD!$J$2=0,0,AI88)))</f>
        <v/>
      </c>
      <c r="AJ88" s="490">
        <f>(IF(DASHBOARD!$J$2=AJ9,DASHBOARD!$T$552,IF(DASHBOARD!$J$2=0,0,AJ88)))</f>
        <v/>
      </c>
      <c r="AK88" s="490">
        <f>(IF(DASHBOARD!$J$2=AK9,DASHBOARD!$T$552,IF(DASHBOARD!$J$2=0,0,AK88)))</f>
        <v/>
      </c>
      <c r="AL88" s="490">
        <f>(IF(DASHBOARD!$J$2=AL9,DASHBOARD!$T$552,IF(DASHBOARD!$J$2=0,0,AL88)))</f>
        <v/>
      </c>
      <c r="AM88" s="490">
        <f>(IF(DASHBOARD!$J$2=AM9,DASHBOARD!$T$552,IF(DASHBOARD!$J$2=0,0,AM88)))</f>
        <v/>
      </c>
      <c r="AN88" s="490">
        <f>(IF(DASHBOARD!$J$2=AN9,DASHBOARD!$T$552,IF(DASHBOARD!$J$2=0,0,AN88)))</f>
        <v/>
      </c>
      <c r="AO88" s="490">
        <f>(IF(DASHBOARD!$J$2=AO9,DASHBOARD!$T$552,IF(DASHBOARD!$J$2=0,0,AO88)))</f>
        <v/>
      </c>
      <c r="AP88" s="490">
        <f>(IF(DASHBOARD!$J$2=AP9,DASHBOARD!$T$552,IF(DASHBOARD!$J$2=0,0,AP88)))</f>
        <v/>
      </c>
      <c r="AQ88" s="490">
        <f>(IF(DASHBOARD!$J$2=AQ9,DASHBOARD!$T$552,IF(DASHBOARD!$J$2=0,0,AQ88)))</f>
        <v/>
      </c>
      <c r="AR88" s="490">
        <f>(IF(DASHBOARD!$J$2=AR9,DASHBOARD!$T$552,IF(DASHBOARD!$J$2=0,0,AR88)))</f>
        <v/>
      </c>
      <c r="AS88" s="490">
        <f>(IF(DASHBOARD!$J$2=AS9,DASHBOARD!$T$552,IF(DASHBOARD!$J$2=0,0,AS88)))</f>
        <v/>
      </c>
      <c r="AT88" s="490">
        <f>(IF(DASHBOARD!$J$2=AT9,DASHBOARD!$T$552,IF(DASHBOARD!$J$2=0,0,AT88)))</f>
        <v/>
      </c>
      <c r="AU88" s="490">
        <f>(IF(DASHBOARD!$J$2=AU9,DASHBOARD!$T$552,IF(DASHBOARD!$J$2=0,0,AU88)))</f>
        <v/>
      </c>
      <c r="AV88" s="490">
        <f>(IF(DASHBOARD!$J$2=AV9,DASHBOARD!$T$552,IF(DASHBOARD!$J$2=0,0,AV88)))</f>
        <v/>
      </c>
      <c r="AW88" s="490">
        <f>(IF(DASHBOARD!$J$2=AW9,DASHBOARD!$T$552,IF(DASHBOARD!$J$2=0,0,AW88)))</f>
        <v/>
      </c>
      <c r="AX88" s="490">
        <f>(IF(DASHBOARD!$J$2=AX9,DASHBOARD!$T$552,IF(DASHBOARD!$J$2=0,0,AX88)))</f>
        <v/>
      </c>
      <c r="AY88" s="490">
        <f>(IF(DASHBOARD!$J$2=AY9,DASHBOARD!$T$552,IF(DASHBOARD!$J$2=0,0,AY88)))</f>
        <v/>
      </c>
      <c r="AZ88" s="490">
        <f>(IF(DASHBOARD!$J$2=AZ9,DASHBOARD!$T$552,IF(DASHBOARD!$J$2=0,0,AZ88)))</f>
        <v/>
      </c>
      <c r="BA88" s="490">
        <f>(IF(DASHBOARD!$J$2=BA9,DASHBOARD!$T$552,IF(DASHBOARD!$J$2=0,0,BA88)))</f>
        <v/>
      </c>
      <c r="BB88" s="491">
        <f>SUM(F88:BA88)/2</f>
        <v/>
      </c>
      <c r="BC88" s="490">
        <f>(IF(DASHBOARD!$J$2=BC9,DASHBOARD!$U$552,IF(DASHBOARD!$J$2=0,0,BC88)))</f>
        <v/>
      </c>
      <c r="BD88" s="490">
        <f>(IF(DASHBOARD!$J$2=BD9,DASHBOARD!$U$552,IF(DASHBOARD!$J$2=0,0,BD88)))</f>
        <v/>
      </c>
      <c r="BE88" s="490">
        <f>(IF(DASHBOARD!$J$2=BE9,DASHBOARD!$U$552,IF(DASHBOARD!$J$2=0,0,BE88)))</f>
        <v/>
      </c>
      <c r="BF88" s="490">
        <f>(IF(DASHBOARD!$J$2=BF9,DASHBOARD!$U$552,IF(DASHBOARD!$J$2=0,0,BF88)))</f>
        <v/>
      </c>
      <c r="BG88" s="1508" t="n"/>
      <c r="BH88" s="490">
        <f>(IF(DASHBOARD!$J$2=BH9,DASHBOARD!$U$552,IF(DASHBOARD!$J$2=0,0,BH88)))</f>
        <v/>
      </c>
      <c r="BI88" s="490">
        <f>(IF(DASHBOARD!$J$2=BI9,DASHBOARD!$U$552,IF(DASHBOARD!$J$2=0,0,BI88)))</f>
        <v/>
      </c>
      <c r="BJ88" s="490">
        <f>(IF(DASHBOARD!$J$2=BJ9,DASHBOARD!$U$552,IF(DASHBOARD!$J$2=0,0,BJ88)))</f>
        <v/>
      </c>
    </row>
    <row r="89" ht="11.1" customHeight="1" s="18">
      <c r="A89" s="487" t="n"/>
      <c r="B89" s="1518" t="n"/>
      <c r="C89" s="1500" t="n"/>
      <c r="D89" s="492" t="n">
        <v>2</v>
      </c>
      <c r="E89" s="493" t="n">
        <v>16</v>
      </c>
      <c r="F89" s="494">
        <f>(IF(DASHBOARD!$J$2=F9,DASHBOARD!$T$553,IF(DASHBOARD!$J$2=0,0,F89)))</f>
        <v/>
      </c>
      <c r="G89" s="494">
        <f>(IF(DASHBOARD!$J$2=G9,DASHBOARD!$T$553,IF(DASHBOARD!$J$2=0,0,G89)))</f>
        <v/>
      </c>
      <c r="H89" s="494">
        <f>(IF(DASHBOARD!$J$2=H9,DASHBOARD!$T$553,IF(DASHBOARD!$J$2=0,0,H89)))</f>
        <v/>
      </c>
      <c r="I89" s="494">
        <f>(IF(DASHBOARD!$J$2=I9,DASHBOARD!$T$553,IF(DASHBOARD!$J$2=0,0,I89)))</f>
        <v/>
      </c>
      <c r="J89" s="494">
        <f>(IF(DASHBOARD!$J$2=J9,DASHBOARD!$T$553,IF(DASHBOARD!$J$2=0,0,J89)))</f>
        <v/>
      </c>
      <c r="K89" s="494">
        <f>(IF(DASHBOARD!$J$2=K9,DASHBOARD!$T$553,IF(DASHBOARD!$J$2=0,0,K89)))</f>
        <v/>
      </c>
      <c r="L89" s="494">
        <f>(IF(DASHBOARD!$J$2=L9,DASHBOARD!$T$553,IF(DASHBOARD!$J$2=0,0,L89)))</f>
        <v/>
      </c>
      <c r="M89" s="494">
        <f>(IF(DASHBOARD!$J$2=M9,DASHBOARD!$T$553,IF(DASHBOARD!$J$2=0,0,M89)))</f>
        <v/>
      </c>
      <c r="N89" s="494">
        <f>(IF(DASHBOARD!$J$2=N9,DASHBOARD!$T$553,IF(DASHBOARD!$J$2=0,0,N89)))</f>
        <v/>
      </c>
      <c r="O89" s="494">
        <f>(IF(DASHBOARD!$J$2=O9,DASHBOARD!$T$553,IF(DASHBOARD!$J$2=0,0,O89)))</f>
        <v/>
      </c>
      <c r="P89" s="494">
        <f>(IF(DASHBOARD!$J$2=P9,DASHBOARD!$T$553,IF(DASHBOARD!$J$2=0,0,P89)))</f>
        <v/>
      </c>
      <c r="Q89" s="494">
        <f>(IF(DASHBOARD!$J$2=Q9,DASHBOARD!$T$553,IF(DASHBOARD!$J$2=0,0,Q89)))</f>
        <v/>
      </c>
      <c r="R89" s="494">
        <f>(IF(DASHBOARD!$J$2=R9,DASHBOARD!$T$553,IF(DASHBOARD!$J$2=0,0,R89)))</f>
        <v/>
      </c>
      <c r="S89" s="494">
        <f>(IF(DASHBOARD!$J$2=S9,DASHBOARD!$T$553,IF(DASHBOARD!$J$2=0,0,S89)))</f>
        <v/>
      </c>
      <c r="T89" s="494">
        <f>(IF(DASHBOARD!$J$2=T9,DASHBOARD!$T$553,IF(DASHBOARD!$J$2=0,0,T89)))</f>
        <v/>
      </c>
      <c r="U89" s="494">
        <f>(IF(DASHBOARD!$J$2=U9,DASHBOARD!$T$553,IF(DASHBOARD!$J$2=0,0,U89)))</f>
        <v/>
      </c>
      <c r="V89" s="494">
        <f>(IF(DASHBOARD!$J$2=V9,DASHBOARD!$T$553,IF(DASHBOARD!$J$2=0,0,V89)))</f>
        <v/>
      </c>
      <c r="W89" s="494">
        <f>(IF(DASHBOARD!$J$2=W9,DASHBOARD!$T$553,IF(DASHBOARD!$J$2=0,0,W89)))</f>
        <v/>
      </c>
      <c r="X89" s="494">
        <f>(IF(DASHBOARD!$J$2=X9,DASHBOARD!$T$553,IF(DASHBOARD!$J$2=0,0,X89)))</f>
        <v/>
      </c>
      <c r="Y89" s="494">
        <f>(IF(DASHBOARD!$J$2=Y9,DASHBOARD!$T$553,IF(DASHBOARD!$J$2=0,0,Y89)))</f>
        <v/>
      </c>
      <c r="Z89" s="494">
        <f>(IF(DASHBOARD!$J$2=Z9,DASHBOARD!$T$553,IF(DASHBOARD!$J$2=0,0,Z89)))</f>
        <v/>
      </c>
      <c r="AA89" s="494">
        <f>(IF(DASHBOARD!$J$2=AA9,DASHBOARD!$T$553,IF(DASHBOARD!$J$2=0,0,AA89)))</f>
        <v/>
      </c>
      <c r="AB89" s="494">
        <f>(IF(DASHBOARD!$J$2=AB9,DASHBOARD!$T$553,IF(DASHBOARD!$J$2=0,0,AB89)))</f>
        <v/>
      </c>
      <c r="AC89" s="494">
        <f>(IF(DASHBOARD!$J$2=AC9,DASHBOARD!$T$553,IF(DASHBOARD!$J$2=0,0,AC89)))</f>
        <v/>
      </c>
      <c r="AD89" s="494">
        <f>(IF(DASHBOARD!$J$2=AD9,DASHBOARD!$T$553,IF(DASHBOARD!$J$2=0,0,AD89)))</f>
        <v/>
      </c>
      <c r="AE89" s="494">
        <f>(IF(DASHBOARD!$J$2=AE9,DASHBOARD!$T$553,IF(DASHBOARD!$J$2=0,0,AE89)))</f>
        <v/>
      </c>
      <c r="AF89" s="494">
        <f>(IF(DASHBOARD!$J$2=AF9,DASHBOARD!$T$553,IF(DASHBOARD!$J$2=0,0,AF89)))</f>
        <v/>
      </c>
      <c r="AG89" s="494">
        <f>(IF(DASHBOARD!$J$2=AG9,DASHBOARD!$T$553,IF(DASHBOARD!$J$2=0,0,AG89)))</f>
        <v/>
      </c>
      <c r="AH89" s="494">
        <f>(IF(DASHBOARD!$J$2=AH9,DASHBOARD!$T$553,IF(DASHBOARD!$J$2=0,0,AH89)))</f>
        <v/>
      </c>
      <c r="AI89" s="494">
        <f>(IF(DASHBOARD!$J$2=AI9,DASHBOARD!$T$553,IF(DASHBOARD!$J$2=0,0,AI89)))</f>
        <v/>
      </c>
      <c r="AJ89" s="494">
        <f>(IF(DASHBOARD!$J$2=AJ9,DASHBOARD!$T$553,IF(DASHBOARD!$J$2=0,0,AJ89)))</f>
        <v/>
      </c>
      <c r="AK89" s="494">
        <f>(IF(DASHBOARD!$J$2=AK9,DASHBOARD!$T$553,IF(DASHBOARD!$J$2=0,0,AK89)))</f>
        <v/>
      </c>
      <c r="AL89" s="494">
        <f>(IF(DASHBOARD!$J$2=AL9,DASHBOARD!$T$553,IF(DASHBOARD!$J$2=0,0,AL89)))</f>
        <v/>
      </c>
      <c r="AM89" s="494">
        <f>(IF(DASHBOARD!$J$2=AM9,DASHBOARD!$T$553,IF(DASHBOARD!$J$2=0,0,AM89)))</f>
        <v/>
      </c>
      <c r="AN89" s="494">
        <f>(IF(DASHBOARD!$J$2=AN9,DASHBOARD!$T$553,IF(DASHBOARD!$J$2=0,0,AN89)))</f>
        <v/>
      </c>
      <c r="AO89" s="494">
        <f>(IF(DASHBOARD!$J$2=AO9,DASHBOARD!$T$553,IF(DASHBOARD!$J$2=0,0,AO89)))</f>
        <v/>
      </c>
      <c r="AP89" s="494">
        <f>(IF(DASHBOARD!$J$2=AP9,DASHBOARD!$T$553,IF(DASHBOARD!$J$2=0,0,AP89)))</f>
        <v/>
      </c>
      <c r="AQ89" s="494">
        <f>(IF(DASHBOARD!$J$2=AQ9,DASHBOARD!$T$553,IF(DASHBOARD!$J$2=0,0,AQ89)))</f>
        <v/>
      </c>
      <c r="AR89" s="494">
        <f>(IF(DASHBOARD!$J$2=AR9,DASHBOARD!$T$553,IF(DASHBOARD!$J$2=0,0,AR89)))</f>
        <v/>
      </c>
      <c r="AS89" s="494">
        <f>(IF(DASHBOARD!$J$2=AS9,DASHBOARD!$T$553,IF(DASHBOARD!$J$2=0,0,AS89)))</f>
        <v/>
      </c>
      <c r="AT89" s="494">
        <f>(IF(DASHBOARD!$J$2=AT9,DASHBOARD!$T$553,IF(DASHBOARD!$J$2=0,0,AT89)))</f>
        <v/>
      </c>
      <c r="AU89" s="494">
        <f>(IF(DASHBOARD!$J$2=AU9,DASHBOARD!$T$553,IF(DASHBOARD!$J$2=0,0,AU89)))</f>
        <v/>
      </c>
      <c r="AV89" s="494">
        <f>(IF(DASHBOARD!$J$2=AV9,DASHBOARD!$T$553,IF(DASHBOARD!$J$2=0,0,AV89)))</f>
        <v/>
      </c>
      <c r="AW89" s="494">
        <f>(IF(DASHBOARD!$J$2=AW9,DASHBOARD!$T$553,IF(DASHBOARD!$J$2=0,0,AW89)))</f>
        <v/>
      </c>
      <c r="AX89" s="494">
        <f>(IF(DASHBOARD!$J$2=AX9,DASHBOARD!$T$553,IF(DASHBOARD!$J$2=0,0,AX89)))</f>
        <v/>
      </c>
      <c r="AY89" s="494">
        <f>(IF(DASHBOARD!$J$2=AY9,DASHBOARD!$T$553,IF(DASHBOARD!$J$2=0,0,AY89)))</f>
        <v/>
      </c>
      <c r="AZ89" s="494">
        <f>(IF(DASHBOARD!$J$2=AZ9,DASHBOARD!$T$553,IF(DASHBOARD!$J$2=0,0,AZ89)))</f>
        <v/>
      </c>
      <c r="BA89" s="494">
        <f>(IF(DASHBOARD!$J$2=BA9,DASHBOARD!$T$553,IF(DASHBOARD!$J$2=0,0,BA89)))</f>
        <v/>
      </c>
      <c r="BB89" s="491">
        <f>SUM(F89:BA89)/2</f>
        <v/>
      </c>
      <c r="BC89" s="494">
        <f>(IF(DASHBOARD!$J$2=BC9,DASHBOARD!$U$553,IF(DASHBOARD!$J$2=0,0,BC89)))</f>
        <v/>
      </c>
      <c r="BD89" s="494">
        <f>(IF(DASHBOARD!$J$2=BD9,DASHBOARD!$U$553,IF(DASHBOARD!$J$2=0,0,BD89)))</f>
        <v/>
      </c>
      <c r="BE89" s="494">
        <f>(IF(DASHBOARD!$J$2=BE9,DASHBOARD!$U$553,IF(DASHBOARD!$J$2=0,0,BE89)))</f>
        <v/>
      </c>
      <c r="BF89" s="494">
        <f>(IF(DASHBOARD!$J$2=BF9,DASHBOARD!$U$553,IF(DASHBOARD!$J$2=0,0,BF89)))</f>
        <v/>
      </c>
      <c r="BG89" s="1508" t="n"/>
      <c r="BH89" s="494">
        <f>(IF(DASHBOARD!$J$2=BH9,DASHBOARD!$U$553,IF(DASHBOARD!$J$2=0,0,BH89)))</f>
        <v/>
      </c>
      <c r="BI89" s="494">
        <f>(IF(DASHBOARD!$J$2=BI9,DASHBOARD!$U$553,IF(DASHBOARD!$J$2=0,0,BI89)))</f>
        <v/>
      </c>
      <c r="BJ89" s="494">
        <f>(IF(DASHBOARD!$J$2=BJ9,DASHBOARD!$U$553,IF(DASHBOARD!$J$2=0,0,BJ89)))</f>
        <v/>
      </c>
    </row>
    <row r="90" ht="11.1" customHeight="1" s="18">
      <c r="A90" s="487" t="n"/>
      <c r="B90" s="1518" t="n"/>
      <c r="C90" s="1500" t="n"/>
      <c r="D90" s="492" t="n">
        <v>3</v>
      </c>
      <c r="E90" s="493" t="n">
        <v>30</v>
      </c>
      <c r="F90" s="494">
        <f>(IF(DASHBOARD!$J$2=F9,DASHBOARD!$T$554,IF(DASHBOARD!$J$2=0,0,F90)))</f>
        <v/>
      </c>
      <c r="G90" s="494">
        <f>(IF(DASHBOARD!$J$2=G9,DASHBOARD!$T$554,IF(DASHBOARD!$J$2=0,0,G90)))</f>
        <v/>
      </c>
      <c r="H90" s="494">
        <f>(IF(DASHBOARD!$J$2=H9,DASHBOARD!$T$554,IF(DASHBOARD!$J$2=0,0,H90)))</f>
        <v/>
      </c>
      <c r="I90" s="494">
        <f>(IF(DASHBOARD!$J$2=I9,DASHBOARD!$T$554,IF(DASHBOARD!$J$2=0,0,I90)))</f>
        <v/>
      </c>
      <c r="J90" s="494">
        <f>(IF(DASHBOARD!$J$2=J9,DASHBOARD!$T$554,IF(DASHBOARD!$J$2=0,0,J90)))</f>
        <v/>
      </c>
      <c r="K90" s="494">
        <f>(IF(DASHBOARD!$J$2=K9,DASHBOARD!$T$554,IF(DASHBOARD!$J$2=0,0,K90)))</f>
        <v/>
      </c>
      <c r="L90" s="494">
        <f>(IF(DASHBOARD!$J$2=L9,DASHBOARD!$T$554,IF(DASHBOARD!$J$2=0,0,L90)))</f>
        <v/>
      </c>
      <c r="M90" s="494">
        <f>(IF(DASHBOARD!$J$2=M9,DASHBOARD!$T$554,IF(DASHBOARD!$J$2=0,0,M90)))</f>
        <v/>
      </c>
      <c r="N90" s="494">
        <f>(IF(DASHBOARD!$J$2=N9,DASHBOARD!$T$554,IF(DASHBOARD!$J$2=0,0,N90)))</f>
        <v/>
      </c>
      <c r="O90" s="494">
        <f>(IF(DASHBOARD!$J$2=O9,DASHBOARD!$T$554,IF(DASHBOARD!$J$2=0,0,O90)))</f>
        <v/>
      </c>
      <c r="P90" s="494">
        <f>(IF(DASHBOARD!$J$2=P9,DASHBOARD!$T$554,IF(DASHBOARD!$J$2=0,0,P90)))</f>
        <v/>
      </c>
      <c r="Q90" s="494">
        <f>(IF(DASHBOARD!$J$2=Q9,DASHBOARD!$T$554,IF(DASHBOARD!$J$2=0,0,Q90)))</f>
        <v/>
      </c>
      <c r="R90" s="494">
        <f>(IF(DASHBOARD!$J$2=R9,DASHBOARD!$T$554,IF(DASHBOARD!$J$2=0,0,R90)))</f>
        <v/>
      </c>
      <c r="S90" s="494">
        <f>(IF(DASHBOARD!$J$2=S9,DASHBOARD!$T$554,IF(DASHBOARD!$J$2=0,0,S90)))</f>
        <v/>
      </c>
      <c r="T90" s="494">
        <f>(IF(DASHBOARD!$J$2=T9,DASHBOARD!$T$554,IF(DASHBOARD!$J$2=0,0,T90)))</f>
        <v/>
      </c>
      <c r="U90" s="494">
        <f>(IF(DASHBOARD!$J$2=U9,DASHBOARD!$T$554,IF(DASHBOARD!$J$2=0,0,U90)))</f>
        <v/>
      </c>
      <c r="V90" s="494">
        <f>(IF(DASHBOARD!$J$2=V9,DASHBOARD!$T$554,IF(DASHBOARD!$J$2=0,0,V90)))</f>
        <v/>
      </c>
      <c r="W90" s="494">
        <f>(IF(DASHBOARD!$J$2=W9,DASHBOARD!$T$554,IF(DASHBOARD!$J$2=0,0,W90)))</f>
        <v/>
      </c>
      <c r="X90" s="494">
        <f>(IF(DASHBOARD!$J$2=X9,DASHBOARD!$T$554,IF(DASHBOARD!$J$2=0,0,X90)))</f>
        <v/>
      </c>
      <c r="Y90" s="494">
        <f>(IF(DASHBOARD!$J$2=Y9,DASHBOARD!$T$554,IF(DASHBOARD!$J$2=0,0,Y90)))</f>
        <v/>
      </c>
      <c r="Z90" s="494">
        <f>(IF(DASHBOARD!$J$2=Z9,DASHBOARD!$T$554,IF(DASHBOARD!$J$2=0,0,Z90)))</f>
        <v/>
      </c>
      <c r="AA90" s="494">
        <f>(IF(DASHBOARD!$J$2=AA9,DASHBOARD!$T$554,IF(DASHBOARD!$J$2=0,0,AA90)))</f>
        <v/>
      </c>
      <c r="AB90" s="494">
        <f>(IF(DASHBOARD!$J$2=AB9,DASHBOARD!$T$554,IF(DASHBOARD!$J$2=0,0,AB90)))</f>
        <v/>
      </c>
      <c r="AC90" s="494">
        <f>(IF(DASHBOARD!$J$2=AC9,DASHBOARD!$T$554,IF(DASHBOARD!$J$2=0,0,AC90)))</f>
        <v/>
      </c>
      <c r="AD90" s="494">
        <f>(IF(DASHBOARD!$J$2=AD9,DASHBOARD!$T$554,IF(DASHBOARD!$J$2=0,0,AD90)))</f>
        <v/>
      </c>
      <c r="AE90" s="494">
        <f>(IF(DASHBOARD!$J$2=AE9,DASHBOARD!$T$554,IF(DASHBOARD!$J$2=0,0,AE90)))</f>
        <v/>
      </c>
      <c r="AF90" s="494">
        <f>(IF(DASHBOARD!$J$2=AF9,DASHBOARD!$T$554,IF(DASHBOARD!$J$2=0,0,AF90)))</f>
        <v/>
      </c>
      <c r="AG90" s="494">
        <f>(IF(DASHBOARD!$J$2=AG9,DASHBOARD!$T$554,IF(DASHBOARD!$J$2=0,0,AG90)))</f>
        <v/>
      </c>
      <c r="AH90" s="494">
        <f>(IF(DASHBOARD!$J$2=AH9,DASHBOARD!$T$554,IF(DASHBOARD!$J$2=0,0,AH90)))</f>
        <v/>
      </c>
      <c r="AI90" s="494">
        <f>(IF(DASHBOARD!$J$2=AI9,DASHBOARD!$T$554,IF(DASHBOARD!$J$2=0,0,AI90)))</f>
        <v/>
      </c>
      <c r="AJ90" s="494">
        <f>(IF(DASHBOARD!$J$2=AJ9,DASHBOARD!$T$554,IF(DASHBOARD!$J$2=0,0,AJ90)))</f>
        <v/>
      </c>
      <c r="AK90" s="494">
        <f>(IF(DASHBOARD!$J$2=AK9,DASHBOARD!$T$554,IF(DASHBOARD!$J$2=0,0,AK90)))</f>
        <v/>
      </c>
      <c r="AL90" s="494">
        <f>(IF(DASHBOARD!$J$2=AL9,DASHBOARD!$T$554,IF(DASHBOARD!$J$2=0,0,AL90)))</f>
        <v/>
      </c>
      <c r="AM90" s="494">
        <f>(IF(DASHBOARD!$J$2=AM9,DASHBOARD!$T$554,IF(DASHBOARD!$J$2=0,0,AM90)))</f>
        <v/>
      </c>
      <c r="AN90" s="494">
        <f>(IF(DASHBOARD!$J$2=AN9,DASHBOARD!$T$554,IF(DASHBOARD!$J$2=0,0,AN90)))</f>
        <v/>
      </c>
      <c r="AO90" s="494">
        <f>(IF(DASHBOARD!$J$2=AO9,DASHBOARD!$T$554,IF(DASHBOARD!$J$2=0,0,AO90)))</f>
        <v/>
      </c>
      <c r="AP90" s="494">
        <f>(IF(DASHBOARD!$J$2=AP9,DASHBOARD!$T$554,IF(DASHBOARD!$J$2=0,0,AP90)))</f>
        <v/>
      </c>
      <c r="AQ90" s="494">
        <f>(IF(DASHBOARD!$J$2=AQ9,DASHBOARD!$T$554,IF(DASHBOARD!$J$2=0,0,AQ90)))</f>
        <v/>
      </c>
      <c r="AR90" s="494">
        <f>(IF(DASHBOARD!$J$2=AR9,DASHBOARD!$T$554,IF(DASHBOARD!$J$2=0,0,AR90)))</f>
        <v/>
      </c>
      <c r="AS90" s="494">
        <f>(IF(DASHBOARD!$J$2=AS9,DASHBOARD!$T$554,IF(DASHBOARD!$J$2=0,0,AS90)))</f>
        <v/>
      </c>
      <c r="AT90" s="494">
        <f>(IF(DASHBOARD!$J$2=AT9,DASHBOARD!$T$554,IF(DASHBOARD!$J$2=0,0,AT90)))</f>
        <v/>
      </c>
      <c r="AU90" s="494">
        <f>(IF(DASHBOARD!$J$2=AU9,DASHBOARD!$T$554,IF(DASHBOARD!$J$2=0,0,AU90)))</f>
        <v/>
      </c>
      <c r="AV90" s="494">
        <f>(IF(DASHBOARD!$J$2=AV9,DASHBOARD!$T$554,IF(DASHBOARD!$J$2=0,0,AV90)))</f>
        <v/>
      </c>
      <c r="AW90" s="494">
        <f>(IF(DASHBOARD!$J$2=AW9,DASHBOARD!$T$554,IF(DASHBOARD!$J$2=0,0,AW90)))</f>
        <v/>
      </c>
      <c r="AX90" s="494">
        <f>(IF(DASHBOARD!$J$2=AX9,DASHBOARD!$T$554,IF(DASHBOARD!$J$2=0,0,AX90)))</f>
        <v/>
      </c>
      <c r="AY90" s="494">
        <f>(IF(DASHBOARD!$J$2=AY9,DASHBOARD!$T$554,IF(DASHBOARD!$J$2=0,0,AY90)))</f>
        <v/>
      </c>
      <c r="AZ90" s="494">
        <f>(IF(DASHBOARD!$J$2=AZ9,DASHBOARD!$T$554,IF(DASHBOARD!$J$2=0,0,AZ90)))</f>
        <v/>
      </c>
      <c r="BA90" s="494">
        <f>(IF(DASHBOARD!$J$2=BA9,DASHBOARD!$T$554,IF(DASHBOARD!$J$2=0,0,BA90)))</f>
        <v/>
      </c>
      <c r="BB90" s="491">
        <f>SUM(F90:BA90)/2</f>
        <v/>
      </c>
      <c r="BC90" s="494">
        <f>(IF(DASHBOARD!$J$2=BC9,DASHBOARD!$U$554,IF(DASHBOARD!$J$2=0,0,BC90)))</f>
        <v/>
      </c>
      <c r="BD90" s="494">
        <f>(IF(DASHBOARD!$J$2=BD9,DASHBOARD!$U$554,IF(DASHBOARD!$J$2=0,0,BD90)))</f>
        <v/>
      </c>
      <c r="BE90" s="494">
        <f>(IF(DASHBOARD!$J$2=BE9,DASHBOARD!$U$554,IF(DASHBOARD!$J$2=0,0,BE90)))</f>
        <v/>
      </c>
      <c r="BF90" s="494">
        <f>(IF(DASHBOARD!$J$2=BF9,DASHBOARD!$U$554,IF(DASHBOARD!$J$2=0,0,BF90)))</f>
        <v/>
      </c>
      <c r="BG90" s="1508" t="n"/>
      <c r="BH90" s="494">
        <f>(IF(DASHBOARD!$J$2=BH9,DASHBOARD!$U$554,IF(DASHBOARD!$J$2=0,0,BH90)))</f>
        <v/>
      </c>
      <c r="BI90" s="494">
        <f>(IF(DASHBOARD!$J$2=BI9,DASHBOARD!$U$554,IF(DASHBOARD!$J$2=0,0,BI90)))</f>
        <v/>
      </c>
      <c r="BJ90" s="494">
        <f>(IF(DASHBOARD!$J$2=BJ9,DASHBOARD!$U$554,IF(DASHBOARD!$J$2=0,0,BJ90)))</f>
        <v/>
      </c>
    </row>
    <row r="91" ht="11.1" customHeight="1" s="18">
      <c r="A91" s="487" t="n"/>
      <c r="B91" s="1518" t="n"/>
      <c r="C91" s="1500" t="n"/>
      <c r="D91" s="492" t="n"/>
      <c r="E91" s="493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495" t="n"/>
      <c r="AA91" s="495" t="n"/>
      <c r="AB91" s="495" t="n"/>
      <c r="AC91" s="495" t="n"/>
      <c r="AD91" s="495" t="n"/>
      <c r="AE91" s="495" t="n"/>
      <c r="AF91" s="495" t="n"/>
      <c r="AG91" s="495" t="n"/>
      <c r="AH91" s="495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1">
        <f>SUM(F91:BA91)/2</f>
        <v/>
      </c>
      <c r="BC91" s="495" t="n"/>
      <c r="BD91" s="495" t="n"/>
      <c r="BE91" s="495" t="n"/>
      <c r="BF91" s="495" t="n"/>
      <c r="BG91" s="1508" t="n"/>
      <c r="BH91" s="495" t="n"/>
      <c r="BI91" s="495" t="n"/>
      <c r="BJ91" s="495" t="n"/>
    </row>
    <row r="92" ht="11.1" customHeight="1" s="18">
      <c r="A92" s="487" t="n"/>
      <c r="B92" s="1518" t="n"/>
      <c r="C92" s="1500" t="n"/>
      <c r="D92" s="492" t="n"/>
      <c r="E92" s="493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495" t="n"/>
      <c r="AA92" s="495" t="n"/>
      <c r="AB92" s="495" t="n"/>
      <c r="AC92" s="495" t="n"/>
      <c r="AD92" s="495" t="n"/>
      <c r="AE92" s="495" t="n"/>
      <c r="AF92" s="495" t="n"/>
      <c r="AG92" s="495" t="n"/>
      <c r="AH92" s="495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1">
        <f>SUM(F92:BA92)/2</f>
        <v/>
      </c>
      <c r="BC92" s="495" t="n"/>
      <c r="BD92" s="495" t="n"/>
      <c r="BE92" s="495" t="n"/>
      <c r="BF92" s="495" t="n"/>
      <c r="BG92" s="1508" t="n"/>
      <c r="BH92" s="495" t="n"/>
      <c r="BI92" s="495" t="n"/>
      <c r="BJ92" s="495" t="n"/>
    </row>
    <row r="93" ht="11.1" customHeight="1" s="18">
      <c r="A93" s="487" t="n"/>
      <c r="B93" s="1518" t="n"/>
      <c r="C93" s="1519" t="n"/>
      <c r="D93" s="497" t="n"/>
      <c r="E93" s="498" t="n"/>
      <c r="F93" s="499" t="n"/>
      <c r="G93" s="499" t="n"/>
      <c r="H93" s="499" t="n"/>
      <c r="I93" s="499" t="n"/>
      <c r="J93" s="499" t="n"/>
      <c r="K93" s="499" t="n"/>
      <c r="L93" s="499" t="n"/>
      <c r="M93" s="499" t="n"/>
      <c r="N93" s="499" t="n"/>
      <c r="O93" s="499" t="n"/>
      <c r="P93" s="499" t="n"/>
      <c r="Q93" s="499" t="n"/>
      <c r="R93" s="499" t="n"/>
      <c r="S93" s="499" t="n"/>
      <c r="T93" s="499" t="n"/>
      <c r="U93" s="499" t="n"/>
      <c r="V93" s="499" t="n"/>
      <c r="W93" s="499" t="n"/>
      <c r="X93" s="499" t="n"/>
      <c r="Y93" s="499" t="n"/>
      <c r="Z93" s="499" t="n"/>
      <c r="AA93" s="499" t="n"/>
      <c r="AB93" s="499" t="n"/>
      <c r="AC93" s="499" t="n"/>
      <c r="AD93" s="499" t="n"/>
      <c r="AE93" s="499" t="n"/>
      <c r="AF93" s="499" t="n"/>
      <c r="AG93" s="499" t="n"/>
      <c r="AH93" s="499" t="n"/>
      <c r="AI93" s="499" t="n"/>
      <c r="AJ93" s="499" t="n"/>
      <c r="AK93" s="499" t="n"/>
      <c r="AL93" s="499" t="n"/>
      <c r="AM93" s="499" t="n"/>
      <c r="AN93" s="499" t="n"/>
      <c r="AO93" s="499" t="n"/>
      <c r="AP93" s="499" t="n"/>
      <c r="AQ93" s="499" t="n"/>
      <c r="AR93" s="499" t="n"/>
      <c r="AS93" s="499" t="n"/>
      <c r="AT93" s="499" t="n"/>
      <c r="AU93" s="499" t="n"/>
      <c r="AV93" s="499" t="n"/>
      <c r="AW93" s="499" t="n"/>
      <c r="AX93" s="499" t="n"/>
      <c r="AY93" s="499" t="n"/>
      <c r="AZ93" s="499" t="n"/>
      <c r="BA93" s="499" t="n"/>
      <c r="BB93" s="491">
        <f>SUM(F93:BA93)/2</f>
        <v/>
      </c>
      <c r="BC93" s="499" t="n"/>
      <c r="BD93" s="499" t="n"/>
      <c r="BE93" s="499" t="n"/>
      <c r="BF93" s="499" t="n"/>
      <c r="BG93" s="1508" t="n"/>
      <c r="BH93" s="499" t="n"/>
      <c r="BI93" s="499" t="n"/>
      <c r="BJ93" s="499" t="n"/>
    </row>
    <row r="94" ht="11.1" customHeight="1" s="18">
      <c r="A94" s="487" t="n"/>
      <c r="B94" s="1518" t="n"/>
      <c r="C94" s="1147" t="inlineStr">
        <is>
          <t>Pinrang</t>
        </is>
      </c>
      <c r="D94" s="501" t="n">
        <v>1</v>
      </c>
      <c r="E94" s="502" t="n">
        <v>30</v>
      </c>
      <c r="F94" s="490">
        <f>(IF(DASHBOARD!$J$2=F9,DASHBOARD!$T$587,IF(DASHBOARD!$J$2=0,0,F94)))</f>
        <v/>
      </c>
      <c r="G94" s="490">
        <f>(IF(DASHBOARD!$J$2=G9,DASHBOARD!$T$587,IF(DASHBOARD!$J$2=0,0,G94)))</f>
        <v/>
      </c>
      <c r="H94" s="490">
        <f>(IF(DASHBOARD!$J$2=H9,DASHBOARD!$T$587,IF(DASHBOARD!$J$2=0,0,H94)))</f>
        <v/>
      </c>
      <c r="I94" s="490">
        <f>(IF(DASHBOARD!$J$2=I9,DASHBOARD!$T$587,IF(DASHBOARD!$J$2=0,0,I94)))</f>
        <v/>
      </c>
      <c r="J94" s="490">
        <f>(IF(DASHBOARD!$J$2=J9,DASHBOARD!$T$587,IF(DASHBOARD!$J$2=0,0,J94)))</f>
        <v/>
      </c>
      <c r="K94" s="490">
        <f>(IF(DASHBOARD!$J$2=K9,DASHBOARD!$T$587,IF(DASHBOARD!$J$2=0,0,K94)))</f>
        <v/>
      </c>
      <c r="L94" s="490">
        <f>(IF(DASHBOARD!$J$2=L9,DASHBOARD!$T$587,IF(DASHBOARD!$J$2=0,0,L94)))</f>
        <v/>
      </c>
      <c r="M94" s="490">
        <f>(IF(DASHBOARD!$J$2=M9,DASHBOARD!$T$587,IF(DASHBOARD!$J$2=0,0,M94)))</f>
        <v/>
      </c>
      <c r="N94" s="490">
        <f>(IF(DASHBOARD!$J$2=N9,DASHBOARD!$T$587,IF(DASHBOARD!$J$2=0,0,N94)))</f>
        <v/>
      </c>
      <c r="O94" s="490">
        <f>(IF(DASHBOARD!$J$2=O9,DASHBOARD!$T$587,IF(DASHBOARD!$J$2=0,0,O94)))</f>
        <v/>
      </c>
      <c r="P94" s="490">
        <f>(IF(DASHBOARD!$J$2=P9,DASHBOARD!$T$587,IF(DASHBOARD!$J$2=0,0,P94)))</f>
        <v/>
      </c>
      <c r="Q94" s="490">
        <f>(IF(DASHBOARD!$J$2=Q9,DASHBOARD!$T$587,IF(DASHBOARD!$J$2=0,0,Q94)))</f>
        <v/>
      </c>
      <c r="R94" s="490">
        <f>(IF(DASHBOARD!$J$2=R9,DASHBOARD!$T$587,IF(DASHBOARD!$J$2=0,0,R94)))</f>
        <v/>
      </c>
      <c r="S94" s="490">
        <f>(IF(DASHBOARD!$J$2=S9,DASHBOARD!$T$587,IF(DASHBOARD!$J$2=0,0,S94)))</f>
        <v/>
      </c>
      <c r="T94" s="490">
        <f>(IF(DASHBOARD!$J$2=T9,DASHBOARD!$T$587,IF(DASHBOARD!$J$2=0,0,T94)))</f>
        <v/>
      </c>
      <c r="U94" s="490">
        <f>(IF(DASHBOARD!$J$2=U9,DASHBOARD!$T$587,IF(DASHBOARD!$J$2=0,0,U94)))</f>
        <v/>
      </c>
      <c r="V94" s="490">
        <f>(IF(DASHBOARD!$J$2=V9,DASHBOARD!$T$587,IF(DASHBOARD!$J$2=0,0,V94)))</f>
        <v/>
      </c>
      <c r="W94" s="490">
        <f>(IF(DASHBOARD!$J$2=W9,DASHBOARD!$T$587,IF(DASHBOARD!$J$2=0,0,W94)))</f>
        <v/>
      </c>
      <c r="X94" s="490">
        <f>(IF(DASHBOARD!$J$2=X9,DASHBOARD!$T$587,IF(DASHBOARD!$J$2=0,0,X94)))</f>
        <v/>
      </c>
      <c r="Y94" s="490">
        <f>(IF(DASHBOARD!$J$2=Y9,DASHBOARD!$T$587,IF(DASHBOARD!$J$2=0,0,Y94)))</f>
        <v/>
      </c>
      <c r="Z94" s="490">
        <f>(IF(DASHBOARD!$J$2=Z9,DASHBOARD!$T$587,IF(DASHBOARD!$J$2=0,0,Z94)))</f>
        <v/>
      </c>
      <c r="AA94" s="490">
        <f>(IF(DASHBOARD!$J$2=AA9,DASHBOARD!$T$587,IF(DASHBOARD!$J$2=0,0,AA94)))</f>
        <v/>
      </c>
      <c r="AB94" s="490">
        <f>(IF(DASHBOARD!$J$2=AB9,DASHBOARD!$T$587,IF(DASHBOARD!$J$2=0,0,AB94)))</f>
        <v/>
      </c>
      <c r="AC94" s="490">
        <f>(IF(DASHBOARD!$J$2=AC9,DASHBOARD!$T$587,IF(DASHBOARD!$J$2=0,0,AC94)))</f>
        <v/>
      </c>
      <c r="AD94" s="490">
        <f>(IF(DASHBOARD!$J$2=AD9,DASHBOARD!$T$587,IF(DASHBOARD!$J$2=0,0,AD94)))</f>
        <v/>
      </c>
      <c r="AE94" s="490">
        <f>(IF(DASHBOARD!$J$2=AE9,DASHBOARD!$T$587,IF(DASHBOARD!$J$2=0,0,AE94)))</f>
        <v/>
      </c>
      <c r="AF94" s="490">
        <f>(IF(DASHBOARD!$J$2=AF9,DASHBOARD!$T$587,IF(DASHBOARD!$J$2=0,0,AF94)))</f>
        <v/>
      </c>
      <c r="AG94" s="490">
        <f>(IF(DASHBOARD!$J$2=AG9,DASHBOARD!$T$587,IF(DASHBOARD!$J$2=0,0,AG94)))</f>
        <v/>
      </c>
      <c r="AH94" s="490">
        <f>(IF(DASHBOARD!$J$2=AH9,DASHBOARD!$T$587,IF(DASHBOARD!$J$2=0,0,AH94)))</f>
        <v/>
      </c>
      <c r="AI94" s="490">
        <f>(IF(DASHBOARD!$J$2=AI9,DASHBOARD!$T$587,IF(DASHBOARD!$J$2=0,0,AI94)))</f>
        <v/>
      </c>
      <c r="AJ94" s="490">
        <f>(IF(DASHBOARD!$J$2=AJ9,DASHBOARD!$T$587,IF(DASHBOARD!$J$2=0,0,AJ94)))</f>
        <v/>
      </c>
      <c r="AK94" s="490">
        <f>(IF(DASHBOARD!$J$2=AK9,DASHBOARD!$T$587,IF(DASHBOARD!$J$2=0,0,AK94)))</f>
        <v/>
      </c>
      <c r="AL94" s="490">
        <f>(IF(DASHBOARD!$J$2=AL9,DASHBOARD!$T$587,IF(DASHBOARD!$J$2=0,0,AL94)))</f>
        <v/>
      </c>
      <c r="AM94" s="490">
        <f>(IF(DASHBOARD!$J$2=AM9,DASHBOARD!$T$587,IF(DASHBOARD!$J$2=0,0,AM94)))</f>
        <v/>
      </c>
      <c r="AN94" s="490">
        <f>(IF(DASHBOARD!$J$2=AN9,DASHBOARD!$T$587,IF(DASHBOARD!$J$2=0,0,AN94)))</f>
        <v/>
      </c>
      <c r="AO94" s="490">
        <f>(IF(DASHBOARD!$J$2=AO9,DASHBOARD!$T$587,IF(DASHBOARD!$J$2=0,0,AO94)))</f>
        <v/>
      </c>
      <c r="AP94" s="490">
        <f>(IF(DASHBOARD!$J$2=AP9,DASHBOARD!$T$587,IF(DASHBOARD!$J$2=0,0,AP94)))</f>
        <v/>
      </c>
      <c r="AQ94" s="490">
        <f>(IF(DASHBOARD!$J$2=AQ9,DASHBOARD!$T$587,IF(DASHBOARD!$J$2=0,0,AQ94)))</f>
        <v/>
      </c>
      <c r="AR94" s="490">
        <f>(IF(DASHBOARD!$J$2=AR9,DASHBOARD!$T$587,IF(DASHBOARD!$J$2=0,0,AR94)))</f>
        <v/>
      </c>
      <c r="AS94" s="490">
        <f>(IF(DASHBOARD!$J$2=AS9,DASHBOARD!$T$587,IF(DASHBOARD!$J$2=0,0,AS94)))</f>
        <v/>
      </c>
      <c r="AT94" s="490">
        <f>(IF(DASHBOARD!$J$2=AT9,DASHBOARD!$T$587,IF(DASHBOARD!$J$2=0,0,AT94)))</f>
        <v/>
      </c>
      <c r="AU94" s="490">
        <f>(IF(DASHBOARD!$J$2=AU9,DASHBOARD!$T$587,IF(DASHBOARD!$J$2=0,0,AU94)))</f>
        <v/>
      </c>
      <c r="AV94" s="490">
        <f>(IF(DASHBOARD!$J$2=AV9,DASHBOARD!$T$587,IF(DASHBOARD!$J$2=0,0,AV94)))</f>
        <v/>
      </c>
      <c r="AW94" s="490">
        <f>(IF(DASHBOARD!$J$2=AW9,DASHBOARD!$T$587,IF(DASHBOARD!$J$2=0,0,AW94)))</f>
        <v/>
      </c>
      <c r="AX94" s="490">
        <f>(IF(DASHBOARD!$J$2=AX9,DASHBOARD!$T$587,IF(DASHBOARD!$J$2=0,0,AX94)))</f>
        <v/>
      </c>
      <c r="AY94" s="490">
        <f>(IF(DASHBOARD!$J$2=AY9,DASHBOARD!$T$587,IF(DASHBOARD!$J$2=0,0,AY94)))</f>
        <v/>
      </c>
      <c r="AZ94" s="490">
        <f>(IF(DASHBOARD!$J$2=AZ9,DASHBOARD!$T$587,IF(DASHBOARD!$J$2=0,0,AZ94)))</f>
        <v/>
      </c>
      <c r="BA94" s="490">
        <f>(IF(DASHBOARD!$J$2=BA9,DASHBOARD!$T$587,IF(DASHBOARD!$J$2=0,0,BA94)))</f>
        <v/>
      </c>
      <c r="BB94" s="491">
        <f>SUM(F94:BA94)/2</f>
        <v/>
      </c>
      <c r="BC94" s="490">
        <f>(IF(DASHBOARD!$J$2=BC9,DASHBOARD!$U$587,IF(DASHBOARD!$J$2=0,0,BC94)))</f>
        <v/>
      </c>
      <c r="BD94" s="490">
        <f>(IF(DASHBOARD!$J$2=BD9,DASHBOARD!$U$587,IF(DASHBOARD!$J$2=0,0,BD94)))</f>
        <v/>
      </c>
      <c r="BE94" s="490">
        <f>(IF(DASHBOARD!$J$2=BE9,DASHBOARD!$U$587,IF(DASHBOARD!$J$2=0,0,BE94)))</f>
        <v/>
      </c>
      <c r="BF94" s="490">
        <f>(IF(DASHBOARD!$J$2=BF9,DASHBOARD!$U$587,IF(DASHBOARD!$J$2=0,0,BF94)))</f>
        <v/>
      </c>
      <c r="BG94" s="1508" t="n"/>
      <c r="BH94" s="490">
        <f>(IF(DASHBOARD!$J$2=BH9,DASHBOARD!$U$587,IF(DASHBOARD!$J$2=0,0,BH94)))</f>
        <v/>
      </c>
      <c r="BI94" s="490">
        <f>(IF(DASHBOARD!$J$2=BI9,DASHBOARD!$U$587,IF(DASHBOARD!$J$2=0,0,BI94)))</f>
        <v/>
      </c>
      <c r="BJ94" s="490">
        <f>(IF(DASHBOARD!$J$2=BJ9,DASHBOARD!$U$587,IF(DASHBOARD!$J$2=0,0,BJ94)))</f>
        <v/>
      </c>
    </row>
    <row r="95" ht="11.1" customHeight="1" s="18">
      <c r="A95" s="487" t="n"/>
      <c r="B95" s="1518" t="n"/>
      <c r="C95" s="1500" t="n"/>
      <c r="D95" s="492" t="n">
        <v>2</v>
      </c>
      <c r="E95" s="493" t="n">
        <v>16</v>
      </c>
      <c r="F95" s="494">
        <f>(IF(DASHBOARD!$J$2=F9,DASHBOARD!$T$588,IF(DASHBOARD!$J$2=0,0,F95)))</f>
        <v/>
      </c>
      <c r="G95" s="494">
        <f>(IF(DASHBOARD!$J$2=G9,DASHBOARD!$T$588,IF(DASHBOARD!$J$2=0,0,G95)))</f>
        <v/>
      </c>
      <c r="H95" s="494">
        <f>(IF(DASHBOARD!$J$2=H9,DASHBOARD!$T$588,IF(DASHBOARD!$J$2=0,0,H95)))</f>
        <v/>
      </c>
      <c r="I95" s="494">
        <f>(IF(DASHBOARD!$J$2=I9,DASHBOARD!$T$588,IF(DASHBOARD!$J$2=0,0,I95)))</f>
        <v/>
      </c>
      <c r="J95" s="494">
        <f>(IF(DASHBOARD!$J$2=J9,DASHBOARD!$T$588,IF(DASHBOARD!$J$2=0,0,J95)))</f>
        <v/>
      </c>
      <c r="K95" s="494">
        <f>(IF(DASHBOARD!$J$2=K9,DASHBOARD!$T$588,IF(DASHBOARD!$J$2=0,0,K95)))</f>
        <v/>
      </c>
      <c r="L95" s="494">
        <f>(IF(DASHBOARD!$J$2=L9,DASHBOARD!$T$588,IF(DASHBOARD!$J$2=0,0,L95)))</f>
        <v/>
      </c>
      <c r="M95" s="494">
        <f>(IF(DASHBOARD!$J$2=M9,DASHBOARD!$T$588,IF(DASHBOARD!$J$2=0,0,M95)))</f>
        <v/>
      </c>
      <c r="N95" s="494">
        <f>(IF(DASHBOARD!$J$2=N9,DASHBOARD!$T$588,IF(DASHBOARD!$J$2=0,0,N95)))</f>
        <v/>
      </c>
      <c r="O95" s="494">
        <f>(IF(DASHBOARD!$J$2=O9,DASHBOARD!$T$588,IF(DASHBOARD!$J$2=0,0,O95)))</f>
        <v/>
      </c>
      <c r="P95" s="494">
        <f>(IF(DASHBOARD!$J$2=P9,DASHBOARD!$T$588,IF(DASHBOARD!$J$2=0,0,P95)))</f>
        <v/>
      </c>
      <c r="Q95" s="494">
        <f>(IF(DASHBOARD!$J$2=Q9,DASHBOARD!$T$588,IF(DASHBOARD!$J$2=0,0,Q95)))</f>
        <v/>
      </c>
      <c r="R95" s="494">
        <f>(IF(DASHBOARD!$J$2=R9,DASHBOARD!$T$588,IF(DASHBOARD!$J$2=0,0,R95)))</f>
        <v/>
      </c>
      <c r="S95" s="494">
        <f>(IF(DASHBOARD!$J$2=S9,DASHBOARD!$T$588,IF(DASHBOARD!$J$2=0,0,S95)))</f>
        <v/>
      </c>
      <c r="T95" s="494">
        <f>(IF(DASHBOARD!$J$2=T9,DASHBOARD!$T$588,IF(DASHBOARD!$J$2=0,0,T95)))</f>
        <v/>
      </c>
      <c r="U95" s="494">
        <f>(IF(DASHBOARD!$J$2=U9,DASHBOARD!$T$588,IF(DASHBOARD!$J$2=0,0,U95)))</f>
        <v/>
      </c>
      <c r="V95" s="494">
        <f>(IF(DASHBOARD!$J$2=V9,DASHBOARD!$T$588,IF(DASHBOARD!$J$2=0,0,V95)))</f>
        <v/>
      </c>
      <c r="W95" s="494">
        <f>(IF(DASHBOARD!$J$2=W9,DASHBOARD!$T$588,IF(DASHBOARD!$J$2=0,0,W95)))</f>
        <v/>
      </c>
      <c r="X95" s="494">
        <f>(IF(DASHBOARD!$J$2=X9,DASHBOARD!$T$588,IF(DASHBOARD!$J$2=0,0,X95)))</f>
        <v/>
      </c>
      <c r="Y95" s="494">
        <f>(IF(DASHBOARD!$J$2=Y9,DASHBOARD!$T$588,IF(DASHBOARD!$J$2=0,0,Y95)))</f>
        <v/>
      </c>
      <c r="Z95" s="494">
        <f>(IF(DASHBOARD!$J$2=Z9,DASHBOARD!$T$588,IF(DASHBOARD!$J$2=0,0,Z95)))</f>
        <v/>
      </c>
      <c r="AA95" s="494">
        <f>(IF(DASHBOARD!$J$2=AA9,DASHBOARD!$T$588,IF(DASHBOARD!$J$2=0,0,AA95)))</f>
        <v/>
      </c>
      <c r="AB95" s="494">
        <f>(IF(DASHBOARD!$J$2=AB9,DASHBOARD!$T$588,IF(DASHBOARD!$J$2=0,0,AB95)))</f>
        <v/>
      </c>
      <c r="AC95" s="494">
        <f>(IF(DASHBOARD!$J$2=AC9,DASHBOARD!$T$588,IF(DASHBOARD!$J$2=0,0,AC95)))</f>
        <v/>
      </c>
      <c r="AD95" s="494">
        <f>(IF(DASHBOARD!$J$2=AD9,DASHBOARD!$T$588,IF(DASHBOARD!$J$2=0,0,AD95)))</f>
        <v/>
      </c>
      <c r="AE95" s="494">
        <f>(IF(DASHBOARD!$J$2=AE9,DASHBOARD!$T$588,IF(DASHBOARD!$J$2=0,0,AE95)))</f>
        <v/>
      </c>
      <c r="AF95" s="494">
        <f>(IF(DASHBOARD!$J$2=AF9,DASHBOARD!$T$588,IF(DASHBOARD!$J$2=0,0,AF95)))</f>
        <v/>
      </c>
      <c r="AG95" s="494">
        <f>(IF(DASHBOARD!$J$2=AG9,DASHBOARD!$T$588,IF(DASHBOARD!$J$2=0,0,AG95)))</f>
        <v/>
      </c>
      <c r="AH95" s="494">
        <f>(IF(DASHBOARD!$J$2=AH9,DASHBOARD!$T$588,IF(DASHBOARD!$J$2=0,0,AH95)))</f>
        <v/>
      </c>
      <c r="AI95" s="494">
        <f>(IF(DASHBOARD!$J$2=AI9,DASHBOARD!$T$588,IF(DASHBOARD!$J$2=0,0,AI95)))</f>
        <v/>
      </c>
      <c r="AJ95" s="494">
        <f>(IF(DASHBOARD!$J$2=AJ9,DASHBOARD!$T$588,IF(DASHBOARD!$J$2=0,0,AJ95)))</f>
        <v/>
      </c>
      <c r="AK95" s="494">
        <f>(IF(DASHBOARD!$J$2=AK9,DASHBOARD!$T$588,IF(DASHBOARD!$J$2=0,0,AK95)))</f>
        <v/>
      </c>
      <c r="AL95" s="494">
        <f>(IF(DASHBOARD!$J$2=AL9,DASHBOARD!$T$588,IF(DASHBOARD!$J$2=0,0,AL95)))</f>
        <v/>
      </c>
      <c r="AM95" s="494">
        <f>(IF(DASHBOARD!$J$2=AM9,DASHBOARD!$T$588,IF(DASHBOARD!$J$2=0,0,AM95)))</f>
        <v/>
      </c>
      <c r="AN95" s="494">
        <f>(IF(DASHBOARD!$J$2=AN9,DASHBOARD!$T$588,IF(DASHBOARD!$J$2=0,0,AN95)))</f>
        <v/>
      </c>
      <c r="AO95" s="494">
        <f>(IF(DASHBOARD!$J$2=AO9,DASHBOARD!$T$588,IF(DASHBOARD!$J$2=0,0,AO95)))</f>
        <v/>
      </c>
      <c r="AP95" s="494">
        <f>(IF(DASHBOARD!$J$2=AP9,DASHBOARD!$T$588,IF(DASHBOARD!$J$2=0,0,AP95)))</f>
        <v/>
      </c>
      <c r="AQ95" s="494">
        <f>(IF(DASHBOARD!$J$2=AQ9,DASHBOARD!$T$588,IF(DASHBOARD!$J$2=0,0,AQ95)))</f>
        <v/>
      </c>
      <c r="AR95" s="494">
        <f>(IF(DASHBOARD!$J$2=AR9,DASHBOARD!$T$588,IF(DASHBOARD!$J$2=0,0,AR95)))</f>
        <v/>
      </c>
      <c r="AS95" s="494">
        <f>(IF(DASHBOARD!$J$2=AS9,DASHBOARD!$T$588,IF(DASHBOARD!$J$2=0,0,AS95)))</f>
        <v/>
      </c>
      <c r="AT95" s="494">
        <f>(IF(DASHBOARD!$J$2=AT9,DASHBOARD!$T$588,IF(DASHBOARD!$J$2=0,0,AT95)))</f>
        <v/>
      </c>
      <c r="AU95" s="494">
        <f>(IF(DASHBOARD!$J$2=AU9,DASHBOARD!$T$588,IF(DASHBOARD!$J$2=0,0,AU95)))</f>
        <v/>
      </c>
      <c r="AV95" s="494">
        <f>(IF(DASHBOARD!$J$2=AV9,DASHBOARD!$T$588,IF(DASHBOARD!$J$2=0,0,AV95)))</f>
        <v/>
      </c>
      <c r="AW95" s="494">
        <f>(IF(DASHBOARD!$J$2=AW9,DASHBOARD!$T$588,IF(DASHBOARD!$J$2=0,0,AW95)))</f>
        <v/>
      </c>
      <c r="AX95" s="494">
        <f>(IF(DASHBOARD!$J$2=AX9,DASHBOARD!$T$588,IF(DASHBOARD!$J$2=0,0,AX95)))</f>
        <v/>
      </c>
      <c r="AY95" s="494">
        <f>(IF(DASHBOARD!$J$2=AY9,DASHBOARD!$T$588,IF(DASHBOARD!$J$2=0,0,AY95)))</f>
        <v/>
      </c>
      <c r="AZ95" s="494">
        <f>(IF(DASHBOARD!$J$2=AZ9,DASHBOARD!$T$588,IF(DASHBOARD!$J$2=0,0,AZ95)))</f>
        <v/>
      </c>
      <c r="BA95" s="494">
        <f>(IF(DASHBOARD!$J$2=BA9,DASHBOARD!$T$588,IF(DASHBOARD!$J$2=0,0,BA95)))</f>
        <v/>
      </c>
      <c r="BB95" s="491">
        <f>SUM(F95:BA95)/2</f>
        <v/>
      </c>
      <c r="BC95" s="494">
        <f>(IF(DASHBOARD!$J$2=BC9,DASHBOARD!$U$588,IF(DASHBOARD!$J$2=0,0,BC95)))</f>
        <v/>
      </c>
      <c r="BD95" s="494">
        <f>(IF(DASHBOARD!$J$2=BD9,DASHBOARD!$U$588,IF(DASHBOARD!$J$2=0,0,BD95)))</f>
        <v/>
      </c>
      <c r="BE95" s="494">
        <f>(IF(DASHBOARD!$J$2=BE9,DASHBOARD!$U$588,IF(DASHBOARD!$J$2=0,0,BE95)))</f>
        <v/>
      </c>
      <c r="BF95" s="494">
        <f>(IF(DASHBOARD!$J$2=BF9,DASHBOARD!$U$588,IF(DASHBOARD!$J$2=0,0,BF95)))</f>
        <v/>
      </c>
      <c r="BG95" s="1508" t="n"/>
      <c r="BH95" s="494">
        <f>(IF(DASHBOARD!$J$2=BH9,DASHBOARD!$U$588,IF(DASHBOARD!$J$2=0,0,BH95)))</f>
        <v/>
      </c>
      <c r="BI95" s="494">
        <f>(IF(DASHBOARD!$J$2=BI9,DASHBOARD!$U$588,IF(DASHBOARD!$J$2=0,0,BI95)))</f>
        <v/>
      </c>
      <c r="BJ95" s="494">
        <f>(IF(DASHBOARD!$J$2=BJ9,DASHBOARD!$U$588,IF(DASHBOARD!$J$2=0,0,BJ95)))</f>
        <v/>
      </c>
    </row>
    <row r="96" ht="11.1" customHeight="1" s="18">
      <c r="A96" s="487" t="n"/>
      <c r="B96" s="1518" t="n"/>
      <c r="C96" s="1500" t="n"/>
      <c r="D96" s="492" t="n">
        <v>3</v>
      </c>
      <c r="E96" s="493" t="n">
        <v>30</v>
      </c>
      <c r="F96" s="494">
        <f>(IF(DASHBOARD!$J$2=F9,DASHBOARD!$T$589,IF(DASHBOARD!$J$2=0,0,F96)))</f>
        <v/>
      </c>
      <c r="G96" s="494">
        <f>(IF(DASHBOARD!$J$2=G9,DASHBOARD!$T$589,IF(DASHBOARD!$J$2=0,0,G96)))</f>
        <v/>
      </c>
      <c r="H96" s="494">
        <f>(IF(DASHBOARD!$J$2=H9,DASHBOARD!$T$589,IF(DASHBOARD!$J$2=0,0,H96)))</f>
        <v/>
      </c>
      <c r="I96" s="494">
        <f>(IF(DASHBOARD!$J$2=I9,DASHBOARD!$T$589,IF(DASHBOARD!$J$2=0,0,I96)))</f>
        <v/>
      </c>
      <c r="J96" s="494">
        <f>(IF(DASHBOARD!$J$2=J9,DASHBOARD!$T$589,IF(DASHBOARD!$J$2=0,0,J96)))</f>
        <v/>
      </c>
      <c r="K96" s="494">
        <f>(IF(DASHBOARD!$J$2=K9,DASHBOARD!$T$589,IF(DASHBOARD!$J$2=0,0,K96)))</f>
        <v/>
      </c>
      <c r="L96" s="494">
        <f>(IF(DASHBOARD!$J$2=L9,DASHBOARD!$T$589,IF(DASHBOARD!$J$2=0,0,L96)))</f>
        <v/>
      </c>
      <c r="M96" s="494">
        <f>(IF(DASHBOARD!$J$2=M9,DASHBOARD!$T$589,IF(DASHBOARD!$J$2=0,0,M96)))</f>
        <v/>
      </c>
      <c r="N96" s="494">
        <f>(IF(DASHBOARD!$J$2=N9,DASHBOARD!$T$589,IF(DASHBOARD!$J$2=0,0,N96)))</f>
        <v/>
      </c>
      <c r="O96" s="494">
        <f>(IF(DASHBOARD!$J$2=O9,DASHBOARD!$T$589,IF(DASHBOARD!$J$2=0,0,O96)))</f>
        <v/>
      </c>
      <c r="P96" s="494">
        <f>(IF(DASHBOARD!$J$2=P9,DASHBOARD!$T$589,IF(DASHBOARD!$J$2=0,0,P96)))</f>
        <v/>
      </c>
      <c r="Q96" s="494">
        <f>(IF(DASHBOARD!$J$2=Q9,DASHBOARD!$T$589,IF(DASHBOARD!$J$2=0,0,Q96)))</f>
        <v/>
      </c>
      <c r="R96" s="494">
        <f>(IF(DASHBOARD!$J$2=R9,DASHBOARD!$T$589,IF(DASHBOARD!$J$2=0,0,R96)))</f>
        <v/>
      </c>
      <c r="S96" s="494">
        <f>(IF(DASHBOARD!$J$2=S9,DASHBOARD!$T$589,IF(DASHBOARD!$J$2=0,0,S96)))</f>
        <v/>
      </c>
      <c r="T96" s="494">
        <f>(IF(DASHBOARD!$J$2=T9,DASHBOARD!$T$589,IF(DASHBOARD!$J$2=0,0,T96)))</f>
        <v/>
      </c>
      <c r="U96" s="494">
        <f>(IF(DASHBOARD!$J$2=U9,DASHBOARD!$T$589,IF(DASHBOARD!$J$2=0,0,U96)))</f>
        <v/>
      </c>
      <c r="V96" s="494">
        <f>(IF(DASHBOARD!$J$2=V9,DASHBOARD!$T$589,IF(DASHBOARD!$J$2=0,0,V96)))</f>
        <v/>
      </c>
      <c r="W96" s="494">
        <f>(IF(DASHBOARD!$J$2=W9,DASHBOARD!$T$589,IF(DASHBOARD!$J$2=0,0,W96)))</f>
        <v/>
      </c>
      <c r="X96" s="494">
        <f>(IF(DASHBOARD!$J$2=X9,DASHBOARD!$T$589,IF(DASHBOARD!$J$2=0,0,X96)))</f>
        <v/>
      </c>
      <c r="Y96" s="494">
        <f>(IF(DASHBOARD!$J$2=Y9,DASHBOARD!$T$589,IF(DASHBOARD!$J$2=0,0,Y96)))</f>
        <v/>
      </c>
      <c r="Z96" s="494">
        <f>(IF(DASHBOARD!$J$2=Z9,DASHBOARD!$T$589,IF(DASHBOARD!$J$2=0,0,Z96)))</f>
        <v/>
      </c>
      <c r="AA96" s="494">
        <f>(IF(DASHBOARD!$J$2=AA9,DASHBOARD!$T$589,IF(DASHBOARD!$J$2=0,0,AA96)))</f>
        <v/>
      </c>
      <c r="AB96" s="494">
        <f>(IF(DASHBOARD!$J$2=AB9,DASHBOARD!$T$589,IF(DASHBOARD!$J$2=0,0,AB96)))</f>
        <v/>
      </c>
      <c r="AC96" s="494">
        <f>(IF(DASHBOARD!$J$2=AC9,DASHBOARD!$T$589,IF(DASHBOARD!$J$2=0,0,AC96)))</f>
        <v/>
      </c>
      <c r="AD96" s="494">
        <f>(IF(DASHBOARD!$J$2=AD9,DASHBOARD!$T$589,IF(DASHBOARD!$J$2=0,0,AD96)))</f>
        <v/>
      </c>
      <c r="AE96" s="494">
        <f>(IF(DASHBOARD!$J$2=AE9,DASHBOARD!$T$589,IF(DASHBOARD!$J$2=0,0,AE96)))</f>
        <v/>
      </c>
      <c r="AF96" s="494">
        <f>(IF(DASHBOARD!$J$2=AF9,DASHBOARD!$T$589,IF(DASHBOARD!$J$2=0,0,AF96)))</f>
        <v/>
      </c>
      <c r="AG96" s="494">
        <f>(IF(DASHBOARD!$J$2=AG9,DASHBOARD!$T$589,IF(DASHBOARD!$J$2=0,0,AG96)))</f>
        <v/>
      </c>
      <c r="AH96" s="494">
        <f>(IF(DASHBOARD!$J$2=AH9,DASHBOARD!$T$589,IF(DASHBOARD!$J$2=0,0,AH96)))</f>
        <v/>
      </c>
      <c r="AI96" s="494">
        <f>(IF(DASHBOARD!$J$2=AI9,DASHBOARD!$T$589,IF(DASHBOARD!$J$2=0,0,AI96)))</f>
        <v/>
      </c>
      <c r="AJ96" s="494">
        <f>(IF(DASHBOARD!$J$2=AJ9,DASHBOARD!$T$589,IF(DASHBOARD!$J$2=0,0,AJ96)))</f>
        <v/>
      </c>
      <c r="AK96" s="494">
        <f>(IF(DASHBOARD!$J$2=AK9,DASHBOARD!$T$589,IF(DASHBOARD!$J$2=0,0,AK96)))</f>
        <v/>
      </c>
      <c r="AL96" s="494">
        <f>(IF(DASHBOARD!$J$2=AL9,DASHBOARD!$T$589,IF(DASHBOARD!$J$2=0,0,AL96)))</f>
        <v/>
      </c>
      <c r="AM96" s="494">
        <f>(IF(DASHBOARD!$J$2=AM9,DASHBOARD!$T$589,IF(DASHBOARD!$J$2=0,0,AM96)))</f>
        <v/>
      </c>
      <c r="AN96" s="494">
        <f>(IF(DASHBOARD!$J$2=AN9,DASHBOARD!$T$589,IF(DASHBOARD!$J$2=0,0,AN96)))</f>
        <v/>
      </c>
      <c r="AO96" s="494">
        <f>(IF(DASHBOARD!$J$2=AO9,DASHBOARD!$T$589,IF(DASHBOARD!$J$2=0,0,AO96)))</f>
        <v/>
      </c>
      <c r="AP96" s="494">
        <f>(IF(DASHBOARD!$J$2=AP9,DASHBOARD!$T$589,IF(DASHBOARD!$J$2=0,0,AP96)))</f>
        <v/>
      </c>
      <c r="AQ96" s="494">
        <f>(IF(DASHBOARD!$J$2=AQ9,DASHBOARD!$T$589,IF(DASHBOARD!$J$2=0,0,AQ96)))</f>
        <v/>
      </c>
      <c r="AR96" s="494">
        <f>(IF(DASHBOARD!$J$2=AR9,DASHBOARD!$T$589,IF(DASHBOARD!$J$2=0,0,AR96)))</f>
        <v/>
      </c>
      <c r="AS96" s="494">
        <f>(IF(DASHBOARD!$J$2=AS9,DASHBOARD!$T$589,IF(DASHBOARD!$J$2=0,0,AS96)))</f>
        <v/>
      </c>
      <c r="AT96" s="494">
        <f>(IF(DASHBOARD!$J$2=AT9,DASHBOARD!$T$589,IF(DASHBOARD!$J$2=0,0,AT96)))</f>
        <v/>
      </c>
      <c r="AU96" s="494">
        <f>(IF(DASHBOARD!$J$2=AU9,DASHBOARD!$T$589,IF(DASHBOARD!$J$2=0,0,AU96)))</f>
        <v/>
      </c>
      <c r="AV96" s="494">
        <f>(IF(DASHBOARD!$J$2=AV9,DASHBOARD!$T$589,IF(DASHBOARD!$J$2=0,0,AV96)))</f>
        <v/>
      </c>
      <c r="AW96" s="494">
        <f>(IF(DASHBOARD!$J$2=AW9,DASHBOARD!$T$589,IF(DASHBOARD!$J$2=0,0,AW96)))</f>
        <v/>
      </c>
      <c r="AX96" s="494">
        <f>(IF(DASHBOARD!$J$2=AX9,DASHBOARD!$T$589,IF(DASHBOARD!$J$2=0,0,AX96)))</f>
        <v/>
      </c>
      <c r="AY96" s="494">
        <f>(IF(DASHBOARD!$J$2=AY9,DASHBOARD!$T$589,IF(DASHBOARD!$J$2=0,0,AY96)))</f>
        <v/>
      </c>
      <c r="AZ96" s="494">
        <f>(IF(DASHBOARD!$J$2=AZ9,DASHBOARD!$T$589,IF(DASHBOARD!$J$2=0,0,AZ96)))</f>
        <v/>
      </c>
      <c r="BA96" s="494">
        <f>(IF(DASHBOARD!$J$2=BA9,DASHBOARD!$T$589,IF(DASHBOARD!$J$2=0,0,BA96)))</f>
        <v/>
      </c>
      <c r="BB96" s="491">
        <f>SUM(F96:BA96)/2</f>
        <v/>
      </c>
      <c r="BC96" s="494">
        <f>(IF(DASHBOARD!$J$2=BC9,DASHBOARD!$U$589,IF(DASHBOARD!$J$2=0,0,BC96)))</f>
        <v/>
      </c>
      <c r="BD96" s="494">
        <f>(IF(DASHBOARD!$J$2=BD9,DASHBOARD!$U$589,IF(DASHBOARD!$J$2=0,0,BD96)))</f>
        <v/>
      </c>
      <c r="BE96" s="494">
        <f>(IF(DASHBOARD!$J$2=BE9,DASHBOARD!$U$589,IF(DASHBOARD!$J$2=0,0,BE96)))</f>
        <v/>
      </c>
      <c r="BF96" s="494">
        <f>(IF(DASHBOARD!$J$2=BF9,DASHBOARD!$U$589,IF(DASHBOARD!$J$2=0,0,BF96)))</f>
        <v/>
      </c>
      <c r="BG96" s="1508" t="n"/>
      <c r="BH96" s="494">
        <f>(IF(DASHBOARD!$J$2=BH9,DASHBOARD!$U$589,IF(DASHBOARD!$J$2=0,0,BH96)))</f>
        <v/>
      </c>
      <c r="BI96" s="494">
        <f>(IF(DASHBOARD!$J$2=BI9,DASHBOARD!$U$589,IF(DASHBOARD!$J$2=0,0,BI96)))</f>
        <v/>
      </c>
      <c r="BJ96" s="494">
        <f>(IF(DASHBOARD!$J$2=BJ9,DASHBOARD!$U$589,IF(DASHBOARD!$J$2=0,0,BJ96)))</f>
        <v/>
      </c>
    </row>
    <row r="97" ht="11.1" customHeight="1" s="18">
      <c r="A97" s="487" t="n"/>
      <c r="B97" s="1518" t="n"/>
      <c r="C97" s="1519" t="n"/>
      <c r="D97" s="497" t="n"/>
      <c r="E97" s="498" t="n"/>
      <c r="F97" s="499" t="n"/>
      <c r="G97" s="499" t="n"/>
      <c r="H97" s="499" t="n"/>
      <c r="I97" s="499" t="n"/>
      <c r="J97" s="499" t="n"/>
      <c r="K97" s="499" t="n"/>
      <c r="L97" s="499" t="n"/>
      <c r="M97" s="499" t="n"/>
      <c r="N97" s="499" t="n"/>
      <c r="O97" s="499" t="n"/>
      <c r="P97" s="499" t="n"/>
      <c r="Q97" s="499" t="n"/>
      <c r="R97" s="499" t="n"/>
      <c r="S97" s="499" t="n"/>
      <c r="T97" s="499" t="n"/>
      <c r="U97" s="499" t="n"/>
      <c r="V97" s="499" t="n"/>
      <c r="W97" s="499" t="n"/>
      <c r="X97" s="499" t="n"/>
      <c r="Y97" s="499" t="n"/>
      <c r="Z97" s="499" t="n"/>
      <c r="AA97" s="499" t="n"/>
      <c r="AB97" s="499" t="n"/>
      <c r="AC97" s="499" t="n"/>
      <c r="AD97" s="499" t="n"/>
      <c r="AE97" s="499" t="n"/>
      <c r="AF97" s="499" t="n"/>
      <c r="AG97" s="499" t="n"/>
      <c r="AH97" s="499" t="n"/>
      <c r="AI97" s="499" t="n"/>
      <c r="AJ97" s="499" t="n"/>
      <c r="AK97" s="499" t="n"/>
      <c r="AL97" s="499" t="n"/>
      <c r="AM97" s="499" t="n"/>
      <c r="AN97" s="499" t="n"/>
      <c r="AO97" s="499" t="n"/>
      <c r="AP97" s="499" t="n"/>
      <c r="AQ97" s="499" t="n"/>
      <c r="AR97" s="499" t="n"/>
      <c r="AS97" s="499" t="n"/>
      <c r="AT97" s="499" t="n"/>
      <c r="AU97" s="499" t="n"/>
      <c r="AV97" s="499" t="n"/>
      <c r="AW97" s="499" t="n"/>
      <c r="AX97" s="499" t="n"/>
      <c r="AY97" s="499" t="n"/>
      <c r="AZ97" s="499" t="n"/>
      <c r="BA97" s="499" t="n"/>
      <c r="BB97" s="491">
        <f>SUM(F97:BA97)/2</f>
        <v/>
      </c>
      <c r="BC97" s="499" t="n"/>
      <c r="BD97" s="499" t="n"/>
      <c r="BE97" s="499" t="n"/>
      <c r="BF97" s="499" t="n"/>
      <c r="BG97" s="1508" t="n"/>
      <c r="BH97" s="499" t="n"/>
      <c r="BI97" s="499" t="n"/>
      <c r="BJ97" s="499" t="n"/>
    </row>
    <row r="98" ht="11.1" customHeight="1" s="18">
      <c r="A98" s="487" t="n"/>
      <c r="B98" s="1518" t="n"/>
      <c r="C98" s="1147" t="inlineStr">
        <is>
          <t>Bakaru</t>
        </is>
      </c>
      <c r="D98" s="501" t="n">
        <v>1</v>
      </c>
      <c r="E98" s="502" t="n">
        <v>20</v>
      </c>
      <c r="F98" s="490">
        <f>(IF(DASHBOARD!$J$2=F9,DASHBOARD!$T$597,IF(DASHBOARD!$J$2=0,0,F98)))</f>
        <v/>
      </c>
      <c r="G98" s="490">
        <f>(IF(DASHBOARD!$J$2=G9,DASHBOARD!$T$597,IF(DASHBOARD!$J$2=0,0,G98)))</f>
        <v/>
      </c>
      <c r="H98" s="490">
        <f>(IF(DASHBOARD!$J$2=H9,DASHBOARD!$T$597,IF(DASHBOARD!$J$2=0,0,H98)))</f>
        <v/>
      </c>
      <c r="I98" s="490">
        <f>(IF(DASHBOARD!$J$2=I9,DASHBOARD!$T$597,IF(DASHBOARD!$J$2=0,0,I98)))</f>
        <v/>
      </c>
      <c r="J98" s="490">
        <f>(IF(DASHBOARD!$J$2=J9,DASHBOARD!$T$597,IF(DASHBOARD!$J$2=0,0,J98)))</f>
        <v/>
      </c>
      <c r="K98" s="490">
        <f>(IF(DASHBOARD!$J$2=K9,DASHBOARD!$T$597,IF(DASHBOARD!$J$2=0,0,K98)))</f>
        <v/>
      </c>
      <c r="L98" s="490">
        <f>(IF(DASHBOARD!$J$2=L9,DASHBOARD!$T$597,IF(DASHBOARD!$J$2=0,0,L98)))</f>
        <v/>
      </c>
      <c r="M98" s="490">
        <f>(IF(DASHBOARD!$J$2=M9,DASHBOARD!$T$597,IF(DASHBOARD!$J$2=0,0,M98)))</f>
        <v/>
      </c>
      <c r="N98" s="490">
        <f>(IF(DASHBOARD!$J$2=N9,DASHBOARD!$T$597,IF(DASHBOARD!$J$2=0,0,N98)))</f>
        <v/>
      </c>
      <c r="O98" s="490">
        <f>(IF(DASHBOARD!$J$2=O9,DASHBOARD!$T$597,IF(DASHBOARD!$J$2=0,0,O98)))</f>
        <v/>
      </c>
      <c r="P98" s="490">
        <f>(IF(DASHBOARD!$J$2=P9,DASHBOARD!$T$597,IF(DASHBOARD!$J$2=0,0,P98)))</f>
        <v/>
      </c>
      <c r="Q98" s="490">
        <f>(IF(DASHBOARD!$J$2=Q9,DASHBOARD!$T$597,IF(DASHBOARD!$J$2=0,0,Q98)))</f>
        <v/>
      </c>
      <c r="R98" s="490">
        <f>(IF(DASHBOARD!$J$2=R9,DASHBOARD!$T$597,IF(DASHBOARD!$J$2=0,0,R98)))</f>
        <v/>
      </c>
      <c r="S98" s="490">
        <f>(IF(DASHBOARD!$J$2=S9,DASHBOARD!$T$597,IF(DASHBOARD!$J$2=0,0,S98)))</f>
        <v/>
      </c>
      <c r="T98" s="490">
        <f>(IF(DASHBOARD!$J$2=T9,DASHBOARD!$T$597,IF(DASHBOARD!$J$2=0,0,T98)))</f>
        <v/>
      </c>
      <c r="U98" s="490">
        <f>(IF(DASHBOARD!$J$2=U9,DASHBOARD!$T$597,IF(DASHBOARD!$J$2=0,0,U98)))</f>
        <v/>
      </c>
      <c r="V98" s="490">
        <f>(IF(DASHBOARD!$J$2=V9,DASHBOARD!$T$597,IF(DASHBOARD!$J$2=0,0,V98)))</f>
        <v/>
      </c>
      <c r="W98" s="490">
        <f>(IF(DASHBOARD!$J$2=W9,DASHBOARD!$T$597,IF(DASHBOARD!$J$2=0,0,W98)))</f>
        <v/>
      </c>
      <c r="X98" s="490">
        <f>(IF(DASHBOARD!$J$2=X9,DASHBOARD!$T$597,IF(DASHBOARD!$J$2=0,0,X98)))</f>
        <v/>
      </c>
      <c r="Y98" s="490">
        <f>(IF(DASHBOARD!$J$2=Y9,DASHBOARD!$T$597,IF(DASHBOARD!$J$2=0,0,Y98)))</f>
        <v/>
      </c>
      <c r="Z98" s="490">
        <f>(IF(DASHBOARD!$J$2=Z9,DASHBOARD!$T$597,IF(DASHBOARD!$J$2=0,0,Z98)))</f>
        <v/>
      </c>
      <c r="AA98" s="490">
        <f>(IF(DASHBOARD!$J$2=AA9,DASHBOARD!$T$597,IF(DASHBOARD!$J$2=0,0,AA98)))</f>
        <v/>
      </c>
      <c r="AB98" s="490">
        <f>(IF(DASHBOARD!$J$2=AB9,DASHBOARD!$T$597,IF(DASHBOARD!$J$2=0,0,AB98)))</f>
        <v/>
      </c>
      <c r="AC98" s="490">
        <f>(IF(DASHBOARD!$J$2=AC9,DASHBOARD!$T$597,IF(DASHBOARD!$J$2=0,0,AC98)))</f>
        <v/>
      </c>
      <c r="AD98" s="490">
        <f>(IF(DASHBOARD!$J$2=AD9,DASHBOARD!$T$597,IF(DASHBOARD!$J$2=0,0,AD98)))</f>
        <v/>
      </c>
      <c r="AE98" s="490">
        <f>(IF(DASHBOARD!$J$2=AE9,DASHBOARD!$T$597,IF(DASHBOARD!$J$2=0,0,AE98)))</f>
        <v/>
      </c>
      <c r="AF98" s="490">
        <f>(IF(DASHBOARD!$J$2=AF9,DASHBOARD!$T$597,IF(DASHBOARD!$J$2=0,0,AF98)))</f>
        <v/>
      </c>
      <c r="AG98" s="490">
        <f>(IF(DASHBOARD!$J$2=AG9,DASHBOARD!$T$597,IF(DASHBOARD!$J$2=0,0,AG98)))</f>
        <v/>
      </c>
      <c r="AH98" s="490">
        <f>(IF(DASHBOARD!$J$2=AH9,DASHBOARD!$T$597,IF(DASHBOARD!$J$2=0,0,AH98)))</f>
        <v/>
      </c>
      <c r="AI98" s="490">
        <f>(IF(DASHBOARD!$J$2=AI9,DASHBOARD!$T$597,IF(DASHBOARD!$J$2=0,0,AI98)))</f>
        <v/>
      </c>
      <c r="AJ98" s="490">
        <f>(IF(DASHBOARD!$J$2=AJ9,DASHBOARD!$T$597,IF(DASHBOARD!$J$2=0,0,AJ98)))</f>
        <v/>
      </c>
      <c r="AK98" s="490">
        <f>(IF(DASHBOARD!$J$2=AK9,DASHBOARD!$T$597,IF(DASHBOARD!$J$2=0,0,AK98)))</f>
        <v/>
      </c>
      <c r="AL98" s="490">
        <f>(IF(DASHBOARD!$J$2=AL9,DASHBOARD!$T$597,IF(DASHBOARD!$J$2=0,0,AL98)))</f>
        <v/>
      </c>
      <c r="AM98" s="490">
        <f>(IF(DASHBOARD!$J$2=AM9,DASHBOARD!$T$597,IF(DASHBOARD!$J$2=0,0,AM98)))</f>
        <v/>
      </c>
      <c r="AN98" s="490">
        <f>(IF(DASHBOARD!$J$2=AN9,DASHBOARD!$T$597,IF(DASHBOARD!$J$2=0,0,AN98)))</f>
        <v/>
      </c>
      <c r="AO98" s="490">
        <f>(IF(DASHBOARD!$J$2=AO9,DASHBOARD!$T$597,IF(DASHBOARD!$J$2=0,0,AO98)))</f>
        <v/>
      </c>
      <c r="AP98" s="490">
        <f>(IF(DASHBOARD!$J$2=AP9,DASHBOARD!$T$597,IF(DASHBOARD!$J$2=0,0,AP98)))</f>
        <v/>
      </c>
      <c r="AQ98" s="490">
        <f>(IF(DASHBOARD!$J$2=AQ9,DASHBOARD!$T$597,IF(DASHBOARD!$J$2=0,0,AQ98)))</f>
        <v/>
      </c>
      <c r="AR98" s="490">
        <f>(IF(DASHBOARD!$J$2=AR9,DASHBOARD!$T$597,IF(DASHBOARD!$J$2=0,0,AR98)))</f>
        <v/>
      </c>
      <c r="AS98" s="490">
        <f>(IF(DASHBOARD!$J$2=AS9,DASHBOARD!$T$597,IF(DASHBOARD!$J$2=0,0,AS98)))</f>
        <v/>
      </c>
      <c r="AT98" s="490">
        <f>(IF(DASHBOARD!$J$2=AT9,DASHBOARD!$T$597,IF(DASHBOARD!$J$2=0,0,AT98)))</f>
        <v/>
      </c>
      <c r="AU98" s="490">
        <f>(IF(DASHBOARD!$J$2=AU9,DASHBOARD!$T$597,IF(DASHBOARD!$J$2=0,0,AU98)))</f>
        <v/>
      </c>
      <c r="AV98" s="490">
        <f>(IF(DASHBOARD!$J$2=AV9,DASHBOARD!$T$597,IF(DASHBOARD!$J$2=0,0,AV98)))</f>
        <v/>
      </c>
      <c r="AW98" s="490">
        <f>(IF(DASHBOARD!$J$2=AW9,DASHBOARD!$T$597,IF(DASHBOARD!$J$2=0,0,AW98)))</f>
        <v/>
      </c>
      <c r="AX98" s="490">
        <f>(IF(DASHBOARD!$J$2=AX9,DASHBOARD!$T$597,IF(DASHBOARD!$J$2=0,0,AX98)))</f>
        <v/>
      </c>
      <c r="AY98" s="490">
        <f>(IF(DASHBOARD!$J$2=AY9,DASHBOARD!$T$597,IF(DASHBOARD!$J$2=0,0,AY98)))</f>
        <v/>
      </c>
      <c r="AZ98" s="490">
        <f>(IF(DASHBOARD!$J$2=AZ9,DASHBOARD!$T$597,IF(DASHBOARD!$J$2=0,0,AZ98)))</f>
        <v/>
      </c>
      <c r="BA98" s="490">
        <f>(IF(DASHBOARD!$J$2=BA9,DASHBOARD!$T$597,IF(DASHBOARD!$J$2=0,0,BA98)))</f>
        <v/>
      </c>
      <c r="BB98" s="491">
        <f>SUM(F98:BA98)/2</f>
        <v/>
      </c>
      <c r="BC98" s="490">
        <f>(IF(DASHBOARD!$J$2=BC9,DASHBOARD!$U$597,IF(DASHBOARD!$J$2=0,0,BC98)))</f>
        <v/>
      </c>
      <c r="BD98" s="490">
        <f>(IF(DASHBOARD!$J$2=BD9,DASHBOARD!$U$597,IF(DASHBOARD!$J$2=0,0,BD98)))</f>
        <v/>
      </c>
      <c r="BE98" s="490">
        <f>(IF(DASHBOARD!$J$2=BE9,DASHBOARD!$U$597,IF(DASHBOARD!$J$2=0,0,BE98)))</f>
        <v/>
      </c>
      <c r="BF98" s="490">
        <f>(IF(DASHBOARD!$J$2=BF9,DASHBOARD!$U$597,IF(DASHBOARD!$J$2=0,0,BF98)))</f>
        <v/>
      </c>
      <c r="BG98" s="1508" t="n"/>
      <c r="BH98" s="490">
        <f>(IF(DASHBOARD!$J$2=BH9,DASHBOARD!$U$597,IF(DASHBOARD!$J$2=0,0,BH98)))</f>
        <v/>
      </c>
      <c r="BI98" s="490">
        <f>(IF(DASHBOARD!$J$2=BI9,DASHBOARD!$U$597,IF(DASHBOARD!$J$2=0,0,BI98)))</f>
        <v/>
      </c>
      <c r="BJ98" s="490">
        <f>(IF(DASHBOARD!$J$2=BJ9,DASHBOARD!$U$597,IF(DASHBOARD!$J$2=0,0,BJ98)))</f>
        <v/>
      </c>
    </row>
    <row r="99" ht="11.1" customHeight="1" s="18">
      <c r="A99" s="487" t="n"/>
      <c r="B99" s="1518" t="n"/>
      <c r="C99" s="1500" t="n"/>
      <c r="D99" s="492" t="n"/>
      <c r="E99" s="493" t="n"/>
      <c r="F99" s="494" t="n"/>
      <c r="G99" s="494" t="n"/>
      <c r="H99" s="494" t="n"/>
      <c r="I99" s="494" t="n"/>
      <c r="J99" s="494" t="n"/>
      <c r="K99" s="494" t="n"/>
      <c r="L99" s="494" t="n"/>
      <c r="M99" s="494" t="n"/>
      <c r="N99" s="494" t="n"/>
      <c r="O99" s="494" t="n"/>
      <c r="P99" s="494" t="n"/>
      <c r="Q99" s="494" t="n"/>
      <c r="R99" s="494" t="n"/>
      <c r="S99" s="494" t="n"/>
      <c r="T99" s="494" t="n"/>
      <c r="U99" s="494" t="n"/>
      <c r="V99" s="494" t="n"/>
      <c r="W99" s="494" t="n"/>
      <c r="X99" s="494" t="n"/>
      <c r="Y99" s="494" t="n"/>
      <c r="Z99" s="494" t="n"/>
      <c r="AA99" s="494" t="n"/>
      <c r="AB99" s="494" t="n"/>
      <c r="AC99" s="494" t="n"/>
      <c r="AD99" s="494" t="n"/>
      <c r="AE99" s="494" t="n"/>
      <c r="AF99" s="494" t="n"/>
      <c r="AG99" s="494" t="n"/>
      <c r="AH99" s="494" t="n"/>
      <c r="AI99" s="494" t="n"/>
      <c r="AJ99" s="494" t="n"/>
      <c r="AK99" s="494" t="n"/>
      <c r="AL99" s="494" t="n"/>
      <c r="AM99" s="494" t="n"/>
      <c r="AN99" s="494" t="n"/>
      <c r="AO99" s="494" t="n"/>
      <c r="AP99" s="494" t="n"/>
      <c r="AQ99" s="494" t="n"/>
      <c r="AR99" s="494" t="n"/>
      <c r="AS99" s="494" t="n"/>
      <c r="AT99" s="494" t="n"/>
      <c r="AU99" s="494" t="n"/>
      <c r="AV99" s="494" t="n"/>
      <c r="AW99" s="494" t="n"/>
      <c r="AX99" s="494" t="n"/>
      <c r="AY99" s="494" t="n"/>
      <c r="AZ99" s="494" t="n"/>
      <c r="BA99" s="494" t="n"/>
      <c r="BB99" s="491">
        <f>SUM(F99:BA99)/2</f>
        <v/>
      </c>
      <c r="BC99" s="494" t="n"/>
      <c r="BD99" s="494" t="n"/>
      <c r="BE99" s="494" t="n"/>
      <c r="BF99" s="494" t="n"/>
      <c r="BG99" s="1508" t="n"/>
      <c r="BH99" s="494" t="n"/>
      <c r="BI99" s="494" t="n"/>
      <c r="BJ99" s="494" t="n"/>
    </row>
    <row r="100" ht="12" customHeight="1" s="18">
      <c r="A100" s="487" t="n"/>
      <c r="B100" s="1518" t="n"/>
      <c r="C100" s="1519" t="n"/>
      <c r="D100" s="497" t="n"/>
      <c r="E100" s="498" t="n"/>
      <c r="F100" s="499" t="n"/>
      <c r="G100" s="499" t="n"/>
      <c r="H100" s="499" t="n"/>
      <c r="I100" s="499" t="n"/>
      <c r="J100" s="499" t="n"/>
      <c r="K100" s="499" t="n"/>
      <c r="L100" s="499" t="n"/>
      <c r="M100" s="499" t="n"/>
      <c r="N100" s="499" t="n"/>
      <c r="O100" s="499" t="n"/>
      <c r="P100" s="499" t="n"/>
      <c r="Q100" s="499" t="n"/>
      <c r="R100" s="499" t="n"/>
      <c r="S100" s="499" t="n"/>
      <c r="T100" s="499" t="n"/>
      <c r="U100" s="499" t="n"/>
      <c r="V100" s="499" t="n"/>
      <c r="W100" s="499" t="n"/>
      <c r="X100" s="499" t="n"/>
      <c r="Y100" s="499" t="n"/>
      <c r="Z100" s="499" t="n"/>
      <c r="AA100" s="499" t="n"/>
      <c r="AB100" s="499" t="n"/>
      <c r="AC100" s="499" t="n"/>
      <c r="AD100" s="499" t="n"/>
      <c r="AE100" s="499" t="n"/>
      <c r="AF100" s="499" t="n"/>
      <c r="AG100" s="499" t="n"/>
      <c r="AH100" s="499" t="n"/>
      <c r="AI100" s="499" t="n"/>
      <c r="AJ100" s="499" t="n"/>
      <c r="AK100" s="499" t="n"/>
      <c r="AL100" s="499" t="n"/>
      <c r="AM100" s="499" t="n"/>
      <c r="AN100" s="499" t="n"/>
      <c r="AO100" s="499" t="n"/>
      <c r="AP100" s="499" t="n"/>
      <c r="AQ100" s="499" t="n"/>
      <c r="AR100" s="499" t="n"/>
      <c r="AS100" s="499" t="n"/>
      <c r="AT100" s="499" t="n"/>
      <c r="AU100" s="499" t="n"/>
      <c r="AV100" s="499" t="n"/>
      <c r="AW100" s="499" t="n"/>
      <c r="AX100" s="499" t="n"/>
      <c r="AY100" s="499" t="n"/>
      <c r="AZ100" s="499" t="n"/>
      <c r="BA100" s="499" t="n"/>
      <c r="BB100" s="491">
        <f>SUM(F100:BA100)/2</f>
        <v/>
      </c>
      <c r="BC100" s="499" t="n"/>
      <c r="BD100" s="499" t="n"/>
      <c r="BE100" s="499" t="n"/>
      <c r="BF100" s="499" t="n"/>
      <c r="BG100" s="1508" t="n"/>
      <c r="BH100" s="499" t="n"/>
      <c r="BI100" s="499" t="n"/>
      <c r="BJ100" s="499" t="n"/>
    </row>
    <row r="101" ht="12" customHeight="1" s="18">
      <c r="A101" s="487" t="n"/>
      <c r="B101" s="1518" t="n"/>
      <c r="C101" s="494" t="n"/>
      <c r="D101" s="492" t="n"/>
      <c r="E101" s="493" t="n"/>
      <c r="F101" s="494" t="n"/>
      <c r="G101" s="494" t="n"/>
      <c r="H101" s="494" t="n"/>
      <c r="I101" s="494" t="n"/>
      <c r="J101" s="494" t="n"/>
      <c r="K101" s="494" t="n"/>
      <c r="L101" s="494" t="n"/>
      <c r="M101" s="494" t="n"/>
      <c r="N101" s="494" t="n"/>
      <c r="O101" s="494" t="n"/>
      <c r="P101" s="494" t="n"/>
      <c r="Q101" s="494" t="n"/>
      <c r="R101" s="494" t="n"/>
      <c r="S101" s="494" t="n"/>
      <c r="T101" s="494" t="n"/>
      <c r="U101" s="494" t="n"/>
      <c r="V101" s="494" t="n"/>
      <c r="W101" s="494" t="n"/>
      <c r="X101" s="494" t="n"/>
      <c r="Y101" s="494" t="n"/>
      <c r="Z101" s="494" t="n"/>
      <c r="AA101" s="494" t="n"/>
      <c r="AB101" s="494" t="n"/>
      <c r="AC101" s="494" t="n"/>
      <c r="AD101" s="494" t="n"/>
      <c r="AE101" s="494" t="n"/>
      <c r="AF101" s="494" t="n"/>
      <c r="AG101" s="494" t="n"/>
      <c r="AH101" s="494" t="n"/>
      <c r="AI101" s="494" t="n"/>
      <c r="AJ101" s="494" t="n"/>
      <c r="AK101" s="494" t="n"/>
      <c r="AL101" s="494" t="n"/>
      <c r="AM101" s="494" t="n"/>
      <c r="AN101" s="494" t="n"/>
      <c r="AO101" s="494" t="n"/>
      <c r="AP101" s="494" t="n"/>
      <c r="AQ101" s="494" t="n"/>
      <c r="AR101" s="494" t="n"/>
      <c r="AS101" s="494" t="n"/>
      <c r="AT101" s="494" t="n"/>
      <c r="AU101" s="494" t="n"/>
      <c r="AV101" s="494" t="n"/>
      <c r="AW101" s="494" t="n"/>
      <c r="AX101" s="494" t="n"/>
      <c r="AY101" s="494" t="n"/>
      <c r="AZ101" s="494" t="n"/>
      <c r="BA101" s="494" t="n"/>
      <c r="BB101" s="491">
        <f>SUM(F101:BA101)/2</f>
        <v/>
      </c>
      <c r="BC101" s="494" t="n"/>
      <c r="BD101" s="494" t="n"/>
      <c r="BE101" s="494" t="n"/>
      <c r="BF101" s="494" t="n"/>
      <c r="BG101" s="1508" t="n"/>
      <c r="BH101" s="494" t="n"/>
      <c r="BI101" s="494" t="n"/>
      <c r="BJ101" s="494" t="n"/>
    </row>
    <row r="102" ht="12" customHeight="1" s="18">
      <c r="A102" s="487" t="n"/>
      <c r="B102" s="1518" t="n"/>
      <c r="C102" s="494" t="n"/>
      <c r="D102" s="492" t="n"/>
      <c r="E102" s="493" t="n"/>
      <c r="F102" s="494" t="n"/>
      <c r="G102" s="494" t="n"/>
      <c r="H102" s="494" t="n"/>
      <c r="I102" s="494" t="n"/>
      <c r="J102" s="494" t="n"/>
      <c r="K102" s="494" t="n"/>
      <c r="L102" s="494" t="n"/>
      <c r="M102" s="494" t="n"/>
      <c r="N102" s="494" t="n"/>
      <c r="O102" s="494" t="n"/>
      <c r="P102" s="494" t="n"/>
      <c r="Q102" s="494" t="n"/>
      <c r="R102" s="494" t="n"/>
      <c r="S102" s="494" t="n"/>
      <c r="T102" s="494" t="n"/>
      <c r="U102" s="494" t="n"/>
      <c r="V102" s="494" t="n"/>
      <c r="W102" s="494" t="n"/>
      <c r="X102" s="494" t="n"/>
      <c r="Y102" s="494" t="n"/>
      <c r="Z102" s="494" t="n"/>
      <c r="AA102" s="494" t="n"/>
      <c r="AB102" s="494" t="n"/>
      <c r="AC102" s="494" t="n"/>
      <c r="AD102" s="494" t="n"/>
      <c r="AE102" s="494" t="n"/>
      <c r="AF102" s="494" t="n"/>
      <c r="AG102" s="494" t="n"/>
      <c r="AH102" s="494" t="n"/>
      <c r="AI102" s="494" t="n"/>
      <c r="AJ102" s="494" t="n"/>
      <c r="AK102" s="494" t="n"/>
      <c r="AL102" s="494" t="n"/>
      <c r="AM102" s="494" t="n"/>
      <c r="AN102" s="494" t="n"/>
      <c r="AO102" s="494" t="n"/>
      <c r="AP102" s="494" t="n"/>
      <c r="AQ102" s="494" t="n"/>
      <c r="AR102" s="494" t="n"/>
      <c r="AS102" s="494" t="n"/>
      <c r="AT102" s="494" t="n"/>
      <c r="AU102" s="494" t="n"/>
      <c r="AV102" s="494" t="n"/>
      <c r="AW102" s="494" t="n"/>
      <c r="AX102" s="494" t="n"/>
      <c r="AY102" s="494" t="n"/>
      <c r="AZ102" s="494" t="n"/>
      <c r="BA102" s="494" t="n"/>
      <c r="BB102" s="491">
        <f>SUM(F102:BA102)/2</f>
        <v/>
      </c>
      <c r="BC102" s="494" t="n"/>
      <c r="BD102" s="494" t="n"/>
      <c r="BE102" s="494" t="n"/>
      <c r="BF102" s="494" t="n"/>
      <c r="BG102" s="1508" t="n"/>
      <c r="BH102" s="494" t="n"/>
      <c r="BI102" s="494" t="n"/>
      <c r="BJ102" s="494" t="n"/>
    </row>
    <row r="103" ht="12" customHeight="1" s="18">
      <c r="A103" s="487" t="n"/>
      <c r="B103" s="1518" t="n"/>
      <c r="C103" s="494" t="n"/>
      <c r="D103" s="492" t="n"/>
      <c r="E103" s="493" t="n"/>
      <c r="F103" s="494" t="n"/>
      <c r="G103" s="494" t="n"/>
      <c r="H103" s="494" t="n"/>
      <c r="I103" s="494" t="n"/>
      <c r="J103" s="494" t="n"/>
      <c r="K103" s="494" t="n"/>
      <c r="L103" s="494" t="n"/>
      <c r="M103" s="494" t="n"/>
      <c r="N103" s="494" t="n"/>
      <c r="O103" s="494" t="n"/>
      <c r="P103" s="494" t="n"/>
      <c r="Q103" s="494" t="n"/>
      <c r="R103" s="494" t="n"/>
      <c r="S103" s="494" t="n"/>
      <c r="T103" s="494" t="n"/>
      <c r="U103" s="494" t="n"/>
      <c r="V103" s="494" t="n"/>
      <c r="W103" s="494" t="n"/>
      <c r="X103" s="494" t="n"/>
      <c r="Y103" s="494" t="n"/>
      <c r="Z103" s="494" t="n"/>
      <c r="AA103" s="494" t="n"/>
      <c r="AB103" s="494" t="n"/>
      <c r="AC103" s="494" t="n"/>
      <c r="AD103" s="494" t="n"/>
      <c r="AE103" s="494" t="n"/>
      <c r="AF103" s="494" t="n"/>
      <c r="AG103" s="494" t="n"/>
      <c r="AH103" s="494" t="n"/>
      <c r="AI103" s="494" t="n"/>
      <c r="AJ103" s="494" t="n"/>
      <c r="AK103" s="494" t="n"/>
      <c r="AL103" s="494" t="n"/>
      <c r="AM103" s="494" t="n"/>
      <c r="AN103" s="494" t="n"/>
      <c r="AO103" s="494" t="n"/>
      <c r="AP103" s="494" t="n"/>
      <c r="AQ103" s="494" t="n"/>
      <c r="AR103" s="494" t="n"/>
      <c r="AS103" s="494" t="n"/>
      <c r="AT103" s="494" t="n"/>
      <c r="AU103" s="494" t="n"/>
      <c r="AV103" s="494" t="n"/>
      <c r="AW103" s="494" t="n"/>
      <c r="AX103" s="494" t="n"/>
      <c r="AY103" s="494" t="n"/>
      <c r="AZ103" s="494" t="n"/>
      <c r="BA103" s="494" t="n"/>
      <c r="BB103" s="491">
        <f>SUM(F103:BA103)/2</f>
        <v/>
      </c>
      <c r="BC103" s="494" t="n"/>
      <c r="BD103" s="494" t="n"/>
      <c r="BE103" s="494" t="n"/>
      <c r="BF103" s="494" t="n"/>
      <c r="BG103" s="1508" t="n"/>
      <c r="BH103" s="494" t="n"/>
      <c r="BI103" s="494" t="n"/>
      <c r="BJ103" s="494" t="n"/>
    </row>
    <row r="104" ht="12" customHeight="1" s="18">
      <c r="A104" s="487" t="n"/>
      <c r="B104" s="1518" t="n"/>
      <c r="C104" s="494" t="n"/>
      <c r="D104" s="492" t="n"/>
      <c r="E104" s="493" t="n"/>
      <c r="F104" s="494" t="n"/>
      <c r="G104" s="494" t="n"/>
      <c r="H104" s="494" t="n"/>
      <c r="I104" s="494" t="n"/>
      <c r="J104" s="494" t="n"/>
      <c r="K104" s="494" t="n"/>
      <c r="L104" s="494" t="n"/>
      <c r="M104" s="494" t="n"/>
      <c r="N104" s="494" t="n"/>
      <c r="O104" s="494" t="n"/>
      <c r="P104" s="494" t="n"/>
      <c r="Q104" s="494" t="n"/>
      <c r="R104" s="494" t="n"/>
      <c r="S104" s="494" t="n"/>
      <c r="T104" s="494" t="n"/>
      <c r="U104" s="494" t="n"/>
      <c r="V104" s="494" t="n"/>
      <c r="W104" s="494" t="n"/>
      <c r="X104" s="494" t="n"/>
      <c r="Y104" s="494" t="n"/>
      <c r="Z104" s="494" t="n"/>
      <c r="AA104" s="494" t="n"/>
      <c r="AB104" s="494" t="n"/>
      <c r="AC104" s="494" t="n"/>
      <c r="AD104" s="494" t="n"/>
      <c r="AE104" s="494" t="n"/>
      <c r="AF104" s="494" t="n"/>
      <c r="AG104" s="494" t="n"/>
      <c r="AH104" s="494" t="n"/>
      <c r="AI104" s="494" t="n"/>
      <c r="AJ104" s="494" t="n"/>
      <c r="AK104" s="494" t="n"/>
      <c r="AL104" s="494" t="n"/>
      <c r="AM104" s="494" t="n"/>
      <c r="AN104" s="494" t="n"/>
      <c r="AO104" s="494" t="n"/>
      <c r="AP104" s="494" t="n"/>
      <c r="AQ104" s="494" t="n"/>
      <c r="AR104" s="494" t="n"/>
      <c r="AS104" s="494" t="n"/>
      <c r="AT104" s="494" t="n"/>
      <c r="AU104" s="494" t="n"/>
      <c r="AV104" s="494" t="n"/>
      <c r="AW104" s="494" t="n"/>
      <c r="AX104" s="494" t="n"/>
      <c r="AY104" s="494" t="n"/>
      <c r="AZ104" s="494" t="n"/>
      <c r="BA104" s="494" t="n"/>
      <c r="BB104" s="491">
        <f>SUM(F104:BA104)/2</f>
        <v/>
      </c>
      <c r="BC104" s="494" t="n"/>
      <c r="BD104" s="494" t="n"/>
      <c r="BE104" s="494" t="n"/>
      <c r="BF104" s="494" t="n"/>
      <c r="BG104" s="1508" t="n"/>
      <c r="BH104" s="494" t="n"/>
      <c r="BI104" s="494" t="n"/>
      <c r="BJ104" s="494" t="n"/>
    </row>
    <row r="105" ht="12" customHeight="1" s="18">
      <c r="A105" s="487" t="n"/>
      <c r="B105" s="1518" t="n"/>
      <c r="C105" s="494" t="n"/>
      <c r="D105" s="492" t="n"/>
      <c r="E105" s="493" t="n"/>
      <c r="F105" s="494" t="n"/>
      <c r="G105" s="494" t="n"/>
      <c r="H105" s="494" t="n"/>
      <c r="I105" s="494" t="n"/>
      <c r="J105" s="494" t="n"/>
      <c r="K105" s="494" t="n"/>
      <c r="L105" s="494" t="n"/>
      <c r="M105" s="494" t="n"/>
      <c r="N105" s="494" t="n"/>
      <c r="O105" s="494" t="n"/>
      <c r="P105" s="494" t="n"/>
      <c r="Q105" s="494" t="n"/>
      <c r="R105" s="494" t="n"/>
      <c r="S105" s="494" t="n"/>
      <c r="T105" s="494" t="n"/>
      <c r="U105" s="494" t="n"/>
      <c r="V105" s="494" t="n"/>
      <c r="W105" s="494" t="n"/>
      <c r="X105" s="494" t="n"/>
      <c r="Y105" s="494" t="n"/>
      <c r="Z105" s="494" t="n"/>
      <c r="AA105" s="494" t="n"/>
      <c r="AB105" s="494" t="n"/>
      <c r="AC105" s="494" t="n"/>
      <c r="AD105" s="494" t="n"/>
      <c r="AE105" s="494" t="n"/>
      <c r="AF105" s="494" t="n"/>
      <c r="AG105" s="494" t="n"/>
      <c r="AH105" s="494" t="n"/>
      <c r="AI105" s="494" t="n"/>
      <c r="AJ105" s="494" t="n"/>
      <c r="AK105" s="494" t="n"/>
      <c r="AL105" s="494" t="n"/>
      <c r="AM105" s="494" t="n"/>
      <c r="AN105" s="494" t="n"/>
      <c r="AO105" s="494" t="n"/>
      <c r="AP105" s="494" t="n"/>
      <c r="AQ105" s="494" t="n"/>
      <c r="AR105" s="494" t="n"/>
      <c r="AS105" s="494" t="n"/>
      <c r="AT105" s="494" t="n"/>
      <c r="AU105" s="494" t="n"/>
      <c r="AV105" s="494" t="n"/>
      <c r="AW105" s="494" t="n"/>
      <c r="AX105" s="494" t="n"/>
      <c r="AY105" s="494" t="n"/>
      <c r="AZ105" s="494" t="n"/>
      <c r="BA105" s="494" t="n"/>
      <c r="BB105" s="491">
        <f>SUM(F105:BA105)/2</f>
        <v/>
      </c>
      <c r="BC105" s="494" t="n"/>
      <c r="BD105" s="494" t="n"/>
      <c r="BE105" s="494" t="n"/>
      <c r="BF105" s="494" t="n"/>
      <c r="BG105" s="1508" t="n"/>
      <c r="BH105" s="494" t="n"/>
      <c r="BI105" s="494" t="n"/>
      <c r="BJ105" s="494" t="n"/>
    </row>
    <row r="106" ht="12" customHeight="1" s="18">
      <c r="A106" s="487" t="n"/>
      <c r="B106" s="1518" t="n"/>
      <c r="C106" s="494" t="n"/>
      <c r="D106" s="492" t="n"/>
      <c r="E106" s="493" t="n"/>
      <c r="F106" s="494" t="n"/>
      <c r="G106" s="494" t="n"/>
      <c r="H106" s="494" t="n"/>
      <c r="I106" s="494" t="n"/>
      <c r="J106" s="494" t="n"/>
      <c r="K106" s="494" t="n"/>
      <c r="L106" s="494" t="n"/>
      <c r="M106" s="494" t="n"/>
      <c r="N106" s="494" t="n"/>
      <c r="O106" s="494" t="n"/>
      <c r="P106" s="494" t="n"/>
      <c r="Q106" s="494" t="n"/>
      <c r="R106" s="494" t="n"/>
      <c r="S106" s="494" t="n"/>
      <c r="T106" s="494" t="n"/>
      <c r="U106" s="494" t="n"/>
      <c r="V106" s="494" t="n"/>
      <c r="W106" s="494" t="n"/>
      <c r="X106" s="494" t="n"/>
      <c r="Y106" s="494" t="n"/>
      <c r="Z106" s="494" t="n"/>
      <c r="AA106" s="494" t="n"/>
      <c r="AB106" s="494" t="n"/>
      <c r="AC106" s="494" t="n"/>
      <c r="AD106" s="494" t="n"/>
      <c r="AE106" s="494" t="n"/>
      <c r="AF106" s="494" t="n"/>
      <c r="AG106" s="494" t="n"/>
      <c r="AH106" s="494" t="n"/>
      <c r="AI106" s="494" t="n"/>
      <c r="AJ106" s="494" t="n"/>
      <c r="AK106" s="494" t="n"/>
      <c r="AL106" s="494" t="n"/>
      <c r="AM106" s="494" t="n"/>
      <c r="AN106" s="494" t="n"/>
      <c r="AO106" s="494" t="n"/>
      <c r="AP106" s="494" t="n"/>
      <c r="AQ106" s="494" t="n"/>
      <c r="AR106" s="494" t="n"/>
      <c r="AS106" s="494" t="n"/>
      <c r="AT106" s="494" t="n"/>
      <c r="AU106" s="494" t="n"/>
      <c r="AV106" s="494" t="n"/>
      <c r="AW106" s="494" t="n"/>
      <c r="AX106" s="494" t="n"/>
      <c r="AY106" s="494" t="n"/>
      <c r="AZ106" s="494" t="n"/>
      <c r="BA106" s="494" t="n"/>
      <c r="BB106" s="491">
        <f>SUM(F106:BA106)/2</f>
        <v/>
      </c>
      <c r="BC106" s="494" t="n"/>
      <c r="BD106" s="494" t="n"/>
      <c r="BE106" s="494" t="n"/>
      <c r="BF106" s="494" t="n"/>
      <c r="BG106" s="1508" t="n"/>
      <c r="BH106" s="494" t="n"/>
      <c r="BI106" s="494" t="n"/>
      <c r="BJ106" s="494" t="n"/>
    </row>
    <row r="107" ht="12" customHeight="1" s="18">
      <c r="A107" s="487" t="n"/>
      <c r="B107" s="1518" t="n"/>
      <c r="C107" s="494" t="n"/>
      <c r="D107" s="492" t="n"/>
      <c r="E107" s="493" t="n"/>
      <c r="F107" s="494" t="n"/>
      <c r="G107" s="494" t="n"/>
      <c r="H107" s="494" t="n"/>
      <c r="I107" s="494" t="n"/>
      <c r="J107" s="494" t="n"/>
      <c r="K107" s="494" t="n"/>
      <c r="L107" s="494" t="n"/>
      <c r="M107" s="494" t="n"/>
      <c r="N107" s="494" t="n"/>
      <c r="O107" s="494" t="n"/>
      <c r="P107" s="494" t="n"/>
      <c r="Q107" s="494" t="n"/>
      <c r="R107" s="494" t="n"/>
      <c r="S107" s="494" t="n"/>
      <c r="T107" s="494" t="n"/>
      <c r="U107" s="494" t="n"/>
      <c r="V107" s="494" t="n"/>
      <c r="W107" s="494" t="n"/>
      <c r="X107" s="494" t="n"/>
      <c r="Y107" s="494" t="n"/>
      <c r="Z107" s="494" t="n"/>
      <c r="AA107" s="494" t="n"/>
      <c r="AB107" s="494" t="n"/>
      <c r="AC107" s="494" t="n"/>
      <c r="AD107" s="494" t="n"/>
      <c r="AE107" s="494" t="n"/>
      <c r="AF107" s="494" t="n"/>
      <c r="AG107" s="494" t="n"/>
      <c r="AH107" s="494" t="n"/>
      <c r="AI107" s="494" t="n"/>
      <c r="AJ107" s="494" t="n"/>
      <c r="AK107" s="494" t="n"/>
      <c r="AL107" s="494" t="n"/>
      <c r="AM107" s="494" t="n"/>
      <c r="AN107" s="494" t="n"/>
      <c r="AO107" s="494" t="n"/>
      <c r="AP107" s="494" t="n"/>
      <c r="AQ107" s="494" t="n"/>
      <c r="AR107" s="494" t="n"/>
      <c r="AS107" s="494" t="n"/>
      <c r="AT107" s="494" t="n"/>
      <c r="AU107" s="494" t="n"/>
      <c r="AV107" s="494" t="n"/>
      <c r="AW107" s="494" t="n"/>
      <c r="AX107" s="494" t="n"/>
      <c r="AY107" s="494" t="n"/>
      <c r="AZ107" s="494" t="n"/>
      <c r="BA107" s="494" t="n"/>
      <c r="BB107" s="491">
        <f>SUM(F107:BA107)/2</f>
        <v/>
      </c>
      <c r="BC107" s="494" t="n"/>
      <c r="BD107" s="494" t="n"/>
      <c r="BE107" s="494" t="n"/>
      <c r="BF107" s="494" t="n"/>
      <c r="BG107" s="1508" t="n"/>
      <c r="BH107" s="494" t="n"/>
      <c r="BI107" s="494" t="n"/>
      <c r="BJ107" s="494" t="n"/>
    </row>
    <row r="108" ht="12" customHeight="1" s="18">
      <c r="A108" s="487" t="n"/>
      <c r="B108" s="1518" t="n"/>
      <c r="C108" s="494" t="n"/>
      <c r="D108" s="492" t="n"/>
      <c r="E108" s="493" t="n"/>
      <c r="F108" s="494" t="n"/>
      <c r="G108" s="494" t="n"/>
      <c r="H108" s="494" t="n"/>
      <c r="I108" s="494" t="n"/>
      <c r="J108" s="494" t="n"/>
      <c r="K108" s="494" t="n"/>
      <c r="L108" s="494" t="n"/>
      <c r="M108" s="494" t="n"/>
      <c r="N108" s="494" t="n"/>
      <c r="O108" s="494" t="n"/>
      <c r="P108" s="494" t="n"/>
      <c r="Q108" s="494" t="n"/>
      <c r="R108" s="494" t="n"/>
      <c r="S108" s="494" t="n"/>
      <c r="T108" s="494" t="n"/>
      <c r="U108" s="494" t="n"/>
      <c r="V108" s="494" t="n"/>
      <c r="W108" s="494" t="n"/>
      <c r="X108" s="494" t="n"/>
      <c r="Y108" s="494" t="n"/>
      <c r="Z108" s="494" t="n"/>
      <c r="AA108" s="494" t="n"/>
      <c r="AB108" s="494" t="n"/>
      <c r="AC108" s="494" t="n"/>
      <c r="AD108" s="494" t="n"/>
      <c r="AE108" s="494" t="n"/>
      <c r="AF108" s="494" t="n"/>
      <c r="AG108" s="494" t="n"/>
      <c r="AH108" s="494" t="n"/>
      <c r="AI108" s="494" t="n"/>
      <c r="AJ108" s="494" t="n"/>
      <c r="AK108" s="494" t="n"/>
      <c r="AL108" s="494" t="n"/>
      <c r="AM108" s="494" t="n"/>
      <c r="AN108" s="494" t="n"/>
      <c r="AO108" s="494" t="n"/>
      <c r="AP108" s="494" t="n"/>
      <c r="AQ108" s="494" t="n"/>
      <c r="AR108" s="494" t="n"/>
      <c r="AS108" s="494" t="n"/>
      <c r="AT108" s="494" t="n"/>
      <c r="AU108" s="494" t="n"/>
      <c r="AV108" s="494" t="n"/>
      <c r="AW108" s="494" t="n"/>
      <c r="AX108" s="494" t="n"/>
      <c r="AY108" s="494" t="n"/>
      <c r="AZ108" s="494" t="n"/>
      <c r="BA108" s="494" t="n"/>
      <c r="BB108" s="491">
        <f>SUM(F108:BA108)/2</f>
        <v/>
      </c>
      <c r="BC108" s="494" t="n"/>
      <c r="BD108" s="494" t="n"/>
      <c r="BE108" s="494" t="n"/>
      <c r="BF108" s="494" t="n"/>
      <c r="BG108" s="1508" t="n"/>
      <c r="BH108" s="494" t="n"/>
      <c r="BI108" s="494" t="n"/>
      <c r="BJ108" s="494" t="n"/>
    </row>
    <row r="109" ht="12" customHeight="1" s="18">
      <c r="A109" s="487" t="n"/>
      <c r="B109" s="1518" t="n"/>
      <c r="C109" s="494" t="n"/>
      <c r="D109" s="492" t="n"/>
      <c r="E109" s="493" t="n"/>
      <c r="F109" s="494" t="n"/>
      <c r="G109" s="494" t="n"/>
      <c r="H109" s="494" t="n"/>
      <c r="I109" s="494" t="n"/>
      <c r="J109" s="494" t="n"/>
      <c r="K109" s="494" t="n"/>
      <c r="L109" s="494" t="n"/>
      <c r="M109" s="494" t="n"/>
      <c r="N109" s="494" t="n"/>
      <c r="O109" s="494" t="n"/>
      <c r="P109" s="494" t="n"/>
      <c r="Q109" s="494" t="n"/>
      <c r="R109" s="494" t="n"/>
      <c r="S109" s="494" t="n"/>
      <c r="T109" s="494" t="n"/>
      <c r="U109" s="494" t="n"/>
      <c r="V109" s="494" t="n"/>
      <c r="W109" s="494" t="n"/>
      <c r="X109" s="494" t="n"/>
      <c r="Y109" s="494" t="n"/>
      <c r="Z109" s="494" t="n"/>
      <c r="AA109" s="494" t="n"/>
      <c r="AB109" s="494" t="n"/>
      <c r="AC109" s="494" t="n"/>
      <c r="AD109" s="494" t="n"/>
      <c r="AE109" s="494" t="n"/>
      <c r="AF109" s="494" t="n"/>
      <c r="AG109" s="494" t="n"/>
      <c r="AH109" s="494" t="n"/>
      <c r="AI109" s="494" t="n"/>
      <c r="AJ109" s="494" t="n"/>
      <c r="AK109" s="494" t="n"/>
      <c r="AL109" s="494" t="n"/>
      <c r="AM109" s="494" t="n"/>
      <c r="AN109" s="494" t="n"/>
      <c r="AO109" s="494" t="n"/>
      <c r="AP109" s="494" t="n"/>
      <c r="AQ109" s="494" t="n"/>
      <c r="AR109" s="494" t="n"/>
      <c r="AS109" s="494" t="n"/>
      <c r="AT109" s="494" t="n"/>
      <c r="AU109" s="494" t="n"/>
      <c r="AV109" s="494" t="n"/>
      <c r="AW109" s="494" t="n"/>
      <c r="AX109" s="494" t="n"/>
      <c r="AY109" s="494" t="n"/>
      <c r="AZ109" s="494" t="n"/>
      <c r="BA109" s="494" t="n"/>
      <c r="BB109" s="491">
        <f>SUM(F109:BA109)/2</f>
        <v/>
      </c>
      <c r="BC109" s="494" t="n"/>
      <c r="BD109" s="494" t="n"/>
      <c r="BE109" s="494" t="n"/>
      <c r="BF109" s="494" t="n"/>
      <c r="BG109" s="1508" t="n"/>
      <c r="BH109" s="494" t="n"/>
      <c r="BI109" s="494" t="n"/>
      <c r="BJ109" s="494" t="n"/>
    </row>
    <row r="110" ht="12" customHeight="1" s="18">
      <c r="A110" s="487" t="n"/>
      <c r="B110" s="1518" t="n"/>
      <c r="C110" s="494" t="n"/>
      <c r="D110" s="492" t="n"/>
      <c r="E110" s="493" t="n"/>
      <c r="F110" s="494" t="n"/>
      <c r="G110" s="494" t="n"/>
      <c r="H110" s="494" t="n"/>
      <c r="I110" s="494" t="n"/>
      <c r="J110" s="494" t="n"/>
      <c r="K110" s="494" t="n"/>
      <c r="L110" s="494" t="n"/>
      <c r="M110" s="494" t="n"/>
      <c r="N110" s="494" t="n"/>
      <c r="O110" s="494" t="n"/>
      <c r="P110" s="494" t="n"/>
      <c r="Q110" s="494" t="n"/>
      <c r="R110" s="494" t="n"/>
      <c r="S110" s="494" t="n"/>
      <c r="T110" s="494" t="n"/>
      <c r="U110" s="494" t="n"/>
      <c r="V110" s="494" t="n"/>
      <c r="W110" s="494" t="n"/>
      <c r="X110" s="494" t="n"/>
      <c r="Y110" s="494" t="n"/>
      <c r="Z110" s="494" t="n"/>
      <c r="AA110" s="494" t="n"/>
      <c r="AB110" s="494" t="n"/>
      <c r="AC110" s="494" t="n"/>
      <c r="AD110" s="494" t="n"/>
      <c r="AE110" s="494" t="n"/>
      <c r="AF110" s="494" t="n"/>
      <c r="AG110" s="494" t="n"/>
      <c r="AH110" s="494" t="n"/>
      <c r="AI110" s="494" t="n"/>
      <c r="AJ110" s="494" t="n"/>
      <c r="AK110" s="494" t="n"/>
      <c r="AL110" s="494" t="n"/>
      <c r="AM110" s="494" t="n"/>
      <c r="AN110" s="494" t="n"/>
      <c r="AO110" s="494" t="n"/>
      <c r="AP110" s="494" t="n"/>
      <c r="AQ110" s="494" t="n"/>
      <c r="AR110" s="494" t="n"/>
      <c r="AS110" s="494" t="n"/>
      <c r="AT110" s="494" t="n"/>
      <c r="AU110" s="494" t="n"/>
      <c r="AV110" s="494" t="n"/>
      <c r="AW110" s="494" t="n"/>
      <c r="AX110" s="494" t="n"/>
      <c r="AY110" s="494" t="n"/>
      <c r="AZ110" s="494" t="n"/>
      <c r="BA110" s="494" t="n"/>
      <c r="BB110" s="491">
        <f>SUM(F110:BA110)/2</f>
        <v/>
      </c>
      <c r="BC110" s="494" t="n"/>
      <c r="BD110" s="494" t="n"/>
      <c r="BE110" s="494" t="n"/>
      <c r="BF110" s="494" t="n"/>
      <c r="BG110" s="1508" t="n"/>
      <c r="BH110" s="494" t="n"/>
      <c r="BI110" s="494" t="n"/>
      <c r="BJ110" s="494" t="n"/>
    </row>
    <row r="111" ht="12" customHeight="1" s="18">
      <c r="A111" s="487" t="n"/>
      <c r="B111" s="1522" t="n"/>
      <c r="C111" s="494" t="n"/>
      <c r="D111" s="492" t="n"/>
      <c r="E111" s="493" t="n"/>
      <c r="F111" s="494" t="n"/>
      <c r="G111" s="494" t="n"/>
      <c r="H111" s="494" t="n"/>
      <c r="I111" s="494" t="n"/>
      <c r="J111" s="494" t="n"/>
      <c r="K111" s="494" t="n"/>
      <c r="L111" s="494" t="n"/>
      <c r="M111" s="494" t="n"/>
      <c r="N111" s="494" t="n"/>
      <c r="O111" s="494" t="n"/>
      <c r="P111" s="494" t="n"/>
      <c r="Q111" s="494" t="n"/>
      <c r="R111" s="494" t="n"/>
      <c r="S111" s="494" t="n"/>
      <c r="T111" s="494" t="n"/>
      <c r="U111" s="494" t="n"/>
      <c r="V111" s="494" t="n"/>
      <c r="W111" s="494" t="n"/>
      <c r="X111" s="494" t="n"/>
      <c r="Y111" s="494" t="n"/>
      <c r="Z111" s="494" t="n"/>
      <c r="AA111" s="494" t="n"/>
      <c r="AB111" s="494" t="n"/>
      <c r="AC111" s="494" t="n"/>
      <c r="AD111" s="494" t="n"/>
      <c r="AE111" s="494" t="n"/>
      <c r="AF111" s="494" t="n"/>
      <c r="AG111" s="494" t="n"/>
      <c r="AH111" s="494" t="n"/>
      <c r="AI111" s="494" t="n"/>
      <c r="AJ111" s="494" t="n"/>
      <c r="AK111" s="494" t="n"/>
      <c r="AL111" s="494" t="n"/>
      <c r="AM111" s="494" t="n"/>
      <c r="AN111" s="494" t="n"/>
      <c r="AO111" s="494" t="n"/>
      <c r="AP111" s="494" t="n"/>
      <c r="AQ111" s="494" t="n"/>
      <c r="AR111" s="494" t="n"/>
      <c r="AS111" s="494" t="n"/>
      <c r="AT111" s="494" t="n"/>
      <c r="AU111" s="494" t="n"/>
      <c r="AV111" s="494" t="n"/>
      <c r="AW111" s="494" t="n"/>
      <c r="AX111" s="494" t="n"/>
      <c r="AY111" s="494" t="n"/>
      <c r="AZ111" s="494" t="n"/>
      <c r="BA111" s="494" t="n"/>
      <c r="BB111" s="491">
        <f>SUM(F111:BA111)/2</f>
        <v/>
      </c>
      <c r="BC111" s="494" t="n"/>
      <c r="BD111" s="494" t="n"/>
      <c r="BE111" s="494" t="n"/>
      <c r="BF111" s="494" t="n"/>
      <c r="BG111" s="1508" t="n"/>
      <c r="BH111" s="494" t="n"/>
      <c r="BI111" s="494" t="n"/>
      <c r="BJ111" s="494" t="n"/>
    </row>
    <row r="112" ht="12" customHeight="1" s="18">
      <c r="A112" s="487" t="n"/>
      <c r="B112" s="1517" t="inlineStr">
        <is>
          <t>ULTG JENEPONTO</t>
        </is>
      </c>
      <c r="C112" s="1527" t="inlineStr">
        <is>
          <t>Tallasa</t>
        </is>
      </c>
      <c r="D112" s="501" t="n">
        <v>1</v>
      </c>
      <c r="E112" s="502" t="n">
        <v>30</v>
      </c>
      <c r="F112" s="490">
        <f>(IF(DASHBOARD!$J$2=F9,DASHBOARD!$T$472,IF(DASHBOARD!$J$2=0,0,F112)))</f>
        <v/>
      </c>
      <c r="G112" s="490">
        <f>(IF(DASHBOARD!$J$2=G9,DASHBOARD!$T$472,IF(DASHBOARD!$J$2=0,0,G112)))</f>
        <v/>
      </c>
      <c r="H112" s="490">
        <f>(IF(DASHBOARD!$J$2=H9,DASHBOARD!$T$472,IF(DASHBOARD!$J$2=0,0,H112)))</f>
        <v/>
      </c>
      <c r="I112" s="490">
        <f>(IF(DASHBOARD!$J$2=I9,DASHBOARD!$T$472,IF(DASHBOARD!$J$2=0,0,I112)))</f>
        <v/>
      </c>
      <c r="J112" s="490">
        <f>(IF(DASHBOARD!$J$2=J9,DASHBOARD!$T$472,IF(DASHBOARD!$J$2=0,0,J112)))</f>
        <v/>
      </c>
      <c r="K112" s="490">
        <f>(IF(DASHBOARD!$J$2=K9,DASHBOARD!$T$472,IF(DASHBOARD!$J$2=0,0,K112)))</f>
        <v/>
      </c>
      <c r="L112" s="490">
        <f>(IF(DASHBOARD!$J$2=L9,DASHBOARD!$T$472,IF(DASHBOARD!$J$2=0,0,L112)))</f>
        <v/>
      </c>
      <c r="M112" s="490">
        <f>(IF(DASHBOARD!$J$2=M9,DASHBOARD!$T$472,IF(DASHBOARD!$J$2=0,0,M112)))</f>
        <v/>
      </c>
      <c r="N112" s="490">
        <f>(IF(DASHBOARD!$J$2=N9,DASHBOARD!$T$472,IF(DASHBOARD!$J$2=0,0,N112)))</f>
        <v/>
      </c>
      <c r="O112" s="490">
        <f>(IF(DASHBOARD!$J$2=O9,DASHBOARD!$T$472,IF(DASHBOARD!$J$2=0,0,O112)))</f>
        <v/>
      </c>
      <c r="P112" s="490">
        <f>(IF(DASHBOARD!$J$2=P9,DASHBOARD!$T$472,IF(DASHBOARD!$J$2=0,0,P112)))</f>
        <v/>
      </c>
      <c r="Q112" s="490">
        <f>(IF(DASHBOARD!$J$2=Q9,DASHBOARD!$T$472,IF(DASHBOARD!$J$2=0,0,Q112)))</f>
        <v/>
      </c>
      <c r="R112" s="490">
        <f>(IF(DASHBOARD!$J$2=R9,DASHBOARD!$T$472,IF(DASHBOARD!$J$2=0,0,R112)))</f>
        <v/>
      </c>
      <c r="S112" s="490">
        <f>(IF(DASHBOARD!$J$2=S9,DASHBOARD!$T$472,IF(DASHBOARD!$J$2=0,0,S112)))</f>
        <v/>
      </c>
      <c r="T112" s="490">
        <f>(IF(DASHBOARD!$J$2=T9,DASHBOARD!$T$472,IF(DASHBOARD!$J$2=0,0,T112)))</f>
        <v/>
      </c>
      <c r="U112" s="490">
        <f>(IF(DASHBOARD!$J$2=U9,DASHBOARD!$T$472,IF(DASHBOARD!$J$2=0,0,U112)))</f>
        <v/>
      </c>
      <c r="V112" s="490">
        <f>(IF(DASHBOARD!$J$2=V9,DASHBOARD!$T$472,IF(DASHBOARD!$J$2=0,0,V112)))</f>
        <v/>
      </c>
      <c r="W112" s="490">
        <f>(IF(DASHBOARD!$J$2=W9,DASHBOARD!$T$472,IF(DASHBOARD!$J$2=0,0,W112)))</f>
        <v/>
      </c>
      <c r="X112" s="490">
        <f>(IF(DASHBOARD!$J$2=X9,DASHBOARD!$T$472,IF(DASHBOARD!$J$2=0,0,X112)))</f>
        <v/>
      </c>
      <c r="Y112" s="490">
        <f>(IF(DASHBOARD!$J$2=Y9,DASHBOARD!$T$472,IF(DASHBOARD!$J$2=0,0,Y112)))</f>
        <v/>
      </c>
      <c r="Z112" s="490">
        <f>(IF(DASHBOARD!$J$2=Z9,DASHBOARD!$T$472,IF(DASHBOARD!$J$2=0,0,Z112)))</f>
        <v/>
      </c>
      <c r="AA112" s="490">
        <f>(IF(DASHBOARD!$J$2=AA9,DASHBOARD!$T$472,IF(DASHBOARD!$J$2=0,0,AA112)))</f>
        <v/>
      </c>
      <c r="AB112" s="490">
        <f>(IF(DASHBOARD!$J$2=AB9,DASHBOARD!$T$472,IF(DASHBOARD!$J$2=0,0,AB112)))</f>
        <v/>
      </c>
      <c r="AC112" s="490">
        <f>(IF(DASHBOARD!$J$2=AC9,DASHBOARD!$T$472,IF(DASHBOARD!$J$2=0,0,AC112)))</f>
        <v/>
      </c>
      <c r="AD112" s="490">
        <f>(IF(DASHBOARD!$J$2=AD9,DASHBOARD!$T$472,IF(DASHBOARD!$J$2=0,0,AD112)))</f>
        <v/>
      </c>
      <c r="AE112" s="490">
        <f>(IF(DASHBOARD!$J$2=AE9,DASHBOARD!$T$472,IF(DASHBOARD!$J$2=0,0,AE112)))</f>
        <v/>
      </c>
      <c r="AF112" s="490">
        <f>(IF(DASHBOARD!$J$2=AF9,DASHBOARD!$T$472,IF(DASHBOARD!$J$2=0,0,AF112)))</f>
        <v/>
      </c>
      <c r="AG112" s="490">
        <f>(IF(DASHBOARD!$J$2=AG9,DASHBOARD!$T$472,IF(DASHBOARD!$J$2=0,0,AG112)))</f>
        <v/>
      </c>
      <c r="AH112" s="490">
        <f>(IF(DASHBOARD!$J$2=AH9,DASHBOARD!$T$472,IF(DASHBOARD!$J$2=0,0,AH112)))</f>
        <v/>
      </c>
      <c r="AI112" s="490">
        <f>(IF(DASHBOARD!$J$2=AI9,DASHBOARD!$T$472,IF(DASHBOARD!$J$2=0,0,AI112)))</f>
        <v/>
      </c>
      <c r="AJ112" s="490">
        <f>(IF(DASHBOARD!$J$2=AJ9,DASHBOARD!$T$472,IF(DASHBOARD!$J$2=0,0,AJ112)))</f>
        <v/>
      </c>
      <c r="AK112" s="490">
        <f>(IF(DASHBOARD!$J$2=AK9,DASHBOARD!$T$472,IF(DASHBOARD!$J$2=0,0,AK112)))</f>
        <v/>
      </c>
      <c r="AL112" s="490">
        <f>(IF(DASHBOARD!$J$2=AL9,DASHBOARD!$T$472,IF(DASHBOARD!$J$2=0,0,AL112)))</f>
        <v/>
      </c>
      <c r="AM112" s="490">
        <f>(IF(DASHBOARD!$J$2=AM9,DASHBOARD!$T$472,IF(DASHBOARD!$J$2=0,0,AM112)))</f>
        <v/>
      </c>
      <c r="AN112" s="490">
        <f>(IF(DASHBOARD!$J$2=AN9,DASHBOARD!$T$472,IF(DASHBOARD!$J$2=0,0,AN112)))</f>
        <v/>
      </c>
      <c r="AO112" s="490">
        <f>(IF(DASHBOARD!$J$2=AO9,DASHBOARD!$T$472,IF(DASHBOARD!$J$2=0,0,AO112)))</f>
        <v/>
      </c>
      <c r="AP112" s="490">
        <f>(IF(DASHBOARD!$J$2=AP9,DASHBOARD!$T$472,IF(DASHBOARD!$J$2=0,0,AP112)))</f>
        <v/>
      </c>
      <c r="AQ112" s="490">
        <f>(IF(DASHBOARD!$J$2=AQ9,DASHBOARD!$T$472,IF(DASHBOARD!$J$2=0,0,AQ112)))</f>
        <v/>
      </c>
      <c r="AR112" s="490">
        <f>(IF(DASHBOARD!$J$2=AR9,DASHBOARD!$T$472,IF(DASHBOARD!$J$2=0,0,AR112)))</f>
        <v/>
      </c>
      <c r="AS112" s="490">
        <f>(IF(DASHBOARD!$J$2=AS9,DASHBOARD!$T$472,IF(DASHBOARD!$J$2=0,0,AS112)))</f>
        <v/>
      </c>
      <c r="AT112" s="490">
        <f>(IF(DASHBOARD!$J$2=AT9,DASHBOARD!$T$472,IF(DASHBOARD!$J$2=0,0,AT112)))</f>
        <v/>
      </c>
      <c r="AU112" s="490">
        <f>(IF(DASHBOARD!$J$2=AU9,DASHBOARD!$T$472,IF(DASHBOARD!$J$2=0,0,AU112)))</f>
        <v/>
      </c>
      <c r="AV112" s="490">
        <f>(IF(DASHBOARD!$J$2=AV9,DASHBOARD!$T$472,IF(DASHBOARD!$J$2=0,0,AV112)))</f>
        <v/>
      </c>
      <c r="AW112" s="490">
        <f>(IF(DASHBOARD!$J$2=AW9,DASHBOARD!$T$472,IF(DASHBOARD!$J$2=0,0,AW112)))</f>
        <v/>
      </c>
      <c r="AX112" s="490">
        <f>(IF(DASHBOARD!$J$2=AX9,DASHBOARD!$T$472,IF(DASHBOARD!$J$2=0,0,AX112)))</f>
        <v/>
      </c>
      <c r="AY112" s="490">
        <f>(IF(DASHBOARD!$J$2=AY9,DASHBOARD!$T$472,IF(DASHBOARD!$J$2=0,0,AY112)))</f>
        <v/>
      </c>
      <c r="AZ112" s="490">
        <f>(IF(DASHBOARD!$J$2=AZ9,DASHBOARD!$T$472,IF(DASHBOARD!$J$2=0,0,AZ112)))</f>
        <v/>
      </c>
      <c r="BA112" s="490">
        <f>(IF(DASHBOARD!$J$2=BA9,DASHBOARD!$T$472,IF(DASHBOARD!$J$2=0,0,BA112)))</f>
        <v/>
      </c>
      <c r="BB112" s="491">
        <f>SUM(F112:BA112)/2</f>
        <v/>
      </c>
      <c r="BC112" s="490">
        <f>(IF(DASHBOARD!$J$2=BC9,DASHBOARD!$U$472,IF(DASHBOARD!$J$2=0,0,BC112)))</f>
        <v/>
      </c>
      <c r="BD112" s="490">
        <f>(IF(DASHBOARD!$J$2=BD9,DASHBOARD!$U$472,IF(DASHBOARD!$J$2=0,0,BD112)))</f>
        <v/>
      </c>
      <c r="BE112" s="490">
        <f>(IF(DASHBOARD!$J$2=BE9,DASHBOARD!$U$472,IF(DASHBOARD!$J$2=0,0,BE112)))</f>
        <v/>
      </c>
      <c r="BF112" s="490">
        <f>(IF(DASHBOARD!$J$2=BF9,DASHBOARD!$U$472,IF(DASHBOARD!$J$2=0,0,BF112)))</f>
        <v/>
      </c>
      <c r="BG112" s="1508" t="n"/>
      <c r="BH112" s="490">
        <f>(IF(DASHBOARD!$J$2=BH9,DASHBOARD!$U$472,IF(DASHBOARD!$J$2=0,0,BH112)))</f>
        <v/>
      </c>
      <c r="BI112" s="490">
        <f>(IF(DASHBOARD!$J$2=BI9,DASHBOARD!$U$472,IF(DASHBOARD!$J$2=0,0,BI112)))</f>
        <v/>
      </c>
      <c r="BJ112" s="490">
        <f>(IF(DASHBOARD!$J$2=BJ9,DASHBOARD!$U$472,IF(DASHBOARD!$J$2=0,0,BJ112)))</f>
        <v/>
      </c>
    </row>
    <row r="113" ht="11.1" customHeight="1" s="18">
      <c r="A113" s="487" t="n"/>
      <c r="B113" s="1518" t="n"/>
      <c r="C113" s="1500" t="n"/>
      <c r="D113" s="492" t="n">
        <v>2</v>
      </c>
      <c r="E113" s="493" t="n">
        <v>20</v>
      </c>
      <c r="F113" s="494">
        <f>(IF(DASHBOARD!$J$2=F9,DASHBOARD!$T$473,IF(DASHBOARD!$J$2=0,0,F113)))</f>
        <v/>
      </c>
      <c r="G113" s="494">
        <f>(IF(DASHBOARD!$J$2=G9,DASHBOARD!$T$473,IF(DASHBOARD!$J$2=0,0,G113)))</f>
        <v/>
      </c>
      <c r="H113" s="494">
        <f>(IF(DASHBOARD!$J$2=H9,DASHBOARD!$T$473,IF(DASHBOARD!$J$2=0,0,H113)))</f>
        <v/>
      </c>
      <c r="I113" s="494">
        <f>(IF(DASHBOARD!$J$2=I9,DASHBOARD!$T$473,IF(DASHBOARD!$J$2=0,0,I113)))</f>
        <v/>
      </c>
      <c r="J113" s="494">
        <f>(IF(DASHBOARD!$J$2=J9,DASHBOARD!$T$473,IF(DASHBOARD!$J$2=0,0,J113)))</f>
        <v/>
      </c>
      <c r="K113" s="494">
        <f>(IF(DASHBOARD!$J$2=K9,DASHBOARD!$T$473,IF(DASHBOARD!$J$2=0,0,K113)))</f>
        <v/>
      </c>
      <c r="L113" s="494">
        <f>(IF(DASHBOARD!$J$2=L9,DASHBOARD!$T$473,IF(DASHBOARD!$J$2=0,0,L113)))</f>
        <v/>
      </c>
      <c r="M113" s="494">
        <f>(IF(DASHBOARD!$J$2=M9,DASHBOARD!$T$473,IF(DASHBOARD!$J$2=0,0,M113)))</f>
        <v/>
      </c>
      <c r="N113" s="494">
        <f>(IF(DASHBOARD!$J$2=N9,DASHBOARD!$T$473,IF(DASHBOARD!$J$2=0,0,N113)))</f>
        <v/>
      </c>
      <c r="O113" s="494">
        <f>(IF(DASHBOARD!$J$2=O9,DASHBOARD!$T$473,IF(DASHBOARD!$J$2=0,0,O113)))</f>
        <v/>
      </c>
      <c r="P113" s="494">
        <f>(IF(DASHBOARD!$J$2=P9,DASHBOARD!$T$473,IF(DASHBOARD!$J$2=0,0,P113)))</f>
        <v/>
      </c>
      <c r="Q113" s="494">
        <f>(IF(DASHBOARD!$J$2=Q9,DASHBOARD!$T$473,IF(DASHBOARD!$J$2=0,0,Q113)))</f>
        <v/>
      </c>
      <c r="R113" s="494">
        <f>(IF(DASHBOARD!$J$2=R9,DASHBOARD!$T$473,IF(DASHBOARD!$J$2=0,0,R113)))</f>
        <v/>
      </c>
      <c r="S113" s="494">
        <f>(IF(DASHBOARD!$J$2=S9,DASHBOARD!$T$473,IF(DASHBOARD!$J$2=0,0,S113)))</f>
        <v/>
      </c>
      <c r="T113" s="494">
        <f>(IF(DASHBOARD!$J$2=T9,DASHBOARD!$T$473,IF(DASHBOARD!$J$2=0,0,T113)))</f>
        <v/>
      </c>
      <c r="U113" s="494">
        <f>(IF(DASHBOARD!$J$2=U9,DASHBOARD!$T$473,IF(DASHBOARD!$J$2=0,0,U113)))</f>
        <v/>
      </c>
      <c r="V113" s="494">
        <f>(IF(DASHBOARD!$J$2=V9,DASHBOARD!$T$473,IF(DASHBOARD!$J$2=0,0,V113)))</f>
        <v/>
      </c>
      <c r="W113" s="494">
        <f>(IF(DASHBOARD!$J$2=W9,DASHBOARD!$T$473,IF(DASHBOARD!$J$2=0,0,W113)))</f>
        <v/>
      </c>
      <c r="X113" s="494">
        <f>(IF(DASHBOARD!$J$2=X9,DASHBOARD!$T$473,IF(DASHBOARD!$J$2=0,0,X113)))</f>
        <v/>
      </c>
      <c r="Y113" s="494">
        <f>(IF(DASHBOARD!$J$2=Y9,DASHBOARD!$T$473,IF(DASHBOARD!$J$2=0,0,Y113)))</f>
        <v/>
      </c>
      <c r="Z113" s="494">
        <f>(IF(DASHBOARD!$J$2=Z9,DASHBOARD!$T$473,IF(DASHBOARD!$J$2=0,0,Z113)))</f>
        <v/>
      </c>
      <c r="AA113" s="494">
        <f>(IF(DASHBOARD!$J$2=AA9,DASHBOARD!$T$473,IF(DASHBOARD!$J$2=0,0,AA113)))</f>
        <v/>
      </c>
      <c r="AB113" s="494">
        <f>(IF(DASHBOARD!$J$2=AB9,DASHBOARD!$T$473,IF(DASHBOARD!$J$2=0,0,AB113)))</f>
        <v/>
      </c>
      <c r="AC113" s="494">
        <f>(IF(DASHBOARD!$J$2=AC9,DASHBOARD!$T$473,IF(DASHBOARD!$J$2=0,0,AC113)))</f>
        <v/>
      </c>
      <c r="AD113" s="494">
        <f>(IF(DASHBOARD!$J$2=AD9,DASHBOARD!$T$473,IF(DASHBOARD!$J$2=0,0,AD113)))</f>
        <v/>
      </c>
      <c r="AE113" s="494">
        <f>(IF(DASHBOARD!$J$2=AE9,DASHBOARD!$T$473,IF(DASHBOARD!$J$2=0,0,AE113)))</f>
        <v/>
      </c>
      <c r="AF113" s="494">
        <f>(IF(DASHBOARD!$J$2=AF9,DASHBOARD!$T$473,IF(DASHBOARD!$J$2=0,0,AF113)))</f>
        <v/>
      </c>
      <c r="AG113" s="494">
        <f>(IF(DASHBOARD!$J$2=AG9,DASHBOARD!$T$473,IF(DASHBOARD!$J$2=0,0,AG113)))</f>
        <v/>
      </c>
      <c r="AH113" s="494">
        <f>(IF(DASHBOARD!$J$2=AH9,DASHBOARD!$T$473,IF(DASHBOARD!$J$2=0,0,AH113)))</f>
        <v/>
      </c>
      <c r="AI113" s="494">
        <f>(IF(DASHBOARD!$J$2=AI9,DASHBOARD!$T$473,IF(DASHBOARD!$J$2=0,0,AI113)))</f>
        <v/>
      </c>
      <c r="AJ113" s="494">
        <f>(IF(DASHBOARD!$J$2=AJ9,DASHBOARD!$T$473,IF(DASHBOARD!$J$2=0,0,AJ113)))</f>
        <v/>
      </c>
      <c r="AK113" s="494">
        <f>(IF(DASHBOARD!$J$2=AK9,DASHBOARD!$T$473,IF(DASHBOARD!$J$2=0,0,AK113)))</f>
        <v/>
      </c>
      <c r="AL113" s="494">
        <f>(IF(DASHBOARD!$J$2=AL9,DASHBOARD!$T$473,IF(DASHBOARD!$J$2=0,0,AL113)))</f>
        <v/>
      </c>
      <c r="AM113" s="494">
        <f>(IF(DASHBOARD!$J$2=AM9,DASHBOARD!$T$473,IF(DASHBOARD!$J$2=0,0,AM113)))</f>
        <v/>
      </c>
      <c r="AN113" s="494">
        <f>(IF(DASHBOARD!$J$2=AN9,DASHBOARD!$T$473,IF(DASHBOARD!$J$2=0,0,AN113)))</f>
        <v/>
      </c>
      <c r="AO113" s="494">
        <f>(IF(DASHBOARD!$J$2=AO9,DASHBOARD!$T$473,IF(DASHBOARD!$J$2=0,0,AO113)))</f>
        <v/>
      </c>
      <c r="AP113" s="494">
        <f>(IF(DASHBOARD!$J$2=AP9,DASHBOARD!$T$473,IF(DASHBOARD!$J$2=0,0,AP113)))</f>
        <v/>
      </c>
      <c r="AQ113" s="494">
        <f>(IF(DASHBOARD!$J$2=AQ9,DASHBOARD!$T$473,IF(DASHBOARD!$J$2=0,0,AQ113)))</f>
        <v/>
      </c>
      <c r="AR113" s="494">
        <f>(IF(DASHBOARD!$J$2=AR9,DASHBOARD!$T$473,IF(DASHBOARD!$J$2=0,0,AR113)))</f>
        <v/>
      </c>
      <c r="AS113" s="494">
        <f>(IF(DASHBOARD!$J$2=AS9,DASHBOARD!$T$473,IF(DASHBOARD!$J$2=0,0,AS113)))</f>
        <v/>
      </c>
      <c r="AT113" s="494">
        <f>(IF(DASHBOARD!$J$2=AT9,DASHBOARD!$T$473,IF(DASHBOARD!$J$2=0,0,AT113)))</f>
        <v/>
      </c>
      <c r="AU113" s="494">
        <f>(IF(DASHBOARD!$J$2=AU9,DASHBOARD!$T$473,IF(DASHBOARD!$J$2=0,0,AU113)))</f>
        <v/>
      </c>
      <c r="AV113" s="494">
        <f>(IF(DASHBOARD!$J$2=AV9,DASHBOARD!$T$473,IF(DASHBOARD!$J$2=0,0,AV113)))</f>
        <v/>
      </c>
      <c r="AW113" s="494">
        <f>(IF(DASHBOARD!$J$2=AW9,DASHBOARD!$T$473,IF(DASHBOARD!$J$2=0,0,AW113)))</f>
        <v/>
      </c>
      <c r="AX113" s="494">
        <f>(IF(DASHBOARD!$J$2=AX9,DASHBOARD!$T$473,IF(DASHBOARD!$J$2=0,0,AX113)))</f>
        <v/>
      </c>
      <c r="AY113" s="494">
        <f>(IF(DASHBOARD!$J$2=AY9,DASHBOARD!$T$473,IF(DASHBOARD!$J$2=0,0,AY113)))</f>
        <v/>
      </c>
      <c r="AZ113" s="494">
        <f>(IF(DASHBOARD!$J$2=AZ9,DASHBOARD!$T$473,IF(DASHBOARD!$J$2=0,0,AZ113)))</f>
        <v/>
      </c>
      <c r="BA113" s="494">
        <f>(IF(DASHBOARD!$J$2=BA9,DASHBOARD!$T$473,IF(DASHBOARD!$J$2=0,0,BA113)))</f>
        <v/>
      </c>
      <c r="BB113" s="491">
        <f>SUM(F113:BA113)/2</f>
        <v/>
      </c>
      <c r="BC113" s="494">
        <f>(IF(DASHBOARD!$J$2=BC9,DASHBOARD!$U$473,IF(DASHBOARD!$J$2=0,0,BC113)))</f>
        <v/>
      </c>
      <c r="BD113" s="494">
        <f>(IF(DASHBOARD!$J$2=BD9,DASHBOARD!$U$473,IF(DASHBOARD!$J$2=0,0,BD113)))</f>
        <v/>
      </c>
      <c r="BE113" s="494">
        <f>(IF(DASHBOARD!$J$2=BE9,DASHBOARD!$U$473,IF(DASHBOARD!$J$2=0,0,BE113)))</f>
        <v/>
      </c>
      <c r="BF113" s="494">
        <f>(IF(DASHBOARD!$J$2=BF9,DASHBOARD!$U$473,IF(DASHBOARD!$J$2=0,0,BF113)))</f>
        <v/>
      </c>
      <c r="BG113" s="1508" t="n"/>
      <c r="BH113" s="494">
        <f>(IF(DASHBOARD!$J$2=BH9,DASHBOARD!$U$473,IF(DASHBOARD!$J$2=0,0,BH113)))</f>
        <v/>
      </c>
      <c r="BI113" s="494">
        <f>(IF(DASHBOARD!$J$2=BI9,DASHBOARD!$U$473,IF(DASHBOARD!$J$2=0,0,BI113)))</f>
        <v/>
      </c>
      <c r="BJ113" s="494">
        <f>(IF(DASHBOARD!$J$2=BJ9,DASHBOARD!$U$473,IF(DASHBOARD!$J$2=0,0,BJ113)))</f>
        <v/>
      </c>
    </row>
    <row r="114" ht="11.1" customHeight="1" s="18">
      <c r="A114" s="487" t="n"/>
      <c r="B114" s="1518" t="n"/>
      <c r="C114" s="1500" t="n"/>
      <c r="D114" s="492" t="n">
        <v>3</v>
      </c>
      <c r="E114" s="493" t="n">
        <v>60</v>
      </c>
      <c r="F114" s="494">
        <f>(IF(DASHBOARD!$J$2=F9,DASHBOARD!$T$474,IF(DASHBOARD!$J$2=0,0,F114)))</f>
        <v/>
      </c>
      <c r="G114" s="494">
        <f>(IF(DASHBOARD!$J$2=G9,DASHBOARD!$T$474,IF(DASHBOARD!$J$2=0,0,G114)))</f>
        <v/>
      </c>
      <c r="H114" s="494">
        <f>(IF(DASHBOARD!$J$2=H9,DASHBOARD!$T$474,IF(DASHBOARD!$J$2=0,0,H114)))</f>
        <v/>
      </c>
      <c r="I114" s="494">
        <f>(IF(DASHBOARD!$J$2=I9,DASHBOARD!$T$474,IF(DASHBOARD!$J$2=0,0,I114)))</f>
        <v/>
      </c>
      <c r="J114" s="494">
        <f>(IF(DASHBOARD!$J$2=J9,DASHBOARD!$T$474,IF(DASHBOARD!$J$2=0,0,J114)))</f>
        <v/>
      </c>
      <c r="K114" s="494">
        <f>(IF(DASHBOARD!$J$2=K9,DASHBOARD!$T$474,IF(DASHBOARD!$J$2=0,0,K114)))</f>
        <v/>
      </c>
      <c r="L114" s="494">
        <f>(IF(DASHBOARD!$J$2=L9,DASHBOARD!$T$474,IF(DASHBOARD!$J$2=0,0,L114)))</f>
        <v/>
      </c>
      <c r="M114" s="494">
        <f>(IF(DASHBOARD!$J$2=M9,DASHBOARD!$T$474,IF(DASHBOARD!$J$2=0,0,M114)))</f>
        <v/>
      </c>
      <c r="N114" s="494">
        <f>(IF(DASHBOARD!$J$2=N9,DASHBOARD!$T$474,IF(DASHBOARD!$J$2=0,0,N114)))</f>
        <v/>
      </c>
      <c r="O114" s="494">
        <f>(IF(DASHBOARD!$J$2=O9,DASHBOARD!$T$474,IF(DASHBOARD!$J$2=0,0,O114)))</f>
        <v/>
      </c>
      <c r="P114" s="494">
        <f>(IF(DASHBOARD!$J$2=P9,DASHBOARD!$T$474,IF(DASHBOARD!$J$2=0,0,P114)))</f>
        <v/>
      </c>
      <c r="Q114" s="494">
        <f>(IF(DASHBOARD!$J$2=Q9,DASHBOARD!$T$474,IF(DASHBOARD!$J$2=0,0,Q114)))</f>
        <v/>
      </c>
      <c r="R114" s="494">
        <f>(IF(DASHBOARD!$J$2=R9,DASHBOARD!$T$474,IF(DASHBOARD!$J$2=0,0,R114)))</f>
        <v/>
      </c>
      <c r="S114" s="494">
        <f>(IF(DASHBOARD!$J$2=S9,DASHBOARD!$T$474,IF(DASHBOARD!$J$2=0,0,S114)))</f>
        <v/>
      </c>
      <c r="T114" s="494">
        <f>(IF(DASHBOARD!$J$2=T9,DASHBOARD!$T$474,IF(DASHBOARD!$J$2=0,0,T114)))</f>
        <v/>
      </c>
      <c r="U114" s="494">
        <f>(IF(DASHBOARD!$J$2=U9,DASHBOARD!$T$474,IF(DASHBOARD!$J$2=0,0,U114)))</f>
        <v/>
      </c>
      <c r="V114" s="494">
        <f>(IF(DASHBOARD!$J$2=V9,DASHBOARD!$T$474,IF(DASHBOARD!$J$2=0,0,V114)))</f>
        <v/>
      </c>
      <c r="W114" s="494">
        <f>(IF(DASHBOARD!$J$2=W9,DASHBOARD!$T$474,IF(DASHBOARD!$J$2=0,0,W114)))</f>
        <v/>
      </c>
      <c r="X114" s="494">
        <f>(IF(DASHBOARD!$J$2=X9,DASHBOARD!$T$474,IF(DASHBOARD!$J$2=0,0,X114)))</f>
        <v/>
      </c>
      <c r="Y114" s="494">
        <f>(IF(DASHBOARD!$J$2=Y9,DASHBOARD!$T$474,IF(DASHBOARD!$J$2=0,0,Y114)))</f>
        <v/>
      </c>
      <c r="Z114" s="494">
        <f>(IF(DASHBOARD!$J$2=Z9,DASHBOARD!$T$474,IF(DASHBOARD!$J$2=0,0,Z114)))</f>
        <v/>
      </c>
      <c r="AA114" s="494">
        <f>(IF(DASHBOARD!$J$2=AA9,DASHBOARD!$T$474,IF(DASHBOARD!$J$2=0,0,AA114)))</f>
        <v/>
      </c>
      <c r="AB114" s="494">
        <f>(IF(DASHBOARD!$J$2=AB9,DASHBOARD!$T$474,IF(DASHBOARD!$J$2=0,0,AB114)))</f>
        <v/>
      </c>
      <c r="AC114" s="494">
        <f>(IF(DASHBOARD!$J$2=AC9,DASHBOARD!$T$474,IF(DASHBOARD!$J$2=0,0,AC114)))</f>
        <v/>
      </c>
      <c r="AD114" s="494">
        <f>(IF(DASHBOARD!$J$2=AD9,DASHBOARD!$T$474,IF(DASHBOARD!$J$2=0,0,AD114)))</f>
        <v/>
      </c>
      <c r="AE114" s="494">
        <f>(IF(DASHBOARD!$J$2=AE9,DASHBOARD!$T$474,IF(DASHBOARD!$J$2=0,0,AE114)))</f>
        <v/>
      </c>
      <c r="AF114" s="494">
        <f>(IF(DASHBOARD!$J$2=AF9,DASHBOARD!$T$474,IF(DASHBOARD!$J$2=0,0,AF114)))</f>
        <v/>
      </c>
      <c r="AG114" s="494">
        <f>(IF(DASHBOARD!$J$2=AG9,DASHBOARD!$T$474,IF(DASHBOARD!$J$2=0,0,AG114)))</f>
        <v/>
      </c>
      <c r="AH114" s="494">
        <f>(IF(DASHBOARD!$J$2=AH9,DASHBOARD!$T$474,IF(DASHBOARD!$J$2=0,0,AH114)))</f>
        <v/>
      </c>
      <c r="AI114" s="494">
        <f>(IF(DASHBOARD!$J$2=AI9,DASHBOARD!$T$474,IF(DASHBOARD!$J$2=0,0,AI114)))</f>
        <v/>
      </c>
      <c r="AJ114" s="494">
        <f>(IF(DASHBOARD!$J$2=AJ9,DASHBOARD!$T$474,IF(DASHBOARD!$J$2=0,0,AJ114)))</f>
        <v/>
      </c>
      <c r="AK114" s="494">
        <f>(IF(DASHBOARD!$J$2=AK9,DASHBOARD!$T$474,IF(DASHBOARD!$J$2=0,0,AK114)))</f>
        <v/>
      </c>
      <c r="AL114" s="494">
        <f>(IF(DASHBOARD!$J$2=AL9,DASHBOARD!$T$474,IF(DASHBOARD!$J$2=0,0,AL114)))</f>
        <v/>
      </c>
      <c r="AM114" s="494">
        <f>(IF(DASHBOARD!$J$2=AM9,DASHBOARD!$T$474,IF(DASHBOARD!$J$2=0,0,AM114)))</f>
        <v/>
      </c>
      <c r="AN114" s="494">
        <f>(IF(DASHBOARD!$J$2=AN9,DASHBOARD!$T$474,IF(DASHBOARD!$J$2=0,0,AN114)))</f>
        <v/>
      </c>
      <c r="AO114" s="494">
        <f>(IF(DASHBOARD!$J$2=AO9,DASHBOARD!$T$474,IF(DASHBOARD!$J$2=0,0,AO114)))</f>
        <v/>
      </c>
      <c r="AP114" s="494">
        <f>(IF(DASHBOARD!$J$2=AP9,DASHBOARD!$T$474,IF(DASHBOARD!$J$2=0,0,AP114)))</f>
        <v/>
      </c>
      <c r="AQ114" s="494">
        <f>(IF(DASHBOARD!$J$2=AQ9,DASHBOARD!$T$474,IF(DASHBOARD!$J$2=0,0,AQ114)))</f>
        <v/>
      </c>
      <c r="AR114" s="494">
        <f>(IF(DASHBOARD!$J$2=AR9,DASHBOARD!$T$474,IF(DASHBOARD!$J$2=0,0,AR114)))</f>
        <v/>
      </c>
      <c r="AS114" s="494">
        <f>(IF(DASHBOARD!$J$2=AS9,DASHBOARD!$T$474,IF(DASHBOARD!$J$2=0,0,AS114)))</f>
        <v/>
      </c>
      <c r="AT114" s="494">
        <f>(IF(DASHBOARD!$J$2=AT9,DASHBOARD!$T$474,IF(DASHBOARD!$J$2=0,0,AT114)))</f>
        <v/>
      </c>
      <c r="AU114" s="494">
        <f>(IF(DASHBOARD!$J$2=AU9,DASHBOARD!$T$474,IF(DASHBOARD!$J$2=0,0,AU114)))</f>
        <v/>
      </c>
      <c r="AV114" s="494">
        <f>(IF(DASHBOARD!$J$2=AV9,DASHBOARD!$T$474,IF(DASHBOARD!$J$2=0,0,AV114)))</f>
        <v/>
      </c>
      <c r="AW114" s="494">
        <f>(IF(DASHBOARD!$J$2=AW9,DASHBOARD!$T$474,IF(DASHBOARD!$J$2=0,0,AW114)))</f>
        <v/>
      </c>
      <c r="AX114" s="494">
        <f>(IF(DASHBOARD!$J$2=AX9,DASHBOARD!$T$474,IF(DASHBOARD!$J$2=0,0,AX114)))</f>
        <v/>
      </c>
      <c r="AY114" s="494">
        <f>(IF(DASHBOARD!$J$2=AY9,DASHBOARD!$T$474,IF(DASHBOARD!$J$2=0,0,AY114)))</f>
        <v/>
      </c>
      <c r="AZ114" s="494">
        <f>(IF(DASHBOARD!$J$2=AZ9,DASHBOARD!$T$474,IF(DASHBOARD!$J$2=0,0,AZ114)))</f>
        <v/>
      </c>
      <c r="BA114" s="494">
        <f>(IF(DASHBOARD!$J$2=BA9,DASHBOARD!$T$474,IF(DASHBOARD!$J$2=0,0,BA114)))</f>
        <v/>
      </c>
      <c r="BB114" s="491">
        <f>SUM(F114:BA114)/2</f>
        <v/>
      </c>
      <c r="BC114" s="494">
        <f>(IF(DASHBOARD!$J$2=BC9,DASHBOARD!$U$474,IF(DASHBOARD!$J$2=0,0,BC114)))</f>
        <v/>
      </c>
      <c r="BD114" s="494">
        <f>(IF(DASHBOARD!$J$2=BD9,DASHBOARD!$U$474,IF(DASHBOARD!$J$2=0,0,BD114)))</f>
        <v/>
      </c>
      <c r="BE114" s="494">
        <f>(IF(DASHBOARD!$J$2=BE9,DASHBOARD!$U$474,IF(DASHBOARD!$J$2=0,0,BE114)))</f>
        <v/>
      </c>
      <c r="BF114" s="494">
        <f>(IF(DASHBOARD!$J$2=BF9,DASHBOARD!$U$474,IF(DASHBOARD!$J$2=0,0,BF114)))</f>
        <v/>
      </c>
      <c r="BG114" s="1508" t="n"/>
      <c r="BH114" s="494">
        <f>(IF(DASHBOARD!$J$2=BH9,DASHBOARD!$U$474,IF(DASHBOARD!$J$2=0,0,BH114)))</f>
        <v/>
      </c>
      <c r="BI114" s="494">
        <f>(IF(DASHBOARD!$J$2=BI9,DASHBOARD!$U$474,IF(DASHBOARD!$J$2=0,0,BI114)))</f>
        <v/>
      </c>
      <c r="BJ114" s="494">
        <f>(IF(DASHBOARD!$J$2=BJ9,DASHBOARD!$U$474,IF(DASHBOARD!$J$2=0,0,BJ114)))</f>
        <v/>
      </c>
    </row>
    <row r="115" ht="11.1" customHeight="1" s="18">
      <c r="A115" s="487" t="n"/>
      <c r="B115" s="1518" t="n"/>
      <c r="C115" s="1519" t="n"/>
      <c r="D115" s="497" t="n"/>
      <c r="E115" s="498" t="n"/>
      <c r="F115" s="499" t="n"/>
      <c r="G115" s="499" t="n"/>
      <c r="H115" s="499" t="n"/>
      <c r="I115" s="499" t="n"/>
      <c r="J115" s="499" t="n"/>
      <c r="K115" s="499" t="n"/>
      <c r="L115" s="499" t="n"/>
      <c r="M115" s="499" t="n"/>
      <c r="N115" s="499" t="n"/>
      <c r="O115" s="499" t="n"/>
      <c r="P115" s="499" t="n"/>
      <c r="Q115" s="499" t="n"/>
      <c r="R115" s="499" t="n"/>
      <c r="S115" s="499" t="n"/>
      <c r="T115" s="499" t="n"/>
      <c r="U115" s="499" t="n"/>
      <c r="V115" s="499" t="n"/>
      <c r="W115" s="499" t="n"/>
      <c r="X115" s="499" t="n"/>
      <c r="Y115" s="499" t="n"/>
      <c r="Z115" s="499" t="n"/>
      <c r="AA115" s="499" t="n"/>
      <c r="AB115" s="499" t="n"/>
      <c r="AC115" s="499" t="n"/>
      <c r="AD115" s="499" t="n"/>
      <c r="AE115" s="499" t="n"/>
      <c r="AF115" s="499" t="n"/>
      <c r="AG115" s="499" t="n"/>
      <c r="AH115" s="499" t="n"/>
      <c r="AI115" s="499" t="n"/>
      <c r="AJ115" s="499" t="n"/>
      <c r="AK115" s="499" t="n"/>
      <c r="AL115" s="499" t="n"/>
      <c r="AM115" s="499" t="n"/>
      <c r="AN115" s="499" t="n"/>
      <c r="AO115" s="499" t="n"/>
      <c r="AP115" s="499" t="n"/>
      <c r="AQ115" s="499" t="n"/>
      <c r="AR115" s="499" t="n"/>
      <c r="AS115" s="499" t="n"/>
      <c r="AT115" s="499" t="n"/>
      <c r="AU115" s="499" t="n"/>
      <c r="AV115" s="499" t="n"/>
      <c r="AW115" s="499" t="n"/>
      <c r="AX115" s="499" t="n"/>
      <c r="AY115" s="499" t="n"/>
      <c r="AZ115" s="499" t="n"/>
      <c r="BA115" s="499" t="n"/>
      <c r="BB115" s="491">
        <f>SUM(F115:BA115)/2</f>
        <v/>
      </c>
      <c r="BC115" s="499" t="n"/>
      <c r="BD115" s="499" t="n"/>
      <c r="BE115" s="499" t="n"/>
      <c r="BF115" s="499" t="n"/>
      <c r="BG115" s="1508" t="n"/>
      <c r="BH115" s="499" t="n"/>
      <c r="BI115" s="499" t="n"/>
      <c r="BJ115" s="499" t="n"/>
    </row>
    <row r="116" ht="11.1" customHeight="1" s="18">
      <c r="A116" s="487" t="n"/>
      <c r="B116" s="1518" t="n"/>
      <c r="C116" s="1147" t="inlineStr">
        <is>
          <t>Jeneponto</t>
        </is>
      </c>
      <c r="D116" s="501" t="n">
        <v>1</v>
      </c>
      <c r="E116" s="502" t="n">
        <v>20</v>
      </c>
      <c r="F116" s="490">
        <f>(IF(DASHBOARD!$J$2=F9,DASHBOARD!$T$499,IF(DASHBOARD!$J$2=0,0,F116)))</f>
        <v/>
      </c>
      <c r="G116" s="490">
        <f>(IF(DASHBOARD!$J$2=G9,DASHBOARD!$T$499,IF(DASHBOARD!$J$2=0,0,G116)))</f>
        <v/>
      </c>
      <c r="H116" s="490">
        <f>(IF(DASHBOARD!$J$2=H9,DASHBOARD!$T$499,IF(DASHBOARD!$J$2=0,0,H116)))</f>
        <v/>
      </c>
      <c r="I116" s="490">
        <f>(IF(DASHBOARD!$J$2=I9,DASHBOARD!$T$499,IF(DASHBOARD!$J$2=0,0,I116)))</f>
        <v/>
      </c>
      <c r="J116" s="490">
        <f>(IF(DASHBOARD!$J$2=J9,DASHBOARD!$T$499,IF(DASHBOARD!$J$2=0,0,J116)))</f>
        <v/>
      </c>
      <c r="K116" s="490">
        <f>(IF(DASHBOARD!$J$2=K9,DASHBOARD!$T$499,IF(DASHBOARD!$J$2=0,0,K116)))</f>
        <v/>
      </c>
      <c r="L116" s="490">
        <f>(IF(DASHBOARD!$J$2=L9,DASHBOARD!$T$499,IF(DASHBOARD!$J$2=0,0,L116)))</f>
        <v/>
      </c>
      <c r="M116" s="490">
        <f>(IF(DASHBOARD!$J$2=M9,DASHBOARD!$T$499,IF(DASHBOARD!$J$2=0,0,M116)))</f>
        <v/>
      </c>
      <c r="N116" s="490">
        <f>(IF(DASHBOARD!$J$2=N9,DASHBOARD!$T$499,IF(DASHBOARD!$J$2=0,0,N116)))</f>
        <v/>
      </c>
      <c r="O116" s="490">
        <f>(IF(DASHBOARD!$J$2=O9,DASHBOARD!$T$499,IF(DASHBOARD!$J$2=0,0,O116)))</f>
        <v/>
      </c>
      <c r="P116" s="490">
        <f>(IF(DASHBOARD!$J$2=P9,DASHBOARD!$T$499,IF(DASHBOARD!$J$2=0,0,P116)))</f>
        <v/>
      </c>
      <c r="Q116" s="490">
        <f>(IF(DASHBOARD!$J$2=Q9,DASHBOARD!$T$499,IF(DASHBOARD!$J$2=0,0,Q116)))</f>
        <v/>
      </c>
      <c r="R116" s="490">
        <f>(IF(DASHBOARD!$J$2=R9,DASHBOARD!$T$499,IF(DASHBOARD!$J$2=0,0,R116)))</f>
        <v/>
      </c>
      <c r="S116" s="490">
        <f>(IF(DASHBOARD!$J$2=S9,DASHBOARD!$T$499,IF(DASHBOARD!$J$2=0,0,S116)))</f>
        <v/>
      </c>
      <c r="T116" s="490">
        <f>(IF(DASHBOARD!$J$2=T9,DASHBOARD!$T$499,IF(DASHBOARD!$J$2=0,0,T116)))</f>
        <v/>
      </c>
      <c r="U116" s="490">
        <f>(IF(DASHBOARD!$J$2=U9,DASHBOARD!$T$499,IF(DASHBOARD!$J$2=0,0,U116)))</f>
        <v/>
      </c>
      <c r="V116" s="490">
        <f>(IF(DASHBOARD!$J$2=V9,DASHBOARD!$T$499,IF(DASHBOARD!$J$2=0,0,V116)))</f>
        <v/>
      </c>
      <c r="W116" s="490">
        <f>(IF(DASHBOARD!$J$2=W9,DASHBOARD!$T$499,IF(DASHBOARD!$J$2=0,0,W116)))</f>
        <v/>
      </c>
      <c r="X116" s="490">
        <f>(IF(DASHBOARD!$J$2=X9,DASHBOARD!$T$499,IF(DASHBOARD!$J$2=0,0,X116)))</f>
        <v/>
      </c>
      <c r="Y116" s="490">
        <f>(IF(DASHBOARD!$J$2=Y9,DASHBOARD!$T$499,IF(DASHBOARD!$J$2=0,0,Y116)))</f>
        <v/>
      </c>
      <c r="Z116" s="490">
        <f>(IF(DASHBOARD!$J$2=Z9,DASHBOARD!$T$499,IF(DASHBOARD!$J$2=0,0,Z116)))</f>
        <v/>
      </c>
      <c r="AA116" s="490">
        <f>(IF(DASHBOARD!$J$2=AA9,DASHBOARD!$T$499,IF(DASHBOARD!$J$2=0,0,AA116)))</f>
        <v/>
      </c>
      <c r="AB116" s="490">
        <f>(IF(DASHBOARD!$J$2=AB9,DASHBOARD!$T$499,IF(DASHBOARD!$J$2=0,0,AB116)))</f>
        <v/>
      </c>
      <c r="AC116" s="490">
        <f>(IF(DASHBOARD!$J$2=AC9,DASHBOARD!$T$499,IF(DASHBOARD!$J$2=0,0,AC116)))</f>
        <v/>
      </c>
      <c r="AD116" s="490">
        <f>(IF(DASHBOARD!$J$2=AD9,DASHBOARD!$T$499,IF(DASHBOARD!$J$2=0,0,AD116)))</f>
        <v/>
      </c>
      <c r="AE116" s="490">
        <f>(IF(DASHBOARD!$J$2=AE9,DASHBOARD!$T$499,IF(DASHBOARD!$J$2=0,0,AE116)))</f>
        <v/>
      </c>
      <c r="AF116" s="490">
        <f>(IF(DASHBOARD!$J$2=AF9,DASHBOARD!$T$499,IF(DASHBOARD!$J$2=0,0,AF116)))</f>
        <v/>
      </c>
      <c r="AG116" s="490">
        <f>(IF(DASHBOARD!$J$2=AG9,DASHBOARD!$T$499,IF(DASHBOARD!$J$2=0,0,AG116)))</f>
        <v/>
      </c>
      <c r="AH116" s="490">
        <f>(IF(DASHBOARD!$J$2=AH9,DASHBOARD!$T$499,IF(DASHBOARD!$J$2=0,0,AH116)))</f>
        <v/>
      </c>
      <c r="AI116" s="490">
        <f>(IF(DASHBOARD!$J$2=AI9,DASHBOARD!$T$499,IF(DASHBOARD!$J$2=0,0,AI116)))</f>
        <v/>
      </c>
      <c r="AJ116" s="490">
        <f>(IF(DASHBOARD!$J$2=AJ9,DASHBOARD!$T$499,IF(DASHBOARD!$J$2=0,0,AJ116)))</f>
        <v/>
      </c>
      <c r="AK116" s="490">
        <f>(IF(DASHBOARD!$J$2=AK9,DASHBOARD!$T$499,IF(DASHBOARD!$J$2=0,0,AK116)))</f>
        <v/>
      </c>
      <c r="AL116" s="490">
        <f>(IF(DASHBOARD!$J$2=AL9,DASHBOARD!$T$499,IF(DASHBOARD!$J$2=0,0,AL116)))</f>
        <v/>
      </c>
      <c r="AM116" s="490">
        <f>(IF(DASHBOARD!$J$2=AM9,DASHBOARD!$T$499,IF(DASHBOARD!$J$2=0,0,AM116)))</f>
        <v/>
      </c>
      <c r="AN116" s="490">
        <f>(IF(DASHBOARD!$J$2=AN9,DASHBOARD!$T$499,IF(DASHBOARD!$J$2=0,0,AN116)))</f>
        <v/>
      </c>
      <c r="AO116" s="490">
        <f>(IF(DASHBOARD!$J$2=AO9,DASHBOARD!$T$499,IF(DASHBOARD!$J$2=0,0,AO116)))</f>
        <v/>
      </c>
      <c r="AP116" s="490">
        <f>(IF(DASHBOARD!$J$2=AP9,DASHBOARD!$T$499,IF(DASHBOARD!$J$2=0,0,AP116)))</f>
        <v/>
      </c>
      <c r="AQ116" s="490">
        <f>(IF(DASHBOARD!$J$2=AQ9,DASHBOARD!$T$499,IF(DASHBOARD!$J$2=0,0,AQ116)))</f>
        <v/>
      </c>
      <c r="AR116" s="490">
        <f>(IF(DASHBOARD!$J$2=AR9,DASHBOARD!$T$499,IF(DASHBOARD!$J$2=0,0,AR116)))</f>
        <v/>
      </c>
      <c r="AS116" s="490">
        <f>(IF(DASHBOARD!$J$2=AS9,DASHBOARD!$T$499,IF(DASHBOARD!$J$2=0,0,AS116)))</f>
        <v/>
      </c>
      <c r="AT116" s="490">
        <f>(IF(DASHBOARD!$J$2=AT9,DASHBOARD!$T$499,IF(DASHBOARD!$J$2=0,0,AT116)))</f>
        <v/>
      </c>
      <c r="AU116" s="490">
        <f>(IF(DASHBOARD!$J$2=AU9,DASHBOARD!$T$499,IF(DASHBOARD!$J$2=0,0,AU116)))</f>
        <v/>
      </c>
      <c r="AV116" s="490">
        <f>(IF(DASHBOARD!$J$2=AV9,DASHBOARD!$T$499,IF(DASHBOARD!$J$2=0,0,AV116)))</f>
        <v/>
      </c>
      <c r="AW116" s="490">
        <f>(IF(DASHBOARD!$J$2=AW9,DASHBOARD!$T$499,IF(DASHBOARD!$J$2=0,0,AW116)))</f>
        <v/>
      </c>
      <c r="AX116" s="490">
        <f>(IF(DASHBOARD!$J$2=AX9,DASHBOARD!$T$499,IF(DASHBOARD!$J$2=0,0,AX116)))</f>
        <v/>
      </c>
      <c r="AY116" s="490">
        <f>(IF(DASHBOARD!$J$2=AY9,DASHBOARD!$T$499,IF(DASHBOARD!$J$2=0,0,AY116)))</f>
        <v/>
      </c>
      <c r="AZ116" s="490">
        <f>(IF(DASHBOARD!$J$2=AZ9,DASHBOARD!$T$499,IF(DASHBOARD!$J$2=0,0,AZ116)))</f>
        <v/>
      </c>
      <c r="BA116" s="490">
        <f>(IF(DASHBOARD!$J$2=BA9,DASHBOARD!$T$499,IF(DASHBOARD!$J$2=0,0,BA116)))</f>
        <v/>
      </c>
      <c r="BB116" s="491">
        <f>SUM(F116:BA116)/2</f>
        <v/>
      </c>
      <c r="BC116" s="490">
        <f>(IF(DASHBOARD!$J$2=BC9,DASHBOARD!$U$499,IF(DASHBOARD!$J$2=0,0,BC116)))</f>
        <v/>
      </c>
      <c r="BD116" s="490">
        <f>(IF(DASHBOARD!$J$2=BD9,DASHBOARD!$U$499,IF(DASHBOARD!$J$2=0,0,BD116)))</f>
        <v/>
      </c>
      <c r="BE116" s="490">
        <f>(IF(DASHBOARD!$J$2=BE9,DASHBOARD!$U$499,IF(DASHBOARD!$J$2=0,0,BE116)))</f>
        <v/>
      </c>
      <c r="BF116" s="490">
        <f>(IF(DASHBOARD!$J$2=BF9,DASHBOARD!$U$499,IF(DASHBOARD!$J$2=0,0,BF116)))</f>
        <v/>
      </c>
      <c r="BG116" s="1508" t="n"/>
      <c r="BH116" s="490">
        <f>(IF(DASHBOARD!$J$2=BH9,DASHBOARD!$U$499,IF(DASHBOARD!$J$2=0,0,BH116)))</f>
        <v/>
      </c>
      <c r="BI116" s="490">
        <f>(IF(DASHBOARD!$J$2=BI9,DASHBOARD!$U$499,IF(DASHBOARD!$J$2=0,0,BI116)))</f>
        <v/>
      </c>
      <c r="BJ116" s="490">
        <f>(IF(DASHBOARD!$J$2=BJ9,DASHBOARD!$U$499,IF(DASHBOARD!$J$2=0,0,BJ116)))</f>
        <v/>
      </c>
    </row>
    <row r="117" ht="11.1" customHeight="1" s="18">
      <c r="A117" s="487" t="n"/>
      <c r="B117" s="1518" t="n"/>
      <c r="C117" s="1500" t="n"/>
      <c r="D117" s="492" t="n">
        <v>2</v>
      </c>
      <c r="E117" s="493" t="n">
        <v>30</v>
      </c>
      <c r="F117" s="494">
        <f>(IF(DASHBOARD!$J$2=F9,DASHBOARD!$T$500,IF(DASHBOARD!$J$2=0,0,F117)))</f>
        <v/>
      </c>
      <c r="G117" s="494">
        <f>(IF(DASHBOARD!$J$2=G9,DASHBOARD!$T$500,IF(DASHBOARD!$J$2=0,0,G117)))</f>
        <v/>
      </c>
      <c r="H117" s="494">
        <f>(IF(DASHBOARD!$J$2=H9,DASHBOARD!$T$500,IF(DASHBOARD!$J$2=0,0,H117)))</f>
        <v/>
      </c>
      <c r="I117" s="494">
        <f>(IF(DASHBOARD!$J$2=I9,DASHBOARD!$T$500,IF(DASHBOARD!$J$2=0,0,I117)))</f>
        <v/>
      </c>
      <c r="J117" s="494">
        <f>(IF(DASHBOARD!$J$2=J9,DASHBOARD!$T$500,IF(DASHBOARD!$J$2=0,0,J117)))</f>
        <v/>
      </c>
      <c r="K117" s="494">
        <f>(IF(DASHBOARD!$J$2=K9,DASHBOARD!$T$500,IF(DASHBOARD!$J$2=0,0,K117)))</f>
        <v/>
      </c>
      <c r="L117" s="494">
        <f>(IF(DASHBOARD!$J$2=L9,DASHBOARD!$T$500,IF(DASHBOARD!$J$2=0,0,L117)))</f>
        <v/>
      </c>
      <c r="M117" s="494">
        <f>(IF(DASHBOARD!$J$2=M9,DASHBOARD!$T$500,IF(DASHBOARD!$J$2=0,0,M117)))</f>
        <v/>
      </c>
      <c r="N117" s="494">
        <f>(IF(DASHBOARD!$J$2=N9,DASHBOARD!$T$500,IF(DASHBOARD!$J$2=0,0,N117)))</f>
        <v/>
      </c>
      <c r="O117" s="494">
        <f>(IF(DASHBOARD!$J$2=O9,DASHBOARD!$T$500,IF(DASHBOARD!$J$2=0,0,O117)))</f>
        <v/>
      </c>
      <c r="P117" s="494">
        <f>(IF(DASHBOARD!$J$2=P9,DASHBOARD!$T$500,IF(DASHBOARD!$J$2=0,0,P117)))</f>
        <v/>
      </c>
      <c r="Q117" s="494">
        <f>(IF(DASHBOARD!$J$2=Q9,DASHBOARD!$T$500,IF(DASHBOARD!$J$2=0,0,Q117)))</f>
        <v/>
      </c>
      <c r="R117" s="494">
        <f>(IF(DASHBOARD!$J$2=R9,DASHBOARD!$T$500,IF(DASHBOARD!$J$2=0,0,R117)))</f>
        <v/>
      </c>
      <c r="S117" s="494">
        <f>(IF(DASHBOARD!$J$2=S9,DASHBOARD!$T$500,IF(DASHBOARD!$J$2=0,0,S117)))</f>
        <v/>
      </c>
      <c r="T117" s="494">
        <f>(IF(DASHBOARD!$J$2=T9,DASHBOARD!$T$500,IF(DASHBOARD!$J$2=0,0,T117)))</f>
        <v/>
      </c>
      <c r="U117" s="494">
        <f>(IF(DASHBOARD!$J$2=U9,DASHBOARD!$T$500,IF(DASHBOARD!$J$2=0,0,U117)))</f>
        <v/>
      </c>
      <c r="V117" s="494">
        <f>(IF(DASHBOARD!$J$2=V9,DASHBOARD!$T$500,IF(DASHBOARD!$J$2=0,0,V117)))</f>
        <v/>
      </c>
      <c r="W117" s="494">
        <f>(IF(DASHBOARD!$J$2=W9,DASHBOARD!$T$500,IF(DASHBOARD!$J$2=0,0,W117)))</f>
        <v/>
      </c>
      <c r="X117" s="494">
        <f>(IF(DASHBOARD!$J$2=X9,DASHBOARD!$T$500,IF(DASHBOARD!$J$2=0,0,X117)))</f>
        <v/>
      </c>
      <c r="Y117" s="494">
        <f>(IF(DASHBOARD!$J$2=Y9,DASHBOARD!$T$500,IF(DASHBOARD!$J$2=0,0,Y117)))</f>
        <v/>
      </c>
      <c r="Z117" s="494">
        <f>(IF(DASHBOARD!$J$2=Z9,DASHBOARD!$T$500,IF(DASHBOARD!$J$2=0,0,Z117)))</f>
        <v/>
      </c>
      <c r="AA117" s="494">
        <f>(IF(DASHBOARD!$J$2=AA9,DASHBOARD!$T$500,IF(DASHBOARD!$J$2=0,0,AA117)))</f>
        <v/>
      </c>
      <c r="AB117" s="494">
        <f>(IF(DASHBOARD!$J$2=AB9,DASHBOARD!$T$500,IF(DASHBOARD!$J$2=0,0,AB117)))</f>
        <v/>
      </c>
      <c r="AC117" s="494">
        <f>(IF(DASHBOARD!$J$2=AC9,DASHBOARD!$T$500,IF(DASHBOARD!$J$2=0,0,AC117)))</f>
        <v/>
      </c>
      <c r="AD117" s="494">
        <f>(IF(DASHBOARD!$J$2=AD9,DASHBOARD!$T$500,IF(DASHBOARD!$J$2=0,0,AD117)))</f>
        <v/>
      </c>
      <c r="AE117" s="494">
        <f>(IF(DASHBOARD!$J$2=AE9,DASHBOARD!$T$500,IF(DASHBOARD!$J$2=0,0,AE117)))</f>
        <v/>
      </c>
      <c r="AF117" s="494">
        <f>(IF(DASHBOARD!$J$2=AF9,DASHBOARD!$T$500,IF(DASHBOARD!$J$2=0,0,AF117)))</f>
        <v/>
      </c>
      <c r="AG117" s="494">
        <f>(IF(DASHBOARD!$J$2=AG9,DASHBOARD!$T$500,IF(DASHBOARD!$J$2=0,0,AG117)))</f>
        <v/>
      </c>
      <c r="AH117" s="494">
        <f>(IF(DASHBOARD!$J$2=AH9,DASHBOARD!$T$500,IF(DASHBOARD!$J$2=0,0,AH117)))</f>
        <v/>
      </c>
      <c r="AI117" s="494">
        <f>(IF(DASHBOARD!$J$2=AI9,DASHBOARD!$T$500,IF(DASHBOARD!$J$2=0,0,AI117)))</f>
        <v/>
      </c>
      <c r="AJ117" s="494">
        <f>(IF(DASHBOARD!$J$2=AJ9,DASHBOARD!$T$500,IF(DASHBOARD!$J$2=0,0,AJ117)))</f>
        <v/>
      </c>
      <c r="AK117" s="494">
        <f>(IF(DASHBOARD!$J$2=AK9,DASHBOARD!$T$500,IF(DASHBOARD!$J$2=0,0,AK117)))</f>
        <v/>
      </c>
      <c r="AL117" s="494">
        <f>(IF(DASHBOARD!$J$2=AL9,DASHBOARD!$T$500,IF(DASHBOARD!$J$2=0,0,AL117)))</f>
        <v/>
      </c>
      <c r="AM117" s="494">
        <f>(IF(DASHBOARD!$J$2=AM9,DASHBOARD!$T$500,IF(DASHBOARD!$J$2=0,0,AM117)))</f>
        <v/>
      </c>
      <c r="AN117" s="494">
        <f>(IF(DASHBOARD!$J$2=AN9,DASHBOARD!$T$500,IF(DASHBOARD!$J$2=0,0,AN117)))</f>
        <v/>
      </c>
      <c r="AO117" s="494">
        <f>(IF(DASHBOARD!$J$2=AO9,DASHBOARD!$T$500,IF(DASHBOARD!$J$2=0,0,AO117)))</f>
        <v/>
      </c>
      <c r="AP117" s="494">
        <f>(IF(DASHBOARD!$J$2=AP9,DASHBOARD!$T$500,IF(DASHBOARD!$J$2=0,0,AP117)))</f>
        <v/>
      </c>
      <c r="AQ117" s="494">
        <f>(IF(DASHBOARD!$J$2=AQ9,DASHBOARD!$T$500,IF(DASHBOARD!$J$2=0,0,AQ117)))</f>
        <v/>
      </c>
      <c r="AR117" s="494">
        <f>(IF(DASHBOARD!$J$2=AR9,DASHBOARD!$T$500,IF(DASHBOARD!$J$2=0,0,AR117)))</f>
        <v/>
      </c>
      <c r="AS117" s="494">
        <f>(IF(DASHBOARD!$J$2=AS9,DASHBOARD!$T$500,IF(DASHBOARD!$J$2=0,0,AS117)))</f>
        <v/>
      </c>
      <c r="AT117" s="494">
        <f>(IF(DASHBOARD!$J$2=AT9,DASHBOARD!$T$500,IF(DASHBOARD!$J$2=0,0,AT117)))</f>
        <v/>
      </c>
      <c r="AU117" s="494">
        <f>(IF(DASHBOARD!$J$2=AU9,DASHBOARD!$T$500,IF(DASHBOARD!$J$2=0,0,AU117)))</f>
        <v/>
      </c>
      <c r="AV117" s="494">
        <f>(IF(DASHBOARD!$J$2=AV9,DASHBOARD!$T$500,IF(DASHBOARD!$J$2=0,0,AV117)))</f>
        <v/>
      </c>
      <c r="AW117" s="494">
        <f>(IF(DASHBOARD!$J$2=AW9,DASHBOARD!$T$500,IF(DASHBOARD!$J$2=0,0,AW117)))</f>
        <v/>
      </c>
      <c r="AX117" s="494">
        <f>(IF(DASHBOARD!$J$2=AX9,DASHBOARD!$T$500,IF(DASHBOARD!$J$2=0,0,AX117)))</f>
        <v/>
      </c>
      <c r="AY117" s="494">
        <f>(IF(DASHBOARD!$J$2=AY9,DASHBOARD!$T$500,IF(DASHBOARD!$J$2=0,0,AY117)))</f>
        <v/>
      </c>
      <c r="AZ117" s="494">
        <f>(IF(DASHBOARD!$J$2=AZ9,DASHBOARD!$T$500,IF(DASHBOARD!$J$2=0,0,AZ117)))</f>
        <v/>
      </c>
      <c r="BA117" s="494">
        <f>(IF(DASHBOARD!$J$2=BA9,DASHBOARD!$T$500,IF(DASHBOARD!$J$2=0,0,BA117)))</f>
        <v/>
      </c>
      <c r="BB117" s="491">
        <f>SUM(F117:BA117)/2</f>
        <v/>
      </c>
      <c r="BC117" s="494">
        <f>(IF(DASHBOARD!$J$2=BC9,DASHBOARD!$U$500,IF(DASHBOARD!$J$2=0,0,BC117)))</f>
        <v/>
      </c>
      <c r="BD117" s="494">
        <f>(IF(DASHBOARD!$J$2=BD9,DASHBOARD!$U$500,IF(DASHBOARD!$J$2=0,0,BD117)))</f>
        <v/>
      </c>
      <c r="BE117" s="494">
        <f>(IF(DASHBOARD!$J$2=BE9,DASHBOARD!$U$500,IF(DASHBOARD!$J$2=0,0,BE117)))</f>
        <v/>
      </c>
      <c r="BF117" s="494">
        <f>(IF(DASHBOARD!$J$2=BF9,DASHBOARD!$U$500,IF(DASHBOARD!$J$2=0,0,BF117)))</f>
        <v/>
      </c>
      <c r="BG117" s="1508" t="n"/>
      <c r="BH117" s="494">
        <f>(IF(DASHBOARD!$J$2=BH9,DASHBOARD!$U$500,IF(DASHBOARD!$J$2=0,0,BH117)))</f>
        <v/>
      </c>
      <c r="BI117" s="494">
        <f>(IF(DASHBOARD!$J$2=BI9,DASHBOARD!$U$500,IF(DASHBOARD!$J$2=0,0,BI117)))</f>
        <v/>
      </c>
      <c r="BJ117" s="494">
        <f>(IF(DASHBOARD!$J$2=BJ9,DASHBOARD!$U$500,IF(DASHBOARD!$J$2=0,0,BJ117)))</f>
        <v/>
      </c>
    </row>
    <row r="118" ht="11.1" customHeight="1" s="18">
      <c r="A118" s="487" t="n"/>
      <c r="B118" s="1518" t="n"/>
      <c r="C118" s="1500" t="n"/>
      <c r="D118" s="492" t="n"/>
      <c r="E118" s="493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495" t="n"/>
      <c r="AA118" s="495" t="n"/>
      <c r="AB118" s="495" t="n"/>
      <c r="AC118" s="495" t="n"/>
      <c r="AD118" s="495" t="n"/>
      <c r="AE118" s="495" t="n"/>
      <c r="AF118" s="495" t="n"/>
      <c r="AG118" s="495" t="n"/>
      <c r="AH118" s="495" t="n"/>
      <c r="AI118" s="495" t="n"/>
      <c r="AJ118" s="495" t="n"/>
      <c r="AK118" s="495" t="n"/>
      <c r="AL118" s="495" t="n"/>
      <c r="AM118" s="495" t="n"/>
      <c r="AN118" s="495" t="n"/>
      <c r="AO118" s="495" t="n"/>
      <c r="AP118" s="495" t="n"/>
      <c r="AQ118" s="495" t="n"/>
      <c r="AR118" s="495" t="n"/>
      <c r="AS118" s="495" t="n"/>
      <c r="AT118" s="495" t="n"/>
      <c r="AU118" s="495" t="n"/>
      <c r="AV118" s="495" t="n"/>
      <c r="AW118" s="495" t="n"/>
      <c r="AX118" s="495" t="n"/>
      <c r="AY118" s="495" t="n"/>
      <c r="AZ118" s="495" t="n"/>
      <c r="BA118" s="495" t="n"/>
      <c r="BB118" s="491">
        <f>SUM(F118:BA118)/2</f>
        <v/>
      </c>
      <c r="BC118" s="495" t="n"/>
      <c r="BD118" s="495" t="n"/>
      <c r="BE118" s="495" t="n"/>
      <c r="BF118" s="495" t="n"/>
      <c r="BG118" s="1508" t="n"/>
      <c r="BH118" s="495" t="n"/>
      <c r="BI118" s="495" t="n"/>
      <c r="BJ118" s="495" t="n"/>
    </row>
    <row r="119" ht="11.1" customHeight="1" s="18">
      <c r="A119" s="487" t="n"/>
      <c r="B119" s="1518" t="n"/>
      <c r="C119" s="1519" t="n"/>
      <c r="D119" s="497" t="n"/>
      <c r="E119" s="498" t="n"/>
      <c r="F119" s="499" t="n"/>
      <c r="G119" s="499" t="n"/>
      <c r="H119" s="499" t="n"/>
      <c r="I119" s="499" t="n"/>
      <c r="J119" s="499" t="n"/>
      <c r="K119" s="499" t="n"/>
      <c r="L119" s="499" t="n"/>
      <c r="M119" s="499" t="n"/>
      <c r="N119" s="499" t="n"/>
      <c r="O119" s="499" t="n"/>
      <c r="P119" s="499" t="n"/>
      <c r="Q119" s="499" t="n"/>
      <c r="R119" s="499" t="n"/>
      <c r="S119" s="499" t="n"/>
      <c r="T119" s="499" t="n"/>
      <c r="U119" s="499" t="n"/>
      <c r="V119" s="499" t="n"/>
      <c r="W119" s="499" t="n"/>
      <c r="X119" s="499" t="n"/>
      <c r="Y119" s="499" t="n"/>
      <c r="Z119" s="499" t="n"/>
      <c r="AA119" s="499" t="n"/>
      <c r="AB119" s="499" t="n"/>
      <c r="AC119" s="499" t="n"/>
      <c r="AD119" s="499" t="n"/>
      <c r="AE119" s="499" t="n"/>
      <c r="AF119" s="499" t="n"/>
      <c r="AG119" s="499" t="n"/>
      <c r="AH119" s="499" t="n"/>
      <c r="AI119" s="499" t="n"/>
      <c r="AJ119" s="499" t="n"/>
      <c r="AK119" s="499" t="n"/>
      <c r="AL119" s="499" t="n"/>
      <c r="AM119" s="499" t="n"/>
      <c r="AN119" s="499" t="n"/>
      <c r="AO119" s="499" t="n"/>
      <c r="AP119" s="499" t="n"/>
      <c r="AQ119" s="499" t="n"/>
      <c r="AR119" s="499" t="n"/>
      <c r="AS119" s="499" t="n"/>
      <c r="AT119" s="499" t="n"/>
      <c r="AU119" s="499" t="n"/>
      <c r="AV119" s="499" t="n"/>
      <c r="AW119" s="499" t="n"/>
      <c r="AX119" s="499" t="n"/>
      <c r="AY119" s="499" t="n"/>
      <c r="AZ119" s="499" t="n"/>
      <c r="BA119" s="499" t="n"/>
      <c r="BB119" s="491">
        <f>SUM(F119:BA119)/2</f>
        <v/>
      </c>
      <c r="BC119" s="499" t="n"/>
      <c r="BD119" s="499" t="n"/>
      <c r="BE119" s="499" t="n"/>
      <c r="BF119" s="499" t="n"/>
      <c r="BG119" s="1508" t="n"/>
      <c r="BH119" s="499" t="n"/>
      <c r="BI119" s="499" t="n"/>
      <c r="BJ119" s="499" t="n"/>
    </row>
    <row r="120" ht="11.1" customHeight="1" s="18">
      <c r="A120" s="487" t="n"/>
      <c r="B120" s="1518" t="n"/>
      <c r="C120" s="1147" t="inlineStr">
        <is>
          <t>Bantaeng</t>
        </is>
      </c>
      <c r="D120" s="501" t="n">
        <v>1</v>
      </c>
      <c r="E120" s="502" t="n">
        <v>30</v>
      </c>
      <c r="F120" s="490">
        <f>(IF(DASHBOARD!$J$2=F9,DASHBOARD!$T$507,IF(DASHBOARD!$J$2=0,0,F120)))</f>
        <v/>
      </c>
      <c r="G120" s="490">
        <f>(IF(DASHBOARD!$J$2=G9,DASHBOARD!$T$507,IF(DASHBOARD!$J$2=0,0,G120)))</f>
        <v/>
      </c>
      <c r="H120" s="490">
        <f>(IF(DASHBOARD!$J$2=H9,DASHBOARD!$T$507,IF(DASHBOARD!$J$2=0,0,H120)))</f>
        <v/>
      </c>
      <c r="I120" s="490">
        <f>(IF(DASHBOARD!$J$2=I9,DASHBOARD!$T$507,IF(DASHBOARD!$J$2=0,0,I120)))</f>
        <v/>
      </c>
      <c r="J120" s="490">
        <f>(IF(DASHBOARD!$J$2=J9,DASHBOARD!$T$507,IF(DASHBOARD!$J$2=0,0,J120)))</f>
        <v/>
      </c>
      <c r="K120" s="490">
        <f>(IF(DASHBOARD!$J$2=K9,DASHBOARD!$T$507,IF(DASHBOARD!$J$2=0,0,K120)))</f>
        <v/>
      </c>
      <c r="L120" s="490">
        <f>(IF(DASHBOARD!$J$2=L9,DASHBOARD!$T$507,IF(DASHBOARD!$J$2=0,0,L120)))</f>
        <v/>
      </c>
      <c r="M120" s="490">
        <f>(IF(DASHBOARD!$J$2=M9,DASHBOARD!$T$507,IF(DASHBOARD!$J$2=0,0,M120)))</f>
        <v/>
      </c>
      <c r="N120" s="490">
        <f>(IF(DASHBOARD!$J$2=N9,DASHBOARD!$T$507,IF(DASHBOARD!$J$2=0,0,N120)))</f>
        <v/>
      </c>
      <c r="O120" s="490">
        <f>(IF(DASHBOARD!$J$2=O9,DASHBOARD!$T$507,IF(DASHBOARD!$J$2=0,0,O120)))</f>
        <v/>
      </c>
      <c r="P120" s="490">
        <f>(IF(DASHBOARD!$J$2=P9,DASHBOARD!$T$507,IF(DASHBOARD!$J$2=0,0,P120)))</f>
        <v/>
      </c>
      <c r="Q120" s="490">
        <f>(IF(DASHBOARD!$J$2=Q9,DASHBOARD!$T$507,IF(DASHBOARD!$J$2=0,0,Q120)))</f>
        <v/>
      </c>
      <c r="R120" s="490">
        <f>(IF(DASHBOARD!$J$2=R9,DASHBOARD!$T$507,IF(DASHBOARD!$J$2=0,0,R120)))</f>
        <v/>
      </c>
      <c r="S120" s="490">
        <f>(IF(DASHBOARD!$J$2=S9,DASHBOARD!$T$507,IF(DASHBOARD!$J$2=0,0,S120)))</f>
        <v/>
      </c>
      <c r="T120" s="490">
        <f>(IF(DASHBOARD!$J$2=T9,DASHBOARD!$T$507,IF(DASHBOARD!$J$2=0,0,T120)))</f>
        <v/>
      </c>
      <c r="U120" s="490">
        <f>(IF(DASHBOARD!$J$2=U9,DASHBOARD!$T$507,IF(DASHBOARD!$J$2=0,0,U120)))</f>
        <v/>
      </c>
      <c r="V120" s="490">
        <f>(IF(DASHBOARD!$J$2=V9,DASHBOARD!$T$507,IF(DASHBOARD!$J$2=0,0,V120)))</f>
        <v/>
      </c>
      <c r="W120" s="490">
        <f>(IF(DASHBOARD!$J$2=W9,DASHBOARD!$T$507,IF(DASHBOARD!$J$2=0,0,W120)))</f>
        <v/>
      </c>
      <c r="X120" s="490">
        <f>(IF(DASHBOARD!$J$2=X9,DASHBOARD!$T$507,IF(DASHBOARD!$J$2=0,0,X120)))</f>
        <v/>
      </c>
      <c r="Y120" s="490">
        <f>(IF(DASHBOARD!$J$2=Y9,DASHBOARD!$T$507,IF(DASHBOARD!$J$2=0,0,Y120)))</f>
        <v/>
      </c>
      <c r="Z120" s="490">
        <f>(IF(DASHBOARD!$J$2=Z9,DASHBOARD!$T$507,IF(DASHBOARD!$J$2=0,0,Z120)))</f>
        <v/>
      </c>
      <c r="AA120" s="490">
        <f>(IF(DASHBOARD!$J$2=AA9,DASHBOARD!$T$507,IF(DASHBOARD!$J$2=0,0,AA120)))</f>
        <v/>
      </c>
      <c r="AB120" s="490">
        <f>(IF(DASHBOARD!$J$2=AB9,DASHBOARD!$T$507,IF(DASHBOARD!$J$2=0,0,AB120)))</f>
        <v/>
      </c>
      <c r="AC120" s="490">
        <f>(IF(DASHBOARD!$J$2=AC9,DASHBOARD!$T$507,IF(DASHBOARD!$J$2=0,0,AC120)))</f>
        <v/>
      </c>
      <c r="AD120" s="490">
        <f>(IF(DASHBOARD!$J$2=AD9,DASHBOARD!$T$507,IF(DASHBOARD!$J$2=0,0,AD120)))</f>
        <v/>
      </c>
      <c r="AE120" s="490">
        <f>(IF(DASHBOARD!$J$2=AE9,DASHBOARD!$T$507,IF(DASHBOARD!$J$2=0,0,AE120)))</f>
        <v/>
      </c>
      <c r="AF120" s="490">
        <f>(IF(DASHBOARD!$J$2=AF9,DASHBOARD!$T$507,IF(DASHBOARD!$J$2=0,0,AF120)))</f>
        <v/>
      </c>
      <c r="AG120" s="490">
        <f>(IF(DASHBOARD!$J$2=AG9,DASHBOARD!$T$507,IF(DASHBOARD!$J$2=0,0,AG120)))</f>
        <v/>
      </c>
      <c r="AH120" s="490">
        <f>(IF(DASHBOARD!$J$2=AH9,DASHBOARD!$T$507,IF(DASHBOARD!$J$2=0,0,AH120)))</f>
        <v/>
      </c>
      <c r="AI120" s="490">
        <f>(IF(DASHBOARD!$J$2=AI9,DASHBOARD!$T$507,IF(DASHBOARD!$J$2=0,0,AI120)))</f>
        <v/>
      </c>
      <c r="AJ120" s="490">
        <f>(IF(DASHBOARD!$J$2=AJ9,DASHBOARD!$T$507,IF(DASHBOARD!$J$2=0,0,AJ120)))</f>
        <v/>
      </c>
      <c r="AK120" s="490">
        <f>(IF(DASHBOARD!$J$2=AK9,DASHBOARD!$T$507,IF(DASHBOARD!$J$2=0,0,AK120)))</f>
        <v/>
      </c>
      <c r="AL120" s="490">
        <f>(IF(DASHBOARD!$J$2=AL9,DASHBOARD!$T$507,IF(DASHBOARD!$J$2=0,0,AL120)))</f>
        <v/>
      </c>
      <c r="AM120" s="490">
        <f>(IF(DASHBOARD!$J$2=AM9,DASHBOARD!$T$507,IF(DASHBOARD!$J$2=0,0,AM120)))</f>
        <v/>
      </c>
      <c r="AN120" s="490">
        <f>(IF(DASHBOARD!$J$2=AN9,DASHBOARD!$T$507,IF(DASHBOARD!$J$2=0,0,AN120)))</f>
        <v/>
      </c>
      <c r="AO120" s="490">
        <f>(IF(DASHBOARD!$J$2=AO9,DASHBOARD!$T$507,IF(DASHBOARD!$J$2=0,0,AO120)))</f>
        <v/>
      </c>
      <c r="AP120" s="490">
        <f>(IF(DASHBOARD!$J$2=AP9,DASHBOARD!$T$507,IF(DASHBOARD!$J$2=0,0,AP120)))</f>
        <v/>
      </c>
      <c r="AQ120" s="490">
        <f>(IF(DASHBOARD!$J$2=AQ9,DASHBOARD!$T$507,IF(DASHBOARD!$J$2=0,0,AQ120)))</f>
        <v/>
      </c>
      <c r="AR120" s="490">
        <f>(IF(DASHBOARD!$J$2=AR9,DASHBOARD!$T$507,IF(DASHBOARD!$J$2=0,0,AR120)))</f>
        <v/>
      </c>
      <c r="AS120" s="490">
        <f>(IF(DASHBOARD!$J$2=AS9,DASHBOARD!$T$507,IF(DASHBOARD!$J$2=0,0,AS120)))</f>
        <v/>
      </c>
      <c r="AT120" s="490">
        <f>(IF(DASHBOARD!$J$2=AT9,DASHBOARD!$T$507,IF(DASHBOARD!$J$2=0,0,AT120)))</f>
        <v/>
      </c>
      <c r="AU120" s="490">
        <f>(IF(DASHBOARD!$J$2=AU9,DASHBOARD!$T$507,IF(DASHBOARD!$J$2=0,0,AU120)))</f>
        <v/>
      </c>
      <c r="AV120" s="490">
        <f>(IF(DASHBOARD!$J$2=AV9,DASHBOARD!$T$507,IF(DASHBOARD!$J$2=0,0,AV120)))</f>
        <v/>
      </c>
      <c r="AW120" s="490">
        <f>(IF(DASHBOARD!$J$2=AW9,DASHBOARD!$T$507,IF(DASHBOARD!$J$2=0,0,AW120)))</f>
        <v/>
      </c>
      <c r="AX120" s="490">
        <f>(IF(DASHBOARD!$J$2=AX9,DASHBOARD!$T$507,IF(DASHBOARD!$J$2=0,0,AX120)))</f>
        <v/>
      </c>
      <c r="AY120" s="490">
        <f>(IF(DASHBOARD!$J$2=AY9,DASHBOARD!$T$507,IF(DASHBOARD!$J$2=0,0,AY120)))</f>
        <v/>
      </c>
      <c r="AZ120" s="490">
        <f>(IF(DASHBOARD!$J$2=AZ9,DASHBOARD!$T$507,IF(DASHBOARD!$J$2=0,0,AZ120)))</f>
        <v/>
      </c>
      <c r="BA120" s="490">
        <f>(IF(DASHBOARD!$J$2=BA9,DASHBOARD!$T$507,IF(DASHBOARD!$J$2=0,0,BA120)))</f>
        <v/>
      </c>
      <c r="BB120" s="491">
        <f>SUM(F120:BA120)/2</f>
        <v/>
      </c>
      <c r="BC120" s="490">
        <f>(IF(DASHBOARD!$J$2=BC9,DASHBOARD!$U$507,IF(DASHBOARD!$J$2=0,0,BC120)))</f>
        <v/>
      </c>
      <c r="BD120" s="490">
        <f>(IF(DASHBOARD!$J$2=BD9,DASHBOARD!$U$507,IF(DASHBOARD!$J$2=0,0,BD120)))</f>
        <v/>
      </c>
      <c r="BE120" s="490">
        <f>(IF(DASHBOARD!$J$2=BE9,DASHBOARD!$U$507,IF(DASHBOARD!$J$2=0,0,BE120)))</f>
        <v/>
      </c>
      <c r="BF120" s="490">
        <f>(IF(DASHBOARD!$J$2=BF9,DASHBOARD!$U$507,IF(DASHBOARD!$J$2=0,0,BF120)))</f>
        <v/>
      </c>
      <c r="BG120" s="1508" t="n"/>
      <c r="BH120" s="490">
        <f>(IF(DASHBOARD!$J$2=BH9,DASHBOARD!$U$507,IF(DASHBOARD!$J$2=0,0,BH120)))</f>
        <v/>
      </c>
      <c r="BI120" s="490">
        <f>(IF(DASHBOARD!$J$2=BI9,DASHBOARD!$U$507,IF(DASHBOARD!$J$2=0,0,BI120)))</f>
        <v/>
      </c>
      <c r="BJ120" s="490">
        <f>(IF(DASHBOARD!$J$2=BJ9,DASHBOARD!$U$507,IF(DASHBOARD!$J$2=0,0,BJ120)))</f>
        <v/>
      </c>
    </row>
    <row r="121" ht="11.1" customHeight="1" s="18">
      <c r="A121" s="487" t="n"/>
      <c r="B121" s="1518" t="n"/>
      <c r="C121" s="1500" t="n"/>
      <c r="D121" s="492" t="n"/>
      <c r="E121" s="493" t="n"/>
      <c r="F121" s="494" t="n"/>
      <c r="G121" s="494" t="n"/>
      <c r="H121" s="494" t="n"/>
      <c r="I121" s="494" t="n"/>
      <c r="J121" s="494" t="n"/>
      <c r="K121" s="494" t="n"/>
      <c r="L121" s="494" t="n"/>
      <c r="M121" s="494" t="n"/>
      <c r="N121" s="494" t="n"/>
      <c r="O121" s="494" t="n"/>
      <c r="P121" s="494" t="n"/>
      <c r="Q121" s="494" t="n"/>
      <c r="R121" s="494" t="n"/>
      <c r="S121" s="494" t="n"/>
      <c r="T121" s="494" t="n"/>
      <c r="U121" s="494" t="n"/>
      <c r="V121" s="494" t="n"/>
      <c r="W121" s="494" t="n"/>
      <c r="X121" s="494" t="n"/>
      <c r="Y121" s="494" t="n"/>
      <c r="Z121" s="494" t="n"/>
      <c r="AA121" s="494" t="n"/>
      <c r="AB121" s="494" t="n"/>
      <c r="AC121" s="494" t="n"/>
      <c r="AD121" s="494" t="n"/>
      <c r="AE121" s="494" t="n"/>
      <c r="AF121" s="494" t="n"/>
      <c r="AG121" s="494" t="n"/>
      <c r="AH121" s="494" t="n"/>
      <c r="AI121" s="494" t="n"/>
      <c r="AJ121" s="494" t="n"/>
      <c r="AK121" s="494" t="n"/>
      <c r="AL121" s="494" t="n"/>
      <c r="AM121" s="494" t="n"/>
      <c r="AN121" s="494" t="n"/>
      <c r="AO121" s="494" t="n"/>
      <c r="AP121" s="494" t="n"/>
      <c r="AQ121" s="494" t="n"/>
      <c r="AR121" s="494" t="n"/>
      <c r="AS121" s="494" t="n"/>
      <c r="AT121" s="494" t="n"/>
      <c r="AU121" s="494" t="n"/>
      <c r="AV121" s="494" t="n"/>
      <c r="AW121" s="494" t="n"/>
      <c r="AX121" s="494" t="n"/>
      <c r="AY121" s="494" t="n"/>
      <c r="AZ121" s="494" t="n"/>
      <c r="BA121" s="494" t="n"/>
      <c r="BB121" s="491">
        <f>SUM(F121:BA121)/2</f>
        <v/>
      </c>
      <c r="BC121" s="494" t="n"/>
      <c r="BD121" s="494" t="n"/>
      <c r="BE121" s="494" t="n"/>
      <c r="BF121" s="494" t="n"/>
      <c r="BG121" s="1508" t="n"/>
      <c r="BH121" s="494" t="n"/>
      <c r="BI121" s="494" t="n"/>
      <c r="BJ121" s="494" t="n"/>
    </row>
    <row r="122" ht="11.1" customHeight="1" s="18">
      <c r="A122" s="487" t="n"/>
      <c r="B122" s="1518" t="n"/>
      <c r="C122" s="1519" t="n"/>
      <c r="D122" s="497" t="n"/>
      <c r="E122" s="498" t="n"/>
      <c r="F122" s="494" t="n"/>
      <c r="G122" s="494" t="n"/>
      <c r="H122" s="494" t="n"/>
      <c r="I122" s="494" t="n"/>
      <c r="J122" s="494" t="n"/>
      <c r="K122" s="494" t="n"/>
      <c r="L122" s="494" t="n"/>
      <c r="M122" s="494" t="n"/>
      <c r="N122" s="494" t="n"/>
      <c r="O122" s="494" t="n"/>
      <c r="P122" s="494" t="n"/>
      <c r="Q122" s="494" t="n"/>
      <c r="R122" s="494" t="n"/>
      <c r="S122" s="494" t="n"/>
      <c r="T122" s="494" t="n"/>
      <c r="U122" s="494" t="n"/>
      <c r="V122" s="494" t="n"/>
      <c r="W122" s="494" t="n"/>
      <c r="X122" s="494" t="n"/>
      <c r="Y122" s="494" t="n"/>
      <c r="Z122" s="494" t="n"/>
      <c r="AA122" s="494" t="n"/>
      <c r="AB122" s="494" t="n"/>
      <c r="AC122" s="494" t="n"/>
      <c r="AD122" s="494" t="n"/>
      <c r="AE122" s="494" t="n"/>
      <c r="AF122" s="494" t="n"/>
      <c r="AG122" s="494" t="n"/>
      <c r="AH122" s="494" t="n"/>
      <c r="AI122" s="494" t="n"/>
      <c r="AJ122" s="494" t="n"/>
      <c r="AK122" s="494" t="n"/>
      <c r="AL122" s="494" t="n"/>
      <c r="AM122" s="494" t="n"/>
      <c r="AN122" s="494" t="n"/>
      <c r="AO122" s="494" t="n"/>
      <c r="AP122" s="494" t="n"/>
      <c r="AQ122" s="494" t="n"/>
      <c r="AR122" s="494" t="n"/>
      <c r="AS122" s="494" t="n"/>
      <c r="AT122" s="494" t="n"/>
      <c r="AU122" s="494" t="n"/>
      <c r="AV122" s="494" t="n"/>
      <c r="AW122" s="494" t="n"/>
      <c r="AX122" s="494" t="n"/>
      <c r="AY122" s="494" t="n"/>
      <c r="AZ122" s="494" t="n"/>
      <c r="BA122" s="494" t="n"/>
      <c r="BB122" s="491">
        <f>SUM(F122:BA122)/2</f>
        <v/>
      </c>
      <c r="BC122" s="494" t="n"/>
      <c r="BD122" s="494" t="n"/>
      <c r="BE122" s="494" t="n"/>
      <c r="BF122" s="494" t="n"/>
      <c r="BG122" s="1508" t="n"/>
      <c r="BH122" s="494" t="n"/>
      <c r="BI122" s="494" t="n"/>
      <c r="BJ122" s="494" t="n"/>
    </row>
    <row r="123" ht="11.1" customHeight="1" s="18">
      <c r="A123" s="487" t="n"/>
      <c r="B123" s="1518" t="n"/>
      <c r="C123" s="1147" t="inlineStr">
        <is>
          <t>Punagaya</t>
        </is>
      </c>
      <c r="D123" s="501" t="n">
        <v>1</v>
      </c>
      <c r="E123" s="502" t="n">
        <v>30</v>
      </c>
      <c r="F123" s="490">
        <f>(IF(DASHBOARD!$J$2=F9,DASHBOARD!$T$487,IF(DASHBOARD!$J$2=0,0,F123)))</f>
        <v/>
      </c>
      <c r="G123" s="490">
        <f>(IF(DASHBOARD!$J$2=G9,DASHBOARD!$T$487,IF(DASHBOARD!$J$2=0,0,G123)))</f>
        <v/>
      </c>
      <c r="H123" s="490">
        <f>(IF(DASHBOARD!$J$2=H9,DASHBOARD!$T$487,IF(DASHBOARD!$J$2=0,0,H123)))</f>
        <v/>
      </c>
      <c r="I123" s="490">
        <f>(IF(DASHBOARD!$J$2=I9,DASHBOARD!$T$487,IF(DASHBOARD!$J$2=0,0,I123)))</f>
        <v/>
      </c>
      <c r="J123" s="490">
        <f>(IF(DASHBOARD!$J$2=J9,DASHBOARD!$T$487,IF(DASHBOARD!$J$2=0,0,J123)))</f>
        <v/>
      </c>
      <c r="K123" s="490">
        <f>(IF(DASHBOARD!$J$2=K9,DASHBOARD!$T$487,IF(DASHBOARD!$J$2=0,0,K123)))</f>
        <v/>
      </c>
      <c r="L123" s="490">
        <f>(IF(DASHBOARD!$J$2=L9,DASHBOARD!$T$487,IF(DASHBOARD!$J$2=0,0,L123)))</f>
        <v/>
      </c>
      <c r="M123" s="490">
        <f>(IF(DASHBOARD!$J$2=M9,DASHBOARD!$T$487,IF(DASHBOARD!$J$2=0,0,M123)))</f>
        <v/>
      </c>
      <c r="N123" s="490">
        <f>(IF(DASHBOARD!$J$2=N9,DASHBOARD!$T$487,IF(DASHBOARD!$J$2=0,0,N123)))</f>
        <v/>
      </c>
      <c r="O123" s="490">
        <f>(IF(DASHBOARD!$J$2=O9,DASHBOARD!$T$487,IF(DASHBOARD!$J$2=0,0,O123)))</f>
        <v/>
      </c>
      <c r="P123" s="490">
        <f>(IF(DASHBOARD!$J$2=P9,DASHBOARD!$T$487,IF(DASHBOARD!$J$2=0,0,P123)))</f>
        <v/>
      </c>
      <c r="Q123" s="490">
        <f>(IF(DASHBOARD!$J$2=Q9,DASHBOARD!$T$487,IF(DASHBOARD!$J$2=0,0,Q123)))</f>
        <v/>
      </c>
      <c r="R123" s="490">
        <f>(IF(DASHBOARD!$J$2=R9,DASHBOARD!$T$487,IF(DASHBOARD!$J$2=0,0,R123)))</f>
        <v/>
      </c>
      <c r="S123" s="490">
        <f>(IF(DASHBOARD!$J$2=S9,DASHBOARD!$T$487,IF(DASHBOARD!$J$2=0,0,S123)))</f>
        <v/>
      </c>
      <c r="T123" s="490">
        <f>(IF(DASHBOARD!$J$2=T9,DASHBOARD!$T$487,IF(DASHBOARD!$J$2=0,0,T123)))</f>
        <v/>
      </c>
      <c r="U123" s="490">
        <f>(IF(DASHBOARD!$J$2=U9,DASHBOARD!$T$487,IF(DASHBOARD!$J$2=0,0,U123)))</f>
        <v/>
      </c>
      <c r="V123" s="490">
        <f>(IF(DASHBOARD!$J$2=V9,DASHBOARD!$T$487,IF(DASHBOARD!$J$2=0,0,V123)))</f>
        <v/>
      </c>
      <c r="W123" s="490">
        <f>(IF(DASHBOARD!$J$2=W9,DASHBOARD!$T$487,IF(DASHBOARD!$J$2=0,0,W123)))</f>
        <v/>
      </c>
      <c r="X123" s="490">
        <f>(IF(DASHBOARD!$J$2=X9,DASHBOARD!$T$487,IF(DASHBOARD!$J$2=0,0,X123)))</f>
        <v/>
      </c>
      <c r="Y123" s="490">
        <f>(IF(DASHBOARD!$J$2=Y9,DASHBOARD!$T$487,IF(DASHBOARD!$J$2=0,0,Y123)))</f>
        <v/>
      </c>
      <c r="Z123" s="490">
        <f>(IF(DASHBOARD!$J$2=Z9,DASHBOARD!$T$487,IF(DASHBOARD!$J$2=0,0,Z123)))</f>
        <v/>
      </c>
      <c r="AA123" s="490">
        <f>(IF(DASHBOARD!$J$2=AA9,DASHBOARD!$T$487,IF(DASHBOARD!$J$2=0,0,AA123)))</f>
        <v/>
      </c>
      <c r="AB123" s="490">
        <f>(IF(DASHBOARD!$J$2=AB9,DASHBOARD!$T$487,IF(DASHBOARD!$J$2=0,0,AB123)))</f>
        <v/>
      </c>
      <c r="AC123" s="490">
        <f>(IF(DASHBOARD!$J$2=AC9,DASHBOARD!$T$487,IF(DASHBOARD!$J$2=0,0,AC123)))</f>
        <v/>
      </c>
      <c r="AD123" s="490">
        <f>(IF(DASHBOARD!$J$2=AD9,DASHBOARD!$T$487,IF(DASHBOARD!$J$2=0,0,AD123)))</f>
        <v/>
      </c>
      <c r="AE123" s="490">
        <f>(IF(DASHBOARD!$J$2=AE9,DASHBOARD!$T$487,IF(DASHBOARD!$J$2=0,0,AE123)))</f>
        <v/>
      </c>
      <c r="AF123" s="490">
        <f>(IF(DASHBOARD!$J$2=AF9,DASHBOARD!$T$487,IF(DASHBOARD!$J$2=0,0,AF123)))</f>
        <v/>
      </c>
      <c r="AG123" s="490">
        <f>(IF(DASHBOARD!$J$2=AG9,DASHBOARD!$T$487,IF(DASHBOARD!$J$2=0,0,AG123)))</f>
        <v/>
      </c>
      <c r="AH123" s="490">
        <f>(IF(DASHBOARD!$J$2=AH9,DASHBOARD!$T$487,IF(DASHBOARD!$J$2=0,0,AH123)))</f>
        <v/>
      </c>
      <c r="AI123" s="490">
        <f>(IF(DASHBOARD!$J$2=AI9,DASHBOARD!$T$487,IF(DASHBOARD!$J$2=0,0,AI123)))</f>
        <v/>
      </c>
      <c r="AJ123" s="490">
        <f>(IF(DASHBOARD!$J$2=AJ9,DASHBOARD!$T$487,IF(DASHBOARD!$J$2=0,0,AJ123)))</f>
        <v/>
      </c>
      <c r="AK123" s="490">
        <f>(IF(DASHBOARD!$J$2=AK9,DASHBOARD!$T$487,IF(DASHBOARD!$J$2=0,0,AK123)))</f>
        <v/>
      </c>
      <c r="AL123" s="490">
        <f>(IF(DASHBOARD!$J$2=AL9,DASHBOARD!$T$487,IF(DASHBOARD!$J$2=0,0,AL123)))</f>
        <v/>
      </c>
      <c r="AM123" s="490">
        <f>(IF(DASHBOARD!$J$2=AM9,DASHBOARD!$T$487,IF(DASHBOARD!$J$2=0,0,AM123)))</f>
        <v/>
      </c>
      <c r="AN123" s="490">
        <f>(IF(DASHBOARD!$J$2=AN9,DASHBOARD!$T$487,IF(DASHBOARD!$J$2=0,0,AN123)))</f>
        <v/>
      </c>
      <c r="AO123" s="490">
        <f>(IF(DASHBOARD!$J$2=AO9,DASHBOARD!$T$487,IF(DASHBOARD!$J$2=0,0,AO123)))</f>
        <v/>
      </c>
      <c r="AP123" s="490">
        <f>(IF(DASHBOARD!$J$2=AP9,DASHBOARD!$T$487,IF(DASHBOARD!$J$2=0,0,AP123)))</f>
        <v/>
      </c>
      <c r="AQ123" s="490">
        <f>(IF(DASHBOARD!$J$2=AQ9,DASHBOARD!$T$487,IF(DASHBOARD!$J$2=0,0,AQ123)))</f>
        <v/>
      </c>
      <c r="AR123" s="490">
        <f>(IF(DASHBOARD!$J$2=AR9,DASHBOARD!$T$487,IF(DASHBOARD!$J$2=0,0,AR123)))</f>
        <v/>
      </c>
      <c r="AS123" s="490">
        <f>(IF(DASHBOARD!$J$2=AS9,DASHBOARD!$T$487,IF(DASHBOARD!$J$2=0,0,AS123)))</f>
        <v/>
      </c>
      <c r="AT123" s="490">
        <f>(IF(DASHBOARD!$J$2=AT9,DASHBOARD!$T$487,IF(DASHBOARD!$J$2=0,0,AT123)))</f>
        <v/>
      </c>
      <c r="AU123" s="490">
        <f>(IF(DASHBOARD!$J$2=AU9,DASHBOARD!$T$487,IF(DASHBOARD!$J$2=0,0,AU123)))</f>
        <v/>
      </c>
      <c r="AV123" s="490">
        <f>(IF(DASHBOARD!$J$2=AV9,DASHBOARD!$T$487,IF(DASHBOARD!$J$2=0,0,AV123)))</f>
        <v/>
      </c>
      <c r="AW123" s="490">
        <f>(IF(DASHBOARD!$J$2=AW9,DASHBOARD!$T$487,IF(DASHBOARD!$J$2=0,0,AW123)))</f>
        <v/>
      </c>
      <c r="AX123" s="490">
        <f>(IF(DASHBOARD!$J$2=AX9,DASHBOARD!$T$487,IF(DASHBOARD!$J$2=0,0,AX123)))</f>
        <v/>
      </c>
      <c r="AY123" s="490">
        <f>(IF(DASHBOARD!$J$2=AY9,DASHBOARD!$T$487,IF(DASHBOARD!$J$2=0,0,AY123)))</f>
        <v/>
      </c>
      <c r="AZ123" s="490">
        <f>(IF(DASHBOARD!$J$2=AZ9,DASHBOARD!$T$487,IF(DASHBOARD!$J$2=0,0,AZ123)))</f>
        <v/>
      </c>
      <c r="BA123" s="490">
        <f>(IF(DASHBOARD!$J$2=BA9,DASHBOARD!$T$487,IF(DASHBOARD!$J$2=0,0,BA123)))</f>
        <v/>
      </c>
      <c r="BB123" s="491">
        <f>SUM(F123:BA123)/2</f>
        <v/>
      </c>
      <c r="BC123" s="490">
        <f>(IF(DASHBOARD!$J$2=BC9,DASHBOARD!$U$487,IF(DASHBOARD!$J$2=0,0,BC123)))</f>
        <v/>
      </c>
      <c r="BD123" s="490">
        <f>(IF(DASHBOARD!$J$2=BD9,DASHBOARD!$U$487,IF(DASHBOARD!$J$2=0,0,BD123)))</f>
        <v/>
      </c>
      <c r="BE123" s="490">
        <f>(IF(DASHBOARD!$J$2=BE9,DASHBOARD!$U$487,IF(DASHBOARD!$J$2=0,0,BE123)))</f>
        <v/>
      </c>
      <c r="BF123" s="490">
        <f>(IF(DASHBOARD!$J$2=BF9,DASHBOARD!$U$487,IF(DASHBOARD!$J$2=0,0,BF123)))</f>
        <v/>
      </c>
      <c r="BG123" s="1508" t="n"/>
      <c r="BH123" s="490">
        <f>(IF(DASHBOARD!$J$2=BH9,DASHBOARD!$U$487,IF(DASHBOARD!$J$2=0,0,BH123)))</f>
        <v/>
      </c>
      <c r="BI123" s="490">
        <f>(IF(DASHBOARD!$J$2=BI9,DASHBOARD!$U$487,IF(DASHBOARD!$J$2=0,0,BI123)))</f>
        <v/>
      </c>
      <c r="BJ123" s="490">
        <f>(IF(DASHBOARD!$J$2=BJ9,DASHBOARD!$U$487,IF(DASHBOARD!$J$2=0,0,BJ123)))</f>
        <v/>
      </c>
    </row>
    <row r="124" ht="11.1" customHeight="1" s="18">
      <c r="A124" s="487" t="n"/>
      <c r="B124" s="1518" t="n"/>
      <c r="C124" s="1500" t="n"/>
      <c r="D124" s="492" t="n"/>
      <c r="E124" s="493" t="n"/>
      <c r="F124" s="494" t="n"/>
      <c r="G124" s="494" t="n"/>
      <c r="H124" s="494" t="n"/>
      <c r="I124" s="494" t="n"/>
      <c r="J124" s="494" t="n"/>
      <c r="K124" s="494" t="n"/>
      <c r="L124" s="494" t="n"/>
      <c r="M124" s="494" t="n"/>
      <c r="N124" s="494" t="n"/>
      <c r="O124" s="494" t="n"/>
      <c r="P124" s="494" t="n"/>
      <c r="Q124" s="494" t="n"/>
      <c r="R124" s="494" t="n"/>
      <c r="S124" s="494" t="n"/>
      <c r="T124" s="494" t="n"/>
      <c r="U124" s="494" t="n"/>
      <c r="V124" s="494" t="n"/>
      <c r="W124" s="494" t="n"/>
      <c r="X124" s="494" t="n"/>
      <c r="Y124" s="494" t="n"/>
      <c r="Z124" s="494" t="n"/>
      <c r="AA124" s="494" t="n"/>
      <c r="AB124" s="494" t="n"/>
      <c r="AC124" s="494" t="n"/>
      <c r="AD124" s="494" t="n"/>
      <c r="AE124" s="494" t="n"/>
      <c r="AF124" s="494" t="n"/>
      <c r="AG124" s="494" t="n"/>
      <c r="AH124" s="494" t="n"/>
      <c r="AI124" s="494" t="n"/>
      <c r="AJ124" s="494" t="n"/>
      <c r="AK124" s="494" t="n"/>
      <c r="AL124" s="494" t="n"/>
      <c r="AM124" s="494" t="n"/>
      <c r="AN124" s="494" t="n"/>
      <c r="AO124" s="494" t="n"/>
      <c r="AP124" s="494" t="n"/>
      <c r="AQ124" s="494" t="n"/>
      <c r="AR124" s="494" t="n"/>
      <c r="AS124" s="494" t="n"/>
      <c r="AT124" s="494" t="n"/>
      <c r="AU124" s="494" t="n"/>
      <c r="AV124" s="494" t="n"/>
      <c r="AW124" s="494" t="n"/>
      <c r="AX124" s="494" t="n"/>
      <c r="AY124" s="494" t="n"/>
      <c r="AZ124" s="494" t="n"/>
      <c r="BA124" s="494" t="n"/>
      <c r="BB124" s="491">
        <f>SUM(F124:BA124)/2</f>
        <v/>
      </c>
      <c r="BC124" s="494" t="n"/>
      <c r="BD124" s="494" t="n"/>
      <c r="BE124" s="494" t="n"/>
      <c r="BF124" s="494" t="n"/>
      <c r="BG124" s="1508" t="n"/>
      <c r="BH124" s="494" t="n"/>
      <c r="BI124" s="494" t="n"/>
      <c r="BJ124" s="494" t="n"/>
    </row>
    <row r="125" ht="12" customHeight="1" s="18">
      <c r="A125" s="487" t="n"/>
      <c r="B125" s="1518" t="n"/>
      <c r="C125" s="1519" t="n"/>
      <c r="D125" s="497" t="n"/>
      <c r="E125" s="498" t="n"/>
      <c r="F125" s="499" t="n"/>
      <c r="G125" s="500" t="n"/>
      <c r="H125" s="500" t="n"/>
      <c r="I125" s="500" t="n"/>
      <c r="J125" s="500" t="n"/>
      <c r="K125" s="500" t="n"/>
      <c r="L125" s="500" t="n"/>
      <c r="M125" s="500" t="n"/>
      <c r="N125" s="500" t="n"/>
      <c r="O125" s="500" t="n"/>
      <c r="P125" s="500" t="n"/>
      <c r="Q125" s="500" t="n"/>
      <c r="R125" s="500" t="n"/>
      <c r="S125" s="500" t="n"/>
      <c r="T125" s="500" t="n"/>
      <c r="U125" s="500" t="n"/>
      <c r="V125" s="500" t="n"/>
      <c r="W125" s="500" t="n"/>
      <c r="X125" s="500" t="n"/>
      <c r="Y125" s="500" t="n"/>
      <c r="Z125" s="500" t="n"/>
      <c r="AA125" s="500" t="n"/>
      <c r="AB125" s="500" t="n"/>
      <c r="AC125" s="500" t="n"/>
      <c r="AD125" s="500" t="n"/>
      <c r="AE125" s="500" t="n"/>
      <c r="AF125" s="500" t="n"/>
      <c r="AG125" s="500" t="n"/>
      <c r="AH125" s="500" t="n"/>
      <c r="AI125" s="500" t="n"/>
      <c r="AJ125" s="500" t="n"/>
      <c r="AK125" s="500" t="n"/>
      <c r="AL125" s="500" t="n"/>
      <c r="AM125" s="500" t="n"/>
      <c r="AN125" s="500" t="n"/>
      <c r="AO125" s="500" t="n"/>
      <c r="AP125" s="500" t="n"/>
      <c r="AQ125" s="500" t="n"/>
      <c r="AR125" s="500" t="n"/>
      <c r="AS125" s="500" t="n"/>
      <c r="AT125" s="500" t="n"/>
      <c r="AU125" s="500" t="n"/>
      <c r="AV125" s="500" t="n"/>
      <c r="AW125" s="500" t="n"/>
      <c r="AX125" s="500" t="n"/>
      <c r="AY125" s="500" t="n"/>
      <c r="AZ125" s="500" t="n"/>
      <c r="BA125" s="500" t="n"/>
      <c r="BB125" s="491">
        <f>SUM(F125:BA125)/2</f>
        <v/>
      </c>
      <c r="BC125" s="499" t="n"/>
      <c r="BD125" s="499" t="n"/>
      <c r="BE125" s="499" t="n"/>
      <c r="BF125" s="499" t="n"/>
      <c r="BG125" s="1508" t="n"/>
      <c r="BH125" s="499" t="n"/>
      <c r="BI125" s="499" t="n"/>
      <c r="BJ125" s="499" t="n"/>
    </row>
    <row r="126" ht="12" customHeight="1" s="18">
      <c r="A126" s="487" t="n"/>
      <c r="B126" s="1518" t="n"/>
      <c r="C126" s="494" t="n"/>
      <c r="D126" s="492" t="n"/>
      <c r="E126" s="493" t="n"/>
      <c r="F126" s="703" t="n"/>
      <c r="G126" s="703" t="n"/>
      <c r="H126" s="703" t="n"/>
      <c r="I126" s="703" t="n"/>
      <c r="J126" s="703" t="n"/>
      <c r="K126" s="703" t="n"/>
      <c r="L126" s="703" t="n"/>
      <c r="M126" s="703" t="n"/>
      <c r="N126" s="703" t="n"/>
      <c r="O126" s="703" t="n"/>
      <c r="P126" s="703" t="n"/>
      <c r="Q126" s="703" t="n"/>
      <c r="R126" s="703" t="n"/>
      <c r="S126" s="703" t="n"/>
      <c r="T126" s="703" t="n"/>
      <c r="U126" s="703" t="n"/>
      <c r="V126" s="703" t="n"/>
      <c r="W126" s="703" t="n"/>
      <c r="X126" s="703" t="n"/>
      <c r="Y126" s="703" t="n"/>
      <c r="Z126" s="703" t="n"/>
      <c r="AA126" s="703" t="n"/>
      <c r="AB126" s="703" t="n"/>
      <c r="AC126" s="703" t="n"/>
      <c r="AD126" s="703" t="n"/>
      <c r="AE126" s="703" t="n"/>
      <c r="AF126" s="703" t="n"/>
      <c r="AG126" s="703" t="n"/>
      <c r="AH126" s="703" t="n"/>
      <c r="AI126" s="703" t="n"/>
      <c r="AJ126" s="703" t="n"/>
      <c r="AK126" s="703" t="n"/>
      <c r="AL126" s="703" t="n"/>
      <c r="AM126" s="703" t="n"/>
      <c r="AN126" s="703" t="n"/>
      <c r="AO126" s="703" t="n"/>
      <c r="AP126" s="703" t="n"/>
      <c r="AQ126" s="703" t="n"/>
      <c r="AR126" s="703" t="n"/>
      <c r="AS126" s="703" t="n"/>
      <c r="AT126" s="703" t="n"/>
      <c r="AU126" s="703" t="n"/>
      <c r="AV126" s="703" t="n"/>
      <c r="AW126" s="703" t="n"/>
      <c r="AX126" s="703" t="n"/>
      <c r="AY126" s="703" t="n"/>
      <c r="AZ126" s="703" t="n"/>
      <c r="BA126" s="703" t="n"/>
      <c r="BB126" s="491">
        <f>SUM(F126:BA126)/2</f>
        <v/>
      </c>
      <c r="BC126" s="494" t="n"/>
      <c r="BD126" s="494" t="n"/>
      <c r="BE126" s="494" t="n"/>
      <c r="BF126" s="494" t="n"/>
      <c r="BG126" s="1508" t="n"/>
      <c r="BH126" s="503" t="n"/>
      <c r="BI126" s="503" t="n"/>
      <c r="BJ126" s="503" t="n"/>
    </row>
    <row r="127" ht="12" customHeight="1" s="18">
      <c r="A127" s="487" t="n"/>
      <c r="B127" s="1518" t="n"/>
      <c r="C127" s="494" t="n"/>
      <c r="D127" s="492" t="n"/>
      <c r="E127" s="493" t="n"/>
      <c r="F127" s="494" t="n"/>
      <c r="G127" s="494" t="n"/>
      <c r="H127" s="494" t="n"/>
      <c r="I127" s="494" t="n"/>
      <c r="J127" s="494" t="n"/>
      <c r="K127" s="494" t="n"/>
      <c r="L127" s="494" t="n"/>
      <c r="M127" s="494" t="n"/>
      <c r="N127" s="494" t="n"/>
      <c r="O127" s="494" t="n"/>
      <c r="P127" s="494" t="n"/>
      <c r="Q127" s="494" t="n"/>
      <c r="R127" s="494" t="n"/>
      <c r="S127" s="494" t="n"/>
      <c r="T127" s="494" t="n"/>
      <c r="U127" s="494" t="n"/>
      <c r="V127" s="494" t="n"/>
      <c r="W127" s="494" t="n"/>
      <c r="X127" s="494" t="n"/>
      <c r="Y127" s="494" t="n"/>
      <c r="Z127" s="494" t="n"/>
      <c r="AA127" s="494" t="n"/>
      <c r="AB127" s="494" t="n"/>
      <c r="AC127" s="494" t="n"/>
      <c r="AD127" s="494" t="n"/>
      <c r="AE127" s="494" t="n"/>
      <c r="AF127" s="494" t="n"/>
      <c r="AG127" s="494" t="n"/>
      <c r="AH127" s="494" t="n"/>
      <c r="AI127" s="494" t="n"/>
      <c r="AJ127" s="494" t="n"/>
      <c r="AK127" s="494" t="n"/>
      <c r="AL127" s="494" t="n"/>
      <c r="AM127" s="494" t="n"/>
      <c r="AN127" s="494" t="n"/>
      <c r="AO127" s="494" t="n"/>
      <c r="AP127" s="494" t="n"/>
      <c r="AQ127" s="494" t="n"/>
      <c r="AR127" s="494" t="n"/>
      <c r="AS127" s="494" t="n"/>
      <c r="AT127" s="494" t="n"/>
      <c r="AU127" s="494" t="n"/>
      <c r="AV127" s="494" t="n"/>
      <c r="AW127" s="494" t="n"/>
      <c r="AX127" s="494" t="n"/>
      <c r="AY127" s="494" t="n"/>
      <c r="AZ127" s="494" t="n"/>
      <c r="BA127" s="494" t="n"/>
      <c r="BB127" s="491">
        <f>SUM(F127:BA127)/2</f>
        <v/>
      </c>
      <c r="BC127" s="494" t="n"/>
      <c r="BD127" s="494" t="n"/>
      <c r="BE127" s="494" t="n"/>
      <c r="BF127" s="494" t="n"/>
      <c r="BG127" s="1508" t="n"/>
      <c r="BH127" s="503" t="n"/>
      <c r="BI127" s="503" t="n"/>
      <c r="BJ127" s="503" t="n"/>
    </row>
    <row r="128" ht="12" customHeight="1" s="18">
      <c r="A128" s="487" t="n"/>
      <c r="B128" s="1518" t="n"/>
      <c r="C128" s="494" t="n"/>
      <c r="D128" s="492" t="n"/>
      <c r="E128" s="493" t="n"/>
      <c r="F128" s="494" t="n"/>
      <c r="G128" s="494" t="n"/>
      <c r="H128" s="494" t="n"/>
      <c r="I128" s="494" t="n"/>
      <c r="J128" s="494" t="n"/>
      <c r="K128" s="494" t="n"/>
      <c r="L128" s="494" t="n"/>
      <c r="M128" s="494" t="n"/>
      <c r="N128" s="494" t="n"/>
      <c r="O128" s="494" t="n"/>
      <c r="P128" s="494" t="n"/>
      <c r="Q128" s="494" t="n"/>
      <c r="R128" s="494" t="n"/>
      <c r="S128" s="494" t="n"/>
      <c r="T128" s="494" t="n"/>
      <c r="U128" s="494" t="n"/>
      <c r="V128" s="494" t="n"/>
      <c r="W128" s="494" t="n"/>
      <c r="X128" s="494" t="n"/>
      <c r="Y128" s="494" t="n"/>
      <c r="Z128" s="494" t="n"/>
      <c r="AA128" s="494" t="n"/>
      <c r="AB128" s="494" t="n"/>
      <c r="AC128" s="494" t="n"/>
      <c r="AD128" s="494" t="n"/>
      <c r="AE128" s="494" t="n"/>
      <c r="AF128" s="494" t="n"/>
      <c r="AG128" s="494" t="n"/>
      <c r="AH128" s="494" t="n"/>
      <c r="AI128" s="494" t="n"/>
      <c r="AJ128" s="494" t="n"/>
      <c r="AK128" s="494" t="n"/>
      <c r="AL128" s="494" t="n"/>
      <c r="AM128" s="494" t="n"/>
      <c r="AN128" s="494" t="n"/>
      <c r="AO128" s="494" t="n"/>
      <c r="AP128" s="494" t="n"/>
      <c r="AQ128" s="494" t="n"/>
      <c r="AR128" s="494" t="n"/>
      <c r="AS128" s="494" t="n"/>
      <c r="AT128" s="494" t="n"/>
      <c r="AU128" s="494" t="n"/>
      <c r="AV128" s="494" t="n"/>
      <c r="AW128" s="494" t="n"/>
      <c r="AX128" s="494" t="n"/>
      <c r="AY128" s="494" t="n"/>
      <c r="AZ128" s="494" t="n"/>
      <c r="BA128" s="494" t="n"/>
      <c r="BB128" s="491">
        <f>SUM(F128:BA128)/2</f>
        <v/>
      </c>
      <c r="BC128" s="494" t="n"/>
      <c r="BD128" s="494" t="n"/>
      <c r="BE128" s="494" t="n"/>
      <c r="BF128" s="494" t="n"/>
      <c r="BG128" s="1508" t="n"/>
      <c r="BH128" s="503" t="n"/>
      <c r="BI128" s="503" t="n"/>
      <c r="BJ128" s="503" t="n"/>
    </row>
    <row r="129" ht="12" customHeight="1" s="18">
      <c r="A129" s="487" t="n"/>
      <c r="B129" s="1518" t="n"/>
      <c r="C129" s="494" t="n"/>
      <c r="D129" s="492" t="n"/>
      <c r="E129" s="493" t="n"/>
      <c r="F129" s="494" t="n"/>
      <c r="G129" s="494" t="n"/>
      <c r="H129" s="494" t="n"/>
      <c r="I129" s="494" t="n"/>
      <c r="J129" s="494" t="n"/>
      <c r="K129" s="494" t="n"/>
      <c r="L129" s="494" t="n"/>
      <c r="M129" s="494" t="n"/>
      <c r="N129" s="494" t="n"/>
      <c r="O129" s="494" t="n"/>
      <c r="P129" s="494" t="n"/>
      <c r="Q129" s="494" t="n"/>
      <c r="R129" s="494" t="n"/>
      <c r="S129" s="494" t="n"/>
      <c r="T129" s="494" t="n"/>
      <c r="U129" s="494" t="n"/>
      <c r="V129" s="494" t="n"/>
      <c r="W129" s="494" t="n"/>
      <c r="X129" s="494" t="n"/>
      <c r="Y129" s="494" t="n"/>
      <c r="Z129" s="494" t="n"/>
      <c r="AA129" s="494" t="n"/>
      <c r="AB129" s="494" t="n"/>
      <c r="AC129" s="494" t="n"/>
      <c r="AD129" s="494" t="n"/>
      <c r="AE129" s="494" t="n"/>
      <c r="AF129" s="494" t="n"/>
      <c r="AG129" s="494" t="n"/>
      <c r="AH129" s="494" t="n"/>
      <c r="AI129" s="494" t="n"/>
      <c r="AJ129" s="494" t="n"/>
      <c r="AK129" s="494" t="n"/>
      <c r="AL129" s="494" t="n"/>
      <c r="AM129" s="494" t="n"/>
      <c r="AN129" s="494" t="n"/>
      <c r="AO129" s="494" t="n"/>
      <c r="AP129" s="494" t="n"/>
      <c r="AQ129" s="494" t="n"/>
      <c r="AR129" s="494" t="n"/>
      <c r="AS129" s="494" t="n"/>
      <c r="AT129" s="494" t="n"/>
      <c r="AU129" s="494" t="n"/>
      <c r="AV129" s="494" t="n"/>
      <c r="AW129" s="494" t="n"/>
      <c r="AX129" s="494" t="n"/>
      <c r="AY129" s="494" t="n"/>
      <c r="AZ129" s="494" t="n"/>
      <c r="BA129" s="494" t="n"/>
      <c r="BB129" s="491">
        <f>SUM(F129:BA129)/2</f>
        <v/>
      </c>
      <c r="BC129" s="494" t="n"/>
      <c r="BD129" s="494" t="n"/>
      <c r="BE129" s="494" t="n"/>
      <c r="BF129" s="494" t="n"/>
      <c r="BG129" s="1508" t="n"/>
      <c r="BH129" s="503" t="n"/>
      <c r="BI129" s="503" t="n"/>
      <c r="BJ129" s="503" t="n"/>
    </row>
    <row r="130" ht="12" customHeight="1" s="18">
      <c r="A130" s="487" t="n"/>
      <c r="B130" s="1518" t="n"/>
      <c r="C130" s="494" t="n"/>
      <c r="D130" s="492" t="n"/>
      <c r="E130" s="493" t="n"/>
      <c r="F130" s="494" t="n"/>
      <c r="G130" s="494" t="n"/>
      <c r="H130" s="494" t="n"/>
      <c r="I130" s="494" t="n"/>
      <c r="J130" s="494" t="n"/>
      <c r="K130" s="494" t="n"/>
      <c r="L130" s="494" t="n"/>
      <c r="M130" s="494" t="n"/>
      <c r="N130" s="494" t="n"/>
      <c r="O130" s="494" t="n"/>
      <c r="P130" s="494" t="n"/>
      <c r="Q130" s="494" t="n"/>
      <c r="R130" s="494" t="n"/>
      <c r="S130" s="494" t="n"/>
      <c r="T130" s="494" t="n"/>
      <c r="U130" s="494" t="n"/>
      <c r="V130" s="494" t="n"/>
      <c r="W130" s="494" t="n"/>
      <c r="X130" s="494" t="n"/>
      <c r="Y130" s="494" t="n"/>
      <c r="Z130" s="494" t="n"/>
      <c r="AA130" s="494" t="n"/>
      <c r="AB130" s="494" t="n"/>
      <c r="AC130" s="494" t="n"/>
      <c r="AD130" s="494" t="n"/>
      <c r="AE130" s="494" t="n"/>
      <c r="AF130" s="494" t="n"/>
      <c r="AG130" s="494" t="n"/>
      <c r="AH130" s="494" t="n"/>
      <c r="AI130" s="494" t="n"/>
      <c r="AJ130" s="494" t="n"/>
      <c r="AK130" s="494" t="n"/>
      <c r="AL130" s="494" t="n"/>
      <c r="AM130" s="494" t="n"/>
      <c r="AN130" s="494" t="n"/>
      <c r="AO130" s="494" t="n"/>
      <c r="AP130" s="494" t="n"/>
      <c r="AQ130" s="494" t="n"/>
      <c r="AR130" s="494" t="n"/>
      <c r="AS130" s="494" t="n"/>
      <c r="AT130" s="494" t="n"/>
      <c r="AU130" s="494" t="n"/>
      <c r="AV130" s="494" t="n"/>
      <c r="AW130" s="494" t="n"/>
      <c r="AX130" s="494" t="n"/>
      <c r="AY130" s="494" t="n"/>
      <c r="AZ130" s="494" t="n"/>
      <c r="BA130" s="494" t="n"/>
      <c r="BB130" s="491">
        <f>SUM(F130:BA130)/2</f>
        <v/>
      </c>
      <c r="BC130" s="494" t="n"/>
      <c r="BD130" s="494" t="n"/>
      <c r="BE130" s="494" t="n"/>
      <c r="BF130" s="494" t="n"/>
      <c r="BG130" s="1508" t="n"/>
      <c r="BH130" s="503" t="n"/>
      <c r="BI130" s="503" t="n"/>
      <c r="BJ130" s="503" t="n"/>
    </row>
    <row r="131" ht="12" customHeight="1" s="18">
      <c r="A131" s="487" t="n"/>
      <c r="B131" s="1518" t="n"/>
      <c r="C131" s="494" t="n"/>
      <c r="D131" s="492" t="n"/>
      <c r="E131" s="493" t="n"/>
      <c r="F131" s="494" t="n"/>
      <c r="G131" s="494" t="n"/>
      <c r="H131" s="494" t="n"/>
      <c r="I131" s="494" t="n"/>
      <c r="J131" s="494" t="n"/>
      <c r="K131" s="494" t="n"/>
      <c r="L131" s="494" t="n"/>
      <c r="M131" s="494" t="n"/>
      <c r="N131" s="494" t="n"/>
      <c r="O131" s="494" t="n"/>
      <c r="P131" s="494" t="n"/>
      <c r="Q131" s="494" t="n"/>
      <c r="R131" s="494" t="n"/>
      <c r="S131" s="494" t="n"/>
      <c r="T131" s="494" t="n"/>
      <c r="U131" s="494" t="n"/>
      <c r="V131" s="494" t="n"/>
      <c r="W131" s="494" t="n"/>
      <c r="X131" s="494" t="n"/>
      <c r="Y131" s="494" t="n"/>
      <c r="Z131" s="494" t="n"/>
      <c r="AA131" s="494" t="n"/>
      <c r="AB131" s="494" t="n"/>
      <c r="AC131" s="494" t="n"/>
      <c r="AD131" s="494" t="n"/>
      <c r="AE131" s="494" t="n"/>
      <c r="AF131" s="494" t="n"/>
      <c r="AG131" s="494" t="n"/>
      <c r="AH131" s="494" t="n"/>
      <c r="AI131" s="494" t="n"/>
      <c r="AJ131" s="494" t="n"/>
      <c r="AK131" s="494" t="n"/>
      <c r="AL131" s="494" t="n"/>
      <c r="AM131" s="494" t="n"/>
      <c r="AN131" s="494" t="n"/>
      <c r="AO131" s="494" t="n"/>
      <c r="AP131" s="494" t="n"/>
      <c r="AQ131" s="494" t="n"/>
      <c r="AR131" s="494" t="n"/>
      <c r="AS131" s="494" t="n"/>
      <c r="AT131" s="494" t="n"/>
      <c r="AU131" s="494" t="n"/>
      <c r="AV131" s="494" t="n"/>
      <c r="AW131" s="494" t="n"/>
      <c r="AX131" s="494" t="n"/>
      <c r="AY131" s="494" t="n"/>
      <c r="AZ131" s="494" t="n"/>
      <c r="BA131" s="494" t="n"/>
      <c r="BB131" s="491">
        <f>SUM(F131:BA131)/2</f>
        <v/>
      </c>
      <c r="BC131" s="494" t="n"/>
      <c r="BD131" s="494" t="n"/>
      <c r="BE131" s="494" t="n"/>
      <c r="BF131" s="494" t="n"/>
      <c r="BG131" s="1508" t="n"/>
      <c r="BH131" s="503" t="n"/>
      <c r="BI131" s="503" t="n"/>
      <c r="BJ131" s="503" t="n"/>
    </row>
    <row r="132" ht="12" customHeight="1" s="18">
      <c r="A132" s="487" t="n"/>
      <c r="B132" s="1518" t="n"/>
      <c r="C132" s="494" t="n"/>
      <c r="D132" s="492" t="n"/>
      <c r="E132" s="493" t="n"/>
      <c r="F132" s="494" t="n"/>
      <c r="G132" s="494" t="n"/>
      <c r="H132" s="494" t="n"/>
      <c r="I132" s="494" t="n"/>
      <c r="J132" s="494" t="n"/>
      <c r="K132" s="494" t="n"/>
      <c r="L132" s="494" t="n"/>
      <c r="M132" s="494" t="n"/>
      <c r="N132" s="494" t="n"/>
      <c r="O132" s="494" t="n"/>
      <c r="P132" s="494" t="n"/>
      <c r="Q132" s="494" t="n"/>
      <c r="R132" s="494" t="n"/>
      <c r="S132" s="494" t="n"/>
      <c r="T132" s="494" t="n"/>
      <c r="U132" s="494" t="n"/>
      <c r="V132" s="494" t="n"/>
      <c r="W132" s="494" t="n"/>
      <c r="X132" s="494" t="n"/>
      <c r="Y132" s="494" t="n"/>
      <c r="Z132" s="494" t="n"/>
      <c r="AA132" s="494" t="n"/>
      <c r="AB132" s="494" t="n"/>
      <c r="AC132" s="494" t="n"/>
      <c r="AD132" s="494" t="n"/>
      <c r="AE132" s="494" t="n"/>
      <c r="AF132" s="494" t="n"/>
      <c r="AG132" s="494" t="n"/>
      <c r="AH132" s="494" t="n"/>
      <c r="AI132" s="494" t="n"/>
      <c r="AJ132" s="494" t="n"/>
      <c r="AK132" s="494" t="n"/>
      <c r="AL132" s="494" t="n"/>
      <c r="AM132" s="494" t="n"/>
      <c r="AN132" s="494" t="n"/>
      <c r="AO132" s="494" t="n"/>
      <c r="AP132" s="494" t="n"/>
      <c r="AQ132" s="494" t="n"/>
      <c r="AR132" s="494" t="n"/>
      <c r="AS132" s="494" t="n"/>
      <c r="AT132" s="494" t="n"/>
      <c r="AU132" s="494" t="n"/>
      <c r="AV132" s="494" t="n"/>
      <c r="AW132" s="494" t="n"/>
      <c r="AX132" s="494" t="n"/>
      <c r="AY132" s="494" t="n"/>
      <c r="AZ132" s="494" t="n"/>
      <c r="BA132" s="494" t="n"/>
      <c r="BB132" s="491">
        <f>SUM(F132:BA132)/2</f>
        <v/>
      </c>
      <c r="BC132" s="494" t="n"/>
      <c r="BD132" s="494" t="n"/>
      <c r="BE132" s="494" t="n"/>
      <c r="BF132" s="494" t="n"/>
      <c r="BG132" s="1508" t="n"/>
      <c r="BH132" s="503" t="n"/>
      <c r="BI132" s="503" t="n"/>
      <c r="BJ132" s="503" t="n"/>
    </row>
    <row r="133" ht="12" customHeight="1" s="18">
      <c r="A133" s="487" t="n"/>
      <c r="B133" s="1518" t="n"/>
      <c r="C133" s="494" t="n"/>
      <c r="D133" s="492" t="n"/>
      <c r="E133" s="493" t="n"/>
      <c r="F133" s="494" t="n"/>
      <c r="G133" s="494" t="n"/>
      <c r="H133" s="494" t="n"/>
      <c r="I133" s="494" t="n"/>
      <c r="J133" s="494" t="n"/>
      <c r="K133" s="494" t="n"/>
      <c r="L133" s="494" t="n"/>
      <c r="M133" s="494" t="n"/>
      <c r="N133" s="494" t="n"/>
      <c r="O133" s="494" t="n"/>
      <c r="P133" s="494" t="n"/>
      <c r="Q133" s="494" t="n"/>
      <c r="R133" s="494" t="n"/>
      <c r="S133" s="494" t="n"/>
      <c r="T133" s="494" t="n"/>
      <c r="U133" s="494" t="n"/>
      <c r="V133" s="494" t="n"/>
      <c r="W133" s="494" t="n"/>
      <c r="X133" s="494" t="n"/>
      <c r="Y133" s="494" t="n"/>
      <c r="Z133" s="494" t="n"/>
      <c r="AA133" s="494" t="n"/>
      <c r="AB133" s="494" t="n"/>
      <c r="AC133" s="494" t="n"/>
      <c r="AD133" s="494" t="n"/>
      <c r="AE133" s="494" t="n"/>
      <c r="AF133" s="494" t="n"/>
      <c r="AG133" s="494" t="n"/>
      <c r="AH133" s="494" t="n"/>
      <c r="AI133" s="494" t="n"/>
      <c r="AJ133" s="494" t="n"/>
      <c r="AK133" s="494" t="n"/>
      <c r="AL133" s="494" t="n"/>
      <c r="AM133" s="494" t="n"/>
      <c r="AN133" s="494" t="n"/>
      <c r="AO133" s="494" t="n"/>
      <c r="AP133" s="494" t="n"/>
      <c r="AQ133" s="494" t="n"/>
      <c r="AR133" s="494" t="n"/>
      <c r="AS133" s="494" t="n"/>
      <c r="AT133" s="494" t="n"/>
      <c r="AU133" s="494" t="n"/>
      <c r="AV133" s="494" t="n"/>
      <c r="AW133" s="494" t="n"/>
      <c r="AX133" s="494" t="n"/>
      <c r="AY133" s="494" t="n"/>
      <c r="AZ133" s="494" t="n"/>
      <c r="BA133" s="494" t="n"/>
      <c r="BB133" s="491">
        <f>SUM(F133:BA133)/2</f>
        <v/>
      </c>
      <c r="BC133" s="494" t="n"/>
      <c r="BD133" s="494" t="n"/>
      <c r="BE133" s="494" t="n"/>
      <c r="BF133" s="494" t="n"/>
      <c r="BG133" s="1508" t="n"/>
      <c r="BH133" s="503" t="n"/>
      <c r="BI133" s="503" t="n"/>
      <c r="BJ133" s="503" t="n"/>
    </row>
    <row r="134" ht="12" customHeight="1" s="18">
      <c r="A134" s="487" t="n"/>
      <c r="B134" s="1518" t="n"/>
      <c r="C134" s="494" t="n"/>
      <c r="D134" s="492" t="n"/>
      <c r="E134" s="493" t="n"/>
      <c r="F134" s="494" t="n"/>
      <c r="G134" s="494" t="n"/>
      <c r="H134" s="494" t="n"/>
      <c r="I134" s="494" t="n"/>
      <c r="J134" s="494" t="n"/>
      <c r="K134" s="494" t="n"/>
      <c r="L134" s="494" t="n"/>
      <c r="M134" s="494" t="n"/>
      <c r="N134" s="494" t="n"/>
      <c r="O134" s="494" t="n"/>
      <c r="P134" s="494" t="n"/>
      <c r="Q134" s="494" t="n"/>
      <c r="R134" s="494" t="n"/>
      <c r="S134" s="494" t="n"/>
      <c r="T134" s="494" t="n"/>
      <c r="U134" s="494" t="n"/>
      <c r="V134" s="494" t="n"/>
      <c r="W134" s="494" t="n"/>
      <c r="X134" s="494" t="n"/>
      <c r="Y134" s="494" t="n"/>
      <c r="Z134" s="494" t="n"/>
      <c r="AA134" s="494" t="n"/>
      <c r="AB134" s="494" t="n"/>
      <c r="AC134" s="494" t="n"/>
      <c r="AD134" s="494" t="n"/>
      <c r="AE134" s="494" t="n"/>
      <c r="AF134" s="494" t="n"/>
      <c r="AG134" s="494" t="n"/>
      <c r="AH134" s="494" t="n"/>
      <c r="AI134" s="494" t="n"/>
      <c r="AJ134" s="494" t="n"/>
      <c r="AK134" s="494" t="n"/>
      <c r="AL134" s="494" t="n"/>
      <c r="AM134" s="494" t="n"/>
      <c r="AN134" s="494" t="n"/>
      <c r="AO134" s="494" t="n"/>
      <c r="AP134" s="494" t="n"/>
      <c r="AQ134" s="494" t="n"/>
      <c r="AR134" s="494" t="n"/>
      <c r="AS134" s="494" t="n"/>
      <c r="AT134" s="494" t="n"/>
      <c r="AU134" s="494" t="n"/>
      <c r="AV134" s="494" t="n"/>
      <c r="AW134" s="494" t="n"/>
      <c r="AX134" s="494" t="n"/>
      <c r="AY134" s="494" t="n"/>
      <c r="AZ134" s="494" t="n"/>
      <c r="BA134" s="494" t="n"/>
      <c r="BB134" s="491">
        <f>SUM(F134:BA134)/2</f>
        <v/>
      </c>
      <c r="BC134" s="494" t="n"/>
      <c r="BD134" s="494" t="n"/>
      <c r="BE134" s="494" t="n"/>
      <c r="BF134" s="494" t="n"/>
      <c r="BG134" s="1508" t="n"/>
      <c r="BH134" s="503" t="n"/>
      <c r="BI134" s="503" t="n"/>
      <c r="BJ134" s="503" t="n"/>
    </row>
    <row r="135" ht="12" customHeight="1" s="18">
      <c r="A135" s="487" t="n"/>
      <c r="B135" s="1522" t="n"/>
      <c r="C135" s="494" t="n"/>
      <c r="D135" s="492" t="n"/>
      <c r="E135" s="493" t="n"/>
      <c r="F135" s="494" t="n"/>
      <c r="G135" s="494" t="n"/>
      <c r="H135" s="494" t="n"/>
      <c r="I135" s="494" t="n"/>
      <c r="J135" s="494" t="n"/>
      <c r="K135" s="494" t="n"/>
      <c r="L135" s="494" t="n"/>
      <c r="M135" s="494" t="n"/>
      <c r="N135" s="494" t="n"/>
      <c r="O135" s="494" t="n"/>
      <c r="P135" s="494" t="n"/>
      <c r="Q135" s="494" t="n"/>
      <c r="R135" s="494" t="n"/>
      <c r="S135" s="494" t="n"/>
      <c r="T135" s="494" t="n"/>
      <c r="U135" s="494" t="n"/>
      <c r="V135" s="494" t="n"/>
      <c r="W135" s="494" t="n"/>
      <c r="X135" s="494" t="n"/>
      <c r="Y135" s="494" t="n"/>
      <c r="Z135" s="494" t="n"/>
      <c r="AA135" s="494" t="n"/>
      <c r="AB135" s="494" t="n"/>
      <c r="AC135" s="494" t="n"/>
      <c r="AD135" s="494" t="n"/>
      <c r="AE135" s="494" t="n"/>
      <c r="AF135" s="494" t="n"/>
      <c r="AG135" s="494" t="n"/>
      <c r="AH135" s="494" t="n"/>
      <c r="AI135" s="494" t="n"/>
      <c r="AJ135" s="494" t="n"/>
      <c r="AK135" s="494" t="n"/>
      <c r="AL135" s="494" t="n"/>
      <c r="AM135" s="494" t="n"/>
      <c r="AN135" s="494" t="n"/>
      <c r="AO135" s="494" t="n"/>
      <c r="AP135" s="494" t="n"/>
      <c r="AQ135" s="494" t="n"/>
      <c r="AR135" s="494" t="n"/>
      <c r="AS135" s="494" t="n"/>
      <c r="AT135" s="494" t="n"/>
      <c r="AU135" s="494" t="n"/>
      <c r="AV135" s="494" t="n"/>
      <c r="AW135" s="494" t="n"/>
      <c r="AX135" s="494" t="n"/>
      <c r="AY135" s="494" t="n"/>
      <c r="AZ135" s="494" t="n"/>
      <c r="BA135" s="494" t="n"/>
      <c r="BB135" s="491">
        <f>SUM(F135:BA135)/2</f>
        <v/>
      </c>
      <c r="BC135" s="494" t="n"/>
      <c r="BD135" s="494" t="n"/>
      <c r="BE135" s="494" t="n"/>
      <c r="BF135" s="494" t="n"/>
      <c r="BG135" s="1508" t="n"/>
      <c r="BH135" s="503" t="n"/>
      <c r="BI135" s="503" t="n"/>
      <c r="BJ135" s="503" t="n"/>
    </row>
    <row r="136" ht="12" customHeight="1" s="18">
      <c r="A136" s="487" t="n"/>
      <c r="B136" s="1115" t="inlineStr">
        <is>
          <t>ULTG WATAMPONE</t>
        </is>
      </c>
      <c r="C136" s="1147" t="inlineStr">
        <is>
          <t>Bulukumba</t>
        </is>
      </c>
      <c r="D136" s="501" t="n">
        <v>1</v>
      </c>
      <c r="E136" s="502" t="n">
        <v>20</v>
      </c>
      <c r="F136" s="490">
        <f>(IF(DASHBOARD!$J$2=F9,DASHBOARD!$T$761,IF(DASHBOARD!$J$2=0,0,F136)))</f>
        <v/>
      </c>
      <c r="G136" s="490">
        <f>(IF(DASHBOARD!$J$2=G9,DASHBOARD!$T$761,IF(DASHBOARD!$J$2=0,0,G136)))</f>
        <v/>
      </c>
      <c r="H136" s="490">
        <f>(IF(DASHBOARD!$J$2=H9,DASHBOARD!$T$761,IF(DASHBOARD!$J$2=0,0,H136)))</f>
        <v/>
      </c>
      <c r="I136" s="490">
        <f>(IF(DASHBOARD!$J$2=I9,DASHBOARD!$T$761,IF(DASHBOARD!$J$2=0,0,I136)))</f>
        <v/>
      </c>
      <c r="J136" s="490">
        <f>(IF(DASHBOARD!$J$2=J9,DASHBOARD!$T$761,IF(DASHBOARD!$J$2=0,0,J136)))</f>
        <v/>
      </c>
      <c r="K136" s="490">
        <f>(IF(DASHBOARD!$J$2=K9,DASHBOARD!$T$761,IF(DASHBOARD!$J$2=0,0,K136)))</f>
        <v/>
      </c>
      <c r="L136" s="490">
        <f>(IF(DASHBOARD!$J$2=L9,DASHBOARD!$T$761,IF(DASHBOARD!$J$2=0,0,L136)))</f>
        <v/>
      </c>
      <c r="M136" s="490">
        <f>(IF(DASHBOARD!$J$2=M9,DASHBOARD!$T$761,IF(DASHBOARD!$J$2=0,0,M136)))</f>
        <v/>
      </c>
      <c r="N136" s="490">
        <f>(IF(DASHBOARD!$J$2=N9,DASHBOARD!$T$761,IF(DASHBOARD!$J$2=0,0,N136)))</f>
        <v/>
      </c>
      <c r="O136" s="490">
        <f>(IF(DASHBOARD!$J$2=O9,DASHBOARD!$T$761,IF(DASHBOARD!$J$2=0,0,O136)))</f>
        <v/>
      </c>
      <c r="P136" s="490">
        <f>(IF(DASHBOARD!$J$2=P9,DASHBOARD!$T$761,IF(DASHBOARD!$J$2=0,0,P136)))</f>
        <v/>
      </c>
      <c r="Q136" s="490">
        <f>(IF(DASHBOARD!$J$2=Q9,DASHBOARD!$T$761,IF(DASHBOARD!$J$2=0,0,Q136)))</f>
        <v/>
      </c>
      <c r="R136" s="490">
        <f>(IF(DASHBOARD!$J$2=R9,DASHBOARD!$T$761,IF(DASHBOARD!$J$2=0,0,R136)))</f>
        <v/>
      </c>
      <c r="S136" s="490">
        <f>(IF(DASHBOARD!$J$2=S9,DASHBOARD!$T$761,IF(DASHBOARD!$J$2=0,0,S136)))</f>
        <v/>
      </c>
      <c r="T136" s="490">
        <f>(IF(DASHBOARD!$J$2=T9,DASHBOARD!$T$761,IF(DASHBOARD!$J$2=0,0,T136)))</f>
        <v/>
      </c>
      <c r="U136" s="490">
        <f>(IF(DASHBOARD!$J$2=U9,DASHBOARD!$T$761,IF(DASHBOARD!$J$2=0,0,U136)))</f>
        <v/>
      </c>
      <c r="V136" s="490">
        <f>(IF(DASHBOARD!$J$2=V9,DASHBOARD!$T$761,IF(DASHBOARD!$J$2=0,0,V136)))</f>
        <v/>
      </c>
      <c r="W136" s="490">
        <f>(IF(DASHBOARD!$J$2=W9,DASHBOARD!$T$761,IF(DASHBOARD!$J$2=0,0,W136)))</f>
        <v/>
      </c>
      <c r="X136" s="490">
        <f>(IF(DASHBOARD!$J$2=X9,DASHBOARD!$T$761,IF(DASHBOARD!$J$2=0,0,X136)))</f>
        <v/>
      </c>
      <c r="Y136" s="490">
        <f>(IF(DASHBOARD!$J$2=Y9,DASHBOARD!$T$761,IF(DASHBOARD!$J$2=0,0,Y136)))</f>
        <v/>
      </c>
      <c r="Z136" s="490">
        <f>(IF(DASHBOARD!$J$2=Z9,DASHBOARD!$T$761,IF(DASHBOARD!$J$2=0,0,Z136)))</f>
        <v/>
      </c>
      <c r="AA136" s="490">
        <f>(IF(DASHBOARD!$J$2=AA9,DASHBOARD!$T$761,IF(DASHBOARD!$J$2=0,0,AA136)))</f>
        <v/>
      </c>
      <c r="AB136" s="490">
        <f>(IF(DASHBOARD!$J$2=AB9,DASHBOARD!$T$761,IF(DASHBOARD!$J$2=0,0,AB136)))</f>
        <v/>
      </c>
      <c r="AC136" s="490">
        <f>(IF(DASHBOARD!$J$2=AC9,DASHBOARD!$T$761,IF(DASHBOARD!$J$2=0,0,AC136)))</f>
        <v/>
      </c>
      <c r="AD136" s="490">
        <f>(IF(DASHBOARD!$J$2=AD9,DASHBOARD!$T$761,IF(DASHBOARD!$J$2=0,0,AD136)))</f>
        <v/>
      </c>
      <c r="AE136" s="490">
        <f>(IF(DASHBOARD!$J$2=AE9,DASHBOARD!$T$761,IF(DASHBOARD!$J$2=0,0,AE136)))</f>
        <v/>
      </c>
      <c r="AF136" s="490">
        <f>(IF(DASHBOARD!$J$2=AF9,DASHBOARD!$T$761,IF(DASHBOARD!$J$2=0,0,AF136)))</f>
        <v/>
      </c>
      <c r="AG136" s="490">
        <f>(IF(DASHBOARD!$J$2=AG9,DASHBOARD!$T$761,IF(DASHBOARD!$J$2=0,0,AG136)))</f>
        <v/>
      </c>
      <c r="AH136" s="490">
        <f>(IF(DASHBOARD!$J$2=AH9,DASHBOARD!$T$761,IF(DASHBOARD!$J$2=0,0,AH136)))</f>
        <v/>
      </c>
      <c r="AI136" s="490">
        <f>(IF(DASHBOARD!$J$2=AI9,DASHBOARD!$T$761,IF(DASHBOARD!$J$2=0,0,AI136)))</f>
        <v/>
      </c>
      <c r="AJ136" s="490">
        <f>(IF(DASHBOARD!$J$2=AJ9,DASHBOARD!$T$761,IF(DASHBOARD!$J$2=0,0,AJ136)))</f>
        <v/>
      </c>
      <c r="AK136" s="490">
        <f>(IF(DASHBOARD!$J$2=AK9,DASHBOARD!$T$761,IF(DASHBOARD!$J$2=0,0,AK136)))</f>
        <v/>
      </c>
      <c r="AL136" s="490">
        <f>(IF(DASHBOARD!$J$2=AL9,DASHBOARD!$T$761,IF(DASHBOARD!$J$2=0,0,AL136)))</f>
        <v/>
      </c>
      <c r="AM136" s="490">
        <f>(IF(DASHBOARD!$J$2=AM9,DASHBOARD!$T$761,IF(DASHBOARD!$J$2=0,0,AM136)))</f>
        <v/>
      </c>
      <c r="AN136" s="490">
        <f>(IF(DASHBOARD!$J$2=AN9,DASHBOARD!$T$761,IF(DASHBOARD!$J$2=0,0,AN136)))</f>
        <v/>
      </c>
      <c r="AO136" s="490">
        <f>(IF(DASHBOARD!$J$2=AO9,DASHBOARD!$T$761,IF(DASHBOARD!$J$2=0,0,AO136)))</f>
        <v/>
      </c>
      <c r="AP136" s="490">
        <f>(IF(DASHBOARD!$J$2=AP9,DASHBOARD!$T$761,IF(DASHBOARD!$J$2=0,0,AP136)))</f>
        <v/>
      </c>
      <c r="AQ136" s="490">
        <f>(IF(DASHBOARD!$J$2=AQ9,DASHBOARD!$T$761,IF(DASHBOARD!$J$2=0,0,AQ136)))</f>
        <v/>
      </c>
      <c r="AR136" s="490">
        <f>(IF(DASHBOARD!$J$2=AR9,DASHBOARD!$T$761,IF(DASHBOARD!$J$2=0,0,AR136)))</f>
        <v/>
      </c>
      <c r="AS136" s="490">
        <f>(IF(DASHBOARD!$J$2=AS9,DASHBOARD!$T$761,IF(DASHBOARD!$J$2=0,0,AS136)))</f>
        <v/>
      </c>
      <c r="AT136" s="490">
        <f>(IF(DASHBOARD!$J$2=AT9,DASHBOARD!$T$761,IF(DASHBOARD!$J$2=0,0,AT136)))</f>
        <v/>
      </c>
      <c r="AU136" s="490">
        <f>(IF(DASHBOARD!$J$2=AU9,DASHBOARD!$T$761,IF(DASHBOARD!$J$2=0,0,AU136)))</f>
        <v/>
      </c>
      <c r="AV136" s="490">
        <f>(IF(DASHBOARD!$J$2=AV9,DASHBOARD!$T$761,IF(DASHBOARD!$J$2=0,0,AV136)))</f>
        <v/>
      </c>
      <c r="AW136" s="490">
        <f>(IF(DASHBOARD!$J$2=AW9,DASHBOARD!$T$761,IF(DASHBOARD!$J$2=0,0,AW136)))</f>
        <v/>
      </c>
      <c r="AX136" s="490">
        <f>(IF(DASHBOARD!$J$2=AX9,DASHBOARD!$T$761,IF(DASHBOARD!$J$2=0,0,AX136)))</f>
        <v/>
      </c>
      <c r="AY136" s="490">
        <f>(IF(DASHBOARD!$J$2=AY9,DASHBOARD!$T$761,IF(DASHBOARD!$J$2=0,0,AY136)))</f>
        <v/>
      </c>
      <c r="AZ136" s="490">
        <f>(IF(DASHBOARD!$J$2=AZ9,DASHBOARD!$T$761,IF(DASHBOARD!$J$2=0,0,AZ136)))</f>
        <v/>
      </c>
      <c r="BA136" s="490">
        <f>(IF(DASHBOARD!$J$2=BA9,DASHBOARD!$T$761,IF(DASHBOARD!$J$2=0,0,BA136)))</f>
        <v/>
      </c>
      <c r="BB136" s="491">
        <f>SUM(F136:BA136)/2</f>
        <v/>
      </c>
      <c r="BC136" s="490">
        <f>(IF(DASHBOARD!$J$2=BC9,DASHBOARD!$U$761,IF(DASHBOARD!$J$2=0,0,BC136)))</f>
        <v/>
      </c>
      <c r="BD136" s="490">
        <f>(IF(DASHBOARD!$J$2=BD9,DASHBOARD!$U$761,IF(DASHBOARD!$J$2=0,0,BD136)))</f>
        <v/>
      </c>
      <c r="BE136" s="490">
        <f>(IF(DASHBOARD!$J$2=BE9,DASHBOARD!$U$761,IF(DASHBOARD!$J$2=0,0,BE136)))</f>
        <v/>
      </c>
      <c r="BF136" s="490">
        <f>(IF(DASHBOARD!$J$2=BF9,DASHBOARD!$U$761,IF(DASHBOARD!$J$2=0,0,BF136)))</f>
        <v/>
      </c>
      <c r="BG136" s="1508" t="n"/>
      <c r="BH136" s="490">
        <f>(IF(DASHBOARD!$J$2=BH9,DASHBOARD!$U$761,IF(DASHBOARD!$J$2=0,0,BH136)))</f>
        <v/>
      </c>
      <c r="BI136" s="490">
        <f>(IF(DASHBOARD!$J$2=BI9,DASHBOARD!$U$761,IF(DASHBOARD!$J$2=0,0,BI136)))</f>
        <v/>
      </c>
      <c r="BJ136" s="490">
        <f>(IF(DASHBOARD!$J$2=BJ9,DASHBOARD!$U$761,IF(DASHBOARD!$J$2=0,0,BJ136)))</f>
        <v/>
      </c>
    </row>
    <row r="137" ht="11.1" customHeight="1" s="18">
      <c r="A137" s="487" t="n"/>
      <c r="B137" s="1518" t="n"/>
      <c r="C137" s="1500" t="n"/>
      <c r="D137" s="492" t="n">
        <v>2</v>
      </c>
      <c r="E137" s="493" t="n">
        <v>30</v>
      </c>
      <c r="F137" s="494">
        <f>(IF(DASHBOARD!$J$2=F9,DASHBOARD!$T$762,IF(DASHBOARD!$J$2=0,0,F137)))</f>
        <v/>
      </c>
      <c r="G137" s="494">
        <f>(IF(DASHBOARD!$J$2=G9,DASHBOARD!$T$762,IF(DASHBOARD!$J$2=0,0,G137)))</f>
        <v/>
      </c>
      <c r="H137" s="494">
        <f>(IF(DASHBOARD!$J$2=H9,DASHBOARD!$T$762,IF(DASHBOARD!$J$2=0,0,H137)))</f>
        <v/>
      </c>
      <c r="I137" s="494">
        <f>(IF(DASHBOARD!$J$2=I9,DASHBOARD!$T$762,IF(DASHBOARD!$J$2=0,0,I137)))</f>
        <v/>
      </c>
      <c r="J137" s="494">
        <f>(IF(DASHBOARD!$J$2=J9,DASHBOARD!$T$762,IF(DASHBOARD!$J$2=0,0,J137)))</f>
        <v/>
      </c>
      <c r="K137" s="494">
        <f>(IF(DASHBOARD!$J$2=K9,DASHBOARD!$T$762,IF(DASHBOARD!$J$2=0,0,K137)))</f>
        <v/>
      </c>
      <c r="L137" s="494">
        <f>(IF(DASHBOARD!$J$2=L9,DASHBOARD!$T$762,IF(DASHBOARD!$J$2=0,0,L137)))</f>
        <v/>
      </c>
      <c r="M137" s="494">
        <f>(IF(DASHBOARD!$J$2=M9,DASHBOARD!$T$762,IF(DASHBOARD!$J$2=0,0,M137)))</f>
        <v/>
      </c>
      <c r="N137" s="494">
        <f>(IF(DASHBOARD!$J$2=N9,DASHBOARD!$T$762,IF(DASHBOARD!$J$2=0,0,N137)))</f>
        <v/>
      </c>
      <c r="O137" s="494">
        <f>(IF(DASHBOARD!$J$2=O9,DASHBOARD!$T$762,IF(DASHBOARD!$J$2=0,0,O137)))</f>
        <v/>
      </c>
      <c r="P137" s="494">
        <f>(IF(DASHBOARD!$J$2=P9,DASHBOARD!$T$762,IF(DASHBOARD!$J$2=0,0,P137)))</f>
        <v/>
      </c>
      <c r="Q137" s="494">
        <f>(IF(DASHBOARD!$J$2=Q9,DASHBOARD!$T$762,IF(DASHBOARD!$J$2=0,0,Q137)))</f>
        <v/>
      </c>
      <c r="R137" s="494">
        <f>(IF(DASHBOARD!$J$2=R9,DASHBOARD!$T$762,IF(DASHBOARD!$J$2=0,0,R137)))</f>
        <v/>
      </c>
      <c r="S137" s="494">
        <f>(IF(DASHBOARD!$J$2=S9,DASHBOARD!$T$762,IF(DASHBOARD!$J$2=0,0,S137)))</f>
        <v/>
      </c>
      <c r="T137" s="494">
        <f>(IF(DASHBOARD!$J$2=T9,DASHBOARD!$T$762,IF(DASHBOARD!$J$2=0,0,T137)))</f>
        <v/>
      </c>
      <c r="U137" s="494">
        <f>(IF(DASHBOARD!$J$2=U9,DASHBOARD!$T$762,IF(DASHBOARD!$J$2=0,0,U137)))</f>
        <v/>
      </c>
      <c r="V137" s="494">
        <f>(IF(DASHBOARD!$J$2=V9,DASHBOARD!$T$762,IF(DASHBOARD!$J$2=0,0,V137)))</f>
        <v/>
      </c>
      <c r="W137" s="494">
        <f>(IF(DASHBOARD!$J$2=W9,DASHBOARD!$T$762,IF(DASHBOARD!$J$2=0,0,W137)))</f>
        <v/>
      </c>
      <c r="X137" s="494">
        <f>(IF(DASHBOARD!$J$2=X9,DASHBOARD!$T$762,IF(DASHBOARD!$J$2=0,0,X137)))</f>
        <v/>
      </c>
      <c r="Y137" s="494">
        <f>(IF(DASHBOARD!$J$2=Y9,DASHBOARD!$T$762,IF(DASHBOARD!$J$2=0,0,Y137)))</f>
        <v/>
      </c>
      <c r="Z137" s="494">
        <f>(IF(DASHBOARD!$J$2=Z9,DASHBOARD!$T$762,IF(DASHBOARD!$J$2=0,0,Z137)))</f>
        <v/>
      </c>
      <c r="AA137" s="494">
        <f>(IF(DASHBOARD!$J$2=AA9,DASHBOARD!$T$762,IF(DASHBOARD!$J$2=0,0,AA137)))</f>
        <v/>
      </c>
      <c r="AB137" s="494">
        <f>(IF(DASHBOARD!$J$2=AB9,DASHBOARD!$T$762,IF(DASHBOARD!$J$2=0,0,AB137)))</f>
        <v/>
      </c>
      <c r="AC137" s="494">
        <f>(IF(DASHBOARD!$J$2=AC9,DASHBOARD!$T$762,IF(DASHBOARD!$J$2=0,0,AC137)))</f>
        <v/>
      </c>
      <c r="AD137" s="494">
        <f>(IF(DASHBOARD!$J$2=AD9,DASHBOARD!$T$762,IF(DASHBOARD!$J$2=0,0,AD137)))</f>
        <v/>
      </c>
      <c r="AE137" s="494">
        <f>(IF(DASHBOARD!$J$2=AE9,DASHBOARD!$T$762,IF(DASHBOARD!$J$2=0,0,AE137)))</f>
        <v/>
      </c>
      <c r="AF137" s="494">
        <f>(IF(DASHBOARD!$J$2=AF9,DASHBOARD!$T$762,IF(DASHBOARD!$J$2=0,0,AF137)))</f>
        <v/>
      </c>
      <c r="AG137" s="494">
        <f>(IF(DASHBOARD!$J$2=AG9,DASHBOARD!$T$762,IF(DASHBOARD!$J$2=0,0,AG137)))</f>
        <v/>
      </c>
      <c r="AH137" s="494">
        <f>(IF(DASHBOARD!$J$2=AH9,DASHBOARD!$T$762,IF(DASHBOARD!$J$2=0,0,AH137)))</f>
        <v/>
      </c>
      <c r="AI137" s="494">
        <f>(IF(DASHBOARD!$J$2=AI9,DASHBOARD!$T$762,IF(DASHBOARD!$J$2=0,0,AI137)))</f>
        <v/>
      </c>
      <c r="AJ137" s="494">
        <f>(IF(DASHBOARD!$J$2=AJ9,DASHBOARD!$T$762,IF(DASHBOARD!$J$2=0,0,AJ137)))</f>
        <v/>
      </c>
      <c r="AK137" s="494">
        <f>(IF(DASHBOARD!$J$2=AK9,DASHBOARD!$T$762,IF(DASHBOARD!$J$2=0,0,AK137)))</f>
        <v/>
      </c>
      <c r="AL137" s="494">
        <f>(IF(DASHBOARD!$J$2=AL9,DASHBOARD!$T$762,IF(DASHBOARD!$J$2=0,0,AL137)))</f>
        <v/>
      </c>
      <c r="AM137" s="494">
        <f>(IF(DASHBOARD!$J$2=AM9,DASHBOARD!$T$762,IF(DASHBOARD!$J$2=0,0,AM137)))</f>
        <v/>
      </c>
      <c r="AN137" s="494">
        <f>(IF(DASHBOARD!$J$2=AN9,DASHBOARD!$T$762,IF(DASHBOARD!$J$2=0,0,AN137)))</f>
        <v/>
      </c>
      <c r="AO137" s="494">
        <f>(IF(DASHBOARD!$J$2=AO9,DASHBOARD!$T$762,IF(DASHBOARD!$J$2=0,0,AO137)))</f>
        <v/>
      </c>
      <c r="AP137" s="494">
        <f>(IF(DASHBOARD!$J$2=AP9,DASHBOARD!$T$762,IF(DASHBOARD!$J$2=0,0,AP137)))</f>
        <v/>
      </c>
      <c r="AQ137" s="494">
        <f>(IF(DASHBOARD!$J$2=AQ9,DASHBOARD!$T$762,IF(DASHBOARD!$J$2=0,0,AQ137)))</f>
        <v/>
      </c>
      <c r="AR137" s="494">
        <f>(IF(DASHBOARD!$J$2=AR9,DASHBOARD!$T$762,IF(DASHBOARD!$J$2=0,0,AR137)))</f>
        <v/>
      </c>
      <c r="AS137" s="494">
        <f>(IF(DASHBOARD!$J$2=AS9,DASHBOARD!$T$762,IF(DASHBOARD!$J$2=0,0,AS137)))</f>
        <v/>
      </c>
      <c r="AT137" s="494">
        <f>(IF(DASHBOARD!$J$2=AT9,DASHBOARD!$T$762,IF(DASHBOARD!$J$2=0,0,AT137)))</f>
        <v/>
      </c>
      <c r="AU137" s="494">
        <f>(IF(DASHBOARD!$J$2=AU9,DASHBOARD!$T$762,IF(DASHBOARD!$J$2=0,0,AU137)))</f>
        <v/>
      </c>
      <c r="AV137" s="494">
        <f>(IF(DASHBOARD!$J$2=AV9,DASHBOARD!$T$762,IF(DASHBOARD!$J$2=0,0,AV137)))</f>
        <v/>
      </c>
      <c r="AW137" s="494">
        <f>(IF(DASHBOARD!$J$2=AW9,DASHBOARD!$T$762,IF(DASHBOARD!$J$2=0,0,AW137)))</f>
        <v/>
      </c>
      <c r="AX137" s="494">
        <f>(IF(DASHBOARD!$J$2=AX9,DASHBOARD!$T$762,IF(DASHBOARD!$J$2=0,0,AX137)))</f>
        <v/>
      </c>
      <c r="AY137" s="494">
        <f>(IF(DASHBOARD!$J$2=AY9,DASHBOARD!$T$762,IF(DASHBOARD!$J$2=0,0,AY137)))</f>
        <v/>
      </c>
      <c r="AZ137" s="494">
        <f>(IF(DASHBOARD!$J$2=AZ9,DASHBOARD!$T$762,IF(DASHBOARD!$J$2=0,0,AZ137)))</f>
        <v/>
      </c>
      <c r="BA137" s="494">
        <f>(IF(DASHBOARD!$J$2=BA9,DASHBOARD!$T$762,IF(DASHBOARD!$J$2=0,0,BA137)))</f>
        <v/>
      </c>
      <c r="BB137" s="491">
        <f>SUM(F137:BA137)/2</f>
        <v/>
      </c>
      <c r="BC137" s="494">
        <f>(IF(DASHBOARD!$J$2=BC9,DASHBOARD!$U$762,IF(DASHBOARD!$J$2=0,0,BC137)))</f>
        <v/>
      </c>
      <c r="BD137" s="494">
        <f>(IF(DASHBOARD!$J$2=BD9,DASHBOARD!$U$762,IF(DASHBOARD!$J$2=0,0,BD137)))</f>
        <v/>
      </c>
      <c r="BE137" s="494">
        <f>(IF(DASHBOARD!$J$2=BE9,DASHBOARD!$U$762,IF(DASHBOARD!$J$2=0,0,BE137)))</f>
        <v/>
      </c>
      <c r="BF137" s="494">
        <f>(IF(DASHBOARD!$J$2=BF9,DASHBOARD!$U$762,IF(DASHBOARD!$J$2=0,0,BF137)))</f>
        <v/>
      </c>
      <c r="BG137" s="1508" t="n"/>
      <c r="BH137" s="494">
        <f>(IF(DASHBOARD!$J$2=BH9,DASHBOARD!$U$762,IF(DASHBOARD!$J$2=0,0,BH137)))</f>
        <v/>
      </c>
      <c r="BI137" s="494">
        <f>(IF(DASHBOARD!$J$2=BI9,DASHBOARD!$U$762,IF(DASHBOARD!$J$2=0,0,BI137)))</f>
        <v/>
      </c>
      <c r="BJ137" s="494">
        <f>(IF(DASHBOARD!$J$2=BJ9,DASHBOARD!$U$762,IF(DASHBOARD!$J$2=0,0,BJ137)))</f>
        <v/>
      </c>
    </row>
    <row r="138" ht="11.1" customHeight="1" s="18">
      <c r="A138" s="487" t="n"/>
      <c r="B138" s="1518" t="n"/>
      <c r="C138" s="1500" t="n"/>
      <c r="D138" s="492" t="n">
        <v>3</v>
      </c>
      <c r="E138" s="493" t="n">
        <v>60</v>
      </c>
      <c r="F138" s="494">
        <f>(IF(DASHBOARD!$J$2=F9,DASHBOARD!$T$763,IF(DASHBOARD!$J$2=0,0,F138)))</f>
        <v/>
      </c>
      <c r="G138" s="494">
        <f>(IF(DASHBOARD!$J$2=G9,DASHBOARD!$T$763,IF(DASHBOARD!$J$2=0,0,G138)))</f>
        <v/>
      </c>
      <c r="H138" s="494">
        <f>(IF(DASHBOARD!$J$2=H9,DASHBOARD!$T$763,IF(DASHBOARD!$J$2=0,0,H138)))</f>
        <v/>
      </c>
      <c r="I138" s="494">
        <f>(IF(DASHBOARD!$J$2=I9,DASHBOARD!$T$763,IF(DASHBOARD!$J$2=0,0,I138)))</f>
        <v/>
      </c>
      <c r="J138" s="494">
        <f>(IF(DASHBOARD!$J$2=J9,DASHBOARD!$T$763,IF(DASHBOARD!$J$2=0,0,J138)))</f>
        <v/>
      </c>
      <c r="K138" s="494">
        <f>(IF(DASHBOARD!$J$2=K9,DASHBOARD!$T$763,IF(DASHBOARD!$J$2=0,0,K138)))</f>
        <v/>
      </c>
      <c r="L138" s="494">
        <f>(IF(DASHBOARD!$J$2=L9,DASHBOARD!$T$763,IF(DASHBOARD!$J$2=0,0,L138)))</f>
        <v/>
      </c>
      <c r="M138" s="494">
        <f>(IF(DASHBOARD!$J$2=M9,DASHBOARD!$T$763,IF(DASHBOARD!$J$2=0,0,M138)))</f>
        <v/>
      </c>
      <c r="N138" s="494">
        <f>(IF(DASHBOARD!$J$2=N9,DASHBOARD!$T$763,IF(DASHBOARD!$J$2=0,0,N138)))</f>
        <v/>
      </c>
      <c r="O138" s="494">
        <f>(IF(DASHBOARD!$J$2=O9,DASHBOARD!$T$763,IF(DASHBOARD!$J$2=0,0,O138)))</f>
        <v/>
      </c>
      <c r="P138" s="494">
        <f>(IF(DASHBOARD!$J$2=P9,DASHBOARD!$T$763,IF(DASHBOARD!$J$2=0,0,P138)))</f>
        <v/>
      </c>
      <c r="Q138" s="494">
        <f>(IF(DASHBOARD!$J$2=Q9,DASHBOARD!$T$763,IF(DASHBOARD!$J$2=0,0,Q138)))</f>
        <v/>
      </c>
      <c r="R138" s="494">
        <f>(IF(DASHBOARD!$J$2=R9,DASHBOARD!$T$763,IF(DASHBOARD!$J$2=0,0,R138)))</f>
        <v/>
      </c>
      <c r="S138" s="494">
        <f>(IF(DASHBOARD!$J$2=S9,DASHBOARD!$T$763,IF(DASHBOARD!$J$2=0,0,S138)))</f>
        <v/>
      </c>
      <c r="T138" s="494">
        <f>(IF(DASHBOARD!$J$2=T9,DASHBOARD!$T$763,IF(DASHBOARD!$J$2=0,0,T138)))</f>
        <v/>
      </c>
      <c r="U138" s="494">
        <f>(IF(DASHBOARD!$J$2=U9,DASHBOARD!$T$763,IF(DASHBOARD!$J$2=0,0,U138)))</f>
        <v/>
      </c>
      <c r="V138" s="494">
        <f>(IF(DASHBOARD!$J$2=V9,DASHBOARD!$T$763,IF(DASHBOARD!$J$2=0,0,V138)))</f>
        <v/>
      </c>
      <c r="W138" s="494">
        <f>(IF(DASHBOARD!$J$2=W9,DASHBOARD!$T$763,IF(DASHBOARD!$J$2=0,0,W138)))</f>
        <v/>
      </c>
      <c r="X138" s="494">
        <f>(IF(DASHBOARD!$J$2=X9,DASHBOARD!$T$763,IF(DASHBOARD!$J$2=0,0,X138)))</f>
        <v/>
      </c>
      <c r="Y138" s="494">
        <f>(IF(DASHBOARD!$J$2=Y9,DASHBOARD!$T$763,IF(DASHBOARD!$J$2=0,0,Y138)))</f>
        <v/>
      </c>
      <c r="Z138" s="494">
        <f>(IF(DASHBOARD!$J$2=Z9,DASHBOARD!$T$763,IF(DASHBOARD!$J$2=0,0,Z138)))</f>
        <v/>
      </c>
      <c r="AA138" s="494">
        <f>(IF(DASHBOARD!$J$2=AA9,DASHBOARD!$T$763,IF(DASHBOARD!$J$2=0,0,AA138)))</f>
        <v/>
      </c>
      <c r="AB138" s="494">
        <f>(IF(DASHBOARD!$J$2=AB9,DASHBOARD!$T$763,IF(DASHBOARD!$J$2=0,0,AB138)))</f>
        <v/>
      </c>
      <c r="AC138" s="494">
        <f>(IF(DASHBOARD!$J$2=AC9,DASHBOARD!$T$763,IF(DASHBOARD!$J$2=0,0,AC138)))</f>
        <v/>
      </c>
      <c r="AD138" s="494">
        <f>(IF(DASHBOARD!$J$2=AD9,DASHBOARD!$T$763,IF(DASHBOARD!$J$2=0,0,AD138)))</f>
        <v/>
      </c>
      <c r="AE138" s="494">
        <f>(IF(DASHBOARD!$J$2=AE9,DASHBOARD!$T$763,IF(DASHBOARD!$J$2=0,0,AE138)))</f>
        <v/>
      </c>
      <c r="AF138" s="494">
        <f>(IF(DASHBOARD!$J$2=AF9,DASHBOARD!$T$763,IF(DASHBOARD!$J$2=0,0,AF138)))</f>
        <v/>
      </c>
      <c r="AG138" s="494">
        <f>(IF(DASHBOARD!$J$2=AG9,DASHBOARD!$T$763,IF(DASHBOARD!$J$2=0,0,AG138)))</f>
        <v/>
      </c>
      <c r="AH138" s="494">
        <f>(IF(DASHBOARD!$J$2=AH9,DASHBOARD!$T$763,IF(DASHBOARD!$J$2=0,0,AH138)))</f>
        <v/>
      </c>
      <c r="AI138" s="494">
        <f>(IF(DASHBOARD!$J$2=AI9,DASHBOARD!$T$763,IF(DASHBOARD!$J$2=0,0,AI138)))</f>
        <v/>
      </c>
      <c r="AJ138" s="494">
        <f>(IF(DASHBOARD!$J$2=AJ9,DASHBOARD!$T$763,IF(DASHBOARD!$J$2=0,0,AJ138)))</f>
        <v/>
      </c>
      <c r="AK138" s="494">
        <f>(IF(DASHBOARD!$J$2=AK9,DASHBOARD!$T$763,IF(DASHBOARD!$J$2=0,0,AK138)))</f>
        <v/>
      </c>
      <c r="AL138" s="494">
        <f>(IF(DASHBOARD!$J$2=AL9,DASHBOARD!$T$763,IF(DASHBOARD!$J$2=0,0,AL138)))</f>
        <v/>
      </c>
      <c r="AM138" s="494">
        <f>(IF(DASHBOARD!$J$2=AM9,DASHBOARD!$T$763,IF(DASHBOARD!$J$2=0,0,AM138)))</f>
        <v/>
      </c>
      <c r="AN138" s="494">
        <f>(IF(DASHBOARD!$J$2=AN9,DASHBOARD!$T$763,IF(DASHBOARD!$J$2=0,0,AN138)))</f>
        <v/>
      </c>
      <c r="AO138" s="494">
        <f>(IF(DASHBOARD!$J$2=AO9,DASHBOARD!$T$763,IF(DASHBOARD!$J$2=0,0,AO138)))</f>
        <v/>
      </c>
      <c r="AP138" s="494">
        <f>(IF(DASHBOARD!$J$2=AP9,DASHBOARD!$T$763,IF(DASHBOARD!$J$2=0,0,AP138)))</f>
        <v/>
      </c>
      <c r="AQ138" s="494">
        <f>(IF(DASHBOARD!$J$2=AQ9,DASHBOARD!$T$763,IF(DASHBOARD!$J$2=0,0,AQ138)))</f>
        <v/>
      </c>
      <c r="AR138" s="494">
        <f>(IF(DASHBOARD!$J$2=AR9,DASHBOARD!$T$763,IF(DASHBOARD!$J$2=0,0,AR138)))</f>
        <v/>
      </c>
      <c r="AS138" s="494">
        <f>(IF(DASHBOARD!$J$2=AS9,DASHBOARD!$T$763,IF(DASHBOARD!$J$2=0,0,AS138)))</f>
        <v/>
      </c>
      <c r="AT138" s="494">
        <f>(IF(DASHBOARD!$J$2=AT9,DASHBOARD!$T$763,IF(DASHBOARD!$J$2=0,0,AT138)))</f>
        <v/>
      </c>
      <c r="AU138" s="494">
        <f>(IF(DASHBOARD!$J$2=AU9,DASHBOARD!$T$763,IF(DASHBOARD!$J$2=0,0,AU138)))</f>
        <v/>
      </c>
      <c r="AV138" s="494">
        <f>(IF(DASHBOARD!$J$2=AV9,DASHBOARD!$T$763,IF(DASHBOARD!$J$2=0,0,AV138)))</f>
        <v/>
      </c>
      <c r="AW138" s="494">
        <f>(IF(DASHBOARD!$J$2=AW9,DASHBOARD!$T$763,IF(DASHBOARD!$J$2=0,0,AW138)))</f>
        <v/>
      </c>
      <c r="AX138" s="494">
        <f>(IF(DASHBOARD!$J$2=AX9,DASHBOARD!$T$763,IF(DASHBOARD!$J$2=0,0,AX138)))</f>
        <v/>
      </c>
      <c r="AY138" s="494">
        <f>(IF(DASHBOARD!$J$2=AY9,DASHBOARD!$T$763,IF(DASHBOARD!$J$2=0,0,AY138)))</f>
        <v/>
      </c>
      <c r="AZ138" s="494">
        <f>(IF(DASHBOARD!$J$2=AZ9,DASHBOARD!$T$763,IF(DASHBOARD!$J$2=0,0,AZ138)))</f>
        <v/>
      </c>
      <c r="BA138" s="494">
        <f>(IF(DASHBOARD!$J$2=BA9,DASHBOARD!$T$763,IF(DASHBOARD!$J$2=0,0,BA138)))</f>
        <v/>
      </c>
      <c r="BB138" s="491">
        <f>SUM(F138:BA138)/2</f>
        <v/>
      </c>
      <c r="BC138" s="494">
        <f>(IF(DASHBOARD!$J$2=BC9,DASHBOARD!$U$763,IF(DASHBOARD!$J$2=0,0,BC138)))</f>
        <v/>
      </c>
      <c r="BD138" s="494">
        <f>(IF(DASHBOARD!$J$2=BD9,DASHBOARD!$U$763,IF(DASHBOARD!$J$2=0,0,BD138)))</f>
        <v/>
      </c>
      <c r="BE138" s="494">
        <f>(IF(DASHBOARD!$J$2=BE9,DASHBOARD!$U$763,IF(DASHBOARD!$J$2=0,0,BE138)))</f>
        <v/>
      </c>
      <c r="BF138" s="494">
        <f>(IF(DASHBOARD!$J$2=BF9,DASHBOARD!$U$763,IF(DASHBOARD!$J$2=0,0,BF138)))</f>
        <v/>
      </c>
      <c r="BG138" s="1508" t="n"/>
      <c r="BH138" s="494">
        <f>(IF(DASHBOARD!$J$2=BH9,DASHBOARD!$U$763,IF(DASHBOARD!$J$2=0,0,BH138)))</f>
        <v/>
      </c>
      <c r="BI138" s="494">
        <f>(IF(DASHBOARD!$J$2=BI9,DASHBOARD!$U$763,IF(DASHBOARD!$J$2=0,0,BI138)))</f>
        <v/>
      </c>
      <c r="BJ138" s="494">
        <f>(IF(DASHBOARD!$J$2=BJ9,DASHBOARD!$U$763,IF(DASHBOARD!$J$2=0,0,BJ138)))</f>
        <v/>
      </c>
    </row>
    <row r="139" ht="11.1" customHeight="1" s="18">
      <c r="A139" s="487" t="n"/>
      <c r="B139" s="1518" t="n"/>
      <c r="C139" s="1500" t="n"/>
      <c r="D139" s="492" t="n"/>
      <c r="E139" s="493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495" t="n"/>
      <c r="AA139" s="495" t="n"/>
      <c r="AB139" s="495" t="n"/>
      <c r="AC139" s="495" t="n"/>
      <c r="AD139" s="495" t="n"/>
      <c r="AE139" s="495" t="n"/>
      <c r="AF139" s="495" t="n"/>
      <c r="AG139" s="495" t="n"/>
      <c r="AH139" s="495" t="n"/>
      <c r="AI139" s="495" t="n"/>
      <c r="AJ139" s="495" t="n"/>
      <c r="AK139" s="495" t="n"/>
      <c r="AL139" s="495" t="n"/>
      <c r="AM139" s="495" t="n"/>
      <c r="AN139" s="495" t="n"/>
      <c r="AO139" s="495" t="n"/>
      <c r="AP139" s="495" t="n"/>
      <c r="AQ139" s="495" t="n"/>
      <c r="AR139" s="495" t="n"/>
      <c r="AS139" s="495" t="n"/>
      <c r="AT139" s="495" t="n"/>
      <c r="AU139" s="495" t="n"/>
      <c r="AV139" s="495" t="n"/>
      <c r="AW139" s="495" t="n"/>
      <c r="AX139" s="495" t="n"/>
      <c r="AY139" s="495" t="n"/>
      <c r="AZ139" s="495" t="n"/>
      <c r="BA139" s="495" t="n"/>
      <c r="BB139" s="491">
        <f>SUM(F139:BA139)/2</f>
        <v/>
      </c>
      <c r="BC139" s="495" t="n"/>
      <c r="BD139" s="495" t="n"/>
      <c r="BE139" s="495" t="n"/>
      <c r="BF139" s="495" t="n"/>
      <c r="BG139" s="1508" t="n"/>
      <c r="BH139" s="495" t="n"/>
      <c r="BI139" s="495" t="n"/>
      <c r="BJ139" s="495" t="n"/>
    </row>
    <row r="140" ht="11.1" customHeight="1" s="18">
      <c r="A140" s="487" t="n"/>
      <c r="B140" s="1518" t="n"/>
      <c r="C140" s="1519" t="n"/>
      <c r="D140" s="497" t="n"/>
      <c r="E140" s="498" t="n"/>
      <c r="F140" s="499" t="n"/>
      <c r="G140" s="499" t="n"/>
      <c r="H140" s="499" t="n"/>
      <c r="I140" s="499" t="n"/>
      <c r="J140" s="499" t="n"/>
      <c r="K140" s="499" t="n"/>
      <c r="L140" s="499" t="n"/>
      <c r="M140" s="499" t="n"/>
      <c r="N140" s="499" t="n"/>
      <c r="O140" s="499" t="n"/>
      <c r="P140" s="499" t="n"/>
      <c r="Q140" s="499" t="n"/>
      <c r="R140" s="499" t="n"/>
      <c r="S140" s="499" t="n"/>
      <c r="T140" s="499" t="n"/>
      <c r="U140" s="499" t="n"/>
      <c r="V140" s="499" t="n"/>
      <c r="W140" s="499" t="n"/>
      <c r="X140" s="499" t="n"/>
      <c r="Y140" s="499" t="n"/>
      <c r="Z140" s="499" t="n"/>
      <c r="AA140" s="499" t="n"/>
      <c r="AB140" s="499" t="n"/>
      <c r="AC140" s="499" t="n"/>
      <c r="AD140" s="499" t="n"/>
      <c r="AE140" s="499" t="n"/>
      <c r="AF140" s="499" t="n"/>
      <c r="AG140" s="499" t="n"/>
      <c r="AH140" s="499" t="n"/>
      <c r="AI140" s="499" t="n"/>
      <c r="AJ140" s="499" t="n"/>
      <c r="AK140" s="499" t="n"/>
      <c r="AL140" s="499" t="n"/>
      <c r="AM140" s="499" t="n"/>
      <c r="AN140" s="499" t="n"/>
      <c r="AO140" s="499" t="n"/>
      <c r="AP140" s="499" t="n"/>
      <c r="AQ140" s="499" t="n"/>
      <c r="AR140" s="499" t="n"/>
      <c r="AS140" s="499" t="n"/>
      <c r="AT140" s="499" t="n"/>
      <c r="AU140" s="499" t="n"/>
      <c r="AV140" s="499" t="n"/>
      <c r="AW140" s="499" t="n"/>
      <c r="AX140" s="499" t="n"/>
      <c r="AY140" s="499" t="n"/>
      <c r="AZ140" s="499" t="n"/>
      <c r="BA140" s="499" t="n"/>
      <c r="BB140" s="491">
        <f>SUM(F140:BA140)/2</f>
        <v/>
      </c>
      <c r="BC140" s="499" t="n"/>
      <c r="BD140" s="499" t="n"/>
      <c r="BE140" s="499" t="n"/>
      <c r="BF140" s="499" t="n"/>
      <c r="BG140" s="1508" t="n"/>
      <c r="BH140" s="499" t="n"/>
      <c r="BI140" s="499" t="n"/>
      <c r="BJ140" s="499" t="n"/>
    </row>
    <row r="141" ht="11.1" customHeight="1" s="18">
      <c r="A141" s="487" t="n"/>
      <c r="B141" s="1518" t="n"/>
      <c r="C141" s="1527" t="inlineStr">
        <is>
          <t>Sinjai</t>
        </is>
      </c>
      <c r="D141" s="501" t="n">
        <v>1</v>
      </c>
      <c r="E141" s="502" t="n">
        <v>20</v>
      </c>
      <c r="F141" s="490">
        <f>(IF(DASHBOARD!$J$2=F9,DASHBOARD!$T$708,IF(DASHBOARD!$J$2=0,0,F141)))</f>
        <v/>
      </c>
      <c r="G141" s="490">
        <f>(IF(DASHBOARD!$J$2=G9,DASHBOARD!$T$708,IF(DASHBOARD!$J$2=0,0,G141)))</f>
        <v/>
      </c>
      <c r="H141" s="490">
        <f>(IF(DASHBOARD!$J$2=H9,DASHBOARD!$T$708,IF(DASHBOARD!$J$2=0,0,H141)))</f>
        <v/>
      </c>
      <c r="I141" s="490">
        <f>(IF(DASHBOARD!$J$2=I9,DASHBOARD!$T$708,IF(DASHBOARD!$J$2=0,0,I141)))</f>
        <v/>
      </c>
      <c r="J141" s="490">
        <f>(IF(DASHBOARD!$J$2=J9,DASHBOARD!$T$708,IF(DASHBOARD!$J$2=0,0,J141)))</f>
        <v/>
      </c>
      <c r="K141" s="490">
        <f>(IF(DASHBOARD!$J$2=K9,DASHBOARD!$T$708,IF(DASHBOARD!$J$2=0,0,K141)))</f>
        <v/>
      </c>
      <c r="L141" s="490">
        <f>(IF(DASHBOARD!$J$2=L9,DASHBOARD!$T$708,IF(DASHBOARD!$J$2=0,0,L141)))</f>
        <v/>
      </c>
      <c r="M141" s="490">
        <f>(IF(DASHBOARD!$J$2=M9,DASHBOARD!$T$708,IF(DASHBOARD!$J$2=0,0,M141)))</f>
        <v/>
      </c>
      <c r="N141" s="490">
        <f>(IF(DASHBOARD!$J$2=N9,DASHBOARD!$T$708,IF(DASHBOARD!$J$2=0,0,N141)))</f>
        <v/>
      </c>
      <c r="O141" s="490">
        <f>(IF(DASHBOARD!$J$2=O9,DASHBOARD!$T$708,IF(DASHBOARD!$J$2=0,0,O141)))</f>
        <v/>
      </c>
      <c r="P141" s="490">
        <f>(IF(DASHBOARD!$J$2=P9,DASHBOARD!$T$708,IF(DASHBOARD!$J$2=0,0,P141)))</f>
        <v/>
      </c>
      <c r="Q141" s="490">
        <f>(IF(DASHBOARD!$J$2=Q9,DASHBOARD!$T$708,IF(DASHBOARD!$J$2=0,0,Q141)))</f>
        <v/>
      </c>
      <c r="R141" s="490">
        <f>(IF(DASHBOARD!$J$2=R9,DASHBOARD!$T$708,IF(DASHBOARD!$J$2=0,0,R141)))</f>
        <v/>
      </c>
      <c r="S141" s="490">
        <f>(IF(DASHBOARD!$J$2=S9,DASHBOARD!$T$708,IF(DASHBOARD!$J$2=0,0,S141)))</f>
        <v/>
      </c>
      <c r="T141" s="490">
        <f>(IF(DASHBOARD!$J$2=T9,DASHBOARD!$T$708,IF(DASHBOARD!$J$2=0,0,T141)))</f>
        <v/>
      </c>
      <c r="U141" s="490">
        <f>(IF(DASHBOARD!$J$2=U9,DASHBOARD!$T$708,IF(DASHBOARD!$J$2=0,0,U141)))</f>
        <v/>
      </c>
      <c r="V141" s="490">
        <f>(IF(DASHBOARD!$J$2=V9,DASHBOARD!$T$708,IF(DASHBOARD!$J$2=0,0,V141)))</f>
        <v/>
      </c>
      <c r="W141" s="490">
        <f>(IF(DASHBOARD!$J$2=W9,DASHBOARD!$T$708,IF(DASHBOARD!$J$2=0,0,W141)))</f>
        <v/>
      </c>
      <c r="X141" s="490">
        <f>(IF(DASHBOARD!$J$2=X9,DASHBOARD!$T$708,IF(DASHBOARD!$J$2=0,0,X141)))</f>
        <v/>
      </c>
      <c r="Y141" s="490">
        <f>(IF(DASHBOARD!$J$2=Y9,DASHBOARD!$T$708,IF(DASHBOARD!$J$2=0,0,Y141)))</f>
        <v/>
      </c>
      <c r="Z141" s="490">
        <f>(IF(DASHBOARD!$J$2=Z9,DASHBOARD!$T$708,IF(DASHBOARD!$J$2=0,0,Z141)))</f>
        <v/>
      </c>
      <c r="AA141" s="490">
        <f>(IF(DASHBOARD!$J$2=AA9,DASHBOARD!$T$708,IF(DASHBOARD!$J$2=0,0,AA141)))</f>
        <v/>
      </c>
      <c r="AB141" s="490">
        <f>(IF(DASHBOARD!$J$2=AB9,DASHBOARD!$T$708,IF(DASHBOARD!$J$2=0,0,AB141)))</f>
        <v/>
      </c>
      <c r="AC141" s="490">
        <f>(IF(DASHBOARD!$J$2=AC9,DASHBOARD!$T$708,IF(DASHBOARD!$J$2=0,0,AC141)))</f>
        <v/>
      </c>
      <c r="AD141" s="490">
        <f>(IF(DASHBOARD!$J$2=AD9,DASHBOARD!$T$708,IF(DASHBOARD!$J$2=0,0,AD141)))</f>
        <v/>
      </c>
      <c r="AE141" s="490">
        <f>(IF(DASHBOARD!$J$2=AE9,DASHBOARD!$T$708,IF(DASHBOARD!$J$2=0,0,AE141)))</f>
        <v/>
      </c>
      <c r="AF141" s="490">
        <f>(IF(DASHBOARD!$J$2=AF9,DASHBOARD!$T$708,IF(DASHBOARD!$J$2=0,0,AF141)))</f>
        <v/>
      </c>
      <c r="AG141" s="490">
        <f>(IF(DASHBOARD!$J$2=AG9,DASHBOARD!$T$708,IF(DASHBOARD!$J$2=0,0,AG141)))</f>
        <v/>
      </c>
      <c r="AH141" s="490">
        <f>(IF(DASHBOARD!$J$2=AH9,DASHBOARD!$T$708,IF(DASHBOARD!$J$2=0,0,AH141)))</f>
        <v/>
      </c>
      <c r="AI141" s="490">
        <f>(IF(DASHBOARD!$J$2=AI9,DASHBOARD!$T$708,IF(DASHBOARD!$J$2=0,0,AI141)))</f>
        <v/>
      </c>
      <c r="AJ141" s="490">
        <f>(IF(DASHBOARD!$J$2=AJ9,DASHBOARD!$T$708,IF(DASHBOARD!$J$2=0,0,AJ141)))</f>
        <v/>
      </c>
      <c r="AK141" s="490">
        <f>(IF(DASHBOARD!$J$2=AK9,DASHBOARD!$T$708,IF(DASHBOARD!$J$2=0,0,AK141)))</f>
        <v/>
      </c>
      <c r="AL141" s="490">
        <f>(IF(DASHBOARD!$J$2=AL9,DASHBOARD!$T$708,IF(DASHBOARD!$J$2=0,0,AL141)))</f>
        <v/>
      </c>
      <c r="AM141" s="490">
        <f>(IF(DASHBOARD!$J$2=AM9,DASHBOARD!$T$708,IF(DASHBOARD!$J$2=0,0,AM141)))</f>
        <v/>
      </c>
      <c r="AN141" s="490">
        <f>(IF(DASHBOARD!$J$2=AN9,DASHBOARD!$T$708,IF(DASHBOARD!$J$2=0,0,AN141)))</f>
        <v/>
      </c>
      <c r="AO141" s="490">
        <f>(IF(DASHBOARD!$J$2=AO9,DASHBOARD!$T$708,IF(DASHBOARD!$J$2=0,0,AO141)))</f>
        <v/>
      </c>
      <c r="AP141" s="490">
        <f>(IF(DASHBOARD!$J$2=AP9,DASHBOARD!$T$708,IF(DASHBOARD!$J$2=0,0,AP141)))</f>
        <v/>
      </c>
      <c r="AQ141" s="490">
        <f>(IF(DASHBOARD!$J$2=AQ9,DASHBOARD!$T$708,IF(DASHBOARD!$J$2=0,0,AQ141)))</f>
        <v/>
      </c>
      <c r="AR141" s="490">
        <f>(IF(DASHBOARD!$J$2=AR9,DASHBOARD!$T$708,IF(DASHBOARD!$J$2=0,0,AR141)))</f>
        <v/>
      </c>
      <c r="AS141" s="490">
        <f>(IF(DASHBOARD!$J$2=AS9,DASHBOARD!$T$708,IF(DASHBOARD!$J$2=0,0,AS141)))</f>
        <v/>
      </c>
      <c r="AT141" s="490">
        <f>(IF(DASHBOARD!$J$2=AT9,DASHBOARD!$T$708,IF(DASHBOARD!$J$2=0,0,AT141)))</f>
        <v/>
      </c>
      <c r="AU141" s="490">
        <f>(IF(DASHBOARD!$J$2=AU9,DASHBOARD!$T$708,IF(DASHBOARD!$J$2=0,0,AU141)))</f>
        <v/>
      </c>
      <c r="AV141" s="490">
        <f>(IF(DASHBOARD!$J$2=AV9,DASHBOARD!$T$708,IF(DASHBOARD!$J$2=0,0,AV141)))</f>
        <v/>
      </c>
      <c r="AW141" s="490">
        <f>(IF(DASHBOARD!$J$2=AW9,DASHBOARD!$T$708,IF(DASHBOARD!$J$2=0,0,AW141)))</f>
        <v/>
      </c>
      <c r="AX141" s="490">
        <f>(IF(DASHBOARD!$J$2=AX9,DASHBOARD!$T$708,IF(DASHBOARD!$J$2=0,0,AX141)))</f>
        <v/>
      </c>
      <c r="AY141" s="490">
        <f>(IF(DASHBOARD!$J$2=AY9,DASHBOARD!$T$708,IF(DASHBOARD!$J$2=0,0,AY141)))</f>
        <v/>
      </c>
      <c r="AZ141" s="490">
        <f>(IF(DASHBOARD!$J$2=AZ9,DASHBOARD!$T$708,IF(DASHBOARD!$J$2=0,0,AZ141)))</f>
        <v/>
      </c>
      <c r="BA141" s="490">
        <f>(IF(DASHBOARD!$J$2=BA9,DASHBOARD!$T$708,IF(DASHBOARD!$J$2=0,0,BA141)))</f>
        <v/>
      </c>
      <c r="BB141" s="491">
        <f>SUM(F141:BA141)/2</f>
        <v/>
      </c>
      <c r="BC141" s="490">
        <f>(IF(DASHBOARD!$J$2=BC9,DASHBOARD!$U$708,IF(DASHBOARD!$J$2=0,0,BC141)))</f>
        <v/>
      </c>
      <c r="BD141" s="490">
        <f>(IF(DASHBOARD!$J$2=BD9,DASHBOARD!$U$708,IF(DASHBOARD!$J$2=0,0,BD141)))</f>
        <v/>
      </c>
      <c r="BE141" s="490">
        <f>(IF(DASHBOARD!$J$2=BE9,DASHBOARD!$U$708,IF(DASHBOARD!$J$2=0,0,BE141)))</f>
        <v/>
      </c>
      <c r="BF141" s="490">
        <f>(IF(DASHBOARD!$J$2=BF9,DASHBOARD!$U$708,IF(DASHBOARD!$J$2=0,0,BF141)))</f>
        <v/>
      </c>
      <c r="BG141" s="1508" t="n"/>
      <c r="BH141" s="490">
        <f>(IF(DASHBOARD!$J$2=BH9,DASHBOARD!$U$708,IF(DASHBOARD!$J$2=0,0,BH141)))</f>
        <v/>
      </c>
      <c r="BI141" s="490">
        <f>(IF(DASHBOARD!$J$2=BI9,DASHBOARD!$U$708,IF(DASHBOARD!$J$2=0,0,BI141)))</f>
        <v/>
      </c>
      <c r="BJ141" s="490">
        <f>(IF(DASHBOARD!$J$2=BJ9,DASHBOARD!$U$708,IF(DASHBOARD!$J$2=0,0,BJ141)))</f>
        <v/>
      </c>
    </row>
    <row r="142" ht="11.1" customHeight="1" s="18">
      <c r="A142" s="487" t="n"/>
      <c r="B142" s="1518" t="n"/>
      <c r="C142" s="1500" t="n"/>
      <c r="D142" s="492" t="n">
        <v>2</v>
      </c>
      <c r="E142" s="493" t="n">
        <v>30</v>
      </c>
      <c r="F142" s="494">
        <f>(IF(DASHBOARD!$J$2=F9,DASHBOARD!$T$709,IF(DASHBOARD!$J$2=0,0,F142)))</f>
        <v/>
      </c>
      <c r="G142" s="494">
        <f>(IF(DASHBOARD!$J$2=G9,DASHBOARD!$T$709,IF(DASHBOARD!$J$2=0,0,G142)))</f>
        <v/>
      </c>
      <c r="H142" s="494">
        <f>(IF(DASHBOARD!$J$2=H9,DASHBOARD!$T$709,IF(DASHBOARD!$J$2=0,0,H142)))</f>
        <v/>
      </c>
      <c r="I142" s="494">
        <f>(IF(DASHBOARD!$J$2=I9,DASHBOARD!$T$709,IF(DASHBOARD!$J$2=0,0,I142)))</f>
        <v/>
      </c>
      <c r="J142" s="494">
        <f>(IF(DASHBOARD!$J$2=J9,DASHBOARD!$T$709,IF(DASHBOARD!$J$2=0,0,J142)))</f>
        <v/>
      </c>
      <c r="K142" s="494">
        <f>(IF(DASHBOARD!$J$2=K9,DASHBOARD!$T$709,IF(DASHBOARD!$J$2=0,0,K142)))</f>
        <v/>
      </c>
      <c r="L142" s="494">
        <f>(IF(DASHBOARD!$J$2=L9,DASHBOARD!$T$709,IF(DASHBOARD!$J$2=0,0,L142)))</f>
        <v/>
      </c>
      <c r="M142" s="494">
        <f>(IF(DASHBOARD!$J$2=M9,DASHBOARD!$T$709,IF(DASHBOARD!$J$2=0,0,M142)))</f>
        <v/>
      </c>
      <c r="N142" s="494">
        <f>(IF(DASHBOARD!$J$2=N9,DASHBOARD!$T$709,IF(DASHBOARD!$J$2=0,0,N142)))</f>
        <v/>
      </c>
      <c r="O142" s="494">
        <f>(IF(DASHBOARD!$J$2=O9,DASHBOARD!$T$709,IF(DASHBOARD!$J$2=0,0,O142)))</f>
        <v/>
      </c>
      <c r="P142" s="494">
        <f>(IF(DASHBOARD!$J$2=P9,DASHBOARD!$T$709,IF(DASHBOARD!$J$2=0,0,P142)))</f>
        <v/>
      </c>
      <c r="Q142" s="494">
        <f>(IF(DASHBOARD!$J$2=Q9,DASHBOARD!$T$709,IF(DASHBOARD!$J$2=0,0,Q142)))</f>
        <v/>
      </c>
      <c r="R142" s="494">
        <f>(IF(DASHBOARD!$J$2=R9,DASHBOARD!$T$709,IF(DASHBOARD!$J$2=0,0,R142)))</f>
        <v/>
      </c>
      <c r="S142" s="494">
        <f>(IF(DASHBOARD!$J$2=S9,DASHBOARD!$T$709,IF(DASHBOARD!$J$2=0,0,S142)))</f>
        <v/>
      </c>
      <c r="T142" s="494">
        <f>(IF(DASHBOARD!$J$2=T9,DASHBOARD!$T$709,IF(DASHBOARD!$J$2=0,0,T142)))</f>
        <v/>
      </c>
      <c r="U142" s="494">
        <f>(IF(DASHBOARD!$J$2=U9,DASHBOARD!$T$709,IF(DASHBOARD!$J$2=0,0,U142)))</f>
        <v/>
      </c>
      <c r="V142" s="494">
        <f>(IF(DASHBOARD!$J$2=V9,DASHBOARD!$T$709,IF(DASHBOARD!$J$2=0,0,V142)))</f>
        <v/>
      </c>
      <c r="W142" s="494">
        <f>(IF(DASHBOARD!$J$2=W9,DASHBOARD!$T$709,IF(DASHBOARD!$J$2=0,0,W142)))</f>
        <v/>
      </c>
      <c r="X142" s="494">
        <f>(IF(DASHBOARD!$J$2=X9,DASHBOARD!$T$709,IF(DASHBOARD!$J$2=0,0,X142)))</f>
        <v/>
      </c>
      <c r="Y142" s="494">
        <f>(IF(DASHBOARD!$J$2=Y9,DASHBOARD!$T$709,IF(DASHBOARD!$J$2=0,0,Y142)))</f>
        <v/>
      </c>
      <c r="Z142" s="494">
        <f>(IF(DASHBOARD!$J$2=Z9,DASHBOARD!$T$709,IF(DASHBOARD!$J$2=0,0,Z142)))</f>
        <v/>
      </c>
      <c r="AA142" s="494">
        <f>(IF(DASHBOARD!$J$2=AA9,DASHBOARD!$T$709,IF(DASHBOARD!$J$2=0,0,AA142)))</f>
        <v/>
      </c>
      <c r="AB142" s="494">
        <f>(IF(DASHBOARD!$J$2=AB9,DASHBOARD!$T$709,IF(DASHBOARD!$J$2=0,0,AB142)))</f>
        <v/>
      </c>
      <c r="AC142" s="494">
        <f>(IF(DASHBOARD!$J$2=AC9,DASHBOARD!$T$709,IF(DASHBOARD!$J$2=0,0,AC142)))</f>
        <v/>
      </c>
      <c r="AD142" s="494">
        <f>(IF(DASHBOARD!$J$2=AD9,DASHBOARD!$T$709,IF(DASHBOARD!$J$2=0,0,AD142)))</f>
        <v/>
      </c>
      <c r="AE142" s="494">
        <f>(IF(DASHBOARD!$J$2=AE9,DASHBOARD!$T$709,IF(DASHBOARD!$J$2=0,0,AE142)))</f>
        <v/>
      </c>
      <c r="AF142" s="494">
        <f>(IF(DASHBOARD!$J$2=AF9,DASHBOARD!$T$709,IF(DASHBOARD!$J$2=0,0,AF142)))</f>
        <v/>
      </c>
      <c r="AG142" s="494">
        <f>(IF(DASHBOARD!$J$2=AG9,DASHBOARD!$T$709,IF(DASHBOARD!$J$2=0,0,AG142)))</f>
        <v/>
      </c>
      <c r="AH142" s="494">
        <f>(IF(DASHBOARD!$J$2=AH9,DASHBOARD!$T$709,IF(DASHBOARD!$J$2=0,0,AH142)))</f>
        <v/>
      </c>
      <c r="AI142" s="494">
        <f>(IF(DASHBOARD!$J$2=AI9,DASHBOARD!$T$709,IF(DASHBOARD!$J$2=0,0,AI142)))</f>
        <v/>
      </c>
      <c r="AJ142" s="494">
        <f>(IF(DASHBOARD!$J$2=AJ9,DASHBOARD!$T$709,IF(DASHBOARD!$J$2=0,0,AJ142)))</f>
        <v/>
      </c>
      <c r="AK142" s="494">
        <f>(IF(DASHBOARD!$J$2=AK9,DASHBOARD!$T$709,IF(DASHBOARD!$J$2=0,0,AK142)))</f>
        <v/>
      </c>
      <c r="AL142" s="494">
        <f>(IF(DASHBOARD!$J$2=AL9,DASHBOARD!$T$709,IF(DASHBOARD!$J$2=0,0,AL142)))</f>
        <v/>
      </c>
      <c r="AM142" s="494">
        <f>(IF(DASHBOARD!$J$2=AM9,DASHBOARD!$T$709,IF(DASHBOARD!$J$2=0,0,AM142)))</f>
        <v/>
      </c>
      <c r="AN142" s="494">
        <f>(IF(DASHBOARD!$J$2=AN9,DASHBOARD!$T$709,IF(DASHBOARD!$J$2=0,0,AN142)))</f>
        <v/>
      </c>
      <c r="AO142" s="494">
        <f>(IF(DASHBOARD!$J$2=AO9,DASHBOARD!$T$709,IF(DASHBOARD!$J$2=0,0,AO142)))</f>
        <v/>
      </c>
      <c r="AP142" s="494">
        <f>(IF(DASHBOARD!$J$2=AP9,DASHBOARD!$T$709,IF(DASHBOARD!$J$2=0,0,AP142)))</f>
        <v/>
      </c>
      <c r="AQ142" s="494">
        <f>(IF(DASHBOARD!$J$2=AQ9,DASHBOARD!$T$709,IF(DASHBOARD!$J$2=0,0,AQ142)))</f>
        <v/>
      </c>
      <c r="AR142" s="494">
        <f>(IF(DASHBOARD!$J$2=AR9,DASHBOARD!$T$709,IF(DASHBOARD!$J$2=0,0,AR142)))</f>
        <v/>
      </c>
      <c r="AS142" s="494">
        <f>(IF(DASHBOARD!$J$2=AS9,DASHBOARD!$T$709,IF(DASHBOARD!$J$2=0,0,AS142)))</f>
        <v/>
      </c>
      <c r="AT142" s="494">
        <f>(IF(DASHBOARD!$J$2=AT9,DASHBOARD!$T$709,IF(DASHBOARD!$J$2=0,0,AT142)))</f>
        <v/>
      </c>
      <c r="AU142" s="494">
        <f>(IF(DASHBOARD!$J$2=AU9,DASHBOARD!$T$709,IF(DASHBOARD!$J$2=0,0,AU142)))</f>
        <v/>
      </c>
      <c r="AV142" s="494">
        <f>(IF(DASHBOARD!$J$2=AV9,DASHBOARD!$T$709,IF(DASHBOARD!$J$2=0,0,AV142)))</f>
        <v/>
      </c>
      <c r="AW142" s="494">
        <f>(IF(DASHBOARD!$J$2=AW9,DASHBOARD!$T$709,IF(DASHBOARD!$J$2=0,0,AW142)))</f>
        <v/>
      </c>
      <c r="AX142" s="494">
        <f>(IF(DASHBOARD!$J$2=AX9,DASHBOARD!$T$709,IF(DASHBOARD!$J$2=0,0,AX142)))</f>
        <v/>
      </c>
      <c r="AY142" s="494">
        <f>(IF(DASHBOARD!$J$2=AY9,DASHBOARD!$T$709,IF(DASHBOARD!$J$2=0,0,AY142)))</f>
        <v/>
      </c>
      <c r="AZ142" s="494">
        <f>(IF(DASHBOARD!$J$2=AZ9,DASHBOARD!$T$709,IF(DASHBOARD!$J$2=0,0,AZ142)))</f>
        <v/>
      </c>
      <c r="BA142" s="494">
        <f>(IF(DASHBOARD!$J$2=BA9,DASHBOARD!$T$709,IF(DASHBOARD!$J$2=0,0,BA142)))</f>
        <v/>
      </c>
      <c r="BB142" s="491">
        <f>SUM(F142:BA142)/2</f>
        <v/>
      </c>
      <c r="BC142" s="494">
        <f>(IF(DASHBOARD!$J$2=BC9,DASHBOARD!$U$709,IF(DASHBOARD!$J$2=0,0,BC142)))</f>
        <v/>
      </c>
      <c r="BD142" s="494">
        <f>(IF(DASHBOARD!$J$2=BD9,DASHBOARD!$U$709,IF(DASHBOARD!$J$2=0,0,BD142)))</f>
        <v/>
      </c>
      <c r="BE142" s="494">
        <f>(IF(DASHBOARD!$J$2=BE9,DASHBOARD!$U$709,IF(DASHBOARD!$J$2=0,0,BE142)))</f>
        <v/>
      </c>
      <c r="BF142" s="494">
        <f>(IF(DASHBOARD!$J$2=BF9,DASHBOARD!$U$709,IF(DASHBOARD!$J$2=0,0,BF142)))</f>
        <v/>
      </c>
      <c r="BG142" s="1508" t="n"/>
      <c r="BH142" s="494">
        <f>(IF(DASHBOARD!$J$2=BH9,DASHBOARD!$U$709,IF(DASHBOARD!$J$2=0,0,BH142)))</f>
        <v/>
      </c>
      <c r="BI142" s="494">
        <f>(IF(DASHBOARD!$J$2=BI9,DASHBOARD!$U$709,IF(DASHBOARD!$J$2=0,0,BI142)))</f>
        <v/>
      </c>
      <c r="BJ142" s="494">
        <f>(IF(DASHBOARD!$J$2=BJ9,DASHBOARD!$U$709,IF(DASHBOARD!$J$2=0,0,BJ142)))</f>
        <v/>
      </c>
    </row>
    <row r="143" ht="11.1" customHeight="1" s="18">
      <c r="A143" s="487" t="n"/>
      <c r="B143" s="1518" t="n"/>
      <c r="C143" s="1500" t="n"/>
      <c r="D143" s="492" t="n">
        <v>3</v>
      </c>
      <c r="E143" s="493" t="n">
        <v>30</v>
      </c>
      <c r="F143" s="494">
        <f>(IF(DASHBOARD!$J$2=F9,DASHBOARD!$T$710,IF(DASHBOARD!$J$2=0,0,F143)))</f>
        <v/>
      </c>
      <c r="G143" s="494">
        <f>(IF(DASHBOARD!$J$2=G9,DASHBOARD!$T$710,IF(DASHBOARD!$J$2=0,0,G143)))</f>
        <v/>
      </c>
      <c r="H143" s="494">
        <f>(IF(DASHBOARD!$J$2=H9,DASHBOARD!$T$710,IF(DASHBOARD!$J$2=0,0,H143)))</f>
        <v/>
      </c>
      <c r="I143" s="494">
        <f>(IF(DASHBOARD!$J$2=I9,DASHBOARD!$T$710,IF(DASHBOARD!$J$2=0,0,I143)))</f>
        <v/>
      </c>
      <c r="J143" s="494">
        <f>(IF(DASHBOARD!$J$2=J9,DASHBOARD!$T$710,IF(DASHBOARD!$J$2=0,0,J143)))</f>
        <v/>
      </c>
      <c r="K143" s="494">
        <f>(IF(DASHBOARD!$J$2=K9,DASHBOARD!$T$710,IF(DASHBOARD!$J$2=0,0,K143)))</f>
        <v/>
      </c>
      <c r="L143" s="494">
        <f>(IF(DASHBOARD!$J$2=L9,DASHBOARD!$T$710,IF(DASHBOARD!$J$2=0,0,L143)))</f>
        <v/>
      </c>
      <c r="M143" s="494">
        <f>(IF(DASHBOARD!$J$2=M9,DASHBOARD!$T$710,IF(DASHBOARD!$J$2=0,0,M143)))</f>
        <v/>
      </c>
      <c r="N143" s="494">
        <f>(IF(DASHBOARD!$J$2=N9,DASHBOARD!$T$710,IF(DASHBOARD!$J$2=0,0,N143)))</f>
        <v/>
      </c>
      <c r="O143" s="494">
        <f>(IF(DASHBOARD!$J$2=O9,DASHBOARD!$T$710,IF(DASHBOARD!$J$2=0,0,O143)))</f>
        <v/>
      </c>
      <c r="P143" s="494">
        <f>(IF(DASHBOARD!$J$2=P9,DASHBOARD!$T$710,IF(DASHBOARD!$J$2=0,0,P143)))</f>
        <v/>
      </c>
      <c r="Q143" s="494">
        <f>(IF(DASHBOARD!$J$2=Q9,DASHBOARD!$T$710,IF(DASHBOARD!$J$2=0,0,Q143)))</f>
        <v/>
      </c>
      <c r="R143" s="494">
        <f>(IF(DASHBOARD!$J$2=R9,DASHBOARD!$T$710,IF(DASHBOARD!$J$2=0,0,R143)))</f>
        <v/>
      </c>
      <c r="S143" s="494">
        <f>(IF(DASHBOARD!$J$2=S9,DASHBOARD!$T$710,IF(DASHBOARD!$J$2=0,0,S143)))</f>
        <v/>
      </c>
      <c r="T143" s="494">
        <f>(IF(DASHBOARD!$J$2=T9,DASHBOARD!$T$710,IF(DASHBOARD!$J$2=0,0,T143)))</f>
        <v/>
      </c>
      <c r="U143" s="494">
        <f>(IF(DASHBOARD!$J$2=U9,DASHBOARD!$T$710,IF(DASHBOARD!$J$2=0,0,U143)))</f>
        <v/>
      </c>
      <c r="V143" s="494">
        <f>(IF(DASHBOARD!$J$2=V9,DASHBOARD!$T$710,IF(DASHBOARD!$J$2=0,0,V143)))</f>
        <v/>
      </c>
      <c r="W143" s="494">
        <f>(IF(DASHBOARD!$J$2=W9,DASHBOARD!$T$710,IF(DASHBOARD!$J$2=0,0,W143)))</f>
        <v/>
      </c>
      <c r="X143" s="494">
        <f>(IF(DASHBOARD!$J$2=X9,DASHBOARD!$T$710,IF(DASHBOARD!$J$2=0,0,X143)))</f>
        <v/>
      </c>
      <c r="Y143" s="494">
        <f>(IF(DASHBOARD!$J$2=Y9,DASHBOARD!$T$710,IF(DASHBOARD!$J$2=0,0,Y143)))</f>
        <v/>
      </c>
      <c r="Z143" s="494">
        <f>(IF(DASHBOARD!$J$2=Z9,DASHBOARD!$T$710,IF(DASHBOARD!$J$2=0,0,Z143)))</f>
        <v/>
      </c>
      <c r="AA143" s="494">
        <f>(IF(DASHBOARD!$J$2=AA9,DASHBOARD!$T$710,IF(DASHBOARD!$J$2=0,0,AA143)))</f>
        <v/>
      </c>
      <c r="AB143" s="494">
        <f>(IF(DASHBOARD!$J$2=AB9,DASHBOARD!$T$710,IF(DASHBOARD!$J$2=0,0,AB143)))</f>
        <v/>
      </c>
      <c r="AC143" s="494">
        <f>(IF(DASHBOARD!$J$2=AC9,DASHBOARD!$T$710,IF(DASHBOARD!$J$2=0,0,AC143)))</f>
        <v/>
      </c>
      <c r="AD143" s="494">
        <f>(IF(DASHBOARD!$J$2=AD9,DASHBOARD!$T$710,IF(DASHBOARD!$J$2=0,0,AD143)))</f>
        <v/>
      </c>
      <c r="AE143" s="494">
        <f>(IF(DASHBOARD!$J$2=AE9,DASHBOARD!$T$710,IF(DASHBOARD!$J$2=0,0,AE143)))</f>
        <v/>
      </c>
      <c r="AF143" s="494">
        <f>(IF(DASHBOARD!$J$2=AF9,DASHBOARD!$T$710,IF(DASHBOARD!$J$2=0,0,AF143)))</f>
        <v/>
      </c>
      <c r="AG143" s="494">
        <f>(IF(DASHBOARD!$J$2=AG9,DASHBOARD!$T$710,IF(DASHBOARD!$J$2=0,0,AG143)))</f>
        <v/>
      </c>
      <c r="AH143" s="494">
        <f>(IF(DASHBOARD!$J$2=AH9,DASHBOARD!$T$710,IF(DASHBOARD!$J$2=0,0,AH143)))</f>
        <v/>
      </c>
      <c r="AI143" s="494">
        <f>(IF(DASHBOARD!$J$2=AI9,DASHBOARD!$T$710,IF(DASHBOARD!$J$2=0,0,AI143)))</f>
        <v/>
      </c>
      <c r="AJ143" s="494">
        <f>(IF(DASHBOARD!$J$2=AJ9,DASHBOARD!$T$710,IF(DASHBOARD!$J$2=0,0,AJ143)))</f>
        <v/>
      </c>
      <c r="AK143" s="494">
        <f>(IF(DASHBOARD!$J$2=AK9,DASHBOARD!$T$710,IF(DASHBOARD!$J$2=0,0,AK143)))</f>
        <v/>
      </c>
      <c r="AL143" s="494">
        <f>(IF(DASHBOARD!$J$2=AL9,DASHBOARD!$T$710,IF(DASHBOARD!$J$2=0,0,AL143)))</f>
        <v/>
      </c>
      <c r="AM143" s="494">
        <f>(IF(DASHBOARD!$J$2=AM9,DASHBOARD!$T$710,IF(DASHBOARD!$J$2=0,0,AM143)))</f>
        <v/>
      </c>
      <c r="AN143" s="494">
        <f>(IF(DASHBOARD!$J$2=AN9,DASHBOARD!$T$710,IF(DASHBOARD!$J$2=0,0,AN143)))</f>
        <v/>
      </c>
      <c r="AO143" s="494">
        <f>(IF(DASHBOARD!$J$2=AO9,DASHBOARD!$T$710,IF(DASHBOARD!$J$2=0,0,AO143)))</f>
        <v/>
      </c>
      <c r="AP143" s="494">
        <f>(IF(DASHBOARD!$J$2=AP9,DASHBOARD!$T$710,IF(DASHBOARD!$J$2=0,0,AP143)))</f>
        <v/>
      </c>
      <c r="AQ143" s="494">
        <f>(IF(DASHBOARD!$J$2=AQ9,DASHBOARD!$T$710,IF(DASHBOARD!$J$2=0,0,AQ143)))</f>
        <v/>
      </c>
      <c r="AR143" s="494">
        <f>(IF(DASHBOARD!$J$2=AR9,DASHBOARD!$T$710,IF(DASHBOARD!$J$2=0,0,AR143)))</f>
        <v/>
      </c>
      <c r="AS143" s="494">
        <f>(IF(DASHBOARD!$J$2=AS9,DASHBOARD!$T$710,IF(DASHBOARD!$J$2=0,0,AS143)))</f>
        <v/>
      </c>
      <c r="AT143" s="494">
        <f>(IF(DASHBOARD!$J$2=AT9,DASHBOARD!$T$710,IF(DASHBOARD!$J$2=0,0,AT143)))</f>
        <v/>
      </c>
      <c r="AU143" s="494">
        <f>(IF(DASHBOARD!$J$2=AU9,DASHBOARD!$T$710,IF(DASHBOARD!$J$2=0,0,AU143)))</f>
        <v/>
      </c>
      <c r="AV143" s="494">
        <f>(IF(DASHBOARD!$J$2=AV9,DASHBOARD!$T$710,IF(DASHBOARD!$J$2=0,0,AV143)))</f>
        <v/>
      </c>
      <c r="AW143" s="494">
        <f>(IF(DASHBOARD!$J$2=AW9,DASHBOARD!$T$710,IF(DASHBOARD!$J$2=0,0,AW143)))</f>
        <v/>
      </c>
      <c r="AX143" s="494">
        <f>(IF(DASHBOARD!$J$2=AX9,DASHBOARD!$T$710,IF(DASHBOARD!$J$2=0,0,AX143)))</f>
        <v/>
      </c>
      <c r="AY143" s="494">
        <f>(IF(DASHBOARD!$J$2=AY9,DASHBOARD!$T$710,IF(DASHBOARD!$J$2=0,0,AY143)))</f>
        <v/>
      </c>
      <c r="AZ143" s="494">
        <f>(IF(DASHBOARD!$J$2=AZ9,DASHBOARD!$T$710,IF(DASHBOARD!$J$2=0,0,AZ143)))</f>
        <v/>
      </c>
      <c r="BA143" s="494">
        <f>(IF(DASHBOARD!$J$2=BA9,DASHBOARD!$T$710,IF(DASHBOARD!$J$2=0,0,BA143)))</f>
        <v/>
      </c>
      <c r="BB143" s="491">
        <f>SUM(F143:BA143)/2</f>
        <v/>
      </c>
      <c r="BC143" s="494">
        <f>(IF(DASHBOARD!$J$2=BC9,DASHBOARD!$U$710,IF(DASHBOARD!$J$2=0,0,BC143)))</f>
        <v/>
      </c>
      <c r="BD143" s="494">
        <f>(IF(DASHBOARD!$J$2=BD9,DASHBOARD!$U$710,IF(DASHBOARD!$J$2=0,0,BD143)))</f>
        <v/>
      </c>
      <c r="BE143" s="494">
        <f>(IF(DASHBOARD!$J$2=BE9,DASHBOARD!$U$710,IF(DASHBOARD!$J$2=0,0,BE143)))</f>
        <v/>
      </c>
      <c r="BF143" s="494">
        <f>(IF(DASHBOARD!$J$2=BF9,DASHBOARD!$U$710,IF(DASHBOARD!$J$2=0,0,BF143)))</f>
        <v/>
      </c>
      <c r="BG143" s="1508" t="n"/>
      <c r="BH143" s="494">
        <f>(IF(DASHBOARD!$J$2=BH9,DASHBOARD!$U$710,IF(DASHBOARD!$J$2=0,0,BH143)))</f>
        <v/>
      </c>
      <c r="BI143" s="494">
        <f>(IF(DASHBOARD!$J$2=BI9,DASHBOARD!$U$710,IF(DASHBOARD!$J$2=0,0,BI143)))</f>
        <v/>
      </c>
      <c r="BJ143" s="494">
        <f>(IF(DASHBOARD!$J$2=BJ9,DASHBOARD!$U$710,IF(DASHBOARD!$J$2=0,0,BJ143)))</f>
        <v/>
      </c>
    </row>
    <row r="144" ht="11.1" customHeight="1" s="18">
      <c r="A144" s="487" t="n"/>
      <c r="B144" s="1518" t="n"/>
      <c r="C144" s="1500" t="n"/>
      <c r="D144" s="492" t="n"/>
      <c r="E144" s="493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495" t="n"/>
      <c r="AA144" s="495" t="n"/>
      <c r="AB144" s="495" t="n"/>
      <c r="AC144" s="495" t="n"/>
      <c r="AD144" s="495" t="n"/>
      <c r="AE144" s="495" t="n"/>
      <c r="AF144" s="495" t="n"/>
      <c r="AG144" s="495" t="n"/>
      <c r="AH144" s="495" t="n"/>
      <c r="AI144" s="495" t="n"/>
      <c r="AJ144" s="495" t="n"/>
      <c r="AK144" s="495" t="n"/>
      <c r="AL144" s="495" t="n"/>
      <c r="AM144" s="495" t="n"/>
      <c r="AN144" s="495" t="n"/>
      <c r="AO144" s="495" t="n"/>
      <c r="AP144" s="495" t="n"/>
      <c r="AQ144" s="495" t="n"/>
      <c r="AR144" s="495" t="n"/>
      <c r="AS144" s="495" t="n"/>
      <c r="AT144" s="495" t="n"/>
      <c r="AU144" s="495" t="n"/>
      <c r="AV144" s="495" t="n"/>
      <c r="AW144" s="495" t="n"/>
      <c r="AX144" s="495" t="n"/>
      <c r="AY144" s="495" t="n"/>
      <c r="AZ144" s="495" t="n"/>
      <c r="BA144" s="495" t="n"/>
      <c r="BB144" s="491">
        <f>SUM(F144:BA144)/2</f>
        <v/>
      </c>
      <c r="BC144" s="495" t="n"/>
      <c r="BD144" s="495" t="n"/>
      <c r="BE144" s="495" t="n"/>
      <c r="BF144" s="495" t="n"/>
      <c r="BG144" s="1508" t="n"/>
      <c r="BH144" s="495" t="n"/>
      <c r="BI144" s="495" t="n"/>
      <c r="BJ144" s="495" t="n"/>
    </row>
    <row r="145" ht="11.1" customHeight="1" s="18">
      <c r="A145" s="487" t="n"/>
      <c r="B145" s="1518" t="n"/>
      <c r="C145" s="1519" t="n"/>
      <c r="D145" s="497" t="n"/>
      <c r="E145" s="498" t="n"/>
      <c r="F145" s="499" t="n"/>
      <c r="G145" s="499" t="n"/>
      <c r="H145" s="499" t="n"/>
      <c r="I145" s="499" t="n"/>
      <c r="J145" s="499" t="n"/>
      <c r="K145" s="499" t="n"/>
      <c r="L145" s="499" t="n"/>
      <c r="M145" s="499" t="n"/>
      <c r="N145" s="499" t="n"/>
      <c r="O145" s="499" t="n"/>
      <c r="P145" s="499" t="n"/>
      <c r="Q145" s="499" t="n"/>
      <c r="R145" s="499" t="n"/>
      <c r="S145" s="499" t="n"/>
      <c r="T145" s="499" t="n"/>
      <c r="U145" s="499" t="n"/>
      <c r="V145" s="499" t="n"/>
      <c r="W145" s="499" t="n"/>
      <c r="X145" s="499" t="n"/>
      <c r="Y145" s="499" t="n"/>
      <c r="Z145" s="499" t="n"/>
      <c r="AA145" s="499" t="n"/>
      <c r="AB145" s="499" t="n"/>
      <c r="AC145" s="499" t="n"/>
      <c r="AD145" s="499" t="n"/>
      <c r="AE145" s="499" t="n"/>
      <c r="AF145" s="499" t="n"/>
      <c r="AG145" s="499" t="n"/>
      <c r="AH145" s="499" t="n"/>
      <c r="AI145" s="499" t="n"/>
      <c r="AJ145" s="499" t="n"/>
      <c r="AK145" s="499" t="n"/>
      <c r="AL145" s="499" t="n"/>
      <c r="AM145" s="499" t="n"/>
      <c r="AN145" s="499" t="n"/>
      <c r="AO145" s="499" t="n"/>
      <c r="AP145" s="499" t="n"/>
      <c r="AQ145" s="499" t="n"/>
      <c r="AR145" s="499" t="n"/>
      <c r="AS145" s="499" t="n"/>
      <c r="AT145" s="499" t="n"/>
      <c r="AU145" s="499" t="n"/>
      <c r="AV145" s="499" t="n"/>
      <c r="AW145" s="499" t="n"/>
      <c r="AX145" s="499" t="n"/>
      <c r="AY145" s="499" t="n"/>
      <c r="AZ145" s="499" t="n"/>
      <c r="BA145" s="499" t="n"/>
      <c r="BB145" s="491">
        <f>SUM(F145:BA145)/2</f>
        <v/>
      </c>
      <c r="BC145" s="499" t="n"/>
      <c r="BD145" s="499" t="n"/>
      <c r="BE145" s="499" t="n"/>
      <c r="BF145" s="499" t="n"/>
      <c r="BG145" s="1508" t="n"/>
      <c r="BH145" s="499" t="n"/>
      <c r="BI145" s="499" t="n"/>
      <c r="BJ145" s="499" t="n"/>
    </row>
    <row r="146" ht="11.1" customHeight="1" s="18">
      <c r="A146" s="487" t="n"/>
      <c r="B146" s="1518" t="n"/>
      <c r="C146" s="1147" t="inlineStr">
        <is>
          <t>Bone</t>
        </is>
      </c>
      <c r="D146" s="501" t="n">
        <v>1</v>
      </c>
      <c r="E146" s="502" t="n">
        <v>30</v>
      </c>
      <c r="F146" s="490">
        <f>(IF(DASHBOARD!$J$2=F9,DASHBOARD!$T$676,IF(DASHBOARD!$J$2=0,0,F146)))</f>
        <v/>
      </c>
      <c r="G146" s="490">
        <f>(IF(DASHBOARD!$J$2=G9,DASHBOARD!$T$676,IF(DASHBOARD!$J$2=0,0,G146)))</f>
        <v/>
      </c>
      <c r="H146" s="490">
        <f>(IF(DASHBOARD!$J$2=H9,DASHBOARD!$T$676,IF(DASHBOARD!$J$2=0,0,H146)))</f>
        <v/>
      </c>
      <c r="I146" s="490">
        <f>(IF(DASHBOARD!$J$2=I9,DASHBOARD!$T$676,IF(DASHBOARD!$J$2=0,0,I146)))</f>
        <v/>
      </c>
      <c r="J146" s="490">
        <f>(IF(DASHBOARD!$J$2=J9,DASHBOARD!$T$676,IF(DASHBOARD!$J$2=0,0,J146)))</f>
        <v/>
      </c>
      <c r="K146" s="490">
        <f>(IF(DASHBOARD!$J$2=K9,DASHBOARD!$T$676,IF(DASHBOARD!$J$2=0,0,K146)))</f>
        <v/>
      </c>
      <c r="L146" s="490">
        <f>(IF(DASHBOARD!$J$2=L9,DASHBOARD!$T$676,IF(DASHBOARD!$J$2=0,0,L146)))</f>
        <v/>
      </c>
      <c r="M146" s="490">
        <f>(IF(DASHBOARD!$J$2=M9,DASHBOARD!$T$676,IF(DASHBOARD!$J$2=0,0,M146)))</f>
        <v/>
      </c>
      <c r="N146" s="490">
        <f>(IF(DASHBOARD!$J$2=N9,DASHBOARD!$T$676,IF(DASHBOARD!$J$2=0,0,N146)))</f>
        <v/>
      </c>
      <c r="O146" s="490">
        <f>(IF(DASHBOARD!$J$2=O9,DASHBOARD!$T$676,IF(DASHBOARD!$J$2=0,0,O146)))</f>
        <v/>
      </c>
      <c r="P146" s="490">
        <f>(IF(DASHBOARD!$J$2=P9,DASHBOARD!$T$676,IF(DASHBOARD!$J$2=0,0,P146)))</f>
        <v/>
      </c>
      <c r="Q146" s="490">
        <f>(IF(DASHBOARD!$J$2=Q9,DASHBOARD!$T$676,IF(DASHBOARD!$J$2=0,0,Q146)))</f>
        <v/>
      </c>
      <c r="R146" s="490">
        <f>(IF(DASHBOARD!$J$2=R9,DASHBOARD!$T$676,IF(DASHBOARD!$J$2=0,0,R146)))</f>
        <v/>
      </c>
      <c r="S146" s="490">
        <f>(IF(DASHBOARD!$J$2=S9,DASHBOARD!$T$676,IF(DASHBOARD!$J$2=0,0,S146)))</f>
        <v/>
      </c>
      <c r="T146" s="490">
        <f>(IF(DASHBOARD!$J$2=T9,DASHBOARD!$T$676,IF(DASHBOARD!$J$2=0,0,T146)))</f>
        <v/>
      </c>
      <c r="U146" s="490">
        <f>(IF(DASHBOARD!$J$2=U9,DASHBOARD!$T$676,IF(DASHBOARD!$J$2=0,0,U146)))</f>
        <v/>
      </c>
      <c r="V146" s="490">
        <f>(IF(DASHBOARD!$J$2=V9,DASHBOARD!$T$676,IF(DASHBOARD!$J$2=0,0,V146)))</f>
        <v/>
      </c>
      <c r="W146" s="490">
        <f>(IF(DASHBOARD!$J$2=W9,DASHBOARD!$T$676,IF(DASHBOARD!$J$2=0,0,W146)))</f>
        <v/>
      </c>
      <c r="X146" s="490">
        <f>(IF(DASHBOARD!$J$2=X9,DASHBOARD!$T$676,IF(DASHBOARD!$J$2=0,0,X146)))</f>
        <v/>
      </c>
      <c r="Y146" s="490">
        <f>(IF(DASHBOARD!$J$2=Y9,DASHBOARD!$T$676,IF(DASHBOARD!$J$2=0,0,Y146)))</f>
        <v/>
      </c>
      <c r="Z146" s="490">
        <f>(IF(DASHBOARD!$J$2=Z9,DASHBOARD!$T$676,IF(DASHBOARD!$J$2=0,0,Z146)))</f>
        <v/>
      </c>
      <c r="AA146" s="490">
        <f>(IF(DASHBOARD!$J$2=AA9,DASHBOARD!$T$676,IF(DASHBOARD!$J$2=0,0,AA146)))</f>
        <v/>
      </c>
      <c r="AB146" s="490">
        <f>(IF(DASHBOARD!$J$2=AB9,DASHBOARD!$T$676,IF(DASHBOARD!$J$2=0,0,AB146)))</f>
        <v/>
      </c>
      <c r="AC146" s="490">
        <f>(IF(DASHBOARD!$J$2=AC9,DASHBOARD!$T$676,IF(DASHBOARD!$J$2=0,0,AC146)))</f>
        <v/>
      </c>
      <c r="AD146" s="490">
        <f>(IF(DASHBOARD!$J$2=AD9,DASHBOARD!$T$676,IF(DASHBOARD!$J$2=0,0,AD146)))</f>
        <v/>
      </c>
      <c r="AE146" s="490">
        <f>(IF(DASHBOARD!$J$2=AE9,DASHBOARD!$T$676,IF(DASHBOARD!$J$2=0,0,AE146)))</f>
        <v/>
      </c>
      <c r="AF146" s="490">
        <f>(IF(DASHBOARD!$J$2=AF9,DASHBOARD!$T$676,IF(DASHBOARD!$J$2=0,0,AF146)))</f>
        <v/>
      </c>
      <c r="AG146" s="490">
        <f>(IF(DASHBOARD!$J$2=AG9,DASHBOARD!$T$676,IF(DASHBOARD!$J$2=0,0,AG146)))</f>
        <v/>
      </c>
      <c r="AH146" s="490">
        <f>(IF(DASHBOARD!$J$2=AH9,DASHBOARD!$T$676,IF(DASHBOARD!$J$2=0,0,AH146)))</f>
        <v/>
      </c>
      <c r="AI146" s="490">
        <f>(IF(DASHBOARD!$J$2=AI9,DASHBOARD!$T$676,IF(DASHBOARD!$J$2=0,0,AI146)))</f>
        <v/>
      </c>
      <c r="AJ146" s="490">
        <f>(IF(DASHBOARD!$J$2=AJ9,DASHBOARD!$T$676,IF(DASHBOARD!$J$2=0,0,AJ146)))</f>
        <v/>
      </c>
      <c r="AK146" s="490">
        <f>(IF(DASHBOARD!$J$2=AK9,DASHBOARD!$T$676,IF(DASHBOARD!$J$2=0,0,AK146)))</f>
        <v/>
      </c>
      <c r="AL146" s="490">
        <f>(IF(DASHBOARD!$J$2=AL9,DASHBOARD!$T$676,IF(DASHBOARD!$J$2=0,0,AL146)))</f>
        <v/>
      </c>
      <c r="AM146" s="490">
        <f>(IF(DASHBOARD!$J$2=AM9,DASHBOARD!$T$676,IF(DASHBOARD!$J$2=0,0,AM146)))</f>
        <v/>
      </c>
      <c r="AN146" s="490">
        <f>(IF(DASHBOARD!$J$2=AN9,DASHBOARD!$T$676,IF(DASHBOARD!$J$2=0,0,AN146)))</f>
        <v/>
      </c>
      <c r="AO146" s="490">
        <f>(IF(DASHBOARD!$J$2=AO9,DASHBOARD!$T$676,IF(DASHBOARD!$J$2=0,0,AO146)))</f>
        <v/>
      </c>
      <c r="AP146" s="490">
        <f>(IF(DASHBOARD!$J$2=AP9,DASHBOARD!$T$676,IF(DASHBOARD!$J$2=0,0,AP146)))</f>
        <v/>
      </c>
      <c r="AQ146" s="490">
        <f>(IF(DASHBOARD!$J$2=AQ9,DASHBOARD!$T$676,IF(DASHBOARD!$J$2=0,0,AQ146)))</f>
        <v/>
      </c>
      <c r="AR146" s="490">
        <f>(IF(DASHBOARD!$J$2=AR9,DASHBOARD!$T$676,IF(DASHBOARD!$J$2=0,0,AR146)))</f>
        <v/>
      </c>
      <c r="AS146" s="490">
        <f>(IF(DASHBOARD!$J$2=AS9,DASHBOARD!$T$676,IF(DASHBOARD!$J$2=0,0,AS146)))</f>
        <v/>
      </c>
      <c r="AT146" s="490">
        <f>(IF(DASHBOARD!$J$2=AT9,DASHBOARD!$T$676,IF(DASHBOARD!$J$2=0,0,AT146)))</f>
        <v/>
      </c>
      <c r="AU146" s="490">
        <f>(IF(DASHBOARD!$J$2=AU9,DASHBOARD!$T$676,IF(DASHBOARD!$J$2=0,0,AU146)))</f>
        <v/>
      </c>
      <c r="AV146" s="490">
        <f>(IF(DASHBOARD!$J$2=AV9,DASHBOARD!$T$676,IF(DASHBOARD!$J$2=0,0,AV146)))</f>
        <v/>
      </c>
      <c r="AW146" s="490">
        <f>(IF(DASHBOARD!$J$2=AW9,DASHBOARD!$T$676,IF(DASHBOARD!$J$2=0,0,AW146)))</f>
        <v/>
      </c>
      <c r="AX146" s="490">
        <f>(IF(DASHBOARD!$J$2=AX9,DASHBOARD!$T$676,IF(DASHBOARD!$J$2=0,0,AX146)))</f>
        <v/>
      </c>
      <c r="AY146" s="490">
        <f>(IF(DASHBOARD!$J$2=AY9,DASHBOARD!$T$676,IF(DASHBOARD!$J$2=0,0,AY146)))</f>
        <v/>
      </c>
      <c r="AZ146" s="490">
        <f>(IF(DASHBOARD!$J$2=AZ9,DASHBOARD!$T$676,IF(DASHBOARD!$J$2=0,0,AZ146)))</f>
        <v/>
      </c>
      <c r="BA146" s="490">
        <f>(IF(DASHBOARD!$J$2=BA9,DASHBOARD!$T$676,IF(DASHBOARD!$J$2=0,0,BA146)))</f>
        <v/>
      </c>
      <c r="BB146" s="491">
        <f>SUM(F146:BA146)/2</f>
        <v/>
      </c>
      <c r="BC146" s="490">
        <f>(IF(DASHBOARD!$J$2=BC9,DASHBOARD!$U$676,IF(DASHBOARD!$J$2=0,0,BC146)))</f>
        <v/>
      </c>
      <c r="BD146" s="490">
        <f>(IF(DASHBOARD!$J$2=BD9,DASHBOARD!$U$676,IF(DASHBOARD!$J$2=0,0,BD146)))</f>
        <v/>
      </c>
      <c r="BE146" s="490">
        <f>(IF(DASHBOARD!$J$2=BE9,DASHBOARD!$U$676,IF(DASHBOARD!$J$2=0,0,BE146)))</f>
        <v/>
      </c>
      <c r="BF146" s="490">
        <f>(IF(DASHBOARD!$J$2=BF9,DASHBOARD!$U$676,IF(DASHBOARD!$J$2=0,0,BF146)))</f>
        <v/>
      </c>
      <c r="BG146" s="1508" t="n"/>
      <c r="BH146" s="490">
        <f>(IF(DASHBOARD!$J$2=BH9,DASHBOARD!$U$676,IF(DASHBOARD!$J$2=0,0,BH146)))</f>
        <v/>
      </c>
      <c r="BI146" s="490">
        <f>(IF(DASHBOARD!$J$2=BI9,DASHBOARD!$U$676,IF(DASHBOARD!$J$2=0,0,BI146)))</f>
        <v/>
      </c>
      <c r="BJ146" s="490">
        <f>(IF(DASHBOARD!$J$2=BJ9,DASHBOARD!$U$676,IF(DASHBOARD!$J$2=0,0,BJ146)))</f>
        <v/>
      </c>
    </row>
    <row r="147" ht="11.1" customHeight="1" s="18">
      <c r="A147" s="487" t="n"/>
      <c r="B147" s="1518" t="n"/>
      <c r="C147" s="1500" t="n"/>
      <c r="D147" s="492" t="n">
        <v>2</v>
      </c>
      <c r="E147" s="493" t="n">
        <v>20</v>
      </c>
      <c r="F147" s="494">
        <f>(IF(DASHBOARD!$J$2=F9,DASHBOARD!$T$677,IF(DASHBOARD!$J$2=0,0,F147)))</f>
        <v/>
      </c>
      <c r="G147" s="494">
        <f>(IF(DASHBOARD!$J$2=G9,DASHBOARD!$T$677,IF(DASHBOARD!$J$2=0,0,G147)))</f>
        <v/>
      </c>
      <c r="H147" s="494">
        <f>(IF(DASHBOARD!$J$2=H9,DASHBOARD!$T$677,IF(DASHBOARD!$J$2=0,0,H147)))</f>
        <v/>
      </c>
      <c r="I147" s="494">
        <f>(IF(DASHBOARD!$J$2=I9,DASHBOARD!$T$677,IF(DASHBOARD!$J$2=0,0,I147)))</f>
        <v/>
      </c>
      <c r="J147" s="494">
        <f>(IF(DASHBOARD!$J$2=J9,DASHBOARD!$T$677,IF(DASHBOARD!$J$2=0,0,J147)))</f>
        <v/>
      </c>
      <c r="K147" s="494">
        <f>(IF(DASHBOARD!$J$2=K9,DASHBOARD!$T$677,IF(DASHBOARD!$J$2=0,0,K147)))</f>
        <v/>
      </c>
      <c r="L147" s="494">
        <f>(IF(DASHBOARD!$J$2=L9,DASHBOARD!$T$677,IF(DASHBOARD!$J$2=0,0,L147)))</f>
        <v/>
      </c>
      <c r="M147" s="494">
        <f>(IF(DASHBOARD!$J$2=M9,DASHBOARD!$T$677,IF(DASHBOARD!$J$2=0,0,M147)))</f>
        <v/>
      </c>
      <c r="N147" s="494">
        <f>(IF(DASHBOARD!$J$2=N9,DASHBOARD!$T$677,IF(DASHBOARD!$J$2=0,0,N147)))</f>
        <v/>
      </c>
      <c r="O147" s="494">
        <f>(IF(DASHBOARD!$J$2=O9,DASHBOARD!$T$677,IF(DASHBOARD!$J$2=0,0,O147)))</f>
        <v/>
      </c>
      <c r="P147" s="494">
        <f>(IF(DASHBOARD!$J$2=P9,DASHBOARD!$T$677,IF(DASHBOARD!$J$2=0,0,P147)))</f>
        <v/>
      </c>
      <c r="Q147" s="494">
        <f>(IF(DASHBOARD!$J$2=Q9,DASHBOARD!$T$677,IF(DASHBOARD!$J$2=0,0,Q147)))</f>
        <v/>
      </c>
      <c r="R147" s="494">
        <f>(IF(DASHBOARD!$J$2=R9,DASHBOARD!$T$677,IF(DASHBOARD!$J$2=0,0,R147)))</f>
        <v/>
      </c>
      <c r="S147" s="494">
        <f>(IF(DASHBOARD!$J$2=S9,DASHBOARD!$T$677,IF(DASHBOARD!$J$2=0,0,S147)))</f>
        <v/>
      </c>
      <c r="T147" s="494">
        <f>(IF(DASHBOARD!$J$2=T9,DASHBOARD!$T$677,IF(DASHBOARD!$J$2=0,0,T147)))</f>
        <v/>
      </c>
      <c r="U147" s="494">
        <f>(IF(DASHBOARD!$J$2=U9,DASHBOARD!$T$677,IF(DASHBOARD!$J$2=0,0,U147)))</f>
        <v/>
      </c>
      <c r="V147" s="494">
        <f>(IF(DASHBOARD!$J$2=V9,DASHBOARD!$T$677,IF(DASHBOARD!$J$2=0,0,V147)))</f>
        <v/>
      </c>
      <c r="W147" s="494">
        <f>(IF(DASHBOARD!$J$2=W9,DASHBOARD!$T$677,IF(DASHBOARD!$J$2=0,0,W147)))</f>
        <v/>
      </c>
      <c r="X147" s="494">
        <f>(IF(DASHBOARD!$J$2=X9,DASHBOARD!$T$677,IF(DASHBOARD!$J$2=0,0,X147)))</f>
        <v/>
      </c>
      <c r="Y147" s="494">
        <f>(IF(DASHBOARD!$J$2=Y9,DASHBOARD!$T$677,IF(DASHBOARD!$J$2=0,0,Y147)))</f>
        <v/>
      </c>
      <c r="Z147" s="494">
        <f>(IF(DASHBOARD!$J$2=Z9,DASHBOARD!$T$677,IF(DASHBOARD!$J$2=0,0,Z147)))</f>
        <v/>
      </c>
      <c r="AA147" s="494">
        <f>(IF(DASHBOARD!$J$2=AA9,DASHBOARD!$T$677,IF(DASHBOARD!$J$2=0,0,AA147)))</f>
        <v/>
      </c>
      <c r="AB147" s="494">
        <f>(IF(DASHBOARD!$J$2=AB9,DASHBOARD!$T$677,IF(DASHBOARD!$J$2=0,0,AB147)))</f>
        <v/>
      </c>
      <c r="AC147" s="494">
        <f>(IF(DASHBOARD!$J$2=AC9,DASHBOARD!$T$677,IF(DASHBOARD!$J$2=0,0,AC147)))</f>
        <v/>
      </c>
      <c r="AD147" s="494">
        <f>(IF(DASHBOARD!$J$2=AD9,DASHBOARD!$T$677,IF(DASHBOARD!$J$2=0,0,AD147)))</f>
        <v/>
      </c>
      <c r="AE147" s="494">
        <f>(IF(DASHBOARD!$J$2=AE9,DASHBOARD!$T$677,IF(DASHBOARD!$J$2=0,0,AE147)))</f>
        <v/>
      </c>
      <c r="AF147" s="494">
        <f>(IF(DASHBOARD!$J$2=AF9,DASHBOARD!$T$677,IF(DASHBOARD!$J$2=0,0,AF147)))</f>
        <v/>
      </c>
      <c r="AG147" s="494">
        <f>(IF(DASHBOARD!$J$2=AG9,DASHBOARD!$T$677,IF(DASHBOARD!$J$2=0,0,AG147)))</f>
        <v/>
      </c>
      <c r="AH147" s="494">
        <f>(IF(DASHBOARD!$J$2=AH9,DASHBOARD!$T$677,IF(DASHBOARD!$J$2=0,0,AH147)))</f>
        <v/>
      </c>
      <c r="AI147" s="494">
        <f>(IF(DASHBOARD!$J$2=AI9,DASHBOARD!$T$677,IF(DASHBOARD!$J$2=0,0,AI147)))</f>
        <v/>
      </c>
      <c r="AJ147" s="494">
        <f>(IF(DASHBOARD!$J$2=AJ9,DASHBOARD!$T$677,IF(DASHBOARD!$J$2=0,0,AJ147)))</f>
        <v/>
      </c>
      <c r="AK147" s="494">
        <f>(IF(DASHBOARD!$J$2=AK9,DASHBOARD!$T$677,IF(DASHBOARD!$J$2=0,0,AK147)))</f>
        <v/>
      </c>
      <c r="AL147" s="494">
        <f>(IF(DASHBOARD!$J$2=AL9,DASHBOARD!$T$677,IF(DASHBOARD!$J$2=0,0,AL147)))</f>
        <v/>
      </c>
      <c r="AM147" s="494">
        <f>(IF(DASHBOARD!$J$2=AM9,DASHBOARD!$T$677,IF(DASHBOARD!$J$2=0,0,AM147)))</f>
        <v/>
      </c>
      <c r="AN147" s="494">
        <f>(IF(DASHBOARD!$J$2=AN9,DASHBOARD!$T$677,IF(DASHBOARD!$J$2=0,0,AN147)))</f>
        <v/>
      </c>
      <c r="AO147" s="494">
        <f>(IF(DASHBOARD!$J$2=AO9,DASHBOARD!$T$677,IF(DASHBOARD!$J$2=0,0,AO147)))</f>
        <v/>
      </c>
      <c r="AP147" s="494">
        <f>(IF(DASHBOARD!$J$2=AP9,DASHBOARD!$T$677,IF(DASHBOARD!$J$2=0,0,AP147)))</f>
        <v/>
      </c>
      <c r="AQ147" s="494">
        <f>(IF(DASHBOARD!$J$2=AQ9,DASHBOARD!$T$677,IF(DASHBOARD!$J$2=0,0,AQ147)))</f>
        <v/>
      </c>
      <c r="AR147" s="494">
        <f>(IF(DASHBOARD!$J$2=AR9,DASHBOARD!$T$677,IF(DASHBOARD!$J$2=0,0,AR147)))</f>
        <v/>
      </c>
      <c r="AS147" s="494">
        <f>(IF(DASHBOARD!$J$2=AS9,DASHBOARD!$T$677,IF(DASHBOARD!$J$2=0,0,AS147)))</f>
        <v/>
      </c>
      <c r="AT147" s="494">
        <f>(IF(DASHBOARD!$J$2=AT9,DASHBOARD!$T$677,IF(DASHBOARD!$J$2=0,0,AT147)))</f>
        <v/>
      </c>
      <c r="AU147" s="494">
        <f>(IF(DASHBOARD!$J$2=AU9,DASHBOARD!$T$677,IF(DASHBOARD!$J$2=0,0,AU147)))</f>
        <v/>
      </c>
      <c r="AV147" s="494">
        <f>(IF(DASHBOARD!$J$2=AV9,DASHBOARD!$T$677,IF(DASHBOARD!$J$2=0,0,AV147)))</f>
        <v/>
      </c>
      <c r="AW147" s="494">
        <f>(IF(DASHBOARD!$J$2=AW9,DASHBOARD!$T$677,IF(DASHBOARD!$J$2=0,0,AW147)))</f>
        <v/>
      </c>
      <c r="AX147" s="494">
        <f>(IF(DASHBOARD!$J$2=AX9,DASHBOARD!$T$677,IF(DASHBOARD!$J$2=0,0,AX147)))</f>
        <v/>
      </c>
      <c r="AY147" s="494">
        <f>(IF(DASHBOARD!$J$2=AY9,DASHBOARD!$T$677,IF(DASHBOARD!$J$2=0,0,AY147)))</f>
        <v/>
      </c>
      <c r="AZ147" s="494">
        <f>(IF(DASHBOARD!$J$2=AZ9,DASHBOARD!$T$677,IF(DASHBOARD!$J$2=0,0,AZ147)))</f>
        <v/>
      </c>
      <c r="BA147" s="494">
        <f>(IF(DASHBOARD!$J$2=BA9,DASHBOARD!$T$677,IF(DASHBOARD!$J$2=0,0,BA147)))</f>
        <v/>
      </c>
      <c r="BB147" s="491">
        <f>SUM(F147:BA147)/2</f>
        <v/>
      </c>
      <c r="BC147" s="494">
        <f>(IF(DASHBOARD!$J$2=BC9,DASHBOARD!$U$677,IF(DASHBOARD!$J$2=0,0,BC147)))</f>
        <v/>
      </c>
      <c r="BD147" s="494">
        <f>(IF(DASHBOARD!$J$2=BD9,DASHBOARD!$U$677,IF(DASHBOARD!$J$2=0,0,BD147)))</f>
        <v/>
      </c>
      <c r="BE147" s="494">
        <f>(IF(DASHBOARD!$J$2=BE9,DASHBOARD!$U$677,IF(DASHBOARD!$J$2=0,0,BE147)))</f>
        <v/>
      </c>
      <c r="BF147" s="494">
        <f>(IF(DASHBOARD!$J$2=BF9,DASHBOARD!$U$677,IF(DASHBOARD!$J$2=0,0,BF147)))</f>
        <v/>
      </c>
      <c r="BG147" s="1508" t="n"/>
      <c r="BH147" s="494">
        <f>(IF(DASHBOARD!$J$2=BH9,DASHBOARD!$U$677,IF(DASHBOARD!$J$2=0,0,BH147)))</f>
        <v/>
      </c>
      <c r="BI147" s="494">
        <f>(IF(DASHBOARD!$J$2=BI9,DASHBOARD!$U$677,IF(DASHBOARD!$J$2=0,0,BI147)))</f>
        <v/>
      </c>
      <c r="BJ147" s="494">
        <f>(IF(DASHBOARD!$J$2=BJ9,DASHBOARD!$U$677,IF(DASHBOARD!$J$2=0,0,BJ147)))</f>
        <v/>
      </c>
    </row>
    <row r="148" ht="11.1" customHeight="1" s="18">
      <c r="A148" s="487" t="n"/>
      <c r="B148" s="1518" t="n"/>
      <c r="C148" s="1500" t="n"/>
      <c r="D148" s="492" t="n">
        <v>3</v>
      </c>
      <c r="E148" s="493" t="n">
        <v>30</v>
      </c>
      <c r="F148" s="494">
        <f>(IF(DASHBOARD!$J$2=F9,DASHBOARD!$T$678,IF(DASHBOARD!$J$2=0,0,F148)))</f>
        <v/>
      </c>
      <c r="G148" s="494">
        <f>(IF(DASHBOARD!$J$2=G9,DASHBOARD!$T$678,IF(DASHBOARD!$J$2=0,0,G148)))</f>
        <v/>
      </c>
      <c r="H148" s="494">
        <f>(IF(DASHBOARD!$J$2=H9,DASHBOARD!$T$678,IF(DASHBOARD!$J$2=0,0,H148)))</f>
        <v/>
      </c>
      <c r="I148" s="494">
        <f>(IF(DASHBOARD!$J$2=I9,DASHBOARD!$T$678,IF(DASHBOARD!$J$2=0,0,I148)))</f>
        <v/>
      </c>
      <c r="J148" s="494">
        <f>(IF(DASHBOARD!$J$2=J9,DASHBOARD!$T$678,IF(DASHBOARD!$J$2=0,0,J148)))</f>
        <v/>
      </c>
      <c r="K148" s="494">
        <f>(IF(DASHBOARD!$J$2=K9,DASHBOARD!$T$678,IF(DASHBOARD!$J$2=0,0,K148)))</f>
        <v/>
      </c>
      <c r="L148" s="494">
        <f>(IF(DASHBOARD!$J$2=L9,DASHBOARD!$T$678,IF(DASHBOARD!$J$2=0,0,L148)))</f>
        <v/>
      </c>
      <c r="M148" s="494">
        <f>(IF(DASHBOARD!$J$2=M9,DASHBOARD!$T$678,IF(DASHBOARD!$J$2=0,0,M148)))</f>
        <v/>
      </c>
      <c r="N148" s="494">
        <f>(IF(DASHBOARD!$J$2=N9,DASHBOARD!$T$678,IF(DASHBOARD!$J$2=0,0,N148)))</f>
        <v/>
      </c>
      <c r="O148" s="494">
        <f>(IF(DASHBOARD!$J$2=O9,DASHBOARD!$T$678,IF(DASHBOARD!$J$2=0,0,O148)))</f>
        <v/>
      </c>
      <c r="P148" s="494">
        <f>(IF(DASHBOARD!$J$2=P9,DASHBOARD!$T$678,IF(DASHBOARD!$J$2=0,0,P148)))</f>
        <v/>
      </c>
      <c r="Q148" s="494">
        <f>(IF(DASHBOARD!$J$2=Q9,DASHBOARD!$T$678,IF(DASHBOARD!$J$2=0,0,Q148)))</f>
        <v/>
      </c>
      <c r="R148" s="494">
        <f>(IF(DASHBOARD!$J$2=R9,DASHBOARD!$T$678,IF(DASHBOARD!$J$2=0,0,R148)))</f>
        <v/>
      </c>
      <c r="S148" s="494">
        <f>(IF(DASHBOARD!$J$2=S9,DASHBOARD!$T$678,IF(DASHBOARD!$J$2=0,0,S148)))</f>
        <v/>
      </c>
      <c r="T148" s="494">
        <f>(IF(DASHBOARD!$J$2=T9,DASHBOARD!$T$678,IF(DASHBOARD!$J$2=0,0,T148)))</f>
        <v/>
      </c>
      <c r="U148" s="494">
        <f>(IF(DASHBOARD!$J$2=U9,DASHBOARD!$T$678,IF(DASHBOARD!$J$2=0,0,U148)))</f>
        <v/>
      </c>
      <c r="V148" s="494">
        <f>(IF(DASHBOARD!$J$2=V9,DASHBOARD!$T$678,IF(DASHBOARD!$J$2=0,0,V148)))</f>
        <v/>
      </c>
      <c r="W148" s="494">
        <f>(IF(DASHBOARD!$J$2=W9,DASHBOARD!$T$678,IF(DASHBOARD!$J$2=0,0,W148)))</f>
        <v/>
      </c>
      <c r="X148" s="494">
        <f>(IF(DASHBOARD!$J$2=X9,DASHBOARD!$T$678,IF(DASHBOARD!$J$2=0,0,X148)))</f>
        <v/>
      </c>
      <c r="Y148" s="494">
        <f>(IF(DASHBOARD!$J$2=Y9,DASHBOARD!$T$678,IF(DASHBOARD!$J$2=0,0,Y148)))</f>
        <v/>
      </c>
      <c r="Z148" s="494">
        <f>(IF(DASHBOARD!$J$2=Z9,DASHBOARD!$T$678,IF(DASHBOARD!$J$2=0,0,Z148)))</f>
        <v/>
      </c>
      <c r="AA148" s="494">
        <f>(IF(DASHBOARD!$J$2=AA9,DASHBOARD!$T$678,IF(DASHBOARD!$J$2=0,0,AA148)))</f>
        <v/>
      </c>
      <c r="AB148" s="494">
        <f>(IF(DASHBOARD!$J$2=AB9,DASHBOARD!$T$678,IF(DASHBOARD!$J$2=0,0,AB148)))</f>
        <v/>
      </c>
      <c r="AC148" s="494">
        <f>(IF(DASHBOARD!$J$2=AC9,DASHBOARD!$T$678,IF(DASHBOARD!$J$2=0,0,AC148)))</f>
        <v/>
      </c>
      <c r="AD148" s="494">
        <f>(IF(DASHBOARD!$J$2=AD9,DASHBOARD!$T$678,IF(DASHBOARD!$J$2=0,0,AD148)))</f>
        <v/>
      </c>
      <c r="AE148" s="494">
        <f>(IF(DASHBOARD!$J$2=AE9,DASHBOARD!$T$678,IF(DASHBOARD!$J$2=0,0,AE148)))</f>
        <v/>
      </c>
      <c r="AF148" s="494">
        <f>(IF(DASHBOARD!$J$2=AF9,DASHBOARD!$T$678,IF(DASHBOARD!$J$2=0,0,AF148)))</f>
        <v/>
      </c>
      <c r="AG148" s="494">
        <f>(IF(DASHBOARD!$J$2=AG9,DASHBOARD!$T$678,IF(DASHBOARD!$J$2=0,0,AG148)))</f>
        <v/>
      </c>
      <c r="AH148" s="494">
        <f>(IF(DASHBOARD!$J$2=AH9,DASHBOARD!$T$678,IF(DASHBOARD!$J$2=0,0,AH148)))</f>
        <v/>
      </c>
      <c r="AI148" s="494">
        <f>(IF(DASHBOARD!$J$2=AI9,DASHBOARD!$T$678,IF(DASHBOARD!$J$2=0,0,AI148)))</f>
        <v/>
      </c>
      <c r="AJ148" s="494">
        <f>(IF(DASHBOARD!$J$2=AJ9,DASHBOARD!$T$678,IF(DASHBOARD!$J$2=0,0,AJ148)))</f>
        <v/>
      </c>
      <c r="AK148" s="494">
        <f>(IF(DASHBOARD!$J$2=AK9,DASHBOARD!$T$678,IF(DASHBOARD!$J$2=0,0,AK148)))</f>
        <v/>
      </c>
      <c r="AL148" s="494">
        <f>(IF(DASHBOARD!$J$2=AL9,DASHBOARD!$T$678,IF(DASHBOARD!$J$2=0,0,AL148)))</f>
        <v/>
      </c>
      <c r="AM148" s="494">
        <f>(IF(DASHBOARD!$J$2=AM9,DASHBOARD!$T$678,IF(DASHBOARD!$J$2=0,0,AM148)))</f>
        <v/>
      </c>
      <c r="AN148" s="494">
        <f>(IF(DASHBOARD!$J$2=AN9,DASHBOARD!$T$678,IF(DASHBOARD!$J$2=0,0,AN148)))</f>
        <v/>
      </c>
      <c r="AO148" s="494">
        <f>(IF(DASHBOARD!$J$2=AO9,DASHBOARD!$T$678,IF(DASHBOARD!$J$2=0,0,AO148)))</f>
        <v/>
      </c>
      <c r="AP148" s="494">
        <f>(IF(DASHBOARD!$J$2=AP9,DASHBOARD!$T$678,IF(DASHBOARD!$J$2=0,0,AP148)))</f>
        <v/>
      </c>
      <c r="AQ148" s="494">
        <f>(IF(DASHBOARD!$J$2=AQ9,DASHBOARD!$T$678,IF(DASHBOARD!$J$2=0,0,AQ148)))</f>
        <v/>
      </c>
      <c r="AR148" s="494">
        <f>(IF(DASHBOARD!$J$2=AR9,DASHBOARD!$T$678,IF(DASHBOARD!$J$2=0,0,AR148)))</f>
        <v/>
      </c>
      <c r="AS148" s="494">
        <f>(IF(DASHBOARD!$J$2=AS9,DASHBOARD!$T$678,IF(DASHBOARD!$J$2=0,0,AS148)))</f>
        <v/>
      </c>
      <c r="AT148" s="494">
        <f>(IF(DASHBOARD!$J$2=AT9,DASHBOARD!$T$678,IF(DASHBOARD!$J$2=0,0,AT148)))</f>
        <v/>
      </c>
      <c r="AU148" s="494">
        <f>(IF(DASHBOARD!$J$2=AU9,DASHBOARD!$T$678,IF(DASHBOARD!$J$2=0,0,AU148)))</f>
        <v/>
      </c>
      <c r="AV148" s="494">
        <f>(IF(DASHBOARD!$J$2=AV9,DASHBOARD!$T$678,IF(DASHBOARD!$J$2=0,0,AV148)))</f>
        <v/>
      </c>
      <c r="AW148" s="494">
        <f>(IF(DASHBOARD!$J$2=AW9,DASHBOARD!$T$678,IF(DASHBOARD!$J$2=0,0,AW148)))</f>
        <v/>
      </c>
      <c r="AX148" s="494">
        <f>(IF(DASHBOARD!$J$2=AX9,DASHBOARD!$T$678,IF(DASHBOARD!$J$2=0,0,AX148)))</f>
        <v/>
      </c>
      <c r="AY148" s="494">
        <f>(IF(DASHBOARD!$J$2=AY9,DASHBOARD!$T$678,IF(DASHBOARD!$J$2=0,0,AY148)))</f>
        <v/>
      </c>
      <c r="AZ148" s="494">
        <f>(IF(DASHBOARD!$J$2=AZ9,DASHBOARD!$T$678,IF(DASHBOARD!$J$2=0,0,AZ148)))</f>
        <v/>
      </c>
      <c r="BA148" s="494">
        <f>(IF(DASHBOARD!$J$2=BA9,DASHBOARD!$T$678,IF(DASHBOARD!$J$2=0,0,BA148)))</f>
        <v/>
      </c>
      <c r="BB148" s="491">
        <f>SUM(F148:BA148)/2</f>
        <v/>
      </c>
      <c r="BC148" s="494">
        <f>(IF(DASHBOARD!$J$2=BC9,DASHBOARD!$U$678,IF(DASHBOARD!$J$2=0,0,BC148)))</f>
        <v/>
      </c>
      <c r="BD148" s="494">
        <f>(IF(DASHBOARD!$J$2=BD9,DASHBOARD!$U$678,IF(DASHBOARD!$J$2=0,0,BD148)))</f>
        <v/>
      </c>
      <c r="BE148" s="494">
        <f>(IF(DASHBOARD!$J$2=BE9,DASHBOARD!$U$678,IF(DASHBOARD!$J$2=0,0,BE148)))</f>
        <v/>
      </c>
      <c r="BF148" s="494">
        <f>(IF(DASHBOARD!$J$2=BF9,DASHBOARD!$U$678,IF(DASHBOARD!$J$2=0,0,BF148)))</f>
        <v/>
      </c>
      <c r="BG148" s="1508" t="n"/>
      <c r="BH148" s="494">
        <f>(IF(DASHBOARD!$J$2=BH9,DASHBOARD!$U$678,IF(DASHBOARD!$J$2=0,0,BH148)))</f>
        <v/>
      </c>
      <c r="BI148" s="494">
        <f>(IF(DASHBOARD!$J$2=BI9,DASHBOARD!$U$678,IF(DASHBOARD!$J$2=0,0,BI148)))</f>
        <v/>
      </c>
      <c r="BJ148" s="494">
        <f>(IF(DASHBOARD!$J$2=BJ9,DASHBOARD!$U$678,IF(DASHBOARD!$J$2=0,0,BJ148)))</f>
        <v/>
      </c>
    </row>
    <row r="149" ht="11.1" customHeight="1" s="18">
      <c r="A149" s="487" t="n"/>
      <c r="B149" s="1518" t="n"/>
      <c r="C149" s="1519" t="n"/>
      <c r="D149" s="497" t="n"/>
      <c r="E149" s="498" t="n"/>
      <c r="F149" s="499" t="n"/>
      <c r="G149" s="499" t="n"/>
      <c r="H149" s="499" t="n"/>
      <c r="I149" s="499" t="n"/>
      <c r="J149" s="499" t="n"/>
      <c r="K149" s="499" t="n"/>
      <c r="L149" s="499" t="n"/>
      <c r="M149" s="499" t="n"/>
      <c r="N149" s="499" t="n"/>
      <c r="O149" s="499" t="n"/>
      <c r="P149" s="499" t="n"/>
      <c r="Q149" s="499" t="n"/>
      <c r="R149" s="499" t="n"/>
      <c r="S149" s="499" t="n"/>
      <c r="T149" s="499" t="n"/>
      <c r="U149" s="499" t="n"/>
      <c r="V149" s="499" t="n"/>
      <c r="W149" s="499" t="n"/>
      <c r="X149" s="499" t="n"/>
      <c r="Y149" s="499" t="n"/>
      <c r="Z149" s="499" t="n"/>
      <c r="AA149" s="499" t="n"/>
      <c r="AB149" s="499" t="n"/>
      <c r="AC149" s="499" t="n"/>
      <c r="AD149" s="499" t="n"/>
      <c r="AE149" s="499" t="n"/>
      <c r="AF149" s="499" t="n"/>
      <c r="AG149" s="499" t="n"/>
      <c r="AH149" s="499" t="n"/>
      <c r="AI149" s="499" t="n"/>
      <c r="AJ149" s="499" t="n"/>
      <c r="AK149" s="499" t="n"/>
      <c r="AL149" s="499" t="n"/>
      <c r="AM149" s="499" t="n"/>
      <c r="AN149" s="499" t="n"/>
      <c r="AO149" s="499" t="n"/>
      <c r="AP149" s="499" t="n"/>
      <c r="AQ149" s="499" t="n"/>
      <c r="AR149" s="499" t="n"/>
      <c r="AS149" s="499" t="n"/>
      <c r="AT149" s="499" t="n"/>
      <c r="AU149" s="499" t="n"/>
      <c r="AV149" s="499" t="n"/>
      <c r="AW149" s="499" t="n"/>
      <c r="AX149" s="499" t="n"/>
      <c r="AY149" s="499" t="n"/>
      <c r="AZ149" s="499" t="n"/>
      <c r="BA149" s="499" t="n"/>
      <c r="BB149" s="491">
        <f>SUM(F149:BA149)/2</f>
        <v/>
      </c>
      <c r="BC149" s="499" t="n"/>
      <c r="BD149" s="499" t="n"/>
      <c r="BE149" s="499" t="n"/>
      <c r="BF149" s="499" t="n"/>
      <c r="BG149" s="1508" t="n"/>
      <c r="BH149" s="499" t="n"/>
      <c r="BI149" s="499" t="n"/>
      <c r="BJ149" s="499" t="n"/>
    </row>
    <row r="150" ht="11.1" customHeight="1" s="18">
      <c r="A150" s="487" t="n"/>
      <c r="B150" s="1518" t="n"/>
      <c r="C150" s="1147" t="inlineStr">
        <is>
          <t>Sopeng</t>
        </is>
      </c>
      <c r="D150" s="492" t="n">
        <v>1</v>
      </c>
      <c r="E150" s="493" t="n">
        <v>20</v>
      </c>
      <c r="F150" s="490">
        <f>(IF(DASHBOARD!$J$2=F9,DASHBOARD!$T$699,IF(DASHBOARD!$J$2=0,0,F150)))</f>
        <v/>
      </c>
      <c r="G150" s="490">
        <f>(IF(DASHBOARD!$J$2=G9,DASHBOARD!$T$699,IF(DASHBOARD!$J$2=0,0,G150)))</f>
        <v/>
      </c>
      <c r="H150" s="490">
        <f>(IF(DASHBOARD!$J$2=H9,DASHBOARD!$T$699,IF(DASHBOARD!$J$2=0,0,H150)))</f>
        <v/>
      </c>
      <c r="I150" s="490">
        <f>(IF(DASHBOARD!$J$2=I9,DASHBOARD!$T$699,IF(DASHBOARD!$J$2=0,0,I150)))</f>
        <v/>
      </c>
      <c r="J150" s="490">
        <f>(IF(DASHBOARD!$J$2=J9,DASHBOARD!$T$699,IF(DASHBOARD!$J$2=0,0,J150)))</f>
        <v/>
      </c>
      <c r="K150" s="490">
        <f>(IF(DASHBOARD!$J$2=K9,DASHBOARD!$T$699,IF(DASHBOARD!$J$2=0,0,K150)))</f>
        <v/>
      </c>
      <c r="L150" s="490">
        <f>(IF(DASHBOARD!$J$2=L9,DASHBOARD!$T$699,IF(DASHBOARD!$J$2=0,0,L150)))</f>
        <v/>
      </c>
      <c r="M150" s="490">
        <f>(IF(DASHBOARD!$J$2=M9,DASHBOARD!$T$699,IF(DASHBOARD!$J$2=0,0,M150)))</f>
        <v/>
      </c>
      <c r="N150" s="490">
        <f>(IF(DASHBOARD!$J$2=N9,DASHBOARD!$T$699,IF(DASHBOARD!$J$2=0,0,N150)))</f>
        <v/>
      </c>
      <c r="O150" s="490">
        <f>(IF(DASHBOARD!$J$2=O9,DASHBOARD!$T$699,IF(DASHBOARD!$J$2=0,0,O150)))</f>
        <v/>
      </c>
      <c r="P150" s="490">
        <f>(IF(DASHBOARD!$J$2=P9,DASHBOARD!$T$699,IF(DASHBOARD!$J$2=0,0,P150)))</f>
        <v/>
      </c>
      <c r="Q150" s="490">
        <f>(IF(DASHBOARD!$J$2=Q9,DASHBOARD!$T$699,IF(DASHBOARD!$J$2=0,0,Q150)))</f>
        <v/>
      </c>
      <c r="R150" s="490">
        <f>(IF(DASHBOARD!$J$2=R9,DASHBOARD!$T$699,IF(DASHBOARD!$J$2=0,0,R150)))</f>
        <v/>
      </c>
      <c r="S150" s="490">
        <f>(IF(DASHBOARD!$J$2=S9,DASHBOARD!$T$699,IF(DASHBOARD!$J$2=0,0,S150)))</f>
        <v/>
      </c>
      <c r="T150" s="490">
        <f>(IF(DASHBOARD!$J$2=T9,DASHBOARD!$T$699,IF(DASHBOARD!$J$2=0,0,T150)))</f>
        <v/>
      </c>
      <c r="U150" s="490">
        <f>(IF(DASHBOARD!$J$2=U9,DASHBOARD!$T$699,IF(DASHBOARD!$J$2=0,0,U150)))</f>
        <v/>
      </c>
      <c r="V150" s="490">
        <f>(IF(DASHBOARD!$J$2=V9,DASHBOARD!$T$699,IF(DASHBOARD!$J$2=0,0,V150)))</f>
        <v/>
      </c>
      <c r="W150" s="490">
        <f>(IF(DASHBOARD!$J$2=W9,DASHBOARD!$T$699,IF(DASHBOARD!$J$2=0,0,W150)))</f>
        <v/>
      </c>
      <c r="X150" s="490">
        <f>(IF(DASHBOARD!$J$2=X9,DASHBOARD!$T$699,IF(DASHBOARD!$J$2=0,0,X150)))</f>
        <v/>
      </c>
      <c r="Y150" s="490">
        <f>(IF(DASHBOARD!$J$2=Y9,DASHBOARD!$T$699,IF(DASHBOARD!$J$2=0,0,Y150)))</f>
        <v/>
      </c>
      <c r="Z150" s="490">
        <f>(IF(DASHBOARD!$J$2=Z9,DASHBOARD!$T$699,IF(DASHBOARD!$J$2=0,0,Z150)))</f>
        <v/>
      </c>
      <c r="AA150" s="490">
        <f>(IF(DASHBOARD!$J$2=AA9,DASHBOARD!$T$699,IF(DASHBOARD!$J$2=0,0,AA150)))</f>
        <v/>
      </c>
      <c r="AB150" s="490">
        <f>(IF(DASHBOARD!$J$2=AB9,DASHBOARD!$T$699,IF(DASHBOARD!$J$2=0,0,AB150)))</f>
        <v/>
      </c>
      <c r="AC150" s="490">
        <f>(IF(DASHBOARD!$J$2=AC9,DASHBOARD!$T$699,IF(DASHBOARD!$J$2=0,0,AC150)))</f>
        <v/>
      </c>
      <c r="AD150" s="490">
        <f>(IF(DASHBOARD!$J$2=AD9,DASHBOARD!$T$699,IF(DASHBOARD!$J$2=0,0,AD150)))</f>
        <v/>
      </c>
      <c r="AE150" s="490">
        <f>(IF(DASHBOARD!$J$2=AE9,DASHBOARD!$T$699,IF(DASHBOARD!$J$2=0,0,AE150)))</f>
        <v/>
      </c>
      <c r="AF150" s="490">
        <f>(IF(DASHBOARD!$J$2=AF9,DASHBOARD!$T$699,IF(DASHBOARD!$J$2=0,0,AF150)))</f>
        <v/>
      </c>
      <c r="AG150" s="490">
        <f>(IF(DASHBOARD!$J$2=AG9,DASHBOARD!$T$699,IF(DASHBOARD!$J$2=0,0,AG150)))</f>
        <v/>
      </c>
      <c r="AH150" s="490">
        <f>(IF(DASHBOARD!$J$2=AH9,DASHBOARD!$T$699,IF(DASHBOARD!$J$2=0,0,AH150)))</f>
        <v/>
      </c>
      <c r="AI150" s="490">
        <f>(IF(DASHBOARD!$J$2=AI9,DASHBOARD!$T$699,IF(DASHBOARD!$J$2=0,0,AI150)))</f>
        <v/>
      </c>
      <c r="AJ150" s="490">
        <f>(IF(DASHBOARD!$J$2=AJ9,DASHBOARD!$T$699,IF(DASHBOARD!$J$2=0,0,AJ150)))</f>
        <v/>
      </c>
      <c r="AK150" s="490">
        <f>(IF(DASHBOARD!$J$2=AK9,DASHBOARD!$T$699,IF(DASHBOARD!$J$2=0,0,AK150)))</f>
        <v/>
      </c>
      <c r="AL150" s="490">
        <f>(IF(DASHBOARD!$J$2=AL9,DASHBOARD!$T$699,IF(DASHBOARD!$J$2=0,0,AL150)))</f>
        <v/>
      </c>
      <c r="AM150" s="490">
        <f>(IF(DASHBOARD!$J$2=AM9,DASHBOARD!$T$699,IF(DASHBOARD!$J$2=0,0,AM150)))</f>
        <v/>
      </c>
      <c r="AN150" s="490">
        <f>(IF(DASHBOARD!$J$2=AN9,DASHBOARD!$T$699,IF(DASHBOARD!$J$2=0,0,AN150)))</f>
        <v/>
      </c>
      <c r="AO150" s="490">
        <f>(IF(DASHBOARD!$J$2=AO9,DASHBOARD!$T$699,IF(DASHBOARD!$J$2=0,0,AO150)))</f>
        <v/>
      </c>
      <c r="AP150" s="490">
        <f>(IF(DASHBOARD!$J$2=AP9,DASHBOARD!$T$699,IF(DASHBOARD!$J$2=0,0,AP150)))</f>
        <v/>
      </c>
      <c r="AQ150" s="490">
        <f>(IF(DASHBOARD!$J$2=AQ9,DASHBOARD!$T$699,IF(DASHBOARD!$J$2=0,0,AQ150)))</f>
        <v/>
      </c>
      <c r="AR150" s="490">
        <f>(IF(DASHBOARD!$J$2=AR9,DASHBOARD!$T$699,IF(DASHBOARD!$J$2=0,0,AR150)))</f>
        <v/>
      </c>
      <c r="AS150" s="490">
        <f>(IF(DASHBOARD!$J$2=AS9,DASHBOARD!$T$699,IF(DASHBOARD!$J$2=0,0,AS150)))</f>
        <v/>
      </c>
      <c r="AT150" s="490">
        <f>(IF(DASHBOARD!$J$2=AT9,DASHBOARD!$T$699,IF(DASHBOARD!$J$2=0,0,AT150)))</f>
        <v/>
      </c>
      <c r="AU150" s="490">
        <f>(IF(DASHBOARD!$J$2=AU9,DASHBOARD!$T$699,IF(DASHBOARD!$J$2=0,0,AU150)))</f>
        <v/>
      </c>
      <c r="AV150" s="490">
        <f>(IF(DASHBOARD!$J$2=AV9,DASHBOARD!$T$699,IF(DASHBOARD!$J$2=0,0,AV150)))</f>
        <v/>
      </c>
      <c r="AW150" s="490">
        <f>(IF(DASHBOARD!$J$2=AW9,DASHBOARD!$T$699,IF(DASHBOARD!$J$2=0,0,AW150)))</f>
        <v/>
      </c>
      <c r="AX150" s="490">
        <f>(IF(DASHBOARD!$J$2=AX9,DASHBOARD!$T$699,IF(DASHBOARD!$J$2=0,0,AX150)))</f>
        <v/>
      </c>
      <c r="AY150" s="490">
        <f>(IF(DASHBOARD!$J$2=AY9,DASHBOARD!$T$699,IF(DASHBOARD!$J$2=0,0,AY150)))</f>
        <v/>
      </c>
      <c r="AZ150" s="490">
        <f>(IF(DASHBOARD!$J$2=AZ9,DASHBOARD!$T$699,IF(DASHBOARD!$J$2=0,0,AZ150)))</f>
        <v/>
      </c>
      <c r="BA150" s="490">
        <f>(IF(DASHBOARD!$J$2=BA9,DASHBOARD!$T$699,IF(DASHBOARD!$J$2=0,0,BA150)))</f>
        <v/>
      </c>
      <c r="BB150" s="491">
        <f>SUM(F150:BA150)/2</f>
        <v/>
      </c>
      <c r="BC150" s="490">
        <f>(IF(DASHBOARD!$J$2=BC9,DASHBOARD!$U$699,IF(DASHBOARD!$J$2=0,0,BC150)))</f>
        <v/>
      </c>
      <c r="BD150" s="490">
        <f>(IF(DASHBOARD!$J$2=BD9,DASHBOARD!$U$699,IF(DASHBOARD!$J$2=0,0,BD150)))</f>
        <v/>
      </c>
      <c r="BE150" s="490">
        <f>(IF(DASHBOARD!$J$2=BE9,DASHBOARD!$U$699,IF(DASHBOARD!$J$2=0,0,BE150)))</f>
        <v/>
      </c>
      <c r="BF150" s="490">
        <f>(IF(DASHBOARD!$J$2=BF9,DASHBOARD!$U$699,IF(DASHBOARD!$J$2=0,0,BF150)))</f>
        <v/>
      </c>
      <c r="BG150" s="1508" t="n"/>
      <c r="BH150" s="490">
        <f>(IF(DASHBOARD!$J$2=BH9,DASHBOARD!$U$699,IF(DASHBOARD!$J$2=0,0,BH150)))</f>
        <v/>
      </c>
      <c r="BI150" s="490">
        <f>(IF(DASHBOARD!$J$2=BI9,DASHBOARD!$U$699,IF(DASHBOARD!$J$2=0,0,BI150)))</f>
        <v/>
      </c>
      <c r="BJ150" s="490">
        <f>(IF(DASHBOARD!$J$2=BJ9,DASHBOARD!$U$699,IF(DASHBOARD!$J$2=0,0,BJ150)))</f>
        <v/>
      </c>
    </row>
    <row r="151" ht="10.9" customHeight="1" s="18">
      <c r="A151" s="487" t="n"/>
      <c r="B151" s="1518" t="n"/>
      <c r="C151" s="1500" t="n"/>
      <c r="D151" s="492" t="n">
        <v>2</v>
      </c>
      <c r="E151" s="493" t="n">
        <v>30</v>
      </c>
      <c r="F151" s="494">
        <f>(IF(DASHBOARD!$J$2=F9,DASHBOARD!$T$700,IF(DASHBOARD!$J$2=0,0,F151)))</f>
        <v/>
      </c>
      <c r="G151" s="494">
        <f>(IF(DASHBOARD!$J$2=G9,DASHBOARD!$T$700,IF(DASHBOARD!$J$2=0,0,G151)))</f>
        <v/>
      </c>
      <c r="H151" s="494">
        <f>(IF(DASHBOARD!$J$2=H9,DASHBOARD!$T$700,IF(DASHBOARD!$J$2=0,0,H151)))</f>
        <v/>
      </c>
      <c r="I151" s="494">
        <f>(IF(DASHBOARD!$J$2=I9,DASHBOARD!$T$700,IF(DASHBOARD!$J$2=0,0,I151)))</f>
        <v/>
      </c>
      <c r="J151" s="494">
        <f>(IF(DASHBOARD!$J$2=J9,DASHBOARD!$T$700,IF(DASHBOARD!$J$2=0,0,J151)))</f>
        <v/>
      </c>
      <c r="K151" s="494">
        <f>(IF(DASHBOARD!$J$2=K9,DASHBOARD!$T$700,IF(DASHBOARD!$J$2=0,0,K151)))</f>
        <v/>
      </c>
      <c r="L151" s="494">
        <f>(IF(DASHBOARD!$J$2=L9,DASHBOARD!$T$700,IF(DASHBOARD!$J$2=0,0,L151)))</f>
        <v/>
      </c>
      <c r="M151" s="494">
        <f>(IF(DASHBOARD!$J$2=M9,DASHBOARD!$T$700,IF(DASHBOARD!$J$2=0,0,M151)))</f>
        <v/>
      </c>
      <c r="N151" s="494">
        <f>(IF(DASHBOARD!$J$2=N9,DASHBOARD!$T$700,IF(DASHBOARD!$J$2=0,0,N151)))</f>
        <v/>
      </c>
      <c r="O151" s="494">
        <f>(IF(DASHBOARD!$J$2=O9,DASHBOARD!$T$700,IF(DASHBOARD!$J$2=0,0,O151)))</f>
        <v/>
      </c>
      <c r="P151" s="494">
        <f>(IF(DASHBOARD!$J$2=P9,DASHBOARD!$T$700,IF(DASHBOARD!$J$2=0,0,P151)))</f>
        <v/>
      </c>
      <c r="Q151" s="494">
        <f>(IF(DASHBOARD!$J$2=Q9,DASHBOARD!$T$700,IF(DASHBOARD!$J$2=0,0,Q151)))</f>
        <v/>
      </c>
      <c r="R151" s="494">
        <f>(IF(DASHBOARD!$J$2=R9,DASHBOARD!$T$700,IF(DASHBOARD!$J$2=0,0,R151)))</f>
        <v/>
      </c>
      <c r="S151" s="494">
        <f>(IF(DASHBOARD!$J$2=S9,DASHBOARD!$T$700,IF(DASHBOARD!$J$2=0,0,S151)))</f>
        <v/>
      </c>
      <c r="T151" s="494">
        <f>(IF(DASHBOARD!$J$2=T9,DASHBOARD!$T$700,IF(DASHBOARD!$J$2=0,0,T151)))</f>
        <v/>
      </c>
      <c r="U151" s="494">
        <f>(IF(DASHBOARD!$J$2=U9,DASHBOARD!$T$700,IF(DASHBOARD!$J$2=0,0,U151)))</f>
        <v/>
      </c>
      <c r="V151" s="494">
        <f>(IF(DASHBOARD!$J$2=V9,DASHBOARD!$T$700,IF(DASHBOARD!$J$2=0,0,V151)))</f>
        <v/>
      </c>
      <c r="W151" s="494">
        <f>(IF(DASHBOARD!$J$2=W9,DASHBOARD!$T$700,IF(DASHBOARD!$J$2=0,0,W151)))</f>
        <v/>
      </c>
      <c r="X151" s="494">
        <f>(IF(DASHBOARD!$J$2=X9,DASHBOARD!$T$700,IF(DASHBOARD!$J$2=0,0,X151)))</f>
        <v/>
      </c>
      <c r="Y151" s="494">
        <f>(IF(DASHBOARD!$J$2=Y9,DASHBOARD!$T$700,IF(DASHBOARD!$J$2=0,0,Y151)))</f>
        <v/>
      </c>
      <c r="Z151" s="494">
        <f>(IF(DASHBOARD!$J$2=Z9,DASHBOARD!$T$700,IF(DASHBOARD!$J$2=0,0,Z151)))</f>
        <v/>
      </c>
      <c r="AA151" s="494">
        <f>(IF(DASHBOARD!$J$2=AA9,DASHBOARD!$T$700,IF(DASHBOARD!$J$2=0,0,AA151)))</f>
        <v/>
      </c>
      <c r="AB151" s="494">
        <f>(IF(DASHBOARD!$J$2=AB9,DASHBOARD!$T$700,IF(DASHBOARD!$J$2=0,0,AB151)))</f>
        <v/>
      </c>
      <c r="AC151" s="494">
        <f>(IF(DASHBOARD!$J$2=AC9,DASHBOARD!$T$700,IF(DASHBOARD!$J$2=0,0,AC151)))</f>
        <v/>
      </c>
      <c r="AD151" s="494">
        <f>(IF(DASHBOARD!$J$2=AD9,DASHBOARD!$T$700,IF(DASHBOARD!$J$2=0,0,AD151)))</f>
        <v/>
      </c>
      <c r="AE151" s="494">
        <f>(IF(DASHBOARD!$J$2=AE9,DASHBOARD!$T$700,IF(DASHBOARD!$J$2=0,0,AE151)))</f>
        <v/>
      </c>
      <c r="AF151" s="494">
        <f>(IF(DASHBOARD!$J$2=AF9,DASHBOARD!$T$700,IF(DASHBOARD!$J$2=0,0,AF151)))</f>
        <v/>
      </c>
      <c r="AG151" s="494">
        <f>(IF(DASHBOARD!$J$2=AG9,DASHBOARD!$T$700,IF(DASHBOARD!$J$2=0,0,AG151)))</f>
        <v/>
      </c>
      <c r="AH151" s="494">
        <f>(IF(DASHBOARD!$J$2=AH9,DASHBOARD!$T$700,IF(DASHBOARD!$J$2=0,0,AH151)))</f>
        <v/>
      </c>
      <c r="AI151" s="494">
        <f>(IF(DASHBOARD!$J$2=AI9,DASHBOARD!$T$700,IF(DASHBOARD!$J$2=0,0,AI151)))</f>
        <v/>
      </c>
      <c r="AJ151" s="494">
        <f>(IF(DASHBOARD!$J$2=AJ9,DASHBOARD!$T$700,IF(DASHBOARD!$J$2=0,0,AJ151)))</f>
        <v/>
      </c>
      <c r="AK151" s="494">
        <f>(IF(DASHBOARD!$J$2=AK9,DASHBOARD!$T$700,IF(DASHBOARD!$J$2=0,0,AK151)))</f>
        <v/>
      </c>
      <c r="AL151" s="494">
        <f>(IF(DASHBOARD!$J$2=AL9,DASHBOARD!$T$700,IF(DASHBOARD!$J$2=0,0,AL151)))</f>
        <v/>
      </c>
      <c r="AM151" s="494">
        <f>(IF(DASHBOARD!$J$2=AM9,DASHBOARD!$T$700,IF(DASHBOARD!$J$2=0,0,AM151)))</f>
        <v/>
      </c>
      <c r="AN151" s="494">
        <f>(IF(DASHBOARD!$J$2=AN9,DASHBOARD!$T$700,IF(DASHBOARD!$J$2=0,0,AN151)))</f>
        <v/>
      </c>
      <c r="AO151" s="494">
        <f>(IF(DASHBOARD!$J$2=AO9,DASHBOARD!$T$700,IF(DASHBOARD!$J$2=0,0,AO151)))</f>
        <v/>
      </c>
      <c r="AP151" s="494">
        <f>(IF(DASHBOARD!$J$2=AP9,DASHBOARD!$T$700,IF(DASHBOARD!$J$2=0,0,AP151)))</f>
        <v/>
      </c>
      <c r="AQ151" s="494">
        <f>(IF(DASHBOARD!$J$2=AQ9,DASHBOARD!$T$700,IF(DASHBOARD!$J$2=0,0,AQ151)))</f>
        <v/>
      </c>
      <c r="AR151" s="494">
        <f>(IF(DASHBOARD!$J$2=AR9,DASHBOARD!$T$700,IF(DASHBOARD!$J$2=0,0,AR151)))</f>
        <v/>
      </c>
      <c r="AS151" s="494">
        <f>(IF(DASHBOARD!$J$2=AS9,DASHBOARD!$T$700,IF(DASHBOARD!$J$2=0,0,AS151)))</f>
        <v/>
      </c>
      <c r="AT151" s="494">
        <f>(IF(DASHBOARD!$J$2=AT9,DASHBOARD!$T$700,IF(DASHBOARD!$J$2=0,0,AT151)))</f>
        <v/>
      </c>
      <c r="AU151" s="494">
        <f>(IF(DASHBOARD!$J$2=AU9,DASHBOARD!$T$700,IF(DASHBOARD!$J$2=0,0,AU151)))</f>
        <v/>
      </c>
      <c r="AV151" s="494">
        <f>(IF(DASHBOARD!$J$2=AV9,DASHBOARD!$T$700,IF(DASHBOARD!$J$2=0,0,AV151)))</f>
        <v/>
      </c>
      <c r="AW151" s="494">
        <f>(IF(DASHBOARD!$J$2=AW9,DASHBOARD!$T$700,IF(DASHBOARD!$J$2=0,0,AW151)))</f>
        <v/>
      </c>
      <c r="AX151" s="494">
        <f>(IF(DASHBOARD!$J$2=AX9,DASHBOARD!$T$700,IF(DASHBOARD!$J$2=0,0,AX151)))</f>
        <v/>
      </c>
      <c r="AY151" s="494">
        <f>(IF(DASHBOARD!$J$2=AY9,DASHBOARD!$T$700,IF(DASHBOARD!$J$2=0,0,AY151)))</f>
        <v/>
      </c>
      <c r="AZ151" s="494">
        <f>(IF(DASHBOARD!$J$2=AZ9,DASHBOARD!$T$700,IF(DASHBOARD!$J$2=0,0,AZ151)))</f>
        <v/>
      </c>
      <c r="BA151" s="494">
        <f>(IF(DASHBOARD!$J$2=BA9,DASHBOARD!$T$700,IF(DASHBOARD!$J$2=0,0,BA151)))</f>
        <v/>
      </c>
      <c r="BB151" s="491">
        <f>SUM(F151:BA151)/2</f>
        <v/>
      </c>
      <c r="BC151" s="494">
        <f>(IF(DASHBOARD!$J$2=BC9,DASHBOARD!$U$700,IF(DASHBOARD!$J$2=0,0,BC151)))</f>
        <v/>
      </c>
      <c r="BD151" s="494">
        <f>(IF(DASHBOARD!$J$2=BD9,DASHBOARD!$U$700,IF(DASHBOARD!$J$2=0,0,BD151)))</f>
        <v/>
      </c>
      <c r="BE151" s="494">
        <f>(IF(DASHBOARD!$J$2=BE9,DASHBOARD!$U$700,IF(DASHBOARD!$J$2=0,0,BE151)))</f>
        <v/>
      </c>
      <c r="BF151" s="494">
        <f>(IF(DASHBOARD!$J$2=BF9,DASHBOARD!$U$700,IF(DASHBOARD!$J$2=0,0,BF151)))</f>
        <v/>
      </c>
      <c r="BG151" s="1508" t="n"/>
      <c r="BH151" s="494">
        <f>(IF(DASHBOARD!$J$2=BH9,DASHBOARD!$U$700,IF(DASHBOARD!$J$2=0,0,BH151)))</f>
        <v/>
      </c>
      <c r="BI151" s="494">
        <f>(IF(DASHBOARD!$J$2=BI9,DASHBOARD!$U$700,IF(DASHBOARD!$J$2=0,0,BI151)))</f>
        <v/>
      </c>
      <c r="BJ151" s="494">
        <f>(IF(DASHBOARD!$J$2=BJ9,DASHBOARD!$U$700,IF(DASHBOARD!$J$2=0,0,BJ151)))</f>
        <v/>
      </c>
    </row>
    <row r="152" ht="11.1" customHeight="1" s="18">
      <c r="A152" s="487" t="n"/>
      <c r="B152" s="1518" t="n"/>
      <c r="C152" s="1500" t="n"/>
      <c r="D152" s="492" t="n">
        <v>3</v>
      </c>
      <c r="E152" s="493" t="n">
        <v>60</v>
      </c>
      <c r="F152" s="494">
        <f>(IF(DASHBOARD!$J$2=F9,DASHBOARD!$T$701,IF(DASHBOARD!$J$2=0,0,F152)))</f>
        <v/>
      </c>
      <c r="G152" s="494">
        <f>(IF(DASHBOARD!$J$2=G9,DASHBOARD!$T$701,IF(DASHBOARD!$J$2=0,0,G152)))</f>
        <v/>
      </c>
      <c r="H152" s="494">
        <f>(IF(DASHBOARD!$J$2=H9,DASHBOARD!$T$701,IF(DASHBOARD!$J$2=0,0,H152)))</f>
        <v/>
      </c>
      <c r="I152" s="494">
        <f>(IF(DASHBOARD!$J$2=I9,DASHBOARD!$T$701,IF(DASHBOARD!$J$2=0,0,I152)))</f>
        <v/>
      </c>
      <c r="J152" s="494">
        <f>(IF(DASHBOARD!$J$2=J9,DASHBOARD!$T$701,IF(DASHBOARD!$J$2=0,0,J152)))</f>
        <v/>
      </c>
      <c r="K152" s="494">
        <f>(IF(DASHBOARD!$J$2=K9,DASHBOARD!$T$701,IF(DASHBOARD!$J$2=0,0,K152)))</f>
        <v/>
      </c>
      <c r="L152" s="494">
        <f>(IF(DASHBOARD!$J$2=L9,DASHBOARD!$T$701,IF(DASHBOARD!$J$2=0,0,L152)))</f>
        <v/>
      </c>
      <c r="M152" s="494">
        <f>(IF(DASHBOARD!$J$2=M9,DASHBOARD!$T$701,IF(DASHBOARD!$J$2=0,0,M152)))</f>
        <v/>
      </c>
      <c r="N152" s="494">
        <f>(IF(DASHBOARD!$J$2=N9,DASHBOARD!$T$701,IF(DASHBOARD!$J$2=0,0,N152)))</f>
        <v/>
      </c>
      <c r="O152" s="494">
        <f>(IF(DASHBOARD!$J$2=O9,DASHBOARD!$T$701,IF(DASHBOARD!$J$2=0,0,O152)))</f>
        <v/>
      </c>
      <c r="P152" s="494">
        <f>(IF(DASHBOARD!$J$2=P9,DASHBOARD!$T$701,IF(DASHBOARD!$J$2=0,0,P152)))</f>
        <v/>
      </c>
      <c r="Q152" s="494">
        <f>(IF(DASHBOARD!$J$2=Q9,DASHBOARD!$T$701,IF(DASHBOARD!$J$2=0,0,Q152)))</f>
        <v/>
      </c>
      <c r="R152" s="494">
        <f>(IF(DASHBOARD!$J$2=R9,DASHBOARD!$T$701,IF(DASHBOARD!$J$2=0,0,R152)))</f>
        <v/>
      </c>
      <c r="S152" s="494">
        <f>(IF(DASHBOARD!$J$2=S9,DASHBOARD!$T$701,IF(DASHBOARD!$J$2=0,0,S152)))</f>
        <v/>
      </c>
      <c r="T152" s="494">
        <f>(IF(DASHBOARD!$J$2=T9,DASHBOARD!$T$701,IF(DASHBOARD!$J$2=0,0,T152)))</f>
        <v/>
      </c>
      <c r="U152" s="494">
        <f>(IF(DASHBOARD!$J$2=U9,DASHBOARD!$T$701,IF(DASHBOARD!$J$2=0,0,U152)))</f>
        <v/>
      </c>
      <c r="V152" s="494">
        <f>(IF(DASHBOARD!$J$2=V9,DASHBOARD!$T$701,IF(DASHBOARD!$J$2=0,0,V152)))</f>
        <v/>
      </c>
      <c r="W152" s="494">
        <f>(IF(DASHBOARD!$J$2=W9,DASHBOARD!$T$701,IF(DASHBOARD!$J$2=0,0,W152)))</f>
        <v/>
      </c>
      <c r="X152" s="494">
        <f>(IF(DASHBOARD!$J$2=X9,DASHBOARD!$T$701,IF(DASHBOARD!$J$2=0,0,X152)))</f>
        <v/>
      </c>
      <c r="Y152" s="494">
        <f>(IF(DASHBOARD!$J$2=Y9,DASHBOARD!$T$701,IF(DASHBOARD!$J$2=0,0,Y152)))</f>
        <v/>
      </c>
      <c r="Z152" s="494">
        <f>(IF(DASHBOARD!$J$2=Z9,DASHBOARD!$T$701,IF(DASHBOARD!$J$2=0,0,Z152)))</f>
        <v/>
      </c>
      <c r="AA152" s="494">
        <f>(IF(DASHBOARD!$J$2=AA9,DASHBOARD!$T$701,IF(DASHBOARD!$J$2=0,0,AA152)))</f>
        <v/>
      </c>
      <c r="AB152" s="494">
        <f>(IF(DASHBOARD!$J$2=AB9,DASHBOARD!$T$701,IF(DASHBOARD!$J$2=0,0,AB152)))</f>
        <v/>
      </c>
      <c r="AC152" s="494">
        <f>(IF(DASHBOARD!$J$2=AC9,DASHBOARD!$T$701,IF(DASHBOARD!$J$2=0,0,AC152)))</f>
        <v/>
      </c>
      <c r="AD152" s="494">
        <f>(IF(DASHBOARD!$J$2=AD9,DASHBOARD!$T$701,IF(DASHBOARD!$J$2=0,0,AD152)))</f>
        <v/>
      </c>
      <c r="AE152" s="494">
        <f>(IF(DASHBOARD!$J$2=AE9,DASHBOARD!$T$701,IF(DASHBOARD!$J$2=0,0,AE152)))</f>
        <v/>
      </c>
      <c r="AF152" s="494">
        <f>(IF(DASHBOARD!$J$2=AF9,DASHBOARD!$T$701,IF(DASHBOARD!$J$2=0,0,AF152)))</f>
        <v/>
      </c>
      <c r="AG152" s="494">
        <f>(IF(DASHBOARD!$J$2=AG9,DASHBOARD!$T$701,IF(DASHBOARD!$J$2=0,0,AG152)))</f>
        <v/>
      </c>
      <c r="AH152" s="494">
        <f>(IF(DASHBOARD!$J$2=AH9,DASHBOARD!$T$701,IF(DASHBOARD!$J$2=0,0,AH152)))</f>
        <v/>
      </c>
      <c r="AI152" s="494">
        <f>(IF(DASHBOARD!$J$2=AI9,DASHBOARD!$T$701,IF(DASHBOARD!$J$2=0,0,AI152)))</f>
        <v/>
      </c>
      <c r="AJ152" s="494">
        <f>(IF(DASHBOARD!$J$2=AJ9,DASHBOARD!$T$701,IF(DASHBOARD!$J$2=0,0,AJ152)))</f>
        <v/>
      </c>
      <c r="AK152" s="494">
        <f>(IF(DASHBOARD!$J$2=AK9,DASHBOARD!$T$701,IF(DASHBOARD!$J$2=0,0,AK152)))</f>
        <v/>
      </c>
      <c r="AL152" s="494">
        <f>(IF(DASHBOARD!$J$2=AL9,DASHBOARD!$T$701,IF(DASHBOARD!$J$2=0,0,AL152)))</f>
        <v/>
      </c>
      <c r="AM152" s="494">
        <f>(IF(DASHBOARD!$J$2=AM9,DASHBOARD!$T$701,IF(DASHBOARD!$J$2=0,0,AM152)))</f>
        <v/>
      </c>
      <c r="AN152" s="494">
        <f>(IF(DASHBOARD!$J$2=AN9,DASHBOARD!$T$701,IF(DASHBOARD!$J$2=0,0,AN152)))</f>
        <v/>
      </c>
      <c r="AO152" s="494">
        <f>(IF(DASHBOARD!$J$2=AO9,DASHBOARD!$T$701,IF(DASHBOARD!$J$2=0,0,AO152)))</f>
        <v/>
      </c>
      <c r="AP152" s="494">
        <f>(IF(DASHBOARD!$J$2=AP9,DASHBOARD!$T$701,IF(DASHBOARD!$J$2=0,0,AP152)))</f>
        <v/>
      </c>
      <c r="AQ152" s="494">
        <f>(IF(DASHBOARD!$J$2=AQ9,DASHBOARD!$T$701,IF(DASHBOARD!$J$2=0,0,AQ152)))</f>
        <v/>
      </c>
      <c r="AR152" s="494">
        <f>(IF(DASHBOARD!$J$2=AR9,DASHBOARD!$T$701,IF(DASHBOARD!$J$2=0,0,AR152)))</f>
        <v/>
      </c>
      <c r="AS152" s="494">
        <f>(IF(DASHBOARD!$J$2=AS9,DASHBOARD!$T$701,IF(DASHBOARD!$J$2=0,0,AS152)))</f>
        <v/>
      </c>
      <c r="AT152" s="494">
        <f>(IF(DASHBOARD!$J$2=AT9,DASHBOARD!$T$701,IF(DASHBOARD!$J$2=0,0,AT152)))</f>
        <v/>
      </c>
      <c r="AU152" s="494">
        <f>(IF(DASHBOARD!$J$2=AU9,DASHBOARD!$T$701,IF(DASHBOARD!$J$2=0,0,AU152)))</f>
        <v/>
      </c>
      <c r="AV152" s="494">
        <f>(IF(DASHBOARD!$J$2=AV9,DASHBOARD!$T$701,IF(DASHBOARD!$J$2=0,0,AV152)))</f>
        <v/>
      </c>
      <c r="AW152" s="494">
        <f>(IF(DASHBOARD!$J$2=AW9,DASHBOARD!$T$701,IF(DASHBOARD!$J$2=0,0,AW152)))</f>
        <v/>
      </c>
      <c r="AX152" s="494">
        <f>(IF(DASHBOARD!$J$2=AX9,DASHBOARD!$T$701,IF(DASHBOARD!$J$2=0,0,AX152)))</f>
        <v/>
      </c>
      <c r="AY152" s="494">
        <f>(IF(DASHBOARD!$J$2=AY9,DASHBOARD!$T$701,IF(DASHBOARD!$J$2=0,0,AY152)))</f>
        <v/>
      </c>
      <c r="AZ152" s="494">
        <f>(IF(DASHBOARD!$J$2=AZ9,DASHBOARD!$T$701,IF(DASHBOARD!$J$2=0,0,AZ152)))</f>
        <v/>
      </c>
      <c r="BA152" s="494">
        <f>(IF(DASHBOARD!$J$2=BA9,DASHBOARD!$T$701,IF(DASHBOARD!$J$2=0,0,BA152)))</f>
        <v/>
      </c>
      <c r="BB152" s="491">
        <f>SUM(F152:BA152)/2</f>
        <v/>
      </c>
      <c r="BC152" s="494">
        <f>(IF(DASHBOARD!$J$2=BC9,DASHBOARD!$U$701,IF(DASHBOARD!$J$2=0,0,BC152)))</f>
        <v/>
      </c>
      <c r="BD152" s="494">
        <f>(IF(DASHBOARD!$J$2=BD9,DASHBOARD!$U$701,IF(DASHBOARD!$J$2=0,0,BD152)))</f>
        <v/>
      </c>
      <c r="BE152" s="494">
        <f>(IF(DASHBOARD!$J$2=BE9,DASHBOARD!$U$701,IF(DASHBOARD!$J$2=0,0,BE152)))</f>
        <v/>
      </c>
      <c r="BF152" s="494">
        <f>(IF(DASHBOARD!$J$2=BF9,DASHBOARD!$U$701,IF(DASHBOARD!$J$2=0,0,BF152)))</f>
        <v/>
      </c>
      <c r="BG152" s="1508" t="n"/>
      <c r="BH152" s="494">
        <f>(IF(DASHBOARD!$J$2=BH9,DASHBOARD!$U$701,IF(DASHBOARD!$J$2=0,0,BH152)))</f>
        <v/>
      </c>
      <c r="BI152" s="494">
        <f>(IF(DASHBOARD!$J$2=BI9,DASHBOARD!$U$701,IF(DASHBOARD!$J$2=0,0,BI152)))</f>
        <v/>
      </c>
      <c r="BJ152" s="494">
        <f>(IF(DASHBOARD!$J$2=BJ9,DASHBOARD!$U$701,IF(DASHBOARD!$J$2=0,0,BJ152)))</f>
        <v/>
      </c>
    </row>
    <row r="153" ht="11.1" customHeight="1" s="18">
      <c r="A153" s="487" t="n"/>
      <c r="B153" s="1518" t="n"/>
      <c r="C153" s="1519" t="n"/>
      <c r="D153" s="497" t="n"/>
      <c r="E153" s="498" t="n"/>
      <c r="F153" s="499" t="n"/>
      <c r="G153" s="499" t="n"/>
      <c r="H153" s="499" t="n"/>
      <c r="I153" s="499" t="n"/>
      <c r="J153" s="499" t="n"/>
      <c r="K153" s="499" t="n"/>
      <c r="L153" s="499" t="n"/>
      <c r="M153" s="499" t="n"/>
      <c r="N153" s="499" t="n"/>
      <c r="O153" s="499" t="n"/>
      <c r="P153" s="499" t="n"/>
      <c r="Q153" s="499" t="n"/>
      <c r="R153" s="499" t="n"/>
      <c r="S153" s="499" t="n"/>
      <c r="T153" s="499" t="n"/>
      <c r="U153" s="499" t="n"/>
      <c r="V153" s="499" t="n"/>
      <c r="W153" s="499" t="n"/>
      <c r="X153" s="499" t="n"/>
      <c r="Y153" s="499" t="n"/>
      <c r="Z153" s="499" t="n"/>
      <c r="AA153" s="499" t="n"/>
      <c r="AB153" s="499" t="n"/>
      <c r="AC153" s="499" t="n"/>
      <c r="AD153" s="499" t="n"/>
      <c r="AE153" s="499" t="n"/>
      <c r="AF153" s="499" t="n"/>
      <c r="AG153" s="499" t="n"/>
      <c r="AH153" s="499" t="n"/>
      <c r="AI153" s="499" t="n"/>
      <c r="AJ153" s="499" t="n"/>
      <c r="AK153" s="499" t="n"/>
      <c r="AL153" s="499" t="n"/>
      <c r="AM153" s="499" t="n"/>
      <c r="AN153" s="499" t="n"/>
      <c r="AO153" s="499" t="n"/>
      <c r="AP153" s="499" t="n"/>
      <c r="AQ153" s="499" t="n"/>
      <c r="AR153" s="499" t="n"/>
      <c r="AS153" s="499" t="n"/>
      <c r="AT153" s="499" t="n"/>
      <c r="AU153" s="499" t="n"/>
      <c r="AV153" s="499" t="n"/>
      <c r="AW153" s="499" t="n"/>
      <c r="AX153" s="499" t="n"/>
      <c r="AY153" s="499" t="n"/>
      <c r="AZ153" s="499" t="n"/>
      <c r="BA153" s="499" t="n"/>
      <c r="BB153" s="491">
        <f>SUM(F153:BA153)/2</f>
        <v/>
      </c>
      <c r="BC153" s="499" t="n"/>
      <c r="BD153" s="499" t="n"/>
      <c r="BE153" s="499" t="n"/>
      <c r="BF153" s="499" t="n"/>
      <c r="BG153" s="1508" t="n"/>
      <c r="BH153" s="499" t="n"/>
      <c r="BI153" s="499" t="n"/>
      <c r="BJ153" s="499" t="n"/>
    </row>
    <row r="154" ht="12.75" customHeight="1" s="18">
      <c r="A154" s="487" t="n"/>
      <c r="B154" s="1518" t="n"/>
      <c r="C154" s="1528" t="inlineStr">
        <is>
          <t>Tanete</t>
        </is>
      </c>
      <c r="D154" s="695" t="n">
        <v>1</v>
      </c>
      <c r="E154" s="696" t="n">
        <v>30</v>
      </c>
      <c r="F154" s="490">
        <f>(IF(DASHBOARD!$J$2=F9,DASHBOARD!$T$686,IF(DASHBOARD!$J$2=0,0,F154)))</f>
        <v/>
      </c>
      <c r="G154" s="490">
        <f>(IF(DASHBOARD!$J$2=G9,DASHBOARD!$T$686,IF(DASHBOARD!$J$2=0,0,G154)))</f>
        <v/>
      </c>
      <c r="H154" s="490">
        <f>(IF(DASHBOARD!$J$2=H9,DASHBOARD!$T$686,IF(DASHBOARD!$J$2=0,0,H154)))</f>
        <v/>
      </c>
      <c r="I154" s="490">
        <f>(IF(DASHBOARD!$J$2=I9,DASHBOARD!$T$686,IF(DASHBOARD!$J$2=0,0,I154)))</f>
        <v/>
      </c>
      <c r="J154" s="490">
        <f>(IF(DASHBOARD!$J$2=J9,DASHBOARD!$T$686,IF(DASHBOARD!$J$2=0,0,J154)))</f>
        <v/>
      </c>
      <c r="K154" s="490">
        <f>(IF(DASHBOARD!$J$2=K9,DASHBOARD!$T$686,IF(DASHBOARD!$J$2=0,0,K154)))</f>
        <v/>
      </c>
      <c r="L154" s="490">
        <f>(IF(DASHBOARD!$J$2=L9,DASHBOARD!$T$686,IF(DASHBOARD!$J$2=0,0,L154)))</f>
        <v/>
      </c>
      <c r="M154" s="490">
        <f>(IF(DASHBOARD!$J$2=M9,DASHBOARD!$T$686,IF(DASHBOARD!$J$2=0,0,M154)))</f>
        <v/>
      </c>
      <c r="N154" s="490">
        <f>(IF(DASHBOARD!$J$2=N9,DASHBOARD!$T$686,IF(DASHBOARD!$J$2=0,0,N154)))</f>
        <v/>
      </c>
      <c r="O154" s="490">
        <f>(IF(DASHBOARD!$J$2=O9,DASHBOARD!$T$686,IF(DASHBOARD!$J$2=0,0,O154)))</f>
        <v/>
      </c>
      <c r="P154" s="490">
        <f>(IF(DASHBOARD!$J$2=P9,DASHBOARD!$T$686,IF(DASHBOARD!$J$2=0,0,P154)))</f>
        <v/>
      </c>
      <c r="Q154" s="490">
        <f>(IF(DASHBOARD!$J$2=Q9,DASHBOARD!$T$686,IF(DASHBOARD!$J$2=0,0,Q154)))</f>
        <v/>
      </c>
      <c r="R154" s="490">
        <f>(IF(DASHBOARD!$J$2=R9,DASHBOARD!$T$686,IF(DASHBOARD!$J$2=0,0,R154)))</f>
        <v/>
      </c>
      <c r="S154" s="490">
        <f>(IF(DASHBOARD!$J$2=S9,DASHBOARD!$T$686,IF(DASHBOARD!$J$2=0,0,S154)))</f>
        <v/>
      </c>
      <c r="T154" s="490">
        <f>(IF(DASHBOARD!$J$2=T9,DASHBOARD!$T$686,IF(DASHBOARD!$J$2=0,0,T154)))</f>
        <v/>
      </c>
      <c r="U154" s="490">
        <f>(IF(DASHBOARD!$J$2=U9,DASHBOARD!$T$686,IF(DASHBOARD!$J$2=0,0,U154)))</f>
        <v/>
      </c>
      <c r="V154" s="490">
        <f>(IF(DASHBOARD!$J$2=V9,DASHBOARD!$T$686,IF(DASHBOARD!$J$2=0,0,V154)))</f>
        <v/>
      </c>
      <c r="W154" s="490">
        <f>(IF(DASHBOARD!$J$2=W9,DASHBOARD!$T$686,IF(DASHBOARD!$J$2=0,0,W154)))</f>
        <v/>
      </c>
      <c r="X154" s="490">
        <f>(IF(DASHBOARD!$J$2=X9,DASHBOARD!$T$686,IF(DASHBOARD!$J$2=0,0,X154)))</f>
        <v/>
      </c>
      <c r="Y154" s="490">
        <f>(IF(DASHBOARD!$J$2=Y9,DASHBOARD!$T$686,IF(DASHBOARD!$J$2=0,0,Y154)))</f>
        <v/>
      </c>
      <c r="Z154" s="490">
        <f>(IF(DASHBOARD!$J$2=Z9,DASHBOARD!$T$686,IF(DASHBOARD!$J$2=0,0,Z154)))</f>
        <v/>
      </c>
      <c r="AA154" s="490">
        <f>(IF(DASHBOARD!$J$2=AA9,DASHBOARD!$T$686,IF(DASHBOARD!$J$2=0,0,AA154)))</f>
        <v/>
      </c>
      <c r="AB154" s="490">
        <f>(IF(DASHBOARD!$J$2=AB9,DASHBOARD!$T$686,IF(DASHBOARD!$J$2=0,0,AB154)))</f>
        <v/>
      </c>
      <c r="AC154" s="490">
        <f>(IF(DASHBOARD!$J$2=AC9,DASHBOARD!$T$686,IF(DASHBOARD!$J$2=0,0,AC154)))</f>
        <v/>
      </c>
      <c r="AD154" s="490">
        <f>(IF(DASHBOARD!$J$2=AD9,DASHBOARD!$T$686,IF(DASHBOARD!$J$2=0,0,AD154)))</f>
        <v/>
      </c>
      <c r="AE154" s="490">
        <f>(IF(DASHBOARD!$J$2=AE9,DASHBOARD!$T$686,IF(DASHBOARD!$J$2=0,0,AE154)))</f>
        <v/>
      </c>
      <c r="AF154" s="490">
        <f>(IF(DASHBOARD!$J$2=AF9,DASHBOARD!$T$686,IF(DASHBOARD!$J$2=0,0,AF154)))</f>
        <v/>
      </c>
      <c r="AG154" s="490">
        <f>(IF(DASHBOARD!$J$2=AG9,DASHBOARD!$T$686,IF(DASHBOARD!$J$2=0,0,AG154)))</f>
        <v/>
      </c>
      <c r="AH154" s="490">
        <f>(IF(DASHBOARD!$J$2=AH9,DASHBOARD!$T$686,IF(DASHBOARD!$J$2=0,0,AH154)))</f>
        <v/>
      </c>
      <c r="AI154" s="490">
        <f>(IF(DASHBOARD!$J$2=AI9,DASHBOARD!$T$686,IF(DASHBOARD!$J$2=0,0,AI154)))</f>
        <v/>
      </c>
      <c r="AJ154" s="490">
        <f>(IF(DASHBOARD!$J$2=AJ9,DASHBOARD!$T$686,IF(DASHBOARD!$J$2=0,0,AJ154)))</f>
        <v/>
      </c>
      <c r="AK154" s="490">
        <f>(IF(DASHBOARD!$J$2=AK9,DASHBOARD!$T$686,IF(DASHBOARD!$J$2=0,0,AK154)))</f>
        <v/>
      </c>
      <c r="AL154" s="490">
        <f>(IF(DASHBOARD!$J$2=AL9,DASHBOARD!$T$686,IF(DASHBOARD!$J$2=0,0,AL154)))</f>
        <v/>
      </c>
      <c r="AM154" s="490">
        <f>(IF(DASHBOARD!$J$2=AM9,DASHBOARD!$T$686,IF(DASHBOARD!$J$2=0,0,AM154)))</f>
        <v/>
      </c>
      <c r="AN154" s="490">
        <f>(IF(DASHBOARD!$J$2=AN9,DASHBOARD!$T$686,IF(DASHBOARD!$J$2=0,0,AN154)))</f>
        <v/>
      </c>
      <c r="AO154" s="490">
        <f>(IF(DASHBOARD!$J$2=AO9,DASHBOARD!$T$686,IF(DASHBOARD!$J$2=0,0,AO154)))</f>
        <v/>
      </c>
      <c r="AP154" s="490">
        <f>(IF(DASHBOARD!$J$2=AP9,DASHBOARD!$T$686,IF(DASHBOARD!$J$2=0,0,AP154)))</f>
        <v/>
      </c>
      <c r="AQ154" s="490">
        <f>(IF(DASHBOARD!$J$2=AQ9,DASHBOARD!$T$686,IF(DASHBOARD!$J$2=0,0,AQ154)))</f>
        <v/>
      </c>
      <c r="AR154" s="490">
        <f>(IF(DASHBOARD!$J$2=AR9,DASHBOARD!$T$686,IF(DASHBOARD!$J$2=0,0,AR154)))</f>
        <v/>
      </c>
      <c r="AS154" s="490">
        <f>(IF(DASHBOARD!$J$2=AS9,DASHBOARD!$T$686,IF(DASHBOARD!$J$2=0,0,AS154)))</f>
        <v/>
      </c>
      <c r="AT154" s="490">
        <f>(IF(DASHBOARD!$J$2=AT9,DASHBOARD!$T$686,IF(DASHBOARD!$J$2=0,0,AT154)))</f>
        <v/>
      </c>
      <c r="AU154" s="490">
        <f>(IF(DASHBOARD!$J$2=AU9,DASHBOARD!$T$686,IF(DASHBOARD!$J$2=0,0,AU154)))</f>
        <v/>
      </c>
      <c r="AV154" s="490">
        <f>(IF(DASHBOARD!$J$2=AV9,DASHBOARD!$T$686,IF(DASHBOARD!$J$2=0,0,AV154)))</f>
        <v/>
      </c>
      <c r="AW154" s="490">
        <f>(IF(DASHBOARD!$J$2=AW9,DASHBOARD!$T$686,IF(DASHBOARD!$J$2=0,0,AW154)))</f>
        <v/>
      </c>
      <c r="AX154" s="490">
        <f>(IF(DASHBOARD!$J$2=AX9,DASHBOARD!$T$686,IF(DASHBOARD!$J$2=0,0,AX154)))</f>
        <v/>
      </c>
      <c r="AY154" s="490">
        <f>(IF(DASHBOARD!$J$2=AY9,DASHBOARD!$T$686,IF(DASHBOARD!$J$2=0,0,AY154)))</f>
        <v/>
      </c>
      <c r="AZ154" s="490">
        <f>(IF(DASHBOARD!$J$2=AZ9,DASHBOARD!$T$686,IF(DASHBOARD!$J$2=0,0,AZ154)))</f>
        <v/>
      </c>
      <c r="BA154" s="490">
        <f>(IF(DASHBOARD!$J$2=BA9,DASHBOARD!$T$686,IF(DASHBOARD!$J$2=0,0,BA154)))</f>
        <v/>
      </c>
      <c r="BB154" s="491">
        <f>SUM(F154:BA154)/2</f>
        <v/>
      </c>
      <c r="BC154" s="490">
        <f>(IF(DASHBOARD!$J$2=BC9,DASHBOARD!$U$686,IF(DASHBOARD!$J$2=0,0,BC154)))</f>
        <v/>
      </c>
      <c r="BD154" s="490">
        <f>(IF(DASHBOARD!$J$2=BD9,DASHBOARD!$U$686,IF(DASHBOARD!$J$2=0,0,BD154)))</f>
        <v/>
      </c>
      <c r="BE154" s="490">
        <f>(IF(DASHBOARD!$J$2=BE9,DASHBOARD!$U$686,IF(DASHBOARD!$J$2=0,0,BE154)))</f>
        <v/>
      </c>
      <c r="BF154" s="490">
        <f>(IF(DASHBOARD!$J$2=BF9,DASHBOARD!$U$686,IF(DASHBOARD!$J$2=0,0,BF154)))</f>
        <v/>
      </c>
      <c r="BG154" s="1508" t="n"/>
      <c r="BH154" s="490">
        <f>(IF(DASHBOARD!$J$2=BH9,DASHBOARD!$U$686,IF(DASHBOARD!$J$2=0,0,BH154)))</f>
        <v/>
      </c>
      <c r="BI154" s="490">
        <f>(IF(DASHBOARD!$J$2=BI9,DASHBOARD!$U$686,IF(DASHBOARD!$J$2=0,0,BI154)))</f>
        <v/>
      </c>
      <c r="BJ154" s="490">
        <f>(IF(DASHBOARD!$J$2=BJ9,DASHBOARD!$U$686,IF(DASHBOARD!$J$2=0,0,BJ154)))</f>
        <v/>
      </c>
    </row>
    <row r="155" ht="12.75" customHeight="1" s="18">
      <c r="A155" s="487" t="n"/>
      <c r="B155" s="1116" t="n"/>
      <c r="C155" s="1529" t="n"/>
      <c r="D155" s="507" t="n"/>
      <c r="E155" s="508" t="n"/>
      <c r="F155" s="494" t="n"/>
      <c r="G155" s="494" t="n"/>
      <c r="H155" s="494" t="n"/>
      <c r="I155" s="494" t="n"/>
      <c r="J155" s="494" t="n"/>
      <c r="K155" s="494" t="n"/>
      <c r="L155" s="494" t="n"/>
      <c r="M155" s="494" t="n"/>
      <c r="N155" s="494" t="n"/>
      <c r="O155" s="494" t="n"/>
      <c r="P155" s="494" t="n"/>
      <c r="Q155" s="494" t="n"/>
      <c r="R155" s="494" t="n"/>
      <c r="S155" s="494" t="n"/>
      <c r="T155" s="494" t="n"/>
      <c r="U155" s="494" t="n"/>
      <c r="V155" s="494" t="n"/>
      <c r="W155" s="494" t="n"/>
      <c r="X155" s="494" t="n"/>
      <c r="Y155" s="494" t="n"/>
      <c r="Z155" s="494" t="n"/>
      <c r="AA155" s="494" t="n"/>
      <c r="AB155" s="494" t="n"/>
      <c r="AC155" s="494" t="n"/>
      <c r="AD155" s="494" t="n"/>
      <c r="AE155" s="494" t="n"/>
      <c r="AF155" s="494" t="n"/>
      <c r="AG155" s="494" t="n"/>
      <c r="AH155" s="494" t="n"/>
      <c r="AI155" s="494" t="n"/>
      <c r="AJ155" s="494" t="n"/>
      <c r="AK155" s="494" t="n"/>
      <c r="AL155" s="494" t="n"/>
      <c r="AM155" s="494" t="n"/>
      <c r="AN155" s="494" t="n"/>
      <c r="AO155" s="494" t="n"/>
      <c r="AP155" s="494" t="n"/>
      <c r="AQ155" s="494" t="n"/>
      <c r="AR155" s="494" t="n"/>
      <c r="AS155" s="494" t="n"/>
      <c r="AT155" s="494" t="n"/>
      <c r="AU155" s="494" t="n"/>
      <c r="AV155" s="494" t="n"/>
      <c r="AW155" s="494" t="n"/>
      <c r="AX155" s="494" t="n"/>
      <c r="AY155" s="494" t="n"/>
      <c r="AZ155" s="494" t="n"/>
      <c r="BA155" s="494" t="n"/>
      <c r="BB155" s="491" t="n"/>
      <c r="BC155" s="494" t="n"/>
      <c r="BD155" s="494" t="n"/>
      <c r="BE155" s="494" t="n"/>
      <c r="BF155" s="494" t="n"/>
      <c r="BG155" s="1508" t="n"/>
      <c r="BH155" s="494" t="n"/>
      <c r="BI155" s="494" t="n"/>
      <c r="BJ155" s="494" t="n"/>
    </row>
    <row r="156" ht="12.75" customHeight="1" s="18">
      <c r="A156" s="487" t="n"/>
      <c r="B156" s="1116" t="n"/>
      <c r="C156" s="1526" t="n"/>
      <c r="D156" s="528" t="n"/>
      <c r="E156" s="697" t="n"/>
      <c r="F156" s="499" t="n"/>
      <c r="G156" s="499" t="n"/>
      <c r="H156" s="499" t="n"/>
      <c r="I156" s="499" t="n"/>
      <c r="J156" s="499" t="n"/>
      <c r="K156" s="499" t="n"/>
      <c r="L156" s="499" t="n"/>
      <c r="M156" s="499" t="n"/>
      <c r="N156" s="499" t="n"/>
      <c r="O156" s="499" t="n"/>
      <c r="P156" s="499" t="n"/>
      <c r="Q156" s="499" t="n"/>
      <c r="R156" s="499" t="n"/>
      <c r="S156" s="499" t="n"/>
      <c r="T156" s="499" t="n"/>
      <c r="U156" s="499" t="n"/>
      <c r="V156" s="499" t="n"/>
      <c r="W156" s="499" t="n"/>
      <c r="X156" s="499" t="n"/>
      <c r="Y156" s="499" t="n"/>
      <c r="Z156" s="499" t="n"/>
      <c r="AA156" s="499" t="n"/>
      <c r="AB156" s="499" t="n"/>
      <c r="AC156" s="499" t="n"/>
      <c r="AD156" s="499" t="n"/>
      <c r="AE156" s="499" t="n"/>
      <c r="AF156" s="499" t="n"/>
      <c r="AG156" s="499" t="n"/>
      <c r="AH156" s="499" t="n"/>
      <c r="AI156" s="499" t="n"/>
      <c r="AJ156" s="499" t="n"/>
      <c r="AK156" s="499" t="n"/>
      <c r="AL156" s="499" t="n"/>
      <c r="AM156" s="499" t="n"/>
      <c r="AN156" s="499" t="n"/>
      <c r="AO156" s="499" t="n"/>
      <c r="AP156" s="499" t="n"/>
      <c r="AQ156" s="499" t="n"/>
      <c r="AR156" s="499" t="n"/>
      <c r="AS156" s="499" t="n"/>
      <c r="AT156" s="499" t="n"/>
      <c r="AU156" s="499" t="n"/>
      <c r="AV156" s="499" t="n"/>
      <c r="AW156" s="499" t="n"/>
      <c r="AX156" s="499" t="n"/>
      <c r="AY156" s="499" t="n"/>
      <c r="AZ156" s="499" t="n"/>
      <c r="BA156" s="499" t="n"/>
      <c r="BB156" s="491" t="n"/>
      <c r="BC156" s="499" t="n"/>
      <c r="BD156" s="499" t="n"/>
      <c r="BE156" s="499" t="n"/>
      <c r="BF156" s="499" t="n"/>
      <c r="BG156" s="1508" t="n"/>
      <c r="BH156" s="499" t="n"/>
      <c r="BI156" s="499" t="n"/>
      <c r="BJ156" s="499" t="n"/>
    </row>
    <row r="157" ht="12.75" customHeight="1" s="18">
      <c r="A157" s="487" t="n"/>
      <c r="B157" s="1116" t="n"/>
      <c r="C157" s="494" t="n"/>
      <c r="D157" s="507" t="n"/>
      <c r="E157" s="508" t="n"/>
      <c r="F157" s="494" t="n"/>
      <c r="G157" s="494" t="n"/>
      <c r="H157" s="494" t="n"/>
      <c r="I157" s="494" t="n"/>
      <c r="J157" s="494" t="n"/>
      <c r="K157" s="494" t="n"/>
      <c r="L157" s="494" t="n"/>
      <c r="M157" s="494" t="n"/>
      <c r="N157" s="494" t="n"/>
      <c r="O157" s="494" t="n"/>
      <c r="P157" s="494" t="n"/>
      <c r="Q157" s="494" t="n"/>
      <c r="R157" s="494" t="n"/>
      <c r="S157" s="494" t="n"/>
      <c r="T157" s="494" t="n"/>
      <c r="U157" s="494" t="n"/>
      <c r="V157" s="494" t="n"/>
      <c r="W157" s="494" t="n"/>
      <c r="X157" s="494" t="n"/>
      <c r="Y157" s="494" t="n"/>
      <c r="Z157" s="494" t="n"/>
      <c r="AA157" s="494" t="n"/>
      <c r="AB157" s="494" t="n"/>
      <c r="AC157" s="494" t="n"/>
      <c r="AD157" s="494" t="n"/>
      <c r="AE157" s="494" t="n"/>
      <c r="AF157" s="494" t="n"/>
      <c r="AG157" s="494" t="n"/>
      <c r="AH157" s="494" t="n"/>
      <c r="AI157" s="494" t="n"/>
      <c r="AJ157" s="494" t="n"/>
      <c r="AK157" s="494" t="n"/>
      <c r="AL157" s="494" t="n"/>
      <c r="AM157" s="494" t="n"/>
      <c r="AN157" s="494" t="n"/>
      <c r="AO157" s="494" t="n"/>
      <c r="AP157" s="494" t="n"/>
      <c r="AQ157" s="494" t="n"/>
      <c r="AR157" s="494" t="n"/>
      <c r="AS157" s="494" t="n"/>
      <c r="AT157" s="494" t="n"/>
      <c r="AU157" s="494" t="n"/>
      <c r="AV157" s="494" t="n"/>
      <c r="AW157" s="494" t="n"/>
      <c r="AX157" s="494" t="n"/>
      <c r="AY157" s="494" t="n"/>
      <c r="AZ157" s="494" t="n"/>
      <c r="BA157" s="494" t="n"/>
      <c r="BB157" s="491" t="n"/>
      <c r="BC157" s="494" t="n"/>
      <c r="BD157" s="494" t="n"/>
      <c r="BE157" s="494" t="n"/>
      <c r="BF157" s="494" t="n"/>
      <c r="BG157" s="1508" t="n"/>
      <c r="BH157" s="494" t="n"/>
      <c r="BI157" s="494" t="n"/>
      <c r="BJ157" s="494" t="n"/>
    </row>
    <row r="158" ht="12.75" customHeight="1" s="18">
      <c r="A158" s="487" t="n"/>
      <c r="B158" s="1116" t="n"/>
      <c r="C158" s="494" t="n"/>
      <c r="D158" s="507" t="n"/>
      <c r="E158" s="508" t="n"/>
      <c r="F158" s="494" t="n"/>
      <c r="G158" s="494" t="n"/>
      <c r="H158" s="494" t="n"/>
      <c r="I158" s="494" t="n"/>
      <c r="J158" s="494" t="n"/>
      <c r="K158" s="494" t="n"/>
      <c r="L158" s="494" t="n"/>
      <c r="M158" s="494" t="n"/>
      <c r="N158" s="494" t="n"/>
      <c r="O158" s="494" t="n"/>
      <c r="P158" s="494" t="n"/>
      <c r="Q158" s="494" t="n"/>
      <c r="R158" s="494" t="n"/>
      <c r="S158" s="494" t="n"/>
      <c r="T158" s="494" t="n"/>
      <c r="U158" s="494" t="n"/>
      <c r="V158" s="494" t="n"/>
      <c r="W158" s="494" t="n"/>
      <c r="X158" s="494" t="n"/>
      <c r="Y158" s="494" t="n"/>
      <c r="Z158" s="494" t="n"/>
      <c r="AA158" s="494" t="n"/>
      <c r="AB158" s="494" t="n"/>
      <c r="AC158" s="494" t="n"/>
      <c r="AD158" s="494" t="n"/>
      <c r="AE158" s="494" t="n"/>
      <c r="AF158" s="494" t="n"/>
      <c r="AG158" s="494" t="n"/>
      <c r="AH158" s="494" t="n"/>
      <c r="AI158" s="494" t="n"/>
      <c r="AJ158" s="494" t="n"/>
      <c r="AK158" s="494" t="n"/>
      <c r="AL158" s="494" t="n"/>
      <c r="AM158" s="494" t="n"/>
      <c r="AN158" s="494" t="n"/>
      <c r="AO158" s="494" t="n"/>
      <c r="AP158" s="494" t="n"/>
      <c r="AQ158" s="494" t="n"/>
      <c r="AR158" s="494" t="n"/>
      <c r="AS158" s="494" t="n"/>
      <c r="AT158" s="494" t="n"/>
      <c r="AU158" s="494" t="n"/>
      <c r="AV158" s="494" t="n"/>
      <c r="AW158" s="494" t="n"/>
      <c r="AX158" s="494" t="n"/>
      <c r="AY158" s="494" t="n"/>
      <c r="AZ158" s="494" t="n"/>
      <c r="BA158" s="494" t="n"/>
      <c r="BB158" s="491" t="n"/>
      <c r="BC158" s="494" t="n"/>
      <c r="BD158" s="494" t="n"/>
      <c r="BE158" s="494" t="n"/>
      <c r="BF158" s="494" t="n"/>
      <c r="BG158" s="1508" t="n"/>
      <c r="BH158" s="494" t="n"/>
      <c r="BI158" s="494" t="n"/>
      <c r="BJ158" s="494" t="n"/>
    </row>
    <row r="159" ht="12.75" customHeight="1" s="18">
      <c r="A159" s="487" t="n"/>
      <c r="B159" s="1116" t="n"/>
      <c r="C159" s="494" t="n"/>
      <c r="D159" s="507" t="n"/>
      <c r="E159" s="508" t="n"/>
      <c r="F159" s="494" t="n"/>
      <c r="G159" s="494" t="n"/>
      <c r="H159" s="494" t="n"/>
      <c r="I159" s="494" t="n"/>
      <c r="J159" s="494" t="n"/>
      <c r="K159" s="494" t="n"/>
      <c r="L159" s="494" t="n"/>
      <c r="M159" s="494" t="n"/>
      <c r="N159" s="494" t="n"/>
      <c r="O159" s="494" t="n"/>
      <c r="P159" s="494" t="n"/>
      <c r="Q159" s="494" t="n"/>
      <c r="R159" s="494" t="n"/>
      <c r="S159" s="494" t="n"/>
      <c r="T159" s="494" t="n"/>
      <c r="U159" s="494" t="n"/>
      <c r="V159" s="494" t="n"/>
      <c r="W159" s="494" t="n"/>
      <c r="X159" s="494" t="n"/>
      <c r="Y159" s="494" t="n"/>
      <c r="Z159" s="494" t="n"/>
      <c r="AA159" s="494" t="n"/>
      <c r="AB159" s="494" t="n"/>
      <c r="AC159" s="494" t="n"/>
      <c r="AD159" s="494" t="n"/>
      <c r="AE159" s="494" t="n"/>
      <c r="AF159" s="494" t="n"/>
      <c r="AG159" s="494" t="n"/>
      <c r="AH159" s="494" t="n"/>
      <c r="AI159" s="494" t="n"/>
      <c r="AJ159" s="494" t="n"/>
      <c r="AK159" s="494" t="n"/>
      <c r="AL159" s="494" t="n"/>
      <c r="AM159" s="494" t="n"/>
      <c r="AN159" s="494" t="n"/>
      <c r="AO159" s="494" t="n"/>
      <c r="AP159" s="494" t="n"/>
      <c r="AQ159" s="494" t="n"/>
      <c r="AR159" s="494" t="n"/>
      <c r="AS159" s="494" t="n"/>
      <c r="AT159" s="494" t="n"/>
      <c r="AU159" s="494" t="n"/>
      <c r="AV159" s="494" t="n"/>
      <c r="AW159" s="494" t="n"/>
      <c r="AX159" s="494" t="n"/>
      <c r="AY159" s="494" t="n"/>
      <c r="AZ159" s="494" t="n"/>
      <c r="BA159" s="494" t="n"/>
      <c r="BB159" s="491" t="n"/>
      <c r="BC159" s="494" t="n"/>
      <c r="BD159" s="494" t="n"/>
      <c r="BE159" s="494" t="n"/>
      <c r="BF159" s="494" t="n"/>
      <c r="BG159" s="1508" t="n"/>
      <c r="BH159" s="494" t="n"/>
      <c r="BI159" s="494" t="n"/>
      <c r="BJ159" s="494" t="n"/>
    </row>
    <row r="160" ht="12.75" customHeight="1" s="18">
      <c r="A160" s="487" t="n"/>
      <c r="B160" s="1116" t="n"/>
      <c r="C160" s="494" t="n"/>
      <c r="D160" s="507" t="n"/>
      <c r="E160" s="508" t="n"/>
      <c r="F160" s="494" t="n"/>
      <c r="G160" s="494" t="n"/>
      <c r="H160" s="494" t="n"/>
      <c r="I160" s="494" t="n"/>
      <c r="J160" s="494" t="n"/>
      <c r="K160" s="494" t="n"/>
      <c r="L160" s="494" t="n"/>
      <c r="M160" s="494" t="n"/>
      <c r="N160" s="494" t="n"/>
      <c r="O160" s="494" t="n"/>
      <c r="P160" s="494" t="n"/>
      <c r="Q160" s="494" t="n"/>
      <c r="R160" s="494" t="n"/>
      <c r="S160" s="494" t="n"/>
      <c r="T160" s="494" t="n"/>
      <c r="U160" s="494" t="n"/>
      <c r="V160" s="494" t="n"/>
      <c r="W160" s="494" t="n"/>
      <c r="X160" s="494" t="n"/>
      <c r="Y160" s="494" t="n"/>
      <c r="Z160" s="494" t="n"/>
      <c r="AA160" s="494" t="n"/>
      <c r="AB160" s="494" t="n"/>
      <c r="AC160" s="494" t="n"/>
      <c r="AD160" s="494" t="n"/>
      <c r="AE160" s="494" t="n"/>
      <c r="AF160" s="494" t="n"/>
      <c r="AG160" s="494" t="n"/>
      <c r="AH160" s="494" t="n"/>
      <c r="AI160" s="494" t="n"/>
      <c r="AJ160" s="494" t="n"/>
      <c r="AK160" s="494" t="n"/>
      <c r="AL160" s="494" t="n"/>
      <c r="AM160" s="494" t="n"/>
      <c r="AN160" s="494" t="n"/>
      <c r="AO160" s="494" t="n"/>
      <c r="AP160" s="494" t="n"/>
      <c r="AQ160" s="494" t="n"/>
      <c r="AR160" s="494" t="n"/>
      <c r="AS160" s="494" t="n"/>
      <c r="AT160" s="494" t="n"/>
      <c r="AU160" s="494" t="n"/>
      <c r="AV160" s="494" t="n"/>
      <c r="AW160" s="494" t="n"/>
      <c r="AX160" s="494" t="n"/>
      <c r="AY160" s="494" t="n"/>
      <c r="AZ160" s="494" t="n"/>
      <c r="BA160" s="494" t="n"/>
      <c r="BB160" s="491" t="n"/>
      <c r="BC160" s="494" t="n"/>
      <c r="BD160" s="494" t="n"/>
      <c r="BE160" s="494" t="n"/>
      <c r="BF160" s="494" t="n"/>
      <c r="BG160" s="1508" t="n"/>
      <c r="BH160" s="494" t="n"/>
      <c r="BI160" s="494" t="n"/>
      <c r="BJ160" s="494" t="n"/>
    </row>
    <row r="161" ht="12.75" customHeight="1" s="18">
      <c r="A161" s="487" t="n"/>
      <c r="B161" s="1116" t="n"/>
      <c r="C161" s="494" t="n"/>
      <c r="D161" s="507" t="n"/>
      <c r="E161" s="508" t="n"/>
      <c r="F161" s="494" t="n"/>
      <c r="G161" s="494" t="n"/>
      <c r="H161" s="494" t="n"/>
      <c r="I161" s="494" t="n"/>
      <c r="J161" s="494" t="n"/>
      <c r="K161" s="494" t="n"/>
      <c r="L161" s="494" t="n"/>
      <c r="M161" s="494" t="n"/>
      <c r="N161" s="494" t="n"/>
      <c r="O161" s="494" t="n"/>
      <c r="P161" s="494" t="n"/>
      <c r="Q161" s="494" t="n"/>
      <c r="R161" s="494" t="n"/>
      <c r="S161" s="494" t="n"/>
      <c r="T161" s="494" t="n"/>
      <c r="U161" s="494" t="n"/>
      <c r="V161" s="494" t="n"/>
      <c r="W161" s="494" t="n"/>
      <c r="X161" s="494" t="n"/>
      <c r="Y161" s="494" t="n"/>
      <c r="Z161" s="494" t="n"/>
      <c r="AA161" s="494" t="n"/>
      <c r="AB161" s="494" t="n"/>
      <c r="AC161" s="494" t="n"/>
      <c r="AD161" s="494" t="n"/>
      <c r="AE161" s="494" t="n"/>
      <c r="AF161" s="494" t="n"/>
      <c r="AG161" s="494" t="n"/>
      <c r="AH161" s="494" t="n"/>
      <c r="AI161" s="494" t="n"/>
      <c r="AJ161" s="494" t="n"/>
      <c r="AK161" s="494" t="n"/>
      <c r="AL161" s="494" t="n"/>
      <c r="AM161" s="494" t="n"/>
      <c r="AN161" s="494" t="n"/>
      <c r="AO161" s="494" t="n"/>
      <c r="AP161" s="494" t="n"/>
      <c r="AQ161" s="494" t="n"/>
      <c r="AR161" s="494" t="n"/>
      <c r="AS161" s="494" t="n"/>
      <c r="AT161" s="494" t="n"/>
      <c r="AU161" s="494" t="n"/>
      <c r="AV161" s="494" t="n"/>
      <c r="AW161" s="494" t="n"/>
      <c r="AX161" s="494" t="n"/>
      <c r="AY161" s="494" t="n"/>
      <c r="AZ161" s="494" t="n"/>
      <c r="BA161" s="494" t="n"/>
      <c r="BB161" s="491" t="n"/>
      <c r="BC161" s="494" t="n"/>
      <c r="BD161" s="494" t="n"/>
      <c r="BE161" s="494" t="n"/>
      <c r="BF161" s="494" t="n"/>
      <c r="BG161" s="1508" t="n"/>
      <c r="BH161" s="494" t="n"/>
      <c r="BI161" s="494" t="n"/>
      <c r="BJ161" s="494" t="n"/>
    </row>
    <row r="162" ht="11.1" customHeight="1" s="18">
      <c r="A162" s="487" t="n"/>
      <c r="B162" s="1530" t="inlineStr">
        <is>
          <t>ULTG SIDRAP</t>
        </is>
      </c>
      <c r="C162" s="1125" t="inlineStr">
        <is>
          <t>Sidrap</t>
        </is>
      </c>
      <c r="D162" s="512" t="n">
        <v>1</v>
      </c>
      <c r="E162" s="513" t="n">
        <v>20</v>
      </c>
      <c r="F162" s="490">
        <f>(IF(DASHBOARD!$J$2=F9,DASHBOARD!$T$619,IF(DASHBOARD!$J$2=0,0,F162)))</f>
        <v/>
      </c>
      <c r="G162" s="490">
        <f>(IF(DASHBOARD!$J$2=G9,DASHBOARD!$T$619,IF(DASHBOARD!$J$2=0,0,G162)))</f>
        <v/>
      </c>
      <c r="H162" s="490">
        <f>(IF(DASHBOARD!$J$2=H9,DASHBOARD!$T$619,IF(DASHBOARD!$J$2=0,0,H162)))</f>
        <v/>
      </c>
      <c r="I162" s="490">
        <f>(IF(DASHBOARD!$J$2=I9,DASHBOARD!$T$619,IF(DASHBOARD!$J$2=0,0,I162)))</f>
        <v/>
      </c>
      <c r="J162" s="490">
        <f>(IF(DASHBOARD!$J$2=J9,DASHBOARD!$T$619,IF(DASHBOARD!$J$2=0,0,J162)))</f>
        <v/>
      </c>
      <c r="K162" s="490">
        <f>(IF(DASHBOARD!$J$2=K9,DASHBOARD!$T$619,IF(DASHBOARD!$J$2=0,0,K162)))</f>
        <v/>
      </c>
      <c r="L162" s="490">
        <f>(IF(DASHBOARD!$J$2=L9,DASHBOARD!$T$619,IF(DASHBOARD!$J$2=0,0,L162)))</f>
        <v/>
      </c>
      <c r="M162" s="490">
        <f>(IF(DASHBOARD!$J$2=M9,DASHBOARD!$T$619,IF(DASHBOARD!$J$2=0,0,M162)))</f>
        <v/>
      </c>
      <c r="N162" s="490">
        <f>(IF(DASHBOARD!$J$2=N9,DASHBOARD!$T$619,IF(DASHBOARD!$J$2=0,0,N162)))</f>
        <v/>
      </c>
      <c r="O162" s="490">
        <f>(IF(DASHBOARD!$J$2=O9,DASHBOARD!$T$619,IF(DASHBOARD!$J$2=0,0,O162)))</f>
        <v/>
      </c>
      <c r="P162" s="490">
        <f>(IF(DASHBOARD!$J$2=P9,DASHBOARD!$T$619,IF(DASHBOARD!$J$2=0,0,P162)))</f>
        <v/>
      </c>
      <c r="Q162" s="490">
        <f>(IF(DASHBOARD!$J$2=Q9,DASHBOARD!$T$619,IF(DASHBOARD!$J$2=0,0,Q162)))</f>
        <v/>
      </c>
      <c r="R162" s="490">
        <f>(IF(DASHBOARD!$J$2=R9,DASHBOARD!$T$619,IF(DASHBOARD!$J$2=0,0,R162)))</f>
        <v/>
      </c>
      <c r="S162" s="490">
        <f>(IF(DASHBOARD!$J$2=S9,DASHBOARD!$T$619,IF(DASHBOARD!$J$2=0,0,S162)))</f>
        <v/>
      </c>
      <c r="T162" s="490">
        <f>(IF(DASHBOARD!$J$2=T9,DASHBOARD!$T$619,IF(DASHBOARD!$J$2=0,0,T162)))</f>
        <v/>
      </c>
      <c r="U162" s="490">
        <f>(IF(DASHBOARD!$J$2=U9,DASHBOARD!$T$619,IF(DASHBOARD!$J$2=0,0,U162)))</f>
        <v/>
      </c>
      <c r="V162" s="490">
        <f>(IF(DASHBOARD!$J$2=V9,DASHBOARD!$T$619,IF(DASHBOARD!$J$2=0,0,V162)))</f>
        <v/>
      </c>
      <c r="W162" s="490">
        <f>(IF(DASHBOARD!$J$2=W9,DASHBOARD!$T$619,IF(DASHBOARD!$J$2=0,0,W162)))</f>
        <v/>
      </c>
      <c r="X162" s="490">
        <f>(IF(DASHBOARD!$J$2=X9,DASHBOARD!$T$619,IF(DASHBOARD!$J$2=0,0,X162)))</f>
        <v/>
      </c>
      <c r="Y162" s="490">
        <f>(IF(DASHBOARD!$J$2=Y9,DASHBOARD!$T$619,IF(DASHBOARD!$J$2=0,0,Y162)))</f>
        <v/>
      </c>
      <c r="Z162" s="490">
        <f>(IF(DASHBOARD!$J$2=Z9,DASHBOARD!$T$619,IF(DASHBOARD!$J$2=0,0,Z162)))</f>
        <v/>
      </c>
      <c r="AA162" s="490">
        <f>(IF(DASHBOARD!$J$2=AA9,DASHBOARD!$T$619,IF(DASHBOARD!$J$2=0,0,AA162)))</f>
        <v/>
      </c>
      <c r="AB162" s="490">
        <f>(IF(DASHBOARD!$J$2=AB9,DASHBOARD!$T$619,IF(DASHBOARD!$J$2=0,0,AB162)))</f>
        <v/>
      </c>
      <c r="AC162" s="490">
        <f>(IF(DASHBOARD!$J$2=AC9,DASHBOARD!$T$619,IF(DASHBOARD!$J$2=0,0,AC162)))</f>
        <v/>
      </c>
      <c r="AD162" s="490">
        <f>(IF(DASHBOARD!$J$2=AD9,DASHBOARD!$T$619,IF(DASHBOARD!$J$2=0,0,AD162)))</f>
        <v/>
      </c>
      <c r="AE162" s="490">
        <f>(IF(DASHBOARD!$J$2=AE9,DASHBOARD!$T$619,IF(DASHBOARD!$J$2=0,0,AE162)))</f>
        <v/>
      </c>
      <c r="AF162" s="490">
        <f>(IF(DASHBOARD!$J$2=AF9,DASHBOARD!$T$619,IF(DASHBOARD!$J$2=0,0,AF162)))</f>
        <v/>
      </c>
      <c r="AG162" s="490">
        <f>(IF(DASHBOARD!$J$2=AG9,DASHBOARD!$T$619,IF(DASHBOARD!$J$2=0,0,AG162)))</f>
        <v/>
      </c>
      <c r="AH162" s="490">
        <f>(IF(DASHBOARD!$J$2=AH9,DASHBOARD!$T$619,IF(DASHBOARD!$J$2=0,0,AH162)))</f>
        <v/>
      </c>
      <c r="AI162" s="490">
        <f>(IF(DASHBOARD!$J$2=AI9,DASHBOARD!$T$619,IF(DASHBOARD!$J$2=0,0,AI162)))</f>
        <v/>
      </c>
      <c r="AJ162" s="490">
        <f>(IF(DASHBOARD!$J$2=AJ9,DASHBOARD!$T$619,IF(DASHBOARD!$J$2=0,0,AJ162)))</f>
        <v/>
      </c>
      <c r="AK162" s="490">
        <f>(IF(DASHBOARD!$J$2=AK9,DASHBOARD!$T$619,IF(DASHBOARD!$J$2=0,0,AK162)))</f>
        <v/>
      </c>
      <c r="AL162" s="490">
        <f>(IF(DASHBOARD!$J$2=AL9,DASHBOARD!$T$619,IF(DASHBOARD!$J$2=0,0,AL162)))</f>
        <v/>
      </c>
      <c r="AM162" s="490">
        <f>(IF(DASHBOARD!$J$2=AM9,DASHBOARD!$T$619,IF(DASHBOARD!$J$2=0,0,AM162)))</f>
        <v/>
      </c>
      <c r="AN162" s="490">
        <f>(IF(DASHBOARD!$J$2=AN9,DASHBOARD!$T$619,IF(DASHBOARD!$J$2=0,0,AN162)))</f>
        <v/>
      </c>
      <c r="AO162" s="490">
        <f>(IF(DASHBOARD!$J$2=AO9,DASHBOARD!$T$619,IF(DASHBOARD!$J$2=0,0,AO162)))</f>
        <v/>
      </c>
      <c r="AP162" s="490">
        <f>(IF(DASHBOARD!$J$2=AP9,DASHBOARD!$T$619,IF(DASHBOARD!$J$2=0,0,AP162)))</f>
        <v/>
      </c>
      <c r="AQ162" s="490">
        <f>(IF(DASHBOARD!$J$2=AQ9,DASHBOARD!$T$619,IF(DASHBOARD!$J$2=0,0,AQ162)))</f>
        <v/>
      </c>
      <c r="AR162" s="490">
        <f>(IF(DASHBOARD!$J$2=AR9,DASHBOARD!$T$619,IF(DASHBOARD!$J$2=0,0,AR162)))</f>
        <v/>
      </c>
      <c r="AS162" s="490">
        <f>(IF(DASHBOARD!$J$2=AS9,DASHBOARD!$T$619,IF(DASHBOARD!$J$2=0,0,AS162)))</f>
        <v/>
      </c>
      <c r="AT162" s="490">
        <f>(IF(DASHBOARD!$J$2=AT9,DASHBOARD!$T$619,IF(DASHBOARD!$J$2=0,0,AT162)))</f>
        <v/>
      </c>
      <c r="AU162" s="490">
        <f>(IF(DASHBOARD!$J$2=AU9,DASHBOARD!$T$619,IF(DASHBOARD!$J$2=0,0,AU162)))</f>
        <v/>
      </c>
      <c r="AV162" s="490">
        <f>(IF(DASHBOARD!$J$2=AV9,DASHBOARD!$T$619,IF(DASHBOARD!$J$2=0,0,AV162)))</f>
        <v/>
      </c>
      <c r="AW162" s="490">
        <f>(IF(DASHBOARD!$J$2=AW9,DASHBOARD!$T$619,IF(DASHBOARD!$J$2=0,0,AW162)))</f>
        <v/>
      </c>
      <c r="AX162" s="490">
        <f>(IF(DASHBOARD!$J$2=AX9,DASHBOARD!$T$619,IF(DASHBOARD!$J$2=0,0,AX162)))</f>
        <v/>
      </c>
      <c r="AY162" s="490">
        <f>(IF(DASHBOARD!$J$2=AY9,DASHBOARD!$T$619,IF(DASHBOARD!$J$2=0,0,AY162)))</f>
        <v/>
      </c>
      <c r="AZ162" s="490">
        <f>(IF(DASHBOARD!$J$2=AZ9,DASHBOARD!$T$619,IF(DASHBOARD!$J$2=0,0,AZ162)))</f>
        <v/>
      </c>
      <c r="BA162" s="490">
        <f>(IF(DASHBOARD!$J$2=BA9,DASHBOARD!$T$619,IF(DASHBOARD!$J$2=0,0,BA162)))</f>
        <v/>
      </c>
      <c r="BB162" s="491">
        <f>SUM(F162:BA162)/2</f>
        <v/>
      </c>
      <c r="BC162" s="490">
        <f>(IF(DASHBOARD!$J$2=BC9,DASHBOARD!$U$619,IF(DASHBOARD!$J$2=0,0,BC162)))</f>
        <v/>
      </c>
      <c r="BD162" s="490">
        <f>(IF(DASHBOARD!$J$2=BD9,DASHBOARD!$U$619,IF(DASHBOARD!$J$2=0,0,BD162)))</f>
        <v/>
      </c>
      <c r="BE162" s="490">
        <f>(IF(DASHBOARD!$J$2=BE9,DASHBOARD!$U$619,IF(DASHBOARD!$J$2=0,0,BE162)))</f>
        <v/>
      </c>
      <c r="BF162" s="490">
        <f>(IF(DASHBOARD!$J$2=BF9,DASHBOARD!$U$619,IF(DASHBOARD!$J$2=0,0,BF162)))</f>
        <v/>
      </c>
      <c r="BG162" s="1508" t="n"/>
      <c r="BH162" s="490">
        <f>(IF(DASHBOARD!$J$2=BH9,DASHBOARD!$U$619,IF(DASHBOARD!$J$2=0,0,BH162)))</f>
        <v/>
      </c>
      <c r="BI162" s="490">
        <f>(IF(DASHBOARD!$J$2=BI9,DASHBOARD!$U$619,IF(DASHBOARD!$J$2=0,0,BI162)))</f>
        <v/>
      </c>
      <c r="BJ162" s="490">
        <f>(IF(DASHBOARD!$J$2=BJ9,DASHBOARD!$U$619,IF(DASHBOARD!$J$2=0,0,BJ162)))</f>
        <v/>
      </c>
    </row>
    <row r="163" ht="11.1" customHeight="1" s="18">
      <c r="A163" s="487" t="n"/>
      <c r="B163" s="1518" t="n"/>
      <c r="C163" s="1500" t="n"/>
      <c r="D163" s="507" t="n">
        <v>2</v>
      </c>
      <c r="E163" s="509" t="n">
        <v>30</v>
      </c>
      <c r="F163" s="494">
        <f>(IF(DASHBOARD!$J$2=F9,DASHBOARD!$T$620,IF(DASHBOARD!$J$2=0,0,F163)))</f>
        <v/>
      </c>
      <c r="G163" s="494">
        <f>(IF(DASHBOARD!$J$2=G9,DASHBOARD!$T$620,IF(DASHBOARD!$J$2=0,0,G163)))</f>
        <v/>
      </c>
      <c r="H163" s="494">
        <f>(IF(DASHBOARD!$J$2=H9,DASHBOARD!$T$620,IF(DASHBOARD!$J$2=0,0,H163)))</f>
        <v/>
      </c>
      <c r="I163" s="494">
        <f>(IF(DASHBOARD!$J$2=I9,DASHBOARD!$T$620,IF(DASHBOARD!$J$2=0,0,I163)))</f>
        <v/>
      </c>
      <c r="J163" s="494">
        <f>(IF(DASHBOARD!$J$2=J9,DASHBOARD!$T$620,IF(DASHBOARD!$J$2=0,0,J163)))</f>
        <v/>
      </c>
      <c r="K163" s="494">
        <f>(IF(DASHBOARD!$J$2=K9,DASHBOARD!$T$620,IF(DASHBOARD!$J$2=0,0,K163)))</f>
        <v/>
      </c>
      <c r="L163" s="494">
        <f>(IF(DASHBOARD!$J$2=L9,DASHBOARD!$T$620,IF(DASHBOARD!$J$2=0,0,L163)))</f>
        <v/>
      </c>
      <c r="M163" s="494">
        <f>(IF(DASHBOARD!$J$2=M9,DASHBOARD!$T$620,IF(DASHBOARD!$J$2=0,0,M163)))</f>
        <v/>
      </c>
      <c r="N163" s="494">
        <f>(IF(DASHBOARD!$J$2=N9,DASHBOARD!$T$620,IF(DASHBOARD!$J$2=0,0,N163)))</f>
        <v/>
      </c>
      <c r="O163" s="494">
        <f>(IF(DASHBOARD!$J$2=O9,DASHBOARD!$T$620,IF(DASHBOARD!$J$2=0,0,O163)))</f>
        <v/>
      </c>
      <c r="P163" s="494">
        <f>(IF(DASHBOARD!$J$2=P9,DASHBOARD!$T$620,IF(DASHBOARD!$J$2=0,0,P163)))</f>
        <v/>
      </c>
      <c r="Q163" s="494">
        <f>(IF(DASHBOARD!$J$2=Q9,DASHBOARD!$T$620,IF(DASHBOARD!$J$2=0,0,Q163)))</f>
        <v/>
      </c>
      <c r="R163" s="494">
        <f>(IF(DASHBOARD!$J$2=R9,DASHBOARD!$T$620,IF(DASHBOARD!$J$2=0,0,R163)))</f>
        <v/>
      </c>
      <c r="S163" s="494">
        <f>(IF(DASHBOARD!$J$2=S9,DASHBOARD!$T$620,IF(DASHBOARD!$J$2=0,0,S163)))</f>
        <v/>
      </c>
      <c r="T163" s="494">
        <f>(IF(DASHBOARD!$J$2=T9,DASHBOARD!$T$620,IF(DASHBOARD!$J$2=0,0,T163)))</f>
        <v/>
      </c>
      <c r="U163" s="494">
        <f>(IF(DASHBOARD!$J$2=U9,DASHBOARD!$T$620,IF(DASHBOARD!$J$2=0,0,U163)))</f>
        <v/>
      </c>
      <c r="V163" s="494">
        <f>(IF(DASHBOARD!$J$2=V9,DASHBOARD!$T$620,IF(DASHBOARD!$J$2=0,0,V163)))</f>
        <v/>
      </c>
      <c r="W163" s="494">
        <f>(IF(DASHBOARD!$J$2=W9,DASHBOARD!$T$620,IF(DASHBOARD!$J$2=0,0,W163)))</f>
        <v/>
      </c>
      <c r="X163" s="494">
        <f>(IF(DASHBOARD!$J$2=X9,DASHBOARD!$T$620,IF(DASHBOARD!$J$2=0,0,X163)))</f>
        <v/>
      </c>
      <c r="Y163" s="494">
        <f>(IF(DASHBOARD!$J$2=Y9,DASHBOARD!$T$620,IF(DASHBOARD!$J$2=0,0,Y163)))</f>
        <v/>
      </c>
      <c r="Z163" s="494">
        <f>(IF(DASHBOARD!$J$2=Z9,DASHBOARD!$T$620,IF(DASHBOARD!$J$2=0,0,Z163)))</f>
        <v/>
      </c>
      <c r="AA163" s="494">
        <f>(IF(DASHBOARD!$J$2=AA9,DASHBOARD!$T$620,IF(DASHBOARD!$J$2=0,0,AA163)))</f>
        <v/>
      </c>
      <c r="AB163" s="494">
        <f>(IF(DASHBOARD!$J$2=AB9,DASHBOARD!$T$620,IF(DASHBOARD!$J$2=0,0,AB163)))</f>
        <v/>
      </c>
      <c r="AC163" s="494">
        <f>(IF(DASHBOARD!$J$2=AC9,DASHBOARD!$T$620,IF(DASHBOARD!$J$2=0,0,AC163)))</f>
        <v/>
      </c>
      <c r="AD163" s="494">
        <f>(IF(DASHBOARD!$J$2=AD9,DASHBOARD!$T$620,IF(DASHBOARD!$J$2=0,0,AD163)))</f>
        <v/>
      </c>
      <c r="AE163" s="494">
        <f>(IF(DASHBOARD!$J$2=AE9,DASHBOARD!$T$620,IF(DASHBOARD!$J$2=0,0,AE163)))</f>
        <v/>
      </c>
      <c r="AF163" s="494">
        <f>(IF(DASHBOARD!$J$2=AF9,DASHBOARD!$T$620,IF(DASHBOARD!$J$2=0,0,AF163)))</f>
        <v/>
      </c>
      <c r="AG163" s="494">
        <f>(IF(DASHBOARD!$J$2=AG9,DASHBOARD!$T$620,IF(DASHBOARD!$J$2=0,0,AG163)))</f>
        <v/>
      </c>
      <c r="AH163" s="494">
        <f>(IF(DASHBOARD!$J$2=AH9,DASHBOARD!$T$620,IF(DASHBOARD!$J$2=0,0,AH163)))</f>
        <v/>
      </c>
      <c r="AI163" s="494">
        <f>(IF(DASHBOARD!$J$2=AI9,DASHBOARD!$T$620,IF(DASHBOARD!$J$2=0,0,AI163)))</f>
        <v/>
      </c>
      <c r="AJ163" s="494">
        <f>(IF(DASHBOARD!$J$2=AJ9,DASHBOARD!$T$620,IF(DASHBOARD!$J$2=0,0,AJ163)))</f>
        <v/>
      </c>
      <c r="AK163" s="494">
        <f>(IF(DASHBOARD!$J$2=AK9,DASHBOARD!$T$620,IF(DASHBOARD!$J$2=0,0,AK163)))</f>
        <v/>
      </c>
      <c r="AL163" s="494">
        <f>(IF(DASHBOARD!$J$2=AL9,DASHBOARD!$T$620,IF(DASHBOARD!$J$2=0,0,AL163)))</f>
        <v/>
      </c>
      <c r="AM163" s="494">
        <f>(IF(DASHBOARD!$J$2=AM9,DASHBOARD!$T$620,IF(DASHBOARD!$J$2=0,0,AM163)))</f>
        <v/>
      </c>
      <c r="AN163" s="494">
        <f>(IF(DASHBOARD!$J$2=AN9,DASHBOARD!$T$620,IF(DASHBOARD!$J$2=0,0,AN163)))</f>
        <v/>
      </c>
      <c r="AO163" s="494">
        <f>(IF(DASHBOARD!$J$2=AO9,DASHBOARD!$T$620,IF(DASHBOARD!$J$2=0,0,AO163)))</f>
        <v/>
      </c>
      <c r="AP163" s="494">
        <f>(IF(DASHBOARD!$J$2=AP9,DASHBOARD!$T$620,IF(DASHBOARD!$J$2=0,0,AP163)))</f>
        <v/>
      </c>
      <c r="AQ163" s="494">
        <f>(IF(DASHBOARD!$J$2=AQ9,DASHBOARD!$T$620,IF(DASHBOARD!$J$2=0,0,AQ163)))</f>
        <v/>
      </c>
      <c r="AR163" s="494">
        <f>(IF(DASHBOARD!$J$2=AR9,DASHBOARD!$T$620,IF(DASHBOARD!$J$2=0,0,AR163)))</f>
        <v/>
      </c>
      <c r="AS163" s="494">
        <f>(IF(DASHBOARD!$J$2=AS9,DASHBOARD!$T$620,IF(DASHBOARD!$J$2=0,0,AS163)))</f>
        <v/>
      </c>
      <c r="AT163" s="494">
        <f>(IF(DASHBOARD!$J$2=AT9,DASHBOARD!$T$620,IF(DASHBOARD!$J$2=0,0,AT163)))</f>
        <v/>
      </c>
      <c r="AU163" s="494">
        <f>(IF(DASHBOARD!$J$2=AU9,DASHBOARD!$T$620,IF(DASHBOARD!$J$2=0,0,AU163)))</f>
        <v/>
      </c>
      <c r="AV163" s="494">
        <f>(IF(DASHBOARD!$J$2=AV9,DASHBOARD!$T$620,IF(DASHBOARD!$J$2=0,0,AV163)))</f>
        <v/>
      </c>
      <c r="AW163" s="494">
        <f>(IF(DASHBOARD!$J$2=AW9,DASHBOARD!$T$620,IF(DASHBOARD!$J$2=0,0,AW163)))</f>
        <v/>
      </c>
      <c r="AX163" s="494">
        <f>(IF(DASHBOARD!$J$2=AX9,DASHBOARD!$T$620,IF(DASHBOARD!$J$2=0,0,AX163)))</f>
        <v/>
      </c>
      <c r="AY163" s="494">
        <f>(IF(DASHBOARD!$J$2=AY9,DASHBOARD!$T$620,IF(DASHBOARD!$J$2=0,0,AY163)))</f>
        <v/>
      </c>
      <c r="AZ163" s="494">
        <f>(IF(DASHBOARD!$J$2=AZ9,DASHBOARD!$T$620,IF(DASHBOARD!$J$2=0,0,AZ163)))</f>
        <v/>
      </c>
      <c r="BA163" s="494">
        <f>(IF(DASHBOARD!$J$2=BA9,DASHBOARD!$T$620,IF(DASHBOARD!$J$2=0,0,BA163)))</f>
        <v/>
      </c>
      <c r="BB163" s="491">
        <f>SUM(F163:BA163)/2</f>
        <v/>
      </c>
      <c r="BC163" s="494">
        <f>(IF(DASHBOARD!$J$2=BC9,DASHBOARD!$U$620,IF(DASHBOARD!$J$2=0,0,BC163)))</f>
        <v/>
      </c>
      <c r="BD163" s="494">
        <f>(IF(DASHBOARD!$J$2=BD9,DASHBOARD!$U$620,IF(DASHBOARD!$J$2=0,0,BD163)))</f>
        <v/>
      </c>
      <c r="BE163" s="494">
        <f>(IF(DASHBOARD!$J$2=BE9,DASHBOARD!$U$620,IF(DASHBOARD!$J$2=0,0,BE163)))</f>
        <v/>
      </c>
      <c r="BF163" s="494">
        <f>(IF(DASHBOARD!$J$2=BF9,DASHBOARD!$U$620,IF(DASHBOARD!$J$2=0,0,BF163)))</f>
        <v/>
      </c>
      <c r="BG163" s="1508" t="n"/>
      <c r="BH163" s="494">
        <f>(IF(DASHBOARD!$J$2=BH9,DASHBOARD!$U$620,IF(DASHBOARD!$J$2=0,0,BH163)))</f>
        <v/>
      </c>
      <c r="BI163" s="494">
        <f>(IF(DASHBOARD!$J$2=BI9,DASHBOARD!$U$620,IF(DASHBOARD!$J$2=0,0,BI163)))</f>
        <v/>
      </c>
      <c r="BJ163" s="494">
        <f>(IF(DASHBOARD!$J$2=BJ9,DASHBOARD!$U$620,IF(DASHBOARD!$J$2=0,0,BJ163)))</f>
        <v/>
      </c>
    </row>
    <row r="164" ht="11.1" customHeight="1" s="18">
      <c r="A164" s="487" t="n"/>
      <c r="B164" s="1518" t="n"/>
      <c r="C164" s="1500" t="n"/>
      <c r="D164" s="507" t="n">
        <v>3</v>
      </c>
      <c r="E164" s="509" t="n">
        <v>30</v>
      </c>
      <c r="F164" s="494">
        <f>(IF(DASHBOARD!$J$2=F9,DASHBOARD!$T$621,IF(DASHBOARD!$J$2=0,0,F164)))</f>
        <v/>
      </c>
      <c r="G164" s="494">
        <f>(IF(DASHBOARD!$J$2=G9,DASHBOARD!$T$621,IF(DASHBOARD!$J$2=0,0,G164)))</f>
        <v/>
      </c>
      <c r="H164" s="494">
        <f>(IF(DASHBOARD!$J$2=H9,DASHBOARD!$T$621,IF(DASHBOARD!$J$2=0,0,H164)))</f>
        <v/>
      </c>
      <c r="I164" s="494">
        <f>(IF(DASHBOARD!$J$2=I9,DASHBOARD!$T$621,IF(DASHBOARD!$J$2=0,0,I164)))</f>
        <v/>
      </c>
      <c r="J164" s="494">
        <f>(IF(DASHBOARD!$J$2=J9,DASHBOARD!$T$621,IF(DASHBOARD!$J$2=0,0,J164)))</f>
        <v/>
      </c>
      <c r="K164" s="494">
        <f>(IF(DASHBOARD!$J$2=K9,DASHBOARD!$T$621,IF(DASHBOARD!$J$2=0,0,K164)))</f>
        <v/>
      </c>
      <c r="L164" s="494">
        <f>(IF(DASHBOARD!$J$2=L9,DASHBOARD!$T$621,IF(DASHBOARD!$J$2=0,0,L164)))</f>
        <v/>
      </c>
      <c r="M164" s="494">
        <f>(IF(DASHBOARD!$J$2=M9,DASHBOARD!$T$621,IF(DASHBOARD!$J$2=0,0,M164)))</f>
        <v/>
      </c>
      <c r="N164" s="494">
        <f>(IF(DASHBOARD!$J$2=N9,DASHBOARD!$T$621,IF(DASHBOARD!$J$2=0,0,N164)))</f>
        <v/>
      </c>
      <c r="O164" s="494">
        <f>(IF(DASHBOARD!$J$2=O9,DASHBOARD!$T$621,IF(DASHBOARD!$J$2=0,0,O164)))</f>
        <v/>
      </c>
      <c r="P164" s="494">
        <f>(IF(DASHBOARD!$J$2=P9,DASHBOARD!$T$621,IF(DASHBOARD!$J$2=0,0,P164)))</f>
        <v/>
      </c>
      <c r="Q164" s="494">
        <f>(IF(DASHBOARD!$J$2=Q9,DASHBOARD!$T$621,IF(DASHBOARD!$J$2=0,0,Q164)))</f>
        <v/>
      </c>
      <c r="R164" s="494">
        <f>(IF(DASHBOARD!$J$2=R9,DASHBOARD!$T$621,IF(DASHBOARD!$J$2=0,0,R164)))</f>
        <v/>
      </c>
      <c r="S164" s="494">
        <f>(IF(DASHBOARD!$J$2=S9,DASHBOARD!$T$621,IF(DASHBOARD!$J$2=0,0,S164)))</f>
        <v/>
      </c>
      <c r="T164" s="494">
        <f>(IF(DASHBOARD!$J$2=T9,DASHBOARD!$T$621,IF(DASHBOARD!$J$2=0,0,T164)))</f>
        <v/>
      </c>
      <c r="U164" s="494">
        <f>(IF(DASHBOARD!$J$2=U9,DASHBOARD!$T$621,IF(DASHBOARD!$J$2=0,0,U164)))</f>
        <v/>
      </c>
      <c r="V164" s="494">
        <f>(IF(DASHBOARD!$J$2=V9,DASHBOARD!$T$621,IF(DASHBOARD!$J$2=0,0,V164)))</f>
        <v/>
      </c>
      <c r="W164" s="494">
        <f>(IF(DASHBOARD!$J$2=W9,DASHBOARD!$T$621,IF(DASHBOARD!$J$2=0,0,W164)))</f>
        <v/>
      </c>
      <c r="X164" s="494">
        <f>(IF(DASHBOARD!$J$2=X9,DASHBOARD!$T$621,IF(DASHBOARD!$J$2=0,0,X164)))</f>
        <v/>
      </c>
      <c r="Y164" s="494">
        <f>(IF(DASHBOARD!$J$2=Y9,DASHBOARD!$T$621,IF(DASHBOARD!$J$2=0,0,Y164)))</f>
        <v/>
      </c>
      <c r="Z164" s="494">
        <f>(IF(DASHBOARD!$J$2=Z9,DASHBOARD!$T$621,IF(DASHBOARD!$J$2=0,0,Z164)))</f>
        <v/>
      </c>
      <c r="AA164" s="494">
        <f>(IF(DASHBOARD!$J$2=AA9,DASHBOARD!$T$621,IF(DASHBOARD!$J$2=0,0,AA164)))</f>
        <v/>
      </c>
      <c r="AB164" s="494">
        <f>(IF(DASHBOARD!$J$2=AB9,DASHBOARD!$T$621,IF(DASHBOARD!$J$2=0,0,AB164)))</f>
        <v/>
      </c>
      <c r="AC164" s="494">
        <f>(IF(DASHBOARD!$J$2=AC9,DASHBOARD!$T$621,IF(DASHBOARD!$J$2=0,0,AC164)))</f>
        <v/>
      </c>
      <c r="AD164" s="494">
        <f>(IF(DASHBOARD!$J$2=AD9,DASHBOARD!$T$621,IF(DASHBOARD!$J$2=0,0,AD164)))</f>
        <v/>
      </c>
      <c r="AE164" s="494">
        <f>(IF(DASHBOARD!$J$2=AE9,DASHBOARD!$T$621,IF(DASHBOARD!$J$2=0,0,AE164)))</f>
        <v/>
      </c>
      <c r="AF164" s="494">
        <f>(IF(DASHBOARD!$J$2=AF9,DASHBOARD!$T$621,IF(DASHBOARD!$J$2=0,0,AF164)))</f>
        <v/>
      </c>
      <c r="AG164" s="494">
        <f>(IF(DASHBOARD!$J$2=AG9,DASHBOARD!$T$621,IF(DASHBOARD!$J$2=0,0,AG164)))</f>
        <v/>
      </c>
      <c r="AH164" s="494">
        <f>(IF(DASHBOARD!$J$2=AH9,DASHBOARD!$T$621,IF(DASHBOARD!$J$2=0,0,AH164)))</f>
        <v/>
      </c>
      <c r="AI164" s="494">
        <f>(IF(DASHBOARD!$J$2=AI9,DASHBOARD!$T$621,IF(DASHBOARD!$J$2=0,0,AI164)))</f>
        <v/>
      </c>
      <c r="AJ164" s="494">
        <f>(IF(DASHBOARD!$J$2=AJ9,DASHBOARD!$T$621,IF(DASHBOARD!$J$2=0,0,AJ164)))</f>
        <v/>
      </c>
      <c r="AK164" s="494">
        <f>(IF(DASHBOARD!$J$2=AK9,DASHBOARD!$T$621,IF(DASHBOARD!$J$2=0,0,AK164)))</f>
        <v/>
      </c>
      <c r="AL164" s="494">
        <f>(IF(DASHBOARD!$J$2=AL9,DASHBOARD!$T$621,IF(DASHBOARD!$J$2=0,0,AL164)))</f>
        <v/>
      </c>
      <c r="AM164" s="494">
        <f>(IF(DASHBOARD!$J$2=AM9,DASHBOARD!$T$621,IF(DASHBOARD!$J$2=0,0,AM164)))</f>
        <v/>
      </c>
      <c r="AN164" s="494">
        <f>(IF(DASHBOARD!$J$2=AN9,DASHBOARD!$T$621,IF(DASHBOARD!$J$2=0,0,AN164)))</f>
        <v/>
      </c>
      <c r="AO164" s="494">
        <f>(IF(DASHBOARD!$J$2=AO9,DASHBOARD!$T$621,IF(DASHBOARD!$J$2=0,0,AO164)))</f>
        <v/>
      </c>
      <c r="AP164" s="494">
        <f>(IF(DASHBOARD!$J$2=AP9,DASHBOARD!$T$621,IF(DASHBOARD!$J$2=0,0,AP164)))</f>
        <v/>
      </c>
      <c r="AQ164" s="494">
        <f>(IF(DASHBOARD!$J$2=AQ9,DASHBOARD!$T$621,IF(DASHBOARD!$J$2=0,0,AQ164)))</f>
        <v/>
      </c>
      <c r="AR164" s="494">
        <f>(IF(DASHBOARD!$J$2=AR9,DASHBOARD!$T$621,IF(DASHBOARD!$J$2=0,0,AR164)))</f>
        <v/>
      </c>
      <c r="AS164" s="494">
        <f>(IF(DASHBOARD!$J$2=AS9,DASHBOARD!$T$621,IF(DASHBOARD!$J$2=0,0,AS164)))</f>
        <v/>
      </c>
      <c r="AT164" s="494">
        <f>(IF(DASHBOARD!$J$2=AT9,DASHBOARD!$T$621,IF(DASHBOARD!$J$2=0,0,AT164)))</f>
        <v/>
      </c>
      <c r="AU164" s="494">
        <f>(IF(DASHBOARD!$J$2=AU9,DASHBOARD!$T$621,IF(DASHBOARD!$J$2=0,0,AU164)))</f>
        <v/>
      </c>
      <c r="AV164" s="494">
        <f>(IF(DASHBOARD!$J$2=AV9,DASHBOARD!$T$621,IF(DASHBOARD!$J$2=0,0,AV164)))</f>
        <v/>
      </c>
      <c r="AW164" s="494">
        <f>(IF(DASHBOARD!$J$2=AW9,DASHBOARD!$T$621,IF(DASHBOARD!$J$2=0,0,AW164)))</f>
        <v/>
      </c>
      <c r="AX164" s="494">
        <f>(IF(DASHBOARD!$J$2=AX9,DASHBOARD!$T$621,IF(DASHBOARD!$J$2=0,0,AX164)))</f>
        <v/>
      </c>
      <c r="AY164" s="494">
        <f>(IF(DASHBOARD!$J$2=AY9,DASHBOARD!$T$621,IF(DASHBOARD!$J$2=0,0,AY164)))</f>
        <v/>
      </c>
      <c r="AZ164" s="494">
        <f>(IF(DASHBOARD!$J$2=AZ9,DASHBOARD!$T$621,IF(DASHBOARD!$J$2=0,0,AZ164)))</f>
        <v/>
      </c>
      <c r="BA164" s="494">
        <f>(IF(DASHBOARD!$J$2=BA9,DASHBOARD!$T$621,IF(DASHBOARD!$J$2=0,0,BA164)))</f>
        <v/>
      </c>
      <c r="BB164" s="491">
        <f>SUM(F164:BA164)/2</f>
        <v/>
      </c>
      <c r="BC164" s="494">
        <f>(IF(DASHBOARD!$J$2=BC9,DASHBOARD!$U$621,IF(DASHBOARD!$J$2=0,0,BC164)))</f>
        <v/>
      </c>
      <c r="BD164" s="494">
        <f>(IF(DASHBOARD!$J$2=BD9,DASHBOARD!$U$621,IF(DASHBOARD!$J$2=0,0,BD164)))</f>
        <v/>
      </c>
      <c r="BE164" s="494">
        <f>(IF(DASHBOARD!$J$2=BE9,DASHBOARD!$U$621,IF(DASHBOARD!$J$2=0,0,BE164)))</f>
        <v/>
      </c>
      <c r="BF164" s="494">
        <f>(IF(DASHBOARD!$J$2=BF9,DASHBOARD!$U$621,IF(DASHBOARD!$J$2=0,0,BF164)))</f>
        <v/>
      </c>
      <c r="BG164" s="1508" t="n"/>
      <c r="BH164" s="494">
        <f>(IF(DASHBOARD!$J$2=BH9,DASHBOARD!$U$621,IF(DASHBOARD!$J$2=0,0,BH164)))</f>
        <v/>
      </c>
      <c r="BI164" s="494">
        <f>(IF(DASHBOARD!$J$2=BI9,DASHBOARD!$U$621,IF(DASHBOARD!$J$2=0,0,BI164)))</f>
        <v/>
      </c>
      <c r="BJ164" s="494">
        <f>(IF(DASHBOARD!$J$2=BJ9,DASHBOARD!$U$621,IF(DASHBOARD!$J$2=0,0,BJ164)))</f>
        <v/>
      </c>
    </row>
    <row r="165" ht="11.1" customHeight="1" s="18">
      <c r="A165" s="487" t="n"/>
      <c r="B165" s="1518" t="n"/>
      <c r="C165" s="1519" t="n"/>
      <c r="D165" s="514" t="n"/>
      <c r="E165" s="515" t="n"/>
      <c r="F165" s="499" t="n"/>
      <c r="G165" s="499" t="n"/>
      <c r="H165" s="499" t="n"/>
      <c r="I165" s="499" t="n"/>
      <c r="J165" s="499" t="n"/>
      <c r="K165" s="499" t="n"/>
      <c r="L165" s="499" t="n"/>
      <c r="M165" s="499" t="n"/>
      <c r="N165" s="499" t="n"/>
      <c r="O165" s="499" t="n"/>
      <c r="P165" s="499" t="n"/>
      <c r="Q165" s="499" t="n"/>
      <c r="R165" s="499" t="n"/>
      <c r="S165" s="499" t="n"/>
      <c r="T165" s="499" t="n"/>
      <c r="U165" s="499" t="n"/>
      <c r="V165" s="499" t="n"/>
      <c r="W165" s="499" t="n"/>
      <c r="X165" s="499" t="n"/>
      <c r="Y165" s="499" t="n"/>
      <c r="Z165" s="499" t="n"/>
      <c r="AA165" s="499" t="n"/>
      <c r="AB165" s="499" t="n"/>
      <c r="AC165" s="499" t="n"/>
      <c r="AD165" s="499" t="n"/>
      <c r="AE165" s="499" t="n"/>
      <c r="AF165" s="499" t="n"/>
      <c r="AG165" s="499" t="n"/>
      <c r="AH165" s="499" t="n"/>
      <c r="AI165" s="499" t="n"/>
      <c r="AJ165" s="499" t="n"/>
      <c r="AK165" s="499" t="n"/>
      <c r="AL165" s="499" t="n"/>
      <c r="AM165" s="499" t="n"/>
      <c r="AN165" s="499" t="n"/>
      <c r="AO165" s="499" t="n"/>
      <c r="AP165" s="499" t="n"/>
      <c r="AQ165" s="499" t="n"/>
      <c r="AR165" s="499" t="n"/>
      <c r="AS165" s="499" t="n"/>
      <c r="AT165" s="499" t="n"/>
      <c r="AU165" s="499" t="n"/>
      <c r="AV165" s="499" t="n"/>
      <c r="AW165" s="499" t="n"/>
      <c r="AX165" s="499" t="n"/>
      <c r="AY165" s="499" t="n"/>
      <c r="AZ165" s="499" t="n"/>
      <c r="BA165" s="499" t="n"/>
      <c r="BB165" s="491">
        <f>SUM(F165:BA165)/2</f>
        <v/>
      </c>
      <c r="BC165" s="499" t="n"/>
      <c r="BD165" s="499" t="n"/>
      <c r="BE165" s="499" t="n"/>
      <c r="BF165" s="499" t="n"/>
      <c r="BG165" s="1508" t="n"/>
      <c r="BH165" s="499" t="n"/>
      <c r="BI165" s="499" t="n"/>
      <c r="BJ165" s="499" t="n"/>
    </row>
    <row r="166" ht="11.1" customHeight="1" s="18">
      <c r="A166" s="487" t="n"/>
      <c r="B166" s="1518" t="n"/>
      <c r="C166" s="1125" t="inlineStr">
        <is>
          <t>Sengkang</t>
        </is>
      </c>
      <c r="D166" s="512" t="n">
        <v>1</v>
      </c>
      <c r="E166" s="513" t="n">
        <v>20</v>
      </c>
      <c r="F166" s="490">
        <f>(IF(DASHBOARD!$J$2=F9,DASHBOARD!$T$651,IF(DASHBOARD!$J$2=0,0,F166)))</f>
        <v/>
      </c>
      <c r="G166" s="490">
        <f>(IF(DASHBOARD!$J$2=G9,DASHBOARD!$T$651,IF(DASHBOARD!$J$2=0,0,G166)))</f>
        <v/>
      </c>
      <c r="H166" s="490">
        <f>(IF(DASHBOARD!$J$2=H9,DASHBOARD!$T$651,IF(DASHBOARD!$J$2=0,0,H166)))</f>
        <v/>
      </c>
      <c r="I166" s="490">
        <f>(IF(DASHBOARD!$J$2=I9,DASHBOARD!$T$651,IF(DASHBOARD!$J$2=0,0,I166)))</f>
        <v/>
      </c>
      <c r="J166" s="490">
        <f>(IF(DASHBOARD!$J$2=J9,DASHBOARD!$T$651,IF(DASHBOARD!$J$2=0,0,J166)))</f>
        <v/>
      </c>
      <c r="K166" s="490">
        <f>(IF(DASHBOARD!$J$2=K9,DASHBOARD!$T$651,IF(DASHBOARD!$J$2=0,0,K166)))</f>
        <v/>
      </c>
      <c r="L166" s="490">
        <f>(IF(DASHBOARD!$J$2=L9,DASHBOARD!$T$651,IF(DASHBOARD!$J$2=0,0,L166)))</f>
        <v/>
      </c>
      <c r="M166" s="490">
        <f>(IF(DASHBOARD!$J$2=M9,DASHBOARD!$T$651,IF(DASHBOARD!$J$2=0,0,M166)))</f>
        <v/>
      </c>
      <c r="N166" s="490">
        <f>(IF(DASHBOARD!$J$2=N9,DASHBOARD!$T$651,IF(DASHBOARD!$J$2=0,0,N166)))</f>
        <v/>
      </c>
      <c r="O166" s="490">
        <f>(IF(DASHBOARD!$J$2=O9,DASHBOARD!$T$651,IF(DASHBOARD!$J$2=0,0,O166)))</f>
        <v/>
      </c>
      <c r="P166" s="490">
        <f>(IF(DASHBOARD!$J$2=P9,DASHBOARD!$T$651,IF(DASHBOARD!$J$2=0,0,P166)))</f>
        <v/>
      </c>
      <c r="Q166" s="490">
        <f>(IF(DASHBOARD!$J$2=Q9,DASHBOARD!$T$651,IF(DASHBOARD!$J$2=0,0,Q166)))</f>
        <v/>
      </c>
      <c r="R166" s="490">
        <f>(IF(DASHBOARD!$J$2=R9,DASHBOARD!$T$651,IF(DASHBOARD!$J$2=0,0,R166)))</f>
        <v/>
      </c>
      <c r="S166" s="490">
        <f>(IF(DASHBOARD!$J$2=S9,DASHBOARD!$T$651,IF(DASHBOARD!$J$2=0,0,S166)))</f>
        <v/>
      </c>
      <c r="T166" s="490">
        <f>(IF(DASHBOARD!$J$2=T9,DASHBOARD!$T$651,IF(DASHBOARD!$J$2=0,0,T166)))</f>
        <v/>
      </c>
      <c r="U166" s="490">
        <f>(IF(DASHBOARD!$J$2=U9,DASHBOARD!$T$651,IF(DASHBOARD!$J$2=0,0,U166)))</f>
        <v/>
      </c>
      <c r="V166" s="490">
        <f>(IF(DASHBOARD!$J$2=V9,DASHBOARD!$T$651,IF(DASHBOARD!$J$2=0,0,V166)))</f>
        <v/>
      </c>
      <c r="W166" s="490">
        <f>(IF(DASHBOARD!$J$2=W9,DASHBOARD!$T$651,IF(DASHBOARD!$J$2=0,0,W166)))</f>
        <v/>
      </c>
      <c r="X166" s="490">
        <f>(IF(DASHBOARD!$J$2=X9,DASHBOARD!$T$651,IF(DASHBOARD!$J$2=0,0,X166)))</f>
        <v/>
      </c>
      <c r="Y166" s="490">
        <f>(IF(DASHBOARD!$J$2=Y9,DASHBOARD!$T$651,IF(DASHBOARD!$J$2=0,0,Y166)))</f>
        <v/>
      </c>
      <c r="Z166" s="490">
        <f>(IF(DASHBOARD!$J$2=Z9,DASHBOARD!$T$651,IF(DASHBOARD!$J$2=0,0,Z166)))</f>
        <v/>
      </c>
      <c r="AA166" s="490">
        <f>(IF(DASHBOARD!$J$2=AA9,DASHBOARD!$T$651,IF(DASHBOARD!$J$2=0,0,AA166)))</f>
        <v/>
      </c>
      <c r="AB166" s="490">
        <f>(IF(DASHBOARD!$J$2=AB9,DASHBOARD!$T$651,IF(DASHBOARD!$J$2=0,0,AB166)))</f>
        <v/>
      </c>
      <c r="AC166" s="490">
        <f>(IF(DASHBOARD!$J$2=AC9,DASHBOARD!$T$651,IF(DASHBOARD!$J$2=0,0,AC166)))</f>
        <v/>
      </c>
      <c r="AD166" s="490">
        <f>(IF(DASHBOARD!$J$2=AD9,DASHBOARD!$T$651,IF(DASHBOARD!$J$2=0,0,AD166)))</f>
        <v/>
      </c>
      <c r="AE166" s="490">
        <f>(IF(DASHBOARD!$J$2=AE9,DASHBOARD!$T$651,IF(DASHBOARD!$J$2=0,0,AE166)))</f>
        <v/>
      </c>
      <c r="AF166" s="490">
        <f>(IF(DASHBOARD!$J$2=AF9,DASHBOARD!$T$651,IF(DASHBOARD!$J$2=0,0,AF166)))</f>
        <v/>
      </c>
      <c r="AG166" s="490">
        <f>(IF(DASHBOARD!$J$2=AG9,DASHBOARD!$T$651,IF(DASHBOARD!$J$2=0,0,AG166)))</f>
        <v/>
      </c>
      <c r="AH166" s="490">
        <f>(IF(DASHBOARD!$J$2=AH9,DASHBOARD!$T$651,IF(DASHBOARD!$J$2=0,0,AH166)))</f>
        <v/>
      </c>
      <c r="AI166" s="490">
        <f>(IF(DASHBOARD!$J$2=AI9,DASHBOARD!$T$651,IF(DASHBOARD!$J$2=0,0,AI166)))</f>
        <v/>
      </c>
      <c r="AJ166" s="490">
        <f>(IF(DASHBOARD!$J$2=AJ9,DASHBOARD!$T$651,IF(DASHBOARD!$J$2=0,0,AJ166)))</f>
        <v/>
      </c>
      <c r="AK166" s="490">
        <f>(IF(DASHBOARD!$J$2=AK9,DASHBOARD!$T$651,IF(DASHBOARD!$J$2=0,0,AK166)))</f>
        <v/>
      </c>
      <c r="AL166" s="490">
        <f>(IF(DASHBOARD!$J$2=AL9,DASHBOARD!$T$651,IF(DASHBOARD!$J$2=0,0,AL166)))</f>
        <v/>
      </c>
      <c r="AM166" s="490">
        <f>(IF(DASHBOARD!$J$2=AM9,DASHBOARD!$T$651,IF(DASHBOARD!$J$2=0,0,AM166)))</f>
        <v/>
      </c>
      <c r="AN166" s="490">
        <f>(IF(DASHBOARD!$J$2=AN9,DASHBOARD!$T$651,IF(DASHBOARD!$J$2=0,0,AN166)))</f>
        <v/>
      </c>
      <c r="AO166" s="490">
        <f>(IF(DASHBOARD!$J$2=AO9,DASHBOARD!$T$651,IF(DASHBOARD!$J$2=0,0,AO166)))</f>
        <v/>
      </c>
      <c r="AP166" s="490">
        <f>(IF(DASHBOARD!$J$2=AP9,DASHBOARD!$T$651,IF(DASHBOARD!$J$2=0,0,AP166)))</f>
        <v/>
      </c>
      <c r="AQ166" s="490">
        <f>(IF(DASHBOARD!$J$2=AQ9,DASHBOARD!$T$651,IF(DASHBOARD!$J$2=0,0,AQ166)))</f>
        <v/>
      </c>
      <c r="AR166" s="490">
        <f>(IF(DASHBOARD!$J$2=AR9,DASHBOARD!$T$651,IF(DASHBOARD!$J$2=0,0,AR166)))</f>
        <v/>
      </c>
      <c r="AS166" s="490">
        <f>(IF(DASHBOARD!$J$2=AS9,DASHBOARD!$T$651,IF(DASHBOARD!$J$2=0,0,AS166)))</f>
        <v/>
      </c>
      <c r="AT166" s="490">
        <f>(IF(DASHBOARD!$J$2=AT9,DASHBOARD!$T$651,IF(DASHBOARD!$J$2=0,0,AT166)))</f>
        <v/>
      </c>
      <c r="AU166" s="490">
        <f>(IF(DASHBOARD!$J$2=AU9,DASHBOARD!$T$651,IF(DASHBOARD!$J$2=0,0,AU166)))</f>
        <v/>
      </c>
      <c r="AV166" s="490">
        <f>(IF(DASHBOARD!$J$2=AV9,DASHBOARD!$T$651,IF(DASHBOARD!$J$2=0,0,AV166)))</f>
        <v/>
      </c>
      <c r="AW166" s="490">
        <f>(IF(DASHBOARD!$J$2=AW9,DASHBOARD!$T$651,IF(DASHBOARD!$J$2=0,0,AW166)))</f>
        <v/>
      </c>
      <c r="AX166" s="490">
        <f>(IF(DASHBOARD!$J$2=AX9,DASHBOARD!$T$651,IF(DASHBOARD!$J$2=0,0,AX166)))</f>
        <v/>
      </c>
      <c r="AY166" s="490">
        <f>(IF(DASHBOARD!$J$2=AY9,DASHBOARD!$T$651,IF(DASHBOARD!$J$2=0,0,AY166)))</f>
        <v/>
      </c>
      <c r="AZ166" s="490">
        <f>(IF(DASHBOARD!$J$2=AZ9,DASHBOARD!$T$651,IF(DASHBOARD!$J$2=0,0,AZ166)))</f>
        <v/>
      </c>
      <c r="BA166" s="490">
        <f>(IF(DASHBOARD!$J$2=BA9,DASHBOARD!$T$651,IF(DASHBOARD!$J$2=0,0,BA166)))</f>
        <v/>
      </c>
      <c r="BB166" s="491">
        <f>SUM(F166:BA166)/2</f>
        <v/>
      </c>
      <c r="BC166" s="490">
        <f>(IF(DASHBOARD!$J$2=BC9,DASHBOARD!$U$651,IF(DASHBOARD!$J$2=0,0,BC166)))</f>
        <v/>
      </c>
      <c r="BD166" s="490">
        <f>(IF(DASHBOARD!$J$2=BD9,DASHBOARD!$U$651,IF(DASHBOARD!$J$2=0,0,BD166)))</f>
        <v/>
      </c>
      <c r="BE166" s="490">
        <f>(IF(DASHBOARD!$J$2=BE9,DASHBOARD!$U$651,IF(DASHBOARD!$J$2=0,0,BE166)))</f>
        <v/>
      </c>
      <c r="BF166" s="490">
        <f>(IF(DASHBOARD!$J$2=BF9,DASHBOARD!$U$651,IF(DASHBOARD!$J$2=0,0,BF166)))</f>
        <v/>
      </c>
      <c r="BG166" s="1508" t="n"/>
      <c r="BH166" s="490">
        <f>(IF(DASHBOARD!$J$2=BH9,DASHBOARD!$U$651,IF(DASHBOARD!$J$2=0,0,BH166)))</f>
        <v/>
      </c>
      <c r="BI166" s="490">
        <f>(IF(DASHBOARD!$J$2=BI9,DASHBOARD!$U$651,IF(DASHBOARD!$J$2=0,0,BI166)))</f>
        <v/>
      </c>
      <c r="BJ166" s="490">
        <f>(IF(DASHBOARD!$J$2=BJ9,DASHBOARD!$U$651,IF(DASHBOARD!$J$2=0,0,BJ166)))</f>
        <v/>
      </c>
    </row>
    <row r="167" ht="11.1" customHeight="1" s="18">
      <c r="A167" s="487" t="n"/>
      <c r="B167" s="1518" t="n"/>
      <c r="C167" s="1500" t="n"/>
      <c r="D167" s="507" t="n">
        <v>2</v>
      </c>
      <c r="E167" s="509" t="n">
        <v>30</v>
      </c>
      <c r="F167" s="494">
        <f>(IF(DASHBOARD!$J$2=F9,DASHBOARD!$T$652,IF(DASHBOARD!$J$2=0,0,F167)))</f>
        <v/>
      </c>
      <c r="G167" s="494">
        <f>(IF(DASHBOARD!$J$2=G9,DASHBOARD!$T$652,IF(DASHBOARD!$J$2=0,0,G167)))</f>
        <v/>
      </c>
      <c r="H167" s="494">
        <f>(IF(DASHBOARD!$J$2=H9,DASHBOARD!$T$652,IF(DASHBOARD!$J$2=0,0,H167)))</f>
        <v/>
      </c>
      <c r="I167" s="494">
        <f>(IF(DASHBOARD!$J$2=I9,DASHBOARD!$T$652,IF(DASHBOARD!$J$2=0,0,I167)))</f>
        <v/>
      </c>
      <c r="J167" s="494">
        <f>(IF(DASHBOARD!$J$2=J9,DASHBOARD!$T$652,IF(DASHBOARD!$J$2=0,0,J167)))</f>
        <v/>
      </c>
      <c r="K167" s="494">
        <f>(IF(DASHBOARD!$J$2=K9,DASHBOARD!$T$652,IF(DASHBOARD!$J$2=0,0,K167)))</f>
        <v/>
      </c>
      <c r="L167" s="494">
        <f>(IF(DASHBOARD!$J$2=L9,DASHBOARD!$T$652,IF(DASHBOARD!$J$2=0,0,L167)))</f>
        <v/>
      </c>
      <c r="M167" s="494">
        <f>(IF(DASHBOARD!$J$2=M9,DASHBOARD!$T$652,IF(DASHBOARD!$J$2=0,0,M167)))</f>
        <v/>
      </c>
      <c r="N167" s="494">
        <f>(IF(DASHBOARD!$J$2=N9,DASHBOARD!$T$652,IF(DASHBOARD!$J$2=0,0,N167)))</f>
        <v/>
      </c>
      <c r="O167" s="494">
        <f>(IF(DASHBOARD!$J$2=O9,DASHBOARD!$T$652,IF(DASHBOARD!$J$2=0,0,O167)))</f>
        <v/>
      </c>
      <c r="P167" s="494">
        <f>(IF(DASHBOARD!$J$2=P9,DASHBOARD!$T$652,IF(DASHBOARD!$J$2=0,0,P167)))</f>
        <v/>
      </c>
      <c r="Q167" s="494">
        <f>(IF(DASHBOARD!$J$2=Q9,DASHBOARD!$T$652,IF(DASHBOARD!$J$2=0,0,Q167)))</f>
        <v/>
      </c>
      <c r="R167" s="494">
        <f>(IF(DASHBOARD!$J$2=R9,DASHBOARD!$T$652,IF(DASHBOARD!$J$2=0,0,R167)))</f>
        <v/>
      </c>
      <c r="S167" s="494">
        <f>(IF(DASHBOARD!$J$2=S9,DASHBOARD!$T$652,IF(DASHBOARD!$J$2=0,0,S167)))</f>
        <v/>
      </c>
      <c r="T167" s="494">
        <f>(IF(DASHBOARD!$J$2=T9,DASHBOARD!$T$652,IF(DASHBOARD!$J$2=0,0,T167)))</f>
        <v/>
      </c>
      <c r="U167" s="494">
        <f>(IF(DASHBOARD!$J$2=U9,DASHBOARD!$T$652,IF(DASHBOARD!$J$2=0,0,U167)))</f>
        <v/>
      </c>
      <c r="V167" s="494">
        <f>(IF(DASHBOARD!$J$2=V9,DASHBOARD!$T$652,IF(DASHBOARD!$J$2=0,0,V167)))</f>
        <v/>
      </c>
      <c r="W167" s="494">
        <f>(IF(DASHBOARD!$J$2=W9,DASHBOARD!$T$652,IF(DASHBOARD!$J$2=0,0,W167)))</f>
        <v/>
      </c>
      <c r="X167" s="494">
        <f>(IF(DASHBOARD!$J$2=X9,DASHBOARD!$T$652,IF(DASHBOARD!$J$2=0,0,X167)))</f>
        <v/>
      </c>
      <c r="Y167" s="494">
        <f>(IF(DASHBOARD!$J$2=Y9,DASHBOARD!$T$652,IF(DASHBOARD!$J$2=0,0,Y167)))</f>
        <v/>
      </c>
      <c r="Z167" s="494">
        <f>(IF(DASHBOARD!$J$2=Z9,DASHBOARD!$T$652,IF(DASHBOARD!$J$2=0,0,Z167)))</f>
        <v/>
      </c>
      <c r="AA167" s="494">
        <f>(IF(DASHBOARD!$J$2=AA9,DASHBOARD!$T$652,IF(DASHBOARD!$J$2=0,0,AA167)))</f>
        <v/>
      </c>
      <c r="AB167" s="494">
        <f>(IF(DASHBOARD!$J$2=AB9,DASHBOARD!$T$652,IF(DASHBOARD!$J$2=0,0,AB167)))</f>
        <v/>
      </c>
      <c r="AC167" s="494">
        <f>(IF(DASHBOARD!$J$2=AC9,DASHBOARD!$T$652,IF(DASHBOARD!$J$2=0,0,AC167)))</f>
        <v/>
      </c>
      <c r="AD167" s="494">
        <f>(IF(DASHBOARD!$J$2=AD9,DASHBOARD!$T$652,IF(DASHBOARD!$J$2=0,0,AD167)))</f>
        <v/>
      </c>
      <c r="AE167" s="494">
        <f>(IF(DASHBOARD!$J$2=AE9,DASHBOARD!$T$652,IF(DASHBOARD!$J$2=0,0,AE167)))</f>
        <v/>
      </c>
      <c r="AF167" s="494">
        <f>(IF(DASHBOARD!$J$2=AF9,DASHBOARD!$T$652,IF(DASHBOARD!$J$2=0,0,AF167)))</f>
        <v/>
      </c>
      <c r="AG167" s="494">
        <f>(IF(DASHBOARD!$J$2=AG9,DASHBOARD!$T$652,IF(DASHBOARD!$J$2=0,0,AG167)))</f>
        <v/>
      </c>
      <c r="AH167" s="494">
        <f>(IF(DASHBOARD!$J$2=AH9,DASHBOARD!$T$652,IF(DASHBOARD!$J$2=0,0,AH167)))</f>
        <v/>
      </c>
      <c r="AI167" s="494">
        <f>(IF(DASHBOARD!$J$2=AI9,DASHBOARD!$T$652,IF(DASHBOARD!$J$2=0,0,AI167)))</f>
        <v/>
      </c>
      <c r="AJ167" s="494">
        <f>(IF(DASHBOARD!$J$2=AJ9,DASHBOARD!$T$652,IF(DASHBOARD!$J$2=0,0,AJ167)))</f>
        <v/>
      </c>
      <c r="AK167" s="494">
        <f>(IF(DASHBOARD!$J$2=AK9,DASHBOARD!$T$652,IF(DASHBOARD!$J$2=0,0,AK167)))</f>
        <v/>
      </c>
      <c r="AL167" s="494">
        <f>(IF(DASHBOARD!$J$2=AL9,DASHBOARD!$T$652,IF(DASHBOARD!$J$2=0,0,AL167)))</f>
        <v/>
      </c>
      <c r="AM167" s="494">
        <f>(IF(DASHBOARD!$J$2=AM9,DASHBOARD!$T$652,IF(DASHBOARD!$J$2=0,0,AM167)))</f>
        <v/>
      </c>
      <c r="AN167" s="494">
        <f>(IF(DASHBOARD!$J$2=AN9,DASHBOARD!$T$652,IF(DASHBOARD!$J$2=0,0,AN167)))</f>
        <v/>
      </c>
      <c r="AO167" s="494">
        <f>(IF(DASHBOARD!$J$2=AO9,DASHBOARD!$T$652,IF(DASHBOARD!$J$2=0,0,AO167)))</f>
        <v/>
      </c>
      <c r="AP167" s="494">
        <f>(IF(DASHBOARD!$J$2=AP9,DASHBOARD!$T$652,IF(DASHBOARD!$J$2=0,0,AP167)))</f>
        <v/>
      </c>
      <c r="AQ167" s="494">
        <f>(IF(DASHBOARD!$J$2=AQ9,DASHBOARD!$T$652,IF(DASHBOARD!$J$2=0,0,AQ167)))</f>
        <v/>
      </c>
      <c r="AR167" s="494">
        <f>(IF(DASHBOARD!$J$2=AR9,DASHBOARD!$T$652,IF(DASHBOARD!$J$2=0,0,AR167)))</f>
        <v/>
      </c>
      <c r="AS167" s="494">
        <f>(IF(DASHBOARD!$J$2=AS9,DASHBOARD!$T$652,IF(DASHBOARD!$J$2=0,0,AS167)))</f>
        <v/>
      </c>
      <c r="AT167" s="494">
        <f>(IF(DASHBOARD!$J$2=AT9,DASHBOARD!$T$652,IF(DASHBOARD!$J$2=0,0,AT167)))</f>
        <v/>
      </c>
      <c r="AU167" s="494">
        <f>(IF(DASHBOARD!$J$2=AU9,DASHBOARD!$T$652,IF(DASHBOARD!$J$2=0,0,AU167)))</f>
        <v/>
      </c>
      <c r="AV167" s="494">
        <f>(IF(DASHBOARD!$J$2=AV9,DASHBOARD!$T$652,IF(DASHBOARD!$J$2=0,0,AV167)))</f>
        <v/>
      </c>
      <c r="AW167" s="494">
        <f>(IF(DASHBOARD!$J$2=AW9,DASHBOARD!$T$652,IF(DASHBOARD!$J$2=0,0,AW167)))</f>
        <v/>
      </c>
      <c r="AX167" s="494">
        <f>(IF(DASHBOARD!$J$2=AX9,DASHBOARD!$T$652,IF(DASHBOARD!$J$2=0,0,AX167)))</f>
        <v/>
      </c>
      <c r="AY167" s="494">
        <f>(IF(DASHBOARD!$J$2=AY9,DASHBOARD!$T$652,IF(DASHBOARD!$J$2=0,0,AY167)))</f>
        <v/>
      </c>
      <c r="AZ167" s="494">
        <f>(IF(DASHBOARD!$J$2=AZ9,DASHBOARD!$T$652,IF(DASHBOARD!$J$2=0,0,AZ167)))</f>
        <v/>
      </c>
      <c r="BA167" s="494">
        <f>(IF(DASHBOARD!$J$2=BA9,DASHBOARD!$T$652,IF(DASHBOARD!$J$2=0,0,BA167)))</f>
        <v/>
      </c>
      <c r="BB167" s="491">
        <f>SUM(F167:BA167)/2</f>
        <v/>
      </c>
      <c r="BC167" s="494">
        <f>(IF(DASHBOARD!$J$2=BC9,DASHBOARD!$U$652,IF(DASHBOARD!$J$2=0,0,BC167)))</f>
        <v/>
      </c>
      <c r="BD167" s="494">
        <f>(IF(DASHBOARD!$J$2=BD9,DASHBOARD!$U$652,IF(DASHBOARD!$J$2=0,0,BD167)))</f>
        <v/>
      </c>
      <c r="BE167" s="494">
        <f>(IF(DASHBOARD!$J$2=BE9,DASHBOARD!$U$652,IF(DASHBOARD!$J$2=0,0,BE167)))</f>
        <v/>
      </c>
      <c r="BF167" s="494">
        <f>(IF(DASHBOARD!$J$2=BF9,DASHBOARD!$U$652,IF(DASHBOARD!$J$2=0,0,BF167)))</f>
        <v/>
      </c>
      <c r="BG167" s="1508" t="n"/>
      <c r="BH167" s="494">
        <f>(IF(DASHBOARD!$J$2=BH9,DASHBOARD!$U$652,IF(DASHBOARD!$J$2=0,0,BH167)))</f>
        <v/>
      </c>
      <c r="BI167" s="494">
        <f>(IF(DASHBOARD!$J$2=BI9,DASHBOARD!$U$652,IF(DASHBOARD!$J$2=0,0,BI167)))</f>
        <v/>
      </c>
      <c r="BJ167" s="494">
        <f>(IF(DASHBOARD!$J$2=BJ9,DASHBOARD!$U$652,IF(DASHBOARD!$J$2=0,0,BJ167)))</f>
        <v/>
      </c>
    </row>
    <row r="168" ht="11.1" customHeight="1" s="18">
      <c r="A168" s="487" t="n"/>
      <c r="B168" s="1518" t="n"/>
      <c r="C168" s="1500" t="n"/>
      <c r="D168" s="507" t="n">
        <v>3</v>
      </c>
      <c r="E168" s="509" t="n">
        <v>60</v>
      </c>
      <c r="F168" s="494">
        <f>(IF(DASHBOARD!$J$2=F9,DASHBOARD!$T$653,IF(DASHBOARD!$J$2=0,0,F168)))</f>
        <v/>
      </c>
      <c r="G168" s="494">
        <f>(IF(DASHBOARD!$J$2=G9,DASHBOARD!$T$653,IF(DASHBOARD!$J$2=0,0,G168)))</f>
        <v/>
      </c>
      <c r="H168" s="494">
        <f>(IF(DASHBOARD!$J$2=H9,DASHBOARD!$T$653,IF(DASHBOARD!$J$2=0,0,H168)))</f>
        <v/>
      </c>
      <c r="I168" s="494">
        <f>(IF(DASHBOARD!$J$2=I9,DASHBOARD!$T$653,IF(DASHBOARD!$J$2=0,0,I168)))</f>
        <v/>
      </c>
      <c r="J168" s="494">
        <f>(IF(DASHBOARD!$J$2=J9,DASHBOARD!$T$653,IF(DASHBOARD!$J$2=0,0,J168)))</f>
        <v/>
      </c>
      <c r="K168" s="494">
        <f>(IF(DASHBOARD!$J$2=K9,DASHBOARD!$T$653,IF(DASHBOARD!$J$2=0,0,K168)))</f>
        <v/>
      </c>
      <c r="L168" s="494">
        <f>(IF(DASHBOARD!$J$2=L9,DASHBOARD!$T$653,IF(DASHBOARD!$J$2=0,0,L168)))</f>
        <v/>
      </c>
      <c r="M168" s="494">
        <f>(IF(DASHBOARD!$J$2=M9,DASHBOARD!$T$653,IF(DASHBOARD!$J$2=0,0,M168)))</f>
        <v/>
      </c>
      <c r="N168" s="494">
        <f>(IF(DASHBOARD!$J$2=N9,DASHBOARD!$T$653,IF(DASHBOARD!$J$2=0,0,N168)))</f>
        <v/>
      </c>
      <c r="O168" s="494">
        <f>(IF(DASHBOARD!$J$2=O9,DASHBOARD!$T$653,IF(DASHBOARD!$J$2=0,0,O168)))</f>
        <v/>
      </c>
      <c r="P168" s="494">
        <f>(IF(DASHBOARD!$J$2=P9,DASHBOARD!$T$653,IF(DASHBOARD!$J$2=0,0,P168)))</f>
        <v/>
      </c>
      <c r="Q168" s="494">
        <f>(IF(DASHBOARD!$J$2=Q9,DASHBOARD!$T$653,IF(DASHBOARD!$J$2=0,0,Q168)))</f>
        <v/>
      </c>
      <c r="R168" s="494">
        <f>(IF(DASHBOARD!$J$2=R9,DASHBOARD!$T$653,IF(DASHBOARD!$J$2=0,0,R168)))</f>
        <v/>
      </c>
      <c r="S168" s="494">
        <f>(IF(DASHBOARD!$J$2=S9,DASHBOARD!$T$653,IF(DASHBOARD!$J$2=0,0,S168)))</f>
        <v/>
      </c>
      <c r="T168" s="494">
        <f>(IF(DASHBOARD!$J$2=T9,DASHBOARD!$T$653,IF(DASHBOARD!$J$2=0,0,T168)))</f>
        <v/>
      </c>
      <c r="U168" s="494">
        <f>(IF(DASHBOARD!$J$2=U9,DASHBOARD!$T$653,IF(DASHBOARD!$J$2=0,0,U168)))</f>
        <v/>
      </c>
      <c r="V168" s="494">
        <f>(IF(DASHBOARD!$J$2=V9,DASHBOARD!$T$653,IF(DASHBOARD!$J$2=0,0,V168)))</f>
        <v/>
      </c>
      <c r="W168" s="494">
        <f>(IF(DASHBOARD!$J$2=W9,DASHBOARD!$T$653,IF(DASHBOARD!$J$2=0,0,W168)))</f>
        <v/>
      </c>
      <c r="X168" s="494">
        <f>(IF(DASHBOARD!$J$2=X9,DASHBOARD!$T$653,IF(DASHBOARD!$J$2=0,0,X168)))</f>
        <v/>
      </c>
      <c r="Y168" s="494">
        <f>(IF(DASHBOARD!$J$2=Y9,DASHBOARD!$T$653,IF(DASHBOARD!$J$2=0,0,Y168)))</f>
        <v/>
      </c>
      <c r="Z168" s="494">
        <f>(IF(DASHBOARD!$J$2=Z9,DASHBOARD!$T$653,IF(DASHBOARD!$J$2=0,0,Z168)))</f>
        <v/>
      </c>
      <c r="AA168" s="494">
        <f>(IF(DASHBOARD!$J$2=AA9,DASHBOARD!$T$653,IF(DASHBOARD!$J$2=0,0,AA168)))</f>
        <v/>
      </c>
      <c r="AB168" s="494">
        <f>(IF(DASHBOARD!$J$2=AB9,DASHBOARD!$T$653,IF(DASHBOARD!$J$2=0,0,AB168)))</f>
        <v/>
      </c>
      <c r="AC168" s="494">
        <f>(IF(DASHBOARD!$J$2=AC9,DASHBOARD!$T$653,IF(DASHBOARD!$J$2=0,0,AC168)))</f>
        <v/>
      </c>
      <c r="AD168" s="494">
        <f>(IF(DASHBOARD!$J$2=AD9,DASHBOARD!$T$653,IF(DASHBOARD!$J$2=0,0,AD168)))</f>
        <v/>
      </c>
      <c r="AE168" s="494">
        <f>(IF(DASHBOARD!$J$2=AE9,DASHBOARD!$T$653,IF(DASHBOARD!$J$2=0,0,AE168)))</f>
        <v/>
      </c>
      <c r="AF168" s="494">
        <f>(IF(DASHBOARD!$J$2=AF9,DASHBOARD!$T$653,IF(DASHBOARD!$J$2=0,0,AF168)))</f>
        <v/>
      </c>
      <c r="AG168" s="494">
        <f>(IF(DASHBOARD!$J$2=AG9,DASHBOARD!$T$653,IF(DASHBOARD!$J$2=0,0,AG168)))</f>
        <v/>
      </c>
      <c r="AH168" s="494">
        <f>(IF(DASHBOARD!$J$2=AH9,DASHBOARD!$T$653,IF(DASHBOARD!$J$2=0,0,AH168)))</f>
        <v/>
      </c>
      <c r="AI168" s="494">
        <f>(IF(DASHBOARD!$J$2=AI9,DASHBOARD!$T$653,IF(DASHBOARD!$J$2=0,0,AI168)))</f>
        <v/>
      </c>
      <c r="AJ168" s="494">
        <f>(IF(DASHBOARD!$J$2=AJ9,DASHBOARD!$T$653,IF(DASHBOARD!$J$2=0,0,AJ168)))</f>
        <v/>
      </c>
      <c r="AK168" s="494">
        <f>(IF(DASHBOARD!$J$2=AK9,DASHBOARD!$T$653,IF(DASHBOARD!$J$2=0,0,AK168)))</f>
        <v/>
      </c>
      <c r="AL168" s="494">
        <f>(IF(DASHBOARD!$J$2=AL9,DASHBOARD!$T$653,IF(DASHBOARD!$J$2=0,0,AL168)))</f>
        <v/>
      </c>
      <c r="AM168" s="494">
        <f>(IF(DASHBOARD!$J$2=AM9,DASHBOARD!$T$653,IF(DASHBOARD!$J$2=0,0,AM168)))</f>
        <v/>
      </c>
      <c r="AN168" s="494">
        <f>(IF(DASHBOARD!$J$2=AN9,DASHBOARD!$T$653,IF(DASHBOARD!$J$2=0,0,AN168)))</f>
        <v/>
      </c>
      <c r="AO168" s="494">
        <f>(IF(DASHBOARD!$J$2=AO9,DASHBOARD!$T$653,IF(DASHBOARD!$J$2=0,0,AO168)))</f>
        <v/>
      </c>
      <c r="AP168" s="494">
        <f>(IF(DASHBOARD!$J$2=AP9,DASHBOARD!$T$653,IF(DASHBOARD!$J$2=0,0,AP168)))</f>
        <v/>
      </c>
      <c r="AQ168" s="494">
        <f>(IF(DASHBOARD!$J$2=AQ9,DASHBOARD!$T$653,IF(DASHBOARD!$J$2=0,0,AQ168)))</f>
        <v/>
      </c>
      <c r="AR168" s="494">
        <f>(IF(DASHBOARD!$J$2=AR9,DASHBOARD!$T$653,IF(DASHBOARD!$J$2=0,0,AR168)))</f>
        <v/>
      </c>
      <c r="AS168" s="494">
        <f>(IF(DASHBOARD!$J$2=AS9,DASHBOARD!$T$653,IF(DASHBOARD!$J$2=0,0,AS168)))</f>
        <v/>
      </c>
      <c r="AT168" s="494">
        <f>(IF(DASHBOARD!$J$2=AT9,DASHBOARD!$T$653,IF(DASHBOARD!$J$2=0,0,AT168)))</f>
        <v/>
      </c>
      <c r="AU168" s="494">
        <f>(IF(DASHBOARD!$J$2=AU9,DASHBOARD!$T$653,IF(DASHBOARD!$J$2=0,0,AU168)))</f>
        <v/>
      </c>
      <c r="AV168" s="494">
        <f>(IF(DASHBOARD!$J$2=AV9,DASHBOARD!$T$653,IF(DASHBOARD!$J$2=0,0,AV168)))</f>
        <v/>
      </c>
      <c r="AW168" s="494">
        <f>(IF(DASHBOARD!$J$2=AW9,DASHBOARD!$T$653,IF(DASHBOARD!$J$2=0,0,AW168)))</f>
        <v/>
      </c>
      <c r="AX168" s="494">
        <f>(IF(DASHBOARD!$J$2=AX9,DASHBOARD!$T$653,IF(DASHBOARD!$J$2=0,0,AX168)))</f>
        <v/>
      </c>
      <c r="AY168" s="494">
        <f>(IF(DASHBOARD!$J$2=AY9,DASHBOARD!$T$653,IF(DASHBOARD!$J$2=0,0,AY168)))</f>
        <v/>
      </c>
      <c r="AZ168" s="494">
        <f>(IF(DASHBOARD!$J$2=AZ9,DASHBOARD!$T$653,IF(DASHBOARD!$J$2=0,0,AZ168)))</f>
        <v/>
      </c>
      <c r="BA168" s="494">
        <f>(IF(DASHBOARD!$J$2=BA9,DASHBOARD!$T$653,IF(DASHBOARD!$J$2=0,0,BA168)))</f>
        <v/>
      </c>
      <c r="BB168" s="491">
        <f>SUM(F168:BA168)/2</f>
        <v/>
      </c>
      <c r="BC168" s="494">
        <f>(IF(DASHBOARD!$J$2=BC9,DASHBOARD!$U$653,IF(DASHBOARD!$J$2=0,0,BC168)))</f>
        <v/>
      </c>
      <c r="BD168" s="494">
        <f>(IF(DASHBOARD!$J$2=BD9,DASHBOARD!$U$653,IF(DASHBOARD!$J$2=0,0,BD168)))</f>
        <v/>
      </c>
      <c r="BE168" s="494">
        <f>(IF(DASHBOARD!$J$2=BE9,DASHBOARD!$U$653,IF(DASHBOARD!$J$2=0,0,BE168)))</f>
        <v/>
      </c>
      <c r="BF168" s="494">
        <f>(IF(DASHBOARD!$J$2=BF9,DASHBOARD!$U$653,IF(DASHBOARD!$J$2=0,0,BF168)))</f>
        <v/>
      </c>
      <c r="BG168" s="1508" t="n"/>
      <c r="BH168" s="494">
        <f>(IF(DASHBOARD!$J$2=BH9,DASHBOARD!$U$653,IF(DASHBOARD!$J$2=0,0,BH168)))</f>
        <v/>
      </c>
      <c r="BI168" s="494">
        <f>(IF(DASHBOARD!$J$2=BI9,DASHBOARD!$U$653,IF(DASHBOARD!$J$2=0,0,BI168)))</f>
        <v/>
      </c>
      <c r="BJ168" s="494">
        <f>(IF(DASHBOARD!$J$2=BJ9,DASHBOARD!$U$653,IF(DASHBOARD!$J$2=0,0,BJ168)))</f>
        <v/>
      </c>
    </row>
    <row r="169" ht="11.1" customHeight="1" s="18">
      <c r="A169" s="487" t="n"/>
      <c r="B169" s="1518" t="n"/>
      <c r="C169" s="1519" t="n"/>
      <c r="D169" s="514" t="n"/>
      <c r="E169" s="515" t="n"/>
      <c r="F169" s="499" t="n"/>
      <c r="G169" s="499" t="n"/>
      <c r="H169" s="499" t="n"/>
      <c r="I169" s="499" t="n"/>
      <c r="J169" s="499" t="n"/>
      <c r="K169" s="499" t="n"/>
      <c r="L169" s="499" t="n"/>
      <c r="M169" s="499" t="n"/>
      <c r="N169" s="499" t="n"/>
      <c r="O169" s="499" t="n"/>
      <c r="P169" s="499" t="n"/>
      <c r="Q169" s="499" t="n"/>
      <c r="R169" s="499" t="n"/>
      <c r="S169" s="499" t="n"/>
      <c r="T169" s="499" t="n"/>
      <c r="U169" s="499" t="n"/>
      <c r="V169" s="499" t="n"/>
      <c r="W169" s="499" t="n"/>
      <c r="X169" s="499" t="n"/>
      <c r="Y169" s="499" t="n"/>
      <c r="Z169" s="499" t="n"/>
      <c r="AA169" s="499" t="n"/>
      <c r="AB169" s="499" t="n"/>
      <c r="AC169" s="499" t="n"/>
      <c r="AD169" s="499" t="n"/>
      <c r="AE169" s="499" t="n"/>
      <c r="AF169" s="499" t="n"/>
      <c r="AG169" s="499" t="n"/>
      <c r="AH169" s="499" t="n"/>
      <c r="AI169" s="499" t="n"/>
      <c r="AJ169" s="499" t="n"/>
      <c r="AK169" s="499" t="n"/>
      <c r="AL169" s="499" t="n"/>
      <c r="AM169" s="499" t="n"/>
      <c r="AN169" s="499" t="n"/>
      <c r="AO169" s="499" t="n"/>
      <c r="AP169" s="499" t="n"/>
      <c r="AQ169" s="499" t="n"/>
      <c r="AR169" s="499" t="n"/>
      <c r="AS169" s="499" t="n"/>
      <c r="AT169" s="499" t="n"/>
      <c r="AU169" s="499" t="n"/>
      <c r="AV169" s="499" t="n"/>
      <c r="AW169" s="499" t="n"/>
      <c r="AX169" s="499" t="n"/>
      <c r="AY169" s="499" t="n"/>
      <c r="AZ169" s="499" t="n"/>
      <c r="BA169" s="499" t="n"/>
      <c r="BB169" s="491">
        <f>SUM(F169:BA169)/2</f>
        <v/>
      </c>
      <c r="BC169" s="499" t="n"/>
      <c r="BD169" s="499" t="n"/>
      <c r="BE169" s="499" t="n"/>
      <c r="BF169" s="499" t="n"/>
      <c r="BG169" s="1508" t="n"/>
      <c r="BH169" s="499" t="n"/>
      <c r="BI169" s="499" t="n"/>
      <c r="BJ169" s="499" t="n"/>
    </row>
    <row r="170" ht="11.1" customHeight="1" s="18">
      <c r="A170" s="487" t="n"/>
      <c r="B170" s="1518" t="n"/>
      <c r="C170" s="1125" t="inlineStr">
        <is>
          <t>Enrekang</t>
        </is>
      </c>
      <c r="D170" s="512" t="n">
        <v>1</v>
      </c>
      <c r="E170" s="513" t="n">
        <v>30</v>
      </c>
      <c r="F170" s="490">
        <f>(IF(DASHBOARD!$J$2=F9,DASHBOARD!$T$628,IF(DASHBOARD!$J$2=0,0,F170)))</f>
        <v/>
      </c>
      <c r="G170" s="490">
        <f>(IF(DASHBOARD!$J$2=G9,DASHBOARD!$T$628,IF(DASHBOARD!$J$2=0,0,G170)))</f>
        <v/>
      </c>
      <c r="H170" s="490">
        <f>(IF(DASHBOARD!$J$2=H9,DASHBOARD!$T$628,IF(DASHBOARD!$J$2=0,0,H170)))</f>
        <v/>
      </c>
      <c r="I170" s="490">
        <f>(IF(DASHBOARD!$J$2=I9,DASHBOARD!$T$628,IF(DASHBOARD!$J$2=0,0,I170)))</f>
        <v/>
      </c>
      <c r="J170" s="490">
        <f>(IF(DASHBOARD!$J$2=J9,DASHBOARD!$T$628,IF(DASHBOARD!$J$2=0,0,J170)))</f>
        <v/>
      </c>
      <c r="K170" s="490">
        <f>(IF(DASHBOARD!$J$2=K9,DASHBOARD!$T$628,IF(DASHBOARD!$J$2=0,0,K170)))</f>
        <v/>
      </c>
      <c r="L170" s="490">
        <f>(IF(DASHBOARD!$J$2=L9,DASHBOARD!$T$628,IF(DASHBOARD!$J$2=0,0,L170)))</f>
        <v/>
      </c>
      <c r="M170" s="490">
        <f>(IF(DASHBOARD!$J$2=M9,DASHBOARD!$T$628,IF(DASHBOARD!$J$2=0,0,M170)))</f>
        <v/>
      </c>
      <c r="N170" s="490">
        <f>(IF(DASHBOARD!$J$2=N9,DASHBOARD!$T$628,IF(DASHBOARD!$J$2=0,0,N170)))</f>
        <v/>
      </c>
      <c r="O170" s="490">
        <f>(IF(DASHBOARD!$J$2=O9,DASHBOARD!$T$628,IF(DASHBOARD!$J$2=0,0,O170)))</f>
        <v/>
      </c>
      <c r="P170" s="490">
        <f>(IF(DASHBOARD!$J$2=P9,DASHBOARD!$T$628,IF(DASHBOARD!$J$2=0,0,P170)))</f>
        <v/>
      </c>
      <c r="Q170" s="490">
        <f>(IF(DASHBOARD!$J$2=Q9,DASHBOARD!$T$628,IF(DASHBOARD!$J$2=0,0,Q170)))</f>
        <v/>
      </c>
      <c r="R170" s="490">
        <f>(IF(DASHBOARD!$J$2=R9,DASHBOARD!$T$628,IF(DASHBOARD!$J$2=0,0,R170)))</f>
        <v/>
      </c>
      <c r="S170" s="490">
        <f>(IF(DASHBOARD!$J$2=S9,DASHBOARD!$T$628,IF(DASHBOARD!$J$2=0,0,S170)))</f>
        <v/>
      </c>
      <c r="T170" s="490">
        <f>(IF(DASHBOARD!$J$2=T9,DASHBOARD!$T$628,IF(DASHBOARD!$J$2=0,0,T170)))</f>
        <v/>
      </c>
      <c r="U170" s="490">
        <f>(IF(DASHBOARD!$J$2=U9,DASHBOARD!$T$628,IF(DASHBOARD!$J$2=0,0,U170)))</f>
        <v/>
      </c>
      <c r="V170" s="490">
        <f>(IF(DASHBOARD!$J$2=V9,DASHBOARD!$T$628,IF(DASHBOARD!$J$2=0,0,V170)))</f>
        <v/>
      </c>
      <c r="W170" s="490">
        <f>(IF(DASHBOARD!$J$2=W9,DASHBOARD!$T$628,IF(DASHBOARD!$J$2=0,0,W170)))</f>
        <v/>
      </c>
      <c r="X170" s="490">
        <f>(IF(DASHBOARD!$J$2=X9,DASHBOARD!$T$628,IF(DASHBOARD!$J$2=0,0,X170)))</f>
        <v/>
      </c>
      <c r="Y170" s="490">
        <f>(IF(DASHBOARD!$J$2=Y9,DASHBOARD!$T$628,IF(DASHBOARD!$J$2=0,0,Y170)))</f>
        <v/>
      </c>
      <c r="Z170" s="490">
        <f>(IF(DASHBOARD!$J$2=Z9,DASHBOARD!$T$628,IF(DASHBOARD!$J$2=0,0,Z170)))</f>
        <v/>
      </c>
      <c r="AA170" s="490">
        <f>(IF(DASHBOARD!$J$2=AA9,DASHBOARD!$T$628,IF(DASHBOARD!$J$2=0,0,AA170)))</f>
        <v/>
      </c>
      <c r="AB170" s="490">
        <f>(IF(DASHBOARD!$J$2=AB9,DASHBOARD!$T$628,IF(DASHBOARD!$J$2=0,0,AB170)))</f>
        <v/>
      </c>
      <c r="AC170" s="490">
        <f>(IF(DASHBOARD!$J$2=AC9,DASHBOARD!$T$628,IF(DASHBOARD!$J$2=0,0,AC170)))</f>
        <v/>
      </c>
      <c r="AD170" s="490">
        <f>(IF(DASHBOARD!$J$2=AD9,DASHBOARD!$T$628,IF(DASHBOARD!$J$2=0,0,AD170)))</f>
        <v/>
      </c>
      <c r="AE170" s="490">
        <f>(IF(DASHBOARD!$J$2=AE9,DASHBOARD!$T$628,IF(DASHBOARD!$J$2=0,0,AE170)))</f>
        <v/>
      </c>
      <c r="AF170" s="490">
        <f>(IF(DASHBOARD!$J$2=AF9,DASHBOARD!$T$628,IF(DASHBOARD!$J$2=0,0,AF170)))</f>
        <v/>
      </c>
      <c r="AG170" s="490">
        <f>(IF(DASHBOARD!$J$2=AG9,DASHBOARD!$T$628,IF(DASHBOARD!$J$2=0,0,AG170)))</f>
        <v/>
      </c>
      <c r="AH170" s="490">
        <f>(IF(DASHBOARD!$J$2=AH9,DASHBOARD!$T$628,IF(DASHBOARD!$J$2=0,0,AH170)))</f>
        <v/>
      </c>
      <c r="AI170" s="490">
        <f>(IF(DASHBOARD!$J$2=AI9,DASHBOARD!$T$628,IF(DASHBOARD!$J$2=0,0,AI170)))</f>
        <v/>
      </c>
      <c r="AJ170" s="490">
        <f>(IF(DASHBOARD!$J$2=AJ9,DASHBOARD!$T$628,IF(DASHBOARD!$J$2=0,0,AJ170)))</f>
        <v/>
      </c>
      <c r="AK170" s="490">
        <f>(IF(DASHBOARD!$J$2=AK9,DASHBOARD!$T$628,IF(DASHBOARD!$J$2=0,0,AK170)))</f>
        <v/>
      </c>
      <c r="AL170" s="490">
        <f>(IF(DASHBOARD!$J$2=AL9,DASHBOARD!$T$628,IF(DASHBOARD!$J$2=0,0,AL170)))</f>
        <v/>
      </c>
      <c r="AM170" s="490">
        <f>(IF(DASHBOARD!$J$2=AM9,DASHBOARD!$T$628,IF(DASHBOARD!$J$2=0,0,AM170)))</f>
        <v/>
      </c>
      <c r="AN170" s="490">
        <f>(IF(DASHBOARD!$J$2=AN9,DASHBOARD!$T$628,IF(DASHBOARD!$J$2=0,0,AN170)))</f>
        <v/>
      </c>
      <c r="AO170" s="490">
        <f>(IF(DASHBOARD!$J$2=AO9,DASHBOARD!$T$628,IF(DASHBOARD!$J$2=0,0,AO170)))</f>
        <v/>
      </c>
      <c r="AP170" s="490">
        <f>(IF(DASHBOARD!$J$2=AP9,DASHBOARD!$T$628,IF(DASHBOARD!$J$2=0,0,AP170)))</f>
        <v/>
      </c>
      <c r="AQ170" s="490">
        <f>(IF(DASHBOARD!$J$2=AQ9,DASHBOARD!$T$628,IF(DASHBOARD!$J$2=0,0,AQ170)))</f>
        <v/>
      </c>
      <c r="AR170" s="490">
        <f>(IF(DASHBOARD!$J$2=AR9,DASHBOARD!$T$628,IF(DASHBOARD!$J$2=0,0,AR170)))</f>
        <v/>
      </c>
      <c r="AS170" s="490">
        <f>(IF(DASHBOARD!$J$2=AS9,DASHBOARD!$T$628,IF(DASHBOARD!$J$2=0,0,AS170)))</f>
        <v/>
      </c>
      <c r="AT170" s="490">
        <f>(IF(DASHBOARD!$J$2=AT9,DASHBOARD!$T$628,IF(DASHBOARD!$J$2=0,0,AT170)))</f>
        <v/>
      </c>
      <c r="AU170" s="490">
        <f>(IF(DASHBOARD!$J$2=AU9,DASHBOARD!$T$628,IF(DASHBOARD!$J$2=0,0,AU170)))</f>
        <v/>
      </c>
      <c r="AV170" s="490">
        <f>(IF(DASHBOARD!$J$2=AV9,DASHBOARD!$T$628,IF(DASHBOARD!$J$2=0,0,AV170)))</f>
        <v/>
      </c>
      <c r="AW170" s="490">
        <f>(IF(DASHBOARD!$J$2=AW9,DASHBOARD!$T$628,IF(DASHBOARD!$J$2=0,0,AW170)))</f>
        <v/>
      </c>
      <c r="AX170" s="490">
        <f>(IF(DASHBOARD!$J$2=AX9,DASHBOARD!$T$628,IF(DASHBOARD!$J$2=0,0,AX170)))</f>
        <v/>
      </c>
      <c r="AY170" s="490">
        <f>(IF(DASHBOARD!$J$2=AY9,DASHBOARD!$T$628,IF(DASHBOARD!$J$2=0,0,AY170)))</f>
        <v/>
      </c>
      <c r="AZ170" s="490">
        <f>(IF(DASHBOARD!$J$2=AZ9,DASHBOARD!$T$628,IF(DASHBOARD!$J$2=0,0,AZ170)))</f>
        <v/>
      </c>
      <c r="BA170" s="490">
        <f>(IF(DASHBOARD!$J$2=BA9,DASHBOARD!$T$628,IF(DASHBOARD!$J$2=0,0,BA170)))</f>
        <v/>
      </c>
      <c r="BB170" s="491">
        <f>SUM(F170:BA170)/2</f>
        <v/>
      </c>
      <c r="BC170" s="490">
        <f>(IF(DASHBOARD!$J$2=BC9,DASHBOARD!$U$628,IF(DASHBOARD!$J$2=0,0,BC170)))</f>
        <v/>
      </c>
      <c r="BD170" s="490">
        <f>(IF(DASHBOARD!$J$2=BD9,DASHBOARD!$U$628,IF(DASHBOARD!$J$2=0,0,BD170)))</f>
        <v/>
      </c>
      <c r="BE170" s="490">
        <f>(IF(DASHBOARD!$J$2=BE9,DASHBOARD!$U$628,IF(DASHBOARD!$J$2=0,0,BE170)))</f>
        <v/>
      </c>
      <c r="BF170" s="490">
        <f>(IF(DASHBOARD!$J$2=BF9,DASHBOARD!$U$628,IF(DASHBOARD!$J$2=0,0,BF170)))</f>
        <v/>
      </c>
      <c r="BG170" s="1508" t="n"/>
      <c r="BH170" s="490">
        <f>(IF(DASHBOARD!$J$2=BH9,DASHBOARD!$U$628,IF(DASHBOARD!$J$2=0,0,BH170)))</f>
        <v/>
      </c>
      <c r="BI170" s="490">
        <f>(IF(DASHBOARD!$J$2=BI9,DASHBOARD!$U$628,IF(DASHBOARD!$J$2=0,0,BI170)))</f>
        <v/>
      </c>
      <c r="BJ170" s="490">
        <f>(IF(DASHBOARD!$J$2=BJ9,DASHBOARD!$U$628,IF(DASHBOARD!$J$2=0,0,BJ170)))</f>
        <v/>
      </c>
    </row>
    <row r="171" ht="11.1" customHeight="1" s="18">
      <c r="A171" s="487" t="n"/>
      <c r="B171" s="1518" t="n"/>
      <c r="C171" s="1500" t="n"/>
      <c r="D171" s="507" t="n"/>
      <c r="E171" s="509" t="n"/>
      <c r="F171" s="494" t="n"/>
      <c r="G171" s="494" t="n"/>
      <c r="H171" s="494" t="n"/>
      <c r="I171" s="494" t="n"/>
      <c r="J171" s="494" t="n"/>
      <c r="K171" s="494" t="n"/>
      <c r="L171" s="494" t="n"/>
      <c r="M171" s="494" t="n"/>
      <c r="N171" s="494" t="n"/>
      <c r="O171" s="494" t="n"/>
      <c r="P171" s="494" t="n"/>
      <c r="Q171" s="494" t="n"/>
      <c r="R171" s="494" t="n"/>
      <c r="S171" s="494" t="n"/>
      <c r="T171" s="494" t="n"/>
      <c r="U171" s="494" t="n"/>
      <c r="V171" s="494" t="n"/>
      <c r="W171" s="494" t="n"/>
      <c r="X171" s="494" t="n"/>
      <c r="Y171" s="494" t="n"/>
      <c r="Z171" s="494" t="n"/>
      <c r="AA171" s="494" t="n"/>
      <c r="AB171" s="494" t="n"/>
      <c r="AC171" s="494" t="n"/>
      <c r="AD171" s="494" t="n"/>
      <c r="AE171" s="494" t="n"/>
      <c r="AF171" s="494" t="n"/>
      <c r="AG171" s="494" t="n"/>
      <c r="AH171" s="494" t="n"/>
      <c r="AI171" s="494" t="n"/>
      <c r="AJ171" s="494" t="n"/>
      <c r="AK171" s="494" t="n"/>
      <c r="AL171" s="494" t="n"/>
      <c r="AM171" s="494" t="n"/>
      <c r="AN171" s="494" t="n"/>
      <c r="AO171" s="494" t="n"/>
      <c r="AP171" s="494" t="n"/>
      <c r="AQ171" s="494" t="n"/>
      <c r="AR171" s="494" t="n"/>
      <c r="AS171" s="494" t="n"/>
      <c r="AT171" s="494" t="n"/>
      <c r="AU171" s="494" t="n"/>
      <c r="AV171" s="494" t="n"/>
      <c r="AW171" s="494" t="n"/>
      <c r="AX171" s="494" t="n"/>
      <c r="AY171" s="494" t="n"/>
      <c r="AZ171" s="494" t="n"/>
      <c r="BA171" s="494" t="n"/>
      <c r="BB171" s="491">
        <f>SUM(F171:BA171)/2</f>
        <v/>
      </c>
      <c r="BC171" s="494" t="n"/>
      <c r="BD171" s="494" t="n"/>
      <c r="BE171" s="494" t="n"/>
      <c r="BF171" s="494" t="n"/>
      <c r="BG171" s="1508" t="n"/>
      <c r="BH171" s="494" t="n"/>
      <c r="BI171" s="494" t="n"/>
      <c r="BJ171" s="494" t="n"/>
    </row>
    <row r="172" ht="11.1" customHeight="1" s="18">
      <c r="A172" s="487" t="n"/>
      <c r="B172" s="1518" t="n"/>
      <c r="C172" s="1500" t="n"/>
      <c r="D172" s="507" t="n"/>
      <c r="E172" s="509" t="n"/>
      <c r="F172" s="503" t="n"/>
      <c r="G172" s="503" t="n"/>
      <c r="H172" s="503" t="n"/>
      <c r="I172" s="503" t="n"/>
      <c r="J172" s="503" t="n"/>
      <c r="K172" s="503" t="n"/>
      <c r="L172" s="503" t="n"/>
      <c r="M172" s="503" t="n"/>
      <c r="N172" s="503" t="n"/>
      <c r="O172" s="503" t="n"/>
      <c r="P172" s="503" t="n"/>
      <c r="Q172" s="503" t="n"/>
      <c r="R172" s="503" t="n"/>
      <c r="S172" s="503" t="n"/>
      <c r="T172" s="503" t="n"/>
      <c r="U172" s="503" t="n"/>
      <c r="V172" s="503" t="n"/>
      <c r="W172" s="503" t="n"/>
      <c r="X172" s="503" t="n"/>
      <c r="Y172" s="503" t="n"/>
      <c r="Z172" s="503" t="n"/>
      <c r="AA172" s="503" t="n"/>
      <c r="AB172" s="503" t="n"/>
      <c r="AC172" s="503" t="n"/>
      <c r="AD172" s="503" t="n"/>
      <c r="AE172" s="503" t="n"/>
      <c r="AF172" s="503" t="n"/>
      <c r="AG172" s="503" t="n"/>
      <c r="AH172" s="503" t="n"/>
      <c r="AI172" s="503" t="n"/>
      <c r="AJ172" s="503" t="n"/>
      <c r="AK172" s="503" t="n"/>
      <c r="AL172" s="503" t="n"/>
      <c r="AM172" s="503" t="n"/>
      <c r="AN172" s="503" t="n"/>
      <c r="AO172" s="503" t="n"/>
      <c r="AP172" s="503" t="n"/>
      <c r="AQ172" s="503" t="n"/>
      <c r="AR172" s="503" t="n"/>
      <c r="AS172" s="503" t="n"/>
      <c r="AT172" s="503" t="n"/>
      <c r="AU172" s="503" t="n"/>
      <c r="AV172" s="503" t="n"/>
      <c r="AW172" s="503" t="n"/>
      <c r="AX172" s="503" t="n"/>
      <c r="AY172" s="503" t="n"/>
      <c r="AZ172" s="503" t="n"/>
      <c r="BA172" s="503" t="n"/>
      <c r="BB172" s="491">
        <f>SUM(F172:BA172)/2</f>
        <v/>
      </c>
      <c r="BC172" s="503" t="n"/>
      <c r="BD172" s="503" t="n"/>
      <c r="BE172" s="503" t="n"/>
      <c r="BF172" s="503" t="n"/>
      <c r="BG172" s="1508" t="n"/>
      <c r="BH172" s="503" t="n"/>
      <c r="BI172" s="503" t="n"/>
      <c r="BJ172" s="503" t="n"/>
    </row>
    <row r="173" ht="11.1" customHeight="1" s="18">
      <c r="A173" s="487" t="n"/>
      <c r="B173" s="1518" t="n"/>
      <c r="C173" s="1519" t="n"/>
      <c r="D173" s="514" t="n"/>
      <c r="E173" s="515" t="n"/>
      <c r="F173" s="499" t="n"/>
      <c r="G173" s="499" t="n"/>
      <c r="H173" s="499" t="n"/>
      <c r="I173" s="499" t="n"/>
      <c r="J173" s="499" t="n"/>
      <c r="K173" s="499" t="n"/>
      <c r="L173" s="499" t="n"/>
      <c r="M173" s="499" t="n"/>
      <c r="N173" s="499" t="n"/>
      <c r="O173" s="499" t="n"/>
      <c r="P173" s="499" t="n"/>
      <c r="Q173" s="499" t="n"/>
      <c r="R173" s="499" t="n"/>
      <c r="S173" s="499" t="n"/>
      <c r="T173" s="499" t="n"/>
      <c r="U173" s="499" t="n"/>
      <c r="V173" s="499" t="n"/>
      <c r="W173" s="499" t="n"/>
      <c r="X173" s="499" t="n"/>
      <c r="Y173" s="499" t="n"/>
      <c r="Z173" s="499" t="n"/>
      <c r="AA173" s="499" t="n"/>
      <c r="AB173" s="499" t="n"/>
      <c r="AC173" s="499" t="n"/>
      <c r="AD173" s="499" t="n"/>
      <c r="AE173" s="499" t="n"/>
      <c r="AF173" s="499" t="n"/>
      <c r="AG173" s="499" t="n"/>
      <c r="AH173" s="499" t="n"/>
      <c r="AI173" s="499" t="n"/>
      <c r="AJ173" s="499" t="n"/>
      <c r="AK173" s="499" t="n"/>
      <c r="AL173" s="499" t="n"/>
      <c r="AM173" s="499" t="n"/>
      <c r="AN173" s="499" t="n"/>
      <c r="AO173" s="499" t="n"/>
      <c r="AP173" s="499" t="n"/>
      <c r="AQ173" s="499" t="n"/>
      <c r="AR173" s="499" t="n"/>
      <c r="AS173" s="499" t="n"/>
      <c r="AT173" s="499" t="n"/>
      <c r="AU173" s="499" t="n"/>
      <c r="AV173" s="499" t="n"/>
      <c r="AW173" s="499" t="n"/>
      <c r="AX173" s="499" t="n"/>
      <c r="AY173" s="499" t="n"/>
      <c r="AZ173" s="499" t="n"/>
      <c r="BA173" s="499" t="n"/>
      <c r="BB173" s="491">
        <f>SUM(F173:BA173)/2</f>
        <v/>
      </c>
      <c r="BC173" s="499" t="n"/>
      <c r="BD173" s="499" t="n"/>
      <c r="BE173" s="499" t="n"/>
      <c r="BF173" s="499" t="n"/>
      <c r="BG173" s="1508" t="n"/>
      <c r="BH173" s="499" t="n"/>
      <c r="BI173" s="499" t="n"/>
      <c r="BJ173" s="499" t="n"/>
    </row>
    <row r="174" ht="11.1" customHeight="1" s="18">
      <c r="A174" s="487" t="n"/>
      <c r="B174" s="1518" t="n"/>
      <c r="C174" s="1125" t="inlineStr">
        <is>
          <t>Makale</t>
        </is>
      </c>
      <c r="D174" s="512" t="n">
        <v>1</v>
      </c>
      <c r="E174" s="513" t="n">
        <v>20</v>
      </c>
      <c r="F174" s="490">
        <f>(IF(DASHBOARD!$J$2=F9,DASHBOARD!$T$639,IF(DASHBOARD!$J$2=0,0,F174)))</f>
        <v/>
      </c>
      <c r="G174" s="490">
        <f>(IF(DASHBOARD!$J$2=G9,DASHBOARD!$T$639,IF(DASHBOARD!$J$2=0,0,G174)))</f>
        <v/>
      </c>
      <c r="H174" s="490">
        <f>(IF(DASHBOARD!$J$2=H9,DASHBOARD!$T$639,IF(DASHBOARD!$J$2=0,0,H174)))</f>
        <v/>
      </c>
      <c r="I174" s="490">
        <f>(IF(DASHBOARD!$J$2=I9,DASHBOARD!$T$639,IF(DASHBOARD!$J$2=0,0,I174)))</f>
        <v/>
      </c>
      <c r="J174" s="490">
        <f>(IF(DASHBOARD!$J$2=J9,DASHBOARD!$T$639,IF(DASHBOARD!$J$2=0,0,J174)))</f>
        <v/>
      </c>
      <c r="K174" s="490">
        <f>(IF(DASHBOARD!$J$2=K9,DASHBOARD!$T$639,IF(DASHBOARD!$J$2=0,0,K174)))</f>
        <v/>
      </c>
      <c r="L174" s="490">
        <f>(IF(DASHBOARD!$J$2=L9,DASHBOARD!$T$639,IF(DASHBOARD!$J$2=0,0,L174)))</f>
        <v/>
      </c>
      <c r="M174" s="490">
        <f>(IF(DASHBOARD!$J$2=M9,DASHBOARD!$T$639,IF(DASHBOARD!$J$2=0,0,M174)))</f>
        <v/>
      </c>
      <c r="N174" s="490">
        <f>(IF(DASHBOARD!$J$2=N9,DASHBOARD!$T$639,IF(DASHBOARD!$J$2=0,0,N174)))</f>
        <v/>
      </c>
      <c r="O174" s="490">
        <f>(IF(DASHBOARD!$J$2=O9,DASHBOARD!$T$639,IF(DASHBOARD!$J$2=0,0,O174)))</f>
        <v/>
      </c>
      <c r="P174" s="490">
        <f>(IF(DASHBOARD!$J$2=P9,DASHBOARD!$T$639,IF(DASHBOARD!$J$2=0,0,P174)))</f>
        <v/>
      </c>
      <c r="Q174" s="490">
        <f>(IF(DASHBOARD!$J$2=Q9,DASHBOARD!$T$639,IF(DASHBOARD!$J$2=0,0,Q174)))</f>
        <v/>
      </c>
      <c r="R174" s="490">
        <f>(IF(DASHBOARD!$J$2=R9,DASHBOARD!$T$639,IF(DASHBOARD!$J$2=0,0,R174)))</f>
        <v/>
      </c>
      <c r="S174" s="490">
        <f>(IF(DASHBOARD!$J$2=S9,DASHBOARD!$T$639,IF(DASHBOARD!$J$2=0,0,S174)))</f>
        <v/>
      </c>
      <c r="T174" s="490">
        <f>(IF(DASHBOARD!$J$2=T9,DASHBOARD!$T$639,IF(DASHBOARD!$J$2=0,0,T174)))</f>
        <v/>
      </c>
      <c r="U174" s="490">
        <f>(IF(DASHBOARD!$J$2=U9,DASHBOARD!$T$639,IF(DASHBOARD!$J$2=0,0,U174)))</f>
        <v/>
      </c>
      <c r="V174" s="490">
        <f>(IF(DASHBOARD!$J$2=V9,DASHBOARD!$T$639,IF(DASHBOARD!$J$2=0,0,V174)))</f>
        <v/>
      </c>
      <c r="W174" s="490">
        <f>(IF(DASHBOARD!$J$2=W9,DASHBOARD!$T$639,IF(DASHBOARD!$J$2=0,0,W174)))</f>
        <v/>
      </c>
      <c r="X174" s="490">
        <f>(IF(DASHBOARD!$J$2=X9,DASHBOARD!$T$639,IF(DASHBOARD!$J$2=0,0,X174)))</f>
        <v/>
      </c>
      <c r="Y174" s="490">
        <f>(IF(DASHBOARD!$J$2=Y9,DASHBOARD!$T$639,IF(DASHBOARD!$J$2=0,0,Y174)))</f>
        <v/>
      </c>
      <c r="Z174" s="490">
        <f>(IF(DASHBOARD!$J$2=Z9,DASHBOARD!$T$639,IF(DASHBOARD!$J$2=0,0,Z174)))</f>
        <v/>
      </c>
      <c r="AA174" s="490">
        <f>(IF(DASHBOARD!$J$2=AA9,DASHBOARD!$T$639,IF(DASHBOARD!$J$2=0,0,AA174)))</f>
        <v/>
      </c>
      <c r="AB174" s="490">
        <f>(IF(DASHBOARD!$J$2=AB9,DASHBOARD!$T$639,IF(DASHBOARD!$J$2=0,0,AB174)))</f>
        <v/>
      </c>
      <c r="AC174" s="490">
        <f>(IF(DASHBOARD!$J$2=AC9,DASHBOARD!$T$639,IF(DASHBOARD!$J$2=0,0,AC174)))</f>
        <v/>
      </c>
      <c r="AD174" s="490">
        <f>(IF(DASHBOARD!$J$2=AD9,DASHBOARD!$T$639,IF(DASHBOARD!$J$2=0,0,AD174)))</f>
        <v/>
      </c>
      <c r="AE174" s="490">
        <f>(IF(DASHBOARD!$J$2=AE9,DASHBOARD!$T$639,IF(DASHBOARD!$J$2=0,0,AE174)))</f>
        <v/>
      </c>
      <c r="AF174" s="490">
        <f>(IF(DASHBOARD!$J$2=AF9,DASHBOARD!$T$639,IF(DASHBOARD!$J$2=0,0,AF174)))</f>
        <v/>
      </c>
      <c r="AG174" s="490">
        <f>(IF(DASHBOARD!$J$2=AG9,DASHBOARD!$T$639,IF(DASHBOARD!$J$2=0,0,AG174)))</f>
        <v/>
      </c>
      <c r="AH174" s="490">
        <f>(IF(DASHBOARD!$J$2=AH9,DASHBOARD!$T$639,IF(DASHBOARD!$J$2=0,0,AH174)))</f>
        <v/>
      </c>
      <c r="AI174" s="490">
        <f>(IF(DASHBOARD!$J$2=AI9,DASHBOARD!$T$639,IF(DASHBOARD!$J$2=0,0,AI174)))</f>
        <v/>
      </c>
      <c r="AJ174" s="490">
        <f>(IF(DASHBOARD!$J$2=AJ9,DASHBOARD!$T$639,IF(DASHBOARD!$J$2=0,0,AJ174)))</f>
        <v/>
      </c>
      <c r="AK174" s="490">
        <f>(IF(DASHBOARD!$J$2=AK9,DASHBOARD!$T$639,IF(DASHBOARD!$J$2=0,0,AK174)))</f>
        <v/>
      </c>
      <c r="AL174" s="490">
        <f>(IF(DASHBOARD!$J$2=AL9,DASHBOARD!$T$639,IF(DASHBOARD!$J$2=0,0,AL174)))</f>
        <v/>
      </c>
      <c r="AM174" s="490">
        <f>(IF(DASHBOARD!$J$2=AM9,DASHBOARD!$T$639,IF(DASHBOARD!$J$2=0,0,AM174)))</f>
        <v/>
      </c>
      <c r="AN174" s="490">
        <f>(IF(DASHBOARD!$J$2=AN9,DASHBOARD!$T$639,IF(DASHBOARD!$J$2=0,0,AN174)))</f>
        <v/>
      </c>
      <c r="AO174" s="490">
        <f>(IF(DASHBOARD!$J$2=AO9,DASHBOARD!$T$639,IF(DASHBOARD!$J$2=0,0,AO174)))</f>
        <v/>
      </c>
      <c r="AP174" s="490">
        <f>(IF(DASHBOARD!$J$2=AP9,DASHBOARD!$T$639,IF(DASHBOARD!$J$2=0,0,AP174)))</f>
        <v/>
      </c>
      <c r="AQ174" s="490">
        <f>(IF(DASHBOARD!$J$2=AQ9,DASHBOARD!$T$639,IF(DASHBOARD!$J$2=0,0,AQ174)))</f>
        <v/>
      </c>
      <c r="AR174" s="490">
        <f>(IF(DASHBOARD!$J$2=AR9,DASHBOARD!$T$639,IF(DASHBOARD!$J$2=0,0,AR174)))</f>
        <v/>
      </c>
      <c r="AS174" s="490">
        <f>(IF(DASHBOARD!$J$2=AS9,DASHBOARD!$T$639,IF(DASHBOARD!$J$2=0,0,AS174)))</f>
        <v/>
      </c>
      <c r="AT174" s="490">
        <f>(IF(DASHBOARD!$J$2=AT9,DASHBOARD!$T$639,IF(DASHBOARD!$J$2=0,0,AT174)))</f>
        <v/>
      </c>
      <c r="AU174" s="490">
        <f>(IF(DASHBOARD!$J$2=AU9,DASHBOARD!$T$639,IF(DASHBOARD!$J$2=0,0,AU174)))</f>
        <v/>
      </c>
      <c r="AV174" s="490">
        <f>(IF(DASHBOARD!$J$2=AV9,DASHBOARD!$T$639,IF(DASHBOARD!$J$2=0,0,AV174)))</f>
        <v/>
      </c>
      <c r="AW174" s="490">
        <f>(IF(DASHBOARD!$J$2=AW9,DASHBOARD!$T$639,IF(DASHBOARD!$J$2=0,0,AW174)))</f>
        <v/>
      </c>
      <c r="AX174" s="490">
        <f>(IF(DASHBOARD!$J$2=AX9,DASHBOARD!$T$639,IF(DASHBOARD!$J$2=0,0,AX174)))</f>
        <v/>
      </c>
      <c r="AY174" s="490">
        <f>(IF(DASHBOARD!$J$2=AY9,DASHBOARD!$T$639,IF(DASHBOARD!$J$2=0,0,AY174)))</f>
        <v/>
      </c>
      <c r="AZ174" s="490">
        <f>(IF(DASHBOARD!$J$2=AZ9,DASHBOARD!$T$639,IF(DASHBOARD!$J$2=0,0,AZ174)))</f>
        <v/>
      </c>
      <c r="BA174" s="490">
        <f>(IF(DASHBOARD!$J$2=BA9,DASHBOARD!$T$639,IF(DASHBOARD!$J$2=0,0,BA174)))</f>
        <v/>
      </c>
      <c r="BB174" s="491">
        <f>SUM(F174:BA174)/2</f>
        <v/>
      </c>
      <c r="BC174" s="490">
        <f>(IF(DASHBOARD!$J$2=BC9,DASHBOARD!$U$639,IF(DASHBOARD!$J$2=0,0,BC174)))</f>
        <v/>
      </c>
      <c r="BD174" s="490">
        <f>(IF(DASHBOARD!$J$2=BD9,DASHBOARD!$U$639,IF(DASHBOARD!$J$2=0,0,BD174)))</f>
        <v/>
      </c>
      <c r="BE174" s="490">
        <f>(IF(DASHBOARD!$J$2=BE9,DASHBOARD!$U$639,IF(DASHBOARD!$J$2=0,0,BE174)))</f>
        <v/>
      </c>
      <c r="BF174" s="490">
        <f>(IF(DASHBOARD!$J$2=BF9,DASHBOARD!$U$639,IF(DASHBOARD!$J$2=0,0,BF174)))</f>
        <v/>
      </c>
      <c r="BG174" s="1508" t="n"/>
      <c r="BH174" s="490">
        <f>(IF(DASHBOARD!$J$2=BH9,DASHBOARD!$U$639,IF(DASHBOARD!$J$2=0,0,BH174)))</f>
        <v/>
      </c>
      <c r="BI174" s="490">
        <f>(IF(DASHBOARD!$J$2=BI9,DASHBOARD!$U$639,IF(DASHBOARD!$J$2=0,0,BI174)))</f>
        <v/>
      </c>
      <c r="BJ174" s="490">
        <f>(IF(DASHBOARD!$J$2=BJ9,DASHBOARD!$U$639,IF(DASHBOARD!$J$2=0,0,BJ174)))</f>
        <v/>
      </c>
    </row>
    <row r="175" ht="11.1" customHeight="1" s="18">
      <c r="A175" s="487" t="n"/>
      <c r="B175" s="1518" t="n"/>
      <c r="C175" s="1500" t="n"/>
      <c r="D175" s="507" t="n">
        <v>2</v>
      </c>
      <c r="E175" s="509" t="n">
        <v>30</v>
      </c>
      <c r="F175" s="494">
        <f>(IF(DASHBOARD!$J$2=F9,DASHBOARD!$T$640,IF(DASHBOARD!$J$2=0,0,F175)))</f>
        <v/>
      </c>
      <c r="G175" s="494">
        <f>(IF(DASHBOARD!$J$2=G9,DASHBOARD!$T$640,IF(DASHBOARD!$J$2=0,0,G175)))</f>
        <v/>
      </c>
      <c r="H175" s="494">
        <f>(IF(DASHBOARD!$J$2=H9,DASHBOARD!$T$640,IF(DASHBOARD!$J$2=0,0,H175)))</f>
        <v/>
      </c>
      <c r="I175" s="494">
        <f>(IF(DASHBOARD!$J$2=I9,DASHBOARD!$T$640,IF(DASHBOARD!$J$2=0,0,I175)))</f>
        <v/>
      </c>
      <c r="J175" s="494">
        <f>(IF(DASHBOARD!$J$2=J9,DASHBOARD!$T$640,IF(DASHBOARD!$J$2=0,0,J175)))</f>
        <v/>
      </c>
      <c r="K175" s="494">
        <f>(IF(DASHBOARD!$J$2=K9,DASHBOARD!$T$640,IF(DASHBOARD!$J$2=0,0,K175)))</f>
        <v/>
      </c>
      <c r="L175" s="494">
        <f>(IF(DASHBOARD!$J$2=L9,DASHBOARD!$T$640,IF(DASHBOARD!$J$2=0,0,L175)))</f>
        <v/>
      </c>
      <c r="M175" s="494">
        <f>(IF(DASHBOARD!$J$2=M9,DASHBOARD!$T$640,IF(DASHBOARD!$J$2=0,0,M175)))</f>
        <v/>
      </c>
      <c r="N175" s="494">
        <f>(IF(DASHBOARD!$J$2=N9,DASHBOARD!$T$640,IF(DASHBOARD!$J$2=0,0,N175)))</f>
        <v/>
      </c>
      <c r="O175" s="494">
        <f>(IF(DASHBOARD!$J$2=O9,DASHBOARD!$T$640,IF(DASHBOARD!$J$2=0,0,O175)))</f>
        <v/>
      </c>
      <c r="P175" s="494">
        <f>(IF(DASHBOARD!$J$2=P9,DASHBOARD!$T$640,IF(DASHBOARD!$J$2=0,0,P175)))</f>
        <v/>
      </c>
      <c r="Q175" s="494">
        <f>(IF(DASHBOARD!$J$2=Q9,DASHBOARD!$T$640,IF(DASHBOARD!$J$2=0,0,Q175)))</f>
        <v/>
      </c>
      <c r="R175" s="494">
        <f>(IF(DASHBOARD!$J$2=R9,DASHBOARD!$T$640,IF(DASHBOARD!$J$2=0,0,R175)))</f>
        <v/>
      </c>
      <c r="S175" s="494">
        <f>(IF(DASHBOARD!$J$2=S9,DASHBOARD!$T$640,IF(DASHBOARD!$J$2=0,0,S175)))</f>
        <v/>
      </c>
      <c r="T175" s="494">
        <f>(IF(DASHBOARD!$J$2=T9,DASHBOARD!$T$640,IF(DASHBOARD!$J$2=0,0,T175)))</f>
        <v/>
      </c>
      <c r="U175" s="494">
        <f>(IF(DASHBOARD!$J$2=U9,DASHBOARD!$T$640,IF(DASHBOARD!$J$2=0,0,U175)))</f>
        <v/>
      </c>
      <c r="V175" s="494">
        <f>(IF(DASHBOARD!$J$2=V9,DASHBOARD!$T$640,IF(DASHBOARD!$J$2=0,0,V175)))</f>
        <v/>
      </c>
      <c r="W175" s="494">
        <f>(IF(DASHBOARD!$J$2=W9,DASHBOARD!$T$640,IF(DASHBOARD!$J$2=0,0,W175)))</f>
        <v/>
      </c>
      <c r="X175" s="494">
        <f>(IF(DASHBOARD!$J$2=X9,DASHBOARD!$T$640,IF(DASHBOARD!$J$2=0,0,X175)))</f>
        <v/>
      </c>
      <c r="Y175" s="494">
        <f>(IF(DASHBOARD!$J$2=Y9,DASHBOARD!$T$640,IF(DASHBOARD!$J$2=0,0,Y175)))</f>
        <v/>
      </c>
      <c r="Z175" s="494">
        <f>(IF(DASHBOARD!$J$2=Z9,DASHBOARD!$T$640,IF(DASHBOARD!$J$2=0,0,Z175)))</f>
        <v/>
      </c>
      <c r="AA175" s="494">
        <f>(IF(DASHBOARD!$J$2=AA9,DASHBOARD!$T$640,IF(DASHBOARD!$J$2=0,0,AA175)))</f>
        <v/>
      </c>
      <c r="AB175" s="494">
        <f>(IF(DASHBOARD!$J$2=AB9,DASHBOARD!$T$640,IF(DASHBOARD!$J$2=0,0,AB175)))</f>
        <v/>
      </c>
      <c r="AC175" s="494">
        <f>(IF(DASHBOARD!$J$2=AC9,DASHBOARD!$T$640,IF(DASHBOARD!$J$2=0,0,AC175)))</f>
        <v/>
      </c>
      <c r="AD175" s="494">
        <f>(IF(DASHBOARD!$J$2=AD9,DASHBOARD!$T$640,IF(DASHBOARD!$J$2=0,0,AD175)))</f>
        <v/>
      </c>
      <c r="AE175" s="494">
        <f>(IF(DASHBOARD!$J$2=AE9,DASHBOARD!$T$640,IF(DASHBOARD!$J$2=0,0,AE175)))</f>
        <v/>
      </c>
      <c r="AF175" s="494">
        <f>(IF(DASHBOARD!$J$2=AF9,DASHBOARD!$T$640,IF(DASHBOARD!$J$2=0,0,AF175)))</f>
        <v/>
      </c>
      <c r="AG175" s="494">
        <f>(IF(DASHBOARD!$J$2=AG9,DASHBOARD!$T$640,IF(DASHBOARD!$J$2=0,0,AG175)))</f>
        <v/>
      </c>
      <c r="AH175" s="494">
        <f>(IF(DASHBOARD!$J$2=AH9,DASHBOARD!$T$640,IF(DASHBOARD!$J$2=0,0,AH175)))</f>
        <v/>
      </c>
      <c r="AI175" s="494">
        <f>(IF(DASHBOARD!$J$2=AI9,DASHBOARD!$T$640,IF(DASHBOARD!$J$2=0,0,AI175)))</f>
        <v/>
      </c>
      <c r="AJ175" s="494">
        <f>(IF(DASHBOARD!$J$2=AJ9,DASHBOARD!$T$640,IF(DASHBOARD!$J$2=0,0,AJ175)))</f>
        <v/>
      </c>
      <c r="AK175" s="494">
        <f>(IF(DASHBOARD!$J$2=AK9,DASHBOARD!$T$640,IF(DASHBOARD!$J$2=0,0,AK175)))</f>
        <v/>
      </c>
      <c r="AL175" s="494">
        <f>(IF(DASHBOARD!$J$2=AL9,DASHBOARD!$T$640,IF(DASHBOARD!$J$2=0,0,AL175)))</f>
        <v/>
      </c>
      <c r="AM175" s="494">
        <f>(IF(DASHBOARD!$J$2=AM9,DASHBOARD!$T$640,IF(DASHBOARD!$J$2=0,0,AM175)))</f>
        <v/>
      </c>
      <c r="AN175" s="494">
        <f>(IF(DASHBOARD!$J$2=AN9,DASHBOARD!$T$640,IF(DASHBOARD!$J$2=0,0,AN175)))</f>
        <v/>
      </c>
      <c r="AO175" s="494">
        <f>(IF(DASHBOARD!$J$2=AO9,DASHBOARD!$T$640,IF(DASHBOARD!$J$2=0,0,AO175)))</f>
        <v/>
      </c>
      <c r="AP175" s="494">
        <f>(IF(DASHBOARD!$J$2=AP9,DASHBOARD!$T$640,IF(DASHBOARD!$J$2=0,0,AP175)))</f>
        <v/>
      </c>
      <c r="AQ175" s="494">
        <f>(IF(DASHBOARD!$J$2=AQ9,DASHBOARD!$T$640,IF(DASHBOARD!$J$2=0,0,AQ175)))</f>
        <v/>
      </c>
      <c r="AR175" s="494">
        <f>(IF(DASHBOARD!$J$2=AR9,DASHBOARD!$T$640,IF(DASHBOARD!$J$2=0,0,AR175)))</f>
        <v/>
      </c>
      <c r="AS175" s="494">
        <f>(IF(DASHBOARD!$J$2=AS9,DASHBOARD!$T$640,IF(DASHBOARD!$J$2=0,0,AS175)))</f>
        <v/>
      </c>
      <c r="AT175" s="494">
        <f>(IF(DASHBOARD!$J$2=AT9,DASHBOARD!$T$640,IF(DASHBOARD!$J$2=0,0,AT175)))</f>
        <v/>
      </c>
      <c r="AU175" s="494">
        <f>(IF(DASHBOARD!$J$2=AU9,DASHBOARD!$T$640,IF(DASHBOARD!$J$2=0,0,AU175)))</f>
        <v/>
      </c>
      <c r="AV175" s="494">
        <f>(IF(DASHBOARD!$J$2=AV9,DASHBOARD!$T$640,IF(DASHBOARD!$J$2=0,0,AV175)))</f>
        <v/>
      </c>
      <c r="AW175" s="494">
        <f>(IF(DASHBOARD!$J$2=AW9,DASHBOARD!$T$640,IF(DASHBOARD!$J$2=0,0,AW175)))</f>
        <v/>
      </c>
      <c r="AX175" s="494">
        <f>(IF(DASHBOARD!$J$2=AX9,DASHBOARD!$T$640,IF(DASHBOARD!$J$2=0,0,AX175)))</f>
        <v/>
      </c>
      <c r="AY175" s="494">
        <f>(IF(DASHBOARD!$J$2=AY9,DASHBOARD!$T$640,IF(DASHBOARD!$J$2=0,0,AY175)))</f>
        <v/>
      </c>
      <c r="AZ175" s="494">
        <f>(IF(DASHBOARD!$J$2=AZ9,DASHBOARD!$T$640,IF(DASHBOARD!$J$2=0,0,AZ175)))</f>
        <v/>
      </c>
      <c r="BA175" s="494">
        <f>(IF(DASHBOARD!$J$2=BA9,DASHBOARD!$T$640,IF(DASHBOARD!$J$2=0,0,BA175)))</f>
        <v/>
      </c>
      <c r="BB175" s="491">
        <f>SUM(F175:BA175)/2</f>
        <v/>
      </c>
      <c r="BC175" s="494">
        <f>(IF(DASHBOARD!$J$2=BC9,DASHBOARD!$U$640,IF(DASHBOARD!$J$2=0,0,BC175)))</f>
        <v/>
      </c>
      <c r="BD175" s="494">
        <f>(IF(DASHBOARD!$J$2=BD9,DASHBOARD!$U$640,IF(DASHBOARD!$J$2=0,0,BD175)))</f>
        <v/>
      </c>
      <c r="BE175" s="494">
        <f>(IF(DASHBOARD!$J$2=BE9,DASHBOARD!$U$640,IF(DASHBOARD!$J$2=0,0,BE175)))</f>
        <v/>
      </c>
      <c r="BF175" s="494">
        <f>(IF(DASHBOARD!$J$2=BF9,DASHBOARD!$U$640,IF(DASHBOARD!$J$2=0,0,BF175)))</f>
        <v/>
      </c>
      <c r="BG175" s="1508" t="n"/>
      <c r="BH175" s="494">
        <f>(IF(DASHBOARD!$J$2=BH9,DASHBOARD!$U$640,IF(DASHBOARD!$J$2=0,0,BH175)))</f>
        <v/>
      </c>
      <c r="BI175" s="494">
        <f>(IF(DASHBOARD!$J$2=BI9,DASHBOARD!$U$640,IF(DASHBOARD!$J$2=0,0,BI175)))</f>
        <v/>
      </c>
      <c r="BJ175" s="494">
        <f>(IF(DASHBOARD!$J$2=BJ9,DASHBOARD!$U$640,IF(DASHBOARD!$J$2=0,0,BJ175)))</f>
        <v/>
      </c>
    </row>
    <row r="176" ht="11.1" customHeight="1" s="18">
      <c r="A176" s="487" t="n"/>
      <c r="B176" s="1518" t="n"/>
      <c r="C176" s="1500" t="n"/>
      <c r="D176" s="507" t="n"/>
      <c r="E176" s="509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495" t="n"/>
      <c r="AA176" s="495" t="n"/>
      <c r="AB176" s="495" t="n"/>
      <c r="AC176" s="495" t="n"/>
      <c r="AD176" s="495" t="n"/>
      <c r="AE176" s="495" t="n"/>
      <c r="AF176" s="495" t="n"/>
      <c r="AG176" s="495" t="n"/>
      <c r="AH176" s="495" t="n"/>
      <c r="AI176" s="495" t="n"/>
      <c r="AJ176" s="495" t="n"/>
      <c r="AK176" s="495" t="n"/>
      <c r="AL176" s="495" t="n"/>
      <c r="AM176" s="495" t="n"/>
      <c r="AN176" s="495" t="n"/>
      <c r="AO176" s="495" t="n"/>
      <c r="AP176" s="495" t="n"/>
      <c r="AQ176" s="495" t="n"/>
      <c r="AR176" s="495" t="n"/>
      <c r="AS176" s="495" t="n"/>
      <c r="AT176" s="495" t="n"/>
      <c r="AU176" s="495" t="n"/>
      <c r="AV176" s="495" t="n"/>
      <c r="AW176" s="495" t="n"/>
      <c r="AX176" s="495" t="n"/>
      <c r="AY176" s="495" t="n"/>
      <c r="AZ176" s="495" t="n"/>
      <c r="BA176" s="495" t="n"/>
      <c r="BB176" s="491">
        <f>SUM(F176:BA176)/2</f>
        <v/>
      </c>
      <c r="BC176" s="495" t="n"/>
      <c r="BD176" s="495" t="n"/>
      <c r="BE176" s="495" t="n"/>
      <c r="BF176" s="495" t="n"/>
      <c r="BG176" s="1508" t="n"/>
      <c r="BH176" s="495" t="n"/>
      <c r="BI176" s="495" t="n"/>
      <c r="BJ176" s="495" t="n"/>
    </row>
    <row r="177" ht="11.45" customHeight="1" s="18">
      <c r="A177" s="487" t="n"/>
      <c r="B177" s="1522" t="n"/>
      <c r="C177" s="1519" t="n"/>
      <c r="D177" s="514" t="n"/>
      <c r="E177" s="515" t="n"/>
      <c r="F177" s="499" t="n"/>
      <c r="G177" s="499" t="n"/>
      <c r="H177" s="499" t="n"/>
      <c r="I177" s="499" t="n"/>
      <c r="J177" s="499" t="n"/>
      <c r="K177" s="499" t="n"/>
      <c r="L177" s="499" t="n"/>
      <c r="M177" s="499" t="n"/>
      <c r="N177" s="499" t="n"/>
      <c r="O177" s="499" t="n"/>
      <c r="P177" s="499" t="n"/>
      <c r="Q177" s="499" t="n"/>
      <c r="R177" s="499" t="n"/>
      <c r="S177" s="499" t="n"/>
      <c r="T177" s="499" t="n"/>
      <c r="U177" s="499" t="n"/>
      <c r="V177" s="499" t="n"/>
      <c r="W177" s="499" t="n"/>
      <c r="X177" s="499" t="n"/>
      <c r="Y177" s="499" t="n"/>
      <c r="Z177" s="499" t="n"/>
      <c r="AA177" s="499" t="n"/>
      <c r="AB177" s="499" t="n"/>
      <c r="AC177" s="499" t="n"/>
      <c r="AD177" s="499" t="n"/>
      <c r="AE177" s="499" t="n"/>
      <c r="AF177" s="499" t="n"/>
      <c r="AG177" s="499" t="n"/>
      <c r="AH177" s="499" t="n"/>
      <c r="AI177" s="499" t="n"/>
      <c r="AJ177" s="499" t="n"/>
      <c r="AK177" s="499" t="n"/>
      <c r="AL177" s="499" t="n"/>
      <c r="AM177" s="499" t="n"/>
      <c r="AN177" s="499" t="n"/>
      <c r="AO177" s="499" t="n"/>
      <c r="AP177" s="499" t="n"/>
      <c r="AQ177" s="499" t="n"/>
      <c r="AR177" s="499" t="n"/>
      <c r="AS177" s="499" t="n"/>
      <c r="AT177" s="499" t="n"/>
      <c r="AU177" s="499" t="n"/>
      <c r="AV177" s="499" t="n"/>
      <c r="AW177" s="499" t="n"/>
      <c r="AX177" s="499" t="n"/>
      <c r="AY177" s="499" t="n"/>
      <c r="AZ177" s="499" t="n"/>
      <c r="BA177" s="499" t="n"/>
      <c r="BB177" s="491">
        <f>SUM(F177:BA177)/2</f>
        <v/>
      </c>
      <c r="BC177" s="499" t="n"/>
      <c r="BD177" s="499" t="n"/>
      <c r="BE177" s="499" t="n"/>
      <c r="BF177" s="499" t="n"/>
      <c r="BG177" s="1508" t="n"/>
      <c r="BH177" s="499" t="n"/>
      <c r="BI177" s="499" t="n"/>
      <c r="BJ177" s="499" t="n"/>
    </row>
    <row r="178" ht="12" customHeight="1" s="18">
      <c r="A178" s="487" t="n"/>
      <c r="B178" s="1123" t="n"/>
      <c r="C178" s="494" t="n"/>
      <c r="D178" s="507" t="n"/>
      <c r="E178" s="509" t="n"/>
      <c r="F178" s="494" t="n"/>
      <c r="G178" s="494" t="n"/>
      <c r="H178" s="494" t="n"/>
      <c r="I178" s="494" t="n"/>
      <c r="J178" s="494" t="n"/>
      <c r="K178" s="494" t="n"/>
      <c r="L178" s="494" t="n"/>
      <c r="M178" s="494" t="n"/>
      <c r="N178" s="494" t="n"/>
      <c r="O178" s="494" t="n"/>
      <c r="P178" s="494" t="n"/>
      <c r="Q178" s="494" t="n"/>
      <c r="R178" s="494" t="n"/>
      <c r="S178" s="494" t="n"/>
      <c r="T178" s="494" t="n"/>
      <c r="U178" s="494" t="n"/>
      <c r="V178" s="494" t="n"/>
      <c r="W178" s="494" t="n"/>
      <c r="X178" s="494" t="n"/>
      <c r="Y178" s="494" t="n"/>
      <c r="Z178" s="494" t="n"/>
      <c r="AA178" s="494" t="n"/>
      <c r="AB178" s="494" t="n"/>
      <c r="AC178" s="494" t="n"/>
      <c r="AD178" s="494" t="n"/>
      <c r="AE178" s="494" t="n"/>
      <c r="AF178" s="494" t="n"/>
      <c r="AG178" s="494" t="n"/>
      <c r="AH178" s="494" t="n"/>
      <c r="AI178" s="494" t="n"/>
      <c r="AJ178" s="494" t="n"/>
      <c r="AK178" s="494" t="n"/>
      <c r="AL178" s="494" t="n"/>
      <c r="AM178" s="494" t="n"/>
      <c r="AN178" s="494" t="n"/>
      <c r="AO178" s="494" t="n"/>
      <c r="AP178" s="494" t="n"/>
      <c r="AQ178" s="494" t="n"/>
      <c r="AR178" s="494" t="n"/>
      <c r="AS178" s="494" t="n"/>
      <c r="AT178" s="494" t="n"/>
      <c r="AU178" s="494" t="n"/>
      <c r="AV178" s="494" t="n"/>
      <c r="AW178" s="494" t="n"/>
      <c r="AX178" s="494" t="n"/>
      <c r="AY178" s="494" t="n"/>
      <c r="AZ178" s="494" t="n"/>
      <c r="BA178" s="494" t="n"/>
      <c r="BB178" s="491">
        <f>SUM(F178:BA178)/2</f>
        <v/>
      </c>
      <c r="BC178" s="494" t="n"/>
      <c r="BD178" s="494" t="n"/>
      <c r="BE178" s="494" t="n"/>
      <c r="BF178" s="494" t="n"/>
      <c r="BG178" s="1508" t="n"/>
      <c r="BH178" s="494" t="n"/>
      <c r="BI178" s="494" t="n"/>
      <c r="BJ178" s="494" t="n"/>
    </row>
    <row r="179" ht="12" customHeight="1" s="18">
      <c r="A179" s="487" t="n"/>
      <c r="B179" s="1123" t="n"/>
      <c r="C179" s="494" t="n"/>
      <c r="D179" s="507" t="n"/>
      <c r="E179" s="509" t="n"/>
      <c r="F179" s="494" t="n"/>
      <c r="G179" s="494" t="n"/>
      <c r="H179" s="494" t="n"/>
      <c r="I179" s="494" t="n"/>
      <c r="J179" s="494" t="n"/>
      <c r="K179" s="494" t="n"/>
      <c r="L179" s="494" t="n"/>
      <c r="M179" s="494" t="n"/>
      <c r="N179" s="494" t="n"/>
      <c r="O179" s="494" t="n"/>
      <c r="P179" s="494" t="n"/>
      <c r="Q179" s="494" t="n"/>
      <c r="R179" s="494" t="n"/>
      <c r="S179" s="494" t="n"/>
      <c r="T179" s="494" t="n"/>
      <c r="U179" s="494" t="n"/>
      <c r="V179" s="494" t="n"/>
      <c r="W179" s="494" t="n"/>
      <c r="X179" s="494" t="n"/>
      <c r="Y179" s="494" t="n"/>
      <c r="Z179" s="494" t="n"/>
      <c r="AA179" s="494" t="n"/>
      <c r="AB179" s="494" t="n"/>
      <c r="AC179" s="494" t="n"/>
      <c r="AD179" s="494" t="n"/>
      <c r="AE179" s="494" t="n"/>
      <c r="AF179" s="494" t="n"/>
      <c r="AG179" s="494" t="n"/>
      <c r="AH179" s="494" t="n"/>
      <c r="AI179" s="494" t="n"/>
      <c r="AJ179" s="494" t="n"/>
      <c r="AK179" s="494" t="n"/>
      <c r="AL179" s="494" t="n"/>
      <c r="AM179" s="494" t="n"/>
      <c r="AN179" s="494" t="n"/>
      <c r="AO179" s="494" t="n"/>
      <c r="AP179" s="494" t="n"/>
      <c r="AQ179" s="494" t="n"/>
      <c r="AR179" s="494" t="n"/>
      <c r="AS179" s="494" t="n"/>
      <c r="AT179" s="494" t="n"/>
      <c r="AU179" s="494" t="n"/>
      <c r="AV179" s="494" t="n"/>
      <c r="AW179" s="494" t="n"/>
      <c r="AX179" s="494" t="n"/>
      <c r="AY179" s="494" t="n"/>
      <c r="AZ179" s="494" t="n"/>
      <c r="BA179" s="494" t="n"/>
      <c r="BB179" s="491">
        <f>SUM(F179:BA179)/2</f>
        <v/>
      </c>
      <c r="BC179" s="494" t="n"/>
      <c r="BD179" s="494" t="n"/>
      <c r="BE179" s="494" t="n"/>
      <c r="BF179" s="494" t="n"/>
      <c r="BG179" s="1508" t="n"/>
      <c r="BH179" s="494" t="n"/>
      <c r="BI179" s="494" t="n"/>
      <c r="BJ179" s="494" t="n"/>
    </row>
    <row r="180" ht="12" customHeight="1" s="18">
      <c r="A180" s="487" t="n"/>
      <c r="B180" s="1123" t="n"/>
      <c r="C180" s="494" t="n"/>
      <c r="D180" s="507" t="n"/>
      <c r="E180" s="509" t="n"/>
      <c r="F180" s="494" t="n"/>
      <c r="G180" s="494" t="n"/>
      <c r="H180" s="494" t="n"/>
      <c r="I180" s="494" t="n"/>
      <c r="J180" s="494" t="n"/>
      <c r="K180" s="494" t="n"/>
      <c r="L180" s="494" t="n"/>
      <c r="M180" s="494" t="n"/>
      <c r="N180" s="494" t="n"/>
      <c r="O180" s="494" t="n"/>
      <c r="P180" s="494" t="n"/>
      <c r="Q180" s="494" t="n"/>
      <c r="R180" s="494" t="n"/>
      <c r="S180" s="494" t="n"/>
      <c r="T180" s="494" t="n"/>
      <c r="U180" s="494" t="n"/>
      <c r="V180" s="494" t="n"/>
      <c r="W180" s="494" t="n"/>
      <c r="X180" s="494" t="n"/>
      <c r="Y180" s="494" t="n"/>
      <c r="Z180" s="494" t="n"/>
      <c r="AA180" s="494" t="n"/>
      <c r="AB180" s="494" t="n"/>
      <c r="AC180" s="494" t="n"/>
      <c r="AD180" s="494" t="n"/>
      <c r="AE180" s="494" t="n"/>
      <c r="AF180" s="494" t="n"/>
      <c r="AG180" s="494" t="n"/>
      <c r="AH180" s="494" t="n"/>
      <c r="AI180" s="494" t="n"/>
      <c r="AJ180" s="494" t="n"/>
      <c r="AK180" s="494" t="n"/>
      <c r="AL180" s="494" t="n"/>
      <c r="AM180" s="494" t="n"/>
      <c r="AN180" s="494" t="n"/>
      <c r="AO180" s="494" t="n"/>
      <c r="AP180" s="494" t="n"/>
      <c r="AQ180" s="494" t="n"/>
      <c r="AR180" s="494" t="n"/>
      <c r="AS180" s="494" t="n"/>
      <c r="AT180" s="494" t="n"/>
      <c r="AU180" s="494" t="n"/>
      <c r="AV180" s="494" t="n"/>
      <c r="AW180" s="494" t="n"/>
      <c r="AX180" s="494" t="n"/>
      <c r="AY180" s="494" t="n"/>
      <c r="AZ180" s="494" t="n"/>
      <c r="BA180" s="494" t="n"/>
      <c r="BB180" s="491">
        <f>SUM(F180:BA180)/2</f>
        <v/>
      </c>
      <c r="BC180" s="494" t="n"/>
      <c r="BD180" s="494" t="n"/>
      <c r="BE180" s="494" t="n"/>
      <c r="BF180" s="494" t="n"/>
      <c r="BG180" s="1508" t="n"/>
      <c r="BH180" s="494" t="n"/>
      <c r="BI180" s="494" t="n"/>
      <c r="BJ180" s="494" t="n"/>
    </row>
    <row r="181" ht="12" customHeight="1" s="18">
      <c r="A181" s="487" t="n"/>
      <c r="B181" s="1123" t="n"/>
      <c r="C181" s="494" t="n"/>
      <c r="D181" s="507" t="n"/>
      <c r="E181" s="509" t="n"/>
      <c r="F181" s="494" t="n"/>
      <c r="G181" s="494" t="n"/>
      <c r="H181" s="494" t="n"/>
      <c r="I181" s="494" t="n"/>
      <c r="J181" s="494" t="n"/>
      <c r="K181" s="494" t="n"/>
      <c r="L181" s="494" t="n"/>
      <c r="M181" s="494" t="n"/>
      <c r="N181" s="494" t="n"/>
      <c r="O181" s="494" t="n"/>
      <c r="P181" s="494" t="n"/>
      <c r="Q181" s="494" t="n"/>
      <c r="R181" s="494" t="n"/>
      <c r="S181" s="494" t="n"/>
      <c r="T181" s="494" t="n"/>
      <c r="U181" s="494" t="n"/>
      <c r="V181" s="494" t="n"/>
      <c r="W181" s="494" t="n"/>
      <c r="X181" s="494" t="n"/>
      <c r="Y181" s="494" t="n"/>
      <c r="Z181" s="494" t="n"/>
      <c r="AA181" s="494" t="n"/>
      <c r="AB181" s="494" t="n"/>
      <c r="AC181" s="494" t="n"/>
      <c r="AD181" s="494" t="n"/>
      <c r="AE181" s="494" t="n"/>
      <c r="AF181" s="494" t="n"/>
      <c r="AG181" s="494" t="n"/>
      <c r="AH181" s="494" t="n"/>
      <c r="AI181" s="494" t="n"/>
      <c r="AJ181" s="494" t="n"/>
      <c r="AK181" s="494" t="n"/>
      <c r="AL181" s="494" t="n"/>
      <c r="AM181" s="494" t="n"/>
      <c r="AN181" s="494" t="n"/>
      <c r="AO181" s="494" t="n"/>
      <c r="AP181" s="494" t="n"/>
      <c r="AQ181" s="494" t="n"/>
      <c r="AR181" s="494" t="n"/>
      <c r="AS181" s="494" t="n"/>
      <c r="AT181" s="494" t="n"/>
      <c r="AU181" s="494" t="n"/>
      <c r="AV181" s="494" t="n"/>
      <c r="AW181" s="494" t="n"/>
      <c r="AX181" s="494" t="n"/>
      <c r="AY181" s="494" t="n"/>
      <c r="AZ181" s="494" t="n"/>
      <c r="BA181" s="494" t="n"/>
      <c r="BB181" s="491">
        <f>SUM(F181:BA181)/2</f>
        <v/>
      </c>
      <c r="BC181" s="494" t="n"/>
      <c r="BD181" s="494" t="n"/>
      <c r="BE181" s="494" t="n"/>
      <c r="BF181" s="494" t="n"/>
      <c r="BG181" s="1508" t="n"/>
      <c r="BH181" s="494" t="n"/>
      <c r="BI181" s="494" t="n"/>
      <c r="BJ181" s="494" t="n"/>
    </row>
    <row r="182" ht="12" customHeight="1" s="18">
      <c r="A182" s="487" t="n"/>
      <c r="B182" s="1123" t="n"/>
      <c r="C182" s="494" t="n"/>
      <c r="D182" s="507" t="n"/>
      <c r="E182" s="509" t="n"/>
      <c r="F182" s="494" t="n"/>
      <c r="G182" s="494" t="n"/>
      <c r="H182" s="494" t="n"/>
      <c r="I182" s="494" t="n"/>
      <c r="J182" s="494" t="n"/>
      <c r="K182" s="494" t="n"/>
      <c r="L182" s="494" t="n"/>
      <c r="M182" s="494" t="n"/>
      <c r="N182" s="494" t="n"/>
      <c r="O182" s="494" t="n"/>
      <c r="P182" s="494" t="n"/>
      <c r="Q182" s="494" t="n"/>
      <c r="R182" s="494" t="n"/>
      <c r="S182" s="494" t="n"/>
      <c r="T182" s="494" t="n"/>
      <c r="U182" s="494" t="n"/>
      <c r="V182" s="494" t="n"/>
      <c r="W182" s="494" t="n"/>
      <c r="X182" s="494" t="n"/>
      <c r="Y182" s="494" t="n"/>
      <c r="Z182" s="494" t="n"/>
      <c r="AA182" s="494" t="n"/>
      <c r="AB182" s="494" t="n"/>
      <c r="AC182" s="494" t="n"/>
      <c r="AD182" s="494" t="n"/>
      <c r="AE182" s="494" t="n"/>
      <c r="AF182" s="494" t="n"/>
      <c r="AG182" s="494" t="n"/>
      <c r="AH182" s="494" t="n"/>
      <c r="AI182" s="494" t="n"/>
      <c r="AJ182" s="494" t="n"/>
      <c r="AK182" s="494" t="n"/>
      <c r="AL182" s="494" t="n"/>
      <c r="AM182" s="494" t="n"/>
      <c r="AN182" s="494" t="n"/>
      <c r="AO182" s="494" t="n"/>
      <c r="AP182" s="494" t="n"/>
      <c r="AQ182" s="494" t="n"/>
      <c r="AR182" s="494" t="n"/>
      <c r="AS182" s="494" t="n"/>
      <c r="AT182" s="494" t="n"/>
      <c r="AU182" s="494" t="n"/>
      <c r="AV182" s="494" t="n"/>
      <c r="AW182" s="494" t="n"/>
      <c r="AX182" s="494" t="n"/>
      <c r="AY182" s="494" t="n"/>
      <c r="AZ182" s="494" t="n"/>
      <c r="BA182" s="494" t="n"/>
      <c r="BB182" s="491">
        <f>SUM(F182:BA182)/2</f>
        <v/>
      </c>
      <c r="BC182" s="494" t="n"/>
      <c r="BD182" s="494" t="n"/>
      <c r="BE182" s="494" t="n"/>
      <c r="BF182" s="494" t="n"/>
      <c r="BG182" s="1508" t="n"/>
      <c r="BH182" s="494" t="n"/>
      <c r="BI182" s="494" t="n"/>
      <c r="BJ182" s="494" t="n"/>
    </row>
    <row r="183" ht="12" customHeight="1" s="18">
      <c r="A183" s="487" t="n"/>
      <c r="B183" s="1123" t="n"/>
      <c r="C183" s="494" t="n"/>
      <c r="D183" s="507" t="n"/>
      <c r="E183" s="509" t="n"/>
      <c r="F183" s="494" t="n"/>
      <c r="G183" s="494" t="n"/>
      <c r="H183" s="494" t="n"/>
      <c r="I183" s="494" t="n"/>
      <c r="J183" s="494" t="n"/>
      <c r="K183" s="494" t="n"/>
      <c r="L183" s="494" t="n"/>
      <c r="M183" s="494" t="n"/>
      <c r="N183" s="494" t="n"/>
      <c r="O183" s="494" t="n"/>
      <c r="P183" s="494" t="n"/>
      <c r="Q183" s="494" t="n"/>
      <c r="R183" s="494" t="n"/>
      <c r="S183" s="494" t="n"/>
      <c r="T183" s="494" t="n"/>
      <c r="U183" s="494" t="n"/>
      <c r="V183" s="494" t="n"/>
      <c r="W183" s="494" t="n"/>
      <c r="X183" s="494" t="n"/>
      <c r="Y183" s="494" t="n"/>
      <c r="Z183" s="494" t="n"/>
      <c r="AA183" s="494" t="n"/>
      <c r="AB183" s="494" t="n"/>
      <c r="AC183" s="494" t="n"/>
      <c r="AD183" s="494" t="n"/>
      <c r="AE183" s="494" t="n"/>
      <c r="AF183" s="494" t="n"/>
      <c r="AG183" s="494" t="n"/>
      <c r="AH183" s="494" t="n"/>
      <c r="AI183" s="494" t="n"/>
      <c r="AJ183" s="494" t="n"/>
      <c r="AK183" s="494" t="n"/>
      <c r="AL183" s="494" t="n"/>
      <c r="AM183" s="494" t="n"/>
      <c r="AN183" s="494" t="n"/>
      <c r="AO183" s="494" t="n"/>
      <c r="AP183" s="494" t="n"/>
      <c r="AQ183" s="494" t="n"/>
      <c r="AR183" s="494" t="n"/>
      <c r="AS183" s="494" t="n"/>
      <c r="AT183" s="494" t="n"/>
      <c r="AU183" s="494" t="n"/>
      <c r="AV183" s="494" t="n"/>
      <c r="AW183" s="494" t="n"/>
      <c r="AX183" s="494" t="n"/>
      <c r="AY183" s="494" t="n"/>
      <c r="AZ183" s="494" t="n"/>
      <c r="BA183" s="494" t="n"/>
      <c r="BB183" s="491">
        <f>SUM(F183:BA183)/2</f>
        <v/>
      </c>
      <c r="BC183" s="494" t="n"/>
      <c r="BD183" s="494" t="n"/>
      <c r="BE183" s="494" t="n"/>
      <c r="BF183" s="494" t="n"/>
      <c r="BG183" s="1508" t="n"/>
      <c r="BH183" s="494" t="n"/>
      <c r="BI183" s="494" t="n"/>
      <c r="BJ183" s="494" t="n"/>
    </row>
    <row r="184" ht="12" customHeight="1" s="18">
      <c r="A184" s="487" t="n"/>
      <c r="B184" s="1123" t="n"/>
      <c r="C184" s="494" t="n"/>
      <c r="D184" s="507" t="n"/>
      <c r="E184" s="509" t="n"/>
      <c r="F184" s="494" t="n"/>
      <c r="G184" s="494" t="n"/>
      <c r="H184" s="494" t="n"/>
      <c r="I184" s="494" t="n"/>
      <c r="J184" s="494" t="n"/>
      <c r="K184" s="494" t="n"/>
      <c r="L184" s="494" t="n"/>
      <c r="M184" s="494" t="n"/>
      <c r="N184" s="494" t="n"/>
      <c r="O184" s="494" t="n"/>
      <c r="P184" s="494" t="n"/>
      <c r="Q184" s="494" t="n"/>
      <c r="R184" s="494" t="n"/>
      <c r="S184" s="494" t="n"/>
      <c r="T184" s="494" t="n"/>
      <c r="U184" s="494" t="n"/>
      <c r="V184" s="494" t="n"/>
      <c r="W184" s="494" t="n"/>
      <c r="X184" s="494" t="n"/>
      <c r="Y184" s="494" t="n"/>
      <c r="Z184" s="494" t="n"/>
      <c r="AA184" s="494" t="n"/>
      <c r="AB184" s="494" t="n"/>
      <c r="AC184" s="494" t="n"/>
      <c r="AD184" s="494" t="n"/>
      <c r="AE184" s="494" t="n"/>
      <c r="AF184" s="494" t="n"/>
      <c r="AG184" s="494" t="n"/>
      <c r="AH184" s="494" t="n"/>
      <c r="AI184" s="494" t="n"/>
      <c r="AJ184" s="494" t="n"/>
      <c r="AK184" s="494" t="n"/>
      <c r="AL184" s="494" t="n"/>
      <c r="AM184" s="494" t="n"/>
      <c r="AN184" s="494" t="n"/>
      <c r="AO184" s="494" t="n"/>
      <c r="AP184" s="494" t="n"/>
      <c r="AQ184" s="494" t="n"/>
      <c r="AR184" s="494" t="n"/>
      <c r="AS184" s="494" t="n"/>
      <c r="AT184" s="494" t="n"/>
      <c r="AU184" s="494" t="n"/>
      <c r="AV184" s="494" t="n"/>
      <c r="AW184" s="494" t="n"/>
      <c r="AX184" s="494" t="n"/>
      <c r="AY184" s="494" t="n"/>
      <c r="AZ184" s="494" t="n"/>
      <c r="BA184" s="494" t="n"/>
      <c r="BB184" s="491">
        <f>SUM(F184:BA184)/2</f>
        <v/>
      </c>
      <c r="BC184" s="494" t="n"/>
      <c r="BD184" s="494" t="n"/>
      <c r="BE184" s="494" t="n"/>
      <c r="BF184" s="494" t="n"/>
      <c r="BG184" s="1508" t="n"/>
      <c r="BH184" s="494" t="n"/>
      <c r="BI184" s="494" t="n"/>
      <c r="BJ184" s="494" t="n"/>
    </row>
    <row r="185" ht="12" customHeight="1" s="18">
      <c r="A185" s="487" t="n"/>
      <c r="B185" s="1123" t="n"/>
      <c r="C185" s="494" t="n"/>
      <c r="D185" s="507" t="n"/>
      <c r="E185" s="509" t="n"/>
      <c r="F185" s="494" t="n"/>
      <c r="G185" s="494" t="n"/>
      <c r="H185" s="494" t="n"/>
      <c r="I185" s="494" t="n"/>
      <c r="J185" s="494" t="n"/>
      <c r="K185" s="494" t="n"/>
      <c r="L185" s="494" t="n"/>
      <c r="M185" s="494" t="n"/>
      <c r="N185" s="494" t="n"/>
      <c r="O185" s="494" t="n"/>
      <c r="P185" s="494" t="n"/>
      <c r="Q185" s="494" t="n"/>
      <c r="R185" s="494" t="n"/>
      <c r="S185" s="494" t="n"/>
      <c r="T185" s="494" t="n"/>
      <c r="U185" s="494" t="n"/>
      <c r="V185" s="494" t="n"/>
      <c r="W185" s="494" t="n"/>
      <c r="X185" s="494" t="n"/>
      <c r="Y185" s="494" t="n"/>
      <c r="Z185" s="494" t="n"/>
      <c r="AA185" s="494" t="n"/>
      <c r="AB185" s="494" t="n"/>
      <c r="AC185" s="494" t="n"/>
      <c r="AD185" s="494" t="n"/>
      <c r="AE185" s="494" t="n"/>
      <c r="AF185" s="494" t="n"/>
      <c r="AG185" s="494" t="n"/>
      <c r="AH185" s="494" t="n"/>
      <c r="AI185" s="494" t="n"/>
      <c r="AJ185" s="494" t="n"/>
      <c r="AK185" s="494" t="n"/>
      <c r="AL185" s="494" t="n"/>
      <c r="AM185" s="494" t="n"/>
      <c r="AN185" s="494" t="n"/>
      <c r="AO185" s="494" t="n"/>
      <c r="AP185" s="494" t="n"/>
      <c r="AQ185" s="494" t="n"/>
      <c r="AR185" s="494" t="n"/>
      <c r="AS185" s="494" t="n"/>
      <c r="AT185" s="494" t="n"/>
      <c r="AU185" s="494" t="n"/>
      <c r="AV185" s="494" t="n"/>
      <c r="AW185" s="494" t="n"/>
      <c r="AX185" s="494" t="n"/>
      <c r="AY185" s="494" t="n"/>
      <c r="AZ185" s="494" t="n"/>
      <c r="BA185" s="494" t="n"/>
      <c r="BB185" s="491">
        <f>SUM(F185:BA185)/2</f>
        <v/>
      </c>
      <c r="BC185" s="494" t="n"/>
      <c r="BD185" s="494" t="n"/>
      <c r="BE185" s="494" t="n"/>
      <c r="BF185" s="494" t="n"/>
      <c r="BG185" s="1508" t="n"/>
      <c r="BH185" s="494" t="n"/>
      <c r="BI185" s="494" t="n"/>
      <c r="BJ185" s="494" t="n"/>
    </row>
    <row r="186" ht="11.1" customHeight="1" s="18">
      <c r="A186" s="487" t="n"/>
      <c r="B186" s="1530" t="inlineStr">
        <is>
          <t>ULTG PALOPO</t>
        </is>
      </c>
      <c r="C186" s="1531" t="inlineStr">
        <is>
          <t>Palopo</t>
        </is>
      </c>
      <c r="D186" s="512" t="n">
        <v>1</v>
      </c>
      <c r="E186" s="513" t="n">
        <v>20</v>
      </c>
      <c r="F186" s="490">
        <f>(IF(DASHBOARD!$J$2=F9,DASHBOARD!$T$794,IF(DASHBOARD!$J$2=0,0,F186)))</f>
        <v/>
      </c>
      <c r="G186" s="490">
        <f>(IF(DASHBOARD!$J$2=G9,DASHBOARD!$T$794,IF(DASHBOARD!$J$2=0,0,G186)))</f>
        <v/>
      </c>
      <c r="H186" s="490">
        <f>(IF(DASHBOARD!$J$2=H9,DASHBOARD!$T$794,IF(DASHBOARD!$J$2=0,0,H186)))</f>
        <v/>
      </c>
      <c r="I186" s="490">
        <f>(IF(DASHBOARD!$J$2=I9,DASHBOARD!$T$794,IF(DASHBOARD!$J$2=0,0,I186)))</f>
        <v/>
      </c>
      <c r="J186" s="490">
        <f>(IF(DASHBOARD!$J$2=J9,DASHBOARD!$T$794,IF(DASHBOARD!$J$2=0,0,J186)))</f>
        <v/>
      </c>
      <c r="K186" s="490">
        <f>(IF(DASHBOARD!$J$2=K9,DASHBOARD!$T$794,IF(DASHBOARD!$J$2=0,0,K186)))</f>
        <v/>
      </c>
      <c r="L186" s="490">
        <f>(IF(DASHBOARD!$J$2=L9,DASHBOARD!$T$794,IF(DASHBOARD!$J$2=0,0,L186)))</f>
        <v/>
      </c>
      <c r="M186" s="490">
        <f>(IF(DASHBOARD!$J$2=M9,DASHBOARD!$T$794,IF(DASHBOARD!$J$2=0,0,M186)))</f>
        <v/>
      </c>
      <c r="N186" s="490">
        <f>(IF(DASHBOARD!$J$2=N9,DASHBOARD!$T$794,IF(DASHBOARD!$J$2=0,0,N186)))</f>
        <v/>
      </c>
      <c r="O186" s="490">
        <f>(IF(DASHBOARD!$J$2=O9,DASHBOARD!$T$794,IF(DASHBOARD!$J$2=0,0,O186)))</f>
        <v/>
      </c>
      <c r="P186" s="490">
        <f>(IF(DASHBOARD!$J$2=P9,DASHBOARD!$T$794,IF(DASHBOARD!$J$2=0,0,P186)))</f>
        <v/>
      </c>
      <c r="Q186" s="490">
        <f>(IF(DASHBOARD!$J$2=Q9,DASHBOARD!$T$794,IF(DASHBOARD!$J$2=0,0,Q186)))</f>
        <v/>
      </c>
      <c r="R186" s="490">
        <f>(IF(DASHBOARD!$J$2=R9,DASHBOARD!$T$794,IF(DASHBOARD!$J$2=0,0,R186)))</f>
        <v/>
      </c>
      <c r="S186" s="490">
        <f>(IF(DASHBOARD!$J$2=S9,DASHBOARD!$T$794,IF(DASHBOARD!$J$2=0,0,S186)))</f>
        <v/>
      </c>
      <c r="T186" s="490">
        <f>(IF(DASHBOARD!$J$2=T9,DASHBOARD!$T$794,IF(DASHBOARD!$J$2=0,0,T186)))</f>
        <v/>
      </c>
      <c r="U186" s="490">
        <f>(IF(DASHBOARD!$J$2=U9,DASHBOARD!$T$794,IF(DASHBOARD!$J$2=0,0,U186)))</f>
        <v/>
      </c>
      <c r="V186" s="490">
        <f>(IF(DASHBOARD!$J$2=V9,DASHBOARD!$T$794,IF(DASHBOARD!$J$2=0,0,V186)))</f>
        <v/>
      </c>
      <c r="W186" s="490">
        <f>(IF(DASHBOARD!$J$2=W9,DASHBOARD!$T$794,IF(DASHBOARD!$J$2=0,0,W186)))</f>
        <v/>
      </c>
      <c r="X186" s="490">
        <f>(IF(DASHBOARD!$J$2=X9,DASHBOARD!$T$794,IF(DASHBOARD!$J$2=0,0,X186)))</f>
        <v/>
      </c>
      <c r="Y186" s="490">
        <f>(IF(DASHBOARD!$J$2=Y9,DASHBOARD!$T$794,IF(DASHBOARD!$J$2=0,0,Y186)))</f>
        <v/>
      </c>
      <c r="Z186" s="490">
        <f>(IF(DASHBOARD!$J$2=Z9,DASHBOARD!$T$794,IF(DASHBOARD!$J$2=0,0,Z186)))</f>
        <v/>
      </c>
      <c r="AA186" s="490">
        <f>(IF(DASHBOARD!$J$2=AA9,DASHBOARD!$T$794,IF(DASHBOARD!$J$2=0,0,AA186)))</f>
        <v/>
      </c>
      <c r="AB186" s="490">
        <f>(IF(DASHBOARD!$J$2=AB9,DASHBOARD!$T$794,IF(DASHBOARD!$J$2=0,0,AB186)))</f>
        <v/>
      </c>
      <c r="AC186" s="490">
        <f>(IF(DASHBOARD!$J$2=AC9,DASHBOARD!$T$794,IF(DASHBOARD!$J$2=0,0,AC186)))</f>
        <v/>
      </c>
      <c r="AD186" s="490">
        <f>(IF(DASHBOARD!$J$2=AD9,DASHBOARD!$T$794,IF(DASHBOARD!$J$2=0,0,AD186)))</f>
        <v/>
      </c>
      <c r="AE186" s="490">
        <f>(IF(DASHBOARD!$J$2=AE9,DASHBOARD!$T$794,IF(DASHBOARD!$J$2=0,0,AE186)))</f>
        <v/>
      </c>
      <c r="AF186" s="490">
        <f>(IF(DASHBOARD!$J$2=AF9,DASHBOARD!$T$794,IF(DASHBOARD!$J$2=0,0,AF186)))</f>
        <v/>
      </c>
      <c r="AG186" s="490">
        <f>(IF(DASHBOARD!$J$2=AG9,DASHBOARD!$T$794,IF(DASHBOARD!$J$2=0,0,AG186)))</f>
        <v/>
      </c>
      <c r="AH186" s="490">
        <f>(IF(DASHBOARD!$J$2=AH9,DASHBOARD!$T$794,IF(DASHBOARD!$J$2=0,0,AH186)))</f>
        <v/>
      </c>
      <c r="AI186" s="490">
        <f>(IF(DASHBOARD!$J$2=AI9,DASHBOARD!$T$794,IF(DASHBOARD!$J$2=0,0,AI186)))</f>
        <v/>
      </c>
      <c r="AJ186" s="490">
        <f>(IF(DASHBOARD!$J$2=AJ9,DASHBOARD!$T$794,IF(DASHBOARD!$J$2=0,0,AJ186)))</f>
        <v/>
      </c>
      <c r="AK186" s="490">
        <f>(IF(DASHBOARD!$J$2=AK9,DASHBOARD!$T$794,IF(DASHBOARD!$J$2=0,0,AK186)))</f>
        <v/>
      </c>
      <c r="AL186" s="490">
        <f>(IF(DASHBOARD!$J$2=AL9,DASHBOARD!$T$794,IF(DASHBOARD!$J$2=0,0,AL186)))</f>
        <v/>
      </c>
      <c r="AM186" s="490">
        <f>(IF(DASHBOARD!$J$2=AM9,DASHBOARD!$T$794,IF(DASHBOARD!$J$2=0,0,AM186)))</f>
        <v/>
      </c>
      <c r="AN186" s="490">
        <f>(IF(DASHBOARD!$J$2=AN9,DASHBOARD!$T$794,IF(DASHBOARD!$J$2=0,0,AN186)))</f>
        <v/>
      </c>
      <c r="AO186" s="490">
        <f>(IF(DASHBOARD!$J$2=AO9,DASHBOARD!$T$794,IF(DASHBOARD!$J$2=0,0,AO186)))</f>
        <v/>
      </c>
      <c r="AP186" s="490">
        <f>(IF(DASHBOARD!$J$2=AP9,DASHBOARD!$T$794,IF(DASHBOARD!$J$2=0,0,AP186)))</f>
        <v/>
      </c>
      <c r="AQ186" s="490">
        <f>(IF(DASHBOARD!$J$2=AQ9,DASHBOARD!$T$794,IF(DASHBOARD!$J$2=0,0,AQ186)))</f>
        <v/>
      </c>
      <c r="AR186" s="490">
        <f>(IF(DASHBOARD!$J$2=AR9,DASHBOARD!$T$794,IF(DASHBOARD!$J$2=0,0,AR186)))</f>
        <v/>
      </c>
      <c r="AS186" s="490">
        <f>(IF(DASHBOARD!$J$2=AS9,DASHBOARD!$T$794,IF(DASHBOARD!$J$2=0,0,AS186)))</f>
        <v/>
      </c>
      <c r="AT186" s="490">
        <f>(IF(DASHBOARD!$J$2=AT9,DASHBOARD!$T$794,IF(DASHBOARD!$J$2=0,0,AT186)))</f>
        <v/>
      </c>
      <c r="AU186" s="490">
        <f>(IF(DASHBOARD!$J$2=AU9,DASHBOARD!$T$794,IF(DASHBOARD!$J$2=0,0,AU186)))</f>
        <v/>
      </c>
      <c r="AV186" s="490">
        <f>(IF(DASHBOARD!$J$2=AV9,DASHBOARD!$T$794,IF(DASHBOARD!$J$2=0,0,AV186)))</f>
        <v/>
      </c>
      <c r="AW186" s="490">
        <f>(IF(DASHBOARD!$J$2=AW9,DASHBOARD!$T$794,IF(DASHBOARD!$J$2=0,0,AW186)))</f>
        <v/>
      </c>
      <c r="AX186" s="490">
        <f>(IF(DASHBOARD!$J$2=AX9,DASHBOARD!$T$794,IF(DASHBOARD!$J$2=0,0,AX186)))</f>
        <v/>
      </c>
      <c r="AY186" s="490">
        <f>(IF(DASHBOARD!$J$2=AY9,DASHBOARD!$T$794,IF(DASHBOARD!$J$2=0,0,AY186)))</f>
        <v/>
      </c>
      <c r="AZ186" s="490">
        <f>(IF(DASHBOARD!$J$2=AZ9,DASHBOARD!$T$794,IF(DASHBOARD!$J$2=0,0,AZ186)))</f>
        <v/>
      </c>
      <c r="BA186" s="490">
        <f>(IF(DASHBOARD!$J$2=BA9,DASHBOARD!$T$794,IF(DASHBOARD!$J$2=0,0,BA186)))</f>
        <v/>
      </c>
      <c r="BB186" s="491">
        <f>SUM(F186:BA186)/2</f>
        <v/>
      </c>
      <c r="BC186" s="490">
        <f>(IF(DASHBOARD!$J$2=BC9,DASHBOARD!$U$794,IF(DASHBOARD!$J$2=0,0,BC186)))</f>
        <v/>
      </c>
      <c r="BD186" s="490">
        <f>(IF(DASHBOARD!$J$2=BD9,DASHBOARD!$U$794,IF(DASHBOARD!$J$2=0,0,BD186)))</f>
        <v/>
      </c>
      <c r="BE186" s="490">
        <f>(IF(DASHBOARD!$J$2=BE9,DASHBOARD!$U$794,IF(DASHBOARD!$J$2=0,0,BE186)))</f>
        <v/>
      </c>
      <c r="BF186" s="490">
        <f>(IF(DASHBOARD!$J$2=BF9,DASHBOARD!$U$794,IF(DASHBOARD!$J$2=0,0,BF186)))</f>
        <v/>
      </c>
      <c r="BG186" s="1508" t="n"/>
      <c r="BH186" s="490">
        <f>(IF(DASHBOARD!$J$2=BH9,DASHBOARD!$U$794,IF(DASHBOARD!$J$2=0,0,BH186)))</f>
        <v/>
      </c>
      <c r="BI186" s="490">
        <f>(IF(DASHBOARD!$J$2=BI9,DASHBOARD!$U$794,IF(DASHBOARD!$J$2=0,0,BI186)))</f>
        <v/>
      </c>
      <c r="BJ186" s="490">
        <f>(IF(DASHBOARD!$J$2=BJ9,DASHBOARD!$U$794,IF(DASHBOARD!$J$2=0,0,BJ186)))</f>
        <v/>
      </c>
    </row>
    <row r="187" ht="11.1" customHeight="1" s="18">
      <c r="A187" s="487" t="n"/>
      <c r="B187" s="1518" t="n"/>
      <c r="C187" s="1520" t="n"/>
      <c r="D187" s="507" t="n">
        <v>2</v>
      </c>
      <c r="E187" s="509" t="n">
        <v>20</v>
      </c>
      <c r="F187" s="494">
        <f>(IF(DASHBOARD!$J$2=F9,DASHBOARD!$T$795,IF(DASHBOARD!$J$2=0,0,F187)))</f>
        <v/>
      </c>
      <c r="G187" s="494">
        <f>(IF(DASHBOARD!$J$2=G9,DASHBOARD!$T$795,IF(DASHBOARD!$J$2=0,0,G187)))</f>
        <v/>
      </c>
      <c r="H187" s="494">
        <f>(IF(DASHBOARD!$J$2=H9,DASHBOARD!$T$795,IF(DASHBOARD!$J$2=0,0,H187)))</f>
        <v/>
      </c>
      <c r="I187" s="494">
        <f>(IF(DASHBOARD!$J$2=I9,DASHBOARD!$T$795,IF(DASHBOARD!$J$2=0,0,I187)))</f>
        <v/>
      </c>
      <c r="J187" s="494">
        <f>(IF(DASHBOARD!$J$2=J9,DASHBOARD!$T$795,IF(DASHBOARD!$J$2=0,0,J187)))</f>
        <v/>
      </c>
      <c r="K187" s="494">
        <f>(IF(DASHBOARD!$J$2=K9,DASHBOARD!$T$795,IF(DASHBOARD!$J$2=0,0,K187)))</f>
        <v/>
      </c>
      <c r="L187" s="494">
        <f>(IF(DASHBOARD!$J$2=L9,DASHBOARD!$T$795,IF(DASHBOARD!$J$2=0,0,L187)))</f>
        <v/>
      </c>
      <c r="M187" s="494">
        <f>(IF(DASHBOARD!$J$2=M9,DASHBOARD!$T$795,IF(DASHBOARD!$J$2=0,0,M187)))</f>
        <v/>
      </c>
      <c r="N187" s="494">
        <f>(IF(DASHBOARD!$J$2=N9,DASHBOARD!$T$795,IF(DASHBOARD!$J$2=0,0,N187)))</f>
        <v/>
      </c>
      <c r="O187" s="494">
        <f>(IF(DASHBOARD!$J$2=O9,DASHBOARD!$T$795,IF(DASHBOARD!$J$2=0,0,O187)))</f>
        <v/>
      </c>
      <c r="P187" s="494">
        <f>(IF(DASHBOARD!$J$2=P9,DASHBOARD!$T$795,IF(DASHBOARD!$J$2=0,0,P187)))</f>
        <v/>
      </c>
      <c r="Q187" s="494">
        <f>(IF(DASHBOARD!$J$2=Q9,DASHBOARD!$T$795,IF(DASHBOARD!$J$2=0,0,Q187)))</f>
        <v/>
      </c>
      <c r="R187" s="494">
        <f>(IF(DASHBOARD!$J$2=R9,DASHBOARD!$T$795,IF(DASHBOARD!$J$2=0,0,R187)))</f>
        <v/>
      </c>
      <c r="S187" s="494">
        <f>(IF(DASHBOARD!$J$2=S9,DASHBOARD!$T$795,IF(DASHBOARD!$J$2=0,0,S187)))</f>
        <v/>
      </c>
      <c r="T187" s="494">
        <f>(IF(DASHBOARD!$J$2=T9,DASHBOARD!$T$795,IF(DASHBOARD!$J$2=0,0,T187)))</f>
        <v/>
      </c>
      <c r="U187" s="494">
        <f>(IF(DASHBOARD!$J$2=U9,DASHBOARD!$T$795,IF(DASHBOARD!$J$2=0,0,U187)))</f>
        <v/>
      </c>
      <c r="V187" s="494">
        <f>(IF(DASHBOARD!$J$2=V9,DASHBOARD!$T$795,IF(DASHBOARD!$J$2=0,0,V187)))</f>
        <v/>
      </c>
      <c r="W187" s="494">
        <f>(IF(DASHBOARD!$J$2=W9,DASHBOARD!$T$795,IF(DASHBOARD!$J$2=0,0,W187)))</f>
        <v/>
      </c>
      <c r="X187" s="494">
        <f>(IF(DASHBOARD!$J$2=X9,DASHBOARD!$T$795,IF(DASHBOARD!$J$2=0,0,X187)))</f>
        <v/>
      </c>
      <c r="Y187" s="494">
        <f>(IF(DASHBOARD!$J$2=Y9,DASHBOARD!$T$795,IF(DASHBOARD!$J$2=0,0,Y187)))</f>
        <v/>
      </c>
      <c r="Z187" s="494">
        <f>(IF(DASHBOARD!$J$2=Z9,DASHBOARD!$T$795,IF(DASHBOARD!$J$2=0,0,Z187)))</f>
        <v/>
      </c>
      <c r="AA187" s="494">
        <f>(IF(DASHBOARD!$J$2=AA9,DASHBOARD!$T$795,IF(DASHBOARD!$J$2=0,0,AA187)))</f>
        <v/>
      </c>
      <c r="AB187" s="494">
        <f>(IF(DASHBOARD!$J$2=AB9,DASHBOARD!$T$795,IF(DASHBOARD!$J$2=0,0,AB187)))</f>
        <v/>
      </c>
      <c r="AC187" s="494">
        <f>(IF(DASHBOARD!$J$2=AC9,DASHBOARD!$T$795,IF(DASHBOARD!$J$2=0,0,AC187)))</f>
        <v/>
      </c>
      <c r="AD187" s="494">
        <f>(IF(DASHBOARD!$J$2=AD9,DASHBOARD!$T$795,IF(DASHBOARD!$J$2=0,0,AD187)))</f>
        <v/>
      </c>
      <c r="AE187" s="494">
        <f>(IF(DASHBOARD!$J$2=AE9,DASHBOARD!$T$795,IF(DASHBOARD!$J$2=0,0,AE187)))</f>
        <v/>
      </c>
      <c r="AF187" s="494">
        <f>(IF(DASHBOARD!$J$2=AF9,DASHBOARD!$T$795,IF(DASHBOARD!$J$2=0,0,AF187)))</f>
        <v/>
      </c>
      <c r="AG187" s="494">
        <f>(IF(DASHBOARD!$J$2=AG9,DASHBOARD!$T$795,IF(DASHBOARD!$J$2=0,0,AG187)))</f>
        <v/>
      </c>
      <c r="AH187" s="494">
        <f>(IF(DASHBOARD!$J$2=AH9,DASHBOARD!$T$795,IF(DASHBOARD!$J$2=0,0,AH187)))</f>
        <v/>
      </c>
      <c r="AI187" s="494">
        <f>(IF(DASHBOARD!$J$2=AI9,DASHBOARD!$T$795,IF(DASHBOARD!$J$2=0,0,AI187)))</f>
        <v/>
      </c>
      <c r="AJ187" s="494">
        <f>(IF(DASHBOARD!$J$2=AJ9,DASHBOARD!$T$795,IF(DASHBOARD!$J$2=0,0,AJ187)))</f>
        <v/>
      </c>
      <c r="AK187" s="494">
        <f>(IF(DASHBOARD!$J$2=AK9,DASHBOARD!$T$795,IF(DASHBOARD!$J$2=0,0,AK187)))</f>
        <v/>
      </c>
      <c r="AL187" s="494">
        <f>(IF(DASHBOARD!$J$2=AL9,DASHBOARD!$T$795,IF(DASHBOARD!$J$2=0,0,AL187)))</f>
        <v/>
      </c>
      <c r="AM187" s="494">
        <f>(IF(DASHBOARD!$J$2=AM9,DASHBOARD!$T$795,IF(DASHBOARD!$J$2=0,0,AM187)))</f>
        <v/>
      </c>
      <c r="AN187" s="494">
        <f>(IF(DASHBOARD!$J$2=AN9,DASHBOARD!$T$795,IF(DASHBOARD!$J$2=0,0,AN187)))</f>
        <v/>
      </c>
      <c r="AO187" s="494">
        <f>(IF(DASHBOARD!$J$2=AO9,DASHBOARD!$T$795,IF(DASHBOARD!$J$2=0,0,AO187)))</f>
        <v/>
      </c>
      <c r="AP187" s="494">
        <f>(IF(DASHBOARD!$J$2=AP9,DASHBOARD!$T$795,IF(DASHBOARD!$J$2=0,0,AP187)))</f>
        <v/>
      </c>
      <c r="AQ187" s="494">
        <f>(IF(DASHBOARD!$J$2=AQ9,DASHBOARD!$T$795,IF(DASHBOARD!$J$2=0,0,AQ187)))</f>
        <v/>
      </c>
      <c r="AR187" s="494">
        <f>(IF(DASHBOARD!$J$2=AR9,DASHBOARD!$T$795,IF(DASHBOARD!$J$2=0,0,AR187)))</f>
        <v/>
      </c>
      <c r="AS187" s="494">
        <f>(IF(DASHBOARD!$J$2=AS9,DASHBOARD!$T$795,IF(DASHBOARD!$J$2=0,0,AS187)))</f>
        <v/>
      </c>
      <c r="AT187" s="494">
        <f>(IF(DASHBOARD!$J$2=AT9,DASHBOARD!$T$795,IF(DASHBOARD!$J$2=0,0,AT187)))</f>
        <v/>
      </c>
      <c r="AU187" s="494">
        <f>(IF(DASHBOARD!$J$2=AU9,DASHBOARD!$T$795,IF(DASHBOARD!$J$2=0,0,AU187)))</f>
        <v/>
      </c>
      <c r="AV187" s="494">
        <f>(IF(DASHBOARD!$J$2=AV9,DASHBOARD!$T$795,IF(DASHBOARD!$J$2=0,0,AV187)))</f>
        <v/>
      </c>
      <c r="AW187" s="494">
        <f>(IF(DASHBOARD!$J$2=AW9,DASHBOARD!$T$795,IF(DASHBOARD!$J$2=0,0,AW187)))</f>
        <v/>
      </c>
      <c r="AX187" s="494">
        <f>(IF(DASHBOARD!$J$2=AX9,DASHBOARD!$T$795,IF(DASHBOARD!$J$2=0,0,AX187)))</f>
        <v/>
      </c>
      <c r="AY187" s="494">
        <f>(IF(DASHBOARD!$J$2=AY9,DASHBOARD!$T$795,IF(DASHBOARD!$J$2=0,0,AY187)))</f>
        <v/>
      </c>
      <c r="AZ187" s="494">
        <f>(IF(DASHBOARD!$J$2=AZ9,DASHBOARD!$T$795,IF(DASHBOARD!$J$2=0,0,AZ187)))</f>
        <v/>
      </c>
      <c r="BA187" s="494">
        <f>(IF(DASHBOARD!$J$2=BA9,DASHBOARD!$T$795,IF(DASHBOARD!$J$2=0,0,BA187)))</f>
        <v/>
      </c>
      <c r="BB187" s="491">
        <f>SUM(F187:BA187)/2</f>
        <v/>
      </c>
      <c r="BC187" s="494">
        <f>(IF(DASHBOARD!$J$2=BC9,DASHBOARD!$U$795,IF(DASHBOARD!$J$2=0,0,BC187)))</f>
        <v/>
      </c>
      <c r="BD187" s="494">
        <f>(IF(DASHBOARD!$J$2=BD9,DASHBOARD!$U$795,IF(DASHBOARD!$J$2=0,0,BD187)))</f>
        <v/>
      </c>
      <c r="BE187" s="494">
        <f>(IF(DASHBOARD!$J$2=BE9,DASHBOARD!$U$795,IF(DASHBOARD!$J$2=0,0,BE187)))</f>
        <v/>
      </c>
      <c r="BF187" s="494">
        <f>(IF(DASHBOARD!$J$2=BF9,DASHBOARD!$U$795,IF(DASHBOARD!$J$2=0,0,BF187)))</f>
        <v/>
      </c>
      <c r="BG187" s="1508" t="n"/>
      <c r="BH187" s="494">
        <f>(IF(DASHBOARD!$J$2=BH9,DASHBOARD!$U$795,IF(DASHBOARD!$J$2=0,0,BH187)))</f>
        <v/>
      </c>
      <c r="BI187" s="494">
        <f>(IF(DASHBOARD!$J$2=BI9,DASHBOARD!$U$795,IF(DASHBOARD!$J$2=0,0,BI187)))</f>
        <v/>
      </c>
      <c r="BJ187" s="494">
        <f>(IF(DASHBOARD!$J$2=BJ9,DASHBOARD!$U$795,IF(DASHBOARD!$J$2=0,0,BJ187)))</f>
        <v/>
      </c>
    </row>
    <row r="188" ht="11.1" customHeight="1" s="18">
      <c r="A188" s="487" t="n"/>
      <c r="B188" s="1518" t="n"/>
      <c r="C188" s="1520" t="n"/>
      <c r="D188" s="507" t="n">
        <v>3</v>
      </c>
      <c r="E188" s="509" t="n">
        <v>30</v>
      </c>
      <c r="F188" s="494">
        <f>(IF(DASHBOARD!$J$2=F9,DASHBOARD!$T$796,IF(DASHBOARD!$J$2=0,0,F188)))</f>
        <v/>
      </c>
      <c r="G188" s="494">
        <f>(IF(DASHBOARD!$J$2=G9,DASHBOARD!$T$796,IF(DASHBOARD!$J$2=0,0,G188)))</f>
        <v/>
      </c>
      <c r="H188" s="494">
        <f>(IF(DASHBOARD!$J$2=H9,DASHBOARD!$T$796,IF(DASHBOARD!$J$2=0,0,H188)))</f>
        <v/>
      </c>
      <c r="I188" s="494">
        <f>(IF(DASHBOARD!$J$2=I9,DASHBOARD!$T$796,IF(DASHBOARD!$J$2=0,0,I188)))</f>
        <v/>
      </c>
      <c r="J188" s="494">
        <f>(IF(DASHBOARD!$J$2=J9,DASHBOARD!$T$796,IF(DASHBOARD!$J$2=0,0,J188)))</f>
        <v/>
      </c>
      <c r="K188" s="494">
        <f>(IF(DASHBOARD!$J$2=K9,DASHBOARD!$T$796,IF(DASHBOARD!$J$2=0,0,K188)))</f>
        <v/>
      </c>
      <c r="L188" s="494">
        <f>(IF(DASHBOARD!$J$2=L9,DASHBOARD!$T$796,IF(DASHBOARD!$J$2=0,0,L188)))</f>
        <v/>
      </c>
      <c r="M188" s="494">
        <f>(IF(DASHBOARD!$J$2=M9,DASHBOARD!$T$796,IF(DASHBOARD!$J$2=0,0,M188)))</f>
        <v/>
      </c>
      <c r="N188" s="494">
        <f>(IF(DASHBOARD!$J$2=N9,DASHBOARD!$T$796,IF(DASHBOARD!$J$2=0,0,N188)))</f>
        <v/>
      </c>
      <c r="O188" s="494">
        <f>(IF(DASHBOARD!$J$2=O9,DASHBOARD!$T$796,IF(DASHBOARD!$J$2=0,0,O188)))</f>
        <v/>
      </c>
      <c r="P188" s="494">
        <f>(IF(DASHBOARD!$J$2=P9,DASHBOARD!$T$796,IF(DASHBOARD!$J$2=0,0,P188)))</f>
        <v/>
      </c>
      <c r="Q188" s="494">
        <f>(IF(DASHBOARD!$J$2=Q9,DASHBOARD!$T$796,IF(DASHBOARD!$J$2=0,0,Q188)))</f>
        <v/>
      </c>
      <c r="R188" s="494">
        <f>(IF(DASHBOARD!$J$2=R9,DASHBOARD!$T$796,IF(DASHBOARD!$J$2=0,0,R188)))</f>
        <v/>
      </c>
      <c r="S188" s="494">
        <f>(IF(DASHBOARD!$J$2=S9,DASHBOARD!$T$796,IF(DASHBOARD!$J$2=0,0,S188)))</f>
        <v/>
      </c>
      <c r="T188" s="494">
        <f>(IF(DASHBOARD!$J$2=T9,DASHBOARD!$T$796,IF(DASHBOARD!$J$2=0,0,T188)))</f>
        <v/>
      </c>
      <c r="U188" s="494">
        <f>(IF(DASHBOARD!$J$2=U9,DASHBOARD!$T$796,IF(DASHBOARD!$J$2=0,0,U188)))</f>
        <v/>
      </c>
      <c r="V188" s="494">
        <f>(IF(DASHBOARD!$J$2=V9,DASHBOARD!$T$796,IF(DASHBOARD!$J$2=0,0,V188)))</f>
        <v/>
      </c>
      <c r="W188" s="494">
        <f>(IF(DASHBOARD!$J$2=W9,DASHBOARD!$T$796,IF(DASHBOARD!$J$2=0,0,W188)))</f>
        <v/>
      </c>
      <c r="X188" s="494">
        <f>(IF(DASHBOARD!$J$2=X9,DASHBOARD!$T$796,IF(DASHBOARD!$J$2=0,0,X188)))</f>
        <v/>
      </c>
      <c r="Y188" s="494">
        <f>(IF(DASHBOARD!$J$2=Y9,DASHBOARD!$T$796,IF(DASHBOARD!$J$2=0,0,Y188)))</f>
        <v/>
      </c>
      <c r="Z188" s="494">
        <f>(IF(DASHBOARD!$J$2=Z9,DASHBOARD!$T$796,IF(DASHBOARD!$J$2=0,0,Z188)))</f>
        <v/>
      </c>
      <c r="AA188" s="494">
        <f>(IF(DASHBOARD!$J$2=AA9,DASHBOARD!$T$796,IF(DASHBOARD!$J$2=0,0,AA188)))</f>
        <v/>
      </c>
      <c r="AB188" s="494">
        <f>(IF(DASHBOARD!$J$2=AB9,DASHBOARD!$T$796,IF(DASHBOARD!$J$2=0,0,AB188)))</f>
        <v/>
      </c>
      <c r="AC188" s="494">
        <f>(IF(DASHBOARD!$J$2=AC9,DASHBOARD!$T$796,IF(DASHBOARD!$J$2=0,0,AC188)))</f>
        <v/>
      </c>
      <c r="AD188" s="494">
        <f>(IF(DASHBOARD!$J$2=AD9,DASHBOARD!$T$796,IF(DASHBOARD!$J$2=0,0,AD188)))</f>
        <v/>
      </c>
      <c r="AE188" s="494">
        <f>(IF(DASHBOARD!$J$2=AE9,DASHBOARD!$T$796,IF(DASHBOARD!$J$2=0,0,AE188)))</f>
        <v/>
      </c>
      <c r="AF188" s="494">
        <f>(IF(DASHBOARD!$J$2=AF9,DASHBOARD!$T$796,IF(DASHBOARD!$J$2=0,0,AF188)))</f>
        <v/>
      </c>
      <c r="AG188" s="494">
        <f>(IF(DASHBOARD!$J$2=AG9,DASHBOARD!$T$796,IF(DASHBOARD!$J$2=0,0,AG188)))</f>
        <v/>
      </c>
      <c r="AH188" s="494">
        <f>(IF(DASHBOARD!$J$2=AH9,DASHBOARD!$T$796,IF(DASHBOARD!$J$2=0,0,AH188)))</f>
        <v/>
      </c>
      <c r="AI188" s="494">
        <f>(IF(DASHBOARD!$J$2=AI9,DASHBOARD!$T$796,IF(DASHBOARD!$J$2=0,0,AI188)))</f>
        <v/>
      </c>
      <c r="AJ188" s="494">
        <f>(IF(DASHBOARD!$J$2=AJ9,DASHBOARD!$T$796,IF(DASHBOARD!$J$2=0,0,AJ188)))</f>
        <v/>
      </c>
      <c r="AK188" s="494">
        <f>(IF(DASHBOARD!$J$2=AK9,DASHBOARD!$T$796,IF(DASHBOARD!$J$2=0,0,AK188)))</f>
        <v/>
      </c>
      <c r="AL188" s="494">
        <f>(IF(DASHBOARD!$J$2=AL9,DASHBOARD!$T$796,IF(DASHBOARD!$J$2=0,0,AL188)))</f>
        <v/>
      </c>
      <c r="AM188" s="494">
        <f>(IF(DASHBOARD!$J$2=AM9,DASHBOARD!$T$796,IF(DASHBOARD!$J$2=0,0,AM188)))</f>
        <v/>
      </c>
      <c r="AN188" s="494">
        <f>(IF(DASHBOARD!$J$2=AN9,DASHBOARD!$T$796,IF(DASHBOARD!$J$2=0,0,AN188)))</f>
        <v/>
      </c>
      <c r="AO188" s="494">
        <f>(IF(DASHBOARD!$J$2=AO9,DASHBOARD!$T$796,IF(DASHBOARD!$J$2=0,0,AO188)))</f>
        <v/>
      </c>
      <c r="AP188" s="494">
        <f>(IF(DASHBOARD!$J$2=AP9,DASHBOARD!$T$796,IF(DASHBOARD!$J$2=0,0,AP188)))</f>
        <v/>
      </c>
      <c r="AQ188" s="494">
        <f>(IF(DASHBOARD!$J$2=AQ9,DASHBOARD!$T$796,IF(DASHBOARD!$J$2=0,0,AQ188)))</f>
        <v/>
      </c>
      <c r="AR188" s="494">
        <f>(IF(DASHBOARD!$J$2=AR9,DASHBOARD!$T$796,IF(DASHBOARD!$J$2=0,0,AR188)))</f>
        <v/>
      </c>
      <c r="AS188" s="494">
        <f>(IF(DASHBOARD!$J$2=AS9,DASHBOARD!$T$796,IF(DASHBOARD!$J$2=0,0,AS188)))</f>
        <v/>
      </c>
      <c r="AT188" s="494">
        <f>(IF(DASHBOARD!$J$2=AT9,DASHBOARD!$T$796,IF(DASHBOARD!$J$2=0,0,AT188)))</f>
        <v/>
      </c>
      <c r="AU188" s="494">
        <f>(IF(DASHBOARD!$J$2=AU9,DASHBOARD!$T$796,IF(DASHBOARD!$J$2=0,0,AU188)))</f>
        <v/>
      </c>
      <c r="AV188" s="494">
        <f>(IF(DASHBOARD!$J$2=AV9,DASHBOARD!$T$796,IF(DASHBOARD!$J$2=0,0,AV188)))</f>
        <v/>
      </c>
      <c r="AW188" s="494">
        <f>(IF(DASHBOARD!$J$2=AW9,DASHBOARD!$T$796,IF(DASHBOARD!$J$2=0,0,AW188)))</f>
        <v/>
      </c>
      <c r="AX188" s="494">
        <f>(IF(DASHBOARD!$J$2=AX9,DASHBOARD!$T$796,IF(DASHBOARD!$J$2=0,0,AX188)))</f>
        <v/>
      </c>
      <c r="AY188" s="494">
        <f>(IF(DASHBOARD!$J$2=AY9,DASHBOARD!$T$796,IF(DASHBOARD!$J$2=0,0,AY188)))</f>
        <v/>
      </c>
      <c r="AZ188" s="494">
        <f>(IF(DASHBOARD!$J$2=AZ9,DASHBOARD!$T$796,IF(DASHBOARD!$J$2=0,0,AZ188)))</f>
        <v/>
      </c>
      <c r="BA188" s="494">
        <f>(IF(DASHBOARD!$J$2=BA9,DASHBOARD!$T$796,IF(DASHBOARD!$J$2=0,0,BA188)))</f>
        <v/>
      </c>
      <c r="BB188" s="491">
        <f>SUM(F188:BA188)/2</f>
        <v/>
      </c>
      <c r="BC188" s="494">
        <f>(IF(DASHBOARD!$J$2=BC9,DASHBOARD!$U$796,IF(DASHBOARD!$J$2=0,0,BC188)))</f>
        <v/>
      </c>
      <c r="BD188" s="494">
        <f>(IF(DASHBOARD!$J$2=BD9,DASHBOARD!$U$796,IF(DASHBOARD!$J$2=0,0,BD188)))</f>
        <v/>
      </c>
      <c r="BE188" s="494">
        <f>(IF(DASHBOARD!$J$2=BE9,DASHBOARD!$U$796,IF(DASHBOARD!$J$2=0,0,BE188)))</f>
        <v/>
      </c>
      <c r="BF188" s="494">
        <f>(IF(DASHBOARD!$J$2=BF9,DASHBOARD!$U$796,IF(DASHBOARD!$J$2=0,0,BF188)))</f>
        <v/>
      </c>
      <c r="BG188" s="1508" t="n"/>
      <c r="BH188" s="494">
        <f>(IF(DASHBOARD!$J$2=BH9,DASHBOARD!$U$796,IF(DASHBOARD!$J$2=0,0,BH188)))</f>
        <v/>
      </c>
      <c r="BI188" s="494">
        <f>(IF(DASHBOARD!$J$2=BI9,DASHBOARD!$U$796,IF(DASHBOARD!$J$2=0,0,BI188)))</f>
        <v/>
      </c>
      <c r="BJ188" s="494">
        <f>(IF(DASHBOARD!$J$2=BJ9,DASHBOARD!$U$796,IF(DASHBOARD!$J$2=0,0,BJ188)))</f>
        <v/>
      </c>
    </row>
    <row r="189" ht="11.1" customHeight="1" s="18">
      <c r="A189" s="487" t="n"/>
      <c r="B189" s="1518" t="n"/>
      <c r="C189" s="1520" t="n"/>
      <c r="D189" s="507" t="n">
        <v>4</v>
      </c>
      <c r="E189" s="509" t="n">
        <v>30</v>
      </c>
      <c r="F189" s="500">
        <f>(IF(DASHBOARD!$J$2=F9,DASHBOARD!$T$797,IF(DASHBOARD!$J$2=0,0,F189)))</f>
        <v/>
      </c>
      <c r="G189" s="500">
        <f>(IF(DASHBOARD!$J$2=G9,DASHBOARD!$T$797,IF(DASHBOARD!$J$2=0,0,G189)))</f>
        <v/>
      </c>
      <c r="H189" s="500">
        <f>(IF(DASHBOARD!$J$2=H9,DASHBOARD!$T$797,IF(DASHBOARD!$J$2=0,0,H189)))</f>
        <v/>
      </c>
      <c r="I189" s="500">
        <f>(IF(DASHBOARD!$J$2=I9,DASHBOARD!$T$797,IF(DASHBOARD!$J$2=0,0,I189)))</f>
        <v/>
      </c>
      <c r="J189" s="500">
        <f>(IF(DASHBOARD!$J$2=J9,DASHBOARD!$T$797,IF(DASHBOARD!$J$2=0,0,J189)))</f>
        <v/>
      </c>
      <c r="K189" s="500">
        <f>(IF(DASHBOARD!$J$2=K9,DASHBOARD!$T$797,IF(DASHBOARD!$J$2=0,0,K189)))</f>
        <v/>
      </c>
      <c r="L189" s="500">
        <f>(IF(DASHBOARD!$J$2=L9,DASHBOARD!$T$797,IF(DASHBOARD!$J$2=0,0,L189)))</f>
        <v/>
      </c>
      <c r="M189" s="500">
        <f>(IF(DASHBOARD!$J$2=M9,DASHBOARD!$T$797,IF(DASHBOARD!$J$2=0,0,M189)))</f>
        <v/>
      </c>
      <c r="N189" s="500">
        <f>(IF(DASHBOARD!$J$2=N9,DASHBOARD!$T$797,IF(DASHBOARD!$J$2=0,0,N189)))</f>
        <v/>
      </c>
      <c r="O189" s="500">
        <f>(IF(DASHBOARD!$J$2=O9,DASHBOARD!$T$797,IF(DASHBOARD!$J$2=0,0,O189)))</f>
        <v/>
      </c>
      <c r="P189" s="500">
        <f>(IF(DASHBOARD!$J$2=P9,DASHBOARD!$T$797,IF(DASHBOARD!$J$2=0,0,P189)))</f>
        <v/>
      </c>
      <c r="Q189" s="500">
        <f>(IF(DASHBOARD!$J$2=Q9,DASHBOARD!$T$797,IF(DASHBOARD!$J$2=0,0,Q189)))</f>
        <v/>
      </c>
      <c r="R189" s="500">
        <f>(IF(DASHBOARD!$J$2=R9,DASHBOARD!$T$797,IF(DASHBOARD!$J$2=0,0,R189)))</f>
        <v/>
      </c>
      <c r="S189" s="500">
        <f>(IF(DASHBOARD!$J$2=S9,DASHBOARD!$T$797,IF(DASHBOARD!$J$2=0,0,S189)))</f>
        <v/>
      </c>
      <c r="T189" s="500">
        <f>(IF(DASHBOARD!$J$2=T9,DASHBOARD!$T$797,IF(DASHBOARD!$J$2=0,0,T189)))</f>
        <v/>
      </c>
      <c r="U189" s="500">
        <f>(IF(DASHBOARD!$J$2=U9,DASHBOARD!$T$797,IF(DASHBOARD!$J$2=0,0,U189)))</f>
        <v/>
      </c>
      <c r="V189" s="500">
        <f>(IF(DASHBOARD!$J$2=V9,DASHBOARD!$T$797,IF(DASHBOARD!$J$2=0,0,V189)))</f>
        <v/>
      </c>
      <c r="W189" s="500">
        <f>(IF(DASHBOARD!$J$2=W9,DASHBOARD!$T$797,IF(DASHBOARD!$J$2=0,0,W189)))</f>
        <v/>
      </c>
      <c r="X189" s="500">
        <f>(IF(DASHBOARD!$J$2=X9,DASHBOARD!$T$797,IF(DASHBOARD!$J$2=0,0,X189)))</f>
        <v/>
      </c>
      <c r="Y189" s="500">
        <f>(IF(DASHBOARD!$J$2=Y9,DASHBOARD!$T$797,IF(DASHBOARD!$J$2=0,0,Y189)))</f>
        <v/>
      </c>
      <c r="Z189" s="500">
        <f>(IF(DASHBOARD!$J$2=Z9,DASHBOARD!$T$797,IF(DASHBOARD!$J$2=0,0,Z189)))</f>
        <v/>
      </c>
      <c r="AA189" s="500">
        <f>(IF(DASHBOARD!$J$2=AA9,DASHBOARD!$T$797,IF(DASHBOARD!$J$2=0,0,AA189)))</f>
        <v/>
      </c>
      <c r="AB189" s="500">
        <f>(IF(DASHBOARD!$J$2=AB9,DASHBOARD!$T$797,IF(DASHBOARD!$J$2=0,0,AB189)))</f>
        <v/>
      </c>
      <c r="AC189" s="500">
        <f>(IF(DASHBOARD!$J$2=AC9,DASHBOARD!$T$797,IF(DASHBOARD!$J$2=0,0,AC189)))</f>
        <v/>
      </c>
      <c r="AD189" s="500">
        <f>(IF(DASHBOARD!$J$2=AD9,DASHBOARD!$T$797,IF(DASHBOARD!$J$2=0,0,AD189)))</f>
        <v/>
      </c>
      <c r="AE189" s="500">
        <f>(IF(DASHBOARD!$J$2=AE9,DASHBOARD!$T$797,IF(DASHBOARD!$J$2=0,0,AE189)))</f>
        <v/>
      </c>
      <c r="AF189" s="500">
        <f>(IF(DASHBOARD!$J$2=AF9,DASHBOARD!$T$797,IF(DASHBOARD!$J$2=0,0,AF189)))</f>
        <v/>
      </c>
      <c r="AG189" s="500">
        <f>(IF(DASHBOARD!$J$2=AG9,DASHBOARD!$T$797,IF(DASHBOARD!$J$2=0,0,AG189)))</f>
        <v/>
      </c>
      <c r="AH189" s="500">
        <f>(IF(DASHBOARD!$J$2=AH9,DASHBOARD!$T$797,IF(DASHBOARD!$J$2=0,0,AH189)))</f>
        <v/>
      </c>
      <c r="AI189" s="500">
        <f>(IF(DASHBOARD!$J$2=AI9,DASHBOARD!$T$797,IF(DASHBOARD!$J$2=0,0,AI189)))</f>
        <v/>
      </c>
      <c r="AJ189" s="500">
        <f>(IF(DASHBOARD!$J$2=AJ9,DASHBOARD!$T$797,IF(DASHBOARD!$J$2=0,0,AJ189)))</f>
        <v/>
      </c>
      <c r="AK189" s="500">
        <f>(IF(DASHBOARD!$J$2=AK9,DASHBOARD!$T$797,IF(DASHBOARD!$J$2=0,0,AK189)))</f>
        <v/>
      </c>
      <c r="AL189" s="500">
        <f>(IF(DASHBOARD!$J$2=AL9,DASHBOARD!$T$797,IF(DASHBOARD!$J$2=0,0,AL189)))</f>
        <v/>
      </c>
      <c r="AM189" s="500">
        <f>(IF(DASHBOARD!$J$2=AM9,DASHBOARD!$T$797,IF(DASHBOARD!$J$2=0,0,AM189)))</f>
        <v/>
      </c>
      <c r="AN189" s="500">
        <f>(IF(DASHBOARD!$J$2=AN9,DASHBOARD!$T$797,IF(DASHBOARD!$J$2=0,0,AN189)))</f>
        <v/>
      </c>
      <c r="AO189" s="500">
        <f>(IF(DASHBOARD!$J$2=AO9,DASHBOARD!$T$797,IF(DASHBOARD!$J$2=0,0,AO189)))</f>
        <v/>
      </c>
      <c r="AP189" s="500">
        <f>(IF(DASHBOARD!$J$2=AP9,DASHBOARD!$T$797,IF(DASHBOARD!$J$2=0,0,AP189)))</f>
        <v/>
      </c>
      <c r="AQ189" s="500">
        <f>(IF(DASHBOARD!$J$2=AQ9,DASHBOARD!$T$797,IF(DASHBOARD!$J$2=0,0,AQ189)))</f>
        <v/>
      </c>
      <c r="AR189" s="500">
        <f>(IF(DASHBOARD!$J$2=AR9,DASHBOARD!$T$797,IF(DASHBOARD!$J$2=0,0,AR189)))</f>
        <v/>
      </c>
      <c r="AS189" s="500">
        <f>(IF(DASHBOARD!$J$2=AS9,DASHBOARD!$T$797,IF(DASHBOARD!$J$2=0,0,AS189)))</f>
        <v/>
      </c>
      <c r="AT189" s="500">
        <f>(IF(DASHBOARD!$J$2=AT9,DASHBOARD!$T$797,IF(DASHBOARD!$J$2=0,0,AT189)))</f>
        <v/>
      </c>
      <c r="AU189" s="500">
        <f>(IF(DASHBOARD!$J$2=AU9,DASHBOARD!$T$797,IF(DASHBOARD!$J$2=0,0,AU189)))</f>
        <v/>
      </c>
      <c r="AV189" s="500">
        <f>(IF(DASHBOARD!$J$2=AV9,DASHBOARD!$T$797,IF(DASHBOARD!$J$2=0,0,AV189)))</f>
        <v/>
      </c>
      <c r="AW189" s="500">
        <f>(IF(DASHBOARD!$J$2=AW9,DASHBOARD!$T$797,IF(DASHBOARD!$J$2=0,0,AW189)))</f>
        <v/>
      </c>
      <c r="AX189" s="500">
        <f>(IF(DASHBOARD!$J$2=AX9,DASHBOARD!$T$797,IF(DASHBOARD!$J$2=0,0,AX189)))</f>
        <v/>
      </c>
      <c r="AY189" s="500">
        <f>(IF(DASHBOARD!$J$2=AY9,DASHBOARD!$T$797,IF(DASHBOARD!$J$2=0,0,AY189)))</f>
        <v/>
      </c>
      <c r="AZ189" s="500">
        <f>(IF(DASHBOARD!$J$2=AZ9,DASHBOARD!$T$797,IF(DASHBOARD!$J$2=0,0,AZ189)))</f>
        <v/>
      </c>
      <c r="BA189" s="500">
        <f>(IF(DASHBOARD!$J$2=BA9,DASHBOARD!$T$797,IF(DASHBOARD!$J$2=0,0,BA189)))</f>
        <v/>
      </c>
      <c r="BB189" s="491">
        <f>SUM(F189:BA189)/2</f>
        <v/>
      </c>
      <c r="BC189" s="500">
        <f>(IF(DASHBOARD!$J$2=BC9,DASHBOARD!$U$797,IF(DASHBOARD!$J$2=0,0,BC189)))</f>
        <v/>
      </c>
      <c r="BD189" s="500">
        <f>(IF(DASHBOARD!$J$2=BD9,DASHBOARD!$U$797,IF(DASHBOARD!$J$2=0,0,BD189)))</f>
        <v/>
      </c>
      <c r="BE189" s="500">
        <f>(IF(DASHBOARD!$J$2=BE9,DASHBOARD!$U$797,IF(DASHBOARD!$J$2=0,0,BE189)))</f>
        <v/>
      </c>
      <c r="BF189" s="500">
        <f>(IF(DASHBOARD!$J$2=BF9,DASHBOARD!$U$797,IF(DASHBOARD!$J$2=0,0,BF189)))</f>
        <v/>
      </c>
      <c r="BG189" s="1508" t="n"/>
      <c r="BH189" s="500">
        <f>(IF(DASHBOARD!$J$2=BH9,DASHBOARD!$U$797,IF(DASHBOARD!$J$2=0,0,BH189)))</f>
        <v/>
      </c>
      <c r="BI189" s="500">
        <f>(IF(DASHBOARD!$J$2=BI9,DASHBOARD!$U$797,IF(DASHBOARD!$J$2=0,0,BI189)))</f>
        <v/>
      </c>
      <c r="BJ189" s="500">
        <f>(IF(DASHBOARD!$J$2=BJ9,DASHBOARD!$U$797,IF(DASHBOARD!$J$2=0,0,BJ189)))</f>
        <v/>
      </c>
    </row>
    <row r="190" ht="11.1" customHeight="1" s="18">
      <c r="A190" s="487" t="n"/>
      <c r="B190" s="1518" t="n"/>
      <c r="C190" s="1512" t="n"/>
      <c r="D190" s="507" t="n"/>
      <c r="E190" s="509" t="n"/>
      <c r="F190" s="516" t="n"/>
      <c r="G190" s="516" t="n"/>
      <c r="H190" s="516" t="n"/>
      <c r="I190" s="516" t="n"/>
      <c r="J190" s="516" t="n"/>
      <c r="K190" s="516" t="n"/>
      <c r="L190" s="516" t="n"/>
      <c r="M190" s="516" t="n"/>
      <c r="N190" s="516" t="n"/>
      <c r="O190" s="516" t="n"/>
      <c r="P190" s="516" t="n"/>
      <c r="Q190" s="516" t="n"/>
      <c r="R190" s="516" t="n"/>
      <c r="S190" s="516" t="n"/>
      <c r="T190" s="516" t="n"/>
      <c r="U190" s="516" t="n"/>
      <c r="V190" s="516" t="n"/>
      <c r="W190" s="516" t="n"/>
      <c r="X190" s="516" t="n"/>
      <c r="Y190" s="516" t="n"/>
      <c r="Z190" s="516" t="n"/>
      <c r="AA190" s="516" t="n"/>
      <c r="AB190" s="516" t="n"/>
      <c r="AC190" s="516" t="n"/>
      <c r="AD190" s="516" t="n"/>
      <c r="AE190" s="516" t="n"/>
      <c r="AF190" s="516" t="n"/>
      <c r="AG190" s="516" t="n"/>
      <c r="AH190" s="516" t="n"/>
      <c r="AI190" s="516" t="n"/>
      <c r="AJ190" s="516" t="n"/>
      <c r="AK190" s="516" t="n"/>
      <c r="AL190" s="516" t="n"/>
      <c r="AM190" s="516" t="n"/>
      <c r="AN190" s="516" t="n"/>
      <c r="AO190" s="516" t="n"/>
      <c r="AP190" s="516" t="n"/>
      <c r="AQ190" s="516" t="n"/>
      <c r="AR190" s="516" t="n"/>
      <c r="AS190" s="516" t="n"/>
      <c r="AT190" s="516" t="n"/>
      <c r="AU190" s="516" t="n"/>
      <c r="AV190" s="516" t="n"/>
      <c r="AW190" s="516" t="n"/>
      <c r="AX190" s="516" t="n"/>
      <c r="AY190" s="516" t="n"/>
      <c r="AZ190" s="516" t="n"/>
      <c r="BA190" s="516" t="n"/>
      <c r="BB190" s="491">
        <f>SUM(F190:BA190)/2</f>
        <v/>
      </c>
      <c r="BC190" s="516" t="n"/>
      <c r="BD190" s="516" t="n"/>
      <c r="BE190" s="516" t="n"/>
      <c r="BF190" s="516" t="n"/>
      <c r="BG190" s="1508" t="n"/>
      <c r="BH190" s="516" t="n"/>
      <c r="BI190" s="516" t="n"/>
      <c r="BJ190" s="516" t="n"/>
    </row>
    <row r="191" ht="11.1" customHeight="1" s="18">
      <c r="A191" s="487" t="n"/>
      <c r="B191" s="1518" t="n"/>
      <c r="C191" s="1125" t="inlineStr">
        <is>
          <t>Siwa</t>
        </is>
      </c>
      <c r="D191" s="512" t="n">
        <v>1</v>
      </c>
      <c r="E191" s="513" t="n">
        <v>30</v>
      </c>
      <c r="F191" s="490">
        <f>(IF(DASHBOARD!$J$2=F9,DASHBOARD!$T$806,IF(DASHBOARD!$J$2=0,0,F191)))</f>
        <v/>
      </c>
      <c r="G191" s="490">
        <f>(IF(DASHBOARD!$J$2=G9,DASHBOARD!$T$806,IF(DASHBOARD!$J$2=0,0,G191)))</f>
        <v/>
      </c>
      <c r="H191" s="490">
        <f>(IF(DASHBOARD!$J$2=H9,DASHBOARD!$T$806,IF(DASHBOARD!$J$2=0,0,H191)))</f>
        <v/>
      </c>
      <c r="I191" s="490">
        <f>(IF(DASHBOARD!$J$2=I9,DASHBOARD!$T$806,IF(DASHBOARD!$J$2=0,0,I191)))</f>
        <v/>
      </c>
      <c r="J191" s="490">
        <f>(IF(DASHBOARD!$J$2=J9,DASHBOARD!$T$806,IF(DASHBOARD!$J$2=0,0,J191)))</f>
        <v/>
      </c>
      <c r="K191" s="490">
        <f>(IF(DASHBOARD!$J$2=K9,DASHBOARD!$T$806,IF(DASHBOARD!$J$2=0,0,K191)))</f>
        <v/>
      </c>
      <c r="L191" s="490">
        <f>(IF(DASHBOARD!$J$2=L9,DASHBOARD!$T$806,IF(DASHBOARD!$J$2=0,0,L191)))</f>
        <v/>
      </c>
      <c r="M191" s="490">
        <f>(IF(DASHBOARD!$J$2=M9,DASHBOARD!$T$806,IF(DASHBOARD!$J$2=0,0,M191)))</f>
        <v/>
      </c>
      <c r="N191" s="490">
        <f>(IF(DASHBOARD!$J$2=N9,DASHBOARD!$T$806,IF(DASHBOARD!$J$2=0,0,N191)))</f>
        <v/>
      </c>
      <c r="O191" s="490">
        <f>(IF(DASHBOARD!$J$2=O9,DASHBOARD!$T$806,IF(DASHBOARD!$J$2=0,0,O191)))</f>
        <v/>
      </c>
      <c r="P191" s="490">
        <f>(IF(DASHBOARD!$J$2=P9,DASHBOARD!$T$806,IF(DASHBOARD!$J$2=0,0,P191)))</f>
        <v/>
      </c>
      <c r="Q191" s="490">
        <f>(IF(DASHBOARD!$J$2=Q9,DASHBOARD!$T$806,IF(DASHBOARD!$J$2=0,0,Q191)))</f>
        <v/>
      </c>
      <c r="R191" s="490">
        <f>(IF(DASHBOARD!$J$2=R9,DASHBOARD!$T$806,IF(DASHBOARD!$J$2=0,0,R191)))</f>
        <v/>
      </c>
      <c r="S191" s="490">
        <f>(IF(DASHBOARD!$J$2=S9,DASHBOARD!$T$806,IF(DASHBOARD!$J$2=0,0,S191)))</f>
        <v/>
      </c>
      <c r="T191" s="490">
        <f>(IF(DASHBOARD!$J$2=T9,DASHBOARD!$T$806,IF(DASHBOARD!$J$2=0,0,T191)))</f>
        <v/>
      </c>
      <c r="U191" s="490">
        <f>(IF(DASHBOARD!$J$2=U9,DASHBOARD!$T$806,IF(DASHBOARD!$J$2=0,0,U191)))</f>
        <v/>
      </c>
      <c r="V191" s="490">
        <f>(IF(DASHBOARD!$J$2=V9,DASHBOARD!$T$806,IF(DASHBOARD!$J$2=0,0,V191)))</f>
        <v/>
      </c>
      <c r="W191" s="490">
        <f>(IF(DASHBOARD!$J$2=W9,DASHBOARD!$T$806,IF(DASHBOARD!$J$2=0,0,W191)))</f>
        <v/>
      </c>
      <c r="X191" s="490">
        <f>(IF(DASHBOARD!$J$2=X9,DASHBOARD!$T$806,IF(DASHBOARD!$J$2=0,0,X191)))</f>
        <v/>
      </c>
      <c r="Y191" s="490">
        <f>(IF(DASHBOARD!$J$2=Y9,DASHBOARD!$T$806,IF(DASHBOARD!$J$2=0,0,Y191)))</f>
        <v/>
      </c>
      <c r="Z191" s="490">
        <f>(IF(DASHBOARD!$J$2=Z9,DASHBOARD!$T$806,IF(DASHBOARD!$J$2=0,0,Z191)))</f>
        <v/>
      </c>
      <c r="AA191" s="490">
        <f>(IF(DASHBOARD!$J$2=AA9,DASHBOARD!$T$806,IF(DASHBOARD!$J$2=0,0,AA191)))</f>
        <v/>
      </c>
      <c r="AB191" s="490">
        <f>(IF(DASHBOARD!$J$2=AB9,DASHBOARD!$T$806,IF(DASHBOARD!$J$2=0,0,AB191)))</f>
        <v/>
      </c>
      <c r="AC191" s="490">
        <f>(IF(DASHBOARD!$J$2=AC9,DASHBOARD!$T$806,IF(DASHBOARD!$J$2=0,0,AC191)))</f>
        <v/>
      </c>
      <c r="AD191" s="490">
        <f>(IF(DASHBOARD!$J$2=AD9,DASHBOARD!$T$806,IF(DASHBOARD!$J$2=0,0,AD191)))</f>
        <v/>
      </c>
      <c r="AE191" s="490">
        <f>(IF(DASHBOARD!$J$2=AE9,DASHBOARD!$T$806,IF(DASHBOARD!$J$2=0,0,AE191)))</f>
        <v/>
      </c>
      <c r="AF191" s="490">
        <f>(IF(DASHBOARD!$J$2=AF9,DASHBOARD!$T$806,IF(DASHBOARD!$J$2=0,0,AF191)))</f>
        <v/>
      </c>
      <c r="AG191" s="490">
        <f>(IF(DASHBOARD!$J$2=AG9,DASHBOARD!$T$806,IF(DASHBOARD!$J$2=0,0,AG191)))</f>
        <v/>
      </c>
      <c r="AH191" s="490">
        <f>(IF(DASHBOARD!$J$2=AH9,DASHBOARD!$T$806,IF(DASHBOARD!$J$2=0,0,AH191)))</f>
        <v/>
      </c>
      <c r="AI191" s="490">
        <f>(IF(DASHBOARD!$J$2=AI9,DASHBOARD!$T$806,IF(DASHBOARD!$J$2=0,0,AI191)))</f>
        <v/>
      </c>
      <c r="AJ191" s="490">
        <f>(IF(DASHBOARD!$J$2=AJ9,DASHBOARD!$T$806,IF(DASHBOARD!$J$2=0,0,AJ191)))</f>
        <v/>
      </c>
      <c r="AK191" s="490">
        <f>(IF(DASHBOARD!$J$2=AK9,DASHBOARD!$T$806,IF(DASHBOARD!$J$2=0,0,AK191)))</f>
        <v/>
      </c>
      <c r="AL191" s="490">
        <f>(IF(DASHBOARD!$J$2=AL9,DASHBOARD!$T$806,IF(DASHBOARD!$J$2=0,0,AL191)))</f>
        <v/>
      </c>
      <c r="AM191" s="490">
        <f>(IF(DASHBOARD!$J$2=AM9,DASHBOARD!$T$806,IF(DASHBOARD!$J$2=0,0,AM191)))</f>
        <v/>
      </c>
      <c r="AN191" s="490">
        <f>(IF(DASHBOARD!$J$2=AN9,DASHBOARD!$T$806,IF(DASHBOARD!$J$2=0,0,AN191)))</f>
        <v/>
      </c>
      <c r="AO191" s="490">
        <f>(IF(DASHBOARD!$J$2=AO9,DASHBOARD!$T$806,IF(DASHBOARD!$J$2=0,0,AO191)))</f>
        <v/>
      </c>
      <c r="AP191" s="490">
        <f>(IF(DASHBOARD!$J$2=AP9,DASHBOARD!$T$806,IF(DASHBOARD!$J$2=0,0,AP191)))</f>
        <v/>
      </c>
      <c r="AQ191" s="490">
        <f>(IF(DASHBOARD!$J$2=AQ9,DASHBOARD!$T$806,IF(DASHBOARD!$J$2=0,0,AQ191)))</f>
        <v/>
      </c>
      <c r="AR191" s="490">
        <f>(IF(DASHBOARD!$J$2=AR9,DASHBOARD!$T$806,IF(DASHBOARD!$J$2=0,0,AR191)))</f>
        <v/>
      </c>
      <c r="AS191" s="490">
        <f>(IF(DASHBOARD!$J$2=AS9,DASHBOARD!$T$806,IF(DASHBOARD!$J$2=0,0,AS191)))</f>
        <v/>
      </c>
      <c r="AT191" s="490">
        <f>(IF(DASHBOARD!$J$2=AT9,DASHBOARD!$T$806,IF(DASHBOARD!$J$2=0,0,AT191)))</f>
        <v/>
      </c>
      <c r="AU191" s="490">
        <f>(IF(DASHBOARD!$J$2=AU9,DASHBOARD!$T$806,IF(DASHBOARD!$J$2=0,0,AU191)))</f>
        <v/>
      </c>
      <c r="AV191" s="490">
        <f>(IF(DASHBOARD!$J$2=AV9,DASHBOARD!$T$806,IF(DASHBOARD!$J$2=0,0,AV191)))</f>
        <v/>
      </c>
      <c r="AW191" s="490">
        <f>(IF(DASHBOARD!$J$2=AW9,DASHBOARD!$T$806,IF(DASHBOARD!$J$2=0,0,AW191)))</f>
        <v/>
      </c>
      <c r="AX191" s="490">
        <f>(IF(DASHBOARD!$J$2=AX9,DASHBOARD!$T$806,IF(DASHBOARD!$J$2=0,0,AX191)))</f>
        <v/>
      </c>
      <c r="AY191" s="490">
        <f>(IF(DASHBOARD!$J$2=AY9,DASHBOARD!$T$806,IF(DASHBOARD!$J$2=0,0,AY191)))</f>
        <v/>
      </c>
      <c r="AZ191" s="490">
        <f>(IF(DASHBOARD!$J$2=AZ9,DASHBOARD!$T$806,IF(DASHBOARD!$J$2=0,0,AZ191)))</f>
        <v/>
      </c>
      <c r="BA191" s="490">
        <f>(IF(DASHBOARD!$J$2=BA9,DASHBOARD!$T$806,IF(DASHBOARD!$J$2=0,0,BA191)))</f>
        <v/>
      </c>
      <c r="BB191" s="491">
        <f>SUM(F191:BA191)/2</f>
        <v/>
      </c>
      <c r="BC191" s="490">
        <f>(IF(DASHBOARD!$J$2=BC9,DASHBOARD!$U$806,IF(DASHBOARD!$J$2=0,0,BC191)))</f>
        <v/>
      </c>
      <c r="BD191" s="490">
        <f>(IF(DASHBOARD!$J$2=BD9,DASHBOARD!$U$806,IF(DASHBOARD!$J$2=0,0,BD191)))</f>
        <v/>
      </c>
      <c r="BE191" s="490">
        <f>(IF(DASHBOARD!$J$2=BE9,DASHBOARD!$U$806,IF(DASHBOARD!$J$2=0,0,BE191)))</f>
        <v/>
      </c>
      <c r="BF191" s="490">
        <f>(IF(DASHBOARD!$J$2=BF9,DASHBOARD!$U$806,IF(DASHBOARD!$J$2=0,0,BF191)))</f>
        <v/>
      </c>
      <c r="BG191" s="1508" t="n"/>
      <c r="BH191" s="490">
        <f>(IF(DASHBOARD!$J$2=BH9,DASHBOARD!$U$806,IF(DASHBOARD!$J$2=0,0,BH191)))</f>
        <v/>
      </c>
      <c r="BI191" s="490">
        <f>(IF(DASHBOARD!$J$2=BI9,DASHBOARD!$U$806,IF(DASHBOARD!$J$2=0,0,BI191)))</f>
        <v/>
      </c>
      <c r="BJ191" s="490">
        <f>(IF(DASHBOARD!$J$2=BJ9,DASHBOARD!$U$806,IF(DASHBOARD!$J$2=0,0,BJ191)))</f>
        <v/>
      </c>
    </row>
    <row r="192" ht="11.1" customHeight="1" s="18">
      <c r="A192" s="487" t="n"/>
      <c r="B192" s="1518" t="n"/>
      <c r="C192" s="1500" t="n"/>
      <c r="D192" s="507" t="n">
        <v>2</v>
      </c>
      <c r="E192" s="509" t="n">
        <v>60</v>
      </c>
      <c r="F192" s="494">
        <f>(IF(DASHBOARD!$J$2=F9,DASHBOARD!$T$807,IF(DASHBOARD!$J$2=0,0,F192)))</f>
        <v/>
      </c>
      <c r="G192" s="494">
        <f>(IF(DASHBOARD!$J$2=G9,DASHBOARD!$T$807,IF(DASHBOARD!$J$2=0,0,G192)))</f>
        <v/>
      </c>
      <c r="H192" s="494">
        <f>(IF(DASHBOARD!$J$2=H9,DASHBOARD!$T$807,IF(DASHBOARD!$J$2=0,0,H192)))</f>
        <v/>
      </c>
      <c r="I192" s="494">
        <f>(IF(DASHBOARD!$J$2=I9,DASHBOARD!$T$807,IF(DASHBOARD!$J$2=0,0,I192)))</f>
        <v/>
      </c>
      <c r="J192" s="494">
        <f>(IF(DASHBOARD!$J$2=J9,DASHBOARD!$T$807,IF(DASHBOARD!$J$2=0,0,J192)))</f>
        <v/>
      </c>
      <c r="K192" s="494">
        <f>(IF(DASHBOARD!$J$2=K9,DASHBOARD!$T$807,IF(DASHBOARD!$J$2=0,0,K192)))</f>
        <v/>
      </c>
      <c r="L192" s="494">
        <f>(IF(DASHBOARD!$J$2=L9,DASHBOARD!$T$807,IF(DASHBOARD!$J$2=0,0,L192)))</f>
        <v/>
      </c>
      <c r="M192" s="494">
        <f>(IF(DASHBOARD!$J$2=M9,DASHBOARD!$T$807,IF(DASHBOARD!$J$2=0,0,M192)))</f>
        <v/>
      </c>
      <c r="N192" s="494">
        <f>(IF(DASHBOARD!$J$2=N9,DASHBOARD!$T$807,IF(DASHBOARD!$J$2=0,0,N192)))</f>
        <v/>
      </c>
      <c r="O192" s="494">
        <f>(IF(DASHBOARD!$J$2=O9,DASHBOARD!$T$807,IF(DASHBOARD!$J$2=0,0,O192)))</f>
        <v/>
      </c>
      <c r="P192" s="494">
        <f>(IF(DASHBOARD!$J$2=P9,DASHBOARD!$T$807,IF(DASHBOARD!$J$2=0,0,P192)))</f>
        <v/>
      </c>
      <c r="Q192" s="494">
        <f>(IF(DASHBOARD!$J$2=Q9,DASHBOARD!$T$807,IF(DASHBOARD!$J$2=0,0,Q192)))</f>
        <v/>
      </c>
      <c r="R192" s="494">
        <f>(IF(DASHBOARD!$J$2=R9,DASHBOARD!$T$807,IF(DASHBOARD!$J$2=0,0,R192)))</f>
        <v/>
      </c>
      <c r="S192" s="494">
        <f>(IF(DASHBOARD!$J$2=S9,DASHBOARD!$T$807,IF(DASHBOARD!$J$2=0,0,S192)))</f>
        <v/>
      </c>
      <c r="T192" s="494">
        <f>(IF(DASHBOARD!$J$2=T9,DASHBOARD!$T$807,IF(DASHBOARD!$J$2=0,0,T192)))</f>
        <v/>
      </c>
      <c r="U192" s="494">
        <f>(IF(DASHBOARD!$J$2=U9,DASHBOARD!$T$807,IF(DASHBOARD!$J$2=0,0,U192)))</f>
        <v/>
      </c>
      <c r="V192" s="494">
        <f>(IF(DASHBOARD!$J$2=V9,DASHBOARD!$T$807,IF(DASHBOARD!$J$2=0,0,V192)))</f>
        <v/>
      </c>
      <c r="W192" s="494">
        <f>(IF(DASHBOARD!$J$2=W9,DASHBOARD!$T$807,IF(DASHBOARD!$J$2=0,0,W192)))</f>
        <v/>
      </c>
      <c r="X192" s="494">
        <f>(IF(DASHBOARD!$J$2=X9,DASHBOARD!$T$807,IF(DASHBOARD!$J$2=0,0,X192)))</f>
        <v/>
      </c>
      <c r="Y192" s="494">
        <f>(IF(DASHBOARD!$J$2=Y9,DASHBOARD!$T$807,IF(DASHBOARD!$J$2=0,0,Y192)))</f>
        <v/>
      </c>
      <c r="Z192" s="494">
        <f>(IF(DASHBOARD!$J$2=Z9,DASHBOARD!$T$807,IF(DASHBOARD!$J$2=0,0,Z192)))</f>
        <v/>
      </c>
      <c r="AA192" s="494">
        <f>(IF(DASHBOARD!$J$2=AA9,DASHBOARD!$T$807,IF(DASHBOARD!$J$2=0,0,AA192)))</f>
        <v/>
      </c>
      <c r="AB192" s="494">
        <f>(IF(DASHBOARD!$J$2=AB9,DASHBOARD!$T$807,IF(DASHBOARD!$J$2=0,0,AB192)))</f>
        <v/>
      </c>
      <c r="AC192" s="494">
        <f>(IF(DASHBOARD!$J$2=AC9,DASHBOARD!$T$807,IF(DASHBOARD!$J$2=0,0,AC192)))</f>
        <v/>
      </c>
      <c r="AD192" s="494">
        <f>(IF(DASHBOARD!$J$2=AD9,DASHBOARD!$T$807,IF(DASHBOARD!$J$2=0,0,AD192)))</f>
        <v/>
      </c>
      <c r="AE192" s="494">
        <f>(IF(DASHBOARD!$J$2=AE9,DASHBOARD!$T$807,IF(DASHBOARD!$J$2=0,0,AE192)))</f>
        <v/>
      </c>
      <c r="AF192" s="494">
        <f>(IF(DASHBOARD!$J$2=AF9,DASHBOARD!$T$807,IF(DASHBOARD!$J$2=0,0,AF192)))</f>
        <v/>
      </c>
      <c r="AG192" s="494">
        <f>(IF(DASHBOARD!$J$2=AG9,DASHBOARD!$T$807,IF(DASHBOARD!$J$2=0,0,AG192)))</f>
        <v/>
      </c>
      <c r="AH192" s="494">
        <f>(IF(DASHBOARD!$J$2=AH9,DASHBOARD!$T$807,IF(DASHBOARD!$J$2=0,0,AH192)))</f>
        <v/>
      </c>
      <c r="AI192" s="494">
        <f>(IF(DASHBOARD!$J$2=AI9,DASHBOARD!$T$807,IF(DASHBOARD!$J$2=0,0,AI192)))</f>
        <v/>
      </c>
      <c r="AJ192" s="494">
        <f>(IF(DASHBOARD!$J$2=AJ9,DASHBOARD!$T$807,IF(DASHBOARD!$J$2=0,0,AJ192)))</f>
        <v/>
      </c>
      <c r="AK192" s="494">
        <f>(IF(DASHBOARD!$J$2=AK9,DASHBOARD!$T$807,IF(DASHBOARD!$J$2=0,0,AK192)))</f>
        <v/>
      </c>
      <c r="AL192" s="494">
        <f>(IF(DASHBOARD!$J$2=AL9,DASHBOARD!$T$807,IF(DASHBOARD!$J$2=0,0,AL192)))</f>
        <v/>
      </c>
      <c r="AM192" s="494">
        <f>(IF(DASHBOARD!$J$2=AM9,DASHBOARD!$T$807,IF(DASHBOARD!$J$2=0,0,AM192)))</f>
        <v/>
      </c>
      <c r="AN192" s="494">
        <f>(IF(DASHBOARD!$J$2=AN9,DASHBOARD!$T$807,IF(DASHBOARD!$J$2=0,0,AN192)))</f>
        <v/>
      </c>
      <c r="AO192" s="494">
        <f>(IF(DASHBOARD!$J$2=AO9,DASHBOARD!$T$807,IF(DASHBOARD!$J$2=0,0,AO192)))</f>
        <v/>
      </c>
      <c r="AP192" s="494">
        <f>(IF(DASHBOARD!$J$2=AP9,DASHBOARD!$T$807,IF(DASHBOARD!$J$2=0,0,AP192)))</f>
        <v/>
      </c>
      <c r="AQ192" s="494">
        <f>(IF(DASHBOARD!$J$2=AQ9,DASHBOARD!$T$807,IF(DASHBOARD!$J$2=0,0,AQ192)))</f>
        <v/>
      </c>
      <c r="AR192" s="494">
        <f>(IF(DASHBOARD!$J$2=AR9,DASHBOARD!$T$807,IF(DASHBOARD!$J$2=0,0,AR192)))</f>
        <v/>
      </c>
      <c r="AS192" s="494">
        <f>(IF(DASHBOARD!$J$2=AS9,DASHBOARD!$T$807,IF(DASHBOARD!$J$2=0,0,AS192)))</f>
        <v/>
      </c>
      <c r="AT192" s="494">
        <f>(IF(DASHBOARD!$J$2=AT9,DASHBOARD!$T$807,IF(DASHBOARD!$J$2=0,0,AT192)))</f>
        <v/>
      </c>
      <c r="AU192" s="494">
        <f>(IF(DASHBOARD!$J$2=AU9,DASHBOARD!$T$807,IF(DASHBOARD!$J$2=0,0,AU192)))</f>
        <v/>
      </c>
      <c r="AV192" s="494">
        <f>(IF(DASHBOARD!$J$2=AV9,DASHBOARD!$T$807,IF(DASHBOARD!$J$2=0,0,AV192)))</f>
        <v/>
      </c>
      <c r="AW192" s="494">
        <f>(IF(DASHBOARD!$J$2=AW9,DASHBOARD!$T$807,IF(DASHBOARD!$J$2=0,0,AW192)))</f>
        <v/>
      </c>
      <c r="AX192" s="494">
        <f>(IF(DASHBOARD!$J$2=AX9,DASHBOARD!$T$807,IF(DASHBOARD!$J$2=0,0,AX192)))</f>
        <v/>
      </c>
      <c r="AY192" s="494">
        <f>(IF(DASHBOARD!$J$2=AY9,DASHBOARD!$T$807,IF(DASHBOARD!$J$2=0,0,AY192)))</f>
        <v/>
      </c>
      <c r="AZ192" s="494">
        <f>(IF(DASHBOARD!$J$2=AZ9,DASHBOARD!$T$807,IF(DASHBOARD!$J$2=0,0,AZ192)))</f>
        <v/>
      </c>
      <c r="BA192" s="494">
        <f>(IF(DASHBOARD!$J$2=BA9,DASHBOARD!$T$807,IF(DASHBOARD!$J$2=0,0,BA192)))</f>
        <v/>
      </c>
      <c r="BB192" s="491">
        <f>SUM(F192:BA192)/2</f>
        <v/>
      </c>
      <c r="BC192" s="494">
        <f>(IF(DASHBOARD!$J$2=BC9,DASHBOARD!$U$807,IF(DASHBOARD!$J$2=0,0,BC192)))</f>
        <v/>
      </c>
      <c r="BD192" s="494">
        <f>(IF(DASHBOARD!$J$2=BD9,DASHBOARD!$U$807,IF(DASHBOARD!$J$2=0,0,BD192)))</f>
        <v/>
      </c>
      <c r="BE192" s="494">
        <f>(IF(DASHBOARD!$J$2=BE9,DASHBOARD!$U$807,IF(DASHBOARD!$J$2=0,0,BE192)))</f>
        <v/>
      </c>
      <c r="BF192" s="494">
        <f>(IF(DASHBOARD!$J$2=BF9,DASHBOARD!$U$807,IF(DASHBOARD!$J$2=0,0,BF192)))</f>
        <v/>
      </c>
      <c r="BG192" s="1508" t="n"/>
      <c r="BH192" s="494">
        <f>(IF(DASHBOARD!$J$2=BH9,DASHBOARD!$U$807,IF(DASHBOARD!$J$2=0,0,BH192)))</f>
        <v/>
      </c>
      <c r="BI192" s="494">
        <f>(IF(DASHBOARD!$J$2=BI9,DASHBOARD!$U$807,IF(DASHBOARD!$J$2=0,0,BI192)))</f>
        <v/>
      </c>
      <c r="BJ192" s="494">
        <f>(IF(DASHBOARD!$J$2=BJ9,DASHBOARD!$U$807,IF(DASHBOARD!$J$2=0,0,BJ192)))</f>
        <v/>
      </c>
    </row>
    <row r="193" ht="11.1" customHeight="1" s="18">
      <c r="A193" s="487" t="n"/>
      <c r="B193" s="1518" t="n"/>
      <c r="C193" s="1500" t="n"/>
      <c r="D193" s="507" t="n"/>
      <c r="E193" s="509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495" t="n"/>
      <c r="AA193" s="495" t="n"/>
      <c r="AB193" s="495" t="n"/>
      <c r="AC193" s="495" t="n"/>
      <c r="AD193" s="495" t="n"/>
      <c r="AE193" s="495" t="n"/>
      <c r="AF193" s="495" t="n"/>
      <c r="AG193" s="495" t="n"/>
      <c r="AH193" s="495" t="n"/>
      <c r="AI193" s="495" t="n"/>
      <c r="AJ193" s="495" t="n"/>
      <c r="AK193" s="495" t="n"/>
      <c r="AL193" s="495" t="n"/>
      <c r="AM193" s="495" t="n"/>
      <c r="AN193" s="495" t="n"/>
      <c r="AO193" s="495" t="n"/>
      <c r="AP193" s="495" t="n"/>
      <c r="AQ193" s="495" t="n"/>
      <c r="AR193" s="495" t="n"/>
      <c r="AS193" s="495" t="n"/>
      <c r="AT193" s="495" t="n"/>
      <c r="AU193" s="495" t="n"/>
      <c r="AV193" s="495" t="n"/>
      <c r="AW193" s="495" t="n"/>
      <c r="AX193" s="495" t="n"/>
      <c r="AY193" s="495" t="n"/>
      <c r="AZ193" s="495" t="n"/>
      <c r="BA193" s="495" t="n"/>
      <c r="BB193" s="491">
        <f>SUM(F193:BA193)/2</f>
        <v/>
      </c>
      <c r="BC193" s="495" t="n"/>
      <c r="BD193" s="495" t="n"/>
      <c r="BE193" s="495" t="n"/>
      <c r="BF193" s="495" t="n"/>
      <c r="BG193" s="1508" t="n"/>
      <c r="BH193" s="495" t="n"/>
      <c r="BI193" s="495" t="n"/>
      <c r="BJ193" s="495" t="n"/>
    </row>
    <row r="194" ht="11.45" customHeight="1" s="18">
      <c r="A194" s="487" t="n"/>
      <c r="B194" s="1518" t="n"/>
      <c r="C194" s="1519" t="n"/>
      <c r="D194" s="514" t="n"/>
      <c r="E194" s="515" t="n"/>
      <c r="F194" s="499" t="n"/>
      <c r="G194" s="499" t="n"/>
      <c r="H194" s="499" t="n"/>
      <c r="I194" s="499" t="n"/>
      <c r="J194" s="499" t="n"/>
      <c r="K194" s="499" t="n"/>
      <c r="L194" s="499" t="n"/>
      <c r="M194" s="499" t="n"/>
      <c r="N194" s="499" t="n"/>
      <c r="O194" s="499" t="n"/>
      <c r="P194" s="499" t="n"/>
      <c r="Q194" s="499" t="n"/>
      <c r="R194" s="499" t="n"/>
      <c r="S194" s="499" t="n"/>
      <c r="T194" s="499" t="n"/>
      <c r="U194" s="499" t="n"/>
      <c r="V194" s="499" t="n"/>
      <c r="W194" s="499" t="n"/>
      <c r="X194" s="499" t="n"/>
      <c r="Y194" s="499" t="n"/>
      <c r="Z194" s="499" t="n"/>
      <c r="AA194" s="499" t="n"/>
      <c r="AB194" s="499" t="n"/>
      <c r="AC194" s="499" t="n"/>
      <c r="AD194" s="499" t="n"/>
      <c r="AE194" s="499" t="n"/>
      <c r="AF194" s="499" t="n"/>
      <c r="AG194" s="499" t="n"/>
      <c r="AH194" s="499" t="n"/>
      <c r="AI194" s="499" t="n"/>
      <c r="AJ194" s="499" t="n"/>
      <c r="AK194" s="499" t="n"/>
      <c r="AL194" s="499" t="n"/>
      <c r="AM194" s="499" t="n"/>
      <c r="AN194" s="499" t="n"/>
      <c r="AO194" s="499" t="n"/>
      <c r="AP194" s="499" t="n"/>
      <c r="AQ194" s="499" t="n"/>
      <c r="AR194" s="499" t="n"/>
      <c r="AS194" s="499" t="n"/>
      <c r="AT194" s="499" t="n"/>
      <c r="AU194" s="499" t="n"/>
      <c r="AV194" s="499" t="n"/>
      <c r="AW194" s="499" t="n"/>
      <c r="AX194" s="499" t="n"/>
      <c r="AY194" s="499" t="n"/>
      <c r="AZ194" s="499" t="n"/>
      <c r="BA194" s="499" t="n"/>
      <c r="BB194" s="491">
        <f>SUM(F194:BA194)/2</f>
        <v/>
      </c>
      <c r="BC194" s="499" t="n"/>
      <c r="BD194" s="499" t="n"/>
      <c r="BE194" s="499" t="n"/>
      <c r="BF194" s="499" t="n"/>
      <c r="BG194" s="1508" t="n"/>
      <c r="BH194" s="499" t="n"/>
      <c r="BI194" s="499" t="n"/>
      <c r="BJ194" s="499" t="n"/>
    </row>
    <row r="195" ht="11.1" customHeight="1" s="18">
      <c r="A195" s="487" t="n"/>
      <c r="B195" s="1518" t="n"/>
      <c r="C195" s="1125" t="inlineStr">
        <is>
          <t>Wotu</t>
        </is>
      </c>
      <c r="D195" s="512" t="n">
        <v>1</v>
      </c>
      <c r="E195" s="513" t="n">
        <v>30</v>
      </c>
      <c r="F195" s="490">
        <f>(IF(DASHBOARD!$J$2=F9,DASHBOARD!$T$219,IF(DASHBOARD!$J$2=0,0,F195)))</f>
        <v/>
      </c>
      <c r="G195" s="490">
        <f>(IF(DASHBOARD!$J$2=G9,DASHBOARD!$T$219,IF(DASHBOARD!$J$2=0,0,G195)))</f>
        <v/>
      </c>
      <c r="H195" s="490">
        <f>(IF(DASHBOARD!$J$2=H9,DASHBOARD!$T$219,IF(DASHBOARD!$J$2=0,0,H195)))</f>
        <v/>
      </c>
      <c r="I195" s="490">
        <f>(IF(DASHBOARD!$J$2=I9,DASHBOARD!$T$219,IF(DASHBOARD!$J$2=0,0,I195)))</f>
        <v/>
      </c>
      <c r="J195" s="490">
        <f>(IF(DASHBOARD!$J$2=J9,DASHBOARD!$T$219,IF(DASHBOARD!$J$2=0,0,J195)))</f>
        <v/>
      </c>
      <c r="K195" s="490">
        <f>(IF(DASHBOARD!$J$2=K9,DASHBOARD!$T$219,IF(DASHBOARD!$J$2=0,0,K195)))</f>
        <v/>
      </c>
      <c r="L195" s="490">
        <f>(IF(DASHBOARD!$J$2=L9,DASHBOARD!$T$219,IF(DASHBOARD!$J$2=0,0,L195)))</f>
        <v/>
      </c>
      <c r="M195" s="490">
        <f>(IF(DASHBOARD!$J$2=M9,DASHBOARD!$T$219,IF(DASHBOARD!$J$2=0,0,M195)))</f>
        <v/>
      </c>
      <c r="N195" s="490">
        <f>(IF(DASHBOARD!$J$2=N9,DASHBOARD!$T$219,IF(DASHBOARD!$J$2=0,0,N195)))</f>
        <v/>
      </c>
      <c r="O195" s="490">
        <f>(IF(DASHBOARD!$J$2=O9,DASHBOARD!$T$219,IF(DASHBOARD!$J$2=0,0,O195)))</f>
        <v/>
      </c>
      <c r="P195" s="490">
        <f>(IF(DASHBOARD!$J$2=P9,DASHBOARD!$T$219,IF(DASHBOARD!$J$2=0,0,P195)))</f>
        <v/>
      </c>
      <c r="Q195" s="490">
        <f>(IF(DASHBOARD!$J$2=Q9,DASHBOARD!$T$219,IF(DASHBOARD!$J$2=0,0,Q195)))</f>
        <v/>
      </c>
      <c r="R195" s="490">
        <f>(IF(DASHBOARD!$J$2=R9,DASHBOARD!$T$219,IF(DASHBOARD!$J$2=0,0,R195)))</f>
        <v/>
      </c>
      <c r="S195" s="490">
        <f>(IF(DASHBOARD!$J$2=S9,DASHBOARD!$T$219,IF(DASHBOARD!$J$2=0,0,S195)))</f>
        <v/>
      </c>
      <c r="T195" s="490">
        <f>(IF(DASHBOARD!$J$2=T9,DASHBOARD!$T$219,IF(DASHBOARD!$J$2=0,0,T195)))</f>
        <v/>
      </c>
      <c r="U195" s="490">
        <f>(IF(DASHBOARD!$J$2=U9,DASHBOARD!$T$219,IF(DASHBOARD!$J$2=0,0,U195)))</f>
        <v/>
      </c>
      <c r="V195" s="490">
        <f>(IF(DASHBOARD!$J$2=V9,DASHBOARD!$T$219,IF(DASHBOARD!$J$2=0,0,V195)))</f>
        <v/>
      </c>
      <c r="W195" s="490">
        <f>(IF(DASHBOARD!$J$2=W9,DASHBOARD!$T$219,IF(DASHBOARD!$J$2=0,0,W195)))</f>
        <v/>
      </c>
      <c r="X195" s="490">
        <f>(IF(DASHBOARD!$J$2=X9,DASHBOARD!$T$219,IF(DASHBOARD!$J$2=0,0,X195)))</f>
        <v/>
      </c>
      <c r="Y195" s="490">
        <f>(IF(DASHBOARD!$J$2=Y9,DASHBOARD!$T$219,IF(DASHBOARD!$J$2=0,0,Y195)))</f>
        <v/>
      </c>
      <c r="Z195" s="490">
        <f>(IF(DASHBOARD!$J$2=Z9,DASHBOARD!$T$219,IF(DASHBOARD!$J$2=0,0,Z195)))</f>
        <v/>
      </c>
      <c r="AA195" s="490">
        <f>(IF(DASHBOARD!$J$2=AA9,DASHBOARD!$T$219,IF(DASHBOARD!$J$2=0,0,AA195)))</f>
        <v/>
      </c>
      <c r="AB195" s="490">
        <f>(IF(DASHBOARD!$J$2=AB9,DASHBOARD!$T$219,IF(DASHBOARD!$J$2=0,0,AB195)))</f>
        <v/>
      </c>
      <c r="AC195" s="490">
        <f>(IF(DASHBOARD!$J$2=AC9,DASHBOARD!$T$219,IF(DASHBOARD!$J$2=0,0,AC195)))</f>
        <v/>
      </c>
      <c r="AD195" s="490">
        <f>(IF(DASHBOARD!$J$2=AD9,DASHBOARD!$T$219,IF(DASHBOARD!$J$2=0,0,AD195)))</f>
        <v/>
      </c>
      <c r="AE195" s="490">
        <f>(IF(DASHBOARD!$J$2=AE9,DASHBOARD!$T$219,IF(DASHBOARD!$J$2=0,0,AE195)))</f>
        <v/>
      </c>
      <c r="AF195" s="490">
        <f>(IF(DASHBOARD!$J$2=AF9,DASHBOARD!$T$219,IF(DASHBOARD!$J$2=0,0,AF195)))</f>
        <v/>
      </c>
      <c r="AG195" s="490">
        <f>(IF(DASHBOARD!$J$2=AG9,DASHBOARD!$T$219,IF(DASHBOARD!$J$2=0,0,AG195)))</f>
        <v/>
      </c>
      <c r="AH195" s="490">
        <f>(IF(DASHBOARD!$J$2=AH9,DASHBOARD!$T$219,IF(DASHBOARD!$J$2=0,0,AH195)))</f>
        <v/>
      </c>
      <c r="AI195" s="490">
        <f>(IF(DASHBOARD!$J$2=AI9,DASHBOARD!$T$219,IF(DASHBOARD!$J$2=0,0,AI195)))</f>
        <v/>
      </c>
      <c r="AJ195" s="490">
        <f>(IF(DASHBOARD!$J$2=AJ9,DASHBOARD!$T$219,IF(DASHBOARD!$J$2=0,0,AJ195)))</f>
        <v/>
      </c>
      <c r="AK195" s="490">
        <f>(IF(DASHBOARD!$J$2=AK9,DASHBOARD!$T$219,IF(DASHBOARD!$J$2=0,0,AK195)))</f>
        <v/>
      </c>
      <c r="AL195" s="490">
        <f>(IF(DASHBOARD!$J$2=AL9,DASHBOARD!$T$219,IF(DASHBOARD!$J$2=0,0,AL195)))</f>
        <v/>
      </c>
      <c r="AM195" s="490">
        <f>(IF(DASHBOARD!$J$2=AM9,DASHBOARD!$T$219,IF(DASHBOARD!$J$2=0,0,AM195)))</f>
        <v/>
      </c>
      <c r="AN195" s="490">
        <f>(IF(DASHBOARD!$J$2=AN9,DASHBOARD!$T$219,IF(DASHBOARD!$J$2=0,0,AN195)))</f>
        <v/>
      </c>
      <c r="AO195" s="490">
        <f>(IF(DASHBOARD!$J$2=AO9,DASHBOARD!$T$219,IF(DASHBOARD!$J$2=0,0,AO195)))</f>
        <v/>
      </c>
      <c r="AP195" s="490">
        <f>(IF(DASHBOARD!$J$2=AP9,DASHBOARD!$T$219,IF(DASHBOARD!$J$2=0,0,AP195)))</f>
        <v/>
      </c>
      <c r="AQ195" s="490">
        <f>(IF(DASHBOARD!$J$2=AQ9,DASHBOARD!$T$219,IF(DASHBOARD!$J$2=0,0,AQ195)))</f>
        <v/>
      </c>
      <c r="AR195" s="490">
        <f>(IF(DASHBOARD!$J$2=AR9,DASHBOARD!$T$219,IF(DASHBOARD!$J$2=0,0,AR195)))</f>
        <v/>
      </c>
      <c r="AS195" s="490">
        <f>(IF(DASHBOARD!$J$2=AS9,DASHBOARD!$T$219,IF(DASHBOARD!$J$2=0,0,AS195)))</f>
        <v/>
      </c>
      <c r="AT195" s="490">
        <f>(IF(DASHBOARD!$J$2=AT9,DASHBOARD!$T$219,IF(DASHBOARD!$J$2=0,0,AT195)))</f>
        <v/>
      </c>
      <c r="AU195" s="490">
        <f>(IF(DASHBOARD!$J$2=AU9,DASHBOARD!$T$219,IF(DASHBOARD!$J$2=0,0,AU195)))</f>
        <v/>
      </c>
      <c r="AV195" s="490">
        <f>(IF(DASHBOARD!$J$2=AV9,DASHBOARD!$T$219,IF(DASHBOARD!$J$2=0,0,AV195)))</f>
        <v/>
      </c>
      <c r="AW195" s="490">
        <f>(IF(DASHBOARD!$J$2=AW9,DASHBOARD!$T$219,IF(DASHBOARD!$J$2=0,0,AW195)))</f>
        <v/>
      </c>
      <c r="AX195" s="490">
        <f>(IF(DASHBOARD!$J$2=AX9,DASHBOARD!$T$219,IF(DASHBOARD!$J$2=0,0,AX195)))</f>
        <v/>
      </c>
      <c r="AY195" s="490">
        <f>(IF(DASHBOARD!$J$2=AY9,DASHBOARD!$T$219,IF(DASHBOARD!$J$2=0,0,AY195)))</f>
        <v/>
      </c>
      <c r="AZ195" s="490">
        <f>(IF(DASHBOARD!$J$2=AZ9,DASHBOARD!$T$219,IF(DASHBOARD!$J$2=0,0,AZ195)))</f>
        <v/>
      </c>
      <c r="BA195" s="490">
        <f>(IF(DASHBOARD!$J$2=BA9,DASHBOARD!$T$219,IF(DASHBOARD!$J$2=0,0,BA195)))</f>
        <v/>
      </c>
      <c r="BB195" s="491">
        <f>SUM(F195:BA195)/2</f>
        <v/>
      </c>
      <c r="BC195" s="490">
        <f>(IF(DASHBOARD!$J$2=BC9,DASHBOARD!$U$219,IF(DASHBOARD!$J$2=0,0,BC195)))</f>
        <v/>
      </c>
      <c r="BD195" s="490">
        <f>(IF(DASHBOARD!$J$2=BD9,DASHBOARD!$U$219,IF(DASHBOARD!$J$2=0,0,BD195)))</f>
        <v/>
      </c>
      <c r="BE195" s="490">
        <f>(IF(DASHBOARD!$J$2=BE9,DASHBOARD!$U$219,IF(DASHBOARD!$J$2=0,0,BE195)))</f>
        <v/>
      </c>
      <c r="BF195" s="490">
        <f>(IF(DASHBOARD!$J$2=BF9,DASHBOARD!$U$219,IF(DASHBOARD!$J$2=0,0,BF195)))</f>
        <v/>
      </c>
      <c r="BG195" s="1508" t="n"/>
      <c r="BH195" s="490">
        <f>(IF(DASHBOARD!$J$2=BH9,DASHBOARD!$U$219,IF(DASHBOARD!$J$2=0,0,BH195)))</f>
        <v/>
      </c>
      <c r="BI195" s="490">
        <f>(IF(DASHBOARD!$J$2=BI9,DASHBOARD!$U$219,IF(DASHBOARD!$J$2=0,0,BI195)))</f>
        <v/>
      </c>
      <c r="BJ195" s="490">
        <f>(IF(DASHBOARD!$J$2=BJ9,DASHBOARD!$U$219,IF(DASHBOARD!$J$2=0,0,BJ195)))</f>
        <v/>
      </c>
    </row>
    <row r="196" ht="11.1" customHeight="1" s="18">
      <c r="A196" s="487" t="n"/>
      <c r="B196" s="1518" t="n"/>
      <c r="C196" s="1500" t="n"/>
      <c r="D196" s="507" t="n"/>
      <c r="E196" s="509" t="n"/>
      <c r="F196" s="494" t="n"/>
      <c r="G196" s="494" t="n"/>
      <c r="H196" s="494" t="n"/>
      <c r="I196" s="494" t="n"/>
      <c r="J196" s="494" t="n"/>
      <c r="K196" s="494" t="n"/>
      <c r="L196" s="494" t="n"/>
      <c r="M196" s="494" t="n"/>
      <c r="N196" s="494" t="n"/>
      <c r="O196" s="494" t="n"/>
      <c r="P196" s="494" t="n"/>
      <c r="Q196" s="494" t="n"/>
      <c r="R196" s="494" t="n"/>
      <c r="S196" s="494" t="n"/>
      <c r="T196" s="494" t="n"/>
      <c r="U196" s="494" t="n"/>
      <c r="V196" s="494" t="n"/>
      <c r="W196" s="494" t="n"/>
      <c r="X196" s="494" t="n"/>
      <c r="Y196" s="494" t="n"/>
      <c r="Z196" s="494" t="n"/>
      <c r="AA196" s="494" t="n"/>
      <c r="AB196" s="494" t="n"/>
      <c r="AC196" s="494" t="n"/>
      <c r="AD196" s="494" t="n"/>
      <c r="AE196" s="494" t="n"/>
      <c r="AF196" s="494" t="n"/>
      <c r="AG196" s="494" t="n"/>
      <c r="AH196" s="494" t="n"/>
      <c r="AI196" s="494" t="n"/>
      <c r="AJ196" s="494" t="n"/>
      <c r="AK196" s="494" t="n"/>
      <c r="AL196" s="494" t="n"/>
      <c r="AM196" s="494" t="n"/>
      <c r="AN196" s="494" t="n"/>
      <c r="AO196" s="494" t="n"/>
      <c r="AP196" s="494" t="n"/>
      <c r="AQ196" s="494" t="n"/>
      <c r="AR196" s="494" t="n"/>
      <c r="AS196" s="494" t="n"/>
      <c r="AT196" s="494" t="n"/>
      <c r="AU196" s="494" t="n"/>
      <c r="AV196" s="494" t="n"/>
      <c r="AW196" s="494" t="n"/>
      <c r="AX196" s="494" t="n"/>
      <c r="AY196" s="494" t="n"/>
      <c r="AZ196" s="494" t="n"/>
      <c r="BA196" s="494" t="n"/>
      <c r="BB196" s="491">
        <f>SUM(F196:BA196)/2</f>
        <v/>
      </c>
      <c r="BC196" s="494" t="n"/>
      <c r="BD196" s="494" t="n"/>
      <c r="BE196" s="494" t="n"/>
      <c r="BF196" s="494" t="n"/>
      <c r="BG196" s="1508" t="n"/>
      <c r="BH196" s="494" t="n"/>
      <c r="BI196" s="494" t="n"/>
      <c r="BJ196" s="494" t="n"/>
    </row>
    <row r="197" ht="11.45" customHeight="1" s="18">
      <c r="A197" s="487" t="n"/>
      <c r="B197" s="1518" t="n"/>
      <c r="C197" s="1519" t="n"/>
      <c r="D197" s="514" t="n"/>
      <c r="E197" s="515" t="n"/>
      <c r="F197" s="499" t="n"/>
      <c r="G197" s="499" t="n"/>
      <c r="H197" s="499" t="n"/>
      <c r="I197" s="499" t="n"/>
      <c r="J197" s="499" t="n"/>
      <c r="K197" s="499" t="n"/>
      <c r="L197" s="499" t="n"/>
      <c r="M197" s="499" t="n"/>
      <c r="N197" s="499" t="n"/>
      <c r="O197" s="499" t="n"/>
      <c r="P197" s="499" t="n"/>
      <c r="Q197" s="499" t="n"/>
      <c r="R197" s="499" t="n"/>
      <c r="S197" s="499" t="n"/>
      <c r="T197" s="499" t="n"/>
      <c r="U197" s="499" t="n"/>
      <c r="V197" s="499" t="n"/>
      <c r="W197" s="499" t="n"/>
      <c r="X197" s="499" t="n"/>
      <c r="Y197" s="499" t="n"/>
      <c r="Z197" s="499" t="n"/>
      <c r="AA197" s="499" t="n"/>
      <c r="AB197" s="499" t="n"/>
      <c r="AC197" s="499" t="n"/>
      <c r="AD197" s="499" t="n"/>
      <c r="AE197" s="499" t="n"/>
      <c r="AF197" s="499" t="n"/>
      <c r="AG197" s="499" t="n"/>
      <c r="AH197" s="499" t="n"/>
      <c r="AI197" s="499" t="n"/>
      <c r="AJ197" s="499" t="n"/>
      <c r="AK197" s="499" t="n"/>
      <c r="AL197" s="499" t="n"/>
      <c r="AM197" s="499" t="n"/>
      <c r="AN197" s="499" t="n"/>
      <c r="AO197" s="499" t="n"/>
      <c r="AP197" s="499" t="n"/>
      <c r="AQ197" s="499" t="n"/>
      <c r="AR197" s="499" t="n"/>
      <c r="AS197" s="499" t="n"/>
      <c r="AT197" s="499" t="n"/>
      <c r="AU197" s="499" t="n"/>
      <c r="AV197" s="499" t="n"/>
      <c r="AW197" s="499" t="n"/>
      <c r="AX197" s="499" t="n"/>
      <c r="AY197" s="499" t="n"/>
      <c r="AZ197" s="499" t="n"/>
      <c r="BA197" s="499" t="n"/>
      <c r="BB197" s="491">
        <f>SUM(F197:BA197)/2</f>
        <v/>
      </c>
      <c r="BC197" s="499" t="n"/>
      <c r="BD197" s="499" t="n"/>
      <c r="BE197" s="499" t="n"/>
      <c r="BF197" s="499" t="n"/>
      <c r="BG197" s="1508" t="n"/>
      <c r="BH197" s="499" t="n"/>
      <c r="BI197" s="499" t="n"/>
      <c r="BJ197" s="499" t="n"/>
    </row>
    <row r="198" ht="11.1" customHeight="1" s="18">
      <c r="A198" s="487" t="n"/>
      <c r="B198" s="1518" t="n"/>
      <c r="C198" s="1125" t="inlineStr">
        <is>
          <t>Malili</t>
        </is>
      </c>
      <c r="D198" s="512" t="n">
        <v>1</v>
      </c>
      <c r="E198" s="513" t="n">
        <v>30</v>
      </c>
      <c r="F198" s="490">
        <f>(IF(DASHBOARD!$J$2=F9,DASHBOARD!$T$242,IF(DASHBOARD!$J$2=0,0,F198)))</f>
        <v/>
      </c>
      <c r="G198" s="490">
        <f>(IF(DASHBOARD!$J$2=G9,DASHBOARD!$T$242,IF(DASHBOARD!$J$2=0,0,G198)))</f>
        <v/>
      </c>
      <c r="H198" s="490">
        <f>(IF(DASHBOARD!$J$2=H9,DASHBOARD!$T$242,IF(DASHBOARD!$J$2=0,0,H198)))</f>
        <v/>
      </c>
      <c r="I198" s="490">
        <f>(IF(DASHBOARD!$J$2=I9,DASHBOARD!$T$242,IF(DASHBOARD!$J$2=0,0,I198)))</f>
        <v/>
      </c>
      <c r="J198" s="490">
        <f>(IF(DASHBOARD!$J$2=J9,DASHBOARD!$T$242,IF(DASHBOARD!$J$2=0,0,J198)))</f>
        <v/>
      </c>
      <c r="K198" s="490">
        <f>(IF(DASHBOARD!$J$2=K9,DASHBOARD!$T$242,IF(DASHBOARD!$J$2=0,0,K198)))</f>
        <v/>
      </c>
      <c r="L198" s="490">
        <f>(IF(DASHBOARD!$J$2=L9,DASHBOARD!$T$242,IF(DASHBOARD!$J$2=0,0,L198)))</f>
        <v/>
      </c>
      <c r="M198" s="490">
        <f>(IF(DASHBOARD!$J$2=M9,DASHBOARD!$T$242,IF(DASHBOARD!$J$2=0,0,M198)))</f>
        <v/>
      </c>
      <c r="N198" s="490">
        <f>(IF(DASHBOARD!$J$2=N9,DASHBOARD!$T$242,IF(DASHBOARD!$J$2=0,0,N198)))</f>
        <v/>
      </c>
      <c r="O198" s="490">
        <f>(IF(DASHBOARD!$J$2=O9,DASHBOARD!$T$242,IF(DASHBOARD!$J$2=0,0,O198)))</f>
        <v/>
      </c>
      <c r="P198" s="490">
        <f>(IF(DASHBOARD!$J$2=P9,DASHBOARD!$T$242,IF(DASHBOARD!$J$2=0,0,P198)))</f>
        <v/>
      </c>
      <c r="Q198" s="490">
        <f>(IF(DASHBOARD!$J$2=Q9,DASHBOARD!$T$242,IF(DASHBOARD!$J$2=0,0,Q198)))</f>
        <v/>
      </c>
      <c r="R198" s="490">
        <f>(IF(DASHBOARD!$J$2=R9,DASHBOARD!$T$242,IF(DASHBOARD!$J$2=0,0,R198)))</f>
        <v/>
      </c>
      <c r="S198" s="490">
        <f>(IF(DASHBOARD!$J$2=S9,DASHBOARD!$T$242,IF(DASHBOARD!$J$2=0,0,S198)))</f>
        <v/>
      </c>
      <c r="T198" s="490">
        <f>(IF(DASHBOARD!$J$2=T9,DASHBOARD!$T$242,IF(DASHBOARD!$J$2=0,0,T198)))</f>
        <v/>
      </c>
      <c r="U198" s="490">
        <f>(IF(DASHBOARD!$J$2=U9,DASHBOARD!$T$242,IF(DASHBOARD!$J$2=0,0,U198)))</f>
        <v/>
      </c>
      <c r="V198" s="490">
        <f>(IF(DASHBOARD!$J$2=V9,DASHBOARD!$T$242,IF(DASHBOARD!$J$2=0,0,V198)))</f>
        <v/>
      </c>
      <c r="W198" s="490">
        <f>(IF(DASHBOARD!$J$2=W9,DASHBOARD!$T$242,IF(DASHBOARD!$J$2=0,0,W198)))</f>
        <v/>
      </c>
      <c r="X198" s="490">
        <f>(IF(DASHBOARD!$J$2=X9,DASHBOARD!$T$242,IF(DASHBOARD!$J$2=0,0,X198)))</f>
        <v/>
      </c>
      <c r="Y198" s="490">
        <f>(IF(DASHBOARD!$J$2=Y9,DASHBOARD!$T$242,IF(DASHBOARD!$J$2=0,0,Y198)))</f>
        <v/>
      </c>
      <c r="Z198" s="490">
        <f>(IF(DASHBOARD!$J$2=Z9,DASHBOARD!$T$242,IF(DASHBOARD!$J$2=0,0,Z198)))</f>
        <v/>
      </c>
      <c r="AA198" s="490">
        <f>(IF(DASHBOARD!$J$2=AA9,DASHBOARD!$T$242,IF(DASHBOARD!$J$2=0,0,AA198)))</f>
        <v/>
      </c>
      <c r="AB198" s="490">
        <f>(IF(DASHBOARD!$J$2=AB9,DASHBOARD!$T$242,IF(DASHBOARD!$J$2=0,0,AB198)))</f>
        <v/>
      </c>
      <c r="AC198" s="490">
        <f>(IF(DASHBOARD!$J$2=AC9,DASHBOARD!$T$242,IF(DASHBOARD!$J$2=0,0,AC198)))</f>
        <v/>
      </c>
      <c r="AD198" s="490">
        <f>(IF(DASHBOARD!$J$2=AD9,DASHBOARD!$T$242,IF(DASHBOARD!$J$2=0,0,AD198)))</f>
        <v/>
      </c>
      <c r="AE198" s="490">
        <f>(IF(DASHBOARD!$J$2=AE9,DASHBOARD!$T$242,IF(DASHBOARD!$J$2=0,0,AE198)))</f>
        <v/>
      </c>
      <c r="AF198" s="490">
        <f>(IF(DASHBOARD!$J$2=AF9,DASHBOARD!$T$242,IF(DASHBOARD!$J$2=0,0,AF198)))</f>
        <v/>
      </c>
      <c r="AG198" s="490">
        <f>(IF(DASHBOARD!$J$2=AG9,DASHBOARD!$T$242,IF(DASHBOARD!$J$2=0,0,AG198)))</f>
        <v/>
      </c>
      <c r="AH198" s="490">
        <f>(IF(DASHBOARD!$J$2=AH9,DASHBOARD!$T$242,IF(DASHBOARD!$J$2=0,0,AH198)))</f>
        <v/>
      </c>
      <c r="AI198" s="490">
        <f>(IF(DASHBOARD!$J$2=AI9,DASHBOARD!$T$242,IF(DASHBOARD!$J$2=0,0,AI198)))</f>
        <v/>
      </c>
      <c r="AJ198" s="490">
        <f>(IF(DASHBOARD!$J$2=AJ9,DASHBOARD!$T$242,IF(DASHBOARD!$J$2=0,0,AJ198)))</f>
        <v/>
      </c>
      <c r="AK198" s="490">
        <f>(IF(DASHBOARD!$J$2=AK9,DASHBOARD!$T$242,IF(DASHBOARD!$J$2=0,0,AK198)))</f>
        <v/>
      </c>
      <c r="AL198" s="490">
        <f>(IF(DASHBOARD!$J$2=AL9,DASHBOARD!$T$242,IF(DASHBOARD!$J$2=0,0,AL198)))</f>
        <v/>
      </c>
      <c r="AM198" s="490">
        <f>(IF(DASHBOARD!$J$2=AM9,DASHBOARD!$T$242,IF(DASHBOARD!$J$2=0,0,AM198)))</f>
        <v/>
      </c>
      <c r="AN198" s="490">
        <f>(IF(DASHBOARD!$J$2=AN9,DASHBOARD!$T$242,IF(DASHBOARD!$J$2=0,0,AN198)))</f>
        <v/>
      </c>
      <c r="AO198" s="490">
        <f>(IF(DASHBOARD!$J$2=AO9,DASHBOARD!$T$242,IF(DASHBOARD!$J$2=0,0,AO198)))</f>
        <v/>
      </c>
      <c r="AP198" s="490">
        <f>(IF(DASHBOARD!$J$2=AP9,DASHBOARD!$T$242,IF(DASHBOARD!$J$2=0,0,AP198)))</f>
        <v/>
      </c>
      <c r="AQ198" s="490">
        <f>(IF(DASHBOARD!$J$2=AQ9,DASHBOARD!$T$242,IF(DASHBOARD!$J$2=0,0,AQ198)))</f>
        <v/>
      </c>
      <c r="AR198" s="490">
        <f>(IF(DASHBOARD!$J$2=AR9,DASHBOARD!$T$242,IF(DASHBOARD!$J$2=0,0,AR198)))</f>
        <v/>
      </c>
      <c r="AS198" s="490">
        <f>(IF(DASHBOARD!$J$2=AS9,DASHBOARD!$T$242,IF(DASHBOARD!$J$2=0,0,AS198)))</f>
        <v/>
      </c>
      <c r="AT198" s="490">
        <f>(IF(DASHBOARD!$J$2=AT9,DASHBOARD!$T$242,IF(DASHBOARD!$J$2=0,0,AT198)))</f>
        <v/>
      </c>
      <c r="AU198" s="490">
        <f>(IF(DASHBOARD!$J$2=AU9,DASHBOARD!$T$242,IF(DASHBOARD!$J$2=0,0,AU198)))</f>
        <v/>
      </c>
      <c r="AV198" s="490">
        <f>(IF(DASHBOARD!$J$2=AV9,DASHBOARD!$T$242,IF(DASHBOARD!$J$2=0,0,AV198)))</f>
        <v/>
      </c>
      <c r="AW198" s="490">
        <f>(IF(DASHBOARD!$J$2=AW9,DASHBOARD!$T$242,IF(DASHBOARD!$J$2=0,0,AW198)))</f>
        <v/>
      </c>
      <c r="AX198" s="490">
        <f>(IF(DASHBOARD!$J$2=AX9,DASHBOARD!$T$242,IF(DASHBOARD!$J$2=0,0,AX198)))</f>
        <v/>
      </c>
      <c r="AY198" s="490">
        <f>(IF(DASHBOARD!$J$2=AY9,DASHBOARD!$T$242,IF(DASHBOARD!$J$2=0,0,AY198)))</f>
        <v/>
      </c>
      <c r="AZ198" s="490">
        <f>(IF(DASHBOARD!$J$2=AZ9,DASHBOARD!$T$242,IF(DASHBOARD!$J$2=0,0,AZ198)))</f>
        <v/>
      </c>
      <c r="BA198" s="490">
        <f>(IF(DASHBOARD!$J$2=BA9,DASHBOARD!$T$242,IF(DASHBOARD!$J$2=0,0,BA198)))</f>
        <v/>
      </c>
      <c r="BB198" s="491">
        <f>SUM(F198:BA198)/2</f>
        <v/>
      </c>
      <c r="BC198" s="490">
        <f>(IF(DASHBOARD!$J$2=BC9,DASHBOARD!$U$242,IF(DASHBOARD!$J$2=0,0,BC198)))</f>
        <v/>
      </c>
      <c r="BD198" s="490">
        <f>(IF(DASHBOARD!$J$2=BD9,DASHBOARD!$U$242,IF(DASHBOARD!$J$2=0,0,BD198)))</f>
        <v/>
      </c>
      <c r="BE198" s="490">
        <f>(IF(DASHBOARD!$J$2=BE9,DASHBOARD!$U$242,IF(DASHBOARD!$J$2=0,0,BE198)))</f>
        <v/>
      </c>
      <c r="BF198" s="490">
        <f>(IF(DASHBOARD!$J$2=BF9,DASHBOARD!$U$242,IF(DASHBOARD!$J$2=0,0,BF198)))</f>
        <v/>
      </c>
      <c r="BG198" s="1508" t="n"/>
      <c r="BH198" s="490">
        <f>(IF(DASHBOARD!$J$2=BH9,DASHBOARD!$U$242,IF(DASHBOARD!$J$2=0,0,BH198)))</f>
        <v/>
      </c>
      <c r="BI198" s="490">
        <f>(IF(DASHBOARD!$J$2=BI9,DASHBOARD!$U$242,IF(DASHBOARD!$J$2=0,0,BI198)))</f>
        <v/>
      </c>
      <c r="BJ198" s="490">
        <f>(IF(DASHBOARD!$J$2=BJ9,DASHBOARD!$U$242,IF(DASHBOARD!$J$2=0,0,BJ198)))</f>
        <v/>
      </c>
    </row>
    <row r="199" ht="11.1" customHeight="1" s="18">
      <c r="A199" s="487" t="n"/>
      <c r="B199" s="1518" t="n"/>
      <c r="C199" s="1500" t="n"/>
      <c r="D199" s="507" t="n"/>
      <c r="E199" s="509" t="n"/>
      <c r="F199" s="494" t="n"/>
      <c r="G199" s="494" t="n"/>
      <c r="H199" s="494" t="n"/>
      <c r="I199" s="494" t="n"/>
      <c r="J199" s="494" t="n"/>
      <c r="K199" s="494" t="n"/>
      <c r="L199" s="494" t="n"/>
      <c r="M199" s="494" t="n"/>
      <c r="N199" s="494" t="n"/>
      <c r="O199" s="494" t="n"/>
      <c r="P199" s="494" t="n"/>
      <c r="Q199" s="494" t="n"/>
      <c r="R199" s="494" t="n"/>
      <c r="S199" s="494" t="n"/>
      <c r="T199" s="494" t="n"/>
      <c r="U199" s="494" t="n"/>
      <c r="V199" s="494" t="n"/>
      <c r="W199" s="494" t="n"/>
      <c r="X199" s="494" t="n"/>
      <c r="Y199" s="494" t="n"/>
      <c r="Z199" s="494" t="n"/>
      <c r="AA199" s="494" t="n"/>
      <c r="AB199" s="494" t="n"/>
      <c r="AC199" s="494" t="n"/>
      <c r="AD199" s="494" t="n"/>
      <c r="AE199" s="494" t="n"/>
      <c r="AF199" s="494" t="n"/>
      <c r="AG199" s="494" t="n"/>
      <c r="AH199" s="494" t="n"/>
      <c r="AI199" s="494" t="n"/>
      <c r="AJ199" s="494" t="n"/>
      <c r="AK199" s="494" t="n"/>
      <c r="AL199" s="494" t="n"/>
      <c r="AM199" s="494" t="n"/>
      <c r="AN199" s="494" t="n"/>
      <c r="AO199" s="494" t="n"/>
      <c r="AP199" s="494" t="n"/>
      <c r="AQ199" s="494" t="n"/>
      <c r="AR199" s="494" t="n"/>
      <c r="AS199" s="494" t="n"/>
      <c r="AT199" s="494" t="n"/>
      <c r="AU199" s="494" t="n"/>
      <c r="AV199" s="494" t="n"/>
      <c r="AW199" s="494" t="n"/>
      <c r="AX199" s="494" t="n"/>
      <c r="AY199" s="494" t="n"/>
      <c r="AZ199" s="494" t="n"/>
      <c r="BA199" s="494" t="n"/>
      <c r="BB199" s="491">
        <f>SUM(F199:BA199)/2</f>
        <v/>
      </c>
      <c r="BC199" s="494" t="n"/>
      <c r="BD199" s="494" t="n"/>
      <c r="BE199" s="494" t="n"/>
      <c r="BF199" s="494" t="n"/>
      <c r="BG199" s="1508" t="n"/>
      <c r="BH199" s="494" t="n"/>
      <c r="BI199" s="494" t="n"/>
      <c r="BJ199" s="494" t="n"/>
    </row>
    <row r="200" ht="11.45" customFormat="1" customHeight="1" s="517">
      <c r="A200" s="487" t="n"/>
      <c r="B200" s="1518" t="n"/>
      <c r="C200" s="1519" t="n"/>
      <c r="D200" s="514" t="n"/>
      <c r="E200" s="515" t="n"/>
      <c r="F200" s="499" t="n"/>
      <c r="G200" s="499" t="n"/>
      <c r="H200" s="499" t="n"/>
      <c r="I200" s="499" t="n"/>
      <c r="J200" s="499" t="n"/>
      <c r="K200" s="499" t="n"/>
      <c r="L200" s="499" t="n"/>
      <c r="M200" s="499" t="n"/>
      <c r="N200" s="499" t="n"/>
      <c r="O200" s="499" t="n"/>
      <c r="P200" s="499" t="n"/>
      <c r="Q200" s="499" t="n"/>
      <c r="R200" s="499" t="n"/>
      <c r="S200" s="499" t="n"/>
      <c r="T200" s="499" t="n"/>
      <c r="U200" s="499" t="n"/>
      <c r="V200" s="499" t="n"/>
      <c r="W200" s="499" t="n"/>
      <c r="X200" s="499" t="n"/>
      <c r="Y200" s="499" t="n"/>
      <c r="Z200" s="499" t="n"/>
      <c r="AA200" s="499" t="n"/>
      <c r="AB200" s="499" t="n"/>
      <c r="AC200" s="499" t="n"/>
      <c r="AD200" s="499" t="n"/>
      <c r="AE200" s="499" t="n"/>
      <c r="AF200" s="499" t="n"/>
      <c r="AG200" s="499" t="n"/>
      <c r="AH200" s="499" t="n"/>
      <c r="AI200" s="499" t="n"/>
      <c r="AJ200" s="499" t="n"/>
      <c r="AK200" s="499" t="n"/>
      <c r="AL200" s="499" t="n"/>
      <c r="AM200" s="499" t="n"/>
      <c r="AN200" s="499" t="n"/>
      <c r="AO200" s="499" t="n"/>
      <c r="AP200" s="499" t="n"/>
      <c r="AQ200" s="499" t="n"/>
      <c r="AR200" s="499" t="n"/>
      <c r="AS200" s="499" t="n"/>
      <c r="AT200" s="499" t="n"/>
      <c r="AU200" s="499" t="n"/>
      <c r="AV200" s="499" t="n"/>
      <c r="AW200" s="499" t="n"/>
      <c r="AX200" s="499" t="n"/>
      <c r="AY200" s="499" t="n"/>
      <c r="AZ200" s="499" t="n"/>
      <c r="BA200" s="499" t="n"/>
      <c r="BB200" s="491">
        <f>SUM(F200:BA200)/2</f>
        <v/>
      </c>
      <c r="BC200" s="499" t="n"/>
      <c r="BD200" s="499" t="n"/>
      <c r="BE200" s="499" t="n"/>
      <c r="BF200" s="499" t="n"/>
      <c r="BG200" s="1508" t="n"/>
      <c r="BH200" s="499" t="n"/>
      <c r="BI200" s="499" t="n"/>
      <c r="BJ200" s="499" t="n"/>
    </row>
    <row r="201" ht="11.45" customHeight="1" s="18">
      <c r="A201" s="518" t="n"/>
      <c r="B201" s="1518" t="n"/>
      <c r="C201" s="1532" t="inlineStr">
        <is>
          <t>Belopa</t>
        </is>
      </c>
      <c r="D201" s="1148" t="n">
        <v>1</v>
      </c>
      <c r="E201" s="520" t="n">
        <v>60</v>
      </c>
      <c r="F201" s="490">
        <f>(IF(DASHBOARD!$J$2=F9,DASHBOARD!$T$816,IF(DASHBOARD!$J$2=0,0,F201)))</f>
        <v/>
      </c>
      <c r="G201" s="490">
        <f>(IF(DASHBOARD!$J$2=G9,DASHBOARD!$T$816,IF(DASHBOARD!$J$2=0,0,G201)))</f>
        <v/>
      </c>
      <c r="H201" s="490">
        <f>(IF(DASHBOARD!$J$2=H9,DASHBOARD!$T$816,IF(DASHBOARD!$J$2=0,0,H201)))</f>
        <v/>
      </c>
      <c r="I201" s="490">
        <f>(IF(DASHBOARD!$J$2=I9,DASHBOARD!$T$816,IF(DASHBOARD!$J$2=0,0,I201)))</f>
        <v/>
      </c>
      <c r="J201" s="490">
        <f>(IF(DASHBOARD!$J$2=J9,DASHBOARD!$T$816,IF(DASHBOARD!$J$2=0,0,J201)))</f>
        <v/>
      </c>
      <c r="K201" s="490">
        <f>(IF(DASHBOARD!$J$2=K9,DASHBOARD!$T$816,IF(DASHBOARD!$J$2=0,0,K201)))</f>
        <v/>
      </c>
      <c r="L201" s="490">
        <f>(IF(DASHBOARD!$J$2=L9,DASHBOARD!$T$816,IF(DASHBOARD!$J$2=0,0,L201)))</f>
        <v/>
      </c>
      <c r="M201" s="490">
        <f>(IF(DASHBOARD!$J$2=M9,DASHBOARD!$T$816,IF(DASHBOARD!$J$2=0,0,M201)))</f>
        <v/>
      </c>
      <c r="N201" s="490">
        <f>(IF(DASHBOARD!$J$2=N9,DASHBOARD!$T$816,IF(DASHBOARD!$J$2=0,0,N201)))</f>
        <v/>
      </c>
      <c r="O201" s="490">
        <f>(IF(DASHBOARD!$J$2=O9,DASHBOARD!$T$816,IF(DASHBOARD!$J$2=0,0,O201)))</f>
        <v/>
      </c>
      <c r="P201" s="490">
        <f>(IF(DASHBOARD!$J$2=P9,DASHBOARD!$T$816,IF(DASHBOARD!$J$2=0,0,P201)))</f>
        <v/>
      </c>
      <c r="Q201" s="490">
        <f>(IF(DASHBOARD!$J$2=Q9,DASHBOARD!$T$816,IF(DASHBOARD!$J$2=0,0,Q201)))</f>
        <v/>
      </c>
      <c r="R201" s="490">
        <f>(IF(DASHBOARD!$J$2=R9,DASHBOARD!$T$816,IF(DASHBOARD!$J$2=0,0,R201)))</f>
        <v/>
      </c>
      <c r="S201" s="490">
        <f>(IF(DASHBOARD!$J$2=S9,DASHBOARD!$T$816,IF(DASHBOARD!$J$2=0,0,S201)))</f>
        <v/>
      </c>
      <c r="T201" s="490">
        <f>(IF(DASHBOARD!$J$2=T9,DASHBOARD!$T$816,IF(DASHBOARD!$J$2=0,0,T201)))</f>
        <v/>
      </c>
      <c r="U201" s="490">
        <f>(IF(DASHBOARD!$J$2=U9,DASHBOARD!$T$816,IF(DASHBOARD!$J$2=0,0,U201)))</f>
        <v/>
      </c>
      <c r="V201" s="490">
        <f>(IF(DASHBOARD!$J$2=V9,DASHBOARD!$T$816,IF(DASHBOARD!$J$2=0,0,V201)))</f>
        <v/>
      </c>
      <c r="W201" s="490">
        <f>(IF(DASHBOARD!$J$2=W9,DASHBOARD!$T$816,IF(DASHBOARD!$J$2=0,0,W201)))</f>
        <v/>
      </c>
      <c r="X201" s="490">
        <f>(IF(DASHBOARD!$J$2=X9,DASHBOARD!$T$816,IF(DASHBOARD!$J$2=0,0,X201)))</f>
        <v/>
      </c>
      <c r="Y201" s="490">
        <f>(IF(DASHBOARD!$J$2=Y9,DASHBOARD!$T$816,IF(DASHBOARD!$J$2=0,0,Y201)))</f>
        <v/>
      </c>
      <c r="Z201" s="490">
        <f>(IF(DASHBOARD!$J$2=Z9,DASHBOARD!$T$816,IF(DASHBOARD!$J$2=0,0,Z201)))</f>
        <v/>
      </c>
      <c r="AA201" s="490">
        <f>(IF(DASHBOARD!$J$2=AA9,DASHBOARD!$T$816,IF(DASHBOARD!$J$2=0,0,AA201)))</f>
        <v/>
      </c>
      <c r="AB201" s="490">
        <f>(IF(DASHBOARD!$J$2=AB9,DASHBOARD!$T$816,IF(DASHBOARD!$J$2=0,0,AB201)))</f>
        <v/>
      </c>
      <c r="AC201" s="490">
        <f>(IF(DASHBOARD!$J$2=AC9,DASHBOARD!$T$816,IF(DASHBOARD!$J$2=0,0,AC201)))</f>
        <v/>
      </c>
      <c r="AD201" s="490">
        <f>(IF(DASHBOARD!$J$2=AD9,DASHBOARD!$T$816,IF(DASHBOARD!$J$2=0,0,AD201)))</f>
        <v/>
      </c>
      <c r="AE201" s="490">
        <f>(IF(DASHBOARD!$J$2=AE9,DASHBOARD!$T$816,IF(DASHBOARD!$J$2=0,0,AE201)))</f>
        <v/>
      </c>
      <c r="AF201" s="490">
        <f>(IF(DASHBOARD!$J$2=AF9,DASHBOARD!$T$816,IF(DASHBOARD!$J$2=0,0,AF201)))</f>
        <v/>
      </c>
      <c r="AG201" s="490">
        <f>(IF(DASHBOARD!$J$2=AG9,DASHBOARD!$T$816,IF(DASHBOARD!$J$2=0,0,AG201)))</f>
        <v/>
      </c>
      <c r="AH201" s="490">
        <f>(IF(DASHBOARD!$J$2=AH9,DASHBOARD!$T$816,IF(DASHBOARD!$J$2=0,0,AH201)))</f>
        <v/>
      </c>
      <c r="AI201" s="490">
        <f>(IF(DASHBOARD!$J$2=AI9,DASHBOARD!$T$816,IF(DASHBOARD!$J$2=0,0,AI201)))</f>
        <v/>
      </c>
      <c r="AJ201" s="490">
        <f>(IF(DASHBOARD!$J$2=AJ9,DASHBOARD!$T$816,IF(DASHBOARD!$J$2=0,0,AJ201)))</f>
        <v/>
      </c>
      <c r="AK201" s="490">
        <f>(IF(DASHBOARD!$J$2=AK9,DASHBOARD!$T$816,IF(DASHBOARD!$J$2=0,0,AK201)))</f>
        <v/>
      </c>
      <c r="AL201" s="490">
        <f>(IF(DASHBOARD!$J$2=AL9,DASHBOARD!$T$816,IF(DASHBOARD!$J$2=0,0,AL201)))</f>
        <v/>
      </c>
      <c r="AM201" s="490">
        <f>(IF(DASHBOARD!$J$2=AM9,DASHBOARD!$T$816,IF(DASHBOARD!$J$2=0,0,AM201)))</f>
        <v/>
      </c>
      <c r="AN201" s="490">
        <f>(IF(DASHBOARD!$J$2=AN9,DASHBOARD!$T$816,IF(DASHBOARD!$J$2=0,0,AN201)))</f>
        <v/>
      </c>
      <c r="AO201" s="490">
        <f>(IF(DASHBOARD!$J$2=AO9,DASHBOARD!$T$816,IF(DASHBOARD!$J$2=0,0,AO201)))</f>
        <v/>
      </c>
      <c r="AP201" s="490">
        <f>(IF(DASHBOARD!$J$2=AP9,DASHBOARD!$T$816,IF(DASHBOARD!$J$2=0,0,AP201)))</f>
        <v/>
      </c>
      <c r="AQ201" s="490">
        <f>(IF(DASHBOARD!$J$2=AQ9,DASHBOARD!$T$816,IF(DASHBOARD!$J$2=0,0,AQ201)))</f>
        <v/>
      </c>
      <c r="AR201" s="490">
        <f>(IF(DASHBOARD!$J$2=AR9,DASHBOARD!$T$816,IF(DASHBOARD!$J$2=0,0,AR201)))</f>
        <v/>
      </c>
      <c r="AS201" s="490">
        <f>(IF(DASHBOARD!$J$2=AS9,DASHBOARD!$T$816,IF(DASHBOARD!$J$2=0,0,AS201)))</f>
        <v/>
      </c>
      <c r="AT201" s="490">
        <f>(IF(DASHBOARD!$J$2=AT9,DASHBOARD!$T$816,IF(DASHBOARD!$J$2=0,0,AT201)))</f>
        <v/>
      </c>
      <c r="AU201" s="490">
        <f>(IF(DASHBOARD!$J$2=AU9,DASHBOARD!$T$816,IF(DASHBOARD!$J$2=0,0,AU201)))</f>
        <v/>
      </c>
      <c r="AV201" s="490">
        <f>(IF(DASHBOARD!$J$2=AV9,DASHBOARD!$T$816,IF(DASHBOARD!$J$2=0,0,AV201)))</f>
        <v/>
      </c>
      <c r="AW201" s="490">
        <f>(IF(DASHBOARD!$J$2=AW9,DASHBOARD!$T$816,IF(DASHBOARD!$J$2=0,0,AW201)))</f>
        <v/>
      </c>
      <c r="AX201" s="490">
        <f>(IF(DASHBOARD!$J$2=AX9,DASHBOARD!$T$816,IF(DASHBOARD!$J$2=0,0,AX201)))</f>
        <v/>
      </c>
      <c r="AY201" s="490">
        <f>(IF(DASHBOARD!$J$2=AY9,DASHBOARD!$T$816,IF(DASHBOARD!$J$2=0,0,AY201)))</f>
        <v/>
      </c>
      <c r="AZ201" s="490">
        <f>(IF(DASHBOARD!$J$2=AZ9,DASHBOARD!$T$816,IF(DASHBOARD!$J$2=0,0,AZ201)))</f>
        <v/>
      </c>
      <c r="BA201" s="490">
        <f>(IF(DASHBOARD!$J$2=BA9,DASHBOARD!$T$816,IF(DASHBOARD!$J$2=0,0,BA201)))</f>
        <v/>
      </c>
      <c r="BB201" s="491">
        <f>SUM(F201:BA201)/2</f>
        <v/>
      </c>
      <c r="BC201" s="490">
        <f>(IF(DASHBOARD!$J$2=BC9,DASHBOARD!$U$816,IF(DASHBOARD!$J$2=0,0,BC201)))</f>
        <v/>
      </c>
      <c r="BD201" s="490">
        <f>(IF(DASHBOARD!$J$2=BD9,DASHBOARD!$U$816,IF(DASHBOARD!$J$2=0,0,BD201)))</f>
        <v/>
      </c>
      <c r="BE201" s="490">
        <f>(IF(DASHBOARD!$J$2=BE9,DASHBOARD!$U$816,IF(DASHBOARD!$J$2=0,0,BE201)))</f>
        <v/>
      </c>
      <c r="BF201" s="490">
        <f>(IF(DASHBOARD!$J$2=BF9,DASHBOARD!$U$816,IF(DASHBOARD!$J$2=0,0,BF201)))</f>
        <v/>
      </c>
      <c r="BG201" s="1508" t="n"/>
      <c r="BH201" s="490">
        <f>(IF(DASHBOARD!$J$2=BH9,DASHBOARD!$U$816,IF(DASHBOARD!$J$2=0,0,BH201)))</f>
        <v/>
      </c>
      <c r="BI201" s="490">
        <f>(IF(DASHBOARD!$J$2=BI9,DASHBOARD!$U$816,IF(DASHBOARD!$J$2=0,0,BI201)))</f>
        <v/>
      </c>
      <c r="BJ201" s="490">
        <f>(IF(DASHBOARD!$J$2=BJ9,DASHBOARD!$U$816,IF(DASHBOARD!$J$2=0,0,BJ201)))</f>
        <v/>
      </c>
    </row>
    <row r="202" ht="11.45" customHeight="1" s="18">
      <c r="A202" s="487" t="n"/>
      <c r="B202" s="1518" t="n"/>
      <c r="C202" s="1512" t="n"/>
      <c r="D202" s="1150" t="n"/>
      <c r="E202" s="522" t="n"/>
      <c r="F202" s="494" t="n"/>
      <c r="G202" s="494" t="n"/>
      <c r="H202" s="494" t="n"/>
      <c r="I202" s="494" t="n"/>
      <c r="J202" s="494" t="n"/>
      <c r="K202" s="494" t="n"/>
      <c r="L202" s="494" t="n"/>
      <c r="M202" s="494" t="n"/>
      <c r="N202" s="494" t="n"/>
      <c r="O202" s="494" t="n"/>
      <c r="P202" s="494" t="n"/>
      <c r="Q202" s="494" t="n"/>
      <c r="R202" s="494" t="n"/>
      <c r="S202" s="494" t="n"/>
      <c r="T202" s="494" t="n"/>
      <c r="U202" s="494" t="n"/>
      <c r="V202" s="494" t="n"/>
      <c r="W202" s="494" t="n"/>
      <c r="X202" s="494" t="n"/>
      <c r="Y202" s="494" t="n"/>
      <c r="Z202" s="494" t="n"/>
      <c r="AA202" s="494" t="n"/>
      <c r="AB202" s="494" t="n"/>
      <c r="AC202" s="494" t="n"/>
      <c r="AD202" s="494" t="n"/>
      <c r="AE202" s="494" t="n"/>
      <c r="AF202" s="494" t="n"/>
      <c r="AG202" s="494" t="n"/>
      <c r="AH202" s="494" t="n"/>
      <c r="AI202" s="494" t="n"/>
      <c r="AJ202" s="494" t="n"/>
      <c r="AK202" s="494" t="n"/>
      <c r="AL202" s="494" t="n"/>
      <c r="AM202" s="494" t="n"/>
      <c r="AN202" s="494" t="n"/>
      <c r="AO202" s="494" t="n"/>
      <c r="AP202" s="494" t="n"/>
      <c r="AQ202" s="494" t="n"/>
      <c r="AR202" s="494" t="n"/>
      <c r="AS202" s="494" t="n"/>
      <c r="AT202" s="494" t="n"/>
      <c r="AU202" s="494" t="n"/>
      <c r="AV202" s="494" t="n"/>
      <c r="AW202" s="494" t="n"/>
      <c r="AX202" s="494" t="n"/>
      <c r="AY202" s="494" t="n"/>
      <c r="AZ202" s="494" t="n"/>
      <c r="BA202" s="494" t="n"/>
      <c r="BB202" s="491">
        <f>SUM(F202:BA202)/2</f>
        <v/>
      </c>
      <c r="BC202" s="494" t="n"/>
      <c r="BD202" s="494" t="n"/>
      <c r="BE202" s="494" t="n"/>
      <c r="BF202" s="494" t="n"/>
      <c r="BG202" s="1508" t="n"/>
      <c r="BH202" s="494" t="n"/>
      <c r="BI202" s="494" t="n"/>
      <c r="BJ202" s="494" t="n"/>
    </row>
    <row r="203" ht="11.45" customHeight="1" s="18">
      <c r="A203" s="518" t="n"/>
      <c r="B203" s="1518" t="n"/>
      <c r="C203" s="1532" t="inlineStr">
        <is>
          <t>Masamba</t>
        </is>
      </c>
      <c r="D203" s="1148" t="n">
        <v>1</v>
      </c>
      <c r="E203" s="520" t="n">
        <v>30</v>
      </c>
      <c r="F203" s="490">
        <f>(IF(DASHBOARD!$J$2=F9,DASHBOARD!$T$234,IF(DASHBOARD!$J$2=0,0,F203)))</f>
        <v/>
      </c>
      <c r="G203" s="490">
        <f>(IF(DASHBOARD!$J$2=G9,DASHBOARD!$T$234,IF(DASHBOARD!$J$2=0,0,G203)))</f>
        <v/>
      </c>
      <c r="H203" s="490">
        <f>(IF(DASHBOARD!$J$2=H9,DASHBOARD!$T$234,IF(DASHBOARD!$J$2=0,0,H203)))</f>
        <v/>
      </c>
      <c r="I203" s="490">
        <f>(IF(DASHBOARD!$J$2=I9,DASHBOARD!$T$234,IF(DASHBOARD!$J$2=0,0,I203)))</f>
        <v/>
      </c>
      <c r="J203" s="490">
        <f>(IF(DASHBOARD!$J$2=J9,DASHBOARD!$T$234,IF(DASHBOARD!$J$2=0,0,J203)))</f>
        <v/>
      </c>
      <c r="K203" s="490">
        <f>(IF(DASHBOARD!$J$2=K9,DASHBOARD!$T$234,IF(DASHBOARD!$J$2=0,0,K203)))</f>
        <v/>
      </c>
      <c r="L203" s="490">
        <f>(IF(DASHBOARD!$J$2=L9,DASHBOARD!$T$234,IF(DASHBOARD!$J$2=0,0,L203)))</f>
        <v/>
      </c>
      <c r="M203" s="490">
        <f>(IF(DASHBOARD!$J$2=M9,DASHBOARD!$T$234,IF(DASHBOARD!$J$2=0,0,M203)))</f>
        <v/>
      </c>
      <c r="N203" s="490">
        <f>(IF(DASHBOARD!$J$2=N9,DASHBOARD!$T$234,IF(DASHBOARD!$J$2=0,0,N203)))</f>
        <v/>
      </c>
      <c r="O203" s="490">
        <f>(IF(DASHBOARD!$J$2=O9,DASHBOARD!$T$234,IF(DASHBOARD!$J$2=0,0,O203)))</f>
        <v/>
      </c>
      <c r="P203" s="490">
        <f>(IF(DASHBOARD!$J$2=P9,DASHBOARD!$T$234,IF(DASHBOARD!$J$2=0,0,P203)))</f>
        <v/>
      </c>
      <c r="Q203" s="490">
        <f>(IF(DASHBOARD!$J$2=Q9,DASHBOARD!$T$234,IF(DASHBOARD!$J$2=0,0,Q203)))</f>
        <v/>
      </c>
      <c r="R203" s="490">
        <f>(IF(DASHBOARD!$J$2=R9,DASHBOARD!$T$234,IF(DASHBOARD!$J$2=0,0,R203)))</f>
        <v/>
      </c>
      <c r="S203" s="490">
        <f>(IF(DASHBOARD!$J$2=S9,DASHBOARD!$T$234,IF(DASHBOARD!$J$2=0,0,S203)))</f>
        <v/>
      </c>
      <c r="T203" s="490">
        <f>(IF(DASHBOARD!$J$2=T9,DASHBOARD!$T$234,IF(DASHBOARD!$J$2=0,0,T203)))</f>
        <v/>
      </c>
      <c r="U203" s="490">
        <f>(IF(DASHBOARD!$J$2=U9,DASHBOARD!$T$234,IF(DASHBOARD!$J$2=0,0,U203)))</f>
        <v/>
      </c>
      <c r="V203" s="490">
        <f>(IF(DASHBOARD!$J$2=V9,DASHBOARD!$T$234,IF(DASHBOARD!$J$2=0,0,V203)))</f>
        <v/>
      </c>
      <c r="W203" s="490">
        <f>(IF(DASHBOARD!$J$2=W9,DASHBOARD!$T$234,IF(DASHBOARD!$J$2=0,0,W203)))</f>
        <v/>
      </c>
      <c r="X203" s="490">
        <f>(IF(DASHBOARD!$J$2=X9,DASHBOARD!$T$234,IF(DASHBOARD!$J$2=0,0,X203)))</f>
        <v/>
      </c>
      <c r="Y203" s="490">
        <f>(IF(DASHBOARD!$J$2=Y9,DASHBOARD!$T$234,IF(DASHBOARD!$J$2=0,0,Y203)))</f>
        <v/>
      </c>
      <c r="Z203" s="490">
        <f>(IF(DASHBOARD!$J$2=Z9,DASHBOARD!$T$234,IF(DASHBOARD!$J$2=0,0,Z203)))</f>
        <v/>
      </c>
      <c r="AA203" s="490">
        <f>(IF(DASHBOARD!$J$2=AA9,DASHBOARD!$T$234,IF(DASHBOARD!$J$2=0,0,AA203)))</f>
        <v/>
      </c>
      <c r="AB203" s="490">
        <f>(IF(DASHBOARD!$J$2=AB9,DASHBOARD!$T$234,IF(DASHBOARD!$J$2=0,0,AB203)))</f>
        <v/>
      </c>
      <c r="AC203" s="490">
        <f>(IF(DASHBOARD!$J$2=AC9,DASHBOARD!$T$234,IF(DASHBOARD!$J$2=0,0,AC203)))</f>
        <v/>
      </c>
      <c r="AD203" s="490">
        <f>(IF(DASHBOARD!$J$2=AD9,DASHBOARD!$T$234,IF(DASHBOARD!$J$2=0,0,AD203)))</f>
        <v/>
      </c>
      <c r="AE203" s="490">
        <f>(IF(DASHBOARD!$J$2=AE9,DASHBOARD!$T$234,IF(DASHBOARD!$J$2=0,0,AE203)))</f>
        <v/>
      </c>
      <c r="AF203" s="490">
        <f>(IF(DASHBOARD!$J$2=AF9,DASHBOARD!$T$234,IF(DASHBOARD!$J$2=0,0,AF203)))</f>
        <v/>
      </c>
      <c r="AG203" s="490">
        <f>(IF(DASHBOARD!$J$2=AG9,DASHBOARD!$T$234,IF(DASHBOARD!$J$2=0,0,AG203)))</f>
        <v/>
      </c>
      <c r="AH203" s="490">
        <f>(IF(DASHBOARD!$J$2=AH9,DASHBOARD!$T$234,IF(DASHBOARD!$J$2=0,0,AH203)))</f>
        <v/>
      </c>
      <c r="AI203" s="490">
        <f>(IF(DASHBOARD!$J$2=AI9,DASHBOARD!$T$234,IF(DASHBOARD!$J$2=0,0,AI203)))</f>
        <v/>
      </c>
      <c r="AJ203" s="490">
        <f>(IF(DASHBOARD!$J$2=AJ9,DASHBOARD!$T$234,IF(DASHBOARD!$J$2=0,0,AJ203)))</f>
        <v/>
      </c>
      <c r="AK203" s="490">
        <f>(IF(DASHBOARD!$J$2=AK9,DASHBOARD!$T$234,IF(DASHBOARD!$J$2=0,0,AK203)))</f>
        <v/>
      </c>
      <c r="AL203" s="490">
        <f>(IF(DASHBOARD!$J$2=AL9,DASHBOARD!$T$234,IF(DASHBOARD!$J$2=0,0,AL203)))</f>
        <v/>
      </c>
      <c r="AM203" s="490">
        <f>(IF(DASHBOARD!$J$2=AM9,DASHBOARD!$T$234,IF(DASHBOARD!$J$2=0,0,AM203)))</f>
        <v/>
      </c>
      <c r="AN203" s="490">
        <f>(IF(DASHBOARD!$J$2=AN9,DASHBOARD!$T$234,IF(DASHBOARD!$J$2=0,0,AN203)))</f>
        <v/>
      </c>
      <c r="AO203" s="490">
        <f>(IF(DASHBOARD!$J$2=AO9,DASHBOARD!$T$234,IF(DASHBOARD!$J$2=0,0,AO203)))</f>
        <v/>
      </c>
      <c r="AP203" s="490">
        <f>(IF(DASHBOARD!$J$2=AP9,DASHBOARD!$T$234,IF(DASHBOARD!$J$2=0,0,AP203)))</f>
        <v/>
      </c>
      <c r="AQ203" s="490">
        <f>(IF(DASHBOARD!$J$2=AQ9,DASHBOARD!$T$234,IF(DASHBOARD!$J$2=0,0,AQ203)))</f>
        <v/>
      </c>
      <c r="AR203" s="490">
        <f>(IF(DASHBOARD!$J$2=AR9,DASHBOARD!$T$234,IF(DASHBOARD!$J$2=0,0,AR203)))</f>
        <v/>
      </c>
      <c r="AS203" s="490">
        <f>(IF(DASHBOARD!$J$2=AS9,DASHBOARD!$T$234,IF(DASHBOARD!$J$2=0,0,AS203)))</f>
        <v/>
      </c>
      <c r="AT203" s="490">
        <f>(IF(DASHBOARD!$J$2=AT9,DASHBOARD!$T$234,IF(DASHBOARD!$J$2=0,0,AT203)))</f>
        <v/>
      </c>
      <c r="AU203" s="490">
        <f>(IF(DASHBOARD!$J$2=AU9,DASHBOARD!$T$234,IF(DASHBOARD!$J$2=0,0,AU203)))</f>
        <v/>
      </c>
      <c r="AV203" s="490">
        <f>(IF(DASHBOARD!$J$2=AV9,DASHBOARD!$T$234,IF(DASHBOARD!$J$2=0,0,AV203)))</f>
        <v/>
      </c>
      <c r="AW203" s="490">
        <f>(IF(DASHBOARD!$J$2=AW9,DASHBOARD!$T$234,IF(DASHBOARD!$J$2=0,0,AW203)))</f>
        <v/>
      </c>
      <c r="AX203" s="490">
        <f>(IF(DASHBOARD!$J$2=AX9,DASHBOARD!$T$234,IF(DASHBOARD!$J$2=0,0,AX203)))</f>
        <v/>
      </c>
      <c r="AY203" s="490">
        <f>(IF(DASHBOARD!$J$2=AY9,DASHBOARD!$T$234,IF(DASHBOARD!$J$2=0,0,AY203)))</f>
        <v/>
      </c>
      <c r="AZ203" s="490">
        <f>(IF(DASHBOARD!$J$2=AZ9,DASHBOARD!$T$234,IF(DASHBOARD!$J$2=0,0,AZ203)))</f>
        <v/>
      </c>
      <c r="BA203" s="490">
        <f>(IF(DASHBOARD!$J$2=BA9,DASHBOARD!$T$234,IF(DASHBOARD!$J$2=0,0,BA203)))</f>
        <v/>
      </c>
      <c r="BB203" s="491">
        <f>SUM(F203:BA203)/2</f>
        <v/>
      </c>
      <c r="BC203" s="490">
        <f>(IF(DASHBOARD!$J$2=BC9,DASHBOARD!$U$234,IF(DASHBOARD!$J$2=0,0,BC203)))</f>
        <v/>
      </c>
      <c r="BD203" s="490">
        <f>(IF(DASHBOARD!$J$2=BD9,DASHBOARD!$U$234,IF(DASHBOARD!$J$2=0,0,BD203)))</f>
        <v/>
      </c>
      <c r="BE203" s="490">
        <f>(IF(DASHBOARD!$J$2=BE9,DASHBOARD!$U$234,IF(DASHBOARD!$J$2=0,0,BE203)))</f>
        <v/>
      </c>
      <c r="BF203" s="490">
        <f>(IF(DASHBOARD!$J$2=BF9,DASHBOARD!$U$234,IF(DASHBOARD!$J$2=0,0,BF203)))</f>
        <v/>
      </c>
      <c r="BG203" s="1508" t="n"/>
      <c r="BH203" s="490">
        <f>(IF(DASHBOARD!$J$2=BH9,DASHBOARD!$U$234,IF(DASHBOARD!$J$2=0,0,BH203)))</f>
        <v/>
      </c>
      <c r="BI203" s="490">
        <f>(IF(DASHBOARD!$J$2=BI9,DASHBOARD!$U$234,IF(DASHBOARD!$J$2=0,0,BI203)))</f>
        <v/>
      </c>
      <c r="BJ203" s="490">
        <f>(IF(DASHBOARD!$J$2=BJ9,DASHBOARD!$U$234,IF(DASHBOARD!$J$2=0,0,BJ203)))</f>
        <v/>
      </c>
    </row>
    <row r="204" ht="11.45" customHeight="1" s="18">
      <c r="A204" s="487" t="n"/>
      <c r="B204" s="1518" t="n"/>
      <c r="C204" s="1512" t="n"/>
      <c r="D204" s="1150" t="n"/>
      <c r="E204" s="522" t="n"/>
      <c r="F204" s="494" t="n"/>
      <c r="G204" s="494" t="n"/>
      <c r="H204" s="494" t="n"/>
      <c r="I204" s="494" t="n"/>
      <c r="J204" s="494" t="n"/>
      <c r="K204" s="494" t="n"/>
      <c r="L204" s="494" t="n"/>
      <c r="M204" s="494" t="n"/>
      <c r="N204" s="494" t="n"/>
      <c r="O204" s="494" t="n"/>
      <c r="P204" s="494" t="n"/>
      <c r="Q204" s="494" t="n"/>
      <c r="R204" s="494" t="n"/>
      <c r="S204" s="494" t="n"/>
      <c r="T204" s="494" t="n"/>
      <c r="U204" s="494" t="n"/>
      <c r="V204" s="494" t="n"/>
      <c r="W204" s="494" t="n"/>
      <c r="X204" s="494" t="n"/>
      <c r="Y204" s="494" t="n"/>
      <c r="Z204" s="494" t="n"/>
      <c r="AA204" s="494" t="n"/>
      <c r="AB204" s="494" t="n"/>
      <c r="AC204" s="494" t="n"/>
      <c r="AD204" s="494" t="n"/>
      <c r="AE204" s="494" t="n"/>
      <c r="AF204" s="494" t="n"/>
      <c r="AG204" s="494" t="n"/>
      <c r="AH204" s="494" t="n"/>
      <c r="AI204" s="494" t="n"/>
      <c r="AJ204" s="494" t="n"/>
      <c r="AK204" s="494" t="n"/>
      <c r="AL204" s="494" t="n"/>
      <c r="AM204" s="494" t="n"/>
      <c r="AN204" s="494" t="n"/>
      <c r="AO204" s="494" t="n"/>
      <c r="AP204" s="494" t="n"/>
      <c r="AQ204" s="494" t="n"/>
      <c r="AR204" s="494" t="n"/>
      <c r="AS204" s="494" t="n"/>
      <c r="AT204" s="494" t="n"/>
      <c r="AU204" s="494" t="n"/>
      <c r="AV204" s="494" t="n"/>
      <c r="AW204" s="494" t="n"/>
      <c r="AX204" s="494" t="n"/>
      <c r="AY204" s="494" t="n"/>
      <c r="AZ204" s="494" t="n"/>
      <c r="BA204" s="494" t="n"/>
      <c r="BB204" s="491">
        <f>SUM(F204:BA204)/2</f>
        <v/>
      </c>
      <c r="BC204" s="494" t="n"/>
      <c r="BD204" s="494" t="n"/>
      <c r="BE204" s="494" t="n"/>
      <c r="BF204" s="494" t="n"/>
      <c r="BG204" s="1508" t="n"/>
      <c r="BH204" s="494" t="n"/>
      <c r="BI204" s="494" t="n"/>
      <c r="BJ204" s="494" t="n"/>
    </row>
    <row r="205" ht="12" customHeight="1" s="18">
      <c r="A205" s="487" t="n"/>
      <c r="B205" s="1518" t="n"/>
      <c r="C205" s="494" t="n"/>
      <c r="D205" s="695" t="n"/>
      <c r="E205" s="705" t="n"/>
      <c r="F205" s="494" t="n"/>
      <c r="G205" s="494" t="n"/>
      <c r="H205" s="494" t="n"/>
      <c r="I205" s="494" t="n"/>
      <c r="J205" s="494" t="n"/>
      <c r="K205" s="494" t="n"/>
      <c r="L205" s="494" t="n"/>
      <c r="M205" s="494" t="n"/>
      <c r="N205" s="494" t="n"/>
      <c r="O205" s="494" t="n"/>
      <c r="P205" s="494" t="n"/>
      <c r="Q205" s="494" t="n"/>
      <c r="R205" s="494" t="n"/>
      <c r="S205" s="494" t="n"/>
      <c r="T205" s="494" t="n"/>
      <c r="U205" s="494" t="n"/>
      <c r="V205" s="494" t="n"/>
      <c r="W205" s="494" t="n"/>
      <c r="X205" s="494" t="n"/>
      <c r="Y205" s="494" t="n"/>
      <c r="Z205" s="494" t="n"/>
      <c r="AA205" s="494" t="n"/>
      <c r="AB205" s="494" t="n"/>
      <c r="AC205" s="494" t="n"/>
      <c r="AD205" s="494" t="n"/>
      <c r="AE205" s="494" t="n"/>
      <c r="AF205" s="494" t="n"/>
      <c r="AG205" s="494" t="n"/>
      <c r="AH205" s="494" t="n"/>
      <c r="AI205" s="494" t="n"/>
      <c r="AJ205" s="494" t="n"/>
      <c r="AK205" s="494" t="n"/>
      <c r="AL205" s="494" t="n"/>
      <c r="AM205" s="494" t="n"/>
      <c r="AN205" s="494" t="n"/>
      <c r="AO205" s="494" t="n"/>
      <c r="AP205" s="494" t="n"/>
      <c r="AQ205" s="494" t="n"/>
      <c r="AR205" s="494" t="n"/>
      <c r="AS205" s="494" t="n"/>
      <c r="AT205" s="494" t="n"/>
      <c r="AU205" s="494" t="n"/>
      <c r="AV205" s="494" t="n"/>
      <c r="AW205" s="494" t="n"/>
      <c r="AX205" s="494" t="n"/>
      <c r="AY205" s="494" t="n"/>
      <c r="AZ205" s="494" t="n"/>
      <c r="BA205" s="494" t="n"/>
      <c r="BB205" s="491">
        <f>SUM(F205:BA205)/2</f>
        <v/>
      </c>
      <c r="BC205" s="494" t="n"/>
      <c r="BD205" s="494" t="n"/>
      <c r="BE205" s="494" t="n"/>
      <c r="BF205" s="494" t="n"/>
      <c r="BG205" s="1508" t="n"/>
      <c r="BH205" s="494" t="n"/>
      <c r="BI205" s="494" t="n"/>
      <c r="BJ205" s="494" t="n"/>
    </row>
    <row r="206" ht="12" customHeight="1" s="18">
      <c r="A206" s="487" t="n"/>
      <c r="B206" s="1518" t="n"/>
      <c r="C206" s="494" t="n"/>
      <c r="D206" s="507" t="n"/>
      <c r="E206" s="509" t="n"/>
      <c r="F206" s="494" t="n"/>
      <c r="G206" s="494" t="n"/>
      <c r="H206" s="494" t="n"/>
      <c r="I206" s="494" t="n"/>
      <c r="J206" s="494" t="n"/>
      <c r="K206" s="494" t="n"/>
      <c r="L206" s="494" t="n"/>
      <c r="M206" s="494" t="n"/>
      <c r="N206" s="494" t="n"/>
      <c r="O206" s="494" t="n"/>
      <c r="P206" s="494" t="n"/>
      <c r="Q206" s="494" t="n"/>
      <c r="R206" s="494" t="n"/>
      <c r="S206" s="494" t="n"/>
      <c r="T206" s="494" t="n"/>
      <c r="U206" s="494" t="n"/>
      <c r="V206" s="494" t="n"/>
      <c r="W206" s="494" t="n"/>
      <c r="X206" s="494" t="n"/>
      <c r="Y206" s="494" t="n"/>
      <c r="Z206" s="494" t="n"/>
      <c r="AA206" s="494" t="n"/>
      <c r="AB206" s="494" t="n"/>
      <c r="AC206" s="494" t="n"/>
      <c r="AD206" s="494" t="n"/>
      <c r="AE206" s="494" t="n"/>
      <c r="AF206" s="494" t="n"/>
      <c r="AG206" s="494" t="n"/>
      <c r="AH206" s="494" t="n"/>
      <c r="AI206" s="494" t="n"/>
      <c r="AJ206" s="494" t="n"/>
      <c r="AK206" s="494" t="n"/>
      <c r="AL206" s="494" t="n"/>
      <c r="AM206" s="494" t="n"/>
      <c r="AN206" s="494" t="n"/>
      <c r="AO206" s="494" t="n"/>
      <c r="AP206" s="494" t="n"/>
      <c r="AQ206" s="494" t="n"/>
      <c r="AR206" s="494" t="n"/>
      <c r="AS206" s="494" t="n"/>
      <c r="AT206" s="494" t="n"/>
      <c r="AU206" s="494" t="n"/>
      <c r="AV206" s="494" t="n"/>
      <c r="AW206" s="494" t="n"/>
      <c r="AX206" s="494" t="n"/>
      <c r="AY206" s="494" t="n"/>
      <c r="AZ206" s="494" t="n"/>
      <c r="BA206" s="494" t="n"/>
      <c r="BB206" s="491">
        <f>SUM(F206:BA206)/2</f>
        <v/>
      </c>
      <c r="BC206" s="494" t="n"/>
      <c r="BD206" s="494" t="n"/>
      <c r="BE206" s="494" t="n"/>
      <c r="BF206" s="494" t="n"/>
      <c r="BG206" s="1508" t="n"/>
      <c r="BH206" s="494" t="n"/>
      <c r="BI206" s="494" t="n"/>
      <c r="BJ206" s="494" t="n"/>
    </row>
    <row r="207" ht="12" customHeight="1" s="18">
      <c r="A207" s="487" t="n"/>
      <c r="B207" s="1518" t="n"/>
      <c r="C207" s="494" t="n"/>
      <c r="D207" s="507" t="n"/>
      <c r="E207" s="509" t="n"/>
      <c r="F207" s="494" t="n"/>
      <c r="G207" s="494" t="n"/>
      <c r="H207" s="494" t="n"/>
      <c r="I207" s="494" t="n"/>
      <c r="J207" s="494" t="n"/>
      <c r="K207" s="494" t="n"/>
      <c r="L207" s="494" t="n"/>
      <c r="M207" s="494" t="n"/>
      <c r="N207" s="494" t="n"/>
      <c r="O207" s="494" t="n"/>
      <c r="P207" s="494" t="n"/>
      <c r="Q207" s="494" t="n"/>
      <c r="R207" s="494" t="n"/>
      <c r="S207" s="494" t="n"/>
      <c r="T207" s="494" t="n"/>
      <c r="U207" s="494" t="n"/>
      <c r="V207" s="494" t="n"/>
      <c r="W207" s="494" t="n"/>
      <c r="X207" s="494" t="n"/>
      <c r="Y207" s="494" t="n"/>
      <c r="Z207" s="494" t="n"/>
      <c r="AA207" s="494" t="n"/>
      <c r="AB207" s="494" t="n"/>
      <c r="AC207" s="494" t="n"/>
      <c r="AD207" s="494" t="n"/>
      <c r="AE207" s="494" t="n"/>
      <c r="AF207" s="494" t="n"/>
      <c r="AG207" s="494" t="n"/>
      <c r="AH207" s="494" t="n"/>
      <c r="AI207" s="494" t="n"/>
      <c r="AJ207" s="494" t="n"/>
      <c r="AK207" s="494" t="n"/>
      <c r="AL207" s="494" t="n"/>
      <c r="AM207" s="494" t="n"/>
      <c r="AN207" s="494" t="n"/>
      <c r="AO207" s="494" t="n"/>
      <c r="AP207" s="494" t="n"/>
      <c r="AQ207" s="494" t="n"/>
      <c r="AR207" s="494" t="n"/>
      <c r="AS207" s="494" t="n"/>
      <c r="AT207" s="494" t="n"/>
      <c r="AU207" s="494" t="n"/>
      <c r="AV207" s="494" t="n"/>
      <c r="AW207" s="494" t="n"/>
      <c r="AX207" s="494" t="n"/>
      <c r="AY207" s="494" t="n"/>
      <c r="AZ207" s="494" t="n"/>
      <c r="BA207" s="494" t="n"/>
      <c r="BB207" s="491">
        <f>SUM(F207:BA207)/2</f>
        <v/>
      </c>
      <c r="BC207" s="494" t="n"/>
      <c r="BD207" s="494" t="n"/>
      <c r="BE207" s="494" t="n"/>
      <c r="BF207" s="494" t="n"/>
      <c r="BG207" s="1508" t="n"/>
      <c r="BH207" s="494" t="n"/>
      <c r="BI207" s="494" t="n"/>
      <c r="BJ207" s="494" t="n"/>
    </row>
    <row r="208" ht="12" customHeight="1" s="18">
      <c r="A208" s="487" t="n"/>
      <c r="B208" s="1518" t="n"/>
      <c r="C208" s="494" t="n"/>
      <c r="D208" s="507" t="n"/>
      <c r="E208" s="509" t="n"/>
      <c r="F208" s="494" t="n"/>
      <c r="G208" s="494" t="n"/>
      <c r="H208" s="494" t="n"/>
      <c r="I208" s="494" t="n"/>
      <c r="J208" s="494" t="n"/>
      <c r="K208" s="494" t="n"/>
      <c r="L208" s="494" t="n"/>
      <c r="M208" s="494" t="n"/>
      <c r="N208" s="494" t="n"/>
      <c r="O208" s="494" t="n"/>
      <c r="P208" s="494" t="n"/>
      <c r="Q208" s="494" t="n"/>
      <c r="R208" s="494" t="n"/>
      <c r="S208" s="494" t="n"/>
      <c r="T208" s="494" t="n"/>
      <c r="U208" s="494" t="n"/>
      <c r="V208" s="494" t="n"/>
      <c r="W208" s="494" t="n"/>
      <c r="X208" s="494" t="n"/>
      <c r="Y208" s="494" t="n"/>
      <c r="Z208" s="494" t="n"/>
      <c r="AA208" s="494" t="n"/>
      <c r="AB208" s="494" t="n"/>
      <c r="AC208" s="494" t="n"/>
      <c r="AD208" s="494" t="n"/>
      <c r="AE208" s="494" t="n"/>
      <c r="AF208" s="494" t="n"/>
      <c r="AG208" s="494" t="n"/>
      <c r="AH208" s="494" t="n"/>
      <c r="AI208" s="494" t="n"/>
      <c r="AJ208" s="494" t="n"/>
      <c r="AK208" s="494" t="n"/>
      <c r="AL208" s="494" t="n"/>
      <c r="AM208" s="494" t="n"/>
      <c r="AN208" s="494" t="n"/>
      <c r="AO208" s="494" t="n"/>
      <c r="AP208" s="494" t="n"/>
      <c r="AQ208" s="494" t="n"/>
      <c r="AR208" s="494" t="n"/>
      <c r="AS208" s="494" t="n"/>
      <c r="AT208" s="494" t="n"/>
      <c r="AU208" s="494" t="n"/>
      <c r="AV208" s="494" t="n"/>
      <c r="AW208" s="494" t="n"/>
      <c r="AX208" s="494" t="n"/>
      <c r="AY208" s="494" t="n"/>
      <c r="AZ208" s="494" t="n"/>
      <c r="BA208" s="494" t="n"/>
      <c r="BB208" s="491">
        <f>SUM(F208:BA208)/2</f>
        <v/>
      </c>
      <c r="BC208" s="494" t="n"/>
      <c r="BD208" s="494" t="n"/>
      <c r="BE208" s="494" t="n"/>
      <c r="BF208" s="494" t="n"/>
      <c r="BG208" s="1508" t="n"/>
      <c r="BH208" s="494" t="n"/>
      <c r="BI208" s="494" t="n"/>
      <c r="BJ208" s="494" t="n"/>
    </row>
    <row r="209" ht="12" customHeight="1" s="18">
      <c r="A209" s="487" t="n"/>
      <c r="B209" s="1522" t="n"/>
      <c r="C209" s="494" t="n"/>
      <c r="D209" s="507" t="n"/>
      <c r="E209" s="509" t="n"/>
      <c r="F209" s="494" t="n"/>
      <c r="G209" s="494" t="n"/>
      <c r="H209" s="494" t="n"/>
      <c r="I209" s="494" t="n"/>
      <c r="J209" s="494" t="n"/>
      <c r="K209" s="494" t="n"/>
      <c r="L209" s="494" t="n"/>
      <c r="M209" s="494" t="n"/>
      <c r="N209" s="494" t="n"/>
      <c r="O209" s="494" t="n"/>
      <c r="P209" s="494" t="n"/>
      <c r="Q209" s="494" t="n"/>
      <c r="R209" s="494" t="n"/>
      <c r="S209" s="494" t="n"/>
      <c r="T209" s="494" t="n"/>
      <c r="U209" s="494" t="n"/>
      <c r="V209" s="494" t="n"/>
      <c r="W209" s="494" t="n"/>
      <c r="X209" s="494" t="n"/>
      <c r="Y209" s="494" t="n"/>
      <c r="Z209" s="494" t="n"/>
      <c r="AA209" s="494" t="n"/>
      <c r="AB209" s="494" t="n"/>
      <c r="AC209" s="494" t="n"/>
      <c r="AD209" s="494" t="n"/>
      <c r="AE209" s="494" t="n"/>
      <c r="AF209" s="494" t="n"/>
      <c r="AG209" s="494" t="n"/>
      <c r="AH209" s="494" t="n"/>
      <c r="AI209" s="494" t="n"/>
      <c r="AJ209" s="494" t="n"/>
      <c r="AK209" s="494" t="n"/>
      <c r="AL209" s="494" t="n"/>
      <c r="AM209" s="494" t="n"/>
      <c r="AN209" s="494" t="n"/>
      <c r="AO209" s="494" t="n"/>
      <c r="AP209" s="494" t="n"/>
      <c r="AQ209" s="494" t="n"/>
      <c r="AR209" s="494" t="n"/>
      <c r="AS209" s="494" t="n"/>
      <c r="AT209" s="494" t="n"/>
      <c r="AU209" s="494" t="n"/>
      <c r="AV209" s="494" t="n"/>
      <c r="AW209" s="494" t="n"/>
      <c r="AX209" s="494" t="n"/>
      <c r="AY209" s="494" t="n"/>
      <c r="AZ209" s="494" t="n"/>
      <c r="BA209" s="494" t="n"/>
      <c r="BB209" s="491">
        <f>SUM(F209:BA209)/2</f>
        <v/>
      </c>
      <c r="BC209" s="494" t="n"/>
      <c r="BD209" s="494" t="n"/>
      <c r="BE209" s="494" t="n"/>
      <c r="BF209" s="494" t="n"/>
      <c r="BG209" s="1508" t="n"/>
      <c r="BH209" s="494" t="n"/>
      <c r="BI209" s="494" t="n"/>
      <c r="BJ209" s="494" t="n"/>
    </row>
    <row r="210" ht="11.1" customHeight="1" s="18">
      <c r="A210" s="487" t="n"/>
      <c r="B210" s="1533" t="inlineStr">
        <is>
          <t>ULTG MAMUJU</t>
        </is>
      </c>
      <c r="C210" s="1125" t="inlineStr">
        <is>
          <t>Mamuju</t>
        </is>
      </c>
      <c r="D210" s="512" t="n">
        <v>1</v>
      </c>
      <c r="E210" s="513" t="n">
        <v>20</v>
      </c>
      <c r="F210" s="490">
        <f>(IF(DASHBOARD!$J$2=F9,DASHBOARD!$T$739,IF(DASHBOARD!$J$2=0,0,F210)))</f>
        <v/>
      </c>
      <c r="G210" s="490">
        <f>(IF(DASHBOARD!$J$2=G9,DASHBOARD!$T$739,IF(DASHBOARD!$J$2=0,0,G210)))</f>
        <v/>
      </c>
      <c r="H210" s="490">
        <f>(IF(DASHBOARD!$J$2=H9,DASHBOARD!$T$739,IF(DASHBOARD!$J$2=0,0,H210)))</f>
        <v/>
      </c>
      <c r="I210" s="490">
        <f>(IF(DASHBOARD!$J$2=I9,DASHBOARD!$T$739,IF(DASHBOARD!$J$2=0,0,I210)))</f>
        <v/>
      </c>
      <c r="J210" s="490">
        <f>(IF(DASHBOARD!$J$2=J9,DASHBOARD!$T$739,IF(DASHBOARD!$J$2=0,0,J210)))</f>
        <v/>
      </c>
      <c r="K210" s="490">
        <f>(IF(DASHBOARD!$J$2=K9,DASHBOARD!$T$739,IF(DASHBOARD!$J$2=0,0,K210)))</f>
        <v/>
      </c>
      <c r="L210" s="490">
        <f>(IF(DASHBOARD!$J$2=L9,DASHBOARD!$T$739,IF(DASHBOARD!$J$2=0,0,L210)))</f>
        <v/>
      </c>
      <c r="M210" s="490">
        <f>(IF(DASHBOARD!$J$2=M9,DASHBOARD!$T$739,IF(DASHBOARD!$J$2=0,0,M210)))</f>
        <v/>
      </c>
      <c r="N210" s="490">
        <f>(IF(DASHBOARD!$J$2=N9,DASHBOARD!$T$739,IF(DASHBOARD!$J$2=0,0,N210)))</f>
        <v/>
      </c>
      <c r="O210" s="490">
        <f>(IF(DASHBOARD!$J$2=O9,DASHBOARD!$T$739,IF(DASHBOARD!$J$2=0,0,O210)))</f>
        <v/>
      </c>
      <c r="P210" s="490">
        <f>(IF(DASHBOARD!$J$2=P9,DASHBOARD!$T$739,IF(DASHBOARD!$J$2=0,0,P210)))</f>
        <v/>
      </c>
      <c r="Q210" s="490">
        <f>(IF(DASHBOARD!$J$2=Q9,DASHBOARD!$T$739,IF(DASHBOARD!$J$2=0,0,Q210)))</f>
        <v/>
      </c>
      <c r="R210" s="490">
        <f>(IF(DASHBOARD!$J$2=R9,DASHBOARD!$T$739,IF(DASHBOARD!$J$2=0,0,R210)))</f>
        <v/>
      </c>
      <c r="S210" s="490">
        <f>(IF(DASHBOARD!$J$2=S9,DASHBOARD!$T$739,IF(DASHBOARD!$J$2=0,0,S210)))</f>
        <v/>
      </c>
      <c r="T210" s="490">
        <f>(IF(DASHBOARD!$J$2=T9,DASHBOARD!$T$739,IF(DASHBOARD!$J$2=0,0,T210)))</f>
        <v/>
      </c>
      <c r="U210" s="490">
        <f>(IF(DASHBOARD!$J$2=U9,DASHBOARD!$T$739,IF(DASHBOARD!$J$2=0,0,U210)))</f>
        <v/>
      </c>
      <c r="V210" s="490">
        <f>(IF(DASHBOARD!$J$2=V9,DASHBOARD!$T$739,IF(DASHBOARD!$J$2=0,0,V210)))</f>
        <v/>
      </c>
      <c r="W210" s="490">
        <f>(IF(DASHBOARD!$J$2=W9,DASHBOARD!$T$739,IF(DASHBOARD!$J$2=0,0,W210)))</f>
        <v/>
      </c>
      <c r="X210" s="490">
        <f>(IF(DASHBOARD!$J$2=X9,DASHBOARD!$T$739,IF(DASHBOARD!$J$2=0,0,X210)))</f>
        <v/>
      </c>
      <c r="Y210" s="490">
        <f>(IF(DASHBOARD!$J$2=Y9,DASHBOARD!$T$739,IF(DASHBOARD!$J$2=0,0,Y210)))</f>
        <v/>
      </c>
      <c r="Z210" s="490">
        <f>(IF(DASHBOARD!$J$2=Z9,DASHBOARD!$T$739,IF(DASHBOARD!$J$2=0,0,Z210)))</f>
        <v/>
      </c>
      <c r="AA210" s="490">
        <f>(IF(DASHBOARD!$J$2=AA9,DASHBOARD!$T$739,IF(DASHBOARD!$J$2=0,0,AA210)))</f>
        <v/>
      </c>
      <c r="AB210" s="490">
        <f>(IF(DASHBOARD!$J$2=AB9,DASHBOARD!$T$739,IF(DASHBOARD!$J$2=0,0,AB210)))</f>
        <v/>
      </c>
      <c r="AC210" s="490">
        <f>(IF(DASHBOARD!$J$2=AC9,DASHBOARD!$T$739,IF(DASHBOARD!$J$2=0,0,AC210)))</f>
        <v/>
      </c>
      <c r="AD210" s="490">
        <f>(IF(DASHBOARD!$J$2=AD9,DASHBOARD!$T$739,IF(DASHBOARD!$J$2=0,0,AD210)))</f>
        <v/>
      </c>
      <c r="AE210" s="490">
        <f>(IF(DASHBOARD!$J$2=AE9,DASHBOARD!$T$739,IF(DASHBOARD!$J$2=0,0,AE210)))</f>
        <v/>
      </c>
      <c r="AF210" s="490">
        <f>(IF(DASHBOARD!$J$2=AF9,DASHBOARD!$T$739,IF(DASHBOARD!$J$2=0,0,AF210)))</f>
        <v/>
      </c>
      <c r="AG210" s="490">
        <f>(IF(DASHBOARD!$J$2=AG9,DASHBOARD!$T$739,IF(DASHBOARD!$J$2=0,0,AG210)))</f>
        <v/>
      </c>
      <c r="AH210" s="490">
        <f>(IF(DASHBOARD!$J$2=AH9,DASHBOARD!$T$739,IF(DASHBOARD!$J$2=0,0,AH210)))</f>
        <v/>
      </c>
      <c r="AI210" s="490">
        <f>(IF(DASHBOARD!$J$2=AI9,DASHBOARD!$T$739,IF(DASHBOARD!$J$2=0,0,AI210)))</f>
        <v/>
      </c>
      <c r="AJ210" s="490">
        <f>(IF(DASHBOARD!$J$2=AJ9,DASHBOARD!$T$739,IF(DASHBOARD!$J$2=0,0,AJ210)))</f>
        <v/>
      </c>
      <c r="AK210" s="490">
        <f>(IF(DASHBOARD!$J$2=AK9,DASHBOARD!$T$739,IF(DASHBOARD!$J$2=0,0,AK210)))</f>
        <v/>
      </c>
      <c r="AL210" s="490">
        <f>(IF(DASHBOARD!$J$2=AL9,DASHBOARD!$T$739,IF(DASHBOARD!$J$2=0,0,AL210)))</f>
        <v/>
      </c>
      <c r="AM210" s="490">
        <f>(IF(DASHBOARD!$J$2=AM9,DASHBOARD!$T$739,IF(DASHBOARD!$J$2=0,0,AM210)))</f>
        <v/>
      </c>
      <c r="AN210" s="490">
        <f>(IF(DASHBOARD!$J$2=AN9,DASHBOARD!$T$739,IF(DASHBOARD!$J$2=0,0,AN210)))</f>
        <v/>
      </c>
      <c r="AO210" s="490">
        <f>(IF(DASHBOARD!$J$2=AO9,DASHBOARD!$T$739,IF(DASHBOARD!$J$2=0,0,AO210)))</f>
        <v/>
      </c>
      <c r="AP210" s="490">
        <f>(IF(DASHBOARD!$J$2=AP9,DASHBOARD!$T$739,IF(DASHBOARD!$J$2=0,0,AP210)))</f>
        <v/>
      </c>
      <c r="AQ210" s="490">
        <f>(IF(DASHBOARD!$J$2=AQ9,DASHBOARD!$T$739,IF(DASHBOARD!$J$2=0,0,AQ210)))</f>
        <v/>
      </c>
      <c r="AR210" s="490">
        <f>(IF(DASHBOARD!$J$2=AR9,DASHBOARD!$T$739,IF(DASHBOARD!$J$2=0,0,AR210)))</f>
        <v/>
      </c>
      <c r="AS210" s="490">
        <f>(IF(DASHBOARD!$J$2=AS9,DASHBOARD!$T$739,IF(DASHBOARD!$J$2=0,0,AS210)))</f>
        <v/>
      </c>
      <c r="AT210" s="490">
        <f>(IF(DASHBOARD!$J$2=AT9,DASHBOARD!$T$739,IF(DASHBOARD!$J$2=0,0,AT210)))</f>
        <v/>
      </c>
      <c r="AU210" s="490">
        <f>(IF(DASHBOARD!$J$2=AU9,DASHBOARD!$T$739,IF(DASHBOARD!$J$2=0,0,AU210)))</f>
        <v/>
      </c>
      <c r="AV210" s="490">
        <f>(IF(DASHBOARD!$J$2=AV9,DASHBOARD!$T$739,IF(DASHBOARD!$J$2=0,0,AV210)))</f>
        <v/>
      </c>
      <c r="AW210" s="490">
        <f>(IF(DASHBOARD!$J$2=AW9,DASHBOARD!$T$739,IF(DASHBOARD!$J$2=0,0,AW210)))</f>
        <v/>
      </c>
      <c r="AX210" s="490">
        <f>(IF(DASHBOARD!$J$2=AX9,DASHBOARD!$T$739,IF(DASHBOARD!$J$2=0,0,AX210)))</f>
        <v/>
      </c>
      <c r="AY210" s="490">
        <f>(IF(DASHBOARD!$J$2=AY9,DASHBOARD!$T$739,IF(DASHBOARD!$J$2=0,0,AY210)))</f>
        <v/>
      </c>
      <c r="AZ210" s="490">
        <f>(IF(DASHBOARD!$J$2=AZ9,DASHBOARD!$T$739,IF(DASHBOARD!$J$2=0,0,AZ210)))</f>
        <v/>
      </c>
      <c r="BA210" s="490">
        <f>(IF(DASHBOARD!$J$2=BA9,DASHBOARD!$T$739,IF(DASHBOARD!$J$2=0,0,BA210)))</f>
        <v/>
      </c>
      <c r="BB210" s="491">
        <f>SUM(F210:BA210)/2</f>
        <v/>
      </c>
      <c r="BC210" s="490">
        <f>(IF(DASHBOARD!$J$2=BC9,DASHBOARD!$U$739,IF(DASHBOARD!$J$2=0,0,BC210)))</f>
        <v/>
      </c>
      <c r="BD210" s="490">
        <f>(IF(DASHBOARD!$J$2=BD9,DASHBOARD!$U$739,IF(DASHBOARD!$J$2=0,0,BD210)))</f>
        <v/>
      </c>
      <c r="BE210" s="490">
        <f>(IF(DASHBOARD!$J$2=BE9,DASHBOARD!$U$739,IF(DASHBOARD!$J$2=0,0,BE210)))</f>
        <v/>
      </c>
      <c r="BF210" s="490">
        <f>(IF(DASHBOARD!$J$2=BF9,DASHBOARD!$U$739,IF(DASHBOARD!$J$2=0,0,BF210)))</f>
        <v/>
      </c>
      <c r="BG210" s="1508" t="n"/>
      <c r="BH210" s="490">
        <f>(IF(DASHBOARD!$J$2=BH9,DASHBOARD!$U$739,IF(DASHBOARD!$J$2=0,0,BH210)))</f>
        <v/>
      </c>
      <c r="BI210" s="490">
        <f>(IF(DASHBOARD!$J$2=BI9,DASHBOARD!$U$739,IF(DASHBOARD!$J$2=0,0,BI210)))</f>
        <v/>
      </c>
      <c r="BJ210" s="490">
        <f>(IF(DASHBOARD!$J$2=BJ9,DASHBOARD!$U$739,IF(DASHBOARD!$J$2=0,0,BJ210)))</f>
        <v/>
      </c>
    </row>
    <row r="211" ht="11.1" customHeight="1" s="18">
      <c r="A211" s="487" t="n"/>
      <c r="B211" s="1500" t="n"/>
      <c r="C211" s="1500" t="n"/>
      <c r="D211" s="507" t="n">
        <v>2</v>
      </c>
      <c r="E211" s="509" t="n">
        <v>30</v>
      </c>
      <c r="F211" s="494">
        <f>(IF(DASHBOARD!$J$2=F9,DASHBOARD!$T$740,IF(DASHBOARD!$J$2=0,0,F211)))</f>
        <v/>
      </c>
      <c r="G211" s="494">
        <f>(IF(DASHBOARD!$J$2=G9,DASHBOARD!$T$740,IF(DASHBOARD!$J$2=0,0,G211)))</f>
        <v/>
      </c>
      <c r="H211" s="494">
        <f>(IF(DASHBOARD!$J$2=H9,DASHBOARD!$T$740,IF(DASHBOARD!$J$2=0,0,H211)))</f>
        <v/>
      </c>
      <c r="I211" s="494">
        <f>(IF(DASHBOARD!$J$2=I9,DASHBOARD!$T$740,IF(DASHBOARD!$J$2=0,0,I211)))</f>
        <v/>
      </c>
      <c r="J211" s="494">
        <f>(IF(DASHBOARD!$J$2=J9,DASHBOARD!$T$740,IF(DASHBOARD!$J$2=0,0,J211)))</f>
        <v/>
      </c>
      <c r="K211" s="494">
        <f>(IF(DASHBOARD!$J$2=K9,DASHBOARD!$T$740,IF(DASHBOARD!$J$2=0,0,K211)))</f>
        <v/>
      </c>
      <c r="L211" s="494">
        <f>(IF(DASHBOARD!$J$2=L9,DASHBOARD!$T$740,IF(DASHBOARD!$J$2=0,0,L211)))</f>
        <v/>
      </c>
      <c r="M211" s="494">
        <f>(IF(DASHBOARD!$J$2=M9,DASHBOARD!$T$740,IF(DASHBOARD!$J$2=0,0,M211)))</f>
        <v/>
      </c>
      <c r="N211" s="494">
        <f>(IF(DASHBOARD!$J$2=N9,DASHBOARD!$T$740,IF(DASHBOARD!$J$2=0,0,N211)))</f>
        <v/>
      </c>
      <c r="O211" s="494">
        <f>(IF(DASHBOARD!$J$2=O9,DASHBOARD!$T$740,IF(DASHBOARD!$J$2=0,0,O211)))</f>
        <v/>
      </c>
      <c r="P211" s="494">
        <f>(IF(DASHBOARD!$J$2=P9,DASHBOARD!$T$740,IF(DASHBOARD!$J$2=0,0,P211)))</f>
        <v/>
      </c>
      <c r="Q211" s="494">
        <f>(IF(DASHBOARD!$J$2=Q9,DASHBOARD!$T$740,IF(DASHBOARD!$J$2=0,0,Q211)))</f>
        <v/>
      </c>
      <c r="R211" s="494">
        <f>(IF(DASHBOARD!$J$2=R9,DASHBOARD!$T$740,IF(DASHBOARD!$J$2=0,0,R211)))</f>
        <v/>
      </c>
      <c r="S211" s="494">
        <f>(IF(DASHBOARD!$J$2=S9,DASHBOARD!$T$740,IF(DASHBOARD!$J$2=0,0,S211)))</f>
        <v/>
      </c>
      <c r="T211" s="494">
        <f>(IF(DASHBOARD!$J$2=T9,DASHBOARD!$T$740,IF(DASHBOARD!$J$2=0,0,T211)))</f>
        <v/>
      </c>
      <c r="U211" s="494">
        <f>(IF(DASHBOARD!$J$2=U9,DASHBOARD!$T$740,IF(DASHBOARD!$J$2=0,0,U211)))</f>
        <v/>
      </c>
      <c r="V211" s="494">
        <f>(IF(DASHBOARD!$J$2=V9,DASHBOARD!$T$740,IF(DASHBOARD!$J$2=0,0,V211)))</f>
        <v/>
      </c>
      <c r="W211" s="494">
        <f>(IF(DASHBOARD!$J$2=W9,DASHBOARD!$T$740,IF(DASHBOARD!$J$2=0,0,W211)))</f>
        <v/>
      </c>
      <c r="X211" s="494">
        <f>(IF(DASHBOARD!$J$2=X9,DASHBOARD!$T$740,IF(DASHBOARD!$J$2=0,0,X211)))</f>
        <v/>
      </c>
      <c r="Y211" s="494">
        <f>(IF(DASHBOARD!$J$2=Y9,DASHBOARD!$T$740,IF(DASHBOARD!$J$2=0,0,Y211)))</f>
        <v/>
      </c>
      <c r="Z211" s="494">
        <f>(IF(DASHBOARD!$J$2=Z9,DASHBOARD!$T$740,IF(DASHBOARD!$J$2=0,0,Z211)))</f>
        <v/>
      </c>
      <c r="AA211" s="494">
        <f>(IF(DASHBOARD!$J$2=AA9,DASHBOARD!$T$740,IF(DASHBOARD!$J$2=0,0,AA211)))</f>
        <v/>
      </c>
      <c r="AB211" s="494">
        <f>(IF(DASHBOARD!$J$2=AB9,DASHBOARD!$T$740,IF(DASHBOARD!$J$2=0,0,AB211)))</f>
        <v/>
      </c>
      <c r="AC211" s="494">
        <f>(IF(DASHBOARD!$J$2=AC9,DASHBOARD!$T$740,IF(DASHBOARD!$J$2=0,0,AC211)))</f>
        <v/>
      </c>
      <c r="AD211" s="494">
        <f>(IF(DASHBOARD!$J$2=AD9,DASHBOARD!$T$740,IF(DASHBOARD!$J$2=0,0,AD211)))</f>
        <v/>
      </c>
      <c r="AE211" s="494">
        <f>(IF(DASHBOARD!$J$2=AE9,DASHBOARD!$T$740,IF(DASHBOARD!$J$2=0,0,AE211)))</f>
        <v/>
      </c>
      <c r="AF211" s="494">
        <f>(IF(DASHBOARD!$J$2=AF9,DASHBOARD!$T$740,IF(DASHBOARD!$J$2=0,0,AF211)))</f>
        <v/>
      </c>
      <c r="AG211" s="494">
        <f>(IF(DASHBOARD!$J$2=AG9,DASHBOARD!$T$740,IF(DASHBOARD!$J$2=0,0,AG211)))</f>
        <v/>
      </c>
      <c r="AH211" s="494">
        <f>(IF(DASHBOARD!$J$2=AH9,DASHBOARD!$T$740,IF(DASHBOARD!$J$2=0,0,AH211)))</f>
        <v/>
      </c>
      <c r="AI211" s="494">
        <f>(IF(DASHBOARD!$J$2=AI9,DASHBOARD!$T$740,IF(DASHBOARD!$J$2=0,0,AI211)))</f>
        <v/>
      </c>
      <c r="AJ211" s="494">
        <f>(IF(DASHBOARD!$J$2=AJ9,DASHBOARD!$T$740,IF(DASHBOARD!$J$2=0,0,AJ211)))</f>
        <v/>
      </c>
      <c r="AK211" s="494">
        <f>(IF(DASHBOARD!$J$2=AK9,DASHBOARD!$T$740,IF(DASHBOARD!$J$2=0,0,AK211)))</f>
        <v/>
      </c>
      <c r="AL211" s="494">
        <f>(IF(DASHBOARD!$J$2=AL9,DASHBOARD!$T$740,IF(DASHBOARD!$J$2=0,0,AL211)))</f>
        <v/>
      </c>
      <c r="AM211" s="494">
        <f>(IF(DASHBOARD!$J$2=AM9,DASHBOARD!$T$740,IF(DASHBOARD!$J$2=0,0,AM211)))</f>
        <v/>
      </c>
      <c r="AN211" s="494">
        <f>(IF(DASHBOARD!$J$2=AN9,DASHBOARD!$T$740,IF(DASHBOARD!$J$2=0,0,AN211)))</f>
        <v/>
      </c>
      <c r="AO211" s="494">
        <f>(IF(DASHBOARD!$J$2=AO9,DASHBOARD!$T$740,IF(DASHBOARD!$J$2=0,0,AO211)))</f>
        <v/>
      </c>
      <c r="AP211" s="494">
        <f>(IF(DASHBOARD!$J$2=AP9,DASHBOARD!$T$740,IF(DASHBOARD!$J$2=0,0,AP211)))</f>
        <v/>
      </c>
      <c r="AQ211" s="494">
        <f>(IF(DASHBOARD!$J$2=AQ9,DASHBOARD!$T$740,IF(DASHBOARD!$J$2=0,0,AQ211)))</f>
        <v/>
      </c>
      <c r="AR211" s="494">
        <f>(IF(DASHBOARD!$J$2=AR9,DASHBOARD!$T$740,IF(DASHBOARD!$J$2=0,0,AR211)))</f>
        <v/>
      </c>
      <c r="AS211" s="494">
        <f>(IF(DASHBOARD!$J$2=AS9,DASHBOARD!$T$740,IF(DASHBOARD!$J$2=0,0,AS211)))</f>
        <v/>
      </c>
      <c r="AT211" s="494">
        <f>(IF(DASHBOARD!$J$2=AT9,DASHBOARD!$T$740,IF(DASHBOARD!$J$2=0,0,AT211)))</f>
        <v/>
      </c>
      <c r="AU211" s="494">
        <f>(IF(DASHBOARD!$J$2=AU9,DASHBOARD!$T$740,IF(DASHBOARD!$J$2=0,0,AU211)))</f>
        <v/>
      </c>
      <c r="AV211" s="494">
        <f>(IF(DASHBOARD!$J$2=AV9,DASHBOARD!$T$740,IF(DASHBOARD!$J$2=0,0,AV211)))</f>
        <v/>
      </c>
      <c r="AW211" s="494">
        <f>(IF(DASHBOARD!$J$2=AW9,DASHBOARD!$T$740,IF(DASHBOARD!$J$2=0,0,AW211)))</f>
        <v/>
      </c>
      <c r="AX211" s="494">
        <f>(IF(DASHBOARD!$J$2=AX9,DASHBOARD!$T$740,IF(DASHBOARD!$J$2=0,0,AX211)))</f>
        <v/>
      </c>
      <c r="AY211" s="494">
        <f>(IF(DASHBOARD!$J$2=AY9,DASHBOARD!$T$740,IF(DASHBOARD!$J$2=0,0,AY211)))</f>
        <v/>
      </c>
      <c r="AZ211" s="494">
        <f>(IF(DASHBOARD!$J$2=AZ9,DASHBOARD!$T$740,IF(DASHBOARD!$J$2=0,0,AZ211)))</f>
        <v/>
      </c>
      <c r="BA211" s="494">
        <f>(IF(DASHBOARD!$J$2=BA9,DASHBOARD!$T$740,IF(DASHBOARD!$J$2=0,0,BA211)))</f>
        <v/>
      </c>
      <c r="BB211" s="491">
        <f>SUM(F211:BA211)/2</f>
        <v/>
      </c>
      <c r="BC211" s="494">
        <f>(IF(DASHBOARD!$J$2=BC9,DASHBOARD!$U$740,IF(DASHBOARD!$J$2=0,0,BC211)))</f>
        <v/>
      </c>
      <c r="BD211" s="494">
        <f>(IF(DASHBOARD!$J$2=BD9,DASHBOARD!$U$740,IF(DASHBOARD!$J$2=0,0,BD211)))</f>
        <v/>
      </c>
      <c r="BE211" s="494">
        <f>(IF(DASHBOARD!$J$2=BE9,DASHBOARD!$U$740,IF(DASHBOARD!$J$2=0,0,BE211)))</f>
        <v/>
      </c>
      <c r="BF211" s="494">
        <f>(IF(DASHBOARD!$J$2=BF9,DASHBOARD!$U$740,IF(DASHBOARD!$J$2=0,0,BF211)))</f>
        <v/>
      </c>
      <c r="BG211" s="1508" t="n"/>
      <c r="BH211" s="494">
        <f>(IF(DASHBOARD!$J$2=BH9,DASHBOARD!$U$740,IF(DASHBOARD!$J$2=0,0,BH211)))</f>
        <v/>
      </c>
      <c r="BI211" s="494">
        <f>(IF(DASHBOARD!$J$2=BI9,DASHBOARD!$U$740,IF(DASHBOARD!$J$2=0,0,BI211)))</f>
        <v/>
      </c>
      <c r="BJ211" s="494">
        <f>(IF(DASHBOARD!$J$2=BJ9,DASHBOARD!$U$740,IF(DASHBOARD!$J$2=0,0,BJ211)))</f>
        <v/>
      </c>
    </row>
    <row r="212" ht="11.1" customHeight="1" s="18">
      <c r="A212" s="487" t="n"/>
      <c r="B212" s="1500" t="n"/>
      <c r="C212" s="1500" t="n"/>
      <c r="D212" s="507" t="n">
        <v>3</v>
      </c>
      <c r="E212" s="509" t="n">
        <v>60</v>
      </c>
      <c r="F212" s="494">
        <f>(IF(DASHBOARD!$J$2=F9,DASHBOARD!$T$741,IF(DASHBOARD!$J$2=0,0,F212)))</f>
        <v/>
      </c>
      <c r="G212" s="494">
        <f>(IF(DASHBOARD!$J$2=G9,DASHBOARD!$T$741,IF(DASHBOARD!$J$2=0,0,G212)))</f>
        <v/>
      </c>
      <c r="H212" s="494">
        <f>(IF(DASHBOARD!$J$2=H9,DASHBOARD!$T$741,IF(DASHBOARD!$J$2=0,0,H212)))</f>
        <v/>
      </c>
      <c r="I212" s="494">
        <f>(IF(DASHBOARD!$J$2=I9,DASHBOARD!$T$741,IF(DASHBOARD!$J$2=0,0,I212)))</f>
        <v/>
      </c>
      <c r="J212" s="494">
        <f>(IF(DASHBOARD!$J$2=J9,DASHBOARD!$T$741,IF(DASHBOARD!$J$2=0,0,J212)))</f>
        <v/>
      </c>
      <c r="K212" s="494">
        <f>(IF(DASHBOARD!$J$2=K9,DASHBOARD!$T$741,IF(DASHBOARD!$J$2=0,0,K212)))</f>
        <v/>
      </c>
      <c r="L212" s="494">
        <f>(IF(DASHBOARD!$J$2=L9,DASHBOARD!$T$741,IF(DASHBOARD!$J$2=0,0,L212)))</f>
        <v/>
      </c>
      <c r="M212" s="494">
        <f>(IF(DASHBOARD!$J$2=M9,DASHBOARD!$T$741,IF(DASHBOARD!$J$2=0,0,M212)))</f>
        <v/>
      </c>
      <c r="N212" s="494">
        <f>(IF(DASHBOARD!$J$2=N9,DASHBOARD!$T$741,IF(DASHBOARD!$J$2=0,0,N212)))</f>
        <v/>
      </c>
      <c r="O212" s="494">
        <f>(IF(DASHBOARD!$J$2=O9,DASHBOARD!$T$741,IF(DASHBOARD!$J$2=0,0,O212)))</f>
        <v/>
      </c>
      <c r="P212" s="494">
        <f>(IF(DASHBOARD!$J$2=P9,DASHBOARD!$T$741,IF(DASHBOARD!$J$2=0,0,P212)))</f>
        <v/>
      </c>
      <c r="Q212" s="494">
        <f>(IF(DASHBOARD!$J$2=Q9,DASHBOARD!$T$741,IF(DASHBOARD!$J$2=0,0,Q212)))</f>
        <v/>
      </c>
      <c r="R212" s="494">
        <f>(IF(DASHBOARD!$J$2=R9,DASHBOARD!$T$741,IF(DASHBOARD!$J$2=0,0,R212)))</f>
        <v/>
      </c>
      <c r="S212" s="494">
        <f>(IF(DASHBOARD!$J$2=S9,DASHBOARD!$T$741,IF(DASHBOARD!$J$2=0,0,S212)))</f>
        <v/>
      </c>
      <c r="T212" s="494">
        <f>(IF(DASHBOARD!$J$2=T9,DASHBOARD!$T$741,IF(DASHBOARD!$J$2=0,0,T212)))</f>
        <v/>
      </c>
      <c r="U212" s="494">
        <f>(IF(DASHBOARD!$J$2=U9,DASHBOARD!$T$741,IF(DASHBOARD!$J$2=0,0,U212)))</f>
        <v/>
      </c>
      <c r="V212" s="494">
        <f>(IF(DASHBOARD!$J$2=V9,DASHBOARD!$T$741,IF(DASHBOARD!$J$2=0,0,V212)))</f>
        <v/>
      </c>
      <c r="W212" s="494">
        <f>(IF(DASHBOARD!$J$2=W9,DASHBOARD!$T$741,IF(DASHBOARD!$J$2=0,0,W212)))</f>
        <v/>
      </c>
      <c r="X212" s="494">
        <f>(IF(DASHBOARD!$J$2=X9,DASHBOARD!$T$741,IF(DASHBOARD!$J$2=0,0,X212)))</f>
        <v/>
      </c>
      <c r="Y212" s="494">
        <f>(IF(DASHBOARD!$J$2=Y9,DASHBOARD!$T$741,IF(DASHBOARD!$J$2=0,0,Y212)))</f>
        <v/>
      </c>
      <c r="Z212" s="494">
        <f>(IF(DASHBOARD!$J$2=Z9,DASHBOARD!$T$741,IF(DASHBOARD!$J$2=0,0,Z212)))</f>
        <v/>
      </c>
      <c r="AA212" s="494">
        <f>(IF(DASHBOARD!$J$2=AA9,DASHBOARD!$T$741,IF(DASHBOARD!$J$2=0,0,AA212)))</f>
        <v/>
      </c>
      <c r="AB212" s="494">
        <f>(IF(DASHBOARD!$J$2=AB9,DASHBOARD!$T$741,IF(DASHBOARD!$J$2=0,0,AB212)))</f>
        <v/>
      </c>
      <c r="AC212" s="494">
        <f>(IF(DASHBOARD!$J$2=AC9,DASHBOARD!$T$741,IF(DASHBOARD!$J$2=0,0,AC212)))</f>
        <v/>
      </c>
      <c r="AD212" s="494">
        <f>(IF(DASHBOARD!$J$2=AD9,DASHBOARD!$T$741,IF(DASHBOARD!$J$2=0,0,AD212)))</f>
        <v/>
      </c>
      <c r="AE212" s="494">
        <f>(IF(DASHBOARD!$J$2=AE9,DASHBOARD!$T$741,IF(DASHBOARD!$J$2=0,0,AE212)))</f>
        <v/>
      </c>
      <c r="AF212" s="494">
        <f>(IF(DASHBOARD!$J$2=AF9,DASHBOARD!$T$741,IF(DASHBOARD!$J$2=0,0,AF212)))</f>
        <v/>
      </c>
      <c r="AG212" s="494">
        <f>(IF(DASHBOARD!$J$2=AG9,DASHBOARD!$T$741,IF(DASHBOARD!$J$2=0,0,AG212)))</f>
        <v/>
      </c>
      <c r="AH212" s="494">
        <f>(IF(DASHBOARD!$J$2=AH9,DASHBOARD!$T$741,IF(DASHBOARD!$J$2=0,0,AH212)))</f>
        <v/>
      </c>
      <c r="AI212" s="494">
        <f>(IF(DASHBOARD!$J$2=AI9,DASHBOARD!$T$741,IF(DASHBOARD!$J$2=0,0,AI212)))</f>
        <v/>
      </c>
      <c r="AJ212" s="494">
        <f>(IF(DASHBOARD!$J$2=AJ9,DASHBOARD!$T$741,IF(DASHBOARD!$J$2=0,0,AJ212)))</f>
        <v/>
      </c>
      <c r="AK212" s="494">
        <f>(IF(DASHBOARD!$J$2=AK9,DASHBOARD!$T$741,IF(DASHBOARD!$J$2=0,0,AK212)))</f>
        <v/>
      </c>
      <c r="AL212" s="494">
        <f>(IF(DASHBOARD!$J$2=AL9,DASHBOARD!$T$741,IF(DASHBOARD!$J$2=0,0,AL212)))</f>
        <v/>
      </c>
      <c r="AM212" s="494">
        <f>(IF(DASHBOARD!$J$2=AM9,DASHBOARD!$T$741,IF(DASHBOARD!$J$2=0,0,AM212)))</f>
        <v/>
      </c>
      <c r="AN212" s="494">
        <f>(IF(DASHBOARD!$J$2=AN9,DASHBOARD!$T$741,IF(DASHBOARD!$J$2=0,0,AN212)))</f>
        <v/>
      </c>
      <c r="AO212" s="494">
        <f>(IF(DASHBOARD!$J$2=AO9,DASHBOARD!$T$741,IF(DASHBOARD!$J$2=0,0,AO212)))</f>
        <v/>
      </c>
      <c r="AP212" s="494">
        <f>(IF(DASHBOARD!$J$2=AP9,DASHBOARD!$T$741,IF(DASHBOARD!$J$2=0,0,AP212)))</f>
        <v/>
      </c>
      <c r="AQ212" s="494">
        <f>(IF(DASHBOARD!$J$2=AQ9,DASHBOARD!$T$741,IF(DASHBOARD!$J$2=0,0,AQ212)))</f>
        <v/>
      </c>
      <c r="AR212" s="494">
        <f>(IF(DASHBOARD!$J$2=AR9,DASHBOARD!$T$741,IF(DASHBOARD!$J$2=0,0,AR212)))</f>
        <v/>
      </c>
      <c r="AS212" s="494">
        <f>(IF(DASHBOARD!$J$2=AS9,DASHBOARD!$T$741,IF(DASHBOARD!$J$2=0,0,AS212)))</f>
        <v/>
      </c>
      <c r="AT212" s="494">
        <f>(IF(DASHBOARD!$J$2=AT9,DASHBOARD!$T$741,IF(DASHBOARD!$J$2=0,0,AT212)))</f>
        <v/>
      </c>
      <c r="AU212" s="494">
        <f>(IF(DASHBOARD!$J$2=AU9,DASHBOARD!$T$741,IF(DASHBOARD!$J$2=0,0,AU212)))</f>
        <v/>
      </c>
      <c r="AV212" s="494">
        <f>(IF(DASHBOARD!$J$2=AV9,DASHBOARD!$T$741,IF(DASHBOARD!$J$2=0,0,AV212)))</f>
        <v/>
      </c>
      <c r="AW212" s="494">
        <f>(IF(DASHBOARD!$J$2=AW9,DASHBOARD!$T$741,IF(DASHBOARD!$J$2=0,0,AW212)))</f>
        <v/>
      </c>
      <c r="AX212" s="494">
        <f>(IF(DASHBOARD!$J$2=AX9,DASHBOARD!$T$741,IF(DASHBOARD!$J$2=0,0,AX212)))</f>
        <v/>
      </c>
      <c r="AY212" s="494">
        <f>(IF(DASHBOARD!$J$2=AY9,DASHBOARD!$T$741,IF(DASHBOARD!$J$2=0,0,AY212)))</f>
        <v/>
      </c>
      <c r="AZ212" s="494">
        <f>(IF(DASHBOARD!$J$2=AZ9,DASHBOARD!$T$741,IF(DASHBOARD!$J$2=0,0,AZ212)))</f>
        <v/>
      </c>
      <c r="BA212" s="494">
        <f>(IF(DASHBOARD!$J$2=BA9,DASHBOARD!$T$741,IF(DASHBOARD!$J$2=0,0,BA212)))</f>
        <v/>
      </c>
      <c r="BB212" s="491">
        <f>SUM(F212:BA212)/2</f>
        <v/>
      </c>
      <c r="BC212" s="494">
        <f>(IF(DASHBOARD!$J$2=BC9,DASHBOARD!$U$741,IF(DASHBOARD!$J$2=0,0,BC212)))</f>
        <v/>
      </c>
      <c r="BD212" s="494">
        <f>(IF(DASHBOARD!$J$2=BD9,DASHBOARD!$U$741,IF(DASHBOARD!$J$2=0,0,BD212)))</f>
        <v/>
      </c>
      <c r="BE212" s="494">
        <f>(IF(DASHBOARD!$J$2=BE9,DASHBOARD!$U$741,IF(DASHBOARD!$J$2=0,0,BE212)))</f>
        <v/>
      </c>
      <c r="BF212" s="494">
        <f>(IF(DASHBOARD!$J$2=BF9,DASHBOARD!$U$741,IF(DASHBOARD!$J$2=0,0,BF212)))</f>
        <v/>
      </c>
      <c r="BG212" s="1508" t="n"/>
      <c r="BH212" s="494">
        <f>(IF(DASHBOARD!$J$2=BH9,DASHBOARD!$U$741,IF(DASHBOARD!$J$2=0,0,BH212)))</f>
        <v/>
      </c>
      <c r="BI212" s="494">
        <f>(IF(DASHBOARD!$J$2=BI9,DASHBOARD!$U$741,IF(DASHBOARD!$J$2=0,0,BI212)))</f>
        <v/>
      </c>
      <c r="BJ212" s="494">
        <f>(IF(DASHBOARD!$J$2=BJ9,DASHBOARD!$U$741,IF(DASHBOARD!$J$2=0,0,BJ212)))</f>
        <v/>
      </c>
    </row>
    <row r="213" ht="11.1" customHeight="1" s="18">
      <c r="A213" s="487" t="n"/>
      <c r="B213" s="1500" t="n"/>
      <c r="C213" s="1500" t="n"/>
      <c r="D213" s="507" t="n"/>
      <c r="E213" s="509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495" t="n"/>
      <c r="AA213" s="495" t="n"/>
      <c r="AB213" s="495" t="n"/>
      <c r="AC213" s="495" t="n"/>
      <c r="AD213" s="495" t="n"/>
      <c r="AE213" s="495" t="n"/>
      <c r="AF213" s="495" t="n"/>
      <c r="AG213" s="495" t="n"/>
      <c r="AH213" s="495" t="n"/>
      <c r="AI213" s="495" t="n"/>
      <c r="AJ213" s="495" t="n"/>
      <c r="AK213" s="495" t="n"/>
      <c r="AL213" s="495" t="n"/>
      <c r="AM213" s="495" t="n"/>
      <c r="AN213" s="495" t="n"/>
      <c r="AO213" s="495" t="n"/>
      <c r="AP213" s="495" t="n"/>
      <c r="AQ213" s="495" t="n"/>
      <c r="AR213" s="495" t="n"/>
      <c r="AS213" s="495" t="n"/>
      <c r="AT213" s="495" t="n"/>
      <c r="AU213" s="495" t="n"/>
      <c r="AV213" s="495" t="n"/>
      <c r="AW213" s="495" t="n"/>
      <c r="AX213" s="495" t="n"/>
      <c r="AY213" s="495" t="n"/>
      <c r="AZ213" s="495" t="n"/>
      <c r="BA213" s="495" t="n"/>
      <c r="BB213" s="491">
        <f>SUM(F213:BA213)/2</f>
        <v/>
      </c>
      <c r="BC213" s="495" t="n"/>
      <c r="BD213" s="495" t="n"/>
      <c r="BE213" s="495" t="n"/>
      <c r="BF213" s="495" t="n"/>
      <c r="BG213" s="1508" t="n"/>
      <c r="BH213" s="495" t="n"/>
      <c r="BI213" s="495" t="n"/>
      <c r="BJ213" s="495" t="n"/>
    </row>
    <row r="214" ht="11.45" customHeight="1" s="18">
      <c r="A214" s="487" t="n"/>
      <c r="B214" s="1500" t="n"/>
      <c r="C214" s="1519" t="n"/>
      <c r="D214" s="514" t="n"/>
      <c r="E214" s="515" t="n"/>
      <c r="F214" s="499" t="n"/>
      <c r="G214" s="499" t="n"/>
      <c r="H214" s="499" t="n"/>
      <c r="I214" s="499" t="n"/>
      <c r="J214" s="499" t="n"/>
      <c r="K214" s="499" t="n"/>
      <c r="L214" s="499" t="n"/>
      <c r="M214" s="499" t="n"/>
      <c r="N214" s="499" t="n"/>
      <c r="O214" s="499" t="n"/>
      <c r="P214" s="499" t="n"/>
      <c r="Q214" s="499" t="n"/>
      <c r="R214" s="499" t="n"/>
      <c r="S214" s="499" t="n"/>
      <c r="T214" s="499" t="n"/>
      <c r="U214" s="499" t="n"/>
      <c r="V214" s="499" t="n"/>
      <c r="W214" s="499" t="n"/>
      <c r="X214" s="499" t="n"/>
      <c r="Y214" s="499" t="n"/>
      <c r="Z214" s="499" t="n"/>
      <c r="AA214" s="499" t="n"/>
      <c r="AB214" s="499" t="n"/>
      <c r="AC214" s="499" t="n"/>
      <c r="AD214" s="499" t="n"/>
      <c r="AE214" s="499" t="n"/>
      <c r="AF214" s="499" t="n"/>
      <c r="AG214" s="499" t="n"/>
      <c r="AH214" s="499" t="n"/>
      <c r="AI214" s="499" t="n"/>
      <c r="AJ214" s="499" t="n"/>
      <c r="AK214" s="499" t="n"/>
      <c r="AL214" s="499" t="n"/>
      <c r="AM214" s="499" t="n"/>
      <c r="AN214" s="499" t="n"/>
      <c r="AO214" s="499" t="n"/>
      <c r="AP214" s="499" t="n"/>
      <c r="AQ214" s="499" t="n"/>
      <c r="AR214" s="499" t="n"/>
      <c r="AS214" s="499" t="n"/>
      <c r="AT214" s="499" t="n"/>
      <c r="AU214" s="499" t="n"/>
      <c r="AV214" s="499" t="n"/>
      <c r="AW214" s="499" t="n"/>
      <c r="AX214" s="499" t="n"/>
      <c r="AY214" s="499" t="n"/>
      <c r="AZ214" s="499" t="n"/>
      <c r="BA214" s="499" t="n"/>
      <c r="BB214" s="491">
        <f>SUM(F214:BA214)/2</f>
        <v/>
      </c>
      <c r="BC214" s="499" t="n"/>
      <c r="BD214" s="499" t="n"/>
      <c r="BE214" s="499" t="n"/>
      <c r="BF214" s="499" t="n"/>
      <c r="BG214" s="1508" t="n"/>
      <c r="BH214" s="499" t="n"/>
      <c r="BI214" s="499" t="n"/>
      <c r="BJ214" s="499" t="n"/>
    </row>
    <row r="215" ht="11.1" customHeight="1" s="18">
      <c r="A215" s="487" t="n"/>
      <c r="B215" s="1500" t="n"/>
      <c r="C215" s="1125" t="inlineStr">
        <is>
          <t>Mamuju Baru</t>
        </is>
      </c>
      <c r="D215" s="512" t="n">
        <v>1</v>
      </c>
      <c r="E215" s="513" t="n">
        <v>30</v>
      </c>
      <c r="F215" s="490">
        <f>(IF(DASHBOARD!$J$2=F9,DASHBOARD!$T$752,IF(DASHBOARD!$J$2=0,0,F215)))</f>
        <v/>
      </c>
      <c r="G215" s="490">
        <f>(IF(DASHBOARD!$J$2=G9,DASHBOARD!$T$752,IF(DASHBOARD!$J$2=0,0,G215)))</f>
        <v/>
      </c>
      <c r="H215" s="490">
        <f>(IF(DASHBOARD!$J$2=H9,DASHBOARD!$T$752,IF(DASHBOARD!$J$2=0,0,H215)))</f>
        <v/>
      </c>
      <c r="I215" s="490">
        <f>(IF(DASHBOARD!$J$2=I9,DASHBOARD!$T$752,IF(DASHBOARD!$J$2=0,0,I215)))</f>
        <v/>
      </c>
      <c r="J215" s="490">
        <f>(IF(DASHBOARD!$J$2=J9,DASHBOARD!$T$752,IF(DASHBOARD!$J$2=0,0,J215)))</f>
        <v/>
      </c>
      <c r="K215" s="490">
        <f>(IF(DASHBOARD!$J$2=K9,DASHBOARD!$T$752,IF(DASHBOARD!$J$2=0,0,K215)))</f>
        <v/>
      </c>
      <c r="L215" s="490">
        <f>(IF(DASHBOARD!$J$2=L9,DASHBOARD!$T$752,IF(DASHBOARD!$J$2=0,0,L215)))</f>
        <v/>
      </c>
      <c r="M215" s="490">
        <f>(IF(DASHBOARD!$J$2=M9,DASHBOARD!$T$752,IF(DASHBOARD!$J$2=0,0,M215)))</f>
        <v/>
      </c>
      <c r="N215" s="490">
        <f>(IF(DASHBOARD!$J$2=N9,DASHBOARD!$T$752,IF(DASHBOARD!$J$2=0,0,N215)))</f>
        <v/>
      </c>
      <c r="O215" s="490">
        <f>(IF(DASHBOARD!$J$2=O9,DASHBOARD!$T$752,IF(DASHBOARD!$J$2=0,0,O215)))</f>
        <v/>
      </c>
      <c r="P215" s="490">
        <f>(IF(DASHBOARD!$J$2=P9,DASHBOARD!$T$752,IF(DASHBOARD!$J$2=0,0,P215)))</f>
        <v/>
      </c>
      <c r="Q215" s="490">
        <f>(IF(DASHBOARD!$J$2=Q9,DASHBOARD!$T$752,IF(DASHBOARD!$J$2=0,0,Q215)))</f>
        <v/>
      </c>
      <c r="R215" s="490">
        <f>(IF(DASHBOARD!$J$2=R9,DASHBOARD!$T$752,IF(DASHBOARD!$J$2=0,0,R215)))</f>
        <v/>
      </c>
      <c r="S215" s="490">
        <f>(IF(DASHBOARD!$J$2=S9,DASHBOARD!$T$752,IF(DASHBOARD!$J$2=0,0,S215)))</f>
        <v/>
      </c>
      <c r="T215" s="490">
        <f>(IF(DASHBOARD!$J$2=T9,DASHBOARD!$T$752,IF(DASHBOARD!$J$2=0,0,T215)))</f>
        <v/>
      </c>
      <c r="U215" s="490">
        <f>(IF(DASHBOARD!$J$2=U9,DASHBOARD!$T$752,IF(DASHBOARD!$J$2=0,0,U215)))</f>
        <v/>
      </c>
      <c r="V215" s="490">
        <f>(IF(DASHBOARD!$J$2=V9,DASHBOARD!$T$752,IF(DASHBOARD!$J$2=0,0,V215)))</f>
        <v/>
      </c>
      <c r="W215" s="490">
        <f>(IF(DASHBOARD!$J$2=W9,DASHBOARD!$T$752,IF(DASHBOARD!$J$2=0,0,W215)))</f>
        <v/>
      </c>
      <c r="X215" s="490">
        <f>(IF(DASHBOARD!$J$2=X9,DASHBOARD!$T$752,IF(DASHBOARD!$J$2=0,0,X215)))</f>
        <v/>
      </c>
      <c r="Y215" s="490">
        <f>(IF(DASHBOARD!$J$2=Y9,DASHBOARD!$T$752,IF(DASHBOARD!$J$2=0,0,Y215)))</f>
        <v/>
      </c>
      <c r="Z215" s="490">
        <f>(IF(DASHBOARD!$J$2=Z9,DASHBOARD!$T$752,IF(DASHBOARD!$J$2=0,0,Z215)))</f>
        <v/>
      </c>
      <c r="AA215" s="490">
        <f>(IF(DASHBOARD!$J$2=AA9,DASHBOARD!$T$752,IF(DASHBOARD!$J$2=0,0,AA215)))</f>
        <v/>
      </c>
      <c r="AB215" s="490">
        <f>(IF(DASHBOARD!$J$2=AB9,DASHBOARD!$T$752,IF(DASHBOARD!$J$2=0,0,AB215)))</f>
        <v/>
      </c>
      <c r="AC215" s="490">
        <f>(IF(DASHBOARD!$J$2=AC9,DASHBOARD!$T$752,IF(DASHBOARD!$J$2=0,0,AC215)))</f>
        <v/>
      </c>
      <c r="AD215" s="490">
        <f>(IF(DASHBOARD!$J$2=AD9,DASHBOARD!$T$752,IF(DASHBOARD!$J$2=0,0,AD215)))</f>
        <v/>
      </c>
      <c r="AE215" s="490">
        <f>(IF(DASHBOARD!$J$2=AE9,DASHBOARD!$T$752,IF(DASHBOARD!$J$2=0,0,AE215)))</f>
        <v/>
      </c>
      <c r="AF215" s="490">
        <f>(IF(DASHBOARD!$J$2=AF9,DASHBOARD!$T$752,IF(DASHBOARD!$J$2=0,0,AF215)))</f>
        <v/>
      </c>
      <c r="AG215" s="490">
        <f>(IF(DASHBOARD!$J$2=AG9,DASHBOARD!$T$752,IF(DASHBOARD!$J$2=0,0,AG215)))</f>
        <v/>
      </c>
      <c r="AH215" s="490">
        <f>(IF(DASHBOARD!$J$2=AH9,DASHBOARD!$T$752,IF(DASHBOARD!$J$2=0,0,AH215)))</f>
        <v/>
      </c>
      <c r="AI215" s="490">
        <f>(IF(DASHBOARD!$J$2=AI9,DASHBOARD!$T$752,IF(DASHBOARD!$J$2=0,0,AI215)))</f>
        <v/>
      </c>
      <c r="AJ215" s="490">
        <f>(IF(DASHBOARD!$J$2=AJ9,DASHBOARD!$T$752,IF(DASHBOARD!$J$2=0,0,AJ215)))</f>
        <v/>
      </c>
      <c r="AK215" s="490">
        <f>(IF(DASHBOARD!$J$2=AK9,DASHBOARD!$T$752,IF(DASHBOARD!$J$2=0,0,AK215)))</f>
        <v/>
      </c>
      <c r="AL215" s="490">
        <f>(IF(DASHBOARD!$J$2=AL9,DASHBOARD!$T$752,IF(DASHBOARD!$J$2=0,0,AL215)))</f>
        <v/>
      </c>
      <c r="AM215" s="490">
        <f>(IF(DASHBOARD!$J$2=AM9,DASHBOARD!$T$752,IF(DASHBOARD!$J$2=0,0,AM215)))</f>
        <v/>
      </c>
      <c r="AN215" s="490">
        <f>(IF(DASHBOARD!$J$2=AN9,DASHBOARD!$T$752,IF(DASHBOARD!$J$2=0,0,AN215)))</f>
        <v/>
      </c>
      <c r="AO215" s="490">
        <f>(IF(DASHBOARD!$J$2=AO9,DASHBOARD!$T$752,IF(DASHBOARD!$J$2=0,0,AO215)))</f>
        <v/>
      </c>
      <c r="AP215" s="490">
        <f>(IF(DASHBOARD!$J$2=AP9,DASHBOARD!$T$752,IF(DASHBOARD!$J$2=0,0,AP215)))</f>
        <v/>
      </c>
      <c r="AQ215" s="490">
        <f>(IF(DASHBOARD!$J$2=AQ9,DASHBOARD!$T$752,IF(DASHBOARD!$J$2=0,0,AQ215)))</f>
        <v/>
      </c>
      <c r="AR215" s="490">
        <f>(IF(DASHBOARD!$J$2=AR9,DASHBOARD!$T$752,IF(DASHBOARD!$J$2=0,0,AR215)))</f>
        <v/>
      </c>
      <c r="AS215" s="490">
        <f>(IF(DASHBOARD!$J$2=AS9,DASHBOARD!$T$752,IF(DASHBOARD!$J$2=0,0,AS215)))</f>
        <v/>
      </c>
      <c r="AT215" s="490">
        <f>(IF(DASHBOARD!$J$2=AT9,DASHBOARD!$T$752,IF(DASHBOARD!$J$2=0,0,AT215)))</f>
        <v/>
      </c>
      <c r="AU215" s="490">
        <f>(IF(DASHBOARD!$J$2=AU9,DASHBOARD!$T$752,IF(DASHBOARD!$J$2=0,0,AU215)))</f>
        <v/>
      </c>
      <c r="AV215" s="490">
        <f>(IF(DASHBOARD!$J$2=AV9,DASHBOARD!$T$752,IF(DASHBOARD!$J$2=0,0,AV215)))</f>
        <v/>
      </c>
      <c r="AW215" s="490">
        <f>(IF(DASHBOARD!$J$2=AW9,DASHBOARD!$T$752,IF(DASHBOARD!$J$2=0,0,AW215)))</f>
        <v/>
      </c>
      <c r="AX215" s="490">
        <f>(IF(DASHBOARD!$J$2=AX9,DASHBOARD!$T$752,IF(DASHBOARD!$J$2=0,0,AX215)))</f>
        <v/>
      </c>
      <c r="AY215" s="490">
        <f>(IF(DASHBOARD!$J$2=AY9,DASHBOARD!$T$752,IF(DASHBOARD!$J$2=0,0,AY215)))</f>
        <v/>
      </c>
      <c r="AZ215" s="490">
        <f>(IF(DASHBOARD!$J$2=AZ9,DASHBOARD!$T$752,IF(DASHBOARD!$J$2=0,0,AZ215)))</f>
        <v/>
      </c>
      <c r="BA215" s="490">
        <f>(IF(DASHBOARD!$J$2=BA9,DASHBOARD!$T$752,IF(DASHBOARD!$J$2=0,0,BA215)))</f>
        <v/>
      </c>
      <c r="BB215" s="491">
        <f>SUM(F215:BA215)/2</f>
        <v/>
      </c>
      <c r="BC215" s="490">
        <f>(IF(DASHBOARD!$J$2=BC9,DASHBOARD!$U$752,IF(DASHBOARD!$J$2=0,0,BC215)))</f>
        <v/>
      </c>
      <c r="BD215" s="490">
        <f>(IF(DASHBOARD!$J$2=BD9,DASHBOARD!$U$752,IF(DASHBOARD!$J$2=0,0,BD215)))</f>
        <v/>
      </c>
      <c r="BE215" s="490">
        <f>(IF(DASHBOARD!$J$2=BE9,DASHBOARD!$U$752,IF(DASHBOARD!$J$2=0,0,BE215)))</f>
        <v/>
      </c>
      <c r="BF215" s="490">
        <f>(IF(DASHBOARD!$J$2=BF9,DASHBOARD!$U$752,IF(DASHBOARD!$J$2=0,0,BF215)))</f>
        <v/>
      </c>
      <c r="BG215" s="1508" t="n"/>
      <c r="BH215" s="490">
        <f>(IF(DASHBOARD!$J$2=BH9,DASHBOARD!$U$752,IF(DASHBOARD!$J$2=0,0,BH215)))</f>
        <v/>
      </c>
      <c r="BI215" s="490">
        <f>(IF(DASHBOARD!$J$2=BI9,DASHBOARD!$U$752,IF(DASHBOARD!$J$2=0,0,BI215)))</f>
        <v/>
      </c>
      <c r="BJ215" s="490">
        <f>(IF(DASHBOARD!$J$2=BJ9,DASHBOARD!$U$752,IF(DASHBOARD!$J$2=0,0,BJ215)))</f>
        <v/>
      </c>
    </row>
    <row r="216" ht="11.1" customHeight="1" s="18">
      <c r="A216" s="487" t="n"/>
      <c r="B216" s="1500" t="n"/>
      <c r="C216" s="1519" t="n"/>
      <c r="D216" s="514" t="n"/>
      <c r="E216" s="515" t="n"/>
      <c r="F216" s="494" t="n"/>
      <c r="G216" s="494" t="n"/>
      <c r="H216" s="494" t="n"/>
      <c r="I216" s="494" t="n"/>
      <c r="J216" s="494" t="n"/>
      <c r="K216" s="494" t="n"/>
      <c r="L216" s="494" t="n"/>
      <c r="M216" s="494" t="n"/>
      <c r="N216" s="494" t="n"/>
      <c r="O216" s="494" t="n"/>
      <c r="P216" s="494" t="n"/>
      <c r="Q216" s="494" t="n"/>
      <c r="R216" s="494" t="n"/>
      <c r="S216" s="494" t="n"/>
      <c r="T216" s="494" t="n"/>
      <c r="U216" s="494" t="n"/>
      <c r="V216" s="494" t="n"/>
      <c r="W216" s="494" t="n"/>
      <c r="X216" s="494" t="n"/>
      <c r="Y216" s="494" t="n"/>
      <c r="Z216" s="494" t="n"/>
      <c r="AA216" s="494" t="n"/>
      <c r="AB216" s="494" t="n"/>
      <c r="AC216" s="494" t="n"/>
      <c r="AD216" s="494" t="n"/>
      <c r="AE216" s="494" t="n"/>
      <c r="AF216" s="494" t="n"/>
      <c r="AG216" s="494" t="n"/>
      <c r="AH216" s="494" t="n"/>
      <c r="AI216" s="494" t="n"/>
      <c r="AJ216" s="494" t="n"/>
      <c r="AK216" s="494" t="n"/>
      <c r="AL216" s="494" t="n"/>
      <c r="AM216" s="494" t="n"/>
      <c r="AN216" s="494" t="n"/>
      <c r="AO216" s="494" t="n"/>
      <c r="AP216" s="494" t="n"/>
      <c r="AQ216" s="494" t="n"/>
      <c r="AR216" s="494" t="n"/>
      <c r="AS216" s="494" t="n"/>
      <c r="AT216" s="494" t="n"/>
      <c r="AU216" s="494" t="n"/>
      <c r="AV216" s="494" t="n"/>
      <c r="AW216" s="494" t="n"/>
      <c r="AX216" s="494" t="n"/>
      <c r="AY216" s="494" t="n"/>
      <c r="AZ216" s="494" t="n"/>
      <c r="BA216" s="494" t="n"/>
      <c r="BB216" s="491">
        <f>SUM(F216:BA216)/2</f>
        <v/>
      </c>
      <c r="BC216" s="494">
        <f>(IF(DASHBOARD!$J$2=BC9,DASHBOARD!$U$252,IF(DASHBOARD!$J$2=0,0,BC216)))</f>
        <v/>
      </c>
      <c r="BD216" s="494">
        <f>(IF(DASHBOARD!$J$2=BD9,DASHBOARD!$U$252,IF(DASHBOARD!$J$2=0,0,BD216)))</f>
        <v/>
      </c>
      <c r="BE216" s="494">
        <f>(IF(DASHBOARD!$J$2=BE9,DASHBOARD!$U$252,IF(DASHBOARD!$J$2=0,0,BE216)))</f>
        <v/>
      </c>
      <c r="BF216" s="494">
        <f>(IF(DASHBOARD!$J$2=BF9,DASHBOARD!$U$252,IF(DASHBOARD!$J$2=0,0,BF216)))</f>
        <v/>
      </c>
      <c r="BG216" s="1508" t="n"/>
      <c r="BH216" s="494">
        <f>(IF(DASHBOARD!$J$2=BH9,DASHBOARD!$U$252,IF(DASHBOARD!$J$2=0,0,BH216)))</f>
        <v/>
      </c>
      <c r="BI216" s="494">
        <f>(IF(DASHBOARD!$J$2=BI9,DASHBOARD!$U$252,IF(DASHBOARD!$J$2=0,0,BI216)))</f>
        <v/>
      </c>
      <c r="BJ216" s="494">
        <f>(IF(DASHBOARD!$J$2=BJ9,DASHBOARD!$U$252,IF(DASHBOARD!$J$2=0,0,BJ216)))</f>
        <v/>
      </c>
    </row>
    <row r="217" ht="11.1" customHeight="1" s="18">
      <c r="A217" s="487" t="n"/>
      <c r="B217" s="1500" t="n"/>
      <c r="C217" s="1125" t="inlineStr">
        <is>
          <t>Majene</t>
        </is>
      </c>
      <c r="D217" s="512" t="n">
        <v>1</v>
      </c>
      <c r="E217" s="513" t="n">
        <v>20</v>
      </c>
      <c r="F217" s="490">
        <f>(IF(DASHBOARD!$J$2=F9,DASHBOARD!$T$729,IF(DASHBOARD!$J$2=0,0,F217)))</f>
        <v/>
      </c>
      <c r="G217" s="490">
        <f>(IF(DASHBOARD!$J$2=G9,DASHBOARD!$T$729,IF(DASHBOARD!$J$2=0,0,G217)))</f>
        <v/>
      </c>
      <c r="H217" s="490">
        <f>(IF(DASHBOARD!$J$2=H9,DASHBOARD!$T$729,IF(DASHBOARD!$J$2=0,0,H217)))</f>
        <v/>
      </c>
      <c r="I217" s="490">
        <f>(IF(DASHBOARD!$J$2=I9,DASHBOARD!$T$729,IF(DASHBOARD!$J$2=0,0,I217)))</f>
        <v/>
      </c>
      <c r="J217" s="490">
        <f>(IF(DASHBOARD!$J$2=J9,DASHBOARD!$T$729,IF(DASHBOARD!$J$2=0,0,J217)))</f>
        <v/>
      </c>
      <c r="K217" s="490">
        <f>(IF(DASHBOARD!$J$2=K9,DASHBOARD!$T$729,IF(DASHBOARD!$J$2=0,0,K217)))</f>
        <v/>
      </c>
      <c r="L217" s="490">
        <f>(IF(DASHBOARD!$J$2=L9,DASHBOARD!$T$729,IF(DASHBOARD!$J$2=0,0,L217)))</f>
        <v/>
      </c>
      <c r="M217" s="490">
        <f>(IF(DASHBOARD!$J$2=M9,DASHBOARD!$T$729,IF(DASHBOARD!$J$2=0,0,M217)))</f>
        <v/>
      </c>
      <c r="N217" s="490">
        <f>(IF(DASHBOARD!$J$2=N9,DASHBOARD!$T$729,IF(DASHBOARD!$J$2=0,0,N217)))</f>
        <v/>
      </c>
      <c r="O217" s="490">
        <f>(IF(DASHBOARD!$J$2=O9,DASHBOARD!$T$729,IF(DASHBOARD!$J$2=0,0,O217)))</f>
        <v/>
      </c>
      <c r="P217" s="490">
        <f>(IF(DASHBOARD!$J$2=P9,DASHBOARD!$T$729,IF(DASHBOARD!$J$2=0,0,P217)))</f>
        <v/>
      </c>
      <c r="Q217" s="490">
        <f>(IF(DASHBOARD!$J$2=Q9,DASHBOARD!$T$729,IF(DASHBOARD!$J$2=0,0,Q217)))</f>
        <v/>
      </c>
      <c r="R217" s="490">
        <f>(IF(DASHBOARD!$J$2=R9,DASHBOARD!$T$729,IF(DASHBOARD!$J$2=0,0,R217)))</f>
        <v/>
      </c>
      <c r="S217" s="490">
        <f>(IF(DASHBOARD!$J$2=S9,DASHBOARD!$T$729,IF(DASHBOARD!$J$2=0,0,S217)))</f>
        <v/>
      </c>
      <c r="T217" s="490">
        <f>(IF(DASHBOARD!$J$2=T9,DASHBOARD!$T$729,IF(DASHBOARD!$J$2=0,0,T217)))</f>
        <v/>
      </c>
      <c r="U217" s="490">
        <f>(IF(DASHBOARD!$J$2=U9,DASHBOARD!$T$729,IF(DASHBOARD!$J$2=0,0,U217)))</f>
        <v/>
      </c>
      <c r="V217" s="490">
        <f>(IF(DASHBOARD!$J$2=V9,DASHBOARD!$T$729,IF(DASHBOARD!$J$2=0,0,V217)))</f>
        <v/>
      </c>
      <c r="W217" s="490">
        <f>(IF(DASHBOARD!$J$2=W9,DASHBOARD!$T$729,IF(DASHBOARD!$J$2=0,0,W217)))</f>
        <v/>
      </c>
      <c r="X217" s="490">
        <f>(IF(DASHBOARD!$J$2=X9,DASHBOARD!$T$729,IF(DASHBOARD!$J$2=0,0,X217)))</f>
        <v/>
      </c>
      <c r="Y217" s="490">
        <f>(IF(DASHBOARD!$J$2=Y9,DASHBOARD!$T$729,IF(DASHBOARD!$J$2=0,0,Y217)))</f>
        <v/>
      </c>
      <c r="Z217" s="490">
        <f>(IF(DASHBOARD!$J$2=Z9,DASHBOARD!$T$729,IF(DASHBOARD!$J$2=0,0,Z217)))</f>
        <v/>
      </c>
      <c r="AA217" s="490">
        <f>(IF(DASHBOARD!$J$2=AA9,DASHBOARD!$T$729,IF(DASHBOARD!$J$2=0,0,AA217)))</f>
        <v/>
      </c>
      <c r="AB217" s="490">
        <f>(IF(DASHBOARD!$J$2=AB9,DASHBOARD!$T$729,IF(DASHBOARD!$J$2=0,0,AB217)))</f>
        <v/>
      </c>
      <c r="AC217" s="490">
        <f>(IF(DASHBOARD!$J$2=AC9,DASHBOARD!$T$729,IF(DASHBOARD!$J$2=0,0,AC217)))</f>
        <v/>
      </c>
      <c r="AD217" s="490">
        <f>(IF(DASHBOARD!$J$2=AD9,DASHBOARD!$T$729,IF(DASHBOARD!$J$2=0,0,AD217)))</f>
        <v/>
      </c>
      <c r="AE217" s="490">
        <f>(IF(DASHBOARD!$J$2=AE9,DASHBOARD!$T$729,IF(DASHBOARD!$J$2=0,0,AE217)))</f>
        <v/>
      </c>
      <c r="AF217" s="490">
        <f>(IF(DASHBOARD!$J$2=AF9,DASHBOARD!$T$729,IF(DASHBOARD!$J$2=0,0,AF217)))</f>
        <v/>
      </c>
      <c r="AG217" s="490">
        <f>(IF(DASHBOARD!$J$2=AG9,DASHBOARD!$T$729,IF(DASHBOARD!$J$2=0,0,AG217)))</f>
        <v/>
      </c>
      <c r="AH217" s="490">
        <f>(IF(DASHBOARD!$J$2=AH9,DASHBOARD!$T$729,IF(DASHBOARD!$J$2=0,0,AH217)))</f>
        <v/>
      </c>
      <c r="AI217" s="490">
        <f>(IF(DASHBOARD!$J$2=AI9,DASHBOARD!$T$729,IF(DASHBOARD!$J$2=0,0,AI217)))</f>
        <v/>
      </c>
      <c r="AJ217" s="490">
        <f>(IF(DASHBOARD!$J$2=AJ9,DASHBOARD!$T$729,IF(DASHBOARD!$J$2=0,0,AJ217)))</f>
        <v/>
      </c>
      <c r="AK217" s="490">
        <f>(IF(DASHBOARD!$J$2=AK9,DASHBOARD!$T$729,IF(DASHBOARD!$J$2=0,0,AK217)))</f>
        <v/>
      </c>
      <c r="AL217" s="490">
        <f>(IF(DASHBOARD!$J$2=AL9,DASHBOARD!$T$729,IF(DASHBOARD!$J$2=0,0,AL217)))</f>
        <v/>
      </c>
      <c r="AM217" s="490">
        <f>(IF(DASHBOARD!$J$2=AM9,DASHBOARD!$T$729,IF(DASHBOARD!$J$2=0,0,AM217)))</f>
        <v/>
      </c>
      <c r="AN217" s="490">
        <f>(IF(DASHBOARD!$J$2=AN9,DASHBOARD!$T$729,IF(DASHBOARD!$J$2=0,0,AN217)))</f>
        <v/>
      </c>
      <c r="AO217" s="490">
        <f>(IF(DASHBOARD!$J$2=AO9,DASHBOARD!$T$729,IF(DASHBOARD!$J$2=0,0,AO217)))</f>
        <v/>
      </c>
      <c r="AP217" s="490">
        <f>(IF(DASHBOARD!$J$2=AP9,DASHBOARD!$T$729,IF(DASHBOARD!$J$2=0,0,AP217)))</f>
        <v/>
      </c>
      <c r="AQ217" s="490">
        <f>(IF(DASHBOARD!$J$2=AQ9,DASHBOARD!$T$729,IF(DASHBOARD!$J$2=0,0,AQ217)))</f>
        <v/>
      </c>
      <c r="AR217" s="490">
        <f>(IF(DASHBOARD!$J$2=AR9,DASHBOARD!$T$729,IF(DASHBOARD!$J$2=0,0,AR217)))</f>
        <v/>
      </c>
      <c r="AS217" s="490">
        <f>(IF(DASHBOARD!$J$2=AS9,DASHBOARD!$T$729,IF(DASHBOARD!$J$2=0,0,AS217)))</f>
        <v/>
      </c>
      <c r="AT217" s="490">
        <f>(IF(DASHBOARD!$J$2=AT9,DASHBOARD!$T$729,IF(DASHBOARD!$J$2=0,0,AT217)))</f>
        <v/>
      </c>
      <c r="AU217" s="490">
        <f>(IF(DASHBOARD!$J$2=AU9,DASHBOARD!$T$729,IF(DASHBOARD!$J$2=0,0,AU217)))</f>
        <v/>
      </c>
      <c r="AV217" s="490">
        <f>(IF(DASHBOARD!$J$2=AV9,DASHBOARD!$T$729,IF(DASHBOARD!$J$2=0,0,AV217)))</f>
        <v/>
      </c>
      <c r="AW217" s="490">
        <f>(IF(DASHBOARD!$J$2=AW9,DASHBOARD!$T$729,IF(DASHBOARD!$J$2=0,0,AW217)))</f>
        <v/>
      </c>
      <c r="AX217" s="490">
        <f>(IF(DASHBOARD!$J$2=AX9,DASHBOARD!$T$729,IF(DASHBOARD!$J$2=0,0,AX217)))</f>
        <v/>
      </c>
      <c r="AY217" s="490">
        <f>(IF(DASHBOARD!$J$2=AY9,DASHBOARD!$T$729,IF(DASHBOARD!$J$2=0,0,AY217)))</f>
        <v/>
      </c>
      <c r="AZ217" s="490">
        <f>(IF(DASHBOARD!$J$2=AZ9,DASHBOARD!$T$729,IF(DASHBOARD!$J$2=0,0,AZ217)))</f>
        <v/>
      </c>
      <c r="BA217" s="490">
        <f>(IF(DASHBOARD!$J$2=BA9,DASHBOARD!$T$729,IF(DASHBOARD!$J$2=0,0,BA217)))</f>
        <v/>
      </c>
      <c r="BB217" s="491">
        <f>SUM(F217:BA217)/2</f>
        <v/>
      </c>
      <c r="BC217" s="490">
        <f>(IF(DASHBOARD!$J$2=BC9,DASHBOARD!$U$729,IF(DASHBOARD!$J$2=0,0,BC217)))</f>
        <v/>
      </c>
      <c r="BD217" s="490">
        <f>(IF(DASHBOARD!$J$2=BD9,DASHBOARD!$U$729,IF(DASHBOARD!$J$2=0,0,BD217)))</f>
        <v/>
      </c>
      <c r="BE217" s="490">
        <f>(IF(DASHBOARD!$J$2=BE9,DASHBOARD!$U$729,IF(DASHBOARD!$J$2=0,0,BE217)))</f>
        <v/>
      </c>
      <c r="BF217" s="490">
        <f>(IF(DASHBOARD!$J$2=BF9,DASHBOARD!$U$729,IF(DASHBOARD!$J$2=0,0,BF217)))</f>
        <v/>
      </c>
      <c r="BG217" s="1508" t="n"/>
      <c r="BH217" s="490">
        <f>(IF(DASHBOARD!$J$2=BH9,DASHBOARD!$U$729,IF(DASHBOARD!$J$2=0,0,BH217)))</f>
        <v/>
      </c>
      <c r="BI217" s="490">
        <f>(IF(DASHBOARD!$J$2=BI9,DASHBOARD!$U$729,IF(DASHBOARD!$J$2=0,0,BI217)))</f>
        <v/>
      </c>
      <c r="BJ217" s="490">
        <f>(IF(DASHBOARD!$J$2=BJ9,DASHBOARD!$U$729,IF(DASHBOARD!$J$2=0,0,BJ217)))</f>
        <v/>
      </c>
    </row>
    <row r="218" ht="11.1" customHeight="1" s="18">
      <c r="A218" s="487" t="n"/>
      <c r="B218" s="1500" t="n"/>
      <c r="C218" s="1519" t="n"/>
      <c r="D218" s="514" t="n">
        <v>2</v>
      </c>
      <c r="E218" s="515" t="n">
        <v>30</v>
      </c>
      <c r="F218" s="494">
        <f>(IF(DASHBOARD!$J$2=F9,DASHBOARD!$T$730,IF(DASHBOARD!$J$2=0,0,F218)))</f>
        <v/>
      </c>
      <c r="G218" s="494">
        <f>(IF(DASHBOARD!$J$2=G9,DASHBOARD!$T$730,IF(DASHBOARD!$J$2=0,0,G218)))</f>
        <v/>
      </c>
      <c r="H218" s="494">
        <f>(IF(DASHBOARD!$J$2=H9,DASHBOARD!$T$730,IF(DASHBOARD!$J$2=0,0,H218)))</f>
        <v/>
      </c>
      <c r="I218" s="494">
        <f>(IF(DASHBOARD!$J$2=I9,DASHBOARD!$T$730,IF(DASHBOARD!$J$2=0,0,I218)))</f>
        <v/>
      </c>
      <c r="J218" s="494">
        <f>(IF(DASHBOARD!$J$2=J9,DASHBOARD!$T$730,IF(DASHBOARD!$J$2=0,0,J218)))</f>
        <v/>
      </c>
      <c r="K218" s="494">
        <f>(IF(DASHBOARD!$J$2=K9,DASHBOARD!$T$730,IF(DASHBOARD!$J$2=0,0,K218)))</f>
        <v/>
      </c>
      <c r="L218" s="494">
        <f>(IF(DASHBOARD!$J$2=L9,DASHBOARD!$T$730,IF(DASHBOARD!$J$2=0,0,L218)))</f>
        <v/>
      </c>
      <c r="M218" s="494">
        <f>(IF(DASHBOARD!$J$2=M9,DASHBOARD!$T$730,IF(DASHBOARD!$J$2=0,0,M218)))</f>
        <v/>
      </c>
      <c r="N218" s="494">
        <f>(IF(DASHBOARD!$J$2=N9,DASHBOARD!$T$730,IF(DASHBOARD!$J$2=0,0,N218)))</f>
        <v/>
      </c>
      <c r="O218" s="494">
        <f>(IF(DASHBOARD!$J$2=O9,DASHBOARD!$T$730,IF(DASHBOARD!$J$2=0,0,O218)))</f>
        <v/>
      </c>
      <c r="P218" s="494">
        <f>(IF(DASHBOARD!$J$2=P9,DASHBOARD!$T$730,IF(DASHBOARD!$J$2=0,0,P218)))</f>
        <v/>
      </c>
      <c r="Q218" s="494">
        <f>(IF(DASHBOARD!$J$2=Q9,DASHBOARD!$T$730,IF(DASHBOARD!$J$2=0,0,Q218)))</f>
        <v/>
      </c>
      <c r="R218" s="494">
        <f>(IF(DASHBOARD!$J$2=R9,DASHBOARD!$T$730,IF(DASHBOARD!$J$2=0,0,R218)))</f>
        <v/>
      </c>
      <c r="S218" s="494">
        <f>(IF(DASHBOARD!$J$2=S9,DASHBOARD!$T$730,IF(DASHBOARD!$J$2=0,0,S218)))</f>
        <v/>
      </c>
      <c r="T218" s="494">
        <f>(IF(DASHBOARD!$J$2=T9,DASHBOARD!$T$730,IF(DASHBOARD!$J$2=0,0,T218)))</f>
        <v/>
      </c>
      <c r="U218" s="494">
        <f>(IF(DASHBOARD!$J$2=U9,DASHBOARD!$T$730,IF(DASHBOARD!$J$2=0,0,U218)))</f>
        <v/>
      </c>
      <c r="V218" s="494">
        <f>(IF(DASHBOARD!$J$2=V9,DASHBOARD!$T$730,IF(DASHBOARD!$J$2=0,0,V218)))</f>
        <v/>
      </c>
      <c r="W218" s="494">
        <f>(IF(DASHBOARD!$J$2=W9,DASHBOARD!$T$730,IF(DASHBOARD!$J$2=0,0,W218)))</f>
        <v/>
      </c>
      <c r="X218" s="494">
        <f>(IF(DASHBOARD!$J$2=X9,DASHBOARD!$T$730,IF(DASHBOARD!$J$2=0,0,X218)))</f>
        <v/>
      </c>
      <c r="Y218" s="494">
        <f>(IF(DASHBOARD!$J$2=Y9,DASHBOARD!$T$730,IF(DASHBOARD!$J$2=0,0,Y218)))</f>
        <v/>
      </c>
      <c r="Z218" s="494">
        <f>(IF(DASHBOARD!$J$2=Z9,DASHBOARD!$T$730,IF(DASHBOARD!$J$2=0,0,Z218)))</f>
        <v/>
      </c>
      <c r="AA218" s="494">
        <f>(IF(DASHBOARD!$J$2=AA9,DASHBOARD!$T$730,IF(DASHBOARD!$J$2=0,0,AA218)))</f>
        <v/>
      </c>
      <c r="AB218" s="494">
        <f>(IF(DASHBOARD!$J$2=AB9,DASHBOARD!$T$730,IF(DASHBOARD!$J$2=0,0,AB218)))</f>
        <v/>
      </c>
      <c r="AC218" s="494">
        <f>(IF(DASHBOARD!$J$2=AC9,DASHBOARD!$T$730,IF(DASHBOARD!$J$2=0,0,AC218)))</f>
        <v/>
      </c>
      <c r="AD218" s="494">
        <f>(IF(DASHBOARD!$J$2=AD9,DASHBOARD!$T$730,IF(DASHBOARD!$J$2=0,0,AD218)))</f>
        <v/>
      </c>
      <c r="AE218" s="494">
        <f>(IF(DASHBOARD!$J$2=AE9,DASHBOARD!$T$730,IF(DASHBOARD!$J$2=0,0,AE218)))</f>
        <v/>
      </c>
      <c r="AF218" s="494">
        <f>(IF(DASHBOARD!$J$2=AF9,DASHBOARD!$T$730,IF(DASHBOARD!$J$2=0,0,AF218)))</f>
        <v/>
      </c>
      <c r="AG218" s="494">
        <f>(IF(DASHBOARD!$J$2=AG9,DASHBOARD!$T$730,IF(DASHBOARD!$J$2=0,0,AG218)))</f>
        <v/>
      </c>
      <c r="AH218" s="494">
        <f>(IF(DASHBOARD!$J$2=AH9,DASHBOARD!$T$730,IF(DASHBOARD!$J$2=0,0,AH218)))</f>
        <v/>
      </c>
      <c r="AI218" s="494">
        <f>(IF(DASHBOARD!$J$2=AI9,DASHBOARD!$T$730,IF(DASHBOARD!$J$2=0,0,AI218)))</f>
        <v/>
      </c>
      <c r="AJ218" s="494">
        <f>(IF(DASHBOARD!$J$2=AJ9,DASHBOARD!$T$730,IF(DASHBOARD!$J$2=0,0,AJ218)))</f>
        <v/>
      </c>
      <c r="AK218" s="494">
        <f>(IF(DASHBOARD!$J$2=AK9,DASHBOARD!$T$730,IF(DASHBOARD!$J$2=0,0,AK218)))</f>
        <v/>
      </c>
      <c r="AL218" s="494">
        <f>(IF(DASHBOARD!$J$2=AL9,DASHBOARD!$T$730,IF(DASHBOARD!$J$2=0,0,AL218)))</f>
        <v/>
      </c>
      <c r="AM218" s="494">
        <f>(IF(DASHBOARD!$J$2=AM9,DASHBOARD!$T$730,IF(DASHBOARD!$J$2=0,0,AM218)))</f>
        <v/>
      </c>
      <c r="AN218" s="494">
        <f>(IF(DASHBOARD!$J$2=AN9,DASHBOARD!$T$730,IF(DASHBOARD!$J$2=0,0,AN218)))</f>
        <v/>
      </c>
      <c r="AO218" s="494">
        <f>(IF(DASHBOARD!$J$2=AO9,DASHBOARD!$T$730,IF(DASHBOARD!$J$2=0,0,AO218)))</f>
        <v/>
      </c>
      <c r="AP218" s="494">
        <f>(IF(DASHBOARD!$J$2=AP9,DASHBOARD!$T$730,IF(DASHBOARD!$J$2=0,0,AP218)))</f>
        <v/>
      </c>
      <c r="AQ218" s="494">
        <f>(IF(DASHBOARD!$J$2=AQ9,DASHBOARD!$T$730,IF(DASHBOARD!$J$2=0,0,AQ218)))</f>
        <v/>
      </c>
      <c r="AR218" s="494">
        <f>(IF(DASHBOARD!$J$2=AR9,DASHBOARD!$T$730,IF(DASHBOARD!$J$2=0,0,AR218)))</f>
        <v/>
      </c>
      <c r="AS218" s="494">
        <f>(IF(DASHBOARD!$J$2=AS9,DASHBOARD!$T$730,IF(DASHBOARD!$J$2=0,0,AS218)))</f>
        <v/>
      </c>
      <c r="AT218" s="494">
        <f>(IF(DASHBOARD!$J$2=AT9,DASHBOARD!$T$730,IF(DASHBOARD!$J$2=0,0,AT218)))</f>
        <v/>
      </c>
      <c r="AU218" s="494">
        <f>(IF(DASHBOARD!$J$2=AU9,DASHBOARD!$T$730,IF(DASHBOARD!$J$2=0,0,AU218)))</f>
        <v/>
      </c>
      <c r="AV218" s="494">
        <f>(IF(DASHBOARD!$J$2=AV9,DASHBOARD!$T$730,IF(DASHBOARD!$J$2=0,0,AV218)))</f>
        <v/>
      </c>
      <c r="AW218" s="494">
        <f>(IF(DASHBOARD!$J$2=AW9,DASHBOARD!$T$730,IF(DASHBOARD!$J$2=0,0,AW218)))</f>
        <v/>
      </c>
      <c r="AX218" s="494">
        <f>(IF(DASHBOARD!$J$2=AX9,DASHBOARD!$T$730,IF(DASHBOARD!$J$2=0,0,AX218)))</f>
        <v/>
      </c>
      <c r="AY218" s="494">
        <f>(IF(DASHBOARD!$J$2=AY9,DASHBOARD!$T$730,IF(DASHBOARD!$J$2=0,0,AY218)))</f>
        <v/>
      </c>
      <c r="AZ218" s="494">
        <f>(IF(DASHBOARD!$J$2=AZ9,DASHBOARD!$T$730,IF(DASHBOARD!$J$2=0,0,AZ218)))</f>
        <v/>
      </c>
      <c r="BA218" s="494">
        <f>(IF(DASHBOARD!$J$2=BA9,DASHBOARD!$T$730,IF(DASHBOARD!$J$2=0,0,BA218)))</f>
        <v/>
      </c>
      <c r="BB218" s="491">
        <f>SUM(F218:BA218)/2</f>
        <v/>
      </c>
      <c r="BC218" s="494">
        <f>(IF(DASHBOARD!$J$2=BC9,DASHBOARD!$U$730,IF(DASHBOARD!$J$2=0,0,BC218)))</f>
        <v/>
      </c>
      <c r="BD218" s="494">
        <f>(IF(DASHBOARD!$J$2=BD9,DASHBOARD!$U$730,IF(DASHBOARD!$J$2=0,0,BD218)))</f>
        <v/>
      </c>
      <c r="BE218" s="494">
        <f>(IF(DASHBOARD!$J$2=BE9,DASHBOARD!$U$730,IF(DASHBOARD!$J$2=0,0,BE218)))</f>
        <v/>
      </c>
      <c r="BF218" s="494">
        <f>(IF(DASHBOARD!$J$2=BF9,DASHBOARD!$U$730,IF(DASHBOARD!$J$2=0,0,BF218)))</f>
        <v/>
      </c>
      <c r="BG218" s="1508" t="n"/>
      <c r="BH218" s="494">
        <f>(IF(DASHBOARD!$J$2=BH9,DASHBOARD!$U$730,IF(DASHBOARD!$J$2=0,0,BH218)))</f>
        <v/>
      </c>
      <c r="BI218" s="494">
        <f>(IF(DASHBOARD!$J$2=BI9,DASHBOARD!$U$730,IF(DASHBOARD!$J$2=0,0,BI218)))</f>
        <v/>
      </c>
      <c r="BJ218" s="494">
        <f>(IF(DASHBOARD!$J$2=BJ9,DASHBOARD!$U$730,IF(DASHBOARD!$J$2=0,0,BJ218)))</f>
        <v/>
      </c>
    </row>
    <row r="219" ht="11.1" customHeight="1" s="18">
      <c r="A219" s="487" t="n"/>
      <c r="B219" s="1500" t="n"/>
      <c r="C219" s="1534" t="inlineStr">
        <is>
          <t xml:space="preserve">Polmas </t>
        </is>
      </c>
      <c r="D219" s="512" t="n">
        <v>1</v>
      </c>
      <c r="E219" s="513" t="n">
        <v>20</v>
      </c>
      <c r="F219" s="490">
        <f>(IF(DASHBOARD!$J$2=F9,DASHBOARD!$T$719,IF(DASHBOARD!$J$2=0,0,F219)))</f>
        <v/>
      </c>
      <c r="G219" s="490">
        <f>(IF(DASHBOARD!$J$2=G9,DASHBOARD!$T$719,IF(DASHBOARD!$J$2=0,0,G219)))</f>
        <v/>
      </c>
      <c r="H219" s="490">
        <f>(IF(DASHBOARD!$J$2=H9,DASHBOARD!$T$719,IF(DASHBOARD!$J$2=0,0,H219)))</f>
        <v/>
      </c>
      <c r="I219" s="490">
        <f>(IF(DASHBOARD!$J$2=I9,DASHBOARD!$T$719,IF(DASHBOARD!$J$2=0,0,I219)))</f>
        <v/>
      </c>
      <c r="J219" s="490">
        <f>(IF(DASHBOARD!$J$2=J9,DASHBOARD!$T$719,IF(DASHBOARD!$J$2=0,0,J219)))</f>
        <v/>
      </c>
      <c r="K219" s="490">
        <f>(IF(DASHBOARD!$J$2=K9,DASHBOARD!$T$719,IF(DASHBOARD!$J$2=0,0,K219)))</f>
        <v/>
      </c>
      <c r="L219" s="490">
        <f>(IF(DASHBOARD!$J$2=L9,DASHBOARD!$T$719,IF(DASHBOARD!$J$2=0,0,L219)))</f>
        <v/>
      </c>
      <c r="M219" s="490">
        <f>(IF(DASHBOARD!$J$2=M9,DASHBOARD!$T$719,IF(DASHBOARD!$J$2=0,0,M219)))</f>
        <v/>
      </c>
      <c r="N219" s="490">
        <f>(IF(DASHBOARD!$J$2=N9,DASHBOARD!$T$719,IF(DASHBOARD!$J$2=0,0,N219)))</f>
        <v/>
      </c>
      <c r="O219" s="490">
        <f>(IF(DASHBOARD!$J$2=O9,DASHBOARD!$T$719,IF(DASHBOARD!$J$2=0,0,O219)))</f>
        <v/>
      </c>
      <c r="P219" s="490">
        <f>(IF(DASHBOARD!$J$2=P9,DASHBOARD!$T$719,IF(DASHBOARD!$J$2=0,0,P219)))</f>
        <v/>
      </c>
      <c r="Q219" s="490">
        <f>(IF(DASHBOARD!$J$2=Q9,DASHBOARD!$T$719,IF(DASHBOARD!$J$2=0,0,Q219)))</f>
        <v/>
      </c>
      <c r="R219" s="490">
        <f>(IF(DASHBOARD!$J$2=R9,DASHBOARD!$T$719,IF(DASHBOARD!$J$2=0,0,R219)))</f>
        <v/>
      </c>
      <c r="S219" s="490">
        <f>(IF(DASHBOARD!$J$2=S9,DASHBOARD!$T$719,IF(DASHBOARD!$J$2=0,0,S219)))</f>
        <v/>
      </c>
      <c r="T219" s="490">
        <f>(IF(DASHBOARD!$J$2=T9,DASHBOARD!$T$719,IF(DASHBOARD!$J$2=0,0,T219)))</f>
        <v/>
      </c>
      <c r="U219" s="490">
        <f>(IF(DASHBOARD!$J$2=U9,DASHBOARD!$T$719,IF(DASHBOARD!$J$2=0,0,U219)))</f>
        <v/>
      </c>
      <c r="V219" s="490">
        <f>(IF(DASHBOARD!$J$2=V9,DASHBOARD!$T$719,IF(DASHBOARD!$J$2=0,0,V219)))</f>
        <v/>
      </c>
      <c r="W219" s="490">
        <f>(IF(DASHBOARD!$J$2=W9,DASHBOARD!$T$719,IF(DASHBOARD!$J$2=0,0,W219)))</f>
        <v/>
      </c>
      <c r="X219" s="490">
        <f>(IF(DASHBOARD!$J$2=X9,DASHBOARD!$T$719,IF(DASHBOARD!$J$2=0,0,X219)))</f>
        <v/>
      </c>
      <c r="Y219" s="490">
        <f>(IF(DASHBOARD!$J$2=Y9,DASHBOARD!$T$719,IF(DASHBOARD!$J$2=0,0,Y219)))</f>
        <v/>
      </c>
      <c r="Z219" s="490">
        <f>(IF(DASHBOARD!$J$2=Z9,DASHBOARD!$T$719,IF(DASHBOARD!$J$2=0,0,Z219)))</f>
        <v/>
      </c>
      <c r="AA219" s="490">
        <f>(IF(DASHBOARD!$J$2=AA9,DASHBOARD!$T$719,IF(DASHBOARD!$J$2=0,0,AA219)))</f>
        <v/>
      </c>
      <c r="AB219" s="490">
        <f>(IF(DASHBOARD!$J$2=AB9,DASHBOARD!$T$719,IF(DASHBOARD!$J$2=0,0,AB219)))</f>
        <v/>
      </c>
      <c r="AC219" s="490">
        <f>(IF(DASHBOARD!$J$2=AC9,DASHBOARD!$T$719,IF(DASHBOARD!$J$2=0,0,AC219)))</f>
        <v/>
      </c>
      <c r="AD219" s="490">
        <f>(IF(DASHBOARD!$J$2=AD9,DASHBOARD!$T$719,IF(DASHBOARD!$J$2=0,0,AD219)))</f>
        <v/>
      </c>
      <c r="AE219" s="490">
        <f>(IF(DASHBOARD!$J$2=AE9,DASHBOARD!$T$719,IF(DASHBOARD!$J$2=0,0,AE219)))</f>
        <v/>
      </c>
      <c r="AF219" s="490">
        <f>(IF(DASHBOARD!$J$2=AF9,DASHBOARD!$T$719,IF(DASHBOARD!$J$2=0,0,AF219)))</f>
        <v/>
      </c>
      <c r="AG219" s="490">
        <f>(IF(DASHBOARD!$J$2=AG9,DASHBOARD!$T$719,IF(DASHBOARD!$J$2=0,0,AG219)))</f>
        <v/>
      </c>
      <c r="AH219" s="490">
        <f>(IF(DASHBOARD!$J$2=AH9,DASHBOARD!$T$719,IF(DASHBOARD!$J$2=0,0,AH219)))</f>
        <v/>
      </c>
      <c r="AI219" s="490">
        <f>(IF(DASHBOARD!$J$2=AI9,DASHBOARD!$T$719,IF(DASHBOARD!$J$2=0,0,AI219)))</f>
        <v/>
      </c>
      <c r="AJ219" s="490">
        <f>(IF(DASHBOARD!$J$2=AJ9,DASHBOARD!$T$719,IF(DASHBOARD!$J$2=0,0,AJ219)))</f>
        <v/>
      </c>
      <c r="AK219" s="490">
        <f>(IF(DASHBOARD!$J$2=AK9,DASHBOARD!$T$719,IF(DASHBOARD!$J$2=0,0,AK219)))</f>
        <v/>
      </c>
      <c r="AL219" s="490">
        <f>(IF(DASHBOARD!$J$2=AL9,DASHBOARD!$T$719,IF(DASHBOARD!$J$2=0,0,AL219)))</f>
        <v/>
      </c>
      <c r="AM219" s="490">
        <f>(IF(DASHBOARD!$J$2=AM9,DASHBOARD!$T$719,IF(DASHBOARD!$J$2=0,0,AM219)))</f>
        <v/>
      </c>
      <c r="AN219" s="490">
        <f>(IF(DASHBOARD!$J$2=AN9,DASHBOARD!$T$719,IF(DASHBOARD!$J$2=0,0,AN219)))</f>
        <v/>
      </c>
      <c r="AO219" s="490">
        <f>(IF(DASHBOARD!$J$2=AO9,DASHBOARD!$T$719,IF(DASHBOARD!$J$2=0,0,AO219)))</f>
        <v/>
      </c>
      <c r="AP219" s="490">
        <f>(IF(DASHBOARD!$J$2=AP9,DASHBOARD!$T$719,IF(DASHBOARD!$J$2=0,0,AP219)))</f>
        <v/>
      </c>
      <c r="AQ219" s="490">
        <f>(IF(DASHBOARD!$J$2=AQ9,DASHBOARD!$T$719,IF(DASHBOARD!$J$2=0,0,AQ219)))</f>
        <v/>
      </c>
      <c r="AR219" s="490">
        <f>(IF(DASHBOARD!$J$2=AR9,DASHBOARD!$T$719,IF(DASHBOARD!$J$2=0,0,AR219)))</f>
        <v/>
      </c>
      <c r="AS219" s="490">
        <f>(IF(DASHBOARD!$J$2=AS9,DASHBOARD!$T$719,IF(DASHBOARD!$J$2=0,0,AS219)))</f>
        <v/>
      </c>
      <c r="AT219" s="490">
        <f>(IF(DASHBOARD!$J$2=AT9,DASHBOARD!$T$719,IF(DASHBOARD!$J$2=0,0,AT219)))</f>
        <v/>
      </c>
      <c r="AU219" s="490">
        <f>(IF(DASHBOARD!$J$2=AU9,DASHBOARD!$T$719,IF(DASHBOARD!$J$2=0,0,AU219)))</f>
        <v/>
      </c>
      <c r="AV219" s="490">
        <f>(IF(DASHBOARD!$J$2=AV9,DASHBOARD!$T$719,IF(DASHBOARD!$J$2=0,0,AV219)))</f>
        <v/>
      </c>
      <c r="AW219" s="490">
        <f>(IF(DASHBOARD!$J$2=AW9,DASHBOARD!$T$719,IF(DASHBOARD!$J$2=0,0,AW219)))</f>
        <v/>
      </c>
      <c r="AX219" s="490">
        <f>(IF(DASHBOARD!$J$2=AX9,DASHBOARD!$T$719,IF(DASHBOARD!$J$2=0,0,AX219)))</f>
        <v/>
      </c>
      <c r="AY219" s="490">
        <f>(IF(DASHBOARD!$J$2=AY9,DASHBOARD!$T$719,IF(DASHBOARD!$J$2=0,0,AY219)))</f>
        <v/>
      </c>
      <c r="AZ219" s="490">
        <f>(IF(DASHBOARD!$J$2=AZ9,DASHBOARD!$T$719,IF(DASHBOARD!$J$2=0,0,AZ219)))</f>
        <v/>
      </c>
      <c r="BA219" s="490">
        <f>(IF(DASHBOARD!$J$2=BA9,DASHBOARD!$T$719,IF(DASHBOARD!$J$2=0,0,BA219)))</f>
        <v/>
      </c>
      <c r="BB219" s="491">
        <f>SUM(F219:BA219)/2</f>
        <v/>
      </c>
      <c r="BC219" s="490">
        <f>(IF(DASHBOARD!$J$2=BC9,DASHBOARD!$U$719,IF(DASHBOARD!$J$2=0,0,BC219)))</f>
        <v/>
      </c>
      <c r="BD219" s="490">
        <f>(IF(DASHBOARD!$J$2=BD9,DASHBOARD!$U$719,IF(DASHBOARD!$J$2=0,0,BD219)))</f>
        <v/>
      </c>
      <c r="BE219" s="490">
        <f>(IF(DASHBOARD!$J$2=BE9,DASHBOARD!$U$719,IF(DASHBOARD!$J$2=0,0,BE219)))</f>
        <v/>
      </c>
      <c r="BF219" s="490">
        <f>(IF(DASHBOARD!$J$2=BF9,DASHBOARD!$U$719,IF(DASHBOARD!$J$2=0,0,BF219)))</f>
        <v/>
      </c>
      <c r="BG219" s="1508" t="n"/>
      <c r="BH219" s="490">
        <f>(IF(DASHBOARD!$J$2=BH9,DASHBOARD!$U$719,IF(DASHBOARD!$J$2=0,0,BH219)))</f>
        <v/>
      </c>
      <c r="BI219" s="490">
        <f>(IF(DASHBOARD!$J$2=BI9,DASHBOARD!$U$719,IF(DASHBOARD!$J$2=0,0,BI219)))</f>
        <v/>
      </c>
      <c r="BJ219" s="490">
        <f>(IF(DASHBOARD!$J$2=BJ9,DASHBOARD!$U$719,IF(DASHBOARD!$J$2=0,0,BJ219)))</f>
        <v/>
      </c>
    </row>
    <row r="220" ht="11.1" customHeight="1" s="18">
      <c r="A220" s="487" t="n"/>
      <c r="B220" s="1500" t="n"/>
      <c r="C220" s="1535" t="n"/>
      <c r="D220" s="507" t="n">
        <v>2</v>
      </c>
      <c r="E220" s="509" t="n">
        <v>30</v>
      </c>
      <c r="F220" s="494">
        <f>(IF(DASHBOARD!$J$2=F9,DASHBOARD!$T$720,IF(DASHBOARD!$J$2=0,0,F220)))</f>
        <v/>
      </c>
      <c r="G220" s="494">
        <f>(IF(DASHBOARD!$J$2=G9,DASHBOARD!$T$720,IF(DASHBOARD!$J$2=0,0,G220)))</f>
        <v/>
      </c>
      <c r="H220" s="494">
        <f>(IF(DASHBOARD!$J$2=H9,DASHBOARD!$T$720,IF(DASHBOARD!$J$2=0,0,H220)))</f>
        <v/>
      </c>
      <c r="I220" s="494">
        <f>(IF(DASHBOARD!$J$2=I9,DASHBOARD!$T$720,IF(DASHBOARD!$J$2=0,0,I220)))</f>
        <v/>
      </c>
      <c r="J220" s="494">
        <f>(IF(DASHBOARD!$J$2=J9,DASHBOARD!$T$720,IF(DASHBOARD!$J$2=0,0,J220)))</f>
        <v/>
      </c>
      <c r="K220" s="494">
        <f>(IF(DASHBOARD!$J$2=K9,DASHBOARD!$T$720,IF(DASHBOARD!$J$2=0,0,K220)))</f>
        <v/>
      </c>
      <c r="L220" s="494">
        <f>(IF(DASHBOARD!$J$2=L9,DASHBOARD!$T$720,IF(DASHBOARD!$J$2=0,0,L220)))</f>
        <v/>
      </c>
      <c r="M220" s="494">
        <f>(IF(DASHBOARD!$J$2=M9,DASHBOARD!$T$720,IF(DASHBOARD!$J$2=0,0,M220)))</f>
        <v/>
      </c>
      <c r="N220" s="494">
        <f>(IF(DASHBOARD!$J$2=N9,DASHBOARD!$T$720,IF(DASHBOARD!$J$2=0,0,N220)))</f>
        <v/>
      </c>
      <c r="O220" s="494">
        <f>(IF(DASHBOARD!$J$2=O9,DASHBOARD!$T$720,IF(DASHBOARD!$J$2=0,0,O220)))</f>
        <v/>
      </c>
      <c r="P220" s="494">
        <f>(IF(DASHBOARD!$J$2=P9,DASHBOARD!$T$720,IF(DASHBOARD!$J$2=0,0,P220)))</f>
        <v/>
      </c>
      <c r="Q220" s="494">
        <f>(IF(DASHBOARD!$J$2=Q9,DASHBOARD!$T$720,IF(DASHBOARD!$J$2=0,0,Q220)))</f>
        <v/>
      </c>
      <c r="R220" s="494">
        <f>(IF(DASHBOARD!$J$2=R9,DASHBOARD!$T$720,IF(DASHBOARD!$J$2=0,0,R220)))</f>
        <v/>
      </c>
      <c r="S220" s="494">
        <f>(IF(DASHBOARD!$J$2=S9,DASHBOARD!$T$720,IF(DASHBOARD!$J$2=0,0,S220)))</f>
        <v/>
      </c>
      <c r="T220" s="494">
        <f>(IF(DASHBOARD!$J$2=T9,DASHBOARD!$T$720,IF(DASHBOARD!$J$2=0,0,T220)))</f>
        <v/>
      </c>
      <c r="U220" s="494">
        <f>(IF(DASHBOARD!$J$2=U9,DASHBOARD!$T$720,IF(DASHBOARD!$J$2=0,0,U220)))</f>
        <v/>
      </c>
      <c r="V220" s="494">
        <f>(IF(DASHBOARD!$J$2=V9,DASHBOARD!$T$720,IF(DASHBOARD!$J$2=0,0,V220)))</f>
        <v/>
      </c>
      <c r="W220" s="494">
        <f>(IF(DASHBOARD!$J$2=W9,DASHBOARD!$T$720,IF(DASHBOARD!$J$2=0,0,W220)))</f>
        <v/>
      </c>
      <c r="X220" s="494">
        <f>(IF(DASHBOARD!$J$2=X9,DASHBOARD!$T$720,IF(DASHBOARD!$J$2=0,0,X220)))</f>
        <v/>
      </c>
      <c r="Y220" s="494">
        <f>(IF(DASHBOARD!$J$2=Y9,DASHBOARD!$T$720,IF(DASHBOARD!$J$2=0,0,Y220)))</f>
        <v/>
      </c>
      <c r="Z220" s="494">
        <f>(IF(DASHBOARD!$J$2=Z9,DASHBOARD!$T$720,IF(DASHBOARD!$J$2=0,0,Z220)))</f>
        <v/>
      </c>
      <c r="AA220" s="494">
        <f>(IF(DASHBOARD!$J$2=AA9,DASHBOARD!$T$720,IF(DASHBOARD!$J$2=0,0,AA220)))</f>
        <v/>
      </c>
      <c r="AB220" s="494">
        <f>(IF(DASHBOARD!$J$2=AB9,DASHBOARD!$T$720,IF(DASHBOARD!$J$2=0,0,AB220)))</f>
        <v/>
      </c>
      <c r="AC220" s="494">
        <f>(IF(DASHBOARD!$J$2=AC9,DASHBOARD!$T$720,IF(DASHBOARD!$J$2=0,0,AC220)))</f>
        <v/>
      </c>
      <c r="AD220" s="494">
        <f>(IF(DASHBOARD!$J$2=AD9,DASHBOARD!$T$720,IF(DASHBOARD!$J$2=0,0,AD220)))</f>
        <v/>
      </c>
      <c r="AE220" s="494">
        <f>(IF(DASHBOARD!$J$2=AE9,DASHBOARD!$T$720,IF(DASHBOARD!$J$2=0,0,AE220)))</f>
        <v/>
      </c>
      <c r="AF220" s="494">
        <f>(IF(DASHBOARD!$J$2=AF9,DASHBOARD!$T$720,IF(DASHBOARD!$J$2=0,0,AF220)))</f>
        <v/>
      </c>
      <c r="AG220" s="494">
        <f>(IF(DASHBOARD!$J$2=AG9,DASHBOARD!$T$720,IF(DASHBOARD!$J$2=0,0,AG220)))</f>
        <v/>
      </c>
      <c r="AH220" s="494">
        <f>(IF(DASHBOARD!$J$2=AH9,DASHBOARD!$T$720,IF(DASHBOARD!$J$2=0,0,AH220)))</f>
        <v/>
      </c>
      <c r="AI220" s="494">
        <f>(IF(DASHBOARD!$J$2=AI9,DASHBOARD!$T$720,IF(DASHBOARD!$J$2=0,0,AI220)))</f>
        <v/>
      </c>
      <c r="AJ220" s="494">
        <f>(IF(DASHBOARD!$J$2=AJ9,DASHBOARD!$T$720,IF(DASHBOARD!$J$2=0,0,AJ220)))</f>
        <v/>
      </c>
      <c r="AK220" s="494">
        <f>(IF(DASHBOARD!$J$2=AK9,DASHBOARD!$T$720,IF(DASHBOARD!$J$2=0,0,AK220)))</f>
        <v/>
      </c>
      <c r="AL220" s="494">
        <f>(IF(DASHBOARD!$J$2=AL9,DASHBOARD!$T$720,IF(DASHBOARD!$J$2=0,0,AL220)))</f>
        <v/>
      </c>
      <c r="AM220" s="494">
        <f>(IF(DASHBOARD!$J$2=AM9,DASHBOARD!$T$720,IF(DASHBOARD!$J$2=0,0,AM220)))</f>
        <v/>
      </c>
      <c r="AN220" s="494">
        <f>(IF(DASHBOARD!$J$2=AN9,DASHBOARD!$T$720,IF(DASHBOARD!$J$2=0,0,AN220)))</f>
        <v/>
      </c>
      <c r="AO220" s="494">
        <f>(IF(DASHBOARD!$J$2=AO9,DASHBOARD!$T$720,IF(DASHBOARD!$J$2=0,0,AO220)))</f>
        <v/>
      </c>
      <c r="AP220" s="494">
        <f>(IF(DASHBOARD!$J$2=AP9,DASHBOARD!$T$720,IF(DASHBOARD!$J$2=0,0,AP220)))</f>
        <v/>
      </c>
      <c r="AQ220" s="494">
        <f>(IF(DASHBOARD!$J$2=AQ9,DASHBOARD!$T$720,IF(DASHBOARD!$J$2=0,0,AQ220)))</f>
        <v/>
      </c>
      <c r="AR220" s="494">
        <f>(IF(DASHBOARD!$J$2=AR9,DASHBOARD!$T$720,IF(DASHBOARD!$J$2=0,0,AR220)))</f>
        <v/>
      </c>
      <c r="AS220" s="494">
        <f>(IF(DASHBOARD!$J$2=AS9,DASHBOARD!$T$720,IF(DASHBOARD!$J$2=0,0,AS220)))</f>
        <v/>
      </c>
      <c r="AT220" s="494">
        <f>(IF(DASHBOARD!$J$2=AT9,DASHBOARD!$T$720,IF(DASHBOARD!$J$2=0,0,AT220)))</f>
        <v/>
      </c>
      <c r="AU220" s="494">
        <f>(IF(DASHBOARD!$J$2=AU9,DASHBOARD!$T$720,IF(DASHBOARD!$J$2=0,0,AU220)))</f>
        <v/>
      </c>
      <c r="AV220" s="494">
        <f>(IF(DASHBOARD!$J$2=AV9,DASHBOARD!$T$720,IF(DASHBOARD!$J$2=0,0,AV220)))</f>
        <v/>
      </c>
      <c r="AW220" s="494">
        <f>(IF(DASHBOARD!$J$2=AW9,DASHBOARD!$T$720,IF(DASHBOARD!$J$2=0,0,AW220)))</f>
        <v/>
      </c>
      <c r="AX220" s="494">
        <f>(IF(DASHBOARD!$J$2=AX9,DASHBOARD!$T$720,IF(DASHBOARD!$J$2=0,0,AX220)))</f>
        <v/>
      </c>
      <c r="AY220" s="494">
        <f>(IF(DASHBOARD!$J$2=AY9,DASHBOARD!$T$720,IF(DASHBOARD!$J$2=0,0,AY220)))</f>
        <v/>
      </c>
      <c r="AZ220" s="494">
        <f>(IF(DASHBOARD!$J$2=AZ9,DASHBOARD!$T$720,IF(DASHBOARD!$J$2=0,0,AZ220)))</f>
        <v/>
      </c>
      <c r="BA220" s="494">
        <f>(IF(DASHBOARD!$J$2=BA9,DASHBOARD!$T$720,IF(DASHBOARD!$J$2=0,0,BA220)))</f>
        <v/>
      </c>
      <c r="BB220" s="491">
        <f>SUM(F220:BA220)/2</f>
        <v/>
      </c>
      <c r="BC220" s="494">
        <f>(IF(DASHBOARD!$J$2=BC9,DASHBOARD!$U$720,IF(DASHBOARD!$J$2=0,0,BC220)))</f>
        <v/>
      </c>
      <c r="BD220" s="494">
        <f>(IF(DASHBOARD!$J$2=BD9,DASHBOARD!$U$720,IF(DASHBOARD!$J$2=0,0,BD220)))</f>
        <v/>
      </c>
      <c r="BE220" s="494">
        <f>(IF(DASHBOARD!$J$2=BE9,DASHBOARD!$U$720,IF(DASHBOARD!$J$2=0,0,BE220)))</f>
        <v/>
      </c>
      <c r="BF220" s="494">
        <f>(IF(DASHBOARD!$J$2=BF9,DASHBOARD!$U$720,IF(DASHBOARD!$J$2=0,0,BF220)))</f>
        <v/>
      </c>
      <c r="BG220" s="1508" t="n"/>
      <c r="BH220" s="494">
        <f>(IF(DASHBOARD!$J$2=BH9,DASHBOARD!$U$720,IF(DASHBOARD!$J$2=0,0,BH220)))</f>
        <v/>
      </c>
      <c r="BI220" s="494">
        <f>(IF(DASHBOARD!$J$2=BI9,DASHBOARD!$U$720,IF(DASHBOARD!$J$2=0,0,BI220)))</f>
        <v/>
      </c>
      <c r="BJ220" s="494">
        <f>(IF(DASHBOARD!$J$2=BJ9,DASHBOARD!$U$720,IF(DASHBOARD!$J$2=0,0,BJ220)))</f>
        <v/>
      </c>
    </row>
    <row r="221" ht="11.1" customHeight="1" s="18">
      <c r="A221" s="487" t="n"/>
      <c r="B221" s="1500" t="n"/>
      <c r="C221" s="1536" t="n"/>
      <c r="D221" s="507" t="n"/>
      <c r="E221" s="509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495" t="n"/>
      <c r="AA221" s="495" t="n"/>
      <c r="AB221" s="495" t="n"/>
      <c r="AC221" s="495" t="n"/>
      <c r="AD221" s="495" t="n"/>
      <c r="AE221" s="495" t="n"/>
      <c r="AF221" s="495" t="n"/>
      <c r="AG221" s="495" t="n"/>
      <c r="AH221" s="495" t="n"/>
      <c r="AI221" s="495" t="n"/>
      <c r="AJ221" s="495" t="n"/>
      <c r="AK221" s="495" t="n"/>
      <c r="AL221" s="495" t="n"/>
      <c r="AM221" s="495" t="n"/>
      <c r="AN221" s="495" t="n"/>
      <c r="AO221" s="495" t="n"/>
      <c r="AP221" s="495" t="n"/>
      <c r="AQ221" s="495" t="n"/>
      <c r="AR221" s="495" t="n"/>
      <c r="AS221" s="495" t="n"/>
      <c r="AT221" s="495" t="n"/>
      <c r="AU221" s="495" t="n"/>
      <c r="AV221" s="495" t="n"/>
      <c r="AW221" s="495" t="n"/>
      <c r="AX221" s="495" t="n"/>
      <c r="AY221" s="495" t="n"/>
      <c r="AZ221" s="495" t="n"/>
      <c r="BA221" s="495" t="n"/>
      <c r="BB221" s="491">
        <f>SUM(F221:BA221)/2</f>
        <v/>
      </c>
      <c r="BC221" s="495" t="n"/>
      <c r="BD221" s="495" t="n"/>
      <c r="BE221" s="495" t="n"/>
      <c r="BF221" s="495" t="n"/>
      <c r="BG221" s="1508" t="n"/>
      <c r="BH221" s="495" t="n"/>
      <c r="BI221" s="495" t="n"/>
      <c r="BJ221" s="495" t="n"/>
    </row>
    <row r="222" ht="11.1" customHeight="1" s="18">
      <c r="A222" s="487" t="n"/>
      <c r="B222" s="1500" t="n"/>
      <c r="C222" s="1153" t="inlineStr">
        <is>
          <t>Topoyo</t>
        </is>
      </c>
      <c r="D222" s="524" t="n">
        <v>1</v>
      </c>
      <c r="E222" s="525" t="n">
        <v>30</v>
      </c>
      <c r="F222" s="537">
        <f>(IF(DASHBOARD!$J$2=F9,DASHBOARD!$T$111,IF(DASHBOARD!$J$2=0,0,F222)))</f>
        <v/>
      </c>
      <c r="G222" s="537">
        <f>(IF(DASHBOARD!$J$2=G9,DASHBOARD!$T$111,IF(DASHBOARD!$J$2=0,0,G222)))</f>
        <v/>
      </c>
      <c r="H222" s="537">
        <f>(IF(DASHBOARD!$J$2=H9,DASHBOARD!$T$111,IF(DASHBOARD!$J$2=0,0,H222)))</f>
        <v/>
      </c>
      <c r="I222" s="537">
        <f>(IF(DASHBOARD!$J$2=I9,DASHBOARD!$T$111,IF(DASHBOARD!$J$2=0,0,I222)))</f>
        <v/>
      </c>
      <c r="J222" s="537">
        <f>(IF(DASHBOARD!$J$2=J9,DASHBOARD!$T$111,IF(DASHBOARD!$J$2=0,0,J222)))</f>
        <v/>
      </c>
      <c r="K222" s="537">
        <f>(IF(DASHBOARD!$J$2=K9,DASHBOARD!$T$111,IF(DASHBOARD!$J$2=0,0,K222)))</f>
        <v/>
      </c>
      <c r="L222" s="537">
        <f>(IF(DASHBOARD!$J$2=L9,DASHBOARD!$T$111,IF(DASHBOARD!$J$2=0,0,L222)))</f>
        <v/>
      </c>
      <c r="M222" s="537">
        <f>(IF(DASHBOARD!$J$2=M9,DASHBOARD!$T$111,IF(DASHBOARD!$J$2=0,0,M222)))</f>
        <v/>
      </c>
      <c r="N222" s="537">
        <f>(IF(DASHBOARD!$J$2=N9,DASHBOARD!$T$111,IF(DASHBOARD!$J$2=0,0,N222)))</f>
        <v/>
      </c>
      <c r="O222" s="537">
        <f>(IF(DASHBOARD!$J$2=O9,DASHBOARD!$T$111,IF(DASHBOARD!$J$2=0,0,O222)))</f>
        <v/>
      </c>
      <c r="P222" s="537">
        <f>(IF(DASHBOARD!$J$2=P9,DASHBOARD!$T$111,IF(DASHBOARD!$J$2=0,0,P222)))</f>
        <v/>
      </c>
      <c r="Q222" s="537">
        <f>(IF(DASHBOARD!$J$2=Q9,DASHBOARD!$T$111,IF(DASHBOARD!$J$2=0,0,Q222)))</f>
        <v/>
      </c>
      <c r="R222" s="537">
        <f>(IF(DASHBOARD!$J$2=R9,DASHBOARD!$T$111,IF(DASHBOARD!$J$2=0,0,R222)))</f>
        <v/>
      </c>
      <c r="S222" s="537">
        <f>(IF(DASHBOARD!$J$2=S9,DASHBOARD!$T$111,IF(DASHBOARD!$J$2=0,0,S222)))</f>
        <v/>
      </c>
      <c r="T222" s="537">
        <f>(IF(DASHBOARD!$J$2=T9,DASHBOARD!$T$111,IF(DASHBOARD!$J$2=0,0,T222)))</f>
        <v/>
      </c>
      <c r="U222" s="537">
        <f>(IF(DASHBOARD!$J$2=U9,DASHBOARD!$T$111,IF(DASHBOARD!$J$2=0,0,U222)))</f>
        <v/>
      </c>
      <c r="V222" s="537">
        <f>(IF(DASHBOARD!$J$2=V9,DASHBOARD!$T$111,IF(DASHBOARD!$J$2=0,0,V222)))</f>
        <v/>
      </c>
      <c r="W222" s="537">
        <f>(IF(DASHBOARD!$J$2=W9,DASHBOARD!$T$111,IF(DASHBOARD!$J$2=0,0,W222)))</f>
        <v/>
      </c>
      <c r="X222" s="537">
        <f>(IF(DASHBOARD!$J$2=X9,DASHBOARD!$T$111,IF(DASHBOARD!$J$2=0,0,X222)))</f>
        <v/>
      </c>
      <c r="Y222" s="537">
        <f>(IF(DASHBOARD!$J$2=Y9,DASHBOARD!$T$111,IF(DASHBOARD!$J$2=0,0,Y222)))</f>
        <v/>
      </c>
      <c r="Z222" s="537">
        <f>(IF(DASHBOARD!$J$2=Z9,DASHBOARD!$T$111,IF(DASHBOARD!$J$2=0,0,Z222)))</f>
        <v/>
      </c>
      <c r="AA222" s="537">
        <f>(IF(DASHBOARD!$J$2=AA9,DASHBOARD!$T$111,IF(DASHBOARD!$J$2=0,0,AA222)))</f>
        <v/>
      </c>
      <c r="AB222" s="537">
        <f>(IF(DASHBOARD!$J$2=AB9,DASHBOARD!$T$111,IF(DASHBOARD!$J$2=0,0,AB222)))</f>
        <v/>
      </c>
      <c r="AC222" s="537">
        <f>(IF(DASHBOARD!$J$2=AC9,DASHBOARD!$T$111,IF(DASHBOARD!$J$2=0,0,AC222)))</f>
        <v/>
      </c>
      <c r="AD222" s="537">
        <f>(IF(DASHBOARD!$J$2=AD9,DASHBOARD!$T$111,IF(DASHBOARD!$J$2=0,0,AD222)))</f>
        <v/>
      </c>
      <c r="AE222" s="537">
        <f>(IF(DASHBOARD!$J$2=AE9,DASHBOARD!$T$111,IF(DASHBOARD!$J$2=0,0,AE222)))</f>
        <v/>
      </c>
      <c r="AF222" s="537">
        <f>(IF(DASHBOARD!$J$2=AF9,DASHBOARD!$T$111,IF(DASHBOARD!$J$2=0,0,AF222)))</f>
        <v/>
      </c>
      <c r="AG222" s="537">
        <f>(IF(DASHBOARD!$J$2=AG9,DASHBOARD!$T$111,IF(DASHBOARD!$J$2=0,0,AG222)))</f>
        <v/>
      </c>
      <c r="AH222" s="537">
        <f>(IF(DASHBOARD!$J$2=AH9,DASHBOARD!$T$111,IF(DASHBOARD!$J$2=0,0,AH222)))</f>
        <v/>
      </c>
      <c r="AI222" s="537">
        <f>(IF(DASHBOARD!$J$2=AI9,DASHBOARD!$T$111,IF(DASHBOARD!$J$2=0,0,AI222)))</f>
        <v/>
      </c>
      <c r="AJ222" s="537">
        <f>(IF(DASHBOARD!$J$2=AJ9,DASHBOARD!$T$111,IF(DASHBOARD!$J$2=0,0,AJ222)))</f>
        <v/>
      </c>
      <c r="AK222" s="537">
        <f>(IF(DASHBOARD!$J$2=AK9,DASHBOARD!$T$111,IF(DASHBOARD!$J$2=0,0,AK222)))</f>
        <v/>
      </c>
      <c r="AL222" s="537">
        <f>(IF(DASHBOARD!$J$2=AL9,DASHBOARD!$T$111,IF(DASHBOARD!$J$2=0,0,AL222)))</f>
        <v/>
      </c>
      <c r="AM222" s="537">
        <f>(IF(DASHBOARD!$J$2=AM9,DASHBOARD!$T$111,IF(DASHBOARD!$J$2=0,0,AM222)))</f>
        <v/>
      </c>
      <c r="AN222" s="537">
        <f>(IF(DASHBOARD!$J$2=AN9,DASHBOARD!$T$111,IF(DASHBOARD!$J$2=0,0,AN222)))</f>
        <v/>
      </c>
      <c r="AO222" s="537">
        <f>(IF(DASHBOARD!$J$2=AO9,DASHBOARD!$T$111,IF(DASHBOARD!$J$2=0,0,AO222)))</f>
        <v/>
      </c>
      <c r="AP222" s="537">
        <f>(IF(DASHBOARD!$J$2=AP9,DASHBOARD!$T$111,IF(DASHBOARD!$J$2=0,0,AP222)))</f>
        <v/>
      </c>
      <c r="AQ222" s="537">
        <f>(IF(DASHBOARD!$J$2=AQ9,DASHBOARD!$T$111,IF(DASHBOARD!$J$2=0,0,AQ222)))</f>
        <v/>
      </c>
      <c r="AR222" s="537">
        <f>(IF(DASHBOARD!$J$2=AR9,DASHBOARD!$T$111,IF(DASHBOARD!$J$2=0,0,AR222)))</f>
        <v/>
      </c>
      <c r="AS222" s="537">
        <f>(IF(DASHBOARD!$J$2=AS9,DASHBOARD!$T$111,IF(DASHBOARD!$J$2=0,0,AS222)))</f>
        <v/>
      </c>
      <c r="AT222" s="537">
        <f>(IF(DASHBOARD!$J$2=AT9,DASHBOARD!$T$111,IF(DASHBOARD!$J$2=0,0,AT222)))</f>
        <v/>
      </c>
      <c r="AU222" s="537">
        <f>(IF(DASHBOARD!$J$2=AU9,DASHBOARD!$T$111,IF(DASHBOARD!$J$2=0,0,AU222)))</f>
        <v/>
      </c>
      <c r="AV222" s="537">
        <f>(IF(DASHBOARD!$J$2=AV9,DASHBOARD!$T$111,IF(DASHBOARD!$J$2=0,0,AV222)))</f>
        <v/>
      </c>
      <c r="AW222" s="537">
        <f>(IF(DASHBOARD!$J$2=AW9,DASHBOARD!$T$111,IF(DASHBOARD!$J$2=0,0,AW222)))</f>
        <v/>
      </c>
      <c r="AX222" s="537">
        <f>(IF(DASHBOARD!$J$2=AX9,DASHBOARD!$T$111,IF(DASHBOARD!$J$2=0,0,AX222)))</f>
        <v/>
      </c>
      <c r="AY222" s="537">
        <f>(IF(DASHBOARD!$J$2=AY9,DASHBOARD!$T$111,IF(DASHBOARD!$J$2=0,0,AY222)))</f>
        <v/>
      </c>
      <c r="AZ222" s="537">
        <f>(IF(DASHBOARD!$J$2=AZ9,DASHBOARD!$T$111,IF(DASHBOARD!$J$2=0,0,AZ222)))</f>
        <v/>
      </c>
      <c r="BA222" s="537">
        <f>(IF(DASHBOARD!$J$2=BA9,DASHBOARD!$T$111,IF(DASHBOARD!$J$2=0,0,BA222)))</f>
        <v/>
      </c>
      <c r="BB222" s="491">
        <f>SUM(F222:BA222)/2</f>
        <v/>
      </c>
      <c r="BC222" s="490">
        <f>(IF(DASHBOARD!$J$2=BC9,DASHBOARD!$U$111,IF(DASHBOARD!$J$2=0,0,BC222)))</f>
        <v/>
      </c>
      <c r="BD222" s="490">
        <f>(IF(DASHBOARD!$J$2=BD9,DASHBOARD!$U$111,IF(DASHBOARD!$J$2=0,0,BD222)))</f>
        <v/>
      </c>
      <c r="BE222" s="490">
        <f>(IF(DASHBOARD!$J$2=BE9,DASHBOARD!$U$111,IF(DASHBOARD!$J$2=0,0,BE222)))</f>
        <v/>
      </c>
      <c r="BF222" s="490">
        <f>(IF(DASHBOARD!$J$2=BF9,DASHBOARD!$U$111,IF(DASHBOARD!$J$2=0,0,BF222)))</f>
        <v/>
      </c>
      <c r="BG222" s="1508" t="n"/>
      <c r="BH222" s="490">
        <f>(IF(DASHBOARD!$J$2=BH9,DASHBOARD!$U$111,IF(DASHBOARD!$J$2=0,0,BH222)))</f>
        <v/>
      </c>
      <c r="BI222" s="490">
        <f>(IF(DASHBOARD!$J$2=BI9,DASHBOARD!$U$111,IF(DASHBOARD!$J$2=0,0,BI222)))</f>
        <v/>
      </c>
      <c r="BJ222" s="490">
        <f>(IF(DASHBOARD!$J$2=BJ9,DASHBOARD!$U$111,IF(DASHBOARD!$J$2=0,0,BJ222)))</f>
        <v/>
      </c>
    </row>
    <row r="223" ht="12" customHeight="1" s="18">
      <c r="A223" s="487" t="n"/>
      <c r="B223" s="1500" t="n"/>
      <c r="C223" s="494" t="n"/>
      <c r="D223" s="507" t="n"/>
      <c r="E223" s="509" t="n"/>
      <c r="F223" s="494" t="n"/>
      <c r="G223" s="494" t="n"/>
      <c r="H223" s="494" t="n"/>
      <c r="I223" s="494" t="n"/>
      <c r="J223" s="494" t="n"/>
      <c r="K223" s="494" t="n"/>
      <c r="L223" s="494" t="n"/>
      <c r="M223" s="494" t="n"/>
      <c r="N223" s="494" t="n"/>
      <c r="O223" s="494" t="n"/>
      <c r="P223" s="494" t="n"/>
      <c r="Q223" s="494" t="n"/>
      <c r="R223" s="494" t="n"/>
      <c r="S223" s="494" t="n"/>
      <c r="T223" s="494" t="n"/>
      <c r="U223" s="494" t="n"/>
      <c r="V223" s="494" t="n"/>
      <c r="W223" s="494" t="n"/>
      <c r="X223" s="494" t="n"/>
      <c r="Y223" s="494" t="n"/>
      <c r="Z223" s="494" t="n"/>
      <c r="AA223" s="494" t="n"/>
      <c r="AB223" s="494" t="n"/>
      <c r="AC223" s="494" t="n"/>
      <c r="AD223" s="494" t="n"/>
      <c r="AE223" s="494" t="n"/>
      <c r="AF223" s="494" t="n"/>
      <c r="AG223" s="494" t="n"/>
      <c r="AH223" s="494" t="n"/>
      <c r="AI223" s="494" t="n"/>
      <c r="AJ223" s="494" t="n"/>
      <c r="AK223" s="494" t="n"/>
      <c r="AL223" s="494" t="n"/>
      <c r="AM223" s="494" t="n"/>
      <c r="AN223" s="494" t="n"/>
      <c r="AO223" s="494" t="n"/>
      <c r="AP223" s="494" t="n"/>
      <c r="AQ223" s="494" t="n"/>
      <c r="AR223" s="494" t="n"/>
      <c r="AS223" s="494" t="n"/>
      <c r="AT223" s="494" t="n"/>
      <c r="AU223" s="494" t="n"/>
      <c r="AV223" s="494" t="n"/>
      <c r="AW223" s="494" t="n"/>
      <c r="AX223" s="494" t="n"/>
      <c r="AY223" s="494" t="n"/>
      <c r="AZ223" s="494" t="n"/>
      <c r="BA223" s="494" t="n"/>
      <c r="BB223" s="526">
        <f>SUM(F223:BA223)/2</f>
        <v/>
      </c>
      <c r="BC223" s="494" t="n"/>
      <c r="BD223" s="494" t="n"/>
      <c r="BE223" s="494" t="n"/>
      <c r="BF223" s="494" t="n"/>
      <c r="BG223" s="1508" t="n"/>
      <c r="BH223" s="494" t="n"/>
      <c r="BI223" s="494" t="n"/>
      <c r="BJ223" s="494" t="n"/>
    </row>
    <row r="224" ht="12" customHeight="1" s="18">
      <c r="A224" s="487" t="n"/>
      <c r="B224" s="1500" t="n"/>
      <c r="C224" s="494" t="n"/>
      <c r="D224" s="514" t="n"/>
      <c r="E224" s="515" t="n"/>
      <c r="F224" s="494" t="n"/>
      <c r="G224" s="494" t="n"/>
      <c r="H224" s="494" t="n"/>
      <c r="I224" s="494" t="n"/>
      <c r="J224" s="494" t="n"/>
      <c r="K224" s="494" t="n"/>
      <c r="L224" s="494" t="n"/>
      <c r="M224" s="494" t="n"/>
      <c r="N224" s="494" t="n"/>
      <c r="O224" s="494" t="n"/>
      <c r="P224" s="494" t="n"/>
      <c r="Q224" s="494" t="n"/>
      <c r="R224" s="494" t="n"/>
      <c r="S224" s="494" t="n"/>
      <c r="T224" s="494" t="n"/>
      <c r="U224" s="494" t="n"/>
      <c r="V224" s="494" t="n"/>
      <c r="W224" s="494" t="n"/>
      <c r="X224" s="494" t="n"/>
      <c r="Y224" s="494" t="n"/>
      <c r="Z224" s="494" t="n"/>
      <c r="AA224" s="494" t="n"/>
      <c r="AB224" s="494" t="n"/>
      <c r="AC224" s="494" t="n"/>
      <c r="AD224" s="494" t="n"/>
      <c r="AE224" s="494" t="n"/>
      <c r="AF224" s="494" t="n"/>
      <c r="AG224" s="494" t="n"/>
      <c r="AH224" s="494" t="n"/>
      <c r="AI224" s="494" t="n"/>
      <c r="AJ224" s="494" t="n"/>
      <c r="AK224" s="494" t="n"/>
      <c r="AL224" s="494" t="n"/>
      <c r="AM224" s="494" t="n"/>
      <c r="AN224" s="494" t="n"/>
      <c r="AO224" s="494" t="n"/>
      <c r="AP224" s="494" t="n"/>
      <c r="AQ224" s="494" t="n"/>
      <c r="AR224" s="494" t="n"/>
      <c r="AS224" s="494" t="n"/>
      <c r="AT224" s="494" t="n"/>
      <c r="AU224" s="494" t="n"/>
      <c r="AV224" s="494" t="n"/>
      <c r="AW224" s="494" t="n"/>
      <c r="AX224" s="494" t="n"/>
      <c r="AY224" s="494" t="n"/>
      <c r="AZ224" s="494" t="n"/>
      <c r="BA224" s="494" t="n"/>
      <c r="BB224" s="527">
        <f>SUM(F224:BA224)/2</f>
        <v/>
      </c>
      <c r="BC224" s="494" t="n"/>
      <c r="BD224" s="494" t="n"/>
      <c r="BE224" s="494" t="n"/>
      <c r="BF224" s="494" t="n"/>
      <c r="BG224" s="1508" t="n"/>
      <c r="BH224" s="494" t="n"/>
      <c r="BI224" s="494" t="n"/>
      <c r="BJ224" s="494" t="n"/>
    </row>
    <row r="225" ht="12" customHeight="1" s="18">
      <c r="A225" s="487" t="n"/>
      <c r="B225" s="1500" t="n"/>
      <c r="C225" s="494" t="n"/>
      <c r="D225" s="507" t="n"/>
      <c r="E225" s="509" t="n"/>
      <c r="F225" s="494" t="n"/>
      <c r="G225" s="494" t="n"/>
      <c r="H225" s="494" t="n"/>
      <c r="I225" s="494" t="n"/>
      <c r="J225" s="494" t="n"/>
      <c r="K225" s="494" t="n"/>
      <c r="L225" s="494" t="n"/>
      <c r="M225" s="494" t="n"/>
      <c r="N225" s="494" t="n"/>
      <c r="O225" s="494" t="n"/>
      <c r="P225" s="494" t="n"/>
      <c r="Q225" s="494" t="n"/>
      <c r="R225" s="494" t="n"/>
      <c r="S225" s="494" t="n"/>
      <c r="T225" s="494" t="n"/>
      <c r="U225" s="494" t="n"/>
      <c r="V225" s="494" t="n"/>
      <c r="W225" s="494" t="n"/>
      <c r="X225" s="494" t="n"/>
      <c r="Y225" s="494" t="n"/>
      <c r="Z225" s="494" t="n"/>
      <c r="AA225" s="494" t="n"/>
      <c r="AB225" s="494" t="n"/>
      <c r="AC225" s="494" t="n"/>
      <c r="AD225" s="494" t="n"/>
      <c r="AE225" s="494" t="n"/>
      <c r="AF225" s="494" t="n"/>
      <c r="AG225" s="494" t="n"/>
      <c r="AH225" s="494" t="n"/>
      <c r="AI225" s="494" t="n"/>
      <c r="AJ225" s="494" t="n"/>
      <c r="AK225" s="494" t="n"/>
      <c r="AL225" s="494" t="n"/>
      <c r="AM225" s="494" t="n"/>
      <c r="AN225" s="494" t="n"/>
      <c r="AO225" s="494" t="n"/>
      <c r="AP225" s="494" t="n"/>
      <c r="AQ225" s="494" t="n"/>
      <c r="AR225" s="494" t="n"/>
      <c r="AS225" s="494" t="n"/>
      <c r="AT225" s="494" t="n"/>
      <c r="AU225" s="494" t="n"/>
      <c r="AV225" s="494" t="n"/>
      <c r="AW225" s="494" t="n"/>
      <c r="AX225" s="494" t="n"/>
      <c r="AY225" s="494" t="n"/>
      <c r="AZ225" s="494" t="n"/>
      <c r="BA225" s="494" t="n"/>
      <c r="BB225" s="491">
        <f>SUM(F225:BA225)/2</f>
        <v/>
      </c>
      <c r="BC225" s="494" t="n"/>
      <c r="BD225" s="494" t="n"/>
      <c r="BE225" s="494" t="n"/>
      <c r="BF225" s="494" t="n"/>
      <c r="BG225" s="1508" t="n"/>
      <c r="BH225" s="494" t="n"/>
      <c r="BI225" s="494" t="n"/>
      <c r="BJ225" s="494" t="n"/>
    </row>
    <row r="226" ht="12" customHeight="1" s="18">
      <c r="A226" s="487" t="n"/>
      <c r="B226" s="1500" t="n"/>
      <c r="C226" s="494" t="n"/>
      <c r="D226" s="507" t="n"/>
      <c r="E226" s="509" t="n"/>
      <c r="F226" s="494" t="n"/>
      <c r="G226" s="494" t="n"/>
      <c r="H226" s="494" t="n"/>
      <c r="I226" s="494" t="n"/>
      <c r="J226" s="494" t="n"/>
      <c r="K226" s="494" t="n"/>
      <c r="L226" s="494" t="n"/>
      <c r="M226" s="494" t="n"/>
      <c r="N226" s="494" t="n"/>
      <c r="O226" s="494" t="n"/>
      <c r="P226" s="494" t="n"/>
      <c r="Q226" s="494" t="n"/>
      <c r="R226" s="494" t="n"/>
      <c r="S226" s="494" t="n"/>
      <c r="T226" s="494" t="n"/>
      <c r="U226" s="494" t="n"/>
      <c r="V226" s="494" t="n"/>
      <c r="W226" s="494" t="n"/>
      <c r="X226" s="494" t="n"/>
      <c r="Y226" s="494" t="n"/>
      <c r="Z226" s="494" t="n"/>
      <c r="AA226" s="494" t="n"/>
      <c r="AB226" s="494" t="n"/>
      <c r="AC226" s="494" t="n"/>
      <c r="AD226" s="494" t="n"/>
      <c r="AE226" s="494" t="n"/>
      <c r="AF226" s="494" t="n"/>
      <c r="AG226" s="494" t="n"/>
      <c r="AH226" s="494" t="n"/>
      <c r="AI226" s="494" t="n"/>
      <c r="AJ226" s="494" t="n"/>
      <c r="AK226" s="494" t="n"/>
      <c r="AL226" s="494" t="n"/>
      <c r="AM226" s="494" t="n"/>
      <c r="AN226" s="494" t="n"/>
      <c r="AO226" s="494" t="n"/>
      <c r="AP226" s="494" t="n"/>
      <c r="AQ226" s="494" t="n"/>
      <c r="AR226" s="494" t="n"/>
      <c r="AS226" s="494" t="n"/>
      <c r="AT226" s="494" t="n"/>
      <c r="AU226" s="494" t="n"/>
      <c r="AV226" s="494" t="n"/>
      <c r="AW226" s="494" t="n"/>
      <c r="AX226" s="494" t="n"/>
      <c r="AY226" s="494" t="n"/>
      <c r="AZ226" s="494" t="n"/>
      <c r="BA226" s="494" t="n"/>
      <c r="BB226" s="491">
        <f>SUM(F226:BA226)/2</f>
        <v/>
      </c>
      <c r="BC226" s="494" t="n"/>
      <c r="BD226" s="494" t="n"/>
      <c r="BE226" s="494" t="n"/>
      <c r="BF226" s="494" t="n"/>
      <c r="BG226" s="1508" t="n"/>
      <c r="BH226" s="494" t="n"/>
      <c r="BI226" s="494" t="n"/>
      <c r="BJ226" s="494" t="n"/>
    </row>
    <row r="227" ht="12" customHeight="1" s="18">
      <c r="A227" s="487" t="n"/>
      <c r="B227" s="1500" t="n"/>
      <c r="C227" s="494" t="n"/>
      <c r="D227" s="507" t="n"/>
      <c r="E227" s="509" t="n"/>
      <c r="F227" s="494" t="n"/>
      <c r="G227" s="494" t="n"/>
      <c r="H227" s="494" t="n"/>
      <c r="I227" s="494" t="n"/>
      <c r="J227" s="494" t="n"/>
      <c r="K227" s="494" t="n"/>
      <c r="L227" s="494" t="n"/>
      <c r="M227" s="494" t="n"/>
      <c r="N227" s="494" t="n"/>
      <c r="O227" s="494" t="n"/>
      <c r="P227" s="494" t="n"/>
      <c r="Q227" s="494" t="n"/>
      <c r="R227" s="494" t="n"/>
      <c r="S227" s="494" t="n"/>
      <c r="T227" s="494" t="n"/>
      <c r="U227" s="494" t="n"/>
      <c r="V227" s="494" t="n"/>
      <c r="W227" s="494" t="n"/>
      <c r="X227" s="494" t="n"/>
      <c r="Y227" s="494" t="n"/>
      <c r="Z227" s="494" t="n"/>
      <c r="AA227" s="494" t="n"/>
      <c r="AB227" s="494" t="n"/>
      <c r="AC227" s="494" t="n"/>
      <c r="AD227" s="494" t="n"/>
      <c r="AE227" s="494" t="n"/>
      <c r="AF227" s="494" t="n"/>
      <c r="AG227" s="494" t="n"/>
      <c r="AH227" s="494" t="n"/>
      <c r="AI227" s="494" t="n"/>
      <c r="AJ227" s="494" t="n"/>
      <c r="AK227" s="494" t="n"/>
      <c r="AL227" s="494" t="n"/>
      <c r="AM227" s="494" t="n"/>
      <c r="AN227" s="494" t="n"/>
      <c r="AO227" s="494" t="n"/>
      <c r="AP227" s="494" t="n"/>
      <c r="AQ227" s="494" t="n"/>
      <c r="AR227" s="494" t="n"/>
      <c r="AS227" s="494" t="n"/>
      <c r="AT227" s="494" t="n"/>
      <c r="AU227" s="494" t="n"/>
      <c r="AV227" s="494" t="n"/>
      <c r="AW227" s="494" t="n"/>
      <c r="AX227" s="494" t="n"/>
      <c r="AY227" s="494" t="n"/>
      <c r="AZ227" s="494" t="n"/>
      <c r="BA227" s="494" t="n"/>
      <c r="BB227" s="491">
        <f>SUM(F227:BA227)/2</f>
        <v/>
      </c>
      <c r="BC227" s="494" t="n"/>
      <c r="BD227" s="494" t="n"/>
      <c r="BE227" s="494" t="n"/>
      <c r="BF227" s="494" t="n"/>
      <c r="BG227" s="1508" t="n"/>
      <c r="BH227" s="494" t="n"/>
      <c r="BI227" s="494" t="n"/>
      <c r="BJ227" s="494" t="n"/>
    </row>
    <row r="228" ht="12" customHeight="1" s="18">
      <c r="A228" s="487" t="n"/>
      <c r="B228" s="1500" t="n"/>
      <c r="C228" s="494" t="n"/>
      <c r="D228" s="507" t="n"/>
      <c r="E228" s="509" t="n"/>
      <c r="F228" s="494" t="n"/>
      <c r="G228" s="494" t="n"/>
      <c r="H228" s="494" t="n"/>
      <c r="I228" s="494" t="n"/>
      <c r="J228" s="494" t="n"/>
      <c r="K228" s="494" t="n"/>
      <c r="L228" s="494" t="n"/>
      <c r="M228" s="494" t="n"/>
      <c r="N228" s="494" t="n"/>
      <c r="O228" s="494" t="n"/>
      <c r="P228" s="494" t="n"/>
      <c r="Q228" s="494" t="n"/>
      <c r="R228" s="494" t="n"/>
      <c r="S228" s="494" t="n"/>
      <c r="T228" s="494" t="n"/>
      <c r="U228" s="494" t="n"/>
      <c r="V228" s="494" t="n"/>
      <c r="W228" s="494" t="n"/>
      <c r="X228" s="494" t="n"/>
      <c r="Y228" s="494" t="n"/>
      <c r="Z228" s="494" t="n"/>
      <c r="AA228" s="494" t="n"/>
      <c r="AB228" s="494" t="n"/>
      <c r="AC228" s="494" t="n"/>
      <c r="AD228" s="494" t="n"/>
      <c r="AE228" s="494" t="n"/>
      <c r="AF228" s="494" t="n"/>
      <c r="AG228" s="494" t="n"/>
      <c r="AH228" s="494" t="n"/>
      <c r="AI228" s="494" t="n"/>
      <c r="AJ228" s="494" t="n"/>
      <c r="AK228" s="494" t="n"/>
      <c r="AL228" s="494" t="n"/>
      <c r="AM228" s="494" t="n"/>
      <c r="AN228" s="494" t="n"/>
      <c r="AO228" s="494" t="n"/>
      <c r="AP228" s="494" t="n"/>
      <c r="AQ228" s="494" t="n"/>
      <c r="AR228" s="494" t="n"/>
      <c r="AS228" s="494" t="n"/>
      <c r="AT228" s="494" t="n"/>
      <c r="AU228" s="494" t="n"/>
      <c r="AV228" s="494" t="n"/>
      <c r="AW228" s="494" t="n"/>
      <c r="AX228" s="494" t="n"/>
      <c r="AY228" s="494" t="n"/>
      <c r="AZ228" s="494" t="n"/>
      <c r="BA228" s="494" t="n"/>
      <c r="BB228" s="491">
        <f>SUM(F228:BA228)/2</f>
        <v/>
      </c>
      <c r="BC228" s="494" t="n"/>
      <c r="BD228" s="494" t="n"/>
      <c r="BE228" s="494" t="n"/>
      <c r="BF228" s="494" t="n"/>
      <c r="BG228" s="1508" t="n"/>
      <c r="BH228" s="494" t="n"/>
      <c r="BI228" s="494" t="n"/>
      <c r="BJ228" s="494" t="n"/>
    </row>
    <row r="229" ht="12" customHeight="1" s="18">
      <c r="A229" s="487" t="n"/>
      <c r="B229" s="1500" t="n"/>
      <c r="C229" s="494" t="n"/>
      <c r="D229" s="507" t="n"/>
      <c r="E229" s="509" t="n"/>
      <c r="F229" s="494" t="n"/>
      <c r="G229" s="494" t="n"/>
      <c r="H229" s="494" t="n"/>
      <c r="I229" s="494" t="n"/>
      <c r="J229" s="494" t="n"/>
      <c r="K229" s="494" t="n"/>
      <c r="L229" s="494" t="n"/>
      <c r="M229" s="494" t="n"/>
      <c r="N229" s="494" t="n"/>
      <c r="O229" s="494" t="n"/>
      <c r="P229" s="494" t="n"/>
      <c r="Q229" s="494" t="n"/>
      <c r="R229" s="494" t="n"/>
      <c r="S229" s="494" t="n"/>
      <c r="T229" s="494" t="n"/>
      <c r="U229" s="494" t="n"/>
      <c r="V229" s="494" t="n"/>
      <c r="W229" s="494" t="n"/>
      <c r="X229" s="494" t="n"/>
      <c r="Y229" s="494" t="n"/>
      <c r="Z229" s="494" t="n"/>
      <c r="AA229" s="494" t="n"/>
      <c r="AB229" s="494" t="n"/>
      <c r="AC229" s="494" t="n"/>
      <c r="AD229" s="494" t="n"/>
      <c r="AE229" s="494" t="n"/>
      <c r="AF229" s="494" t="n"/>
      <c r="AG229" s="494" t="n"/>
      <c r="AH229" s="494" t="n"/>
      <c r="AI229" s="494" t="n"/>
      <c r="AJ229" s="494" t="n"/>
      <c r="AK229" s="494" t="n"/>
      <c r="AL229" s="494" t="n"/>
      <c r="AM229" s="494" t="n"/>
      <c r="AN229" s="494" t="n"/>
      <c r="AO229" s="494" t="n"/>
      <c r="AP229" s="494" t="n"/>
      <c r="AQ229" s="494" t="n"/>
      <c r="AR229" s="494" t="n"/>
      <c r="AS229" s="494" t="n"/>
      <c r="AT229" s="494" t="n"/>
      <c r="AU229" s="494" t="n"/>
      <c r="AV229" s="494" t="n"/>
      <c r="AW229" s="494" t="n"/>
      <c r="AX229" s="494" t="n"/>
      <c r="AY229" s="494" t="n"/>
      <c r="AZ229" s="494" t="n"/>
      <c r="BA229" s="494" t="n"/>
      <c r="BB229" s="491">
        <f>SUM(F229:BA229)/2</f>
        <v/>
      </c>
      <c r="BC229" s="494" t="n"/>
      <c r="BD229" s="494" t="n"/>
      <c r="BE229" s="494" t="n"/>
      <c r="BF229" s="494" t="n"/>
      <c r="BG229" s="1508" t="n"/>
      <c r="BH229" s="494" t="n"/>
      <c r="BI229" s="494" t="n"/>
      <c r="BJ229" s="494" t="n"/>
    </row>
    <row r="230" ht="12" customHeight="1" s="18">
      <c r="A230" s="487" t="n"/>
      <c r="B230" s="1537" t="n"/>
      <c r="C230" s="494" t="n"/>
      <c r="D230" s="507" t="n"/>
      <c r="E230" s="509" t="n"/>
      <c r="F230" s="494" t="n"/>
      <c r="G230" s="494" t="n"/>
      <c r="H230" s="494" t="n"/>
      <c r="I230" s="494" t="n"/>
      <c r="J230" s="494" t="n"/>
      <c r="K230" s="494" t="n"/>
      <c r="L230" s="494" t="n"/>
      <c r="M230" s="494" t="n"/>
      <c r="N230" s="494" t="n"/>
      <c r="O230" s="494" t="n"/>
      <c r="P230" s="494" t="n"/>
      <c r="Q230" s="494" t="n"/>
      <c r="R230" s="494" t="n"/>
      <c r="S230" s="494" t="n"/>
      <c r="T230" s="494" t="n"/>
      <c r="U230" s="494" t="n"/>
      <c r="V230" s="494" t="n"/>
      <c r="W230" s="494" t="n"/>
      <c r="X230" s="494" t="n"/>
      <c r="Y230" s="494" t="n"/>
      <c r="Z230" s="494" t="n"/>
      <c r="AA230" s="494" t="n"/>
      <c r="AB230" s="494" t="n"/>
      <c r="AC230" s="494" t="n"/>
      <c r="AD230" s="494" t="n"/>
      <c r="AE230" s="494" t="n"/>
      <c r="AF230" s="494" t="n"/>
      <c r="AG230" s="494" t="n"/>
      <c r="AH230" s="494" t="n"/>
      <c r="AI230" s="494" t="n"/>
      <c r="AJ230" s="494" t="n"/>
      <c r="AK230" s="494" t="n"/>
      <c r="AL230" s="494" t="n"/>
      <c r="AM230" s="494" t="n"/>
      <c r="AN230" s="494" t="n"/>
      <c r="AO230" s="494" t="n"/>
      <c r="AP230" s="494" t="n"/>
      <c r="AQ230" s="494" t="n"/>
      <c r="AR230" s="494" t="n"/>
      <c r="AS230" s="494" t="n"/>
      <c r="AT230" s="494" t="n"/>
      <c r="AU230" s="494" t="n"/>
      <c r="AV230" s="494" t="n"/>
      <c r="AW230" s="494" t="n"/>
      <c r="AX230" s="494" t="n"/>
      <c r="AY230" s="494" t="n"/>
      <c r="AZ230" s="494" t="n"/>
      <c r="BA230" s="494" t="n"/>
      <c r="BB230" s="491">
        <f>SUM(F230:BA230)/2</f>
        <v/>
      </c>
      <c r="BC230" s="494" t="n"/>
      <c r="BD230" s="494" t="n"/>
      <c r="BE230" s="494" t="n"/>
      <c r="BF230" s="494" t="n"/>
      <c r="BG230" s="1508" t="n"/>
      <c r="BH230" s="494" t="n"/>
      <c r="BI230" s="494" t="n"/>
      <c r="BJ230" s="494" t="n"/>
    </row>
    <row r="231" ht="11.1" customHeight="1" s="18">
      <c r="A231" s="487" t="n"/>
      <c r="B231" s="1533" t="inlineStr">
        <is>
          <t>ULTG KENDARI</t>
        </is>
      </c>
      <c r="C231" s="1125" t="inlineStr">
        <is>
          <t>Tanassa</t>
        </is>
      </c>
      <c r="D231" s="512" t="n">
        <v>1</v>
      </c>
      <c r="E231" s="513" t="n">
        <v>10</v>
      </c>
      <c r="F231" s="490">
        <f>(IF(DASHBOARD!$J$2=F9,DASHBOARD!$T$50,IF(DASHBOARD!$J$2=0,0,F231)))</f>
        <v/>
      </c>
      <c r="G231" s="490">
        <f>(IF(DASHBOARD!$J$2=G9,DASHBOARD!$T$50,IF(DASHBOARD!$J$2=0,0,G231)))</f>
        <v/>
      </c>
      <c r="H231" s="490">
        <f>(IF(DASHBOARD!$J$2=H9,DASHBOARD!$T$50,IF(DASHBOARD!$J$2=0,0,H231)))</f>
        <v/>
      </c>
      <c r="I231" s="490">
        <f>(IF(DASHBOARD!$J$2=I9,DASHBOARD!$T$50,IF(DASHBOARD!$J$2=0,0,I231)))</f>
        <v/>
      </c>
      <c r="J231" s="490">
        <f>(IF(DASHBOARD!$J$2=J9,DASHBOARD!$T$50,IF(DASHBOARD!$J$2=0,0,J231)))</f>
        <v/>
      </c>
      <c r="K231" s="490">
        <f>(IF(DASHBOARD!$J$2=K9,DASHBOARD!$T$50,IF(DASHBOARD!$J$2=0,0,K231)))</f>
        <v/>
      </c>
      <c r="L231" s="490">
        <f>(IF(DASHBOARD!$J$2=L9,DASHBOARD!$T$50,IF(DASHBOARD!$J$2=0,0,L231)))</f>
        <v/>
      </c>
      <c r="M231" s="490">
        <f>(IF(DASHBOARD!$J$2=M9,DASHBOARD!$T$50,IF(DASHBOARD!$J$2=0,0,M231)))</f>
        <v/>
      </c>
      <c r="N231" s="490">
        <f>(IF(DASHBOARD!$J$2=N9,DASHBOARD!$T$50,IF(DASHBOARD!$J$2=0,0,N231)))</f>
        <v/>
      </c>
      <c r="O231" s="490">
        <f>(IF(DASHBOARD!$J$2=O9,DASHBOARD!$T$50,IF(DASHBOARD!$J$2=0,0,O231)))</f>
        <v/>
      </c>
      <c r="P231" s="490">
        <f>(IF(DASHBOARD!$J$2=P9,DASHBOARD!$T$50,IF(DASHBOARD!$J$2=0,0,P231)))</f>
        <v/>
      </c>
      <c r="Q231" s="490">
        <f>(IF(DASHBOARD!$J$2=Q9,DASHBOARD!$T$50,IF(DASHBOARD!$J$2=0,0,Q231)))</f>
        <v/>
      </c>
      <c r="R231" s="490">
        <f>(IF(DASHBOARD!$J$2=R9,DASHBOARD!$T$50,IF(DASHBOARD!$J$2=0,0,R231)))</f>
        <v/>
      </c>
      <c r="S231" s="490">
        <f>(IF(DASHBOARD!$J$2=S9,DASHBOARD!$T$50,IF(DASHBOARD!$J$2=0,0,S231)))</f>
        <v/>
      </c>
      <c r="T231" s="490">
        <f>(IF(DASHBOARD!$J$2=T9,DASHBOARD!$T$50,IF(DASHBOARD!$J$2=0,0,T231)))</f>
        <v/>
      </c>
      <c r="U231" s="490">
        <f>(IF(DASHBOARD!$J$2=U9,DASHBOARD!$T$50,IF(DASHBOARD!$J$2=0,0,U231)))</f>
        <v/>
      </c>
      <c r="V231" s="490">
        <f>(IF(DASHBOARD!$J$2=V9,DASHBOARD!$T$50,IF(DASHBOARD!$J$2=0,0,V231)))</f>
        <v/>
      </c>
      <c r="W231" s="490">
        <f>(IF(DASHBOARD!$J$2=W9,DASHBOARD!$T$50,IF(DASHBOARD!$J$2=0,0,W231)))</f>
        <v/>
      </c>
      <c r="X231" s="490">
        <f>(IF(DASHBOARD!$J$2=X9,DASHBOARD!$T$50,IF(DASHBOARD!$J$2=0,0,X231)))</f>
        <v/>
      </c>
      <c r="Y231" s="490">
        <f>(IF(DASHBOARD!$J$2=Y9,DASHBOARD!$T$50,IF(DASHBOARD!$J$2=0,0,Y231)))</f>
        <v/>
      </c>
      <c r="Z231" s="490">
        <f>(IF(DASHBOARD!$J$2=Z9,DASHBOARD!$T$50,IF(DASHBOARD!$J$2=0,0,Z231)))</f>
        <v/>
      </c>
      <c r="AA231" s="490">
        <f>(IF(DASHBOARD!$J$2=AA9,DASHBOARD!$T$50,IF(DASHBOARD!$J$2=0,0,AA231)))</f>
        <v/>
      </c>
      <c r="AB231" s="490">
        <f>(IF(DASHBOARD!$J$2=AB9,DASHBOARD!$T$50,IF(DASHBOARD!$J$2=0,0,AB231)))</f>
        <v/>
      </c>
      <c r="AC231" s="490">
        <f>(IF(DASHBOARD!$J$2=AC9,DASHBOARD!$T$50,IF(DASHBOARD!$J$2=0,0,AC231)))</f>
        <v/>
      </c>
      <c r="AD231" s="490">
        <f>(IF(DASHBOARD!$J$2=AD9,DASHBOARD!$T$50,IF(DASHBOARD!$J$2=0,0,AD231)))</f>
        <v/>
      </c>
      <c r="AE231" s="490">
        <f>(IF(DASHBOARD!$J$2=AE9,DASHBOARD!$T$50,IF(DASHBOARD!$J$2=0,0,AE231)))</f>
        <v/>
      </c>
      <c r="AF231" s="490">
        <f>(IF(DASHBOARD!$J$2=AF9,DASHBOARD!$T$50,IF(DASHBOARD!$J$2=0,0,AF231)))</f>
        <v/>
      </c>
      <c r="AG231" s="490">
        <f>(IF(DASHBOARD!$J$2=AG9,DASHBOARD!$T$50,IF(DASHBOARD!$J$2=0,0,AG231)))</f>
        <v/>
      </c>
      <c r="AH231" s="490">
        <f>(IF(DASHBOARD!$J$2=AH9,DASHBOARD!$T$50,IF(DASHBOARD!$J$2=0,0,AH231)))</f>
        <v/>
      </c>
      <c r="AI231" s="490">
        <f>(IF(DASHBOARD!$J$2=AI9,DASHBOARD!$T$50,IF(DASHBOARD!$J$2=0,0,AI231)))</f>
        <v/>
      </c>
      <c r="AJ231" s="490">
        <f>(IF(DASHBOARD!$J$2=AJ9,DASHBOARD!$T$50,IF(DASHBOARD!$J$2=0,0,AJ231)))</f>
        <v/>
      </c>
      <c r="AK231" s="490">
        <f>(IF(DASHBOARD!$J$2=AK9,DASHBOARD!$T$50,IF(DASHBOARD!$J$2=0,0,AK231)))</f>
        <v/>
      </c>
      <c r="AL231" s="490">
        <f>(IF(DASHBOARD!$J$2=AL9,DASHBOARD!$T$50,IF(DASHBOARD!$J$2=0,0,AL231)))</f>
        <v/>
      </c>
      <c r="AM231" s="490">
        <f>(IF(DASHBOARD!$J$2=AM9,DASHBOARD!$T$50,IF(DASHBOARD!$J$2=0,0,AM231)))</f>
        <v/>
      </c>
      <c r="AN231" s="490">
        <f>(IF(DASHBOARD!$J$2=AN9,DASHBOARD!$T$50,IF(DASHBOARD!$J$2=0,0,AN231)))</f>
        <v/>
      </c>
      <c r="AO231" s="490">
        <f>(IF(DASHBOARD!$J$2=AO9,DASHBOARD!$T$50,IF(DASHBOARD!$J$2=0,0,AO231)))</f>
        <v/>
      </c>
      <c r="AP231" s="490">
        <f>(IF(DASHBOARD!$J$2=AP9,DASHBOARD!$T$50,IF(DASHBOARD!$J$2=0,0,AP231)))</f>
        <v/>
      </c>
      <c r="AQ231" s="490">
        <f>(IF(DASHBOARD!$J$2=AQ9,DASHBOARD!$T$50,IF(DASHBOARD!$J$2=0,0,AQ231)))</f>
        <v/>
      </c>
      <c r="AR231" s="490">
        <f>(IF(DASHBOARD!$J$2=AR9,DASHBOARD!$T$50,IF(DASHBOARD!$J$2=0,0,AR231)))</f>
        <v/>
      </c>
      <c r="AS231" s="490">
        <f>(IF(DASHBOARD!$J$2=AS9,DASHBOARD!$T$50,IF(DASHBOARD!$J$2=0,0,AS231)))</f>
        <v/>
      </c>
      <c r="AT231" s="490">
        <f>(IF(DASHBOARD!$J$2=AT9,DASHBOARD!$T$50,IF(DASHBOARD!$J$2=0,0,AT231)))</f>
        <v/>
      </c>
      <c r="AU231" s="490">
        <f>(IF(DASHBOARD!$J$2=AU9,DASHBOARD!$T$50,IF(DASHBOARD!$J$2=0,0,AU231)))</f>
        <v/>
      </c>
      <c r="AV231" s="490">
        <f>(IF(DASHBOARD!$J$2=AV9,DASHBOARD!$T$50,IF(DASHBOARD!$J$2=0,0,AV231)))</f>
        <v/>
      </c>
      <c r="AW231" s="490">
        <f>(IF(DASHBOARD!$J$2=AW9,DASHBOARD!$T$50,IF(DASHBOARD!$J$2=0,0,AW231)))</f>
        <v/>
      </c>
      <c r="AX231" s="490">
        <f>(IF(DASHBOARD!$J$2=AX9,DASHBOARD!$T$50,IF(DASHBOARD!$J$2=0,0,AX231)))</f>
        <v/>
      </c>
      <c r="AY231" s="490">
        <f>(IF(DASHBOARD!$J$2=AY9,DASHBOARD!$T$50,IF(DASHBOARD!$J$2=0,0,AY231)))</f>
        <v/>
      </c>
      <c r="AZ231" s="490">
        <f>(IF(DASHBOARD!$J$2=AZ9,DASHBOARD!$T$50,IF(DASHBOARD!$J$2=0,0,AZ231)))</f>
        <v/>
      </c>
      <c r="BA231" s="490">
        <f>(IF(DASHBOARD!$J$2=BA9,DASHBOARD!$T$50,IF(DASHBOARD!$J$2=0,0,BA231)))</f>
        <v/>
      </c>
      <c r="BB231" s="491">
        <f>SUM(F231:BA231)/2</f>
        <v/>
      </c>
      <c r="BC231" s="490">
        <f>(IF(DASHBOARD!$J$2=BC9,DASHBOARD!$U$50,IF(DASHBOARD!$J$2=0,0,BC231)))</f>
        <v/>
      </c>
      <c r="BD231" s="490">
        <f>(IF(DASHBOARD!$J$2=BD9,DASHBOARD!$U$50,IF(DASHBOARD!$J$2=0,0,BD231)))</f>
        <v/>
      </c>
      <c r="BE231" s="490">
        <f>(IF(DASHBOARD!$J$2=BE9,DASHBOARD!$U$50,IF(DASHBOARD!$J$2=0,0,BE231)))</f>
        <v/>
      </c>
      <c r="BF231" s="490">
        <f>(IF(DASHBOARD!$J$2=BF9,DASHBOARD!$U$50,IF(DASHBOARD!$J$2=0,0,BF231)))</f>
        <v/>
      </c>
      <c r="BG231" s="1508" t="n"/>
      <c r="BH231" s="490">
        <f>(IF(DASHBOARD!$J$2=BH9,DASHBOARD!$U$50,IF(DASHBOARD!$J$2=0,0,BH231)))</f>
        <v/>
      </c>
      <c r="BI231" s="490">
        <f>(IF(DASHBOARD!$J$2=BI9,DASHBOARD!$U$50,IF(DASHBOARD!$J$2=0,0,BI231)))</f>
        <v/>
      </c>
      <c r="BJ231" s="490">
        <f>(IF(DASHBOARD!$J$2=BJ9,DASHBOARD!$U$50,IF(DASHBOARD!$J$2=0,0,BJ231)))</f>
        <v/>
      </c>
    </row>
    <row r="232" ht="11.1" customHeight="1" s="18">
      <c r="A232" s="487" t="n"/>
      <c r="B232" s="1500" t="n"/>
      <c r="C232" s="1500" t="n"/>
      <c r="D232" s="507" t="n"/>
      <c r="E232" s="509" t="n"/>
      <c r="F232" s="494" t="n"/>
      <c r="G232" s="494" t="n"/>
      <c r="H232" s="494" t="n"/>
      <c r="I232" s="494" t="n"/>
      <c r="J232" s="494" t="n"/>
      <c r="K232" s="494" t="n"/>
      <c r="L232" s="494" t="n"/>
      <c r="M232" s="494" t="n"/>
      <c r="N232" s="494" t="n"/>
      <c r="O232" s="494" t="n"/>
      <c r="P232" s="494" t="n"/>
      <c r="Q232" s="494" t="n"/>
      <c r="R232" s="494" t="n"/>
      <c r="S232" s="494" t="n"/>
      <c r="T232" s="494" t="n"/>
      <c r="U232" s="494" t="n"/>
      <c r="V232" s="494" t="n"/>
      <c r="W232" s="494" t="n"/>
      <c r="X232" s="494" t="n"/>
      <c r="Y232" s="494" t="n"/>
      <c r="Z232" s="494" t="n"/>
      <c r="AA232" s="494" t="n"/>
      <c r="AB232" s="494" t="n"/>
      <c r="AC232" s="494" t="n"/>
      <c r="AD232" s="494" t="n"/>
      <c r="AE232" s="494" t="n"/>
      <c r="AF232" s="494" t="n"/>
      <c r="AG232" s="494" t="n"/>
      <c r="AH232" s="494" t="n"/>
      <c r="AI232" s="494" t="n"/>
      <c r="AJ232" s="494" t="n"/>
      <c r="AK232" s="494" t="n"/>
      <c r="AL232" s="494" t="n"/>
      <c r="AM232" s="494" t="n"/>
      <c r="AN232" s="494" t="n"/>
      <c r="AO232" s="494" t="n"/>
      <c r="AP232" s="494" t="n"/>
      <c r="AQ232" s="494" t="n"/>
      <c r="AR232" s="494" t="n"/>
      <c r="AS232" s="494" t="n"/>
      <c r="AT232" s="494" t="n"/>
      <c r="AU232" s="494" t="n"/>
      <c r="AV232" s="494" t="n"/>
      <c r="AW232" s="494" t="n"/>
      <c r="AX232" s="494" t="n"/>
      <c r="AY232" s="494" t="n"/>
      <c r="AZ232" s="494" t="n"/>
      <c r="BA232" s="494" t="n"/>
      <c r="BB232" s="491">
        <f>SUM(F232:BA232)/2</f>
        <v/>
      </c>
      <c r="BC232" s="494" t="n"/>
      <c r="BD232" s="494" t="n"/>
      <c r="BE232" s="494" t="n"/>
      <c r="BF232" s="494" t="n"/>
      <c r="BG232" s="1508" t="n"/>
      <c r="BH232" s="494" t="n"/>
      <c r="BI232" s="494" t="n"/>
      <c r="BJ232" s="494" t="n"/>
    </row>
    <row r="233" ht="11.1" customHeight="1" s="18">
      <c r="A233" s="487" t="n"/>
      <c r="B233" s="1500" t="n"/>
      <c r="C233" s="1519" t="n"/>
      <c r="D233" s="528" t="n"/>
      <c r="E233" s="515" t="n"/>
      <c r="F233" s="499" t="n"/>
      <c r="G233" s="499" t="n"/>
      <c r="H233" s="499" t="n"/>
      <c r="I233" s="499" t="n"/>
      <c r="J233" s="499" t="n"/>
      <c r="K233" s="499" t="n"/>
      <c r="L233" s="499" t="n"/>
      <c r="M233" s="499" t="n"/>
      <c r="N233" s="499" t="n"/>
      <c r="O233" s="499" t="n"/>
      <c r="P233" s="499" t="n"/>
      <c r="Q233" s="499" t="n"/>
      <c r="R233" s="499" t="n"/>
      <c r="S233" s="499" t="n"/>
      <c r="T233" s="499" t="n"/>
      <c r="U233" s="499" t="n"/>
      <c r="V233" s="499" t="n"/>
      <c r="W233" s="499" t="n"/>
      <c r="X233" s="499" t="n"/>
      <c r="Y233" s="499" t="n"/>
      <c r="Z233" s="499" t="n"/>
      <c r="AA233" s="499" t="n"/>
      <c r="AB233" s="499" t="n"/>
      <c r="AC233" s="499" t="n"/>
      <c r="AD233" s="499" t="n"/>
      <c r="AE233" s="499" t="n"/>
      <c r="AF233" s="499" t="n"/>
      <c r="AG233" s="499" t="n"/>
      <c r="AH233" s="499" t="n"/>
      <c r="AI233" s="499" t="n"/>
      <c r="AJ233" s="499" t="n"/>
      <c r="AK233" s="499" t="n"/>
      <c r="AL233" s="499" t="n"/>
      <c r="AM233" s="499" t="n"/>
      <c r="AN233" s="499" t="n"/>
      <c r="AO233" s="499" t="n"/>
      <c r="AP233" s="499" t="n"/>
      <c r="AQ233" s="499" t="n"/>
      <c r="AR233" s="499" t="n"/>
      <c r="AS233" s="499" t="n"/>
      <c r="AT233" s="499" t="n"/>
      <c r="AU233" s="499" t="n"/>
      <c r="AV233" s="499" t="n"/>
      <c r="AW233" s="499" t="n"/>
      <c r="AX233" s="499" t="n"/>
      <c r="AY233" s="499" t="n"/>
      <c r="AZ233" s="499" t="n"/>
      <c r="BA233" s="499" t="n"/>
      <c r="BB233" s="491">
        <f>SUM(F233:BA233)/2</f>
        <v/>
      </c>
      <c r="BC233" s="499" t="n"/>
      <c r="BD233" s="499" t="n"/>
      <c r="BE233" s="499" t="n"/>
      <c r="BF233" s="499" t="n"/>
      <c r="BG233" s="1508" t="n"/>
      <c r="BH233" s="499" t="n"/>
      <c r="BI233" s="499" t="n"/>
      <c r="BJ233" s="499" t="n"/>
    </row>
    <row r="234" ht="11.1" customHeight="1" s="18">
      <c r="A234" s="487" t="n"/>
      <c r="B234" s="1500" t="n"/>
      <c r="C234" s="1125" t="inlineStr">
        <is>
          <t>Puuwatu</t>
        </is>
      </c>
      <c r="D234" s="512" t="n">
        <v>1</v>
      </c>
      <c r="E234" s="529" t="n">
        <v>20</v>
      </c>
      <c r="F234" s="490">
        <f>(IF(DASHBOARD!$J$2=F9,DASHBOARD!$T$821,IF(DASHBOARD!$J$2=0,0,F234)))</f>
        <v/>
      </c>
      <c r="G234" s="490">
        <f>(IF(DASHBOARD!$J$2=G9,DASHBOARD!$T$821,IF(DASHBOARD!$J$2=0,0,G234)))</f>
        <v/>
      </c>
      <c r="H234" s="490">
        <f>(IF(DASHBOARD!$J$2=H9,DASHBOARD!$T$821,IF(DASHBOARD!$J$2=0,0,H234)))</f>
        <v/>
      </c>
      <c r="I234" s="490">
        <f>(IF(DASHBOARD!$J$2=I9,DASHBOARD!$T$821,IF(DASHBOARD!$J$2=0,0,I234)))</f>
        <v/>
      </c>
      <c r="J234" s="490">
        <f>(IF(DASHBOARD!$J$2=J9,DASHBOARD!$T$821,IF(DASHBOARD!$J$2=0,0,J234)))</f>
        <v/>
      </c>
      <c r="K234" s="490">
        <f>(IF(DASHBOARD!$J$2=K9,DASHBOARD!$T$821,IF(DASHBOARD!$J$2=0,0,K234)))</f>
        <v/>
      </c>
      <c r="L234" s="490">
        <f>(IF(DASHBOARD!$J$2=L9,DASHBOARD!$T$821,IF(DASHBOARD!$J$2=0,0,L234)))</f>
        <v/>
      </c>
      <c r="M234" s="490">
        <f>(IF(DASHBOARD!$J$2=M9,DASHBOARD!$T$821,IF(DASHBOARD!$J$2=0,0,M234)))</f>
        <v/>
      </c>
      <c r="N234" s="490">
        <f>(IF(DASHBOARD!$J$2=N9,DASHBOARD!$T$821,IF(DASHBOARD!$J$2=0,0,N234)))</f>
        <v/>
      </c>
      <c r="O234" s="490">
        <f>(IF(DASHBOARD!$J$2=O9,DASHBOARD!$T$821,IF(DASHBOARD!$J$2=0,0,O234)))</f>
        <v/>
      </c>
      <c r="P234" s="490">
        <f>(IF(DASHBOARD!$J$2=P9,DASHBOARD!$T$821,IF(DASHBOARD!$J$2=0,0,P234)))</f>
        <v/>
      </c>
      <c r="Q234" s="490">
        <f>(IF(DASHBOARD!$J$2=Q9,DASHBOARD!$T$821,IF(DASHBOARD!$J$2=0,0,Q234)))</f>
        <v/>
      </c>
      <c r="R234" s="490">
        <f>(IF(DASHBOARD!$J$2=R9,DASHBOARD!$T$821,IF(DASHBOARD!$J$2=0,0,R234)))</f>
        <v/>
      </c>
      <c r="S234" s="490">
        <f>(IF(DASHBOARD!$J$2=S9,DASHBOARD!$T$821,IF(DASHBOARD!$J$2=0,0,S234)))</f>
        <v/>
      </c>
      <c r="T234" s="490">
        <f>(IF(DASHBOARD!$J$2=T9,DASHBOARD!$T$821,IF(DASHBOARD!$J$2=0,0,T234)))</f>
        <v/>
      </c>
      <c r="U234" s="490">
        <f>(IF(DASHBOARD!$J$2=U9,DASHBOARD!$T$821,IF(DASHBOARD!$J$2=0,0,U234)))</f>
        <v/>
      </c>
      <c r="V234" s="490">
        <f>(IF(DASHBOARD!$J$2=V9,DASHBOARD!$T$821,IF(DASHBOARD!$J$2=0,0,V234)))</f>
        <v/>
      </c>
      <c r="W234" s="490">
        <f>(IF(DASHBOARD!$J$2=W9,DASHBOARD!$T$821,IF(DASHBOARD!$J$2=0,0,W234)))</f>
        <v/>
      </c>
      <c r="X234" s="490">
        <f>(IF(DASHBOARD!$J$2=X9,DASHBOARD!$T$821,IF(DASHBOARD!$J$2=0,0,X234)))</f>
        <v/>
      </c>
      <c r="Y234" s="490">
        <f>(IF(DASHBOARD!$J$2=Y9,DASHBOARD!$T$821,IF(DASHBOARD!$J$2=0,0,Y234)))</f>
        <v/>
      </c>
      <c r="Z234" s="490">
        <f>(IF(DASHBOARD!$J$2=Z9,DASHBOARD!$T$821,IF(DASHBOARD!$J$2=0,0,Z234)))</f>
        <v/>
      </c>
      <c r="AA234" s="490">
        <f>(IF(DASHBOARD!$J$2=AA9,DASHBOARD!$T$821,IF(DASHBOARD!$J$2=0,0,AA234)))</f>
        <v/>
      </c>
      <c r="AB234" s="490">
        <f>(IF(DASHBOARD!$J$2=AB9,DASHBOARD!$T$821,IF(DASHBOARD!$J$2=0,0,AB234)))</f>
        <v/>
      </c>
      <c r="AC234" s="490">
        <f>(IF(DASHBOARD!$J$2=AC9,DASHBOARD!$T$821,IF(DASHBOARD!$J$2=0,0,AC234)))</f>
        <v/>
      </c>
      <c r="AD234" s="490">
        <f>(IF(DASHBOARD!$J$2=AD9,DASHBOARD!$T$821,IF(DASHBOARD!$J$2=0,0,AD234)))</f>
        <v/>
      </c>
      <c r="AE234" s="490">
        <f>(IF(DASHBOARD!$J$2=AE9,DASHBOARD!$T$821,IF(DASHBOARD!$J$2=0,0,AE234)))</f>
        <v/>
      </c>
      <c r="AF234" s="490">
        <f>(IF(DASHBOARD!$J$2=AF9,DASHBOARD!$T$821,IF(DASHBOARD!$J$2=0,0,AF234)))</f>
        <v/>
      </c>
      <c r="AG234" s="490">
        <f>(IF(DASHBOARD!$J$2=AG9,DASHBOARD!$T$821,IF(DASHBOARD!$J$2=0,0,AG234)))</f>
        <v/>
      </c>
      <c r="AH234" s="490">
        <f>(IF(DASHBOARD!$J$2=AH9,DASHBOARD!$T$821,IF(DASHBOARD!$J$2=0,0,AH234)))</f>
        <v/>
      </c>
      <c r="AI234" s="490">
        <f>(IF(DASHBOARD!$J$2=AI9,DASHBOARD!$T$821,IF(DASHBOARD!$J$2=0,0,AI234)))</f>
        <v/>
      </c>
      <c r="AJ234" s="490">
        <f>(IF(DASHBOARD!$J$2=AJ9,DASHBOARD!$T$821,IF(DASHBOARD!$J$2=0,0,AJ234)))</f>
        <v/>
      </c>
      <c r="AK234" s="490">
        <f>(IF(DASHBOARD!$J$2=AK9,DASHBOARD!$T$821,IF(DASHBOARD!$J$2=0,0,AK234)))</f>
        <v/>
      </c>
      <c r="AL234" s="490">
        <f>(IF(DASHBOARD!$J$2=AL9,DASHBOARD!$T$821,IF(DASHBOARD!$J$2=0,0,AL234)))</f>
        <v/>
      </c>
      <c r="AM234" s="490">
        <f>(IF(DASHBOARD!$J$2=AM9,DASHBOARD!$T$821,IF(DASHBOARD!$J$2=0,0,AM234)))</f>
        <v/>
      </c>
      <c r="AN234" s="490">
        <f>(IF(DASHBOARD!$J$2=AN9,DASHBOARD!$T$821,IF(DASHBOARD!$J$2=0,0,AN234)))</f>
        <v/>
      </c>
      <c r="AO234" s="490">
        <f>(IF(DASHBOARD!$J$2=AO9,DASHBOARD!$T$821,IF(DASHBOARD!$J$2=0,0,AO234)))</f>
        <v/>
      </c>
      <c r="AP234" s="490">
        <f>(IF(DASHBOARD!$J$2=AP9,DASHBOARD!$T$821,IF(DASHBOARD!$J$2=0,0,AP234)))</f>
        <v/>
      </c>
      <c r="AQ234" s="490">
        <f>(IF(DASHBOARD!$J$2=AQ9,DASHBOARD!$T$821,IF(DASHBOARD!$J$2=0,0,AQ234)))</f>
        <v/>
      </c>
      <c r="AR234" s="490">
        <f>(IF(DASHBOARD!$J$2=AR9,DASHBOARD!$T$821,IF(DASHBOARD!$J$2=0,0,AR234)))</f>
        <v/>
      </c>
      <c r="AS234" s="490">
        <f>(IF(DASHBOARD!$J$2=AS9,DASHBOARD!$T$821,IF(DASHBOARD!$J$2=0,0,AS234)))</f>
        <v/>
      </c>
      <c r="AT234" s="490">
        <f>(IF(DASHBOARD!$J$2=AT9,DASHBOARD!$T$821,IF(DASHBOARD!$J$2=0,0,AT234)))</f>
        <v/>
      </c>
      <c r="AU234" s="490">
        <f>(IF(DASHBOARD!$J$2=AU9,DASHBOARD!$T$821,IF(DASHBOARD!$J$2=0,0,AU234)))</f>
        <v/>
      </c>
      <c r="AV234" s="490">
        <f>(IF(DASHBOARD!$J$2=AV9,DASHBOARD!$T$821,IF(DASHBOARD!$J$2=0,0,AV234)))</f>
        <v/>
      </c>
      <c r="AW234" s="490">
        <f>(IF(DASHBOARD!$J$2=AW9,DASHBOARD!$T$821,IF(DASHBOARD!$J$2=0,0,AW234)))</f>
        <v/>
      </c>
      <c r="AX234" s="490">
        <f>(IF(DASHBOARD!$J$2=AX9,DASHBOARD!$T$821,IF(DASHBOARD!$J$2=0,0,AX234)))</f>
        <v/>
      </c>
      <c r="AY234" s="490">
        <f>(IF(DASHBOARD!$J$2=AY9,DASHBOARD!$T$821,IF(DASHBOARD!$J$2=0,0,AY234)))</f>
        <v/>
      </c>
      <c r="AZ234" s="490">
        <f>(IF(DASHBOARD!$J$2=AZ9,DASHBOARD!$T$821,IF(DASHBOARD!$J$2=0,0,AZ234)))</f>
        <v/>
      </c>
      <c r="BA234" s="490">
        <f>(IF(DASHBOARD!$J$2=BA9,DASHBOARD!$T$821,IF(DASHBOARD!$J$2=0,0,BA234)))</f>
        <v/>
      </c>
      <c r="BB234" s="491">
        <f>SUM(F234:BA234)/2</f>
        <v/>
      </c>
      <c r="BC234" s="490">
        <f>(IF(DASHBOARD!$J$2=BC9,DASHBOARD!$U$821,IF(DASHBOARD!$J$2=0,0,BC234)))</f>
        <v/>
      </c>
      <c r="BD234" s="490">
        <f>(IF(DASHBOARD!$J$2=BD9,DASHBOARD!$U$821,IF(DASHBOARD!$J$2=0,0,BD234)))</f>
        <v/>
      </c>
      <c r="BE234" s="490">
        <f>(IF(DASHBOARD!$J$2=BE9,DASHBOARD!$U$821,IF(DASHBOARD!$J$2=0,0,BE234)))</f>
        <v/>
      </c>
      <c r="BF234" s="490">
        <f>(IF(DASHBOARD!$J$2=BF9,DASHBOARD!$U$821,IF(DASHBOARD!$J$2=0,0,BF234)))</f>
        <v/>
      </c>
      <c r="BG234" s="1508" t="n"/>
      <c r="BH234" s="490">
        <f>(IF(DASHBOARD!$J$2=BH9,DASHBOARD!$U$821,IF(DASHBOARD!$J$2=0,0,BH234)))</f>
        <v/>
      </c>
      <c r="BI234" s="490">
        <f>(IF(DASHBOARD!$J$2=BI9,DASHBOARD!$U$821,IF(DASHBOARD!$J$2=0,0,BI234)))</f>
        <v/>
      </c>
      <c r="BJ234" s="490">
        <f>(IF(DASHBOARD!$J$2=BJ9,DASHBOARD!$U$821,IF(DASHBOARD!$J$2=0,0,BJ234)))</f>
        <v/>
      </c>
    </row>
    <row r="235" ht="11.1" customHeight="1" s="18">
      <c r="A235" s="487" t="n"/>
      <c r="B235" s="1500" t="n"/>
      <c r="C235" s="1500" t="n"/>
      <c r="D235" s="507" t="n">
        <v>2</v>
      </c>
      <c r="E235" s="530" t="n">
        <v>30</v>
      </c>
      <c r="F235" s="494">
        <f>(IF(DASHBOARD!$J$2=F9,DASHBOARD!$T$822,IF(DASHBOARD!$J$2=0,0,F235)))</f>
        <v/>
      </c>
      <c r="G235" s="494">
        <f>(IF(DASHBOARD!$J$2=G9,DASHBOARD!$T$822,IF(DASHBOARD!$J$2=0,0,G235)))</f>
        <v/>
      </c>
      <c r="H235" s="494">
        <f>(IF(DASHBOARD!$J$2=H9,DASHBOARD!$T$822,IF(DASHBOARD!$J$2=0,0,H235)))</f>
        <v/>
      </c>
      <c r="I235" s="494">
        <f>(IF(DASHBOARD!$J$2=I9,DASHBOARD!$T$822,IF(DASHBOARD!$J$2=0,0,I235)))</f>
        <v/>
      </c>
      <c r="J235" s="494">
        <f>(IF(DASHBOARD!$J$2=J9,DASHBOARD!$T$822,IF(DASHBOARD!$J$2=0,0,J235)))</f>
        <v/>
      </c>
      <c r="K235" s="494">
        <f>(IF(DASHBOARD!$J$2=K9,DASHBOARD!$T$822,IF(DASHBOARD!$J$2=0,0,K235)))</f>
        <v/>
      </c>
      <c r="L235" s="494">
        <f>(IF(DASHBOARD!$J$2=L9,DASHBOARD!$T$822,IF(DASHBOARD!$J$2=0,0,L235)))</f>
        <v/>
      </c>
      <c r="M235" s="494">
        <f>(IF(DASHBOARD!$J$2=M9,DASHBOARD!$T$822,IF(DASHBOARD!$J$2=0,0,M235)))</f>
        <v/>
      </c>
      <c r="N235" s="494">
        <f>(IF(DASHBOARD!$J$2=N9,DASHBOARD!$T$822,IF(DASHBOARD!$J$2=0,0,N235)))</f>
        <v/>
      </c>
      <c r="O235" s="494">
        <f>(IF(DASHBOARD!$J$2=O9,DASHBOARD!$T$822,IF(DASHBOARD!$J$2=0,0,O235)))</f>
        <v/>
      </c>
      <c r="P235" s="494">
        <f>(IF(DASHBOARD!$J$2=P9,DASHBOARD!$T$822,IF(DASHBOARD!$J$2=0,0,P235)))</f>
        <v/>
      </c>
      <c r="Q235" s="494">
        <f>(IF(DASHBOARD!$J$2=Q9,DASHBOARD!$T$822,IF(DASHBOARD!$J$2=0,0,Q235)))</f>
        <v/>
      </c>
      <c r="R235" s="494">
        <f>(IF(DASHBOARD!$J$2=R9,DASHBOARD!$T$822,IF(DASHBOARD!$J$2=0,0,R235)))</f>
        <v/>
      </c>
      <c r="S235" s="494">
        <f>(IF(DASHBOARD!$J$2=S9,DASHBOARD!$T$822,IF(DASHBOARD!$J$2=0,0,S235)))</f>
        <v/>
      </c>
      <c r="T235" s="494">
        <f>(IF(DASHBOARD!$J$2=T9,DASHBOARD!$T$822,IF(DASHBOARD!$J$2=0,0,T235)))</f>
        <v/>
      </c>
      <c r="U235" s="494">
        <f>(IF(DASHBOARD!$J$2=U9,DASHBOARD!$T$822,IF(DASHBOARD!$J$2=0,0,U235)))</f>
        <v/>
      </c>
      <c r="V235" s="494">
        <f>(IF(DASHBOARD!$J$2=V9,DASHBOARD!$T$822,IF(DASHBOARD!$J$2=0,0,V235)))</f>
        <v/>
      </c>
      <c r="W235" s="494">
        <f>(IF(DASHBOARD!$J$2=W9,DASHBOARD!$T$822,IF(DASHBOARD!$J$2=0,0,W235)))</f>
        <v/>
      </c>
      <c r="X235" s="494">
        <f>(IF(DASHBOARD!$J$2=X9,DASHBOARD!$T$822,IF(DASHBOARD!$J$2=0,0,X235)))</f>
        <v/>
      </c>
      <c r="Y235" s="494">
        <f>(IF(DASHBOARD!$J$2=Y9,DASHBOARD!$T$822,IF(DASHBOARD!$J$2=0,0,Y235)))</f>
        <v/>
      </c>
      <c r="Z235" s="494">
        <f>(IF(DASHBOARD!$J$2=Z9,DASHBOARD!$T$822,IF(DASHBOARD!$J$2=0,0,Z235)))</f>
        <v/>
      </c>
      <c r="AA235" s="494">
        <f>(IF(DASHBOARD!$J$2=AA9,DASHBOARD!$T$822,IF(DASHBOARD!$J$2=0,0,AA235)))</f>
        <v/>
      </c>
      <c r="AB235" s="494">
        <f>(IF(DASHBOARD!$J$2=AB9,DASHBOARD!$T$822,IF(DASHBOARD!$J$2=0,0,AB235)))</f>
        <v/>
      </c>
      <c r="AC235" s="494">
        <f>(IF(DASHBOARD!$J$2=AC9,DASHBOARD!$T$822,IF(DASHBOARD!$J$2=0,0,AC235)))</f>
        <v/>
      </c>
      <c r="AD235" s="494">
        <f>(IF(DASHBOARD!$J$2=AD9,DASHBOARD!$T$822,IF(DASHBOARD!$J$2=0,0,AD235)))</f>
        <v/>
      </c>
      <c r="AE235" s="494">
        <f>(IF(DASHBOARD!$J$2=AE9,DASHBOARD!$T$822,IF(DASHBOARD!$J$2=0,0,AE235)))</f>
        <v/>
      </c>
      <c r="AF235" s="494">
        <f>(IF(DASHBOARD!$J$2=AF9,DASHBOARD!$T$822,IF(DASHBOARD!$J$2=0,0,AF235)))</f>
        <v/>
      </c>
      <c r="AG235" s="494">
        <f>(IF(DASHBOARD!$J$2=AG9,DASHBOARD!$T$822,IF(DASHBOARD!$J$2=0,0,AG235)))</f>
        <v/>
      </c>
      <c r="AH235" s="494">
        <f>(IF(DASHBOARD!$J$2=AH9,DASHBOARD!$T$822,IF(DASHBOARD!$J$2=0,0,AH235)))</f>
        <v/>
      </c>
      <c r="AI235" s="494">
        <f>(IF(DASHBOARD!$J$2=AI9,DASHBOARD!$T$822,IF(DASHBOARD!$J$2=0,0,AI235)))</f>
        <v/>
      </c>
      <c r="AJ235" s="494">
        <f>(IF(DASHBOARD!$J$2=AJ9,DASHBOARD!$T$822,IF(DASHBOARD!$J$2=0,0,AJ235)))</f>
        <v/>
      </c>
      <c r="AK235" s="494">
        <f>(IF(DASHBOARD!$J$2=AK9,DASHBOARD!$T$822,IF(DASHBOARD!$J$2=0,0,AK235)))</f>
        <v/>
      </c>
      <c r="AL235" s="494">
        <f>(IF(DASHBOARD!$J$2=AL9,DASHBOARD!$T$822,IF(DASHBOARD!$J$2=0,0,AL235)))</f>
        <v/>
      </c>
      <c r="AM235" s="494">
        <f>(IF(DASHBOARD!$J$2=AM9,DASHBOARD!$T$822,IF(DASHBOARD!$J$2=0,0,AM235)))</f>
        <v/>
      </c>
      <c r="AN235" s="494">
        <f>(IF(DASHBOARD!$J$2=AN9,DASHBOARD!$T$822,IF(DASHBOARD!$J$2=0,0,AN235)))</f>
        <v/>
      </c>
      <c r="AO235" s="494">
        <f>(IF(DASHBOARD!$J$2=AO9,DASHBOARD!$T$822,IF(DASHBOARD!$J$2=0,0,AO235)))</f>
        <v/>
      </c>
      <c r="AP235" s="494">
        <f>(IF(DASHBOARD!$J$2=AP9,DASHBOARD!$T$822,IF(DASHBOARD!$J$2=0,0,AP235)))</f>
        <v/>
      </c>
      <c r="AQ235" s="494">
        <f>(IF(DASHBOARD!$J$2=AQ9,DASHBOARD!$T$822,IF(DASHBOARD!$J$2=0,0,AQ235)))</f>
        <v/>
      </c>
      <c r="AR235" s="494">
        <f>(IF(DASHBOARD!$J$2=AR9,DASHBOARD!$T$822,IF(DASHBOARD!$J$2=0,0,AR235)))</f>
        <v/>
      </c>
      <c r="AS235" s="494">
        <f>(IF(DASHBOARD!$J$2=AS9,DASHBOARD!$T$822,IF(DASHBOARD!$J$2=0,0,AS235)))</f>
        <v/>
      </c>
      <c r="AT235" s="494">
        <f>(IF(DASHBOARD!$J$2=AT9,DASHBOARD!$T$822,IF(DASHBOARD!$J$2=0,0,AT235)))</f>
        <v/>
      </c>
      <c r="AU235" s="494">
        <f>(IF(DASHBOARD!$J$2=AU9,DASHBOARD!$T$822,IF(DASHBOARD!$J$2=0,0,AU235)))</f>
        <v/>
      </c>
      <c r="AV235" s="494">
        <f>(IF(DASHBOARD!$J$2=AV9,DASHBOARD!$T$822,IF(DASHBOARD!$J$2=0,0,AV235)))</f>
        <v/>
      </c>
      <c r="AW235" s="494">
        <f>(IF(DASHBOARD!$J$2=AW9,DASHBOARD!$T$822,IF(DASHBOARD!$J$2=0,0,AW235)))</f>
        <v/>
      </c>
      <c r="AX235" s="494">
        <f>(IF(DASHBOARD!$J$2=AX9,DASHBOARD!$T$822,IF(DASHBOARD!$J$2=0,0,AX235)))</f>
        <v/>
      </c>
      <c r="AY235" s="494">
        <f>(IF(DASHBOARD!$J$2=AY9,DASHBOARD!$T$822,IF(DASHBOARD!$J$2=0,0,AY235)))</f>
        <v/>
      </c>
      <c r="AZ235" s="494">
        <f>(IF(DASHBOARD!$J$2=AZ9,DASHBOARD!$T$822,IF(DASHBOARD!$J$2=0,0,AZ235)))</f>
        <v/>
      </c>
      <c r="BA235" s="494">
        <f>(IF(DASHBOARD!$J$2=BA9,DASHBOARD!$T$822,IF(DASHBOARD!$J$2=0,0,BA235)))</f>
        <v/>
      </c>
      <c r="BB235" s="491">
        <f>SUM(F235:BA235)/2</f>
        <v/>
      </c>
      <c r="BC235" s="494">
        <f>(IF(DASHBOARD!$J$2=BC9,DASHBOARD!$U$822,IF(DASHBOARD!$J$2=0,0,BC235)))</f>
        <v/>
      </c>
      <c r="BD235" s="494">
        <f>(IF(DASHBOARD!$J$2=BD9,DASHBOARD!$U$822,IF(DASHBOARD!$J$2=0,0,BD235)))</f>
        <v/>
      </c>
      <c r="BE235" s="494">
        <f>(IF(DASHBOARD!$J$2=BE9,DASHBOARD!$U$822,IF(DASHBOARD!$J$2=0,0,BE235)))</f>
        <v/>
      </c>
      <c r="BF235" s="494">
        <f>(IF(DASHBOARD!$J$2=BF9,DASHBOARD!$U$822,IF(DASHBOARD!$J$2=0,0,BF235)))</f>
        <v/>
      </c>
      <c r="BG235" s="1508" t="n"/>
      <c r="BH235" s="494">
        <f>(IF(DASHBOARD!$J$2=BH9,DASHBOARD!$U$822,IF(DASHBOARD!$J$2=0,0,BH235)))</f>
        <v/>
      </c>
      <c r="BI235" s="494">
        <f>(IF(DASHBOARD!$J$2=BI9,DASHBOARD!$U$822,IF(DASHBOARD!$J$2=0,0,BI235)))</f>
        <v/>
      </c>
      <c r="BJ235" s="494">
        <f>(IF(DASHBOARD!$J$2=BJ9,DASHBOARD!$U$822,IF(DASHBOARD!$J$2=0,0,BJ235)))</f>
        <v/>
      </c>
    </row>
    <row r="236" ht="11.1" customHeight="1" s="18">
      <c r="A236" s="487" t="n"/>
      <c r="B236" s="1500" t="n"/>
      <c r="C236" s="1500" t="n"/>
      <c r="D236" s="507" t="n">
        <v>3</v>
      </c>
      <c r="E236" s="530" t="n">
        <v>30</v>
      </c>
      <c r="F236" s="494">
        <f>(IF(DASHBOARD!$J$2=F10,DASHBOARD!$T$823,IF(DASHBOARD!$J$2=0,0,F236)))</f>
        <v/>
      </c>
      <c r="G236" s="494">
        <f>(IF(DASHBOARD!$J$2=G10,DASHBOARD!$T$823,IF(DASHBOARD!$J$2=0,0,G236)))</f>
        <v/>
      </c>
      <c r="H236" s="494">
        <f>(IF(DASHBOARD!$J$2=H10,DASHBOARD!$T$823,IF(DASHBOARD!$J$2=0,0,H236)))</f>
        <v/>
      </c>
      <c r="I236" s="494">
        <f>(IF(DASHBOARD!$J$2=I10,DASHBOARD!$T$823,IF(DASHBOARD!$J$2=0,0,I236)))</f>
        <v/>
      </c>
      <c r="J236" s="494">
        <f>(IF(DASHBOARD!$J$2=J10,DASHBOARD!$T$823,IF(DASHBOARD!$J$2=0,0,J236)))</f>
        <v/>
      </c>
      <c r="K236" s="494">
        <f>(IF(DASHBOARD!$J$2=K10,DASHBOARD!$T$823,IF(DASHBOARD!$J$2=0,0,K236)))</f>
        <v/>
      </c>
      <c r="L236" s="494">
        <f>(IF(DASHBOARD!$J$2=L10,DASHBOARD!$T$823,IF(DASHBOARD!$J$2=0,0,L236)))</f>
        <v/>
      </c>
      <c r="M236" s="494">
        <f>(IF(DASHBOARD!$J$2=M10,DASHBOARD!$T$823,IF(DASHBOARD!$J$2=0,0,M236)))</f>
        <v/>
      </c>
      <c r="N236" s="494">
        <f>(IF(DASHBOARD!$J$2=N10,DASHBOARD!$T$823,IF(DASHBOARD!$J$2=0,0,N236)))</f>
        <v/>
      </c>
      <c r="O236" s="494">
        <f>(IF(DASHBOARD!$J$2=O10,DASHBOARD!$T$823,IF(DASHBOARD!$J$2=0,0,O236)))</f>
        <v/>
      </c>
      <c r="P236" s="494">
        <f>(IF(DASHBOARD!$J$2=P10,DASHBOARD!$T$823,IF(DASHBOARD!$J$2=0,0,P236)))</f>
        <v/>
      </c>
      <c r="Q236" s="494">
        <f>(IF(DASHBOARD!$J$2=Q10,DASHBOARD!$T$823,IF(DASHBOARD!$J$2=0,0,Q236)))</f>
        <v/>
      </c>
      <c r="R236" s="494">
        <f>(IF(DASHBOARD!$J$2=R10,DASHBOARD!$T$823,IF(DASHBOARD!$J$2=0,0,R236)))</f>
        <v/>
      </c>
      <c r="S236" s="494">
        <f>(IF(DASHBOARD!$J$2=S10,DASHBOARD!$T$823,IF(DASHBOARD!$J$2=0,0,S236)))</f>
        <v/>
      </c>
      <c r="T236" s="494">
        <f>(IF(DASHBOARD!$J$2=T10,DASHBOARD!$T$823,IF(DASHBOARD!$J$2=0,0,T236)))</f>
        <v/>
      </c>
      <c r="U236" s="494">
        <f>(IF(DASHBOARD!$J$2=U10,DASHBOARD!$T$823,IF(DASHBOARD!$J$2=0,0,U236)))</f>
        <v/>
      </c>
      <c r="V236" s="494">
        <f>(IF(DASHBOARD!$J$2=V10,DASHBOARD!$T$823,IF(DASHBOARD!$J$2=0,0,V236)))</f>
        <v/>
      </c>
      <c r="W236" s="494">
        <f>(IF(DASHBOARD!$J$2=W10,DASHBOARD!$T$823,IF(DASHBOARD!$J$2=0,0,W236)))</f>
        <v/>
      </c>
      <c r="X236" s="494">
        <f>(IF(DASHBOARD!$J$2=X10,DASHBOARD!$T$823,IF(DASHBOARD!$J$2=0,0,X236)))</f>
        <v/>
      </c>
      <c r="Y236" s="494">
        <f>(IF(DASHBOARD!$J$2=Y10,DASHBOARD!$T$823,IF(DASHBOARD!$J$2=0,0,Y236)))</f>
        <v/>
      </c>
      <c r="Z236" s="494">
        <f>(IF(DASHBOARD!$J$2=Z10,DASHBOARD!$T$823,IF(DASHBOARD!$J$2=0,0,Z236)))</f>
        <v/>
      </c>
      <c r="AA236" s="494">
        <f>(IF(DASHBOARD!$J$2=AA10,DASHBOARD!$T$823,IF(DASHBOARD!$J$2=0,0,AA236)))</f>
        <v/>
      </c>
      <c r="AB236" s="494">
        <f>(IF(DASHBOARD!$J$2=AB10,DASHBOARD!$T$823,IF(DASHBOARD!$J$2=0,0,AB236)))</f>
        <v/>
      </c>
      <c r="AC236" s="494">
        <f>(IF(DASHBOARD!$J$2=AC10,DASHBOARD!$T$823,IF(DASHBOARD!$J$2=0,0,AC236)))</f>
        <v/>
      </c>
      <c r="AD236" s="494">
        <f>(IF(DASHBOARD!$J$2=AD10,DASHBOARD!$T$823,IF(DASHBOARD!$J$2=0,0,AD236)))</f>
        <v/>
      </c>
      <c r="AE236" s="494">
        <f>(IF(DASHBOARD!$J$2=AE10,DASHBOARD!$T$823,IF(DASHBOARD!$J$2=0,0,AE236)))</f>
        <v/>
      </c>
      <c r="AF236" s="494">
        <f>(IF(DASHBOARD!$J$2=AF10,DASHBOARD!$T$823,IF(DASHBOARD!$J$2=0,0,AF236)))</f>
        <v/>
      </c>
      <c r="AG236" s="494">
        <f>(IF(DASHBOARD!$J$2=AG10,DASHBOARD!$T$823,IF(DASHBOARD!$J$2=0,0,AG236)))</f>
        <v/>
      </c>
      <c r="AH236" s="494">
        <f>(IF(DASHBOARD!$J$2=AH10,DASHBOARD!$T$823,IF(DASHBOARD!$J$2=0,0,AH236)))</f>
        <v/>
      </c>
      <c r="AI236" s="494">
        <f>(IF(DASHBOARD!$J$2=AI10,DASHBOARD!$T$823,IF(DASHBOARD!$J$2=0,0,AI236)))</f>
        <v/>
      </c>
      <c r="AJ236" s="494">
        <f>(IF(DASHBOARD!$J$2=AJ10,DASHBOARD!$T$823,IF(DASHBOARD!$J$2=0,0,AJ236)))</f>
        <v/>
      </c>
      <c r="AK236" s="494">
        <f>(IF(DASHBOARD!$J$2=AK10,DASHBOARD!$T$823,IF(DASHBOARD!$J$2=0,0,AK236)))</f>
        <v/>
      </c>
      <c r="AL236" s="494">
        <f>(IF(DASHBOARD!$J$2=AL10,DASHBOARD!$T$823,IF(DASHBOARD!$J$2=0,0,AL236)))</f>
        <v/>
      </c>
      <c r="AM236" s="494">
        <f>(IF(DASHBOARD!$J$2=AM10,DASHBOARD!$T$823,IF(DASHBOARD!$J$2=0,0,AM236)))</f>
        <v/>
      </c>
      <c r="AN236" s="494">
        <f>(IF(DASHBOARD!$J$2=AN10,DASHBOARD!$T$823,IF(DASHBOARD!$J$2=0,0,AN236)))</f>
        <v/>
      </c>
      <c r="AO236" s="494">
        <f>(IF(DASHBOARD!$J$2=AO10,DASHBOARD!$T$823,IF(DASHBOARD!$J$2=0,0,AO236)))</f>
        <v/>
      </c>
      <c r="AP236" s="494">
        <f>(IF(DASHBOARD!$J$2=AP10,DASHBOARD!$T$823,IF(DASHBOARD!$J$2=0,0,AP236)))</f>
        <v/>
      </c>
      <c r="AQ236" s="494">
        <f>(IF(DASHBOARD!$J$2=AQ10,DASHBOARD!$T$823,IF(DASHBOARD!$J$2=0,0,AQ236)))</f>
        <v/>
      </c>
      <c r="AR236" s="494">
        <f>(IF(DASHBOARD!$J$2=AR10,DASHBOARD!$T$823,IF(DASHBOARD!$J$2=0,0,AR236)))</f>
        <v/>
      </c>
      <c r="AS236" s="494">
        <f>(IF(DASHBOARD!$J$2=AS10,DASHBOARD!$T$823,IF(DASHBOARD!$J$2=0,0,AS236)))</f>
        <v/>
      </c>
      <c r="AT236" s="494">
        <f>(IF(DASHBOARD!$J$2=AT10,DASHBOARD!$T$823,IF(DASHBOARD!$J$2=0,0,AT236)))</f>
        <v/>
      </c>
      <c r="AU236" s="494">
        <f>(IF(DASHBOARD!$J$2=AU10,DASHBOARD!$T$823,IF(DASHBOARD!$J$2=0,0,AU236)))</f>
        <v/>
      </c>
      <c r="AV236" s="494">
        <f>(IF(DASHBOARD!$J$2=AV10,DASHBOARD!$T$823,IF(DASHBOARD!$J$2=0,0,AV236)))</f>
        <v/>
      </c>
      <c r="AW236" s="494">
        <f>(IF(DASHBOARD!$J$2=AW10,DASHBOARD!$T$823,IF(DASHBOARD!$J$2=0,0,AW236)))</f>
        <v/>
      </c>
      <c r="AX236" s="494">
        <f>(IF(DASHBOARD!$J$2=AX10,DASHBOARD!$T$823,IF(DASHBOARD!$J$2=0,0,AX236)))</f>
        <v/>
      </c>
      <c r="AY236" s="494">
        <f>(IF(DASHBOARD!$J$2=AY10,DASHBOARD!$T$823,IF(DASHBOARD!$J$2=0,0,AY236)))</f>
        <v/>
      </c>
      <c r="AZ236" s="494">
        <f>(IF(DASHBOARD!$J$2=AZ10,DASHBOARD!$T$823,IF(DASHBOARD!$J$2=0,0,AZ236)))</f>
        <v/>
      </c>
      <c r="BA236" s="494">
        <f>(IF(DASHBOARD!$J$2=BA10,DASHBOARD!$T$823,IF(DASHBOARD!$J$2=0,0,BA236)))</f>
        <v/>
      </c>
      <c r="BB236" s="491">
        <f>SUM(F236:BA236)/2</f>
        <v/>
      </c>
      <c r="BC236" s="494">
        <f>(IF(DASHBOARD!$J$2=BC10,DASHBOARD!$U$823,IF(DASHBOARD!$J$2=0,0,BC236)))</f>
        <v/>
      </c>
      <c r="BD236" s="494">
        <f>(IF(DASHBOARD!$J$2=BD10,DASHBOARD!$U$823,IF(DASHBOARD!$J$2=0,0,BD236)))</f>
        <v/>
      </c>
      <c r="BE236" s="494">
        <f>(IF(DASHBOARD!$J$2=BE10,DASHBOARD!$U$823,IF(DASHBOARD!$J$2=0,0,BE236)))</f>
        <v/>
      </c>
      <c r="BF236" s="494">
        <f>(IF(DASHBOARD!$J$2=BF10,DASHBOARD!$U$823,IF(DASHBOARD!$J$2=0,0,BF236)))</f>
        <v/>
      </c>
      <c r="BG236" s="1508" t="n"/>
      <c r="BH236" s="494">
        <f>(IF(DASHBOARD!$J$2=BH10,DASHBOARD!$U$823,IF(DASHBOARD!$J$2=0,0,BH236)))</f>
        <v/>
      </c>
      <c r="BI236" s="494">
        <f>(IF(DASHBOARD!$J$2=BI10,DASHBOARD!$U$823,IF(DASHBOARD!$J$2=0,0,BI236)))</f>
        <v/>
      </c>
      <c r="BJ236" s="494">
        <f>(IF(DASHBOARD!$J$2=BJ10,DASHBOARD!$U$823,IF(DASHBOARD!$J$2=0,0,BJ236)))</f>
        <v/>
      </c>
    </row>
    <row r="237" ht="11.1" customHeight="1" s="18">
      <c r="A237" s="487" t="n"/>
      <c r="B237" s="1500" t="n"/>
      <c r="C237" s="1500" t="n"/>
      <c r="D237" s="507" t="n"/>
      <c r="E237" s="530" t="n"/>
      <c r="F237" s="496" t="n"/>
      <c r="G237" s="496" t="n"/>
      <c r="H237" s="496" t="n"/>
      <c r="I237" s="496" t="n"/>
      <c r="J237" s="496" t="n"/>
      <c r="K237" s="496" t="n"/>
      <c r="L237" s="496" t="n"/>
      <c r="M237" s="496" t="n"/>
      <c r="N237" s="496" t="n"/>
      <c r="O237" s="496" t="n"/>
      <c r="P237" s="496" t="n"/>
      <c r="Q237" s="496" t="n"/>
      <c r="R237" s="496" t="n"/>
      <c r="S237" s="496" t="n"/>
      <c r="T237" s="496" t="n"/>
      <c r="U237" s="496" t="n"/>
      <c r="V237" s="496" t="n"/>
      <c r="W237" s="496" t="n"/>
      <c r="X237" s="496" t="n"/>
      <c r="Y237" s="496" t="n"/>
      <c r="Z237" s="496" t="n"/>
      <c r="AA237" s="496" t="n"/>
      <c r="AB237" s="496" t="n"/>
      <c r="AC237" s="496" t="n"/>
      <c r="AD237" s="496" t="n"/>
      <c r="AE237" s="496" t="n"/>
      <c r="AF237" s="496" t="n"/>
      <c r="AG237" s="496" t="n"/>
      <c r="AH237" s="496" t="n"/>
      <c r="AI237" s="496" t="n"/>
      <c r="AJ237" s="496" t="n"/>
      <c r="AK237" s="496" t="n"/>
      <c r="AL237" s="496" t="n"/>
      <c r="AM237" s="496" t="n"/>
      <c r="AN237" s="496" t="n"/>
      <c r="AO237" s="496" t="n"/>
      <c r="AP237" s="496" t="n"/>
      <c r="AQ237" s="496" t="n"/>
      <c r="AR237" s="496" t="n"/>
      <c r="AS237" s="496" t="n"/>
      <c r="AT237" s="496" t="n"/>
      <c r="AU237" s="496" t="n"/>
      <c r="AV237" s="496" t="n"/>
      <c r="AW237" s="496" t="n"/>
      <c r="AX237" s="496" t="n"/>
      <c r="AY237" s="496" t="n"/>
      <c r="AZ237" s="496" t="n"/>
      <c r="BA237" s="496" t="n"/>
      <c r="BB237" s="491">
        <f>SUM(F237:BA237)/2</f>
        <v/>
      </c>
      <c r="BC237" s="496" t="n"/>
      <c r="BD237" s="496" t="n"/>
      <c r="BE237" s="496" t="n"/>
      <c r="BF237" s="496" t="n"/>
      <c r="BG237" s="1508" t="n"/>
      <c r="BH237" s="496" t="n"/>
      <c r="BI237" s="496" t="n"/>
      <c r="BJ237" s="496" t="n"/>
    </row>
    <row r="238" ht="11.1" customHeight="1" s="18">
      <c r="A238" s="487" t="n"/>
      <c r="B238" s="1500" t="n"/>
      <c r="C238" s="1519" t="n"/>
      <c r="D238" s="528" t="n"/>
      <c r="E238" s="531" t="n"/>
      <c r="F238" s="500" t="n"/>
      <c r="G238" s="500" t="n"/>
      <c r="H238" s="500" t="n"/>
      <c r="I238" s="500" t="n"/>
      <c r="J238" s="500" t="n"/>
      <c r="K238" s="500" t="n"/>
      <c r="L238" s="500" t="n"/>
      <c r="M238" s="500" t="n"/>
      <c r="N238" s="500" t="n"/>
      <c r="O238" s="500" t="n"/>
      <c r="P238" s="500" t="n"/>
      <c r="Q238" s="500" t="n"/>
      <c r="R238" s="500" t="n"/>
      <c r="S238" s="500" t="n"/>
      <c r="T238" s="500" t="n"/>
      <c r="U238" s="500" t="n"/>
      <c r="V238" s="500" t="n"/>
      <c r="W238" s="500" t="n"/>
      <c r="X238" s="500" t="n"/>
      <c r="Y238" s="500" t="n"/>
      <c r="Z238" s="500" t="n"/>
      <c r="AA238" s="500" t="n"/>
      <c r="AB238" s="500" t="n"/>
      <c r="AC238" s="500" t="n"/>
      <c r="AD238" s="500" t="n"/>
      <c r="AE238" s="500" t="n"/>
      <c r="AF238" s="500" t="n"/>
      <c r="AG238" s="500" t="n"/>
      <c r="AH238" s="500" t="n"/>
      <c r="AI238" s="500" t="n"/>
      <c r="AJ238" s="500" t="n"/>
      <c r="AK238" s="500" t="n"/>
      <c r="AL238" s="500" t="n"/>
      <c r="AM238" s="500" t="n"/>
      <c r="AN238" s="500" t="n"/>
      <c r="AO238" s="500" t="n"/>
      <c r="AP238" s="500" t="n"/>
      <c r="AQ238" s="500" t="n"/>
      <c r="AR238" s="500" t="n"/>
      <c r="AS238" s="500" t="n"/>
      <c r="AT238" s="500" t="n"/>
      <c r="AU238" s="500" t="n"/>
      <c r="AV238" s="500" t="n"/>
      <c r="AW238" s="500" t="n"/>
      <c r="AX238" s="500" t="n"/>
      <c r="AY238" s="500" t="n"/>
      <c r="AZ238" s="500" t="n"/>
      <c r="BA238" s="500" t="n"/>
      <c r="BB238" s="491">
        <f>SUM(F238:BA238)/2</f>
        <v/>
      </c>
      <c r="BC238" s="500" t="n"/>
      <c r="BD238" s="500" t="n"/>
      <c r="BE238" s="500" t="n"/>
      <c r="BF238" s="500" t="n"/>
      <c r="BG238" s="1508" t="n"/>
      <c r="BH238" s="500" t="n"/>
      <c r="BI238" s="500" t="n"/>
      <c r="BJ238" s="500" t="n"/>
    </row>
    <row r="239" ht="11.1" customHeight="1" s="18">
      <c r="A239" s="487" t="n"/>
      <c r="B239" s="1500" t="n"/>
      <c r="C239" s="1125" t="inlineStr">
        <is>
          <t>Kendari</t>
        </is>
      </c>
      <c r="D239" s="512" t="n">
        <v>1</v>
      </c>
      <c r="E239" s="529" t="n">
        <v>60</v>
      </c>
      <c r="F239" s="490">
        <f>(IF(DASHBOARD!$J$2=F9,DASHBOARD!$T$62,IF(DASHBOARD!$J$2=0,0,F239)))</f>
        <v/>
      </c>
      <c r="G239" s="490">
        <f>(IF(DASHBOARD!$J$2=G9,DASHBOARD!$T$62,IF(DASHBOARD!$J$2=0,0,G239)))</f>
        <v/>
      </c>
      <c r="H239" s="490">
        <f>(IF(DASHBOARD!$J$2=H9,DASHBOARD!$T$62,IF(DASHBOARD!$J$2=0,0,H239)))</f>
        <v/>
      </c>
      <c r="I239" s="490">
        <f>(IF(DASHBOARD!$J$2=I9,DASHBOARD!$T$62,IF(DASHBOARD!$J$2=0,0,I239)))</f>
        <v/>
      </c>
      <c r="J239" s="490">
        <f>(IF(DASHBOARD!$J$2=J9,DASHBOARD!$T$62,IF(DASHBOARD!$J$2=0,0,J239)))</f>
        <v/>
      </c>
      <c r="K239" s="490">
        <f>(IF(DASHBOARD!$J$2=K9,DASHBOARD!$T$62,IF(DASHBOARD!$J$2=0,0,K239)))</f>
        <v/>
      </c>
      <c r="L239" s="490">
        <f>(IF(DASHBOARD!$J$2=L9,DASHBOARD!$T$62,IF(DASHBOARD!$J$2=0,0,L239)))</f>
        <v/>
      </c>
      <c r="M239" s="490">
        <f>(IF(DASHBOARD!$J$2=M9,DASHBOARD!$T$62,IF(DASHBOARD!$J$2=0,0,M239)))</f>
        <v/>
      </c>
      <c r="N239" s="490">
        <f>(IF(DASHBOARD!$J$2=N9,DASHBOARD!$T$62,IF(DASHBOARD!$J$2=0,0,N239)))</f>
        <v/>
      </c>
      <c r="O239" s="490">
        <f>(IF(DASHBOARD!$J$2=O9,DASHBOARD!$T$62,IF(DASHBOARD!$J$2=0,0,O239)))</f>
        <v/>
      </c>
      <c r="P239" s="490">
        <f>(IF(DASHBOARD!$J$2=P9,DASHBOARD!$T$62,IF(DASHBOARD!$J$2=0,0,P239)))</f>
        <v/>
      </c>
      <c r="Q239" s="490">
        <f>(IF(DASHBOARD!$J$2=Q9,DASHBOARD!$T$62,IF(DASHBOARD!$J$2=0,0,Q239)))</f>
        <v/>
      </c>
      <c r="R239" s="490">
        <f>(IF(DASHBOARD!$J$2=R9,DASHBOARD!$T$62,IF(DASHBOARD!$J$2=0,0,R239)))</f>
        <v/>
      </c>
      <c r="S239" s="490">
        <f>(IF(DASHBOARD!$J$2=S9,DASHBOARD!$T$62,IF(DASHBOARD!$J$2=0,0,S239)))</f>
        <v/>
      </c>
      <c r="T239" s="490">
        <f>(IF(DASHBOARD!$J$2=T9,DASHBOARD!$T$62,IF(DASHBOARD!$J$2=0,0,T239)))</f>
        <v/>
      </c>
      <c r="U239" s="490">
        <f>(IF(DASHBOARD!$J$2=U9,DASHBOARD!$T$62,IF(DASHBOARD!$J$2=0,0,U239)))</f>
        <v/>
      </c>
      <c r="V239" s="490">
        <f>(IF(DASHBOARD!$J$2=V9,DASHBOARD!$T$62,IF(DASHBOARD!$J$2=0,0,V239)))</f>
        <v/>
      </c>
      <c r="W239" s="490">
        <f>(IF(DASHBOARD!$J$2=W9,DASHBOARD!$T$62,IF(DASHBOARD!$J$2=0,0,W239)))</f>
        <v/>
      </c>
      <c r="X239" s="490">
        <f>(IF(DASHBOARD!$J$2=X9,DASHBOARD!$T$62,IF(DASHBOARD!$J$2=0,0,X239)))</f>
        <v/>
      </c>
      <c r="Y239" s="490">
        <f>(IF(DASHBOARD!$J$2=Y9,DASHBOARD!$T$62,IF(DASHBOARD!$J$2=0,0,Y239)))</f>
        <v/>
      </c>
      <c r="Z239" s="490">
        <f>(IF(DASHBOARD!$J$2=Z9,DASHBOARD!$T$62,IF(DASHBOARD!$J$2=0,0,Z239)))</f>
        <v/>
      </c>
      <c r="AA239" s="490">
        <f>(IF(DASHBOARD!$J$2=AA9,DASHBOARD!$T$62,IF(DASHBOARD!$J$2=0,0,AA239)))</f>
        <v/>
      </c>
      <c r="AB239" s="490">
        <f>(IF(DASHBOARD!$J$2=AB9,DASHBOARD!$T$62,IF(DASHBOARD!$J$2=0,0,AB239)))</f>
        <v/>
      </c>
      <c r="AC239" s="490">
        <f>(IF(DASHBOARD!$J$2=AC9,DASHBOARD!$T$62,IF(DASHBOARD!$J$2=0,0,AC239)))</f>
        <v/>
      </c>
      <c r="AD239" s="490">
        <f>(IF(DASHBOARD!$J$2=AD9,DASHBOARD!$T$62,IF(DASHBOARD!$J$2=0,0,AD239)))</f>
        <v/>
      </c>
      <c r="AE239" s="490">
        <f>(IF(DASHBOARD!$J$2=AE9,DASHBOARD!$T$62,IF(DASHBOARD!$J$2=0,0,AE239)))</f>
        <v/>
      </c>
      <c r="AF239" s="490">
        <f>(IF(DASHBOARD!$J$2=AF9,DASHBOARD!$T$62,IF(DASHBOARD!$J$2=0,0,AF239)))</f>
        <v/>
      </c>
      <c r="AG239" s="490">
        <f>(IF(DASHBOARD!$J$2=AG9,DASHBOARD!$T$62,IF(DASHBOARD!$J$2=0,0,AG239)))</f>
        <v/>
      </c>
      <c r="AH239" s="490">
        <f>(IF(DASHBOARD!$J$2=AH9,DASHBOARD!$T$62,IF(DASHBOARD!$J$2=0,0,AH239)))</f>
        <v/>
      </c>
      <c r="AI239" s="490">
        <f>(IF(DASHBOARD!$J$2=AI9,DASHBOARD!$T$62,IF(DASHBOARD!$J$2=0,0,AI239)))</f>
        <v/>
      </c>
      <c r="AJ239" s="490">
        <f>(IF(DASHBOARD!$J$2=AJ9,DASHBOARD!$T$62,IF(DASHBOARD!$J$2=0,0,AJ239)))</f>
        <v/>
      </c>
      <c r="AK239" s="490">
        <f>(IF(DASHBOARD!$J$2=AK9,DASHBOARD!$T$62,IF(DASHBOARD!$J$2=0,0,AK239)))</f>
        <v/>
      </c>
      <c r="AL239" s="490">
        <f>(IF(DASHBOARD!$J$2=AL9,DASHBOARD!$T$62,IF(DASHBOARD!$J$2=0,0,AL239)))</f>
        <v/>
      </c>
      <c r="AM239" s="490">
        <f>(IF(DASHBOARD!$J$2=AM9,DASHBOARD!$T$62,IF(DASHBOARD!$J$2=0,0,AM239)))</f>
        <v/>
      </c>
      <c r="AN239" s="490">
        <f>(IF(DASHBOARD!$J$2=AN9,DASHBOARD!$T$62,IF(DASHBOARD!$J$2=0,0,AN239)))</f>
        <v/>
      </c>
      <c r="AO239" s="490">
        <f>(IF(DASHBOARD!$J$2=AO9,DASHBOARD!$T$62,IF(DASHBOARD!$J$2=0,0,AO239)))</f>
        <v/>
      </c>
      <c r="AP239" s="490">
        <f>(IF(DASHBOARD!$J$2=AP9,DASHBOARD!$T$62,IF(DASHBOARD!$J$2=0,0,AP239)))</f>
        <v/>
      </c>
      <c r="AQ239" s="490">
        <f>(IF(DASHBOARD!$J$2=AQ9,DASHBOARD!$T$62,IF(DASHBOARD!$J$2=0,0,AQ239)))</f>
        <v/>
      </c>
      <c r="AR239" s="490">
        <f>(IF(DASHBOARD!$J$2=AR9,DASHBOARD!$T$62,IF(DASHBOARD!$J$2=0,0,AR239)))</f>
        <v/>
      </c>
      <c r="AS239" s="490">
        <f>(IF(DASHBOARD!$J$2=AS9,DASHBOARD!$T$62,IF(DASHBOARD!$J$2=0,0,AS239)))</f>
        <v/>
      </c>
      <c r="AT239" s="490">
        <f>(IF(DASHBOARD!$J$2=AT9,DASHBOARD!$T$62,IF(DASHBOARD!$J$2=0,0,AT239)))</f>
        <v/>
      </c>
      <c r="AU239" s="490">
        <f>(IF(DASHBOARD!$J$2=AU9,DASHBOARD!$T$62,IF(DASHBOARD!$J$2=0,0,AU239)))</f>
        <v/>
      </c>
      <c r="AV239" s="490">
        <f>(IF(DASHBOARD!$J$2=AV9,DASHBOARD!$T$62,IF(DASHBOARD!$J$2=0,0,AV239)))</f>
        <v/>
      </c>
      <c r="AW239" s="490">
        <f>(IF(DASHBOARD!$J$2=AW9,DASHBOARD!$T$62,IF(DASHBOARD!$J$2=0,0,AW239)))</f>
        <v/>
      </c>
      <c r="AX239" s="490">
        <f>(IF(DASHBOARD!$J$2=AX9,DASHBOARD!$T$62,IF(DASHBOARD!$J$2=0,0,AX239)))</f>
        <v/>
      </c>
      <c r="AY239" s="490">
        <f>(IF(DASHBOARD!$J$2=AY9,DASHBOARD!$T$62,IF(DASHBOARD!$J$2=0,0,AY239)))</f>
        <v/>
      </c>
      <c r="AZ239" s="490">
        <f>(IF(DASHBOARD!$J$2=AZ9,DASHBOARD!$T$62,IF(DASHBOARD!$J$2=0,0,AZ239)))</f>
        <v/>
      </c>
      <c r="BA239" s="490">
        <f>(IF(DASHBOARD!$J$2=BA9,DASHBOARD!$T$62,IF(DASHBOARD!$J$2=0,0,BA239)))</f>
        <v/>
      </c>
      <c r="BB239" s="491">
        <f>SUM(F239:BA239)/2</f>
        <v/>
      </c>
      <c r="BC239" s="490">
        <f>(IF(DASHBOARD!$J$2=BC9,DASHBOARD!$U$62,IF(DASHBOARD!$J$2=0,0,BC239)))</f>
        <v/>
      </c>
      <c r="BD239" s="490">
        <f>(IF(DASHBOARD!$J$2=BD9,DASHBOARD!$U$62,IF(DASHBOARD!$J$2=0,0,BD239)))</f>
        <v/>
      </c>
      <c r="BE239" s="490">
        <f>(IF(DASHBOARD!$J$2=BE9,DASHBOARD!$U$62,IF(DASHBOARD!$J$2=0,0,BE239)))</f>
        <v/>
      </c>
      <c r="BF239" s="490">
        <f>(IF(DASHBOARD!$J$2=BF9,DASHBOARD!$U$62,IF(DASHBOARD!$J$2=0,0,BF239)))</f>
        <v/>
      </c>
      <c r="BG239" s="1508" t="n"/>
      <c r="BH239" s="490">
        <f>(IF(DASHBOARD!$J$2=BH9,DASHBOARD!$U$62,IF(DASHBOARD!$J$2=0,0,BH239)))</f>
        <v/>
      </c>
      <c r="BI239" s="490">
        <f>(IF(DASHBOARD!$J$2=BI9,DASHBOARD!$U$62,IF(DASHBOARD!$J$2=0,0,BI239)))</f>
        <v/>
      </c>
      <c r="BJ239" s="490">
        <f>(IF(DASHBOARD!$J$2=BJ9,DASHBOARD!$U$62,IF(DASHBOARD!$J$2=0,0,BJ239)))</f>
        <v/>
      </c>
    </row>
    <row r="240" ht="11.1" customHeight="1" s="18">
      <c r="A240" s="487" t="n"/>
      <c r="B240" s="1500" t="n"/>
      <c r="C240" s="1500" t="n"/>
      <c r="D240" s="507" t="n">
        <v>2</v>
      </c>
      <c r="E240" s="530" t="n">
        <v>60</v>
      </c>
      <c r="F240" s="494">
        <f>(IF(DASHBOARD!$J$2=F9,DASHBOARD!$T$63,IF(DASHBOARD!$J$2=0,0,F240)))</f>
        <v/>
      </c>
      <c r="G240" s="494">
        <f>(IF(DASHBOARD!$J$2=G9,DASHBOARD!$T$63,IF(DASHBOARD!$J$2=0,0,G240)))</f>
        <v/>
      </c>
      <c r="H240" s="494">
        <f>(IF(DASHBOARD!$J$2=H9,DASHBOARD!$T$63,IF(DASHBOARD!$J$2=0,0,H240)))</f>
        <v/>
      </c>
      <c r="I240" s="494">
        <f>(IF(DASHBOARD!$J$2=I9,DASHBOARD!$T$63,IF(DASHBOARD!$J$2=0,0,I240)))</f>
        <v/>
      </c>
      <c r="J240" s="494">
        <f>(IF(DASHBOARD!$J$2=J9,DASHBOARD!$T$63,IF(DASHBOARD!$J$2=0,0,J240)))</f>
        <v/>
      </c>
      <c r="K240" s="494">
        <f>(IF(DASHBOARD!$J$2=K9,DASHBOARD!$T$63,IF(DASHBOARD!$J$2=0,0,K240)))</f>
        <v/>
      </c>
      <c r="L240" s="494">
        <f>(IF(DASHBOARD!$J$2=L9,DASHBOARD!$T$63,IF(DASHBOARD!$J$2=0,0,L240)))</f>
        <v/>
      </c>
      <c r="M240" s="494">
        <f>(IF(DASHBOARD!$J$2=M9,DASHBOARD!$T$63,IF(DASHBOARD!$J$2=0,0,M240)))</f>
        <v/>
      </c>
      <c r="N240" s="494">
        <f>(IF(DASHBOARD!$J$2=N9,DASHBOARD!$T$63,IF(DASHBOARD!$J$2=0,0,N240)))</f>
        <v/>
      </c>
      <c r="O240" s="494">
        <f>(IF(DASHBOARD!$J$2=O9,DASHBOARD!$T$63,IF(DASHBOARD!$J$2=0,0,O240)))</f>
        <v/>
      </c>
      <c r="P240" s="494">
        <f>(IF(DASHBOARD!$J$2=P9,DASHBOARD!$T$63,IF(DASHBOARD!$J$2=0,0,P240)))</f>
        <v/>
      </c>
      <c r="Q240" s="494">
        <f>(IF(DASHBOARD!$J$2=Q9,DASHBOARD!$T$63,IF(DASHBOARD!$J$2=0,0,Q240)))</f>
        <v/>
      </c>
      <c r="R240" s="494">
        <f>(IF(DASHBOARD!$J$2=R9,DASHBOARD!$T$63,IF(DASHBOARD!$J$2=0,0,R240)))</f>
        <v/>
      </c>
      <c r="S240" s="494">
        <f>(IF(DASHBOARD!$J$2=S9,DASHBOARD!$T$63,IF(DASHBOARD!$J$2=0,0,S240)))</f>
        <v/>
      </c>
      <c r="T240" s="494">
        <f>(IF(DASHBOARD!$J$2=T9,DASHBOARD!$T$63,IF(DASHBOARD!$J$2=0,0,T240)))</f>
        <v/>
      </c>
      <c r="U240" s="494">
        <f>(IF(DASHBOARD!$J$2=U9,DASHBOARD!$T$63,IF(DASHBOARD!$J$2=0,0,U240)))</f>
        <v/>
      </c>
      <c r="V240" s="494">
        <f>(IF(DASHBOARD!$J$2=V9,DASHBOARD!$T$63,IF(DASHBOARD!$J$2=0,0,V240)))</f>
        <v/>
      </c>
      <c r="W240" s="494">
        <f>(IF(DASHBOARD!$J$2=W9,DASHBOARD!$T$63,IF(DASHBOARD!$J$2=0,0,W240)))</f>
        <v/>
      </c>
      <c r="X240" s="494">
        <f>(IF(DASHBOARD!$J$2=X9,DASHBOARD!$T$63,IF(DASHBOARD!$J$2=0,0,X240)))</f>
        <v/>
      </c>
      <c r="Y240" s="494">
        <f>(IF(DASHBOARD!$J$2=Y9,DASHBOARD!$T$63,IF(DASHBOARD!$J$2=0,0,Y240)))</f>
        <v/>
      </c>
      <c r="Z240" s="494">
        <f>(IF(DASHBOARD!$J$2=Z9,DASHBOARD!$T$63,IF(DASHBOARD!$J$2=0,0,Z240)))</f>
        <v/>
      </c>
      <c r="AA240" s="494">
        <f>(IF(DASHBOARD!$J$2=AA9,DASHBOARD!$T$63,IF(DASHBOARD!$J$2=0,0,AA240)))</f>
        <v/>
      </c>
      <c r="AB240" s="494">
        <f>(IF(DASHBOARD!$J$2=AB9,DASHBOARD!$T$63,IF(DASHBOARD!$J$2=0,0,AB240)))</f>
        <v/>
      </c>
      <c r="AC240" s="494">
        <f>(IF(DASHBOARD!$J$2=AC9,DASHBOARD!$T$63,IF(DASHBOARD!$J$2=0,0,AC240)))</f>
        <v/>
      </c>
      <c r="AD240" s="494">
        <f>(IF(DASHBOARD!$J$2=AD9,DASHBOARD!$T$63,IF(DASHBOARD!$J$2=0,0,AD240)))</f>
        <v/>
      </c>
      <c r="AE240" s="494">
        <f>(IF(DASHBOARD!$J$2=AE9,DASHBOARD!$T$63,IF(DASHBOARD!$J$2=0,0,AE240)))</f>
        <v/>
      </c>
      <c r="AF240" s="494">
        <f>(IF(DASHBOARD!$J$2=AF9,DASHBOARD!$T$63,IF(DASHBOARD!$J$2=0,0,AF240)))</f>
        <v/>
      </c>
      <c r="AG240" s="494">
        <f>(IF(DASHBOARD!$J$2=AG9,DASHBOARD!$T$63,IF(DASHBOARD!$J$2=0,0,AG240)))</f>
        <v/>
      </c>
      <c r="AH240" s="494">
        <f>(IF(DASHBOARD!$J$2=AH9,DASHBOARD!$T$63,IF(DASHBOARD!$J$2=0,0,AH240)))</f>
        <v/>
      </c>
      <c r="AI240" s="494">
        <f>(IF(DASHBOARD!$J$2=AI9,DASHBOARD!$T$63,IF(DASHBOARD!$J$2=0,0,AI240)))</f>
        <v/>
      </c>
      <c r="AJ240" s="494">
        <f>(IF(DASHBOARD!$J$2=AJ9,DASHBOARD!$T$63,IF(DASHBOARD!$J$2=0,0,AJ240)))</f>
        <v/>
      </c>
      <c r="AK240" s="494">
        <f>(IF(DASHBOARD!$J$2=AK9,DASHBOARD!$T$63,IF(DASHBOARD!$J$2=0,0,AK240)))</f>
        <v/>
      </c>
      <c r="AL240" s="494">
        <f>(IF(DASHBOARD!$J$2=AL9,DASHBOARD!$T$63,IF(DASHBOARD!$J$2=0,0,AL240)))</f>
        <v/>
      </c>
      <c r="AM240" s="494">
        <f>(IF(DASHBOARD!$J$2=AM9,DASHBOARD!$T$63,IF(DASHBOARD!$J$2=0,0,AM240)))</f>
        <v/>
      </c>
      <c r="AN240" s="494">
        <f>(IF(DASHBOARD!$J$2=AN9,DASHBOARD!$T$63,IF(DASHBOARD!$J$2=0,0,AN240)))</f>
        <v/>
      </c>
      <c r="AO240" s="494">
        <f>(IF(DASHBOARD!$J$2=AO9,DASHBOARD!$T$63,IF(DASHBOARD!$J$2=0,0,AO240)))</f>
        <v/>
      </c>
      <c r="AP240" s="494">
        <f>(IF(DASHBOARD!$J$2=AP9,DASHBOARD!$T$63,IF(DASHBOARD!$J$2=0,0,AP240)))</f>
        <v/>
      </c>
      <c r="AQ240" s="494">
        <f>(IF(DASHBOARD!$J$2=AQ9,DASHBOARD!$T$63,IF(DASHBOARD!$J$2=0,0,AQ240)))</f>
        <v/>
      </c>
      <c r="AR240" s="494">
        <f>(IF(DASHBOARD!$J$2=AR9,DASHBOARD!$T$63,IF(DASHBOARD!$J$2=0,0,AR240)))</f>
        <v/>
      </c>
      <c r="AS240" s="494">
        <f>(IF(DASHBOARD!$J$2=AS9,DASHBOARD!$T$63,IF(DASHBOARD!$J$2=0,0,AS240)))</f>
        <v/>
      </c>
      <c r="AT240" s="494">
        <f>(IF(DASHBOARD!$J$2=AT9,DASHBOARD!$T$63,IF(DASHBOARD!$J$2=0,0,AT240)))</f>
        <v/>
      </c>
      <c r="AU240" s="494">
        <f>(IF(DASHBOARD!$J$2=AU9,DASHBOARD!$T$63,IF(DASHBOARD!$J$2=0,0,AU240)))</f>
        <v/>
      </c>
      <c r="AV240" s="494">
        <f>(IF(DASHBOARD!$J$2=AV9,DASHBOARD!$T$63,IF(DASHBOARD!$J$2=0,0,AV240)))</f>
        <v/>
      </c>
      <c r="AW240" s="494">
        <f>(IF(DASHBOARD!$J$2=AW9,DASHBOARD!$T$63,IF(DASHBOARD!$J$2=0,0,AW240)))</f>
        <v/>
      </c>
      <c r="AX240" s="494">
        <f>(IF(DASHBOARD!$J$2=AX9,DASHBOARD!$T$63,IF(DASHBOARD!$J$2=0,0,AX240)))</f>
        <v/>
      </c>
      <c r="AY240" s="494">
        <f>(IF(DASHBOARD!$J$2=AY9,DASHBOARD!$T$63,IF(DASHBOARD!$J$2=0,0,AY240)))</f>
        <v/>
      </c>
      <c r="AZ240" s="494">
        <f>(IF(DASHBOARD!$J$2=AZ9,DASHBOARD!$T$63,IF(DASHBOARD!$J$2=0,0,AZ240)))</f>
        <v/>
      </c>
      <c r="BA240" s="494">
        <f>(IF(DASHBOARD!$J$2=BA9,DASHBOARD!$T$63,IF(DASHBOARD!$J$2=0,0,BA240)))</f>
        <v/>
      </c>
      <c r="BB240" s="491">
        <f>SUM(F240:BA240)/2</f>
        <v/>
      </c>
      <c r="BC240" s="494">
        <f>(IF(DASHBOARD!$J$2=BC9,DASHBOARD!$U$63,IF(DASHBOARD!$J$2=0,0,BC240)))</f>
        <v/>
      </c>
      <c r="BD240" s="494">
        <f>(IF(DASHBOARD!$J$2=BD9,DASHBOARD!$U$63,IF(DASHBOARD!$J$2=0,0,BD240)))</f>
        <v/>
      </c>
      <c r="BE240" s="494">
        <f>(IF(DASHBOARD!$J$2=BE9,DASHBOARD!$U$63,IF(DASHBOARD!$J$2=0,0,BE240)))</f>
        <v/>
      </c>
      <c r="BF240" s="494">
        <f>(IF(DASHBOARD!$J$2=BF9,DASHBOARD!$U$63,IF(DASHBOARD!$J$2=0,0,BF240)))</f>
        <v/>
      </c>
      <c r="BG240" s="1508" t="n"/>
      <c r="BH240" s="494">
        <f>(IF(DASHBOARD!$J$2=BH9,DASHBOARD!$U$63,IF(DASHBOARD!$J$2=0,0,BH240)))</f>
        <v/>
      </c>
      <c r="BI240" s="494">
        <f>(IF(DASHBOARD!$J$2=BI9,DASHBOARD!$U$63,IF(DASHBOARD!$J$2=0,0,BI240)))</f>
        <v/>
      </c>
      <c r="BJ240" s="494">
        <f>(IF(DASHBOARD!$J$2=BJ9,DASHBOARD!$U$63,IF(DASHBOARD!$J$2=0,0,BJ240)))</f>
        <v/>
      </c>
    </row>
    <row r="241" ht="11.1" customHeight="1" s="18">
      <c r="A241" s="487" t="n"/>
      <c r="B241" s="1500" t="n"/>
      <c r="C241" s="1500" t="n"/>
      <c r="D241" s="507" t="n"/>
      <c r="E241" s="530" t="n"/>
      <c r="F241" s="496" t="n"/>
      <c r="G241" s="496" t="n"/>
      <c r="H241" s="496" t="n"/>
      <c r="I241" s="496" t="n"/>
      <c r="J241" s="496" t="n"/>
      <c r="K241" s="496" t="n"/>
      <c r="L241" s="496" t="n"/>
      <c r="M241" s="496" t="n"/>
      <c r="N241" s="496" t="n"/>
      <c r="O241" s="496" t="n"/>
      <c r="P241" s="496" t="n"/>
      <c r="Q241" s="496" t="n"/>
      <c r="R241" s="496" t="n"/>
      <c r="S241" s="496" t="n"/>
      <c r="T241" s="496" t="n"/>
      <c r="U241" s="496" t="n"/>
      <c r="V241" s="496" t="n"/>
      <c r="W241" s="496" t="n"/>
      <c r="X241" s="496" t="n"/>
      <c r="Y241" s="496" t="n"/>
      <c r="Z241" s="496" t="n"/>
      <c r="AA241" s="496" t="n"/>
      <c r="AB241" s="496" t="n"/>
      <c r="AC241" s="496" t="n"/>
      <c r="AD241" s="496" t="n"/>
      <c r="AE241" s="496" t="n"/>
      <c r="AF241" s="496" t="n"/>
      <c r="AG241" s="496" t="n"/>
      <c r="AH241" s="496" t="n"/>
      <c r="AI241" s="496" t="n"/>
      <c r="AJ241" s="496" t="n"/>
      <c r="AK241" s="496" t="n"/>
      <c r="AL241" s="496" t="n"/>
      <c r="AM241" s="496" t="n"/>
      <c r="AN241" s="496" t="n"/>
      <c r="AO241" s="496" t="n"/>
      <c r="AP241" s="496" t="n"/>
      <c r="AQ241" s="496" t="n"/>
      <c r="AR241" s="496" t="n"/>
      <c r="AS241" s="496" t="n"/>
      <c r="AT241" s="496" t="n"/>
      <c r="AU241" s="496" t="n"/>
      <c r="AV241" s="496" t="n"/>
      <c r="AW241" s="496" t="n"/>
      <c r="AX241" s="496" t="n"/>
      <c r="AY241" s="496" t="n"/>
      <c r="AZ241" s="496" t="n"/>
      <c r="BA241" s="496" t="n"/>
      <c r="BB241" s="491">
        <f>SUM(F241:BA241)/2</f>
        <v/>
      </c>
      <c r="BC241" s="496" t="n"/>
      <c r="BD241" s="496" t="n"/>
      <c r="BE241" s="496" t="n"/>
      <c r="BF241" s="496" t="n"/>
      <c r="BG241" s="1508" t="n"/>
      <c r="BH241" s="496" t="n"/>
      <c r="BI241" s="496" t="n"/>
      <c r="BJ241" s="496" t="n"/>
    </row>
    <row r="242" ht="11.1" customHeight="1" s="18">
      <c r="A242" s="487" t="n"/>
      <c r="B242" s="1500" t="n"/>
      <c r="C242" s="1519" t="n"/>
      <c r="D242" s="528" t="n"/>
      <c r="E242" s="531" t="n"/>
      <c r="F242" s="500" t="n"/>
      <c r="G242" s="500" t="n"/>
      <c r="H242" s="500" t="n"/>
      <c r="I242" s="500" t="n"/>
      <c r="J242" s="500" t="n"/>
      <c r="K242" s="500" t="n"/>
      <c r="L242" s="500" t="n"/>
      <c r="M242" s="500" t="n"/>
      <c r="N242" s="500" t="n"/>
      <c r="O242" s="500" t="n"/>
      <c r="P242" s="500" t="n"/>
      <c r="Q242" s="500" t="n"/>
      <c r="R242" s="500" t="n"/>
      <c r="S242" s="500" t="n"/>
      <c r="T242" s="500" t="n"/>
      <c r="U242" s="500" t="n"/>
      <c r="V242" s="500" t="n"/>
      <c r="W242" s="500" t="n"/>
      <c r="X242" s="500" t="n"/>
      <c r="Y242" s="500" t="n"/>
      <c r="Z242" s="500" t="n"/>
      <c r="AA242" s="500" t="n"/>
      <c r="AB242" s="500" t="n"/>
      <c r="AC242" s="500" t="n"/>
      <c r="AD242" s="500" t="n"/>
      <c r="AE242" s="500" t="n"/>
      <c r="AF242" s="500" t="n"/>
      <c r="AG242" s="500" t="n"/>
      <c r="AH242" s="500" t="n"/>
      <c r="AI242" s="500" t="n"/>
      <c r="AJ242" s="500" t="n"/>
      <c r="AK242" s="500" t="n"/>
      <c r="AL242" s="500" t="n"/>
      <c r="AM242" s="500" t="n"/>
      <c r="AN242" s="500" t="n"/>
      <c r="AO242" s="500" t="n"/>
      <c r="AP242" s="500" t="n"/>
      <c r="AQ242" s="500" t="n"/>
      <c r="AR242" s="500" t="n"/>
      <c r="AS242" s="500" t="n"/>
      <c r="AT242" s="500" t="n"/>
      <c r="AU242" s="500" t="n"/>
      <c r="AV242" s="500" t="n"/>
      <c r="AW242" s="500" t="n"/>
      <c r="AX242" s="500" t="n"/>
      <c r="AY242" s="500" t="n"/>
      <c r="AZ242" s="500" t="n"/>
      <c r="BA242" s="500" t="n"/>
      <c r="BB242" s="491">
        <f>SUM(F242:BA242)/2</f>
        <v/>
      </c>
      <c r="BC242" s="500" t="n"/>
      <c r="BD242" s="500" t="n"/>
      <c r="BE242" s="500" t="n"/>
      <c r="BF242" s="500" t="n"/>
      <c r="BG242" s="1508" t="n"/>
      <c r="BH242" s="500" t="n"/>
      <c r="BI242" s="500" t="n"/>
      <c r="BJ242" s="500" t="n"/>
    </row>
    <row r="243" ht="11.1" customHeight="1" s="18">
      <c r="A243" s="487" t="n"/>
      <c r="B243" s="1500" t="n"/>
      <c r="C243" s="1125" t="inlineStr">
        <is>
          <t>Unaaha</t>
        </is>
      </c>
      <c r="D243" s="512" t="n">
        <v>1</v>
      </c>
      <c r="E243" s="529" t="n">
        <v>30</v>
      </c>
      <c r="F243" s="490">
        <f>(IF(DASHBOARD!$J$2=F9,DASHBOARD!$T$44,IF(DASHBOARD!$J$2=0,0,F243)))</f>
        <v/>
      </c>
      <c r="G243" s="490">
        <f>(IF(DASHBOARD!$J$2=G9,DASHBOARD!$T$44,IF(DASHBOARD!$J$2=0,0,G243)))</f>
        <v/>
      </c>
      <c r="H243" s="490">
        <f>(IF(DASHBOARD!$J$2=H9,DASHBOARD!$T$44,IF(DASHBOARD!$J$2=0,0,H243)))</f>
        <v/>
      </c>
      <c r="I243" s="490">
        <f>(IF(DASHBOARD!$J$2=I9,DASHBOARD!$T$44,IF(DASHBOARD!$J$2=0,0,I243)))</f>
        <v/>
      </c>
      <c r="J243" s="490">
        <f>(IF(DASHBOARD!$J$2=J9,DASHBOARD!$T$44,IF(DASHBOARD!$J$2=0,0,J243)))</f>
        <v/>
      </c>
      <c r="K243" s="490">
        <f>(IF(DASHBOARD!$J$2=K9,DASHBOARD!$T$44,IF(DASHBOARD!$J$2=0,0,K243)))</f>
        <v/>
      </c>
      <c r="L243" s="490">
        <f>(IF(DASHBOARD!$J$2=L9,DASHBOARD!$T$44,IF(DASHBOARD!$J$2=0,0,L243)))</f>
        <v/>
      </c>
      <c r="M243" s="490">
        <f>(IF(DASHBOARD!$J$2=M9,DASHBOARD!$T$44,IF(DASHBOARD!$J$2=0,0,M243)))</f>
        <v/>
      </c>
      <c r="N243" s="490">
        <f>(IF(DASHBOARD!$J$2=N9,DASHBOARD!$T$44,IF(DASHBOARD!$J$2=0,0,N243)))</f>
        <v/>
      </c>
      <c r="O243" s="490">
        <f>(IF(DASHBOARD!$J$2=O9,DASHBOARD!$T$44,IF(DASHBOARD!$J$2=0,0,O243)))</f>
        <v/>
      </c>
      <c r="P243" s="490">
        <f>(IF(DASHBOARD!$J$2=P9,DASHBOARD!$T$44,IF(DASHBOARD!$J$2=0,0,P243)))</f>
        <v/>
      </c>
      <c r="Q243" s="490">
        <f>(IF(DASHBOARD!$J$2=Q9,DASHBOARD!$T$44,IF(DASHBOARD!$J$2=0,0,Q243)))</f>
        <v/>
      </c>
      <c r="R243" s="490">
        <f>(IF(DASHBOARD!$J$2=R9,DASHBOARD!$T$44,IF(DASHBOARD!$J$2=0,0,R243)))</f>
        <v/>
      </c>
      <c r="S243" s="490">
        <f>(IF(DASHBOARD!$J$2=S9,DASHBOARD!$T$44,IF(DASHBOARD!$J$2=0,0,S243)))</f>
        <v/>
      </c>
      <c r="T243" s="490">
        <f>(IF(DASHBOARD!$J$2=T9,DASHBOARD!$T$44,IF(DASHBOARD!$J$2=0,0,T243)))</f>
        <v/>
      </c>
      <c r="U243" s="490">
        <f>(IF(DASHBOARD!$J$2=U9,DASHBOARD!$T$44,IF(DASHBOARD!$J$2=0,0,U243)))</f>
        <v/>
      </c>
      <c r="V243" s="490">
        <f>(IF(DASHBOARD!$J$2=V9,DASHBOARD!$T$44,IF(DASHBOARD!$J$2=0,0,V243)))</f>
        <v/>
      </c>
      <c r="W243" s="490">
        <f>(IF(DASHBOARD!$J$2=W9,DASHBOARD!$T$44,IF(DASHBOARD!$J$2=0,0,W243)))</f>
        <v/>
      </c>
      <c r="X243" s="490">
        <f>(IF(DASHBOARD!$J$2=X9,DASHBOARD!$T$44,IF(DASHBOARD!$J$2=0,0,X243)))</f>
        <v/>
      </c>
      <c r="Y243" s="490">
        <f>(IF(DASHBOARD!$J$2=Y9,DASHBOARD!$T$44,IF(DASHBOARD!$J$2=0,0,Y243)))</f>
        <v/>
      </c>
      <c r="Z243" s="490">
        <f>(IF(DASHBOARD!$J$2=Z9,DASHBOARD!$T$44,IF(DASHBOARD!$J$2=0,0,Z243)))</f>
        <v/>
      </c>
      <c r="AA243" s="490">
        <f>(IF(DASHBOARD!$J$2=AA9,DASHBOARD!$T$44,IF(DASHBOARD!$J$2=0,0,AA243)))</f>
        <v/>
      </c>
      <c r="AB243" s="490">
        <f>(IF(DASHBOARD!$J$2=AB9,DASHBOARD!$T$44,IF(DASHBOARD!$J$2=0,0,AB243)))</f>
        <v/>
      </c>
      <c r="AC243" s="490">
        <f>(IF(DASHBOARD!$J$2=AC9,DASHBOARD!$T$44,IF(DASHBOARD!$J$2=0,0,AC243)))</f>
        <v/>
      </c>
      <c r="AD243" s="490">
        <f>(IF(DASHBOARD!$J$2=AD9,DASHBOARD!$T$44,IF(DASHBOARD!$J$2=0,0,AD243)))</f>
        <v/>
      </c>
      <c r="AE243" s="490">
        <f>(IF(DASHBOARD!$J$2=AE9,DASHBOARD!$T$44,IF(DASHBOARD!$J$2=0,0,AE243)))</f>
        <v/>
      </c>
      <c r="AF243" s="490">
        <f>(IF(DASHBOARD!$J$2=AF9,DASHBOARD!$T$44,IF(DASHBOARD!$J$2=0,0,AF243)))</f>
        <v/>
      </c>
      <c r="AG243" s="490">
        <f>(IF(DASHBOARD!$J$2=AG9,DASHBOARD!$T$44,IF(DASHBOARD!$J$2=0,0,AG243)))</f>
        <v/>
      </c>
      <c r="AH243" s="490">
        <f>(IF(DASHBOARD!$J$2=AH9,DASHBOARD!$T$44,IF(DASHBOARD!$J$2=0,0,AH243)))</f>
        <v/>
      </c>
      <c r="AI243" s="490">
        <f>(IF(DASHBOARD!$J$2=AI9,DASHBOARD!$T$44,IF(DASHBOARD!$J$2=0,0,AI243)))</f>
        <v/>
      </c>
      <c r="AJ243" s="490">
        <f>(IF(DASHBOARD!$J$2=AJ9,DASHBOARD!$T$44,IF(DASHBOARD!$J$2=0,0,AJ243)))</f>
        <v/>
      </c>
      <c r="AK243" s="490">
        <f>(IF(DASHBOARD!$J$2=AK9,DASHBOARD!$T$44,IF(DASHBOARD!$J$2=0,0,AK243)))</f>
        <v/>
      </c>
      <c r="AL243" s="490">
        <f>(IF(DASHBOARD!$J$2=AL9,DASHBOARD!$T$44,IF(DASHBOARD!$J$2=0,0,AL243)))</f>
        <v/>
      </c>
      <c r="AM243" s="490">
        <f>(IF(DASHBOARD!$J$2=AM9,DASHBOARD!$T$44,IF(DASHBOARD!$J$2=0,0,AM243)))</f>
        <v/>
      </c>
      <c r="AN243" s="490">
        <f>(IF(DASHBOARD!$J$2=AN9,DASHBOARD!$T$44,IF(DASHBOARD!$J$2=0,0,AN243)))</f>
        <v/>
      </c>
      <c r="AO243" s="490">
        <f>(IF(DASHBOARD!$J$2=AO9,DASHBOARD!$T$44,IF(DASHBOARD!$J$2=0,0,AO243)))</f>
        <v/>
      </c>
      <c r="AP243" s="490">
        <f>(IF(DASHBOARD!$J$2=AP9,DASHBOARD!$T$44,IF(DASHBOARD!$J$2=0,0,AP243)))</f>
        <v/>
      </c>
      <c r="AQ243" s="490">
        <f>(IF(DASHBOARD!$J$2=AQ9,DASHBOARD!$T$44,IF(DASHBOARD!$J$2=0,0,AQ243)))</f>
        <v/>
      </c>
      <c r="AR243" s="490">
        <f>(IF(DASHBOARD!$J$2=AR9,DASHBOARD!$T$44,IF(DASHBOARD!$J$2=0,0,AR243)))</f>
        <v/>
      </c>
      <c r="AS243" s="490">
        <f>(IF(DASHBOARD!$J$2=AS9,DASHBOARD!$T$44,IF(DASHBOARD!$J$2=0,0,AS243)))</f>
        <v/>
      </c>
      <c r="AT243" s="490">
        <f>(IF(DASHBOARD!$J$2=AT9,DASHBOARD!$T$44,IF(DASHBOARD!$J$2=0,0,AT243)))</f>
        <v/>
      </c>
      <c r="AU243" s="490">
        <f>(IF(DASHBOARD!$J$2=AU9,DASHBOARD!$T$44,IF(DASHBOARD!$J$2=0,0,AU243)))</f>
        <v/>
      </c>
      <c r="AV243" s="490">
        <f>(IF(DASHBOARD!$J$2=AV9,DASHBOARD!$T$44,IF(DASHBOARD!$J$2=0,0,AV243)))</f>
        <v/>
      </c>
      <c r="AW243" s="490">
        <f>(IF(DASHBOARD!$J$2=AW9,DASHBOARD!$T$44,IF(DASHBOARD!$J$2=0,0,AW243)))</f>
        <v/>
      </c>
      <c r="AX243" s="490">
        <f>(IF(DASHBOARD!$J$2=AX9,DASHBOARD!$T$44,IF(DASHBOARD!$J$2=0,0,AX243)))</f>
        <v/>
      </c>
      <c r="AY243" s="490">
        <f>(IF(DASHBOARD!$J$2=AY9,DASHBOARD!$T$44,IF(DASHBOARD!$J$2=0,0,AY243)))</f>
        <v/>
      </c>
      <c r="AZ243" s="490">
        <f>(IF(DASHBOARD!$J$2=AZ9,DASHBOARD!$T$44,IF(DASHBOARD!$J$2=0,0,AZ243)))</f>
        <v/>
      </c>
      <c r="BA243" s="490">
        <f>(IF(DASHBOARD!$J$2=BA9,DASHBOARD!$T$44,IF(DASHBOARD!$J$2=0,0,BA243)))</f>
        <v/>
      </c>
      <c r="BB243" s="491">
        <f>SUM(F243:BA243)/2</f>
        <v/>
      </c>
      <c r="BC243" s="490">
        <f>(IF(DASHBOARD!$J$2=BC9,DASHBOARD!$U$44,IF(DASHBOARD!$J$2=0,0,BC243)))</f>
        <v/>
      </c>
      <c r="BD243" s="490">
        <f>(IF(DASHBOARD!$J$2=BD9,DASHBOARD!$U$44,IF(DASHBOARD!$J$2=0,0,BD243)))</f>
        <v/>
      </c>
      <c r="BE243" s="490">
        <f>(IF(DASHBOARD!$J$2=BE9,DASHBOARD!$U$44,IF(DASHBOARD!$J$2=0,0,BE243)))</f>
        <v/>
      </c>
      <c r="BF243" s="490">
        <f>(IF(DASHBOARD!$J$2=BF9,DASHBOARD!$U$44,IF(DASHBOARD!$J$2=0,0,BF243)))</f>
        <v/>
      </c>
      <c r="BG243" s="1508" t="n"/>
      <c r="BH243" s="490">
        <f>(IF(DASHBOARD!$J$2=BH9,DASHBOARD!$U$44,IF(DASHBOARD!$J$2=0,0,BH243)))</f>
        <v/>
      </c>
      <c r="BI243" s="490">
        <f>(IF(DASHBOARD!$J$2=BI9,DASHBOARD!$U$44,IF(DASHBOARD!$J$2=0,0,BI243)))</f>
        <v/>
      </c>
      <c r="BJ243" s="490">
        <f>(IF(DASHBOARD!$J$2=BJ9,DASHBOARD!$U$44,IF(DASHBOARD!$J$2=0,0,BJ243)))</f>
        <v/>
      </c>
    </row>
    <row r="244" ht="11.1" customHeight="1" s="18">
      <c r="A244" s="487" t="n"/>
      <c r="B244" s="1500" t="n"/>
      <c r="C244" s="1500" t="n"/>
      <c r="D244" s="507" t="n"/>
      <c r="E244" s="530" t="n"/>
      <c r="F244" s="494" t="n"/>
      <c r="G244" s="494" t="n"/>
      <c r="H244" s="494" t="n"/>
      <c r="I244" s="494" t="n"/>
      <c r="J244" s="494" t="n"/>
      <c r="K244" s="494" t="n"/>
      <c r="L244" s="494" t="n"/>
      <c r="M244" s="494" t="n"/>
      <c r="N244" s="494" t="n"/>
      <c r="O244" s="494" t="n"/>
      <c r="P244" s="494" t="n"/>
      <c r="Q244" s="494" t="n"/>
      <c r="R244" s="494" t="n"/>
      <c r="S244" s="494" t="n"/>
      <c r="T244" s="494" t="n"/>
      <c r="U244" s="494" t="n"/>
      <c r="V244" s="494" t="n"/>
      <c r="W244" s="494" t="n"/>
      <c r="X244" s="494" t="n"/>
      <c r="Y244" s="494" t="n"/>
      <c r="Z244" s="494" t="n"/>
      <c r="AA244" s="494" t="n"/>
      <c r="AB244" s="494" t="n"/>
      <c r="AC244" s="494" t="n"/>
      <c r="AD244" s="494" t="n"/>
      <c r="AE244" s="494" t="n"/>
      <c r="AF244" s="494" t="n"/>
      <c r="AG244" s="494" t="n"/>
      <c r="AH244" s="494" t="n"/>
      <c r="AI244" s="494" t="n"/>
      <c r="AJ244" s="494" t="n"/>
      <c r="AK244" s="494" t="n"/>
      <c r="AL244" s="494" t="n"/>
      <c r="AM244" s="494" t="n"/>
      <c r="AN244" s="494" t="n"/>
      <c r="AO244" s="494" t="n"/>
      <c r="AP244" s="494" t="n"/>
      <c r="AQ244" s="494" t="n"/>
      <c r="AR244" s="494" t="n"/>
      <c r="AS244" s="494" t="n"/>
      <c r="AT244" s="494" t="n"/>
      <c r="AU244" s="494" t="n"/>
      <c r="AV244" s="494" t="n"/>
      <c r="AW244" s="494" t="n"/>
      <c r="AX244" s="494" t="n"/>
      <c r="AY244" s="494" t="n"/>
      <c r="AZ244" s="494" t="n"/>
      <c r="BA244" s="494" t="n"/>
      <c r="BB244" s="491">
        <f>SUM(F244:BA244)/2</f>
        <v/>
      </c>
      <c r="BC244" s="494" t="n"/>
      <c r="BD244" s="494" t="n"/>
      <c r="BE244" s="494" t="n"/>
      <c r="BF244" s="494" t="n"/>
      <c r="BG244" s="1508" t="n"/>
      <c r="BH244" s="494" t="n"/>
      <c r="BI244" s="494" t="n"/>
      <c r="BJ244" s="494" t="n"/>
    </row>
    <row r="245" ht="11.1" customHeight="1" s="18">
      <c r="A245" s="487" t="n"/>
      <c r="B245" s="1500" t="n"/>
      <c r="C245" s="1519" t="n"/>
      <c r="D245" s="528" t="n"/>
      <c r="E245" s="531" t="n"/>
      <c r="F245" s="500" t="n"/>
      <c r="G245" s="500" t="n"/>
      <c r="H245" s="500" t="n"/>
      <c r="I245" s="500" t="n"/>
      <c r="J245" s="500" t="n"/>
      <c r="K245" s="500" t="n"/>
      <c r="L245" s="500" t="n"/>
      <c r="M245" s="500" t="n"/>
      <c r="N245" s="500" t="n"/>
      <c r="O245" s="500" t="n"/>
      <c r="P245" s="500" t="n"/>
      <c r="Q245" s="500" t="n"/>
      <c r="R245" s="500" t="n"/>
      <c r="S245" s="500" t="n"/>
      <c r="T245" s="500" t="n"/>
      <c r="U245" s="500" t="n"/>
      <c r="V245" s="500" t="n"/>
      <c r="W245" s="500" t="n"/>
      <c r="X245" s="500" t="n"/>
      <c r="Y245" s="500" t="n"/>
      <c r="Z245" s="500" t="n"/>
      <c r="AA245" s="500" t="n"/>
      <c r="AB245" s="500" t="n"/>
      <c r="AC245" s="500" t="n"/>
      <c r="AD245" s="500" t="n"/>
      <c r="AE245" s="500" t="n"/>
      <c r="AF245" s="500" t="n"/>
      <c r="AG245" s="500" t="n"/>
      <c r="AH245" s="500" t="n"/>
      <c r="AI245" s="500" t="n"/>
      <c r="AJ245" s="500" t="n"/>
      <c r="AK245" s="500" t="n"/>
      <c r="AL245" s="500" t="n"/>
      <c r="AM245" s="500" t="n"/>
      <c r="AN245" s="500" t="n"/>
      <c r="AO245" s="500" t="n"/>
      <c r="AP245" s="500" t="n"/>
      <c r="AQ245" s="500" t="n"/>
      <c r="AR245" s="500" t="n"/>
      <c r="AS245" s="500" t="n"/>
      <c r="AT245" s="500" t="n"/>
      <c r="AU245" s="500" t="n"/>
      <c r="AV245" s="500" t="n"/>
      <c r="AW245" s="500" t="n"/>
      <c r="AX245" s="500" t="n"/>
      <c r="AY245" s="500" t="n"/>
      <c r="AZ245" s="500" t="n"/>
      <c r="BA245" s="500" t="n"/>
      <c r="BB245" s="491">
        <f>SUM(F245:BA245)/2</f>
        <v/>
      </c>
      <c r="BC245" s="500" t="n"/>
      <c r="BD245" s="500" t="n"/>
      <c r="BE245" s="500" t="n"/>
      <c r="BF245" s="500" t="n"/>
      <c r="BG245" s="1508" t="n"/>
      <c r="BH245" s="500" t="n"/>
      <c r="BI245" s="500" t="n"/>
      <c r="BJ245" s="500" t="n"/>
    </row>
    <row r="246" ht="11.1" customHeight="1" s="18">
      <c r="A246" s="487" t="n"/>
      <c r="B246" s="1500" t="n"/>
      <c r="C246" s="1125" t="inlineStr">
        <is>
          <t>Kolaka</t>
        </is>
      </c>
      <c r="D246" s="532" t="n">
        <v>1</v>
      </c>
      <c r="E246" s="529" t="n">
        <v>30</v>
      </c>
      <c r="F246" s="490">
        <f>(IF(DASHBOARD!$J$2=F9,DASHBOARD!$T$21,IF(DASHBOARD!$J$2=0,0,F246)))</f>
        <v/>
      </c>
      <c r="G246" s="490">
        <f>(IF(DASHBOARD!$J$2=G9,DASHBOARD!$T$21,IF(DASHBOARD!$J$2=0,0,G246)))</f>
        <v/>
      </c>
      <c r="H246" s="490">
        <f>(IF(DASHBOARD!$J$2=H9,DASHBOARD!$T$21,IF(DASHBOARD!$J$2=0,0,H246)))</f>
        <v/>
      </c>
      <c r="I246" s="490">
        <f>(IF(DASHBOARD!$J$2=I9,DASHBOARD!$T$21,IF(DASHBOARD!$J$2=0,0,I246)))</f>
        <v/>
      </c>
      <c r="J246" s="490">
        <f>(IF(DASHBOARD!$J$2=J9,DASHBOARD!$T$21,IF(DASHBOARD!$J$2=0,0,J246)))</f>
        <v/>
      </c>
      <c r="K246" s="490">
        <f>(IF(DASHBOARD!$J$2=K9,DASHBOARD!$T$21,IF(DASHBOARD!$J$2=0,0,K246)))</f>
        <v/>
      </c>
      <c r="L246" s="490">
        <f>(IF(DASHBOARD!$J$2=L9,DASHBOARD!$T$21,IF(DASHBOARD!$J$2=0,0,L246)))</f>
        <v/>
      </c>
      <c r="M246" s="490">
        <f>(IF(DASHBOARD!$J$2=M9,DASHBOARD!$T$21,IF(DASHBOARD!$J$2=0,0,M246)))</f>
        <v/>
      </c>
      <c r="N246" s="490">
        <f>(IF(DASHBOARD!$J$2=N9,DASHBOARD!$T$21,IF(DASHBOARD!$J$2=0,0,N246)))</f>
        <v/>
      </c>
      <c r="O246" s="490">
        <f>(IF(DASHBOARD!$J$2=O9,DASHBOARD!$T$21,IF(DASHBOARD!$J$2=0,0,O246)))</f>
        <v/>
      </c>
      <c r="P246" s="490">
        <f>(IF(DASHBOARD!$J$2=P9,DASHBOARD!$T$21,IF(DASHBOARD!$J$2=0,0,P246)))</f>
        <v/>
      </c>
      <c r="Q246" s="490">
        <f>(IF(DASHBOARD!$J$2=Q9,DASHBOARD!$T$21,IF(DASHBOARD!$J$2=0,0,Q246)))</f>
        <v/>
      </c>
      <c r="R246" s="490">
        <f>(IF(DASHBOARD!$J$2=R9,DASHBOARD!$T$21,IF(DASHBOARD!$J$2=0,0,R246)))</f>
        <v/>
      </c>
      <c r="S246" s="490">
        <f>(IF(DASHBOARD!$J$2=S9,DASHBOARD!$T$21,IF(DASHBOARD!$J$2=0,0,S246)))</f>
        <v/>
      </c>
      <c r="T246" s="490">
        <f>(IF(DASHBOARD!$J$2=T9,DASHBOARD!$T$21,IF(DASHBOARD!$J$2=0,0,T246)))</f>
        <v/>
      </c>
      <c r="U246" s="490">
        <f>(IF(DASHBOARD!$J$2=U9,DASHBOARD!$T$21,IF(DASHBOARD!$J$2=0,0,U246)))</f>
        <v/>
      </c>
      <c r="V246" s="490">
        <f>(IF(DASHBOARD!$J$2=V9,DASHBOARD!$T$21,IF(DASHBOARD!$J$2=0,0,V246)))</f>
        <v/>
      </c>
      <c r="W246" s="490">
        <f>(IF(DASHBOARD!$J$2=W9,DASHBOARD!$T$21,IF(DASHBOARD!$J$2=0,0,W246)))</f>
        <v/>
      </c>
      <c r="X246" s="490">
        <f>(IF(DASHBOARD!$J$2=X9,DASHBOARD!$T$21,IF(DASHBOARD!$J$2=0,0,X246)))</f>
        <v/>
      </c>
      <c r="Y246" s="490">
        <f>(IF(DASHBOARD!$J$2=Y9,DASHBOARD!$T$21,IF(DASHBOARD!$J$2=0,0,Y246)))</f>
        <v/>
      </c>
      <c r="Z246" s="490">
        <f>(IF(DASHBOARD!$J$2=Z9,DASHBOARD!$T$21,IF(DASHBOARD!$J$2=0,0,Z246)))</f>
        <v/>
      </c>
      <c r="AA246" s="490">
        <f>(IF(DASHBOARD!$J$2=AA9,DASHBOARD!$T$21,IF(DASHBOARD!$J$2=0,0,AA246)))</f>
        <v/>
      </c>
      <c r="AB246" s="490">
        <f>(IF(DASHBOARD!$J$2=AB9,DASHBOARD!$T$21,IF(DASHBOARD!$J$2=0,0,AB246)))</f>
        <v/>
      </c>
      <c r="AC246" s="490">
        <f>(IF(DASHBOARD!$J$2=AC9,DASHBOARD!$T$21,IF(DASHBOARD!$J$2=0,0,AC246)))</f>
        <v/>
      </c>
      <c r="AD246" s="490">
        <f>(IF(DASHBOARD!$J$2=AD9,DASHBOARD!$T$21,IF(DASHBOARD!$J$2=0,0,AD246)))</f>
        <v/>
      </c>
      <c r="AE246" s="490">
        <f>(IF(DASHBOARD!$J$2=AE9,DASHBOARD!$T$21,IF(DASHBOARD!$J$2=0,0,AE246)))</f>
        <v/>
      </c>
      <c r="AF246" s="490">
        <f>(IF(DASHBOARD!$J$2=AF9,DASHBOARD!$T$21,IF(DASHBOARD!$J$2=0,0,AF246)))</f>
        <v/>
      </c>
      <c r="AG246" s="490">
        <f>(IF(DASHBOARD!$J$2=AG9,DASHBOARD!$T$21,IF(DASHBOARD!$J$2=0,0,AG246)))</f>
        <v/>
      </c>
      <c r="AH246" s="490">
        <f>(IF(DASHBOARD!$J$2=AH9,DASHBOARD!$T$21,IF(DASHBOARD!$J$2=0,0,AH246)))</f>
        <v/>
      </c>
      <c r="AI246" s="490">
        <f>(IF(DASHBOARD!$J$2=AI9,DASHBOARD!$T$21,IF(DASHBOARD!$J$2=0,0,AI246)))</f>
        <v/>
      </c>
      <c r="AJ246" s="490">
        <f>(IF(DASHBOARD!$J$2=AJ9,DASHBOARD!$T$21,IF(DASHBOARD!$J$2=0,0,AJ246)))</f>
        <v/>
      </c>
      <c r="AK246" s="490">
        <f>(IF(DASHBOARD!$J$2=AK9,DASHBOARD!$T$21,IF(DASHBOARD!$J$2=0,0,AK246)))</f>
        <v/>
      </c>
      <c r="AL246" s="490">
        <f>(IF(DASHBOARD!$J$2=AL9,DASHBOARD!$T$21,IF(DASHBOARD!$J$2=0,0,AL246)))</f>
        <v/>
      </c>
      <c r="AM246" s="490">
        <f>(IF(DASHBOARD!$J$2=AM9,DASHBOARD!$T$21,IF(DASHBOARD!$J$2=0,0,AM246)))</f>
        <v/>
      </c>
      <c r="AN246" s="490">
        <f>(IF(DASHBOARD!$J$2=AN9,DASHBOARD!$T$21,IF(DASHBOARD!$J$2=0,0,AN246)))</f>
        <v/>
      </c>
      <c r="AO246" s="490">
        <f>(IF(DASHBOARD!$J$2=AO9,DASHBOARD!$T$21,IF(DASHBOARD!$J$2=0,0,AO246)))</f>
        <v/>
      </c>
      <c r="AP246" s="490">
        <f>(IF(DASHBOARD!$J$2=AP9,DASHBOARD!$T$21,IF(DASHBOARD!$J$2=0,0,AP246)))</f>
        <v/>
      </c>
      <c r="AQ246" s="490">
        <f>(IF(DASHBOARD!$J$2=AQ9,DASHBOARD!$T$21,IF(DASHBOARD!$J$2=0,0,AQ246)))</f>
        <v/>
      </c>
      <c r="AR246" s="490">
        <f>(IF(DASHBOARD!$J$2=AR9,DASHBOARD!$T$21,IF(DASHBOARD!$J$2=0,0,AR246)))</f>
        <v/>
      </c>
      <c r="AS246" s="490">
        <f>(IF(DASHBOARD!$J$2=AS9,DASHBOARD!$T$21,IF(DASHBOARD!$J$2=0,0,AS246)))</f>
        <v/>
      </c>
      <c r="AT246" s="490">
        <f>(IF(DASHBOARD!$J$2=AT9,DASHBOARD!$T$21,IF(DASHBOARD!$J$2=0,0,AT246)))</f>
        <v/>
      </c>
      <c r="AU246" s="490">
        <f>(IF(DASHBOARD!$J$2=AU9,DASHBOARD!$T$21,IF(DASHBOARD!$J$2=0,0,AU246)))</f>
        <v/>
      </c>
      <c r="AV246" s="490">
        <f>(IF(DASHBOARD!$J$2=AV9,DASHBOARD!$T$21,IF(DASHBOARD!$J$2=0,0,AV246)))</f>
        <v/>
      </c>
      <c r="AW246" s="490">
        <f>(IF(DASHBOARD!$J$2=AW9,DASHBOARD!$T$21,IF(DASHBOARD!$J$2=0,0,AW246)))</f>
        <v/>
      </c>
      <c r="AX246" s="490">
        <f>(IF(DASHBOARD!$J$2=AX9,DASHBOARD!$T$21,IF(DASHBOARD!$J$2=0,0,AX246)))</f>
        <v/>
      </c>
      <c r="AY246" s="490">
        <f>(IF(DASHBOARD!$J$2=AY9,DASHBOARD!$T$21,IF(DASHBOARD!$J$2=0,0,AY246)))</f>
        <v/>
      </c>
      <c r="AZ246" s="490">
        <f>(IF(DASHBOARD!$J$2=AZ9,DASHBOARD!$T$21,IF(DASHBOARD!$J$2=0,0,AZ246)))</f>
        <v/>
      </c>
      <c r="BA246" s="490">
        <f>(IF(DASHBOARD!$J$2=BA9,DASHBOARD!$T$21,IF(DASHBOARD!$J$2=0,0,BA246)))</f>
        <v/>
      </c>
      <c r="BB246" s="491">
        <f>SUM(F246:BA246)/2</f>
        <v/>
      </c>
      <c r="BC246" s="490">
        <f>(IF(DASHBOARD!$J$2=BC9,DASHBOARD!$U$21,IF(DASHBOARD!$J$2=0,0,BC246)))</f>
        <v/>
      </c>
      <c r="BD246" s="490">
        <f>(IF(DASHBOARD!$J$2=BD9,DASHBOARD!$U$21,IF(DASHBOARD!$J$2=0,0,BD246)))</f>
        <v/>
      </c>
      <c r="BE246" s="490">
        <f>(IF(DASHBOARD!$J$2=BE9,DASHBOARD!$U$21,IF(DASHBOARD!$J$2=0,0,BE246)))</f>
        <v/>
      </c>
      <c r="BF246" s="490">
        <f>(IF(DASHBOARD!$J$2=BF9,DASHBOARD!$U$21,IF(DASHBOARD!$J$2=0,0,BF246)))</f>
        <v/>
      </c>
      <c r="BG246" s="1508" t="n"/>
      <c r="BH246" s="490">
        <f>(IF(DASHBOARD!$J$2=BH9,DASHBOARD!$U$21,IF(DASHBOARD!$J$2=0,0,BH246)))</f>
        <v/>
      </c>
      <c r="BI246" s="490">
        <f>(IF(DASHBOARD!$J$2=BI9,DASHBOARD!$U$21,IF(DASHBOARD!$J$2=0,0,BI246)))</f>
        <v/>
      </c>
      <c r="BJ246" s="490">
        <f>(IF(DASHBOARD!$J$2=BJ9,DASHBOARD!$U$21,IF(DASHBOARD!$J$2=0,0,BJ246)))</f>
        <v/>
      </c>
    </row>
    <row r="247" ht="11.1" customHeight="1" s="18">
      <c r="A247" s="487" t="n"/>
      <c r="B247" s="1500" t="n"/>
      <c r="C247" s="1500" t="n"/>
      <c r="D247" s="533" t="n"/>
      <c r="E247" s="530" t="n"/>
      <c r="F247" s="494" t="n"/>
      <c r="G247" s="494" t="n"/>
      <c r="H247" s="494" t="n"/>
      <c r="I247" s="494" t="n"/>
      <c r="J247" s="494" t="n"/>
      <c r="K247" s="494" t="n"/>
      <c r="L247" s="494" t="n"/>
      <c r="M247" s="494" t="n"/>
      <c r="N247" s="494" t="n"/>
      <c r="O247" s="494" t="n"/>
      <c r="P247" s="494" t="n"/>
      <c r="Q247" s="494" t="n"/>
      <c r="R247" s="494" t="n"/>
      <c r="S247" s="494" t="n"/>
      <c r="T247" s="494" t="n"/>
      <c r="U247" s="494" t="n"/>
      <c r="V247" s="494" t="n"/>
      <c r="W247" s="494" t="n"/>
      <c r="X247" s="494" t="n"/>
      <c r="Y247" s="494" t="n"/>
      <c r="Z247" s="494" t="n"/>
      <c r="AA247" s="494" t="n"/>
      <c r="AB247" s="494" t="n"/>
      <c r="AC247" s="494" t="n"/>
      <c r="AD247" s="494" t="n"/>
      <c r="AE247" s="494" t="n"/>
      <c r="AF247" s="494" t="n"/>
      <c r="AG247" s="494" t="n"/>
      <c r="AH247" s="494" t="n"/>
      <c r="AI247" s="494" t="n"/>
      <c r="AJ247" s="494" t="n"/>
      <c r="AK247" s="494" t="n"/>
      <c r="AL247" s="494" t="n"/>
      <c r="AM247" s="494" t="n"/>
      <c r="AN247" s="494" t="n"/>
      <c r="AO247" s="494" t="n"/>
      <c r="AP247" s="494" t="n"/>
      <c r="AQ247" s="494" t="n"/>
      <c r="AR247" s="494" t="n"/>
      <c r="AS247" s="494" t="n"/>
      <c r="AT247" s="494" t="n"/>
      <c r="AU247" s="494" t="n"/>
      <c r="AV247" s="494" t="n"/>
      <c r="AW247" s="494" t="n"/>
      <c r="AX247" s="494" t="n"/>
      <c r="AY247" s="494" t="n"/>
      <c r="AZ247" s="494" t="n"/>
      <c r="BA247" s="494" t="n"/>
      <c r="BB247" s="491">
        <f>SUM(F247:BA247)/2</f>
        <v/>
      </c>
      <c r="BC247" s="494" t="n"/>
      <c r="BD247" s="494" t="n"/>
      <c r="BE247" s="494" t="n"/>
      <c r="BF247" s="494" t="n"/>
      <c r="BG247" s="1508" t="n"/>
      <c r="BH247" s="494" t="n"/>
      <c r="BI247" s="494" t="n"/>
      <c r="BJ247" s="494" t="n"/>
    </row>
    <row r="248" ht="11.1" customHeight="1" s="18">
      <c r="A248" s="487" t="n"/>
      <c r="B248" s="1500" t="n"/>
      <c r="C248" s="1519" t="n"/>
      <c r="D248" s="534" t="n"/>
      <c r="E248" s="531" t="n"/>
      <c r="F248" s="500" t="n"/>
      <c r="G248" s="500" t="n"/>
      <c r="H248" s="500" t="n"/>
      <c r="I248" s="500" t="n"/>
      <c r="J248" s="500" t="n"/>
      <c r="K248" s="500" t="n"/>
      <c r="L248" s="500" t="n"/>
      <c r="M248" s="500" t="n"/>
      <c r="N248" s="500" t="n"/>
      <c r="O248" s="500" t="n"/>
      <c r="P248" s="500" t="n"/>
      <c r="Q248" s="500" t="n"/>
      <c r="R248" s="500" t="n"/>
      <c r="S248" s="500" t="n"/>
      <c r="T248" s="500" t="n"/>
      <c r="U248" s="500" t="n"/>
      <c r="V248" s="500" t="n"/>
      <c r="W248" s="500" t="n"/>
      <c r="X248" s="500" t="n"/>
      <c r="Y248" s="500" t="n"/>
      <c r="Z248" s="500" t="n"/>
      <c r="AA248" s="500" t="n"/>
      <c r="AB248" s="500" t="n"/>
      <c r="AC248" s="500" t="n"/>
      <c r="AD248" s="500" t="n"/>
      <c r="AE248" s="500" t="n"/>
      <c r="AF248" s="500" t="n"/>
      <c r="AG248" s="500" t="n"/>
      <c r="AH248" s="500" t="n"/>
      <c r="AI248" s="500" t="n"/>
      <c r="AJ248" s="500" t="n"/>
      <c r="AK248" s="500" t="n"/>
      <c r="AL248" s="500" t="n"/>
      <c r="AM248" s="500" t="n"/>
      <c r="AN248" s="500" t="n"/>
      <c r="AO248" s="500" t="n"/>
      <c r="AP248" s="500" t="n"/>
      <c r="AQ248" s="500" t="n"/>
      <c r="AR248" s="500" t="n"/>
      <c r="AS248" s="500" t="n"/>
      <c r="AT248" s="500" t="n"/>
      <c r="AU248" s="500" t="n"/>
      <c r="AV248" s="500" t="n"/>
      <c r="AW248" s="500" t="n"/>
      <c r="AX248" s="500" t="n"/>
      <c r="AY248" s="500" t="n"/>
      <c r="AZ248" s="500" t="n"/>
      <c r="BA248" s="500" t="n"/>
      <c r="BB248" s="491">
        <f>SUM(F248:BA248)/2</f>
        <v/>
      </c>
      <c r="BC248" s="500" t="n"/>
      <c r="BD248" s="500" t="n"/>
      <c r="BE248" s="500" t="n"/>
      <c r="BF248" s="500" t="n"/>
      <c r="BG248" s="1508" t="n"/>
      <c r="BH248" s="500" t="n"/>
      <c r="BI248" s="500" t="n"/>
      <c r="BJ248" s="500" t="n"/>
    </row>
    <row r="249" ht="11.1" customHeight="1" s="18">
      <c r="A249" s="487" t="n"/>
      <c r="B249" s="1500" t="n"/>
      <c r="C249" s="1125" t="inlineStr">
        <is>
          <t>Lasusua</t>
        </is>
      </c>
      <c r="D249" s="512" t="n">
        <v>1</v>
      </c>
      <c r="E249" s="530" t="n">
        <v>30</v>
      </c>
      <c r="F249" s="490">
        <f>(IF(DASHBOARD!$J$2=F9,DASHBOARD!$T$13,IF(DASHBOARD!$J$2=0,0,F249)))</f>
        <v/>
      </c>
      <c r="G249" s="490">
        <f>(IF(DASHBOARD!$J$2=G9,DASHBOARD!$T$13,IF(DASHBOARD!$J$2=0,0,G249)))</f>
        <v/>
      </c>
      <c r="H249" s="490">
        <f>(IF(DASHBOARD!$J$2=H9,DASHBOARD!$T$13,IF(DASHBOARD!$J$2=0,0,H249)))</f>
        <v/>
      </c>
      <c r="I249" s="490">
        <f>(IF(DASHBOARD!$J$2=I9,DASHBOARD!$T$13,IF(DASHBOARD!$J$2=0,0,I249)))</f>
        <v/>
      </c>
      <c r="J249" s="490">
        <f>(IF(DASHBOARD!$J$2=J9,DASHBOARD!$T$13,IF(DASHBOARD!$J$2=0,0,J249)))</f>
        <v/>
      </c>
      <c r="K249" s="490">
        <f>(IF(DASHBOARD!$J$2=K9,DASHBOARD!$T$13,IF(DASHBOARD!$J$2=0,0,K249)))</f>
        <v/>
      </c>
      <c r="L249" s="490">
        <f>(IF(DASHBOARD!$J$2=L9,DASHBOARD!$T$13,IF(DASHBOARD!$J$2=0,0,L249)))</f>
        <v/>
      </c>
      <c r="M249" s="490">
        <f>(IF(DASHBOARD!$J$2=M9,DASHBOARD!$T$13,IF(DASHBOARD!$J$2=0,0,M249)))</f>
        <v/>
      </c>
      <c r="N249" s="490">
        <f>(IF(DASHBOARD!$J$2=N9,DASHBOARD!$T$13,IF(DASHBOARD!$J$2=0,0,N249)))</f>
        <v/>
      </c>
      <c r="O249" s="490">
        <f>(IF(DASHBOARD!$J$2=O9,DASHBOARD!$T$13,IF(DASHBOARD!$J$2=0,0,O249)))</f>
        <v/>
      </c>
      <c r="P249" s="490">
        <f>(IF(DASHBOARD!$J$2=P9,DASHBOARD!$T$13,IF(DASHBOARD!$J$2=0,0,P249)))</f>
        <v/>
      </c>
      <c r="Q249" s="490">
        <f>(IF(DASHBOARD!$J$2=Q9,DASHBOARD!$T$13,IF(DASHBOARD!$J$2=0,0,Q249)))</f>
        <v/>
      </c>
      <c r="R249" s="490">
        <f>(IF(DASHBOARD!$J$2=R9,DASHBOARD!$T$13,IF(DASHBOARD!$J$2=0,0,R249)))</f>
        <v/>
      </c>
      <c r="S249" s="490">
        <f>(IF(DASHBOARD!$J$2=S9,DASHBOARD!$T$13,IF(DASHBOARD!$J$2=0,0,S249)))</f>
        <v/>
      </c>
      <c r="T249" s="490">
        <f>(IF(DASHBOARD!$J$2=T9,DASHBOARD!$T$13,IF(DASHBOARD!$J$2=0,0,T249)))</f>
        <v/>
      </c>
      <c r="U249" s="490">
        <f>(IF(DASHBOARD!$J$2=U9,DASHBOARD!$T$13,IF(DASHBOARD!$J$2=0,0,U249)))</f>
        <v/>
      </c>
      <c r="V249" s="490">
        <f>(IF(DASHBOARD!$J$2=V9,DASHBOARD!$T$13,IF(DASHBOARD!$J$2=0,0,V249)))</f>
        <v/>
      </c>
      <c r="W249" s="490">
        <f>(IF(DASHBOARD!$J$2=W9,DASHBOARD!$T$13,IF(DASHBOARD!$J$2=0,0,W249)))</f>
        <v/>
      </c>
      <c r="X249" s="490">
        <f>(IF(DASHBOARD!$J$2=X9,DASHBOARD!$T$13,IF(DASHBOARD!$J$2=0,0,X249)))</f>
        <v/>
      </c>
      <c r="Y249" s="490">
        <f>(IF(DASHBOARD!$J$2=Y9,DASHBOARD!$T$13,IF(DASHBOARD!$J$2=0,0,Y249)))</f>
        <v/>
      </c>
      <c r="Z249" s="490">
        <f>(IF(DASHBOARD!$J$2=Z9,DASHBOARD!$T$13,IF(DASHBOARD!$J$2=0,0,Z249)))</f>
        <v/>
      </c>
      <c r="AA249" s="490">
        <f>(IF(DASHBOARD!$J$2=AA9,DASHBOARD!$T$13,IF(DASHBOARD!$J$2=0,0,AA249)))</f>
        <v/>
      </c>
      <c r="AB249" s="490">
        <f>(IF(DASHBOARD!$J$2=AB9,DASHBOARD!$T$13,IF(DASHBOARD!$J$2=0,0,AB249)))</f>
        <v/>
      </c>
      <c r="AC249" s="490">
        <f>(IF(DASHBOARD!$J$2=AC9,DASHBOARD!$T$13,IF(DASHBOARD!$J$2=0,0,AC249)))</f>
        <v/>
      </c>
      <c r="AD249" s="490">
        <f>(IF(DASHBOARD!$J$2=AD9,DASHBOARD!$T$13,IF(DASHBOARD!$J$2=0,0,AD249)))</f>
        <v/>
      </c>
      <c r="AE249" s="490">
        <f>(IF(DASHBOARD!$J$2=AE9,DASHBOARD!$T$13,IF(DASHBOARD!$J$2=0,0,AE249)))</f>
        <v/>
      </c>
      <c r="AF249" s="490">
        <f>(IF(DASHBOARD!$J$2=AF9,DASHBOARD!$T$13,IF(DASHBOARD!$J$2=0,0,AF249)))</f>
        <v/>
      </c>
      <c r="AG249" s="490">
        <f>(IF(DASHBOARD!$J$2=AG9,DASHBOARD!$T$13,IF(DASHBOARD!$J$2=0,0,AG249)))</f>
        <v/>
      </c>
      <c r="AH249" s="490">
        <f>(IF(DASHBOARD!$J$2=AH9,DASHBOARD!$T$13,IF(DASHBOARD!$J$2=0,0,AH249)))</f>
        <v/>
      </c>
      <c r="AI249" s="490">
        <f>(IF(DASHBOARD!$J$2=AI9,DASHBOARD!$T$13,IF(DASHBOARD!$J$2=0,0,AI249)))</f>
        <v/>
      </c>
      <c r="AJ249" s="490">
        <f>(IF(DASHBOARD!$J$2=AJ9,DASHBOARD!$T$13,IF(DASHBOARD!$J$2=0,0,AJ249)))</f>
        <v/>
      </c>
      <c r="AK249" s="490">
        <f>(IF(DASHBOARD!$J$2=AK9,DASHBOARD!$T$13,IF(DASHBOARD!$J$2=0,0,AK249)))</f>
        <v/>
      </c>
      <c r="AL249" s="490">
        <f>(IF(DASHBOARD!$J$2=AL9,DASHBOARD!$T$13,IF(DASHBOARD!$J$2=0,0,AL249)))</f>
        <v/>
      </c>
      <c r="AM249" s="490">
        <f>(IF(DASHBOARD!$J$2=AM9,DASHBOARD!$T$13,IF(DASHBOARD!$J$2=0,0,AM249)))</f>
        <v/>
      </c>
      <c r="AN249" s="490">
        <f>(IF(DASHBOARD!$J$2=AN9,DASHBOARD!$T$13,IF(DASHBOARD!$J$2=0,0,AN249)))</f>
        <v/>
      </c>
      <c r="AO249" s="490">
        <f>(IF(DASHBOARD!$J$2=AO9,DASHBOARD!$T$13,IF(DASHBOARD!$J$2=0,0,AO249)))</f>
        <v/>
      </c>
      <c r="AP249" s="490">
        <f>(IF(DASHBOARD!$J$2=AP9,DASHBOARD!$T$13,IF(DASHBOARD!$J$2=0,0,AP249)))</f>
        <v/>
      </c>
      <c r="AQ249" s="490">
        <f>(IF(DASHBOARD!$J$2=AQ9,DASHBOARD!$T$13,IF(DASHBOARD!$J$2=0,0,AQ249)))</f>
        <v/>
      </c>
      <c r="AR249" s="490">
        <f>(IF(DASHBOARD!$J$2=AR9,DASHBOARD!$T$13,IF(DASHBOARD!$J$2=0,0,AR249)))</f>
        <v/>
      </c>
      <c r="AS249" s="490">
        <f>(IF(DASHBOARD!$J$2=AS9,DASHBOARD!$T$13,IF(DASHBOARD!$J$2=0,0,AS249)))</f>
        <v/>
      </c>
      <c r="AT249" s="490">
        <f>(IF(DASHBOARD!$J$2=AT9,DASHBOARD!$T$13,IF(DASHBOARD!$J$2=0,0,AT249)))</f>
        <v/>
      </c>
      <c r="AU249" s="490">
        <f>(IF(DASHBOARD!$J$2=AU9,DASHBOARD!$T$13,IF(DASHBOARD!$J$2=0,0,AU249)))</f>
        <v/>
      </c>
      <c r="AV249" s="490">
        <f>(IF(DASHBOARD!$J$2=AV9,DASHBOARD!$T$13,IF(DASHBOARD!$J$2=0,0,AV249)))</f>
        <v/>
      </c>
      <c r="AW249" s="490">
        <f>(IF(DASHBOARD!$J$2=AW9,DASHBOARD!$T$13,IF(DASHBOARD!$J$2=0,0,AW249)))</f>
        <v/>
      </c>
      <c r="AX249" s="490">
        <f>(IF(DASHBOARD!$J$2=AX9,DASHBOARD!$T$13,IF(DASHBOARD!$J$2=0,0,AX249)))</f>
        <v/>
      </c>
      <c r="AY249" s="490">
        <f>(IF(DASHBOARD!$J$2=AY9,DASHBOARD!$T$13,IF(DASHBOARD!$J$2=0,0,AY249)))</f>
        <v/>
      </c>
      <c r="AZ249" s="490">
        <f>(IF(DASHBOARD!$J$2=AZ9,DASHBOARD!$T$13,IF(DASHBOARD!$J$2=0,0,AZ249)))</f>
        <v/>
      </c>
      <c r="BA249" s="490">
        <f>(IF(DASHBOARD!$J$2=BA9,DASHBOARD!$T$13,IF(DASHBOARD!$J$2=0,0,BA249)))</f>
        <v/>
      </c>
      <c r="BB249" s="491">
        <f>SUM(F249:BA249)/2</f>
        <v/>
      </c>
      <c r="BC249" s="490">
        <f>(IF(DASHBOARD!$J$2=BC9,DASHBOARD!$U$13,IF(DASHBOARD!$J$2=0,0,BC249)))</f>
        <v/>
      </c>
      <c r="BD249" s="490">
        <f>(IF(DASHBOARD!$J$2=BD9,DASHBOARD!$U$13,IF(DASHBOARD!$J$2=0,0,BD249)))</f>
        <v/>
      </c>
      <c r="BE249" s="490">
        <f>(IF(DASHBOARD!$J$2=BE9,DASHBOARD!$U$13,IF(DASHBOARD!$J$2=0,0,BE249)))</f>
        <v/>
      </c>
      <c r="BF249" s="490">
        <f>(IF(DASHBOARD!$J$2=BF9,DASHBOARD!$U$13,IF(DASHBOARD!$J$2=0,0,BF249)))</f>
        <v/>
      </c>
      <c r="BG249" s="1508" t="n"/>
      <c r="BH249" s="490">
        <f>(IF(DASHBOARD!$J$2=BH9,DASHBOARD!$U$13,IF(DASHBOARD!$J$2=0,0,BH249)))</f>
        <v/>
      </c>
      <c r="BI249" s="490">
        <f>(IF(DASHBOARD!$J$2=BI9,DASHBOARD!$U$13,IF(DASHBOARD!$J$2=0,0,BI249)))</f>
        <v/>
      </c>
      <c r="BJ249" s="490">
        <f>(IF(DASHBOARD!$J$2=BJ9,DASHBOARD!$U$13,IF(DASHBOARD!$J$2=0,0,BJ249)))</f>
        <v/>
      </c>
    </row>
    <row r="250" ht="11.1" customHeight="1" s="18">
      <c r="A250" s="487" t="n"/>
      <c r="B250" s="1500" t="n"/>
      <c r="C250" s="1500" t="n"/>
      <c r="D250" s="507" t="n"/>
      <c r="E250" s="530" t="n"/>
      <c r="F250" s="494" t="n"/>
      <c r="G250" s="494" t="n"/>
      <c r="H250" s="494" t="n"/>
      <c r="I250" s="494" t="n"/>
      <c r="J250" s="494" t="n"/>
      <c r="K250" s="494" t="n"/>
      <c r="L250" s="494" t="n"/>
      <c r="M250" s="494" t="n"/>
      <c r="N250" s="494" t="n"/>
      <c r="O250" s="494" t="n"/>
      <c r="P250" s="494" t="n"/>
      <c r="Q250" s="494" t="n"/>
      <c r="R250" s="494" t="n"/>
      <c r="S250" s="494" t="n"/>
      <c r="T250" s="494" t="n"/>
      <c r="U250" s="494" t="n"/>
      <c r="V250" s="494" t="n"/>
      <c r="W250" s="494" t="n"/>
      <c r="X250" s="494" t="n"/>
      <c r="Y250" s="494" t="n"/>
      <c r="Z250" s="494" t="n"/>
      <c r="AA250" s="494" t="n"/>
      <c r="AB250" s="494" t="n"/>
      <c r="AC250" s="494" t="n"/>
      <c r="AD250" s="494" t="n"/>
      <c r="AE250" s="494" t="n"/>
      <c r="AF250" s="494" t="n"/>
      <c r="AG250" s="494" t="n"/>
      <c r="AH250" s="494" t="n"/>
      <c r="AI250" s="494" t="n"/>
      <c r="AJ250" s="494" t="n"/>
      <c r="AK250" s="494" t="n"/>
      <c r="AL250" s="494" t="n"/>
      <c r="AM250" s="494" t="n"/>
      <c r="AN250" s="494" t="n"/>
      <c r="AO250" s="494" t="n"/>
      <c r="AP250" s="494" t="n"/>
      <c r="AQ250" s="494" t="n"/>
      <c r="AR250" s="494" t="n"/>
      <c r="AS250" s="494" t="n"/>
      <c r="AT250" s="494" t="n"/>
      <c r="AU250" s="494" t="n"/>
      <c r="AV250" s="494" t="n"/>
      <c r="AW250" s="494" t="n"/>
      <c r="AX250" s="494" t="n"/>
      <c r="AY250" s="494" t="n"/>
      <c r="AZ250" s="494" t="n"/>
      <c r="BA250" s="494" t="n"/>
      <c r="BB250" s="491">
        <f>SUM(F250:BA250)/2</f>
        <v/>
      </c>
      <c r="BC250" s="494" t="n"/>
      <c r="BD250" s="494" t="n"/>
      <c r="BE250" s="494" t="n"/>
      <c r="BF250" s="494" t="n"/>
      <c r="BG250" s="1508" t="n"/>
      <c r="BH250" s="494" t="n"/>
      <c r="BI250" s="494" t="n"/>
      <c r="BJ250" s="494" t="n"/>
    </row>
    <row r="251" ht="11.1" customHeight="1" s="18">
      <c r="A251" s="487" t="n"/>
      <c r="B251" s="1500" t="n"/>
      <c r="C251" s="1519" t="n"/>
      <c r="D251" s="528" t="n"/>
      <c r="E251" s="530" t="n"/>
      <c r="F251" s="500" t="n"/>
      <c r="G251" s="500" t="n"/>
      <c r="H251" s="500" t="n"/>
      <c r="I251" s="500" t="n"/>
      <c r="J251" s="500" t="n"/>
      <c r="K251" s="500" t="n"/>
      <c r="L251" s="500" t="n"/>
      <c r="M251" s="500" t="n"/>
      <c r="N251" s="500" t="n"/>
      <c r="O251" s="500" t="n"/>
      <c r="P251" s="500" t="n"/>
      <c r="Q251" s="500" t="n"/>
      <c r="R251" s="500" t="n"/>
      <c r="S251" s="500" t="n"/>
      <c r="T251" s="500" t="n"/>
      <c r="U251" s="500" t="n"/>
      <c r="V251" s="500" t="n"/>
      <c r="W251" s="500" t="n"/>
      <c r="X251" s="500" t="n"/>
      <c r="Y251" s="500" t="n"/>
      <c r="Z251" s="500" t="n"/>
      <c r="AA251" s="500" t="n"/>
      <c r="AB251" s="500" t="n"/>
      <c r="AC251" s="500" t="n"/>
      <c r="AD251" s="500" t="n"/>
      <c r="AE251" s="500" t="n"/>
      <c r="AF251" s="500" t="n"/>
      <c r="AG251" s="500" t="n"/>
      <c r="AH251" s="500" t="n"/>
      <c r="AI251" s="500" t="n"/>
      <c r="AJ251" s="500" t="n"/>
      <c r="AK251" s="500" t="n"/>
      <c r="AL251" s="500" t="n"/>
      <c r="AM251" s="500" t="n"/>
      <c r="AN251" s="500" t="n"/>
      <c r="AO251" s="500" t="n"/>
      <c r="AP251" s="500" t="n"/>
      <c r="AQ251" s="500" t="n"/>
      <c r="AR251" s="500" t="n"/>
      <c r="AS251" s="500" t="n"/>
      <c r="AT251" s="500" t="n"/>
      <c r="AU251" s="500" t="n"/>
      <c r="AV251" s="500" t="n"/>
      <c r="AW251" s="500" t="n"/>
      <c r="AX251" s="500" t="n"/>
      <c r="AY251" s="500" t="n"/>
      <c r="AZ251" s="500" t="n"/>
      <c r="BA251" s="500" t="n"/>
      <c r="BB251" s="491">
        <f>SUM(F251:BA251)/2</f>
        <v/>
      </c>
      <c r="BC251" s="500" t="n"/>
      <c r="BD251" s="500" t="n"/>
      <c r="BE251" s="500" t="n"/>
      <c r="BF251" s="500" t="n"/>
      <c r="BG251" s="1508" t="n"/>
      <c r="BH251" s="500" t="n"/>
      <c r="BI251" s="500" t="n"/>
      <c r="BJ251" s="500" t="n"/>
    </row>
    <row r="252" ht="11.1" customHeight="1" s="18">
      <c r="A252" s="487" t="n"/>
      <c r="B252" s="1500" t="n"/>
      <c r="C252" s="1125" t="inlineStr">
        <is>
          <t>Moramo</t>
        </is>
      </c>
      <c r="D252" s="512" t="n">
        <v>1</v>
      </c>
      <c r="E252" s="529" t="n">
        <v>60</v>
      </c>
      <c r="F252" s="490">
        <f>(IF(DASHBOARD!$J$2=F9,DASHBOARD!$T$69,IF(DASHBOARD!$J$2=0,0,F252)))</f>
        <v/>
      </c>
      <c r="G252" s="490">
        <f>(IF(DASHBOARD!$J$2=G9,DASHBOARD!$T$69,IF(DASHBOARD!$J$2=0,0,G252)))</f>
        <v/>
      </c>
      <c r="H252" s="490">
        <f>(IF(DASHBOARD!$J$2=H9,DASHBOARD!$T$69,IF(DASHBOARD!$J$2=0,0,H252)))</f>
        <v/>
      </c>
      <c r="I252" s="490">
        <f>(IF(DASHBOARD!$J$2=I9,DASHBOARD!$T$69,IF(DASHBOARD!$J$2=0,0,I252)))</f>
        <v/>
      </c>
      <c r="J252" s="490">
        <f>(IF(DASHBOARD!$J$2=J9,DASHBOARD!$T$69,IF(DASHBOARD!$J$2=0,0,J252)))</f>
        <v/>
      </c>
      <c r="K252" s="490">
        <f>(IF(DASHBOARD!$J$2=K9,DASHBOARD!$T$69,IF(DASHBOARD!$J$2=0,0,K252)))</f>
        <v/>
      </c>
      <c r="L252" s="490">
        <f>(IF(DASHBOARD!$J$2=L9,DASHBOARD!$T$69,IF(DASHBOARD!$J$2=0,0,L252)))</f>
        <v/>
      </c>
      <c r="M252" s="490">
        <f>(IF(DASHBOARD!$J$2=M9,DASHBOARD!$T$69,IF(DASHBOARD!$J$2=0,0,M252)))</f>
        <v/>
      </c>
      <c r="N252" s="490">
        <f>(IF(DASHBOARD!$J$2=N9,DASHBOARD!$T$69,IF(DASHBOARD!$J$2=0,0,N252)))</f>
        <v/>
      </c>
      <c r="O252" s="490">
        <f>(IF(DASHBOARD!$J$2=O9,DASHBOARD!$T$69,IF(DASHBOARD!$J$2=0,0,O252)))</f>
        <v/>
      </c>
      <c r="P252" s="490">
        <f>(IF(DASHBOARD!$J$2=P9,DASHBOARD!$T$69,IF(DASHBOARD!$J$2=0,0,P252)))</f>
        <v/>
      </c>
      <c r="Q252" s="490">
        <f>(IF(DASHBOARD!$J$2=Q9,DASHBOARD!$T$69,IF(DASHBOARD!$J$2=0,0,Q252)))</f>
        <v/>
      </c>
      <c r="R252" s="490">
        <f>(IF(DASHBOARD!$J$2=R9,DASHBOARD!$T$69,IF(DASHBOARD!$J$2=0,0,R252)))</f>
        <v/>
      </c>
      <c r="S252" s="490">
        <f>(IF(DASHBOARD!$J$2=S9,DASHBOARD!$T$69,IF(DASHBOARD!$J$2=0,0,S252)))</f>
        <v/>
      </c>
      <c r="T252" s="490">
        <f>(IF(DASHBOARD!$J$2=T9,DASHBOARD!$T$69,IF(DASHBOARD!$J$2=0,0,T252)))</f>
        <v/>
      </c>
      <c r="U252" s="490">
        <f>(IF(DASHBOARD!$J$2=U9,DASHBOARD!$T$69,IF(DASHBOARD!$J$2=0,0,U252)))</f>
        <v/>
      </c>
      <c r="V252" s="490">
        <f>(IF(DASHBOARD!$J$2=V9,DASHBOARD!$T$69,IF(DASHBOARD!$J$2=0,0,V252)))</f>
        <v/>
      </c>
      <c r="W252" s="490">
        <f>(IF(DASHBOARD!$J$2=W9,DASHBOARD!$T$69,IF(DASHBOARD!$J$2=0,0,W252)))</f>
        <v/>
      </c>
      <c r="X252" s="490">
        <f>(IF(DASHBOARD!$J$2=X9,DASHBOARD!$T$69,IF(DASHBOARD!$J$2=0,0,X252)))</f>
        <v/>
      </c>
      <c r="Y252" s="490">
        <f>(IF(DASHBOARD!$J$2=Y9,DASHBOARD!$T$69,IF(DASHBOARD!$J$2=0,0,Y252)))</f>
        <v/>
      </c>
      <c r="Z252" s="490">
        <f>(IF(DASHBOARD!$J$2=Z9,DASHBOARD!$T$69,IF(DASHBOARD!$J$2=0,0,Z252)))</f>
        <v/>
      </c>
      <c r="AA252" s="490">
        <f>(IF(DASHBOARD!$J$2=AA9,DASHBOARD!$T$69,IF(DASHBOARD!$J$2=0,0,AA252)))</f>
        <v/>
      </c>
      <c r="AB252" s="490">
        <f>(IF(DASHBOARD!$J$2=AB9,DASHBOARD!$T$69,IF(DASHBOARD!$J$2=0,0,AB252)))</f>
        <v/>
      </c>
      <c r="AC252" s="490">
        <f>(IF(DASHBOARD!$J$2=AC9,DASHBOARD!$T$69,IF(DASHBOARD!$J$2=0,0,AC252)))</f>
        <v/>
      </c>
      <c r="AD252" s="490">
        <f>(IF(DASHBOARD!$J$2=AD9,DASHBOARD!$T$69,IF(DASHBOARD!$J$2=0,0,AD252)))</f>
        <v/>
      </c>
      <c r="AE252" s="490">
        <f>(IF(DASHBOARD!$J$2=AE9,DASHBOARD!$T$69,IF(DASHBOARD!$J$2=0,0,AE252)))</f>
        <v/>
      </c>
      <c r="AF252" s="490">
        <f>(IF(DASHBOARD!$J$2=AF9,DASHBOARD!$T$69,IF(DASHBOARD!$J$2=0,0,AF252)))</f>
        <v/>
      </c>
      <c r="AG252" s="490">
        <f>(IF(DASHBOARD!$J$2=AG9,DASHBOARD!$T$69,IF(DASHBOARD!$J$2=0,0,AG252)))</f>
        <v/>
      </c>
      <c r="AH252" s="490">
        <f>(IF(DASHBOARD!$J$2=AH9,DASHBOARD!$T$69,IF(DASHBOARD!$J$2=0,0,AH252)))</f>
        <v/>
      </c>
      <c r="AI252" s="490">
        <f>(IF(DASHBOARD!$J$2=AI9,DASHBOARD!$T$69,IF(DASHBOARD!$J$2=0,0,AI252)))</f>
        <v/>
      </c>
      <c r="AJ252" s="490">
        <f>(IF(DASHBOARD!$J$2=AJ9,DASHBOARD!$T$69,IF(DASHBOARD!$J$2=0,0,AJ252)))</f>
        <v/>
      </c>
      <c r="AK252" s="490">
        <f>(IF(DASHBOARD!$J$2=AK9,DASHBOARD!$T$69,IF(DASHBOARD!$J$2=0,0,AK252)))</f>
        <v/>
      </c>
      <c r="AL252" s="490">
        <f>(IF(DASHBOARD!$J$2=AL9,DASHBOARD!$T$69,IF(DASHBOARD!$J$2=0,0,AL252)))</f>
        <v/>
      </c>
      <c r="AM252" s="490">
        <f>(IF(DASHBOARD!$J$2=AM9,DASHBOARD!$T$69,IF(DASHBOARD!$J$2=0,0,AM252)))</f>
        <v/>
      </c>
      <c r="AN252" s="490">
        <f>(IF(DASHBOARD!$J$2=AN9,DASHBOARD!$T$69,IF(DASHBOARD!$J$2=0,0,AN252)))</f>
        <v/>
      </c>
      <c r="AO252" s="490">
        <f>(IF(DASHBOARD!$J$2=AO9,DASHBOARD!$T$69,IF(DASHBOARD!$J$2=0,0,AO252)))</f>
        <v/>
      </c>
      <c r="AP252" s="490">
        <f>(IF(DASHBOARD!$J$2=AP9,DASHBOARD!$T$69,IF(DASHBOARD!$J$2=0,0,AP252)))</f>
        <v/>
      </c>
      <c r="AQ252" s="490">
        <f>(IF(DASHBOARD!$J$2=AQ9,DASHBOARD!$T$69,IF(DASHBOARD!$J$2=0,0,AQ252)))</f>
        <v/>
      </c>
      <c r="AR252" s="490">
        <f>(IF(DASHBOARD!$J$2=AR9,DASHBOARD!$T$69,IF(DASHBOARD!$J$2=0,0,AR252)))</f>
        <v/>
      </c>
      <c r="AS252" s="490">
        <f>(IF(DASHBOARD!$J$2=AS9,DASHBOARD!$T$69,IF(DASHBOARD!$J$2=0,0,AS252)))</f>
        <v/>
      </c>
      <c r="AT252" s="490">
        <f>(IF(DASHBOARD!$J$2=AT9,DASHBOARD!$T$69,IF(DASHBOARD!$J$2=0,0,AT252)))</f>
        <v/>
      </c>
      <c r="AU252" s="490">
        <f>(IF(DASHBOARD!$J$2=AU9,DASHBOARD!$T$69,IF(DASHBOARD!$J$2=0,0,AU252)))</f>
        <v/>
      </c>
      <c r="AV252" s="490">
        <f>(IF(DASHBOARD!$J$2=AV9,DASHBOARD!$T$69,IF(DASHBOARD!$J$2=0,0,AV252)))</f>
        <v/>
      </c>
      <c r="AW252" s="490">
        <f>(IF(DASHBOARD!$J$2=AW9,DASHBOARD!$T$69,IF(DASHBOARD!$J$2=0,0,AW252)))</f>
        <v/>
      </c>
      <c r="AX252" s="490">
        <f>(IF(DASHBOARD!$J$2=AX9,DASHBOARD!$T$69,IF(DASHBOARD!$J$2=0,0,AX252)))</f>
        <v/>
      </c>
      <c r="AY252" s="490">
        <f>(IF(DASHBOARD!$J$2=AY9,DASHBOARD!$T$69,IF(DASHBOARD!$J$2=0,0,AY252)))</f>
        <v/>
      </c>
      <c r="AZ252" s="490">
        <f>(IF(DASHBOARD!$J$2=AZ9,DASHBOARD!$T$69,IF(DASHBOARD!$J$2=0,0,AZ252)))</f>
        <v/>
      </c>
      <c r="BA252" s="490">
        <f>(IF(DASHBOARD!$J$2=BA9,DASHBOARD!$T$69,IF(DASHBOARD!$J$2=0,0,BA252)))</f>
        <v/>
      </c>
      <c r="BB252" s="491">
        <f>SUM(F252:BA252)/2</f>
        <v/>
      </c>
      <c r="BC252" s="490">
        <f>(IF(DASHBOARD!$J$2=BC9,DASHBOARD!$U$69,IF(DASHBOARD!$J$2=0,0,BC252)))</f>
        <v/>
      </c>
      <c r="BD252" s="490">
        <f>(IF(DASHBOARD!$J$2=BD9,DASHBOARD!$U$69,IF(DASHBOARD!$J$2=0,0,BD252)))</f>
        <v/>
      </c>
      <c r="BE252" s="490">
        <f>(IF(DASHBOARD!$J$2=BE9,DASHBOARD!$U$69,IF(DASHBOARD!$J$2=0,0,BE252)))</f>
        <v/>
      </c>
      <c r="BF252" s="490">
        <f>(IF(DASHBOARD!$J$2=BF9,DASHBOARD!$U$69,IF(DASHBOARD!$J$2=0,0,BF252)))</f>
        <v/>
      </c>
      <c r="BG252" s="1508" t="n"/>
      <c r="BH252" s="490">
        <f>(IF(DASHBOARD!$J$2=BH9,DASHBOARD!$U$69,IF(DASHBOARD!$J$2=0,0,BH252)))</f>
        <v/>
      </c>
      <c r="BI252" s="490">
        <f>(IF(DASHBOARD!$J$2=BI9,DASHBOARD!$U$69,IF(DASHBOARD!$J$2=0,0,BI252)))</f>
        <v/>
      </c>
      <c r="BJ252" s="490">
        <f>(IF(DASHBOARD!$J$2=BJ9,DASHBOARD!$U$69,IF(DASHBOARD!$J$2=0,0,BJ252)))</f>
        <v/>
      </c>
    </row>
    <row r="253" ht="11.1" customHeight="1" s="18">
      <c r="A253" s="487" t="n"/>
      <c r="B253" s="1500" t="n"/>
      <c r="C253" s="1500" t="n"/>
      <c r="D253" s="507" t="n"/>
      <c r="E253" s="530" t="n"/>
      <c r="F253" s="494" t="n"/>
      <c r="G253" s="494" t="n"/>
      <c r="H253" s="494" t="n"/>
      <c r="I253" s="494" t="n"/>
      <c r="J253" s="494" t="n"/>
      <c r="K253" s="494" t="n"/>
      <c r="L253" s="494" t="n"/>
      <c r="M253" s="494" t="n"/>
      <c r="N253" s="494" t="n"/>
      <c r="O253" s="494" t="n"/>
      <c r="P253" s="494" t="n"/>
      <c r="Q253" s="494" t="n"/>
      <c r="R253" s="494" t="n"/>
      <c r="S253" s="494" t="n"/>
      <c r="T253" s="494" t="n"/>
      <c r="U253" s="494" t="n"/>
      <c r="V253" s="494" t="n"/>
      <c r="W253" s="494" t="n"/>
      <c r="X253" s="494" t="n"/>
      <c r="Y253" s="494" t="n"/>
      <c r="Z253" s="494" t="n"/>
      <c r="AA253" s="494" t="n"/>
      <c r="AB253" s="494" t="n"/>
      <c r="AC253" s="494" t="n"/>
      <c r="AD253" s="494" t="n"/>
      <c r="AE253" s="494" t="n"/>
      <c r="AF253" s="494" t="n"/>
      <c r="AG253" s="494" t="n"/>
      <c r="AH253" s="494" t="n"/>
      <c r="AI253" s="494" t="n"/>
      <c r="AJ253" s="494" t="n"/>
      <c r="AK253" s="494" t="n"/>
      <c r="AL253" s="494" t="n"/>
      <c r="AM253" s="494" t="n"/>
      <c r="AN253" s="494" t="n"/>
      <c r="AO253" s="494" t="n"/>
      <c r="AP253" s="494" t="n"/>
      <c r="AQ253" s="494" t="n"/>
      <c r="AR253" s="494" t="n"/>
      <c r="AS253" s="494" t="n"/>
      <c r="AT253" s="494" t="n"/>
      <c r="AU253" s="494" t="n"/>
      <c r="AV253" s="494" t="n"/>
      <c r="AW253" s="494" t="n"/>
      <c r="AX253" s="494" t="n"/>
      <c r="AY253" s="494" t="n"/>
      <c r="AZ253" s="494" t="n"/>
      <c r="BA253" s="494" t="n"/>
      <c r="BB253" s="491">
        <f>SUM(F253:BA253)/2</f>
        <v/>
      </c>
      <c r="BC253" s="494" t="n"/>
      <c r="BD253" s="494" t="n"/>
      <c r="BE253" s="494" t="n"/>
      <c r="BF253" s="494" t="n"/>
      <c r="BG253" s="1508" t="n"/>
      <c r="BH253" s="494" t="n"/>
      <c r="BI253" s="494" t="n"/>
      <c r="BJ253" s="494" t="n"/>
    </row>
    <row r="254" ht="11.1" customHeight="1" s="18">
      <c r="A254" s="487" t="n"/>
      <c r="B254" s="1500" t="n"/>
      <c r="C254" s="1519" t="n"/>
      <c r="D254" s="528" t="n"/>
      <c r="E254" s="531" t="n"/>
      <c r="F254" s="500" t="n"/>
      <c r="G254" s="500" t="n"/>
      <c r="H254" s="500" t="n"/>
      <c r="I254" s="500" t="n"/>
      <c r="J254" s="500" t="n"/>
      <c r="K254" s="500" t="n"/>
      <c r="L254" s="500" t="n"/>
      <c r="M254" s="500" t="n"/>
      <c r="N254" s="500" t="n"/>
      <c r="O254" s="500" t="n"/>
      <c r="P254" s="500" t="n"/>
      <c r="Q254" s="500" t="n"/>
      <c r="R254" s="500" t="n"/>
      <c r="S254" s="500" t="n"/>
      <c r="T254" s="500" t="n"/>
      <c r="U254" s="500" t="n"/>
      <c r="V254" s="500" t="n"/>
      <c r="W254" s="500" t="n"/>
      <c r="X254" s="500" t="n"/>
      <c r="Y254" s="500" t="n"/>
      <c r="Z254" s="500" t="n"/>
      <c r="AA254" s="500" t="n"/>
      <c r="AB254" s="500" t="n"/>
      <c r="AC254" s="500" t="n"/>
      <c r="AD254" s="500" t="n"/>
      <c r="AE254" s="500" t="n"/>
      <c r="AF254" s="500" t="n"/>
      <c r="AG254" s="500" t="n"/>
      <c r="AH254" s="500" t="n"/>
      <c r="AI254" s="500" t="n"/>
      <c r="AJ254" s="500" t="n"/>
      <c r="AK254" s="500" t="n"/>
      <c r="AL254" s="500" t="n"/>
      <c r="AM254" s="500" t="n"/>
      <c r="AN254" s="500" t="n"/>
      <c r="AO254" s="500" t="n"/>
      <c r="AP254" s="500" t="n"/>
      <c r="AQ254" s="500" t="n"/>
      <c r="AR254" s="500" t="n"/>
      <c r="AS254" s="500" t="n"/>
      <c r="AT254" s="500" t="n"/>
      <c r="AU254" s="500" t="n"/>
      <c r="AV254" s="500" t="n"/>
      <c r="AW254" s="500" t="n"/>
      <c r="AX254" s="500" t="n"/>
      <c r="AY254" s="500" t="n"/>
      <c r="AZ254" s="500" t="n"/>
      <c r="BA254" s="500" t="n"/>
      <c r="BB254" s="491">
        <f>SUM(F254:BA254)/2</f>
        <v/>
      </c>
      <c r="BC254" s="500" t="n"/>
      <c r="BD254" s="500" t="n"/>
      <c r="BE254" s="500" t="n"/>
      <c r="BF254" s="500" t="n"/>
      <c r="BG254" s="1508" t="n"/>
      <c r="BH254" s="500" t="n"/>
      <c r="BI254" s="500" t="n"/>
      <c r="BJ254" s="500" t="n"/>
    </row>
    <row r="255" ht="11.1" customHeight="1" s="18">
      <c r="A255" s="487" t="n"/>
      <c r="B255" s="1500" t="n"/>
      <c r="C255" s="1125" t="inlineStr">
        <is>
          <t>Konawe</t>
        </is>
      </c>
      <c r="D255" s="512" t="n">
        <v>1</v>
      </c>
      <c r="E255" s="530" t="n">
        <v>30</v>
      </c>
      <c r="F255" s="490" t="n"/>
      <c r="G255" s="490" t="n"/>
      <c r="H255" s="490" t="n"/>
      <c r="I255" s="490" t="n"/>
      <c r="J255" s="490" t="n"/>
      <c r="K255" s="490" t="n"/>
      <c r="L255" s="490" t="n"/>
      <c r="M255" s="490" t="n"/>
      <c r="N255" s="490" t="n"/>
      <c r="O255" s="490" t="n"/>
      <c r="P255" s="490" t="n"/>
      <c r="Q255" s="490" t="n"/>
      <c r="R255" s="490" t="n"/>
      <c r="S255" s="490" t="n"/>
      <c r="T255" s="490" t="n"/>
      <c r="U255" s="490" t="n"/>
      <c r="V255" s="490" t="n"/>
      <c r="W255" s="490" t="n"/>
      <c r="X255" s="490" t="n"/>
      <c r="Y255" s="490" t="n"/>
      <c r="Z255" s="490" t="n"/>
      <c r="AA255" s="490" t="n"/>
      <c r="AB255" s="490" t="n"/>
      <c r="AC255" s="490" t="n"/>
      <c r="AD255" s="490" t="n"/>
      <c r="AE255" s="490" t="n"/>
      <c r="AF255" s="490" t="n"/>
      <c r="AG255" s="490" t="n"/>
      <c r="AH255" s="490" t="n"/>
      <c r="AI255" s="490" t="n"/>
      <c r="AJ255" s="490" t="n"/>
      <c r="AK255" s="490" t="n"/>
      <c r="AL255" s="490" t="n"/>
      <c r="AM255" s="490" t="n"/>
      <c r="AN255" s="490" t="n"/>
      <c r="AO255" s="490" t="n"/>
      <c r="AP255" s="490" t="n"/>
      <c r="AQ255" s="490" t="n"/>
      <c r="AR255" s="490" t="n"/>
      <c r="AS255" s="490" t="n"/>
      <c r="AT255" s="490" t="n"/>
      <c r="AU255" s="490" t="n"/>
      <c r="AV255" s="490" t="n"/>
      <c r="AW255" s="490" t="n"/>
      <c r="AX255" s="490" t="n"/>
      <c r="AY255" s="490" t="n"/>
      <c r="AZ255" s="490" t="n"/>
      <c r="BA255" s="490" t="n"/>
      <c r="BB255" s="491">
        <f>SUM(F255:BA255)/2</f>
        <v/>
      </c>
      <c r="BC255" s="490" t="n"/>
      <c r="BD255" s="490" t="n"/>
      <c r="BE255" s="490" t="n"/>
      <c r="BF255" s="490" t="n"/>
      <c r="BG255" s="1508" t="n"/>
      <c r="BH255" s="490" t="n"/>
      <c r="BI255" s="490" t="n"/>
      <c r="BJ255" s="490" t="n"/>
    </row>
    <row r="256" ht="11.1" customHeight="1" s="18">
      <c r="A256" s="487" t="n"/>
      <c r="B256" s="1500" t="n"/>
      <c r="C256" s="1500" t="n"/>
      <c r="D256" s="507" t="n"/>
      <c r="E256" s="535" t="n"/>
      <c r="F256" s="494" t="n"/>
      <c r="G256" s="494" t="n"/>
      <c r="H256" s="494" t="n"/>
      <c r="I256" s="494" t="n"/>
      <c r="J256" s="494" t="n"/>
      <c r="K256" s="494" t="n"/>
      <c r="L256" s="494" t="n"/>
      <c r="M256" s="494" t="n"/>
      <c r="N256" s="494" t="n"/>
      <c r="O256" s="494" t="n"/>
      <c r="P256" s="494" t="n"/>
      <c r="Q256" s="494" t="n"/>
      <c r="R256" s="494" t="n"/>
      <c r="S256" s="494" t="n"/>
      <c r="T256" s="494" t="n"/>
      <c r="U256" s="494" t="n"/>
      <c r="V256" s="494" t="n"/>
      <c r="W256" s="494" t="n"/>
      <c r="X256" s="494" t="n"/>
      <c r="Y256" s="494" t="n"/>
      <c r="Z256" s="494" t="n"/>
      <c r="AA256" s="494" t="n"/>
      <c r="AB256" s="494" t="n"/>
      <c r="AC256" s="494" t="n"/>
      <c r="AD256" s="494" t="n"/>
      <c r="AE256" s="494" t="n"/>
      <c r="AF256" s="494" t="n"/>
      <c r="AG256" s="494" t="n"/>
      <c r="AH256" s="494" t="n"/>
      <c r="AI256" s="494" t="n"/>
      <c r="AJ256" s="494" t="n"/>
      <c r="AK256" s="494" t="n"/>
      <c r="AL256" s="494" t="n"/>
      <c r="AM256" s="494" t="n"/>
      <c r="AN256" s="494" t="n"/>
      <c r="AO256" s="494" t="n"/>
      <c r="AP256" s="494" t="n"/>
      <c r="AQ256" s="494" t="n"/>
      <c r="AR256" s="494" t="n"/>
      <c r="AS256" s="494" t="n"/>
      <c r="AT256" s="494" t="n"/>
      <c r="AU256" s="494" t="n"/>
      <c r="AV256" s="494" t="n"/>
      <c r="AW256" s="494" t="n"/>
      <c r="AX256" s="494" t="n"/>
      <c r="AY256" s="494" t="n"/>
      <c r="AZ256" s="494" t="n"/>
      <c r="BA256" s="494" t="n"/>
      <c r="BB256" s="491">
        <f>SUM(F256:BA256)/2</f>
        <v/>
      </c>
      <c r="BC256" s="494" t="n"/>
      <c r="BD256" s="494" t="n"/>
      <c r="BE256" s="494" t="n"/>
      <c r="BF256" s="494" t="n"/>
      <c r="BG256" s="1508" t="n"/>
      <c r="BH256" s="494" t="n"/>
      <c r="BI256" s="494" t="n"/>
      <c r="BJ256" s="494" t="n"/>
    </row>
    <row r="257" ht="11.1" customHeight="1" s="18">
      <c r="A257" s="487" t="n"/>
      <c r="B257" s="1500" t="n"/>
      <c r="C257" s="1519" t="n"/>
      <c r="D257" s="528" t="n"/>
      <c r="E257" s="509" t="n"/>
      <c r="F257" s="499" t="n"/>
      <c r="G257" s="499" t="n"/>
      <c r="H257" s="499" t="n"/>
      <c r="I257" s="499" t="n"/>
      <c r="J257" s="499" t="n"/>
      <c r="K257" s="499" t="n"/>
      <c r="L257" s="499" t="n"/>
      <c r="M257" s="499" t="n"/>
      <c r="N257" s="499" t="n"/>
      <c r="O257" s="499" t="n"/>
      <c r="P257" s="499" t="n"/>
      <c r="Q257" s="499" t="n"/>
      <c r="R257" s="499" t="n"/>
      <c r="S257" s="499" t="n"/>
      <c r="T257" s="499" t="n"/>
      <c r="U257" s="499" t="n"/>
      <c r="V257" s="499" t="n"/>
      <c r="W257" s="499" t="n"/>
      <c r="X257" s="499" t="n"/>
      <c r="Y257" s="499" t="n"/>
      <c r="Z257" s="499" t="n"/>
      <c r="AA257" s="499" t="n"/>
      <c r="AB257" s="499" t="n"/>
      <c r="AC257" s="499" t="n"/>
      <c r="AD257" s="499" t="n"/>
      <c r="AE257" s="499" t="n"/>
      <c r="AF257" s="499" t="n"/>
      <c r="AG257" s="499" t="n"/>
      <c r="AH257" s="499" t="n"/>
      <c r="AI257" s="499" t="n"/>
      <c r="AJ257" s="499" t="n"/>
      <c r="AK257" s="499" t="n"/>
      <c r="AL257" s="499" t="n"/>
      <c r="AM257" s="499" t="n"/>
      <c r="AN257" s="499" t="n"/>
      <c r="AO257" s="499" t="n"/>
      <c r="AP257" s="499" t="n"/>
      <c r="AQ257" s="499" t="n"/>
      <c r="AR257" s="499" t="n"/>
      <c r="AS257" s="499" t="n"/>
      <c r="AT257" s="499" t="n"/>
      <c r="AU257" s="499" t="n"/>
      <c r="AV257" s="499" t="n"/>
      <c r="AW257" s="499" t="n"/>
      <c r="AX257" s="499" t="n"/>
      <c r="AY257" s="499" t="n"/>
      <c r="AZ257" s="499" t="n"/>
      <c r="BA257" s="499" t="n"/>
      <c r="BB257" s="491">
        <f>SUM(F257:BA257)/2</f>
        <v/>
      </c>
      <c r="BC257" s="499" t="n"/>
      <c r="BD257" s="499" t="n"/>
      <c r="BE257" s="499" t="n"/>
      <c r="BF257" s="499" t="n"/>
      <c r="BG257" s="1508" t="n"/>
      <c r="BH257" s="499" t="n"/>
      <c r="BI257" s="499" t="n"/>
      <c r="BJ257" s="499" t="n"/>
    </row>
    <row r="258" ht="11.1" customHeight="1" s="18">
      <c r="A258" s="487" t="n"/>
      <c r="B258" s="1500" t="n"/>
      <c r="C258" s="1158" t="inlineStr">
        <is>
          <t>Kolaka Smelter</t>
        </is>
      </c>
      <c r="D258" s="507" t="n">
        <v>1</v>
      </c>
      <c r="E258" s="513" t="n">
        <v>30</v>
      </c>
      <c r="F258" s="490">
        <f>(IF(DASHBOARD!$J$2=F9,DASHBOARD!$T$29,IF(DASHBOARD!$J$2=0,0,F258)))</f>
        <v/>
      </c>
      <c r="G258" s="490">
        <f>(IF(DASHBOARD!$J$2=G9,DASHBOARD!$T$29,IF(DASHBOARD!$J$2=0,0,G258)))</f>
        <v/>
      </c>
      <c r="H258" s="490">
        <f>(IF(DASHBOARD!$J$2=H9,DASHBOARD!$T$29,IF(DASHBOARD!$J$2=0,0,H258)))</f>
        <v/>
      </c>
      <c r="I258" s="490">
        <f>(IF(DASHBOARD!$J$2=I9,DASHBOARD!$T$29,IF(DASHBOARD!$J$2=0,0,I258)))</f>
        <v/>
      </c>
      <c r="J258" s="490">
        <f>(IF(DASHBOARD!$J$2=J9,DASHBOARD!$T$29,IF(DASHBOARD!$J$2=0,0,J258)))</f>
        <v/>
      </c>
      <c r="K258" s="490">
        <f>(IF(DASHBOARD!$J$2=K9,DASHBOARD!$T$29,IF(DASHBOARD!$J$2=0,0,K258)))</f>
        <v/>
      </c>
      <c r="L258" s="490">
        <f>(IF(DASHBOARD!$J$2=L9,DASHBOARD!$T$29,IF(DASHBOARD!$J$2=0,0,L258)))</f>
        <v/>
      </c>
      <c r="M258" s="490">
        <f>(IF(DASHBOARD!$J$2=M9,DASHBOARD!$T$29,IF(DASHBOARD!$J$2=0,0,M258)))</f>
        <v/>
      </c>
      <c r="N258" s="490">
        <f>(IF(DASHBOARD!$J$2=N9,DASHBOARD!$T$29,IF(DASHBOARD!$J$2=0,0,N258)))</f>
        <v/>
      </c>
      <c r="O258" s="490">
        <f>(IF(DASHBOARD!$J$2=O9,DASHBOARD!$T$29,IF(DASHBOARD!$J$2=0,0,O258)))</f>
        <v/>
      </c>
      <c r="P258" s="490">
        <f>(IF(DASHBOARD!$J$2=P9,DASHBOARD!$T$29,IF(DASHBOARD!$J$2=0,0,P258)))</f>
        <v/>
      </c>
      <c r="Q258" s="490">
        <f>(IF(DASHBOARD!$J$2=Q9,DASHBOARD!$T$29,IF(DASHBOARD!$J$2=0,0,Q258)))</f>
        <v/>
      </c>
      <c r="R258" s="490">
        <f>(IF(DASHBOARD!$J$2=R9,DASHBOARD!$T$29,IF(DASHBOARD!$J$2=0,0,R258)))</f>
        <v/>
      </c>
      <c r="S258" s="490">
        <f>(IF(DASHBOARD!$J$2=S9,DASHBOARD!$T$29,IF(DASHBOARD!$J$2=0,0,S258)))</f>
        <v/>
      </c>
      <c r="T258" s="490">
        <f>(IF(DASHBOARD!$J$2=T9,DASHBOARD!$T$29,IF(DASHBOARD!$J$2=0,0,T258)))</f>
        <v/>
      </c>
      <c r="U258" s="490">
        <f>(IF(DASHBOARD!$J$2=U9,DASHBOARD!$T$29,IF(DASHBOARD!$J$2=0,0,U258)))</f>
        <v/>
      </c>
      <c r="V258" s="490">
        <f>(IF(DASHBOARD!$J$2=V9,DASHBOARD!$T$29,IF(DASHBOARD!$J$2=0,0,V258)))</f>
        <v/>
      </c>
      <c r="W258" s="490">
        <f>(IF(DASHBOARD!$J$2=W9,DASHBOARD!$T$29,IF(DASHBOARD!$J$2=0,0,W258)))</f>
        <v/>
      </c>
      <c r="X258" s="490">
        <f>(IF(DASHBOARD!$J$2=X9,DASHBOARD!$T$29,IF(DASHBOARD!$J$2=0,0,X258)))</f>
        <v/>
      </c>
      <c r="Y258" s="490">
        <f>(IF(DASHBOARD!$J$2=Y9,DASHBOARD!$T$29,IF(DASHBOARD!$J$2=0,0,Y258)))</f>
        <v/>
      </c>
      <c r="Z258" s="490">
        <f>(IF(DASHBOARD!$J$2=Z9,DASHBOARD!$T$29,IF(DASHBOARD!$J$2=0,0,Z258)))</f>
        <v/>
      </c>
      <c r="AA258" s="490">
        <f>(IF(DASHBOARD!$J$2=AA9,DASHBOARD!$T$29,IF(DASHBOARD!$J$2=0,0,AA258)))</f>
        <v/>
      </c>
      <c r="AB258" s="490">
        <f>(IF(DASHBOARD!$J$2=AB9,DASHBOARD!$T$29,IF(DASHBOARD!$J$2=0,0,AB258)))</f>
        <v/>
      </c>
      <c r="AC258" s="490">
        <f>(IF(DASHBOARD!$J$2=AC9,DASHBOARD!$T$29,IF(DASHBOARD!$J$2=0,0,AC258)))</f>
        <v/>
      </c>
      <c r="AD258" s="490">
        <f>(IF(DASHBOARD!$J$2=AD9,DASHBOARD!$T$29,IF(DASHBOARD!$J$2=0,0,AD258)))</f>
        <v/>
      </c>
      <c r="AE258" s="490">
        <f>(IF(DASHBOARD!$J$2=AE9,DASHBOARD!$T$29,IF(DASHBOARD!$J$2=0,0,AE258)))</f>
        <v/>
      </c>
      <c r="AF258" s="490">
        <f>(IF(DASHBOARD!$J$2=AF9,DASHBOARD!$T$29,IF(DASHBOARD!$J$2=0,0,AF258)))</f>
        <v/>
      </c>
      <c r="AG258" s="490">
        <f>(IF(DASHBOARD!$J$2=AG9,DASHBOARD!$T$29,IF(DASHBOARD!$J$2=0,0,AG258)))</f>
        <v/>
      </c>
      <c r="AH258" s="490">
        <f>(IF(DASHBOARD!$J$2=AH9,DASHBOARD!$T$29,IF(DASHBOARD!$J$2=0,0,AH258)))</f>
        <v/>
      </c>
      <c r="AI258" s="490">
        <f>(IF(DASHBOARD!$J$2=AI9,DASHBOARD!$T$29,IF(DASHBOARD!$J$2=0,0,AI258)))</f>
        <v/>
      </c>
      <c r="AJ258" s="490">
        <f>(IF(DASHBOARD!$J$2=AJ9,DASHBOARD!$T$29,IF(DASHBOARD!$J$2=0,0,AJ258)))</f>
        <v/>
      </c>
      <c r="AK258" s="490">
        <f>(IF(DASHBOARD!$J$2=AK9,DASHBOARD!$T$29,IF(DASHBOARD!$J$2=0,0,AK258)))</f>
        <v/>
      </c>
      <c r="AL258" s="490">
        <f>(IF(DASHBOARD!$J$2=AL9,DASHBOARD!$T$29,IF(DASHBOARD!$J$2=0,0,AL258)))</f>
        <v/>
      </c>
      <c r="AM258" s="490">
        <f>(IF(DASHBOARD!$J$2=AM9,DASHBOARD!$T$29,IF(DASHBOARD!$J$2=0,0,AM258)))</f>
        <v/>
      </c>
      <c r="AN258" s="490">
        <f>(IF(DASHBOARD!$J$2=AN9,DASHBOARD!$T$29,IF(DASHBOARD!$J$2=0,0,AN258)))</f>
        <v/>
      </c>
      <c r="AO258" s="490">
        <f>(IF(DASHBOARD!$J$2=AO9,DASHBOARD!$T$29,IF(DASHBOARD!$J$2=0,0,AO258)))</f>
        <v/>
      </c>
      <c r="AP258" s="490">
        <f>(IF(DASHBOARD!$J$2=AP9,DASHBOARD!$T$29,IF(DASHBOARD!$J$2=0,0,AP258)))</f>
        <v/>
      </c>
      <c r="AQ258" s="490">
        <f>(IF(DASHBOARD!$J$2=AQ9,DASHBOARD!$T$29,IF(DASHBOARD!$J$2=0,0,AQ258)))</f>
        <v/>
      </c>
      <c r="AR258" s="490">
        <f>(IF(DASHBOARD!$J$2=AR9,DASHBOARD!$T$29,IF(DASHBOARD!$J$2=0,0,AR258)))</f>
        <v/>
      </c>
      <c r="AS258" s="490">
        <f>(IF(DASHBOARD!$J$2=AS9,DASHBOARD!$T$29,IF(DASHBOARD!$J$2=0,0,AS258)))</f>
        <v/>
      </c>
      <c r="AT258" s="490">
        <f>(IF(DASHBOARD!$J$2=AT9,DASHBOARD!$T$29,IF(DASHBOARD!$J$2=0,0,AT258)))</f>
        <v/>
      </c>
      <c r="AU258" s="490">
        <f>(IF(DASHBOARD!$J$2=AU9,DASHBOARD!$T$29,IF(DASHBOARD!$J$2=0,0,AU258)))</f>
        <v/>
      </c>
      <c r="AV258" s="490">
        <f>(IF(DASHBOARD!$J$2=AV9,DASHBOARD!$T$29,IF(DASHBOARD!$J$2=0,0,AV258)))</f>
        <v/>
      </c>
      <c r="AW258" s="490">
        <f>(IF(DASHBOARD!$J$2=AW9,DASHBOARD!$T$29,IF(DASHBOARD!$J$2=0,0,AW258)))</f>
        <v/>
      </c>
      <c r="AX258" s="490">
        <f>(IF(DASHBOARD!$J$2=AX9,DASHBOARD!$T$29,IF(DASHBOARD!$J$2=0,0,AX258)))</f>
        <v/>
      </c>
      <c r="AY258" s="490">
        <f>(IF(DASHBOARD!$J$2=AY9,DASHBOARD!$T$29,IF(DASHBOARD!$J$2=0,0,AY258)))</f>
        <v/>
      </c>
      <c r="AZ258" s="490">
        <f>(IF(DASHBOARD!$J$2=AZ9,DASHBOARD!$T$29,IF(DASHBOARD!$J$2=0,0,AZ258)))</f>
        <v/>
      </c>
      <c r="BA258" s="490">
        <f>(IF(DASHBOARD!$J$2=BA9,DASHBOARD!$T$29,IF(DASHBOARD!$J$2=0,0,BA258)))</f>
        <v/>
      </c>
      <c r="BB258" s="491">
        <f>SUM(F258:BA258)/2</f>
        <v/>
      </c>
      <c r="BC258" s="490">
        <f>(IF(DASHBOARD!$J$2=BC9,DASHBOARD!$U$29,IF(DASHBOARD!$J$2=0,0,BC258)))</f>
        <v/>
      </c>
      <c r="BD258" s="490">
        <f>(IF(DASHBOARD!$J$2=BD9,DASHBOARD!$U$29,IF(DASHBOARD!$J$2=0,0,BD258)))</f>
        <v/>
      </c>
      <c r="BE258" s="490">
        <f>(IF(DASHBOARD!$J$2=BE9,DASHBOARD!$U$29,IF(DASHBOARD!$J$2=0,0,BE258)))</f>
        <v/>
      </c>
      <c r="BF258" s="490">
        <f>(IF(DASHBOARD!$J$2=BF9,DASHBOARD!$U$29,IF(DASHBOARD!$J$2=0,0,BF258)))</f>
        <v/>
      </c>
      <c r="BG258" s="1508" t="n"/>
      <c r="BH258" s="490">
        <f>(IF(DASHBOARD!$J$2=BH9,DASHBOARD!$U$29,IF(DASHBOARD!$J$2=0,0,BH258)))</f>
        <v/>
      </c>
      <c r="BI258" s="490">
        <f>(IF(DASHBOARD!$J$2=BI9,DASHBOARD!$U$29,IF(DASHBOARD!$J$2=0,0,BI258)))</f>
        <v/>
      </c>
      <c r="BJ258" s="490">
        <f>(IF(DASHBOARD!$J$2=BJ9,DASHBOARD!$U$29,IF(DASHBOARD!$J$2=0,0,BJ258)))</f>
        <v/>
      </c>
    </row>
    <row r="259" ht="11.1" customHeight="1" s="18">
      <c r="A259" s="487" t="n"/>
      <c r="B259" s="1500" t="n"/>
      <c r="C259" s="1221" t="inlineStr">
        <is>
          <t>Andolo</t>
        </is>
      </c>
      <c r="D259" s="524" t="n">
        <v>1</v>
      </c>
      <c r="E259" s="525" t="n">
        <v>30</v>
      </c>
      <c r="F259" s="490">
        <f>(IF(DASHBOARD!$J$2=F9,DASHBOARD!$T$83,IF(DASHBOARD!$J$2=0,0,F259)))</f>
        <v/>
      </c>
      <c r="G259" s="490">
        <f>(IF(DASHBOARD!$J$2=G9,DASHBOARD!$T$83,IF(DASHBOARD!$J$2=0,0,G259)))</f>
        <v/>
      </c>
      <c r="H259" s="490">
        <f>(IF(DASHBOARD!$J$2=H9,DASHBOARD!$T$83,IF(DASHBOARD!$J$2=0,0,H259)))</f>
        <v/>
      </c>
      <c r="I259" s="490">
        <f>(IF(DASHBOARD!$J$2=I9,DASHBOARD!$T$83,IF(DASHBOARD!$J$2=0,0,I259)))</f>
        <v/>
      </c>
      <c r="J259" s="490">
        <f>(IF(DASHBOARD!$J$2=J9,DASHBOARD!$T$83,IF(DASHBOARD!$J$2=0,0,J259)))</f>
        <v/>
      </c>
      <c r="K259" s="490">
        <f>(IF(DASHBOARD!$J$2=K9,DASHBOARD!$T$83,IF(DASHBOARD!$J$2=0,0,K259)))</f>
        <v/>
      </c>
      <c r="L259" s="490">
        <f>(IF(DASHBOARD!$J$2=L9,DASHBOARD!$T$83,IF(DASHBOARD!$J$2=0,0,L259)))</f>
        <v/>
      </c>
      <c r="M259" s="490">
        <f>(IF(DASHBOARD!$J$2=M9,DASHBOARD!$T$83,IF(DASHBOARD!$J$2=0,0,M259)))</f>
        <v/>
      </c>
      <c r="N259" s="490">
        <f>(IF(DASHBOARD!$J$2=N9,DASHBOARD!$T$83,IF(DASHBOARD!$J$2=0,0,N259)))</f>
        <v/>
      </c>
      <c r="O259" s="490">
        <f>(IF(DASHBOARD!$J$2=O9,DASHBOARD!$T$83,IF(DASHBOARD!$J$2=0,0,O259)))</f>
        <v/>
      </c>
      <c r="P259" s="490">
        <f>(IF(DASHBOARD!$J$2=P9,DASHBOARD!$T$83,IF(DASHBOARD!$J$2=0,0,P259)))</f>
        <v/>
      </c>
      <c r="Q259" s="490">
        <f>(IF(DASHBOARD!$J$2=Q9,DASHBOARD!$T$83,IF(DASHBOARD!$J$2=0,0,Q259)))</f>
        <v/>
      </c>
      <c r="R259" s="490">
        <f>(IF(DASHBOARD!$J$2=R9,DASHBOARD!$T$83,IF(DASHBOARD!$J$2=0,0,R259)))</f>
        <v/>
      </c>
      <c r="S259" s="490">
        <f>(IF(DASHBOARD!$J$2=S9,DASHBOARD!$T$83,IF(DASHBOARD!$J$2=0,0,S259)))</f>
        <v/>
      </c>
      <c r="T259" s="490">
        <f>(IF(DASHBOARD!$J$2=T9,DASHBOARD!$T$83,IF(DASHBOARD!$J$2=0,0,T259)))</f>
        <v/>
      </c>
      <c r="U259" s="490">
        <f>(IF(DASHBOARD!$J$2=U9,DASHBOARD!$T$83,IF(DASHBOARD!$J$2=0,0,U259)))</f>
        <v/>
      </c>
      <c r="V259" s="490">
        <f>(IF(DASHBOARD!$J$2=V9,DASHBOARD!$T$83,IF(DASHBOARD!$J$2=0,0,V259)))</f>
        <v/>
      </c>
      <c r="W259" s="490">
        <f>(IF(DASHBOARD!$J$2=W9,DASHBOARD!$T$83,IF(DASHBOARD!$J$2=0,0,W259)))</f>
        <v/>
      </c>
      <c r="X259" s="490">
        <f>(IF(DASHBOARD!$J$2=X9,DASHBOARD!$T$83,IF(DASHBOARD!$J$2=0,0,X259)))</f>
        <v/>
      </c>
      <c r="Y259" s="490">
        <f>(IF(DASHBOARD!$J$2=Y9,DASHBOARD!$T$83,IF(DASHBOARD!$J$2=0,0,Y259)))</f>
        <v/>
      </c>
      <c r="Z259" s="490">
        <f>(IF(DASHBOARD!$J$2=Z9,DASHBOARD!$T$83,IF(DASHBOARD!$J$2=0,0,Z259)))</f>
        <v/>
      </c>
      <c r="AA259" s="490">
        <f>(IF(DASHBOARD!$J$2=AA9,DASHBOARD!$T$83,IF(DASHBOARD!$J$2=0,0,AA259)))</f>
        <v/>
      </c>
      <c r="AB259" s="490">
        <f>(IF(DASHBOARD!$J$2=AB9,DASHBOARD!$T$83,IF(DASHBOARD!$J$2=0,0,AB259)))</f>
        <v/>
      </c>
      <c r="AC259" s="490">
        <f>(IF(DASHBOARD!$J$2=AC9,DASHBOARD!$T$83,IF(DASHBOARD!$J$2=0,0,AC259)))</f>
        <v/>
      </c>
      <c r="AD259" s="490">
        <f>(IF(DASHBOARD!$J$2=AD9,DASHBOARD!$T$83,IF(DASHBOARD!$J$2=0,0,AD259)))</f>
        <v/>
      </c>
      <c r="AE259" s="490">
        <f>(IF(DASHBOARD!$J$2=AE9,DASHBOARD!$T$83,IF(DASHBOARD!$J$2=0,0,AE259)))</f>
        <v/>
      </c>
      <c r="AF259" s="490">
        <f>(IF(DASHBOARD!$J$2=AF9,DASHBOARD!$T$83,IF(DASHBOARD!$J$2=0,0,AF259)))</f>
        <v/>
      </c>
      <c r="AG259" s="490">
        <f>(IF(DASHBOARD!$J$2=AG9,DASHBOARD!$T$83,IF(DASHBOARD!$J$2=0,0,AG259)))</f>
        <v/>
      </c>
      <c r="AH259" s="490">
        <f>(IF(DASHBOARD!$J$2=AH9,DASHBOARD!$T$83,IF(DASHBOARD!$J$2=0,0,AH259)))</f>
        <v/>
      </c>
      <c r="AI259" s="490">
        <f>(IF(DASHBOARD!$J$2=AI9,DASHBOARD!$T$83,IF(DASHBOARD!$J$2=0,0,AI259)))</f>
        <v/>
      </c>
      <c r="AJ259" s="490">
        <f>(IF(DASHBOARD!$J$2=AJ9,DASHBOARD!$T$83,IF(DASHBOARD!$J$2=0,0,AJ259)))</f>
        <v/>
      </c>
      <c r="AK259" s="490">
        <f>(IF(DASHBOARD!$J$2=AK9,DASHBOARD!$T$83,IF(DASHBOARD!$J$2=0,0,AK259)))</f>
        <v/>
      </c>
      <c r="AL259" s="490">
        <f>(IF(DASHBOARD!$J$2=AL9,DASHBOARD!$T$83,IF(DASHBOARD!$J$2=0,0,AL259)))</f>
        <v/>
      </c>
      <c r="AM259" s="490">
        <f>(IF(DASHBOARD!$J$2=AM9,DASHBOARD!$T$83,IF(DASHBOARD!$J$2=0,0,AM259)))</f>
        <v/>
      </c>
      <c r="AN259" s="490">
        <f>(IF(DASHBOARD!$J$2=AN9,DASHBOARD!$T$83,IF(DASHBOARD!$J$2=0,0,AN259)))</f>
        <v/>
      </c>
      <c r="AO259" s="490">
        <f>(IF(DASHBOARD!$J$2=AO9,DASHBOARD!$T$83,IF(DASHBOARD!$J$2=0,0,AO259)))</f>
        <v/>
      </c>
      <c r="AP259" s="490">
        <f>(IF(DASHBOARD!$J$2=AP9,DASHBOARD!$T$83,IF(DASHBOARD!$J$2=0,0,AP259)))</f>
        <v/>
      </c>
      <c r="AQ259" s="490">
        <f>(IF(DASHBOARD!$J$2=AQ9,DASHBOARD!$T$83,IF(DASHBOARD!$J$2=0,0,AQ259)))</f>
        <v/>
      </c>
      <c r="AR259" s="490">
        <f>(IF(DASHBOARD!$J$2=AR9,DASHBOARD!$T$83,IF(DASHBOARD!$J$2=0,0,AR259)))</f>
        <v/>
      </c>
      <c r="AS259" s="490">
        <f>(IF(DASHBOARD!$J$2=AS9,DASHBOARD!$T$83,IF(DASHBOARD!$J$2=0,0,AS259)))</f>
        <v/>
      </c>
      <c r="AT259" s="490">
        <f>(IF(DASHBOARD!$J$2=AT9,DASHBOARD!$T$83,IF(DASHBOARD!$J$2=0,0,AT259)))</f>
        <v/>
      </c>
      <c r="AU259" s="490">
        <f>(IF(DASHBOARD!$J$2=AU9,DASHBOARD!$T$83,IF(DASHBOARD!$J$2=0,0,AU259)))</f>
        <v/>
      </c>
      <c r="AV259" s="490">
        <f>(IF(DASHBOARD!$J$2=AV9,DASHBOARD!$T$83,IF(DASHBOARD!$J$2=0,0,AV259)))</f>
        <v/>
      </c>
      <c r="AW259" s="490">
        <f>(IF(DASHBOARD!$J$2=AW9,DASHBOARD!$T$83,IF(DASHBOARD!$J$2=0,0,AW259)))</f>
        <v/>
      </c>
      <c r="AX259" s="490">
        <f>(IF(DASHBOARD!$J$2=AX9,DASHBOARD!$T$83,IF(DASHBOARD!$J$2=0,0,AX259)))</f>
        <v/>
      </c>
      <c r="AY259" s="490">
        <f>(IF(DASHBOARD!$J$2=AY9,DASHBOARD!$T$83,IF(DASHBOARD!$J$2=0,0,AY259)))</f>
        <v/>
      </c>
      <c r="AZ259" s="490">
        <f>(IF(DASHBOARD!$J$2=AZ9,DASHBOARD!$T$83,IF(DASHBOARD!$J$2=0,0,AZ259)))</f>
        <v/>
      </c>
      <c r="BA259" s="490">
        <f>(IF(DASHBOARD!$J$2=BA9,DASHBOARD!$T$83,IF(DASHBOARD!$J$2=0,0,BA259)))</f>
        <v/>
      </c>
      <c r="BB259" s="491">
        <f>SUM(F259:BA259)/2</f>
        <v/>
      </c>
      <c r="BC259" s="490">
        <f>(IF(DASHBOARD!$J$2=BC9,DASHBOARD!$U$83,IF(DASHBOARD!$J$2=0,0,BC259)))</f>
        <v/>
      </c>
      <c r="BD259" s="490">
        <f>(IF(DASHBOARD!$J$2=BD9,DASHBOARD!$U$83,IF(DASHBOARD!$J$2=0,0,BD259)))</f>
        <v/>
      </c>
      <c r="BE259" s="490">
        <f>(IF(DASHBOARD!$J$2=BE9,DASHBOARD!$U$83,IF(DASHBOARD!$J$2=0,0,BE259)))</f>
        <v/>
      </c>
      <c r="BF259" s="490">
        <f>(IF(DASHBOARD!$J$2=BF9,DASHBOARD!$U$83,IF(DASHBOARD!$J$2=0,0,BF259)))</f>
        <v/>
      </c>
      <c r="BG259" s="1508" t="n"/>
      <c r="BH259" s="490">
        <f>(IF(DASHBOARD!$J$2=BH9,DASHBOARD!$U$83,IF(DASHBOARD!$J$2=0,0,BH259)))</f>
        <v/>
      </c>
      <c r="BI259" s="490">
        <f>(IF(DASHBOARD!$J$2=BI9,DASHBOARD!$U$83,IF(DASHBOARD!$J$2=0,0,BI259)))</f>
        <v/>
      </c>
      <c r="BJ259" s="490">
        <f>(IF(DASHBOARD!$J$2=BJ9,DASHBOARD!$U$83,IF(DASHBOARD!$J$2=0,0,BJ259)))</f>
        <v/>
      </c>
    </row>
    <row r="260" ht="11.1" customHeight="1" s="18">
      <c r="A260" s="487" t="n"/>
      <c r="B260" s="1500" t="n"/>
      <c r="C260" s="1538" t="inlineStr">
        <is>
          <t>Kasipute</t>
        </is>
      </c>
      <c r="D260" s="512" t="n">
        <v>1</v>
      </c>
      <c r="E260" s="513" t="n">
        <v>30</v>
      </c>
      <c r="F260" s="490">
        <f>(IF(DASHBOARD!$J$2=F9,DASHBOARD!$T$75,IF(DASHBOARD!$J$2=0,0,F260)))</f>
        <v/>
      </c>
      <c r="G260" s="490">
        <f>(IF(DASHBOARD!$J$2=G9,DASHBOARD!$T$75,IF(DASHBOARD!$J$2=0,0,G260)))</f>
        <v/>
      </c>
      <c r="H260" s="490">
        <f>(IF(DASHBOARD!$J$2=H9,DASHBOARD!$T$75,IF(DASHBOARD!$J$2=0,0,H260)))</f>
        <v/>
      </c>
      <c r="I260" s="490">
        <f>(IF(DASHBOARD!$J$2=I9,DASHBOARD!$T$75,IF(DASHBOARD!$J$2=0,0,I260)))</f>
        <v/>
      </c>
      <c r="J260" s="490">
        <f>(IF(DASHBOARD!$J$2=J9,DASHBOARD!$T$75,IF(DASHBOARD!$J$2=0,0,J260)))</f>
        <v/>
      </c>
      <c r="K260" s="490">
        <f>(IF(DASHBOARD!$J$2=K9,DASHBOARD!$T$75,IF(DASHBOARD!$J$2=0,0,K260)))</f>
        <v/>
      </c>
      <c r="L260" s="490">
        <f>(IF(DASHBOARD!$J$2=L9,DASHBOARD!$T$75,IF(DASHBOARD!$J$2=0,0,L260)))</f>
        <v/>
      </c>
      <c r="M260" s="490">
        <f>(IF(DASHBOARD!$J$2=M9,DASHBOARD!$T$75,IF(DASHBOARD!$J$2=0,0,M260)))</f>
        <v/>
      </c>
      <c r="N260" s="490">
        <f>(IF(DASHBOARD!$J$2=N9,DASHBOARD!$T$75,IF(DASHBOARD!$J$2=0,0,N260)))</f>
        <v/>
      </c>
      <c r="O260" s="490">
        <f>(IF(DASHBOARD!$J$2=O9,DASHBOARD!$T$75,IF(DASHBOARD!$J$2=0,0,O260)))</f>
        <v/>
      </c>
      <c r="P260" s="490">
        <f>(IF(DASHBOARD!$J$2=P9,DASHBOARD!$T$75,IF(DASHBOARD!$J$2=0,0,P260)))</f>
        <v/>
      </c>
      <c r="Q260" s="490">
        <f>(IF(DASHBOARD!$J$2=Q9,DASHBOARD!$T$75,IF(DASHBOARD!$J$2=0,0,Q260)))</f>
        <v/>
      </c>
      <c r="R260" s="490">
        <f>(IF(DASHBOARD!$J$2=R9,DASHBOARD!$T$75,IF(DASHBOARD!$J$2=0,0,R260)))</f>
        <v/>
      </c>
      <c r="S260" s="490">
        <f>(IF(DASHBOARD!$J$2=S9,DASHBOARD!$T$75,IF(DASHBOARD!$J$2=0,0,S260)))</f>
        <v/>
      </c>
      <c r="T260" s="490">
        <f>(IF(DASHBOARD!$J$2=T9,DASHBOARD!$T$75,IF(DASHBOARD!$J$2=0,0,T260)))</f>
        <v/>
      </c>
      <c r="U260" s="490">
        <f>(IF(DASHBOARD!$J$2=U9,DASHBOARD!$T$75,IF(DASHBOARD!$J$2=0,0,U260)))</f>
        <v/>
      </c>
      <c r="V260" s="490">
        <f>(IF(DASHBOARD!$J$2=V9,DASHBOARD!$T$75,IF(DASHBOARD!$J$2=0,0,V260)))</f>
        <v/>
      </c>
      <c r="W260" s="490">
        <f>(IF(DASHBOARD!$J$2=W9,DASHBOARD!$T$75,IF(DASHBOARD!$J$2=0,0,W260)))</f>
        <v/>
      </c>
      <c r="X260" s="490">
        <f>(IF(DASHBOARD!$J$2=X9,DASHBOARD!$T$75,IF(DASHBOARD!$J$2=0,0,X260)))</f>
        <v/>
      </c>
      <c r="Y260" s="490">
        <f>(IF(DASHBOARD!$J$2=Y9,DASHBOARD!$T$75,IF(DASHBOARD!$J$2=0,0,Y260)))</f>
        <v/>
      </c>
      <c r="Z260" s="490">
        <f>(IF(DASHBOARD!$J$2=Z9,DASHBOARD!$T$75,IF(DASHBOARD!$J$2=0,0,Z260)))</f>
        <v/>
      </c>
      <c r="AA260" s="490">
        <f>(IF(DASHBOARD!$J$2=AA9,DASHBOARD!$T$75,IF(DASHBOARD!$J$2=0,0,AA260)))</f>
        <v/>
      </c>
      <c r="AB260" s="490">
        <f>(IF(DASHBOARD!$J$2=AB9,DASHBOARD!$T$75,IF(DASHBOARD!$J$2=0,0,AB260)))</f>
        <v/>
      </c>
      <c r="AC260" s="490">
        <f>(IF(DASHBOARD!$J$2=AC9,DASHBOARD!$T$75,IF(DASHBOARD!$J$2=0,0,AC260)))</f>
        <v/>
      </c>
      <c r="AD260" s="490">
        <f>(IF(DASHBOARD!$J$2=AD9,DASHBOARD!$T$75,IF(DASHBOARD!$J$2=0,0,AD260)))</f>
        <v/>
      </c>
      <c r="AE260" s="490">
        <f>(IF(DASHBOARD!$J$2=AE9,DASHBOARD!$T$75,IF(DASHBOARD!$J$2=0,0,AE260)))</f>
        <v/>
      </c>
      <c r="AF260" s="490">
        <f>(IF(DASHBOARD!$J$2=AF9,DASHBOARD!$T$75,IF(DASHBOARD!$J$2=0,0,AF260)))</f>
        <v/>
      </c>
      <c r="AG260" s="490">
        <f>(IF(DASHBOARD!$J$2=AG9,DASHBOARD!$T$75,IF(DASHBOARD!$J$2=0,0,AG260)))</f>
        <v/>
      </c>
      <c r="AH260" s="490">
        <f>(IF(DASHBOARD!$J$2=AH9,DASHBOARD!$T$75,IF(DASHBOARD!$J$2=0,0,AH260)))</f>
        <v/>
      </c>
      <c r="AI260" s="490">
        <f>(IF(DASHBOARD!$J$2=AI9,DASHBOARD!$T$75,IF(DASHBOARD!$J$2=0,0,AI260)))</f>
        <v/>
      </c>
      <c r="AJ260" s="490">
        <f>(IF(DASHBOARD!$J$2=AJ9,DASHBOARD!$T$75,IF(DASHBOARD!$J$2=0,0,AJ260)))</f>
        <v/>
      </c>
      <c r="AK260" s="490">
        <f>(IF(DASHBOARD!$J$2=AK9,DASHBOARD!$T$75,IF(DASHBOARD!$J$2=0,0,AK260)))</f>
        <v/>
      </c>
      <c r="AL260" s="490">
        <f>(IF(DASHBOARD!$J$2=AL9,DASHBOARD!$T$75,IF(DASHBOARD!$J$2=0,0,AL260)))</f>
        <v/>
      </c>
      <c r="AM260" s="490">
        <f>(IF(DASHBOARD!$J$2=AM9,DASHBOARD!$T$75,IF(DASHBOARD!$J$2=0,0,AM260)))</f>
        <v/>
      </c>
      <c r="AN260" s="490">
        <f>(IF(DASHBOARD!$J$2=AN9,DASHBOARD!$T$75,IF(DASHBOARD!$J$2=0,0,AN260)))</f>
        <v/>
      </c>
      <c r="AO260" s="490">
        <f>(IF(DASHBOARD!$J$2=AO9,DASHBOARD!$T$75,IF(DASHBOARD!$J$2=0,0,AO260)))</f>
        <v/>
      </c>
      <c r="AP260" s="490">
        <f>(IF(DASHBOARD!$J$2=AP9,DASHBOARD!$T$75,IF(DASHBOARD!$J$2=0,0,AP260)))</f>
        <v/>
      </c>
      <c r="AQ260" s="490">
        <f>(IF(DASHBOARD!$J$2=AQ9,DASHBOARD!$T$75,IF(DASHBOARD!$J$2=0,0,AQ260)))</f>
        <v/>
      </c>
      <c r="AR260" s="490">
        <f>(IF(DASHBOARD!$J$2=AR9,DASHBOARD!$T$75,IF(DASHBOARD!$J$2=0,0,AR260)))</f>
        <v/>
      </c>
      <c r="AS260" s="490">
        <f>(IF(DASHBOARD!$J$2=AS9,DASHBOARD!$T$75,IF(DASHBOARD!$J$2=0,0,AS260)))</f>
        <v/>
      </c>
      <c r="AT260" s="490">
        <f>(IF(DASHBOARD!$J$2=AT9,DASHBOARD!$T$75,IF(DASHBOARD!$J$2=0,0,AT260)))</f>
        <v/>
      </c>
      <c r="AU260" s="490">
        <f>(IF(DASHBOARD!$J$2=AU9,DASHBOARD!$T$75,IF(DASHBOARD!$J$2=0,0,AU260)))</f>
        <v/>
      </c>
      <c r="AV260" s="490">
        <f>(IF(DASHBOARD!$J$2=AV9,DASHBOARD!$T$75,IF(DASHBOARD!$J$2=0,0,AV260)))</f>
        <v/>
      </c>
      <c r="AW260" s="490">
        <f>(IF(DASHBOARD!$J$2=AW9,DASHBOARD!$T$75,IF(DASHBOARD!$J$2=0,0,AW260)))</f>
        <v/>
      </c>
      <c r="AX260" s="490">
        <f>(IF(DASHBOARD!$J$2=AX9,DASHBOARD!$T$75,IF(DASHBOARD!$J$2=0,0,AX260)))</f>
        <v/>
      </c>
      <c r="AY260" s="490">
        <f>(IF(DASHBOARD!$J$2=AY9,DASHBOARD!$T$75,IF(DASHBOARD!$J$2=0,0,AY260)))</f>
        <v/>
      </c>
      <c r="AZ260" s="490">
        <f>(IF(DASHBOARD!$J$2=AZ9,DASHBOARD!$T$75,IF(DASHBOARD!$J$2=0,0,AZ260)))</f>
        <v/>
      </c>
      <c r="BA260" s="490">
        <f>(IF(DASHBOARD!$J$2=BA9,DASHBOARD!$T$75,IF(DASHBOARD!$J$2=0,0,BA260)))</f>
        <v/>
      </c>
      <c r="BB260" s="491" t="n"/>
      <c r="BC260" s="490">
        <f>(IF(DASHBOARD!$J$2=BC9,DASHBOARD!$U$75,IF(DASHBOARD!$J$2=0,0,BC260)))</f>
        <v/>
      </c>
      <c r="BD260" s="490">
        <f>(IF(DASHBOARD!$J$2=BD9,DASHBOARD!$U$75,IF(DASHBOARD!$J$2=0,0,BD260)))</f>
        <v/>
      </c>
      <c r="BE260" s="490">
        <f>(IF(DASHBOARD!$J$2=BE9,DASHBOARD!$U$75,IF(DASHBOARD!$J$2=0,0,BE260)))</f>
        <v/>
      </c>
      <c r="BF260" s="490">
        <f>(IF(DASHBOARD!$J$2=BF9,DASHBOARD!$U$75,IF(DASHBOARD!$J$2=0,0,BF260)))</f>
        <v/>
      </c>
      <c r="BG260" s="1508" t="n"/>
      <c r="BH260" s="490">
        <f>(IF(DASHBOARD!$J$2=BH9,DASHBOARD!$U$75,IF(DASHBOARD!$J$2=0,0,BH260)))</f>
        <v/>
      </c>
      <c r="BI260" s="490">
        <f>(IF(DASHBOARD!$J$2=BI9,DASHBOARD!$U$75,IF(DASHBOARD!$J$2=0,0,BI260)))</f>
        <v/>
      </c>
      <c r="BJ260" s="490">
        <f>(IF(DASHBOARD!$J$2=BJ9,DASHBOARD!$U$75,IF(DASHBOARD!$J$2=0,0,BJ260)))</f>
        <v/>
      </c>
    </row>
    <row r="261" ht="11.1" customHeight="1" s="18">
      <c r="A261" s="487" t="n"/>
      <c r="B261" s="1500" t="n"/>
      <c r="C261" s="1539" t="n"/>
      <c r="D261" s="514" t="n"/>
      <c r="E261" s="515" t="n"/>
      <c r="F261" s="494" t="n"/>
      <c r="G261" s="494" t="n"/>
      <c r="H261" s="494" t="n"/>
      <c r="I261" s="494" t="n"/>
      <c r="J261" s="494" t="n"/>
      <c r="K261" s="494" t="n"/>
      <c r="L261" s="494" t="n"/>
      <c r="M261" s="494" t="n"/>
      <c r="N261" s="494" t="n"/>
      <c r="O261" s="494" t="n"/>
      <c r="P261" s="494" t="n"/>
      <c r="Q261" s="494" t="n"/>
      <c r="R261" s="494" t="n"/>
      <c r="S261" s="494" t="n"/>
      <c r="T261" s="494" t="n"/>
      <c r="U261" s="494" t="n"/>
      <c r="V261" s="494" t="n"/>
      <c r="W261" s="494" t="n"/>
      <c r="X261" s="494" t="n"/>
      <c r="Y261" s="494" t="n"/>
      <c r="Z261" s="494" t="n"/>
      <c r="AA261" s="494" t="n"/>
      <c r="AB261" s="494" t="n"/>
      <c r="AC261" s="494" t="n"/>
      <c r="AD261" s="494" t="n"/>
      <c r="AE261" s="494" t="n"/>
      <c r="AF261" s="494" t="n"/>
      <c r="AG261" s="494" t="n"/>
      <c r="AH261" s="494" t="n"/>
      <c r="AI261" s="494" t="n"/>
      <c r="AJ261" s="494" t="n"/>
      <c r="AK261" s="494" t="n"/>
      <c r="AL261" s="494" t="n"/>
      <c r="AM261" s="494" t="n"/>
      <c r="AN261" s="494" t="n"/>
      <c r="AO261" s="494" t="n"/>
      <c r="AP261" s="494" t="n"/>
      <c r="AQ261" s="494" t="n"/>
      <c r="AR261" s="494" t="n"/>
      <c r="AS261" s="494" t="n"/>
      <c r="AT261" s="494" t="n"/>
      <c r="AU261" s="494" t="n"/>
      <c r="AV261" s="494" t="n"/>
      <c r="AW261" s="494" t="n"/>
      <c r="AX261" s="494" t="n"/>
      <c r="AY261" s="494" t="n"/>
      <c r="AZ261" s="494" t="n"/>
      <c r="BA261" s="494" t="n"/>
      <c r="BB261" s="491">
        <f>SUM(F261:BA261)/2</f>
        <v/>
      </c>
      <c r="BC261" s="494" t="n"/>
      <c r="BD261" s="494" t="n"/>
      <c r="BE261" s="494" t="n"/>
      <c r="BF261" s="494" t="n"/>
      <c r="BG261" s="1508" t="n"/>
      <c r="BH261" s="494" t="n"/>
      <c r="BI261" s="494" t="n"/>
      <c r="BJ261" s="494" t="n"/>
    </row>
    <row r="262" hidden="1" ht="12" customHeight="1" s="18">
      <c r="A262" s="487" t="n"/>
      <c r="B262" s="1500" t="n"/>
      <c r="C262" s="698" t="n"/>
      <c r="D262" s="524" t="n"/>
      <c r="E262" s="525" t="n"/>
      <c r="F262" s="537" t="n"/>
      <c r="G262" s="537" t="n"/>
      <c r="H262" s="537" t="n"/>
      <c r="I262" s="537" t="n"/>
      <c r="J262" s="537" t="n"/>
      <c r="K262" s="537" t="n"/>
      <c r="L262" s="537" t="n"/>
      <c r="M262" s="537" t="n"/>
      <c r="N262" s="537" t="n"/>
      <c r="O262" s="537" t="n"/>
      <c r="P262" s="537" t="n"/>
      <c r="Q262" s="537" t="n"/>
      <c r="R262" s="537" t="n"/>
      <c r="S262" s="537" t="n"/>
      <c r="T262" s="537" t="n"/>
      <c r="U262" s="537" t="n"/>
      <c r="V262" s="537" t="n"/>
      <c r="W262" s="537" t="n"/>
      <c r="X262" s="537" t="n"/>
      <c r="Y262" s="537" t="n"/>
      <c r="Z262" s="537" t="n"/>
      <c r="AA262" s="537" t="n"/>
      <c r="AB262" s="537" t="n"/>
      <c r="AC262" s="537" t="n"/>
      <c r="AD262" s="537" t="n"/>
      <c r="AE262" s="537" t="n"/>
      <c r="AF262" s="537" t="n"/>
      <c r="AG262" s="537" t="n"/>
      <c r="AH262" s="537" t="n"/>
      <c r="AI262" s="537" t="n"/>
      <c r="AJ262" s="537" t="n"/>
      <c r="AK262" s="537" t="n"/>
      <c r="AL262" s="537" t="n"/>
      <c r="AM262" s="537" t="n"/>
      <c r="AN262" s="537" t="n"/>
      <c r="AO262" s="537" t="n"/>
      <c r="AP262" s="537" t="n"/>
      <c r="AQ262" s="537" t="n"/>
      <c r="AR262" s="537" t="n"/>
      <c r="AS262" s="537" t="n"/>
      <c r="AT262" s="537" t="n"/>
      <c r="AU262" s="537" t="n"/>
      <c r="AV262" s="537" t="n"/>
      <c r="AW262" s="537" t="n"/>
      <c r="AX262" s="537" t="n"/>
      <c r="AY262" s="537" t="n"/>
      <c r="AZ262" s="537" t="n"/>
      <c r="BA262" s="537" t="n"/>
      <c r="BB262" s="491">
        <f>SUM(F262:BA262)/2</f>
        <v/>
      </c>
      <c r="BC262" s="537" t="n"/>
      <c r="BD262" s="537" t="n"/>
      <c r="BE262" s="537" t="n"/>
      <c r="BF262" s="537" t="n"/>
      <c r="BG262" s="1508" t="n"/>
      <c r="BH262" s="537" t="n"/>
      <c r="BI262" s="537" t="n"/>
      <c r="BJ262" s="537" t="n"/>
    </row>
    <row r="263" hidden="1" ht="19.9" customHeight="1" s="18">
      <c r="A263" s="487" t="n"/>
      <c r="B263" s="1500" t="n"/>
      <c r="C263" s="1125" t="n"/>
      <c r="D263" s="507" t="n"/>
      <c r="E263" s="509" t="n"/>
      <c r="F263" s="538" t="n"/>
      <c r="G263" s="538" t="n"/>
      <c r="H263" s="538" t="n"/>
      <c r="I263" s="538" t="n"/>
      <c r="J263" s="538" t="n"/>
      <c r="K263" s="538" t="n"/>
      <c r="L263" s="538" t="n"/>
      <c r="M263" s="538" t="n"/>
      <c r="N263" s="538" t="n"/>
      <c r="O263" s="538" t="n"/>
      <c r="P263" s="538" t="n"/>
      <c r="Q263" s="538" t="n"/>
      <c r="R263" s="538" t="n"/>
      <c r="S263" s="538" t="n"/>
      <c r="T263" s="538" t="n"/>
      <c r="U263" s="538" t="n"/>
      <c r="V263" s="538" t="n"/>
      <c r="W263" s="538" t="n"/>
      <c r="X263" s="538" t="n"/>
      <c r="Y263" s="538" t="n"/>
      <c r="Z263" s="538" t="n"/>
      <c r="AA263" s="538" t="n"/>
      <c r="AB263" s="538" t="n"/>
      <c r="AC263" s="538" t="n"/>
      <c r="AD263" s="538" t="n"/>
      <c r="AE263" s="538" t="n"/>
      <c r="AF263" s="538" t="n"/>
      <c r="AG263" s="538" t="n"/>
      <c r="AH263" s="538" t="n"/>
      <c r="AI263" s="538" t="n"/>
      <c r="AJ263" s="538" t="n"/>
      <c r="AK263" s="538" t="n"/>
      <c r="AL263" s="538" t="n"/>
      <c r="AM263" s="538" t="n"/>
      <c r="AN263" s="538" t="n"/>
      <c r="AO263" s="538" t="n"/>
      <c r="AP263" s="538" t="n"/>
      <c r="AQ263" s="538" t="n"/>
      <c r="AR263" s="538" t="n"/>
      <c r="AS263" s="538" t="n"/>
      <c r="AT263" s="538" t="n"/>
      <c r="AU263" s="538" t="n"/>
      <c r="AV263" s="538" t="n"/>
      <c r="AW263" s="538" t="n"/>
      <c r="AX263" s="538" t="n"/>
      <c r="AY263" s="538" t="n"/>
      <c r="AZ263" s="538" t="n"/>
      <c r="BA263" s="538" t="n"/>
      <c r="BB263" s="491">
        <f>SUM(F263:BA263)/2</f>
        <v/>
      </c>
      <c r="BC263" s="538" t="n"/>
      <c r="BD263" s="538" t="n"/>
      <c r="BE263" s="538" t="n"/>
      <c r="BF263" s="538" t="n"/>
      <c r="BG263" s="1508" t="n"/>
      <c r="BH263" s="538" t="n"/>
      <c r="BI263" s="538" t="n"/>
      <c r="BJ263" s="538" t="n"/>
    </row>
    <row r="264" hidden="1" ht="19.9" customHeight="1" s="18">
      <c r="A264" s="487" t="n"/>
      <c r="B264" s="1500" t="n"/>
      <c r="C264" s="1125" t="n"/>
      <c r="D264" s="507" t="n"/>
      <c r="E264" s="509" t="n"/>
      <c r="F264" s="538" t="n"/>
      <c r="G264" s="538" t="n"/>
      <c r="H264" s="538" t="n"/>
      <c r="I264" s="538" t="n"/>
      <c r="J264" s="538" t="n"/>
      <c r="K264" s="538" t="n"/>
      <c r="L264" s="538" t="n"/>
      <c r="M264" s="538" t="n"/>
      <c r="N264" s="538" t="n"/>
      <c r="O264" s="538" t="n"/>
      <c r="P264" s="538" t="n"/>
      <c r="Q264" s="538" t="n"/>
      <c r="R264" s="538" t="n"/>
      <c r="S264" s="538" t="n"/>
      <c r="T264" s="538" t="n"/>
      <c r="U264" s="538" t="n"/>
      <c r="V264" s="538" t="n"/>
      <c r="W264" s="538" t="n"/>
      <c r="X264" s="538" t="n"/>
      <c r="Y264" s="538" t="n"/>
      <c r="Z264" s="538" t="n"/>
      <c r="AA264" s="538" t="n"/>
      <c r="AB264" s="538" t="n"/>
      <c r="AC264" s="538" t="n"/>
      <c r="AD264" s="538" t="n"/>
      <c r="AE264" s="538" t="n"/>
      <c r="AF264" s="538" t="n"/>
      <c r="AG264" s="538" t="n"/>
      <c r="AH264" s="538" t="n"/>
      <c r="AI264" s="538" t="n"/>
      <c r="AJ264" s="538" t="n"/>
      <c r="AK264" s="538" t="n"/>
      <c r="AL264" s="538" t="n"/>
      <c r="AM264" s="538" t="n"/>
      <c r="AN264" s="538" t="n"/>
      <c r="AO264" s="538" t="n"/>
      <c r="AP264" s="538" t="n"/>
      <c r="AQ264" s="538" t="n"/>
      <c r="AR264" s="538" t="n"/>
      <c r="AS264" s="538" t="n"/>
      <c r="AT264" s="538" t="n"/>
      <c r="AU264" s="538" t="n"/>
      <c r="AV264" s="538" t="n"/>
      <c r="AW264" s="538" t="n"/>
      <c r="AX264" s="538" t="n"/>
      <c r="AY264" s="538" t="n"/>
      <c r="AZ264" s="538" t="n"/>
      <c r="BA264" s="538" t="n"/>
      <c r="BB264" s="491">
        <f>SUM(F264:BA264)/2</f>
        <v/>
      </c>
      <c r="BC264" s="538" t="n"/>
      <c r="BD264" s="538" t="n"/>
      <c r="BE264" s="538" t="n"/>
      <c r="BF264" s="538" t="n"/>
      <c r="BG264" s="1508" t="n"/>
      <c r="BH264" s="538" t="n"/>
      <c r="BI264" s="538" t="n"/>
      <c r="BJ264" s="538" t="n"/>
    </row>
    <row r="265" hidden="1" ht="19.9" customHeight="1" s="18">
      <c r="A265" s="487" t="n"/>
      <c r="B265" s="1500" t="n"/>
      <c r="C265" s="1125" t="n"/>
      <c r="D265" s="507" t="n"/>
      <c r="E265" s="509" t="n"/>
      <c r="F265" s="538" t="n"/>
      <c r="G265" s="538" t="n"/>
      <c r="H265" s="538" t="n"/>
      <c r="I265" s="538" t="n"/>
      <c r="J265" s="538" t="n"/>
      <c r="K265" s="538" t="n"/>
      <c r="L265" s="538" t="n"/>
      <c r="M265" s="538" t="n"/>
      <c r="N265" s="538" t="n"/>
      <c r="O265" s="538" t="n"/>
      <c r="P265" s="538" t="n"/>
      <c r="Q265" s="538" t="n"/>
      <c r="R265" s="538" t="n"/>
      <c r="S265" s="538" t="n"/>
      <c r="T265" s="538" t="n"/>
      <c r="U265" s="538" t="n"/>
      <c r="V265" s="538" t="n"/>
      <c r="W265" s="538" t="n"/>
      <c r="X265" s="538" t="n"/>
      <c r="Y265" s="538" t="n"/>
      <c r="Z265" s="538" t="n"/>
      <c r="AA265" s="538" t="n"/>
      <c r="AB265" s="538" t="n"/>
      <c r="AC265" s="538" t="n"/>
      <c r="AD265" s="538" t="n"/>
      <c r="AE265" s="538" t="n"/>
      <c r="AF265" s="538" t="n"/>
      <c r="AG265" s="538" t="n"/>
      <c r="AH265" s="538" t="n"/>
      <c r="AI265" s="538" t="n"/>
      <c r="AJ265" s="538" t="n"/>
      <c r="AK265" s="538" t="n"/>
      <c r="AL265" s="538" t="n"/>
      <c r="AM265" s="538" t="n"/>
      <c r="AN265" s="538" t="n"/>
      <c r="AO265" s="538" t="n"/>
      <c r="AP265" s="538" t="n"/>
      <c r="AQ265" s="538" t="n"/>
      <c r="AR265" s="538" t="n"/>
      <c r="AS265" s="538" t="n"/>
      <c r="AT265" s="538" t="n"/>
      <c r="AU265" s="538" t="n"/>
      <c r="AV265" s="538" t="n"/>
      <c r="AW265" s="538" t="n"/>
      <c r="AX265" s="538" t="n"/>
      <c r="AY265" s="538" t="n"/>
      <c r="AZ265" s="538" t="n"/>
      <c r="BA265" s="538" t="n"/>
      <c r="BB265" s="491">
        <f>SUM(F265:BA265)/2</f>
        <v/>
      </c>
      <c r="BC265" s="538" t="n"/>
      <c r="BD265" s="538" t="n"/>
      <c r="BE265" s="538" t="n"/>
      <c r="BF265" s="538" t="n"/>
      <c r="BG265" s="1508" t="n"/>
      <c r="BH265" s="538" t="n"/>
      <c r="BI265" s="538" t="n"/>
      <c r="BJ265" s="538" t="n"/>
    </row>
    <row r="266" hidden="1" ht="19.9" customHeight="1" s="18">
      <c r="A266" s="487" t="n"/>
      <c r="B266" s="1500" t="n"/>
      <c r="C266" s="1125" t="n"/>
      <c r="D266" s="507" t="n"/>
      <c r="E266" s="509" t="n"/>
      <c r="F266" s="538" t="n"/>
      <c r="G266" s="538" t="n"/>
      <c r="H266" s="538" t="n"/>
      <c r="I266" s="538" t="n"/>
      <c r="J266" s="538" t="n"/>
      <c r="K266" s="538" t="n"/>
      <c r="L266" s="538" t="n"/>
      <c r="M266" s="538" t="n"/>
      <c r="N266" s="538" t="n"/>
      <c r="O266" s="538" t="n"/>
      <c r="P266" s="538" t="n"/>
      <c r="Q266" s="538" t="n"/>
      <c r="R266" s="538" t="n"/>
      <c r="S266" s="538" t="n"/>
      <c r="T266" s="538" t="n"/>
      <c r="U266" s="538" t="n"/>
      <c r="V266" s="538" t="n"/>
      <c r="W266" s="538" t="n"/>
      <c r="X266" s="538" t="n"/>
      <c r="Y266" s="538" t="n"/>
      <c r="Z266" s="538" t="n"/>
      <c r="AA266" s="538" t="n"/>
      <c r="AB266" s="538" t="n"/>
      <c r="AC266" s="538" t="n"/>
      <c r="AD266" s="538" t="n"/>
      <c r="AE266" s="538" t="n"/>
      <c r="AF266" s="538" t="n"/>
      <c r="AG266" s="538" t="n"/>
      <c r="AH266" s="538" t="n"/>
      <c r="AI266" s="538" t="n"/>
      <c r="AJ266" s="538" t="n"/>
      <c r="AK266" s="538" t="n"/>
      <c r="AL266" s="538" t="n"/>
      <c r="AM266" s="538" t="n"/>
      <c r="AN266" s="538" t="n"/>
      <c r="AO266" s="538" t="n"/>
      <c r="AP266" s="538" t="n"/>
      <c r="AQ266" s="538" t="n"/>
      <c r="AR266" s="538" t="n"/>
      <c r="AS266" s="538" t="n"/>
      <c r="AT266" s="538" t="n"/>
      <c r="AU266" s="538" t="n"/>
      <c r="AV266" s="538" t="n"/>
      <c r="AW266" s="538" t="n"/>
      <c r="AX266" s="538" t="n"/>
      <c r="AY266" s="538" t="n"/>
      <c r="AZ266" s="538" t="n"/>
      <c r="BA266" s="538" t="n"/>
      <c r="BB266" s="491">
        <f>SUM(F266:BA266)/2</f>
        <v/>
      </c>
      <c r="BC266" s="538" t="n"/>
      <c r="BD266" s="538" t="n"/>
      <c r="BE266" s="538" t="n"/>
      <c r="BF266" s="538" t="n"/>
      <c r="BG266" s="1508" t="n"/>
      <c r="BH266" s="538" t="n"/>
      <c r="BI266" s="538" t="n"/>
      <c r="BJ266" s="538" t="n"/>
    </row>
    <row r="267" hidden="1" ht="19.9" customHeight="1" s="18">
      <c r="A267" s="487" t="n"/>
      <c r="B267" s="1500" t="n"/>
      <c r="C267" s="1125" t="n"/>
      <c r="D267" s="507" t="n"/>
      <c r="E267" s="509" t="n"/>
      <c r="F267" s="538" t="n"/>
      <c r="G267" s="538" t="n"/>
      <c r="H267" s="538" t="n"/>
      <c r="I267" s="538" t="n"/>
      <c r="J267" s="538" t="n"/>
      <c r="K267" s="538" t="n"/>
      <c r="L267" s="538" t="n"/>
      <c r="M267" s="538" t="n"/>
      <c r="N267" s="538" t="n"/>
      <c r="O267" s="538" t="n"/>
      <c r="P267" s="538" t="n"/>
      <c r="Q267" s="538" t="n"/>
      <c r="R267" s="538" t="n"/>
      <c r="S267" s="538" t="n"/>
      <c r="T267" s="538" t="n"/>
      <c r="U267" s="538" t="n"/>
      <c r="V267" s="538" t="n"/>
      <c r="W267" s="538" t="n"/>
      <c r="X267" s="538" t="n"/>
      <c r="Y267" s="538" t="n"/>
      <c r="Z267" s="538" t="n"/>
      <c r="AA267" s="538" t="n"/>
      <c r="AB267" s="538" t="n"/>
      <c r="AC267" s="538" t="n"/>
      <c r="AD267" s="538" t="n"/>
      <c r="AE267" s="538" t="n"/>
      <c r="AF267" s="538" t="n"/>
      <c r="AG267" s="538" t="n"/>
      <c r="AH267" s="538" t="n"/>
      <c r="AI267" s="538" t="n"/>
      <c r="AJ267" s="538" t="n"/>
      <c r="AK267" s="538" t="n"/>
      <c r="AL267" s="538" t="n"/>
      <c r="AM267" s="538" t="n"/>
      <c r="AN267" s="538" t="n"/>
      <c r="AO267" s="538" t="n"/>
      <c r="AP267" s="538" t="n"/>
      <c r="AQ267" s="538" t="n"/>
      <c r="AR267" s="538" t="n"/>
      <c r="AS267" s="538" t="n"/>
      <c r="AT267" s="538" t="n"/>
      <c r="AU267" s="538" t="n"/>
      <c r="AV267" s="538" t="n"/>
      <c r="AW267" s="538" t="n"/>
      <c r="AX267" s="538" t="n"/>
      <c r="AY267" s="538" t="n"/>
      <c r="AZ267" s="538" t="n"/>
      <c r="BA267" s="538" t="n"/>
      <c r="BB267" s="491">
        <f>SUM(F267:BA267)/2</f>
        <v/>
      </c>
      <c r="BC267" s="538" t="n"/>
      <c r="BD267" s="538" t="n"/>
      <c r="BE267" s="538" t="n"/>
      <c r="BF267" s="538" t="n"/>
      <c r="BG267" s="1508" t="n"/>
      <c r="BH267" s="538" t="n"/>
      <c r="BI267" s="538" t="n"/>
      <c r="BJ267" s="538" t="n"/>
    </row>
    <row r="268" hidden="1" ht="19.9" customHeight="1" s="18">
      <c r="A268" s="487" t="n"/>
      <c r="B268" s="1500" t="n"/>
      <c r="C268" s="1125" t="n"/>
      <c r="D268" s="507" t="n"/>
      <c r="E268" s="509" t="n"/>
      <c r="F268" s="538" t="n"/>
      <c r="G268" s="538" t="n"/>
      <c r="H268" s="538" t="n"/>
      <c r="I268" s="538" t="n"/>
      <c r="J268" s="538" t="n"/>
      <c r="K268" s="538" t="n"/>
      <c r="L268" s="538" t="n"/>
      <c r="M268" s="538" t="n"/>
      <c r="N268" s="538" t="n"/>
      <c r="O268" s="538" t="n"/>
      <c r="P268" s="538" t="n"/>
      <c r="Q268" s="538" t="n"/>
      <c r="R268" s="538" t="n"/>
      <c r="S268" s="538" t="n"/>
      <c r="T268" s="538" t="n"/>
      <c r="U268" s="538" t="n"/>
      <c r="V268" s="538" t="n"/>
      <c r="W268" s="538" t="n"/>
      <c r="X268" s="538" t="n"/>
      <c r="Y268" s="538" t="n"/>
      <c r="Z268" s="538" t="n"/>
      <c r="AA268" s="538" t="n"/>
      <c r="AB268" s="538" t="n"/>
      <c r="AC268" s="538" t="n"/>
      <c r="AD268" s="538" t="n"/>
      <c r="AE268" s="538" t="n"/>
      <c r="AF268" s="538" t="n"/>
      <c r="AG268" s="538" t="n"/>
      <c r="AH268" s="538" t="n"/>
      <c r="AI268" s="538" t="n"/>
      <c r="AJ268" s="538" t="n"/>
      <c r="AK268" s="538" t="n"/>
      <c r="AL268" s="538" t="n"/>
      <c r="AM268" s="538" t="n"/>
      <c r="AN268" s="538" t="n"/>
      <c r="AO268" s="538" t="n"/>
      <c r="AP268" s="538" t="n"/>
      <c r="AQ268" s="538" t="n"/>
      <c r="AR268" s="538" t="n"/>
      <c r="AS268" s="538" t="n"/>
      <c r="AT268" s="538" t="n"/>
      <c r="AU268" s="538" t="n"/>
      <c r="AV268" s="538" t="n"/>
      <c r="AW268" s="538" t="n"/>
      <c r="AX268" s="538" t="n"/>
      <c r="AY268" s="538" t="n"/>
      <c r="AZ268" s="538" t="n"/>
      <c r="BA268" s="538" t="n"/>
      <c r="BB268" s="491">
        <f>SUM(F268:BA268)/2</f>
        <v/>
      </c>
      <c r="BC268" s="538" t="n"/>
      <c r="BD268" s="538" t="n"/>
      <c r="BE268" s="538" t="n"/>
      <c r="BF268" s="538" t="n"/>
      <c r="BG268" s="1508" t="n"/>
      <c r="BH268" s="538" t="n"/>
      <c r="BI268" s="538" t="n"/>
      <c r="BJ268" s="538" t="n"/>
    </row>
    <row r="269" hidden="1" ht="19.9" customHeight="1" s="18">
      <c r="A269" s="487" t="n"/>
      <c r="B269" s="1500" t="n"/>
      <c r="C269" s="1125" t="n"/>
      <c r="D269" s="507" t="n"/>
      <c r="E269" s="509" t="n"/>
      <c r="F269" s="538" t="n"/>
      <c r="G269" s="538" t="n"/>
      <c r="H269" s="538" t="n"/>
      <c r="I269" s="538" t="n"/>
      <c r="J269" s="538" t="n"/>
      <c r="K269" s="538" t="n"/>
      <c r="L269" s="538" t="n"/>
      <c r="M269" s="538" t="n"/>
      <c r="N269" s="538" t="n"/>
      <c r="O269" s="538" t="n"/>
      <c r="P269" s="538" t="n"/>
      <c r="Q269" s="538" t="n"/>
      <c r="R269" s="538" t="n"/>
      <c r="S269" s="538" t="n"/>
      <c r="T269" s="538" t="n"/>
      <c r="U269" s="538" t="n"/>
      <c r="V269" s="538" t="n"/>
      <c r="W269" s="538" t="n"/>
      <c r="X269" s="538" t="n"/>
      <c r="Y269" s="538" t="n"/>
      <c r="Z269" s="538" t="n"/>
      <c r="AA269" s="538" t="n"/>
      <c r="AB269" s="538" t="n"/>
      <c r="AC269" s="538" t="n"/>
      <c r="AD269" s="538" t="n"/>
      <c r="AE269" s="538" t="n"/>
      <c r="AF269" s="538" t="n"/>
      <c r="AG269" s="538" t="n"/>
      <c r="AH269" s="538" t="n"/>
      <c r="AI269" s="538" t="n"/>
      <c r="AJ269" s="538" t="n"/>
      <c r="AK269" s="538" t="n"/>
      <c r="AL269" s="538" t="n"/>
      <c r="AM269" s="538" t="n"/>
      <c r="AN269" s="538" t="n"/>
      <c r="AO269" s="538" t="n"/>
      <c r="AP269" s="538" t="n"/>
      <c r="AQ269" s="538" t="n"/>
      <c r="AR269" s="538" t="n"/>
      <c r="AS269" s="538" t="n"/>
      <c r="AT269" s="538" t="n"/>
      <c r="AU269" s="538" t="n"/>
      <c r="AV269" s="538" t="n"/>
      <c r="AW269" s="538" t="n"/>
      <c r="AX269" s="538" t="n"/>
      <c r="AY269" s="538" t="n"/>
      <c r="AZ269" s="538" t="n"/>
      <c r="BA269" s="538" t="n"/>
      <c r="BB269" s="491">
        <f>SUM(F269:BA269)/2</f>
        <v/>
      </c>
      <c r="BC269" s="538" t="n"/>
      <c r="BD269" s="538" t="n"/>
      <c r="BE269" s="538" t="n"/>
      <c r="BF269" s="538" t="n"/>
      <c r="BG269" s="1508" t="n"/>
      <c r="BH269" s="538" t="n"/>
      <c r="BI269" s="538" t="n"/>
      <c r="BJ269" s="538" t="n"/>
    </row>
    <row r="270" hidden="1" ht="19.9" customHeight="1" s="18">
      <c r="A270" s="487" t="n"/>
      <c r="B270" s="1500" t="n"/>
      <c r="C270" s="1125" t="n"/>
      <c r="D270" s="507" t="n"/>
      <c r="E270" s="509" t="n"/>
      <c r="F270" s="538" t="n"/>
      <c r="G270" s="538" t="n"/>
      <c r="H270" s="538" t="n"/>
      <c r="I270" s="538" t="n"/>
      <c r="J270" s="538" t="n"/>
      <c r="K270" s="538" t="n"/>
      <c r="L270" s="538" t="n"/>
      <c r="M270" s="538" t="n"/>
      <c r="N270" s="538" t="n"/>
      <c r="O270" s="538" t="n"/>
      <c r="P270" s="538" t="n"/>
      <c r="Q270" s="538" t="n"/>
      <c r="R270" s="538" t="n"/>
      <c r="S270" s="538" t="n"/>
      <c r="T270" s="538" t="n"/>
      <c r="U270" s="538" t="n"/>
      <c r="V270" s="538" t="n"/>
      <c r="W270" s="538" t="n"/>
      <c r="X270" s="538" t="n"/>
      <c r="Y270" s="538" t="n"/>
      <c r="Z270" s="538" t="n"/>
      <c r="AA270" s="538" t="n"/>
      <c r="AB270" s="538" t="n"/>
      <c r="AC270" s="538" t="n"/>
      <c r="AD270" s="538" t="n"/>
      <c r="AE270" s="538" t="n"/>
      <c r="AF270" s="538" t="n"/>
      <c r="AG270" s="538" t="n"/>
      <c r="AH270" s="538" t="n"/>
      <c r="AI270" s="538" t="n"/>
      <c r="AJ270" s="538" t="n"/>
      <c r="AK270" s="538" t="n"/>
      <c r="AL270" s="538" t="n"/>
      <c r="AM270" s="538" t="n"/>
      <c r="AN270" s="538" t="n"/>
      <c r="AO270" s="538" t="n"/>
      <c r="AP270" s="538" t="n"/>
      <c r="AQ270" s="538" t="n"/>
      <c r="AR270" s="538" t="n"/>
      <c r="AS270" s="538" t="n"/>
      <c r="AT270" s="538" t="n"/>
      <c r="AU270" s="538" t="n"/>
      <c r="AV270" s="538" t="n"/>
      <c r="AW270" s="538" t="n"/>
      <c r="AX270" s="538" t="n"/>
      <c r="AY270" s="538" t="n"/>
      <c r="AZ270" s="538" t="n"/>
      <c r="BA270" s="538" t="n"/>
      <c r="BB270" s="491">
        <f>SUM(F270:BA270)/2</f>
        <v/>
      </c>
      <c r="BC270" s="538" t="n"/>
      <c r="BD270" s="538" t="n"/>
      <c r="BE270" s="538" t="n"/>
      <c r="BF270" s="538" t="n"/>
      <c r="BG270" s="1508" t="n"/>
      <c r="BH270" s="538" t="n"/>
      <c r="BI270" s="538" t="n"/>
      <c r="BJ270" s="538" t="n"/>
    </row>
    <row r="271" hidden="1" ht="19.9" customHeight="1" s="18">
      <c r="A271" s="487" t="n"/>
      <c r="B271" s="1500" t="n"/>
      <c r="C271" s="1125" t="n"/>
      <c r="D271" s="507" t="n"/>
      <c r="E271" s="509" t="n"/>
      <c r="F271" s="538" t="n"/>
      <c r="G271" s="538" t="n"/>
      <c r="H271" s="538" t="n"/>
      <c r="I271" s="538" t="n"/>
      <c r="J271" s="538" t="n"/>
      <c r="K271" s="538" t="n"/>
      <c r="L271" s="538" t="n"/>
      <c r="M271" s="538" t="n"/>
      <c r="N271" s="538" t="n"/>
      <c r="O271" s="538" t="n"/>
      <c r="P271" s="538" t="n"/>
      <c r="Q271" s="538" t="n"/>
      <c r="R271" s="538" t="n"/>
      <c r="S271" s="538" t="n"/>
      <c r="T271" s="538" t="n"/>
      <c r="U271" s="538" t="n"/>
      <c r="V271" s="538" t="n"/>
      <c r="W271" s="538" t="n"/>
      <c r="X271" s="538" t="n"/>
      <c r="Y271" s="538" t="n"/>
      <c r="Z271" s="538" t="n"/>
      <c r="AA271" s="538" t="n"/>
      <c r="AB271" s="538" t="n"/>
      <c r="AC271" s="538" t="n"/>
      <c r="AD271" s="538" t="n"/>
      <c r="AE271" s="538" t="n"/>
      <c r="AF271" s="538" t="n"/>
      <c r="AG271" s="538" t="n"/>
      <c r="AH271" s="538" t="n"/>
      <c r="AI271" s="538" t="n"/>
      <c r="AJ271" s="538" t="n"/>
      <c r="AK271" s="538" t="n"/>
      <c r="AL271" s="538" t="n"/>
      <c r="AM271" s="538" t="n"/>
      <c r="AN271" s="538" t="n"/>
      <c r="AO271" s="538" t="n"/>
      <c r="AP271" s="538" t="n"/>
      <c r="AQ271" s="538" t="n"/>
      <c r="AR271" s="538" t="n"/>
      <c r="AS271" s="538" t="n"/>
      <c r="AT271" s="538" t="n"/>
      <c r="AU271" s="538" t="n"/>
      <c r="AV271" s="538" t="n"/>
      <c r="AW271" s="538" t="n"/>
      <c r="AX271" s="538" t="n"/>
      <c r="AY271" s="538" t="n"/>
      <c r="AZ271" s="538" t="n"/>
      <c r="BA271" s="538" t="n"/>
      <c r="BB271" s="491">
        <f>SUM(F271:BA271)/2</f>
        <v/>
      </c>
      <c r="BC271" s="538" t="n"/>
      <c r="BD271" s="538" t="n"/>
      <c r="BE271" s="538" t="n"/>
      <c r="BF271" s="538" t="n"/>
      <c r="BG271" s="1508" t="n"/>
      <c r="BH271" s="538" t="n"/>
      <c r="BI271" s="538" t="n"/>
      <c r="BJ271" s="538" t="n"/>
    </row>
    <row r="272" hidden="1" ht="19.9" customHeight="1" s="18">
      <c r="A272" s="487" t="n"/>
      <c r="B272" s="1537" t="n"/>
      <c r="C272" s="1125" t="n"/>
      <c r="D272" s="507" t="n"/>
      <c r="E272" s="509" t="n"/>
      <c r="F272" s="538" t="n"/>
      <c r="G272" s="538" t="n"/>
      <c r="H272" s="538" t="n"/>
      <c r="I272" s="538" t="n"/>
      <c r="J272" s="538" t="n"/>
      <c r="K272" s="538" t="n"/>
      <c r="L272" s="538" t="n"/>
      <c r="M272" s="538" t="n"/>
      <c r="N272" s="538" t="n"/>
      <c r="O272" s="538" t="n"/>
      <c r="P272" s="538" t="n"/>
      <c r="Q272" s="538" t="n"/>
      <c r="R272" s="538" t="n"/>
      <c r="S272" s="538" t="n"/>
      <c r="T272" s="538" t="n"/>
      <c r="U272" s="538" t="n"/>
      <c r="V272" s="538" t="n"/>
      <c r="W272" s="538" t="n"/>
      <c r="X272" s="538" t="n"/>
      <c r="Y272" s="538" t="n"/>
      <c r="Z272" s="538" t="n"/>
      <c r="AA272" s="538" t="n"/>
      <c r="AB272" s="538" t="n"/>
      <c r="AC272" s="538" t="n"/>
      <c r="AD272" s="538" t="n"/>
      <c r="AE272" s="538" t="n"/>
      <c r="AF272" s="538" t="n"/>
      <c r="AG272" s="538" t="n"/>
      <c r="AH272" s="538" t="n"/>
      <c r="AI272" s="538" t="n"/>
      <c r="AJ272" s="538" t="n"/>
      <c r="AK272" s="538" t="n"/>
      <c r="AL272" s="538" t="n"/>
      <c r="AM272" s="538" t="n"/>
      <c r="AN272" s="538" t="n"/>
      <c r="AO272" s="538" t="n"/>
      <c r="AP272" s="538" t="n"/>
      <c r="AQ272" s="538" t="n"/>
      <c r="AR272" s="538" t="n"/>
      <c r="AS272" s="538" t="n"/>
      <c r="AT272" s="538" t="n"/>
      <c r="AU272" s="538" t="n"/>
      <c r="AV272" s="538" t="n"/>
      <c r="AW272" s="538" t="n"/>
      <c r="AX272" s="538" t="n"/>
      <c r="AY272" s="538" t="n"/>
      <c r="AZ272" s="538" t="n"/>
      <c r="BA272" s="538" t="n"/>
      <c r="BB272" s="491">
        <f>SUM(F272:BA272)/2</f>
        <v/>
      </c>
      <c r="BC272" s="538" t="n"/>
      <c r="BD272" s="538" t="n"/>
      <c r="BE272" s="538" t="n"/>
      <c r="BF272" s="538" t="n"/>
      <c r="BG272" s="1508" t="n"/>
      <c r="BH272" s="538" t="n"/>
      <c r="BI272" s="538" t="n"/>
      <c r="BJ272" s="538" t="n"/>
    </row>
    <row r="273" ht="11.1" customHeight="1" s="18">
      <c r="A273" s="487" t="n"/>
      <c r="B273" s="1155" t="inlineStr">
        <is>
          <t>ULTG PALU</t>
        </is>
      </c>
      <c r="C273" s="1534" t="inlineStr">
        <is>
          <t>Pamona</t>
        </is>
      </c>
      <c r="D273" s="512" t="n">
        <v>1</v>
      </c>
      <c r="E273" s="513" t="n">
        <v>10</v>
      </c>
      <c r="F273" s="490">
        <f>(IF(DASHBOARD!$J$2=F9,DASHBOARD!$T$192,IF(DASHBOARD!$J$2=0,0,F273)))</f>
        <v/>
      </c>
      <c r="G273" s="490">
        <f>(IF(DASHBOARD!$J$2=G9,DASHBOARD!$T$192,IF(DASHBOARD!$J$2=0,0,G273)))</f>
        <v/>
      </c>
      <c r="H273" s="490">
        <f>(IF(DASHBOARD!$J$2=H9,DASHBOARD!$T$192,IF(DASHBOARD!$J$2=0,0,H273)))</f>
        <v/>
      </c>
      <c r="I273" s="490">
        <f>(IF(DASHBOARD!$J$2=I9,DASHBOARD!$T$192,IF(DASHBOARD!$J$2=0,0,I273)))</f>
        <v/>
      </c>
      <c r="J273" s="490">
        <f>(IF(DASHBOARD!$J$2=J9,DASHBOARD!$T$192,IF(DASHBOARD!$J$2=0,0,J273)))</f>
        <v/>
      </c>
      <c r="K273" s="490">
        <f>(IF(DASHBOARD!$J$2=K9,DASHBOARD!$T$192,IF(DASHBOARD!$J$2=0,0,K273)))</f>
        <v/>
      </c>
      <c r="L273" s="490">
        <f>(IF(DASHBOARD!$J$2=L9,DASHBOARD!$T$192,IF(DASHBOARD!$J$2=0,0,L273)))</f>
        <v/>
      </c>
      <c r="M273" s="490">
        <f>(IF(DASHBOARD!$J$2=M9,DASHBOARD!$T$192,IF(DASHBOARD!$J$2=0,0,M273)))</f>
        <v/>
      </c>
      <c r="N273" s="490">
        <f>(IF(DASHBOARD!$J$2=N9,DASHBOARD!$T$192,IF(DASHBOARD!$J$2=0,0,N273)))</f>
        <v/>
      </c>
      <c r="O273" s="490">
        <f>(IF(DASHBOARD!$J$2=O9,DASHBOARD!$T$192,IF(DASHBOARD!$J$2=0,0,O273)))</f>
        <v/>
      </c>
      <c r="P273" s="490">
        <f>(IF(DASHBOARD!$J$2=P9,DASHBOARD!$T$192,IF(DASHBOARD!$J$2=0,0,P273)))</f>
        <v/>
      </c>
      <c r="Q273" s="490">
        <f>(IF(DASHBOARD!$J$2=Q9,DASHBOARD!$T$192,IF(DASHBOARD!$J$2=0,0,Q273)))</f>
        <v/>
      </c>
      <c r="R273" s="490">
        <f>(IF(DASHBOARD!$J$2=R9,DASHBOARD!$T$192,IF(DASHBOARD!$J$2=0,0,R273)))</f>
        <v/>
      </c>
      <c r="S273" s="490">
        <f>(IF(DASHBOARD!$J$2=S9,DASHBOARD!$T$192,IF(DASHBOARD!$J$2=0,0,S273)))</f>
        <v/>
      </c>
      <c r="T273" s="490">
        <f>(IF(DASHBOARD!$J$2=T9,DASHBOARD!$T$192,IF(DASHBOARD!$J$2=0,0,T273)))</f>
        <v/>
      </c>
      <c r="U273" s="490">
        <f>(IF(DASHBOARD!$J$2=U9,DASHBOARD!$T$192,IF(DASHBOARD!$J$2=0,0,U273)))</f>
        <v/>
      </c>
      <c r="V273" s="490">
        <f>(IF(DASHBOARD!$J$2=V9,DASHBOARD!$T$192,IF(DASHBOARD!$J$2=0,0,V273)))</f>
        <v/>
      </c>
      <c r="W273" s="490">
        <f>(IF(DASHBOARD!$J$2=W9,DASHBOARD!$T$192,IF(DASHBOARD!$J$2=0,0,W273)))</f>
        <v/>
      </c>
      <c r="X273" s="490">
        <f>(IF(DASHBOARD!$J$2=X9,DASHBOARD!$T$192,IF(DASHBOARD!$J$2=0,0,X273)))</f>
        <v/>
      </c>
      <c r="Y273" s="490">
        <f>(IF(DASHBOARD!$J$2=Y9,DASHBOARD!$T$192,IF(DASHBOARD!$J$2=0,0,Y273)))</f>
        <v/>
      </c>
      <c r="Z273" s="490">
        <f>(IF(DASHBOARD!$J$2=Z9,DASHBOARD!$T$192,IF(DASHBOARD!$J$2=0,0,Z273)))</f>
        <v/>
      </c>
      <c r="AA273" s="490">
        <f>(IF(DASHBOARD!$J$2=AA9,DASHBOARD!$T$192,IF(DASHBOARD!$J$2=0,0,AA273)))</f>
        <v/>
      </c>
      <c r="AB273" s="490">
        <f>(IF(DASHBOARD!$J$2=AB9,DASHBOARD!$T$192,IF(DASHBOARD!$J$2=0,0,AB273)))</f>
        <v/>
      </c>
      <c r="AC273" s="490">
        <f>(IF(DASHBOARD!$J$2=AC9,DASHBOARD!$T$192,IF(DASHBOARD!$J$2=0,0,AC273)))</f>
        <v/>
      </c>
      <c r="AD273" s="490">
        <f>(IF(DASHBOARD!$J$2=AD9,DASHBOARD!$T$192,IF(DASHBOARD!$J$2=0,0,AD273)))</f>
        <v/>
      </c>
      <c r="AE273" s="490">
        <f>(IF(DASHBOARD!$J$2=AE9,DASHBOARD!$T$192,IF(DASHBOARD!$J$2=0,0,AE273)))</f>
        <v/>
      </c>
      <c r="AF273" s="490">
        <f>(IF(DASHBOARD!$J$2=AF9,DASHBOARD!$T$192,IF(DASHBOARD!$J$2=0,0,AF273)))</f>
        <v/>
      </c>
      <c r="AG273" s="490">
        <f>(IF(DASHBOARD!$J$2=AG9,DASHBOARD!$T$192,IF(DASHBOARD!$J$2=0,0,AG273)))</f>
        <v/>
      </c>
      <c r="AH273" s="490">
        <f>(IF(DASHBOARD!$J$2=AH9,DASHBOARD!$T$192,IF(DASHBOARD!$J$2=0,0,AH273)))</f>
        <v/>
      </c>
      <c r="AI273" s="490">
        <f>(IF(DASHBOARD!$J$2=AI9,DASHBOARD!$T$192,IF(DASHBOARD!$J$2=0,0,AI273)))</f>
        <v/>
      </c>
      <c r="AJ273" s="490">
        <f>(IF(DASHBOARD!$J$2=AJ9,DASHBOARD!$T$192,IF(DASHBOARD!$J$2=0,0,AJ273)))</f>
        <v/>
      </c>
      <c r="AK273" s="490">
        <f>(IF(DASHBOARD!$J$2=AK9,DASHBOARD!$T$192,IF(DASHBOARD!$J$2=0,0,AK273)))</f>
        <v/>
      </c>
      <c r="AL273" s="490">
        <f>(IF(DASHBOARD!$J$2=AL9,DASHBOARD!$T$192,IF(DASHBOARD!$J$2=0,0,AL273)))</f>
        <v/>
      </c>
      <c r="AM273" s="490">
        <f>(IF(DASHBOARD!$J$2=AM9,DASHBOARD!$T$192,IF(DASHBOARD!$J$2=0,0,AM273)))</f>
        <v/>
      </c>
      <c r="AN273" s="490">
        <f>(IF(DASHBOARD!$J$2=AN9,DASHBOARD!$T$192,IF(DASHBOARD!$J$2=0,0,AN273)))</f>
        <v/>
      </c>
      <c r="AO273" s="490">
        <f>(IF(DASHBOARD!$J$2=AO9,DASHBOARD!$T$192,IF(DASHBOARD!$J$2=0,0,AO273)))</f>
        <v/>
      </c>
      <c r="AP273" s="490">
        <f>(IF(DASHBOARD!$J$2=AP9,DASHBOARD!$T$192,IF(DASHBOARD!$J$2=0,0,AP273)))</f>
        <v/>
      </c>
      <c r="AQ273" s="490">
        <f>(IF(DASHBOARD!$J$2=AQ9,DASHBOARD!$T$192,IF(DASHBOARD!$J$2=0,0,AQ273)))</f>
        <v/>
      </c>
      <c r="AR273" s="490">
        <f>(IF(DASHBOARD!$J$2=AR9,DASHBOARD!$T$192,IF(DASHBOARD!$J$2=0,0,AR273)))</f>
        <v/>
      </c>
      <c r="AS273" s="490">
        <f>(IF(DASHBOARD!$J$2=AS9,DASHBOARD!$T$192,IF(DASHBOARD!$J$2=0,0,AS273)))</f>
        <v/>
      </c>
      <c r="AT273" s="490">
        <f>(IF(DASHBOARD!$J$2=AT9,DASHBOARD!$T$192,IF(DASHBOARD!$J$2=0,0,AT273)))</f>
        <v/>
      </c>
      <c r="AU273" s="490">
        <f>(IF(DASHBOARD!$J$2=AU9,DASHBOARD!$T$192,IF(DASHBOARD!$J$2=0,0,AU273)))</f>
        <v/>
      </c>
      <c r="AV273" s="490">
        <f>(IF(DASHBOARD!$J$2=AV9,DASHBOARD!$T$192,IF(DASHBOARD!$J$2=0,0,AV273)))</f>
        <v/>
      </c>
      <c r="AW273" s="490">
        <f>(IF(DASHBOARD!$J$2=AW9,DASHBOARD!$T$192,IF(DASHBOARD!$J$2=0,0,AW273)))</f>
        <v/>
      </c>
      <c r="AX273" s="490">
        <f>(IF(DASHBOARD!$J$2=AX9,DASHBOARD!$T$192,IF(DASHBOARD!$J$2=0,0,AX273)))</f>
        <v/>
      </c>
      <c r="AY273" s="490">
        <f>(IF(DASHBOARD!$J$2=AY9,DASHBOARD!$T$192,IF(DASHBOARD!$J$2=0,0,AY273)))</f>
        <v/>
      </c>
      <c r="AZ273" s="490">
        <f>(IF(DASHBOARD!$J$2=AZ9,DASHBOARD!$T$192,IF(DASHBOARD!$J$2=0,0,AZ273)))</f>
        <v/>
      </c>
      <c r="BA273" s="490">
        <f>(IF(DASHBOARD!$J$2=BA9,DASHBOARD!$T$192,IF(DASHBOARD!$J$2=0,0,BA273)))</f>
        <v/>
      </c>
      <c r="BB273" s="491">
        <f>SUM(F273:BA273)/2</f>
        <v/>
      </c>
      <c r="BC273" s="490">
        <f>(IF(DASHBOARD!$J$2=BC9,DASHBOARD!$U$192,IF(DASHBOARD!$J$2=0,0,BC273)))</f>
        <v/>
      </c>
      <c r="BD273" s="490">
        <f>(IF(DASHBOARD!$J$2=BD9,DASHBOARD!$U$192,IF(DASHBOARD!$J$2=0,0,BD273)))</f>
        <v/>
      </c>
      <c r="BE273" s="490">
        <f>(IF(DASHBOARD!$J$2=BE9,DASHBOARD!$U$192,IF(DASHBOARD!$J$2=0,0,BE273)))</f>
        <v/>
      </c>
      <c r="BF273" s="490">
        <f>(IF(DASHBOARD!$J$2=BF9,DASHBOARD!$U$192,IF(DASHBOARD!$J$2=0,0,BF273)))</f>
        <v/>
      </c>
      <c r="BG273" s="1508" t="n"/>
      <c r="BH273" s="490">
        <f>(IF(DASHBOARD!$J$2=BH9,DASHBOARD!$U$192,IF(DASHBOARD!$J$2=0,0,BH273)))</f>
        <v/>
      </c>
      <c r="BI273" s="490">
        <f>(IF(DASHBOARD!$J$2=BI9,DASHBOARD!$U$192,IF(DASHBOARD!$J$2=0,0,BI273)))</f>
        <v/>
      </c>
      <c r="BJ273" s="490">
        <f>(IF(DASHBOARD!$J$2=BJ9,DASHBOARD!$U$192,IF(DASHBOARD!$J$2=0,0,BJ273)))</f>
        <v/>
      </c>
    </row>
    <row r="274" ht="11.1" customHeight="1" s="18">
      <c r="A274" s="487" t="n"/>
      <c r="B274" s="1500" t="n"/>
      <c r="C274" s="1535" t="n"/>
      <c r="D274" s="507" t="n">
        <v>2</v>
      </c>
      <c r="E274" s="509" t="n">
        <v>30</v>
      </c>
      <c r="F274" s="494">
        <f>(IF(DASHBOARD!$J$2=F9,DASHBOARD!$T$193,IF(DASHBOARD!$J$2=0,0,F274)))</f>
        <v/>
      </c>
      <c r="G274" s="494">
        <f>(IF(DASHBOARD!$J$2=G9,DASHBOARD!$T$193,IF(DASHBOARD!$J$2=0,0,G274)))</f>
        <v/>
      </c>
      <c r="H274" s="494">
        <f>(IF(DASHBOARD!$J$2=H9,DASHBOARD!$T$193,IF(DASHBOARD!$J$2=0,0,H274)))</f>
        <v/>
      </c>
      <c r="I274" s="494">
        <f>(IF(DASHBOARD!$J$2=I9,DASHBOARD!$T$193,IF(DASHBOARD!$J$2=0,0,I274)))</f>
        <v/>
      </c>
      <c r="J274" s="494">
        <f>(IF(DASHBOARD!$J$2=J9,DASHBOARD!$T$193,IF(DASHBOARD!$J$2=0,0,J274)))</f>
        <v/>
      </c>
      <c r="K274" s="494">
        <f>(IF(DASHBOARD!$J$2=K9,DASHBOARD!$T$193,IF(DASHBOARD!$J$2=0,0,K274)))</f>
        <v/>
      </c>
      <c r="L274" s="494">
        <f>(IF(DASHBOARD!$J$2=L9,DASHBOARD!$T$193,IF(DASHBOARD!$J$2=0,0,L274)))</f>
        <v/>
      </c>
      <c r="M274" s="494">
        <f>(IF(DASHBOARD!$J$2=M9,DASHBOARD!$T$193,IF(DASHBOARD!$J$2=0,0,M274)))</f>
        <v/>
      </c>
      <c r="N274" s="494">
        <f>(IF(DASHBOARD!$J$2=N9,DASHBOARD!$T$193,IF(DASHBOARD!$J$2=0,0,N274)))</f>
        <v/>
      </c>
      <c r="O274" s="494">
        <f>(IF(DASHBOARD!$J$2=O9,DASHBOARD!$T$193,IF(DASHBOARD!$J$2=0,0,O274)))</f>
        <v/>
      </c>
      <c r="P274" s="494">
        <f>(IF(DASHBOARD!$J$2=P9,DASHBOARD!$T$193,IF(DASHBOARD!$J$2=0,0,P274)))</f>
        <v/>
      </c>
      <c r="Q274" s="494">
        <f>(IF(DASHBOARD!$J$2=Q9,DASHBOARD!$T$193,IF(DASHBOARD!$J$2=0,0,Q274)))</f>
        <v/>
      </c>
      <c r="R274" s="494">
        <f>(IF(DASHBOARD!$J$2=R9,DASHBOARD!$T$193,IF(DASHBOARD!$J$2=0,0,R274)))</f>
        <v/>
      </c>
      <c r="S274" s="494">
        <f>(IF(DASHBOARD!$J$2=S9,DASHBOARD!$T$193,IF(DASHBOARD!$J$2=0,0,S274)))</f>
        <v/>
      </c>
      <c r="T274" s="494">
        <f>(IF(DASHBOARD!$J$2=T9,DASHBOARD!$T$193,IF(DASHBOARD!$J$2=0,0,T274)))</f>
        <v/>
      </c>
      <c r="U274" s="494">
        <f>(IF(DASHBOARD!$J$2=U9,DASHBOARD!$T$193,IF(DASHBOARD!$J$2=0,0,U274)))</f>
        <v/>
      </c>
      <c r="V274" s="494">
        <f>(IF(DASHBOARD!$J$2=V9,DASHBOARD!$T$193,IF(DASHBOARD!$J$2=0,0,V274)))</f>
        <v/>
      </c>
      <c r="W274" s="494">
        <f>(IF(DASHBOARD!$J$2=W9,DASHBOARD!$T$193,IF(DASHBOARD!$J$2=0,0,W274)))</f>
        <v/>
      </c>
      <c r="X274" s="494">
        <f>(IF(DASHBOARD!$J$2=X9,DASHBOARD!$T$193,IF(DASHBOARD!$J$2=0,0,X274)))</f>
        <v/>
      </c>
      <c r="Y274" s="494">
        <f>(IF(DASHBOARD!$J$2=Y9,DASHBOARD!$T$193,IF(DASHBOARD!$J$2=0,0,Y274)))</f>
        <v/>
      </c>
      <c r="Z274" s="494">
        <f>(IF(DASHBOARD!$J$2=Z9,DASHBOARD!$T$193,IF(DASHBOARD!$J$2=0,0,Z274)))</f>
        <v/>
      </c>
      <c r="AA274" s="494">
        <f>(IF(DASHBOARD!$J$2=AA9,DASHBOARD!$T$193,IF(DASHBOARD!$J$2=0,0,AA274)))</f>
        <v/>
      </c>
      <c r="AB274" s="494">
        <f>(IF(DASHBOARD!$J$2=AB9,DASHBOARD!$T$193,IF(DASHBOARD!$J$2=0,0,AB274)))</f>
        <v/>
      </c>
      <c r="AC274" s="494">
        <f>(IF(DASHBOARD!$J$2=AC9,DASHBOARD!$T$193,IF(DASHBOARD!$J$2=0,0,AC274)))</f>
        <v/>
      </c>
      <c r="AD274" s="494">
        <f>(IF(DASHBOARD!$J$2=AD9,DASHBOARD!$T$193,IF(DASHBOARD!$J$2=0,0,AD274)))</f>
        <v/>
      </c>
      <c r="AE274" s="494">
        <f>(IF(DASHBOARD!$J$2=AE9,DASHBOARD!$T$193,IF(DASHBOARD!$J$2=0,0,AE274)))</f>
        <v/>
      </c>
      <c r="AF274" s="494">
        <f>(IF(DASHBOARD!$J$2=AF9,DASHBOARD!$T$193,IF(DASHBOARD!$J$2=0,0,AF274)))</f>
        <v/>
      </c>
      <c r="AG274" s="494">
        <f>(IF(DASHBOARD!$J$2=AG9,DASHBOARD!$T$193,IF(DASHBOARD!$J$2=0,0,AG274)))</f>
        <v/>
      </c>
      <c r="AH274" s="494">
        <f>(IF(DASHBOARD!$J$2=AH9,DASHBOARD!$T$193,IF(DASHBOARD!$J$2=0,0,AH274)))</f>
        <v/>
      </c>
      <c r="AI274" s="494">
        <f>(IF(DASHBOARD!$J$2=AI9,DASHBOARD!$T$193,IF(DASHBOARD!$J$2=0,0,AI274)))</f>
        <v/>
      </c>
      <c r="AJ274" s="494">
        <f>(IF(DASHBOARD!$J$2=AJ9,DASHBOARD!$T$193,IF(DASHBOARD!$J$2=0,0,AJ274)))</f>
        <v/>
      </c>
      <c r="AK274" s="494">
        <f>(IF(DASHBOARD!$J$2=AK9,DASHBOARD!$T$193,IF(DASHBOARD!$J$2=0,0,AK274)))</f>
        <v/>
      </c>
      <c r="AL274" s="494">
        <f>(IF(DASHBOARD!$J$2=AL9,DASHBOARD!$T$193,IF(DASHBOARD!$J$2=0,0,AL274)))</f>
        <v/>
      </c>
      <c r="AM274" s="494">
        <f>(IF(DASHBOARD!$J$2=AM9,DASHBOARD!$T$193,IF(DASHBOARD!$J$2=0,0,AM274)))</f>
        <v/>
      </c>
      <c r="AN274" s="494">
        <f>(IF(DASHBOARD!$J$2=AN9,DASHBOARD!$T$193,IF(DASHBOARD!$J$2=0,0,AN274)))</f>
        <v/>
      </c>
      <c r="AO274" s="494">
        <f>(IF(DASHBOARD!$J$2=AO9,DASHBOARD!$T$193,IF(DASHBOARD!$J$2=0,0,AO274)))</f>
        <v/>
      </c>
      <c r="AP274" s="494">
        <f>(IF(DASHBOARD!$J$2=AP9,DASHBOARD!$T$193,IF(DASHBOARD!$J$2=0,0,AP274)))</f>
        <v/>
      </c>
      <c r="AQ274" s="494">
        <f>(IF(DASHBOARD!$J$2=AQ9,DASHBOARD!$T$193,IF(DASHBOARD!$J$2=0,0,AQ274)))</f>
        <v/>
      </c>
      <c r="AR274" s="494">
        <f>(IF(DASHBOARD!$J$2=AR9,DASHBOARD!$T$193,IF(DASHBOARD!$J$2=0,0,AR274)))</f>
        <v/>
      </c>
      <c r="AS274" s="494">
        <f>(IF(DASHBOARD!$J$2=AS9,DASHBOARD!$T$193,IF(DASHBOARD!$J$2=0,0,AS274)))</f>
        <v/>
      </c>
      <c r="AT274" s="494">
        <f>(IF(DASHBOARD!$J$2=AT9,DASHBOARD!$T$193,IF(DASHBOARD!$J$2=0,0,AT274)))</f>
        <v/>
      </c>
      <c r="AU274" s="494">
        <f>(IF(DASHBOARD!$J$2=AU9,DASHBOARD!$T$193,IF(DASHBOARD!$J$2=0,0,AU274)))</f>
        <v/>
      </c>
      <c r="AV274" s="494">
        <f>(IF(DASHBOARD!$J$2=AV9,DASHBOARD!$T$193,IF(DASHBOARD!$J$2=0,0,AV274)))</f>
        <v/>
      </c>
      <c r="AW274" s="494">
        <f>(IF(DASHBOARD!$J$2=AW9,DASHBOARD!$T$193,IF(DASHBOARD!$J$2=0,0,AW274)))</f>
        <v/>
      </c>
      <c r="AX274" s="494">
        <f>(IF(DASHBOARD!$J$2=AX9,DASHBOARD!$T$193,IF(DASHBOARD!$J$2=0,0,AX274)))</f>
        <v/>
      </c>
      <c r="AY274" s="494">
        <f>(IF(DASHBOARD!$J$2=AY9,DASHBOARD!$T$193,IF(DASHBOARD!$J$2=0,0,AY274)))</f>
        <v/>
      </c>
      <c r="AZ274" s="494">
        <f>(IF(DASHBOARD!$J$2=AZ9,DASHBOARD!$T$193,IF(DASHBOARD!$J$2=0,0,AZ274)))</f>
        <v/>
      </c>
      <c r="BA274" s="494">
        <f>(IF(DASHBOARD!$J$2=BA9,DASHBOARD!$T$193,IF(DASHBOARD!$J$2=0,0,BA274)))</f>
        <v/>
      </c>
      <c r="BB274" s="491">
        <f>SUM(F274:BA274)/2</f>
        <v/>
      </c>
      <c r="BC274" s="494">
        <f>(IF(DASHBOARD!$J$2=BC9,DASHBOARD!$U$193,IF(DASHBOARD!$J$2=0,0,BC274)))</f>
        <v/>
      </c>
      <c r="BD274" s="494">
        <f>(IF(DASHBOARD!$J$2=BD9,DASHBOARD!$U$193,IF(DASHBOARD!$J$2=0,0,BD274)))</f>
        <v/>
      </c>
      <c r="BE274" s="494">
        <f>(IF(DASHBOARD!$J$2=BE9,DASHBOARD!$U$193,IF(DASHBOARD!$J$2=0,0,BE274)))</f>
        <v/>
      </c>
      <c r="BF274" s="494">
        <f>(IF(DASHBOARD!$J$2=BF9,DASHBOARD!$U$193,IF(DASHBOARD!$J$2=0,0,BF274)))</f>
        <v/>
      </c>
      <c r="BG274" s="1508" t="n"/>
      <c r="BH274" s="494">
        <f>(IF(DASHBOARD!$J$2=BH9,DASHBOARD!$U$193,IF(DASHBOARD!$J$2=0,0,BH274)))</f>
        <v/>
      </c>
      <c r="BI274" s="494">
        <f>(IF(DASHBOARD!$J$2=BI9,DASHBOARD!$U$193,IF(DASHBOARD!$J$2=0,0,BI274)))</f>
        <v/>
      </c>
      <c r="BJ274" s="494">
        <f>(IF(DASHBOARD!$J$2=BJ9,DASHBOARD!$U$193,IF(DASHBOARD!$J$2=0,0,BJ274)))</f>
        <v/>
      </c>
    </row>
    <row r="275" ht="11.1" customHeight="1" s="18">
      <c r="A275" s="487" t="n"/>
      <c r="B275" s="1500" t="n"/>
      <c r="C275" s="1536" t="n"/>
      <c r="D275" s="528" t="n"/>
      <c r="E275" s="515" t="n"/>
      <c r="F275" s="539" t="n"/>
      <c r="G275" s="539" t="n"/>
      <c r="H275" s="539" t="n"/>
      <c r="I275" s="539" t="n"/>
      <c r="J275" s="539" t="n"/>
      <c r="K275" s="539" t="n"/>
      <c r="L275" s="539" t="n"/>
      <c r="M275" s="539" t="n"/>
      <c r="N275" s="539" t="n"/>
      <c r="O275" s="539" t="n"/>
      <c r="P275" s="539" t="n"/>
      <c r="Q275" s="539" t="n"/>
      <c r="R275" s="539" t="n"/>
      <c r="S275" s="539" t="n"/>
      <c r="T275" s="539" t="n"/>
      <c r="U275" s="539" t="n"/>
      <c r="V275" s="539" t="n"/>
      <c r="W275" s="539" t="n"/>
      <c r="X275" s="539" t="n"/>
      <c r="Y275" s="539" t="n"/>
      <c r="Z275" s="539" t="n"/>
      <c r="AA275" s="539" t="n"/>
      <c r="AB275" s="539" t="n"/>
      <c r="AC275" s="539" t="n"/>
      <c r="AD275" s="539" t="n"/>
      <c r="AE275" s="539" t="n"/>
      <c r="AF275" s="539" t="n"/>
      <c r="AG275" s="539" t="n"/>
      <c r="AH275" s="539" t="n"/>
      <c r="AI275" s="539" t="n"/>
      <c r="AJ275" s="539" t="n"/>
      <c r="AK275" s="539" t="n"/>
      <c r="AL275" s="539" t="n"/>
      <c r="AM275" s="539" t="n"/>
      <c r="AN275" s="539" t="n"/>
      <c r="AO275" s="539" t="n"/>
      <c r="AP275" s="539" t="n"/>
      <c r="AQ275" s="539" t="n"/>
      <c r="AR275" s="539" t="n"/>
      <c r="AS275" s="539" t="n"/>
      <c r="AT275" s="539" t="n"/>
      <c r="AU275" s="539" t="n"/>
      <c r="AV275" s="539" t="n"/>
      <c r="AW275" s="539" t="n"/>
      <c r="AX275" s="539" t="n"/>
      <c r="AY275" s="539" t="n"/>
      <c r="AZ275" s="539" t="n"/>
      <c r="BA275" s="539" t="n"/>
      <c r="BB275" s="491">
        <f>SUM(F275:BA275)/2</f>
        <v/>
      </c>
      <c r="BC275" s="539" t="n"/>
      <c r="BD275" s="539" t="n"/>
      <c r="BE275" s="539" t="n"/>
      <c r="BF275" s="539" t="n"/>
      <c r="BG275" s="1508" t="n"/>
      <c r="BH275" s="539" t="n"/>
      <c r="BI275" s="539" t="n"/>
      <c r="BJ275" s="539" t="n"/>
    </row>
    <row r="276" ht="11.1" customHeight="1" s="18">
      <c r="A276" s="487" t="n"/>
      <c r="B276" s="1500" t="n"/>
      <c r="C276" s="1534" t="inlineStr">
        <is>
          <t>Poso</t>
        </is>
      </c>
      <c r="D276" s="512" t="n">
        <v>1</v>
      </c>
      <c r="E276" s="513" t="n">
        <v>30</v>
      </c>
      <c r="F276" s="490">
        <f>(IF(DASHBOARD!$J$2=F9,DASHBOARD!$T$183,IF(DASHBOARD!$J$2=0,0,F276)))</f>
        <v/>
      </c>
      <c r="G276" s="490">
        <f>(IF(DASHBOARD!$J$2=G9,DASHBOARD!$T$183,IF(DASHBOARD!$J$2=0,0,G276)))</f>
        <v/>
      </c>
      <c r="H276" s="490">
        <f>(IF(DASHBOARD!$J$2=H9,DASHBOARD!$T$183,IF(DASHBOARD!$J$2=0,0,H276)))</f>
        <v/>
      </c>
      <c r="I276" s="490">
        <f>(IF(DASHBOARD!$J$2=I9,DASHBOARD!$T$183,IF(DASHBOARD!$J$2=0,0,I276)))</f>
        <v/>
      </c>
      <c r="J276" s="490">
        <f>(IF(DASHBOARD!$J$2=J9,DASHBOARD!$T$183,IF(DASHBOARD!$J$2=0,0,J276)))</f>
        <v/>
      </c>
      <c r="K276" s="490">
        <f>(IF(DASHBOARD!$J$2=K9,DASHBOARD!$T$183,IF(DASHBOARD!$J$2=0,0,K276)))</f>
        <v/>
      </c>
      <c r="L276" s="490">
        <f>(IF(DASHBOARD!$J$2=L9,DASHBOARD!$T$183,IF(DASHBOARD!$J$2=0,0,L276)))</f>
        <v/>
      </c>
      <c r="M276" s="490">
        <f>(IF(DASHBOARD!$J$2=M9,DASHBOARD!$T$183,IF(DASHBOARD!$J$2=0,0,M276)))</f>
        <v/>
      </c>
      <c r="N276" s="490">
        <f>(IF(DASHBOARD!$J$2=N9,DASHBOARD!$T$183,IF(DASHBOARD!$J$2=0,0,N276)))</f>
        <v/>
      </c>
      <c r="O276" s="490">
        <f>(IF(DASHBOARD!$J$2=O9,DASHBOARD!$T$183,IF(DASHBOARD!$J$2=0,0,O276)))</f>
        <v/>
      </c>
      <c r="P276" s="490">
        <f>(IF(DASHBOARD!$J$2=P9,DASHBOARD!$T$183,IF(DASHBOARD!$J$2=0,0,P276)))</f>
        <v/>
      </c>
      <c r="Q276" s="490">
        <f>(IF(DASHBOARD!$J$2=Q9,DASHBOARD!$T$183,IF(DASHBOARD!$J$2=0,0,Q276)))</f>
        <v/>
      </c>
      <c r="R276" s="490">
        <f>(IF(DASHBOARD!$J$2=R9,DASHBOARD!$T$183,IF(DASHBOARD!$J$2=0,0,R276)))</f>
        <v/>
      </c>
      <c r="S276" s="490">
        <f>(IF(DASHBOARD!$J$2=S9,DASHBOARD!$T$183,IF(DASHBOARD!$J$2=0,0,S276)))</f>
        <v/>
      </c>
      <c r="T276" s="490">
        <f>(IF(DASHBOARD!$J$2=T9,DASHBOARD!$T$183,IF(DASHBOARD!$J$2=0,0,T276)))</f>
        <v/>
      </c>
      <c r="U276" s="490">
        <f>(IF(DASHBOARD!$J$2=U9,DASHBOARD!$T$183,IF(DASHBOARD!$J$2=0,0,U276)))</f>
        <v/>
      </c>
      <c r="V276" s="490">
        <f>(IF(DASHBOARD!$J$2=V9,DASHBOARD!$T$183,IF(DASHBOARD!$J$2=0,0,V276)))</f>
        <v/>
      </c>
      <c r="W276" s="490">
        <f>(IF(DASHBOARD!$J$2=W9,DASHBOARD!$T$183,IF(DASHBOARD!$J$2=0,0,W276)))</f>
        <v/>
      </c>
      <c r="X276" s="490">
        <f>(IF(DASHBOARD!$J$2=X9,DASHBOARD!$T$183,IF(DASHBOARD!$J$2=0,0,X276)))</f>
        <v/>
      </c>
      <c r="Y276" s="490">
        <f>(IF(DASHBOARD!$J$2=Y9,DASHBOARD!$T$183,IF(DASHBOARD!$J$2=0,0,Y276)))</f>
        <v/>
      </c>
      <c r="Z276" s="490">
        <f>(IF(DASHBOARD!$J$2=Z9,DASHBOARD!$T$183,IF(DASHBOARD!$J$2=0,0,Z276)))</f>
        <v/>
      </c>
      <c r="AA276" s="490">
        <f>(IF(DASHBOARD!$J$2=AA9,DASHBOARD!$T$183,IF(DASHBOARD!$J$2=0,0,AA276)))</f>
        <v/>
      </c>
      <c r="AB276" s="490">
        <f>(IF(DASHBOARD!$J$2=AB9,DASHBOARD!$T$183,IF(DASHBOARD!$J$2=0,0,AB276)))</f>
        <v/>
      </c>
      <c r="AC276" s="490">
        <f>(IF(DASHBOARD!$J$2=AC9,DASHBOARD!$T$183,IF(DASHBOARD!$J$2=0,0,AC276)))</f>
        <v/>
      </c>
      <c r="AD276" s="490">
        <f>(IF(DASHBOARD!$J$2=AD9,DASHBOARD!$T$183,IF(DASHBOARD!$J$2=0,0,AD276)))</f>
        <v/>
      </c>
      <c r="AE276" s="490">
        <f>(IF(DASHBOARD!$J$2=AE9,DASHBOARD!$T$183,IF(DASHBOARD!$J$2=0,0,AE276)))</f>
        <v/>
      </c>
      <c r="AF276" s="490">
        <f>(IF(DASHBOARD!$J$2=AF9,DASHBOARD!$T$183,IF(DASHBOARD!$J$2=0,0,AF276)))</f>
        <v/>
      </c>
      <c r="AG276" s="490">
        <f>(IF(DASHBOARD!$J$2=AG9,DASHBOARD!$T$183,IF(DASHBOARD!$J$2=0,0,AG276)))</f>
        <v/>
      </c>
      <c r="AH276" s="490">
        <f>(IF(DASHBOARD!$J$2=AH9,DASHBOARD!$T$183,IF(DASHBOARD!$J$2=0,0,AH276)))</f>
        <v/>
      </c>
      <c r="AI276" s="490">
        <f>(IF(DASHBOARD!$J$2=AI9,DASHBOARD!$T$183,IF(DASHBOARD!$J$2=0,0,AI276)))</f>
        <v/>
      </c>
      <c r="AJ276" s="490">
        <f>(IF(DASHBOARD!$J$2=AJ9,DASHBOARD!$T$183,IF(DASHBOARD!$J$2=0,0,AJ276)))</f>
        <v/>
      </c>
      <c r="AK276" s="490">
        <f>(IF(DASHBOARD!$J$2=AK9,DASHBOARD!$T$183,IF(DASHBOARD!$J$2=0,0,AK276)))</f>
        <v/>
      </c>
      <c r="AL276" s="490">
        <f>(IF(DASHBOARD!$J$2=AL9,DASHBOARD!$T$183,IF(DASHBOARD!$J$2=0,0,AL276)))</f>
        <v/>
      </c>
      <c r="AM276" s="490">
        <f>(IF(DASHBOARD!$J$2=AM9,DASHBOARD!$T$183,IF(DASHBOARD!$J$2=0,0,AM276)))</f>
        <v/>
      </c>
      <c r="AN276" s="490">
        <f>(IF(DASHBOARD!$J$2=AN9,DASHBOARD!$T$183,IF(DASHBOARD!$J$2=0,0,AN276)))</f>
        <v/>
      </c>
      <c r="AO276" s="490">
        <f>(IF(DASHBOARD!$J$2=AO9,DASHBOARD!$T$183,IF(DASHBOARD!$J$2=0,0,AO276)))</f>
        <v/>
      </c>
      <c r="AP276" s="490">
        <f>(IF(DASHBOARD!$J$2=AP9,DASHBOARD!$T$183,IF(DASHBOARD!$J$2=0,0,AP276)))</f>
        <v/>
      </c>
      <c r="AQ276" s="490">
        <f>(IF(DASHBOARD!$J$2=AQ9,DASHBOARD!$T$183,IF(DASHBOARD!$J$2=0,0,AQ276)))</f>
        <v/>
      </c>
      <c r="AR276" s="490">
        <f>(IF(DASHBOARD!$J$2=AR9,DASHBOARD!$T$183,IF(DASHBOARD!$J$2=0,0,AR276)))</f>
        <v/>
      </c>
      <c r="AS276" s="490">
        <f>(IF(DASHBOARD!$J$2=AS9,DASHBOARD!$T$183,IF(DASHBOARD!$J$2=0,0,AS276)))</f>
        <v/>
      </c>
      <c r="AT276" s="490">
        <f>(IF(DASHBOARD!$J$2=AT9,DASHBOARD!$T$183,IF(DASHBOARD!$J$2=0,0,AT276)))</f>
        <v/>
      </c>
      <c r="AU276" s="490">
        <f>(IF(DASHBOARD!$J$2=AU9,DASHBOARD!$T$183,IF(DASHBOARD!$J$2=0,0,AU276)))</f>
        <v/>
      </c>
      <c r="AV276" s="490">
        <f>(IF(DASHBOARD!$J$2=AV9,DASHBOARD!$T$183,IF(DASHBOARD!$J$2=0,0,AV276)))</f>
        <v/>
      </c>
      <c r="AW276" s="490">
        <f>(IF(DASHBOARD!$J$2=AW9,DASHBOARD!$T$183,IF(DASHBOARD!$J$2=0,0,AW276)))</f>
        <v/>
      </c>
      <c r="AX276" s="490">
        <f>(IF(DASHBOARD!$J$2=AX9,DASHBOARD!$T$183,IF(DASHBOARD!$J$2=0,0,AX276)))</f>
        <v/>
      </c>
      <c r="AY276" s="490">
        <f>(IF(DASHBOARD!$J$2=AY9,DASHBOARD!$T$183,IF(DASHBOARD!$J$2=0,0,AY276)))</f>
        <v/>
      </c>
      <c r="AZ276" s="490">
        <f>(IF(DASHBOARD!$J$2=AZ9,DASHBOARD!$T$183,IF(DASHBOARD!$J$2=0,0,AZ276)))</f>
        <v/>
      </c>
      <c r="BA276" s="490">
        <f>(IF(DASHBOARD!$J$2=BA9,DASHBOARD!$T$183,IF(DASHBOARD!$J$2=0,0,BA276)))</f>
        <v/>
      </c>
      <c r="BB276" s="491">
        <f>SUM(F276:BA276)/2</f>
        <v/>
      </c>
      <c r="BC276" s="490">
        <f>(IF(DASHBOARD!$J$2=BC9,DASHBOARD!$U$183,IF(DASHBOARD!$J$2=0,0,BC276)))</f>
        <v/>
      </c>
      <c r="BD276" s="490">
        <f>(IF(DASHBOARD!$J$2=BD9,DASHBOARD!$U$183,IF(DASHBOARD!$J$2=0,0,BD276)))</f>
        <v/>
      </c>
      <c r="BE276" s="490">
        <f>(IF(DASHBOARD!$J$2=BE9,DASHBOARD!$U$183,IF(DASHBOARD!$J$2=0,0,BE276)))</f>
        <v/>
      </c>
      <c r="BF276" s="490">
        <f>(IF(DASHBOARD!$J$2=BF9,DASHBOARD!$U$183,IF(DASHBOARD!$J$2=0,0,BF276)))</f>
        <v/>
      </c>
      <c r="BG276" s="1508" t="n"/>
      <c r="BH276" s="490">
        <f>(IF(DASHBOARD!$J$2=BH9,DASHBOARD!$U$183,IF(DASHBOARD!$J$2=0,0,BH276)))</f>
        <v/>
      </c>
      <c r="BI276" s="490">
        <f>(IF(DASHBOARD!$J$2=BI9,DASHBOARD!$U$183,IF(DASHBOARD!$J$2=0,0,BI276)))</f>
        <v/>
      </c>
      <c r="BJ276" s="490">
        <f>(IF(DASHBOARD!$J$2=BJ9,DASHBOARD!$U$183,IF(DASHBOARD!$J$2=0,0,BJ276)))</f>
        <v/>
      </c>
    </row>
    <row r="277" ht="10.9" customHeight="1" s="18">
      <c r="A277" s="487" t="n"/>
      <c r="B277" s="1500" t="n"/>
      <c r="C277" s="1536" t="n"/>
      <c r="D277" s="528" t="n">
        <v>2</v>
      </c>
      <c r="E277" s="515" t="n">
        <v>60</v>
      </c>
      <c r="F277" s="494">
        <f>(IF(DASHBOARD!$J$2=F9,DASHBOARD!$T$184,IF(DASHBOARD!$J$2=0,0,F277)))</f>
        <v/>
      </c>
      <c r="G277" s="494">
        <f>(IF(DASHBOARD!$J$2=G9,DASHBOARD!$T$184,IF(DASHBOARD!$J$2=0,0,G277)))</f>
        <v/>
      </c>
      <c r="H277" s="494">
        <f>(IF(DASHBOARD!$J$2=H9,DASHBOARD!$T$184,IF(DASHBOARD!$J$2=0,0,H277)))</f>
        <v/>
      </c>
      <c r="I277" s="494">
        <f>(IF(DASHBOARD!$J$2=I9,DASHBOARD!$T$184,IF(DASHBOARD!$J$2=0,0,I277)))</f>
        <v/>
      </c>
      <c r="J277" s="494">
        <f>(IF(DASHBOARD!$J$2=J9,DASHBOARD!$T$184,IF(DASHBOARD!$J$2=0,0,J277)))</f>
        <v/>
      </c>
      <c r="K277" s="494">
        <f>(IF(DASHBOARD!$J$2=K9,DASHBOARD!$T$184,IF(DASHBOARD!$J$2=0,0,K277)))</f>
        <v/>
      </c>
      <c r="L277" s="494">
        <f>(IF(DASHBOARD!$J$2=L9,DASHBOARD!$T$184,IF(DASHBOARD!$J$2=0,0,L277)))</f>
        <v/>
      </c>
      <c r="M277" s="494">
        <f>(IF(DASHBOARD!$J$2=M9,DASHBOARD!$T$184,IF(DASHBOARD!$J$2=0,0,M277)))</f>
        <v/>
      </c>
      <c r="N277" s="494">
        <f>(IF(DASHBOARD!$J$2=N9,DASHBOARD!$T$184,IF(DASHBOARD!$J$2=0,0,N277)))</f>
        <v/>
      </c>
      <c r="O277" s="494">
        <f>(IF(DASHBOARD!$J$2=O9,DASHBOARD!$T$184,IF(DASHBOARD!$J$2=0,0,O277)))</f>
        <v/>
      </c>
      <c r="P277" s="494">
        <f>(IF(DASHBOARD!$J$2=P9,DASHBOARD!$T$184,IF(DASHBOARD!$J$2=0,0,P277)))</f>
        <v/>
      </c>
      <c r="Q277" s="494">
        <f>(IF(DASHBOARD!$J$2=Q9,DASHBOARD!$T$184,IF(DASHBOARD!$J$2=0,0,Q277)))</f>
        <v/>
      </c>
      <c r="R277" s="494">
        <f>(IF(DASHBOARD!$J$2=R9,DASHBOARD!$T$184,IF(DASHBOARD!$J$2=0,0,R277)))</f>
        <v/>
      </c>
      <c r="S277" s="494">
        <f>(IF(DASHBOARD!$J$2=S9,DASHBOARD!$T$184,IF(DASHBOARD!$J$2=0,0,S277)))</f>
        <v/>
      </c>
      <c r="T277" s="494">
        <f>(IF(DASHBOARD!$J$2=T9,DASHBOARD!$T$184,IF(DASHBOARD!$J$2=0,0,T277)))</f>
        <v/>
      </c>
      <c r="U277" s="494">
        <f>(IF(DASHBOARD!$J$2=U9,DASHBOARD!$T$184,IF(DASHBOARD!$J$2=0,0,U277)))</f>
        <v/>
      </c>
      <c r="V277" s="494">
        <f>(IF(DASHBOARD!$J$2=V9,DASHBOARD!$T$184,IF(DASHBOARD!$J$2=0,0,V277)))</f>
        <v/>
      </c>
      <c r="W277" s="494">
        <f>(IF(DASHBOARD!$J$2=W9,DASHBOARD!$T$184,IF(DASHBOARD!$J$2=0,0,W277)))</f>
        <v/>
      </c>
      <c r="X277" s="494">
        <f>(IF(DASHBOARD!$J$2=X9,DASHBOARD!$T$184,IF(DASHBOARD!$J$2=0,0,X277)))</f>
        <v/>
      </c>
      <c r="Y277" s="494">
        <f>(IF(DASHBOARD!$J$2=Y9,DASHBOARD!$T$184,IF(DASHBOARD!$J$2=0,0,Y277)))</f>
        <v/>
      </c>
      <c r="Z277" s="494">
        <f>(IF(DASHBOARD!$J$2=Z9,DASHBOARD!$T$184,IF(DASHBOARD!$J$2=0,0,Z277)))</f>
        <v/>
      </c>
      <c r="AA277" s="494">
        <f>(IF(DASHBOARD!$J$2=AA9,DASHBOARD!$T$184,IF(DASHBOARD!$J$2=0,0,AA277)))</f>
        <v/>
      </c>
      <c r="AB277" s="494">
        <f>(IF(DASHBOARD!$J$2=AB9,DASHBOARD!$T$184,IF(DASHBOARD!$J$2=0,0,AB277)))</f>
        <v/>
      </c>
      <c r="AC277" s="494">
        <f>(IF(DASHBOARD!$J$2=AC9,DASHBOARD!$T$184,IF(DASHBOARD!$J$2=0,0,AC277)))</f>
        <v/>
      </c>
      <c r="AD277" s="494">
        <f>(IF(DASHBOARD!$J$2=AD9,DASHBOARD!$T$184,IF(DASHBOARD!$J$2=0,0,AD277)))</f>
        <v/>
      </c>
      <c r="AE277" s="494">
        <f>(IF(DASHBOARD!$J$2=AE9,DASHBOARD!$T$184,IF(DASHBOARD!$J$2=0,0,AE277)))</f>
        <v/>
      </c>
      <c r="AF277" s="494">
        <f>(IF(DASHBOARD!$J$2=AF9,DASHBOARD!$T$184,IF(DASHBOARD!$J$2=0,0,AF277)))</f>
        <v/>
      </c>
      <c r="AG277" s="494">
        <f>(IF(DASHBOARD!$J$2=AG9,DASHBOARD!$T$184,IF(DASHBOARD!$J$2=0,0,AG277)))</f>
        <v/>
      </c>
      <c r="AH277" s="494">
        <f>(IF(DASHBOARD!$J$2=AH9,DASHBOARD!$T$184,IF(DASHBOARD!$J$2=0,0,AH277)))</f>
        <v/>
      </c>
      <c r="AI277" s="494">
        <f>(IF(DASHBOARD!$J$2=AI9,DASHBOARD!$T$184,IF(DASHBOARD!$J$2=0,0,AI277)))</f>
        <v/>
      </c>
      <c r="AJ277" s="494">
        <f>(IF(DASHBOARD!$J$2=AJ9,DASHBOARD!$T$184,IF(DASHBOARD!$J$2=0,0,AJ277)))</f>
        <v/>
      </c>
      <c r="AK277" s="494">
        <f>(IF(DASHBOARD!$J$2=AK9,DASHBOARD!$T$184,IF(DASHBOARD!$J$2=0,0,AK277)))</f>
        <v/>
      </c>
      <c r="AL277" s="494">
        <f>(IF(DASHBOARD!$J$2=AL9,DASHBOARD!$T$184,IF(DASHBOARD!$J$2=0,0,AL277)))</f>
        <v/>
      </c>
      <c r="AM277" s="494">
        <f>(IF(DASHBOARD!$J$2=AM9,DASHBOARD!$T$184,IF(DASHBOARD!$J$2=0,0,AM277)))</f>
        <v/>
      </c>
      <c r="AN277" s="494">
        <f>(IF(DASHBOARD!$J$2=AN9,DASHBOARD!$T$184,IF(DASHBOARD!$J$2=0,0,AN277)))</f>
        <v/>
      </c>
      <c r="AO277" s="494">
        <f>(IF(DASHBOARD!$J$2=AO9,DASHBOARD!$T$184,IF(DASHBOARD!$J$2=0,0,AO277)))</f>
        <v/>
      </c>
      <c r="AP277" s="494">
        <f>(IF(DASHBOARD!$J$2=AP9,DASHBOARD!$T$184,IF(DASHBOARD!$J$2=0,0,AP277)))</f>
        <v/>
      </c>
      <c r="AQ277" s="494">
        <f>(IF(DASHBOARD!$J$2=AQ9,DASHBOARD!$T$184,IF(DASHBOARD!$J$2=0,0,AQ277)))</f>
        <v/>
      </c>
      <c r="AR277" s="494">
        <f>(IF(DASHBOARD!$J$2=AR9,DASHBOARD!$T$184,IF(DASHBOARD!$J$2=0,0,AR277)))</f>
        <v/>
      </c>
      <c r="AS277" s="494">
        <f>(IF(DASHBOARD!$J$2=AS9,DASHBOARD!$T$184,IF(DASHBOARD!$J$2=0,0,AS277)))</f>
        <v/>
      </c>
      <c r="AT277" s="494">
        <f>(IF(DASHBOARD!$J$2=AT9,DASHBOARD!$T$184,IF(DASHBOARD!$J$2=0,0,AT277)))</f>
        <v/>
      </c>
      <c r="AU277" s="494">
        <f>(IF(DASHBOARD!$J$2=AU9,DASHBOARD!$T$184,IF(DASHBOARD!$J$2=0,0,AU277)))</f>
        <v/>
      </c>
      <c r="AV277" s="494">
        <f>(IF(DASHBOARD!$J$2=AV9,DASHBOARD!$T$184,IF(DASHBOARD!$J$2=0,0,AV277)))</f>
        <v/>
      </c>
      <c r="AW277" s="494">
        <f>(IF(DASHBOARD!$J$2=AW9,DASHBOARD!$T$184,IF(DASHBOARD!$J$2=0,0,AW277)))</f>
        <v/>
      </c>
      <c r="AX277" s="494">
        <f>(IF(DASHBOARD!$J$2=AX9,DASHBOARD!$T$184,IF(DASHBOARD!$J$2=0,0,AX277)))</f>
        <v/>
      </c>
      <c r="AY277" s="494">
        <f>(IF(DASHBOARD!$J$2=AY9,DASHBOARD!$T$184,IF(DASHBOARD!$J$2=0,0,AY277)))</f>
        <v/>
      </c>
      <c r="AZ277" s="494">
        <f>(IF(DASHBOARD!$J$2=AZ9,DASHBOARD!$T$184,IF(DASHBOARD!$J$2=0,0,AZ277)))</f>
        <v/>
      </c>
      <c r="BA277" s="494">
        <f>(IF(DASHBOARD!$J$2=BA9,DASHBOARD!$T$184,IF(DASHBOARD!$J$2=0,0,BA277)))</f>
        <v/>
      </c>
      <c r="BB277" s="491">
        <f>SUM(F277:BA277)/2</f>
        <v/>
      </c>
      <c r="BC277" s="494">
        <f>(IF(DASHBOARD!$J$2=BC9,DASHBOARD!$U$184,IF(DASHBOARD!$J$2=0,0,BC277)))</f>
        <v/>
      </c>
      <c r="BD277" s="494">
        <f>(IF(DASHBOARD!$J$2=BD9,DASHBOARD!$U$184,IF(DASHBOARD!$J$2=0,0,BD277)))</f>
        <v/>
      </c>
      <c r="BE277" s="494">
        <f>(IF(DASHBOARD!$J$2=BE9,DASHBOARD!$U$184,IF(DASHBOARD!$J$2=0,0,BE277)))</f>
        <v/>
      </c>
      <c r="BF277" s="494">
        <f>(IF(DASHBOARD!$J$2=BF9,DASHBOARD!$U$184,IF(DASHBOARD!$J$2=0,0,BF277)))</f>
        <v/>
      </c>
      <c r="BG277" s="1508" t="n"/>
      <c r="BH277" s="494">
        <f>(IF(DASHBOARD!$J$2=BH9,DASHBOARD!$U$184,IF(DASHBOARD!$J$2=0,0,BH277)))</f>
        <v/>
      </c>
      <c r="BI277" s="494">
        <f>(IF(DASHBOARD!$J$2=BI9,DASHBOARD!$U$184,IF(DASHBOARD!$J$2=0,0,BI277)))</f>
        <v/>
      </c>
      <c r="BJ277" s="494">
        <f>(IF(DASHBOARD!$J$2=BJ9,DASHBOARD!$U$184,IF(DASHBOARD!$J$2=0,0,BJ277)))</f>
        <v/>
      </c>
    </row>
    <row r="278" ht="11.1" customHeight="1" s="18">
      <c r="A278" s="487" t="n"/>
      <c r="B278" s="1500" t="n"/>
      <c r="C278" s="1534" t="inlineStr">
        <is>
          <t>Sidera</t>
        </is>
      </c>
      <c r="D278" s="512" t="n">
        <v>1</v>
      </c>
      <c r="E278" s="513" t="n">
        <v>30</v>
      </c>
      <c r="F278" s="490">
        <f>(IF(DASHBOARD!$J$2=F9,DASHBOARD!$T$147,IF(DASHBOARD!$J$2=0,0,F278)))</f>
        <v/>
      </c>
      <c r="G278" s="490">
        <f>(IF(DASHBOARD!$J$2=G9,DASHBOARD!$T$147,IF(DASHBOARD!$J$2=0,0,G278)))</f>
        <v/>
      </c>
      <c r="H278" s="490">
        <f>(IF(DASHBOARD!$J$2=H9,DASHBOARD!$T$147,IF(DASHBOARD!$J$2=0,0,H278)))</f>
        <v/>
      </c>
      <c r="I278" s="490">
        <f>(IF(DASHBOARD!$J$2=I9,DASHBOARD!$T$147,IF(DASHBOARD!$J$2=0,0,I278)))</f>
        <v/>
      </c>
      <c r="J278" s="490">
        <f>(IF(DASHBOARD!$J$2=J9,DASHBOARD!$T$147,IF(DASHBOARD!$J$2=0,0,J278)))</f>
        <v/>
      </c>
      <c r="K278" s="490">
        <f>(IF(DASHBOARD!$J$2=K9,DASHBOARD!$T$147,IF(DASHBOARD!$J$2=0,0,K278)))</f>
        <v/>
      </c>
      <c r="L278" s="490">
        <f>(IF(DASHBOARD!$J$2=L9,DASHBOARD!$T$147,IF(DASHBOARD!$J$2=0,0,L278)))</f>
        <v/>
      </c>
      <c r="M278" s="490">
        <f>(IF(DASHBOARD!$J$2=M9,DASHBOARD!$T$147,IF(DASHBOARD!$J$2=0,0,M278)))</f>
        <v/>
      </c>
      <c r="N278" s="490">
        <f>(IF(DASHBOARD!$J$2=N9,DASHBOARD!$T$147,IF(DASHBOARD!$J$2=0,0,N278)))</f>
        <v/>
      </c>
      <c r="O278" s="490">
        <f>(IF(DASHBOARD!$J$2=O9,DASHBOARD!$T$147,IF(DASHBOARD!$J$2=0,0,O278)))</f>
        <v/>
      </c>
      <c r="P278" s="490">
        <f>(IF(DASHBOARD!$J$2=P9,DASHBOARD!$T$147,IF(DASHBOARD!$J$2=0,0,P278)))</f>
        <v/>
      </c>
      <c r="Q278" s="490">
        <f>(IF(DASHBOARD!$J$2=Q9,DASHBOARD!$T$147,IF(DASHBOARD!$J$2=0,0,Q278)))</f>
        <v/>
      </c>
      <c r="R278" s="490">
        <f>(IF(DASHBOARD!$J$2=R9,DASHBOARD!$T$147,IF(DASHBOARD!$J$2=0,0,R278)))</f>
        <v/>
      </c>
      <c r="S278" s="490">
        <f>(IF(DASHBOARD!$J$2=S9,DASHBOARD!$T$147,IF(DASHBOARD!$J$2=0,0,S278)))</f>
        <v/>
      </c>
      <c r="T278" s="490">
        <f>(IF(DASHBOARD!$J$2=T9,DASHBOARD!$T$147,IF(DASHBOARD!$J$2=0,0,T278)))</f>
        <v/>
      </c>
      <c r="U278" s="490">
        <f>(IF(DASHBOARD!$J$2=U9,DASHBOARD!$T$147,IF(DASHBOARD!$J$2=0,0,U278)))</f>
        <v/>
      </c>
      <c r="V278" s="490">
        <f>(IF(DASHBOARD!$J$2=V9,DASHBOARD!$T$147,IF(DASHBOARD!$J$2=0,0,V278)))</f>
        <v/>
      </c>
      <c r="W278" s="490">
        <f>(IF(DASHBOARD!$J$2=W9,DASHBOARD!$T$147,IF(DASHBOARD!$J$2=0,0,W278)))</f>
        <v/>
      </c>
      <c r="X278" s="490">
        <f>(IF(DASHBOARD!$J$2=X9,DASHBOARD!$T$147,IF(DASHBOARD!$J$2=0,0,X278)))</f>
        <v/>
      </c>
      <c r="Y278" s="490">
        <f>(IF(DASHBOARD!$J$2=Y9,DASHBOARD!$T$147,IF(DASHBOARD!$J$2=0,0,Y278)))</f>
        <v/>
      </c>
      <c r="Z278" s="490">
        <f>(IF(DASHBOARD!$J$2=Z9,DASHBOARD!$T$147,IF(DASHBOARD!$J$2=0,0,Z278)))</f>
        <v/>
      </c>
      <c r="AA278" s="490">
        <f>(IF(DASHBOARD!$J$2=AA9,DASHBOARD!$T$147,IF(DASHBOARD!$J$2=0,0,AA278)))</f>
        <v/>
      </c>
      <c r="AB278" s="490">
        <f>(IF(DASHBOARD!$J$2=AB9,DASHBOARD!$T$147,IF(DASHBOARD!$J$2=0,0,AB278)))</f>
        <v/>
      </c>
      <c r="AC278" s="490">
        <f>(IF(DASHBOARD!$J$2=AC9,DASHBOARD!$T$147,IF(DASHBOARD!$J$2=0,0,AC278)))</f>
        <v/>
      </c>
      <c r="AD278" s="490">
        <f>(IF(DASHBOARD!$J$2=AD9,DASHBOARD!$T$147,IF(DASHBOARD!$J$2=0,0,AD278)))</f>
        <v/>
      </c>
      <c r="AE278" s="490">
        <f>(IF(DASHBOARD!$J$2=AE9,DASHBOARD!$T$147,IF(DASHBOARD!$J$2=0,0,AE278)))</f>
        <v/>
      </c>
      <c r="AF278" s="490">
        <f>(IF(DASHBOARD!$J$2=AF9,DASHBOARD!$T$147,IF(DASHBOARD!$J$2=0,0,AF278)))</f>
        <v/>
      </c>
      <c r="AG278" s="490">
        <f>(IF(DASHBOARD!$J$2=AG9,DASHBOARD!$T$147,IF(DASHBOARD!$J$2=0,0,AG278)))</f>
        <v/>
      </c>
      <c r="AH278" s="490">
        <f>(IF(DASHBOARD!$J$2=AH9,DASHBOARD!$T$147,IF(DASHBOARD!$J$2=0,0,AH278)))</f>
        <v/>
      </c>
      <c r="AI278" s="490">
        <f>(IF(DASHBOARD!$J$2=AI9,DASHBOARD!$T$147,IF(DASHBOARD!$J$2=0,0,AI278)))</f>
        <v/>
      </c>
      <c r="AJ278" s="490">
        <f>(IF(DASHBOARD!$J$2=AJ9,DASHBOARD!$T$147,IF(DASHBOARD!$J$2=0,0,AJ278)))</f>
        <v/>
      </c>
      <c r="AK278" s="490">
        <f>(IF(DASHBOARD!$J$2=AK9,DASHBOARD!$T$147,IF(DASHBOARD!$J$2=0,0,AK278)))</f>
        <v/>
      </c>
      <c r="AL278" s="490">
        <f>(IF(DASHBOARD!$J$2=AL9,DASHBOARD!$T$147,IF(DASHBOARD!$J$2=0,0,AL278)))</f>
        <v/>
      </c>
      <c r="AM278" s="490">
        <f>(IF(DASHBOARD!$J$2=AM9,DASHBOARD!$T$147,IF(DASHBOARD!$J$2=0,0,AM278)))</f>
        <v/>
      </c>
      <c r="AN278" s="490">
        <f>(IF(DASHBOARD!$J$2=AN9,DASHBOARD!$T$147,IF(DASHBOARD!$J$2=0,0,AN278)))</f>
        <v/>
      </c>
      <c r="AO278" s="490">
        <f>(IF(DASHBOARD!$J$2=AO9,DASHBOARD!$T$147,IF(DASHBOARD!$J$2=0,0,AO278)))</f>
        <v/>
      </c>
      <c r="AP278" s="490">
        <f>(IF(DASHBOARD!$J$2=AP9,DASHBOARD!$T$147,IF(DASHBOARD!$J$2=0,0,AP278)))</f>
        <v/>
      </c>
      <c r="AQ278" s="490">
        <f>(IF(DASHBOARD!$J$2=AQ9,DASHBOARD!$T$147,IF(DASHBOARD!$J$2=0,0,AQ278)))</f>
        <v/>
      </c>
      <c r="AR278" s="490">
        <f>(IF(DASHBOARD!$J$2=AR9,DASHBOARD!$T$147,IF(DASHBOARD!$J$2=0,0,AR278)))</f>
        <v/>
      </c>
      <c r="AS278" s="490">
        <f>(IF(DASHBOARD!$J$2=AS9,DASHBOARD!$T$147,IF(DASHBOARD!$J$2=0,0,AS278)))</f>
        <v/>
      </c>
      <c r="AT278" s="490">
        <f>(IF(DASHBOARD!$J$2=AT9,DASHBOARD!$T$147,IF(DASHBOARD!$J$2=0,0,AT278)))</f>
        <v/>
      </c>
      <c r="AU278" s="490">
        <f>(IF(DASHBOARD!$J$2=AU9,DASHBOARD!$T$147,IF(DASHBOARD!$J$2=0,0,AU278)))</f>
        <v/>
      </c>
      <c r="AV278" s="490">
        <f>(IF(DASHBOARD!$J$2=AV9,DASHBOARD!$T$147,IF(DASHBOARD!$J$2=0,0,AV278)))</f>
        <v/>
      </c>
      <c r="AW278" s="490">
        <f>(IF(DASHBOARD!$J$2=AW9,DASHBOARD!$T$147,IF(DASHBOARD!$J$2=0,0,AW278)))</f>
        <v/>
      </c>
      <c r="AX278" s="490">
        <f>(IF(DASHBOARD!$J$2=AX9,DASHBOARD!$T$147,IF(DASHBOARD!$J$2=0,0,AX278)))</f>
        <v/>
      </c>
      <c r="AY278" s="490">
        <f>(IF(DASHBOARD!$J$2=AY9,DASHBOARD!$T$147,IF(DASHBOARD!$J$2=0,0,AY278)))</f>
        <v/>
      </c>
      <c r="AZ278" s="490">
        <f>(IF(DASHBOARD!$J$2=AZ9,DASHBOARD!$T$147,IF(DASHBOARD!$J$2=0,0,AZ278)))</f>
        <v/>
      </c>
      <c r="BA278" s="490">
        <f>(IF(DASHBOARD!$J$2=BA9,DASHBOARD!$T$147,IF(DASHBOARD!$J$2=0,0,BA278)))</f>
        <v/>
      </c>
      <c r="BB278" s="491">
        <f>SUM(F278:BA278)/2</f>
        <v/>
      </c>
      <c r="BC278" s="490">
        <f>(IF(DASHBOARD!$J$2=BC9,DASHBOARD!$U$147,IF(DASHBOARD!$J$2=0,0,BC278)))</f>
        <v/>
      </c>
      <c r="BD278" s="490">
        <f>(IF(DASHBOARD!$J$2=BD9,DASHBOARD!$U$147,IF(DASHBOARD!$J$2=0,0,BD278)))</f>
        <v/>
      </c>
      <c r="BE278" s="490">
        <f>(IF(DASHBOARD!$J$2=BE9,DASHBOARD!$U$147,IF(DASHBOARD!$J$2=0,0,BE278)))</f>
        <v/>
      </c>
      <c r="BF278" s="490">
        <f>(IF(DASHBOARD!$J$2=BF9,DASHBOARD!$U$147,IF(DASHBOARD!$J$2=0,0,BF278)))</f>
        <v/>
      </c>
      <c r="BG278" s="1508" t="n"/>
      <c r="BH278" s="490">
        <f>(IF(DASHBOARD!$J$2=BH9,DASHBOARD!$U$147,IF(DASHBOARD!$J$2=0,0,BH278)))</f>
        <v/>
      </c>
      <c r="BI278" s="490">
        <f>(IF(DASHBOARD!$J$2=BI9,DASHBOARD!$U$147,IF(DASHBOARD!$J$2=0,0,BI278)))</f>
        <v/>
      </c>
      <c r="BJ278" s="490">
        <f>(IF(DASHBOARD!$J$2=BJ9,DASHBOARD!$U$147,IF(DASHBOARD!$J$2=0,0,BJ278)))</f>
        <v/>
      </c>
    </row>
    <row r="279" ht="11.1" customHeight="1" s="18">
      <c r="A279" s="487" t="n"/>
      <c r="B279" s="1500" t="n"/>
      <c r="C279" s="1536" t="n"/>
      <c r="D279" s="528" t="n">
        <v>2</v>
      </c>
      <c r="E279" s="515" t="n">
        <v>60</v>
      </c>
      <c r="F279" s="494">
        <f>(IF(DASHBOARD!$J$2=F9,DASHBOARD!$T$148,IF(DASHBOARD!$J$2=0,0,F279)))</f>
        <v/>
      </c>
      <c r="G279" s="494">
        <f>(IF(DASHBOARD!$J$2=G9,DASHBOARD!$T$148,IF(DASHBOARD!$J$2=0,0,G279)))</f>
        <v/>
      </c>
      <c r="H279" s="494">
        <f>(IF(DASHBOARD!$J$2=H9,DASHBOARD!$T$148,IF(DASHBOARD!$J$2=0,0,H279)))</f>
        <v/>
      </c>
      <c r="I279" s="494">
        <f>(IF(DASHBOARD!$J$2=I9,DASHBOARD!$T$148,IF(DASHBOARD!$J$2=0,0,I279)))</f>
        <v/>
      </c>
      <c r="J279" s="494">
        <f>(IF(DASHBOARD!$J$2=J9,DASHBOARD!$T$148,IF(DASHBOARD!$J$2=0,0,J279)))</f>
        <v/>
      </c>
      <c r="K279" s="494">
        <f>(IF(DASHBOARD!$J$2=K9,DASHBOARD!$T$148,IF(DASHBOARD!$J$2=0,0,K279)))</f>
        <v/>
      </c>
      <c r="L279" s="494">
        <f>(IF(DASHBOARD!$J$2=L9,DASHBOARD!$T$148,IF(DASHBOARD!$J$2=0,0,L279)))</f>
        <v/>
      </c>
      <c r="M279" s="494">
        <f>(IF(DASHBOARD!$J$2=M9,DASHBOARD!$T$148,IF(DASHBOARD!$J$2=0,0,M279)))</f>
        <v/>
      </c>
      <c r="N279" s="494">
        <f>(IF(DASHBOARD!$J$2=N9,DASHBOARD!$T$148,IF(DASHBOARD!$J$2=0,0,N279)))</f>
        <v/>
      </c>
      <c r="O279" s="494">
        <f>(IF(DASHBOARD!$J$2=O9,DASHBOARD!$T$148,IF(DASHBOARD!$J$2=0,0,O279)))</f>
        <v/>
      </c>
      <c r="P279" s="494">
        <f>(IF(DASHBOARD!$J$2=P9,DASHBOARD!$T$148,IF(DASHBOARD!$J$2=0,0,P279)))</f>
        <v/>
      </c>
      <c r="Q279" s="494">
        <f>(IF(DASHBOARD!$J$2=Q9,DASHBOARD!$T$148,IF(DASHBOARD!$J$2=0,0,Q279)))</f>
        <v/>
      </c>
      <c r="R279" s="494">
        <f>(IF(DASHBOARD!$J$2=R9,DASHBOARD!$T$148,IF(DASHBOARD!$J$2=0,0,R279)))</f>
        <v/>
      </c>
      <c r="S279" s="494">
        <f>(IF(DASHBOARD!$J$2=S9,DASHBOARD!$T$148,IF(DASHBOARD!$J$2=0,0,S279)))</f>
        <v/>
      </c>
      <c r="T279" s="494">
        <f>(IF(DASHBOARD!$J$2=T9,DASHBOARD!$T$148,IF(DASHBOARD!$J$2=0,0,T279)))</f>
        <v/>
      </c>
      <c r="U279" s="494">
        <f>(IF(DASHBOARD!$J$2=U9,DASHBOARD!$T$148,IF(DASHBOARD!$J$2=0,0,U279)))</f>
        <v/>
      </c>
      <c r="V279" s="494">
        <f>(IF(DASHBOARD!$J$2=V9,DASHBOARD!$T$148,IF(DASHBOARD!$J$2=0,0,V279)))</f>
        <v/>
      </c>
      <c r="W279" s="494">
        <f>(IF(DASHBOARD!$J$2=W9,DASHBOARD!$T$148,IF(DASHBOARD!$J$2=0,0,W279)))</f>
        <v/>
      </c>
      <c r="X279" s="494">
        <f>(IF(DASHBOARD!$J$2=X9,DASHBOARD!$T$148,IF(DASHBOARD!$J$2=0,0,X279)))</f>
        <v/>
      </c>
      <c r="Y279" s="494">
        <f>(IF(DASHBOARD!$J$2=Y9,DASHBOARD!$T$148,IF(DASHBOARD!$J$2=0,0,Y279)))</f>
        <v/>
      </c>
      <c r="Z279" s="494">
        <f>(IF(DASHBOARD!$J$2=Z9,DASHBOARD!$T$148,IF(DASHBOARD!$J$2=0,0,Z279)))</f>
        <v/>
      </c>
      <c r="AA279" s="494">
        <f>(IF(DASHBOARD!$J$2=AA9,DASHBOARD!$T$148,IF(DASHBOARD!$J$2=0,0,AA279)))</f>
        <v/>
      </c>
      <c r="AB279" s="494">
        <f>(IF(DASHBOARD!$J$2=AB9,DASHBOARD!$T$148,IF(DASHBOARD!$J$2=0,0,AB279)))</f>
        <v/>
      </c>
      <c r="AC279" s="494">
        <f>(IF(DASHBOARD!$J$2=AC9,DASHBOARD!$T$148,IF(DASHBOARD!$J$2=0,0,AC279)))</f>
        <v/>
      </c>
      <c r="AD279" s="494">
        <f>(IF(DASHBOARD!$J$2=AD9,DASHBOARD!$T$148,IF(DASHBOARD!$J$2=0,0,AD279)))</f>
        <v/>
      </c>
      <c r="AE279" s="494">
        <f>(IF(DASHBOARD!$J$2=AE9,DASHBOARD!$T$148,IF(DASHBOARD!$J$2=0,0,AE279)))</f>
        <v/>
      </c>
      <c r="AF279" s="494">
        <f>(IF(DASHBOARD!$J$2=AF9,DASHBOARD!$T$148,IF(DASHBOARD!$J$2=0,0,AF279)))</f>
        <v/>
      </c>
      <c r="AG279" s="494">
        <f>(IF(DASHBOARD!$J$2=AG9,DASHBOARD!$T$148,IF(DASHBOARD!$J$2=0,0,AG279)))</f>
        <v/>
      </c>
      <c r="AH279" s="494">
        <f>(IF(DASHBOARD!$J$2=AH9,DASHBOARD!$T$148,IF(DASHBOARD!$J$2=0,0,AH279)))</f>
        <v/>
      </c>
      <c r="AI279" s="494">
        <f>(IF(DASHBOARD!$J$2=AI9,DASHBOARD!$T$148,IF(DASHBOARD!$J$2=0,0,AI279)))</f>
        <v/>
      </c>
      <c r="AJ279" s="494">
        <f>(IF(DASHBOARD!$J$2=AJ9,DASHBOARD!$T$148,IF(DASHBOARD!$J$2=0,0,AJ279)))</f>
        <v/>
      </c>
      <c r="AK279" s="494">
        <f>(IF(DASHBOARD!$J$2=AK9,DASHBOARD!$T$148,IF(DASHBOARD!$J$2=0,0,AK279)))</f>
        <v/>
      </c>
      <c r="AL279" s="494">
        <f>(IF(DASHBOARD!$J$2=AL9,DASHBOARD!$T$148,IF(DASHBOARD!$J$2=0,0,AL279)))</f>
        <v/>
      </c>
      <c r="AM279" s="494">
        <f>(IF(DASHBOARD!$J$2=AM9,DASHBOARD!$T$148,IF(DASHBOARD!$J$2=0,0,AM279)))</f>
        <v/>
      </c>
      <c r="AN279" s="494">
        <f>(IF(DASHBOARD!$J$2=AN9,DASHBOARD!$T$148,IF(DASHBOARD!$J$2=0,0,AN279)))</f>
        <v/>
      </c>
      <c r="AO279" s="494">
        <f>(IF(DASHBOARD!$J$2=AO9,DASHBOARD!$T$148,IF(DASHBOARD!$J$2=0,0,AO279)))</f>
        <v/>
      </c>
      <c r="AP279" s="494">
        <f>(IF(DASHBOARD!$J$2=AP9,DASHBOARD!$T$148,IF(DASHBOARD!$J$2=0,0,AP279)))</f>
        <v/>
      </c>
      <c r="AQ279" s="494">
        <f>(IF(DASHBOARD!$J$2=AQ9,DASHBOARD!$T$148,IF(DASHBOARD!$J$2=0,0,AQ279)))</f>
        <v/>
      </c>
      <c r="AR279" s="494">
        <f>(IF(DASHBOARD!$J$2=AR9,DASHBOARD!$T$148,IF(DASHBOARD!$J$2=0,0,AR279)))</f>
        <v/>
      </c>
      <c r="AS279" s="494">
        <f>(IF(DASHBOARD!$J$2=AS9,DASHBOARD!$T$148,IF(DASHBOARD!$J$2=0,0,AS279)))</f>
        <v/>
      </c>
      <c r="AT279" s="494">
        <f>(IF(DASHBOARD!$J$2=AT9,DASHBOARD!$T$148,IF(DASHBOARD!$J$2=0,0,AT279)))</f>
        <v/>
      </c>
      <c r="AU279" s="494">
        <f>(IF(DASHBOARD!$J$2=AU9,DASHBOARD!$T$148,IF(DASHBOARD!$J$2=0,0,AU279)))</f>
        <v/>
      </c>
      <c r="AV279" s="494">
        <f>(IF(DASHBOARD!$J$2=AV9,DASHBOARD!$T$148,IF(DASHBOARD!$J$2=0,0,AV279)))</f>
        <v/>
      </c>
      <c r="AW279" s="494">
        <f>(IF(DASHBOARD!$J$2=AW9,DASHBOARD!$T$148,IF(DASHBOARD!$J$2=0,0,AW279)))</f>
        <v/>
      </c>
      <c r="AX279" s="494">
        <f>(IF(DASHBOARD!$J$2=AX9,DASHBOARD!$T$148,IF(DASHBOARD!$J$2=0,0,AX279)))</f>
        <v/>
      </c>
      <c r="AY279" s="494">
        <f>(IF(DASHBOARD!$J$2=AY9,DASHBOARD!$T$148,IF(DASHBOARD!$J$2=0,0,AY279)))</f>
        <v/>
      </c>
      <c r="AZ279" s="494">
        <f>(IF(DASHBOARD!$J$2=AZ9,DASHBOARD!$T$148,IF(DASHBOARD!$J$2=0,0,AZ279)))</f>
        <v/>
      </c>
      <c r="BA279" s="494">
        <f>(IF(DASHBOARD!$J$2=BA9,DASHBOARD!$T$148,IF(DASHBOARD!$J$2=0,0,BA279)))</f>
        <v/>
      </c>
      <c r="BB279" s="491">
        <f>SUM(F279:BA279)/2</f>
        <v/>
      </c>
      <c r="BC279" s="494">
        <f>(IF(DASHBOARD!$J$2=BC9,DASHBOARD!$U$148,IF(DASHBOARD!$J$2=0,0,BC279)))</f>
        <v/>
      </c>
      <c r="BD279" s="494">
        <f>(IF(DASHBOARD!$J$2=BD9,DASHBOARD!$U$148,IF(DASHBOARD!$J$2=0,0,BD279)))</f>
        <v/>
      </c>
      <c r="BE279" s="494">
        <f>(IF(DASHBOARD!$J$2=BE9,DASHBOARD!$U$148,IF(DASHBOARD!$J$2=0,0,BE279)))</f>
        <v/>
      </c>
      <c r="BF279" s="494">
        <f>(IF(DASHBOARD!$J$2=BF9,DASHBOARD!$U$148,IF(DASHBOARD!$J$2=0,0,BF279)))</f>
        <v/>
      </c>
      <c r="BG279" s="1508" t="n"/>
      <c r="BH279" s="494">
        <f>(IF(DASHBOARD!$J$2=BH9,DASHBOARD!$U$148,IF(DASHBOARD!$J$2=0,0,BH279)))</f>
        <v/>
      </c>
      <c r="BI279" s="494">
        <f>(IF(DASHBOARD!$J$2=BI9,DASHBOARD!$U$148,IF(DASHBOARD!$J$2=0,0,BI279)))</f>
        <v/>
      </c>
      <c r="BJ279" s="494">
        <f>(IF(DASHBOARD!$J$2=BJ9,DASHBOARD!$U$148,IF(DASHBOARD!$J$2=0,0,BJ279)))</f>
        <v/>
      </c>
    </row>
    <row r="280" ht="11.1" customHeight="1" s="18">
      <c r="A280" s="487" t="n"/>
      <c r="B280" s="1500" t="n"/>
      <c r="C280" s="1534" t="inlineStr">
        <is>
          <t>Silae</t>
        </is>
      </c>
      <c r="D280" s="512" t="n">
        <v>1</v>
      </c>
      <c r="E280" s="513" t="n">
        <v>30</v>
      </c>
      <c r="F280" s="490">
        <f>(IF(DASHBOARD!$J$2=F9,DASHBOARD!$T$136,IF(DASHBOARD!$J$2=0,0,F280)))</f>
        <v/>
      </c>
      <c r="G280" s="490">
        <f>(IF(DASHBOARD!$J$2=G9,DASHBOARD!$T$136,IF(DASHBOARD!$J$2=0,0,G280)))</f>
        <v/>
      </c>
      <c r="H280" s="490">
        <f>(IF(DASHBOARD!$J$2=H9,DASHBOARD!$T$136,IF(DASHBOARD!$J$2=0,0,H280)))</f>
        <v/>
      </c>
      <c r="I280" s="490">
        <f>(IF(DASHBOARD!$J$2=I9,DASHBOARD!$T$136,IF(DASHBOARD!$J$2=0,0,I280)))</f>
        <v/>
      </c>
      <c r="J280" s="490">
        <f>(IF(DASHBOARD!$J$2=J9,DASHBOARD!$T$136,IF(DASHBOARD!$J$2=0,0,J280)))</f>
        <v/>
      </c>
      <c r="K280" s="490">
        <f>(IF(DASHBOARD!$J$2=K9,DASHBOARD!$T$136,IF(DASHBOARD!$J$2=0,0,K280)))</f>
        <v/>
      </c>
      <c r="L280" s="490">
        <f>(IF(DASHBOARD!$J$2=L9,DASHBOARD!$T$136,IF(DASHBOARD!$J$2=0,0,L280)))</f>
        <v/>
      </c>
      <c r="M280" s="490">
        <f>(IF(DASHBOARD!$J$2=M9,DASHBOARD!$T$136,IF(DASHBOARD!$J$2=0,0,M280)))</f>
        <v/>
      </c>
      <c r="N280" s="490">
        <f>(IF(DASHBOARD!$J$2=N9,DASHBOARD!$T$136,IF(DASHBOARD!$J$2=0,0,N280)))</f>
        <v/>
      </c>
      <c r="O280" s="490">
        <f>(IF(DASHBOARD!$J$2=O9,DASHBOARD!$T$136,IF(DASHBOARD!$J$2=0,0,O280)))</f>
        <v/>
      </c>
      <c r="P280" s="490">
        <f>(IF(DASHBOARD!$J$2=P9,DASHBOARD!$T$136,IF(DASHBOARD!$J$2=0,0,P280)))</f>
        <v/>
      </c>
      <c r="Q280" s="490">
        <f>(IF(DASHBOARD!$J$2=Q9,DASHBOARD!$T$136,IF(DASHBOARD!$J$2=0,0,Q280)))</f>
        <v/>
      </c>
      <c r="R280" s="490">
        <f>(IF(DASHBOARD!$J$2=R9,DASHBOARD!$T$136,IF(DASHBOARD!$J$2=0,0,R280)))</f>
        <v/>
      </c>
      <c r="S280" s="490">
        <f>(IF(DASHBOARD!$J$2=S9,DASHBOARD!$T$136,IF(DASHBOARD!$J$2=0,0,S280)))</f>
        <v/>
      </c>
      <c r="T280" s="490">
        <f>(IF(DASHBOARD!$J$2=T9,DASHBOARD!$T$136,IF(DASHBOARD!$J$2=0,0,T280)))</f>
        <v/>
      </c>
      <c r="U280" s="490">
        <f>(IF(DASHBOARD!$J$2=U9,DASHBOARD!$T$136,IF(DASHBOARD!$J$2=0,0,U280)))</f>
        <v/>
      </c>
      <c r="V280" s="490">
        <f>(IF(DASHBOARD!$J$2=V9,DASHBOARD!$T$136,IF(DASHBOARD!$J$2=0,0,V280)))</f>
        <v/>
      </c>
      <c r="W280" s="490">
        <f>(IF(DASHBOARD!$J$2=W9,DASHBOARD!$T$136,IF(DASHBOARD!$J$2=0,0,W280)))</f>
        <v/>
      </c>
      <c r="X280" s="490">
        <f>(IF(DASHBOARD!$J$2=X9,DASHBOARD!$T$136,IF(DASHBOARD!$J$2=0,0,X280)))</f>
        <v/>
      </c>
      <c r="Y280" s="490">
        <f>(IF(DASHBOARD!$J$2=Y9,DASHBOARD!$T$136,IF(DASHBOARD!$J$2=0,0,Y280)))</f>
        <v/>
      </c>
      <c r="Z280" s="490">
        <f>(IF(DASHBOARD!$J$2=Z9,DASHBOARD!$T$136,IF(DASHBOARD!$J$2=0,0,Z280)))</f>
        <v/>
      </c>
      <c r="AA280" s="490">
        <f>(IF(DASHBOARD!$J$2=AA9,DASHBOARD!$T$136,IF(DASHBOARD!$J$2=0,0,AA280)))</f>
        <v/>
      </c>
      <c r="AB280" s="490">
        <f>(IF(DASHBOARD!$J$2=AB9,DASHBOARD!$T$136,IF(DASHBOARD!$J$2=0,0,AB280)))</f>
        <v/>
      </c>
      <c r="AC280" s="490">
        <f>(IF(DASHBOARD!$J$2=AC9,DASHBOARD!$T$136,IF(DASHBOARD!$J$2=0,0,AC280)))</f>
        <v/>
      </c>
      <c r="AD280" s="490">
        <f>(IF(DASHBOARD!$J$2=AD9,DASHBOARD!$T$136,IF(DASHBOARD!$J$2=0,0,AD280)))</f>
        <v/>
      </c>
      <c r="AE280" s="490">
        <f>(IF(DASHBOARD!$J$2=AE9,DASHBOARD!$T$136,IF(DASHBOARD!$J$2=0,0,AE280)))</f>
        <v/>
      </c>
      <c r="AF280" s="490">
        <f>(IF(DASHBOARD!$J$2=AF9,DASHBOARD!$T$136,IF(DASHBOARD!$J$2=0,0,AF280)))</f>
        <v/>
      </c>
      <c r="AG280" s="490">
        <f>(IF(DASHBOARD!$J$2=AG9,DASHBOARD!$T$136,IF(DASHBOARD!$J$2=0,0,AG280)))</f>
        <v/>
      </c>
      <c r="AH280" s="490">
        <f>(IF(DASHBOARD!$J$2=AH9,DASHBOARD!$T$136,IF(DASHBOARD!$J$2=0,0,AH280)))</f>
        <v/>
      </c>
      <c r="AI280" s="490">
        <f>(IF(DASHBOARD!$J$2=AI9,DASHBOARD!$T$136,IF(DASHBOARD!$J$2=0,0,AI280)))</f>
        <v/>
      </c>
      <c r="AJ280" s="490">
        <f>(IF(DASHBOARD!$J$2=AJ9,DASHBOARD!$T$136,IF(DASHBOARD!$J$2=0,0,AJ280)))</f>
        <v/>
      </c>
      <c r="AK280" s="490">
        <f>(IF(DASHBOARD!$J$2=AK9,DASHBOARD!$T$136,IF(DASHBOARD!$J$2=0,0,AK280)))</f>
        <v/>
      </c>
      <c r="AL280" s="490">
        <f>(IF(DASHBOARD!$J$2=AL9,DASHBOARD!$T$136,IF(DASHBOARD!$J$2=0,0,AL280)))</f>
        <v/>
      </c>
      <c r="AM280" s="490">
        <f>(IF(DASHBOARD!$J$2=AM9,DASHBOARD!$T$136,IF(DASHBOARD!$J$2=0,0,AM280)))</f>
        <v/>
      </c>
      <c r="AN280" s="490">
        <f>(IF(DASHBOARD!$J$2=AN9,DASHBOARD!$T$136,IF(DASHBOARD!$J$2=0,0,AN280)))</f>
        <v/>
      </c>
      <c r="AO280" s="490">
        <f>(IF(DASHBOARD!$J$2=AO9,DASHBOARD!$T$136,IF(DASHBOARD!$J$2=0,0,AO280)))</f>
        <v/>
      </c>
      <c r="AP280" s="490">
        <f>(IF(DASHBOARD!$J$2=AP9,DASHBOARD!$T$136,IF(DASHBOARD!$J$2=0,0,AP280)))</f>
        <v/>
      </c>
      <c r="AQ280" s="490">
        <f>(IF(DASHBOARD!$J$2=AQ9,DASHBOARD!$T$136,IF(DASHBOARD!$J$2=0,0,AQ280)))</f>
        <v/>
      </c>
      <c r="AR280" s="490">
        <f>(IF(DASHBOARD!$J$2=AR9,DASHBOARD!$T$136,IF(DASHBOARD!$J$2=0,0,AR280)))</f>
        <v/>
      </c>
      <c r="AS280" s="490">
        <f>(IF(DASHBOARD!$J$2=AS9,DASHBOARD!$T$136,IF(DASHBOARD!$J$2=0,0,AS280)))</f>
        <v/>
      </c>
      <c r="AT280" s="490">
        <f>(IF(DASHBOARD!$J$2=AT9,DASHBOARD!$T$136,IF(DASHBOARD!$J$2=0,0,AT280)))</f>
        <v/>
      </c>
      <c r="AU280" s="490">
        <f>(IF(DASHBOARD!$J$2=AU9,DASHBOARD!$T$136,IF(DASHBOARD!$J$2=0,0,AU280)))</f>
        <v/>
      </c>
      <c r="AV280" s="490">
        <f>(IF(DASHBOARD!$J$2=AV9,DASHBOARD!$T$136,IF(DASHBOARD!$J$2=0,0,AV280)))</f>
        <v/>
      </c>
      <c r="AW280" s="490">
        <f>(IF(DASHBOARD!$J$2=AW9,DASHBOARD!$T$136,IF(DASHBOARD!$J$2=0,0,AW280)))</f>
        <v/>
      </c>
      <c r="AX280" s="490">
        <f>(IF(DASHBOARD!$J$2=AX9,DASHBOARD!$T$136,IF(DASHBOARD!$J$2=0,0,AX280)))</f>
        <v/>
      </c>
      <c r="AY280" s="490">
        <f>(IF(DASHBOARD!$J$2=AY9,DASHBOARD!$T$136,IF(DASHBOARD!$J$2=0,0,AY280)))</f>
        <v/>
      </c>
      <c r="AZ280" s="490">
        <f>(IF(DASHBOARD!$J$2=AZ9,DASHBOARD!$T$136,IF(DASHBOARD!$J$2=0,0,AZ280)))</f>
        <v/>
      </c>
      <c r="BA280" s="490">
        <f>(IF(DASHBOARD!$J$2=BA9,DASHBOARD!$T$136,IF(DASHBOARD!$J$2=0,0,BA280)))</f>
        <v/>
      </c>
      <c r="BB280" s="491">
        <f>SUM(F280:BA280)/2</f>
        <v/>
      </c>
      <c r="BC280" s="490">
        <f>(IF(DASHBOARD!$J$2=BC9,DASHBOARD!$U$136,IF(DASHBOARD!$J$2=0,0,BC280)))</f>
        <v/>
      </c>
      <c r="BD280" s="490">
        <f>(IF(DASHBOARD!$J$2=BD9,DASHBOARD!$U$136,IF(DASHBOARD!$J$2=0,0,BD280)))</f>
        <v/>
      </c>
      <c r="BE280" s="490">
        <f>(IF(DASHBOARD!$J$2=BE9,DASHBOARD!$U$136,IF(DASHBOARD!$J$2=0,0,BE280)))</f>
        <v/>
      </c>
      <c r="BF280" s="490">
        <f>(IF(DASHBOARD!$J$2=BF9,DASHBOARD!$U$136,IF(DASHBOARD!$J$2=0,0,BF280)))</f>
        <v/>
      </c>
      <c r="BG280" s="1508" t="n"/>
      <c r="BH280" s="490">
        <f>(IF(DASHBOARD!$J$2=BH9,DASHBOARD!$U$136,IF(DASHBOARD!$J$2=0,0,BH280)))</f>
        <v/>
      </c>
      <c r="BI280" s="490">
        <f>(IF(DASHBOARD!$J$2=BI9,DASHBOARD!$U$136,IF(DASHBOARD!$J$2=0,0,BI280)))</f>
        <v/>
      </c>
      <c r="BJ280" s="490">
        <f>(IF(DASHBOARD!$J$2=BJ9,DASHBOARD!$U$136,IF(DASHBOARD!$J$2=0,0,BJ280)))</f>
        <v/>
      </c>
    </row>
    <row r="281" ht="11.1" customHeight="1" s="18">
      <c r="A281" s="487" t="n"/>
      <c r="B281" s="1500" t="n"/>
      <c r="C281" s="1535" t="n"/>
      <c r="D281" s="507" t="n">
        <v>2</v>
      </c>
      <c r="E281" s="509" t="n">
        <v>60</v>
      </c>
      <c r="F281" s="494">
        <f>(IF(DASHBOARD!$J$2=F9,DASHBOARD!$T$137,IF(DASHBOARD!$J$2=0,0,F281)))</f>
        <v/>
      </c>
      <c r="G281" s="494">
        <f>(IF(DASHBOARD!$J$2=G9,DASHBOARD!$T$137,IF(DASHBOARD!$J$2=0,0,G281)))</f>
        <v/>
      </c>
      <c r="H281" s="494">
        <f>(IF(DASHBOARD!$J$2=H9,DASHBOARD!$T$137,IF(DASHBOARD!$J$2=0,0,H281)))</f>
        <v/>
      </c>
      <c r="I281" s="494">
        <f>(IF(DASHBOARD!$J$2=I9,DASHBOARD!$T$137,IF(DASHBOARD!$J$2=0,0,I281)))</f>
        <v/>
      </c>
      <c r="J281" s="494">
        <f>(IF(DASHBOARD!$J$2=J9,DASHBOARD!$T$137,IF(DASHBOARD!$J$2=0,0,J281)))</f>
        <v/>
      </c>
      <c r="K281" s="494">
        <f>(IF(DASHBOARD!$J$2=K9,DASHBOARD!$T$137,IF(DASHBOARD!$J$2=0,0,K281)))</f>
        <v/>
      </c>
      <c r="L281" s="494">
        <f>(IF(DASHBOARD!$J$2=L9,DASHBOARD!$T$137,IF(DASHBOARD!$J$2=0,0,L281)))</f>
        <v/>
      </c>
      <c r="M281" s="494">
        <f>(IF(DASHBOARD!$J$2=M9,DASHBOARD!$T$137,IF(DASHBOARD!$J$2=0,0,M281)))</f>
        <v/>
      </c>
      <c r="N281" s="494">
        <f>(IF(DASHBOARD!$J$2=N9,DASHBOARD!$T$137,IF(DASHBOARD!$J$2=0,0,N281)))</f>
        <v/>
      </c>
      <c r="O281" s="494">
        <f>(IF(DASHBOARD!$J$2=O9,DASHBOARD!$T$137,IF(DASHBOARD!$J$2=0,0,O281)))</f>
        <v/>
      </c>
      <c r="P281" s="494">
        <f>(IF(DASHBOARD!$J$2=P9,DASHBOARD!$T$137,IF(DASHBOARD!$J$2=0,0,P281)))</f>
        <v/>
      </c>
      <c r="Q281" s="494">
        <f>(IF(DASHBOARD!$J$2=Q9,DASHBOARD!$T$137,IF(DASHBOARD!$J$2=0,0,Q281)))</f>
        <v/>
      </c>
      <c r="R281" s="494">
        <f>(IF(DASHBOARD!$J$2=R9,DASHBOARD!$T$137,IF(DASHBOARD!$J$2=0,0,R281)))</f>
        <v/>
      </c>
      <c r="S281" s="494">
        <f>(IF(DASHBOARD!$J$2=S9,DASHBOARD!$T$137,IF(DASHBOARD!$J$2=0,0,S281)))</f>
        <v/>
      </c>
      <c r="T281" s="494">
        <f>(IF(DASHBOARD!$J$2=T9,DASHBOARD!$T$137,IF(DASHBOARD!$J$2=0,0,T281)))</f>
        <v/>
      </c>
      <c r="U281" s="494">
        <f>(IF(DASHBOARD!$J$2=U9,DASHBOARD!$T$137,IF(DASHBOARD!$J$2=0,0,U281)))</f>
        <v/>
      </c>
      <c r="V281" s="494">
        <f>(IF(DASHBOARD!$J$2=V9,DASHBOARD!$T$137,IF(DASHBOARD!$J$2=0,0,V281)))</f>
        <v/>
      </c>
      <c r="W281" s="494">
        <f>(IF(DASHBOARD!$J$2=W9,DASHBOARD!$T$137,IF(DASHBOARD!$J$2=0,0,W281)))</f>
        <v/>
      </c>
      <c r="X281" s="494">
        <f>(IF(DASHBOARD!$J$2=X9,DASHBOARD!$T$137,IF(DASHBOARD!$J$2=0,0,X281)))</f>
        <v/>
      </c>
      <c r="Y281" s="494">
        <f>(IF(DASHBOARD!$J$2=Y9,DASHBOARD!$T$137,IF(DASHBOARD!$J$2=0,0,Y281)))</f>
        <v/>
      </c>
      <c r="Z281" s="494">
        <f>(IF(DASHBOARD!$J$2=Z9,DASHBOARD!$T$137,IF(DASHBOARD!$J$2=0,0,Z281)))</f>
        <v/>
      </c>
      <c r="AA281" s="494">
        <f>(IF(DASHBOARD!$J$2=AA9,DASHBOARD!$T$137,IF(DASHBOARD!$J$2=0,0,AA281)))</f>
        <v/>
      </c>
      <c r="AB281" s="494">
        <f>(IF(DASHBOARD!$J$2=AB9,DASHBOARD!$T$137,IF(DASHBOARD!$J$2=0,0,AB281)))</f>
        <v/>
      </c>
      <c r="AC281" s="494">
        <f>(IF(DASHBOARD!$J$2=AC9,DASHBOARD!$T$137,IF(DASHBOARD!$J$2=0,0,AC281)))</f>
        <v/>
      </c>
      <c r="AD281" s="494">
        <f>(IF(DASHBOARD!$J$2=AD9,DASHBOARD!$T$137,IF(DASHBOARD!$J$2=0,0,AD281)))</f>
        <v/>
      </c>
      <c r="AE281" s="494">
        <f>(IF(DASHBOARD!$J$2=AE9,DASHBOARD!$T$137,IF(DASHBOARD!$J$2=0,0,AE281)))</f>
        <v/>
      </c>
      <c r="AF281" s="494">
        <f>(IF(DASHBOARD!$J$2=AF9,DASHBOARD!$T$137,IF(DASHBOARD!$J$2=0,0,AF281)))</f>
        <v/>
      </c>
      <c r="AG281" s="494">
        <f>(IF(DASHBOARD!$J$2=AG9,DASHBOARD!$T$137,IF(DASHBOARD!$J$2=0,0,AG281)))</f>
        <v/>
      </c>
      <c r="AH281" s="494">
        <f>(IF(DASHBOARD!$J$2=AH9,DASHBOARD!$T$137,IF(DASHBOARD!$J$2=0,0,AH281)))</f>
        <v/>
      </c>
      <c r="AI281" s="494">
        <f>(IF(DASHBOARD!$J$2=AI9,DASHBOARD!$T$137,IF(DASHBOARD!$J$2=0,0,AI281)))</f>
        <v/>
      </c>
      <c r="AJ281" s="494">
        <f>(IF(DASHBOARD!$J$2=AJ9,DASHBOARD!$T$137,IF(DASHBOARD!$J$2=0,0,AJ281)))</f>
        <v/>
      </c>
      <c r="AK281" s="494">
        <f>(IF(DASHBOARD!$J$2=AK9,DASHBOARD!$T$137,IF(DASHBOARD!$J$2=0,0,AK281)))</f>
        <v/>
      </c>
      <c r="AL281" s="494">
        <f>(IF(DASHBOARD!$J$2=AL9,DASHBOARD!$T$137,IF(DASHBOARD!$J$2=0,0,AL281)))</f>
        <v/>
      </c>
      <c r="AM281" s="494">
        <f>(IF(DASHBOARD!$J$2=AM9,DASHBOARD!$T$137,IF(DASHBOARD!$J$2=0,0,AM281)))</f>
        <v/>
      </c>
      <c r="AN281" s="494">
        <f>(IF(DASHBOARD!$J$2=AN9,DASHBOARD!$T$137,IF(DASHBOARD!$J$2=0,0,AN281)))</f>
        <v/>
      </c>
      <c r="AO281" s="494">
        <f>(IF(DASHBOARD!$J$2=AO9,DASHBOARD!$T$137,IF(DASHBOARD!$J$2=0,0,AO281)))</f>
        <v/>
      </c>
      <c r="AP281" s="494">
        <f>(IF(DASHBOARD!$J$2=AP9,DASHBOARD!$T$137,IF(DASHBOARD!$J$2=0,0,AP281)))</f>
        <v/>
      </c>
      <c r="AQ281" s="494">
        <f>(IF(DASHBOARD!$J$2=AQ9,DASHBOARD!$T$137,IF(DASHBOARD!$J$2=0,0,AQ281)))</f>
        <v/>
      </c>
      <c r="AR281" s="494">
        <f>(IF(DASHBOARD!$J$2=AR9,DASHBOARD!$T$137,IF(DASHBOARD!$J$2=0,0,AR281)))</f>
        <v/>
      </c>
      <c r="AS281" s="494">
        <f>(IF(DASHBOARD!$J$2=AS9,DASHBOARD!$T$137,IF(DASHBOARD!$J$2=0,0,AS281)))</f>
        <v/>
      </c>
      <c r="AT281" s="494">
        <f>(IF(DASHBOARD!$J$2=AT9,DASHBOARD!$T$137,IF(DASHBOARD!$J$2=0,0,AT281)))</f>
        <v/>
      </c>
      <c r="AU281" s="494">
        <f>(IF(DASHBOARD!$J$2=AU9,DASHBOARD!$T$137,IF(DASHBOARD!$J$2=0,0,AU281)))</f>
        <v/>
      </c>
      <c r="AV281" s="494">
        <f>(IF(DASHBOARD!$J$2=AV9,DASHBOARD!$T$137,IF(DASHBOARD!$J$2=0,0,AV281)))</f>
        <v/>
      </c>
      <c r="AW281" s="494">
        <f>(IF(DASHBOARD!$J$2=AW9,DASHBOARD!$T$137,IF(DASHBOARD!$J$2=0,0,AW281)))</f>
        <v/>
      </c>
      <c r="AX281" s="494">
        <f>(IF(DASHBOARD!$J$2=AX9,DASHBOARD!$T$137,IF(DASHBOARD!$J$2=0,0,AX281)))</f>
        <v/>
      </c>
      <c r="AY281" s="494">
        <f>(IF(DASHBOARD!$J$2=AY9,DASHBOARD!$T$137,IF(DASHBOARD!$J$2=0,0,AY281)))</f>
        <v/>
      </c>
      <c r="AZ281" s="494">
        <f>(IF(DASHBOARD!$J$2=AZ9,DASHBOARD!$T$137,IF(DASHBOARD!$J$2=0,0,AZ281)))</f>
        <v/>
      </c>
      <c r="BA281" s="494">
        <f>(IF(DASHBOARD!$J$2=BA9,DASHBOARD!$T$137,IF(DASHBOARD!$J$2=0,0,BA281)))</f>
        <v/>
      </c>
      <c r="BB281" s="491">
        <f>SUM(F281:BA281)/2</f>
        <v/>
      </c>
      <c r="BC281" s="494">
        <f>(IF(DASHBOARD!$J$2=BC9,DASHBOARD!$U$137,IF(DASHBOARD!$J$2=0,0,BC281)))</f>
        <v/>
      </c>
      <c r="BD281" s="494">
        <f>(IF(DASHBOARD!$J$2=BD9,DASHBOARD!$U$137,IF(DASHBOARD!$J$2=0,0,BD281)))</f>
        <v/>
      </c>
      <c r="BE281" s="494">
        <f>(IF(DASHBOARD!$J$2=BE9,DASHBOARD!$U$137,IF(DASHBOARD!$J$2=0,0,BE281)))</f>
        <v/>
      </c>
      <c r="BF281" s="494">
        <f>(IF(DASHBOARD!$J$2=BF9,DASHBOARD!$U$137,IF(DASHBOARD!$J$2=0,0,BF281)))</f>
        <v/>
      </c>
      <c r="BG281" s="1508" t="n"/>
      <c r="BH281" s="494">
        <f>(IF(DASHBOARD!$J$2=BH9,DASHBOARD!$U$137,IF(DASHBOARD!$J$2=0,0,BH281)))</f>
        <v/>
      </c>
      <c r="BI281" s="494">
        <f>(IF(DASHBOARD!$J$2=BI9,DASHBOARD!$U$137,IF(DASHBOARD!$J$2=0,0,BI281)))</f>
        <v/>
      </c>
      <c r="BJ281" s="494">
        <f>(IF(DASHBOARD!$J$2=BJ9,DASHBOARD!$U$137,IF(DASHBOARD!$J$2=0,0,BJ281)))</f>
        <v/>
      </c>
    </row>
    <row r="282" ht="11.1" customHeight="1" s="18">
      <c r="A282" s="487" t="n"/>
      <c r="B282" s="1500" t="n"/>
      <c r="C282" s="1535" t="n"/>
      <c r="D282" s="507" t="n"/>
      <c r="E282" s="509" t="n"/>
      <c r="F282" s="539" t="n"/>
      <c r="G282" s="539" t="n"/>
      <c r="H282" s="539" t="n"/>
      <c r="I282" s="539" t="n"/>
      <c r="J282" s="539" t="n"/>
      <c r="K282" s="539" t="n"/>
      <c r="L282" s="539" t="n"/>
      <c r="M282" s="539" t="n"/>
      <c r="N282" s="539" t="n"/>
      <c r="O282" s="539" t="n"/>
      <c r="P282" s="539" t="n"/>
      <c r="Q282" s="539" t="n"/>
      <c r="R282" s="539" t="n"/>
      <c r="S282" s="539" t="n"/>
      <c r="T282" s="539" t="n"/>
      <c r="U282" s="539" t="n"/>
      <c r="V282" s="539" t="n"/>
      <c r="W282" s="539" t="n"/>
      <c r="X282" s="539" t="n"/>
      <c r="Y282" s="539" t="n"/>
      <c r="Z282" s="539" t="n"/>
      <c r="AA282" s="539" t="n"/>
      <c r="AB282" s="539" t="n"/>
      <c r="AC282" s="539" t="n"/>
      <c r="AD282" s="539" t="n"/>
      <c r="AE282" s="539" t="n"/>
      <c r="AF282" s="539" t="n"/>
      <c r="AG282" s="539" t="n"/>
      <c r="AH282" s="539" t="n"/>
      <c r="AI282" s="539" t="n"/>
      <c r="AJ282" s="539" t="n"/>
      <c r="AK282" s="539" t="n"/>
      <c r="AL282" s="539" t="n"/>
      <c r="AM282" s="539" t="n"/>
      <c r="AN282" s="539" t="n"/>
      <c r="AO282" s="539" t="n"/>
      <c r="AP282" s="539" t="n"/>
      <c r="AQ282" s="539" t="n"/>
      <c r="AR282" s="539" t="n"/>
      <c r="AS282" s="539" t="n"/>
      <c r="AT282" s="539" t="n"/>
      <c r="AU282" s="539" t="n"/>
      <c r="AV282" s="539" t="n"/>
      <c r="AW282" s="539" t="n"/>
      <c r="AX282" s="539" t="n"/>
      <c r="AY282" s="539" t="n"/>
      <c r="AZ282" s="539" t="n"/>
      <c r="BA282" s="539" t="n"/>
      <c r="BB282" s="491">
        <f>SUM(F282:BA282)/2</f>
        <v/>
      </c>
      <c r="BC282" s="539" t="n"/>
      <c r="BD282" s="539" t="n"/>
      <c r="BE282" s="539" t="n"/>
      <c r="BF282" s="539" t="n"/>
      <c r="BG282" s="1508" t="n"/>
      <c r="BH282" s="539" t="n"/>
      <c r="BI282" s="539" t="n"/>
      <c r="BJ282" s="539" t="n"/>
    </row>
    <row r="283" ht="11.1" customHeight="1" s="18">
      <c r="A283" s="487" t="n"/>
      <c r="B283" s="1500" t="n"/>
      <c r="C283" s="1536" t="n"/>
      <c r="D283" s="528" t="n"/>
      <c r="E283" s="515" t="n"/>
      <c r="F283" s="539" t="n"/>
      <c r="G283" s="539" t="n"/>
      <c r="H283" s="539" t="n"/>
      <c r="I283" s="539" t="n"/>
      <c r="J283" s="539" t="n"/>
      <c r="K283" s="539" t="n"/>
      <c r="L283" s="539" t="n"/>
      <c r="M283" s="539" t="n"/>
      <c r="N283" s="539" t="n"/>
      <c r="O283" s="539" t="n"/>
      <c r="P283" s="539" t="n"/>
      <c r="Q283" s="539" t="n"/>
      <c r="R283" s="539" t="n"/>
      <c r="S283" s="539" t="n"/>
      <c r="T283" s="539" t="n"/>
      <c r="U283" s="539" t="n"/>
      <c r="V283" s="539" t="n"/>
      <c r="W283" s="539" t="n"/>
      <c r="X283" s="539" t="n"/>
      <c r="Y283" s="539" t="n"/>
      <c r="Z283" s="539" t="n"/>
      <c r="AA283" s="539" t="n"/>
      <c r="AB283" s="539" t="n"/>
      <c r="AC283" s="539" t="n"/>
      <c r="AD283" s="539" t="n"/>
      <c r="AE283" s="539" t="n"/>
      <c r="AF283" s="539" t="n"/>
      <c r="AG283" s="539" t="n"/>
      <c r="AH283" s="539" t="n"/>
      <c r="AI283" s="539" t="n"/>
      <c r="AJ283" s="539" t="n"/>
      <c r="AK283" s="539" t="n"/>
      <c r="AL283" s="539" t="n"/>
      <c r="AM283" s="539" t="n"/>
      <c r="AN283" s="539" t="n"/>
      <c r="AO283" s="539" t="n"/>
      <c r="AP283" s="539" t="n"/>
      <c r="AQ283" s="539" t="n"/>
      <c r="AR283" s="539" t="n"/>
      <c r="AS283" s="539" t="n"/>
      <c r="AT283" s="539" t="n"/>
      <c r="AU283" s="539" t="n"/>
      <c r="AV283" s="539" t="n"/>
      <c r="AW283" s="539" t="n"/>
      <c r="AX283" s="539" t="n"/>
      <c r="AY283" s="539" t="n"/>
      <c r="AZ283" s="539" t="n"/>
      <c r="BA283" s="539" t="n"/>
      <c r="BB283" s="491">
        <f>SUM(F283:BA283)/2</f>
        <v/>
      </c>
      <c r="BC283" s="539" t="n"/>
      <c r="BD283" s="539" t="n"/>
      <c r="BE283" s="539" t="n"/>
      <c r="BF283" s="539" t="n"/>
      <c r="BG283" s="1508" t="n"/>
      <c r="BH283" s="539" t="n"/>
      <c r="BI283" s="539" t="n"/>
      <c r="BJ283" s="539" t="n"/>
    </row>
    <row r="284" ht="11.1" customHeight="1" s="18">
      <c r="A284" s="487" t="n"/>
      <c r="B284" s="1500" t="n"/>
      <c r="C284" s="1158" t="inlineStr">
        <is>
          <t>Tallise 150 kV</t>
        </is>
      </c>
      <c r="D284" s="524" t="n">
        <v>4</v>
      </c>
      <c r="E284" s="525" t="n">
        <v>60</v>
      </c>
      <c r="F284" s="490">
        <f>(IF(DASHBOARD!$J$2=F9,DASHBOARD!$T$156,IF(DASHBOARD!$J$2=0,0,F284)))</f>
        <v/>
      </c>
      <c r="G284" s="490">
        <f>(IF(DASHBOARD!$J$2=G9,DASHBOARD!$T$156,IF(DASHBOARD!$J$2=0,0,G284)))</f>
        <v/>
      </c>
      <c r="H284" s="490">
        <f>(IF(DASHBOARD!$J$2=H9,DASHBOARD!$T$156,IF(DASHBOARD!$J$2=0,0,H284)))</f>
        <v/>
      </c>
      <c r="I284" s="490">
        <f>(IF(DASHBOARD!$J$2=I9,DASHBOARD!$T$156,IF(DASHBOARD!$J$2=0,0,I284)))</f>
        <v/>
      </c>
      <c r="J284" s="490">
        <f>(IF(DASHBOARD!$J$2=J9,DASHBOARD!$T$156,IF(DASHBOARD!$J$2=0,0,J284)))</f>
        <v/>
      </c>
      <c r="K284" s="490">
        <f>(IF(DASHBOARD!$J$2=K9,DASHBOARD!$T$156,IF(DASHBOARD!$J$2=0,0,K284)))</f>
        <v/>
      </c>
      <c r="L284" s="490">
        <f>(IF(DASHBOARD!$J$2=L9,DASHBOARD!$T$156,IF(DASHBOARD!$J$2=0,0,L284)))</f>
        <v/>
      </c>
      <c r="M284" s="490">
        <f>(IF(DASHBOARD!$J$2=M9,DASHBOARD!$T$156,IF(DASHBOARD!$J$2=0,0,M284)))</f>
        <v/>
      </c>
      <c r="N284" s="490">
        <f>(IF(DASHBOARD!$J$2=N9,DASHBOARD!$T$156,IF(DASHBOARD!$J$2=0,0,N284)))</f>
        <v/>
      </c>
      <c r="O284" s="490">
        <f>(IF(DASHBOARD!$J$2=O9,DASHBOARD!$T$156,IF(DASHBOARD!$J$2=0,0,O284)))</f>
        <v/>
      </c>
      <c r="P284" s="490">
        <f>(IF(DASHBOARD!$J$2=P9,DASHBOARD!$T$156,IF(DASHBOARD!$J$2=0,0,P284)))</f>
        <v/>
      </c>
      <c r="Q284" s="490">
        <f>(IF(DASHBOARD!$J$2=Q9,DASHBOARD!$T$156,IF(DASHBOARD!$J$2=0,0,Q284)))</f>
        <v/>
      </c>
      <c r="R284" s="490">
        <f>(IF(DASHBOARD!$J$2=R9,DASHBOARD!$T$156,IF(DASHBOARD!$J$2=0,0,R284)))</f>
        <v/>
      </c>
      <c r="S284" s="490">
        <f>(IF(DASHBOARD!$J$2=S9,DASHBOARD!$T$156,IF(DASHBOARD!$J$2=0,0,S284)))</f>
        <v/>
      </c>
      <c r="T284" s="490">
        <f>(IF(DASHBOARD!$J$2=T9,DASHBOARD!$T$156,IF(DASHBOARD!$J$2=0,0,T284)))</f>
        <v/>
      </c>
      <c r="U284" s="490">
        <f>(IF(DASHBOARD!$J$2=U9,DASHBOARD!$T$156,IF(DASHBOARD!$J$2=0,0,U284)))</f>
        <v/>
      </c>
      <c r="V284" s="490">
        <f>(IF(DASHBOARD!$J$2=V9,DASHBOARD!$T$156,IF(DASHBOARD!$J$2=0,0,V284)))</f>
        <v/>
      </c>
      <c r="W284" s="490">
        <f>(IF(DASHBOARD!$J$2=W9,DASHBOARD!$T$156,IF(DASHBOARD!$J$2=0,0,W284)))</f>
        <v/>
      </c>
      <c r="X284" s="490">
        <f>(IF(DASHBOARD!$J$2=X9,DASHBOARD!$T$156,IF(DASHBOARD!$J$2=0,0,X284)))</f>
        <v/>
      </c>
      <c r="Y284" s="490">
        <f>(IF(DASHBOARD!$J$2=Y9,DASHBOARD!$T$156,IF(DASHBOARD!$J$2=0,0,Y284)))</f>
        <v/>
      </c>
      <c r="Z284" s="490">
        <f>(IF(DASHBOARD!$J$2=Z9,DASHBOARD!$T$156,IF(DASHBOARD!$J$2=0,0,Z284)))</f>
        <v/>
      </c>
      <c r="AA284" s="490">
        <f>(IF(DASHBOARD!$J$2=AA9,DASHBOARD!$T$156,IF(DASHBOARD!$J$2=0,0,AA284)))</f>
        <v/>
      </c>
      <c r="AB284" s="490">
        <f>(IF(DASHBOARD!$J$2=AB9,DASHBOARD!$T$156,IF(DASHBOARD!$J$2=0,0,AB284)))</f>
        <v/>
      </c>
      <c r="AC284" s="490">
        <f>(IF(DASHBOARD!$J$2=AC9,DASHBOARD!$T$156,IF(DASHBOARD!$J$2=0,0,AC284)))</f>
        <v/>
      </c>
      <c r="AD284" s="490">
        <f>(IF(DASHBOARD!$J$2=AD9,DASHBOARD!$T$156,IF(DASHBOARD!$J$2=0,0,AD284)))</f>
        <v/>
      </c>
      <c r="AE284" s="490">
        <f>(IF(DASHBOARD!$J$2=AE9,DASHBOARD!$T$156,IF(DASHBOARD!$J$2=0,0,AE284)))</f>
        <v/>
      </c>
      <c r="AF284" s="490">
        <f>(IF(DASHBOARD!$J$2=AF9,DASHBOARD!$T$156,IF(DASHBOARD!$J$2=0,0,AF284)))</f>
        <v/>
      </c>
      <c r="AG284" s="490">
        <f>(IF(DASHBOARD!$J$2=AG9,DASHBOARD!$T$156,IF(DASHBOARD!$J$2=0,0,AG284)))</f>
        <v/>
      </c>
      <c r="AH284" s="490">
        <f>(IF(DASHBOARD!$J$2=AH9,DASHBOARD!$T$156,IF(DASHBOARD!$J$2=0,0,AH284)))</f>
        <v/>
      </c>
      <c r="AI284" s="490">
        <f>(IF(DASHBOARD!$J$2=AI9,DASHBOARD!$T$156,IF(DASHBOARD!$J$2=0,0,AI284)))</f>
        <v/>
      </c>
      <c r="AJ284" s="490">
        <f>(IF(DASHBOARD!$J$2=AJ9,DASHBOARD!$T$156,IF(DASHBOARD!$J$2=0,0,AJ284)))</f>
        <v/>
      </c>
      <c r="AK284" s="490">
        <f>(IF(DASHBOARD!$J$2=AK9,DASHBOARD!$T$156,IF(DASHBOARD!$J$2=0,0,AK284)))</f>
        <v/>
      </c>
      <c r="AL284" s="490">
        <f>(IF(DASHBOARD!$J$2=AL9,DASHBOARD!$T$156,IF(DASHBOARD!$J$2=0,0,AL284)))</f>
        <v/>
      </c>
      <c r="AM284" s="490">
        <f>(IF(DASHBOARD!$J$2=AM9,DASHBOARD!$T$156,IF(DASHBOARD!$J$2=0,0,AM284)))</f>
        <v/>
      </c>
      <c r="AN284" s="490">
        <f>(IF(DASHBOARD!$J$2=AN9,DASHBOARD!$T$156,IF(DASHBOARD!$J$2=0,0,AN284)))</f>
        <v/>
      </c>
      <c r="AO284" s="490">
        <f>(IF(DASHBOARD!$J$2=AO9,DASHBOARD!$T$156,IF(DASHBOARD!$J$2=0,0,AO284)))</f>
        <v/>
      </c>
      <c r="AP284" s="490">
        <f>(IF(DASHBOARD!$J$2=AP9,DASHBOARD!$T$156,IF(DASHBOARD!$J$2=0,0,AP284)))</f>
        <v/>
      </c>
      <c r="AQ284" s="490">
        <f>(IF(DASHBOARD!$J$2=AQ9,DASHBOARD!$T$156,IF(DASHBOARD!$J$2=0,0,AQ284)))</f>
        <v/>
      </c>
      <c r="AR284" s="490">
        <f>(IF(DASHBOARD!$J$2=AR9,DASHBOARD!$T$156,IF(DASHBOARD!$J$2=0,0,AR284)))</f>
        <v/>
      </c>
      <c r="AS284" s="490">
        <f>(IF(DASHBOARD!$J$2=AS9,DASHBOARD!$T$156,IF(DASHBOARD!$J$2=0,0,AS284)))</f>
        <v/>
      </c>
      <c r="AT284" s="490">
        <f>(IF(DASHBOARD!$J$2=AT9,DASHBOARD!$T$156,IF(DASHBOARD!$J$2=0,0,AT284)))</f>
        <v/>
      </c>
      <c r="AU284" s="490">
        <f>(IF(DASHBOARD!$J$2=AU9,DASHBOARD!$T$156,IF(DASHBOARD!$J$2=0,0,AU284)))</f>
        <v/>
      </c>
      <c r="AV284" s="490">
        <f>(IF(DASHBOARD!$J$2=AV9,DASHBOARD!$T$156,IF(DASHBOARD!$J$2=0,0,AV284)))</f>
        <v/>
      </c>
      <c r="AW284" s="490">
        <f>(IF(DASHBOARD!$J$2=AW9,DASHBOARD!$T$156,IF(DASHBOARD!$J$2=0,0,AW284)))</f>
        <v/>
      </c>
      <c r="AX284" s="490">
        <f>(IF(DASHBOARD!$J$2=AX9,DASHBOARD!$T$156,IF(DASHBOARD!$J$2=0,0,AX284)))</f>
        <v/>
      </c>
      <c r="AY284" s="490">
        <f>(IF(DASHBOARD!$J$2=AY9,DASHBOARD!$T$156,IF(DASHBOARD!$J$2=0,0,AY284)))</f>
        <v/>
      </c>
      <c r="AZ284" s="490">
        <f>(IF(DASHBOARD!$J$2=AZ9,DASHBOARD!$T$156,IF(DASHBOARD!$J$2=0,0,AZ284)))</f>
        <v/>
      </c>
      <c r="BA284" s="490">
        <f>(IF(DASHBOARD!$J$2=BA9,DASHBOARD!$T$156,IF(DASHBOARD!$J$2=0,0,BA284)))</f>
        <v/>
      </c>
      <c r="BB284" s="491">
        <f>SUM(F284:BA284)/2</f>
        <v/>
      </c>
      <c r="BC284" s="490">
        <f>(IF(DASHBOARD!$J$2=BC9,DASHBOARD!$U$156,IF(DASHBOARD!$J$2=0,0,BC284)))</f>
        <v/>
      </c>
      <c r="BD284" s="490">
        <f>(IF(DASHBOARD!$J$2=BD9,DASHBOARD!$U$156,IF(DASHBOARD!$J$2=0,0,BD284)))</f>
        <v/>
      </c>
      <c r="BE284" s="490">
        <f>(IF(DASHBOARD!$J$2=BE9,DASHBOARD!$U$156,IF(DASHBOARD!$J$2=0,0,BE284)))</f>
        <v/>
      </c>
      <c r="BF284" s="490">
        <f>(IF(DASHBOARD!$J$2=BF9,DASHBOARD!$U$156,IF(DASHBOARD!$J$2=0,0,BF284)))</f>
        <v/>
      </c>
      <c r="BG284" s="1508" t="n"/>
      <c r="BH284" s="490">
        <f>(IF(DASHBOARD!$J$2=BH9,DASHBOARD!$U$156,IF(DASHBOARD!$J$2=0,0,BH284)))</f>
        <v/>
      </c>
      <c r="BI284" s="490">
        <f>(IF(DASHBOARD!$J$2=BI9,DASHBOARD!$U$156,IF(DASHBOARD!$J$2=0,0,BI284)))</f>
        <v/>
      </c>
      <c r="BJ284" s="490">
        <f>(IF(DASHBOARD!$J$2=BJ9,DASHBOARD!$U$156,IF(DASHBOARD!$J$2=0,0,BJ284)))</f>
        <v/>
      </c>
    </row>
    <row r="285" ht="11.1" customHeight="1" s="18">
      <c r="A285" s="487" t="n"/>
      <c r="B285" s="1500" t="n"/>
      <c r="C285" s="1149" t="inlineStr">
        <is>
          <t>Tallise 70 kV</t>
        </is>
      </c>
      <c r="D285" s="700" t="n">
        <v>1</v>
      </c>
      <c r="E285" s="509" t="n">
        <v>30</v>
      </c>
      <c r="F285" s="490">
        <f>(IF(DASHBOARD!$J$2=F9,DASHBOARD!$T$164,IF(DASHBOARD!$J$2=0,0,F285)))</f>
        <v/>
      </c>
      <c r="G285" s="490">
        <f>(IF(DASHBOARD!$J$2=G9,DASHBOARD!$T$164,IF(DASHBOARD!$J$2=0,0,G285)))</f>
        <v/>
      </c>
      <c r="H285" s="490">
        <f>(IF(DASHBOARD!$J$2=H9,DASHBOARD!$T$164,IF(DASHBOARD!$J$2=0,0,H285)))</f>
        <v/>
      </c>
      <c r="I285" s="490">
        <f>(IF(DASHBOARD!$J$2=I9,DASHBOARD!$T$164,IF(DASHBOARD!$J$2=0,0,I285)))</f>
        <v/>
      </c>
      <c r="J285" s="490">
        <f>(IF(DASHBOARD!$J$2=J9,DASHBOARD!$T$164,IF(DASHBOARD!$J$2=0,0,J285)))</f>
        <v/>
      </c>
      <c r="K285" s="490">
        <f>(IF(DASHBOARD!$J$2=K9,DASHBOARD!$T$164,IF(DASHBOARD!$J$2=0,0,K285)))</f>
        <v/>
      </c>
      <c r="L285" s="490">
        <f>(IF(DASHBOARD!$J$2=L9,DASHBOARD!$T$164,IF(DASHBOARD!$J$2=0,0,L285)))</f>
        <v/>
      </c>
      <c r="M285" s="490">
        <f>(IF(DASHBOARD!$J$2=M9,DASHBOARD!$T$164,IF(DASHBOARD!$J$2=0,0,M285)))</f>
        <v/>
      </c>
      <c r="N285" s="490">
        <f>(IF(DASHBOARD!$J$2=N9,DASHBOARD!$T$164,IF(DASHBOARD!$J$2=0,0,N285)))</f>
        <v/>
      </c>
      <c r="O285" s="490">
        <f>(IF(DASHBOARD!$J$2=O9,DASHBOARD!$T$164,IF(DASHBOARD!$J$2=0,0,O285)))</f>
        <v/>
      </c>
      <c r="P285" s="490">
        <f>(IF(DASHBOARD!$J$2=P9,DASHBOARD!$T$164,IF(DASHBOARD!$J$2=0,0,P285)))</f>
        <v/>
      </c>
      <c r="Q285" s="490">
        <f>(IF(DASHBOARD!$J$2=Q9,DASHBOARD!$T$164,IF(DASHBOARD!$J$2=0,0,Q285)))</f>
        <v/>
      </c>
      <c r="R285" s="490">
        <f>(IF(DASHBOARD!$J$2=R9,DASHBOARD!$T$164,IF(DASHBOARD!$J$2=0,0,R285)))</f>
        <v/>
      </c>
      <c r="S285" s="490">
        <f>(IF(DASHBOARD!$J$2=S9,DASHBOARD!$T$164,IF(DASHBOARD!$J$2=0,0,S285)))</f>
        <v/>
      </c>
      <c r="T285" s="490">
        <f>(IF(DASHBOARD!$J$2=T9,DASHBOARD!$T$164,IF(DASHBOARD!$J$2=0,0,T285)))</f>
        <v/>
      </c>
      <c r="U285" s="490">
        <f>(IF(DASHBOARD!$J$2=U9,DASHBOARD!$T$164,IF(DASHBOARD!$J$2=0,0,U285)))</f>
        <v/>
      </c>
      <c r="V285" s="490">
        <f>(IF(DASHBOARD!$J$2=V9,DASHBOARD!$T$164,IF(DASHBOARD!$J$2=0,0,V285)))</f>
        <v/>
      </c>
      <c r="W285" s="490">
        <f>(IF(DASHBOARD!$J$2=W9,DASHBOARD!$T$164,IF(DASHBOARD!$J$2=0,0,W285)))</f>
        <v/>
      </c>
      <c r="X285" s="490">
        <f>(IF(DASHBOARD!$J$2=X9,DASHBOARD!$T$164,IF(DASHBOARD!$J$2=0,0,X285)))</f>
        <v/>
      </c>
      <c r="Y285" s="490">
        <f>(IF(DASHBOARD!$J$2=Y9,DASHBOARD!$T$164,IF(DASHBOARD!$J$2=0,0,Y285)))</f>
        <v/>
      </c>
      <c r="Z285" s="490">
        <f>(IF(DASHBOARD!$J$2=Z9,DASHBOARD!$T$164,IF(DASHBOARD!$J$2=0,0,Z285)))</f>
        <v/>
      </c>
      <c r="AA285" s="490">
        <f>(IF(DASHBOARD!$J$2=AA9,DASHBOARD!$T$164,IF(DASHBOARD!$J$2=0,0,AA285)))</f>
        <v/>
      </c>
      <c r="AB285" s="490">
        <f>(IF(DASHBOARD!$J$2=AB9,DASHBOARD!$T$164,IF(DASHBOARD!$J$2=0,0,AB285)))</f>
        <v/>
      </c>
      <c r="AC285" s="490">
        <f>(IF(DASHBOARD!$J$2=AC9,DASHBOARD!$T$164,IF(DASHBOARD!$J$2=0,0,AC285)))</f>
        <v/>
      </c>
      <c r="AD285" s="490">
        <f>(IF(DASHBOARD!$J$2=AD9,DASHBOARD!$T$164,IF(DASHBOARD!$J$2=0,0,AD285)))</f>
        <v/>
      </c>
      <c r="AE285" s="490">
        <f>(IF(DASHBOARD!$J$2=AE9,DASHBOARD!$T$164,IF(DASHBOARD!$J$2=0,0,AE285)))</f>
        <v/>
      </c>
      <c r="AF285" s="490">
        <f>(IF(DASHBOARD!$J$2=AF9,DASHBOARD!$T$164,IF(DASHBOARD!$J$2=0,0,AF285)))</f>
        <v/>
      </c>
      <c r="AG285" s="490">
        <f>(IF(DASHBOARD!$J$2=AG9,DASHBOARD!$T$164,IF(DASHBOARD!$J$2=0,0,AG285)))</f>
        <v/>
      </c>
      <c r="AH285" s="490">
        <f>(IF(DASHBOARD!$J$2=AH9,DASHBOARD!$T$164,IF(DASHBOARD!$J$2=0,0,AH285)))</f>
        <v/>
      </c>
      <c r="AI285" s="490">
        <f>(IF(DASHBOARD!$J$2=AI9,DASHBOARD!$T$164,IF(DASHBOARD!$J$2=0,0,AI285)))</f>
        <v/>
      </c>
      <c r="AJ285" s="490">
        <f>(IF(DASHBOARD!$J$2=AJ9,DASHBOARD!$T$164,IF(DASHBOARD!$J$2=0,0,AJ285)))</f>
        <v/>
      </c>
      <c r="AK285" s="490">
        <f>(IF(DASHBOARD!$J$2=AK9,DASHBOARD!$T$164,IF(DASHBOARD!$J$2=0,0,AK285)))</f>
        <v/>
      </c>
      <c r="AL285" s="490">
        <f>(IF(DASHBOARD!$J$2=AL9,DASHBOARD!$T$164,IF(DASHBOARD!$J$2=0,0,AL285)))</f>
        <v/>
      </c>
      <c r="AM285" s="490">
        <f>(IF(DASHBOARD!$J$2=AM9,DASHBOARD!$T$164,IF(DASHBOARD!$J$2=0,0,AM285)))</f>
        <v/>
      </c>
      <c r="AN285" s="490">
        <f>(IF(DASHBOARD!$J$2=AN9,DASHBOARD!$T$164,IF(DASHBOARD!$J$2=0,0,AN285)))</f>
        <v/>
      </c>
      <c r="AO285" s="490">
        <f>(IF(DASHBOARD!$J$2=AO9,DASHBOARD!$T$164,IF(DASHBOARD!$J$2=0,0,AO285)))</f>
        <v/>
      </c>
      <c r="AP285" s="490">
        <f>(IF(DASHBOARD!$J$2=AP9,DASHBOARD!$T$164,IF(DASHBOARD!$J$2=0,0,AP285)))</f>
        <v/>
      </c>
      <c r="AQ285" s="490">
        <f>(IF(DASHBOARD!$J$2=AQ9,DASHBOARD!$T$164,IF(DASHBOARD!$J$2=0,0,AQ285)))</f>
        <v/>
      </c>
      <c r="AR285" s="490">
        <f>(IF(DASHBOARD!$J$2=AR9,DASHBOARD!$T$164,IF(DASHBOARD!$J$2=0,0,AR285)))</f>
        <v/>
      </c>
      <c r="AS285" s="490">
        <f>(IF(DASHBOARD!$J$2=AS9,DASHBOARD!$T$164,IF(DASHBOARD!$J$2=0,0,AS285)))</f>
        <v/>
      </c>
      <c r="AT285" s="490">
        <f>(IF(DASHBOARD!$J$2=AT9,DASHBOARD!$T$164,IF(DASHBOARD!$J$2=0,0,AT285)))</f>
        <v/>
      </c>
      <c r="AU285" s="490">
        <f>(IF(DASHBOARD!$J$2=AU9,DASHBOARD!$T$164,IF(DASHBOARD!$J$2=0,0,AU285)))</f>
        <v/>
      </c>
      <c r="AV285" s="490">
        <f>(IF(DASHBOARD!$J$2=AV9,DASHBOARD!$T$164,IF(DASHBOARD!$J$2=0,0,AV285)))</f>
        <v/>
      </c>
      <c r="AW285" s="490">
        <f>(IF(DASHBOARD!$J$2=AW9,DASHBOARD!$T$164,IF(DASHBOARD!$J$2=0,0,AW285)))</f>
        <v/>
      </c>
      <c r="AX285" s="490">
        <f>(IF(DASHBOARD!$J$2=AX9,DASHBOARD!$T$164,IF(DASHBOARD!$J$2=0,0,AX285)))</f>
        <v/>
      </c>
      <c r="AY285" s="490">
        <f>(IF(DASHBOARD!$J$2=AY9,DASHBOARD!$T$164,IF(DASHBOARD!$J$2=0,0,AY285)))</f>
        <v/>
      </c>
      <c r="AZ285" s="490">
        <f>(IF(DASHBOARD!$J$2=AZ9,DASHBOARD!$T$164,IF(DASHBOARD!$J$2=0,0,AZ285)))</f>
        <v/>
      </c>
      <c r="BA285" s="490">
        <f>(IF(DASHBOARD!$J$2=BA9,DASHBOARD!$T$164,IF(DASHBOARD!$J$2=0,0,BA285)))</f>
        <v/>
      </c>
      <c r="BB285" s="491">
        <f>SUM(F285:BA285)/2</f>
        <v/>
      </c>
      <c r="BC285" s="490">
        <f>(IF(DASHBOARD!$J$2=BC9,DASHBOARD!$U$164,IF(DASHBOARD!$J$2=0,0,BC285)))</f>
        <v/>
      </c>
      <c r="BD285" s="490">
        <f>(IF(DASHBOARD!$J$2=BD9,DASHBOARD!$U$164,IF(DASHBOARD!$J$2=0,0,BD285)))</f>
        <v/>
      </c>
      <c r="BE285" s="490">
        <f>(IF(DASHBOARD!$J$2=BE9,DASHBOARD!$U$164,IF(DASHBOARD!$J$2=0,0,BE285)))</f>
        <v/>
      </c>
      <c r="BF285" s="490">
        <f>(IF(DASHBOARD!$J$2=BF9,DASHBOARD!$U$164,IF(DASHBOARD!$J$2=0,0,BF285)))</f>
        <v/>
      </c>
      <c r="BG285" s="1508" t="n"/>
      <c r="BH285" s="490">
        <f>(IF(DASHBOARD!$J$2=BH9,DASHBOARD!$U$164,IF(DASHBOARD!$J$2=0,0,BH285)))</f>
        <v/>
      </c>
      <c r="BI285" s="490">
        <f>(IF(DASHBOARD!$J$2=BI9,DASHBOARD!$U$164,IF(DASHBOARD!$J$2=0,0,BI285)))</f>
        <v/>
      </c>
      <c r="BJ285" s="490">
        <f>(IF(DASHBOARD!$J$2=BJ9,DASHBOARD!$U$164,IF(DASHBOARD!$J$2=0,0,BJ285)))</f>
        <v/>
      </c>
    </row>
    <row r="286" ht="11.1" customHeight="1" s="18">
      <c r="A286" s="487" t="n"/>
      <c r="B286" s="1500" t="n"/>
      <c r="C286" s="1540" t="n"/>
      <c r="D286" s="700" t="n">
        <v>2</v>
      </c>
      <c r="E286" s="509" t="n">
        <v>30</v>
      </c>
      <c r="F286" s="494">
        <f>(IF(DASHBOARD!$J$2=F9,DASHBOARD!$T$165,IF(DASHBOARD!$J$2=0,0,F286)))</f>
        <v/>
      </c>
      <c r="G286" s="494">
        <f>(IF(DASHBOARD!$J$2=G9,DASHBOARD!$T$165,IF(DASHBOARD!$J$2=0,0,G286)))</f>
        <v/>
      </c>
      <c r="H286" s="494">
        <f>(IF(DASHBOARD!$J$2=H9,DASHBOARD!$T$165,IF(DASHBOARD!$J$2=0,0,H286)))</f>
        <v/>
      </c>
      <c r="I286" s="494">
        <f>(IF(DASHBOARD!$J$2=I9,DASHBOARD!$T$165,IF(DASHBOARD!$J$2=0,0,I286)))</f>
        <v/>
      </c>
      <c r="J286" s="494">
        <f>(IF(DASHBOARD!$J$2=J9,DASHBOARD!$T$165,IF(DASHBOARD!$J$2=0,0,J286)))</f>
        <v/>
      </c>
      <c r="K286" s="494">
        <f>(IF(DASHBOARD!$J$2=K9,DASHBOARD!$T$165,IF(DASHBOARD!$J$2=0,0,K286)))</f>
        <v/>
      </c>
      <c r="L286" s="494">
        <f>(IF(DASHBOARD!$J$2=L9,DASHBOARD!$T$165,IF(DASHBOARD!$J$2=0,0,L286)))</f>
        <v/>
      </c>
      <c r="M286" s="494">
        <f>(IF(DASHBOARD!$J$2=M9,DASHBOARD!$T$165,IF(DASHBOARD!$J$2=0,0,M286)))</f>
        <v/>
      </c>
      <c r="N286" s="494">
        <f>(IF(DASHBOARD!$J$2=N9,DASHBOARD!$T$165,IF(DASHBOARD!$J$2=0,0,N286)))</f>
        <v/>
      </c>
      <c r="O286" s="494">
        <f>(IF(DASHBOARD!$J$2=O9,DASHBOARD!$T$165,IF(DASHBOARD!$J$2=0,0,O286)))</f>
        <v/>
      </c>
      <c r="P286" s="494">
        <f>(IF(DASHBOARD!$J$2=P9,DASHBOARD!$T$165,IF(DASHBOARD!$J$2=0,0,P286)))</f>
        <v/>
      </c>
      <c r="Q286" s="494">
        <f>(IF(DASHBOARD!$J$2=Q9,DASHBOARD!$T$165,IF(DASHBOARD!$J$2=0,0,Q286)))</f>
        <v/>
      </c>
      <c r="R286" s="494">
        <f>(IF(DASHBOARD!$J$2=R9,DASHBOARD!$T$165,IF(DASHBOARD!$J$2=0,0,R286)))</f>
        <v/>
      </c>
      <c r="S286" s="494">
        <f>(IF(DASHBOARD!$J$2=S9,DASHBOARD!$T$165,IF(DASHBOARD!$J$2=0,0,S286)))</f>
        <v/>
      </c>
      <c r="T286" s="494">
        <f>(IF(DASHBOARD!$J$2=T9,DASHBOARD!$T$165,IF(DASHBOARD!$J$2=0,0,T286)))</f>
        <v/>
      </c>
      <c r="U286" s="494">
        <f>(IF(DASHBOARD!$J$2=U9,DASHBOARD!$T$165,IF(DASHBOARD!$J$2=0,0,U286)))</f>
        <v/>
      </c>
      <c r="V286" s="494">
        <f>(IF(DASHBOARD!$J$2=V9,DASHBOARD!$T$165,IF(DASHBOARD!$J$2=0,0,V286)))</f>
        <v/>
      </c>
      <c r="W286" s="494">
        <f>(IF(DASHBOARD!$J$2=W9,DASHBOARD!$T$165,IF(DASHBOARD!$J$2=0,0,W286)))</f>
        <v/>
      </c>
      <c r="X286" s="494">
        <f>(IF(DASHBOARD!$J$2=X9,DASHBOARD!$T$165,IF(DASHBOARD!$J$2=0,0,X286)))</f>
        <v/>
      </c>
      <c r="Y286" s="494">
        <f>(IF(DASHBOARD!$J$2=Y9,DASHBOARD!$T$165,IF(DASHBOARD!$J$2=0,0,Y286)))</f>
        <v/>
      </c>
      <c r="Z286" s="494">
        <f>(IF(DASHBOARD!$J$2=Z9,DASHBOARD!$T$165,IF(DASHBOARD!$J$2=0,0,Z286)))</f>
        <v/>
      </c>
      <c r="AA286" s="494">
        <f>(IF(DASHBOARD!$J$2=AA9,DASHBOARD!$T$165,IF(DASHBOARD!$J$2=0,0,AA286)))</f>
        <v/>
      </c>
      <c r="AB286" s="494">
        <f>(IF(DASHBOARD!$J$2=AB9,DASHBOARD!$T$165,IF(DASHBOARD!$J$2=0,0,AB286)))</f>
        <v/>
      </c>
      <c r="AC286" s="494">
        <f>(IF(DASHBOARD!$J$2=AC9,DASHBOARD!$T$165,IF(DASHBOARD!$J$2=0,0,AC286)))</f>
        <v/>
      </c>
      <c r="AD286" s="494">
        <f>(IF(DASHBOARD!$J$2=AD9,DASHBOARD!$T$165,IF(DASHBOARD!$J$2=0,0,AD286)))</f>
        <v/>
      </c>
      <c r="AE286" s="494">
        <f>(IF(DASHBOARD!$J$2=AE9,DASHBOARD!$T$165,IF(DASHBOARD!$J$2=0,0,AE286)))</f>
        <v/>
      </c>
      <c r="AF286" s="494">
        <f>(IF(DASHBOARD!$J$2=AF9,DASHBOARD!$T$165,IF(DASHBOARD!$J$2=0,0,AF286)))</f>
        <v/>
      </c>
      <c r="AG286" s="494">
        <f>(IF(DASHBOARD!$J$2=AG9,DASHBOARD!$T$165,IF(DASHBOARD!$J$2=0,0,AG286)))</f>
        <v/>
      </c>
      <c r="AH286" s="494">
        <f>(IF(DASHBOARD!$J$2=AH9,DASHBOARD!$T$165,IF(DASHBOARD!$J$2=0,0,AH286)))</f>
        <v/>
      </c>
      <c r="AI286" s="494">
        <f>(IF(DASHBOARD!$J$2=AI9,DASHBOARD!$T$165,IF(DASHBOARD!$J$2=0,0,AI286)))</f>
        <v/>
      </c>
      <c r="AJ286" s="494">
        <f>(IF(DASHBOARD!$J$2=AJ9,DASHBOARD!$T$165,IF(DASHBOARD!$J$2=0,0,AJ286)))</f>
        <v/>
      </c>
      <c r="AK286" s="494">
        <f>(IF(DASHBOARD!$J$2=AK9,DASHBOARD!$T$165,IF(DASHBOARD!$J$2=0,0,AK286)))</f>
        <v/>
      </c>
      <c r="AL286" s="494">
        <f>(IF(DASHBOARD!$J$2=AL9,DASHBOARD!$T$165,IF(DASHBOARD!$J$2=0,0,AL286)))</f>
        <v/>
      </c>
      <c r="AM286" s="494">
        <f>(IF(DASHBOARD!$J$2=AM9,DASHBOARD!$T$165,IF(DASHBOARD!$J$2=0,0,AM286)))</f>
        <v/>
      </c>
      <c r="AN286" s="494">
        <f>(IF(DASHBOARD!$J$2=AN9,DASHBOARD!$T$165,IF(DASHBOARD!$J$2=0,0,AN286)))</f>
        <v/>
      </c>
      <c r="AO286" s="494">
        <f>(IF(DASHBOARD!$J$2=AO9,DASHBOARD!$T$165,IF(DASHBOARD!$J$2=0,0,AO286)))</f>
        <v/>
      </c>
      <c r="AP286" s="494">
        <f>(IF(DASHBOARD!$J$2=AP9,DASHBOARD!$T$165,IF(DASHBOARD!$J$2=0,0,AP286)))</f>
        <v/>
      </c>
      <c r="AQ286" s="494">
        <f>(IF(DASHBOARD!$J$2=AQ9,DASHBOARD!$T$165,IF(DASHBOARD!$J$2=0,0,AQ286)))</f>
        <v/>
      </c>
      <c r="AR286" s="494">
        <f>(IF(DASHBOARD!$J$2=AR9,DASHBOARD!$T$165,IF(DASHBOARD!$J$2=0,0,AR286)))</f>
        <v/>
      </c>
      <c r="AS286" s="494">
        <f>(IF(DASHBOARD!$J$2=AS9,DASHBOARD!$T$165,IF(DASHBOARD!$J$2=0,0,AS286)))</f>
        <v/>
      </c>
      <c r="AT286" s="494">
        <f>(IF(DASHBOARD!$J$2=AT9,DASHBOARD!$T$165,IF(DASHBOARD!$J$2=0,0,AT286)))</f>
        <v/>
      </c>
      <c r="AU286" s="494">
        <f>(IF(DASHBOARD!$J$2=AU9,DASHBOARD!$T$165,IF(DASHBOARD!$J$2=0,0,AU286)))</f>
        <v/>
      </c>
      <c r="AV286" s="494">
        <f>(IF(DASHBOARD!$J$2=AV9,DASHBOARD!$T$165,IF(DASHBOARD!$J$2=0,0,AV286)))</f>
        <v/>
      </c>
      <c r="AW286" s="494">
        <f>(IF(DASHBOARD!$J$2=AW9,DASHBOARD!$T$165,IF(DASHBOARD!$J$2=0,0,AW286)))</f>
        <v/>
      </c>
      <c r="AX286" s="494">
        <f>(IF(DASHBOARD!$J$2=AX9,DASHBOARD!$T$165,IF(DASHBOARD!$J$2=0,0,AX286)))</f>
        <v/>
      </c>
      <c r="AY286" s="494">
        <f>(IF(DASHBOARD!$J$2=AY9,DASHBOARD!$T$165,IF(DASHBOARD!$J$2=0,0,AY286)))</f>
        <v/>
      </c>
      <c r="AZ286" s="494">
        <f>(IF(DASHBOARD!$J$2=AZ9,DASHBOARD!$T$165,IF(DASHBOARD!$J$2=0,0,AZ286)))</f>
        <v/>
      </c>
      <c r="BA286" s="494">
        <f>(IF(DASHBOARD!$J$2=BA9,DASHBOARD!$T$165,IF(DASHBOARD!$J$2=0,0,BA286)))</f>
        <v/>
      </c>
      <c r="BB286" s="491">
        <f>SUM(F286:BA286)/2</f>
        <v/>
      </c>
      <c r="BC286" s="494">
        <f>(IF(DASHBOARD!$J$2=BC9,DASHBOARD!$U$165,IF(DASHBOARD!$J$2=0,0,BC286)))</f>
        <v/>
      </c>
      <c r="BD286" s="494">
        <f>(IF(DASHBOARD!$J$2=BD9,DASHBOARD!$U$165,IF(DASHBOARD!$J$2=0,0,BD286)))</f>
        <v/>
      </c>
      <c r="BE286" s="494">
        <f>(IF(DASHBOARD!$J$2=BE9,DASHBOARD!$U$165,IF(DASHBOARD!$J$2=0,0,BE286)))</f>
        <v/>
      </c>
      <c r="BF286" s="494">
        <f>(IF(DASHBOARD!$J$2=BF9,DASHBOARD!$U$165,IF(DASHBOARD!$J$2=0,0,BF286)))</f>
        <v/>
      </c>
      <c r="BG286" s="1508" t="n"/>
      <c r="BH286" s="494">
        <f>(IF(DASHBOARD!$J$2=BH9,DASHBOARD!$U$165,IF(DASHBOARD!$J$2=0,0,BH286)))</f>
        <v/>
      </c>
      <c r="BI286" s="494">
        <f>(IF(DASHBOARD!$J$2=BI9,DASHBOARD!$U$165,IF(DASHBOARD!$J$2=0,0,BI286)))</f>
        <v/>
      </c>
      <c r="BJ286" s="494">
        <f>(IF(DASHBOARD!$J$2=BJ9,DASHBOARD!$U$165,IF(DASHBOARD!$J$2=0,0,BJ286)))</f>
        <v/>
      </c>
    </row>
    <row r="287" ht="11.1" customHeight="1" s="18">
      <c r="A287" s="487" t="n"/>
      <c r="B287" s="1500" t="n"/>
      <c r="C287" s="540" t="n"/>
      <c r="D287" s="700" t="n">
        <v>3</v>
      </c>
      <c r="E287" s="509" t="n">
        <v>30</v>
      </c>
      <c r="F287" s="494">
        <f>(IF(DASHBOARD!$J$2=F9,DASHBOARD!$T$166,IF(DASHBOARD!$J$2=0,0,F287)))</f>
        <v/>
      </c>
      <c r="G287" s="494">
        <f>(IF(DASHBOARD!$J$2=G9,DASHBOARD!$T$166,IF(DASHBOARD!$J$2=0,0,G287)))</f>
        <v/>
      </c>
      <c r="H287" s="494">
        <f>(IF(DASHBOARD!$J$2=H9,DASHBOARD!$T$166,IF(DASHBOARD!$J$2=0,0,H287)))</f>
        <v/>
      </c>
      <c r="I287" s="494">
        <f>(IF(DASHBOARD!$J$2=I9,DASHBOARD!$T$166,IF(DASHBOARD!$J$2=0,0,I287)))</f>
        <v/>
      </c>
      <c r="J287" s="494">
        <f>(IF(DASHBOARD!$J$2=J9,DASHBOARD!$T$166,IF(DASHBOARD!$J$2=0,0,J287)))</f>
        <v/>
      </c>
      <c r="K287" s="494">
        <f>(IF(DASHBOARD!$J$2=K9,DASHBOARD!$T$166,IF(DASHBOARD!$J$2=0,0,K287)))</f>
        <v/>
      </c>
      <c r="L287" s="494">
        <f>(IF(DASHBOARD!$J$2=L9,DASHBOARD!$T$166,IF(DASHBOARD!$J$2=0,0,L287)))</f>
        <v/>
      </c>
      <c r="M287" s="494">
        <f>(IF(DASHBOARD!$J$2=M9,DASHBOARD!$T$166,IF(DASHBOARD!$J$2=0,0,M287)))</f>
        <v/>
      </c>
      <c r="N287" s="494">
        <f>(IF(DASHBOARD!$J$2=N9,DASHBOARD!$T$166,IF(DASHBOARD!$J$2=0,0,N287)))</f>
        <v/>
      </c>
      <c r="O287" s="494">
        <f>(IF(DASHBOARD!$J$2=O9,DASHBOARD!$T$166,IF(DASHBOARD!$J$2=0,0,O287)))</f>
        <v/>
      </c>
      <c r="P287" s="494">
        <f>(IF(DASHBOARD!$J$2=P9,DASHBOARD!$T$166,IF(DASHBOARD!$J$2=0,0,P287)))</f>
        <v/>
      </c>
      <c r="Q287" s="494">
        <f>(IF(DASHBOARD!$J$2=Q9,DASHBOARD!$T$166,IF(DASHBOARD!$J$2=0,0,Q287)))</f>
        <v/>
      </c>
      <c r="R287" s="494">
        <f>(IF(DASHBOARD!$J$2=R9,DASHBOARD!$T$166,IF(DASHBOARD!$J$2=0,0,R287)))</f>
        <v/>
      </c>
      <c r="S287" s="494">
        <f>(IF(DASHBOARD!$J$2=S9,DASHBOARD!$T$166,IF(DASHBOARD!$J$2=0,0,S287)))</f>
        <v/>
      </c>
      <c r="T287" s="494">
        <f>(IF(DASHBOARD!$J$2=T9,DASHBOARD!$T$166,IF(DASHBOARD!$J$2=0,0,T287)))</f>
        <v/>
      </c>
      <c r="U287" s="494">
        <f>(IF(DASHBOARD!$J$2=U9,DASHBOARD!$T$166,IF(DASHBOARD!$J$2=0,0,U287)))</f>
        <v/>
      </c>
      <c r="V287" s="494">
        <f>(IF(DASHBOARD!$J$2=V9,DASHBOARD!$T$166,IF(DASHBOARD!$J$2=0,0,V287)))</f>
        <v/>
      </c>
      <c r="W287" s="494">
        <f>(IF(DASHBOARD!$J$2=W9,DASHBOARD!$T$166,IF(DASHBOARD!$J$2=0,0,W287)))</f>
        <v/>
      </c>
      <c r="X287" s="494">
        <f>(IF(DASHBOARD!$J$2=X9,DASHBOARD!$T$166,IF(DASHBOARD!$J$2=0,0,X287)))</f>
        <v/>
      </c>
      <c r="Y287" s="494">
        <f>(IF(DASHBOARD!$J$2=Y9,DASHBOARD!$T$166,IF(DASHBOARD!$J$2=0,0,Y287)))</f>
        <v/>
      </c>
      <c r="Z287" s="494">
        <f>(IF(DASHBOARD!$J$2=Z9,DASHBOARD!$T$166,IF(DASHBOARD!$J$2=0,0,Z287)))</f>
        <v/>
      </c>
      <c r="AA287" s="494">
        <f>(IF(DASHBOARD!$J$2=AA9,DASHBOARD!$T$166,IF(DASHBOARD!$J$2=0,0,AA287)))</f>
        <v/>
      </c>
      <c r="AB287" s="494">
        <f>(IF(DASHBOARD!$J$2=AB9,DASHBOARD!$T$166,IF(DASHBOARD!$J$2=0,0,AB287)))</f>
        <v/>
      </c>
      <c r="AC287" s="494">
        <f>(IF(DASHBOARD!$J$2=AC9,DASHBOARD!$T$166,IF(DASHBOARD!$J$2=0,0,AC287)))</f>
        <v/>
      </c>
      <c r="AD287" s="494">
        <f>(IF(DASHBOARD!$J$2=AD9,DASHBOARD!$T$166,IF(DASHBOARD!$J$2=0,0,AD287)))</f>
        <v/>
      </c>
      <c r="AE287" s="494">
        <f>(IF(DASHBOARD!$J$2=AE9,DASHBOARD!$T$166,IF(DASHBOARD!$J$2=0,0,AE287)))</f>
        <v/>
      </c>
      <c r="AF287" s="494">
        <f>(IF(DASHBOARD!$J$2=AF9,DASHBOARD!$T$166,IF(DASHBOARD!$J$2=0,0,AF287)))</f>
        <v/>
      </c>
      <c r="AG287" s="494">
        <f>(IF(DASHBOARD!$J$2=AG9,DASHBOARD!$T$166,IF(DASHBOARD!$J$2=0,0,AG287)))</f>
        <v/>
      </c>
      <c r="AH287" s="494">
        <f>(IF(DASHBOARD!$J$2=AH9,DASHBOARD!$T$166,IF(DASHBOARD!$J$2=0,0,AH287)))</f>
        <v/>
      </c>
      <c r="AI287" s="494">
        <f>(IF(DASHBOARD!$J$2=AI9,DASHBOARD!$T$166,IF(DASHBOARD!$J$2=0,0,AI287)))</f>
        <v/>
      </c>
      <c r="AJ287" s="494">
        <f>(IF(DASHBOARD!$J$2=AJ9,DASHBOARD!$T$166,IF(DASHBOARD!$J$2=0,0,AJ287)))</f>
        <v/>
      </c>
      <c r="AK287" s="494">
        <f>(IF(DASHBOARD!$J$2=AK9,DASHBOARD!$T$166,IF(DASHBOARD!$J$2=0,0,AK287)))</f>
        <v/>
      </c>
      <c r="AL287" s="494">
        <f>(IF(DASHBOARD!$J$2=AL9,DASHBOARD!$T$166,IF(DASHBOARD!$J$2=0,0,AL287)))</f>
        <v/>
      </c>
      <c r="AM287" s="494">
        <f>(IF(DASHBOARD!$J$2=AM9,DASHBOARD!$T$166,IF(DASHBOARD!$J$2=0,0,AM287)))</f>
        <v/>
      </c>
      <c r="AN287" s="494">
        <f>(IF(DASHBOARD!$J$2=AN9,DASHBOARD!$T$166,IF(DASHBOARD!$J$2=0,0,AN287)))</f>
        <v/>
      </c>
      <c r="AO287" s="494">
        <f>(IF(DASHBOARD!$J$2=AO9,DASHBOARD!$T$166,IF(DASHBOARD!$J$2=0,0,AO287)))</f>
        <v/>
      </c>
      <c r="AP287" s="494">
        <f>(IF(DASHBOARD!$J$2=AP9,DASHBOARD!$T$166,IF(DASHBOARD!$J$2=0,0,AP287)))</f>
        <v/>
      </c>
      <c r="AQ287" s="494">
        <f>(IF(DASHBOARD!$J$2=AQ9,DASHBOARD!$T$166,IF(DASHBOARD!$J$2=0,0,AQ287)))</f>
        <v/>
      </c>
      <c r="AR287" s="494">
        <f>(IF(DASHBOARD!$J$2=AR9,DASHBOARD!$T$166,IF(DASHBOARD!$J$2=0,0,AR287)))</f>
        <v/>
      </c>
      <c r="AS287" s="494">
        <f>(IF(DASHBOARD!$J$2=AS9,DASHBOARD!$T$166,IF(DASHBOARD!$J$2=0,0,AS287)))</f>
        <v/>
      </c>
      <c r="AT287" s="494">
        <f>(IF(DASHBOARD!$J$2=AT9,DASHBOARD!$T$166,IF(DASHBOARD!$J$2=0,0,AT287)))</f>
        <v/>
      </c>
      <c r="AU287" s="494">
        <f>(IF(DASHBOARD!$J$2=AU9,DASHBOARD!$T$166,IF(DASHBOARD!$J$2=0,0,AU287)))</f>
        <v/>
      </c>
      <c r="AV287" s="494">
        <f>(IF(DASHBOARD!$J$2=AV9,DASHBOARD!$T$166,IF(DASHBOARD!$J$2=0,0,AV287)))</f>
        <v/>
      </c>
      <c r="AW287" s="494">
        <f>(IF(DASHBOARD!$J$2=AW9,DASHBOARD!$T$166,IF(DASHBOARD!$J$2=0,0,AW287)))</f>
        <v/>
      </c>
      <c r="AX287" s="494">
        <f>(IF(DASHBOARD!$J$2=AX9,DASHBOARD!$T$166,IF(DASHBOARD!$J$2=0,0,AX287)))</f>
        <v/>
      </c>
      <c r="AY287" s="494">
        <f>(IF(DASHBOARD!$J$2=AY9,DASHBOARD!$T$166,IF(DASHBOARD!$J$2=0,0,AY287)))</f>
        <v/>
      </c>
      <c r="AZ287" s="494">
        <f>(IF(DASHBOARD!$J$2=AZ9,DASHBOARD!$T$166,IF(DASHBOARD!$J$2=0,0,AZ287)))</f>
        <v/>
      </c>
      <c r="BA287" s="494">
        <f>(IF(DASHBOARD!$J$2=BA9,DASHBOARD!$T$166,IF(DASHBOARD!$J$2=0,0,BA287)))</f>
        <v/>
      </c>
      <c r="BB287" s="491">
        <f>SUM(F287:BA287)/2</f>
        <v/>
      </c>
      <c r="BC287" s="494">
        <f>(IF(DASHBOARD!$J$2=BC9,DASHBOARD!$U$166,IF(DASHBOARD!$J$2=0,0,BC287)))</f>
        <v/>
      </c>
      <c r="BD287" s="494">
        <f>(IF(DASHBOARD!$J$2=BD9,DASHBOARD!$U$166,IF(DASHBOARD!$J$2=0,0,BD287)))</f>
        <v/>
      </c>
      <c r="BE287" s="494">
        <f>(IF(DASHBOARD!$J$2=BE9,DASHBOARD!$U$166,IF(DASHBOARD!$J$2=0,0,BE287)))</f>
        <v/>
      </c>
      <c r="BF287" s="494">
        <f>(IF(DASHBOARD!$J$2=BF9,DASHBOARD!$U$166,IF(DASHBOARD!$J$2=0,0,BF287)))</f>
        <v/>
      </c>
      <c r="BG287" s="1508" t="n"/>
      <c r="BH287" s="494">
        <f>(IF(DASHBOARD!$J$2=BH9,DASHBOARD!$U$166,IF(DASHBOARD!$J$2=0,0,BH287)))</f>
        <v/>
      </c>
      <c r="BI287" s="494">
        <f>(IF(DASHBOARD!$J$2=BI9,DASHBOARD!$U$166,IF(DASHBOARD!$J$2=0,0,BI287)))</f>
        <v/>
      </c>
      <c r="BJ287" s="494">
        <f>(IF(DASHBOARD!$J$2=BJ9,DASHBOARD!$U$166,IF(DASHBOARD!$J$2=0,0,BJ287)))</f>
        <v/>
      </c>
    </row>
    <row r="288" ht="11.1" customHeight="1" s="18">
      <c r="A288" s="487" t="n"/>
      <c r="B288" s="1500" t="n"/>
      <c r="C288" s="541" t="n"/>
      <c r="D288" s="701" t="n">
        <v>5</v>
      </c>
      <c r="E288" s="509" t="n">
        <v>30</v>
      </c>
      <c r="F288" s="494">
        <f>(IF(DASHBOARD!$J$2=F9,DASHBOARD!$T$167,IF(DASHBOARD!$J$2=0,0,F288)))</f>
        <v/>
      </c>
      <c r="G288" s="494">
        <f>(IF(DASHBOARD!$J$2=G9,DASHBOARD!$T$167,IF(DASHBOARD!$J$2=0,0,G288)))</f>
        <v/>
      </c>
      <c r="H288" s="494">
        <f>(IF(DASHBOARD!$J$2=H9,DASHBOARD!$T$167,IF(DASHBOARD!$J$2=0,0,H288)))</f>
        <v/>
      </c>
      <c r="I288" s="494">
        <f>(IF(DASHBOARD!$J$2=I9,DASHBOARD!$T$167,IF(DASHBOARD!$J$2=0,0,I288)))</f>
        <v/>
      </c>
      <c r="J288" s="494">
        <f>(IF(DASHBOARD!$J$2=J9,DASHBOARD!$T$167,IF(DASHBOARD!$J$2=0,0,J288)))</f>
        <v/>
      </c>
      <c r="K288" s="494">
        <f>(IF(DASHBOARD!$J$2=K9,DASHBOARD!$T$167,IF(DASHBOARD!$J$2=0,0,K288)))</f>
        <v/>
      </c>
      <c r="L288" s="494">
        <f>(IF(DASHBOARD!$J$2=L9,DASHBOARD!$T$167,IF(DASHBOARD!$J$2=0,0,L288)))</f>
        <v/>
      </c>
      <c r="M288" s="494">
        <f>(IF(DASHBOARD!$J$2=M9,DASHBOARD!$T$167,IF(DASHBOARD!$J$2=0,0,M288)))</f>
        <v/>
      </c>
      <c r="N288" s="494">
        <f>(IF(DASHBOARD!$J$2=N9,DASHBOARD!$T$167,IF(DASHBOARD!$J$2=0,0,N288)))</f>
        <v/>
      </c>
      <c r="O288" s="494">
        <f>(IF(DASHBOARD!$J$2=O9,DASHBOARD!$T$167,IF(DASHBOARD!$J$2=0,0,O288)))</f>
        <v/>
      </c>
      <c r="P288" s="494">
        <f>(IF(DASHBOARD!$J$2=P9,DASHBOARD!$T$167,IF(DASHBOARD!$J$2=0,0,P288)))</f>
        <v/>
      </c>
      <c r="Q288" s="494">
        <f>(IF(DASHBOARD!$J$2=Q9,DASHBOARD!$T$167,IF(DASHBOARD!$J$2=0,0,Q288)))</f>
        <v/>
      </c>
      <c r="R288" s="494">
        <f>(IF(DASHBOARD!$J$2=R9,DASHBOARD!$T$167,IF(DASHBOARD!$J$2=0,0,R288)))</f>
        <v/>
      </c>
      <c r="S288" s="494">
        <f>(IF(DASHBOARD!$J$2=S9,DASHBOARD!$T$167,IF(DASHBOARD!$J$2=0,0,S288)))</f>
        <v/>
      </c>
      <c r="T288" s="494">
        <f>(IF(DASHBOARD!$J$2=T9,DASHBOARD!$T$167,IF(DASHBOARD!$J$2=0,0,T288)))</f>
        <v/>
      </c>
      <c r="U288" s="494">
        <f>(IF(DASHBOARD!$J$2=U9,DASHBOARD!$T$167,IF(DASHBOARD!$J$2=0,0,U288)))</f>
        <v/>
      </c>
      <c r="V288" s="494">
        <f>(IF(DASHBOARD!$J$2=V9,DASHBOARD!$T$167,IF(DASHBOARD!$J$2=0,0,V288)))</f>
        <v/>
      </c>
      <c r="W288" s="494">
        <f>(IF(DASHBOARD!$J$2=W9,DASHBOARD!$T$167,IF(DASHBOARD!$J$2=0,0,W288)))</f>
        <v/>
      </c>
      <c r="X288" s="494">
        <f>(IF(DASHBOARD!$J$2=X9,DASHBOARD!$T$167,IF(DASHBOARD!$J$2=0,0,X288)))</f>
        <v/>
      </c>
      <c r="Y288" s="494">
        <f>(IF(DASHBOARD!$J$2=Y9,DASHBOARD!$T$167,IF(DASHBOARD!$J$2=0,0,Y288)))</f>
        <v/>
      </c>
      <c r="Z288" s="494">
        <f>(IF(DASHBOARD!$J$2=Z9,DASHBOARD!$T$167,IF(DASHBOARD!$J$2=0,0,Z288)))</f>
        <v/>
      </c>
      <c r="AA288" s="494">
        <f>(IF(DASHBOARD!$J$2=AA9,DASHBOARD!$T$167,IF(DASHBOARD!$J$2=0,0,AA288)))</f>
        <v/>
      </c>
      <c r="AB288" s="494">
        <f>(IF(DASHBOARD!$J$2=AB9,DASHBOARD!$T$167,IF(DASHBOARD!$J$2=0,0,AB288)))</f>
        <v/>
      </c>
      <c r="AC288" s="494">
        <f>(IF(DASHBOARD!$J$2=AC9,DASHBOARD!$T$167,IF(DASHBOARD!$J$2=0,0,AC288)))</f>
        <v/>
      </c>
      <c r="AD288" s="494">
        <f>(IF(DASHBOARD!$J$2=AD9,DASHBOARD!$T$167,IF(DASHBOARD!$J$2=0,0,AD288)))</f>
        <v/>
      </c>
      <c r="AE288" s="494">
        <f>(IF(DASHBOARD!$J$2=AE9,DASHBOARD!$T$167,IF(DASHBOARD!$J$2=0,0,AE288)))</f>
        <v/>
      </c>
      <c r="AF288" s="494">
        <f>(IF(DASHBOARD!$J$2=AF9,DASHBOARD!$T$167,IF(DASHBOARD!$J$2=0,0,AF288)))</f>
        <v/>
      </c>
      <c r="AG288" s="494">
        <f>(IF(DASHBOARD!$J$2=AG9,DASHBOARD!$T$167,IF(DASHBOARD!$J$2=0,0,AG288)))</f>
        <v/>
      </c>
      <c r="AH288" s="494">
        <f>(IF(DASHBOARD!$J$2=AH9,DASHBOARD!$T$167,IF(DASHBOARD!$J$2=0,0,AH288)))</f>
        <v/>
      </c>
      <c r="AI288" s="494">
        <f>(IF(DASHBOARD!$J$2=AI9,DASHBOARD!$T$167,IF(DASHBOARD!$J$2=0,0,AI288)))</f>
        <v/>
      </c>
      <c r="AJ288" s="494">
        <f>(IF(DASHBOARD!$J$2=AJ9,DASHBOARD!$T$167,IF(DASHBOARD!$J$2=0,0,AJ288)))</f>
        <v/>
      </c>
      <c r="AK288" s="494">
        <f>(IF(DASHBOARD!$J$2=AK9,DASHBOARD!$T$167,IF(DASHBOARD!$J$2=0,0,AK288)))</f>
        <v/>
      </c>
      <c r="AL288" s="494">
        <f>(IF(DASHBOARD!$J$2=AL9,DASHBOARD!$T$167,IF(DASHBOARD!$J$2=0,0,AL288)))</f>
        <v/>
      </c>
      <c r="AM288" s="494">
        <f>(IF(DASHBOARD!$J$2=AM9,DASHBOARD!$T$167,IF(DASHBOARD!$J$2=0,0,AM288)))</f>
        <v/>
      </c>
      <c r="AN288" s="494">
        <f>(IF(DASHBOARD!$J$2=AN9,DASHBOARD!$T$167,IF(DASHBOARD!$J$2=0,0,AN288)))</f>
        <v/>
      </c>
      <c r="AO288" s="494">
        <f>(IF(DASHBOARD!$J$2=AO9,DASHBOARD!$T$167,IF(DASHBOARD!$J$2=0,0,AO288)))</f>
        <v/>
      </c>
      <c r="AP288" s="494">
        <f>(IF(DASHBOARD!$J$2=AP9,DASHBOARD!$T$167,IF(DASHBOARD!$J$2=0,0,AP288)))</f>
        <v/>
      </c>
      <c r="AQ288" s="494">
        <f>(IF(DASHBOARD!$J$2=AQ9,DASHBOARD!$T$167,IF(DASHBOARD!$J$2=0,0,AQ288)))</f>
        <v/>
      </c>
      <c r="AR288" s="494">
        <f>(IF(DASHBOARD!$J$2=AR9,DASHBOARD!$T$167,IF(DASHBOARD!$J$2=0,0,AR288)))</f>
        <v/>
      </c>
      <c r="AS288" s="494">
        <f>(IF(DASHBOARD!$J$2=AS9,DASHBOARD!$T$167,IF(DASHBOARD!$J$2=0,0,AS288)))</f>
        <v/>
      </c>
      <c r="AT288" s="494">
        <f>(IF(DASHBOARD!$J$2=AT9,DASHBOARD!$T$167,IF(DASHBOARD!$J$2=0,0,AT288)))</f>
        <v/>
      </c>
      <c r="AU288" s="494">
        <f>(IF(DASHBOARD!$J$2=AU9,DASHBOARD!$T$167,IF(DASHBOARD!$J$2=0,0,AU288)))</f>
        <v/>
      </c>
      <c r="AV288" s="494">
        <f>(IF(DASHBOARD!$J$2=AV9,DASHBOARD!$T$167,IF(DASHBOARD!$J$2=0,0,AV288)))</f>
        <v/>
      </c>
      <c r="AW288" s="494">
        <f>(IF(DASHBOARD!$J$2=AW9,DASHBOARD!$T$167,IF(DASHBOARD!$J$2=0,0,AW288)))</f>
        <v/>
      </c>
      <c r="AX288" s="494">
        <f>(IF(DASHBOARD!$J$2=AX9,DASHBOARD!$T$167,IF(DASHBOARD!$J$2=0,0,AX288)))</f>
        <v/>
      </c>
      <c r="AY288" s="494">
        <f>(IF(DASHBOARD!$J$2=AY9,DASHBOARD!$T$167,IF(DASHBOARD!$J$2=0,0,AY288)))</f>
        <v/>
      </c>
      <c r="AZ288" s="494">
        <f>(IF(DASHBOARD!$J$2=AZ9,DASHBOARD!$T$167,IF(DASHBOARD!$J$2=0,0,AZ288)))</f>
        <v/>
      </c>
      <c r="BA288" s="494">
        <f>(IF(DASHBOARD!$J$2=BA9,DASHBOARD!$T$167,IF(DASHBOARD!$J$2=0,0,BA288)))</f>
        <v/>
      </c>
      <c r="BB288" s="491">
        <f>SUM(F288:BA288)/2</f>
        <v/>
      </c>
      <c r="BC288" s="494">
        <f>(IF(DASHBOARD!$J$2=BC9,DASHBOARD!$U$167,IF(DASHBOARD!$J$2=0,0,BC288)))</f>
        <v/>
      </c>
      <c r="BD288" s="494">
        <f>(IF(DASHBOARD!$J$2=BD9,DASHBOARD!$U$167,IF(DASHBOARD!$J$2=0,0,BD288)))</f>
        <v/>
      </c>
      <c r="BE288" s="494">
        <f>(IF(DASHBOARD!$J$2=BE9,DASHBOARD!$U$167,IF(DASHBOARD!$J$2=0,0,BE288)))</f>
        <v/>
      </c>
      <c r="BF288" s="494">
        <f>(IF(DASHBOARD!$J$2=BF9,DASHBOARD!$U$167,IF(DASHBOARD!$J$2=0,0,BF288)))</f>
        <v/>
      </c>
      <c r="BG288" s="1508" t="n"/>
      <c r="BH288" s="494">
        <f>(IF(DASHBOARD!$J$2=BH9,DASHBOARD!$U$167,IF(DASHBOARD!$J$2=0,0,BH288)))</f>
        <v/>
      </c>
      <c r="BI288" s="494">
        <f>(IF(DASHBOARD!$J$2=BI9,DASHBOARD!$U$167,IF(DASHBOARD!$J$2=0,0,BI288)))</f>
        <v/>
      </c>
      <c r="BJ288" s="494">
        <f>(IF(DASHBOARD!$J$2=BJ9,DASHBOARD!$U$167,IF(DASHBOARD!$J$2=0,0,BJ288)))</f>
        <v/>
      </c>
    </row>
    <row r="289" ht="11.1" customHeight="1" s="18">
      <c r="A289" s="487" t="n"/>
      <c r="B289" s="1500" t="n"/>
      <c r="C289" s="1534" t="inlineStr">
        <is>
          <t>Parigi</t>
        </is>
      </c>
      <c r="D289" s="512" t="n">
        <v>1</v>
      </c>
      <c r="E289" s="513" t="n">
        <v>20</v>
      </c>
      <c r="F289" s="490">
        <f>(IF(DASHBOARD!$J$2=F9,DASHBOARD!$T$173,IF(DASHBOARD!$J$2=0,0,F289)))</f>
        <v/>
      </c>
      <c r="G289" s="490">
        <f>(IF(DASHBOARD!$J$2=G9,DASHBOARD!$T$173,IF(DASHBOARD!$J$2=0,0,G289)))</f>
        <v/>
      </c>
      <c r="H289" s="490">
        <f>(IF(DASHBOARD!$J$2=H9,DASHBOARD!$T$173,IF(DASHBOARD!$J$2=0,0,H289)))</f>
        <v/>
      </c>
      <c r="I289" s="490">
        <f>(IF(DASHBOARD!$J$2=I9,DASHBOARD!$T$173,IF(DASHBOARD!$J$2=0,0,I289)))</f>
        <v/>
      </c>
      <c r="J289" s="490">
        <f>(IF(DASHBOARD!$J$2=J9,DASHBOARD!$T$173,IF(DASHBOARD!$J$2=0,0,J289)))</f>
        <v/>
      </c>
      <c r="K289" s="490">
        <f>(IF(DASHBOARD!$J$2=K9,DASHBOARD!$T$173,IF(DASHBOARD!$J$2=0,0,K289)))</f>
        <v/>
      </c>
      <c r="L289" s="490">
        <f>(IF(DASHBOARD!$J$2=L9,DASHBOARD!$T$173,IF(DASHBOARD!$J$2=0,0,L289)))</f>
        <v/>
      </c>
      <c r="M289" s="490">
        <f>(IF(DASHBOARD!$J$2=M9,DASHBOARD!$T$173,IF(DASHBOARD!$J$2=0,0,M289)))</f>
        <v/>
      </c>
      <c r="N289" s="490">
        <f>(IF(DASHBOARD!$J$2=N9,DASHBOARD!$T$173,IF(DASHBOARD!$J$2=0,0,N289)))</f>
        <v/>
      </c>
      <c r="O289" s="490">
        <f>(IF(DASHBOARD!$J$2=O9,DASHBOARD!$T$173,IF(DASHBOARD!$J$2=0,0,O289)))</f>
        <v/>
      </c>
      <c r="P289" s="490">
        <f>(IF(DASHBOARD!$J$2=P9,DASHBOARD!$T$173,IF(DASHBOARD!$J$2=0,0,P289)))</f>
        <v/>
      </c>
      <c r="Q289" s="490">
        <f>(IF(DASHBOARD!$J$2=Q9,DASHBOARD!$T$173,IF(DASHBOARD!$J$2=0,0,Q289)))</f>
        <v/>
      </c>
      <c r="R289" s="490">
        <f>(IF(DASHBOARD!$J$2=R9,DASHBOARD!$T$173,IF(DASHBOARD!$J$2=0,0,R289)))</f>
        <v/>
      </c>
      <c r="S289" s="490">
        <f>(IF(DASHBOARD!$J$2=S9,DASHBOARD!$T$173,IF(DASHBOARD!$J$2=0,0,S289)))</f>
        <v/>
      </c>
      <c r="T289" s="490">
        <f>(IF(DASHBOARD!$J$2=T9,DASHBOARD!$T$173,IF(DASHBOARD!$J$2=0,0,T289)))</f>
        <v/>
      </c>
      <c r="U289" s="490">
        <f>(IF(DASHBOARD!$J$2=U9,DASHBOARD!$T$173,IF(DASHBOARD!$J$2=0,0,U289)))</f>
        <v/>
      </c>
      <c r="V289" s="490">
        <f>(IF(DASHBOARD!$J$2=V9,DASHBOARD!$T$173,IF(DASHBOARD!$J$2=0,0,V289)))</f>
        <v/>
      </c>
      <c r="W289" s="490">
        <f>(IF(DASHBOARD!$J$2=W9,DASHBOARD!$T$173,IF(DASHBOARD!$J$2=0,0,W289)))</f>
        <v/>
      </c>
      <c r="X289" s="490">
        <f>(IF(DASHBOARD!$J$2=X9,DASHBOARD!$T$173,IF(DASHBOARD!$J$2=0,0,X289)))</f>
        <v/>
      </c>
      <c r="Y289" s="490">
        <f>(IF(DASHBOARD!$J$2=Y9,DASHBOARD!$T$173,IF(DASHBOARD!$J$2=0,0,Y289)))</f>
        <v/>
      </c>
      <c r="Z289" s="490">
        <f>(IF(DASHBOARD!$J$2=Z9,DASHBOARD!$T$173,IF(DASHBOARD!$J$2=0,0,Z289)))</f>
        <v/>
      </c>
      <c r="AA289" s="490">
        <f>(IF(DASHBOARD!$J$2=AA9,DASHBOARD!$T$173,IF(DASHBOARD!$J$2=0,0,AA289)))</f>
        <v/>
      </c>
      <c r="AB289" s="490">
        <f>(IF(DASHBOARD!$J$2=AB9,DASHBOARD!$T$173,IF(DASHBOARD!$J$2=0,0,AB289)))</f>
        <v/>
      </c>
      <c r="AC289" s="490">
        <f>(IF(DASHBOARD!$J$2=AC9,DASHBOARD!$T$173,IF(DASHBOARD!$J$2=0,0,AC289)))</f>
        <v/>
      </c>
      <c r="AD289" s="490">
        <f>(IF(DASHBOARD!$J$2=AD9,DASHBOARD!$T$173,IF(DASHBOARD!$J$2=0,0,AD289)))</f>
        <v/>
      </c>
      <c r="AE289" s="490">
        <f>(IF(DASHBOARD!$J$2=AE9,DASHBOARD!$T$173,IF(DASHBOARD!$J$2=0,0,AE289)))</f>
        <v/>
      </c>
      <c r="AF289" s="490">
        <f>(IF(DASHBOARD!$J$2=AF9,DASHBOARD!$T$173,IF(DASHBOARD!$J$2=0,0,AF289)))</f>
        <v/>
      </c>
      <c r="AG289" s="490">
        <f>(IF(DASHBOARD!$J$2=AG9,DASHBOARD!$T$173,IF(DASHBOARD!$J$2=0,0,AG289)))</f>
        <v/>
      </c>
      <c r="AH289" s="490">
        <f>(IF(DASHBOARD!$J$2=AH9,DASHBOARD!$T$173,IF(DASHBOARD!$J$2=0,0,AH289)))</f>
        <v/>
      </c>
      <c r="AI289" s="490">
        <f>(IF(DASHBOARD!$J$2=AI9,DASHBOARD!$T$173,IF(DASHBOARD!$J$2=0,0,AI289)))</f>
        <v/>
      </c>
      <c r="AJ289" s="490">
        <f>(IF(DASHBOARD!$J$2=AJ9,DASHBOARD!$T$173,IF(DASHBOARD!$J$2=0,0,AJ289)))</f>
        <v/>
      </c>
      <c r="AK289" s="490">
        <f>(IF(DASHBOARD!$J$2=AK9,DASHBOARD!$T$173,IF(DASHBOARD!$J$2=0,0,AK289)))</f>
        <v/>
      </c>
      <c r="AL289" s="490">
        <f>(IF(DASHBOARD!$J$2=AL9,DASHBOARD!$T$173,IF(DASHBOARD!$J$2=0,0,AL289)))</f>
        <v/>
      </c>
      <c r="AM289" s="490">
        <f>(IF(DASHBOARD!$J$2=AM9,DASHBOARD!$T$173,IF(DASHBOARD!$J$2=0,0,AM289)))</f>
        <v/>
      </c>
      <c r="AN289" s="490">
        <f>(IF(DASHBOARD!$J$2=AN9,DASHBOARD!$T$173,IF(DASHBOARD!$J$2=0,0,AN289)))</f>
        <v/>
      </c>
      <c r="AO289" s="490">
        <f>(IF(DASHBOARD!$J$2=AO9,DASHBOARD!$T$173,IF(DASHBOARD!$J$2=0,0,AO289)))</f>
        <v/>
      </c>
      <c r="AP289" s="490">
        <f>(IF(DASHBOARD!$J$2=AP9,DASHBOARD!$T$173,IF(DASHBOARD!$J$2=0,0,AP289)))</f>
        <v/>
      </c>
      <c r="AQ289" s="490">
        <f>(IF(DASHBOARD!$J$2=AQ9,DASHBOARD!$T$173,IF(DASHBOARD!$J$2=0,0,AQ289)))</f>
        <v/>
      </c>
      <c r="AR289" s="490">
        <f>(IF(DASHBOARD!$J$2=AR9,DASHBOARD!$T$173,IF(DASHBOARD!$J$2=0,0,AR289)))</f>
        <v/>
      </c>
      <c r="AS289" s="490">
        <f>(IF(DASHBOARD!$J$2=AS9,DASHBOARD!$T$173,IF(DASHBOARD!$J$2=0,0,AS289)))</f>
        <v/>
      </c>
      <c r="AT289" s="490">
        <f>(IF(DASHBOARD!$J$2=AT9,DASHBOARD!$T$173,IF(DASHBOARD!$J$2=0,0,AT289)))</f>
        <v/>
      </c>
      <c r="AU289" s="490">
        <f>(IF(DASHBOARD!$J$2=AU9,DASHBOARD!$T$173,IF(DASHBOARD!$J$2=0,0,AU289)))</f>
        <v/>
      </c>
      <c r="AV289" s="490">
        <f>(IF(DASHBOARD!$J$2=AV9,DASHBOARD!$T$173,IF(DASHBOARD!$J$2=0,0,AV289)))</f>
        <v/>
      </c>
      <c r="AW289" s="490">
        <f>(IF(DASHBOARD!$J$2=AW9,DASHBOARD!$T$173,IF(DASHBOARD!$J$2=0,0,AW289)))</f>
        <v/>
      </c>
      <c r="AX289" s="490">
        <f>(IF(DASHBOARD!$J$2=AX9,DASHBOARD!$T$173,IF(DASHBOARD!$J$2=0,0,AX289)))</f>
        <v/>
      </c>
      <c r="AY289" s="490">
        <f>(IF(DASHBOARD!$J$2=AY9,DASHBOARD!$T$173,IF(DASHBOARD!$J$2=0,0,AY289)))</f>
        <v/>
      </c>
      <c r="AZ289" s="490">
        <f>(IF(DASHBOARD!$J$2=AZ9,DASHBOARD!$T$173,IF(DASHBOARD!$J$2=0,0,AZ289)))</f>
        <v/>
      </c>
      <c r="BA289" s="490">
        <f>(IF(DASHBOARD!$J$2=BA9,DASHBOARD!$T$173,IF(DASHBOARD!$J$2=0,0,BA289)))</f>
        <v/>
      </c>
      <c r="BB289" s="491">
        <f>SUM(F289:BA289)/2</f>
        <v/>
      </c>
      <c r="BC289" s="490">
        <f>(IF(DASHBOARD!$J$2=BC9,DASHBOARD!$U$173,IF(DASHBOARD!$J$2=0,0,BC289)))</f>
        <v/>
      </c>
      <c r="BD289" s="490">
        <f>(IF(DASHBOARD!$J$2=BD9,DASHBOARD!$U$173,IF(DASHBOARD!$J$2=0,0,BD289)))</f>
        <v/>
      </c>
      <c r="BE289" s="490">
        <f>(IF(DASHBOARD!$J$2=BE9,DASHBOARD!$U$173,IF(DASHBOARD!$J$2=0,0,BE289)))</f>
        <v/>
      </c>
      <c r="BF289" s="490">
        <f>(IF(DASHBOARD!$J$2=BF9,DASHBOARD!$U$173,IF(DASHBOARD!$J$2=0,0,BF289)))</f>
        <v/>
      </c>
      <c r="BG289" s="1508" t="n"/>
      <c r="BH289" s="490">
        <f>(IF(DASHBOARD!$J$2=BH9,DASHBOARD!$U$173,IF(DASHBOARD!$J$2=0,0,BH289)))</f>
        <v/>
      </c>
      <c r="BI289" s="490">
        <f>(IF(DASHBOARD!$J$2=BI9,DASHBOARD!$U$173,IF(DASHBOARD!$J$2=0,0,BI289)))</f>
        <v/>
      </c>
      <c r="BJ289" s="490">
        <f>(IF(DASHBOARD!$J$2=BJ9,DASHBOARD!$U$173,IF(DASHBOARD!$J$2=0,0,BJ289)))</f>
        <v/>
      </c>
    </row>
    <row r="290" ht="11.1" customHeight="1" s="18">
      <c r="A290" s="487" t="n"/>
      <c r="B290" s="1500" t="n"/>
      <c r="C290" s="1535" t="n"/>
      <c r="D290" s="507" t="n">
        <v>2</v>
      </c>
      <c r="E290" s="509" t="n">
        <v>30</v>
      </c>
      <c r="F290" s="494">
        <f>(IF(DASHBOARD!$J$2=F9,DASHBOARD!$T$174,IF(DASHBOARD!$J$2=0,0,F290)))</f>
        <v/>
      </c>
      <c r="G290" s="494">
        <f>(IF(DASHBOARD!$J$2=G9,DASHBOARD!$T$174,IF(DASHBOARD!$J$2=0,0,G290)))</f>
        <v/>
      </c>
      <c r="H290" s="494">
        <f>(IF(DASHBOARD!$J$2=H9,DASHBOARD!$T$174,IF(DASHBOARD!$J$2=0,0,H290)))</f>
        <v/>
      </c>
      <c r="I290" s="494">
        <f>(IF(DASHBOARD!$J$2=I9,DASHBOARD!$T$174,IF(DASHBOARD!$J$2=0,0,I290)))</f>
        <v/>
      </c>
      <c r="J290" s="494">
        <f>(IF(DASHBOARD!$J$2=J9,DASHBOARD!$T$174,IF(DASHBOARD!$J$2=0,0,J290)))</f>
        <v/>
      </c>
      <c r="K290" s="494">
        <f>(IF(DASHBOARD!$J$2=K9,DASHBOARD!$T$174,IF(DASHBOARD!$J$2=0,0,K290)))</f>
        <v/>
      </c>
      <c r="L290" s="494">
        <f>(IF(DASHBOARD!$J$2=L9,DASHBOARD!$T$174,IF(DASHBOARD!$J$2=0,0,L290)))</f>
        <v/>
      </c>
      <c r="M290" s="494">
        <f>(IF(DASHBOARD!$J$2=M9,DASHBOARD!$T$174,IF(DASHBOARD!$J$2=0,0,M290)))</f>
        <v/>
      </c>
      <c r="N290" s="494">
        <f>(IF(DASHBOARD!$J$2=N9,DASHBOARD!$T$174,IF(DASHBOARD!$J$2=0,0,N290)))</f>
        <v/>
      </c>
      <c r="O290" s="494">
        <f>(IF(DASHBOARD!$J$2=O9,DASHBOARD!$T$174,IF(DASHBOARD!$J$2=0,0,O290)))</f>
        <v/>
      </c>
      <c r="P290" s="494">
        <f>(IF(DASHBOARD!$J$2=P9,DASHBOARD!$T$174,IF(DASHBOARD!$J$2=0,0,P290)))</f>
        <v/>
      </c>
      <c r="Q290" s="494">
        <f>(IF(DASHBOARD!$J$2=Q9,DASHBOARD!$T$174,IF(DASHBOARD!$J$2=0,0,Q290)))</f>
        <v/>
      </c>
      <c r="R290" s="494">
        <f>(IF(DASHBOARD!$J$2=R9,DASHBOARD!$T$174,IF(DASHBOARD!$J$2=0,0,R290)))</f>
        <v/>
      </c>
      <c r="S290" s="494">
        <f>(IF(DASHBOARD!$J$2=S9,DASHBOARD!$T$174,IF(DASHBOARD!$J$2=0,0,S290)))</f>
        <v/>
      </c>
      <c r="T290" s="494">
        <f>(IF(DASHBOARD!$J$2=T9,DASHBOARD!$T$174,IF(DASHBOARD!$J$2=0,0,T290)))</f>
        <v/>
      </c>
      <c r="U290" s="494">
        <f>(IF(DASHBOARD!$J$2=U9,DASHBOARD!$T$174,IF(DASHBOARD!$J$2=0,0,U290)))</f>
        <v/>
      </c>
      <c r="V290" s="494">
        <f>(IF(DASHBOARD!$J$2=V9,DASHBOARD!$T$174,IF(DASHBOARD!$J$2=0,0,V290)))</f>
        <v/>
      </c>
      <c r="W290" s="494">
        <f>(IF(DASHBOARD!$J$2=W9,DASHBOARD!$T$174,IF(DASHBOARD!$J$2=0,0,W290)))</f>
        <v/>
      </c>
      <c r="X290" s="494">
        <f>(IF(DASHBOARD!$J$2=X9,DASHBOARD!$T$174,IF(DASHBOARD!$J$2=0,0,X290)))</f>
        <v/>
      </c>
      <c r="Y290" s="494">
        <f>(IF(DASHBOARD!$J$2=Y9,DASHBOARD!$T$174,IF(DASHBOARD!$J$2=0,0,Y290)))</f>
        <v/>
      </c>
      <c r="Z290" s="494">
        <f>(IF(DASHBOARD!$J$2=Z9,DASHBOARD!$T$174,IF(DASHBOARD!$J$2=0,0,Z290)))</f>
        <v/>
      </c>
      <c r="AA290" s="494">
        <f>(IF(DASHBOARD!$J$2=AA9,DASHBOARD!$T$174,IF(DASHBOARD!$J$2=0,0,AA290)))</f>
        <v/>
      </c>
      <c r="AB290" s="494">
        <f>(IF(DASHBOARD!$J$2=AB9,DASHBOARD!$T$174,IF(DASHBOARD!$J$2=0,0,AB290)))</f>
        <v/>
      </c>
      <c r="AC290" s="494">
        <f>(IF(DASHBOARD!$J$2=AC9,DASHBOARD!$T$174,IF(DASHBOARD!$J$2=0,0,AC290)))</f>
        <v/>
      </c>
      <c r="AD290" s="494">
        <f>(IF(DASHBOARD!$J$2=AD9,DASHBOARD!$T$174,IF(DASHBOARD!$J$2=0,0,AD290)))</f>
        <v/>
      </c>
      <c r="AE290" s="494">
        <f>(IF(DASHBOARD!$J$2=AE9,DASHBOARD!$T$174,IF(DASHBOARD!$J$2=0,0,AE290)))</f>
        <v/>
      </c>
      <c r="AF290" s="494">
        <f>(IF(DASHBOARD!$J$2=AF9,DASHBOARD!$T$174,IF(DASHBOARD!$J$2=0,0,AF290)))</f>
        <v/>
      </c>
      <c r="AG290" s="494">
        <f>(IF(DASHBOARD!$J$2=AG9,DASHBOARD!$T$174,IF(DASHBOARD!$J$2=0,0,AG290)))</f>
        <v/>
      </c>
      <c r="AH290" s="494">
        <f>(IF(DASHBOARD!$J$2=AH9,DASHBOARD!$T$174,IF(DASHBOARD!$J$2=0,0,AH290)))</f>
        <v/>
      </c>
      <c r="AI290" s="494">
        <f>(IF(DASHBOARD!$J$2=AI9,DASHBOARD!$T$174,IF(DASHBOARD!$J$2=0,0,AI290)))</f>
        <v/>
      </c>
      <c r="AJ290" s="494">
        <f>(IF(DASHBOARD!$J$2=AJ9,DASHBOARD!$T$174,IF(DASHBOARD!$J$2=0,0,AJ290)))</f>
        <v/>
      </c>
      <c r="AK290" s="494">
        <f>(IF(DASHBOARD!$J$2=AK9,DASHBOARD!$T$174,IF(DASHBOARD!$J$2=0,0,AK290)))</f>
        <v/>
      </c>
      <c r="AL290" s="494">
        <f>(IF(DASHBOARD!$J$2=AL9,DASHBOARD!$T$174,IF(DASHBOARD!$J$2=0,0,AL290)))</f>
        <v/>
      </c>
      <c r="AM290" s="494">
        <f>(IF(DASHBOARD!$J$2=AM9,DASHBOARD!$T$174,IF(DASHBOARD!$J$2=0,0,AM290)))</f>
        <v/>
      </c>
      <c r="AN290" s="494">
        <f>(IF(DASHBOARD!$J$2=AN9,DASHBOARD!$T$174,IF(DASHBOARD!$J$2=0,0,AN290)))</f>
        <v/>
      </c>
      <c r="AO290" s="494">
        <f>(IF(DASHBOARD!$J$2=AO9,DASHBOARD!$T$174,IF(DASHBOARD!$J$2=0,0,AO290)))</f>
        <v/>
      </c>
      <c r="AP290" s="494">
        <f>(IF(DASHBOARD!$J$2=AP9,DASHBOARD!$T$174,IF(DASHBOARD!$J$2=0,0,AP290)))</f>
        <v/>
      </c>
      <c r="AQ290" s="494">
        <f>(IF(DASHBOARD!$J$2=AQ9,DASHBOARD!$T$174,IF(DASHBOARD!$J$2=0,0,AQ290)))</f>
        <v/>
      </c>
      <c r="AR290" s="494">
        <f>(IF(DASHBOARD!$J$2=AR9,DASHBOARD!$T$174,IF(DASHBOARD!$J$2=0,0,AR290)))</f>
        <v/>
      </c>
      <c r="AS290" s="494">
        <f>(IF(DASHBOARD!$J$2=AS9,DASHBOARD!$T$174,IF(DASHBOARD!$J$2=0,0,AS290)))</f>
        <v/>
      </c>
      <c r="AT290" s="494">
        <f>(IF(DASHBOARD!$J$2=AT9,DASHBOARD!$T$174,IF(DASHBOARD!$J$2=0,0,AT290)))</f>
        <v/>
      </c>
      <c r="AU290" s="494">
        <f>(IF(DASHBOARD!$J$2=AU9,DASHBOARD!$T$174,IF(DASHBOARD!$J$2=0,0,AU290)))</f>
        <v/>
      </c>
      <c r="AV290" s="494">
        <f>(IF(DASHBOARD!$J$2=AV9,DASHBOARD!$T$174,IF(DASHBOARD!$J$2=0,0,AV290)))</f>
        <v/>
      </c>
      <c r="AW290" s="494">
        <f>(IF(DASHBOARD!$J$2=AW9,DASHBOARD!$T$174,IF(DASHBOARD!$J$2=0,0,AW290)))</f>
        <v/>
      </c>
      <c r="AX290" s="494">
        <f>(IF(DASHBOARD!$J$2=AX9,DASHBOARD!$T$174,IF(DASHBOARD!$J$2=0,0,AX290)))</f>
        <v/>
      </c>
      <c r="AY290" s="494">
        <f>(IF(DASHBOARD!$J$2=AY9,DASHBOARD!$T$174,IF(DASHBOARD!$J$2=0,0,AY290)))</f>
        <v/>
      </c>
      <c r="AZ290" s="494">
        <f>(IF(DASHBOARD!$J$2=AZ9,DASHBOARD!$T$174,IF(DASHBOARD!$J$2=0,0,AZ290)))</f>
        <v/>
      </c>
      <c r="BA290" s="494">
        <f>(IF(DASHBOARD!$J$2=BA9,DASHBOARD!$T$174,IF(DASHBOARD!$J$2=0,0,BA290)))</f>
        <v/>
      </c>
      <c r="BB290" s="491">
        <f>SUM(F290:BA290)/2</f>
        <v/>
      </c>
      <c r="BC290" s="494">
        <f>(IF(DASHBOARD!$J$2=BC9,DASHBOARD!$U$174,IF(DASHBOARD!$J$2=0,0,BC290)))</f>
        <v/>
      </c>
      <c r="BD290" s="494">
        <f>(IF(DASHBOARD!$J$2=BD9,DASHBOARD!$U$174,IF(DASHBOARD!$J$2=0,0,BD290)))</f>
        <v/>
      </c>
      <c r="BE290" s="494">
        <f>(IF(DASHBOARD!$J$2=BE9,DASHBOARD!$U$174,IF(DASHBOARD!$J$2=0,0,BE290)))</f>
        <v/>
      </c>
      <c r="BF290" s="494">
        <f>(IF(DASHBOARD!$J$2=BF9,DASHBOARD!$U$174,IF(DASHBOARD!$J$2=0,0,BF290)))</f>
        <v/>
      </c>
      <c r="BG290" s="1508" t="n"/>
      <c r="BH290" s="494">
        <f>(IF(DASHBOARD!$J$2=BH9,DASHBOARD!$U$174,IF(DASHBOARD!$J$2=0,0,BH290)))</f>
        <v/>
      </c>
      <c r="BI290" s="494">
        <f>(IF(DASHBOARD!$J$2=BI9,DASHBOARD!$U$174,IF(DASHBOARD!$J$2=0,0,BI290)))</f>
        <v/>
      </c>
      <c r="BJ290" s="494">
        <f>(IF(DASHBOARD!$J$2=BJ9,DASHBOARD!$U$174,IF(DASHBOARD!$J$2=0,0,BJ290)))</f>
        <v/>
      </c>
    </row>
    <row r="291" ht="11.1" customHeight="1" s="18">
      <c r="A291" s="487" t="n"/>
      <c r="B291" s="1500" t="n"/>
      <c r="C291" s="1535" t="n"/>
      <c r="D291" s="507" t="n">
        <v>3</v>
      </c>
      <c r="E291" s="509" t="n"/>
      <c r="F291" s="494">
        <f>(IF(DASHBOARD!$J$2=F9,DASHBOARD!$T$175,IF(DASHBOARD!$J$2=0,0,F291)))</f>
        <v/>
      </c>
      <c r="G291" s="494">
        <f>(IF(DASHBOARD!$J$2=G9,DASHBOARD!$T$175,IF(DASHBOARD!$J$2=0,0,G291)))</f>
        <v/>
      </c>
      <c r="H291" s="494">
        <f>(IF(DASHBOARD!$J$2=H9,DASHBOARD!$T$175,IF(DASHBOARD!$J$2=0,0,H291)))</f>
        <v/>
      </c>
      <c r="I291" s="494">
        <f>(IF(DASHBOARD!$J$2=I9,DASHBOARD!$T$175,IF(DASHBOARD!$J$2=0,0,I291)))</f>
        <v/>
      </c>
      <c r="J291" s="494">
        <f>(IF(DASHBOARD!$J$2=J9,DASHBOARD!$T$175,IF(DASHBOARD!$J$2=0,0,J291)))</f>
        <v/>
      </c>
      <c r="K291" s="494">
        <f>(IF(DASHBOARD!$J$2=K9,DASHBOARD!$T$175,IF(DASHBOARD!$J$2=0,0,K291)))</f>
        <v/>
      </c>
      <c r="L291" s="494">
        <f>(IF(DASHBOARD!$J$2=L9,DASHBOARD!$T$175,IF(DASHBOARD!$J$2=0,0,L291)))</f>
        <v/>
      </c>
      <c r="M291" s="494">
        <f>(IF(DASHBOARD!$J$2=M9,DASHBOARD!$T$175,IF(DASHBOARD!$J$2=0,0,M291)))</f>
        <v/>
      </c>
      <c r="N291" s="494">
        <f>(IF(DASHBOARD!$J$2=N9,DASHBOARD!$T$175,IF(DASHBOARD!$J$2=0,0,N291)))</f>
        <v/>
      </c>
      <c r="O291" s="494">
        <f>(IF(DASHBOARD!$J$2=O9,DASHBOARD!$T$175,IF(DASHBOARD!$J$2=0,0,O291)))</f>
        <v/>
      </c>
      <c r="P291" s="494">
        <f>(IF(DASHBOARD!$J$2=P9,DASHBOARD!$T$175,IF(DASHBOARD!$J$2=0,0,P291)))</f>
        <v/>
      </c>
      <c r="Q291" s="494">
        <f>(IF(DASHBOARD!$J$2=Q9,DASHBOARD!$T$175,IF(DASHBOARD!$J$2=0,0,Q291)))</f>
        <v/>
      </c>
      <c r="R291" s="494">
        <f>(IF(DASHBOARD!$J$2=R9,DASHBOARD!$T$175,IF(DASHBOARD!$J$2=0,0,R291)))</f>
        <v/>
      </c>
      <c r="S291" s="494">
        <f>(IF(DASHBOARD!$J$2=S9,DASHBOARD!$T$175,IF(DASHBOARD!$J$2=0,0,S291)))</f>
        <v/>
      </c>
      <c r="T291" s="494">
        <f>(IF(DASHBOARD!$J$2=T9,DASHBOARD!$T$175,IF(DASHBOARD!$J$2=0,0,T291)))</f>
        <v/>
      </c>
      <c r="U291" s="494">
        <f>(IF(DASHBOARD!$J$2=U9,DASHBOARD!$T$175,IF(DASHBOARD!$J$2=0,0,U291)))</f>
        <v/>
      </c>
      <c r="V291" s="494">
        <f>(IF(DASHBOARD!$J$2=V9,DASHBOARD!$T$175,IF(DASHBOARD!$J$2=0,0,V291)))</f>
        <v/>
      </c>
      <c r="W291" s="494">
        <f>(IF(DASHBOARD!$J$2=W9,DASHBOARD!$T$175,IF(DASHBOARD!$J$2=0,0,W291)))</f>
        <v/>
      </c>
      <c r="X291" s="494">
        <f>(IF(DASHBOARD!$J$2=X9,DASHBOARD!$T$175,IF(DASHBOARD!$J$2=0,0,X291)))</f>
        <v/>
      </c>
      <c r="Y291" s="494">
        <f>(IF(DASHBOARD!$J$2=Y9,DASHBOARD!$T$175,IF(DASHBOARD!$J$2=0,0,Y291)))</f>
        <v/>
      </c>
      <c r="Z291" s="494">
        <f>(IF(DASHBOARD!$J$2=Z9,DASHBOARD!$T$175,IF(DASHBOARD!$J$2=0,0,Z291)))</f>
        <v/>
      </c>
      <c r="AA291" s="494">
        <f>(IF(DASHBOARD!$J$2=AA9,DASHBOARD!$T$175,IF(DASHBOARD!$J$2=0,0,AA291)))</f>
        <v/>
      </c>
      <c r="AB291" s="494">
        <f>(IF(DASHBOARD!$J$2=AB9,DASHBOARD!$T$175,IF(DASHBOARD!$J$2=0,0,AB291)))</f>
        <v/>
      </c>
      <c r="AC291" s="494">
        <f>(IF(DASHBOARD!$J$2=AC9,DASHBOARD!$T$175,IF(DASHBOARD!$J$2=0,0,AC291)))</f>
        <v/>
      </c>
      <c r="AD291" s="494">
        <f>(IF(DASHBOARD!$J$2=AD9,DASHBOARD!$T$175,IF(DASHBOARD!$J$2=0,0,AD291)))</f>
        <v/>
      </c>
      <c r="AE291" s="494">
        <f>(IF(DASHBOARD!$J$2=AE9,DASHBOARD!$T$175,IF(DASHBOARD!$J$2=0,0,AE291)))</f>
        <v/>
      </c>
      <c r="AF291" s="494">
        <f>(IF(DASHBOARD!$J$2=AF9,DASHBOARD!$T$175,IF(DASHBOARD!$J$2=0,0,AF291)))</f>
        <v/>
      </c>
      <c r="AG291" s="494">
        <f>(IF(DASHBOARD!$J$2=AG9,DASHBOARD!$T$175,IF(DASHBOARD!$J$2=0,0,AG291)))</f>
        <v/>
      </c>
      <c r="AH291" s="494">
        <f>(IF(DASHBOARD!$J$2=AH9,DASHBOARD!$T$175,IF(DASHBOARD!$J$2=0,0,AH291)))</f>
        <v/>
      </c>
      <c r="AI291" s="494">
        <f>(IF(DASHBOARD!$J$2=AI9,DASHBOARD!$T$175,IF(DASHBOARD!$J$2=0,0,AI291)))</f>
        <v/>
      </c>
      <c r="AJ291" s="494">
        <f>(IF(DASHBOARD!$J$2=AJ9,DASHBOARD!$T$175,IF(DASHBOARD!$J$2=0,0,AJ291)))</f>
        <v/>
      </c>
      <c r="AK291" s="494">
        <f>(IF(DASHBOARD!$J$2=AK9,DASHBOARD!$T$175,IF(DASHBOARD!$J$2=0,0,AK291)))</f>
        <v/>
      </c>
      <c r="AL291" s="494">
        <f>(IF(DASHBOARD!$J$2=AL9,DASHBOARD!$T$175,IF(DASHBOARD!$J$2=0,0,AL291)))</f>
        <v/>
      </c>
      <c r="AM291" s="494">
        <f>(IF(DASHBOARD!$J$2=AM9,DASHBOARD!$T$175,IF(DASHBOARD!$J$2=0,0,AM291)))</f>
        <v/>
      </c>
      <c r="AN291" s="494">
        <f>(IF(DASHBOARD!$J$2=AN9,DASHBOARD!$T$175,IF(DASHBOARD!$J$2=0,0,AN291)))</f>
        <v/>
      </c>
      <c r="AO291" s="494">
        <f>(IF(DASHBOARD!$J$2=AO9,DASHBOARD!$T$175,IF(DASHBOARD!$J$2=0,0,AO291)))</f>
        <v/>
      </c>
      <c r="AP291" s="494">
        <f>(IF(DASHBOARD!$J$2=AP9,DASHBOARD!$T$175,IF(DASHBOARD!$J$2=0,0,AP291)))</f>
        <v/>
      </c>
      <c r="AQ291" s="494">
        <f>(IF(DASHBOARD!$J$2=AQ9,DASHBOARD!$T$175,IF(DASHBOARD!$J$2=0,0,AQ291)))</f>
        <v/>
      </c>
      <c r="AR291" s="494">
        <f>(IF(DASHBOARD!$J$2=AR9,DASHBOARD!$T$175,IF(DASHBOARD!$J$2=0,0,AR291)))</f>
        <v/>
      </c>
      <c r="AS291" s="494">
        <f>(IF(DASHBOARD!$J$2=AS9,DASHBOARD!$T$175,IF(DASHBOARD!$J$2=0,0,AS291)))</f>
        <v/>
      </c>
      <c r="AT291" s="494">
        <f>(IF(DASHBOARD!$J$2=AT9,DASHBOARD!$T$175,IF(DASHBOARD!$J$2=0,0,AT291)))</f>
        <v/>
      </c>
      <c r="AU291" s="494">
        <f>(IF(DASHBOARD!$J$2=AU9,DASHBOARD!$T$175,IF(DASHBOARD!$J$2=0,0,AU291)))</f>
        <v/>
      </c>
      <c r="AV291" s="494">
        <f>(IF(DASHBOARD!$J$2=AV9,DASHBOARD!$T$175,IF(DASHBOARD!$J$2=0,0,AV291)))</f>
        <v/>
      </c>
      <c r="AW291" s="494">
        <f>(IF(DASHBOARD!$J$2=AW9,DASHBOARD!$T$175,IF(DASHBOARD!$J$2=0,0,AW291)))</f>
        <v/>
      </c>
      <c r="AX291" s="494">
        <f>(IF(DASHBOARD!$J$2=AX9,DASHBOARD!$T$175,IF(DASHBOARD!$J$2=0,0,AX291)))</f>
        <v/>
      </c>
      <c r="AY291" s="494">
        <f>(IF(DASHBOARD!$J$2=AY9,DASHBOARD!$T$175,IF(DASHBOARD!$J$2=0,0,AY291)))</f>
        <v/>
      </c>
      <c r="AZ291" s="494">
        <f>(IF(DASHBOARD!$J$2=AZ9,DASHBOARD!$T$175,IF(DASHBOARD!$J$2=0,0,AZ291)))</f>
        <v/>
      </c>
      <c r="BA291" s="494">
        <f>(IF(DASHBOARD!$J$2=BA9,DASHBOARD!$T$175,IF(DASHBOARD!$J$2=0,0,BA291)))</f>
        <v/>
      </c>
      <c r="BB291" s="491">
        <f>SUM(F291:BA291)/2</f>
        <v/>
      </c>
      <c r="BC291" s="494">
        <f>(IF(DASHBOARD!$J$2=BC9,DASHBOARD!$U$175,IF(DASHBOARD!$J$2=0,0,BC291)))</f>
        <v/>
      </c>
      <c r="BD291" s="494">
        <f>(IF(DASHBOARD!$J$2=BD9,DASHBOARD!$U$175,IF(DASHBOARD!$J$2=0,0,BD291)))</f>
        <v/>
      </c>
      <c r="BE291" s="494">
        <f>(IF(DASHBOARD!$J$2=BE9,DASHBOARD!$U$175,IF(DASHBOARD!$J$2=0,0,BE291)))</f>
        <v/>
      </c>
      <c r="BF291" s="494">
        <f>(IF(DASHBOARD!$J$2=BF9,DASHBOARD!$U$175,IF(DASHBOARD!$J$2=0,0,BF291)))</f>
        <v/>
      </c>
      <c r="BG291" s="1508" t="n"/>
      <c r="BH291" s="494">
        <f>(IF(DASHBOARD!$J$2=BH9,DASHBOARD!$U$175,IF(DASHBOARD!$J$2=0,0,BH291)))</f>
        <v/>
      </c>
      <c r="BI291" s="494">
        <f>(IF(DASHBOARD!$J$2=BI9,DASHBOARD!$U$175,IF(DASHBOARD!$J$2=0,0,BI291)))</f>
        <v/>
      </c>
      <c r="BJ291" s="494">
        <f>(IF(DASHBOARD!$J$2=BJ9,DASHBOARD!$U$175,IF(DASHBOARD!$J$2=0,0,BJ291)))</f>
        <v/>
      </c>
    </row>
    <row r="292" ht="11.1" customHeight="1" s="18">
      <c r="A292" s="487" t="n"/>
      <c r="B292" s="1500" t="n"/>
      <c r="C292" s="1536" t="n"/>
      <c r="D292" s="528" t="n"/>
      <c r="E292" s="515" t="n"/>
      <c r="F292" s="542" t="n"/>
      <c r="G292" s="542" t="n"/>
      <c r="H292" s="542" t="n"/>
      <c r="I292" s="542" t="n"/>
      <c r="J292" s="542" t="n"/>
      <c r="K292" s="542" t="n"/>
      <c r="L292" s="542" t="n"/>
      <c r="M292" s="542" t="n"/>
      <c r="N292" s="542" t="n"/>
      <c r="O292" s="542" t="n"/>
      <c r="P292" s="542" t="n"/>
      <c r="Q292" s="542" t="n"/>
      <c r="R292" s="542" t="n"/>
      <c r="S292" s="542" t="n"/>
      <c r="T292" s="542" t="n"/>
      <c r="U292" s="542" t="n"/>
      <c r="V292" s="542" t="n"/>
      <c r="W292" s="542" t="n"/>
      <c r="X292" s="542" t="n"/>
      <c r="Y292" s="542" t="n"/>
      <c r="Z292" s="542" t="n"/>
      <c r="AA292" s="542" t="n"/>
      <c r="AB292" s="542" t="n"/>
      <c r="AC292" s="542" t="n"/>
      <c r="AD292" s="542" t="n"/>
      <c r="AE292" s="542" t="n"/>
      <c r="AF292" s="542" t="n"/>
      <c r="AG292" s="542" t="n"/>
      <c r="AH292" s="542" t="n"/>
      <c r="AI292" s="542" t="n"/>
      <c r="AJ292" s="542" t="n"/>
      <c r="AK292" s="542" t="n"/>
      <c r="AL292" s="542" t="n"/>
      <c r="AM292" s="542" t="n"/>
      <c r="AN292" s="542" t="n"/>
      <c r="AO292" s="542" t="n"/>
      <c r="AP292" s="542" t="n"/>
      <c r="AQ292" s="542" t="n"/>
      <c r="AR292" s="542" t="n"/>
      <c r="AS292" s="542" t="n"/>
      <c r="AT292" s="542" t="n"/>
      <c r="AU292" s="542" t="n"/>
      <c r="AV292" s="542" t="n"/>
      <c r="AW292" s="542" t="n"/>
      <c r="AX292" s="542" t="n"/>
      <c r="AY292" s="542" t="n"/>
      <c r="AZ292" s="542" t="n"/>
      <c r="BA292" s="542" t="n"/>
      <c r="BB292" s="491">
        <f>SUM(F292:BA292)/2</f>
        <v/>
      </c>
      <c r="BC292" s="542" t="n"/>
      <c r="BD292" s="542" t="n"/>
      <c r="BE292" s="542" t="n"/>
      <c r="BF292" s="542" t="n"/>
      <c r="BG292" s="1508" t="n"/>
      <c r="BH292" s="542" t="n"/>
      <c r="BI292" s="542" t="n"/>
      <c r="BJ292" s="542" t="n"/>
    </row>
    <row r="293" ht="12" customHeight="1" s="18">
      <c r="A293" s="487" t="n"/>
      <c r="B293" s="1500" t="n"/>
      <c r="C293" s="1541" t="inlineStr">
        <is>
          <t>Pasangkayu</t>
        </is>
      </c>
      <c r="D293" s="512" t="n">
        <v>1</v>
      </c>
      <c r="E293" s="513" t="n">
        <v>30</v>
      </c>
      <c r="F293" s="490">
        <f>(IF(DASHBOARD!$J$2=F9,DASHBOARD!$T$119,IF(DASHBOARD!$J$2=0,0,F293)))</f>
        <v/>
      </c>
      <c r="G293" s="490">
        <f>(IF(DASHBOARD!$J$2=G9,DASHBOARD!$T$119,IF(DASHBOARD!$J$2=0,0,G293)))</f>
        <v/>
      </c>
      <c r="H293" s="490">
        <f>(IF(DASHBOARD!$J$2=H9,DASHBOARD!$T$119,IF(DASHBOARD!$J$2=0,0,H293)))</f>
        <v/>
      </c>
      <c r="I293" s="490">
        <f>(IF(DASHBOARD!$J$2=I9,DASHBOARD!$T$119,IF(DASHBOARD!$J$2=0,0,I293)))</f>
        <v/>
      </c>
      <c r="J293" s="490">
        <f>(IF(DASHBOARD!$J$2=J9,DASHBOARD!$T$119,IF(DASHBOARD!$J$2=0,0,J293)))</f>
        <v/>
      </c>
      <c r="K293" s="490">
        <f>(IF(DASHBOARD!$J$2=K9,DASHBOARD!$T$119,IF(DASHBOARD!$J$2=0,0,K293)))</f>
        <v/>
      </c>
      <c r="L293" s="490">
        <f>(IF(DASHBOARD!$J$2=L9,DASHBOARD!$T$119,IF(DASHBOARD!$J$2=0,0,L293)))</f>
        <v/>
      </c>
      <c r="M293" s="490">
        <f>(IF(DASHBOARD!$J$2=M9,DASHBOARD!$T$119,IF(DASHBOARD!$J$2=0,0,M293)))</f>
        <v/>
      </c>
      <c r="N293" s="490">
        <f>(IF(DASHBOARD!$J$2=N9,DASHBOARD!$T$119,IF(DASHBOARD!$J$2=0,0,N293)))</f>
        <v/>
      </c>
      <c r="O293" s="490">
        <f>(IF(DASHBOARD!$J$2=O9,DASHBOARD!$T$119,IF(DASHBOARD!$J$2=0,0,O293)))</f>
        <v/>
      </c>
      <c r="P293" s="490">
        <f>(IF(DASHBOARD!$J$2=P9,DASHBOARD!$T$119,IF(DASHBOARD!$J$2=0,0,P293)))</f>
        <v/>
      </c>
      <c r="Q293" s="490">
        <f>(IF(DASHBOARD!$J$2=Q9,DASHBOARD!$T$119,IF(DASHBOARD!$J$2=0,0,Q293)))</f>
        <v/>
      </c>
      <c r="R293" s="490">
        <f>(IF(DASHBOARD!$J$2=R9,DASHBOARD!$T$119,IF(DASHBOARD!$J$2=0,0,R293)))</f>
        <v/>
      </c>
      <c r="S293" s="490">
        <f>(IF(DASHBOARD!$J$2=S9,DASHBOARD!$T$119,IF(DASHBOARD!$J$2=0,0,S293)))</f>
        <v/>
      </c>
      <c r="T293" s="490">
        <f>(IF(DASHBOARD!$J$2=T9,DASHBOARD!$T$119,IF(DASHBOARD!$J$2=0,0,T293)))</f>
        <v/>
      </c>
      <c r="U293" s="490">
        <f>(IF(DASHBOARD!$J$2=U9,DASHBOARD!$T$119,IF(DASHBOARD!$J$2=0,0,U293)))</f>
        <v/>
      </c>
      <c r="V293" s="490">
        <f>(IF(DASHBOARD!$J$2=V9,DASHBOARD!$T$119,IF(DASHBOARD!$J$2=0,0,V293)))</f>
        <v/>
      </c>
      <c r="W293" s="490">
        <f>(IF(DASHBOARD!$J$2=W9,DASHBOARD!$T$119,IF(DASHBOARD!$J$2=0,0,W293)))</f>
        <v/>
      </c>
      <c r="X293" s="490">
        <f>(IF(DASHBOARD!$J$2=X9,DASHBOARD!$T$119,IF(DASHBOARD!$J$2=0,0,X293)))</f>
        <v/>
      </c>
      <c r="Y293" s="490">
        <f>(IF(DASHBOARD!$J$2=Y9,DASHBOARD!$T$119,IF(DASHBOARD!$J$2=0,0,Y293)))</f>
        <v/>
      </c>
      <c r="Z293" s="490">
        <f>(IF(DASHBOARD!$J$2=Z9,DASHBOARD!$T$119,IF(DASHBOARD!$J$2=0,0,Z293)))</f>
        <v/>
      </c>
      <c r="AA293" s="490">
        <f>(IF(DASHBOARD!$J$2=AA9,DASHBOARD!$T$119,IF(DASHBOARD!$J$2=0,0,AA293)))</f>
        <v/>
      </c>
      <c r="AB293" s="490">
        <f>(IF(DASHBOARD!$J$2=AB9,DASHBOARD!$T$119,IF(DASHBOARD!$J$2=0,0,AB293)))</f>
        <v/>
      </c>
      <c r="AC293" s="490">
        <f>(IF(DASHBOARD!$J$2=AC9,DASHBOARD!$T$119,IF(DASHBOARD!$J$2=0,0,AC293)))</f>
        <v/>
      </c>
      <c r="AD293" s="490">
        <f>(IF(DASHBOARD!$J$2=AD9,DASHBOARD!$T$119,IF(DASHBOARD!$J$2=0,0,AD293)))</f>
        <v/>
      </c>
      <c r="AE293" s="490">
        <f>(IF(DASHBOARD!$J$2=AE9,DASHBOARD!$T$119,IF(DASHBOARD!$J$2=0,0,AE293)))</f>
        <v/>
      </c>
      <c r="AF293" s="490">
        <f>(IF(DASHBOARD!$J$2=AF9,DASHBOARD!$T$119,IF(DASHBOARD!$J$2=0,0,AF293)))</f>
        <v/>
      </c>
      <c r="AG293" s="490">
        <f>(IF(DASHBOARD!$J$2=AG9,DASHBOARD!$T$119,IF(DASHBOARD!$J$2=0,0,AG293)))</f>
        <v/>
      </c>
      <c r="AH293" s="490">
        <f>(IF(DASHBOARD!$J$2=AH9,DASHBOARD!$T$119,IF(DASHBOARD!$J$2=0,0,AH293)))</f>
        <v/>
      </c>
      <c r="AI293" s="490">
        <f>(IF(DASHBOARD!$J$2=AI9,DASHBOARD!$T$119,IF(DASHBOARD!$J$2=0,0,AI293)))</f>
        <v/>
      </c>
      <c r="AJ293" s="490">
        <f>(IF(DASHBOARD!$J$2=AJ9,DASHBOARD!$T$119,IF(DASHBOARD!$J$2=0,0,AJ293)))</f>
        <v/>
      </c>
      <c r="AK293" s="490">
        <f>(IF(DASHBOARD!$J$2=AK9,DASHBOARD!$T$119,IF(DASHBOARD!$J$2=0,0,AK293)))</f>
        <v/>
      </c>
      <c r="AL293" s="490">
        <f>(IF(DASHBOARD!$J$2=AL9,DASHBOARD!$T$119,IF(DASHBOARD!$J$2=0,0,AL293)))</f>
        <v/>
      </c>
      <c r="AM293" s="490">
        <f>(IF(DASHBOARD!$J$2=AM9,DASHBOARD!$T$119,IF(DASHBOARD!$J$2=0,0,AM293)))</f>
        <v/>
      </c>
      <c r="AN293" s="490">
        <f>(IF(DASHBOARD!$J$2=AN9,DASHBOARD!$T$119,IF(DASHBOARD!$J$2=0,0,AN293)))</f>
        <v/>
      </c>
      <c r="AO293" s="490">
        <f>(IF(DASHBOARD!$J$2=AO9,DASHBOARD!$T$119,IF(DASHBOARD!$J$2=0,0,AO293)))</f>
        <v/>
      </c>
      <c r="AP293" s="490">
        <f>(IF(DASHBOARD!$J$2=AP9,DASHBOARD!$T$119,IF(DASHBOARD!$J$2=0,0,AP293)))</f>
        <v/>
      </c>
      <c r="AQ293" s="490">
        <f>(IF(DASHBOARD!$J$2=AQ9,DASHBOARD!$T$119,IF(DASHBOARD!$J$2=0,0,AQ293)))</f>
        <v/>
      </c>
      <c r="AR293" s="490">
        <f>(IF(DASHBOARD!$J$2=AR9,DASHBOARD!$T$119,IF(DASHBOARD!$J$2=0,0,AR293)))</f>
        <v/>
      </c>
      <c r="AS293" s="490">
        <f>(IF(DASHBOARD!$J$2=AS9,DASHBOARD!$T$119,IF(DASHBOARD!$J$2=0,0,AS293)))</f>
        <v/>
      </c>
      <c r="AT293" s="490">
        <f>(IF(DASHBOARD!$J$2=AT9,DASHBOARD!$T$119,IF(DASHBOARD!$J$2=0,0,AT293)))</f>
        <v/>
      </c>
      <c r="AU293" s="490">
        <f>(IF(DASHBOARD!$J$2=AU9,DASHBOARD!$T$119,IF(DASHBOARD!$J$2=0,0,AU293)))</f>
        <v/>
      </c>
      <c r="AV293" s="490">
        <f>(IF(DASHBOARD!$J$2=AV9,DASHBOARD!$T$119,IF(DASHBOARD!$J$2=0,0,AV293)))</f>
        <v/>
      </c>
      <c r="AW293" s="490">
        <f>(IF(DASHBOARD!$J$2=AW9,DASHBOARD!$T$119,IF(DASHBOARD!$J$2=0,0,AW293)))</f>
        <v/>
      </c>
      <c r="AX293" s="490">
        <f>(IF(DASHBOARD!$J$2=AX9,DASHBOARD!$T$119,IF(DASHBOARD!$J$2=0,0,AX293)))</f>
        <v/>
      </c>
      <c r="AY293" s="490">
        <f>(IF(DASHBOARD!$J$2=AY9,DASHBOARD!$T$119,IF(DASHBOARD!$J$2=0,0,AY293)))</f>
        <v/>
      </c>
      <c r="AZ293" s="490">
        <f>(IF(DASHBOARD!$J$2=AZ9,DASHBOARD!$T$119,IF(DASHBOARD!$J$2=0,0,AZ293)))</f>
        <v/>
      </c>
      <c r="BA293" s="490">
        <f>(IF(DASHBOARD!$J$2=BA9,DASHBOARD!$T$119,IF(DASHBOARD!$J$2=0,0,BA293)))</f>
        <v/>
      </c>
      <c r="BB293" s="491">
        <f>SUM(F293:BA293)/2</f>
        <v/>
      </c>
      <c r="BC293" s="490">
        <f>(IF(DASHBOARD!$J$2=BC9,DASHBOARD!$U$119,IF(DASHBOARD!$J$2=0,0,BC293)))</f>
        <v/>
      </c>
      <c r="BD293" s="490">
        <f>(IF(DASHBOARD!$J$2=BD9,DASHBOARD!$U$119,IF(DASHBOARD!$J$2=0,0,BD293)))</f>
        <v/>
      </c>
      <c r="BE293" s="490">
        <f>(IF(DASHBOARD!$J$2=BE9,DASHBOARD!$U$119,IF(DASHBOARD!$J$2=0,0,BE293)))</f>
        <v/>
      </c>
      <c r="BF293" s="490">
        <f>(IF(DASHBOARD!$J$2=BF9,DASHBOARD!$U$119,IF(DASHBOARD!$J$2=0,0,BF293)))</f>
        <v/>
      </c>
      <c r="BG293" s="1508" t="n"/>
      <c r="BH293" s="490">
        <f>(IF(DASHBOARD!$J$2=BH9,DASHBOARD!$U$119,IF(DASHBOARD!$J$2=0,0,BH293)))</f>
        <v/>
      </c>
      <c r="BI293" s="490">
        <f>(IF(DASHBOARD!$J$2=BI9,DASHBOARD!$U$119,IF(DASHBOARD!$J$2=0,0,BI293)))</f>
        <v/>
      </c>
      <c r="BJ293" s="490">
        <f>(IF(DASHBOARD!$J$2=BJ9,DASHBOARD!$U$119,IF(DASHBOARD!$J$2=0,0,BJ293)))</f>
        <v/>
      </c>
    </row>
    <row r="294" ht="11.45" customHeight="1" s="18">
      <c r="A294" s="487" t="n"/>
      <c r="B294" s="1500" t="n"/>
      <c r="C294" s="1542" t="n"/>
      <c r="D294" s="528" t="n"/>
      <c r="E294" s="515" t="n"/>
      <c r="F294" s="494" t="n"/>
      <c r="G294" s="494" t="n"/>
      <c r="H294" s="494" t="n"/>
      <c r="I294" s="494" t="n"/>
      <c r="J294" s="494" t="n"/>
      <c r="K294" s="494" t="n"/>
      <c r="L294" s="494" t="n"/>
      <c r="M294" s="494" t="n"/>
      <c r="N294" s="494" t="n"/>
      <c r="O294" s="494" t="n"/>
      <c r="P294" s="494" t="n"/>
      <c r="Q294" s="494" t="n"/>
      <c r="R294" s="494" t="n"/>
      <c r="S294" s="494" t="n"/>
      <c r="T294" s="494" t="n"/>
      <c r="U294" s="494" t="n"/>
      <c r="V294" s="494" t="n"/>
      <c r="W294" s="494" t="n"/>
      <c r="X294" s="494" t="n"/>
      <c r="Y294" s="494" t="n"/>
      <c r="Z294" s="494" t="n"/>
      <c r="AA294" s="494" t="n"/>
      <c r="AB294" s="494" t="n"/>
      <c r="AC294" s="494" t="n"/>
      <c r="AD294" s="494" t="n"/>
      <c r="AE294" s="494" t="n"/>
      <c r="AF294" s="494" t="n"/>
      <c r="AG294" s="494" t="n"/>
      <c r="AH294" s="494" t="n"/>
      <c r="AI294" s="494" t="n"/>
      <c r="AJ294" s="494" t="n"/>
      <c r="AK294" s="494" t="n"/>
      <c r="AL294" s="494" t="n"/>
      <c r="AM294" s="494" t="n"/>
      <c r="AN294" s="494" t="n"/>
      <c r="AO294" s="494" t="n"/>
      <c r="AP294" s="494" t="n"/>
      <c r="AQ294" s="494" t="n"/>
      <c r="AR294" s="494" t="n"/>
      <c r="AS294" s="494" t="n"/>
      <c r="AT294" s="494" t="n"/>
      <c r="AU294" s="494" t="n"/>
      <c r="AV294" s="494" t="n"/>
      <c r="AW294" s="494" t="n"/>
      <c r="AX294" s="494" t="n"/>
      <c r="AY294" s="494" t="n"/>
      <c r="AZ294" s="494" t="n"/>
      <c r="BA294" s="494" t="n"/>
      <c r="BB294" s="543">
        <f>SUM(F294:BA294)/2</f>
        <v/>
      </c>
      <c r="BC294" s="494" t="n"/>
      <c r="BD294" s="494" t="n"/>
      <c r="BE294" s="494" t="n"/>
      <c r="BF294" s="494" t="n"/>
      <c r="BG294" s="1508" t="n"/>
      <c r="BH294" s="494" t="n"/>
      <c r="BI294" s="494" t="n"/>
      <c r="BJ294" s="494" t="n"/>
    </row>
    <row r="295" ht="11.25" customHeight="1" s="18">
      <c r="A295" s="487" t="n"/>
      <c r="B295" s="1500" t="n"/>
      <c r="C295" s="1541" t="inlineStr">
        <is>
          <t>Donggala</t>
        </is>
      </c>
      <c r="D295" s="544" t="n">
        <v>1</v>
      </c>
      <c r="E295" s="545" t="n">
        <v>60</v>
      </c>
      <c r="F295" s="490">
        <f>(IF(DASHBOARD!$J$2=F9,DASHBOARD!$T$127,IF(DASHBOARD!$J$2=0,0,F295)))</f>
        <v/>
      </c>
      <c r="G295" s="490">
        <f>(IF(DASHBOARD!$J$2=G9,DASHBOARD!$T$127,IF(DASHBOARD!$J$2=0,0,G295)))</f>
        <v/>
      </c>
      <c r="H295" s="490">
        <f>(IF(DASHBOARD!$J$2=H9,DASHBOARD!$T$127,IF(DASHBOARD!$J$2=0,0,H295)))</f>
        <v/>
      </c>
      <c r="I295" s="490">
        <f>(IF(DASHBOARD!$J$2=I9,DASHBOARD!$T$127,IF(DASHBOARD!$J$2=0,0,I295)))</f>
        <v/>
      </c>
      <c r="J295" s="490">
        <f>(IF(DASHBOARD!$J$2=J9,DASHBOARD!$T$127,IF(DASHBOARD!$J$2=0,0,J295)))</f>
        <v/>
      </c>
      <c r="K295" s="490">
        <f>(IF(DASHBOARD!$J$2=K9,DASHBOARD!$T$127,IF(DASHBOARD!$J$2=0,0,K295)))</f>
        <v/>
      </c>
      <c r="L295" s="490">
        <f>(IF(DASHBOARD!$J$2=L9,DASHBOARD!$T$127,IF(DASHBOARD!$J$2=0,0,L295)))</f>
        <v/>
      </c>
      <c r="M295" s="490">
        <f>(IF(DASHBOARD!$J$2=M9,DASHBOARD!$T$127,IF(DASHBOARD!$J$2=0,0,M295)))</f>
        <v/>
      </c>
      <c r="N295" s="490">
        <f>(IF(DASHBOARD!$J$2=N9,DASHBOARD!$T$127,IF(DASHBOARD!$J$2=0,0,N295)))</f>
        <v/>
      </c>
      <c r="O295" s="490">
        <f>(IF(DASHBOARD!$J$2=O9,DASHBOARD!$T$127,IF(DASHBOARD!$J$2=0,0,O295)))</f>
        <v/>
      </c>
      <c r="P295" s="490">
        <f>(IF(DASHBOARD!$J$2=P9,DASHBOARD!$T$127,IF(DASHBOARD!$J$2=0,0,P295)))</f>
        <v/>
      </c>
      <c r="Q295" s="490">
        <f>(IF(DASHBOARD!$J$2=Q9,DASHBOARD!$T$127,IF(DASHBOARD!$J$2=0,0,Q295)))</f>
        <v/>
      </c>
      <c r="R295" s="490">
        <f>(IF(DASHBOARD!$J$2=R9,DASHBOARD!$T$127,IF(DASHBOARD!$J$2=0,0,R295)))</f>
        <v/>
      </c>
      <c r="S295" s="490">
        <f>(IF(DASHBOARD!$J$2=S9,DASHBOARD!$T$127,IF(DASHBOARD!$J$2=0,0,S295)))</f>
        <v/>
      </c>
      <c r="T295" s="490">
        <f>(IF(DASHBOARD!$J$2=T9,DASHBOARD!$T$127,IF(DASHBOARD!$J$2=0,0,T295)))</f>
        <v/>
      </c>
      <c r="U295" s="490">
        <f>(IF(DASHBOARD!$J$2=U9,DASHBOARD!$T$127,IF(DASHBOARD!$J$2=0,0,U295)))</f>
        <v/>
      </c>
      <c r="V295" s="490">
        <f>(IF(DASHBOARD!$J$2=V9,DASHBOARD!$T$127,IF(DASHBOARD!$J$2=0,0,V295)))</f>
        <v/>
      </c>
      <c r="W295" s="490">
        <f>(IF(DASHBOARD!$J$2=W9,DASHBOARD!$T$127,IF(DASHBOARD!$J$2=0,0,W295)))</f>
        <v/>
      </c>
      <c r="X295" s="490">
        <f>(IF(DASHBOARD!$J$2=X9,DASHBOARD!$T$127,IF(DASHBOARD!$J$2=0,0,X295)))</f>
        <v/>
      </c>
      <c r="Y295" s="490">
        <f>(IF(DASHBOARD!$J$2=Y9,DASHBOARD!$T$127,IF(DASHBOARD!$J$2=0,0,Y295)))</f>
        <v/>
      </c>
      <c r="Z295" s="490">
        <f>(IF(DASHBOARD!$J$2=Z9,DASHBOARD!$T$127,IF(DASHBOARD!$J$2=0,0,Z295)))</f>
        <v/>
      </c>
      <c r="AA295" s="490">
        <f>(IF(DASHBOARD!$J$2=AA9,DASHBOARD!$T$127,IF(DASHBOARD!$J$2=0,0,AA295)))</f>
        <v/>
      </c>
      <c r="AB295" s="490">
        <f>(IF(DASHBOARD!$J$2=AB9,DASHBOARD!$T$127,IF(DASHBOARD!$J$2=0,0,AB295)))</f>
        <v/>
      </c>
      <c r="AC295" s="490">
        <f>(IF(DASHBOARD!$J$2=AC9,DASHBOARD!$T$127,IF(DASHBOARD!$J$2=0,0,AC295)))</f>
        <v/>
      </c>
      <c r="AD295" s="490">
        <f>(IF(DASHBOARD!$J$2=AD9,DASHBOARD!$T$127,IF(DASHBOARD!$J$2=0,0,AD295)))</f>
        <v/>
      </c>
      <c r="AE295" s="490">
        <f>(IF(DASHBOARD!$J$2=AE9,DASHBOARD!$T$127,IF(DASHBOARD!$J$2=0,0,AE295)))</f>
        <v/>
      </c>
      <c r="AF295" s="490">
        <f>(IF(DASHBOARD!$J$2=AF9,DASHBOARD!$T$127,IF(DASHBOARD!$J$2=0,0,AF295)))</f>
        <v/>
      </c>
      <c r="AG295" s="490">
        <f>(IF(DASHBOARD!$J$2=AG9,DASHBOARD!$T$127,IF(DASHBOARD!$J$2=0,0,AG295)))</f>
        <v/>
      </c>
      <c r="AH295" s="490">
        <f>(IF(DASHBOARD!$J$2=AH9,DASHBOARD!$T$127,IF(DASHBOARD!$J$2=0,0,AH295)))</f>
        <v/>
      </c>
      <c r="AI295" s="490">
        <f>(IF(DASHBOARD!$J$2=AI9,DASHBOARD!$T$127,IF(DASHBOARD!$J$2=0,0,AI295)))</f>
        <v/>
      </c>
      <c r="AJ295" s="490">
        <f>(IF(DASHBOARD!$J$2=AJ9,DASHBOARD!$T$127,IF(DASHBOARD!$J$2=0,0,AJ295)))</f>
        <v/>
      </c>
      <c r="AK295" s="490">
        <f>(IF(DASHBOARD!$J$2=AK9,DASHBOARD!$T$127,IF(DASHBOARD!$J$2=0,0,AK295)))</f>
        <v/>
      </c>
      <c r="AL295" s="490">
        <f>(IF(DASHBOARD!$J$2=AL9,DASHBOARD!$T$127,IF(DASHBOARD!$J$2=0,0,AL295)))</f>
        <v/>
      </c>
      <c r="AM295" s="490">
        <f>(IF(DASHBOARD!$J$2=AM9,DASHBOARD!$T$127,IF(DASHBOARD!$J$2=0,0,AM295)))</f>
        <v/>
      </c>
      <c r="AN295" s="490">
        <f>(IF(DASHBOARD!$J$2=AN9,DASHBOARD!$T$127,IF(DASHBOARD!$J$2=0,0,AN295)))</f>
        <v/>
      </c>
      <c r="AO295" s="490">
        <f>(IF(DASHBOARD!$J$2=AO9,DASHBOARD!$T$127,IF(DASHBOARD!$J$2=0,0,AO295)))</f>
        <v/>
      </c>
      <c r="AP295" s="490">
        <f>(IF(DASHBOARD!$J$2=AP9,DASHBOARD!$T$127,IF(DASHBOARD!$J$2=0,0,AP295)))</f>
        <v/>
      </c>
      <c r="AQ295" s="490">
        <f>(IF(DASHBOARD!$J$2=AQ9,DASHBOARD!$T$127,IF(DASHBOARD!$J$2=0,0,AQ295)))</f>
        <v/>
      </c>
      <c r="AR295" s="490">
        <f>(IF(DASHBOARD!$J$2=AR9,DASHBOARD!$T$127,IF(DASHBOARD!$J$2=0,0,AR295)))</f>
        <v/>
      </c>
      <c r="AS295" s="490">
        <f>(IF(DASHBOARD!$J$2=AS9,DASHBOARD!$T$127,IF(DASHBOARD!$J$2=0,0,AS295)))</f>
        <v/>
      </c>
      <c r="AT295" s="490">
        <f>(IF(DASHBOARD!$J$2=AT9,DASHBOARD!$T$127,IF(DASHBOARD!$J$2=0,0,AT295)))</f>
        <v/>
      </c>
      <c r="AU295" s="490">
        <f>(IF(DASHBOARD!$J$2=AU9,DASHBOARD!$T$127,IF(DASHBOARD!$J$2=0,0,AU295)))</f>
        <v/>
      </c>
      <c r="AV295" s="490">
        <f>(IF(DASHBOARD!$J$2=AV9,DASHBOARD!$T$127,IF(DASHBOARD!$J$2=0,0,AV295)))</f>
        <v/>
      </c>
      <c r="AW295" s="490">
        <f>(IF(DASHBOARD!$J$2=AW9,DASHBOARD!$T$127,IF(DASHBOARD!$J$2=0,0,AW295)))</f>
        <v/>
      </c>
      <c r="AX295" s="490">
        <f>(IF(DASHBOARD!$J$2=AX9,DASHBOARD!$T$127,IF(DASHBOARD!$J$2=0,0,AX295)))</f>
        <v/>
      </c>
      <c r="AY295" s="490">
        <f>(IF(DASHBOARD!$J$2=AY9,DASHBOARD!$T$127,IF(DASHBOARD!$J$2=0,0,AY295)))</f>
        <v/>
      </c>
      <c r="AZ295" s="490">
        <f>(IF(DASHBOARD!$J$2=AZ9,DASHBOARD!$T$127,IF(DASHBOARD!$J$2=0,0,AZ295)))</f>
        <v/>
      </c>
      <c r="BA295" s="490">
        <f>(IF(DASHBOARD!$J$2=BA9,DASHBOARD!$T$127,IF(DASHBOARD!$J$2=0,0,BA295)))</f>
        <v/>
      </c>
      <c r="BB295" s="543">
        <f>SUM(F295:BA295)/2</f>
        <v/>
      </c>
      <c r="BC295" s="490">
        <f>(IF(DASHBOARD!$J$2=BC9,DASHBOARD!$U$127,IF(DASHBOARD!$J$2=0,0,BC295)))</f>
        <v/>
      </c>
      <c r="BD295" s="490">
        <f>(IF(DASHBOARD!$J$2=BD9,DASHBOARD!$U$127,IF(DASHBOARD!$J$2=0,0,BD295)))</f>
        <v/>
      </c>
      <c r="BE295" s="490">
        <f>(IF(DASHBOARD!$J$2=BE9,DASHBOARD!$U$127,IF(DASHBOARD!$J$2=0,0,BE295)))</f>
        <v/>
      </c>
      <c r="BF295" s="490">
        <f>(IF(DASHBOARD!$J$2=BF9,DASHBOARD!$U$127,IF(DASHBOARD!$J$2=0,0,BF295)))</f>
        <v/>
      </c>
      <c r="BG295" s="1508" t="n"/>
      <c r="BH295" s="490">
        <f>(IF(DASHBOARD!$J$2=BH9,DASHBOARD!$U$127,IF(DASHBOARD!$J$2=0,0,BH295)))</f>
        <v/>
      </c>
      <c r="BI295" s="490">
        <f>(IF(DASHBOARD!$J$2=BI9,DASHBOARD!$U$127,IF(DASHBOARD!$J$2=0,0,BI295)))</f>
        <v/>
      </c>
      <c r="BJ295" s="490">
        <f>(IF(DASHBOARD!$J$2=BJ9,DASHBOARD!$U$127,IF(DASHBOARD!$J$2=0,0,BJ295)))</f>
        <v/>
      </c>
    </row>
    <row r="296" ht="12" customHeight="1" s="18">
      <c r="A296" s="487" t="n"/>
      <c r="B296" s="1500" t="n"/>
      <c r="C296" s="1542" t="n"/>
      <c r="D296" s="1158" t="n">
        <v>2</v>
      </c>
      <c r="E296" s="545" t="n"/>
      <c r="F296" s="623">
        <f>(IF(DASHBOARD!$J$2=F9,DASHBOARD!$T$128,IF(DASHBOARD!$J$2=0,0,F296)))</f>
        <v/>
      </c>
      <c r="G296" s="623">
        <f>(IF(DASHBOARD!$J$2=G9,DASHBOARD!$T$128,IF(DASHBOARD!$J$2=0,0,G296)))</f>
        <v/>
      </c>
      <c r="H296" s="623">
        <f>(IF(DASHBOARD!$J$2=H9,DASHBOARD!$T$128,IF(DASHBOARD!$J$2=0,0,H296)))</f>
        <v/>
      </c>
      <c r="I296" s="623">
        <f>(IF(DASHBOARD!$J$2=I9,DASHBOARD!$T$128,IF(DASHBOARD!$J$2=0,0,I296)))</f>
        <v/>
      </c>
      <c r="J296" s="623">
        <f>(IF(DASHBOARD!$J$2=J9,DASHBOARD!$T$128,IF(DASHBOARD!$J$2=0,0,J296)))</f>
        <v/>
      </c>
      <c r="K296" s="623">
        <f>(IF(DASHBOARD!$J$2=K9,DASHBOARD!$T$128,IF(DASHBOARD!$J$2=0,0,K296)))</f>
        <v/>
      </c>
      <c r="L296" s="623">
        <f>(IF(DASHBOARD!$J$2=L9,DASHBOARD!$T$128,IF(DASHBOARD!$J$2=0,0,L296)))</f>
        <v/>
      </c>
      <c r="M296" s="623">
        <f>(IF(DASHBOARD!$J$2=M9,DASHBOARD!$T$128,IF(DASHBOARD!$J$2=0,0,M296)))</f>
        <v/>
      </c>
      <c r="N296" s="623">
        <f>(IF(DASHBOARD!$J$2=N9,DASHBOARD!$T$128,IF(DASHBOARD!$J$2=0,0,N296)))</f>
        <v/>
      </c>
      <c r="O296" s="623">
        <f>(IF(DASHBOARD!$J$2=O9,DASHBOARD!$T$128,IF(DASHBOARD!$J$2=0,0,O296)))</f>
        <v/>
      </c>
      <c r="P296" s="623">
        <f>(IF(DASHBOARD!$J$2=P9,DASHBOARD!$T$128,IF(DASHBOARD!$J$2=0,0,P296)))</f>
        <v/>
      </c>
      <c r="Q296" s="623">
        <f>(IF(DASHBOARD!$J$2=Q9,DASHBOARD!$T$128,IF(DASHBOARD!$J$2=0,0,Q296)))</f>
        <v/>
      </c>
      <c r="R296" s="623">
        <f>(IF(DASHBOARD!$J$2=R9,DASHBOARD!$T$128,IF(DASHBOARD!$J$2=0,0,R296)))</f>
        <v/>
      </c>
      <c r="S296" s="623">
        <f>(IF(DASHBOARD!$J$2=S9,DASHBOARD!$T$128,IF(DASHBOARD!$J$2=0,0,S296)))</f>
        <v/>
      </c>
      <c r="T296" s="623">
        <f>(IF(DASHBOARD!$J$2=T9,DASHBOARD!$T$128,IF(DASHBOARD!$J$2=0,0,T296)))</f>
        <v/>
      </c>
      <c r="U296" s="623">
        <f>(IF(DASHBOARD!$J$2=U9,DASHBOARD!$T$128,IF(DASHBOARD!$J$2=0,0,U296)))</f>
        <v/>
      </c>
      <c r="V296" s="623">
        <f>(IF(DASHBOARD!$J$2=V9,DASHBOARD!$T$128,IF(DASHBOARD!$J$2=0,0,V296)))</f>
        <v/>
      </c>
      <c r="W296" s="623">
        <f>(IF(DASHBOARD!$J$2=W9,DASHBOARD!$T$128,IF(DASHBOARD!$J$2=0,0,W296)))</f>
        <v/>
      </c>
      <c r="X296" s="623">
        <f>(IF(DASHBOARD!$J$2=X9,DASHBOARD!$T$128,IF(DASHBOARD!$J$2=0,0,X296)))</f>
        <v/>
      </c>
      <c r="Y296" s="623">
        <f>(IF(DASHBOARD!$J$2=Y9,DASHBOARD!$T$128,IF(DASHBOARD!$J$2=0,0,Y296)))</f>
        <v/>
      </c>
      <c r="Z296" s="623">
        <f>(IF(DASHBOARD!$J$2=Z9,DASHBOARD!$T$128,IF(DASHBOARD!$J$2=0,0,Z296)))</f>
        <v/>
      </c>
      <c r="AA296" s="623">
        <f>(IF(DASHBOARD!$J$2=AA9,DASHBOARD!$T$128,IF(DASHBOARD!$J$2=0,0,AA296)))</f>
        <v/>
      </c>
      <c r="AB296" s="623">
        <f>(IF(DASHBOARD!$J$2=AB9,DASHBOARD!$T$128,IF(DASHBOARD!$J$2=0,0,AB296)))</f>
        <v/>
      </c>
      <c r="AC296" s="623">
        <f>(IF(DASHBOARD!$J$2=AC9,DASHBOARD!$T$128,IF(DASHBOARD!$J$2=0,0,AC296)))</f>
        <v/>
      </c>
      <c r="AD296" s="623">
        <f>(IF(DASHBOARD!$J$2=AD9,DASHBOARD!$T$128,IF(DASHBOARD!$J$2=0,0,AD296)))</f>
        <v/>
      </c>
      <c r="AE296" s="623">
        <f>(IF(DASHBOARD!$J$2=AE9,DASHBOARD!$T$128,IF(DASHBOARD!$J$2=0,0,AE296)))</f>
        <v/>
      </c>
      <c r="AF296" s="623">
        <f>(IF(DASHBOARD!$J$2=AF9,DASHBOARD!$T$128,IF(DASHBOARD!$J$2=0,0,AF296)))</f>
        <v/>
      </c>
      <c r="AG296" s="623">
        <f>(IF(DASHBOARD!$J$2=AG9,DASHBOARD!$T$128,IF(DASHBOARD!$J$2=0,0,AG296)))</f>
        <v/>
      </c>
      <c r="AH296" s="623">
        <f>(IF(DASHBOARD!$J$2=AH9,DASHBOARD!$T$128,IF(DASHBOARD!$J$2=0,0,AH296)))</f>
        <v/>
      </c>
      <c r="AI296" s="623">
        <f>(IF(DASHBOARD!$J$2=AI9,DASHBOARD!$T$128,IF(DASHBOARD!$J$2=0,0,AI296)))</f>
        <v/>
      </c>
      <c r="AJ296" s="623">
        <f>(IF(DASHBOARD!$J$2=AJ9,DASHBOARD!$T$128,IF(DASHBOARD!$J$2=0,0,AJ296)))</f>
        <v/>
      </c>
      <c r="AK296" s="623">
        <f>(IF(DASHBOARD!$J$2=AK9,DASHBOARD!$T$128,IF(DASHBOARD!$J$2=0,0,AK296)))</f>
        <v/>
      </c>
      <c r="AL296" s="623">
        <f>(IF(DASHBOARD!$J$2=AL9,DASHBOARD!$T$128,IF(DASHBOARD!$J$2=0,0,AL296)))</f>
        <v/>
      </c>
      <c r="AM296" s="623">
        <f>(IF(DASHBOARD!$J$2=AM9,DASHBOARD!$T$128,IF(DASHBOARD!$J$2=0,0,AM296)))</f>
        <v/>
      </c>
      <c r="AN296" s="623">
        <f>(IF(DASHBOARD!$J$2=AN9,DASHBOARD!$T$128,IF(DASHBOARD!$J$2=0,0,AN296)))</f>
        <v/>
      </c>
      <c r="AO296" s="623">
        <f>(IF(DASHBOARD!$J$2=AO9,DASHBOARD!$T$128,IF(DASHBOARD!$J$2=0,0,AO296)))</f>
        <v/>
      </c>
      <c r="AP296" s="623">
        <f>(IF(DASHBOARD!$J$2=AP9,DASHBOARD!$T$128,IF(DASHBOARD!$J$2=0,0,AP296)))</f>
        <v/>
      </c>
      <c r="AQ296" s="623">
        <f>(IF(DASHBOARD!$J$2=AQ9,DASHBOARD!$T$128,IF(DASHBOARD!$J$2=0,0,AQ296)))</f>
        <v/>
      </c>
      <c r="AR296" s="623">
        <f>(IF(DASHBOARD!$J$2=AR9,DASHBOARD!$T$128,IF(DASHBOARD!$J$2=0,0,AR296)))</f>
        <v/>
      </c>
      <c r="AS296" s="623">
        <f>(IF(DASHBOARD!$J$2=AS9,DASHBOARD!$T$128,IF(DASHBOARD!$J$2=0,0,AS296)))</f>
        <v/>
      </c>
      <c r="AT296" s="623">
        <f>(IF(DASHBOARD!$J$2=AT9,DASHBOARD!$T$128,IF(DASHBOARD!$J$2=0,0,AT296)))</f>
        <v/>
      </c>
      <c r="AU296" s="623">
        <f>(IF(DASHBOARD!$J$2=AU9,DASHBOARD!$T$128,IF(DASHBOARD!$J$2=0,0,AU296)))</f>
        <v/>
      </c>
      <c r="AV296" s="623">
        <f>(IF(DASHBOARD!$J$2=AV9,DASHBOARD!$T$128,IF(DASHBOARD!$J$2=0,0,AV296)))</f>
        <v/>
      </c>
      <c r="AW296" s="623">
        <f>(IF(DASHBOARD!$J$2=AW9,DASHBOARD!$T$128,IF(DASHBOARD!$J$2=0,0,AW296)))</f>
        <v/>
      </c>
      <c r="AX296" s="623">
        <f>(IF(DASHBOARD!$J$2=AX9,DASHBOARD!$T$128,IF(DASHBOARD!$J$2=0,0,AX296)))</f>
        <v/>
      </c>
      <c r="AY296" s="623">
        <f>(IF(DASHBOARD!$J$2=AY9,DASHBOARD!$T$128,IF(DASHBOARD!$J$2=0,0,AY296)))</f>
        <v/>
      </c>
      <c r="AZ296" s="623">
        <f>(IF(DASHBOARD!$J$2=AZ9,DASHBOARD!$T$128,IF(DASHBOARD!$J$2=0,0,AZ296)))</f>
        <v/>
      </c>
      <c r="BA296" s="623">
        <f>(IF(DASHBOARD!$J$2=BA9,DASHBOARD!$T$128,IF(DASHBOARD!$J$2=0,0,BA296)))</f>
        <v/>
      </c>
      <c r="BB296" s="543">
        <f>SUM(F296:BA296)/2</f>
        <v/>
      </c>
      <c r="BC296" s="623">
        <f>(IF(DASHBOARD!$J$2=BC9,DASHBOARD!$U$128,IF(DASHBOARD!$J$2=0,0,BC296)))</f>
        <v/>
      </c>
      <c r="BD296" s="623">
        <f>(IF(DASHBOARD!$J$2=BD9,DASHBOARD!$U$128,IF(DASHBOARD!$J$2=0,0,BD296)))</f>
        <v/>
      </c>
      <c r="BE296" s="623">
        <f>(IF(DASHBOARD!$J$2=BE9,DASHBOARD!$U$128,IF(DASHBOARD!$J$2=0,0,BE296)))</f>
        <v/>
      </c>
      <c r="BF296" s="623">
        <f>(IF(DASHBOARD!$J$2=BF9,DASHBOARD!$U$128,IF(DASHBOARD!$J$2=0,0,BF296)))</f>
        <v/>
      </c>
      <c r="BG296" s="1508" t="n"/>
      <c r="BH296" s="623">
        <f>(IF(DASHBOARD!$J$2=BH9,DASHBOARD!$U$128,IF(DASHBOARD!$J$2=0,0,BH296)))</f>
        <v/>
      </c>
      <c r="BI296" s="623">
        <f>(IF(DASHBOARD!$J$2=BI9,DASHBOARD!$U$128,IF(DASHBOARD!$J$2=0,0,BI296)))</f>
        <v/>
      </c>
      <c r="BJ296" s="623">
        <f>(IF(DASHBOARD!$J$2=BJ9,DASHBOARD!$U$128,IF(DASHBOARD!$J$2=0,0,BJ296)))</f>
        <v/>
      </c>
    </row>
    <row r="297" ht="11.25" customHeight="1" s="18">
      <c r="A297" s="487" t="n"/>
      <c r="B297" s="1500" t="n"/>
      <c r="C297" s="1541" t="inlineStr">
        <is>
          <t>Tawaeli</t>
        </is>
      </c>
      <c r="D297" s="544" t="n">
        <v>1</v>
      </c>
      <c r="E297" s="545" t="n">
        <v>60</v>
      </c>
      <c r="F297" s="490">
        <f>(IF(DASHBOARD!$J$2=F9,DASHBOARD!$T$838,IF(DASHBOARD!$J$2=0,0,F297)))</f>
        <v/>
      </c>
      <c r="G297" s="490">
        <f>(IF(DASHBOARD!$J$2=G9,DASHBOARD!$T$838,IF(DASHBOARD!$J$2=0,0,G297)))</f>
        <v/>
      </c>
      <c r="H297" s="490">
        <f>(IF(DASHBOARD!$J$2=H9,DASHBOARD!$T$838,IF(DASHBOARD!$J$2=0,0,H297)))</f>
        <v/>
      </c>
      <c r="I297" s="490">
        <f>(IF(DASHBOARD!$J$2=I9,DASHBOARD!$T$838,IF(DASHBOARD!$J$2=0,0,I297)))</f>
        <v/>
      </c>
      <c r="J297" s="490">
        <f>(IF(DASHBOARD!$J$2=J9,DASHBOARD!$T$838,IF(DASHBOARD!$J$2=0,0,J297)))</f>
        <v/>
      </c>
      <c r="K297" s="490">
        <f>(IF(DASHBOARD!$J$2=K9,DASHBOARD!$T$838,IF(DASHBOARD!$J$2=0,0,K297)))</f>
        <v/>
      </c>
      <c r="L297" s="490">
        <f>(IF(DASHBOARD!$J$2=L9,DASHBOARD!$T$838,IF(DASHBOARD!$J$2=0,0,L297)))</f>
        <v/>
      </c>
      <c r="M297" s="490">
        <f>(IF(DASHBOARD!$J$2=M9,DASHBOARD!$T$838,IF(DASHBOARD!$J$2=0,0,M297)))</f>
        <v/>
      </c>
      <c r="N297" s="490">
        <f>(IF(DASHBOARD!$J$2=N9,DASHBOARD!$T$838,IF(DASHBOARD!$J$2=0,0,N297)))</f>
        <v/>
      </c>
      <c r="O297" s="490">
        <f>(IF(DASHBOARD!$J$2=O9,DASHBOARD!$T$838,IF(DASHBOARD!$J$2=0,0,O297)))</f>
        <v/>
      </c>
      <c r="P297" s="490">
        <f>(IF(DASHBOARD!$J$2=P9,DASHBOARD!$T$838,IF(DASHBOARD!$J$2=0,0,P297)))</f>
        <v/>
      </c>
      <c r="Q297" s="490">
        <f>(IF(DASHBOARD!$J$2=Q9,DASHBOARD!$T$838,IF(DASHBOARD!$J$2=0,0,Q297)))</f>
        <v/>
      </c>
      <c r="R297" s="490">
        <f>(IF(DASHBOARD!$J$2=R9,DASHBOARD!$T$838,IF(DASHBOARD!$J$2=0,0,R297)))</f>
        <v/>
      </c>
      <c r="S297" s="490">
        <f>(IF(DASHBOARD!$J$2=S9,DASHBOARD!$T$838,IF(DASHBOARD!$J$2=0,0,S297)))</f>
        <v/>
      </c>
      <c r="T297" s="490">
        <f>(IF(DASHBOARD!$J$2=T9,DASHBOARD!$T$838,IF(DASHBOARD!$J$2=0,0,T297)))</f>
        <v/>
      </c>
      <c r="U297" s="490">
        <f>(IF(DASHBOARD!$J$2=U9,DASHBOARD!$T$838,IF(DASHBOARD!$J$2=0,0,U297)))</f>
        <v/>
      </c>
      <c r="V297" s="490">
        <f>(IF(DASHBOARD!$J$2=V9,DASHBOARD!$T$838,IF(DASHBOARD!$J$2=0,0,V297)))</f>
        <v/>
      </c>
      <c r="W297" s="490">
        <f>(IF(DASHBOARD!$J$2=W9,DASHBOARD!$T$838,IF(DASHBOARD!$J$2=0,0,W297)))</f>
        <v/>
      </c>
      <c r="X297" s="490">
        <f>(IF(DASHBOARD!$J$2=X9,DASHBOARD!$T$838,IF(DASHBOARD!$J$2=0,0,X297)))</f>
        <v/>
      </c>
      <c r="Y297" s="490">
        <f>(IF(DASHBOARD!$J$2=Y9,DASHBOARD!$T$838,IF(DASHBOARD!$J$2=0,0,Y297)))</f>
        <v/>
      </c>
      <c r="Z297" s="490">
        <f>(IF(DASHBOARD!$J$2=Z9,DASHBOARD!$T$838,IF(DASHBOARD!$J$2=0,0,Z297)))</f>
        <v/>
      </c>
      <c r="AA297" s="490">
        <f>(IF(DASHBOARD!$J$2=AA9,DASHBOARD!$T$838,IF(DASHBOARD!$J$2=0,0,AA297)))</f>
        <v/>
      </c>
      <c r="AB297" s="490">
        <f>(IF(DASHBOARD!$J$2=AB9,DASHBOARD!$T$838,IF(DASHBOARD!$J$2=0,0,AB297)))</f>
        <v/>
      </c>
      <c r="AC297" s="490">
        <f>(IF(DASHBOARD!$J$2=AC9,DASHBOARD!$T$838,IF(DASHBOARD!$J$2=0,0,AC297)))</f>
        <v/>
      </c>
      <c r="AD297" s="490">
        <f>(IF(DASHBOARD!$J$2=AD9,DASHBOARD!$T$838,IF(DASHBOARD!$J$2=0,0,AD297)))</f>
        <v/>
      </c>
      <c r="AE297" s="490">
        <f>(IF(DASHBOARD!$J$2=AE9,DASHBOARD!$T$838,IF(DASHBOARD!$J$2=0,0,AE297)))</f>
        <v/>
      </c>
      <c r="AF297" s="490">
        <f>(IF(DASHBOARD!$J$2=AF9,DASHBOARD!$T$838,IF(DASHBOARD!$J$2=0,0,AF297)))</f>
        <v/>
      </c>
      <c r="AG297" s="490">
        <f>(IF(DASHBOARD!$J$2=AG9,DASHBOARD!$T$838,IF(DASHBOARD!$J$2=0,0,AG297)))</f>
        <v/>
      </c>
      <c r="AH297" s="490">
        <f>(IF(DASHBOARD!$J$2=AH9,DASHBOARD!$T$838,IF(DASHBOARD!$J$2=0,0,AH297)))</f>
        <v/>
      </c>
      <c r="AI297" s="490">
        <f>(IF(DASHBOARD!$J$2=AI9,DASHBOARD!$T$838,IF(DASHBOARD!$J$2=0,0,AI297)))</f>
        <v/>
      </c>
      <c r="AJ297" s="490">
        <f>(IF(DASHBOARD!$J$2=AJ9,DASHBOARD!$T$838,IF(DASHBOARD!$J$2=0,0,AJ297)))</f>
        <v/>
      </c>
      <c r="AK297" s="490">
        <f>(IF(DASHBOARD!$J$2=AK9,DASHBOARD!$T$838,IF(DASHBOARD!$J$2=0,0,AK297)))</f>
        <v/>
      </c>
      <c r="AL297" s="490">
        <f>(IF(DASHBOARD!$J$2=AL9,DASHBOARD!$T$838,IF(DASHBOARD!$J$2=0,0,AL297)))</f>
        <v/>
      </c>
      <c r="AM297" s="490">
        <f>(IF(DASHBOARD!$J$2=AM9,DASHBOARD!$T$838,IF(DASHBOARD!$J$2=0,0,AM297)))</f>
        <v/>
      </c>
      <c r="AN297" s="490">
        <f>(IF(DASHBOARD!$J$2=AN9,DASHBOARD!$T$838,IF(DASHBOARD!$J$2=0,0,AN297)))</f>
        <v/>
      </c>
      <c r="AO297" s="490">
        <f>(IF(DASHBOARD!$J$2=AO9,DASHBOARD!$T$838,IF(DASHBOARD!$J$2=0,0,AO297)))</f>
        <v/>
      </c>
      <c r="AP297" s="490">
        <f>(IF(DASHBOARD!$J$2=AP9,DASHBOARD!$T$838,IF(DASHBOARD!$J$2=0,0,AP297)))</f>
        <v/>
      </c>
      <c r="AQ297" s="490">
        <f>(IF(DASHBOARD!$J$2=AQ9,DASHBOARD!$T$838,IF(DASHBOARD!$J$2=0,0,AQ297)))</f>
        <v/>
      </c>
      <c r="AR297" s="490">
        <f>(IF(DASHBOARD!$J$2=AR9,DASHBOARD!$T$838,IF(DASHBOARD!$J$2=0,0,AR297)))</f>
        <v/>
      </c>
      <c r="AS297" s="490">
        <f>(IF(DASHBOARD!$J$2=AS9,DASHBOARD!$T$838,IF(DASHBOARD!$J$2=0,0,AS297)))</f>
        <v/>
      </c>
      <c r="AT297" s="490">
        <f>(IF(DASHBOARD!$J$2=AT9,DASHBOARD!$T$838,IF(DASHBOARD!$J$2=0,0,AT297)))</f>
        <v/>
      </c>
      <c r="AU297" s="490">
        <f>(IF(DASHBOARD!$J$2=AU9,DASHBOARD!$T$838,IF(DASHBOARD!$J$2=0,0,AU297)))</f>
        <v/>
      </c>
      <c r="AV297" s="490">
        <f>(IF(DASHBOARD!$J$2=AV9,DASHBOARD!$T$838,IF(DASHBOARD!$J$2=0,0,AV297)))</f>
        <v/>
      </c>
      <c r="AW297" s="490">
        <f>(IF(DASHBOARD!$J$2=AW9,DASHBOARD!$T$838,IF(DASHBOARD!$J$2=0,0,AW297)))</f>
        <v/>
      </c>
      <c r="AX297" s="490">
        <f>(IF(DASHBOARD!$J$2=AX9,DASHBOARD!$T$838,IF(DASHBOARD!$J$2=0,0,AX297)))</f>
        <v/>
      </c>
      <c r="AY297" s="490">
        <f>(IF(DASHBOARD!$J$2=AY9,DASHBOARD!$T$838,IF(DASHBOARD!$J$2=0,0,AY297)))</f>
        <v/>
      </c>
      <c r="AZ297" s="490">
        <f>(IF(DASHBOARD!$J$2=AZ9,DASHBOARD!$T$838,IF(DASHBOARD!$J$2=0,0,AZ297)))</f>
        <v/>
      </c>
      <c r="BA297" s="490">
        <f>(IF(DASHBOARD!$J$2=BA9,DASHBOARD!$T$838,IF(DASHBOARD!$J$2=0,0,BA297)))</f>
        <v/>
      </c>
      <c r="BB297" s="543">
        <f>SUM(F297:BA297)/2</f>
        <v/>
      </c>
      <c r="BC297" s="490">
        <f>(IF(DASHBOARD!$J$2=BC9,DASHBOARD!$U$838,IF(DASHBOARD!$J$2=0,0,BC297)))</f>
        <v/>
      </c>
      <c r="BD297" s="490">
        <f>(IF(DASHBOARD!$J$2=BD9,DASHBOARD!$U$838,IF(DASHBOARD!$J$2=0,0,BD297)))</f>
        <v/>
      </c>
      <c r="BE297" s="490">
        <f>(IF(DASHBOARD!$J$2=BE9,DASHBOARD!$U$838,IF(DASHBOARD!$J$2=0,0,BE297)))</f>
        <v/>
      </c>
      <c r="BF297" s="490">
        <f>(IF(DASHBOARD!$J$2=BF9,DASHBOARD!$U$838,IF(DASHBOARD!$J$2=0,0,BF297)))</f>
        <v/>
      </c>
      <c r="BG297" s="1508" t="n"/>
      <c r="BH297" s="623">
        <f>(IF(DASHBOARD!$J$2=BH9,DASHBOARD!$U$838,IF(DASHBOARD!$J$2=0,0,BH297)))</f>
        <v/>
      </c>
      <c r="BI297" s="623">
        <f>(IF(DASHBOARD!$J$2=BI9,DASHBOARD!$U$838,IF(DASHBOARD!$J$2=0,0,BI297)))</f>
        <v/>
      </c>
      <c r="BJ297" s="623">
        <f>(IF(DASHBOARD!$J$2=BJ9,DASHBOARD!$U$838,IF(DASHBOARD!$J$2=0,0,BJ297)))</f>
        <v/>
      </c>
    </row>
    <row r="298" ht="12" customHeight="1" s="18">
      <c r="A298" s="487" t="n"/>
      <c r="B298" s="1500" t="n"/>
      <c r="C298" s="1542" t="n"/>
      <c r="D298" s="1158" t="n"/>
      <c r="E298" s="545" t="n"/>
      <c r="F298" s="623" t="n"/>
      <c r="G298" s="623" t="n"/>
      <c r="H298" s="623" t="n"/>
      <c r="I298" s="623" t="n"/>
      <c r="J298" s="623" t="n"/>
      <c r="K298" s="623" t="n"/>
      <c r="L298" s="623" t="n"/>
      <c r="M298" s="623" t="n"/>
      <c r="N298" s="623" t="n"/>
      <c r="O298" s="623" t="n"/>
      <c r="P298" s="623" t="n"/>
      <c r="Q298" s="623" t="n"/>
      <c r="R298" s="623" t="n"/>
      <c r="S298" s="623" t="n"/>
      <c r="T298" s="623" t="n"/>
      <c r="U298" s="623" t="n"/>
      <c r="V298" s="623" t="n"/>
      <c r="W298" s="623" t="n"/>
      <c r="X298" s="623" t="n"/>
      <c r="Y298" s="623" t="n"/>
      <c r="Z298" s="623" t="n"/>
      <c r="AA298" s="623" t="n"/>
      <c r="AB298" s="623" t="n"/>
      <c r="AC298" s="623" t="n"/>
      <c r="AD298" s="623" t="n"/>
      <c r="AE298" s="623" t="n"/>
      <c r="AF298" s="623" t="n"/>
      <c r="AG298" s="623" t="n"/>
      <c r="AH298" s="623" t="n"/>
      <c r="AI298" s="623" t="n"/>
      <c r="AJ298" s="623" t="n"/>
      <c r="AK298" s="623" t="n"/>
      <c r="AL298" s="623" t="n"/>
      <c r="AM298" s="623" t="n"/>
      <c r="AN298" s="623" t="n"/>
      <c r="AO298" s="623" t="n"/>
      <c r="AP298" s="623" t="n"/>
      <c r="AQ298" s="623" t="n"/>
      <c r="AR298" s="623" t="n"/>
      <c r="AS298" s="623" t="n"/>
      <c r="AT298" s="623" t="n"/>
      <c r="AU298" s="623" t="n"/>
      <c r="AV298" s="623" t="n"/>
      <c r="AW298" s="623" t="n"/>
      <c r="AX298" s="623" t="n"/>
      <c r="AY298" s="623" t="n"/>
      <c r="AZ298" s="623" t="n"/>
      <c r="BA298" s="623" t="n"/>
      <c r="BB298" s="543">
        <f>SUM(F298:BA298)/2</f>
        <v/>
      </c>
      <c r="BC298" s="623">
        <f>(IF(DASHBOARD!$J$2=BC9,DASHBOARD!$U$862,IF(DASHBOARD!$J$2=0,0,BC298)))</f>
        <v/>
      </c>
      <c r="BD298" s="623">
        <f>(IF(DASHBOARD!$J$2=BD9,DASHBOARD!$U$862,IF(DASHBOARD!$J$2=0,0,BD298)))</f>
        <v/>
      </c>
      <c r="BE298" s="623">
        <f>(IF(DASHBOARD!$J$2=BE9,DASHBOARD!$U$862,IF(DASHBOARD!$J$2=0,0,BE298)))</f>
        <v/>
      </c>
      <c r="BF298" s="623">
        <f>(IF(DASHBOARD!$J$2=BF9,DASHBOARD!$U$862,IF(DASHBOARD!$J$2=0,0,BF298)))</f>
        <v/>
      </c>
      <c r="BG298" s="1508" t="n"/>
      <c r="BH298" s="623">
        <f>(IF(DASHBOARD!$J$2=BH9,DASHBOARD!$U$862,IF(DASHBOARD!$J$2=0,0,BH298)))</f>
        <v/>
      </c>
      <c r="BI298" s="623">
        <f>(IF(DASHBOARD!$J$2=BI9,DASHBOARD!$U$862,IF(DASHBOARD!$J$2=0,0,BI298)))</f>
        <v/>
      </c>
      <c r="BJ298" s="623">
        <f>(IF(DASHBOARD!$J$2=BJ9,DASHBOARD!$U$862,IF(DASHBOARD!$J$2=0,0,BJ298)))</f>
        <v/>
      </c>
    </row>
    <row r="299" ht="12" customHeight="1" s="18">
      <c r="A299" s="487" t="n"/>
      <c r="B299" s="1156" t="n"/>
      <c r="C299" s="1541" t="inlineStr">
        <is>
          <t>PLTU Palu 3</t>
        </is>
      </c>
      <c r="D299" s="544" t="n">
        <v>1</v>
      </c>
      <c r="E299" s="545" t="n">
        <v>60</v>
      </c>
      <c r="F299" s="490">
        <f>(IF(DASHBOARD!$J$2=F9,DASHBOARD!$T$862,IF(DASHBOARD!$J$2=0,0,F299)))</f>
        <v/>
      </c>
      <c r="G299" s="490">
        <f>(IF(DASHBOARD!$J$2=G9,DASHBOARD!$T$862,IF(DASHBOARD!$J$2=0,0,G299)))</f>
        <v/>
      </c>
      <c r="H299" s="490">
        <f>(IF(DASHBOARD!$J$2=H9,DASHBOARD!$T$862,IF(DASHBOARD!$J$2=0,0,H299)))</f>
        <v/>
      </c>
      <c r="I299" s="490">
        <f>(IF(DASHBOARD!$J$2=I9,DASHBOARD!$T$862,IF(DASHBOARD!$J$2=0,0,I299)))</f>
        <v/>
      </c>
      <c r="J299" s="490">
        <f>(IF(DASHBOARD!$J$2=J9,DASHBOARD!$T$862,IF(DASHBOARD!$J$2=0,0,J299)))</f>
        <v/>
      </c>
      <c r="K299" s="490">
        <f>(IF(DASHBOARD!$J$2=K9,DASHBOARD!$T$862,IF(DASHBOARD!$J$2=0,0,K299)))</f>
        <v/>
      </c>
      <c r="L299" s="490">
        <f>(IF(DASHBOARD!$J$2=L9,DASHBOARD!$T$862,IF(DASHBOARD!$J$2=0,0,L299)))</f>
        <v/>
      </c>
      <c r="M299" s="490">
        <f>(IF(DASHBOARD!$J$2=M9,DASHBOARD!$T$862,IF(DASHBOARD!$J$2=0,0,M299)))</f>
        <v/>
      </c>
      <c r="N299" s="490">
        <f>(IF(DASHBOARD!$J$2=N9,DASHBOARD!$T$862,IF(DASHBOARD!$J$2=0,0,N299)))</f>
        <v/>
      </c>
      <c r="O299" s="490">
        <f>(IF(DASHBOARD!$J$2=O9,DASHBOARD!$T$862,IF(DASHBOARD!$J$2=0,0,O299)))</f>
        <v/>
      </c>
      <c r="P299" s="490">
        <f>(IF(DASHBOARD!$J$2=P9,DASHBOARD!$T$862,IF(DASHBOARD!$J$2=0,0,P299)))</f>
        <v/>
      </c>
      <c r="Q299" s="490">
        <f>(IF(DASHBOARD!$J$2=Q9,DASHBOARD!$T$862,IF(DASHBOARD!$J$2=0,0,Q299)))</f>
        <v/>
      </c>
      <c r="R299" s="490">
        <f>(IF(DASHBOARD!$J$2=R9,DASHBOARD!$T$862,IF(DASHBOARD!$J$2=0,0,R299)))</f>
        <v/>
      </c>
      <c r="S299" s="490">
        <f>(IF(DASHBOARD!$J$2=S9,DASHBOARD!$T$862,IF(DASHBOARD!$J$2=0,0,S299)))</f>
        <v/>
      </c>
      <c r="T299" s="490">
        <f>(IF(DASHBOARD!$J$2=T9,DASHBOARD!$T$862,IF(DASHBOARD!$J$2=0,0,T299)))</f>
        <v/>
      </c>
      <c r="U299" s="490">
        <f>(IF(DASHBOARD!$J$2=U9,DASHBOARD!$T$862,IF(DASHBOARD!$J$2=0,0,U299)))</f>
        <v/>
      </c>
      <c r="V299" s="490">
        <f>(IF(DASHBOARD!$J$2=V9,DASHBOARD!$T$862,IF(DASHBOARD!$J$2=0,0,V299)))</f>
        <v/>
      </c>
      <c r="W299" s="490">
        <f>(IF(DASHBOARD!$J$2=W9,DASHBOARD!$T$862,IF(DASHBOARD!$J$2=0,0,W299)))</f>
        <v/>
      </c>
      <c r="X299" s="490">
        <f>(IF(DASHBOARD!$J$2=X9,DASHBOARD!$T$862,IF(DASHBOARD!$J$2=0,0,X299)))</f>
        <v/>
      </c>
      <c r="Y299" s="490">
        <f>(IF(DASHBOARD!$J$2=Y9,DASHBOARD!$T$862,IF(DASHBOARD!$J$2=0,0,Y299)))</f>
        <v/>
      </c>
      <c r="Z299" s="490">
        <f>(IF(DASHBOARD!$J$2=Z9,DASHBOARD!$T$862,IF(DASHBOARD!$J$2=0,0,Z299)))</f>
        <v/>
      </c>
      <c r="AA299" s="490">
        <f>(IF(DASHBOARD!$J$2=AA9,DASHBOARD!$T$862,IF(DASHBOARD!$J$2=0,0,AA299)))</f>
        <v/>
      </c>
      <c r="AB299" s="490">
        <f>(IF(DASHBOARD!$J$2=AB9,DASHBOARD!$T$862,IF(DASHBOARD!$J$2=0,0,AB299)))</f>
        <v/>
      </c>
      <c r="AC299" s="490">
        <f>(IF(DASHBOARD!$J$2=AC9,DASHBOARD!$T$862,IF(DASHBOARD!$J$2=0,0,AC299)))</f>
        <v/>
      </c>
      <c r="AD299" s="490">
        <f>(IF(DASHBOARD!$J$2=AD9,DASHBOARD!$T$862,IF(DASHBOARD!$J$2=0,0,AD299)))</f>
        <v/>
      </c>
      <c r="AE299" s="490">
        <f>(IF(DASHBOARD!$J$2=AE9,DASHBOARD!$T$862,IF(DASHBOARD!$J$2=0,0,AE299)))</f>
        <v/>
      </c>
      <c r="AF299" s="490">
        <f>(IF(DASHBOARD!$J$2=AF9,DASHBOARD!$T$862,IF(DASHBOARD!$J$2=0,0,AF299)))</f>
        <v/>
      </c>
      <c r="AG299" s="490">
        <f>(IF(DASHBOARD!$J$2=AG9,DASHBOARD!$T$862,IF(DASHBOARD!$J$2=0,0,AG299)))</f>
        <v/>
      </c>
      <c r="AH299" s="490">
        <f>(IF(DASHBOARD!$J$2=AH9,DASHBOARD!$T$862,IF(DASHBOARD!$J$2=0,0,AH299)))</f>
        <v/>
      </c>
      <c r="AI299" s="490">
        <f>(IF(DASHBOARD!$J$2=AI9,DASHBOARD!$T$862,IF(DASHBOARD!$J$2=0,0,AI299)))</f>
        <v/>
      </c>
      <c r="AJ299" s="490">
        <f>(IF(DASHBOARD!$J$2=AJ9,DASHBOARD!$T$862,IF(DASHBOARD!$J$2=0,0,AJ299)))</f>
        <v/>
      </c>
      <c r="AK299" s="490">
        <f>(IF(DASHBOARD!$J$2=AK9,DASHBOARD!$T$862,IF(DASHBOARD!$J$2=0,0,AK299)))</f>
        <v/>
      </c>
      <c r="AL299" s="490">
        <f>(IF(DASHBOARD!$J$2=AL9,DASHBOARD!$T$862,IF(DASHBOARD!$J$2=0,0,AL299)))</f>
        <v/>
      </c>
      <c r="AM299" s="490">
        <f>(IF(DASHBOARD!$J$2=AM9,DASHBOARD!$T$862,IF(DASHBOARD!$J$2=0,0,AM299)))</f>
        <v/>
      </c>
      <c r="AN299" s="490">
        <f>(IF(DASHBOARD!$J$2=AN9,DASHBOARD!$T$862,IF(DASHBOARD!$J$2=0,0,AN299)))</f>
        <v/>
      </c>
      <c r="AO299" s="490">
        <f>(IF(DASHBOARD!$J$2=AO9,DASHBOARD!$T$862,IF(DASHBOARD!$J$2=0,0,AO299)))</f>
        <v/>
      </c>
      <c r="AP299" s="490">
        <f>(IF(DASHBOARD!$J$2=AP9,DASHBOARD!$T$862,IF(DASHBOARD!$J$2=0,0,AP299)))</f>
        <v/>
      </c>
      <c r="AQ299" s="490">
        <f>(IF(DASHBOARD!$J$2=AQ9,DASHBOARD!$T$862,IF(DASHBOARD!$J$2=0,0,AQ299)))</f>
        <v/>
      </c>
      <c r="AR299" s="490">
        <f>(IF(DASHBOARD!$J$2=AR9,DASHBOARD!$T$862,IF(DASHBOARD!$J$2=0,0,AR299)))</f>
        <v/>
      </c>
      <c r="AS299" s="490">
        <f>(IF(DASHBOARD!$J$2=AS9,DASHBOARD!$T$862,IF(DASHBOARD!$J$2=0,0,AS299)))</f>
        <v/>
      </c>
      <c r="AT299" s="490">
        <f>(IF(DASHBOARD!$J$2=AT9,DASHBOARD!$T$862,IF(DASHBOARD!$J$2=0,0,AT299)))</f>
        <v/>
      </c>
      <c r="AU299" s="490">
        <f>(IF(DASHBOARD!$J$2=AU9,DASHBOARD!$T$862,IF(DASHBOARD!$J$2=0,0,AU299)))</f>
        <v/>
      </c>
      <c r="AV299" s="490">
        <f>(IF(DASHBOARD!$J$2=AV9,DASHBOARD!$T$862,IF(DASHBOARD!$J$2=0,0,AV299)))</f>
        <v/>
      </c>
      <c r="AW299" s="490">
        <f>(IF(DASHBOARD!$J$2=AW9,DASHBOARD!$T$862,IF(DASHBOARD!$J$2=0,0,AW299)))</f>
        <v/>
      </c>
      <c r="AX299" s="490">
        <f>(IF(DASHBOARD!$J$2=AX9,DASHBOARD!$T$862,IF(DASHBOARD!$J$2=0,0,AX299)))</f>
        <v/>
      </c>
      <c r="AY299" s="490">
        <f>(IF(DASHBOARD!$J$2=AY9,DASHBOARD!$T$862,IF(DASHBOARD!$J$2=0,0,AY299)))</f>
        <v/>
      </c>
      <c r="AZ299" s="490">
        <f>(IF(DASHBOARD!$J$2=AZ9,DASHBOARD!$T$862,IF(DASHBOARD!$J$2=0,0,AZ299)))</f>
        <v/>
      </c>
      <c r="BA299" s="490">
        <f>(IF(DASHBOARD!$J$2=BA9,DASHBOARD!$T$862,IF(DASHBOARD!$J$2=0,0,BA299)))</f>
        <v/>
      </c>
      <c r="BB299" s="543" t="n"/>
      <c r="BC299" s="736" t="n"/>
      <c r="BD299" s="736" t="n"/>
      <c r="BE299" s="736" t="n"/>
      <c r="BF299" s="736" t="n"/>
      <c r="BG299" s="1543" t="n"/>
      <c r="BH299" s="736" t="n"/>
      <c r="BI299" s="736" t="n"/>
      <c r="BJ299" s="736" t="n"/>
    </row>
    <row r="300" ht="12" customHeight="1" s="18">
      <c r="A300" s="487" t="n"/>
      <c r="B300" s="1156" t="inlineStr">
        <is>
          <t>ULTG BAUBAU</t>
        </is>
      </c>
      <c r="C300" s="1542" t="n"/>
      <c r="D300" s="1158" t="n"/>
      <c r="E300" s="545" t="n"/>
      <c r="F300" s="623" t="n"/>
      <c r="G300" s="623" t="n"/>
      <c r="H300" s="623" t="n"/>
      <c r="I300" s="623" t="n"/>
      <c r="J300" s="623" t="n"/>
      <c r="K300" s="623" t="n"/>
      <c r="L300" s="623" t="n"/>
      <c r="M300" s="623" t="n"/>
      <c r="N300" s="623" t="n"/>
      <c r="O300" s="623" t="n"/>
      <c r="P300" s="623" t="n"/>
      <c r="Q300" s="623" t="n"/>
      <c r="R300" s="623" t="n"/>
      <c r="S300" s="623" t="n"/>
      <c r="T300" s="623" t="n"/>
      <c r="U300" s="623" t="n"/>
      <c r="V300" s="623" t="n"/>
      <c r="W300" s="623" t="n"/>
      <c r="X300" s="623" t="n"/>
      <c r="Y300" s="623" t="n"/>
      <c r="Z300" s="623" t="n"/>
      <c r="AA300" s="623" t="n"/>
      <c r="AB300" s="623" t="n"/>
      <c r="AC300" s="623" t="n"/>
      <c r="AD300" s="623" t="n"/>
      <c r="AE300" s="623" t="n"/>
      <c r="AF300" s="623" t="n"/>
      <c r="AG300" s="623" t="n"/>
      <c r="AH300" s="623" t="n"/>
      <c r="AI300" s="623" t="n"/>
      <c r="AJ300" s="623" t="n"/>
      <c r="AK300" s="623" t="n"/>
      <c r="AL300" s="623" t="n"/>
      <c r="AM300" s="623" t="n"/>
      <c r="AN300" s="623" t="n"/>
      <c r="AO300" s="623" t="n"/>
      <c r="AP300" s="623" t="n"/>
      <c r="AQ300" s="623" t="n"/>
      <c r="AR300" s="623" t="n"/>
      <c r="AS300" s="623" t="n"/>
      <c r="AT300" s="623" t="n"/>
      <c r="AU300" s="623" t="n"/>
      <c r="AV300" s="623" t="n"/>
      <c r="AW300" s="623" t="n"/>
      <c r="AX300" s="623" t="n"/>
      <c r="AY300" s="623" t="n"/>
      <c r="AZ300" s="623" t="n"/>
      <c r="BA300" s="623" t="n"/>
      <c r="BB300" s="543" t="n"/>
      <c r="BC300" s="1544" t="n"/>
      <c r="BD300" s="1544" t="n"/>
      <c r="BE300" s="1544" t="n"/>
      <c r="BF300" s="1544" t="n"/>
      <c r="BG300" s="1543" t="n"/>
      <c r="BH300" s="1544" t="n"/>
      <c r="BI300" s="1544" t="n"/>
      <c r="BJ300" s="1544" t="n"/>
    </row>
    <row r="301" ht="11.1" customHeight="1" s="18">
      <c r="A301" s="487" t="n"/>
      <c r="B301" s="1500" t="n"/>
      <c r="C301" s="1147" t="inlineStr">
        <is>
          <t>PLTMG Baubau</t>
        </is>
      </c>
      <c r="D301" s="501" t="n">
        <v>1</v>
      </c>
      <c r="E301" s="502" t="n">
        <v>20</v>
      </c>
      <c r="F301" s="490">
        <f>(IF(DASHBOARD!$J$2=F9,DASHBOARD!$T$97,IF(DASHBOARD!$J$2=0,0,F301)))</f>
        <v/>
      </c>
      <c r="G301" s="490">
        <f>(IF(DASHBOARD!$J$2=G9,DASHBOARD!$T$97,IF(DASHBOARD!$J$2=0,0,G301)))</f>
        <v/>
      </c>
      <c r="H301" s="490">
        <f>(IF(DASHBOARD!$J$2=H9,DASHBOARD!$T$97,IF(DASHBOARD!$J$2=0,0,H301)))</f>
        <v/>
      </c>
      <c r="I301" s="490">
        <f>(IF(DASHBOARD!$J$2=I9,DASHBOARD!$T$97,IF(DASHBOARD!$J$2=0,0,I301)))</f>
        <v/>
      </c>
      <c r="J301" s="490">
        <f>(IF(DASHBOARD!$J$2=J9,DASHBOARD!$T$97,IF(DASHBOARD!$J$2=0,0,J301)))</f>
        <v/>
      </c>
      <c r="K301" s="490">
        <f>(IF(DASHBOARD!$J$2=K9,DASHBOARD!$T$97,IF(DASHBOARD!$J$2=0,0,K301)))</f>
        <v/>
      </c>
      <c r="L301" s="490">
        <f>(IF(DASHBOARD!$J$2=L9,DASHBOARD!$T$97,IF(DASHBOARD!$J$2=0,0,L301)))</f>
        <v/>
      </c>
      <c r="M301" s="490">
        <f>(IF(DASHBOARD!$J$2=M9,DASHBOARD!$T$97,IF(DASHBOARD!$J$2=0,0,M301)))</f>
        <v/>
      </c>
      <c r="N301" s="490">
        <f>(IF(DASHBOARD!$J$2=N9,DASHBOARD!$T$97,IF(DASHBOARD!$J$2=0,0,N301)))</f>
        <v/>
      </c>
      <c r="O301" s="490">
        <f>(IF(DASHBOARD!$J$2=O9,DASHBOARD!$T$97,IF(DASHBOARD!$J$2=0,0,O301)))</f>
        <v/>
      </c>
      <c r="P301" s="490">
        <f>(IF(DASHBOARD!$J$2=P9,DASHBOARD!$T$97,IF(DASHBOARD!$J$2=0,0,P301)))</f>
        <v/>
      </c>
      <c r="Q301" s="490">
        <f>(IF(DASHBOARD!$J$2=Q9,DASHBOARD!$T$97,IF(DASHBOARD!$J$2=0,0,Q301)))</f>
        <v/>
      </c>
      <c r="R301" s="490">
        <f>(IF(DASHBOARD!$J$2=R9,DASHBOARD!$T$97,IF(DASHBOARD!$J$2=0,0,R301)))</f>
        <v/>
      </c>
      <c r="S301" s="490">
        <f>(IF(DASHBOARD!$J$2=S9,DASHBOARD!$T$97,IF(DASHBOARD!$J$2=0,0,S301)))</f>
        <v/>
      </c>
      <c r="T301" s="490">
        <f>(IF(DASHBOARD!$J$2=T9,DASHBOARD!$T$97,IF(DASHBOARD!$J$2=0,0,T301)))</f>
        <v/>
      </c>
      <c r="U301" s="490">
        <f>(IF(DASHBOARD!$J$2=U9,DASHBOARD!$T$97,IF(DASHBOARD!$J$2=0,0,U301)))</f>
        <v/>
      </c>
      <c r="V301" s="490">
        <f>(IF(DASHBOARD!$J$2=V9,DASHBOARD!$T$97,IF(DASHBOARD!$J$2=0,0,V301)))</f>
        <v/>
      </c>
      <c r="W301" s="490">
        <f>(IF(DASHBOARD!$J$2=W9,DASHBOARD!$T$97,IF(DASHBOARD!$J$2=0,0,W301)))</f>
        <v/>
      </c>
      <c r="X301" s="490">
        <f>(IF(DASHBOARD!$J$2=X9,DASHBOARD!$T$97,IF(DASHBOARD!$J$2=0,0,X301)))</f>
        <v/>
      </c>
      <c r="Y301" s="490">
        <f>(IF(DASHBOARD!$J$2=Y9,DASHBOARD!$T$97,IF(DASHBOARD!$J$2=0,0,Y301)))</f>
        <v/>
      </c>
      <c r="Z301" s="490">
        <f>(IF(DASHBOARD!$J$2=Z9,DASHBOARD!$T$97,IF(DASHBOARD!$J$2=0,0,Z301)))</f>
        <v/>
      </c>
      <c r="AA301" s="490">
        <f>(IF(DASHBOARD!$J$2=AA9,DASHBOARD!$T$97,IF(DASHBOARD!$J$2=0,0,AA301)))</f>
        <v/>
      </c>
      <c r="AB301" s="490">
        <f>(IF(DASHBOARD!$J$2=AB9,DASHBOARD!$T$97,IF(DASHBOARD!$J$2=0,0,AB301)))</f>
        <v/>
      </c>
      <c r="AC301" s="490">
        <f>(IF(DASHBOARD!$J$2=AC9,DASHBOARD!$T$97,IF(DASHBOARD!$J$2=0,0,AC301)))</f>
        <v/>
      </c>
      <c r="AD301" s="490">
        <f>(IF(DASHBOARD!$J$2=AD9,DASHBOARD!$T$97,IF(DASHBOARD!$J$2=0,0,AD301)))</f>
        <v/>
      </c>
      <c r="AE301" s="490">
        <f>(IF(DASHBOARD!$J$2=AE9,DASHBOARD!$T$97,IF(DASHBOARD!$J$2=0,0,AE301)))</f>
        <v/>
      </c>
      <c r="AF301" s="490">
        <f>(IF(DASHBOARD!$J$2=AF9,DASHBOARD!$T$97,IF(DASHBOARD!$J$2=0,0,AF301)))</f>
        <v/>
      </c>
      <c r="AG301" s="490">
        <f>(IF(DASHBOARD!$J$2=AG9,DASHBOARD!$T$97,IF(DASHBOARD!$J$2=0,0,AG301)))</f>
        <v/>
      </c>
      <c r="AH301" s="490">
        <f>(IF(DASHBOARD!$J$2=AH9,DASHBOARD!$T$97,IF(DASHBOARD!$J$2=0,0,AH301)))</f>
        <v/>
      </c>
      <c r="AI301" s="490">
        <f>(IF(DASHBOARD!$J$2=AI9,DASHBOARD!$T$97,IF(DASHBOARD!$J$2=0,0,AI301)))</f>
        <v/>
      </c>
      <c r="AJ301" s="490">
        <f>(IF(DASHBOARD!$J$2=AJ9,DASHBOARD!$T$97,IF(DASHBOARD!$J$2=0,0,AJ301)))</f>
        <v/>
      </c>
      <c r="AK301" s="490">
        <f>(IF(DASHBOARD!$J$2=AK9,DASHBOARD!$T$97,IF(DASHBOARD!$J$2=0,0,AK301)))</f>
        <v/>
      </c>
      <c r="AL301" s="490">
        <f>(IF(DASHBOARD!$J$2=AL9,DASHBOARD!$T$97,IF(DASHBOARD!$J$2=0,0,AL301)))</f>
        <v/>
      </c>
      <c r="AM301" s="490">
        <f>(IF(DASHBOARD!$J$2=AM9,DASHBOARD!$T$97,IF(DASHBOARD!$J$2=0,0,AM301)))</f>
        <v/>
      </c>
      <c r="AN301" s="490">
        <f>(IF(DASHBOARD!$J$2=AN9,DASHBOARD!$T$97,IF(DASHBOARD!$J$2=0,0,AN301)))</f>
        <v/>
      </c>
      <c r="AO301" s="490">
        <f>(IF(DASHBOARD!$J$2=AO9,DASHBOARD!$T$97,IF(DASHBOARD!$J$2=0,0,AO301)))</f>
        <v/>
      </c>
      <c r="AP301" s="490">
        <f>(IF(DASHBOARD!$J$2=AP9,DASHBOARD!$T$97,IF(DASHBOARD!$J$2=0,0,AP301)))</f>
        <v/>
      </c>
      <c r="AQ301" s="490">
        <f>(IF(DASHBOARD!$J$2=AQ9,DASHBOARD!$T$97,IF(DASHBOARD!$J$2=0,0,AQ301)))</f>
        <v/>
      </c>
      <c r="AR301" s="490">
        <f>(IF(DASHBOARD!$J$2=AR9,DASHBOARD!$T$97,IF(DASHBOARD!$J$2=0,0,AR301)))</f>
        <v/>
      </c>
      <c r="AS301" s="490">
        <f>(IF(DASHBOARD!$J$2=AS9,DASHBOARD!$T$97,IF(DASHBOARD!$J$2=0,0,AS301)))</f>
        <v/>
      </c>
      <c r="AT301" s="490">
        <f>(IF(DASHBOARD!$J$2=AT9,DASHBOARD!$T$97,IF(DASHBOARD!$J$2=0,0,AT301)))</f>
        <v/>
      </c>
      <c r="AU301" s="490">
        <f>(IF(DASHBOARD!$J$2=AU9,DASHBOARD!$T$97,IF(DASHBOARD!$J$2=0,0,AU301)))</f>
        <v/>
      </c>
      <c r="AV301" s="490">
        <f>(IF(DASHBOARD!$J$2=AV9,DASHBOARD!$T$97,IF(DASHBOARD!$J$2=0,0,AV301)))</f>
        <v/>
      </c>
      <c r="AW301" s="490">
        <f>(IF(DASHBOARD!$J$2=AW9,DASHBOARD!$T$97,IF(DASHBOARD!$J$2=0,0,AW301)))</f>
        <v/>
      </c>
      <c r="AX301" s="490">
        <f>(IF(DASHBOARD!$J$2=AX9,DASHBOARD!$T$97,IF(DASHBOARD!$J$2=0,0,AX301)))</f>
        <v/>
      </c>
      <c r="AY301" s="490">
        <f>(IF(DASHBOARD!$J$2=AY9,DASHBOARD!$T$97,IF(DASHBOARD!$J$2=0,0,AY301)))</f>
        <v/>
      </c>
      <c r="AZ301" s="490">
        <f>(IF(DASHBOARD!$J$2=AZ9,DASHBOARD!$T$97,IF(DASHBOARD!$J$2=0,0,AZ301)))</f>
        <v/>
      </c>
      <c r="BA301" s="490">
        <f>(IF(DASHBOARD!$J$2=BA9,DASHBOARD!$T$97,IF(DASHBOARD!$J$2=0,0,BA301)))</f>
        <v/>
      </c>
      <c r="BB301" s="491">
        <f>SUM(F301:BA301)/2</f>
        <v/>
      </c>
      <c r="BC301" s="490">
        <f>(IF(DASHBOARD!$J$2=BC9,DASHBOARD!$U$97,IF(DASHBOARD!$J$2=0,0,BC301)))</f>
        <v/>
      </c>
      <c r="BD301" s="490">
        <f>(IF(DASHBOARD!$J$2=BD9,DASHBOARD!$U$97,IF(DASHBOARD!$J$2=0,0,BD301)))</f>
        <v/>
      </c>
      <c r="BE301" s="490">
        <f>(IF(DASHBOARD!$J$2=BE9,DASHBOARD!$U$97,IF(DASHBOARD!$J$2=0,0,BE301)))</f>
        <v/>
      </c>
      <c r="BF301" s="490">
        <f>(IF(DASHBOARD!$J$2=BF9,DASHBOARD!$U$97,IF(DASHBOARD!$J$2=0,0,BF301)))</f>
        <v/>
      </c>
      <c r="BG301" s="1508" t="n"/>
      <c r="BH301" s="490">
        <f>(IF(DASHBOARD!$J$2=BH9,DASHBOARD!$U$97,IF(DASHBOARD!$J$2=0,0,BH301)))</f>
        <v/>
      </c>
      <c r="BI301" s="490">
        <f>(IF(DASHBOARD!$J$2=BI9,DASHBOARD!$U$97,IF(DASHBOARD!$J$2=0,0,BI301)))</f>
        <v/>
      </c>
      <c r="BJ301" s="490">
        <f>(IF(DASHBOARD!$J$2=BJ9,DASHBOARD!$U$97,IF(DASHBOARD!$J$2=0,0,BJ301)))</f>
        <v/>
      </c>
    </row>
    <row r="302" ht="11.1" customHeight="1" s="18">
      <c r="A302" s="487" t="n"/>
      <c r="B302" s="1500" t="n"/>
      <c r="C302" s="1500" t="n"/>
      <c r="D302" s="492" t="n"/>
      <c r="E302" s="493" t="n"/>
      <c r="F302" s="494" t="n"/>
      <c r="G302" s="494" t="n"/>
      <c r="H302" s="494" t="n"/>
      <c r="I302" s="494" t="n"/>
      <c r="J302" s="494" t="n"/>
      <c r="K302" s="494" t="n"/>
      <c r="L302" s="494" t="n"/>
      <c r="M302" s="494" t="n"/>
      <c r="N302" s="494" t="n"/>
      <c r="O302" s="494" t="n"/>
      <c r="P302" s="494" t="n"/>
      <c r="Q302" s="494" t="n"/>
      <c r="R302" s="494" t="n"/>
      <c r="S302" s="494" t="n"/>
      <c r="T302" s="494" t="n"/>
      <c r="U302" s="494" t="n"/>
      <c r="V302" s="494" t="n"/>
      <c r="W302" s="494" t="n"/>
      <c r="X302" s="494" t="n"/>
      <c r="Y302" s="494" t="n"/>
      <c r="Z302" s="494" t="n"/>
      <c r="AA302" s="494" t="n"/>
      <c r="AB302" s="494" t="n"/>
      <c r="AC302" s="494" t="n"/>
      <c r="AD302" s="494" t="n"/>
      <c r="AE302" s="494" t="n"/>
      <c r="AF302" s="494" t="n"/>
      <c r="AG302" s="494" t="n"/>
      <c r="AH302" s="494" t="n"/>
      <c r="AI302" s="494" t="n"/>
      <c r="AJ302" s="494" t="n"/>
      <c r="AK302" s="494" t="n"/>
      <c r="AL302" s="494" t="n"/>
      <c r="AM302" s="494" t="n"/>
      <c r="AN302" s="494" t="n"/>
      <c r="AO302" s="494" t="n"/>
      <c r="AP302" s="494" t="n"/>
      <c r="AQ302" s="494" t="n"/>
      <c r="AR302" s="494" t="n"/>
      <c r="AS302" s="494" t="n"/>
      <c r="AT302" s="494" t="n"/>
      <c r="AU302" s="494" t="n"/>
      <c r="AV302" s="494" t="n"/>
      <c r="AW302" s="494" t="n"/>
      <c r="AX302" s="494" t="n"/>
      <c r="AY302" s="494" t="n"/>
      <c r="AZ302" s="494" t="n"/>
      <c r="BA302" s="494" t="n"/>
      <c r="BB302" s="491">
        <f>SUM(F302:BA302)/2</f>
        <v/>
      </c>
      <c r="BC302" s="494" t="n"/>
      <c r="BD302" s="494" t="n"/>
      <c r="BE302" s="494" t="n"/>
      <c r="BF302" s="494" t="n"/>
      <c r="BG302" s="1508" t="n"/>
      <c r="BH302" s="494" t="n"/>
      <c r="BI302" s="494" t="n"/>
      <c r="BJ302" s="494" t="n"/>
    </row>
    <row r="303" ht="11.1" customHeight="1" s="18">
      <c r="A303" s="487" t="n"/>
      <c r="B303" s="1500" t="n"/>
      <c r="C303" s="1519" t="n"/>
      <c r="D303" s="497" t="n"/>
      <c r="E303" s="498" t="n"/>
      <c r="F303" s="499" t="n"/>
      <c r="G303" s="499" t="n"/>
      <c r="H303" s="499" t="n"/>
      <c r="I303" s="499" t="n"/>
      <c r="J303" s="499" t="n"/>
      <c r="K303" s="499" t="n"/>
      <c r="L303" s="499" t="n"/>
      <c r="M303" s="499" t="n"/>
      <c r="N303" s="499" t="n"/>
      <c r="O303" s="499" t="n"/>
      <c r="P303" s="499" t="n"/>
      <c r="Q303" s="499" t="n"/>
      <c r="R303" s="499" t="n"/>
      <c r="S303" s="499" t="n"/>
      <c r="T303" s="499" t="n"/>
      <c r="U303" s="499" t="n"/>
      <c r="V303" s="499" t="n"/>
      <c r="W303" s="499" t="n"/>
      <c r="X303" s="499" t="n"/>
      <c r="Y303" s="499" t="n"/>
      <c r="Z303" s="499" t="n"/>
      <c r="AA303" s="499" t="n"/>
      <c r="AB303" s="499" t="n"/>
      <c r="AC303" s="499" t="n"/>
      <c r="AD303" s="499" t="n"/>
      <c r="AE303" s="499" t="n"/>
      <c r="AF303" s="499" t="n"/>
      <c r="AG303" s="499" t="n"/>
      <c r="AH303" s="499" t="n"/>
      <c r="AI303" s="499" t="n"/>
      <c r="AJ303" s="499" t="n"/>
      <c r="AK303" s="499" t="n"/>
      <c r="AL303" s="499" t="n"/>
      <c r="AM303" s="499" t="n"/>
      <c r="AN303" s="499" t="n"/>
      <c r="AO303" s="499" t="n"/>
      <c r="AP303" s="499" t="n"/>
      <c r="AQ303" s="499" t="n"/>
      <c r="AR303" s="499" t="n"/>
      <c r="AS303" s="499" t="n"/>
      <c r="AT303" s="499" t="n"/>
      <c r="AU303" s="499" t="n"/>
      <c r="AV303" s="499" t="n"/>
      <c r="AW303" s="499" t="n"/>
      <c r="AX303" s="499" t="n"/>
      <c r="AY303" s="499" t="n"/>
      <c r="AZ303" s="499" t="n"/>
      <c r="BA303" s="499" t="n"/>
      <c r="BB303" s="491">
        <f>SUM(F303:BA303)/2</f>
        <v/>
      </c>
      <c r="BC303" s="499" t="n"/>
      <c r="BD303" s="499" t="n"/>
      <c r="BE303" s="499" t="n"/>
      <c r="BF303" s="499" t="n"/>
      <c r="BG303" s="1508" t="n"/>
      <c r="BH303" s="499" t="n"/>
      <c r="BI303" s="499" t="n"/>
      <c r="BJ303" s="499" t="n"/>
    </row>
    <row r="304" ht="11.1" customHeight="1" s="18">
      <c r="A304" s="487" t="n"/>
      <c r="B304" s="1500" t="n"/>
      <c r="C304" s="1147" t="inlineStr">
        <is>
          <t>Baubau</t>
        </is>
      </c>
      <c r="D304" s="501" t="n">
        <v>1</v>
      </c>
      <c r="E304" s="502" t="n">
        <v>20</v>
      </c>
      <c r="F304" s="490">
        <f>(IF(DASHBOARD!$J$2=F9,DASHBOARD!$T$89,IF(DASHBOARD!$J$2=0,0,F304)))</f>
        <v/>
      </c>
      <c r="G304" s="490">
        <f>(IF(DASHBOARD!$J$2=G9,DASHBOARD!$T$89,IF(DASHBOARD!$J$2=0,0,G304)))</f>
        <v/>
      </c>
      <c r="H304" s="490">
        <f>(IF(DASHBOARD!$J$2=H9,DASHBOARD!$T$89,IF(DASHBOARD!$J$2=0,0,H304)))</f>
        <v/>
      </c>
      <c r="I304" s="490">
        <f>(IF(DASHBOARD!$J$2=I9,DASHBOARD!$T$89,IF(DASHBOARD!$J$2=0,0,I304)))</f>
        <v/>
      </c>
      <c r="J304" s="490">
        <f>(IF(DASHBOARD!$J$2=J9,DASHBOARD!$T$89,IF(DASHBOARD!$J$2=0,0,J304)))</f>
        <v/>
      </c>
      <c r="K304" s="490">
        <f>(IF(DASHBOARD!$J$2=K9,DASHBOARD!$T$89,IF(DASHBOARD!$J$2=0,0,K304)))</f>
        <v/>
      </c>
      <c r="L304" s="490">
        <f>(IF(DASHBOARD!$J$2=L9,DASHBOARD!$T$89,IF(DASHBOARD!$J$2=0,0,L304)))</f>
        <v/>
      </c>
      <c r="M304" s="490">
        <f>(IF(DASHBOARD!$J$2=M9,DASHBOARD!$T$89,IF(DASHBOARD!$J$2=0,0,M304)))</f>
        <v/>
      </c>
      <c r="N304" s="490">
        <f>(IF(DASHBOARD!$J$2=N9,DASHBOARD!$T$89,IF(DASHBOARD!$J$2=0,0,N304)))</f>
        <v/>
      </c>
      <c r="O304" s="490">
        <f>(IF(DASHBOARD!$J$2=O9,DASHBOARD!$T$89,IF(DASHBOARD!$J$2=0,0,O304)))</f>
        <v/>
      </c>
      <c r="P304" s="490">
        <f>(IF(DASHBOARD!$J$2=P9,DASHBOARD!$T$89,IF(DASHBOARD!$J$2=0,0,P304)))</f>
        <v/>
      </c>
      <c r="Q304" s="490">
        <f>(IF(DASHBOARD!$J$2=Q9,DASHBOARD!$T$89,IF(DASHBOARD!$J$2=0,0,Q304)))</f>
        <v/>
      </c>
      <c r="R304" s="490">
        <f>(IF(DASHBOARD!$J$2=R9,DASHBOARD!$T$89,IF(DASHBOARD!$J$2=0,0,R304)))</f>
        <v/>
      </c>
      <c r="S304" s="490">
        <f>(IF(DASHBOARD!$J$2=S9,DASHBOARD!$T$89,IF(DASHBOARD!$J$2=0,0,S304)))</f>
        <v/>
      </c>
      <c r="T304" s="490">
        <f>(IF(DASHBOARD!$J$2=T9,DASHBOARD!$T$89,IF(DASHBOARD!$J$2=0,0,T304)))</f>
        <v/>
      </c>
      <c r="U304" s="490">
        <f>(IF(DASHBOARD!$J$2=U9,DASHBOARD!$T$89,IF(DASHBOARD!$J$2=0,0,U304)))</f>
        <v/>
      </c>
      <c r="V304" s="490">
        <f>(IF(DASHBOARD!$J$2=V9,DASHBOARD!$T$89,IF(DASHBOARD!$J$2=0,0,V304)))</f>
        <v/>
      </c>
      <c r="W304" s="490">
        <f>(IF(DASHBOARD!$J$2=W9,DASHBOARD!$T$89,IF(DASHBOARD!$J$2=0,0,W304)))</f>
        <v/>
      </c>
      <c r="X304" s="490">
        <f>(IF(DASHBOARD!$J$2=X9,DASHBOARD!$T$89,IF(DASHBOARD!$J$2=0,0,X304)))</f>
        <v/>
      </c>
      <c r="Y304" s="490">
        <f>(IF(DASHBOARD!$J$2=Y9,DASHBOARD!$T$89,IF(DASHBOARD!$J$2=0,0,Y304)))</f>
        <v/>
      </c>
      <c r="Z304" s="490">
        <f>(IF(DASHBOARD!$J$2=Z9,DASHBOARD!$T$89,IF(DASHBOARD!$J$2=0,0,Z304)))</f>
        <v/>
      </c>
      <c r="AA304" s="490">
        <f>(IF(DASHBOARD!$J$2=AA9,DASHBOARD!$T$89,IF(DASHBOARD!$J$2=0,0,AA304)))</f>
        <v/>
      </c>
      <c r="AB304" s="490">
        <f>(IF(DASHBOARD!$J$2=AB9,DASHBOARD!$T$89,IF(DASHBOARD!$J$2=0,0,AB304)))</f>
        <v/>
      </c>
      <c r="AC304" s="490">
        <f>(IF(DASHBOARD!$J$2=AC9,DASHBOARD!$T$89,IF(DASHBOARD!$J$2=0,0,AC304)))</f>
        <v/>
      </c>
      <c r="AD304" s="490">
        <f>(IF(DASHBOARD!$J$2=AD9,DASHBOARD!$T$89,IF(DASHBOARD!$J$2=0,0,AD304)))</f>
        <v/>
      </c>
      <c r="AE304" s="490">
        <f>(IF(DASHBOARD!$J$2=AE9,DASHBOARD!$T$89,IF(DASHBOARD!$J$2=0,0,AE304)))</f>
        <v/>
      </c>
      <c r="AF304" s="490">
        <f>(IF(DASHBOARD!$J$2=AF9,DASHBOARD!$T$89,IF(DASHBOARD!$J$2=0,0,AF304)))</f>
        <v/>
      </c>
      <c r="AG304" s="490">
        <f>(IF(DASHBOARD!$J$2=AG9,DASHBOARD!$T$89,IF(DASHBOARD!$J$2=0,0,AG304)))</f>
        <v/>
      </c>
      <c r="AH304" s="490">
        <f>(IF(DASHBOARD!$J$2=AH9,DASHBOARD!$T$89,IF(DASHBOARD!$J$2=0,0,AH304)))</f>
        <v/>
      </c>
      <c r="AI304" s="490">
        <f>(IF(DASHBOARD!$J$2=AI9,DASHBOARD!$T$89,IF(DASHBOARD!$J$2=0,0,AI304)))</f>
        <v/>
      </c>
      <c r="AJ304" s="490">
        <f>(IF(DASHBOARD!$J$2=AJ9,DASHBOARD!$T$89,IF(DASHBOARD!$J$2=0,0,AJ304)))</f>
        <v/>
      </c>
      <c r="AK304" s="490">
        <f>(IF(DASHBOARD!$J$2=AK9,DASHBOARD!$T$89,IF(DASHBOARD!$J$2=0,0,AK304)))</f>
        <v/>
      </c>
      <c r="AL304" s="490">
        <f>(IF(DASHBOARD!$J$2=AL9,DASHBOARD!$T$89,IF(DASHBOARD!$J$2=0,0,AL304)))</f>
        <v/>
      </c>
      <c r="AM304" s="490">
        <f>(IF(DASHBOARD!$J$2=AM9,DASHBOARD!$T$89,IF(DASHBOARD!$J$2=0,0,AM304)))</f>
        <v/>
      </c>
      <c r="AN304" s="490">
        <f>(IF(DASHBOARD!$J$2=AN9,DASHBOARD!$T$89,IF(DASHBOARD!$J$2=0,0,AN304)))</f>
        <v/>
      </c>
      <c r="AO304" s="490">
        <f>(IF(DASHBOARD!$J$2=AO9,DASHBOARD!$T$89,IF(DASHBOARD!$J$2=0,0,AO304)))</f>
        <v/>
      </c>
      <c r="AP304" s="490">
        <f>(IF(DASHBOARD!$J$2=AP9,DASHBOARD!$T$89,IF(DASHBOARD!$J$2=0,0,AP304)))</f>
        <v/>
      </c>
      <c r="AQ304" s="490">
        <f>(IF(DASHBOARD!$J$2=AQ9,DASHBOARD!$T$89,IF(DASHBOARD!$J$2=0,0,AQ304)))</f>
        <v/>
      </c>
      <c r="AR304" s="490">
        <f>(IF(DASHBOARD!$J$2=AR9,DASHBOARD!$T$89,IF(DASHBOARD!$J$2=0,0,AR304)))</f>
        <v/>
      </c>
      <c r="AS304" s="490">
        <f>(IF(DASHBOARD!$J$2=AS9,DASHBOARD!$T$89,IF(DASHBOARD!$J$2=0,0,AS304)))</f>
        <v/>
      </c>
      <c r="AT304" s="490">
        <f>(IF(DASHBOARD!$J$2=AT9,DASHBOARD!$T$89,IF(DASHBOARD!$J$2=0,0,AT304)))</f>
        <v/>
      </c>
      <c r="AU304" s="490">
        <f>(IF(DASHBOARD!$J$2=AU9,DASHBOARD!$T$89,IF(DASHBOARD!$J$2=0,0,AU304)))</f>
        <v/>
      </c>
      <c r="AV304" s="490">
        <f>(IF(DASHBOARD!$J$2=AV9,DASHBOARD!$T$89,IF(DASHBOARD!$J$2=0,0,AV304)))</f>
        <v/>
      </c>
      <c r="AW304" s="490">
        <f>(IF(DASHBOARD!$J$2=AW9,DASHBOARD!$T$89,IF(DASHBOARD!$J$2=0,0,AW304)))</f>
        <v/>
      </c>
      <c r="AX304" s="490">
        <f>(IF(DASHBOARD!$J$2=AX9,DASHBOARD!$T$89,IF(DASHBOARD!$J$2=0,0,AX304)))</f>
        <v/>
      </c>
      <c r="AY304" s="490">
        <f>(IF(DASHBOARD!$J$2=AY9,DASHBOARD!$T$89,IF(DASHBOARD!$J$2=0,0,AY304)))</f>
        <v/>
      </c>
      <c r="AZ304" s="490">
        <f>(IF(DASHBOARD!$J$2=AZ9,DASHBOARD!$T$89,IF(DASHBOARD!$J$2=0,0,AZ304)))</f>
        <v/>
      </c>
      <c r="BA304" s="490">
        <f>(IF(DASHBOARD!$J$2=BA9,DASHBOARD!$T$89,IF(DASHBOARD!$J$2=0,0,BA304)))</f>
        <v/>
      </c>
      <c r="BB304" s="491">
        <f>SUM(F304:BA304)/2</f>
        <v/>
      </c>
      <c r="BC304" s="490">
        <f>(IF(DASHBOARD!$J$2=BC9,DASHBOARD!$U$89,IF(DASHBOARD!$J$2=0,0,BC304)))</f>
        <v/>
      </c>
      <c r="BD304" s="490">
        <f>(IF(DASHBOARD!$J$2=BD9,DASHBOARD!$U$89,IF(DASHBOARD!$J$2=0,0,BD304)))</f>
        <v/>
      </c>
      <c r="BE304" s="490">
        <f>(IF(DASHBOARD!$J$2=BE9,DASHBOARD!$U$89,IF(DASHBOARD!$J$2=0,0,BE304)))</f>
        <v/>
      </c>
      <c r="BF304" s="490">
        <f>(IF(DASHBOARD!$J$2=BF9,DASHBOARD!$U$89,IF(DASHBOARD!$J$2=0,0,BF304)))</f>
        <v/>
      </c>
      <c r="BG304" s="1508" t="n"/>
      <c r="BH304" s="490">
        <f>(IF(DASHBOARD!$J$2=BH9,DASHBOARD!$U$89,IF(DASHBOARD!$J$2=0,0,BH304)))</f>
        <v/>
      </c>
      <c r="BI304" s="490">
        <f>(IF(DASHBOARD!$J$2=BI9,DASHBOARD!$U$89,IF(DASHBOARD!$J$2=0,0,BI304)))</f>
        <v/>
      </c>
      <c r="BJ304" s="490">
        <f>(IF(DASHBOARD!$J$2=BJ9,DASHBOARD!$U$89,IF(DASHBOARD!$J$2=0,0,BJ304)))</f>
        <v/>
      </c>
    </row>
    <row r="305" ht="11.1" customHeight="1" s="18">
      <c r="A305" s="487" t="n"/>
      <c r="B305" s="1500" t="n"/>
      <c r="C305" s="1500" t="n"/>
      <c r="D305" s="492" t="n"/>
      <c r="E305" s="493" t="n"/>
      <c r="F305" s="494" t="n"/>
      <c r="G305" s="494" t="n"/>
      <c r="H305" s="494" t="n"/>
      <c r="I305" s="494" t="n"/>
      <c r="J305" s="494" t="n"/>
      <c r="K305" s="494" t="n"/>
      <c r="L305" s="494" t="n"/>
      <c r="M305" s="494" t="n"/>
      <c r="N305" s="494" t="n"/>
      <c r="O305" s="494" t="n"/>
      <c r="P305" s="494" t="n"/>
      <c r="Q305" s="494" t="n"/>
      <c r="R305" s="494" t="n"/>
      <c r="S305" s="494" t="n"/>
      <c r="T305" s="494" t="n"/>
      <c r="U305" s="494" t="n"/>
      <c r="V305" s="494" t="n"/>
      <c r="W305" s="494" t="n"/>
      <c r="X305" s="494" t="n"/>
      <c r="Y305" s="494" t="n"/>
      <c r="Z305" s="494" t="n"/>
      <c r="AA305" s="494" t="n"/>
      <c r="AB305" s="494" t="n"/>
      <c r="AC305" s="494" t="n"/>
      <c r="AD305" s="494" t="n"/>
      <c r="AE305" s="494" t="n"/>
      <c r="AF305" s="494" t="n"/>
      <c r="AG305" s="494" t="n"/>
      <c r="AH305" s="494" t="n"/>
      <c r="AI305" s="494" t="n"/>
      <c r="AJ305" s="494" t="n"/>
      <c r="AK305" s="494" t="n"/>
      <c r="AL305" s="494" t="n"/>
      <c r="AM305" s="494" t="n"/>
      <c r="AN305" s="494" t="n"/>
      <c r="AO305" s="494" t="n"/>
      <c r="AP305" s="494" t="n"/>
      <c r="AQ305" s="494" t="n"/>
      <c r="AR305" s="494" t="n"/>
      <c r="AS305" s="494" t="n"/>
      <c r="AT305" s="494" t="n"/>
      <c r="AU305" s="494" t="n"/>
      <c r="AV305" s="494" t="n"/>
      <c r="AW305" s="494" t="n"/>
      <c r="AX305" s="494" t="n"/>
      <c r="AY305" s="494" t="n"/>
      <c r="AZ305" s="494" t="n"/>
      <c r="BA305" s="494" t="n"/>
      <c r="BB305" s="491">
        <f>SUM(F305:BA305)/2</f>
        <v/>
      </c>
      <c r="BC305" s="494" t="n"/>
      <c r="BD305" s="494" t="n"/>
      <c r="BE305" s="494" t="n"/>
      <c r="BF305" s="494" t="n"/>
      <c r="BG305" s="1508" t="n"/>
      <c r="BH305" s="494" t="n"/>
      <c r="BI305" s="494" t="n"/>
      <c r="BJ305" s="494" t="n"/>
    </row>
    <row r="306" ht="11.1" customHeight="1" s="18">
      <c r="A306" s="487" t="n"/>
      <c r="B306" s="1500" t="n"/>
      <c r="C306" s="1519" t="n"/>
      <c r="D306" s="497" t="n"/>
      <c r="E306" s="498" t="n"/>
      <c r="F306" s="499" t="n"/>
      <c r="G306" s="499" t="n"/>
      <c r="H306" s="499" t="n"/>
      <c r="I306" s="499" t="n"/>
      <c r="J306" s="499" t="n"/>
      <c r="K306" s="499" t="n"/>
      <c r="L306" s="499" t="n"/>
      <c r="M306" s="499" t="n"/>
      <c r="N306" s="499" t="n"/>
      <c r="O306" s="499" t="n"/>
      <c r="P306" s="499" t="n"/>
      <c r="Q306" s="499" t="n"/>
      <c r="R306" s="499" t="n"/>
      <c r="S306" s="499" t="n"/>
      <c r="T306" s="499" t="n"/>
      <c r="U306" s="499" t="n"/>
      <c r="V306" s="499" t="n"/>
      <c r="W306" s="499" t="n"/>
      <c r="X306" s="499" t="n"/>
      <c r="Y306" s="499" t="n"/>
      <c r="Z306" s="499" t="n"/>
      <c r="AA306" s="499" t="n"/>
      <c r="AB306" s="499" t="n"/>
      <c r="AC306" s="499" t="n"/>
      <c r="AD306" s="499" t="n"/>
      <c r="AE306" s="499" t="n"/>
      <c r="AF306" s="499" t="n"/>
      <c r="AG306" s="499" t="n"/>
      <c r="AH306" s="499" t="n"/>
      <c r="AI306" s="499" t="n"/>
      <c r="AJ306" s="499" t="n"/>
      <c r="AK306" s="499" t="n"/>
      <c r="AL306" s="499" t="n"/>
      <c r="AM306" s="499" t="n"/>
      <c r="AN306" s="499" t="n"/>
      <c r="AO306" s="499" t="n"/>
      <c r="AP306" s="499" t="n"/>
      <c r="AQ306" s="499" t="n"/>
      <c r="AR306" s="499" t="n"/>
      <c r="AS306" s="499" t="n"/>
      <c r="AT306" s="499" t="n"/>
      <c r="AU306" s="499" t="n"/>
      <c r="AV306" s="499" t="n"/>
      <c r="AW306" s="499" t="n"/>
      <c r="AX306" s="499" t="n"/>
      <c r="AY306" s="499" t="n"/>
      <c r="AZ306" s="499" t="n"/>
      <c r="BA306" s="499" t="n"/>
      <c r="BB306" s="491">
        <f>SUM(F306:BA306)/2</f>
        <v/>
      </c>
      <c r="BC306" s="499" t="n"/>
      <c r="BD306" s="499" t="n"/>
      <c r="BE306" s="499" t="n"/>
      <c r="BF306" s="499" t="n"/>
      <c r="BG306" s="1508" t="n"/>
      <c r="BH306" s="499" t="n"/>
      <c r="BI306" s="499" t="n"/>
      <c r="BJ306" s="499" t="n"/>
    </row>
    <row r="307" ht="11.1" customHeight="1" s="18">
      <c r="A307" s="487" t="n"/>
      <c r="B307" s="1500" t="n"/>
      <c r="C307" s="1147" t="inlineStr">
        <is>
          <t>Raha</t>
        </is>
      </c>
      <c r="D307" s="501" t="n">
        <v>1</v>
      </c>
      <c r="E307" s="502" t="n">
        <v>20</v>
      </c>
      <c r="F307" s="490">
        <f>(IF(DASHBOARD!$J$2=F9,DASHBOARD!$T$103,IF(DASHBOARD!$J$2=0,0,F307)))</f>
        <v/>
      </c>
      <c r="G307" s="490">
        <f>(IF(DASHBOARD!$J$2=G9,DASHBOARD!$T$103,IF(DASHBOARD!$J$2=0,0,G307)))</f>
        <v/>
      </c>
      <c r="H307" s="490">
        <f>(IF(DASHBOARD!$J$2=H9,DASHBOARD!$T$103,IF(DASHBOARD!$J$2=0,0,H307)))</f>
        <v/>
      </c>
      <c r="I307" s="490">
        <f>(IF(DASHBOARD!$J$2=I9,DASHBOARD!$T$103,IF(DASHBOARD!$J$2=0,0,I307)))</f>
        <v/>
      </c>
      <c r="J307" s="490">
        <f>(IF(DASHBOARD!$J$2=J9,DASHBOARD!$T$103,IF(DASHBOARD!$J$2=0,0,J307)))</f>
        <v/>
      </c>
      <c r="K307" s="490">
        <f>(IF(DASHBOARD!$J$2=K9,DASHBOARD!$T$103,IF(DASHBOARD!$J$2=0,0,K307)))</f>
        <v/>
      </c>
      <c r="L307" s="490">
        <f>(IF(DASHBOARD!$J$2=L9,DASHBOARD!$T$103,IF(DASHBOARD!$J$2=0,0,L307)))</f>
        <v/>
      </c>
      <c r="M307" s="490">
        <f>(IF(DASHBOARD!$J$2=M9,DASHBOARD!$T$103,IF(DASHBOARD!$J$2=0,0,M307)))</f>
        <v/>
      </c>
      <c r="N307" s="490">
        <f>(IF(DASHBOARD!$J$2=N9,DASHBOARD!$T$103,IF(DASHBOARD!$J$2=0,0,N307)))</f>
        <v/>
      </c>
      <c r="O307" s="490">
        <f>(IF(DASHBOARD!$J$2=O9,DASHBOARD!$T$103,IF(DASHBOARD!$J$2=0,0,O307)))</f>
        <v/>
      </c>
      <c r="P307" s="490">
        <f>(IF(DASHBOARD!$J$2=P9,DASHBOARD!$T$103,IF(DASHBOARD!$J$2=0,0,P307)))</f>
        <v/>
      </c>
      <c r="Q307" s="490">
        <f>(IF(DASHBOARD!$J$2=Q9,DASHBOARD!$T$103,IF(DASHBOARD!$J$2=0,0,Q307)))</f>
        <v/>
      </c>
      <c r="R307" s="490">
        <f>(IF(DASHBOARD!$J$2=R9,DASHBOARD!$T$103,IF(DASHBOARD!$J$2=0,0,R307)))</f>
        <v/>
      </c>
      <c r="S307" s="490">
        <f>(IF(DASHBOARD!$J$2=S9,DASHBOARD!$T$103,IF(DASHBOARD!$J$2=0,0,S307)))</f>
        <v/>
      </c>
      <c r="T307" s="490">
        <f>(IF(DASHBOARD!$J$2=T9,DASHBOARD!$T$103,IF(DASHBOARD!$J$2=0,0,T307)))</f>
        <v/>
      </c>
      <c r="U307" s="490">
        <f>(IF(DASHBOARD!$J$2=U9,DASHBOARD!$T$103,IF(DASHBOARD!$J$2=0,0,U307)))</f>
        <v/>
      </c>
      <c r="V307" s="490">
        <f>(IF(DASHBOARD!$J$2=V9,DASHBOARD!$T$103,IF(DASHBOARD!$J$2=0,0,V307)))</f>
        <v/>
      </c>
      <c r="W307" s="490">
        <f>(IF(DASHBOARD!$J$2=W9,DASHBOARD!$T$103,IF(DASHBOARD!$J$2=0,0,W307)))</f>
        <v/>
      </c>
      <c r="X307" s="490">
        <f>(IF(DASHBOARD!$J$2=X9,DASHBOARD!$T$103,IF(DASHBOARD!$J$2=0,0,X307)))</f>
        <v/>
      </c>
      <c r="Y307" s="490">
        <f>(IF(DASHBOARD!$J$2=Y9,DASHBOARD!$T$103,IF(DASHBOARD!$J$2=0,0,Y307)))</f>
        <v/>
      </c>
      <c r="Z307" s="490">
        <f>(IF(DASHBOARD!$J$2=Z9,DASHBOARD!$T$103,IF(DASHBOARD!$J$2=0,0,Z307)))</f>
        <v/>
      </c>
      <c r="AA307" s="490">
        <f>(IF(DASHBOARD!$J$2=AA9,DASHBOARD!$T$103,IF(DASHBOARD!$J$2=0,0,AA307)))</f>
        <v/>
      </c>
      <c r="AB307" s="490">
        <f>(IF(DASHBOARD!$J$2=AB9,DASHBOARD!$T$103,IF(DASHBOARD!$J$2=0,0,AB307)))</f>
        <v/>
      </c>
      <c r="AC307" s="490">
        <f>(IF(DASHBOARD!$J$2=AC9,DASHBOARD!$T$103,IF(DASHBOARD!$J$2=0,0,AC307)))</f>
        <v/>
      </c>
      <c r="AD307" s="490">
        <f>(IF(DASHBOARD!$J$2=AD9,DASHBOARD!$T$103,IF(DASHBOARD!$J$2=0,0,AD307)))</f>
        <v/>
      </c>
      <c r="AE307" s="490">
        <f>(IF(DASHBOARD!$J$2=AE9,DASHBOARD!$T$103,IF(DASHBOARD!$J$2=0,0,AE307)))</f>
        <v/>
      </c>
      <c r="AF307" s="490">
        <f>(IF(DASHBOARD!$J$2=AF9,DASHBOARD!$T$103,IF(DASHBOARD!$J$2=0,0,AF307)))</f>
        <v/>
      </c>
      <c r="AG307" s="490">
        <f>(IF(DASHBOARD!$J$2=AG9,DASHBOARD!$T$103,IF(DASHBOARD!$J$2=0,0,AG307)))</f>
        <v/>
      </c>
      <c r="AH307" s="490">
        <f>(IF(DASHBOARD!$J$2=AH9,DASHBOARD!$T$103,IF(DASHBOARD!$J$2=0,0,AH307)))</f>
        <v/>
      </c>
      <c r="AI307" s="490">
        <f>(IF(DASHBOARD!$J$2=AI9,DASHBOARD!$T$103,IF(DASHBOARD!$J$2=0,0,AI307)))</f>
        <v/>
      </c>
      <c r="AJ307" s="490">
        <f>(IF(DASHBOARD!$J$2=AJ9,DASHBOARD!$T$103,IF(DASHBOARD!$J$2=0,0,AJ307)))</f>
        <v/>
      </c>
      <c r="AK307" s="490">
        <f>(IF(DASHBOARD!$J$2=AK9,DASHBOARD!$T$103,IF(DASHBOARD!$J$2=0,0,AK307)))</f>
        <v/>
      </c>
      <c r="AL307" s="490">
        <f>(IF(DASHBOARD!$J$2=AL9,DASHBOARD!$T$103,IF(DASHBOARD!$J$2=0,0,AL307)))</f>
        <v/>
      </c>
      <c r="AM307" s="490">
        <f>(IF(DASHBOARD!$J$2=AM9,DASHBOARD!$T$103,IF(DASHBOARD!$J$2=0,0,AM307)))</f>
        <v/>
      </c>
      <c r="AN307" s="490">
        <f>(IF(DASHBOARD!$J$2=AN9,DASHBOARD!$T$103,IF(DASHBOARD!$J$2=0,0,AN307)))</f>
        <v/>
      </c>
      <c r="AO307" s="490">
        <f>(IF(DASHBOARD!$J$2=AO9,DASHBOARD!$T$103,IF(DASHBOARD!$J$2=0,0,AO307)))</f>
        <v/>
      </c>
      <c r="AP307" s="490">
        <f>(IF(DASHBOARD!$J$2=AP9,DASHBOARD!$T$103,IF(DASHBOARD!$J$2=0,0,AP307)))</f>
        <v/>
      </c>
      <c r="AQ307" s="490">
        <f>(IF(DASHBOARD!$J$2=AQ9,DASHBOARD!$T$103,IF(DASHBOARD!$J$2=0,0,AQ307)))</f>
        <v/>
      </c>
      <c r="AR307" s="490">
        <f>(IF(DASHBOARD!$J$2=AR9,DASHBOARD!$T$103,IF(DASHBOARD!$J$2=0,0,AR307)))</f>
        <v/>
      </c>
      <c r="AS307" s="490">
        <f>(IF(DASHBOARD!$J$2=AS9,DASHBOARD!$T$103,IF(DASHBOARD!$J$2=0,0,AS307)))</f>
        <v/>
      </c>
      <c r="AT307" s="490">
        <f>(IF(DASHBOARD!$J$2=AT9,DASHBOARD!$T$103,IF(DASHBOARD!$J$2=0,0,AT307)))</f>
        <v/>
      </c>
      <c r="AU307" s="490">
        <f>(IF(DASHBOARD!$J$2=AU9,DASHBOARD!$T$103,IF(DASHBOARD!$J$2=0,0,AU307)))</f>
        <v/>
      </c>
      <c r="AV307" s="490">
        <f>(IF(DASHBOARD!$J$2=AV9,DASHBOARD!$T$103,IF(DASHBOARD!$J$2=0,0,AV307)))</f>
        <v/>
      </c>
      <c r="AW307" s="490">
        <f>(IF(DASHBOARD!$J$2=AW9,DASHBOARD!$T$103,IF(DASHBOARD!$J$2=0,0,AW307)))</f>
        <v/>
      </c>
      <c r="AX307" s="490">
        <f>(IF(DASHBOARD!$J$2=AX9,DASHBOARD!$T$103,IF(DASHBOARD!$J$2=0,0,AX307)))</f>
        <v/>
      </c>
      <c r="AY307" s="490">
        <f>(IF(DASHBOARD!$J$2=AY9,DASHBOARD!$T$103,IF(DASHBOARD!$J$2=0,0,AY307)))</f>
        <v/>
      </c>
      <c r="AZ307" s="490">
        <f>(IF(DASHBOARD!$J$2=AZ9,DASHBOARD!$T$103,IF(DASHBOARD!$J$2=0,0,AZ307)))</f>
        <v/>
      </c>
      <c r="BA307" s="490">
        <f>(IF(DASHBOARD!$J$2=BA9,DASHBOARD!$T$103,IF(DASHBOARD!$J$2=0,0,BA307)))</f>
        <v/>
      </c>
      <c r="BB307" s="491">
        <f>SUM(F307:BA307)/2</f>
        <v/>
      </c>
      <c r="BC307" s="490">
        <f>(IF(DASHBOARD!$J$2=BC9,DASHBOARD!$U$103,IF(DASHBOARD!$J$2=0,0,BC307)))</f>
        <v/>
      </c>
      <c r="BD307" s="490">
        <f>(IF(DASHBOARD!$J$2=BD9,DASHBOARD!$U$103,IF(DASHBOARD!$J$2=0,0,BD307)))</f>
        <v/>
      </c>
      <c r="BE307" s="490">
        <f>(IF(DASHBOARD!$J$2=BE9,DASHBOARD!$U$103,IF(DASHBOARD!$J$2=0,0,BE307)))</f>
        <v/>
      </c>
      <c r="BF307" s="490">
        <f>(IF(DASHBOARD!$J$2=BF9,DASHBOARD!$U$103,IF(DASHBOARD!$J$2=0,0,BF307)))</f>
        <v/>
      </c>
      <c r="BG307" s="1508" t="n"/>
      <c r="BH307" s="490">
        <f>(IF(DASHBOARD!$J$2=BH9,DASHBOARD!$U$103,IF(DASHBOARD!$J$2=0,0,BH307)))</f>
        <v/>
      </c>
      <c r="BI307" s="490">
        <f>(IF(DASHBOARD!$J$2=BI9,DASHBOARD!$U$103,IF(DASHBOARD!$J$2=0,0,BI307)))</f>
        <v/>
      </c>
      <c r="BJ307" s="490">
        <f>(IF(DASHBOARD!$J$2=BJ9,DASHBOARD!$U$103,IF(DASHBOARD!$J$2=0,0,BJ307)))</f>
        <v/>
      </c>
    </row>
    <row r="308" ht="11.1" customHeight="1" s="18">
      <c r="A308" s="487" t="n"/>
      <c r="B308" s="1500" t="n"/>
      <c r="C308" s="1500" t="n"/>
      <c r="D308" s="492" t="n"/>
      <c r="E308" s="493" t="n"/>
      <c r="F308" s="494" t="n"/>
      <c r="G308" s="494" t="n"/>
      <c r="H308" s="494" t="n"/>
      <c r="I308" s="494" t="n"/>
      <c r="J308" s="494" t="n"/>
      <c r="K308" s="494" t="n"/>
      <c r="L308" s="494" t="n"/>
      <c r="M308" s="494" t="n"/>
      <c r="N308" s="494" t="n"/>
      <c r="O308" s="494" t="n"/>
      <c r="P308" s="494" t="n"/>
      <c r="Q308" s="494" t="n"/>
      <c r="R308" s="494" t="n"/>
      <c r="S308" s="494" t="n"/>
      <c r="T308" s="494" t="n"/>
      <c r="U308" s="494" t="n"/>
      <c r="V308" s="494" t="n"/>
      <c r="W308" s="494" t="n"/>
      <c r="X308" s="494" t="n"/>
      <c r="Y308" s="494" t="n"/>
      <c r="Z308" s="494" t="n"/>
      <c r="AA308" s="494" t="n"/>
      <c r="AB308" s="494" t="n"/>
      <c r="AC308" s="494" t="n"/>
      <c r="AD308" s="494" t="n"/>
      <c r="AE308" s="494" t="n"/>
      <c r="AF308" s="494" t="n"/>
      <c r="AG308" s="494" t="n"/>
      <c r="AH308" s="494" t="n"/>
      <c r="AI308" s="494" t="n"/>
      <c r="AJ308" s="494" t="n"/>
      <c r="AK308" s="494" t="n"/>
      <c r="AL308" s="494" t="n"/>
      <c r="AM308" s="494" t="n"/>
      <c r="AN308" s="494" t="n"/>
      <c r="AO308" s="494" t="n"/>
      <c r="AP308" s="494" t="n"/>
      <c r="AQ308" s="494" t="n"/>
      <c r="AR308" s="494" t="n"/>
      <c r="AS308" s="494" t="n"/>
      <c r="AT308" s="494" t="n"/>
      <c r="AU308" s="494" t="n"/>
      <c r="AV308" s="494" t="n"/>
      <c r="AW308" s="494" t="n"/>
      <c r="AX308" s="494" t="n"/>
      <c r="AY308" s="494" t="n"/>
      <c r="AZ308" s="494" t="n"/>
      <c r="BA308" s="494" t="n"/>
      <c r="BB308" s="491">
        <f>SUM(F308:BA308)/2</f>
        <v/>
      </c>
      <c r="BC308" s="494" t="n"/>
      <c r="BD308" s="494" t="n"/>
      <c r="BE308" s="494" t="n"/>
      <c r="BF308" s="494" t="n"/>
      <c r="BG308" s="1508" t="n"/>
      <c r="BH308" s="494" t="n"/>
      <c r="BI308" s="494" t="n"/>
      <c r="BJ308" s="494" t="n"/>
    </row>
    <row r="309" ht="11.1" customHeight="1" s="18">
      <c r="A309" s="487" t="n"/>
      <c r="B309" s="1500" t="n"/>
      <c r="C309" s="1519" t="n"/>
      <c r="D309" s="497" t="n"/>
      <c r="E309" s="498" t="n"/>
      <c r="F309" s="499" t="n"/>
      <c r="G309" s="499" t="n"/>
      <c r="H309" s="499" t="n"/>
      <c r="I309" s="499" t="n"/>
      <c r="J309" s="499" t="n"/>
      <c r="K309" s="499" t="n"/>
      <c r="L309" s="499" t="n"/>
      <c r="M309" s="499" t="n"/>
      <c r="N309" s="499" t="n"/>
      <c r="O309" s="499" t="n"/>
      <c r="P309" s="499" t="n"/>
      <c r="Q309" s="499" t="n"/>
      <c r="R309" s="499" t="n"/>
      <c r="S309" s="499" t="n"/>
      <c r="T309" s="499" t="n"/>
      <c r="U309" s="499" t="n"/>
      <c r="V309" s="499" t="n"/>
      <c r="W309" s="499" t="n"/>
      <c r="X309" s="499" t="n"/>
      <c r="Y309" s="499" t="n"/>
      <c r="Z309" s="499" t="n"/>
      <c r="AA309" s="499" t="n"/>
      <c r="AB309" s="499" t="n"/>
      <c r="AC309" s="499" t="n"/>
      <c r="AD309" s="499" t="n"/>
      <c r="AE309" s="499" t="n"/>
      <c r="AF309" s="499" t="n"/>
      <c r="AG309" s="499" t="n"/>
      <c r="AH309" s="499" t="n"/>
      <c r="AI309" s="499" t="n"/>
      <c r="AJ309" s="499" t="n"/>
      <c r="AK309" s="499" t="n"/>
      <c r="AL309" s="499" t="n"/>
      <c r="AM309" s="499" t="n"/>
      <c r="AN309" s="499" t="n"/>
      <c r="AO309" s="499" t="n"/>
      <c r="AP309" s="499" t="n"/>
      <c r="AQ309" s="499" t="n"/>
      <c r="AR309" s="499" t="n"/>
      <c r="AS309" s="499" t="n"/>
      <c r="AT309" s="499" t="n"/>
      <c r="AU309" s="499" t="n"/>
      <c r="AV309" s="499" t="n"/>
      <c r="AW309" s="499" t="n"/>
      <c r="AX309" s="499" t="n"/>
      <c r="AY309" s="499" t="n"/>
      <c r="AZ309" s="499" t="n"/>
      <c r="BA309" s="499" t="n"/>
      <c r="BB309" s="491">
        <f>SUM(F309:BA309)/2</f>
        <v/>
      </c>
      <c r="BC309" s="499" t="n"/>
      <c r="BD309" s="499" t="n"/>
      <c r="BE309" s="499" t="n"/>
      <c r="BF309" s="499" t="n"/>
      <c r="BG309" s="1508" t="n"/>
      <c r="BH309" s="499" t="n"/>
      <c r="BI309" s="499" t="n"/>
      <c r="BJ309" s="499" t="n"/>
    </row>
    <row r="310" ht="11.1" customHeight="1" s="18">
      <c r="A310" s="487" t="n"/>
      <c r="E310" s="546" t="n"/>
      <c r="BB310" s="547">
        <f>(SUM(BB10:BB257)+SUM(BB258:BB298))*1000</f>
        <v/>
      </c>
    </row>
    <row r="311" ht="11.1" customHeight="1" s="18">
      <c r="A311" s="487" t="n"/>
      <c r="E311" s="546" t="n"/>
      <c r="F311" s="548" t="inlineStr">
        <is>
          <t>Total Beban Trafo</t>
        </is>
      </c>
      <c r="BB311" s="547">
        <f>(SUM(BB350:BB351)+BB353+BB354+BB355)*1000</f>
        <v/>
      </c>
    </row>
    <row r="312" ht="24" customHeight="1" s="18" thickBot="1">
      <c r="A312" s="487" t="n"/>
      <c r="B312" s="549" t="inlineStr">
        <is>
          <t>PEMBEBANAN IBT</t>
        </is>
      </c>
      <c r="E312" s="546" t="n"/>
      <c r="F312" s="550">
        <f>SUM(F10:F295)</f>
        <v/>
      </c>
      <c r="G312" s="550">
        <f>SUM(G10:G295)</f>
        <v/>
      </c>
      <c r="H312" s="550">
        <f>SUM(H10:H295)</f>
        <v/>
      </c>
      <c r="I312" s="550">
        <f>SUM(I10:I295)</f>
        <v/>
      </c>
      <c r="J312" s="550">
        <f>SUM(J10:J295)</f>
        <v/>
      </c>
      <c r="K312" s="550">
        <f>SUM(K10:K295)</f>
        <v/>
      </c>
      <c r="L312" s="550">
        <f>SUM(L10:L295)</f>
        <v/>
      </c>
      <c r="M312" s="550">
        <f>SUM(M10:M295)</f>
        <v/>
      </c>
      <c r="N312" s="550">
        <f>SUM(N10:N295)</f>
        <v/>
      </c>
      <c r="O312" s="550">
        <f>SUM(O10:O295)</f>
        <v/>
      </c>
      <c r="P312" s="550">
        <f>SUM(P10:P295)</f>
        <v/>
      </c>
      <c r="Q312" s="550">
        <f>SUM(Q10:Q295)</f>
        <v/>
      </c>
      <c r="R312" s="550">
        <f>SUM(R10:R295)</f>
        <v/>
      </c>
      <c r="S312" s="550">
        <f>SUM(S10:S295)</f>
        <v/>
      </c>
      <c r="T312" s="550">
        <f>SUM(T10:T295)</f>
        <v/>
      </c>
      <c r="U312" s="550">
        <f>SUM(U10:U295)</f>
        <v/>
      </c>
      <c r="V312" s="550">
        <f>SUM(V10:V295)</f>
        <v/>
      </c>
      <c r="W312" s="550">
        <f>SUM(W10:W295)</f>
        <v/>
      </c>
      <c r="X312" s="550">
        <f>SUM(X10:X295)</f>
        <v/>
      </c>
      <c r="Y312" s="550">
        <f>SUM(Y10:Y295)</f>
        <v/>
      </c>
      <c r="Z312" s="550">
        <f>SUM(Z10:Z295)</f>
        <v/>
      </c>
      <c r="AA312" s="550">
        <f>SUM(AA10:AA295)</f>
        <v/>
      </c>
      <c r="AB312" s="550">
        <f>SUM(AB10:AB295)</f>
        <v/>
      </c>
      <c r="AC312" s="550">
        <f>SUM(AC10:AC295)</f>
        <v/>
      </c>
      <c r="AD312" s="550">
        <f>SUM(AD10:AD295)</f>
        <v/>
      </c>
      <c r="AE312" s="550">
        <f>SUM(AE10:AE295)</f>
        <v/>
      </c>
      <c r="AF312" s="550">
        <f>SUM(AF10:AF295)</f>
        <v/>
      </c>
      <c r="AG312" s="550">
        <f>SUM(AG10:AG295)</f>
        <v/>
      </c>
      <c r="AH312" s="550">
        <f>SUM(AH10:AH295)</f>
        <v/>
      </c>
      <c r="AI312" s="550">
        <f>SUM(AI10:AI295)</f>
        <v/>
      </c>
      <c r="AJ312" s="550">
        <f>SUM(AJ10:AJ295)</f>
        <v/>
      </c>
      <c r="AK312" s="550">
        <f>SUM(AK10:AK295)</f>
        <v/>
      </c>
      <c r="AL312" s="550">
        <f>SUM(AL10:AL295)</f>
        <v/>
      </c>
      <c r="AM312" s="550">
        <f>SUM(AM10:AM295)</f>
        <v/>
      </c>
      <c r="AN312" s="550">
        <f>SUM(AN10:AN295)</f>
        <v/>
      </c>
      <c r="AO312" s="550">
        <f>SUM(AO10:AO295)</f>
        <v/>
      </c>
      <c r="AP312" s="550">
        <f>SUM(AP10:AP295)</f>
        <v/>
      </c>
      <c r="AQ312" s="550">
        <f>SUM(AQ10:AQ295)</f>
        <v/>
      </c>
      <c r="AR312" s="550">
        <f>SUM(AR10:AR295)</f>
        <v/>
      </c>
      <c r="AS312" s="550">
        <f>SUM(AS10:AS295)</f>
        <v/>
      </c>
      <c r="AT312" s="550">
        <f>SUM(AT10:AT295)</f>
        <v/>
      </c>
      <c r="AU312" s="550">
        <f>SUM(AU10:AU295)</f>
        <v/>
      </c>
      <c r="AV312" s="550">
        <f>SUM(AV10:AV295)</f>
        <v/>
      </c>
      <c r="AW312" s="550">
        <f>SUM(AW10:AW295)</f>
        <v/>
      </c>
      <c r="AX312" s="550">
        <f>SUM(AX10:AX295)</f>
        <v/>
      </c>
      <c r="AY312" s="550">
        <f>SUM(AY10:AY295)</f>
        <v/>
      </c>
      <c r="AZ312" s="550">
        <f>SUM(AZ10:AZ295)</f>
        <v/>
      </c>
      <c r="BA312" s="550">
        <f>SUM(BA10:BA295)</f>
        <v/>
      </c>
      <c r="BB312" s="543" t="n"/>
    </row>
    <row r="313" ht="19.5" customHeight="1" s="18" thickTop="1">
      <c r="A313" s="487" t="n"/>
      <c r="B313" s="1545" t="inlineStr">
        <is>
          <t>TEG</t>
        </is>
      </c>
      <c r="C313" s="1546" t="inlineStr">
        <is>
          <t>INTERBUS TRANSFORMER (IBT)</t>
        </is>
      </c>
      <c r="D313" s="1547" t="inlineStr">
        <is>
          <t>UNIT</t>
        </is>
      </c>
      <c r="E313" s="1548" t="inlineStr">
        <is>
          <t>DAYA</t>
        </is>
      </c>
      <c r="F313" s="551" t="inlineStr">
        <is>
          <t>JAM &amp; BEBAN TRAFO IBT</t>
        </is>
      </c>
      <c r="G313" s="552" t="n"/>
      <c r="H313" s="552" t="n"/>
      <c r="I313" s="552" t="n"/>
      <c r="J313" s="552" t="n"/>
      <c r="K313" s="552" t="n"/>
      <c r="L313" s="552" t="n"/>
      <c r="M313" s="552" t="n"/>
      <c r="N313" s="552" t="n"/>
      <c r="O313" s="552" t="n"/>
      <c r="P313" s="552" t="n"/>
      <c r="Q313" s="552" t="n"/>
      <c r="R313" s="552" t="n"/>
      <c r="S313" s="552" t="n"/>
      <c r="T313" s="552" t="n"/>
      <c r="U313" s="552" t="n"/>
      <c r="V313" s="552" t="n"/>
      <c r="W313" s="552" t="n"/>
      <c r="X313" s="552" t="n"/>
      <c r="Y313" s="552" t="n"/>
      <c r="Z313" s="552" t="n"/>
      <c r="AA313" s="552" t="n"/>
      <c r="AB313" s="552" t="n"/>
      <c r="AC313" s="552" t="n"/>
      <c r="AD313" s="552" t="n"/>
      <c r="AE313" s="552" t="n"/>
      <c r="AF313" s="552" t="n"/>
      <c r="AG313" s="552" t="n"/>
      <c r="AH313" s="552" t="n"/>
      <c r="AI313" s="552" t="n"/>
      <c r="AJ313" s="552" t="n"/>
      <c r="AK313" s="552" t="n"/>
      <c r="AL313" s="552" t="n"/>
      <c r="AM313" s="552" t="n"/>
      <c r="AN313" s="552" t="n"/>
      <c r="AO313" s="552" t="n"/>
      <c r="AP313" s="552" t="n"/>
      <c r="AQ313" s="552" t="n"/>
      <c r="AR313" s="552" t="n"/>
      <c r="AS313" s="552" t="n"/>
      <c r="AT313" s="552" t="n"/>
      <c r="AU313" s="552" t="n"/>
      <c r="AV313" s="552" t="n"/>
      <c r="AW313" s="552" t="n"/>
      <c r="AX313" s="552" t="n"/>
      <c r="AY313" s="552" t="n"/>
      <c r="AZ313" s="552" t="n"/>
      <c r="BA313" s="553" t="n"/>
      <c r="BB313" s="543" t="n"/>
    </row>
    <row r="314" ht="17.1" customFormat="1" customHeight="1" s="557">
      <c r="A314" s="554" t="n"/>
      <c r="B314" s="1549" t="n"/>
      <c r="C314" s="1550" t="n"/>
      <c r="D314" s="1550" t="n"/>
      <c r="E314" s="1551" t="n"/>
      <c r="F314" s="1552" t="n">
        <v>0.3</v>
      </c>
      <c r="G314" s="1552" t="n">
        <v>1</v>
      </c>
      <c r="H314" s="1552" t="n">
        <v>1.3</v>
      </c>
      <c r="I314" s="1552" t="n">
        <v>2</v>
      </c>
      <c r="J314" s="1552" t="n">
        <v>2.3</v>
      </c>
      <c r="K314" s="1552" t="n">
        <v>3</v>
      </c>
      <c r="L314" s="1552" t="n">
        <v>3.3</v>
      </c>
      <c r="M314" s="1552" t="n">
        <v>4</v>
      </c>
      <c r="N314" s="1552" t="n">
        <v>4.3</v>
      </c>
      <c r="O314" s="1552" t="n">
        <v>5</v>
      </c>
      <c r="P314" s="1552" t="n">
        <v>5.3</v>
      </c>
      <c r="Q314" s="1552" t="n">
        <v>6</v>
      </c>
      <c r="R314" s="1552" t="n">
        <v>6.3</v>
      </c>
      <c r="S314" s="1552" t="n">
        <v>7</v>
      </c>
      <c r="T314" s="1552" t="n">
        <v>7.3</v>
      </c>
      <c r="U314" s="1552" t="n">
        <v>8</v>
      </c>
      <c r="V314" s="1552" t="n">
        <v>8.300000000000001</v>
      </c>
      <c r="W314" s="1552" t="n">
        <v>9</v>
      </c>
      <c r="X314" s="1552" t="n">
        <v>9.300000000000001</v>
      </c>
      <c r="Y314" s="1552" t="n">
        <v>10</v>
      </c>
      <c r="Z314" s="1552" t="n">
        <v>10.3</v>
      </c>
      <c r="AA314" s="1552" t="n">
        <v>11</v>
      </c>
      <c r="AB314" s="1552" t="n">
        <v>11.3</v>
      </c>
      <c r="AC314" s="1552" t="n">
        <v>12</v>
      </c>
      <c r="AD314" s="1552" t="n">
        <v>12.3</v>
      </c>
      <c r="AE314" s="1552" t="n">
        <v>13</v>
      </c>
      <c r="AF314" s="1552" t="n">
        <v>13.3</v>
      </c>
      <c r="AG314" s="1552" t="n">
        <v>14</v>
      </c>
      <c r="AH314" s="1552" t="n">
        <v>14.3</v>
      </c>
      <c r="AI314" s="1552" t="n">
        <v>15</v>
      </c>
      <c r="AJ314" s="1552" t="n">
        <v>15.3</v>
      </c>
      <c r="AK314" s="1552" t="n">
        <v>16</v>
      </c>
      <c r="AL314" s="1552" t="n">
        <v>16.3</v>
      </c>
      <c r="AM314" s="1552" t="n">
        <v>17</v>
      </c>
      <c r="AN314" s="1552" t="n">
        <v>17.3</v>
      </c>
      <c r="AO314" s="1552" t="n">
        <v>18</v>
      </c>
      <c r="AP314" s="1552" t="n">
        <v>18.3</v>
      </c>
      <c r="AQ314" s="1552" t="n">
        <v>19</v>
      </c>
      <c r="AR314" s="1552" t="n">
        <v>19.3</v>
      </c>
      <c r="AS314" s="1552" t="n">
        <v>20</v>
      </c>
      <c r="AT314" s="1552" t="n">
        <v>20.3</v>
      </c>
      <c r="AU314" s="1552" t="n">
        <v>21</v>
      </c>
      <c r="AV314" s="1552" t="n">
        <v>21.3</v>
      </c>
      <c r="AW314" s="1552" t="n">
        <v>22</v>
      </c>
      <c r="AX314" s="1552" t="n">
        <v>22.3</v>
      </c>
      <c r="AY314" s="1552" t="n">
        <v>23</v>
      </c>
      <c r="AZ314" s="1552" t="n">
        <v>23.3</v>
      </c>
      <c r="BA314" s="1553" t="n">
        <v>24</v>
      </c>
      <c r="BB314" s="543" t="n"/>
    </row>
    <row r="315" ht="11.1" customHeight="1" s="18">
      <c r="A315" s="487" t="n"/>
      <c r="B315" s="558" t="inlineStr">
        <is>
          <t>150/30</t>
        </is>
      </c>
      <c r="C315" s="1215" t="inlineStr">
        <is>
          <t>Tello</t>
        </is>
      </c>
      <c r="D315" s="559" t="n">
        <v>1</v>
      </c>
      <c r="E315" s="560" t="n">
        <v>20</v>
      </c>
      <c r="F315" s="490">
        <f>(IF(DASHBOARD!$J$2=F9,DASHBOARD!$T$254,IF(DASHBOARD!$J$2=0,0,F315)))</f>
        <v/>
      </c>
      <c r="G315" s="490">
        <f>(IF(DASHBOARD!$J$2=G9,DASHBOARD!$T$254,IF(DASHBOARD!$J$2=0,0,G315)))</f>
        <v/>
      </c>
      <c r="H315" s="490">
        <f>(IF(DASHBOARD!$J$2=H9,DASHBOARD!$T$254,IF(DASHBOARD!$J$2=0,0,H315)))</f>
        <v/>
      </c>
      <c r="I315" s="490">
        <f>(IF(DASHBOARD!$J$2=I9,DASHBOARD!$T$254,IF(DASHBOARD!$J$2=0,0,I315)))</f>
        <v/>
      </c>
      <c r="J315" s="490">
        <f>(IF(DASHBOARD!$J$2=J9,DASHBOARD!$T$254,IF(DASHBOARD!$J$2=0,0,J315)))</f>
        <v/>
      </c>
      <c r="K315" s="490">
        <f>(IF(DASHBOARD!$J$2=K9,DASHBOARD!$T$254,IF(DASHBOARD!$J$2=0,0,K315)))</f>
        <v/>
      </c>
      <c r="L315" s="490">
        <f>(IF(DASHBOARD!$J$2=L9,DASHBOARD!$T$254,IF(DASHBOARD!$J$2=0,0,L315)))</f>
        <v/>
      </c>
      <c r="M315" s="490">
        <f>(IF(DASHBOARD!$J$2=M9,DASHBOARD!$T$254,IF(DASHBOARD!$J$2=0,0,M315)))</f>
        <v/>
      </c>
      <c r="N315" s="490">
        <f>(IF(DASHBOARD!$J$2=N9,DASHBOARD!$T$254,IF(DASHBOARD!$J$2=0,0,N315)))</f>
        <v/>
      </c>
      <c r="O315" s="490">
        <f>(IF(DASHBOARD!$J$2=O9,DASHBOARD!$T$254,IF(DASHBOARD!$J$2=0,0,O315)))</f>
        <v/>
      </c>
      <c r="P315" s="490">
        <f>(IF(DASHBOARD!$J$2=P9,DASHBOARD!$T$254,IF(DASHBOARD!$J$2=0,0,P315)))</f>
        <v/>
      </c>
      <c r="Q315" s="490">
        <f>(IF(DASHBOARD!$J$2=Q9,DASHBOARD!$T$254,IF(DASHBOARD!$J$2=0,0,Q315)))</f>
        <v/>
      </c>
      <c r="R315" s="490">
        <f>(IF(DASHBOARD!$J$2=R9,DASHBOARD!$T$254,IF(DASHBOARD!$J$2=0,0,R315)))</f>
        <v/>
      </c>
      <c r="S315" s="490">
        <f>(IF(DASHBOARD!$J$2=S9,DASHBOARD!$T$254,IF(DASHBOARD!$J$2=0,0,S315)))</f>
        <v/>
      </c>
      <c r="T315" s="490">
        <f>(IF(DASHBOARD!$J$2=T9,DASHBOARD!$T$254,IF(DASHBOARD!$J$2=0,0,T315)))</f>
        <v/>
      </c>
      <c r="U315" s="490">
        <f>(IF(DASHBOARD!$J$2=U9,DASHBOARD!$T$254,IF(DASHBOARD!$J$2=0,0,U315)))</f>
        <v/>
      </c>
      <c r="V315" s="490">
        <f>(IF(DASHBOARD!$J$2=V9,DASHBOARD!$T$254,IF(DASHBOARD!$J$2=0,0,V315)))</f>
        <v/>
      </c>
      <c r="W315" s="490">
        <f>(IF(DASHBOARD!$J$2=W9,DASHBOARD!$T$254,IF(DASHBOARD!$J$2=0,0,W315)))</f>
        <v/>
      </c>
      <c r="X315" s="490">
        <f>(IF(DASHBOARD!$J$2=X9,DASHBOARD!$T$254,IF(DASHBOARD!$J$2=0,0,X315)))</f>
        <v/>
      </c>
      <c r="Y315" s="490">
        <f>(IF(DASHBOARD!$J$2=Y9,DASHBOARD!$T$254,IF(DASHBOARD!$J$2=0,0,Y315)))</f>
        <v/>
      </c>
      <c r="Z315" s="490">
        <f>(IF(DASHBOARD!$J$2=Z9,DASHBOARD!$T$254,IF(DASHBOARD!$J$2=0,0,Z315)))</f>
        <v/>
      </c>
      <c r="AA315" s="490">
        <f>(IF(DASHBOARD!$J$2=AA9,DASHBOARD!$T$254,IF(DASHBOARD!$J$2=0,0,AA315)))</f>
        <v/>
      </c>
      <c r="AB315" s="490">
        <f>(IF(DASHBOARD!$J$2=AB9,DASHBOARD!$T$254,IF(DASHBOARD!$J$2=0,0,AB315)))</f>
        <v/>
      </c>
      <c r="AC315" s="490">
        <f>(IF(DASHBOARD!$J$2=AC9,DASHBOARD!$T$254,IF(DASHBOARD!$J$2=0,0,AC315)))</f>
        <v/>
      </c>
      <c r="AD315" s="490">
        <f>(IF(DASHBOARD!$J$2=AD9,DASHBOARD!$T$254,IF(DASHBOARD!$J$2=0,0,AD315)))</f>
        <v/>
      </c>
      <c r="AE315" s="490">
        <f>(IF(DASHBOARD!$J$2=AE9,DASHBOARD!$T$254,IF(DASHBOARD!$J$2=0,0,AE315)))</f>
        <v/>
      </c>
      <c r="AF315" s="490">
        <f>(IF(DASHBOARD!$J$2=AF9,DASHBOARD!$T$254,IF(DASHBOARD!$J$2=0,0,AF315)))</f>
        <v/>
      </c>
      <c r="AG315" s="490">
        <f>(IF(DASHBOARD!$J$2=AG9,DASHBOARD!$T$254,IF(DASHBOARD!$J$2=0,0,AG315)))</f>
        <v/>
      </c>
      <c r="AH315" s="490">
        <f>(IF(DASHBOARD!$J$2=AH9,DASHBOARD!$T$254,IF(DASHBOARD!$J$2=0,0,AH315)))</f>
        <v/>
      </c>
      <c r="AI315" s="490">
        <f>(IF(DASHBOARD!$J$2=AI9,DASHBOARD!$T$254,IF(DASHBOARD!$J$2=0,0,AI315)))</f>
        <v/>
      </c>
      <c r="AJ315" s="490">
        <f>(IF(DASHBOARD!$J$2=AJ9,DASHBOARD!$T$254,IF(DASHBOARD!$J$2=0,0,AJ315)))</f>
        <v/>
      </c>
      <c r="AK315" s="490">
        <f>(IF(DASHBOARD!$J$2=AK9,DASHBOARD!$T$254,IF(DASHBOARD!$J$2=0,0,AK315)))</f>
        <v/>
      </c>
      <c r="AL315" s="490">
        <f>(IF(DASHBOARD!$J$2=AL9,DASHBOARD!$T$254,IF(DASHBOARD!$J$2=0,0,AL315)))</f>
        <v/>
      </c>
      <c r="AM315" s="490">
        <f>(IF(DASHBOARD!$J$2=AM9,DASHBOARD!$T$254,IF(DASHBOARD!$J$2=0,0,AM315)))</f>
        <v/>
      </c>
      <c r="AN315" s="490">
        <f>(IF(DASHBOARD!$J$2=AN9,DASHBOARD!$T$254,IF(DASHBOARD!$J$2=0,0,AN315)))</f>
        <v/>
      </c>
      <c r="AO315" s="490">
        <f>(IF(DASHBOARD!$J$2=AO9,DASHBOARD!$T$254,IF(DASHBOARD!$J$2=0,0,AO315)))</f>
        <v/>
      </c>
      <c r="AP315" s="490">
        <f>(IF(DASHBOARD!$J$2=AP9,DASHBOARD!$T$254,IF(DASHBOARD!$J$2=0,0,AP315)))</f>
        <v/>
      </c>
      <c r="AQ315" s="490">
        <f>(IF(DASHBOARD!$J$2=AQ9,DASHBOARD!$T$254,IF(DASHBOARD!$J$2=0,0,AQ315)))</f>
        <v/>
      </c>
      <c r="AR315" s="490">
        <f>(IF(DASHBOARD!$J$2=AR9,DASHBOARD!$T$254,IF(DASHBOARD!$J$2=0,0,AR315)))</f>
        <v/>
      </c>
      <c r="AS315" s="490">
        <f>(IF(DASHBOARD!$J$2=AS9,DASHBOARD!$T$254,IF(DASHBOARD!$J$2=0,0,AS315)))</f>
        <v/>
      </c>
      <c r="AT315" s="490">
        <f>(IF(DASHBOARD!$J$2=AT9,DASHBOARD!$T$254,IF(DASHBOARD!$J$2=0,0,AT315)))</f>
        <v/>
      </c>
      <c r="AU315" s="490">
        <f>(IF(DASHBOARD!$J$2=AU9,DASHBOARD!$T$254,IF(DASHBOARD!$J$2=0,0,AU315)))</f>
        <v/>
      </c>
      <c r="AV315" s="490">
        <f>(IF(DASHBOARD!$J$2=AV9,DASHBOARD!$T$254,IF(DASHBOARD!$J$2=0,0,AV315)))</f>
        <v/>
      </c>
      <c r="AW315" s="490">
        <f>(IF(DASHBOARD!$J$2=AW9,DASHBOARD!$T$254,IF(DASHBOARD!$J$2=0,0,AW315)))</f>
        <v/>
      </c>
      <c r="AX315" s="490">
        <f>(IF(DASHBOARD!$J$2=AX9,DASHBOARD!$T$254,IF(DASHBOARD!$J$2=0,0,AX315)))</f>
        <v/>
      </c>
      <c r="AY315" s="490">
        <f>(IF(DASHBOARD!$J$2=AY9,DASHBOARD!$T$254,IF(DASHBOARD!$J$2=0,0,AY315)))</f>
        <v/>
      </c>
      <c r="AZ315" s="490">
        <f>(IF(DASHBOARD!$J$2=AZ9,DASHBOARD!$T$254,IF(DASHBOARD!$J$2=0,0,AZ315)))</f>
        <v/>
      </c>
      <c r="BA315" s="490">
        <f>(IF(DASHBOARD!$J$2=BA9,DASHBOARD!$T$254,IF(DASHBOARD!$J$2=0,0,BA315)))</f>
        <v/>
      </c>
      <c r="BB315" s="543">
        <f>SUM(F315:BA315)/2</f>
        <v/>
      </c>
    </row>
    <row r="316" ht="11.1" customFormat="1" customHeight="1" s="456">
      <c r="A316" s="487" t="n"/>
      <c r="B316" s="561" t="inlineStr">
        <is>
          <t>150/66</t>
        </is>
      </c>
      <c r="C316" s="1554" t="n"/>
      <c r="D316" s="562" t="n">
        <v>3</v>
      </c>
      <c r="E316" s="563" t="n">
        <v>31.5</v>
      </c>
      <c r="F316" s="494">
        <f>(IF(DASHBOARD!$J$2=F9,DASHBOARD!$T$256,IF(DASHBOARD!$J$2=0,0,F316)))</f>
        <v/>
      </c>
      <c r="G316" s="494">
        <f>(IF(DASHBOARD!$J$2=G9,DASHBOARD!$T$256,IF(DASHBOARD!$J$2=0,0,G316)))</f>
        <v/>
      </c>
      <c r="H316" s="494">
        <f>(IF(DASHBOARD!$J$2=H9,DASHBOARD!$T$256,IF(DASHBOARD!$J$2=0,0,H316)))</f>
        <v/>
      </c>
      <c r="I316" s="494">
        <f>(IF(DASHBOARD!$J$2=I9,DASHBOARD!$T$256,IF(DASHBOARD!$J$2=0,0,I316)))</f>
        <v/>
      </c>
      <c r="J316" s="494">
        <f>(IF(DASHBOARD!$J$2=J9,DASHBOARD!$T$256,IF(DASHBOARD!$J$2=0,0,J316)))</f>
        <v/>
      </c>
      <c r="K316" s="494">
        <f>(IF(DASHBOARD!$J$2=K9,DASHBOARD!$T$256,IF(DASHBOARD!$J$2=0,0,K316)))</f>
        <v/>
      </c>
      <c r="L316" s="494">
        <f>(IF(DASHBOARD!$J$2=L9,DASHBOARD!$T$256,IF(DASHBOARD!$J$2=0,0,L316)))</f>
        <v/>
      </c>
      <c r="M316" s="494">
        <f>(IF(DASHBOARD!$J$2=M9,DASHBOARD!$T$256,IF(DASHBOARD!$J$2=0,0,M316)))</f>
        <v/>
      </c>
      <c r="N316" s="494">
        <f>(IF(DASHBOARD!$J$2=N9,DASHBOARD!$T$256,IF(DASHBOARD!$J$2=0,0,N316)))</f>
        <v/>
      </c>
      <c r="O316" s="494">
        <f>(IF(DASHBOARD!$J$2=O9,DASHBOARD!$T$256,IF(DASHBOARD!$J$2=0,0,O316)))</f>
        <v/>
      </c>
      <c r="P316" s="494">
        <f>(IF(DASHBOARD!$J$2=P9,DASHBOARD!$T$256,IF(DASHBOARD!$J$2=0,0,P316)))</f>
        <v/>
      </c>
      <c r="Q316" s="494">
        <f>(IF(DASHBOARD!$J$2=Q9,DASHBOARD!$T$256,IF(DASHBOARD!$J$2=0,0,Q316)))</f>
        <v/>
      </c>
      <c r="R316" s="494">
        <f>(IF(DASHBOARD!$J$2=R9,DASHBOARD!$T$256,IF(DASHBOARD!$J$2=0,0,R316)))</f>
        <v/>
      </c>
      <c r="S316" s="494">
        <f>(IF(DASHBOARD!$J$2=S9,DASHBOARD!$T$256,IF(DASHBOARD!$J$2=0,0,S316)))</f>
        <v/>
      </c>
      <c r="T316" s="494">
        <f>(IF(DASHBOARD!$J$2=T9,DASHBOARD!$T$256,IF(DASHBOARD!$J$2=0,0,T316)))</f>
        <v/>
      </c>
      <c r="U316" s="494">
        <f>(IF(DASHBOARD!$J$2=U9,DASHBOARD!$T$256,IF(DASHBOARD!$J$2=0,0,U316)))</f>
        <v/>
      </c>
      <c r="V316" s="494">
        <f>(IF(DASHBOARD!$J$2=V9,DASHBOARD!$T$256,IF(DASHBOARD!$J$2=0,0,V316)))</f>
        <v/>
      </c>
      <c r="W316" s="494">
        <f>(IF(DASHBOARD!$J$2=W9,DASHBOARD!$T$256,IF(DASHBOARD!$J$2=0,0,W316)))</f>
        <v/>
      </c>
      <c r="X316" s="494">
        <f>(IF(DASHBOARD!$J$2=X9,DASHBOARD!$T$256,IF(DASHBOARD!$J$2=0,0,X316)))</f>
        <v/>
      </c>
      <c r="Y316" s="494">
        <f>(IF(DASHBOARD!$J$2=Y9,DASHBOARD!$T$256,IF(DASHBOARD!$J$2=0,0,Y316)))</f>
        <v/>
      </c>
      <c r="Z316" s="494">
        <f>(IF(DASHBOARD!$J$2=Z9,DASHBOARD!$T$256,IF(DASHBOARD!$J$2=0,0,Z316)))</f>
        <v/>
      </c>
      <c r="AA316" s="494">
        <f>(IF(DASHBOARD!$J$2=AA9,DASHBOARD!$T$256,IF(DASHBOARD!$J$2=0,0,AA316)))</f>
        <v/>
      </c>
      <c r="AB316" s="494">
        <f>(IF(DASHBOARD!$J$2=AB9,DASHBOARD!$T$256,IF(DASHBOARD!$J$2=0,0,AB316)))</f>
        <v/>
      </c>
      <c r="AC316" s="494">
        <f>(IF(DASHBOARD!$J$2=AC9,DASHBOARD!$T$256,IF(DASHBOARD!$J$2=0,0,AC316)))</f>
        <v/>
      </c>
      <c r="AD316" s="494">
        <f>(IF(DASHBOARD!$J$2=AD9,DASHBOARD!$T$256,IF(DASHBOARD!$J$2=0,0,AD316)))</f>
        <v/>
      </c>
      <c r="AE316" s="494">
        <f>(IF(DASHBOARD!$J$2=AE9,DASHBOARD!$T$256,IF(DASHBOARD!$J$2=0,0,AE316)))</f>
        <v/>
      </c>
      <c r="AF316" s="494">
        <f>(IF(DASHBOARD!$J$2=AF9,DASHBOARD!$T$256,IF(DASHBOARD!$J$2=0,0,AF316)))</f>
        <v/>
      </c>
      <c r="AG316" s="494">
        <f>(IF(DASHBOARD!$J$2=AG9,DASHBOARD!$T$256,IF(DASHBOARD!$J$2=0,0,AG316)))</f>
        <v/>
      </c>
      <c r="AH316" s="494">
        <f>(IF(DASHBOARD!$J$2=AH9,DASHBOARD!$T$256,IF(DASHBOARD!$J$2=0,0,AH316)))</f>
        <v/>
      </c>
      <c r="AI316" s="494">
        <f>(IF(DASHBOARD!$J$2=AI9,DASHBOARD!$T$256,IF(DASHBOARD!$J$2=0,0,AI316)))</f>
        <v/>
      </c>
      <c r="AJ316" s="494">
        <f>(IF(DASHBOARD!$J$2=AJ9,DASHBOARD!$T$256,IF(DASHBOARD!$J$2=0,0,AJ316)))</f>
        <v/>
      </c>
      <c r="AK316" s="494">
        <f>(IF(DASHBOARD!$J$2=AK9,DASHBOARD!$T$256,IF(DASHBOARD!$J$2=0,0,AK316)))</f>
        <v/>
      </c>
      <c r="AL316" s="494">
        <f>(IF(DASHBOARD!$J$2=AL9,DASHBOARD!$T$256,IF(DASHBOARD!$J$2=0,0,AL316)))</f>
        <v/>
      </c>
      <c r="AM316" s="494">
        <f>(IF(DASHBOARD!$J$2=AM9,DASHBOARD!$T$256,IF(DASHBOARD!$J$2=0,0,AM316)))</f>
        <v/>
      </c>
      <c r="AN316" s="494">
        <f>(IF(DASHBOARD!$J$2=AN9,DASHBOARD!$T$256,IF(DASHBOARD!$J$2=0,0,AN316)))</f>
        <v/>
      </c>
      <c r="AO316" s="494">
        <f>(IF(DASHBOARD!$J$2=AO9,DASHBOARD!$T$256,IF(DASHBOARD!$J$2=0,0,AO316)))</f>
        <v/>
      </c>
      <c r="AP316" s="494">
        <f>(IF(DASHBOARD!$J$2=AP9,DASHBOARD!$T$256,IF(DASHBOARD!$J$2=0,0,AP316)))</f>
        <v/>
      </c>
      <c r="AQ316" s="494">
        <f>(IF(DASHBOARD!$J$2=AQ9,DASHBOARD!$T$256,IF(DASHBOARD!$J$2=0,0,AQ316)))</f>
        <v/>
      </c>
      <c r="AR316" s="494">
        <f>(IF(DASHBOARD!$J$2=AR9,DASHBOARD!$T$256,IF(DASHBOARD!$J$2=0,0,AR316)))</f>
        <v/>
      </c>
      <c r="AS316" s="494">
        <f>(IF(DASHBOARD!$J$2=AS9,DASHBOARD!$T$256,IF(DASHBOARD!$J$2=0,0,AS316)))</f>
        <v/>
      </c>
      <c r="AT316" s="494">
        <f>(IF(DASHBOARD!$J$2=AT9,DASHBOARD!$T$256,IF(DASHBOARD!$J$2=0,0,AT316)))</f>
        <v/>
      </c>
      <c r="AU316" s="494">
        <f>(IF(DASHBOARD!$J$2=AU9,DASHBOARD!$T$256,IF(DASHBOARD!$J$2=0,0,AU316)))</f>
        <v/>
      </c>
      <c r="AV316" s="494">
        <f>(IF(DASHBOARD!$J$2=AV9,DASHBOARD!$T$256,IF(DASHBOARD!$J$2=0,0,AV316)))</f>
        <v/>
      </c>
      <c r="AW316" s="494">
        <f>(IF(DASHBOARD!$J$2=AW9,DASHBOARD!$T$256,IF(DASHBOARD!$J$2=0,0,AW316)))</f>
        <v/>
      </c>
      <c r="AX316" s="494">
        <f>(IF(DASHBOARD!$J$2=AX9,DASHBOARD!$T$256,IF(DASHBOARD!$J$2=0,0,AX316)))</f>
        <v/>
      </c>
      <c r="AY316" s="494">
        <f>(IF(DASHBOARD!$J$2=AY9,DASHBOARD!$T$256,IF(DASHBOARD!$J$2=0,0,AY316)))</f>
        <v/>
      </c>
      <c r="AZ316" s="494">
        <f>(IF(DASHBOARD!$J$2=AZ9,DASHBOARD!$T$256,IF(DASHBOARD!$J$2=0,0,AZ316)))</f>
        <v/>
      </c>
      <c r="BA316" s="494">
        <f>(IF(DASHBOARD!$J$2=BA9,DASHBOARD!$T$256,IF(DASHBOARD!$J$2=0,0,BA316)))</f>
        <v/>
      </c>
      <c r="BB316" s="543">
        <f>SUM(F316:BA316)/2</f>
        <v/>
      </c>
      <c r="BC316" s="451" t="n"/>
      <c r="BD316" s="451" t="n"/>
      <c r="BE316" s="451" t="n"/>
      <c r="BF316" s="451" t="n"/>
      <c r="BG316" s="451" t="n"/>
      <c r="BH316" s="451" t="n"/>
      <c r="BI316" s="451" t="n"/>
      <c r="BJ316" s="451" t="n"/>
      <c r="BK316" s="451" t="n"/>
      <c r="BL316" s="451" t="n"/>
      <c r="BM316" s="451" t="n"/>
      <c r="BN316" s="451" t="n"/>
      <c r="BO316" s="451" t="n"/>
      <c r="BP316" s="451" t="n"/>
      <c r="BQ316" s="451" t="n"/>
      <c r="BR316" s="451" t="n"/>
      <c r="BS316" s="451" t="n"/>
      <c r="BT316" s="451" t="n"/>
      <c r="BU316" s="451" t="n"/>
      <c r="BV316" s="451" t="n"/>
      <c r="BW316" s="451" t="n"/>
      <c r="BX316" s="451" t="n"/>
      <c r="BY316" s="451" t="n"/>
      <c r="BZ316" s="451" t="n"/>
      <c r="CA316" s="451" t="n"/>
      <c r="CB316" s="451" t="n"/>
      <c r="CC316" s="451" t="n"/>
      <c r="CD316" s="451" t="n"/>
      <c r="CE316" s="451" t="n"/>
      <c r="CF316" s="451" t="n"/>
      <c r="CG316" s="451" t="n"/>
      <c r="CH316" s="451" t="n"/>
      <c r="CI316" s="451" t="n"/>
      <c r="CJ316" s="451" t="n"/>
      <c r="CK316" s="451" t="n"/>
      <c r="CL316" s="451" t="n"/>
      <c r="CM316" s="451" t="n"/>
      <c r="CN316" s="451" t="n"/>
      <c r="CO316" s="451" t="n"/>
      <c r="CP316" s="451" t="n"/>
      <c r="CQ316" s="451" t="n"/>
      <c r="CR316" s="451" t="n"/>
      <c r="CS316" s="451" t="n"/>
      <c r="CT316" s="451" t="n"/>
      <c r="CU316" s="451" t="n"/>
      <c r="CV316" s="451" t="n"/>
      <c r="CW316" s="451" t="n"/>
      <c r="CX316" s="451" t="n"/>
      <c r="CY316" s="451" t="n"/>
      <c r="CZ316" s="451" t="n"/>
      <c r="DA316" s="451" t="n"/>
      <c r="DB316" s="451" t="n"/>
      <c r="DC316" s="451" t="n"/>
      <c r="DD316" s="451" t="n"/>
      <c r="DE316" s="451" t="n"/>
      <c r="DF316" s="451" t="n"/>
      <c r="DG316" s="451" t="n"/>
      <c r="DH316" s="451" t="n"/>
      <c r="DI316" s="451" t="n"/>
      <c r="DJ316" s="451" t="n"/>
      <c r="DK316" s="451" t="n"/>
      <c r="DL316" s="451" t="n"/>
      <c r="DM316" s="451" t="n"/>
      <c r="DN316" s="451" t="n"/>
      <c r="DO316" s="451" t="n"/>
      <c r="DP316" s="451" t="n"/>
      <c r="DQ316" s="451" t="n"/>
      <c r="DR316" s="451" t="n"/>
      <c r="DS316" s="451" t="n"/>
      <c r="DT316" s="451" t="n"/>
      <c r="DU316" s="451" t="n"/>
      <c r="DV316" s="451" t="n"/>
      <c r="DW316" s="451" t="n"/>
      <c r="DX316" s="451" t="n"/>
      <c r="DY316" s="451" t="n"/>
      <c r="DZ316" s="451" t="n"/>
      <c r="EA316" s="451" t="n"/>
      <c r="EB316" s="451" t="n"/>
      <c r="EC316" s="451" t="n"/>
      <c r="ED316" s="451" t="n"/>
      <c r="EE316" s="451" t="n"/>
      <c r="EF316" s="451" t="n"/>
      <c r="EG316" s="451" t="n"/>
      <c r="EH316" s="451" t="n"/>
      <c r="EI316" s="451" t="n"/>
      <c r="EJ316" s="451" t="n"/>
      <c r="EK316" s="451" t="n"/>
      <c r="EL316" s="451" t="n"/>
      <c r="EM316" s="451" t="n"/>
      <c r="EN316" s="451" t="n"/>
      <c r="EO316" s="451" t="n"/>
      <c r="EP316" s="451" t="n"/>
      <c r="EQ316" s="451" t="n"/>
      <c r="ER316" s="451" t="n"/>
      <c r="ES316" s="451" t="n"/>
      <c r="ET316" s="451" t="n"/>
      <c r="EU316" s="451" t="n"/>
      <c r="EV316" s="451" t="n"/>
      <c r="EW316" s="451" t="n"/>
      <c r="EX316" s="451" t="n"/>
      <c r="EY316" s="451" t="n"/>
      <c r="EZ316" s="451" t="n"/>
      <c r="FA316" s="451" t="n"/>
      <c r="FB316" s="451" t="n"/>
      <c r="FC316" s="451" t="n"/>
      <c r="FD316" s="451" t="n"/>
      <c r="FE316" s="451" t="n"/>
      <c r="FF316" s="451" t="n"/>
      <c r="FG316" s="451" t="n"/>
      <c r="FH316" s="451" t="n"/>
      <c r="FI316" s="451" t="n"/>
      <c r="FJ316" s="451" t="n"/>
      <c r="FK316" s="451" t="n"/>
      <c r="FL316" s="451" t="n"/>
      <c r="FM316" s="451" t="n"/>
      <c r="FN316" s="451" t="n"/>
      <c r="FO316" s="451" t="n"/>
      <c r="FP316" s="451" t="n"/>
      <c r="FQ316" s="451" t="n"/>
      <c r="FR316" s="451" t="n"/>
      <c r="FS316" s="451" t="n"/>
      <c r="FT316" s="451" t="n"/>
      <c r="FU316" s="451" t="n"/>
      <c r="FV316" s="451" t="n"/>
      <c r="FW316" s="451" t="n"/>
      <c r="FX316" s="451" t="n"/>
      <c r="FY316" s="451" t="n"/>
      <c r="FZ316" s="451" t="n"/>
      <c r="GA316" s="451" t="n"/>
      <c r="GB316" s="451" t="n"/>
      <c r="GC316" s="451" t="n"/>
      <c r="GD316" s="451" t="n"/>
      <c r="GE316" s="451" t="n"/>
      <c r="GF316" s="451" t="n"/>
      <c r="GG316" s="451" t="n"/>
      <c r="GH316" s="451" t="n"/>
      <c r="GI316" s="451" t="n"/>
      <c r="GJ316" s="451" t="n"/>
      <c r="GK316" s="451" t="n"/>
      <c r="GL316" s="451" t="n"/>
      <c r="GM316" s="451" t="n"/>
      <c r="GN316" s="451" t="n"/>
      <c r="GO316" s="451" t="n"/>
      <c r="GP316" s="451" t="n"/>
      <c r="GQ316" s="451" t="n"/>
      <c r="GR316" s="451" t="n"/>
      <c r="GS316" s="451" t="n"/>
      <c r="GT316" s="451" t="n"/>
      <c r="GU316" s="451" t="n"/>
      <c r="GV316" s="451" t="n"/>
      <c r="GW316" s="451" t="n"/>
      <c r="GX316" s="451" t="n"/>
      <c r="GY316" s="451" t="n"/>
      <c r="GZ316" s="451" t="n"/>
      <c r="HA316" s="451" t="n"/>
      <c r="HB316" s="451" t="n"/>
      <c r="HC316" s="451" t="n"/>
      <c r="HD316" s="451" t="n"/>
      <c r="HE316" s="451" t="n"/>
      <c r="HF316" s="451" t="n"/>
      <c r="HG316" s="451" t="n"/>
      <c r="HH316" s="451" t="n"/>
      <c r="HI316" s="451" t="n"/>
      <c r="HJ316" s="451" t="n"/>
      <c r="HK316" s="451" t="n"/>
      <c r="HL316" s="451" t="n"/>
      <c r="HM316" s="451" t="n"/>
      <c r="HN316" s="451" t="n"/>
      <c r="HO316" s="451" t="n"/>
      <c r="HP316" s="451" t="n"/>
      <c r="HQ316" s="451" t="n"/>
      <c r="HR316" s="451" t="n"/>
      <c r="HS316" s="451" t="n"/>
      <c r="HT316" s="451" t="n"/>
      <c r="HU316" s="451" t="n"/>
      <c r="HV316" s="451" t="n"/>
      <c r="HW316" s="451" t="n"/>
      <c r="HX316" s="451" t="n"/>
      <c r="HY316" s="451" t="n"/>
      <c r="HZ316" s="451" t="n"/>
      <c r="IA316" s="451" t="n"/>
      <c r="IB316" s="451" t="n"/>
      <c r="IC316" s="451" t="n"/>
    </row>
    <row r="317" ht="11.1" customFormat="1" customHeight="1" s="456" thickBot="1">
      <c r="A317" s="487" t="n"/>
      <c r="B317" s="564" t="inlineStr">
        <is>
          <t>150/66</t>
        </is>
      </c>
      <c r="C317" s="1555" t="n"/>
      <c r="D317" s="565" t="n">
        <v>5</v>
      </c>
      <c r="E317" s="566" t="n">
        <v>31.5</v>
      </c>
      <c r="F317" s="494">
        <f>(IF(DASHBOARD!$J$2=F9,DASHBOARD!$T$255,IF(DASHBOARD!$J$2=0,0,F317)))</f>
        <v/>
      </c>
      <c r="G317" s="494">
        <f>(IF(DASHBOARD!$J$2=G9,DASHBOARD!$T$255,IF(DASHBOARD!$J$2=0,0,G317)))</f>
        <v/>
      </c>
      <c r="H317" s="494">
        <f>(IF(DASHBOARD!$J$2=H9,DASHBOARD!$T$255,IF(DASHBOARD!$J$2=0,0,H317)))</f>
        <v/>
      </c>
      <c r="I317" s="494">
        <f>(IF(DASHBOARD!$J$2=I9,DASHBOARD!$T$255,IF(DASHBOARD!$J$2=0,0,I317)))</f>
        <v/>
      </c>
      <c r="J317" s="494">
        <f>(IF(DASHBOARD!$J$2=J9,DASHBOARD!$T$255,IF(DASHBOARD!$J$2=0,0,J317)))</f>
        <v/>
      </c>
      <c r="K317" s="494">
        <f>(IF(DASHBOARD!$J$2=K9,DASHBOARD!$T$255,IF(DASHBOARD!$J$2=0,0,K317)))</f>
        <v/>
      </c>
      <c r="L317" s="494">
        <f>(IF(DASHBOARD!$J$2=L9,DASHBOARD!$T$255,IF(DASHBOARD!$J$2=0,0,L317)))</f>
        <v/>
      </c>
      <c r="M317" s="494">
        <f>(IF(DASHBOARD!$J$2=M9,DASHBOARD!$T$255,IF(DASHBOARD!$J$2=0,0,M317)))</f>
        <v/>
      </c>
      <c r="N317" s="494">
        <f>(IF(DASHBOARD!$J$2=N9,DASHBOARD!$T$255,IF(DASHBOARD!$J$2=0,0,N317)))</f>
        <v/>
      </c>
      <c r="O317" s="494">
        <f>(IF(DASHBOARD!$J$2=O9,DASHBOARD!$T$255,IF(DASHBOARD!$J$2=0,0,O317)))</f>
        <v/>
      </c>
      <c r="P317" s="494">
        <f>(IF(DASHBOARD!$J$2=P9,DASHBOARD!$T$255,IF(DASHBOARD!$J$2=0,0,P317)))</f>
        <v/>
      </c>
      <c r="Q317" s="494">
        <f>(IF(DASHBOARD!$J$2=Q9,DASHBOARD!$T$255,IF(DASHBOARD!$J$2=0,0,Q317)))</f>
        <v/>
      </c>
      <c r="R317" s="494">
        <f>(IF(DASHBOARD!$J$2=R9,DASHBOARD!$T$255,IF(DASHBOARD!$J$2=0,0,R317)))</f>
        <v/>
      </c>
      <c r="S317" s="494">
        <f>(IF(DASHBOARD!$J$2=S9,DASHBOARD!$T$255,IF(DASHBOARD!$J$2=0,0,S317)))</f>
        <v/>
      </c>
      <c r="T317" s="494">
        <f>(IF(DASHBOARD!$J$2=T9,DASHBOARD!$T$255,IF(DASHBOARD!$J$2=0,0,T317)))</f>
        <v/>
      </c>
      <c r="U317" s="494">
        <f>(IF(DASHBOARD!$J$2=U9,DASHBOARD!$T$255,IF(DASHBOARD!$J$2=0,0,U317)))</f>
        <v/>
      </c>
      <c r="V317" s="494">
        <f>(IF(DASHBOARD!$J$2=V9,DASHBOARD!$T$255,IF(DASHBOARD!$J$2=0,0,V317)))</f>
        <v/>
      </c>
      <c r="W317" s="494">
        <f>(IF(DASHBOARD!$J$2=W9,DASHBOARD!$T$255,IF(DASHBOARD!$J$2=0,0,W317)))</f>
        <v/>
      </c>
      <c r="X317" s="494">
        <f>(IF(DASHBOARD!$J$2=X9,DASHBOARD!$T$255,IF(DASHBOARD!$J$2=0,0,X317)))</f>
        <v/>
      </c>
      <c r="Y317" s="494">
        <f>(IF(DASHBOARD!$J$2=Y9,DASHBOARD!$T$255,IF(DASHBOARD!$J$2=0,0,Y317)))</f>
        <v/>
      </c>
      <c r="Z317" s="494">
        <f>(IF(DASHBOARD!$J$2=Z9,DASHBOARD!$T$255,IF(DASHBOARD!$J$2=0,0,Z317)))</f>
        <v/>
      </c>
      <c r="AA317" s="494">
        <f>(IF(DASHBOARD!$J$2=AA9,DASHBOARD!$T$255,IF(DASHBOARD!$J$2=0,0,AA317)))</f>
        <v/>
      </c>
      <c r="AB317" s="494">
        <f>(IF(DASHBOARD!$J$2=AB9,DASHBOARD!$T$255,IF(DASHBOARD!$J$2=0,0,AB317)))</f>
        <v/>
      </c>
      <c r="AC317" s="494">
        <f>(IF(DASHBOARD!$J$2=AC9,DASHBOARD!$T$255,IF(DASHBOARD!$J$2=0,0,AC317)))</f>
        <v/>
      </c>
      <c r="AD317" s="494">
        <f>(IF(DASHBOARD!$J$2=AD9,DASHBOARD!$T$255,IF(DASHBOARD!$J$2=0,0,AD317)))</f>
        <v/>
      </c>
      <c r="AE317" s="494">
        <f>(IF(DASHBOARD!$J$2=AE9,DASHBOARD!$T$255,IF(DASHBOARD!$J$2=0,0,AE317)))</f>
        <v/>
      </c>
      <c r="AF317" s="494">
        <f>(IF(DASHBOARD!$J$2=AF9,DASHBOARD!$T$255,IF(DASHBOARD!$J$2=0,0,AF317)))</f>
        <v/>
      </c>
      <c r="AG317" s="494">
        <f>(IF(DASHBOARD!$J$2=AG9,DASHBOARD!$T$255,IF(DASHBOARD!$J$2=0,0,AG317)))</f>
        <v/>
      </c>
      <c r="AH317" s="494">
        <f>(IF(DASHBOARD!$J$2=AH9,DASHBOARD!$T$255,IF(DASHBOARD!$J$2=0,0,AH317)))</f>
        <v/>
      </c>
      <c r="AI317" s="494">
        <f>(IF(DASHBOARD!$J$2=AI9,DASHBOARD!$T$255,IF(DASHBOARD!$J$2=0,0,AI317)))</f>
        <v/>
      </c>
      <c r="AJ317" s="494">
        <f>(IF(DASHBOARD!$J$2=AJ9,DASHBOARD!$T$255,IF(DASHBOARD!$J$2=0,0,AJ317)))</f>
        <v/>
      </c>
      <c r="AK317" s="494">
        <f>(IF(DASHBOARD!$J$2=AK9,DASHBOARD!$T$255,IF(DASHBOARD!$J$2=0,0,AK317)))</f>
        <v/>
      </c>
      <c r="AL317" s="494">
        <f>(IF(DASHBOARD!$J$2=AL9,DASHBOARD!$T$255,IF(DASHBOARD!$J$2=0,0,AL317)))</f>
        <v/>
      </c>
      <c r="AM317" s="494">
        <f>(IF(DASHBOARD!$J$2=AM9,DASHBOARD!$T$255,IF(DASHBOARD!$J$2=0,0,AM317)))</f>
        <v/>
      </c>
      <c r="AN317" s="494">
        <f>(IF(DASHBOARD!$J$2=AN9,DASHBOARD!$T$255,IF(DASHBOARD!$J$2=0,0,AN317)))</f>
        <v/>
      </c>
      <c r="AO317" s="494">
        <f>(IF(DASHBOARD!$J$2=AO9,DASHBOARD!$T$255,IF(DASHBOARD!$J$2=0,0,AO317)))</f>
        <v/>
      </c>
      <c r="AP317" s="494">
        <f>(IF(DASHBOARD!$J$2=AP9,DASHBOARD!$T$255,IF(DASHBOARD!$J$2=0,0,AP317)))</f>
        <v/>
      </c>
      <c r="AQ317" s="494">
        <f>(IF(DASHBOARD!$J$2=AQ9,DASHBOARD!$T$255,IF(DASHBOARD!$J$2=0,0,AQ317)))</f>
        <v/>
      </c>
      <c r="AR317" s="494">
        <f>(IF(DASHBOARD!$J$2=AR9,DASHBOARD!$T$255,IF(DASHBOARD!$J$2=0,0,AR317)))</f>
        <v/>
      </c>
      <c r="AS317" s="494">
        <f>(IF(DASHBOARD!$J$2=AS9,DASHBOARD!$T$255,IF(DASHBOARD!$J$2=0,0,AS317)))</f>
        <v/>
      </c>
      <c r="AT317" s="494">
        <f>(IF(DASHBOARD!$J$2=AT9,DASHBOARD!$T$255,IF(DASHBOARD!$J$2=0,0,AT317)))</f>
        <v/>
      </c>
      <c r="AU317" s="494">
        <f>(IF(DASHBOARD!$J$2=AU9,DASHBOARD!$T$255,IF(DASHBOARD!$J$2=0,0,AU317)))</f>
        <v/>
      </c>
      <c r="AV317" s="494">
        <f>(IF(DASHBOARD!$J$2=AV9,DASHBOARD!$T$255,IF(DASHBOARD!$J$2=0,0,AV317)))</f>
        <v/>
      </c>
      <c r="AW317" s="494">
        <f>(IF(DASHBOARD!$J$2=AW9,DASHBOARD!$T$255,IF(DASHBOARD!$J$2=0,0,AW317)))</f>
        <v/>
      </c>
      <c r="AX317" s="494">
        <f>(IF(DASHBOARD!$J$2=AX9,DASHBOARD!$T$255,IF(DASHBOARD!$J$2=0,0,AX317)))</f>
        <v/>
      </c>
      <c r="AY317" s="494">
        <f>(IF(DASHBOARD!$J$2=AY9,DASHBOARD!$T$255,IF(DASHBOARD!$J$2=0,0,AY317)))</f>
        <v/>
      </c>
      <c r="AZ317" s="494">
        <f>(IF(DASHBOARD!$J$2=AZ9,DASHBOARD!$T$255,IF(DASHBOARD!$J$2=0,0,AZ317)))</f>
        <v/>
      </c>
      <c r="BA317" s="494">
        <f>(IF(DASHBOARD!$J$2=BA9,DASHBOARD!$T$255,IF(DASHBOARD!$J$2=0,0,BA317)))</f>
        <v/>
      </c>
      <c r="BB317" s="543">
        <f>SUM(F317:BA317)/2</f>
        <v/>
      </c>
      <c r="BC317" s="451" t="n"/>
      <c r="BD317" s="451" t="n"/>
      <c r="BE317" s="451" t="n"/>
      <c r="BF317" s="451" t="n"/>
      <c r="BG317" s="451" t="n"/>
      <c r="BH317" s="451" t="n"/>
      <c r="BI317" s="451" t="n"/>
      <c r="BJ317" s="451" t="n"/>
      <c r="BK317" s="451" t="n"/>
      <c r="BL317" s="451" t="n"/>
      <c r="BM317" s="451" t="n"/>
      <c r="BN317" s="451" t="n"/>
      <c r="BO317" s="451" t="n"/>
      <c r="BP317" s="451" t="n"/>
      <c r="BQ317" s="451" t="n"/>
      <c r="BR317" s="451" t="n"/>
      <c r="BS317" s="451" t="n"/>
      <c r="BT317" s="451" t="n"/>
      <c r="BU317" s="451" t="n"/>
      <c r="BV317" s="451" t="n"/>
      <c r="BW317" s="451" t="n"/>
      <c r="BX317" s="451" t="n"/>
      <c r="BY317" s="451" t="n"/>
      <c r="BZ317" s="451" t="n"/>
      <c r="CA317" s="451" t="n"/>
      <c r="CB317" s="451" t="n"/>
      <c r="CC317" s="451" t="n"/>
      <c r="CD317" s="451" t="n"/>
      <c r="CE317" s="451" t="n"/>
      <c r="CF317" s="451" t="n"/>
      <c r="CG317" s="451" t="n"/>
      <c r="CH317" s="451" t="n"/>
      <c r="CI317" s="451" t="n"/>
      <c r="CJ317" s="451" t="n"/>
      <c r="CK317" s="451" t="n"/>
      <c r="CL317" s="451" t="n"/>
      <c r="CM317" s="451" t="n"/>
      <c r="CN317" s="451" t="n"/>
      <c r="CO317" s="451" t="n"/>
      <c r="CP317" s="451" t="n"/>
      <c r="CQ317" s="451" t="n"/>
      <c r="CR317" s="451" t="n"/>
      <c r="CS317" s="451" t="n"/>
      <c r="CT317" s="451" t="n"/>
      <c r="CU317" s="451" t="n"/>
      <c r="CV317" s="451" t="n"/>
      <c r="CW317" s="451" t="n"/>
      <c r="CX317" s="451" t="n"/>
      <c r="CY317" s="451" t="n"/>
      <c r="CZ317" s="451" t="n"/>
      <c r="DA317" s="451" t="n"/>
      <c r="DB317" s="451" t="n"/>
      <c r="DC317" s="451" t="n"/>
      <c r="DD317" s="451" t="n"/>
      <c r="DE317" s="451" t="n"/>
      <c r="DF317" s="451" t="n"/>
      <c r="DG317" s="451" t="n"/>
      <c r="DH317" s="451" t="n"/>
      <c r="DI317" s="451" t="n"/>
      <c r="DJ317" s="451" t="n"/>
      <c r="DK317" s="451" t="n"/>
      <c r="DL317" s="451" t="n"/>
      <c r="DM317" s="451" t="n"/>
      <c r="DN317" s="451" t="n"/>
      <c r="DO317" s="451" t="n"/>
      <c r="DP317" s="451" t="n"/>
      <c r="DQ317" s="451" t="n"/>
      <c r="DR317" s="451" t="n"/>
      <c r="DS317" s="451" t="n"/>
      <c r="DT317" s="451" t="n"/>
      <c r="DU317" s="451" t="n"/>
      <c r="DV317" s="451" t="n"/>
      <c r="DW317" s="451" t="n"/>
      <c r="DX317" s="451" t="n"/>
      <c r="DY317" s="451" t="n"/>
      <c r="DZ317" s="451" t="n"/>
      <c r="EA317" s="451" t="n"/>
      <c r="EB317" s="451" t="n"/>
      <c r="EC317" s="451" t="n"/>
      <c r="ED317" s="451" t="n"/>
      <c r="EE317" s="451" t="n"/>
      <c r="EF317" s="451" t="n"/>
      <c r="EG317" s="451" t="n"/>
      <c r="EH317" s="451" t="n"/>
      <c r="EI317" s="451" t="n"/>
      <c r="EJ317" s="451" t="n"/>
      <c r="EK317" s="451" t="n"/>
      <c r="EL317" s="451" t="n"/>
      <c r="EM317" s="451" t="n"/>
      <c r="EN317" s="451" t="n"/>
      <c r="EO317" s="451" t="n"/>
      <c r="EP317" s="451" t="n"/>
      <c r="EQ317" s="451" t="n"/>
      <c r="ER317" s="451" t="n"/>
      <c r="ES317" s="451" t="n"/>
      <c r="ET317" s="451" t="n"/>
      <c r="EU317" s="451" t="n"/>
      <c r="EV317" s="451" t="n"/>
      <c r="EW317" s="451" t="n"/>
      <c r="EX317" s="451" t="n"/>
      <c r="EY317" s="451" t="n"/>
      <c r="EZ317" s="451" t="n"/>
      <c r="FA317" s="451" t="n"/>
      <c r="FB317" s="451" t="n"/>
      <c r="FC317" s="451" t="n"/>
      <c r="FD317" s="451" t="n"/>
      <c r="FE317" s="451" t="n"/>
      <c r="FF317" s="451" t="n"/>
      <c r="FG317" s="451" t="n"/>
      <c r="FH317" s="451" t="n"/>
      <c r="FI317" s="451" t="n"/>
      <c r="FJ317" s="451" t="n"/>
      <c r="FK317" s="451" t="n"/>
      <c r="FL317" s="451" t="n"/>
      <c r="FM317" s="451" t="n"/>
      <c r="FN317" s="451" t="n"/>
      <c r="FO317" s="451" t="n"/>
      <c r="FP317" s="451" t="n"/>
      <c r="FQ317" s="451" t="n"/>
      <c r="FR317" s="451" t="n"/>
      <c r="FS317" s="451" t="n"/>
      <c r="FT317" s="451" t="n"/>
      <c r="FU317" s="451" t="n"/>
      <c r="FV317" s="451" t="n"/>
      <c r="FW317" s="451" t="n"/>
      <c r="FX317" s="451" t="n"/>
      <c r="FY317" s="451" t="n"/>
      <c r="FZ317" s="451" t="n"/>
      <c r="GA317" s="451" t="n"/>
      <c r="GB317" s="451" t="n"/>
      <c r="GC317" s="451" t="n"/>
      <c r="GD317" s="451" t="n"/>
      <c r="GE317" s="451" t="n"/>
      <c r="GF317" s="451" t="n"/>
      <c r="GG317" s="451" t="n"/>
      <c r="GH317" s="451" t="n"/>
      <c r="GI317" s="451" t="n"/>
      <c r="GJ317" s="451" t="n"/>
      <c r="GK317" s="451" t="n"/>
      <c r="GL317" s="451" t="n"/>
      <c r="GM317" s="451" t="n"/>
      <c r="GN317" s="451" t="n"/>
      <c r="GO317" s="451" t="n"/>
      <c r="GP317" s="451" t="n"/>
      <c r="GQ317" s="451" t="n"/>
      <c r="GR317" s="451" t="n"/>
      <c r="GS317" s="451" t="n"/>
      <c r="GT317" s="451" t="n"/>
      <c r="GU317" s="451" t="n"/>
      <c r="GV317" s="451" t="n"/>
      <c r="GW317" s="451" t="n"/>
      <c r="GX317" s="451" t="n"/>
      <c r="GY317" s="451" t="n"/>
      <c r="GZ317" s="451" t="n"/>
      <c r="HA317" s="451" t="n"/>
      <c r="HB317" s="451" t="n"/>
      <c r="HC317" s="451" t="n"/>
      <c r="HD317" s="451" t="n"/>
      <c r="HE317" s="451" t="n"/>
      <c r="HF317" s="451" t="n"/>
      <c r="HG317" s="451" t="n"/>
      <c r="HH317" s="451" t="n"/>
      <c r="HI317" s="451" t="n"/>
      <c r="HJ317" s="451" t="n"/>
      <c r="HK317" s="451" t="n"/>
      <c r="HL317" s="451" t="n"/>
      <c r="HM317" s="451" t="n"/>
      <c r="HN317" s="451" t="n"/>
      <c r="HO317" s="451" t="n"/>
      <c r="HP317" s="451" t="n"/>
      <c r="HQ317" s="451" t="n"/>
      <c r="HR317" s="451" t="n"/>
      <c r="HS317" s="451" t="n"/>
      <c r="HT317" s="451" t="n"/>
      <c r="HU317" s="451" t="n"/>
      <c r="HV317" s="451" t="n"/>
      <c r="HW317" s="451" t="n"/>
      <c r="HX317" s="451" t="n"/>
      <c r="HY317" s="451" t="n"/>
      <c r="HZ317" s="451" t="n"/>
      <c r="IA317" s="451" t="n"/>
      <c r="IB317" s="451" t="n"/>
      <c r="IC317" s="451" t="n"/>
    </row>
    <row r="318" ht="11.1" customFormat="1" customHeight="1" s="456">
      <c r="A318" s="487" t="n"/>
      <c r="B318" s="567" t="inlineStr">
        <is>
          <t>150/66</t>
        </is>
      </c>
      <c r="C318" s="1218" t="inlineStr">
        <is>
          <t>Pangkep</t>
        </is>
      </c>
      <c r="D318" s="568" t="n">
        <v>1</v>
      </c>
      <c r="E318" s="569" t="n">
        <v>31.5</v>
      </c>
      <c r="F318" s="490">
        <f>(IF(DASHBOARD!$J$2=F9,DASHBOARD!$T$293,IF(DASHBOARD!$J$2=0,0,F318)))</f>
        <v/>
      </c>
      <c r="G318" s="490">
        <f>(IF(DASHBOARD!$J$2=G9,DASHBOARD!$T$293,IF(DASHBOARD!$J$2=0,0,G318)))</f>
        <v/>
      </c>
      <c r="H318" s="490">
        <f>(IF(DASHBOARD!$J$2=H9,DASHBOARD!$T$293,IF(DASHBOARD!$J$2=0,0,H318)))</f>
        <v/>
      </c>
      <c r="I318" s="490">
        <f>(IF(DASHBOARD!$J$2=I9,DASHBOARD!$T$293,IF(DASHBOARD!$J$2=0,0,I318)))</f>
        <v/>
      </c>
      <c r="J318" s="490">
        <f>(IF(DASHBOARD!$J$2=J9,DASHBOARD!$T$293,IF(DASHBOARD!$J$2=0,0,J318)))</f>
        <v/>
      </c>
      <c r="K318" s="490">
        <f>(IF(DASHBOARD!$J$2=K9,DASHBOARD!$T$293,IF(DASHBOARD!$J$2=0,0,K318)))</f>
        <v/>
      </c>
      <c r="L318" s="490">
        <f>(IF(DASHBOARD!$J$2=L9,DASHBOARD!$T$293,IF(DASHBOARD!$J$2=0,0,L318)))</f>
        <v/>
      </c>
      <c r="M318" s="490">
        <f>(IF(DASHBOARD!$J$2=M9,DASHBOARD!$T$293,IF(DASHBOARD!$J$2=0,0,M318)))</f>
        <v/>
      </c>
      <c r="N318" s="490">
        <f>(IF(DASHBOARD!$J$2=N9,DASHBOARD!$T$293,IF(DASHBOARD!$J$2=0,0,N318)))</f>
        <v/>
      </c>
      <c r="O318" s="490">
        <f>(IF(DASHBOARD!$J$2=O9,DASHBOARD!$T$293,IF(DASHBOARD!$J$2=0,0,O318)))</f>
        <v/>
      </c>
      <c r="P318" s="490">
        <f>(IF(DASHBOARD!$J$2=P9,DASHBOARD!$T$293,IF(DASHBOARD!$J$2=0,0,P318)))</f>
        <v/>
      </c>
      <c r="Q318" s="490">
        <f>(IF(DASHBOARD!$J$2=Q9,DASHBOARD!$T$293,IF(DASHBOARD!$J$2=0,0,Q318)))</f>
        <v/>
      </c>
      <c r="R318" s="490">
        <f>(IF(DASHBOARD!$J$2=R9,DASHBOARD!$T$293,IF(DASHBOARD!$J$2=0,0,R318)))</f>
        <v/>
      </c>
      <c r="S318" s="490">
        <f>(IF(DASHBOARD!$J$2=S9,DASHBOARD!$T$293,IF(DASHBOARD!$J$2=0,0,S318)))</f>
        <v/>
      </c>
      <c r="T318" s="490">
        <f>(IF(DASHBOARD!$J$2=T9,DASHBOARD!$T$293,IF(DASHBOARD!$J$2=0,0,T318)))</f>
        <v/>
      </c>
      <c r="U318" s="490">
        <f>(IF(DASHBOARD!$J$2=U9,DASHBOARD!$T$293,IF(DASHBOARD!$J$2=0,0,U318)))</f>
        <v/>
      </c>
      <c r="V318" s="490">
        <f>(IF(DASHBOARD!$J$2=V9,DASHBOARD!$T$293,IF(DASHBOARD!$J$2=0,0,V318)))</f>
        <v/>
      </c>
      <c r="W318" s="490">
        <f>(IF(DASHBOARD!$J$2=W9,DASHBOARD!$T$293,IF(DASHBOARD!$J$2=0,0,W318)))</f>
        <v/>
      </c>
      <c r="X318" s="490">
        <f>(IF(DASHBOARD!$J$2=X9,DASHBOARD!$T$293,IF(DASHBOARD!$J$2=0,0,X318)))</f>
        <v/>
      </c>
      <c r="Y318" s="490">
        <f>(IF(DASHBOARD!$J$2=Y9,DASHBOARD!$T$293,IF(DASHBOARD!$J$2=0,0,Y318)))</f>
        <v/>
      </c>
      <c r="Z318" s="490">
        <f>(IF(DASHBOARD!$J$2=Z9,DASHBOARD!$T$293,IF(DASHBOARD!$J$2=0,0,Z318)))</f>
        <v/>
      </c>
      <c r="AA318" s="490">
        <f>(IF(DASHBOARD!$J$2=AA9,DASHBOARD!$T$293,IF(DASHBOARD!$J$2=0,0,AA318)))</f>
        <v/>
      </c>
      <c r="AB318" s="490">
        <f>(IF(DASHBOARD!$J$2=AB9,DASHBOARD!$T$293,IF(DASHBOARD!$J$2=0,0,AB318)))</f>
        <v/>
      </c>
      <c r="AC318" s="490">
        <f>(IF(DASHBOARD!$J$2=AC9,DASHBOARD!$T$293,IF(DASHBOARD!$J$2=0,0,AC318)))</f>
        <v/>
      </c>
      <c r="AD318" s="490">
        <f>(IF(DASHBOARD!$J$2=AD9,DASHBOARD!$T$293,IF(DASHBOARD!$J$2=0,0,AD318)))</f>
        <v/>
      </c>
      <c r="AE318" s="490">
        <f>(IF(DASHBOARD!$J$2=AE9,DASHBOARD!$T$293,IF(DASHBOARD!$J$2=0,0,AE318)))</f>
        <v/>
      </c>
      <c r="AF318" s="490">
        <f>(IF(DASHBOARD!$J$2=AF9,DASHBOARD!$T$293,IF(DASHBOARD!$J$2=0,0,AF318)))</f>
        <v/>
      </c>
      <c r="AG318" s="490">
        <f>(IF(DASHBOARD!$J$2=AG9,DASHBOARD!$T$293,IF(DASHBOARD!$J$2=0,0,AG318)))</f>
        <v/>
      </c>
      <c r="AH318" s="490">
        <f>(IF(DASHBOARD!$J$2=AH9,DASHBOARD!$T$293,IF(DASHBOARD!$J$2=0,0,AH318)))</f>
        <v/>
      </c>
      <c r="AI318" s="490">
        <f>(IF(DASHBOARD!$J$2=AI9,DASHBOARD!$T$293,IF(DASHBOARD!$J$2=0,0,AI318)))</f>
        <v/>
      </c>
      <c r="AJ318" s="490">
        <f>(IF(DASHBOARD!$J$2=AJ9,DASHBOARD!$T$293,IF(DASHBOARD!$J$2=0,0,AJ318)))</f>
        <v/>
      </c>
      <c r="AK318" s="490">
        <f>(IF(DASHBOARD!$J$2=AK9,DASHBOARD!$T$293,IF(DASHBOARD!$J$2=0,0,AK318)))</f>
        <v/>
      </c>
      <c r="AL318" s="490">
        <f>(IF(DASHBOARD!$J$2=AL9,DASHBOARD!$T$293,IF(DASHBOARD!$J$2=0,0,AL318)))</f>
        <v/>
      </c>
      <c r="AM318" s="490">
        <f>(IF(DASHBOARD!$J$2=AM9,DASHBOARD!$T$293,IF(DASHBOARD!$J$2=0,0,AM318)))</f>
        <v/>
      </c>
      <c r="AN318" s="490">
        <f>(IF(DASHBOARD!$J$2=AN9,DASHBOARD!$T$293,IF(DASHBOARD!$J$2=0,0,AN318)))</f>
        <v/>
      </c>
      <c r="AO318" s="490">
        <f>(IF(DASHBOARD!$J$2=AO9,DASHBOARD!$T$293,IF(DASHBOARD!$J$2=0,0,AO318)))</f>
        <v/>
      </c>
      <c r="AP318" s="490">
        <f>(IF(DASHBOARD!$J$2=AP9,DASHBOARD!$T$293,IF(DASHBOARD!$J$2=0,0,AP318)))</f>
        <v/>
      </c>
      <c r="AQ318" s="490">
        <f>(IF(DASHBOARD!$J$2=AQ9,DASHBOARD!$T$293,IF(DASHBOARD!$J$2=0,0,AQ318)))</f>
        <v/>
      </c>
      <c r="AR318" s="490">
        <f>(IF(DASHBOARD!$J$2=AR9,DASHBOARD!$T$293,IF(DASHBOARD!$J$2=0,0,AR318)))</f>
        <v/>
      </c>
      <c r="AS318" s="490">
        <f>(IF(DASHBOARD!$J$2=AS9,DASHBOARD!$T$293,IF(DASHBOARD!$J$2=0,0,AS318)))</f>
        <v/>
      </c>
      <c r="AT318" s="490">
        <f>(IF(DASHBOARD!$J$2=AT9,DASHBOARD!$T$293,IF(DASHBOARD!$J$2=0,0,AT318)))</f>
        <v/>
      </c>
      <c r="AU318" s="490">
        <f>(IF(DASHBOARD!$J$2=AU9,DASHBOARD!$T$293,IF(DASHBOARD!$J$2=0,0,AU318)))</f>
        <v/>
      </c>
      <c r="AV318" s="490">
        <f>(IF(DASHBOARD!$J$2=AV9,DASHBOARD!$T$293,IF(DASHBOARD!$J$2=0,0,AV318)))</f>
        <v/>
      </c>
      <c r="AW318" s="490">
        <f>(IF(DASHBOARD!$J$2=AW9,DASHBOARD!$T$293,IF(DASHBOARD!$J$2=0,0,AW318)))</f>
        <v/>
      </c>
      <c r="AX318" s="490">
        <f>(IF(DASHBOARD!$J$2=AX9,DASHBOARD!$T$293,IF(DASHBOARD!$J$2=0,0,AX318)))</f>
        <v/>
      </c>
      <c r="AY318" s="490">
        <f>(IF(DASHBOARD!$J$2=AY9,DASHBOARD!$T$293,IF(DASHBOARD!$J$2=0,0,AY318)))</f>
        <v/>
      </c>
      <c r="AZ318" s="490">
        <f>(IF(DASHBOARD!$J$2=AZ9,DASHBOARD!$T$293,IF(DASHBOARD!$J$2=0,0,AZ318)))</f>
        <v/>
      </c>
      <c r="BA318" s="490">
        <f>(IF(DASHBOARD!$J$2=BA9,DASHBOARD!$T$293,IF(DASHBOARD!$J$2=0,0,BA318)))</f>
        <v/>
      </c>
      <c r="BB318" s="543">
        <f>SUM(F318:BA318)/2</f>
        <v/>
      </c>
      <c r="BC318" s="451" t="n"/>
      <c r="BD318" s="451" t="n"/>
      <c r="BE318" s="451" t="n"/>
      <c r="BF318" s="451" t="n"/>
      <c r="BG318" s="451" t="n"/>
      <c r="BH318" s="451" t="n"/>
      <c r="BI318" s="451" t="n"/>
      <c r="BJ318" s="451" t="n"/>
      <c r="BK318" s="451" t="n"/>
      <c r="BL318" s="451" t="n"/>
      <c r="BM318" s="451" t="n"/>
      <c r="BN318" s="451" t="n"/>
      <c r="BO318" s="451" t="n"/>
      <c r="BP318" s="451" t="n"/>
      <c r="BQ318" s="451" t="n"/>
      <c r="BR318" s="451" t="n"/>
      <c r="BS318" s="451" t="n"/>
      <c r="BT318" s="451" t="n"/>
      <c r="BU318" s="451" t="n"/>
      <c r="BV318" s="451" t="n"/>
      <c r="BW318" s="451" t="n"/>
      <c r="BX318" s="451" t="n"/>
      <c r="BY318" s="451" t="n"/>
      <c r="BZ318" s="451" t="n"/>
      <c r="CA318" s="451" t="n"/>
      <c r="CB318" s="451" t="n"/>
      <c r="CC318" s="451" t="n"/>
      <c r="CD318" s="451" t="n"/>
      <c r="CE318" s="451" t="n"/>
      <c r="CF318" s="451" t="n"/>
      <c r="CG318" s="451" t="n"/>
      <c r="CH318" s="451" t="n"/>
      <c r="CI318" s="451" t="n"/>
      <c r="CJ318" s="451" t="n"/>
      <c r="CK318" s="451" t="n"/>
      <c r="CL318" s="451" t="n"/>
      <c r="CM318" s="451" t="n"/>
      <c r="CN318" s="451" t="n"/>
      <c r="CO318" s="451" t="n"/>
      <c r="CP318" s="451" t="n"/>
      <c r="CQ318" s="451" t="n"/>
      <c r="CR318" s="451" t="n"/>
      <c r="CS318" s="451" t="n"/>
      <c r="CT318" s="451" t="n"/>
      <c r="CU318" s="451" t="n"/>
      <c r="CV318" s="451" t="n"/>
      <c r="CW318" s="451" t="n"/>
      <c r="CX318" s="451" t="n"/>
      <c r="CY318" s="451" t="n"/>
      <c r="CZ318" s="451" t="n"/>
      <c r="DA318" s="451" t="n"/>
      <c r="DB318" s="451" t="n"/>
      <c r="DC318" s="451" t="n"/>
      <c r="DD318" s="451" t="n"/>
      <c r="DE318" s="451" t="n"/>
      <c r="DF318" s="451" t="n"/>
      <c r="DG318" s="451" t="n"/>
      <c r="DH318" s="451" t="n"/>
      <c r="DI318" s="451" t="n"/>
      <c r="DJ318" s="451" t="n"/>
      <c r="DK318" s="451" t="n"/>
      <c r="DL318" s="451" t="n"/>
      <c r="DM318" s="451" t="n"/>
      <c r="DN318" s="451" t="n"/>
      <c r="DO318" s="451" t="n"/>
      <c r="DP318" s="451" t="n"/>
      <c r="DQ318" s="451" t="n"/>
      <c r="DR318" s="451" t="n"/>
      <c r="DS318" s="451" t="n"/>
      <c r="DT318" s="451" t="n"/>
      <c r="DU318" s="451" t="n"/>
      <c r="DV318" s="451" t="n"/>
      <c r="DW318" s="451" t="n"/>
      <c r="DX318" s="451" t="n"/>
      <c r="DY318" s="451" t="n"/>
      <c r="DZ318" s="451" t="n"/>
      <c r="EA318" s="451" t="n"/>
      <c r="EB318" s="451" t="n"/>
      <c r="EC318" s="451" t="n"/>
      <c r="ED318" s="451" t="n"/>
      <c r="EE318" s="451" t="n"/>
      <c r="EF318" s="451" t="n"/>
      <c r="EG318" s="451" t="n"/>
      <c r="EH318" s="451" t="n"/>
      <c r="EI318" s="451" t="n"/>
      <c r="EJ318" s="451" t="n"/>
      <c r="EK318" s="451" t="n"/>
      <c r="EL318" s="451" t="n"/>
      <c r="EM318" s="451" t="n"/>
      <c r="EN318" s="451" t="n"/>
      <c r="EO318" s="451" t="n"/>
      <c r="EP318" s="451" t="n"/>
      <c r="EQ318" s="451" t="n"/>
      <c r="ER318" s="451" t="n"/>
      <c r="ES318" s="451" t="n"/>
      <c r="ET318" s="451" t="n"/>
      <c r="EU318" s="451" t="n"/>
      <c r="EV318" s="451" t="n"/>
      <c r="EW318" s="451" t="n"/>
      <c r="EX318" s="451" t="n"/>
      <c r="EY318" s="451" t="n"/>
      <c r="EZ318" s="451" t="n"/>
      <c r="FA318" s="451" t="n"/>
      <c r="FB318" s="451" t="n"/>
      <c r="FC318" s="451" t="n"/>
      <c r="FD318" s="451" t="n"/>
      <c r="FE318" s="451" t="n"/>
      <c r="FF318" s="451" t="n"/>
      <c r="FG318" s="451" t="n"/>
      <c r="FH318" s="451" t="n"/>
      <c r="FI318" s="451" t="n"/>
      <c r="FJ318" s="451" t="n"/>
      <c r="FK318" s="451" t="n"/>
      <c r="FL318" s="451" t="n"/>
      <c r="FM318" s="451" t="n"/>
      <c r="FN318" s="451" t="n"/>
      <c r="FO318" s="451" t="n"/>
      <c r="FP318" s="451" t="n"/>
      <c r="FQ318" s="451" t="n"/>
      <c r="FR318" s="451" t="n"/>
      <c r="FS318" s="451" t="n"/>
      <c r="FT318" s="451" t="n"/>
      <c r="FU318" s="451" t="n"/>
      <c r="FV318" s="451" t="n"/>
      <c r="FW318" s="451" t="n"/>
      <c r="FX318" s="451" t="n"/>
      <c r="FY318" s="451" t="n"/>
      <c r="FZ318" s="451" t="n"/>
      <c r="GA318" s="451" t="n"/>
      <c r="GB318" s="451" t="n"/>
      <c r="GC318" s="451" t="n"/>
      <c r="GD318" s="451" t="n"/>
      <c r="GE318" s="451" t="n"/>
      <c r="GF318" s="451" t="n"/>
      <c r="GG318" s="451" t="n"/>
      <c r="GH318" s="451" t="n"/>
      <c r="GI318" s="451" t="n"/>
      <c r="GJ318" s="451" t="n"/>
      <c r="GK318" s="451" t="n"/>
      <c r="GL318" s="451" t="n"/>
      <c r="GM318" s="451" t="n"/>
      <c r="GN318" s="451" t="n"/>
      <c r="GO318" s="451" t="n"/>
      <c r="GP318" s="451" t="n"/>
      <c r="GQ318" s="451" t="n"/>
      <c r="GR318" s="451" t="n"/>
      <c r="GS318" s="451" t="n"/>
      <c r="GT318" s="451" t="n"/>
      <c r="GU318" s="451" t="n"/>
      <c r="GV318" s="451" t="n"/>
      <c r="GW318" s="451" t="n"/>
      <c r="GX318" s="451" t="n"/>
      <c r="GY318" s="451" t="n"/>
      <c r="GZ318" s="451" t="n"/>
      <c r="HA318" s="451" t="n"/>
      <c r="HB318" s="451" t="n"/>
      <c r="HC318" s="451" t="n"/>
      <c r="HD318" s="451" t="n"/>
      <c r="HE318" s="451" t="n"/>
      <c r="HF318" s="451" t="n"/>
      <c r="HG318" s="451" t="n"/>
      <c r="HH318" s="451" t="n"/>
      <c r="HI318" s="451" t="n"/>
      <c r="HJ318" s="451" t="n"/>
      <c r="HK318" s="451" t="n"/>
      <c r="HL318" s="451" t="n"/>
      <c r="HM318" s="451" t="n"/>
      <c r="HN318" s="451" t="n"/>
      <c r="HO318" s="451" t="n"/>
      <c r="HP318" s="451" t="n"/>
      <c r="HQ318" s="451" t="n"/>
      <c r="HR318" s="451" t="n"/>
      <c r="HS318" s="451" t="n"/>
      <c r="HT318" s="451" t="n"/>
      <c r="HU318" s="451" t="n"/>
      <c r="HV318" s="451" t="n"/>
      <c r="HW318" s="451" t="n"/>
      <c r="HX318" s="451" t="n"/>
      <c r="HY318" s="451" t="n"/>
      <c r="HZ318" s="451" t="n"/>
      <c r="IA318" s="451" t="n"/>
      <c r="IB318" s="451" t="n"/>
      <c r="IC318" s="451" t="n"/>
    </row>
    <row r="319" ht="11.1" customFormat="1" customHeight="1" s="456">
      <c r="A319" s="487" t="n"/>
      <c r="B319" s="561" t="inlineStr">
        <is>
          <t>150/66</t>
        </is>
      </c>
      <c r="C319" s="1554" t="n"/>
      <c r="D319" s="570" t="n">
        <v>2</v>
      </c>
      <c r="E319" s="563" t="n">
        <v>60</v>
      </c>
      <c r="F319" s="494">
        <f>(IF(DASHBOARD!$J$2=F9,DASHBOARD!$T$294,IF(DASHBOARD!$J$2=0,0,F319)))</f>
        <v/>
      </c>
      <c r="G319" s="494">
        <f>(IF(DASHBOARD!$J$2=G9,DASHBOARD!$T$294,IF(DASHBOARD!$J$2=0,0,G319)))</f>
        <v/>
      </c>
      <c r="H319" s="494">
        <f>(IF(DASHBOARD!$J$2=H9,DASHBOARD!$T$294,IF(DASHBOARD!$J$2=0,0,H319)))</f>
        <v/>
      </c>
      <c r="I319" s="494">
        <f>(IF(DASHBOARD!$J$2=I9,DASHBOARD!$T$294,IF(DASHBOARD!$J$2=0,0,I319)))</f>
        <v/>
      </c>
      <c r="J319" s="494">
        <f>(IF(DASHBOARD!$J$2=J9,DASHBOARD!$T$294,IF(DASHBOARD!$J$2=0,0,J319)))</f>
        <v/>
      </c>
      <c r="K319" s="494">
        <f>(IF(DASHBOARD!$J$2=K9,DASHBOARD!$T$294,IF(DASHBOARD!$J$2=0,0,K319)))</f>
        <v/>
      </c>
      <c r="L319" s="494">
        <f>(IF(DASHBOARD!$J$2=L9,DASHBOARD!$T$294,IF(DASHBOARD!$J$2=0,0,L319)))</f>
        <v/>
      </c>
      <c r="M319" s="494">
        <f>(IF(DASHBOARD!$J$2=M9,DASHBOARD!$T$294,IF(DASHBOARD!$J$2=0,0,M319)))</f>
        <v/>
      </c>
      <c r="N319" s="494">
        <f>(IF(DASHBOARD!$J$2=N9,DASHBOARD!$T$294,IF(DASHBOARD!$J$2=0,0,N319)))</f>
        <v/>
      </c>
      <c r="O319" s="494">
        <f>(IF(DASHBOARD!$J$2=O9,DASHBOARD!$T$294,IF(DASHBOARD!$J$2=0,0,O319)))</f>
        <v/>
      </c>
      <c r="P319" s="494">
        <f>(IF(DASHBOARD!$J$2=P9,DASHBOARD!$T$294,IF(DASHBOARD!$J$2=0,0,P319)))</f>
        <v/>
      </c>
      <c r="Q319" s="494">
        <f>(IF(DASHBOARD!$J$2=Q9,DASHBOARD!$T$294,IF(DASHBOARD!$J$2=0,0,Q319)))</f>
        <v/>
      </c>
      <c r="R319" s="494">
        <f>(IF(DASHBOARD!$J$2=R9,DASHBOARD!$T$294,IF(DASHBOARD!$J$2=0,0,R319)))</f>
        <v/>
      </c>
      <c r="S319" s="494">
        <f>(IF(DASHBOARD!$J$2=S9,DASHBOARD!$T$294,IF(DASHBOARD!$J$2=0,0,S319)))</f>
        <v/>
      </c>
      <c r="T319" s="494">
        <f>(IF(DASHBOARD!$J$2=T9,DASHBOARD!$T$294,IF(DASHBOARD!$J$2=0,0,T319)))</f>
        <v/>
      </c>
      <c r="U319" s="494">
        <f>(IF(DASHBOARD!$J$2=U9,DASHBOARD!$T$294,IF(DASHBOARD!$J$2=0,0,U319)))</f>
        <v/>
      </c>
      <c r="V319" s="494">
        <f>(IF(DASHBOARD!$J$2=V9,DASHBOARD!$T$294,IF(DASHBOARD!$J$2=0,0,V319)))</f>
        <v/>
      </c>
      <c r="W319" s="494">
        <f>(IF(DASHBOARD!$J$2=W9,DASHBOARD!$T$294,IF(DASHBOARD!$J$2=0,0,W319)))</f>
        <v/>
      </c>
      <c r="X319" s="494">
        <f>(IF(DASHBOARD!$J$2=X9,DASHBOARD!$T$294,IF(DASHBOARD!$J$2=0,0,X319)))</f>
        <v/>
      </c>
      <c r="Y319" s="494">
        <f>(IF(DASHBOARD!$J$2=Y9,DASHBOARD!$T$294,IF(DASHBOARD!$J$2=0,0,Y319)))</f>
        <v/>
      </c>
      <c r="Z319" s="494">
        <f>(IF(DASHBOARD!$J$2=Z9,DASHBOARD!$T$294,IF(DASHBOARD!$J$2=0,0,Z319)))</f>
        <v/>
      </c>
      <c r="AA319" s="494">
        <f>(IF(DASHBOARD!$J$2=AA9,DASHBOARD!$T$294,IF(DASHBOARD!$J$2=0,0,AA319)))</f>
        <v/>
      </c>
      <c r="AB319" s="494">
        <f>(IF(DASHBOARD!$J$2=AB9,DASHBOARD!$T$294,IF(DASHBOARD!$J$2=0,0,AB319)))</f>
        <v/>
      </c>
      <c r="AC319" s="494">
        <f>(IF(DASHBOARD!$J$2=AC9,DASHBOARD!$T$294,IF(DASHBOARD!$J$2=0,0,AC319)))</f>
        <v/>
      </c>
      <c r="AD319" s="494">
        <f>(IF(DASHBOARD!$J$2=AD9,DASHBOARD!$T$294,IF(DASHBOARD!$J$2=0,0,AD319)))</f>
        <v/>
      </c>
      <c r="AE319" s="494">
        <f>(IF(DASHBOARD!$J$2=AE9,DASHBOARD!$T$294,IF(DASHBOARD!$J$2=0,0,AE319)))</f>
        <v/>
      </c>
      <c r="AF319" s="494">
        <f>(IF(DASHBOARD!$J$2=AF9,DASHBOARD!$T$294,IF(DASHBOARD!$J$2=0,0,AF319)))</f>
        <v/>
      </c>
      <c r="AG319" s="494">
        <f>(IF(DASHBOARD!$J$2=AG9,DASHBOARD!$T$294,IF(DASHBOARD!$J$2=0,0,AG319)))</f>
        <v/>
      </c>
      <c r="AH319" s="494">
        <f>(IF(DASHBOARD!$J$2=AH9,DASHBOARD!$T$294,IF(DASHBOARD!$J$2=0,0,AH319)))</f>
        <v/>
      </c>
      <c r="AI319" s="494">
        <f>(IF(DASHBOARD!$J$2=AI9,DASHBOARD!$T$294,IF(DASHBOARD!$J$2=0,0,AI319)))</f>
        <v/>
      </c>
      <c r="AJ319" s="494">
        <f>(IF(DASHBOARD!$J$2=AJ9,DASHBOARD!$T$294,IF(DASHBOARD!$J$2=0,0,AJ319)))</f>
        <v/>
      </c>
      <c r="AK319" s="494">
        <f>(IF(DASHBOARD!$J$2=AK9,DASHBOARD!$T$294,IF(DASHBOARD!$J$2=0,0,AK319)))</f>
        <v/>
      </c>
      <c r="AL319" s="494">
        <f>(IF(DASHBOARD!$J$2=AL9,DASHBOARD!$T$294,IF(DASHBOARD!$J$2=0,0,AL319)))</f>
        <v/>
      </c>
      <c r="AM319" s="494">
        <f>(IF(DASHBOARD!$J$2=AM9,DASHBOARD!$T$294,IF(DASHBOARD!$J$2=0,0,AM319)))</f>
        <v/>
      </c>
      <c r="AN319" s="494">
        <f>(IF(DASHBOARD!$J$2=AN9,DASHBOARD!$T$294,IF(DASHBOARD!$J$2=0,0,AN319)))</f>
        <v/>
      </c>
      <c r="AO319" s="494">
        <f>(IF(DASHBOARD!$J$2=AO9,DASHBOARD!$T$294,IF(DASHBOARD!$J$2=0,0,AO319)))</f>
        <v/>
      </c>
      <c r="AP319" s="494">
        <f>(IF(DASHBOARD!$J$2=AP9,DASHBOARD!$T$294,IF(DASHBOARD!$J$2=0,0,AP319)))</f>
        <v/>
      </c>
      <c r="AQ319" s="494">
        <f>(IF(DASHBOARD!$J$2=AQ9,DASHBOARD!$T$294,IF(DASHBOARD!$J$2=0,0,AQ319)))</f>
        <v/>
      </c>
      <c r="AR319" s="494">
        <f>(IF(DASHBOARD!$J$2=AR9,DASHBOARD!$T$294,IF(DASHBOARD!$J$2=0,0,AR319)))</f>
        <v/>
      </c>
      <c r="AS319" s="494">
        <f>(IF(DASHBOARD!$J$2=AS9,DASHBOARD!$T$294,IF(DASHBOARD!$J$2=0,0,AS319)))</f>
        <v/>
      </c>
      <c r="AT319" s="494">
        <f>(IF(DASHBOARD!$J$2=AT9,DASHBOARD!$T$294,IF(DASHBOARD!$J$2=0,0,AT319)))</f>
        <v/>
      </c>
      <c r="AU319" s="494">
        <f>(IF(DASHBOARD!$J$2=AU9,DASHBOARD!$T$294,IF(DASHBOARD!$J$2=0,0,AU319)))</f>
        <v/>
      </c>
      <c r="AV319" s="494">
        <f>(IF(DASHBOARD!$J$2=AV9,DASHBOARD!$T$294,IF(DASHBOARD!$J$2=0,0,AV319)))</f>
        <v/>
      </c>
      <c r="AW319" s="494">
        <f>(IF(DASHBOARD!$J$2=AW9,DASHBOARD!$T$294,IF(DASHBOARD!$J$2=0,0,AW319)))</f>
        <v/>
      </c>
      <c r="AX319" s="494">
        <f>(IF(DASHBOARD!$J$2=AX9,DASHBOARD!$T$294,IF(DASHBOARD!$J$2=0,0,AX319)))</f>
        <v/>
      </c>
      <c r="AY319" s="494">
        <f>(IF(DASHBOARD!$J$2=AY9,DASHBOARD!$T$294,IF(DASHBOARD!$J$2=0,0,AY319)))</f>
        <v/>
      </c>
      <c r="AZ319" s="494">
        <f>(IF(DASHBOARD!$J$2=AZ9,DASHBOARD!$T$294,IF(DASHBOARD!$J$2=0,0,AZ319)))</f>
        <v/>
      </c>
      <c r="BA319" s="494">
        <f>(IF(DASHBOARD!$J$2=BA9,DASHBOARD!$T$294,IF(DASHBOARD!$J$2=0,0,BA319)))</f>
        <v/>
      </c>
      <c r="BB319" s="543">
        <f>SUM(F319:BA319)/2</f>
        <v/>
      </c>
      <c r="BC319" s="451" t="n"/>
      <c r="BD319" s="451" t="n"/>
      <c r="BE319" s="451" t="n"/>
      <c r="BF319" s="451" t="n"/>
      <c r="BG319" s="451" t="n"/>
      <c r="BH319" s="451" t="n"/>
      <c r="BI319" s="451" t="n"/>
      <c r="BJ319" s="451" t="n"/>
      <c r="BK319" s="451" t="n"/>
      <c r="BL319" s="451" t="n"/>
      <c r="BM319" s="451" t="n"/>
      <c r="BN319" s="451" t="n"/>
      <c r="BO319" s="451" t="n"/>
      <c r="BP319" s="451" t="n"/>
      <c r="BQ319" s="451" t="n"/>
      <c r="BR319" s="451" t="n"/>
      <c r="BS319" s="451" t="n"/>
      <c r="BT319" s="451" t="n"/>
      <c r="BU319" s="451" t="n"/>
      <c r="BV319" s="451" t="n"/>
      <c r="BW319" s="451" t="n"/>
      <c r="BX319" s="451" t="n"/>
      <c r="BY319" s="451" t="n"/>
      <c r="BZ319" s="451" t="n"/>
      <c r="CA319" s="451" t="n"/>
      <c r="CB319" s="451" t="n"/>
      <c r="CC319" s="451" t="n"/>
      <c r="CD319" s="451" t="n"/>
      <c r="CE319" s="451" t="n"/>
      <c r="CF319" s="451" t="n"/>
      <c r="CG319" s="451" t="n"/>
      <c r="CH319" s="451" t="n"/>
      <c r="CI319" s="451" t="n"/>
      <c r="CJ319" s="451" t="n"/>
      <c r="CK319" s="451" t="n"/>
      <c r="CL319" s="451" t="n"/>
      <c r="CM319" s="451" t="n"/>
      <c r="CN319" s="451" t="n"/>
      <c r="CO319" s="451" t="n"/>
      <c r="CP319" s="451" t="n"/>
      <c r="CQ319" s="451" t="n"/>
      <c r="CR319" s="451" t="n"/>
      <c r="CS319" s="451" t="n"/>
      <c r="CT319" s="451" t="n"/>
      <c r="CU319" s="451" t="n"/>
      <c r="CV319" s="451" t="n"/>
      <c r="CW319" s="451" t="n"/>
      <c r="CX319" s="451" t="n"/>
      <c r="CY319" s="451" t="n"/>
      <c r="CZ319" s="451" t="n"/>
      <c r="DA319" s="451" t="n"/>
      <c r="DB319" s="451" t="n"/>
      <c r="DC319" s="451" t="n"/>
      <c r="DD319" s="451" t="n"/>
      <c r="DE319" s="451" t="n"/>
      <c r="DF319" s="451" t="n"/>
      <c r="DG319" s="451" t="n"/>
      <c r="DH319" s="451" t="n"/>
      <c r="DI319" s="451" t="n"/>
      <c r="DJ319" s="451" t="n"/>
      <c r="DK319" s="451" t="n"/>
      <c r="DL319" s="451" t="n"/>
      <c r="DM319" s="451" t="n"/>
      <c r="DN319" s="451" t="n"/>
      <c r="DO319" s="451" t="n"/>
      <c r="DP319" s="451" t="n"/>
      <c r="DQ319" s="451" t="n"/>
      <c r="DR319" s="451" t="n"/>
      <c r="DS319" s="451" t="n"/>
      <c r="DT319" s="451" t="n"/>
      <c r="DU319" s="451" t="n"/>
      <c r="DV319" s="451" t="n"/>
      <c r="DW319" s="451" t="n"/>
      <c r="DX319" s="451" t="n"/>
      <c r="DY319" s="451" t="n"/>
      <c r="DZ319" s="451" t="n"/>
      <c r="EA319" s="451" t="n"/>
      <c r="EB319" s="451" t="n"/>
      <c r="EC319" s="451" t="n"/>
      <c r="ED319" s="451" t="n"/>
      <c r="EE319" s="451" t="n"/>
      <c r="EF319" s="451" t="n"/>
      <c r="EG319" s="451" t="n"/>
      <c r="EH319" s="451" t="n"/>
      <c r="EI319" s="451" t="n"/>
      <c r="EJ319" s="451" t="n"/>
      <c r="EK319" s="451" t="n"/>
      <c r="EL319" s="451" t="n"/>
      <c r="EM319" s="451" t="n"/>
      <c r="EN319" s="451" t="n"/>
      <c r="EO319" s="451" t="n"/>
      <c r="EP319" s="451" t="n"/>
      <c r="EQ319" s="451" t="n"/>
      <c r="ER319" s="451" t="n"/>
      <c r="ES319" s="451" t="n"/>
      <c r="ET319" s="451" t="n"/>
      <c r="EU319" s="451" t="n"/>
      <c r="EV319" s="451" t="n"/>
      <c r="EW319" s="451" t="n"/>
      <c r="EX319" s="451" t="n"/>
      <c r="EY319" s="451" t="n"/>
      <c r="EZ319" s="451" t="n"/>
      <c r="FA319" s="451" t="n"/>
      <c r="FB319" s="451" t="n"/>
      <c r="FC319" s="451" t="n"/>
      <c r="FD319" s="451" t="n"/>
      <c r="FE319" s="451" t="n"/>
      <c r="FF319" s="451" t="n"/>
      <c r="FG319" s="451" t="n"/>
      <c r="FH319" s="451" t="n"/>
      <c r="FI319" s="451" t="n"/>
      <c r="FJ319" s="451" t="n"/>
      <c r="FK319" s="451" t="n"/>
      <c r="FL319" s="451" t="n"/>
      <c r="FM319" s="451" t="n"/>
      <c r="FN319" s="451" t="n"/>
      <c r="FO319" s="451" t="n"/>
      <c r="FP319" s="451" t="n"/>
      <c r="FQ319" s="451" t="n"/>
      <c r="FR319" s="451" t="n"/>
      <c r="FS319" s="451" t="n"/>
      <c r="FT319" s="451" t="n"/>
      <c r="FU319" s="451" t="n"/>
      <c r="FV319" s="451" t="n"/>
      <c r="FW319" s="451" t="n"/>
      <c r="FX319" s="451" t="n"/>
      <c r="FY319" s="451" t="n"/>
      <c r="FZ319" s="451" t="n"/>
      <c r="GA319" s="451" t="n"/>
      <c r="GB319" s="451" t="n"/>
      <c r="GC319" s="451" t="n"/>
      <c r="GD319" s="451" t="n"/>
      <c r="GE319" s="451" t="n"/>
      <c r="GF319" s="451" t="n"/>
      <c r="GG319" s="451" t="n"/>
      <c r="GH319" s="451" t="n"/>
      <c r="GI319" s="451" t="n"/>
      <c r="GJ319" s="451" t="n"/>
      <c r="GK319" s="451" t="n"/>
      <c r="GL319" s="451" t="n"/>
      <c r="GM319" s="451" t="n"/>
      <c r="GN319" s="451" t="n"/>
      <c r="GO319" s="451" t="n"/>
      <c r="GP319" s="451" t="n"/>
      <c r="GQ319" s="451" t="n"/>
      <c r="GR319" s="451" t="n"/>
      <c r="GS319" s="451" t="n"/>
      <c r="GT319" s="451" t="n"/>
      <c r="GU319" s="451" t="n"/>
      <c r="GV319" s="451" t="n"/>
      <c r="GW319" s="451" t="n"/>
      <c r="GX319" s="451" t="n"/>
      <c r="GY319" s="451" t="n"/>
      <c r="GZ319" s="451" t="n"/>
      <c r="HA319" s="451" t="n"/>
      <c r="HB319" s="451" t="n"/>
      <c r="HC319" s="451" t="n"/>
      <c r="HD319" s="451" t="n"/>
      <c r="HE319" s="451" t="n"/>
      <c r="HF319" s="451" t="n"/>
      <c r="HG319" s="451" t="n"/>
      <c r="HH319" s="451" t="n"/>
      <c r="HI319" s="451" t="n"/>
      <c r="HJ319" s="451" t="n"/>
      <c r="HK319" s="451" t="n"/>
      <c r="HL319" s="451" t="n"/>
      <c r="HM319" s="451" t="n"/>
      <c r="HN319" s="451" t="n"/>
      <c r="HO319" s="451" t="n"/>
      <c r="HP319" s="451" t="n"/>
      <c r="HQ319" s="451" t="n"/>
      <c r="HR319" s="451" t="n"/>
      <c r="HS319" s="451" t="n"/>
      <c r="HT319" s="451" t="n"/>
      <c r="HU319" s="451" t="n"/>
      <c r="HV319" s="451" t="n"/>
      <c r="HW319" s="451" t="n"/>
      <c r="HX319" s="451" t="n"/>
      <c r="HY319" s="451" t="n"/>
      <c r="HZ319" s="451" t="n"/>
      <c r="IA319" s="451" t="n"/>
      <c r="IB319" s="451" t="n"/>
      <c r="IC319" s="451" t="n"/>
    </row>
    <row r="320" ht="11.1" customFormat="1" customHeight="1" s="456" thickBot="1">
      <c r="A320" s="487" t="n"/>
      <c r="B320" s="564" t="inlineStr">
        <is>
          <t>150/66</t>
        </is>
      </c>
      <c r="C320" s="1555" t="n"/>
      <c r="D320" s="565" t="n">
        <v>3</v>
      </c>
      <c r="E320" s="566" t="n">
        <v>60</v>
      </c>
      <c r="F320" s="494">
        <f>(IF(DASHBOARD!$J$2=F9,DASHBOARD!$T$295,IF(DASHBOARD!$J$2=0,0,F320)))</f>
        <v/>
      </c>
      <c r="G320" s="494">
        <f>(IF(DASHBOARD!$J$2=G9,DASHBOARD!$T$295,IF(DASHBOARD!$J$2=0,0,G320)))</f>
        <v/>
      </c>
      <c r="H320" s="494">
        <f>(IF(DASHBOARD!$J$2=H9,DASHBOARD!$T$295,IF(DASHBOARD!$J$2=0,0,H320)))</f>
        <v/>
      </c>
      <c r="I320" s="494">
        <f>(IF(DASHBOARD!$J$2=I9,DASHBOARD!$T$295,IF(DASHBOARD!$J$2=0,0,I320)))</f>
        <v/>
      </c>
      <c r="J320" s="494">
        <f>(IF(DASHBOARD!$J$2=J9,DASHBOARD!$T$295,IF(DASHBOARD!$J$2=0,0,J320)))</f>
        <v/>
      </c>
      <c r="K320" s="494">
        <f>(IF(DASHBOARD!$J$2=K9,DASHBOARD!$T$295,IF(DASHBOARD!$J$2=0,0,K320)))</f>
        <v/>
      </c>
      <c r="L320" s="494">
        <f>(IF(DASHBOARD!$J$2=L9,DASHBOARD!$T$295,IF(DASHBOARD!$J$2=0,0,L320)))</f>
        <v/>
      </c>
      <c r="M320" s="494">
        <f>(IF(DASHBOARD!$J$2=M9,DASHBOARD!$T$295,IF(DASHBOARD!$J$2=0,0,M320)))</f>
        <v/>
      </c>
      <c r="N320" s="494">
        <f>(IF(DASHBOARD!$J$2=N9,DASHBOARD!$T$295,IF(DASHBOARD!$J$2=0,0,N320)))</f>
        <v/>
      </c>
      <c r="O320" s="494">
        <f>(IF(DASHBOARD!$J$2=O9,DASHBOARD!$T$295,IF(DASHBOARD!$J$2=0,0,O320)))</f>
        <v/>
      </c>
      <c r="P320" s="494">
        <f>(IF(DASHBOARD!$J$2=P9,DASHBOARD!$T$295,IF(DASHBOARD!$J$2=0,0,P320)))</f>
        <v/>
      </c>
      <c r="Q320" s="494">
        <f>(IF(DASHBOARD!$J$2=Q9,DASHBOARD!$T$295,IF(DASHBOARD!$J$2=0,0,Q320)))</f>
        <v/>
      </c>
      <c r="R320" s="494">
        <f>(IF(DASHBOARD!$J$2=R9,DASHBOARD!$T$295,IF(DASHBOARD!$J$2=0,0,R320)))</f>
        <v/>
      </c>
      <c r="S320" s="494">
        <f>(IF(DASHBOARD!$J$2=S9,DASHBOARD!$T$295,IF(DASHBOARD!$J$2=0,0,S320)))</f>
        <v/>
      </c>
      <c r="T320" s="494">
        <f>(IF(DASHBOARD!$J$2=T9,DASHBOARD!$T$295,IF(DASHBOARD!$J$2=0,0,T320)))</f>
        <v/>
      </c>
      <c r="U320" s="494">
        <f>(IF(DASHBOARD!$J$2=U9,DASHBOARD!$T$295,IF(DASHBOARD!$J$2=0,0,U320)))</f>
        <v/>
      </c>
      <c r="V320" s="494">
        <f>(IF(DASHBOARD!$J$2=V9,DASHBOARD!$T$295,IF(DASHBOARD!$J$2=0,0,V320)))</f>
        <v/>
      </c>
      <c r="W320" s="494">
        <f>(IF(DASHBOARD!$J$2=W9,DASHBOARD!$T$295,IF(DASHBOARD!$J$2=0,0,W320)))</f>
        <v/>
      </c>
      <c r="X320" s="494">
        <f>(IF(DASHBOARD!$J$2=X9,DASHBOARD!$T$295,IF(DASHBOARD!$J$2=0,0,X320)))</f>
        <v/>
      </c>
      <c r="Y320" s="494">
        <f>(IF(DASHBOARD!$J$2=Y9,DASHBOARD!$T$295,IF(DASHBOARD!$J$2=0,0,Y320)))</f>
        <v/>
      </c>
      <c r="Z320" s="494">
        <f>(IF(DASHBOARD!$J$2=Z9,DASHBOARD!$T$295,IF(DASHBOARD!$J$2=0,0,Z320)))</f>
        <v/>
      </c>
      <c r="AA320" s="494">
        <f>(IF(DASHBOARD!$J$2=AA9,DASHBOARD!$T$295,IF(DASHBOARD!$J$2=0,0,AA320)))</f>
        <v/>
      </c>
      <c r="AB320" s="494">
        <f>(IF(DASHBOARD!$J$2=AB9,DASHBOARD!$T$295,IF(DASHBOARD!$J$2=0,0,AB320)))</f>
        <v/>
      </c>
      <c r="AC320" s="494">
        <f>(IF(DASHBOARD!$J$2=AC9,DASHBOARD!$T$295,IF(DASHBOARD!$J$2=0,0,AC320)))</f>
        <v/>
      </c>
      <c r="AD320" s="494">
        <f>(IF(DASHBOARD!$J$2=AD9,DASHBOARD!$T$295,IF(DASHBOARD!$J$2=0,0,AD320)))</f>
        <v/>
      </c>
      <c r="AE320" s="494">
        <f>(IF(DASHBOARD!$J$2=AE9,DASHBOARD!$T$295,IF(DASHBOARD!$J$2=0,0,AE320)))</f>
        <v/>
      </c>
      <c r="AF320" s="494">
        <f>(IF(DASHBOARD!$J$2=AF9,DASHBOARD!$T$295,IF(DASHBOARD!$J$2=0,0,AF320)))</f>
        <v/>
      </c>
      <c r="AG320" s="494">
        <f>(IF(DASHBOARD!$J$2=AG9,DASHBOARD!$T$295,IF(DASHBOARD!$J$2=0,0,AG320)))</f>
        <v/>
      </c>
      <c r="AH320" s="494">
        <f>(IF(DASHBOARD!$J$2=AH9,DASHBOARD!$T$295,IF(DASHBOARD!$J$2=0,0,AH320)))</f>
        <v/>
      </c>
      <c r="AI320" s="494">
        <f>(IF(DASHBOARD!$J$2=AI9,DASHBOARD!$T$295,IF(DASHBOARD!$J$2=0,0,AI320)))</f>
        <v/>
      </c>
      <c r="AJ320" s="494">
        <f>(IF(DASHBOARD!$J$2=AJ9,DASHBOARD!$T$295,IF(DASHBOARD!$J$2=0,0,AJ320)))</f>
        <v/>
      </c>
      <c r="AK320" s="494">
        <f>(IF(DASHBOARD!$J$2=AK9,DASHBOARD!$T$295,IF(DASHBOARD!$J$2=0,0,AK320)))</f>
        <v/>
      </c>
      <c r="AL320" s="494">
        <f>(IF(DASHBOARD!$J$2=AL9,DASHBOARD!$T$295,IF(DASHBOARD!$J$2=0,0,AL320)))</f>
        <v/>
      </c>
      <c r="AM320" s="494">
        <f>(IF(DASHBOARD!$J$2=AM9,DASHBOARD!$T$295,IF(DASHBOARD!$J$2=0,0,AM320)))</f>
        <v/>
      </c>
      <c r="AN320" s="494">
        <f>(IF(DASHBOARD!$J$2=AN9,DASHBOARD!$T$295,IF(DASHBOARD!$J$2=0,0,AN320)))</f>
        <v/>
      </c>
      <c r="AO320" s="494">
        <f>(IF(DASHBOARD!$J$2=AO9,DASHBOARD!$T$295,IF(DASHBOARD!$J$2=0,0,AO320)))</f>
        <v/>
      </c>
      <c r="AP320" s="494">
        <f>(IF(DASHBOARD!$J$2=AP9,DASHBOARD!$T$295,IF(DASHBOARD!$J$2=0,0,AP320)))</f>
        <v/>
      </c>
      <c r="AQ320" s="494">
        <f>(IF(DASHBOARD!$J$2=AQ9,DASHBOARD!$T$295,IF(DASHBOARD!$J$2=0,0,AQ320)))</f>
        <v/>
      </c>
      <c r="AR320" s="494">
        <f>(IF(DASHBOARD!$J$2=AR9,DASHBOARD!$T$295,IF(DASHBOARD!$J$2=0,0,AR320)))</f>
        <v/>
      </c>
      <c r="AS320" s="494">
        <f>(IF(DASHBOARD!$J$2=AS9,DASHBOARD!$T$295,IF(DASHBOARD!$J$2=0,0,AS320)))</f>
        <v/>
      </c>
      <c r="AT320" s="494">
        <f>(IF(DASHBOARD!$J$2=AT9,DASHBOARD!$T$295,IF(DASHBOARD!$J$2=0,0,AT320)))</f>
        <v/>
      </c>
      <c r="AU320" s="494">
        <f>(IF(DASHBOARD!$J$2=AU9,DASHBOARD!$T$295,IF(DASHBOARD!$J$2=0,0,AU320)))</f>
        <v/>
      </c>
      <c r="AV320" s="494">
        <f>(IF(DASHBOARD!$J$2=AV9,DASHBOARD!$T$295,IF(DASHBOARD!$J$2=0,0,AV320)))</f>
        <v/>
      </c>
      <c r="AW320" s="494">
        <f>(IF(DASHBOARD!$J$2=AW9,DASHBOARD!$T$295,IF(DASHBOARD!$J$2=0,0,AW320)))</f>
        <v/>
      </c>
      <c r="AX320" s="494">
        <f>(IF(DASHBOARD!$J$2=AX9,DASHBOARD!$T$295,IF(DASHBOARD!$J$2=0,0,AX320)))</f>
        <v/>
      </c>
      <c r="AY320" s="494">
        <f>(IF(DASHBOARD!$J$2=AY9,DASHBOARD!$T$295,IF(DASHBOARD!$J$2=0,0,AY320)))</f>
        <v/>
      </c>
      <c r="AZ320" s="494">
        <f>(IF(DASHBOARD!$J$2=AZ9,DASHBOARD!$T$295,IF(DASHBOARD!$J$2=0,0,AZ320)))</f>
        <v/>
      </c>
      <c r="BA320" s="494">
        <f>(IF(DASHBOARD!$J$2=BA9,DASHBOARD!$T$295,IF(DASHBOARD!$J$2=0,0,BA320)))</f>
        <v/>
      </c>
      <c r="BB320" s="543">
        <f>SUM(F320:BA320)/2</f>
        <v/>
      </c>
      <c r="BC320" s="451" t="n"/>
      <c r="BD320" s="451" t="n"/>
      <c r="BE320" s="451" t="n"/>
      <c r="BF320" s="451" t="n"/>
      <c r="BG320" s="451" t="n"/>
      <c r="BH320" s="451" t="n"/>
      <c r="BI320" s="451" t="n"/>
      <c r="BJ320" s="451" t="n"/>
      <c r="BK320" s="451" t="n"/>
      <c r="BL320" s="451" t="n"/>
      <c r="BM320" s="451" t="n"/>
      <c r="BN320" s="451" t="n"/>
      <c r="BO320" s="451" t="n"/>
      <c r="BP320" s="451" t="n"/>
      <c r="BQ320" s="451" t="n"/>
      <c r="BR320" s="451" t="n"/>
      <c r="BS320" s="451" t="n"/>
      <c r="BT320" s="451" t="n"/>
      <c r="BU320" s="451" t="n"/>
      <c r="BV320" s="451" t="n"/>
      <c r="BW320" s="451" t="n"/>
      <c r="BX320" s="451" t="n"/>
      <c r="BY320" s="451" t="n"/>
      <c r="BZ320" s="451" t="n"/>
      <c r="CA320" s="451" t="n"/>
      <c r="CB320" s="451" t="n"/>
      <c r="CC320" s="451" t="n"/>
      <c r="CD320" s="451" t="n"/>
      <c r="CE320" s="451" t="n"/>
      <c r="CF320" s="451" t="n"/>
      <c r="CG320" s="451" t="n"/>
      <c r="CH320" s="451" t="n"/>
      <c r="CI320" s="451" t="n"/>
      <c r="CJ320" s="451" t="n"/>
      <c r="CK320" s="451" t="n"/>
      <c r="CL320" s="451" t="n"/>
      <c r="CM320" s="451" t="n"/>
      <c r="CN320" s="451" t="n"/>
      <c r="CO320" s="451" t="n"/>
      <c r="CP320" s="451" t="n"/>
      <c r="CQ320" s="451" t="n"/>
      <c r="CR320" s="451" t="n"/>
      <c r="CS320" s="451" t="n"/>
      <c r="CT320" s="451" t="n"/>
      <c r="CU320" s="451" t="n"/>
      <c r="CV320" s="451" t="n"/>
      <c r="CW320" s="451" t="n"/>
      <c r="CX320" s="451" t="n"/>
      <c r="CY320" s="451" t="n"/>
      <c r="CZ320" s="451" t="n"/>
      <c r="DA320" s="451" t="n"/>
      <c r="DB320" s="451" t="n"/>
      <c r="DC320" s="451" t="n"/>
      <c r="DD320" s="451" t="n"/>
      <c r="DE320" s="451" t="n"/>
      <c r="DF320" s="451" t="n"/>
      <c r="DG320" s="451" t="n"/>
      <c r="DH320" s="451" t="n"/>
      <c r="DI320" s="451" t="n"/>
      <c r="DJ320" s="451" t="n"/>
      <c r="DK320" s="451" t="n"/>
      <c r="DL320" s="451" t="n"/>
      <c r="DM320" s="451" t="n"/>
      <c r="DN320" s="451" t="n"/>
      <c r="DO320" s="451" t="n"/>
      <c r="DP320" s="451" t="n"/>
      <c r="DQ320" s="451" t="n"/>
      <c r="DR320" s="451" t="n"/>
      <c r="DS320" s="451" t="n"/>
      <c r="DT320" s="451" t="n"/>
      <c r="DU320" s="451" t="n"/>
      <c r="DV320" s="451" t="n"/>
      <c r="DW320" s="451" t="n"/>
      <c r="DX320" s="451" t="n"/>
      <c r="DY320" s="451" t="n"/>
      <c r="DZ320" s="451" t="n"/>
      <c r="EA320" s="451" t="n"/>
      <c r="EB320" s="451" t="n"/>
      <c r="EC320" s="451" t="n"/>
      <c r="ED320" s="451" t="n"/>
      <c r="EE320" s="451" t="n"/>
      <c r="EF320" s="451" t="n"/>
      <c r="EG320" s="451" t="n"/>
      <c r="EH320" s="451" t="n"/>
      <c r="EI320" s="451" t="n"/>
      <c r="EJ320" s="451" t="n"/>
      <c r="EK320" s="451" t="n"/>
      <c r="EL320" s="451" t="n"/>
      <c r="EM320" s="451" t="n"/>
      <c r="EN320" s="451" t="n"/>
      <c r="EO320" s="451" t="n"/>
      <c r="EP320" s="451" t="n"/>
      <c r="EQ320" s="451" t="n"/>
      <c r="ER320" s="451" t="n"/>
      <c r="ES320" s="451" t="n"/>
      <c r="ET320" s="451" t="n"/>
      <c r="EU320" s="451" t="n"/>
      <c r="EV320" s="451" t="n"/>
      <c r="EW320" s="451" t="n"/>
      <c r="EX320" s="451" t="n"/>
      <c r="EY320" s="451" t="n"/>
      <c r="EZ320" s="451" t="n"/>
      <c r="FA320" s="451" t="n"/>
      <c r="FB320" s="451" t="n"/>
      <c r="FC320" s="451" t="n"/>
      <c r="FD320" s="451" t="n"/>
      <c r="FE320" s="451" t="n"/>
      <c r="FF320" s="451" t="n"/>
      <c r="FG320" s="451" t="n"/>
      <c r="FH320" s="451" t="n"/>
      <c r="FI320" s="451" t="n"/>
      <c r="FJ320" s="451" t="n"/>
      <c r="FK320" s="451" t="n"/>
      <c r="FL320" s="451" t="n"/>
      <c r="FM320" s="451" t="n"/>
      <c r="FN320" s="451" t="n"/>
      <c r="FO320" s="451" t="n"/>
      <c r="FP320" s="451" t="n"/>
      <c r="FQ320" s="451" t="n"/>
      <c r="FR320" s="451" t="n"/>
      <c r="FS320" s="451" t="n"/>
      <c r="FT320" s="451" t="n"/>
      <c r="FU320" s="451" t="n"/>
      <c r="FV320" s="451" t="n"/>
      <c r="FW320" s="451" t="n"/>
      <c r="FX320" s="451" t="n"/>
      <c r="FY320" s="451" t="n"/>
      <c r="FZ320" s="451" t="n"/>
      <c r="GA320" s="451" t="n"/>
      <c r="GB320" s="451" t="n"/>
      <c r="GC320" s="451" t="n"/>
      <c r="GD320" s="451" t="n"/>
      <c r="GE320" s="451" t="n"/>
      <c r="GF320" s="451" t="n"/>
      <c r="GG320" s="451" t="n"/>
      <c r="GH320" s="451" t="n"/>
      <c r="GI320" s="451" t="n"/>
      <c r="GJ320" s="451" t="n"/>
      <c r="GK320" s="451" t="n"/>
      <c r="GL320" s="451" t="n"/>
      <c r="GM320" s="451" t="n"/>
      <c r="GN320" s="451" t="n"/>
      <c r="GO320" s="451" t="n"/>
      <c r="GP320" s="451" t="n"/>
      <c r="GQ320" s="451" t="n"/>
      <c r="GR320" s="451" t="n"/>
      <c r="GS320" s="451" t="n"/>
      <c r="GT320" s="451" t="n"/>
      <c r="GU320" s="451" t="n"/>
      <c r="GV320" s="451" t="n"/>
      <c r="GW320" s="451" t="n"/>
      <c r="GX320" s="451" t="n"/>
      <c r="GY320" s="451" t="n"/>
      <c r="GZ320" s="451" t="n"/>
      <c r="HA320" s="451" t="n"/>
      <c r="HB320" s="451" t="n"/>
      <c r="HC320" s="451" t="n"/>
      <c r="HD320" s="451" t="n"/>
      <c r="HE320" s="451" t="n"/>
      <c r="HF320" s="451" t="n"/>
      <c r="HG320" s="451" t="n"/>
      <c r="HH320" s="451" t="n"/>
      <c r="HI320" s="451" t="n"/>
      <c r="HJ320" s="451" t="n"/>
      <c r="HK320" s="451" t="n"/>
      <c r="HL320" s="451" t="n"/>
      <c r="HM320" s="451" t="n"/>
      <c r="HN320" s="451" t="n"/>
      <c r="HO320" s="451" t="n"/>
      <c r="HP320" s="451" t="n"/>
      <c r="HQ320" s="451" t="n"/>
      <c r="HR320" s="451" t="n"/>
      <c r="HS320" s="451" t="n"/>
      <c r="HT320" s="451" t="n"/>
      <c r="HU320" s="451" t="n"/>
      <c r="HV320" s="451" t="n"/>
      <c r="HW320" s="451" t="n"/>
      <c r="HX320" s="451" t="n"/>
      <c r="HY320" s="451" t="n"/>
      <c r="HZ320" s="451" t="n"/>
      <c r="IA320" s="451" t="n"/>
      <c r="IB320" s="451" t="n"/>
      <c r="IC320" s="451" t="n"/>
    </row>
    <row r="321" ht="11.1" customFormat="1" customHeight="1" s="456">
      <c r="A321" s="487" t="n"/>
      <c r="B321" s="561" t="inlineStr">
        <is>
          <t>150/66</t>
        </is>
      </c>
      <c r="C321" s="1219" t="inlineStr">
        <is>
          <t>Tallo Lama</t>
        </is>
      </c>
      <c r="D321" s="570" t="n">
        <v>1</v>
      </c>
      <c r="E321" s="563" t="n">
        <v>31.5</v>
      </c>
      <c r="F321" s="490">
        <f>(IF(DASHBOARD!$J$2=F9,DASHBOARD!$T$393,IF(DASHBOARD!$J$2=0,0,F321)))</f>
        <v/>
      </c>
      <c r="G321" s="490">
        <f>(IF(DASHBOARD!$J$2=G9,DASHBOARD!$T$393,IF(DASHBOARD!$J$2=0,0,G321)))</f>
        <v/>
      </c>
      <c r="H321" s="490">
        <f>(IF(DASHBOARD!$J$2=H9,DASHBOARD!$T$393,IF(DASHBOARD!$J$2=0,0,H321)))</f>
        <v/>
      </c>
      <c r="I321" s="490">
        <f>(IF(DASHBOARD!$J$2=I9,DASHBOARD!$T$393,IF(DASHBOARD!$J$2=0,0,I321)))</f>
        <v/>
      </c>
      <c r="J321" s="490">
        <f>(IF(DASHBOARD!$J$2=J9,DASHBOARD!$T$393,IF(DASHBOARD!$J$2=0,0,J321)))</f>
        <v/>
      </c>
      <c r="K321" s="490">
        <f>(IF(DASHBOARD!$J$2=K9,DASHBOARD!$T$393,IF(DASHBOARD!$J$2=0,0,K321)))</f>
        <v/>
      </c>
      <c r="L321" s="490">
        <f>(IF(DASHBOARD!$J$2=L9,DASHBOARD!$T$393,IF(DASHBOARD!$J$2=0,0,L321)))</f>
        <v/>
      </c>
      <c r="M321" s="490">
        <f>(IF(DASHBOARD!$J$2=M9,DASHBOARD!$T$393,IF(DASHBOARD!$J$2=0,0,M321)))</f>
        <v/>
      </c>
      <c r="N321" s="490">
        <f>(IF(DASHBOARD!$J$2=N9,DASHBOARD!$T$393,IF(DASHBOARD!$J$2=0,0,N321)))</f>
        <v/>
      </c>
      <c r="O321" s="490">
        <f>(IF(DASHBOARD!$J$2=O9,DASHBOARD!$T$393,IF(DASHBOARD!$J$2=0,0,O321)))</f>
        <v/>
      </c>
      <c r="P321" s="490">
        <f>(IF(DASHBOARD!$J$2=P9,DASHBOARD!$T$393,IF(DASHBOARD!$J$2=0,0,P321)))</f>
        <v/>
      </c>
      <c r="Q321" s="490">
        <f>(IF(DASHBOARD!$J$2=Q9,DASHBOARD!$T$393,IF(DASHBOARD!$J$2=0,0,Q321)))</f>
        <v/>
      </c>
      <c r="R321" s="490">
        <f>(IF(DASHBOARD!$J$2=R9,DASHBOARD!$T$393,IF(DASHBOARD!$J$2=0,0,R321)))</f>
        <v/>
      </c>
      <c r="S321" s="490">
        <f>(IF(DASHBOARD!$J$2=S9,DASHBOARD!$T$393,IF(DASHBOARD!$J$2=0,0,S321)))</f>
        <v/>
      </c>
      <c r="T321" s="490">
        <f>(IF(DASHBOARD!$J$2=T9,DASHBOARD!$T$393,IF(DASHBOARD!$J$2=0,0,T321)))</f>
        <v/>
      </c>
      <c r="U321" s="490">
        <f>(IF(DASHBOARD!$J$2=U9,DASHBOARD!$T$393,IF(DASHBOARD!$J$2=0,0,U321)))</f>
        <v/>
      </c>
      <c r="V321" s="490">
        <f>(IF(DASHBOARD!$J$2=V9,DASHBOARD!$T$393,IF(DASHBOARD!$J$2=0,0,V321)))</f>
        <v/>
      </c>
      <c r="W321" s="490">
        <f>(IF(DASHBOARD!$J$2=W9,DASHBOARD!$T$393,IF(DASHBOARD!$J$2=0,0,W321)))</f>
        <v/>
      </c>
      <c r="X321" s="490">
        <f>(IF(DASHBOARD!$J$2=X9,DASHBOARD!$T$393,IF(DASHBOARD!$J$2=0,0,X321)))</f>
        <v/>
      </c>
      <c r="Y321" s="490">
        <f>(IF(DASHBOARD!$J$2=Y9,DASHBOARD!$T$393,IF(DASHBOARD!$J$2=0,0,Y321)))</f>
        <v/>
      </c>
      <c r="Z321" s="490">
        <f>(IF(DASHBOARD!$J$2=Z9,DASHBOARD!$T$393,IF(DASHBOARD!$J$2=0,0,Z321)))</f>
        <v/>
      </c>
      <c r="AA321" s="490">
        <f>(IF(DASHBOARD!$J$2=AA9,DASHBOARD!$T$393,IF(DASHBOARD!$J$2=0,0,AA321)))</f>
        <v/>
      </c>
      <c r="AB321" s="490">
        <f>(IF(DASHBOARD!$J$2=AB9,DASHBOARD!$T$393,IF(DASHBOARD!$J$2=0,0,AB321)))</f>
        <v/>
      </c>
      <c r="AC321" s="490">
        <f>(IF(DASHBOARD!$J$2=AC9,DASHBOARD!$T$393,IF(DASHBOARD!$J$2=0,0,AC321)))</f>
        <v/>
      </c>
      <c r="AD321" s="490">
        <f>(IF(DASHBOARD!$J$2=AD9,DASHBOARD!$T$393,IF(DASHBOARD!$J$2=0,0,AD321)))</f>
        <v/>
      </c>
      <c r="AE321" s="490">
        <f>(IF(DASHBOARD!$J$2=AE9,DASHBOARD!$T$393,IF(DASHBOARD!$J$2=0,0,AE321)))</f>
        <v/>
      </c>
      <c r="AF321" s="490">
        <f>(IF(DASHBOARD!$J$2=AF9,DASHBOARD!$T$393,IF(DASHBOARD!$J$2=0,0,AF321)))</f>
        <v/>
      </c>
      <c r="AG321" s="490">
        <f>(IF(DASHBOARD!$J$2=AG9,DASHBOARD!$T$393,IF(DASHBOARD!$J$2=0,0,AG321)))</f>
        <v/>
      </c>
      <c r="AH321" s="490">
        <f>(IF(DASHBOARD!$J$2=AH9,DASHBOARD!$T$393,IF(DASHBOARD!$J$2=0,0,AH321)))</f>
        <v/>
      </c>
      <c r="AI321" s="490">
        <f>(IF(DASHBOARD!$J$2=AI9,DASHBOARD!$T$393,IF(DASHBOARD!$J$2=0,0,AI321)))</f>
        <v/>
      </c>
      <c r="AJ321" s="490">
        <f>(IF(DASHBOARD!$J$2=AJ9,DASHBOARD!$T$393,IF(DASHBOARD!$J$2=0,0,AJ321)))</f>
        <v/>
      </c>
      <c r="AK321" s="490">
        <f>(IF(DASHBOARD!$J$2=AK9,DASHBOARD!$T$393,IF(DASHBOARD!$J$2=0,0,AK321)))</f>
        <v/>
      </c>
      <c r="AL321" s="490">
        <f>(IF(DASHBOARD!$J$2=AL9,DASHBOARD!$T$393,IF(DASHBOARD!$J$2=0,0,AL321)))</f>
        <v/>
      </c>
      <c r="AM321" s="490">
        <f>(IF(DASHBOARD!$J$2=AM9,DASHBOARD!$T$393,IF(DASHBOARD!$J$2=0,0,AM321)))</f>
        <v/>
      </c>
      <c r="AN321" s="490">
        <f>(IF(DASHBOARD!$J$2=AN9,DASHBOARD!$T$393,IF(DASHBOARD!$J$2=0,0,AN321)))</f>
        <v/>
      </c>
      <c r="AO321" s="490">
        <f>(IF(DASHBOARD!$J$2=AO9,DASHBOARD!$T$393,IF(DASHBOARD!$J$2=0,0,AO321)))</f>
        <v/>
      </c>
      <c r="AP321" s="490">
        <f>(IF(DASHBOARD!$J$2=AP9,DASHBOARD!$T$393,IF(DASHBOARD!$J$2=0,0,AP321)))</f>
        <v/>
      </c>
      <c r="AQ321" s="490">
        <f>(IF(DASHBOARD!$J$2=AQ9,DASHBOARD!$T$393,IF(DASHBOARD!$J$2=0,0,AQ321)))</f>
        <v/>
      </c>
      <c r="AR321" s="490">
        <f>(IF(DASHBOARD!$J$2=AR9,DASHBOARD!$T$393,IF(DASHBOARD!$J$2=0,0,AR321)))</f>
        <v/>
      </c>
      <c r="AS321" s="490">
        <f>(IF(DASHBOARD!$J$2=AS9,DASHBOARD!$T$393,IF(DASHBOARD!$J$2=0,0,AS321)))</f>
        <v/>
      </c>
      <c r="AT321" s="490">
        <f>(IF(DASHBOARD!$J$2=AT9,DASHBOARD!$T$393,IF(DASHBOARD!$J$2=0,0,AT321)))</f>
        <v/>
      </c>
      <c r="AU321" s="490">
        <f>(IF(DASHBOARD!$J$2=AU9,DASHBOARD!$T$393,IF(DASHBOARD!$J$2=0,0,AU321)))</f>
        <v/>
      </c>
      <c r="AV321" s="490">
        <f>(IF(DASHBOARD!$J$2=AV9,DASHBOARD!$T$393,IF(DASHBOARD!$J$2=0,0,AV321)))</f>
        <v/>
      </c>
      <c r="AW321" s="490">
        <f>(IF(DASHBOARD!$J$2=AW9,DASHBOARD!$T$393,IF(DASHBOARD!$J$2=0,0,AW321)))</f>
        <v/>
      </c>
      <c r="AX321" s="490">
        <f>(IF(DASHBOARD!$J$2=AX9,DASHBOARD!$T$393,IF(DASHBOARD!$J$2=0,0,AX321)))</f>
        <v/>
      </c>
      <c r="AY321" s="490">
        <f>(IF(DASHBOARD!$J$2=AY9,DASHBOARD!$T$393,IF(DASHBOARD!$J$2=0,0,AY321)))</f>
        <v/>
      </c>
      <c r="AZ321" s="490">
        <f>(IF(DASHBOARD!$J$2=AZ9,DASHBOARD!$T$393,IF(DASHBOARD!$J$2=0,0,AZ321)))</f>
        <v/>
      </c>
      <c r="BA321" s="490">
        <f>(IF(DASHBOARD!$J$2=BA9,DASHBOARD!$T$393,IF(DASHBOARD!$J$2=0,0,BA321)))</f>
        <v/>
      </c>
      <c r="BB321" s="543">
        <f>SUM(F321:BA321)/2</f>
        <v/>
      </c>
      <c r="BC321" s="451" t="n"/>
      <c r="BD321" s="451" t="n"/>
      <c r="BE321" s="451" t="n"/>
      <c r="BF321" s="451" t="n"/>
      <c r="BG321" s="451" t="n"/>
      <c r="BH321" s="451" t="n"/>
      <c r="BI321" s="451" t="n"/>
      <c r="BJ321" s="451" t="n"/>
      <c r="BK321" s="451" t="n"/>
      <c r="BL321" s="451" t="n"/>
      <c r="BM321" s="451" t="n"/>
      <c r="BN321" s="451" t="n"/>
      <c r="BO321" s="451" t="n"/>
      <c r="BP321" s="451" t="n"/>
      <c r="BQ321" s="451" t="n"/>
      <c r="BR321" s="451" t="n"/>
      <c r="BS321" s="451" t="n"/>
      <c r="BT321" s="451" t="n"/>
      <c r="BU321" s="451" t="n"/>
      <c r="BV321" s="451" t="n"/>
      <c r="BW321" s="451" t="n"/>
      <c r="BX321" s="451" t="n"/>
      <c r="BY321" s="451" t="n"/>
      <c r="BZ321" s="451" t="n"/>
      <c r="CA321" s="451" t="n"/>
      <c r="CB321" s="451" t="n"/>
      <c r="CC321" s="451" t="n"/>
      <c r="CD321" s="451" t="n"/>
      <c r="CE321" s="451" t="n"/>
      <c r="CF321" s="451" t="n"/>
      <c r="CG321" s="451" t="n"/>
      <c r="CH321" s="451" t="n"/>
      <c r="CI321" s="451" t="n"/>
      <c r="CJ321" s="451" t="n"/>
      <c r="CK321" s="451" t="n"/>
      <c r="CL321" s="451" t="n"/>
      <c r="CM321" s="451" t="n"/>
      <c r="CN321" s="451" t="n"/>
      <c r="CO321" s="451" t="n"/>
      <c r="CP321" s="451" t="n"/>
      <c r="CQ321" s="451" t="n"/>
      <c r="CR321" s="451" t="n"/>
      <c r="CS321" s="451" t="n"/>
      <c r="CT321" s="451" t="n"/>
      <c r="CU321" s="451" t="n"/>
      <c r="CV321" s="451" t="n"/>
      <c r="CW321" s="451" t="n"/>
      <c r="CX321" s="451" t="n"/>
      <c r="CY321" s="451" t="n"/>
      <c r="CZ321" s="451" t="n"/>
      <c r="DA321" s="451" t="n"/>
      <c r="DB321" s="451" t="n"/>
      <c r="DC321" s="451" t="n"/>
      <c r="DD321" s="451" t="n"/>
      <c r="DE321" s="451" t="n"/>
      <c r="DF321" s="451" t="n"/>
      <c r="DG321" s="451" t="n"/>
      <c r="DH321" s="451" t="n"/>
      <c r="DI321" s="451" t="n"/>
      <c r="DJ321" s="451" t="n"/>
      <c r="DK321" s="451" t="n"/>
      <c r="DL321" s="451" t="n"/>
      <c r="DM321" s="451" t="n"/>
      <c r="DN321" s="451" t="n"/>
      <c r="DO321" s="451" t="n"/>
      <c r="DP321" s="451" t="n"/>
      <c r="DQ321" s="451" t="n"/>
      <c r="DR321" s="451" t="n"/>
      <c r="DS321" s="451" t="n"/>
      <c r="DT321" s="451" t="n"/>
      <c r="DU321" s="451" t="n"/>
      <c r="DV321" s="451" t="n"/>
      <c r="DW321" s="451" t="n"/>
      <c r="DX321" s="451" t="n"/>
      <c r="DY321" s="451" t="n"/>
      <c r="DZ321" s="451" t="n"/>
      <c r="EA321" s="451" t="n"/>
      <c r="EB321" s="451" t="n"/>
      <c r="EC321" s="451" t="n"/>
      <c r="ED321" s="451" t="n"/>
      <c r="EE321" s="451" t="n"/>
      <c r="EF321" s="451" t="n"/>
      <c r="EG321" s="451" t="n"/>
      <c r="EH321" s="451" t="n"/>
      <c r="EI321" s="451" t="n"/>
      <c r="EJ321" s="451" t="n"/>
      <c r="EK321" s="451" t="n"/>
      <c r="EL321" s="451" t="n"/>
      <c r="EM321" s="451" t="n"/>
      <c r="EN321" s="451" t="n"/>
      <c r="EO321" s="451" t="n"/>
      <c r="EP321" s="451" t="n"/>
      <c r="EQ321" s="451" t="n"/>
      <c r="ER321" s="451" t="n"/>
      <c r="ES321" s="451" t="n"/>
      <c r="ET321" s="451" t="n"/>
      <c r="EU321" s="451" t="n"/>
      <c r="EV321" s="451" t="n"/>
      <c r="EW321" s="451" t="n"/>
      <c r="EX321" s="451" t="n"/>
      <c r="EY321" s="451" t="n"/>
      <c r="EZ321" s="451" t="n"/>
      <c r="FA321" s="451" t="n"/>
      <c r="FB321" s="451" t="n"/>
      <c r="FC321" s="451" t="n"/>
      <c r="FD321" s="451" t="n"/>
      <c r="FE321" s="451" t="n"/>
      <c r="FF321" s="451" t="n"/>
      <c r="FG321" s="451" t="n"/>
      <c r="FH321" s="451" t="n"/>
      <c r="FI321" s="451" t="n"/>
      <c r="FJ321" s="451" t="n"/>
      <c r="FK321" s="451" t="n"/>
      <c r="FL321" s="451" t="n"/>
      <c r="FM321" s="451" t="n"/>
      <c r="FN321" s="451" t="n"/>
      <c r="FO321" s="451" t="n"/>
      <c r="FP321" s="451" t="n"/>
      <c r="FQ321" s="451" t="n"/>
      <c r="FR321" s="451" t="n"/>
      <c r="FS321" s="451" t="n"/>
      <c r="FT321" s="451" t="n"/>
      <c r="FU321" s="451" t="n"/>
      <c r="FV321" s="451" t="n"/>
      <c r="FW321" s="451" t="n"/>
      <c r="FX321" s="451" t="n"/>
      <c r="FY321" s="451" t="n"/>
      <c r="FZ321" s="451" t="n"/>
      <c r="GA321" s="451" t="n"/>
      <c r="GB321" s="451" t="n"/>
      <c r="GC321" s="451" t="n"/>
      <c r="GD321" s="451" t="n"/>
      <c r="GE321" s="451" t="n"/>
      <c r="GF321" s="451" t="n"/>
      <c r="GG321" s="451" t="n"/>
      <c r="GH321" s="451" t="n"/>
      <c r="GI321" s="451" t="n"/>
      <c r="GJ321" s="451" t="n"/>
      <c r="GK321" s="451" t="n"/>
      <c r="GL321" s="451" t="n"/>
      <c r="GM321" s="451" t="n"/>
      <c r="GN321" s="451" t="n"/>
      <c r="GO321" s="451" t="n"/>
      <c r="GP321" s="451" t="n"/>
      <c r="GQ321" s="451" t="n"/>
      <c r="GR321" s="451" t="n"/>
      <c r="GS321" s="451" t="n"/>
      <c r="GT321" s="451" t="n"/>
      <c r="GU321" s="451" t="n"/>
      <c r="GV321" s="451" t="n"/>
      <c r="GW321" s="451" t="n"/>
      <c r="GX321" s="451" t="n"/>
      <c r="GY321" s="451" t="n"/>
      <c r="GZ321" s="451" t="n"/>
      <c r="HA321" s="451" t="n"/>
      <c r="HB321" s="451" t="n"/>
      <c r="HC321" s="451" t="n"/>
      <c r="HD321" s="451" t="n"/>
      <c r="HE321" s="451" t="n"/>
      <c r="HF321" s="451" t="n"/>
      <c r="HG321" s="451" t="n"/>
      <c r="HH321" s="451" t="n"/>
      <c r="HI321" s="451" t="n"/>
      <c r="HJ321" s="451" t="n"/>
      <c r="HK321" s="451" t="n"/>
      <c r="HL321" s="451" t="n"/>
      <c r="HM321" s="451" t="n"/>
      <c r="HN321" s="451" t="n"/>
      <c r="HO321" s="451" t="n"/>
      <c r="HP321" s="451" t="n"/>
      <c r="HQ321" s="451" t="n"/>
      <c r="HR321" s="451" t="n"/>
      <c r="HS321" s="451" t="n"/>
      <c r="HT321" s="451" t="n"/>
      <c r="HU321" s="451" t="n"/>
      <c r="HV321" s="451" t="n"/>
      <c r="HW321" s="451" t="n"/>
      <c r="HX321" s="451" t="n"/>
      <c r="HY321" s="451" t="n"/>
      <c r="HZ321" s="451" t="n"/>
      <c r="IA321" s="451" t="n"/>
      <c r="IB321" s="451" t="n"/>
      <c r="IC321" s="451" t="n"/>
    </row>
    <row r="322" ht="11.1" customFormat="1" customHeight="1" s="456" thickBot="1">
      <c r="A322" s="487" t="n"/>
      <c r="B322" s="561" t="inlineStr">
        <is>
          <t>150/66</t>
        </is>
      </c>
      <c r="C322" s="1555" t="n"/>
      <c r="D322" s="562" t="n">
        <v>2</v>
      </c>
      <c r="E322" s="563" t="n">
        <v>31.5</v>
      </c>
      <c r="F322" s="494">
        <f>(IF(DASHBOARD!$J$2=F9,DASHBOARD!$T$394,IF(DASHBOARD!$J$2=0,0,F322)))</f>
        <v/>
      </c>
      <c r="G322" s="494">
        <f>(IF(DASHBOARD!$J$2=G9,DASHBOARD!$T$394,IF(DASHBOARD!$J$2=0,0,G322)))</f>
        <v/>
      </c>
      <c r="H322" s="494">
        <f>(IF(DASHBOARD!$J$2=H9,DASHBOARD!$T$394,IF(DASHBOARD!$J$2=0,0,H322)))</f>
        <v/>
      </c>
      <c r="I322" s="494">
        <f>(IF(DASHBOARD!$J$2=I9,DASHBOARD!$T$394,IF(DASHBOARD!$J$2=0,0,I322)))</f>
        <v/>
      </c>
      <c r="J322" s="494">
        <f>(IF(DASHBOARD!$J$2=J9,DASHBOARD!$T$394,IF(DASHBOARD!$J$2=0,0,J322)))</f>
        <v/>
      </c>
      <c r="K322" s="494">
        <f>(IF(DASHBOARD!$J$2=K9,DASHBOARD!$T$394,IF(DASHBOARD!$J$2=0,0,K322)))</f>
        <v/>
      </c>
      <c r="L322" s="494">
        <f>(IF(DASHBOARD!$J$2=L9,DASHBOARD!$T$394,IF(DASHBOARD!$J$2=0,0,L322)))</f>
        <v/>
      </c>
      <c r="M322" s="494">
        <f>(IF(DASHBOARD!$J$2=M9,DASHBOARD!$T$394,IF(DASHBOARD!$J$2=0,0,M322)))</f>
        <v/>
      </c>
      <c r="N322" s="494">
        <f>(IF(DASHBOARD!$J$2=N9,DASHBOARD!$T$394,IF(DASHBOARD!$J$2=0,0,N322)))</f>
        <v/>
      </c>
      <c r="O322" s="494">
        <f>(IF(DASHBOARD!$J$2=O9,DASHBOARD!$T$394,IF(DASHBOARD!$J$2=0,0,O322)))</f>
        <v/>
      </c>
      <c r="P322" s="494">
        <f>(IF(DASHBOARD!$J$2=P9,DASHBOARD!$T$394,IF(DASHBOARD!$J$2=0,0,P322)))</f>
        <v/>
      </c>
      <c r="Q322" s="494">
        <f>(IF(DASHBOARD!$J$2=Q9,DASHBOARD!$T$394,IF(DASHBOARD!$J$2=0,0,Q322)))</f>
        <v/>
      </c>
      <c r="R322" s="494">
        <f>(IF(DASHBOARD!$J$2=R9,DASHBOARD!$T$394,IF(DASHBOARD!$J$2=0,0,R322)))</f>
        <v/>
      </c>
      <c r="S322" s="494">
        <f>(IF(DASHBOARD!$J$2=S9,DASHBOARD!$T$394,IF(DASHBOARD!$J$2=0,0,S322)))</f>
        <v/>
      </c>
      <c r="T322" s="494">
        <f>(IF(DASHBOARD!$J$2=T9,DASHBOARD!$T$394,IF(DASHBOARD!$J$2=0,0,T322)))</f>
        <v/>
      </c>
      <c r="U322" s="494">
        <f>(IF(DASHBOARD!$J$2=U9,DASHBOARD!$T$394,IF(DASHBOARD!$J$2=0,0,U322)))</f>
        <v/>
      </c>
      <c r="V322" s="494">
        <f>(IF(DASHBOARD!$J$2=V9,DASHBOARD!$T$394,IF(DASHBOARD!$J$2=0,0,V322)))</f>
        <v/>
      </c>
      <c r="W322" s="494">
        <f>(IF(DASHBOARD!$J$2=W9,DASHBOARD!$T$394,IF(DASHBOARD!$J$2=0,0,W322)))</f>
        <v/>
      </c>
      <c r="X322" s="494">
        <f>(IF(DASHBOARD!$J$2=X9,DASHBOARD!$T$394,IF(DASHBOARD!$J$2=0,0,X322)))</f>
        <v/>
      </c>
      <c r="Y322" s="494">
        <f>(IF(DASHBOARD!$J$2=Y9,DASHBOARD!$T$394,IF(DASHBOARD!$J$2=0,0,Y322)))</f>
        <v/>
      </c>
      <c r="Z322" s="494">
        <f>(IF(DASHBOARD!$J$2=Z9,DASHBOARD!$T$394,IF(DASHBOARD!$J$2=0,0,Z322)))</f>
        <v/>
      </c>
      <c r="AA322" s="494">
        <f>(IF(DASHBOARD!$J$2=AA9,DASHBOARD!$T$394,IF(DASHBOARD!$J$2=0,0,AA322)))</f>
        <v/>
      </c>
      <c r="AB322" s="494">
        <f>(IF(DASHBOARD!$J$2=AB9,DASHBOARD!$T$394,IF(DASHBOARD!$J$2=0,0,AB322)))</f>
        <v/>
      </c>
      <c r="AC322" s="494">
        <f>(IF(DASHBOARD!$J$2=AC9,DASHBOARD!$T$394,IF(DASHBOARD!$J$2=0,0,AC322)))</f>
        <v/>
      </c>
      <c r="AD322" s="494">
        <f>(IF(DASHBOARD!$J$2=AD9,DASHBOARD!$T$394,IF(DASHBOARD!$J$2=0,0,AD322)))</f>
        <v/>
      </c>
      <c r="AE322" s="494">
        <f>(IF(DASHBOARD!$J$2=AE9,DASHBOARD!$T$394,IF(DASHBOARD!$J$2=0,0,AE322)))</f>
        <v/>
      </c>
      <c r="AF322" s="494">
        <f>(IF(DASHBOARD!$J$2=AF9,DASHBOARD!$T$394,IF(DASHBOARD!$J$2=0,0,AF322)))</f>
        <v/>
      </c>
      <c r="AG322" s="494">
        <f>(IF(DASHBOARD!$J$2=AG9,DASHBOARD!$T$394,IF(DASHBOARD!$J$2=0,0,AG322)))</f>
        <v/>
      </c>
      <c r="AH322" s="494">
        <f>(IF(DASHBOARD!$J$2=AH9,DASHBOARD!$T$394,IF(DASHBOARD!$J$2=0,0,AH322)))</f>
        <v/>
      </c>
      <c r="AI322" s="494">
        <f>(IF(DASHBOARD!$J$2=AI9,DASHBOARD!$T$394,IF(DASHBOARD!$J$2=0,0,AI322)))</f>
        <v/>
      </c>
      <c r="AJ322" s="494">
        <f>(IF(DASHBOARD!$J$2=AJ9,DASHBOARD!$T$394,IF(DASHBOARD!$J$2=0,0,AJ322)))</f>
        <v/>
      </c>
      <c r="AK322" s="494">
        <f>(IF(DASHBOARD!$J$2=AK9,DASHBOARD!$T$394,IF(DASHBOARD!$J$2=0,0,AK322)))</f>
        <v/>
      </c>
      <c r="AL322" s="494">
        <f>(IF(DASHBOARD!$J$2=AL9,DASHBOARD!$T$394,IF(DASHBOARD!$J$2=0,0,AL322)))</f>
        <v/>
      </c>
      <c r="AM322" s="494">
        <f>(IF(DASHBOARD!$J$2=AM9,DASHBOARD!$T$394,IF(DASHBOARD!$J$2=0,0,AM322)))</f>
        <v/>
      </c>
      <c r="AN322" s="494">
        <f>(IF(DASHBOARD!$J$2=AN9,DASHBOARD!$T$394,IF(DASHBOARD!$J$2=0,0,AN322)))</f>
        <v/>
      </c>
      <c r="AO322" s="494">
        <f>(IF(DASHBOARD!$J$2=AO9,DASHBOARD!$T$394,IF(DASHBOARD!$J$2=0,0,AO322)))</f>
        <v/>
      </c>
      <c r="AP322" s="494">
        <f>(IF(DASHBOARD!$J$2=AP9,DASHBOARD!$T$394,IF(DASHBOARD!$J$2=0,0,AP322)))</f>
        <v/>
      </c>
      <c r="AQ322" s="494">
        <f>(IF(DASHBOARD!$J$2=AQ9,DASHBOARD!$T$394,IF(DASHBOARD!$J$2=0,0,AQ322)))</f>
        <v/>
      </c>
      <c r="AR322" s="494">
        <f>(IF(DASHBOARD!$J$2=AR9,DASHBOARD!$T$394,IF(DASHBOARD!$J$2=0,0,AR322)))</f>
        <v/>
      </c>
      <c r="AS322" s="494">
        <f>(IF(DASHBOARD!$J$2=AS9,DASHBOARD!$T$394,IF(DASHBOARD!$J$2=0,0,AS322)))</f>
        <v/>
      </c>
      <c r="AT322" s="494">
        <f>(IF(DASHBOARD!$J$2=AT9,DASHBOARD!$T$394,IF(DASHBOARD!$J$2=0,0,AT322)))</f>
        <v/>
      </c>
      <c r="AU322" s="494">
        <f>(IF(DASHBOARD!$J$2=AU9,DASHBOARD!$T$394,IF(DASHBOARD!$J$2=0,0,AU322)))</f>
        <v/>
      </c>
      <c r="AV322" s="494">
        <f>(IF(DASHBOARD!$J$2=AV9,DASHBOARD!$T$394,IF(DASHBOARD!$J$2=0,0,AV322)))</f>
        <v/>
      </c>
      <c r="AW322" s="494">
        <f>(IF(DASHBOARD!$J$2=AW9,DASHBOARD!$T$394,IF(DASHBOARD!$J$2=0,0,AW322)))</f>
        <v/>
      </c>
      <c r="AX322" s="494">
        <f>(IF(DASHBOARD!$J$2=AX9,DASHBOARD!$T$394,IF(DASHBOARD!$J$2=0,0,AX322)))</f>
        <v/>
      </c>
      <c r="AY322" s="494">
        <f>(IF(DASHBOARD!$J$2=AY9,DASHBOARD!$T$394,IF(DASHBOARD!$J$2=0,0,AY322)))</f>
        <v/>
      </c>
      <c r="AZ322" s="494">
        <f>(IF(DASHBOARD!$J$2=AZ9,DASHBOARD!$T$394,IF(DASHBOARD!$J$2=0,0,AZ322)))</f>
        <v/>
      </c>
      <c r="BA322" s="494">
        <f>(IF(DASHBOARD!$J$2=BA9,DASHBOARD!$T$394,IF(DASHBOARD!$J$2=0,0,BA322)))</f>
        <v/>
      </c>
      <c r="BB322" s="543">
        <f>SUM(F322:BA322)/2</f>
        <v/>
      </c>
      <c r="BC322" s="451" t="n"/>
      <c r="BD322" s="451" t="n"/>
      <c r="BE322" s="451" t="n"/>
      <c r="BF322" s="451" t="n"/>
      <c r="BG322" s="451" t="n"/>
      <c r="BH322" s="451" t="n"/>
      <c r="BI322" s="451" t="n"/>
      <c r="BJ322" s="451" t="n"/>
      <c r="BK322" s="451" t="n"/>
      <c r="BL322" s="451" t="n"/>
      <c r="BM322" s="451" t="n"/>
      <c r="BN322" s="451" t="n"/>
      <c r="BO322" s="451" t="n"/>
      <c r="BP322" s="451" t="n"/>
      <c r="BQ322" s="451" t="n"/>
      <c r="BR322" s="451" t="n"/>
      <c r="BS322" s="451" t="n"/>
      <c r="BT322" s="451" t="n"/>
      <c r="BU322" s="451" t="n"/>
      <c r="BV322" s="451" t="n"/>
      <c r="BW322" s="451" t="n"/>
      <c r="BX322" s="451" t="n"/>
      <c r="BY322" s="451" t="n"/>
      <c r="BZ322" s="451" t="n"/>
      <c r="CA322" s="451" t="n"/>
      <c r="CB322" s="451" t="n"/>
      <c r="CC322" s="451" t="n"/>
      <c r="CD322" s="451" t="n"/>
      <c r="CE322" s="451" t="n"/>
      <c r="CF322" s="451" t="n"/>
      <c r="CG322" s="451" t="n"/>
      <c r="CH322" s="451" t="n"/>
      <c r="CI322" s="451" t="n"/>
      <c r="CJ322" s="451" t="n"/>
      <c r="CK322" s="451" t="n"/>
      <c r="CL322" s="451" t="n"/>
      <c r="CM322" s="451" t="n"/>
      <c r="CN322" s="451" t="n"/>
      <c r="CO322" s="451" t="n"/>
      <c r="CP322" s="451" t="n"/>
      <c r="CQ322" s="451" t="n"/>
      <c r="CR322" s="451" t="n"/>
      <c r="CS322" s="451" t="n"/>
      <c r="CT322" s="451" t="n"/>
      <c r="CU322" s="451" t="n"/>
      <c r="CV322" s="451" t="n"/>
      <c r="CW322" s="451" t="n"/>
      <c r="CX322" s="451" t="n"/>
      <c r="CY322" s="451" t="n"/>
      <c r="CZ322" s="451" t="n"/>
      <c r="DA322" s="451" t="n"/>
      <c r="DB322" s="451" t="n"/>
      <c r="DC322" s="451" t="n"/>
      <c r="DD322" s="451" t="n"/>
      <c r="DE322" s="451" t="n"/>
      <c r="DF322" s="451" t="n"/>
      <c r="DG322" s="451" t="n"/>
      <c r="DH322" s="451" t="n"/>
      <c r="DI322" s="451" t="n"/>
      <c r="DJ322" s="451" t="n"/>
      <c r="DK322" s="451" t="n"/>
      <c r="DL322" s="451" t="n"/>
      <c r="DM322" s="451" t="n"/>
      <c r="DN322" s="451" t="n"/>
      <c r="DO322" s="451" t="n"/>
      <c r="DP322" s="451" t="n"/>
      <c r="DQ322" s="451" t="n"/>
      <c r="DR322" s="451" t="n"/>
      <c r="DS322" s="451" t="n"/>
      <c r="DT322" s="451" t="n"/>
      <c r="DU322" s="451" t="n"/>
      <c r="DV322" s="451" t="n"/>
      <c r="DW322" s="451" t="n"/>
      <c r="DX322" s="451" t="n"/>
      <c r="DY322" s="451" t="n"/>
      <c r="DZ322" s="451" t="n"/>
      <c r="EA322" s="451" t="n"/>
      <c r="EB322" s="451" t="n"/>
      <c r="EC322" s="451" t="n"/>
      <c r="ED322" s="451" t="n"/>
      <c r="EE322" s="451" t="n"/>
      <c r="EF322" s="451" t="n"/>
      <c r="EG322" s="451" t="n"/>
      <c r="EH322" s="451" t="n"/>
      <c r="EI322" s="451" t="n"/>
      <c r="EJ322" s="451" t="n"/>
      <c r="EK322" s="451" t="n"/>
      <c r="EL322" s="451" t="n"/>
      <c r="EM322" s="451" t="n"/>
      <c r="EN322" s="451" t="n"/>
      <c r="EO322" s="451" t="n"/>
      <c r="EP322" s="451" t="n"/>
      <c r="EQ322" s="451" t="n"/>
      <c r="ER322" s="451" t="n"/>
      <c r="ES322" s="451" t="n"/>
      <c r="ET322" s="451" t="n"/>
      <c r="EU322" s="451" t="n"/>
      <c r="EV322" s="451" t="n"/>
      <c r="EW322" s="451" t="n"/>
      <c r="EX322" s="451" t="n"/>
      <c r="EY322" s="451" t="n"/>
      <c r="EZ322" s="451" t="n"/>
      <c r="FA322" s="451" t="n"/>
      <c r="FB322" s="451" t="n"/>
      <c r="FC322" s="451" t="n"/>
      <c r="FD322" s="451" t="n"/>
      <c r="FE322" s="451" t="n"/>
      <c r="FF322" s="451" t="n"/>
      <c r="FG322" s="451" t="n"/>
      <c r="FH322" s="451" t="n"/>
      <c r="FI322" s="451" t="n"/>
      <c r="FJ322" s="451" t="n"/>
      <c r="FK322" s="451" t="n"/>
      <c r="FL322" s="451" t="n"/>
      <c r="FM322" s="451" t="n"/>
      <c r="FN322" s="451" t="n"/>
      <c r="FO322" s="451" t="n"/>
      <c r="FP322" s="451" t="n"/>
      <c r="FQ322" s="451" t="n"/>
      <c r="FR322" s="451" t="n"/>
      <c r="FS322" s="451" t="n"/>
      <c r="FT322" s="451" t="n"/>
      <c r="FU322" s="451" t="n"/>
      <c r="FV322" s="451" t="n"/>
      <c r="FW322" s="451" t="n"/>
      <c r="FX322" s="451" t="n"/>
      <c r="FY322" s="451" t="n"/>
      <c r="FZ322" s="451" t="n"/>
      <c r="GA322" s="451" t="n"/>
      <c r="GB322" s="451" t="n"/>
      <c r="GC322" s="451" t="n"/>
      <c r="GD322" s="451" t="n"/>
      <c r="GE322" s="451" t="n"/>
      <c r="GF322" s="451" t="n"/>
      <c r="GG322" s="451" t="n"/>
      <c r="GH322" s="451" t="n"/>
      <c r="GI322" s="451" t="n"/>
      <c r="GJ322" s="451" t="n"/>
      <c r="GK322" s="451" t="n"/>
      <c r="GL322" s="451" t="n"/>
      <c r="GM322" s="451" t="n"/>
      <c r="GN322" s="451" t="n"/>
      <c r="GO322" s="451" t="n"/>
      <c r="GP322" s="451" t="n"/>
      <c r="GQ322" s="451" t="n"/>
      <c r="GR322" s="451" t="n"/>
      <c r="GS322" s="451" t="n"/>
      <c r="GT322" s="451" t="n"/>
      <c r="GU322" s="451" t="n"/>
      <c r="GV322" s="451" t="n"/>
      <c r="GW322" s="451" t="n"/>
      <c r="GX322" s="451" t="n"/>
      <c r="GY322" s="451" t="n"/>
      <c r="GZ322" s="451" t="n"/>
      <c r="HA322" s="451" t="n"/>
      <c r="HB322" s="451" t="n"/>
      <c r="HC322" s="451" t="n"/>
      <c r="HD322" s="451" t="n"/>
      <c r="HE322" s="451" t="n"/>
      <c r="HF322" s="451" t="n"/>
      <c r="HG322" s="451" t="n"/>
      <c r="HH322" s="451" t="n"/>
      <c r="HI322" s="451" t="n"/>
      <c r="HJ322" s="451" t="n"/>
      <c r="HK322" s="451" t="n"/>
      <c r="HL322" s="451" t="n"/>
      <c r="HM322" s="451" t="n"/>
      <c r="HN322" s="451" t="n"/>
      <c r="HO322" s="451" t="n"/>
      <c r="HP322" s="451" t="n"/>
      <c r="HQ322" s="451" t="n"/>
      <c r="HR322" s="451" t="n"/>
      <c r="HS322" s="451" t="n"/>
      <c r="HT322" s="451" t="n"/>
      <c r="HU322" s="451" t="n"/>
      <c r="HV322" s="451" t="n"/>
      <c r="HW322" s="451" t="n"/>
      <c r="HX322" s="451" t="n"/>
      <c r="HY322" s="451" t="n"/>
      <c r="HZ322" s="451" t="n"/>
      <c r="IA322" s="451" t="n"/>
      <c r="IB322" s="451" t="n"/>
      <c r="IC322" s="451" t="n"/>
    </row>
    <row r="323" ht="11.1" customFormat="1" customHeight="1" s="456">
      <c r="A323" s="487" t="n"/>
      <c r="B323" s="567" t="inlineStr">
        <is>
          <t>275/150</t>
        </is>
      </c>
      <c r="C323" s="1175" t="inlineStr">
        <is>
          <t>Wotu</t>
        </is>
      </c>
      <c r="D323" s="571" t="n">
        <v>1</v>
      </c>
      <c r="E323" s="572" t="n">
        <v>90</v>
      </c>
      <c r="F323" s="490">
        <f>(IF(DASHBOARD!$J$2=F9,DASHBOARD!$T$220,IF(DASHBOARD!$J$2=0,0,F323)))</f>
        <v/>
      </c>
      <c r="G323" s="490">
        <f>(IF(DASHBOARD!$J$2=G9,DASHBOARD!$T$220,IF(DASHBOARD!$J$2=0,0,G323)))</f>
        <v/>
      </c>
      <c r="H323" s="490">
        <f>(IF(DASHBOARD!$J$2=H9,DASHBOARD!$T$220,IF(DASHBOARD!$J$2=0,0,H323)))</f>
        <v/>
      </c>
      <c r="I323" s="490">
        <f>(IF(DASHBOARD!$J$2=I9,DASHBOARD!$T$220,IF(DASHBOARD!$J$2=0,0,I323)))</f>
        <v/>
      </c>
      <c r="J323" s="490">
        <f>(IF(DASHBOARD!$J$2=J9,DASHBOARD!$T$220,IF(DASHBOARD!$J$2=0,0,J323)))</f>
        <v/>
      </c>
      <c r="K323" s="490">
        <f>(IF(DASHBOARD!$J$2=K9,DASHBOARD!$T$220,IF(DASHBOARD!$J$2=0,0,K323)))</f>
        <v/>
      </c>
      <c r="L323" s="490">
        <f>(IF(DASHBOARD!$J$2=L9,DASHBOARD!$T$220,IF(DASHBOARD!$J$2=0,0,L323)))</f>
        <v/>
      </c>
      <c r="M323" s="490">
        <f>(IF(DASHBOARD!$J$2=M9,DASHBOARD!$T$220,IF(DASHBOARD!$J$2=0,0,M323)))</f>
        <v/>
      </c>
      <c r="N323" s="490">
        <f>(IF(DASHBOARD!$J$2=N9,DASHBOARD!$T$220,IF(DASHBOARD!$J$2=0,0,N323)))</f>
        <v/>
      </c>
      <c r="O323" s="490">
        <f>(IF(DASHBOARD!$J$2=O9,DASHBOARD!$T$220,IF(DASHBOARD!$J$2=0,0,O323)))</f>
        <v/>
      </c>
      <c r="P323" s="490">
        <f>(IF(DASHBOARD!$J$2=P9,DASHBOARD!$T$220,IF(DASHBOARD!$J$2=0,0,P323)))</f>
        <v/>
      </c>
      <c r="Q323" s="490">
        <f>(IF(DASHBOARD!$J$2=Q9,DASHBOARD!$T$220,IF(DASHBOARD!$J$2=0,0,Q323)))</f>
        <v/>
      </c>
      <c r="R323" s="490">
        <f>(IF(DASHBOARD!$J$2=R9,DASHBOARD!$T$220,IF(DASHBOARD!$J$2=0,0,R323)))</f>
        <v/>
      </c>
      <c r="S323" s="490">
        <f>(IF(DASHBOARD!$J$2=S9,DASHBOARD!$T$220,IF(DASHBOARD!$J$2=0,0,S323)))</f>
        <v/>
      </c>
      <c r="T323" s="490">
        <f>(IF(DASHBOARD!$J$2=T9,DASHBOARD!$T$220,IF(DASHBOARD!$J$2=0,0,T323)))</f>
        <v/>
      </c>
      <c r="U323" s="490">
        <f>(IF(DASHBOARD!$J$2=U9,DASHBOARD!$T$220,IF(DASHBOARD!$J$2=0,0,U323)))</f>
        <v/>
      </c>
      <c r="V323" s="490">
        <f>(IF(DASHBOARD!$J$2=V9,DASHBOARD!$T$220,IF(DASHBOARD!$J$2=0,0,V323)))</f>
        <v/>
      </c>
      <c r="W323" s="490">
        <f>(IF(DASHBOARD!$J$2=W9,DASHBOARD!$T$220,IF(DASHBOARD!$J$2=0,0,W323)))</f>
        <v/>
      </c>
      <c r="X323" s="490">
        <f>(IF(DASHBOARD!$J$2=X9,DASHBOARD!$T$220,IF(DASHBOARD!$J$2=0,0,X323)))</f>
        <v/>
      </c>
      <c r="Y323" s="490">
        <f>(IF(DASHBOARD!$J$2=Y9,DASHBOARD!$T$220,IF(DASHBOARD!$J$2=0,0,Y323)))</f>
        <v/>
      </c>
      <c r="Z323" s="490">
        <f>(IF(DASHBOARD!$J$2=Z9,DASHBOARD!$T$220,IF(DASHBOARD!$J$2=0,0,Z323)))</f>
        <v/>
      </c>
      <c r="AA323" s="490">
        <f>(IF(DASHBOARD!$J$2=AA9,DASHBOARD!$T$220,IF(DASHBOARD!$J$2=0,0,AA323)))</f>
        <v/>
      </c>
      <c r="AB323" s="490">
        <f>(IF(DASHBOARD!$J$2=AB9,DASHBOARD!$T$220,IF(DASHBOARD!$J$2=0,0,AB323)))</f>
        <v/>
      </c>
      <c r="AC323" s="490">
        <f>(IF(DASHBOARD!$J$2=AC9,DASHBOARD!$T$220,IF(DASHBOARD!$J$2=0,0,AC323)))</f>
        <v/>
      </c>
      <c r="AD323" s="490">
        <f>(IF(DASHBOARD!$J$2=AD9,DASHBOARD!$T$220,IF(DASHBOARD!$J$2=0,0,AD323)))</f>
        <v/>
      </c>
      <c r="AE323" s="490">
        <f>(IF(DASHBOARD!$J$2=AE9,DASHBOARD!$T$220,IF(DASHBOARD!$J$2=0,0,AE323)))</f>
        <v/>
      </c>
      <c r="AF323" s="490">
        <f>(IF(DASHBOARD!$J$2=AF9,DASHBOARD!$T$220,IF(DASHBOARD!$J$2=0,0,AF323)))</f>
        <v/>
      </c>
      <c r="AG323" s="490">
        <f>(IF(DASHBOARD!$J$2=AG9,DASHBOARD!$T$220,IF(DASHBOARD!$J$2=0,0,AG323)))</f>
        <v/>
      </c>
      <c r="AH323" s="490">
        <f>(IF(DASHBOARD!$J$2=AH9,DASHBOARD!$T$220,IF(DASHBOARD!$J$2=0,0,AH323)))</f>
        <v/>
      </c>
      <c r="AI323" s="490">
        <f>(IF(DASHBOARD!$J$2=AI9,DASHBOARD!$T$220,IF(DASHBOARD!$J$2=0,0,AI323)))</f>
        <v/>
      </c>
      <c r="AJ323" s="490">
        <f>(IF(DASHBOARD!$J$2=AJ9,DASHBOARD!$T$220,IF(DASHBOARD!$J$2=0,0,AJ323)))</f>
        <v/>
      </c>
      <c r="AK323" s="490">
        <f>(IF(DASHBOARD!$J$2=AK9,DASHBOARD!$T$220,IF(DASHBOARD!$J$2=0,0,AK323)))</f>
        <v/>
      </c>
      <c r="AL323" s="490">
        <f>(IF(DASHBOARD!$J$2=AL9,DASHBOARD!$T$220,IF(DASHBOARD!$J$2=0,0,AL323)))</f>
        <v/>
      </c>
      <c r="AM323" s="490">
        <f>(IF(DASHBOARD!$J$2=AM9,DASHBOARD!$T$220,IF(DASHBOARD!$J$2=0,0,AM323)))</f>
        <v/>
      </c>
      <c r="AN323" s="490">
        <f>(IF(DASHBOARD!$J$2=AN9,DASHBOARD!$T$220,IF(DASHBOARD!$J$2=0,0,AN323)))</f>
        <v/>
      </c>
      <c r="AO323" s="490">
        <f>(IF(DASHBOARD!$J$2=AO9,DASHBOARD!$T$220,IF(DASHBOARD!$J$2=0,0,AO323)))</f>
        <v/>
      </c>
      <c r="AP323" s="490">
        <f>(IF(DASHBOARD!$J$2=AP9,DASHBOARD!$T$220,IF(DASHBOARD!$J$2=0,0,AP323)))</f>
        <v/>
      </c>
      <c r="AQ323" s="490">
        <f>(IF(DASHBOARD!$J$2=AQ9,DASHBOARD!$T$220,IF(DASHBOARD!$J$2=0,0,AQ323)))</f>
        <v/>
      </c>
      <c r="AR323" s="490">
        <f>(IF(DASHBOARD!$J$2=AR9,DASHBOARD!$T$220,IF(DASHBOARD!$J$2=0,0,AR323)))</f>
        <v/>
      </c>
      <c r="AS323" s="490">
        <f>(IF(DASHBOARD!$J$2=AS9,DASHBOARD!$T$220,IF(DASHBOARD!$J$2=0,0,AS323)))</f>
        <v/>
      </c>
      <c r="AT323" s="490">
        <f>(IF(DASHBOARD!$J$2=AT9,DASHBOARD!$T$220,IF(DASHBOARD!$J$2=0,0,AT323)))</f>
        <v/>
      </c>
      <c r="AU323" s="490">
        <f>(IF(DASHBOARD!$J$2=AU9,DASHBOARD!$T$220,IF(DASHBOARD!$J$2=0,0,AU323)))</f>
        <v/>
      </c>
      <c r="AV323" s="490">
        <f>(IF(DASHBOARD!$J$2=AV9,DASHBOARD!$T$220,IF(DASHBOARD!$J$2=0,0,AV323)))</f>
        <v/>
      </c>
      <c r="AW323" s="490">
        <f>(IF(DASHBOARD!$J$2=AW9,DASHBOARD!$T$220,IF(DASHBOARD!$J$2=0,0,AW323)))</f>
        <v/>
      </c>
      <c r="AX323" s="490">
        <f>(IF(DASHBOARD!$J$2=AX9,DASHBOARD!$T$220,IF(DASHBOARD!$J$2=0,0,AX323)))</f>
        <v/>
      </c>
      <c r="AY323" s="490">
        <f>(IF(DASHBOARD!$J$2=AY9,DASHBOARD!$T$220,IF(DASHBOARD!$J$2=0,0,AY323)))</f>
        <v/>
      </c>
      <c r="AZ323" s="490">
        <f>(IF(DASHBOARD!$J$2=AZ9,DASHBOARD!$T$220,IF(DASHBOARD!$J$2=0,0,AZ323)))</f>
        <v/>
      </c>
      <c r="BA323" s="490">
        <f>(IF(DASHBOARD!$J$2=BA9,DASHBOARD!$T$220,IF(DASHBOARD!$J$2=0,0,BA323)))</f>
        <v/>
      </c>
      <c r="BB323" s="543">
        <f>SUM(F323:BA323)/2</f>
        <v/>
      </c>
      <c r="BC323" s="451" t="n"/>
      <c r="BD323" s="451" t="n"/>
      <c r="BE323" s="451" t="n"/>
      <c r="BF323" s="451" t="n"/>
      <c r="BG323" s="451" t="n"/>
      <c r="BH323" s="451" t="n"/>
      <c r="BI323" s="451" t="n"/>
      <c r="BJ323" s="451" t="n"/>
      <c r="BK323" s="451" t="n"/>
      <c r="BL323" s="451" t="n"/>
      <c r="BM323" s="451" t="n"/>
      <c r="BN323" s="451" t="n"/>
      <c r="BO323" s="451" t="n"/>
      <c r="BP323" s="451" t="n"/>
      <c r="BQ323" s="451" t="n"/>
      <c r="BR323" s="451" t="n"/>
      <c r="BS323" s="451" t="n"/>
      <c r="BT323" s="451" t="n"/>
      <c r="BU323" s="451" t="n"/>
      <c r="BV323" s="451" t="n"/>
      <c r="BW323" s="451" t="n"/>
      <c r="BX323" s="451" t="n"/>
      <c r="BY323" s="451" t="n"/>
      <c r="BZ323" s="451" t="n"/>
      <c r="CA323" s="451" t="n"/>
      <c r="CB323" s="451" t="n"/>
      <c r="CC323" s="451" t="n"/>
      <c r="CD323" s="451" t="n"/>
      <c r="CE323" s="451" t="n"/>
      <c r="CF323" s="451" t="n"/>
      <c r="CG323" s="451" t="n"/>
      <c r="CH323" s="451" t="n"/>
      <c r="CI323" s="451" t="n"/>
      <c r="CJ323" s="451" t="n"/>
      <c r="CK323" s="451" t="n"/>
      <c r="CL323" s="451" t="n"/>
      <c r="CM323" s="451" t="n"/>
      <c r="CN323" s="451" t="n"/>
      <c r="CO323" s="451" t="n"/>
      <c r="CP323" s="451" t="n"/>
      <c r="CQ323" s="451" t="n"/>
      <c r="CR323" s="451" t="n"/>
      <c r="CS323" s="451" t="n"/>
      <c r="CT323" s="451" t="n"/>
      <c r="CU323" s="451" t="n"/>
      <c r="CV323" s="451" t="n"/>
      <c r="CW323" s="451" t="n"/>
      <c r="CX323" s="451" t="n"/>
      <c r="CY323" s="451" t="n"/>
      <c r="CZ323" s="451" t="n"/>
      <c r="DA323" s="451" t="n"/>
      <c r="DB323" s="451" t="n"/>
      <c r="DC323" s="451" t="n"/>
      <c r="DD323" s="451" t="n"/>
      <c r="DE323" s="451" t="n"/>
      <c r="DF323" s="451" t="n"/>
      <c r="DG323" s="451" t="n"/>
      <c r="DH323" s="451" t="n"/>
      <c r="DI323" s="451" t="n"/>
      <c r="DJ323" s="451" t="n"/>
      <c r="DK323" s="451" t="n"/>
      <c r="DL323" s="451" t="n"/>
      <c r="DM323" s="451" t="n"/>
      <c r="DN323" s="451" t="n"/>
      <c r="DO323" s="451" t="n"/>
      <c r="DP323" s="451" t="n"/>
      <c r="DQ323" s="451" t="n"/>
      <c r="DR323" s="451" t="n"/>
      <c r="DS323" s="451" t="n"/>
      <c r="DT323" s="451" t="n"/>
      <c r="DU323" s="451" t="n"/>
      <c r="DV323" s="451" t="n"/>
      <c r="DW323" s="451" t="n"/>
      <c r="DX323" s="451" t="n"/>
      <c r="DY323" s="451" t="n"/>
      <c r="DZ323" s="451" t="n"/>
      <c r="EA323" s="451" t="n"/>
      <c r="EB323" s="451" t="n"/>
      <c r="EC323" s="451" t="n"/>
      <c r="ED323" s="451" t="n"/>
      <c r="EE323" s="451" t="n"/>
      <c r="EF323" s="451" t="n"/>
      <c r="EG323" s="451" t="n"/>
      <c r="EH323" s="451" t="n"/>
      <c r="EI323" s="451" t="n"/>
      <c r="EJ323" s="451" t="n"/>
      <c r="EK323" s="451" t="n"/>
      <c r="EL323" s="451" t="n"/>
      <c r="EM323" s="451" t="n"/>
      <c r="EN323" s="451" t="n"/>
      <c r="EO323" s="451" t="n"/>
      <c r="EP323" s="451" t="n"/>
      <c r="EQ323" s="451" t="n"/>
      <c r="ER323" s="451" t="n"/>
      <c r="ES323" s="451" t="n"/>
      <c r="ET323" s="451" t="n"/>
      <c r="EU323" s="451" t="n"/>
      <c r="EV323" s="451" t="n"/>
      <c r="EW323" s="451" t="n"/>
      <c r="EX323" s="451" t="n"/>
      <c r="EY323" s="451" t="n"/>
      <c r="EZ323" s="451" t="n"/>
      <c r="FA323" s="451" t="n"/>
      <c r="FB323" s="451" t="n"/>
      <c r="FC323" s="451" t="n"/>
      <c r="FD323" s="451" t="n"/>
      <c r="FE323" s="451" t="n"/>
      <c r="FF323" s="451" t="n"/>
      <c r="FG323" s="451" t="n"/>
      <c r="FH323" s="451" t="n"/>
      <c r="FI323" s="451" t="n"/>
      <c r="FJ323" s="451" t="n"/>
      <c r="FK323" s="451" t="n"/>
      <c r="FL323" s="451" t="n"/>
      <c r="FM323" s="451" t="n"/>
      <c r="FN323" s="451" t="n"/>
      <c r="FO323" s="451" t="n"/>
      <c r="FP323" s="451" t="n"/>
      <c r="FQ323" s="451" t="n"/>
      <c r="FR323" s="451" t="n"/>
      <c r="FS323" s="451" t="n"/>
      <c r="FT323" s="451" t="n"/>
      <c r="FU323" s="451" t="n"/>
      <c r="FV323" s="451" t="n"/>
      <c r="FW323" s="451" t="n"/>
      <c r="FX323" s="451" t="n"/>
      <c r="FY323" s="451" t="n"/>
      <c r="FZ323" s="451" t="n"/>
      <c r="GA323" s="451" t="n"/>
      <c r="GB323" s="451" t="n"/>
      <c r="GC323" s="451" t="n"/>
      <c r="GD323" s="451" t="n"/>
      <c r="GE323" s="451" t="n"/>
      <c r="GF323" s="451" t="n"/>
      <c r="GG323" s="451" t="n"/>
      <c r="GH323" s="451" t="n"/>
      <c r="GI323" s="451" t="n"/>
      <c r="GJ323" s="451" t="n"/>
      <c r="GK323" s="451" t="n"/>
      <c r="GL323" s="451" t="n"/>
      <c r="GM323" s="451" t="n"/>
      <c r="GN323" s="451" t="n"/>
      <c r="GO323" s="451" t="n"/>
      <c r="GP323" s="451" t="n"/>
      <c r="GQ323" s="451" t="n"/>
      <c r="GR323" s="451" t="n"/>
      <c r="GS323" s="451" t="n"/>
      <c r="GT323" s="451" t="n"/>
      <c r="GU323" s="451" t="n"/>
      <c r="GV323" s="451" t="n"/>
      <c r="GW323" s="451" t="n"/>
      <c r="GX323" s="451" t="n"/>
      <c r="GY323" s="451" t="n"/>
      <c r="GZ323" s="451" t="n"/>
      <c r="HA323" s="451" t="n"/>
      <c r="HB323" s="451" t="n"/>
      <c r="HC323" s="451" t="n"/>
      <c r="HD323" s="451" t="n"/>
      <c r="HE323" s="451" t="n"/>
      <c r="HF323" s="451" t="n"/>
      <c r="HG323" s="451" t="n"/>
      <c r="HH323" s="451" t="n"/>
      <c r="HI323" s="451" t="n"/>
      <c r="HJ323" s="451" t="n"/>
      <c r="HK323" s="451" t="n"/>
      <c r="HL323" s="451" t="n"/>
      <c r="HM323" s="451" t="n"/>
      <c r="HN323" s="451" t="n"/>
      <c r="HO323" s="451" t="n"/>
      <c r="HP323" s="451" t="n"/>
      <c r="HQ323" s="451" t="n"/>
      <c r="HR323" s="451" t="n"/>
      <c r="HS323" s="451" t="n"/>
      <c r="HT323" s="451" t="n"/>
      <c r="HU323" s="451" t="n"/>
      <c r="HV323" s="451" t="n"/>
      <c r="HW323" s="451" t="n"/>
      <c r="HX323" s="451" t="n"/>
      <c r="HY323" s="451" t="n"/>
      <c r="HZ323" s="451" t="n"/>
      <c r="IA323" s="451" t="n"/>
      <c r="IB323" s="451" t="n"/>
      <c r="IC323" s="451" t="n"/>
    </row>
    <row r="324" ht="11.1" customFormat="1" customHeight="1" s="456" thickBot="1">
      <c r="A324" s="487" t="n"/>
      <c r="B324" s="573" t="n"/>
      <c r="C324" s="1556" t="n"/>
      <c r="D324" s="574" t="n">
        <v>2</v>
      </c>
      <c r="E324" s="575" t="n">
        <v>250</v>
      </c>
      <c r="F324" s="494">
        <f>(IF(DASHBOARD!$J$2=F9,DASHBOARD!$T$221,IF(DASHBOARD!$J$2=0,0,F324)))</f>
        <v/>
      </c>
      <c r="G324" s="494">
        <f>(IF(DASHBOARD!$J$2=G9,DASHBOARD!$T$221,IF(DASHBOARD!$J$2=0,0,G324)))</f>
        <v/>
      </c>
      <c r="H324" s="494">
        <f>(IF(DASHBOARD!$J$2=H9,DASHBOARD!$T$221,IF(DASHBOARD!$J$2=0,0,H324)))</f>
        <v/>
      </c>
      <c r="I324" s="494">
        <f>(IF(DASHBOARD!$J$2=I9,DASHBOARD!$T$221,IF(DASHBOARD!$J$2=0,0,I324)))</f>
        <v/>
      </c>
      <c r="J324" s="494">
        <f>(IF(DASHBOARD!$J$2=J9,DASHBOARD!$T$221,IF(DASHBOARD!$J$2=0,0,J324)))</f>
        <v/>
      </c>
      <c r="K324" s="494">
        <f>(IF(DASHBOARD!$J$2=K9,DASHBOARD!$T$221,IF(DASHBOARD!$J$2=0,0,K324)))</f>
        <v/>
      </c>
      <c r="L324" s="494">
        <f>(IF(DASHBOARD!$J$2=L9,DASHBOARD!$T$221,IF(DASHBOARD!$J$2=0,0,L324)))</f>
        <v/>
      </c>
      <c r="M324" s="494">
        <f>(IF(DASHBOARD!$J$2=M9,DASHBOARD!$T$221,IF(DASHBOARD!$J$2=0,0,M324)))</f>
        <v/>
      </c>
      <c r="N324" s="494">
        <f>(IF(DASHBOARD!$J$2=N9,DASHBOARD!$T$221,IF(DASHBOARD!$J$2=0,0,N324)))</f>
        <v/>
      </c>
      <c r="O324" s="494">
        <f>(IF(DASHBOARD!$J$2=O9,DASHBOARD!$T$221,IF(DASHBOARD!$J$2=0,0,O324)))</f>
        <v/>
      </c>
      <c r="P324" s="494">
        <f>(IF(DASHBOARD!$J$2=P9,DASHBOARD!$T$221,IF(DASHBOARD!$J$2=0,0,P324)))</f>
        <v/>
      </c>
      <c r="Q324" s="494">
        <f>(IF(DASHBOARD!$J$2=Q9,DASHBOARD!$T$221,IF(DASHBOARD!$J$2=0,0,Q324)))</f>
        <v/>
      </c>
      <c r="R324" s="494">
        <f>(IF(DASHBOARD!$J$2=R9,DASHBOARD!$T$221,IF(DASHBOARD!$J$2=0,0,R324)))</f>
        <v/>
      </c>
      <c r="S324" s="494">
        <f>(IF(DASHBOARD!$J$2=S9,DASHBOARD!$T$221,IF(DASHBOARD!$J$2=0,0,S324)))</f>
        <v/>
      </c>
      <c r="T324" s="494">
        <f>(IF(DASHBOARD!$J$2=T9,DASHBOARD!$T$221,IF(DASHBOARD!$J$2=0,0,T324)))</f>
        <v/>
      </c>
      <c r="U324" s="494">
        <f>(IF(DASHBOARD!$J$2=U9,DASHBOARD!$T$221,IF(DASHBOARD!$J$2=0,0,U324)))</f>
        <v/>
      </c>
      <c r="V324" s="494">
        <f>(IF(DASHBOARD!$J$2=V9,DASHBOARD!$T$221,IF(DASHBOARD!$J$2=0,0,V324)))</f>
        <v/>
      </c>
      <c r="W324" s="494">
        <f>(IF(DASHBOARD!$J$2=W9,DASHBOARD!$T$221,IF(DASHBOARD!$J$2=0,0,W324)))</f>
        <v/>
      </c>
      <c r="X324" s="494">
        <f>(IF(DASHBOARD!$J$2=X9,DASHBOARD!$T$221,IF(DASHBOARD!$J$2=0,0,X324)))</f>
        <v/>
      </c>
      <c r="Y324" s="494">
        <f>(IF(DASHBOARD!$J$2=Y9,DASHBOARD!$T$221,IF(DASHBOARD!$J$2=0,0,Y324)))</f>
        <v/>
      </c>
      <c r="Z324" s="494">
        <f>(IF(DASHBOARD!$J$2=Z9,DASHBOARD!$T$221,IF(DASHBOARD!$J$2=0,0,Z324)))</f>
        <v/>
      </c>
      <c r="AA324" s="494">
        <f>(IF(DASHBOARD!$J$2=AA9,DASHBOARD!$T$221,IF(DASHBOARD!$J$2=0,0,AA324)))</f>
        <v/>
      </c>
      <c r="AB324" s="494">
        <f>(IF(DASHBOARD!$J$2=AB9,DASHBOARD!$T$221,IF(DASHBOARD!$J$2=0,0,AB324)))</f>
        <v/>
      </c>
      <c r="AC324" s="494">
        <f>(IF(DASHBOARD!$J$2=AC9,DASHBOARD!$T$221,IF(DASHBOARD!$J$2=0,0,AC324)))</f>
        <v/>
      </c>
      <c r="AD324" s="494">
        <f>(IF(DASHBOARD!$J$2=AD9,DASHBOARD!$T$221,IF(DASHBOARD!$J$2=0,0,AD324)))</f>
        <v/>
      </c>
      <c r="AE324" s="494">
        <f>(IF(DASHBOARD!$J$2=AE9,DASHBOARD!$T$221,IF(DASHBOARD!$J$2=0,0,AE324)))</f>
        <v/>
      </c>
      <c r="AF324" s="494">
        <f>(IF(DASHBOARD!$J$2=AF9,DASHBOARD!$T$221,IF(DASHBOARD!$J$2=0,0,AF324)))</f>
        <v/>
      </c>
      <c r="AG324" s="494">
        <f>(IF(DASHBOARD!$J$2=AG9,DASHBOARD!$T$221,IF(DASHBOARD!$J$2=0,0,AG324)))</f>
        <v/>
      </c>
      <c r="AH324" s="494">
        <f>(IF(DASHBOARD!$J$2=AH9,DASHBOARD!$T$221,IF(DASHBOARD!$J$2=0,0,AH324)))</f>
        <v/>
      </c>
      <c r="AI324" s="494">
        <f>(IF(DASHBOARD!$J$2=AI9,DASHBOARD!$T$221,IF(DASHBOARD!$J$2=0,0,AI324)))</f>
        <v/>
      </c>
      <c r="AJ324" s="494">
        <f>(IF(DASHBOARD!$J$2=AJ9,DASHBOARD!$T$221,IF(DASHBOARD!$J$2=0,0,AJ324)))</f>
        <v/>
      </c>
      <c r="AK324" s="494">
        <f>(IF(DASHBOARD!$J$2=AK9,DASHBOARD!$T$221,IF(DASHBOARD!$J$2=0,0,AK324)))</f>
        <v/>
      </c>
      <c r="AL324" s="494">
        <f>(IF(DASHBOARD!$J$2=AL9,DASHBOARD!$T$221,IF(DASHBOARD!$J$2=0,0,AL324)))</f>
        <v/>
      </c>
      <c r="AM324" s="494">
        <f>(IF(DASHBOARD!$J$2=AM9,DASHBOARD!$T$221,IF(DASHBOARD!$J$2=0,0,AM324)))</f>
        <v/>
      </c>
      <c r="AN324" s="494">
        <f>(IF(DASHBOARD!$J$2=AN9,DASHBOARD!$T$221,IF(DASHBOARD!$J$2=0,0,AN324)))</f>
        <v/>
      </c>
      <c r="AO324" s="494">
        <f>(IF(DASHBOARD!$J$2=AO9,DASHBOARD!$T$221,IF(DASHBOARD!$J$2=0,0,AO324)))</f>
        <v/>
      </c>
      <c r="AP324" s="494">
        <f>(IF(DASHBOARD!$J$2=AP9,DASHBOARD!$T$221,IF(DASHBOARD!$J$2=0,0,AP324)))</f>
        <v/>
      </c>
      <c r="AQ324" s="494">
        <f>(IF(DASHBOARD!$J$2=AQ9,DASHBOARD!$T$221,IF(DASHBOARD!$J$2=0,0,AQ324)))</f>
        <v/>
      </c>
      <c r="AR324" s="494">
        <f>(IF(DASHBOARD!$J$2=AR9,DASHBOARD!$T$221,IF(DASHBOARD!$J$2=0,0,AR324)))</f>
        <v/>
      </c>
      <c r="AS324" s="494">
        <f>(IF(DASHBOARD!$J$2=AS9,DASHBOARD!$T$221,IF(DASHBOARD!$J$2=0,0,AS324)))</f>
        <v/>
      </c>
      <c r="AT324" s="494">
        <f>(IF(DASHBOARD!$J$2=AT9,DASHBOARD!$T$221,IF(DASHBOARD!$J$2=0,0,AT324)))</f>
        <v/>
      </c>
      <c r="AU324" s="494">
        <f>(IF(DASHBOARD!$J$2=AU9,DASHBOARD!$T$221,IF(DASHBOARD!$J$2=0,0,AU324)))</f>
        <v/>
      </c>
      <c r="AV324" s="494">
        <f>(IF(DASHBOARD!$J$2=AV9,DASHBOARD!$T$221,IF(DASHBOARD!$J$2=0,0,AV324)))</f>
        <v/>
      </c>
      <c r="AW324" s="494">
        <f>(IF(DASHBOARD!$J$2=AW9,DASHBOARD!$T$221,IF(DASHBOARD!$J$2=0,0,AW324)))</f>
        <v/>
      </c>
      <c r="AX324" s="494">
        <f>(IF(DASHBOARD!$J$2=AX9,DASHBOARD!$T$221,IF(DASHBOARD!$J$2=0,0,AX324)))</f>
        <v/>
      </c>
      <c r="AY324" s="494">
        <f>(IF(DASHBOARD!$J$2=AY9,DASHBOARD!$T$221,IF(DASHBOARD!$J$2=0,0,AY324)))</f>
        <v/>
      </c>
      <c r="AZ324" s="494">
        <f>(IF(DASHBOARD!$J$2=AZ9,DASHBOARD!$T$221,IF(DASHBOARD!$J$2=0,0,AZ324)))</f>
        <v/>
      </c>
      <c r="BA324" s="494">
        <f>(IF(DASHBOARD!$J$2=BA9,DASHBOARD!$T$221,IF(DASHBOARD!$J$2=0,0,BA324)))</f>
        <v/>
      </c>
      <c r="BB324" s="543">
        <f>SUM(F324:BA324)/2</f>
        <v/>
      </c>
      <c r="BC324" s="451" t="n"/>
      <c r="BD324" s="451" t="n"/>
      <c r="BE324" s="451" t="n"/>
      <c r="BF324" s="451" t="n"/>
      <c r="BG324" s="451" t="n"/>
      <c r="BH324" s="451" t="n"/>
      <c r="BI324" s="451" t="n"/>
      <c r="BJ324" s="451" t="n"/>
      <c r="BK324" s="451" t="n"/>
      <c r="BL324" s="451" t="n"/>
      <c r="BM324" s="451" t="n"/>
      <c r="BN324" s="451" t="n"/>
      <c r="BO324" s="451" t="n"/>
      <c r="BP324" s="451" t="n"/>
      <c r="BQ324" s="451" t="n"/>
      <c r="BR324" s="451" t="n"/>
      <c r="BS324" s="451" t="n"/>
      <c r="BT324" s="451" t="n"/>
      <c r="BU324" s="451" t="n"/>
      <c r="BV324" s="451" t="n"/>
      <c r="BW324" s="451" t="n"/>
      <c r="BX324" s="451" t="n"/>
      <c r="BY324" s="451" t="n"/>
      <c r="BZ324" s="451" t="n"/>
      <c r="CA324" s="451" t="n"/>
      <c r="CB324" s="451" t="n"/>
      <c r="CC324" s="451" t="n"/>
      <c r="CD324" s="451" t="n"/>
      <c r="CE324" s="451" t="n"/>
      <c r="CF324" s="451" t="n"/>
      <c r="CG324" s="451" t="n"/>
      <c r="CH324" s="451" t="n"/>
      <c r="CI324" s="451" t="n"/>
      <c r="CJ324" s="451" t="n"/>
      <c r="CK324" s="451" t="n"/>
      <c r="CL324" s="451" t="n"/>
      <c r="CM324" s="451" t="n"/>
      <c r="CN324" s="451" t="n"/>
      <c r="CO324" s="451" t="n"/>
      <c r="CP324" s="451" t="n"/>
      <c r="CQ324" s="451" t="n"/>
      <c r="CR324" s="451" t="n"/>
      <c r="CS324" s="451" t="n"/>
      <c r="CT324" s="451" t="n"/>
      <c r="CU324" s="451" t="n"/>
      <c r="CV324" s="451" t="n"/>
      <c r="CW324" s="451" t="n"/>
      <c r="CX324" s="451" t="n"/>
      <c r="CY324" s="451" t="n"/>
      <c r="CZ324" s="451" t="n"/>
      <c r="DA324" s="451" t="n"/>
      <c r="DB324" s="451" t="n"/>
      <c r="DC324" s="451" t="n"/>
      <c r="DD324" s="451" t="n"/>
      <c r="DE324" s="451" t="n"/>
      <c r="DF324" s="451" t="n"/>
      <c r="DG324" s="451" t="n"/>
      <c r="DH324" s="451" t="n"/>
      <c r="DI324" s="451" t="n"/>
      <c r="DJ324" s="451" t="n"/>
      <c r="DK324" s="451" t="n"/>
      <c r="DL324" s="451" t="n"/>
      <c r="DM324" s="451" t="n"/>
      <c r="DN324" s="451" t="n"/>
      <c r="DO324" s="451" t="n"/>
      <c r="DP324" s="451" t="n"/>
      <c r="DQ324" s="451" t="n"/>
      <c r="DR324" s="451" t="n"/>
      <c r="DS324" s="451" t="n"/>
      <c r="DT324" s="451" t="n"/>
      <c r="DU324" s="451" t="n"/>
      <c r="DV324" s="451" t="n"/>
      <c r="DW324" s="451" t="n"/>
      <c r="DX324" s="451" t="n"/>
      <c r="DY324" s="451" t="n"/>
      <c r="DZ324" s="451" t="n"/>
      <c r="EA324" s="451" t="n"/>
      <c r="EB324" s="451" t="n"/>
      <c r="EC324" s="451" t="n"/>
      <c r="ED324" s="451" t="n"/>
      <c r="EE324" s="451" t="n"/>
      <c r="EF324" s="451" t="n"/>
      <c r="EG324" s="451" t="n"/>
      <c r="EH324" s="451" t="n"/>
      <c r="EI324" s="451" t="n"/>
      <c r="EJ324" s="451" t="n"/>
      <c r="EK324" s="451" t="n"/>
      <c r="EL324" s="451" t="n"/>
      <c r="EM324" s="451" t="n"/>
      <c r="EN324" s="451" t="n"/>
      <c r="EO324" s="451" t="n"/>
      <c r="EP324" s="451" t="n"/>
      <c r="EQ324" s="451" t="n"/>
      <c r="ER324" s="451" t="n"/>
      <c r="ES324" s="451" t="n"/>
      <c r="ET324" s="451" t="n"/>
      <c r="EU324" s="451" t="n"/>
      <c r="EV324" s="451" t="n"/>
      <c r="EW324" s="451" t="n"/>
      <c r="EX324" s="451" t="n"/>
      <c r="EY324" s="451" t="n"/>
      <c r="EZ324" s="451" t="n"/>
      <c r="FA324" s="451" t="n"/>
      <c r="FB324" s="451" t="n"/>
      <c r="FC324" s="451" t="n"/>
      <c r="FD324" s="451" t="n"/>
      <c r="FE324" s="451" t="n"/>
      <c r="FF324" s="451" t="n"/>
      <c r="FG324" s="451" t="n"/>
      <c r="FH324" s="451" t="n"/>
      <c r="FI324" s="451" t="n"/>
      <c r="FJ324" s="451" t="n"/>
      <c r="FK324" s="451" t="n"/>
      <c r="FL324" s="451" t="n"/>
      <c r="FM324" s="451" t="n"/>
      <c r="FN324" s="451" t="n"/>
      <c r="FO324" s="451" t="n"/>
      <c r="FP324" s="451" t="n"/>
      <c r="FQ324" s="451" t="n"/>
      <c r="FR324" s="451" t="n"/>
      <c r="FS324" s="451" t="n"/>
      <c r="FT324" s="451" t="n"/>
      <c r="FU324" s="451" t="n"/>
      <c r="FV324" s="451" t="n"/>
      <c r="FW324" s="451" t="n"/>
      <c r="FX324" s="451" t="n"/>
      <c r="FY324" s="451" t="n"/>
      <c r="FZ324" s="451" t="n"/>
      <c r="GA324" s="451" t="n"/>
      <c r="GB324" s="451" t="n"/>
      <c r="GC324" s="451" t="n"/>
      <c r="GD324" s="451" t="n"/>
      <c r="GE324" s="451" t="n"/>
      <c r="GF324" s="451" t="n"/>
      <c r="GG324" s="451" t="n"/>
      <c r="GH324" s="451" t="n"/>
      <c r="GI324" s="451" t="n"/>
      <c r="GJ324" s="451" t="n"/>
      <c r="GK324" s="451" t="n"/>
      <c r="GL324" s="451" t="n"/>
      <c r="GM324" s="451" t="n"/>
      <c r="GN324" s="451" t="n"/>
      <c r="GO324" s="451" t="n"/>
      <c r="GP324" s="451" t="n"/>
      <c r="GQ324" s="451" t="n"/>
      <c r="GR324" s="451" t="n"/>
      <c r="GS324" s="451" t="n"/>
      <c r="GT324" s="451" t="n"/>
      <c r="GU324" s="451" t="n"/>
      <c r="GV324" s="451" t="n"/>
      <c r="GW324" s="451" t="n"/>
      <c r="GX324" s="451" t="n"/>
      <c r="GY324" s="451" t="n"/>
      <c r="GZ324" s="451" t="n"/>
      <c r="HA324" s="451" t="n"/>
      <c r="HB324" s="451" t="n"/>
      <c r="HC324" s="451" t="n"/>
      <c r="HD324" s="451" t="n"/>
      <c r="HE324" s="451" t="n"/>
      <c r="HF324" s="451" t="n"/>
      <c r="HG324" s="451" t="n"/>
      <c r="HH324" s="451" t="n"/>
      <c r="HI324" s="451" t="n"/>
      <c r="HJ324" s="451" t="n"/>
      <c r="HK324" s="451" t="n"/>
      <c r="HL324" s="451" t="n"/>
      <c r="HM324" s="451" t="n"/>
      <c r="HN324" s="451" t="n"/>
      <c r="HO324" s="451" t="n"/>
      <c r="HP324" s="451" t="n"/>
      <c r="HQ324" s="451" t="n"/>
      <c r="HR324" s="451" t="n"/>
      <c r="HS324" s="451" t="n"/>
      <c r="HT324" s="451" t="n"/>
      <c r="HU324" s="451" t="n"/>
      <c r="HV324" s="451" t="n"/>
      <c r="HW324" s="451" t="n"/>
      <c r="HX324" s="451" t="n"/>
      <c r="HY324" s="451" t="n"/>
      <c r="HZ324" s="451" t="n"/>
      <c r="IA324" s="451" t="n"/>
      <c r="IB324" s="451" t="n"/>
      <c r="IC324" s="451" t="n"/>
    </row>
    <row r="325" ht="11.1" customFormat="1" customHeight="1" s="456">
      <c r="A325" s="487" t="n"/>
      <c r="B325" s="576" t="inlineStr">
        <is>
          <t>275/150</t>
        </is>
      </c>
      <c r="C325" s="1175" t="inlineStr">
        <is>
          <t>Latuppa</t>
        </is>
      </c>
      <c r="D325" s="577" t="n">
        <v>1</v>
      </c>
      <c r="E325" s="578" t="n">
        <v>90</v>
      </c>
      <c r="F325" s="490">
        <f>(IF(DASHBOARD!$J$2=F9,DASHBOARD!$T$780,IF(DASHBOARD!$J$2=0,0,F325)))</f>
        <v/>
      </c>
      <c r="G325" s="490">
        <f>(IF(DASHBOARD!$J$2=G9,DASHBOARD!$T$780,IF(DASHBOARD!$J$2=0,0,G325)))</f>
        <v/>
      </c>
      <c r="H325" s="490">
        <f>(IF(DASHBOARD!$J$2=H9,DASHBOARD!$T$780,IF(DASHBOARD!$J$2=0,0,H325)))</f>
        <v/>
      </c>
      <c r="I325" s="490">
        <f>(IF(DASHBOARD!$J$2=I9,DASHBOARD!$T$780,IF(DASHBOARD!$J$2=0,0,I325)))</f>
        <v/>
      </c>
      <c r="J325" s="490">
        <f>(IF(DASHBOARD!$J$2=J9,DASHBOARD!$T$780,IF(DASHBOARD!$J$2=0,0,J325)))</f>
        <v/>
      </c>
      <c r="K325" s="490">
        <f>(IF(DASHBOARD!$J$2=K9,DASHBOARD!$T$780,IF(DASHBOARD!$J$2=0,0,K325)))</f>
        <v/>
      </c>
      <c r="L325" s="490">
        <f>(IF(DASHBOARD!$J$2=L9,DASHBOARD!$T$780,IF(DASHBOARD!$J$2=0,0,L325)))</f>
        <v/>
      </c>
      <c r="M325" s="490">
        <f>(IF(DASHBOARD!$J$2=M9,DASHBOARD!$T$780,IF(DASHBOARD!$J$2=0,0,M325)))</f>
        <v/>
      </c>
      <c r="N325" s="490">
        <f>(IF(DASHBOARD!$J$2=N9,DASHBOARD!$T$780,IF(DASHBOARD!$J$2=0,0,N325)))</f>
        <v/>
      </c>
      <c r="O325" s="490">
        <f>(IF(DASHBOARD!$J$2=O9,DASHBOARD!$T$780,IF(DASHBOARD!$J$2=0,0,O325)))</f>
        <v/>
      </c>
      <c r="P325" s="490">
        <f>(IF(DASHBOARD!$J$2=P9,DASHBOARD!$T$780,IF(DASHBOARD!$J$2=0,0,P325)))</f>
        <v/>
      </c>
      <c r="Q325" s="490">
        <f>(IF(DASHBOARD!$J$2=Q9,DASHBOARD!$T$780,IF(DASHBOARD!$J$2=0,0,Q325)))</f>
        <v/>
      </c>
      <c r="R325" s="490">
        <f>(IF(DASHBOARD!$J$2=R9,DASHBOARD!$T$780,IF(DASHBOARD!$J$2=0,0,R325)))</f>
        <v/>
      </c>
      <c r="S325" s="490">
        <f>(IF(DASHBOARD!$J$2=S9,DASHBOARD!$T$780,IF(DASHBOARD!$J$2=0,0,S325)))</f>
        <v/>
      </c>
      <c r="T325" s="490">
        <f>(IF(DASHBOARD!$J$2=T9,DASHBOARD!$T$780,IF(DASHBOARD!$J$2=0,0,T325)))</f>
        <v/>
      </c>
      <c r="U325" s="490">
        <f>(IF(DASHBOARD!$J$2=U9,DASHBOARD!$T$780,IF(DASHBOARD!$J$2=0,0,U325)))</f>
        <v/>
      </c>
      <c r="V325" s="490">
        <f>(IF(DASHBOARD!$J$2=V9,DASHBOARD!$T$780,IF(DASHBOARD!$J$2=0,0,V325)))</f>
        <v/>
      </c>
      <c r="W325" s="490">
        <f>(IF(DASHBOARD!$J$2=W9,DASHBOARD!$T$780,IF(DASHBOARD!$J$2=0,0,W325)))</f>
        <v/>
      </c>
      <c r="X325" s="490">
        <f>(IF(DASHBOARD!$J$2=X9,DASHBOARD!$T$780,IF(DASHBOARD!$J$2=0,0,X325)))</f>
        <v/>
      </c>
      <c r="Y325" s="490">
        <f>(IF(DASHBOARD!$J$2=Y9,DASHBOARD!$T$780,IF(DASHBOARD!$J$2=0,0,Y325)))</f>
        <v/>
      </c>
      <c r="Z325" s="490">
        <f>(IF(DASHBOARD!$J$2=Z9,DASHBOARD!$T$780,IF(DASHBOARD!$J$2=0,0,Z325)))</f>
        <v/>
      </c>
      <c r="AA325" s="490">
        <f>(IF(DASHBOARD!$J$2=AA9,DASHBOARD!$T$780,IF(DASHBOARD!$J$2=0,0,AA325)))</f>
        <v/>
      </c>
      <c r="AB325" s="490">
        <f>(IF(DASHBOARD!$J$2=AB9,DASHBOARD!$T$780,IF(DASHBOARD!$J$2=0,0,AB325)))</f>
        <v/>
      </c>
      <c r="AC325" s="490">
        <f>(IF(DASHBOARD!$J$2=AC9,DASHBOARD!$T$780,IF(DASHBOARD!$J$2=0,0,AC325)))</f>
        <v/>
      </c>
      <c r="AD325" s="490">
        <f>(IF(DASHBOARD!$J$2=AD9,DASHBOARD!$T$780,IF(DASHBOARD!$J$2=0,0,AD325)))</f>
        <v/>
      </c>
      <c r="AE325" s="490">
        <f>(IF(DASHBOARD!$J$2=AE9,DASHBOARD!$T$780,IF(DASHBOARD!$J$2=0,0,AE325)))</f>
        <v/>
      </c>
      <c r="AF325" s="490">
        <f>(IF(DASHBOARD!$J$2=AF9,DASHBOARD!$T$780,IF(DASHBOARD!$J$2=0,0,AF325)))</f>
        <v/>
      </c>
      <c r="AG325" s="490">
        <f>(IF(DASHBOARD!$J$2=AG9,DASHBOARD!$T$780,IF(DASHBOARD!$J$2=0,0,AG325)))</f>
        <v/>
      </c>
      <c r="AH325" s="490">
        <f>(IF(DASHBOARD!$J$2=AH9,DASHBOARD!$T$780,IF(DASHBOARD!$J$2=0,0,AH325)))</f>
        <v/>
      </c>
      <c r="AI325" s="490">
        <f>(IF(DASHBOARD!$J$2=AI9,DASHBOARD!$T$780,IF(DASHBOARD!$J$2=0,0,AI325)))</f>
        <v/>
      </c>
      <c r="AJ325" s="490">
        <f>(IF(DASHBOARD!$J$2=AJ9,DASHBOARD!$T$780,IF(DASHBOARD!$J$2=0,0,AJ325)))</f>
        <v/>
      </c>
      <c r="AK325" s="490">
        <f>(IF(DASHBOARD!$J$2=AK9,DASHBOARD!$T$780,IF(DASHBOARD!$J$2=0,0,AK325)))</f>
        <v/>
      </c>
      <c r="AL325" s="490">
        <f>(IF(DASHBOARD!$J$2=AL9,DASHBOARD!$T$780,IF(DASHBOARD!$J$2=0,0,AL325)))</f>
        <v/>
      </c>
      <c r="AM325" s="490">
        <f>(IF(DASHBOARD!$J$2=AM9,DASHBOARD!$T$780,IF(DASHBOARD!$J$2=0,0,AM325)))</f>
        <v/>
      </c>
      <c r="AN325" s="490">
        <f>(IF(DASHBOARD!$J$2=AN9,DASHBOARD!$T$780,IF(DASHBOARD!$J$2=0,0,AN325)))</f>
        <v/>
      </c>
      <c r="AO325" s="490">
        <f>(IF(DASHBOARD!$J$2=AO9,DASHBOARD!$T$780,IF(DASHBOARD!$J$2=0,0,AO325)))</f>
        <v/>
      </c>
      <c r="AP325" s="490">
        <f>(IF(DASHBOARD!$J$2=AP9,DASHBOARD!$T$780,IF(DASHBOARD!$J$2=0,0,AP325)))</f>
        <v/>
      </c>
      <c r="AQ325" s="490">
        <f>(IF(DASHBOARD!$J$2=AQ9,DASHBOARD!$T$780,IF(DASHBOARD!$J$2=0,0,AQ325)))</f>
        <v/>
      </c>
      <c r="AR325" s="490">
        <f>(IF(DASHBOARD!$J$2=AR9,DASHBOARD!$T$780,IF(DASHBOARD!$J$2=0,0,AR325)))</f>
        <v/>
      </c>
      <c r="AS325" s="490">
        <f>(IF(DASHBOARD!$J$2=AS9,DASHBOARD!$T$780,IF(DASHBOARD!$J$2=0,0,AS325)))</f>
        <v/>
      </c>
      <c r="AT325" s="490">
        <f>(IF(DASHBOARD!$J$2=AT9,DASHBOARD!$T$780,IF(DASHBOARD!$J$2=0,0,AT325)))</f>
        <v/>
      </c>
      <c r="AU325" s="490">
        <f>(IF(DASHBOARD!$J$2=AU9,DASHBOARD!$T$780,IF(DASHBOARD!$J$2=0,0,AU325)))</f>
        <v/>
      </c>
      <c r="AV325" s="490">
        <f>(IF(DASHBOARD!$J$2=AV9,DASHBOARD!$T$780,IF(DASHBOARD!$J$2=0,0,AV325)))</f>
        <v/>
      </c>
      <c r="AW325" s="490">
        <f>(IF(DASHBOARD!$J$2=AW9,DASHBOARD!$T$780,IF(DASHBOARD!$J$2=0,0,AW325)))</f>
        <v/>
      </c>
      <c r="AX325" s="490">
        <f>(IF(DASHBOARD!$J$2=AX9,DASHBOARD!$T$780,IF(DASHBOARD!$J$2=0,0,AX325)))</f>
        <v/>
      </c>
      <c r="AY325" s="490">
        <f>(IF(DASHBOARD!$J$2=AY9,DASHBOARD!$T$780,IF(DASHBOARD!$J$2=0,0,AY325)))</f>
        <v/>
      </c>
      <c r="AZ325" s="490">
        <f>(IF(DASHBOARD!$J$2=AZ9,DASHBOARD!$T$780,IF(DASHBOARD!$J$2=0,0,AZ325)))</f>
        <v/>
      </c>
      <c r="BA325" s="490">
        <f>(IF(DASHBOARD!$J$2=BA9,DASHBOARD!$T$780,IF(DASHBOARD!$J$2=0,0,BA325)))</f>
        <v/>
      </c>
      <c r="BB325" s="543">
        <f>SUM(F325:BA325)/2</f>
        <v/>
      </c>
      <c r="BC325" s="451" t="n"/>
      <c r="BD325" s="451" t="n"/>
      <c r="BE325" s="451" t="n"/>
      <c r="BF325" s="451" t="n"/>
      <c r="BG325" s="451" t="n"/>
      <c r="BH325" s="451" t="n"/>
      <c r="BI325" s="451" t="n"/>
      <c r="BJ325" s="451" t="n"/>
      <c r="BK325" s="451" t="n"/>
      <c r="BL325" s="451" t="n"/>
      <c r="BM325" s="451" t="n"/>
      <c r="BN325" s="451" t="n"/>
      <c r="BO325" s="451" t="n"/>
      <c r="BP325" s="451" t="n"/>
      <c r="BQ325" s="451" t="n"/>
      <c r="BR325" s="451" t="n"/>
      <c r="BS325" s="451" t="n"/>
      <c r="BT325" s="451" t="n"/>
      <c r="BU325" s="451" t="n"/>
      <c r="BV325" s="451" t="n"/>
      <c r="BW325" s="451" t="n"/>
      <c r="BX325" s="451" t="n"/>
      <c r="BY325" s="451" t="n"/>
      <c r="BZ325" s="451" t="n"/>
      <c r="CA325" s="451" t="n"/>
      <c r="CB325" s="451" t="n"/>
      <c r="CC325" s="451" t="n"/>
      <c r="CD325" s="451" t="n"/>
      <c r="CE325" s="451" t="n"/>
      <c r="CF325" s="451" t="n"/>
      <c r="CG325" s="451" t="n"/>
      <c r="CH325" s="451" t="n"/>
      <c r="CI325" s="451" t="n"/>
      <c r="CJ325" s="451" t="n"/>
      <c r="CK325" s="451" t="n"/>
      <c r="CL325" s="451" t="n"/>
      <c r="CM325" s="451" t="n"/>
      <c r="CN325" s="451" t="n"/>
      <c r="CO325" s="451" t="n"/>
      <c r="CP325" s="451" t="n"/>
      <c r="CQ325" s="451" t="n"/>
      <c r="CR325" s="451" t="n"/>
      <c r="CS325" s="451" t="n"/>
      <c r="CT325" s="451" t="n"/>
      <c r="CU325" s="451" t="n"/>
      <c r="CV325" s="451" t="n"/>
      <c r="CW325" s="451" t="n"/>
      <c r="CX325" s="451" t="n"/>
      <c r="CY325" s="451" t="n"/>
      <c r="CZ325" s="451" t="n"/>
      <c r="DA325" s="451" t="n"/>
      <c r="DB325" s="451" t="n"/>
      <c r="DC325" s="451" t="n"/>
      <c r="DD325" s="451" t="n"/>
      <c r="DE325" s="451" t="n"/>
      <c r="DF325" s="451" t="n"/>
      <c r="DG325" s="451" t="n"/>
      <c r="DH325" s="451" t="n"/>
      <c r="DI325" s="451" t="n"/>
      <c r="DJ325" s="451" t="n"/>
      <c r="DK325" s="451" t="n"/>
      <c r="DL325" s="451" t="n"/>
      <c r="DM325" s="451" t="n"/>
      <c r="DN325" s="451" t="n"/>
      <c r="DO325" s="451" t="n"/>
      <c r="DP325" s="451" t="n"/>
      <c r="DQ325" s="451" t="n"/>
      <c r="DR325" s="451" t="n"/>
      <c r="DS325" s="451" t="n"/>
      <c r="DT325" s="451" t="n"/>
      <c r="DU325" s="451" t="n"/>
      <c r="DV325" s="451" t="n"/>
      <c r="DW325" s="451" t="n"/>
      <c r="DX325" s="451" t="n"/>
      <c r="DY325" s="451" t="n"/>
      <c r="DZ325" s="451" t="n"/>
      <c r="EA325" s="451" t="n"/>
      <c r="EB325" s="451" t="n"/>
      <c r="EC325" s="451" t="n"/>
      <c r="ED325" s="451" t="n"/>
      <c r="EE325" s="451" t="n"/>
      <c r="EF325" s="451" t="n"/>
      <c r="EG325" s="451" t="n"/>
      <c r="EH325" s="451" t="n"/>
      <c r="EI325" s="451" t="n"/>
      <c r="EJ325" s="451" t="n"/>
      <c r="EK325" s="451" t="n"/>
      <c r="EL325" s="451" t="n"/>
      <c r="EM325" s="451" t="n"/>
      <c r="EN325" s="451" t="n"/>
      <c r="EO325" s="451" t="n"/>
      <c r="EP325" s="451" t="n"/>
      <c r="EQ325" s="451" t="n"/>
      <c r="ER325" s="451" t="n"/>
      <c r="ES325" s="451" t="n"/>
      <c r="ET325" s="451" t="n"/>
      <c r="EU325" s="451" t="n"/>
      <c r="EV325" s="451" t="n"/>
      <c r="EW325" s="451" t="n"/>
      <c r="EX325" s="451" t="n"/>
      <c r="EY325" s="451" t="n"/>
      <c r="EZ325" s="451" t="n"/>
      <c r="FA325" s="451" t="n"/>
      <c r="FB325" s="451" t="n"/>
      <c r="FC325" s="451" t="n"/>
      <c r="FD325" s="451" t="n"/>
      <c r="FE325" s="451" t="n"/>
      <c r="FF325" s="451" t="n"/>
      <c r="FG325" s="451" t="n"/>
      <c r="FH325" s="451" t="n"/>
      <c r="FI325" s="451" t="n"/>
      <c r="FJ325" s="451" t="n"/>
      <c r="FK325" s="451" t="n"/>
      <c r="FL325" s="451" t="n"/>
      <c r="FM325" s="451" t="n"/>
      <c r="FN325" s="451" t="n"/>
      <c r="FO325" s="451" t="n"/>
      <c r="FP325" s="451" t="n"/>
      <c r="FQ325" s="451" t="n"/>
      <c r="FR325" s="451" t="n"/>
      <c r="FS325" s="451" t="n"/>
      <c r="FT325" s="451" t="n"/>
      <c r="FU325" s="451" t="n"/>
      <c r="FV325" s="451" t="n"/>
      <c r="FW325" s="451" t="n"/>
      <c r="FX325" s="451" t="n"/>
      <c r="FY325" s="451" t="n"/>
      <c r="FZ325" s="451" t="n"/>
      <c r="GA325" s="451" t="n"/>
      <c r="GB325" s="451" t="n"/>
      <c r="GC325" s="451" t="n"/>
      <c r="GD325" s="451" t="n"/>
      <c r="GE325" s="451" t="n"/>
      <c r="GF325" s="451" t="n"/>
      <c r="GG325" s="451" t="n"/>
      <c r="GH325" s="451" t="n"/>
      <c r="GI325" s="451" t="n"/>
      <c r="GJ325" s="451" t="n"/>
      <c r="GK325" s="451" t="n"/>
      <c r="GL325" s="451" t="n"/>
      <c r="GM325" s="451" t="n"/>
      <c r="GN325" s="451" t="n"/>
      <c r="GO325" s="451" t="n"/>
      <c r="GP325" s="451" t="n"/>
      <c r="GQ325" s="451" t="n"/>
      <c r="GR325" s="451" t="n"/>
      <c r="GS325" s="451" t="n"/>
      <c r="GT325" s="451" t="n"/>
      <c r="GU325" s="451" t="n"/>
      <c r="GV325" s="451" t="n"/>
      <c r="GW325" s="451" t="n"/>
      <c r="GX325" s="451" t="n"/>
      <c r="GY325" s="451" t="n"/>
      <c r="GZ325" s="451" t="n"/>
      <c r="HA325" s="451" t="n"/>
      <c r="HB325" s="451" t="n"/>
      <c r="HC325" s="451" t="n"/>
      <c r="HD325" s="451" t="n"/>
      <c r="HE325" s="451" t="n"/>
      <c r="HF325" s="451" t="n"/>
      <c r="HG325" s="451" t="n"/>
      <c r="HH325" s="451" t="n"/>
      <c r="HI325" s="451" t="n"/>
      <c r="HJ325" s="451" t="n"/>
      <c r="HK325" s="451" t="n"/>
      <c r="HL325" s="451" t="n"/>
      <c r="HM325" s="451" t="n"/>
      <c r="HN325" s="451" t="n"/>
      <c r="HO325" s="451" t="n"/>
      <c r="HP325" s="451" t="n"/>
      <c r="HQ325" s="451" t="n"/>
      <c r="HR325" s="451" t="n"/>
      <c r="HS325" s="451" t="n"/>
      <c r="HT325" s="451" t="n"/>
      <c r="HU325" s="451" t="n"/>
      <c r="HV325" s="451" t="n"/>
      <c r="HW325" s="451" t="n"/>
      <c r="HX325" s="451" t="n"/>
      <c r="HY325" s="451" t="n"/>
      <c r="HZ325" s="451" t="n"/>
      <c r="IA325" s="451" t="n"/>
      <c r="IB325" s="451" t="n"/>
      <c r="IC325" s="451" t="n"/>
    </row>
    <row r="326" ht="11.1" customFormat="1" customHeight="1" s="456">
      <c r="A326" s="487" t="n"/>
      <c r="B326" s="579" t="inlineStr">
        <is>
          <t>275/150</t>
        </is>
      </c>
      <c r="C326" s="1557" t="n"/>
      <c r="D326" s="1119" t="n">
        <v>2</v>
      </c>
      <c r="E326" s="581" t="n">
        <v>90</v>
      </c>
      <c r="F326" s="494">
        <f>(IF(DASHBOARD!$J$2=F9,DASHBOARD!$T$781,IF(DASHBOARD!$J$2=0,0,F326)))</f>
        <v/>
      </c>
      <c r="G326" s="494">
        <f>(IF(DASHBOARD!$J$2=G9,DASHBOARD!$T$781,IF(DASHBOARD!$J$2=0,0,G326)))</f>
        <v/>
      </c>
      <c r="H326" s="494">
        <f>(IF(DASHBOARD!$J$2=H9,DASHBOARD!$T$781,IF(DASHBOARD!$J$2=0,0,H326)))</f>
        <v/>
      </c>
      <c r="I326" s="494">
        <f>(IF(DASHBOARD!$J$2=I9,DASHBOARD!$T$781,IF(DASHBOARD!$J$2=0,0,I326)))</f>
        <v/>
      </c>
      <c r="J326" s="494">
        <f>(IF(DASHBOARD!$J$2=J9,DASHBOARD!$T$781,IF(DASHBOARD!$J$2=0,0,J326)))</f>
        <v/>
      </c>
      <c r="K326" s="494">
        <f>(IF(DASHBOARD!$J$2=K9,DASHBOARD!$T$781,IF(DASHBOARD!$J$2=0,0,K326)))</f>
        <v/>
      </c>
      <c r="L326" s="494">
        <f>(IF(DASHBOARD!$J$2=L9,DASHBOARD!$T$781,IF(DASHBOARD!$J$2=0,0,L326)))</f>
        <v/>
      </c>
      <c r="M326" s="494">
        <f>(IF(DASHBOARD!$J$2=M9,DASHBOARD!$T$781,IF(DASHBOARD!$J$2=0,0,M326)))</f>
        <v/>
      </c>
      <c r="N326" s="494">
        <f>(IF(DASHBOARD!$J$2=N9,DASHBOARD!$T$781,IF(DASHBOARD!$J$2=0,0,N326)))</f>
        <v/>
      </c>
      <c r="O326" s="494">
        <f>(IF(DASHBOARD!$J$2=O9,DASHBOARD!$T$781,IF(DASHBOARD!$J$2=0,0,O326)))</f>
        <v/>
      </c>
      <c r="P326" s="494">
        <f>(IF(DASHBOARD!$J$2=P9,DASHBOARD!$T$781,IF(DASHBOARD!$J$2=0,0,P326)))</f>
        <v/>
      </c>
      <c r="Q326" s="494">
        <f>(IF(DASHBOARD!$J$2=Q9,DASHBOARD!$T$781,IF(DASHBOARD!$J$2=0,0,Q326)))</f>
        <v/>
      </c>
      <c r="R326" s="494">
        <f>(IF(DASHBOARD!$J$2=R9,DASHBOARD!$T$781,IF(DASHBOARD!$J$2=0,0,R326)))</f>
        <v/>
      </c>
      <c r="S326" s="494">
        <f>(IF(DASHBOARD!$J$2=S9,DASHBOARD!$T$781,IF(DASHBOARD!$J$2=0,0,S326)))</f>
        <v/>
      </c>
      <c r="T326" s="494">
        <f>(IF(DASHBOARD!$J$2=T9,DASHBOARD!$T$781,IF(DASHBOARD!$J$2=0,0,T326)))</f>
        <v/>
      </c>
      <c r="U326" s="494">
        <f>(IF(DASHBOARD!$J$2=U9,DASHBOARD!$T$781,IF(DASHBOARD!$J$2=0,0,U326)))</f>
        <v/>
      </c>
      <c r="V326" s="494">
        <f>(IF(DASHBOARD!$J$2=V9,DASHBOARD!$T$781,IF(DASHBOARD!$J$2=0,0,V326)))</f>
        <v/>
      </c>
      <c r="W326" s="494">
        <f>(IF(DASHBOARD!$J$2=W9,DASHBOARD!$T$781,IF(DASHBOARD!$J$2=0,0,W326)))</f>
        <v/>
      </c>
      <c r="X326" s="494">
        <f>(IF(DASHBOARD!$J$2=X9,DASHBOARD!$T$781,IF(DASHBOARD!$J$2=0,0,X326)))</f>
        <v/>
      </c>
      <c r="Y326" s="494">
        <f>(IF(DASHBOARD!$J$2=Y9,DASHBOARD!$T$781,IF(DASHBOARD!$J$2=0,0,Y326)))</f>
        <v/>
      </c>
      <c r="Z326" s="494">
        <f>(IF(DASHBOARD!$J$2=Z9,DASHBOARD!$T$781,IF(DASHBOARD!$J$2=0,0,Z326)))</f>
        <v/>
      </c>
      <c r="AA326" s="494">
        <f>(IF(DASHBOARD!$J$2=AA9,DASHBOARD!$T$781,IF(DASHBOARD!$J$2=0,0,AA326)))</f>
        <v/>
      </c>
      <c r="AB326" s="494">
        <f>(IF(DASHBOARD!$J$2=AB9,DASHBOARD!$T$781,IF(DASHBOARD!$J$2=0,0,AB326)))</f>
        <v/>
      </c>
      <c r="AC326" s="494">
        <f>(IF(DASHBOARD!$J$2=AC9,DASHBOARD!$T$781,IF(DASHBOARD!$J$2=0,0,AC326)))</f>
        <v/>
      </c>
      <c r="AD326" s="494">
        <f>(IF(DASHBOARD!$J$2=AD9,DASHBOARD!$T$781,IF(DASHBOARD!$J$2=0,0,AD326)))</f>
        <v/>
      </c>
      <c r="AE326" s="494">
        <f>(IF(DASHBOARD!$J$2=AE9,DASHBOARD!$T$781,IF(DASHBOARD!$J$2=0,0,AE326)))</f>
        <v/>
      </c>
      <c r="AF326" s="494">
        <f>(IF(DASHBOARD!$J$2=AF9,DASHBOARD!$T$781,IF(DASHBOARD!$J$2=0,0,AF326)))</f>
        <v/>
      </c>
      <c r="AG326" s="494">
        <f>(IF(DASHBOARD!$J$2=AG9,DASHBOARD!$T$781,IF(DASHBOARD!$J$2=0,0,AG326)))</f>
        <v/>
      </c>
      <c r="AH326" s="494">
        <f>(IF(DASHBOARD!$J$2=AH9,DASHBOARD!$T$781,IF(DASHBOARD!$J$2=0,0,AH326)))</f>
        <v/>
      </c>
      <c r="AI326" s="494">
        <f>(IF(DASHBOARD!$J$2=AI9,DASHBOARD!$T$781,IF(DASHBOARD!$J$2=0,0,AI326)))</f>
        <v/>
      </c>
      <c r="AJ326" s="494">
        <f>(IF(DASHBOARD!$J$2=AJ9,DASHBOARD!$T$781,IF(DASHBOARD!$J$2=0,0,AJ326)))</f>
        <v/>
      </c>
      <c r="AK326" s="494">
        <f>(IF(DASHBOARD!$J$2=AK9,DASHBOARD!$T$781,IF(DASHBOARD!$J$2=0,0,AK326)))</f>
        <v/>
      </c>
      <c r="AL326" s="494">
        <f>(IF(DASHBOARD!$J$2=AL9,DASHBOARD!$T$781,IF(DASHBOARD!$J$2=0,0,AL326)))</f>
        <v/>
      </c>
      <c r="AM326" s="494">
        <f>(IF(DASHBOARD!$J$2=AM9,DASHBOARD!$T$781,IF(DASHBOARD!$J$2=0,0,AM326)))</f>
        <v/>
      </c>
      <c r="AN326" s="494">
        <f>(IF(DASHBOARD!$J$2=AN9,DASHBOARD!$T$781,IF(DASHBOARD!$J$2=0,0,AN326)))</f>
        <v/>
      </c>
      <c r="AO326" s="494">
        <f>(IF(DASHBOARD!$J$2=AO9,DASHBOARD!$T$781,IF(DASHBOARD!$J$2=0,0,AO326)))</f>
        <v/>
      </c>
      <c r="AP326" s="494">
        <f>(IF(DASHBOARD!$J$2=AP9,DASHBOARD!$T$781,IF(DASHBOARD!$J$2=0,0,AP326)))</f>
        <v/>
      </c>
      <c r="AQ326" s="494">
        <f>(IF(DASHBOARD!$J$2=AQ9,DASHBOARD!$T$781,IF(DASHBOARD!$J$2=0,0,AQ326)))</f>
        <v/>
      </c>
      <c r="AR326" s="494">
        <f>(IF(DASHBOARD!$J$2=AR9,DASHBOARD!$T$781,IF(DASHBOARD!$J$2=0,0,AR326)))</f>
        <v/>
      </c>
      <c r="AS326" s="494">
        <f>(IF(DASHBOARD!$J$2=AS9,DASHBOARD!$T$781,IF(DASHBOARD!$J$2=0,0,AS326)))</f>
        <v/>
      </c>
      <c r="AT326" s="494">
        <f>(IF(DASHBOARD!$J$2=AT9,DASHBOARD!$T$781,IF(DASHBOARD!$J$2=0,0,AT326)))</f>
        <v/>
      </c>
      <c r="AU326" s="494">
        <f>(IF(DASHBOARD!$J$2=AU9,DASHBOARD!$T$781,IF(DASHBOARD!$J$2=0,0,AU326)))</f>
        <v/>
      </c>
      <c r="AV326" s="494">
        <f>(IF(DASHBOARD!$J$2=AV9,DASHBOARD!$T$781,IF(DASHBOARD!$J$2=0,0,AV326)))</f>
        <v/>
      </c>
      <c r="AW326" s="494">
        <f>(IF(DASHBOARD!$J$2=AW9,DASHBOARD!$T$781,IF(DASHBOARD!$J$2=0,0,AW326)))</f>
        <v/>
      </c>
      <c r="AX326" s="494">
        <f>(IF(DASHBOARD!$J$2=AX9,DASHBOARD!$T$781,IF(DASHBOARD!$J$2=0,0,AX326)))</f>
        <v/>
      </c>
      <c r="AY326" s="494">
        <f>(IF(DASHBOARD!$J$2=AY9,DASHBOARD!$T$781,IF(DASHBOARD!$J$2=0,0,AY326)))</f>
        <v/>
      </c>
      <c r="AZ326" s="494">
        <f>(IF(DASHBOARD!$J$2=AZ9,DASHBOARD!$T$781,IF(DASHBOARD!$J$2=0,0,AZ326)))</f>
        <v/>
      </c>
      <c r="BA326" s="494">
        <f>(IF(DASHBOARD!$J$2=BA9,DASHBOARD!$T$781,IF(DASHBOARD!$J$2=0,0,BA326)))</f>
        <v/>
      </c>
      <c r="BB326" s="543">
        <f>SUM(F326:BA326)/2</f>
        <v/>
      </c>
      <c r="BC326" s="451" t="n"/>
      <c r="BD326" s="451" t="n"/>
      <c r="BE326" s="451" t="n"/>
      <c r="BF326" s="451" t="n"/>
      <c r="BG326" s="451" t="n"/>
      <c r="BH326" s="451" t="n"/>
      <c r="BI326" s="451" t="n"/>
      <c r="BJ326" s="451" t="n"/>
      <c r="BK326" s="451" t="n"/>
      <c r="BL326" s="451" t="n"/>
      <c r="BM326" s="451" t="n"/>
      <c r="BN326" s="451" t="n"/>
      <c r="BO326" s="451" t="n"/>
      <c r="BP326" s="451" t="n"/>
      <c r="BQ326" s="451" t="n"/>
      <c r="BR326" s="451" t="n"/>
      <c r="BS326" s="451" t="n"/>
      <c r="BT326" s="451" t="n"/>
      <c r="BU326" s="451" t="n"/>
      <c r="BV326" s="451" t="n"/>
      <c r="BW326" s="451" t="n"/>
      <c r="BX326" s="451" t="n"/>
      <c r="BY326" s="451" t="n"/>
      <c r="BZ326" s="451" t="n"/>
      <c r="CA326" s="451" t="n"/>
      <c r="CB326" s="451" t="n"/>
      <c r="CC326" s="451" t="n"/>
      <c r="CD326" s="451" t="n"/>
      <c r="CE326" s="451" t="n"/>
      <c r="CF326" s="451" t="n"/>
      <c r="CG326" s="451" t="n"/>
      <c r="CH326" s="451" t="n"/>
      <c r="CI326" s="451" t="n"/>
      <c r="CJ326" s="451" t="n"/>
      <c r="CK326" s="451" t="n"/>
      <c r="CL326" s="451" t="n"/>
      <c r="CM326" s="451" t="n"/>
      <c r="CN326" s="451" t="n"/>
      <c r="CO326" s="451" t="n"/>
      <c r="CP326" s="451" t="n"/>
      <c r="CQ326" s="451" t="n"/>
      <c r="CR326" s="451" t="n"/>
      <c r="CS326" s="451" t="n"/>
      <c r="CT326" s="451" t="n"/>
      <c r="CU326" s="451" t="n"/>
      <c r="CV326" s="451" t="n"/>
      <c r="CW326" s="451" t="n"/>
      <c r="CX326" s="451" t="n"/>
      <c r="CY326" s="451" t="n"/>
      <c r="CZ326" s="451" t="n"/>
      <c r="DA326" s="451" t="n"/>
      <c r="DB326" s="451" t="n"/>
      <c r="DC326" s="451" t="n"/>
      <c r="DD326" s="451" t="n"/>
      <c r="DE326" s="451" t="n"/>
      <c r="DF326" s="451" t="n"/>
      <c r="DG326" s="451" t="n"/>
      <c r="DH326" s="451" t="n"/>
      <c r="DI326" s="451" t="n"/>
      <c r="DJ326" s="451" t="n"/>
      <c r="DK326" s="451" t="n"/>
      <c r="DL326" s="451" t="n"/>
      <c r="DM326" s="451" t="n"/>
      <c r="DN326" s="451" t="n"/>
      <c r="DO326" s="451" t="n"/>
      <c r="DP326" s="451" t="n"/>
      <c r="DQ326" s="451" t="n"/>
      <c r="DR326" s="451" t="n"/>
      <c r="DS326" s="451" t="n"/>
      <c r="DT326" s="451" t="n"/>
      <c r="DU326" s="451" t="n"/>
      <c r="DV326" s="451" t="n"/>
      <c r="DW326" s="451" t="n"/>
      <c r="DX326" s="451" t="n"/>
      <c r="DY326" s="451" t="n"/>
      <c r="DZ326" s="451" t="n"/>
      <c r="EA326" s="451" t="n"/>
      <c r="EB326" s="451" t="n"/>
      <c r="EC326" s="451" t="n"/>
      <c r="ED326" s="451" t="n"/>
      <c r="EE326" s="451" t="n"/>
      <c r="EF326" s="451" t="n"/>
      <c r="EG326" s="451" t="n"/>
      <c r="EH326" s="451" t="n"/>
      <c r="EI326" s="451" t="n"/>
      <c r="EJ326" s="451" t="n"/>
      <c r="EK326" s="451" t="n"/>
      <c r="EL326" s="451" t="n"/>
      <c r="EM326" s="451" t="n"/>
      <c r="EN326" s="451" t="n"/>
      <c r="EO326" s="451" t="n"/>
      <c r="EP326" s="451" t="n"/>
      <c r="EQ326" s="451" t="n"/>
      <c r="ER326" s="451" t="n"/>
      <c r="ES326" s="451" t="n"/>
      <c r="ET326" s="451" t="n"/>
      <c r="EU326" s="451" t="n"/>
      <c r="EV326" s="451" t="n"/>
      <c r="EW326" s="451" t="n"/>
      <c r="EX326" s="451" t="n"/>
      <c r="EY326" s="451" t="n"/>
      <c r="EZ326" s="451" t="n"/>
      <c r="FA326" s="451" t="n"/>
      <c r="FB326" s="451" t="n"/>
      <c r="FC326" s="451" t="n"/>
      <c r="FD326" s="451" t="n"/>
      <c r="FE326" s="451" t="n"/>
      <c r="FF326" s="451" t="n"/>
      <c r="FG326" s="451" t="n"/>
      <c r="FH326" s="451" t="n"/>
      <c r="FI326" s="451" t="n"/>
      <c r="FJ326" s="451" t="n"/>
      <c r="FK326" s="451" t="n"/>
      <c r="FL326" s="451" t="n"/>
      <c r="FM326" s="451" t="n"/>
      <c r="FN326" s="451" t="n"/>
      <c r="FO326" s="451" t="n"/>
      <c r="FP326" s="451" t="n"/>
      <c r="FQ326" s="451" t="n"/>
      <c r="FR326" s="451" t="n"/>
      <c r="FS326" s="451" t="n"/>
      <c r="FT326" s="451" t="n"/>
      <c r="FU326" s="451" t="n"/>
      <c r="FV326" s="451" t="n"/>
      <c r="FW326" s="451" t="n"/>
      <c r="FX326" s="451" t="n"/>
      <c r="FY326" s="451" t="n"/>
      <c r="FZ326" s="451" t="n"/>
      <c r="GA326" s="451" t="n"/>
      <c r="GB326" s="451" t="n"/>
      <c r="GC326" s="451" t="n"/>
      <c r="GD326" s="451" t="n"/>
      <c r="GE326" s="451" t="n"/>
      <c r="GF326" s="451" t="n"/>
      <c r="GG326" s="451" t="n"/>
      <c r="GH326" s="451" t="n"/>
      <c r="GI326" s="451" t="n"/>
      <c r="GJ326" s="451" t="n"/>
      <c r="GK326" s="451" t="n"/>
      <c r="GL326" s="451" t="n"/>
      <c r="GM326" s="451" t="n"/>
      <c r="GN326" s="451" t="n"/>
      <c r="GO326" s="451" t="n"/>
      <c r="GP326" s="451" t="n"/>
      <c r="GQ326" s="451" t="n"/>
      <c r="GR326" s="451" t="n"/>
      <c r="GS326" s="451" t="n"/>
      <c r="GT326" s="451" t="n"/>
      <c r="GU326" s="451" t="n"/>
      <c r="GV326" s="451" t="n"/>
      <c r="GW326" s="451" t="n"/>
      <c r="GX326" s="451" t="n"/>
      <c r="GY326" s="451" t="n"/>
      <c r="GZ326" s="451" t="n"/>
      <c r="HA326" s="451" t="n"/>
      <c r="HB326" s="451" t="n"/>
      <c r="HC326" s="451" t="n"/>
      <c r="HD326" s="451" t="n"/>
      <c r="HE326" s="451" t="n"/>
      <c r="HF326" s="451" t="n"/>
      <c r="HG326" s="451" t="n"/>
      <c r="HH326" s="451" t="n"/>
      <c r="HI326" s="451" t="n"/>
      <c r="HJ326" s="451" t="n"/>
      <c r="HK326" s="451" t="n"/>
      <c r="HL326" s="451" t="n"/>
      <c r="HM326" s="451" t="n"/>
      <c r="HN326" s="451" t="n"/>
      <c r="HO326" s="451" t="n"/>
      <c r="HP326" s="451" t="n"/>
      <c r="HQ326" s="451" t="n"/>
      <c r="HR326" s="451" t="n"/>
      <c r="HS326" s="451" t="n"/>
      <c r="HT326" s="451" t="n"/>
      <c r="HU326" s="451" t="n"/>
      <c r="HV326" s="451" t="n"/>
      <c r="HW326" s="451" t="n"/>
      <c r="HX326" s="451" t="n"/>
      <c r="HY326" s="451" t="n"/>
      <c r="HZ326" s="451" t="n"/>
      <c r="IA326" s="451" t="n"/>
      <c r="IB326" s="451" t="n"/>
      <c r="IC326" s="451" t="n"/>
    </row>
    <row r="327" ht="11.1" customFormat="1" customHeight="1" s="456">
      <c r="A327" s="487" t="n"/>
      <c r="B327" s="579" t="inlineStr">
        <is>
          <t>275/150</t>
        </is>
      </c>
      <c r="C327" s="1557" t="n"/>
      <c r="D327" s="1119" t="n">
        <v>3</v>
      </c>
      <c r="E327" s="581" t="n">
        <v>90</v>
      </c>
      <c r="F327" s="494">
        <f>(IF(DASHBOARD!$J$2=F9,DASHBOARD!$T$782,IF(DASHBOARD!$J$2=0,0,F327)))</f>
        <v/>
      </c>
      <c r="G327" s="494">
        <f>(IF(DASHBOARD!$J$2=G9,DASHBOARD!$T$782,IF(DASHBOARD!$J$2=0,0,G327)))</f>
        <v/>
      </c>
      <c r="H327" s="494">
        <f>(IF(DASHBOARD!$J$2=H9,DASHBOARD!$T$782,IF(DASHBOARD!$J$2=0,0,H327)))</f>
        <v/>
      </c>
      <c r="I327" s="494">
        <f>(IF(DASHBOARD!$J$2=I9,DASHBOARD!$T$782,IF(DASHBOARD!$J$2=0,0,I327)))</f>
        <v/>
      </c>
      <c r="J327" s="494">
        <f>(IF(DASHBOARD!$J$2=J9,DASHBOARD!$T$782,IF(DASHBOARD!$J$2=0,0,J327)))</f>
        <v/>
      </c>
      <c r="K327" s="494">
        <f>(IF(DASHBOARD!$J$2=K9,DASHBOARD!$T$782,IF(DASHBOARD!$J$2=0,0,K327)))</f>
        <v/>
      </c>
      <c r="L327" s="494">
        <f>(IF(DASHBOARD!$J$2=L9,DASHBOARD!$T$782,IF(DASHBOARD!$J$2=0,0,L327)))</f>
        <v/>
      </c>
      <c r="M327" s="494">
        <f>(IF(DASHBOARD!$J$2=M9,DASHBOARD!$T$782,IF(DASHBOARD!$J$2=0,0,M327)))</f>
        <v/>
      </c>
      <c r="N327" s="494">
        <f>(IF(DASHBOARD!$J$2=N9,DASHBOARD!$T$782,IF(DASHBOARD!$J$2=0,0,N327)))</f>
        <v/>
      </c>
      <c r="O327" s="494">
        <f>(IF(DASHBOARD!$J$2=O9,DASHBOARD!$T$782,IF(DASHBOARD!$J$2=0,0,O327)))</f>
        <v/>
      </c>
      <c r="P327" s="494">
        <f>(IF(DASHBOARD!$J$2=P9,DASHBOARD!$T$782,IF(DASHBOARD!$J$2=0,0,P327)))</f>
        <v/>
      </c>
      <c r="Q327" s="494">
        <f>(IF(DASHBOARD!$J$2=Q9,DASHBOARD!$T$782,IF(DASHBOARD!$J$2=0,0,Q327)))</f>
        <v/>
      </c>
      <c r="R327" s="494">
        <f>(IF(DASHBOARD!$J$2=R9,DASHBOARD!$T$782,IF(DASHBOARD!$J$2=0,0,R327)))</f>
        <v/>
      </c>
      <c r="S327" s="494">
        <f>(IF(DASHBOARD!$J$2=S9,DASHBOARD!$T$782,IF(DASHBOARD!$J$2=0,0,S327)))</f>
        <v/>
      </c>
      <c r="T327" s="494">
        <f>(IF(DASHBOARD!$J$2=T9,DASHBOARD!$T$782,IF(DASHBOARD!$J$2=0,0,T327)))</f>
        <v/>
      </c>
      <c r="U327" s="494">
        <f>(IF(DASHBOARD!$J$2=U9,DASHBOARD!$T$782,IF(DASHBOARD!$J$2=0,0,U327)))</f>
        <v/>
      </c>
      <c r="V327" s="494">
        <f>(IF(DASHBOARD!$J$2=V9,DASHBOARD!$T$782,IF(DASHBOARD!$J$2=0,0,V327)))</f>
        <v/>
      </c>
      <c r="W327" s="494">
        <f>(IF(DASHBOARD!$J$2=W9,DASHBOARD!$T$782,IF(DASHBOARD!$J$2=0,0,W327)))</f>
        <v/>
      </c>
      <c r="X327" s="494">
        <f>(IF(DASHBOARD!$J$2=X9,DASHBOARD!$T$782,IF(DASHBOARD!$J$2=0,0,X327)))</f>
        <v/>
      </c>
      <c r="Y327" s="494">
        <f>(IF(DASHBOARD!$J$2=Y9,DASHBOARD!$T$782,IF(DASHBOARD!$J$2=0,0,Y327)))</f>
        <v/>
      </c>
      <c r="Z327" s="494">
        <f>(IF(DASHBOARD!$J$2=Z9,DASHBOARD!$T$782,IF(DASHBOARD!$J$2=0,0,Z327)))</f>
        <v/>
      </c>
      <c r="AA327" s="494">
        <f>(IF(DASHBOARD!$J$2=AA9,DASHBOARD!$T$782,IF(DASHBOARD!$J$2=0,0,AA327)))</f>
        <v/>
      </c>
      <c r="AB327" s="494">
        <f>(IF(DASHBOARD!$J$2=AB9,DASHBOARD!$T$782,IF(DASHBOARD!$J$2=0,0,AB327)))</f>
        <v/>
      </c>
      <c r="AC327" s="494">
        <f>(IF(DASHBOARD!$J$2=AC9,DASHBOARD!$T$782,IF(DASHBOARD!$J$2=0,0,AC327)))</f>
        <v/>
      </c>
      <c r="AD327" s="494">
        <f>(IF(DASHBOARD!$J$2=AD9,DASHBOARD!$T$782,IF(DASHBOARD!$J$2=0,0,AD327)))</f>
        <v/>
      </c>
      <c r="AE327" s="494">
        <f>(IF(DASHBOARD!$J$2=AE9,DASHBOARD!$T$782,IF(DASHBOARD!$J$2=0,0,AE327)))</f>
        <v/>
      </c>
      <c r="AF327" s="494">
        <f>(IF(DASHBOARD!$J$2=AF9,DASHBOARD!$T$782,IF(DASHBOARD!$J$2=0,0,AF327)))</f>
        <v/>
      </c>
      <c r="AG327" s="494">
        <f>(IF(DASHBOARD!$J$2=AG9,DASHBOARD!$T$782,IF(DASHBOARD!$J$2=0,0,AG327)))</f>
        <v/>
      </c>
      <c r="AH327" s="494">
        <f>(IF(DASHBOARD!$J$2=AH9,DASHBOARD!$T$782,IF(DASHBOARD!$J$2=0,0,AH327)))</f>
        <v/>
      </c>
      <c r="AI327" s="494">
        <f>(IF(DASHBOARD!$J$2=AI9,DASHBOARD!$T$782,IF(DASHBOARD!$J$2=0,0,AI327)))</f>
        <v/>
      </c>
      <c r="AJ327" s="494">
        <f>(IF(DASHBOARD!$J$2=AJ9,DASHBOARD!$T$782,IF(DASHBOARD!$J$2=0,0,AJ327)))</f>
        <v/>
      </c>
      <c r="AK327" s="494">
        <f>(IF(DASHBOARD!$J$2=AK9,DASHBOARD!$T$782,IF(DASHBOARD!$J$2=0,0,AK327)))</f>
        <v/>
      </c>
      <c r="AL327" s="494">
        <f>(IF(DASHBOARD!$J$2=AL9,DASHBOARD!$T$782,IF(DASHBOARD!$J$2=0,0,AL327)))</f>
        <v/>
      </c>
      <c r="AM327" s="494">
        <f>(IF(DASHBOARD!$J$2=AM9,DASHBOARD!$T$782,IF(DASHBOARD!$J$2=0,0,AM327)))</f>
        <v/>
      </c>
      <c r="AN327" s="494">
        <f>(IF(DASHBOARD!$J$2=AN9,DASHBOARD!$T$782,IF(DASHBOARD!$J$2=0,0,AN327)))</f>
        <v/>
      </c>
      <c r="AO327" s="494">
        <f>(IF(DASHBOARD!$J$2=AO9,DASHBOARD!$T$782,IF(DASHBOARD!$J$2=0,0,AO327)))</f>
        <v/>
      </c>
      <c r="AP327" s="494">
        <f>(IF(DASHBOARD!$J$2=AP9,DASHBOARD!$T$782,IF(DASHBOARD!$J$2=0,0,AP327)))</f>
        <v/>
      </c>
      <c r="AQ327" s="494">
        <f>(IF(DASHBOARD!$J$2=AQ9,DASHBOARD!$T$782,IF(DASHBOARD!$J$2=0,0,AQ327)))</f>
        <v/>
      </c>
      <c r="AR327" s="494">
        <f>(IF(DASHBOARD!$J$2=AR9,DASHBOARD!$T$782,IF(DASHBOARD!$J$2=0,0,AR327)))</f>
        <v/>
      </c>
      <c r="AS327" s="494">
        <f>(IF(DASHBOARD!$J$2=AS9,DASHBOARD!$T$782,IF(DASHBOARD!$J$2=0,0,AS327)))</f>
        <v/>
      </c>
      <c r="AT327" s="494">
        <f>(IF(DASHBOARD!$J$2=AT9,DASHBOARD!$T$782,IF(DASHBOARD!$J$2=0,0,AT327)))</f>
        <v/>
      </c>
      <c r="AU327" s="494">
        <f>(IF(DASHBOARD!$J$2=AU9,DASHBOARD!$T$782,IF(DASHBOARD!$J$2=0,0,AU327)))</f>
        <v/>
      </c>
      <c r="AV327" s="494">
        <f>(IF(DASHBOARD!$J$2=AV9,DASHBOARD!$T$782,IF(DASHBOARD!$J$2=0,0,AV327)))</f>
        <v/>
      </c>
      <c r="AW327" s="494">
        <f>(IF(DASHBOARD!$J$2=AW9,DASHBOARD!$T$782,IF(DASHBOARD!$J$2=0,0,AW327)))</f>
        <v/>
      </c>
      <c r="AX327" s="494">
        <f>(IF(DASHBOARD!$J$2=AX9,DASHBOARD!$T$782,IF(DASHBOARD!$J$2=0,0,AX327)))</f>
        <v/>
      </c>
      <c r="AY327" s="494">
        <f>(IF(DASHBOARD!$J$2=AY9,DASHBOARD!$T$782,IF(DASHBOARD!$J$2=0,0,AY327)))</f>
        <v/>
      </c>
      <c r="AZ327" s="494">
        <f>(IF(DASHBOARD!$J$2=AZ9,DASHBOARD!$T$782,IF(DASHBOARD!$J$2=0,0,AZ327)))</f>
        <v/>
      </c>
      <c r="BA327" s="494">
        <f>(IF(DASHBOARD!$J$2=BA9,DASHBOARD!$T$782,IF(DASHBOARD!$J$2=0,0,BA327)))</f>
        <v/>
      </c>
      <c r="BB327" s="543">
        <f>SUM(F327:BA327)/2</f>
        <v/>
      </c>
      <c r="BC327" s="451" t="n"/>
      <c r="BD327" s="451" t="n"/>
      <c r="BE327" s="451" t="n"/>
      <c r="BF327" s="451" t="n"/>
      <c r="BG327" s="451" t="n"/>
      <c r="BH327" s="451" t="n"/>
      <c r="BI327" s="451" t="n"/>
      <c r="BJ327" s="451" t="n"/>
      <c r="BK327" s="451" t="n"/>
      <c r="BL327" s="451" t="n"/>
      <c r="BM327" s="451" t="n"/>
      <c r="BN327" s="451" t="n"/>
      <c r="BO327" s="451" t="n"/>
      <c r="BP327" s="451" t="n"/>
      <c r="BQ327" s="451" t="n"/>
      <c r="BR327" s="451" t="n"/>
      <c r="BS327" s="451" t="n"/>
      <c r="BT327" s="451" t="n"/>
      <c r="BU327" s="451" t="n"/>
      <c r="BV327" s="451" t="n"/>
      <c r="BW327" s="451" t="n"/>
      <c r="BX327" s="451" t="n"/>
      <c r="BY327" s="451" t="n"/>
      <c r="BZ327" s="451" t="n"/>
      <c r="CA327" s="451" t="n"/>
      <c r="CB327" s="451" t="n"/>
      <c r="CC327" s="451" t="n"/>
      <c r="CD327" s="451" t="n"/>
      <c r="CE327" s="451" t="n"/>
      <c r="CF327" s="451" t="n"/>
      <c r="CG327" s="451" t="n"/>
      <c r="CH327" s="451" t="n"/>
      <c r="CI327" s="451" t="n"/>
      <c r="CJ327" s="451" t="n"/>
      <c r="CK327" s="451" t="n"/>
      <c r="CL327" s="451" t="n"/>
      <c r="CM327" s="451" t="n"/>
      <c r="CN327" s="451" t="n"/>
      <c r="CO327" s="451" t="n"/>
      <c r="CP327" s="451" t="n"/>
      <c r="CQ327" s="451" t="n"/>
      <c r="CR327" s="451" t="n"/>
      <c r="CS327" s="451" t="n"/>
      <c r="CT327" s="451" t="n"/>
      <c r="CU327" s="451" t="n"/>
      <c r="CV327" s="451" t="n"/>
      <c r="CW327" s="451" t="n"/>
      <c r="CX327" s="451" t="n"/>
      <c r="CY327" s="451" t="n"/>
      <c r="CZ327" s="451" t="n"/>
      <c r="DA327" s="451" t="n"/>
      <c r="DB327" s="451" t="n"/>
      <c r="DC327" s="451" t="n"/>
      <c r="DD327" s="451" t="n"/>
      <c r="DE327" s="451" t="n"/>
      <c r="DF327" s="451" t="n"/>
      <c r="DG327" s="451" t="n"/>
      <c r="DH327" s="451" t="n"/>
      <c r="DI327" s="451" t="n"/>
      <c r="DJ327" s="451" t="n"/>
      <c r="DK327" s="451" t="n"/>
      <c r="DL327" s="451" t="n"/>
      <c r="DM327" s="451" t="n"/>
      <c r="DN327" s="451" t="n"/>
      <c r="DO327" s="451" t="n"/>
      <c r="DP327" s="451" t="n"/>
      <c r="DQ327" s="451" t="n"/>
      <c r="DR327" s="451" t="n"/>
      <c r="DS327" s="451" t="n"/>
      <c r="DT327" s="451" t="n"/>
      <c r="DU327" s="451" t="n"/>
      <c r="DV327" s="451" t="n"/>
      <c r="DW327" s="451" t="n"/>
      <c r="DX327" s="451" t="n"/>
      <c r="DY327" s="451" t="n"/>
      <c r="DZ327" s="451" t="n"/>
      <c r="EA327" s="451" t="n"/>
      <c r="EB327" s="451" t="n"/>
      <c r="EC327" s="451" t="n"/>
      <c r="ED327" s="451" t="n"/>
      <c r="EE327" s="451" t="n"/>
      <c r="EF327" s="451" t="n"/>
      <c r="EG327" s="451" t="n"/>
      <c r="EH327" s="451" t="n"/>
      <c r="EI327" s="451" t="n"/>
      <c r="EJ327" s="451" t="n"/>
      <c r="EK327" s="451" t="n"/>
      <c r="EL327" s="451" t="n"/>
      <c r="EM327" s="451" t="n"/>
      <c r="EN327" s="451" t="n"/>
      <c r="EO327" s="451" t="n"/>
      <c r="EP327" s="451" t="n"/>
      <c r="EQ327" s="451" t="n"/>
      <c r="ER327" s="451" t="n"/>
      <c r="ES327" s="451" t="n"/>
      <c r="ET327" s="451" t="n"/>
      <c r="EU327" s="451" t="n"/>
      <c r="EV327" s="451" t="n"/>
      <c r="EW327" s="451" t="n"/>
      <c r="EX327" s="451" t="n"/>
      <c r="EY327" s="451" t="n"/>
      <c r="EZ327" s="451" t="n"/>
      <c r="FA327" s="451" t="n"/>
      <c r="FB327" s="451" t="n"/>
      <c r="FC327" s="451" t="n"/>
      <c r="FD327" s="451" t="n"/>
      <c r="FE327" s="451" t="n"/>
      <c r="FF327" s="451" t="n"/>
      <c r="FG327" s="451" t="n"/>
      <c r="FH327" s="451" t="n"/>
      <c r="FI327" s="451" t="n"/>
      <c r="FJ327" s="451" t="n"/>
      <c r="FK327" s="451" t="n"/>
      <c r="FL327" s="451" t="n"/>
      <c r="FM327" s="451" t="n"/>
      <c r="FN327" s="451" t="n"/>
      <c r="FO327" s="451" t="n"/>
      <c r="FP327" s="451" t="n"/>
      <c r="FQ327" s="451" t="n"/>
      <c r="FR327" s="451" t="n"/>
      <c r="FS327" s="451" t="n"/>
      <c r="FT327" s="451" t="n"/>
      <c r="FU327" s="451" t="n"/>
      <c r="FV327" s="451" t="n"/>
      <c r="FW327" s="451" t="n"/>
      <c r="FX327" s="451" t="n"/>
      <c r="FY327" s="451" t="n"/>
      <c r="FZ327" s="451" t="n"/>
      <c r="GA327" s="451" t="n"/>
      <c r="GB327" s="451" t="n"/>
      <c r="GC327" s="451" t="n"/>
      <c r="GD327" s="451" t="n"/>
      <c r="GE327" s="451" t="n"/>
      <c r="GF327" s="451" t="n"/>
      <c r="GG327" s="451" t="n"/>
      <c r="GH327" s="451" t="n"/>
      <c r="GI327" s="451" t="n"/>
      <c r="GJ327" s="451" t="n"/>
      <c r="GK327" s="451" t="n"/>
      <c r="GL327" s="451" t="n"/>
      <c r="GM327" s="451" t="n"/>
      <c r="GN327" s="451" t="n"/>
      <c r="GO327" s="451" t="n"/>
      <c r="GP327" s="451" t="n"/>
      <c r="GQ327" s="451" t="n"/>
      <c r="GR327" s="451" t="n"/>
      <c r="GS327" s="451" t="n"/>
      <c r="GT327" s="451" t="n"/>
      <c r="GU327" s="451" t="n"/>
      <c r="GV327" s="451" t="n"/>
      <c r="GW327" s="451" t="n"/>
      <c r="GX327" s="451" t="n"/>
      <c r="GY327" s="451" t="n"/>
      <c r="GZ327" s="451" t="n"/>
      <c r="HA327" s="451" t="n"/>
      <c r="HB327" s="451" t="n"/>
      <c r="HC327" s="451" t="n"/>
      <c r="HD327" s="451" t="n"/>
      <c r="HE327" s="451" t="n"/>
      <c r="HF327" s="451" t="n"/>
      <c r="HG327" s="451" t="n"/>
      <c r="HH327" s="451" t="n"/>
      <c r="HI327" s="451" t="n"/>
      <c r="HJ327" s="451" t="n"/>
      <c r="HK327" s="451" t="n"/>
      <c r="HL327" s="451" t="n"/>
      <c r="HM327" s="451" t="n"/>
      <c r="HN327" s="451" t="n"/>
      <c r="HO327" s="451" t="n"/>
      <c r="HP327" s="451" t="n"/>
      <c r="HQ327" s="451" t="n"/>
      <c r="HR327" s="451" t="n"/>
      <c r="HS327" s="451" t="n"/>
      <c r="HT327" s="451" t="n"/>
      <c r="HU327" s="451" t="n"/>
      <c r="HV327" s="451" t="n"/>
      <c r="HW327" s="451" t="n"/>
      <c r="HX327" s="451" t="n"/>
      <c r="HY327" s="451" t="n"/>
      <c r="HZ327" s="451" t="n"/>
      <c r="IA327" s="451" t="n"/>
      <c r="IB327" s="451" t="n"/>
      <c r="IC327" s="451" t="n"/>
    </row>
    <row r="328" ht="11.1" customFormat="1" customHeight="1" s="456" thickBot="1">
      <c r="A328" s="487" t="n"/>
      <c r="B328" s="573" t="inlineStr">
        <is>
          <t>275/150</t>
        </is>
      </c>
      <c r="C328" s="1556" t="n"/>
      <c r="D328" s="582" t="n">
        <v>4</v>
      </c>
      <c r="E328" s="583" t="n">
        <v>90</v>
      </c>
      <c r="F328" s="494">
        <f>(IF(DASHBOARD!$J$2=F9,DASHBOARD!$T$783,IF(DASHBOARD!$J$2=0,0,F328)))</f>
        <v/>
      </c>
      <c r="G328" s="494">
        <f>(IF(DASHBOARD!$J$2=G9,DASHBOARD!$T$783,IF(DASHBOARD!$J$2=0,0,G328)))</f>
        <v/>
      </c>
      <c r="H328" s="494">
        <f>(IF(DASHBOARD!$J$2=H9,DASHBOARD!$T$783,IF(DASHBOARD!$J$2=0,0,H328)))</f>
        <v/>
      </c>
      <c r="I328" s="494">
        <f>(IF(DASHBOARD!$J$2=I9,DASHBOARD!$T$783,IF(DASHBOARD!$J$2=0,0,I328)))</f>
        <v/>
      </c>
      <c r="J328" s="494">
        <f>(IF(DASHBOARD!$J$2=J9,DASHBOARD!$T$783,IF(DASHBOARD!$J$2=0,0,J328)))</f>
        <v/>
      </c>
      <c r="K328" s="494">
        <f>(IF(DASHBOARD!$J$2=K9,DASHBOARD!$T$783,IF(DASHBOARD!$J$2=0,0,K328)))</f>
        <v/>
      </c>
      <c r="L328" s="494">
        <f>(IF(DASHBOARD!$J$2=L9,DASHBOARD!$T$783,IF(DASHBOARD!$J$2=0,0,L328)))</f>
        <v/>
      </c>
      <c r="M328" s="494">
        <f>(IF(DASHBOARD!$J$2=M9,DASHBOARD!$T$783,IF(DASHBOARD!$J$2=0,0,M328)))</f>
        <v/>
      </c>
      <c r="N328" s="494">
        <f>(IF(DASHBOARD!$J$2=N9,DASHBOARD!$T$783,IF(DASHBOARD!$J$2=0,0,N328)))</f>
        <v/>
      </c>
      <c r="O328" s="494">
        <f>(IF(DASHBOARD!$J$2=O9,DASHBOARD!$T$783,IF(DASHBOARD!$J$2=0,0,O328)))</f>
        <v/>
      </c>
      <c r="P328" s="494">
        <f>(IF(DASHBOARD!$J$2=P9,DASHBOARD!$T$783,IF(DASHBOARD!$J$2=0,0,P328)))</f>
        <v/>
      </c>
      <c r="Q328" s="494">
        <f>(IF(DASHBOARD!$J$2=Q9,DASHBOARD!$T$783,IF(DASHBOARD!$J$2=0,0,Q328)))</f>
        <v/>
      </c>
      <c r="R328" s="494">
        <f>(IF(DASHBOARD!$J$2=R9,DASHBOARD!$T$783,IF(DASHBOARD!$J$2=0,0,R328)))</f>
        <v/>
      </c>
      <c r="S328" s="494">
        <f>(IF(DASHBOARD!$J$2=S9,DASHBOARD!$T$783,IF(DASHBOARD!$J$2=0,0,S328)))</f>
        <v/>
      </c>
      <c r="T328" s="494">
        <f>(IF(DASHBOARD!$J$2=T9,DASHBOARD!$T$783,IF(DASHBOARD!$J$2=0,0,T328)))</f>
        <v/>
      </c>
      <c r="U328" s="494">
        <f>(IF(DASHBOARD!$J$2=U9,DASHBOARD!$T$783,IF(DASHBOARD!$J$2=0,0,U328)))</f>
        <v/>
      </c>
      <c r="V328" s="494">
        <f>(IF(DASHBOARD!$J$2=V9,DASHBOARD!$T$783,IF(DASHBOARD!$J$2=0,0,V328)))</f>
        <v/>
      </c>
      <c r="W328" s="494">
        <f>(IF(DASHBOARD!$J$2=W9,DASHBOARD!$T$783,IF(DASHBOARD!$J$2=0,0,W328)))</f>
        <v/>
      </c>
      <c r="X328" s="494">
        <f>(IF(DASHBOARD!$J$2=X9,DASHBOARD!$T$783,IF(DASHBOARD!$J$2=0,0,X328)))</f>
        <v/>
      </c>
      <c r="Y328" s="494">
        <f>(IF(DASHBOARD!$J$2=Y9,DASHBOARD!$T$783,IF(DASHBOARD!$J$2=0,0,Y328)))</f>
        <v/>
      </c>
      <c r="Z328" s="494">
        <f>(IF(DASHBOARD!$J$2=Z9,DASHBOARD!$T$783,IF(DASHBOARD!$J$2=0,0,Z328)))</f>
        <v/>
      </c>
      <c r="AA328" s="494">
        <f>(IF(DASHBOARD!$J$2=AA9,DASHBOARD!$T$783,IF(DASHBOARD!$J$2=0,0,AA328)))</f>
        <v/>
      </c>
      <c r="AB328" s="494">
        <f>(IF(DASHBOARD!$J$2=AB9,DASHBOARD!$T$783,IF(DASHBOARD!$J$2=0,0,AB328)))</f>
        <v/>
      </c>
      <c r="AC328" s="494">
        <f>(IF(DASHBOARD!$J$2=AC9,DASHBOARD!$T$783,IF(DASHBOARD!$J$2=0,0,AC328)))</f>
        <v/>
      </c>
      <c r="AD328" s="494">
        <f>(IF(DASHBOARD!$J$2=AD9,DASHBOARD!$T$783,IF(DASHBOARD!$J$2=0,0,AD328)))</f>
        <v/>
      </c>
      <c r="AE328" s="494">
        <f>(IF(DASHBOARD!$J$2=AE9,DASHBOARD!$T$783,IF(DASHBOARD!$J$2=0,0,AE328)))</f>
        <v/>
      </c>
      <c r="AF328" s="494">
        <f>(IF(DASHBOARD!$J$2=AF9,DASHBOARD!$T$783,IF(DASHBOARD!$J$2=0,0,AF328)))</f>
        <v/>
      </c>
      <c r="AG328" s="494">
        <f>(IF(DASHBOARD!$J$2=AG9,DASHBOARD!$T$783,IF(DASHBOARD!$J$2=0,0,AG328)))</f>
        <v/>
      </c>
      <c r="AH328" s="494">
        <f>(IF(DASHBOARD!$J$2=AH9,DASHBOARD!$T$783,IF(DASHBOARD!$J$2=0,0,AH328)))</f>
        <v/>
      </c>
      <c r="AI328" s="494">
        <f>(IF(DASHBOARD!$J$2=AI9,DASHBOARD!$T$783,IF(DASHBOARD!$J$2=0,0,AI328)))</f>
        <v/>
      </c>
      <c r="AJ328" s="494">
        <f>(IF(DASHBOARD!$J$2=AJ9,DASHBOARD!$T$783,IF(DASHBOARD!$J$2=0,0,AJ328)))</f>
        <v/>
      </c>
      <c r="AK328" s="494">
        <f>(IF(DASHBOARD!$J$2=AK9,DASHBOARD!$T$783,IF(DASHBOARD!$J$2=0,0,AK328)))</f>
        <v/>
      </c>
      <c r="AL328" s="494">
        <f>(IF(DASHBOARD!$J$2=AL9,DASHBOARD!$T$783,IF(DASHBOARD!$J$2=0,0,AL328)))</f>
        <v/>
      </c>
      <c r="AM328" s="494">
        <f>(IF(DASHBOARD!$J$2=AM9,DASHBOARD!$T$783,IF(DASHBOARD!$J$2=0,0,AM328)))</f>
        <v/>
      </c>
      <c r="AN328" s="494">
        <f>(IF(DASHBOARD!$J$2=AN9,DASHBOARD!$T$783,IF(DASHBOARD!$J$2=0,0,AN328)))</f>
        <v/>
      </c>
      <c r="AO328" s="494">
        <f>(IF(DASHBOARD!$J$2=AO9,DASHBOARD!$T$783,IF(DASHBOARD!$J$2=0,0,AO328)))</f>
        <v/>
      </c>
      <c r="AP328" s="494">
        <f>(IF(DASHBOARD!$J$2=AP9,DASHBOARD!$T$783,IF(DASHBOARD!$J$2=0,0,AP328)))</f>
        <v/>
      </c>
      <c r="AQ328" s="494">
        <f>(IF(DASHBOARD!$J$2=AQ9,DASHBOARD!$T$783,IF(DASHBOARD!$J$2=0,0,AQ328)))</f>
        <v/>
      </c>
      <c r="AR328" s="494">
        <f>(IF(DASHBOARD!$J$2=AR9,DASHBOARD!$T$783,IF(DASHBOARD!$J$2=0,0,AR328)))</f>
        <v/>
      </c>
      <c r="AS328" s="494">
        <f>(IF(DASHBOARD!$J$2=AS9,DASHBOARD!$T$783,IF(DASHBOARD!$J$2=0,0,AS328)))</f>
        <v/>
      </c>
      <c r="AT328" s="494">
        <f>(IF(DASHBOARD!$J$2=AT9,DASHBOARD!$T$783,IF(DASHBOARD!$J$2=0,0,AT328)))</f>
        <v/>
      </c>
      <c r="AU328" s="494">
        <f>(IF(DASHBOARD!$J$2=AU9,DASHBOARD!$T$783,IF(DASHBOARD!$J$2=0,0,AU328)))</f>
        <v/>
      </c>
      <c r="AV328" s="494">
        <f>(IF(DASHBOARD!$J$2=AV9,DASHBOARD!$T$783,IF(DASHBOARD!$J$2=0,0,AV328)))</f>
        <v/>
      </c>
      <c r="AW328" s="494">
        <f>(IF(DASHBOARD!$J$2=AW9,DASHBOARD!$T$783,IF(DASHBOARD!$J$2=0,0,AW328)))</f>
        <v/>
      </c>
      <c r="AX328" s="494">
        <f>(IF(DASHBOARD!$J$2=AX9,DASHBOARD!$T$783,IF(DASHBOARD!$J$2=0,0,AX328)))</f>
        <v/>
      </c>
      <c r="AY328" s="494">
        <f>(IF(DASHBOARD!$J$2=AY9,DASHBOARD!$T$783,IF(DASHBOARD!$J$2=0,0,AY328)))</f>
        <v/>
      </c>
      <c r="AZ328" s="494">
        <f>(IF(DASHBOARD!$J$2=AZ9,DASHBOARD!$T$783,IF(DASHBOARD!$J$2=0,0,AZ328)))</f>
        <v/>
      </c>
      <c r="BA328" s="494">
        <f>(IF(DASHBOARD!$J$2=BA9,DASHBOARD!$T$783,IF(DASHBOARD!$J$2=0,0,BA328)))</f>
        <v/>
      </c>
      <c r="BB328" s="543">
        <f>SUM(F328:BA328)/2</f>
        <v/>
      </c>
      <c r="BC328" s="451" t="n"/>
      <c r="BD328" s="451" t="n"/>
      <c r="BE328" s="451" t="n"/>
      <c r="BF328" s="451" t="n"/>
      <c r="BG328" s="451" t="n"/>
      <c r="BH328" s="451" t="n"/>
      <c r="BI328" s="451" t="n"/>
      <c r="BJ328" s="451" t="n"/>
      <c r="BK328" s="451" t="n"/>
      <c r="BL328" s="451" t="n"/>
      <c r="BM328" s="451" t="n"/>
      <c r="BN328" s="451" t="n"/>
      <c r="BO328" s="451" t="n"/>
      <c r="BP328" s="451" t="n"/>
      <c r="BQ328" s="451" t="n"/>
      <c r="BR328" s="451" t="n"/>
      <c r="BS328" s="451" t="n"/>
      <c r="BT328" s="451" t="n"/>
      <c r="BU328" s="451" t="n"/>
      <c r="BV328" s="451" t="n"/>
      <c r="BW328" s="451" t="n"/>
      <c r="BX328" s="451" t="n"/>
      <c r="BY328" s="451" t="n"/>
      <c r="BZ328" s="451" t="n"/>
      <c r="CA328" s="451" t="n"/>
      <c r="CB328" s="451" t="n"/>
      <c r="CC328" s="451" t="n"/>
      <c r="CD328" s="451" t="n"/>
      <c r="CE328" s="451" t="n"/>
      <c r="CF328" s="451" t="n"/>
      <c r="CG328" s="451" t="n"/>
      <c r="CH328" s="451" t="n"/>
      <c r="CI328" s="451" t="n"/>
      <c r="CJ328" s="451" t="n"/>
      <c r="CK328" s="451" t="n"/>
      <c r="CL328" s="451" t="n"/>
      <c r="CM328" s="451" t="n"/>
      <c r="CN328" s="451" t="n"/>
      <c r="CO328" s="451" t="n"/>
      <c r="CP328" s="451" t="n"/>
      <c r="CQ328" s="451" t="n"/>
      <c r="CR328" s="451" t="n"/>
      <c r="CS328" s="451" t="n"/>
      <c r="CT328" s="451" t="n"/>
      <c r="CU328" s="451" t="n"/>
      <c r="CV328" s="451" t="n"/>
      <c r="CW328" s="451" t="n"/>
      <c r="CX328" s="451" t="n"/>
      <c r="CY328" s="451" t="n"/>
      <c r="CZ328" s="451" t="n"/>
      <c r="DA328" s="451" t="n"/>
      <c r="DB328" s="451" t="n"/>
      <c r="DC328" s="451" t="n"/>
      <c r="DD328" s="451" t="n"/>
      <c r="DE328" s="451" t="n"/>
      <c r="DF328" s="451" t="n"/>
      <c r="DG328" s="451" t="n"/>
      <c r="DH328" s="451" t="n"/>
      <c r="DI328" s="451" t="n"/>
      <c r="DJ328" s="451" t="n"/>
      <c r="DK328" s="451" t="n"/>
      <c r="DL328" s="451" t="n"/>
      <c r="DM328" s="451" t="n"/>
      <c r="DN328" s="451" t="n"/>
      <c r="DO328" s="451" t="n"/>
      <c r="DP328" s="451" t="n"/>
      <c r="DQ328" s="451" t="n"/>
      <c r="DR328" s="451" t="n"/>
      <c r="DS328" s="451" t="n"/>
      <c r="DT328" s="451" t="n"/>
      <c r="DU328" s="451" t="n"/>
      <c r="DV328" s="451" t="n"/>
      <c r="DW328" s="451" t="n"/>
      <c r="DX328" s="451" t="n"/>
      <c r="DY328" s="451" t="n"/>
      <c r="DZ328" s="451" t="n"/>
      <c r="EA328" s="451" t="n"/>
      <c r="EB328" s="451" t="n"/>
      <c r="EC328" s="451" t="n"/>
      <c r="ED328" s="451" t="n"/>
      <c r="EE328" s="451" t="n"/>
      <c r="EF328" s="451" t="n"/>
      <c r="EG328" s="451" t="n"/>
      <c r="EH328" s="451" t="n"/>
      <c r="EI328" s="451" t="n"/>
      <c r="EJ328" s="451" t="n"/>
      <c r="EK328" s="451" t="n"/>
      <c r="EL328" s="451" t="n"/>
      <c r="EM328" s="451" t="n"/>
      <c r="EN328" s="451" t="n"/>
      <c r="EO328" s="451" t="n"/>
      <c r="EP328" s="451" t="n"/>
      <c r="EQ328" s="451" t="n"/>
      <c r="ER328" s="451" t="n"/>
      <c r="ES328" s="451" t="n"/>
      <c r="ET328" s="451" t="n"/>
      <c r="EU328" s="451" t="n"/>
      <c r="EV328" s="451" t="n"/>
      <c r="EW328" s="451" t="n"/>
      <c r="EX328" s="451" t="n"/>
      <c r="EY328" s="451" t="n"/>
      <c r="EZ328" s="451" t="n"/>
      <c r="FA328" s="451" t="n"/>
      <c r="FB328" s="451" t="n"/>
      <c r="FC328" s="451" t="n"/>
      <c r="FD328" s="451" t="n"/>
      <c r="FE328" s="451" t="n"/>
      <c r="FF328" s="451" t="n"/>
      <c r="FG328" s="451" t="n"/>
      <c r="FH328" s="451" t="n"/>
      <c r="FI328" s="451" t="n"/>
      <c r="FJ328" s="451" t="n"/>
      <c r="FK328" s="451" t="n"/>
      <c r="FL328" s="451" t="n"/>
      <c r="FM328" s="451" t="n"/>
      <c r="FN328" s="451" t="n"/>
      <c r="FO328" s="451" t="n"/>
      <c r="FP328" s="451" t="n"/>
      <c r="FQ328" s="451" t="n"/>
      <c r="FR328" s="451" t="n"/>
      <c r="FS328" s="451" t="n"/>
      <c r="FT328" s="451" t="n"/>
      <c r="FU328" s="451" t="n"/>
      <c r="FV328" s="451" t="n"/>
      <c r="FW328" s="451" t="n"/>
      <c r="FX328" s="451" t="n"/>
      <c r="FY328" s="451" t="n"/>
      <c r="FZ328" s="451" t="n"/>
      <c r="GA328" s="451" t="n"/>
      <c r="GB328" s="451" t="n"/>
      <c r="GC328" s="451" t="n"/>
      <c r="GD328" s="451" t="n"/>
      <c r="GE328" s="451" t="n"/>
      <c r="GF328" s="451" t="n"/>
      <c r="GG328" s="451" t="n"/>
      <c r="GH328" s="451" t="n"/>
      <c r="GI328" s="451" t="n"/>
      <c r="GJ328" s="451" t="n"/>
      <c r="GK328" s="451" t="n"/>
      <c r="GL328" s="451" t="n"/>
      <c r="GM328" s="451" t="n"/>
      <c r="GN328" s="451" t="n"/>
      <c r="GO328" s="451" t="n"/>
      <c r="GP328" s="451" t="n"/>
      <c r="GQ328" s="451" t="n"/>
      <c r="GR328" s="451" t="n"/>
      <c r="GS328" s="451" t="n"/>
      <c r="GT328" s="451" t="n"/>
      <c r="GU328" s="451" t="n"/>
      <c r="GV328" s="451" t="n"/>
      <c r="GW328" s="451" t="n"/>
      <c r="GX328" s="451" t="n"/>
      <c r="GY328" s="451" t="n"/>
      <c r="GZ328" s="451" t="n"/>
      <c r="HA328" s="451" t="n"/>
      <c r="HB328" s="451" t="n"/>
      <c r="HC328" s="451" t="n"/>
      <c r="HD328" s="451" t="n"/>
      <c r="HE328" s="451" t="n"/>
      <c r="HF328" s="451" t="n"/>
      <c r="HG328" s="451" t="n"/>
      <c r="HH328" s="451" t="n"/>
      <c r="HI328" s="451" t="n"/>
      <c r="HJ328" s="451" t="n"/>
      <c r="HK328" s="451" t="n"/>
      <c r="HL328" s="451" t="n"/>
      <c r="HM328" s="451" t="n"/>
      <c r="HN328" s="451" t="n"/>
      <c r="HO328" s="451" t="n"/>
      <c r="HP328" s="451" t="n"/>
      <c r="HQ328" s="451" t="n"/>
      <c r="HR328" s="451" t="n"/>
      <c r="HS328" s="451" t="n"/>
      <c r="HT328" s="451" t="n"/>
      <c r="HU328" s="451" t="n"/>
      <c r="HV328" s="451" t="n"/>
      <c r="HW328" s="451" t="n"/>
      <c r="HX328" s="451" t="n"/>
      <c r="HY328" s="451" t="n"/>
      <c r="HZ328" s="451" t="n"/>
      <c r="IA328" s="451" t="n"/>
      <c r="IB328" s="451" t="n"/>
      <c r="IC328" s="451" t="n"/>
    </row>
    <row r="329" ht="11.1" customFormat="1" customHeight="1" s="456">
      <c r="A329" s="487" t="n"/>
      <c r="B329" s="579" t="inlineStr">
        <is>
          <t>275/150</t>
        </is>
      </c>
      <c r="C329" s="1178" t="inlineStr">
        <is>
          <t>Pamona</t>
        </is>
      </c>
      <c r="D329" s="1119" t="n">
        <v>1</v>
      </c>
      <c r="E329" s="581" t="n">
        <v>90</v>
      </c>
      <c r="F329" s="490">
        <f>(IF(DASHBOARD!$J$2=F9,DASHBOARD!$T$194,IF(DASHBOARD!$J$2=0,0,F329)))</f>
        <v/>
      </c>
      <c r="G329" s="490">
        <f>(IF(DASHBOARD!$J$2=G9,DASHBOARD!$T$194,IF(DASHBOARD!$J$2=0,0,G329)))</f>
        <v/>
      </c>
      <c r="H329" s="490">
        <f>(IF(DASHBOARD!$J$2=H9,DASHBOARD!$T$194,IF(DASHBOARD!$J$2=0,0,H329)))</f>
        <v/>
      </c>
      <c r="I329" s="490">
        <f>(IF(DASHBOARD!$J$2=I9,DASHBOARD!$T$194,IF(DASHBOARD!$J$2=0,0,I329)))</f>
        <v/>
      </c>
      <c r="J329" s="490">
        <f>(IF(DASHBOARD!$J$2=J9,DASHBOARD!$T$194,IF(DASHBOARD!$J$2=0,0,J329)))</f>
        <v/>
      </c>
      <c r="K329" s="490">
        <f>(IF(DASHBOARD!$J$2=K9,DASHBOARD!$T$194,IF(DASHBOARD!$J$2=0,0,K329)))</f>
        <v/>
      </c>
      <c r="L329" s="490">
        <f>(IF(DASHBOARD!$J$2=L9,DASHBOARD!$T$194,IF(DASHBOARD!$J$2=0,0,L329)))</f>
        <v/>
      </c>
      <c r="M329" s="490">
        <f>(IF(DASHBOARD!$J$2=M9,DASHBOARD!$T$194,IF(DASHBOARD!$J$2=0,0,M329)))</f>
        <v/>
      </c>
      <c r="N329" s="490">
        <f>(IF(DASHBOARD!$J$2=N9,DASHBOARD!$T$194,IF(DASHBOARD!$J$2=0,0,N329)))</f>
        <v/>
      </c>
      <c r="O329" s="490">
        <f>(IF(DASHBOARD!$J$2=O9,DASHBOARD!$T$194,IF(DASHBOARD!$J$2=0,0,O329)))</f>
        <v/>
      </c>
      <c r="P329" s="490">
        <f>(IF(DASHBOARD!$J$2=P9,DASHBOARD!$T$194,IF(DASHBOARD!$J$2=0,0,P329)))</f>
        <v/>
      </c>
      <c r="Q329" s="490">
        <f>(IF(DASHBOARD!$J$2=Q9,DASHBOARD!$T$194,IF(DASHBOARD!$J$2=0,0,Q329)))</f>
        <v/>
      </c>
      <c r="R329" s="490">
        <f>(IF(DASHBOARD!$J$2=R9,DASHBOARD!$T$194,IF(DASHBOARD!$J$2=0,0,R329)))</f>
        <v/>
      </c>
      <c r="S329" s="490">
        <f>(IF(DASHBOARD!$J$2=S9,DASHBOARD!$T$194,IF(DASHBOARD!$J$2=0,0,S329)))</f>
        <v/>
      </c>
      <c r="T329" s="490">
        <f>(IF(DASHBOARD!$J$2=T9,DASHBOARD!$T$194,IF(DASHBOARD!$J$2=0,0,T329)))</f>
        <v/>
      </c>
      <c r="U329" s="490">
        <f>(IF(DASHBOARD!$J$2=U9,DASHBOARD!$T$194,IF(DASHBOARD!$J$2=0,0,U329)))</f>
        <v/>
      </c>
      <c r="V329" s="490">
        <f>(IF(DASHBOARD!$J$2=V9,DASHBOARD!$T$194,IF(DASHBOARD!$J$2=0,0,V329)))</f>
        <v/>
      </c>
      <c r="W329" s="490">
        <f>(IF(DASHBOARD!$J$2=W9,DASHBOARD!$T$194,IF(DASHBOARD!$J$2=0,0,W329)))</f>
        <v/>
      </c>
      <c r="X329" s="490">
        <f>(IF(DASHBOARD!$J$2=X9,DASHBOARD!$T$194,IF(DASHBOARD!$J$2=0,0,X329)))</f>
        <v/>
      </c>
      <c r="Y329" s="490">
        <f>(IF(DASHBOARD!$J$2=Y9,DASHBOARD!$T$194,IF(DASHBOARD!$J$2=0,0,Y329)))</f>
        <v/>
      </c>
      <c r="Z329" s="490">
        <f>(IF(DASHBOARD!$J$2=Z9,DASHBOARD!$T$194,IF(DASHBOARD!$J$2=0,0,Z329)))</f>
        <v/>
      </c>
      <c r="AA329" s="490">
        <f>(IF(DASHBOARD!$J$2=AA9,DASHBOARD!$T$194,IF(DASHBOARD!$J$2=0,0,AA329)))</f>
        <v/>
      </c>
      <c r="AB329" s="490">
        <f>(IF(DASHBOARD!$J$2=AB9,DASHBOARD!$T$194,IF(DASHBOARD!$J$2=0,0,AB329)))</f>
        <v/>
      </c>
      <c r="AC329" s="490">
        <f>(IF(DASHBOARD!$J$2=AC9,DASHBOARD!$T$194,IF(DASHBOARD!$J$2=0,0,AC329)))</f>
        <v/>
      </c>
      <c r="AD329" s="490">
        <f>(IF(DASHBOARD!$J$2=AD9,DASHBOARD!$T$194,IF(DASHBOARD!$J$2=0,0,AD329)))</f>
        <v/>
      </c>
      <c r="AE329" s="490">
        <f>(IF(DASHBOARD!$J$2=AE9,DASHBOARD!$T$194,IF(DASHBOARD!$J$2=0,0,AE329)))</f>
        <v/>
      </c>
      <c r="AF329" s="490">
        <f>(IF(DASHBOARD!$J$2=AF9,DASHBOARD!$T$194,IF(DASHBOARD!$J$2=0,0,AF329)))</f>
        <v/>
      </c>
      <c r="AG329" s="490">
        <f>(IF(DASHBOARD!$J$2=AG9,DASHBOARD!$T$194,IF(DASHBOARD!$J$2=0,0,AG329)))</f>
        <v/>
      </c>
      <c r="AH329" s="490">
        <f>(IF(DASHBOARD!$J$2=AH9,DASHBOARD!$T$194,IF(DASHBOARD!$J$2=0,0,AH329)))</f>
        <v/>
      </c>
      <c r="AI329" s="490">
        <f>(IF(DASHBOARD!$J$2=AI9,DASHBOARD!$T$194,IF(DASHBOARD!$J$2=0,0,AI329)))</f>
        <v/>
      </c>
      <c r="AJ329" s="490">
        <f>(IF(DASHBOARD!$J$2=AJ9,DASHBOARD!$T$194,IF(DASHBOARD!$J$2=0,0,AJ329)))</f>
        <v/>
      </c>
      <c r="AK329" s="490">
        <f>(IF(DASHBOARD!$J$2=AK9,DASHBOARD!$T$194,IF(DASHBOARD!$J$2=0,0,AK329)))</f>
        <v/>
      </c>
      <c r="AL329" s="490">
        <f>(IF(DASHBOARD!$J$2=AL9,DASHBOARD!$T$194,IF(DASHBOARD!$J$2=0,0,AL329)))</f>
        <v/>
      </c>
      <c r="AM329" s="490">
        <f>(IF(DASHBOARD!$J$2=AM9,DASHBOARD!$T$194,IF(DASHBOARD!$J$2=0,0,AM329)))</f>
        <v/>
      </c>
      <c r="AN329" s="490">
        <f>(IF(DASHBOARD!$J$2=AN9,DASHBOARD!$T$194,IF(DASHBOARD!$J$2=0,0,AN329)))</f>
        <v/>
      </c>
      <c r="AO329" s="490">
        <f>(IF(DASHBOARD!$J$2=AO9,DASHBOARD!$T$194,IF(DASHBOARD!$J$2=0,0,AO329)))</f>
        <v/>
      </c>
      <c r="AP329" s="490">
        <f>(IF(DASHBOARD!$J$2=AP9,DASHBOARD!$T$194,IF(DASHBOARD!$J$2=0,0,AP329)))</f>
        <v/>
      </c>
      <c r="AQ329" s="490">
        <f>(IF(DASHBOARD!$J$2=AQ9,DASHBOARD!$T$194,IF(DASHBOARD!$J$2=0,0,AQ329)))</f>
        <v/>
      </c>
      <c r="AR329" s="490">
        <f>(IF(DASHBOARD!$J$2=AR9,DASHBOARD!$T$194,IF(DASHBOARD!$J$2=0,0,AR329)))</f>
        <v/>
      </c>
      <c r="AS329" s="490">
        <f>(IF(DASHBOARD!$J$2=AS9,DASHBOARD!$T$194,IF(DASHBOARD!$J$2=0,0,AS329)))</f>
        <v/>
      </c>
      <c r="AT329" s="490">
        <f>(IF(DASHBOARD!$J$2=AT9,DASHBOARD!$T$194,IF(DASHBOARD!$J$2=0,0,AT329)))</f>
        <v/>
      </c>
      <c r="AU329" s="490">
        <f>(IF(DASHBOARD!$J$2=AU9,DASHBOARD!$T$194,IF(DASHBOARD!$J$2=0,0,AU329)))</f>
        <v/>
      </c>
      <c r="AV329" s="490">
        <f>(IF(DASHBOARD!$J$2=AV9,DASHBOARD!$T$194,IF(DASHBOARD!$J$2=0,0,AV329)))</f>
        <v/>
      </c>
      <c r="AW329" s="490">
        <f>(IF(DASHBOARD!$J$2=AW9,DASHBOARD!$T$194,IF(DASHBOARD!$J$2=0,0,AW329)))</f>
        <v/>
      </c>
      <c r="AX329" s="490">
        <f>(IF(DASHBOARD!$J$2=AX9,DASHBOARD!$T$194,IF(DASHBOARD!$J$2=0,0,AX329)))</f>
        <v/>
      </c>
      <c r="AY329" s="490">
        <f>(IF(DASHBOARD!$J$2=AY9,DASHBOARD!$T$194,IF(DASHBOARD!$J$2=0,0,AY329)))</f>
        <v/>
      </c>
      <c r="AZ329" s="490">
        <f>(IF(DASHBOARD!$J$2=AZ9,DASHBOARD!$T$194,IF(DASHBOARD!$J$2=0,0,AZ329)))</f>
        <v/>
      </c>
      <c r="BA329" s="490">
        <f>(IF(DASHBOARD!$J$2=BA9,DASHBOARD!$T$194,IF(DASHBOARD!$J$2=0,0,BA329)))</f>
        <v/>
      </c>
      <c r="BB329" s="543">
        <f>SUM(F329:BA329)/2</f>
        <v/>
      </c>
      <c r="BC329" s="451" t="n"/>
      <c r="BD329" s="451" t="n"/>
      <c r="BE329" s="451" t="n"/>
      <c r="BF329" s="451" t="n"/>
      <c r="BG329" s="451" t="n"/>
      <c r="BH329" s="451" t="n"/>
      <c r="BI329" s="451" t="n"/>
      <c r="BJ329" s="451" t="n"/>
      <c r="BK329" s="451" t="n"/>
      <c r="BL329" s="451" t="n"/>
      <c r="BM329" s="451" t="n"/>
      <c r="BN329" s="451" t="n"/>
      <c r="BO329" s="451" t="n"/>
      <c r="BP329" s="451" t="n"/>
      <c r="BQ329" s="451" t="n"/>
      <c r="BR329" s="451" t="n"/>
      <c r="BS329" s="451" t="n"/>
      <c r="BT329" s="451" t="n"/>
      <c r="BU329" s="451" t="n"/>
      <c r="BV329" s="451" t="n"/>
      <c r="BW329" s="451" t="n"/>
      <c r="BX329" s="451" t="n"/>
      <c r="BY329" s="451" t="n"/>
      <c r="BZ329" s="451" t="n"/>
      <c r="CA329" s="451" t="n"/>
      <c r="CB329" s="451" t="n"/>
      <c r="CC329" s="451" t="n"/>
      <c r="CD329" s="451" t="n"/>
      <c r="CE329" s="451" t="n"/>
      <c r="CF329" s="451" t="n"/>
      <c r="CG329" s="451" t="n"/>
      <c r="CH329" s="451" t="n"/>
      <c r="CI329" s="451" t="n"/>
      <c r="CJ329" s="451" t="n"/>
      <c r="CK329" s="451" t="n"/>
      <c r="CL329" s="451" t="n"/>
      <c r="CM329" s="451" t="n"/>
      <c r="CN329" s="451" t="n"/>
      <c r="CO329" s="451" t="n"/>
      <c r="CP329" s="451" t="n"/>
      <c r="CQ329" s="451" t="n"/>
      <c r="CR329" s="451" t="n"/>
      <c r="CS329" s="451" t="n"/>
      <c r="CT329" s="451" t="n"/>
      <c r="CU329" s="451" t="n"/>
      <c r="CV329" s="451" t="n"/>
      <c r="CW329" s="451" t="n"/>
      <c r="CX329" s="451" t="n"/>
      <c r="CY329" s="451" t="n"/>
      <c r="CZ329" s="451" t="n"/>
      <c r="DA329" s="451" t="n"/>
      <c r="DB329" s="451" t="n"/>
      <c r="DC329" s="451" t="n"/>
      <c r="DD329" s="451" t="n"/>
      <c r="DE329" s="451" t="n"/>
      <c r="DF329" s="451" t="n"/>
      <c r="DG329" s="451" t="n"/>
      <c r="DH329" s="451" t="n"/>
      <c r="DI329" s="451" t="n"/>
      <c r="DJ329" s="451" t="n"/>
      <c r="DK329" s="451" t="n"/>
      <c r="DL329" s="451" t="n"/>
      <c r="DM329" s="451" t="n"/>
      <c r="DN329" s="451" t="n"/>
      <c r="DO329" s="451" t="n"/>
      <c r="DP329" s="451" t="n"/>
      <c r="DQ329" s="451" t="n"/>
      <c r="DR329" s="451" t="n"/>
      <c r="DS329" s="451" t="n"/>
      <c r="DT329" s="451" t="n"/>
      <c r="DU329" s="451" t="n"/>
      <c r="DV329" s="451" t="n"/>
      <c r="DW329" s="451" t="n"/>
      <c r="DX329" s="451" t="n"/>
      <c r="DY329" s="451" t="n"/>
      <c r="DZ329" s="451" t="n"/>
      <c r="EA329" s="451" t="n"/>
      <c r="EB329" s="451" t="n"/>
      <c r="EC329" s="451" t="n"/>
      <c r="ED329" s="451" t="n"/>
      <c r="EE329" s="451" t="n"/>
      <c r="EF329" s="451" t="n"/>
      <c r="EG329" s="451" t="n"/>
      <c r="EH329" s="451" t="n"/>
      <c r="EI329" s="451" t="n"/>
      <c r="EJ329" s="451" t="n"/>
      <c r="EK329" s="451" t="n"/>
      <c r="EL329" s="451" t="n"/>
      <c r="EM329" s="451" t="n"/>
      <c r="EN329" s="451" t="n"/>
      <c r="EO329" s="451" t="n"/>
      <c r="EP329" s="451" t="n"/>
      <c r="EQ329" s="451" t="n"/>
      <c r="ER329" s="451" t="n"/>
      <c r="ES329" s="451" t="n"/>
      <c r="ET329" s="451" t="n"/>
      <c r="EU329" s="451" t="n"/>
      <c r="EV329" s="451" t="n"/>
      <c r="EW329" s="451" t="n"/>
      <c r="EX329" s="451" t="n"/>
      <c r="EY329" s="451" t="n"/>
      <c r="EZ329" s="451" t="n"/>
      <c r="FA329" s="451" t="n"/>
      <c r="FB329" s="451" t="n"/>
      <c r="FC329" s="451" t="n"/>
      <c r="FD329" s="451" t="n"/>
      <c r="FE329" s="451" t="n"/>
      <c r="FF329" s="451" t="n"/>
      <c r="FG329" s="451" t="n"/>
      <c r="FH329" s="451" t="n"/>
      <c r="FI329" s="451" t="n"/>
      <c r="FJ329" s="451" t="n"/>
      <c r="FK329" s="451" t="n"/>
      <c r="FL329" s="451" t="n"/>
      <c r="FM329" s="451" t="n"/>
      <c r="FN329" s="451" t="n"/>
      <c r="FO329" s="451" t="n"/>
      <c r="FP329" s="451" t="n"/>
      <c r="FQ329" s="451" t="n"/>
      <c r="FR329" s="451" t="n"/>
      <c r="FS329" s="451" t="n"/>
      <c r="FT329" s="451" t="n"/>
      <c r="FU329" s="451" t="n"/>
      <c r="FV329" s="451" t="n"/>
      <c r="FW329" s="451" t="n"/>
      <c r="FX329" s="451" t="n"/>
      <c r="FY329" s="451" t="n"/>
      <c r="FZ329" s="451" t="n"/>
      <c r="GA329" s="451" t="n"/>
      <c r="GB329" s="451" t="n"/>
      <c r="GC329" s="451" t="n"/>
      <c r="GD329" s="451" t="n"/>
      <c r="GE329" s="451" t="n"/>
      <c r="GF329" s="451" t="n"/>
      <c r="GG329" s="451" t="n"/>
      <c r="GH329" s="451" t="n"/>
      <c r="GI329" s="451" t="n"/>
      <c r="GJ329" s="451" t="n"/>
      <c r="GK329" s="451" t="n"/>
      <c r="GL329" s="451" t="n"/>
      <c r="GM329" s="451" t="n"/>
      <c r="GN329" s="451" t="n"/>
      <c r="GO329" s="451" t="n"/>
      <c r="GP329" s="451" t="n"/>
      <c r="GQ329" s="451" t="n"/>
      <c r="GR329" s="451" t="n"/>
      <c r="GS329" s="451" t="n"/>
      <c r="GT329" s="451" t="n"/>
      <c r="GU329" s="451" t="n"/>
      <c r="GV329" s="451" t="n"/>
      <c r="GW329" s="451" t="n"/>
      <c r="GX329" s="451" t="n"/>
      <c r="GY329" s="451" t="n"/>
      <c r="GZ329" s="451" t="n"/>
      <c r="HA329" s="451" t="n"/>
      <c r="HB329" s="451" t="n"/>
      <c r="HC329" s="451" t="n"/>
      <c r="HD329" s="451" t="n"/>
      <c r="HE329" s="451" t="n"/>
      <c r="HF329" s="451" t="n"/>
      <c r="HG329" s="451" t="n"/>
      <c r="HH329" s="451" t="n"/>
      <c r="HI329" s="451" t="n"/>
      <c r="HJ329" s="451" t="n"/>
      <c r="HK329" s="451" t="n"/>
      <c r="HL329" s="451" t="n"/>
      <c r="HM329" s="451" t="n"/>
      <c r="HN329" s="451" t="n"/>
      <c r="HO329" s="451" t="n"/>
      <c r="HP329" s="451" t="n"/>
      <c r="HQ329" s="451" t="n"/>
      <c r="HR329" s="451" t="n"/>
      <c r="HS329" s="451" t="n"/>
      <c r="HT329" s="451" t="n"/>
      <c r="HU329" s="451" t="n"/>
      <c r="HV329" s="451" t="n"/>
      <c r="HW329" s="451" t="n"/>
      <c r="HX329" s="451" t="n"/>
      <c r="HY329" s="451" t="n"/>
      <c r="HZ329" s="451" t="n"/>
      <c r="IA329" s="451" t="n"/>
      <c r="IB329" s="451" t="n"/>
      <c r="IC329" s="451" t="n"/>
    </row>
    <row r="330" ht="11.1" customFormat="1" customHeight="1" s="456" thickBot="1">
      <c r="A330" s="487" t="n"/>
      <c r="B330" s="579" t="inlineStr">
        <is>
          <t>275/150</t>
        </is>
      </c>
      <c r="C330" s="1556" t="n"/>
      <c r="D330" s="1119" t="n">
        <v>2</v>
      </c>
      <c r="E330" s="581" t="n">
        <v>90</v>
      </c>
      <c r="F330" s="494">
        <f>(IF(DASHBOARD!$J$2=F9,DASHBOARD!$T$195,IF(DASHBOARD!$J$2=0,0,F330)))</f>
        <v/>
      </c>
      <c r="G330" s="494">
        <f>(IF(DASHBOARD!$J$2=G9,DASHBOARD!$T$195,IF(DASHBOARD!$J$2=0,0,G330)))</f>
        <v/>
      </c>
      <c r="H330" s="494">
        <f>(IF(DASHBOARD!$J$2=H9,DASHBOARD!$T$195,IF(DASHBOARD!$J$2=0,0,H330)))</f>
        <v/>
      </c>
      <c r="I330" s="494">
        <f>(IF(DASHBOARD!$J$2=I9,DASHBOARD!$T$195,IF(DASHBOARD!$J$2=0,0,I330)))</f>
        <v/>
      </c>
      <c r="J330" s="494">
        <f>(IF(DASHBOARD!$J$2=J9,DASHBOARD!$T$195,IF(DASHBOARD!$J$2=0,0,J330)))</f>
        <v/>
      </c>
      <c r="K330" s="494">
        <f>(IF(DASHBOARD!$J$2=K9,DASHBOARD!$T$195,IF(DASHBOARD!$J$2=0,0,K330)))</f>
        <v/>
      </c>
      <c r="L330" s="494">
        <f>(IF(DASHBOARD!$J$2=L9,DASHBOARD!$T$195,IF(DASHBOARD!$J$2=0,0,L330)))</f>
        <v/>
      </c>
      <c r="M330" s="494">
        <f>(IF(DASHBOARD!$J$2=M9,DASHBOARD!$T$195,IF(DASHBOARD!$J$2=0,0,M330)))</f>
        <v/>
      </c>
      <c r="N330" s="494">
        <f>(IF(DASHBOARD!$J$2=N9,DASHBOARD!$T$195,IF(DASHBOARD!$J$2=0,0,N330)))</f>
        <v/>
      </c>
      <c r="O330" s="494">
        <f>(IF(DASHBOARD!$J$2=O9,DASHBOARD!$T$195,IF(DASHBOARD!$J$2=0,0,O330)))</f>
        <v/>
      </c>
      <c r="P330" s="494">
        <f>(IF(DASHBOARD!$J$2=P9,DASHBOARD!$T$195,IF(DASHBOARD!$J$2=0,0,P330)))</f>
        <v/>
      </c>
      <c r="Q330" s="494">
        <f>(IF(DASHBOARD!$J$2=Q9,DASHBOARD!$T$195,IF(DASHBOARD!$J$2=0,0,Q330)))</f>
        <v/>
      </c>
      <c r="R330" s="494">
        <f>(IF(DASHBOARD!$J$2=R9,DASHBOARD!$T$195,IF(DASHBOARD!$J$2=0,0,R330)))</f>
        <v/>
      </c>
      <c r="S330" s="494">
        <f>(IF(DASHBOARD!$J$2=S9,DASHBOARD!$T$195,IF(DASHBOARD!$J$2=0,0,S330)))</f>
        <v/>
      </c>
      <c r="T330" s="494">
        <f>(IF(DASHBOARD!$J$2=T9,DASHBOARD!$T$195,IF(DASHBOARD!$J$2=0,0,T330)))</f>
        <v/>
      </c>
      <c r="U330" s="494">
        <f>(IF(DASHBOARD!$J$2=U9,DASHBOARD!$T$195,IF(DASHBOARD!$J$2=0,0,U330)))</f>
        <v/>
      </c>
      <c r="V330" s="494">
        <f>(IF(DASHBOARD!$J$2=V9,DASHBOARD!$T$195,IF(DASHBOARD!$J$2=0,0,V330)))</f>
        <v/>
      </c>
      <c r="W330" s="494">
        <f>(IF(DASHBOARD!$J$2=W9,DASHBOARD!$T$195,IF(DASHBOARD!$J$2=0,0,W330)))</f>
        <v/>
      </c>
      <c r="X330" s="494">
        <f>(IF(DASHBOARD!$J$2=X9,DASHBOARD!$T$195,IF(DASHBOARD!$J$2=0,0,X330)))</f>
        <v/>
      </c>
      <c r="Y330" s="494">
        <f>(IF(DASHBOARD!$J$2=Y9,DASHBOARD!$T$195,IF(DASHBOARD!$J$2=0,0,Y330)))</f>
        <v/>
      </c>
      <c r="Z330" s="494">
        <f>(IF(DASHBOARD!$J$2=Z9,DASHBOARD!$T$195,IF(DASHBOARD!$J$2=0,0,Z330)))</f>
        <v/>
      </c>
      <c r="AA330" s="494">
        <f>(IF(DASHBOARD!$J$2=AA9,DASHBOARD!$T$195,IF(DASHBOARD!$J$2=0,0,AA330)))</f>
        <v/>
      </c>
      <c r="AB330" s="494">
        <f>(IF(DASHBOARD!$J$2=AB9,DASHBOARD!$T$195,IF(DASHBOARD!$J$2=0,0,AB330)))</f>
        <v/>
      </c>
      <c r="AC330" s="494">
        <f>(IF(DASHBOARD!$J$2=AC9,DASHBOARD!$T$195,IF(DASHBOARD!$J$2=0,0,AC330)))</f>
        <v/>
      </c>
      <c r="AD330" s="494">
        <f>(IF(DASHBOARD!$J$2=AD9,DASHBOARD!$T$195,IF(DASHBOARD!$J$2=0,0,AD330)))</f>
        <v/>
      </c>
      <c r="AE330" s="494">
        <f>(IF(DASHBOARD!$J$2=AE9,DASHBOARD!$T$195,IF(DASHBOARD!$J$2=0,0,AE330)))</f>
        <v/>
      </c>
      <c r="AF330" s="494">
        <f>(IF(DASHBOARD!$J$2=AF9,DASHBOARD!$T$195,IF(DASHBOARD!$J$2=0,0,AF330)))</f>
        <v/>
      </c>
      <c r="AG330" s="494">
        <f>(IF(DASHBOARD!$J$2=AG9,DASHBOARD!$T$195,IF(DASHBOARD!$J$2=0,0,AG330)))</f>
        <v/>
      </c>
      <c r="AH330" s="494">
        <f>(IF(DASHBOARD!$J$2=AH9,DASHBOARD!$T$195,IF(DASHBOARD!$J$2=0,0,AH330)))</f>
        <v/>
      </c>
      <c r="AI330" s="494">
        <f>(IF(DASHBOARD!$J$2=AI9,DASHBOARD!$T$195,IF(DASHBOARD!$J$2=0,0,AI330)))</f>
        <v/>
      </c>
      <c r="AJ330" s="494">
        <f>(IF(DASHBOARD!$J$2=AJ9,DASHBOARD!$T$195,IF(DASHBOARD!$J$2=0,0,AJ330)))</f>
        <v/>
      </c>
      <c r="AK330" s="494">
        <f>(IF(DASHBOARD!$J$2=AK9,DASHBOARD!$T$195,IF(DASHBOARD!$J$2=0,0,AK330)))</f>
        <v/>
      </c>
      <c r="AL330" s="494">
        <f>(IF(DASHBOARD!$J$2=AL9,DASHBOARD!$T$195,IF(DASHBOARD!$J$2=0,0,AL330)))</f>
        <v/>
      </c>
      <c r="AM330" s="494">
        <f>(IF(DASHBOARD!$J$2=AM9,DASHBOARD!$T$195,IF(DASHBOARD!$J$2=0,0,AM330)))</f>
        <v/>
      </c>
      <c r="AN330" s="494">
        <f>(IF(DASHBOARD!$J$2=AN9,DASHBOARD!$T$195,IF(DASHBOARD!$J$2=0,0,AN330)))</f>
        <v/>
      </c>
      <c r="AO330" s="494">
        <f>(IF(DASHBOARD!$J$2=AO9,DASHBOARD!$T$195,IF(DASHBOARD!$J$2=0,0,AO330)))</f>
        <v/>
      </c>
      <c r="AP330" s="494">
        <f>(IF(DASHBOARD!$J$2=AP9,DASHBOARD!$T$195,IF(DASHBOARD!$J$2=0,0,AP330)))</f>
        <v/>
      </c>
      <c r="AQ330" s="494">
        <f>(IF(DASHBOARD!$J$2=AQ9,DASHBOARD!$T$195,IF(DASHBOARD!$J$2=0,0,AQ330)))</f>
        <v/>
      </c>
      <c r="AR330" s="494">
        <f>(IF(DASHBOARD!$J$2=AR9,DASHBOARD!$T$195,IF(DASHBOARD!$J$2=0,0,AR330)))</f>
        <v/>
      </c>
      <c r="AS330" s="494">
        <f>(IF(DASHBOARD!$J$2=AS9,DASHBOARD!$T$195,IF(DASHBOARD!$J$2=0,0,AS330)))</f>
        <v/>
      </c>
      <c r="AT330" s="494">
        <f>(IF(DASHBOARD!$J$2=AT9,DASHBOARD!$T$195,IF(DASHBOARD!$J$2=0,0,AT330)))</f>
        <v/>
      </c>
      <c r="AU330" s="494">
        <f>(IF(DASHBOARD!$J$2=AU9,DASHBOARD!$T$195,IF(DASHBOARD!$J$2=0,0,AU330)))</f>
        <v/>
      </c>
      <c r="AV330" s="494">
        <f>(IF(DASHBOARD!$J$2=AV9,DASHBOARD!$T$195,IF(DASHBOARD!$J$2=0,0,AV330)))</f>
        <v/>
      </c>
      <c r="AW330" s="494">
        <f>(IF(DASHBOARD!$J$2=AW9,DASHBOARD!$T$195,IF(DASHBOARD!$J$2=0,0,AW330)))</f>
        <v/>
      </c>
      <c r="AX330" s="494">
        <f>(IF(DASHBOARD!$J$2=AX9,DASHBOARD!$T$195,IF(DASHBOARD!$J$2=0,0,AX330)))</f>
        <v/>
      </c>
      <c r="AY330" s="494">
        <f>(IF(DASHBOARD!$J$2=AY9,DASHBOARD!$T$195,IF(DASHBOARD!$J$2=0,0,AY330)))</f>
        <v/>
      </c>
      <c r="AZ330" s="494">
        <f>(IF(DASHBOARD!$J$2=AZ9,DASHBOARD!$T$195,IF(DASHBOARD!$J$2=0,0,AZ330)))</f>
        <v/>
      </c>
      <c r="BA330" s="494">
        <f>(IF(DASHBOARD!$J$2=BA9,DASHBOARD!$T$195,IF(DASHBOARD!$J$2=0,0,BA330)))</f>
        <v/>
      </c>
      <c r="BB330" s="543">
        <f>SUM(F330:BA330)/2</f>
        <v/>
      </c>
      <c r="BC330" s="451" t="n"/>
      <c r="BD330" s="451" t="n"/>
      <c r="BE330" s="451" t="n"/>
      <c r="BF330" s="451" t="n"/>
      <c r="BG330" s="451" t="n"/>
      <c r="BH330" s="451" t="n"/>
      <c r="BI330" s="451" t="n"/>
      <c r="BJ330" s="451" t="n"/>
      <c r="BK330" s="451" t="n"/>
      <c r="BL330" s="451" t="n"/>
      <c r="BM330" s="451" t="n"/>
      <c r="BN330" s="451" t="n"/>
      <c r="BO330" s="451" t="n"/>
      <c r="BP330" s="451" t="n"/>
      <c r="BQ330" s="451" t="n"/>
      <c r="BR330" s="451" t="n"/>
      <c r="BS330" s="451" t="n"/>
      <c r="BT330" s="451" t="n"/>
      <c r="BU330" s="451" t="n"/>
      <c r="BV330" s="451" t="n"/>
      <c r="BW330" s="451" t="n"/>
      <c r="BX330" s="451" t="n"/>
      <c r="BY330" s="451" t="n"/>
      <c r="BZ330" s="451" t="n"/>
      <c r="CA330" s="451" t="n"/>
      <c r="CB330" s="451" t="n"/>
      <c r="CC330" s="451" t="n"/>
      <c r="CD330" s="451" t="n"/>
      <c r="CE330" s="451" t="n"/>
      <c r="CF330" s="451" t="n"/>
      <c r="CG330" s="451" t="n"/>
      <c r="CH330" s="451" t="n"/>
      <c r="CI330" s="451" t="n"/>
      <c r="CJ330" s="451" t="n"/>
      <c r="CK330" s="451" t="n"/>
      <c r="CL330" s="451" t="n"/>
      <c r="CM330" s="451" t="n"/>
      <c r="CN330" s="451" t="n"/>
      <c r="CO330" s="451" t="n"/>
      <c r="CP330" s="451" t="n"/>
      <c r="CQ330" s="451" t="n"/>
      <c r="CR330" s="451" t="n"/>
      <c r="CS330" s="451" t="n"/>
      <c r="CT330" s="451" t="n"/>
      <c r="CU330" s="451" t="n"/>
      <c r="CV330" s="451" t="n"/>
      <c r="CW330" s="451" t="n"/>
      <c r="CX330" s="451" t="n"/>
      <c r="CY330" s="451" t="n"/>
      <c r="CZ330" s="451" t="n"/>
      <c r="DA330" s="451" t="n"/>
      <c r="DB330" s="451" t="n"/>
      <c r="DC330" s="451" t="n"/>
      <c r="DD330" s="451" t="n"/>
      <c r="DE330" s="451" t="n"/>
      <c r="DF330" s="451" t="n"/>
      <c r="DG330" s="451" t="n"/>
      <c r="DH330" s="451" t="n"/>
      <c r="DI330" s="451" t="n"/>
      <c r="DJ330" s="451" t="n"/>
      <c r="DK330" s="451" t="n"/>
      <c r="DL330" s="451" t="n"/>
      <c r="DM330" s="451" t="n"/>
      <c r="DN330" s="451" t="n"/>
      <c r="DO330" s="451" t="n"/>
      <c r="DP330" s="451" t="n"/>
      <c r="DQ330" s="451" t="n"/>
      <c r="DR330" s="451" t="n"/>
      <c r="DS330" s="451" t="n"/>
      <c r="DT330" s="451" t="n"/>
      <c r="DU330" s="451" t="n"/>
      <c r="DV330" s="451" t="n"/>
      <c r="DW330" s="451" t="n"/>
      <c r="DX330" s="451" t="n"/>
      <c r="DY330" s="451" t="n"/>
      <c r="DZ330" s="451" t="n"/>
      <c r="EA330" s="451" t="n"/>
      <c r="EB330" s="451" t="n"/>
      <c r="EC330" s="451" t="n"/>
      <c r="ED330" s="451" t="n"/>
      <c r="EE330" s="451" t="n"/>
      <c r="EF330" s="451" t="n"/>
      <c r="EG330" s="451" t="n"/>
      <c r="EH330" s="451" t="n"/>
      <c r="EI330" s="451" t="n"/>
      <c r="EJ330" s="451" t="n"/>
      <c r="EK330" s="451" t="n"/>
      <c r="EL330" s="451" t="n"/>
      <c r="EM330" s="451" t="n"/>
      <c r="EN330" s="451" t="n"/>
      <c r="EO330" s="451" t="n"/>
      <c r="EP330" s="451" t="n"/>
      <c r="EQ330" s="451" t="n"/>
      <c r="ER330" s="451" t="n"/>
      <c r="ES330" s="451" t="n"/>
      <c r="ET330" s="451" t="n"/>
      <c r="EU330" s="451" t="n"/>
      <c r="EV330" s="451" t="n"/>
      <c r="EW330" s="451" t="n"/>
      <c r="EX330" s="451" t="n"/>
      <c r="EY330" s="451" t="n"/>
      <c r="EZ330" s="451" t="n"/>
      <c r="FA330" s="451" t="n"/>
      <c r="FB330" s="451" t="n"/>
      <c r="FC330" s="451" t="n"/>
      <c r="FD330" s="451" t="n"/>
      <c r="FE330" s="451" t="n"/>
      <c r="FF330" s="451" t="n"/>
      <c r="FG330" s="451" t="n"/>
      <c r="FH330" s="451" t="n"/>
      <c r="FI330" s="451" t="n"/>
      <c r="FJ330" s="451" t="n"/>
      <c r="FK330" s="451" t="n"/>
      <c r="FL330" s="451" t="n"/>
      <c r="FM330" s="451" t="n"/>
      <c r="FN330" s="451" t="n"/>
      <c r="FO330" s="451" t="n"/>
      <c r="FP330" s="451" t="n"/>
      <c r="FQ330" s="451" t="n"/>
      <c r="FR330" s="451" t="n"/>
      <c r="FS330" s="451" t="n"/>
      <c r="FT330" s="451" t="n"/>
      <c r="FU330" s="451" t="n"/>
      <c r="FV330" s="451" t="n"/>
      <c r="FW330" s="451" t="n"/>
      <c r="FX330" s="451" t="n"/>
      <c r="FY330" s="451" t="n"/>
      <c r="FZ330" s="451" t="n"/>
      <c r="GA330" s="451" t="n"/>
      <c r="GB330" s="451" t="n"/>
      <c r="GC330" s="451" t="n"/>
      <c r="GD330" s="451" t="n"/>
      <c r="GE330" s="451" t="n"/>
      <c r="GF330" s="451" t="n"/>
      <c r="GG330" s="451" t="n"/>
      <c r="GH330" s="451" t="n"/>
      <c r="GI330" s="451" t="n"/>
      <c r="GJ330" s="451" t="n"/>
      <c r="GK330" s="451" t="n"/>
      <c r="GL330" s="451" t="n"/>
      <c r="GM330" s="451" t="n"/>
      <c r="GN330" s="451" t="n"/>
      <c r="GO330" s="451" t="n"/>
      <c r="GP330" s="451" t="n"/>
      <c r="GQ330" s="451" t="n"/>
      <c r="GR330" s="451" t="n"/>
      <c r="GS330" s="451" t="n"/>
      <c r="GT330" s="451" t="n"/>
      <c r="GU330" s="451" t="n"/>
      <c r="GV330" s="451" t="n"/>
      <c r="GW330" s="451" t="n"/>
      <c r="GX330" s="451" t="n"/>
      <c r="GY330" s="451" t="n"/>
      <c r="GZ330" s="451" t="n"/>
      <c r="HA330" s="451" t="n"/>
      <c r="HB330" s="451" t="n"/>
      <c r="HC330" s="451" t="n"/>
      <c r="HD330" s="451" t="n"/>
      <c r="HE330" s="451" t="n"/>
      <c r="HF330" s="451" t="n"/>
      <c r="HG330" s="451" t="n"/>
      <c r="HH330" s="451" t="n"/>
      <c r="HI330" s="451" t="n"/>
      <c r="HJ330" s="451" t="n"/>
      <c r="HK330" s="451" t="n"/>
      <c r="HL330" s="451" t="n"/>
      <c r="HM330" s="451" t="n"/>
      <c r="HN330" s="451" t="n"/>
      <c r="HO330" s="451" t="n"/>
      <c r="HP330" s="451" t="n"/>
      <c r="HQ330" s="451" t="n"/>
      <c r="HR330" s="451" t="n"/>
      <c r="HS330" s="451" t="n"/>
      <c r="HT330" s="451" t="n"/>
      <c r="HU330" s="451" t="n"/>
      <c r="HV330" s="451" t="n"/>
      <c r="HW330" s="451" t="n"/>
      <c r="HX330" s="451" t="n"/>
      <c r="HY330" s="451" t="n"/>
      <c r="HZ330" s="451" t="n"/>
      <c r="IA330" s="451" t="n"/>
      <c r="IB330" s="451" t="n"/>
      <c r="IC330" s="451" t="n"/>
    </row>
    <row r="331" ht="11.1" customFormat="1" customHeight="1" s="456">
      <c r="A331" s="487" t="n"/>
      <c r="B331" s="576" t="inlineStr">
        <is>
          <t>150/66</t>
        </is>
      </c>
      <c r="C331" s="1558" t="inlineStr">
        <is>
          <t>Puuwatu</t>
        </is>
      </c>
      <c r="D331" s="577" t="n">
        <v>1</v>
      </c>
      <c r="E331" s="578" t="n">
        <v>30</v>
      </c>
      <c r="F331" s="490">
        <f>(IF(DASHBOARD!$J$2=F9,DASHBOARD!$T$35,IF(DASHBOARD!$J$2=0,0,F331)))</f>
        <v/>
      </c>
      <c r="G331" s="490">
        <f>(IF(DASHBOARD!$J$2=G9,DASHBOARD!$T$35,IF(DASHBOARD!$J$2=0,0,G331)))</f>
        <v/>
      </c>
      <c r="H331" s="490">
        <f>(IF(DASHBOARD!$J$2=H9,DASHBOARD!$T$35,IF(DASHBOARD!$J$2=0,0,H331)))</f>
        <v/>
      </c>
      <c r="I331" s="490">
        <f>(IF(DASHBOARD!$J$2=I9,DASHBOARD!$T$35,IF(DASHBOARD!$J$2=0,0,I331)))</f>
        <v/>
      </c>
      <c r="J331" s="490">
        <f>(IF(DASHBOARD!$J$2=J9,DASHBOARD!$T$35,IF(DASHBOARD!$J$2=0,0,J331)))</f>
        <v/>
      </c>
      <c r="K331" s="490">
        <f>(IF(DASHBOARD!$J$2=K9,DASHBOARD!$T$35,IF(DASHBOARD!$J$2=0,0,K331)))</f>
        <v/>
      </c>
      <c r="L331" s="490">
        <f>(IF(DASHBOARD!$J$2=L9,DASHBOARD!$T$35,IF(DASHBOARD!$J$2=0,0,L331)))</f>
        <v/>
      </c>
      <c r="M331" s="490">
        <f>(IF(DASHBOARD!$J$2=M9,DASHBOARD!$T$35,IF(DASHBOARD!$J$2=0,0,M331)))</f>
        <v/>
      </c>
      <c r="N331" s="490">
        <f>(IF(DASHBOARD!$J$2=N9,DASHBOARD!$T$35,IF(DASHBOARD!$J$2=0,0,N331)))</f>
        <v/>
      </c>
      <c r="O331" s="490">
        <f>(IF(DASHBOARD!$J$2=O9,DASHBOARD!$T$35,IF(DASHBOARD!$J$2=0,0,O331)))</f>
        <v/>
      </c>
      <c r="P331" s="490">
        <f>(IF(DASHBOARD!$J$2=P9,DASHBOARD!$T$35,IF(DASHBOARD!$J$2=0,0,P331)))</f>
        <v/>
      </c>
      <c r="Q331" s="490">
        <f>(IF(DASHBOARD!$J$2=Q9,DASHBOARD!$T$35,IF(DASHBOARD!$J$2=0,0,Q331)))</f>
        <v/>
      </c>
      <c r="R331" s="490">
        <f>(IF(DASHBOARD!$J$2=R9,DASHBOARD!$T$35,IF(DASHBOARD!$J$2=0,0,R331)))</f>
        <v/>
      </c>
      <c r="S331" s="490">
        <f>(IF(DASHBOARD!$J$2=S9,DASHBOARD!$T$35,IF(DASHBOARD!$J$2=0,0,S331)))</f>
        <v/>
      </c>
      <c r="T331" s="490">
        <f>(IF(DASHBOARD!$J$2=T9,DASHBOARD!$T$35,IF(DASHBOARD!$J$2=0,0,T331)))</f>
        <v/>
      </c>
      <c r="U331" s="490">
        <f>(IF(DASHBOARD!$J$2=U9,DASHBOARD!$T$35,IF(DASHBOARD!$J$2=0,0,U331)))</f>
        <v/>
      </c>
      <c r="V331" s="490">
        <f>(IF(DASHBOARD!$J$2=V9,DASHBOARD!$T$35,IF(DASHBOARD!$J$2=0,0,V331)))</f>
        <v/>
      </c>
      <c r="W331" s="490">
        <f>(IF(DASHBOARD!$J$2=W9,DASHBOARD!$T$35,IF(DASHBOARD!$J$2=0,0,W331)))</f>
        <v/>
      </c>
      <c r="X331" s="490">
        <f>(IF(DASHBOARD!$J$2=X9,DASHBOARD!$T$35,IF(DASHBOARD!$J$2=0,0,X331)))</f>
        <v/>
      </c>
      <c r="Y331" s="490">
        <f>(IF(DASHBOARD!$J$2=Y9,DASHBOARD!$T$35,IF(DASHBOARD!$J$2=0,0,Y331)))</f>
        <v/>
      </c>
      <c r="Z331" s="490">
        <f>(IF(DASHBOARD!$J$2=Z9,DASHBOARD!$T$35,IF(DASHBOARD!$J$2=0,0,Z331)))</f>
        <v/>
      </c>
      <c r="AA331" s="490">
        <f>(IF(DASHBOARD!$J$2=AA9,DASHBOARD!$T$35,IF(DASHBOARD!$J$2=0,0,AA331)))</f>
        <v/>
      </c>
      <c r="AB331" s="490">
        <f>(IF(DASHBOARD!$J$2=AB9,DASHBOARD!$T$35,IF(DASHBOARD!$J$2=0,0,AB331)))</f>
        <v/>
      </c>
      <c r="AC331" s="490">
        <f>(IF(DASHBOARD!$J$2=AC9,DASHBOARD!$T$35,IF(DASHBOARD!$J$2=0,0,AC331)))</f>
        <v/>
      </c>
      <c r="AD331" s="490">
        <f>(IF(DASHBOARD!$J$2=AD9,DASHBOARD!$T$35,IF(DASHBOARD!$J$2=0,0,AD331)))</f>
        <v/>
      </c>
      <c r="AE331" s="490">
        <f>(IF(DASHBOARD!$J$2=AE9,DASHBOARD!$T$35,IF(DASHBOARD!$J$2=0,0,AE331)))</f>
        <v/>
      </c>
      <c r="AF331" s="490">
        <f>(IF(DASHBOARD!$J$2=AF9,DASHBOARD!$T$35,IF(DASHBOARD!$J$2=0,0,AF331)))</f>
        <v/>
      </c>
      <c r="AG331" s="490">
        <f>(IF(DASHBOARD!$J$2=AG9,DASHBOARD!$T$35,IF(DASHBOARD!$J$2=0,0,AG331)))</f>
        <v/>
      </c>
      <c r="AH331" s="490">
        <f>(IF(DASHBOARD!$J$2=AH9,DASHBOARD!$T$35,IF(DASHBOARD!$J$2=0,0,AH331)))</f>
        <v/>
      </c>
      <c r="AI331" s="490">
        <f>(IF(DASHBOARD!$J$2=AI9,DASHBOARD!$T$35,IF(DASHBOARD!$J$2=0,0,AI331)))</f>
        <v/>
      </c>
      <c r="AJ331" s="490">
        <f>(IF(DASHBOARD!$J$2=AJ9,DASHBOARD!$T$35,IF(DASHBOARD!$J$2=0,0,AJ331)))</f>
        <v/>
      </c>
      <c r="AK331" s="490">
        <f>(IF(DASHBOARD!$J$2=AK9,DASHBOARD!$T$35,IF(DASHBOARD!$J$2=0,0,AK331)))</f>
        <v/>
      </c>
      <c r="AL331" s="490">
        <f>(IF(DASHBOARD!$J$2=AL9,DASHBOARD!$T$35,IF(DASHBOARD!$J$2=0,0,AL331)))</f>
        <v/>
      </c>
      <c r="AM331" s="490">
        <f>(IF(DASHBOARD!$J$2=AM9,DASHBOARD!$T$35,IF(DASHBOARD!$J$2=0,0,AM331)))</f>
        <v/>
      </c>
      <c r="AN331" s="490">
        <f>(IF(DASHBOARD!$J$2=AN9,DASHBOARD!$T$35,IF(DASHBOARD!$J$2=0,0,AN331)))</f>
        <v/>
      </c>
      <c r="AO331" s="490">
        <f>(IF(DASHBOARD!$J$2=AO9,DASHBOARD!$T$35,IF(DASHBOARD!$J$2=0,0,AO331)))</f>
        <v/>
      </c>
      <c r="AP331" s="490">
        <f>(IF(DASHBOARD!$J$2=AP9,DASHBOARD!$T$35,IF(DASHBOARD!$J$2=0,0,AP331)))</f>
        <v/>
      </c>
      <c r="AQ331" s="490">
        <f>(IF(DASHBOARD!$J$2=AQ9,DASHBOARD!$T$35,IF(DASHBOARD!$J$2=0,0,AQ331)))</f>
        <v/>
      </c>
      <c r="AR331" s="490">
        <f>(IF(DASHBOARD!$J$2=AR9,DASHBOARD!$T$35,IF(DASHBOARD!$J$2=0,0,AR331)))</f>
        <v/>
      </c>
      <c r="AS331" s="490">
        <f>(IF(DASHBOARD!$J$2=AS9,DASHBOARD!$T$35,IF(DASHBOARD!$J$2=0,0,AS331)))</f>
        <v/>
      </c>
      <c r="AT331" s="490">
        <f>(IF(DASHBOARD!$J$2=AT9,DASHBOARD!$T$35,IF(DASHBOARD!$J$2=0,0,AT331)))</f>
        <v/>
      </c>
      <c r="AU331" s="490">
        <f>(IF(DASHBOARD!$J$2=AU9,DASHBOARD!$T$35,IF(DASHBOARD!$J$2=0,0,AU331)))</f>
        <v/>
      </c>
      <c r="AV331" s="490">
        <f>(IF(DASHBOARD!$J$2=AV9,DASHBOARD!$T$35,IF(DASHBOARD!$J$2=0,0,AV331)))</f>
        <v/>
      </c>
      <c r="AW331" s="490">
        <f>(IF(DASHBOARD!$J$2=AW9,DASHBOARD!$T$35,IF(DASHBOARD!$J$2=0,0,AW331)))</f>
        <v/>
      </c>
      <c r="AX331" s="490">
        <f>(IF(DASHBOARD!$J$2=AX9,DASHBOARD!$T$35,IF(DASHBOARD!$J$2=0,0,AX331)))</f>
        <v/>
      </c>
      <c r="AY331" s="490">
        <f>(IF(DASHBOARD!$J$2=AY9,DASHBOARD!$T$35,IF(DASHBOARD!$J$2=0,0,AY331)))</f>
        <v/>
      </c>
      <c r="AZ331" s="490">
        <f>(IF(DASHBOARD!$J$2=AZ9,DASHBOARD!$T$35,IF(DASHBOARD!$J$2=0,0,AZ331)))</f>
        <v/>
      </c>
      <c r="BA331" s="490">
        <f>(IF(DASHBOARD!$J$2=BA9,DASHBOARD!$T$35,IF(DASHBOARD!$J$2=0,0,BA331)))</f>
        <v/>
      </c>
      <c r="BB331" s="543">
        <f>SUM(F331:BA331)/2</f>
        <v/>
      </c>
      <c r="BC331" s="451" t="n"/>
      <c r="BD331" s="451" t="n"/>
      <c r="BE331" s="451" t="n"/>
      <c r="BF331" s="451" t="n"/>
      <c r="BG331" s="451" t="n"/>
      <c r="BH331" s="451" t="n"/>
      <c r="BI331" s="451" t="n"/>
      <c r="BJ331" s="451" t="n"/>
      <c r="BK331" s="451" t="n"/>
      <c r="BL331" s="451" t="n"/>
      <c r="BM331" s="451" t="n"/>
      <c r="BN331" s="451" t="n"/>
      <c r="BO331" s="451" t="n"/>
      <c r="BP331" s="451" t="n"/>
      <c r="BQ331" s="451" t="n"/>
      <c r="BR331" s="451" t="n"/>
      <c r="BS331" s="451" t="n"/>
      <c r="BT331" s="451" t="n"/>
      <c r="BU331" s="451" t="n"/>
      <c r="BV331" s="451" t="n"/>
      <c r="BW331" s="451" t="n"/>
      <c r="BX331" s="451" t="n"/>
      <c r="BY331" s="451" t="n"/>
      <c r="BZ331" s="451" t="n"/>
      <c r="CA331" s="451" t="n"/>
      <c r="CB331" s="451" t="n"/>
      <c r="CC331" s="451" t="n"/>
      <c r="CD331" s="451" t="n"/>
      <c r="CE331" s="451" t="n"/>
      <c r="CF331" s="451" t="n"/>
      <c r="CG331" s="451" t="n"/>
      <c r="CH331" s="451" t="n"/>
      <c r="CI331" s="451" t="n"/>
      <c r="CJ331" s="451" t="n"/>
      <c r="CK331" s="451" t="n"/>
      <c r="CL331" s="451" t="n"/>
      <c r="CM331" s="451" t="n"/>
      <c r="CN331" s="451" t="n"/>
      <c r="CO331" s="451" t="n"/>
      <c r="CP331" s="451" t="n"/>
      <c r="CQ331" s="451" t="n"/>
      <c r="CR331" s="451" t="n"/>
      <c r="CS331" s="451" t="n"/>
      <c r="CT331" s="451" t="n"/>
      <c r="CU331" s="451" t="n"/>
      <c r="CV331" s="451" t="n"/>
      <c r="CW331" s="451" t="n"/>
      <c r="CX331" s="451" t="n"/>
      <c r="CY331" s="451" t="n"/>
      <c r="CZ331" s="451" t="n"/>
      <c r="DA331" s="451" t="n"/>
      <c r="DB331" s="451" t="n"/>
      <c r="DC331" s="451" t="n"/>
      <c r="DD331" s="451" t="n"/>
      <c r="DE331" s="451" t="n"/>
      <c r="DF331" s="451" t="n"/>
      <c r="DG331" s="451" t="n"/>
      <c r="DH331" s="451" t="n"/>
      <c r="DI331" s="451" t="n"/>
      <c r="DJ331" s="451" t="n"/>
      <c r="DK331" s="451" t="n"/>
      <c r="DL331" s="451" t="n"/>
      <c r="DM331" s="451" t="n"/>
      <c r="DN331" s="451" t="n"/>
      <c r="DO331" s="451" t="n"/>
      <c r="DP331" s="451" t="n"/>
      <c r="DQ331" s="451" t="n"/>
      <c r="DR331" s="451" t="n"/>
      <c r="DS331" s="451" t="n"/>
      <c r="DT331" s="451" t="n"/>
      <c r="DU331" s="451" t="n"/>
      <c r="DV331" s="451" t="n"/>
      <c r="DW331" s="451" t="n"/>
      <c r="DX331" s="451" t="n"/>
      <c r="DY331" s="451" t="n"/>
      <c r="DZ331" s="451" t="n"/>
      <c r="EA331" s="451" t="n"/>
      <c r="EB331" s="451" t="n"/>
      <c r="EC331" s="451" t="n"/>
      <c r="ED331" s="451" t="n"/>
      <c r="EE331" s="451" t="n"/>
      <c r="EF331" s="451" t="n"/>
      <c r="EG331" s="451" t="n"/>
      <c r="EH331" s="451" t="n"/>
      <c r="EI331" s="451" t="n"/>
      <c r="EJ331" s="451" t="n"/>
      <c r="EK331" s="451" t="n"/>
      <c r="EL331" s="451" t="n"/>
      <c r="EM331" s="451" t="n"/>
      <c r="EN331" s="451" t="n"/>
      <c r="EO331" s="451" t="n"/>
      <c r="EP331" s="451" t="n"/>
      <c r="EQ331" s="451" t="n"/>
      <c r="ER331" s="451" t="n"/>
      <c r="ES331" s="451" t="n"/>
      <c r="ET331" s="451" t="n"/>
      <c r="EU331" s="451" t="n"/>
      <c r="EV331" s="451" t="n"/>
      <c r="EW331" s="451" t="n"/>
      <c r="EX331" s="451" t="n"/>
      <c r="EY331" s="451" t="n"/>
      <c r="EZ331" s="451" t="n"/>
      <c r="FA331" s="451" t="n"/>
      <c r="FB331" s="451" t="n"/>
      <c r="FC331" s="451" t="n"/>
      <c r="FD331" s="451" t="n"/>
      <c r="FE331" s="451" t="n"/>
      <c r="FF331" s="451" t="n"/>
      <c r="FG331" s="451" t="n"/>
      <c r="FH331" s="451" t="n"/>
      <c r="FI331" s="451" t="n"/>
      <c r="FJ331" s="451" t="n"/>
      <c r="FK331" s="451" t="n"/>
      <c r="FL331" s="451" t="n"/>
      <c r="FM331" s="451" t="n"/>
      <c r="FN331" s="451" t="n"/>
      <c r="FO331" s="451" t="n"/>
      <c r="FP331" s="451" t="n"/>
      <c r="FQ331" s="451" t="n"/>
      <c r="FR331" s="451" t="n"/>
      <c r="FS331" s="451" t="n"/>
      <c r="FT331" s="451" t="n"/>
      <c r="FU331" s="451" t="n"/>
      <c r="FV331" s="451" t="n"/>
      <c r="FW331" s="451" t="n"/>
      <c r="FX331" s="451" t="n"/>
      <c r="FY331" s="451" t="n"/>
      <c r="FZ331" s="451" t="n"/>
      <c r="GA331" s="451" t="n"/>
      <c r="GB331" s="451" t="n"/>
      <c r="GC331" s="451" t="n"/>
      <c r="GD331" s="451" t="n"/>
      <c r="GE331" s="451" t="n"/>
      <c r="GF331" s="451" t="n"/>
      <c r="GG331" s="451" t="n"/>
      <c r="GH331" s="451" t="n"/>
      <c r="GI331" s="451" t="n"/>
      <c r="GJ331" s="451" t="n"/>
      <c r="GK331" s="451" t="n"/>
      <c r="GL331" s="451" t="n"/>
      <c r="GM331" s="451" t="n"/>
      <c r="GN331" s="451" t="n"/>
      <c r="GO331" s="451" t="n"/>
      <c r="GP331" s="451" t="n"/>
      <c r="GQ331" s="451" t="n"/>
      <c r="GR331" s="451" t="n"/>
      <c r="GS331" s="451" t="n"/>
      <c r="GT331" s="451" t="n"/>
      <c r="GU331" s="451" t="n"/>
      <c r="GV331" s="451" t="n"/>
      <c r="GW331" s="451" t="n"/>
      <c r="GX331" s="451" t="n"/>
      <c r="GY331" s="451" t="n"/>
      <c r="GZ331" s="451" t="n"/>
      <c r="HA331" s="451" t="n"/>
      <c r="HB331" s="451" t="n"/>
      <c r="HC331" s="451" t="n"/>
      <c r="HD331" s="451" t="n"/>
      <c r="HE331" s="451" t="n"/>
      <c r="HF331" s="451" t="n"/>
      <c r="HG331" s="451" t="n"/>
      <c r="HH331" s="451" t="n"/>
      <c r="HI331" s="451" t="n"/>
      <c r="HJ331" s="451" t="n"/>
      <c r="HK331" s="451" t="n"/>
      <c r="HL331" s="451" t="n"/>
      <c r="HM331" s="451" t="n"/>
      <c r="HN331" s="451" t="n"/>
      <c r="HO331" s="451" t="n"/>
      <c r="HP331" s="451" t="n"/>
      <c r="HQ331" s="451" t="n"/>
      <c r="HR331" s="451" t="n"/>
      <c r="HS331" s="451" t="n"/>
      <c r="HT331" s="451" t="n"/>
      <c r="HU331" s="451" t="n"/>
      <c r="HV331" s="451" t="n"/>
      <c r="HW331" s="451" t="n"/>
      <c r="HX331" s="451" t="n"/>
      <c r="HY331" s="451" t="n"/>
      <c r="HZ331" s="451" t="n"/>
      <c r="IA331" s="451" t="n"/>
      <c r="IB331" s="451" t="n"/>
      <c r="IC331" s="451" t="n"/>
    </row>
    <row r="332" ht="11.1" customFormat="1" customHeight="1" s="456" thickBot="1">
      <c r="A332" s="487" t="n"/>
      <c r="B332" s="573" t="n"/>
      <c r="C332" s="1559" t="n"/>
      <c r="D332" s="584" t="n">
        <v>2</v>
      </c>
      <c r="E332" s="585" t="n">
        <v>30</v>
      </c>
      <c r="F332" s="494">
        <f>(IF(DASHBOARD!$J$2=F9,DASHBOARD!$T$36,IF(DASHBOARD!$J$2=0,0,F332)))</f>
        <v/>
      </c>
      <c r="G332" s="494">
        <f>(IF(DASHBOARD!$J$2=G9,DASHBOARD!$T$36,IF(DASHBOARD!$J$2=0,0,G332)))</f>
        <v/>
      </c>
      <c r="H332" s="494">
        <f>(IF(DASHBOARD!$J$2=H9,DASHBOARD!$T$36,IF(DASHBOARD!$J$2=0,0,H332)))</f>
        <v/>
      </c>
      <c r="I332" s="494">
        <f>(IF(DASHBOARD!$J$2=I9,DASHBOARD!$T$36,IF(DASHBOARD!$J$2=0,0,I332)))</f>
        <v/>
      </c>
      <c r="J332" s="494">
        <f>(IF(DASHBOARD!$J$2=J9,DASHBOARD!$T$36,IF(DASHBOARD!$J$2=0,0,J332)))</f>
        <v/>
      </c>
      <c r="K332" s="494">
        <f>(IF(DASHBOARD!$J$2=K9,DASHBOARD!$T$36,IF(DASHBOARD!$J$2=0,0,K332)))</f>
        <v/>
      </c>
      <c r="L332" s="494">
        <f>(IF(DASHBOARD!$J$2=L9,DASHBOARD!$T$36,IF(DASHBOARD!$J$2=0,0,L332)))</f>
        <v/>
      </c>
      <c r="M332" s="494">
        <f>(IF(DASHBOARD!$J$2=M9,DASHBOARD!$T$36,IF(DASHBOARD!$J$2=0,0,M332)))</f>
        <v/>
      </c>
      <c r="N332" s="494">
        <f>(IF(DASHBOARD!$J$2=N9,DASHBOARD!$T$36,IF(DASHBOARD!$J$2=0,0,N332)))</f>
        <v/>
      </c>
      <c r="O332" s="494">
        <f>(IF(DASHBOARD!$J$2=O9,DASHBOARD!$T$36,IF(DASHBOARD!$J$2=0,0,O332)))</f>
        <v/>
      </c>
      <c r="P332" s="494">
        <f>(IF(DASHBOARD!$J$2=P9,DASHBOARD!$T$36,IF(DASHBOARD!$J$2=0,0,P332)))</f>
        <v/>
      </c>
      <c r="Q332" s="494">
        <f>(IF(DASHBOARD!$J$2=Q9,DASHBOARD!$T$36,IF(DASHBOARD!$J$2=0,0,Q332)))</f>
        <v/>
      </c>
      <c r="R332" s="494">
        <f>(IF(DASHBOARD!$J$2=R9,DASHBOARD!$T$36,IF(DASHBOARD!$J$2=0,0,R332)))</f>
        <v/>
      </c>
      <c r="S332" s="494">
        <f>(IF(DASHBOARD!$J$2=S9,DASHBOARD!$T$36,IF(DASHBOARD!$J$2=0,0,S332)))</f>
        <v/>
      </c>
      <c r="T332" s="494">
        <f>(IF(DASHBOARD!$J$2=T9,DASHBOARD!$T$36,IF(DASHBOARD!$J$2=0,0,T332)))</f>
        <v/>
      </c>
      <c r="U332" s="494">
        <f>(IF(DASHBOARD!$J$2=U9,DASHBOARD!$T$36,IF(DASHBOARD!$J$2=0,0,U332)))</f>
        <v/>
      </c>
      <c r="V332" s="494">
        <f>(IF(DASHBOARD!$J$2=V9,DASHBOARD!$T$36,IF(DASHBOARD!$J$2=0,0,V332)))</f>
        <v/>
      </c>
      <c r="W332" s="494">
        <f>(IF(DASHBOARD!$J$2=W9,DASHBOARD!$T$36,IF(DASHBOARD!$J$2=0,0,W332)))</f>
        <v/>
      </c>
      <c r="X332" s="494">
        <f>(IF(DASHBOARD!$J$2=X9,DASHBOARD!$T$36,IF(DASHBOARD!$J$2=0,0,X332)))</f>
        <v/>
      </c>
      <c r="Y332" s="494">
        <f>(IF(DASHBOARD!$J$2=Y9,DASHBOARD!$T$36,IF(DASHBOARD!$J$2=0,0,Y332)))</f>
        <v/>
      </c>
      <c r="Z332" s="494">
        <f>(IF(DASHBOARD!$J$2=Z9,DASHBOARD!$T$36,IF(DASHBOARD!$J$2=0,0,Z332)))</f>
        <v/>
      </c>
      <c r="AA332" s="494">
        <f>(IF(DASHBOARD!$J$2=AA9,DASHBOARD!$T$36,IF(DASHBOARD!$J$2=0,0,AA332)))</f>
        <v/>
      </c>
      <c r="AB332" s="494">
        <f>(IF(DASHBOARD!$J$2=AB9,DASHBOARD!$T$36,IF(DASHBOARD!$J$2=0,0,AB332)))</f>
        <v/>
      </c>
      <c r="AC332" s="494">
        <f>(IF(DASHBOARD!$J$2=AC9,DASHBOARD!$T$36,IF(DASHBOARD!$J$2=0,0,AC332)))</f>
        <v/>
      </c>
      <c r="AD332" s="494">
        <f>(IF(DASHBOARD!$J$2=AD9,DASHBOARD!$T$36,IF(DASHBOARD!$J$2=0,0,AD332)))</f>
        <v/>
      </c>
      <c r="AE332" s="494">
        <f>(IF(DASHBOARD!$J$2=AE9,DASHBOARD!$T$36,IF(DASHBOARD!$J$2=0,0,AE332)))</f>
        <v/>
      </c>
      <c r="AF332" s="494">
        <f>(IF(DASHBOARD!$J$2=AF9,DASHBOARD!$T$36,IF(DASHBOARD!$J$2=0,0,AF332)))</f>
        <v/>
      </c>
      <c r="AG332" s="494">
        <f>(IF(DASHBOARD!$J$2=AG9,DASHBOARD!$T$36,IF(DASHBOARD!$J$2=0,0,AG332)))</f>
        <v/>
      </c>
      <c r="AH332" s="494">
        <f>(IF(DASHBOARD!$J$2=AH9,DASHBOARD!$T$36,IF(DASHBOARD!$J$2=0,0,AH332)))</f>
        <v/>
      </c>
      <c r="AI332" s="494">
        <f>(IF(DASHBOARD!$J$2=AI9,DASHBOARD!$T$36,IF(DASHBOARD!$J$2=0,0,AI332)))</f>
        <v/>
      </c>
      <c r="AJ332" s="494">
        <f>(IF(DASHBOARD!$J$2=AJ9,DASHBOARD!$T$36,IF(DASHBOARD!$J$2=0,0,AJ332)))</f>
        <v/>
      </c>
      <c r="AK332" s="494">
        <f>(IF(DASHBOARD!$J$2=AK9,DASHBOARD!$T$36,IF(DASHBOARD!$J$2=0,0,AK332)))</f>
        <v/>
      </c>
      <c r="AL332" s="494">
        <f>(IF(DASHBOARD!$J$2=AL9,DASHBOARD!$T$36,IF(DASHBOARD!$J$2=0,0,AL332)))</f>
        <v/>
      </c>
      <c r="AM332" s="494">
        <f>(IF(DASHBOARD!$J$2=AM9,DASHBOARD!$T$36,IF(DASHBOARD!$J$2=0,0,AM332)))</f>
        <v/>
      </c>
      <c r="AN332" s="494">
        <f>(IF(DASHBOARD!$J$2=AN9,DASHBOARD!$T$36,IF(DASHBOARD!$J$2=0,0,AN332)))</f>
        <v/>
      </c>
      <c r="AO332" s="494">
        <f>(IF(DASHBOARD!$J$2=AO9,DASHBOARD!$T$36,IF(DASHBOARD!$J$2=0,0,AO332)))</f>
        <v/>
      </c>
      <c r="AP332" s="494">
        <f>(IF(DASHBOARD!$J$2=AP9,DASHBOARD!$T$36,IF(DASHBOARD!$J$2=0,0,AP332)))</f>
        <v/>
      </c>
      <c r="AQ332" s="494">
        <f>(IF(DASHBOARD!$J$2=AQ9,DASHBOARD!$T$36,IF(DASHBOARD!$J$2=0,0,AQ332)))</f>
        <v/>
      </c>
      <c r="AR332" s="494">
        <f>(IF(DASHBOARD!$J$2=AR9,DASHBOARD!$T$36,IF(DASHBOARD!$J$2=0,0,AR332)))</f>
        <v/>
      </c>
      <c r="AS332" s="494">
        <f>(IF(DASHBOARD!$J$2=AS9,DASHBOARD!$T$36,IF(DASHBOARD!$J$2=0,0,AS332)))</f>
        <v/>
      </c>
      <c r="AT332" s="494">
        <f>(IF(DASHBOARD!$J$2=AT9,DASHBOARD!$T$36,IF(DASHBOARD!$J$2=0,0,AT332)))</f>
        <v/>
      </c>
      <c r="AU332" s="494">
        <f>(IF(DASHBOARD!$J$2=AU9,DASHBOARD!$T$36,IF(DASHBOARD!$J$2=0,0,AU332)))</f>
        <v/>
      </c>
      <c r="AV332" s="494">
        <f>(IF(DASHBOARD!$J$2=AV9,DASHBOARD!$T$36,IF(DASHBOARD!$J$2=0,0,AV332)))</f>
        <v/>
      </c>
      <c r="AW332" s="494">
        <f>(IF(DASHBOARD!$J$2=AW9,DASHBOARD!$T$36,IF(DASHBOARD!$J$2=0,0,AW332)))</f>
        <v/>
      </c>
      <c r="AX332" s="494">
        <f>(IF(DASHBOARD!$J$2=AX9,DASHBOARD!$T$36,IF(DASHBOARD!$J$2=0,0,AX332)))</f>
        <v/>
      </c>
      <c r="AY332" s="494">
        <f>(IF(DASHBOARD!$J$2=AY9,DASHBOARD!$T$36,IF(DASHBOARD!$J$2=0,0,AY332)))</f>
        <v/>
      </c>
      <c r="AZ332" s="494">
        <f>(IF(DASHBOARD!$J$2=AZ9,DASHBOARD!$T$36,IF(DASHBOARD!$J$2=0,0,AZ332)))</f>
        <v/>
      </c>
      <c r="BA332" s="494">
        <f>(IF(DASHBOARD!$J$2=BA9,DASHBOARD!$T$36,IF(DASHBOARD!$J$2=0,0,BA332)))</f>
        <v/>
      </c>
      <c r="BB332" s="543">
        <f>SUM(F332:BA332)/2</f>
        <v/>
      </c>
      <c r="BC332" s="451" t="n"/>
      <c r="BD332" s="451" t="n"/>
      <c r="BE332" s="451" t="n"/>
      <c r="BF332" s="451" t="n"/>
      <c r="BG332" s="451" t="n"/>
      <c r="BH332" s="451" t="n"/>
      <c r="BI332" s="451" t="n"/>
      <c r="BJ332" s="451" t="n"/>
      <c r="BK332" s="451" t="n"/>
      <c r="BL332" s="451" t="n"/>
      <c r="BM332" s="451" t="n"/>
      <c r="BN332" s="451" t="n"/>
      <c r="BO332" s="451" t="n"/>
      <c r="BP332" s="451" t="n"/>
      <c r="BQ332" s="451" t="n"/>
      <c r="BR332" s="451" t="n"/>
      <c r="BS332" s="451" t="n"/>
      <c r="BT332" s="451" t="n"/>
      <c r="BU332" s="451" t="n"/>
      <c r="BV332" s="451" t="n"/>
      <c r="BW332" s="451" t="n"/>
      <c r="BX332" s="451" t="n"/>
      <c r="BY332" s="451" t="n"/>
      <c r="BZ332" s="451" t="n"/>
      <c r="CA332" s="451" t="n"/>
      <c r="CB332" s="451" t="n"/>
      <c r="CC332" s="451" t="n"/>
      <c r="CD332" s="451" t="n"/>
      <c r="CE332" s="451" t="n"/>
      <c r="CF332" s="451" t="n"/>
      <c r="CG332" s="451" t="n"/>
      <c r="CH332" s="451" t="n"/>
      <c r="CI332" s="451" t="n"/>
      <c r="CJ332" s="451" t="n"/>
      <c r="CK332" s="451" t="n"/>
      <c r="CL332" s="451" t="n"/>
      <c r="CM332" s="451" t="n"/>
      <c r="CN332" s="451" t="n"/>
      <c r="CO332" s="451" t="n"/>
      <c r="CP332" s="451" t="n"/>
      <c r="CQ332" s="451" t="n"/>
      <c r="CR332" s="451" t="n"/>
      <c r="CS332" s="451" t="n"/>
      <c r="CT332" s="451" t="n"/>
      <c r="CU332" s="451" t="n"/>
      <c r="CV332" s="451" t="n"/>
      <c r="CW332" s="451" t="n"/>
      <c r="CX332" s="451" t="n"/>
      <c r="CY332" s="451" t="n"/>
      <c r="CZ332" s="451" t="n"/>
      <c r="DA332" s="451" t="n"/>
      <c r="DB332" s="451" t="n"/>
      <c r="DC332" s="451" t="n"/>
      <c r="DD332" s="451" t="n"/>
      <c r="DE332" s="451" t="n"/>
      <c r="DF332" s="451" t="n"/>
      <c r="DG332" s="451" t="n"/>
      <c r="DH332" s="451" t="n"/>
      <c r="DI332" s="451" t="n"/>
      <c r="DJ332" s="451" t="n"/>
      <c r="DK332" s="451" t="n"/>
      <c r="DL332" s="451" t="n"/>
      <c r="DM332" s="451" t="n"/>
      <c r="DN332" s="451" t="n"/>
      <c r="DO332" s="451" t="n"/>
      <c r="DP332" s="451" t="n"/>
      <c r="DQ332" s="451" t="n"/>
      <c r="DR332" s="451" t="n"/>
      <c r="DS332" s="451" t="n"/>
      <c r="DT332" s="451" t="n"/>
      <c r="DU332" s="451" t="n"/>
      <c r="DV332" s="451" t="n"/>
      <c r="DW332" s="451" t="n"/>
      <c r="DX332" s="451" t="n"/>
      <c r="DY332" s="451" t="n"/>
      <c r="DZ332" s="451" t="n"/>
      <c r="EA332" s="451" t="n"/>
      <c r="EB332" s="451" t="n"/>
      <c r="EC332" s="451" t="n"/>
      <c r="ED332" s="451" t="n"/>
      <c r="EE332" s="451" t="n"/>
      <c r="EF332" s="451" t="n"/>
      <c r="EG332" s="451" t="n"/>
      <c r="EH332" s="451" t="n"/>
      <c r="EI332" s="451" t="n"/>
      <c r="EJ332" s="451" t="n"/>
      <c r="EK332" s="451" t="n"/>
      <c r="EL332" s="451" t="n"/>
      <c r="EM332" s="451" t="n"/>
      <c r="EN332" s="451" t="n"/>
      <c r="EO332" s="451" t="n"/>
      <c r="EP332" s="451" t="n"/>
      <c r="EQ332" s="451" t="n"/>
      <c r="ER332" s="451" t="n"/>
      <c r="ES332" s="451" t="n"/>
      <c r="ET332" s="451" t="n"/>
      <c r="EU332" s="451" t="n"/>
      <c r="EV332" s="451" t="n"/>
      <c r="EW332" s="451" t="n"/>
      <c r="EX332" s="451" t="n"/>
      <c r="EY332" s="451" t="n"/>
      <c r="EZ332" s="451" t="n"/>
      <c r="FA332" s="451" t="n"/>
      <c r="FB332" s="451" t="n"/>
      <c r="FC332" s="451" t="n"/>
      <c r="FD332" s="451" t="n"/>
      <c r="FE332" s="451" t="n"/>
      <c r="FF332" s="451" t="n"/>
      <c r="FG332" s="451" t="n"/>
      <c r="FH332" s="451" t="n"/>
      <c r="FI332" s="451" t="n"/>
      <c r="FJ332" s="451" t="n"/>
      <c r="FK332" s="451" t="n"/>
      <c r="FL332" s="451" t="n"/>
      <c r="FM332" s="451" t="n"/>
      <c r="FN332" s="451" t="n"/>
      <c r="FO332" s="451" t="n"/>
      <c r="FP332" s="451" t="n"/>
      <c r="FQ332" s="451" t="n"/>
      <c r="FR332" s="451" t="n"/>
      <c r="FS332" s="451" t="n"/>
      <c r="FT332" s="451" t="n"/>
      <c r="FU332" s="451" t="n"/>
      <c r="FV332" s="451" t="n"/>
      <c r="FW332" s="451" t="n"/>
      <c r="FX332" s="451" t="n"/>
      <c r="FY332" s="451" t="n"/>
      <c r="FZ332" s="451" t="n"/>
      <c r="GA332" s="451" t="n"/>
      <c r="GB332" s="451" t="n"/>
      <c r="GC332" s="451" t="n"/>
      <c r="GD332" s="451" t="n"/>
      <c r="GE332" s="451" t="n"/>
      <c r="GF332" s="451" t="n"/>
      <c r="GG332" s="451" t="n"/>
      <c r="GH332" s="451" t="n"/>
      <c r="GI332" s="451" t="n"/>
      <c r="GJ332" s="451" t="n"/>
      <c r="GK332" s="451" t="n"/>
      <c r="GL332" s="451" t="n"/>
      <c r="GM332" s="451" t="n"/>
      <c r="GN332" s="451" t="n"/>
      <c r="GO332" s="451" t="n"/>
      <c r="GP332" s="451" t="n"/>
      <c r="GQ332" s="451" t="n"/>
      <c r="GR332" s="451" t="n"/>
      <c r="GS332" s="451" t="n"/>
      <c r="GT332" s="451" t="n"/>
      <c r="GU332" s="451" t="n"/>
      <c r="GV332" s="451" t="n"/>
      <c r="GW332" s="451" t="n"/>
      <c r="GX332" s="451" t="n"/>
      <c r="GY332" s="451" t="n"/>
      <c r="GZ332" s="451" t="n"/>
      <c r="HA332" s="451" t="n"/>
      <c r="HB332" s="451" t="n"/>
      <c r="HC332" s="451" t="n"/>
      <c r="HD332" s="451" t="n"/>
      <c r="HE332" s="451" t="n"/>
      <c r="HF332" s="451" t="n"/>
      <c r="HG332" s="451" t="n"/>
      <c r="HH332" s="451" t="n"/>
      <c r="HI332" s="451" t="n"/>
      <c r="HJ332" s="451" t="n"/>
      <c r="HK332" s="451" t="n"/>
      <c r="HL332" s="451" t="n"/>
      <c r="HM332" s="451" t="n"/>
      <c r="HN332" s="451" t="n"/>
      <c r="HO332" s="451" t="n"/>
      <c r="HP332" s="451" t="n"/>
      <c r="HQ332" s="451" t="n"/>
      <c r="HR332" s="451" t="n"/>
      <c r="HS332" s="451" t="n"/>
      <c r="HT332" s="451" t="n"/>
      <c r="HU332" s="451" t="n"/>
      <c r="HV332" s="451" t="n"/>
      <c r="HW332" s="451" t="n"/>
      <c r="HX332" s="451" t="n"/>
      <c r="HY332" s="451" t="n"/>
      <c r="HZ332" s="451" t="n"/>
      <c r="IA332" s="451" t="n"/>
      <c r="IB332" s="451" t="n"/>
      <c r="IC332" s="451" t="n"/>
    </row>
    <row r="333" ht="11.1" customFormat="1" customHeight="1" s="456">
      <c r="A333" s="487" t="n"/>
      <c r="B333" s="576" t="inlineStr">
        <is>
          <t>150/66</t>
        </is>
      </c>
      <c r="C333" s="1558" t="inlineStr">
        <is>
          <t>Talise</t>
        </is>
      </c>
      <c r="D333" s="577" t="n">
        <v>1</v>
      </c>
      <c r="E333" s="578" t="n">
        <v>30</v>
      </c>
      <c r="F333" s="490">
        <f>(IF(DASHBOARD!$J$2=F9,DASHBOARD!$T$162,IF(DASHBOARD!$J$2=0,0,F333)))</f>
        <v/>
      </c>
      <c r="G333" s="490">
        <f>(IF(DASHBOARD!$J$2=G9,DASHBOARD!$T$162,IF(DASHBOARD!$J$2=0,0,G333)))</f>
        <v/>
      </c>
      <c r="H333" s="490">
        <f>(IF(DASHBOARD!$J$2=H9,DASHBOARD!$T$162,IF(DASHBOARD!$J$2=0,0,H333)))</f>
        <v/>
      </c>
      <c r="I333" s="490">
        <f>(IF(DASHBOARD!$J$2=I9,DASHBOARD!$T$162,IF(DASHBOARD!$J$2=0,0,I333)))</f>
        <v/>
      </c>
      <c r="J333" s="490">
        <f>(IF(DASHBOARD!$J$2=J9,DASHBOARD!$T$162,IF(DASHBOARD!$J$2=0,0,J333)))</f>
        <v/>
      </c>
      <c r="K333" s="490">
        <f>(IF(DASHBOARD!$J$2=K9,DASHBOARD!$T$162,IF(DASHBOARD!$J$2=0,0,K333)))</f>
        <v/>
      </c>
      <c r="L333" s="490">
        <f>(IF(DASHBOARD!$J$2=L9,DASHBOARD!$T$162,IF(DASHBOARD!$J$2=0,0,L333)))</f>
        <v/>
      </c>
      <c r="M333" s="490">
        <f>(IF(DASHBOARD!$J$2=M9,DASHBOARD!$T$162,IF(DASHBOARD!$J$2=0,0,M333)))</f>
        <v/>
      </c>
      <c r="N333" s="490">
        <f>(IF(DASHBOARD!$J$2=N9,DASHBOARD!$T$162,IF(DASHBOARD!$J$2=0,0,N333)))</f>
        <v/>
      </c>
      <c r="O333" s="490">
        <f>(IF(DASHBOARD!$J$2=O9,DASHBOARD!$T$162,IF(DASHBOARD!$J$2=0,0,O333)))</f>
        <v/>
      </c>
      <c r="P333" s="490">
        <f>(IF(DASHBOARD!$J$2=P9,DASHBOARD!$T$162,IF(DASHBOARD!$J$2=0,0,P333)))</f>
        <v/>
      </c>
      <c r="Q333" s="490">
        <f>(IF(DASHBOARD!$J$2=Q9,DASHBOARD!$T$162,IF(DASHBOARD!$J$2=0,0,Q333)))</f>
        <v/>
      </c>
      <c r="R333" s="490">
        <f>(IF(DASHBOARD!$J$2=R9,DASHBOARD!$T$162,IF(DASHBOARD!$J$2=0,0,R333)))</f>
        <v/>
      </c>
      <c r="S333" s="490">
        <f>(IF(DASHBOARD!$J$2=S9,DASHBOARD!$T$162,IF(DASHBOARD!$J$2=0,0,S333)))</f>
        <v/>
      </c>
      <c r="T333" s="490">
        <f>(IF(DASHBOARD!$J$2=T9,DASHBOARD!$T$162,IF(DASHBOARD!$J$2=0,0,T333)))</f>
        <v/>
      </c>
      <c r="U333" s="490">
        <f>(IF(DASHBOARD!$J$2=U9,DASHBOARD!$T$162,IF(DASHBOARD!$J$2=0,0,U333)))</f>
        <v/>
      </c>
      <c r="V333" s="490">
        <f>(IF(DASHBOARD!$J$2=V9,DASHBOARD!$T$162,IF(DASHBOARD!$J$2=0,0,V333)))</f>
        <v/>
      </c>
      <c r="W333" s="490">
        <f>(IF(DASHBOARD!$J$2=W9,DASHBOARD!$T$162,IF(DASHBOARD!$J$2=0,0,W333)))</f>
        <v/>
      </c>
      <c r="X333" s="490">
        <f>(IF(DASHBOARD!$J$2=X9,DASHBOARD!$T$162,IF(DASHBOARD!$J$2=0,0,X333)))</f>
        <v/>
      </c>
      <c r="Y333" s="490">
        <f>(IF(DASHBOARD!$J$2=Y9,DASHBOARD!$T$162,IF(DASHBOARD!$J$2=0,0,Y333)))</f>
        <v/>
      </c>
      <c r="Z333" s="490">
        <f>(IF(DASHBOARD!$J$2=Z9,DASHBOARD!$T$162,IF(DASHBOARD!$J$2=0,0,Z333)))</f>
        <v/>
      </c>
      <c r="AA333" s="490">
        <f>(IF(DASHBOARD!$J$2=AA9,DASHBOARD!$T$162,IF(DASHBOARD!$J$2=0,0,AA333)))</f>
        <v/>
      </c>
      <c r="AB333" s="490">
        <f>(IF(DASHBOARD!$J$2=AB9,DASHBOARD!$T$162,IF(DASHBOARD!$J$2=0,0,AB333)))</f>
        <v/>
      </c>
      <c r="AC333" s="490">
        <f>(IF(DASHBOARD!$J$2=AC9,DASHBOARD!$T$162,IF(DASHBOARD!$J$2=0,0,AC333)))</f>
        <v/>
      </c>
      <c r="AD333" s="490">
        <f>(IF(DASHBOARD!$J$2=AD9,DASHBOARD!$T$162,IF(DASHBOARD!$J$2=0,0,AD333)))</f>
        <v/>
      </c>
      <c r="AE333" s="490">
        <f>(IF(DASHBOARD!$J$2=AE9,DASHBOARD!$T$162,IF(DASHBOARD!$J$2=0,0,AE333)))</f>
        <v/>
      </c>
      <c r="AF333" s="490">
        <f>(IF(DASHBOARD!$J$2=AF9,DASHBOARD!$T$162,IF(DASHBOARD!$J$2=0,0,AF333)))</f>
        <v/>
      </c>
      <c r="AG333" s="490">
        <f>(IF(DASHBOARD!$J$2=AG9,DASHBOARD!$T$162,IF(DASHBOARD!$J$2=0,0,AG333)))</f>
        <v/>
      </c>
      <c r="AH333" s="490">
        <f>(IF(DASHBOARD!$J$2=AH9,DASHBOARD!$T$162,IF(DASHBOARD!$J$2=0,0,AH333)))</f>
        <v/>
      </c>
      <c r="AI333" s="490">
        <f>(IF(DASHBOARD!$J$2=AI9,DASHBOARD!$T$162,IF(DASHBOARD!$J$2=0,0,AI333)))</f>
        <v/>
      </c>
      <c r="AJ333" s="490">
        <f>(IF(DASHBOARD!$J$2=AJ9,DASHBOARD!$T$162,IF(DASHBOARD!$J$2=0,0,AJ333)))</f>
        <v/>
      </c>
      <c r="AK333" s="490">
        <f>(IF(DASHBOARD!$J$2=AK9,DASHBOARD!$T$162,IF(DASHBOARD!$J$2=0,0,AK333)))</f>
        <v/>
      </c>
      <c r="AL333" s="490">
        <f>(IF(DASHBOARD!$J$2=AL9,DASHBOARD!$T$162,IF(DASHBOARD!$J$2=0,0,AL333)))</f>
        <v/>
      </c>
      <c r="AM333" s="490">
        <f>(IF(DASHBOARD!$J$2=AM9,DASHBOARD!$T$162,IF(DASHBOARD!$J$2=0,0,AM333)))</f>
        <v/>
      </c>
      <c r="AN333" s="490">
        <f>(IF(DASHBOARD!$J$2=AN9,DASHBOARD!$T$162,IF(DASHBOARD!$J$2=0,0,AN333)))</f>
        <v/>
      </c>
      <c r="AO333" s="490">
        <f>(IF(DASHBOARD!$J$2=AO9,DASHBOARD!$T$162,IF(DASHBOARD!$J$2=0,0,AO333)))</f>
        <v/>
      </c>
      <c r="AP333" s="490">
        <f>(IF(DASHBOARD!$J$2=AP9,DASHBOARD!$T$162,IF(DASHBOARD!$J$2=0,0,AP333)))</f>
        <v/>
      </c>
      <c r="AQ333" s="490">
        <f>(IF(DASHBOARD!$J$2=AQ9,DASHBOARD!$T$162,IF(DASHBOARD!$J$2=0,0,AQ333)))</f>
        <v/>
      </c>
      <c r="AR333" s="490">
        <f>(IF(DASHBOARD!$J$2=AR9,DASHBOARD!$T$162,IF(DASHBOARD!$J$2=0,0,AR333)))</f>
        <v/>
      </c>
      <c r="AS333" s="490">
        <f>(IF(DASHBOARD!$J$2=AS9,DASHBOARD!$T$162,IF(DASHBOARD!$J$2=0,0,AS333)))</f>
        <v/>
      </c>
      <c r="AT333" s="490">
        <f>(IF(DASHBOARD!$J$2=AT9,DASHBOARD!$T$162,IF(DASHBOARD!$J$2=0,0,AT333)))</f>
        <v/>
      </c>
      <c r="AU333" s="490">
        <f>(IF(DASHBOARD!$J$2=AU9,DASHBOARD!$T$162,IF(DASHBOARD!$J$2=0,0,AU333)))</f>
        <v/>
      </c>
      <c r="AV333" s="490">
        <f>(IF(DASHBOARD!$J$2=AV9,DASHBOARD!$T$162,IF(DASHBOARD!$J$2=0,0,AV333)))</f>
        <v/>
      </c>
      <c r="AW333" s="490">
        <f>(IF(DASHBOARD!$J$2=AW9,DASHBOARD!$T$162,IF(DASHBOARD!$J$2=0,0,AW333)))</f>
        <v/>
      </c>
      <c r="AX333" s="490">
        <f>(IF(DASHBOARD!$J$2=AX9,DASHBOARD!$T$162,IF(DASHBOARD!$J$2=0,0,AX333)))</f>
        <v/>
      </c>
      <c r="AY333" s="490">
        <f>(IF(DASHBOARD!$J$2=AY9,DASHBOARD!$T$162,IF(DASHBOARD!$J$2=0,0,AY333)))</f>
        <v/>
      </c>
      <c r="AZ333" s="490">
        <f>(IF(DASHBOARD!$J$2=AZ9,DASHBOARD!$T$162,IF(DASHBOARD!$J$2=0,0,AZ333)))</f>
        <v/>
      </c>
      <c r="BA333" s="490">
        <f>(IF(DASHBOARD!$J$2=BA9,DASHBOARD!$T$162,IF(DASHBOARD!$J$2=0,0,BA333)))</f>
        <v/>
      </c>
      <c r="BB333" s="543">
        <f>SUM(F333:BA333)/2</f>
        <v/>
      </c>
      <c r="BC333" s="451" t="n"/>
      <c r="BD333" s="451" t="n"/>
      <c r="BE333" s="451" t="n"/>
      <c r="BF333" s="451" t="n"/>
      <c r="BG333" s="451" t="n"/>
      <c r="BH333" s="451" t="n"/>
      <c r="BI333" s="451" t="n"/>
      <c r="BJ333" s="451" t="n"/>
      <c r="BK333" s="451" t="n"/>
      <c r="BL333" s="451" t="n"/>
      <c r="BM333" s="451" t="n"/>
      <c r="BN333" s="451" t="n"/>
      <c r="BO333" s="451" t="n"/>
      <c r="BP333" s="451" t="n"/>
      <c r="BQ333" s="451" t="n"/>
      <c r="BR333" s="451" t="n"/>
      <c r="BS333" s="451" t="n"/>
      <c r="BT333" s="451" t="n"/>
      <c r="BU333" s="451" t="n"/>
      <c r="BV333" s="451" t="n"/>
      <c r="BW333" s="451" t="n"/>
      <c r="BX333" s="451" t="n"/>
      <c r="BY333" s="451" t="n"/>
      <c r="BZ333" s="451" t="n"/>
      <c r="CA333" s="451" t="n"/>
      <c r="CB333" s="451" t="n"/>
      <c r="CC333" s="451" t="n"/>
      <c r="CD333" s="451" t="n"/>
      <c r="CE333" s="451" t="n"/>
      <c r="CF333" s="451" t="n"/>
      <c r="CG333" s="451" t="n"/>
      <c r="CH333" s="451" t="n"/>
      <c r="CI333" s="451" t="n"/>
      <c r="CJ333" s="451" t="n"/>
      <c r="CK333" s="451" t="n"/>
      <c r="CL333" s="451" t="n"/>
      <c r="CM333" s="451" t="n"/>
      <c r="CN333" s="451" t="n"/>
      <c r="CO333" s="451" t="n"/>
      <c r="CP333" s="451" t="n"/>
      <c r="CQ333" s="451" t="n"/>
      <c r="CR333" s="451" t="n"/>
      <c r="CS333" s="451" t="n"/>
      <c r="CT333" s="451" t="n"/>
      <c r="CU333" s="451" t="n"/>
      <c r="CV333" s="451" t="n"/>
      <c r="CW333" s="451" t="n"/>
      <c r="CX333" s="451" t="n"/>
      <c r="CY333" s="451" t="n"/>
      <c r="CZ333" s="451" t="n"/>
      <c r="DA333" s="451" t="n"/>
      <c r="DB333" s="451" t="n"/>
      <c r="DC333" s="451" t="n"/>
      <c r="DD333" s="451" t="n"/>
      <c r="DE333" s="451" t="n"/>
      <c r="DF333" s="451" t="n"/>
      <c r="DG333" s="451" t="n"/>
      <c r="DH333" s="451" t="n"/>
      <c r="DI333" s="451" t="n"/>
      <c r="DJ333" s="451" t="n"/>
      <c r="DK333" s="451" t="n"/>
      <c r="DL333" s="451" t="n"/>
      <c r="DM333" s="451" t="n"/>
      <c r="DN333" s="451" t="n"/>
      <c r="DO333" s="451" t="n"/>
      <c r="DP333" s="451" t="n"/>
      <c r="DQ333" s="451" t="n"/>
      <c r="DR333" s="451" t="n"/>
      <c r="DS333" s="451" t="n"/>
      <c r="DT333" s="451" t="n"/>
      <c r="DU333" s="451" t="n"/>
      <c r="DV333" s="451" t="n"/>
      <c r="DW333" s="451" t="n"/>
      <c r="DX333" s="451" t="n"/>
      <c r="DY333" s="451" t="n"/>
      <c r="DZ333" s="451" t="n"/>
      <c r="EA333" s="451" t="n"/>
      <c r="EB333" s="451" t="n"/>
      <c r="EC333" s="451" t="n"/>
      <c r="ED333" s="451" t="n"/>
      <c r="EE333" s="451" t="n"/>
      <c r="EF333" s="451" t="n"/>
      <c r="EG333" s="451" t="n"/>
      <c r="EH333" s="451" t="n"/>
      <c r="EI333" s="451" t="n"/>
      <c r="EJ333" s="451" t="n"/>
      <c r="EK333" s="451" t="n"/>
      <c r="EL333" s="451" t="n"/>
      <c r="EM333" s="451" t="n"/>
      <c r="EN333" s="451" t="n"/>
      <c r="EO333" s="451" t="n"/>
      <c r="EP333" s="451" t="n"/>
      <c r="EQ333" s="451" t="n"/>
      <c r="ER333" s="451" t="n"/>
      <c r="ES333" s="451" t="n"/>
      <c r="ET333" s="451" t="n"/>
      <c r="EU333" s="451" t="n"/>
      <c r="EV333" s="451" t="n"/>
      <c r="EW333" s="451" t="n"/>
      <c r="EX333" s="451" t="n"/>
      <c r="EY333" s="451" t="n"/>
      <c r="EZ333" s="451" t="n"/>
      <c r="FA333" s="451" t="n"/>
      <c r="FB333" s="451" t="n"/>
      <c r="FC333" s="451" t="n"/>
      <c r="FD333" s="451" t="n"/>
      <c r="FE333" s="451" t="n"/>
      <c r="FF333" s="451" t="n"/>
      <c r="FG333" s="451" t="n"/>
      <c r="FH333" s="451" t="n"/>
      <c r="FI333" s="451" t="n"/>
      <c r="FJ333" s="451" t="n"/>
      <c r="FK333" s="451" t="n"/>
      <c r="FL333" s="451" t="n"/>
      <c r="FM333" s="451" t="n"/>
      <c r="FN333" s="451" t="n"/>
      <c r="FO333" s="451" t="n"/>
      <c r="FP333" s="451" t="n"/>
      <c r="FQ333" s="451" t="n"/>
      <c r="FR333" s="451" t="n"/>
      <c r="FS333" s="451" t="n"/>
      <c r="FT333" s="451" t="n"/>
      <c r="FU333" s="451" t="n"/>
      <c r="FV333" s="451" t="n"/>
      <c r="FW333" s="451" t="n"/>
      <c r="FX333" s="451" t="n"/>
      <c r="FY333" s="451" t="n"/>
      <c r="FZ333" s="451" t="n"/>
      <c r="GA333" s="451" t="n"/>
      <c r="GB333" s="451" t="n"/>
      <c r="GC333" s="451" t="n"/>
      <c r="GD333" s="451" t="n"/>
      <c r="GE333" s="451" t="n"/>
      <c r="GF333" s="451" t="n"/>
      <c r="GG333" s="451" t="n"/>
      <c r="GH333" s="451" t="n"/>
      <c r="GI333" s="451" t="n"/>
      <c r="GJ333" s="451" t="n"/>
      <c r="GK333" s="451" t="n"/>
      <c r="GL333" s="451" t="n"/>
      <c r="GM333" s="451" t="n"/>
      <c r="GN333" s="451" t="n"/>
      <c r="GO333" s="451" t="n"/>
      <c r="GP333" s="451" t="n"/>
      <c r="GQ333" s="451" t="n"/>
      <c r="GR333" s="451" t="n"/>
      <c r="GS333" s="451" t="n"/>
      <c r="GT333" s="451" t="n"/>
      <c r="GU333" s="451" t="n"/>
      <c r="GV333" s="451" t="n"/>
      <c r="GW333" s="451" t="n"/>
      <c r="GX333" s="451" t="n"/>
      <c r="GY333" s="451" t="n"/>
      <c r="GZ333" s="451" t="n"/>
      <c r="HA333" s="451" t="n"/>
      <c r="HB333" s="451" t="n"/>
      <c r="HC333" s="451" t="n"/>
      <c r="HD333" s="451" t="n"/>
      <c r="HE333" s="451" t="n"/>
      <c r="HF333" s="451" t="n"/>
      <c r="HG333" s="451" t="n"/>
      <c r="HH333" s="451" t="n"/>
      <c r="HI333" s="451" t="n"/>
      <c r="HJ333" s="451" t="n"/>
      <c r="HK333" s="451" t="n"/>
      <c r="HL333" s="451" t="n"/>
      <c r="HM333" s="451" t="n"/>
      <c r="HN333" s="451" t="n"/>
      <c r="HO333" s="451" t="n"/>
      <c r="HP333" s="451" t="n"/>
      <c r="HQ333" s="451" t="n"/>
      <c r="HR333" s="451" t="n"/>
      <c r="HS333" s="451" t="n"/>
      <c r="HT333" s="451" t="n"/>
      <c r="HU333" s="451" t="n"/>
      <c r="HV333" s="451" t="n"/>
      <c r="HW333" s="451" t="n"/>
      <c r="HX333" s="451" t="n"/>
      <c r="HY333" s="451" t="n"/>
      <c r="HZ333" s="451" t="n"/>
      <c r="IA333" s="451" t="n"/>
      <c r="IB333" s="451" t="n"/>
      <c r="IC333" s="451" t="n"/>
    </row>
    <row r="334" ht="11.1" customFormat="1" customHeight="1" s="456" thickBot="1">
      <c r="A334" s="487" t="n"/>
      <c r="B334" s="573" t="n"/>
      <c r="C334" s="1559" t="n"/>
      <c r="D334" s="584" t="n">
        <v>2</v>
      </c>
      <c r="E334" s="586" t="n">
        <v>30</v>
      </c>
      <c r="F334" s="500">
        <f>(IF(DASHBOARD!$J$2=F9,DASHBOARD!$T$163,IF(DASHBOARD!$J$2=0,0,F334)))</f>
        <v/>
      </c>
      <c r="G334" s="500">
        <f>(IF(DASHBOARD!$J$2=G9,DASHBOARD!$T$163,IF(DASHBOARD!$J$2=0,0,G334)))</f>
        <v/>
      </c>
      <c r="H334" s="500">
        <f>(IF(DASHBOARD!$J$2=H9,DASHBOARD!$T$163,IF(DASHBOARD!$J$2=0,0,H334)))</f>
        <v/>
      </c>
      <c r="I334" s="500">
        <f>(IF(DASHBOARD!$J$2=I9,DASHBOARD!$T$163,IF(DASHBOARD!$J$2=0,0,I334)))</f>
        <v/>
      </c>
      <c r="J334" s="500">
        <f>(IF(DASHBOARD!$J$2=J9,DASHBOARD!$T$163,IF(DASHBOARD!$J$2=0,0,J334)))</f>
        <v/>
      </c>
      <c r="K334" s="500">
        <f>(IF(DASHBOARD!$J$2=K9,DASHBOARD!$T$163,IF(DASHBOARD!$J$2=0,0,K334)))</f>
        <v/>
      </c>
      <c r="L334" s="500">
        <f>(IF(DASHBOARD!$J$2=L9,DASHBOARD!$T$163,IF(DASHBOARD!$J$2=0,0,L334)))</f>
        <v/>
      </c>
      <c r="M334" s="500">
        <f>(IF(DASHBOARD!$J$2=M9,DASHBOARD!$T$163,IF(DASHBOARD!$J$2=0,0,M334)))</f>
        <v/>
      </c>
      <c r="N334" s="500">
        <f>(IF(DASHBOARD!$J$2=N9,DASHBOARD!$T$163,IF(DASHBOARD!$J$2=0,0,N334)))</f>
        <v/>
      </c>
      <c r="O334" s="500">
        <f>(IF(DASHBOARD!$J$2=O9,DASHBOARD!$T$163,IF(DASHBOARD!$J$2=0,0,O334)))</f>
        <v/>
      </c>
      <c r="P334" s="500">
        <f>(IF(DASHBOARD!$J$2=P9,DASHBOARD!$T$163,IF(DASHBOARD!$J$2=0,0,P334)))</f>
        <v/>
      </c>
      <c r="Q334" s="500">
        <f>(IF(DASHBOARD!$J$2=Q9,DASHBOARD!$T$163,IF(DASHBOARD!$J$2=0,0,Q334)))</f>
        <v/>
      </c>
      <c r="R334" s="500">
        <f>(IF(DASHBOARD!$J$2=R9,DASHBOARD!$T$163,IF(DASHBOARD!$J$2=0,0,R334)))</f>
        <v/>
      </c>
      <c r="S334" s="500">
        <f>(IF(DASHBOARD!$J$2=S9,DASHBOARD!$T$163,IF(DASHBOARD!$J$2=0,0,S334)))</f>
        <v/>
      </c>
      <c r="T334" s="500">
        <f>(IF(DASHBOARD!$J$2=T9,DASHBOARD!$T$163,IF(DASHBOARD!$J$2=0,0,T334)))</f>
        <v/>
      </c>
      <c r="U334" s="500">
        <f>(IF(DASHBOARD!$J$2=U9,DASHBOARD!$T$163,IF(DASHBOARD!$J$2=0,0,U334)))</f>
        <v/>
      </c>
      <c r="V334" s="500">
        <f>(IF(DASHBOARD!$J$2=V9,DASHBOARD!$T$163,IF(DASHBOARD!$J$2=0,0,V334)))</f>
        <v/>
      </c>
      <c r="W334" s="500">
        <f>(IF(DASHBOARD!$J$2=W9,DASHBOARD!$T$163,IF(DASHBOARD!$J$2=0,0,W334)))</f>
        <v/>
      </c>
      <c r="X334" s="500">
        <f>(IF(DASHBOARD!$J$2=X9,DASHBOARD!$T$163,IF(DASHBOARD!$J$2=0,0,X334)))</f>
        <v/>
      </c>
      <c r="Y334" s="500">
        <f>(IF(DASHBOARD!$J$2=Y9,DASHBOARD!$T$163,IF(DASHBOARD!$J$2=0,0,Y334)))</f>
        <v/>
      </c>
      <c r="Z334" s="500">
        <f>(IF(DASHBOARD!$J$2=Z9,DASHBOARD!$T$163,IF(DASHBOARD!$J$2=0,0,Z334)))</f>
        <v/>
      </c>
      <c r="AA334" s="500">
        <f>(IF(DASHBOARD!$J$2=AA9,DASHBOARD!$T$163,IF(DASHBOARD!$J$2=0,0,AA334)))</f>
        <v/>
      </c>
      <c r="AB334" s="500">
        <f>(IF(DASHBOARD!$J$2=AB9,DASHBOARD!$T$163,IF(DASHBOARD!$J$2=0,0,AB334)))</f>
        <v/>
      </c>
      <c r="AC334" s="500">
        <f>(IF(DASHBOARD!$J$2=AC9,DASHBOARD!$T$163,IF(DASHBOARD!$J$2=0,0,AC334)))</f>
        <v/>
      </c>
      <c r="AD334" s="500">
        <f>(IF(DASHBOARD!$J$2=AD9,DASHBOARD!$T$163,IF(DASHBOARD!$J$2=0,0,AD334)))</f>
        <v/>
      </c>
      <c r="AE334" s="500">
        <f>(IF(DASHBOARD!$J$2=AE9,DASHBOARD!$T$163,IF(DASHBOARD!$J$2=0,0,AE334)))</f>
        <v/>
      </c>
      <c r="AF334" s="500">
        <f>(IF(DASHBOARD!$J$2=AF9,DASHBOARD!$T$163,IF(DASHBOARD!$J$2=0,0,AF334)))</f>
        <v/>
      </c>
      <c r="AG334" s="500">
        <f>(IF(DASHBOARD!$J$2=AG9,DASHBOARD!$T$163,IF(DASHBOARD!$J$2=0,0,AG334)))</f>
        <v/>
      </c>
      <c r="AH334" s="500">
        <f>(IF(DASHBOARD!$J$2=AH9,DASHBOARD!$T$163,IF(DASHBOARD!$J$2=0,0,AH334)))</f>
        <v/>
      </c>
      <c r="AI334" s="500">
        <f>(IF(DASHBOARD!$J$2=AI9,DASHBOARD!$T$163,IF(DASHBOARD!$J$2=0,0,AI334)))</f>
        <v/>
      </c>
      <c r="AJ334" s="500">
        <f>(IF(DASHBOARD!$J$2=AJ9,DASHBOARD!$T$163,IF(DASHBOARD!$J$2=0,0,AJ334)))</f>
        <v/>
      </c>
      <c r="AK334" s="500">
        <f>(IF(DASHBOARD!$J$2=AK9,DASHBOARD!$T$163,IF(DASHBOARD!$J$2=0,0,AK334)))</f>
        <v/>
      </c>
      <c r="AL334" s="500">
        <f>(IF(DASHBOARD!$J$2=AL9,DASHBOARD!$T$163,IF(DASHBOARD!$J$2=0,0,AL334)))</f>
        <v/>
      </c>
      <c r="AM334" s="500">
        <f>(IF(DASHBOARD!$J$2=AM9,DASHBOARD!$T$163,IF(DASHBOARD!$J$2=0,0,AM334)))</f>
        <v/>
      </c>
      <c r="AN334" s="500">
        <f>(IF(DASHBOARD!$J$2=AN9,DASHBOARD!$T$163,IF(DASHBOARD!$J$2=0,0,AN334)))</f>
        <v/>
      </c>
      <c r="AO334" s="500">
        <f>(IF(DASHBOARD!$J$2=AO9,DASHBOARD!$T$163,IF(DASHBOARD!$J$2=0,0,AO334)))</f>
        <v/>
      </c>
      <c r="AP334" s="500">
        <f>(IF(DASHBOARD!$J$2=AP9,DASHBOARD!$T$163,IF(DASHBOARD!$J$2=0,0,AP334)))</f>
        <v/>
      </c>
      <c r="AQ334" s="500">
        <f>(IF(DASHBOARD!$J$2=AQ9,DASHBOARD!$T$163,IF(DASHBOARD!$J$2=0,0,AQ334)))</f>
        <v/>
      </c>
      <c r="AR334" s="500">
        <f>(IF(DASHBOARD!$J$2=AR9,DASHBOARD!$T$163,IF(DASHBOARD!$J$2=0,0,AR334)))</f>
        <v/>
      </c>
      <c r="AS334" s="500">
        <f>(IF(DASHBOARD!$J$2=AS9,DASHBOARD!$T$163,IF(DASHBOARD!$J$2=0,0,AS334)))</f>
        <v/>
      </c>
      <c r="AT334" s="500">
        <f>(IF(DASHBOARD!$J$2=AT9,DASHBOARD!$T$163,IF(DASHBOARD!$J$2=0,0,AT334)))</f>
        <v/>
      </c>
      <c r="AU334" s="500">
        <f>(IF(DASHBOARD!$J$2=AU9,DASHBOARD!$T$163,IF(DASHBOARD!$J$2=0,0,AU334)))</f>
        <v/>
      </c>
      <c r="AV334" s="500">
        <f>(IF(DASHBOARD!$J$2=AV9,DASHBOARD!$T$163,IF(DASHBOARD!$J$2=0,0,AV334)))</f>
        <v/>
      </c>
      <c r="AW334" s="500">
        <f>(IF(DASHBOARD!$J$2=AW9,DASHBOARD!$T$163,IF(DASHBOARD!$J$2=0,0,AW334)))</f>
        <v/>
      </c>
      <c r="AX334" s="500">
        <f>(IF(DASHBOARD!$J$2=AX9,DASHBOARD!$T$163,IF(DASHBOARD!$J$2=0,0,AX334)))</f>
        <v/>
      </c>
      <c r="AY334" s="500">
        <f>(IF(DASHBOARD!$J$2=AY9,DASHBOARD!$T$163,IF(DASHBOARD!$J$2=0,0,AY334)))</f>
        <v/>
      </c>
      <c r="AZ334" s="500">
        <f>(IF(DASHBOARD!$J$2=AZ9,DASHBOARD!$T$163,IF(DASHBOARD!$J$2=0,0,AZ334)))</f>
        <v/>
      </c>
      <c r="BA334" s="500">
        <f>(IF(DASHBOARD!$J$2=BA9,DASHBOARD!$T$163,IF(DASHBOARD!$J$2=0,0,BA334)))</f>
        <v/>
      </c>
      <c r="BB334" s="543">
        <f>SUM(F334:BA334)/2</f>
        <v/>
      </c>
      <c r="BC334" s="451" t="n"/>
      <c r="BD334" s="451" t="n"/>
      <c r="BE334" s="451" t="n"/>
      <c r="BF334" s="451" t="n"/>
      <c r="BG334" s="451" t="n"/>
      <c r="BH334" s="451" t="n"/>
      <c r="BI334" s="451" t="n"/>
      <c r="BJ334" s="451" t="n"/>
      <c r="BK334" s="451" t="n"/>
      <c r="BL334" s="451" t="n"/>
      <c r="BM334" s="451" t="n"/>
      <c r="BN334" s="451" t="n"/>
      <c r="BO334" s="451" t="n"/>
      <c r="BP334" s="451" t="n"/>
      <c r="BQ334" s="451" t="n"/>
      <c r="BR334" s="451" t="n"/>
      <c r="BS334" s="451" t="n"/>
      <c r="BT334" s="451" t="n"/>
      <c r="BU334" s="451" t="n"/>
      <c r="BV334" s="451" t="n"/>
      <c r="BW334" s="451" t="n"/>
      <c r="BX334" s="451" t="n"/>
      <c r="BY334" s="451" t="n"/>
      <c r="BZ334" s="451" t="n"/>
      <c r="CA334" s="451" t="n"/>
      <c r="CB334" s="451" t="n"/>
      <c r="CC334" s="451" t="n"/>
      <c r="CD334" s="451" t="n"/>
      <c r="CE334" s="451" t="n"/>
      <c r="CF334" s="451" t="n"/>
      <c r="CG334" s="451" t="n"/>
      <c r="CH334" s="451" t="n"/>
      <c r="CI334" s="451" t="n"/>
      <c r="CJ334" s="451" t="n"/>
      <c r="CK334" s="451" t="n"/>
      <c r="CL334" s="451" t="n"/>
      <c r="CM334" s="451" t="n"/>
      <c r="CN334" s="451" t="n"/>
      <c r="CO334" s="451" t="n"/>
      <c r="CP334" s="451" t="n"/>
      <c r="CQ334" s="451" t="n"/>
      <c r="CR334" s="451" t="n"/>
      <c r="CS334" s="451" t="n"/>
      <c r="CT334" s="451" t="n"/>
      <c r="CU334" s="451" t="n"/>
      <c r="CV334" s="451" t="n"/>
      <c r="CW334" s="451" t="n"/>
      <c r="CX334" s="451" t="n"/>
      <c r="CY334" s="451" t="n"/>
      <c r="CZ334" s="451" t="n"/>
      <c r="DA334" s="451" t="n"/>
      <c r="DB334" s="451" t="n"/>
      <c r="DC334" s="451" t="n"/>
      <c r="DD334" s="451" t="n"/>
      <c r="DE334" s="451" t="n"/>
      <c r="DF334" s="451" t="n"/>
      <c r="DG334" s="451" t="n"/>
      <c r="DH334" s="451" t="n"/>
      <c r="DI334" s="451" t="n"/>
      <c r="DJ334" s="451" t="n"/>
      <c r="DK334" s="451" t="n"/>
      <c r="DL334" s="451" t="n"/>
      <c r="DM334" s="451" t="n"/>
      <c r="DN334" s="451" t="n"/>
      <c r="DO334" s="451" t="n"/>
      <c r="DP334" s="451" t="n"/>
      <c r="DQ334" s="451" t="n"/>
      <c r="DR334" s="451" t="n"/>
      <c r="DS334" s="451" t="n"/>
      <c r="DT334" s="451" t="n"/>
      <c r="DU334" s="451" t="n"/>
      <c r="DV334" s="451" t="n"/>
      <c r="DW334" s="451" t="n"/>
      <c r="DX334" s="451" t="n"/>
      <c r="DY334" s="451" t="n"/>
      <c r="DZ334" s="451" t="n"/>
      <c r="EA334" s="451" t="n"/>
      <c r="EB334" s="451" t="n"/>
      <c r="EC334" s="451" t="n"/>
      <c r="ED334" s="451" t="n"/>
      <c r="EE334" s="451" t="n"/>
      <c r="EF334" s="451" t="n"/>
      <c r="EG334" s="451" t="n"/>
      <c r="EH334" s="451" t="n"/>
      <c r="EI334" s="451" t="n"/>
      <c r="EJ334" s="451" t="n"/>
      <c r="EK334" s="451" t="n"/>
      <c r="EL334" s="451" t="n"/>
      <c r="EM334" s="451" t="n"/>
      <c r="EN334" s="451" t="n"/>
      <c r="EO334" s="451" t="n"/>
      <c r="EP334" s="451" t="n"/>
      <c r="EQ334" s="451" t="n"/>
      <c r="ER334" s="451" t="n"/>
      <c r="ES334" s="451" t="n"/>
      <c r="ET334" s="451" t="n"/>
      <c r="EU334" s="451" t="n"/>
      <c r="EV334" s="451" t="n"/>
      <c r="EW334" s="451" t="n"/>
      <c r="EX334" s="451" t="n"/>
      <c r="EY334" s="451" t="n"/>
      <c r="EZ334" s="451" t="n"/>
      <c r="FA334" s="451" t="n"/>
      <c r="FB334" s="451" t="n"/>
      <c r="FC334" s="451" t="n"/>
      <c r="FD334" s="451" t="n"/>
      <c r="FE334" s="451" t="n"/>
      <c r="FF334" s="451" t="n"/>
      <c r="FG334" s="451" t="n"/>
      <c r="FH334" s="451" t="n"/>
      <c r="FI334" s="451" t="n"/>
      <c r="FJ334" s="451" t="n"/>
      <c r="FK334" s="451" t="n"/>
      <c r="FL334" s="451" t="n"/>
      <c r="FM334" s="451" t="n"/>
      <c r="FN334" s="451" t="n"/>
      <c r="FO334" s="451" t="n"/>
      <c r="FP334" s="451" t="n"/>
      <c r="FQ334" s="451" t="n"/>
      <c r="FR334" s="451" t="n"/>
      <c r="FS334" s="451" t="n"/>
      <c r="FT334" s="451" t="n"/>
      <c r="FU334" s="451" t="n"/>
      <c r="FV334" s="451" t="n"/>
      <c r="FW334" s="451" t="n"/>
      <c r="FX334" s="451" t="n"/>
      <c r="FY334" s="451" t="n"/>
      <c r="FZ334" s="451" t="n"/>
      <c r="GA334" s="451" t="n"/>
      <c r="GB334" s="451" t="n"/>
      <c r="GC334" s="451" t="n"/>
      <c r="GD334" s="451" t="n"/>
      <c r="GE334" s="451" t="n"/>
      <c r="GF334" s="451" t="n"/>
      <c r="GG334" s="451" t="n"/>
      <c r="GH334" s="451" t="n"/>
      <c r="GI334" s="451" t="n"/>
      <c r="GJ334" s="451" t="n"/>
      <c r="GK334" s="451" t="n"/>
      <c r="GL334" s="451" t="n"/>
      <c r="GM334" s="451" t="n"/>
      <c r="GN334" s="451" t="n"/>
      <c r="GO334" s="451" t="n"/>
      <c r="GP334" s="451" t="n"/>
      <c r="GQ334" s="451" t="n"/>
      <c r="GR334" s="451" t="n"/>
      <c r="GS334" s="451" t="n"/>
      <c r="GT334" s="451" t="n"/>
      <c r="GU334" s="451" t="n"/>
      <c r="GV334" s="451" t="n"/>
      <c r="GW334" s="451" t="n"/>
      <c r="GX334" s="451" t="n"/>
      <c r="GY334" s="451" t="n"/>
      <c r="GZ334" s="451" t="n"/>
      <c r="HA334" s="451" t="n"/>
      <c r="HB334" s="451" t="n"/>
      <c r="HC334" s="451" t="n"/>
      <c r="HD334" s="451" t="n"/>
      <c r="HE334" s="451" t="n"/>
      <c r="HF334" s="451" t="n"/>
      <c r="HG334" s="451" t="n"/>
      <c r="HH334" s="451" t="n"/>
      <c r="HI334" s="451" t="n"/>
      <c r="HJ334" s="451" t="n"/>
      <c r="HK334" s="451" t="n"/>
      <c r="HL334" s="451" t="n"/>
      <c r="HM334" s="451" t="n"/>
      <c r="HN334" s="451" t="n"/>
      <c r="HO334" s="451" t="n"/>
      <c r="HP334" s="451" t="n"/>
      <c r="HQ334" s="451" t="n"/>
      <c r="HR334" s="451" t="n"/>
      <c r="HS334" s="451" t="n"/>
      <c r="HT334" s="451" t="n"/>
      <c r="HU334" s="451" t="n"/>
      <c r="HV334" s="451" t="n"/>
      <c r="HW334" s="451" t="n"/>
      <c r="HX334" s="451" t="n"/>
      <c r="HY334" s="451" t="n"/>
      <c r="HZ334" s="451" t="n"/>
      <c r="IA334" s="451" t="n"/>
      <c r="IB334" s="451" t="n"/>
      <c r="IC334" s="451" t="n"/>
    </row>
    <row r="335" ht="11.1" customFormat="1" customHeight="1" s="456">
      <c r="A335" s="487" t="n"/>
      <c r="B335" s="451" t="n"/>
      <c r="C335" s="452" t="n"/>
      <c r="D335" s="453" t="n"/>
      <c r="E335" s="546" t="n"/>
      <c r="F335" s="451" t="n"/>
      <c r="G335" s="451" t="n"/>
      <c r="H335" s="451" t="n"/>
      <c r="I335" s="451" t="n"/>
      <c r="J335" s="451" t="n"/>
      <c r="K335" s="451" t="n"/>
      <c r="L335" s="451" t="n"/>
      <c r="M335" s="451" t="n"/>
      <c r="N335" s="451" t="n"/>
      <c r="O335" s="451" t="n"/>
      <c r="P335" s="451" t="n"/>
      <c r="Q335" s="451" t="n"/>
      <c r="R335" s="451" t="n"/>
      <c r="S335" s="451" t="n"/>
      <c r="T335" s="451" t="n"/>
      <c r="U335" s="451" t="n"/>
      <c r="V335" s="451" t="n"/>
      <c r="W335" s="451" t="n"/>
      <c r="X335" s="451" t="n"/>
      <c r="Y335" s="451" t="n"/>
      <c r="Z335" s="451" t="n"/>
      <c r="AA335" s="451" t="n"/>
      <c r="AB335" s="451" t="n"/>
      <c r="AC335" s="451" t="n"/>
      <c r="AD335" s="451" t="n"/>
      <c r="AE335" s="451" t="n"/>
      <c r="AF335" s="451" t="n"/>
      <c r="AG335" s="451" t="n"/>
      <c r="AH335" s="451" t="n"/>
      <c r="AI335" s="451" t="n"/>
      <c r="AJ335" s="451" t="n"/>
      <c r="AK335" s="451" t="n"/>
      <c r="AL335" s="451" t="n"/>
      <c r="AM335" s="451" t="n"/>
      <c r="AN335" s="451" t="n"/>
      <c r="AO335" s="451" t="n"/>
      <c r="AP335" s="451" t="n"/>
      <c r="AQ335" s="451" t="n"/>
      <c r="AR335" s="451" t="n"/>
      <c r="AS335" s="451" t="n"/>
      <c r="AT335" s="451" t="n"/>
      <c r="AU335" s="451" t="n"/>
      <c r="AV335" s="451" t="n"/>
      <c r="AW335" s="451" t="n"/>
      <c r="AX335" s="451" t="n"/>
      <c r="AY335" s="451" t="n"/>
      <c r="AZ335" s="451" t="n"/>
      <c r="BA335" s="451" t="n"/>
      <c r="BB335" s="455" t="n"/>
      <c r="BC335" s="451" t="n"/>
      <c r="BD335" s="451" t="n"/>
      <c r="BE335" s="451" t="n"/>
      <c r="BF335" s="451" t="n"/>
      <c r="BG335" s="451" t="n"/>
      <c r="BH335" s="451" t="n"/>
      <c r="BI335" s="451" t="n"/>
      <c r="BJ335" s="451" t="n"/>
      <c r="BK335" s="451" t="n"/>
      <c r="BL335" s="451" t="n"/>
      <c r="BM335" s="451" t="n"/>
      <c r="BN335" s="451" t="n"/>
      <c r="BO335" s="451" t="n"/>
      <c r="BP335" s="451" t="n"/>
      <c r="BQ335" s="451" t="n"/>
      <c r="BR335" s="451" t="n"/>
      <c r="BS335" s="451" t="n"/>
      <c r="BT335" s="451" t="n"/>
      <c r="BU335" s="451" t="n"/>
      <c r="BV335" s="451" t="n"/>
      <c r="BW335" s="451" t="n"/>
      <c r="BX335" s="451" t="n"/>
      <c r="BY335" s="451" t="n"/>
      <c r="BZ335" s="451" t="n"/>
      <c r="CA335" s="451" t="n"/>
      <c r="CB335" s="451" t="n"/>
      <c r="CC335" s="451" t="n"/>
      <c r="CD335" s="451" t="n"/>
      <c r="CE335" s="451" t="n"/>
      <c r="CF335" s="451" t="n"/>
      <c r="CG335" s="451" t="n"/>
      <c r="CH335" s="451" t="n"/>
      <c r="CI335" s="451" t="n"/>
      <c r="CJ335" s="451" t="n"/>
      <c r="CK335" s="451" t="n"/>
      <c r="CL335" s="451" t="n"/>
      <c r="CM335" s="451" t="n"/>
      <c r="CN335" s="451" t="n"/>
      <c r="CO335" s="451" t="n"/>
      <c r="CP335" s="451" t="n"/>
      <c r="CQ335" s="451" t="n"/>
      <c r="CR335" s="451" t="n"/>
      <c r="CS335" s="451" t="n"/>
      <c r="CT335" s="451" t="n"/>
      <c r="CU335" s="451" t="n"/>
      <c r="CV335" s="451" t="n"/>
      <c r="CW335" s="451" t="n"/>
      <c r="CX335" s="451" t="n"/>
      <c r="CY335" s="451" t="n"/>
      <c r="CZ335" s="451" t="n"/>
      <c r="DA335" s="451" t="n"/>
      <c r="DB335" s="451" t="n"/>
      <c r="DC335" s="451" t="n"/>
      <c r="DD335" s="451" t="n"/>
      <c r="DE335" s="451" t="n"/>
      <c r="DF335" s="451" t="n"/>
      <c r="DG335" s="451" t="n"/>
      <c r="DH335" s="451" t="n"/>
      <c r="DI335" s="451" t="n"/>
      <c r="DJ335" s="451" t="n"/>
      <c r="DK335" s="451" t="n"/>
      <c r="DL335" s="451" t="n"/>
      <c r="DM335" s="451" t="n"/>
      <c r="DN335" s="451" t="n"/>
      <c r="DO335" s="451" t="n"/>
      <c r="DP335" s="451" t="n"/>
      <c r="DQ335" s="451" t="n"/>
      <c r="DR335" s="451" t="n"/>
      <c r="DS335" s="451" t="n"/>
      <c r="DT335" s="451" t="n"/>
      <c r="DU335" s="451" t="n"/>
      <c r="DV335" s="451" t="n"/>
      <c r="DW335" s="451" t="n"/>
      <c r="DX335" s="451" t="n"/>
      <c r="DY335" s="451" t="n"/>
      <c r="DZ335" s="451" t="n"/>
      <c r="EA335" s="451" t="n"/>
      <c r="EB335" s="451" t="n"/>
      <c r="EC335" s="451" t="n"/>
      <c r="ED335" s="451" t="n"/>
      <c r="EE335" s="451" t="n"/>
      <c r="EF335" s="451" t="n"/>
      <c r="EG335" s="451" t="n"/>
      <c r="EH335" s="451" t="n"/>
      <c r="EI335" s="451" t="n"/>
      <c r="EJ335" s="451" t="n"/>
      <c r="EK335" s="451" t="n"/>
      <c r="EL335" s="451" t="n"/>
      <c r="EM335" s="451" t="n"/>
      <c r="EN335" s="451" t="n"/>
      <c r="EO335" s="451" t="n"/>
      <c r="EP335" s="451" t="n"/>
      <c r="EQ335" s="451" t="n"/>
      <c r="ER335" s="451" t="n"/>
      <c r="ES335" s="451" t="n"/>
      <c r="ET335" s="451" t="n"/>
      <c r="EU335" s="451" t="n"/>
      <c r="EV335" s="451" t="n"/>
      <c r="EW335" s="451" t="n"/>
      <c r="EX335" s="451" t="n"/>
      <c r="EY335" s="451" t="n"/>
      <c r="EZ335" s="451" t="n"/>
      <c r="FA335" s="451" t="n"/>
      <c r="FB335" s="451" t="n"/>
      <c r="FC335" s="451" t="n"/>
      <c r="FD335" s="451" t="n"/>
      <c r="FE335" s="451" t="n"/>
      <c r="FF335" s="451" t="n"/>
      <c r="FG335" s="451" t="n"/>
      <c r="FH335" s="451" t="n"/>
      <c r="FI335" s="451" t="n"/>
      <c r="FJ335" s="451" t="n"/>
      <c r="FK335" s="451" t="n"/>
      <c r="FL335" s="451" t="n"/>
      <c r="FM335" s="451" t="n"/>
      <c r="FN335" s="451" t="n"/>
      <c r="FO335" s="451" t="n"/>
      <c r="FP335" s="451" t="n"/>
      <c r="FQ335" s="451" t="n"/>
      <c r="FR335" s="451" t="n"/>
      <c r="FS335" s="451" t="n"/>
      <c r="FT335" s="451" t="n"/>
      <c r="FU335" s="451" t="n"/>
      <c r="FV335" s="451" t="n"/>
      <c r="FW335" s="451" t="n"/>
      <c r="FX335" s="451" t="n"/>
      <c r="FY335" s="451" t="n"/>
      <c r="FZ335" s="451" t="n"/>
      <c r="GA335" s="451" t="n"/>
      <c r="GB335" s="451" t="n"/>
      <c r="GC335" s="451" t="n"/>
      <c r="GD335" s="451" t="n"/>
      <c r="GE335" s="451" t="n"/>
      <c r="GF335" s="451" t="n"/>
      <c r="GG335" s="451" t="n"/>
      <c r="GH335" s="451" t="n"/>
      <c r="GI335" s="451" t="n"/>
      <c r="GJ335" s="451" t="n"/>
      <c r="GK335" s="451" t="n"/>
      <c r="GL335" s="451" t="n"/>
      <c r="GM335" s="451" t="n"/>
      <c r="GN335" s="451" t="n"/>
      <c r="GO335" s="451" t="n"/>
      <c r="GP335" s="451" t="n"/>
      <c r="GQ335" s="451" t="n"/>
      <c r="GR335" s="451" t="n"/>
      <c r="GS335" s="451" t="n"/>
      <c r="GT335" s="451" t="n"/>
      <c r="GU335" s="451" t="n"/>
      <c r="GV335" s="451" t="n"/>
      <c r="GW335" s="451" t="n"/>
      <c r="GX335" s="451" t="n"/>
      <c r="GY335" s="451" t="n"/>
      <c r="GZ335" s="451" t="n"/>
      <c r="HA335" s="451" t="n"/>
      <c r="HB335" s="451" t="n"/>
      <c r="HC335" s="451" t="n"/>
      <c r="HD335" s="451" t="n"/>
      <c r="HE335" s="451" t="n"/>
      <c r="HF335" s="451" t="n"/>
      <c r="HG335" s="451" t="n"/>
      <c r="HH335" s="451" t="n"/>
      <c r="HI335" s="451" t="n"/>
      <c r="HJ335" s="451" t="n"/>
      <c r="HK335" s="451" t="n"/>
      <c r="HL335" s="451" t="n"/>
      <c r="HM335" s="451" t="n"/>
      <c r="HN335" s="451" t="n"/>
      <c r="HO335" s="451" t="n"/>
      <c r="HP335" s="451" t="n"/>
      <c r="HQ335" s="451" t="n"/>
      <c r="HR335" s="451" t="n"/>
      <c r="HS335" s="451" t="n"/>
      <c r="HT335" s="451" t="n"/>
      <c r="HU335" s="451" t="n"/>
      <c r="HV335" s="451" t="n"/>
      <c r="HW335" s="451" t="n"/>
      <c r="HX335" s="451" t="n"/>
      <c r="HY335" s="451" t="n"/>
      <c r="HZ335" s="451" t="n"/>
      <c r="IA335" s="451" t="n"/>
      <c r="IB335" s="451" t="n"/>
      <c r="IC335" s="451" t="n"/>
    </row>
    <row r="336" ht="11.1" customFormat="1" customHeight="1" s="456">
      <c r="A336" s="487" t="n"/>
      <c r="B336" s="451" t="n"/>
      <c r="C336" s="452" t="n"/>
      <c r="D336" s="453" t="n"/>
      <c r="E336" s="546" t="n"/>
      <c r="F336" s="451" t="n"/>
      <c r="G336" s="451" t="n"/>
      <c r="H336" s="451" t="n"/>
      <c r="I336" s="451" t="n"/>
      <c r="J336" s="451" t="n"/>
      <c r="K336" s="451" t="n"/>
      <c r="L336" s="451" t="n"/>
      <c r="M336" s="451" t="n"/>
      <c r="N336" s="451" t="n"/>
      <c r="O336" s="451" t="n"/>
      <c r="P336" s="451" t="n"/>
      <c r="Q336" s="451" t="n"/>
      <c r="R336" s="451" t="n"/>
      <c r="S336" s="451" t="n"/>
      <c r="T336" s="451" t="n"/>
      <c r="U336" s="451" t="n"/>
      <c r="V336" s="451" t="n"/>
      <c r="W336" s="451" t="n"/>
      <c r="X336" s="451" t="n"/>
      <c r="Y336" s="451" t="n"/>
      <c r="Z336" s="451" t="n"/>
      <c r="AA336" s="451" t="n"/>
      <c r="AB336" s="451" t="n"/>
      <c r="AC336" s="451" t="n"/>
      <c r="AD336" s="451" t="n"/>
      <c r="AE336" s="451" t="n"/>
      <c r="AF336" s="451" t="n"/>
      <c r="AG336" s="451" t="n"/>
      <c r="AH336" s="451" t="n"/>
      <c r="AI336" s="451" t="n"/>
      <c r="AJ336" s="451" t="n"/>
      <c r="AK336" s="451" t="n"/>
      <c r="AL336" s="451" t="n"/>
      <c r="AM336" s="451" t="n"/>
      <c r="AN336" s="451" t="n"/>
      <c r="AO336" s="451" t="n"/>
      <c r="AP336" s="451" t="n"/>
      <c r="AQ336" s="451" t="n"/>
      <c r="AR336" s="451" t="n"/>
      <c r="AS336" s="451" t="n"/>
      <c r="AT336" s="451" t="n"/>
      <c r="AU336" s="451" t="n"/>
      <c r="AV336" s="451" t="n"/>
      <c r="AW336" s="451" t="n"/>
      <c r="AX336" s="451" t="n"/>
      <c r="AY336" s="451" t="n"/>
      <c r="AZ336" s="451" t="n"/>
      <c r="BA336" s="451" t="n"/>
      <c r="BB336" s="455" t="n"/>
      <c r="BC336" s="451" t="n"/>
      <c r="BD336" s="451" t="n"/>
      <c r="BE336" s="451" t="n"/>
      <c r="BF336" s="451" t="n"/>
      <c r="BG336" s="451" t="n"/>
      <c r="BH336" s="451" t="n"/>
      <c r="BI336" s="451" t="n"/>
      <c r="BJ336" s="451" t="n"/>
      <c r="BK336" s="451" t="n"/>
      <c r="BL336" s="451" t="n"/>
      <c r="BM336" s="451" t="n"/>
      <c r="BN336" s="451" t="n"/>
      <c r="BO336" s="451" t="n"/>
      <c r="BP336" s="451" t="n"/>
      <c r="BQ336" s="451" t="n"/>
      <c r="BR336" s="451" t="n"/>
      <c r="BS336" s="451" t="n"/>
      <c r="BT336" s="451" t="n"/>
      <c r="BU336" s="451" t="n"/>
      <c r="BV336" s="451" t="n"/>
      <c r="BW336" s="451" t="n"/>
      <c r="BX336" s="451" t="n"/>
      <c r="BY336" s="451" t="n"/>
      <c r="BZ336" s="451" t="n"/>
      <c r="CA336" s="451" t="n"/>
      <c r="CB336" s="451" t="n"/>
      <c r="CC336" s="451" t="n"/>
      <c r="CD336" s="451" t="n"/>
      <c r="CE336" s="451" t="n"/>
      <c r="CF336" s="451" t="n"/>
      <c r="CG336" s="451" t="n"/>
      <c r="CH336" s="451" t="n"/>
      <c r="CI336" s="451" t="n"/>
      <c r="CJ336" s="451" t="n"/>
      <c r="CK336" s="451" t="n"/>
      <c r="CL336" s="451" t="n"/>
      <c r="CM336" s="451" t="n"/>
      <c r="CN336" s="451" t="n"/>
      <c r="CO336" s="451" t="n"/>
      <c r="CP336" s="451" t="n"/>
      <c r="CQ336" s="451" t="n"/>
      <c r="CR336" s="451" t="n"/>
      <c r="CS336" s="451" t="n"/>
      <c r="CT336" s="451" t="n"/>
      <c r="CU336" s="451" t="n"/>
      <c r="CV336" s="451" t="n"/>
      <c r="CW336" s="451" t="n"/>
      <c r="CX336" s="451" t="n"/>
      <c r="CY336" s="451" t="n"/>
      <c r="CZ336" s="451" t="n"/>
      <c r="DA336" s="451" t="n"/>
      <c r="DB336" s="451" t="n"/>
      <c r="DC336" s="451" t="n"/>
      <c r="DD336" s="451" t="n"/>
      <c r="DE336" s="451" t="n"/>
      <c r="DF336" s="451" t="n"/>
      <c r="DG336" s="451" t="n"/>
      <c r="DH336" s="451" t="n"/>
      <c r="DI336" s="451" t="n"/>
      <c r="DJ336" s="451" t="n"/>
      <c r="DK336" s="451" t="n"/>
      <c r="DL336" s="451" t="n"/>
      <c r="DM336" s="451" t="n"/>
      <c r="DN336" s="451" t="n"/>
      <c r="DO336" s="451" t="n"/>
      <c r="DP336" s="451" t="n"/>
      <c r="DQ336" s="451" t="n"/>
      <c r="DR336" s="451" t="n"/>
      <c r="DS336" s="451" t="n"/>
      <c r="DT336" s="451" t="n"/>
      <c r="DU336" s="451" t="n"/>
      <c r="DV336" s="451" t="n"/>
      <c r="DW336" s="451" t="n"/>
      <c r="DX336" s="451" t="n"/>
      <c r="DY336" s="451" t="n"/>
      <c r="DZ336" s="451" t="n"/>
      <c r="EA336" s="451" t="n"/>
      <c r="EB336" s="451" t="n"/>
      <c r="EC336" s="451" t="n"/>
      <c r="ED336" s="451" t="n"/>
      <c r="EE336" s="451" t="n"/>
      <c r="EF336" s="451" t="n"/>
      <c r="EG336" s="451" t="n"/>
      <c r="EH336" s="451" t="n"/>
      <c r="EI336" s="451" t="n"/>
      <c r="EJ336" s="451" t="n"/>
      <c r="EK336" s="451" t="n"/>
      <c r="EL336" s="451" t="n"/>
      <c r="EM336" s="451" t="n"/>
      <c r="EN336" s="451" t="n"/>
      <c r="EO336" s="451" t="n"/>
      <c r="EP336" s="451" t="n"/>
      <c r="EQ336" s="451" t="n"/>
      <c r="ER336" s="451" t="n"/>
      <c r="ES336" s="451" t="n"/>
      <c r="ET336" s="451" t="n"/>
      <c r="EU336" s="451" t="n"/>
      <c r="EV336" s="451" t="n"/>
      <c r="EW336" s="451" t="n"/>
      <c r="EX336" s="451" t="n"/>
      <c r="EY336" s="451" t="n"/>
      <c r="EZ336" s="451" t="n"/>
      <c r="FA336" s="451" t="n"/>
      <c r="FB336" s="451" t="n"/>
      <c r="FC336" s="451" t="n"/>
      <c r="FD336" s="451" t="n"/>
      <c r="FE336" s="451" t="n"/>
      <c r="FF336" s="451" t="n"/>
      <c r="FG336" s="451" t="n"/>
      <c r="FH336" s="451" t="n"/>
      <c r="FI336" s="451" t="n"/>
      <c r="FJ336" s="451" t="n"/>
      <c r="FK336" s="451" t="n"/>
      <c r="FL336" s="451" t="n"/>
      <c r="FM336" s="451" t="n"/>
      <c r="FN336" s="451" t="n"/>
      <c r="FO336" s="451" t="n"/>
      <c r="FP336" s="451" t="n"/>
      <c r="FQ336" s="451" t="n"/>
      <c r="FR336" s="451" t="n"/>
      <c r="FS336" s="451" t="n"/>
      <c r="FT336" s="451" t="n"/>
      <c r="FU336" s="451" t="n"/>
      <c r="FV336" s="451" t="n"/>
      <c r="FW336" s="451" t="n"/>
      <c r="FX336" s="451" t="n"/>
      <c r="FY336" s="451" t="n"/>
      <c r="FZ336" s="451" t="n"/>
      <c r="GA336" s="451" t="n"/>
      <c r="GB336" s="451" t="n"/>
      <c r="GC336" s="451" t="n"/>
      <c r="GD336" s="451" t="n"/>
      <c r="GE336" s="451" t="n"/>
      <c r="GF336" s="451" t="n"/>
      <c r="GG336" s="451" t="n"/>
      <c r="GH336" s="451" t="n"/>
      <c r="GI336" s="451" t="n"/>
      <c r="GJ336" s="451" t="n"/>
      <c r="GK336" s="451" t="n"/>
      <c r="GL336" s="451" t="n"/>
      <c r="GM336" s="451" t="n"/>
      <c r="GN336" s="451" t="n"/>
      <c r="GO336" s="451" t="n"/>
      <c r="GP336" s="451" t="n"/>
      <c r="GQ336" s="451" t="n"/>
      <c r="GR336" s="451" t="n"/>
      <c r="GS336" s="451" t="n"/>
      <c r="GT336" s="451" t="n"/>
      <c r="GU336" s="451" t="n"/>
      <c r="GV336" s="451" t="n"/>
      <c r="GW336" s="451" t="n"/>
      <c r="GX336" s="451" t="n"/>
      <c r="GY336" s="451" t="n"/>
      <c r="GZ336" s="451" t="n"/>
      <c r="HA336" s="451" t="n"/>
      <c r="HB336" s="451" t="n"/>
      <c r="HC336" s="451" t="n"/>
      <c r="HD336" s="451" t="n"/>
      <c r="HE336" s="451" t="n"/>
      <c r="HF336" s="451" t="n"/>
      <c r="HG336" s="451" t="n"/>
      <c r="HH336" s="451" t="n"/>
      <c r="HI336" s="451" t="n"/>
      <c r="HJ336" s="451" t="n"/>
      <c r="HK336" s="451" t="n"/>
      <c r="HL336" s="451" t="n"/>
      <c r="HM336" s="451" t="n"/>
      <c r="HN336" s="451" t="n"/>
      <c r="HO336" s="451" t="n"/>
      <c r="HP336" s="451" t="n"/>
      <c r="HQ336" s="451" t="n"/>
      <c r="HR336" s="451" t="n"/>
      <c r="HS336" s="451" t="n"/>
      <c r="HT336" s="451" t="n"/>
      <c r="HU336" s="451" t="n"/>
      <c r="HV336" s="451" t="n"/>
      <c r="HW336" s="451" t="n"/>
      <c r="HX336" s="451" t="n"/>
      <c r="HY336" s="451" t="n"/>
      <c r="HZ336" s="451" t="n"/>
      <c r="IA336" s="451" t="n"/>
      <c r="IB336" s="451" t="n"/>
      <c r="IC336" s="451" t="n"/>
    </row>
    <row r="337" ht="21.95" customFormat="1" customHeight="1" s="456">
      <c r="A337" s="487" t="n"/>
      <c r="B337" s="549" t="inlineStr">
        <is>
          <t>TRANSFER DAYA ANTAR SUB SISTEM</t>
        </is>
      </c>
      <c r="C337" s="452" t="n"/>
      <c r="D337" s="453" t="n"/>
      <c r="E337" s="546" t="n"/>
      <c r="F337" s="451" t="n"/>
      <c r="G337" s="451" t="n"/>
      <c r="H337" s="451" t="n"/>
      <c r="I337" s="451" t="n"/>
      <c r="J337" s="451" t="n"/>
      <c r="K337" s="451" t="n"/>
      <c r="L337" s="451" t="n"/>
      <c r="M337" s="451" t="n"/>
      <c r="N337" s="451" t="n"/>
      <c r="O337" s="451" t="n"/>
      <c r="P337" s="451" t="n"/>
      <c r="Q337" s="451" t="n"/>
      <c r="R337" s="451" t="n"/>
      <c r="S337" s="451" t="n"/>
      <c r="T337" s="451" t="n"/>
      <c r="U337" s="451" t="n"/>
      <c r="V337" s="451" t="n"/>
      <c r="W337" s="451" t="n"/>
      <c r="X337" s="451" t="n"/>
      <c r="Y337" s="451" t="n"/>
      <c r="Z337" s="451" t="n"/>
      <c r="AA337" s="451" t="n"/>
      <c r="AB337" s="451" t="n"/>
      <c r="AC337" s="451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51" t="n"/>
      <c r="AR337" s="451" t="n"/>
      <c r="AS337" s="451" t="n"/>
      <c r="AT337" s="451" t="n"/>
      <c r="AU337" s="451" t="n"/>
      <c r="AV337" s="451" t="n"/>
      <c r="AW337" s="451" t="n"/>
      <c r="AX337" s="451" t="n"/>
      <c r="AY337" s="451" t="n"/>
      <c r="AZ337" s="451" t="n"/>
      <c r="BA337" s="451" t="n"/>
      <c r="BB337" s="455" t="n"/>
      <c r="BC337" s="451" t="n"/>
      <c r="BD337" s="451" t="n"/>
      <c r="BE337" s="451" t="n"/>
      <c r="BF337" s="451" t="n"/>
      <c r="BG337" s="451" t="n"/>
      <c r="BH337" s="451" t="n"/>
      <c r="BI337" s="451" t="n"/>
      <c r="BJ337" s="451" t="n"/>
      <c r="BK337" s="451" t="n"/>
      <c r="BL337" s="451" t="n"/>
      <c r="BM337" s="451" t="n"/>
      <c r="BN337" s="451" t="n"/>
      <c r="BO337" s="451" t="n"/>
      <c r="BP337" s="451" t="n"/>
      <c r="BQ337" s="451" t="n"/>
      <c r="BR337" s="451" t="n"/>
      <c r="BS337" s="451" t="n"/>
      <c r="BT337" s="451" t="n"/>
      <c r="BU337" s="451" t="n"/>
      <c r="BV337" s="451" t="n"/>
      <c r="BW337" s="451" t="n"/>
      <c r="BX337" s="451" t="n"/>
      <c r="BY337" s="451" t="n"/>
      <c r="BZ337" s="451" t="n"/>
      <c r="CA337" s="451" t="n"/>
      <c r="CB337" s="451" t="n"/>
      <c r="CC337" s="451" t="n"/>
      <c r="CD337" s="451" t="n"/>
      <c r="CE337" s="451" t="n"/>
      <c r="CF337" s="451" t="n"/>
      <c r="CG337" s="451" t="n"/>
      <c r="CH337" s="451" t="n"/>
      <c r="CI337" s="451" t="n"/>
      <c r="CJ337" s="451" t="n"/>
      <c r="CK337" s="451" t="n"/>
      <c r="CL337" s="451" t="n"/>
      <c r="CM337" s="451" t="n"/>
      <c r="CN337" s="451" t="n"/>
      <c r="CO337" s="451" t="n"/>
      <c r="CP337" s="451" t="n"/>
      <c r="CQ337" s="451" t="n"/>
      <c r="CR337" s="451" t="n"/>
      <c r="CS337" s="451" t="n"/>
      <c r="CT337" s="451" t="n"/>
      <c r="CU337" s="451" t="n"/>
      <c r="CV337" s="451" t="n"/>
      <c r="CW337" s="451" t="n"/>
      <c r="CX337" s="451" t="n"/>
      <c r="CY337" s="451" t="n"/>
      <c r="CZ337" s="451" t="n"/>
      <c r="DA337" s="451" t="n"/>
      <c r="DB337" s="451" t="n"/>
      <c r="DC337" s="451" t="n"/>
      <c r="DD337" s="451" t="n"/>
      <c r="DE337" s="451" t="n"/>
      <c r="DF337" s="451" t="n"/>
      <c r="DG337" s="451" t="n"/>
      <c r="DH337" s="451" t="n"/>
      <c r="DI337" s="451" t="n"/>
      <c r="DJ337" s="451" t="n"/>
      <c r="DK337" s="451" t="n"/>
      <c r="DL337" s="451" t="n"/>
      <c r="DM337" s="451" t="n"/>
      <c r="DN337" s="451" t="n"/>
      <c r="DO337" s="451" t="n"/>
      <c r="DP337" s="451" t="n"/>
      <c r="DQ337" s="451" t="n"/>
      <c r="DR337" s="451" t="n"/>
      <c r="DS337" s="451" t="n"/>
      <c r="DT337" s="451" t="n"/>
      <c r="DU337" s="451" t="n"/>
      <c r="DV337" s="451" t="n"/>
      <c r="DW337" s="451" t="n"/>
      <c r="DX337" s="451" t="n"/>
      <c r="DY337" s="451" t="n"/>
      <c r="DZ337" s="451" t="n"/>
      <c r="EA337" s="451" t="n"/>
      <c r="EB337" s="451" t="n"/>
      <c r="EC337" s="451" t="n"/>
      <c r="ED337" s="451" t="n"/>
      <c r="EE337" s="451" t="n"/>
      <c r="EF337" s="451" t="n"/>
      <c r="EG337" s="451" t="n"/>
      <c r="EH337" s="451" t="n"/>
      <c r="EI337" s="451" t="n"/>
      <c r="EJ337" s="451" t="n"/>
      <c r="EK337" s="451" t="n"/>
      <c r="EL337" s="451" t="n"/>
      <c r="EM337" s="451" t="n"/>
      <c r="EN337" s="451" t="n"/>
      <c r="EO337" s="451" t="n"/>
      <c r="EP337" s="451" t="n"/>
      <c r="EQ337" s="451" t="n"/>
      <c r="ER337" s="451" t="n"/>
      <c r="ES337" s="451" t="n"/>
      <c r="ET337" s="451" t="n"/>
      <c r="EU337" s="451" t="n"/>
      <c r="EV337" s="451" t="n"/>
      <c r="EW337" s="451" t="n"/>
      <c r="EX337" s="451" t="n"/>
      <c r="EY337" s="451" t="n"/>
      <c r="EZ337" s="451" t="n"/>
      <c r="FA337" s="451" t="n"/>
      <c r="FB337" s="451" t="n"/>
      <c r="FC337" s="451" t="n"/>
      <c r="FD337" s="451" t="n"/>
      <c r="FE337" s="451" t="n"/>
      <c r="FF337" s="451" t="n"/>
      <c r="FG337" s="451" t="n"/>
      <c r="FH337" s="451" t="n"/>
      <c r="FI337" s="451" t="n"/>
      <c r="FJ337" s="451" t="n"/>
      <c r="FK337" s="451" t="n"/>
      <c r="FL337" s="451" t="n"/>
      <c r="FM337" s="451" t="n"/>
      <c r="FN337" s="451" t="n"/>
      <c r="FO337" s="451" t="n"/>
      <c r="FP337" s="451" t="n"/>
      <c r="FQ337" s="451" t="n"/>
      <c r="FR337" s="451" t="n"/>
      <c r="FS337" s="451" t="n"/>
      <c r="FT337" s="451" t="n"/>
      <c r="FU337" s="451" t="n"/>
      <c r="FV337" s="451" t="n"/>
      <c r="FW337" s="451" t="n"/>
      <c r="FX337" s="451" t="n"/>
      <c r="FY337" s="451" t="n"/>
      <c r="FZ337" s="451" t="n"/>
      <c r="GA337" s="451" t="n"/>
      <c r="GB337" s="451" t="n"/>
      <c r="GC337" s="451" t="n"/>
      <c r="GD337" s="451" t="n"/>
      <c r="GE337" s="451" t="n"/>
      <c r="GF337" s="451" t="n"/>
      <c r="GG337" s="451" t="n"/>
      <c r="GH337" s="451" t="n"/>
      <c r="GI337" s="451" t="n"/>
      <c r="GJ337" s="451" t="n"/>
      <c r="GK337" s="451" t="n"/>
      <c r="GL337" s="451" t="n"/>
      <c r="GM337" s="451" t="n"/>
      <c r="GN337" s="451" t="n"/>
      <c r="GO337" s="451" t="n"/>
      <c r="GP337" s="451" t="n"/>
      <c r="GQ337" s="451" t="n"/>
      <c r="GR337" s="451" t="n"/>
      <c r="GS337" s="451" t="n"/>
      <c r="GT337" s="451" t="n"/>
      <c r="GU337" s="451" t="n"/>
      <c r="GV337" s="451" t="n"/>
      <c r="GW337" s="451" t="n"/>
      <c r="GX337" s="451" t="n"/>
      <c r="GY337" s="451" t="n"/>
      <c r="GZ337" s="451" t="n"/>
      <c r="HA337" s="451" t="n"/>
      <c r="HB337" s="451" t="n"/>
      <c r="HC337" s="451" t="n"/>
      <c r="HD337" s="451" t="n"/>
      <c r="HE337" s="451" t="n"/>
      <c r="HF337" s="451" t="n"/>
      <c r="HG337" s="451" t="n"/>
      <c r="HH337" s="451" t="n"/>
      <c r="HI337" s="451" t="n"/>
      <c r="HJ337" s="451" t="n"/>
      <c r="HK337" s="451" t="n"/>
      <c r="HL337" s="451" t="n"/>
      <c r="HM337" s="451" t="n"/>
      <c r="HN337" s="451" t="n"/>
      <c r="HO337" s="451" t="n"/>
      <c r="HP337" s="451" t="n"/>
      <c r="HQ337" s="451" t="n"/>
      <c r="HR337" s="451" t="n"/>
      <c r="HS337" s="451" t="n"/>
      <c r="HT337" s="451" t="n"/>
      <c r="HU337" s="451" t="n"/>
      <c r="HV337" s="451" t="n"/>
      <c r="HW337" s="451" t="n"/>
      <c r="HX337" s="451" t="n"/>
      <c r="HY337" s="451" t="n"/>
      <c r="HZ337" s="451" t="n"/>
      <c r="IA337" s="451" t="n"/>
      <c r="IB337" s="451" t="n"/>
      <c r="IC337" s="451" t="n"/>
    </row>
    <row r="338" ht="18.95" customFormat="1" customHeight="1" s="456">
      <c r="A338" s="487" t="n"/>
      <c r="B338" s="549" t="n"/>
      <c r="C338" s="452" t="n"/>
      <c r="D338" s="453" t="n"/>
      <c r="E338" s="587" t="inlineStr">
        <is>
          <t>SAT</t>
        </is>
      </c>
      <c r="F338" s="1552" t="n">
        <v>0.3</v>
      </c>
      <c r="G338" s="1552" t="n">
        <v>1</v>
      </c>
      <c r="H338" s="1552" t="n">
        <v>1.3</v>
      </c>
      <c r="I338" s="1552" t="n">
        <v>2</v>
      </c>
      <c r="J338" s="1552" t="n">
        <v>2.3</v>
      </c>
      <c r="K338" s="1552" t="n">
        <v>3</v>
      </c>
      <c r="L338" s="1552" t="n">
        <v>3.3</v>
      </c>
      <c r="M338" s="1552" t="n">
        <v>4</v>
      </c>
      <c r="N338" s="1552" t="n">
        <v>4.3</v>
      </c>
      <c r="O338" s="1552" t="n">
        <v>5</v>
      </c>
      <c r="P338" s="1552" t="n">
        <v>5.3</v>
      </c>
      <c r="Q338" s="1552" t="n">
        <v>6</v>
      </c>
      <c r="R338" s="1552" t="n">
        <v>6.3</v>
      </c>
      <c r="S338" s="1552" t="n">
        <v>7</v>
      </c>
      <c r="T338" s="1552" t="n">
        <v>7.3</v>
      </c>
      <c r="U338" s="1552" t="n">
        <v>8</v>
      </c>
      <c r="V338" s="1552" t="n">
        <v>8.300000000000001</v>
      </c>
      <c r="W338" s="1552" t="n">
        <v>9</v>
      </c>
      <c r="X338" s="1552" t="n">
        <v>9.300000000000001</v>
      </c>
      <c r="Y338" s="1552" t="n">
        <v>10</v>
      </c>
      <c r="Z338" s="1552" t="n">
        <v>10.3</v>
      </c>
      <c r="AA338" s="1552" t="n">
        <v>11</v>
      </c>
      <c r="AB338" s="1552" t="n">
        <v>11.3</v>
      </c>
      <c r="AC338" s="1552" t="n">
        <v>12</v>
      </c>
      <c r="AD338" s="1552" t="n">
        <v>12.3</v>
      </c>
      <c r="AE338" s="1552" t="n">
        <v>13</v>
      </c>
      <c r="AF338" s="1552" t="n">
        <v>13.3</v>
      </c>
      <c r="AG338" s="1552" t="n">
        <v>14</v>
      </c>
      <c r="AH338" s="1552" t="n">
        <v>14.3</v>
      </c>
      <c r="AI338" s="1552" t="n">
        <v>15</v>
      </c>
      <c r="AJ338" s="1552" t="n">
        <v>15.3</v>
      </c>
      <c r="AK338" s="1552" t="n">
        <v>16</v>
      </c>
      <c r="AL338" s="1552" t="n">
        <v>16.3</v>
      </c>
      <c r="AM338" s="1552" t="n">
        <v>17</v>
      </c>
      <c r="AN338" s="1552" t="n">
        <v>17.3</v>
      </c>
      <c r="AO338" s="1552" t="n">
        <v>18</v>
      </c>
      <c r="AP338" s="1552" t="n">
        <v>18.3</v>
      </c>
      <c r="AQ338" s="1552" t="n">
        <v>19</v>
      </c>
      <c r="AR338" s="1552" t="n">
        <v>19.3</v>
      </c>
      <c r="AS338" s="1552" t="n">
        <v>20</v>
      </c>
      <c r="AT338" s="1552" t="n">
        <v>20.3</v>
      </c>
      <c r="AU338" s="1552" t="n">
        <v>21</v>
      </c>
      <c r="AV338" s="1552" t="n">
        <v>21.3</v>
      </c>
      <c r="AW338" s="1552" t="n">
        <v>22</v>
      </c>
      <c r="AX338" s="1552" t="n">
        <v>22.3</v>
      </c>
      <c r="AY338" s="1552" t="n">
        <v>23</v>
      </c>
      <c r="AZ338" s="1552" t="n">
        <v>23.3</v>
      </c>
      <c r="BA338" s="1560" t="n">
        <v>24</v>
      </c>
      <c r="BB338" s="455" t="n"/>
      <c r="BC338" s="451" t="n"/>
      <c r="BD338" s="451" t="n"/>
      <c r="BE338" s="451" t="n"/>
      <c r="BF338" s="451" t="n"/>
      <c r="BG338" s="451" t="n"/>
      <c r="BH338" s="451" t="n"/>
      <c r="BI338" s="451" t="n"/>
      <c r="BJ338" s="451" t="n"/>
      <c r="BK338" s="451" t="n"/>
      <c r="BL338" s="451" t="n"/>
      <c r="BM338" s="451" t="n"/>
      <c r="BN338" s="451" t="n"/>
      <c r="BO338" s="451" t="n"/>
      <c r="BP338" s="451" t="n"/>
      <c r="BQ338" s="451" t="n"/>
      <c r="BR338" s="451" t="n"/>
      <c r="BS338" s="451" t="n"/>
      <c r="BT338" s="451" t="n"/>
      <c r="BU338" s="451" t="n"/>
      <c r="BV338" s="451" t="n"/>
      <c r="BW338" s="451" t="n"/>
      <c r="BX338" s="451" t="n"/>
      <c r="BY338" s="451" t="n"/>
      <c r="BZ338" s="451" t="n"/>
      <c r="CA338" s="451" t="n"/>
      <c r="CB338" s="451" t="n"/>
      <c r="CC338" s="451" t="n"/>
      <c r="CD338" s="451" t="n"/>
      <c r="CE338" s="451" t="n"/>
      <c r="CF338" s="451" t="n"/>
      <c r="CG338" s="451" t="n"/>
      <c r="CH338" s="451" t="n"/>
      <c r="CI338" s="451" t="n"/>
      <c r="CJ338" s="451" t="n"/>
      <c r="CK338" s="451" t="n"/>
      <c r="CL338" s="451" t="n"/>
      <c r="CM338" s="451" t="n"/>
      <c r="CN338" s="451" t="n"/>
      <c r="CO338" s="451" t="n"/>
      <c r="CP338" s="451" t="n"/>
      <c r="CQ338" s="451" t="n"/>
      <c r="CR338" s="451" t="n"/>
      <c r="CS338" s="451" t="n"/>
      <c r="CT338" s="451" t="n"/>
      <c r="CU338" s="451" t="n"/>
      <c r="CV338" s="451" t="n"/>
      <c r="CW338" s="451" t="n"/>
      <c r="CX338" s="451" t="n"/>
      <c r="CY338" s="451" t="n"/>
      <c r="CZ338" s="451" t="n"/>
      <c r="DA338" s="451" t="n"/>
      <c r="DB338" s="451" t="n"/>
      <c r="DC338" s="451" t="n"/>
      <c r="DD338" s="451" t="n"/>
      <c r="DE338" s="451" t="n"/>
      <c r="DF338" s="451" t="n"/>
      <c r="DG338" s="451" t="n"/>
      <c r="DH338" s="451" t="n"/>
      <c r="DI338" s="451" t="n"/>
      <c r="DJ338" s="451" t="n"/>
      <c r="DK338" s="451" t="n"/>
      <c r="DL338" s="451" t="n"/>
      <c r="DM338" s="451" t="n"/>
      <c r="DN338" s="451" t="n"/>
      <c r="DO338" s="451" t="n"/>
      <c r="DP338" s="451" t="n"/>
      <c r="DQ338" s="451" t="n"/>
      <c r="DR338" s="451" t="n"/>
      <c r="DS338" s="451" t="n"/>
      <c r="DT338" s="451" t="n"/>
      <c r="DU338" s="451" t="n"/>
      <c r="DV338" s="451" t="n"/>
      <c r="DW338" s="451" t="n"/>
      <c r="DX338" s="451" t="n"/>
      <c r="DY338" s="451" t="n"/>
      <c r="DZ338" s="451" t="n"/>
      <c r="EA338" s="451" t="n"/>
      <c r="EB338" s="451" t="n"/>
      <c r="EC338" s="451" t="n"/>
      <c r="ED338" s="451" t="n"/>
      <c r="EE338" s="451" t="n"/>
      <c r="EF338" s="451" t="n"/>
      <c r="EG338" s="451" t="n"/>
      <c r="EH338" s="451" t="n"/>
      <c r="EI338" s="451" t="n"/>
      <c r="EJ338" s="451" t="n"/>
      <c r="EK338" s="451" t="n"/>
      <c r="EL338" s="451" t="n"/>
      <c r="EM338" s="451" t="n"/>
      <c r="EN338" s="451" t="n"/>
      <c r="EO338" s="451" t="n"/>
      <c r="EP338" s="451" t="n"/>
      <c r="EQ338" s="451" t="n"/>
      <c r="ER338" s="451" t="n"/>
      <c r="ES338" s="451" t="n"/>
      <c r="ET338" s="451" t="n"/>
      <c r="EU338" s="451" t="n"/>
      <c r="EV338" s="451" t="n"/>
      <c r="EW338" s="451" t="n"/>
      <c r="EX338" s="451" t="n"/>
      <c r="EY338" s="451" t="n"/>
      <c r="EZ338" s="451" t="n"/>
      <c r="FA338" s="451" t="n"/>
      <c r="FB338" s="451" t="n"/>
      <c r="FC338" s="451" t="n"/>
      <c r="FD338" s="451" t="n"/>
      <c r="FE338" s="451" t="n"/>
      <c r="FF338" s="451" t="n"/>
      <c r="FG338" s="451" t="n"/>
      <c r="FH338" s="451" t="n"/>
      <c r="FI338" s="451" t="n"/>
      <c r="FJ338" s="451" t="n"/>
      <c r="FK338" s="451" t="n"/>
      <c r="FL338" s="451" t="n"/>
      <c r="FM338" s="451" t="n"/>
      <c r="FN338" s="451" t="n"/>
      <c r="FO338" s="451" t="n"/>
      <c r="FP338" s="451" t="n"/>
      <c r="FQ338" s="451" t="n"/>
      <c r="FR338" s="451" t="n"/>
      <c r="FS338" s="451" t="n"/>
      <c r="FT338" s="451" t="n"/>
      <c r="FU338" s="451" t="n"/>
      <c r="FV338" s="451" t="n"/>
      <c r="FW338" s="451" t="n"/>
      <c r="FX338" s="451" t="n"/>
      <c r="FY338" s="451" t="n"/>
      <c r="FZ338" s="451" t="n"/>
      <c r="GA338" s="451" t="n"/>
      <c r="GB338" s="451" t="n"/>
      <c r="GC338" s="451" t="n"/>
      <c r="GD338" s="451" t="n"/>
      <c r="GE338" s="451" t="n"/>
      <c r="GF338" s="451" t="n"/>
      <c r="GG338" s="451" t="n"/>
      <c r="GH338" s="451" t="n"/>
      <c r="GI338" s="451" t="n"/>
      <c r="GJ338" s="451" t="n"/>
      <c r="GK338" s="451" t="n"/>
      <c r="GL338" s="451" t="n"/>
      <c r="GM338" s="451" t="n"/>
      <c r="GN338" s="451" t="n"/>
      <c r="GO338" s="451" t="n"/>
      <c r="GP338" s="451" t="n"/>
      <c r="GQ338" s="451" t="n"/>
      <c r="GR338" s="451" t="n"/>
      <c r="GS338" s="451" t="n"/>
      <c r="GT338" s="451" t="n"/>
      <c r="GU338" s="451" t="n"/>
      <c r="GV338" s="451" t="n"/>
      <c r="GW338" s="451" t="n"/>
      <c r="GX338" s="451" t="n"/>
      <c r="GY338" s="451" t="n"/>
      <c r="GZ338" s="451" t="n"/>
      <c r="HA338" s="451" t="n"/>
      <c r="HB338" s="451" t="n"/>
      <c r="HC338" s="451" t="n"/>
      <c r="HD338" s="451" t="n"/>
      <c r="HE338" s="451" t="n"/>
      <c r="HF338" s="451" t="n"/>
      <c r="HG338" s="451" t="n"/>
      <c r="HH338" s="451" t="n"/>
      <c r="HI338" s="451" t="n"/>
      <c r="HJ338" s="451" t="n"/>
      <c r="HK338" s="451" t="n"/>
      <c r="HL338" s="451" t="n"/>
      <c r="HM338" s="451" t="n"/>
      <c r="HN338" s="451" t="n"/>
      <c r="HO338" s="451" t="n"/>
      <c r="HP338" s="451" t="n"/>
      <c r="HQ338" s="451" t="n"/>
      <c r="HR338" s="451" t="n"/>
      <c r="HS338" s="451" t="n"/>
      <c r="HT338" s="451" t="n"/>
      <c r="HU338" s="451" t="n"/>
      <c r="HV338" s="451" t="n"/>
      <c r="HW338" s="451" t="n"/>
      <c r="HX338" s="451" t="n"/>
      <c r="HY338" s="451" t="n"/>
      <c r="HZ338" s="451" t="n"/>
      <c r="IA338" s="451" t="n"/>
      <c r="IB338" s="451" t="n"/>
      <c r="IC338" s="451" t="n"/>
    </row>
    <row r="339" ht="14.45" customFormat="1" customHeight="1" s="456">
      <c r="A339" s="487" t="n"/>
      <c r="B339" s="1561" t="inlineStr">
        <is>
          <t>LINE #1 150 KV LATUPPA ARAH PALOPO</t>
        </is>
      </c>
      <c r="C339" s="1562" t="n"/>
      <c r="D339" s="1563" t="n"/>
      <c r="E339" s="589" t="inlineStr">
        <is>
          <t>MW</t>
        </is>
      </c>
      <c r="F339" s="490">
        <f>(IF(DASHBOARD!$J$2=F9,DASHBOARD!$T$768,IF(DASHBOARD!$J$2=0,0,F339)))</f>
        <v/>
      </c>
      <c r="G339" s="490">
        <f>(IF(DASHBOARD!$J$2=G9,DASHBOARD!$T$768,IF(DASHBOARD!$J$2=0,0,G339)))</f>
        <v/>
      </c>
      <c r="H339" s="490">
        <f>(IF(DASHBOARD!$J$2=H9,DASHBOARD!$T$768,IF(DASHBOARD!$J$2=0,0,H339)))</f>
        <v/>
      </c>
      <c r="I339" s="490">
        <f>(IF(DASHBOARD!$J$2=I9,DASHBOARD!$T$768,IF(DASHBOARD!$J$2=0,0,I339)))</f>
        <v/>
      </c>
      <c r="J339" s="490">
        <f>(IF(DASHBOARD!$J$2=J9,DASHBOARD!$T$768,IF(DASHBOARD!$J$2=0,0,J339)))</f>
        <v/>
      </c>
      <c r="K339" s="490">
        <f>(IF(DASHBOARD!$J$2=K9,DASHBOARD!$T$768,IF(DASHBOARD!$J$2=0,0,K339)))</f>
        <v/>
      </c>
      <c r="L339" s="490">
        <f>(IF(DASHBOARD!$J$2=L9,DASHBOARD!$T$768,IF(DASHBOARD!$J$2=0,0,L339)))</f>
        <v/>
      </c>
      <c r="M339" s="490">
        <f>(IF(DASHBOARD!$J$2=M9,DASHBOARD!$T$768,IF(DASHBOARD!$J$2=0,0,M339)))</f>
        <v/>
      </c>
      <c r="N339" s="490">
        <f>(IF(DASHBOARD!$J$2=N9,DASHBOARD!$T$768,IF(DASHBOARD!$J$2=0,0,N339)))</f>
        <v/>
      </c>
      <c r="O339" s="490">
        <f>(IF(DASHBOARD!$J$2=O9,DASHBOARD!$T$768,IF(DASHBOARD!$J$2=0,0,O339)))</f>
        <v/>
      </c>
      <c r="P339" s="490">
        <f>(IF(DASHBOARD!$J$2=P9,DASHBOARD!$T$768,IF(DASHBOARD!$J$2=0,0,P339)))</f>
        <v/>
      </c>
      <c r="Q339" s="490">
        <f>(IF(DASHBOARD!$J$2=Q9,DASHBOARD!$T$768,IF(DASHBOARD!$J$2=0,0,Q339)))</f>
        <v/>
      </c>
      <c r="R339" s="490">
        <f>(IF(DASHBOARD!$J$2=R9,DASHBOARD!$T$768,IF(DASHBOARD!$J$2=0,0,R339)))</f>
        <v/>
      </c>
      <c r="S339" s="490">
        <f>(IF(DASHBOARD!$J$2=S9,DASHBOARD!$T$768,IF(DASHBOARD!$J$2=0,0,S339)))</f>
        <v/>
      </c>
      <c r="T339" s="490">
        <f>(IF(DASHBOARD!$J$2=T9,DASHBOARD!$T$768,IF(DASHBOARD!$J$2=0,0,T339)))</f>
        <v/>
      </c>
      <c r="U339" s="490">
        <f>(IF(DASHBOARD!$J$2=U9,DASHBOARD!$T$768,IF(DASHBOARD!$J$2=0,0,U339)))</f>
        <v/>
      </c>
      <c r="V339" s="490">
        <f>(IF(DASHBOARD!$J$2=V9,DASHBOARD!$T$768,IF(DASHBOARD!$J$2=0,0,V339)))</f>
        <v/>
      </c>
      <c r="W339" s="490">
        <f>(IF(DASHBOARD!$J$2=W9,DASHBOARD!$T$768,IF(DASHBOARD!$J$2=0,0,W339)))</f>
        <v/>
      </c>
      <c r="X339" s="490">
        <f>(IF(DASHBOARD!$J$2=X9,DASHBOARD!$T$768,IF(DASHBOARD!$J$2=0,0,X339)))</f>
        <v/>
      </c>
      <c r="Y339" s="490">
        <f>(IF(DASHBOARD!$J$2=Y9,DASHBOARD!$T$768,IF(DASHBOARD!$J$2=0,0,Y339)))</f>
        <v/>
      </c>
      <c r="Z339" s="490">
        <f>(IF(DASHBOARD!$J$2=Z9,DASHBOARD!$T$768,IF(DASHBOARD!$J$2=0,0,Z339)))</f>
        <v/>
      </c>
      <c r="AA339" s="490">
        <f>(IF(DASHBOARD!$J$2=AA9,DASHBOARD!$T$768,IF(DASHBOARD!$J$2=0,0,AA339)))</f>
        <v/>
      </c>
      <c r="AB339" s="490">
        <f>(IF(DASHBOARD!$J$2=AB9,DASHBOARD!$T$768,IF(DASHBOARD!$J$2=0,0,AB339)))</f>
        <v/>
      </c>
      <c r="AC339" s="490">
        <f>(IF(DASHBOARD!$J$2=AC9,DASHBOARD!$T$768,IF(DASHBOARD!$J$2=0,0,AC339)))</f>
        <v/>
      </c>
      <c r="AD339" s="490">
        <f>(IF(DASHBOARD!$J$2=AD9,DASHBOARD!$T$768,IF(DASHBOARD!$J$2=0,0,AD339)))</f>
        <v/>
      </c>
      <c r="AE339" s="490">
        <f>(IF(DASHBOARD!$J$2=AE9,DASHBOARD!$T$768,IF(DASHBOARD!$J$2=0,0,AE339)))</f>
        <v/>
      </c>
      <c r="AF339" s="490">
        <f>(IF(DASHBOARD!$J$2=AF9,DASHBOARD!$T$768,IF(DASHBOARD!$J$2=0,0,AF339)))</f>
        <v/>
      </c>
      <c r="AG339" s="490">
        <f>(IF(DASHBOARD!$J$2=AG9,DASHBOARD!$T$768,IF(DASHBOARD!$J$2=0,0,AG339)))</f>
        <v/>
      </c>
      <c r="AH339" s="490">
        <f>(IF(DASHBOARD!$J$2=AH9,DASHBOARD!$T$768,IF(DASHBOARD!$J$2=0,0,AH339)))</f>
        <v/>
      </c>
      <c r="AI339" s="490">
        <f>(IF(DASHBOARD!$J$2=AI9,DASHBOARD!$T$768,IF(DASHBOARD!$J$2=0,0,AI339)))</f>
        <v/>
      </c>
      <c r="AJ339" s="490">
        <f>(IF(DASHBOARD!$J$2=AJ9,DASHBOARD!$T$768,IF(DASHBOARD!$J$2=0,0,AJ339)))</f>
        <v/>
      </c>
      <c r="AK339" s="490">
        <f>(IF(DASHBOARD!$J$2=AK9,DASHBOARD!$T$768,IF(DASHBOARD!$J$2=0,0,AK339)))</f>
        <v/>
      </c>
      <c r="AL339" s="490">
        <f>(IF(DASHBOARD!$J$2=AL9,DASHBOARD!$T$768,IF(DASHBOARD!$J$2=0,0,AL339)))</f>
        <v/>
      </c>
      <c r="AM339" s="490">
        <f>(IF(DASHBOARD!$J$2=AM9,DASHBOARD!$T$768,IF(DASHBOARD!$J$2=0,0,AM339)))</f>
        <v/>
      </c>
      <c r="AN339" s="490">
        <f>(IF(DASHBOARD!$J$2=AN9,DASHBOARD!$T$768,IF(DASHBOARD!$J$2=0,0,AN339)))</f>
        <v/>
      </c>
      <c r="AO339" s="490">
        <f>(IF(DASHBOARD!$J$2=AO9,DASHBOARD!$T$768,IF(DASHBOARD!$J$2=0,0,AO339)))</f>
        <v/>
      </c>
      <c r="AP339" s="490">
        <f>(IF(DASHBOARD!$J$2=AP9,DASHBOARD!$T$768,IF(DASHBOARD!$J$2=0,0,AP339)))</f>
        <v/>
      </c>
      <c r="AQ339" s="490">
        <f>(IF(DASHBOARD!$J$2=AQ9,DASHBOARD!$T$768,IF(DASHBOARD!$J$2=0,0,AQ339)))</f>
        <v/>
      </c>
      <c r="AR339" s="490">
        <f>(IF(DASHBOARD!$J$2=AR9,DASHBOARD!$T$768,IF(DASHBOARD!$J$2=0,0,AR339)))</f>
        <v/>
      </c>
      <c r="AS339" s="490">
        <f>(IF(DASHBOARD!$J$2=AS9,DASHBOARD!$T$768,IF(DASHBOARD!$J$2=0,0,AS339)))</f>
        <v/>
      </c>
      <c r="AT339" s="490">
        <f>(IF(DASHBOARD!$J$2=AT9,DASHBOARD!$T$768,IF(DASHBOARD!$J$2=0,0,AT339)))</f>
        <v/>
      </c>
      <c r="AU339" s="490">
        <f>(IF(DASHBOARD!$J$2=AU9,DASHBOARD!$T$768,IF(DASHBOARD!$J$2=0,0,AU339)))</f>
        <v/>
      </c>
      <c r="AV339" s="490">
        <f>(IF(DASHBOARD!$J$2=AV9,DASHBOARD!$T$768,IF(DASHBOARD!$J$2=0,0,AV339)))</f>
        <v/>
      </c>
      <c r="AW339" s="490">
        <f>(IF(DASHBOARD!$J$2=AW9,DASHBOARD!$T$768,IF(DASHBOARD!$J$2=0,0,AW339)))</f>
        <v/>
      </c>
      <c r="AX339" s="490">
        <f>(IF(DASHBOARD!$J$2=AX9,DASHBOARD!$T$768,IF(DASHBOARD!$J$2=0,0,AX339)))</f>
        <v/>
      </c>
      <c r="AY339" s="490">
        <f>(IF(DASHBOARD!$J$2=AY9,DASHBOARD!$T$768,IF(DASHBOARD!$J$2=0,0,AY339)))</f>
        <v/>
      </c>
      <c r="AZ339" s="490">
        <f>(IF(DASHBOARD!$J$2=AZ9,DASHBOARD!$T$768,IF(DASHBOARD!$J$2=0,0,AZ339)))</f>
        <v/>
      </c>
      <c r="BA339" s="490">
        <f>(IF(DASHBOARD!$J$2=BA9,DASHBOARD!$T$768,IF(DASHBOARD!$J$2=0,0,BA339)))</f>
        <v/>
      </c>
      <c r="BB339" s="455" t="n"/>
      <c r="BC339" s="451" t="n"/>
      <c r="BD339" s="451" t="n"/>
      <c r="BE339" s="451" t="n"/>
      <c r="BF339" s="451" t="n"/>
      <c r="BG339" s="451" t="n"/>
      <c r="BH339" s="451" t="n"/>
      <c r="BI339" s="451" t="n"/>
      <c r="BJ339" s="451" t="n"/>
      <c r="BK339" s="451" t="n"/>
      <c r="BL339" s="451" t="n"/>
      <c r="BM339" s="451" t="n"/>
      <c r="BN339" s="451" t="n"/>
      <c r="BO339" s="451" t="n"/>
      <c r="BP339" s="451" t="n"/>
      <c r="BQ339" s="451" t="n"/>
      <c r="BR339" s="451" t="n"/>
      <c r="BS339" s="451" t="n"/>
      <c r="BT339" s="451" t="n"/>
      <c r="BU339" s="451" t="n"/>
      <c r="BV339" s="451" t="n"/>
      <c r="BW339" s="451" t="n"/>
      <c r="BX339" s="451" t="n"/>
      <c r="BY339" s="451" t="n"/>
      <c r="BZ339" s="451" t="n"/>
      <c r="CA339" s="451" t="n"/>
      <c r="CB339" s="451" t="n"/>
      <c r="CC339" s="451" t="n"/>
      <c r="CD339" s="451" t="n"/>
      <c r="CE339" s="451" t="n"/>
      <c r="CF339" s="451" t="n"/>
      <c r="CG339" s="451" t="n"/>
      <c r="CH339" s="451" t="n"/>
      <c r="CI339" s="451" t="n"/>
      <c r="CJ339" s="451" t="n"/>
      <c r="CK339" s="451" t="n"/>
      <c r="CL339" s="451" t="n"/>
      <c r="CM339" s="451" t="n"/>
      <c r="CN339" s="451" t="n"/>
      <c r="CO339" s="451" t="n"/>
      <c r="CP339" s="451" t="n"/>
      <c r="CQ339" s="451" t="n"/>
      <c r="CR339" s="451" t="n"/>
      <c r="CS339" s="451" t="n"/>
      <c r="CT339" s="451" t="n"/>
      <c r="CU339" s="451" t="n"/>
      <c r="CV339" s="451" t="n"/>
      <c r="CW339" s="451" t="n"/>
      <c r="CX339" s="451" t="n"/>
      <c r="CY339" s="451" t="n"/>
      <c r="CZ339" s="451" t="n"/>
      <c r="DA339" s="451" t="n"/>
      <c r="DB339" s="451" t="n"/>
      <c r="DC339" s="451" t="n"/>
      <c r="DD339" s="451" t="n"/>
      <c r="DE339" s="451" t="n"/>
      <c r="DF339" s="451" t="n"/>
      <c r="DG339" s="451" t="n"/>
      <c r="DH339" s="451" t="n"/>
      <c r="DI339" s="451" t="n"/>
      <c r="DJ339" s="451" t="n"/>
      <c r="DK339" s="451" t="n"/>
      <c r="DL339" s="451" t="n"/>
      <c r="DM339" s="451" t="n"/>
      <c r="DN339" s="451" t="n"/>
      <c r="DO339" s="451" t="n"/>
      <c r="DP339" s="451" t="n"/>
      <c r="DQ339" s="451" t="n"/>
      <c r="DR339" s="451" t="n"/>
      <c r="DS339" s="451" t="n"/>
      <c r="DT339" s="451" t="n"/>
      <c r="DU339" s="451" t="n"/>
      <c r="DV339" s="451" t="n"/>
      <c r="DW339" s="451" t="n"/>
      <c r="DX339" s="451" t="n"/>
      <c r="DY339" s="451" t="n"/>
      <c r="DZ339" s="451" t="n"/>
      <c r="EA339" s="451" t="n"/>
      <c r="EB339" s="451" t="n"/>
      <c r="EC339" s="451" t="n"/>
      <c r="ED339" s="451" t="n"/>
      <c r="EE339" s="451" t="n"/>
      <c r="EF339" s="451" t="n"/>
      <c r="EG339" s="451" t="n"/>
      <c r="EH339" s="451" t="n"/>
      <c r="EI339" s="451" t="n"/>
      <c r="EJ339" s="451" t="n"/>
      <c r="EK339" s="451" t="n"/>
      <c r="EL339" s="451" t="n"/>
      <c r="EM339" s="451" t="n"/>
      <c r="EN339" s="451" t="n"/>
      <c r="EO339" s="451" t="n"/>
      <c r="EP339" s="451" t="n"/>
      <c r="EQ339" s="451" t="n"/>
      <c r="ER339" s="451" t="n"/>
      <c r="ES339" s="451" t="n"/>
      <c r="ET339" s="451" t="n"/>
      <c r="EU339" s="451" t="n"/>
      <c r="EV339" s="451" t="n"/>
      <c r="EW339" s="451" t="n"/>
      <c r="EX339" s="451" t="n"/>
      <c r="EY339" s="451" t="n"/>
      <c r="EZ339" s="451" t="n"/>
      <c r="FA339" s="451" t="n"/>
      <c r="FB339" s="451" t="n"/>
      <c r="FC339" s="451" t="n"/>
      <c r="FD339" s="451" t="n"/>
      <c r="FE339" s="451" t="n"/>
      <c r="FF339" s="451" t="n"/>
      <c r="FG339" s="451" t="n"/>
      <c r="FH339" s="451" t="n"/>
      <c r="FI339" s="451" t="n"/>
      <c r="FJ339" s="451" t="n"/>
      <c r="FK339" s="451" t="n"/>
      <c r="FL339" s="451" t="n"/>
      <c r="FM339" s="451" t="n"/>
      <c r="FN339" s="451" t="n"/>
      <c r="FO339" s="451" t="n"/>
      <c r="FP339" s="451" t="n"/>
      <c r="FQ339" s="451" t="n"/>
      <c r="FR339" s="451" t="n"/>
      <c r="FS339" s="451" t="n"/>
      <c r="FT339" s="451" t="n"/>
      <c r="FU339" s="451" t="n"/>
      <c r="FV339" s="451" t="n"/>
      <c r="FW339" s="451" t="n"/>
      <c r="FX339" s="451" t="n"/>
      <c r="FY339" s="451" t="n"/>
      <c r="FZ339" s="451" t="n"/>
      <c r="GA339" s="451" t="n"/>
      <c r="GB339" s="451" t="n"/>
      <c r="GC339" s="451" t="n"/>
      <c r="GD339" s="451" t="n"/>
      <c r="GE339" s="451" t="n"/>
      <c r="GF339" s="451" t="n"/>
      <c r="GG339" s="451" t="n"/>
      <c r="GH339" s="451" t="n"/>
      <c r="GI339" s="451" t="n"/>
      <c r="GJ339" s="451" t="n"/>
      <c r="GK339" s="451" t="n"/>
      <c r="GL339" s="451" t="n"/>
      <c r="GM339" s="451" t="n"/>
      <c r="GN339" s="451" t="n"/>
      <c r="GO339" s="451" t="n"/>
      <c r="GP339" s="451" t="n"/>
      <c r="GQ339" s="451" t="n"/>
      <c r="GR339" s="451" t="n"/>
      <c r="GS339" s="451" t="n"/>
      <c r="GT339" s="451" t="n"/>
      <c r="GU339" s="451" t="n"/>
      <c r="GV339" s="451" t="n"/>
      <c r="GW339" s="451" t="n"/>
      <c r="GX339" s="451" t="n"/>
      <c r="GY339" s="451" t="n"/>
      <c r="GZ339" s="451" t="n"/>
      <c r="HA339" s="451" t="n"/>
      <c r="HB339" s="451" t="n"/>
      <c r="HC339" s="451" t="n"/>
      <c r="HD339" s="451" t="n"/>
      <c r="HE339" s="451" t="n"/>
      <c r="HF339" s="451" t="n"/>
      <c r="HG339" s="451" t="n"/>
      <c r="HH339" s="451" t="n"/>
      <c r="HI339" s="451" t="n"/>
      <c r="HJ339" s="451" t="n"/>
      <c r="HK339" s="451" t="n"/>
      <c r="HL339" s="451" t="n"/>
      <c r="HM339" s="451" t="n"/>
      <c r="HN339" s="451" t="n"/>
      <c r="HO339" s="451" t="n"/>
      <c r="HP339" s="451" t="n"/>
      <c r="HQ339" s="451" t="n"/>
      <c r="HR339" s="451" t="n"/>
      <c r="HS339" s="451" t="n"/>
      <c r="HT339" s="451" t="n"/>
      <c r="HU339" s="451" t="n"/>
      <c r="HV339" s="451" t="n"/>
      <c r="HW339" s="451" t="n"/>
      <c r="HX339" s="451" t="n"/>
      <c r="HY339" s="451" t="n"/>
      <c r="HZ339" s="451" t="n"/>
      <c r="IA339" s="451" t="n"/>
      <c r="IB339" s="451" t="n"/>
      <c r="IC339" s="451" t="n"/>
    </row>
    <row r="340" ht="14.45" customFormat="1" customHeight="1" s="456">
      <c r="A340" s="487" t="n"/>
      <c r="B340" s="1564" t="inlineStr">
        <is>
          <t>LINE #2 150 KV LATUPPA ARAH PALOPO</t>
        </is>
      </c>
      <c r="C340" s="1565" t="n"/>
      <c r="D340" s="1566" t="n"/>
      <c r="E340" s="589" t="inlineStr">
        <is>
          <t>MW</t>
        </is>
      </c>
      <c r="F340" s="494">
        <f>(IF(DASHBOARD!$J$2=F9,DASHBOARD!$T$769,IF(DASHBOARD!$J$2=0,0,F340)))</f>
        <v/>
      </c>
      <c r="G340" s="494">
        <f>(IF(DASHBOARD!$J$2=G9,DASHBOARD!$T$769,IF(DASHBOARD!$J$2=0,0,G340)))</f>
        <v/>
      </c>
      <c r="H340" s="494">
        <f>(IF(DASHBOARD!$J$2=H9,DASHBOARD!$T$769,IF(DASHBOARD!$J$2=0,0,H340)))</f>
        <v/>
      </c>
      <c r="I340" s="494">
        <f>(IF(DASHBOARD!$J$2=I9,DASHBOARD!$T$769,IF(DASHBOARD!$J$2=0,0,I340)))</f>
        <v/>
      </c>
      <c r="J340" s="494">
        <f>(IF(DASHBOARD!$J$2=J9,DASHBOARD!$T$769,IF(DASHBOARD!$J$2=0,0,J340)))</f>
        <v/>
      </c>
      <c r="K340" s="494">
        <f>(IF(DASHBOARD!$J$2=K9,DASHBOARD!$T$769,IF(DASHBOARD!$J$2=0,0,K340)))</f>
        <v/>
      </c>
      <c r="L340" s="494">
        <f>(IF(DASHBOARD!$J$2=L9,DASHBOARD!$T$769,IF(DASHBOARD!$J$2=0,0,L340)))</f>
        <v/>
      </c>
      <c r="M340" s="494">
        <f>(IF(DASHBOARD!$J$2=M9,DASHBOARD!$T$769,IF(DASHBOARD!$J$2=0,0,M340)))</f>
        <v/>
      </c>
      <c r="N340" s="494">
        <f>(IF(DASHBOARD!$J$2=N9,DASHBOARD!$T$769,IF(DASHBOARD!$J$2=0,0,N340)))</f>
        <v/>
      </c>
      <c r="O340" s="494">
        <f>(IF(DASHBOARD!$J$2=O9,DASHBOARD!$T$769,IF(DASHBOARD!$J$2=0,0,O340)))</f>
        <v/>
      </c>
      <c r="P340" s="494">
        <f>(IF(DASHBOARD!$J$2=P9,DASHBOARD!$T$769,IF(DASHBOARD!$J$2=0,0,P340)))</f>
        <v/>
      </c>
      <c r="Q340" s="494">
        <f>(IF(DASHBOARD!$J$2=Q9,DASHBOARD!$T$769,IF(DASHBOARD!$J$2=0,0,Q340)))</f>
        <v/>
      </c>
      <c r="R340" s="494">
        <f>(IF(DASHBOARD!$J$2=R9,DASHBOARD!$T$769,IF(DASHBOARD!$J$2=0,0,R340)))</f>
        <v/>
      </c>
      <c r="S340" s="494">
        <f>(IF(DASHBOARD!$J$2=S9,DASHBOARD!$T$769,IF(DASHBOARD!$J$2=0,0,S340)))</f>
        <v/>
      </c>
      <c r="T340" s="494">
        <f>(IF(DASHBOARD!$J$2=T9,DASHBOARD!$T$769,IF(DASHBOARD!$J$2=0,0,T340)))</f>
        <v/>
      </c>
      <c r="U340" s="494">
        <f>(IF(DASHBOARD!$J$2=U9,DASHBOARD!$T$769,IF(DASHBOARD!$J$2=0,0,U340)))</f>
        <v/>
      </c>
      <c r="V340" s="494">
        <f>(IF(DASHBOARD!$J$2=V9,DASHBOARD!$T$769,IF(DASHBOARD!$J$2=0,0,V340)))</f>
        <v/>
      </c>
      <c r="W340" s="494">
        <f>(IF(DASHBOARD!$J$2=W9,DASHBOARD!$T$769,IF(DASHBOARD!$J$2=0,0,W340)))</f>
        <v/>
      </c>
      <c r="X340" s="494">
        <f>(IF(DASHBOARD!$J$2=X9,DASHBOARD!$T$769,IF(DASHBOARD!$J$2=0,0,X340)))</f>
        <v/>
      </c>
      <c r="Y340" s="494">
        <f>(IF(DASHBOARD!$J$2=Y9,DASHBOARD!$T$769,IF(DASHBOARD!$J$2=0,0,Y340)))</f>
        <v/>
      </c>
      <c r="Z340" s="494">
        <f>(IF(DASHBOARD!$J$2=Z9,DASHBOARD!$T$769,IF(DASHBOARD!$J$2=0,0,Z340)))</f>
        <v/>
      </c>
      <c r="AA340" s="494">
        <f>(IF(DASHBOARD!$J$2=AA9,DASHBOARD!$T$769,IF(DASHBOARD!$J$2=0,0,AA340)))</f>
        <v/>
      </c>
      <c r="AB340" s="494">
        <f>(IF(DASHBOARD!$J$2=AB9,DASHBOARD!$T$769,IF(DASHBOARD!$J$2=0,0,AB340)))</f>
        <v/>
      </c>
      <c r="AC340" s="494">
        <f>(IF(DASHBOARD!$J$2=AC9,DASHBOARD!$T$769,IF(DASHBOARD!$J$2=0,0,AC340)))</f>
        <v/>
      </c>
      <c r="AD340" s="494">
        <f>(IF(DASHBOARD!$J$2=AD9,DASHBOARD!$T$769,IF(DASHBOARD!$J$2=0,0,AD340)))</f>
        <v/>
      </c>
      <c r="AE340" s="494">
        <f>(IF(DASHBOARD!$J$2=AE9,DASHBOARD!$T$769,IF(DASHBOARD!$J$2=0,0,AE340)))</f>
        <v/>
      </c>
      <c r="AF340" s="494">
        <f>(IF(DASHBOARD!$J$2=AF9,DASHBOARD!$T$769,IF(DASHBOARD!$J$2=0,0,AF340)))</f>
        <v/>
      </c>
      <c r="AG340" s="494">
        <f>(IF(DASHBOARD!$J$2=AG9,DASHBOARD!$T$769,IF(DASHBOARD!$J$2=0,0,AG340)))</f>
        <v/>
      </c>
      <c r="AH340" s="494">
        <f>(IF(DASHBOARD!$J$2=AH9,DASHBOARD!$T$769,IF(DASHBOARD!$J$2=0,0,AH340)))</f>
        <v/>
      </c>
      <c r="AI340" s="494">
        <f>(IF(DASHBOARD!$J$2=AI9,DASHBOARD!$T$769,IF(DASHBOARD!$J$2=0,0,AI340)))</f>
        <v/>
      </c>
      <c r="AJ340" s="494">
        <f>(IF(DASHBOARD!$J$2=AJ9,DASHBOARD!$T$769,IF(DASHBOARD!$J$2=0,0,AJ340)))</f>
        <v/>
      </c>
      <c r="AK340" s="494">
        <f>(IF(DASHBOARD!$J$2=AK9,DASHBOARD!$T$769,IF(DASHBOARD!$J$2=0,0,AK340)))</f>
        <v/>
      </c>
      <c r="AL340" s="494">
        <f>(IF(DASHBOARD!$J$2=AL9,DASHBOARD!$T$769,IF(DASHBOARD!$J$2=0,0,AL340)))</f>
        <v/>
      </c>
      <c r="AM340" s="494">
        <f>(IF(DASHBOARD!$J$2=AM9,DASHBOARD!$T$769,IF(DASHBOARD!$J$2=0,0,AM340)))</f>
        <v/>
      </c>
      <c r="AN340" s="494">
        <f>(IF(DASHBOARD!$J$2=AN9,DASHBOARD!$T$769,IF(DASHBOARD!$J$2=0,0,AN340)))</f>
        <v/>
      </c>
      <c r="AO340" s="494">
        <f>(IF(DASHBOARD!$J$2=AO9,DASHBOARD!$T$769,IF(DASHBOARD!$J$2=0,0,AO340)))</f>
        <v/>
      </c>
      <c r="AP340" s="494">
        <f>(IF(DASHBOARD!$J$2=AP9,DASHBOARD!$T$769,IF(DASHBOARD!$J$2=0,0,AP340)))</f>
        <v/>
      </c>
      <c r="AQ340" s="494">
        <f>(IF(DASHBOARD!$J$2=AQ9,DASHBOARD!$T$769,IF(DASHBOARD!$J$2=0,0,AQ340)))</f>
        <v/>
      </c>
      <c r="AR340" s="494">
        <f>(IF(DASHBOARD!$J$2=AR9,DASHBOARD!$T$769,IF(DASHBOARD!$J$2=0,0,AR340)))</f>
        <v/>
      </c>
      <c r="AS340" s="494">
        <f>(IF(DASHBOARD!$J$2=AS9,DASHBOARD!$T$769,IF(DASHBOARD!$J$2=0,0,AS340)))</f>
        <v/>
      </c>
      <c r="AT340" s="494">
        <f>(IF(DASHBOARD!$J$2=AT9,DASHBOARD!$T$769,IF(DASHBOARD!$J$2=0,0,AT340)))</f>
        <v/>
      </c>
      <c r="AU340" s="494">
        <f>(IF(DASHBOARD!$J$2=AU9,DASHBOARD!$T$769,IF(DASHBOARD!$J$2=0,0,AU340)))</f>
        <v/>
      </c>
      <c r="AV340" s="494">
        <f>(IF(DASHBOARD!$J$2=AV9,DASHBOARD!$T$769,IF(DASHBOARD!$J$2=0,0,AV340)))</f>
        <v/>
      </c>
      <c r="AW340" s="494">
        <f>(IF(DASHBOARD!$J$2=AW9,DASHBOARD!$T$769,IF(DASHBOARD!$J$2=0,0,AW340)))</f>
        <v/>
      </c>
      <c r="AX340" s="494">
        <f>(IF(DASHBOARD!$J$2=AX9,DASHBOARD!$T$769,IF(DASHBOARD!$J$2=0,0,AX340)))</f>
        <v/>
      </c>
      <c r="AY340" s="494">
        <f>(IF(DASHBOARD!$J$2=AY9,DASHBOARD!$T$769,IF(DASHBOARD!$J$2=0,0,AY340)))</f>
        <v/>
      </c>
      <c r="AZ340" s="494">
        <f>(IF(DASHBOARD!$J$2=AZ9,DASHBOARD!$T$769,IF(DASHBOARD!$J$2=0,0,AZ340)))</f>
        <v/>
      </c>
      <c r="BA340" s="494">
        <f>(IF(DASHBOARD!$J$2=BA9,DASHBOARD!$T$769,IF(DASHBOARD!$J$2=0,0,BA340)))</f>
        <v/>
      </c>
      <c r="BB340" s="455" t="n"/>
      <c r="BC340" s="451" t="n"/>
      <c r="BD340" s="451" t="n"/>
      <c r="BE340" s="451" t="n"/>
      <c r="BF340" s="451" t="n"/>
      <c r="BG340" s="451" t="n"/>
      <c r="BH340" s="451" t="n"/>
      <c r="BI340" s="451" t="n"/>
      <c r="BJ340" s="451" t="n"/>
      <c r="BK340" s="451" t="n"/>
      <c r="BL340" s="451" t="n"/>
      <c r="BM340" s="451" t="n"/>
      <c r="BN340" s="451" t="n"/>
      <c r="BO340" s="451" t="n"/>
      <c r="BP340" s="451" t="n"/>
      <c r="BQ340" s="451" t="n"/>
      <c r="BR340" s="451" t="n"/>
      <c r="BS340" s="451" t="n"/>
      <c r="BT340" s="451" t="n"/>
      <c r="BU340" s="451" t="n"/>
      <c r="BV340" s="451" t="n"/>
      <c r="BW340" s="451" t="n"/>
      <c r="BX340" s="451" t="n"/>
      <c r="BY340" s="451" t="n"/>
      <c r="BZ340" s="451" t="n"/>
      <c r="CA340" s="451" t="n"/>
      <c r="CB340" s="451" t="n"/>
      <c r="CC340" s="451" t="n"/>
      <c r="CD340" s="451" t="n"/>
      <c r="CE340" s="451" t="n"/>
      <c r="CF340" s="451" t="n"/>
      <c r="CG340" s="451" t="n"/>
      <c r="CH340" s="451" t="n"/>
      <c r="CI340" s="451" t="n"/>
      <c r="CJ340" s="451" t="n"/>
      <c r="CK340" s="451" t="n"/>
      <c r="CL340" s="451" t="n"/>
      <c r="CM340" s="451" t="n"/>
      <c r="CN340" s="451" t="n"/>
      <c r="CO340" s="451" t="n"/>
      <c r="CP340" s="451" t="n"/>
      <c r="CQ340" s="451" t="n"/>
      <c r="CR340" s="451" t="n"/>
      <c r="CS340" s="451" t="n"/>
      <c r="CT340" s="451" t="n"/>
      <c r="CU340" s="451" t="n"/>
      <c r="CV340" s="451" t="n"/>
      <c r="CW340" s="451" t="n"/>
      <c r="CX340" s="451" t="n"/>
      <c r="CY340" s="451" t="n"/>
      <c r="CZ340" s="451" t="n"/>
      <c r="DA340" s="451" t="n"/>
      <c r="DB340" s="451" t="n"/>
      <c r="DC340" s="451" t="n"/>
      <c r="DD340" s="451" t="n"/>
      <c r="DE340" s="451" t="n"/>
      <c r="DF340" s="451" t="n"/>
      <c r="DG340" s="451" t="n"/>
      <c r="DH340" s="451" t="n"/>
      <c r="DI340" s="451" t="n"/>
      <c r="DJ340" s="451" t="n"/>
      <c r="DK340" s="451" t="n"/>
      <c r="DL340" s="451" t="n"/>
      <c r="DM340" s="451" t="n"/>
      <c r="DN340" s="451" t="n"/>
      <c r="DO340" s="451" t="n"/>
      <c r="DP340" s="451" t="n"/>
      <c r="DQ340" s="451" t="n"/>
      <c r="DR340" s="451" t="n"/>
      <c r="DS340" s="451" t="n"/>
      <c r="DT340" s="451" t="n"/>
      <c r="DU340" s="451" t="n"/>
      <c r="DV340" s="451" t="n"/>
      <c r="DW340" s="451" t="n"/>
      <c r="DX340" s="451" t="n"/>
      <c r="DY340" s="451" t="n"/>
      <c r="DZ340" s="451" t="n"/>
      <c r="EA340" s="451" t="n"/>
      <c r="EB340" s="451" t="n"/>
      <c r="EC340" s="451" t="n"/>
      <c r="ED340" s="451" t="n"/>
      <c r="EE340" s="451" t="n"/>
      <c r="EF340" s="451" t="n"/>
      <c r="EG340" s="451" t="n"/>
      <c r="EH340" s="451" t="n"/>
      <c r="EI340" s="451" t="n"/>
      <c r="EJ340" s="451" t="n"/>
      <c r="EK340" s="451" t="n"/>
      <c r="EL340" s="451" t="n"/>
      <c r="EM340" s="451" t="n"/>
      <c r="EN340" s="451" t="n"/>
      <c r="EO340" s="451" t="n"/>
      <c r="EP340" s="451" t="n"/>
      <c r="EQ340" s="451" t="n"/>
      <c r="ER340" s="451" t="n"/>
      <c r="ES340" s="451" t="n"/>
      <c r="ET340" s="451" t="n"/>
      <c r="EU340" s="451" t="n"/>
      <c r="EV340" s="451" t="n"/>
      <c r="EW340" s="451" t="n"/>
      <c r="EX340" s="451" t="n"/>
      <c r="EY340" s="451" t="n"/>
      <c r="EZ340" s="451" t="n"/>
      <c r="FA340" s="451" t="n"/>
      <c r="FB340" s="451" t="n"/>
      <c r="FC340" s="451" t="n"/>
      <c r="FD340" s="451" t="n"/>
      <c r="FE340" s="451" t="n"/>
      <c r="FF340" s="451" t="n"/>
      <c r="FG340" s="451" t="n"/>
      <c r="FH340" s="451" t="n"/>
      <c r="FI340" s="451" t="n"/>
      <c r="FJ340" s="451" t="n"/>
      <c r="FK340" s="451" t="n"/>
      <c r="FL340" s="451" t="n"/>
      <c r="FM340" s="451" t="n"/>
      <c r="FN340" s="451" t="n"/>
      <c r="FO340" s="451" t="n"/>
      <c r="FP340" s="451" t="n"/>
      <c r="FQ340" s="451" t="n"/>
      <c r="FR340" s="451" t="n"/>
      <c r="FS340" s="451" t="n"/>
      <c r="FT340" s="451" t="n"/>
      <c r="FU340" s="451" t="n"/>
      <c r="FV340" s="451" t="n"/>
      <c r="FW340" s="451" t="n"/>
      <c r="FX340" s="451" t="n"/>
      <c r="FY340" s="451" t="n"/>
      <c r="FZ340" s="451" t="n"/>
      <c r="GA340" s="451" t="n"/>
      <c r="GB340" s="451" t="n"/>
      <c r="GC340" s="451" t="n"/>
      <c r="GD340" s="451" t="n"/>
      <c r="GE340" s="451" t="n"/>
      <c r="GF340" s="451" t="n"/>
      <c r="GG340" s="451" t="n"/>
      <c r="GH340" s="451" t="n"/>
      <c r="GI340" s="451" t="n"/>
      <c r="GJ340" s="451" t="n"/>
      <c r="GK340" s="451" t="n"/>
      <c r="GL340" s="451" t="n"/>
      <c r="GM340" s="451" t="n"/>
      <c r="GN340" s="451" t="n"/>
      <c r="GO340" s="451" t="n"/>
      <c r="GP340" s="451" t="n"/>
      <c r="GQ340" s="451" t="n"/>
      <c r="GR340" s="451" t="n"/>
      <c r="GS340" s="451" t="n"/>
      <c r="GT340" s="451" t="n"/>
      <c r="GU340" s="451" t="n"/>
      <c r="GV340" s="451" t="n"/>
      <c r="GW340" s="451" t="n"/>
      <c r="GX340" s="451" t="n"/>
      <c r="GY340" s="451" t="n"/>
      <c r="GZ340" s="451" t="n"/>
      <c r="HA340" s="451" t="n"/>
      <c r="HB340" s="451" t="n"/>
      <c r="HC340" s="451" t="n"/>
      <c r="HD340" s="451" t="n"/>
      <c r="HE340" s="451" t="n"/>
      <c r="HF340" s="451" t="n"/>
      <c r="HG340" s="451" t="n"/>
      <c r="HH340" s="451" t="n"/>
      <c r="HI340" s="451" t="n"/>
      <c r="HJ340" s="451" t="n"/>
      <c r="HK340" s="451" t="n"/>
      <c r="HL340" s="451" t="n"/>
      <c r="HM340" s="451" t="n"/>
      <c r="HN340" s="451" t="n"/>
      <c r="HO340" s="451" t="n"/>
      <c r="HP340" s="451" t="n"/>
      <c r="HQ340" s="451" t="n"/>
      <c r="HR340" s="451" t="n"/>
      <c r="HS340" s="451" t="n"/>
      <c r="HT340" s="451" t="n"/>
      <c r="HU340" s="451" t="n"/>
      <c r="HV340" s="451" t="n"/>
      <c r="HW340" s="451" t="n"/>
      <c r="HX340" s="451" t="n"/>
      <c r="HY340" s="451" t="n"/>
      <c r="HZ340" s="451" t="n"/>
      <c r="IA340" s="451" t="n"/>
      <c r="IB340" s="451" t="n"/>
      <c r="IC340" s="451" t="n"/>
    </row>
    <row r="341" ht="14.45" customFormat="1" customHeight="1" s="456">
      <c r="A341" s="487" t="n"/>
      <c r="B341" s="1561" t="inlineStr">
        <is>
          <t>LINE #1 150 KV WOTU ARAH MALILI</t>
        </is>
      </c>
      <c r="C341" s="1562" t="n"/>
      <c r="D341" s="1563" t="n"/>
      <c r="E341" s="589" t="inlineStr">
        <is>
          <t>MW</t>
        </is>
      </c>
      <c r="F341" s="490">
        <f>(IF(DASHBOARD!$J$2=F9,DASHBOARD!$T$217,IF(DASHBOARD!$J$2=0,0,F341)))</f>
        <v/>
      </c>
      <c r="G341" s="490">
        <f>(IF(DASHBOARD!$J$2=G9,DASHBOARD!$T$217,IF(DASHBOARD!$J$2=0,0,G341)))</f>
        <v/>
      </c>
      <c r="H341" s="490">
        <f>(IF(DASHBOARD!$J$2=H9,DASHBOARD!$T$217,IF(DASHBOARD!$J$2=0,0,H341)))</f>
        <v/>
      </c>
      <c r="I341" s="490">
        <f>(IF(DASHBOARD!$J$2=I9,DASHBOARD!$T$217,IF(DASHBOARD!$J$2=0,0,I341)))</f>
        <v/>
      </c>
      <c r="J341" s="490">
        <f>(IF(DASHBOARD!$J$2=J9,DASHBOARD!$T$217,IF(DASHBOARD!$J$2=0,0,J341)))</f>
        <v/>
      </c>
      <c r="K341" s="490">
        <f>(IF(DASHBOARD!$J$2=K9,DASHBOARD!$T$217,IF(DASHBOARD!$J$2=0,0,K341)))</f>
        <v/>
      </c>
      <c r="L341" s="490">
        <f>(IF(DASHBOARD!$J$2=L9,DASHBOARD!$T$217,IF(DASHBOARD!$J$2=0,0,L341)))</f>
        <v/>
      </c>
      <c r="M341" s="490">
        <f>(IF(DASHBOARD!$J$2=M9,DASHBOARD!$T$217,IF(DASHBOARD!$J$2=0,0,M341)))</f>
        <v/>
      </c>
      <c r="N341" s="490">
        <f>(IF(DASHBOARD!$J$2=N9,DASHBOARD!$T$217,IF(DASHBOARD!$J$2=0,0,N341)))</f>
        <v/>
      </c>
      <c r="O341" s="490">
        <f>(IF(DASHBOARD!$J$2=O9,DASHBOARD!$T$217,IF(DASHBOARD!$J$2=0,0,O341)))</f>
        <v/>
      </c>
      <c r="P341" s="490">
        <f>(IF(DASHBOARD!$J$2=P9,DASHBOARD!$T$217,IF(DASHBOARD!$J$2=0,0,P341)))</f>
        <v/>
      </c>
      <c r="Q341" s="490">
        <f>(IF(DASHBOARD!$J$2=Q9,DASHBOARD!$T$217,IF(DASHBOARD!$J$2=0,0,Q341)))</f>
        <v/>
      </c>
      <c r="R341" s="490">
        <f>(IF(DASHBOARD!$J$2=R9,DASHBOARD!$T$217,IF(DASHBOARD!$J$2=0,0,R341)))</f>
        <v/>
      </c>
      <c r="S341" s="490">
        <f>(IF(DASHBOARD!$J$2=S9,DASHBOARD!$T$217,IF(DASHBOARD!$J$2=0,0,S341)))</f>
        <v/>
      </c>
      <c r="T341" s="490">
        <f>(IF(DASHBOARD!$J$2=T9,DASHBOARD!$T$217,IF(DASHBOARD!$J$2=0,0,T341)))</f>
        <v/>
      </c>
      <c r="U341" s="490">
        <f>(IF(DASHBOARD!$J$2=U9,DASHBOARD!$T$217,IF(DASHBOARD!$J$2=0,0,U341)))</f>
        <v/>
      </c>
      <c r="V341" s="490">
        <f>(IF(DASHBOARD!$J$2=V9,DASHBOARD!$T$217,IF(DASHBOARD!$J$2=0,0,V341)))</f>
        <v/>
      </c>
      <c r="W341" s="490">
        <f>(IF(DASHBOARD!$J$2=W9,DASHBOARD!$T$217,IF(DASHBOARD!$J$2=0,0,W341)))</f>
        <v/>
      </c>
      <c r="X341" s="490">
        <f>(IF(DASHBOARD!$J$2=X9,DASHBOARD!$T$217,IF(DASHBOARD!$J$2=0,0,X341)))</f>
        <v/>
      </c>
      <c r="Y341" s="490">
        <f>(IF(DASHBOARD!$J$2=Y9,DASHBOARD!$T$217,IF(DASHBOARD!$J$2=0,0,Y341)))</f>
        <v/>
      </c>
      <c r="Z341" s="490">
        <f>(IF(DASHBOARD!$J$2=Z9,DASHBOARD!$T$217,IF(DASHBOARD!$J$2=0,0,Z341)))</f>
        <v/>
      </c>
      <c r="AA341" s="490">
        <f>(IF(DASHBOARD!$J$2=AA9,DASHBOARD!$T$217,IF(DASHBOARD!$J$2=0,0,AA341)))</f>
        <v/>
      </c>
      <c r="AB341" s="490">
        <f>(IF(DASHBOARD!$J$2=AB9,DASHBOARD!$T$217,IF(DASHBOARD!$J$2=0,0,AB341)))</f>
        <v/>
      </c>
      <c r="AC341" s="490">
        <f>(IF(DASHBOARD!$J$2=AC9,DASHBOARD!$T$217,IF(DASHBOARD!$J$2=0,0,AC341)))</f>
        <v/>
      </c>
      <c r="AD341" s="490">
        <f>(IF(DASHBOARD!$J$2=AD9,DASHBOARD!$T$217,IF(DASHBOARD!$J$2=0,0,AD341)))</f>
        <v/>
      </c>
      <c r="AE341" s="490">
        <f>(IF(DASHBOARD!$J$2=AE9,DASHBOARD!$T$217,IF(DASHBOARD!$J$2=0,0,AE341)))</f>
        <v/>
      </c>
      <c r="AF341" s="490">
        <f>(IF(DASHBOARD!$J$2=AF9,DASHBOARD!$T$217,IF(DASHBOARD!$J$2=0,0,AF341)))</f>
        <v/>
      </c>
      <c r="AG341" s="490">
        <f>(IF(DASHBOARD!$J$2=AG9,DASHBOARD!$T$217,IF(DASHBOARD!$J$2=0,0,AG341)))</f>
        <v/>
      </c>
      <c r="AH341" s="490">
        <f>(IF(DASHBOARD!$J$2=AH9,DASHBOARD!$T$217,IF(DASHBOARD!$J$2=0,0,AH341)))</f>
        <v/>
      </c>
      <c r="AI341" s="490">
        <f>(IF(DASHBOARD!$J$2=AI9,DASHBOARD!$T$217,IF(DASHBOARD!$J$2=0,0,AI341)))</f>
        <v/>
      </c>
      <c r="AJ341" s="490">
        <f>(IF(DASHBOARD!$J$2=AJ9,DASHBOARD!$T$217,IF(DASHBOARD!$J$2=0,0,AJ341)))</f>
        <v/>
      </c>
      <c r="AK341" s="490">
        <f>(IF(DASHBOARD!$J$2=AK9,DASHBOARD!$T$217,IF(DASHBOARD!$J$2=0,0,AK341)))</f>
        <v/>
      </c>
      <c r="AL341" s="490">
        <f>(IF(DASHBOARD!$J$2=AL9,DASHBOARD!$T$217,IF(DASHBOARD!$J$2=0,0,AL341)))</f>
        <v/>
      </c>
      <c r="AM341" s="490">
        <f>(IF(DASHBOARD!$J$2=AM9,DASHBOARD!$T$217,IF(DASHBOARD!$J$2=0,0,AM341)))</f>
        <v/>
      </c>
      <c r="AN341" s="490">
        <f>(IF(DASHBOARD!$J$2=AN9,DASHBOARD!$T$217,IF(DASHBOARD!$J$2=0,0,AN341)))</f>
        <v/>
      </c>
      <c r="AO341" s="490">
        <f>(IF(DASHBOARD!$J$2=AO9,DASHBOARD!$T$217,IF(DASHBOARD!$J$2=0,0,AO341)))</f>
        <v/>
      </c>
      <c r="AP341" s="490">
        <f>(IF(DASHBOARD!$J$2=AP9,DASHBOARD!$T$217,IF(DASHBOARD!$J$2=0,0,AP341)))</f>
        <v/>
      </c>
      <c r="AQ341" s="490">
        <f>(IF(DASHBOARD!$J$2=AQ9,DASHBOARD!$T$217,IF(DASHBOARD!$J$2=0,0,AQ341)))</f>
        <v/>
      </c>
      <c r="AR341" s="490">
        <f>(IF(DASHBOARD!$J$2=AR9,DASHBOARD!$T$217,IF(DASHBOARD!$J$2=0,0,AR341)))</f>
        <v/>
      </c>
      <c r="AS341" s="490">
        <f>(IF(DASHBOARD!$J$2=AS9,DASHBOARD!$T$217,IF(DASHBOARD!$J$2=0,0,AS341)))</f>
        <v/>
      </c>
      <c r="AT341" s="490">
        <f>(IF(DASHBOARD!$J$2=AT9,DASHBOARD!$T$217,IF(DASHBOARD!$J$2=0,0,AT341)))</f>
        <v/>
      </c>
      <c r="AU341" s="490">
        <f>(IF(DASHBOARD!$J$2=AU9,DASHBOARD!$T$217,IF(DASHBOARD!$J$2=0,0,AU341)))</f>
        <v/>
      </c>
      <c r="AV341" s="490">
        <f>(IF(DASHBOARD!$J$2=AV9,DASHBOARD!$T$217,IF(DASHBOARD!$J$2=0,0,AV341)))</f>
        <v/>
      </c>
      <c r="AW341" s="490">
        <f>(IF(DASHBOARD!$J$2=AW9,DASHBOARD!$T$217,IF(DASHBOARD!$J$2=0,0,AW341)))</f>
        <v/>
      </c>
      <c r="AX341" s="490">
        <f>(IF(DASHBOARD!$J$2=AX9,DASHBOARD!$T$217,IF(DASHBOARD!$J$2=0,0,AX341)))</f>
        <v/>
      </c>
      <c r="AY341" s="490">
        <f>(IF(DASHBOARD!$J$2=AY9,DASHBOARD!$T$217,IF(DASHBOARD!$J$2=0,0,AY341)))</f>
        <v/>
      </c>
      <c r="AZ341" s="490">
        <f>(IF(DASHBOARD!$J$2=AZ9,DASHBOARD!$T$217,IF(DASHBOARD!$J$2=0,0,AZ341)))</f>
        <v/>
      </c>
      <c r="BA341" s="490">
        <f>(IF(DASHBOARD!$J$2=BA9,DASHBOARD!$T$217,IF(DASHBOARD!$J$2=0,0,BA341)))</f>
        <v/>
      </c>
      <c r="BB341" s="455" t="n"/>
      <c r="BC341" s="451" t="n"/>
      <c r="BD341" s="451" t="n"/>
      <c r="BE341" s="451" t="n"/>
      <c r="BF341" s="451" t="n"/>
      <c r="BG341" s="451" t="n"/>
      <c r="BH341" s="451" t="n"/>
      <c r="BI341" s="451" t="n"/>
      <c r="BJ341" s="451" t="n"/>
      <c r="BK341" s="451" t="n"/>
      <c r="BL341" s="451" t="n"/>
      <c r="BM341" s="451" t="n"/>
      <c r="BN341" s="451" t="n"/>
      <c r="BO341" s="451" t="n"/>
      <c r="BP341" s="451" t="n"/>
      <c r="BQ341" s="451" t="n"/>
      <c r="BR341" s="451" t="n"/>
      <c r="BS341" s="451" t="n"/>
      <c r="BT341" s="451" t="n"/>
      <c r="BU341" s="451" t="n"/>
      <c r="BV341" s="451" t="n"/>
      <c r="BW341" s="451" t="n"/>
      <c r="BX341" s="451" t="n"/>
      <c r="BY341" s="451" t="n"/>
      <c r="BZ341" s="451" t="n"/>
      <c r="CA341" s="451" t="n"/>
      <c r="CB341" s="451" t="n"/>
      <c r="CC341" s="451" t="n"/>
      <c r="CD341" s="451" t="n"/>
      <c r="CE341" s="451" t="n"/>
      <c r="CF341" s="451" t="n"/>
      <c r="CG341" s="451" t="n"/>
      <c r="CH341" s="451" t="n"/>
      <c r="CI341" s="451" t="n"/>
      <c r="CJ341" s="451" t="n"/>
      <c r="CK341" s="451" t="n"/>
      <c r="CL341" s="451" t="n"/>
      <c r="CM341" s="451" t="n"/>
      <c r="CN341" s="451" t="n"/>
      <c r="CO341" s="451" t="n"/>
      <c r="CP341" s="451" t="n"/>
      <c r="CQ341" s="451" t="n"/>
      <c r="CR341" s="451" t="n"/>
      <c r="CS341" s="451" t="n"/>
      <c r="CT341" s="451" t="n"/>
      <c r="CU341" s="451" t="n"/>
      <c r="CV341" s="451" t="n"/>
      <c r="CW341" s="451" t="n"/>
      <c r="CX341" s="451" t="n"/>
      <c r="CY341" s="451" t="n"/>
      <c r="CZ341" s="451" t="n"/>
      <c r="DA341" s="451" t="n"/>
      <c r="DB341" s="451" t="n"/>
      <c r="DC341" s="451" t="n"/>
      <c r="DD341" s="451" t="n"/>
      <c r="DE341" s="451" t="n"/>
      <c r="DF341" s="451" t="n"/>
      <c r="DG341" s="451" t="n"/>
      <c r="DH341" s="451" t="n"/>
      <c r="DI341" s="451" t="n"/>
      <c r="DJ341" s="451" t="n"/>
      <c r="DK341" s="451" t="n"/>
      <c r="DL341" s="451" t="n"/>
      <c r="DM341" s="451" t="n"/>
      <c r="DN341" s="451" t="n"/>
      <c r="DO341" s="451" t="n"/>
      <c r="DP341" s="451" t="n"/>
      <c r="DQ341" s="451" t="n"/>
      <c r="DR341" s="451" t="n"/>
      <c r="DS341" s="451" t="n"/>
      <c r="DT341" s="451" t="n"/>
      <c r="DU341" s="451" t="n"/>
      <c r="DV341" s="451" t="n"/>
      <c r="DW341" s="451" t="n"/>
      <c r="DX341" s="451" t="n"/>
      <c r="DY341" s="451" t="n"/>
      <c r="DZ341" s="451" t="n"/>
      <c r="EA341" s="451" t="n"/>
      <c r="EB341" s="451" t="n"/>
      <c r="EC341" s="451" t="n"/>
      <c r="ED341" s="451" t="n"/>
      <c r="EE341" s="451" t="n"/>
      <c r="EF341" s="451" t="n"/>
      <c r="EG341" s="451" t="n"/>
      <c r="EH341" s="451" t="n"/>
      <c r="EI341" s="451" t="n"/>
      <c r="EJ341" s="451" t="n"/>
      <c r="EK341" s="451" t="n"/>
      <c r="EL341" s="451" t="n"/>
      <c r="EM341" s="451" t="n"/>
      <c r="EN341" s="451" t="n"/>
      <c r="EO341" s="451" t="n"/>
      <c r="EP341" s="451" t="n"/>
      <c r="EQ341" s="451" t="n"/>
      <c r="ER341" s="451" t="n"/>
      <c r="ES341" s="451" t="n"/>
      <c r="ET341" s="451" t="n"/>
      <c r="EU341" s="451" t="n"/>
      <c r="EV341" s="451" t="n"/>
      <c r="EW341" s="451" t="n"/>
      <c r="EX341" s="451" t="n"/>
      <c r="EY341" s="451" t="n"/>
      <c r="EZ341" s="451" t="n"/>
      <c r="FA341" s="451" t="n"/>
      <c r="FB341" s="451" t="n"/>
      <c r="FC341" s="451" t="n"/>
      <c r="FD341" s="451" t="n"/>
      <c r="FE341" s="451" t="n"/>
      <c r="FF341" s="451" t="n"/>
      <c r="FG341" s="451" t="n"/>
      <c r="FH341" s="451" t="n"/>
      <c r="FI341" s="451" t="n"/>
      <c r="FJ341" s="451" t="n"/>
      <c r="FK341" s="451" t="n"/>
      <c r="FL341" s="451" t="n"/>
      <c r="FM341" s="451" t="n"/>
      <c r="FN341" s="451" t="n"/>
      <c r="FO341" s="451" t="n"/>
      <c r="FP341" s="451" t="n"/>
      <c r="FQ341" s="451" t="n"/>
      <c r="FR341" s="451" t="n"/>
      <c r="FS341" s="451" t="n"/>
      <c r="FT341" s="451" t="n"/>
      <c r="FU341" s="451" t="n"/>
      <c r="FV341" s="451" t="n"/>
      <c r="FW341" s="451" t="n"/>
      <c r="FX341" s="451" t="n"/>
      <c r="FY341" s="451" t="n"/>
      <c r="FZ341" s="451" t="n"/>
      <c r="GA341" s="451" t="n"/>
      <c r="GB341" s="451" t="n"/>
      <c r="GC341" s="451" t="n"/>
      <c r="GD341" s="451" t="n"/>
      <c r="GE341" s="451" t="n"/>
      <c r="GF341" s="451" t="n"/>
      <c r="GG341" s="451" t="n"/>
      <c r="GH341" s="451" t="n"/>
      <c r="GI341" s="451" t="n"/>
      <c r="GJ341" s="451" t="n"/>
      <c r="GK341" s="451" t="n"/>
      <c r="GL341" s="451" t="n"/>
      <c r="GM341" s="451" t="n"/>
      <c r="GN341" s="451" t="n"/>
      <c r="GO341" s="451" t="n"/>
      <c r="GP341" s="451" t="n"/>
      <c r="GQ341" s="451" t="n"/>
      <c r="GR341" s="451" t="n"/>
      <c r="GS341" s="451" t="n"/>
      <c r="GT341" s="451" t="n"/>
      <c r="GU341" s="451" t="n"/>
      <c r="GV341" s="451" t="n"/>
      <c r="GW341" s="451" t="n"/>
      <c r="GX341" s="451" t="n"/>
      <c r="GY341" s="451" t="n"/>
      <c r="GZ341" s="451" t="n"/>
      <c r="HA341" s="451" t="n"/>
      <c r="HB341" s="451" t="n"/>
      <c r="HC341" s="451" t="n"/>
      <c r="HD341" s="451" t="n"/>
      <c r="HE341" s="451" t="n"/>
      <c r="HF341" s="451" t="n"/>
      <c r="HG341" s="451" t="n"/>
      <c r="HH341" s="451" t="n"/>
      <c r="HI341" s="451" t="n"/>
      <c r="HJ341" s="451" t="n"/>
      <c r="HK341" s="451" t="n"/>
      <c r="HL341" s="451" t="n"/>
      <c r="HM341" s="451" t="n"/>
      <c r="HN341" s="451" t="n"/>
      <c r="HO341" s="451" t="n"/>
      <c r="HP341" s="451" t="n"/>
      <c r="HQ341" s="451" t="n"/>
      <c r="HR341" s="451" t="n"/>
      <c r="HS341" s="451" t="n"/>
      <c r="HT341" s="451" t="n"/>
      <c r="HU341" s="451" t="n"/>
      <c r="HV341" s="451" t="n"/>
      <c r="HW341" s="451" t="n"/>
      <c r="HX341" s="451" t="n"/>
      <c r="HY341" s="451" t="n"/>
      <c r="HZ341" s="451" t="n"/>
      <c r="IA341" s="451" t="n"/>
      <c r="IB341" s="451" t="n"/>
      <c r="IC341" s="451" t="n"/>
    </row>
    <row r="342" ht="14.45" customFormat="1" customHeight="1" s="456">
      <c r="A342" s="487" t="n"/>
      <c r="B342" s="1564" t="inlineStr">
        <is>
          <t>LINE #2 150 KV WOTU ARAH MALILI</t>
        </is>
      </c>
      <c r="C342" s="1565" t="n"/>
      <c r="D342" s="1566" t="n"/>
      <c r="E342" s="589" t="inlineStr">
        <is>
          <t>MW</t>
        </is>
      </c>
      <c r="F342" s="494">
        <f>(IF(DASHBOARD!$J$2=F9,DASHBOARD!$T$218,IF(DASHBOARD!$J$2=0,0,F342)))</f>
        <v/>
      </c>
      <c r="G342" s="494">
        <f>(IF(DASHBOARD!$J$2=G9,DASHBOARD!$T$218,IF(DASHBOARD!$J$2=0,0,G342)))</f>
        <v/>
      </c>
      <c r="H342" s="494">
        <f>(IF(DASHBOARD!$J$2=H9,DASHBOARD!$T$218,IF(DASHBOARD!$J$2=0,0,H342)))</f>
        <v/>
      </c>
      <c r="I342" s="494">
        <f>(IF(DASHBOARD!$J$2=I9,DASHBOARD!$T$218,IF(DASHBOARD!$J$2=0,0,I342)))</f>
        <v/>
      </c>
      <c r="J342" s="494">
        <f>(IF(DASHBOARD!$J$2=J9,DASHBOARD!$T$218,IF(DASHBOARD!$J$2=0,0,J342)))</f>
        <v/>
      </c>
      <c r="K342" s="494">
        <f>(IF(DASHBOARD!$J$2=K9,DASHBOARD!$T$218,IF(DASHBOARD!$J$2=0,0,K342)))</f>
        <v/>
      </c>
      <c r="L342" s="494">
        <f>(IF(DASHBOARD!$J$2=L9,DASHBOARD!$T$218,IF(DASHBOARD!$J$2=0,0,L342)))</f>
        <v/>
      </c>
      <c r="M342" s="494">
        <f>(IF(DASHBOARD!$J$2=M9,DASHBOARD!$T$218,IF(DASHBOARD!$J$2=0,0,M342)))</f>
        <v/>
      </c>
      <c r="N342" s="494">
        <f>(IF(DASHBOARD!$J$2=N9,DASHBOARD!$T$218,IF(DASHBOARD!$J$2=0,0,N342)))</f>
        <v/>
      </c>
      <c r="O342" s="494">
        <f>(IF(DASHBOARD!$J$2=O9,DASHBOARD!$T$218,IF(DASHBOARD!$J$2=0,0,O342)))</f>
        <v/>
      </c>
      <c r="P342" s="494">
        <f>(IF(DASHBOARD!$J$2=P9,DASHBOARD!$T$218,IF(DASHBOARD!$J$2=0,0,P342)))</f>
        <v/>
      </c>
      <c r="Q342" s="494">
        <f>(IF(DASHBOARD!$J$2=Q9,DASHBOARD!$T$218,IF(DASHBOARD!$J$2=0,0,Q342)))</f>
        <v/>
      </c>
      <c r="R342" s="494">
        <f>(IF(DASHBOARD!$J$2=R9,DASHBOARD!$T$218,IF(DASHBOARD!$J$2=0,0,R342)))</f>
        <v/>
      </c>
      <c r="S342" s="494">
        <f>(IF(DASHBOARD!$J$2=S9,DASHBOARD!$T$218,IF(DASHBOARD!$J$2=0,0,S342)))</f>
        <v/>
      </c>
      <c r="T342" s="494">
        <f>(IF(DASHBOARD!$J$2=T9,DASHBOARD!$T$218,IF(DASHBOARD!$J$2=0,0,T342)))</f>
        <v/>
      </c>
      <c r="U342" s="494">
        <f>(IF(DASHBOARD!$J$2=U9,DASHBOARD!$T$218,IF(DASHBOARD!$J$2=0,0,U342)))</f>
        <v/>
      </c>
      <c r="V342" s="494">
        <f>(IF(DASHBOARD!$J$2=V9,DASHBOARD!$T$218,IF(DASHBOARD!$J$2=0,0,V342)))</f>
        <v/>
      </c>
      <c r="W342" s="494">
        <f>(IF(DASHBOARD!$J$2=W9,DASHBOARD!$T$218,IF(DASHBOARD!$J$2=0,0,W342)))</f>
        <v/>
      </c>
      <c r="X342" s="494">
        <f>(IF(DASHBOARD!$J$2=X9,DASHBOARD!$T$218,IF(DASHBOARD!$J$2=0,0,X342)))</f>
        <v/>
      </c>
      <c r="Y342" s="494">
        <f>(IF(DASHBOARD!$J$2=Y9,DASHBOARD!$T$218,IF(DASHBOARD!$J$2=0,0,Y342)))</f>
        <v/>
      </c>
      <c r="Z342" s="494">
        <f>(IF(DASHBOARD!$J$2=Z9,DASHBOARD!$T$218,IF(DASHBOARD!$J$2=0,0,Z342)))</f>
        <v/>
      </c>
      <c r="AA342" s="494">
        <f>(IF(DASHBOARD!$J$2=AA9,DASHBOARD!$T$218,IF(DASHBOARD!$J$2=0,0,AA342)))</f>
        <v/>
      </c>
      <c r="AB342" s="494">
        <f>(IF(DASHBOARD!$J$2=AB9,DASHBOARD!$T$218,IF(DASHBOARD!$J$2=0,0,AB342)))</f>
        <v/>
      </c>
      <c r="AC342" s="494">
        <f>(IF(DASHBOARD!$J$2=AC9,DASHBOARD!$T$218,IF(DASHBOARD!$J$2=0,0,AC342)))</f>
        <v/>
      </c>
      <c r="AD342" s="494">
        <f>(IF(DASHBOARD!$J$2=AD9,DASHBOARD!$T$218,IF(DASHBOARD!$J$2=0,0,AD342)))</f>
        <v/>
      </c>
      <c r="AE342" s="494">
        <f>(IF(DASHBOARD!$J$2=AE9,DASHBOARD!$T$218,IF(DASHBOARD!$J$2=0,0,AE342)))</f>
        <v/>
      </c>
      <c r="AF342" s="494">
        <f>(IF(DASHBOARD!$J$2=AF9,DASHBOARD!$T$218,IF(DASHBOARD!$J$2=0,0,AF342)))</f>
        <v/>
      </c>
      <c r="AG342" s="494">
        <f>(IF(DASHBOARD!$J$2=AG9,DASHBOARD!$T$218,IF(DASHBOARD!$J$2=0,0,AG342)))</f>
        <v/>
      </c>
      <c r="AH342" s="494">
        <f>(IF(DASHBOARD!$J$2=AH9,DASHBOARD!$T$218,IF(DASHBOARD!$J$2=0,0,AH342)))</f>
        <v/>
      </c>
      <c r="AI342" s="494">
        <f>(IF(DASHBOARD!$J$2=AI9,DASHBOARD!$T$218,IF(DASHBOARD!$J$2=0,0,AI342)))</f>
        <v/>
      </c>
      <c r="AJ342" s="494">
        <f>(IF(DASHBOARD!$J$2=AJ9,DASHBOARD!$T$218,IF(DASHBOARD!$J$2=0,0,AJ342)))</f>
        <v/>
      </c>
      <c r="AK342" s="494">
        <f>(IF(DASHBOARD!$J$2=AK9,DASHBOARD!$T$218,IF(DASHBOARD!$J$2=0,0,AK342)))</f>
        <v/>
      </c>
      <c r="AL342" s="494">
        <f>(IF(DASHBOARD!$J$2=AL9,DASHBOARD!$T$218,IF(DASHBOARD!$J$2=0,0,AL342)))</f>
        <v/>
      </c>
      <c r="AM342" s="494">
        <f>(IF(DASHBOARD!$J$2=AM9,DASHBOARD!$T$218,IF(DASHBOARD!$J$2=0,0,AM342)))</f>
        <v/>
      </c>
      <c r="AN342" s="494">
        <f>(IF(DASHBOARD!$J$2=AN9,DASHBOARD!$T$218,IF(DASHBOARD!$J$2=0,0,AN342)))</f>
        <v/>
      </c>
      <c r="AO342" s="494">
        <f>(IF(DASHBOARD!$J$2=AO9,DASHBOARD!$T$218,IF(DASHBOARD!$J$2=0,0,AO342)))</f>
        <v/>
      </c>
      <c r="AP342" s="494">
        <f>(IF(DASHBOARD!$J$2=AP9,DASHBOARD!$T$218,IF(DASHBOARD!$J$2=0,0,AP342)))</f>
        <v/>
      </c>
      <c r="AQ342" s="494">
        <f>(IF(DASHBOARD!$J$2=AQ9,DASHBOARD!$T$218,IF(DASHBOARD!$J$2=0,0,AQ342)))</f>
        <v/>
      </c>
      <c r="AR342" s="494">
        <f>(IF(DASHBOARD!$J$2=AR9,DASHBOARD!$T$218,IF(DASHBOARD!$J$2=0,0,AR342)))</f>
        <v/>
      </c>
      <c r="AS342" s="494">
        <f>(IF(DASHBOARD!$J$2=AS9,DASHBOARD!$T$218,IF(DASHBOARD!$J$2=0,0,AS342)))</f>
        <v/>
      </c>
      <c r="AT342" s="494">
        <f>(IF(DASHBOARD!$J$2=AT9,DASHBOARD!$T$218,IF(DASHBOARD!$J$2=0,0,AT342)))</f>
        <v/>
      </c>
      <c r="AU342" s="494">
        <f>(IF(DASHBOARD!$J$2=AU9,DASHBOARD!$T$218,IF(DASHBOARD!$J$2=0,0,AU342)))</f>
        <v/>
      </c>
      <c r="AV342" s="494">
        <f>(IF(DASHBOARD!$J$2=AV9,DASHBOARD!$T$218,IF(DASHBOARD!$J$2=0,0,AV342)))</f>
        <v/>
      </c>
      <c r="AW342" s="494">
        <f>(IF(DASHBOARD!$J$2=AW9,DASHBOARD!$T$218,IF(DASHBOARD!$J$2=0,0,AW342)))</f>
        <v/>
      </c>
      <c r="AX342" s="494">
        <f>(IF(DASHBOARD!$J$2=AX9,DASHBOARD!$T$218,IF(DASHBOARD!$J$2=0,0,AX342)))</f>
        <v/>
      </c>
      <c r="AY342" s="494">
        <f>(IF(DASHBOARD!$J$2=AY9,DASHBOARD!$T$218,IF(DASHBOARD!$J$2=0,0,AY342)))</f>
        <v/>
      </c>
      <c r="AZ342" s="494">
        <f>(IF(DASHBOARD!$J$2=AZ9,DASHBOARD!$T$218,IF(DASHBOARD!$J$2=0,0,AZ342)))</f>
        <v/>
      </c>
      <c r="BA342" s="494">
        <f>(IF(DASHBOARD!$J$2=BA9,DASHBOARD!$T$218,IF(DASHBOARD!$J$2=0,0,BA342)))</f>
        <v/>
      </c>
      <c r="BB342" s="455" t="n"/>
      <c r="BC342" s="451" t="n"/>
      <c r="BD342" s="451" t="n"/>
      <c r="BE342" s="451" t="n"/>
      <c r="BF342" s="451" t="n"/>
      <c r="BG342" s="451" t="n"/>
      <c r="BH342" s="451" t="n"/>
      <c r="BI342" s="451" t="n"/>
      <c r="BJ342" s="451" t="n"/>
      <c r="BK342" s="451" t="n"/>
      <c r="BL342" s="451" t="n"/>
      <c r="BM342" s="451" t="n"/>
      <c r="BN342" s="451" t="n"/>
      <c r="BO342" s="451" t="n"/>
      <c r="BP342" s="451" t="n"/>
      <c r="BQ342" s="451" t="n"/>
      <c r="BR342" s="451" t="n"/>
      <c r="BS342" s="451" t="n"/>
      <c r="BT342" s="451" t="n"/>
      <c r="BU342" s="451" t="n"/>
      <c r="BV342" s="451" t="n"/>
      <c r="BW342" s="451" t="n"/>
      <c r="BX342" s="451" t="n"/>
      <c r="BY342" s="451" t="n"/>
      <c r="BZ342" s="451" t="n"/>
      <c r="CA342" s="451" t="n"/>
      <c r="CB342" s="451" t="n"/>
      <c r="CC342" s="451" t="n"/>
      <c r="CD342" s="451" t="n"/>
      <c r="CE342" s="451" t="n"/>
      <c r="CF342" s="451" t="n"/>
      <c r="CG342" s="451" t="n"/>
      <c r="CH342" s="451" t="n"/>
      <c r="CI342" s="451" t="n"/>
      <c r="CJ342" s="451" t="n"/>
      <c r="CK342" s="451" t="n"/>
      <c r="CL342" s="451" t="n"/>
      <c r="CM342" s="451" t="n"/>
      <c r="CN342" s="451" t="n"/>
      <c r="CO342" s="451" t="n"/>
      <c r="CP342" s="451" t="n"/>
      <c r="CQ342" s="451" t="n"/>
      <c r="CR342" s="451" t="n"/>
      <c r="CS342" s="451" t="n"/>
      <c r="CT342" s="451" t="n"/>
      <c r="CU342" s="451" t="n"/>
      <c r="CV342" s="451" t="n"/>
      <c r="CW342" s="451" t="n"/>
      <c r="CX342" s="451" t="n"/>
      <c r="CY342" s="451" t="n"/>
      <c r="CZ342" s="451" t="n"/>
      <c r="DA342" s="451" t="n"/>
      <c r="DB342" s="451" t="n"/>
      <c r="DC342" s="451" t="n"/>
      <c r="DD342" s="451" t="n"/>
      <c r="DE342" s="451" t="n"/>
      <c r="DF342" s="451" t="n"/>
      <c r="DG342" s="451" t="n"/>
      <c r="DH342" s="451" t="n"/>
      <c r="DI342" s="451" t="n"/>
      <c r="DJ342" s="451" t="n"/>
      <c r="DK342" s="451" t="n"/>
      <c r="DL342" s="451" t="n"/>
      <c r="DM342" s="451" t="n"/>
      <c r="DN342" s="451" t="n"/>
      <c r="DO342" s="451" t="n"/>
      <c r="DP342" s="451" t="n"/>
      <c r="DQ342" s="451" t="n"/>
      <c r="DR342" s="451" t="n"/>
      <c r="DS342" s="451" t="n"/>
      <c r="DT342" s="451" t="n"/>
      <c r="DU342" s="451" t="n"/>
      <c r="DV342" s="451" t="n"/>
      <c r="DW342" s="451" t="n"/>
      <c r="DX342" s="451" t="n"/>
      <c r="DY342" s="451" t="n"/>
      <c r="DZ342" s="451" t="n"/>
      <c r="EA342" s="451" t="n"/>
      <c r="EB342" s="451" t="n"/>
      <c r="EC342" s="451" t="n"/>
      <c r="ED342" s="451" t="n"/>
      <c r="EE342" s="451" t="n"/>
      <c r="EF342" s="451" t="n"/>
      <c r="EG342" s="451" t="n"/>
      <c r="EH342" s="451" t="n"/>
      <c r="EI342" s="451" t="n"/>
      <c r="EJ342" s="451" t="n"/>
      <c r="EK342" s="451" t="n"/>
      <c r="EL342" s="451" t="n"/>
      <c r="EM342" s="451" t="n"/>
      <c r="EN342" s="451" t="n"/>
      <c r="EO342" s="451" t="n"/>
      <c r="EP342" s="451" t="n"/>
      <c r="EQ342" s="451" t="n"/>
      <c r="ER342" s="451" t="n"/>
      <c r="ES342" s="451" t="n"/>
      <c r="ET342" s="451" t="n"/>
      <c r="EU342" s="451" t="n"/>
      <c r="EV342" s="451" t="n"/>
      <c r="EW342" s="451" t="n"/>
      <c r="EX342" s="451" t="n"/>
      <c r="EY342" s="451" t="n"/>
      <c r="EZ342" s="451" t="n"/>
      <c r="FA342" s="451" t="n"/>
      <c r="FB342" s="451" t="n"/>
      <c r="FC342" s="451" t="n"/>
      <c r="FD342" s="451" t="n"/>
      <c r="FE342" s="451" t="n"/>
      <c r="FF342" s="451" t="n"/>
      <c r="FG342" s="451" t="n"/>
      <c r="FH342" s="451" t="n"/>
      <c r="FI342" s="451" t="n"/>
      <c r="FJ342" s="451" t="n"/>
      <c r="FK342" s="451" t="n"/>
      <c r="FL342" s="451" t="n"/>
      <c r="FM342" s="451" t="n"/>
      <c r="FN342" s="451" t="n"/>
      <c r="FO342" s="451" t="n"/>
      <c r="FP342" s="451" t="n"/>
      <c r="FQ342" s="451" t="n"/>
      <c r="FR342" s="451" t="n"/>
      <c r="FS342" s="451" t="n"/>
      <c r="FT342" s="451" t="n"/>
      <c r="FU342" s="451" t="n"/>
      <c r="FV342" s="451" t="n"/>
      <c r="FW342" s="451" t="n"/>
      <c r="FX342" s="451" t="n"/>
      <c r="FY342" s="451" t="n"/>
      <c r="FZ342" s="451" t="n"/>
      <c r="GA342" s="451" t="n"/>
      <c r="GB342" s="451" t="n"/>
      <c r="GC342" s="451" t="n"/>
      <c r="GD342" s="451" t="n"/>
      <c r="GE342" s="451" t="n"/>
      <c r="GF342" s="451" t="n"/>
      <c r="GG342" s="451" t="n"/>
      <c r="GH342" s="451" t="n"/>
      <c r="GI342" s="451" t="n"/>
      <c r="GJ342" s="451" t="n"/>
      <c r="GK342" s="451" t="n"/>
      <c r="GL342" s="451" t="n"/>
      <c r="GM342" s="451" t="n"/>
      <c r="GN342" s="451" t="n"/>
      <c r="GO342" s="451" t="n"/>
      <c r="GP342" s="451" t="n"/>
      <c r="GQ342" s="451" t="n"/>
      <c r="GR342" s="451" t="n"/>
      <c r="GS342" s="451" t="n"/>
      <c r="GT342" s="451" t="n"/>
      <c r="GU342" s="451" t="n"/>
      <c r="GV342" s="451" t="n"/>
      <c r="GW342" s="451" t="n"/>
      <c r="GX342" s="451" t="n"/>
      <c r="GY342" s="451" t="n"/>
      <c r="GZ342" s="451" t="n"/>
      <c r="HA342" s="451" t="n"/>
      <c r="HB342" s="451" t="n"/>
      <c r="HC342" s="451" t="n"/>
      <c r="HD342" s="451" t="n"/>
      <c r="HE342" s="451" t="n"/>
      <c r="HF342" s="451" t="n"/>
      <c r="HG342" s="451" t="n"/>
      <c r="HH342" s="451" t="n"/>
      <c r="HI342" s="451" t="n"/>
      <c r="HJ342" s="451" t="n"/>
      <c r="HK342" s="451" t="n"/>
      <c r="HL342" s="451" t="n"/>
      <c r="HM342" s="451" t="n"/>
      <c r="HN342" s="451" t="n"/>
      <c r="HO342" s="451" t="n"/>
      <c r="HP342" s="451" t="n"/>
      <c r="HQ342" s="451" t="n"/>
      <c r="HR342" s="451" t="n"/>
      <c r="HS342" s="451" t="n"/>
      <c r="HT342" s="451" t="n"/>
      <c r="HU342" s="451" t="n"/>
      <c r="HV342" s="451" t="n"/>
      <c r="HW342" s="451" t="n"/>
      <c r="HX342" s="451" t="n"/>
      <c r="HY342" s="451" t="n"/>
      <c r="HZ342" s="451" t="n"/>
      <c r="IA342" s="451" t="n"/>
      <c r="IB342" s="451" t="n"/>
      <c r="IC342" s="451" t="n"/>
    </row>
    <row r="343" ht="14.45" customFormat="1" customHeight="1" s="456">
      <c r="A343" s="487" t="n"/>
      <c r="B343" s="1567" t="inlineStr">
        <is>
          <t>LINE #1 150 KV PAMONA ARAH POSO</t>
        </is>
      </c>
      <c r="C343" s="1500" t="n"/>
      <c r="D343" s="1520" t="n"/>
      <c r="E343" s="589" t="inlineStr">
        <is>
          <t>MW</t>
        </is>
      </c>
      <c r="F343" s="490">
        <f>(IF(DASHBOARD!$J$2=F9,DASHBOARD!$T$188,IF(DASHBOARD!$J$2=0,0,F343)))</f>
        <v/>
      </c>
      <c r="G343" s="490">
        <f>(IF(DASHBOARD!$J$2=G9,DASHBOARD!$T$188,IF(DASHBOARD!$J$2=0,0,G343)))</f>
        <v/>
      </c>
      <c r="H343" s="490">
        <f>(IF(DASHBOARD!$J$2=H9,DASHBOARD!$T$188,IF(DASHBOARD!$J$2=0,0,H343)))</f>
        <v/>
      </c>
      <c r="I343" s="490">
        <f>(IF(DASHBOARD!$J$2=I9,DASHBOARD!$T$188,IF(DASHBOARD!$J$2=0,0,I343)))</f>
        <v/>
      </c>
      <c r="J343" s="490">
        <f>(IF(DASHBOARD!$J$2=J9,DASHBOARD!$T$188,IF(DASHBOARD!$J$2=0,0,J343)))</f>
        <v/>
      </c>
      <c r="K343" s="490">
        <f>(IF(DASHBOARD!$J$2=K9,DASHBOARD!$T$188,IF(DASHBOARD!$J$2=0,0,K343)))</f>
        <v/>
      </c>
      <c r="L343" s="490">
        <f>(IF(DASHBOARD!$J$2=L9,DASHBOARD!$T$188,IF(DASHBOARD!$J$2=0,0,L343)))</f>
        <v/>
      </c>
      <c r="M343" s="490">
        <f>(IF(DASHBOARD!$J$2=M9,DASHBOARD!$T$188,IF(DASHBOARD!$J$2=0,0,M343)))</f>
        <v/>
      </c>
      <c r="N343" s="490">
        <f>(IF(DASHBOARD!$J$2=N9,DASHBOARD!$T$188,IF(DASHBOARD!$J$2=0,0,N343)))</f>
        <v/>
      </c>
      <c r="O343" s="490">
        <f>(IF(DASHBOARD!$J$2=O9,DASHBOARD!$T$188,IF(DASHBOARD!$J$2=0,0,O343)))</f>
        <v/>
      </c>
      <c r="P343" s="490">
        <f>(IF(DASHBOARD!$J$2=P9,DASHBOARD!$T$188,IF(DASHBOARD!$J$2=0,0,P343)))</f>
        <v/>
      </c>
      <c r="Q343" s="490">
        <f>(IF(DASHBOARD!$J$2=Q9,DASHBOARD!$T$188,IF(DASHBOARD!$J$2=0,0,Q343)))</f>
        <v/>
      </c>
      <c r="R343" s="490">
        <f>(IF(DASHBOARD!$J$2=R9,DASHBOARD!$T$188,IF(DASHBOARD!$J$2=0,0,R343)))</f>
        <v/>
      </c>
      <c r="S343" s="490">
        <f>(IF(DASHBOARD!$J$2=S9,DASHBOARD!$T$188,IF(DASHBOARD!$J$2=0,0,S343)))</f>
        <v/>
      </c>
      <c r="T343" s="490">
        <f>(IF(DASHBOARD!$J$2=T9,DASHBOARD!$T$188,IF(DASHBOARD!$J$2=0,0,T343)))</f>
        <v/>
      </c>
      <c r="U343" s="490">
        <f>(IF(DASHBOARD!$J$2=U9,DASHBOARD!$T$188,IF(DASHBOARD!$J$2=0,0,U343)))</f>
        <v/>
      </c>
      <c r="V343" s="490">
        <f>(IF(DASHBOARD!$J$2=V9,DASHBOARD!$T$188,IF(DASHBOARD!$J$2=0,0,V343)))</f>
        <v/>
      </c>
      <c r="W343" s="490">
        <f>(IF(DASHBOARD!$J$2=W9,DASHBOARD!$T$188,IF(DASHBOARD!$J$2=0,0,W343)))</f>
        <v/>
      </c>
      <c r="X343" s="490">
        <f>(IF(DASHBOARD!$J$2=X9,DASHBOARD!$T$188,IF(DASHBOARD!$J$2=0,0,X343)))</f>
        <v/>
      </c>
      <c r="Y343" s="490">
        <f>(IF(DASHBOARD!$J$2=Y9,DASHBOARD!$T$188,IF(DASHBOARD!$J$2=0,0,Y343)))</f>
        <v/>
      </c>
      <c r="Z343" s="490">
        <f>(IF(DASHBOARD!$J$2=Z9,DASHBOARD!$T$188,IF(DASHBOARD!$J$2=0,0,Z343)))</f>
        <v/>
      </c>
      <c r="AA343" s="490">
        <f>(IF(DASHBOARD!$J$2=AA9,DASHBOARD!$T$188,IF(DASHBOARD!$J$2=0,0,AA343)))</f>
        <v/>
      </c>
      <c r="AB343" s="490">
        <f>(IF(DASHBOARD!$J$2=AB9,DASHBOARD!$T$188,IF(DASHBOARD!$J$2=0,0,AB343)))</f>
        <v/>
      </c>
      <c r="AC343" s="490">
        <f>(IF(DASHBOARD!$J$2=AC9,DASHBOARD!$T$188,IF(DASHBOARD!$J$2=0,0,AC343)))</f>
        <v/>
      </c>
      <c r="AD343" s="490">
        <f>(IF(DASHBOARD!$J$2=AD9,DASHBOARD!$T$188,IF(DASHBOARD!$J$2=0,0,AD343)))</f>
        <v/>
      </c>
      <c r="AE343" s="490">
        <f>(IF(DASHBOARD!$J$2=AE9,DASHBOARD!$T$188,IF(DASHBOARD!$J$2=0,0,AE343)))</f>
        <v/>
      </c>
      <c r="AF343" s="490">
        <f>(IF(DASHBOARD!$J$2=AF9,DASHBOARD!$T$188,IF(DASHBOARD!$J$2=0,0,AF343)))</f>
        <v/>
      </c>
      <c r="AG343" s="490">
        <f>(IF(DASHBOARD!$J$2=AG9,DASHBOARD!$T$188,IF(DASHBOARD!$J$2=0,0,AG343)))</f>
        <v/>
      </c>
      <c r="AH343" s="490">
        <f>(IF(DASHBOARD!$J$2=AH9,DASHBOARD!$T$188,IF(DASHBOARD!$J$2=0,0,AH343)))</f>
        <v/>
      </c>
      <c r="AI343" s="490">
        <f>(IF(DASHBOARD!$J$2=AI9,DASHBOARD!$T$188,IF(DASHBOARD!$J$2=0,0,AI343)))</f>
        <v/>
      </c>
      <c r="AJ343" s="490">
        <f>(IF(DASHBOARD!$J$2=AJ9,DASHBOARD!$T$188,IF(DASHBOARD!$J$2=0,0,AJ343)))</f>
        <v/>
      </c>
      <c r="AK343" s="490">
        <f>(IF(DASHBOARD!$J$2=AK9,DASHBOARD!$T$188,IF(DASHBOARD!$J$2=0,0,AK343)))</f>
        <v/>
      </c>
      <c r="AL343" s="490">
        <f>(IF(DASHBOARD!$J$2=AL9,DASHBOARD!$T$188,IF(DASHBOARD!$J$2=0,0,AL343)))</f>
        <v/>
      </c>
      <c r="AM343" s="490">
        <f>(IF(DASHBOARD!$J$2=AM9,DASHBOARD!$T$188,IF(DASHBOARD!$J$2=0,0,AM343)))</f>
        <v/>
      </c>
      <c r="AN343" s="490">
        <f>(IF(DASHBOARD!$J$2=AN9,DASHBOARD!$T$188,IF(DASHBOARD!$J$2=0,0,AN343)))</f>
        <v/>
      </c>
      <c r="AO343" s="490">
        <f>(IF(DASHBOARD!$J$2=AO9,DASHBOARD!$T$188,IF(DASHBOARD!$J$2=0,0,AO343)))</f>
        <v/>
      </c>
      <c r="AP343" s="490">
        <f>(IF(DASHBOARD!$J$2=AP9,DASHBOARD!$T$188,IF(DASHBOARD!$J$2=0,0,AP343)))</f>
        <v/>
      </c>
      <c r="AQ343" s="490">
        <f>(IF(DASHBOARD!$J$2=AQ9,DASHBOARD!$T$188,IF(DASHBOARD!$J$2=0,0,AQ343)))</f>
        <v/>
      </c>
      <c r="AR343" s="490">
        <f>(IF(DASHBOARD!$J$2=AR9,DASHBOARD!$T$188,IF(DASHBOARD!$J$2=0,0,AR343)))</f>
        <v/>
      </c>
      <c r="AS343" s="490">
        <f>(IF(DASHBOARD!$J$2=AS9,DASHBOARD!$T$188,IF(DASHBOARD!$J$2=0,0,AS343)))</f>
        <v/>
      </c>
      <c r="AT343" s="490">
        <f>(IF(DASHBOARD!$J$2=AT9,DASHBOARD!$T$188,IF(DASHBOARD!$J$2=0,0,AT343)))</f>
        <v/>
      </c>
      <c r="AU343" s="490">
        <f>(IF(DASHBOARD!$J$2=AU9,DASHBOARD!$T$188,IF(DASHBOARD!$J$2=0,0,AU343)))</f>
        <v/>
      </c>
      <c r="AV343" s="490">
        <f>(IF(DASHBOARD!$J$2=AV9,DASHBOARD!$T$188,IF(DASHBOARD!$J$2=0,0,AV343)))</f>
        <v/>
      </c>
      <c r="AW343" s="490">
        <f>(IF(DASHBOARD!$J$2=AW9,DASHBOARD!$T$188,IF(DASHBOARD!$J$2=0,0,AW343)))</f>
        <v/>
      </c>
      <c r="AX343" s="490">
        <f>(IF(DASHBOARD!$J$2=AX9,DASHBOARD!$T$188,IF(DASHBOARD!$J$2=0,0,AX343)))</f>
        <v/>
      </c>
      <c r="AY343" s="490">
        <f>(IF(DASHBOARD!$J$2=AY9,DASHBOARD!$T$188,IF(DASHBOARD!$J$2=0,0,AY343)))</f>
        <v/>
      </c>
      <c r="AZ343" s="490">
        <f>(IF(DASHBOARD!$J$2=AZ9,DASHBOARD!$T$188,IF(DASHBOARD!$J$2=0,0,AZ343)))</f>
        <v/>
      </c>
      <c r="BA343" s="490">
        <f>(IF(DASHBOARD!$J$2=BA9,DASHBOARD!$T$188,IF(DASHBOARD!$J$2=0,0,BA343)))</f>
        <v/>
      </c>
      <c r="BB343" s="455" t="n"/>
      <c r="BC343" s="451" t="n"/>
      <c r="BD343" s="451" t="n"/>
      <c r="BE343" s="451" t="n"/>
      <c r="BF343" s="451" t="n"/>
      <c r="BG343" s="451" t="n"/>
      <c r="BH343" s="451" t="n"/>
      <c r="BI343" s="451" t="n"/>
      <c r="BJ343" s="451" t="n"/>
      <c r="BK343" s="451" t="n"/>
      <c r="BL343" s="451" t="n"/>
      <c r="BM343" s="451" t="n"/>
      <c r="BN343" s="451" t="n"/>
      <c r="BO343" s="451" t="n"/>
      <c r="BP343" s="451" t="n"/>
      <c r="BQ343" s="451" t="n"/>
      <c r="BR343" s="451" t="n"/>
      <c r="BS343" s="451" t="n"/>
      <c r="BT343" s="451" t="n"/>
      <c r="BU343" s="451" t="n"/>
      <c r="BV343" s="451" t="n"/>
      <c r="BW343" s="451" t="n"/>
      <c r="BX343" s="451" t="n"/>
      <c r="BY343" s="451" t="n"/>
      <c r="BZ343" s="451" t="n"/>
      <c r="CA343" s="451" t="n"/>
      <c r="CB343" s="451" t="n"/>
      <c r="CC343" s="451" t="n"/>
      <c r="CD343" s="451" t="n"/>
      <c r="CE343" s="451" t="n"/>
      <c r="CF343" s="451" t="n"/>
      <c r="CG343" s="451" t="n"/>
      <c r="CH343" s="451" t="n"/>
      <c r="CI343" s="451" t="n"/>
      <c r="CJ343" s="451" t="n"/>
      <c r="CK343" s="451" t="n"/>
      <c r="CL343" s="451" t="n"/>
      <c r="CM343" s="451" t="n"/>
      <c r="CN343" s="451" t="n"/>
      <c r="CO343" s="451" t="n"/>
      <c r="CP343" s="451" t="n"/>
      <c r="CQ343" s="451" t="n"/>
      <c r="CR343" s="451" t="n"/>
      <c r="CS343" s="451" t="n"/>
      <c r="CT343" s="451" t="n"/>
      <c r="CU343" s="451" t="n"/>
      <c r="CV343" s="451" t="n"/>
      <c r="CW343" s="451" t="n"/>
      <c r="CX343" s="451" t="n"/>
      <c r="CY343" s="451" t="n"/>
      <c r="CZ343" s="451" t="n"/>
      <c r="DA343" s="451" t="n"/>
      <c r="DB343" s="451" t="n"/>
      <c r="DC343" s="451" t="n"/>
      <c r="DD343" s="451" t="n"/>
      <c r="DE343" s="451" t="n"/>
      <c r="DF343" s="451" t="n"/>
      <c r="DG343" s="451" t="n"/>
      <c r="DH343" s="451" t="n"/>
      <c r="DI343" s="451" t="n"/>
      <c r="DJ343" s="451" t="n"/>
      <c r="DK343" s="451" t="n"/>
      <c r="DL343" s="451" t="n"/>
      <c r="DM343" s="451" t="n"/>
      <c r="DN343" s="451" t="n"/>
      <c r="DO343" s="451" t="n"/>
      <c r="DP343" s="451" t="n"/>
      <c r="DQ343" s="451" t="n"/>
      <c r="DR343" s="451" t="n"/>
      <c r="DS343" s="451" t="n"/>
      <c r="DT343" s="451" t="n"/>
      <c r="DU343" s="451" t="n"/>
      <c r="DV343" s="451" t="n"/>
      <c r="DW343" s="451" t="n"/>
      <c r="DX343" s="451" t="n"/>
      <c r="DY343" s="451" t="n"/>
      <c r="DZ343" s="451" t="n"/>
      <c r="EA343" s="451" t="n"/>
      <c r="EB343" s="451" t="n"/>
      <c r="EC343" s="451" t="n"/>
      <c r="ED343" s="451" t="n"/>
      <c r="EE343" s="451" t="n"/>
      <c r="EF343" s="451" t="n"/>
      <c r="EG343" s="451" t="n"/>
      <c r="EH343" s="451" t="n"/>
      <c r="EI343" s="451" t="n"/>
      <c r="EJ343" s="451" t="n"/>
      <c r="EK343" s="451" t="n"/>
      <c r="EL343" s="451" t="n"/>
      <c r="EM343" s="451" t="n"/>
      <c r="EN343" s="451" t="n"/>
      <c r="EO343" s="451" t="n"/>
      <c r="EP343" s="451" t="n"/>
      <c r="EQ343" s="451" t="n"/>
      <c r="ER343" s="451" t="n"/>
      <c r="ES343" s="451" t="n"/>
      <c r="ET343" s="451" t="n"/>
      <c r="EU343" s="451" t="n"/>
      <c r="EV343" s="451" t="n"/>
      <c r="EW343" s="451" t="n"/>
      <c r="EX343" s="451" t="n"/>
      <c r="EY343" s="451" t="n"/>
      <c r="EZ343" s="451" t="n"/>
      <c r="FA343" s="451" t="n"/>
      <c r="FB343" s="451" t="n"/>
      <c r="FC343" s="451" t="n"/>
      <c r="FD343" s="451" t="n"/>
      <c r="FE343" s="451" t="n"/>
      <c r="FF343" s="451" t="n"/>
      <c r="FG343" s="451" t="n"/>
      <c r="FH343" s="451" t="n"/>
      <c r="FI343" s="451" t="n"/>
      <c r="FJ343" s="451" t="n"/>
      <c r="FK343" s="451" t="n"/>
      <c r="FL343" s="451" t="n"/>
      <c r="FM343" s="451" t="n"/>
      <c r="FN343" s="451" t="n"/>
      <c r="FO343" s="451" t="n"/>
      <c r="FP343" s="451" t="n"/>
      <c r="FQ343" s="451" t="n"/>
      <c r="FR343" s="451" t="n"/>
      <c r="FS343" s="451" t="n"/>
      <c r="FT343" s="451" t="n"/>
      <c r="FU343" s="451" t="n"/>
      <c r="FV343" s="451" t="n"/>
      <c r="FW343" s="451" t="n"/>
      <c r="FX343" s="451" t="n"/>
      <c r="FY343" s="451" t="n"/>
      <c r="FZ343" s="451" t="n"/>
      <c r="GA343" s="451" t="n"/>
      <c r="GB343" s="451" t="n"/>
      <c r="GC343" s="451" t="n"/>
      <c r="GD343" s="451" t="n"/>
      <c r="GE343" s="451" t="n"/>
      <c r="GF343" s="451" t="n"/>
      <c r="GG343" s="451" t="n"/>
      <c r="GH343" s="451" t="n"/>
      <c r="GI343" s="451" t="n"/>
      <c r="GJ343" s="451" t="n"/>
      <c r="GK343" s="451" t="n"/>
      <c r="GL343" s="451" t="n"/>
      <c r="GM343" s="451" t="n"/>
      <c r="GN343" s="451" t="n"/>
      <c r="GO343" s="451" t="n"/>
      <c r="GP343" s="451" t="n"/>
      <c r="GQ343" s="451" t="n"/>
      <c r="GR343" s="451" t="n"/>
      <c r="GS343" s="451" t="n"/>
      <c r="GT343" s="451" t="n"/>
      <c r="GU343" s="451" t="n"/>
      <c r="GV343" s="451" t="n"/>
      <c r="GW343" s="451" t="n"/>
      <c r="GX343" s="451" t="n"/>
      <c r="GY343" s="451" t="n"/>
      <c r="GZ343" s="451" t="n"/>
      <c r="HA343" s="451" t="n"/>
      <c r="HB343" s="451" t="n"/>
      <c r="HC343" s="451" t="n"/>
      <c r="HD343" s="451" t="n"/>
      <c r="HE343" s="451" t="n"/>
      <c r="HF343" s="451" t="n"/>
      <c r="HG343" s="451" t="n"/>
      <c r="HH343" s="451" t="n"/>
      <c r="HI343" s="451" t="n"/>
      <c r="HJ343" s="451" t="n"/>
      <c r="HK343" s="451" t="n"/>
      <c r="HL343" s="451" t="n"/>
      <c r="HM343" s="451" t="n"/>
      <c r="HN343" s="451" t="n"/>
      <c r="HO343" s="451" t="n"/>
      <c r="HP343" s="451" t="n"/>
      <c r="HQ343" s="451" t="n"/>
      <c r="HR343" s="451" t="n"/>
      <c r="HS343" s="451" t="n"/>
      <c r="HT343" s="451" t="n"/>
      <c r="HU343" s="451" t="n"/>
      <c r="HV343" s="451" t="n"/>
      <c r="HW343" s="451" t="n"/>
      <c r="HX343" s="451" t="n"/>
      <c r="HY343" s="451" t="n"/>
      <c r="HZ343" s="451" t="n"/>
      <c r="IA343" s="451" t="n"/>
      <c r="IB343" s="451" t="n"/>
      <c r="IC343" s="451" t="n"/>
    </row>
    <row r="344" ht="14.45" customFormat="1" customHeight="1" s="456">
      <c r="A344" s="487" t="n"/>
      <c r="B344" s="1564" t="inlineStr">
        <is>
          <t>LINE #2 150 KV PAMONA ARAH POSO</t>
        </is>
      </c>
      <c r="C344" s="1565" t="n"/>
      <c r="D344" s="1566" t="n"/>
      <c r="E344" s="589" t="inlineStr">
        <is>
          <t>MW</t>
        </is>
      </c>
      <c r="F344" s="500">
        <f>(IF(DASHBOARD!$J$2=F9,DASHBOARD!$T$189,IF(DASHBOARD!$J$2=0,0,F344)))</f>
        <v/>
      </c>
      <c r="G344" s="500">
        <f>(IF(DASHBOARD!$J$2=G9,DASHBOARD!$T$189,IF(DASHBOARD!$J$2=0,0,G344)))</f>
        <v/>
      </c>
      <c r="H344" s="500">
        <f>(IF(DASHBOARD!$J$2=H9,DASHBOARD!$T$189,IF(DASHBOARD!$J$2=0,0,H344)))</f>
        <v/>
      </c>
      <c r="I344" s="500">
        <f>(IF(DASHBOARD!$J$2=I9,DASHBOARD!$T$189,IF(DASHBOARD!$J$2=0,0,I344)))</f>
        <v/>
      </c>
      <c r="J344" s="500">
        <f>(IF(DASHBOARD!$J$2=J9,DASHBOARD!$T$189,IF(DASHBOARD!$J$2=0,0,J344)))</f>
        <v/>
      </c>
      <c r="K344" s="500">
        <f>(IF(DASHBOARD!$J$2=K9,DASHBOARD!$T$189,IF(DASHBOARD!$J$2=0,0,K344)))</f>
        <v/>
      </c>
      <c r="L344" s="500">
        <f>(IF(DASHBOARD!$J$2=L9,DASHBOARD!$T$189,IF(DASHBOARD!$J$2=0,0,L344)))</f>
        <v/>
      </c>
      <c r="M344" s="500">
        <f>(IF(DASHBOARD!$J$2=M9,DASHBOARD!$T$189,IF(DASHBOARD!$J$2=0,0,M344)))</f>
        <v/>
      </c>
      <c r="N344" s="500">
        <f>(IF(DASHBOARD!$J$2=N9,DASHBOARD!$T$189,IF(DASHBOARD!$J$2=0,0,N344)))</f>
        <v/>
      </c>
      <c r="O344" s="500">
        <f>(IF(DASHBOARD!$J$2=O9,DASHBOARD!$T$189,IF(DASHBOARD!$J$2=0,0,O344)))</f>
        <v/>
      </c>
      <c r="P344" s="500">
        <f>(IF(DASHBOARD!$J$2=P9,DASHBOARD!$T$189,IF(DASHBOARD!$J$2=0,0,P344)))</f>
        <v/>
      </c>
      <c r="Q344" s="500">
        <f>(IF(DASHBOARD!$J$2=Q9,DASHBOARD!$T$189,IF(DASHBOARD!$J$2=0,0,Q344)))</f>
        <v/>
      </c>
      <c r="R344" s="500">
        <f>(IF(DASHBOARD!$J$2=R9,DASHBOARD!$T$189,IF(DASHBOARD!$J$2=0,0,R344)))</f>
        <v/>
      </c>
      <c r="S344" s="500">
        <f>(IF(DASHBOARD!$J$2=S9,DASHBOARD!$T$189,IF(DASHBOARD!$J$2=0,0,S344)))</f>
        <v/>
      </c>
      <c r="T344" s="500">
        <f>(IF(DASHBOARD!$J$2=T9,DASHBOARD!$T$189,IF(DASHBOARD!$J$2=0,0,T344)))</f>
        <v/>
      </c>
      <c r="U344" s="500">
        <f>(IF(DASHBOARD!$J$2=U9,DASHBOARD!$T$189,IF(DASHBOARD!$J$2=0,0,U344)))</f>
        <v/>
      </c>
      <c r="V344" s="500">
        <f>(IF(DASHBOARD!$J$2=V9,DASHBOARD!$T$189,IF(DASHBOARD!$J$2=0,0,V344)))</f>
        <v/>
      </c>
      <c r="W344" s="500">
        <f>(IF(DASHBOARD!$J$2=W9,DASHBOARD!$T$189,IF(DASHBOARD!$J$2=0,0,W344)))</f>
        <v/>
      </c>
      <c r="X344" s="500">
        <f>(IF(DASHBOARD!$J$2=X9,DASHBOARD!$T$189,IF(DASHBOARD!$J$2=0,0,X344)))</f>
        <v/>
      </c>
      <c r="Y344" s="500">
        <f>(IF(DASHBOARD!$J$2=Y9,DASHBOARD!$T$189,IF(DASHBOARD!$J$2=0,0,Y344)))</f>
        <v/>
      </c>
      <c r="Z344" s="500">
        <f>(IF(DASHBOARD!$J$2=Z9,DASHBOARD!$T$189,IF(DASHBOARD!$J$2=0,0,Z344)))</f>
        <v/>
      </c>
      <c r="AA344" s="500">
        <f>(IF(DASHBOARD!$J$2=AA9,DASHBOARD!$T$189,IF(DASHBOARD!$J$2=0,0,AA344)))</f>
        <v/>
      </c>
      <c r="AB344" s="500">
        <f>(IF(DASHBOARD!$J$2=AB9,DASHBOARD!$T$189,IF(DASHBOARD!$J$2=0,0,AB344)))</f>
        <v/>
      </c>
      <c r="AC344" s="500">
        <f>(IF(DASHBOARD!$J$2=AC9,DASHBOARD!$T$189,IF(DASHBOARD!$J$2=0,0,AC344)))</f>
        <v/>
      </c>
      <c r="AD344" s="500">
        <f>(IF(DASHBOARD!$J$2=AD9,DASHBOARD!$T$189,IF(DASHBOARD!$J$2=0,0,AD344)))</f>
        <v/>
      </c>
      <c r="AE344" s="500">
        <f>(IF(DASHBOARD!$J$2=AE9,DASHBOARD!$T$189,IF(DASHBOARD!$J$2=0,0,AE344)))</f>
        <v/>
      </c>
      <c r="AF344" s="500">
        <f>(IF(DASHBOARD!$J$2=AF9,DASHBOARD!$T$189,IF(DASHBOARD!$J$2=0,0,AF344)))</f>
        <v/>
      </c>
      <c r="AG344" s="500">
        <f>(IF(DASHBOARD!$J$2=AG9,DASHBOARD!$T$189,IF(DASHBOARD!$J$2=0,0,AG344)))</f>
        <v/>
      </c>
      <c r="AH344" s="500">
        <f>(IF(DASHBOARD!$J$2=AH9,DASHBOARD!$T$189,IF(DASHBOARD!$J$2=0,0,AH344)))</f>
        <v/>
      </c>
      <c r="AI344" s="500">
        <f>(IF(DASHBOARD!$J$2=AI9,DASHBOARD!$T$189,IF(DASHBOARD!$J$2=0,0,AI344)))</f>
        <v/>
      </c>
      <c r="AJ344" s="500">
        <f>(IF(DASHBOARD!$J$2=AJ9,DASHBOARD!$T$189,IF(DASHBOARD!$J$2=0,0,AJ344)))</f>
        <v/>
      </c>
      <c r="AK344" s="500">
        <f>(IF(DASHBOARD!$J$2=AK9,DASHBOARD!$T$189,IF(DASHBOARD!$J$2=0,0,AK344)))</f>
        <v/>
      </c>
      <c r="AL344" s="500">
        <f>(IF(DASHBOARD!$J$2=AL9,DASHBOARD!$T$189,IF(DASHBOARD!$J$2=0,0,AL344)))</f>
        <v/>
      </c>
      <c r="AM344" s="500">
        <f>(IF(DASHBOARD!$J$2=AM9,DASHBOARD!$T$189,IF(DASHBOARD!$J$2=0,0,AM344)))</f>
        <v/>
      </c>
      <c r="AN344" s="500">
        <f>(IF(DASHBOARD!$J$2=AN9,DASHBOARD!$T$189,IF(DASHBOARD!$J$2=0,0,AN344)))</f>
        <v/>
      </c>
      <c r="AO344" s="500">
        <f>(IF(DASHBOARD!$J$2=AO9,DASHBOARD!$T$189,IF(DASHBOARD!$J$2=0,0,AO344)))</f>
        <v/>
      </c>
      <c r="AP344" s="500">
        <f>(IF(DASHBOARD!$J$2=AP9,DASHBOARD!$T$189,IF(DASHBOARD!$J$2=0,0,AP344)))</f>
        <v/>
      </c>
      <c r="AQ344" s="500">
        <f>(IF(DASHBOARD!$J$2=AQ9,DASHBOARD!$T$189,IF(DASHBOARD!$J$2=0,0,AQ344)))</f>
        <v/>
      </c>
      <c r="AR344" s="500">
        <f>(IF(DASHBOARD!$J$2=AR9,DASHBOARD!$T$189,IF(DASHBOARD!$J$2=0,0,AR344)))</f>
        <v/>
      </c>
      <c r="AS344" s="500">
        <f>(IF(DASHBOARD!$J$2=AS9,DASHBOARD!$T$189,IF(DASHBOARD!$J$2=0,0,AS344)))</f>
        <v/>
      </c>
      <c r="AT344" s="500">
        <f>(IF(DASHBOARD!$J$2=AT9,DASHBOARD!$T$189,IF(DASHBOARD!$J$2=0,0,AT344)))</f>
        <v/>
      </c>
      <c r="AU344" s="500">
        <f>(IF(DASHBOARD!$J$2=AU9,DASHBOARD!$T$189,IF(DASHBOARD!$J$2=0,0,AU344)))</f>
        <v/>
      </c>
      <c r="AV344" s="500">
        <f>(IF(DASHBOARD!$J$2=AV9,DASHBOARD!$T$189,IF(DASHBOARD!$J$2=0,0,AV344)))</f>
        <v/>
      </c>
      <c r="AW344" s="500">
        <f>(IF(DASHBOARD!$J$2=AW9,DASHBOARD!$T$189,IF(DASHBOARD!$J$2=0,0,AW344)))</f>
        <v/>
      </c>
      <c r="AX344" s="500">
        <f>(IF(DASHBOARD!$J$2=AX9,DASHBOARD!$T$189,IF(DASHBOARD!$J$2=0,0,AX344)))</f>
        <v/>
      </c>
      <c r="AY344" s="500">
        <f>(IF(DASHBOARD!$J$2=AY9,DASHBOARD!$T$189,IF(DASHBOARD!$J$2=0,0,AY344)))</f>
        <v/>
      </c>
      <c r="AZ344" s="500">
        <f>(IF(DASHBOARD!$J$2=AZ9,DASHBOARD!$T$189,IF(DASHBOARD!$J$2=0,0,AZ344)))</f>
        <v/>
      </c>
      <c r="BA344" s="500">
        <f>(IF(DASHBOARD!$J$2=BA9,DASHBOARD!$T$189,IF(DASHBOARD!$J$2=0,0,BA344)))</f>
        <v/>
      </c>
      <c r="BB344" s="455" t="n"/>
      <c r="BC344" s="451" t="n"/>
      <c r="BD344" s="451" t="n"/>
      <c r="BE344" s="451" t="n"/>
      <c r="BF344" s="451" t="n"/>
      <c r="BG344" s="451" t="n"/>
      <c r="BH344" s="451" t="n"/>
      <c r="BI344" s="451" t="n"/>
      <c r="BJ344" s="451" t="n"/>
      <c r="BK344" s="451" t="n"/>
      <c r="BL344" s="451" t="n"/>
      <c r="BM344" s="451" t="n"/>
      <c r="BN344" s="451" t="n"/>
      <c r="BO344" s="451" t="n"/>
      <c r="BP344" s="451" t="n"/>
      <c r="BQ344" s="451" t="n"/>
      <c r="BR344" s="451" t="n"/>
      <c r="BS344" s="451" t="n"/>
      <c r="BT344" s="451" t="n"/>
      <c r="BU344" s="451" t="n"/>
      <c r="BV344" s="451" t="n"/>
      <c r="BW344" s="451" t="n"/>
      <c r="BX344" s="451" t="n"/>
      <c r="BY344" s="451" t="n"/>
      <c r="BZ344" s="451" t="n"/>
      <c r="CA344" s="451" t="n"/>
      <c r="CB344" s="451" t="n"/>
      <c r="CC344" s="451" t="n"/>
      <c r="CD344" s="451" t="n"/>
      <c r="CE344" s="451" t="n"/>
      <c r="CF344" s="451" t="n"/>
      <c r="CG344" s="451" t="n"/>
      <c r="CH344" s="451" t="n"/>
      <c r="CI344" s="451" t="n"/>
      <c r="CJ344" s="451" t="n"/>
      <c r="CK344" s="451" t="n"/>
      <c r="CL344" s="451" t="n"/>
      <c r="CM344" s="451" t="n"/>
      <c r="CN344" s="451" t="n"/>
      <c r="CO344" s="451" t="n"/>
      <c r="CP344" s="451" t="n"/>
      <c r="CQ344" s="451" t="n"/>
      <c r="CR344" s="451" t="n"/>
      <c r="CS344" s="451" t="n"/>
      <c r="CT344" s="451" t="n"/>
      <c r="CU344" s="451" t="n"/>
      <c r="CV344" s="451" t="n"/>
      <c r="CW344" s="451" t="n"/>
      <c r="CX344" s="451" t="n"/>
      <c r="CY344" s="451" t="n"/>
      <c r="CZ344" s="451" t="n"/>
      <c r="DA344" s="451" t="n"/>
      <c r="DB344" s="451" t="n"/>
      <c r="DC344" s="451" t="n"/>
      <c r="DD344" s="451" t="n"/>
      <c r="DE344" s="451" t="n"/>
      <c r="DF344" s="451" t="n"/>
      <c r="DG344" s="451" t="n"/>
      <c r="DH344" s="451" t="n"/>
      <c r="DI344" s="451" t="n"/>
      <c r="DJ344" s="451" t="n"/>
      <c r="DK344" s="451" t="n"/>
      <c r="DL344" s="451" t="n"/>
      <c r="DM344" s="451" t="n"/>
      <c r="DN344" s="451" t="n"/>
      <c r="DO344" s="451" t="n"/>
      <c r="DP344" s="451" t="n"/>
      <c r="DQ344" s="451" t="n"/>
      <c r="DR344" s="451" t="n"/>
      <c r="DS344" s="451" t="n"/>
      <c r="DT344" s="451" t="n"/>
      <c r="DU344" s="451" t="n"/>
      <c r="DV344" s="451" t="n"/>
      <c r="DW344" s="451" t="n"/>
      <c r="DX344" s="451" t="n"/>
      <c r="DY344" s="451" t="n"/>
      <c r="DZ344" s="451" t="n"/>
      <c r="EA344" s="451" t="n"/>
      <c r="EB344" s="451" t="n"/>
      <c r="EC344" s="451" t="n"/>
      <c r="ED344" s="451" t="n"/>
      <c r="EE344" s="451" t="n"/>
      <c r="EF344" s="451" t="n"/>
      <c r="EG344" s="451" t="n"/>
      <c r="EH344" s="451" t="n"/>
      <c r="EI344" s="451" t="n"/>
      <c r="EJ344" s="451" t="n"/>
      <c r="EK344" s="451" t="n"/>
      <c r="EL344" s="451" t="n"/>
      <c r="EM344" s="451" t="n"/>
      <c r="EN344" s="451" t="n"/>
      <c r="EO344" s="451" t="n"/>
      <c r="EP344" s="451" t="n"/>
      <c r="EQ344" s="451" t="n"/>
      <c r="ER344" s="451" t="n"/>
      <c r="ES344" s="451" t="n"/>
      <c r="ET344" s="451" t="n"/>
      <c r="EU344" s="451" t="n"/>
      <c r="EV344" s="451" t="n"/>
      <c r="EW344" s="451" t="n"/>
      <c r="EX344" s="451" t="n"/>
      <c r="EY344" s="451" t="n"/>
      <c r="EZ344" s="451" t="n"/>
      <c r="FA344" s="451" t="n"/>
      <c r="FB344" s="451" t="n"/>
      <c r="FC344" s="451" t="n"/>
      <c r="FD344" s="451" t="n"/>
      <c r="FE344" s="451" t="n"/>
      <c r="FF344" s="451" t="n"/>
      <c r="FG344" s="451" t="n"/>
      <c r="FH344" s="451" t="n"/>
      <c r="FI344" s="451" t="n"/>
      <c r="FJ344" s="451" t="n"/>
      <c r="FK344" s="451" t="n"/>
      <c r="FL344" s="451" t="n"/>
      <c r="FM344" s="451" t="n"/>
      <c r="FN344" s="451" t="n"/>
      <c r="FO344" s="451" t="n"/>
      <c r="FP344" s="451" t="n"/>
      <c r="FQ344" s="451" t="n"/>
      <c r="FR344" s="451" t="n"/>
      <c r="FS344" s="451" t="n"/>
      <c r="FT344" s="451" t="n"/>
      <c r="FU344" s="451" t="n"/>
      <c r="FV344" s="451" t="n"/>
      <c r="FW344" s="451" t="n"/>
      <c r="FX344" s="451" t="n"/>
      <c r="FY344" s="451" t="n"/>
      <c r="FZ344" s="451" t="n"/>
      <c r="GA344" s="451" t="n"/>
      <c r="GB344" s="451" t="n"/>
      <c r="GC344" s="451" t="n"/>
      <c r="GD344" s="451" t="n"/>
      <c r="GE344" s="451" t="n"/>
      <c r="GF344" s="451" t="n"/>
      <c r="GG344" s="451" t="n"/>
      <c r="GH344" s="451" t="n"/>
      <c r="GI344" s="451" t="n"/>
      <c r="GJ344" s="451" t="n"/>
      <c r="GK344" s="451" t="n"/>
      <c r="GL344" s="451" t="n"/>
      <c r="GM344" s="451" t="n"/>
      <c r="GN344" s="451" t="n"/>
      <c r="GO344" s="451" t="n"/>
      <c r="GP344" s="451" t="n"/>
      <c r="GQ344" s="451" t="n"/>
      <c r="GR344" s="451" t="n"/>
      <c r="GS344" s="451" t="n"/>
      <c r="GT344" s="451" t="n"/>
      <c r="GU344" s="451" t="n"/>
      <c r="GV344" s="451" t="n"/>
      <c r="GW344" s="451" t="n"/>
      <c r="GX344" s="451" t="n"/>
      <c r="GY344" s="451" t="n"/>
      <c r="GZ344" s="451" t="n"/>
      <c r="HA344" s="451" t="n"/>
      <c r="HB344" s="451" t="n"/>
      <c r="HC344" s="451" t="n"/>
      <c r="HD344" s="451" t="n"/>
      <c r="HE344" s="451" t="n"/>
      <c r="HF344" s="451" t="n"/>
      <c r="HG344" s="451" t="n"/>
      <c r="HH344" s="451" t="n"/>
      <c r="HI344" s="451" t="n"/>
      <c r="HJ344" s="451" t="n"/>
      <c r="HK344" s="451" t="n"/>
      <c r="HL344" s="451" t="n"/>
      <c r="HM344" s="451" t="n"/>
      <c r="HN344" s="451" t="n"/>
      <c r="HO344" s="451" t="n"/>
      <c r="HP344" s="451" t="n"/>
      <c r="HQ344" s="451" t="n"/>
      <c r="HR344" s="451" t="n"/>
      <c r="HS344" s="451" t="n"/>
      <c r="HT344" s="451" t="n"/>
      <c r="HU344" s="451" t="n"/>
      <c r="HV344" s="451" t="n"/>
      <c r="HW344" s="451" t="n"/>
      <c r="HX344" s="451" t="n"/>
      <c r="HY344" s="451" t="n"/>
      <c r="HZ344" s="451" t="n"/>
      <c r="IA344" s="451" t="n"/>
      <c r="IB344" s="451" t="n"/>
      <c r="IC344" s="451" t="n"/>
    </row>
    <row r="345" ht="11.1" customFormat="1" customHeight="1" s="456">
      <c r="A345" s="451" t="n"/>
      <c r="B345" s="451" t="n"/>
      <c r="C345" s="452" t="n"/>
      <c r="D345" s="453" t="n"/>
      <c r="E345" s="546" t="n"/>
      <c r="F345" s="451" t="n"/>
      <c r="G345" s="451" t="n"/>
      <c r="H345" s="451" t="n"/>
      <c r="I345" s="451" t="n"/>
      <c r="J345" s="451" t="n"/>
      <c r="K345" s="451" t="n"/>
      <c r="L345" s="451" t="n"/>
      <c r="M345" s="451" t="n"/>
      <c r="N345" s="451" t="n"/>
      <c r="O345" s="451" t="n"/>
      <c r="P345" s="451" t="n"/>
      <c r="Q345" s="451" t="n"/>
      <c r="R345" s="451" t="n"/>
      <c r="S345" s="451" t="n"/>
      <c r="T345" s="451" t="n"/>
      <c r="U345" s="451" t="n"/>
      <c r="V345" s="451" t="n"/>
      <c r="W345" s="451" t="n"/>
      <c r="X345" s="451" t="n"/>
      <c r="Y345" s="451" t="n"/>
      <c r="Z345" s="451" t="n"/>
      <c r="AA345" s="451" t="n"/>
      <c r="AB345" s="451" t="n"/>
      <c r="AC345" s="451" t="n"/>
      <c r="AD345" s="451" t="n"/>
      <c r="AE345" s="451" t="n"/>
      <c r="AF345" s="451" t="n"/>
      <c r="AG345" s="451" t="n"/>
      <c r="AH345" s="451" t="n"/>
      <c r="AI345" s="451" t="n"/>
      <c r="AJ345" s="451" t="n"/>
      <c r="AK345" s="451" t="n"/>
      <c r="AL345" s="451" t="n"/>
      <c r="AM345" s="451" t="n"/>
      <c r="AN345" s="451" t="n"/>
      <c r="AO345" s="451" t="n"/>
      <c r="AP345" s="451" t="n"/>
      <c r="AQ345" s="451" t="n"/>
      <c r="AR345" s="451" t="n"/>
      <c r="AS345" s="451" t="n"/>
      <c r="AT345" s="451" t="n"/>
      <c r="AU345" s="451" t="n"/>
      <c r="AV345" s="451" t="n"/>
      <c r="AW345" s="451" t="n"/>
      <c r="AX345" s="451" t="n"/>
      <c r="AY345" s="451" t="n"/>
      <c r="AZ345" s="451" t="n"/>
      <c r="BA345" s="451" t="n"/>
      <c r="BB345" s="455" t="n"/>
      <c r="BC345" s="451" t="n"/>
      <c r="BD345" s="451" t="n"/>
      <c r="BE345" s="451" t="n"/>
      <c r="BF345" s="451" t="n"/>
      <c r="BG345" s="451" t="n"/>
      <c r="BH345" s="451" t="n"/>
      <c r="BI345" s="451" t="n"/>
      <c r="BJ345" s="451" t="n"/>
      <c r="BK345" s="451" t="n"/>
      <c r="BL345" s="451" t="n"/>
      <c r="BM345" s="451" t="n"/>
      <c r="BN345" s="451" t="n"/>
      <c r="BO345" s="451" t="n"/>
      <c r="BP345" s="451" t="n"/>
      <c r="BQ345" s="451" t="n"/>
      <c r="BR345" s="451" t="n"/>
      <c r="BS345" s="451" t="n"/>
      <c r="BT345" s="451" t="n"/>
      <c r="BU345" s="451" t="n"/>
      <c r="BV345" s="451" t="n"/>
      <c r="BW345" s="451" t="n"/>
      <c r="BX345" s="451" t="n"/>
      <c r="BY345" s="451" t="n"/>
      <c r="BZ345" s="451" t="n"/>
      <c r="CA345" s="451" t="n"/>
      <c r="CB345" s="451" t="n"/>
      <c r="CC345" s="451" t="n"/>
      <c r="CD345" s="451" t="n"/>
      <c r="CE345" s="451" t="n"/>
      <c r="CF345" s="451" t="n"/>
      <c r="CG345" s="451" t="n"/>
      <c r="CH345" s="451" t="n"/>
      <c r="CI345" s="451" t="n"/>
      <c r="CJ345" s="451" t="n"/>
      <c r="CK345" s="451" t="n"/>
      <c r="CL345" s="451" t="n"/>
      <c r="CM345" s="451" t="n"/>
      <c r="CN345" s="451" t="n"/>
      <c r="CO345" s="451" t="n"/>
      <c r="CP345" s="451" t="n"/>
      <c r="CQ345" s="451" t="n"/>
      <c r="CR345" s="451" t="n"/>
      <c r="CS345" s="451" t="n"/>
      <c r="CT345" s="451" t="n"/>
      <c r="CU345" s="451" t="n"/>
      <c r="CV345" s="451" t="n"/>
      <c r="CW345" s="451" t="n"/>
      <c r="CX345" s="451" t="n"/>
      <c r="CY345" s="451" t="n"/>
      <c r="CZ345" s="451" t="n"/>
      <c r="DA345" s="451" t="n"/>
      <c r="DB345" s="451" t="n"/>
      <c r="DC345" s="451" t="n"/>
      <c r="DD345" s="451" t="n"/>
      <c r="DE345" s="451" t="n"/>
      <c r="DF345" s="451" t="n"/>
      <c r="DG345" s="451" t="n"/>
      <c r="DH345" s="451" t="n"/>
      <c r="DI345" s="451" t="n"/>
      <c r="DJ345" s="451" t="n"/>
      <c r="DK345" s="451" t="n"/>
      <c r="DL345" s="451" t="n"/>
      <c r="DM345" s="451" t="n"/>
      <c r="DN345" s="451" t="n"/>
      <c r="DO345" s="451" t="n"/>
      <c r="DP345" s="451" t="n"/>
      <c r="DQ345" s="451" t="n"/>
      <c r="DR345" s="451" t="n"/>
      <c r="DS345" s="451" t="n"/>
      <c r="DT345" s="451" t="n"/>
      <c r="DU345" s="451" t="n"/>
      <c r="DV345" s="451" t="n"/>
      <c r="DW345" s="451" t="n"/>
      <c r="DX345" s="451" t="n"/>
      <c r="DY345" s="451" t="n"/>
      <c r="DZ345" s="451" t="n"/>
      <c r="EA345" s="451" t="n"/>
      <c r="EB345" s="451" t="n"/>
      <c r="EC345" s="451" t="n"/>
      <c r="ED345" s="451" t="n"/>
      <c r="EE345" s="451" t="n"/>
      <c r="EF345" s="451" t="n"/>
      <c r="EG345" s="451" t="n"/>
      <c r="EH345" s="451" t="n"/>
      <c r="EI345" s="451" t="n"/>
      <c r="EJ345" s="451" t="n"/>
      <c r="EK345" s="451" t="n"/>
      <c r="EL345" s="451" t="n"/>
      <c r="EM345" s="451" t="n"/>
      <c r="EN345" s="451" t="n"/>
      <c r="EO345" s="451" t="n"/>
      <c r="EP345" s="451" t="n"/>
      <c r="EQ345" s="451" t="n"/>
      <c r="ER345" s="451" t="n"/>
      <c r="ES345" s="451" t="n"/>
      <c r="ET345" s="451" t="n"/>
      <c r="EU345" s="451" t="n"/>
      <c r="EV345" s="451" t="n"/>
      <c r="EW345" s="451" t="n"/>
      <c r="EX345" s="451" t="n"/>
      <c r="EY345" s="451" t="n"/>
      <c r="EZ345" s="451" t="n"/>
      <c r="FA345" s="451" t="n"/>
      <c r="FB345" s="451" t="n"/>
      <c r="FC345" s="451" t="n"/>
      <c r="FD345" s="451" t="n"/>
      <c r="FE345" s="451" t="n"/>
      <c r="FF345" s="451" t="n"/>
      <c r="FG345" s="451" t="n"/>
      <c r="FH345" s="451" t="n"/>
      <c r="FI345" s="451" t="n"/>
      <c r="FJ345" s="451" t="n"/>
      <c r="FK345" s="451" t="n"/>
      <c r="FL345" s="451" t="n"/>
      <c r="FM345" s="451" t="n"/>
      <c r="FN345" s="451" t="n"/>
      <c r="FO345" s="451" t="n"/>
      <c r="FP345" s="451" t="n"/>
      <c r="FQ345" s="451" t="n"/>
      <c r="FR345" s="451" t="n"/>
      <c r="FS345" s="451" t="n"/>
      <c r="FT345" s="451" t="n"/>
      <c r="FU345" s="451" t="n"/>
      <c r="FV345" s="451" t="n"/>
      <c r="FW345" s="451" t="n"/>
      <c r="FX345" s="451" t="n"/>
      <c r="FY345" s="451" t="n"/>
      <c r="FZ345" s="451" t="n"/>
      <c r="GA345" s="451" t="n"/>
      <c r="GB345" s="451" t="n"/>
      <c r="GC345" s="451" t="n"/>
      <c r="GD345" s="451" t="n"/>
      <c r="GE345" s="451" t="n"/>
      <c r="GF345" s="451" t="n"/>
      <c r="GG345" s="451" t="n"/>
      <c r="GH345" s="451" t="n"/>
      <c r="GI345" s="451" t="n"/>
      <c r="GJ345" s="451" t="n"/>
      <c r="GK345" s="451" t="n"/>
      <c r="GL345" s="451" t="n"/>
      <c r="GM345" s="451" t="n"/>
      <c r="GN345" s="451" t="n"/>
      <c r="GO345" s="451" t="n"/>
      <c r="GP345" s="451" t="n"/>
      <c r="GQ345" s="451" t="n"/>
      <c r="GR345" s="451" t="n"/>
      <c r="GS345" s="451" t="n"/>
      <c r="GT345" s="451" t="n"/>
      <c r="GU345" s="451" t="n"/>
      <c r="GV345" s="451" t="n"/>
      <c r="GW345" s="451" t="n"/>
      <c r="GX345" s="451" t="n"/>
      <c r="GY345" s="451" t="n"/>
      <c r="GZ345" s="451" t="n"/>
      <c r="HA345" s="451" t="n"/>
      <c r="HB345" s="451" t="n"/>
      <c r="HC345" s="451" t="n"/>
      <c r="HD345" s="451" t="n"/>
      <c r="HE345" s="451" t="n"/>
      <c r="HF345" s="451" t="n"/>
      <c r="HG345" s="451" t="n"/>
      <c r="HH345" s="451" t="n"/>
      <c r="HI345" s="451" t="n"/>
      <c r="HJ345" s="451" t="n"/>
      <c r="HK345" s="451" t="n"/>
      <c r="HL345" s="451" t="n"/>
      <c r="HM345" s="451" t="n"/>
      <c r="HN345" s="451" t="n"/>
      <c r="HO345" s="451" t="n"/>
      <c r="HP345" s="451" t="n"/>
      <c r="HQ345" s="451" t="n"/>
      <c r="HR345" s="451" t="n"/>
      <c r="HS345" s="451" t="n"/>
      <c r="HT345" s="451" t="n"/>
      <c r="HU345" s="451" t="n"/>
      <c r="HV345" s="451" t="n"/>
      <c r="HW345" s="451" t="n"/>
      <c r="HX345" s="451" t="n"/>
      <c r="HY345" s="451" t="n"/>
      <c r="HZ345" s="451" t="n"/>
      <c r="IA345" s="451" t="n"/>
      <c r="IB345" s="451" t="n"/>
      <c r="IC345" s="451" t="n"/>
    </row>
    <row r="346" ht="11.1" customFormat="1" customHeight="1" s="456">
      <c r="A346" s="451" t="n"/>
      <c r="B346" s="451" t="n"/>
      <c r="C346" s="452" t="n"/>
      <c r="D346" s="453" t="n"/>
      <c r="E346" s="546" t="n"/>
      <c r="F346" s="451" t="n"/>
      <c r="G346" s="451" t="n"/>
      <c r="H346" s="451" t="n"/>
      <c r="I346" s="451" t="n"/>
      <c r="J346" s="451" t="n"/>
      <c r="K346" s="451" t="n"/>
      <c r="L346" s="451" t="n"/>
      <c r="M346" s="451" t="n"/>
      <c r="N346" s="451" t="n"/>
      <c r="O346" s="451" t="n"/>
      <c r="P346" s="451" t="n"/>
      <c r="Q346" s="451" t="n"/>
      <c r="R346" s="451" t="n"/>
      <c r="S346" s="451" t="n"/>
      <c r="T346" s="451" t="n"/>
      <c r="U346" s="451" t="n"/>
      <c r="V346" s="451" t="n"/>
      <c r="W346" s="451" t="n"/>
      <c r="X346" s="451" t="n"/>
      <c r="Y346" s="451" t="n"/>
      <c r="Z346" s="451" t="n"/>
      <c r="AA346" s="451" t="n"/>
      <c r="AB346" s="451" t="n"/>
      <c r="AC346" s="451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51" t="n"/>
      <c r="AR346" s="451" t="n"/>
      <c r="AS346" s="451" t="n"/>
      <c r="AT346" s="451" t="n"/>
      <c r="AU346" s="451" t="n"/>
      <c r="AV346" s="451" t="n"/>
      <c r="AW346" s="451" t="n"/>
      <c r="AX346" s="451" t="n"/>
      <c r="AY346" s="451" t="n"/>
      <c r="AZ346" s="451" t="n"/>
      <c r="BA346" s="451" t="n"/>
      <c r="BB346" s="455" t="n"/>
      <c r="BC346" s="451" t="n"/>
      <c r="BD346" s="451" t="n"/>
      <c r="BE346" s="451" t="n"/>
      <c r="BF346" s="451" t="n"/>
      <c r="BG346" s="451" t="n"/>
      <c r="BH346" s="451" t="n"/>
      <c r="BI346" s="451" t="n"/>
      <c r="BJ346" s="451" t="n"/>
      <c r="BK346" s="451" t="n"/>
      <c r="BL346" s="451" t="n"/>
      <c r="BM346" s="451" t="n"/>
      <c r="BN346" s="451" t="n"/>
      <c r="BO346" s="451" t="n"/>
      <c r="BP346" s="451" t="n"/>
      <c r="BQ346" s="451" t="n"/>
      <c r="BR346" s="451" t="n"/>
      <c r="BS346" s="451" t="n"/>
      <c r="BT346" s="451" t="n"/>
      <c r="BU346" s="451" t="n"/>
      <c r="BV346" s="451" t="n"/>
      <c r="BW346" s="451" t="n"/>
      <c r="BX346" s="451" t="n"/>
      <c r="BY346" s="451" t="n"/>
      <c r="BZ346" s="451" t="n"/>
      <c r="CA346" s="451" t="n"/>
      <c r="CB346" s="451" t="n"/>
      <c r="CC346" s="451" t="n"/>
      <c r="CD346" s="451" t="n"/>
      <c r="CE346" s="451" t="n"/>
      <c r="CF346" s="451" t="n"/>
      <c r="CG346" s="451" t="n"/>
      <c r="CH346" s="451" t="n"/>
      <c r="CI346" s="451" t="n"/>
      <c r="CJ346" s="451" t="n"/>
      <c r="CK346" s="451" t="n"/>
      <c r="CL346" s="451" t="n"/>
      <c r="CM346" s="451" t="n"/>
      <c r="CN346" s="451" t="n"/>
      <c r="CO346" s="451" t="n"/>
      <c r="CP346" s="451" t="n"/>
      <c r="CQ346" s="451" t="n"/>
      <c r="CR346" s="451" t="n"/>
      <c r="CS346" s="451" t="n"/>
      <c r="CT346" s="451" t="n"/>
      <c r="CU346" s="451" t="n"/>
      <c r="CV346" s="451" t="n"/>
      <c r="CW346" s="451" t="n"/>
      <c r="CX346" s="451" t="n"/>
      <c r="CY346" s="451" t="n"/>
      <c r="CZ346" s="451" t="n"/>
      <c r="DA346" s="451" t="n"/>
      <c r="DB346" s="451" t="n"/>
      <c r="DC346" s="451" t="n"/>
      <c r="DD346" s="451" t="n"/>
      <c r="DE346" s="451" t="n"/>
      <c r="DF346" s="451" t="n"/>
      <c r="DG346" s="451" t="n"/>
      <c r="DH346" s="451" t="n"/>
      <c r="DI346" s="451" t="n"/>
      <c r="DJ346" s="451" t="n"/>
      <c r="DK346" s="451" t="n"/>
      <c r="DL346" s="451" t="n"/>
      <c r="DM346" s="451" t="n"/>
      <c r="DN346" s="451" t="n"/>
      <c r="DO346" s="451" t="n"/>
      <c r="DP346" s="451" t="n"/>
      <c r="DQ346" s="451" t="n"/>
      <c r="DR346" s="451" t="n"/>
      <c r="DS346" s="451" t="n"/>
      <c r="DT346" s="451" t="n"/>
      <c r="DU346" s="451" t="n"/>
      <c r="DV346" s="451" t="n"/>
      <c r="DW346" s="451" t="n"/>
      <c r="DX346" s="451" t="n"/>
      <c r="DY346" s="451" t="n"/>
      <c r="DZ346" s="451" t="n"/>
      <c r="EA346" s="451" t="n"/>
      <c r="EB346" s="451" t="n"/>
      <c r="EC346" s="451" t="n"/>
      <c r="ED346" s="451" t="n"/>
      <c r="EE346" s="451" t="n"/>
      <c r="EF346" s="451" t="n"/>
      <c r="EG346" s="451" t="n"/>
      <c r="EH346" s="451" t="n"/>
      <c r="EI346" s="451" t="n"/>
      <c r="EJ346" s="451" t="n"/>
      <c r="EK346" s="451" t="n"/>
      <c r="EL346" s="451" t="n"/>
      <c r="EM346" s="451" t="n"/>
      <c r="EN346" s="451" t="n"/>
      <c r="EO346" s="451" t="n"/>
      <c r="EP346" s="451" t="n"/>
      <c r="EQ346" s="451" t="n"/>
      <c r="ER346" s="451" t="n"/>
      <c r="ES346" s="451" t="n"/>
      <c r="ET346" s="451" t="n"/>
      <c r="EU346" s="451" t="n"/>
      <c r="EV346" s="451" t="n"/>
      <c r="EW346" s="451" t="n"/>
      <c r="EX346" s="451" t="n"/>
      <c r="EY346" s="451" t="n"/>
      <c r="EZ346" s="451" t="n"/>
      <c r="FA346" s="451" t="n"/>
      <c r="FB346" s="451" t="n"/>
      <c r="FC346" s="451" t="n"/>
      <c r="FD346" s="451" t="n"/>
      <c r="FE346" s="451" t="n"/>
      <c r="FF346" s="451" t="n"/>
      <c r="FG346" s="451" t="n"/>
      <c r="FH346" s="451" t="n"/>
      <c r="FI346" s="451" t="n"/>
      <c r="FJ346" s="451" t="n"/>
      <c r="FK346" s="451" t="n"/>
      <c r="FL346" s="451" t="n"/>
      <c r="FM346" s="451" t="n"/>
      <c r="FN346" s="451" t="n"/>
      <c r="FO346" s="451" t="n"/>
      <c r="FP346" s="451" t="n"/>
      <c r="FQ346" s="451" t="n"/>
      <c r="FR346" s="451" t="n"/>
      <c r="FS346" s="451" t="n"/>
      <c r="FT346" s="451" t="n"/>
      <c r="FU346" s="451" t="n"/>
      <c r="FV346" s="451" t="n"/>
      <c r="FW346" s="451" t="n"/>
      <c r="FX346" s="451" t="n"/>
      <c r="FY346" s="451" t="n"/>
      <c r="FZ346" s="451" t="n"/>
      <c r="GA346" s="451" t="n"/>
      <c r="GB346" s="451" t="n"/>
      <c r="GC346" s="451" t="n"/>
      <c r="GD346" s="451" t="n"/>
      <c r="GE346" s="451" t="n"/>
      <c r="GF346" s="451" t="n"/>
      <c r="GG346" s="451" t="n"/>
      <c r="GH346" s="451" t="n"/>
      <c r="GI346" s="451" t="n"/>
      <c r="GJ346" s="451" t="n"/>
      <c r="GK346" s="451" t="n"/>
      <c r="GL346" s="451" t="n"/>
      <c r="GM346" s="451" t="n"/>
      <c r="GN346" s="451" t="n"/>
      <c r="GO346" s="451" t="n"/>
      <c r="GP346" s="451" t="n"/>
      <c r="GQ346" s="451" t="n"/>
      <c r="GR346" s="451" t="n"/>
      <c r="GS346" s="451" t="n"/>
      <c r="GT346" s="451" t="n"/>
      <c r="GU346" s="451" t="n"/>
      <c r="GV346" s="451" t="n"/>
      <c r="GW346" s="451" t="n"/>
      <c r="GX346" s="451" t="n"/>
      <c r="GY346" s="451" t="n"/>
      <c r="GZ346" s="451" t="n"/>
      <c r="HA346" s="451" t="n"/>
      <c r="HB346" s="451" t="n"/>
      <c r="HC346" s="451" t="n"/>
      <c r="HD346" s="451" t="n"/>
      <c r="HE346" s="451" t="n"/>
      <c r="HF346" s="451" t="n"/>
      <c r="HG346" s="451" t="n"/>
      <c r="HH346" s="451" t="n"/>
      <c r="HI346" s="451" t="n"/>
      <c r="HJ346" s="451" t="n"/>
      <c r="HK346" s="451" t="n"/>
      <c r="HL346" s="451" t="n"/>
      <c r="HM346" s="451" t="n"/>
      <c r="HN346" s="451" t="n"/>
      <c r="HO346" s="451" t="n"/>
      <c r="HP346" s="451" t="n"/>
      <c r="HQ346" s="451" t="n"/>
      <c r="HR346" s="451" t="n"/>
      <c r="HS346" s="451" t="n"/>
      <c r="HT346" s="451" t="n"/>
      <c r="HU346" s="451" t="n"/>
      <c r="HV346" s="451" t="n"/>
      <c r="HW346" s="451" t="n"/>
      <c r="HX346" s="451" t="n"/>
      <c r="HY346" s="451" t="n"/>
      <c r="HZ346" s="451" t="n"/>
      <c r="IA346" s="451" t="n"/>
      <c r="IB346" s="451" t="n"/>
      <c r="IC346" s="451" t="n"/>
    </row>
    <row r="347" ht="11.1" customFormat="1" customHeight="1" s="456">
      <c r="A347" s="451" t="n"/>
      <c r="B347" s="451" t="n"/>
      <c r="C347" s="452" t="n"/>
      <c r="D347" s="453" t="n"/>
      <c r="E347" s="546" t="n"/>
      <c r="F347" s="451" t="n"/>
      <c r="G347" s="451" t="n"/>
      <c r="H347" s="451" t="n"/>
      <c r="I347" s="451" t="n"/>
      <c r="J347" s="451" t="n"/>
      <c r="K347" s="451" t="n"/>
      <c r="L347" s="451" t="n"/>
      <c r="M347" s="451" t="n"/>
      <c r="N347" s="451" t="n"/>
      <c r="O347" s="451" t="n"/>
      <c r="P347" s="451" t="n"/>
      <c r="Q347" s="451" t="n"/>
      <c r="R347" s="451" t="n"/>
      <c r="S347" s="451" t="n"/>
      <c r="T347" s="451" t="n"/>
      <c r="U347" s="451" t="n"/>
      <c r="V347" s="451" t="n"/>
      <c r="W347" s="451" t="n"/>
      <c r="X347" s="451" t="n"/>
      <c r="Y347" s="451" t="n"/>
      <c r="Z347" s="451" t="n"/>
      <c r="AA347" s="451" t="n"/>
      <c r="AB347" s="451" t="n"/>
      <c r="AC347" s="451" t="n"/>
      <c r="AD347" s="451" t="n"/>
      <c r="AE347" s="451" t="n"/>
      <c r="AF347" s="451" t="n"/>
      <c r="AG347" s="451" t="n"/>
      <c r="AH347" s="451" t="n"/>
      <c r="AI347" s="451" t="n"/>
      <c r="AJ347" s="451" t="n"/>
      <c r="AK347" s="451" t="n"/>
      <c r="AL347" s="451" t="n"/>
      <c r="AM347" s="451" t="n"/>
      <c r="AN347" s="451" t="n"/>
      <c r="AO347" s="451" t="n"/>
      <c r="AP347" s="451" t="n"/>
      <c r="AQ347" s="451" t="n"/>
      <c r="AR347" s="451" t="n"/>
      <c r="AS347" s="451" t="n"/>
      <c r="AT347" s="451" t="n"/>
      <c r="AU347" s="451" t="n"/>
      <c r="AV347" s="451" t="n"/>
      <c r="AW347" s="451" t="n"/>
      <c r="AX347" s="451" t="n"/>
      <c r="AY347" s="451" t="n"/>
      <c r="AZ347" s="451" t="n"/>
      <c r="BA347" s="451" t="n"/>
      <c r="BB347" s="455" t="n"/>
      <c r="BC347" s="451" t="n"/>
      <c r="BD347" s="451" t="n"/>
      <c r="BE347" s="451" t="n"/>
      <c r="BF347" s="451" t="n"/>
      <c r="BG347" s="451" t="n"/>
      <c r="BH347" s="451" t="n"/>
      <c r="BI347" s="451" t="n"/>
      <c r="BJ347" s="451" t="n"/>
      <c r="BK347" s="451" t="n"/>
      <c r="BL347" s="451" t="n"/>
      <c r="BM347" s="451" t="n"/>
      <c r="BN347" s="451" t="n"/>
      <c r="BO347" s="451" t="n"/>
      <c r="BP347" s="451" t="n"/>
      <c r="BQ347" s="451" t="n"/>
      <c r="BR347" s="451" t="n"/>
      <c r="BS347" s="451" t="n"/>
      <c r="BT347" s="451" t="n"/>
      <c r="BU347" s="451" t="n"/>
      <c r="BV347" s="451" t="n"/>
      <c r="BW347" s="451" t="n"/>
      <c r="BX347" s="451" t="n"/>
      <c r="BY347" s="451" t="n"/>
      <c r="BZ347" s="451" t="n"/>
      <c r="CA347" s="451" t="n"/>
      <c r="CB347" s="451" t="n"/>
      <c r="CC347" s="451" t="n"/>
      <c r="CD347" s="451" t="n"/>
      <c r="CE347" s="451" t="n"/>
      <c r="CF347" s="451" t="n"/>
      <c r="CG347" s="451" t="n"/>
      <c r="CH347" s="451" t="n"/>
      <c r="CI347" s="451" t="n"/>
      <c r="CJ347" s="451" t="n"/>
      <c r="CK347" s="451" t="n"/>
      <c r="CL347" s="451" t="n"/>
      <c r="CM347" s="451" t="n"/>
      <c r="CN347" s="451" t="n"/>
      <c r="CO347" s="451" t="n"/>
      <c r="CP347" s="451" t="n"/>
      <c r="CQ347" s="451" t="n"/>
      <c r="CR347" s="451" t="n"/>
      <c r="CS347" s="451" t="n"/>
      <c r="CT347" s="451" t="n"/>
      <c r="CU347" s="451" t="n"/>
      <c r="CV347" s="451" t="n"/>
      <c r="CW347" s="451" t="n"/>
      <c r="CX347" s="451" t="n"/>
      <c r="CY347" s="451" t="n"/>
      <c r="CZ347" s="451" t="n"/>
      <c r="DA347" s="451" t="n"/>
      <c r="DB347" s="451" t="n"/>
      <c r="DC347" s="451" t="n"/>
      <c r="DD347" s="451" t="n"/>
      <c r="DE347" s="451" t="n"/>
      <c r="DF347" s="451" t="n"/>
      <c r="DG347" s="451" t="n"/>
      <c r="DH347" s="451" t="n"/>
      <c r="DI347" s="451" t="n"/>
      <c r="DJ347" s="451" t="n"/>
      <c r="DK347" s="451" t="n"/>
      <c r="DL347" s="451" t="n"/>
      <c r="DM347" s="451" t="n"/>
      <c r="DN347" s="451" t="n"/>
      <c r="DO347" s="451" t="n"/>
      <c r="DP347" s="451" t="n"/>
      <c r="DQ347" s="451" t="n"/>
      <c r="DR347" s="451" t="n"/>
      <c r="DS347" s="451" t="n"/>
      <c r="DT347" s="451" t="n"/>
      <c r="DU347" s="451" t="n"/>
      <c r="DV347" s="451" t="n"/>
      <c r="DW347" s="451" t="n"/>
      <c r="DX347" s="451" t="n"/>
      <c r="DY347" s="451" t="n"/>
      <c r="DZ347" s="451" t="n"/>
      <c r="EA347" s="451" t="n"/>
      <c r="EB347" s="451" t="n"/>
      <c r="EC347" s="451" t="n"/>
      <c r="ED347" s="451" t="n"/>
      <c r="EE347" s="451" t="n"/>
      <c r="EF347" s="451" t="n"/>
      <c r="EG347" s="451" t="n"/>
      <c r="EH347" s="451" t="n"/>
      <c r="EI347" s="451" t="n"/>
      <c r="EJ347" s="451" t="n"/>
      <c r="EK347" s="451" t="n"/>
      <c r="EL347" s="451" t="n"/>
      <c r="EM347" s="451" t="n"/>
      <c r="EN347" s="451" t="n"/>
      <c r="EO347" s="451" t="n"/>
      <c r="EP347" s="451" t="n"/>
      <c r="EQ347" s="451" t="n"/>
      <c r="ER347" s="451" t="n"/>
      <c r="ES347" s="451" t="n"/>
      <c r="ET347" s="451" t="n"/>
      <c r="EU347" s="451" t="n"/>
      <c r="EV347" s="451" t="n"/>
      <c r="EW347" s="451" t="n"/>
      <c r="EX347" s="451" t="n"/>
      <c r="EY347" s="451" t="n"/>
      <c r="EZ347" s="451" t="n"/>
      <c r="FA347" s="451" t="n"/>
      <c r="FB347" s="451" t="n"/>
      <c r="FC347" s="451" t="n"/>
      <c r="FD347" s="451" t="n"/>
      <c r="FE347" s="451" t="n"/>
      <c r="FF347" s="451" t="n"/>
      <c r="FG347" s="451" t="n"/>
      <c r="FH347" s="451" t="n"/>
      <c r="FI347" s="451" t="n"/>
      <c r="FJ347" s="451" t="n"/>
      <c r="FK347" s="451" t="n"/>
      <c r="FL347" s="451" t="n"/>
      <c r="FM347" s="451" t="n"/>
      <c r="FN347" s="451" t="n"/>
      <c r="FO347" s="451" t="n"/>
      <c r="FP347" s="451" t="n"/>
      <c r="FQ347" s="451" t="n"/>
      <c r="FR347" s="451" t="n"/>
      <c r="FS347" s="451" t="n"/>
      <c r="FT347" s="451" t="n"/>
      <c r="FU347" s="451" t="n"/>
      <c r="FV347" s="451" t="n"/>
      <c r="FW347" s="451" t="n"/>
      <c r="FX347" s="451" t="n"/>
      <c r="FY347" s="451" t="n"/>
      <c r="FZ347" s="451" t="n"/>
      <c r="GA347" s="451" t="n"/>
      <c r="GB347" s="451" t="n"/>
      <c r="GC347" s="451" t="n"/>
      <c r="GD347" s="451" t="n"/>
      <c r="GE347" s="451" t="n"/>
      <c r="GF347" s="451" t="n"/>
      <c r="GG347" s="451" t="n"/>
      <c r="GH347" s="451" t="n"/>
      <c r="GI347" s="451" t="n"/>
      <c r="GJ347" s="451" t="n"/>
      <c r="GK347" s="451" t="n"/>
      <c r="GL347" s="451" t="n"/>
      <c r="GM347" s="451" t="n"/>
      <c r="GN347" s="451" t="n"/>
      <c r="GO347" s="451" t="n"/>
      <c r="GP347" s="451" t="n"/>
      <c r="GQ347" s="451" t="n"/>
      <c r="GR347" s="451" t="n"/>
      <c r="GS347" s="451" t="n"/>
      <c r="GT347" s="451" t="n"/>
      <c r="GU347" s="451" t="n"/>
      <c r="GV347" s="451" t="n"/>
      <c r="GW347" s="451" t="n"/>
      <c r="GX347" s="451" t="n"/>
      <c r="GY347" s="451" t="n"/>
      <c r="GZ347" s="451" t="n"/>
      <c r="HA347" s="451" t="n"/>
      <c r="HB347" s="451" t="n"/>
      <c r="HC347" s="451" t="n"/>
      <c r="HD347" s="451" t="n"/>
      <c r="HE347" s="451" t="n"/>
      <c r="HF347" s="451" t="n"/>
      <c r="HG347" s="451" t="n"/>
      <c r="HH347" s="451" t="n"/>
      <c r="HI347" s="451" t="n"/>
      <c r="HJ347" s="451" t="n"/>
      <c r="HK347" s="451" t="n"/>
      <c r="HL347" s="451" t="n"/>
      <c r="HM347" s="451" t="n"/>
      <c r="HN347" s="451" t="n"/>
      <c r="HO347" s="451" t="n"/>
      <c r="HP347" s="451" t="n"/>
      <c r="HQ347" s="451" t="n"/>
      <c r="HR347" s="451" t="n"/>
      <c r="HS347" s="451" t="n"/>
      <c r="HT347" s="451" t="n"/>
      <c r="HU347" s="451" t="n"/>
      <c r="HV347" s="451" t="n"/>
      <c r="HW347" s="451" t="n"/>
      <c r="HX347" s="451" t="n"/>
      <c r="HY347" s="451" t="n"/>
      <c r="HZ347" s="451" t="n"/>
      <c r="IA347" s="451" t="n"/>
      <c r="IB347" s="451" t="n"/>
      <c r="IC347" s="451" t="n"/>
    </row>
    <row r="348" ht="20.25" customHeight="1" s="18" thickBot="1">
      <c r="B348" s="549" t="inlineStr">
        <is>
          <t>PEMBEBANAN PELANGGAN INDUSTRI (MW)</t>
        </is>
      </c>
      <c r="E348" s="546" t="n"/>
    </row>
    <row r="349" ht="18.75" customHeight="1" s="18" thickTop="1">
      <c r="B349" s="1568" t="inlineStr">
        <is>
          <t>PELANGGAN</t>
        </is>
      </c>
      <c r="C349" s="1569" t="n"/>
      <c r="D349" s="1569" t="n"/>
      <c r="E349" s="1570" t="n"/>
      <c r="F349" s="1571" t="n">
        <v>0.3</v>
      </c>
      <c r="G349" s="1571" t="n">
        <v>1</v>
      </c>
      <c r="H349" s="1571" t="n">
        <v>1.3</v>
      </c>
      <c r="I349" s="1571" t="n">
        <v>2</v>
      </c>
      <c r="J349" s="1571" t="n">
        <v>2.3</v>
      </c>
      <c r="K349" s="1571" t="n">
        <v>3</v>
      </c>
      <c r="L349" s="1571" t="n">
        <v>3.3</v>
      </c>
      <c r="M349" s="1571" t="n">
        <v>4</v>
      </c>
      <c r="N349" s="1571" t="n">
        <v>4.3</v>
      </c>
      <c r="O349" s="1571" t="n">
        <v>5</v>
      </c>
      <c r="P349" s="1571" t="n">
        <v>5.3</v>
      </c>
      <c r="Q349" s="1571" t="n">
        <v>6</v>
      </c>
      <c r="R349" s="1571" t="n">
        <v>6.3</v>
      </c>
      <c r="S349" s="1571" t="n">
        <v>7</v>
      </c>
      <c r="T349" s="1571" t="n">
        <v>7.3</v>
      </c>
      <c r="U349" s="1571" t="n">
        <v>8</v>
      </c>
      <c r="V349" s="1571" t="n">
        <v>8.300000000000001</v>
      </c>
      <c r="W349" s="1571" t="n">
        <v>9</v>
      </c>
      <c r="X349" s="1571" t="n">
        <v>9.300000000000001</v>
      </c>
      <c r="Y349" s="1571" t="n">
        <v>10</v>
      </c>
      <c r="Z349" s="1571" t="n">
        <v>10.3</v>
      </c>
      <c r="AA349" s="1571" t="n">
        <v>11</v>
      </c>
      <c r="AB349" s="1571" t="n">
        <v>11.3</v>
      </c>
      <c r="AC349" s="1571" t="n">
        <v>12</v>
      </c>
      <c r="AD349" s="1571" t="n">
        <v>12.3</v>
      </c>
      <c r="AE349" s="1571" t="n">
        <v>13</v>
      </c>
      <c r="AF349" s="1571" t="n">
        <v>13.3</v>
      </c>
      <c r="AG349" s="1571" t="n">
        <v>14</v>
      </c>
      <c r="AH349" s="1571" t="n">
        <v>14.3</v>
      </c>
      <c r="AI349" s="1571" t="n">
        <v>15</v>
      </c>
      <c r="AJ349" s="1571" t="n">
        <v>15.3</v>
      </c>
      <c r="AK349" s="1571" t="n">
        <v>16</v>
      </c>
      <c r="AL349" s="1571" t="n">
        <v>16.3</v>
      </c>
      <c r="AM349" s="1571" t="n">
        <v>17</v>
      </c>
      <c r="AN349" s="1571" t="n">
        <v>17.3</v>
      </c>
      <c r="AO349" s="1571" t="n">
        <v>18</v>
      </c>
      <c r="AP349" s="1571" t="n">
        <v>18.3</v>
      </c>
      <c r="AQ349" s="1571" t="n">
        <v>19</v>
      </c>
      <c r="AR349" s="1571" t="n">
        <v>19.3</v>
      </c>
      <c r="AS349" s="1571" t="n">
        <v>20</v>
      </c>
      <c r="AT349" s="1571" t="n">
        <v>20.3</v>
      </c>
      <c r="AU349" s="1571" t="n">
        <v>21</v>
      </c>
      <c r="AV349" s="1571" t="n">
        <v>21.3</v>
      </c>
      <c r="AW349" s="1571" t="n">
        <v>22</v>
      </c>
      <c r="AX349" s="1571" t="n">
        <v>22.3</v>
      </c>
      <c r="AY349" s="1571" t="n">
        <v>23</v>
      </c>
      <c r="AZ349" s="1571" t="n">
        <v>23.3</v>
      </c>
      <c r="BA349" s="1572" t="n">
        <v>24</v>
      </c>
    </row>
    <row r="350" ht="20.1" customFormat="1" customHeight="1" s="595">
      <c r="A350" s="592" t="n"/>
      <c r="B350" s="1573" t="inlineStr">
        <is>
          <t>TONASA (MW)</t>
        </is>
      </c>
      <c r="C350" s="1574" t="n"/>
      <c r="D350" s="1575" t="n"/>
      <c r="E350" s="593" t="n">
        <v>90</v>
      </c>
      <c r="F350" s="500">
        <f>F359+F360</f>
        <v/>
      </c>
      <c r="G350" s="500">
        <f>G359+G360</f>
        <v/>
      </c>
      <c r="H350" s="500">
        <f>H359+H360</f>
        <v/>
      </c>
      <c r="I350" s="500">
        <f>I359+I360</f>
        <v/>
      </c>
      <c r="J350" s="500">
        <f>J359+J360</f>
        <v/>
      </c>
      <c r="K350" s="500">
        <f>K359+K360</f>
        <v/>
      </c>
      <c r="L350" s="500">
        <f>L359+L360</f>
        <v/>
      </c>
      <c r="M350" s="500">
        <f>M359+M360</f>
        <v/>
      </c>
      <c r="N350" s="500">
        <f>N359+N360</f>
        <v/>
      </c>
      <c r="O350" s="500">
        <f>O359+O360</f>
        <v/>
      </c>
      <c r="P350" s="500">
        <f>P359+P360</f>
        <v/>
      </c>
      <c r="Q350" s="500">
        <f>Q359+Q360</f>
        <v/>
      </c>
      <c r="R350" s="500">
        <f>R359+R360</f>
        <v/>
      </c>
      <c r="S350" s="500">
        <f>S359+S360</f>
        <v/>
      </c>
      <c r="T350" s="500">
        <f>T359+T360</f>
        <v/>
      </c>
      <c r="U350" s="500">
        <f>U359+U360</f>
        <v/>
      </c>
      <c r="V350" s="500">
        <f>V359+V360</f>
        <v/>
      </c>
      <c r="W350" s="500">
        <f>W359+W360</f>
        <v/>
      </c>
      <c r="X350" s="500">
        <f>X359+X360</f>
        <v/>
      </c>
      <c r="Y350" s="500">
        <f>Y359+Y360</f>
        <v/>
      </c>
      <c r="Z350" s="500">
        <f>Z359+Z360</f>
        <v/>
      </c>
      <c r="AA350" s="500">
        <f>AA359+AA360</f>
        <v/>
      </c>
      <c r="AB350" s="500">
        <f>AB359+AB360</f>
        <v/>
      </c>
      <c r="AC350" s="500">
        <f>AC359+AC360</f>
        <v/>
      </c>
      <c r="AD350" s="500">
        <f>AD359+AD360</f>
        <v/>
      </c>
      <c r="AE350" s="500">
        <f>AE359+AE360</f>
        <v/>
      </c>
      <c r="AF350" s="500">
        <f>AF359+AF360</f>
        <v/>
      </c>
      <c r="AG350" s="500">
        <f>AG359+AG360</f>
        <v/>
      </c>
      <c r="AH350" s="500">
        <f>AH359+AH360</f>
        <v/>
      </c>
      <c r="AI350" s="500">
        <f>AI359+AI360</f>
        <v/>
      </c>
      <c r="AJ350" s="500">
        <f>AJ359+AJ360</f>
        <v/>
      </c>
      <c r="AK350" s="500">
        <f>AK359+AK360</f>
        <v/>
      </c>
      <c r="AL350" s="500">
        <f>AL359+AL360</f>
        <v/>
      </c>
      <c r="AM350" s="500">
        <f>AM359+AM360</f>
        <v/>
      </c>
      <c r="AN350" s="500">
        <f>AN359+AN360</f>
        <v/>
      </c>
      <c r="AO350" s="500">
        <f>AO359+AO360</f>
        <v/>
      </c>
      <c r="AP350" s="500">
        <f>AP359+AP360</f>
        <v/>
      </c>
      <c r="AQ350" s="500">
        <f>AQ359+AQ360</f>
        <v/>
      </c>
      <c r="AR350" s="500">
        <f>AR359+AR360</f>
        <v/>
      </c>
      <c r="AS350" s="500">
        <f>AS359+AS360</f>
        <v/>
      </c>
      <c r="AT350" s="500">
        <f>AT359+AT360</f>
        <v/>
      </c>
      <c r="AU350" s="500">
        <f>AU359+AU360</f>
        <v/>
      </c>
      <c r="AV350" s="500">
        <f>AV359+AV360</f>
        <v/>
      </c>
      <c r="AW350" s="500">
        <f>AW359+AW360</f>
        <v/>
      </c>
      <c r="AX350" s="500">
        <f>AX359+AX360</f>
        <v/>
      </c>
      <c r="AY350" s="500">
        <f>AY359+AY360</f>
        <v/>
      </c>
      <c r="AZ350" s="500">
        <f>AZ359+AZ360</f>
        <v/>
      </c>
      <c r="BA350" s="500">
        <f>BA359+BA360</f>
        <v/>
      </c>
      <c r="BB350" s="594">
        <f>SUM(F350:BA350)/2</f>
        <v/>
      </c>
      <c r="BC350" s="466" t="n"/>
      <c r="BD350" s="466" t="n"/>
      <c r="BE350" s="466" t="n"/>
      <c r="BF350" s="466" t="n"/>
      <c r="BG350" s="466" t="n"/>
      <c r="BH350" s="466" t="n"/>
      <c r="BI350" s="466" t="n"/>
      <c r="BJ350" s="466" t="n"/>
      <c r="BK350" s="466" t="n"/>
      <c r="BL350" s="466" t="n"/>
      <c r="BM350" s="466" t="n"/>
      <c r="BN350" s="466" t="n"/>
      <c r="BO350" s="466" t="n"/>
      <c r="BP350" s="466" t="n"/>
      <c r="BQ350" s="466" t="n"/>
      <c r="BR350" s="466" t="n"/>
      <c r="BS350" s="466" t="n"/>
      <c r="BT350" s="466" t="n"/>
      <c r="BU350" s="466" t="n"/>
      <c r="BV350" s="466" t="n"/>
      <c r="BW350" s="466" t="n"/>
      <c r="BX350" s="466" t="n"/>
      <c r="BY350" s="466" t="n"/>
      <c r="BZ350" s="466" t="n"/>
      <c r="CA350" s="466" t="n"/>
      <c r="CB350" s="466" t="n"/>
      <c r="CC350" s="466" t="n"/>
      <c r="CD350" s="466" t="n"/>
      <c r="CE350" s="466" t="n"/>
      <c r="CF350" s="466" t="n"/>
      <c r="CG350" s="466" t="n"/>
      <c r="CH350" s="466" t="n"/>
      <c r="CI350" s="466" t="n"/>
      <c r="CJ350" s="466" t="n"/>
      <c r="CK350" s="466" t="n"/>
      <c r="CL350" s="466" t="n"/>
      <c r="CM350" s="466" t="n"/>
      <c r="CN350" s="466" t="n"/>
      <c r="CO350" s="466" t="n"/>
      <c r="CP350" s="466" t="n"/>
      <c r="CQ350" s="466" t="n"/>
      <c r="CR350" s="466" t="n"/>
      <c r="CS350" s="466" t="n"/>
      <c r="CT350" s="466" t="n"/>
      <c r="CU350" s="466" t="n"/>
      <c r="CV350" s="466" t="n"/>
      <c r="CW350" s="466" t="n"/>
      <c r="CX350" s="466" t="n"/>
      <c r="CY350" s="466" t="n"/>
      <c r="CZ350" s="466" t="n"/>
      <c r="DA350" s="466" t="n"/>
      <c r="DB350" s="466" t="n"/>
      <c r="DC350" s="466" t="n"/>
      <c r="DD350" s="466" t="n"/>
      <c r="DE350" s="466" t="n"/>
      <c r="DF350" s="466" t="n"/>
      <c r="DG350" s="466" t="n"/>
      <c r="DH350" s="466" t="n"/>
      <c r="DI350" s="466" t="n"/>
      <c r="DJ350" s="466" t="n"/>
      <c r="DK350" s="466" t="n"/>
      <c r="DL350" s="466" t="n"/>
      <c r="DM350" s="466" t="n"/>
      <c r="DN350" s="466" t="n"/>
      <c r="DO350" s="466" t="n"/>
      <c r="DP350" s="466" t="n"/>
      <c r="DQ350" s="466" t="n"/>
      <c r="DR350" s="466" t="n"/>
      <c r="DS350" s="466" t="n"/>
      <c r="DT350" s="466" t="n"/>
      <c r="DU350" s="466" t="n"/>
      <c r="DV350" s="466" t="n"/>
      <c r="DW350" s="466" t="n"/>
      <c r="DX350" s="466" t="n"/>
      <c r="DY350" s="466" t="n"/>
      <c r="DZ350" s="466" t="n"/>
      <c r="EA350" s="466" t="n"/>
      <c r="EB350" s="466" t="n"/>
      <c r="EC350" s="466" t="n"/>
      <c r="ED350" s="466" t="n"/>
      <c r="EE350" s="466" t="n"/>
      <c r="EF350" s="466" t="n"/>
      <c r="EG350" s="466" t="n"/>
      <c r="EH350" s="466" t="n"/>
      <c r="EI350" s="466" t="n"/>
      <c r="EJ350" s="466" t="n"/>
      <c r="EK350" s="466" t="n"/>
      <c r="EL350" s="466" t="n"/>
      <c r="EM350" s="466" t="n"/>
      <c r="EN350" s="466" t="n"/>
      <c r="EO350" s="466" t="n"/>
      <c r="EP350" s="466" t="n"/>
      <c r="EQ350" s="466" t="n"/>
      <c r="ER350" s="466" t="n"/>
      <c r="ES350" s="466" t="n"/>
      <c r="ET350" s="466" t="n"/>
      <c r="EU350" s="466" t="n"/>
      <c r="EV350" s="466" t="n"/>
      <c r="EW350" s="466" t="n"/>
      <c r="EX350" s="466" t="n"/>
      <c r="EY350" s="466" t="n"/>
      <c r="EZ350" s="466" t="n"/>
      <c r="FA350" s="466" t="n"/>
      <c r="FB350" s="466" t="n"/>
      <c r="FC350" s="466" t="n"/>
      <c r="FD350" s="466" t="n"/>
      <c r="FE350" s="466" t="n"/>
      <c r="FF350" s="466" t="n"/>
      <c r="FG350" s="466" t="n"/>
      <c r="FH350" s="466" t="n"/>
      <c r="FI350" s="466" t="n"/>
      <c r="FJ350" s="466" t="n"/>
      <c r="FK350" s="466" t="n"/>
      <c r="FL350" s="466" t="n"/>
      <c r="FM350" s="466" t="n"/>
      <c r="FN350" s="466" t="n"/>
      <c r="FO350" s="466" t="n"/>
      <c r="FP350" s="466" t="n"/>
      <c r="FQ350" s="466" t="n"/>
      <c r="FR350" s="466" t="n"/>
      <c r="FS350" s="466" t="n"/>
      <c r="FT350" s="466" t="n"/>
      <c r="FU350" s="466" t="n"/>
      <c r="FV350" s="466" t="n"/>
      <c r="FW350" s="466" t="n"/>
      <c r="FX350" s="466" t="n"/>
      <c r="FY350" s="466" t="n"/>
      <c r="FZ350" s="466" t="n"/>
      <c r="GA350" s="466" t="n"/>
      <c r="GB350" s="466" t="n"/>
      <c r="GC350" s="466" t="n"/>
      <c r="GD350" s="466" t="n"/>
      <c r="GE350" s="466" t="n"/>
      <c r="GF350" s="466" t="n"/>
      <c r="GG350" s="466" t="n"/>
      <c r="GH350" s="466" t="n"/>
      <c r="GI350" s="466" t="n"/>
      <c r="GJ350" s="466" t="n"/>
      <c r="GK350" s="466" t="n"/>
      <c r="GL350" s="466" t="n"/>
      <c r="GM350" s="466" t="n"/>
      <c r="GN350" s="466" t="n"/>
      <c r="GO350" s="466" t="n"/>
      <c r="GP350" s="466" t="n"/>
      <c r="GQ350" s="466" t="n"/>
      <c r="GR350" s="466" t="n"/>
      <c r="GS350" s="466" t="n"/>
      <c r="GT350" s="466" t="n"/>
      <c r="GU350" s="466" t="n"/>
      <c r="GV350" s="466" t="n"/>
      <c r="GW350" s="466" t="n"/>
      <c r="GX350" s="466" t="n"/>
      <c r="GY350" s="466" t="n"/>
      <c r="GZ350" s="466" t="n"/>
      <c r="HA350" s="466" t="n"/>
      <c r="HB350" s="466" t="n"/>
      <c r="HC350" s="466" t="n"/>
      <c r="HD350" s="466" t="n"/>
      <c r="HE350" s="466" t="n"/>
      <c r="HF350" s="466" t="n"/>
      <c r="HG350" s="466" t="n"/>
      <c r="HH350" s="466" t="n"/>
      <c r="HI350" s="466" t="n"/>
      <c r="HJ350" s="466" t="n"/>
      <c r="HK350" s="466" t="n"/>
      <c r="HL350" s="466" t="n"/>
      <c r="HM350" s="466" t="n"/>
      <c r="HN350" s="466" t="n"/>
      <c r="HO350" s="466" t="n"/>
      <c r="HP350" s="466" t="n"/>
      <c r="HQ350" s="466" t="n"/>
      <c r="HR350" s="466" t="n"/>
      <c r="HS350" s="466" t="n"/>
      <c r="HT350" s="466" t="n"/>
      <c r="HU350" s="466" t="n"/>
      <c r="HV350" s="466" t="n"/>
      <c r="HW350" s="466" t="n"/>
      <c r="HX350" s="466" t="n"/>
      <c r="HY350" s="466" t="n"/>
      <c r="HZ350" s="466" t="n"/>
      <c r="IA350" s="466" t="n"/>
      <c r="IB350" s="466" t="n"/>
      <c r="IC350" s="466" t="n"/>
    </row>
    <row r="351" ht="20.1" customFormat="1" customHeight="1" s="595">
      <c r="A351" s="592" t="n"/>
      <c r="B351" s="1573" t="inlineStr">
        <is>
          <t>BOSOWA (MW)</t>
        </is>
      </c>
      <c r="C351" s="1574" t="n"/>
      <c r="D351" s="1575" t="n"/>
      <c r="E351" s="596" t="n">
        <v>68</v>
      </c>
      <c r="F351" s="500">
        <f>F361+F362</f>
        <v/>
      </c>
      <c r="G351" s="500">
        <f>G361+G362</f>
        <v/>
      </c>
      <c r="H351" s="500">
        <f>H361+H362</f>
        <v/>
      </c>
      <c r="I351" s="500">
        <f>I361+I362</f>
        <v/>
      </c>
      <c r="J351" s="500">
        <f>J361+J362</f>
        <v/>
      </c>
      <c r="K351" s="500">
        <f>K361+K362</f>
        <v/>
      </c>
      <c r="L351" s="500">
        <f>L361+L362</f>
        <v/>
      </c>
      <c r="M351" s="500">
        <f>M361+M362</f>
        <v/>
      </c>
      <c r="N351" s="500">
        <f>N361+N362</f>
        <v/>
      </c>
      <c r="O351" s="500">
        <f>O361+O362</f>
        <v/>
      </c>
      <c r="P351" s="500">
        <f>P361+P362</f>
        <v/>
      </c>
      <c r="Q351" s="500">
        <f>Q361+Q362</f>
        <v/>
      </c>
      <c r="R351" s="500">
        <f>R361+R362</f>
        <v/>
      </c>
      <c r="S351" s="500">
        <f>S361+S362</f>
        <v/>
      </c>
      <c r="T351" s="500">
        <f>T361+T362</f>
        <v/>
      </c>
      <c r="U351" s="500">
        <f>U361+U362</f>
        <v/>
      </c>
      <c r="V351" s="500">
        <f>V361+V362</f>
        <v/>
      </c>
      <c r="W351" s="500">
        <f>W361+W362</f>
        <v/>
      </c>
      <c r="X351" s="500">
        <f>X361+X362</f>
        <v/>
      </c>
      <c r="Y351" s="500">
        <f>Y361+Y362</f>
        <v/>
      </c>
      <c r="Z351" s="500">
        <f>Z361+Z362</f>
        <v/>
      </c>
      <c r="AA351" s="500">
        <f>AA361+AA362</f>
        <v/>
      </c>
      <c r="AB351" s="500">
        <f>AB361+AB362</f>
        <v/>
      </c>
      <c r="AC351" s="500">
        <f>AC361+AC362</f>
        <v/>
      </c>
      <c r="AD351" s="500">
        <f>AD361+AD362</f>
        <v/>
      </c>
      <c r="AE351" s="500">
        <f>AE361+AE362</f>
        <v/>
      </c>
      <c r="AF351" s="500">
        <f>AF361+AF362</f>
        <v/>
      </c>
      <c r="AG351" s="500">
        <f>AG361+AG362</f>
        <v/>
      </c>
      <c r="AH351" s="500">
        <f>AH361+AH362</f>
        <v/>
      </c>
      <c r="AI351" s="500">
        <f>AI361+AI362</f>
        <v/>
      </c>
      <c r="AJ351" s="500">
        <f>AJ361+AJ362</f>
        <v/>
      </c>
      <c r="AK351" s="500">
        <f>AK361+AK362</f>
        <v/>
      </c>
      <c r="AL351" s="500">
        <f>AL361+AL362</f>
        <v/>
      </c>
      <c r="AM351" s="500">
        <f>AM361+AM362</f>
        <v/>
      </c>
      <c r="AN351" s="500">
        <f>AN361+AN362</f>
        <v/>
      </c>
      <c r="AO351" s="500">
        <f>AO361+AO362</f>
        <v/>
      </c>
      <c r="AP351" s="500">
        <f>AP361+AP362</f>
        <v/>
      </c>
      <c r="AQ351" s="500">
        <f>AQ361+AQ362</f>
        <v/>
      </c>
      <c r="AR351" s="500">
        <f>AR361+AR362</f>
        <v/>
      </c>
      <c r="AS351" s="500">
        <f>AS361+AS362</f>
        <v/>
      </c>
      <c r="AT351" s="500">
        <f>AT361+AT362</f>
        <v/>
      </c>
      <c r="AU351" s="500">
        <f>AU361+AU362</f>
        <v/>
      </c>
      <c r="AV351" s="500">
        <f>AV361+AV362</f>
        <v/>
      </c>
      <c r="AW351" s="500">
        <f>AW361+AW362</f>
        <v/>
      </c>
      <c r="AX351" s="500">
        <f>AX361+AX362</f>
        <v/>
      </c>
      <c r="AY351" s="500">
        <f>AY361+AY362</f>
        <v/>
      </c>
      <c r="AZ351" s="500">
        <f>AZ361+AZ362</f>
        <v/>
      </c>
      <c r="BA351" s="500">
        <f>BA361+BA362</f>
        <v/>
      </c>
      <c r="BB351" s="594">
        <f>SUM(F351:BA351)/2</f>
        <v/>
      </c>
      <c r="BC351" s="466" t="n"/>
      <c r="BD351" s="466" t="n"/>
      <c r="BE351" s="466" t="n"/>
      <c r="BF351" s="466" t="n"/>
      <c r="BG351" s="466" t="n"/>
      <c r="BH351" s="466" t="n"/>
      <c r="BI351" s="466" t="n"/>
      <c r="BJ351" s="466" t="n"/>
      <c r="BK351" s="466" t="n"/>
      <c r="BL351" s="466" t="n"/>
      <c r="BM351" s="466" t="n"/>
      <c r="BN351" s="466" t="n"/>
      <c r="BO351" s="466" t="n"/>
      <c r="BP351" s="466" t="n"/>
      <c r="BQ351" s="466" t="n"/>
      <c r="BR351" s="466" t="n"/>
      <c r="BS351" s="466" t="n"/>
      <c r="BT351" s="466" t="n"/>
      <c r="BU351" s="466" t="n"/>
      <c r="BV351" s="466" t="n"/>
      <c r="BW351" s="466" t="n"/>
      <c r="BX351" s="466" t="n"/>
      <c r="BY351" s="466" t="n"/>
      <c r="BZ351" s="466" t="n"/>
      <c r="CA351" s="466" t="n"/>
      <c r="CB351" s="466" t="n"/>
      <c r="CC351" s="466" t="n"/>
      <c r="CD351" s="466" t="n"/>
      <c r="CE351" s="466" t="n"/>
      <c r="CF351" s="466" t="n"/>
      <c r="CG351" s="466" t="n"/>
      <c r="CH351" s="466" t="n"/>
      <c r="CI351" s="466" t="n"/>
      <c r="CJ351" s="466" t="n"/>
      <c r="CK351" s="466" t="n"/>
      <c r="CL351" s="466" t="n"/>
      <c r="CM351" s="466" t="n"/>
      <c r="CN351" s="466" t="n"/>
      <c r="CO351" s="466" t="n"/>
      <c r="CP351" s="466" t="n"/>
      <c r="CQ351" s="466" t="n"/>
      <c r="CR351" s="466" t="n"/>
      <c r="CS351" s="466" t="n"/>
      <c r="CT351" s="466" t="n"/>
      <c r="CU351" s="466" t="n"/>
      <c r="CV351" s="466" t="n"/>
      <c r="CW351" s="466" t="n"/>
      <c r="CX351" s="466" t="n"/>
      <c r="CY351" s="466" t="n"/>
      <c r="CZ351" s="466" t="n"/>
      <c r="DA351" s="466" t="n"/>
      <c r="DB351" s="466" t="n"/>
      <c r="DC351" s="466" t="n"/>
      <c r="DD351" s="466" t="n"/>
      <c r="DE351" s="466" t="n"/>
      <c r="DF351" s="466" t="n"/>
      <c r="DG351" s="466" t="n"/>
      <c r="DH351" s="466" t="n"/>
      <c r="DI351" s="466" t="n"/>
      <c r="DJ351" s="466" t="n"/>
      <c r="DK351" s="466" t="n"/>
      <c r="DL351" s="466" t="n"/>
      <c r="DM351" s="466" t="n"/>
      <c r="DN351" s="466" t="n"/>
      <c r="DO351" s="466" t="n"/>
      <c r="DP351" s="466" t="n"/>
      <c r="DQ351" s="466" t="n"/>
      <c r="DR351" s="466" t="n"/>
      <c r="DS351" s="466" t="n"/>
      <c r="DT351" s="466" t="n"/>
      <c r="DU351" s="466" t="n"/>
      <c r="DV351" s="466" t="n"/>
      <c r="DW351" s="466" t="n"/>
      <c r="DX351" s="466" t="n"/>
      <c r="DY351" s="466" t="n"/>
      <c r="DZ351" s="466" t="n"/>
      <c r="EA351" s="466" t="n"/>
      <c r="EB351" s="466" t="n"/>
      <c r="EC351" s="466" t="n"/>
      <c r="ED351" s="466" t="n"/>
      <c r="EE351" s="466" t="n"/>
      <c r="EF351" s="466" t="n"/>
      <c r="EG351" s="466" t="n"/>
      <c r="EH351" s="466" t="n"/>
      <c r="EI351" s="466" t="n"/>
      <c r="EJ351" s="466" t="n"/>
      <c r="EK351" s="466" t="n"/>
      <c r="EL351" s="466" t="n"/>
      <c r="EM351" s="466" t="n"/>
      <c r="EN351" s="466" t="n"/>
      <c r="EO351" s="466" t="n"/>
      <c r="EP351" s="466" t="n"/>
      <c r="EQ351" s="466" t="n"/>
      <c r="ER351" s="466" t="n"/>
      <c r="ES351" s="466" t="n"/>
      <c r="ET351" s="466" t="n"/>
      <c r="EU351" s="466" t="n"/>
      <c r="EV351" s="466" t="n"/>
      <c r="EW351" s="466" t="n"/>
      <c r="EX351" s="466" t="n"/>
      <c r="EY351" s="466" t="n"/>
      <c r="EZ351" s="466" t="n"/>
      <c r="FA351" s="466" t="n"/>
      <c r="FB351" s="466" t="n"/>
      <c r="FC351" s="466" t="n"/>
      <c r="FD351" s="466" t="n"/>
      <c r="FE351" s="466" t="n"/>
      <c r="FF351" s="466" t="n"/>
      <c r="FG351" s="466" t="n"/>
      <c r="FH351" s="466" t="n"/>
      <c r="FI351" s="466" t="n"/>
      <c r="FJ351" s="466" t="n"/>
      <c r="FK351" s="466" t="n"/>
      <c r="FL351" s="466" t="n"/>
      <c r="FM351" s="466" t="n"/>
      <c r="FN351" s="466" t="n"/>
      <c r="FO351" s="466" t="n"/>
      <c r="FP351" s="466" t="n"/>
      <c r="FQ351" s="466" t="n"/>
      <c r="FR351" s="466" t="n"/>
      <c r="FS351" s="466" t="n"/>
      <c r="FT351" s="466" t="n"/>
      <c r="FU351" s="466" t="n"/>
      <c r="FV351" s="466" t="n"/>
      <c r="FW351" s="466" t="n"/>
      <c r="FX351" s="466" t="n"/>
      <c r="FY351" s="466" t="n"/>
      <c r="FZ351" s="466" t="n"/>
      <c r="GA351" s="466" t="n"/>
      <c r="GB351" s="466" t="n"/>
      <c r="GC351" s="466" t="n"/>
      <c r="GD351" s="466" t="n"/>
      <c r="GE351" s="466" t="n"/>
      <c r="GF351" s="466" t="n"/>
      <c r="GG351" s="466" t="n"/>
      <c r="GH351" s="466" t="n"/>
      <c r="GI351" s="466" t="n"/>
      <c r="GJ351" s="466" t="n"/>
      <c r="GK351" s="466" t="n"/>
      <c r="GL351" s="466" t="n"/>
      <c r="GM351" s="466" t="n"/>
      <c r="GN351" s="466" t="n"/>
      <c r="GO351" s="466" t="n"/>
      <c r="GP351" s="466" t="n"/>
      <c r="GQ351" s="466" t="n"/>
      <c r="GR351" s="466" t="n"/>
      <c r="GS351" s="466" t="n"/>
      <c r="GT351" s="466" t="n"/>
      <c r="GU351" s="466" t="n"/>
      <c r="GV351" s="466" t="n"/>
      <c r="GW351" s="466" t="n"/>
      <c r="GX351" s="466" t="n"/>
      <c r="GY351" s="466" t="n"/>
      <c r="GZ351" s="466" t="n"/>
      <c r="HA351" s="466" t="n"/>
      <c r="HB351" s="466" t="n"/>
      <c r="HC351" s="466" t="n"/>
      <c r="HD351" s="466" t="n"/>
      <c r="HE351" s="466" t="n"/>
      <c r="HF351" s="466" t="n"/>
      <c r="HG351" s="466" t="n"/>
      <c r="HH351" s="466" t="n"/>
      <c r="HI351" s="466" t="n"/>
      <c r="HJ351" s="466" t="n"/>
      <c r="HK351" s="466" t="n"/>
      <c r="HL351" s="466" t="n"/>
      <c r="HM351" s="466" t="n"/>
      <c r="HN351" s="466" t="n"/>
      <c r="HO351" s="466" t="n"/>
      <c r="HP351" s="466" t="n"/>
      <c r="HQ351" s="466" t="n"/>
      <c r="HR351" s="466" t="n"/>
      <c r="HS351" s="466" t="n"/>
      <c r="HT351" s="466" t="n"/>
      <c r="HU351" s="466" t="n"/>
      <c r="HV351" s="466" t="n"/>
      <c r="HW351" s="466" t="n"/>
      <c r="HX351" s="466" t="n"/>
      <c r="HY351" s="466" t="n"/>
      <c r="HZ351" s="466" t="n"/>
      <c r="IA351" s="466" t="n"/>
      <c r="IB351" s="466" t="n"/>
      <c r="IC351" s="466" t="n"/>
    </row>
    <row r="352" ht="20.1" customFormat="1" customHeight="1" s="595" thickBot="1">
      <c r="A352" s="592" t="n"/>
      <c r="B352" s="1573" t="inlineStr">
        <is>
          <t>INDOFOOD (MW)</t>
        </is>
      </c>
      <c r="C352" s="1574" t="n"/>
      <c r="D352" s="1575" t="n"/>
      <c r="E352" s="597" t="n">
        <v>10</v>
      </c>
      <c r="F352" s="500" t="n"/>
      <c r="G352" s="500" t="n"/>
      <c r="H352" s="500" t="n"/>
      <c r="I352" s="500" t="n"/>
      <c r="J352" s="500" t="n"/>
      <c r="K352" s="500" t="n"/>
      <c r="L352" s="500" t="n"/>
      <c r="M352" s="500" t="n"/>
      <c r="N352" s="500" t="n"/>
      <c r="O352" s="500" t="n"/>
      <c r="P352" s="500" t="n"/>
      <c r="Q352" s="500" t="n"/>
      <c r="R352" s="500" t="n"/>
      <c r="S352" s="500" t="n"/>
      <c r="T352" s="500" t="n"/>
      <c r="U352" s="500" t="n"/>
      <c r="V352" s="500" t="n"/>
      <c r="W352" s="500" t="n"/>
      <c r="X352" s="500" t="n"/>
      <c r="Y352" s="500" t="n"/>
      <c r="Z352" s="500" t="n"/>
      <c r="AA352" s="500" t="n"/>
      <c r="AB352" s="500" t="n"/>
      <c r="AC352" s="500" t="n"/>
      <c r="AD352" s="500" t="n"/>
      <c r="AE352" s="500" t="n"/>
      <c r="AF352" s="500" t="n"/>
      <c r="AG352" s="500" t="n"/>
      <c r="AH352" s="500" t="n"/>
      <c r="AI352" s="500" t="n"/>
      <c r="AJ352" s="500" t="n"/>
      <c r="AK352" s="500" t="n"/>
      <c r="AL352" s="500" t="n"/>
      <c r="AM352" s="500" t="n"/>
      <c r="AN352" s="500" t="n"/>
      <c r="AO352" s="500" t="n"/>
      <c r="AP352" s="500" t="n"/>
      <c r="AQ352" s="500" t="n"/>
      <c r="AR352" s="500" t="n"/>
      <c r="AS352" s="500" t="n"/>
      <c r="AT352" s="500" t="n"/>
      <c r="AU352" s="500" t="n"/>
      <c r="AV352" s="500" t="n"/>
      <c r="AW352" s="500" t="n"/>
      <c r="AX352" s="500" t="n"/>
      <c r="AY352" s="500" t="n"/>
      <c r="AZ352" s="500" t="n"/>
      <c r="BA352" s="500" t="n"/>
      <c r="BB352" s="594">
        <f>SUM(F352:BA352)/2</f>
        <v/>
      </c>
      <c r="BC352" s="466" t="n"/>
      <c r="BD352" s="466" t="n"/>
      <c r="BE352" s="466" t="n"/>
      <c r="BF352" s="466" t="n"/>
      <c r="BG352" s="466" t="n"/>
      <c r="BH352" s="466" t="n"/>
      <c r="BI352" s="466" t="n"/>
      <c r="BJ352" s="466" t="n"/>
      <c r="BK352" s="466" t="n"/>
      <c r="BL352" s="466" t="n"/>
      <c r="BM352" s="466" t="n"/>
      <c r="BN352" s="466" t="n"/>
      <c r="BO352" s="466" t="n"/>
      <c r="BP352" s="466" t="n"/>
      <c r="BQ352" s="466" t="n"/>
      <c r="BR352" s="466" t="n"/>
      <c r="BS352" s="466" t="n"/>
      <c r="BT352" s="466" t="n"/>
      <c r="BU352" s="466" t="n"/>
      <c r="BV352" s="466" t="n"/>
      <c r="BW352" s="466" t="n"/>
      <c r="BX352" s="466" t="n"/>
      <c r="BY352" s="466" t="n"/>
      <c r="BZ352" s="466" t="n"/>
      <c r="CA352" s="466" t="n"/>
      <c r="CB352" s="466" t="n"/>
      <c r="CC352" s="466" t="n"/>
      <c r="CD352" s="466" t="n"/>
      <c r="CE352" s="466" t="n"/>
      <c r="CF352" s="466" t="n"/>
      <c r="CG352" s="466" t="n"/>
      <c r="CH352" s="466" t="n"/>
      <c r="CI352" s="466" t="n"/>
      <c r="CJ352" s="466" t="n"/>
      <c r="CK352" s="466" t="n"/>
      <c r="CL352" s="466" t="n"/>
      <c r="CM352" s="466" t="n"/>
      <c r="CN352" s="466" t="n"/>
      <c r="CO352" s="466" t="n"/>
      <c r="CP352" s="466" t="n"/>
      <c r="CQ352" s="466" t="n"/>
      <c r="CR352" s="466" t="n"/>
      <c r="CS352" s="466" t="n"/>
      <c r="CT352" s="466" t="n"/>
      <c r="CU352" s="466" t="n"/>
      <c r="CV352" s="466" t="n"/>
      <c r="CW352" s="466" t="n"/>
      <c r="CX352" s="466" t="n"/>
      <c r="CY352" s="466" t="n"/>
      <c r="CZ352" s="466" t="n"/>
      <c r="DA352" s="466" t="n"/>
      <c r="DB352" s="466" t="n"/>
      <c r="DC352" s="466" t="n"/>
      <c r="DD352" s="466" t="n"/>
      <c r="DE352" s="466" t="n"/>
      <c r="DF352" s="466" t="n"/>
      <c r="DG352" s="466" t="n"/>
      <c r="DH352" s="466" t="n"/>
      <c r="DI352" s="466" t="n"/>
      <c r="DJ352" s="466" t="n"/>
      <c r="DK352" s="466" t="n"/>
      <c r="DL352" s="466" t="n"/>
      <c r="DM352" s="466" t="n"/>
      <c r="DN352" s="466" t="n"/>
      <c r="DO352" s="466" t="n"/>
      <c r="DP352" s="466" t="n"/>
      <c r="DQ352" s="466" t="n"/>
      <c r="DR352" s="466" t="n"/>
      <c r="DS352" s="466" t="n"/>
      <c r="DT352" s="466" t="n"/>
      <c r="DU352" s="466" t="n"/>
      <c r="DV352" s="466" t="n"/>
      <c r="DW352" s="466" t="n"/>
      <c r="DX352" s="466" t="n"/>
      <c r="DY352" s="466" t="n"/>
      <c r="DZ352" s="466" t="n"/>
      <c r="EA352" s="466" t="n"/>
      <c r="EB352" s="466" t="n"/>
      <c r="EC352" s="466" t="n"/>
      <c r="ED352" s="466" t="n"/>
      <c r="EE352" s="466" t="n"/>
      <c r="EF352" s="466" t="n"/>
      <c r="EG352" s="466" t="n"/>
      <c r="EH352" s="466" t="n"/>
      <c r="EI352" s="466" t="n"/>
      <c r="EJ352" s="466" t="n"/>
      <c r="EK352" s="466" t="n"/>
      <c r="EL352" s="466" t="n"/>
      <c r="EM352" s="466" t="n"/>
      <c r="EN352" s="466" t="n"/>
      <c r="EO352" s="466" t="n"/>
      <c r="EP352" s="466" t="n"/>
      <c r="EQ352" s="466" t="n"/>
      <c r="ER352" s="466" t="n"/>
      <c r="ES352" s="466" t="n"/>
      <c r="ET352" s="466" t="n"/>
      <c r="EU352" s="466" t="n"/>
      <c r="EV352" s="466" t="n"/>
      <c r="EW352" s="466" t="n"/>
      <c r="EX352" s="466" t="n"/>
      <c r="EY352" s="466" t="n"/>
      <c r="EZ352" s="466" t="n"/>
      <c r="FA352" s="466" t="n"/>
      <c r="FB352" s="466" t="n"/>
      <c r="FC352" s="466" t="n"/>
      <c r="FD352" s="466" t="n"/>
      <c r="FE352" s="466" t="n"/>
      <c r="FF352" s="466" t="n"/>
      <c r="FG352" s="466" t="n"/>
      <c r="FH352" s="466" t="n"/>
      <c r="FI352" s="466" t="n"/>
      <c r="FJ352" s="466" t="n"/>
      <c r="FK352" s="466" t="n"/>
      <c r="FL352" s="466" t="n"/>
      <c r="FM352" s="466" t="n"/>
      <c r="FN352" s="466" t="n"/>
      <c r="FO352" s="466" t="n"/>
      <c r="FP352" s="466" t="n"/>
      <c r="FQ352" s="466" t="n"/>
      <c r="FR352" s="466" t="n"/>
      <c r="FS352" s="466" t="n"/>
      <c r="FT352" s="466" t="n"/>
      <c r="FU352" s="466" t="n"/>
      <c r="FV352" s="466" t="n"/>
      <c r="FW352" s="466" t="n"/>
      <c r="FX352" s="466" t="n"/>
      <c r="FY352" s="466" t="n"/>
      <c r="FZ352" s="466" t="n"/>
      <c r="GA352" s="466" t="n"/>
      <c r="GB352" s="466" t="n"/>
      <c r="GC352" s="466" t="n"/>
      <c r="GD352" s="466" t="n"/>
      <c r="GE352" s="466" t="n"/>
      <c r="GF352" s="466" t="n"/>
      <c r="GG352" s="466" t="n"/>
      <c r="GH352" s="466" t="n"/>
      <c r="GI352" s="466" t="n"/>
      <c r="GJ352" s="466" t="n"/>
      <c r="GK352" s="466" t="n"/>
      <c r="GL352" s="466" t="n"/>
      <c r="GM352" s="466" t="n"/>
      <c r="GN352" s="466" t="n"/>
      <c r="GO352" s="466" t="n"/>
      <c r="GP352" s="466" t="n"/>
      <c r="GQ352" s="466" t="n"/>
      <c r="GR352" s="466" t="n"/>
      <c r="GS352" s="466" t="n"/>
      <c r="GT352" s="466" t="n"/>
      <c r="GU352" s="466" t="n"/>
      <c r="GV352" s="466" t="n"/>
      <c r="GW352" s="466" t="n"/>
      <c r="GX352" s="466" t="n"/>
      <c r="GY352" s="466" t="n"/>
      <c r="GZ352" s="466" t="n"/>
      <c r="HA352" s="466" t="n"/>
      <c r="HB352" s="466" t="n"/>
      <c r="HC352" s="466" t="n"/>
      <c r="HD352" s="466" t="n"/>
      <c r="HE352" s="466" t="n"/>
      <c r="HF352" s="466" t="n"/>
      <c r="HG352" s="466" t="n"/>
      <c r="HH352" s="466" t="n"/>
      <c r="HI352" s="466" t="n"/>
      <c r="HJ352" s="466" t="n"/>
      <c r="HK352" s="466" t="n"/>
      <c r="HL352" s="466" t="n"/>
      <c r="HM352" s="466" t="n"/>
      <c r="HN352" s="466" t="n"/>
      <c r="HO352" s="466" t="n"/>
      <c r="HP352" s="466" t="n"/>
      <c r="HQ352" s="466" t="n"/>
      <c r="HR352" s="466" t="n"/>
      <c r="HS352" s="466" t="n"/>
      <c r="HT352" s="466" t="n"/>
      <c r="HU352" s="466" t="n"/>
      <c r="HV352" s="466" t="n"/>
      <c r="HW352" s="466" t="n"/>
      <c r="HX352" s="466" t="n"/>
      <c r="HY352" s="466" t="n"/>
      <c r="HZ352" s="466" t="n"/>
      <c r="IA352" s="466" t="n"/>
      <c r="IB352" s="466" t="n"/>
      <c r="IC352" s="466" t="n"/>
    </row>
    <row r="353" ht="20.1" customFormat="1" customHeight="1" s="595" thickTop="1">
      <c r="A353" s="598" t="n"/>
      <c r="B353" s="1576" t="inlineStr">
        <is>
          <t>HUADI#1 (MW)</t>
        </is>
      </c>
      <c r="C353" s="1577" t="n"/>
      <c r="D353" s="1578" t="n"/>
      <c r="E353" s="599" t="n">
        <v>30</v>
      </c>
      <c r="F353" s="500">
        <f>(IF(DASHBOARD!$J$2=F9,DASHBOARD!$T$525,IF(DASHBOARD!$J$2=0,0,F353)))</f>
        <v/>
      </c>
      <c r="G353" s="500">
        <f>(IF(DASHBOARD!$J$2=G9,DASHBOARD!$T$525,IF(DASHBOARD!$J$2=0,0,G353)))</f>
        <v/>
      </c>
      <c r="H353" s="500">
        <f>(IF(DASHBOARD!$J$2=H9,DASHBOARD!$T$525,IF(DASHBOARD!$J$2=0,0,H353)))</f>
        <v/>
      </c>
      <c r="I353" s="500">
        <f>(IF(DASHBOARD!$J$2=I9,DASHBOARD!$T$525,IF(DASHBOARD!$J$2=0,0,I353)))</f>
        <v/>
      </c>
      <c r="J353" s="500">
        <f>(IF(DASHBOARD!$J$2=J9,DASHBOARD!$T$525,IF(DASHBOARD!$J$2=0,0,J353)))</f>
        <v/>
      </c>
      <c r="K353" s="500">
        <f>(IF(DASHBOARD!$J$2=K9,DASHBOARD!$T$525,IF(DASHBOARD!$J$2=0,0,K353)))</f>
        <v/>
      </c>
      <c r="L353" s="500">
        <f>(IF(DASHBOARD!$J$2=L9,DASHBOARD!$T$525,IF(DASHBOARD!$J$2=0,0,L353)))</f>
        <v/>
      </c>
      <c r="M353" s="500">
        <f>(IF(DASHBOARD!$J$2=M9,DASHBOARD!$T$525,IF(DASHBOARD!$J$2=0,0,M353)))</f>
        <v/>
      </c>
      <c r="N353" s="500">
        <f>(IF(DASHBOARD!$J$2=N9,DASHBOARD!$T$525,IF(DASHBOARD!$J$2=0,0,N353)))</f>
        <v/>
      </c>
      <c r="O353" s="500">
        <f>(IF(DASHBOARD!$J$2=O9,DASHBOARD!$T$525,IF(DASHBOARD!$J$2=0,0,O353)))</f>
        <v/>
      </c>
      <c r="P353" s="500">
        <f>(IF(DASHBOARD!$J$2=P9,DASHBOARD!$T$525,IF(DASHBOARD!$J$2=0,0,P353)))</f>
        <v/>
      </c>
      <c r="Q353" s="500">
        <f>(IF(DASHBOARD!$J$2=Q9,DASHBOARD!$T$525,IF(DASHBOARD!$J$2=0,0,Q353)))</f>
        <v/>
      </c>
      <c r="R353" s="500">
        <f>(IF(DASHBOARD!$J$2=R9,DASHBOARD!$T$525,IF(DASHBOARD!$J$2=0,0,R353)))</f>
        <v/>
      </c>
      <c r="S353" s="500">
        <f>(IF(DASHBOARD!$J$2=S9,DASHBOARD!$T$525,IF(DASHBOARD!$J$2=0,0,S353)))</f>
        <v/>
      </c>
      <c r="T353" s="500">
        <f>(IF(DASHBOARD!$J$2=T9,DASHBOARD!$T$525,IF(DASHBOARD!$J$2=0,0,T353)))</f>
        <v/>
      </c>
      <c r="U353" s="500">
        <f>(IF(DASHBOARD!$J$2=U9,DASHBOARD!$T$525,IF(DASHBOARD!$J$2=0,0,U353)))</f>
        <v/>
      </c>
      <c r="V353" s="500">
        <f>(IF(DASHBOARD!$J$2=V9,DASHBOARD!$T$525,IF(DASHBOARD!$J$2=0,0,V353)))</f>
        <v/>
      </c>
      <c r="W353" s="500">
        <f>(IF(DASHBOARD!$J$2=W9,DASHBOARD!$T$525,IF(DASHBOARD!$J$2=0,0,W353)))</f>
        <v/>
      </c>
      <c r="X353" s="500">
        <f>(IF(DASHBOARD!$J$2=X9,DASHBOARD!$T$525,IF(DASHBOARD!$J$2=0,0,X353)))</f>
        <v/>
      </c>
      <c r="Y353" s="500">
        <f>(IF(DASHBOARD!$J$2=Y9,DASHBOARD!$T$525,IF(DASHBOARD!$J$2=0,0,Y353)))</f>
        <v/>
      </c>
      <c r="Z353" s="500">
        <f>(IF(DASHBOARD!$J$2=Z9,DASHBOARD!$T$525,IF(DASHBOARD!$J$2=0,0,Z353)))</f>
        <v/>
      </c>
      <c r="AA353" s="500">
        <f>(IF(DASHBOARD!$J$2=AA9,DASHBOARD!$T$525,IF(DASHBOARD!$J$2=0,0,AA353)))</f>
        <v/>
      </c>
      <c r="AB353" s="500">
        <f>(IF(DASHBOARD!$J$2=AB9,DASHBOARD!$T$525,IF(DASHBOARD!$J$2=0,0,AB353)))</f>
        <v/>
      </c>
      <c r="AC353" s="500">
        <f>(IF(DASHBOARD!$J$2=AC9,DASHBOARD!$T$525,IF(DASHBOARD!$J$2=0,0,AC353)))</f>
        <v/>
      </c>
      <c r="AD353" s="500">
        <f>(IF(DASHBOARD!$J$2=AD9,DASHBOARD!$T$525,IF(DASHBOARD!$J$2=0,0,AD353)))</f>
        <v/>
      </c>
      <c r="AE353" s="500">
        <f>(IF(DASHBOARD!$J$2=AE9,DASHBOARD!$T$525,IF(DASHBOARD!$J$2=0,0,AE353)))</f>
        <v/>
      </c>
      <c r="AF353" s="500">
        <f>(IF(DASHBOARD!$J$2=AF9,DASHBOARD!$T$525,IF(DASHBOARD!$J$2=0,0,AF353)))</f>
        <v/>
      </c>
      <c r="AG353" s="500">
        <f>(IF(DASHBOARD!$J$2=AG9,DASHBOARD!$T$525,IF(DASHBOARD!$J$2=0,0,AG353)))</f>
        <v/>
      </c>
      <c r="AH353" s="500">
        <f>(IF(DASHBOARD!$J$2=AH9,DASHBOARD!$T$525,IF(DASHBOARD!$J$2=0,0,AH353)))</f>
        <v/>
      </c>
      <c r="AI353" s="500">
        <f>(IF(DASHBOARD!$J$2=AI9,DASHBOARD!$T$525,IF(DASHBOARD!$J$2=0,0,AI353)))</f>
        <v/>
      </c>
      <c r="AJ353" s="500">
        <f>(IF(DASHBOARD!$J$2=AJ9,DASHBOARD!$T$525,IF(DASHBOARD!$J$2=0,0,AJ353)))</f>
        <v/>
      </c>
      <c r="AK353" s="500">
        <f>(IF(DASHBOARD!$J$2=AK9,DASHBOARD!$T$525,IF(DASHBOARD!$J$2=0,0,AK353)))</f>
        <v/>
      </c>
      <c r="AL353" s="500">
        <f>(IF(DASHBOARD!$J$2=AL9,DASHBOARD!$T$525,IF(DASHBOARD!$J$2=0,0,AL353)))</f>
        <v/>
      </c>
      <c r="AM353" s="500">
        <f>(IF(DASHBOARD!$J$2=AM9,DASHBOARD!$T$525,IF(DASHBOARD!$J$2=0,0,AM353)))</f>
        <v/>
      </c>
      <c r="AN353" s="500">
        <f>(IF(DASHBOARD!$J$2=AN9,DASHBOARD!$T$525,IF(DASHBOARD!$J$2=0,0,AN353)))</f>
        <v/>
      </c>
      <c r="AO353" s="500">
        <f>(IF(DASHBOARD!$J$2=AO9,DASHBOARD!$T$525,IF(DASHBOARD!$J$2=0,0,AO353)))</f>
        <v/>
      </c>
      <c r="AP353" s="500">
        <f>(IF(DASHBOARD!$J$2=AP9,DASHBOARD!$T$525,IF(DASHBOARD!$J$2=0,0,AP353)))</f>
        <v/>
      </c>
      <c r="AQ353" s="500">
        <f>(IF(DASHBOARD!$J$2=AQ9,DASHBOARD!$T$525,IF(DASHBOARD!$J$2=0,0,AQ353)))</f>
        <v/>
      </c>
      <c r="AR353" s="500">
        <f>(IF(DASHBOARD!$J$2=AR9,DASHBOARD!$T$525,IF(DASHBOARD!$J$2=0,0,AR353)))</f>
        <v/>
      </c>
      <c r="AS353" s="500">
        <f>(IF(DASHBOARD!$J$2=AS9,DASHBOARD!$T$525,IF(DASHBOARD!$J$2=0,0,AS353)))</f>
        <v/>
      </c>
      <c r="AT353" s="500">
        <f>(IF(DASHBOARD!$J$2=AT9,DASHBOARD!$T$525,IF(DASHBOARD!$J$2=0,0,AT353)))</f>
        <v/>
      </c>
      <c r="AU353" s="500">
        <f>(IF(DASHBOARD!$J$2=AU9,DASHBOARD!$T$525,IF(DASHBOARD!$J$2=0,0,AU353)))</f>
        <v/>
      </c>
      <c r="AV353" s="500">
        <f>(IF(DASHBOARD!$J$2=AV9,DASHBOARD!$T$525,IF(DASHBOARD!$J$2=0,0,AV353)))</f>
        <v/>
      </c>
      <c r="AW353" s="500">
        <f>(IF(DASHBOARD!$J$2=AW9,DASHBOARD!$T$525,IF(DASHBOARD!$J$2=0,0,AW353)))</f>
        <v/>
      </c>
      <c r="AX353" s="500">
        <f>(IF(DASHBOARD!$J$2=AX9,DASHBOARD!$T$525,IF(DASHBOARD!$J$2=0,0,AX353)))</f>
        <v/>
      </c>
      <c r="AY353" s="500">
        <f>(IF(DASHBOARD!$J$2=AY9,DASHBOARD!$T$525,IF(DASHBOARD!$J$2=0,0,AY353)))</f>
        <v/>
      </c>
      <c r="AZ353" s="500">
        <f>(IF(DASHBOARD!$J$2=AZ9,DASHBOARD!$T$525,IF(DASHBOARD!$J$2=0,0,AZ353)))</f>
        <v/>
      </c>
      <c r="BA353" s="500">
        <f>(IF(DASHBOARD!$J$2=BA9,DASHBOARD!$T$525,IF(DASHBOARD!$J$2=0,0,BA353)))</f>
        <v/>
      </c>
      <c r="BB353" s="594">
        <f>SUM(F353:BA353)/2</f>
        <v/>
      </c>
      <c r="BC353" s="466" t="n"/>
      <c r="BD353" s="466" t="n"/>
      <c r="BE353" s="466" t="n"/>
      <c r="BF353" s="466" t="n"/>
      <c r="BG353" s="466" t="n"/>
      <c r="BH353" s="466" t="n"/>
      <c r="BI353" s="466" t="n"/>
      <c r="BJ353" s="466" t="n"/>
      <c r="BK353" s="466" t="n"/>
      <c r="BL353" s="466" t="n"/>
      <c r="BM353" s="466" t="n"/>
      <c r="BN353" s="466" t="n"/>
      <c r="BO353" s="466" t="n"/>
      <c r="BP353" s="466" t="n"/>
      <c r="BQ353" s="466" t="n"/>
      <c r="BR353" s="466" t="n"/>
      <c r="BS353" s="466" t="n"/>
      <c r="BT353" s="466" t="n"/>
      <c r="BU353" s="466" t="n"/>
      <c r="BV353" s="466" t="n"/>
      <c r="BW353" s="466" t="n"/>
      <c r="BX353" s="466" t="n"/>
      <c r="BY353" s="466" t="n"/>
      <c r="BZ353" s="466" t="n"/>
      <c r="CA353" s="466" t="n"/>
      <c r="CB353" s="466" t="n"/>
      <c r="CC353" s="466" t="n"/>
      <c r="CD353" s="466" t="n"/>
      <c r="CE353" s="466" t="n"/>
      <c r="CF353" s="466" t="n"/>
      <c r="CG353" s="466" t="n"/>
      <c r="CH353" s="466" t="n"/>
      <c r="CI353" s="466" t="n"/>
      <c r="CJ353" s="466" t="n"/>
      <c r="CK353" s="466" t="n"/>
      <c r="CL353" s="466" t="n"/>
      <c r="CM353" s="466" t="n"/>
      <c r="CN353" s="466" t="n"/>
      <c r="CO353" s="466" t="n"/>
      <c r="CP353" s="466" t="n"/>
      <c r="CQ353" s="466" t="n"/>
      <c r="CR353" s="466" t="n"/>
      <c r="CS353" s="466" t="n"/>
      <c r="CT353" s="466" t="n"/>
      <c r="CU353" s="466" t="n"/>
      <c r="CV353" s="466" t="n"/>
      <c r="CW353" s="466" t="n"/>
      <c r="CX353" s="466" t="n"/>
      <c r="CY353" s="466" t="n"/>
      <c r="CZ353" s="466" t="n"/>
      <c r="DA353" s="466" t="n"/>
      <c r="DB353" s="466" t="n"/>
      <c r="DC353" s="466" t="n"/>
      <c r="DD353" s="466" t="n"/>
      <c r="DE353" s="466" t="n"/>
      <c r="DF353" s="466" t="n"/>
      <c r="DG353" s="466" t="n"/>
      <c r="DH353" s="466" t="n"/>
      <c r="DI353" s="466" t="n"/>
      <c r="DJ353" s="466" t="n"/>
      <c r="DK353" s="466" t="n"/>
      <c r="DL353" s="466" t="n"/>
      <c r="DM353" s="466" t="n"/>
      <c r="DN353" s="466" t="n"/>
      <c r="DO353" s="466" t="n"/>
      <c r="DP353" s="466" t="n"/>
      <c r="DQ353" s="466" t="n"/>
      <c r="DR353" s="466" t="n"/>
      <c r="DS353" s="466" t="n"/>
      <c r="DT353" s="466" t="n"/>
      <c r="DU353" s="466" t="n"/>
      <c r="DV353" s="466" t="n"/>
      <c r="DW353" s="466" t="n"/>
      <c r="DX353" s="466" t="n"/>
      <c r="DY353" s="466" t="n"/>
      <c r="DZ353" s="466" t="n"/>
      <c r="EA353" s="466" t="n"/>
      <c r="EB353" s="466" t="n"/>
      <c r="EC353" s="466" t="n"/>
      <c r="ED353" s="466" t="n"/>
      <c r="EE353" s="466" t="n"/>
      <c r="EF353" s="466" t="n"/>
      <c r="EG353" s="466" t="n"/>
      <c r="EH353" s="466" t="n"/>
      <c r="EI353" s="466" t="n"/>
      <c r="EJ353" s="466" t="n"/>
      <c r="EK353" s="466" t="n"/>
      <c r="EL353" s="466" t="n"/>
      <c r="EM353" s="466" t="n"/>
      <c r="EN353" s="466" t="n"/>
      <c r="EO353" s="466" t="n"/>
      <c r="EP353" s="466" t="n"/>
      <c r="EQ353" s="466" t="n"/>
      <c r="ER353" s="466" t="n"/>
      <c r="ES353" s="466" t="n"/>
      <c r="ET353" s="466" t="n"/>
      <c r="EU353" s="466" t="n"/>
      <c r="EV353" s="466" t="n"/>
      <c r="EW353" s="466" t="n"/>
      <c r="EX353" s="466" t="n"/>
      <c r="EY353" s="466" t="n"/>
      <c r="EZ353" s="466" t="n"/>
      <c r="FA353" s="466" t="n"/>
      <c r="FB353" s="466" t="n"/>
      <c r="FC353" s="466" t="n"/>
      <c r="FD353" s="466" t="n"/>
      <c r="FE353" s="466" t="n"/>
      <c r="FF353" s="466" t="n"/>
      <c r="FG353" s="466" t="n"/>
      <c r="FH353" s="466" t="n"/>
      <c r="FI353" s="466" t="n"/>
      <c r="FJ353" s="466" t="n"/>
      <c r="FK353" s="466" t="n"/>
      <c r="FL353" s="466" t="n"/>
      <c r="FM353" s="466" t="n"/>
      <c r="FN353" s="466" t="n"/>
      <c r="FO353" s="466" t="n"/>
      <c r="FP353" s="466" t="n"/>
      <c r="FQ353" s="466" t="n"/>
      <c r="FR353" s="466" t="n"/>
      <c r="FS353" s="466" t="n"/>
      <c r="FT353" s="466" t="n"/>
      <c r="FU353" s="466" t="n"/>
      <c r="FV353" s="466" t="n"/>
      <c r="FW353" s="466" t="n"/>
      <c r="FX353" s="466" t="n"/>
      <c r="FY353" s="466" t="n"/>
      <c r="FZ353" s="466" t="n"/>
      <c r="GA353" s="466" t="n"/>
      <c r="GB353" s="466" t="n"/>
      <c r="GC353" s="466" t="n"/>
      <c r="GD353" s="466" t="n"/>
      <c r="GE353" s="466" t="n"/>
      <c r="GF353" s="466" t="n"/>
      <c r="GG353" s="466" t="n"/>
      <c r="GH353" s="466" t="n"/>
      <c r="GI353" s="466" t="n"/>
      <c r="GJ353" s="466" t="n"/>
      <c r="GK353" s="466" t="n"/>
      <c r="GL353" s="466" t="n"/>
      <c r="GM353" s="466" t="n"/>
      <c r="GN353" s="466" t="n"/>
      <c r="GO353" s="466" t="n"/>
      <c r="GP353" s="466" t="n"/>
      <c r="GQ353" s="466" t="n"/>
      <c r="GR353" s="466" t="n"/>
      <c r="GS353" s="466" t="n"/>
      <c r="GT353" s="466" t="n"/>
      <c r="GU353" s="466" t="n"/>
      <c r="GV353" s="466" t="n"/>
      <c r="GW353" s="466" t="n"/>
      <c r="GX353" s="466" t="n"/>
      <c r="GY353" s="466" t="n"/>
      <c r="GZ353" s="466" t="n"/>
      <c r="HA353" s="466" t="n"/>
      <c r="HB353" s="466" t="n"/>
      <c r="HC353" s="466" t="n"/>
      <c r="HD353" s="466" t="n"/>
      <c r="HE353" s="466" t="n"/>
      <c r="HF353" s="466" t="n"/>
      <c r="HG353" s="466" t="n"/>
      <c r="HH353" s="466" t="n"/>
      <c r="HI353" s="466" t="n"/>
      <c r="HJ353" s="466" t="n"/>
      <c r="HK353" s="466" t="n"/>
      <c r="HL353" s="466" t="n"/>
      <c r="HM353" s="466" t="n"/>
      <c r="HN353" s="466" t="n"/>
      <c r="HO353" s="466" t="n"/>
      <c r="HP353" s="466" t="n"/>
      <c r="HQ353" s="466" t="n"/>
      <c r="HR353" s="466" t="n"/>
      <c r="HS353" s="466" t="n"/>
      <c r="HT353" s="466" t="n"/>
      <c r="HU353" s="466" t="n"/>
      <c r="HV353" s="466" t="n"/>
      <c r="HW353" s="466" t="n"/>
      <c r="HX353" s="466" t="n"/>
      <c r="HY353" s="466" t="n"/>
      <c r="HZ353" s="466" t="n"/>
      <c r="IA353" s="466" t="n"/>
      <c r="IB353" s="466" t="n"/>
      <c r="IC353" s="466" t="n"/>
    </row>
    <row r="354" ht="20.1" customFormat="1" customHeight="1" s="595">
      <c r="A354" s="598" t="n"/>
      <c r="B354" s="1579" t="inlineStr">
        <is>
          <t>HUADI#3 WUZHOU (MW)</t>
        </is>
      </c>
      <c r="C354" s="1580" t="n"/>
      <c r="D354" s="1581" t="n"/>
      <c r="E354" s="600" t="n">
        <v>90</v>
      </c>
      <c r="F354" s="500">
        <f>(IF(DASHBOARD!$J$2=F9,DASHBOARD!$T$523,IF(DASHBOARD!$J$2=0,0,F354)))</f>
        <v/>
      </c>
      <c r="G354" s="500">
        <f>(IF(DASHBOARD!$J$2=G9,DASHBOARD!$T$523,IF(DASHBOARD!$J$2=0,0,G354)))</f>
        <v/>
      </c>
      <c r="H354" s="500">
        <f>(IF(DASHBOARD!$J$2=H9,DASHBOARD!$T$523,IF(DASHBOARD!$J$2=0,0,H354)))</f>
        <v/>
      </c>
      <c r="I354" s="500">
        <f>(IF(DASHBOARD!$J$2=I9,DASHBOARD!$T$523,IF(DASHBOARD!$J$2=0,0,I354)))</f>
        <v/>
      </c>
      <c r="J354" s="500">
        <f>(IF(DASHBOARD!$J$2=J9,DASHBOARD!$T$523,IF(DASHBOARD!$J$2=0,0,J354)))</f>
        <v/>
      </c>
      <c r="K354" s="500">
        <f>(IF(DASHBOARD!$J$2=K9,DASHBOARD!$T$523,IF(DASHBOARD!$J$2=0,0,K354)))</f>
        <v/>
      </c>
      <c r="L354" s="500">
        <f>(IF(DASHBOARD!$J$2=L9,DASHBOARD!$T$523,IF(DASHBOARD!$J$2=0,0,L354)))</f>
        <v/>
      </c>
      <c r="M354" s="500">
        <f>(IF(DASHBOARD!$J$2=M9,DASHBOARD!$T$523,IF(DASHBOARD!$J$2=0,0,M354)))</f>
        <v/>
      </c>
      <c r="N354" s="500">
        <f>(IF(DASHBOARD!$J$2=N9,DASHBOARD!$T$523,IF(DASHBOARD!$J$2=0,0,N354)))</f>
        <v/>
      </c>
      <c r="O354" s="500">
        <f>(IF(DASHBOARD!$J$2=O9,DASHBOARD!$T$523,IF(DASHBOARD!$J$2=0,0,O354)))</f>
        <v/>
      </c>
      <c r="P354" s="500">
        <f>(IF(DASHBOARD!$J$2=P9,DASHBOARD!$T$523,IF(DASHBOARD!$J$2=0,0,P354)))</f>
        <v/>
      </c>
      <c r="Q354" s="500">
        <f>(IF(DASHBOARD!$J$2=Q9,DASHBOARD!$T$523,IF(DASHBOARD!$J$2=0,0,Q354)))</f>
        <v/>
      </c>
      <c r="R354" s="500">
        <f>(IF(DASHBOARD!$J$2=R9,DASHBOARD!$T$523,IF(DASHBOARD!$J$2=0,0,R354)))</f>
        <v/>
      </c>
      <c r="S354" s="500">
        <f>(IF(DASHBOARD!$J$2=S9,DASHBOARD!$T$523,IF(DASHBOARD!$J$2=0,0,S354)))</f>
        <v/>
      </c>
      <c r="T354" s="500">
        <f>(IF(DASHBOARD!$J$2=T9,DASHBOARD!$T$523,IF(DASHBOARD!$J$2=0,0,T354)))</f>
        <v/>
      </c>
      <c r="U354" s="500">
        <f>(IF(DASHBOARD!$J$2=U9,DASHBOARD!$T$523,IF(DASHBOARD!$J$2=0,0,U354)))</f>
        <v/>
      </c>
      <c r="V354" s="500">
        <f>(IF(DASHBOARD!$J$2=V9,DASHBOARD!$T$523,IF(DASHBOARD!$J$2=0,0,V354)))</f>
        <v/>
      </c>
      <c r="W354" s="500">
        <f>(IF(DASHBOARD!$J$2=W9,DASHBOARD!$T$523,IF(DASHBOARD!$J$2=0,0,W354)))</f>
        <v/>
      </c>
      <c r="X354" s="500">
        <f>(IF(DASHBOARD!$J$2=X9,DASHBOARD!$T$523,IF(DASHBOARD!$J$2=0,0,X354)))</f>
        <v/>
      </c>
      <c r="Y354" s="500">
        <f>(IF(DASHBOARD!$J$2=Y9,DASHBOARD!$T$523,IF(DASHBOARD!$J$2=0,0,Y354)))</f>
        <v/>
      </c>
      <c r="Z354" s="500">
        <f>(IF(DASHBOARD!$J$2=Z9,DASHBOARD!$T$523,IF(DASHBOARD!$J$2=0,0,Z354)))</f>
        <v/>
      </c>
      <c r="AA354" s="500">
        <f>(IF(DASHBOARD!$J$2=AA9,DASHBOARD!$T$523,IF(DASHBOARD!$J$2=0,0,AA354)))</f>
        <v/>
      </c>
      <c r="AB354" s="500">
        <f>(IF(DASHBOARD!$J$2=AB9,DASHBOARD!$T$523,IF(DASHBOARD!$J$2=0,0,AB354)))</f>
        <v/>
      </c>
      <c r="AC354" s="500">
        <f>(IF(DASHBOARD!$J$2=AC9,DASHBOARD!$T$523,IF(DASHBOARD!$J$2=0,0,AC354)))</f>
        <v/>
      </c>
      <c r="AD354" s="500">
        <f>(IF(DASHBOARD!$J$2=AD9,DASHBOARD!$T$523,IF(DASHBOARD!$J$2=0,0,AD354)))</f>
        <v/>
      </c>
      <c r="AE354" s="500">
        <f>(IF(DASHBOARD!$J$2=AE9,DASHBOARD!$T$523,IF(DASHBOARD!$J$2=0,0,AE354)))</f>
        <v/>
      </c>
      <c r="AF354" s="500">
        <f>(IF(DASHBOARD!$J$2=AF9,DASHBOARD!$T$523,IF(DASHBOARD!$J$2=0,0,AF354)))</f>
        <v/>
      </c>
      <c r="AG354" s="500">
        <f>(IF(DASHBOARD!$J$2=AG9,DASHBOARD!$T$523,IF(DASHBOARD!$J$2=0,0,AG354)))</f>
        <v/>
      </c>
      <c r="AH354" s="500">
        <f>(IF(DASHBOARD!$J$2=AH9,DASHBOARD!$T$523,IF(DASHBOARD!$J$2=0,0,AH354)))</f>
        <v/>
      </c>
      <c r="AI354" s="500">
        <f>(IF(DASHBOARD!$J$2=AI9,DASHBOARD!$T$523,IF(DASHBOARD!$J$2=0,0,AI354)))</f>
        <v/>
      </c>
      <c r="AJ354" s="500">
        <f>(IF(DASHBOARD!$J$2=AJ9,DASHBOARD!$T$523,IF(DASHBOARD!$J$2=0,0,AJ354)))</f>
        <v/>
      </c>
      <c r="AK354" s="500">
        <f>(IF(DASHBOARD!$J$2=AK9,DASHBOARD!$T$523,IF(DASHBOARD!$J$2=0,0,AK354)))</f>
        <v/>
      </c>
      <c r="AL354" s="500">
        <f>(IF(DASHBOARD!$J$2=AL9,DASHBOARD!$T$523,IF(DASHBOARD!$J$2=0,0,AL354)))</f>
        <v/>
      </c>
      <c r="AM354" s="500">
        <f>(IF(DASHBOARD!$J$2=AM9,DASHBOARD!$T$523,IF(DASHBOARD!$J$2=0,0,AM354)))</f>
        <v/>
      </c>
      <c r="AN354" s="500">
        <f>(IF(DASHBOARD!$J$2=AN9,DASHBOARD!$T$523,IF(DASHBOARD!$J$2=0,0,AN354)))</f>
        <v/>
      </c>
      <c r="AO354" s="500">
        <f>(IF(DASHBOARD!$J$2=AO9,DASHBOARD!$T$523,IF(DASHBOARD!$J$2=0,0,AO354)))</f>
        <v/>
      </c>
      <c r="AP354" s="500">
        <f>(IF(DASHBOARD!$J$2=AP9,DASHBOARD!$T$523,IF(DASHBOARD!$J$2=0,0,AP354)))</f>
        <v/>
      </c>
      <c r="AQ354" s="500">
        <f>(IF(DASHBOARD!$J$2=AQ9,DASHBOARD!$T$523,IF(DASHBOARD!$J$2=0,0,AQ354)))</f>
        <v/>
      </c>
      <c r="AR354" s="500">
        <f>(IF(DASHBOARD!$J$2=AR9,DASHBOARD!$T$523,IF(DASHBOARD!$J$2=0,0,AR354)))</f>
        <v/>
      </c>
      <c r="AS354" s="500">
        <f>(IF(DASHBOARD!$J$2=AS9,DASHBOARD!$T$523,IF(DASHBOARD!$J$2=0,0,AS354)))</f>
        <v/>
      </c>
      <c r="AT354" s="500">
        <f>(IF(DASHBOARD!$J$2=AT9,DASHBOARD!$T$523,IF(DASHBOARD!$J$2=0,0,AT354)))</f>
        <v/>
      </c>
      <c r="AU354" s="500">
        <f>(IF(DASHBOARD!$J$2=AU9,DASHBOARD!$T$523,IF(DASHBOARD!$J$2=0,0,AU354)))</f>
        <v/>
      </c>
      <c r="AV354" s="500">
        <f>(IF(DASHBOARD!$J$2=AV9,DASHBOARD!$T$523,IF(DASHBOARD!$J$2=0,0,AV354)))</f>
        <v/>
      </c>
      <c r="AW354" s="500">
        <f>(IF(DASHBOARD!$J$2=AW9,DASHBOARD!$T$523,IF(DASHBOARD!$J$2=0,0,AW354)))</f>
        <v/>
      </c>
      <c r="AX354" s="500">
        <f>(IF(DASHBOARD!$J$2=AX9,DASHBOARD!$T$523,IF(DASHBOARD!$J$2=0,0,AX354)))</f>
        <v/>
      </c>
      <c r="AY354" s="500">
        <f>(IF(DASHBOARD!$J$2=AY9,DASHBOARD!$T$523,IF(DASHBOARD!$J$2=0,0,AY354)))</f>
        <v/>
      </c>
      <c r="AZ354" s="500">
        <f>(IF(DASHBOARD!$J$2=AZ9,DASHBOARD!$T$523,IF(DASHBOARD!$J$2=0,0,AZ354)))</f>
        <v/>
      </c>
      <c r="BA354" s="500">
        <f>(IF(DASHBOARD!$J$2=BA9,DASHBOARD!$T$523,IF(DASHBOARD!$J$2=0,0,BA354)))</f>
        <v/>
      </c>
      <c r="BB354" s="594">
        <f>SUM(F354:BA354)/2</f>
        <v/>
      </c>
      <c r="BC354" s="466" t="n"/>
      <c r="BD354" s="466" t="n"/>
      <c r="BE354" s="466" t="n"/>
      <c r="BF354" s="466" t="n"/>
      <c r="BG354" s="466" t="n"/>
      <c r="BH354" s="466" t="n"/>
      <c r="BI354" s="466" t="n"/>
      <c r="BJ354" s="466" t="n"/>
      <c r="BK354" s="466" t="n"/>
      <c r="BL354" s="466" t="n"/>
      <c r="BM354" s="466" t="n"/>
      <c r="BN354" s="466" t="n"/>
      <c r="BO354" s="466" t="n"/>
      <c r="BP354" s="466" t="n"/>
      <c r="BQ354" s="466" t="n"/>
      <c r="BR354" s="466" t="n"/>
      <c r="BS354" s="466" t="n"/>
      <c r="BT354" s="466" t="n"/>
      <c r="BU354" s="466" t="n"/>
      <c r="BV354" s="466" t="n"/>
      <c r="BW354" s="466" t="n"/>
      <c r="BX354" s="466" t="n"/>
      <c r="BY354" s="466" t="n"/>
      <c r="BZ354" s="466" t="n"/>
      <c r="CA354" s="466" t="n"/>
      <c r="CB354" s="466" t="n"/>
      <c r="CC354" s="466" t="n"/>
      <c r="CD354" s="466" t="n"/>
      <c r="CE354" s="466" t="n"/>
      <c r="CF354" s="466" t="n"/>
      <c r="CG354" s="466" t="n"/>
      <c r="CH354" s="466" t="n"/>
      <c r="CI354" s="466" t="n"/>
      <c r="CJ354" s="466" t="n"/>
      <c r="CK354" s="466" t="n"/>
      <c r="CL354" s="466" t="n"/>
      <c r="CM354" s="466" t="n"/>
      <c r="CN354" s="466" t="n"/>
      <c r="CO354" s="466" t="n"/>
      <c r="CP354" s="466" t="n"/>
      <c r="CQ354" s="466" t="n"/>
      <c r="CR354" s="466" t="n"/>
      <c r="CS354" s="466" t="n"/>
      <c r="CT354" s="466" t="n"/>
      <c r="CU354" s="466" t="n"/>
      <c r="CV354" s="466" t="n"/>
      <c r="CW354" s="466" t="n"/>
      <c r="CX354" s="466" t="n"/>
      <c r="CY354" s="466" t="n"/>
      <c r="CZ354" s="466" t="n"/>
      <c r="DA354" s="466" t="n"/>
      <c r="DB354" s="466" t="n"/>
      <c r="DC354" s="466" t="n"/>
      <c r="DD354" s="466" t="n"/>
      <c r="DE354" s="466" t="n"/>
      <c r="DF354" s="466" t="n"/>
      <c r="DG354" s="466" t="n"/>
      <c r="DH354" s="466" t="n"/>
      <c r="DI354" s="466" t="n"/>
      <c r="DJ354" s="466" t="n"/>
      <c r="DK354" s="466" t="n"/>
      <c r="DL354" s="466" t="n"/>
      <c r="DM354" s="466" t="n"/>
      <c r="DN354" s="466" t="n"/>
      <c r="DO354" s="466" t="n"/>
      <c r="DP354" s="466" t="n"/>
      <c r="DQ354" s="466" t="n"/>
      <c r="DR354" s="466" t="n"/>
      <c r="DS354" s="466" t="n"/>
      <c r="DT354" s="466" t="n"/>
      <c r="DU354" s="466" t="n"/>
      <c r="DV354" s="466" t="n"/>
      <c r="DW354" s="466" t="n"/>
      <c r="DX354" s="466" t="n"/>
      <c r="DY354" s="466" t="n"/>
      <c r="DZ354" s="466" t="n"/>
      <c r="EA354" s="466" t="n"/>
      <c r="EB354" s="466" t="n"/>
      <c r="EC354" s="466" t="n"/>
      <c r="ED354" s="466" t="n"/>
      <c r="EE354" s="466" t="n"/>
      <c r="EF354" s="466" t="n"/>
      <c r="EG354" s="466" t="n"/>
      <c r="EH354" s="466" t="n"/>
      <c r="EI354" s="466" t="n"/>
      <c r="EJ354" s="466" t="n"/>
      <c r="EK354" s="466" t="n"/>
      <c r="EL354" s="466" t="n"/>
      <c r="EM354" s="466" t="n"/>
      <c r="EN354" s="466" t="n"/>
      <c r="EO354" s="466" t="n"/>
      <c r="EP354" s="466" t="n"/>
      <c r="EQ354" s="466" t="n"/>
      <c r="ER354" s="466" t="n"/>
      <c r="ES354" s="466" t="n"/>
      <c r="ET354" s="466" t="n"/>
      <c r="EU354" s="466" t="n"/>
      <c r="EV354" s="466" t="n"/>
      <c r="EW354" s="466" t="n"/>
      <c r="EX354" s="466" t="n"/>
      <c r="EY354" s="466" t="n"/>
      <c r="EZ354" s="466" t="n"/>
      <c r="FA354" s="466" t="n"/>
      <c r="FB354" s="466" t="n"/>
      <c r="FC354" s="466" t="n"/>
      <c r="FD354" s="466" t="n"/>
      <c r="FE354" s="466" t="n"/>
      <c r="FF354" s="466" t="n"/>
      <c r="FG354" s="466" t="n"/>
      <c r="FH354" s="466" t="n"/>
      <c r="FI354" s="466" t="n"/>
      <c r="FJ354" s="466" t="n"/>
      <c r="FK354" s="466" t="n"/>
      <c r="FL354" s="466" t="n"/>
      <c r="FM354" s="466" t="n"/>
      <c r="FN354" s="466" t="n"/>
      <c r="FO354" s="466" t="n"/>
      <c r="FP354" s="466" t="n"/>
      <c r="FQ354" s="466" t="n"/>
      <c r="FR354" s="466" t="n"/>
      <c r="FS354" s="466" t="n"/>
      <c r="FT354" s="466" t="n"/>
      <c r="FU354" s="466" t="n"/>
      <c r="FV354" s="466" t="n"/>
      <c r="FW354" s="466" t="n"/>
      <c r="FX354" s="466" t="n"/>
      <c r="FY354" s="466" t="n"/>
      <c r="FZ354" s="466" t="n"/>
      <c r="GA354" s="466" t="n"/>
      <c r="GB354" s="466" t="n"/>
      <c r="GC354" s="466" t="n"/>
      <c r="GD354" s="466" t="n"/>
      <c r="GE354" s="466" t="n"/>
      <c r="GF354" s="466" t="n"/>
      <c r="GG354" s="466" t="n"/>
      <c r="GH354" s="466" t="n"/>
      <c r="GI354" s="466" t="n"/>
      <c r="GJ354" s="466" t="n"/>
      <c r="GK354" s="466" t="n"/>
      <c r="GL354" s="466" t="n"/>
      <c r="GM354" s="466" t="n"/>
      <c r="GN354" s="466" t="n"/>
      <c r="GO354" s="466" t="n"/>
      <c r="GP354" s="466" t="n"/>
      <c r="GQ354" s="466" t="n"/>
      <c r="GR354" s="466" t="n"/>
      <c r="GS354" s="466" t="n"/>
      <c r="GT354" s="466" t="n"/>
      <c r="GU354" s="466" t="n"/>
      <c r="GV354" s="466" t="n"/>
      <c r="GW354" s="466" t="n"/>
      <c r="GX354" s="466" t="n"/>
      <c r="GY354" s="466" t="n"/>
      <c r="GZ354" s="466" t="n"/>
      <c r="HA354" s="466" t="n"/>
      <c r="HB354" s="466" t="n"/>
      <c r="HC354" s="466" t="n"/>
      <c r="HD354" s="466" t="n"/>
      <c r="HE354" s="466" t="n"/>
      <c r="HF354" s="466" t="n"/>
      <c r="HG354" s="466" t="n"/>
      <c r="HH354" s="466" t="n"/>
      <c r="HI354" s="466" t="n"/>
      <c r="HJ354" s="466" t="n"/>
      <c r="HK354" s="466" t="n"/>
      <c r="HL354" s="466" t="n"/>
      <c r="HM354" s="466" t="n"/>
      <c r="HN354" s="466" t="n"/>
      <c r="HO354" s="466" t="n"/>
      <c r="HP354" s="466" t="n"/>
      <c r="HQ354" s="466" t="n"/>
      <c r="HR354" s="466" t="n"/>
      <c r="HS354" s="466" t="n"/>
      <c r="HT354" s="466" t="n"/>
      <c r="HU354" s="466" t="n"/>
      <c r="HV354" s="466" t="n"/>
      <c r="HW354" s="466" t="n"/>
      <c r="HX354" s="466" t="n"/>
      <c r="HY354" s="466" t="n"/>
      <c r="HZ354" s="466" t="n"/>
      <c r="IA354" s="466" t="n"/>
      <c r="IB354" s="466" t="n"/>
      <c r="IC354" s="466" t="n"/>
    </row>
    <row r="355" ht="20.1" customFormat="1" customHeight="1" s="595" thickBot="1">
      <c r="A355" s="598" t="n"/>
      <c r="B355" s="1582" t="inlineStr">
        <is>
          <t>HUADI#2 YATAI (MW)</t>
        </is>
      </c>
      <c r="C355" s="1500" t="n"/>
      <c r="D355" s="1520" t="n"/>
      <c r="E355" s="601" t="n">
        <v>150</v>
      </c>
      <c r="F355" s="500">
        <f>(IF(DASHBOARD!$J$2=F9,DASHBOARD!$T$524,IF(DASHBOARD!$J$2=0,0,F355)))</f>
        <v/>
      </c>
      <c r="G355" s="500">
        <f>(IF(DASHBOARD!$J$2=G9,DASHBOARD!$T$524,IF(DASHBOARD!$J$2=0,0,G355)))</f>
        <v/>
      </c>
      <c r="H355" s="500">
        <f>(IF(DASHBOARD!$J$2=H9,DASHBOARD!$T$524,IF(DASHBOARD!$J$2=0,0,H355)))</f>
        <v/>
      </c>
      <c r="I355" s="500">
        <f>(IF(DASHBOARD!$J$2=I9,DASHBOARD!$T$524,IF(DASHBOARD!$J$2=0,0,I355)))</f>
        <v/>
      </c>
      <c r="J355" s="500">
        <f>(IF(DASHBOARD!$J$2=J9,DASHBOARD!$T$524,IF(DASHBOARD!$J$2=0,0,J355)))</f>
        <v/>
      </c>
      <c r="K355" s="500">
        <f>(IF(DASHBOARD!$J$2=K9,DASHBOARD!$T$524,IF(DASHBOARD!$J$2=0,0,K355)))</f>
        <v/>
      </c>
      <c r="L355" s="500">
        <f>(IF(DASHBOARD!$J$2=L9,DASHBOARD!$T$524,IF(DASHBOARD!$J$2=0,0,L355)))</f>
        <v/>
      </c>
      <c r="M355" s="500">
        <f>(IF(DASHBOARD!$J$2=M9,DASHBOARD!$T$524,IF(DASHBOARD!$J$2=0,0,M355)))</f>
        <v/>
      </c>
      <c r="N355" s="500">
        <f>(IF(DASHBOARD!$J$2=N9,DASHBOARD!$T$524,IF(DASHBOARD!$J$2=0,0,N355)))</f>
        <v/>
      </c>
      <c r="O355" s="500">
        <f>(IF(DASHBOARD!$J$2=O9,DASHBOARD!$T$524,IF(DASHBOARD!$J$2=0,0,O355)))</f>
        <v/>
      </c>
      <c r="P355" s="500">
        <f>(IF(DASHBOARD!$J$2=P9,DASHBOARD!$T$524,IF(DASHBOARD!$J$2=0,0,P355)))</f>
        <v/>
      </c>
      <c r="Q355" s="500">
        <f>(IF(DASHBOARD!$J$2=Q9,DASHBOARD!$T$524,IF(DASHBOARD!$J$2=0,0,Q355)))</f>
        <v/>
      </c>
      <c r="R355" s="500">
        <f>(IF(DASHBOARD!$J$2=R9,DASHBOARD!$T$524,IF(DASHBOARD!$J$2=0,0,R355)))</f>
        <v/>
      </c>
      <c r="S355" s="500">
        <f>(IF(DASHBOARD!$J$2=S9,DASHBOARD!$T$524,IF(DASHBOARD!$J$2=0,0,S355)))</f>
        <v/>
      </c>
      <c r="T355" s="500">
        <f>(IF(DASHBOARD!$J$2=T9,DASHBOARD!$T$524,IF(DASHBOARD!$J$2=0,0,T355)))</f>
        <v/>
      </c>
      <c r="U355" s="500">
        <f>(IF(DASHBOARD!$J$2=U9,DASHBOARD!$T$524,IF(DASHBOARD!$J$2=0,0,U355)))</f>
        <v/>
      </c>
      <c r="V355" s="500">
        <f>(IF(DASHBOARD!$J$2=V9,DASHBOARD!$T$524,IF(DASHBOARD!$J$2=0,0,V355)))</f>
        <v/>
      </c>
      <c r="W355" s="500">
        <f>(IF(DASHBOARD!$J$2=W9,DASHBOARD!$T$524,IF(DASHBOARD!$J$2=0,0,W355)))</f>
        <v/>
      </c>
      <c r="X355" s="500">
        <f>(IF(DASHBOARD!$J$2=X9,DASHBOARD!$T$524,IF(DASHBOARD!$J$2=0,0,X355)))</f>
        <v/>
      </c>
      <c r="Y355" s="500">
        <f>(IF(DASHBOARD!$J$2=Y9,DASHBOARD!$T$524,IF(DASHBOARD!$J$2=0,0,Y355)))</f>
        <v/>
      </c>
      <c r="Z355" s="500">
        <f>(IF(DASHBOARD!$J$2=Z9,DASHBOARD!$T$524,IF(DASHBOARD!$J$2=0,0,Z355)))</f>
        <v/>
      </c>
      <c r="AA355" s="500">
        <f>(IF(DASHBOARD!$J$2=AA9,DASHBOARD!$T$524,IF(DASHBOARD!$J$2=0,0,AA355)))</f>
        <v/>
      </c>
      <c r="AB355" s="500">
        <f>(IF(DASHBOARD!$J$2=AB9,DASHBOARD!$T$524,IF(DASHBOARD!$J$2=0,0,AB355)))</f>
        <v/>
      </c>
      <c r="AC355" s="500">
        <f>(IF(DASHBOARD!$J$2=AC9,DASHBOARD!$T$524,IF(DASHBOARD!$J$2=0,0,AC355)))</f>
        <v/>
      </c>
      <c r="AD355" s="500">
        <f>(IF(DASHBOARD!$J$2=AD9,DASHBOARD!$T$524,IF(DASHBOARD!$J$2=0,0,AD355)))</f>
        <v/>
      </c>
      <c r="AE355" s="500">
        <f>(IF(DASHBOARD!$J$2=AE9,DASHBOARD!$T$524,IF(DASHBOARD!$J$2=0,0,AE355)))</f>
        <v/>
      </c>
      <c r="AF355" s="500">
        <f>(IF(DASHBOARD!$J$2=AF9,DASHBOARD!$T$524,IF(DASHBOARD!$J$2=0,0,AF355)))</f>
        <v/>
      </c>
      <c r="AG355" s="500">
        <f>(IF(DASHBOARD!$J$2=AG9,DASHBOARD!$T$524,IF(DASHBOARD!$J$2=0,0,AG355)))</f>
        <v/>
      </c>
      <c r="AH355" s="500">
        <f>(IF(DASHBOARD!$J$2=AH9,DASHBOARD!$T$524,IF(DASHBOARD!$J$2=0,0,AH355)))</f>
        <v/>
      </c>
      <c r="AI355" s="500">
        <f>(IF(DASHBOARD!$J$2=AI9,DASHBOARD!$T$524,IF(DASHBOARD!$J$2=0,0,AI355)))</f>
        <v/>
      </c>
      <c r="AJ355" s="500">
        <f>(IF(DASHBOARD!$J$2=AJ9,DASHBOARD!$T$524,IF(DASHBOARD!$J$2=0,0,AJ355)))</f>
        <v/>
      </c>
      <c r="AK355" s="500">
        <f>(IF(DASHBOARD!$J$2=AK9,DASHBOARD!$T$524,IF(DASHBOARD!$J$2=0,0,AK355)))</f>
        <v/>
      </c>
      <c r="AL355" s="500">
        <f>(IF(DASHBOARD!$J$2=AL9,DASHBOARD!$T$524,IF(DASHBOARD!$J$2=0,0,AL355)))</f>
        <v/>
      </c>
      <c r="AM355" s="500">
        <f>(IF(DASHBOARD!$J$2=AM9,DASHBOARD!$T$524,IF(DASHBOARD!$J$2=0,0,AM355)))</f>
        <v/>
      </c>
      <c r="AN355" s="500">
        <f>(IF(DASHBOARD!$J$2=AN9,DASHBOARD!$T$524,IF(DASHBOARD!$J$2=0,0,AN355)))</f>
        <v/>
      </c>
      <c r="AO355" s="500">
        <f>(IF(DASHBOARD!$J$2=AO9,DASHBOARD!$T$524,IF(DASHBOARD!$J$2=0,0,AO355)))</f>
        <v/>
      </c>
      <c r="AP355" s="500">
        <f>(IF(DASHBOARD!$J$2=AP9,DASHBOARD!$T$524,IF(DASHBOARD!$J$2=0,0,AP355)))</f>
        <v/>
      </c>
      <c r="AQ355" s="500">
        <f>(IF(DASHBOARD!$J$2=AQ9,DASHBOARD!$T$524,IF(DASHBOARD!$J$2=0,0,AQ355)))</f>
        <v/>
      </c>
      <c r="AR355" s="500">
        <f>(IF(DASHBOARD!$J$2=AR9,DASHBOARD!$T$524,IF(DASHBOARD!$J$2=0,0,AR355)))</f>
        <v/>
      </c>
      <c r="AS355" s="500">
        <f>(IF(DASHBOARD!$J$2=AS9,DASHBOARD!$T$524,IF(DASHBOARD!$J$2=0,0,AS355)))</f>
        <v/>
      </c>
      <c r="AT355" s="500">
        <f>(IF(DASHBOARD!$J$2=AT9,DASHBOARD!$T$524,IF(DASHBOARD!$J$2=0,0,AT355)))</f>
        <v/>
      </c>
      <c r="AU355" s="500">
        <f>(IF(DASHBOARD!$J$2=AU9,DASHBOARD!$T$524,IF(DASHBOARD!$J$2=0,0,AU355)))</f>
        <v/>
      </c>
      <c r="AV355" s="500">
        <f>(IF(DASHBOARD!$J$2=AV9,DASHBOARD!$T$524,IF(DASHBOARD!$J$2=0,0,AV355)))</f>
        <v/>
      </c>
      <c r="AW355" s="500">
        <f>(IF(DASHBOARD!$J$2=AW9,DASHBOARD!$T$524,IF(DASHBOARD!$J$2=0,0,AW355)))</f>
        <v/>
      </c>
      <c r="AX355" s="500">
        <f>(IF(DASHBOARD!$J$2=AX9,DASHBOARD!$T$524,IF(DASHBOARD!$J$2=0,0,AX355)))</f>
        <v/>
      </c>
      <c r="AY355" s="500">
        <f>(IF(DASHBOARD!$J$2=AY9,DASHBOARD!$T$524,IF(DASHBOARD!$J$2=0,0,AY355)))</f>
        <v/>
      </c>
      <c r="AZ355" s="500">
        <f>(IF(DASHBOARD!$J$2=AZ9,DASHBOARD!$T$524,IF(DASHBOARD!$J$2=0,0,AZ355)))</f>
        <v/>
      </c>
      <c r="BA355" s="500">
        <f>(IF(DASHBOARD!$J$2=BA9,DASHBOARD!$T$524,IF(DASHBOARD!$J$2=0,0,BA355)))</f>
        <v/>
      </c>
      <c r="BB355" s="594">
        <f>SUM(F355:BA355)/2</f>
        <v/>
      </c>
      <c r="BC355" s="466" t="n"/>
      <c r="BD355" s="466" t="n"/>
      <c r="BE355" s="466" t="n"/>
      <c r="BF355" s="466" t="n"/>
      <c r="BG355" s="466" t="n"/>
      <c r="BH355" s="466" t="n"/>
      <c r="BI355" s="466" t="n"/>
      <c r="BJ355" s="466" t="n"/>
      <c r="BK355" s="466" t="n"/>
      <c r="BL355" s="466" t="n"/>
      <c r="BM355" s="466" t="n"/>
      <c r="BN355" s="466" t="n"/>
      <c r="BO355" s="466" t="n"/>
      <c r="BP355" s="466" t="n"/>
      <c r="BQ355" s="466" t="n"/>
      <c r="BR355" s="466" t="n"/>
      <c r="BS355" s="466" t="n"/>
      <c r="BT355" s="466" t="n"/>
      <c r="BU355" s="466" t="n"/>
      <c r="BV355" s="466" t="n"/>
      <c r="BW355" s="466" t="n"/>
      <c r="BX355" s="466" t="n"/>
      <c r="BY355" s="466" t="n"/>
      <c r="BZ355" s="466" t="n"/>
      <c r="CA355" s="466" t="n"/>
      <c r="CB355" s="466" t="n"/>
      <c r="CC355" s="466" t="n"/>
      <c r="CD355" s="466" t="n"/>
      <c r="CE355" s="466" t="n"/>
      <c r="CF355" s="466" t="n"/>
      <c r="CG355" s="466" t="n"/>
      <c r="CH355" s="466" t="n"/>
      <c r="CI355" s="466" t="n"/>
      <c r="CJ355" s="466" t="n"/>
      <c r="CK355" s="466" t="n"/>
      <c r="CL355" s="466" t="n"/>
      <c r="CM355" s="466" t="n"/>
      <c r="CN355" s="466" t="n"/>
      <c r="CO355" s="466" t="n"/>
      <c r="CP355" s="466" t="n"/>
      <c r="CQ355" s="466" t="n"/>
      <c r="CR355" s="466" t="n"/>
      <c r="CS355" s="466" t="n"/>
      <c r="CT355" s="466" t="n"/>
      <c r="CU355" s="466" t="n"/>
      <c r="CV355" s="466" t="n"/>
      <c r="CW355" s="466" t="n"/>
      <c r="CX355" s="466" t="n"/>
      <c r="CY355" s="466" t="n"/>
      <c r="CZ355" s="466" t="n"/>
      <c r="DA355" s="466" t="n"/>
      <c r="DB355" s="466" t="n"/>
      <c r="DC355" s="466" t="n"/>
      <c r="DD355" s="466" t="n"/>
      <c r="DE355" s="466" t="n"/>
      <c r="DF355" s="466" t="n"/>
      <c r="DG355" s="466" t="n"/>
      <c r="DH355" s="466" t="n"/>
      <c r="DI355" s="466" t="n"/>
      <c r="DJ355" s="466" t="n"/>
      <c r="DK355" s="466" t="n"/>
      <c r="DL355" s="466" t="n"/>
      <c r="DM355" s="466" t="n"/>
      <c r="DN355" s="466" t="n"/>
      <c r="DO355" s="466" t="n"/>
      <c r="DP355" s="466" t="n"/>
      <c r="DQ355" s="466" t="n"/>
      <c r="DR355" s="466" t="n"/>
      <c r="DS355" s="466" t="n"/>
      <c r="DT355" s="466" t="n"/>
      <c r="DU355" s="466" t="n"/>
      <c r="DV355" s="466" t="n"/>
      <c r="DW355" s="466" t="n"/>
      <c r="DX355" s="466" t="n"/>
      <c r="DY355" s="466" t="n"/>
      <c r="DZ355" s="466" t="n"/>
      <c r="EA355" s="466" t="n"/>
      <c r="EB355" s="466" t="n"/>
      <c r="EC355" s="466" t="n"/>
      <c r="ED355" s="466" t="n"/>
      <c r="EE355" s="466" t="n"/>
      <c r="EF355" s="466" t="n"/>
      <c r="EG355" s="466" t="n"/>
      <c r="EH355" s="466" t="n"/>
      <c r="EI355" s="466" t="n"/>
      <c r="EJ355" s="466" t="n"/>
      <c r="EK355" s="466" t="n"/>
      <c r="EL355" s="466" t="n"/>
      <c r="EM355" s="466" t="n"/>
      <c r="EN355" s="466" t="n"/>
      <c r="EO355" s="466" t="n"/>
      <c r="EP355" s="466" t="n"/>
      <c r="EQ355" s="466" t="n"/>
      <c r="ER355" s="466" t="n"/>
      <c r="ES355" s="466" t="n"/>
      <c r="ET355" s="466" t="n"/>
      <c r="EU355" s="466" t="n"/>
      <c r="EV355" s="466" t="n"/>
      <c r="EW355" s="466" t="n"/>
      <c r="EX355" s="466" t="n"/>
      <c r="EY355" s="466" t="n"/>
      <c r="EZ355" s="466" t="n"/>
      <c r="FA355" s="466" t="n"/>
      <c r="FB355" s="466" t="n"/>
      <c r="FC355" s="466" t="n"/>
      <c r="FD355" s="466" t="n"/>
      <c r="FE355" s="466" t="n"/>
      <c r="FF355" s="466" t="n"/>
      <c r="FG355" s="466" t="n"/>
      <c r="FH355" s="466" t="n"/>
      <c r="FI355" s="466" t="n"/>
      <c r="FJ355" s="466" t="n"/>
      <c r="FK355" s="466" t="n"/>
      <c r="FL355" s="466" t="n"/>
      <c r="FM355" s="466" t="n"/>
      <c r="FN355" s="466" t="n"/>
      <c r="FO355" s="466" t="n"/>
      <c r="FP355" s="466" t="n"/>
      <c r="FQ355" s="466" t="n"/>
      <c r="FR355" s="466" t="n"/>
      <c r="FS355" s="466" t="n"/>
      <c r="FT355" s="466" t="n"/>
      <c r="FU355" s="466" t="n"/>
      <c r="FV355" s="466" t="n"/>
      <c r="FW355" s="466" t="n"/>
      <c r="FX355" s="466" t="n"/>
      <c r="FY355" s="466" t="n"/>
      <c r="FZ355" s="466" t="n"/>
      <c r="GA355" s="466" t="n"/>
      <c r="GB355" s="466" t="n"/>
      <c r="GC355" s="466" t="n"/>
      <c r="GD355" s="466" t="n"/>
      <c r="GE355" s="466" t="n"/>
      <c r="GF355" s="466" t="n"/>
      <c r="GG355" s="466" t="n"/>
      <c r="GH355" s="466" t="n"/>
      <c r="GI355" s="466" t="n"/>
      <c r="GJ355" s="466" t="n"/>
      <c r="GK355" s="466" t="n"/>
      <c r="GL355" s="466" t="n"/>
      <c r="GM355" s="466" t="n"/>
      <c r="GN355" s="466" t="n"/>
      <c r="GO355" s="466" t="n"/>
      <c r="GP355" s="466" t="n"/>
      <c r="GQ355" s="466" t="n"/>
      <c r="GR355" s="466" t="n"/>
      <c r="GS355" s="466" t="n"/>
      <c r="GT355" s="466" t="n"/>
      <c r="GU355" s="466" t="n"/>
      <c r="GV355" s="466" t="n"/>
      <c r="GW355" s="466" t="n"/>
      <c r="GX355" s="466" t="n"/>
      <c r="GY355" s="466" t="n"/>
      <c r="GZ355" s="466" t="n"/>
      <c r="HA355" s="466" t="n"/>
      <c r="HB355" s="466" t="n"/>
      <c r="HC355" s="466" t="n"/>
      <c r="HD355" s="466" t="n"/>
      <c r="HE355" s="466" t="n"/>
      <c r="HF355" s="466" t="n"/>
      <c r="HG355" s="466" t="n"/>
      <c r="HH355" s="466" t="n"/>
      <c r="HI355" s="466" t="n"/>
      <c r="HJ355" s="466" t="n"/>
      <c r="HK355" s="466" t="n"/>
      <c r="HL355" s="466" t="n"/>
      <c r="HM355" s="466" t="n"/>
      <c r="HN355" s="466" t="n"/>
      <c r="HO355" s="466" t="n"/>
      <c r="HP355" s="466" t="n"/>
      <c r="HQ355" s="466" t="n"/>
      <c r="HR355" s="466" t="n"/>
      <c r="HS355" s="466" t="n"/>
      <c r="HT355" s="466" t="n"/>
      <c r="HU355" s="466" t="n"/>
      <c r="HV355" s="466" t="n"/>
      <c r="HW355" s="466" t="n"/>
      <c r="HX355" s="466" t="n"/>
      <c r="HY355" s="466" t="n"/>
      <c r="HZ355" s="466" t="n"/>
      <c r="IA355" s="466" t="n"/>
      <c r="IB355" s="466" t="n"/>
      <c r="IC355" s="466" t="n"/>
    </row>
    <row r="356" ht="20.1" customFormat="1" customHeight="1" s="595" thickBot="1" thickTop="1">
      <c r="A356" s="598" t="n"/>
      <c r="B356" s="1582" t="inlineStr">
        <is>
          <t>HUADI#4 HENGSENG (MW)</t>
        </is>
      </c>
      <c r="C356" s="1500" t="n"/>
      <c r="D356" s="1520" t="n"/>
      <c r="E356" s="599" t="n">
        <v>30</v>
      </c>
      <c r="F356" s="500">
        <f>(IF(DASHBOARD!$J$2=F9,DASHBOARD!$T$518,IF(DASHBOARD!$J$2=0,0,F356)))</f>
        <v/>
      </c>
      <c r="G356" s="500">
        <f>(IF(DASHBOARD!$J$2=G9,DASHBOARD!$T$518,IF(DASHBOARD!$J$2=0,0,G356)))</f>
        <v/>
      </c>
      <c r="H356" s="500">
        <f>(IF(DASHBOARD!$J$2=H9,DASHBOARD!$T$518,IF(DASHBOARD!$J$2=0,0,H356)))</f>
        <v/>
      </c>
      <c r="I356" s="500">
        <f>(IF(DASHBOARD!$J$2=I9,DASHBOARD!$T$518,IF(DASHBOARD!$J$2=0,0,I356)))</f>
        <v/>
      </c>
      <c r="J356" s="500">
        <f>(IF(DASHBOARD!$J$2=J9,DASHBOARD!$T$518,IF(DASHBOARD!$J$2=0,0,J356)))</f>
        <v/>
      </c>
      <c r="K356" s="500">
        <f>(IF(DASHBOARD!$J$2=K9,DASHBOARD!$T$518,IF(DASHBOARD!$J$2=0,0,K356)))</f>
        <v/>
      </c>
      <c r="L356" s="500">
        <f>(IF(DASHBOARD!$J$2=L9,DASHBOARD!$T$518,IF(DASHBOARD!$J$2=0,0,L356)))</f>
        <v/>
      </c>
      <c r="M356" s="500">
        <f>(IF(DASHBOARD!$J$2=M9,DASHBOARD!$T$518,IF(DASHBOARD!$J$2=0,0,M356)))</f>
        <v/>
      </c>
      <c r="N356" s="500">
        <f>(IF(DASHBOARD!$J$2=N9,DASHBOARD!$T$518,IF(DASHBOARD!$J$2=0,0,N356)))</f>
        <v/>
      </c>
      <c r="O356" s="500">
        <f>(IF(DASHBOARD!$J$2=O9,DASHBOARD!$T$518,IF(DASHBOARD!$J$2=0,0,O356)))</f>
        <v/>
      </c>
      <c r="P356" s="500">
        <f>(IF(DASHBOARD!$J$2=P9,DASHBOARD!$T$518,IF(DASHBOARD!$J$2=0,0,P356)))</f>
        <v/>
      </c>
      <c r="Q356" s="500">
        <f>(IF(DASHBOARD!$J$2=Q9,DASHBOARD!$T$518,IF(DASHBOARD!$J$2=0,0,Q356)))</f>
        <v/>
      </c>
      <c r="R356" s="500">
        <f>(IF(DASHBOARD!$J$2=R9,DASHBOARD!$T$518,IF(DASHBOARD!$J$2=0,0,R356)))</f>
        <v/>
      </c>
      <c r="S356" s="500">
        <f>(IF(DASHBOARD!$J$2=S9,DASHBOARD!$T$518,IF(DASHBOARD!$J$2=0,0,S356)))</f>
        <v/>
      </c>
      <c r="T356" s="500">
        <f>(IF(DASHBOARD!$J$2=T9,DASHBOARD!$T$518,IF(DASHBOARD!$J$2=0,0,T356)))</f>
        <v/>
      </c>
      <c r="U356" s="500">
        <f>(IF(DASHBOARD!$J$2=U9,DASHBOARD!$T$518,IF(DASHBOARD!$J$2=0,0,U356)))</f>
        <v/>
      </c>
      <c r="V356" s="500">
        <f>(IF(DASHBOARD!$J$2=V9,DASHBOARD!$T$518,IF(DASHBOARD!$J$2=0,0,V356)))</f>
        <v/>
      </c>
      <c r="W356" s="500">
        <f>(IF(DASHBOARD!$J$2=W9,DASHBOARD!$T$518,IF(DASHBOARD!$J$2=0,0,W356)))</f>
        <v/>
      </c>
      <c r="X356" s="500">
        <f>(IF(DASHBOARD!$J$2=X9,DASHBOARD!$T$518,IF(DASHBOARD!$J$2=0,0,X356)))</f>
        <v/>
      </c>
      <c r="Y356" s="500">
        <f>(IF(DASHBOARD!$J$2=Y9,DASHBOARD!$T$518,IF(DASHBOARD!$J$2=0,0,Y356)))</f>
        <v/>
      </c>
      <c r="Z356" s="500">
        <f>(IF(DASHBOARD!$J$2=Z9,DASHBOARD!$T$518,IF(DASHBOARD!$J$2=0,0,Z356)))</f>
        <v/>
      </c>
      <c r="AA356" s="500">
        <f>(IF(DASHBOARD!$J$2=AA9,DASHBOARD!$T$518,IF(DASHBOARD!$J$2=0,0,AA356)))</f>
        <v/>
      </c>
      <c r="AB356" s="500">
        <f>(IF(DASHBOARD!$J$2=AB9,DASHBOARD!$T$518,IF(DASHBOARD!$J$2=0,0,AB356)))</f>
        <v/>
      </c>
      <c r="AC356" s="500">
        <f>(IF(DASHBOARD!$J$2=AC9,DASHBOARD!$T$518,IF(DASHBOARD!$J$2=0,0,AC356)))</f>
        <v/>
      </c>
      <c r="AD356" s="500">
        <f>(IF(DASHBOARD!$J$2=AD9,DASHBOARD!$T$518,IF(DASHBOARD!$J$2=0,0,AD356)))</f>
        <v/>
      </c>
      <c r="AE356" s="500">
        <f>(IF(DASHBOARD!$J$2=AE9,DASHBOARD!$T$518,IF(DASHBOARD!$J$2=0,0,AE356)))</f>
        <v/>
      </c>
      <c r="AF356" s="500">
        <f>(IF(DASHBOARD!$J$2=AF9,DASHBOARD!$T$518,IF(DASHBOARD!$J$2=0,0,AF356)))</f>
        <v/>
      </c>
      <c r="AG356" s="500">
        <f>(IF(DASHBOARD!$J$2=AG9,DASHBOARD!$T$518,IF(DASHBOARD!$J$2=0,0,AG356)))</f>
        <v/>
      </c>
      <c r="AH356" s="500">
        <f>(IF(DASHBOARD!$J$2=AH9,DASHBOARD!$T$518,IF(DASHBOARD!$J$2=0,0,AH356)))</f>
        <v/>
      </c>
      <c r="AI356" s="500">
        <f>(IF(DASHBOARD!$J$2=AI9,DASHBOARD!$T$518,IF(DASHBOARD!$J$2=0,0,AI356)))</f>
        <v/>
      </c>
      <c r="AJ356" s="500">
        <f>(IF(DASHBOARD!$J$2=AJ9,DASHBOARD!$T$518,IF(DASHBOARD!$J$2=0,0,AJ356)))</f>
        <v/>
      </c>
      <c r="AK356" s="500">
        <f>(IF(DASHBOARD!$J$2=AK9,DASHBOARD!$T$518,IF(DASHBOARD!$J$2=0,0,AK356)))</f>
        <v/>
      </c>
      <c r="AL356" s="500">
        <f>(IF(DASHBOARD!$J$2=AL9,DASHBOARD!$T$518,IF(DASHBOARD!$J$2=0,0,AL356)))</f>
        <v/>
      </c>
      <c r="AM356" s="500">
        <f>(IF(DASHBOARD!$J$2=AM9,DASHBOARD!$T$518,IF(DASHBOARD!$J$2=0,0,AM356)))</f>
        <v/>
      </c>
      <c r="AN356" s="500">
        <f>(IF(DASHBOARD!$J$2=AN9,DASHBOARD!$T$518,IF(DASHBOARD!$J$2=0,0,AN356)))</f>
        <v/>
      </c>
      <c r="AO356" s="500">
        <f>(IF(DASHBOARD!$J$2=AO9,DASHBOARD!$T$518,IF(DASHBOARD!$J$2=0,0,AO356)))</f>
        <v/>
      </c>
      <c r="AP356" s="500">
        <f>(IF(DASHBOARD!$J$2=AP9,DASHBOARD!$T$518,IF(DASHBOARD!$J$2=0,0,AP356)))</f>
        <v/>
      </c>
      <c r="AQ356" s="500">
        <f>(IF(DASHBOARD!$J$2=AQ9,DASHBOARD!$T$518,IF(DASHBOARD!$J$2=0,0,AQ356)))</f>
        <v/>
      </c>
      <c r="AR356" s="500">
        <f>(IF(DASHBOARD!$J$2=AR9,DASHBOARD!$T$518,IF(DASHBOARD!$J$2=0,0,AR356)))</f>
        <v/>
      </c>
      <c r="AS356" s="500">
        <f>(IF(DASHBOARD!$J$2=AS9,DASHBOARD!$T$518,IF(DASHBOARD!$J$2=0,0,AS356)))</f>
        <v/>
      </c>
      <c r="AT356" s="500">
        <f>(IF(DASHBOARD!$J$2=AT9,DASHBOARD!$T$518,IF(DASHBOARD!$J$2=0,0,AT356)))</f>
        <v/>
      </c>
      <c r="AU356" s="500">
        <f>(IF(DASHBOARD!$J$2=AU9,DASHBOARD!$T$518,IF(DASHBOARD!$J$2=0,0,AU356)))</f>
        <v/>
      </c>
      <c r="AV356" s="500">
        <f>(IF(DASHBOARD!$J$2=AV9,DASHBOARD!$T$518,IF(DASHBOARD!$J$2=0,0,AV356)))</f>
        <v/>
      </c>
      <c r="AW356" s="500">
        <f>(IF(DASHBOARD!$J$2=AW9,DASHBOARD!$T$518,IF(DASHBOARD!$J$2=0,0,AW356)))</f>
        <v/>
      </c>
      <c r="AX356" s="500">
        <f>(IF(DASHBOARD!$J$2=AX9,DASHBOARD!$T$518,IF(DASHBOARD!$J$2=0,0,AX356)))</f>
        <v/>
      </c>
      <c r="AY356" s="500">
        <f>(IF(DASHBOARD!$J$2=AY9,DASHBOARD!$T$518,IF(DASHBOARD!$J$2=0,0,AY356)))</f>
        <v/>
      </c>
      <c r="AZ356" s="500">
        <f>(IF(DASHBOARD!$J$2=AZ9,DASHBOARD!$T$518,IF(DASHBOARD!$J$2=0,0,AZ356)))</f>
        <v/>
      </c>
      <c r="BA356" s="500">
        <f>(IF(DASHBOARD!$J$2=BA9,DASHBOARD!$T$518,IF(DASHBOARD!$J$2=0,0,BA356)))</f>
        <v/>
      </c>
      <c r="BB356" s="602">
        <f>MAXA(F356:BA356)</f>
        <v/>
      </c>
      <c r="BC356" s="466" t="n"/>
      <c r="BD356" s="466" t="n"/>
      <c r="BE356" s="466" t="n"/>
      <c r="BF356" s="466" t="n"/>
      <c r="BG356" s="466" t="n"/>
      <c r="BH356" s="466" t="n"/>
      <c r="BI356" s="466" t="n"/>
      <c r="BJ356" s="466" t="n"/>
      <c r="BK356" s="466" t="n"/>
      <c r="BL356" s="466" t="n"/>
      <c r="BM356" s="466" t="n"/>
      <c r="BN356" s="466" t="n"/>
      <c r="BO356" s="466" t="n"/>
      <c r="BP356" s="466" t="n"/>
      <c r="BQ356" s="466" t="n"/>
      <c r="BR356" s="466" t="n"/>
      <c r="BS356" s="466" t="n"/>
      <c r="BT356" s="466" t="n"/>
      <c r="BU356" s="466" t="n"/>
      <c r="BV356" s="466" t="n"/>
      <c r="BW356" s="466" t="n"/>
      <c r="BX356" s="466" t="n"/>
      <c r="BY356" s="466" t="n"/>
      <c r="BZ356" s="466" t="n"/>
      <c r="CA356" s="466" t="n"/>
      <c r="CB356" s="466" t="n"/>
      <c r="CC356" s="466" t="n"/>
      <c r="CD356" s="466" t="n"/>
      <c r="CE356" s="466" t="n"/>
      <c r="CF356" s="466" t="n"/>
      <c r="CG356" s="466" t="n"/>
      <c r="CH356" s="466" t="n"/>
      <c r="CI356" s="466" t="n"/>
      <c r="CJ356" s="466" t="n"/>
      <c r="CK356" s="466" t="n"/>
      <c r="CL356" s="466" t="n"/>
      <c r="CM356" s="466" t="n"/>
      <c r="CN356" s="466" t="n"/>
      <c r="CO356" s="466" t="n"/>
      <c r="CP356" s="466" t="n"/>
      <c r="CQ356" s="466" t="n"/>
      <c r="CR356" s="466" t="n"/>
      <c r="CS356" s="466" t="n"/>
      <c r="CT356" s="466" t="n"/>
      <c r="CU356" s="466" t="n"/>
      <c r="CV356" s="466" t="n"/>
      <c r="CW356" s="466" t="n"/>
      <c r="CX356" s="466" t="n"/>
      <c r="CY356" s="466" t="n"/>
      <c r="CZ356" s="466" t="n"/>
      <c r="DA356" s="466" t="n"/>
      <c r="DB356" s="466" t="n"/>
      <c r="DC356" s="466" t="n"/>
      <c r="DD356" s="466" t="n"/>
      <c r="DE356" s="466" t="n"/>
      <c r="DF356" s="466" t="n"/>
      <c r="DG356" s="466" t="n"/>
      <c r="DH356" s="466" t="n"/>
      <c r="DI356" s="466" t="n"/>
      <c r="DJ356" s="466" t="n"/>
      <c r="DK356" s="466" t="n"/>
      <c r="DL356" s="466" t="n"/>
      <c r="DM356" s="466" t="n"/>
      <c r="DN356" s="466" t="n"/>
      <c r="DO356" s="466" t="n"/>
      <c r="DP356" s="466" t="n"/>
      <c r="DQ356" s="466" t="n"/>
      <c r="DR356" s="466" t="n"/>
      <c r="DS356" s="466" t="n"/>
      <c r="DT356" s="466" t="n"/>
      <c r="DU356" s="466" t="n"/>
      <c r="DV356" s="466" t="n"/>
      <c r="DW356" s="466" t="n"/>
      <c r="DX356" s="466" t="n"/>
      <c r="DY356" s="466" t="n"/>
      <c r="DZ356" s="466" t="n"/>
      <c r="EA356" s="466" t="n"/>
      <c r="EB356" s="466" t="n"/>
      <c r="EC356" s="466" t="n"/>
      <c r="ED356" s="466" t="n"/>
      <c r="EE356" s="466" t="n"/>
      <c r="EF356" s="466" t="n"/>
      <c r="EG356" s="466" t="n"/>
      <c r="EH356" s="466" t="n"/>
      <c r="EI356" s="466" t="n"/>
      <c r="EJ356" s="466" t="n"/>
      <c r="EK356" s="466" t="n"/>
      <c r="EL356" s="466" t="n"/>
      <c r="EM356" s="466" t="n"/>
      <c r="EN356" s="466" t="n"/>
      <c r="EO356" s="466" t="n"/>
      <c r="EP356" s="466" t="n"/>
      <c r="EQ356" s="466" t="n"/>
      <c r="ER356" s="466" t="n"/>
      <c r="ES356" s="466" t="n"/>
      <c r="ET356" s="466" t="n"/>
      <c r="EU356" s="466" t="n"/>
      <c r="EV356" s="466" t="n"/>
      <c r="EW356" s="466" t="n"/>
      <c r="EX356" s="466" t="n"/>
      <c r="EY356" s="466" t="n"/>
      <c r="EZ356" s="466" t="n"/>
      <c r="FA356" s="466" t="n"/>
      <c r="FB356" s="466" t="n"/>
      <c r="FC356" s="466" t="n"/>
      <c r="FD356" s="466" t="n"/>
      <c r="FE356" s="466" t="n"/>
      <c r="FF356" s="466" t="n"/>
      <c r="FG356" s="466" t="n"/>
      <c r="FH356" s="466" t="n"/>
      <c r="FI356" s="466" t="n"/>
      <c r="FJ356" s="466" t="n"/>
      <c r="FK356" s="466" t="n"/>
      <c r="FL356" s="466" t="n"/>
      <c r="FM356" s="466" t="n"/>
      <c r="FN356" s="466" t="n"/>
      <c r="FO356" s="466" t="n"/>
      <c r="FP356" s="466" t="n"/>
      <c r="FQ356" s="466" t="n"/>
      <c r="FR356" s="466" t="n"/>
      <c r="FS356" s="466" t="n"/>
      <c r="FT356" s="466" t="n"/>
      <c r="FU356" s="466" t="n"/>
      <c r="FV356" s="466" t="n"/>
      <c r="FW356" s="466" t="n"/>
      <c r="FX356" s="466" t="n"/>
      <c r="FY356" s="466" t="n"/>
      <c r="FZ356" s="466" t="n"/>
      <c r="GA356" s="466" t="n"/>
      <c r="GB356" s="466" t="n"/>
      <c r="GC356" s="466" t="n"/>
      <c r="GD356" s="466" t="n"/>
      <c r="GE356" s="466" t="n"/>
      <c r="GF356" s="466" t="n"/>
      <c r="GG356" s="466" t="n"/>
      <c r="GH356" s="466" t="n"/>
      <c r="GI356" s="466" t="n"/>
      <c r="GJ356" s="466" t="n"/>
      <c r="GK356" s="466" t="n"/>
      <c r="GL356" s="466" t="n"/>
      <c r="GM356" s="466" t="n"/>
      <c r="GN356" s="466" t="n"/>
      <c r="GO356" s="466" t="n"/>
      <c r="GP356" s="466" t="n"/>
      <c r="GQ356" s="466" t="n"/>
      <c r="GR356" s="466" t="n"/>
      <c r="GS356" s="466" t="n"/>
      <c r="GT356" s="466" t="n"/>
      <c r="GU356" s="466" t="n"/>
      <c r="GV356" s="466" t="n"/>
      <c r="GW356" s="466" t="n"/>
      <c r="GX356" s="466" t="n"/>
      <c r="GY356" s="466" t="n"/>
      <c r="GZ356" s="466" t="n"/>
      <c r="HA356" s="466" t="n"/>
      <c r="HB356" s="466" t="n"/>
      <c r="HC356" s="466" t="n"/>
      <c r="HD356" s="466" t="n"/>
      <c r="HE356" s="466" t="n"/>
      <c r="HF356" s="466" t="n"/>
      <c r="HG356" s="466" t="n"/>
      <c r="HH356" s="466" t="n"/>
      <c r="HI356" s="466" t="n"/>
      <c r="HJ356" s="466" t="n"/>
      <c r="HK356" s="466" t="n"/>
      <c r="HL356" s="466" t="n"/>
      <c r="HM356" s="466" t="n"/>
      <c r="HN356" s="466" t="n"/>
      <c r="HO356" s="466" t="n"/>
      <c r="HP356" s="466" t="n"/>
      <c r="HQ356" s="466" t="n"/>
      <c r="HR356" s="466" t="n"/>
      <c r="HS356" s="466" t="n"/>
      <c r="HT356" s="466" t="n"/>
      <c r="HU356" s="466" t="n"/>
      <c r="HV356" s="466" t="n"/>
      <c r="HW356" s="466" t="n"/>
      <c r="HX356" s="466" t="n"/>
      <c r="HY356" s="466" t="n"/>
      <c r="HZ356" s="466" t="n"/>
      <c r="IA356" s="466" t="n"/>
      <c r="IB356" s="466" t="n"/>
      <c r="IC356" s="466" t="n"/>
    </row>
    <row r="357" ht="20.1" customFormat="1" customHeight="1" s="595" thickBot="1" thickTop="1">
      <c r="A357" s="598" t="n"/>
      <c r="B357" s="1582" t="inlineStr">
        <is>
          <t>HUADI#5 UNITY (MW)</t>
        </is>
      </c>
      <c r="C357" s="1500" t="n"/>
      <c r="D357" s="1520" t="n"/>
      <c r="E357" s="599" t="n">
        <v>40</v>
      </c>
      <c r="F357" s="500">
        <f>(IF(DASHBOARD!$J$2=F9,DASHBOARD!$T$519,IF(DASHBOARD!$J$2=0,0,F357)))</f>
        <v/>
      </c>
      <c r="G357" s="500">
        <f>(IF(DASHBOARD!$J$2=G9,DASHBOARD!$T$519,IF(DASHBOARD!$J$2=0,0,G357)))</f>
        <v/>
      </c>
      <c r="H357" s="500">
        <f>(IF(DASHBOARD!$J$2=H9,DASHBOARD!$T$519,IF(DASHBOARD!$J$2=0,0,H357)))</f>
        <v/>
      </c>
      <c r="I357" s="500">
        <f>(IF(DASHBOARD!$J$2=I9,DASHBOARD!$T$519,IF(DASHBOARD!$J$2=0,0,I357)))</f>
        <v/>
      </c>
      <c r="J357" s="500">
        <f>(IF(DASHBOARD!$J$2=J9,DASHBOARD!$T$519,IF(DASHBOARD!$J$2=0,0,J357)))</f>
        <v/>
      </c>
      <c r="K357" s="500">
        <f>(IF(DASHBOARD!$J$2=K9,DASHBOARD!$T$519,IF(DASHBOARD!$J$2=0,0,K357)))</f>
        <v/>
      </c>
      <c r="L357" s="500">
        <f>(IF(DASHBOARD!$J$2=L9,DASHBOARD!$T$519,IF(DASHBOARD!$J$2=0,0,L357)))</f>
        <v/>
      </c>
      <c r="M357" s="500">
        <f>(IF(DASHBOARD!$J$2=M9,DASHBOARD!$T$519,IF(DASHBOARD!$J$2=0,0,M357)))</f>
        <v/>
      </c>
      <c r="N357" s="500">
        <f>(IF(DASHBOARD!$J$2=N9,DASHBOARD!$T$519,IF(DASHBOARD!$J$2=0,0,N357)))</f>
        <v/>
      </c>
      <c r="O357" s="500">
        <f>(IF(DASHBOARD!$J$2=O9,DASHBOARD!$T$519,IF(DASHBOARD!$J$2=0,0,O357)))</f>
        <v/>
      </c>
      <c r="P357" s="500">
        <f>(IF(DASHBOARD!$J$2=P9,DASHBOARD!$T$519,IF(DASHBOARD!$J$2=0,0,P357)))</f>
        <v/>
      </c>
      <c r="Q357" s="500">
        <f>(IF(DASHBOARD!$J$2=Q9,DASHBOARD!$T$519,IF(DASHBOARD!$J$2=0,0,Q357)))</f>
        <v/>
      </c>
      <c r="R357" s="500">
        <f>(IF(DASHBOARD!$J$2=R9,DASHBOARD!$T$519,IF(DASHBOARD!$J$2=0,0,R357)))</f>
        <v/>
      </c>
      <c r="S357" s="500">
        <f>(IF(DASHBOARD!$J$2=S9,DASHBOARD!$T$519,IF(DASHBOARD!$J$2=0,0,S357)))</f>
        <v/>
      </c>
      <c r="T357" s="500">
        <f>(IF(DASHBOARD!$J$2=T9,DASHBOARD!$T$519,IF(DASHBOARD!$J$2=0,0,T357)))</f>
        <v/>
      </c>
      <c r="U357" s="500">
        <f>(IF(DASHBOARD!$J$2=U9,DASHBOARD!$T$519,IF(DASHBOARD!$J$2=0,0,U357)))</f>
        <v/>
      </c>
      <c r="V357" s="500">
        <f>(IF(DASHBOARD!$J$2=V9,DASHBOARD!$T$519,IF(DASHBOARD!$J$2=0,0,V357)))</f>
        <v/>
      </c>
      <c r="W357" s="500">
        <f>(IF(DASHBOARD!$J$2=W9,DASHBOARD!$T$519,IF(DASHBOARD!$J$2=0,0,W357)))</f>
        <v/>
      </c>
      <c r="X357" s="500">
        <f>(IF(DASHBOARD!$J$2=X9,DASHBOARD!$T$519,IF(DASHBOARD!$J$2=0,0,X357)))</f>
        <v/>
      </c>
      <c r="Y357" s="500">
        <f>(IF(DASHBOARD!$J$2=Y9,DASHBOARD!$T$519,IF(DASHBOARD!$J$2=0,0,Y357)))</f>
        <v/>
      </c>
      <c r="Z357" s="500">
        <f>(IF(DASHBOARD!$J$2=Z9,DASHBOARD!$T$519,IF(DASHBOARD!$J$2=0,0,Z357)))</f>
        <v/>
      </c>
      <c r="AA357" s="500">
        <f>(IF(DASHBOARD!$J$2=AA9,DASHBOARD!$T$519,IF(DASHBOARD!$J$2=0,0,AA357)))</f>
        <v/>
      </c>
      <c r="AB357" s="500">
        <f>(IF(DASHBOARD!$J$2=AB9,DASHBOARD!$T$519,IF(DASHBOARD!$J$2=0,0,AB357)))</f>
        <v/>
      </c>
      <c r="AC357" s="500">
        <f>(IF(DASHBOARD!$J$2=AC9,DASHBOARD!$T$519,IF(DASHBOARD!$J$2=0,0,AC357)))</f>
        <v/>
      </c>
      <c r="AD357" s="500">
        <f>(IF(DASHBOARD!$J$2=AD9,DASHBOARD!$T$519,IF(DASHBOARD!$J$2=0,0,AD357)))</f>
        <v/>
      </c>
      <c r="AE357" s="500">
        <f>(IF(DASHBOARD!$J$2=AE9,DASHBOARD!$T$519,IF(DASHBOARD!$J$2=0,0,AE357)))</f>
        <v/>
      </c>
      <c r="AF357" s="500">
        <f>(IF(DASHBOARD!$J$2=AF9,DASHBOARD!$T$519,IF(DASHBOARD!$J$2=0,0,AF357)))</f>
        <v/>
      </c>
      <c r="AG357" s="500">
        <f>(IF(DASHBOARD!$J$2=AG9,DASHBOARD!$T$519,IF(DASHBOARD!$J$2=0,0,AG357)))</f>
        <v/>
      </c>
      <c r="AH357" s="500">
        <f>(IF(DASHBOARD!$J$2=AH9,DASHBOARD!$T$519,IF(DASHBOARD!$J$2=0,0,AH357)))</f>
        <v/>
      </c>
      <c r="AI357" s="500">
        <f>(IF(DASHBOARD!$J$2=AI9,DASHBOARD!$T$519,IF(DASHBOARD!$J$2=0,0,AI357)))</f>
        <v/>
      </c>
      <c r="AJ357" s="500">
        <f>(IF(DASHBOARD!$J$2=AJ9,DASHBOARD!$T$519,IF(DASHBOARD!$J$2=0,0,AJ357)))</f>
        <v/>
      </c>
      <c r="AK357" s="500">
        <f>(IF(DASHBOARD!$J$2=AK9,DASHBOARD!$T$519,IF(DASHBOARD!$J$2=0,0,AK357)))</f>
        <v/>
      </c>
      <c r="AL357" s="500">
        <f>(IF(DASHBOARD!$J$2=AL9,DASHBOARD!$T$519,IF(DASHBOARD!$J$2=0,0,AL357)))</f>
        <v/>
      </c>
      <c r="AM357" s="500">
        <f>(IF(DASHBOARD!$J$2=AM9,DASHBOARD!$T$519,IF(DASHBOARD!$J$2=0,0,AM357)))</f>
        <v/>
      </c>
      <c r="AN357" s="500">
        <f>(IF(DASHBOARD!$J$2=AN9,DASHBOARD!$T$519,IF(DASHBOARD!$J$2=0,0,AN357)))</f>
        <v/>
      </c>
      <c r="AO357" s="500">
        <f>(IF(DASHBOARD!$J$2=AO9,DASHBOARD!$T$519,IF(DASHBOARD!$J$2=0,0,AO357)))</f>
        <v/>
      </c>
      <c r="AP357" s="500">
        <f>(IF(DASHBOARD!$J$2=AP9,DASHBOARD!$T$519,IF(DASHBOARD!$J$2=0,0,AP357)))</f>
        <v/>
      </c>
      <c r="AQ357" s="500">
        <f>(IF(DASHBOARD!$J$2=AQ9,DASHBOARD!$T$519,IF(DASHBOARD!$J$2=0,0,AQ357)))</f>
        <v/>
      </c>
      <c r="AR357" s="500">
        <f>(IF(DASHBOARD!$J$2=AR9,DASHBOARD!$T$519,IF(DASHBOARD!$J$2=0,0,AR357)))</f>
        <v/>
      </c>
      <c r="AS357" s="500">
        <f>(IF(DASHBOARD!$J$2=AS9,DASHBOARD!$T$519,IF(DASHBOARD!$J$2=0,0,AS357)))</f>
        <v/>
      </c>
      <c r="AT357" s="500">
        <f>(IF(DASHBOARD!$J$2=AT9,DASHBOARD!$T$519,IF(DASHBOARD!$J$2=0,0,AT357)))</f>
        <v/>
      </c>
      <c r="AU357" s="500">
        <f>(IF(DASHBOARD!$J$2=AU9,DASHBOARD!$T$519,IF(DASHBOARD!$J$2=0,0,AU357)))</f>
        <v/>
      </c>
      <c r="AV357" s="500">
        <f>(IF(DASHBOARD!$J$2=AV9,DASHBOARD!$T$519,IF(DASHBOARD!$J$2=0,0,AV357)))</f>
        <v/>
      </c>
      <c r="AW357" s="500">
        <f>(IF(DASHBOARD!$J$2=AW9,DASHBOARD!$T$519,IF(DASHBOARD!$J$2=0,0,AW357)))</f>
        <v/>
      </c>
      <c r="AX357" s="500">
        <f>(IF(DASHBOARD!$J$2=AX9,DASHBOARD!$T$519,IF(DASHBOARD!$J$2=0,0,AX357)))</f>
        <v/>
      </c>
      <c r="AY357" s="500">
        <f>(IF(DASHBOARD!$J$2=AY9,DASHBOARD!$T$519,IF(DASHBOARD!$J$2=0,0,AY357)))</f>
        <v/>
      </c>
      <c r="AZ357" s="500">
        <f>(IF(DASHBOARD!$J$2=AZ9,DASHBOARD!$T$519,IF(DASHBOARD!$J$2=0,0,AZ357)))</f>
        <v/>
      </c>
      <c r="BA357" s="500">
        <f>(IF(DASHBOARD!$J$2=BA9,DASHBOARD!$T$519,IF(DASHBOARD!$J$2=0,0,BA357)))</f>
        <v/>
      </c>
      <c r="BB357" s="602">
        <f>MAXA(F357:BA357)</f>
        <v/>
      </c>
      <c r="BC357" s="466" t="n"/>
      <c r="BD357" s="466" t="n"/>
      <c r="BE357" s="466" t="n"/>
      <c r="BF357" s="466" t="n"/>
      <c r="BG357" s="466" t="n"/>
      <c r="BH357" s="466" t="n"/>
      <c r="BI357" s="466" t="n"/>
      <c r="BJ357" s="466" t="n"/>
      <c r="BK357" s="466" t="n"/>
      <c r="BL357" s="466" t="n"/>
      <c r="BM357" s="466" t="n"/>
      <c r="BN357" s="466" t="n"/>
      <c r="BO357" s="466" t="n"/>
      <c r="BP357" s="466" t="n"/>
      <c r="BQ357" s="466" t="n"/>
      <c r="BR357" s="466" t="n"/>
      <c r="BS357" s="466" t="n"/>
      <c r="BT357" s="466" t="n"/>
      <c r="BU357" s="466" t="n"/>
      <c r="BV357" s="466" t="n"/>
      <c r="BW357" s="466" t="n"/>
      <c r="BX357" s="466" t="n"/>
      <c r="BY357" s="466" t="n"/>
      <c r="BZ357" s="466" t="n"/>
      <c r="CA357" s="466" t="n"/>
      <c r="CB357" s="466" t="n"/>
      <c r="CC357" s="466" t="n"/>
      <c r="CD357" s="466" t="n"/>
      <c r="CE357" s="466" t="n"/>
      <c r="CF357" s="466" t="n"/>
      <c r="CG357" s="466" t="n"/>
      <c r="CH357" s="466" t="n"/>
      <c r="CI357" s="466" t="n"/>
      <c r="CJ357" s="466" t="n"/>
      <c r="CK357" s="466" t="n"/>
      <c r="CL357" s="466" t="n"/>
      <c r="CM357" s="466" t="n"/>
      <c r="CN357" s="466" t="n"/>
      <c r="CO357" s="466" t="n"/>
      <c r="CP357" s="466" t="n"/>
      <c r="CQ357" s="466" t="n"/>
      <c r="CR357" s="466" t="n"/>
      <c r="CS357" s="466" t="n"/>
      <c r="CT357" s="466" t="n"/>
      <c r="CU357" s="466" t="n"/>
      <c r="CV357" s="466" t="n"/>
      <c r="CW357" s="466" t="n"/>
      <c r="CX357" s="466" t="n"/>
      <c r="CY357" s="466" t="n"/>
      <c r="CZ357" s="466" t="n"/>
      <c r="DA357" s="466" t="n"/>
      <c r="DB357" s="466" t="n"/>
      <c r="DC357" s="466" t="n"/>
      <c r="DD357" s="466" t="n"/>
      <c r="DE357" s="466" t="n"/>
      <c r="DF357" s="466" t="n"/>
      <c r="DG357" s="466" t="n"/>
      <c r="DH357" s="466" t="n"/>
      <c r="DI357" s="466" t="n"/>
      <c r="DJ357" s="466" t="n"/>
      <c r="DK357" s="466" t="n"/>
      <c r="DL357" s="466" t="n"/>
      <c r="DM357" s="466" t="n"/>
      <c r="DN357" s="466" t="n"/>
      <c r="DO357" s="466" t="n"/>
      <c r="DP357" s="466" t="n"/>
      <c r="DQ357" s="466" t="n"/>
      <c r="DR357" s="466" t="n"/>
      <c r="DS357" s="466" t="n"/>
      <c r="DT357" s="466" t="n"/>
      <c r="DU357" s="466" t="n"/>
      <c r="DV357" s="466" t="n"/>
      <c r="DW357" s="466" t="n"/>
      <c r="DX357" s="466" t="n"/>
      <c r="DY357" s="466" t="n"/>
      <c r="DZ357" s="466" t="n"/>
      <c r="EA357" s="466" t="n"/>
      <c r="EB357" s="466" t="n"/>
      <c r="EC357" s="466" t="n"/>
      <c r="ED357" s="466" t="n"/>
      <c r="EE357" s="466" t="n"/>
      <c r="EF357" s="466" t="n"/>
      <c r="EG357" s="466" t="n"/>
      <c r="EH357" s="466" t="n"/>
      <c r="EI357" s="466" t="n"/>
      <c r="EJ357" s="466" t="n"/>
      <c r="EK357" s="466" t="n"/>
      <c r="EL357" s="466" t="n"/>
      <c r="EM357" s="466" t="n"/>
      <c r="EN357" s="466" t="n"/>
      <c r="EO357" s="466" t="n"/>
      <c r="EP357" s="466" t="n"/>
      <c r="EQ357" s="466" t="n"/>
      <c r="ER357" s="466" t="n"/>
      <c r="ES357" s="466" t="n"/>
      <c r="ET357" s="466" t="n"/>
      <c r="EU357" s="466" t="n"/>
      <c r="EV357" s="466" t="n"/>
      <c r="EW357" s="466" t="n"/>
      <c r="EX357" s="466" t="n"/>
      <c r="EY357" s="466" t="n"/>
      <c r="EZ357" s="466" t="n"/>
      <c r="FA357" s="466" t="n"/>
      <c r="FB357" s="466" t="n"/>
      <c r="FC357" s="466" t="n"/>
      <c r="FD357" s="466" t="n"/>
      <c r="FE357" s="466" t="n"/>
      <c r="FF357" s="466" t="n"/>
      <c r="FG357" s="466" t="n"/>
      <c r="FH357" s="466" t="n"/>
      <c r="FI357" s="466" t="n"/>
      <c r="FJ357" s="466" t="n"/>
      <c r="FK357" s="466" t="n"/>
      <c r="FL357" s="466" t="n"/>
      <c r="FM357" s="466" t="n"/>
      <c r="FN357" s="466" t="n"/>
      <c r="FO357" s="466" t="n"/>
      <c r="FP357" s="466" t="n"/>
      <c r="FQ357" s="466" t="n"/>
      <c r="FR357" s="466" t="n"/>
      <c r="FS357" s="466" t="n"/>
      <c r="FT357" s="466" t="n"/>
      <c r="FU357" s="466" t="n"/>
      <c r="FV357" s="466" t="n"/>
      <c r="FW357" s="466" t="n"/>
      <c r="FX357" s="466" t="n"/>
      <c r="FY357" s="466" t="n"/>
      <c r="FZ357" s="466" t="n"/>
      <c r="GA357" s="466" t="n"/>
      <c r="GB357" s="466" t="n"/>
      <c r="GC357" s="466" t="n"/>
      <c r="GD357" s="466" t="n"/>
      <c r="GE357" s="466" t="n"/>
      <c r="GF357" s="466" t="n"/>
      <c r="GG357" s="466" t="n"/>
      <c r="GH357" s="466" t="n"/>
      <c r="GI357" s="466" t="n"/>
      <c r="GJ357" s="466" t="n"/>
      <c r="GK357" s="466" t="n"/>
      <c r="GL357" s="466" t="n"/>
      <c r="GM357" s="466" t="n"/>
      <c r="GN357" s="466" t="n"/>
      <c r="GO357" s="466" t="n"/>
      <c r="GP357" s="466" t="n"/>
      <c r="GQ357" s="466" t="n"/>
      <c r="GR357" s="466" t="n"/>
      <c r="GS357" s="466" t="n"/>
      <c r="GT357" s="466" t="n"/>
      <c r="GU357" s="466" t="n"/>
      <c r="GV357" s="466" t="n"/>
      <c r="GW357" s="466" t="n"/>
      <c r="GX357" s="466" t="n"/>
      <c r="GY357" s="466" t="n"/>
      <c r="GZ357" s="466" t="n"/>
      <c r="HA357" s="466" t="n"/>
      <c r="HB357" s="466" t="n"/>
      <c r="HC357" s="466" t="n"/>
      <c r="HD357" s="466" t="n"/>
      <c r="HE357" s="466" t="n"/>
      <c r="HF357" s="466" t="n"/>
      <c r="HG357" s="466" t="n"/>
      <c r="HH357" s="466" t="n"/>
      <c r="HI357" s="466" t="n"/>
      <c r="HJ357" s="466" t="n"/>
      <c r="HK357" s="466" t="n"/>
      <c r="HL357" s="466" t="n"/>
      <c r="HM357" s="466" t="n"/>
      <c r="HN357" s="466" t="n"/>
      <c r="HO357" s="466" t="n"/>
      <c r="HP357" s="466" t="n"/>
      <c r="HQ357" s="466" t="n"/>
      <c r="HR357" s="466" t="n"/>
      <c r="HS357" s="466" t="n"/>
      <c r="HT357" s="466" t="n"/>
      <c r="HU357" s="466" t="n"/>
      <c r="HV357" s="466" t="n"/>
      <c r="HW357" s="466" t="n"/>
      <c r="HX357" s="466" t="n"/>
      <c r="HY357" s="466" t="n"/>
      <c r="HZ357" s="466" t="n"/>
      <c r="IA357" s="466" t="n"/>
      <c r="IB357" s="466" t="n"/>
      <c r="IC357" s="466" t="n"/>
    </row>
    <row r="358" ht="20.1" customFormat="1" customHeight="1" s="595" thickTop="1">
      <c r="A358" s="598" t="n"/>
      <c r="B358" s="1583" t="inlineStr">
        <is>
          <t>INDFOOD (BEBAN AMPERE)</t>
        </is>
      </c>
      <c r="C358" s="1584" t="n"/>
      <c r="D358" s="1585" t="n"/>
      <c r="E358" s="599" t="n"/>
      <c r="F358" s="500" t="n"/>
      <c r="G358" s="500" t="n"/>
      <c r="H358" s="500" t="n"/>
      <c r="I358" s="500" t="n"/>
      <c r="J358" s="500" t="n"/>
      <c r="K358" s="500" t="n"/>
      <c r="L358" s="500" t="n"/>
      <c r="M358" s="500" t="n"/>
      <c r="N358" s="500" t="n"/>
      <c r="O358" s="500" t="n"/>
      <c r="P358" s="500" t="n"/>
      <c r="Q358" s="500" t="n"/>
      <c r="R358" s="500" t="n"/>
      <c r="S358" s="500" t="n"/>
      <c r="T358" s="500" t="n"/>
      <c r="U358" s="500" t="n"/>
      <c r="V358" s="500" t="n"/>
      <c r="W358" s="500" t="n"/>
      <c r="X358" s="500" t="n"/>
      <c r="Y358" s="500" t="n"/>
      <c r="Z358" s="500" t="n"/>
      <c r="AA358" s="500" t="n"/>
      <c r="AB358" s="500" t="n"/>
      <c r="AC358" s="500" t="n"/>
      <c r="AD358" s="500" t="n"/>
      <c r="AE358" s="500" t="n"/>
      <c r="AF358" s="500" t="n"/>
      <c r="AG358" s="500" t="n"/>
      <c r="AH358" s="500" t="n"/>
      <c r="AI358" s="500" t="n"/>
      <c r="AJ358" s="500" t="n"/>
      <c r="AK358" s="500" t="n"/>
      <c r="AL358" s="500" t="n"/>
      <c r="AM358" s="500" t="n"/>
      <c r="AN358" s="500" t="n"/>
      <c r="AO358" s="500" t="n"/>
      <c r="AP358" s="500" t="n"/>
      <c r="AQ358" s="500" t="n"/>
      <c r="AR358" s="500" t="n"/>
      <c r="AS358" s="500" t="n"/>
      <c r="AT358" s="500" t="n"/>
      <c r="AU358" s="500" t="n"/>
      <c r="AV358" s="500" t="n"/>
      <c r="AW358" s="500" t="n"/>
      <c r="AX358" s="500" t="n"/>
      <c r="AY358" s="500" t="n"/>
      <c r="AZ358" s="500" t="n"/>
      <c r="BA358" s="500" t="n"/>
      <c r="BB358" s="602">
        <f>MAXA(F358:BA358)</f>
        <v/>
      </c>
      <c r="BC358" s="466" t="n"/>
      <c r="BD358" s="466" t="n"/>
      <c r="BE358" s="466" t="n"/>
      <c r="BF358" s="466" t="n"/>
      <c r="BG358" s="466" t="n"/>
      <c r="BH358" s="466" t="n"/>
      <c r="BI358" s="466" t="n"/>
      <c r="BJ358" s="466" t="n"/>
      <c r="BK358" s="466" t="n"/>
      <c r="BL358" s="466" t="n"/>
      <c r="BM358" s="466" t="n"/>
      <c r="BN358" s="466" t="n"/>
      <c r="BO358" s="466" t="n"/>
      <c r="BP358" s="466" t="n"/>
      <c r="BQ358" s="466" t="n"/>
      <c r="BR358" s="466" t="n"/>
      <c r="BS358" s="466" t="n"/>
      <c r="BT358" s="466" t="n"/>
      <c r="BU358" s="466" t="n"/>
      <c r="BV358" s="466" t="n"/>
      <c r="BW358" s="466" t="n"/>
      <c r="BX358" s="466" t="n"/>
      <c r="BY358" s="466" t="n"/>
      <c r="BZ358" s="466" t="n"/>
      <c r="CA358" s="466" t="n"/>
      <c r="CB358" s="466" t="n"/>
      <c r="CC358" s="466" t="n"/>
      <c r="CD358" s="466" t="n"/>
      <c r="CE358" s="466" t="n"/>
      <c r="CF358" s="466" t="n"/>
      <c r="CG358" s="466" t="n"/>
      <c r="CH358" s="466" t="n"/>
      <c r="CI358" s="466" t="n"/>
      <c r="CJ358" s="466" t="n"/>
      <c r="CK358" s="466" t="n"/>
      <c r="CL358" s="466" t="n"/>
      <c r="CM358" s="466" t="n"/>
      <c r="CN358" s="466" t="n"/>
      <c r="CO358" s="466" t="n"/>
      <c r="CP358" s="466" t="n"/>
      <c r="CQ358" s="466" t="n"/>
      <c r="CR358" s="466" t="n"/>
      <c r="CS358" s="466" t="n"/>
      <c r="CT358" s="466" t="n"/>
      <c r="CU358" s="466" t="n"/>
      <c r="CV358" s="466" t="n"/>
      <c r="CW358" s="466" t="n"/>
      <c r="CX358" s="466" t="n"/>
      <c r="CY358" s="466" t="n"/>
      <c r="CZ358" s="466" t="n"/>
      <c r="DA358" s="466" t="n"/>
      <c r="DB358" s="466" t="n"/>
      <c r="DC358" s="466" t="n"/>
      <c r="DD358" s="466" t="n"/>
      <c r="DE358" s="466" t="n"/>
      <c r="DF358" s="466" t="n"/>
      <c r="DG358" s="466" t="n"/>
      <c r="DH358" s="466" t="n"/>
      <c r="DI358" s="466" t="n"/>
      <c r="DJ358" s="466" t="n"/>
      <c r="DK358" s="466" t="n"/>
      <c r="DL358" s="466" t="n"/>
      <c r="DM358" s="466" t="n"/>
      <c r="DN358" s="466" t="n"/>
      <c r="DO358" s="466" t="n"/>
      <c r="DP358" s="466" t="n"/>
      <c r="DQ358" s="466" t="n"/>
      <c r="DR358" s="466" t="n"/>
      <c r="DS358" s="466" t="n"/>
      <c r="DT358" s="466" t="n"/>
      <c r="DU358" s="466" t="n"/>
      <c r="DV358" s="466" t="n"/>
      <c r="DW358" s="466" t="n"/>
      <c r="DX358" s="466" t="n"/>
      <c r="DY358" s="466" t="n"/>
      <c r="DZ358" s="466" t="n"/>
      <c r="EA358" s="466" t="n"/>
      <c r="EB358" s="466" t="n"/>
      <c r="EC358" s="466" t="n"/>
      <c r="ED358" s="466" t="n"/>
      <c r="EE358" s="466" t="n"/>
      <c r="EF358" s="466" t="n"/>
      <c r="EG358" s="466" t="n"/>
      <c r="EH358" s="466" t="n"/>
      <c r="EI358" s="466" t="n"/>
      <c r="EJ358" s="466" t="n"/>
      <c r="EK358" s="466" t="n"/>
      <c r="EL358" s="466" t="n"/>
      <c r="EM358" s="466" t="n"/>
      <c r="EN358" s="466" t="n"/>
      <c r="EO358" s="466" t="n"/>
      <c r="EP358" s="466" t="n"/>
      <c r="EQ358" s="466" t="n"/>
      <c r="ER358" s="466" t="n"/>
      <c r="ES358" s="466" t="n"/>
      <c r="ET358" s="466" t="n"/>
      <c r="EU358" s="466" t="n"/>
      <c r="EV358" s="466" t="n"/>
      <c r="EW358" s="466" t="n"/>
      <c r="EX358" s="466" t="n"/>
      <c r="EY358" s="466" t="n"/>
      <c r="EZ358" s="466" t="n"/>
      <c r="FA358" s="466" t="n"/>
      <c r="FB358" s="466" t="n"/>
      <c r="FC358" s="466" t="n"/>
      <c r="FD358" s="466" t="n"/>
      <c r="FE358" s="466" t="n"/>
      <c r="FF358" s="466" t="n"/>
      <c r="FG358" s="466" t="n"/>
      <c r="FH358" s="466" t="n"/>
      <c r="FI358" s="466" t="n"/>
      <c r="FJ358" s="466" t="n"/>
      <c r="FK358" s="466" t="n"/>
      <c r="FL358" s="466" t="n"/>
      <c r="FM358" s="466" t="n"/>
      <c r="FN358" s="466" t="n"/>
      <c r="FO358" s="466" t="n"/>
      <c r="FP358" s="466" t="n"/>
      <c r="FQ358" s="466" t="n"/>
      <c r="FR358" s="466" t="n"/>
      <c r="FS358" s="466" t="n"/>
      <c r="FT358" s="466" t="n"/>
      <c r="FU358" s="466" t="n"/>
      <c r="FV358" s="466" t="n"/>
      <c r="FW358" s="466" t="n"/>
      <c r="FX358" s="466" t="n"/>
      <c r="FY358" s="466" t="n"/>
      <c r="FZ358" s="466" t="n"/>
      <c r="GA358" s="466" t="n"/>
      <c r="GB358" s="466" t="n"/>
      <c r="GC358" s="466" t="n"/>
      <c r="GD358" s="466" t="n"/>
      <c r="GE358" s="466" t="n"/>
      <c r="GF358" s="466" t="n"/>
      <c r="GG358" s="466" t="n"/>
      <c r="GH358" s="466" t="n"/>
      <c r="GI358" s="466" t="n"/>
      <c r="GJ358" s="466" t="n"/>
      <c r="GK358" s="466" t="n"/>
      <c r="GL358" s="466" t="n"/>
      <c r="GM358" s="466" t="n"/>
      <c r="GN358" s="466" t="n"/>
      <c r="GO358" s="466" t="n"/>
      <c r="GP358" s="466" t="n"/>
      <c r="GQ358" s="466" t="n"/>
      <c r="GR358" s="466" t="n"/>
      <c r="GS358" s="466" t="n"/>
      <c r="GT358" s="466" t="n"/>
      <c r="GU358" s="466" t="n"/>
      <c r="GV358" s="466" t="n"/>
      <c r="GW358" s="466" t="n"/>
      <c r="GX358" s="466" t="n"/>
      <c r="GY358" s="466" t="n"/>
      <c r="GZ358" s="466" t="n"/>
      <c r="HA358" s="466" t="n"/>
      <c r="HB358" s="466" t="n"/>
      <c r="HC358" s="466" t="n"/>
      <c r="HD358" s="466" t="n"/>
      <c r="HE358" s="466" t="n"/>
      <c r="HF358" s="466" t="n"/>
      <c r="HG358" s="466" t="n"/>
      <c r="HH358" s="466" t="n"/>
      <c r="HI358" s="466" t="n"/>
      <c r="HJ358" s="466" t="n"/>
      <c r="HK358" s="466" t="n"/>
      <c r="HL358" s="466" t="n"/>
      <c r="HM358" s="466" t="n"/>
      <c r="HN358" s="466" t="n"/>
      <c r="HO358" s="466" t="n"/>
      <c r="HP358" s="466" t="n"/>
      <c r="HQ358" s="466" t="n"/>
      <c r="HR358" s="466" t="n"/>
      <c r="HS358" s="466" t="n"/>
      <c r="HT358" s="466" t="n"/>
      <c r="HU358" s="466" t="n"/>
      <c r="HV358" s="466" t="n"/>
      <c r="HW358" s="466" t="n"/>
      <c r="HX358" s="466" t="n"/>
      <c r="HY358" s="466" t="n"/>
      <c r="HZ358" s="466" t="n"/>
      <c r="IA358" s="466" t="n"/>
      <c r="IB358" s="466" t="n"/>
      <c r="IC358" s="466" t="n"/>
    </row>
    <row r="359" ht="20.1" customFormat="1" customHeight="1" s="595">
      <c r="A359" s="598" t="n"/>
      <c r="B359" s="1579" t="inlineStr">
        <is>
          <t>TONASA 3&amp;4 (MW)</t>
        </is>
      </c>
      <c r="C359" s="1580" t="n"/>
      <c r="D359" s="1581" t="n"/>
      <c r="E359" s="603" t="n"/>
      <c r="F359" s="500">
        <f>(IF(DASHBOARD!$J$2=F9,DASHBOARD!$T$343,IF(DASHBOARD!$J$2=0,0,F359)))*-1</f>
        <v/>
      </c>
      <c r="G359" s="500">
        <f>(IF(DASHBOARD!$J$2=G9,DASHBOARD!$T$343,IF(DASHBOARD!$J$2=0,0,G359)))*-1</f>
        <v/>
      </c>
      <c r="H359" s="500">
        <f>(IF(DASHBOARD!$J$2=H9,DASHBOARD!$T$343,IF(DASHBOARD!$J$2=0,0,H359)))*-1</f>
        <v/>
      </c>
      <c r="I359" s="500">
        <f>(IF(DASHBOARD!$J$2=I9,DASHBOARD!$T$343,IF(DASHBOARD!$J$2=0,0,I359)))*-1</f>
        <v/>
      </c>
      <c r="J359" s="500">
        <f>(IF(DASHBOARD!$J$2=J9,DASHBOARD!$T$343,IF(DASHBOARD!$J$2=0,0,J359)))*-1</f>
        <v/>
      </c>
      <c r="K359" s="500">
        <f>(IF(DASHBOARD!$J$2=K9,DASHBOARD!$T$343,IF(DASHBOARD!$J$2=0,0,K359)))*-1</f>
        <v/>
      </c>
      <c r="L359" s="500">
        <f>(IF(DASHBOARD!$J$2=L9,DASHBOARD!$T$343,IF(DASHBOARD!$J$2=0,0,L359)))*-1</f>
        <v/>
      </c>
      <c r="M359" s="500">
        <f>(IF(DASHBOARD!$J$2=M9,DASHBOARD!$T$343,IF(DASHBOARD!$J$2=0,0,M359)))*-1</f>
        <v/>
      </c>
      <c r="N359" s="500">
        <f>(IF(DASHBOARD!$J$2=N9,DASHBOARD!$T$343,IF(DASHBOARD!$J$2=0,0,N359)))*-1</f>
        <v/>
      </c>
      <c r="O359" s="500">
        <f>(IF(DASHBOARD!$J$2=O9,DASHBOARD!$T$343,IF(DASHBOARD!$J$2=0,0,O359)))*-1</f>
        <v/>
      </c>
      <c r="P359" s="500">
        <f>(IF(DASHBOARD!$J$2=P9,DASHBOARD!$T$343,IF(DASHBOARD!$J$2=0,0,P359)))*-1</f>
        <v/>
      </c>
      <c r="Q359" s="500">
        <f>(IF(DASHBOARD!$J$2=Q9,DASHBOARD!$T$343,IF(DASHBOARD!$J$2=0,0,Q359)))*-1</f>
        <v/>
      </c>
      <c r="R359" s="500">
        <f>(IF(DASHBOARD!$J$2=R9,DASHBOARD!$T$343,IF(DASHBOARD!$J$2=0,0,R359)))*-1</f>
        <v/>
      </c>
      <c r="S359" s="500">
        <f>(IF(DASHBOARD!$J$2=S9,DASHBOARD!$T$343,IF(DASHBOARD!$J$2=0,0,S359)))*-1</f>
        <v/>
      </c>
      <c r="T359" s="500">
        <f>(IF(DASHBOARD!$J$2=T9,DASHBOARD!$T$343,IF(DASHBOARD!$J$2=0,0,T359)))*-1</f>
        <v/>
      </c>
      <c r="U359" s="500">
        <f>(IF(DASHBOARD!$J$2=U9,DASHBOARD!$T$343,IF(DASHBOARD!$J$2=0,0,U359)))*-1</f>
        <v/>
      </c>
      <c r="V359" s="500">
        <f>(IF(DASHBOARD!$J$2=V9,DASHBOARD!$T$343,IF(DASHBOARD!$J$2=0,0,V359)))*-1</f>
        <v/>
      </c>
      <c r="W359" s="500">
        <f>(IF(DASHBOARD!$J$2=W9,DASHBOARD!$T$343,IF(DASHBOARD!$J$2=0,0,W359)))*-1</f>
        <v/>
      </c>
      <c r="X359" s="500">
        <f>(IF(DASHBOARD!$J$2=X9,DASHBOARD!$T$343,IF(DASHBOARD!$J$2=0,0,X359)))*-1</f>
        <v/>
      </c>
      <c r="Y359" s="500">
        <f>(IF(DASHBOARD!$J$2=Y9,DASHBOARD!$T$343,IF(DASHBOARD!$J$2=0,0,Y359)))*-1</f>
        <v/>
      </c>
      <c r="Z359" s="500">
        <f>(IF(DASHBOARD!$J$2=Z9,DASHBOARD!$T$343,IF(DASHBOARD!$J$2=0,0,Z359)))*-1</f>
        <v/>
      </c>
      <c r="AA359" s="500">
        <f>(IF(DASHBOARD!$J$2=AA9,DASHBOARD!$T$343,IF(DASHBOARD!$J$2=0,0,AA359)))*-1</f>
        <v/>
      </c>
      <c r="AB359" s="500">
        <f>(IF(DASHBOARD!$J$2=AB9,DASHBOARD!$T$343,IF(DASHBOARD!$J$2=0,0,AB359)))*-1</f>
        <v/>
      </c>
      <c r="AC359" s="500">
        <f>(IF(DASHBOARD!$J$2=AC9,DASHBOARD!$T$343,IF(DASHBOARD!$J$2=0,0,AC359)))*-1</f>
        <v/>
      </c>
      <c r="AD359" s="500">
        <f>(IF(DASHBOARD!$J$2=AD9,DASHBOARD!$T$343,IF(DASHBOARD!$J$2=0,0,AD359)))*-1</f>
        <v/>
      </c>
      <c r="AE359" s="500">
        <f>(IF(DASHBOARD!$J$2=AE9,DASHBOARD!$T$343,IF(DASHBOARD!$J$2=0,0,AE359)))*-1</f>
        <v/>
      </c>
      <c r="AF359" s="500">
        <f>(IF(DASHBOARD!$J$2=AF9,DASHBOARD!$T$343,IF(DASHBOARD!$J$2=0,0,AF359)))*-1</f>
        <v/>
      </c>
      <c r="AG359" s="500">
        <f>(IF(DASHBOARD!$J$2=AG9,DASHBOARD!$T$343,IF(DASHBOARD!$J$2=0,0,AG359)))*-1</f>
        <v/>
      </c>
      <c r="AH359" s="500">
        <f>(IF(DASHBOARD!$J$2=AH9,DASHBOARD!$T$343,IF(DASHBOARD!$J$2=0,0,AH359)))*-1</f>
        <v/>
      </c>
      <c r="AI359" s="500">
        <f>(IF(DASHBOARD!$J$2=AI9,DASHBOARD!$T$343,IF(DASHBOARD!$J$2=0,0,AI359)))*-1</f>
        <v/>
      </c>
      <c r="AJ359" s="500">
        <f>(IF(DASHBOARD!$J$2=AJ9,DASHBOARD!$T$343,IF(DASHBOARD!$J$2=0,0,AJ359)))*-1</f>
        <v/>
      </c>
      <c r="AK359" s="500">
        <f>(IF(DASHBOARD!$J$2=AK9,DASHBOARD!$T$343,IF(DASHBOARD!$J$2=0,0,AK359)))*-1</f>
        <v/>
      </c>
      <c r="AL359" s="500">
        <f>(IF(DASHBOARD!$J$2=AL9,DASHBOARD!$T$343,IF(DASHBOARD!$J$2=0,0,AL359)))*-1</f>
        <v/>
      </c>
      <c r="AM359" s="500">
        <f>(IF(DASHBOARD!$J$2=AM9,DASHBOARD!$T$343,IF(DASHBOARD!$J$2=0,0,AM359)))*-1</f>
        <v/>
      </c>
      <c r="AN359" s="500">
        <f>(IF(DASHBOARD!$J$2=AN9,DASHBOARD!$T$343,IF(DASHBOARD!$J$2=0,0,AN359)))*-1</f>
        <v/>
      </c>
      <c r="AO359" s="500">
        <f>(IF(DASHBOARD!$J$2=AO9,DASHBOARD!$T$343,IF(DASHBOARD!$J$2=0,0,AO359)))*-1</f>
        <v/>
      </c>
      <c r="AP359" s="500">
        <f>(IF(DASHBOARD!$J$2=AP9,DASHBOARD!$T$343,IF(DASHBOARD!$J$2=0,0,AP359)))*-1</f>
        <v/>
      </c>
      <c r="AQ359" s="500">
        <f>(IF(DASHBOARD!$J$2=AQ9,DASHBOARD!$T$343,IF(DASHBOARD!$J$2=0,0,AQ359)))*-1</f>
        <v/>
      </c>
      <c r="AR359" s="500">
        <f>(IF(DASHBOARD!$J$2=AR9,DASHBOARD!$T$343,IF(DASHBOARD!$J$2=0,0,AR359)))*-1</f>
        <v/>
      </c>
      <c r="AS359" s="500">
        <f>(IF(DASHBOARD!$J$2=AS9,DASHBOARD!$T$343,IF(DASHBOARD!$J$2=0,0,AS359)))*-1</f>
        <v/>
      </c>
      <c r="AT359" s="500">
        <f>(IF(DASHBOARD!$J$2=AT9,DASHBOARD!$T$343,IF(DASHBOARD!$J$2=0,0,AT359)))*-1</f>
        <v/>
      </c>
      <c r="AU359" s="500">
        <f>(IF(DASHBOARD!$J$2=AU9,DASHBOARD!$T$343,IF(DASHBOARD!$J$2=0,0,AU359)))*-1</f>
        <v/>
      </c>
      <c r="AV359" s="500">
        <f>(IF(DASHBOARD!$J$2=AV9,DASHBOARD!$T$343,IF(DASHBOARD!$J$2=0,0,AV359)))*-1</f>
        <v/>
      </c>
      <c r="AW359" s="500">
        <f>(IF(DASHBOARD!$J$2=AW9,DASHBOARD!$T$343,IF(DASHBOARD!$J$2=0,0,AW359)))*-1</f>
        <v/>
      </c>
      <c r="AX359" s="500">
        <f>(IF(DASHBOARD!$J$2=AX9,DASHBOARD!$T$343,IF(DASHBOARD!$J$2=0,0,AX359)))*-1</f>
        <v/>
      </c>
      <c r="AY359" s="500">
        <f>(IF(DASHBOARD!$J$2=AY9,DASHBOARD!$T$343,IF(DASHBOARD!$J$2=0,0,AY359)))*-1</f>
        <v/>
      </c>
      <c r="AZ359" s="500">
        <f>(IF(DASHBOARD!$J$2=AZ9,DASHBOARD!$T$343,IF(DASHBOARD!$J$2=0,0,AZ359)))*-1</f>
        <v/>
      </c>
      <c r="BA359" s="500">
        <f>(IF(DASHBOARD!$J$2=BA9,DASHBOARD!$T$343,IF(DASHBOARD!$J$2=0,0,BA359)))*-1</f>
        <v/>
      </c>
      <c r="BB359" s="602">
        <f>MAXA(F359:BA359)</f>
        <v/>
      </c>
      <c r="BC359" s="466" t="n"/>
      <c r="BD359" s="466" t="n"/>
      <c r="BE359" s="466" t="n"/>
      <c r="BF359" s="466" t="n"/>
      <c r="BG359" s="466" t="n"/>
      <c r="BH359" s="466" t="n"/>
      <c r="BI359" s="466" t="n"/>
      <c r="BJ359" s="466" t="n"/>
      <c r="BK359" s="466" t="n"/>
      <c r="BL359" s="466" t="n"/>
      <c r="BM359" s="466" t="n"/>
      <c r="BN359" s="466" t="n"/>
      <c r="BO359" s="466" t="n"/>
      <c r="BP359" s="466" t="n"/>
      <c r="BQ359" s="466" t="n"/>
      <c r="BR359" s="466" t="n"/>
      <c r="BS359" s="466" t="n"/>
      <c r="BT359" s="466" t="n"/>
      <c r="BU359" s="466" t="n"/>
      <c r="BV359" s="466" t="n"/>
      <c r="BW359" s="466" t="n"/>
      <c r="BX359" s="466" t="n"/>
      <c r="BY359" s="466" t="n"/>
      <c r="BZ359" s="466" t="n"/>
      <c r="CA359" s="466" t="n"/>
      <c r="CB359" s="466" t="n"/>
      <c r="CC359" s="466" t="n"/>
      <c r="CD359" s="466" t="n"/>
      <c r="CE359" s="466" t="n"/>
      <c r="CF359" s="466" t="n"/>
      <c r="CG359" s="466" t="n"/>
      <c r="CH359" s="466" t="n"/>
      <c r="CI359" s="466" t="n"/>
      <c r="CJ359" s="466" t="n"/>
      <c r="CK359" s="466" t="n"/>
      <c r="CL359" s="466" t="n"/>
      <c r="CM359" s="466" t="n"/>
      <c r="CN359" s="466" t="n"/>
      <c r="CO359" s="466" t="n"/>
      <c r="CP359" s="466" t="n"/>
      <c r="CQ359" s="466" t="n"/>
      <c r="CR359" s="466" t="n"/>
      <c r="CS359" s="466" t="n"/>
      <c r="CT359" s="466" t="n"/>
      <c r="CU359" s="466" t="n"/>
      <c r="CV359" s="466" t="n"/>
      <c r="CW359" s="466" t="n"/>
      <c r="CX359" s="466" t="n"/>
      <c r="CY359" s="466" t="n"/>
      <c r="CZ359" s="466" t="n"/>
      <c r="DA359" s="466" t="n"/>
      <c r="DB359" s="466" t="n"/>
      <c r="DC359" s="466" t="n"/>
      <c r="DD359" s="466" t="n"/>
      <c r="DE359" s="466" t="n"/>
      <c r="DF359" s="466" t="n"/>
      <c r="DG359" s="466" t="n"/>
      <c r="DH359" s="466" t="n"/>
      <c r="DI359" s="466" t="n"/>
      <c r="DJ359" s="466" t="n"/>
      <c r="DK359" s="466" t="n"/>
      <c r="DL359" s="466" t="n"/>
      <c r="DM359" s="466" t="n"/>
      <c r="DN359" s="466" t="n"/>
      <c r="DO359" s="466" t="n"/>
      <c r="DP359" s="466" t="n"/>
      <c r="DQ359" s="466" t="n"/>
      <c r="DR359" s="466" t="n"/>
      <c r="DS359" s="466" t="n"/>
      <c r="DT359" s="466" t="n"/>
      <c r="DU359" s="466" t="n"/>
      <c r="DV359" s="466" t="n"/>
      <c r="DW359" s="466" t="n"/>
      <c r="DX359" s="466" t="n"/>
      <c r="DY359" s="466" t="n"/>
      <c r="DZ359" s="466" t="n"/>
      <c r="EA359" s="466" t="n"/>
      <c r="EB359" s="466" t="n"/>
      <c r="EC359" s="466" t="n"/>
      <c r="ED359" s="466" t="n"/>
      <c r="EE359" s="466" t="n"/>
      <c r="EF359" s="466" t="n"/>
      <c r="EG359" s="466" t="n"/>
      <c r="EH359" s="466" t="n"/>
      <c r="EI359" s="466" t="n"/>
      <c r="EJ359" s="466" t="n"/>
      <c r="EK359" s="466" t="n"/>
      <c r="EL359" s="466" t="n"/>
      <c r="EM359" s="466" t="n"/>
      <c r="EN359" s="466" t="n"/>
      <c r="EO359" s="466" t="n"/>
      <c r="EP359" s="466" t="n"/>
      <c r="EQ359" s="466" t="n"/>
      <c r="ER359" s="466" t="n"/>
      <c r="ES359" s="466" t="n"/>
      <c r="ET359" s="466" t="n"/>
      <c r="EU359" s="466" t="n"/>
      <c r="EV359" s="466" t="n"/>
      <c r="EW359" s="466" t="n"/>
      <c r="EX359" s="466" t="n"/>
      <c r="EY359" s="466" t="n"/>
      <c r="EZ359" s="466" t="n"/>
      <c r="FA359" s="466" t="n"/>
      <c r="FB359" s="466" t="n"/>
      <c r="FC359" s="466" t="n"/>
      <c r="FD359" s="466" t="n"/>
      <c r="FE359" s="466" t="n"/>
      <c r="FF359" s="466" t="n"/>
      <c r="FG359" s="466" t="n"/>
      <c r="FH359" s="466" t="n"/>
      <c r="FI359" s="466" t="n"/>
      <c r="FJ359" s="466" t="n"/>
      <c r="FK359" s="466" t="n"/>
      <c r="FL359" s="466" t="n"/>
      <c r="FM359" s="466" t="n"/>
      <c r="FN359" s="466" t="n"/>
      <c r="FO359" s="466" t="n"/>
      <c r="FP359" s="466" t="n"/>
      <c r="FQ359" s="466" t="n"/>
      <c r="FR359" s="466" t="n"/>
      <c r="FS359" s="466" t="n"/>
      <c r="FT359" s="466" t="n"/>
      <c r="FU359" s="466" t="n"/>
      <c r="FV359" s="466" t="n"/>
      <c r="FW359" s="466" t="n"/>
      <c r="FX359" s="466" t="n"/>
      <c r="FY359" s="466" t="n"/>
      <c r="FZ359" s="466" t="n"/>
      <c r="GA359" s="466" t="n"/>
      <c r="GB359" s="466" t="n"/>
      <c r="GC359" s="466" t="n"/>
      <c r="GD359" s="466" t="n"/>
      <c r="GE359" s="466" t="n"/>
      <c r="GF359" s="466" t="n"/>
      <c r="GG359" s="466" t="n"/>
      <c r="GH359" s="466" t="n"/>
      <c r="GI359" s="466" t="n"/>
      <c r="GJ359" s="466" t="n"/>
      <c r="GK359" s="466" t="n"/>
      <c r="GL359" s="466" t="n"/>
      <c r="GM359" s="466" t="n"/>
      <c r="GN359" s="466" t="n"/>
      <c r="GO359" s="466" t="n"/>
      <c r="GP359" s="466" t="n"/>
      <c r="GQ359" s="466" t="n"/>
      <c r="GR359" s="466" t="n"/>
      <c r="GS359" s="466" t="n"/>
      <c r="GT359" s="466" t="n"/>
      <c r="GU359" s="466" t="n"/>
      <c r="GV359" s="466" t="n"/>
      <c r="GW359" s="466" t="n"/>
      <c r="GX359" s="466" t="n"/>
      <c r="GY359" s="466" t="n"/>
      <c r="GZ359" s="466" t="n"/>
      <c r="HA359" s="466" t="n"/>
      <c r="HB359" s="466" t="n"/>
      <c r="HC359" s="466" t="n"/>
      <c r="HD359" s="466" t="n"/>
      <c r="HE359" s="466" t="n"/>
      <c r="HF359" s="466" t="n"/>
      <c r="HG359" s="466" t="n"/>
      <c r="HH359" s="466" t="n"/>
      <c r="HI359" s="466" t="n"/>
      <c r="HJ359" s="466" t="n"/>
      <c r="HK359" s="466" t="n"/>
      <c r="HL359" s="466" t="n"/>
      <c r="HM359" s="466" t="n"/>
      <c r="HN359" s="466" t="n"/>
      <c r="HO359" s="466" t="n"/>
      <c r="HP359" s="466" t="n"/>
      <c r="HQ359" s="466" t="n"/>
      <c r="HR359" s="466" t="n"/>
      <c r="HS359" s="466" t="n"/>
      <c r="HT359" s="466" t="n"/>
      <c r="HU359" s="466" t="n"/>
      <c r="HV359" s="466" t="n"/>
      <c r="HW359" s="466" t="n"/>
      <c r="HX359" s="466" t="n"/>
      <c r="HY359" s="466" t="n"/>
      <c r="HZ359" s="466" t="n"/>
      <c r="IA359" s="466" t="n"/>
      <c r="IB359" s="466" t="n"/>
      <c r="IC359" s="466" t="n"/>
    </row>
    <row r="360" ht="20.1" customFormat="1" customHeight="1" s="595">
      <c r="A360" s="598" t="n"/>
      <c r="B360" s="1586" t="inlineStr">
        <is>
          <t>TONASA 5 (MW)</t>
        </is>
      </c>
      <c r="C360" s="1580" t="n"/>
      <c r="D360" s="1581" t="n"/>
      <c r="E360" s="604" t="n"/>
      <c r="F360" s="500">
        <f>(IF(DASHBOARD!$J$2=F9,DASHBOARD!$T$344,IF(DASHBOARD!$J$2=0,0,F360)))*-1</f>
        <v/>
      </c>
      <c r="G360" s="500">
        <f>(IF(DASHBOARD!$J$2=G9,DASHBOARD!$T$344,IF(DASHBOARD!$J$2=0,0,G360)))*-1</f>
        <v/>
      </c>
      <c r="H360" s="500">
        <f>(IF(DASHBOARD!$J$2=H9,DASHBOARD!$T$344,IF(DASHBOARD!$J$2=0,0,H360)))*-1</f>
        <v/>
      </c>
      <c r="I360" s="500">
        <f>(IF(DASHBOARD!$J$2=I9,DASHBOARD!$T$344,IF(DASHBOARD!$J$2=0,0,I360)))*-1</f>
        <v/>
      </c>
      <c r="J360" s="500">
        <f>(IF(DASHBOARD!$J$2=J9,DASHBOARD!$T$344,IF(DASHBOARD!$J$2=0,0,J360)))*-1</f>
        <v/>
      </c>
      <c r="K360" s="500">
        <f>(IF(DASHBOARD!$J$2=K9,DASHBOARD!$T$344,IF(DASHBOARD!$J$2=0,0,K360)))*-1</f>
        <v/>
      </c>
      <c r="L360" s="500">
        <f>(IF(DASHBOARD!$J$2=L9,DASHBOARD!$T$344,IF(DASHBOARD!$J$2=0,0,L360)))*-1</f>
        <v/>
      </c>
      <c r="M360" s="500">
        <f>(IF(DASHBOARD!$J$2=M9,DASHBOARD!$T$344,IF(DASHBOARD!$J$2=0,0,M360)))*-1</f>
        <v/>
      </c>
      <c r="N360" s="500">
        <f>(IF(DASHBOARD!$J$2=N9,DASHBOARD!$T$344,IF(DASHBOARD!$J$2=0,0,N360)))*-1</f>
        <v/>
      </c>
      <c r="O360" s="500">
        <f>(IF(DASHBOARD!$J$2=O9,DASHBOARD!$T$344,IF(DASHBOARD!$J$2=0,0,O360)))*-1</f>
        <v/>
      </c>
      <c r="P360" s="500">
        <f>(IF(DASHBOARD!$J$2=P9,DASHBOARD!$T$344,IF(DASHBOARD!$J$2=0,0,P360)))*-1</f>
        <v/>
      </c>
      <c r="Q360" s="500">
        <f>(IF(DASHBOARD!$J$2=Q9,DASHBOARD!$T$344,IF(DASHBOARD!$J$2=0,0,Q360)))*-1</f>
        <v/>
      </c>
      <c r="R360" s="500">
        <f>(IF(DASHBOARD!$J$2=R9,DASHBOARD!$T$344,IF(DASHBOARD!$J$2=0,0,R360)))*-1</f>
        <v/>
      </c>
      <c r="S360" s="500">
        <f>(IF(DASHBOARD!$J$2=S9,DASHBOARD!$T$344,IF(DASHBOARD!$J$2=0,0,S360)))*-1</f>
        <v/>
      </c>
      <c r="T360" s="500">
        <f>(IF(DASHBOARD!$J$2=T9,DASHBOARD!$T$344,IF(DASHBOARD!$J$2=0,0,T360)))*-1</f>
        <v/>
      </c>
      <c r="U360" s="500">
        <f>(IF(DASHBOARD!$J$2=U9,DASHBOARD!$T$344,IF(DASHBOARD!$J$2=0,0,U360)))*-1</f>
        <v/>
      </c>
      <c r="V360" s="500">
        <f>(IF(DASHBOARD!$J$2=V9,DASHBOARD!$T$344,IF(DASHBOARD!$J$2=0,0,V360)))*-1</f>
        <v/>
      </c>
      <c r="W360" s="500">
        <f>(IF(DASHBOARD!$J$2=W9,DASHBOARD!$T$344,IF(DASHBOARD!$J$2=0,0,W360)))*-1</f>
        <v/>
      </c>
      <c r="X360" s="500">
        <f>(IF(DASHBOARD!$J$2=X9,DASHBOARD!$T$344,IF(DASHBOARD!$J$2=0,0,X360)))*-1</f>
        <v/>
      </c>
      <c r="Y360" s="500">
        <f>(IF(DASHBOARD!$J$2=Y9,DASHBOARD!$T$344,IF(DASHBOARD!$J$2=0,0,Y360)))*-1</f>
        <v/>
      </c>
      <c r="Z360" s="500">
        <f>(IF(DASHBOARD!$J$2=Z9,DASHBOARD!$T$344,IF(DASHBOARD!$J$2=0,0,Z360)))*-1</f>
        <v/>
      </c>
      <c r="AA360" s="500">
        <f>(IF(DASHBOARD!$J$2=AA9,DASHBOARD!$T$344,IF(DASHBOARD!$J$2=0,0,AA360)))*-1</f>
        <v/>
      </c>
      <c r="AB360" s="500">
        <f>(IF(DASHBOARD!$J$2=AB9,DASHBOARD!$T$344,IF(DASHBOARD!$J$2=0,0,AB360)))*-1</f>
        <v/>
      </c>
      <c r="AC360" s="500">
        <f>(IF(DASHBOARD!$J$2=AC9,DASHBOARD!$T$344,IF(DASHBOARD!$J$2=0,0,AC360)))*-1</f>
        <v/>
      </c>
      <c r="AD360" s="500">
        <f>(IF(DASHBOARD!$J$2=AD9,DASHBOARD!$T$344,IF(DASHBOARD!$J$2=0,0,AD360)))*-1</f>
        <v/>
      </c>
      <c r="AE360" s="500">
        <f>(IF(DASHBOARD!$J$2=AE9,DASHBOARD!$T$344,IF(DASHBOARD!$J$2=0,0,AE360)))*-1</f>
        <v/>
      </c>
      <c r="AF360" s="500">
        <f>(IF(DASHBOARD!$J$2=AF9,DASHBOARD!$T$344,IF(DASHBOARD!$J$2=0,0,AF360)))*-1</f>
        <v/>
      </c>
      <c r="AG360" s="500">
        <f>(IF(DASHBOARD!$J$2=AG9,DASHBOARD!$T$344,IF(DASHBOARD!$J$2=0,0,AG360)))*-1</f>
        <v/>
      </c>
      <c r="AH360" s="500">
        <f>(IF(DASHBOARD!$J$2=AH9,DASHBOARD!$T$344,IF(DASHBOARD!$J$2=0,0,AH360)))*-1</f>
        <v/>
      </c>
      <c r="AI360" s="500">
        <f>(IF(DASHBOARD!$J$2=AI9,DASHBOARD!$T$344,IF(DASHBOARD!$J$2=0,0,AI360)))*-1</f>
        <v/>
      </c>
      <c r="AJ360" s="500">
        <f>(IF(DASHBOARD!$J$2=AJ9,DASHBOARD!$T$344,IF(DASHBOARD!$J$2=0,0,AJ360)))*-1</f>
        <v/>
      </c>
      <c r="AK360" s="500">
        <f>(IF(DASHBOARD!$J$2=AK9,DASHBOARD!$T$344,IF(DASHBOARD!$J$2=0,0,AK360)))*-1</f>
        <v/>
      </c>
      <c r="AL360" s="500">
        <f>(IF(DASHBOARD!$J$2=AL9,DASHBOARD!$T$344,IF(DASHBOARD!$J$2=0,0,AL360)))*-1</f>
        <v/>
      </c>
      <c r="AM360" s="500">
        <f>(IF(DASHBOARD!$J$2=AM9,DASHBOARD!$T$344,IF(DASHBOARD!$J$2=0,0,AM360)))*-1</f>
        <v/>
      </c>
      <c r="AN360" s="500">
        <f>(IF(DASHBOARD!$J$2=AN9,DASHBOARD!$T$344,IF(DASHBOARD!$J$2=0,0,AN360)))*-1</f>
        <v/>
      </c>
      <c r="AO360" s="500">
        <f>(IF(DASHBOARD!$J$2=AO9,DASHBOARD!$T$344,IF(DASHBOARD!$J$2=0,0,AO360)))*-1</f>
        <v/>
      </c>
      <c r="AP360" s="500">
        <f>(IF(DASHBOARD!$J$2=AP9,DASHBOARD!$T$344,IF(DASHBOARD!$J$2=0,0,AP360)))*-1</f>
        <v/>
      </c>
      <c r="AQ360" s="500">
        <f>(IF(DASHBOARD!$J$2=AQ9,DASHBOARD!$T$344,IF(DASHBOARD!$J$2=0,0,AQ360)))*-1</f>
        <v/>
      </c>
      <c r="AR360" s="500">
        <f>(IF(DASHBOARD!$J$2=AR9,DASHBOARD!$T$344,IF(DASHBOARD!$J$2=0,0,AR360)))*-1</f>
        <v/>
      </c>
      <c r="AS360" s="500">
        <f>(IF(DASHBOARD!$J$2=AS9,DASHBOARD!$T$344,IF(DASHBOARD!$J$2=0,0,AS360)))*-1</f>
        <v/>
      </c>
      <c r="AT360" s="500">
        <f>(IF(DASHBOARD!$J$2=AT9,DASHBOARD!$T$344,IF(DASHBOARD!$J$2=0,0,AT360)))*-1</f>
        <v/>
      </c>
      <c r="AU360" s="500">
        <f>(IF(DASHBOARD!$J$2=AU9,DASHBOARD!$T$344,IF(DASHBOARD!$J$2=0,0,AU360)))*-1</f>
        <v/>
      </c>
      <c r="AV360" s="500">
        <f>(IF(DASHBOARD!$J$2=AV9,DASHBOARD!$T$344,IF(DASHBOARD!$J$2=0,0,AV360)))*-1</f>
        <v/>
      </c>
      <c r="AW360" s="500">
        <f>(IF(DASHBOARD!$J$2=AW9,DASHBOARD!$T$344,IF(DASHBOARD!$J$2=0,0,AW360)))*-1</f>
        <v/>
      </c>
      <c r="AX360" s="500">
        <f>(IF(DASHBOARD!$J$2=AX9,DASHBOARD!$T$344,IF(DASHBOARD!$J$2=0,0,AX360)))*-1</f>
        <v/>
      </c>
      <c r="AY360" s="500">
        <f>(IF(DASHBOARD!$J$2=AY9,DASHBOARD!$T$344,IF(DASHBOARD!$J$2=0,0,AY360)))*-1</f>
        <v/>
      </c>
      <c r="AZ360" s="500">
        <f>(IF(DASHBOARD!$J$2=AZ9,DASHBOARD!$T$344,IF(DASHBOARD!$J$2=0,0,AZ360)))*-1</f>
        <v/>
      </c>
      <c r="BA360" s="500">
        <f>(IF(DASHBOARD!$J$2=BA9,DASHBOARD!$T$344,IF(DASHBOARD!$J$2=0,0,BA360)))*-1</f>
        <v/>
      </c>
      <c r="BB360" s="602">
        <f>MAXA(F360:BA360)</f>
        <v/>
      </c>
      <c r="BC360" s="466" t="n"/>
      <c r="BD360" s="466" t="n"/>
      <c r="BE360" s="466" t="n"/>
      <c r="BF360" s="466" t="n"/>
      <c r="BG360" s="466" t="n"/>
      <c r="BH360" s="466" t="n"/>
      <c r="BI360" s="466" t="n"/>
      <c r="BJ360" s="466" t="n"/>
      <c r="BK360" s="466" t="n"/>
      <c r="BL360" s="466" t="n"/>
      <c r="BM360" s="466" t="n"/>
      <c r="BN360" s="466" t="n"/>
      <c r="BO360" s="466" t="n"/>
      <c r="BP360" s="466" t="n"/>
      <c r="BQ360" s="466" t="n"/>
      <c r="BR360" s="466" t="n"/>
      <c r="BS360" s="466" t="n"/>
      <c r="BT360" s="466" t="n"/>
      <c r="BU360" s="466" t="n"/>
      <c r="BV360" s="466" t="n"/>
      <c r="BW360" s="466" t="n"/>
      <c r="BX360" s="466" t="n"/>
      <c r="BY360" s="466" t="n"/>
      <c r="BZ360" s="466" t="n"/>
      <c r="CA360" s="466" t="n"/>
      <c r="CB360" s="466" t="n"/>
      <c r="CC360" s="466" t="n"/>
      <c r="CD360" s="466" t="n"/>
      <c r="CE360" s="466" t="n"/>
      <c r="CF360" s="466" t="n"/>
      <c r="CG360" s="466" t="n"/>
      <c r="CH360" s="466" t="n"/>
      <c r="CI360" s="466" t="n"/>
      <c r="CJ360" s="466" t="n"/>
      <c r="CK360" s="466" t="n"/>
      <c r="CL360" s="466" t="n"/>
      <c r="CM360" s="466" t="n"/>
      <c r="CN360" s="466" t="n"/>
      <c r="CO360" s="466" t="n"/>
      <c r="CP360" s="466" t="n"/>
      <c r="CQ360" s="466" t="n"/>
      <c r="CR360" s="466" t="n"/>
      <c r="CS360" s="466" t="n"/>
      <c r="CT360" s="466" t="n"/>
      <c r="CU360" s="466" t="n"/>
      <c r="CV360" s="466" t="n"/>
      <c r="CW360" s="466" t="n"/>
      <c r="CX360" s="466" t="n"/>
      <c r="CY360" s="466" t="n"/>
      <c r="CZ360" s="466" t="n"/>
      <c r="DA360" s="466" t="n"/>
      <c r="DB360" s="466" t="n"/>
      <c r="DC360" s="466" t="n"/>
      <c r="DD360" s="466" t="n"/>
      <c r="DE360" s="466" t="n"/>
      <c r="DF360" s="466" t="n"/>
      <c r="DG360" s="466" t="n"/>
      <c r="DH360" s="466" t="n"/>
      <c r="DI360" s="466" t="n"/>
      <c r="DJ360" s="466" t="n"/>
      <c r="DK360" s="466" t="n"/>
      <c r="DL360" s="466" t="n"/>
      <c r="DM360" s="466" t="n"/>
      <c r="DN360" s="466" t="n"/>
      <c r="DO360" s="466" t="n"/>
      <c r="DP360" s="466" t="n"/>
      <c r="DQ360" s="466" t="n"/>
      <c r="DR360" s="466" t="n"/>
      <c r="DS360" s="466" t="n"/>
      <c r="DT360" s="466" t="n"/>
      <c r="DU360" s="466" t="n"/>
      <c r="DV360" s="466" t="n"/>
      <c r="DW360" s="466" t="n"/>
      <c r="DX360" s="466" t="n"/>
      <c r="DY360" s="466" t="n"/>
      <c r="DZ360" s="466" t="n"/>
      <c r="EA360" s="466" t="n"/>
      <c r="EB360" s="466" t="n"/>
      <c r="EC360" s="466" t="n"/>
      <c r="ED360" s="466" t="n"/>
      <c r="EE360" s="466" t="n"/>
      <c r="EF360" s="466" t="n"/>
      <c r="EG360" s="466" t="n"/>
      <c r="EH360" s="466" t="n"/>
      <c r="EI360" s="466" t="n"/>
      <c r="EJ360" s="466" t="n"/>
      <c r="EK360" s="466" t="n"/>
      <c r="EL360" s="466" t="n"/>
      <c r="EM360" s="466" t="n"/>
      <c r="EN360" s="466" t="n"/>
      <c r="EO360" s="466" t="n"/>
      <c r="EP360" s="466" t="n"/>
      <c r="EQ360" s="466" t="n"/>
      <c r="ER360" s="466" t="n"/>
      <c r="ES360" s="466" t="n"/>
      <c r="ET360" s="466" t="n"/>
      <c r="EU360" s="466" t="n"/>
      <c r="EV360" s="466" t="n"/>
      <c r="EW360" s="466" t="n"/>
      <c r="EX360" s="466" t="n"/>
      <c r="EY360" s="466" t="n"/>
      <c r="EZ360" s="466" t="n"/>
      <c r="FA360" s="466" t="n"/>
      <c r="FB360" s="466" t="n"/>
      <c r="FC360" s="466" t="n"/>
      <c r="FD360" s="466" t="n"/>
      <c r="FE360" s="466" t="n"/>
      <c r="FF360" s="466" t="n"/>
      <c r="FG360" s="466" t="n"/>
      <c r="FH360" s="466" t="n"/>
      <c r="FI360" s="466" t="n"/>
      <c r="FJ360" s="466" t="n"/>
      <c r="FK360" s="466" t="n"/>
      <c r="FL360" s="466" t="n"/>
      <c r="FM360" s="466" t="n"/>
      <c r="FN360" s="466" t="n"/>
      <c r="FO360" s="466" t="n"/>
      <c r="FP360" s="466" t="n"/>
      <c r="FQ360" s="466" t="n"/>
      <c r="FR360" s="466" t="n"/>
      <c r="FS360" s="466" t="n"/>
      <c r="FT360" s="466" t="n"/>
      <c r="FU360" s="466" t="n"/>
      <c r="FV360" s="466" t="n"/>
      <c r="FW360" s="466" t="n"/>
      <c r="FX360" s="466" t="n"/>
      <c r="FY360" s="466" t="n"/>
      <c r="FZ360" s="466" t="n"/>
      <c r="GA360" s="466" t="n"/>
      <c r="GB360" s="466" t="n"/>
      <c r="GC360" s="466" t="n"/>
      <c r="GD360" s="466" t="n"/>
      <c r="GE360" s="466" t="n"/>
      <c r="GF360" s="466" t="n"/>
      <c r="GG360" s="466" t="n"/>
      <c r="GH360" s="466" t="n"/>
      <c r="GI360" s="466" t="n"/>
      <c r="GJ360" s="466" t="n"/>
      <c r="GK360" s="466" t="n"/>
      <c r="GL360" s="466" t="n"/>
      <c r="GM360" s="466" t="n"/>
      <c r="GN360" s="466" t="n"/>
      <c r="GO360" s="466" t="n"/>
      <c r="GP360" s="466" t="n"/>
      <c r="GQ360" s="466" t="n"/>
      <c r="GR360" s="466" t="n"/>
      <c r="GS360" s="466" t="n"/>
      <c r="GT360" s="466" t="n"/>
      <c r="GU360" s="466" t="n"/>
      <c r="GV360" s="466" t="n"/>
      <c r="GW360" s="466" t="n"/>
      <c r="GX360" s="466" t="n"/>
      <c r="GY360" s="466" t="n"/>
      <c r="GZ360" s="466" t="n"/>
      <c r="HA360" s="466" t="n"/>
      <c r="HB360" s="466" t="n"/>
      <c r="HC360" s="466" t="n"/>
      <c r="HD360" s="466" t="n"/>
      <c r="HE360" s="466" t="n"/>
      <c r="HF360" s="466" t="n"/>
      <c r="HG360" s="466" t="n"/>
      <c r="HH360" s="466" t="n"/>
      <c r="HI360" s="466" t="n"/>
      <c r="HJ360" s="466" t="n"/>
      <c r="HK360" s="466" t="n"/>
      <c r="HL360" s="466" t="n"/>
      <c r="HM360" s="466" t="n"/>
      <c r="HN360" s="466" t="n"/>
      <c r="HO360" s="466" t="n"/>
      <c r="HP360" s="466" t="n"/>
      <c r="HQ360" s="466" t="n"/>
      <c r="HR360" s="466" t="n"/>
      <c r="HS360" s="466" t="n"/>
      <c r="HT360" s="466" t="n"/>
      <c r="HU360" s="466" t="n"/>
      <c r="HV360" s="466" t="n"/>
      <c r="HW360" s="466" t="n"/>
      <c r="HX360" s="466" t="n"/>
      <c r="HY360" s="466" t="n"/>
      <c r="HZ360" s="466" t="n"/>
      <c r="IA360" s="466" t="n"/>
      <c r="IB360" s="466" t="n"/>
      <c r="IC360" s="466" t="n"/>
    </row>
    <row r="361" ht="15.75" customFormat="1" customHeight="1" s="595">
      <c r="A361" s="598" t="n"/>
      <c r="B361" s="1579" t="inlineStr">
        <is>
          <t>TRF1 GI BOSOWA</t>
        </is>
      </c>
      <c r="C361" s="1580" t="n"/>
      <c r="D361" s="1581" t="n"/>
      <c r="E361" s="605" t="n"/>
      <c r="F361" s="500">
        <f>(IF(DASHBOARD!$J$2=F9,DASHBOARD!$T$280,IF(DASHBOARD!$J$2=0,0,F361)))</f>
        <v/>
      </c>
      <c r="G361" s="500">
        <f>(IF(DASHBOARD!$J$2=G9,DASHBOARD!$T$280,IF(DASHBOARD!$J$2=0,0,G361)))</f>
        <v/>
      </c>
      <c r="H361" s="500">
        <f>(IF(DASHBOARD!$J$2=H9,DASHBOARD!$T$280,IF(DASHBOARD!$J$2=0,0,H361)))</f>
        <v/>
      </c>
      <c r="I361" s="500">
        <f>(IF(DASHBOARD!$J$2=I9,DASHBOARD!$T$280,IF(DASHBOARD!$J$2=0,0,I361)))</f>
        <v/>
      </c>
      <c r="J361" s="500">
        <f>(IF(DASHBOARD!$J$2=J9,DASHBOARD!$T$280,IF(DASHBOARD!$J$2=0,0,J361)))</f>
        <v/>
      </c>
      <c r="K361" s="500">
        <f>(IF(DASHBOARD!$J$2=K9,DASHBOARD!$T$280,IF(DASHBOARD!$J$2=0,0,K361)))</f>
        <v/>
      </c>
      <c r="L361" s="500">
        <f>(IF(DASHBOARD!$J$2=L9,DASHBOARD!$T$280,IF(DASHBOARD!$J$2=0,0,L361)))</f>
        <v/>
      </c>
      <c r="M361" s="500">
        <f>(IF(DASHBOARD!$J$2=M9,DASHBOARD!$T$280,IF(DASHBOARD!$J$2=0,0,M361)))</f>
        <v/>
      </c>
      <c r="N361" s="500">
        <f>(IF(DASHBOARD!$J$2=N9,DASHBOARD!$T$280,IF(DASHBOARD!$J$2=0,0,N361)))</f>
        <v/>
      </c>
      <c r="O361" s="500">
        <f>(IF(DASHBOARD!$J$2=O9,DASHBOARD!$T$280,IF(DASHBOARD!$J$2=0,0,O361)))</f>
        <v/>
      </c>
      <c r="P361" s="500">
        <f>(IF(DASHBOARD!$J$2=P9,DASHBOARD!$T$280,IF(DASHBOARD!$J$2=0,0,P361)))</f>
        <v/>
      </c>
      <c r="Q361" s="500">
        <f>(IF(DASHBOARD!$J$2=Q9,DASHBOARD!$T$280,IF(DASHBOARD!$J$2=0,0,Q361)))</f>
        <v/>
      </c>
      <c r="R361" s="500">
        <f>(IF(DASHBOARD!$J$2=R9,DASHBOARD!$T$280,IF(DASHBOARD!$J$2=0,0,R361)))</f>
        <v/>
      </c>
      <c r="S361" s="500">
        <f>(IF(DASHBOARD!$J$2=S9,DASHBOARD!$T$280,IF(DASHBOARD!$J$2=0,0,S361)))</f>
        <v/>
      </c>
      <c r="T361" s="500">
        <f>(IF(DASHBOARD!$J$2=T9,DASHBOARD!$T$280,IF(DASHBOARD!$J$2=0,0,T361)))</f>
        <v/>
      </c>
      <c r="U361" s="500">
        <f>(IF(DASHBOARD!$J$2=U9,DASHBOARD!$T$280,IF(DASHBOARD!$J$2=0,0,U361)))</f>
        <v/>
      </c>
      <c r="V361" s="500">
        <f>(IF(DASHBOARD!$J$2=V9,DASHBOARD!$T$280,IF(DASHBOARD!$J$2=0,0,V361)))</f>
        <v/>
      </c>
      <c r="W361" s="500">
        <f>(IF(DASHBOARD!$J$2=W9,DASHBOARD!$T$280,IF(DASHBOARD!$J$2=0,0,W361)))</f>
        <v/>
      </c>
      <c r="X361" s="500">
        <f>(IF(DASHBOARD!$J$2=X9,DASHBOARD!$T$280,IF(DASHBOARD!$J$2=0,0,X361)))</f>
        <v/>
      </c>
      <c r="Y361" s="500">
        <f>(IF(DASHBOARD!$J$2=Y9,DASHBOARD!$T$280,IF(DASHBOARD!$J$2=0,0,Y361)))</f>
        <v/>
      </c>
      <c r="Z361" s="500">
        <f>(IF(DASHBOARD!$J$2=Z9,DASHBOARD!$T$280,IF(DASHBOARD!$J$2=0,0,Z361)))</f>
        <v/>
      </c>
      <c r="AA361" s="500">
        <f>(IF(DASHBOARD!$J$2=AA9,DASHBOARD!$T$280,IF(DASHBOARD!$J$2=0,0,AA361)))</f>
        <v/>
      </c>
      <c r="AB361" s="500">
        <f>(IF(DASHBOARD!$J$2=AB9,DASHBOARD!$T$280,IF(DASHBOARD!$J$2=0,0,AB361)))</f>
        <v/>
      </c>
      <c r="AC361" s="500">
        <f>(IF(DASHBOARD!$J$2=AC9,DASHBOARD!$T$280,IF(DASHBOARD!$J$2=0,0,AC361)))</f>
        <v/>
      </c>
      <c r="AD361" s="500">
        <f>(IF(DASHBOARD!$J$2=AD9,DASHBOARD!$T$280,IF(DASHBOARD!$J$2=0,0,AD361)))</f>
        <v/>
      </c>
      <c r="AE361" s="500">
        <f>(IF(DASHBOARD!$J$2=AE9,DASHBOARD!$T$280,IF(DASHBOARD!$J$2=0,0,AE361)))</f>
        <v/>
      </c>
      <c r="AF361" s="500">
        <f>(IF(DASHBOARD!$J$2=AF9,DASHBOARD!$T$280,IF(DASHBOARD!$J$2=0,0,AF361)))</f>
        <v/>
      </c>
      <c r="AG361" s="500">
        <f>(IF(DASHBOARD!$J$2=AG9,DASHBOARD!$T$280,IF(DASHBOARD!$J$2=0,0,AG361)))</f>
        <v/>
      </c>
      <c r="AH361" s="500">
        <f>(IF(DASHBOARD!$J$2=AH9,DASHBOARD!$T$280,IF(DASHBOARD!$J$2=0,0,AH361)))</f>
        <v/>
      </c>
      <c r="AI361" s="500">
        <f>(IF(DASHBOARD!$J$2=AI9,DASHBOARD!$T$280,IF(DASHBOARD!$J$2=0,0,AI361)))</f>
        <v/>
      </c>
      <c r="AJ361" s="500">
        <f>(IF(DASHBOARD!$J$2=AJ9,DASHBOARD!$T$280,IF(DASHBOARD!$J$2=0,0,AJ361)))</f>
        <v/>
      </c>
      <c r="AK361" s="500">
        <f>(IF(DASHBOARD!$J$2=AK9,DASHBOARD!$T$280,IF(DASHBOARD!$J$2=0,0,AK361)))</f>
        <v/>
      </c>
      <c r="AL361" s="500">
        <f>(IF(DASHBOARD!$J$2=AL9,DASHBOARD!$T$280,IF(DASHBOARD!$J$2=0,0,AL361)))</f>
        <v/>
      </c>
      <c r="AM361" s="500">
        <f>(IF(DASHBOARD!$J$2=AM9,DASHBOARD!$T$280,IF(DASHBOARD!$J$2=0,0,AM361)))</f>
        <v/>
      </c>
      <c r="AN361" s="500">
        <f>(IF(DASHBOARD!$J$2=AN9,DASHBOARD!$T$280,IF(DASHBOARD!$J$2=0,0,AN361)))</f>
        <v/>
      </c>
      <c r="AO361" s="500">
        <f>(IF(DASHBOARD!$J$2=AO9,DASHBOARD!$T$280,IF(DASHBOARD!$J$2=0,0,AO361)))</f>
        <v/>
      </c>
      <c r="AP361" s="500">
        <f>(IF(DASHBOARD!$J$2=AP9,DASHBOARD!$T$280,IF(DASHBOARD!$J$2=0,0,AP361)))</f>
        <v/>
      </c>
      <c r="AQ361" s="500">
        <f>(IF(DASHBOARD!$J$2=AQ9,DASHBOARD!$T$280,IF(DASHBOARD!$J$2=0,0,AQ361)))</f>
        <v/>
      </c>
      <c r="AR361" s="500">
        <f>(IF(DASHBOARD!$J$2=AR9,DASHBOARD!$T$280,IF(DASHBOARD!$J$2=0,0,AR361)))</f>
        <v/>
      </c>
      <c r="AS361" s="500">
        <f>(IF(DASHBOARD!$J$2=AS9,DASHBOARD!$T$280,IF(DASHBOARD!$J$2=0,0,AS361)))</f>
        <v/>
      </c>
      <c r="AT361" s="500">
        <f>(IF(DASHBOARD!$J$2=AT9,DASHBOARD!$T$280,IF(DASHBOARD!$J$2=0,0,AT361)))</f>
        <v/>
      </c>
      <c r="AU361" s="500">
        <f>(IF(DASHBOARD!$J$2=AU9,DASHBOARD!$T$280,IF(DASHBOARD!$J$2=0,0,AU361)))</f>
        <v/>
      </c>
      <c r="AV361" s="500">
        <f>(IF(DASHBOARD!$J$2=AV9,DASHBOARD!$T$280,IF(DASHBOARD!$J$2=0,0,AV361)))</f>
        <v/>
      </c>
      <c r="AW361" s="500">
        <f>(IF(DASHBOARD!$J$2=AW9,DASHBOARD!$T$280,IF(DASHBOARD!$J$2=0,0,AW361)))</f>
        <v/>
      </c>
      <c r="AX361" s="500">
        <f>(IF(DASHBOARD!$J$2=AX9,DASHBOARD!$T$280,IF(DASHBOARD!$J$2=0,0,AX361)))</f>
        <v/>
      </c>
      <c r="AY361" s="500">
        <f>(IF(DASHBOARD!$J$2=AY9,DASHBOARD!$T$280,IF(DASHBOARD!$J$2=0,0,AY361)))</f>
        <v/>
      </c>
      <c r="AZ361" s="500">
        <f>(IF(DASHBOARD!$J$2=AZ9,DASHBOARD!$T$280,IF(DASHBOARD!$J$2=0,0,AZ361)))</f>
        <v/>
      </c>
      <c r="BA361" s="500">
        <f>(IF(DASHBOARD!$J$2=BA9,DASHBOARD!$T$280,IF(DASHBOARD!$J$2=0,0,BA361)))</f>
        <v/>
      </c>
      <c r="BB361" s="602">
        <f>MAXA(F361:BA361)</f>
        <v/>
      </c>
      <c r="BC361" s="466" t="n"/>
      <c r="BD361" s="466" t="n"/>
      <c r="BE361" s="466" t="n"/>
      <c r="BF361" s="466" t="n"/>
      <c r="BG361" s="466" t="n"/>
      <c r="BH361" s="466" t="n"/>
      <c r="BI361" s="466" t="n"/>
      <c r="BJ361" s="466" t="n"/>
      <c r="BK361" s="466" t="n"/>
      <c r="BL361" s="466" t="n"/>
      <c r="BM361" s="466" t="n"/>
      <c r="BN361" s="466" t="n"/>
      <c r="BO361" s="466" t="n"/>
      <c r="BP361" s="466" t="n"/>
      <c r="BQ361" s="466" t="n"/>
      <c r="BR361" s="466" t="n"/>
      <c r="BS361" s="466" t="n"/>
      <c r="BT361" s="466" t="n"/>
      <c r="BU361" s="466" t="n"/>
      <c r="BV361" s="466" t="n"/>
      <c r="BW361" s="466" t="n"/>
      <c r="BX361" s="466" t="n"/>
      <c r="BY361" s="466" t="n"/>
      <c r="BZ361" s="466" t="n"/>
      <c r="CA361" s="466" t="n"/>
      <c r="CB361" s="466" t="n"/>
      <c r="CC361" s="466" t="n"/>
      <c r="CD361" s="466" t="n"/>
      <c r="CE361" s="466" t="n"/>
      <c r="CF361" s="466" t="n"/>
      <c r="CG361" s="466" t="n"/>
      <c r="CH361" s="466" t="n"/>
      <c r="CI361" s="466" t="n"/>
      <c r="CJ361" s="466" t="n"/>
      <c r="CK361" s="466" t="n"/>
      <c r="CL361" s="466" t="n"/>
      <c r="CM361" s="466" t="n"/>
      <c r="CN361" s="466" t="n"/>
      <c r="CO361" s="466" t="n"/>
      <c r="CP361" s="466" t="n"/>
      <c r="CQ361" s="466" t="n"/>
      <c r="CR361" s="466" t="n"/>
      <c r="CS361" s="466" t="n"/>
      <c r="CT361" s="466" t="n"/>
      <c r="CU361" s="466" t="n"/>
      <c r="CV361" s="466" t="n"/>
      <c r="CW361" s="466" t="n"/>
      <c r="CX361" s="466" t="n"/>
      <c r="CY361" s="466" t="n"/>
      <c r="CZ361" s="466" t="n"/>
      <c r="DA361" s="466" t="n"/>
      <c r="DB361" s="466" t="n"/>
      <c r="DC361" s="466" t="n"/>
      <c r="DD361" s="466" t="n"/>
      <c r="DE361" s="466" t="n"/>
      <c r="DF361" s="466" t="n"/>
      <c r="DG361" s="466" t="n"/>
      <c r="DH361" s="466" t="n"/>
      <c r="DI361" s="466" t="n"/>
      <c r="DJ361" s="466" t="n"/>
      <c r="DK361" s="466" t="n"/>
      <c r="DL361" s="466" t="n"/>
      <c r="DM361" s="466" t="n"/>
      <c r="DN361" s="466" t="n"/>
      <c r="DO361" s="466" t="n"/>
      <c r="DP361" s="466" t="n"/>
      <c r="DQ361" s="466" t="n"/>
      <c r="DR361" s="466" t="n"/>
      <c r="DS361" s="466" t="n"/>
      <c r="DT361" s="466" t="n"/>
      <c r="DU361" s="466" t="n"/>
      <c r="DV361" s="466" t="n"/>
      <c r="DW361" s="466" t="n"/>
      <c r="DX361" s="466" t="n"/>
      <c r="DY361" s="466" t="n"/>
      <c r="DZ361" s="466" t="n"/>
      <c r="EA361" s="466" t="n"/>
      <c r="EB361" s="466" t="n"/>
      <c r="EC361" s="466" t="n"/>
      <c r="ED361" s="466" t="n"/>
      <c r="EE361" s="466" t="n"/>
      <c r="EF361" s="466" t="n"/>
      <c r="EG361" s="466" t="n"/>
      <c r="EH361" s="466" t="n"/>
      <c r="EI361" s="466" t="n"/>
      <c r="EJ361" s="466" t="n"/>
      <c r="EK361" s="466" t="n"/>
      <c r="EL361" s="466" t="n"/>
      <c r="EM361" s="466" t="n"/>
      <c r="EN361" s="466" t="n"/>
      <c r="EO361" s="466" t="n"/>
      <c r="EP361" s="466" t="n"/>
      <c r="EQ361" s="466" t="n"/>
      <c r="ER361" s="466" t="n"/>
      <c r="ES361" s="466" t="n"/>
      <c r="ET361" s="466" t="n"/>
      <c r="EU361" s="466" t="n"/>
      <c r="EV361" s="466" t="n"/>
      <c r="EW361" s="466" t="n"/>
      <c r="EX361" s="466" t="n"/>
      <c r="EY361" s="466" t="n"/>
      <c r="EZ361" s="466" t="n"/>
      <c r="FA361" s="466" t="n"/>
      <c r="FB361" s="466" t="n"/>
      <c r="FC361" s="466" t="n"/>
      <c r="FD361" s="466" t="n"/>
      <c r="FE361" s="466" t="n"/>
      <c r="FF361" s="466" t="n"/>
      <c r="FG361" s="466" t="n"/>
      <c r="FH361" s="466" t="n"/>
      <c r="FI361" s="466" t="n"/>
      <c r="FJ361" s="466" t="n"/>
      <c r="FK361" s="466" t="n"/>
      <c r="FL361" s="466" t="n"/>
      <c r="FM361" s="466" t="n"/>
      <c r="FN361" s="466" t="n"/>
      <c r="FO361" s="466" t="n"/>
      <c r="FP361" s="466" t="n"/>
      <c r="FQ361" s="466" t="n"/>
      <c r="FR361" s="466" t="n"/>
      <c r="FS361" s="466" t="n"/>
      <c r="FT361" s="466" t="n"/>
      <c r="FU361" s="466" t="n"/>
      <c r="FV361" s="466" t="n"/>
      <c r="FW361" s="466" t="n"/>
      <c r="FX361" s="466" t="n"/>
      <c r="FY361" s="466" t="n"/>
      <c r="FZ361" s="466" t="n"/>
      <c r="GA361" s="466" t="n"/>
      <c r="GB361" s="466" t="n"/>
      <c r="GC361" s="466" t="n"/>
      <c r="GD361" s="466" t="n"/>
      <c r="GE361" s="466" t="n"/>
      <c r="GF361" s="466" t="n"/>
      <c r="GG361" s="466" t="n"/>
      <c r="GH361" s="466" t="n"/>
      <c r="GI361" s="466" t="n"/>
      <c r="GJ361" s="466" t="n"/>
      <c r="GK361" s="466" t="n"/>
      <c r="GL361" s="466" t="n"/>
      <c r="GM361" s="466" t="n"/>
      <c r="GN361" s="466" t="n"/>
      <c r="GO361" s="466" t="n"/>
      <c r="GP361" s="466" t="n"/>
      <c r="GQ361" s="466" t="n"/>
      <c r="GR361" s="466" t="n"/>
      <c r="GS361" s="466" t="n"/>
      <c r="GT361" s="466" t="n"/>
      <c r="GU361" s="466" t="n"/>
      <c r="GV361" s="466" t="n"/>
      <c r="GW361" s="466" t="n"/>
      <c r="GX361" s="466" t="n"/>
      <c r="GY361" s="466" t="n"/>
      <c r="GZ361" s="466" t="n"/>
      <c r="HA361" s="466" t="n"/>
      <c r="HB361" s="466" t="n"/>
      <c r="HC361" s="466" t="n"/>
      <c r="HD361" s="466" t="n"/>
      <c r="HE361" s="466" t="n"/>
      <c r="HF361" s="466" t="n"/>
      <c r="HG361" s="466" t="n"/>
      <c r="HH361" s="466" t="n"/>
      <c r="HI361" s="466" t="n"/>
      <c r="HJ361" s="466" t="n"/>
      <c r="HK361" s="466" t="n"/>
      <c r="HL361" s="466" t="n"/>
      <c r="HM361" s="466" t="n"/>
      <c r="HN361" s="466" t="n"/>
      <c r="HO361" s="466" t="n"/>
      <c r="HP361" s="466" t="n"/>
      <c r="HQ361" s="466" t="n"/>
      <c r="HR361" s="466" t="n"/>
      <c r="HS361" s="466" t="n"/>
      <c r="HT361" s="466" t="n"/>
      <c r="HU361" s="466" t="n"/>
    </row>
    <row r="362" ht="20.25" customFormat="1" customHeight="1" s="466">
      <c r="A362" s="606" t="n"/>
      <c r="B362" s="1579" t="inlineStr">
        <is>
          <t>TRF2 GI BOSOWA</t>
        </is>
      </c>
      <c r="C362" s="1580" t="n"/>
      <c r="D362" s="1581" t="n"/>
      <c r="E362" s="603" t="n"/>
      <c r="F362" s="500">
        <f>(IF(DASHBOARD!$J$2=F9,DASHBOARD!$T$281,IF(DASHBOARD!$J$2=0,0,F362)))</f>
        <v/>
      </c>
      <c r="G362" s="500">
        <f>(IF(DASHBOARD!$J$2=G9,DASHBOARD!$T$281,IF(DASHBOARD!$J$2=0,0,G362)))</f>
        <v/>
      </c>
      <c r="H362" s="500">
        <f>(IF(DASHBOARD!$J$2=H9,DASHBOARD!$T$281,IF(DASHBOARD!$J$2=0,0,H362)))</f>
        <v/>
      </c>
      <c r="I362" s="500">
        <f>(IF(DASHBOARD!$J$2=I9,DASHBOARD!$T$281,IF(DASHBOARD!$J$2=0,0,I362)))</f>
        <v/>
      </c>
      <c r="J362" s="500">
        <f>(IF(DASHBOARD!$J$2=J9,DASHBOARD!$T$281,IF(DASHBOARD!$J$2=0,0,J362)))</f>
        <v/>
      </c>
      <c r="K362" s="500">
        <f>(IF(DASHBOARD!$J$2=K9,DASHBOARD!$T$281,IF(DASHBOARD!$J$2=0,0,K362)))</f>
        <v/>
      </c>
      <c r="L362" s="500">
        <f>(IF(DASHBOARD!$J$2=L9,DASHBOARD!$T$281,IF(DASHBOARD!$J$2=0,0,L362)))</f>
        <v/>
      </c>
      <c r="M362" s="500">
        <f>(IF(DASHBOARD!$J$2=M9,DASHBOARD!$T$281,IF(DASHBOARD!$J$2=0,0,M362)))</f>
        <v/>
      </c>
      <c r="N362" s="500">
        <f>(IF(DASHBOARD!$J$2=N9,DASHBOARD!$T$281,IF(DASHBOARD!$J$2=0,0,N362)))</f>
        <v/>
      </c>
      <c r="O362" s="500">
        <f>(IF(DASHBOARD!$J$2=O9,DASHBOARD!$T$281,IF(DASHBOARD!$J$2=0,0,O362)))</f>
        <v/>
      </c>
      <c r="P362" s="500">
        <f>(IF(DASHBOARD!$J$2=P9,DASHBOARD!$T$281,IF(DASHBOARD!$J$2=0,0,P362)))</f>
        <v/>
      </c>
      <c r="Q362" s="500">
        <f>(IF(DASHBOARD!$J$2=Q9,DASHBOARD!$T$281,IF(DASHBOARD!$J$2=0,0,Q362)))</f>
        <v/>
      </c>
      <c r="R362" s="500">
        <f>(IF(DASHBOARD!$J$2=R9,DASHBOARD!$T$281,IF(DASHBOARD!$J$2=0,0,R362)))</f>
        <v/>
      </c>
      <c r="S362" s="500">
        <f>(IF(DASHBOARD!$J$2=S9,DASHBOARD!$T$281,IF(DASHBOARD!$J$2=0,0,S362)))</f>
        <v/>
      </c>
      <c r="T362" s="500">
        <f>(IF(DASHBOARD!$J$2=T9,DASHBOARD!$T$281,IF(DASHBOARD!$J$2=0,0,T362)))</f>
        <v/>
      </c>
      <c r="U362" s="500">
        <f>(IF(DASHBOARD!$J$2=U9,DASHBOARD!$T$281,IF(DASHBOARD!$J$2=0,0,U362)))</f>
        <v/>
      </c>
      <c r="V362" s="500">
        <f>(IF(DASHBOARD!$J$2=V9,DASHBOARD!$T$281,IF(DASHBOARD!$J$2=0,0,V362)))</f>
        <v/>
      </c>
      <c r="W362" s="500">
        <f>(IF(DASHBOARD!$J$2=W9,DASHBOARD!$T$281,IF(DASHBOARD!$J$2=0,0,W362)))</f>
        <v/>
      </c>
      <c r="X362" s="500">
        <f>(IF(DASHBOARD!$J$2=X9,DASHBOARD!$T$281,IF(DASHBOARD!$J$2=0,0,X362)))</f>
        <v/>
      </c>
      <c r="Y362" s="500">
        <f>(IF(DASHBOARD!$J$2=Y9,DASHBOARD!$T$281,IF(DASHBOARD!$J$2=0,0,Y362)))</f>
        <v/>
      </c>
      <c r="Z362" s="500">
        <f>(IF(DASHBOARD!$J$2=Z9,DASHBOARD!$T$281,IF(DASHBOARD!$J$2=0,0,Z362)))</f>
        <v/>
      </c>
      <c r="AA362" s="500">
        <f>(IF(DASHBOARD!$J$2=AA9,DASHBOARD!$T$281,IF(DASHBOARD!$J$2=0,0,AA362)))</f>
        <v/>
      </c>
      <c r="AB362" s="500">
        <f>(IF(DASHBOARD!$J$2=AB9,DASHBOARD!$T$281,IF(DASHBOARD!$J$2=0,0,AB362)))</f>
        <v/>
      </c>
      <c r="AC362" s="500">
        <f>(IF(DASHBOARD!$J$2=AC9,DASHBOARD!$T$281,IF(DASHBOARD!$J$2=0,0,AC362)))</f>
        <v/>
      </c>
      <c r="AD362" s="500">
        <f>(IF(DASHBOARD!$J$2=AD9,DASHBOARD!$T$281,IF(DASHBOARD!$J$2=0,0,AD362)))</f>
        <v/>
      </c>
      <c r="AE362" s="500">
        <f>(IF(DASHBOARD!$J$2=AE9,DASHBOARD!$T$281,IF(DASHBOARD!$J$2=0,0,AE362)))</f>
        <v/>
      </c>
      <c r="AF362" s="500">
        <f>(IF(DASHBOARD!$J$2=AF9,DASHBOARD!$T$281,IF(DASHBOARD!$J$2=0,0,AF362)))</f>
        <v/>
      </c>
      <c r="AG362" s="500">
        <f>(IF(DASHBOARD!$J$2=AG9,DASHBOARD!$T$281,IF(DASHBOARD!$J$2=0,0,AG362)))</f>
        <v/>
      </c>
      <c r="AH362" s="500">
        <f>(IF(DASHBOARD!$J$2=AH9,DASHBOARD!$T$281,IF(DASHBOARD!$J$2=0,0,AH362)))</f>
        <v/>
      </c>
      <c r="AI362" s="500">
        <f>(IF(DASHBOARD!$J$2=AI9,DASHBOARD!$T$281,IF(DASHBOARD!$J$2=0,0,AI362)))</f>
        <v/>
      </c>
      <c r="AJ362" s="500">
        <f>(IF(DASHBOARD!$J$2=AJ9,DASHBOARD!$T$281,IF(DASHBOARD!$J$2=0,0,AJ362)))</f>
        <v/>
      </c>
      <c r="AK362" s="500">
        <f>(IF(DASHBOARD!$J$2=AK9,DASHBOARD!$T$281,IF(DASHBOARD!$J$2=0,0,AK362)))</f>
        <v/>
      </c>
      <c r="AL362" s="500">
        <f>(IF(DASHBOARD!$J$2=AL9,DASHBOARD!$T$281,IF(DASHBOARD!$J$2=0,0,AL362)))</f>
        <v/>
      </c>
      <c r="AM362" s="500">
        <f>(IF(DASHBOARD!$J$2=AM9,DASHBOARD!$T$281,IF(DASHBOARD!$J$2=0,0,AM362)))</f>
        <v/>
      </c>
      <c r="AN362" s="500">
        <f>(IF(DASHBOARD!$J$2=AN9,DASHBOARD!$T$281,IF(DASHBOARD!$J$2=0,0,AN362)))</f>
        <v/>
      </c>
      <c r="AO362" s="500">
        <f>(IF(DASHBOARD!$J$2=AO9,DASHBOARD!$T$281,IF(DASHBOARD!$J$2=0,0,AO362)))</f>
        <v/>
      </c>
      <c r="AP362" s="500">
        <f>(IF(DASHBOARD!$J$2=AP9,DASHBOARD!$T$281,IF(DASHBOARD!$J$2=0,0,AP362)))</f>
        <v/>
      </c>
      <c r="AQ362" s="500">
        <f>(IF(DASHBOARD!$J$2=AQ9,DASHBOARD!$T$281,IF(DASHBOARD!$J$2=0,0,AQ362)))</f>
        <v/>
      </c>
      <c r="AR362" s="500">
        <f>(IF(DASHBOARD!$J$2=AR9,DASHBOARD!$T$281,IF(DASHBOARD!$J$2=0,0,AR362)))</f>
        <v/>
      </c>
      <c r="AS362" s="500">
        <f>(IF(DASHBOARD!$J$2=AS9,DASHBOARD!$T$281,IF(DASHBOARD!$J$2=0,0,AS362)))</f>
        <v/>
      </c>
      <c r="AT362" s="500">
        <f>(IF(DASHBOARD!$J$2=AT9,DASHBOARD!$T$281,IF(DASHBOARD!$J$2=0,0,AT362)))</f>
        <v/>
      </c>
      <c r="AU362" s="500">
        <f>(IF(DASHBOARD!$J$2=AU9,DASHBOARD!$T$281,IF(DASHBOARD!$J$2=0,0,AU362)))</f>
        <v/>
      </c>
      <c r="AV362" s="500">
        <f>(IF(DASHBOARD!$J$2=AV9,DASHBOARD!$T$281,IF(DASHBOARD!$J$2=0,0,AV362)))</f>
        <v/>
      </c>
      <c r="AW362" s="500">
        <f>(IF(DASHBOARD!$J$2=AW9,DASHBOARD!$T$281,IF(DASHBOARD!$J$2=0,0,AW362)))</f>
        <v/>
      </c>
      <c r="AX362" s="500">
        <f>(IF(DASHBOARD!$J$2=AX9,DASHBOARD!$T$281,IF(DASHBOARD!$J$2=0,0,AX362)))</f>
        <v/>
      </c>
      <c r="AY362" s="500">
        <f>(IF(DASHBOARD!$J$2=AY9,DASHBOARD!$T$281,IF(DASHBOARD!$J$2=0,0,AY362)))</f>
        <v/>
      </c>
      <c r="AZ362" s="500">
        <f>(IF(DASHBOARD!$J$2=AZ9,DASHBOARD!$T$281,IF(DASHBOARD!$J$2=0,0,AZ362)))</f>
        <v/>
      </c>
      <c r="BA362" s="500">
        <f>(IF(DASHBOARD!$J$2=BA9,DASHBOARD!$T$281,IF(DASHBOARD!$J$2=0,0,BA362)))</f>
        <v/>
      </c>
      <c r="BB362" s="602">
        <f>MAXA(F362:BA362)</f>
        <v/>
      </c>
    </row>
    <row r="363" ht="20.25" customFormat="1" customHeight="1" s="466">
      <c r="A363" s="606" t="n"/>
      <c r="B363" s="1169" t="inlineStr">
        <is>
          <t>CMP #1 (MW)</t>
        </is>
      </c>
      <c r="C363" s="1580" t="n"/>
      <c r="D363" s="1580" t="n"/>
      <c r="E363" s="735" t="n"/>
      <c r="F363" s="500">
        <f>(IF(DASHBOARD!$J$2=F9,DASHBOARD!$T$841,IF(DASHBOARD!$J$2=0,0,F363)))</f>
        <v/>
      </c>
      <c r="G363" s="500">
        <f>(IF(DASHBOARD!$J$2=G9,DASHBOARD!$T$841,IF(DASHBOARD!$J$2=0,0,G363)))</f>
        <v/>
      </c>
      <c r="H363" s="500">
        <f>(IF(DASHBOARD!$J$2=H9,DASHBOARD!$T$841,IF(DASHBOARD!$J$2=0,0,H363)))</f>
        <v/>
      </c>
      <c r="I363" s="500">
        <f>(IF(DASHBOARD!$J$2=I9,DASHBOARD!$T$841,IF(DASHBOARD!$J$2=0,0,I363)))</f>
        <v/>
      </c>
      <c r="J363" s="500">
        <f>(IF(DASHBOARD!$J$2=J9,DASHBOARD!$T$841,IF(DASHBOARD!$J$2=0,0,J363)))</f>
        <v/>
      </c>
      <c r="K363" s="500">
        <f>(IF(DASHBOARD!$J$2=K9,DASHBOARD!$T$841,IF(DASHBOARD!$J$2=0,0,K363)))</f>
        <v/>
      </c>
      <c r="L363" s="500">
        <f>(IF(DASHBOARD!$J$2=L9,DASHBOARD!$T$841,IF(DASHBOARD!$J$2=0,0,L363)))</f>
        <v/>
      </c>
      <c r="M363" s="500">
        <f>(IF(DASHBOARD!$J$2=M9,DASHBOARD!$T$841,IF(DASHBOARD!$J$2=0,0,M363)))</f>
        <v/>
      </c>
      <c r="N363" s="500">
        <f>(IF(DASHBOARD!$J$2=N9,DASHBOARD!$T$841,IF(DASHBOARD!$J$2=0,0,N363)))</f>
        <v/>
      </c>
      <c r="O363" s="500">
        <f>(IF(DASHBOARD!$J$2=O9,DASHBOARD!$T$841,IF(DASHBOARD!$J$2=0,0,O363)))</f>
        <v/>
      </c>
      <c r="P363" s="500">
        <f>(IF(DASHBOARD!$J$2=P9,DASHBOARD!$T$841,IF(DASHBOARD!$J$2=0,0,P363)))</f>
        <v/>
      </c>
      <c r="Q363" s="500">
        <f>(IF(DASHBOARD!$J$2=Q9,DASHBOARD!$T$841,IF(DASHBOARD!$J$2=0,0,Q363)))</f>
        <v/>
      </c>
      <c r="R363" s="500">
        <f>(IF(DASHBOARD!$J$2=R9,DASHBOARD!$T$841,IF(DASHBOARD!$J$2=0,0,R363)))</f>
        <v/>
      </c>
      <c r="S363" s="500">
        <f>(IF(DASHBOARD!$J$2=S9,DASHBOARD!$T$841,IF(DASHBOARD!$J$2=0,0,S363)))</f>
        <v/>
      </c>
      <c r="T363" s="500">
        <f>(IF(DASHBOARD!$J$2=T9,DASHBOARD!$T$841,IF(DASHBOARD!$J$2=0,0,T363)))</f>
        <v/>
      </c>
      <c r="U363" s="500">
        <f>(IF(DASHBOARD!$J$2=U9,DASHBOARD!$T$841,IF(DASHBOARD!$J$2=0,0,U363)))</f>
        <v/>
      </c>
      <c r="V363" s="500">
        <f>(IF(DASHBOARD!$J$2=V9,DASHBOARD!$T$841,IF(DASHBOARD!$J$2=0,0,V363)))</f>
        <v/>
      </c>
      <c r="W363" s="500">
        <f>(IF(DASHBOARD!$J$2=W9,DASHBOARD!$T$841,IF(DASHBOARD!$J$2=0,0,W363)))</f>
        <v/>
      </c>
      <c r="X363" s="500">
        <f>(IF(DASHBOARD!$J$2=X9,DASHBOARD!$T$841,IF(DASHBOARD!$J$2=0,0,X363)))</f>
        <v/>
      </c>
      <c r="Y363" s="500">
        <f>(IF(DASHBOARD!$J$2=Y9,DASHBOARD!$T$841,IF(DASHBOARD!$J$2=0,0,Y363)))</f>
        <v/>
      </c>
      <c r="Z363" s="500">
        <f>(IF(DASHBOARD!$J$2=Z9,DASHBOARD!$T$841,IF(DASHBOARD!$J$2=0,0,Z363)))</f>
        <v/>
      </c>
      <c r="AA363" s="500">
        <f>(IF(DASHBOARD!$J$2=AA9,DASHBOARD!$T$841,IF(DASHBOARD!$J$2=0,0,AA363)))</f>
        <v/>
      </c>
      <c r="AB363" s="500">
        <f>(IF(DASHBOARD!$J$2=AB9,DASHBOARD!$T$841,IF(DASHBOARD!$J$2=0,0,AB363)))</f>
        <v/>
      </c>
      <c r="AC363" s="500">
        <f>(IF(DASHBOARD!$J$2=AC9,DASHBOARD!$T$841,IF(DASHBOARD!$J$2=0,0,AC363)))</f>
        <v/>
      </c>
      <c r="AD363" s="500">
        <f>(IF(DASHBOARD!$J$2=AD9,DASHBOARD!$T$841,IF(DASHBOARD!$J$2=0,0,AD363)))</f>
        <v/>
      </c>
      <c r="AE363" s="500">
        <f>(IF(DASHBOARD!$J$2=AE9,DASHBOARD!$T$841,IF(DASHBOARD!$J$2=0,0,AE363)))</f>
        <v/>
      </c>
      <c r="AF363" s="500">
        <f>(IF(DASHBOARD!$J$2=AF9,DASHBOARD!$T$841,IF(DASHBOARD!$J$2=0,0,AF363)))</f>
        <v/>
      </c>
      <c r="AG363" s="500">
        <f>(IF(DASHBOARD!$J$2=AG9,DASHBOARD!$T$841,IF(DASHBOARD!$J$2=0,0,AG363)))</f>
        <v/>
      </c>
      <c r="AH363" s="500">
        <f>(IF(DASHBOARD!$J$2=AH9,DASHBOARD!$T$841,IF(DASHBOARD!$J$2=0,0,AH363)))</f>
        <v/>
      </c>
      <c r="AI363" s="500">
        <f>(IF(DASHBOARD!$J$2=AI9,DASHBOARD!$T$841,IF(DASHBOARD!$J$2=0,0,AI363)))</f>
        <v/>
      </c>
      <c r="AJ363" s="500">
        <f>(IF(DASHBOARD!$J$2=AJ9,DASHBOARD!$T$841,IF(DASHBOARD!$J$2=0,0,AJ363)))</f>
        <v/>
      </c>
      <c r="AK363" s="500">
        <f>(IF(DASHBOARD!$J$2=AK9,DASHBOARD!$T$841,IF(DASHBOARD!$J$2=0,0,AK363)))</f>
        <v/>
      </c>
      <c r="AL363" s="500">
        <f>(IF(DASHBOARD!$J$2=AL9,DASHBOARD!$T$841,IF(DASHBOARD!$J$2=0,0,AL363)))</f>
        <v/>
      </c>
      <c r="AM363" s="500">
        <f>(IF(DASHBOARD!$J$2=AM9,DASHBOARD!$T$841,IF(DASHBOARD!$J$2=0,0,AM363)))</f>
        <v/>
      </c>
      <c r="AN363" s="500">
        <f>(IF(DASHBOARD!$J$2=AN9,DASHBOARD!$T$841,IF(DASHBOARD!$J$2=0,0,AN363)))</f>
        <v/>
      </c>
      <c r="AO363" s="500">
        <f>(IF(DASHBOARD!$J$2=AO9,DASHBOARD!$T$841,IF(DASHBOARD!$J$2=0,0,AO363)))</f>
        <v/>
      </c>
      <c r="AP363" s="500">
        <f>(IF(DASHBOARD!$J$2=AP9,DASHBOARD!$T$841,IF(DASHBOARD!$J$2=0,0,AP363)))</f>
        <v/>
      </c>
      <c r="AQ363" s="500">
        <f>(IF(DASHBOARD!$J$2=AQ9,DASHBOARD!$T$841,IF(DASHBOARD!$J$2=0,0,AQ363)))</f>
        <v/>
      </c>
      <c r="AR363" s="500">
        <f>(IF(DASHBOARD!$J$2=AR9,DASHBOARD!$T$841,IF(DASHBOARD!$J$2=0,0,AR363)))</f>
        <v/>
      </c>
      <c r="AS363" s="500">
        <f>(IF(DASHBOARD!$J$2=AS9,DASHBOARD!$T$841,IF(DASHBOARD!$J$2=0,0,AS363)))</f>
        <v/>
      </c>
      <c r="AT363" s="500">
        <f>(IF(DASHBOARD!$J$2=AT9,DASHBOARD!$T$841,IF(DASHBOARD!$J$2=0,0,AT363)))</f>
        <v/>
      </c>
      <c r="AU363" s="500">
        <f>(IF(DASHBOARD!$J$2=AU9,DASHBOARD!$T$841,IF(DASHBOARD!$J$2=0,0,AU363)))</f>
        <v/>
      </c>
      <c r="AV363" s="500">
        <f>(IF(DASHBOARD!$J$2=AV9,DASHBOARD!$T$841,IF(DASHBOARD!$J$2=0,0,AV363)))</f>
        <v/>
      </c>
      <c r="AW363" s="500">
        <f>(IF(DASHBOARD!$J$2=AW9,DASHBOARD!$T$841,IF(DASHBOARD!$J$2=0,0,AW363)))</f>
        <v/>
      </c>
      <c r="AX363" s="500">
        <f>(IF(DASHBOARD!$J$2=AX9,DASHBOARD!$T$841,IF(DASHBOARD!$J$2=0,0,AX363)))</f>
        <v/>
      </c>
      <c r="AY363" s="500">
        <f>(IF(DASHBOARD!$J$2=AY9,DASHBOARD!$T$841,IF(DASHBOARD!$J$2=0,0,AY363)))</f>
        <v/>
      </c>
      <c r="AZ363" s="500">
        <f>(IF(DASHBOARD!$J$2=AZ9,DASHBOARD!$T$841,IF(DASHBOARD!$J$2=0,0,AZ363)))</f>
        <v/>
      </c>
      <c r="BA363" s="500">
        <f>(IF(DASHBOARD!$J$2=BA9,DASHBOARD!$T$841,IF(DASHBOARD!$J$2=0,0,BA363)))</f>
        <v/>
      </c>
      <c r="BB363" s="602" t="n"/>
    </row>
    <row r="364" ht="20.25" customFormat="1" customHeight="1" s="466">
      <c r="A364" s="606" t="n"/>
      <c r="B364" s="1579" t="inlineStr">
        <is>
          <t>CMP #2 (MW)</t>
        </is>
      </c>
      <c r="C364" s="1580" t="n"/>
      <c r="D364" s="1581" t="n"/>
      <c r="E364" s="735" t="n"/>
      <c r="F364" s="500">
        <f>(IF(DASHBOARD!$J$2=F9,DASHBOARD!$T$842,IF(DASHBOARD!$J$2=0,0,F364)))</f>
        <v/>
      </c>
      <c r="G364" s="500">
        <f>(IF(DASHBOARD!$J$2=G9,DASHBOARD!$T$842,IF(DASHBOARD!$J$2=0,0,G364)))</f>
        <v/>
      </c>
      <c r="H364" s="500">
        <f>(IF(DASHBOARD!$J$2=H9,DASHBOARD!$T$842,IF(DASHBOARD!$J$2=0,0,H364)))</f>
        <v/>
      </c>
      <c r="I364" s="500">
        <f>(IF(DASHBOARD!$J$2=I9,DASHBOARD!$T$842,IF(DASHBOARD!$J$2=0,0,I364)))</f>
        <v/>
      </c>
      <c r="J364" s="500">
        <f>(IF(DASHBOARD!$J$2=J9,DASHBOARD!$T$842,IF(DASHBOARD!$J$2=0,0,J364)))</f>
        <v/>
      </c>
      <c r="K364" s="500">
        <f>(IF(DASHBOARD!$J$2=K9,DASHBOARD!$T$842,IF(DASHBOARD!$J$2=0,0,K364)))</f>
        <v/>
      </c>
      <c r="L364" s="500">
        <f>(IF(DASHBOARD!$J$2=L9,DASHBOARD!$T$842,IF(DASHBOARD!$J$2=0,0,L364)))</f>
        <v/>
      </c>
      <c r="M364" s="500">
        <f>(IF(DASHBOARD!$J$2=M9,DASHBOARD!$T$842,IF(DASHBOARD!$J$2=0,0,M364)))</f>
        <v/>
      </c>
      <c r="N364" s="500">
        <f>(IF(DASHBOARD!$J$2=N9,DASHBOARD!$T$842,IF(DASHBOARD!$J$2=0,0,N364)))</f>
        <v/>
      </c>
      <c r="O364" s="500">
        <f>(IF(DASHBOARD!$J$2=O9,DASHBOARD!$T$842,IF(DASHBOARD!$J$2=0,0,O364)))</f>
        <v/>
      </c>
      <c r="P364" s="500">
        <f>(IF(DASHBOARD!$J$2=P9,DASHBOARD!$T$842,IF(DASHBOARD!$J$2=0,0,P364)))</f>
        <v/>
      </c>
      <c r="Q364" s="500">
        <f>(IF(DASHBOARD!$J$2=Q9,DASHBOARD!$T$842,IF(DASHBOARD!$J$2=0,0,Q364)))</f>
        <v/>
      </c>
      <c r="R364" s="500">
        <f>(IF(DASHBOARD!$J$2=R9,DASHBOARD!$T$842,IF(DASHBOARD!$J$2=0,0,R364)))</f>
        <v/>
      </c>
      <c r="S364" s="500">
        <f>(IF(DASHBOARD!$J$2=S9,DASHBOARD!$T$842,IF(DASHBOARD!$J$2=0,0,S364)))</f>
        <v/>
      </c>
      <c r="T364" s="500">
        <f>(IF(DASHBOARD!$J$2=T9,DASHBOARD!$T$842,IF(DASHBOARD!$J$2=0,0,T364)))</f>
        <v/>
      </c>
      <c r="U364" s="500">
        <f>(IF(DASHBOARD!$J$2=U9,DASHBOARD!$T$842,IF(DASHBOARD!$J$2=0,0,U364)))</f>
        <v/>
      </c>
      <c r="V364" s="500">
        <f>(IF(DASHBOARD!$J$2=V9,DASHBOARD!$T$842,IF(DASHBOARD!$J$2=0,0,V364)))</f>
        <v/>
      </c>
      <c r="W364" s="500">
        <f>(IF(DASHBOARD!$J$2=W9,DASHBOARD!$T$842,IF(DASHBOARD!$J$2=0,0,W364)))</f>
        <v/>
      </c>
      <c r="X364" s="500">
        <f>(IF(DASHBOARD!$J$2=X9,DASHBOARD!$T$842,IF(DASHBOARD!$J$2=0,0,X364)))</f>
        <v/>
      </c>
      <c r="Y364" s="500">
        <f>(IF(DASHBOARD!$J$2=Y9,DASHBOARD!$T$842,IF(DASHBOARD!$J$2=0,0,Y364)))</f>
        <v/>
      </c>
      <c r="Z364" s="500">
        <f>(IF(DASHBOARD!$J$2=Z9,DASHBOARD!$T$842,IF(DASHBOARD!$J$2=0,0,Z364)))</f>
        <v/>
      </c>
      <c r="AA364" s="500">
        <f>(IF(DASHBOARD!$J$2=AA9,DASHBOARD!$T$842,IF(DASHBOARD!$J$2=0,0,AA364)))</f>
        <v/>
      </c>
      <c r="AB364" s="500">
        <f>(IF(DASHBOARD!$J$2=AB9,DASHBOARD!$T$842,IF(DASHBOARD!$J$2=0,0,AB364)))</f>
        <v/>
      </c>
      <c r="AC364" s="500">
        <f>(IF(DASHBOARD!$J$2=AC9,DASHBOARD!$T$842,IF(DASHBOARD!$J$2=0,0,AC364)))</f>
        <v/>
      </c>
      <c r="AD364" s="500">
        <f>(IF(DASHBOARD!$J$2=AD9,DASHBOARD!$T$842,IF(DASHBOARD!$J$2=0,0,AD364)))</f>
        <v/>
      </c>
      <c r="AE364" s="500">
        <f>(IF(DASHBOARD!$J$2=AE9,DASHBOARD!$T$842,IF(DASHBOARD!$J$2=0,0,AE364)))</f>
        <v/>
      </c>
      <c r="AF364" s="500">
        <f>(IF(DASHBOARD!$J$2=AF9,DASHBOARD!$T$842,IF(DASHBOARD!$J$2=0,0,AF364)))</f>
        <v/>
      </c>
      <c r="AG364" s="500">
        <f>(IF(DASHBOARD!$J$2=AG9,DASHBOARD!$T$842,IF(DASHBOARD!$J$2=0,0,AG364)))</f>
        <v/>
      </c>
      <c r="AH364" s="500">
        <f>(IF(DASHBOARD!$J$2=AH9,DASHBOARD!$T$842,IF(DASHBOARD!$J$2=0,0,AH364)))</f>
        <v/>
      </c>
      <c r="AI364" s="500">
        <f>(IF(DASHBOARD!$J$2=AI9,DASHBOARD!$T$842,IF(DASHBOARD!$J$2=0,0,AI364)))</f>
        <v/>
      </c>
      <c r="AJ364" s="500">
        <f>(IF(DASHBOARD!$J$2=AJ9,DASHBOARD!$T$842,IF(DASHBOARD!$J$2=0,0,AJ364)))</f>
        <v/>
      </c>
      <c r="AK364" s="500">
        <f>(IF(DASHBOARD!$J$2=AK9,DASHBOARD!$T$842,IF(DASHBOARD!$J$2=0,0,AK364)))</f>
        <v/>
      </c>
      <c r="AL364" s="500">
        <f>(IF(DASHBOARD!$J$2=AL9,DASHBOARD!$T$842,IF(DASHBOARD!$J$2=0,0,AL364)))</f>
        <v/>
      </c>
      <c r="AM364" s="500">
        <f>(IF(DASHBOARD!$J$2=AM9,DASHBOARD!$T$842,IF(DASHBOARD!$J$2=0,0,AM364)))</f>
        <v/>
      </c>
      <c r="AN364" s="500">
        <f>(IF(DASHBOARD!$J$2=AN9,DASHBOARD!$T$842,IF(DASHBOARD!$J$2=0,0,AN364)))</f>
        <v/>
      </c>
      <c r="AO364" s="500">
        <f>(IF(DASHBOARD!$J$2=AO9,DASHBOARD!$T$842,IF(DASHBOARD!$J$2=0,0,AO364)))</f>
        <v/>
      </c>
      <c r="AP364" s="500">
        <f>(IF(DASHBOARD!$J$2=AP9,DASHBOARD!$T$842,IF(DASHBOARD!$J$2=0,0,AP364)))</f>
        <v/>
      </c>
      <c r="AQ364" s="500">
        <f>(IF(DASHBOARD!$J$2=AQ9,DASHBOARD!$T$842,IF(DASHBOARD!$J$2=0,0,AQ364)))</f>
        <v/>
      </c>
      <c r="AR364" s="500">
        <f>(IF(DASHBOARD!$J$2=AR9,DASHBOARD!$T$842,IF(DASHBOARD!$J$2=0,0,AR364)))</f>
        <v/>
      </c>
      <c r="AS364" s="500">
        <f>(IF(DASHBOARD!$J$2=AS9,DASHBOARD!$T$842,IF(DASHBOARD!$J$2=0,0,AS364)))</f>
        <v/>
      </c>
      <c r="AT364" s="500">
        <f>(IF(DASHBOARD!$J$2=AT9,DASHBOARD!$T$842,IF(DASHBOARD!$J$2=0,0,AT364)))</f>
        <v/>
      </c>
      <c r="AU364" s="500">
        <f>(IF(DASHBOARD!$J$2=AU9,DASHBOARD!$T$842,IF(DASHBOARD!$J$2=0,0,AU364)))</f>
        <v/>
      </c>
      <c r="AV364" s="500">
        <f>(IF(DASHBOARD!$J$2=AV9,DASHBOARD!$T$842,IF(DASHBOARD!$J$2=0,0,AV364)))</f>
        <v/>
      </c>
      <c r="AW364" s="500">
        <f>(IF(DASHBOARD!$J$2=AW9,DASHBOARD!$T$842,IF(DASHBOARD!$J$2=0,0,AW364)))</f>
        <v/>
      </c>
      <c r="AX364" s="500">
        <f>(IF(DASHBOARD!$J$2=AX9,DASHBOARD!$T$842,IF(DASHBOARD!$J$2=0,0,AX364)))</f>
        <v/>
      </c>
      <c r="AY364" s="500">
        <f>(IF(DASHBOARD!$J$2=AY9,DASHBOARD!$T$842,IF(DASHBOARD!$J$2=0,0,AY364)))</f>
        <v/>
      </c>
      <c r="AZ364" s="500">
        <f>(IF(DASHBOARD!$J$2=AZ9,DASHBOARD!$T$842,IF(DASHBOARD!$J$2=0,0,AZ364)))</f>
        <v/>
      </c>
      <c r="BA364" s="500">
        <f>(IF(DASHBOARD!$J$2=BA9,DASHBOARD!$T$842,IF(DASHBOARD!$J$2=0,0,BA364)))</f>
        <v/>
      </c>
      <c r="BB364" s="602" t="n"/>
    </row>
    <row r="365" ht="20.25" customFormat="1" customHeight="1" s="466">
      <c r="A365" s="606" t="n"/>
      <c r="B365" s="1579" t="inlineStr">
        <is>
          <t>ANTAM #1 (MW)</t>
        </is>
      </c>
      <c r="C365" s="1580" t="n"/>
      <c r="D365" s="1581" t="n"/>
      <c r="E365" s="735" t="n"/>
      <c r="F365" s="500">
        <f>(IF(DASHBOARD!$J$2=F9,DASHBOARD!$T$845,IF(DASHBOARD!$J$2=0,0,F365)))</f>
        <v/>
      </c>
      <c r="G365" s="500">
        <f>(IF(DASHBOARD!$J$2=G9,DASHBOARD!$T$845,IF(DASHBOARD!$J$2=0,0,G365)))</f>
        <v/>
      </c>
      <c r="H365" s="500">
        <f>(IF(DASHBOARD!$J$2=H9,DASHBOARD!$T$845,IF(DASHBOARD!$J$2=0,0,H365)))</f>
        <v/>
      </c>
      <c r="I365" s="500">
        <f>(IF(DASHBOARD!$J$2=I9,DASHBOARD!$T$845,IF(DASHBOARD!$J$2=0,0,I365)))</f>
        <v/>
      </c>
      <c r="J365" s="500">
        <f>(IF(DASHBOARD!$J$2=J9,DASHBOARD!$T$845,IF(DASHBOARD!$J$2=0,0,J365)))</f>
        <v/>
      </c>
      <c r="K365" s="500">
        <f>(IF(DASHBOARD!$J$2=K9,DASHBOARD!$T$845,IF(DASHBOARD!$J$2=0,0,K365)))</f>
        <v/>
      </c>
      <c r="L365" s="500">
        <f>(IF(DASHBOARD!$J$2=L9,DASHBOARD!$T$845,IF(DASHBOARD!$J$2=0,0,L365)))</f>
        <v/>
      </c>
      <c r="M365" s="500">
        <f>(IF(DASHBOARD!$J$2=M9,DASHBOARD!$T$845,IF(DASHBOARD!$J$2=0,0,M365)))</f>
        <v/>
      </c>
      <c r="N365" s="500">
        <f>(IF(DASHBOARD!$J$2=N9,DASHBOARD!$T$845,IF(DASHBOARD!$J$2=0,0,N365)))</f>
        <v/>
      </c>
      <c r="O365" s="500">
        <f>(IF(DASHBOARD!$J$2=O9,DASHBOARD!$T$845,IF(DASHBOARD!$J$2=0,0,O365)))</f>
        <v/>
      </c>
      <c r="P365" s="500">
        <f>(IF(DASHBOARD!$J$2=P9,DASHBOARD!$T$845,IF(DASHBOARD!$J$2=0,0,P365)))</f>
        <v/>
      </c>
      <c r="Q365" s="500">
        <f>(IF(DASHBOARD!$J$2=Q9,DASHBOARD!$T$845,IF(DASHBOARD!$J$2=0,0,Q365)))</f>
        <v/>
      </c>
      <c r="R365" s="500">
        <f>(IF(DASHBOARD!$J$2=R9,DASHBOARD!$T$845,IF(DASHBOARD!$J$2=0,0,R365)))</f>
        <v/>
      </c>
      <c r="S365" s="500">
        <f>(IF(DASHBOARD!$J$2=S9,DASHBOARD!$T$845,IF(DASHBOARD!$J$2=0,0,S365)))</f>
        <v/>
      </c>
      <c r="T365" s="500">
        <f>(IF(DASHBOARD!$J$2=T9,DASHBOARD!$T$845,IF(DASHBOARD!$J$2=0,0,T365)))</f>
        <v/>
      </c>
      <c r="U365" s="500">
        <f>(IF(DASHBOARD!$J$2=U9,DASHBOARD!$T$845,IF(DASHBOARD!$J$2=0,0,U365)))</f>
        <v/>
      </c>
      <c r="V365" s="500">
        <f>(IF(DASHBOARD!$J$2=V9,DASHBOARD!$T$845,IF(DASHBOARD!$J$2=0,0,V365)))</f>
        <v/>
      </c>
      <c r="W365" s="500">
        <f>(IF(DASHBOARD!$J$2=W9,DASHBOARD!$T$845,IF(DASHBOARD!$J$2=0,0,W365)))</f>
        <v/>
      </c>
      <c r="X365" s="500">
        <f>(IF(DASHBOARD!$J$2=X9,DASHBOARD!$T$845,IF(DASHBOARD!$J$2=0,0,X365)))</f>
        <v/>
      </c>
      <c r="Y365" s="500">
        <f>(IF(DASHBOARD!$J$2=Y9,DASHBOARD!$T$845,IF(DASHBOARD!$J$2=0,0,Y365)))</f>
        <v/>
      </c>
      <c r="Z365" s="500">
        <f>(IF(DASHBOARD!$J$2=Z9,DASHBOARD!$T$845,IF(DASHBOARD!$J$2=0,0,Z365)))</f>
        <v/>
      </c>
      <c r="AA365" s="500">
        <f>(IF(DASHBOARD!$J$2=AA9,DASHBOARD!$T$845,IF(DASHBOARD!$J$2=0,0,AA365)))</f>
        <v/>
      </c>
      <c r="AB365" s="500">
        <f>(IF(DASHBOARD!$J$2=AB9,DASHBOARD!$T$845,IF(DASHBOARD!$J$2=0,0,AB365)))</f>
        <v/>
      </c>
      <c r="AC365" s="500">
        <f>(IF(DASHBOARD!$J$2=AC9,DASHBOARD!$T$845,IF(DASHBOARD!$J$2=0,0,AC365)))</f>
        <v/>
      </c>
      <c r="AD365" s="500">
        <f>(IF(DASHBOARD!$J$2=AD9,DASHBOARD!$T$845,IF(DASHBOARD!$J$2=0,0,AD365)))</f>
        <v/>
      </c>
      <c r="AE365" s="500">
        <f>(IF(DASHBOARD!$J$2=AE9,DASHBOARD!$T$845,IF(DASHBOARD!$J$2=0,0,AE365)))</f>
        <v/>
      </c>
      <c r="AF365" s="500">
        <f>(IF(DASHBOARD!$J$2=AF9,DASHBOARD!$T$845,IF(DASHBOARD!$J$2=0,0,AF365)))</f>
        <v/>
      </c>
      <c r="AG365" s="500">
        <f>(IF(DASHBOARD!$J$2=AG9,DASHBOARD!$T$845,IF(DASHBOARD!$J$2=0,0,AG365)))</f>
        <v/>
      </c>
      <c r="AH365" s="500">
        <f>(IF(DASHBOARD!$J$2=AH9,DASHBOARD!$T$845,IF(DASHBOARD!$J$2=0,0,AH365)))</f>
        <v/>
      </c>
      <c r="AI365" s="500">
        <f>(IF(DASHBOARD!$J$2=AI9,DASHBOARD!$T$845,IF(DASHBOARD!$J$2=0,0,AI365)))</f>
        <v/>
      </c>
      <c r="AJ365" s="500">
        <f>(IF(DASHBOARD!$J$2=AJ9,DASHBOARD!$T$845,IF(DASHBOARD!$J$2=0,0,AJ365)))</f>
        <v/>
      </c>
      <c r="AK365" s="500">
        <f>(IF(DASHBOARD!$J$2=AK9,DASHBOARD!$T$845,IF(DASHBOARD!$J$2=0,0,AK365)))</f>
        <v/>
      </c>
      <c r="AL365" s="500">
        <f>(IF(DASHBOARD!$J$2=AL9,DASHBOARD!$T$845,IF(DASHBOARD!$J$2=0,0,AL365)))</f>
        <v/>
      </c>
      <c r="AM365" s="500">
        <f>(IF(DASHBOARD!$J$2=AM9,DASHBOARD!$T$845,IF(DASHBOARD!$J$2=0,0,AM365)))</f>
        <v/>
      </c>
      <c r="AN365" s="500">
        <f>(IF(DASHBOARD!$J$2=AN9,DASHBOARD!$T$845,IF(DASHBOARD!$J$2=0,0,AN365)))</f>
        <v/>
      </c>
      <c r="AO365" s="500">
        <f>(IF(DASHBOARD!$J$2=AO9,DASHBOARD!$T$845,IF(DASHBOARD!$J$2=0,0,AO365)))</f>
        <v/>
      </c>
      <c r="AP365" s="500">
        <f>(IF(DASHBOARD!$J$2=AP9,DASHBOARD!$T$845,IF(DASHBOARD!$J$2=0,0,AP365)))</f>
        <v/>
      </c>
      <c r="AQ365" s="500">
        <f>(IF(DASHBOARD!$J$2=AQ9,DASHBOARD!$T$845,IF(DASHBOARD!$J$2=0,0,AQ365)))</f>
        <v/>
      </c>
      <c r="AR365" s="500">
        <f>(IF(DASHBOARD!$J$2=AR9,DASHBOARD!$T$845,IF(DASHBOARD!$J$2=0,0,AR365)))</f>
        <v/>
      </c>
      <c r="AS365" s="500">
        <f>(IF(DASHBOARD!$J$2=AS9,DASHBOARD!$T$845,IF(DASHBOARD!$J$2=0,0,AS365)))</f>
        <v/>
      </c>
      <c r="AT365" s="500">
        <f>(IF(DASHBOARD!$J$2=AT9,DASHBOARD!$T$845,IF(DASHBOARD!$J$2=0,0,AT365)))</f>
        <v/>
      </c>
      <c r="AU365" s="500">
        <f>(IF(DASHBOARD!$J$2=AU9,DASHBOARD!$T$845,IF(DASHBOARD!$J$2=0,0,AU365)))</f>
        <v/>
      </c>
      <c r="AV365" s="500">
        <f>(IF(DASHBOARD!$J$2=AV9,DASHBOARD!$T$845,IF(DASHBOARD!$J$2=0,0,AV365)))</f>
        <v/>
      </c>
      <c r="AW365" s="500">
        <f>(IF(DASHBOARD!$J$2=AW9,DASHBOARD!$T$845,IF(DASHBOARD!$J$2=0,0,AW365)))</f>
        <v/>
      </c>
      <c r="AX365" s="500">
        <f>(IF(DASHBOARD!$J$2=AX9,DASHBOARD!$T$845,IF(DASHBOARD!$J$2=0,0,AX365)))</f>
        <v/>
      </c>
      <c r="AY365" s="500">
        <f>(IF(DASHBOARD!$J$2=AY9,DASHBOARD!$T$845,IF(DASHBOARD!$J$2=0,0,AY365)))</f>
        <v/>
      </c>
      <c r="AZ365" s="500">
        <f>(IF(DASHBOARD!$J$2=AZ9,DASHBOARD!$T$845,IF(DASHBOARD!$J$2=0,0,AZ365)))</f>
        <v/>
      </c>
      <c r="BA365" s="500">
        <f>(IF(DASHBOARD!$J$2=BA9,DASHBOARD!$T$845,IF(DASHBOARD!$J$2=0,0,BA365)))</f>
        <v/>
      </c>
      <c r="BB365" s="602" t="n"/>
    </row>
    <row r="366" ht="20.25" customFormat="1" customHeight="1" s="466">
      <c r="A366" s="606" t="n"/>
      <c r="B366" s="1579" t="inlineStr">
        <is>
          <t>ANTAM #2 (MW)</t>
        </is>
      </c>
      <c r="C366" s="1580" t="n"/>
      <c r="D366" s="1581" t="n"/>
      <c r="E366" s="735" t="n"/>
      <c r="F366" s="500">
        <f>(IF(DASHBOARD!$J$2=F9,DASHBOARD!$T$846,IF(DASHBOARD!$J$2=0,0,F366)))</f>
        <v/>
      </c>
      <c r="G366" s="500">
        <f>(IF(DASHBOARD!$J$2=G9,DASHBOARD!$T$846,IF(DASHBOARD!$J$2=0,0,G366)))</f>
        <v/>
      </c>
      <c r="H366" s="500">
        <f>(IF(DASHBOARD!$J$2=H9,DASHBOARD!$T$846,IF(DASHBOARD!$J$2=0,0,H366)))</f>
        <v/>
      </c>
      <c r="I366" s="500">
        <f>(IF(DASHBOARD!$J$2=I9,DASHBOARD!$T$846,IF(DASHBOARD!$J$2=0,0,I366)))</f>
        <v/>
      </c>
      <c r="J366" s="500">
        <f>(IF(DASHBOARD!$J$2=J9,DASHBOARD!$T$846,IF(DASHBOARD!$J$2=0,0,J366)))</f>
        <v/>
      </c>
      <c r="K366" s="500">
        <f>(IF(DASHBOARD!$J$2=K9,DASHBOARD!$T$846,IF(DASHBOARD!$J$2=0,0,K366)))</f>
        <v/>
      </c>
      <c r="L366" s="500">
        <f>(IF(DASHBOARD!$J$2=L9,DASHBOARD!$T$846,IF(DASHBOARD!$J$2=0,0,L366)))</f>
        <v/>
      </c>
      <c r="M366" s="500">
        <f>(IF(DASHBOARD!$J$2=M9,DASHBOARD!$T$846,IF(DASHBOARD!$J$2=0,0,M366)))</f>
        <v/>
      </c>
      <c r="N366" s="500">
        <f>(IF(DASHBOARD!$J$2=N9,DASHBOARD!$T$846,IF(DASHBOARD!$J$2=0,0,N366)))</f>
        <v/>
      </c>
      <c r="O366" s="500">
        <f>(IF(DASHBOARD!$J$2=O9,DASHBOARD!$T$846,IF(DASHBOARD!$J$2=0,0,O366)))</f>
        <v/>
      </c>
      <c r="P366" s="500">
        <f>(IF(DASHBOARD!$J$2=P9,DASHBOARD!$T$846,IF(DASHBOARD!$J$2=0,0,P366)))</f>
        <v/>
      </c>
      <c r="Q366" s="500">
        <f>(IF(DASHBOARD!$J$2=Q9,DASHBOARD!$T$846,IF(DASHBOARD!$J$2=0,0,Q366)))</f>
        <v/>
      </c>
      <c r="R366" s="500">
        <f>(IF(DASHBOARD!$J$2=R9,DASHBOARD!$T$846,IF(DASHBOARD!$J$2=0,0,R366)))</f>
        <v/>
      </c>
      <c r="S366" s="500">
        <f>(IF(DASHBOARD!$J$2=S9,DASHBOARD!$T$846,IF(DASHBOARD!$J$2=0,0,S366)))</f>
        <v/>
      </c>
      <c r="T366" s="500">
        <f>(IF(DASHBOARD!$J$2=T9,DASHBOARD!$T$846,IF(DASHBOARD!$J$2=0,0,T366)))</f>
        <v/>
      </c>
      <c r="U366" s="500">
        <f>(IF(DASHBOARD!$J$2=U9,DASHBOARD!$T$846,IF(DASHBOARD!$J$2=0,0,U366)))</f>
        <v/>
      </c>
      <c r="V366" s="500">
        <f>(IF(DASHBOARD!$J$2=V9,DASHBOARD!$T$846,IF(DASHBOARD!$J$2=0,0,V366)))</f>
        <v/>
      </c>
      <c r="W366" s="500">
        <f>(IF(DASHBOARD!$J$2=W9,DASHBOARD!$T$846,IF(DASHBOARD!$J$2=0,0,W366)))</f>
        <v/>
      </c>
      <c r="X366" s="500">
        <f>(IF(DASHBOARD!$J$2=X9,DASHBOARD!$T$846,IF(DASHBOARD!$J$2=0,0,X366)))</f>
        <v/>
      </c>
      <c r="Y366" s="500">
        <f>(IF(DASHBOARD!$J$2=Y9,DASHBOARD!$T$846,IF(DASHBOARD!$J$2=0,0,Y366)))</f>
        <v/>
      </c>
      <c r="Z366" s="500">
        <f>(IF(DASHBOARD!$J$2=Z9,DASHBOARD!$T$846,IF(DASHBOARD!$J$2=0,0,Z366)))</f>
        <v/>
      </c>
      <c r="AA366" s="500">
        <f>(IF(DASHBOARD!$J$2=AA9,DASHBOARD!$T$846,IF(DASHBOARD!$J$2=0,0,AA366)))</f>
        <v/>
      </c>
      <c r="AB366" s="500">
        <f>(IF(DASHBOARD!$J$2=AB9,DASHBOARD!$T$846,IF(DASHBOARD!$J$2=0,0,AB366)))</f>
        <v/>
      </c>
      <c r="AC366" s="500">
        <f>(IF(DASHBOARD!$J$2=AC9,DASHBOARD!$T$846,IF(DASHBOARD!$J$2=0,0,AC366)))</f>
        <v/>
      </c>
      <c r="AD366" s="500">
        <f>(IF(DASHBOARD!$J$2=AD9,DASHBOARD!$T$846,IF(DASHBOARD!$J$2=0,0,AD366)))</f>
        <v/>
      </c>
      <c r="AE366" s="500">
        <f>(IF(DASHBOARD!$J$2=AE9,DASHBOARD!$T$846,IF(DASHBOARD!$J$2=0,0,AE366)))</f>
        <v/>
      </c>
      <c r="AF366" s="500">
        <f>(IF(DASHBOARD!$J$2=AF9,DASHBOARD!$T$846,IF(DASHBOARD!$J$2=0,0,AF366)))</f>
        <v/>
      </c>
      <c r="AG366" s="500">
        <f>(IF(DASHBOARD!$J$2=AG9,DASHBOARD!$T$846,IF(DASHBOARD!$J$2=0,0,AG366)))</f>
        <v/>
      </c>
      <c r="AH366" s="500">
        <f>(IF(DASHBOARD!$J$2=AH9,DASHBOARD!$T$846,IF(DASHBOARD!$J$2=0,0,AH366)))</f>
        <v/>
      </c>
      <c r="AI366" s="500">
        <f>(IF(DASHBOARD!$J$2=AI9,DASHBOARD!$T$846,IF(DASHBOARD!$J$2=0,0,AI366)))</f>
        <v/>
      </c>
      <c r="AJ366" s="500">
        <f>(IF(DASHBOARD!$J$2=AJ9,DASHBOARD!$T$846,IF(DASHBOARD!$J$2=0,0,AJ366)))</f>
        <v/>
      </c>
      <c r="AK366" s="500">
        <f>(IF(DASHBOARD!$J$2=AK9,DASHBOARD!$T$846,IF(DASHBOARD!$J$2=0,0,AK366)))</f>
        <v/>
      </c>
      <c r="AL366" s="500">
        <f>(IF(DASHBOARD!$J$2=AL9,DASHBOARD!$T$846,IF(DASHBOARD!$J$2=0,0,AL366)))</f>
        <v/>
      </c>
      <c r="AM366" s="500">
        <f>(IF(DASHBOARD!$J$2=AM9,DASHBOARD!$T$846,IF(DASHBOARD!$J$2=0,0,AM366)))</f>
        <v/>
      </c>
      <c r="AN366" s="500">
        <f>(IF(DASHBOARD!$J$2=AN9,DASHBOARD!$T$846,IF(DASHBOARD!$J$2=0,0,AN366)))</f>
        <v/>
      </c>
      <c r="AO366" s="500">
        <f>(IF(DASHBOARD!$J$2=AO9,DASHBOARD!$T$846,IF(DASHBOARD!$J$2=0,0,AO366)))</f>
        <v/>
      </c>
      <c r="AP366" s="500">
        <f>(IF(DASHBOARD!$J$2=AP9,DASHBOARD!$T$846,IF(DASHBOARD!$J$2=0,0,AP366)))</f>
        <v/>
      </c>
      <c r="AQ366" s="500">
        <f>(IF(DASHBOARD!$J$2=AQ9,DASHBOARD!$T$846,IF(DASHBOARD!$J$2=0,0,AQ366)))</f>
        <v/>
      </c>
      <c r="AR366" s="500">
        <f>(IF(DASHBOARD!$J$2=AR9,DASHBOARD!$T$846,IF(DASHBOARD!$J$2=0,0,AR366)))</f>
        <v/>
      </c>
      <c r="AS366" s="500">
        <f>(IF(DASHBOARD!$J$2=AS9,DASHBOARD!$T$846,IF(DASHBOARD!$J$2=0,0,AS366)))</f>
        <v/>
      </c>
      <c r="AT366" s="500">
        <f>(IF(DASHBOARD!$J$2=AT9,DASHBOARD!$T$846,IF(DASHBOARD!$J$2=0,0,AT366)))</f>
        <v/>
      </c>
      <c r="AU366" s="500">
        <f>(IF(DASHBOARD!$J$2=AU9,DASHBOARD!$T$846,IF(DASHBOARD!$J$2=0,0,AU366)))</f>
        <v/>
      </c>
      <c r="AV366" s="500">
        <f>(IF(DASHBOARD!$J$2=AV9,DASHBOARD!$T$846,IF(DASHBOARD!$J$2=0,0,AV366)))</f>
        <v/>
      </c>
      <c r="AW366" s="500">
        <f>(IF(DASHBOARD!$J$2=AW9,DASHBOARD!$T$846,IF(DASHBOARD!$J$2=0,0,AW366)))</f>
        <v/>
      </c>
      <c r="AX366" s="500">
        <f>(IF(DASHBOARD!$J$2=AX9,DASHBOARD!$T$846,IF(DASHBOARD!$J$2=0,0,AX366)))</f>
        <v/>
      </c>
      <c r="AY366" s="500">
        <f>(IF(DASHBOARD!$J$2=AY9,DASHBOARD!$T$846,IF(DASHBOARD!$J$2=0,0,AY366)))</f>
        <v/>
      </c>
      <c r="AZ366" s="500">
        <f>(IF(DASHBOARD!$J$2=AZ9,DASHBOARD!$T$846,IF(DASHBOARD!$J$2=0,0,AZ366)))</f>
        <v/>
      </c>
      <c r="BA366" s="500">
        <f>(IF(DASHBOARD!$J$2=BA9,DASHBOARD!$T$846,IF(DASHBOARD!$J$2=0,0,BA366)))</f>
        <v/>
      </c>
      <c r="BB366" s="602" t="n"/>
    </row>
    <row r="367" ht="20.25" customFormat="1" customHeight="1" s="466">
      <c r="A367" s="606" t="n"/>
      <c r="B367" s="1579" t="inlineStr">
        <is>
          <t>ANTAM #3 (MW)</t>
        </is>
      </c>
      <c r="C367" s="1580" t="n"/>
      <c r="D367" s="1581" t="n"/>
      <c r="E367" s="735" t="n"/>
      <c r="F367" s="500">
        <f>(IF(DASHBOARD!$J$2=F9,DASHBOARD!$T$847,IF(DASHBOARD!$J$2=0,0,F367)))</f>
        <v/>
      </c>
      <c r="G367" s="500">
        <f>(IF(DASHBOARD!$J$2=G9,DASHBOARD!$T$847,IF(DASHBOARD!$J$2=0,0,G367)))</f>
        <v/>
      </c>
      <c r="H367" s="500">
        <f>(IF(DASHBOARD!$J$2=H9,DASHBOARD!$T$847,IF(DASHBOARD!$J$2=0,0,H367)))</f>
        <v/>
      </c>
      <c r="I367" s="500">
        <f>(IF(DASHBOARD!$J$2=I9,DASHBOARD!$T$847,IF(DASHBOARD!$J$2=0,0,I367)))</f>
        <v/>
      </c>
      <c r="J367" s="500">
        <f>(IF(DASHBOARD!$J$2=J9,DASHBOARD!$T$847,IF(DASHBOARD!$J$2=0,0,J367)))</f>
        <v/>
      </c>
      <c r="K367" s="500">
        <f>(IF(DASHBOARD!$J$2=K9,DASHBOARD!$T$847,IF(DASHBOARD!$J$2=0,0,K367)))</f>
        <v/>
      </c>
      <c r="L367" s="500">
        <f>(IF(DASHBOARD!$J$2=L9,DASHBOARD!$T$847,IF(DASHBOARD!$J$2=0,0,L367)))</f>
        <v/>
      </c>
      <c r="M367" s="500">
        <f>(IF(DASHBOARD!$J$2=M9,DASHBOARD!$T$847,IF(DASHBOARD!$J$2=0,0,M367)))</f>
        <v/>
      </c>
      <c r="N367" s="500">
        <f>(IF(DASHBOARD!$J$2=N9,DASHBOARD!$T$847,IF(DASHBOARD!$J$2=0,0,N367)))</f>
        <v/>
      </c>
      <c r="O367" s="500">
        <f>(IF(DASHBOARD!$J$2=O9,DASHBOARD!$T$847,IF(DASHBOARD!$J$2=0,0,O367)))</f>
        <v/>
      </c>
      <c r="P367" s="500">
        <f>(IF(DASHBOARD!$J$2=P9,DASHBOARD!$T$847,IF(DASHBOARD!$J$2=0,0,P367)))</f>
        <v/>
      </c>
      <c r="Q367" s="500">
        <f>(IF(DASHBOARD!$J$2=Q9,DASHBOARD!$T$847,IF(DASHBOARD!$J$2=0,0,Q367)))</f>
        <v/>
      </c>
      <c r="R367" s="500">
        <f>(IF(DASHBOARD!$J$2=R9,DASHBOARD!$T$847,IF(DASHBOARD!$J$2=0,0,R367)))</f>
        <v/>
      </c>
      <c r="S367" s="500">
        <f>(IF(DASHBOARD!$J$2=S9,DASHBOARD!$T$847,IF(DASHBOARD!$J$2=0,0,S367)))</f>
        <v/>
      </c>
      <c r="T367" s="500">
        <f>(IF(DASHBOARD!$J$2=T9,DASHBOARD!$T$847,IF(DASHBOARD!$J$2=0,0,T367)))</f>
        <v/>
      </c>
      <c r="U367" s="500">
        <f>(IF(DASHBOARD!$J$2=U9,DASHBOARD!$T$847,IF(DASHBOARD!$J$2=0,0,U367)))</f>
        <v/>
      </c>
      <c r="V367" s="500">
        <f>(IF(DASHBOARD!$J$2=V9,DASHBOARD!$T$847,IF(DASHBOARD!$J$2=0,0,V367)))</f>
        <v/>
      </c>
      <c r="W367" s="500">
        <f>(IF(DASHBOARD!$J$2=W9,DASHBOARD!$T$847,IF(DASHBOARD!$J$2=0,0,W367)))</f>
        <v/>
      </c>
      <c r="X367" s="500">
        <f>(IF(DASHBOARD!$J$2=X9,DASHBOARD!$T$847,IF(DASHBOARD!$J$2=0,0,X367)))</f>
        <v/>
      </c>
      <c r="Y367" s="500">
        <f>(IF(DASHBOARD!$J$2=Y9,DASHBOARD!$T$847,IF(DASHBOARD!$J$2=0,0,Y367)))</f>
        <v/>
      </c>
      <c r="Z367" s="500">
        <f>(IF(DASHBOARD!$J$2=Z9,DASHBOARD!$T$847,IF(DASHBOARD!$J$2=0,0,Z367)))</f>
        <v/>
      </c>
      <c r="AA367" s="500">
        <f>(IF(DASHBOARD!$J$2=AA9,DASHBOARD!$T$847,IF(DASHBOARD!$J$2=0,0,AA367)))</f>
        <v/>
      </c>
      <c r="AB367" s="500">
        <f>(IF(DASHBOARD!$J$2=AB9,DASHBOARD!$T$847,IF(DASHBOARD!$J$2=0,0,AB367)))</f>
        <v/>
      </c>
      <c r="AC367" s="500">
        <f>(IF(DASHBOARD!$J$2=AC9,DASHBOARD!$T$847,IF(DASHBOARD!$J$2=0,0,AC367)))</f>
        <v/>
      </c>
      <c r="AD367" s="500">
        <f>(IF(DASHBOARD!$J$2=AD9,DASHBOARD!$T$847,IF(DASHBOARD!$J$2=0,0,AD367)))</f>
        <v/>
      </c>
      <c r="AE367" s="500">
        <f>(IF(DASHBOARD!$J$2=AE9,DASHBOARD!$T$847,IF(DASHBOARD!$J$2=0,0,AE367)))</f>
        <v/>
      </c>
      <c r="AF367" s="500">
        <f>(IF(DASHBOARD!$J$2=AF9,DASHBOARD!$T$847,IF(DASHBOARD!$J$2=0,0,AF367)))</f>
        <v/>
      </c>
      <c r="AG367" s="500">
        <f>(IF(DASHBOARD!$J$2=AG9,DASHBOARD!$T$847,IF(DASHBOARD!$J$2=0,0,AG367)))</f>
        <v/>
      </c>
      <c r="AH367" s="500">
        <f>(IF(DASHBOARD!$J$2=AH9,DASHBOARD!$T$847,IF(DASHBOARD!$J$2=0,0,AH367)))</f>
        <v/>
      </c>
      <c r="AI367" s="500">
        <f>(IF(DASHBOARD!$J$2=AI9,DASHBOARD!$T$847,IF(DASHBOARD!$J$2=0,0,AI367)))</f>
        <v/>
      </c>
      <c r="AJ367" s="500">
        <f>(IF(DASHBOARD!$J$2=AJ9,DASHBOARD!$T$847,IF(DASHBOARD!$J$2=0,0,AJ367)))</f>
        <v/>
      </c>
      <c r="AK367" s="500">
        <f>(IF(DASHBOARD!$J$2=AK9,DASHBOARD!$T$847,IF(DASHBOARD!$J$2=0,0,AK367)))</f>
        <v/>
      </c>
      <c r="AL367" s="500">
        <f>(IF(DASHBOARD!$J$2=AL9,DASHBOARD!$T$847,IF(DASHBOARD!$J$2=0,0,AL367)))</f>
        <v/>
      </c>
      <c r="AM367" s="500">
        <f>(IF(DASHBOARD!$J$2=AM9,DASHBOARD!$T$847,IF(DASHBOARD!$J$2=0,0,AM367)))</f>
        <v/>
      </c>
      <c r="AN367" s="500">
        <f>(IF(DASHBOARD!$J$2=AN9,DASHBOARD!$T$847,IF(DASHBOARD!$J$2=0,0,AN367)))</f>
        <v/>
      </c>
      <c r="AO367" s="500">
        <f>(IF(DASHBOARD!$J$2=AO9,DASHBOARD!$T$847,IF(DASHBOARD!$J$2=0,0,AO367)))</f>
        <v/>
      </c>
      <c r="AP367" s="500">
        <f>(IF(DASHBOARD!$J$2=AP9,DASHBOARD!$T$847,IF(DASHBOARD!$J$2=0,0,AP367)))</f>
        <v/>
      </c>
      <c r="AQ367" s="500">
        <f>(IF(DASHBOARD!$J$2=AQ9,DASHBOARD!$T$847,IF(DASHBOARD!$J$2=0,0,AQ367)))</f>
        <v/>
      </c>
      <c r="AR367" s="500">
        <f>(IF(DASHBOARD!$J$2=AR9,DASHBOARD!$T$847,IF(DASHBOARD!$J$2=0,0,AR367)))</f>
        <v/>
      </c>
      <c r="AS367" s="500">
        <f>(IF(DASHBOARD!$J$2=AS9,DASHBOARD!$T$847,IF(DASHBOARD!$J$2=0,0,AS367)))</f>
        <v/>
      </c>
      <c r="AT367" s="500">
        <f>(IF(DASHBOARD!$J$2=AT9,DASHBOARD!$T$847,IF(DASHBOARD!$J$2=0,0,AT367)))</f>
        <v/>
      </c>
      <c r="AU367" s="500">
        <f>(IF(DASHBOARD!$J$2=AU9,DASHBOARD!$T$847,IF(DASHBOARD!$J$2=0,0,AU367)))</f>
        <v/>
      </c>
      <c r="AV367" s="500">
        <f>(IF(DASHBOARD!$J$2=AV9,DASHBOARD!$T$847,IF(DASHBOARD!$J$2=0,0,AV367)))</f>
        <v/>
      </c>
      <c r="AW367" s="500">
        <f>(IF(DASHBOARD!$J$2=AW9,DASHBOARD!$T$847,IF(DASHBOARD!$J$2=0,0,AW367)))</f>
        <v/>
      </c>
      <c r="AX367" s="500">
        <f>(IF(DASHBOARD!$J$2=AX9,DASHBOARD!$T$847,IF(DASHBOARD!$J$2=0,0,AX367)))</f>
        <v/>
      </c>
      <c r="AY367" s="500">
        <f>(IF(DASHBOARD!$J$2=AY9,DASHBOARD!$T$847,IF(DASHBOARD!$J$2=0,0,AY367)))</f>
        <v/>
      </c>
      <c r="AZ367" s="500">
        <f>(IF(DASHBOARD!$J$2=AZ9,DASHBOARD!$T$847,IF(DASHBOARD!$J$2=0,0,AZ367)))</f>
        <v/>
      </c>
      <c r="BA367" s="500">
        <f>(IF(DASHBOARD!$J$2=BA9,DASHBOARD!$T$847,IF(DASHBOARD!$J$2=0,0,BA367)))</f>
        <v/>
      </c>
      <c r="BB367" s="602" t="n"/>
    </row>
    <row r="369" ht="19.5" customHeight="1" s="18">
      <c r="B369" s="549" t="inlineStr">
        <is>
          <t>PEMBEBANAN PELANGGAN INDUSTRI (MVar)</t>
        </is>
      </c>
      <c r="E369" s="546" t="n"/>
    </row>
    <row r="370" ht="20.1" customFormat="1" customHeight="1" s="595">
      <c r="A370" s="592" t="n"/>
      <c r="B370" s="1573" t="inlineStr">
        <is>
          <t>TONASA (MVar)</t>
        </is>
      </c>
      <c r="C370" s="1574" t="n"/>
      <c r="D370" s="1575" t="n"/>
      <c r="E370" s="593" t="n">
        <v>90</v>
      </c>
      <c r="F370" s="500">
        <f>F378+F379</f>
        <v/>
      </c>
      <c r="G370" s="500">
        <f>G378+G379</f>
        <v/>
      </c>
      <c r="H370" s="500">
        <f>H378+H379</f>
        <v/>
      </c>
      <c r="I370" s="500">
        <f>I378+I379</f>
        <v/>
      </c>
      <c r="J370" s="500">
        <f>J378+J379</f>
        <v/>
      </c>
      <c r="K370" s="500">
        <f>K378+K379</f>
        <v/>
      </c>
      <c r="L370" s="500">
        <f>L378+L379</f>
        <v/>
      </c>
      <c r="M370" s="500">
        <f>M378+M379</f>
        <v/>
      </c>
      <c r="N370" s="500">
        <f>N378+N379</f>
        <v/>
      </c>
      <c r="O370" s="500">
        <f>O378+O379</f>
        <v/>
      </c>
      <c r="P370" s="500">
        <f>P378+P379</f>
        <v/>
      </c>
      <c r="Q370" s="500">
        <f>Q378+Q379</f>
        <v/>
      </c>
      <c r="R370" s="500">
        <f>R378+R379</f>
        <v/>
      </c>
      <c r="S370" s="500">
        <f>S378+S379</f>
        <v/>
      </c>
      <c r="T370" s="500">
        <f>T378+T379</f>
        <v/>
      </c>
      <c r="U370" s="500">
        <f>U378+U379</f>
        <v/>
      </c>
      <c r="V370" s="500">
        <f>V378+V379</f>
        <v/>
      </c>
      <c r="W370" s="500">
        <f>W378+W379</f>
        <v/>
      </c>
      <c r="X370" s="500">
        <f>X378+X379</f>
        <v/>
      </c>
      <c r="Y370" s="500">
        <f>Y378+Y379</f>
        <v/>
      </c>
      <c r="Z370" s="500">
        <f>Z378+Z379</f>
        <v/>
      </c>
      <c r="AA370" s="500">
        <f>AA378+AA379</f>
        <v/>
      </c>
      <c r="AB370" s="500">
        <f>AB378+AB379</f>
        <v/>
      </c>
      <c r="AC370" s="500">
        <f>AC378+AC379</f>
        <v/>
      </c>
      <c r="AD370" s="500">
        <f>AD378+AD379</f>
        <v/>
      </c>
      <c r="AE370" s="500">
        <f>AE378+AE379</f>
        <v/>
      </c>
      <c r="AF370" s="500">
        <f>AF378+AF379</f>
        <v/>
      </c>
      <c r="AG370" s="500">
        <f>AG378+AG379</f>
        <v/>
      </c>
      <c r="AH370" s="500">
        <f>AH378+AH379</f>
        <v/>
      </c>
      <c r="AI370" s="500">
        <f>AI378+AI379</f>
        <v/>
      </c>
      <c r="AJ370" s="500">
        <f>AJ378+AJ379</f>
        <v/>
      </c>
      <c r="AK370" s="500">
        <f>AK378+AK379</f>
        <v/>
      </c>
      <c r="AL370" s="500">
        <f>AL378+AL379</f>
        <v/>
      </c>
      <c r="AM370" s="500">
        <f>AM378+AM379</f>
        <v/>
      </c>
      <c r="AN370" s="500">
        <f>AN378+AN379</f>
        <v/>
      </c>
      <c r="AO370" s="500">
        <f>AO378+AO379</f>
        <v/>
      </c>
      <c r="AP370" s="500">
        <f>AP378+AP379</f>
        <v/>
      </c>
      <c r="AQ370" s="500">
        <f>AQ378+AQ379</f>
        <v/>
      </c>
      <c r="AR370" s="500">
        <f>AR378+AR379</f>
        <v/>
      </c>
      <c r="AS370" s="500">
        <f>AS378+AS379</f>
        <v/>
      </c>
      <c r="AT370" s="500">
        <f>AT378+AT379</f>
        <v/>
      </c>
      <c r="AU370" s="500">
        <f>AU378+AU379</f>
        <v/>
      </c>
      <c r="AV370" s="500">
        <f>AV378+AV379</f>
        <v/>
      </c>
      <c r="AW370" s="500">
        <f>AW378+AW379</f>
        <v/>
      </c>
      <c r="AX370" s="500">
        <f>AX378+AX379</f>
        <v/>
      </c>
      <c r="AY370" s="500">
        <f>AY378+AY379</f>
        <v/>
      </c>
      <c r="AZ370" s="500">
        <f>AZ378+AZ379</f>
        <v/>
      </c>
      <c r="BA370" s="500">
        <f>BA378+BA379</f>
        <v/>
      </c>
      <c r="BB370" s="594">
        <f>SUM(F370:BA370)/2</f>
        <v/>
      </c>
      <c r="BC370" s="466" t="n"/>
      <c r="BD370" s="466" t="n"/>
      <c r="BE370" s="466" t="n"/>
      <c r="BF370" s="466" t="n"/>
      <c r="BG370" s="466" t="n"/>
      <c r="BH370" s="466" t="n"/>
      <c r="BI370" s="466" t="n"/>
      <c r="BJ370" s="466" t="n"/>
      <c r="BK370" s="466" t="n"/>
      <c r="BL370" s="466" t="n"/>
      <c r="BM370" s="466" t="n"/>
      <c r="BN370" s="466" t="n"/>
      <c r="BO370" s="466" t="n"/>
      <c r="BP370" s="466" t="n"/>
      <c r="BQ370" s="466" t="n"/>
      <c r="BR370" s="466" t="n"/>
      <c r="BS370" s="466" t="n"/>
      <c r="BT370" s="466" t="n"/>
      <c r="BU370" s="466" t="n"/>
      <c r="BV370" s="466" t="n"/>
      <c r="BW370" s="466" t="n"/>
      <c r="BX370" s="466" t="n"/>
      <c r="BY370" s="466" t="n"/>
      <c r="BZ370" s="466" t="n"/>
      <c r="CA370" s="466" t="n"/>
      <c r="CB370" s="466" t="n"/>
      <c r="CC370" s="466" t="n"/>
      <c r="CD370" s="466" t="n"/>
      <c r="CE370" s="466" t="n"/>
      <c r="CF370" s="466" t="n"/>
      <c r="CG370" s="466" t="n"/>
      <c r="CH370" s="466" t="n"/>
      <c r="CI370" s="466" t="n"/>
      <c r="CJ370" s="466" t="n"/>
      <c r="CK370" s="466" t="n"/>
      <c r="CL370" s="466" t="n"/>
      <c r="CM370" s="466" t="n"/>
      <c r="CN370" s="466" t="n"/>
      <c r="CO370" s="466" t="n"/>
      <c r="CP370" s="466" t="n"/>
      <c r="CQ370" s="466" t="n"/>
      <c r="CR370" s="466" t="n"/>
      <c r="CS370" s="466" t="n"/>
      <c r="CT370" s="466" t="n"/>
      <c r="CU370" s="466" t="n"/>
      <c r="CV370" s="466" t="n"/>
      <c r="CW370" s="466" t="n"/>
      <c r="CX370" s="466" t="n"/>
      <c r="CY370" s="466" t="n"/>
      <c r="CZ370" s="466" t="n"/>
      <c r="DA370" s="466" t="n"/>
      <c r="DB370" s="466" t="n"/>
      <c r="DC370" s="466" t="n"/>
      <c r="DD370" s="466" t="n"/>
      <c r="DE370" s="466" t="n"/>
      <c r="DF370" s="466" t="n"/>
      <c r="DG370" s="466" t="n"/>
      <c r="DH370" s="466" t="n"/>
      <c r="DI370" s="466" t="n"/>
      <c r="DJ370" s="466" t="n"/>
      <c r="DK370" s="466" t="n"/>
      <c r="DL370" s="466" t="n"/>
      <c r="DM370" s="466" t="n"/>
      <c r="DN370" s="466" t="n"/>
      <c r="DO370" s="466" t="n"/>
      <c r="DP370" s="466" t="n"/>
      <c r="DQ370" s="466" t="n"/>
      <c r="DR370" s="466" t="n"/>
      <c r="DS370" s="466" t="n"/>
      <c r="DT370" s="466" t="n"/>
      <c r="DU370" s="466" t="n"/>
      <c r="DV370" s="466" t="n"/>
      <c r="DW370" s="466" t="n"/>
      <c r="DX370" s="466" t="n"/>
      <c r="DY370" s="466" t="n"/>
      <c r="DZ370" s="466" t="n"/>
      <c r="EA370" s="466" t="n"/>
      <c r="EB370" s="466" t="n"/>
      <c r="EC370" s="466" t="n"/>
      <c r="ED370" s="466" t="n"/>
      <c r="EE370" s="466" t="n"/>
      <c r="EF370" s="466" t="n"/>
      <c r="EG370" s="466" t="n"/>
      <c r="EH370" s="466" t="n"/>
      <c r="EI370" s="466" t="n"/>
      <c r="EJ370" s="466" t="n"/>
      <c r="EK370" s="466" t="n"/>
      <c r="EL370" s="466" t="n"/>
      <c r="EM370" s="466" t="n"/>
      <c r="EN370" s="466" t="n"/>
      <c r="EO370" s="466" t="n"/>
      <c r="EP370" s="466" t="n"/>
      <c r="EQ370" s="466" t="n"/>
      <c r="ER370" s="466" t="n"/>
      <c r="ES370" s="466" t="n"/>
      <c r="ET370" s="466" t="n"/>
      <c r="EU370" s="466" t="n"/>
      <c r="EV370" s="466" t="n"/>
      <c r="EW370" s="466" t="n"/>
      <c r="EX370" s="466" t="n"/>
      <c r="EY370" s="466" t="n"/>
      <c r="EZ370" s="466" t="n"/>
      <c r="FA370" s="466" t="n"/>
      <c r="FB370" s="466" t="n"/>
      <c r="FC370" s="466" t="n"/>
      <c r="FD370" s="466" t="n"/>
      <c r="FE370" s="466" t="n"/>
      <c r="FF370" s="466" t="n"/>
      <c r="FG370" s="466" t="n"/>
      <c r="FH370" s="466" t="n"/>
      <c r="FI370" s="466" t="n"/>
      <c r="FJ370" s="466" t="n"/>
      <c r="FK370" s="466" t="n"/>
      <c r="FL370" s="466" t="n"/>
      <c r="FM370" s="466" t="n"/>
      <c r="FN370" s="466" t="n"/>
      <c r="FO370" s="466" t="n"/>
      <c r="FP370" s="466" t="n"/>
      <c r="FQ370" s="466" t="n"/>
      <c r="FR370" s="466" t="n"/>
      <c r="FS370" s="466" t="n"/>
      <c r="FT370" s="466" t="n"/>
      <c r="FU370" s="466" t="n"/>
      <c r="FV370" s="466" t="n"/>
      <c r="FW370" s="466" t="n"/>
      <c r="FX370" s="466" t="n"/>
      <c r="FY370" s="466" t="n"/>
      <c r="FZ370" s="466" t="n"/>
      <c r="GA370" s="466" t="n"/>
      <c r="GB370" s="466" t="n"/>
      <c r="GC370" s="466" t="n"/>
      <c r="GD370" s="466" t="n"/>
      <c r="GE370" s="466" t="n"/>
      <c r="GF370" s="466" t="n"/>
      <c r="GG370" s="466" t="n"/>
      <c r="GH370" s="466" t="n"/>
      <c r="GI370" s="466" t="n"/>
      <c r="GJ370" s="466" t="n"/>
      <c r="GK370" s="466" t="n"/>
      <c r="GL370" s="466" t="n"/>
      <c r="GM370" s="466" t="n"/>
      <c r="GN370" s="466" t="n"/>
      <c r="GO370" s="466" t="n"/>
      <c r="GP370" s="466" t="n"/>
      <c r="GQ370" s="466" t="n"/>
      <c r="GR370" s="466" t="n"/>
      <c r="GS370" s="466" t="n"/>
      <c r="GT370" s="466" t="n"/>
      <c r="GU370" s="466" t="n"/>
      <c r="GV370" s="466" t="n"/>
      <c r="GW370" s="466" t="n"/>
      <c r="GX370" s="466" t="n"/>
      <c r="GY370" s="466" t="n"/>
      <c r="GZ370" s="466" t="n"/>
      <c r="HA370" s="466" t="n"/>
      <c r="HB370" s="466" t="n"/>
      <c r="HC370" s="466" t="n"/>
      <c r="HD370" s="466" t="n"/>
      <c r="HE370" s="466" t="n"/>
      <c r="HF370" s="466" t="n"/>
      <c r="HG370" s="466" t="n"/>
      <c r="HH370" s="466" t="n"/>
      <c r="HI370" s="466" t="n"/>
      <c r="HJ370" s="466" t="n"/>
      <c r="HK370" s="466" t="n"/>
      <c r="HL370" s="466" t="n"/>
      <c r="HM370" s="466" t="n"/>
      <c r="HN370" s="466" t="n"/>
      <c r="HO370" s="466" t="n"/>
      <c r="HP370" s="466" t="n"/>
      <c r="HQ370" s="466" t="n"/>
      <c r="HR370" s="466" t="n"/>
      <c r="HS370" s="466" t="n"/>
      <c r="HT370" s="466" t="n"/>
      <c r="HU370" s="466" t="n"/>
      <c r="HV370" s="466" t="n"/>
      <c r="HW370" s="466" t="n"/>
      <c r="HX370" s="466" t="n"/>
      <c r="HY370" s="466" t="n"/>
      <c r="HZ370" s="466" t="n"/>
      <c r="IA370" s="466" t="n"/>
      <c r="IB370" s="466" t="n"/>
      <c r="IC370" s="466" t="n"/>
    </row>
    <row r="371" ht="20.1" customFormat="1" customHeight="1" s="595">
      <c r="A371" s="592" t="n"/>
      <c r="B371" s="1573" t="inlineStr">
        <is>
          <t>BOSOWA (MVar)</t>
        </is>
      </c>
      <c r="C371" s="1574" t="n"/>
      <c r="D371" s="1575" t="n"/>
      <c r="E371" s="596" t="n">
        <v>68</v>
      </c>
      <c r="F371" s="500">
        <f>F380+F381</f>
        <v/>
      </c>
      <c r="G371" s="500">
        <f>G380+G381</f>
        <v/>
      </c>
      <c r="H371" s="500">
        <f>H380+H381</f>
        <v/>
      </c>
      <c r="I371" s="500">
        <f>I380+I381</f>
        <v/>
      </c>
      <c r="J371" s="500">
        <f>J380+J381</f>
        <v/>
      </c>
      <c r="K371" s="500">
        <f>K380+K381</f>
        <v/>
      </c>
      <c r="L371" s="500">
        <f>L380+L381</f>
        <v/>
      </c>
      <c r="M371" s="500">
        <f>M380+M381</f>
        <v/>
      </c>
      <c r="N371" s="500">
        <f>N380+N381</f>
        <v/>
      </c>
      <c r="O371" s="500">
        <f>O380+O381</f>
        <v/>
      </c>
      <c r="P371" s="500">
        <f>P380+P381</f>
        <v/>
      </c>
      <c r="Q371" s="500">
        <f>Q380+Q381</f>
        <v/>
      </c>
      <c r="R371" s="500">
        <f>R380+R381</f>
        <v/>
      </c>
      <c r="S371" s="500">
        <f>S380+S381</f>
        <v/>
      </c>
      <c r="T371" s="500">
        <f>T380+T381</f>
        <v/>
      </c>
      <c r="U371" s="500">
        <f>U380+U381</f>
        <v/>
      </c>
      <c r="V371" s="500">
        <f>V380+V381</f>
        <v/>
      </c>
      <c r="W371" s="500">
        <f>W380+W381</f>
        <v/>
      </c>
      <c r="X371" s="500">
        <f>X380+X381</f>
        <v/>
      </c>
      <c r="Y371" s="500">
        <f>Y380+Y381</f>
        <v/>
      </c>
      <c r="Z371" s="500">
        <f>Z380+Z381</f>
        <v/>
      </c>
      <c r="AA371" s="500">
        <f>AA380+AA381</f>
        <v/>
      </c>
      <c r="AB371" s="500">
        <f>AB380+AB381</f>
        <v/>
      </c>
      <c r="AC371" s="500">
        <f>AC380+AC381</f>
        <v/>
      </c>
      <c r="AD371" s="500">
        <f>AD380+AD381</f>
        <v/>
      </c>
      <c r="AE371" s="500">
        <f>AE380+AE381</f>
        <v/>
      </c>
      <c r="AF371" s="500">
        <f>AF380+AF381</f>
        <v/>
      </c>
      <c r="AG371" s="500">
        <f>AG380+AG381</f>
        <v/>
      </c>
      <c r="AH371" s="500">
        <f>AH380+AH381</f>
        <v/>
      </c>
      <c r="AI371" s="500">
        <f>AI380+AI381</f>
        <v/>
      </c>
      <c r="AJ371" s="500">
        <f>AJ380+AJ381</f>
        <v/>
      </c>
      <c r="AK371" s="500">
        <f>AK380+AK381</f>
        <v/>
      </c>
      <c r="AL371" s="500">
        <f>AL380+AL381</f>
        <v/>
      </c>
      <c r="AM371" s="500">
        <f>AM380+AM381</f>
        <v/>
      </c>
      <c r="AN371" s="500">
        <f>AN380+AN381</f>
        <v/>
      </c>
      <c r="AO371" s="500">
        <f>AO380+AO381</f>
        <v/>
      </c>
      <c r="AP371" s="500">
        <f>AP380+AP381</f>
        <v/>
      </c>
      <c r="AQ371" s="500">
        <f>AQ380+AQ381</f>
        <v/>
      </c>
      <c r="AR371" s="500">
        <f>AR380+AR381</f>
        <v/>
      </c>
      <c r="AS371" s="500">
        <f>AS380+AS381</f>
        <v/>
      </c>
      <c r="AT371" s="500">
        <f>AT380+AT381</f>
        <v/>
      </c>
      <c r="AU371" s="500">
        <f>AU380+AU381</f>
        <v/>
      </c>
      <c r="AV371" s="500">
        <f>AV380+AV381</f>
        <v/>
      </c>
      <c r="AW371" s="500">
        <f>AW380+AW381</f>
        <v/>
      </c>
      <c r="AX371" s="500">
        <f>AX380+AX381</f>
        <v/>
      </c>
      <c r="AY371" s="500">
        <f>AY380+AY381</f>
        <v/>
      </c>
      <c r="AZ371" s="500">
        <f>AZ380+AZ381</f>
        <v/>
      </c>
      <c r="BA371" s="500">
        <f>BA380+BA381</f>
        <v/>
      </c>
      <c r="BB371" s="594">
        <f>SUM(F371:BA371)/2</f>
        <v/>
      </c>
      <c r="BC371" s="466" t="n"/>
      <c r="BD371" s="466" t="n"/>
      <c r="BE371" s="466" t="n"/>
      <c r="BF371" s="466" t="n"/>
      <c r="BG371" s="466" t="n"/>
      <c r="BH371" s="466" t="n"/>
      <c r="BI371" s="466" t="n"/>
      <c r="BJ371" s="466" t="n"/>
      <c r="BK371" s="466" t="n"/>
      <c r="BL371" s="466" t="n"/>
      <c r="BM371" s="466" t="n"/>
      <c r="BN371" s="466" t="n"/>
      <c r="BO371" s="466" t="n"/>
      <c r="BP371" s="466" t="n"/>
      <c r="BQ371" s="466" t="n"/>
      <c r="BR371" s="466" t="n"/>
      <c r="BS371" s="466" t="n"/>
      <c r="BT371" s="466" t="n"/>
      <c r="BU371" s="466" t="n"/>
      <c r="BV371" s="466" t="n"/>
      <c r="BW371" s="466" t="n"/>
      <c r="BX371" s="466" t="n"/>
      <c r="BY371" s="466" t="n"/>
      <c r="BZ371" s="466" t="n"/>
      <c r="CA371" s="466" t="n"/>
      <c r="CB371" s="466" t="n"/>
      <c r="CC371" s="466" t="n"/>
      <c r="CD371" s="466" t="n"/>
      <c r="CE371" s="466" t="n"/>
      <c r="CF371" s="466" t="n"/>
      <c r="CG371" s="466" t="n"/>
      <c r="CH371" s="466" t="n"/>
      <c r="CI371" s="466" t="n"/>
      <c r="CJ371" s="466" t="n"/>
      <c r="CK371" s="466" t="n"/>
      <c r="CL371" s="466" t="n"/>
      <c r="CM371" s="466" t="n"/>
      <c r="CN371" s="466" t="n"/>
      <c r="CO371" s="466" t="n"/>
      <c r="CP371" s="466" t="n"/>
      <c r="CQ371" s="466" t="n"/>
      <c r="CR371" s="466" t="n"/>
      <c r="CS371" s="466" t="n"/>
      <c r="CT371" s="466" t="n"/>
      <c r="CU371" s="466" t="n"/>
      <c r="CV371" s="466" t="n"/>
      <c r="CW371" s="466" t="n"/>
      <c r="CX371" s="466" t="n"/>
      <c r="CY371" s="466" t="n"/>
      <c r="CZ371" s="466" t="n"/>
      <c r="DA371" s="466" t="n"/>
      <c r="DB371" s="466" t="n"/>
      <c r="DC371" s="466" t="n"/>
      <c r="DD371" s="466" t="n"/>
      <c r="DE371" s="466" t="n"/>
      <c r="DF371" s="466" t="n"/>
      <c r="DG371" s="466" t="n"/>
      <c r="DH371" s="466" t="n"/>
      <c r="DI371" s="466" t="n"/>
      <c r="DJ371" s="466" t="n"/>
      <c r="DK371" s="466" t="n"/>
      <c r="DL371" s="466" t="n"/>
      <c r="DM371" s="466" t="n"/>
      <c r="DN371" s="466" t="n"/>
      <c r="DO371" s="466" t="n"/>
      <c r="DP371" s="466" t="n"/>
      <c r="DQ371" s="466" t="n"/>
      <c r="DR371" s="466" t="n"/>
      <c r="DS371" s="466" t="n"/>
      <c r="DT371" s="466" t="n"/>
      <c r="DU371" s="466" t="n"/>
      <c r="DV371" s="466" t="n"/>
      <c r="DW371" s="466" t="n"/>
      <c r="DX371" s="466" t="n"/>
      <c r="DY371" s="466" t="n"/>
      <c r="DZ371" s="466" t="n"/>
      <c r="EA371" s="466" t="n"/>
      <c r="EB371" s="466" t="n"/>
      <c r="EC371" s="466" t="n"/>
      <c r="ED371" s="466" t="n"/>
      <c r="EE371" s="466" t="n"/>
      <c r="EF371" s="466" t="n"/>
      <c r="EG371" s="466" t="n"/>
      <c r="EH371" s="466" t="n"/>
      <c r="EI371" s="466" t="n"/>
      <c r="EJ371" s="466" t="n"/>
      <c r="EK371" s="466" t="n"/>
      <c r="EL371" s="466" t="n"/>
      <c r="EM371" s="466" t="n"/>
      <c r="EN371" s="466" t="n"/>
      <c r="EO371" s="466" t="n"/>
      <c r="EP371" s="466" t="n"/>
      <c r="EQ371" s="466" t="n"/>
      <c r="ER371" s="466" t="n"/>
      <c r="ES371" s="466" t="n"/>
      <c r="ET371" s="466" t="n"/>
      <c r="EU371" s="466" t="n"/>
      <c r="EV371" s="466" t="n"/>
      <c r="EW371" s="466" t="n"/>
      <c r="EX371" s="466" t="n"/>
      <c r="EY371" s="466" t="n"/>
      <c r="EZ371" s="466" t="n"/>
      <c r="FA371" s="466" t="n"/>
      <c r="FB371" s="466" t="n"/>
      <c r="FC371" s="466" t="n"/>
      <c r="FD371" s="466" t="n"/>
      <c r="FE371" s="466" t="n"/>
      <c r="FF371" s="466" t="n"/>
      <c r="FG371" s="466" t="n"/>
      <c r="FH371" s="466" t="n"/>
      <c r="FI371" s="466" t="n"/>
      <c r="FJ371" s="466" t="n"/>
      <c r="FK371" s="466" t="n"/>
      <c r="FL371" s="466" t="n"/>
      <c r="FM371" s="466" t="n"/>
      <c r="FN371" s="466" t="n"/>
      <c r="FO371" s="466" t="n"/>
      <c r="FP371" s="466" t="n"/>
      <c r="FQ371" s="466" t="n"/>
      <c r="FR371" s="466" t="n"/>
      <c r="FS371" s="466" t="n"/>
      <c r="FT371" s="466" t="n"/>
      <c r="FU371" s="466" t="n"/>
      <c r="FV371" s="466" t="n"/>
      <c r="FW371" s="466" t="n"/>
      <c r="FX371" s="466" t="n"/>
      <c r="FY371" s="466" t="n"/>
      <c r="FZ371" s="466" t="n"/>
      <c r="GA371" s="466" t="n"/>
      <c r="GB371" s="466" t="n"/>
      <c r="GC371" s="466" t="n"/>
      <c r="GD371" s="466" t="n"/>
      <c r="GE371" s="466" t="n"/>
      <c r="GF371" s="466" t="n"/>
      <c r="GG371" s="466" t="n"/>
      <c r="GH371" s="466" t="n"/>
      <c r="GI371" s="466" t="n"/>
      <c r="GJ371" s="466" t="n"/>
      <c r="GK371" s="466" t="n"/>
      <c r="GL371" s="466" t="n"/>
      <c r="GM371" s="466" t="n"/>
      <c r="GN371" s="466" t="n"/>
      <c r="GO371" s="466" t="n"/>
      <c r="GP371" s="466" t="n"/>
      <c r="GQ371" s="466" t="n"/>
      <c r="GR371" s="466" t="n"/>
      <c r="GS371" s="466" t="n"/>
      <c r="GT371" s="466" t="n"/>
      <c r="GU371" s="466" t="n"/>
      <c r="GV371" s="466" t="n"/>
      <c r="GW371" s="466" t="n"/>
      <c r="GX371" s="466" t="n"/>
      <c r="GY371" s="466" t="n"/>
      <c r="GZ371" s="466" t="n"/>
      <c r="HA371" s="466" t="n"/>
      <c r="HB371" s="466" t="n"/>
      <c r="HC371" s="466" t="n"/>
      <c r="HD371" s="466" t="n"/>
      <c r="HE371" s="466" t="n"/>
      <c r="HF371" s="466" t="n"/>
      <c r="HG371" s="466" t="n"/>
      <c r="HH371" s="466" t="n"/>
      <c r="HI371" s="466" t="n"/>
      <c r="HJ371" s="466" t="n"/>
      <c r="HK371" s="466" t="n"/>
      <c r="HL371" s="466" t="n"/>
      <c r="HM371" s="466" t="n"/>
      <c r="HN371" s="466" t="n"/>
      <c r="HO371" s="466" t="n"/>
      <c r="HP371" s="466" t="n"/>
      <c r="HQ371" s="466" t="n"/>
      <c r="HR371" s="466" t="n"/>
      <c r="HS371" s="466" t="n"/>
      <c r="HT371" s="466" t="n"/>
      <c r="HU371" s="466" t="n"/>
      <c r="HV371" s="466" t="n"/>
      <c r="HW371" s="466" t="n"/>
      <c r="HX371" s="466" t="n"/>
      <c r="HY371" s="466" t="n"/>
      <c r="HZ371" s="466" t="n"/>
      <c r="IA371" s="466" t="n"/>
      <c r="IB371" s="466" t="n"/>
      <c r="IC371" s="466" t="n"/>
    </row>
    <row r="372" ht="20.1" customFormat="1" customHeight="1" s="595" thickBot="1">
      <c r="A372" s="592" t="n"/>
      <c r="B372" s="1573" t="inlineStr">
        <is>
          <t>INDOFOOD (MVar)</t>
        </is>
      </c>
      <c r="C372" s="1574" t="n"/>
      <c r="D372" s="1575" t="n"/>
      <c r="E372" s="597" t="n">
        <v>10</v>
      </c>
      <c r="F372" s="500" t="n"/>
      <c r="G372" s="500" t="n"/>
      <c r="H372" s="500" t="n"/>
      <c r="I372" s="500" t="n"/>
      <c r="J372" s="500" t="n"/>
      <c r="K372" s="500" t="n"/>
      <c r="L372" s="500" t="n"/>
      <c r="M372" s="500" t="n"/>
      <c r="N372" s="500" t="n"/>
      <c r="O372" s="500" t="n"/>
      <c r="P372" s="500" t="n"/>
      <c r="Q372" s="500" t="n"/>
      <c r="R372" s="500" t="n"/>
      <c r="S372" s="500" t="n"/>
      <c r="T372" s="500" t="n"/>
      <c r="U372" s="500" t="n"/>
      <c r="V372" s="500" t="n"/>
      <c r="W372" s="500" t="n"/>
      <c r="X372" s="500" t="n"/>
      <c r="Y372" s="500" t="n"/>
      <c r="Z372" s="500" t="n"/>
      <c r="AA372" s="500" t="n"/>
      <c r="AB372" s="500" t="n"/>
      <c r="AC372" s="500" t="n"/>
      <c r="AD372" s="500" t="n"/>
      <c r="AE372" s="500" t="n"/>
      <c r="AF372" s="500" t="n"/>
      <c r="AG372" s="500" t="n"/>
      <c r="AH372" s="500" t="n"/>
      <c r="AI372" s="500" t="n"/>
      <c r="AJ372" s="500" t="n"/>
      <c r="AK372" s="500" t="n"/>
      <c r="AL372" s="500" t="n"/>
      <c r="AM372" s="500" t="n"/>
      <c r="AN372" s="500" t="n"/>
      <c r="AO372" s="500" t="n"/>
      <c r="AP372" s="500" t="n"/>
      <c r="AQ372" s="500" t="n"/>
      <c r="AR372" s="500" t="n"/>
      <c r="AS372" s="500" t="n"/>
      <c r="AT372" s="500" t="n"/>
      <c r="AU372" s="500" t="n"/>
      <c r="AV372" s="500" t="n"/>
      <c r="AW372" s="500" t="n"/>
      <c r="AX372" s="500" t="n"/>
      <c r="AY372" s="500" t="n"/>
      <c r="AZ372" s="500" t="n"/>
      <c r="BA372" s="500" t="n"/>
      <c r="BB372" s="594">
        <f>SUM(F372:BA372)/2</f>
        <v/>
      </c>
      <c r="BC372" s="466" t="n"/>
      <c r="BD372" s="466" t="n"/>
      <c r="BE372" s="466" t="n"/>
      <c r="BF372" s="466" t="n"/>
      <c r="BG372" s="466" t="n"/>
      <c r="BH372" s="466" t="n"/>
      <c r="BI372" s="466" t="n"/>
      <c r="BJ372" s="466" t="n"/>
      <c r="BK372" s="466" t="n"/>
      <c r="BL372" s="466" t="n"/>
      <c r="BM372" s="466" t="n"/>
      <c r="BN372" s="466" t="n"/>
      <c r="BO372" s="466" t="n"/>
      <c r="BP372" s="466" t="n"/>
      <c r="BQ372" s="466" t="n"/>
      <c r="BR372" s="466" t="n"/>
      <c r="BS372" s="466" t="n"/>
      <c r="BT372" s="466" t="n"/>
      <c r="BU372" s="466" t="n"/>
      <c r="BV372" s="466" t="n"/>
      <c r="BW372" s="466" t="n"/>
      <c r="BX372" s="466" t="n"/>
      <c r="BY372" s="466" t="n"/>
      <c r="BZ372" s="466" t="n"/>
      <c r="CA372" s="466" t="n"/>
      <c r="CB372" s="466" t="n"/>
      <c r="CC372" s="466" t="n"/>
      <c r="CD372" s="466" t="n"/>
      <c r="CE372" s="466" t="n"/>
      <c r="CF372" s="466" t="n"/>
      <c r="CG372" s="466" t="n"/>
      <c r="CH372" s="466" t="n"/>
      <c r="CI372" s="466" t="n"/>
      <c r="CJ372" s="466" t="n"/>
      <c r="CK372" s="466" t="n"/>
      <c r="CL372" s="466" t="n"/>
      <c r="CM372" s="466" t="n"/>
      <c r="CN372" s="466" t="n"/>
      <c r="CO372" s="466" t="n"/>
      <c r="CP372" s="466" t="n"/>
      <c r="CQ372" s="466" t="n"/>
      <c r="CR372" s="466" t="n"/>
      <c r="CS372" s="466" t="n"/>
      <c r="CT372" s="466" t="n"/>
      <c r="CU372" s="466" t="n"/>
      <c r="CV372" s="466" t="n"/>
      <c r="CW372" s="466" t="n"/>
      <c r="CX372" s="466" t="n"/>
      <c r="CY372" s="466" t="n"/>
      <c r="CZ372" s="466" t="n"/>
      <c r="DA372" s="466" t="n"/>
      <c r="DB372" s="466" t="n"/>
      <c r="DC372" s="466" t="n"/>
      <c r="DD372" s="466" t="n"/>
      <c r="DE372" s="466" t="n"/>
      <c r="DF372" s="466" t="n"/>
      <c r="DG372" s="466" t="n"/>
      <c r="DH372" s="466" t="n"/>
      <c r="DI372" s="466" t="n"/>
      <c r="DJ372" s="466" t="n"/>
      <c r="DK372" s="466" t="n"/>
      <c r="DL372" s="466" t="n"/>
      <c r="DM372" s="466" t="n"/>
      <c r="DN372" s="466" t="n"/>
      <c r="DO372" s="466" t="n"/>
      <c r="DP372" s="466" t="n"/>
      <c r="DQ372" s="466" t="n"/>
      <c r="DR372" s="466" t="n"/>
      <c r="DS372" s="466" t="n"/>
      <c r="DT372" s="466" t="n"/>
      <c r="DU372" s="466" t="n"/>
      <c r="DV372" s="466" t="n"/>
      <c r="DW372" s="466" t="n"/>
      <c r="DX372" s="466" t="n"/>
      <c r="DY372" s="466" t="n"/>
      <c r="DZ372" s="466" t="n"/>
      <c r="EA372" s="466" t="n"/>
      <c r="EB372" s="466" t="n"/>
      <c r="EC372" s="466" t="n"/>
      <c r="ED372" s="466" t="n"/>
      <c r="EE372" s="466" t="n"/>
      <c r="EF372" s="466" t="n"/>
      <c r="EG372" s="466" t="n"/>
      <c r="EH372" s="466" t="n"/>
      <c r="EI372" s="466" t="n"/>
      <c r="EJ372" s="466" t="n"/>
      <c r="EK372" s="466" t="n"/>
      <c r="EL372" s="466" t="n"/>
      <c r="EM372" s="466" t="n"/>
      <c r="EN372" s="466" t="n"/>
      <c r="EO372" s="466" t="n"/>
      <c r="EP372" s="466" t="n"/>
      <c r="EQ372" s="466" t="n"/>
      <c r="ER372" s="466" t="n"/>
      <c r="ES372" s="466" t="n"/>
      <c r="ET372" s="466" t="n"/>
      <c r="EU372" s="466" t="n"/>
      <c r="EV372" s="466" t="n"/>
      <c r="EW372" s="466" t="n"/>
      <c r="EX372" s="466" t="n"/>
      <c r="EY372" s="466" t="n"/>
      <c r="EZ372" s="466" t="n"/>
      <c r="FA372" s="466" t="n"/>
      <c r="FB372" s="466" t="n"/>
      <c r="FC372" s="466" t="n"/>
      <c r="FD372" s="466" t="n"/>
      <c r="FE372" s="466" t="n"/>
      <c r="FF372" s="466" t="n"/>
      <c r="FG372" s="466" t="n"/>
      <c r="FH372" s="466" t="n"/>
      <c r="FI372" s="466" t="n"/>
      <c r="FJ372" s="466" t="n"/>
      <c r="FK372" s="466" t="n"/>
      <c r="FL372" s="466" t="n"/>
      <c r="FM372" s="466" t="n"/>
      <c r="FN372" s="466" t="n"/>
      <c r="FO372" s="466" t="n"/>
      <c r="FP372" s="466" t="n"/>
      <c r="FQ372" s="466" t="n"/>
      <c r="FR372" s="466" t="n"/>
      <c r="FS372" s="466" t="n"/>
      <c r="FT372" s="466" t="n"/>
      <c r="FU372" s="466" t="n"/>
      <c r="FV372" s="466" t="n"/>
      <c r="FW372" s="466" t="n"/>
      <c r="FX372" s="466" t="n"/>
      <c r="FY372" s="466" t="n"/>
      <c r="FZ372" s="466" t="n"/>
      <c r="GA372" s="466" t="n"/>
      <c r="GB372" s="466" t="n"/>
      <c r="GC372" s="466" t="n"/>
      <c r="GD372" s="466" t="n"/>
      <c r="GE372" s="466" t="n"/>
      <c r="GF372" s="466" t="n"/>
      <c r="GG372" s="466" t="n"/>
      <c r="GH372" s="466" t="n"/>
      <c r="GI372" s="466" t="n"/>
      <c r="GJ372" s="466" t="n"/>
      <c r="GK372" s="466" t="n"/>
      <c r="GL372" s="466" t="n"/>
      <c r="GM372" s="466" t="n"/>
      <c r="GN372" s="466" t="n"/>
      <c r="GO372" s="466" t="n"/>
      <c r="GP372" s="466" t="n"/>
      <c r="GQ372" s="466" t="n"/>
      <c r="GR372" s="466" t="n"/>
      <c r="GS372" s="466" t="n"/>
      <c r="GT372" s="466" t="n"/>
      <c r="GU372" s="466" t="n"/>
      <c r="GV372" s="466" t="n"/>
      <c r="GW372" s="466" t="n"/>
      <c r="GX372" s="466" t="n"/>
      <c r="GY372" s="466" t="n"/>
      <c r="GZ372" s="466" t="n"/>
      <c r="HA372" s="466" t="n"/>
      <c r="HB372" s="466" t="n"/>
      <c r="HC372" s="466" t="n"/>
      <c r="HD372" s="466" t="n"/>
      <c r="HE372" s="466" t="n"/>
      <c r="HF372" s="466" t="n"/>
      <c r="HG372" s="466" t="n"/>
      <c r="HH372" s="466" t="n"/>
      <c r="HI372" s="466" t="n"/>
      <c r="HJ372" s="466" t="n"/>
      <c r="HK372" s="466" t="n"/>
      <c r="HL372" s="466" t="n"/>
      <c r="HM372" s="466" t="n"/>
      <c r="HN372" s="466" t="n"/>
      <c r="HO372" s="466" t="n"/>
      <c r="HP372" s="466" t="n"/>
      <c r="HQ372" s="466" t="n"/>
      <c r="HR372" s="466" t="n"/>
      <c r="HS372" s="466" t="n"/>
      <c r="HT372" s="466" t="n"/>
      <c r="HU372" s="466" t="n"/>
      <c r="HV372" s="466" t="n"/>
      <c r="HW372" s="466" t="n"/>
      <c r="HX372" s="466" t="n"/>
      <c r="HY372" s="466" t="n"/>
      <c r="HZ372" s="466" t="n"/>
      <c r="IA372" s="466" t="n"/>
      <c r="IB372" s="466" t="n"/>
      <c r="IC372" s="466" t="n"/>
    </row>
    <row r="373" ht="20.1" customFormat="1" customHeight="1" s="595" thickTop="1">
      <c r="A373" s="598" t="n"/>
      <c r="B373" s="1576" t="inlineStr">
        <is>
          <t>HUADI#1 (MVar)</t>
        </is>
      </c>
      <c r="C373" s="1577" t="n"/>
      <c r="D373" s="1578" t="n"/>
      <c r="E373" s="599" t="n">
        <v>30</v>
      </c>
      <c r="F373" s="500">
        <f>(IF(DASHBOARD!$J$2=F9,DASHBOARD!$U$525,IF(DASHBOARD!$J$2=0,0,F373)))</f>
        <v/>
      </c>
      <c r="G373" s="500">
        <f>(IF(DASHBOARD!$J$2=G9,DASHBOARD!$U$525,IF(DASHBOARD!$J$2=0,0,G373)))</f>
        <v/>
      </c>
      <c r="H373" s="500">
        <f>(IF(DASHBOARD!$J$2=H9,DASHBOARD!$U$525,IF(DASHBOARD!$J$2=0,0,H373)))</f>
        <v/>
      </c>
      <c r="I373" s="500">
        <f>(IF(DASHBOARD!$J$2=I9,DASHBOARD!$U$525,IF(DASHBOARD!$J$2=0,0,I373)))</f>
        <v/>
      </c>
      <c r="J373" s="500">
        <f>(IF(DASHBOARD!$J$2=J9,DASHBOARD!$U$525,IF(DASHBOARD!$J$2=0,0,J373)))</f>
        <v/>
      </c>
      <c r="K373" s="500">
        <f>(IF(DASHBOARD!$J$2=K9,DASHBOARD!$U$525,IF(DASHBOARD!$J$2=0,0,K373)))</f>
        <v/>
      </c>
      <c r="L373" s="500">
        <f>(IF(DASHBOARD!$J$2=L9,DASHBOARD!$U$525,IF(DASHBOARD!$J$2=0,0,L373)))</f>
        <v/>
      </c>
      <c r="M373" s="500">
        <f>(IF(DASHBOARD!$J$2=M9,DASHBOARD!$U$525,IF(DASHBOARD!$J$2=0,0,M373)))</f>
        <v/>
      </c>
      <c r="N373" s="500">
        <f>(IF(DASHBOARD!$J$2=N9,DASHBOARD!$U$525,IF(DASHBOARD!$J$2=0,0,N373)))</f>
        <v/>
      </c>
      <c r="O373" s="500">
        <f>(IF(DASHBOARD!$J$2=O9,DASHBOARD!$U$525,IF(DASHBOARD!$J$2=0,0,O373)))</f>
        <v/>
      </c>
      <c r="P373" s="500">
        <f>(IF(DASHBOARD!$J$2=P9,DASHBOARD!$U$525,IF(DASHBOARD!$J$2=0,0,P373)))</f>
        <v/>
      </c>
      <c r="Q373" s="500">
        <f>(IF(DASHBOARD!$J$2=Q9,DASHBOARD!$U$525,IF(DASHBOARD!$J$2=0,0,Q373)))</f>
        <v/>
      </c>
      <c r="R373" s="500">
        <f>(IF(DASHBOARD!$J$2=R9,DASHBOARD!$U$525,IF(DASHBOARD!$J$2=0,0,R373)))</f>
        <v/>
      </c>
      <c r="S373" s="500">
        <f>(IF(DASHBOARD!$J$2=S9,DASHBOARD!$U$525,IF(DASHBOARD!$J$2=0,0,S373)))</f>
        <v/>
      </c>
      <c r="T373" s="500">
        <f>(IF(DASHBOARD!$J$2=T9,DASHBOARD!$U$525,IF(DASHBOARD!$J$2=0,0,T373)))</f>
        <v/>
      </c>
      <c r="U373" s="500">
        <f>(IF(DASHBOARD!$J$2=U9,DASHBOARD!$U$525,IF(DASHBOARD!$J$2=0,0,U373)))</f>
        <v/>
      </c>
      <c r="V373" s="500">
        <f>(IF(DASHBOARD!$J$2=V9,DASHBOARD!$U$525,IF(DASHBOARD!$J$2=0,0,V373)))</f>
        <v/>
      </c>
      <c r="W373" s="500">
        <f>(IF(DASHBOARD!$J$2=W9,DASHBOARD!$U$525,IF(DASHBOARD!$J$2=0,0,W373)))</f>
        <v/>
      </c>
      <c r="X373" s="500">
        <f>(IF(DASHBOARD!$J$2=X9,DASHBOARD!$U$525,IF(DASHBOARD!$J$2=0,0,X373)))</f>
        <v/>
      </c>
      <c r="Y373" s="500">
        <f>(IF(DASHBOARD!$J$2=Y9,DASHBOARD!$U$525,IF(DASHBOARD!$J$2=0,0,Y373)))</f>
        <v/>
      </c>
      <c r="Z373" s="500">
        <f>(IF(DASHBOARD!$J$2=Z9,DASHBOARD!$U$525,IF(DASHBOARD!$J$2=0,0,Z373)))</f>
        <v/>
      </c>
      <c r="AA373" s="500">
        <f>(IF(DASHBOARD!$J$2=AA9,DASHBOARD!$U$525,IF(DASHBOARD!$J$2=0,0,AA373)))</f>
        <v/>
      </c>
      <c r="AB373" s="500">
        <f>(IF(DASHBOARD!$J$2=AB9,DASHBOARD!$U$525,IF(DASHBOARD!$J$2=0,0,AB373)))</f>
        <v/>
      </c>
      <c r="AC373" s="500">
        <f>(IF(DASHBOARD!$J$2=AC9,DASHBOARD!$U$525,IF(DASHBOARD!$J$2=0,0,AC373)))</f>
        <v/>
      </c>
      <c r="AD373" s="500">
        <f>(IF(DASHBOARD!$J$2=AD9,DASHBOARD!$U$525,IF(DASHBOARD!$J$2=0,0,AD373)))</f>
        <v/>
      </c>
      <c r="AE373" s="500">
        <f>(IF(DASHBOARD!$J$2=AE9,DASHBOARD!$U$525,IF(DASHBOARD!$J$2=0,0,AE373)))</f>
        <v/>
      </c>
      <c r="AF373" s="500">
        <f>(IF(DASHBOARD!$J$2=AF9,DASHBOARD!$U$525,IF(DASHBOARD!$J$2=0,0,AF373)))</f>
        <v/>
      </c>
      <c r="AG373" s="500">
        <f>(IF(DASHBOARD!$J$2=AG9,DASHBOARD!$U$525,IF(DASHBOARD!$J$2=0,0,AG373)))</f>
        <v/>
      </c>
      <c r="AH373" s="500">
        <f>(IF(DASHBOARD!$J$2=AH9,DASHBOARD!$U$525,IF(DASHBOARD!$J$2=0,0,AH373)))</f>
        <v/>
      </c>
      <c r="AI373" s="500">
        <f>(IF(DASHBOARD!$J$2=AI9,DASHBOARD!$U$525,IF(DASHBOARD!$J$2=0,0,AI373)))</f>
        <v/>
      </c>
      <c r="AJ373" s="500">
        <f>(IF(DASHBOARD!$J$2=AJ9,DASHBOARD!$U$525,IF(DASHBOARD!$J$2=0,0,AJ373)))</f>
        <v/>
      </c>
      <c r="AK373" s="500">
        <f>(IF(DASHBOARD!$J$2=AK9,DASHBOARD!$U$525,IF(DASHBOARD!$J$2=0,0,AK373)))</f>
        <v/>
      </c>
      <c r="AL373" s="500">
        <f>(IF(DASHBOARD!$J$2=AL9,DASHBOARD!$U$525,IF(DASHBOARD!$J$2=0,0,AL373)))</f>
        <v/>
      </c>
      <c r="AM373" s="500">
        <f>(IF(DASHBOARD!$J$2=AM9,DASHBOARD!$U$525,IF(DASHBOARD!$J$2=0,0,AM373)))</f>
        <v/>
      </c>
      <c r="AN373" s="500">
        <f>(IF(DASHBOARD!$J$2=AN9,DASHBOARD!$U$525,IF(DASHBOARD!$J$2=0,0,AN373)))</f>
        <v/>
      </c>
      <c r="AO373" s="500">
        <f>(IF(DASHBOARD!$J$2=AO9,DASHBOARD!$U$525,IF(DASHBOARD!$J$2=0,0,AO373)))</f>
        <v/>
      </c>
      <c r="AP373" s="500">
        <f>(IF(DASHBOARD!$J$2=AP9,DASHBOARD!$U$525,IF(DASHBOARD!$J$2=0,0,AP373)))</f>
        <v/>
      </c>
      <c r="AQ373" s="500">
        <f>(IF(DASHBOARD!$J$2=AQ9,DASHBOARD!$U$525,IF(DASHBOARD!$J$2=0,0,AQ373)))</f>
        <v/>
      </c>
      <c r="AR373" s="500">
        <f>(IF(DASHBOARD!$J$2=AR9,DASHBOARD!$U$525,IF(DASHBOARD!$J$2=0,0,AR373)))</f>
        <v/>
      </c>
      <c r="AS373" s="500">
        <f>(IF(DASHBOARD!$J$2=AS9,DASHBOARD!$U$525,IF(DASHBOARD!$J$2=0,0,AS373)))</f>
        <v/>
      </c>
      <c r="AT373" s="500">
        <f>(IF(DASHBOARD!$J$2=AT9,DASHBOARD!$U$525,IF(DASHBOARD!$J$2=0,0,AT373)))</f>
        <v/>
      </c>
      <c r="AU373" s="500">
        <f>(IF(DASHBOARD!$J$2=AU9,DASHBOARD!$U$525,IF(DASHBOARD!$J$2=0,0,AU373)))</f>
        <v/>
      </c>
      <c r="AV373" s="500">
        <f>(IF(DASHBOARD!$J$2=AV9,DASHBOARD!$U$525,IF(DASHBOARD!$J$2=0,0,AV373)))</f>
        <v/>
      </c>
      <c r="AW373" s="500">
        <f>(IF(DASHBOARD!$J$2=AW9,DASHBOARD!$U$525,IF(DASHBOARD!$J$2=0,0,AW373)))</f>
        <v/>
      </c>
      <c r="AX373" s="500">
        <f>(IF(DASHBOARD!$J$2=AX9,DASHBOARD!$U$525,IF(DASHBOARD!$J$2=0,0,AX373)))</f>
        <v/>
      </c>
      <c r="AY373" s="500">
        <f>(IF(DASHBOARD!$J$2=AY9,DASHBOARD!$U$525,IF(DASHBOARD!$J$2=0,0,AY373)))</f>
        <v/>
      </c>
      <c r="AZ373" s="500">
        <f>(IF(DASHBOARD!$J$2=AZ9,DASHBOARD!$U$525,IF(DASHBOARD!$J$2=0,0,AZ373)))</f>
        <v/>
      </c>
      <c r="BA373" s="500">
        <f>(IF(DASHBOARD!$J$2=BA9,DASHBOARD!$U$525,IF(DASHBOARD!$J$2=0,0,BA373)))</f>
        <v/>
      </c>
      <c r="BB373" s="594">
        <f>SUM(F373:BA373)/2</f>
        <v/>
      </c>
      <c r="BC373" s="466" t="n"/>
      <c r="BD373" s="466" t="n"/>
      <c r="BE373" s="466" t="n"/>
      <c r="BF373" s="466" t="n"/>
      <c r="BG373" s="466" t="n"/>
      <c r="BH373" s="466" t="n"/>
      <c r="BI373" s="466" t="n"/>
      <c r="BJ373" s="466" t="n"/>
      <c r="BK373" s="466" t="n"/>
      <c r="BL373" s="466" t="n"/>
      <c r="BM373" s="466" t="n"/>
      <c r="BN373" s="466" t="n"/>
      <c r="BO373" s="466" t="n"/>
      <c r="BP373" s="466" t="n"/>
      <c r="BQ373" s="466" t="n"/>
      <c r="BR373" s="466" t="n"/>
      <c r="BS373" s="466" t="n"/>
      <c r="BT373" s="466" t="n"/>
      <c r="BU373" s="466" t="n"/>
      <c r="BV373" s="466" t="n"/>
      <c r="BW373" s="466" t="n"/>
      <c r="BX373" s="466" t="n"/>
      <c r="BY373" s="466" t="n"/>
      <c r="BZ373" s="466" t="n"/>
      <c r="CA373" s="466" t="n"/>
      <c r="CB373" s="466" t="n"/>
      <c r="CC373" s="466" t="n"/>
      <c r="CD373" s="466" t="n"/>
      <c r="CE373" s="466" t="n"/>
      <c r="CF373" s="466" t="n"/>
      <c r="CG373" s="466" t="n"/>
      <c r="CH373" s="466" t="n"/>
      <c r="CI373" s="466" t="n"/>
      <c r="CJ373" s="466" t="n"/>
      <c r="CK373" s="466" t="n"/>
      <c r="CL373" s="466" t="n"/>
      <c r="CM373" s="466" t="n"/>
      <c r="CN373" s="466" t="n"/>
      <c r="CO373" s="466" t="n"/>
      <c r="CP373" s="466" t="n"/>
      <c r="CQ373" s="466" t="n"/>
      <c r="CR373" s="466" t="n"/>
      <c r="CS373" s="466" t="n"/>
      <c r="CT373" s="466" t="n"/>
      <c r="CU373" s="466" t="n"/>
      <c r="CV373" s="466" t="n"/>
      <c r="CW373" s="466" t="n"/>
      <c r="CX373" s="466" t="n"/>
      <c r="CY373" s="466" t="n"/>
      <c r="CZ373" s="466" t="n"/>
      <c r="DA373" s="466" t="n"/>
      <c r="DB373" s="466" t="n"/>
      <c r="DC373" s="466" t="n"/>
      <c r="DD373" s="466" t="n"/>
      <c r="DE373" s="466" t="n"/>
      <c r="DF373" s="466" t="n"/>
      <c r="DG373" s="466" t="n"/>
      <c r="DH373" s="466" t="n"/>
      <c r="DI373" s="466" t="n"/>
      <c r="DJ373" s="466" t="n"/>
      <c r="DK373" s="466" t="n"/>
      <c r="DL373" s="466" t="n"/>
      <c r="DM373" s="466" t="n"/>
      <c r="DN373" s="466" t="n"/>
      <c r="DO373" s="466" t="n"/>
      <c r="DP373" s="466" t="n"/>
      <c r="DQ373" s="466" t="n"/>
      <c r="DR373" s="466" t="n"/>
      <c r="DS373" s="466" t="n"/>
      <c r="DT373" s="466" t="n"/>
      <c r="DU373" s="466" t="n"/>
      <c r="DV373" s="466" t="n"/>
      <c r="DW373" s="466" t="n"/>
      <c r="DX373" s="466" t="n"/>
      <c r="DY373" s="466" t="n"/>
      <c r="DZ373" s="466" t="n"/>
      <c r="EA373" s="466" t="n"/>
      <c r="EB373" s="466" t="n"/>
      <c r="EC373" s="466" t="n"/>
      <c r="ED373" s="466" t="n"/>
      <c r="EE373" s="466" t="n"/>
      <c r="EF373" s="466" t="n"/>
      <c r="EG373" s="466" t="n"/>
      <c r="EH373" s="466" t="n"/>
      <c r="EI373" s="466" t="n"/>
      <c r="EJ373" s="466" t="n"/>
      <c r="EK373" s="466" t="n"/>
      <c r="EL373" s="466" t="n"/>
      <c r="EM373" s="466" t="n"/>
      <c r="EN373" s="466" t="n"/>
      <c r="EO373" s="466" t="n"/>
      <c r="EP373" s="466" t="n"/>
      <c r="EQ373" s="466" t="n"/>
      <c r="ER373" s="466" t="n"/>
      <c r="ES373" s="466" t="n"/>
      <c r="ET373" s="466" t="n"/>
      <c r="EU373" s="466" t="n"/>
      <c r="EV373" s="466" t="n"/>
      <c r="EW373" s="466" t="n"/>
      <c r="EX373" s="466" t="n"/>
      <c r="EY373" s="466" t="n"/>
      <c r="EZ373" s="466" t="n"/>
      <c r="FA373" s="466" t="n"/>
      <c r="FB373" s="466" t="n"/>
      <c r="FC373" s="466" t="n"/>
      <c r="FD373" s="466" t="n"/>
      <c r="FE373" s="466" t="n"/>
      <c r="FF373" s="466" t="n"/>
      <c r="FG373" s="466" t="n"/>
      <c r="FH373" s="466" t="n"/>
      <c r="FI373" s="466" t="n"/>
      <c r="FJ373" s="466" t="n"/>
      <c r="FK373" s="466" t="n"/>
      <c r="FL373" s="466" t="n"/>
      <c r="FM373" s="466" t="n"/>
      <c r="FN373" s="466" t="n"/>
      <c r="FO373" s="466" t="n"/>
      <c r="FP373" s="466" t="n"/>
      <c r="FQ373" s="466" t="n"/>
      <c r="FR373" s="466" t="n"/>
      <c r="FS373" s="466" t="n"/>
      <c r="FT373" s="466" t="n"/>
      <c r="FU373" s="466" t="n"/>
      <c r="FV373" s="466" t="n"/>
      <c r="FW373" s="466" t="n"/>
      <c r="FX373" s="466" t="n"/>
      <c r="FY373" s="466" t="n"/>
      <c r="FZ373" s="466" t="n"/>
      <c r="GA373" s="466" t="n"/>
      <c r="GB373" s="466" t="n"/>
      <c r="GC373" s="466" t="n"/>
      <c r="GD373" s="466" t="n"/>
      <c r="GE373" s="466" t="n"/>
      <c r="GF373" s="466" t="n"/>
      <c r="GG373" s="466" t="n"/>
      <c r="GH373" s="466" t="n"/>
      <c r="GI373" s="466" t="n"/>
      <c r="GJ373" s="466" t="n"/>
      <c r="GK373" s="466" t="n"/>
      <c r="GL373" s="466" t="n"/>
      <c r="GM373" s="466" t="n"/>
      <c r="GN373" s="466" t="n"/>
      <c r="GO373" s="466" t="n"/>
      <c r="GP373" s="466" t="n"/>
      <c r="GQ373" s="466" t="n"/>
      <c r="GR373" s="466" t="n"/>
      <c r="GS373" s="466" t="n"/>
      <c r="GT373" s="466" t="n"/>
      <c r="GU373" s="466" t="n"/>
      <c r="GV373" s="466" t="n"/>
      <c r="GW373" s="466" t="n"/>
      <c r="GX373" s="466" t="n"/>
      <c r="GY373" s="466" t="n"/>
      <c r="GZ373" s="466" t="n"/>
      <c r="HA373" s="466" t="n"/>
      <c r="HB373" s="466" t="n"/>
      <c r="HC373" s="466" t="n"/>
      <c r="HD373" s="466" t="n"/>
      <c r="HE373" s="466" t="n"/>
      <c r="HF373" s="466" t="n"/>
      <c r="HG373" s="466" t="n"/>
      <c r="HH373" s="466" t="n"/>
      <c r="HI373" s="466" t="n"/>
      <c r="HJ373" s="466" t="n"/>
      <c r="HK373" s="466" t="n"/>
      <c r="HL373" s="466" t="n"/>
      <c r="HM373" s="466" t="n"/>
      <c r="HN373" s="466" t="n"/>
      <c r="HO373" s="466" t="n"/>
      <c r="HP373" s="466" t="n"/>
      <c r="HQ373" s="466" t="n"/>
      <c r="HR373" s="466" t="n"/>
      <c r="HS373" s="466" t="n"/>
      <c r="HT373" s="466" t="n"/>
      <c r="HU373" s="466" t="n"/>
      <c r="HV373" s="466" t="n"/>
      <c r="HW373" s="466" t="n"/>
      <c r="HX373" s="466" t="n"/>
      <c r="HY373" s="466" t="n"/>
      <c r="HZ373" s="466" t="n"/>
      <c r="IA373" s="466" t="n"/>
      <c r="IB373" s="466" t="n"/>
      <c r="IC373" s="466" t="n"/>
    </row>
    <row r="374" ht="20.1" customFormat="1" customHeight="1" s="595">
      <c r="A374" s="598" t="n"/>
      <c r="B374" s="1579" t="inlineStr">
        <is>
          <t>HUADI#3 WUZHOU (MVar)</t>
        </is>
      </c>
      <c r="C374" s="1580" t="n"/>
      <c r="D374" s="1581" t="n"/>
      <c r="E374" s="600" t="n">
        <v>90</v>
      </c>
      <c r="F374" s="500">
        <f>(IF(DASHBOARD!$J$2=F9,DASHBOARD!$U$523,IF(DASHBOARD!$J$2=0,0,F374)))</f>
        <v/>
      </c>
      <c r="G374" s="500">
        <f>(IF(DASHBOARD!$J$2=G9,DASHBOARD!$U$523,IF(DASHBOARD!$J$2=0,0,G374)))</f>
        <v/>
      </c>
      <c r="H374" s="500">
        <f>(IF(DASHBOARD!$J$2=H9,DASHBOARD!$U$523,IF(DASHBOARD!$J$2=0,0,H374)))</f>
        <v/>
      </c>
      <c r="I374" s="500">
        <f>(IF(DASHBOARD!$J$2=I9,DASHBOARD!$U$523,IF(DASHBOARD!$J$2=0,0,I374)))</f>
        <v/>
      </c>
      <c r="J374" s="500">
        <f>(IF(DASHBOARD!$J$2=J9,DASHBOARD!$U$523,IF(DASHBOARD!$J$2=0,0,J374)))</f>
        <v/>
      </c>
      <c r="K374" s="500">
        <f>(IF(DASHBOARD!$J$2=K9,DASHBOARD!$U$523,IF(DASHBOARD!$J$2=0,0,K374)))</f>
        <v/>
      </c>
      <c r="L374" s="500">
        <f>(IF(DASHBOARD!$J$2=L9,DASHBOARD!$U$523,IF(DASHBOARD!$J$2=0,0,L374)))</f>
        <v/>
      </c>
      <c r="M374" s="500">
        <f>(IF(DASHBOARD!$J$2=M9,DASHBOARD!$U$523,IF(DASHBOARD!$J$2=0,0,M374)))</f>
        <v/>
      </c>
      <c r="N374" s="500">
        <f>(IF(DASHBOARD!$J$2=N9,DASHBOARD!$U$523,IF(DASHBOARD!$J$2=0,0,N374)))</f>
        <v/>
      </c>
      <c r="O374" s="500">
        <f>(IF(DASHBOARD!$J$2=O9,DASHBOARD!$U$523,IF(DASHBOARD!$J$2=0,0,O374)))</f>
        <v/>
      </c>
      <c r="P374" s="500">
        <f>(IF(DASHBOARD!$J$2=P9,DASHBOARD!$U$523,IF(DASHBOARD!$J$2=0,0,P374)))</f>
        <v/>
      </c>
      <c r="Q374" s="500">
        <f>(IF(DASHBOARD!$J$2=Q9,DASHBOARD!$U$523,IF(DASHBOARD!$J$2=0,0,Q374)))</f>
        <v/>
      </c>
      <c r="R374" s="500">
        <f>(IF(DASHBOARD!$J$2=R9,DASHBOARD!$U$523,IF(DASHBOARD!$J$2=0,0,R374)))</f>
        <v/>
      </c>
      <c r="S374" s="500">
        <f>(IF(DASHBOARD!$J$2=S9,DASHBOARD!$U$523,IF(DASHBOARD!$J$2=0,0,S374)))</f>
        <v/>
      </c>
      <c r="T374" s="500">
        <f>(IF(DASHBOARD!$J$2=T9,DASHBOARD!$U$523,IF(DASHBOARD!$J$2=0,0,T374)))</f>
        <v/>
      </c>
      <c r="U374" s="500">
        <f>(IF(DASHBOARD!$J$2=U9,DASHBOARD!$U$523,IF(DASHBOARD!$J$2=0,0,U374)))</f>
        <v/>
      </c>
      <c r="V374" s="500">
        <f>(IF(DASHBOARD!$J$2=V9,DASHBOARD!$U$523,IF(DASHBOARD!$J$2=0,0,V374)))</f>
        <v/>
      </c>
      <c r="W374" s="500">
        <f>(IF(DASHBOARD!$J$2=W9,DASHBOARD!$U$523,IF(DASHBOARD!$J$2=0,0,W374)))</f>
        <v/>
      </c>
      <c r="X374" s="500">
        <f>(IF(DASHBOARD!$J$2=X9,DASHBOARD!$U$523,IF(DASHBOARD!$J$2=0,0,X374)))</f>
        <v/>
      </c>
      <c r="Y374" s="500">
        <f>(IF(DASHBOARD!$J$2=Y9,DASHBOARD!$U$523,IF(DASHBOARD!$J$2=0,0,Y374)))</f>
        <v/>
      </c>
      <c r="Z374" s="500">
        <f>(IF(DASHBOARD!$J$2=Z9,DASHBOARD!$U$523,IF(DASHBOARD!$J$2=0,0,Z374)))</f>
        <v/>
      </c>
      <c r="AA374" s="500">
        <f>(IF(DASHBOARD!$J$2=AA9,DASHBOARD!$U$523,IF(DASHBOARD!$J$2=0,0,AA374)))</f>
        <v/>
      </c>
      <c r="AB374" s="500">
        <f>(IF(DASHBOARD!$J$2=AB9,DASHBOARD!$U$523,IF(DASHBOARD!$J$2=0,0,AB374)))</f>
        <v/>
      </c>
      <c r="AC374" s="500">
        <f>(IF(DASHBOARD!$J$2=AC9,DASHBOARD!$U$523,IF(DASHBOARD!$J$2=0,0,AC374)))</f>
        <v/>
      </c>
      <c r="AD374" s="500">
        <f>(IF(DASHBOARD!$J$2=AD9,DASHBOARD!$U$523,IF(DASHBOARD!$J$2=0,0,AD374)))</f>
        <v/>
      </c>
      <c r="AE374" s="500">
        <f>(IF(DASHBOARD!$J$2=AE9,DASHBOARD!$U$523,IF(DASHBOARD!$J$2=0,0,AE374)))</f>
        <v/>
      </c>
      <c r="AF374" s="500">
        <f>(IF(DASHBOARD!$J$2=AF9,DASHBOARD!$U$523,IF(DASHBOARD!$J$2=0,0,AF374)))</f>
        <v/>
      </c>
      <c r="AG374" s="500">
        <f>(IF(DASHBOARD!$J$2=AG9,DASHBOARD!$U$523,IF(DASHBOARD!$J$2=0,0,AG374)))</f>
        <v/>
      </c>
      <c r="AH374" s="500">
        <f>(IF(DASHBOARD!$J$2=AH9,DASHBOARD!$U$523,IF(DASHBOARD!$J$2=0,0,AH374)))</f>
        <v/>
      </c>
      <c r="AI374" s="500">
        <f>(IF(DASHBOARD!$J$2=AI9,DASHBOARD!$U$523,IF(DASHBOARD!$J$2=0,0,AI374)))</f>
        <v/>
      </c>
      <c r="AJ374" s="500">
        <f>(IF(DASHBOARD!$J$2=AJ9,DASHBOARD!$U$523,IF(DASHBOARD!$J$2=0,0,AJ374)))</f>
        <v/>
      </c>
      <c r="AK374" s="500">
        <f>(IF(DASHBOARD!$J$2=AK9,DASHBOARD!$U$523,IF(DASHBOARD!$J$2=0,0,AK374)))</f>
        <v/>
      </c>
      <c r="AL374" s="500">
        <f>(IF(DASHBOARD!$J$2=AL9,DASHBOARD!$U$523,IF(DASHBOARD!$J$2=0,0,AL374)))</f>
        <v/>
      </c>
      <c r="AM374" s="500">
        <f>(IF(DASHBOARD!$J$2=AM9,DASHBOARD!$U$523,IF(DASHBOARD!$J$2=0,0,AM374)))</f>
        <v/>
      </c>
      <c r="AN374" s="500">
        <f>(IF(DASHBOARD!$J$2=AN9,DASHBOARD!$U$523,IF(DASHBOARD!$J$2=0,0,AN374)))</f>
        <v/>
      </c>
      <c r="AO374" s="500">
        <f>(IF(DASHBOARD!$J$2=AO9,DASHBOARD!$U$523,IF(DASHBOARD!$J$2=0,0,AO374)))</f>
        <v/>
      </c>
      <c r="AP374" s="500">
        <f>(IF(DASHBOARD!$J$2=AP9,DASHBOARD!$U$523,IF(DASHBOARD!$J$2=0,0,AP374)))</f>
        <v/>
      </c>
      <c r="AQ374" s="500">
        <f>(IF(DASHBOARD!$J$2=AQ9,DASHBOARD!$U$523,IF(DASHBOARD!$J$2=0,0,AQ374)))</f>
        <v/>
      </c>
      <c r="AR374" s="500">
        <f>(IF(DASHBOARD!$J$2=AR9,DASHBOARD!$U$523,IF(DASHBOARD!$J$2=0,0,AR374)))</f>
        <v/>
      </c>
      <c r="AS374" s="500">
        <f>(IF(DASHBOARD!$J$2=AS9,DASHBOARD!$U$523,IF(DASHBOARD!$J$2=0,0,AS374)))</f>
        <v/>
      </c>
      <c r="AT374" s="500">
        <f>(IF(DASHBOARD!$J$2=AT9,DASHBOARD!$U$523,IF(DASHBOARD!$J$2=0,0,AT374)))</f>
        <v/>
      </c>
      <c r="AU374" s="500">
        <f>(IF(DASHBOARD!$J$2=AU9,DASHBOARD!$U$523,IF(DASHBOARD!$J$2=0,0,AU374)))</f>
        <v/>
      </c>
      <c r="AV374" s="500">
        <f>(IF(DASHBOARD!$J$2=AV9,DASHBOARD!$U$523,IF(DASHBOARD!$J$2=0,0,AV374)))</f>
        <v/>
      </c>
      <c r="AW374" s="500">
        <f>(IF(DASHBOARD!$J$2=AW9,DASHBOARD!$U$523,IF(DASHBOARD!$J$2=0,0,AW374)))</f>
        <v/>
      </c>
      <c r="AX374" s="500">
        <f>(IF(DASHBOARD!$J$2=AX9,DASHBOARD!$U$523,IF(DASHBOARD!$J$2=0,0,AX374)))</f>
        <v/>
      </c>
      <c r="AY374" s="500">
        <f>(IF(DASHBOARD!$J$2=AY9,DASHBOARD!$U$523,IF(DASHBOARD!$J$2=0,0,AY374)))</f>
        <v/>
      </c>
      <c r="AZ374" s="500">
        <f>(IF(DASHBOARD!$J$2=AZ9,DASHBOARD!$U$523,IF(DASHBOARD!$J$2=0,0,AZ374)))</f>
        <v/>
      </c>
      <c r="BA374" s="500">
        <f>(IF(DASHBOARD!$J$2=BA9,DASHBOARD!$U$523,IF(DASHBOARD!$J$2=0,0,BA374)))</f>
        <v/>
      </c>
      <c r="BB374" s="594">
        <f>SUM(F374:BA374)/2</f>
        <v/>
      </c>
      <c r="BC374" s="466" t="n"/>
      <c r="BD374" s="466" t="n"/>
      <c r="BE374" s="466" t="n"/>
      <c r="BF374" s="466" t="n"/>
      <c r="BG374" s="466" t="n"/>
      <c r="BH374" s="466" t="n"/>
      <c r="BI374" s="466" t="n"/>
      <c r="BJ374" s="466" t="n"/>
      <c r="BK374" s="466" t="n"/>
      <c r="BL374" s="466" t="n"/>
      <c r="BM374" s="466" t="n"/>
      <c r="BN374" s="466" t="n"/>
      <c r="BO374" s="466" t="n"/>
      <c r="BP374" s="466" t="n"/>
      <c r="BQ374" s="466" t="n"/>
      <c r="BR374" s="466" t="n"/>
      <c r="BS374" s="466" t="n"/>
      <c r="BT374" s="466" t="n"/>
      <c r="BU374" s="466" t="n"/>
      <c r="BV374" s="466" t="n"/>
      <c r="BW374" s="466" t="n"/>
      <c r="BX374" s="466" t="n"/>
      <c r="BY374" s="466" t="n"/>
      <c r="BZ374" s="466" t="n"/>
      <c r="CA374" s="466" t="n"/>
      <c r="CB374" s="466" t="n"/>
      <c r="CC374" s="466" t="n"/>
      <c r="CD374" s="466" t="n"/>
      <c r="CE374" s="466" t="n"/>
      <c r="CF374" s="466" t="n"/>
      <c r="CG374" s="466" t="n"/>
      <c r="CH374" s="466" t="n"/>
      <c r="CI374" s="466" t="n"/>
      <c r="CJ374" s="466" t="n"/>
      <c r="CK374" s="466" t="n"/>
      <c r="CL374" s="466" t="n"/>
      <c r="CM374" s="466" t="n"/>
      <c r="CN374" s="466" t="n"/>
      <c r="CO374" s="466" t="n"/>
      <c r="CP374" s="466" t="n"/>
      <c r="CQ374" s="466" t="n"/>
      <c r="CR374" s="466" t="n"/>
      <c r="CS374" s="466" t="n"/>
      <c r="CT374" s="466" t="n"/>
      <c r="CU374" s="466" t="n"/>
      <c r="CV374" s="466" t="n"/>
      <c r="CW374" s="466" t="n"/>
      <c r="CX374" s="466" t="n"/>
      <c r="CY374" s="466" t="n"/>
      <c r="CZ374" s="466" t="n"/>
      <c r="DA374" s="466" t="n"/>
      <c r="DB374" s="466" t="n"/>
      <c r="DC374" s="466" t="n"/>
      <c r="DD374" s="466" t="n"/>
      <c r="DE374" s="466" t="n"/>
      <c r="DF374" s="466" t="n"/>
      <c r="DG374" s="466" t="n"/>
      <c r="DH374" s="466" t="n"/>
      <c r="DI374" s="466" t="n"/>
      <c r="DJ374" s="466" t="n"/>
      <c r="DK374" s="466" t="n"/>
      <c r="DL374" s="466" t="n"/>
      <c r="DM374" s="466" t="n"/>
      <c r="DN374" s="466" t="n"/>
      <c r="DO374" s="466" t="n"/>
      <c r="DP374" s="466" t="n"/>
      <c r="DQ374" s="466" t="n"/>
      <c r="DR374" s="466" t="n"/>
      <c r="DS374" s="466" t="n"/>
      <c r="DT374" s="466" t="n"/>
      <c r="DU374" s="466" t="n"/>
      <c r="DV374" s="466" t="n"/>
      <c r="DW374" s="466" t="n"/>
      <c r="DX374" s="466" t="n"/>
      <c r="DY374" s="466" t="n"/>
      <c r="DZ374" s="466" t="n"/>
      <c r="EA374" s="466" t="n"/>
      <c r="EB374" s="466" t="n"/>
      <c r="EC374" s="466" t="n"/>
      <c r="ED374" s="466" t="n"/>
      <c r="EE374" s="466" t="n"/>
      <c r="EF374" s="466" t="n"/>
      <c r="EG374" s="466" t="n"/>
      <c r="EH374" s="466" t="n"/>
      <c r="EI374" s="466" t="n"/>
      <c r="EJ374" s="466" t="n"/>
      <c r="EK374" s="466" t="n"/>
      <c r="EL374" s="466" t="n"/>
      <c r="EM374" s="466" t="n"/>
      <c r="EN374" s="466" t="n"/>
      <c r="EO374" s="466" t="n"/>
      <c r="EP374" s="466" t="n"/>
      <c r="EQ374" s="466" t="n"/>
      <c r="ER374" s="466" t="n"/>
      <c r="ES374" s="466" t="n"/>
      <c r="ET374" s="466" t="n"/>
      <c r="EU374" s="466" t="n"/>
      <c r="EV374" s="466" t="n"/>
      <c r="EW374" s="466" t="n"/>
      <c r="EX374" s="466" t="n"/>
      <c r="EY374" s="466" t="n"/>
      <c r="EZ374" s="466" t="n"/>
      <c r="FA374" s="466" t="n"/>
      <c r="FB374" s="466" t="n"/>
      <c r="FC374" s="466" t="n"/>
      <c r="FD374" s="466" t="n"/>
      <c r="FE374" s="466" t="n"/>
      <c r="FF374" s="466" t="n"/>
      <c r="FG374" s="466" t="n"/>
      <c r="FH374" s="466" t="n"/>
      <c r="FI374" s="466" t="n"/>
      <c r="FJ374" s="466" t="n"/>
      <c r="FK374" s="466" t="n"/>
      <c r="FL374" s="466" t="n"/>
      <c r="FM374" s="466" t="n"/>
      <c r="FN374" s="466" t="n"/>
      <c r="FO374" s="466" t="n"/>
      <c r="FP374" s="466" t="n"/>
      <c r="FQ374" s="466" t="n"/>
      <c r="FR374" s="466" t="n"/>
      <c r="FS374" s="466" t="n"/>
      <c r="FT374" s="466" t="n"/>
      <c r="FU374" s="466" t="n"/>
      <c r="FV374" s="466" t="n"/>
      <c r="FW374" s="466" t="n"/>
      <c r="FX374" s="466" t="n"/>
      <c r="FY374" s="466" t="n"/>
      <c r="FZ374" s="466" t="n"/>
      <c r="GA374" s="466" t="n"/>
      <c r="GB374" s="466" t="n"/>
      <c r="GC374" s="466" t="n"/>
      <c r="GD374" s="466" t="n"/>
      <c r="GE374" s="466" t="n"/>
      <c r="GF374" s="466" t="n"/>
      <c r="GG374" s="466" t="n"/>
      <c r="GH374" s="466" t="n"/>
      <c r="GI374" s="466" t="n"/>
      <c r="GJ374" s="466" t="n"/>
      <c r="GK374" s="466" t="n"/>
      <c r="GL374" s="466" t="n"/>
      <c r="GM374" s="466" t="n"/>
      <c r="GN374" s="466" t="n"/>
      <c r="GO374" s="466" t="n"/>
      <c r="GP374" s="466" t="n"/>
      <c r="GQ374" s="466" t="n"/>
      <c r="GR374" s="466" t="n"/>
      <c r="GS374" s="466" t="n"/>
      <c r="GT374" s="466" t="n"/>
      <c r="GU374" s="466" t="n"/>
      <c r="GV374" s="466" t="n"/>
      <c r="GW374" s="466" t="n"/>
      <c r="GX374" s="466" t="n"/>
      <c r="GY374" s="466" t="n"/>
      <c r="GZ374" s="466" t="n"/>
      <c r="HA374" s="466" t="n"/>
      <c r="HB374" s="466" t="n"/>
      <c r="HC374" s="466" t="n"/>
      <c r="HD374" s="466" t="n"/>
      <c r="HE374" s="466" t="n"/>
      <c r="HF374" s="466" t="n"/>
      <c r="HG374" s="466" t="n"/>
      <c r="HH374" s="466" t="n"/>
      <c r="HI374" s="466" t="n"/>
      <c r="HJ374" s="466" t="n"/>
      <c r="HK374" s="466" t="n"/>
      <c r="HL374" s="466" t="n"/>
      <c r="HM374" s="466" t="n"/>
      <c r="HN374" s="466" t="n"/>
      <c r="HO374" s="466" t="n"/>
      <c r="HP374" s="466" t="n"/>
      <c r="HQ374" s="466" t="n"/>
      <c r="HR374" s="466" t="n"/>
      <c r="HS374" s="466" t="n"/>
      <c r="HT374" s="466" t="n"/>
      <c r="HU374" s="466" t="n"/>
      <c r="HV374" s="466" t="n"/>
      <c r="HW374" s="466" t="n"/>
      <c r="HX374" s="466" t="n"/>
      <c r="HY374" s="466" t="n"/>
      <c r="HZ374" s="466" t="n"/>
      <c r="IA374" s="466" t="n"/>
      <c r="IB374" s="466" t="n"/>
      <c r="IC374" s="466" t="n"/>
    </row>
    <row r="375" ht="20.1" customFormat="1" customHeight="1" s="595" thickBot="1">
      <c r="A375" s="598" t="n"/>
      <c r="B375" s="1582" t="inlineStr">
        <is>
          <t>HUADI#2 YATAI (Mvar)</t>
        </is>
      </c>
      <c r="C375" s="1500" t="n"/>
      <c r="D375" s="1520" t="n"/>
      <c r="E375" s="601" t="n">
        <v>150</v>
      </c>
      <c r="F375" s="500">
        <f>(IF(DASHBOARD!$J$2=F9,DASHBOARD!$U$524,IF(DASHBOARD!$J$2=0,0,F375)))</f>
        <v/>
      </c>
      <c r="G375" s="500">
        <f>(IF(DASHBOARD!$J$2=G9,DASHBOARD!$U$524,IF(DASHBOARD!$J$2=0,0,G375)))</f>
        <v/>
      </c>
      <c r="H375" s="500">
        <f>(IF(DASHBOARD!$J$2=H9,DASHBOARD!$U$524,IF(DASHBOARD!$J$2=0,0,H375)))</f>
        <v/>
      </c>
      <c r="I375" s="500">
        <f>(IF(DASHBOARD!$J$2=I9,DASHBOARD!$U$524,IF(DASHBOARD!$J$2=0,0,I375)))</f>
        <v/>
      </c>
      <c r="J375" s="500">
        <f>(IF(DASHBOARD!$J$2=J9,DASHBOARD!$U$524,IF(DASHBOARD!$J$2=0,0,J375)))</f>
        <v/>
      </c>
      <c r="K375" s="500">
        <f>(IF(DASHBOARD!$J$2=K9,DASHBOARD!$U$524,IF(DASHBOARD!$J$2=0,0,K375)))</f>
        <v/>
      </c>
      <c r="L375" s="500">
        <f>(IF(DASHBOARD!$J$2=L9,DASHBOARD!$U$524,IF(DASHBOARD!$J$2=0,0,L375)))</f>
        <v/>
      </c>
      <c r="M375" s="500">
        <f>(IF(DASHBOARD!$J$2=M9,DASHBOARD!$U$524,IF(DASHBOARD!$J$2=0,0,M375)))</f>
        <v/>
      </c>
      <c r="N375" s="500">
        <f>(IF(DASHBOARD!$J$2=N9,DASHBOARD!$U$524,IF(DASHBOARD!$J$2=0,0,N375)))</f>
        <v/>
      </c>
      <c r="O375" s="500">
        <f>(IF(DASHBOARD!$J$2=O9,DASHBOARD!$U$524,IF(DASHBOARD!$J$2=0,0,O375)))</f>
        <v/>
      </c>
      <c r="P375" s="500">
        <f>(IF(DASHBOARD!$J$2=P9,DASHBOARD!$U$524,IF(DASHBOARD!$J$2=0,0,P375)))</f>
        <v/>
      </c>
      <c r="Q375" s="500">
        <f>(IF(DASHBOARD!$J$2=Q9,DASHBOARD!$U$524,IF(DASHBOARD!$J$2=0,0,Q375)))</f>
        <v/>
      </c>
      <c r="R375" s="500">
        <f>(IF(DASHBOARD!$J$2=R9,DASHBOARD!$U$524,IF(DASHBOARD!$J$2=0,0,R375)))</f>
        <v/>
      </c>
      <c r="S375" s="500">
        <f>(IF(DASHBOARD!$J$2=S9,DASHBOARD!$U$524,IF(DASHBOARD!$J$2=0,0,S375)))</f>
        <v/>
      </c>
      <c r="T375" s="500">
        <f>(IF(DASHBOARD!$J$2=T9,DASHBOARD!$U$524,IF(DASHBOARD!$J$2=0,0,T375)))</f>
        <v/>
      </c>
      <c r="U375" s="500">
        <f>(IF(DASHBOARD!$J$2=U9,DASHBOARD!$U$524,IF(DASHBOARD!$J$2=0,0,U375)))</f>
        <v/>
      </c>
      <c r="V375" s="500">
        <f>(IF(DASHBOARD!$J$2=V9,DASHBOARD!$U$524,IF(DASHBOARD!$J$2=0,0,V375)))</f>
        <v/>
      </c>
      <c r="W375" s="500">
        <f>(IF(DASHBOARD!$J$2=W9,DASHBOARD!$U$524,IF(DASHBOARD!$J$2=0,0,W375)))</f>
        <v/>
      </c>
      <c r="X375" s="500">
        <f>(IF(DASHBOARD!$J$2=X9,DASHBOARD!$U$524,IF(DASHBOARD!$J$2=0,0,X375)))</f>
        <v/>
      </c>
      <c r="Y375" s="500">
        <f>(IF(DASHBOARD!$J$2=Y9,DASHBOARD!$U$524,IF(DASHBOARD!$J$2=0,0,Y375)))</f>
        <v/>
      </c>
      <c r="Z375" s="500">
        <f>(IF(DASHBOARD!$J$2=Z9,DASHBOARD!$U$524,IF(DASHBOARD!$J$2=0,0,Z375)))</f>
        <v/>
      </c>
      <c r="AA375" s="500">
        <f>(IF(DASHBOARD!$J$2=AA9,DASHBOARD!$U$524,IF(DASHBOARD!$J$2=0,0,AA375)))</f>
        <v/>
      </c>
      <c r="AB375" s="500">
        <f>(IF(DASHBOARD!$J$2=AB9,DASHBOARD!$U$524,IF(DASHBOARD!$J$2=0,0,AB375)))</f>
        <v/>
      </c>
      <c r="AC375" s="500">
        <f>(IF(DASHBOARD!$J$2=AC9,DASHBOARD!$U$524,IF(DASHBOARD!$J$2=0,0,AC375)))</f>
        <v/>
      </c>
      <c r="AD375" s="500">
        <f>(IF(DASHBOARD!$J$2=AD9,DASHBOARD!$U$524,IF(DASHBOARD!$J$2=0,0,AD375)))</f>
        <v/>
      </c>
      <c r="AE375" s="500">
        <f>(IF(DASHBOARD!$J$2=AE9,DASHBOARD!$U$524,IF(DASHBOARD!$J$2=0,0,AE375)))</f>
        <v/>
      </c>
      <c r="AF375" s="500">
        <f>(IF(DASHBOARD!$J$2=AF9,DASHBOARD!$U$524,IF(DASHBOARD!$J$2=0,0,AF375)))</f>
        <v/>
      </c>
      <c r="AG375" s="500">
        <f>(IF(DASHBOARD!$J$2=AG9,DASHBOARD!$U$524,IF(DASHBOARD!$J$2=0,0,AG375)))</f>
        <v/>
      </c>
      <c r="AH375" s="500">
        <f>(IF(DASHBOARD!$J$2=AH9,DASHBOARD!$U$524,IF(DASHBOARD!$J$2=0,0,AH375)))</f>
        <v/>
      </c>
      <c r="AI375" s="500">
        <f>(IF(DASHBOARD!$J$2=AI9,DASHBOARD!$U$524,IF(DASHBOARD!$J$2=0,0,AI375)))</f>
        <v/>
      </c>
      <c r="AJ375" s="500">
        <f>(IF(DASHBOARD!$J$2=AJ9,DASHBOARD!$U$524,IF(DASHBOARD!$J$2=0,0,AJ375)))</f>
        <v/>
      </c>
      <c r="AK375" s="500">
        <f>(IF(DASHBOARD!$J$2=AK9,DASHBOARD!$U$524,IF(DASHBOARD!$J$2=0,0,AK375)))</f>
        <v/>
      </c>
      <c r="AL375" s="500">
        <f>(IF(DASHBOARD!$J$2=AL9,DASHBOARD!$U$524,IF(DASHBOARD!$J$2=0,0,AL375)))</f>
        <v/>
      </c>
      <c r="AM375" s="500">
        <f>(IF(DASHBOARD!$J$2=AM9,DASHBOARD!$U$524,IF(DASHBOARD!$J$2=0,0,AM375)))</f>
        <v/>
      </c>
      <c r="AN375" s="500">
        <f>(IF(DASHBOARD!$J$2=AN9,DASHBOARD!$U$524,IF(DASHBOARD!$J$2=0,0,AN375)))</f>
        <v/>
      </c>
      <c r="AO375" s="500">
        <f>(IF(DASHBOARD!$J$2=AO9,DASHBOARD!$U$524,IF(DASHBOARD!$J$2=0,0,AO375)))</f>
        <v/>
      </c>
      <c r="AP375" s="500">
        <f>(IF(DASHBOARD!$J$2=AP9,DASHBOARD!$U$524,IF(DASHBOARD!$J$2=0,0,AP375)))</f>
        <v/>
      </c>
      <c r="AQ375" s="500">
        <f>(IF(DASHBOARD!$J$2=AQ9,DASHBOARD!$U$524,IF(DASHBOARD!$J$2=0,0,AQ375)))</f>
        <v/>
      </c>
      <c r="AR375" s="500">
        <f>(IF(DASHBOARD!$J$2=AR9,DASHBOARD!$U$524,IF(DASHBOARD!$J$2=0,0,AR375)))</f>
        <v/>
      </c>
      <c r="AS375" s="500">
        <f>(IF(DASHBOARD!$J$2=AS9,DASHBOARD!$U$524,IF(DASHBOARD!$J$2=0,0,AS375)))</f>
        <v/>
      </c>
      <c r="AT375" s="500">
        <f>(IF(DASHBOARD!$J$2=AT9,DASHBOARD!$U$524,IF(DASHBOARD!$J$2=0,0,AT375)))</f>
        <v/>
      </c>
      <c r="AU375" s="500">
        <f>(IF(DASHBOARD!$J$2=AU9,DASHBOARD!$U$524,IF(DASHBOARD!$J$2=0,0,AU375)))</f>
        <v/>
      </c>
      <c r="AV375" s="500">
        <f>(IF(DASHBOARD!$J$2=AV9,DASHBOARD!$U$524,IF(DASHBOARD!$J$2=0,0,AV375)))</f>
        <v/>
      </c>
      <c r="AW375" s="500">
        <f>(IF(DASHBOARD!$J$2=AW9,DASHBOARD!$U$524,IF(DASHBOARD!$J$2=0,0,AW375)))</f>
        <v/>
      </c>
      <c r="AX375" s="500">
        <f>(IF(DASHBOARD!$J$2=AX9,DASHBOARD!$U$524,IF(DASHBOARD!$J$2=0,0,AX375)))</f>
        <v/>
      </c>
      <c r="AY375" s="500">
        <f>(IF(DASHBOARD!$J$2=AY9,DASHBOARD!$U$524,IF(DASHBOARD!$J$2=0,0,AY375)))</f>
        <v/>
      </c>
      <c r="AZ375" s="500">
        <f>(IF(DASHBOARD!$J$2=AZ9,DASHBOARD!$U$524,IF(DASHBOARD!$J$2=0,0,AZ375)))</f>
        <v/>
      </c>
      <c r="BA375" s="500">
        <f>(IF(DASHBOARD!$J$2=BA9,DASHBOARD!$U$524,IF(DASHBOARD!$J$2=0,0,BA375)))</f>
        <v/>
      </c>
      <c r="BB375" s="594">
        <f>SUM(F375:BA375)/2</f>
        <v/>
      </c>
      <c r="BC375" s="466" t="n"/>
      <c r="BD375" s="466" t="n"/>
      <c r="BE375" s="466" t="n"/>
      <c r="BF375" s="466" t="n"/>
      <c r="BG375" s="466" t="n"/>
      <c r="BH375" s="466" t="n"/>
      <c r="BI375" s="466" t="n"/>
      <c r="BJ375" s="466" t="n"/>
      <c r="BK375" s="466" t="n"/>
      <c r="BL375" s="466" t="n"/>
      <c r="BM375" s="466" t="n"/>
      <c r="BN375" s="466" t="n"/>
      <c r="BO375" s="466" t="n"/>
      <c r="BP375" s="466" t="n"/>
      <c r="BQ375" s="466" t="n"/>
      <c r="BR375" s="466" t="n"/>
      <c r="BS375" s="466" t="n"/>
      <c r="BT375" s="466" t="n"/>
      <c r="BU375" s="466" t="n"/>
      <c r="BV375" s="466" t="n"/>
      <c r="BW375" s="466" t="n"/>
      <c r="BX375" s="466" t="n"/>
      <c r="BY375" s="466" t="n"/>
      <c r="BZ375" s="466" t="n"/>
      <c r="CA375" s="466" t="n"/>
      <c r="CB375" s="466" t="n"/>
      <c r="CC375" s="466" t="n"/>
      <c r="CD375" s="466" t="n"/>
      <c r="CE375" s="466" t="n"/>
      <c r="CF375" s="466" t="n"/>
      <c r="CG375" s="466" t="n"/>
      <c r="CH375" s="466" t="n"/>
      <c r="CI375" s="466" t="n"/>
      <c r="CJ375" s="466" t="n"/>
      <c r="CK375" s="466" t="n"/>
      <c r="CL375" s="466" t="n"/>
      <c r="CM375" s="466" t="n"/>
      <c r="CN375" s="466" t="n"/>
      <c r="CO375" s="466" t="n"/>
      <c r="CP375" s="466" t="n"/>
      <c r="CQ375" s="466" t="n"/>
      <c r="CR375" s="466" t="n"/>
      <c r="CS375" s="466" t="n"/>
      <c r="CT375" s="466" t="n"/>
      <c r="CU375" s="466" t="n"/>
      <c r="CV375" s="466" t="n"/>
      <c r="CW375" s="466" t="n"/>
      <c r="CX375" s="466" t="n"/>
      <c r="CY375" s="466" t="n"/>
      <c r="CZ375" s="466" t="n"/>
      <c r="DA375" s="466" t="n"/>
      <c r="DB375" s="466" t="n"/>
      <c r="DC375" s="466" t="n"/>
      <c r="DD375" s="466" t="n"/>
      <c r="DE375" s="466" t="n"/>
      <c r="DF375" s="466" t="n"/>
      <c r="DG375" s="466" t="n"/>
      <c r="DH375" s="466" t="n"/>
      <c r="DI375" s="466" t="n"/>
      <c r="DJ375" s="466" t="n"/>
      <c r="DK375" s="466" t="n"/>
      <c r="DL375" s="466" t="n"/>
      <c r="DM375" s="466" t="n"/>
      <c r="DN375" s="466" t="n"/>
      <c r="DO375" s="466" t="n"/>
      <c r="DP375" s="466" t="n"/>
      <c r="DQ375" s="466" t="n"/>
      <c r="DR375" s="466" t="n"/>
      <c r="DS375" s="466" t="n"/>
      <c r="DT375" s="466" t="n"/>
      <c r="DU375" s="466" t="n"/>
      <c r="DV375" s="466" t="n"/>
      <c r="DW375" s="466" t="n"/>
      <c r="DX375" s="466" t="n"/>
      <c r="DY375" s="466" t="n"/>
      <c r="DZ375" s="466" t="n"/>
      <c r="EA375" s="466" t="n"/>
      <c r="EB375" s="466" t="n"/>
      <c r="EC375" s="466" t="n"/>
      <c r="ED375" s="466" t="n"/>
      <c r="EE375" s="466" t="n"/>
      <c r="EF375" s="466" t="n"/>
      <c r="EG375" s="466" t="n"/>
      <c r="EH375" s="466" t="n"/>
      <c r="EI375" s="466" t="n"/>
      <c r="EJ375" s="466" t="n"/>
      <c r="EK375" s="466" t="n"/>
      <c r="EL375" s="466" t="n"/>
      <c r="EM375" s="466" t="n"/>
      <c r="EN375" s="466" t="n"/>
      <c r="EO375" s="466" t="n"/>
      <c r="EP375" s="466" t="n"/>
      <c r="EQ375" s="466" t="n"/>
      <c r="ER375" s="466" t="n"/>
      <c r="ES375" s="466" t="n"/>
      <c r="ET375" s="466" t="n"/>
      <c r="EU375" s="466" t="n"/>
      <c r="EV375" s="466" t="n"/>
      <c r="EW375" s="466" t="n"/>
      <c r="EX375" s="466" t="n"/>
      <c r="EY375" s="466" t="n"/>
      <c r="EZ375" s="466" t="n"/>
      <c r="FA375" s="466" t="n"/>
      <c r="FB375" s="466" t="n"/>
      <c r="FC375" s="466" t="n"/>
      <c r="FD375" s="466" t="n"/>
      <c r="FE375" s="466" t="n"/>
      <c r="FF375" s="466" t="n"/>
      <c r="FG375" s="466" t="n"/>
      <c r="FH375" s="466" t="n"/>
      <c r="FI375" s="466" t="n"/>
      <c r="FJ375" s="466" t="n"/>
      <c r="FK375" s="466" t="n"/>
      <c r="FL375" s="466" t="n"/>
      <c r="FM375" s="466" t="n"/>
      <c r="FN375" s="466" t="n"/>
      <c r="FO375" s="466" t="n"/>
      <c r="FP375" s="466" t="n"/>
      <c r="FQ375" s="466" t="n"/>
      <c r="FR375" s="466" t="n"/>
      <c r="FS375" s="466" t="n"/>
      <c r="FT375" s="466" t="n"/>
      <c r="FU375" s="466" t="n"/>
      <c r="FV375" s="466" t="n"/>
      <c r="FW375" s="466" t="n"/>
      <c r="FX375" s="466" t="n"/>
      <c r="FY375" s="466" t="n"/>
      <c r="FZ375" s="466" t="n"/>
      <c r="GA375" s="466" t="n"/>
      <c r="GB375" s="466" t="n"/>
      <c r="GC375" s="466" t="n"/>
      <c r="GD375" s="466" t="n"/>
      <c r="GE375" s="466" t="n"/>
      <c r="GF375" s="466" t="n"/>
      <c r="GG375" s="466" t="n"/>
      <c r="GH375" s="466" t="n"/>
      <c r="GI375" s="466" t="n"/>
      <c r="GJ375" s="466" t="n"/>
      <c r="GK375" s="466" t="n"/>
      <c r="GL375" s="466" t="n"/>
      <c r="GM375" s="466" t="n"/>
      <c r="GN375" s="466" t="n"/>
      <c r="GO375" s="466" t="n"/>
      <c r="GP375" s="466" t="n"/>
      <c r="GQ375" s="466" t="n"/>
      <c r="GR375" s="466" t="n"/>
      <c r="GS375" s="466" t="n"/>
      <c r="GT375" s="466" t="n"/>
      <c r="GU375" s="466" t="n"/>
      <c r="GV375" s="466" t="n"/>
      <c r="GW375" s="466" t="n"/>
      <c r="GX375" s="466" t="n"/>
      <c r="GY375" s="466" t="n"/>
      <c r="GZ375" s="466" t="n"/>
      <c r="HA375" s="466" t="n"/>
      <c r="HB375" s="466" t="n"/>
      <c r="HC375" s="466" t="n"/>
      <c r="HD375" s="466" t="n"/>
      <c r="HE375" s="466" t="n"/>
      <c r="HF375" s="466" t="n"/>
      <c r="HG375" s="466" t="n"/>
      <c r="HH375" s="466" t="n"/>
      <c r="HI375" s="466" t="n"/>
      <c r="HJ375" s="466" t="n"/>
      <c r="HK375" s="466" t="n"/>
      <c r="HL375" s="466" t="n"/>
      <c r="HM375" s="466" t="n"/>
      <c r="HN375" s="466" t="n"/>
      <c r="HO375" s="466" t="n"/>
      <c r="HP375" s="466" t="n"/>
      <c r="HQ375" s="466" t="n"/>
      <c r="HR375" s="466" t="n"/>
      <c r="HS375" s="466" t="n"/>
      <c r="HT375" s="466" t="n"/>
      <c r="HU375" s="466" t="n"/>
      <c r="HV375" s="466" t="n"/>
      <c r="HW375" s="466" t="n"/>
      <c r="HX375" s="466" t="n"/>
      <c r="HY375" s="466" t="n"/>
      <c r="HZ375" s="466" t="n"/>
      <c r="IA375" s="466" t="n"/>
      <c r="IB375" s="466" t="n"/>
      <c r="IC375" s="466" t="n"/>
    </row>
    <row r="376" ht="20.1" customFormat="1" customHeight="1" s="595" thickBot="1" thickTop="1">
      <c r="A376" s="598" t="n"/>
      <c r="B376" s="1582" t="inlineStr">
        <is>
          <t>HUADI#4 HENGSENG (MVar)</t>
        </is>
      </c>
      <c r="C376" s="1500" t="n"/>
      <c r="D376" s="1520" t="n"/>
      <c r="E376" s="599" t="n">
        <v>30</v>
      </c>
      <c r="F376" s="500">
        <f>(IF(DASHBOARD!$J$2=F9,DASHBOARD!$U$518,IF(DASHBOARD!$J$2=0,0,F376)))</f>
        <v/>
      </c>
      <c r="G376" s="500">
        <f>(IF(DASHBOARD!$J$2=G9,DASHBOARD!$U$518,IF(DASHBOARD!$J$2=0,0,G376)))</f>
        <v/>
      </c>
      <c r="H376" s="500">
        <f>(IF(DASHBOARD!$J$2=H9,DASHBOARD!$U$518,IF(DASHBOARD!$J$2=0,0,H376)))</f>
        <v/>
      </c>
      <c r="I376" s="500">
        <f>(IF(DASHBOARD!$J$2=I9,DASHBOARD!$U$518,IF(DASHBOARD!$J$2=0,0,I376)))</f>
        <v/>
      </c>
      <c r="J376" s="500">
        <f>(IF(DASHBOARD!$J$2=J9,DASHBOARD!$U$518,IF(DASHBOARD!$J$2=0,0,J376)))</f>
        <v/>
      </c>
      <c r="K376" s="500">
        <f>(IF(DASHBOARD!$J$2=K9,DASHBOARD!$U$518,IF(DASHBOARD!$J$2=0,0,K376)))</f>
        <v/>
      </c>
      <c r="L376" s="500">
        <f>(IF(DASHBOARD!$J$2=L9,DASHBOARD!$U$518,IF(DASHBOARD!$J$2=0,0,L376)))</f>
        <v/>
      </c>
      <c r="M376" s="500">
        <f>(IF(DASHBOARD!$J$2=M9,DASHBOARD!$U$518,IF(DASHBOARD!$J$2=0,0,M376)))</f>
        <v/>
      </c>
      <c r="N376" s="500">
        <f>(IF(DASHBOARD!$J$2=N9,DASHBOARD!$U$518,IF(DASHBOARD!$J$2=0,0,N376)))</f>
        <v/>
      </c>
      <c r="O376" s="500">
        <f>(IF(DASHBOARD!$J$2=O9,DASHBOARD!$U$518,IF(DASHBOARD!$J$2=0,0,O376)))</f>
        <v/>
      </c>
      <c r="P376" s="500">
        <f>(IF(DASHBOARD!$J$2=P9,DASHBOARD!$U$518,IF(DASHBOARD!$J$2=0,0,P376)))</f>
        <v/>
      </c>
      <c r="Q376" s="500">
        <f>(IF(DASHBOARD!$J$2=Q9,DASHBOARD!$U$518,IF(DASHBOARD!$J$2=0,0,Q376)))</f>
        <v/>
      </c>
      <c r="R376" s="500">
        <f>(IF(DASHBOARD!$J$2=R9,DASHBOARD!$U$518,IF(DASHBOARD!$J$2=0,0,R376)))</f>
        <v/>
      </c>
      <c r="S376" s="500">
        <f>(IF(DASHBOARD!$J$2=S9,DASHBOARD!$U$518,IF(DASHBOARD!$J$2=0,0,S376)))</f>
        <v/>
      </c>
      <c r="T376" s="500">
        <f>(IF(DASHBOARD!$J$2=T9,DASHBOARD!$U$518,IF(DASHBOARD!$J$2=0,0,T376)))</f>
        <v/>
      </c>
      <c r="U376" s="500">
        <f>(IF(DASHBOARD!$J$2=U9,DASHBOARD!$U$518,IF(DASHBOARD!$J$2=0,0,U376)))</f>
        <v/>
      </c>
      <c r="V376" s="500">
        <f>(IF(DASHBOARD!$J$2=V9,DASHBOARD!$U$518,IF(DASHBOARD!$J$2=0,0,V376)))</f>
        <v/>
      </c>
      <c r="W376" s="500">
        <f>(IF(DASHBOARD!$J$2=W9,DASHBOARD!$U$518,IF(DASHBOARD!$J$2=0,0,W376)))</f>
        <v/>
      </c>
      <c r="X376" s="500">
        <f>(IF(DASHBOARD!$J$2=X9,DASHBOARD!$U$518,IF(DASHBOARD!$J$2=0,0,X376)))</f>
        <v/>
      </c>
      <c r="Y376" s="500">
        <f>(IF(DASHBOARD!$J$2=Y9,DASHBOARD!$U$518,IF(DASHBOARD!$J$2=0,0,Y376)))</f>
        <v/>
      </c>
      <c r="Z376" s="500">
        <f>(IF(DASHBOARD!$J$2=Z9,DASHBOARD!$U$518,IF(DASHBOARD!$J$2=0,0,Z376)))</f>
        <v/>
      </c>
      <c r="AA376" s="500">
        <f>(IF(DASHBOARD!$J$2=AA9,DASHBOARD!$U$518,IF(DASHBOARD!$J$2=0,0,AA376)))</f>
        <v/>
      </c>
      <c r="AB376" s="500">
        <f>(IF(DASHBOARD!$J$2=AB9,DASHBOARD!$U$518,IF(DASHBOARD!$J$2=0,0,AB376)))</f>
        <v/>
      </c>
      <c r="AC376" s="500">
        <f>(IF(DASHBOARD!$J$2=AC9,DASHBOARD!$U$518,IF(DASHBOARD!$J$2=0,0,AC376)))</f>
        <v/>
      </c>
      <c r="AD376" s="500">
        <f>(IF(DASHBOARD!$J$2=AD9,DASHBOARD!$U$518,IF(DASHBOARD!$J$2=0,0,AD376)))</f>
        <v/>
      </c>
      <c r="AE376" s="500">
        <f>(IF(DASHBOARD!$J$2=AE9,DASHBOARD!$U$518,IF(DASHBOARD!$J$2=0,0,AE376)))</f>
        <v/>
      </c>
      <c r="AF376" s="500">
        <f>(IF(DASHBOARD!$J$2=AF9,DASHBOARD!$U$518,IF(DASHBOARD!$J$2=0,0,AF376)))</f>
        <v/>
      </c>
      <c r="AG376" s="500">
        <f>(IF(DASHBOARD!$J$2=AG9,DASHBOARD!$U$518,IF(DASHBOARD!$J$2=0,0,AG376)))</f>
        <v/>
      </c>
      <c r="AH376" s="500">
        <f>(IF(DASHBOARD!$J$2=AH9,DASHBOARD!$U$518,IF(DASHBOARD!$J$2=0,0,AH376)))</f>
        <v/>
      </c>
      <c r="AI376" s="500">
        <f>(IF(DASHBOARD!$J$2=AI9,DASHBOARD!$U$518,IF(DASHBOARD!$J$2=0,0,AI376)))</f>
        <v/>
      </c>
      <c r="AJ376" s="500">
        <f>(IF(DASHBOARD!$J$2=AJ9,DASHBOARD!$U$518,IF(DASHBOARD!$J$2=0,0,AJ376)))</f>
        <v/>
      </c>
      <c r="AK376" s="500">
        <f>(IF(DASHBOARD!$J$2=AK9,DASHBOARD!$U$518,IF(DASHBOARD!$J$2=0,0,AK376)))</f>
        <v/>
      </c>
      <c r="AL376" s="500">
        <f>(IF(DASHBOARD!$J$2=AL9,DASHBOARD!$U$518,IF(DASHBOARD!$J$2=0,0,AL376)))</f>
        <v/>
      </c>
      <c r="AM376" s="500">
        <f>(IF(DASHBOARD!$J$2=AM9,DASHBOARD!$U$518,IF(DASHBOARD!$J$2=0,0,AM376)))</f>
        <v/>
      </c>
      <c r="AN376" s="500">
        <f>(IF(DASHBOARD!$J$2=AN9,DASHBOARD!$U$518,IF(DASHBOARD!$J$2=0,0,AN376)))</f>
        <v/>
      </c>
      <c r="AO376" s="500">
        <f>(IF(DASHBOARD!$J$2=AO9,DASHBOARD!$U$518,IF(DASHBOARD!$J$2=0,0,AO376)))</f>
        <v/>
      </c>
      <c r="AP376" s="500">
        <f>(IF(DASHBOARD!$J$2=AP9,DASHBOARD!$U$518,IF(DASHBOARD!$J$2=0,0,AP376)))</f>
        <v/>
      </c>
      <c r="AQ376" s="500">
        <f>(IF(DASHBOARD!$J$2=AQ9,DASHBOARD!$U$518,IF(DASHBOARD!$J$2=0,0,AQ376)))</f>
        <v/>
      </c>
      <c r="AR376" s="500">
        <f>(IF(DASHBOARD!$J$2=AR9,DASHBOARD!$U$518,IF(DASHBOARD!$J$2=0,0,AR376)))</f>
        <v/>
      </c>
      <c r="AS376" s="500">
        <f>(IF(DASHBOARD!$J$2=AS9,DASHBOARD!$U$518,IF(DASHBOARD!$J$2=0,0,AS376)))</f>
        <v/>
      </c>
      <c r="AT376" s="500">
        <f>(IF(DASHBOARD!$J$2=AT9,DASHBOARD!$U$518,IF(DASHBOARD!$J$2=0,0,AT376)))</f>
        <v/>
      </c>
      <c r="AU376" s="500">
        <f>(IF(DASHBOARD!$J$2=AU9,DASHBOARD!$U$518,IF(DASHBOARD!$J$2=0,0,AU376)))</f>
        <v/>
      </c>
      <c r="AV376" s="500">
        <f>(IF(DASHBOARD!$J$2=AV9,DASHBOARD!$U$518,IF(DASHBOARD!$J$2=0,0,AV376)))</f>
        <v/>
      </c>
      <c r="AW376" s="500">
        <f>(IF(DASHBOARD!$J$2=AW9,DASHBOARD!$U$518,IF(DASHBOARD!$J$2=0,0,AW376)))</f>
        <v/>
      </c>
      <c r="AX376" s="500">
        <f>(IF(DASHBOARD!$J$2=AX9,DASHBOARD!$U$518,IF(DASHBOARD!$J$2=0,0,AX376)))</f>
        <v/>
      </c>
      <c r="AY376" s="500">
        <f>(IF(DASHBOARD!$J$2=AY9,DASHBOARD!$U$518,IF(DASHBOARD!$J$2=0,0,AY376)))</f>
        <v/>
      </c>
      <c r="AZ376" s="500">
        <f>(IF(DASHBOARD!$J$2=AZ9,DASHBOARD!$U$518,IF(DASHBOARD!$J$2=0,0,AZ376)))</f>
        <v/>
      </c>
      <c r="BA376" s="500">
        <f>(IF(DASHBOARD!$J$2=BA9,DASHBOARD!$U$518,IF(DASHBOARD!$J$2=0,0,BA376)))</f>
        <v/>
      </c>
      <c r="BB376" s="602">
        <f>MAXA(F376:BA376)</f>
        <v/>
      </c>
      <c r="BC376" s="466" t="n"/>
      <c r="BD376" s="466" t="n"/>
      <c r="BE376" s="466" t="n"/>
      <c r="BF376" s="466" t="n"/>
      <c r="BG376" s="466" t="n"/>
      <c r="BH376" s="466" t="n"/>
      <c r="BI376" s="466" t="n"/>
      <c r="BJ376" s="466" t="n"/>
      <c r="BK376" s="466" t="n"/>
      <c r="BL376" s="466" t="n"/>
      <c r="BM376" s="466" t="n"/>
      <c r="BN376" s="466" t="n"/>
      <c r="BO376" s="466" t="n"/>
      <c r="BP376" s="466" t="n"/>
      <c r="BQ376" s="466" t="n"/>
      <c r="BR376" s="466" t="n"/>
      <c r="BS376" s="466" t="n"/>
      <c r="BT376" s="466" t="n"/>
      <c r="BU376" s="466" t="n"/>
      <c r="BV376" s="466" t="n"/>
      <c r="BW376" s="466" t="n"/>
      <c r="BX376" s="466" t="n"/>
      <c r="BY376" s="466" t="n"/>
      <c r="BZ376" s="466" t="n"/>
      <c r="CA376" s="466" t="n"/>
      <c r="CB376" s="466" t="n"/>
      <c r="CC376" s="466" t="n"/>
      <c r="CD376" s="466" t="n"/>
      <c r="CE376" s="466" t="n"/>
      <c r="CF376" s="466" t="n"/>
      <c r="CG376" s="466" t="n"/>
      <c r="CH376" s="466" t="n"/>
      <c r="CI376" s="466" t="n"/>
      <c r="CJ376" s="466" t="n"/>
      <c r="CK376" s="466" t="n"/>
      <c r="CL376" s="466" t="n"/>
      <c r="CM376" s="466" t="n"/>
      <c r="CN376" s="466" t="n"/>
      <c r="CO376" s="466" t="n"/>
      <c r="CP376" s="466" t="n"/>
      <c r="CQ376" s="466" t="n"/>
      <c r="CR376" s="466" t="n"/>
      <c r="CS376" s="466" t="n"/>
      <c r="CT376" s="466" t="n"/>
      <c r="CU376" s="466" t="n"/>
      <c r="CV376" s="466" t="n"/>
      <c r="CW376" s="466" t="n"/>
      <c r="CX376" s="466" t="n"/>
      <c r="CY376" s="466" t="n"/>
      <c r="CZ376" s="466" t="n"/>
      <c r="DA376" s="466" t="n"/>
      <c r="DB376" s="466" t="n"/>
      <c r="DC376" s="466" t="n"/>
      <c r="DD376" s="466" t="n"/>
      <c r="DE376" s="466" t="n"/>
      <c r="DF376" s="466" t="n"/>
      <c r="DG376" s="466" t="n"/>
      <c r="DH376" s="466" t="n"/>
      <c r="DI376" s="466" t="n"/>
      <c r="DJ376" s="466" t="n"/>
      <c r="DK376" s="466" t="n"/>
      <c r="DL376" s="466" t="n"/>
      <c r="DM376" s="466" t="n"/>
      <c r="DN376" s="466" t="n"/>
      <c r="DO376" s="466" t="n"/>
      <c r="DP376" s="466" t="n"/>
      <c r="DQ376" s="466" t="n"/>
      <c r="DR376" s="466" t="n"/>
      <c r="DS376" s="466" t="n"/>
      <c r="DT376" s="466" t="n"/>
      <c r="DU376" s="466" t="n"/>
      <c r="DV376" s="466" t="n"/>
      <c r="DW376" s="466" t="n"/>
      <c r="DX376" s="466" t="n"/>
      <c r="DY376" s="466" t="n"/>
      <c r="DZ376" s="466" t="n"/>
      <c r="EA376" s="466" t="n"/>
      <c r="EB376" s="466" t="n"/>
      <c r="EC376" s="466" t="n"/>
      <c r="ED376" s="466" t="n"/>
      <c r="EE376" s="466" t="n"/>
      <c r="EF376" s="466" t="n"/>
      <c r="EG376" s="466" t="n"/>
      <c r="EH376" s="466" t="n"/>
      <c r="EI376" s="466" t="n"/>
      <c r="EJ376" s="466" t="n"/>
      <c r="EK376" s="466" t="n"/>
      <c r="EL376" s="466" t="n"/>
      <c r="EM376" s="466" t="n"/>
      <c r="EN376" s="466" t="n"/>
      <c r="EO376" s="466" t="n"/>
      <c r="EP376" s="466" t="n"/>
      <c r="EQ376" s="466" t="n"/>
      <c r="ER376" s="466" t="n"/>
      <c r="ES376" s="466" t="n"/>
      <c r="ET376" s="466" t="n"/>
      <c r="EU376" s="466" t="n"/>
      <c r="EV376" s="466" t="n"/>
      <c r="EW376" s="466" t="n"/>
      <c r="EX376" s="466" t="n"/>
      <c r="EY376" s="466" t="n"/>
      <c r="EZ376" s="466" t="n"/>
      <c r="FA376" s="466" t="n"/>
      <c r="FB376" s="466" t="n"/>
      <c r="FC376" s="466" t="n"/>
      <c r="FD376" s="466" t="n"/>
      <c r="FE376" s="466" t="n"/>
      <c r="FF376" s="466" t="n"/>
      <c r="FG376" s="466" t="n"/>
      <c r="FH376" s="466" t="n"/>
      <c r="FI376" s="466" t="n"/>
      <c r="FJ376" s="466" t="n"/>
      <c r="FK376" s="466" t="n"/>
      <c r="FL376" s="466" t="n"/>
      <c r="FM376" s="466" t="n"/>
      <c r="FN376" s="466" t="n"/>
      <c r="FO376" s="466" t="n"/>
      <c r="FP376" s="466" t="n"/>
      <c r="FQ376" s="466" t="n"/>
      <c r="FR376" s="466" t="n"/>
      <c r="FS376" s="466" t="n"/>
      <c r="FT376" s="466" t="n"/>
      <c r="FU376" s="466" t="n"/>
      <c r="FV376" s="466" t="n"/>
      <c r="FW376" s="466" t="n"/>
      <c r="FX376" s="466" t="n"/>
      <c r="FY376" s="466" t="n"/>
      <c r="FZ376" s="466" t="n"/>
      <c r="GA376" s="466" t="n"/>
      <c r="GB376" s="466" t="n"/>
      <c r="GC376" s="466" t="n"/>
      <c r="GD376" s="466" t="n"/>
      <c r="GE376" s="466" t="n"/>
      <c r="GF376" s="466" t="n"/>
      <c r="GG376" s="466" t="n"/>
      <c r="GH376" s="466" t="n"/>
      <c r="GI376" s="466" t="n"/>
      <c r="GJ376" s="466" t="n"/>
      <c r="GK376" s="466" t="n"/>
      <c r="GL376" s="466" t="n"/>
      <c r="GM376" s="466" t="n"/>
      <c r="GN376" s="466" t="n"/>
      <c r="GO376" s="466" t="n"/>
      <c r="GP376" s="466" t="n"/>
      <c r="GQ376" s="466" t="n"/>
      <c r="GR376" s="466" t="n"/>
      <c r="GS376" s="466" t="n"/>
      <c r="GT376" s="466" t="n"/>
      <c r="GU376" s="466" t="n"/>
      <c r="GV376" s="466" t="n"/>
      <c r="GW376" s="466" t="n"/>
      <c r="GX376" s="466" t="n"/>
      <c r="GY376" s="466" t="n"/>
      <c r="GZ376" s="466" t="n"/>
      <c r="HA376" s="466" t="n"/>
      <c r="HB376" s="466" t="n"/>
      <c r="HC376" s="466" t="n"/>
      <c r="HD376" s="466" t="n"/>
      <c r="HE376" s="466" t="n"/>
      <c r="HF376" s="466" t="n"/>
      <c r="HG376" s="466" t="n"/>
      <c r="HH376" s="466" t="n"/>
      <c r="HI376" s="466" t="n"/>
      <c r="HJ376" s="466" t="n"/>
      <c r="HK376" s="466" t="n"/>
      <c r="HL376" s="466" t="n"/>
      <c r="HM376" s="466" t="n"/>
      <c r="HN376" s="466" t="n"/>
      <c r="HO376" s="466" t="n"/>
      <c r="HP376" s="466" t="n"/>
      <c r="HQ376" s="466" t="n"/>
      <c r="HR376" s="466" t="n"/>
      <c r="HS376" s="466" t="n"/>
      <c r="HT376" s="466" t="n"/>
      <c r="HU376" s="466" t="n"/>
      <c r="HV376" s="466" t="n"/>
      <c r="HW376" s="466" t="n"/>
      <c r="HX376" s="466" t="n"/>
      <c r="HY376" s="466" t="n"/>
      <c r="HZ376" s="466" t="n"/>
      <c r="IA376" s="466" t="n"/>
      <c r="IB376" s="466" t="n"/>
      <c r="IC376" s="466" t="n"/>
    </row>
    <row r="377" ht="20.1" customFormat="1" customHeight="1" s="595" thickTop="1">
      <c r="A377" s="598" t="n"/>
      <c r="B377" s="1582" t="inlineStr">
        <is>
          <t>HUADI#5 UNITY (MVar)</t>
        </is>
      </c>
      <c r="C377" s="1500" t="n"/>
      <c r="D377" s="1520" t="n"/>
      <c r="E377" s="599" t="n">
        <v>40</v>
      </c>
      <c r="F377" s="500">
        <f>(IF(DASHBOARD!$J$2=F9,DASHBOARD!$U$519,IF(DASHBOARD!$J$2=0,0,F377)))</f>
        <v/>
      </c>
      <c r="G377" s="500">
        <f>(IF(DASHBOARD!$J$2=G9,DASHBOARD!$U$519,IF(DASHBOARD!$J$2=0,0,G377)))</f>
        <v/>
      </c>
      <c r="H377" s="500">
        <f>(IF(DASHBOARD!$J$2=H9,DASHBOARD!$U$519,IF(DASHBOARD!$J$2=0,0,H377)))</f>
        <v/>
      </c>
      <c r="I377" s="500">
        <f>(IF(DASHBOARD!$J$2=I9,DASHBOARD!$U$519,IF(DASHBOARD!$J$2=0,0,I377)))</f>
        <v/>
      </c>
      <c r="J377" s="500">
        <f>(IF(DASHBOARD!$J$2=J9,DASHBOARD!$U$519,IF(DASHBOARD!$J$2=0,0,J377)))</f>
        <v/>
      </c>
      <c r="K377" s="500">
        <f>(IF(DASHBOARD!$J$2=K9,DASHBOARD!$U$519,IF(DASHBOARD!$J$2=0,0,K377)))</f>
        <v/>
      </c>
      <c r="L377" s="500">
        <f>(IF(DASHBOARD!$J$2=L9,DASHBOARD!$U$519,IF(DASHBOARD!$J$2=0,0,L377)))</f>
        <v/>
      </c>
      <c r="M377" s="500">
        <f>(IF(DASHBOARD!$J$2=M9,DASHBOARD!$U$519,IF(DASHBOARD!$J$2=0,0,M377)))</f>
        <v/>
      </c>
      <c r="N377" s="500">
        <f>(IF(DASHBOARD!$J$2=N9,DASHBOARD!$U$519,IF(DASHBOARD!$J$2=0,0,N377)))</f>
        <v/>
      </c>
      <c r="O377" s="500">
        <f>(IF(DASHBOARD!$J$2=O9,DASHBOARD!$U$519,IF(DASHBOARD!$J$2=0,0,O377)))</f>
        <v/>
      </c>
      <c r="P377" s="500">
        <f>(IF(DASHBOARD!$J$2=P9,DASHBOARD!$U$519,IF(DASHBOARD!$J$2=0,0,P377)))</f>
        <v/>
      </c>
      <c r="Q377" s="500">
        <f>(IF(DASHBOARD!$J$2=Q9,DASHBOARD!$U$519,IF(DASHBOARD!$J$2=0,0,Q377)))</f>
        <v/>
      </c>
      <c r="R377" s="500">
        <f>(IF(DASHBOARD!$J$2=R9,DASHBOARD!$U$519,IF(DASHBOARD!$J$2=0,0,R377)))</f>
        <v/>
      </c>
      <c r="S377" s="500">
        <f>(IF(DASHBOARD!$J$2=S9,DASHBOARD!$U$519,IF(DASHBOARD!$J$2=0,0,S377)))</f>
        <v/>
      </c>
      <c r="T377" s="500">
        <f>(IF(DASHBOARD!$J$2=T9,DASHBOARD!$U$519,IF(DASHBOARD!$J$2=0,0,T377)))</f>
        <v/>
      </c>
      <c r="U377" s="500">
        <f>(IF(DASHBOARD!$J$2=U9,DASHBOARD!$U$519,IF(DASHBOARD!$J$2=0,0,U377)))</f>
        <v/>
      </c>
      <c r="V377" s="500">
        <f>(IF(DASHBOARD!$J$2=V9,DASHBOARD!$U$519,IF(DASHBOARD!$J$2=0,0,V377)))</f>
        <v/>
      </c>
      <c r="W377" s="500">
        <f>(IF(DASHBOARD!$J$2=W9,DASHBOARD!$U$519,IF(DASHBOARD!$J$2=0,0,W377)))</f>
        <v/>
      </c>
      <c r="X377" s="500">
        <f>(IF(DASHBOARD!$J$2=X9,DASHBOARD!$U$519,IF(DASHBOARD!$J$2=0,0,X377)))</f>
        <v/>
      </c>
      <c r="Y377" s="500">
        <f>(IF(DASHBOARD!$J$2=Y9,DASHBOARD!$U$519,IF(DASHBOARD!$J$2=0,0,Y377)))</f>
        <v/>
      </c>
      <c r="Z377" s="500">
        <f>(IF(DASHBOARD!$J$2=Z9,DASHBOARD!$U$519,IF(DASHBOARD!$J$2=0,0,Z377)))</f>
        <v/>
      </c>
      <c r="AA377" s="500">
        <f>(IF(DASHBOARD!$J$2=AA9,DASHBOARD!$U$519,IF(DASHBOARD!$J$2=0,0,AA377)))</f>
        <v/>
      </c>
      <c r="AB377" s="500">
        <f>(IF(DASHBOARD!$J$2=AB9,DASHBOARD!$U$519,IF(DASHBOARD!$J$2=0,0,AB377)))</f>
        <v/>
      </c>
      <c r="AC377" s="500">
        <f>(IF(DASHBOARD!$J$2=AC9,DASHBOARD!$U$519,IF(DASHBOARD!$J$2=0,0,AC377)))</f>
        <v/>
      </c>
      <c r="AD377" s="500">
        <f>(IF(DASHBOARD!$J$2=AD9,DASHBOARD!$U$519,IF(DASHBOARD!$J$2=0,0,AD377)))</f>
        <v/>
      </c>
      <c r="AE377" s="500">
        <f>(IF(DASHBOARD!$J$2=AE9,DASHBOARD!$U$519,IF(DASHBOARD!$J$2=0,0,AE377)))</f>
        <v/>
      </c>
      <c r="AF377" s="500">
        <f>(IF(DASHBOARD!$J$2=AF9,DASHBOARD!$U$519,IF(DASHBOARD!$J$2=0,0,AF377)))</f>
        <v/>
      </c>
      <c r="AG377" s="500">
        <f>(IF(DASHBOARD!$J$2=AG9,DASHBOARD!$U$519,IF(DASHBOARD!$J$2=0,0,AG377)))</f>
        <v/>
      </c>
      <c r="AH377" s="500">
        <f>(IF(DASHBOARD!$J$2=AH9,DASHBOARD!$U$519,IF(DASHBOARD!$J$2=0,0,AH377)))</f>
        <v/>
      </c>
      <c r="AI377" s="500">
        <f>(IF(DASHBOARD!$J$2=AI9,DASHBOARD!$U$519,IF(DASHBOARD!$J$2=0,0,AI377)))</f>
        <v/>
      </c>
      <c r="AJ377" s="500">
        <f>(IF(DASHBOARD!$J$2=AJ9,DASHBOARD!$U$519,IF(DASHBOARD!$J$2=0,0,AJ377)))</f>
        <v/>
      </c>
      <c r="AK377" s="500">
        <f>(IF(DASHBOARD!$J$2=AK9,DASHBOARD!$U$519,IF(DASHBOARD!$J$2=0,0,AK377)))</f>
        <v/>
      </c>
      <c r="AL377" s="500">
        <f>(IF(DASHBOARD!$J$2=AL9,DASHBOARD!$U$519,IF(DASHBOARD!$J$2=0,0,AL377)))</f>
        <v/>
      </c>
      <c r="AM377" s="500">
        <f>(IF(DASHBOARD!$J$2=AM9,DASHBOARD!$U$519,IF(DASHBOARD!$J$2=0,0,AM377)))</f>
        <v/>
      </c>
      <c r="AN377" s="500">
        <f>(IF(DASHBOARD!$J$2=AN9,DASHBOARD!$U$519,IF(DASHBOARD!$J$2=0,0,AN377)))</f>
        <v/>
      </c>
      <c r="AO377" s="500">
        <f>(IF(DASHBOARD!$J$2=AO9,DASHBOARD!$U$519,IF(DASHBOARD!$J$2=0,0,AO377)))</f>
        <v/>
      </c>
      <c r="AP377" s="500">
        <f>(IF(DASHBOARD!$J$2=AP9,DASHBOARD!$U$519,IF(DASHBOARD!$J$2=0,0,AP377)))</f>
        <v/>
      </c>
      <c r="AQ377" s="500">
        <f>(IF(DASHBOARD!$J$2=AQ9,DASHBOARD!$U$519,IF(DASHBOARD!$J$2=0,0,AQ377)))</f>
        <v/>
      </c>
      <c r="AR377" s="500">
        <f>(IF(DASHBOARD!$J$2=AR9,DASHBOARD!$U$519,IF(DASHBOARD!$J$2=0,0,AR377)))</f>
        <v/>
      </c>
      <c r="AS377" s="500">
        <f>(IF(DASHBOARD!$J$2=AS9,DASHBOARD!$U$519,IF(DASHBOARD!$J$2=0,0,AS377)))</f>
        <v/>
      </c>
      <c r="AT377" s="500">
        <f>(IF(DASHBOARD!$J$2=AT9,DASHBOARD!$U$519,IF(DASHBOARD!$J$2=0,0,AT377)))</f>
        <v/>
      </c>
      <c r="AU377" s="500">
        <f>(IF(DASHBOARD!$J$2=AU9,DASHBOARD!$U$519,IF(DASHBOARD!$J$2=0,0,AU377)))</f>
        <v/>
      </c>
      <c r="AV377" s="500">
        <f>(IF(DASHBOARD!$J$2=AV9,DASHBOARD!$U$519,IF(DASHBOARD!$J$2=0,0,AV377)))</f>
        <v/>
      </c>
      <c r="AW377" s="500">
        <f>(IF(DASHBOARD!$J$2=AW9,DASHBOARD!$U$519,IF(DASHBOARD!$J$2=0,0,AW377)))</f>
        <v/>
      </c>
      <c r="AX377" s="500">
        <f>(IF(DASHBOARD!$J$2=AX9,DASHBOARD!$U$519,IF(DASHBOARD!$J$2=0,0,AX377)))</f>
        <v/>
      </c>
      <c r="AY377" s="500">
        <f>(IF(DASHBOARD!$J$2=AY9,DASHBOARD!$U$519,IF(DASHBOARD!$J$2=0,0,AY377)))</f>
        <v/>
      </c>
      <c r="AZ377" s="500">
        <f>(IF(DASHBOARD!$J$2=AZ9,DASHBOARD!$U$519,IF(DASHBOARD!$J$2=0,0,AZ377)))</f>
        <v/>
      </c>
      <c r="BA377" s="500">
        <f>(IF(DASHBOARD!$J$2=BA9,DASHBOARD!$U$519,IF(DASHBOARD!$J$2=0,0,BA377)))</f>
        <v/>
      </c>
      <c r="BB377" s="602">
        <f>MAXA(F377:BA377)</f>
        <v/>
      </c>
      <c r="BC377" s="466" t="n"/>
      <c r="BD377" s="466" t="n"/>
      <c r="BE377" s="466" t="n"/>
      <c r="BF377" s="466" t="n"/>
      <c r="BG377" s="466" t="n"/>
      <c r="BH377" s="466" t="n"/>
      <c r="BI377" s="466" t="n"/>
      <c r="BJ377" s="466" t="n"/>
      <c r="BK377" s="466" t="n"/>
      <c r="BL377" s="466" t="n"/>
      <c r="BM377" s="466" t="n"/>
      <c r="BN377" s="466" t="n"/>
      <c r="BO377" s="466" t="n"/>
      <c r="BP377" s="466" t="n"/>
      <c r="BQ377" s="466" t="n"/>
      <c r="BR377" s="466" t="n"/>
      <c r="BS377" s="466" t="n"/>
      <c r="BT377" s="466" t="n"/>
      <c r="BU377" s="466" t="n"/>
      <c r="BV377" s="466" t="n"/>
      <c r="BW377" s="466" t="n"/>
      <c r="BX377" s="466" t="n"/>
      <c r="BY377" s="466" t="n"/>
      <c r="BZ377" s="466" t="n"/>
      <c r="CA377" s="466" t="n"/>
      <c r="CB377" s="466" t="n"/>
      <c r="CC377" s="466" t="n"/>
      <c r="CD377" s="466" t="n"/>
      <c r="CE377" s="466" t="n"/>
      <c r="CF377" s="466" t="n"/>
      <c r="CG377" s="466" t="n"/>
      <c r="CH377" s="466" t="n"/>
      <c r="CI377" s="466" t="n"/>
      <c r="CJ377" s="466" t="n"/>
      <c r="CK377" s="466" t="n"/>
      <c r="CL377" s="466" t="n"/>
      <c r="CM377" s="466" t="n"/>
      <c r="CN377" s="466" t="n"/>
      <c r="CO377" s="466" t="n"/>
      <c r="CP377" s="466" t="n"/>
      <c r="CQ377" s="466" t="n"/>
      <c r="CR377" s="466" t="n"/>
      <c r="CS377" s="466" t="n"/>
      <c r="CT377" s="466" t="n"/>
      <c r="CU377" s="466" t="n"/>
      <c r="CV377" s="466" t="n"/>
      <c r="CW377" s="466" t="n"/>
      <c r="CX377" s="466" t="n"/>
      <c r="CY377" s="466" t="n"/>
      <c r="CZ377" s="466" t="n"/>
      <c r="DA377" s="466" t="n"/>
      <c r="DB377" s="466" t="n"/>
      <c r="DC377" s="466" t="n"/>
      <c r="DD377" s="466" t="n"/>
      <c r="DE377" s="466" t="n"/>
      <c r="DF377" s="466" t="n"/>
      <c r="DG377" s="466" t="n"/>
      <c r="DH377" s="466" t="n"/>
      <c r="DI377" s="466" t="n"/>
      <c r="DJ377" s="466" t="n"/>
      <c r="DK377" s="466" t="n"/>
      <c r="DL377" s="466" t="n"/>
      <c r="DM377" s="466" t="n"/>
      <c r="DN377" s="466" t="n"/>
      <c r="DO377" s="466" t="n"/>
      <c r="DP377" s="466" t="n"/>
      <c r="DQ377" s="466" t="n"/>
      <c r="DR377" s="466" t="n"/>
      <c r="DS377" s="466" t="n"/>
      <c r="DT377" s="466" t="n"/>
      <c r="DU377" s="466" t="n"/>
      <c r="DV377" s="466" t="n"/>
      <c r="DW377" s="466" t="n"/>
      <c r="DX377" s="466" t="n"/>
      <c r="DY377" s="466" t="n"/>
      <c r="DZ377" s="466" t="n"/>
      <c r="EA377" s="466" t="n"/>
      <c r="EB377" s="466" t="n"/>
      <c r="EC377" s="466" t="n"/>
      <c r="ED377" s="466" t="n"/>
      <c r="EE377" s="466" t="n"/>
      <c r="EF377" s="466" t="n"/>
      <c r="EG377" s="466" t="n"/>
      <c r="EH377" s="466" t="n"/>
      <c r="EI377" s="466" t="n"/>
      <c r="EJ377" s="466" t="n"/>
      <c r="EK377" s="466" t="n"/>
      <c r="EL377" s="466" t="n"/>
      <c r="EM377" s="466" t="n"/>
      <c r="EN377" s="466" t="n"/>
      <c r="EO377" s="466" t="n"/>
      <c r="EP377" s="466" t="n"/>
      <c r="EQ377" s="466" t="n"/>
      <c r="ER377" s="466" t="n"/>
      <c r="ES377" s="466" t="n"/>
      <c r="ET377" s="466" t="n"/>
      <c r="EU377" s="466" t="n"/>
      <c r="EV377" s="466" t="n"/>
      <c r="EW377" s="466" t="n"/>
      <c r="EX377" s="466" t="n"/>
      <c r="EY377" s="466" t="n"/>
      <c r="EZ377" s="466" t="n"/>
      <c r="FA377" s="466" t="n"/>
      <c r="FB377" s="466" t="n"/>
      <c r="FC377" s="466" t="n"/>
      <c r="FD377" s="466" t="n"/>
      <c r="FE377" s="466" t="n"/>
      <c r="FF377" s="466" t="n"/>
      <c r="FG377" s="466" t="n"/>
      <c r="FH377" s="466" t="n"/>
      <c r="FI377" s="466" t="n"/>
      <c r="FJ377" s="466" t="n"/>
      <c r="FK377" s="466" t="n"/>
      <c r="FL377" s="466" t="n"/>
      <c r="FM377" s="466" t="n"/>
      <c r="FN377" s="466" t="n"/>
      <c r="FO377" s="466" t="n"/>
      <c r="FP377" s="466" t="n"/>
      <c r="FQ377" s="466" t="n"/>
      <c r="FR377" s="466" t="n"/>
      <c r="FS377" s="466" t="n"/>
      <c r="FT377" s="466" t="n"/>
      <c r="FU377" s="466" t="n"/>
      <c r="FV377" s="466" t="n"/>
      <c r="FW377" s="466" t="n"/>
      <c r="FX377" s="466" t="n"/>
      <c r="FY377" s="466" t="n"/>
      <c r="FZ377" s="466" t="n"/>
      <c r="GA377" s="466" t="n"/>
      <c r="GB377" s="466" t="n"/>
      <c r="GC377" s="466" t="n"/>
      <c r="GD377" s="466" t="n"/>
      <c r="GE377" s="466" t="n"/>
      <c r="GF377" s="466" t="n"/>
      <c r="GG377" s="466" t="n"/>
      <c r="GH377" s="466" t="n"/>
      <c r="GI377" s="466" t="n"/>
      <c r="GJ377" s="466" t="n"/>
      <c r="GK377" s="466" t="n"/>
      <c r="GL377" s="466" t="n"/>
      <c r="GM377" s="466" t="n"/>
      <c r="GN377" s="466" t="n"/>
      <c r="GO377" s="466" t="n"/>
      <c r="GP377" s="466" t="n"/>
      <c r="GQ377" s="466" t="n"/>
      <c r="GR377" s="466" t="n"/>
      <c r="GS377" s="466" t="n"/>
      <c r="GT377" s="466" t="n"/>
      <c r="GU377" s="466" t="n"/>
      <c r="GV377" s="466" t="n"/>
      <c r="GW377" s="466" t="n"/>
      <c r="GX377" s="466" t="n"/>
      <c r="GY377" s="466" t="n"/>
      <c r="GZ377" s="466" t="n"/>
      <c r="HA377" s="466" t="n"/>
      <c r="HB377" s="466" t="n"/>
      <c r="HC377" s="466" t="n"/>
      <c r="HD377" s="466" t="n"/>
      <c r="HE377" s="466" t="n"/>
      <c r="HF377" s="466" t="n"/>
      <c r="HG377" s="466" t="n"/>
      <c r="HH377" s="466" t="n"/>
      <c r="HI377" s="466" t="n"/>
      <c r="HJ377" s="466" t="n"/>
      <c r="HK377" s="466" t="n"/>
      <c r="HL377" s="466" t="n"/>
      <c r="HM377" s="466" t="n"/>
      <c r="HN377" s="466" t="n"/>
      <c r="HO377" s="466" t="n"/>
      <c r="HP377" s="466" t="n"/>
      <c r="HQ377" s="466" t="n"/>
      <c r="HR377" s="466" t="n"/>
      <c r="HS377" s="466" t="n"/>
      <c r="HT377" s="466" t="n"/>
      <c r="HU377" s="466" t="n"/>
      <c r="HV377" s="466" t="n"/>
      <c r="HW377" s="466" t="n"/>
      <c r="HX377" s="466" t="n"/>
      <c r="HY377" s="466" t="n"/>
      <c r="HZ377" s="466" t="n"/>
      <c r="IA377" s="466" t="n"/>
      <c r="IB377" s="466" t="n"/>
      <c r="IC377" s="466" t="n"/>
    </row>
    <row r="378" ht="20.1" customFormat="1" customHeight="1" s="595">
      <c r="A378" s="598" t="n"/>
      <c r="B378" s="1579" t="inlineStr">
        <is>
          <t>TONASA 3&amp;4 (MVar)</t>
        </is>
      </c>
      <c r="C378" s="1580" t="n"/>
      <c r="D378" s="1581" t="n"/>
      <c r="E378" s="603" t="n"/>
      <c r="F378" s="500">
        <f>(IF(DASHBOARD!$J$2=F9,DASHBOARD!$U$343,IF(DASHBOARD!$J$2=0,0,F378)))*-1</f>
        <v/>
      </c>
      <c r="G378" s="500">
        <f>(IF(DASHBOARD!$J$2=G9,DASHBOARD!$U$343,IF(DASHBOARD!$J$2=0,0,G378)))*-1</f>
        <v/>
      </c>
      <c r="H378" s="500">
        <f>(IF(DASHBOARD!$J$2=H9,DASHBOARD!$U$343,IF(DASHBOARD!$J$2=0,0,H378)))*-1</f>
        <v/>
      </c>
      <c r="I378" s="500">
        <f>(IF(DASHBOARD!$J$2=I9,DASHBOARD!$U$343,IF(DASHBOARD!$J$2=0,0,I378)))*-1</f>
        <v/>
      </c>
      <c r="J378" s="500">
        <f>(IF(DASHBOARD!$J$2=J9,DASHBOARD!$U$343,IF(DASHBOARD!$J$2=0,0,J378)))*-1</f>
        <v/>
      </c>
      <c r="K378" s="500">
        <f>(IF(DASHBOARD!$J$2=K9,DASHBOARD!$U$343,IF(DASHBOARD!$J$2=0,0,K378)))*-1</f>
        <v/>
      </c>
      <c r="L378" s="500">
        <f>(IF(DASHBOARD!$J$2=L9,DASHBOARD!$U$343,IF(DASHBOARD!$J$2=0,0,L378)))*-1</f>
        <v/>
      </c>
      <c r="M378" s="500">
        <f>(IF(DASHBOARD!$J$2=M9,DASHBOARD!$U$343,IF(DASHBOARD!$J$2=0,0,M378)))*-1</f>
        <v/>
      </c>
      <c r="N378" s="500">
        <f>(IF(DASHBOARD!$J$2=N9,DASHBOARD!$U$343,IF(DASHBOARD!$J$2=0,0,N378)))*-1</f>
        <v/>
      </c>
      <c r="O378" s="500">
        <f>(IF(DASHBOARD!$J$2=O9,DASHBOARD!$U$343,IF(DASHBOARD!$J$2=0,0,O378)))*-1</f>
        <v/>
      </c>
      <c r="P378" s="500">
        <f>(IF(DASHBOARD!$J$2=P9,DASHBOARD!$U$343,IF(DASHBOARD!$J$2=0,0,P378)))*-1</f>
        <v/>
      </c>
      <c r="Q378" s="500">
        <f>(IF(DASHBOARD!$J$2=Q9,DASHBOARD!$U$343,IF(DASHBOARD!$J$2=0,0,Q378)))*-1</f>
        <v/>
      </c>
      <c r="R378" s="500">
        <f>(IF(DASHBOARD!$J$2=R9,DASHBOARD!$U$343,IF(DASHBOARD!$J$2=0,0,R378)))*-1</f>
        <v/>
      </c>
      <c r="S378" s="500">
        <f>(IF(DASHBOARD!$J$2=S9,DASHBOARD!$U$343,IF(DASHBOARD!$J$2=0,0,S378)))*-1</f>
        <v/>
      </c>
      <c r="T378" s="500">
        <f>(IF(DASHBOARD!$J$2=T9,DASHBOARD!$U$343,IF(DASHBOARD!$J$2=0,0,T378)))*-1</f>
        <v/>
      </c>
      <c r="U378" s="500">
        <f>(IF(DASHBOARD!$J$2=U9,DASHBOARD!$U$343,IF(DASHBOARD!$J$2=0,0,U378)))*-1</f>
        <v/>
      </c>
      <c r="V378" s="500">
        <f>(IF(DASHBOARD!$J$2=V9,DASHBOARD!$U$343,IF(DASHBOARD!$J$2=0,0,V378)))*-1</f>
        <v/>
      </c>
      <c r="W378" s="500">
        <f>(IF(DASHBOARD!$J$2=W9,DASHBOARD!$U$343,IF(DASHBOARD!$J$2=0,0,W378)))*-1</f>
        <v/>
      </c>
      <c r="X378" s="500">
        <f>(IF(DASHBOARD!$J$2=X9,DASHBOARD!$U$343,IF(DASHBOARD!$J$2=0,0,X378)))*-1</f>
        <v/>
      </c>
      <c r="Y378" s="500">
        <f>(IF(DASHBOARD!$J$2=Y9,DASHBOARD!$U$343,IF(DASHBOARD!$J$2=0,0,Y378)))*-1</f>
        <v/>
      </c>
      <c r="Z378" s="500">
        <f>(IF(DASHBOARD!$J$2=Z9,DASHBOARD!$U$343,IF(DASHBOARD!$J$2=0,0,Z378)))*-1</f>
        <v/>
      </c>
      <c r="AA378" s="500">
        <f>(IF(DASHBOARD!$J$2=AA9,DASHBOARD!$U$343,IF(DASHBOARD!$J$2=0,0,AA378)))*-1</f>
        <v/>
      </c>
      <c r="AB378" s="500">
        <f>(IF(DASHBOARD!$J$2=AB9,DASHBOARD!$U$343,IF(DASHBOARD!$J$2=0,0,AB378)))*-1</f>
        <v/>
      </c>
      <c r="AC378" s="500">
        <f>(IF(DASHBOARD!$J$2=AC9,DASHBOARD!$U$343,IF(DASHBOARD!$J$2=0,0,AC378)))*-1</f>
        <v/>
      </c>
      <c r="AD378" s="500">
        <f>(IF(DASHBOARD!$J$2=AD9,DASHBOARD!$U$343,IF(DASHBOARD!$J$2=0,0,AD378)))*-1</f>
        <v/>
      </c>
      <c r="AE378" s="500">
        <f>(IF(DASHBOARD!$J$2=AE9,DASHBOARD!$U$343,IF(DASHBOARD!$J$2=0,0,AE378)))*-1</f>
        <v/>
      </c>
      <c r="AF378" s="500">
        <f>(IF(DASHBOARD!$J$2=AF9,DASHBOARD!$U$343,IF(DASHBOARD!$J$2=0,0,AF378)))*-1</f>
        <v/>
      </c>
      <c r="AG378" s="500">
        <f>(IF(DASHBOARD!$J$2=AG9,DASHBOARD!$U$343,IF(DASHBOARD!$J$2=0,0,AG378)))*-1</f>
        <v/>
      </c>
      <c r="AH378" s="500">
        <f>(IF(DASHBOARD!$J$2=AH9,DASHBOARD!$U$343,IF(DASHBOARD!$J$2=0,0,AH378)))*-1</f>
        <v/>
      </c>
      <c r="AI378" s="500">
        <f>(IF(DASHBOARD!$J$2=AI9,DASHBOARD!$U$343,IF(DASHBOARD!$J$2=0,0,AI378)))*-1</f>
        <v/>
      </c>
      <c r="AJ378" s="500">
        <f>(IF(DASHBOARD!$J$2=AJ9,DASHBOARD!$U$343,IF(DASHBOARD!$J$2=0,0,AJ378)))*-1</f>
        <v/>
      </c>
      <c r="AK378" s="500">
        <f>(IF(DASHBOARD!$J$2=AK9,DASHBOARD!$U$343,IF(DASHBOARD!$J$2=0,0,AK378)))*-1</f>
        <v/>
      </c>
      <c r="AL378" s="500">
        <f>(IF(DASHBOARD!$J$2=AL9,DASHBOARD!$U$343,IF(DASHBOARD!$J$2=0,0,AL378)))*-1</f>
        <v/>
      </c>
      <c r="AM378" s="500">
        <f>(IF(DASHBOARD!$J$2=AM9,DASHBOARD!$U$343,IF(DASHBOARD!$J$2=0,0,AM378)))*-1</f>
        <v/>
      </c>
      <c r="AN378" s="500">
        <f>(IF(DASHBOARD!$J$2=AN9,DASHBOARD!$U$343,IF(DASHBOARD!$J$2=0,0,AN378)))*-1</f>
        <v/>
      </c>
      <c r="AO378" s="500">
        <f>(IF(DASHBOARD!$J$2=AO9,DASHBOARD!$U$343,IF(DASHBOARD!$J$2=0,0,AO378)))*-1</f>
        <v/>
      </c>
      <c r="AP378" s="500">
        <f>(IF(DASHBOARD!$J$2=AP9,DASHBOARD!$U$343,IF(DASHBOARD!$J$2=0,0,AP378)))*-1</f>
        <v/>
      </c>
      <c r="AQ378" s="500">
        <f>(IF(DASHBOARD!$J$2=AQ9,DASHBOARD!$U$343,IF(DASHBOARD!$J$2=0,0,AQ378)))*-1</f>
        <v/>
      </c>
      <c r="AR378" s="500">
        <f>(IF(DASHBOARD!$J$2=AR9,DASHBOARD!$U$343,IF(DASHBOARD!$J$2=0,0,AR378)))*-1</f>
        <v/>
      </c>
      <c r="AS378" s="500">
        <f>(IF(DASHBOARD!$J$2=AS9,DASHBOARD!$U$343,IF(DASHBOARD!$J$2=0,0,AS378)))*-1</f>
        <v/>
      </c>
      <c r="AT378" s="500">
        <f>(IF(DASHBOARD!$J$2=AT9,DASHBOARD!$U$343,IF(DASHBOARD!$J$2=0,0,AT378)))*-1</f>
        <v/>
      </c>
      <c r="AU378" s="500">
        <f>(IF(DASHBOARD!$J$2=AU9,DASHBOARD!$U$343,IF(DASHBOARD!$J$2=0,0,AU378)))*-1</f>
        <v/>
      </c>
      <c r="AV378" s="500">
        <f>(IF(DASHBOARD!$J$2=AV9,DASHBOARD!$U$343,IF(DASHBOARD!$J$2=0,0,AV378)))*-1</f>
        <v/>
      </c>
      <c r="AW378" s="500">
        <f>(IF(DASHBOARD!$J$2=AW9,DASHBOARD!$U$343,IF(DASHBOARD!$J$2=0,0,AW378)))*-1</f>
        <v/>
      </c>
      <c r="AX378" s="500">
        <f>(IF(DASHBOARD!$J$2=AX9,DASHBOARD!$U$343,IF(DASHBOARD!$J$2=0,0,AX378)))*-1</f>
        <v/>
      </c>
      <c r="AY378" s="500">
        <f>(IF(DASHBOARD!$J$2=AY9,DASHBOARD!$U$343,IF(DASHBOARD!$J$2=0,0,AY378)))*-1</f>
        <v/>
      </c>
      <c r="AZ378" s="500">
        <f>(IF(DASHBOARD!$J$2=AZ9,DASHBOARD!$U$343,IF(DASHBOARD!$J$2=0,0,AZ378)))*-1</f>
        <v/>
      </c>
      <c r="BA378" s="500">
        <f>(IF(DASHBOARD!$J$2=BA9,DASHBOARD!$U$343,IF(DASHBOARD!$J$2=0,0,BA378)))*-1</f>
        <v/>
      </c>
      <c r="BB378" s="602">
        <f>MAXA(F378:BA378)</f>
        <v/>
      </c>
      <c r="BC378" s="466" t="n"/>
      <c r="BD378" s="466" t="n"/>
      <c r="BE378" s="466" t="n"/>
      <c r="BF378" s="466" t="n"/>
      <c r="BG378" s="466" t="n"/>
      <c r="BH378" s="466" t="n"/>
      <c r="BI378" s="466" t="n"/>
      <c r="BJ378" s="466" t="n"/>
      <c r="BK378" s="466" t="n"/>
      <c r="BL378" s="466" t="n"/>
      <c r="BM378" s="466" t="n"/>
      <c r="BN378" s="466" t="n"/>
      <c r="BO378" s="466" t="n"/>
      <c r="BP378" s="466" t="n"/>
      <c r="BQ378" s="466" t="n"/>
      <c r="BR378" s="466" t="n"/>
      <c r="BS378" s="466" t="n"/>
      <c r="BT378" s="466" t="n"/>
      <c r="BU378" s="466" t="n"/>
      <c r="BV378" s="466" t="n"/>
      <c r="BW378" s="466" t="n"/>
      <c r="BX378" s="466" t="n"/>
      <c r="BY378" s="466" t="n"/>
      <c r="BZ378" s="466" t="n"/>
      <c r="CA378" s="466" t="n"/>
      <c r="CB378" s="466" t="n"/>
      <c r="CC378" s="466" t="n"/>
      <c r="CD378" s="466" t="n"/>
      <c r="CE378" s="466" t="n"/>
      <c r="CF378" s="466" t="n"/>
      <c r="CG378" s="466" t="n"/>
      <c r="CH378" s="466" t="n"/>
      <c r="CI378" s="466" t="n"/>
      <c r="CJ378" s="466" t="n"/>
      <c r="CK378" s="466" t="n"/>
      <c r="CL378" s="466" t="n"/>
      <c r="CM378" s="466" t="n"/>
      <c r="CN378" s="466" t="n"/>
      <c r="CO378" s="466" t="n"/>
      <c r="CP378" s="466" t="n"/>
      <c r="CQ378" s="466" t="n"/>
      <c r="CR378" s="466" t="n"/>
      <c r="CS378" s="466" t="n"/>
      <c r="CT378" s="466" t="n"/>
      <c r="CU378" s="466" t="n"/>
      <c r="CV378" s="466" t="n"/>
      <c r="CW378" s="466" t="n"/>
      <c r="CX378" s="466" t="n"/>
      <c r="CY378" s="466" t="n"/>
      <c r="CZ378" s="466" t="n"/>
      <c r="DA378" s="466" t="n"/>
      <c r="DB378" s="466" t="n"/>
      <c r="DC378" s="466" t="n"/>
      <c r="DD378" s="466" t="n"/>
      <c r="DE378" s="466" t="n"/>
      <c r="DF378" s="466" t="n"/>
      <c r="DG378" s="466" t="n"/>
      <c r="DH378" s="466" t="n"/>
      <c r="DI378" s="466" t="n"/>
      <c r="DJ378" s="466" t="n"/>
      <c r="DK378" s="466" t="n"/>
      <c r="DL378" s="466" t="n"/>
      <c r="DM378" s="466" t="n"/>
      <c r="DN378" s="466" t="n"/>
      <c r="DO378" s="466" t="n"/>
      <c r="DP378" s="466" t="n"/>
      <c r="DQ378" s="466" t="n"/>
      <c r="DR378" s="466" t="n"/>
      <c r="DS378" s="466" t="n"/>
      <c r="DT378" s="466" t="n"/>
      <c r="DU378" s="466" t="n"/>
      <c r="DV378" s="466" t="n"/>
      <c r="DW378" s="466" t="n"/>
      <c r="DX378" s="466" t="n"/>
      <c r="DY378" s="466" t="n"/>
      <c r="DZ378" s="466" t="n"/>
      <c r="EA378" s="466" t="n"/>
      <c r="EB378" s="466" t="n"/>
      <c r="EC378" s="466" t="n"/>
      <c r="ED378" s="466" t="n"/>
      <c r="EE378" s="466" t="n"/>
      <c r="EF378" s="466" t="n"/>
      <c r="EG378" s="466" t="n"/>
      <c r="EH378" s="466" t="n"/>
      <c r="EI378" s="466" t="n"/>
      <c r="EJ378" s="466" t="n"/>
      <c r="EK378" s="466" t="n"/>
      <c r="EL378" s="466" t="n"/>
      <c r="EM378" s="466" t="n"/>
      <c r="EN378" s="466" t="n"/>
      <c r="EO378" s="466" t="n"/>
      <c r="EP378" s="466" t="n"/>
      <c r="EQ378" s="466" t="n"/>
      <c r="ER378" s="466" t="n"/>
      <c r="ES378" s="466" t="n"/>
      <c r="ET378" s="466" t="n"/>
      <c r="EU378" s="466" t="n"/>
      <c r="EV378" s="466" t="n"/>
      <c r="EW378" s="466" t="n"/>
      <c r="EX378" s="466" t="n"/>
      <c r="EY378" s="466" t="n"/>
      <c r="EZ378" s="466" t="n"/>
      <c r="FA378" s="466" t="n"/>
      <c r="FB378" s="466" t="n"/>
      <c r="FC378" s="466" t="n"/>
      <c r="FD378" s="466" t="n"/>
      <c r="FE378" s="466" t="n"/>
      <c r="FF378" s="466" t="n"/>
      <c r="FG378" s="466" t="n"/>
      <c r="FH378" s="466" t="n"/>
      <c r="FI378" s="466" t="n"/>
      <c r="FJ378" s="466" t="n"/>
      <c r="FK378" s="466" t="n"/>
      <c r="FL378" s="466" t="n"/>
      <c r="FM378" s="466" t="n"/>
      <c r="FN378" s="466" t="n"/>
      <c r="FO378" s="466" t="n"/>
      <c r="FP378" s="466" t="n"/>
      <c r="FQ378" s="466" t="n"/>
      <c r="FR378" s="466" t="n"/>
      <c r="FS378" s="466" t="n"/>
      <c r="FT378" s="466" t="n"/>
      <c r="FU378" s="466" t="n"/>
      <c r="FV378" s="466" t="n"/>
      <c r="FW378" s="466" t="n"/>
      <c r="FX378" s="466" t="n"/>
      <c r="FY378" s="466" t="n"/>
      <c r="FZ378" s="466" t="n"/>
      <c r="GA378" s="466" t="n"/>
      <c r="GB378" s="466" t="n"/>
      <c r="GC378" s="466" t="n"/>
      <c r="GD378" s="466" t="n"/>
      <c r="GE378" s="466" t="n"/>
      <c r="GF378" s="466" t="n"/>
      <c r="GG378" s="466" t="n"/>
      <c r="GH378" s="466" t="n"/>
      <c r="GI378" s="466" t="n"/>
      <c r="GJ378" s="466" t="n"/>
      <c r="GK378" s="466" t="n"/>
      <c r="GL378" s="466" t="n"/>
      <c r="GM378" s="466" t="n"/>
      <c r="GN378" s="466" t="n"/>
      <c r="GO378" s="466" t="n"/>
      <c r="GP378" s="466" t="n"/>
      <c r="GQ378" s="466" t="n"/>
      <c r="GR378" s="466" t="n"/>
      <c r="GS378" s="466" t="n"/>
      <c r="GT378" s="466" t="n"/>
      <c r="GU378" s="466" t="n"/>
      <c r="GV378" s="466" t="n"/>
      <c r="GW378" s="466" t="n"/>
      <c r="GX378" s="466" t="n"/>
      <c r="GY378" s="466" t="n"/>
      <c r="GZ378" s="466" t="n"/>
      <c r="HA378" s="466" t="n"/>
      <c r="HB378" s="466" t="n"/>
      <c r="HC378" s="466" t="n"/>
      <c r="HD378" s="466" t="n"/>
      <c r="HE378" s="466" t="n"/>
      <c r="HF378" s="466" t="n"/>
      <c r="HG378" s="466" t="n"/>
      <c r="HH378" s="466" t="n"/>
      <c r="HI378" s="466" t="n"/>
      <c r="HJ378" s="466" t="n"/>
      <c r="HK378" s="466" t="n"/>
      <c r="HL378" s="466" t="n"/>
      <c r="HM378" s="466" t="n"/>
      <c r="HN378" s="466" t="n"/>
      <c r="HO378" s="466" t="n"/>
      <c r="HP378" s="466" t="n"/>
      <c r="HQ378" s="466" t="n"/>
      <c r="HR378" s="466" t="n"/>
      <c r="HS378" s="466" t="n"/>
      <c r="HT378" s="466" t="n"/>
      <c r="HU378" s="466" t="n"/>
      <c r="HV378" s="466" t="n"/>
      <c r="HW378" s="466" t="n"/>
      <c r="HX378" s="466" t="n"/>
      <c r="HY378" s="466" t="n"/>
      <c r="HZ378" s="466" t="n"/>
      <c r="IA378" s="466" t="n"/>
      <c r="IB378" s="466" t="n"/>
      <c r="IC378" s="466" t="n"/>
    </row>
    <row r="379" ht="20.1" customFormat="1" customHeight="1" s="595">
      <c r="A379" s="598" t="n"/>
      <c r="B379" s="1586" t="inlineStr">
        <is>
          <t>TONASA 5 (MVar)</t>
        </is>
      </c>
      <c r="C379" s="1580" t="n"/>
      <c r="D379" s="1581" t="n"/>
      <c r="E379" s="604" t="n"/>
      <c r="F379" s="500">
        <f>(IF(DASHBOARD!$J$2=F9,DASHBOARD!$U$344,IF(DASHBOARD!$J$2=0,0,F379)))*-1</f>
        <v/>
      </c>
      <c r="G379" s="500">
        <f>(IF(DASHBOARD!$J$2=G9,DASHBOARD!$U$344,IF(DASHBOARD!$J$2=0,0,G379)))*-1</f>
        <v/>
      </c>
      <c r="H379" s="500">
        <f>(IF(DASHBOARD!$J$2=H9,DASHBOARD!$U$344,IF(DASHBOARD!$J$2=0,0,H379)))*-1</f>
        <v/>
      </c>
      <c r="I379" s="500">
        <f>(IF(DASHBOARD!$J$2=I9,DASHBOARD!$U$344,IF(DASHBOARD!$J$2=0,0,I379)))*-1</f>
        <v/>
      </c>
      <c r="J379" s="500">
        <f>(IF(DASHBOARD!$J$2=J9,DASHBOARD!$U$344,IF(DASHBOARD!$J$2=0,0,J379)))*-1</f>
        <v/>
      </c>
      <c r="K379" s="500">
        <f>(IF(DASHBOARD!$J$2=K9,DASHBOARD!$U$344,IF(DASHBOARD!$J$2=0,0,K379)))*-1</f>
        <v/>
      </c>
      <c r="L379" s="500">
        <f>(IF(DASHBOARD!$J$2=L9,DASHBOARD!$U$344,IF(DASHBOARD!$J$2=0,0,L379)))*-1</f>
        <v/>
      </c>
      <c r="M379" s="500">
        <f>(IF(DASHBOARD!$J$2=M9,DASHBOARD!$U$344,IF(DASHBOARD!$J$2=0,0,M379)))*-1</f>
        <v/>
      </c>
      <c r="N379" s="500">
        <f>(IF(DASHBOARD!$J$2=N9,DASHBOARD!$U$344,IF(DASHBOARD!$J$2=0,0,N379)))*-1</f>
        <v/>
      </c>
      <c r="O379" s="500">
        <f>(IF(DASHBOARD!$J$2=O9,DASHBOARD!$U$344,IF(DASHBOARD!$J$2=0,0,O379)))*-1</f>
        <v/>
      </c>
      <c r="P379" s="500">
        <f>(IF(DASHBOARD!$J$2=P9,DASHBOARD!$U$344,IF(DASHBOARD!$J$2=0,0,P379)))*-1</f>
        <v/>
      </c>
      <c r="Q379" s="500">
        <f>(IF(DASHBOARD!$J$2=Q9,DASHBOARD!$U$344,IF(DASHBOARD!$J$2=0,0,Q379)))*-1</f>
        <v/>
      </c>
      <c r="R379" s="500">
        <f>(IF(DASHBOARD!$J$2=R9,DASHBOARD!$U$344,IF(DASHBOARD!$J$2=0,0,R379)))*-1</f>
        <v/>
      </c>
      <c r="S379" s="500">
        <f>(IF(DASHBOARD!$J$2=S9,DASHBOARD!$U$344,IF(DASHBOARD!$J$2=0,0,S379)))*-1</f>
        <v/>
      </c>
      <c r="T379" s="500">
        <f>(IF(DASHBOARD!$J$2=T9,DASHBOARD!$U$344,IF(DASHBOARD!$J$2=0,0,T379)))*-1</f>
        <v/>
      </c>
      <c r="U379" s="500">
        <f>(IF(DASHBOARD!$J$2=U9,DASHBOARD!$U$344,IF(DASHBOARD!$J$2=0,0,U379)))*-1</f>
        <v/>
      </c>
      <c r="V379" s="500">
        <f>(IF(DASHBOARD!$J$2=V9,DASHBOARD!$U$344,IF(DASHBOARD!$J$2=0,0,V379)))*-1</f>
        <v/>
      </c>
      <c r="W379" s="500">
        <f>(IF(DASHBOARD!$J$2=W9,DASHBOARD!$U$344,IF(DASHBOARD!$J$2=0,0,W379)))*-1</f>
        <v/>
      </c>
      <c r="X379" s="500">
        <f>(IF(DASHBOARD!$J$2=X9,DASHBOARD!$U$344,IF(DASHBOARD!$J$2=0,0,X379)))*-1</f>
        <v/>
      </c>
      <c r="Y379" s="500">
        <f>(IF(DASHBOARD!$J$2=Y9,DASHBOARD!$U$344,IF(DASHBOARD!$J$2=0,0,Y379)))*-1</f>
        <v/>
      </c>
      <c r="Z379" s="500">
        <f>(IF(DASHBOARD!$J$2=Z9,DASHBOARD!$U$344,IF(DASHBOARD!$J$2=0,0,Z379)))*-1</f>
        <v/>
      </c>
      <c r="AA379" s="500">
        <f>(IF(DASHBOARD!$J$2=AA9,DASHBOARD!$U$344,IF(DASHBOARD!$J$2=0,0,AA379)))*-1</f>
        <v/>
      </c>
      <c r="AB379" s="500">
        <f>(IF(DASHBOARD!$J$2=AB9,DASHBOARD!$U$344,IF(DASHBOARD!$J$2=0,0,AB379)))*-1</f>
        <v/>
      </c>
      <c r="AC379" s="500">
        <f>(IF(DASHBOARD!$J$2=AC9,DASHBOARD!$U$344,IF(DASHBOARD!$J$2=0,0,AC379)))*-1</f>
        <v/>
      </c>
      <c r="AD379" s="500">
        <f>(IF(DASHBOARD!$J$2=AD9,DASHBOARD!$U$344,IF(DASHBOARD!$J$2=0,0,AD379)))*-1</f>
        <v/>
      </c>
      <c r="AE379" s="500">
        <f>(IF(DASHBOARD!$J$2=AE9,DASHBOARD!$U$344,IF(DASHBOARD!$J$2=0,0,AE379)))*-1</f>
        <v/>
      </c>
      <c r="AF379" s="500">
        <f>(IF(DASHBOARD!$J$2=AF9,DASHBOARD!$U$344,IF(DASHBOARD!$J$2=0,0,AF379)))*-1</f>
        <v/>
      </c>
      <c r="AG379" s="500">
        <f>(IF(DASHBOARD!$J$2=AG9,DASHBOARD!$U$344,IF(DASHBOARD!$J$2=0,0,AG379)))*-1</f>
        <v/>
      </c>
      <c r="AH379" s="500">
        <f>(IF(DASHBOARD!$J$2=AH9,DASHBOARD!$U$344,IF(DASHBOARD!$J$2=0,0,AH379)))*-1</f>
        <v/>
      </c>
      <c r="AI379" s="500">
        <f>(IF(DASHBOARD!$J$2=AI9,DASHBOARD!$U$344,IF(DASHBOARD!$J$2=0,0,AI379)))*-1</f>
        <v/>
      </c>
      <c r="AJ379" s="500">
        <f>(IF(DASHBOARD!$J$2=AJ9,DASHBOARD!$U$344,IF(DASHBOARD!$J$2=0,0,AJ379)))*-1</f>
        <v/>
      </c>
      <c r="AK379" s="500">
        <f>(IF(DASHBOARD!$J$2=AK9,DASHBOARD!$U$344,IF(DASHBOARD!$J$2=0,0,AK379)))*-1</f>
        <v/>
      </c>
      <c r="AL379" s="500">
        <f>(IF(DASHBOARD!$J$2=AL9,DASHBOARD!$U$344,IF(DASHBOARD!$J$2=0,0,AL379)))*-1</f>
        <v/>
      </c>
      <c r="AM379" s="500">
        <f>(IF(DASHBOARD!$J$2=AM9,DASHBOARD!$U$344,IF(DASHBOARD!$J$2=0,0,AM379)))*-1</f>
        <v/>
      </c>
      <c r="AN379" s="500">
        <f>(IF(DASHBOARD!$J$2=AN9,DASHBOARD!$U$344,IF(DASHBOARD!$J$2=0,0,AN379)))*-1</f>
        <v/>
      </c>
      <c r="AO379" s="500">
        <f>(IF(DASHBOARD!$J$2=AO9,DASHBOARD!$U$344,IF(DASHBOARD!$J$2=0,0,AO379)))*-1</f>
        <v/>
      </c>
      <c r="AP379" s="500">
        <f>(IF(DASHBOARD!$J$2=AP9,DASHBOARD!$U$344,IF(DASHBOARD!$J$2=0,0,AP379)))*-1</f>
        <v/>
      </c>
      <c r="AQ379" s="500">
        <f>(IF(DASHBOARD!$J$2=AQ9,DASHBOARD!$U$344,IF(DASHBOARD!$J$2=0,0,AQ379)))*-1</f>
        <v/>
      </c>
      <c r="AR379" s="500">
        <f>(IF(DASHBOARD!$J$2=AR9,DASHBOARD!$U$344,IF(DASHBOARD!$J$2=0,0,AR379)))*-1</f>
        <v/>
      </c>
      <c r="AS379" s="500">
        <f>(IF(DASHBOARD!$J$2=AS9,DASHBOARD!$U$344,IF(DASHBOARD!$J$2=0,0,AS379)))*-1</f>
        <v/>
      </c>
      <c r="AT379" s="500">
        <f>(IF(DASHBOARD!$J$2=AT9,DASHBOARD!$U$344,IF(DASHBOARD!$J$2=0,0,AT379)))*-1</f>
        <v/>
      </c>
      <c r="AU379" s="500">
        <f>(IF(DASHBOARD!$J$2=AU9,DASHBOARD!$U$344,IF(DASHBOARD!$J$2=0,0,AU379)))*-1</f>
        <v/>
      </c>
      <c r="AV379" s="500">
        <f>(IF(DASHBOARD!$J$2=AV9,DASHBOARD!$U$344,IF(DASHBOARD!$J$2=0,0,AV379)))*-1</f>
        <v/>
      </c>
      <c r="AW379" s="500">
        <f>(IF(DASHBOARD!$J$2=AW9,DASHBOARD!$U$344,IF(DASHBOARD!$J$2=0,0,AW379)))*-1</f>
        <v/>
      </c>
      <c r="AX379" s="500">
        <f>(IF(DASHBOARD!$J$2=AX9,DASHBOARD!$U$344,IF(DASHBOARD!$J$2=0,0,AX379)))*-1</f>
        <v/>
      </c>
      <c r="AY379" s="500">
        <f>(IF(DASHBOARD!$J$2=AY9,DASHBOARD!$U$344,IF(DASHBOARD!$J$2=0,0,AY379)))*-1</f>
        <v/>
      </c>
      <c r="AZ379" s="500">
        <f>(IF(DASHBOARD!$J$2=AZ9,DASHBOARD!$U$344,IF(DASHBOARD!$J$2=0,0,AZ379)))*-1</f>
        <v/>
      </c>
      <c r="BA379" s="500">
        <f>(IF(DASHBOARD!$J$2=BA9,DASHBOARD!$U$344,IF(DASHBOARD!$J$2=0,0,BA379)))*-1</f>
        <v/>
      </c>
      <c r="BB379" s="602">
        <f>MAXA(F379:BA379)</f>
        <v/>
      </c>
      <c r="BC379" s="466" t="n"/>
      <c r="BD379" s="466" t="n"/>
      <c r="BE379" s="466" t="n"/>
      <c r="BF379" s="466" t="n"/>
      <c r="BG379" s="466" t="n"/>
      <c r="BH379" s="466" t="n"/>
      <c r="BI379" s="466" t="n"/>
      <c r="BJ379" s="466" t="n"/>
      <c r="BK379" s="466" t="n"/>
      <c r="BL379" s="466" t="n"/>
      <c r="BM379" s="466" t="n"/>
      <c r="BN379" s="466" t="n"/>
      <c r="BO379" s="466" t="n"/>
      <c r="BP379" s="466" t="n"/>
      <c r="BQ379" s="466" t="n"/>
      <c r="BR379" s="466" t="n"/>
      <c r="BS379" s="466" t="n"/>
      <c r="BT379" s="466" t="n"/>
      <c r="BU379" s="466" t="n"/>
      <c r="BV379" s="466" t="n"/>
      <c r="BW379" s="466" t="n"/>
      <c r="BX379" s="466" t="n"/>
      <c r="BY379" s="466" t="n"/>
      <c r="BZ379" s="466" t="n"/>
      <c r="CA379" s="466" t="n"/>
      <c r="CB379" s="466" t="n"/>
      <c r="CC379" s="466" t="n"/>
      <c r="CD379" s="466" t="n"/>
      <c r="CE379" s="466" t="n"/>
      <c r="CF379" s="466" t="n"/>
      <c r="CG379" s="466" t="n"/>
      <c r="CH379" s="466" t="n"/>
      <c r="CI379" s="466" t="n"/>
      <c r="CJ379" s="466" t="n"/>
      <c r="CK379" s="466" t="n"/>
      <c r="CL379" s="466" t="n"/>
      <c r="CM379" s="466" t="n"/>
      <c r="CN379" s="466" t="n"/>
      <c r="CO379" s="466" t="n"/>
      <c r="CP379" s="466" t="n"/>
      <c r="CQ379" s="466" t="n"/>
      <c r="CR379" s="466" t="n"/>
      <c r="CS379" s="466" t="n"/>
      <c r="CT379" s="466" t="n"/>
      <c r="CU379" s="466" t="n"/>
      <c r="CV379" s="466" t="n"/>
      <c r="CW379" s="466" t="n"/>
      <c r="CX379" s="466" t="n"/>
      <c r="CY379" s="466" t="n"/>
      <c r="CZ379" s="466" t="n"/>
      <c r="DA379" s="466" t="n"/>
      <c r="DB379" s="466" t="n"/>
      <c r="DC379" s="466" t="n"/>
      <c r="DD379" s="466" t="n"/>
      <c r="DE379" s="466" t="n"/>
      <c r="DF379" s="466" t="n"/>
      <c r="DG379" s="466" t="n"/>
      <c r="DH379" s="466" t="n"/>
      <c r="DI379" s="466" t="n"/>
      <c r="DJ379" s="466" t="n"/>
      <c r="DK379" s="466" t="n"/>
      <c r="DL379" s="466" t="n"/>
      <c r="DM379" s="466" t="n"/>
      <c r="DN379" s="466" t="n"/>
      <c r="DO379" s="466" t="n"/>
      <c r="DP379" s="466" t="n"/>
      <c r="DQ379" s="466" t="n"/>
      <c r="DR379" s="466" t="n"/>
      <c r="DS379" s="466" t="n"/>
      <c r="DT379" s="466" t="n"/>
      <c r="DU379" s="466" t="n"/>
      <c r="DV379" s="466" t="n"/>
      <c r="DW379" s="466" t="n"/>
      <c r="DX379" s="466" t="n"/>
      <c r="DY379" s="466" t="n"/>
      <c r="DZ379" s="466" t="n"/>
      <c r="EA379" s="466" t="n"/>
      <c r="EB379" s="466" t="n"/>
      <c r="EC379" s="466" t="n"/>
      <c r="ED379" s="466" t="n"/>
      <c r="EE379" s="466" t="n"/>
      <c r="EF379" s="466" t="n"/>
      <c r="EG379" s="466" t="n"/>
      <c r="EH379" s="466" t="n"/>
      <c r="EI379" s="466" t="n"/>
      <c r="EJ379" s="466" t="n"/>
      <c r="EK379" s="466" t="n"/>
      <c r="EL379" s="466" t="n"/>
      <c r="EM379" s="466" t="n"/>
      <c r="EN379" s="466" t="n"/>
      <c r="EO379" s="466" t="n"/>
      <c r="EP379" s="466" t="n"/>
      <c r="EQ379" s="466" t="n"/>
      <c r="ER379" s="466" t="n"/>
      <c r="ES379" s="466" t="n"/>
      <c r="ET379" s="466" t="n"/>
      <c r="EU379" s="466" t="n"/>
      <c r="EV379" s="466" t="n"/>
      <c r="EW379" s="466" t="n"/>
      <c r="EX379" s="466" t="n"/>
      <c r="EY379" s="466" t="n"/>
      <c r="EZ379" s="466" t="n"/>
      <c r="FA379" s="466" t="n"/>
      <c r="FB379" s="466" t="n"/>
      <c r="FC379" s="466" t="n"/>
      <c r="FD379" s="466" t="n"/>
      <c r="FE379" s="466" t="n"/>
      <c r="FF379" s="466" t="n"/>
      <c r="FG379" s="466" t="n"/>
      <c r="FH379" s="466" t="n"/>
      <c r="FI379" s="466" t="n"/>
      <c r="FJ379" s="466" t="n"/>
      <c r="FK379" s="466" t="n"/>
      <c r="FL379" s="466" t="n"/>
      <c r="FM379" s="466" t="n"/>
      <c r="FN379" s="466" t="n"/>
      <c r="FO379" s="466" t="n"/>
      <c r="FP379" s="466" t="n"/>
      <c r="FQ379" s="466" t="n"/>
      <c r="FR379" s="466" t="n"/>
      <c r="FS379" s="466" t="n"/>
      <c r="FT379" s="466" t="n"/>
      <c r="FU379" s="466" t="n"/>
      <c r="FV379" s="466" t="n"/>
      <c r="FW379" s="466" t="n"/>
      <c r="FX379" s="466" t="n"/>
      <c r="FY379" s="466" t="n"/>
      <c r="FZ379" s="466" t="n"/>
      <c r="GA379" s="466" t="n"/>
      <c r="GB379" s="466" t="n"/>
      <c r="GC379" s="466" t="n"/>
      <c r="GD379" s="466" t="n"/>
      <c r="GE379" s="466" t="n"/>
      <c r="GF379" s="466" t="n"/>
      <c r="GG379" s="466" t="n"/>
      <c r="GH379" s="466" t="n"/>
      <c r="GI379" s="466" t="n"/>
      <c r="GJ379" s="466" t="n"/>
      <c r="GK379" s="466" t="n"/>
      <c r="GL379" s="466" t="n"/>
      <c r="GM379" s="466" t="n"/>
      <c r="GN379" s="466" t="n"/>
      <c r="GO379" s="466" t="n"/>
      <c r="GP379" s="466" t="n"/>
      <c r="GQ379" s="466" t="n"/>
      <c r="GR379" s="466" t="n"/>
      <c r="GS379" s="466" t="n"/>
      <c r="GT379" s="466" t="n"/>
      <c r="GU379" s="466" t="n"/>
      <c r="GV379" s="466" t="n"/>
      <c r="GW379" s="466" t="n"/>
      <c r="GX379" s="466" t="n"/>
      <c r="GY379" s="466" t="n"/>
      <c r="GZ379" s="466" t="n"/>
      <c r="HA379" s="466" t="n"/>
      <c r="HB379" s="466" t="n"/>
      <c r="HC379" s="466" t="n"/>
      <c r="HD379" s="466" t="n"/>
      <c r="HE379" s="466" t="n"/>
      <c r="HF379" s="466" t="n"/>
      <c r="HG379" s="466" t="n"/>
      <c r="HH379" s="466" t="n"/>
      <c r="HI379" s="466" t="n"/>
      <c r="HJ379" s="466" t="n"/>
      <c r="HK379" s="466" t="n"/>
      <c r="HL379" s="466" t="n"/>
      <c r="HM379" s="466" t="n"/>
      <c r="HN379" s="466" t="n"/>
      <c r="HO379" s="466" t="n"/>
      <c r="HP379" s="466" t="n"/>
      <c r="HQ379" s="466" t="n"/>
      <c r="HR379" s="466" t="n"/>
      <c r="HS379" s="466" t="n"/>
      <c r="HT379" s="466" t="n"/>
      <c r="HU379" s="466" t="n"/>
      <c r="HV379" s="466" t="n"/>
      <c r="HW379" s="466" t="n"/>
      <c r="HX379" s="466" t="n"/>
      <c r="HY379" s="466" t="n"/>
      <c r="HZ379" s="466" t="n"/>
      <c r="IA379" s="466" t="n"/>
      <c r="IB379" s="466" t="n"/>
      <c r="IC379" s="466" t="n"/>
    </row>
    <row r="380" ht="15.75" customFormat="1" customHeight="1" s="595">
      <c r="A380" s="598" t="n"/>
      <c r="B380" s="1579" t="inlineStr">
        <is>
          <t>TRF1 GI BOSOWA (Mvar)</t>
        </is>
      </c>
      <c r="C380" s="1580" t="n"/>
      <c r="D380" s="1581" t="n"/>
      <c r="E380" s="605" t="n"/>
      <c r="F380" s="500">
        <f>(IF(DASHBOARD!$J$2=F9,DASHBOARD!$U$280,IF(DASHBOARD!$J$2=0,0,F380)))</f>
        <v/>
      </c>
      <c r="G380" s="500">
        <f>(IF(DASHBOARD!$J$2=G9,DASHBOARD!$U$280,IF(DASHBOARD!$J$2=0,0,G380)))</f>
        <v/>
      </c>
      <c r="H380" s="500">
        <f>(IF(DASHBOARD!$J$2=H9,DASHBOARD!$U$280,IF(DASHBOARD!$J$2=0,0,H380)))</f>
        <v/>
      </c>
      <c r="I380" s="500">
        <f>(IF(DASHBOARD!$J$2=I9,DASHBOARD!$U$280,IF(DASHBOARD!$J$2=0,0,I380)))</f>
        <v/>
      </c>
      <c r="J380" s="500">
        <f>(IF(DASHBOARD!$J$2=J9,DASHBOARD!$U$280,IF(DASHBOARD!$J$2=0,0,J380)))</f>
        <v/>
      </c>
      <c r="K380" s="500">
        <f>(IF(DASHBOARD!$J$2=K9,DASHBOARD!$U$280,IF(DASHBOARD!$J$2=0,0,K380)))</f>
        <v/>
      </c>
      <c r="L380" s="500">
        <f>(IF(DASHBOARD!$J$2=L9,DASHBOARD!$U$280,IF(DASHBOARD!$J$2=0,0,L380)))</f>
        <v/>
      </c>
      <c r="M380" s="500">
        <f>(IF(DASHBOARD!$J$2=M9,DASHBOARD!$U$280,IF(DASHBOARD!$J$2=0,0,M380)))</f>
        <v/>
      </c>
      <c r="N380" s="500">
        <f>(IF(DASHBOARD!$J$2=N9,DASHBOARD!$U$280,IF(DASHBOARD!$J$2=0,0,N380)))</f>
        <v/>
      </c>
      <c r="O380" s="500">
        <f>(IF(DASHBOARD!$J$2=O9,DASHBOARD!$U$280,IF(DASHBOARD!$J$2=0,0,O380)))</f>
        <v/>
      </c>
      <c r="P380" s="500">
        <f>(IF(DASHBOARD!$J$2=P9,DASHBOARD!$U$280,IF(DASHBOARD!$J$2=0,0,P380)))</f>
        <v/>
      </c>
      <c r="Q380" s="500">
        <f>(IF(DASHBOARD!$J$2=Q9,DASHBOARD!$U$280,IF(DASHBOARD!$J$2=0,0,Q380)))</f>
        <v/>
      </c>
      <c r="R380" s="500">
        <f>(IF(DASHBOARD!$J$2=R9,DASHBOARD!$U$280,IF(DASHBOARD!$J$2=0,0,R380)))</f>
        <v/>
      </c>
      <c r="S380" s="500">
        <f>(IF(DASHBOARD!$J$2=S9,DASHBOARD!$U$280,IF(DASHBOARD!$J$2=0,0,S380)))</f>
        <v/>
      </c>
      <c r="T380" s="500">
        <f>(IF(DASHBOARD!$J$2=T9,DASHBOARD!$U$280,IF(DASHBOARD!$J$2=0,0,T380)))</f>
        <v/>
      </c>
      <c r="U380" s="500">
        <f>(IF(DASHBOARD!$J$2=U9,DASHBOARD!$U$280,IF(DASHBOARD!$J$2=0,0,U380)))</f>
        <v/>
      </c>
      <c r="V380" s="500">
        <f>(IF(DASHBOARD!$J$2=V9,DASHBOARD!$U$280,IF(DASHBOARD!$J$2=0,0,V380)))</f>
        <v/>
      </c>
      <c r="W380" s="500">
        <f>(IF(DASHBOARD!$J$2=W9,DASHBOARD!$U$280,IF(DASHBOARD!$J$2=0,0,W380)))</f>
        <v/>
      </c>
      <c r="X380" s="500">
        <f>(IF(DASHBOARD!$J$2=X9,DASHBOARD!$U$280,IF(DASHBOARD!$J$2=0,0,X380)))</f>
        <v/>
      </c>
      <c r="Y380" s="500">
        <f>(IF(DASHBOARD!$J$2=Y9,DASHBOARD!$U$280,IF(DASHBOARD!$J$2=0,0,Y380)))</f>
        <v/>
      </c>
      <c r="Z380" s="500">
        <f>(IF(DASHBOARD!$J$2=Z9,DASHBOARD!$U$280,IF(DASHBOARD!$J$2=0,0,Z380)))</f>
        <v/>
      </c>
      <c r="AA380" s="500">
        <f>(IF(DASHBOARD!$J$2=AA9,DASHBOARD!$U$280,IF(DASHBOARD!$J$2=0,0,AA380)))</f>
        <v/>
      </c>
      <c r="AB380" s="500">
        <f>(IF(DASHBOARD!$J$2=AB9,DASHBOARD!$U$280,IF(DASHBOARD!$J$2=0,0,AB380)))</f>
        <v/>
      </c>
      <c r="AC380" s="500">
        <f>(IF(DASHBOARD!$J$2=AC9,DASHBOARD!$U$280,IF(DASHBOARD!$J$2=0,0,AC380)))</f>
        <v/>
      </c>
      <c r="AD380" s="500">
        <f>(IF(DASHBOARD!$J$2=AD9,DASHBOARD!$U$280,IF(DASHBOARD!$J$2=0,0,AD380)))</f>
        <v/>
      </c>
      <c r="AE380" s="500">
        <f>(IF(DASHBOARD!$J$2=AE9,DASHBOARD!$U$280,IF(DASHBOARD!$J$2=0,0,AE380)))</f>
        <v/>
      </c>
      <c r="AF380" s="500">
        <f>(IF(DASHBOARD!$J$2=AF9,DASHBOARD!$U$280,IF(DASHBOARD!$J$2=0,0,AF380)))</f>
        <v/>
      </c>
      <c r="AG380" s="500">
        <f>(IF(DASHBOARD!$J$2=AG9,DASHBOARD!$U$280,IF(DASHBOARD!$J$2=0,0,AG380)))</f>
        <v/>
      </c>
      <c r="AH380" s="500">
        <f>(IF(DASHBOARD!$J$2=AH9,DASHBOARD!$U$280,IF(DASHBOARD!$J$2=0,0,AH380)))</f>
        <v/>
      </c>
      <c r="AI380" s="500">
        <f>(IF(DASHBOARD!$J$2=AI9,DASHBOARD!$U$280,IF(DASHBOARD!$J$2=0,0,AI380)))</f>
        <v/>
      </c>
      <c r="AJ380" s="500">
        <f>(IF(DASHBOARD!$J$2=AJ9,DASHBOARD!$U$280,IF(DASHBOARD!$J$2=0,0,AJ380)))</f>
        <v/>
      </c>
      <c r="AK380" s="500">
        <f>(IF(DASHBOARD!$J$2=AK9,DASHBOARD!$U$280,IF(DASHBOARD!$J$2=0,0,AK380)))</f>
        <v/>
      </c>
      <c r="AL380" s="500">
        <f>(IF(DASHBOARD!$J$2=AL9,DASHBOARD!$U$280,IF(DASHBOARD!$J$2=0,0,AL380)))</f>
        <v/>
      </c>
      <c r="AM380" s="500">
        <f>(IF(DASHBOARD!$J$2=AM9,DASHBOARD!$U$280,IF(DASHBOARD!$J$2=0,0,AM380)))</f>
        <v/>
      </c>
      <c r="AN380" s="500">
        <f>(IF(DASHBOARD!$J$2=AN9,DASHBOARD!$U$280,IF(DASHBOARD!$J$2=0,0,AN380)))</f>
        <v/>
      </c>
      <c r="AO380" s="500">
        <f>(IF(DASHBOARD!$J$2=AO9,DASHBOARD!$U$280,IF(DASHBOARD!$J$2=0,0,AO380)))</f>
        <v/>
      </c>
      <c r="AP380" s="500">
        <f>(IF(DASHBOARD!$J$2=AP9,DASHBOARD!$U$280,IF(DASHBOARD!$J$2=0,0,AP380)))</f>
        <v/>
      </c>
      <c r="AQ380" s="500">
        <f>(IF(DASHBOARD!$J$2=AQ9,DASHBOARD!$U$280,IF(DASHBOARD!$J$2=0,0,AQ380)))</f>
        <v/>
      </c>
      <c r="AR380" s="500">
        <f>(IF(DASHBOARD!$J$2=AR9,DASHBOARD!$U$280,IF(DASHBOARD!$J$2=0,0,AR380)))</f>
        <v/>
      </c>
      <c r="AS380" s="500">
        <f>(IF(DASHBOARD!$J$2=AS9,DASHBOARD!$U$280,IF(DASHBOARD!$J$2=0,0,AS380)))</f>
        <v/>
      </c>
      <c r="AT380" s="500">
        <f>(IF(DASHBOARD!$J$2=AT9,DASHBOARD!$U$280,IF(DASHBOARD!$J$2=0,0,AT380)))</f>
        <v/>
      </c>
      <c r="AU380" s="500">
        <f>(IF(DASHBOARD!$J$2=AU9,DASHBOARD!$U$280,IF(DASHBOARD!$J$2=0,0,AU380)))</f>
        <v/>
      </c>
      <c r="AV380" s="500">
        <f>(IF(DASHBOARD!$J$2=AV9,DASHBOARD!$U$280,IF(DASHBOARD!$J$2=0,0,AV380)))</f>
        <v/>
      </c>
      <c r="AW380" s="500">
        <f>(IF(DASHBOARD!$J$2=AW9,DASHBOARD!$U$280,IF(DASHBOARD!$J$2=0,0,AW380)))</f>
        <v/>
      </c>
      <c r="AX380" s="500">
        <f>(IF(DASHBOARD!$J$2=AX9,DASHBOARD!$U$280,IF(DASHBOARD!$J$2=0,0,AX380)))</f>
        <v/>
      </c>
      <c r="AY380" s="500">
        <f>(IF(DASHBOARD!$J$2=AY9,DASHBOARD!$U$280,IF(DASHBOARD!$J$2=0,0,AY380)))</f>
        <v/>
      </c>
      <c r="AZ380" s="500">
        <f>(IF(DASHBOARD!$J$2=AZ9,DASHBOARD!$U$280,IF(DASHBOARD!$J$2=0,0,AZ380)))</f>
        <v/>
      </c>
      <c r="BA380" s="500">
        <f>(IF(DASHBOARD!$J$2=BA9,DASHBOARD!$U$280,IF(DASHBOARD!$J$2=0,0,BA380)))</f>
        <v/>
      </c>
      <c r="BB380" s="602">
        <f>MAXA(F380:BA380)</f>
        <v/>
      </c>
      <c r="BC380" s="466" t="n"/>
      <c r="BD380" s="466" t="n"/>
      <c r="BE380" s="466" t="n"/>
      <c r="BF380" s="466" t="n"/>
      <c r="BG380" s="466" t="n"/>
      <c r="BH380" s="466" t="n"/>
      <c r="BI380" s="466" t="n"/>
      <c r="BJ380" s="466" t="n"/>
      <c r="BK380" s="466" t="n"/>
      <c r="BL380" s="466" t="n"/>
      <c r="BM380" s="466" t="n"/>
      <c r="BN380" s="466" t="n"/>
      <c r="BO380" s="466" t="n"/>
      <c r="BP380" s="466" t="n"/>
      <c r="BQ380" s="466" t="n"/>
      <c r="BR380" s="466" t="n"/>
      <c r="BS380" s="466" t="n"/>
      <c r="BT380" s="466" t="n"/>
      <c r="BU380" s="466" t="n"/>
      <c r="BV380" s="466" t="n"/>
      <c r="BW380" s="466" t="n"/>
      <c r="BX380" s="466" t="n"/>
      <c r="BY380" s="466" t="n"/>
      <c r="BZ380" s="466" t="n"/>
      <c r="CA380" s="466" t="n"/>
      <c r="CB380" s="466" t="n"/>
      <c r="CC380" s="466" t="n"/>
      <c r="CD380" s="466" t="n"/>
      <c r="CE380" s="466" t="n"/>
      <c r="CF380" s="466" t="n"/>
      <c r="CG380" s="466" t="n"/>
      <c r="CH380" s="466" t="n"/>
      <c r="CI380" s="466" t="n"/>
      <c r="CJ380" s="466" t="n"/>
      <c r="CK380" s="466" t="n"/>
      <c r="CL380" s="466" t="n"/>
      <c r="CM380" s="466" t="n"/>
      <c r="CN380" s="466" t="n"/>
      <c r="CO380" s="466" t="n"/>
      <c r="CP380" s="466" t="n"/>
      <c r="CQ380" s="466" t="n"/>
      <c r="CR380" s="466" t="n"/>
      <c r="CS380" s="466" t="n"/>
      <c r="CT380" s="466" t="n"/>
      <c r="CU380" s="466" t="n"/>
      <c r="CV380" s="466" t="n"/>
      <c r="CW380" s="466" t="n"/>
      <c r="CX380" s="466" t="n"/>
      <c r="CY380" s="466" t="n"/>
      <c r="CZ380" s="466" t="n"/>
      <c r="DA380" s="466" t="n"/>
      <c r="DB380" s="466" t="n"/>
      <c r="DC380" s="466" t="n"/>
      <c r="DD380" s="466" t="n"/>
      <c r="DE380" s="466" t="n"/>
      <c r="DF380" s="466" t="n"/>
      <c r="DG380" s="466" t="n"/>
      <c r="DH380" s="466" t="n"/>
      <c r="DI380" s="466" t="n"/>
      <c r="DJ380" s="466" t="n"/>
      <c r="DK380" s="466" t="n"/>
      <c r="DL380" s="466" t="n"/>
      <c r="DM380" s="466" t="n"/>
      <c r="DN380" s="466" t="n"/>
      <c r="DO380" s="466" t="n"/>
      <c r="DP380" s="466" t="n"/>
      <c r="DQ380" s="466" t="n"/>
      <c r="DR380" s="466" t="n"/>
      <c r="DS380" s="466" t="n"/>
      <c r="DT380" s="466" t="n"/>
      <c r="DU380" s="466" t="n"/>
      <c r="DV380" s="466" t="n"/>
      <c r="DW380" s="466" t="n"/>
      <c r="DX380" s="466" t="n"/>
      <c r="DY380" s="466" t="n"/>
      <c r="DZ380" s="466" t="n"/>
      <c r="EA380" s="466" t="n"/>
      <c r="EB380" s="466" t="n"/>
      <c r="EC380" s="466" t="n"/>
      <c r="ED380" s="466" t="n"/>
      <c r="EE380" s="466" t="n"/>
      <c r="EF380" s="466" t="n"/>
      <c r="EG380" s="466" t="n"/>
      <c r="EH380" s="466" t="n"/>
      <c r="EI380" s="466" t="n"/>
      <c r="EJ380" s="466" t="n"/>
      <c r="EK380" s="466" t="n"/>
      <c r="EL380" s="466" t="n"/>
      <c r="EM380" s="466" t="n"/>
      <c r="EN380" s="466" t="n"/>
      <c r="EO380" s="466" t="n"/>
      <c r="EP380" s="466" t="n"/>
      <c r="EQ380" s="466" t="n"/>
      <c r="ER380" s="466" t="n"/>
      <c r="ES380" s="466" t="n"/>
      <c r="ET380" s="466" t="n"/>
      <c r="EU380" s="466" t="n"/>
      <c r="EV380" s="466" t="n"/>
      <c r="EW380" s="466" t="n"/>
      <c r="EX380" s="466" t="n"/>
      <c r="EY380" s="466" t="n"/>
      <c r="EZ380" s="466" t="n"/>
      <c r="FA380" s="466" t="n"/>
      <c r="FB380" s="466" t="n"/>
      <c r="FC380" s="466" t="n"/>
      <c r="FD380" s="466" t="n"/>
      <c r="FE380" s="466" t="n"/>
      <c r="FF380" s="466" t="n"/>
      <c r="FG380" s="466" t="n"/>
      <c r="FH380" s="466" t="n"/>
      <c r="FI380" s="466" t="n"/>
      <c r="FJ380" s="466" t="n"/>
      <c r="FK380" s="466" t="n"/>
      <c r="FL380" s="466" t="n"/>
      <c r="FM380" s="466" t="n"/>
      <c r="FN380" s="466" t="n"/>
      <c r="FO380" s="466" t="n"/>
      <c r="FP380" s="466" t="n"/>
      <c r="FQ380" s="466" t="n"/>
      <c r="FR380" s="466" t="n"/>
      <c r="FS380" s="466" t="n"/>
      <c r="FT380" s="466" t="n"/>
      <c r="FU380" s="466" t="n"/>
      <c r="FV380" s="466" t="n"/>
      <c r="FW380" s="466" t="n"/>
      <c r="FX380" s="466" t="n"/>
      <c r="FY380" s="466" t="n"/>
      <c r="FZ380" s="466" t="n"/>
      <c r="GA380" s="466" t="n"/>
      <c r="GB380" s="466" t="n"/>
      <c r="GC380" s="466" t="n"/>
      <c r="GD380" s="466" t="n"/>
      <c r="GE380" s="466" t="n"/>
      <c r="GF380" s="466" t="n"/>
      <c r="GG380" s="466" t="n"/>
      <c r="GH380" s="466" t="n"/>
      <c r="GI380" s="466" t="n"/>
      <c r="GJ380" s="466" t="n"/>
      <c r="GK380" s="466" t="n"/>
      <c r="GL380" s="466" t="n"/>
      <c r="GM380" s="466" t="n"/>
      <c r="GN380" s="466" t="n"/>
      <c r="GO380" s="466" t="n"/>
      <c r="GP380" s="466" t="n"/>
      <c r="GQ380" s="466" t="n"/>
      <c r="GR380" s="466" t="n"/>
      <c r="GS380" s="466" t="n"/>
      <c r="GT380" s="466" t="n"/>
      <c r="GU380" s="466" t="n"/>
      <c r="GV380" s="466" t="n"/>
      <c r="GW380" s="466" t="n"/>
      <c r="GX380" s="466" t="n"/>
      <c r="GY380" s="466" t="n"/>
      <c r="GZ380" s="466" t="n"/>
      <c r="HA380" s="466" t="n"/>
      <c r="HB380" s="466" t="n"/>
      <c r="HC380" s="466" t="n"/>
      <c r="HD380" s="466" t="n"/>
      <c r="HE380" s="466" t="n"/>
      <c r="HF380" s="466" t="n"/>
      <c r="HG380" s="466" t="n"/>
      <c r="HH380" s="466" t="n"/>
      <c r="HI380" s="466" t="n"/>
      <c r="HJ380" s="466" t="n"/>
      <c r="HK380" s="466" t="n"/>
      <c r="HL380" s="466" t="n"/>
      <c r="HM380" s="466" t="n"/>
      <c r="HN380" s="466" t="n"/>
      <c r="HO380" s="466" t="n"/>
      <c r="HP380" s="466" t="n"/>
      <c r="HQ380" s="466" t="n"/>
      <c r="HR380" s="466" t="n"/>
      <c r="HS380" s="466" t="n"/>
      <c r="HT380" s="466" t="n"/>
      <c r="HU380" s="466" t="n"/>
    </row>
    <row r="381" ht="20.25" customFormat="1" customHeight="1" s="466">
      <c r="A381" s="606" t="n"/>
      <c r="B381" s="1579" t="inlineStr">
        <is>
          <t>TRF2 GI BOSOWA (Mvar)</t>
        </is>
      </c>
      <c r="C381" s="1580" t="n"/>
      <c r="D381" s="1581" t="n"/>
      <c r="E381" s="603" t="n"/>
      <c r="F381" s="500">
        <f>(IF(DASHBOARD!$J$2=F9,DASHBOARD!$U$281,IF(DASHBOARD!$J$2=0,0,F381)))</f>
        <v/>
      </c>
      <c r="G381" s="500">
        <f>(IF(DASHBOARD!$J$2=G9,DASHBOARD!$U$281,IF(DASHBOARD!$J$2=0,0,G381)))</f>
        <v/>
      </c>
      <c r="H381" s="500">
        <f>(IF(DASHBOARD!$J$2=H9,DASHBOARD!$U$281,IF(DASHBOARD!$J$2=0,0,H381)))</f>
        <v/>
      </c>
      <c r="I381" s="500">
        <f>(IF(DASHBOARD!$J$2=I9,DASHBOARD!$U$281,IF(DASHBOARD!$J$2=0,0,I381)))</f>
        <v/>
      </c>
      <c r="J381" s="500">
        <f>(IF(DASHBOARD!$J$2=J9,DASHBOARD!$U$281,IF(DASHBOARD!$J$2=0,0,J381)))</f>
        <v/>
      </c>
      <c r="K381" s="500">
        <f>(IF(DASHBOARD!$J$2=K9,DASHBOARD!$U$281,IF(DASHBOARD!$J$2=0,0,K381)))</f>
        <v/>
      </c>
      <c r="L381" s="500">
        <f>(IF(DASHBOARD!$J$2=L9,DASHBOARD!$U$281,IF(DASHBOARD!$J$2=0,0,L381)))</f>
        <v/>
      </c>
      <c r="M381" s="500">
        <f>(IF(DASHBOARD!$J$2=M9,DASHBOARD!$U$281,IF(DASHBOARD!$J$2=0,0,M381)))</f>
        <v/>
      </c>
      <c r="N381" s="500">
        <f>(IF(DASHBOARD!$J$2=N9,DASHBOARD!$U$281,IF(DASHBOARD!$J$2=0,0,N381)))</f>
        <v/>
      </c>
      <c r="O381" s="500">
        <f>(IF(DASHBOARD!$J$2=O9,DASHBOARD!$U$281,IF(DASHBOARD!$J$2=0,0,O381)))</f>
        <v/>
      </c>
      <c r="P381" s="500">
        <f>(IF(DASHBOARD!$J$2=P9,DASHBOARD!$U$281,IF(DASHBOARD!$J$2=0,0,P381)))</f>
        <v/>
      </c>
      <c r="Q381" s="500">
        <f>(IF(DASHBOARD!$J$2=Q9,DASHBOARD!$U$281,IF(DASHBOARD!$J$2=0,0,Q381)))</f>
        <v/>
      </c>
      <c r="R381" s="500">
        <f>(IF(DASHBOARD!$J$2=R9,DASHBOARD!$U$281,IF(DASHBOARD!$J$2=0,0,R381)))</f>
        <v/>
      </c>
      <c r="S381" s="500">
        <f>(IF(DASHBOARD!$J$2=S9,DASHBOARD!$U$281,IF(DASHBOARD!$J$2=0,0,S381)))</f>
        <v/>
      </c>
      <c r="T381" s="500">
        <f>(IF(DASHBOARD!$J$2=T9,DASHBOARD!$U$281,IF(DASHBOARD!$J$2=0,0,T381)))</f>
        <v/>
      </c>
      <c r="U381" s="500">
        <f>(IF(DASHBOARD!$J$2=U9,DASHBOARD!$U$281,IF(DASHBOARD!$J$2=0,0,U381)))</f>
        <v/>
      </c>
      <c r="V381" s="500">
        <f>(IF(DASHBOARD!$J$2=V9,DASHBOARD!$U$281,IF(DASHBOARD!$J$2=0,0,V381)))</f>
        <v/>
      </c>
      <c r="W381" s="500">
        <f>(IF(DASHBOARD!$J$2=W9,DASHBOARD!$U$281,IF(DASHBOARD!$J$2=0,0,W381)))</f>
        <v/>
      </c>
      <c r="X381" s="500">
        <f>(IF(DASHBOARD!$J$2=X9,DASHBOARD!$U$281,IF(DASHBOARD!$J$2=0,0,X381)))</f>
        <v/>
      </c>
      <c r="Y381" s="500">
        <f>(IF(DASHBOARD!$J$2=Y9,DASHBOARD!$U$281,IF(DASHBOARD!$J$2=0,0,Y381)))</f>
        <v/>
      </c>
      <c r="Z381" s="500">
        <f>(IF(DASHBOARD!$J$2=Z9,DASHBOARD!$U$281,IF(DASHBOARD!$J$2=0,0,Z381)))</f>
        <v/>
      </c>
      <c r="AA381" s="500">
        <f>(IF(DASHBOARD!$J$2=AA9,DASHBOARD!$U$281,IF(DASHBOARD!$J$2=0,0,AA381)))</f>
        <v/>
      </c>
      <c r="AB381" s="500">
        <f>(IF(DASHBOARD!$J$2=AB9,DASHBOARD!$U$281,IF(DASHBOARD!$J$2=0,0,AB381)))</f>
        <v/>
      </c>
      <c r="AC381" s="500">
        <f>(IF(DASHBOARD!$J$2=AC9,DASHBOARD!$U$281,IF(DASHBOARD!$J$2=0,0,AC381)))</f>
        <v/>
      </c>
      <c r="AD381" s="500">
        <f>(IF(DASHBOARD!$J$2=AD9,DASHBOARD!$U$281,IF(DASHBOARD!$J$2=0,0,AD381)))</f>
        <v/>
      </c>
      <c r="AE381" s="500">
        <f>(IF(DASHBOARD!$J$2=AE9,DASHBOARD!$U$281,IF(DASHBOARD!$J$2=0,0,AE381)))</f>
        <v/>
      </c>
      <c r="AF381" s="500">
        <f>(IF(DASHBOARD!$J$2=AF9,DASHBOARD!$U$281,IF(DASHBOARD!$J$2=0,0,AF381)))</f>
        <v/>
      </c>
      <c r="AG381" s="500">
        <f>(IF(DASHBOARD!$J$2=AG9,DASHBOARD!$U$281,IF(DASHBOARD!$J$2=0,0,AG381)))</f>
        <v/>
      </c>
      <c r="AH381" s="500">
        <f>(IF(DASHBOARD!$J$2=AH9,DASHBOARD!$U$281,IF(DASHBOARD!$J$2=0,0,AH381)))</f>
        <v/>
      </c>
      <c r="AI381" s="500">
        <f>(IF(DASHBOARD!$J$2=AI9,DASHBOARD!$U$281,IF(DASHBOARD!$J$2=0,0,AI381)))</f>
        <v/>
      </c>
      <c r="AJ381" s="500">
        <f>(IF(DASHBOARD!$J$2=AJ9,DASHBOARD!$U$281,IF(DASHBOARD!$J$2=0,0,AJ381)))</f>
        <v/>
      </c>
      <c r="AK381" s="500">
        <f>(IF(DASHBOARD!$J$2=AK9,DASHBOARD!$U$281,IF(DASHBOARD!$J$2=0,0,AK381)))</f>
        <v/>
      </c>
      <c r="AL381" s="500">
        <f>(IF(DASHBOARD!$J$2=AL9,DASHBOARD!$U$281,IF(DASHBOARD!$J$2=0,0,AL381)))</f>
        <v/>
      </c>
      <c r="AM381" s="500">
        <f>(IF(DASHBOARD!$J$2=AM9,DASHBOARD!$U$281,IF(DASHBOARD!$J$2=0,0,AM381)))</f>
        <v/>
      </c>
      <c r="AN381" s="500">
        <f>(IF(DASHBOARD!$J$2=AN9,DASHBOARD!$U$281,IF(DASHBOARD!$J$2=0,0,AN381)))</f>
        <v/>
      </c>
      <c r="AO381" s="500">
        <f>(IF(DASHBOARD!$J$2=AO9,DASHBOARD!$U$281,IF(DASHBOARD!$J$2=0,0,AO381)))</f>
        <v/>
      </c>
      <c r="AP381" s="500">
        <f>(IF(DASHBOARD!$J$2=AP9,DASHBOARD!$U$281,IF(DASHBOARD!$J$2=0,0,AP381)))</f>
        <v/>
      </c>
      <c r="AQ381" s="500">
        <f>(IF(DASHBOARD!$J$2=AQ9,DASHBOARD!$U$281,IF(DASHBOARD!$J$2=0,0,AQ381)))</f>
        <v/>
      </c>
      <c r="AR381" s="500">
        <f>(IF(DASHBOARD!$J$2=AR9,DASHBOARD!$U$281,IF(DASHBOARD!$J$2=0,0,AR381)))</f>
        <v/>
      </c>
      <c r="AS381" s="500">
        <f>(IF(DASHBOARD!$J$2=AS9,DASHBOARD!$U$281,IF(DASHBOARD!$J$2=0,0,AS381)))</f>
        <v/>
      </c>
      <c r="AT381" s="500">
        <f>(IF(DASHBOARD!$J$2=AT9,DASHBOARD!$U$281,IF(DASHBOARD!$J$2=0,0,AT381)))</f>
        <v/>
      </c>
      <c r="AU381" s="500">
        <f>(IF(DASHBOARD!$J$2=AU9,DASHBOARD!$U$281,IF(DASHBOARD!$J$2=0,0,AU381)))</f>
        <v/>
      </c>
      <c r="AV381" s="500">
        <f>(IF(DASHBOARD!$J$2=AV9,DASHBOARD!$U$281,IF(DASHBOARD!$J$2=0,0,AV381)))</f>
        <v/>
      </c>
      <c r="AW381" s="500">
        <f>(IF(DASHBOARD!$J$2=AW9,DASHBOARD!$U$281,IF(DASHBOARD!$J$2=0,0,AW381)))</f>
        <v/>
      </c>
      <c r="AX381" s="500">
        <f>(IF(DASHBOARD!$J$2=AX9,DASHBOARD!$U$281,IF(DASHBOARD!$J$2=0,0,AX381)))</f>
        <v/>
      </c>
      <c r="AY381" s="500">
        <f>(IF(DASHBOARD!$J$2=AY9,DASHBOARD!$U$281,IF(DASHBOARD!$J$2=0,0,AY381)))</f>
        <v/>
      </c>
      <c r="AZ381" s="500">
        <f>(IF(DASHBOARD!$J$2=AZ9,DASHBOARD!$U$281,IF(DASHBOARD!$J$2=0,0,AZ381)))</f>
        <v/>
      </c>
      <c r="BA381" s="500">
        <f>(IF(DASHBOARD!$J$2=BA9,DASHBOARD!$U$281,IF(DASHBOARD!$J$2=0,0,BA381)))</f>
        <v/>
      </c>
      <c r="BB381" s="602">
        <f>MAXA(F381:BA381)</f>
        <v/>
      </c>
    </row>
    <row r="382" ht="20.25" customFormat="1" customHeight="1" s="466">
      <c r="A382" s="606" t="n"/>
      <c r="B382" s="1168" t="inlineStr">
        <is>
          <t>CMP #1 (Mvar)</t>
        </is>
      </c>
      <c r="C382" s="1587" t="n"/>
      <c r="D382" s="1587" t="n"/>
      <c r="E382" s="735" t="n"/>
      <c r="F382" s="500">
        <f>(IF(DASHBOARD!$J$2=F9,DASHBOARD!$U$841,IF(DASHBOARD!$J$2=0,0,F382)))</f>
        <v/>
      </c>
      <c r="G382" s="500">
        <f>(IF(DASHBOARD!$J$2=G9,DASHBOARD!$U$841,IF(DASHBOARD!$J$2=0,0,G382)))</f>
        <v/>
      </c>
      <c r="H382" s="500">
        <f>(IF(DASHBOARD!$J$2=H9,DASHBOARD!$U$841,IF(DASHBOARD!$J$2=0,0,H382)))</f>
        <v/>
      </c>
      <c r="I382" s="500">
        <f>(IF(DASHBOARD!$J$2=I9,DASHBOARD!$U$841,IF(DASHBOARD!$J$2=0,0,I382)))</f>
        <v/>
      </c>
      <c r="J382" s="500">
        <f>(IF(DASHBOARD!$J$2=J9,DASHBOARD!$U$841,IF(DASHBOARD!$J$2=0,0,J382)))</f>
        <v/>
      </c>
      <c r="K382" s="500">
        <f>(IF(DASHBOARD!$J$2=K9,DASHBOARD!$U$841,IF(DASHBOARD!$J$2=0,0,K382)))</f>
        <v/>
      </c>
      <c r="L382" s="500">
        <f>(IF(DASHBOARD!$J$2=L9,DASHBOARD!$U$841,IF(DASHBOARD!$J$2=0,0,L382)))</f>
        <v/>
      </c>
      <c r="M382" s="500">
        <f>(IF(DASHBOARD!$J$2=M9,DASHBOARD!$U$841,IF(DASHBOARD!$J$2=0,0,M382)))</f>
        <v/>
      </c>
      <c r="N382" s="500">
        <f>(IF(DASHBOARD!$J$2=N9,DASHBOARD!$U$841,IF(DASHBOARD!$J$2=0,0,N382)))</f>
        <v/>
      </c>
      <c r="O382" s="500">
        <f>(IF(DASHBOARD!$J$2=O9,DASHBOARD!$U$841,IF(DASHBOARD!$J$2=0,0,O382)))</f>
        <v/>
      </c>
      <c r="P382" s="500">
        <f>(IF(DASHBOARD!$J$2=P9,DASHBOARD!$U$841,IF(DASHBOARD!$J$2=0,0,P382)))</f>
        <v/>
      </c>
      <c r="Q382" s="500">
        <f>(IF(DASHBOARD!$J$2=Q9,DASHBOARD!$U$841,IF(DASHBOARD!$J$2=0,0,Q382)))</f>
        <v/>
      </c>
      <c r="R382" s="500">
        <f>(IF(DASHBOARD!$J$2=R9,DASHBOARD!$U$841,IF(DASHBOARD!$J$2=0,0,R382)))</f>
        <v/>
      </c>
      <c r="S382" s="500">
        <f>(IF(DASHBOARD!$J$2=S9,DASHBOARD!$U$841,IF(DASHBOARD!$J$2=0,0,S382)))</f>
        <v/>
      </c>
      <c r="T382" s="500">
        <f>(IF(DASHBOARD!$J$2=T9,DASHBOARD!$U$841,IF(DASHBOARD!$J$2=0,0,T382)))</f>
        <v/>
      </c>
      <c r="U382" s="500">
        <f>(IF(DASHBOARD!$J$2=U9,DASHBOARD!$U$841,IF(DASHBOARD!$J$2=0,0,U382)))</f>
        <v/>
      </c>
      <c r="V382" s="500">
        <f>(IF(DASHBOARD!$J$2=V9,DASHBOARD!$U$841,IF(DASHBOARD!$J$2=0,0,V382)))</f>
        <v/>
      </c>
      <c r="W382" s="500">
        <f>(IF(DASHBOARD!$J$2=W9,DASHBOARD!$U$841,IF(DASHBOARD!$J$2=0,0,W382)))</f>
        <v/>
      </c>
      <c r="X382" s="500">
        <f>(IF(DASHBOARD!$J$2=X9,DASHBOARD!$U$841,IF(DASHBOARD!$J$2=0,0,X382)))</f>
        <v/>
      </c>
      <c r="Y382" s="500">
        <f>(IF(DASHBOARD!$J$2=Y9,DASHBOARD!$U$841,IF(DASHBOARD!$J$2=0,0,Y382)))</f>
        <v/>
      </c>
      <c r="Z382" s="500">
        <f>(IF(DASHBOARD!$J$2=Z9,DASHBOARD!$U$841,IF(DASHBOARD!$J$2=0,0,Z382)))</f>
        <v/>
      </c>
      <c r="AA382" s="500">
        <f>(IF(DASHBOARD!$J$2=AA9,DASHBOARD!$U$841,IF(DASHBOARD!$J$2=0,0,AA382)))</f>
        <v/>
      </c>
      <c r="AB382" s="500">
        <f>(IF(DASHBOARD!$J$2=AB9,DASHBOARD!$U$841,IF(DASHBOARD!$J$2=0,0,AB382)))</f>
        <v/>
      </c>
      <c r="AC382" s="500">
        <f>(IF(DASHBOARD!$J$2=AC9,DASHBOARD!$U$841,IF(DASHBOARD!$J$2=0,0,AC382)))</f>
        <v/>
      </c>
      <c r="AD382" s="500">
        <f>(IF(DASHBOARD!$J$2=AD9,DASHBOARD!$U$841,IF(DASHBOARD!$J$2=0,0,AD382)))</f>
        <v/>
      </c>
      <c r="AE382" s="500">
        <f>(IF(DASHBOARD!$J$2=AE9,DASHBOARD!$U$841,IF(DASHBOARD!$J$2=0,0,AE382)))</f>
        <v/>
      </c>
      <c r="AF382" s="500">
        <f>(IF(DASHBOARD!$J$2=AF9,DASHBOARD!$U$841,IF(DASHBOARD!$J$2=0,0,AF382)))</f>
        <v/>
      </c>
      <c r="AG382" s="500">
        <f>(IF(DASHBOARD!$J$2=AG9,DASHBOARD!$U$841,IF(DASHBOARD!$J$2=0,0,AG382)))</f>
        <v/>
      </c>
      <c r="AH382" s="500">
        <f>(IF(DASHBOARD!$J$2=AH9,DASHBOARD!$U$841,IF(DASHBOARD!$J$2=0,0,AH382)))</f>
        <v/>
      </c>
      <c r="AI382" s="500">
        <f>(IF(DASHBOARD!$J$2=AI9,DASHBOARD!$U$841,IF(DASHBOARD!$J$2=0,0,AI382)))</f>
        <v/>
      </c>
      <c r="AJ382" s="500">
        <f>(IF(DASHBOARD!$J$2=AJ9,DASHBOARD!$U$841,IF(DASHBOARD!$J$2=0,0,AJ382)))</f>
        <v/>
      </c>
      <c r="AK382" s="500">
        <f>(IF(DASHBOARD!$J$2=AK9,DASHBOARD!$U$841,IF(DASHBOARD!$J$2=0,0,AK382)))</f>
        <v/>
      </c>
      <c r="AL382" s="500">
        <f>(IF(DASHBOARD!$J$2=AL9,DASHBOARD!$U$841,IF(DASHBOARD!$J$2=0,0,AL382)))</f>
        <v/>
      </c>
      <c r="AM382" s="500">
        <f>(IF(DASHBOARD!$J$2=AM9,DASHBOARD!$U$841,IF(DASHBOARD!$J$2=0,0,AM382)))</f>
        <v/>
      </c>
      <c r="AN382" s="500">
        <f>(IF(DASHBOARD!$J$2=AN9,DASHBOARD!$U$841,IF(DASHBOARD!$J$2=0,0,AN382)))</f>
        <v/>
      </c>
      <c r="AO382" s="500">
        <f>(IF(DASHBOARD!$J$2=AO9,DASHBOARD!$U$841,IF(DASHBOARD!$J$2=0,0,AO382)))</f>
        <v/>
      </c>
      <c r="AP382" s="500">
        <f>(IF(DASHBOARD!$J$2=AP9,DASHBOARD!$U$841,IF(DASHBOARD!$J$2=0,0,AP382)))</f>
        <v/>
      </c>
      <c r="AQ382" s="500">
        <f>(IF(DASHBOARD!$J$2=AQ9,DASHBOARD!$U$841,IF(DASHBOARD!$J$2=0,0,AQ382)))</f>
        <v/>
      </c>
      <c r="AR382" s="500">
        <f>(IF(DASHBOARD!$J$2=AR9,DASHBOARD!$U$841,IF(DASHBOARD!$J$2=0,0,AR382)))</f>
        <v/>
      </c>
      <c r="AS382" s="500">
        <f>(IF(DASHBOARD!$J$2=AS9,DASHBOARD!$U$841,IF(DASHBOARD!$J$2=0,0,AS382)))</f>
        <v/>
      </c>
      <c r="AT382" s="500">
        <f>(IF(DASHBOARD!$J$2=AT9,DASHBOARD!$U$841,IF(DASHBOARD!$J$2=0,0,AT382)))</f>
        <v/>
      </c>
      <c r="AU382" s="500">
        <f>(IF(DASHBOARD!$J$2=AU9,DASHBOARD!$U$841,IF(DASHBOARD!$J$2=0,0,AU382)))</f>
        <v/>
      </c>
      <c r="AV382" s="500">
        <f>(IF(DASHBOARD!$J$2=AV9,DASHBOARD!$U$841,IF(DASHBOARD!$J$2=0,0,AV382)))</f>
        <v/>
      </c>
      <c r="AW382" s="500">
        <f>(IF(DASHBOARD!$J$2=AW9,DASHBOARD!$U$841,IF(DASHBOARD!$J$2=0,0,AW382)))</f>
        <v/>
      </c>
      <c r="AX382" s="500">
        <f>(IF(DASHBOARD!$J$2=AX9,DASHBOARD!$U$841,IF(DASHBOARD!$J$2=0,0,AX382)))</f>
        <v/>
      </c>
      <c r="AY382" s="500">
        <f>(IF(DASHBOARD!$J$2=AY9,DASHBOARD!$U$841,IF(DASHBOARD!$J$2=0,0,AY382)))</f>
        <v/>
      </c>
      <c r="AZ382" s="500">
        <f>(IF(DASHBOARD!$J$2=AZ9,DASHBOARD!$U$841,IF(DASHBOARD!$J$2=0,0,AZ382)))</f>
        <v/>
      </c>
      <c r="BA382" s="500">
        <f>(IF(DASHBOARD!$J$2=BA9,DASHBOARD!$U$841,IF(DASHBOARD!$J$2=0,0,BA382)))</f>
        <v/>
      </c>
      <c r="BB382" s="602" t="n"/>
    </row>
    <row r="383" ht="20.25" customFormat="1" customHeight="1" s="466">
      <c r="A383" s="606" t="n"/>
      <c r="B383" s="1168" t="inlineStr">
        <is>
          <t>CMP #2 (Mvar)</t>
        </is>
      </c>
      <c r="C383" s="1587" t="n"/>
      <c r="D383" s="1587" t="n"/>
      <c r="E383" s="735" t="n"/>
      <c r="F383" s="500">
        <f>(IF(DASHBOARD!$J$2=F9,DASHBOARD!$U$842,IF(DASHBOARD!$J$2=0,0,F383)))</f>
        <v/>
      </c>
      <c r="G383" s="500">
        <f>(IF(DASHBOARD!$J$2=G9,DASHBOARD!$U$842,IF(DASHBOARD!$J$2=0,0,G383)))</f>
        <v/>
      </c>
      <c r="H383" s="500">
        <f>(IF(DASHBOARD!$J$2=H9,DASHBOARD!$U$842,IF(DASHBOARD!$J$2=0,0,H383)))</f>
        <v/>
      </c>
      <c r="I383" s="500">
        <f>(IF(DASHBOARD!$J$2=I9,DASHBOARD!$U$842,IF(DASHBOARD!$J$2=0,0,I383)))</f>
        <v/>
      </c>
      <c r="J383" s="500">
        <f>(IF(DASHBOARD!$J$2=J9,DASHBOARD!$U$842,IF(DASHBOARD!$J$2=0,0,J383)))</f>
        <v/>
      </c>
      <c r="K383" s="500">
        <f>(IF(DASHBOARD!$J$2=K9,DASHBOARD!$U$842,IF(DASHBOARD!$J$2=0,0,K383)))</f>
        <v/>
      </c>
      <c r="L383" s="500">
        <f>(IF(DASHBOARD!$J$2=L9,DASHBOARD!$U$842,IF(DASHBOARD!$J$2=0,0,L383)))</f>
        <v/>
      </c>
      <c r="M383" s="500">
        <f>(IF(DASHBOARD!$J$2=M9,DASHBOARD!$U$842,IF(DASHBOARD!$J$2=0,0,M383)))</f>
        <v/>
      </c>
      <c r="N383" s="500">
        <f>(IF(DASHBOARD!$J$2=N9,DASHBOARD!$U$842,IF(DASHBOARD!$J$2=0,0,N383)))</f>
        <v/>
      </c>
      <c r="O383" s="500">
        <f>(IF(DASHBOARD!$J$2=O9,DASHBOARD!$U$842,IF(DASHBOARD!$J$2=0,0,O383)))</f>
        <v/>
      </c>
      <c r="P383" s="500">
        <f>(IF(DASHBOARD!$J$2=P9,DASHBOARD!$U$842,IF(DASHBOARD!$J$2=0,0,P383)))</f>
        <v/>
      </c>
      <c r="Q383" s="500">
        <f>(IF(DASHBOARD!$J$2=Q9,DASHBOARD!$U$842,IF(DASHBOARD!$J$2=0,0,Q383)))</f>
        <v/>
      </c>
      <c r="R383" s="500">
        <f>(IF(DASHBOARD!$J$2=R9,DASHBOARD!$U$842,IF(DASHBOARD!$J$2=0,0,R383)))</f>
        <v/>
      </c>
      <c r="S383" s="500">
        <f>(IF(DASHBOARD!$J$2=S9,DASHBOARD!$U$842,IF(DASHBOARD!$J$2=0,0,S383)))</f>
        <v/>
      </c>
      <c r="T383" s="500">
        <f>(IF(DASHBOARD!$J$2=T9,DASHBOARD!$U$842,IF(DASHBOARD!$J$2=0,0,T383)))</f>
        <v/>
      </c>
      <c r="U383" s="500">
        <f>(IF(DASHBOARD!$J$2=U9,DASHBOARD!$U$842,IF(DASHBOARD!$J$2=0,0,U383)))</f>
        <v/>
      </c>
      <c r="V383" s="500">
        <f>(IF(DASHBOARD!$J$2=V9,DASHBOARD!$U$842,IF(DASHBOARD!$J$2=0,0,V383)))</f>
        <v/>
      </c>
      <c r="W383" s="500">
        <f>(IF(DASHBOARD!$J$2=W9,DASHBOARD!$U$842,IF(DASHBOARD!$J$2=0,0,W383)))</f>
        <v/>
      </c>
      <c r="X383" s="500">
        <f>(IF(DASHBOARD!$J$2=X9,DASHBOARD!$U$842,IF(DASHBOARD!$J$2=0,0,X383)))</f>
        <v/>
      </c>
      <c r="Y383" s="500">
        <f>(IF(DASHBOARD!$J$2=Y9,DASHBOARD!$U$842,IF(DASHBOARD!$J$2=0,0,Y383)))</f>
        <v/>
      </c>
      <c r="Z383" s="500">
        <f>(IF(DASHBOARD!$J$2=Z9,DASHBOARD!$U$842,IF(DASHBOARD!$J$2=0,0,Z383)))</f>
        <v/>
      </c>
      <c r="AA383" s="500">
        <f>(IF(DASHBOARD!$J$2=AA9,DASHBOARD!$U$842,IF(DASHBOARD!$J$2=0,0,AA383)))</f>
        <v/>
      </c>
      <c r="AB383" s="500">
        <f>(IF(DASHBOARD!$J$2=AB9,DASHBOARD!$U$842,IF(DASHBOARD!$J$2=0,0,AB383)))</f>
        <v/>
      </c>
      <c r="AC383" s="500">
        <f>(IF(DASHBOARD!$J$2=AC9,DASHBOARD!$U$842,IF(DASHBOARD!$J$2=0,0,AC383)))</f>
        <v/>
      </c>
      <c r="AD383" s="500">
        <f>(IF(DASHBOARD!$J$2=AD9,DASHBOARD!$U$842,IF(DASHBOARD!$J$2=0,0,AD383)))</f>
        <v/>
      </c>
      <c r="AE383" s="500">
        <f>(IF(DASHBOARD!$J$2=AE9,DASHBOARD!$U$842,IF(DASHBOARD!$J$2=0,0,AE383)))</f>
        <v/>
      </c>
      <c r="AF383" s="500">
        <f>(IF(DASHBOARD!$J$2=AF9,DASHBOARD!$U$842,IF(DASHBOARD!$J$2=0,0,AF383)))</f>
        <v/>
      </c>
      <c r="AG383" s="500">
        <f>(IF(DASHBOARD!$J$2=AG9,DASHBOARD!$U$842,IF(DASHBOARD!$J$2=0,0,AG383)))</f>
        <v/>
      </c>
      <c r="AH383" s="500">
        <f>(IF(DASHBOARD!$J$2=AH9,DASHBOARD!$U$842,IF(DASHBOARD!$J$2=0,0,AH383)))</f>
        <v/>
      </c>
      <c r="AI383" s="500">
        <f>(IF(DASHBOARD!$J$2=AI9,DASHBOARD!$U$842,IF(DASHBOARD!$J$2=0,0,AI383)))</f>
        <v/>
      </c>
      <c r="AJ383" s="500">
        <f>(IF(DASHBOARD!$J$2=AJ9,DASHBOARD!$U$842,IF(DASHBOARD!$J$2=0,0,AJ383)))</f>
        <v/>
      </c>
      <c r="AK383" s="500">
        <f>(IF(DASHBOARD!$J$2=AK9,DASHBOARD!$U$842,IF(DASHBOARD!$J$2=0,0,AK383)))</f>
        <v/>
      </c>
      <c r="AL383" s="500">
        <f>(IF(DASHBOARD!$J$2=AL9,DASHBOARD!$U$842,IF(DASHBOARD!$J$2=0,0,AL383)))</f>
        <v/>
      </c>
      <c r="AM383" s="500">
        <f>(IF(DASHBOARD!$J$2=AM9,DASHBOARD!$U$842,IF(DASHBOARD!$J$2=0,0,AM383)))</f>
        <v/>
      </c>
      <c r="AN383" s="500">
        <f>(IF(DASHBOARD!$J$2=AN9,DASHBOARD!$U$842,IF(DASHBOARD!$J$2=0,0,AN383)))</f>
        <v/>
      </c>
      <c r="AO383" s="500">
        <f>(IF(DASHBOARD!$J$2=AO9,DASHBOARD!$U$842,IF(DASHBOARD!$J$2=0,0,AO383)))</f>
        <v/>
      </c>
      <c r="AP383" s="500">
        <f>(IF(DASHBOARD!$J$2=AP9,DASHBOARD!$U$842,IF(DASHBOARD!$J$2=0,0,AP383)))</f>
        <v/>
      </c>
      <c r="AQ383" s="500">
        <f>(IF(DASHBOARD!$J$2=AQ9,DASHBOARD!$U$842,IF(DASHBOARD!$J$2=0,0,AQ383)))</f>
        <v/>
      </c>
      <c r="AR383" s="500">
        <f>(IF(DASHBOARD!$J$2=AR9,DASHBOARD!$U$842,IF(DASHBOARD!$J$2=0,0,AR383)))</f>
        <v/>
      </c>
      <c r="AS383" s="500">
        <f>(IF(DASHBOARD!$J$2=AS9,DASHBOARD!$U$842,IF(DASHBOARD!$J$2=0,0,AS383)))</f>
        <v/>
      </c>
      <c r="AT383" s="500">
        <f>(IF(DASHBOARD!$J$2=AT9,DASHBOARD!$U$842,IF(DASHBOARD!$J$2=0,0,AT383)))</f>
        <v/>
      </c>
      <c r="AU383" s="500">
        <f>(IF(DASHBOARD!$J$2=AU9,DASHBOARD!$U$842,IF(DASHBOARD!$J$2=0,0,AU383)))</f>
        <v/>
      </c>
      <c r="AV383" s="500">
        <f>(IF(DASHBOARD!$J$2=AV9,DASHBOARD!$U$842,IF(DASHBOARD!$J$2=0,0,AV383)))</f>
        <v/>
      </c>
      <c r="AW383" s="500">
        <f>(IF(DASHBOARD!$J$2=AW9,DASHBOARD!$U$842,IF(DASHBOARD!$J$2=0,0,AW383)))</f>
        <v/>
      </c>
      <c r="AX383" s="500">
        <f>(IF(DASHBOARD!$J$2=AX9,DASHBOARD!$U$842,IF(DASHBOARD!$J$2=0,0,AX383)))</f>
        <v/>
      </c>
      <c r="AY383" s="500">
        <f>(IF(DASHBOARD!$J$2=AY9,DASHBOARD!$U$842,IF(DASHBOARD!$J$2=0,0,AY383)))</f>
        <v/>
      </c>
      <c r="AZ383" s="500">
        <f>(IF(DASHBOARD!$J$2=AZ9,DASHBOARD!$U$842,IF(DASHBOARD!$J$2=0,0,AZ383)))</f>
        <v/>
      </c>
      <c r="BA383" s="500">
        <f>(IF(DASHBOARD!$J$2=BA9,DASHBOARD!$U$842,IF(DASHBOARD!$J$2=0,0,BA383)))</f>
        <v/>
      </c>
      <c r="BB383" s="602" t="n"/>
    </row>
    <row r="384" ht="20.25" customFormat="1" customHeight="1" s="466">
      <c r="A384" s="606" t="n"/>
      <c r="B384" s="1168" t="inlineStr">
        <is>
          <t>ANTAM #1 (Mvar)</t>
        </is>
      </c>
      <c r="C384" s="1587" t="n"/>
      <c r="D384" s="1587" t="n"/>
      <c r="E384" s="735" t="n"/>
      <c r="F384" s="500">
        <f>(IF(DASHBOARD!$J$2=F9,DASHBOARD!$U$845,IF(DASHBOARD!$J$2=0,0,F384)))</f>
        <v/>
      </c>
      <c r="G384" s="500">
        <f>(IF(DASHBOARD!$J$2=G9,DASHBOARD!$U$845,IF(DASHBOARD!$J$2=0,0,G384)))</f>
        <v/>
      </c>
      <c r="H384" s="500">
        <f>(IF(DASHBOARD!$J$2=H9,DASHBOARD!$U$845,IF(DASHBOARD!$J$2=0,0,H384)))</f>
        <v/>
      </c>
      <c r="I384" s="500">
        <f>(IF(DASHBOARD!$J$2=I9,DASHBOARD!$U$845,IF(DASHBOARD!$J$2=0,0,I384)))</f>
        <v/>
      </c>
      <c r="J384" s="500">
        <f>(IF(DASHBOARD!$J$2=J9,DASHBOARD!$U$845,IF(DASHBOARD!$J$2=0,0,J384)))</f>
        <v/>
      </c>
      <c r="K384" s="500">
        <f>(IF(DASHBOARD!$J$2=K9,DASHBOARD!$U$845,IF(DASHBOARD!$J$2=0,0,K384)))</f>
        <v/>
      </c>
      <c r="L384" s="500">
        <f>(IF(DASHBOARD!$J$2=L9,DASHBOARD!$U$845,IF(DASHBOARD!$J$2=0,0,L384)))</f>
        <v/>
      </c>
      <c r="M384" s="500">
        <f>(IF(DASHBOARD!$J$2=M9,DASHBOARD!$U$845,IF(DASHBOARD!$J$2=0,0,M384)))</f>
        <v/>
      </c>
      <c r="N384" s="500">
        <f>(IF(DASHBOARD!$J$2=N9,DASHBOARD!$U$845,IF(DASHBOARD!$J$2=0,0,N384)))</f>
        <v/>
      </c>
      <c r="O384" s="500">
        <f>(IF(DASHBOARD!$J$2=O9,DASHBOARD!$U$845,IF(DASHBOARD!$J$2=0,0,O384)))</f>
        <v/>
      </c>
      <c r="P384" s="500">
        <f>(IF(DASHBOARD!$J$2=P9,DASHBOARD!$U$845,IF(DASHBOARD!$J$2=0,0,P384)))</f>
        <v/>
      </c>
      <c r="Q384" s="500">
        <f>(IF(DASHBOARD!$J$2=Q9,DASHBOARD!$U$845,IF(DASHBOARD!$J$2=0,0,Q384)))</f>
        <v/>
      </c>
      <c r="R384" s="500">
        <f>(IF(DASHBOARD!$J$2=R9,DASHBOARD!$U$845,IF(DASHBOARD!$J$2=0,0,R384)))</f>
        <v/>
      </c>
      <c r="S384" s="500">
        <f>(IF(DASHBOARD!$J$2=S9,DASHBOARD!$U$845,IF(DASHBOARD!$J$2=0,0,S384)))</f>
        <v/>
      </c>
      <c r="T384" s="500">
        <f>(IF(DASHBOARD!$J$2=T9,DASHBOARD!$U$845,IF(DASHBOARD!$J$2=0,0,T384)))</f>
        <v/>
      </c>
      <c r="U384" s="500">
        <f>(IF(DASHBOARD!$J$2=U9,DASHBOARD!$U$845,IF(DASHBOARD!$J$2=0,0,U384)))</f>
        <v/>
      </c>
      <c r="V384" s="500">
        <f>(IF(DASHBOARD!$J$2=V9,DASHBOARD!$U$845,IF(DASHBOARD!$J$2=0,0,V384)))</f>
        <v/>
      </c>
      <c r="W384" s="500">
        <f>(IF(DASHBOARD!$J$2=W9,DASHBOARD!$U$845,IF(DASHBOARD!$J$2=0,0,W384)))</f>
        <v/>
      </c>
      <c r="X384" s="500">
        <f>(IF(DASHBOARD!$J$2=X9,DASHBOARD!$U$845,IF(DASHBOARD!$J$2=0,0,X384)))</f>
        <v/>
      </c>
      <c r="Y384" s="500">
        <f>(IF(DASHBOARD!$J$2=Y9,DASHBOARD!$U$845,IF(DASHBOARD!$J$2=0,0,Y384)))</f>
        <v/>
      </c>
      <c r="Z384" s="500">
        <f>(IF(DASHBOARD!$J$2=Z9,DASHBOARD!$U$845,IF(DASHBOARD!$J$2=0,0,Z384)))</f>
        <v/>
      </c>
      <c r="AA384" s="500">
        <f>(IF(DASHBOARD!$J$2=AA9,DASHBOARD!$U$845,IF(DASHBOARD!$J$2=0,0,AA384)))</f>
        <v/>
      </c>
      <c r="AB384" s="500">
        <f>(IF(DASHBOARD!$J$2=AB9,DASHBOARD!$U$845,IF(DASHBOARD!$J$2=0,0,AB384)))</f>
        <v/>
      </c>
      <c r="AC384" s="500">
        <f>(IF(DASHBOARD!$J$2=AC9,DASHBOARD!$U$845,IF(DASHBOARD!$J$2=0,0,AC384)))</f>
        <v/>
      </c>
      <c r="AD384" s="500">
        <f>(IF(DASHBOARD!$J$2=AD9,DASHBOARD!$U$845,IF(DASHBOARD!$J$2=0,0,AD384)))</f>
        <v/>
      </c>
      <c r="AE384" s="500">
        <f>(IF(DASHBOARD!$J$2=AE9,DASHBOARD!$U$845,IF(DASHBOARD!$J$2=0,0,AE384)))</f>
        <v/>
      </c>
      <c r="AF384" s="500">
        <f>(IF(DASHBOARD!$J$2=AF9,DASHBOARD!$U$845,IF(DASHBOARD!$J$2=0,0,AF384)))</f>
        <v/>
      </c>
      <c r="AG384" s="500">
        <f>(IF(DASHBOARD!$J$2=AG9,DASHBOARD!$U$845,IF(DASHBOARD!$J$2=0,0,AG384)))</f>
        <v/>
      </c>
      <c r="AH384" s="500">
        <f>(IF(DASHBOARD!$J$2=AH9,DASHBOARD!$U$845,IF(DASHBOARD!$J$2=0,0,AH384)))</f>
        <v/>
      </c>
      <c r="AI384" s="500">
        <f>(IF(DASHBOARD!$J$2=AI9,DASHBOARD!$U$845,IF(DASHBOARD!$J$2=0,0,AI384)))</f>
        <v/>
      </c>
      <c r="AJ384" s="500">
        <f>(IF(DASHBOARD!$J$2=AJ9,DASHBOARD!$U$845,IF(DASHBOARD!$J$2=0,0,AJ384)))</f>
        <v/>
      </c>
      <c r="AK384" s="500">
        <f>(IF(DASHBOARD!$J$2=AK9,DASHBOARD!$U$845,IF(DASHBOARD!$J$2=0,0,AK384)))</f>
        <v/>
      </c>
      <c r="AL384" s="500">
        <f>(IF(DASHBOARD!$J$2=AL9,DASHBOARD!$U$845,IF(DASHBOARD!$J$2=0,0,AL384)))</f>
        <v/>
      </c>
      <c r="AM384" s="500">
        <f>(IF(DASHBOARD!$J$2=AM9,DASHBOARD!$U$845,IF(DASHBOARD!$J$2=0,0,AM384)))</f>
        <v/>
      </c>
      <c r="AN384" s="500">
        <f>(IF(DASHBOARD!$J$2=AN9,DASHBOARD!$U$845,IF(DASHBOARD!$J$2=0,0,AN384)))</f>
        <v/>
      </c>
      <c r="AO384" s="500">
        <f>(IF(DASHBOARD!$J$2=AO9,DASHBOARD!$U$845,IF(DASHBOARD!$J$2=0,0,AO384)))</f>
        <v/>
      </c>
      <c r="AP384" s="500">
        <f>(IF(DASHBOARD!$J$2=AP9,DASHBOARD!$U$845,IF(DASHBOARD!$J$2=0,0,AP384)))</f>
        <v/>
      </c>
      <c r="AQ384" s="500">
        <f>(IF(DASHBOARD!$J$2=AQ9,DASHBOARD!$U$845,IF(DASHBOARD!$J$2=0,0,AQ384)))</f>
        <v/>
      </c>
      <c r="AR384" s="500">
        <f>(IF(DASHBOARD!$J$2=AR9,DASHBOARD!$U$845,IF(DASHBOARD!$J$2=0,0,AR384)))</f>
        <v/>
      </c>
      <c r="AS384" s="500">
        <f>(IF(DASHBOARD!$J$2=AS9,DASHBOARD!$U$845,IF(DASHBOARD!$J$2=0,0,AS384)))</f>
        <v/>
      </c>
      <c r="AT384" s="500">
        <f>(IF(DASHBOARD!$J$2=AT9,DASHBOARD!$U$845,IF(DASHBOARD!$J$2=0,0,AT384)))</f>
        <v/>
      </c>
      <c r="AU384" s="500">
        <f>(IF(DASHBOARD!$J$2=AU9,DASHBOARD!$U$845,IF(DASHBOARD!$J$2=0,0,AU384)))</f>
        <v/>
      </c>
      <c r="AV384" s="500">
        <f>(IF(DASHBOARD!$J$2=AV9,DASHBOARD!$U$845,IF(DASHBOARD!$J$2=0,0,AV384)))</f>
        <v/>
      </c>
      <c r="AW384" s="500">
        <f>(IF(DASHBOARD!$J$2=AW9,DASHBOARD!$U$845,IF(DASHBOARD!$J$2=0,0,AW384)))</f>
        <v/>
      </c>
      <c r="AX384" s="500">
        <f>(IF(DASHBOARD!$J$2=AX9,DASHBOARD!$U$845,IF(DASHBOARD!$J$2=0,0,AX384)))</f>
        <v/>
      </c>
      <c r="AY384" s="500">
        <f>(IF(DASHBOARD!$J$2=AY9,DASHBOARD!$U$845,IF(DASHBOARD!$J$2=0,0,AY384)))</f>
        <v/>
      </c>
      <c r="AZ384" s="500">
        <f>(IF(DASHBOARD!$J$2=AZ9,DASHBOARD!$U$845,IF(DASHBOARD!$J$2=0,0,AZ384)))</f>
        <v/>
      </c>
      <c r="BA384" s="500">
        <f>(IF(DASHBOARD!$J$2=BA9,DASHBOARD!$U$845,IF(DASHBOARD!$J$2=0,0,BA384)))</f>
        <v/>
      </c>
      <c r="BB384" s="602" t="n"/>
    </row>
    <row r="385" ht="20.25" customFormat="1" customHeight="1" s="466">
      <c r="A385" s="606" t="n"/>
      <c r="B385" s="1168" t="inlineStr">
        <is>
          <t>ANTAM #2 (Mvar)</t>
        </is>
      </c>
      <c r="C385" s="1587" t="n"/>
      <c r="D385" s="1587" t="n"/>
      <c r="E385" s="735" t="n"/>
      <c r="F385" s="500">
        <f>(IF(DASHBOARD!$J$2=F9,DASHBOARD!$U$846,IF(DASHBOARD!$J$2=0,0,F385)))</f>
        <v/>
      </c>
      <c r="G385" s="500">
        <f>(IF(DASHBOARD!$J$2=G9,DASHBOARD!$U$846,IF(DASHBOARD!$J$2=0,0,G385)))</f>
        <v/>
      </c>
      <c r="H385" s="500">
        <f>(IF(DASHBOARD!$J$2=H9,DASHBOARD!$U$846,IF(DASHBOARD!$J$2=0,0,H385)))</f>
        <v/>
      </c>
      <c r="I385" s="500">
        <f>(IF(DASHBOARD!$J$2=I9,DASHBOARD!$U$846,IF(DASHBOARD!$J$2=0,0,I385)))</f>
        <v/>
      </c>
      <c r="J385" s="500">
        <f>(IF(DASHBOARD!$J$2=J9,DASHBOARD!$U$846,IF(DASHBOARD!$J$2=0,0,J385)))</f>
        <v/>
      </c>
      <c r="K385" s="500">
        <f>(IF(DASHBOARD!$J$2=K9,DASHBOARD!$U$846,IF(DASHBOARD!$J$2=0,0,K385)))</f>
        <v/>
      </c>
      <c r="L385" s="500">
        <f>(IF(DASHBOARD!$J$2=L9,DASHBOARD!$U$846,IF(DASHBOARD!$J$2=0,0,L385)))</f>
        <v/>
      </c>
      <c r="M385" s="500">
        <f>(IF(DASHBOARD!$J$2=M9,DASHBOARD!$U$846,IF(DASHBOARD!$J$2=0,0,M385)))</f>
        <v/>
      </c>
      <c r="N385" s="500">
        <f>(IF(DASHBOARD!$J$2=N9,DASHBOARD!$U$846,IF(DASHBOARD!$J$2=0,0,N385)))</f>
        <v/>
      </c>
      <c r="O385" s="500">
        <f>(IF(DASHBOARD!$J$2=O9,DASHBOARD!$U$846,IF(DASHBOARD!$J$2=0,0,O385)))</f>
        <v/>
      </c>
      <c r="P385" s="500">
        <f>(IF(DASHBOARD!$J$2=P9,DASHBOARD!$U$846,IF(DASHBOARD!$J$2=0,0,P385)))</f>
        <v/>
      </c>
      <c r="Q385" s="500">
        <f>(IF(DASHBOARD!$J$2=Q9,DASHBOARD!$U$846,IF(DASHBOARD!$J$2=0,0,Q385)))</f>
        <v/>
      </c>
      <c r="R385" s="500">
        <f>(IF(DASHBOARD!$J$2=R9,DASHBOARD!$U$846,IF(DASHBOARD!$J$2=0,0,R385)))</f>
        <v/>
      </c>
      <c r="S385" s="500">
        <f>(IF(DASHBOARD!$J$2=S9,DASHBOARD!$U$846,IF(DASHBOARD!$J$2=0,0,S385)))</f>
        <v/>
      </c>
      <c r="T385" s="500">
        <f>(IF(DASHBOARD!$J$2=T9,DASHBOARD!$U$846,IF(DASHBOARD!$J$2=0,0,T385)))</f>
        <v/>
      </c>
      <c r="U385" s="500">
        <f>(IF(DASHBOARD!$J$2=U9,DASHBOARD!$U$846,IF(DASHBOARD!$J$2=0,0,U385)))</f>
        <v/>
      </c>
      <c r="V385" s="500">
        <f>(IF(DASHBOARD!$J$2=V9,DASHBOARD!$U$846,IF(DASHBOARD!$J$2=0,0,V385)))</f>
        <v/>
      </c>
      <c r="W385" s="500">
        <f>(IF(DASHBOARD!$J$2=W9,DASHBOARD!$U$846,IF(DASHBOARD!$J$2=0,0,W385)))</f>
        <v/>
      </c>
      <c r="X385" s="500">
        <f>(IF(DASHBOARD!$J$2=X9,DASHBOARD!$U$846,IF(DASHBOARD!$J$2=0,0,X385)))</f>
        <v/>
      </c>
      <c r="Y385" s="500">
        <f>(IF(DASHBOARD!$J$2=Y9,DASHBOARD!$U$846,IF(DASHBOARD!$J$2=0,0,Y385)))</f>
        <v/>
      </c>
      <c r="Z385" s="500">
        <f>(IF(DASHBOARD!$J$2=Z9,DASHBOARD!$U$846,IF(DASHBOARD!$J$2=0,0,Z385)))</f>
        <v/>
      </c>
      <c r="AA385" s="500">
        <f>(IF(DASHBOARD!$J$2=AA9,DASHBOARD!$U$846,IF(DASHBOARD!$J$2=0,0,AA385)))</f>
        <v/>
      </c>
      <c r="AB385" s="500">
        <f>(IF(DASHBOARD!$J$2=AB9,DASHBOARD!$U$846,IF(DASHBOARD!$J$2=0,0,AB385)))</f>
        <v/>
      </c>
      <c r="AC385" s="500">
        <f>(IF(DASHBOARD!$J$2=AC9,DASHBOARD!$U$846,IF(DASHBOARD!$J$2=0,0,AC385)))</f>
        <v/>
      </c>
      <c r="AD385" s="500">
        <f>(IF(DASHBOARD!$J$2=AD9,DASHBOARD!$U$846,IF(DASHBOARD!$J$2=0,0,AD385)))</f>
        <v/>
      </c>
      <c r="AE385" s="500">
        <f>(IF(DASHBOARD!$J$2=AE9,DASHBOARD!$U$846,IF(DASHBOARD!$J$2=0,0,AE385)))</f>
        <v/>
      </c>
      <c r="AF385" s="500">
        <f>(IF(DASHBOARD!$J$2=AF9,DASHBOARD!$U$846,IF(DASHBOARD!$J$2=0,0,AF385)))</f>
        <v/>
      </c>
      <c r="AG385" s="500">
        <f>(IF(DASHBOARD!$J$2=AG9,DASHBOARD!$U$846,IF(DASHBOARD!$J$2=0,0,AG385)))</f>
        <v/>
      </c>
      <c r="AH385" s="500">
        <f>(IF(DASHBOARD!$J$2=AH9,DASHBOARD!$U$846,IF(DASHBOARD!$J$2=0,0,AH385)))</f>
        <v/>
      </c>
      <c r="AI385" s="500">
        <f>(IF(DASHBOARD!$J$2=AI9,DASHBOARD!$U$846,IF(DASHBOARD!$J$2=0,0,AI385)))</f>
        <v/>
      </c>
      <c r="AJ385" s="500">
        <f>(IF(DASHBOARD!$J$2=AJ9,DASHBOARD!$U$846,IF(DASHBOARD!$J$2=0,0,AJ385)))</f>
        <v/>
      </c>
      <c r="AK385" s="500">
        <f>(IF(DASHBOARD!$J$2=AK9,DASHBOARD!$U$846,IF(DASHBOARD!$J$2=0,0,AK385)))</f>
        <v/>
      </c>
      <c r="AL385" s="500">
        <f>(IF(DASHBOARD!$J$2=AL9,DASHBOARD!$U$846,IF(DASHBOARD!$J$2=0,0,AL385)))</f>
        <v/>
      </c>
      <c r="AM385" s="500">
        <f>(IF(DASHBOARD!$J$2=AM9,DASHBOARD!$U$846,IF(DASHBOARD!$J$2=0,0,AM385)))</f>
        <v/>
      </c>
      <c r="AN385" s="500">
        <f>(IF(DASHBOARD!$J$2=AN9,DASHBOARD!$U$846,IF(DASHBOARD!$J$2=0,0,AN385)))</f>
        <v/>
      </c>
      <c r="AO385" s="500">
        <f>(IF(DASHBOARD!$J$2=AO9,DASHBOARD!$U$846,IF(DASHBOARD!$J$2=0,0,AO385)))</f>
        <v/>
      </c>
      <c r="AP385" s="500">
        <f>(IF(DASHBOARD!$J$2=AP9,DASHBOARD!$U$846,IF(DASHBOARD!$J$2=0,0,AP385)))</f>
        <v/>
      </c>
      <c r="AQ385" s="500">
        <f>(IF(DASHBOARD!$J$2=AQ9,DASHBOARD!$U$846,IF(DASHBOARD!$J$2=0,0,AQ385)))</f>
        <v/>
      </c>
      <c r="AR385" s="500">
        <f>(IF(DASHBOARD!$J$2=AR9,DASHBOARD!$U$846,IF(DASHBOARD!$J$2=0,0,AR385)))</f>
        <v/>
      </c>
      <c r="AS385" s="500">
        <f>(IF(DASHBOARD!$J$2=AS9,DASHBOARD!$U$846,IF(DASHBOARD!$J$2=0,0,AS385)))</f>
        <v/>
      </c>
      <c r="AT385" s="500">
        <f>(IF(DASHBOARD!$J$2=AT9,DASHBOARD!$U$846,IF(DASHBOARD!$J$2=0,0,AT385)))</f>
        <v/>
      </c>
      <c r="AU385" s="500">
        <f>(IF(DASHBOARD!$J$2=AU9,DASHBOARD!$U$846,IF(DASHBOARD!$J$2=0,0,AU385)))</f>
        <v/>
      </c>
      <c r="AV385" s="500">
        <f>(IF(DASHBOARD!$J$2=AV9,DASHBOARD!$U$846,IF(DASHBOARD!$J$2=0,0,AV385)))</f>
        <v/>
      </c>
      <c r="AW385" s="500">
        <f>(IF(DASHBOARD!$J$2=AW9,DASHBOARD!$U$846,IF(DASHBOARD!$J$2=0,0,AW385)))</f>
        <v/>
      </c>
      <c r="AX385" s="500">
        <f>(IF(DASHBOARD!$J$2=AX9,DASHBOARD!$U$846,IF(DASHBOARD!$J$2=0,0,AX385)))</f>
        <v/>
      </c>
      <c r="AY385" s="500">
        <f>(IF(DASHBOARD!$J$2=AY9,DASHBOARD!$U$846,IF(DASHBOARD!$J$2=0,0,AY385)))</f>
        <v/>
      </c>
      <c r="AZ385" s="500">
        <f>(IF(DASHBOARD!$J$2=AZ9,DASHBOARD!$U$846,IF(DASHBOARD!$J$2=0,0,AZ385)))</f>
        <v/>
      </c>
      <c r="BA385" s="500">
        <f>(IF(DASHBOARD!$J$2=BA9,DASHBOARD!$U$846,IF(DASHBOARD!$J$2=0,0,BA385)))</f>
        <v/>
      </c>
      <c r="BB385" s="602" t="n"/>
    </row>
    <row r="386" ht="20.25" customFormat="1" customHeight="1" s="466" thickBot="1">
      <c r="A386" s="606" t="n"/>
      <c r="B386" s="1168" t="inlineStr">
        <is>
          <t>ANTAM #3 (Mvar)</t>
        </is>
      </c>
      <c r="C386" s="1587" t="n"/>
      <c r="D386" s="1587" t="n"/>
      <c r="E386" s="607" t="n"/>
      <c r="F386" s="500">
        <f>(IF(DASHBOARD!$J$2=F9,DASHBOARD!$U$847,IF(DASHBOARD!$J$2=0,0,F386)))</f>
        <v/>
      </c>
      <c r="G386" s="500">
        <f>(IF(DASHBOARD!$J$2=G9,DASHBOARD!$U$847,IF(DASHBOARD!$J$2=0,0,G386)))</f>
        <v/>
      </c>
      <c r="H386" s="500">
        <f>(IF(DASHBOARD!$J$2=H9,DASHBOARD!$U$847,IF(DASHBOARD!$J$2=0,0,H386)))</f>
        <v/>
      </c>
      <c r="I386" s="500">
        <f>(IF(DASHBOARD!$J$2=I9,DASHBOARD!$U$847,IF(DASHBOARD!$J$2=0,0,I386)))</f>
        <v/>
      </c>
      <c r="J386" s="500">
        <f>(IF(DASHBOARD!$J$2=J9,DASHBOARD!$U$847,IF(DASHBOARD!$J$2=0,0,J386)))</f>
        <v/>
      </c>
      <c r="K386" s="500">
        <f>(IF(DASHBOARD!$J$2=K9,DASHBOARD!$U$847,IF(DASHBOARD!$J$2=0,0,K386)))</f>
        <v/>
      </c>
      <c r="L386" s="500">
        <f>(IF(DASHBOARD!$J$2=L9,DASHBOARD!$U$847,IF(DASHBOARD!$J$2=0,0,L386)))</f>
        <v/>
      </c>
      <c r="M386" s="500">
        <f>(IF(DASHBOARD!$J$2=M9,DASHBOARD!$U$847,IF(DASHBOARD!$J$2=0,0,M386)))</f>
        <v/>
      </c>
      <c r="N386" s="500">
        <f>(IF(DASHBOARD!$J$2=N9,DASHBOARD!$U$847,IF(DASHBOARD!$J$2=0,0,N386)))</f>
        <v/>
      </c>
      <c r="O386" s="500">
        <f>(IF(DASHBOARD!$J$2=O9,DASHBOARD!$U$847,IF(DASHBOARD!$J$2=0,0,O386)))</f>
        <v/>
      </c>
      <c r="P386" s="500">
        <f>(IF(DASHBOARD!$J$2=P9,DASHBOARD!$U$847,IF(DASHBOARD!$J$2=0,0,P386)))</f>
        <v/>
      </c>
      <c r="Q386" s="500">
        <f>(IF(DASHBOARD!$J$2=Q9,DASHBOARD!$U$847,IF(DASHBOARD!$J$2=0,0,Q386)))</f>
        <v/>
      </c>
      <c r="R386" s="500">
        <f>(IF(DASHBOARD!$J$2=R9,DASHBOARD!$U$847,IF(DASHBOARD!$J$2=0,0,R386)))</f>
        <v/>
      </c>
      <c r="S386" s="500">
        <f>(IF(DASHBOARD!$J$2=S9,DASHBOARD!$U$847,IF(DASHBOARD!$J$2=0,0,S386)))</f>
        <v/>
      </c>
      <c r="T386" s="500">
        <f>(IF(DASHBOARD!$J$2=T9,DASHBOARD!$U$847,IF(DASHBOARD!$J$2=0,0,T386)))</f>
        <v/>
      </c>
      <c r="U386" s="500">
        <f>(IF(DASHBOARD!$J$2=U9,DASHBOARD!$U$847,IF(DASHBOARD!$J$2=0,0,U386)))</f>
        <v/>
      </c>
      <c r="V386" s="500">
        <f>(IF(DASHBOARD!$J$2=V9,DASHBOARD!$U$847,IF(DASHBOARD!$J$2=0,0,V386)))</f>
        <v/>
      </c>
      <c r="W386" s="500">
        <f>(IF(DASHBOARD!$J$2=W9,DASHBOARD!$U$847,IF(DASHBOARD!$J$2=0,0,W386)))</f>
        <v/>
      </c>
      <c r="X386" s="500">
        <f>(IF(DASHBOARD!$J$2=X9,DASHBOARD!$U$847,IF(DASHBOARD!$J$2=0,0,X386)))</f>
        <v/>
      </c>
      <c r="Y386" s="500">
        <f>(IF(DASHBOARD!$J$2=Y9,DASHBOARD!$U$847,IF(DASHBOARD!$J$2=0,0,Y386)))</f>
        <v/>
      </c>
      <c r="Z386" s="500">
        <f>(IF(DASHBOARD!$J$2=Z9,DASHBOARD!$U$847,IF(DASHBOARD!$J$2=0,0,Z386)))</f>
        <v/>
      </c>
      <c r="AA386" s="500">
        <f>(IF(DASHBOARD!$J$2=AA9,DASHBOARD!$U$847,IF(DASHBOARD!$J$2=0,0,AA386)))</f>
        <v/>
      </c>
      <c r="AB386" s="500">
        <f>(IF(DASHBOARD!$J$2=AB9,DASHBOARD!$U$847,IF(DASHBOARD!$J$2=0,0,AB386)))</f>
        <v/>
      </c>
      <c r="AC386" s="500">
        <f>(IF(DASHBOARD!$J$2=AC9,DASHBOARD!$U$847,IF(DASHBOARD!$J$2=0,0,AC386)))</f>
        <v/>
      </c>
      <c r="AD386" s="500">
        <f>(IF(DASHBOARD!$J$2=AD9,DASHBOARD!$U$847,IF(DASHBOARD!$J$2=0,0,AD386)))</f>
        <v/>
      </c>
      <c r="AE386" s="500">
        <f>(IF(DASHBOARD!$J$2=AE9,DASHBOARD!$U$847,IF(DASHBOARD!$J$2=0,0,AE386)))</f>
        <v/>
      </c>
      <c r="AF386" s="500">
        <f>(IF(DASHBOARD!$J$2=AF9,DASHBOARD!$U$847,IF(DASHBOARD!$J$2=0,0,AF386)))</f>
        <v/>
      </c>
      <c r="AG386" s="500">
        <f>(IF(DASHBOARD!$J$2=AG9,DASHBOARD!$U$847,IF(DASHBOARD!$J$2=0,0,AG386)))</f>
        <v/>
      </c>
      <c r="AH386" s="500">
        <f>(IF(DASHBOARD!$J$2=AH9,DASHBOARD!$U$847,IF(DASHBOARD!$J$2=0,0,AH386)))</f>
        <v/>
      </c>
      <c r="AI386" s="500">
        <f>(IF(DASHBOARD!$J$2=AI9,DASHBOARD!$U$847,IF(DASHBOARD!$J$2=0,0,AI386)))</f>
        <v/>
      </c>
      <c r="AJ386" s="500">
        <f>(IF(DASHBOARD!$J$2=AJ9,DASHBOARD!$U$847,IF(DASHBOARD!$J$2=0,0,AJ386)))</f>
        <v/>
      </c>
      <c r="AK386" s="500">
        <f>(IF(DASHBOARD!$J$2=AK9,DASHBOARD!$U$847,IF(DASHBOARD!$J$2=0,0,AK386)))</f>
        <v/>
      </c>
      <c r="AL386" s="500">
        <f>(IF(DASHBOARD!$J$2=AL9,DASHBOARD!$U$847,IF(DASHBOARD!$J$2=0,0,AL386)))</f>
        <v/>
      </c>
      <c r="AM386" s="500">
        <f>(IF(DASHBOARD!$J$2=AM9,DASHBOARD!$U$847,IF(DASHBOARD!$J$2=0,0,AM386)))</f>
        <v/>
      </c>
      <c r="AN386" s="500">
        <f>(IF(DASHBOARD!$J$2=AN9,DASHBOARD!$U$847,IF(DASHBOARD!$J$2=0,0,AN386)))</f>
        <v/>
      </c>
      <c r="AO386" s="500">
        <f>(IF(DASHBOARD!$J$2=AO9,DASHBOARD!$U$847,IF(DASHBOARD!$J$2=0,0,AO386)))</f>
        <v/>
      </c>
      <c r="AP386" s="500">
        <f>(IF(DASHBOARD!$J$2=AP9,DASHBOARD!$U$847,IF(DASHBOARD!$J$2=0,0,AP386)))</f>
        <v/>
      </c>
      <c r="AQ386" s="500">
        <f>(IF(DASHBOARD!$J$2=AQ9,DASHBOARD!$U$847,IF(DASHBOARD!$J$2=0,0,AQ386)))</f>
        <v/>
      </c>
      <c r="AR386" s="500">
        <f>(IF(DASHBOARD!$J$2=AR9,DASHBOARD!$U$847,IF(DASHBOARD!$J$2=0,0,AR386)))</f>
        <v/>
      </c>
      <c r="AS386" s="500">
        <f>(IF(DASHBOARD!$J$2=AS9,DASHBOARD!$U$847,IF(DASHBOARD!$J$2=0,0,AS386)))</f>
        <v/>
      </c>
      <c r="AT386" s="500">
        <f>(IF(DASHBOARD!$J$2=AT9,DASHBOARD!$U$847,IF(DASHBOARD!$J$2=0,0,AT386)))</f>
        <v/>
      </c>
      <c r="AU386" s="500">
        <f>(IF(DASHBOARD!$J$2=AU9,DASHBOARD!$U$847,IF(DASHBOARD!$J$2=0,0,AU386)))</f>
        <v/>
      </c>
      <c r="AV386" s="500">
        <f>(IF(DASHBOARD!$J$2=AV9,DASHBOARD!$U$847,IF(DASHBOARD!$J$2=0,0,AV386)))</f>
        <v/>
      </c>
      <c r="AW386" s="500">
        <f>(IF(DASHBOARD!$J$2=AW9,DASHBOARD!$U$847,IF(DASHBOARD!$J$2=0,0,AW386)))</f>
        <v/>
      </c>
      <c r="AX386" s="500">
        <f>(IF(DASHBOARD!$J$2=AX9,DASHBOARD!$U$847,IF(DASHBOARD!$J$2=0,0,AX386)))</f>
        <v/>
      </c>
      <c r="AY386" s="500">
        <f>(IF(DASHBOARD!$J$2=AY9,DASHBOARD!$U$847,IF(DASHBOARD!$J$2=0,0,AY386)))</f>
        <v/>
      </c>
      <c r="AZ386" s="500">
        <f>(IF(DASHBOARD!$J$2=AZ9,DASHBOARD!$U$847,IF(DASHBOARD!$J$2=0,0,AZ386)))</f>
        <v/>
      </c>
      <c r="BA386" s="500">
        <f>(IF(DASHBOARD!$J$2=BA9,DASHBOARD!$U$847,IF(DASHBOARD!$J$2=0,0,BA386)))</f>
        <v/>
      </c>
      <c r="BB386" s="602">
        <f>MAXA(F386:BA386)</f>
        <v/>
      </c>
    </row>
    <row r="387" ht="11.1" customHeight="1" s="18" thickBot="1" thickTop="1">
      <c r="A387" s="487" t="n"/>
      <c r="B387" s="608" t="n"/>
      <c r="C387" s="609" t="n"/>
      <c r="D387" s="610" t="n"/>
      <c r="E387" s="546" t="n"/>
      <c r="BA387" s="611" t="n"/>
    </row>
    <row r="388" ht="11.1" customHeight="1" s="18" thickBot="1" thickTop="1">
      <c r="A388" s="487" t="n"/>
      <c r="B388" s="608" t="n"/>
      <c r="C388" s="609" t="n"/>
      <c r="D388" s="610" t="n"/>
      <c r="E388" s="546" t="n"/>
      <c r="F388" s="1515" t="n">
        <v>0.3</v>
      </c>
      <c r="G388" s="1515" t="n">
        <v>1</v>
      </c>
      <c r="H388" s="1515" t="n">
        <v>1.3</v>
      </c>
      <c r="I388" s="1515" t="n">
        <v>2</v>
      </c>
      <c r="J388" s="1515" t="n">
        <v>2.3</v>
      </c>
      <c r="K388" s="1515" t="n">
        <v>3</v>
      </c>
      <c r="L388" s="1515" t="n">
        <v>3.3</v>
      </c>
      <c r="M388" s="1571" t="n">
        <v>4</v>
      </c>
      <c r="N388" s="1571" t="n">
        <v>4.3</v>
      </c>
      <c r="O388" s="1571" t="n">
        <v>5</v>
      </c>
      <c r="P388" s="1571" t="n">
        <v>5.3</v>
      </c>
      <c r="Q388" s="1571" t="n">
        <v>6</v>
      </c>
      <c r="R388" s="1571" t="n">
        <v>6.3</v>
      </c>
      <c r="S388" s="1571" t="n">
        <v>7</v>
      </c>
      <c r="T388" s="1571" t="n">
        <v>7.3</v>
      </c>
      <c r="U388" s="1571" t="n">
        <v>8</v>
      </c>
      <c r="V388" s="1571" t="n">
        <v>8.300000000000001</v>
      </c>
      <c r="W388" s="1571" t="n">
        <v>9</v>
      </c>
      <c r="X388" s="1571" t="n">
        <v>9.300000000000001</v>
      </c>
      <c r="Y388" s="1571" t="n">
        <v>10</v>
      </c>
      <c r="Z388" s="1571" t="n">
        <v>10.3</v>
      </c>
      <c r="AA388" s="1571" t="n">
        <v>11</v>
      </c>
      <c r="AB388" s="1571" t="n">
        <v>11.3</v>
      </c>
      <c r="AC388" s="1571" t="n">
        <v>12</v>
      </c>
      <c r="AD388" s="1571" t="n">
        <v>12.3</v>
      </c>
      <c r="AE388" s="1571" t="n">
        <v>13</v>
      </c>
      <c r="AF388" s="1571" t="n">
        <v>13.3</v>
      </c>
      <c r="AG388" s="1571" t="n">
        <v>14</v>
      </c>
      <c r="AH388" s="1571" t="n">
        <v>14.3</v>
      </c>
      <c r="AI388" s="1571" t="n">
        <v>15</v>
      </c>
      <c r="AJ388" s="1571" t="n">
        <v>15.3</v>
      </c>
      <c r="AK388" s="1571" t="n">
        <v>16</v>
      </c>
      <c r="AL388" s="1571" t="n">
        <v>16.3</v>
      </c>
      <c r="AM388" s="1571" t="n">
        <v>17</v>
      </c>
      <c r="AN388" s="1571" t="n">
        <v>17.3</v>
      </c>
      <c r="AO388" s="1571" t="n">
        <v>18</v>
      </c>
      <c r="AP388" s="1571" t="n">
        <v>18.3</v>
      </c>
      <c r="AQ388" s="1571" t="n">
        <v>19</v>
      </c>
      <c r="AR388" s="1571" t="n">
        <v>19.3</v>
      </c>
      <c r="AS388" s="1571" t="n">
        <v>20</v>
      </c>
      <c r="AT388" s="1571" t="n">
        <v>20.3</v>
      </c>
      <c r="AU388" s="1571" t="n">
        <v>21</v>
      </c>
      <c r="AV388" s="1571" t="n">
        <v>21.3</v>
      </c>
      <c r="AW388" s="1571" t="n">
        <v>22</v>
      </c>
      <c r="AX388" s="1571" t="n">
        <v>22.3</v>
      </c>
      <c r="AY388" s="1571" t="n">
        <v>23</v>
      </c>
      <c r="AZ388" s="1571" t="n">
        <v>23.3</v>
      </c>
      <c r="BA388" s="1572" t="n">
        <v>24</v>
      </c>
    </row>
    <row r="389" ht="24" customFormat="1" customHeight="1" s="456" thickTop="1">
      <c r="A389" s="487" t="n"/>
      <c r="B389" s="1161" t="inlineStr">
        <is>
          <t>GI PALOPO (BEBAN PLTM)</t>
        </is>
      </c>
      <c r="C389" s="1578" t="n"/>
      <c r="D389" s="1180" t="inlineStr">
        <is>
          <t>SIMBUANG</t>
        </is>
      </c>
      <c r="E389" s="1588" t="n"/>
      <c r="F389" s="612" t="n"/>
      <c r="G389" s="612" t="n"/>
      <c r="H389" s="612" t="n"/>
      <c r="I389" s="612" t="n"/>
      <c r="J389" s="612" t="n"/>
      <c r="K389" s="612" t="n"/>
      <c r="L389" s="612" t="n"/>
      <c r="M389" s="612" t="n"/>
      <c r="N389" s="612" t="n"/>
      <c r="O389" s="612" t="n"/>
      <c r="P389" s="612" t="n"/>
      <c r="Q389" s="612" t="n"/>
      <c r="R389" s="612" t="n"/>
      <c r="S389" s="612" t="n"/>
      <c r="T389" s="612" t="n"/>
      <c r="U389" s="612" t="n"/>
      <c r="V389" s="612" t="n"/>
      <c r="W389" s="612" t="n"/>
      <c r="X389" s="612" t="n"/>
      <c r="Y389" s="612" t="n"/>
      <c r="Z389" s="612" t="n"/>
      <c r="AA389" s="612" t="n"/>
      <c r="AB389" s="612" t="n"/>
      <c r="AC389" s="612" t="n"/>
      <c r="AD389" s="612" t="n"/>
      <c r="AE389" s="612" t="n"/>
      <c r="AF389" s="612" t="n"/>
      <c r="AG389" s="612" t="n"/>
      <c r="AH389" s="612" t="n"/>
      <c r="AI389" s="612" t="n"/>
      <c r="AJ389" s="612" t="n"/>
      <c r="AK389" s="612" t="n"/>
      <c r="AL389" s="612" t="n"/>
      <c r="AM389" s="612" t="n"/>
      <c r="AN389" s="612" t="n"/>
      <c r="AO389" s="612" t="n"/>
      <c r="AP389" s="612" t="n"/>
      <c r="AQ389" s="612" t="n"/>
      <c r="AR389" s="612" t="n"/>
      <c r="AS389" s="612" t="n"/>
      <c r="AT389" s="612" t="n"/>
      <c r="AU389" s="612" t="n"/>
      <c r="AV389" s="612" t="n"/>
      <c r="AW389" s="612" t="n"/>
      <c r="AX389" s="612" t="n"/>
      <c r="AY389" s="612" t="n"/>
      <c r="AZ389" s="612" t="n"/>
      <c r="BA389" s="613" t="n"/>
      <c r="BB389" s="602">
        <f>MAXA(F389:BA389)</f>
        <v/>
      </c>
      <c r="BC389" s="451" t="n"/>
      <c r="BD389" s="451" t="n"/>
      <c r="BE389" s="451" t="n"/>
      <c r="BF389" s="451" t="n"/>
      <c r="BG389" s="451" t="n"/>
      <c r="BH389" s="451" t="n"/>
      <c r="BI389" s="451" t="n"/>
      <c r="BJ389" s="451" t="n"/>
      <c r="BK389" s="451" t="n"/>
      <c r="BL389" s="451" t="n"/>
      <c r="BM389" s="451" t="n"/>
      <c r="BN389" s="451" t="n"/>
      <c r="BO389" s="451" t="n"/>
      <c r="BP389" s="451" t="n"/>
      <c r="BQ389" s="451" t="n"/>
      <c r="BR389" s="451" t="n"/>
      <c r="BS389" s="451" t="n"/>
      <c r="BT389" s="451" t="n"/>
      <c r="BU389" s="451" t="n"/>
      <c r="BV389" s="451" t="n"/>
      <c r="BW389" s="451" t="n"/>
      <c r="BX389" s="451" t="n"/>
      <c r="BY389" s="451" t="n"/>
      <c r="BZ389" s="451" t="n"/>
      <c r="CA389" s="451" t="n"/>
      <c r="CB389" s="451" t="n"/>
      <c r="CC389" s="451" t="n"/>
      <c r="CD389" s="451" t="n"/>
      <c r="CE389" s="451" t="n"/>
      <c r="CF389" s="451" t="n"/>
      <c r="CG389" s="451" t="n"/>
      <c r="CH389" s="451" t="n"/>
      <c r="CI389" s="451" t="n"/>
      <c r="CJ389" s="451" t="n"/>
      <c r="CK389" s="451" t="n"/>
      <c r="CL389" s="451" t="n"/>
      <c r="CM389" s="451" t="n"/>
      <c r="CN389" s="451" t="n"/>
      <c r="CO389" s="451" t="n"/>
      <c r="CP389" s="451" t="n"/>
      <c r="CQ389" s="451" t="n"/>
      <c r="CR389" s="451" t="n"/>
      <c r="CS389" s="451" t="n"/>
      <c r="CT389" s="451" t="n"/>
      <c r="CU389" s="451" t="n"/>
      <c r="CV389" s="451" t="n"/>
      <c r="CW389" s="451" t="n"/>
      <c r="CX389" s="451" t="n"/>
      <c r="CY389" s="451" t="n"/>
      <c r="CZ389" s="451" t="n"/>
      <c r="DA389" s="451" t="n"/>
      <c r="DB389" s="451" t="n"/>
      <c r="DC389" s="451" t="n"/>
      <c r="DD389" s="451" t="n"/>
      <c r="DE389" s="451" t="n"/>
      <c r="DF389" s="451" t="n"/>
      <c r="DG389" s="451" t="n"/>
      <c r="DH389" s="451" t="n"/>
      <c r="DI389" s="451" t="n"/>
      <c r="DJ389" s="451" t="n"/>
      <c r="DK389" s="451" t="n"/>
      <c r="DL389" s="451" t="n"/>
      <c r="DM389" s="451" t="n"/>
      <c r="DN389" s="451" t="n"/>
      <c r="DO389" s="451" t="n"/>
      <c r="DP389" s="451" t="n"/>
      <c r="DQ389" s="451" t="n"/>
      <c r="DR389" s="451" t="n"/>
      <c r="DS389" s="451" t="n"/>
      <c r="DT389" s="451" t="n"/>
      <c r="DU389" s="451" t="n"/>
      <c r="DV389" s="451" t="n"/>
      <c r="DW389" s="451" t="n"/>
      <c r="DX389" s="451" t="n"/>
      <c r="DY389" s="451" t="n"/>
      <c r="DZ389" s="451" t="n"/>
      <c r="EA389" s="451" t="n"/>
      <c r="EB389" s="451" t="n"/>
      <c r="EC389" s="451" t="n"/>
      <c r="ED389" s="451" t="n"/>
      <c r="EE389" s="451" t="n"/>
      <c r="EF389" s="451" t="n"/>
      <c r="EG389" s="451" t="n"/>
      <c r="EH389" s="451" t="n"/>
      <c r="EI389" s="451" t="n"/>
      <c r="EJ389" s="451" t="n"/>
      <c r="EK389" s="451" t="n"/>
      <c r="EL389" s="451" t="n"/>
      <c r="EM389" s="451" t="n"/>
      <c r="EN389" s="451" t="n"/>
      <c r="EO389" s="451" t="n"/>
      <c r="EP389" s="451" t="n"/>
      <c r="EQ389" s="451" t="n"/>
      <c r="ER389" s="451" t="n"/>
      <c r="ES389" s="451" t="n"/>
      <c r="ET389" s="451" t="n"/>
      <c r="EU389" s="451" t="n"/>
      <c r="EV389" s="451" t="n"/>
      <c r="EW389" s="451" t="n"/>
      <c r="EX389" s="451" t="n"/>
      <c r="EY389" s="451" t="n"/>
      <c r="EZ389" s="451" t="n"/>
      <c r="FA389" s="451" t="n"/>
      <c r="FB389" s="451" t="n"/>
      <c r="FC389" s="451" t="n"/>
      <c r="FD389" s="451" t="n"/>
      <c r="FE389" s="451" t="n"/>
      <c r="FF389" s="451" t="n"/>
      <c r="FG389" s="451" t="n"/>
      <c r="FH389" s="451" t="n"/>
      <c r="FI389" s="451" t="n"/>
      <c r="FJ389" s="451" t="n"/>
      <c r="FK389" s="451" t="n"/>
      <c r="FL389" s="451" t="n"/>
      <c r="FM389" s="451" t="n"/>
      <c r="FN389" s="451" t="n"/>
      <c r="FO389" s="451" t="n"/>
      <c r="FP389" s="451" t="n"/>
      <c r="FQ389" s="451" t="n"/>
      <c r="FR389" s="451" t="n"/>
      <c r="FS389" s="451" t="n"/>
      <c r="FT389" s="451" t="n"/>
      <c r="FU389" s="451" t="n"/>
      <c r="FV389" s="451" t="n"/>
      <c r="FW389" s="451" t="n"/>
      <c r="FX389" s="451" t="n"/>
      <c r="FY389" s="451" t="n"/>
      <c r="FZ389" s="451" t="n"/>
      <c r="GA389" s="451" t="n"/>
      <c r="GB389" s="451" t="n"/>
      <c r="GC389" s="451" t="n"/>
      <c r="GD389" s="451" t="n"/>
      <c r="GE389" s="451" t="n"/>
      <c r="GF389" s="451" t="n"/>
      <c r="GG389" s="451" t="n"/>
      <c r="GH389" s="451" t="n"/>
      <c r="GI389" s="451" t="n"/>
      <c r="GJ389" s="451" t="n"/>
      <c r="GK389" s="451" t="n"/>
      <c r="GL389" s="451" t="n"/>
      <c r="GM389" s="451" t="n"/>
      <c r="GN389" s="451" t="n"/>
      <c r="GO389" s="451" t="n"/>
      <c r="GP389" s="451" t="n"/>
      <c r="GQ389" s="451" t="n"/>
      <c r="GR389" s="451" t="n"/>
      <c r="GS389" s="451" t="n"/>
      <c r="GT389" s="451" t="n"/>
      <c r="GU389" s="451" t="n"/>
      <c r="GV389" s="451" t="n"/>
      <c r="GW389" s="451" t="n"/>
      <c r="GX389" s="451" t="n"/>
      <c r="GY389" s="451" t="n"/>
      <c r="GZ389" s="451" t="n"/>
      <c r="HA389" s="451" t="n"/>
      <c r="HB389" s="451" t="n"/>
      <c r="HC389" s="451" t="n"/>
      <c r="HD389" s="451" t="n"/>
      <c r="HE389" s="451" t="n"/>
      <c r="HF389" s="451" t="n"/>
      <c r="HG389" s="451" t="n"/>
      <c r="HH389" s="451" t="n"/>
      <c r="HI389" s="451" t="n"/>
      <c r="HJ389" s="451" t="n"/>
      <c r="HK389" s="451" t="n"/>
      <c r="HL389" s="451" t="n"/>
      <c r="HM389" s="451" t="n"/>
      <c r="HN389" s="451" t="n"/>
      <c r="HO389" s="451" t="n"/>
      <c r="HP389" s="451" t="n"/>
      <c r="HQ389" s="451" t="n"/>
      <c r="HR389" s="451" t="n"/>
      <c r="HS389" s="451" t="n"/>
      <c r="HT389" s="451" t="n"/>
      <c r="HU389" s="451" t="n"/>
      <c r="HV389" s="451" t="n"/>
      <c r="HW389" s="451" t="n"/>
      <c r="HX389" s="451" t="n"/>
      <c r="HY389" s="451" t="n"/>
      <c r="HZ389" s="451" t="n"/>
      <c r="IA389" s="451" t="n"/>
      <c r="IB389" s="451" t="n"/>
      <c r="IC389" s="451" t="n"/>
    </row>
    <row r="390" ht="24" customFormat="1" customHeight="1" s="456" thickBot="1">
      <c r="A390" s="487" t="n"/>
      <c r="B390" s="1589" t="n"/>
      <c r="C390" s="1526" t="n"/>
      <c r="D390" s="1181" t="inlineStr">
        <is>
          <t>SITEBA</t>
        </is>
      </c>
      <c r="E390" s="1590" t="n"/>
      <c r="F390" s="614" t="n"/>
      <c r="G390" s="614" t="n"/>
      <c r="H390" s="614" t="n"/>
      <c r="I390" s="614" t="n"/>
      <c r="J390" s="614" t="n"/>
      <c r="K390" s="614" t="n"/>
      <c r="L390" s="614" t="n"/>
      <c r="M390" s="614" t="n"/>
      <c r="N390" s="614" t="n"/>
      <c r="O390" s="614" t="n"/>
      <c r="P390" s="614" t="n"/>
      <c r="Q390" s="614" t="n"/>
      <c r="R390" s="614" t="n"/>
      <c r="S390" s="614" t="n"/>
      <c r="T390" s="614" t="n"/>
      <c r="U390" s="614" t="n"/>
      <c r="V390" s="614" t="n"/>
      <c r="W390" s="614" t="n"/>
      <c r="X390" s="614" t="n"/>
      <c r="Y390" s="614" t="n"/>
      <c r="Z390" s="614" t="n"/>
      <c r="AA390" s="614" t="n"/>
      <c r="AB390" s="614" t="n"/>
      <c r="AC390" s="614" t="n"/>
      <c r="AD390" s="614" t="n"/>
      <c r="AE390" s="614" t="n"/>
      <c r="AF390" s="614" t="n"/>
      <c r="AG390" s="614" t="n"/>
      <c r="AH390" s="614" t="n"/>
      <c r="AI390" s="614" t="n"/>
      <c r="AJ390" s="614" t="n"/>
      <c r="AK390" s="614" t="n"/>
      <c r="AL390" s="614" t="n"/>
      <c r="AM390" s="614" t="n"/>
      <c r="AN390" s="614" t="n"/>
      <c r="AO390" s="614" t="n"/>
      <c r="AP390" s="614" t="n"/>
      <c r="AQ390" s="614" t="n"/>
      <c r="AR390" s="614" t="n"/>
      <c r="AS390" s="614" t="n"/>
      <c r="AT390" s="614" t="n"/>
      <c r="AU390" s="614" t="n"/>
      <c r="AV390" s="614" t="n"/>
      <c r="AW390" s="614" t="n"/>
      <c r="AX390" s="614" t="n"/>
      <c r="AY390" s="614" t="n"/>
      <c r="AZ390" s="614" t="n"/>
      <c r="BA390" s="615" t="n"/>
      <c r="BB390" s="602" t="n"/>
      <c r="BC390" s="451" t="n"/>
      <c r="BD390" s="451" t="n"/>
      <c r="BE390" s="451" t="n"/>
      <c r="BF390" s="451" t="n"/>
      <c r="BG390" s="451" t="n"/>
      <c r="BH390" s="451" t="n"/>
      <c r="BI390" s="451" t="n"/>
      <c r="BJ390" s="451" t="n"/>
      <c r="BK390" s="451" t="n"/>
      <c r="BL390" s="451" t="n"/>
      <c r="BM390" s="451" t="n"/>
      <c r="BN390" s="451" t="n"/>
      <c r="BO390" s="451" t="n"/>
      <c r="BP390" s="451" t="n"/>
      <c r="BQ390" s="451" t="n"/>
      <c r="BR390" s="451" t="n"/>
      <c r="BS390" s="451" t="n"/>
      <c r="BT390" s="451" t="n"/>
      <c r="BU390" s="451" t="n"/>
      <c r="BV390" s="451" t="n"/>
      <c r="BW390" s="451" t="n"/>
      <c r="BX390" s="451" t="n"/>
      <c r="BY390" s="451" t="n"/>
      <c r="BZ390" s="451" t="n"/>
      <c r="CA390" s="451" t="n"/>
      <c r="CB390" s="451" t="n"/>
      <c r="CC390" s="451" t="n"/>
      <c r="CD390" s="451" t="n"/>
      <c r="CE390" s="451" t="n"/>
      <c r="CF390" s="451" t="n"/>
      <c r="CG390" s="451" t="n"/>
      <c r="CH390" s="451" t="n"/>
      <c r="CI390" s="451" t="n"/>
      <c r="CJ390" s="451" t="n"/>
      <c r="CK390" s="451" t="n"/>
      <c r="CL390" s="451" t="n"/>
      <c r="CM390" s="451" t="n"/>
      <c r="CN390" s="451" t="n"/>
      <c r="CO390" s="451" t="n"/>
      <c r="CP390" s="451" t="n"/>
      <c r="CQ390" s="451" t="n"/>
      <c r="CR390" s="451" t="n"/>
      <c r="CS390" s="451" t="n"/>
      <c r="CT390" s="451" t="n"/>
      <c r="CU390" s="451" t="n"/>
      <c r="CV390" s="451" t="n"/>
      <c r="CW390" s="451" t="n"/>
      <c r="CX390" s="451" t="n"/>
      <c r="CY390" s="451" t="n"/>
      <c r="CZ390" s="451" t="n"/>
      <c r="DA390" s="451" t="n"/>
      <c r="DB390" s="451" t="n"/>
      <c r="DC390" s="451" t="n"/>
      <c r="DD390" s="451" t="n"/>
      <c r="DE390" s="451" t="n"/>
      <c r="DF390" s="451" t="n"/>
      <c r="DG390" s="451" t="n"/>
      <c r="DH390" s="451" t="n"/>
      <c r="DI390" s="451" t="n"/>
      <c r="DJ390" s="451" t="n"/>
      <c r="DK390" s="451" t="n"/>
      <c r="DL390" s="451" t="n"/>
      <c r="DM390" s="451" t="n"/>
      <c r="DN390" s="451" t="n"/>
      <c r="DO390" s="451" t="n"/>
      <c r="DP390" s="451" t="n"/>
      <c r="DQ390" s="451" t="n"/>
      <c r="DR390" s="451" t="n"/>
      <c r="DS390" s="451" t="n"/>
      <c r="DT390" s="451" t="n"/>
      <c r="DU390" s="451" t="n"/>
      <c r="DV390" s="451" t="n"/>
      <c r="DW390" s="451" t="n"/>
      <c r="DX390" s="451" t="n"/>
      <c r="DY390" s="451" t="n"/>
      <c r="DZ390" s="451" t="n"/>
      <c r="EA390" s="451" t="n"/>
      <c r="EB390" s="451" t="n"/>
      <c r="EC390" s="451" t="n"/>
      <c r="ED390" s="451" t="n"/>
      <c r="EE390" s="451" t="n"/>
      <c r="EF390" s="451" t="n"/>
      <c r="EG390" s="451" t="n"/>
      <c r="EH390" s="451" t="n"/>
      <c r="EI390" s="451" t="n"/>
      <c r="EJ390" s="451" t="n"/>
      <c r="EK390" s="451" t="n"/>
      <c r="EL390" s="451" t="n"/>
      <c r="EM390" s="451" t="n"/>
      <c r="EN390" s="451" t="n"/>
      <c r="EO390" s="451" t="n"/>
      <c r="EP390" s="451" t="n"/>
      <c r="EQ390" s="451" t="n"/>
      <c r="ER390" s="451" t="n"/>
      <c r="ES390" s="451" t="n"/>
      <c r="ET390" s="451" t="n"/>
      <c r="EU390" s="451" t="n"/>
      <c r="EV390" s="451" t="n"/>
      <c r="EW390" s="451" t="n"/>
      <c r="EX390" s="451" t="n"/>
      <c r="EY390" s="451" t="n"/>
      <c r="EZ390" s="451" t="n"/>
      <c r="FA390" s="451" t="n"/>
      <c r="FB390" s="451" t="n"/>
      <c r="FC390" s="451" t="n"/>
      <c r="FD390" s="451" t="n"/>
      <c r="FE390" s="451" t="n"/>
      <c r="FF390" s="451" t="n"/>
      <c r="FG390" s="451" t="n"/>
      <c r="FH390" s="451" t="n"/>
      <c r="FI390" s="451" t="n"/>
      <c r="FJ390" s="451" t="n"/>
      <c r="FK390" s="451" t="n"/>
      <c r="FL390" s="451" t="n"/>
      <c r="FM390" s="451" t="n"/>
      <c r="FN390" s="451" t="n"/>
      <c r="FO390" s="451" t="n"/>
      <c r="FP390" s="451" t="n"/>
      <c r="FQ390" s="451" t="n"/>
      <c r="FR390" s="451" t="n"/>
      <c r="FS390" s="451" t="n"/>
      <c r="FT390" s="451" t="n"/>
      <c r="FU390" s="451" t="n"/>
      <c r="FV390" s="451" t="n"/>
      <c r="FW390" s="451" t="n"/>
      <c r="FX390" s="451" t="n"/>
      <c r="FY390" s="451" t="n"/>
      <c r="FZ390" s="451" t="n"/>
      <c r="GA390" s="451" t="n"/>
      <c r="GB390" s="451" t="n"/>
      <c r="GC390" s="451" t="n"/>
      <c r="GD390" s="451" t="n"/>
      <c r="GE390" s="451" t="n"/>
      <c r="GF390" s="451" t="n"/>
      <c r="GG390" s="451" t="n"/>
      <c r="GH390" s="451" t="n"/>
      <c r="GI390" s="451" t="n"/>
      <c r="GJ390" s="451" t="n"/>
      <c r="GK390" s="451" t="n"/>
      <c r="GL390" s="451" t="n"/>
      <c r="GM390" s="451" t="n"/>
      <c r="GN390" s="451" t="n"/>
      <c r="GO390" s="451" t="n"/>
      <c r="GP390" s="451" t="n"/>
      <c r="GQ390" s="451" t="n"/>
      <c r="GR390" s="451" t="n"/>
      <c r="GS390" s="451" t="n"/>
      <c r="GT390" s="451" t="n"/>
      <c r="GU390" s="451" t="n"/>
      <c r="GV390" s="451" t="n"/>
      <c r="GW390" s="451" t="n"/>
      <c r="GX390" s="451" t="n"/>
      <c r="GY390" s="451" t="n"/>
      <c r="GZ390" s="451" t="n"/>
      <c r="HA390" s="451" t="n"/>
      <c r="HB390" s="451" t="n"/>
      <c r="HC390" s="451" t="n"/>
      <c r="HD390" s="451" t="n"/>
      <c r="HE390" s="451" t="n"/>
      <c r="HF390" s="451" t="n"/>
      <c r="HG390" s="451" t="n"/>
      <c r="HH390" s="451" t="n"/>
      <c r="HI390" s="451" t="n"/>
      <c r="HJ390" s="451" t="n"/>
      <c r="HK390" s="451" t="n"/>
      <c r="HL390" s="451" t="n"/>
      <c r="HM390" s="451" t="n"/>
      <c r="HN390" s="451" t="n"/>
      <c r="HO390" s="451" t="n"/>
      <c r="HP390" s="451" t="n"/>
      <c r="HQ390" s="451" t="n"/>
      <c r="HR390" s="451" t="n"/>
      <c r="HS390" s="451" t="n"/>
      <c r="HT390" s="451" t="n"/>
      <c r="HU390" s="451" t="n"/>
      <c r="HV390" s="451" t="n"/>
      <c r="HW390" s="451" t="n"/>
      <c r="HX390" s="451" t="n"/>
      <c r="HY390" s="451" t="n"/>
      <c r="HZ390" s="451" t="n"/>
      <c r="IA390" s="451" t="n"/>
      <c r="IB390" s="451" t="n"/>
      <c r="IC390" s="451" t="n"/>
    </row>
    <row r="391" ht="11.1" customFormat="1" customHeight="1" s="456" thickTop="1">
      <c r="A391" s="451" t="n"/>
      <c r="B391" s="451" t="n"/>
      <c r="C391" s="452" t="n"/>
      <c r="D391" s="453" t="n"/>
      <c r="E391" s="546" t="n"/>
      <c r="F391" s="616">
        <f>+F361+F362</f>
        <v/>
      </c>
      <c r="G391" s="616">
        <f>+G361+G362</f>
        <v/>
      </c>
      <c r="H391" s="616">
        <f>+H361+H362</f>
        <v/>
      </c>
      <c r="I391" s="616">
        <f>+I361+I362</f>
        <v/>
      </c>
      <c r="J391" s="616">
        <f>+J361+J362</f>
        <v/>
      </c>
      <c r="K391" s="616">
        <f>+K361+K362</f>
        <v/>
      </c>
      <c r="L391" s="616">
        <f>+L361+L362</f>
        <v/>
      </c>
      <c r="M391" s="616">
        <f>+M361+M362</f>
        <v/>
      </c>
      <c r="N391" s="616">
        <f>+N361+N362</f>
        <v/>
      </c>
      <c r="O391" s="616">
        <f>+O361+O362</f>
        <v/>
      </c>
      <c r="P391" s="616">
        <f>+P361+P362</f>
        <v/>
      </c>
      <c r="Q391" s="616">
        <f>+Q361+Q362</f>
        <v/>
      </c>
      <c r="R391" s="616">
        <f>+R361+R362</f>
        <v/>
      </c>
      <c r="S391" s="616">
        <f>+S361+S362</f>
        <v/>
      </c>
      <c r="T391" s="616">
        <f>+T361+T362</f>
        <v/>
      </c>
      <c r="U391" s="616">
        <f>+U361+U362</f>
        <v/>
      </c>
      <c r="V391" s="616">
        <f>+V361+V362</f>
        <v/>
      </c>
      <c r="W391" s="616">
        <f>+W361+W362</f>
        <v/>
      </c>
      <c r="X391" s="616">
        <f>+X361+X362</f>
        <v/>
      </c>
      <c r="Y391" s="616">
        <f>+Y361+Y362</f>
        <v/>
      </c>
      <c r="Z391" s="616">
        <f>+Z361+Z362</f>
        <v/>
      </c>
      <c r="AA391" s="616">
        <f>+AA361+AA362</f>
        <v/>
      </c>
      <c r="AB391" s="616">
        <f>+AB361+AB362</f>
        <v/>
      </c>
      <c r="AC391" s="616">
        <f>+AC361+AC362</f>
        <v/>
      </c>
      <c r="AD391" s="616">
        <f>+AD361+AD362</f>
        <v/>
      </c>
      <c r="AE391" s="616">
        <f>+AE361+AE362</f>
        <v/>
      </c>
      <c r="AF391" s="616">
        <f>+AF361+AF362</f>
        <v/>
      </c>
      <c r="AG391" s="616">
        <f>+AG361+AG362</f>
        <v/>
      </c>
      <c r="AH391" s="616">
        <f>+AH361+AH362</f>
        <v/>
      </c>
      <c r="AI391" s="616">
        <f>+AI361+AI362</f>
        <v/>
      </c>
      <c r="AJ391" s="616">
        <f>+AJ361+AJ362</f>
        <v/>
      </c>
      <c r="AK391" s="616">
        <f>+AK361+AK362</f>
        <v/>
      </c>
      <c r="AL391" s="616">
        <f>+AL361+AL362</f>
        <v/>
      </c>
      <c r="AM391" s="616">
        <f>+AM361+AM362</f>
        <v/>
      </c>
      <c r="AN391" s="616">
        <f>+AN361+AN362</f>
        <v/>
      </c>
      <c r="AO391" s="616">
        <f>+AO361+AO362</f>
        <v/>
      </c>
      <c r="AP391" s="616">
        <f>+AP361+AP362</f>
        <v/>
      </c>
      <c r="AQ391" s="616">
        <f>+AQ361+AQ362</f>
        <v/>
      </c>
      <c r="AR391" s="616">
        <f>+AR361+AR362</f>
        <v/>
      </c>
      <c r="AS391" s="616">
        <f>+AS361+AS362</f>
        <v/>
      </c>
      <c r="AT391" s="616">
        <f>+AT361+AT362</f>
        <v/>
      </c>
      <c r="AU391" s="616">
        <f>+AU361+AU362</f>
        <v/>
      </c>
      <c r="AV391" s="616">
        <f>+AV361+AV362</f>
        <v/>
      </c>
      <c r="AW391" s="616">
        <f>+AW361+AW362</f>
        <v/>
      </c>
      <c r="AX391" s="616">
        <f>+AX361+AX362</f>
        <v/>
      </c>
      <c r="AY391" s="616">
        <f>+AY361+AY362</f>
        <v/>
      </c>
      <c r="AZ391" s="616">
        <f>+AZ361+AZ362</f>
        <v/>
      </c>
      <c r="BA391" s="616">
        <f>+BA361+BA362</f>
        <v/>
      </c>
      <c r="BB391" s="455" t="n"/>
      <c r="BC391" s="451" t="n"/>
      <c r="BD391" s="451" t="n"/>
      <c r="BE391" s="451" t="n"/>
      <c r="BF391" s="451" t="n"/>
      <c r="BG391" s="451" t="n"/>
      <c r="BH391" s="451" t="n"/>
      <c r="BI391" s="451" t="n"/>
      <c r="BJ391" s="451" t="n"/>
      <c r="BK391" s="451" t="n"/>
      <c r="BL391" s="451" t="n"/>
      <c r="BM391" s="451" t="n"/>
      <c r="BN391" s="451" t="n"/>
      <c r="BO391" s="451" t="n"/>
      <c r="BP391" s="451" t="n"/>
      <c r="BQ391" s="451" t="n"/>
      <c r="BR391" s="451" t="n"/>
      <c r="BS391" s="451" t="n"/>
      <c r="BT391" s="451" t="n"/>
      <c r="BU391" s="451" t="n"/>
      <c r="BV391" s="451" t="n"/>
      <c r="BW391" s="451" t="n"/>
      <c r="BX391" s="451" t="n"/>
      <c r="BY391" s="451" t="n"/>
      <c r="BZ391" s="451" t="n"/>
      <c r="CA391" s="451" t="n"/>
      <c r="CB391" s="451" t="n"/>
      <c r="CC391" s="451" t="n"/>
      <c r="CD391" s="451" t="n"/>
      <c r="CE391" s="451" t="n"/>
      <c r="CF391" s="451" t="n"/>
      <c r="CG391" s="451" t="n"/>
      <c r="CH391" s="451" t="n"/>
      <c r="CI391" s="451" t="n"/>
      <c r="CJ391" s="451" t="n"/>
      <c r="CK391" s="451" t="n"/>
      <c r="CL391" s="451" t="n"/>
      <c r="CM391" s="451" t="n"/>
      <c r="CN391" s="451" t="n"/>
      <c r="CO391" s="451" t="n"/>
      <c r="CP391" s="451" t="n"/>
      <c r="CQ391" s="451" t="n"/>
      <c r="CR391" s="451" t="n"/>
      <c r="CS391" s="451" t="n"/>
      <c r="CT391" s="451" t="n"/>
      <c r="CU391" s="451" t="n"/>
      <c r="CV391" s="451" t="n"/>
      <c r="CW391" s="451" t="n"/>
      <c r="CX391" s="451" t="n"/>
      <c r="CY391" s="451" t="n"/>
      <c r="CZ391" s="451" t="n"/>
      <c r="DA391" s="451" t="n"/>
      <c r="DB391" s="451" t="n"/>
      <c r="DC391" s="451" t="n"/>
      <c r="DD391" s="451" t="n"/>
      <c r="DE391" s="451" t="n"/>
      <c r="DF391" s="451" t="n"/>
      <c r="DG391" s="451" t="n"/>
      <c r="DH391" s="451" t="n"/>
      <c r="DI391" s="451" t="n"/>
      <c r="DJ391" s="451" t="n"/>
      <c r="DK391" s="451" t="n"/>
      <c r="DL391" s="451" t="n"/>
      <c r="DM391" s="451" t="n"/>
      <c r="DN391" s="451" t="n"/>
      <c r="DO391" s="451" t="n"/>
      <c r="DP391" s="451" t="n"/>
      <c r="DQ391" s="451" t="n"/>
      <c r="DR391" s="451" t="n"/>
      <c r="DS391" s="451" t="n"/>
      <c r="DT391" s="451" t="n"/>
      <c r="DU391" s="451" t="n"/>
      <c r="DV391" s="451" t="n"/>
      <c r="DW391" s="451" t="n"/>
      <c r="DX391" s="451" t="n"/>
      <c r="DY391" s="451" t="n"/>
      <c r="DZ391" s="451" t="n"/>
      <c r="EA391" s="451" t="n"/>
      <c r="EB391" s="451" t="n"/>
      <c r="EC391" s="451" t="n"/>
      <c r="ED391" s="451" t="n"/>
      <c r="EE391" s="451" t="n"/>
      <c r="EF391" s="451" t="n"/>
      <c r="EG391" s="451" t="n"/>
      <c r="EH391" s="451" t="n"/>
      <c r="EI391" s="451" t="n"/>
      <c r="EJ391" s="451" t="n"/>
      <c r="EK391" s="451" t="n"/>
      <c r="EL391" s="451" t="n"/>
      <c r="EM391" s="451" t="n"/>
      <c r="EN391" s="451" t="n"/>
      <c r="EO391" s="451" t="n"/>
      <c r="EP391" s="451" t="n"/>
      <c r="EQ391" s="451" t="n"/>
      <c r="ER391" s="451" t="n"/>
      <c r="ES391" s="451" t="n"/>
      <c r="ET391" s="451" t="n"/>
      <c r="EU391" s="451" t="n"/>
      <c r="EV391" s="451" t="n"/>
      <c r="EW391" s="451" t="n"/>
      <c r="EX391" s="451" t="n"/>
      <c r="EY391" s="451" t="n"/>
      <c r="EZ391" s="451" t="n"/>
      <c r="FA391" s="451" t="n"/>
      <c r="FB391" s="451" t="n"/>
      <c r="FC391" s="451" t="n"/>
      <c r="FD391" s="451" t="n"/>
      <c r="FE391" s="451" t="n"/>
      <c r="FF391" s="451" t="n"/>
      <c r="FG391" s="451" t="n"/>
      <c r="FH391" s="451" t="n"/>
      <c r="FI391" s="451" t="n"/>
      <c r="FJ391" s="451" t="n"/>
      <c r="FK391" s="451" t="n"/>
      <c r="FL391" s="451" t="n"/>
      <c r="FM391" s="451" t="n"/>
      <c r="FN391" s="451" t="n"/>
      <c r="FO391" s="451" t="n"/>
      <c r="FP391" s="451" t="n"/>
      <c r="FQ391" s="451" t="n"/>
      <c r="FR391" s="451" t="n"/>
      <c r="FS391" s="451" t="n"/>
      <c r="FT391" s="451" t="n"/>
      <c r="FU391" s="451" t="n"/>
      <c r="FV391" s="451" t="n"/>
      <c r="FW391" s="451" t="n"/>
      <c r="FX391" s="451" t="n"/>
      <c r="FY391" s="451" t="n"/>
      <c r="FZ391" s="451" t="n"/>
      <c r="GA391" s="451" t="n"/>
      <c r="GB391" s="451" t="n"/>
      <c r="GC391" s="451" t="n"/>
      <c r="GD391" s="451" t="n"/>
      <c r="GE391" s="451" t="n"/>
      <c r="GF391" s="451" t="n"/>
      <c r="GG391" s="451" t="n"/>
      <c r="GH391" s="451" t="n"/>
      <c r="GI391" s="451" t="n"/>
      <c r="GJ391" s="451" t="n"/>
      <c r="GK391" s="451" t="n"/>
      <c r="GL391" s="451" t="n"/>
      <c r="GM391" s="451" t="n"/>
      <c r="GN391" s="451" t="n"/>
      <c r="GO391" s="451" t="n"/>
      <c r="GP391" s="451" t="n"/>
      <c r="GQ391" s="451" t="n"/>
      <c r="GR391" s="451" t="n"/>
      <c r="GS391" s="451" t="n"/>
      <c r="GT391" s="451" t="n"/>
      <c r="GU391" s="451" t="n"/>
      <c r="GV391" s="451" t="n"/>
      <c r="GW391" s="451" t="n"/>
      <c r="GX391" s="451" t="n"/>
      <c r="GY391" s="451" t="n"/>
      <c r="GZ391" s="451" t="n"/>
      <c r="HA391" s="451" t="n"/>
      <c r="HB391" s="451" t="n"/>
      <c r="HC391" s="451" t="n"/>
      <c r="HD391" s="451" t="n"/>
      <c r="HE391" s="451" t="n"/>
      <c r="HF391" s="451" t="n"/>
      <c r="HG391" s="451" t="n"/>
      <c r="HH391" s="451" t="n"/>
      <c r="HI391" s="451" t="n"/>
      <c r="HJ391" s="451" t="n"/>
      <c r="HK391" s="451" t="n"/>
      <c r="HL391" s="451" t="n"/>
      <c r="HM391" s="451" t="n"/>
      <c r="HN391" s="451" t="n"/>
      <c r="HO391" s="451" t="n"/>
      <c r="HP391" s="451" t="n"/>
      <c r="HQ391" s="451" t="n"/>
      <c r="HR391" s="451" t="n"/>
      <c r="HS391" s="451" t="n"/>
      <c r="HT391" s="451" t="n"/>
      <c r="HU391" s="451" t="n"/>
      <c r="HV391" s="451" t="n"/>
      <c r="HW391" s="451" t="n"/>
      <c r="HX391" s="451" t="n"/>
      <c r="HY391" s="451" t="n"/>
      <c r="HZ391" s="451" t="n"/>
      <c r="IA391" s="451" t="n"/>
      <c r="IB391" s="451" t="n"/>
      <c r="IC391" s="451" t="n"/>
    </row>
    <row r="392" ht="11.1" customFormat="1" customHeight="1" s="456">
      <c r="A392" s="451" t="n"/>
      <c r="B392" s="451" t="n"/>
      <c r="C392" s="452" t="n"/>
      <c r="D392" s="453" t="n"/>
      <c r="E392" s="546" t="n"/>
      <c r="F392" s="451" t="n"/>
      <c r="G392" s="451" t="n"/>
      <c r="H392" s="451" t="n"/>
      <c r="I392" s="451" t="n"/>
      <c r="J392" s="451" t="n"/>
      <c r="K392" s="451" t="n"/>
      <c r="L392" s="451" t="n"/>
      <c r="M392" s="451" t="n"/>
      <c r="N392" s="451" t="n"/>
      <c r="O392" s="451" t="n"/>
      <c r="P392" s="451" t="n"/>
      <c r="Q392" s="451" t="n"/>
      <c r="R392" s="451" t="n"/>
      <c r="S392" s="451" t="n"/>
      <c r="T392" s="451" t="n"/>
      <c r="U392" s="451" t="n"/>
      <c r="V392" s="451" t="n"/>
      <c r="W392" s="451" t="n"/>
      <c r="X392" s="451" t="n"/>
      <c r="Y392" s="451" t="n"/>
      <c r="Z392" s="451" t="n"/>
      <c r="AA392" s="451" t="n"/>
      <c r="AB392" s="451" t="n"/>
      <c r="AC392" s="451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51" t="n"/>
      <c r="AR392" s="451" t="n"/>
      <c r="AS392" s="451" t="n"/>
      <c r="AT392" s="451" t="n"/>
      <c r="AU392" s="451" t="n"/>
      <c r="AV392" s="451" t="n"/>
      <c r="AW392" s="451" t="n"/>
      <c r="AX392" s="451" t="n"/>
      <c r="AY392" s="451" t="n"/>
      <c r="AZ392" s="451" t="n"/>
      <c r="BA392" s="451" t="n"/>
      <c r="BB392" s="455" t="n"/>
      <c r="BC392" s="451" t="n"/>
      <c r="BD392" s="451" t="n"/>
      <c r="BE392" s="451" t="n"/>
      <c r="BF392" s="451" t="n"/>
      <c r="BG392" s="451" t="n"/>
      <c r="BH392" s="451" t="n"/>
      <c r="BI392" s="451" t="n"/>
      <c r="BJ392" s="451" t="n"/>
      <c r="BK392" s="451" t="n"/>
      <c r="BL392" s="451" t="n"/>
      <c r="BM392" s="451" t="n"/>
      <c r="BN392" s="451" t="n"/>
      <c r="BO392" s="451" t="n"/>
      <c r="BP392" s="451" t="n"/>
      <c r="BQ392" s="451" t="n"/>
      <c r="BR392" s="451" t="n"/>
      <c r="BS392" s="451" t="n"/>
      <c r="BT392" s="451" t="n"/>
      <c r="BU392" s="451" t="n"/>
      <c r="BV392" s="451" t="n"/>
      <c r="BW392" s="451" t="n"/>
      <c r="BX392" s="451" t="n"/>
      <c r="BY392" s="451" t="n"/>
      <c r="BZ392" s="451" t="n"/>
      <c r="CA392" s="451" t="n"/>
      <c r="CB392" s="451" t="n"/>
      <c r="CC392" s="451" t="n"/>
      <c r="CD392" s="451" t="n"/>
      <c r="CE392" s="451" t="n"/>
      <c r="CF392" s="451" t="n"/>
      <c r="CG392" s="451" t="n"/>
      <c r="CH392" s="451" t="n"/>
      <c r="CI392" s="451" t="n"/>
      <c r="CJ392" s="451" t="n"/>
      <c r="CK392" s="451" t="n"/>
      <c r="CL392" s="451" t="n"/>
      <c r="CM392" s="451" t="n"/>
      <c r="CN392" s="451" t="n"/>
      <c r="CO392" s="451" t="n"/>
      <c r="CP392" s="451" t="n"/>
      <c r="CQ392" s="451" t="n"/>
      <c r="CR392" s="451" t="n"/>
      <c r="CS392" s="451" t="n"/>
      <c r="CT392" s="451" t="n"/>
      <c r="CU392" s="451" t="n"/>
      <c r="CV392" s="451" t="n"/>
      <c r="CW392" s="451" t="n"/>
      <c r="CX392" s="451" t="n"/>
      <c r="CY392" s="451" t="n"/>
      <c r="CZ392" s="451" t="n"/>
      <c r="DA392" s="451" t="n"/>
      <c r="DB392" s="451" t="n"/>
      <c r="DC392" s="451" t="n"/>
      <c r="DD392" s="451" t="n"/>
      <c r="DE392" s="451" t="n"/>
      <c r="DF392" s="451" t="n"/>
      <c r="DG392" s="451" t="n"/>
      <c r="DH392" s="451" t="n"/>
      <c r="DI392" s="451" t="n"/>
      <c r="DJ392" s="451" t="n"/>
      <c r="DK392" s="451" t="n"/>
      <c r="DL392" s="451" t="n"/>
      <c r="DM392" s="451" t="n"/>
      <c r="DN392" s="451" t="n"/>
      <c r="DO392" s="451" t="n"/>
      <c r="DP392" s="451" t="n"/>
      <c r="DQ392" s="451" t="n"/>
      <c r="DR392" s="451" t="n"/>
      <c r="DS392" s="451" t="n"/>
      <c r="DT392" s="451" t="n"/>
      <c r="DU392" s="451" t="n"/>
      <c r="DV392" s="451" t="n"/>
      <c r="DW392" s="451" t="n"/>
      <c r="DX392" s="451" t="n"/>
      <c r="DY392" s="451" t="n"/>
      <c r="DZ392" s="451" t="n"/>
      <c r="EA392" s="451" t="n"/>
      <c r="EB392" s="451" t="n"/>
      <c r="EC392" s="451" t="n"/>
      <c r="ED392" s="451" t="n"/>
      <c r="EE392" s="451" t="n"/>
      <c r="EF392" s="451" t="n"/>
      <c r="EG392" s="451" t="n"/>
      <c r="EH392" s="451" t="n"/>
      <c r="EI392" s="451" t="n"/>
      <c r="EJ392" s="451" t="n"/>
      <c r="EK392" s="451" t="n"/>
      <c r="EL392" s="451" t="n"/>
      <c r="EM392" s="451" t="n"/>
      <c r="EN392" s="451" t="n"/>
      <c r="EO392" s="451" t="n"/>
      <c r="EP392" s="451" t="n"/>
      <c r="EQ392" s="451" t="n"/>
      <c r="ER392" s="451" t="n"/>
      <c r="ES392" s="451" t="n"/>
      <c r="ET392" s="451" t="n"/>
      <c r="EU392" s="451" t="n"/>
      <c r="EV392" s="451" t="n"/>
      <c r="EW392" s="451" t="n"/>
      <c r="EX392" s="451" t="n"/>
      <c r="EY392" s="451" t="n"/>
      <c r="EZ392" s="451" t="n"/>
      <c r="FA392" s="451" t="n"/>
      <c r="FB392" s="451" t="n"/>
      <c r="FC392" s="451" t="n"/>
      <c r="FD392" s="451" t="n"/>
      <c r="FE392" s="451" t="n"/>
      <c r="FF392" s="451" t="n"/>
      <c r="FG392" s="451" t="n"/>
      <c r="FH392" s="451" t="n"/>
      <c r="FI392" s="451" t="n"/>
      <c r="FJ392" s="451" t="n"/>
      <c r="FK392" s="451" t="n"/>
      <c r="FL392" s="451" t="n"/>
      <c r="FM392" s="451" t="n"/>
      <c r="FN392" s="451" t="n"/>
      <c r="FO392" s="451" t="n"/>
      <c r="FP392" s="451" t="n"/>
      <c r="FQ392" s="451" t="n"/>
      <c r="FR392" s="451" t="n"/>
      <c r="FS392" s="451" t="n"/>
      <c r="FT392" s="451" t="n"/>
      <c r="FU392" s="451" t="n"/>
      <c r="FV392" s="451" t="n"/>
      <c r="FW392" s="451" t="n"/>
      <c r="FX392" s="451" t="n"/>
      <c r="FY392" s="451" t="n"/>
      <c r="FZ392" s="451" t="n"/>
      <c r="GA392" s="451" t="n"/>
      <c r="GB392" s="451" t="n"/>
      <c r="GC392" s="451" t="n"/>
      <c r="GD392" s="451" t="n"/>
      <c r="GE392" s="451" t="n"/>
      <c r="GF392" s="451" t="n"/>
      <c r="GG392" s="451" t="n"/>
      <c r="GH392" s="451" t="n"/>
      <c r="GI392" s="451" t="n"/>
      <c r="GJ392" s="451" t="n"/>
      <c r="GK392" s="451" t="n"/>
      <c r="GL392" s="451" t="n"/>
      <c r="GM392" s="451" t="n"/>
      <c r="GN392" s="451" t="n"/>
      <c r="GO392" s="451" t="n"/>
      <c r="GP392" s="451" t="n"/>
      <c r="GQ392" s="451" t="n"/>
      <c r="GR392" s="451" t="n"/>
      <c r="GS392" s="451" t="n"/>
      <c r="GT392" s="451" t="n"/>
      <c r="GU392" s="451" t="n"/>
      <c r="GV392" s="451" t="n"/>
      <c r="GW392" s="451" t="n"/>
      <c r="GX392" s="451" t="n"/>
      <c r="GY392" s="451" t="n"/>
      <c r="GZ392" s="451" t="n"/>
      <c r="HA392" s="451" t="n"/>
      <c r="HB392" s="451" t="n"/>
      <c r="HC392" s="451" t="n"/>
      <c r="HD392" s="451" t="n"/>
      <c r="HE392" s="451" t="n"/>
      <c r="HF392" s="451" t="n"/>
      <c r="HG392" s="451" t="n"/>
      <c r="HH392" s="451" t="n"/>
      <c r="HI392" s="451" t="n"/>
      <c r="HJ392" s="451" t="n"/>
      <c r="HK392" s="451" t="n"/>
      <c r="HL392" s="451" t="n"/>
      <c r="HM392" s="451" t="n"/>
      <c r="HN392" s="451" t="n"/>
      <c r="HO392" s="451" t="n"/>
      <c r="HP392" s="451" t="n"/>
      <c r="HQ392" s="451" t="n"/>
      <c r="HR392" s="451" t="n"/>
      <c r="HS392" s="451" t="n"/>
      <c r="HT392" s="451" t="n"/>
      <c r="HU392" s="451" t="n"/>
      <c r="HV392" s="451" t="n"/>
      <c r="HW392" s="451" t="n"/>
      <c r="HX392" s="451" t="n"/>
      <c r="HY392" s="451" t="n"/>
      <c r="HZ392" s="451" t="n"/>
      <c r="IA392" s="451" t="n"/>
      <c r="IB392" s="451" t="n"/>
      <c r="IC392" s="451" t="n"/>
    </row>
    <row r="393" ht="11.1" customFormat="1" customHeight="1" s="456">
      <c r="A393" s="451" t="n"/>
      <c r="B393" s="451" t="n"/>
      <c r="C393" s="452" t="n"/>
      <c r="D393" s="453" t="n"/>
      <c r="E393" s="546" t="n"/>
      <c r="F393" s="451" t="n"/>
      <c r="G393" s="451" t="n"/>
      <c r="H393" s="451" t="n"/>
      <c r="I393" s="451" t="n"/>
      <c r="J393" s="451" t="n"/>
      <c r="K393" s="451" t="n"/>
      <c r="L393" s="451" t="n"/>
      <c r="M393" s="451" t="n"/>
      <c r="N393" s="451" t="n"/>
      <c r="O393" s="451" t="n"/>
      <c r="P393" s="451" t="n"/>
      <c r="Q393" s="451" t="n"/>
      <c r="R393" s="451" t="n"/>
      <c r="S393" s="451" t="n"/>
      <c r="T393" s="451" t="n"/>
      <c r="U393" s="451" t="n"/>
      <c r="V393" s="451" t="n"/>
      <c r="W393" s="451" t="n"/>
      <c r="X393" s="451" t="n"/>
      <c r="Y393" s="451" t="n"/>
      <c r="Z393" s="451" t="n"/>
      <c r="AA393" s="451" t="n"/>
      <c r="AB393" s="451" t="n"/>
      <c r="AC393" s="451" t="n"/>
      <c r="AD393" s="451" t="n"/>
      <c r="AE393" s="451" t="n"/>
      <c r="AF393" s="451" t="n"/>
      <c r="AG393" s="451" t="n"/>
      <c r="AH393" s="451" t="n"/>
      <c r="AI393" s="451" t="n"/>
      <c r="AJ393" s="451" t="n"/>
      <c r="AK393" s="451" t="n"/>
      <c r="AL393" s="451" t="n"/>
      <c r="AM393" s="451" t="n"/>
      <c r="AN393" s="451" t="n"/>
      <c r="AO393" s="451" t="n"/>
      <c r="AP393" s="451" t="n"/>
      <c r="AQ393" s="451" t="n"/>
      <c r="AR393" s="451" t="n"/>
      <c r="AS393" s="451" t="n"/>
      <c r="AT393" s="451" t="n"/>
      <c r="AU393" s="451" t="n"/>
      <c r="AV393" s="451" t="n"/>
      <c r="AW393" s="451" t="n"/>
      <c r="AX393" s="451" t="n"/>
      <c r="AY393" s="451" t="n"/>
      <c r="AZ393" s="451" t="n"/>
      <c r="BA393" s="451" t="n"/>
      <c r="BB393" s="455" t="n"/>
      <c r="BC393" s="451" t="n"/>
      <c r="BD393" s="451" t="n"/>
      <c r="BE393" s="451" t="n"/>
      <c r="BF393" s="451" t="n"/>
      <c r="BG393" s="451" t="n"/>
      <c r="BH393" s="451" t="n"/>
      <c r="BI393" s="451" t="n"/>
      <c r="BJ393" s="451" t="n"/>
      <c r="BK393" s="451" t="n"/>
      <c r="BL393" s="451" t="n"/>
      <c r="BM393" s="451" t="n"/>
      <c r="BN393" s="451" t="n"/>
      <c r="BO393" s="451" t="n"/>
      <c r="BP393" s="451" t="n"/>
      <c r="BQ393" s="451" t="n"/>
      <c r="BR393" s="451" t="n"/>
      <c r="BS393" s="451" t="n"/>
      <c r="BT393" s="451" t="n"/>
      <c r="BU393" s="451" t="n"/>
      <c r="BV393" s="451" t="n"/>
      <c r="BW393" s="451" t="n"/>
      <c r="BX393" s="451" t="n"/>
      <c r="BY393" s="451" t="n"/>
      <c r="BZ393" s="451" t="n"/>
      <c r="CA393" s="451" t="n"/>
      <c r="CB393" s="451" t="n"/>
      <c r="CC393" s="451" t="n"/>
      <c r="CD393" s="451" t="n"/>
      <c r="CE393" s="451" t="n"/>
      <c r="CF393" s="451" t="n"/>
      <c r="CG393" s="451" t="n"/>
      <c r="CH393" s="451" t="n"/>
      <c r="CI393" s="451" t="n"/>
      <c r="CJ393" s="451" t="n"/>
      <c r="CK393" s="451" t="n"/>
      <c r="CL393" s="451" t="n"/>
      <c r="CM393" s="451" t="n"/>
      <c r="CN393" s="451" t="n"/>
      <c r="CO393" s="451" t="n"/>
      <c r="CP393" s="451" t="n"/>
      <c r="CQ393" s="451" t="n"/>
      <c r="CR393" s="451" t="n"/>
      <c r="CS393" s="451" t="n"/>
      <c r="CT393" s="451" t="n"/>
      <c r="CU393" s="451" t="n"/>
      <c r="CV393" s="451" t="n"/>
      <c r="CW393" s="451" t="n"/>
      <c r="CX393" s="451" t="n"/>
      <c r="CY393" s="451" t="n"/>
      <c r="CZ393" s="451" t="n"/>
      <c r="DA393" s="451" t="n"/>
      <c r="DB393" s="451" t="n"/>
      <c r="DC393" s="451" t="n"/>
      <c r="DD393" s="451" t="n"/>
      <c r="DE393" s="451" t="n"/>
      <c r="DF393" s="451" t="n"/>
      <c r="DG393" s="451" t="n"/>
      <c r="DH393" s="451" t="n"/>
      <c r="DI393" s="451" t="n"/>
      <c r="DJ393" s="451" t="n"/>
      <c r="DK393" s="451" t="n"/>
      <c r="DL393" s="451" t="n"/>
      <c r="DM393" s="451" t="n"/>
      <c r="DN393" s="451" t="n"/>
      <c r="DO393" s="451" t="n"/>
      <c r="DP393" s="451" t="n"/>
      <c r="DQ393" s="451" t="n"/>
      <c r="DR393" s="451" t="n"/>
      <c r="DS393" s="451" t="n"/>
      <c r="DT393" s="451" t="n"/>
      <c r="DU393" s="451" t="n"/>
      <c r="DV393" s="451" t="n"/>
      <c r="DW393" s="451" t="n"/>
      <c r="DX393" s="451" t="n"/>
      <c r="DY393" s="451" t="n"/>
      <c r="DZ393" s="451" t="n"/>
      <c r="EA393" s="451" t="n"/>
      <c r="EB393" s="451" t="n"/>
      <c r="EC393" s="451" t="n"/>
      <c r="ED393" s="451" t="n"/>
      <c r="EE393" s="451" t="n"/>
      <c r="EF393" s="451" t="n"/>
      <c r="EG393" s="451" t="n"/>
      <c r="EH393" s="451" t="n"/>
      <c r="EI393" s="451" t="n"/>
      <c r="EJ393" s="451" t="n"/>
      <c r="EK393" s="451" t="n"/>
      <c r="EL393" s="451" t="n"/>
      <c r="EM393" s="451" t="n"/>
      <c r="EN393" s="451" t="n"/>
      <c r="EO393" s="451" t="n"/>
      <c r="EP393" s="451" t="n"/>
      <c r="EQ393" s="451" t="n"/>
      <c r="ER393" s="451" t="n"/>
      <c r="ES393" s="451" t="n"/>
      <c r="ET393" s="451" t="n"/>
      <c r="EU393" s="451" t="n"/>
      <c r="EV393" s="451" t="n"/>
      <c r="EW393" s="451" t="n"/>
      <c r="EX393" s="451" t="n"/>
      <c r="EY393" s="451" t="n"/>
      <c r="EZ393" s="451" t="n"/>
      <c r="FA393" s="451" t="n"/>
      <c r="FB393" s="451" t="n"/>
      <c r="FC393" s="451" t="n"/>
      <c r="FD393" s="451" t="n"/>
      <c r="FE393" s="451" t="n"/>
      <c r="FF393" s="451" t="n"/>
      <c r="FG393" s="451" t="n"/>
      <c r="FH393" s="451" t="n"/>
      <c r="FI393" s="451" t="n"/>
      <c r="FJ393" s="451" t="n"/>
      <c r="FK393" s="451" t="n"/>
      <c r="FL393" s="451" t="n"/>
      <c r="FM393" s="451" t="n"/>
      <c r="FN393" s="451" t="n"/>
      <c r="FO393" s="451" t="n"/>
      <c r="FP393" s="451" t="n"/>
      <c r="FQ393" s="451" t="n"/>
      <c r="FR393" s="451" t="n"/>
      <c r="FS393" s="451" t="n"/>
      <c r="FT393" s="451" t="n"/>
      <c r="FU393" s="451" t="n"/>
      <c r="FV393" s="451" t="n"/>
      <c r="FW393" s="451" t="n"/>
      <c r="FX393" s="451" t="n"/>
      <c r="FY393" s="451" t="n"/>
      <c r="FZ393" s="451" t="n"/>
      <c r="GA393" s="451" t="n"/>
      <c r="GB393" s="451" t="n"/>
      <c r="GC393" s="451" t="n"/>
      <c r="GD393" s="451" t="n"/>
      <c r="GE393" s="451" t="n"/>
      <c r="GF393" s="451" t="n"/>
      <c r="GG393" s="451" t="n"/>
      <c r="GH393" s="451" t="n"/>
      <c r="GI393" s="451" t="n"/>
      <c r="GJ393" s="451" t="n"/>
      <c r="GK393" s="451" t="n"/>
      <c r="GL393" s="451" t="n"/>
      <c r="GM393" s="451" t="n"/>
      <c r="GN393" s="451" t="n"/>
      <c r="GO393" s="451" t="n"/>
      <c r="GP393" s="451" t="n"/>
      <c r="GQ393" s="451" t="n"/>
      <c r="GR393" s="451" t="n"/>
      <c r="GS393" s="451" t="n"/>
      <c r="GT393" s="451" t="n"/>
      <c r="GU393" s="451" t="n"/>
      <c r="GV393" s="451" t="n"/>
      <c r="GW393" s="451" t="n"/>
      <c r="GX393" s="451" t="n"/>
      <c r="GY393" s="451" t="n"/>
      <c r="GZ393" s="451" t="n"/>
      <c r="HA393" s="451" t="n"/>
      <c r="HB393" s="451" t="n"/>
      <c r="HC393" s="451" t="n"/>
      <c r="HD393" s="451" t="n"/>
      <c r="HE393" s="451" t="n"/>
      <c r="HF393" s="451" t="n"/>
      <c r="HG393" s="451" t="n"/>
      <c r="HH393" s="451" t="n"/>
      <c r="HI393" s="451" t="n"/>
      <c r="HJ393" s="451" t="n"/>
      <c r="HK393" s="451" t="n"/>
      <c r="HL393" s="451" t="n"/>
      <c r="HM393" s="451" t="n"/>
      <c r="HN393" s="451" t="n"/>
      <c r="HO393" s="451" t="n"/>
      <c r="HP393" s="451" t="n"/>
      <c r="HQ393" s="451" t="n"/>
      <c r="HR393" s="451" t="n"/>
      <c r="HS393" s="451" t="n"/>
      <c r="HT393" s="451" t="n"/>
      <c r="HU393" s="451" t="n"/>
      <c r="HV393" s="451" t="n"/>
      <c r="HW393" s="451" t="n"/>
      <c r="HX393" s="451" t="n"/>
      <c r="HY393" s="451" t="n"/>
      <c r="HZ393" s="451" t="n"/>
      <c r="IA393" s="451" t="n"/>
      <c r="IB393" s="451" t="n"/>
      <c r="IC393" s="451" t="n"/>
    </row>
    <row r="394" ht="11.1" customFormat="1" customHeight="1" s="456">
      <c r="A394" s="451" t="n"/>
      <c r="B394" s="451" t="n"/>
      <c r="C394" s="452" t="n"/>
      <c r="D394" s="453" t="n"/>
      <c r="E394" s="546" t="n"/>
      <c r="F394" s="1591">
        <f>F329+F330</f>
        <v/>
      </c>
      <c r="G394" s="1591">
        <f>G329+G330</f>
        <v/>
      </c>
      <c r="H394" s="1591">
        <f>H329+H330</f>
        <v/>
      </c>
      <c r="I394" s="1591">
        <f>I329+I330</f>
        <v/>
      </c>
      <c r="J394" s="1591">
        <f>J329+J330</f>
        <v/>
      </c>
      <c r="K394" s="1591">
        <f>K329+K330</f>
        <v/>
      </c>
      <c r="L394" s="1591">
        <f>L329+L330</f>
        <v/>
      </c>
      <c r="M394" s="1591">
        <f>M329+M330</f>
        <v/>
      </c>
      <c r="N394" s="1591">
        <f>N329+N330</f>
        <v/>
      </c>
      <c r="O394" s="1591">
        <f>O329+O330</f>
        <v/>
      </c>
      <c r="P394" s="1591">
        <f>P329+P330</f>
        <v/>
      </c>
      <c r="Q394" s="1591">
        <f>Q329+Q330</f>
        <v/>
      </c>
      <c r="R394" s="1591">
        <f>R329+R330</f>
        <v/>
      </c>
      <c r="S394" s="1591">
        <f>S329+S330</f>
        <v/>
      </c>
      <c r="T394" s="1591">
        <f>T329+T330</f>
        <v/>
      </c>
      <c r="U394" s="1591">
        <f>U329+U330</f>
        <v/>
      </c>
      <c r="V394" s="1591">
        <f>V329+V330</f>
        <v/>
      </c>
      <c r="W394" s="1591">
        <f>W329+W330</f>
        <v/>
      </c>
      <c r="X394" s="1591">
        <f>X329+X330</f>
        <v/>
      </c>
      <c r="Y394" s="1591">
        <f>Y329+Y330</f>
        <v/>
      </c>
      <c r="Z394" s="1591">
        <f>Z329+Z330</f>
        <v/>
      </c>
      <c r="AA394" s="1591">
        <f>AA329+AA330</f>
        <v/>
      </c>
      <c r="AB394" s="1591">
        <f>AB329+AB330</f>
        <v/>
      </c>
      <c r="AC394" s="1591">
        <f>AC329+AC330</f>
        <v/>
      </c>
      <c r="AD394" s="1591">
        <f>AD329+AD330</f>
        <v/>
      </c>
      <c r="AE394" s="1591">
        <f>AE329+AE330</f>
        <v/>
      </c>
      <c r="AF394" s="1591">
        <f>AF329+AF330</f>
        <v/>
      </c>
      <c r="AG394" s="1591">
        <f>AG329+AG330</f>
        <v/>
      </c>
      <c r="AH394" s="1591">
        <f>AH329+AH330</f>
        <v/>
      </c>
      <c r="AI394" s="1591">
        <f>AI329+AI330</f>
        <v/>
      </c>
      <c r="AJ394" s="1591">
        <f>AJ329+AJ330</f>
        <v/>
      </c>
      <c r="AK394" s="1591">
        <f>AK329+AK330</f>
        <v/>
      </c>
      <c r="AL394" s="1591">
        <f>AL329+AL330</f>
        <v/>
      </c>
      <c r="AM394" s="1591">
        <f>AM329+AM330</f>
        <v/>
      </c>
      <c r="AN394" s="1591">
        <f>AN329+AN330</f>
        <v/>
      </c>
      <c r="AO394" s="1591">
        <f>AO329+AO330</f>
        <v/>
      </c>
      <c r="AP394" s="1591">
        <f>AP329+AP330</f>
        <v/>
      </c>
      <c r="AQ394" s="1591">
        <f>AQ329+AQ330</f>
        <v/>
      </c>
      <c r="AR394" s="1591">
        <f>AR329+AR330</f>
        <v/>
      </c>
      <c r="AS394" s="1591">
        <f>AS329+AS330</f>
        <v/>
      </c>
      <c r="AT394" s="1591">
        <f>AT329+AT330</f>
        <v/>
      </c>
      <c r="AU394" s="1591">
        <f>AU329+AU330</f>
        <v/>
      </c>
      <c r="AV394" s="1591">
        <f>AV329+AV330</f>
        <v/>
      </c>
      <c r="AW394" s="1591">
        <f>AW329+AW330</f>
        <v/>
      </c>
      <c r="AX394" s="1591">
        <f>AX329+AX330</f>
        <v/>
      </c>
      <c r="AY394" s="1591">
        <f>AY329+AY330</f>
        <v/>
      </c>
      <c r="AZ394" s="1591">
        <f>AZ329+AZ330</f>
        <v/>
      </c>
      <c r="BA394" s="1591">
        <f>BA329+BA330</f>
        <v/>
      </c>
      <c r="BB394" s="455" t="n"/>
      <c r="BC394" s="451" t="n"/>
      <c r="BD394" s="451" t="n"/>
      <c r="BE394" s="451" t="n"/>
      <c r="BF394" s="451" t="n"/>
      <c r="BG394" s="451" t="n"/>
      <c r="BH394" s="451" t="n"/>
      <c r="BI394" s="451" t="n"/>
      <c r="BJ394" s="451" t="n"/>
      <c r="BK394" s="451" t="n"/>
      <c r="BL394" s="451" t="n"/>
      <c r="BM394" s="451" t="n"/>
      <c r="BN394" s="451" t="n"/>
      <c r="BO394" s="451" t="n"/>
      <c r="BP394" s="451" t="n"/>
      <c r="BQ394" s="451" t="n"/>
      <c r="BR394" s="451" t="n"/>
      <c r="BS394" s="451" t="n"/>
      <c r="BT394" s="451" t="n"/>
      <c r="BU394" s="451" t="n"/>
      <c r="BV394" s="451" t="n"/>
      <c r="BW394" s="451" t="n"/>
      <c r="BX394" s="451" t="n"/>
      <c r="BY394" s="451" t="n"/>
      <c r="BZ394" s="451" t="n"/>
      <c r="CA394" s="451" t="n"/>
      <c r="CB394" s="451" t="n"/>
      <c r="CC394" s="451" t="n"/>
      <c r="CD394" s="451" t="n"/>
      <c r="CE394" s="451" t="n"/>
      <c r="CF394" s="451" t="n"/>
      <c r="CG394" s="451" t="n"/>
      <c r="CH394" s="451" t="n"/>
      <c r="CI394" s="451" t="n"/>
      <c r="CJ394" s="451" t="n"/>
      <c r="CK394" s="451" t="n"/>
      <c r="CL394" s="451" t="n"/>
      <c r="CM394" s="451" t="n"/>
      <c r="CN394" s="451" t="n"/>
      <c r="CO394" s="451" t="n"/>
      <c r="CP394" s="451" t="n"/>
      <c r="CQ394" s="451" t="n"/>
      <c r="CR394" s="451" t="n"/>
      <c r="CS394" s="451" t="n"/>
      <c r="CT394" s="451" t="n"/>
      <c r="CU394" s="451" t="n"/>
      <c r="CV394" s="451" t="n"/>
      <c r="CW394" s="451" t="n"/>
      <c r="CX394" s="451" t="n"/>
      <c r="CY394" s="451" t="n"/>
      <c r="CZ394" s="451" t="n"/>
      <c r="DA394" s="451" t="n"/>
      <c r="DB394" s="451" t="n"/>
      <c r="DC394" s="451" t="n"/>
      <c r="DD394" s="451" t="n"/>
      <c r="DE394" s="451" t="n"/>
      <c r="DF394" s="451" t="n"/>
      <c r="DG394" s="451" t="n"/>
      <c r="DH394" s="451" t="n"/>
      <c r="DI394" s="451" t="n"/>
      <c r="DJ394" s="451" t="n"/>
      <c r="DK394" s="451" t="n"/>
      <c r="DL394" s="451" t="n"/>
      <c r="DM394" s="451" t="n"/>
      <c r="DN394" s="451" t="n"/>
      <c r="DO394" s="451" t="n"/>
      <c r="DP394" s="451" t="n"/>
      <c r="DQ394" s="451" t="n"/>
      <c r="DR394" s="451" t="n"/>
      <c r="DS394" s="451" t="n"/>
      <c r="DT394" s="451" t="n"/>
      <c r="DU394" s="451" t="n"/>
      <c r="DV394" s="451" t="n"/>
      <c r="DW394" s="451" t="n"/>
      <c r="DX394" s="451" t="n"/>
      <c r="DY394" s="451" t="n"/>
      <c r="DZ394" s="451" t="n"/>
      <c r="EA394" s="451" t="n"/>
      <c r="EB394" s="451" t="n"/>
      <c r="EC394" s="451" t="n"/>
      <c r="ED394" s="451" t="n"/>
      <c r="EE394" s="451" t="n"/>
      <c r="EF394" s="451" t="n"/>
      <c r="EG394" s="451" t="n"/>
      <c r="EH394" s="451" t="n"/>
      <c r="EI394" s="451" t="n"/>
      <c r="EJ394" s="451" t="n"/>
      <c r="EK394" s="451" t="n"/>
      <c r="EL394" s="451" t="n"/>
      <c r="EM394" s="451" t="n"/>
      <c r="EN394" s="451" t="n"/>
      <c r="EO394" s="451" t="n"/>
      <c r="EP394" s="451" t="n"/>
      <c r="EQ394" s="451" t="n"/>
      <c r="ER394" s="451" t="n"/>
      <c r="ES394" s="451" t="n"/>
      <c r="ET394" s="451" t="n"/>
      <c r="EU394" s="451" t="n"/>
      <c r="EV394" s="451" t="n"/>
      <c r="EW394" s="451" t="n"/>
      <c r="EX394" s="451" t="n"/>
      <c r="EY394" s="451" t="n"/>
      <c r="EZ394" s="451" t="n"/>
      <c r="FA394" s="451" t="n"/>
      <c r="FB394" s="451" t="n"/>
      <c r="FC394" s="451" t="n"/>
      <c r="FD394" s="451" t="n"/>
      <c r="FE394" s="451" t="n"/>
      <c r="FF394" s="451" t="n"/>
      <c r="FG394" s="451" t="n"/>
      <c r="FH394" s="451" t="n"/>
      <c r="FI394" s="451" t="n"/>
      <c r="FJ394" s="451" t="n"/>
      <c r="FK394" s="451" t="n"/>
      <c r="FL394" s="451" t="n"/>
      <c r="FM394" s="451" t="n"/>
      <c r="FN394" s="451" t="n"/>
      <c r="FO394" s="451" t="n"/>
      <c r="FP394" s="451" t="n"/>
      <c r="FQ394" s="451" t="n"/>
      <c r="FR394" s="451" t="n"/>
      <c r="FS394" s="451" t="n"/>
      <c r="FT394" s="451" t="n"/>
      <c r="FU394" s="451" t="n"/>
      <c r="FV394" s="451" t="n"/>
      <c r="FW394" s="451" t="n"/>
      <c r="FX394" s="451" t="n"/>
      <c r="FY394" s="451" t="n"/>
      <c r="FZ394" s="451" t="n"/>
      <c r="GA394" s="451" t="n"/>
      <c r="GB394" s="451" t="n"/>
      <c r="GC394" s="451" t="n"/>
      <c r="GD394" s="451" t="n"/>
      <c r="GE394" s="451" t="n"/>
      <c r="GF394" s="451" t="n"/>
      <c r="GG394" s="451" t="n"/>
      <c r="GH394" s="451" t="n"/>
      <c r="GI394" s="451" t="n"/>
      <c r="GJ394" s="451" t="n"/>
      <c r="GK394" s="451" t="n"/>
      <c r="GL394" s="451" t="n"/>
      <c r="GM394" s="451" t="n"/>
      <c r="GN394" s="451" t="n"/>
      <c r="GO394" s="451" t="n"/>
      <c r="GP394" s="451" t="n"/>
      <c r="GQ394" s="451" t="n"/>
      <c r="GR394" s="451" t="n"/>
      <c r="GS394" s="451" t="n"/>
      <c r="GT394" s="451" t="n"/>
      <c r="GU394" s="451" t="n"/>
      <c r="GV394" s="451" t="n"/>
      <c r="GW394" s="451" t="n"/>
      <c r="GX394" s="451" t="n"/>
      <c r="GY394" s="451" t="n"/>
      <c r="GZ394" s="451" t="n"/>
      <c r="HA394" s="451" t="n"/>
      <c r="HB394" s="451" t="n"/>
      <c r="HC394" s="451" t="n"/>
      <c r="HD394" s="451" t="n"/>
      <c r="HE394" s="451" t="n"/>
      <c r="HF394" s="451" t="n"/>
      <c r="HG394" s="451" t="n"/>
      <c r="HH394" s="451" t="n"/>
      <c r="HI394" s="451" t="n"/>
      <c r="HJ394" s="451" t="n"/>
      <c r="HK394" s="451" t="n"/>
      <c r="HL394" s="451" t="n"/>
      <c r="HM394" s="451" t="n"/>
      <c r="HN394" s="451" t="n"/>
      <c r="HO394" s="451" t="n"/>
      <c r="HP394" s="451" t="n"/>
      <c r="HQ394" s="451" t="n"/>
      <c r="HR394" s="451" t="n"/>
      <c r="HS394" s="451" t="n"/>
      <c r="HT394" s="451" t="n"/>
      <c r="HU394" s="451" t="n"/>
      <c r="HV394" s="451" t="n"/>
      <c r="HW394" s="451" t="n"/>
      <c r="HX394" s="451" t="n"/>
      <c r="HY394" s="451" t="n"/>
      <c r="HZ394" s="451" t="n"/>
      <c r="IA394" s="451" t="n"/>
      <c r="IB394" s="451" t="n"/>
      <c r="IC394" s="451" t="n"/>
    </row>
    <row r="395" ht="11.1" customFormat="1" customHeight="1" s="456">
      <c r="A395" s="451" t="n"/>
      <c r="B395" s="451" t="n"/>
      <c r="C395" s="452" t="n"/>
      <c r="D395" s="453" t="n"/>
      <c r="E395" s="546" t="n"/>
      <c r="F395" s="451" t="n"/>
      <c r="G395" s="451" t="n"/>
      <c r="H395" s="451" t="n"/>
      <c r="I395" s="451" t="n"/>
      <c r="J395" s="451" t="n"/>
      <c r="K395" s="451" t="n"/>
      <c r="L395" s="451" t="n"/>
      <c r="M395" s="451" t="n"/>
      <c r="N395" s="451" t="n"/>
      <c r="O395" s="451" t="n"/>
      <c r="P395" s="451" t="n"/>
      <c r="Q395" s="451" t="n"/>
      <c r="R395" s="451" t="n"/>
      <c r="S395" s="451" t="n"/>
      <c r="T395" s="451" t="n"/>
      <c r="U395" s="451" t="n"/>
      <c r="V395" s="451" t="n"/>
      <c r="W395" s="451" t="n"/>
      <c r="X395" s="451" t="n"/>
      <c r="Y395" s="451" t="n"/>
      <c r="Z395" s="451" t="n"/>
      <c r="AA395" s="451" t="n"/>
      <c r="AB395" s="451" t="n"/>
      <c r="AC395" s="451" t="n"/>
      <c r="AD395" s="451" t="n"/>
      <c r="AE395" s="451" t="n"/>
      <c r="AF395" s="451" t="n"/>
      <c r="AG395" s="451" t="n"/>
      <c r="AH395" s="451" t="n"/>
      <c r="AI395" s="451" t="n"/>
      <c r="AJ395" s="451" t="n"/>
      <c r="AK395" s="451" t="n"/>
      <c r="AL395" s="451" t="n"/>
      <c r="AM395" s="451" t="n"/>
      <c r="AN395" s="451" t="n"/>
      <c r="AO395" s="451" t="n"/>
      <c r="AP395" s="451" t="n"/>
      <c r="AQ395" s="451" t="n"/>
      <c r="AR395" s="451" t="n"/>
      <c r="AS395" s="451" t="n"/>
      <c r="AT395" s="451" t="n"/>
      <c r="AU395" s="451" t="n"/>
      <c r="AV395" s="451" t="n"/>
      <c r="AW395" s="451" t="n"/>
      <c r="AX395" s="451" t="n"/>
      <c r="AY395" s="451" t="n"/>
      <c r="AZ395" s="451" t="n"/>
      <c r="BA395" s="451" t="n"/>
      <c r="BB395" s="455" t="n"/>
      <c r="BC395" s="451" t="n"/>
      <c r="BD395" s="451" t="n"/>
      <c r="BE395" s="451" t="n"/>
      <c r="BF395" s="451" t="n"/>
      <c r="BG395" s="451" t="n"/>
      <c r="BH395" s="451" t="n"/>
      <c r="BI395" s="451" t="n"/>
      <c r="BJ395" s="451" t="n"/>
      <c r="BK395" s="451" t="n"/>
      <c r="BL395" s="451" t="n"/>
      <c r="BM395" s="451" t="n"/>
      <c r="BN395" s="451" t="n"/>
      <c r="BO395" s="451" t="n"/>
      <c r="BP395" s="451" t="n"/>
      <c r="BQ395" s="451" t="n"/>
      <c r="BR395" s="451" t="n"/>
      <c r="BS395" s="451" t="n"/>
      <c r="BT395" s="451" t="n"/>
      <c r="BU395" s="451" t="n"/>
      <c r="BV395" s="451" t="n"/>
      <c r="BW395" s="451" t="n"/>
      <c r="BX395" s="451" t="n"/>
      <c r="BY395" s="451" t="n"/>
      <c r="BZ395" s="451" t="n"/>
      <c r="CA395" s="451" t="n"/>
      <c r="CB395" s="451" t="n"/>
      <c r="CC395" s="451" t="n"/>
      <c r="CD395" s="451" t="n"/>
      <c r="CE395" s="451" t="n"/>
      <c r="CF395" s="451" t="n"/>
      <c r="CG395" s="451" t="n"/>
      <c r="CH395" s="451" t="n"/>
      <c r="CI395" s="451" t="n"/>
      <c r="CJ395" s="451" t="n"/>
      <c r="CK395" s="451" t="n"/>
      <c r="CL395" s="451" t="n"/>
      <c r="CM395" s="451" t="n"/>
      <c r="CN395" s="451" t="n"/>
      <c r="CO395" s="451" t="n"/>
      <c r="CP395" s="451" t="n"/>
      <c r="CQ395" s="451" t="n"/>
      <c r="CR395" s="451" t="n"/>
      <c r="CS395" s="451" t="n"/>
      <c r="CT395" s="451" t="n"/>
      <c r="CU395" s="451" t="n"/>
      <c r="CV395" s="451" t="n"/>
      <c r="CW395" s="451" t="n"/>
      <c r="CX395" s="451" t="n"/>
      <c r="CY395" s="451" t="n"/>
      <c r="CZ395" s="451" t="n"/>
      <c r="DA395" s="451" t="n"/>
      <c r="DB395" s="451" t="n"/>
      <c r="DC395" s="451" t="n"/>
      <c r="DD395" s="451" t="n"/>
      <c r="DE395" s="451" t="n"/>
      <c r="DF395" s="451" t="n"/>
      <c r="DG395" s="451" t="n"/>
      <c r="DH395" s="451" t="n"/>
      <c r="DI395" s="451" t="n"/>
      <c r="DJ395" s="451" t="n"/>
      <c r="DK395" s="451" t="n"/>
      <c r="DL395" s="451" t="n"/>
      <c r="DM395" s="451" t="n"/>
      <c r="DN395" s="451" t="n"/>
      <c r="DO395" s="451" t="n"/>
      <c r="DP395" s="451" t="n"/>
      <c r="DQ395" s="451" t="n"/>
      <c r="DR395" s="451" t="n"/>
      <c r="DS395" s="451" t="n"/>
      <c r="DT395" s="451" t="n"/>
      <c r="DU395" s="451" t="n"/>
      <c r="DV395" s="451" t="n"/>
      <c r="DW395" s="451" t="n"/>
      <c r="DX395" s="451" t="n"/>
      <c r="DY395" s="451" t="n"/>
      <c r="DZ395" s="451" t="n"/>
      <c r="EA395" s="451" t="n"/>
      <c r="EB395" s="451" t="n"/>
      <c r="EC395" s="451" t="n"/>
      <c r="ED395" s="451" t="n"/>
      <c r="EE395" s="451" t="n"/>
      <c r="EF395" s="451" t="n"/>
      <c r="EG395" s="451" t="n"/>
      <c r="EH395" s="451" t="n"/>
      <c r="EI395" s="451" t="n"/>
      <c r="EJ395" s="451" t="n"/>
      <c r="EK395" s="451" t="n"/>
      <c r="EL395" s="451" t="n"/>
      <c r="EM395" s="451" t="n"/>
      <c r="EN395" s="451" t="n"/>
      <c r="EO395" s="451" t="n"/>
      <c r="EP395" s="451" t="n"/>
      <c r="EQ395" s="451" t="n"/>
      <c r="ER395" s="451" t="n"/>
      <c r="ES395" s="451" t="n"/>
      <c r="ET395" s="451" t="n"/>
      <c r="EU395" s="451" t="n"/>
      <c r="EV395" s="451" t="n"/>
      <c r="EW395" s="451" t="n"/>
      <c r="EX395" s="451" t="n"/>
      <c r="EY395" s="451" t="n"/>
      <c r="EZ395" s="451" t="n"/>
      <c r="FA395" s="451" t="n"/>
      <c r="FB395" s="451" t="n"/>
      <c r="FC395" s="451" t="n"/>
      <c r="FD395" s="451" t="n"/>
      <c r="FE395" s="451" t="n"/>
      <c r="FF395" s="451" t="n"/>
      <c r="FG395" s="451" t="n"/>
      <c r="FH395" s="451" t="n"/>
      <c r="FI395" s="451" t="n"/>
      <c r="FJ395" s="451" t="n"/>
      <c r="FK395" s="451" t="n"/>
      <c r="FL395" s="451" t="n"/>
      <c r="FM395" s="451" t="n"/>
      <c r="FN395" s="451" t="n"/>
      <c r="FO395" s="451" t="n"/>
      <c r="FP395" s="451" t="n"/>
      <c r="FQ395" s="451" t="n"/>
      <c r="FR395" s="451" t="n"/>
      <c r="FS395" s="451" t="n"/>
      <c r="FT395" s="451" t="n"/>
      <c r="FU395" s="451" t="n"/>
      <c r="FV395" s="451" t="n"/>
      <c r="FW395" s="451" t="n"/>
      <c r="FX395" s="451" t="n"/>
      <c r="FY395" s="451" t="n"/>
      <c r="FZ395" s="451" t="n"/>
      <c r="GA395" s="451" t="n"/>
      <c r="GB395" s="451" t="n"/>
      <c r="GC395" s="451" t="n"/>
      <c r="GD395" s="451" t="n"/>
      <c r="GE395" s="451" t="n"/>
      <c r="GF395" s="451" t="n"/>
      <c r="GG395" s="451" t="n"/>
      <c r="GH395" s="451" t="n"/>
      <c r="GI395" s="451" t="n"/>
      <c r="GJ395" s="451" t="n"/>
      <c r="GK395" s="451" t="n"/>
      <c r="GL395" s="451" t="n"/>
      <c r="GM395" s="451" t="n"/>
      <c r="GN395" s="451" t="n"/>
      <c r="GO395" s="451" t="n"/>
      <c r="GP395" s="451" t="n"/>
      <c r="GQ395" s="451" t="n"/>
      <c r="GR395" s="451" t="n"/>
      <c r="GS395" s="451" t="n"/>
      <c r="GT395" s="451" t="n"/>
      <c r="GU395" s="451" t="n"/>
      <c r="GV395" s="451" t="n"/>
      <c r="GW395" s="451" t="n"/>
      <c r="GX395" s="451" t="n"/>
      <c r="GY395" s="451" t="n"/>
      <c r="GZ395" s="451" t="n"/>
      <c r="HA395" s="451" t="n"/>
      <c r="HB395" s="451" t="n"/>
      <c r="HC395" s="451" t="n"/>
      <c r="HD395" s="451" t="n"/>
      <c r="HE395" s="451" t="n"/>
      <c r="HF395" s="451" t="n"/>
      <c r="HG395" s="451" t="n"/>
      <c r="HH395" s="451" t="n"/>
      <c r="HI395" s="451" t="n"/>
      <c r="HJ395" s="451" t="n"/>
      <c r="HK395" s="451" t="n"/>
      <c r="HL395" s="451" t="n"/>
      <c r="HM395" s="451" t="n"/>
      <c r="HN395" s="451" t="n"/>
      <c r="HO395" s="451" t="n"/>
      <c r="HP395" s="451" t="n"/>
      <c r="HQ395" s="451" t="n"/>
      <c r="HR395" s="451" t="n"/>
      <c r="HS395" s="451" t="n"/>
      <c r="HT395" s="451" t="n"/>
      <c r="HU395" s="451" t="n"/>
      <c r="HV395" s="451" t="n"/>
      <c r="HW395" s="451" t="n"/>
      <c r="HX395" s="451" t="n"/>
      <c r="HY395" s="451" t="n"/>
      <c r="HZ395" s="451" t="n"/>
      <c r="IA395" s="451" t="n"/>
      <c r="IB395" s="451" t="n"/>
      <c r="IC395" s="451" t="n"/>
    </row>
    <row r="396" ht="11.1" customFormat="1" customHeight="1" s="456">
      <c r="A396" s="451" t="n"/>
      <c r="B396" s="451" t="n"/>
      <c r="C396" s="452" t="n"/>
      <c r="D396" s="453" t="n"/>
      <c r="E396" s="546" t="n"/>
      <c r="F396" s="451" t="n"/>
      <c r="G396" s="451" t="n"/>
      <c r="H396" s="451" t="n"/>
      <c r="I396" s="451" t="n"/>
      <c r="J396" s="451" t="n"/>
      <c r="K396" s="451" t="n"/>
      <c r="L396" s="451" t="n"/>
      <c r="M396" s="451" t="n"/>
      <c r="N396" s="451" t="n"/>
      <c r="O396" s="451" t="n"/>
      <c r="P396" s="451" t="n"/>
      <c r="Q396" s="451" t="n"/>
      <c r="R396" s="451" t="n"/>
      <c r="S396" s="451" t="n"/>
      <c r="T396" s="451" t="n"/>
      <c r="U396" s="451" t="n"/>
      <c r="V396" s="451" t="n"/>
      <c r="W396" s="451" t="n"/>
      <c r="X396" s="451" t="n"/>
      <c r="Y396" s="451" t="n"/>
      <c r="Z396" s="451" t="n"/>
      <c r="AA396" s="451" t="n"/>
      <c r="AB396" s="451" t="n"/>
      <c r="AC396" s="451" t="n"/>
      <c r="AD396" s="451" t="n"/>
      <c r="AE396" s="451" t="n"/>
      <c r="AF396" s="451" t="n"/>
      <c r="AG396" s="451" t="n"/>
      <c r="AH396" s="451" t="n"/>
      <c r="AI396" s="451" t="n"/>
      <c r="AJ396" s="451" t="n"/>
      <c r="AK396" s="451" t="n"/>
      <c r="AL396" s="451" t="n"/>
      <c r="AM396" s="451" t="n"/>
      <c r="AN396" s="451" t="n"/>
      <c r="AO396" s="451" t="n"/>
      <c r="AP396" s="451" t="n"/>
      <c r="AQ396" s="451" t="n"/>
      <c r="AR396" s="451" t="n"/>
      <c r="AS396" s="451" t="n"/>
      <c r="AT396" s="451" t="n"/>
      <c r="AU396" s="451" t="n"/>
      <c r="AV396" s="451" t="n"/>
      <c r="AW396" s="451" t="n"/>
      <c r="AX396" s="451" t="n"/>
      <c r="AY396" s="451" t="n"/>
      <c r="AZ396" s="451" t="n"/>
      <c r="BA396" s="451" t="n"/>
      <c r="BB396" s="455" t="n"/>
      <c r="BC396" s="451" t="n"/>
      <c r="BD396" s="451" t="n"/>
      <c r="BE396" s="451" t="n"/>
      <c r="BF396" s="451" t="n"/>
      <c r="BG396" s="451" t="n"/>
      <c r="BH396" s="451" t="n"/>
      <c r="BI396" s="451" t="n"/>
      <c r="BJ396" s="451" t="n"/>
      <c r="BK396" s="451" t="n"/>
      <c r="BL396" s="451" t="n"/>
      <c r="BM396" s="451" t="n"/>
      <c r="BN396" s="451" t="n"/>
      <c r="BO396" s="451" t="n"/>
      <c r="BP396" s="451" t="n"/>
      <c r="BQ396" s="451" t="n"/>
      <c r="BR396" s="451" t="n"/>
      <c r="BS396" s="451" t="n"/>
      <c r="BT396" s="451" t="n"/>
      <c r="BU396" s="451" t="n"/>
      <c r="BV396" s="451" t="n"/>
      <c r="BW396" s="451" t="n"/>
      <c r="BX396" s="451" t="n"/>
      <c r="BY396" s="451" t="n"/>
      <c r="BZ396" s="451" t="n"/>
      <c r="CA396" s="451" t="n"/>
      <c r="CB396" s="451" t="n"/>
      <c r="CC396" s="451" t="n"/>
      <c r="CD396" s="451" t="n"/>
      <c r="CE396" s="451" t="n"/>
      <c r="CF396" s="451" t="n"/>
      <c r="CG396" s="451" t="n"/>
      <c r="CH396" s="451" t="n"/>
      <c r="CI396" s="451" t="n"/>
      <c r="CJ396" s="451" t="n"/>
      <c r="CK396" s="451" t="n"/>
      <c r="CL396" s="451" t="n"/>
      <c r="CM396" s="451" t="n"/>
      <c r="CN396" s="451" t="n"/>
      <c r="CO396" s="451" t="n"/>
      <c r="CP396" s="451" t="n"/>
      <c r="CQ396" s="451" t="n"/>
      <c r="CR396" s="451" t="n"/>
      <c r="CS396" s="451" t="n"/>
      <c r="CT396" s="451" t="n"/>
      <c r="CU396" s="451" t="n"/>
      <c r="CV396" s="451" t="n"/>
      <c r="CW396" s="451" t="n"/>
      <c r="CX396" s="451" t="n"/>
      <c r="CY396" s="451" t="n"/>
      <c r="CZ396" s="451" t="n"/>
      <c r="DA396" s="451" t="n"/>
      <c r="DB396" s="451" t="n"/>
      <c r="DC396" s="451" t="n"/>
      <c r="DD396" s="451" t="n"/>
      <c r="DE396" s="451" t="n"/>
      <c r="DF396" s="451" t="n"/>
      <c r="DG396" s="451" t="n"/>
      <c r="DH396" s="451" t="n"/>
      <c r="DI396" s="451" t="n"/>
      <c r="DJ396" s="451" t="n"/>
      <c r="DK396" s="451" t="n"/>
      <c r="DL396" s="451" t="n"/>
      <c r="DM396" s="451" t="n"/>
      <c r="DN396" s="451" t="n"/>
      <c r="DO396" s="451" t="n"/>
      <c r="DP396" s="451" t="n"/>
      <c r="DQ396" s="451" t="n"/>
      <c r="DR396" s="451" t="n"/>
      <c r="DS396" s="451" t="n"/>
      <c r="DT396" s="451" t="n"/>
      <c r="DU396" s="451" t="n"/>
      <c r="DV396" s="451" t="n"/>
      <c r="DW396" s="451" t="n"/>
      <c r="DX396" s="451" t="n"/>
      <c r="DY396" s="451" t="n"/>
      <c r="DZ396" s="451" t="n"/>
      <c r="EA396" s="451" t="n"/>
      <c r="EB396" s="451" t="n"/>
      <c r="EC396" s="451" t="n"/>
      <c r="ED396" s="451" t="n"/>
      <c r="EE396" s="451" t="n"/>
      <c r="EF396" s="451" t="n"/>
      <c r="EG396" s="451" t="n"/>
      <c r="EH396" s="451" t="n"/>
      <c r="EI396" s="451" t="n"/>
      <c r="EJ396" s="451" t="n"/>
      <c r="EK396" s="451" t="n"/>
      <c r="EL396" s="451" t="n"/>
      <c r="EM396" s="451" t="n"/>
      <c r="EN396" s="451" t="n"/>
      <c r="EO396" s="451" t="n"/>
      <c r="EP396" s="451" t="n"/>
      <c r="EQ396" s="451" t="n"/>
      <c r="ER396" s="451" t="n"/>
      <c r="ES396" s="451" t="n"/>
      <c r="ET396" s="451" t="n"/>
      <c r="EU396" s="451" t="n"/>
      <c r="EV396" s="451" t="n"/>
      <c r="EW396" s="451" t="n"/>
      <c r="EX396" s="451" t="n"/>
      <c r="EY396" s="451" t="n"/>
      <c r="EZ396" s="451" t="n"/>
      <c r="FA396" s="451" t="n"/>
      <c r="FB396" s="451" t="n"/>
      <c r="FC396" s="451" t="n"/>
      <c r="FD396" s="451" t="n"/>
      <c r="FE396" s="451" t="n"/>
      <c r="FF396" s="451" t="n"/>
      <c r="FG396" s="451" t="n"/>
      <c r="FH396" s="451" t="n"/>
      <c r="FI396" s="451" t="n"/>
      <c r="FJ396" s="451" t="n"/>
      <c r="FK396" s="451" t="n"/>
      <c r="FL396" s="451" t="n"/>
      <c r="FM396" s="451" t="n"/>
      <c r="FN396" s="451" t="n"/>
      <c r="FO396" s="451" t="n"/>
      <c r="FP396" s="451" t="n"/>
      <c r="FQ396" s="451" t="n"/>
      <c r="FR396" s="451" t="n"/>
      <c r="FS396" s="451" t="n"/>
      <c r="FT396" s="451" t="n"/>
      <c r="FU396" s="451" t="n"/>
      <c r="FV396" s="451" t="n"/>
      <c r="FW396" s="451" t="n"/>
      <c r="FX396" s="451" t="n"/>
      <c r="FY396" s="451" t="n"/>
      <c r="FZ396" s="451" t="n"/>
      <c r="GA396" s="451" t="n"/>
      <c r="GB396" s="451" t="n"/>
      <c r="GC396" s="451" t="n"/>
      <c r="GD396" s="451" t="n"/>
      <c r="GE396" s="451" t="n"/>
      <c r="GF396" s="451" t="n"/>
      <c r="GG396" s="451" t="n"/>
      <c r="GH396" s="451" t="n"/>
      <c r="GI396" s="451" t="n"/>
      <c r="GJ396" s="451" t="n"/>
      <c r="GK396" s="451" t="n"/>
      <c r="GL396" s="451" t="n"/>
      <c r="GM396" s="451" t="n"/>
      <c r="GN396" s="451" t="n"/>
      <c r="GO396" s="451" t="n"/>
      <c r="GP396" s="451" t="n"/>
      <c r="GQ396" s="451" t="n"/>
      <c r="GR396" s="451" t="n"/>
      <c r="GS396" s="451" t="n"/>
      <c r="GT396" s="451" t="n"/>
      <c r="GU396" s="451" t="n"/>
      <c r="GV396" s="451" t="n"/>
      <c r="GW396" s="451" t="n"/>
      <c r="GX396" s="451" t="n"/>
      <c r="GY396" s="451" t="n"/>
      <c r="GZ396" s="451" t="n"/>
      <c r="HA396" s="451" t="n"/>
      <c r="HB396" s="451" t="n"/>
      <c r="HC396" s="451" t="n"/>
      <c r="HD396" s="451" t="n"/>
      <c r="HE396" s="451" t="n"/>
      <c r="HF396" s="451" t="n"/>
      <c r="HG396" s="451" t="n"/>
      <c r="HH396" s="451" t="n"/>
      <c r="HI396" s="451" t="n"/>
      <c r="HJ396" s="451" t="n"/>
      <c r="HK396" s="451" t="n"/>
      <c r="HL396" s="451" t="n"/>
      <c r="HM396" s="451" t="n"/>
      <c r="HN396" s="451" t="n"/>
      <c r="HO396" s="451" t="n"/>
      <c r="HP396" s="451" t="n"/>
      <c r="HQ396" s="451" t="n"/>
      <c r="HR396" s="451" t="n"/>
      <c r="HS396" s="451" t="n"/>
      <c r="HT396" s="451" t="n"/>
      <c r="HU396" s="451" t="n"/>
      <c r="HV396" s="451" t="n"/>
      <c r="HW396" s="451" t="n"/>
      <c r="HX396" s="451" t="n"/>
      <c r="HY396" s="451" t="n"/>
      <c r="HZ396" s="451" t="n"/>
      <c r="IA396" s="451" t="n"/>
      <c r="IB396" s="451" t="n"/>
      <c r="IC396" s="451" t="n"/>
    </row>
    <row r="397" ht="11.1" customFormat="1" customHeight="1" s="456">
      <c r="A397" s="451" t="n"/>
      <c r="B397" s="451" t="n"/>
      <c r="C397" s="452" t="n"/>
      <c r="D397" s="453" t="n"/>
      <c r="E397" s="546" t="n"/>
      <c r="F397" s="451" t="n"/>
      <c r="G397" s="451" t="n"/>
      <c r="H397" s="451" t="n"/>
      <c r="I397" s="451" t="n"/>
      <c r="J397" s="451" t="n"/>
      <c r="K397" s="451" t="n"/>
      <c r="L397" s="451" t="n"/>
      <c r="M397" s="451" t="n"/>
      <c r="N397" s="451" t="n"/>
      <c r="O397" s="451" t="n"/>
      <c r="P397" s="451" t="n"/>
      <c r="Q397" s="451" t="n"/>
      <c r="R397" s="451" t="n"/>
      <c r="S397" s="451" t="n"/>
      <c r="T397" s="451" t="n"/>
      <c r="U397" s="451" t="n"/>
      <c r="V397" s="451" t="n"/>
      <c r="W397" s="451" t="n"/>
      <c r="X397" s="451" t="n"/>
      <c r="Y397" s="451" t="n"/>
      <c r="Z397" s="451" t="n"/>
      <c r="AA397" s="451" t="n"/>
      <c r="AB397" s="451" t="n"/>
      <c r="AC397" s="451" t="n"/>
      <c r="AD397" s="451" t="n"/>
      <c r="AE397" s="451" t="n"/>
      <c r="AF397" s="451" t="n"/>
      <c r="AG397" s="451" t="n"/>
      <c r="AH397" s="451" t="n"/>
      <c r="AI397" s="451" t="n"/>
      <c r="AJ397" s="451" t="n"/>
      <c r="AK397" s="451" t="n"/>
      <c r="AL397" s="451" t="n"/>
      <c r="AM397" s="451" t="n"/>
      <c r="AN397" s="451" t="n"/>
      <c r="AO397" s="451" t="n"/>
      <c r="AP397" s="451" t="n"/>
      <c r="AQ397" s="451" t="n"/>
      <c r="AR397" s="451" t="n"/>
      <c r="AS397" s="451" t="n"/>
      <c r="AT397" s="451" t="n"/>
      <c r="AU397" s="451" t="n"/>
      <c r="AV397" s="451" t="n"/>
      <c r="AW397" s="451" t="n"/>
      <c r="AX397" s="451" t="n"/>
      <c r="AY397" s="451" t="n"/>
      <c r="AZ397" s="451" t="n"/>
      <c r="BA397" s="451" t="n"/>
      <c r="BB397" s="455" t="n"/>
      <c r="BC397" s="451" t="n"/>
      <c r="BD397" s="451" t="n"/>
      <c r="BE397" s="451" t="n"/>
      <c r="BF397" s="451" t="n"/>
      <c r="BG397" s="451" t="n"/>
      <c r="BH397" s="451" t="n"/>
      <c r="BI397" s="451" t="n"/>
      <c r="BJ397" s="451" t="n"/>
      <c r="BK397" s="451" t="n"/>
      <c r="BL397" s="451" t="n"/>
      <c r="BM397" s="451" t="n"/>
      <c r="BN397" s="451" t="n"/>
      <c r="BO397" s="451" t="n"/>
      <c r="BP397" s="451" t="n"/>
      <c r="BQ397" s="451" t="n"/>
      <c r="BR397" s="451" t="n"/>
      <c r="BS397" s="451" t="n"/>
      <c r="BT397" s="451" t="n"/>
      <c r="BU397" s="451" t="n"/>
      <c r="BV397" s="451" t="n"/>
      <c r="BW397" s="451" t="n"/>
      <c r="BX397" s="451" t="n"/>
      <c r="BY397" s="451" t="n"/>
      <c r="BZ397" s="451" t="n"/>
      <c r="CA397" s="451" t="n"/>
      <c r="CB397" s="451" t="n"/>
      <c r="CC397" s="451" t="n"/>
      <c r="CD397" s="451" t="n"/>
      <c r="CE397" s="451" t="n"/>
      <c r="CF397" s="451" t="n"/>
      <c r="CG397" s="451" t="n"/>
      <c r="CH397" s="451" t="n"/>
      <c r="CI397" s="451" t="n"/>
      <c r="CJ397" s="451" t="n"/>
      <c r="CK397" s="451" t="n"/>
      <c r="CL397" s="451" t="n"/>
      <c r="CM397" s="451" t="n"/>
      <c r="CN397" s="451" t="n"/>
      <c r="CO397" s="451" t="n"/>
      <c r="CP397" s="451" t="n"/>
      <c r="CQ397" s="451" t="n"/>
      <c r="CR397" s="451" t="n"/>
      <c r="CS397" s="451" t="n"/>
      <c r="CT397" s="451" t="n"/>
      <c r="CU397" s="451" t="n"/>
      <c r="CV397" s="451" t="n"/>
      <c r="CW397" s="451" t="n"/>
      <c r="CX397" s="451" t="n"/>
      <c r="CY397" s="451" t="n"/>
      <c r="CZ397" s="451" t="n"/>
      <c r="DA397" s="451" t="n"/>
      <c r="DB397" s="451" t="n"/>
      <c r="DC397" s="451" t="n"/>
      <c r="DD397" s="451" t="n"/>
      <c r="DE397" s="451" t="n"/>
      <c r="DF397" s="451" t="n"/>
      <c r="DG397" s="451" t="n"/>
      <c r="DH397" s="451" t="n"/>
      <c r="DI397" s="451" t="n"/>
      <c r="DJ397" s="451" t="n"/>
      <c r="DK397" s="451" t="n"/>
      <c r="DL397" s="451" t="n"/>
      <c r="DM397" s="451" t="n"/>
      <c r="DN397" s="451" t="n"/>
      <c r="DO397" s="451" t="n"/>
      <c r="DP397" s="451" t="n"/>
      <c r="DQ397" s="451" t="n"/>
      <c r="DR397" s="451" t="n"/>
      <c r="DS397" s="451" t="n"/>
      <c r="DT397" s="451" t="n"/>
      <c r="DU397" s="451" t="n"/>
      <c r="DV397" s="451" t="n"/>
      <c r="DW397" s="451" t="n"/>
      <c r="DX397" s="451" t="n"/>
      <c r="DY397" s="451" t="n"/>
      <c r="DZ397" s="451" t="n"/>
      <c r="EA397" s="451" t="n"/>
      <c r="EB397" s="451" t="n"/>
      <c r="EC397" s="451" t="n"/>
      <c r="ED397" s="451" t="n"/>
      <c r="EE397" s="451" t="n"/>
      <c r="EF397" s="451" t="n"/>
      <c r="EG397" s="451" t="n"/>
      <c r="EH397" s="451" t="n"/>
      <c r="EI397" s="451" t="n"/>
      <c r="EJ397" s="451" t="n"/>
      <c r="EK397" s="451" t="n"/>
      <c r="EL397" s="451" t="n"/>
      <c r="EM397" s="451" t="n"/>
      <c r="EN397" s="451" t="n"/>
      <c r="EO397" s="451" t="n"/>
      <c r="EP397" s="451" t="n"/>
      <c r="EQ397" s="451" t="n"/>
      <c r="ER397" s="451" t="n"/>
      <c r="ES397" s="451" t="n"/>
      <c r="ET397" s="451" t="n"/>
      <c r="EU397" s="451" t="n"/>
      <c r="EV397" s="451" t="n"/>
      <c r="EW397" s="451" t="n"/>
      <c r="EX397" s="451" t="n"/>
      <c r="EY397" s="451" t="n"/>
      <c r="EZ397" s="451" t="n"/>
      <c r="FA397" s="451" t="n"/>
      <c r="FB397" s="451" t="n"/>
      <c r="FC397" s="451" t="n"/>
      <c r="FD397" s="451" t="n"/>
      <c r="FE397" s="451" t="n"/>
      <c r="FF397" s="451" t="n"/>
      <c r="FG397" s="451" t="n"/>
      <c r="FH397" s="451" t="n"/>
      <c r="FI397" s="451" t="n"/>
      <c r="FJ397" s="451" t="n"/>
      <c r="FK397" s="451" t="n"/>
      <c r="FL397" s="451" t="n"/>
      <c r="FM397" s="451" t="n"/>
      <c r="FN397" s="451" t="n"/>
      <c r="FO397" s="451" t="n"/>
      <c r="FP397" s="451" t="n"/>
      <c r="FQ397" s="451" t="n"/>
      <c r="FR397" s="451" t="n"/>
      <c r="FS397" s="451" t="n"/>
      <c r="FT397" s="451" t="n"/>
      <c r="FU397" s="451" t="n"/>
      <c r="FV397" s="451" t="n"/>
      <c r="FW397" s="451" t="n"/>
      <c r="FX397" s="451" t="n"/>
      <c r="FY397" s="451" t="n"/>
      <c r="FZ397" s="451" t="n"/>
      <c r="GA397" s="451" t="n"/>
      <c r="GB397" s="451" t="n"/>
      <c r="GC397" s="451" t="n"/>
      <c r="GD397" s="451" t="n"/>
      <c r="GE397" s="451" t="n"/>
      <c r="GF397" s="451" t="n"/>
      <c r="GG397" s="451" t="n"/>
      <c r="GH397" s="451" t="n"/>
      <c r="GI397" s="451" t="n"/>
      <c r="GJ397" s="451" t="n"/>
      <c r="GK397" s="451" t="n"/>
      <c r="GL397" s="451" t="n"/>
      <c r="GM397" s="451" t="n"/>
      <c r="GN397" s="451" t="n"/>
      <c r="GO397" s="451" t="n"/>
      <c r="GP397" s="451" t="n"/>
      <c r="GQ397" s="451" t="n"/>
      <c r="GR397" s="451" t="n"/>
      <c r="GS397" s="451" t="n"/>
      <c r="GT397" s="451" t="n"/>
      <c r="GU397" s="451" t="n"/>
      <c r="GV397" s="451" t="n"/>
      <c r="GW397" s="451" t="n"/>
      <c r="GX397" s="451" t="n"/>
      <c r="GY397" s="451" t="n"/>
      <c r="GZ397" s="451" t="n"/>
      <c r="HA397" s="451" t="n"/>
      <c r="HB397" s="451" t="n"/>
      <c r="HC397" s="451" t="n"/>
      <c r="HD397" s="451" t="n"/>
      <c r="HE397" s="451" t="n"/>
      <c r="HF397" s="451" t="n"/>
      <c r="HG397" s="451" t="n"/>
      <c r="HH397" s="451" t="n"/>
      <c r="HI397" s="451" t="n"/>
      <c r="HJ397" s="451" t="n"/>
      <c r="HK397" s="451" t="n"/>
      <c r="HL397" s="451" t="n"/>
      <c r="HM397" s="451" t="n"/>
      <c r="HN397" s="451" t="n"/>
      <c r="HO397" s="451" t="n"/>
      <c r="HP397" s="451" t="n"/>
      <c r="HQ397" s="451" t="n"/>
      <c r="HR397" s="451" t="n"/>
      <c r="HS397" s="451" t="n"/>
      <c r="HT397" s="451" t="n"/>
      <c r="HU397" s="451" t="n"/>
      <c r="HV397" s="451" t="n"/>
      <c r="HW397" s="451" t="n"/>
      <c r="HX397" s="451" t="n"/>
      <c r="HY397" s="451" t="n"/>
      <c r="HZ397" s="451" t="n"/>
      <c r="IA397" s="451" t="n"/>
      <c r="IB397" s="451" t="n"/>
      <c r="IC397" s="451" t="n"/>
    </row>
    <row r="398" ht="11.1" customFormat="1" customHeight="1" s="456">
      <c r="A398" s="451" t="n"/>
      <c r="B398" s="451" t="n"/>
      <c r="C398" s="452" t="n"/>
      <c r="D398" s="453" t="n"/>
      <c r="E398" s="546" t="n"/>
      <c r="F398" s="451" t="n"/>
      <c r="G398" s="451" t="n"/>
      <c r="H398" s="451" t="n"/>
      <c r="I398" s="451" t="n"/>
      <c r="J398" s="451" t="n"/>
      <c r="K398" s="451" t="n"/>
      <c r="L398" s="451" t="n"/>
      <c r="M398" s="451" t="n"/>
      <c r="N398" s="451" t="n"/>
      <c r="O398" s="451" t="n"/>
      <c r="P398" s="451" t="n"/>
      <c r="Q398" s="451" t="n"/>
      <c r="R398" s="451" t="n"/>
      <c r="S398" s="451" t="n"/>
      <c r="T398" s="451" t="n"/>
      <c r="U398" s="451" t="n"/>
      <c r="V398" s="451" t="n"/>
      <c r="W398" s="451" t="n"/>
      <c r="X398" s="451" t="n"/>
      <c r="Y398" s="451" t="n"/>
      <c r="Z398" s="451" t="n"/>
      <c r="AA398" s="451" t="n"/>
      <c r="AB398" s="451" t="n"/>
      <c r="AC398" s="451" t="n"/>
      <c r="AD398" s="451" t="n"/>
      <c r="AE398" s="451" t="n"/>
      <c r="AF398" s="451" t="n"/>
      <c r="AG398" s="451" t="n"/>
      <c r="AH398" s="451" t="n"/>
      <c r="AI398" s="451" t="n"/>
      <c r="AJ398" s="451" t="n"/>
      <c r="AK398" s="451" t="n"/>
      <c r="AL398" s="451" t="n"/>
      <c r="AM398" s="451" t="n"/>
      <c r="AN398" s="451" t="n"/>
      <c r="AO398" s="451" t="n"/>
      <c r="AP398" s="451" t="n"/>
      <c r="AQ398" s="451" t="n"/>
      <c r="AR398" s="451" t="n"/>
      <c r="AS398" s="451" t="n"/>
      <c r="AT398" s="451" t="n"/>
      <c r="AU398" s="451" t="n"/>
      <c r="AV398" s="451" t="n"/>
      <c r="AW398" s="451" t="n"/>
      <c r="AX398" s="451" t="n"/>
      <c r="AY398" s="451" t="n"/>
      <c r="AZ398" s="451" t="n"/>
      <c r="BA398" s="451" t="n"/>
      <c r="BB398" s="455" t="n"/>
      <c r="BC398" s="451" t="n"/>
      <c r="BD398" s="451" t="n"/>
      <c r="BE398" s="451" t="n"/>
      <c r="BF398" s="451" t="n"/>
      <c r="BG398" s="451" t="n"/>
      <c r="BH398" s="451" t="n"/>
      <c r="BI398" s="451" t="n"/>
      <c r="BJ398" s="451" t="n"/>
      <c r="BK398" s="451" t="n"/>
      <c r="BL398" s="451" t="n"/>
      <c r="BM398" s="451" t="n"/>
      <c r="BN398" s="451" t="n"/>
      <c r="BO398" s="451" t="n"/>
      <c r="BP398" s="451" t="n"/>
      <c r="BQ398" s="451" t="n"/>
      <c r="BR398" s="451" t="n"/>
      <c r="BS398" s="451" t="n"/>
      <c r="BT398" s="451" t="n"/>
      <c r="BU398" s="451" t="n"/>
      <c r="BV398" s="451" t="n"/>
      <c r="BW398" s="451" t="n"/>
      <c r="BX398" s="451" t="n"/>
      <c r="BY398" s="451" t="n"/>
      <c r="BZ398" s="451" t="n"/>
      <c r="CA398" s="451" t="n"/>
      <c r="CB398" s="451" t="n"/>
      <c r="CC398" s="451" t="n"/>
      <c r="CD398" s="451" t="n"/>
      <c r="CE398" s="451" t="n"/>
      <c r="CF398" s="451" t="n"/>
      <c r="CG398" s="451" t="n"/>
      <c r="CH398" s="451" t="n"/>
      <c r="CI398" s="451" t="n"/>
      <c r="CJ398" s="451" t="n"/>
      <c r="CK398" s="451" t="n"/>
      <c r="CL398" s="451" t="n"/>
      <c r="CM398" s="451" t="n"/>
      <c r="CN398" s="451" t="n"/>
      <c r="CO398" s="451" t="n"/>
      <c r="CP398" s="451" t="n"/>
      <c r="CQ398" s="451" t="n"/>
      <c r="CR398" s="451" t="n"/>
      <c r="CS398" s="451" t="n"/>
      <c r="CT398" s="451" t="n"/>
      <c r="CU398" s="451" t="n"/>
      <c r="CV398" s="451" t="n"/>
      <c r="CW398" s="451" t="n"/>
      <c r="CX398" s="451" t="n"/>
      <c r="CY398" s="451" t="n"/>
      <c r="CZ398" s="451" t="n"/>
      <c r="DA398" s="451" t="n"/>
      <c r="DB398" s="451" t="n"/>
      <c r="DC398" s="451" t="n"/>
      <c r="DD398" s="451" t="n"/>
      <c r="DE398" s="451" t="n"/>
      <c r="DF398" s="451" t="n"/>
      <c r="DG398" s="451" t="n"/>
      <c r="DH398" s="451" t="n"/>
      <c r="DI398" s="451" t="n"/>
      <c r="DJ398" s="451" t="n"/>
      <c r="DK398" s="451" t="n"/>
      <c r="DL398" s="451" t="n"/>
      <c r="DM398" s="451" t="n"/>
      <c r="DN398" s="451" t="n"/>
      <c r="DO398" s="451" t="n"/>
      <c r="DP398" s="451" t="n"/>
      <c r="DQ398" s="451" t="n"/>
      <c r="DR398" s="451" t="n"/>
      <c r="DS398" s="451" t="n"/>
      <c r="DT398" s="451" t="n"/>
      <c r="DU398" s="451" t="n"/>
      <c r="DV398" s="451" t="n"/>
      <c r="DW398" s="451" t="n"/>
      <c r="DX398" s="451" t="n"/>
      <c r="DY398" s="451" t="n"/>
      <c r="DZ398" s="451" t="n"/>
      <c r="EA398" s="451" t="n"/>
      <c r="EB398" s="451" t="n"/>
      <c r="EC398" s="451" t="n"/>
      <c r="ED398" s="451" t="n"/>
      <c r="EE398" s="451" t="n"/>
      <c r="EF398" s="451" t="n"/>
      <c r="EG398" s="451" t="n"/>
      <c r="EH398" s="451" t="n"/>
      <c r="EI398" s="451" t="n"/>
      <c r="EJ398" s="451" t="n"/>
      <c r="EK398" s="451" t="n"/>
      <c r="EL398" s="451" t="n"/>
      <c r="EM398" s="451" t="n"/>
      <c r="EN398" s="451" t="n"/>
      <c r="EO398" s="451" t="n"/>
      <c r="EP398" s="451" t="n"/>
      <c r="EQ398" s="451" t="n"/>
      <c r="ER398" s="451" t="n"/>
      <c r="ES398" s="451" t="n"/>
      <c r="ET398" s="451" t="n"/>
      <c r="EU398" s="451" t="n"/>
      <c r="EV398" s="451" t="n"/>
      <c r="EW398" s="451" t="n"/>
      <c r="EX398" s="451" t="n"/>
      <c r="EY398" s="451" t="n"/>
      <c r="EZ398" s="451" t="n"/>
      <c r="FA398" s="451" t="n"/>
      <c r="FB398" s="451" t="n"/>
      <c r="FC398" s="451" t="n"/>
      <c r="FD398" s="451" t="n"/>
      <c r="FE398" s="451" t="n"/>
      <c r="FF398" s="451" t="n"/>
      <c r="FG398" s="451" t="n"/>
      <c r="FH398" s="451" t="n"/>
      <c r="FI398" s="451" t="n"/>
      <c r="FJ398" s="451" t="n"/>
      <c r="FK398" s="451" t="n"/>
      <c r="FL398" s="451" t="n"/>
      <c r="FM398" s="451" t="n"/>
      <c r="FN398" s="451" t="n"/>
      <c r="FO398" s="451" t="n"/>
      <c r="FP398" s="451" t="n"/>
      <c r="FQ398" s="451" t="n"/>
      <c r="FR398" s="451" t="n"/>
      <c r="FS398" s="451" t="n"/>
      <c r="FT398" s="451" t="n"/>
      <c r="FU398" s="451" t="n"/>
      <c r="FV398" s="451" t="n"/>
      <c r="FW398" s="451" t="n"/>
      <c r="FX398" s="451" t="n"/>
      <c r="FY398" s="451" t="n"/>
      <c r="FZ398" s="451" t="n"/>
      <c r="GA398" s="451" t="n"/>
      <c r="GB398" s="451" t="n"/>
      <c r="GC398" s="451" t="n"/>
      <c r="GD398" s="451" t="n"/>
      <c r="GE398" s="451" t="n"/>
      <c r="GF398" s="451" t="n"/>
      <c r="GG398" s="451" t="n"/>
      <c r="GH398" s="451" t="n"/>
      <c r="GI398" s="451" t="n"/>
      <c r="GJ398" s="451" t="n"/>
      <c r="GK398" s="451" t="n"/>
      <c r="GL398" s="451" t="n"/>
      <c r="GM398" s="451" t="n"/>
      <c r="GN398" s="451" t="n"/>
      <c r="GO398" s="451" t="n"/>
      <c r="GP398" s="451" t="n"/>
      <c r="GQ398" s="451" t="n"/>
      <c r="GR398" s="451" t="n"/>
      <c r="GS398" s="451" t="n"/>
      <c r="GT398" s="451" t="n"/>
      <c r="GU398" s="451" t="n"/>
      <c r="GV398" s="451" t="n"/>
      <c r="GW398" s="451" t="n"/>
      <c r="GX398" s="451" t="n"/>
      <c r="GY398" s="451" t="n"/>
      <c r="GZ398" s="451" t="n"/>
      <c r="HA398" s="451" t="n"/>
      <c r="HB398" s="451" t="n"/>
      <c r="HC398" s="451" t="n"/>
      <c r="HD398" s="451" t="n"/>
      <c r="HE398" s="451" t="n"/>
      <c r="HF398" s="451" t="n"/>
      <c r="HG398" s="451" t="n"/>
      <c r="HH398" s="451" t="n"/>
      <c r="HI398" s="451" t="n"/>
      <c r="HJ398" s="451" t="n"/>
      <c r="HK398" s="451" t="n"/>
      <c r="HL398" s="451" t="n"/>
      <c r="HM398" s="451" t="n"/>
      <c r="HN398" s="451" t="n"/>
      <c r="HO398" s="451" t="n"/>
      <c r="HP398" s="451" t="n"/>
      <c r="HQ398" s="451" t="n"/>
      <c r="HR398" s="451" t="n"/>
      <c r="HS398" s="451" t="n"/>
      <c r="HT398" s="451" t="n"/>
      <c r="HU398" s="451" t="n"/>
      <c r="HV398" s="451" t="n"/>
      <c r="HW398" s="451" t="n"/>
      <c r="HX398" s="451" t="n"/>
      <c r="HY398" s="451" t="n"/>
      <c r="HZ398" s="451" t="n"/>
      <c r="IA398" s="451" t="n"/>
      <c r="IB398" s="451" t="n"/>
      <c r="IC398" s="451" t="n"/>
    </row>
    <row r="399" ht="11.1" customFormat="1" customHeight="1" s="456">
      <c r="A399" s="451" t="n"/>
      <c r="B399" s="451" t="n"/>
      <c r="C399" s="452" t="n"/>
      <c r="D399" s="453" t="n"/>
      <c r="E399" s="546" t="n"/>
      <c r="F399" s="451" t="n"/>
      <c r="G399" s="451" t="n"/>
      <c r="H399" s="451" t="n"/>
      <c r="I399" s="451" t="n"/>
      <c r="J399" s="451" t="n"/>
      <c r="K399" s="451" t="n"/>
      <c r="L399" s="451" t="n"/>
      <c r="M399" s="451" t="n"/>
      <c r="N399" s="451" t="n"/>
      <c r="O399" s="451" t="n"/>
      <c r="P399" s="451" t="n"/>
      <c r="Q399" s="451" t="n"/>
      <c r="R399" s="451" t="n"/>
      <c r="S399" s="451" t="n"/>
      <c r="T399" s="451" t="n"/>
      <c r="U399" s="451" t="n"/>
      <c r="V399" s="451" t="n"/>
      <c r="W399" s="451" t="n"/>
      <c r="X399" s="451" t="n"/>
      <c r="Y399" s="451" t="n"/>
      <c r="Z399" s="451" t="n"/>
      <c r="AA399" s="451" t="n"/>
      <c r="AB399" s="451" t="n"/>
      <c r="AC399" s="451" t="n"/>
      <c r="AD399" s="451" t="n"/>
      <c r="AE399" s="451" t="n"/>
      <c r="AF399" s="451" t="n"/>
      <c r="AG399" s="451" t="n"/>
      <c r="AH399" s="451" t="n"/>
      <c r="AI399" s="451" t="n"/>
      <c r="AJ399" s="451" t="n"/>
      <c r="AK399" s="451" t="n"/>
      <c r="AL399" s="451" t="n"/>
      <c r="AM399" s="451" t="n"/>
      <c r="AN399" s="451" t="n"/>
      <c r="AO399" s="451" t="n"/>
      <c r="AP399" s="451" t="n"/>
      <c r="AQ399" s="451" t="n"/>
      <c r="AR399" s="451" t="n"/>
      <c r="AS399" s="451" t="n"/>
      <c r="AT399" s="451" t="n"/>
      <c r="AU399" s="451" t="n"/>
      <c r="AV399" s="451" t="n"/>
      <c r="AW399" s="451" t="n"/>
      <c r="AX399" s="451" t="n"/>
      <c r="AY399" s="451" t="n"/>
      <c r="AZ399" s="451" t="n"/>
      <c r="BA399" s="451" t="n"/>
      <c r="BB399" s="455" t="n"/>
      <c r="BC399" s="451" t="n"/>
      <c r="BD399" s="451" t="n"/>
      <c r="BE399" s="451" t="n"/>
      <c r="BF399" s="451" t="n"/>
      <c r="BG399" s="451" t="n"/>
      <c r="BH399" s="451" t="n"/>
      <c r="BI399" s="451" t="n"/>
      <c r="BJ399" s="451" t="n"/>
      <c r="BK399" s="451" t="n"/>
      <c r="BL399" s="451" t="n"/>
      <c r="BM399" s="451" t="n"/>
      <c r="BN399" s="451" t="n"/>
      <c r="BO399" s="451" t="n"/>
      <c r="BP399" s="451" t="n"/>
      <c r="BQ399" s="451" t="n"/>
      <c r="BR399" s="451" t="n"/>
      <c r="BS399" s="451" t="n"/>
      <c r="BT399" s="451" t="n"/>
      <c r="BU399" s="451" t="n"/>
      <c r="BV399" s="451" t="n"/>
      <c r="BW399" s="451" t="n"/>
      <c r="BX399" s="451" t="n"/>
      <c r="BY399" s="451" t="n"/>
      <c r="BZ399" s="451" t="n"/>
      <c r="CA399" s="451" t="n"/>
      <c r="CB399" s="451" t="n"/>
      <c r="CC399" s="451" t="n"/>
      <c r="CD399" s="451" t="n"/>
      <c r="CE399" s="451" t="n"/>
      <c r="CF399" s="451" t="n"/>
      <c r="CG399" s="451" t="n"/>
      <c r="CH399" s="451" t="n"/>
      <c r="CI399" s="451" t="n"/>
      <c r="CJ399" s="451" t="n"/>
      <c r="CK399" s="451" t="n"/>
      <c r="CL399" s="451" t="n"/>
      <c r="CM399" s="451" t="n"/>
      <c r="CN399" s="451" t="n"/>
      <c r="CO399" s="451" t="n"/>
      <c r="CP399" s="451" t="n"/>
      <c r="CQ399" s="451" t="n"/>
      <c r="CR399" s="451" t="n"/>
      <c r="CS399" s="451" t="n"/>
      <c r="CT399" s="451" t="n"/>
      <c r="CU399" s="451" t="n"/>
      <c r="CV399" s="451" t="n"/>
      <c r="CW399" s="451" t="n"/>
      <c r="CX399" s="451" t="n"/>
      <c r="CY399" s="451" t="n"/>
      <c r="CZ399" s="451" t="n"/>
      <c r="DA399" s="451" t="n"/>
      <c r="DB399" s="451" t="n"/>
      <c r="DC399" s="451" t="n"/>
      <c r="DD399" s="451" t="n"/>
      <c r="DE399" s="451" t="n"/>
      <c r="DF399" s="451" t="n"/>
      <c r="DG399" s="451" t="n"/>
      <c r="DH399" s="451" t="n"/>
      <c r="DI399" s="451" t="n"/>
      <c r="DJ399" s="451" t="n"/>
      <c r="DK399" s="451" t="n"/>
      <c r="DL399" s="451" t="n"/>
      <c r="DM399" s="451" t="n"/>
      <c r="DN399" s="451" t="n"/>
      <c r="DO399" s="451" t="n"/>
      <c r="DP399" s="451" t="n"/>
      <c r="DQ399" s="451" t="n"/>
      <c r="DR399" s="451" t="n"/>
      <c r="DS399" s="451" t="n"/>
      <c r="DT399" s="451" t="n"/>
      <c r="DU399" s="451" t="n"/>
      <c r="DV399" s="451" t="n"/>
      <c r="DW399" s="451" t="n"/>
      <c r="DX399" s="451" t="n"/>
      <c r="DY399" s="451" t="n"/>
      <c r="DZ399" s="451" t="n"/>
      <c r="EA399" s="451" t="n"/>
      <c r="EB399" s="451" t="n"/>
      <c r="EC399" s="451" t="n"/>
      <c r="ED399" s="451" t="n"/>
      <c r="EE399" s="451" t="n"/>
      <c r="EF399" s="451" t="n"/>
      <c r="EG399" s="451" t="n"/>
      <c r="EH399" s="451" t="n"/>
      <c r="EI399" s="451" t="n"/>
      <c r="EJ399" s="451" t="n"/>
      <c r="EK399" s="451" t="n"/>
      <c r="EL399" s="451" t="n"/>
      <c r="EM399" s="451" t="n"/>
      <c r="EN399" s="451" t="n"/>
      <c r="EO399" s="451" t="n"/>
      <c r="EP399" s="451" t="n"/>
      <c r="EQ399" s="451" t="n"/>
      <c r="ER399" s="451" t="n"/>
      <c r="ES399" s="451" t="n"/>
      <c r="ET399" s="451" t="n"/>
      <c r="EU399" s="451" t="n"/>
      <c r="EV399" s="451" t="n"/>
      <c r="EW399" s="451" t="n"/>
      <c r="EX399" s="451" t="n"/>
      <c r="EY399" s="451" t="n"/>
      <c r="EZ399" s="451" t="n"/>
      <c r="FA399" s="451" t="n"/>
      <c r="FB399" s="451" t="n"/>
      <c r="FC399" s="451" t="n"/>
      <c r="FD399" s="451" t="n"/>
      <c r="FE399" s="451" t="n"/>
      <c r="FF399" s="451" t="n"/>
      <c r="FG399" s="451" t="n"/>
      <c r="FH399" s="451" t="n"/>
      <c r="FI399" s="451" t="n"/>
      <c r="FJ399" s="451" t="n"/>
      <c r="FK399" s="451" t="n"/>
      <c r="FL399" s="451" t="n"/>
      <c r="FM399" s="451" t="n"/>
      <c r="FN399" s="451" t="n"/>
      <c r="FO399" s="451" t="n"/>
      <c r="FP399" s="451" t="n"/>
      <c r="FQ399" s="451" t="n"/>
      <c r="FR399" s="451" t="n"/>
      <c r="FS399" s="451" t="n"/>
      <c r="FT399" s="451" t="n"/>
      <c r="FU399" s="451" t="n"/>
      <c r="FV399" s="451" t="n"/>
      <c r="FW399" s="451" t="n"/>
      <c r="FX399" s="451" t="n"/>
      <c r="FY399" s="451" t="n"/>
      <c r="FZ399" s="451" t="n"/>
      <c r="GA399" s="451" t="n"/>
      <c r="GB399" s="451" t="n"/>
      <c r="GC399" s="451" t="n"/>
      <c r="GD399" s="451" t="n"/>
      <c r="GE399" s="451" t="n"/>
      <c r="GF399" s="451" t="n"/>
      <c r="GG399" s="451" t="n"/>
      <c r="GH399" s="451" t="n"/>
      <c r="GI399" s="451" t="n"/>
      <c r="GJ399" s="451" t="n"/>
      <c r="GK399" s="451" t="n"/>
      <c r="GL399" s="451" t="n"/>
      <c r="GM399" s="451" t="n"/>
      <c r="GN399" s="451" t="n"/>
      <c r="GO399" s="451" t="n"/>
      <c r="GP399" s="451" t="n"/>
      <c r="GQ399" s="451" t="n"/>
      <c r="GR399" s="451" t="n"/>
      <c r="GS399" s="451" t="n"/>
      <c r="GT399" s="451" t="n"/>
      <c r="GU399" s="451" t="n"/>
      <c r="GV399" s="451" t="n"/>
      <c r="GW399" s="451" t="n"/>
      <c r="GX399" s="451" t="n"/>
      <c r="GY399" s="451" t="n"/>
      <c r="GZ399" s="451" t="n"/>
      <c r="HA399" s="451" t="n"/>
      <c r="HB399" s="451" t="n"/>
      <c r="HC399" s="451" t="n"/>
      <c r="HD399" s="451" t="n"/>
      <c r="HE399" s="451" t="n"/>
      <c r="HF399" s="451" t="n"/>
      <c r="HG399" s="451" t="n"/>
      <c r="HH399" s="451" t="n"/>
      <c r="HI399" s="451" t="n"/>
      <c r="HJ399" s="451" t="n"/>
      <c r="HK399" s="451" t="n"/>
      <c r="HL399" s="451" t="n"/>
      <c r="HM399" s="451" t="n"/>
      <c r="HN399" s="451" t="n"/>
      <c r="HO399" s="451" t="n"/>
      <c r="HP399" s="451" t="n"/>
      <c r="HQ399" s="451" t="n"/>
      <c r="HR399" s="451" t="n"/>
      <c r="HS399" s="451" t="n"/>
      <c r="HT399" s="451" t="n"/>
      <c r="HU399" s="451" t="n"/>
      <c r="HV399" s="451" t="n"/>
      <c r="HW399" s="451" t="n"/>
      <c r="HX399" s="451" t="n"/>
      <c r="HY399" s="451" t="n"/>
      <c r="HZ399" s="451" t="n"/>
      <c r="IA399" s="451" t="n"/>
      <c r="IB399" s="451" t="n"/>
      <c r="IC399" s="451" t="n"/>
    </row>
    <row r="400" ht="11.1" customFormat="1" customHeight="1" s="456">
      <c r="A400" s="451" t="n"/>
      <c r="B400" s="451" t="n"/>
      <c r="C400" s="452" t="n"/>
      <c r="D400" s="453" t="n"/>
      <c r="E400" s="546" t="n"/>
      <c r="F400" s="451" t="n"/>
      <c r="G400" s="451" t="n"/>
      <c r="H400" s="451" t="n"/>
      <c r="I400" s="451" t="n"/>
      <c r="J400" s="451" t="n"/>
      <c r="K400" s="451" t="n"/>
      <c r="L400" s="451" t="n"/>
      <c r="M400" s="451" t="n"/>
      <c r="N400" s="451" t="n"/>
      <c r="O400" s="451" t="n"/>
      <c r="P400" s="451" t="n"/>
      <c r="Q400" s="451" t="n"/>
      <c r="R400" s="451" t="n"/>
      <c r="S400" s="451" t="n"/>
      <c r="T400" s="451" t="n"/>
      <c r="U400" s="451" t="n"/>
      <c r="V400" s="451" t="n"/>
      <c r="W400" s="451" t="n"/>
      <c r="X400" s="451" t="n"/>
      <c r="Y400" s="451" t="n"/>
      <c r="Z400" s="451" t="n"/>
      <c r="AA400" s="451" t="n"/>
      <c r="AB400" s="451" t="n"/>
      <c r="AC400" s="451" t="n"/>
      <c r="AD400" s="451" t="n"/>
      <c r="AE400" s="451" t="n"/>
      <c r="AF400" s="451" t="n"/>
      <c r="AG400" s="451" t="n"/>
      <c r="AH400" s="451" t="n"/>
      <c r="AI400" s="451" t="n"/>
      <c r="AJ400" s="451" t="n"/>
      <c r="AK400" s="451" t="n"/>
      <c r="AL400" s="451" t="n"/>
      <c r="AM400" s="451" t="n"/>
      <c r="AN400" s="451" t="n"/>
      <c r="AO400" s="451" t="n"/>
      <c r="AP400" s="451" t="n"/>
      <c r="AQ400" s="451" t="n"/>
      <c r="AR400" s="451" t="n"/>
      <c r="AS400" s="451" t="n"/>
      <c r="AT400" s="451" t="n"/>
      <c r="AU400" s="451" t="n"/>
      <c r="AV400" s="451" t="n"/>
      <c r="AW400" s="451" t="n"/>
      <c r="AX400" s="451" t="n"/>
      <c r="AY400" s="451" t="n"/>
      <c r="AZ400" s="451" t="n"/>
      <c r="BA400" s="451" t="n"/>
      <c r="BB400" s="455" t="n"/>
      <c r="BC400" s="451" t="n"/>
      <c r="BD400" s="451" t="n"/>
      <c r="BE400" s="451" t="n"/>
      <c r="BF400" s="451" t="n"/>
      <c r="BG400" s="451" t="n"/>
      <c r="BH400" s="451" t="n"/>
      <c r="BI400" s="451" t="n"/>
      <c r="BJ400" s="451" t="n"/>
      <c r="BK400" s="451" t="n"/>
      <c r="BL400" s="451" t="n"/>
      <c r="BM400" s="451" t="n"/>
      <c r="BN400" s="451" t="n"/>
      <c r="BO400" s="451" t="n"/>
      <c r="BP400" s="451" t="n"/>
      <c r="BQ400" s="451" t="n"/>
      <c r="BR400" s="451" t="n"/>
      <c r="BS400" s="451" t="n"/>
      <c r="BT400" s="451" t="n"/>
      <c r="BU400" s="451" t="n"/>
      <c r="BV400" s="451" t="n"/>
      <c r="BW400" s="451" t="n"/>
      <c r="BX400" s="451" t="n"/>
      <c r="BY400" s="451" t="n"/>
      <c r="BZ400" s="451" t="n"/>
      <c r="CA400" s="451" t="n"/>
      <c r="CB400" s="451" t="n"/>
      <c r="CC400" s="451" t="n"/>
      <c r="CD400" s="451" t="n"/>
      <c r="CE400" s="451" t="n"/>
      <c r="CF400" s="451" t="n"/>
      <c r="CG400" s="451" t="n"/>
      <c r="CH400" s="451" t="n"/>
      <c r="CI400" s="451" t="n"/>
      <c r="CJ400" s="451" t="n"/>
      <c r="CK400" s="451" t="n"/>
      <c r="CL400" s="451" t="n"/>
      <c r="CM400" s="451" t="n"/>
      <c r="CN400" s="451" t="n"/>
      <c r="CO400" s="451" t="n"/>
      <c r="CP400" s="451" t="n"/>
      <c r="CQ400" s="451" t="n"/>
      <c r="CR400" s="451" t="n"/>
      <c r="CS400" s="451" t="n"/>
      <c r="CT400" s="451" t="n"/>
      <c r="CU400" s="451" t="n"/>
      <c r="CV400" s="451" t="n"/>
      <c r="CW400" s="451" t="n"/>
      <c r="CX400" s="451" t="n"/>
      <c r="CY400" s="451" t="n"/>
      <c r="CZ400" s="451" t="n"/>
      <c r="DA400" s="451" t="n"/>
      <c r="DB400" s="451" t="n"/>
      <c r="DC400" s="451" t="n"/>
      <c r="DD400" s="451" t="n"/>
      <c r="DE400" s="451" t="n"/>
      <c r="DF400" s="451" t="n"/>
      <c r="DG400" s="451" t="n"/>
      <c r="DH400" s="451" t="n"/>
      <c r="DI400" s="451" t="n"/>
      <c r="DJ400" s="451" t="n"/>
      <c r="DK400" s="451" t="n"/>
      <c r="DL400" s="451" t="n"/>
      <c r="DM400" s="451" t="n"/>
      <c r="DN400" s="451" t="n"/>
      <c r="DO400" s="451" t="n"/>
      <c r="DP400" s="451" t="n"/>
      <c r="DQ400" s="451" t="n"/>
      <c r="DR400" s="451" t="n"/>
      <c r="DS400" s="451" t="n"/>
      <c r="DT400" s="451" t="n"/>
      <c r="DU400" s="451" t="n"/>
      <c r="DV400" s="451" t="n"/>
      <c r="DW400" s="451" t="n"/>
      <c r="DX400" s="451" t="n"/>
      <c r="DY400" s="451" t="n"/>
      <c r="DZ400" s="451" t="n"/>
      <c r="EA400" s="451" t="n"/>
      <c r="EB400" s="451" t="n"/>
      <c r="EC400" s="451" t="n"/>
      <c r="ED400" s="451" t="n"/>
      <c r="EE400" s="451" t="n"/>
      <c r="EF400" s="451" t="n"/>
      <c r="EG400" s="451" t="n"/>
      <c r="EH400" s="451" t="n"/>
      <c r="EI400" s="451" t="n"/>
      <c r="EJ400" s="451" t="n"/>
      <c r="EK400" s="451" t="n"/>
      <c r="EL400" s="451" t="n"/>
      <c r="EM400" s="451" t="n"/>
      <c r="EN400" s="451" t="n"/>
      <c r="EO400" s="451" t="n"/>
      <c r="EP400" s="451" t="n"/>
      <c r="EQ400" s="451" t="n"/>
      <c r="ER400" s="451" t="n"/>
      <c r="ES400" s="451" t="n"/>
      <c r="ET400" s="451" t="n"/>
      <c r="EU400" s="451" t="n"/>
      <c r="EV400" s="451" t="n"/>
      <c r="EW400" s="451" t="n"/>
      <c r="EX400" s="451" t="n"/>
      <c r="EY400" s="451" t="n"/>
      <c r="EZ400" s="451" t="n"/>
      <c r="FA400" s="451" t="n"/>
      <c r="FB400" s="451" t="n"/>
      <c r="FC400" s="451" t="n"/>
      <c r="FD400" s="451" t="n"/>
      <c r="FE400" s="451" t="n"/>
      <c r="FF400" s="451" t="n"/>
      <c r="FG400" s="451" t="n"/>
      <c r="FH400" s="451" t="n"/>
      <c r="FI400" s="451" t="n"/>
      <c r="FJ400" s="451" t="n"/>
      <c r="FK400" s="451" t="n"/>
      <c r="FL400" s="451" t="n"/>
      <c r="FM400" s="451" t="n"/>
      <c r="FN400" s="451" t="n"/>
      <c r="FO400" s="451" t="n"/>
      <c r="FP400" s="451" t="n"/>
      <c r="FQ400" s="451" t="n"/>
      <c r="FR400" s="451" t="n"/>
      <c r="FS400" s="451" t="n"/>
      <c r="FT400" s="451" t="n"/>
      <c r="FU400" s="451" t="n"/>
      <c r="FV400" s="451" t="n"/>
      <c r="FW400" s="451" t="n"/>
      <c r="FX400" s="451" t="n"/>
      <c r="FY400" s="451" t="n"/>
      <c r="FZ400" s="451" t="n"/>
      <c r="GA400" s="451" t="n"/>
      <c r="GB400" s="451" t="n"/>
      <c r="GC400" s="451" t="n"/>
      <c r="GD400" s="451" t="n"/>
      <c r="GE400" s="451" t="n"/>
      <c r="GF400" s="451" t="n"/>
      <c r="GG400" s="451" t="n"/>
      <c r="GH400" s="451" t="n"/>
      <c r="GI400" s="451" t="n"/>
      <c r="GJ400" s="451" t="n"/>
      <c r="GK400" s="451" t="n"/>
      <c r="GL400" s="451" t="n"/>
      <c r="GM400" s="451" t="n"/>
      <c r="GN400" s="451" t="n"/>
      <c r="GO400" s="451" t="n"/>
      <c r="GP400" s="451" t="n"/>
      <c r="GQ400" s="451" t="n"/>
      <c r="GR400" s="451" t="n"/>
      <c r="GS400" s="451" t="n"/>
      <c r="GT400" s="451" t="n"/>
      <c r="GU400" s="451" t="n"/>
      <c r="GV400" s="451" t="n"/>
      <c r="GW400" s="451" t="n"/>
      <c r="GX400" s="451" t="n"/>
      <c r="GY400" s="451" t="n"/>
      <c r="GZ400" s="451" t="n"/>
      <c r="HA400" s="451" t="n"/>
      <c r="HB400" s="451" t="n"/>
      <c r="HC400" s="451" t="n"/>
      <c r="HD400" s="451" t="n"/>
      <c r="HE400" s="451" t="n"/>
      <c r="HF400" s="451" t="n"/>
      <c r="HG400" s="451" t="n"/>
      <c r="HH400" s="451" t="n"/>
      <c r="HI400" s="451" t="n"/>
      <c r="HJ400" s="451" t="n"/>
      <c r="HK400" s="451" t="n"/>
      <c r="HL400" s="451" t="n"/>
      <c r="HM400" s="451" t="n"/>
      <c r="HN400" s="451" t="n"/>
      <c r="HO400" s="451" t="n"/>
      <c r="HP400" s="451" t="n"/>
      <c r="HQ400" s="451" t="n"/>
      <c r="HR400" s="451" t="n"/>
      <c r="HS400" s="451" t="n"/>
      <c r="HT400" s="451" t="n"/>
      <c r="HU400" s="451" t="n"/>
      <c r="HV400" s="451" t="n"/>
      <c r="HW400" s="451" t="n"/>
      <c r="HX400" s="451" t="n"/>
      <c r="HY400" s="451" t="n"/>
      <c r="HZ400" s="451" t="n"/>
      <c r="IA400" s="451" t="n"/>
      <c r="IB400" s="451" t="n"/>
      <c r="IC400" s="451" t="n"/>
    </row>
    <row r="401" ht="11.1" customFormat="1" customHeight="1" s="456">
      <c r="A401" s="451" t="n"/>
      <c r="B401" s="451" t="n"/>
      <c r="C401" s="452" t="n"/>
      <c r="D401" s="453" t="n"/>
      <c r="E401" s="546" t="n"/>
      <c r="F401" s="451" t="n"/>
      <c r="G401" s="451" t="n"/>
      <c r="H401" s="451" t="n"/>
      <c r="I401" s="451" t="n"/>
      <c r="J401" s="451" t="n"/>
      <c r="K401" s="451" t="n"/>
      <c r="L401" s="451" t="n"/>
      <c r="M401" s="451" t="n"/>
      <c r="N401" s="451" t="n"/>
      <c r="O401" s="451" t="n"/>
      <c r="P401" s="451" t="n"/>
      <c r="Q401" s="451" t="n"/>
      <c r="R401" s="451" t="n"/>
      <c r="S401" s="451" t="n"/>
      <c r="T401" s="451" t="n"/>
      <c r="U401" s="451" t="n"/>
      <c r="V401" s="451" t="n"/>
      <c r="W401" s="451" t="n"/>
      <c r="X401" s="451" t="n"/>
      <c r="Y401" s="451" t="n"/>
      <c r="Z401" s="451" t="n"/>
      <c r="AA401" s="451" t="n"/>
      <c r="AB401" s="451" t="n"/>
      <c r="AC401" s="451" t="n"/>
      <c r="AD401" s="451" t="n"/>
      <c r="AE401" s="451" t="n"/>
      <c r="AF401" s="451" t="n"/>
      <c r="AG401" s="451" t="n"/>
      <c r="AH401" s="451" t="n"/>
      <c r="AI401" s="451" t="n"/>
      <c r="AJ401" s="451" t="n"/>
      <c r="AK401" s="451" t="n"/>
      <c r="AL401" s="451" t="n"/>
      <c r="AM401" s="451" t="n"/>
      <c r="AN401" s="451" t="n"/>
      <c r="AO401" s="451" t="n"/>
      <c r="AP401" s="451" t="n"/>
      <c r="AQ401" s="451" t="n"/>
      <c r="AR401" s="451" t="n"/>
      <c r="AS401" s="451" t="n"/>
      <c r="AT401" s="451" t="n"/>
      <c r="AU401" s="451" t="n"/>
      <c r="AV401" s="451" t="n"/>
      <c r="AW401" s="451" t="n"/>
      <c r="AX401" s="451" t="n"/>
      <c r="AY401" s="451" t="n"/>
      <c r="AZ401" s="451" t="n"/>
      <c r="BA401" s="451" t="n"/>
      <c r="BB401" s="455" t="n"/>
      <c r="BC401" s="451" t="n"/>
      <c r="BD401" s="451" t="n"/>
      <c r="BE401" s="451" t="n"/>
      <c r="BF401" s="451" t="n"/>
      <c r="BG401" s="451" t="n"/>
      <c r="BH401" s="451" t="n"/>
      <c r="BI401" s="451" t="n"/>
      <c r="BJ401" s="451" t="n"/>
      <c r="BK401" s="451" t="n"/>
      <c r="BL401" s="451" t="n"/>
      <c r="BM401" s="451" t="n"/>
      <c r="BN401" s="451" t="n"/>
      <c r="BO401" s="451" t="n"/>
      <c r="BP401" s="451" t="n"/>
      <c r="BQ401" s="451" t="n"/>
      <c r="BR401" s="451" t="n"/>
      <c r="BS401" s="451" t="n"/>
      <c r="BT401" s="451" t="n"/>
      <c r="BU401" s="451" t="n"/>
      <c r="BV401" s="451" t="n"/>
      <c r="BW401" s="451" t="n"/>
      <c r="BX401" s="451" t="n"/>
      <c r="BY401" s="451" t="n"/>
      <c r="BZ401" s="451" t="n"/>
      <c r="CA401" s="451" t="n"/>
      <c r="CB401" s="451" t="n"/>
      <c r="CC401" s="451" t="n"/>
      <c r="CD401" s="451" t="n"/>
      <c r="CE401" s="451" t="n"/>
      <c r="CF401" s="451" t="n"/>
      <c r="CG401" s="451" t="n"/>
      <c r="CH401" s="451" t="n"/>
      <c r="CI401" s="451" t="n"/>
      <c r="CJ401" s="451" t="n"/>
      <c r="CK401" s="451" t="n"/>
      <c r="CL401" s="451" t="n"/>
      <c r="CM401" s="451" t="n"/>
      <c r="CN401" s="451" t="n"/>
      <c r="CO401" s="451" t="n"/>
      <c r="CP401" s="451" t="n"/>
      <c r="CQ401" s="451" t="n"/>
      <c r="CR401" s="451" t="n"/>
      <c r="CS401" s="451" t="n"/>
      <c r="CT401" s="451" t="n"/>
      <c r="CU401" s="451" t="n"/>
      <c r="CV401" s="451" t="n"/>
      <c r="CW401" s="451" t="n"/>
      <c r="CX401" s="451" t="n"/>
      <c r="CY401" s="451" t="n"/>
      <c r="CZ401" s="451" t="n"/>
      <c r="DA401" s="451" t="n"/>
      <c r="DB401" s="451" t="n"/>
      <c r="DC401" s="451" t="n"/>
      <c r="DD401" s="451" t="n"/>
      <c r="DE401" s="451" t="n"/>
      <c r="DF401" s="451" t="n"/>
      <c r="DG401" s="451" t="n"/>
      <c r="DH401" s="451" t="n"/>
      <c r="DI401" s="451" t="n"/>
      <c r="DJ401" s="451" t="n"/>
      <c r="DK401" s="451" t="n"/>
      <c r="DL401" s="451" t="n"/>
      <c r="DM401" s="451" t="n"/>
      <c r="DN401" s="451" t="n"/>
      <c r="DO401" s="451" t="n"/>
      <c r="DP401" s="451" t="n"/>
      <c r="DQ401" s="451" t="n"/>
      <c r="DR401" s="451" t="n"/>
      <c r="DS401" s="451" t="n"/>
      <c r="DT401" s="451" t="n"/>
      <c r="DU401" s="451" t="n"/>
      <c r="DV401" s="451" t="n"/>
      <c r="DW401" s="451" t="n"/>
      <c r="DX401" s="451" t="n"/>
      <c r="DY401" s="451" t="n"/>
      <c r="DZ401" s="451" t="n"/>
      <c r="EA401" s="451" t="n"/>
      <c r="EB401" s="451" t="n"/>
      <c r="EC401" s="451" t="n"/>
      <c r="ED401" s="451" t="n"/>
      <c r="EE401" s="451" t="n"/>
      <c r="EF401" s="451" t="n"/>
      <c r="EG401" s="451" t="n"/>
      <c r="EH401" s="451" t="n"/>
      <c r="EI401" s="451" t="n"/>
      <c r="EJ401" s="451" t="n"/>
      <c r="EK401" s="451" t="n"/>
      <c r="EL401" s="451" t="n"/>
      <c r="EM401" s="451" t="n"/>
      <c r="EN401" s="451" t="n"/>
      <c r="EO401" s="451" t="n"/>
      <c r="EP401" s="451" t="n"/>
      <c r="EQ401" s="451" t="n"/>
      <c r="ER401" s="451" t="n"/>
      <c r="ES401" s="451" t="n"/>
      <c r="ET401" s="451" t="n"/>
      <c r="EU401" s="451" t="n"/>
      <c r="EV401" s="451" t="n"/>
      <c r="EW401" s="451" t="n"/>
      <c r="EX401" s="451" t="n"/>
      <c r="EY401" s="451" t="n"/>
      <c r="EZ401" s="451" t="n"/>
      <c r="FA401" s="451" t="n"/>
      <c r="FB401" s="451" t="n"/>
      <c r="FC401" s="451" t="n"/>
      <c r="FD401" s="451" t="n"/>
      <c r="FE401" s="451" t="n"/>
      <c r="FF401" s="451" t="n"/>
      <c r="FG401" s="451" t="n"/>
      <c r="FH401" s="451" t="n"/>
      <c r="FI401" s="451" t="n"/>
      <c r="FJ401" s="451" t="n"/>
      <c r="FK401" s="451" t="n"/>
      <c r="FL401" s="451" t="n"/>
      <c r="FM401" s="451" t="n"/>
      <c r="FN401" s="451" t="n"/>
      <c r="FO401" s="451" t="n"/>
      <c r="FP401" s="451" t="n"/>
      <c r="FQ401" s="451" t="n"/>
      <c r="FR401" s="451" t="n"/>
      <c r="FS401" s="451" t="n"/>
      <c r="FT401" s="451" t="n"/>
      <c r="FU401" s="451" t="n"/>
      <c r="FV401" s="451" t="n"/>
      <c r="FW401" s="451" t="n"/>
      <c r="FX401" s="451" t="n"/>
      <c r="FY401" s="451" t="n"/>
      <c r="FZ401" s="451" t="n"/>
      <c r="GA401" s="451" t="n"/>
      <c r="GB401" s="451" t="n"/>
      <c r="GC401" s="451" t="n"/>
      <c r="GD401" s="451" t="n"/>
      <c r="GE401" s="451" t="n"/>
      <c r="GF401" s="451" t="n"/>
      <c r="GG401" s="451" t="n"/>
      <c r="GH401" s="451" t="n"/>
      <c r="GI401" s="451" t="n"/>
      <c r="GJ401" s="451" t="n"/>
      <c r="GK401" s="451" t="n"/>
      <c r="GL401" s="451" t="n"/>
      <c r="GM401" s="451" t="n"/>
      <c r="GN401" s="451" t="n"/>
      <c r="GO401" s="451" t="n"/>
      <c r="GP401" s="451" t="n"/>
      <c r="GQ401" s="451" t="n"/>
      <c r="GR401" s="451" t="n"/>
      <c r="GS401" s="451" t="n"/>
      <c r="GT401" s="451" t="n"/>
      <c r="GU401" s="451" t="n"/>
      <c r="GV401" s="451" t="n"/>
      <c r="GW401" s="451" t="n"/>
      <c r="GX401" s="451" t="n"/>
      <c r="GY401" s="451" t="n"/>
      <c r="GZ401" s="451" t="n"/>
      <c r="HA401" s="451" t="n"/>
      <c r="HB401" s="451" t="n"/>
      <c r="HC401" s="451" t="n"/>
      <c r="HD401" s="451" t="n"/>
      <c r="HE401" s="451" t="n"/>
      <c r="HF401" s="451" t="n"/>
      <c r="HG401" s="451" t="n"/>
      <c r="HH401" s="451" t="n"/>
      <c r="HI401" s="451" t="n"/>
      <c r="HJ401" s="451" t="n"/>
      <c r="HK401" s="451" t="n"/>
      <c r="HL401" s="451" t="n"/>
      <c r="HM401" s="451" t="n"/>
      <c r="HN401" s="451" t="n"/>
      <c r="HO401" s="451" t="n"/>
      <c r="HP401" s="451" t="n"/>
      <c r="HQ401" s="451" t="n"/>
      <c r="HR401" s="451" t="n"/>
      <c r="HS401" s="451" t="n"/>
      <c r="HT401" s="451" t="n"/>
      <c r="HU401" s="451" t="n"/>
      <c r="HV401" s="451" t="n"/>
      <c r="HW401" s="451" t="n"/>
      <c r="HX401" s="451" t="n"/>
      <c r="HY401" s="451" t="n"/>
      <c r="HZ401" s="451" t="n"/>
      <c r="IA401" s="451" t="n"/>
      <c r="IB401" s="451" t="n"/>
      <c r="IC401" s="451" t="n"/>
    </row>
    <row r="402" ht="11.1" customFormat="1" customHeight="1" s="456">
      <c r="A402" s="451" t="n"/>
      <c r="B402" s="451" t="n"/>
      <c r="C402" s="452" t="n"/>
      <c r="D402" s="453" t="n"/>
      <c r="E402" s="546" t="n"/>
      <c r="F402" s="451" t="n"/>
      <c r="G402" s="451" t="n"/>
      <c r="H402" s="451" t="n"/>
      <c r="I402" s="451" t="n"/>
      <c r="J402" s="451" t="n"/>
      <c r="K402" s="451" t="n"/>
      <c r="L402" s="451" t="n"/>
      <c r="M402" s="451" t="n"/>
      <c r="N402" s="451" t="n"/>
      <c r="O402" s="451" t="n"/>
      <c r="P402" s="451" t="n"/>
      <c r="Q402" s="451" t="n"/>
      <c r="R402" s="451" t="n"/>
      <c r="S402" s="451" t="n"/>
      <c r="T402" s="451" t="n"/>
      <c r="U402" s="451" t="n"/>
      <c r="V402" s="451" t="n"/>
      <c r="W402" s="451" t="n"/>
      <c r="X402" s="451" t="n"/>
      <c r="Y402" s="451" t="n"/>
      <c r="Z402" s="451" t="n"/>
      <c r="AA402" s="451" t="n"/>
      <c r="AB402" s="451" t="n"/>
      <c r="AC402" s="451" t="n"/>
      <c r="AD402" s="451" t="n"/>
      <c r="AE402" s="451" t="n"/>
      <c r="AF402" s="451" t="n"/>
      <c r="AG402" s="451" t="n"/>
      <c r="AH402" s="451" t="n"/>
      <c r="AI402" s="451" t="n"/>
      <c r="AJ402" s="451" t="n"/>
      <c r="AK402" s="451" t="n"/>
      <c r="AL402" s="451" t="n"/>
      <c r="AM402" s="451" t="n"/>
      <c r="AN402" s="451" t="n"/>
      <c r="AO402" s="451" t="n"/>
      <c r="AP402" s="451" t="n"/>
      <c r="AQ402" s="451" t="n"/>
      <c r="AR402" s="451" t="n"/>
      <c r="AS402" s="451" t="n"/>
      <c r="AT402" s="451" t="n"/>
      <c r="AU402" s="451" t="n"/>
      <c r="AV402" s="451" t="n"/>
      <c r="AW402" s="451" t="n"/>
      <c r="AX402" s="451" t="n"/>
      <c r="AY402" s="451" t="n"/>
      <c r="AZ402" s="451" t="n"/>
      <c r="BA402" s="451" t="n"/>
      <c r="BB402" s="455" t="n"/>
      <c r="BC402" s="451" t="n"/>
      <c r="BD402" s="451" t="n"/>
      <c r="BE402" s="451" t="n"/>
      <c r="BF402" s="451" t="n"/>
      <c r="BG402" s="451" t="n"/>
      <c r="BH402" s="451" t="n"/>
      <c r="BI402" s="451" t="n"/>
      <c r="BJ402" s="451" t="n"/>
      <c r="BK402" s="451" t="n"/>
      <c r="BL402" s="451" t="n"/>
      <c r="BM402" s="451" t="n"/>
      <c r="BN402" s="451" t="n"/>
      <c r="BO402" s="451" t="n"/>
      <c r="BP402" s="451" t="n"/>
      <c r="BQ402" s="451" t="n"/>
      <c r="BR402" s="451" t="n"/>
      <c r="BS402" s="451" t="n"/>
      <c r="BT402" s="451" t="n"/>
      <c r="BU402" s="451" t="n"/>
      <c r="BV402" s="451" t="n"/>
      <c r="BW402" s="451" t="n"/>
      <c r="BX402" s="451" t="n"/>
      <c r="BY402" s="451" t="n"/>
      <c r="BZ402" s="451" t="n"/>
      <c r="CA402" s="451" t="n"/>
      <c r="CB402" s="451" t="n"/>
      <c r="CC402" s="451" t="n"/>
      <c r="CD402" s="451" t="n"/>
      <c r="CE402" s="451" t="n"/>
      <c r="CF402" s="451" t="n"/>
      <c r="CG402" s="451" t="n"/>
      <c r="CH402" s="451" t="n"/>
      <c r="CI402" s="451" t="n"/>
      <c r="CJ402" s="451" t="n"/>
      <c r="CK402" s="451" t="n"/>
      <c r="CL402" s="451" t="n"/>
      <c r="CM402" s="451" t="n"/>
      <c r="CN402" s="451" t="n"/>
      <c r="CO402" s="451" t="n"/>
      <c r="CP402" s="451" t="n"/>
      <c r="CQ402" s="451" t="n"/>
      <c r="CR402" s="451" t="n"/>
      <c r="CS402" s="451" t="n"/>
      <c r="CT402" s="451" t="n"/>
      <c r="CU402" s="451" t="n"/>
      <c r="CV402" s="451" t="n"/>
      <c r="CW402" s="451" t="n"/>
      <c r="CX402" s="451" t="n"/>
      <c r="CY402" s="451" t="n"/>
      <c r="CZ402" s="451" t="n"/>
      <c r="DA402" s="451" t="n"/>
      <c r="DB402" s="451" t="n"/>
      <c r="DC402" s="451" t="n"/>
      <c r="DD402" s="451" t="n"/>
      <c r="DE402" s="451" t="n"/>
      <c r="DF402" s="451" t="n"/>
      <c r="DG402" s="451" t="n"/>
      <c r="DH402" s="451" t="n"/>
      <c r="DI402" s="451" t="n"/>
      <c r="DJ402" s="451" t="n"/>
      <c r="DK402" s="451" t="n"/>
      <c r="DL402" s="451" t="n"/>
      <c r="DM402" s="451" t="n"/>
      <c r="DN402" s="451" t="n"/>
      <c r="DO402" s="451" t="n"/>
      <c r="DP402" s="451" t="n"/>
      <c r="DQ402" s="451" t="n"/>
      <c r="DR402" s="451" t="n"/>
      <c r="DS402" s="451" t="n"/>
      <c r="DT402" s="451" t="n"/>
      <c r="DU402" s="451" t="n"/>
      <c r="DV402" s="451" t="n"/>
      <c r="DW402" s="451" t="n"/>
      <c r="DX402" s="451" t="n"/>
      <c r="DY402" s="451" t="n"/>
      <c r="DZ402" s="451" t="n"/>
      <c r="EA402" s="451" t="n"/>
      <c r="EB402" s="451" t="n"/>
      <c r="EC402" s="451" t="n"/>
      <c r="ED402" s="451" t="n"/>
      <c r="EE402" s="451" t="n"/>
      <c r="EF402" s="451" t="n"/>
      <c r="EG402" s="451" t="n"/>
      <c r="EH402" s="451" t="n"/>
      <c r="EI402" s="451" t="n"/>
      <c r="EJ402" s="451" t="n"/>
      <c r="EK402" s="451" t="n"/>
      <c r="EL402" s="451" t="n"/>
      <c r="EM402" s="451" t="n"/>
      <c r="EN402" s="451" t="n"/>
      <c r="EO402" s="451" t="n"/>
      <c r="EP402" s="451" t="n"/>
      <c r="EQ402" s="451" t="n"/>
      <c r="ER402" s="451" t="n"/>
      <c r="ES402" s="451" t="n"/>
      <c r="ET402" s="451" t="n"/>
      <c r="EU402" s="451" t="n"/>
      <c r="EV402" s="451" t="n"/>
      <c r="EW402" s="451" t="n"/>
      <c r="EX402" s="451" t="n"/>
      <c r="EY402" s="451" t="n"/>
      <c r="EZ402" s="451" t="n"/>
      <c r="FA402" s="451" t="n"/>
      <c r="FB402" s="451" t="n"/>
      <c r="FC402" s="451" t="n"/>
      <c r="FD402" s="451" t="n"/>
      <c r="FE402" s="451" t="n"/>
      <c r="FF402" s="451" t="n"/>
      <c r="FG402" s="451" t="n"/>
      <c r="FH402" s="451" t="n"/>
      <c r="FI402" s="451" t="n"/>
      <c r="FJ402" s="451" t="n"/>
      <c r="FK402" s="451" t="n"/>
      <c r="FL402" s="451" t="n"/>
      <c r="FM402" s="451" t="n"/>
      <c r="FN402" s="451" t="n"/>
      <c r="FO402" s="451" t="n"/>
      <c r="FP402" s="451" t="n"/>
      <c r="FQ402" s="451" t="n"/>
      <c r="FR402" s="451" t="n"/>
      <c r="FS402" s="451" t="n"/>
      <c r="FT402" s="451" t="n"/>
      <c r="FU402" s="451" t="n"/>
      <c r="FV402" s="451" t="n"/>
      <c r="FW402" s="451" t="n"/>
      <c r="FX402" s="451" t="n"/>
      <c r="FY402" s="451" t="n"/>
      <c r="FZ402" s="451" t="n"/>
      <c r="GA402" s="451" t="n"/>
      <c r="GB402" s="451" t="n"/>
      <c r="GC402" s="451" t="n"/>
      <c r="GD402" s="451" t="n"/>
      <c r="GE402" s="451" t="n"/>
      <c r="GF402" s="451" t="n"/>
      <c r="GG402" s="451" t="n"/>
      <c r="GH402" s="451" t="n"/>
      <c r="GI402" s="451" t="n"/>
      <c r="GJ402" s="451" t="n"/>
      <c r="GK402" s="451" t="n"/>
      <c r="GL402" s="451" t="n"/>
      <c r="GM402" s="451" t="n"/>
      <c r="GN402" s="451" t="n"/>
      <c r="GO402" s="451" t="n"/>
      <c r="GP402" s="451" t="n"/>
      <c r="GQ402" s="451" t="n"/>
      <c r="GR402" s="451" t="n"/>
      <c r="GS402" s="451" t="n"/>
      <c r="GT402" s="451" t="n"/>
      <c r="GU402" s="451" t="n"/>
      <c r="GV402" s="451" t="n"/>
      <c r="GW402" s="451" t="n"/>
      <c r="GX402" s="451" t="n"/>
      <c r="GY402" s="451" t="n"/>
      <c r="GZ402" s="451" t="n"/>
      <c r="HA402" s="451" t="n"/>
      <c r="HB402" s="451" t="n"/>
      <c r="HC402" s="451" t="n"/>
      <c r="HD402" s="451" t="n"/>
      <c r="HE402" s="451" t="n"/>
      <c r="HF402" s="451" t="n"/>
      <c r="HG402" s="451" t="n"/>
      <c r="HH402" s="451" t="n"/>
      <c r="HI402" s="451" t="n"/>
      <c r="HJ402" s="451" t="n"/>
      <c r="HK402" s="451" t="n"/>
      <c r="HL402" s="451" t="n"/>
      <c r="HM402" s="451" t="n"/>
      <c r="HN402" s="451" t="n"/>
      <c r="HO402" s="451" t="n"/>
      <c r="HP402" s="451" t="n"/>
      <c r="HQ402" s="451" t="n"/>
      <c r="HR402" s="451" t="n"/>
      <c r="HS402" s="451" t="n"/>
      <c r="HT402" s="451" t="n"/>
      <c r="HU402" s="451" t="n"/>
      <c r="HV402" s="451" t="n"/>
      <c r="HW402" s="451" t="n"/>
      <c r="HX402" s="451" t="n"/>
      <c r="HY402" s="451" t="n"/>
      <c r="HZ402" s="451" t="n"/>
      <c r="IA402" s="451" t="n"/>
      <c r="IB402" s="451" t="n"/>
      <c r="IC402" s="451" t="n"/>
    </row>
    <row r="403" ht="11.1" customFormat="1" customHeight="1" s="456">
      <c r="A403" s="451" t="n"/>
      <c r="B403" s="451" t="n"/>
      <c r="C403" s="452" t="n"/>
      <c r="D403" s="453" t="n"/>
      <c r="E403" s="546" t="n"/>
      <c r="F403" s="451" t="n"/>
      <c r="G403" s="451" t="n"/>
      <c r="H403" s="451" t="n"/>
      <c r="I403" s="451" t="n"/>
      <c r="J403" s="451" t="n"/>
      <c r="K403" s="451" t="n"/>
      <c r="L403" s="451" t="n"/>
      <c r="M403" s="451" t="n"/>
      <c r="N403" s="451" t="n"/>
      <c r="O403" s="451" t="n"/>
      <c r="P403" s="451" t="n"/>
      <c r="Q403" s="451" t="n"/>
      <c r="R403" s="451" t="n"/>
      <c r="S403" s="451" t="n"/>
      <c r="T403" s="451" t="n"/>
      <c r="U403" s="451" t="n"/>
      <c r="V403" s="451" t="n"/>
      <c r="W403" s="451" t="n"/>
      <c r="X403" s="451" t="n"/>
      <c r="Y403" s="451" t="n"/>
      <c r="Z403" s="451" t="n"/>
      <c r="AA403" s="451" t="n"/>
      <c r="AB403" s="451" t="n"/>
      <c r="AC403" s="451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51" t="n"/>
      <c r="AR403" s="451" t="n"/>
      <c r="AS403" s="451" t="n"/>
      <c r="AT403" s="451" t="n"/>
      <c r="AU403" s="451" t="n"/>
      <c r="AV403" s="451" t="n"/>
      <c r="AW403" s="451" t="n"/>
      <c r="AX403" s="451" t="n"/>
      <c r="AY403" s="451" t="n"/>
      <c r="AZ403" s="451" t="n"/>
      <c r="BA403" s="451" t="n"/>
      <c r="BB403" s="455" t="n"/>
      <c r="BC403" s="451" t="n"/>
      <c r="BD403" s="451" t="n"/>
      <c r="BE403" s="451" t="n"/>
      <c r="BF403" s="451" t="n"/>
      <c r="BG403" s="451" t="n"/>
      <c r="BH403" s="451" t="n"/>
      <c r="BI403" s="451" t="n"/>
      <c r="BJ403" s="451" t="n"/>
      <c r="BK403" s="451" t="n"/>
      <c r="BL403" s="451" t="n"/>
      <c r="BM403" s="451" t="n"/>
      <c r="BN403" s="451" t="n"/>
      <c r="BO403" s="451" t="n"/>
      <c r="BP403" s="451" t="n"/>
      <c r="BQ403" s="451" t="n"/>
      <c r="BR403" s="451" t="n"/>
      <c r="BS403" s="451" t="n"/>
      <c r="BT403" s="451" t="n"/>
      <c r="BU403" s="451" t="n"/>
      <c r="BV403" s="451" t="n"/>
      <c r="BW403" s="451" t="n"/>
      <c r="BX403" s="451" t="n"/>
      <c r="BY403" s="451" t="n"/>
      <c r="BZ403" s="451" t="n"/>
      <c r="CA403" s="451" t="n"/>
      <c r="CB403" s="451" t="n"/>
      <c r="CC403" s="451" t="n"/>
      <c r="CD403" s="451" t="n"/>
      <c r="CE403" s="451" t="n"/>
      <c r="CF403" s="451" t="n"/>
      <c r="CG403" s="451" t="n"/>
      <c r="CH403" s="451" t="n"/>
      <c r="CI403" s="451" t="n"/>
      <c r="CJ403" s="451" t="n"/>
      <c r="CK403" s="451" t="n"/>
      <c r="CL403" s="451" t="n"/>
      <c r="CM403" s="451" t="n"/>
      <c r="CN403" s="451" t="n"/>
      <c r="CO403" s="451" t="n"/>
      <c r="CP403" s="451" t="n"/>
      <c r="CQ403" s="451" t="n"/>
      <c r="CR403" s="451" t="n"/>
      <c r="CS403" s="451" t="n"/>
      <c r="CT403" s="451" t="n"/>
      <c r="CU403" s="451" t="n"/>
      <c r="CV403" s="451" t="n"/>
      <c r="CW403" s="451" t="n"/>
      <c r="CX403" s="451" t="n"/>
      <c r="CY403" s="451" t="n"/>
      <c r="CZ403" s="451" t="n"/>
      <c r="DA403" s="451" t="n"/>
      <c r="DB403" s="451" t="n"/>
      <c r="DC403" s="451" t="n"/>
      <c r="DD403" s="451" t="n"/>
      <c r="DE403" s="451" t="n"/>
      <c r="DF403" s="451" t="n"/>
      <c r="DG403" s="451" t="n"/>
      <c r="DH403" s="451" t="n"/>
      <c r="DI403" s="451" t="n"/>
      <c r="DJ403" s="451" t="n"/>
      <c r="DK403" s="451" t="n"/>
      <c r="DL403" s="451" t="n"/>
      <c r="DM403" s="451" t="n"/>
      <c r="DN403" s="451" t="n"/>
      <c r="DO403" s="451" t="n"/>
      <c r="DP403" s="451" t="n"/>
      <c r="DQ403" s="451" t="n"/>
      <c r="DR403" s="451" t="n"/>
      <c r="DS403" s="451" t="n"/>
      <c r="DT403" s="451" t="n"/>
      <c r="DU403" s="451" t="n"/>
      <c r="DV403" s="451" t="n"/>
      <c r="DW403" s="451" t="n"/>
      <c r="DX403" s="451" t="n"/>
      <c r="DY403" s="451" t="n"/>
      <c r="DZ403" s="451" t="n"/>
      <c r="EA403" s="451" t="n"/>
      <c r="EB403" s="451" t="n"/>
      <c r="EC403" s="451" t="n"/>
      <c r="ED403" s="451" t="n"/>
      <c r="EE403" s="451" t="n"/>
      <c r="EF403" s="451" t="n"/>
      <c r="EG403" s="451" t="n"/>
      <c r="EH403" s="451" t="n"/>
      <c r="EI403" s="451" t="n"/>
      <c r="EJ403" s="451" t="n"/>
      <c r="EK403" s="451" t="n"/>
      <c r="EL403" s="451" t="n"/>
      <c r="EM403" s="451" t="n"/>
      <c r="EN403" s="451" t="n"/>
      <c r="EO403" s="451" t="n"/>
      <c r="EP403" s="451" t="n"/>
      <c r="EQ403" s="451" t="n"/>
      <c r="ER403" s="451" t="n"/>
      <c r="ES403" s="451" t="n"/>
      <c r="ET403" s="451" t="n"/>
      <c r="EU403" s="451" t="n"/>
      <c r="EV403" s="451" t="n"/>
      <c r="EW403" s="451" t="n"/>
      <c r="EX403" s="451" t="n"/>
      <c r="EY403" s="451" t="n"/>
      <c r="EZ403" s="451" t="n"/>
      <c r="FA403" s="451" t="n"/>
      <c r="FB403" s="451" t="n"/>
      <c r="FC403" s="451" t="n"/>
      <c r="FD403" s="451" t="n"/>
      <c r="FE403" s="451" t="n"/>
      <c r="FF403" s="451" t="n"/>
      <c r="FG403" s="451" t="n"/>
      <c r="FH403" s="451" t="n"/>
      <c r="FI403" s="451" t="n"/>
      <c r="FJ403" s="451" t="n"/>
      <c r="FK403" s="451" t="n"/>
      <c r="FL403" s="451" t="n"/>
      <c r="FM403" s="451" t="n"/>
      <c r="FN403" s="451" t="n"/>
      <c r="FO403" s="451" t="n"/>
      <c r="FP403" s="451" t="n"/>
      <c r="FQ403" s="451" t="n"/>
      <c r="FR403" s="451" t="n"/>
      <c r="FS403" s="451" t="n"/>
      <c r="FT403" s="451" t="n"/>
      <c r="FU403" s="451" t="n"/>
      <c r="FV403" s="451" t="n"/>
      <c r="FW403" s="451" t="n"/>
      <c r="FX403" s="451" t="n"/>
      <c r="FY403" s="451" t="n"/>
      <c r="FZ403" s="451" t="n"/>
      <c r="GA403" s="451" t="n"/>
      <c r="GB403" s="451" t="n"/>
      <c r="GC403" s="451" t="n"/>
      <c r="GD403" s="451" t="n"/>
      <c r="GE403" s="451" t="n"/>
      <c r="GF403" s="451" t="n"/>
      <c r="GG403" s="451" t="n"/>
      <c r="GH403" s="451" t="n"/>
      <c r="GI403" s="451" t="n"/>
      <c r="GJ403" s="451" t="n"/>
      <c r="GK403" s="451" t="n"/>
      <c r="GL403" s="451" t="n"/>
      <c r="GM403" s="451" t="n"/>
      <c r="GN403" s="451" t="n"/>
      <c r="GO403" s="451" t="n"/>
      <c r="GP403" s="451" t="n"/>
      <c r="GQ403" s="451" t="n"/>
      <c r="GR403" s="451" t="n"/>
      <c r="GS403" s="451" t="n"/>
      <c r="GT403" s="451" t="n"/>
      <c r="GU403" s="451" t="n"/>
      <c r="GV403" s="451" t="n"/>
      <c r="GW403" s="451" t="n"/>
      <c r="GX403" s="451" t="n"/>
      <c r="GY403" s="451" t="n"/>
      <c r="GZ403" s="451" t="n"/>
      <c r="HA403" s="451" t="n"/>
      <c r="HB403" s="451" t="n"/>
      <c r="HC403" s="451" t="n"/>
      <c r="HD403" s="451" t="n"/>
      <c r="HE403" s="451" t="n"/>
      <c r="HF403" s="451" t="n"/>
      <c r="HG403" s="451" t="n"/>
      <c r="HH403" s="451" t="n"/>
      <c r="HI403" s="451" t="n"/>
      <c r="HJ403" s="451" t="n"/>
      <c r="HK403" s="451" t="n"/>
      <c r="HL403" s="451" t="n"/>
      <c r="HM403" s="451" t="n"/>
      <c r="HN403" s="451" t="n"/>
      <c r="HO403" s="451" t="n"/>
      <c r="HP403" s="451" t="n"/>
      <c r="HQ403" s="451" t="n"/>
      <c r="HR403" s="451" t="n"/>
      <c r="HS403" s="451" t="n"/>
      <c r="HT403" s="451" t="n"/>
      <c r="HU403" s="451" t="n"/>
      <c r="HV403" s="451" t="n"/>
      <c r="HW403" s="451" t="n"/>
      <c r="HX403" s="451" t="n"/>
      <c r="HY403" s="451" t="n"/>
      <c r="HZ403" s="451" t="n"/>
      <c r="IA403" s="451" t="n"/>
      <c r="IB403" s="451" t="n"/>
      <c r="IC403" s="451" t="n"/>
    </row>
  </sheetData>
  <mergeCells count="144">
    <mergeCell ref="C14:C17"/>
    <mergeCell ref="F6:BA6"/>
    <mergeCell ref="D389:E389"/>
    <mergeCell ref="B358:D358"/>
    <mergeCell ref="B342:D342"/>
    <mergeCell ref="C162:C165"/>
    <mergeCell ref="C30:C33"/>
    <mergeCell ref="C45:C48"/>
    <mergeCell ref="C146:C149"/>
    <mergeCell ref="C243:C245"/>
    <mergeCell ref="C276:C277"/>
    <mergeCell ref="C94:C97"/>
    <mergeCell ref="C307:C309"/>
    <mergeCell ref="C278:C279"/>
    <mergeCell ref="B313:B314"/>
    <mergeCell ref="B384:D384"/>
    <mergeCell ref="C210:C214"/>
    <mergeCell ref="B378:D378"/>
    <mergeCell ref="B356:D356"/>
    <mergeCell ref="C293:C294"/>
    <mergeCell ref="C141:C145"/>
    <mergeCell ref="C231:C233"/>
    <mergeCell ref="B386:D386"/>
    <mergeCell ref="B355:D355"/>
    <mergeCell ref="B370:D370"/>
    <mergeCell ref="C239:C242"/>
    <mergeCell ref="C59:C63"/>
    <mergeCell ref="B341:D341"/>
    <mergeCell ref="C198:C200"/>
    <mergeCell ref="E313:E314"/>
    <mergeCell ref="K2:AW5"/>
    <mergeCell ref="B273:B298"/>
    <mergeCell ref="C191:C194"/>
    <mergeCell ref="C249:C251"/>
    <mergeCell ref="C321:C322"/>
    <mergeCell ref="B162:B177"/>
    <mergeCell ref="D390:E390"/>
    <mergeCell ref="C22:C25"/>
    <mergeCell ref="B379:D379"/>
    <mergeCell ref="C69:C71"/>
    <mergeCell ref="C136:C140"/>
    <mergeCell ref="C201:C202"/>
    <mergeCell ref="B360:D360"/>
    <mergeCell ref="B375:D375"/>
    <mergeCell ref="C112:C115"/>
    <mergeCell ref="B372:D372"/>
    <mergeCell ref="C329:C330"/>
    <mergeCell ref="B112:B135"/>
    <mergeCell ref="B344:D344"/>
    <mergeCell ref="BC6:BF6"/>
    <mergeCell ref="C186:C190"/>
    <mergeCell ref="C76:C77"/>
    <mergeCell ref="B359:D359"/>
    <mergeCell ref="C154:C156"/>
    <mergeCell ref="C203:C204"/>
    <mergeCell ref="C98:C100"/>
    <mergeCell ref="C297:C298"/>
    <mergeCell ref="B374:D374"/>
    <mergeCell ref="B343:D343"/>
    <mergeCell ref="C331:C332"/>
    <mergeCell ref="B383:D383"/>
    <mergeCell ref="B361:D361"/>
    <mergeCell ref="D6:E7"/>
    <mergeCell ref="D313:D314"/>
    <mergeCell ref="C299:C300"/>
    <mergeCell ref="B351:D351"/>
    <mergeCell ref="C234:C238"/>
    <mergeCell ref="C315:C317"/>
    <mergeCell ref="C64:C68"/>
    <mergeCell ref="C301:C303"/>
    <mergeCell ref="AX4:AY4"/>
    <mergeCell ref="C325:C328"/>
    <mergeCell ref="C166:C169"/>
    <mergeCell ref="C82:C84"/>
    <mergeCell ref="B231:B272"/>
    <mergeCell ref="C116:C119"/>
    <mergeCell ref="B376:D376"/>
    <mergeCell ref="B371:D371"/>
    <mergeCell ref="C215:C216"/>
    <mergeCell ref="B363:D363"/>
    <mergeCell ref="C295:C296"/>
    <mergeCell ref="B136:B154"/>
    <mergeCell ref="B373:D373"/>
    <mergeCell ref="B364:D364"/>
    <mergeCell ref="C280:C283"/>
    <mergeCell ref="C34:C36"/>
    <mergeCell ref="B186:B209"/>
    <mergeCell ref="B389:C390"/>
    <mergeCell ref="C318:C320"/>
    <mergeCell ref="B380:D380"/>
    <mergeCell ref="C252:C254"/>
    <mergeCell ref="B210:B230"/>
    <mergeCell ref="B10:B41"/>
    <mergeCell ref="C54:C58"/>
    <mergeCell ref="C255:C257"/>
    <mergeCell ref="AX3:AY3"/>
    <mergeCell ref="B382:D382"/>
    <mergeCell ref="C123:C125"/>
    <mergeCell ref="C217:C218"/>
    <mergeCell ref="B385:D385"/>
    <mergeCell ref="B6:B8"/>
    <mergeCell ref="C18:C21"/>
    <mergeCell ref="C285:C286"/>
    <mergeCell ref="B353:D353"/>
    <mergeCell ref="B300:B309"/>
    <mergeCell ref="C219:C221"/>
    <mergeCell ref="B362:D362"/>
    <mergeCell ref="C170:C173"/>
    <mergeCell ref="B377:D377"/>
    <mergeCell ref="C26:C29"/>
    <mergeCell ref="C120:C122"/>
    <mergeCell ref="AZ4:BB4"/>
    <mergeCell ref="B352:D352"/>
    <mergeCell ref="B367:D367"/>
    <mergeCell ref="C10:C13"/>
    <mergeCell ref="B339:D339"/>
    <mergeCell ref="C333:C334"/>
    <mergeCell ref="B354:D354"/>
    <mergeCell ref="C88:C93"/>
    <mergeCell ref="B42:B76"/>
    <mergeCell ref="C195:C197"/>
    <mergeCell ref="C6:C8"/>
    <mergeCell ref="C42:C44"/>
    <mergeCell ref="C304:C306"/>
    <mergeCell ref="C49:C53"/>
    <mergeCell ref="BH6:BJ6"/>
    <mergeCell ref="B340:D340"/>
    <mergeCell ref="C246:C248"/>
    <mergeCell ref="B82:B111"/>
    <mergeCell ref="C72:C73"/>
    <mergeCell ref="C85:C87"/>
    <mergeCell ref="C150:C153"/>
    <mergeCell ref="B365:D365"/>
    <mergeCell ref="B357:D357"/>
    <mergeCell ref="B366:D366"/>
    <mergeCell ref="C323:C324"/>
    <mergeCell ref="C174:C177"/>
    <mergeCell ref="B349:E349"/>
    <mergeCell ref="B381:D381"/>
    <mergeCell ref="C313:C314"/>
    <mergeCell ref="B350:D350"/>
    <mergeCell ref="C273:C275"/>
    <mergeCell ref="C260:C261"/>
    <mergeCell ref="C289:C292"/>
  </mergeCells>
  <conditionalFormatting sqref="F153:BA153 F262:BA272 F303:BA303 F306:BA306 F309:BA309 BC262:BJ272 BC303:BJ303 BC306:BJ306 BC309:BJ309 BG205:BG209">
    <cfRule type="cellIs" priority="2426" operator="greaterThan" dxfId="680">
      <formula>$E153</formula>
    </cfRule>
  </conditionalFormatting>
  <conditionalFormatting sqref="F66:BA67">
    <cfRule type="cellIs" priority="2241" operator="greaterThan" dxfId="680">
      <formula>$E66</formula>
    </cfRule>
  </conditionalFormatting>
  <conditionalFormatting sqref="F118:BA118">
    <cfRule type="cellIs" priority="2234" operator="greaterThan" dxfId="680">
      <formula>$E118</formula>
    </cfRule>
  </conditionalFormatting>
  <conditionalFormatting sqref="F172:BA172">
    <cfRule type="cellIs" priority="2223" operator="greaterThan" dxfId="680">
      <formula>$E172</formula>
    </cfRule>
  </conditionalFormatting>
  <conditionalFormatting sqref="F214:BA214">
    <cfRule type="cellIs" priority="2207" operator="greaterThan" dxfId="680">
      <formula>$E214</formula>
    </cfRule>
  </conditionalFormatting>
  <conditionalFormatting sqref="F200:BA200">
    <cfRule type="cellIs" priority="2206" operator="greaterThan" dxfId="680">
      <formula>$E200</formula>
    </cfRule>
  </conditionalFormatting>
  <conditionalFormatting sqref="F197:BA197">
    <cfRule type="cellIs" priority="2205" operator="greaterThan" dxfId="680">
      <formula>$E197</formula>
    </cfRule>
  </conditionalFormatting>
  <conditionalFormatting sqref="F233:BA233">
    <cfRule type="cellIs" priority="2204" operator="greaterThan" dxfId="680">
      <formula>$E233</formula>
    </cfRule>
  </conditionalFormatting>
  <conditionalFormatting sqref="F238:BA238">
    <cfRule type="cellIs" priority="2203" operator="greaterThan" dxfId="680">
      <formula>$E238</formula>
    </cfRule>
  </conditionalFormatting>
  <conditionalFormatting sqref="F242:BA242">
    <cfRule type="cellIs" priority="2202" operator="greaterThan" dxfId="680">
      <formula>$E242</formula>
    </cfRule>
  </conditionalFormatting>
  <conditionalFormatting sqref="F245:BA245">
    <cfRule type="cellIs" priority="2201" operator="greaterThan" dxfId="680">
      <formula>$E245</formula>
    </cfRule>
  </conditionalFormatting>
  <conditionalFormatting sqref="F248:BA248">
    <cfRule type="cellIs" priority="2200" operator="greaterThan" dxfId="680">
      <formula>$E248</formula>
    </cfRule>
  </conditionalFormatting>
  <conditionalFormatting sqref="F251:BA251">
    <cfRule type="cellIs" priority="2199" operator="greaterThan" dxfId="680">
      <formula>$E251</formula>
    </cfRule>
  </conditionalFormatting>
  <conditionalFormatting sqref="F254:BA254">
    <cfRule type="cellIs" priority="2198" operator="greaterThan" dxfId="680">
      <formula>$E254</formula>
    </cfRule>
  </conditionalFormatting>
  <conditionalFormatting sqref="F257:BA257">
    <cfRule type="cellIs" priority="2197" operator="greaterThan" dxfId="680">
      <formula>$E257</formula>
    </cfRule>
  </conditionalFormatting>
  <conditionalFormatting sqref="F275:BA275">
    <cfRule type="cellIs" priority="2196" operator="greaterThan" dxfId="680">
      <formula>$E275</formula>
    </cfRule>
  </conditionalFormatting>
  <conditionalFormatting sqref="F283:BA283">
    <cfRule type="cellIs" priority="2193" operator="greaterThan" dxfId="680">
      <formula>$E283</formula>
    </cfRule>
  </conditionalFormatting>
  <conditionalFormatting sqref="F292:BA292">
    <cfRule type="cellIs" priority="2191" operator="greaterThan" dxfId="680">
      <formula>$E292</formula>
    </cfRule>
  </conditionalFormatting>
  <conditionalFormatting sqref="F177:BA177">
    <cfRule type="cellIs" priority="2190" operator="greaterThan" dxfId="680">
      <formula>$E177</formula>
    </cfRule>
  </conditionalFormatting>
  <conditionalFormatting sqref="F173:BA173">
    <cfRule type="cellIs" priority="2189" operator="greaterThan" dxfId="680">
      <formula>$E173</formula>
    </cfRule>
  </conditionalFormatting>
  <conditionalFormatting sqref="F169:BA169">
    <cfRule type="cellIs" priority="2188" operator="greaterThan" dxfId="680">
      <formula>$E169</formula>
    </cfRule>
  </conditionalFormatting>
  <conditionalFormatting sqref="F165:BA165">
    <cfRule type="cellIs" priority="2186" operator="greaterThan" dxfId="680">
      <formula>$E165</formula>
    </cfRule>
  </conditionalFormatting>
  <conditionalFormatting sqref="F149:BA149">
    <cfRule type="cellIs" priority="2185" operator="greaterThan" dxfId="680">
      <formula>$E149</formula>
    </cfRule>
  </conditionalFormatting>
  <conditionalFormatting sqref="F145:BA145">
    <cfRule type="cellIs" priority="2184" operator="greaterThan" dxfId="680">
      <formula>$E145</formula>
    </cfRule>
  </conditionalFormatting>
  <conditionalFormatting sqref="F140:BA140">
    <cfRule type="cellIs" priority="2183" operator="greaterThan" dxfId="680">
      <formula>$E140</formula>
    </cfRule>
  </conditionalFormatting>
  <conditionalFormatting sqref="F119:BA119">
    <cfRule type="cellIs" priority="2180" operator="greaterThan" dxfId="680">
      <formula>$E119</formula>
    </cfRule>
  </conditionalFormatting>
  <conditionalFormatting sqref="F115:BA115">
    <cfRule type="cellIs" priority="2179" operator="greaterThan" dxfId="680">
      <formula>$E115</formula>
    </cfRule>
  </conditionalFormatting>
  <conditionalFormatting sqref="F100:BA100">
    <cfRule type="cellIs" priority="2178" operator="greaterThan" dxfId="680">
      <formula>$E100</formula>
    </cfRule>
  </conditionalFormatting>
  <conditionalFormatting sqref="F93:BA93">
    <cfRule type="cellIs" priority="2177" operator="greaterThan" dxfId="680">
      <formula>$E93</formula>
    </cfRule>
  </conditionalFormatting>
  <conditionalFormatting sqref="F87:BA87">
    <cfRule type="cellIs" priority="2176" operator="greaterThan" dxfId="680">
      <formula>$E87</formula>
    </cfRule>
  </conditionalFormatting>
  <conditionalFormatting sqref="F97:BA97">
    <cfRule type="cellIs" priority="2175" operator="greaterThan" dxfId="680">
      <formula>$E97</formula>
    </cfRule>
  </conditionalFormatting>
  <conditionalFormatting sqref="F84:BA84">
    <cfRule type="cellIs" priority="2174" operator="greaterThan" dxfId="680">
      <formula>$E84</formula>
    </cfRule>
  </conditionalFormatting>
  <conditionalFormatting sqref="F71:BA71">
    <cfRule type="cellIs" priority="2172" operator="greaterThan" dxfId="680">
      <formula>$E71</formula>
    </cfRule>
  </conditionalFormatting>
  <conditionalFormatting sqref="F68:BA68">
    <cfRule type="cellIs" priority="2171" operator="greaterThan" dxfId="680">
      <formula>$E68</formula>
    </cfRule>
  </conditionalFormatting>
  <conditionalFormatting sqref="F63:BA63">
    <cfRule type="cellIs" priority="2170" operator="greaterThan" dxfId="680">
      <formula>$E63</formula>
    </cfRule>
  </conditionalFormatting>
  <conditionalFormatting sqref="F58:BA58">
    <cfRule type="cellIs" priority="2169" operator="greaterThan" dxfId="680">
      <formula>$E58</formula>
    </cfRule>
  </conditionalFormatting>
  <conditionalFormatting sqref="F53:BA53">
    <cfRule type="cellIs" priority="2168" operator="greaterThan" dxfId="680">
      <formula>$E53</formula>
    </cfRule>
  </conditionalFormatting>
  <conditionalFormatting sqref="F48:BA48">
    <cfRule type="cellIs" priority="2167" operator="greaterThan" dxfId="680">
      <formula>$E48</formula>
    </cfRule>
  </conditionalFormatting>
  <conditionalFormatting sqref="F33:BA33 F36:BA36">
    <cfRule type="cellIs" priority="2166" operator="greaterThan" dxfId="680">
      <formula>$E33</formula>
    </cfRule>
  </conditionalFormatting>
  <conditionalFormatting sqref="F44:BA44">
    <cfRule type="cellIs" priority="2165" operator="greaterThan" dxfId="680">
      <formula>$E44</formula>
    </cfRule>
  </conditionalFormatting>
  <conditionalFormatting sqref="F29:BA29">
    <cfRule type="cellIs" priority="2164" operator="greaterThan" dxfId="680">
      <formula>$E29</formula>
    </cfRule>
  </conditionalFormatting>
  <conditionalFormatting sqref="F25:BA25">
    <cfRule type="cellIs" priority="2163" operator="greaterThan" dxfId="680">
      <formula>$E25</formula>
    </cfRule>
  </conditionalFormatting>
  <conditionalFormatting sqref="F21:BA21">
    <cfRule type="cellIs" priority="2162" operator="greaterThan" dxfId="680">
      <formula>$E21</formula>
    </cfRule>
  </conditionalFormatting>
  <conditionalFormatting sqref="F190:BA190">
    <cfRule type="cellIs" priority="2159" operator="greaterThan" dxfId="680">
      <formula>$E190</formula>
    </cfRule>
  </conditionalFormatting>
  <conditionalFormatting sqref="F10:BA10 F364:BA367 F373:BA375 F378:BA381">
    <cfRule type="containsText" priority="2150" operator="containsText" dxfId="0" text="CEK">
      <formula>NOT(ISERROR(SEARCH("CEK",F10)))</formula>
    </cfRule>
    <cfRule type="expression" priority="2151" dxfId="0">
      <formula>CEK</formula>
    </cfRule>
  </conditionalFormatting>
  <conditionalFormatting sqref="F36:BA36">
    <cfRule type="cellIs" priority="2002" operator="greaterThan" dxfId="680">
      <formula>$E36</formula>
    </cfRule>
  </conditionalFormatting>
  <conditionalFormatting sqref="F11:BA11">
    <cfRule type="containsText" priority="1999" operator="containsText" dxfId="0" text="CEK">
      <formula>NOT(ISERROR(SEARCH("CEK",F11)))</formula>
    </cfRule>
    <cfRule type="expression" priority="2000" dxfId="0">
      <formula>CEK</formula>
    </cfRule>
  </conditionalFormatting>
  <conditionalFormatting sqref="F18:BA18">
    <cfRule type="containsText" priority="1989" operator="containsText" dxfId="0" text="CEK">
      <formula>NOT(ISERROR(SEARCH("CEK",F18)))</formula>
    </cfRule>
    <cfRule type="expression" priority="1990" dxfId="0">
      <formula>CEK</formula>
    </cfRule>
  </conditionalFormatting>
  <conditionalFormatting sqref="F19:BA19">
    <cfRule type="containsText" priority="1986" operator="containsText" dxfId="0" text="CEK">
      <formula>NOT(ISERROR(SEARCH("CEK",F19)))</formula>
    </cfRule>
    <cfRule type="expression" priority="1987" dxfId="0">
      <formula>CEK</formula>
    </cfRule>
  </conditionalFormatting>
  <conditionalFormatting sqref="F22:BA22">
    <cfRule type="containsText" priority="1982" operator="containsText" dxfId="0" text="CEK">
      <formula>NOT(ISERROR(SEARCH("CEK",F22)))</formula>
    </cfRule>
    <cfRule type="expression" priority="1983" dxfId="0">
      <formula>CEK</formula>
    </cfRule>
  </conditionalFormatting>
  <conditionalFormatting sqref="F23:BA23">
    <cfRule type="containsText" priority="1979" operator="containsText" dxfId="0" text="CEK">
      <formula>NOT(ISERROR(SEARCH("CEK",F23)))</formula>
    </cfRule>
    <cfRule type="expression" priority="1980" dxfId="0">
      <formula>CEK</formula>
    </cfRule>
  </conditionalFormatting>
  <conditionalFormatting sqref="F26:BA26">
    <cfRule type="containsText" priority="1975" operator="containsText" dxfId="0" text="CEK">
      <formula>NOT(ISERROR(SEARCH("CEK",F26)))</formula>
    </cfRule>
    <cfRule type="expression" priority="1976" dxfId="0">
      <formula>CEK</formula>
    </cfRule>
  </conditionalFormatting>
  <conditionalFormatting sqref="F27:BA27">
    <cfRule type="containsText" priority="1972" operator="containsText" dxfId="0" text="CEK">
      <formula>NOT(ISERROR(SEARCH("CEK",F27)))</formula>
    </cfRule>
    <cfRule type="expression" priority="1973" dxfId="0">
      <formula>CEK</formula>
    </cfRule>
  </conditionalFormatting>
  <conditionalFormatting sqref="F30:BA30">
    <cfRule type="containsText" priority="1968" operator="containsText" dxfId="0" text="CEK">
      <formula>NOT(ISERROR(SEARCH("CEK",F30)))</formula>
    </cfRule>
    <cfRule type="expression" priority="1969" dxfId="0">
      <formula>CEK</formula>
    </cfRule>
  </conditionalFormatting>
  <conditionalFormatting sqref="F31:BA31">
    <cfRule type="containsText" priority="1965" operator="containsText" dxfId="0" text="CEK">
      <formula>NOT(ISERROR(SEARCH("CEK",F31)))</formula>
    </cfRule>
    <cfRule type="expression" priority="1966" dxfId="0">
      <formula>CEK</formula>
    </cfRule>
  </conditionalFormatting>
  <conditionalFormatting sqref="F34:BA34">
    <cfRule type="containsText" priority="1961" operator="containsText" dxfId="0" text="CEK">
      <formula>NOT(ISERROR(SEARCH("CEK",F34)))</formula>
    </cfRule>
    <cfRule type="expression" priority="1962" dxfId="0">
      <formula>CEK</formula>
    </cfRule>
  </conditionalFormatting>
  <conditionalFormatting sqref="F35:BA35">
    <cfRule type="containsText" priority="1958" operator="containsText" dxfId="0" text="CEK">
      <formula>NOT(ISERROR(SEARCH("CEK",F35)))</formula>
    </cfRule>
    <cfRule type="expression" priority="1959" dxfId="0">
      <formula>CEK</formula>
    </cfRule>
  </conditionalFormatting>
  <conditionalFormatting sqref="F42:BA42">
    <cfRule type="containsText" priority="1954" operator="containsText" dxfId="0" text="CEK">
      <formula>NOT(ISERROR(SEARCH("CEK",F42)))</formula>
    </cfRule>
    <cfRule type="expression" priority="1955" dxfId="0">
      <formula>CEK</formula>
    </cfRule>
  </conditionalFormatting>
  <conditionalFormatting sqref="F43:BA43">
    <cfRule type="containsText" priority="1951" operator="containsText" dxfId="0" text="CEK">
      <formula>NOT(ISERROR(SEARCH("CEK",F43)))</formula>
    </cfRule>
    <cfRule type="expression" priority="1952" dxfId="0">
      <formula>CEK</formula>
    </cfRule>
  </conditionalFormatting>
  <conditionalFormatting sqref="F45:BA45">
    <cfRule type="containsText" priority="1947" operator="containsText" dxfId="0" text="CEK">
      <formula>NOT(ISERROR(SEARCH("CEK",F45)))</formula>
    </cfRule>
    <cfRule type="expression" priority="1948" dxfId="0">
      <formula>CEK</formula>
    </cfRule>
  </conditionalFormatting>
  <conditionalFormatting sqref="F46:BA46">
    <cfRule type="containsText" priority="1944" operator="containsText" dxfId="0" text="CEK">
      <formula>NOT(ISERROR(SEARCH("CEK",F46)))</formula>
    </cfRule>
    <cfRule type="expression" priority="1945" dxfId="0">
      <formula>CEK</formula>
    </cfRule>
  </conditionalFormatting>
  <conditionalFormatting sqref="F49:BA49">
    <cfRule type="containsText" priority="1940" operator="containsText" dxfId="0" text="CEK">
      <formula>NOT(ISERROR(SEARCH("CEK",F49)))</formula>
    </cfRule>
    <cfRule type="expression" priority="1941" dxfId="0">
      <formula>CEK</formula>
    </cfRule>
  </conditionalFormatting>
  <conditionalFormatting sqref="F50:BA50">
    <cfRule type="containsText" priority="1937" operator="containsText" dxfId="0" text="CEK">
      <formula>NOT(ISERROR(SEARCH("CEK",F50)))</formula>
    </cfRule>
    <cfRule type="expression" priority="1938" dxfId="0">
      <formula>CEK</formula>
    </cfRule>
  </conditionalFormatting>
  <conditionalFormatting sqref="F54:BA54">
    <cfRule type="containsText" priority="1933" operator="containsText" dxfId="0" text="CEK">
      <formula>NOT(ISERROR(SEARCH("CEK",F54)))</formula>
    </cfRule>
    <cfRule type="expression" priority="1934" dxfId="0">
      <formula>CEK</formula>
    </cfRule>
  </conditionalFormatting>
  <conditionalFormatting sqref="F55:BA55">
    <cfRule type="containsText" priority="1930" operator="containsText" dxfId="0" text="CEK">
      <formula>NOT(ISERROR(SEARCH("CEK",F55)))</formula>
    </cfRule>
    <cfRule type="expression" priority="1931" dxfId="0">
      <formula>CEK</formula>
    </cfRule>
  </conditionalFormatting>
  <conditionalFormatting sqref="F59:BA59">
    <cfRule type="containsText" priority="1926" operator="containsText" dxfId="0" text="CEK">
      <formula>NOT(ISERROR(SEARCH("CEK",F59)))</formula>
    </cfRule>
    <cfRule type="expression" priority="1927" dxfId="0">
      <formula>CEK</formula>
    </cfRule>
  </conditionalFormatting>
  <conditionalFormatting sqref="F60:BA60">
    <cfRule type="containsText" priority="1923" operator="containsText" dxfId="0" text="CEK">
      <formula>NOT(ISERROR(SEARCH("CEK",F60)))</formula>
    </cfRule>
    <cfRule type="expression" priority="1924" dxfId="0">
      <formula>CEK</formula>
    </cfRule>
  </conditionalFormatting>
  <conditionalFormatting sqref="F64:BA64">
    <cfRule type="containsText" priority="1919" operator="containsText" dxfId="0" text="CEK">
      <formula>NOT(ISERROR(SEARCH("CEK",F64)))</formula>
    </cfRule>
    <cfRule type="expression" priority="1920" dxfId="0">
      <formula>CEK</formula>
    </cfRule>
  </conditionalFormatting>
  <conditionalFormatting sqref="F65:BA65">
    <cfRule type="containsText" priority="1916" operator="containsText" dxfId="0" text="CEK">
      <formula>NOT(ISERROR(SEARCH("CEK",F65)))</formula>
    </cfRule>
    <cfRule type="expression" priority="1917" dxfId="0">
      <formula>CEK</formula>
    </cfRule>
  </conditionalFormatting>
  <conditionalFormatting sqref="F69:BA69">
    <cfRule type="containsText" priority="1912" operator="containsText" dxfId="0" text="CEK">
      <formula>NOT(ISERROR(SEARCH("CEK",F69)))</formula>
    </cfRule>
    <cfRule type="expression" priority="1913" dxfId="0">
      <formula>CEK</formula>
    </cfRule>
  </conditionalFormatting>
  <conditionalFormatting sqref="F70:BA70">
    <cfRule type="containsText" priority="1909" operator="containsText" dxfId="0" text="CEK">
      <formula>NOT(ISERROR(SEARCH("CEK",F70)))</formula>
    </cfRule>
    <cfRule type="expression" priority="1910" dxfId="0">
      <formula>CEK</formula>
    </cfRule>
  </conditionalFormatting>
  <conditionalFormatting sqref="F72:BA72">
    <cfRule type="containsText" priority="1905" operator="containsText" dxfId="0" text="CEK">
      <formula>NOT(ISERROR(SEARCH("CEK",F72)))</formula>
    </cfRule>
    <cfRule type="expression" priority="1906" dxfId="0">
      <formula>CEK</formula>
    </cfRule>
  </conditionalFormatting>
  <conditionalFormatting sqref="F73:BA75">
    <cfRule type="containsText" priority="1902" operator="containsText" dxfId="0" text="CEK">
      <formula>NOT(ISERROR(SEARCH("CEK",F73)))</formula>
    </cfRule>
    <cfRule type="expression" priority="1903" dxfId="0">
      <formula>CEK</formula>
    </cfRule>
  </conditionalFormatting>
  <conditionalFormatting sqref="F82:BA82">
    <cfRule type="containsText" priority="1898" operator="containsText" dxfId="0" text="CEK">
      <formula>NOT(ISERROR(SEARCH("CEK",F82)))</formula>
    </cfRule>
    <cfRule type="expression" priority="1899" dxfId="0">
      <formula>CEK</formula>
    </cfRule>
  </conditionalFormatting>
  <conditionalFormatting sqref="F83:BA83">
    <cfRule type="containsText" priority="1895" operator="containsText" dxfId="0" text="CEK">
      <formula>NOT(ISERROR(SEARCH("CEK",F83)))</formula>
    </cfRule>
    <cfRule type="expression" priority="1896" dxfId="0">
      <formula>CEK</formula>
    </cfRule>
  </conditionalFormatting>
  <conditionalFormatting sqref="F85:BA85">
    <cfRule type="containsText" priority="1891" operator="containsText" dxfId="0" text="CEK">
      <formula>NOT(ISERROR(SEARCH("CEK",F85)))</formula>
    </cfRule>
    <cfRule type="expression" priority="1892" dxfId="0">
      <formula>CEK</formula>
    </cfRule>
  </conditionalFormatting>
  <conditionalFormatting sqref="F86:BA86">
    <cfRule type="containsText" priority="1888" operator="containsText" dxfId="0" text="CEK">
      <formula>NOT(ISERROR(SEARCH("CEK",F86)))</formula>
    </cfRule>
    <cfRule type="expression" priority="1889" dxfId="0">
      <formula>CEK</formula>
    </cfRule>
  </conditionalFormatting>
  <conditionalFormatting sqref="F88:BA88">
    <cfRule type="containsText" priority="1884" operator="containsText" dxfId="0" text="CEK">
      <formula>NOT(ISERROR(SEARCH("CEK",F88)))</formula>
    </cfRule>
    <cfRule type="expression" priority="1885" dxfId="0">
      <formula>CEK</formula>
    </cfRule>
  </conditionalFormatting>
  <conditionalFormatting sqref="F89:BA89">
    <cfRule type="containsText" priority="1881" operator="containsText" dxfId="0" text="CEK">
      <formula>NOT(ISERROR(SEARCH("CEK",F89)))</formula>
    </cfRule>
    <cfRule type="expression" priority="1882" dxfId="0">
      <formula>CEK</formula>
    </cfRule>
  </conditionalFormatting>
  <conditionalFormatting sqref="F94:BA94">
    <cfRule type="containsText" priority="1877" operator="containsText" dxfId="0" text="CEK">
      <formula>NOT(ISERROR(SEARCH("CEK",F94)))</formula>
    </cfRule>
    <cfRule type="expression" priority="1878" dxfId="0">
      <formula>CEK</formula>
    </cfRule>
  </conditionalFormatting>
  <conditionalFormatting sqref="F95:BA95">
    <cfRule type="containsText" priority="1874" operator="containsText" dxfId="0" text="CEK">
      <formula>NOT(ISERROR(SEARCH("CEK",F95)))</formula>
    </cfRule>
    <cfRule type="expression" priority="1875" dxfId="0">
      <formula>CEK</formula>
    </cfRule>
  </conditionalFormatting>
  <conditionalFormatting sqref="F98:BA98">
    <cfRule type="containsText" priority="1870" operator="containsText" dxfId="0" text="CEK">
      <formula>NOT(ISERROR(SEARCH("CEK",F98)))</formula>
    </cfRule>
    <cfRule type="expression" priority="1871" dxfId="0">
      <formula>CEK</formula>
    </cfRule>
  </conditionalFormatting>
  <conditionalFormatting sqref="F99:BA99">
    <cfRule type="containsText" priority="1867" operator="containsText" dxfId="0" text="CEK">
      <formula>NOT(ISERROR(SEARCH("CEK",F99)))</formula>
    </cfRule>
    <cfRule type="expression" priority="1868" dxfId="0">
      <formula>CEK</formula>
    </cfRule>
  </conditionalFormatting>
  <conditionalFormatting sqref="F112:BA112">
    <cfRule type="containsText" priority="1863" operator="containsText" dxfId="0" text="CEK">
      <formula>NOT(ISERROR(SEARCH("CEK",F112)))</formula>
    </cfRule>
    <cfRule type="expression" priority="1864" dxfId="0">
      <formula>CEK</formula>
    </cfRule>
  </conditionalFormatting>
  <conditionalFormatting sqref="F113:BA113">
    <cfRule type="containsText" priority="1860" operator="containsText" dxfId="0" text="CEK">
      <formula>NOT(ISERROR(SEARCH("CEK",F113)))</formula>
    </cfRule>
    <cfRule type="expression" priority="1861" dxfId="0">
      <formula>CEK</formula>
    </cfRule>
  </conditionalFormatting>
  <conditionalFormatting sqref="F116:BA116">
    <cfRule type="containsText" priority="1856" operator="containsText" dxfId="0" text="CEK">
      <formula>NOT(ISERROR(SEARCH("CEK",F116)))</formula>
    </cfRule>
    <cfRule type="expression" priority="1857" dxfId="0">
      <formula>CEK</formula>
    </cfRule>
  </conditionalFormatting>
  <conditionalFormatting sqref="F117:BA117">
    <cfRule type="containsText" priority="1853" operator="containsText" dxfId="0" text="CEK">
      <formula>NOT(ISERROR(SEARCH("CEK",F117)))</formula>
    </cfRule>
    <cfRule type="expression" priority="1854" dxfId="0">
      <formula>CEK</formula>
    </cfRule>
  </conditionalFormatting>
  <conditionalFormatting sqref="F122:BA122">
    <cfRule type="containsText" priority="1846" operator="containsText" dxfId="0" text="CEK">
      <formula>NOT(ISERROR(SEARCH("CEK",F122)))</formula>
    </cfRule>
    <cfRule type="expression" priority="1847" dxfId="0">
      <formula>CEK</formula>
    </cfRule>
  </conditionalFormatting>
  <conditionalFormatting sqref="F120:BA120">
    <cfRule type="containsText" priority="1842" operator="containsText" dxfId="0" text="CEK">
      <formula>NOT(ISERROR(SEARCH("CEK",F120)))</formula>
    </cfRule>
    <cfRule type="expression" priority="1843" dxfId="0">
      <formula>CEK</formula>
    </cfRule>
  </conditionalFormatting>
  <conditionalFormatting sqref="F121:BA121">
    <cfRule type="containsText" priority="1839" operator="containsText" dxfId="0" text="CEK">
      <formula>NOT(ISERROR(SEARCH("CEK",F121)))</formula>
    </cfRule>
    <cfRule type="expression" priority="1840" dxfId="0">
      <formula>CEK</formula>
    </cfRule>
  </conditionalFormatting>
  <conditionalFormatting sqref="F123:BA123">
    <cfRule type="containsText" priority="1835" operator="containsText" dxfId="0" text="CEK">
      <formula>NOT(ISERROR(SEARCH("CEK",F123)))</formula>
    </cfRule>
    <cfRule type="expression" priority="1836" dxfId="0">
      <formula>CEK</formula>
    </cfRule>
  </conditionalFormatting>
  <conditionalFormatting sqref="F124:BA124">
    <cfRule type="containsText" priority="1832" operator="containsText" dxfId="0" text="CEK">
      <formula>NOT(ISERROR(SEARCH("CEK",F124)))</formula>
    </cfRule>
    <cfRule type="expression" priority="1833" dxfId="0">
      <formula>CEK</formula>
    </cfRule>
  </conditionalFormatting>
  <conditionalFormatting sqref="F136:BA136">
    <cfRule type="containsText" priority="1828" operator="containsText" dxfId="0" text="CEK">
      <formula>NOT(ISERROR(SEARCH("CEK",F136)))</formula>
    </cfRule>
    <cfRule type="expression" priority="1829" dxfId="0">
      <formula>CEK</formula>
    </cfRule>
  </conditionalFormatting>
  <conditionalFormatting sqref="F137:BA137">
    <cfRule type="containsText" priority="1825" operator="containsText" dxfId="0" text="CEK">
      <formula>NOT(ISERROR(SEARCH("CEK",F137)))</formula>
    </cfRule>
    <cfRule type="expression" priority="1826" dxfId="0">
      <formula>CEK</formula>
    </cfRule>
  </conditionalFormatting>
  <conditionalFormatting sqref="F141:BA141">
    <cfRule type="containsText" priority="1821" operator="containsText" dxfId="0" text="CEK">
      <formula>NOT(ISERROR(SEARCH("CEK",F141)))</formula>
    </cfRule>
    <cfRule type="expression" priority="1822" dxfId="0">
      <formula>CEK</formula>
    </cfRule>
  </conditionalFormatting>
  <conditionalFormatting sqref="F142:BA142">
    <cfRule type="containsText" priority="1818" operator="containsText" dxfId="0" text="CEK">
      <formula>NOT(ISERROR(SEARCH("CEK",F142)))</formula>
    </cfRule>
    <cfRule type="expression" priority="1819" dxfId="0">
      <formula>CEK</formula>
    </cfRule>
  </conditionalFormatting>
  <conditionalFormatting sqref="F146:BA146">
    <cfRule type="containsText" priority="1814" operator="containsText" dxfId="0" text="CEK">
      <formula>NOT(ISERROR(SEARCH("CEK",F146)))</formula>
    </cfRule>
    <cfRule type="expression" priority="1815" dxfId="0">
      <formula>CEK</formula>
    </cfRule>
  </conditionalFormatting>
  <conditionalFormatting sqref="F147:BA147">
    <cfRule type="containsText" priority="1811" operator="containsText" dxfId="0" text="CEK">
      <formula>NOT(ISERROR(SEARCH("CEK",F147)))</formula>
    </cfRule>
    <cfRule type="expression" priority="1812" dxfId="0">
      <formula>CEK</formula>
    </cfRule>
  </conditionalFormatting>
  <conditionalFormatting sqref="F150:BA150">
    <cfRule type="containsText" priority="1807" operator="containsText" dxfId="0" text="CEK">
      <formula>NOT(ISERROR(SEARCH("CEK",F150)))</formula>
    </cfRule>
    <cfRule type="expression" priority="1808" dxfId="0">
      <formula>CEK</formula>
    </cfRule>
  </conditionalFormatting>
  <conditionalFormatting sqref="F151:BA151">
    <cfRule type="containsText" priority="1804" operator="containsText" dxfId="0" text="CEK">
      <formula>NOT(ISERROR(SEARCH("CEK",F151)))</formula>
    </cfRule>
    <cfRule type="expression" priority="1805" dxfId="0">
      <formula>CEK</formula>
    </cfRule>
  </conditionalFormatting>
  <conditionalFormatting sqref="F162:BA162">
    <cfRule type="containsText" priority="1800" operator="containsText" dxfId="0" text="CEK">
      <formula>NOT(ISERROR(SEARCH("CEK",F162)))</formula>
    </cfRule>
    <cfRule type="expression" priority="1801" dxfId="0">
      <formula>CEK</formula>
    </cfRule>
  </conditionalFormatting>
  <conditionalFormatting sqref="F163:BA163">
    <cfRule type="containsText" priority="1797" operator="containsText" dxfId="0" text="CEK">
      <formula>NOT(ISERROR(SEARCH("CEK",F163)))</formula>
    </cfRule>
    <cfRule type="expression" priority="1798" dxfId="0">
      <formula>CEK</formula>
    </cfRule>
  </conditionalFormatting>
  <conditionalFormatting sqref="F166:BA166">
    <cfRule type="containsText" priority="1793" operator="containsText" dxfId="0" text="CEK">
      <formula>NOT(ISERROR(SEARCH("CEK",F166)))</formula>
    </cfRule>
    <cfRule type="expression" priority="1794" dxfId="0">
      <formula>CEK</formula>
    </cfRule>
  </conditionalFormatting>
  <conditionalFormatting sqref="F167:BA167">
    <cfRule type="containsText" priority="1790" operator="containsText" dxfId="0" text="CEK">
      <formula>NOT(ISERROR(SEARCH("CEK",F167)))</formula>
    </cfRule>
    <cfRule type="expression" priority="1791" dxfId="0">
      <formula>CEK</formula>
    </cfRule>
  </conditionalFormatting>
  <conditionalFormatting sqref="F170:BA170">
    <cfRule type="containsText" priority="1786" operator="containsText" dxfId="0" text="CEK">
      <formula>NOT(ISERROR(SEARCH("CEK",F170)))</formula>
    </cfRule>
    <cfRule type="expression" priority="1787" dxfId="0">
      <formula>CEK</formula>
    </cfRule>
  </conditionalFormatting>
  <conditionalFormatting sqref="F171:BA171">
    <cfRule type="containsText" priority="1783" operator="containsText" dxfId="0" text="CEK">
      <formula>NOT(ISERROR(SEARCH("CEK",F171)))</formula>
    </cfRule>
    <cfRule type="expression" priority="1784" dxfId="0">
      <formula>CEK</formula>
    </cfRule>
  </conditionalFormatting>
  <conditionalFormatting sqref="F174:BA174">
    <cfRule type="containsText" priority="1779" operator="containsText" dxfId="0" text="CEK">
      <formula>NOT(ISERROR(SEARCH("CEK",F174)))</formula>
    </cfRule>
    <cfRule type="expression" priority="1780" dxfId="0">
      <formula>CEK</formula>
    </cfRule>
  </conditionalFormatting>
  <conditionalFormatting sqref="F175:BA175">
    <cfRule type="containsText" priority="1776" operator="containsText" dxfId="0" text="CEK">
      <formula>NOT(ISERROR(SEARCH("CEK",F175)))</formula>
    </cfRule>
    <cfRule type="expression" priority="1777" dxfId="0">
      <formula>CEK</formula>
    </cfRule>
  </conditionalFormatting>
  <conditionalFormatting sqref="F186:BA186">
    <cfRule type="containsText" priority="1772" operator="containsText" dxfId="0" text="CEK">
      <formula>NOT(ISERROR(SEARCH("CEK",F186)))</formula>
    </cfRule>
    <cfRule type="expression" priority="1773" dxfId="0">
      <formula>CEK</formula>
    </cfRule>
  </conditionalFormatting>
  <conditionalFormatting sqref="F187:BA187">
    <cfRule type="containsText" priority="1769" operator="containsText" dxfId="0" text="CEK">
      <formula>NOT(ISERROR(SEARCH("CEK",F187)))</formula>
    </cfRule>
    <cfRule type="expression" priority="1770" dxfId="0">
      <formula>CEK</formula>
    </cfRule>
  </conditionalFormatting>
  <conditionalFormatting sqref="F191:BA191">
    <cfRule type="containsText" priority="1765" operator="containsText" dxfId="0" text="CEK">
      <formula>NOT(ISERROR(SEARCH("CEK",F191)))</formula>
    </cfRule>
    <cfRule type="expression" priority="1766" dxfId="0">
      <formula>CEK</formula>
    </cfRule>
  </conditionalFormatting>
  <conditionalFormatting sqref="F192:BA192">
    <cfRule type="containsText" priority="1762" operator="containsText" dxfId="0" text="CEK">
      <formula>NOT(ISERROR(SEARCH("CEK",F192)))</formula>
    </cfRule>
    <cfRule type="expression" priority="1763" dxfId="0">
      <formula>CEK</formula>
    </cfRule>
  </conditionalFormatting>
  <conditionalFormatting sqref="F195:BA195">
    <cfRule type="containsText" priority="1758" operator="containsText" dxfId="0" text="CEK">
      <formula>NOT(ISERROR(SEARCH("CEK",F195)))</formula>
    </cfRule>
    <cfRule type="expression" priority="1759" dxfId="0">
      <formula>CEK</formula>
    </cfRule>
  </conditionalFormatting>
  <conditionalFormatting sqref="F196:BA196">
    <cfRule type="containsText" priority="1755" operator="containsText" dxfId="0" text="CEK">
      <formula>NOT(ISERROR(SEARCH("CEK",F196)))</formula>
    </cfRule>
    <cfRule type="expression" priority="1756" dxfId="0">
      <formula>CEK</formula>
    </cfRule>
  </conditionalFormatting>
  <conditionalFormatting sqref="F198:BA198">
    <cfRule type="containsText" priority="1751" operator="containsText" dxfId="0" text="CEK">
      <formula>NOT(ISERROR(SEARCH("CEK",F198)))</formula>
    </cfRule>
    <cfRule type="expression" priority="1752" dxfId="0">
      <formula>CEK</formula>
    </cfRule>
  </conditionalFormatting>
  <conditionalFormatting sqref="F199:BA199">
    <cfRule type="containsText" priority="1748" operator="containsText" dxfId="0" text="CEK">
      <formula>NOT(ISERROR(SEARCH("CEK",F199)))</formula>
    </cfRule>
    <cfRule type="expression" priority="1749" dxfId="0">
      <formula>CEK</formula>
    </cfRule>
  </conditionalFormatting>
  <conditionalFormatting sqref="F203:BA203">
    <cfRule type="containsText" priority="1744" operator="containsText" dxfId="0" text="CEK">
      <formula>NOT(ISERROR(SEARCH("CEK",F203)))</formula>
    </cfRule>
    <cfRule type="expression" priority="1745" dxfId="0">
      <formula>CEK</formula>
    </cfRule>
  </conditionalFormatting>
  <conditionalFormatting sqref="F204:BA204">
    <cfRule type="containsText" priority="1741" operator="containsText" dxfId="0" text="CEK">
      <formula>NOT(ISERROR(SEARCH("CEK",F204)))</formula>
    </cfRule>
    <cfRule type="expression" priority="1742" dxfId="0">
      <formula>CEK</formula>
    </cfRule>
  </conditionalFormatting>
  <conditionalFormatting sqref="F210:BA210">
    <cfRule type="containsText" priority="1737" operator="containsText" dxfId="0" text="CEK">
      <formula>NOT(ISERROR(SEARCH("CEK",F210)))</formula>
    </cfRule>
    <cfRule type="expression" priority="1738" dxfId="0">
      <formula>CEK</formula>
    </cfRule>
  </conditionalFormatting>
  <conditionalFormatting sqref="F211:BA211">
    <cfRule type="containsText" priority="1734" operator="containsText" dxfId="0" text="CEK">
      <formula>NOT(ISERROR(SEARCH("CEK",F211)))</formula>
    </cfRule>
    <cfRule type="expression" priority="1735" dxfId="0">
      <formula>CEK</formula>
    </cfRule>
  </conditionalFormatting>
  <conditionalFormatting sqref="F215:BA215">
    <cfRule type="containsText" priority="1730" operator="containsText" dxfId="0" text="CEK">
      <formula>NOT(ISERROR(SEARCH("CEK",F215)))</formula>
    </cfRule>
    <cfRule type="expression" priority="1731" dxfId="0">
      <formula>CEK</formula>
    </cfRule>
  </conditionalFormatting>
  <conditionalFormatting sqref="F216:BA216">
    <cfRule type="containsText" priority="1727" operator="containsText" dxfId="0" text="CEK">
      <formula>NOT(ISERROR(SEARCH("CEK",F216)))</formula>
    </cfRule>
    <cfRule type="expression" priority="1728" dxfId="0">
      <formula>CEK</formula>
    </cfRule>
  </conditionalFormatting>
  <conditionalFormatting sqref="F217:BA217">
    <cfRule type="containsText" priority="1723" operator="containsText" dxfId="0" text="CEK">
      <formula>NOT(ISERROR(SEARCH("CEK",F217)))</formula>
    </cfRule>
    <cfRule type="expression" priority="1724" dxfId="0">
      <formula>CEK</formula>
    </cfRule>
  </conditionalFormatting>
  <conditionalFormatting sqref="F218:BA218">
    <cfRule type="containsText" priority="1720" operator="containsText" dxfId="0" text="CEK">
      <formula>NOT(ISERROR(SEARCH("CEK",F218)))</formula>
    </cfRule>
    <cfRule type="expression" priority="1721" dxfId="0">
      <formula>CEK</formula>
    </cfRule>
  </conditionalFormatting>
  <conditionalFormatting sqref="F219:BA219">
    <cfRule type="containsText" priority="1716" operator="containsText" dxfId="0" text="CEK">
      <formula>NOT(ISERROR(SEARCH("CEK",F219)))</formula>
    </cfRule>
    <cfRule type="expression" priority="1717" dxfId="0">
      <formula>CEK</formula>
    </cfRule>
  </conditionalFormatting>
  <conditionalFormatting sqref="F220:BA220">
    <cfRule type="containsText" priority="1713" operator="containsText" dxfId="0" text="CEK">
      <formula>NOT(ISERROR(SEARCH("CEK",F220)))</formula>
    </cfRule>
    <cfRule type="expression" priority="1714" dxfId="0">
      <formula>CEK</formula>
    </cfRule>
  </conditionalFormatting>
  <conditionalFormatting sqref="F231:BA231">
    <cfRule type="containsText" priority="1709" operator="containsText" dxfId="0" text="CEK">
      <formula>NOT(ISERROR(SEARCH("CEK",F231)))</formula>
    </cfRule>
    <cfRule type="expression" priority="1710" dxfId="0">
      <formula>CEK</formula>
    </cfRule>
  </conditionalFormatting>
  <conditionalFormatting sqref="F232:BA232">
    <cfRule type="containsText" priority="1706" operator="containsText" dxfId="0" text="CEK">
      <formula>NOT(ISERROR(SEARCH("CEK",F232)))</formula>
    </cfRule>
    <cfRule type="expression" priority="1707" dxfId="0">
      <formula>CEK</formula>
    </cfRule>
  </conditionalFormatting>
  <conditionalFormatting sqref="F222:BA222">
    <cfRule type="containsText" priority="1702" operator="containsText" dxfId="0" text="CEK">
      <formula>NOT(ISERROR(SEARCH("CEK",F222)))</formula>
    </cfRule>
    <cfRule type="expression" priority="1703" dxfId="0">
      <formula>CEK</formula>
    </cfRule>
  </conditionalFormatting>
  <conditionalFormatting sqref="F234:BA234">
    <cfRule type="containsText" priority="1698" operator="containsText" dxfId="0" text="CEK">
      <formula>NOT(ISERROR(SEARCH("CEK",F234)))</formula>
    </cfRule>
    <cfRule type="expression" priority="1699" dxfId="0">
      <formula>CEK</formula>
    </cfRule>
  </conditionalFormatting>
  <conditionalFormatting sqref="F235:BA235">
    <cfRule type="containsText" priority="1695" operator="containsText" dxfId="0" text="CEK">
      <formula>NOT(ISERROR(SEARCH("CEK",F235)))</formula>
    </cfRule>
    <cfRule type="expression" priority="1696" dxfId="0">
      <formula>CEK</formula>
    </cfRule>
  </conditionalFormatting>
  <conditionalFormatting sqref="F239:BA239">
    <cfRule type="containsText" priority="1691" operator="containsText" dxfId="0" text="CEK">
      <formula>NOT(ISERROR(SEARCH("CEK",F239)))</formula>
    </cfRule>
    <cfRule type="expression" priority="1692" dxfId="0">
      <formula>CEK</formula>
    </cfRule>
  </conditionalFormatting>
  <conditionalFormatting sqref="F240:BA240">
    <cfRule type="containsText" priority="1688" operator="containsText" dxfId="0" text="CEK">
      <formula>NOT(ISERROR(SEARCH("CEK",F240)))</formula>
    </cfRule>
    <cfRule type="expression" priority="1689" dxfId="0">
      <formula>CEK</formula>
    </cfRule>
  </conditionalFormatting>
  <conditionalFormatting sqref="F243:BA243">
    <cfRule type="containsText" priority="1684" operator="containsText" dxfId="0" text="CEK">
      <formula>NOT(ISERROR(SEARCH("CEK",F243)))</formula>
    </cfRule>
    <cfRule type="expression" priority="1685" dxfId="0">
      <formula>CEK</formula>
    </cfRule>
  </conditionalFormatting>
  <conditionalFormatting sqref="F244:BA244">
    <cfRule type="containsText" priority="1681" operator="containsText" dxfId="0" text="CEK">
      <formula>NOT(ISERROR(SEARCH("CEK",F244)))</formula>
    </cfRule>
    <cfRule type="expression" priority="1682" dxfId="0">
      <formula>CEK</formula>
    </cfRule>
  </conditionalFormatting>
  <conditionalFormatting sqref="F246:BA246">
    <cfRule type="containsText" priority="1677" operator="containsText" dxfId="0" text="CEK">
      <formula>NOT(ISERROR(SEARCH("CEK",F246)))</formula>
    </cfRule>
    <cfRule type="expression" priority="1678" dxfId="0">
      <formula>CEK</formula>
    </cfRule>
  </conditionalFormatting>
  <conditionalFormatting sqref="F247:BA247">
    <cfRule type="containsText" priority="1674" operator="containsText" dxfId="0" text="CEK">
      <formula>NOT(ISERROR(SEARCH("CEK",F247)))</formula>
    </cfRule>
    <cfRule type="expression" priority="1675" dxfId="0">
      <formula>CEK</formula>
    </cfRule>
  </conditionalFormatting>
  <conditionalFormatting sqref="F249:BA249">
    <cfRule type="containsText" priority="1670" operator="containsText" dxfId="0" text="CEK">
      <formula>NOT(ISERROR(SEARCH("CEK",F249)))</formula>
    </cfRule>
    <cfRule type="expression" priority="1671" dxfId="0">
      <formula>CEK</formula>
    </cfRule>
  </conditionalFormatting>
  <conditionalFormatting sqref="F250:BA250">
    <cfRule type="containsText" priority="1667" operator="containsText" dxfId="0" text="CEK">
      <formula>NOT(ISERROR(SEARCH("CEK",F250)))</formula>
    </cfRule>
    <cfRule type="expression" priority="1668" dxfId="0">
      <formula>CEK</formula>
    </cfRule>
  </conditionalFormatting>
  <conditionalFormatting sqref="F252:BA252">
    <cfRule type="containsText" priority="1663" operator="containsText" dxfId="0" text="CEK">
      <formula>NOT(ISERROR(SEARCH("CEK",F252)))</formula>
    </cfRule>
    <cfRule type="expression" priority="1664" dxfId="0">
      <formula>CEK</formula>
    </cfRule>
  </conditionalFormatting>
  <conditionalFormatting sqref="F253:BA253">
    <cfRule type="containsText" priority="1660" operator="containsText" dxfId="0" text="CEK">
      <formula>NOT(ISERROR(SEARCH("CEK",F253)))</formula>
    </cfRule>
    <cfRule type="expression" priority="1661" dxfId="0">
      <formula>CEK</formula>
    </cfRule>
  </conditionalFormatting>
  <conditionalFormatting sqref="F255:BA255">
    <cfRule type="containsText" priority="1656" operator="containsText" dxfId="0" text="CEK">
      <formula>NOT(ISERROR(SEARCH("CEK",F255)))</formula>
    </cfRule>
    <cfRule type="expression" priority="1657" dxfId="0">
      <formula>CEK</formula>
    </cfRule>
  </conditionalFormatting>
  <conditionalFormatting sqref="F256:BA256">
    <cfRule type="containsText" priority="1653" operator="containsText" dxfId="0" text="CEK">
      <formula>NOT(ISERROR(SEARCH("CEK",F256)))</formula>
    </cfRule>
    <cfRule type="expression" priority="1654" dxfId="0">
      <formula>CEK</formula>
    </cfRule>
  </conditionalFormatting>
  <conditionalFormatting sqref="F258:BA258">
    <cfRule type="containsText" priority="1649" operator="containsText" dxfId="0" text="CEK">
      <formula>NOT(ISERROR(SEARCH("CEK",F258)))</formula>
    </cfRule>
    <cfRule type="expression" priority="1650" dxfId="0">
      <formula>CEK</formula>
    </cfRule>
  </conditionalFormatting>
  <conditionalFormatting sqref="F273:BA273">
    <cfRule type="containsText" priority="1637" operator="containsText" dxfId="0" text="CEK">
      <formula>NOT(ISERROR(SEARCH("CEK",F273)))</formula>
    </cfRule>
    <cfRule type="expression" priority="1638" dxfId="0">
      <formula>CEK</formula>
    </cfRule>
  </conditionalFormatting>
  <conditionalFormatting sqref="F274:BA274">
    <cfRule type="containsText" priority="1634" operator="containsText" dxfId="0" text="CEK">
      <formula>NOT(ISERROR(SEARCH("CEK",F274)))</formula>
    </cfRule>
    <cfRule type="expression" priority="1635" dxfId="0">
      <formula>CEK</formula>
    </cfRule>
  </conditionalFormatting>
  <conditionalFormatting sqref="F276:BA276">
    <cfRule type="containsText" priority="1630" operator="containsText" dxfId="0" text="CEK">
      <formula>NOT(ISERROR(SEARCH("CEK",F276)))</formula>
    </cfRule>
    <cfRule type="expression" priority="1631" dxfId="0">
      <formula>CEK</formula>
    </cfRule>
  </conditionalFormatting>
  <conditionalFormatting sqref="F277:BA277">
    <cfRule type="containsText" priority="1627" operator="containsText" dxfId="0" text="CEK">
      <formula>NOT(ISERROR(SEARCH("CEK",F277)))</formula>
    </cfRule>
    <cfRule type="expression" priority="1628" dxfId="0">
      <formula>CEK</formula>
    </cfRule>
  </conditionalFormatting>
  <conditionalFormatting sqref="F278:BA278">
    <cfRule type="containsText" priority="1623" operator="containsText" dxfId="0" text="CEK">
      <formula>NOT(ISERROR(SEARCH("CEK",F278)))</formula>
    </cfRule>
    <cfRule type="expression" priority="1624" dxfId="0">
      <formula>CEK</formula>
    </cfRule>
  </conditionalFormatting>
  <conditionalFormatting sqref="F279:BA279">
    <cfRule type="containsText" priority="1620" operator="containsText" dxfId="0" text="CEK">
      <formula>NOT(ISERROR(SEARCH("CEK",F279)))</formula>
    </cfRule>
    <cfRule type="expression" priority="1621" dxfId="0">
      <formula>CEK</formula>
    </cfRule>
  </conditionalFormatting>
  <conditionalFormatting sqref="F280:BA280">
    <cfRule type="containsText" priority="1616" operator="containsText" dxfId="0" text="CEK">
      <formula>NOT(ISERROR(SEARCH("CEK",F280)))</formula>
    </cfRule>
    <cfRule type="expression" priority="1617" dxfId="0">
      <formula>CEK</formula>
    </cfRule>
  </conditionalFormatting>
  <conditionalFormatting sqref="F281:BA281">
    <cfRule type="containsText" priority="1613" operator="containsText" dxfId="0" text="CEK">
      <formula>NOT(ISERROR(SEARCH("CEK",F281)))</formula>
    </cfRule>
    <cfRule type="expression" priority="1614" dxfId="0">
      <formula>CEK</formula>
    </cfRule>
  </conditionalFormatting>
  <conditionalFormatting sqref="F285:BA285">
    <cfRule type="containsText" priority="1609" operator="containsText" dxfId="0" text="CEK">
      <formula>NOT(ISERROR(SEARCH("CEK",F285)))</formula>
    </cfRule>
    <cfRule type="expression" priority="1610" dxfId="0">
      <formula>CEK</formula>
    </cfRule>
  </conditionalFormatting>
  <conditionalFormatting sqref="F286:BA286">
    <cfRule type="containsText" priority="1606" operator="containsText" dxfId="0" text="CEK">
      <formula>NOT(ISERROR(SEARCH("CEK",F286)))</formula>
    </cfRule>
    <cfRule type="expression" priority="1607" dxfId="0">
      <formula>CEK</formula>
    </cfRule>
  </conditionalFormatting>
  <conditionalFormatting sqref="F284:BA284">
    <cfRule type="containsText" priority="1602" operator="containsText" dxfId="0" text="CEK">
      <formula>NOT(ISERROR(SEARCH("CEK",F284)))</formula>
    </cfRule>
    <cfRule type="expression" priority="1603" dxfId="0">
      <formula>CEK</formula>
    </cfRule>
  </conditionalFormatting>
  <conditionalFormatting sqref="F289:BA289">
    <cfRule type="containsText" priority="1598" operator="containsText" dxfId="0" text="CEK">
      <formula>NOT(ISERROR(SEARCH("CEK",F289)))</formula>
    </cfRule>
    <cfRule type="expression" priority="1599" dxfId="0">
      <formula>CEK</formula>
    </cfRule>
  </conditionalFormatting>
  <conditionalFormatting sqref="F290:BA290">
    <cfRule type="containsText" priority="1595" operator="containsText" dxfId="0" text="CEK">
      <formula>NOT(ISERROR(SEARCH("CEK",F290)))</formula>
    </cfRule>
    <cfRule type="expression" priority="1596" dxfId="0">
      <formula>CEK</formula>
    </cfRule>
  </conditionalFormatting>
  <conditionalFormatting sqref="F293:BA293">
    <cfRule type="containsText" priority="1591" operator="containsText" dxfId="0" text="CEK">
      <formula>NOT(ISERROR(SEARCH("CEK",F293)))</formula>
    </cfRule>
    <cfRule type="expression" priority="1592" dxfId="0">
      <formula>CEK</formula>
    </cfRule>
  </conditionalFormatting>
  <conditionalFormatting sqref="F294:BA294">
    <cfRule type="containsText" priority="1588" operator="containsText" dxfId="0" text="CEK">
      <formula>NOT(ISERROR(SEARCH("CEK",F294)))</formula>
    </cfRule>
    <cfRule type="expression" priority="1589" dxfId="0">
      <formula>CEK</formula>
    </cfRule>
  </conditionalFormatting>
  <conditionalFormatting sqref="F295:BA295">
    <cfRule type="containsText" priority="1584" operator="containsText" dxfId="0" text="CEK">
      <formula>NOT(ISERROR(SEARCH("CEK",F295)))</formula>
    </cfRule>
    <cfRule type="expression" priority="1585" dxfId="0">
      <formula>CEK</formula>
    </cfRule>
  </conditionalFormatting>
  <conditionalFormatting sqref="F315:BA315">
    <cfRule type="containsText" priority="1528" operator="containsText" dxfId="0" text="CEK">
      <formula>NOT(ISERROR(SEARCH("CEK",F315)))</formula>
    </cfRule>
    <cfRule type="expression" priority="1529" dxfId="0">
      <formula>CEK</formula>
    </cfRule>
  </conditionalFormatting>
  <conditionalFormatting sqref="F316:BA316">
    <cfRule type="containsText" priority="1525" operator="containsText" dxfId="0" text="CEK">
      <formula>NOT(ISERROR(SEARCH("CEK",F316)))</formula>
    </cfRule>
    <cfRule type="expression" priority="1526" dxfId="0">
      <formula>CEK</formula>
    </cfRule>
  </conditionalFormatting>
  <conditionalFormatting sqref="F318:BA318">
    <cfRule type="containsText" priority="1521" operator="containsText" dxfId="0" text="CEK">
      <formula>NOT(ISERROR(SEARCH("CEK",F318)))</formula>
    </cfRule>
    <cfRule type="expression" priority="1522" dxfId="0">
      <formula>CEK</formula>
    </cfRule>
  </conditionalFormatting>
  <conditionalFormatting sqref="F319:BA319">
    <cfRule type="containsText" priority="1518" operator="containsText" dxfId="0" text="CEK">
      <formula>NOT(ISERROR(SEARCH("CEK",F319)))</formula>
    </cfRule>
    <cfRule type="expression" priority="1519" dxfId="0">
      <formula>CEK</formula>
    </cfRule>
  </conditionalFormatting>
  <conditionalFormatting sqref="F321:BA321">
    <cfRule type="containsText" priority="1514" operator="containsText" dxfId="0" text="CEK">
      <formula>NOT(ISERROR(SEARCH("CEK",F321)))</formula>
    </cfRule>
    <cfRule type="expression" priority="1515" dxfId="0">
      <formula>CEK</formula>
    </cfRule>
  </conditionalFormatting>
  <conditionalFormatting sqref="F322:BA322">
    <cfRule type="containsText" priority="1511" operator="containsText" dxfId="0" text="CEK">
      <formula>NOT(ISERROR(SEARCH("CEK",F322)))</formula>
    </cfRule>
    <cfRule type="expression" priority="1512" dxfId="0">
      <formula>CEK</formula>
    </cfRule>
  </conditionalFormatting>
  <conditionalFormatting sqref="F323:BA323">
    <cfRule type="containsText" priority="1507" operator="containsText" dxfId="0" text="CEK">
      <formula>NOT(ISERROR(SEARCH("CEK",F323)))</formula>
    </cfRule>
    <cfRule type="expression" priority="1508" dxfId="0">
      <formula>CEK</formula>
    </cfRule>
  </conditionalFormatting>
  <conditionalFormatting sqref="F324:BA324">
    <cfRule type="containsText" priority="1504" operator="containsText" dxfId="0" text="CEK">
      <formula>NOT(ISERROR(SEARCH("CEK",F324)))</formula>
    </cfRule>
    <cfRule type="expression" priority="1505" dxfId="0">
      <formula>CEK</formula>
    </cfRule>
  </conditionalFormatting>
  <conditionalFormatting sqref="F325:BA325">
    <cfRule type="containsText" priority="1500" operator="containsText" dxfId="0" text="CEK">
      <formula>NOT(ISERROR(SEARCH("CEK",F325)))</formula>
    </cfRule>
    <cfRule type="expression" priority="1501" dxfId="0">
      <formula>CEK</formula>
    </cfRule>
  </conditionalFormatting>
  <conditionalFormatting sqref="F326:BA326">
    <cfRule type="containsText" priority="1497" operator="containsText" dxfId="0" text="CEK">
      <formula>NOT(ISERROR(SEARCH("CEK",F326)))</formula>
    </cfRule>
    <cfRule type="expression" priority="1498" dxfId="0">
      <formula>CEK</formula>
    </cfRule>
  </conditionalFormatting>
  <conditionalFormatting sqref="F329:BA329">
    <cfRule type="containsText" priority="1493" operator="containsText" dxfId="0" text="CEK">
      <formula>NOT(ISERROR(SEARCH("CEK",F329)))</formula>
    </cfRule>
    <cfRule type="expression" priority="1494" dxfId="0">
      <formula>CEK</formula>
    </cfRule>
  </conditionalFormatting>
  <conditionalFormatting sqref="F330:BA330">
    <cfRule type="containsText" priority="1490" operator="containsText" dxfId="0" text="CEK">
      <formula>NOT(ISERROR(SEARCH("CEK",F330)))</formula>
    </cfRule>
    <cfRule type="expression" priority="1491" dxfId="0">
      <formula>CEK</formula>
    </cfRule>
  </conditionalFormatting>
  <conditionalFormatting sqref="F331:BA331">
    <cfRule type="containsText" priority="1486" operator="containsText" dxfId="0" text="CEK">
      <formula>NOT(ISERROR(SEARCH("CEK",F331)))</formula>
    </cfRule>
    <cfRule type="expression" priority="1487" dxfId="0">
      <formula>CEK</formula>
    </cfRule>
  </conditionalFormatting>
  <conditionalFormatting sqref="F332:BA332">
    <cfRule type="containsText" priority="1483" operator="containsText" dxfId="0" text="CEK">
      <formula>NOT(ISERROR(SEARCH("CEK",F332)))</formula>
    </cfRule>
    <cfRule type="expression" priority="1484" dxfId="0">
      <formula>CEK</formula>
    </cfRule>
  </conditionalFormatting>
  <conditionalFormatting sqref="F333:BA333">
    <cfRule type="containsText" priority="1479" operator="containsText" dxfId="0" text="CEK">
      <formula>NOT(ISERROR(SEARCH("CEK",F333)))</formula>
    </cfRule>
    <cfRule type="expression" priority="1480" dxfId="0">
      <formula>CEK</formula>
    </cfRule>
  </conditionalFormatting>
  <conditionalFormatting sqref="F334:BA334">
    <cfRule type="containsText" priority="1476" operator="containsText" dxfId="0" text="CEK">
      <formula>NOT(ISERROR(SEARCH("CEK",F334)))</formula>
    </cfRule>
    <cfRule type="expression" priority="1477" dxfId="0">
      <formula>CEK</formula>
    </cfRule>
  </conditionalFormatting>
  <conditionalFormatting sqref="F339:BA339">
    <cfRule type="containsText" priority="1472" operator="containsText" dxfId="0" text="CEK">
      <formula>NOT(ISERROR(SEARCH("CEK",F339)))</formula>
    </cfRule>
    <cfRule type="expression" priority="1473" dxfId="0">
      <formula>CEK</formula>
    </cfRule>
  </conditionalFormatting>
  <conditionalFormatting sqref="F340:BA340">
    <cfRule type="containsText" priority="1469" operator="containsText" dxfId="0" text="CEK">
      <formula>NOT(ISERROR(SEARCH("CEK",F340)))</formula>
    </cfRule>
    <cfRule type="expression" priority="1470" dxfId="0">
      <formula>CEK</formula>
    </cfRule>
  </conditionalFormatting>
  <conditionalFormatting sqref="F341:BA341">
    <cfRule type="containsText" priority="1465" operator="containsText" dxfId="0" text="CEK">
      <formula>NOT(ISERROR(SEARCH("CEK",F341)))</formula>
    </cfRule>
    <cfRule type="expression" priority="1466" dxfId="0">
      <formula>CEK</formula>
    </cfRule>
  </conditionalFormatting>
  <conditionalFormatting sqref="F342:BA342">
    <cfRule type="containsText" priority="1462" operator="containsText" dxfId="0" text="CEK">
      <formula>NOT(ISERROR(SEARCH("CEK",F342)))</formula>
    </cfRule>
    <cfRule type="expression" priority="1463" dxfId="0">
      <formula>CEK</formula>
    </cfRule>
  </conditionalFormatting>
  <conditionalFormatting sqref="F343:BA343">
    <cfRule type="containsText" priority="1458" operator="containsText" dxfId="0" text="CEK">
      <formula>NOT(ISERROR(SEARCH("CEK",F343)))</formula>
    </cfRule>
    <cfRule type="expression" priority="1459" dxfId="0">
      <formula>CEK</formula>
    </cfRule>
  </conditionalFormatting>
  <conditionalFormatting sqref="F344:BA344">
    <cfRule type="containsText" priority="1455" operator="containsText" dxfId="0" text="CEK">
      <formula>NOT(ISERROR(SEARCH("CEK",F344)))</formula>
    </cfRule>
    <cfRule type="expression" priority="1456" dxfId="0">
      <formula>CEK</formula>
    </cfRule>
  </conditionalFormatting>
  <conditionalFormatting sqref="F32:BA32">
    <cfRule type="containsText" priority="1451" operator="containsText" dxfId="0" text="CEK">
      <formula>NOT(ISERROR(SEARCH("CEK",F32)))</formula>
    </cfRule>
    <cfRule type="expression" priority="1452" dxfId="0">
      <formula>CEK</formula>
    </cfRule>
  </conditionalFormatting>
  <conditionalFormatting sqref="F51:BA51">
    <cfRule type="containsText" priority="1447" operator="containsText" dxfId="0" text="CEK">
      <formula>NOT(ISERROR(SEARCH("CEK",F51)))</formula>
    </cfRule>
    <cfRule type="expression" priority="1448" dxfId="0">
      <formula>CEK</formula>
    </cfRule>
  </conditionalFormatting>
  <conditionalFormatting sqref="F56:BA56">
    <cfRule type="containsText" priority="1443" operator="containsText" dxfId="0" text="CEK">
      <formula>NOT(ISERROR(SEARCH("CEK",F56)))</formula>
    </cfRule>
    <cfRule type="expression" priority="1444" dxfId="0">
      <formula>CEK</formula>
    </cfRule>
  </conditionalFormatting>
  <conditionalFormatting sqref="F61:BA61">
    <cfRule type="containsText" priority="1439" operator="containsText" dxfId="0" text="CEK">
      <formula>NOT(ISERROR(SEARCH("CEK",F61)))</formula>
    </cfRule>
    <cfRule type="expression" priority="1440" dxfId="0">
      <formula>CEK</formula>
    </cfRule>
  </conditionalFormatting>
  <conditionalFormatting sqref="F90:BA90">
    <cfRule type="containsText" priority="1435" operator="containsText" dxfId="0" text="CEK">
      <formula>NOT(ISERROR(SEARCH("CEK",F90)))</formula>
    </cfRule>
    <cfRule type="expression" priority="1436" dxfId="0">
      <formula>CEK</formula>
    </cfRule>
  </conditionalFormatting>
  <conditionalFormatting sqref="F96:BA96">
    <cfRule type="containsText" priority="1431" operator="containsText" dxfId="0" text="CEK">
      <formula>NOT(ISERROR(SEARCH("CEK",F96)))</formula>
    </cfRule>
    <cfRule type="expression" priority="1432" dxfId="0">
      <formula>CEK</formula>
    </cfRule>
  </conditionalFormatting>
  <conditionalFormatting sqref="F114:BA114">
    <cfRule type="containsText" priority="1427" operator="containsText" dxfId="0" text="CEK">
      <formula>NOT(ISERROR(SEARCH("CEK",F114)))</formula>
    </cfRule>
    <cfRule type="expression" priority="1428" dxfId="0">
      <formula>CEK</formula>
    </cfRule>
  </conditionalFormatting>
  <conditionalFormatting sqref="F138:BA138">
    <cfRule type="containsText" priority="1423" operator="containsText" dxfId="0" text="CEK">
      <formula>NOT(ISERROR(SEARCH("CEK",F138)))</formula>
    </cfRule>
    <cfRule type="expression" priority="1424" dxfId="0">
      <formula>CEK</formula>
    </cfRule>
  </conditionalFormatting>
  <conditionalFormatting sqref="F143:BA143">
    <cfRule type="containsText" priority="1419" operator="containsText" dxfId="0" text="CEK">
      <formula>NOT(ISERROR(SEARCH("CEK",F143)))</formula>
    </cfRule>
    <cfRule type="expression" priority="1420" dxfId="0">
      <formula>CEK</formula>
    </cfRule>
  </conditionalFormatting>
  <conditionalFormatting sqref="F148:BA148">
    <cfRule type="containsText" priority="1415" operator="containsText" dxfId="0" text="CEK">
      <formula>NOT(ISERROR(SEARCH("CEK",F148)))</formula>
    </cfRule>
    <cfRule type="expression" priority="1416" dxfId="0">
      <formula>CEK</formula>
    </cfRule>
  </conditionalFormatting>
  <conditionalFormatting sqref="F164:BA164 F168:BA168">
    <cfRule type="containsText" priority="1407" operator="containsText" dxfId="0" text="CEK">
      <formula>NOT(ISERROR(SEARCH("CEK",F164)))</formula>
    </cfRule>
    <cfRule type="expression" priority="1408" dxfId="0">
      <formula>CEK</formula>
    </cfRule>
  </conditionalFormatting>
  <conditionalFormatting sqref="F188:BA188">
    <cfRule type="containsText" priority="1403" operator="containsText" dxfId="0" text="CEK">
      <formula>NOT(ISERROR(SEARCH("CEK",F188)))</formula>
    </cfRule>
    <cfRule type="expression" priority="1404" dxfId="0">
      <formula>CEK</formula>
    </cfRule>
  </conditionalFormatting>
  <conditionalFormatting sqref="F212:BA212">
    <cfRule type="containsText" priority="1398" operator="containsText" dxfId="0" text="CEK">
      <formula>NOT(ISERROR(SEARCH("CEK",F212)))</formula>
    </cfRule>
    <cfRule type="expression" priority="1399" dxfId="0">
      <formula>CEK</formula>
    </cfRule>
  </conditionalFormatting>
  <conditionalFormatting sqref="F236:BA236">
    <cfRule type="containsText" priority="1394" operator="containsText" dxfId="0" text="CEK">
      <formula>NOT(ISERROR(SEARCH("CEK",F236)))</formula>
    </cfRule>
    <cfRule type="expression" priority="1395" dxfId="0">
      <formula>CEK</formula>
    </cfRule>
  </conditionalFormatting>
  <conditionalFormatting sqref="F287:BA288">
    <cfRule type="containsText" priority="1390" operator="containsText" dxfId="0" text="CEK">
      <formula>NOT(ISERROR(SEARCH("CEK",F287)))</formula>
    </cfRule>
    <cfRule type="expression" priority="1391" dxfId="0">
      <formula>CEK</formula>
    </cfRule>
  </conditionalFormatting>
  <conditionalFormatting sqref="F291:BA291">
    <cfRule type="containsText" priority="1386" operator="containsText" dxfId="0" text="CEK">
      <formula>NOT(ISERROR(SEARCH("CEK",F291)))</formula>
    </cfRule>
    <cfRule type="expression" priority="1387" dxfId="0">
      <formula>CEK</formula>
    </cfRule>
  </conditionalFormatting>
  <conditionalFormatting sqref="F296:BA296">
    <cfRule type="containsText" priority="1382" operator="containsText" dxfId="0" text="CEK">
      <formula>NOT(ISERROR(SEARCH("CEK",F296)))</formula>
    </cfRule>
    <cfRule type="expression" priority="1383" dxfId="0">
      <formula>CEK</formula>
    </cfRule>
  </conditionalFormatting>
  <conditionalFormatting sqref="F317:BA317">
    <cfRule type="containsText" priority="1378" operator="containsText" dxfId="0" text="CEK">
      <formula>NOT(ISERROR(SEARCH("CEK",F317)))</formula>
    </cfRule>
    <cfRule type="expression" priority="1379" dxfId="0">
      <formula>CEK</formula>
    </cfRule>
  </conditionalFormatting>
  <conditionalFormatting sqref="F320:BA320">
    <cfRule type="containsText" priority="1374" operator="containsText" dxfId="0" text="CEK">
      <formula>NOT(ISERROR(SEARCH("CEK",F320)))</formula>
    </cfRule>
    <cfRule type="expression" priority="1375" dxfId="0">
      <formula>CEK</formula>
    </cfRule>
  </conditionalFormatting>
  <conditionalFormatting sqref="F327:BA328">
    <cfRule type="containsText" priority="1370" operator="containsText" dxfId="0" text="CEK">
      <formula>NOT(ISERROR(SEARCH("CEK",F327)))</formula>
    </cfRule>
    <cfRule type="expression" priority="1371" dxfId="0">
      <formula>CEK</formula>
    </cfRule>
  </conditionalFormatting>
  <conditionalFormatting sqref="F353:BA355 F358:BA363">
    <cfRule type="containsText" priority="1348" operator="containsText" dxfId="0" text="CEK">
      <formula>NOT(ISERROR(SEARCH("CEK",F353)))</formula>
    </cfRule>
    <cfRule type="expression" priority="1349" dxfId="0">
      <formula>CEK</formula>
    </cfRule>
  </conditionalFormatting>
  <conditionalFormatting sqref="F350:BA352">
    <cfRule type="containsText" priority="1344" operator="containsText" dxfId="0" text="CEK">
      <formula>NOT(ISERROR(SEARCH("CEK",F350)))</formula>
    </cfRule>
    <cfRule type="expression" priority="1345" dxfId="0">
      <formula>CEK</formula>
    </cfRule>
  </conditionalFormatting>
  <conditionalFormatting sqref="F370:BA372">
    <cfRule type="containsText" priority="1333" operator="containsText" dxfId="0" text="CEK">
      <formula>NOT(ISERROR(SEARCH("CEK",F370)))</formula>
    </cfRule>
    <cfRule type="expression" priority="1334" dxfId="0">
      <formula>CEK</formula>
    </cfRule>
  </conditionalFormatting>
  <conditionalFormatting sqref="F301:BA301">
    <cfRule type="containsText" priority="1321" operator="containsText" dxfId="0" text="CEK">
      <formula>NOT(ISERROR(SEARCH("CEK",F301)))</formula>
    </cfRule>
    <cfRule type="expression" priority="1322" dxfId="0">
      <formula>CEK</formula>
    </cfRule>
  </conditionalFormatting>
  <conditionalFormatting sqref="F302:BA302">
    <cfRule type="containsText" priority="1318" operator="containsText" dxfId="0" text="CEK">
      <formula>NOT(ISERROR(SEARCH("CEK",F302)))</formula>
    </cfRule>
    <cfRule type="expression" priority="1319" dxfId="0">
      <formula>CEK</formula>
    </cfRule>
  </conditionalFormatting>
  <conditionalFormatting sqref="F307:BA307">
    <cfRule type="containsText" priority="1306" operator="containsText" dxfId="0" text="CEK">
      <formula>NOT(ISERROR(SEARCH("CEK",F307)))</formula>
    </cfRule>
    <cfRule type="expression" priority="1307" dxfId="0">
      <formula>CEK</formula>
    </cfRule>
  </conditionalFormatting>
  <conditionalFormatting sqref="F308:BA308">
    <cfRule type="containsText" priority="1303" operator="containsText" dxfId="0" text="CEK">
      <formula>NOT(ISERROR(SEARCH("CEK",F308)))</formula>
    </cfRule>
    <cfRule type="expression" priority="1304" dxfId="0">
      <formula>CEK</formula>
    </cfRule>
  </conditionalFormatting>
  <conditionalFormatting sqref="F304:BA304">
    <cfRule type="containsText" priority="1291" operator="containsText" dxfId="0" text="CEK">
      <formula>NOT(ISERROR(SEARCH("CEK",F304)))</formula>
    </cfRule>
    <cfRule type="expression" priority="1292" dxfId="0">
      <formula>CEK</formula>
    </cfRule>
  </conditionalFormatting>
  <conditionalFormatting sqref="F305:BA305">
    <cfRule type="containsText" priority="1288" operator="containsText" dxfId="0" text="CEK">
      <formula>NOT(ISERROR(SEARCH("CEK",F305)))</formula>
    </cfRule>
    <cfRule type="expression" priority="1289" dxfId="0">
      <formula>CEK</formula>
    </cfRule>
  </conditionalFormatting>
  <conditionalFormatting sqref="F152:BA152">
    <cfRule type="containsText" priority="1284" operator="containsText" dxfId="0" text="CEK">
      <formula>NOT(ISERROR(SEARCH("CEK",F152)))</formula>
    </cfRule>
    <cfRule type="expression" priority="1285" dxfId="0">
      <formula>CEK</formula>
    </cfRule>
  </conditionalFormatting>
  <conditionalFormatting sqref="F259:BA259">
    <cfRule type="containsText" priority="1277" operator="containsText" dxfId="0" text="CEK">
      <formula>NOT(ISERROR(SEARCH("CEK",F259)))</formula>
    </cfRule>
    <cfRule type="expression" priority="1278" dxfId="0">
      <formula>CEK</formula>
    </cfRule>
  </conditionalFormatting>
  <conditionalFormatting sqref="F201:BA201">
    <cfRule type="containsText" priority="1269" operator="containsText" dxfId="0" text="CEK">
      <formula>NOT(ISERROR(SEARCH("CEK",F201)))</formula>
    </cfRule>
    <cfRule type="expression" priority="1270" dxfId="0">
      <formula>CEK</formula>
    </cfRule>
  </conditionalFormatting>
  <conditionalFormatting sqref="F202:BA202">
    <cfRule type="containsText" priority="1266" operator="containsText" dxfId="0" text="CEK">
      <formula>NOT(ISERROR(SEARCH("CEK",F202)))</formula>
    </cfRule>
    <cfRule type="expression" priority="1267" dxfId="0">
      <formula>CEK</formula>
    </cfRule>
  </conditionalFormatting>
  <conditionalFormatting sqref="F356:BA357">
    <cfRule type="containsText" priority="1261" operator="containsText" dxfId="0" text="CEK">
      <formula>NOT(ISERROR(SEARCH("CEK",F356)))</formula>
    </cfRule>
    <cfRule type="expression" priority="1262" dxfId="0">
      <formula>CEK</formula>
    </cfRule>
  </conditionalFormatting>
  <conditionalFormatting sqref="F10:BA11 F18:BA19 F22:BA23 F26:BA27 F30:BA32 F34:BA35 F42:BA43 F45:BA46 F49:BA51 F54:BA56 F59:BA61 F64:BA65 F69:BA70 F72:BA75 F82:BA83 F85:BA86 F88:BA90 F94:BA96 F98:BA99 F112:BA114 F116:BA117 F120:BA124 F136:BA138 F141:BA143 F146:BA148 F150:BA152 F162:BA164 F166:BA168 F170:BA171 F174:BA175 F186:BA188 F191:BA192 F195:BA196 F198:BA199 F201:BA204 F210:BA212 F215:BA220 F222:BA222 F231:BA232 F234:BA236 F239:BA240 F243:BA244 F246:BA247 F249:BA250 F252:BA253 F255:BA256 F258:BA259 F273:BA274 F276:BA281 F284:BA291 F293:BA296 F301:BA302 F304:BA305 F307:BA308 F315:BA334 F339:BA344 F350:BA367 F370:BA375 F378:BA381">
    <cfRule type="cellIs" priority="2431" operator="greaterThan" dxfId="525">
      <formula>#REF!</formula>
    </cfRule>
  </conditionalFormatting>
  <conditionalFormatting sqref="F47:BA47">
    <cfRule type="cellIs" priority="2433" operator="greaterThan" dxfId="723">
      <formula>#REF!</formula>
    </cfRule>
  </conditionalFormatting>
  <conditionalFormatting sqref="F52:BA52">
    <cfRule type="cellIs" priority="2434" operator="greaterThan" dxfId="723">
      <formula>#REF!</formula>
    </cfRule>
  </conditionalFormatting>
  <conditionalFormatting sqref="F57:BA57">
    <cfRule type="cellIs" priority="2435" operator="greaterThan" dxfId="723">
      <formula>#REF!</formula>
    </cfRule>
  </conditionalFormatting>
  <conditionalFormatting sqref="F62:BA63">
    <cfRule type="cellIs" priority="2436" operator="greaterThan" dxfId="723">
      <formula>#REF!</formula>
    </cfRule>
  </conditionalFormatting>
  <conditionalFormatting sqref="F91:BA92">
    <cfRule type="cellIs" priority="2437" operator="greaterThan" dxfId="723">
      <formula>#REF!</formula>
    </cfRule>
  </conditionalFormatting>
  <conditionalFormatting sqref="F241:BA241">
    <cfRule type="cellIs" priority="2438" operator="greaterThan" dxfId="723">
      <formula>#REF!</formula>
    </cfRule>
  </conditionalFormatting>
  <conditionalFormatting sqref="F14:BA16">
    <cfRule type="cellIs" priority="2441" operator="greaterThan" dxfId="722">
      <formula>#REF!</formula>
    </cfRule>
  </conditionalFormatting>
  <conditionalFormatting sqref="F189:BA189">
    <cfRule type="cellIs" priority="2527" operator="greaterThan" dxfId="721">
      <formula>#REF!</formula>
    </cfRule>
  </conditionalFormatting>
  <conditionalFormatting sqref="BC153:BG153 BG78:BG81 BG157:BG161">
    <cfRule type="cellIs" priority="1248" operator="greaterThan" dxfId="680">
      <formula>$E78</formula>
    </cfRule>
  </conditionalFormatting>
  <conditionalFormatting sqref="BC300:BJ300">
    <cfRule type="cellIs" priority="1247" operator="greaterThan" dxfId="680">
      <formula>$E300</formula>
    </cfRule>
  </conditionalFormatting>
  <conditionalFormatting sqref="BC66:BG67">
    <cfRule type="cellIs" priority="1246" operator="greaterThan" dxfId="680">
      <formula>$E66</formula>
    </cfRule>
  </conditionalFormatting>
  <conditionalFormatting sqref="BC118:BG118">
    <cfRule type="cellIs" priority="1245" operator="greaterThan" dxfId="680">
      <formula>$E118</formula>
    </cfRule>
  </conditionalFormatting>
  <conditionalFormatting sqref="BC172:BG172">
    <cfRule type="cellIs" priority="1244" operator="greaterThan" dxfId="680">
      <formula>$E172</formula>
    </cfRule>
  </conditionalFormatting>
  <conditionalFormatting sqref="BC214:BG214">
    <cfRule type="cellIs" priority="1243" operator="greaterThan" dxfId="680">
      <formula>$E214</formula>
    </cfRule>
  </conditionalFormatting>
  <conditionalFormatting sqref="BC200:BG200">
    <cfRule type="cellIs" priority="1242" operator="greaterThan" dxfId="680">
      <formula>$E200</formula>
    </cfRule>
  </conditionalFormatting>
  <conditionalFormatting sqref="BC197:BG197">
    <cfRule type="cellIs" priority="1241" operator="greaterThan" dxfId="680">
      <formula>$E197</formula>
    </cfRule>
  </conditionalFormatting>
  <conditionalFormatting sqref="BC233:BG233">
    <cfRule type="cellIs" priority="1240" operator="greaterThan" dxfId="680">
      <formula>$E233</formula>
    </cfRule>
  </conditionalFormatting>
  <conditionalFormatting sqref="BC238:BG238">
    <cfRule type="cellIs" priority="1239" operator="greaterThan" dxfId="680">
      <formula>$E238</formula>
    </cfRule>
  </conditionalFormatting>
  <conditionalFormatting sqref="BC242:BG242">
    <cfRule type="cellIs" priority="1238" operator="greaterThan" dxfId="680">
      <formula>$E242</formula>
    </cfRule>
  </conditionalFormatting>
  <conditionalFormatting sqref="BC245:BG245">
    <cfRule type="cellIs" priority="1237" operator="greaterThan" dxfId="680">
      <formula>$E245</formula>
    </cfRule>
  </conditionalFormatting>
  <conditionalFormatting sqref="BC248:BG248">
    <cfRule type="cellIs" priority="1236" operator="greaterThan" dxfId="680">
      <formula>$E248</formula>
    </cfRule>
  </conditionalFormatting>
  <conditionalFormatting sqref="BC251:BG251">
    <cfRule type="cellIs" priority="1235" operator="greaterThan" dxfId="680">
      <formula>$E251</formula>
    </cfRule>
  </conditionalFormatting>
  <conditionalFormatting sqref="BC254:BG254">
    <cfRule type="cellIs" priority="1234" operator="greaterThan" dxfId="680">
      <formula>$E254</formula>
    </cfRule>
  </conditionalFormatting>
  <conditionalFormatting sqref="BC257:BG257">
    <cfRule type="cellIs" priority="1233" operator="greaterThan" dxfId="680">
      <formula>$E257</formula>
    </cfRule>
  </conditionalFormatting>
  <conditionalFormatting sqref="BC275:BG275">
    <cfRule type="cellIs" priority="1232" operator="greaterThan" dxfId="680">
      <formula>$E275</formula>
    </cfRule>
  </conditionalFormatting>
  <conditionalFormatting sqref="BC283:BG283">
    <cfRule type="cellIs" priority="1231" operator="greaterThan" dxfId="680">
      <formula>$E283</formula>
    </cfRule>
  </conditionalFormatting>
  <conditionalFormatting sqref="BC292:BG292">
    <cfRule type="cellIs" priority="1230" operator="greaterThan" dxfId="680">
      <formula>$E292</formula>
    </cfRule>
  </conditionalFormatting>
  <conditionalFormatting sqref="BC177:BG177 BG178:BG185">
    <cfRule type="cellIs" priority="1229" operator="greaterThan" dxfId="680">
      <formula>$E177</formula>
    </cfRule>
  </conditionalFormatting>
  <conditionalFormatting sqref="BC173:BG173">
    <cfRule type="cellIs" priority="1228" operator="greaterThan" dxfId="680">
      <formula>$E173</formula>
    </cfRule>
  </conditionalFormatting>
  <conditionalFormatting sqref="BC169:BG169">
    <cfRule type="cellIs" priority="1227" operator="greaterThan" dxfId="680">
      <formula>$E169</formula>
    </cfRule>
  </conditionalFormatting>
  <conditionalFormatting sqref="BC165:BG165">
    <cfRule type="cellIs" priority="1226" operator="greaterThan" dxfId="680">
      <formula>$E165</formula>
    </cfRule>
  </conditionalFormatting>
  <conditionalFormatting sqref="BC149:BG149">
    <cfRule type="cellIs" priority="1225" operator="greaterThan" dxfId="680">
      <formula>$E149</formula>
    </cfRule>
  </conditionalFormatting>
  <conditionalFormatting sqref="BC145:BG145">
    <cfRule type="cellIs" priority="1224" operator="greaterThan" dxfId="680">
      <formula>$E145</formula>
    </cfRule>
  </conditionalFormatting>
  <conditionalFormatting sqref="BC140:BG140">
    <cfRule type="cellIs" priority="1223" operator="greaterThan" dxfId="680">
      <formula>$E140</formula>
    </cfRule>
  </conditionalFormatting>
  <conditionalFormatting sqref="BC125:BG125 BG126:BG135">
    <cfRule type="cellIs" priority="1222" operator="greaterThan" dxfId="680">
      <formula>$E125</formula>
    </cfRule>
  </conditionalFormatting>
  <conditionalFormatting sqref="BC119:BG119">
    <cfRule type="cellIs" priority="1221" operator="greaterThan" dxfId="680">
      <formula>$E119</formula>
    </cfRule>
  </conditionalFormatting>
  <conditionalFormatting sqref="BC115:BG115">
    <cfRule type="cellIs" priority="1220" operator="greaterThan" dxfId="680">
      <formula>$E115</formula>
    </cfRule>
  </conditionalFormatting>
  <conditionalFormatting sqref="BC100:BG100 BG101:BG111">
    <cfRule type="cellIs" priority="1219" operator="greaterThan" dxfId="680">
      <formula>$E100</formula>
    </cfRule>
  </conditionalFormatting>
  <conditionalFormatting sqref="BC93:BG93">
    <cfRule type="cellIs" priority="1218" operator="greaterThan" dxfId="680">
      <formula>$E93</formula>
    </cfRule>
  </conditionalFormatting>
  <conditionalFormatting sqref="BC87:BG87">
    <cfRule type="cellIs" priority="1217" operator="greaterThan" dxfId="680">
      <formula>$E87</formula>
    </cfRule>
  </conditionalFormatting>
  <conditionalFormatting sqref="BC97:BG97">
    <cfRule type="cellIs" priority="1216" operator="greaterThan" dxfId="680">
      <formula>$E97</formula>
    </cfRule>
  </conditionalFormatting>
  <conditionalFormatting sqref="BC84:BG84">
    <cfRule type="cellIs" priority="1215" operator="greaterThan" dxfId="680">
      <formula>$E84</formula>
    </cfRule>
  </conditionalFormatting>
  <conditionalFormatting sqref="BC71:BG71">
    <cfRule type="cellIs" priority="1214" operator="greaterThan" dxfId="680">
      <formula>$E71</formula>
    </cfRule>
  </conditionalFormatting>
  <conditionalFormatting sqref="BC68:BG68">
    <cfRule type="cellIs" priority="1213" operator="greaterThan" dxfId="680">
      <formula>$E68</formula>
    </cfRule>
  </conditionalFormatting>
  <conditionalFormatting sqref="BC63:BG63">
    <cfRule type="cellIs" priority="1212" operator="greaterThan" dxfId="680">
      <formula>$E63</formula>
    </cfRule>
  </conditionalFormatting>
  <conditionalFormatting sqref="BC58:BG58">
    <cfRule type="cellIs" priority="1211" operator="greaterThan" dxfId="680">
      <formula>$E58</formula>
    </cfRule>
  </conditionalFormatting>
  <conditionalFormatting sqref="BC53:BG53">
    <cfRule type="cellIs" priority="1210" operator="greaterThan" dxfId="680">
      <formula>$E53</formula>
    </cfRule>
  </conditionalFormatting>
  <conditionalFormatting sqref="BC48:BG48">
    <cfRule type="cellIs" priority="1209" operator="greaterThan" dxfId="680">
      <formula>$E48</formula>
    </cfRule>
  </conditionalFormatting>
  <conditionalFormatting sqref="BC33:BG33 BC36:BG41">
    <cfRule type="cellIs" priority="1208" operator="greaterThan" dxfId="680">
      <formula>$E33</formula>
    </cfRule>
  </conditionalFormatting>
  <conditionalFormatting sqref="BC44:BG44">
    <cfRule type="cellIs" priority="1207" operator="greaterThan" dxfId="680">
      <formula>$E44</formula>
    </cfRule>
  </conditionalFormatting>
  <conditionalFormatting sqref="BC29:BG29">
    <cfRule type="cellIs" priority="1206" operator="greaterThan" dxfId="680">
      <formula>$E29</formula>
    </cfRule>
  </conditionalFormatting>
  <conditionalFormatting sqref="BC25:BG25">
    <cfRule type="cellIs" priority="1205" operator="greaterThan" dxfId="680">
      <formula>$E25</formula>
    </cfRule>
  </conditionalFormatting>
  <conditionalFormatting sqref="BC21:BG21">
    <cfRule type="cellIs" priority="1204" operator="greaterThan" dxfId="680">
      <formula>$E21</formula>
    </cfRule>
  </conditionalFormatting>
  <conditionalFormatting sqref="BC13:BG13">
    <cfRule type="cellIs" priority="1202" operator="greaterThan" dxfId="680">
      <formula>$E13</formula>
    </cfRule>
  </conditionalFormatting>
  <conditionalFormatting sqref="BC190:BG190">
    <cfRule type="cellIs" priority="1201" operator="greaterThan" dxfId="680">
      <formula>$E190</formula>
    </cfRule>
  </conditionalFormatting>
  <conditionalFormatting sqref="BC10:BG10">
    <cfRule type="containsText" priority="1199" operator="containsText" dxfId="0" text="CEK">
      <formula>NOT(ISERROR(SEARCH("CEK",BC10)))</formula>
    </cfRule>
    <cfRule type="expression" priority="1200" dxfId="0">
      <formula>CEK</formula>
    </cfRule>
  </conditionalFormatting>
  <conditionalFormatting sqref="BC36:BG36">
    <cfRule type="cellIs" priority="1198" operator="greaterThan" dxfId="680">
      <formula>$E36</formula>
    </cfRule>
  </conditionalFormatting>
  <conditionalFormatting sqref="BC11:BG11">
    <cfRule type="containsText" priority="1195" operator="containsText" dxfId="0" text="CEK">
      <formula>NOT(ISERROR(SEARCH("CEK",BC11)))</formula>
    </cfRule>
    <cfRule type="expression" priority="1196" dxfId="0">
      <formula>CEK</formula>
    </cfRule>
  </conditionalFormatting>
  <conditionalFormatting sqref="BC18:BG18">
    <cfRule type="containsText" priority="1192" operator="containsText" dxfId="0" text="CEK">
      <formula>NOT(ISERROR(SEARCH("CEK",BC18)))</formula>
    </cfRule>
    <cfRule type="expression" priority="1193" dxfId="0">
      <formula>CEK</formula>
    </cfRule>
  </conditionalFormatting>
  <conditionalFormatting sqref="BC19:BG19">
    <cfRule type="containsText" priority="1189" operator="containsText" dxfId="0" text="CEK">
      <formula>NOT(ISERROR(SEARCH("CEK",BC19)))</formula>
    </cfRule>
    <cfRule type="expression" priority="1190" dxfId="0">
      <formula>CEK</formula>
    </cfRule>
  </conditionalFormatting>
  <conditionalFormatting sqref="BC22:BG22">
    <cfRule type="containsText" priority="1186" operator="containsText" dxfId="0" text="CEK">
      <formula>NOT(ISERROR(SEARCH("CEK",BC22)))</formula>
    </cfRule>
    <cfRule type="expression" priority="1187" dxfId="0">
      <formula>CEK</formula>
    </cfRule>
  </conditionalFormatting>
  <conditionalFormatting sqref="BC23:BG23">
    <cfRule type="containsText" priority="1183" operator="containsText" dxfId="0" text="CEK">
      <formula>NOT(ISERROR(SEARCH("CEK",BC23)))</formula>
    </cfRule>
    <cfRule type="expression" priority="1184" dxfId="0">
      <formula>CEK</formula>
    </cfRule>
  </conditionalFormatting>
  <conditionalFormatting sqref="BC26:BG26">
    <cfRule type="containsText" priority="1180" operator="containsText" dxfId="0" text="CEK">
      <formula>NOT(ISERROR(SEARCH("CEK",BC26)))</formula>
    </cfRule>
    <cfRule type="expression" priority="1181" dxfId="0">
      <formula>CEK</formula>
    </cfRule>
  </conditionalFormatting>
  <conditionalFormatting sqref="BC27:BG27">
    <cfRule type="containsText" priority="1177" operator="containsText" dxfId="0" text="CEK">
      <formula>NOT(ISERROR(SEARCH("CEK",BC27)))</formula>
    </cfRule>
    <cfRule type="expression" priority="1178" dxfId="0">
      <formula>CEK</formula>
    </cfRule>
  </conditionalFormatting>
  <conditionalFormatting sqref="BC30:BG30">
    <cfRule type="containsText" priority="1174" operator="containsText" dxfId="0" text="CEK">
      <formula>NOT(ISERROR(SEARCH("CEK",BC30)))</formula>
    </cfRule>
    <cfRule type="expression" priority="1175" dxfId="0">
      <formula>CEK</formula>
    </cfRule>
  </conditionalFormatting>
  <conditionalFormatting sqref="BC31:BG31">
    <cfRule type="containsText" priority="1171" operator="containsText" dxfId="0" text="CEK">
      <formula>NOT(ISERROR(SEARCH("CEK",BC31)))</formula>
    </cfRule>
    <cfRule type="expression" priority="1172" dxfId="0">
      <formula>CEK</formula>
    </cfRule>
  </conditionalFormatting>
  <conditionalFormatting sqref="BC34:BG34">
    <cfRule type="containsText" priority="1168" operator="containsText" dxfId="0" text="CEK">
      <formula>NOT(ISERROR(SEARCH("CEK",BC34)))</formula>
    </cfRule>
    <cfRule type="expression" priority="1169" dxfId="0">
      <formula>CEK</formula>
    </cfRule>
  </conditionalFormatting>
  <conditionalFormatting sqref="BC35:BG35">
    <cfRule type="containsText" priority="1165" operator="containsText" dxfId="0" text="CEK">
      <formula>NOT(ISERROR(SEARCH("CEK",BC35)))</formula>
    </cfRule>
    <cfRule type="expression" priority="1166" dxfId="0">
      <formula>CEK</formula>
    </cfRule>
  </conditionalFormatting>
  <conditionalFormatting sqref="BC42:BG42">
    <cfRule type="containsText" priority="1162" operator="containsText" dxfId="0" text="CEK">
      <formula>NOT(ISERROR(SEARCH("CEK",BC42)))</formula>
    </cfRule>
    <cfRule type="expression" priority="1163" dxfId="0">
      <formula>CEK</formula>
    </cfRule>
  </conditionalFormatting>
  <conditionalFormatting sqref="BC43:BG43">
    <cfRule type="containsText" priority="1159" operator="containsText" dxfId="0" text="CEK">
      <formula>NOT(ISERROR(SEARCH("CEK",BC43)))</formula>
    </cfRule>
    <cfRule type="expression" priority="1160" dxfId="0">
      <formula>CEK</formula>
    </cfRule>
  </conditionalFormatting>
  <conditionalFormatting sqref="BC45:BG45">
    <cfRule type="containsText" priority="1156" operator="containsText" dxfId="0" text="CEK">
      <formula>NOT(ISERROR(SEARCH("CEK",BC45)))</formula>
    </cfRule>
    <cfRule type="expression" priority="1157" dxfId="0">
      <formula>CEK</formula>
    </cfRule>
  </conditionalFormatting>
  <conditionalFormatting sqref="BC46:BG46">
    <cfRule type="containsText" priority="1153" operator="containsText" dxfId="0" text="CEK">
      <formula>NOT(ISERROR(SEARCH("CEK",BC46)))</formula>
    </cfRule>
    <cfRule type="expression" priority="1154" dxfId="0">
      <formula>CEK</formula>
    </cfRule>
  </conditionalFormatting>
  <conditionalFormatting sqref="BC49:BG49">
    <cfRule type="containsText" priority="1150" operator="containsText" dxfId="0" text="CEK">
      <formula>NOT(ISERROR(SEARCH("CEK",BC49)))</formula>
    </cfRule>
    <cfRule type="expression" priority="1151" dxfId="0">
      <formula>CEK</formula>
    </cfRule>
  </conditionalFormatting>
  <conditionalFormatting sqref="BC50:BG50">
    <cfRule type="containsText" priority="1147" operator="containsText" dxfId="0" text="CEK">
      <formula>NOT(ISERROR(SEARCH("CEK",BC50)))</formula>
    </cfRule>
    <cfRule type="expression" priority="1148" dxfId="0">
      <formula>CEK</formula>
    </cfRule>
  </conditionalFormatting>
  <conditionalFormatting sqref="BC54:BG54">
    <cfRule type="containsText" priority="1144" operator="containsText" dxfId="0" text="CEK">
      <formula>NOT(ISERROR(SEARCH("CEK",BC54)))</formula>
    </cfRule>
    <cfRule type="expression" priority="1145" dxfId="0">
      <formula>CEK</formula>
    </cfRule>
  </conditionalFormatting>
  <conditionalFormatting sqref="BC55:BG55">
    <cfRule type="containsText" priority="1141" operator="containsText" dxfId="0" text="CEK">
      <formula>NOT(ISERROR(SEARCH("CEK",BC55)))</formula>
    </cfRule>
    <cfRule type="expression" priority="1142" dxfId="0">
      <formula>CEK</formula>
    </cfRule>
  </conditionalFormatting>
  <conditionalFormatting sqref="BC59:BG59">
    <cfRule type="containsText" priority="1138" operator="containsText" dxfId="0" text="CEK">
      <formula>NOT(ISERROR(SEARCH("CEK",BC59)))</formula>
    </cfRule>
    <cfRule type="expression" priority="1139" dxfId="0">
      <formula>CEK</formula>
    </cfRule>
  </conditionalFormatting>
  <conditionalFormatting sqref="BC60:BG60">
    <cfRule type="containsText" priority="1135" operator="containsText" dxfId="0" text="CEK">
      <formula>NOT(ISERROR(SEARCH("CEK",BC60)))</formula>
    </cfRule>
    <cfRule type="expression" priority="1136" dxfId="0">
      <formula>CEK</formula>
    </cfRule>
  </conditionalFormatting>
  <conditionalFormatting sqref="BC64:BG64">
    <cfRule type="containsText" priority="1132" operator="containsText" dxfId="0" text="CEK">
      <formula>NOT(ISERROR(SEARCH("CEK",BC64)))</formula>
    </cfRule>
    <cfRule type="expression" priority="1133" dxfId="0">
      <formula>CEK</formula>
    </cfRule>
  </conditionalFormatting>
  <conditionalFormatting sqref="BC65:BG65">
    <cfRule type="containsText" priority="1129" operator="containsText" dxfId="0" text="CEK">
      <formula>NOT(ISERROR(SEARCH("CEK",BC65)))</formula>
    </cfRule>
    <cfRule type="expression" priority="1130" dxfId="0">
      <formula>CEK</formula>
    </cfRule>
  </conditionalFormatting>
  <conditionalFormatting sqref="BC69:BG69">
    <cfRule type="containsText" priority="1126" operator="containsText" dxfId="0" text="CEK">
      <formula>NOT(ISERROR(SEARCH("CEK",BC69)))</formula>
    </cfRule>
    <cfRule type="expression" priority="1127" dxfId="0">
      <formula>CEK</formula>
    </cfRule>
  </conditionalFormatting>
  <conditionalFormatting sqref="BC70:BG70">
    <cfRule type="containsText" priority="1123" operator="containsText" dxfId="0" text="CEK">
      <formula>NOT(ISERROR(SEARCH("CEK",BC70)))</formula>
    </cfRule>
    <cfRule type="expression" priority="1124" dxfId="0">
      <formula>CEK</formula>
    </cfRule>
  </conditionalFormatting>
  <conditionalFormatting sqref="BC72:BG72">
    <cfRule type="containsText" priority="1120" operator="containsText" dxfId="0" text="CEK">
      <formula>NOT(ISERROR(SEARCH("CEK",BC72)))</formula>
    </cfRule>
    <cfRule type="expression" priority="1121" dxfId="0">
      <formula>CEK</formula>
    </cfRule>
  </conditionalFormatting>
  <conditionalFormatting sqref="BC73:BG75">
    <cfRule type="containsText" priority="1117" operator="containsText" dxfId="0" text="CEK">
      <formula>NOT(ISERROR(SEARCH("CEK",BC73)))</formula>
    </cfRule>
    <cfRule type="expression" priority="1118" dxfId="0">
      <formula>CEK</formula>
    </cfRule>
  </conditionalFormatting>
  <conditionalFormatting sqref="BC82:BG82">
    <cfRule type="containsText" priority="1114" operator="containsText" dxfId="0" text="CEK">
      <formula>NOT(ISERROR(SEARCH("CEK",BC82)))</formula>
    </cfRule>
    <cfRule type="expression" priority="1115" dxfId="0">
      <formula>CEK</formula>
    </cfRule>
  </conditionalFormatting>
  <conditionalFormatting sqref="BC83:BG83">
    <cfRule type="containsText" priority="1111" operator="containsText" dxfId="0" text="CEK">
      <formula>NOT(ISERROR(SEARCH("CEK",BC83)))</formula>
    </cfRule>
    <cfRule type="expression" priority="1112" dxfId="0">
      <formula>CEK</formula>
    </cfRule>
  </conditionalFormatting>
  <conditionalFormatting sqref="BC85:BG85">
    <cfRule type="containsText" priority="1108" operator="containsText" dxfId="0" text="CEK">
      <formula>NOT(ISERROR(SEARCH("CEK",BC85)))</formula>
    </cfRule>
    <cfRule type="expression" priority="1109" dxfId="0">
      <formula>CEK</formula>
    </cfRule>
  </conditionalFormatting>
  <conditionalFormatting sqref="BC86:BG86">
    <cfRule type="containsText" priority="1105" operator="containsText" dxfId="0" text="CEK">
      <formula>NOT(ISERROR(SEARCH("CEK",BC86)))</formula>
    </cfRule>
    <cfRule type="expression" priority="1106" dxfId="0">
      <formula>CEK</formula>
    </cfRule>
  </conditionalFormatting>
  <conditionalFormatting sqref="BC88:BG88">
    <cfRule type="containsText" priority="1102" operator="containsText" dxfId="0" text="CEK">
      <formula>NOT(ISERROR(SEARCH("CEK",BC88)))</formula>
    </cfRule>
    <cfRule type="expression" priority="1103" dxfId="0">
      <formula>CEK</formula>
    </cfRule>
  </conditionalFormatting>
  <conditionalFormatting sqref="BC89:BG89">
    <cfRule type="containsText" priority="1099" operator="containsText" dxfId="0" text="CEK">
      <formula>NOT(ISERROR(SEARCH("CEK",BC89)))</formula>
    </cfRule>
    <cfRule type="expression" priority="1100" dxfId="0">
      <formula>CEK</formula>
    </cfRule>
  </conditionalFormatting>
  <conditionalFormatting sqref="BC94:BG94">
    <cfRule type="containsText" priority="1096" operator="containsText" dxfId="0" text="CEK">
      <formula>NOT(ISERROR(SEARCH("CEK",BC94)))</formula>
    </cfRule>
    <cfRule type="expression" priority="1097" dxfId="0">
      <formula>CEK</formula>
    </cfRule>
  </conditionalFormatting>
  <conditionalFormatting sqref="BC95:BG95">
    <cfRule type="containsText" priority="1093" operator="containsText" dxfId="0" text="CEK">
      <formula>NOT(ISERROR(SEARCH("CEK",BC95)))</formula>
    </cfRule>
    <cfRule type="expression" priority="1094" dxfId="0">
      <formula>CEK</formula>
    </cfRule>
  </conditionalFormatting>
  <conditionalFormatting sqref="BC98:BG98">
    <cfRule type="containsText" priority="1090" operator="containsText" dxfId="0" text="CEK">
      <formula>NOT(ISERROR(SEARCH("CEK",BC98)))</formula>
    </cfRule>
    <cfRule type="expression" priority="1091" dxfId="0">
      <formula>CEK</formula>
    </cfRule>
  </conditionalFormatting>
  <conditionalFormatting sqref="BC99:BG99">
    <cfRule type="containsText" priority="1087" operator="containsText" dxfId="0" text="CEK">
      <formula>NOT(ISERROR(SEARCH("CEK",BC99)))</formula>
    </cfRule>
    <cfRule type="expression" priority="1088" dxfId="0">
      <formula>CEK</formula>
    </cfRule>
  </conditionalFormatting>
  <conditionalFormatting sqref="BC112:BG112">
    <cfRule type="containsText" priority="1084" operator="containsText" dxfId="0" text="CEK">
      <formula>NOT(ISERROR(SEARCH("CEK",BC112)))</formula>
    </cfRule>
    <cfRule type="expression" priority="1085" dxfId="0">
      <formula>CEK</formula>
    </cfRule>
  </conditionalFormatting>
  <conditionalFormatting sqref="BC113:BG113">
    <cfRule type="containsText" priority="1081" operator="containsText" dxfId="0" text="CEK">
      <formula>NOT(ISERROR(SEARCH("CEK",BC113)))</formula>
    </cfRule>
    <cfRule type="expression" priority="1082" dxfId="0">
      <formula>CEK</formula>
    </cfRule>
  </conditionalFormatting>
  <conditionalFormatting sqref="BC116:BG116">
    <cfRule type="containsText" priority="1078" operator="containsText" dxfId="0" text="CEK">
      <formula>NOT(ISERROR(SEARCH("CEK",BC116)))</formula>
    </cfRule>
    <cfRule type="expression" priority="1079" dxfId="0">
      <formula>CEK</formula>
    </cfRule>
  </conditionalFormatting>
  <conditionalFormatting sqref="BC117:BG117">
    <cfRule type="containsText" priority="1075" operator="containsText" dxfId="0" text="CEK">
      <formula>NOT(ISERROR(SEARCH("CEK",BC117)))</formula>
    </cfRule>
    <cfRule type="expression" priority="1076" dxfId="0">
      <formula>CEK</formula>
    </cfRule>
  </conditionalFormatting>
  <conditionalFormatting sqref="BC122:BG122">
    <cfRule type="containsText" priority="1072" operator="containsText" dxfId="0" text="CEK">
      <formula>NOT(ISERROR(SEARCH("CEK",BC122)))</formula>
    </cfRule>
    <cfRule type="expression" priority="1073" dxfId="0">
      <formula>CEK</formula>
    </cfRule>
  </conditionalFormatting>
  <conditionalFormatting sqref="BC120:BG120">
    <cfRule type="containsText" priority="1069" operator="containsText" dxfId="0" text="CEK">
      <formula>NOT(ISERROR(SEARCH("CEK",BC120)))</formula>
    </cfRule>
    <cfRule type="expression" priority="1070" dxfId="0">
      <formula>CEK</formula>
    </cfRule>
  </conditionalFormatting>
  <conditionalFormatting sqref="BC121:BG121">
    <cfRule type="containsText" priority="1066" operator="containsText" dxfId="0" text="CEK">
      <formula>NOT(ISERROR(SEARCH("CEK",BC121)))</formula>
    </cfRule>
    <cfRule type="expression" priority="1067" dxfId="0">
      <formula>CEK</formula>
    </cfRule>
  </conditionalFormatting>
  <conditionalFormatting sqref="BC123:BG123">
    <cfRule type="containsText" priority="1063" operator="containsText" dxfId="0" text="CEK">
      <formula>NOT(ISERROR(SEARCH("CEK",BC123)))</formula>
    </cfRule>
    <cfRule type="expression" priority="1064" dxfId="0">
      <formula>CEK</formula>
    </cfRule>
  </conditionalFormatting>
  <conditionalFormatting sqref="BC124:BG124">
    <cfRule type="containsText" priority="1060" operator="containsText" dxfId="0" text="CEK">
      <formula>NOT(ISERROR(SEARCH("CEK",BC124)))</formula>
    </cfRule>
    <cfRule type="expression" priority="1061" dxfId="0">
      <formula>CEK</formula>
    </cfRule>
  </conditionalFormatting>
  <conditionalFormatting sqref="BC136:BG136">
    <cfRule type="containsText" priority="1057" operator="containsText" dxfId="0" text="CEK">
      <formula>NOT(ISERROR(SEARCH("CEK",BC136)))</formula>
    </cfRule>
    <cfRule type="expression" priority="1058" dxfId="0">
      <formula>CEK</formula>
    </cfRule>
  </conditionalFormatting>
  <conditionalFormatting sqref="BC137:BG137">
    <cfRule type="containsText" priority="1054" operator="containsText" dxfId="0" text="CEK">
      <formula>NOT(ISERROR(SEARCH("CEK",BC137)))</formula>
    </cfRule>
    <cfRule type="expression" priority="1055" dxfId="0">
      <formula>CEK</formula>
    </cfRule>
  </conditionalFormatting>
  <conditionalFormatting sqref="BC141:BG141">
    <cfRule type="containsText" priority="1051" operator="containsText" dxfId="0" text="CEK">
      <formula>NOT(ISERROR(SEARCH("CEK",BC141)))</formula>
    </cfRule>
    <cfRule type="expression" priority="1052" dxfId="0">
      <formula>CEK</formula>
    </cfRule>
  </conditionalFormatting>
  <conditionalFormatting sqref="BC142:BG142">
    <cfRule type="containsText" priority="1048" operator="containsText" dxfId="0" text="CEK">
      <formula>NOT(ISERROR(SEARCH("CEK",BC142)))</formula>
    </cfRule>
    <cfRule type="expression" priority="1049" dxfId="0">
      <formula>CEK</formula>
    </cfRule>
  </conditionalFormatting>
  <conditionalFormatting sqref="BC146:BG146">
    <cfRule type="containsText" priority="1045" operator="containsText" dxfId="0" text="CEK">
      <formula>NOT(ISERROR(SEARCH("CEK",BC146)))</formula>
    </cfRule>
    <cfRule type="expression" priority="1046" dxfId="0">
      <formula>CEK</formula>
    </cfRule>
  </conditionalFormatting>
  <conditionalFormatting sqref="BC147:BG147">
    <cfRule type="containsText" priority="1042" operator="containsText" dxfId="0" text="CEK">
      <formula>NOT(ISERROR(SEARCH("CEK",BC147)))</formula>
    </cfRule>
    <cfRule type="expression" priority="1043" dxfId="0">
      <formula>CEK</formula>
    </cfRule>
  </conditionalFormatting>
  <conditionalFormatting sqref="BC150:BG150">
    <cfRule type="containsText" priority="1039" operator="containsText" dxfId="0" text="CEK">
      <formula>NOT(ISERROR(SEARCH("CEK",BC150)))</formula>
    </cfRule>
    <cfRule type="expression" priority="1040" dxfId="0">
      <formula>CEK</formula>
    </cfRule>
  </conditionalFormatting>
  <conditionalFormatting sqref="BC151:BG151">
    <cfRule type="containsText" priority="1036" operator="containsText" dxfId="0" text="CEK">
      <formula>NOT(ISERROR(SEARCH("CEK",BC151)))</formula>
    </cfRule>
    <cfRule type="expression" priority="1037" dxfId="0">
      <formula>CEK</formula>
    </cfRule>
  </conditionalFormatting>
  <conditionalFormatting sqref="BC162:BG162">
    <cfRule type="containsText" priority="1033" operator="containsText" dxfId="0" text="CEK">
      <formula>NOT(ISERROR(SEARCH("CEK",BC162)))</formula>
    </cfRule>
    <cfRule type="expression" priority="1034" dxfId="0">
      <formula>CEK</formula>
    </cfRule>
  </conditionalFormatting>
  <conditionalFormatting sqref="BC163:BG163">
    <cfRule type="containsText" priority="1030" operator="containsText" dxfId="0" text="CEK">
      <formula>NOT(ISERROR(SEARCH("CEK",BC163)))</formula>
    </cfRule>
    <cfRule type="expression" priority="1031" dxfId="0">
      <formula>CEK</formula>
    </cfRule>
  </conditionalFormatting>
  <conditionalFormatting sqref="BC166:BG166">
    <cfRule type="containsText" priority="1027" operator="containsText" dxfId="0" text="CEK">
      <formula>NOT(ISERROR(SEARCH("CEK",BC166)))</formula>
    </cfRule>
    <cfRule type="expression" priority="1028" dxfId="0">
      <formula>CEK</formula>
    </cfRule>
  </conditionalFormatting>
  <conditionalFormatting sqref="BC167:BG167">
    <cfRule type="containsText" priority="1024" operator="containsText" dxfId="0" text="CEK">
      <formula>NOT(ISERROR(SEARCH("CEK",BC167)))</formula>
    </cfRule>
    <cfRule type="expression" priority="1025" dxfId="0">
      <formula>CEK</formula>
    </cfRule>
  </conditionalFormatting>
  <conditionalFormatting sqref="BC170:BG170">
    <cfRule type="containsText" priority="1021" operator="containsText" dxfId="0" text="CEK">
      <formula>NOT(ISERROR(SEARCH("CEK",BC170)))</formula>
    </cfRule>
    <cfRule type="expression" priority="1022" dxfId="0">
      <formula>CEK</formula>
    </cfRule>
  </conditionalFormatting>
  <conditionalFormatting sqref="BC171:BG171">
    <cfRule type="containsText" priority="1018" operator="containsText" dxfId="0" text="CEK">
      <formula>NOT(ISERROR(SEARCH("CEK",BC171)))</formula>
    </cfRule>
    <cfRule type="expression" priority="1019" dxfId="0">
      <formula>CEK</formula>
    </cfRule>
  </conditionalFormatting>
  <conditionalFormatting sqref="BC174:BG174">
    <cfRule type="containsText" priority="1015" operator="containsText" dxfId="0" text="CEK">
      <formula>NOT(ISERROR(SEARCH("CEK",BC174)))</formula>
    </cfRule>
    <cfRule type="expression" priority="1016" dxfId="0">
      <formula>CEK</formula>
    </cfRule>
  </conditionalFormatting>
  <conditionalFormatting sqref="BC175:BG175">
    <cfRule type="containsText" priority="1012" operator="containsText" dxfId="0" text="CEK">
      <formula>NOT(ISERROR(SEARCH("CEK",BC175)))</formula>
    </cfRule>
    <cfRule type="expression" priority="1013" dxfId="0">
      <formula>CEK</formula>
    </cfRule>
  </conditionalFormatting>
  <conditionalFormatting sqref="BC186:BG186">
    <cfRule type="containsText" priority="1009" operator="containsText" dxfId="0" text="CEK">
      <formula>NOT(ISERROR(SEARCH("CEK",BC186)))</formula>
    </cfRule>
    <cfRule type="expression" priority="1010" dxfId="0">
      <formula>CEK</formula>
    </cfRule>
  </conditionalFormatting>
  <conditionalFormatting sqref="BC187:BG187">
    <cfRule type="containsText" priority="1006" operator="containsText" dxfId="0" text="CEK">
      <formula>NOT(ISERROR(SEARCH("CEK",BC187)))</formula>
    </cfRule>
    <cfRule type="expression" priority="1007" dxfId="0">
      <formula>CEK</formula>
    </cfRule>
  </conditionalFormatting>
  <conditionalFormatting sqref="BC191:BG191">
    <cfRule type="containsText" priority="1003" operator="containsText" dxfId="0" text="CEK">
      <formula>NOT(ISERROR(SEARCH("CEK",BC191)))</formula>
    </cfRule>
    <cfRule type="expression" priority="1004" dxfId="0">
      <formula>CEK</formula>
    </cfRule>
  </conditionalFormatting>
  <conditionalFormatting sqref="BC192:BG192">
    <cfRule type="containsText" priority="1000" operator="containsText" dxfId="0" text="CEK">
      <formula>NOT(ISERROR(SEARCH("CEK",BC192)))</formula>
    </cfRule>
    <cfRule type="expression" priority="1001" dxfId="0">
      <formula>CEK</formula>
    </cfRule>
  </conditionalFormatting>
  <conditionalFormatting sqref="BC195:BG195">
    <cfRule type="containsText" priority="997" operator="containsText" dxfId="0" text="CEK">
      <formula>NOT(ISERROR(SEARCH("CEK",BC195)))</formula>
    </cfRule>
    <cfRule type="expression" priority="998" dxfId="0">
      <formula>CEK</formula>
    </cfRule>
  </conditionalFormatting>
  <conditionalFormatting sqref="BC196:BG196">
    <cfRule type="containsText" priority="994" operator="containsText" dxfId="0" text="CEK">
      <formula>NOT(ISERROR(SEARCH("CEK",BC196)))</formula>
    </cfRule>
    <cfRule type="expression" priority="995" dxfId="0">
      <formula>CEK</formula>
    </cfRule>
  </conditionalFormatting>
  <conditionalFormatting sqref="BC198:BG198">
    <cfRule type="containsText" priority="991" operator="containsText" dxfId="0" text="CEK">
      <formula>NOT(ISERROR(SEARCH("CEK",BC198)))</formula>
    </cfRule>
    <cfRule type="expression" priority="992" dxfId="0">
      <formula>CEK</formula>
    </cfRule>
  </conditionalFormatting>
  <conditionalFormatting sqref="BC199:BG199">
    <cfRule type="containsText" priority="988" operator="containsText" dxfId="0" text="CEK">
      <formula>NOT(ISERROR(SEARCH("CEK",BC199)))</formula>
    </cfRule>
    <cfRule type="expression" priority="989" dxfId="0">
      <formula>CEK</formula>
    </cfRule>
  </conditionalFormatting>
  <conditionalFormatting sqref="BC203:BG203">
    <cfRule type="containsText" priority="985" operator="containsText" dxfId="0" text="CEK">
      <formula>NOT(ISERROR(SEARCH("CEK",BC203)))</formula>
    </cfRule>
    <cfRule type="expression" priority="986" dxfId="0">
      <formula>CEK</formula>
    </cfRule>
  </conditionalFormatting>
  <conditionalFormatting sqref="BC204:BG204">
    <cfRule type="containsText" priority="982" operator="containsText" dxfId="0" text="CEK">
      <formula>NOT(ISERROR(SEARCH("CEK",BC204)))</formula>
    </cfRule>
    <cfRule type="expression" priority="983" dxfId="0">
      <formula>CEK</formula>
    </cfRule>
  </conditionalFormatting>
  <conditionalFormatting sqref="BC210:BG210">
    <cfRule type="containsText" priority="979" operator="containsText" dxfId="0" text="CEK">
      <formula>NOT(ISERROR(SEARCH("CEK",BC210)))</formula>
    </cfRule>
    <cfRule type="expression" priority="980" dxfId="0">
      <formula>CEK</formula>
    </cfRule>
  </conditionalFormatting>
  <conditionalFormatting sqref="BC211:BG211">
    <cfRule type="containsText" priority="976" operator="containsText" dxfId="0" text="CEK">
      <formula>NOT(ISERROR(SEARCH("CEK",BC211)))</formula>
    </cfRule>
    <cfRule type="expression" priority="977" dxfId="0">
      <formula>CEK</formula>
    </cfRule>
  </conditionalFormatting>
  <conditionalFormatting sqref="BC215:BG215">
    <cfRule type="containsText" priority="973" operator="containsText" dxfId="0" text="CEK">
      <formula>NOT(ISERROR(SEARCH("CEK",BC215)))</formula>
    </cfRule>
    <cfRule type="expression" priority="974" dxfId="0">
      <formula>CEK</formula>
    </cfRule>
  </conditionalFormatting>
  <conditionalFormatting sqref="BC216:BG216">
    <cfRule type="containsText" priority="970" operator="containsText" dxfId="0" text="CEK">
      <formula>NOT(ISERROR(SEARCH("CEK",BC216)))</formula>
    </cfRule>
    <cfRule type="expression" priority="971" dxfId="0">
      <formula>CEK</formula>
    </cfRule>
  </conditionalFormatting>
  <conditionalFormatting sqref="BC217:BG217">
    <cfRule type="containsText" priority="967" operator="containsText" dxfId="0" text="CEK">
      <formula>NOT(ISERROR(SEARCH("CEK",BC217)))</formula>
    </cfRule>
    <cfRule type="expression" priority="968" dxfId="0">
      <formula>CEK</formula>
    </cfRule>
  </conditionalFormatting>
  <conditionalFormatting sqref="BC218:BG218">
    <cfRule type="containsText" priority="964" operator="containsText" dxfId="0" text="CEK">
      <formula>NOT(ISERROR(SEARCH("CEK",BC218)))</formula>
    </cfRule>
    <cfRule type="expression" priority="965" dxfId="0">
      <formula>CEK</formula>
    </cfRule>
  </conditionalFormatting>
  <conditionalFormatting sqref="BC219:BG219">
    <cfRule type="containsText" priority="961" operator="containsText" dxfId="0" text="CEK">
      <formula>NOT(ISERROR(SEARCH("CEK",BC219)))</formula>
    </cfRule>
    <cfRule type="expression" priority="962" dxfId="0">
      <formula>CEK</formula>
    </cfRule>
  </conditionalFormatting>
  <conditionalFormatting sqref="BC220:BG220">
    <cfRule type="containsText" priority="958" operator="containsText" dxfId="0" text="CEK">
      <formula>NOT(ISERROR(SEARCH("CEK",BC220)))</formula>
    </cfRule>
    <cfRule type="expression" priority="959" dxfId="0">
      <formula>CEK</formula>
    </cfRule>
  </conditionalFormatting>
  <conditionalFormatting sqref="BC231:BG231">
    <cfRule type="containsText" priority="955" operator="containsText" dxfId="0" text="CEK">
      <formula>NOT(ISERROR(SEARCH("CEK",BC231)))</formula>
    </cfRule>
    <cfRule type="expression" priority="956" dxfId="0">
      <formula>CEK</formula>
    </cfRule>
  </conditionalFormatting>
  <conditionalFormatting sqref="BC232:BG232">
    <cfRule type="containsText" priority="952" operator="containsText" dxfId="0" text="CEK">
      <formula>NOT(ISERROR(SEARCH("CEK",BC232)))</formula>
    </cfRule>
    <cfRule type="expression" priority="953" dxfId="0">
      <formula>CEK</formula>
    </cfRule>
  </conditionalFormatting>
  <conditionalFormatting sqref="BC222:BG222">
    <cfRule type="containsText" priority="949" operator="containsText" dxfId="0" text="CEK">
      <formula>NOT(ISERROR(SEARCH("CEK",BC222)))</formula>
    </cfRule>
    <cfRule type="expression" priority="950" dxfId="0">
      <formula>CEK</formula>
    </cfRule>
  </conditionalFormatting>
  <conditionalFormatting sqref="BC234:BG234">
    <cfRule type="containsText" priority="946" operator="containsText" dxfId="0" text="CEK">
      <formula>NOT(ISERROR(SEARCH("CEK",BC234)))</formula>
    </cfRule>
    <cfRule type="expression" priority="947" dxfId="0">
      <formula>CEK</formula>
    </cfRule>
  </conditionalFormatting>
  <conditionalFormatting sqref="BC235:BG235">
    <cfRule type="containsText" priority="943" operator="containsText" dxfId="0" text="CEK">
      <formula>NOT(ISERROR(SEARCH("CEK",BC235)))</formula>
    </cfRule>
    <cfRule type="expression" priority="944" dxfId="0">
      <formula>CEK</formula>
    </cfRule>
  </conditionalFormatting>
  <conditionalFormatting sqref="BC239:BG239">
    <cfRule type="containsText" priority="940" operator="containsText" dxfId="0" text="CEK">
      <formula>NOT(ISERROR(SEARCH("CEK",BC239)))</formula>
    </cfRule>
    <cfRule type="expression" priority="941" dxfId="0">
      <formula>CEK</formula>
    </cfRule>
  </conditionalFormatting>
  <conditionalFormatting sqref="BC240:BG240">
    <cfRule type="containsText" priority="937" operator="containsText" dxfId="0" text="CEK">
      <formula>NOT(ISERROR(SEARCH("CEK",BC240)))</formula>
    </cfRule>
    <cfRule type="expression" priority="938" dxfId="0">
      <formula>CEK</formula>
    </cfRule>
  </conditionalFormatting>
  <conditionalFormatting sqref="BC243:BG243">
    <cfRule type="containsText" priority="934" operator="containsText" dxfId="0" text="CEK">
      <formula>NOT(ISERROR(SEARCH("CEK",BC243)))</formula>
    </cfRule>
    <cfRule type="expression" priority="935" dxfId="0">
      <formula>CEK</formula>
    </cfRule>
  </conditionalFormatting>
  <conditionalFormatting sqref="BC244:BG244">
    <cfRule type="containsText" priority="931" operator="containsText" dxfId="0" text="CEK">
      <formula>NOT(ISERROR(SEARCH("CEK",BC244)))</formula>
    </cfRule>
    <cfRule type="expression" priority="932" dxfId="0">
      <formula>CEK</formula>
    </cfRule>
  </conditionalFormatting>
  <conditionalFormatting sqref="BC246:BG246">
    <cfRule type="containsText" priority="928" operator="containsText" dxfId="0" text="CEK">
      <formula>NOT(ISERROR(SEARCH("CEK",BC246)))</formula>
    </cfRule>
    <cfRule type="expression" priority="929" dxfId="0">
      <formula>CEK</formula>
    </cfRule>
  </conditionalFormatting>
  <conditionalFormatting sqref="BC247:BG247">
    <cfRule type="containsText" priority="925" operator="containsText" dxfId="0" text="CEK">
      <formula>NOT(ISERROR(SEARCH("CEK",BC247)))</formula>
    </cfRule>
    <cfRule type="expression" priority="926" dxfId="0">
      <formula>CEK</formula>
    </cfRule>
  </conditionalFormatting>
  <conditionalFormatting sqref="BC249:BG249">
    <cfRule type="containsText" priority="922" operator="containsText" dxfId="0" text="CEK">
      <formula>NOT(ISERROR(SEARCH("CEK",BC249)))</formula>
    </cfRule>
    <cfRule type="expression" priority="923" dxfId="0">
      <formula>CEK</formula>
    </cfRule>
  </conditionalFormatting>
  <conditionalFormatting sqref="BC250:BG250">
    <cfRule type="containsText" priority="919" operator="containsText" dxfId="0" text="CEK">
      <formula>NOT(ISERROR(SEARCH("CEK",BC250)))</formula>
    </cfRule>
    <cfRule type="expression" priority="920" dxfId="0">
      <formula>CEK</formula>
    </cfRule>
  </conditionalFormatting>
  <conditionalFormatting sqref="BC252:BG252">
    <cfRule type="containsText" priority="916" operator="containsText" dxfId="0" text="CEK">
      <formula>NOT(ISERROR(SEARCH("CEK",BC252)))</formula>
    </cfRule>
    <cfRule type="expression" priority="917" dxfId="0">
      <formula>CEK</formula>
    </cfRule>
  </conditionalFormatting>
  <conditionalFormatting sqref="BC253:BG253">
    <cfRule type="containsText" priority="913" operator="containsText" dxfId="0" text="CEK">
      <formula>NOT(ISERROR(SEARCH("CEK",BC253)))</formula>
    </cfRule>
    <cfRule type="expression" priority="914" dxfId="0">
      <formula>CEK</formula>
    </cfRule>
  </conditionalFormatting>
  <conditionalFormatting sqref="BC255:BG255">
    <cfRule type="containsText" priority="910" operator="containsText" dxfId="0" text="CEK">
      <formula>NOT(ISERROR(SEARCH("CEK",BC255)))</formula>
    </cfRule>
    <cfRule type="expression" priority="911" dxfId="0">
      <formula>CEK</formula>
    </cfRule>
  </conditionalFormatting>
  <conditionalFormatting sqref="BC256:BG256">
    <cfRule type="containsText" priority="907" operator="containsText" dxfId="0" text="CEK">
      <formula>NOT(ISERROR(SEARCH("CEK",BC256)))</formula>
    </cfRule>
    <cfRule type="expression" priority="908" dxfId="0">
      <formula>CEK</formula>
    </cfRule>
  </conditionalFormatting>
  <conditionalFormatting sqref="BC258:BG258">
    <cfRule type="containsText" priority="904" operator="containsText" dxfId="0" text="CEK">
      <formula>NOT(ISERROR(SEARCH("CEK",BC258)))</formula>
    </cfRule>
    <cfRule type="expression" priority="905" dxfId="0">
      <formula>CEK</formula>
    </cfRule>
  </conditionalFormatting>
  <conditionalFormatting sqref="BC280:BG280">
    <cfRule type="containsText" priority="880" operator="containsText" dxfId="0" text="CEK">
      <formula>NOT(ISERROR(SEARCH("CEK",BC280)))</formula>
    </cfRule>
    <cfRule type="expression" priority="881" dxfId="0">
      <formula>CEK</formula>
    </cfRule>
  </conditionalFormatting>
  <conditionalFormatting sqref="BC273:BG273">
    <cfRule type="containsText" priority="898" operator="containsText" dxfId="0" text="CEK">
      <formula>NOT(ISERROR(SEARCH("CEK",BC273)))</formula>
    </cfRule>
    <cfRule type="expression" priority="899" dxfId="0">
      <formula>CEK</formula>
    </cfRule>
  </conditionalFormatting>
  <conditionalFormatting sqref="BC274:BG274">
    <cfRule type="containsText" priority="895" operator="containsText" dxfId="0" text="CEK">
      <formula>NOT(ISERROR(SEARCH("CEK",BC274)))</formula>
    </cfRule>
    <cfRule type="expression" priority="896" dxfId="0">
      <formula>CEK</formula>
    </cfRule>
  </conditionalFormatting>
  <conditionalFormatting sqref="BC276:BG276">
    <cfRule type="containsText" priority="892" operator="containsText" dxfId="0" text="CEK">
      <formula>NOT(ISERROR(SEARCH("CEK",BC276)))</formula>
    </cfRule>
    <cfRule type="expression" priority="893" dxfId="0">
      <formula>CEK</formula>
    </cfRule>
  </conditionalFormatting>
  <conditionalFormatting sqref="BC277:BG277">
    <cfRule type="containsText" priority="889" operator="containsText" dxfId="0" text="CEK">
      <formula>NOT(ISERROR(SEARCH("CEK",BC277)))</formula>
    </cfRule>
    <cfRule type="expression" priority="890" dxfId="0">
      <formula>CEK</formula>
    </cfRule>
  </conditionalFormatting>
  <conditionalFormatting sqref="BC278:BG278">
    <cfRule type="containsText" priority="886" operator="containsText" dxfId="0" text="CEK">
      <formula>NOT(ISERROR(SEARCH("CEK",BC278)))</formula>
    </cfRule>
    <cfRule type="expression" priority="887" dxfId="0">
      <formula>CEK</formula>
    </cfRule>
  </conditionalFormatting>
  <conditionalFormatting sqref="BC279:BG279">
    <cfRule type="containsText" priority="883" operator="containsText" dxfId="0" text="CEK">
      <formula>NOT(ISERROR(SEARCH("CEK",BC279)))</formula>
    </cfRule>
    <cfRule type="expression" priority="884" dxfId="0">
      <formula>CEK</formula>
    </cfRule>
  </conditionalFormatting>
  <conditionalFormatting sqref="BC281:BG281">
    <cfRule type="containsText" priority="877" operator="containsText" dxfId="0" text="CEK">
      <formula>NOT(ISERROR(SEARCH("CEK",BC281)))</formula>
    </cfRule>
    <cfRule type="expression" priority="878" dxfId="0">
      <formula>CEK</formula>
    </cfRule>
  </conditionalFormatting>
  <conditionalFormatting sqref="BC285:BG285">
    <cfRule type="containsText" priority="874" operator="containsText" dxfId="0" text="CEK">
      <formula>NOT(ISERROR(SEARCH("CEK",BC285)))</formula>
    </cfRule>
    <cfRule type="expression" priority="875" dxfId="0">
      <formula>CEK</formula>
    </cfRule>
  </conditionalFormatting>
  <conditionalFormatting sqref="BC286:BG286">
    <cfRule type="containsText" priority="871" operator="containsText" dxfId="0" text="CEK">
      <formula>NOT(ISERROR(SEARCH("CEK",BC286)))</formula>
    </cfRule>
    <cfRule type="expression" priority="872" dxfId="0">
      <formula>CEK</formula>
    </cfRule>
  </conditionalFormatting>
  <conditionalFormatting sqref="BC284:BG284">
    <cfRule type="containsText" priority="868" operator="containsText" dxfId="0" text="CEK">
      <formula>NOT(ISERROR(SEARCH("CEK",BC284)))</formula>
    </cfRule>
    <cfRule type="expression" priority="869" dxfId="0">
      <formula>CEK</formula>
    </cfRule>
  </conditionalFormatting>
  <conditionalFormatting sqref="BC289:BG289">
    <cfRule type="containsText" priority="865" operator="containsText" dxfId="0" text="CEK">
      <formula>NOT(ISERROR(SEARCH("CEK",BC289)))</formula>
    </cfRule>
    <cfRule type="expression" priority="866" dxfId="0">
      <formula>CEK</formula>
    </cfRule>
  </conditionalFormatting>
  <conditionalFormatting sqref="BC290:BG290">
    <cfRule type="containsText" priority="862" operator="containsText" dxfId="0" text="CEK">
      <formula>NOT(ISERROR(SEARCH("CEK",BC290)))</formula>
    </cfRule>
    <cfRule type="expression" priority="863" dxfId="0">
      <formula>CEK</formula>
    </cfRule>
  </conditionalFormatting>
  <conditionalFormatting sqref="BC293:BG293">
    <cfRule type="containsText" priority="859" operator="containsText" dxfId="0" text="CEK">
      <formula>NOT(ISERROR(SEARCH("CEK",BC293)))</formula>
    </cfRule>
    <cfRule type="expression" priority="860" dxfId="0">
      <formula>CEK</formula>
    </cfRule>
  </conditionalFormatting>
  <conditionalFormatting sqref="BC294:BG294">
    <cfRule type="containsText" priority="856" operator="containsText" dxfId="0" text="CEK">
      <formula>NOT(ISERROR(SEARCH("CEK",BC294)))</formula>
    </cfRule>
    <cfRule type="expression" priority="857" dxfId="0">
      <formula>CEK</formula>
    </cfRule>
  </conditionalFormatting>
  <conditionalFormatting sqref="BC295:BG295">
    <cfRule type="containsText" priority="853" operator="containsText" dxfId="0" text="CEK">
      <formula>NOT(ISERROR(SEARCH("CEK",BC295)))</formula>
    </cfRule>
    <cfRule type="expression" priority="854" dxfId="0">
      <formula>CEK</formula>
    </cfRule>
  </conditionalFormatting>
  <conditionalFormatting sqref="BC32:BG32">
    <cfRule type="containsText" priority="850" operator="containsText" dxfId="0" text="CEK">
      <formula>NOT(ISERROR(SEARCH("CEK",BC32)))</formula>
    </cfRule>
    <cfRule type="expression" priority="851" dxfId="0">
      <formula>CEK</formula>
    </cfRule>
  </conditionalFormatting>
  <conditionalFormatting sqref="BC51:BG51">
    <cfRule type="containsText" priority="847" operator="containsText" dxfId="0" text="CEK">
      <formula>NOT(ISERROR(SEARCH("CEK",BC51)))</formula>
    </cfRule>
    <cfRule type="expression" priority="848" dxfId="0">
      <formula>CEK</formula>
    </cfRule>
  </conditionalFormatting>
  <conditionalFormatting sqref="BC56:BG56">
    <cfRule type="containsText" priority="844" operator="containsText" dxfId="0" text="CEK">
      <formula>NOT(ISERROR(SEARCH("CEK",BC56)))</formula>
    </cfRule>
    <cfRule type="expression" priority="845" dxfId="0">
      <formula>CEK</formula>
    </cfRule>
  </conditionalFormatting>
  <conditionalFormatting sqref="BC61:BG61">
    <cfRule type="containsText" priority="841" operator="containsText" dxfId="0" text="CEK">
      <formula>NOT(ISERROR(SEARCH("CEK",BC61)))</formula>
    </cfRule>
    <cfRule type="expression" priority="842" dxfId="0">
      <formula>CEK</formula>
    </cfRule>
  </conditionalFormatting>
  <conditionalFormatting sqref="BC90:BG90">
    <cfRule type="containsText" priority="838" operator="containsText" dxfId="0" text="CEK">
      <formula>NOT(ISERROR(SEARCH("CEK",BC90)))</formula>
    </cfRule>
    <cfRule type="expression" priority="839" dxfId="0">
      <formula>CEK</formula>
    </cfRule>
  </conditionalFormatting>
  <conditionalFormatting sqref="BC96:BG96">
    <cfRule type="containsText" priority="835" operator="containsText" dxfId="0" text="CEK">
      <formula>NOT(ISERROR(SEARCH("CEK",BC96)))</formula>
    </cfRule>
    <cfRule type="expression" priority="836" dxfId="0">
      <formula>CEK</formula>
    </cfRule>
  </conditionalFormatting>
  <conditionalFormatting sqref="BC114:BG114">
    <cfRule type="containsText" priority="832" operator="containsText" dxfId="0" text="CEK">
      <formula>NOT(ISERROR(SEARCH("CEK",BC114)))</formula>
    </cfRule>
    <cfRule type="expression" priority="833" dxfId="0">
      <formula>CEK</formula>
    </cfRule>
  </conditionalFormatting>
  <conditionalFormatting sqref="BC138:BG138">
    <cfRule type="containsText" priority="829" operator="containsText" dxfId="0" text="CEK">
      <formula>NOT(ISERROR(SEARCH("CEK",BC138)))</formula>
    </cfRule>
    <cfRule type="expression" priority="830" dxfId="0">
      <formula>CEK</formula>
    </cfRule>
  </conditionalFormatting>
  <conditionalFormatting sqref="BC143:BG143">
    <cfRule type="containsText" priority="826" operator="containsText" dxfId="0" text="CEK">
      <formula>NOT(ISERROR(SEARCH("CEK",BC143)))</formula>
    </cfRule>
    <cfRule type="expression" priority="827" dxfId="0">
      <formula>CEK</formula>
    </cfRule>
  </conditionalFormatting>
  <conditionalFormatting sqref="BC148:BG148">
    <cfRule type="containsText" priority="823" operator="containsText" dxfId="0" text="CEK">
      <formula>NOT(ISERROR(SEARCH("CEK",BC148)))</formula>
    </cfRule>
    <cfRule type="expression" priority="824" dxfId="0">
      <formula>CEK</formula>
    </cfRule>
  </conditionalFormatting>
  <conditionalFormatting sqref="BC164:BG164 BC168:BG168">
    <cfRule type="containsText" priority="820" operator="containsText" dxfId="0" text="CEK">
      <formula>NOT(ISERROR(SEARCH("CEK",BC164)))</formula>
    </cfRule>
    <cfRule type="expression" priority="821" dxfId="0">
      <formula>CEK</formula>
    </cfRule>
  </conditionalFormatting>
  <conditionalFormatting sqref="BC188:BG188">
    <cfRule type="containsText" priority="817" operator="containsText" dxfId="0" text="CEK">
      <formula>NOT(ISERROR(SEARCH("CEK",BC188)))</formula>
    </cfRule>
    <cfRule type="expression" priority="818" dxfId="0">
      <formula>CEK</formula>
    </cfRule>
  </conditionalFormatting>
  <conditionalFormatting sqref="BC212:BG212">
    <cfRule type="containsText" priority="814" operator="containsText" dxfId="0" text="CEK">
      <formula>NOT(ISERROR(SEARCH("CEK",BC212)))</formula>
    </cfRule>
    <cfRule type="expression" priority="815" dxfId="0">
      <formula>CEK</formula>
    </cfRule>
  </conditionalFormatting>
  <conditionalFormatting sqref="BC236:BG236">
    <cfRule type="containsText" priority="811" operator="containsText" dxfId="0" text="CEK">
      <formula>NOT(ISERROR(SEARCH("CEK",BC236)))</formula>
    </cfRule>
    <cfRule type="expression" priority="812" dxfId="0">
      <formula>CEK</formula>
    </cfRule>
  </conditionalFormatting>
  <conditionalFormatting sqref="BC287:BG288">
    <cfRule type="containsText" priority="808" operator="containsText" dxfId="0" text="CEK">
      <formula>NOT(ISERROR(SEARCH("CEK",BC287)))</formula>
    </cfRule>
    <cfRule type="expression" priority="809" dxfId="0">
      <formula>CEK</formula>
    </cfRule>
  </conditionalFormatting>
  <conditionalFormatting sqref="BC291:BG291">
    <cfRule type="containsText" priority="805" operator="containsText" dxfId="0" text="CEK">
      <formula>NOT(ISERROR(SEARCH("CEK",BC291)))</formula>
    </cfRule>
    <cfRule type="expression" priority="806" dxfId="0">
      <formula>CEK</formula>
    </cfRule>
  </conditionalFormatting>
  <conditionalFormatting sqref="BC296:BG296">
    <cfRule type="containsText" priority="802" operator="containsText" dxfId="0" text="CEK">
      <formula>NOT(ISERROR(SEARCH("CEK",BC296)))</formula>
    </cfRule>
    <cfRule type="expression" priority="803" dxfId="0">
      <formula>CEK</formula>
    </cfRule>
  </conditionalFormatting>
  <conditionalFormatting sqref="BC301:BG301">
    <cfRule type="containsText" priority="798" operator="containsText" dxfId="0" text="CEK">
      <formula>NOT(ISERROR(SEARCH("CEK",BC301)))</formula>
    </cfRule>
    <cfRule type="expression" priority="799" dxfId="0">
      <formula>CEK</formula>
    </cfRule>
  </conditionalFormatting>
  <conditionalFormatting sqref="BC302:BG302">
    <cfRule type="containsText" priority="795" operator="containsText" dxfId="0" text="CEK">
      <formula>NOT(ISERROR(SEARCH("CEK",BC302)))</formula>
    </cfRule>
    <cfRule type="expression" priority="796" dxfId="0">
      <formula>CEK</formula>
    </cfRule>
  </conditionalFormatting>
  <conditionalFormatting sqref="BC307:BG307">
    <cfRule type="containsText" priority="791" operator="containsText" dxfId="0" text="CEK">
      <formula>NOT(ISERROR(SEARCH("CEK",BC307)))</formula>
    </cfRule>
    <cfRule type="expression" priority="792" dxfId="0">
      <formula>CEK</formula>
    </cfRule>
  </conditionalFormatting>
  <conditionalFormatting sqref="BC308:BG308">
    <cfRule type="containsText" priority="788" operator="containsText" dxfId="0" text="CEK">
      <formula>NOT(ISERROR(SEARCH("CEK",BC308)))</formula>
    </cfRule>
    <cfRule type="expression" priority="789" dxfId="0">
      <formula>CEK</formula>
    </cfRule>
  </conditionalFormatting>
  <conditionalFormatting sqref="BC304:BG304">
    <cfRule type="containsText" priority="784" operator="containsText" dxfId="0" text="CEK">
      <formula>NOT(ISERROR(SEARCH("CEK",BC304)))</formula>
    </cfRule>
    <cfRule type="expression" priority="785" dxfId="0">
      <formula>CEK</formula>
    </cfRule>
  </conditionalFormatting>
  <conditionalFormatting sqref="BC305:BG305">
    <cfRule type="containsText" priority="781" operator="containsText" dxfId="0" text="CEK">
      <formula>NOT(ISERROR(SEARCH("CEK",BC305)))</formula>
    </cfRule>
    <cfRule type="expression" priority="782" dxfId="0">
      <formula>CEK</formula>
    </cfRule>
  </conditionalFormatting>
  <conditionalFormatting sqref="BC152:BG152">
    <cfRule type="containsText" priority="778" operator="containsText" dxfId="0" text="CEK">
      <formula>NOT(ISERROR(SEARCH("CEK",BC152)))</formula>
    </cfRule>
    <cfRule type="expression" priority="779" dxfId="0">
      <formula>CEK</formula>
    </cfRule>
  </conditionalFormatting>
  <conditionalFormatting sqref="BC259:BG259">
    <cfRule type="containsText" priority="775" operator="containsText" dxfId="0" text="CEK">
      <formula>NOT(ISERROR(SEARCH("CEK",BC259)))</formula>
    </cfRule>
    <cfRule type="expression" priority="776" dxfId="0">
      <formula>CEK</formula>
    </cfRule>
  </conditionalFormatting>
  <conditionalFormatting sqref="BC201:BG201">
    <cfRule type="containsText" priority="772" operator="containsText" dxfId="0" text="CEK">
      <formula>NOT(ISERROR(SEARCH("CEK",BC201)))</formula>
    </cfRule>
    <cfRule type="expression" priority="773" dxfId="0">
      <formula>CEK</formula>
    </cfRule>
  </conditionalFormatting>
  <conditionalFormatting sqref="BC202:BG202">
    <cfRule type="containsText" priority="769" operator="containsText" dxfId="0" text="CEK">
      <formula>NOT(ISERROR(SEARCH("CEK",BC202)))</formula>
    </cfRule>
    <cfRule type="expression" priority="770" dxfId="0">
      <formula>CEK</formula>
    </cfRule>
  </conditionalFormatting>
  <conditionalFormatting sqref="BC10:BG11 BC18:BG19 BC22:BG23 BC26:BG27 BC30:BG32 BC34:BG35 BC42:BG43 BC45:BG46 BC49:BG51 BC54:BG56 BC59:BG61 BC64:BG65 BC69:BG70 BC72:BG75 BC82:BG83 BC85:BG86 BC88:BG90 BC94:BG96 BC98:BG99 BC112:BG114 BC116:BG117 BC120:BG124 BC136:BG138 BC141:BG143 BC146:BG148 BC150:BG152 BC162:BG164 BC166:BG168 BC170:BG171 BC174:BG175 BC186:BG188 BC191:BG192 BC195:BG196 BC198:BG199 BC201:BG204 BC210:BG212 BC215:BG220 BC222:BG222 BC231:BG232 BC234:BG236 BC239:BG240 BC243:BG244 BC246:BG247 BC249:BG250 BC252:BG253 BC255:BG256 BC258:BG259 BC273:BG274 BC276:BG281 BC284:BG291 BC293:BG296 BC301:BG302 BC304:BG305 BC307:BG308">
    <cfRule type="cellIs" priority="1250" operator="greaterThan" dxfId="525">
      <formula>#REF!</formula>
    </cfRule>
  </conditionalFormatting>
  <conditionalFormatting sqref="BC47:BG47">
    <cfRule type="cellIs" priority="1251" operator="greaterThan" dxfId="723">
      <formula>#REF!</formula>
    </cfRule>
  </conditionalFormatting>
  <conditionalFormatting sqref="BC52:BG52">
    <cfRule type="cellIs" priority="1252" operator="greaterThan" dxfId="723">
      <formula>#REF!</formula>
    </cfRule>
  </conditionalFormatting>
  <conditionalFormatting sqref="BC57:BG57">
    <cfRule type="cellIs" priority="1253" operator="greaterThan" dxfId="723">
      <formula>#REF!</formula>
    </cfRule>
  </conditionalFormatting>
  <conditionalFormatting sqref="BC62:BG63">
    <cfRule type="cellIs" priority="1254" operator="greaterThan" dxfId="723">
      <formula>#REF!</formula>
    </cfRule>
  </conditionalFormatting>
  <conditionalFormatting sqref="BC91:BG92">
    <cfRule type="cellIs" priority="1255" operator="greaterThan" dxfId="723">
      <formula>#REF!</formula>
    </cfRule>
  </conditionalFormatting>
  <conditionalFormatting sqref="BC241:BG241">
    <cfRule type="cellIs" priority="1256" operator="greaterThan" dxfId="723">
      <formula>#REF!</formula>
    </cfRule>
  </conditionalFormatting>
  <conditionalFormatting sqref="BG157:BG161">
    <cfRule type="cellIs" priority="1258" operator="greaterThan" dxfId="721">
      <formula>#REF!</formula>
    </cfRule>
  </conditionalFormatting>
  <conditionalFormatting sqref="BC14:BG16">
    <cfRule type="cellIs" priority="1259" operator="greaterThan" dxfId="722">
      <formula>#REF!</formula>
    </cfRule>
  </conditionalFormatting>
  <conditionalFormatting sqref="BC189:BG189">
    <cfRule type="cellIs" priority="1260" operator="greaterThan" dxfId="721">
      <formula>#REF!</formula>
    </cfRule>
  </conditionalFormatting>
  <conditionalFormatting sqref="BH153:BJ153">
    <cfRule type="cellIs" priority="756" operator="greaterThan" dxfId="680">
      <formula>$E153</formula>
    </cfRule>
  </conditionalFormatting>
  <conditionalFormatting sqref="BH66:BJ67">
    <cfRule type="cellIs" priority="755" operator="greaterThan" dxfId="680">
      <formula>$E66</formula>
    </cfRule>
  </conditionalFormatting>
  <conditionalFormatting sqref="BH118:BJ118">
    <cfRule type="cellIs" priority="754" operator="greaterThan" dxfId="680">
      <formula>$E118</formula>
    </cfRule>
  </conditionalFormatting>
  <conditionalFormatting sqref="BH172:BJ172">
    <cfRule type="cellIs" priority="753" operator="greaterThan" dxfId="680">
      <formula>$E172</formula>
    </cfRule>
  </conditionalFormatting>
  <conditionalFormatting sqref="BH214:BJ214">
    <cfRule type="cellIs" priority="752" operator="greaterThan" dxfId="680">
      <formula>$E214</formula>
    </cfRule>
  </conditionalFormatting>
  <conditionalFormatting sqref="BH200:BJ200">
    <cfRule type="cellIs" priority="751" operator="greaterThan" dxfId="680">
      <formula>$E200</formula>
    </cfRule>
  </conditionalFormatting>
  <conditionalFormatting sqref="BH197:BJ197">
    <cfRule type="cellIs" priority="750" operator="greaterThan" dxfId="680">
      <formula>$E197</formula>
    </cfRule>
  </conditionalFormatting>
  <conditionalFormatting sqref="BH233:BJ233">
    <cfRule type="cellIs" priority="749" operator="greaterThan" dxfId="680">
      <formula>$E233</formula>
    </cfRule>
  </conditionalFormatting>
  <conditionalFormatting sqref="BH238:BJ238">
    <cfRule type="cellIs" priority="748" operator="greaterThan" dxfId="680">
      <formula>$E238</formula>
    </cfRule>
  </conditionalFormatting>
  <conditionalFormatting sqref="BH242:BJ242">
    <cfRule type="cellIs" priority="747" operator="greaterThan" dxfId="680">
      <formula>$E242</formula>
    </cfRule>
  </conditionalFormatting>
  <conditionalFormatting sqref="BH245:BJ245">
    <cfRule type="cellIs" priority="746" operator="greaterThan" dxfId="680">
      <formula>$E245</formula>
    </cfRule>
  </conditionalFormatting>
  <conditionalFormatting sqref="BH248:BJ248">
    <cfRule type="cellIs" priority="745" operator="greaterThan" dxfId="680">
      <formula>$E248</formula>
    </cfRule>
  </conditionalFormatting>
  <conditionalFormatting sqref="BH251:BJ251">
    <cfRule type="cellIs" priority="744" operator="greaterThan" dxfId="680">
      <formula>$E251</formula>
    </cfRule>
  </conditionalFormatting>
  <conditionalFormatting sqref="BH254:BJ254">
    <cfRule type="cellIs" priority="743" operator="greaterThan" dxfId="680">
      <formula>$E254</formula>
    </cfRule>
  </conditionalFormatting>
  <conditionalFormatting sqref="BH257:BJ257">
    <cfRule type="cellIs" priority="742" operator="greaterThan" dxfId="680">
      <formula>$E257</formula>
    </cfRule>
  </conditionalFormatting>
  <conditionalFormatting sqref="BH275:BJ275">
    <cfRule type="cellIs" priority="741" operator="greaterThan" dxfId="680">
      <formula>$E275</formula>
    </cfRule>
  </conditionalFormatting>
  <conditionalFormatting sqref="BH283:BJ283">
    <cfRule type="cellIs" priority="740" operator="greaterThan" dxfId="680">
      <formula>$E283</formula>
    </cfRule>
  </conditionalFormatting>
  <conditionalFormatting sqref="BH292:BJ292">
    <cfRule type="cellIs" priority="739" operator="greaterThan" dxfId="680">
      <formula>$E292</formula>
    </cfRule>
  </conditionalFormatting>
  <conditionalFormatting sqref="BH177:BJ177">
    <cfRule type="cellIs" priority="738" operator="greaterThan" dxfId="680">
      <formula>$E177</formula>
    </cfRule>
  </conditionalFormatting>
  <conditionalFormatting sqref="BH173:BJ173">
    <cfRule type="cellIs" priority="737" operator="greaterThan" dxfId="680">
      <formula>$E173</formula>
    </cfRule>
  </conditionalFormatting>
  <conditionalFormatting sqref="BH169:BJ169">
    <cfRule type="cellIs" priority="736" operator="greaterThan" dxfId="680">
      <formula>$E169</formula>
    </cfRule>
  </conditionalFormatting>
  <conditionalFormatting sqref="BH165:BJ165">
    <cfRule type="cellIs" priority="735" operator="greaterThan" dxfId="680">
      <formula>$E165</formula>
    </cfRule>
  </conditionalFormatting>
  <conditionalFormatting sqref="BH149:BJ149">
    <cfRule type="cellIs" priority="734" operator="greaterThan" dxfId="680">
      <formula>$E149</formula>
    </cfRule>
  </conditionalFormatting>
  <conditionalFormatting sqref="BH145:BJ145">
    <cfRule type="cellIs" priority="733" operator="greaterThan" dxfId="680">
      <formula>$E145</formula>
    </cfRule>
  </conditionalFormatting>
  <conditionalFormatting sqref="BH140:BJ140">
    <cfRule type="cellIs" priority="732" operator="greaterThan" dxfId="680">
      <formula>$E140</formula>
    </cfRule>
  </conditionalFormatting>
  <conditionalFormatting sqref="BH125:BJ135">
    <cfRule type="cellIs" priority="731" operator="greaterThan" dxfId="680">
      <formula>$E125</formula>
    </cfRule>
  </conditionalFormatting>
  <conditionalFormatting sqref="BH119:BJ119">
    <cfRule type="cellIs" priority="730" operator="greaterThan" dxfId="680">
      <formula>$E119</formula>
    </cfRule>
  </conditionalFormatting>
  <conditionalFormatting sqref="BH115:BJ115">
    <cfRule type="cellIs" priority="729" operator="greaterThan" dxfId="680">
      <formula>$E115</formula>
    </cfRule>
  </conditionalFormatting>
  <conditionalFormatting sqref="BH100:BJ100">
    <cfRule type="cellIs" priority="728" operator="greaterThan" dxfId="680">
      <formula>$E100</formula>
    </cfRule>
  </conditionalFormatting>
  <conditionalFormatting sqref="BH93:BJ93">
    <cfRule type="cellIs" priority="727" operator="greaterThan" dxfId="680">
      <formula>$E93</formula>
    </cfRule>
  </conditionalFormatting>
  <conditionalFormatting sqref="BH87:BJ87">
    <cfRule type="cellIs" priority="726" operator="greaterThan" dxfId="680">
      <formula>$E87</formula>
    </cfRule>
  </conditionalFormatting>
  <conditionalFormatting sqref="BH97:BJ97">
    <cfRule type="cellIs" priority="725" operator="greaterThan" dxfId="680">
      <formula>$E97</formula>
    </cfRule>
  </conditionalFormatting>
  <conditionalFormatting sqref="BH84:BJ84">
    <cfRule type="cellIs" priority="724" operator="greaterThan" dxfId="680">
      <formula>$E84</formula>
    </cfRule>
  </conditionalFormatting>
  <conditionalFormatting sqref="BH71:BJ71">
    <cfRule type="cellIs" priority="723" operator="greaterThan" dxfId="680">
      <formula>$E71</formula>
    </cfRule>
  </conditionalFormatting>
  <conditionalFormatting sqref="BH68:BJ68">
    <cfRule type="cellIs" priority="722" operator="greaterThan" dxfId="680">
      <formula>$E68</formula>
    </cfRule>
  </conditionalFormatting>
  <conditionalFormatting sqref="BH63:BJ63">
    <cfRule type="cellIs" priority="721" operator="greaterThan" dxfId="680">
      <formula>$E63</formula>
    </cfRule>
  </conditionalFormatting>
  <conditionalFormatting sqref="BH58:BJ58">
    <cfRule type="cellIs" priority="720" operator="greaterThan" dxfId="680">
      <formula>$E58</formula>
    </cfRule>
  </conditionalFormatting>
  <conditionalFormatting sqref="BH53:BJ53">
    <cfRule type="cellIs" priority="719" operator="greaterThan" dxfId="680">
      <formula>$E53</formula>
    </cfRule>
  </conditionalFormatting>
  <conditionalFormatting sqref="BH48:BJ48">
    <cfRule type="cellIs" priority="718" operator="greaterThan" dxfId="680">
      <formula>$E48</formula>
    </cfRule>
  </conditionalFormatting>
  <conditionalFormatting sqref="BH33:BJ33 BH36:BJ41">
    <cfRule type="cellIs" priority="717" operator="greaterThan" dxfId="680">
      <formula>$E33</formula>
    </cfRule>
  </conditionalFormatting>
  <conditionalFormatting sqref="BH44:BJ44">
    <cfRule type="cellIs" priority="716" operator="greaterThan" dxfId="680">
      <formula>$E44</formula>
    </cfRule>
  </conditionalFormatting>
  <conditionalFormatting sqref="BH29:BJ29">
    <cfRule type="cellIs" priority="715" operator="greaterThan" dxfId="680">
      <formula>$E29</formula>
    </cfRule>
  </conditionalFormatting>
  <conditionalFormatting sqref="BH25:BJ25">
    <cfRule type="cellIs" priority="714" operator="greaterThan" dxfId="680">
      <formula>$E25</formula>
    </cfRule>
  </conditionalFormatting>
  <conditionalFormatting sqref="BH21:BJ21">
    <cfRule type="cellIs" priority="713" operator="greaterThan" dxfId="680">
      <formula>$E21</formula>
    </cfRule>
  </conditionalFormatting>
  <conditionalFormatting sqref="BH13:BJ13">
    <cfRule type="cellIs" priority="711" operator="greaterThan" dxfId="680">
      <formula>$E13</formula>
    </cfRule>
  </conditionalFormatting>
  <conditionalFormatting sqref="BH190:BJ190">
    <cfRule type="cellIs" priority="710" operator="greaterThan" dxfId="680">
      <formula>$E190</formula>
    </cfRule>
  </conditionalFormatting>
  <conditionalFormatting sqref="BH10:BJ10">
    <cfRule type="containsText" priority="708" operator="containsText" dxfId="0" text="CEK">
      <formula>NOT(ISERROR(SEARCH("CEK",BH10)))</formula>
    </cfRule>
    <cfRule type="expression" priority="709" dxfId="0">
      <formula>CEK</formula>
    </cfRule>
  </conditionalFormatting>
  <conditionalFormatting sqref="BH36:BJ36">
    <cfRule type="cellIs" priority="707" operator="greaterThan" dxfId="680">
      <formula>$E36</formula>
    </cfRule>
  </conditionalFormatting>
  <conditionalFormatting sqref="BH11:BJ11">
    <cfRule type="containsText" priority="704" operator="containsText" dxfId="0" text="CEK">
      <formula>NOT(ISERROR(SEARCH("CEK",BH11)))</formula>
    </cfRule>
    <cfRule type="expression" priority="705" dxfId="0">
      <formula>CEK</formula>
    </cfRule>
  </conditionalFormatting>
  <conditionalFormatting sqref="BH18:BJ18">
    <cfRule type="containsText" priority="701" operator="containsText" dxfId="0" text="CEK">
      <formula>NOT(ISERROR(SEARCH("CEK",BH18)))</formula>
    </cfRule>
    <cfRule type="expression" priority="702" dxfId="0">
      <formula>CEK</formula>
    </cfRule>
  </conditionalFormatting>
  <conditionalFormatting sqref="BH19:BJ19">
    <cfRule type="containsText" priority="698" operator="containsText" dxfId="0" text="CEK">
      <formula>NOT(ISERROR(SEARCH("CEK",BH19)))</formula>
    </cfRule>
    <cfRule type="expression" priority="699" dxfId="0">
      <formula>CEK</formula>
    </cfRule>
  </conditionalFormatting>
  <conditionalFormatting sqref="BH22:BJ22">
    <cfRule type="containsText" priority="695" operator="containsText" dxfId="0" text="CEK">
      <formula>NOT(ISERROR(SEARCH("CEK",BH22)))</formula>
    </cfRule>
    <cfRule type="expression" priority="696" dxfId="0">
      <formula>CEK</formula>
    </cfRule>
  </conditionalFormatting>
  <conditionalFormatting sqref="BH23:BJ23">
    <cfRule type="containsText" priority="692" operator="containsText" dxfId="0" text="CEK">
      <formula>NOT(ISERROR(SEARCH("CEK",BH23)))</formula>
    </cfRule>
    <cfRule type="expression" priority="693" dxfId="0">
      <formula>CEK</formula>
    </cfRule>
  </conditionalFormatting>
  <conditionalFormatting sqref="BH26:BJ26">
    <cfRule type="containsText" priority="689" operator="containsText" dxfId="0" text="CEK">
      <formula>NOT(ISERROR(SEARCH("CEK",BH26)))</formula>
    </cfRule>
    <cfRule type="expression" priority="690" dxfId="0">
      <formula>CEK</formula>
    </cfRule>
  </conditionalFormatting>
  <conditionalFormatting sqref="BH27:BJ27">
    <cfRule type="containsText" priority="686" operator="containsText" dxfId="0" text="CEK">
      <formula>NOT(ISERROR(SEARCH("CEK",BH27)))</formula>
    </cfRule>
    <cfRule type="expression" priority="687" dxfId="0">
      <formula>CEK</formula>
    </cfRule>
  </conditionalFormatting>
  <conditionalFormatting sqref="BH30:BJ30">
    <cfRule type="containsText" priority="683" operator="containsText" dxfId="0" text="CEK">
      <formula>NOT(ISERROR(SEARCH("CEK",BH30)))</formula>
    </cfRule>
    <cfRule type="expression" priority="684" dxfId="0">
      <formula>CEK</formula>
    </cfRule>
  </conditionalFormatting>
  <conditionalFormatting sqref="BH31:BJ31">
    <cfRule type="containsText" priority="680" operator="containsText" dxfId="0" text="CEK">
      <formula>NOT(ISERROR(SEARCH("CEK",BH31)))</formula>
    </cfRule>
    <cfRule type="expression" priority="681" dxfId="0">
      <formula>CEK</formula>
    </cfRule>
  </conditionalFormatting>
  <conditionalFormatting sqref="BH34:BJ34">
    <cfRule type="containsText" priority="677" operator="containsText" dxfId="0" text="CEK">
      <formula>NOT(ISERROR(SEARCH("CEK",BH34)))</formula>
    </cfRule>
    <cfRule type="expression" priority="678" dxfId="0">
      <formula>CEK</formula>
    </cfRule>
  </conditionalFormatting>
  <conditionalFormatting sqref="BH35:BJ35">
    <cfRule type="containsText" priority="674" operator="containsText" dxfId="0" text="CEK">
      <formula>NOT(ISERROR(SEARCH("CEK",BH35)))</formula>
    </cfRule>
    <cfRule type="expression" priority="675" dxfId="0">
      <formula>CEK</formula>
    </cfRule>
  </conditionalFormatting>
  <conditionalFormatting sqref="BH42:BJ42">
    <cfRule type="containsText" priority="671" operator="containsText" dxfId="0" text="CEK">
      <formula>NOT(ISERROR(SEARCH("CEK",BH42)))</formula>
    </cfRule>
    <cfRule type="expression" priority="672" dxfId="0">
      <formula>CEK</formula>
    </cfRule>
  </conditionalFormatting>
  <conditionalFormatting sqref="BH43:BJ43">
    <cfRule type="containsText" priority="668" operator="containsText" dxfId="0" text="CEK">
      <formula>NOT(ISERROR(SEARCH("CEK",BH43)))</formula>
    </cfRule>
    <cfRule type="expression" priority="669" dxfId="0">
      <formula>CEK</formula>
    </cfRule>
  </conditionalFormatting>
  <conditionalFormatting sqref="BH45:BJ45">
    <cfRule type="containsText" priority="665" operator="containsText" dxfId="0" text="CEK">
      <formula>NOT(ISERROR(SEARCH("CEK",BH45)))</formula>
    </cfRule>
    <cfRule type="expression" priority="666" dxfId="0">
      <formula>CEK</formula>
    </cfRule>
  </conditionalFormatting>
  <conditionalFormatting sqref="BH46:BJ46">
    <cfRule type="containsText" priority="662" operator="containsText" dxfId="0" text="CEK">
      <formula>NOT(ISERROR(SEARCH("CEK",BH46)))</formula>
    </cfRule>
    <cfRule type="expression" priority="663" dxfId="0">
      <formula>CEK</formula>
    </cfRule>
  </conditionalFormatting>
  <conditionalFormatting sqref="BH49:BJ49">
    <cfRule type="containsText" priority="659" operator="containsText" dxfId="0" text="CEK">
      <formula>NOT(ISERROR(SEARCH("CEK",BH49)))</formula>
    </cfRule>
    <cfRule type="expression" priority="660" dxfId="0">
      <formula>CEK</formula>
    </cfRule>
  </conditionalFormatting>
  <conditionalFormatting sqref="BH50:BJ50">
    <cfRule type="containsText" priority="656" operator="containsText" dxfId="0" text="CEK">
      <formula>NOT(ISERROR(SEARCH("CEK",BH50)))</formula>
    </cfRule>
    <cfRule type="expression" priority="657" dxfId="0">
      <formula>CEK</formula>
    </cfRule>
  </conditionalFormatting>
  <conditionalFormatting sqref="BH54:BJ54">
    <cfRule type="containsText" priority="653" operator="containsText" dxfId="0" text="CEK">
      <formula>NOT(ISERROR(SEARCH("CEK",BH54)))</formula>
    </cfRule>
    <cfRule type="expression" priority="654" dxfId="0">
      <formula>CEK</formula>
    </cfRule>
  </conditionalFormatting>
  <conditionalFormatting sqref="BH55:BJ55">
    <cfRule type="containsText" priority="650" operator="containsText" dxfId="0" text="CEK">
      <formula>NOT(ISERROR(SEARCH("CEK",BH55)))</formula>
    </cfRule>
    <cfRule type="expression" priority="651" dxfId="0">
      <formula>CEK</formula>
    </cfRule>
  </conditionalFormatting>
  <conditionalFormatting sqref="BH59:BJ59">
    <cfRule type="containsText" priority="647" operator="containsText" dxfId="0" text="CEK">
      <formula>NOT(ISERROR(SEARCH("CEK",BH59)))</formula>
    </cfRule>
    <cfRule type="expression" priority="648" dxfId="0">
      <formula>CEK</formula>
    </cfRule>
  </conditionalFormatting>
  <conditionalFormatting sqref="BH60:BJ60">
    <cfRule type="containsText" priority="644" operator="containsText" dxfId="0" text="CEK">
      <formula>NOT(ISERROR(SEARCH("CEK",BH60)))</formula>
    </cfRule>
    <cfRule type="expression" priority="645" dxfId="0">
      <formula>CEK</formula>
    </cfRule>
  </conditionalFormatting>
  <conditionalFormatting sqref="BH64:BJ64">
    <cfRule type="containsText" priority="641" operator="containsText" dxfId="0" text="CEK">
      <formula>NOT(ISERROR(SEARCH("CEK",BH64)))</formula>
    </cfRule>
    <cfRule type="expression" priority="642" dxfId="0">
      <formula>CEK</formula>
    </cfRule>
  </conditionalFormatting>
  <conditionalFormatting sqref="BH65:BJ65">
    <cfRule type="containsText" priority="638" operator="containsText" dxfId="0" text="CEK">
      <formula>NOT(ISERROR(SEARCH("CEK",BH65)))</formula>
    </cfRule>
    <cfRule type="expression" priority="639" dxfId="0">
      <formula>CEK</formula>
    </cfRule>
  </conditionalFormatting>
  <conditionalFormatting sqref="BH69:BJ69">
    <cfRule type="containsText" priority="635" operator="containsText" dxfId="0" text="CEK">
      <formula>NOT(ISERROR(SEARCH("CEK",BH69)))</formula>
    </cfRule>
    <cfRule type="expression" priority="636" dxfId="0">
      <formula>CEK</formula>
    </cfRule>
  </conditionalFormatting>
  <conditionalFormatting sqref="BH70:BJ70">
    <cfRule type="containsText" priority="632" operator="containsText" dxfId="0" text="CEK">
      <formula>NOT(ISERROR(SEARCH("CEK",BH70)))</formula>
    </cfRule>
    <cfRule type="expression" priority="633" dxfId="0">
      <formula>CEK</formula>
    </cfRule>
  </conditionalFormatting>
  <conditionalFormatting sqref="BH72:BJ72">
    <cfRule type="containsText" priority="629" operator="containsText" dxfId="0" text="CEK">
      <formula>NOT(ISERROR(SEARCH("CEK",BH72)))</formula>
    </cfRule>
    <cfRule type="expression" priority="630" dxfId="0">
      <formula>CEK</formula>
    </cfRule>
  </conditionalFormatting>
  <conditionalFormatting sqref="BH73:BJ75">
    <cfRule type="containsText" priority="626" operator="containsText" dxfId="0" text="CEK">
      <formula>NOT(ISERROR(SEARCH("CEK",BH73)))</formula>
    </cfRule>
    <cfRule type="expression" priority="627" dxfId="0">
      <formula>CEK</formula>
    </cfRule>
  </conditionalFormatting>
  <conditionalFormatting sqref="BH82:BJ82">
    <cfRule type="containsText" priority="623" operator="containsText" dxfId="0" text="CEK">
      <formula>NOT(ISERROR(SEARCH("CEK",BH82)))</formula>
    </cfRule>
    <cfRule type="expression" priority="624" dxfId="0">
      <formula>CEK</formula>
    </cfRule>
  </conditionalFormatting>
  <conditionalFormatting sqref="BH83:BJ83">
    <cfRule type="containsText" priority="620" operator="containsText" dxfId="0" text="CEK">
      <formula>NOT(ISERROR(SEARCH("CEK",BH83)))</formula>
    </cfRule>
    <cfRule type="expression" priority="621" dxfId="0">
      <formula>CEK</formula>
    </cfRule>
  </conditionalFormatting>
  <conditionalFormatting sqref="BH85:BJ85">
    <cfRule type="containsText" priority="617" operator="containsText" dxfId="0" text="CEK">
      <formula>NOT(ISERROR(SEARCH("CEK",BH85)))</formula>
    </cfRule>
    <cfRule type="expression" priority="618" dxfId="0">
      <formula>CEK</formula>
    </cfRule>
  </conditionalFormatting>
  <conditionalFormatting sqref="BH86:BJ86">
    <cfRule type="containsText" priority="614" operator="containsText" dxfId="0" text="CEK">
      <formula>NOT(ISERROR(SEARCH("CEK",BH86)))</formula>
    </cfRule>
    <cfRule type="expression" priority="615" dxfId="0">
      <formula>CEK</formula>
    </cfRule>
  </conditionalFormatting>
  <conditionalFormatting sqref="BH88:BJ88">
    <cfRule type="containsText" priority="611" operator="containsText" dxfId="0" text="CEK">
      <formula>NOT(ISERROR(SEARCH("CEK",BH88)))</formula>
    </cfRule>
    <cfRule type="expression" priority="612" dxfId="0">
      <formula>CEK</formula>
    </cfRule>
  </conditionalFormatting>
  <conditionalFormatting sqref="BH89:BJ89">
    <cfRule type="containsText" priority="608" operator="containsText" dxfId="0" text="CEK">
      <formula>NOT(ISERROR(SEARCH("CEK",BH89)))</formula>
    </cfRule>
    <cfRule type="expression" priority="609" dxfId="0">
      <formula>CEK</formula>
    </cfRule>
  </conditionalFormatting>
  <conditionalFormatting sqref="BH94:BJ94">
    <cfRule type="containsText" priority="605" operator="containsText" dxfId="0" text="CEK">
      <formula>NOT(ISERROR(SEARCH("CEK",BH94)))</formula>
    </cfRule>
    <cfRule type="expression" priority="606" dxfId="0">
      <formula>CEK</formula>
    </cfRule>
  </conditionalFormatting>
  <conditionalFormatting sqref="BH95:BJ95">
    <cfRule type="containsText" priority="602" operator="containsText" dxfId="0" text="CEK">
      <formula>NOT(ISERROR(SEARCH("CEK",BH95)))</formula>
    </cfRule>
    <cfRule type="expression" priority="603" dxfId="0">
      <formula>CEK</formula>
    </cfRule>
  </conditionalFormatting>
  <conditionalFormatting sqref="BH98:BJ98">
    <cfRule type="containsText" priority="599" operator="containsText" dxfId="0" text="CEK">
      <formula>NOT(ISERROR(SEARCH("CEK",BH98)))</formula>
    </cfRule>
    <cfRule type="expression" priority="600" dxfId="0">
      <formula>CEK</formula>
    </cfRule>
  </conditionalFormatting>
  <conditionalFormatting sqref="BH99:BJ99">
    <cfRule type="containsText" priority="596" operator="containsText" dxfId="0" text="CEK">
      <formula>NOT(ISERROR(SEARCH("CEK",BH99)))</formula>
    </cfRule>
    <cfRule type="expression" priority="597" dxfId="0">
      <formula>CEK</formula>
    </cfRule>
  </conditionalFormatting>
  <conditionalFormatting sqref="BH112:BJ112">
    <cfRule type="containsText" priority="593" operator="containsText" dxfId="0" text="CEK">
      <formula>NOT(ISERROR(SEARCH("CEK",BH112)))</formula>
    </cfRule>
    <cfRule type="expression" priority="594" dxfId="0">
      <formula>CEK</formula>
    </cfRule>
  </conditionalFormatting>
  <conditionalFormatting sqref="BH113:BJ113">
    <cfRule type="containsText" priority="590" operator="containsText" dxfId="0" text="CEK">
      <formula>NOT(ISERROR(SEARCH("CEK",BH113)))</formula>
    </cfRule>
    <cfRule type="expression" priority="591" dxfId="0">
      <formula>CEK</formula>
    </cfRule>
  </conditionalFormatting>
  <conditionalFormatting sqref="BH116:BJ116">
    <cfRule type="containsText" priority="587" operator="containsText" dxfId="0" text="CEK">
      <formula>NOT(ISERROR(SEARCH("CEK",BH116)))</formula>
    </cfRule>
    <cfRule type="expression" priority="588" dxfId="0">
      <formula>CEK</formula>
    </cfRule>
  </conditionalFormatting>
  <conditionalFormatting sqref="BH117:BJ117">
    <cfRule type="containsText" priority="584" operator="containsText" dxfId="0" text="CEK">
      <formula>NOT(ISERROR(SEARCH("CEK",BH117)))</formula>
    </cfRule>
    <cfRule type="expression" priority="585" dxfId="0">
      <formula>CEK</formula>
    </cfRule>
  </conditionalFormatting>
  <conditionalFormatting sqref="BH122:BJ122">
    <cfRule type="containsText" priority="581" operator="containsText" dxfId="0" text="CEK">
      <formula>NOT(ISERROR(SEARCH("CEK",BH122)))</formula>
    </cfRule>
    <cfRule type="expression" priority="582" dxfId="0">
      <formula>CEK</formula>
    </cfRule>
  </conditionalFormatting>
  <conditionalFormatting sqref="BH120:BJ120">
    <cfRule type="containsText" priority="578" operator="containsText" dxfId="0" text="CEK">
      <formula>NOT(ISERROR(SEARCH("CEK",BH120)))</formula>
    </cfRule>
    <cfRule type="expression" priority="579" dxfId="0">
      <formula>CEK</formula>
    </cfRule>
  </conditionalFormatting>
  <conditionalFormatting sqref="BH121:BJ121">
    <cfRule type="containsText" priority="575" operator="containsText" dxfId="0" text="CEK">
      <formula>NOT(ISERROR(SEARCH("CEK",BH121)))</formula>
    </cfRule>
    <cfRule type="expression" priority="576" dxfId="0">
      <formula>CEK</formula>
    </cfRule>
  </conditionalFormatting>
  <conditionalFormatting sqref="BH123:BJ123">
    <cfRule type="containsText" priority="572" operator="containsText" dxfId="0" text="CEK">
      <formula>NOT(ISERROR(SEARCH("CEK",BH123)))</formula>
    </cfRule>
    <cfRule type="expression" priority="573" dxfId="0">
      <formula>CEK</formula>
    </cfRule>
  </conditionalFormatting>
  <conditionalFormatting sqref="BH124:BJ124">
    <cfRule type="containsText" priority="569" operator="containsText" dxfId="0" text="CEK">
      <formula>NOT(ISERROR(SEARCH("CEK",BH124)))</formula>
    </cfRule>
    <cfRule type="expression" priority="570" dxfId="0">
      <formula>CEK</formula>
    </cfRule>
  </conditionalFormatting>
  <conditionalFormatting sqref="BH136:BJ136">
    <cfRule type="containsText" priority="566" operator="containsText" dxfId="0" text="CEK">
      <formula>NOT(ISERROR(SEARCH("CEK",BH136)))</formula>
    </cfRule>
    <cfRule type="expression" priority="567" dxfId="0">
      <formula>CEK</formula>
    </cfRule>
  </conditionalFormatting>
  <conditionalFormatting sqref="BH137:BJ137">
    <cfRule type="containsText" priority="563" operator="containsText" dxfId="0" text="CEK">
      <formula>NOT(ISERROR(SEARCH("CEK",BH137)))</formula>
    </cfRule>
    <cfRule type="expression" priority="564" dxfId="0">
      <formula>CEK</formula>
    </cfRule>
  </conditionalFormatting>
  <conditionalFormatting sqref="BH141:BJ141">
    <cfRule type="containsText" priority="560" operator="containsText" dxfId="0" text="CEK">
      <formula>NOT(ISERROR(SEARCH("CEK",BH141)))</formula>
    </cfRule>
    <cfRule type="expression" priority="561" dxfId="0">
      <formula>CEK</formula>
    </cfRule>
  </conditionalFormatting>
  <conditionalFormatting sqref="BH142:BJ142">
    <cfRule type="containsText" priority="557" operator="containsText" dxfId="0" text="CEK">
      <formula>NOT(ISERROR(SEARCH("CEK",BH142)))</formula>
    </cfRule>
    <cfRule type="expression" priority="558" dxfId="0">
      <formula>CEK</formula>
    </cfRule>
  </conditionalFormatting>
  <conditionalFormatting sqref="BH146:BJ146">
    <cfRule type="containsText" priority="554" operator="containsText" dxfId="0" text="CEK">
      <formula>NOT(ISERROR(SEARCH("CEK",BH146)))</formula>
    </cfRule>
    <cfRule type="expression" priority="555" dxfId="0">
      <formula>CEK</formula>
    </cfRule>
  </conditionalFormatting>
  <conditionalFormatting sqref="BH147:BJ147">
    <cfRule type="containsText" priority="551" operator="containsText" dxfId="0" text="CEK">
      <formula>NOT(ISERROR(SEARCH("CEK",BH147)))</formula>
    </cfRule>
    <cfRule type="expression" priority="552" dxfId="0">
      <formula>CEK</formula>
    </cfRule>
  </conditionalFormatting>
  <conditionalFormatting sqref="BH150:BJ150">
    <cfRule type="containsText" priority="548" operator="containsText" dxfId="0" text="CEK">
      <formula>NOT(ISERROR(SEARCH("CEK",BH150)))</formula>
    </cfRule>
    <cfRule type="expression" priority="549" dxfId="0">
      <formula>CEK</formula>
    </cfRule>
  </conditionalFormatting>
  <conditionalFormatting sqref="BH151:BJ151">
    <cfRule type="containsText" priority="545" operator="containsText" dxfId="0" text="CEK">
      <formula>NOT(ISERROR(SEARCH("CEK",BH151)))</formula>
    </cfRule>
    <cfRule type="expression" priority="546" dxfId="0">
      <formula>CEK</formula>
    </cfRule>
  </conditionalFormatting>
  <conditionalFormatting sqref="BH162:BJ162">
    <cfRule type="containsText" priority="542" operator="containsText" dxfId="0" text="CEK">
      <formula>NOT(ISERROR(SEARCH("CEK",BH162)))</formula>
    </cfRule>
    <cfRule type="expression" priority="543" dxfId="0">
      <formula>CEK</formula>
    </cfRule>
  </conditionalFormatting>
  <conditionalFormatting sqref="BH163:BJ163">
    <cfRule type="containsText" priority="539" operator="containsText" dxfId="0" text="CEK">
      <formula>NOT(ISERROR(SEARCH("CEK",BH163)))</formula>
    </cfRule>
    <cfRule type="expression" priority="540" dxfId="0">
      <formula>CEK</formula>
    </cfRule>
  </conditionalFormatting>
  <conditionalFormatting sqref="BH166:BJ166">
    <cfRule type="containsText" priority="536" operator="containsText" dxfId="0" text="CEK">
      <formula>NOT(ISERROR(SEARCH("CEK",BH166)))</formula>
    </cfRule>
    <cfRule type="expression" priority="537" dxfId="0">
      <formula>CEK</formula>
    </cfRule>
  </conditionalFormatting>
  <conditionalFormatting sqref="BH167:BJ167">
    <cfRule type="containsText" priority="533" operator="containsText" dxfId="0" text="CEK">
      <formula>NOT(ISERROR(SEARCH("CEK",BH167)))</formula>
    </cfRule>
    <cfRule type="expression" priority="534" dxfId="0">
      <formula>CEK</formula>
    </cfRule>
  </conditionalFormatting>
  <conditionalFormatting sqref="BH170:BJ170">
    <cfRule type="containsText" priority="530" operator="containsText" dxfId="0" text="CEK">
      <formula>NOT(ISERROR(SEARCH("CEK",BH170)))</formula>
    </cfRule>
    <cfRule type="expression" priority="531" dxfId="0">
      <formula>CEK</formula>
    </cfRule>
  </conditionalFormatting>
  <conditionalFormatting sqref="BH171:BJ171">
    <cfRule type="containsText" priority="527" operator="containsText" dxfId="0" text="CEK">
      <formula>NOT(ISERROR(SEARCH("CEK",BH171)))</formula>
    </cfRule>
    <cfRule type="expression" priority="528" dxfId="0">
      <formula>CEK</formula>
    </cfRule>
  </conditionalFormatting>
  <conditionalFormatting sqref="BH174:BJ174">
    <cfRule type="containsText" priority="524" operator="containsText" dxfId="0" text="CEK">
      <formula>NOT(ISERROR(SEARCH("CEK",BH174)))</formula>
    </cfRule>
    <cfRule type="expression" priority="525" dxfId="0">
      <formula>CEK</formula>
    </cfRule>
  </conditionalFormatting>
  <conditionalFormatting sqref="BH175:BJ175">
    <cfRule type="containsText" priority="521" operator="containsText" dxfId="0" text="CEK">
      <formula>NOT(ISERROR(SEARCH("CEK",BH175)))</formula>
    </cfRule>
    <cfRule type="expression" priority="522" dxfId="0">
      <formula>CEK</formula>
    </cfRule>
  </conditionalFormatting>
  <conditionalFormatting sqref="BH186:BJ186">
    <cfRule type="containsText" priority="518" operator="containsText" dxfId="0" text="CEK">
      <formula>NOT(ISERROR(SEARCH("CEK",BH186)))</formula>
    </cfRule>
    <cfRule type="expression" priority="519" dxfId="0">
      <formula>CEK</formula>
    </cfRule>
  </conditionalFormatting>
  <conditionalFormatting sqref="BH187:BJ187">
    <cfRule type="containsText" priority="515" operator="containsText" dxfId="0" text="CEK">
      <formula>NOT(ISERROR(SEARCH("CEK",BH187)))</formula>
    </cfRule>
    <cfRule type="expression" priority="516" dxfId="0">
      <formula>CEK</formula>
    </cfRule>
  </conditionalFormatting>
  <conditionalFormatting sqref="BH191:BJ191">
    <cfRule type="containsText" priority="512" operator="containsText" dxfId="0" text="CEK">
      <formula>NOT(ISERROR(SEARCH("CEK",BH191)))</formula>
    </cfRule>
    <cfRule type="expression" priority="513" dxfId="0">
      <formula>CEK</formula>
    </cfRule>
  </conditionalFormatting>
  <conditionalFormatting sqref="BH192:BJ192">
    <cfRule type="containsText" priority="509" operator="containsText" dxfId="0" text="CEK">
      <formula>NOT(ISERROR(SEARCH("CEK",BH192)))</formula>
    </cfRule>
    <cfRule type="expression" priority="510" dxfId="0">
      <formula>CEK</formula>
    </cfRule>
  </conditionalFormatting>
  <conditionalFormatting sqref="BH195:BJ195">
    <cfRule type="containsText" priority="506" operator="containsText" dxfId="0" text="CEK">
      <formula>NOT(ISERROR(SEARCH("CEK",BH195)))</formula>
    </cfRule>
    <cfRule type="expression" priority="507" dxfId="0">
      <formula>CEK</formula>
    </cfRule>
  </conditionalFormatting>
  <conditionalFormatting sqref="BH196:BJ196">
    <cfRule type="containsText" priority="503" operator="containsText" dxfId="0" text="CEK">
      <formula>NOT(ISERROR(SEARCH("CEK",BH196)))</formula>
    </cfRule>
    <cfRule type="expression" priority="504" dxfId="0">
      <formula>CEK</formula>
    </cfRule>
  </conditionalFormatting>
  <conditionalFormatting sqref="BH198:BJ198">
    <cfRule type="containsText" priority="500" operator="containsText" dxfId="0" text="CEK">
      <formula>NOT(ISERROR(SEARCH("CEK",BH198)))</formula>
    </cfRule>
    <cfRule type="expression" priority="501" dxfId="0">
      <formula>CEK</formula>
    </cfRule>
  </conditionalFormatting>
  <conditionalFormatting sqref="BH199:BJ199">
    <cfRule type="containsText" priority="497" operator="containsText" dxfId="0" text="CEK">
      <formula>NOT(ISERROR(SEARCH("CEK",BH199)))</formula>
    </cfRule>
    <cfRule type="expression" priority="498" dxfId="0">
      <formula>CEK</formula>
    </cfRule>
  </conditionalFormatting>
  <conditionalFormatting sqref="BH203:BJ203">
    <cfRule type="containsText" priority="494" operator="containsText" dxfId="0" text="CEK">
      <formula>NOT(ISERROR(SEARCH("CEK",BH203)))</formula>
    </cfRule>
    <cfRule type="expression" priority="495" dxfId="0">
      <formula>CEK</formula>
    </cfRule>
  </conditionalFormatting>
  <conditionalFormatting sqref="BH204:BJ204">
    <cfRule type="containsText" priority="491" operator="containsText" dxfId="0" text="CEK">
      <formula>NOT(ISERROR(SEARCH("CEK",BH204)))</formula>
    </cfRule>
    <cfRule type="expression" priority="492" dxfId="0">
      <formula>CEK</formula>
    </cfRule>
  </conditionalFormatting>
  <conditionalFormatting sqref="BH210:BJ210">
    <cfRule type="containsText" priority="488" operator="containsText" dxfId="0" text="CEK">
      <formula>NOT(ISERROR(SEARCH("CEK",BH210)))</formula>
    </cfRule>
    <cfRule type="expression" priority="489" dxfId="0">
      <formula>CEK</formula>
    </cfRule>
  </conditionalFormatting>
  <conditionalFormatting sqref="BH211:BJ211">
    <cfRule type="containsText" priority="485" operator="containsText" dxfId="0" text="CEK">
      <formula>NOT(ISERROR(SEARCH("CEK",BH211)))</formula>
    </cfRule>
    <cfRule type="expression" priority="486" dxfId="0">
      <formula>CEK</formula>
    </cfRule>
  </conditionalFormatting>
  <conditionalFormatting sqref="BH215:BJ215">
    <cfRule type="containsText" priority="482" operator="containsText" dxfId="0" text="CEK">
      <formula>NOT(ISERROR(SEARCH("CEK",BH215)))</formula>
    </cfRule>
    <cfRule type="expression" priority="483" dxfId="0">
      <formula>CEK</formula>
    </cfRule>
  </conditionalFormatting>
  <conditionalFormatting sqref="BH216:BJ216">
    <cfRule type="containsText" priority="479" operator="containsText" dxfId="0" text="CEK">
      <formula>NOT(ISERROR(SEARCH("CEK",BH216)))</formula>
    </cfRule>
    <cfRule type="expression" priority="480" dxfId="0">
      <formula>CEK</formula>
    </cfRule>
  </conditionalFormatting>
  <conditionalFormatting sqref="BH217:BJ217">
    <cfRule type="containsText" priority="476" operator="containsText" dxfId="0" text="CEK">
      <formula>NOT(ISERROR(SEARCH("CEK",BH217)))</formula>
    </cfRule>
    <cfRule type="expression" priority="477" dxfId="0">
      <formula>CEK</formula>
    </cfRule>
  </conditionalFormatting>
  <conditionalFormatting sqref="BH218:BJ218">
    <cfRule type="containsText" priority="473" operator="containsText" dxfId="0" text="CEK">
      <formula>NOT(ISERROR(SEARCH("CEK",BH218)))</formula>
    </cfRule>
    <cfRule type="expression" priority="474" dxfId="0">
      <formula>CEK</formula>
    </cfRule>
  </conditionalFormatting>
  <conditionalFormatting sqref="BH219:BJ219">
    <cfRule type="containsText" priority="470" operator="containsText" dxfId="0" text="CEK">
      <formula>NOT(ISERROR(SEARCH("CEK",BH219)))</formula>
    </cfRule>
    <cfRule type="expression" priority="471" dxfId="0">
      <formula>CEK</formula>
    </cfRule>
  </conditionalFormatting>
  <conditionalFormatting sqref="BH220:BJ220">
    <cfRule type="containsText" priority="467" operator="containsText" dxfId="0" text="CEK">
      <formula>NOT(ISERROR(SEARCH("CEK",BH220)))</formula>
    </cfRule>
    <cfRule type="expression" priority="468" dxfId="0">
      <formula>CEK</formula>
    </cfRule>
  </conditionalFormatting>
  <conditionalFormatting sqref="BH231:BJ231">
    <cfRule type="containsText" priority="464" operator="containsText" dxfId="0" text="CEK">
      <formula>NOT(ISERROR(SEARCH("CEK",BH231)))</formula>
    </cfRule>
    <cfRule type="expression" priority="465" dxfId="0">
      <formula>CEK</formula>
    </cfRule>
  </conditionalFormatting>
  <conditionalFormatting sqref="BH232:BJ232">
    <cfRule type="containsText" priority="461" operator="containsText" dxfId="0" text="CEK">
      <formula>NOT(ISERROR(SEARCH("CEK",BH232)))</formula>
    </cfRule>
    <cfRule type="expression" priority="462" dxfId="0">
      <formula>CEK</formula>
    </cfRule>
  </conditionalFormatting>
  <conditionalFormatting sqref="BH222:BJ222">
    <cfRule type="containsText" priority="458" operator="containsText" dxfId="0" text="CEK">
      <formula>NOT(ISERROR(SEARCH("CEK",BH222)))</formula>
    </cfRule>
    <cfRule type="expression" priority="459" dxfId="0">
      <formula>CEK</formula>
    </cfRule>
  </conditionalFormatting>
  <conditionalFormatting sqref="BH234:BJ234">
    <cfRule type="containsText" priority="455" operator="containsText" dxfId="0" text="CEK">
      <formula>NOT(ISERROR(SEARCH("CEK",BH234)))</formula>
    </cfRule>
    <cfRule type="expression" priority="456" dxfId="0">
      <formula>CEK</formula>
    </cfRule>
  </conditionalFormatting>
  <conditionalFormatting sqref="BH235:BJ235">
    <cfRule type="containsText" priority="452" operator="containsText" dxfId="0" text="CEK">
      <formula>NOT(ISERROR(SEARCH("CEK",BH235)))</formula>
    </cfRule>
    <cfRule type="expression" priority="453" dxfId="0">
      <formula>CEK</formula>
    </cfRule>
  </conditionalFormatting>
  <conditionalFormatting sqref="BH239:BJ239">
    <cfRule type="containsText" priority="449" operator="containsText" dxfId="0" text="CEK">
      <formula>NOT(ISERROR(SEARCH("CEK",BH239)))</formula>
    </cfRule>
    <cfRule type="expression" priority="450" dxfId="0">
      <formula>CEK</formula>
    </cfRule>
  </conditionalFormatting>
  <conditionalFormatting sqref="BH240:BJ240">
    <cfRule type="containsText" priority="446" operator="containsText" dxfId="0" text="CEK">
      <formula>NOT(ISERROR(SEARCH("CEK",BH240)))</formula>
    </cfRule>
    <cfRule type="expression" priority="447" dxfId="0">
      <formula>CEK</formula>
    </cfRule>
  </conditionalFormatting>
  <conditionalFormatting sqref="BH243:BJ243">
    <cfRule type="containsText" priority="443" operator="containsText" dxfId="0" text="CEK">
      <formula>NOT(ISERROR(SEARCH("CEK",BH243)))</formula>
    </cfRule>
    <cfRule type="expression" priority="444" dxfId="0">
      <formula>CEK</formula>
    </cfRule>
  </conditionalFormatting>
  <conditionalFormatting sqref="BH244:BJ244">
    <cfRule type="containsText" priority="440" operator="containsText" dxfId="0" text="CEK">
      <formula>NOT(ISERROR(SEARCH("CEK",BH244)))</formula>
    </cfRule>
    <cfRule type="expression" priority="441" dxfId="0">
      <formula>CEK</formula>
    </cfRule>
  </conditionalFormatting>
  <conditionalFormatting sqref="BH246:BJ246">
    <cfRule type="containsText" priority="437" operator="containsText" dxfId="0" text="CEK">
      <formula>NOT(ISERROR(SEARCH("CEK",BH246)))</formula>
    </cfRule>
    <cfRule type="expression" priority="438" dxfId="0">
      <formula>CEK</formula>
    </cfRule>
  </conditionalFormatting>
  <conditionalFormatting sqref="BH247:BJ247">
    <cfRule type="containsText" priority="434" operator="containsText" dxfId="0" text="CEK">
      <formula>NOT(ISERROR(SEARCH("CEK",BH247)))</formula>
    </cfRule>
    <cfRule type="expression" priority="435" dxfId="0">
      <formula>CEK</formula>
    </cfRule>
  </conditionalFormatting>
  <conditionalFormatting sqref="BH249:BJ249">
    <cfRule type="containsText" priority="431" operator="containsText" dxfId="0" text="CEK">
      <formula>NOT(ISERROR(SEARCH("CEK",BH249)))</formula>
    </cfRule>
    <cfRule type="expression" priority="432" dxfId="0">
      <formula>CEK</formula>
    </cfRule>
  </conditionalFormatting>
  <conditionalFormatting sqref="BH250:BJ250">
    <cfRule type="containsText" priority="428" operator="containsText" dxfId="0" text="CEK">
      <formula>NOT(ISERROR(SEARCH("CEK",BH250)))</formula>
    </cfRule>
    <cfRule type="expression" priority="429" dxfId="0">
      <formula>CEK</formula>
    </cfRule>
  </conditionalFormatting>
  <conditionalFormatting sqref="BH252:BJ252">
    <cfRule type="containsText" priority="425" operator="containsText" dxfId="0" text="CEK">
      <formula>NOT(ISERROR(SEARCH("CEK",BH252)))</formula>
    </cfRule>
    <cfRule type="expression" priority="426" dxfId="0">
      <formula>CEK</formula>
    </cfRule>
  </conditionalFormatting>
  <conditionalFormatting sqref="BH253:BJ253">
    <cfRule type="containsText" priority="422" operator="containsText" dxfId="0" text="CEK">
      <formula>NOT(ISERROR(SEARCH("CEK",BH253)))</formula>
    </cfRule>
    <cfRule type="expression" priority="423" dxfId="0">
      <formula>CEK</formula>
    </cfRule>
  </conditionalFormatting>
  <conditionalFormatting sqref="BH255:BJ255">
    <cfRule type="containsText" priority="419" operator="containsText" dxfId="0" text="CEK">
      <formula>NOT(ISERROR(SEARCH("CEK",BH255)))</formula>
    </cfRule>
    <cfRule type="expression" priority="420" dxfId="0">
      <formula>CEK</formula>
    </cfRule>
  </conditionalFormatting>
  <conditionalFormatting sqref="BH256:BJ256">
    <cfRule type="containsText" priority="416" operator="containsText" dxfId="0" text="CEK">
      <formula>NOT(ISERROR(SEARCH("CEK",BH256)))</formula>
    </cfRule>
    <cfRule type="expression" priority="417" dxfId="0">
      <formula>CEK</formula>
    </cfRule>
  </conditionalFormatting>
  <conditionalFormatting sqref="BH258:BJ258">
    <cfRule type="containsText" priority="413" operator="containsText" dxfId="0" text="CEK">
      <formula>NOT(ISERROR(SEARCH("CEK",BH258)))</formula>
    </cfRule>
    <cfRule type="expression" priority="414" dxfId="0">
      <formula>CEK</formula>
    </cfRule>
  </conditionalFormatting>
  <conditionalFormatting sqref="BH280:BJ280">
    <cfRule type="containsText" priority="389" operator="containsText" dxfId="0" text="CEK">
      <formula>NOT(ISERROR(SEARCH("CEK",BH280)))</formula>
    </cfRule>
    <cfRule type="expression" priority="390" dxfId="0">
      <formula>CEK</formula>
    </cfRule>
  </conditionalFormatting>
  <conditionalFormatting sqref="BH273:BJ273">
    <cfRule type="containsText" priority="407" operator="containsText" dxfId="0" text="CEK">
      <formula>NOT(ISERROR(SEARCH("CEK",BH273)))</formula>
    </cfRule>
    <cfRule type="expression" priority="408" dxfId="0">
      <formula>CEK</formula>
    </cfRule>
  </conditionalFormatting>
  <conditionalFormatting sqref="BH274:BJ274">
    <cfRule type="containsText" priority="404" operator="containsText" dxfId="0" text="CEK">
      <formula>NOT(ISERROR(SEARCH("CEK",BH274)))</formula>
    </cfRule>
    <cfRule type="expression" priority="405" dxfId="0">
      <formula>CEK</formula>
    </cfRule>
  </conditionalFormatting>
  <conditionalFormatting sqref="BH276:BJ276">
    <cfRule type="containsText" priority="401" operator="containsText" dxfId="0" text="CEK">
      <formula>NOT(ISERROR(SEARCH("CEK",BH276)))</formula>
    </cfRule>
    <cfRule type="expression" priority="402" dxfId="0">
      <formula>CEK</formula>
    </cfRule>
  </conditionalFormatting>
  <conditionalFormatting sqref="BH277:BJ277">
    <cfRule type="containsText" priority="398" operator="containsText" dxfId="0" text="CEK">
      <formula>NOT(ISERROR(SEARCH("CEK",BH277)))</formula>
    </cfRule>
    <cfRule type="expression" priority="399" dxfId="0">
      <formula>CEK</formula>
    </cfRule>
  </conditionalFormatting>
  <conditionalFormatting sqref="BH278:BJ278">
    <cfRule type="containsText" priority="395" operator="containsText" dxfId="0" text="CEK">
      <formula>NOT(ISERROR(SEARCH("CEK",BH278)))</formula>
    </cfRule>
    <cfRule type="expression" priority="396" dxfId="0">
      <formula>CEK</formula>
    </cfRule>
  </conditionalFormatting>
  <conditionalFormatting sqref="BH279:BJ279">
    <cfRule type="containsText" priority="392" operator="containsText" dxfId="0" text="CEK">
      <formula>NOT(ISERROR(SEARCH("CEK",BH279)))</formula>
    </cfRule>
    <cfRule type="expression" priority="393" dxfId="0">
      <formula>CEK</formula>
    </cfRule>
  </conditionalFormatting>
  <conditionalFormatting sqref="BH281:BJ281">
    <cfRule type="containsText" priority="386" operator="containsText" dxfId="0" text="CEK">
      <formula>NOT(ISERROR(SEARCH("CEK",BH281)))</formula>
    </cfRule>
    <cfRule type="expression" priority="387" dxfId="0">
      <formula>CEK</formula>
    </cfRule>
  </conditionalFormatting>
  <conditionalFormatting sqref="BH285:BJ285">
    <cfRule type="containsText" priority="383" operator="containsText" dxfId="0" text="CEK">
      <formula>NOT(ISERROR(SEARCH("CEK",BH285)))</formula>
    </cfRule>
    <cfRule type="expression" priority="384" dxfId="0">
      <formula>CEK</formula>
    </cfRule>
  </conditionalFormatting>
  <conditionalFormatting sqref="BH286:BJ286">
    <cfRule type="containsText" priority="380" operator="containsText" dxfId="0" text="CEK">
      <formula>NOT(ISERROR(SEARCH("CEK",BH286)))</formula>
    </cfRule>
    <cfRule type="expression" priority="381" dxfId="0">
      <formula>CEK</formula>
    </cfRule>
  </conditionalFormatting>
  <conditionalFormatting sqref="BH284:BJ284">
    <cfRule type="containsText" priority="377" operator="containsText" dxfId="0" text="CEK">
      <formula>NOT(ISERROR(SEARCH("CEK",BH284)))</formula>
    </cfRule>
    <cfRule type="expression" priority="378" dxfId="0">
      <formula>CEK</formula>
    </cfRule>
  </conditionalFormatting>
  <conditionalFormatting sqref="BH289:BJ289">
    <cfRule type="containsText" priority="374" operator="containsText" dxfId="0" text="CEK">
      <formula>NOT(ISERROR(SEARCH("CEK",BH289)))</formula>
    </cfRule>
    <cfRule type="expression" priority="375" dxfId="0">
      <formula>CEK</formula>
    </cfRule>
  </conditionalFormatting>
  <conditionalFormatting sqref="BH290:BJ290">
    <cfRule type="containsText" priority="371" operator="containsText" dxfId="0" text="CEK">
      <formula>NOT(ISERROR(SEARCH("CEK",BH290)))</formula>
    </cfRule>
    <cfRule type="expression" priority="372" dxfId="0">
      <formula>CEK</formula>
    </cfRule>
  </conditionalFormatting>
  <conditionalFormatting sqref="BH293:BJ293">
    <cfRule type="containsText" priority="368" operator="containsText" dxfId="0" text="CEK">
      <formula>NOT(ISERROR(SEARCH("CEK",BH293)))</formula>
    </cfRule>
    <cfRule type="expression" priority="369" dxfId="0">
      <formula>CEK</formula>
    </cfRule>
  </conditionalFormatting>
  <conditionalFormatting sqref="BH294:BJ294">
    <cfRule type="containsText" priority="365" operator="containsText" dxfId="0" text="CEK">
      <formula>NOT(ISERROR(SEARCH("CEK",BH294)))</formula>
    </cfRule>
    <cfRule type="expression" priority="366" dxfId="0">
      <formula>CEK</formula>
    </cfRule>
  </conditionalFormatting>
  <conditionalFormatting sqref="BH295:BJ295">
    <cfRule type="containsText" priority="362" operator="containsText" dxfId="0" text="CEK">
      <formula>NOT(ISERROR(SEARCH("CEK",BH295)))</formula>
    </cfRule>
    <cfRule type="expression" priority="363" dxfId="0">
      <formula>CEK</formula>
    </cfRule>
  </conditionalFormatting>
  <conditionalFormatting sqref="BH32:BJ32">
    <cfRule type="containsText" priority="359" operator="containsText" dxfId="0" text="CEK">
      <formula>NOT(ISERROR(SEARCH("CEK",BH32)))</formula>
    </cfRule>
    <cfRule type="expression" priority="360" dxfId="0">
      <formula>CEK</formula>
    </cfRule>
  </conditionalFormatting>
  <conditionalFormatting sqref="BH51:BJ51">
    <cfRule type="containsText" priority="356" operator="containsText" dxfId="0" text="CEK">
      <formula>NOT(ISERROR(SEARCH("CEK",BH51)))</formula>
    </cfRule>
    <cfRule type="expression" priority="357" dxfId="0">
      <formula>CEK</formula>
    </cfRule>
  </conditionalFormatting>
  <conditionalFormatting sqref="BH56:BJ56">
    <cfRule type="containsText" priority="353" operator="containsText" dxfId="0" text="CEK">
      <formula>NOT(ISERROR(SEARCH("CEK",BH56)))</formula>
    </cfRule>
    <cfRule type="expression" priority="354" dxfId="0">
      <formula>CEK</formula>
    </cfRule>
  </conditionalFormatting>
  <conditionalFormatting sqref="BH61:BJ61">
    <cfRule type="containsText" priority="350" operator="containsText" dxfId="0" text="CEK">
      <formula>NOT(ISERROR(SEARCH("CEK",BH61)))</formula>
    </cfRule>
    <cfRule type="expression" priority="351" dxfId="0">
      <formula>CEK</formula>
    </cfRule>
  </conditionalFormatting>
  <conditionalFormatting sqref="BH90:BJ90">
    <cfRule type="containsText" priority="347" operator="containsText" dxfId="0" text="CEK">
      <formula>NOT(ISERROR(SEARCH("CEK",BH90)))</formula>
    </cfRule>
    <cfRule type="expression" priority="348" dxfId="0">
      <formula>CEK</formula>
    </cfRule>
  </conditionalFormatting>
  <conditionalFormatting sqref="BH96:BJ96">
    <cfRule type="containsText" priority="344" operator="containsText" dxfId="0" text="CEK">
      <formula>NOT(ISERROR(SEARCH("CEK",BH96)))</formula>
    </cfRule>
    <cfRule type="expression" priority="345" dxfId="0">
      <formula>CEK</formula>
    </cfRule>
  </conditionalFormatting>
  <conditionalFormatting sqref="BH114:BJ114">
    <cfRule type="containsText" priority="341" operator="containsText" dxfId="0" text="CEK">
      <formula>NOT(ISERROR(SEARCH("CEK",BH114)))</formula>
    </cfRule>
    <cfRule type="expression" priority="342" dxfId="0">
      <formula>CEK</formula>
    </cfRule>
  </conditionalFormatting>
  <conditionalFormatting sqref="BH138:BJ138">
    <cfRule type="containsText" priority="338" operator="containsText" dxfId="0" text="CEK">
      <formula>NOT(ISERROR(SEARCH("CEK",BH138)))</formula>
    </cfRule>
    <cfRule type="expression" priority="339" dxfId="0">
      <formula>CEK</formula>
    </cfRule>
  </conditionalFormatting>
  <conditionalFormatting sqref="BH143:BJ143">
    <cfRule type="containsText" priority="335" operator="containsText" dxfId="0" text="CEK">
      <formula>NOT(ISERROR(SEARCH("CEK",BH143)))</formula>
    </cfRule>
    <cfRule type="expression" priority="336" dxfId="0">
      <formula>CEK</formula>
    </cfRule>
  </conditionalFormatting>
  <conditionalFormatting sqref="BH148:BJ148">
    <cfRule type="containsText" priority="332" operator="containsText" dxfId="0" text="CEK">
      <formula>NOT(ISERROR(SEARCH("CEK",BH148)))</formula>
    </cfRule>
    <cfRule type="expression" priority="333" dxfId="0">
      <formula>CEK</formula>
    </cfRule>
  </conditionalFormatting>
  <conditionalFormatting sqref="BH164:BJ164 BH168:BJ168">
    <cfRule type="containsText" priority="329" operator="containsText" dxfId="0" text="CEK">
      <formula>NOT(ISERROR(SEARCH("CEK",BH164)))</formula>
    </cfRule>
    <cfRule type="expression" priority="330" dxfId="0">
      <formula>CEK</formula>
    </cfRule>
  </conditionalFormatting>
  <conditionalFormatting sqref="BH188:BJ188">
    <cfRule type="containsText" priority="326" operator="containsText" dxfId="0" text="CEK">
      <formula>NOT(ISERROR(SEARCH("CEK",BH188)))</formula>
    </cfRule>
    <cfRule type="expression" priority="327" dxfId="0">
      <formula>CEK</formula>
    </cfRule>
  </conditionalFormatting>
  <conditionalFormatting sqref="BH212:BJ212">
    <cfRule type="containsText" priority="323" operator="containsText" dxfId="0" text="CEK">
      <formula>NOT(ISERROR(SEARCH("CEK",BH212)))</formula>
    </cfRule>
    <cfRule type="expression" priority="324" dxfId="0">
      <formula>CEK</formula>
    </cfRule>
  </conditionalFormatting>
  <conditionalFormatting sqref="BH236:BJ236">
    <cfRule type="containsText" priority="320" operator="containsText" dxfId="0" text="CEK">
      <formula>NOT(ISERROR(SEARCH("CEK",BH236)))</formula>
    </cfRule>
    <cfRule type="expression" priority="321" dxfId="0">
      <formula>CEK</formula>
    </cfRule>
  </conditionalFormatting>
  <conditionalFormatting sqref="BH287:BJ288">
    <cfRule type="containsText" priority="317" operator="containsText" dxfId="0" text="CEK">
      <formula>NOT(ISERROR(SEARCH("CEK",BH287)))</formula>
    </cfRule>
    <cfRule type="expression" priority="318" dxfId="0">
      <formula>CEK</formula>
    </cfRule>
  </conditionalFormatting>
  <conditionalFormatting sqref="BH291:BJ291">
    <cfRule type="containsText" priority="314" operator="containsText" dxfId="0" text="CEK">
      <formula>NOT(ISERROR(SEARCH("CEK",BH291)))</formula>
    </cfRule>
    <cfRule type="expression" priority="315" dxfId="0">
      <formula>CEK</formula>
    </cfRule>
  </conditionalFormatting>
  <conditionalFormatting sqref="BH296:BJ296">
    <cfRule type="containsText" priority="311" operator="containsText" dxfId="0" text="CEK">
      <formula>NOT(ISERROR(SEARCH("CEK",BH296)))</formula>
    </cfRule>
    <cfRule type="expression" priority="312" dxfId="0">
      <formula>CEK</formula>
    </cfRule>
  </conditionalFormatting>
  <conditionalFormatting sqref="BH301:BJ301">
    <cfRule type="containsText" priority="307" operator="containsText" dxfId="0" text="CEK">
      <formula>NOT(ISERROR(SEARCH("CEK",BH301)))</formula>
    </cfRule>
    <cfRule type="expression" priority="308" dxfId="0">
      <formula>CEK</formula>
    </cfRule>
  </conditionalFormatting>
  <conditionalFormatting sqref="BH302:BJ302">
    <cfRule type="containsText" priority="304" operator="containsText" dxfId="0" text="CEK">
      <formula>NOT(ISERROR(SEARCH("CEK",BH302)))</formula>
    </cfRule>
    <cfRule type="expression" priority="305" dxfId="0">
      <formula>CEK</formula>
    </cfRule>
  </conditionalFormatting>
  <conditionalFormatting sqref="BH307:BJ307">
    <cfRule type="containsText" priority="300" operator="containsText" dxfId="0" text="CEK">
      <formula>NOT(ISERROR(SEARCH("CEK",BH307)))</formula>
    </cfRule>
    <cfRule type="expression" priority="301" dxfId="0">
      <formula>CEK</formula>
    </cfRule>
  </conditionalFormatting>
  <conditionalFormatting sqref="BH308:BJ308">
    <cfRule type="containsText" priority="297" operator="containsText" dxfId="0" text="CEK">
      <formula>NOT(ISERROR(SEARCH("CEK",BH308)))</formula>
    </cfRule>
    <cfRule type="expression" priority="298" dxfId="0">
      <formula>CEK</formula>
    </cfRule>
  </conditionalFormatting>
  <conditionalFormatting sqref="BH304:BJ304">
    <cfRule type="containsText" priority="293" operator="containsText" dxfId="0" text="CEK">
      <formula>NOT(ISERROR(SEARCH("CEK",BH304)))</formula>
    </cfRule>
    <cfRule type="expression" priority="294" dxfId="0">
      <formula>CEK</formula>
    </cfRule>
  </conditionalFormatting>
  <conditionalFormatting sqref="BH305:BJ305">
    <cfRule type="containsText" priority="290" operator="containsText" dxfId="0" text="CEK">
      <formula>NOT(ISERROR(SEARCH("CEK",BH305)))</formula>
    </cfRule>
    <cfRule type="expression" priority="291" dxfId="0">
      <formula>CEK</formula>
    </cfRule>
  </conditionalFormatting>
  <conditionalFormatting sqref="BH152:BJ152">
    <cfRule type="containsText" priority="287" operator="containsText" dxfId="0" text="CEK">
      <formula>NOT(ISERROR(SEARCH("CEK",BH152)))</formula>
    </cfRule>
    <cfRule type="expression" priority="288" dxfId="0">
      <formula>CEK</formula>
    </cfRule>
  </conditionalFormatting>
  <conditionalFormatting sqref="BH259:BJ259">
    <cfRule type="containsText" priority="284" operator="containsText" dxfId="0" text="CEK">
      <formula>NOT(ISERROR(SEARCH("CEK",BH259)))</formula>
    </cfRule>
    <cfRule type="expression" priority="285" dxfId="0">
      <formula>CEK</formula>
    </cfRule>
  </conditionalFormatting>
  <conditionalFormatting sqref="BH201:BJ201">
    <cfRule type="containsText" priority="281" operator="containsText" dxfId="0" text="CEK">
      <formula>NOT(ISERROR(SEARCH("CEK",BH201)))</formula>
    </cfRule>
    <cfRule type="expression" priority="282" dxfId="0">
      <formula>CEK</formula>
    </cfRule>
  </conditionalFormatting>
  <conditionalFormatting sqref="BH202:BJ202">
    <cfRule type="containsText" priority="278" operator="containsText" dxfId="0" text="CEK">
      <formula>NOT(ISERROR(SEARCH("CEK",BH202)))</formula>
    </cfRule>
    <cfRule type="expression" priority="279" dxfId="0">
      <formula>CEK</formula>
    </cfRule>
  </conditionalFormatting>
  <conditionalFormatting sqref="BH10:BJ11 BH18:BJ19 BH22:BJ23 BH26:BJ27 BH30:BJ32 BH34:BJ35 BH42:BJ43 BH45:BJ46 BH49:BJ51 BH54:BJ56 BH59:BJ61 BH64:BJ65 BH69:BJ70 BH72:BJ75 BH82:BJ83 BH85:BJ86 BH88:BJ90 BH94:BJ96 BH98:BJ99 BH112:BJ114 BH116:BJ117 BH120:BJ124 BH136:BJ138 BH141:BJ143 BH146:BJ148 BH150:BJ152 BH162:BJ164 BH166:BJ168 BH170:BJ171 BH174:BJ175 BH186:BJ188 BH191:BJ192 BH195:BJ196 BH198:BJ199 BH201:BJ204 BH210:BJ212 BH215:BJ220 BH222:BJ222 BH231:BJ232 BH234:BJ236 BH239:BJ240 BH243:BJ244 BH246:BJ247 BH249:BJ250 BH252:BJ253 BH255:BJ256 BH258:BJ259 BH273:BJ274 BH276:BJ281 BH284:BJ291 BH293:BJ296 BH301:BJ302 BH304:BJ305 BH307:BJ308">
    <cfRule type="cellIs" priority="758" operator="greaterThan" dxfId="525">
      <formula>#REF!</formula>
    </cfRule>
  </conditionalFormatting>
  <conditionalFormatting sqref="BH47:BJ47">
    <cfRule type="cellIs" priority="759" operator="greaterThan" dxfId="723">
      <formula>#REF!</formula>
    </cfRule>
  </conditionalFormatting>
  <conditionalFormatting sqref="BH52:BJ52">
    <cfRule type="cellIs" priority="760" operator="greaterThan" dxfId="723">
      <formula>#REF!</formula>
    </cfRule>
  </conditionalFormatting>
  <conditionalFormatting sqref="BH57:BJ57">
    <cfRule type="cellIs" priority="761" operator="greaterThan" dxfId="723">
      <formula>#REF!</formula>
    </cfRule>
  </conditionalFormatting>
  <conditionalFormatting sqref="BH62:BJ63">
    <cfRule type="cellIs" priority="762" operator="greaterThan" dxfId="723">
      <formula>#REF!</formula>
    </cfRule>
  </conditionalFormatting>
  <conditionalFormatting sqref="BH91:BJ92">
    <cfRule type="cellIs" priority="763" operator="greaterThan" dxfId="723">
      <formula>#REF!</formula>
    </cfRule>
  </conditionalFormatting>
  <conditionalFormatting sqref="BH241:BJ241">
    <cfRule type="cellIs" priority="764" operator="greaterThan" dxfId="723">
      <formula>#REF!</formula>
    </cfRule>
  </conditionalFormatting>
  <conditionalFormatting sqref="BH14:BJ16">
    <cfRule type="cellIs" priority="767" operator="greaterThan" dxfId="722">
      <formula>#REF!</formula>
    </cfRule>
  </conditionalFormatting>
  <conditionalFormatting sqref="BH189:BJ189">
    <cfRule type="cellIs" priority="768" operator="greaterThan" dxfId="721">
      <formula>#REF!</formula>
    </cfRule>
  </conditionalFormatting>
  <conditionalFormatting sqref="F13:BA13">
    <cfRule type="containsText" priority="270" operator="containsText" dxfId="0" text="CEK">
      <formula>NOT(ISERROR(SEARCH("CEK",F13)))</formula>
    </cfRule>
    <cfRule type="expression" priority="271" dxfId="0">
      <formula>CEK</formula>
    </cfRule>
    <cfRule type="cellIs" priority="273" operator="greaterThan" dxfId="525">
      <formula>#REF!</formula>
    </cfRule>
  </conditionalFormatting>
  <conditionalFormatting sqref="F12:BA12">
    <cfRule type="containsText" priority="266" operator="containsText" dxfId="0" text="CEK">
      <formula>NOT(ISERROR(SEARCH("CEK",F12)))</formula>
    </cfRule>
    <cfRule type="expression" priority="267" dxfId="0">
      <formula>CEK</formula>
    </cfRule>
    <cfRule type="cellIs" priority="269" operator="greaterThan" dxfId="525">
      <formula>#REF!</formula>
    </cfRule>
  </conditionalFormatting>
  <conditionalFormatting sqref="F356:BA356">
    <cfRule type="containsText" priority="263" operator="containsText" dxfId="0" text="CEK">
      <formula>NOT(ISERROR(SEARCH("CEK",F356)))</formula>
    </cfRule>
    <cfRule type="expression" priority="264" dxfId="0">
      <formula>CEK</formula>
    </cfRule>
  </conditionalFormatting>
  <conditionalFormatting sqref="F357:BA357">
    <cfRule type="containsText" priority="260" operator="containsText" dxfId="0" text="CEK">
      <formula>NOT(ISERROR(SEARCH("CEK",F357)))</formula>
    </cfRule>
    <cfRule type="expression" priority="261" dxfId="0">
      <formula>CEK</formula>
    </cfRule>
  </conditionalFormatting>
  <conditionalFormatting sqref="F376:BA377">
    <cfRule type="containsText" priority="256" operator="containsText" dxfId="0" text="CEK">
      <formula>NOT(ISERROR(SEARCH("CEK",F376)))</formula>
    </cfRule>
    <cfRule type="expression" priority="257" dxfId="0">
      <formula>CEK</formula>
    </cfRule>
    <cfRule type="cellIs" priority="259" operator="greaterThan" dxfId="525">
      <formula>#REF!</formula>
    </cfRule>
  </conditionalFormatting>
  <conditionalFormatting sqref="F76:BA76">
    <cfRule type="containsText" priority="252" operator="containsText" dxfId="0" text="CEK">
      <formula>NOT(ISERROR(SEARCH("CEK",F76)))</formula>
    </cfRule>
    <cfRule type="expression" priority="253" dxfId="0">
      <formula>CEK</formula>
    </cfRule>
  </conditionalFormatting>
  <conditionalFormatting sqref="F77:BA77">
    <cfRule type="containsText" priority="249" operator="containsText" dxfId="0" text="CEK">
      <formula>NOT(ISERROR(SEARCH("CEK",F77)))</formula>
    </cfRule>
    <cfRule type="expression" priority="250" dxfId="0">
      <formula>CEK</formula>
    </cfRule>
  </conditionalFormatting>
  <conditionalFormatting sqref="F76:BA77">
    <cfRule type="cellIs" priority="255" operator="greaterThan" dxfId="525">
      <formula>#REF!</formula>
    </cfRule>
  </conditionalFormatting>
  <conditionalFormatting sqref="BC76:BG76">
    <cfRule type="containsText" priority="245" operator="containsText" dxfId="0" text="CEK">
      <formula>NOT(ISERROR(SEARCH("CEK",BC76)))</formula>
    </cfRule>
    <cfRule type="expression" priority="246" dxfId="0">
      <formula>CEK</formula>
    </cfRule>
  </conditionalFormatting>
  <conditionalFormatting sqref="BC77:BG77">
    <cfRule type="containsText" priority="242" operator="containsText" dxfId="0" text="CEK">
      <formula>NOT(ISERROR(SEARCH("CEK",BC77)))</formula>
    </cfRule>
    <cfRule type="expression" priority="243" dxfId="0">
      <formula>CEK</formula>
    </cfRule>
  </conditionalFormatting>
  <conditionalFormatting sqref="BC76:BG77">
    <cfRule type="cellIs" priority="248" operator="greaterThan" dxfId="525">
      <formula>#REF!</formula>
    </cfRule>
  </conditionalFormatting>
  <conditionalFormatting sqref="BH76:BJ76">
    <cfRule type="containsText" priority="238" operator="containsText" dxfId="0" text="CEK">
      <formula>NOT(ISERROR(SEARCH("CEK",BH76)))</formula>
    </cfRule>
    <cfRule type="expression" priority="239" dxfId="0">
      <formula>CEK</formula>
    </cfRule>
  </conditionalFormatting>
  <conditionalFormatting sqref="BH77:BJ77">
    <cfRule type="containsText" priority="235" operator="containsText" dxfId="0" text="CEK">
      <formula>NOT(ISERROR(SEARCH("CEK",BH77)))</formula>
    </cfRule>
    <cfRule type="expression" priority="236" dxfId="0">
      <formula>CEK</formula>
    </cfRule>
  </conditionalFormatting>
  <conditionalFormatting sqref="BH76:BJ77">
    <cfRule type="cellIs" priority="241" operator="greaterThan" dxfId="525">
      <formula>#REF!</formula>
    </cfRule>
  </conditionalFormatting>
  <conditionalFormatting sqref="F156:BA156">
    <cfRule type="cellIs" priority="233" operator="greaterThan" dxfId="680">
      <formula>$E156</formula>
    </cfRule>
  </conditionalFormatting>
  <conditionalFormatting sqref="F154:BA154">
    <cfRule type="containsText" priority="230" operator="containsText" dxfId="0" text="CEK">
      <formula>NOT(ISERROR(SEARCH("CEK",F154)))</formula>
    </cfRule>
    <cfRule type="expression" priority="231" dxfId="0">
      <formula>CEK</formula>
    </cfRule>
  </conditionalFormatting>
  <conditionalFormatting sqref="F155:BA155">
    <cfRule type="containsText" priority="227" operator="containsText" dxfId="0" text="CEK">
      <formula>NOT(ISERROR(SEARCH("CEK",F155)))</formula>
    </cfRule>
    <cfRule type="expression" priority="228" dxfId="0">
      <formula>CEK</formula>
    </cfRule>
  </conditionalFormatting>
  <conditionalFormatting sqref="F154:BA155">
    <cfRule type="cellIs" priority="234" operator="greaterThan" dxfId="525">
      <formula>#REF!</formula>
    </cfRule>
  </conditionalFormatting>
  <conditionalFormatting sqref="BC156:BG156">
    <cfRule type="cellIs" priority="225" operator="greaterThan" dxfId="680">
      <formula>$E156</formula>
    </cfRule>
  </conditionalFormatting>
  <conditionalFormatting sqref="BC154:BG154">
    <cfRule type="containsText" priority="222" operator="containsText" dxfId="0" text="CEK">
      <formula>NOT(ISERROR(SEARCH("CEK",BC154)))</formula>
    </cfRule>
    <cfRule type="expression" priority="223" dxfId="0">
      <formula>CEK</formula>
    </cfRule>
  </conditionalFormatting>
  <conditionalFormatting sqref="BC155:BG155">
    <cfRule type="containsText" priority="219" operator="containsText" dxfId="0" text="CEK">
      <formula>NOT(ISERROR(SEARCH("CEK",BC155)))</formula>
    </cfRule>
    <cfRule type="expression" priority="220" dxfId="0">
      <formula>CEK</formula>
    </cfRule>
  </conditionalFormatting>
  <conditionalFormatting sqref="BC154:BG155">
    <cfRule type="cellIs" priority="226" operator="greaterThan" dxfId="525">
      <formula>#REF!</formula>
    </cfRule>
  </conditionalFormatting>
  <conditionalFormatting sqref="BH156:BJ156">
    <cfRule type="cellIs" priority="217" operator="greaterThan" dxfId="680">
      <formula>$E156</formula>
    </cfRule>
  </conditionalFormatting>
  <conditionalFormatting sqref="BH154:BJ154">
    <cfRule type="containsText" priority="214" operator="containsText" dxfId="0" text="CEK">
      <formula>NOT(ISERROR(SEARCH("CEK",BH154)))</formula>
    </cfRule>
    <cfRule type="expression" priority="215" dxfId="0">
      <formula>CEK</formula>
    </cfRule>
  </conditionalFormatting>
  <conditionalFormatting sqref="BH155:BJ155">
    <cfRule type="containsText" priority="211" operator="containsText" dxfId="0" text="CEK">
      <formula>NOT(ISERROR(SEARCH("CEK",BH155)))</formula>
    </cfRule>
    <cfRule type="expression" priority="212" dxfId="0">
      <formula>CEK</formula>
    </cfRule>
  </conditionalFormatting>
  <conditionalFormatting sqref="BH154:BJ155">
    <cfRule type="cellIs" priority="218" operator="greaterThan" dxfId="525">
      <formula>#REF!</formula>
    </cfRule>
  </conditionalFormatting>
  <conditionalFormatting sqref="F260:BA260">
    <cfRule type="containsText" priority="207" operator="containsText" dxfId="0" text="CEK">
      <formula>NOT(ISERROR(SEARCH("CEK",F260)))</formula>
    </cfRule>
    <cfRule type="expression" priority="208" dxfId="0">
      <formula>CEK</formula>
    </cfRule>
  </conditionalFormatting>
  <conditionalFormatting sqref="F261:BA261">
    <cfRule type="containsText" priority="204" operator="containsText" dxfId="0" text="CEK">
      <formula>NOT(ISERROR(SEARCH("CEK",F261)))</formula>
    </cfRule>
    <cfRule type="expression" priority="205" dxfId="0">
      <formula>CEK</formula>
    </cfRule>
  </conditionalFormatting>
  <conditionalFormatting sqref="F260:BA261">
    <cfRule type="cellIs" priority="210" operator="greaterThan" dxfId="525">
      <formula>#REF!</formula>
    </cfRule>
  </conditionalFormatting>
  <conditionalFormatting sqref="BC260:BG260">
    <cfRule type="containsText" priority="200" operator="containsText" dxfId="0" text="CEK">
      <formula>NOT(ISERROR(SEARCH("CEK",BC260)))</formula>
    </cfRule>
    <cfRule type="expression" priority="201" dxfId="0">
      <formula>CEK</formula>
    </cfRule>
  </conditionalFormatting>
  <conditionalFormatting sqref="BC261:BG261">
    <cfRule type="containsText" priority="197" operator="containsText" dxfId="0" text="CEK">
      <formula>NOT(ISERROR(SEARCH("CEK",BC261)))</formula>
    </cfRule>
    <cfRule type="expression" priority="198" dxfId="0">
      <formula>CEK</formula>
    </cfRule>
  </conditionalFormatting>
  <conditionalFormatting sqref="BC260:BG261">
    <cfRule type="cellIs" priority="203" operator="greaterThan" dxfId="525">
      <formula>#REF!</formula>
    </cfRule>
  </conditionalFormatting>
  <conditionalFormatting sqref="BH260:BJ260">
    <cfRule type="containsText" priority="193" operator="containsText" dxfId="0" text="CEK">
      <formula>NOT(ISERROR(SEARCH("CEK",BH260)))</formula>
    </cfRule>
    <cfRule type="expression" priority="194" dxfId="0">
      <formula>CEK</formula>
    </cfRule>
  </conditionalFormatting>
  <conditionalFormatting sqref="BH261:BJ261">
    <cfRule type="containsText" priority="190" operator="containsText" dxfId="0" text="CEK">
      <formula>NOT(ISERROR(SEARCH("CEK",BH261)))</formula>
    </cfRule>
    <cfRule type="expression" priority="191" dxfId="0">
      <formula>CEK</formula>
    </cfRule>
  </conditionalFormatting>
  <conditionalFormatting sqref="BH260:BJ261">
    <cfRule type="cellIs" priority="196" operator="greaterThan" dxfId="525">
      <formula>#REF!</formula>
    </cfRule>
  </conditionalFormatting>
  <conditionalFormatting sqref="F125:BA135">
    <cfRule type="containsText" priority="186" operator="containsText" dxfId="0" text="CEK">
      <formula>NOT(ISERROR(SEARCH("CEK",F125)))</formula>
    </cfRule>
    <cfRule type="expression" priority="187" dxfId="0">
      <formula>CEK</formula>
    </cfRule>
    <cfRule type="cellIs" priority="189" operator="greaterThan" dxfId="525">
      <formula>#REF!</formula>
    </cfRule>
  </conditionalFormatting>
  <conditionalFormatting sqref="BC126:BF135">
    <cfRule type="containsText" priority="182" operator="containsText" dxfId="0" text="CEK">
      <formula>NOT(ISERROR(SEARCH("CEK",BC126)))</formula>
    </cfRule>
    <cfRule type="expression" priority="183" dxfId="0">
      <formula>CEK</formula>
    </cfRule>
    <cfRule type="cellIs" priority="185" operator="greaterThan" dxfId="525">
      <formula>#REF!</formula>
    </cfRule>
  </conditionalFormatting>
  <conditionalFormatting sqref="F101:BA111">
    <cfRule type="containsText" priority="178" operator="containsText" dxfId="0" text="CEK">
      <formula>NOT(ISERROR(SEARCH("CEK",F101)))</formula>
    </cfRule>
    <cfRule type="expression" priority="179" dxfId="0">
      <formula>CEK</formula>
    </cfRule>
    <cfRule type="cellIs" priority="181" operator="greaterThan" dxfId="525">
      <formula>#REF!</formula>
    </cfRule>
  </conditionalFormatting>
  <conditionalFormatting sqref="BC101:BF111">
    <cfRule type="containsText" priority="174" operator="containsText" dxfId="0" text="CEK">
      <formula>NOT(ISERROR(SEARCH("CEK",BC101)))</formula>
    </cfRule>
    <cfRule type="expression" priority="175" dxfId="0">
      <formula>CEK</formula>
    </cfRule>
    <cfRule type="cellIs" priority="177" operator="greaterThan" dxfId="525">
      <formula>#REF!</formula>
    </cfRule>
  </conditionalFormatting>
  <conditionalFormatting sqref="BH101:BJ111">
    <cfRule type="containsText" priority="170" operator="containsText" dxfId="0" text="CEK">
      <formula>NOT(ISERROR(SEARCH("CEK",BH101)))</formula>
    </cfRule>
    <cfRule type="expression" priority="171" dxfId="0">
      <formula>CEK</formula>
    </cfRule>
    <cfRule type="cellIs" priority="173" operator="greaterThan" dxfId="525">
      <formula>#REF!</formula>
    </cfRule>
  </conditionalFormatting>
  <conditionalFormatting sqref="BH78:BJ81">
    <cfRule type="containsText" priority="166" operator="containsText" dxfId="0" text="CEK">
      <formula>NOT(ISERROR(SEARCH("CEK",BH78)))</formula>
    </cfRule>
    <cfRule type="expression" priority="167" dxfId="0">
      <formula>CEK</formula>
    </cfRule>
    <cfRule type="cellIs" priority="169" operator="greaterThan" dxfId="525">
      <formula>#REF!</formula>
    </cfRule>
  </conditionalFormatting>
  <conditionalFormatting sqref="BC78:BF81">
    <cfRule type="containsText" priority="162" operator="containsText" dxfId="0" text="CEK">
      <formula>NOT(ISERROR(SEARCH("CEK",BC78)))</formula>
    </cfRule>
    <cfRule type="expression" priority="163" dxfId="0">
      <formula>CEK</formula>
    </cfRule>
    <cfRule type="cellIs" priority="165" operator="greaterThan" dxfId="525">
      <formula>#REF!</formula>
    </cfRule>
  </conditionalFormatting>
  <conditionalFormatting sqref="F78:BA81">
    <cfRule type="containsText" priority="158" operator="containsText" dxfId="0" text="CEK">
      <formula>NOT(ISERROR(SEARCH("CEK",F78)))</formula>
    </cfRule>
    <cfRule type="expression" priority="159" dxfId="0">
      <formula>CEK</formula>
    </cfRule>
    <cfRule type="cellIs" priority="161" operator="greaterThan" dxfId="525">
      <formula>#REF!</formula>
    </cfRule>
  </conditionalFormatting>
  <conditionalFormatting sqref="C101:C111">
    <cfRule type="containsText" priority="154" operator="containsText" dxfId="0" text="CEK">
      <formula>NOT(ISERROR(SEARCH("CEK",C101)))</formula>
    </cfRule>
    <cfRule type="expression" priority="155" dxfId="0">
      <formula>CEK</formula>
    </cfRule>
    <cfRule type="cellIs" priority="157" operator="greaterThan" dxfId="525">
      <formula>#REF!</formula>
    </cfRule>
  </conditionalFormatting>
  <conditionalFormatting sqref="C78:C81">
    <cfRule type="containsText" priority="150" operator="containsText" dxfId="0" text="CEK">
      <formula>NOT(ISERROR(SEARCH("CEK",C78)))</formula>
    </cfRule>
    <cfRule type="expression" priority="151" dxfId="0">
      <formula>CEK</formula>
    </cfRule>
    <cfRule type="cellIs" priority="153" operator="greaterThan" dxfId="525">
      <formula>#REF!</formula>
    </cfRule>
  </conditionalFormatting>
  <conditionalFormatting sqref="C37:C41">
    <cfRule type="containsText" priority="146" operator="containsText" dxfId="0" text="CEK">
      <formula>NOT(ISERROR(SEARCH("CEK",C37)))</formula>
    </cfRule>
    <cfRule type="expression" priority="147" dxfId="0">
      <formula>CEK</formula>
    </cfRule>
    <cfRule type="cellIs" priority="149" operator="greaterThan" dxfId="525">
      <formula>#REF!</formula>
    </cfRule>
  </conditionalFormatting>
  <conditionalFormatting sqref="F38:BA41">
    <cfRule type="containsText" priority="142" operator="containsText" dxfId="0" text="CEK">
      <formula>NOT(ISERROR(SEARCH("CEK",F38)))</formula>
    </cfRule>
    <cfRule type="expression" priority="143" dxfId="0">
      <formula>CEK</formula>
    </cfRule>
    <cfRule type="cellIs" priority="145" operator="greaterThan" dxfId="525">
      <formula>#REF!</formula>
    </cfRule>
  </conditionalFormatting>
  <conditionalFormatting sqref="F37:BA37">
    <cfRule type="containsText" priority="138" operator="containsText" dxfId="0" text="CEK">
      <formula>NOT(ISERROR(SEARCH("CEK",F37)))</formula>
    </cfRule>
    <cfRule type="expression" priority="139" dxfId="0">
      <formula>CEK</formula>
    </cfRule>
    <cfRule type="cellIs" priority="141" operator="greaterThan" dxfId="525">
      <formula>#REF!</formula>
    </cfRule>
  </conditionalFormatting>
  <conditionalFormatting sqref="C126:C135">
    <cfRule type="containsText" priority="134" operator="containsText" dxfId="0" text="CEK">
      <formula>NOT(ISERROR(SEARCH("CEK",C126)))</formula>
    </cfRule>
    <cfRule type="expression" priority="135" dxfId="0">
      <formula>CEK</formula>
    </cfRule>
    <cfRule type="cellIs" priority="137" operator="greaterThan" dxfId="525">
      <formula>#REF!</formula>
    </cfRule>
  </conditionalFormatting>
  <conditionalFormatting sqref="F157:BA161">
    <cfRule type="containsText" priority="130" operator="containsText" dxfId="0" text="CEK">
      <formula>NOT(ISERROR(SEARCH("CEK",F157)))</formula>
    </cfRule>
    <cfRule type="expression" priority="131" dxfId="0">
      <formula>CEK</formula>
    </cfRule>
    <cfRule type="cellIs" priority="133" operator="greaterThan" dxfId="525">
      <formula>#REF!</formula>
    </cfRule>
  </conditionalFormatting>
  <conditionalFormatting sqref="BC157:BF161">
    <cfRule type="containsText" priority="126" operator="containsText" dxfId="0" text="CEK">
      <formula>NOT(ISERROR(SEARCH("CEK",BC157)))</formula>
    </cfRule>
    <cfRule type="expression" priority="127" dxfId="0">
      <formula>CEK</formula>
    </cfRule>
    <cfRule type="cellIs" priority="129" operator="greaterThan" dxfId="525">
      <formula>#REF!</formula>
    </cfRule>
  </conditionalFormatting>
  <conditionalFormatting sqref="BH157:BJ161">
    <cfRule type="containsText" priority="122" operator="containsText" dxfId="0" text="CEK">
      <formula>NOT(ISERROR(SEARCH("CEK",BH157)))</formula>
    </cfRule>
    <cfRule type="expression" priority="123" dxfId="0">
      <formula>CEK</formula>
    </cfRule>
    <cfRule type="cellIs" priority="125" operator="greaterThan" dxfId="525">
      <formula>#REF!</formula>
    </cfRule>
  </conditionalFormatting>
  <conditionalFormatting sqref="C157:C161">
    <cfRule type="containsText" priority="118" operator="containsText" dxfId="0" text="CEK">
      <formula>NOT(ISERROR(SEARCH("CEK",C157)))</formula>
    </cfRule>
    <cfRule type="expression" priority="119" dxfId="0">
      <formula>CEK</formula>
    </cfRule>
    <cfRule type="cellIs" priority="121" operator="greaterThan" dxfId="525">
      <formula>#REF!</formula>
    </cfRule>
  </conditionalFormatting>
  <conditionalFormatting sqref="F178:BA185">
    <cfRule type="containsText" priority="114" operator="containsText" dxfId="0" text="CEK">
      <formula>NOT(ISERROR(SEARCH("CEK",F178)))</formula>
    </cfRule>
    <cfRule type="expression" priority="115" dxfId="0">
      <formula>CEK</formula>
    </cfRule>
    <cfRule type="cellIs" priority="117" operator="greaterThan" dxfId="525">
      <formula>#REF!</formula>
    </cfRule>
  </conditionalFormatting>
  <conditionalFormatting sqref="BC178:BF185">
    <cfRule type="containsText" priority="110" operator="containsText" dxfId="0" text="CEK">
      <formula>NOT(ISERROR(SEARCH("CEK",BC178)))</formula>
    </cfRule>
    <cfRule type="expression" priority="111" dxfId="0">
      <formula>CEK</formula>
    </cfRule>
    <cfRule type="cellIs" priority="113" operator="greaterThan" dxfId="525">
      <formula>#REF!</formula>
    </cfRule>
  </conditionalFormatting>
  <conditionalFormatting sqref="BH178:BJ185">
    <cfRule type="containsText" priority="106" operator="containsText" dxfId="0" text="CEK">
      <formula>NOT(ISERROR(SEARCH("CEK",BH178)))</formula>
    </cfRule>
    <cfRule type="expression" priority="107" dxfId="0">
      <formula>CEK</formula>
    </cfRule>
    <cfRule type="cellIs" priority="109" operator="greaterThan" dxfId="525">
      <formula>#REF!</formula>
    </cfRule>
  </conditionalFormatting>
  <conditionalFormatting sqref="C178:C185">
    <cfRule type="containsText" priority="102" operator="containsText" dxfId="0" text="CEK">
      <formula>NOT(ISERROR(SEARCH("CEK",C178)))</formula>
    </cfRule>
    <cfRule type="expression" priority="103" dxfId="0">
      <formula>CEK</formula>
    </cfRule>
    <cfRule type="cellIs" priority="105" operator="greaterThan" dxfId="525">
      <formula>#REF!</formula>
    </cfRule>
  </conditionalFormatting>
  <conditionalFormatting sqref="C205:C209">
    <cfRule type="containsText" priority="98" operator="containsText" dxfId="0" text="CEK">
      <formula>NOT(ISERROR(SEARCH("CEK",C205)))</formula>
    </cfRule>
    <cfRule type="expression" priority="99" dxfId="0">
      <formula>CEK</formula>
    </cfRule>
    <cfRule type="cellIs" priority="101" operator="greaterThan" dxfId="525">
      <formula>#REF!</formula>
    </cfRule>
  </conditionalFormatting>
  <conditionalFormatting sqref="F205:BA209">
    <cfRule type="containsText" priority="94" operator="containsText" dxfId="0" text="CEK">
      <formula>NOT(ISERROR(SEARCH("CEK",F205)))</formula>
    </cfRule>
    <cfRule type="expression" priority="95" dxfId="0">
      <formula>CEK</formula>
    </cfRule>
    <cfRule type="cellIs" priority="97" operator="greaterThan" dxfId="525">
      <formula>#REF!</formula>
    </cfRule>
  </conditionalFormatting>
  <conditionalFormatting sqref="BC205:BF209">
    <cfRule type="containsText" priority="90" operator="containsText" dxfId="0" text="CEK">
      <formula>NOT(ISERROR(SEARCH("CEK",BC205)))</formula>
    </cfRule>
    <cfRule type="expression" priority="91" dxfId="0">
      <formula>CEK</formula>
    </cfRule>
    <cfRule type="cellIs" priority="93" operator="greaterThan" dxfId="525">
      <formula>#REF!</formula>
    </cfRule>
  </conditionalFormatting>
  <conditionalFormatting sqref="BH205:BJ209">
    <cfRule type="containsText" priority="86" operator="containsText" dxfId="0" text="CEK">
      <formula>NOT(ISERROR(SEARCH("CEK",BH205)))</formula>
    </cfRule>
    <cfRule type="expression" priority="87" dxfId="0">
      <formula>CEK</formula>
    </cfRule>
    <cfRule type="cellIs" priority="89" operator="greaterThan" dxfId="525">
      <formula>#REF!</formula>
    </cfRule>
  </conditionalFormatting>
  <conditionalFormatting sqref="C226:C230">
    <cfRule type="containsText" priority="82" operator="containsText" dxfId="0" text="CEK">
      <formula>NOT(ISERROR(SEARCH("CEK",C226)))</formula>
    </cfRule>
    <cfRule type="expression" priority="83" dxfId="0">
      <formula>CEK</formula>
    </cfRule>
    <cfRule type="cellIs" priority="85" operator="greaterThan" dxfId="525">
      <formula>#REF!</formula>
    </cfRule>
  </conditionalFormatting>
  <conditionalFormatting sqref="F225:BA230">
    <cfRule type="containsText" priority="78" operator="containsText" dxfId="0" text="CEK">
      <formula>NOT(ISERROR(SEARCH("CEK",F225)))</formula>
    </cfRule>
    <cfRule type="expression" priority="79" dxfId="0">
      <formula>CEK</formula>
    </cfRule>
    <cfRule type="cellIs" priority="81" operator="greaterThan" dxfId="525">
      <formula>#REF!</formula>
    </cfRule>
  </conditionalFormatting>
  <conditionalFormatting sqref="BC225:BF230">
    <cfRule type="containsText" priority="74" operator="containsText" dxfId="0" text="CEK">
      <formula>NOT(ISERROR(SEARCH("CEK",BC225)))</formula>
    </cfRule>
    <cfRule type="expression" priority="75" dxfId="0">
      <formula>CEK</formula>
    </cfRule>
    <cfRule type="cellIs" priority="77" operator="greaterThan" dxfId="525">
      <formula>#REF!</formula>
    </cfRule>
  </conditionalFormatting>
  <conditionalFormatting sqref="BH225:BJ230">
    <cfRule type="containsText" priority="70" operator="containsText" dxfId="0" text="CEK">
      <formula>NOT(ISERROR(SEARCH("CEK",BH225)))</formula>
    </cfRule>
    <cfRule type="expression" priority="71" dxfId="0">
      <formula>CEK</formula>
    </cfRule>
    <cfRule type="cellIs" priority="73" operator="greaterThan" dxfId="525">
      <formula>#REF!</formula>
    </cfRule>
  </conditionalFormatting>
  <conditionalFormatting sqref="F223:BA224">
    <cfRule type="containsText" priority="66" operator="containsText" dxfId="0" text="CEK">
      <formula>NOT(ISERROR(SEARCH("CEK",F223)))</formula>
    </cfRule>
    <cfRule type="expression" priority="67" dxfId="0">
      <formula>CEK</formula>
    </cfRule>
    <cfRule type="cellIs" priority="69" operator="greaterThan" dxfId="525">
      <formula>#REF!</formula>
    </cfRule>
  </conditionalFormatting>
  <conditionalFormatting sqref="BC223:BF224">
    <cfRule type="containsText" priority="62" operator="containsText" dxfId="0" text="CEK">
      <formula>NOT(ISERROR(SEARCH("CEK",BC223)))</formula>
    </cfRule>
    <cfRule type="expression" priority="63" dxfId="0">
      <formula>CEK</formula>
    </cfRule>
    <cfRule type="cellIs" priority="65" operator="greaterThan" dxfId="525">
      <formula>#REF!</formula>
    </cfRule>
  </conditionalFormatting>
  <conditionalFormatting sqref="BH223:BJ224">
    <cfRule type="containsText" priority="58" operator="containsText" dxfId="0" text="CEK">
      <formula>NOT(ISERROR(SEARCH("CEK",BH223)))</formula>
    </cfRule>
    <cfRule type="expression" priority="59" dxfId="0">
      <formula>CEK</formula>
    </cfRule>
    <cfRule type="cellIs" priority="61" operator="greaterThan" dxfId="525">
      <formula>#REF!</formula>
    </cfRule>
  </conditionalFormatting>
  <conditionalFormatting sqref="C223:C225">
    <cfRule type="containsText" priority="54" operator="containsText" dxfId="0" text="CEK">
      <formula>NOT(ISERROR(SEARCH("CEK",C223)))</formula>
    </cfRule>
    <cfRule type="expression" priority="55" dxfId="0">
      <formula>CEK</formula>
    </cfRule>
    <cfRule type="cellIs" priority="57" operator="greaterThan" dxfId="525">
      <formula>#REF!</formula>
    </cfRule>
  </conditionalFormatting>
  <conditionalFormatting sqref="F297:BA297">
    <cfRule type="containsText" priority="46" operator="containsText" dxfId="0" text="CEK">
      <formula>NOT(ISERROR(SEARCH("CEK",F297)))</formula>
    </cfRule>
    <cfRule type="expression" priority="47" dxfId="0">
      <formula>CEK</formula>
    </cfRule>
  </conditionalFormatting>
  <conditionalFormatting sqref="F298:BA298">
    <cfRule type="containsText" priority="43" operator="containsText" dxfId="0" text="CEK">
      <formula>NOT(ISERROR(SEARCH("CEK",F298)))</formula>
    </cfRule>
    <cfRule type="expression" priority="44" dxfId="0">
      <formula>CEK</formula>
    </cfRule>
  </conditionalFormatting>
  <conditionalFormatting sqref="F297:BA298">
    <cfRule type="cellIs" priority="49" operator="greaterThan" dxfId="525">
      <formula>#REF!</formula>
    </cfRule>
  </conditionalFormatting>
  <conditionalFormatting sqref="BC297:BG297">
    <cfRule type="containsText" priority="39" operator="containsText" dxfId="0" text="CEK">
      <formula>NOT(ISERROR(SEARCH("CEK",BC297)))</formula>
    </cfRule>
    <cfRule type="expression" priority="40" dxfId="0">
      <formula>CEK</formula>
    </cfRule>
  </conditionalFormatting>
  <conditionalFormatting sqref="BC298:BG299">
    <cfRule type="containsText" priority="36" operator="containsText" dxfId="0" text="CEK">
      <formula>NOT(ISERROR(SEARCH("CEK",BC298)))</formula>
    </cfRule>
    <cfRule type="expression" priority="37" dxfId="0">
      <formula>CEK</formula>
    </cfRule>
  </conditionalFormatting>
  <conditionalFormatting sqref="BC297:BG299">
    <cfRule type="cellIs" priority="42" operator="greaterThan" dxfId="525">
      <formula>#REF!</formula>
    </cfRule>
  </conditionalFormatting>
  <conditionalFormatting sqref="BH298:BJ299">
    <cfRule type="containsText" priority="29" operator="containsText" dxfId="0" text="CEK">
      <formula>NOT(ISERROR(SEARCH("CEK",BH298)))</formula>
    </cfRule>
    <cfRule type="expression" priority="30" dxfId="0">
      <formula>CEK</formula>
    </cfRule>
    <cfRule type="cellIs" priority="35" operator="greaterThan" dxfId="525">
      <formula>#REF!</formula>
    </cfRule>
  </conditionalFormatting>
  <conditionalFormatting sqref="F299:BA299">
    <cfRule type="containsText" priority="25" operator="containsText" dxfId="0" text="CEK">
      <formula>NOT(ISERROR(SEARCH("CEK",F299)))</formula>
    </cfRule>
    <cfRule type="expression" priority="26" dxfId="0">
      <formula>CEK</formula>
    </cfRule>
  </conditionalFormatting>
  <conditionalFormatting sqref="F300:BA300">
    <cfRule type="containsText" priority="22" operator="containsText" dxfId="0" text="CEK">
      <formula>NOT(ISERROR(SEARCH("CEK",F300)))</formula>
    </cfRule>
    <cfRule type="expression" priority="23" dxfId="0">
      <formula>CEK</formula>
    </cfRule>
  </conditionalFormatting>
  <conditionalFormatting sqref="F299:BA300">
    <cfRule type="cellIs" priority="28" operator="greaterThan" dxfId="525">
      <formula>#REF!</formula>
    </cfRule>
  </conditionalFormatting>
  <conditionalFormatting sqref="BH297:BJ297">
    <cfRule type="containsText" priority="18" operator="containsText" dxfId="0" text="CEK">
      <formula>NOT(ISERROR(SEARCH("CEK",BH297)))</formula>
    </cfRule>
    <cfRule type="expression" priority="19" dxfId="0">
      <formula>CEK</formula>
    </cfRule>
    <cfRule type="cellIs" priority="21" operator="greaterThan" dxfId="525">
      <formula>#REF!</formula>
    </cfRule>
  </conditionalFormatting>
  <conditionalFormatting sqref="F364:BA364">
    <cfRule type="containsText" priority="15" operator="containsText" dxfId="0" text="CEK">
      <formula>NOT(ISERROR(SEARCH("CEK",F364)))</formula>
    </cfRule>
    <cfRule type="expression" priority="16" dxfId="0">
      <formula>CEK</formula>
    </cfRule>
  </conditionalFormatting>
  <conditionalFormatting sqref="F364:BA366">
    <cfRule type="containsText" priority="12" operator="containsText" dxfId="0" text="CEK">
      <formula>NOT(ISERROR(SEARCH("CEK",F364)))</formula>
    </cfRule>
    <cfRule type="expression" priority="13" dxfId="0">
      <formula>CEK</formula>
    </cfRule>
  </conditionalFormatting>
  <conditionalFormatting sqref="F364:BA367">
    <cfRule type="containsText" priority="9" operator="containsText" dxfId="0" text="CEK">
      <formula>NOT(ISERROR(SEARCH("CEK",F364)))</formula>
    </cfRule>
    <cfRule type="expression" priority="10" dxfId="0">
      <formula>CEK</formula>
    </cfRule>
  </conditionalFormatting>
  <conditionalFormatting sqref="F382:BA382 F384:BA384 F386:BA386">
    <cfRule type="containsText" priority="5" operator="containsText" dxfId="0" text="CEK">
      <formula>NOT(ISERROR(SEARCH("CEK",F382)))</formula>
    </cfRule>
    <cfRule type="expression" priority="6" dxfId="0">
      <formula>CEK</formula>
    </cfRule>
    <cfRule type="cellIs" priority="8" operator="greaterThan" dxfId="525">
      <formula>#REF!</formula>
    </cfRule>
  </conditionalFormatting>
  <conditionalFormatting sqref="F383:BA383 F385:BA385">
    <cfRule type="containsText" priority="1" operator="containsText" dxfId="0" text="CEK">
      <formula>NOT(ISERROR(SEARCH("CEK",F383)))</formula>
    </cfRule>
    <cfRule type="expression" priority="2" dxfId="0">
      <formula>CEK</formula>
    </cfRule>
    <cfRule type="cellIs" priority="4" operator="greaterThan" dxfId="525">
      <formula>#REF!</formula>
    </cfRule>
  </conditionalFormatting>
  <dataValidations disablePrompts="1" count="1">
    <dataValidation sqref="F352:BA352 F372:BA372" showDropDown="0" showInputMessage="1" showErrorMessage="1" allowBlank="1" errorTitle="Cell MW" error="Isi di Cell Bagian Bawah" promptTitle="Cell MW" prompt="Isi di Cell Arus Bagian Bawah" type="whole" operator="equal">
      <formula1>0</formula1>
    </dataValidation>
  </dataValidations>
  <hyperlinks>
    <hyperlink ref="B5" location="TRAFO!A1" display="IBT"/>
  </hyperlinks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5">
    <outlinePr summaryBelow="1" summaryRight="1"/>
    <pageSetUpPr/>
  </sheetPr>
  <dimension ref="A1:Y9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" sqref="H1"/>
    </sheetView>
  </sheetViews>
  <sheetFormatPr baseColWidth="8" defaultColWidth="9.140625" defaultRowHeight="15"/>
  <cols>
    <col width="2" customWidth="1" style="18" min="1" max="1"/>
    <col width="13" customWidth="1" style="18" min="2" max="2"/>
    <col width="16.85546875" customWidth="1" style="18" min="4" max="4"/>
    <col width="10.7109375" customWidth="1" style="18" min="5" max="13"/>
    <col width="10.7109375" customWidth="1" style="20" min="14" max="24"/>
    <col width="9.140625" customWidth="1" style="20" min="25" max="16384"/>
  </cols>
  <sheetData>
    <row r="1" ht="75" customFormat="1" customHeight="1" s="19">
      <c r="A1" s="19" t="inlineStr">
        <is>
          <t>menit</t>
        </is>
      </c>
      <c r="B1" s="1592" t="inlineStr">
        <is>
          <t>Tanggal</t>
        </is>
      </c>
      <c r="C1" s="1592" t="inlineStr">
        <is>
          <t>Jam</t>
        </is>
      </c>
      <c r="D1" s="1592" t="inlineStr">
        <is>
          <t>RenUL</t>
        </is>
      </c>
      <c r="E1" s="1592" t="inlineStr">
        <is>
          <t>Aktual</t>
        </is>
      </c>
      <c r="F1" s="1592" t="inlineStr">
        <is>
          <t>Koefisien</t>
        </is>
      </c>
      <c r="G1" s="1592" t="inlineStr">
        <is>
          <t>Perkiraan BP</t>
        </is>
      </c>
      <c r="H1" s="1592" t="inlineStr">
        <is>
          <t>Koreksi</t>
        </is>
      </c>
      <c r="I1" s="1593" t="inlineStr">
        <is>
          <t>Curtail</t>
        </is>
      </c>
      <c r="J1" s="1592" t="inlineStr">
        <is>
          <t>Y-Y' RenUL</t>
        </is>
      </c>
      <c r="K1" s="1592" t="inlineStr">
        <is>
          <t>Y-Y' Koreksi</t>
        </is>
      </c>
      <c r="L1" s="1592" t="inlineStr">
        <is>
          <t>MAPE RenUL</t>
        </is>
      </c>
      <c r="M1" s="1592" t="inlineStr">
        <is>
          <t>MAPE Koreksi</t>
        </is>
      </c>
      <c r="N1" s="1592" t="inlineStr">
        <is>
          <t>Total Blocks</t>
        </is>
      </c>
      <c r="O1" s="1592" t="inlineStr">
        <is>
          <t>Error &lt; 15% RenUL</t>
        </is>
      </c>
      <c r="P1" s="1592" t="inlineStr">
        <is>
          <t>Error &lt; 15% Koreksi</t>
        </is>
      </c>
      <c r="Q1" s="1592" t="inlineStr">
        <is>
          <t>15% &lt; Error &lt; 25% RenUL</t>
        </is>
      </c>
      <c r="R1" s="1592" t="inlineStr">
        <is>
          <t>15% &lt; Error &lt; 25% Koreksi</t>
        </is>
      </c>
      <c r="S1" s="1592" t="inlineStr">
        <is>
          <t>25% &lt; Error &lt; 35% RenUL</t>
        </is>
      </c>
      <c r="T1" s="1592" t="inlineStr">
        <is>
          <t>25% &lt; Error &lt; 35% Koreksi</t>
        </is>
      </c>
      <c r="U1" s="1592" t="inlineStr">
        <is>
          <t>Error &gt; 35% RenUL</t>
        </is>
      </c>
      <c r="V1" s="1592" t="inlineStr">
        <is>
          <t>Error &gt; 35% Koreksi</t>
        </is>
      </c>
      <c r="W1" s="1592" t="inlineStr">
        <is>
          <t>max</t>
        </is>
      </c>
      <c r="X1" s="27">
        <f>MAX(D2:D96)</f>
        <v/>
      </c>
      <c r="Y1" s="51" t="inlineStr">
        <is>
          <t>value take from scada</t>
        </is>
      </c>
    </row>
    <row r="2" ht="15.75" customHeight="1" s="18">
      <c r="A2" t="n">
        <v>15</v>
      </c>
      <c r="B2" s="1594">
        <f>TEXT(NOW(),"DD-MM-YYYY")</f>
        <v/>
      </c>
      <c r="C2" s="1595" t="inlineStr">
        <is>
          <t>00:15</t>
        </is>
      </c>
      <c r="D2" s="680" t="n">
        <v>0</v>
      </c>
      <c r="E2" s="680" t="n">
        <v>-0.05225034430623055</v>
      </c>
      <c r="F2" s="680">
        <f>D2/$X$1</f>
        <v/>
      </c>
      <c r="G2" s="680">
        <f>IFERROR(E2/F2,$X$1)</f>
        <v/>
      </c>
      <c r="H2" s="680" t="n">
        <v>0</v>
      </c>
      <c r="I2" s="680">
        <f>IF(DASHBOARD!$J$2=E2,DASHBOARD!#REF!,IF(DASHBOARD!$J$2=0,0,I2))</f>
        <v/>
      </c>
      <c r="J2" s="49">
        <f>IF(E2&lt;0,0,IFERROR(ABS((D2-E2)/E2),0))</f>
        <v/>
      </c>
      <c r="K2" s="49">
        <f>IF(E2&lt;0,0,IFERROR(ABS((H2-E2)/E2),0))</f>
        <v/>
      </c>
      <c r="L2" s="24">
        <f>(SUM(J$2:J2)/COUNTA(J$2:J2))</f>
        <v/>
      </c>
      <c r="M2" s="24">
        <f>(SUM(K$2:K2)/COUNTA(K$2:K2))</f>
        <v/>
      </c>
      <c r="N2" s="25" t="n">
        <v>1</v>
      </c>
      <c r="O2" s="25">
        <f>COUNTIF(L$2:L2,"&lt;=0.15")</f>
        <v/>
      </c>
      <c r="P2" s="25">
        <f>COUNTIF(M$2:M2,"&lt;=0.15")</f>
        <v/>
      </c>
      <c r="Q2" s="25">
        <f>COUNTIFS(L$2:L2,"&gt;0.15",L$2:L2,"&lt;=0.25")</f>
        <v/>
      </c>
      <c r="R2" s="25">
        <f>COUNTIFS(M$2:M2,"&gt;0.15",M$2:M2,"&lt;=0.25")</f>
        <v/>
      </c>
      <c r="S2" s="25">
        <f>COUNTIFS(L$2:L2,"&gt;0.25",L$2:L2,"&lt;=0.35")</f>
        <v/>
      </c>
      <c r="T2" s="25">
        <f>COUNTIFS(M$2:M2,"&gt;0.25",M$2:M2,"&lt;=0.35")</f>
        <v/>
      </c>
      <c r="U2" s="25">
        <f>COUNTIF(L$2:L2,"&gt;=0.35")</f>
        <v/>
      </c>
      <c r="V2" s="25">
        <f>COUNTIF(M$2:M2,"&gt;=0.35")</f>
        <v/>
      </c>
      <c r="W2" s="47" t="inlineStr">
        <is>
          <t>index</t>
        </is>
      </c>
      <c r="X2" s="47">
        <f>IFERROR(MATCH(DASHBOARD!J2,A2:A96,1),0)</f>
        <v/>
      </c>
      <c r="Y2" s="680">
        <f>IF(DASHBOARD!$J$2=A2,DASHBOARD!$N$11,IF(DASHBOARD!$J$2=0,0,Y2))</f>
        <v/>
      </c>
    </row>
    <row r="3" ht="15.75" customHeight="1" s="18">
      <c r="A3" t="n">
        <v>30</v>
      </c>
      <c r="B3" s="1594">
        <f>TEXT(NOW(),"DD-MM-YYYY")</f>
        <v/>
      </c>
      <c r="C3" s="1595" t="inlineStr">
        <is>
          <t>00:30</t>
        </is>
      </c>
      <c r="D3" s="680" t="n">
        <v>0</v>
      </c>
      <c r="E3" s="680" t="n">
        <v>-0.05331335216760635</v>
      </c>
      <c r="F3" s="680">
        <f>D3/$X$1</f>
        <v/>
      </c>
      <c r="G3" s="680">
        <f>IFERROR(E3/F3,$X$1)</f>
        <v/>
      </c>
      <c r="H3" s="680">
        <f>IFERROR(G2*F3,0)</f>
        <v/>
      </c>
      <c r="I3" s="680">
        <f>IF(DASHBOARD!$J$2=E3,DASHBOARD!#REF!,IF(DASHBOARD!$J$2=0,0,I3))</f>
        <v/>
      </c>
      <c r="J3" s="49">
        <f>IF(E3&lt;0,0,IFERROR(ABS((D3-E3)/E3),0))</f>
        <v/>
      </c>
      <c r="K3" s="49">
        <f>IF(E3&lt;0,0,IFERROR(ABS((H3-E3)/E3),0))</f>
        <v/>
      </c>
      <c r="L3" s="24">
        <f>(SUM(J$2:J3)/COUNTA(J$2:J3))</f>
        <v/>
      </c>
      <c r="M3" s="24">
        <f>(SUM(K$2:K3)/COUNTA(K$2:K3))</f>
        <v/>
      </c>
      <c r="N3" s="25" t="n">
        <v>2</v>
      </c>
      <c r="O3" s="25">
        <f>COUNTIF(L$2:L3,"&lt;=0.15")</f>
        <v/>
      </c>
      <c r="P3" s="25">
        <f>COUNTIF(M$2:M3,"&lt;=0.15")</f>
        <v/>
      </c>
      <c r="Q3" s="25">
        <f>COUNTIFS(L$2:L3,"&gt;0.15",L$2:L3,"&lt;=0.25")</f>
        <v/>
      </c>
      <c r="R3" s="25">
        <f>COUNTIFS(M$2:M3,"&gt;0.15",M$2:M3,"&lt;=0.25")</f>
        <v/>
      </c>
      <c r="S3" s="25">
        <f>COUNTIFS(L$2:L3,"&gt;0.25",L$2:L3,"&lt;=0.35")</f>
        <v/>
      </c>
      <c r="T3" s="25">
        <f>COUNTIFS(M$2:M3,"&gt;0.25",M$2:M3,"&lt;=0.35")</f>
        <v/>
      </c>
      <c r="U3" s="25">
        <f>COUNTIF(L$2:L3,"&gt;=0.35")</f>
        <v/>
      </c>
      <c r="V3" s="25">
        <f>COUNTIF(M$2:M3,"&gt;=0.35")</f>
        <v/>
      </c>
      <c r="Y3" s="680">
        <f>IF(DASHBOARD!$J$2=A3,DASHBOARD!$N$11,IF(DASHBOARD!$J$2=0,0,Y3))</f>
        <v/>
      </c>
    </row>
    <row r="4" ht="15.75" customHeight="1" s="18">
      <c r="A4" t="n">
        <v>45</v>
      </c>
      <c r="B4" s="1594">
        <f>TEXT(NOW(),"DD-MM-YYYY")</f>
        <v/>
      </c>
      <c r="C4" s="1595" t="inlineStr">
        <is>
          <t>00:45</t>
        </is>
      </c>
      <c r="D4" s="680" t="n">
        <v>0</v>
      </c>
      <c r="E4" s="680" t="n">
        <v>-0.05276234447956085</v>
      </c>
      <c r="F4" s="680">
        <f>D4/$X$1</f>
        <v/>
      </c>
      <c r="G4" s="680">
        <f>IFERROR(E4/F4,$X$1)</f>
        <v/>
      </c>
      <c r="H4" s="680">
        <f>IFERROR(G3*F4,0)</f>
        <v/>
      </c>
      <c r="I4" s="680">
        <f>IF(DASHBOARD!$J$2=E4,DASHBOARD!#REF!,IF(DASHBOARD!$J$2=0,0,I4))</f>
        <v/>
      </c>
      <c r="J4" s="49">
        <f>IF(E4&lt;0,0,IFERROR(ABS((D4-E4)/E4),0))</f>
        <v/>
      </c>
      <c r="K4" s="49">
        <f>IF(E4&lt;0,0,IFERROR(ABS((H4-E4)/E4),0))</f>
        <v/>
      </c>
      <c r="L4" s="24">
        <f>(SUM(J$2:J4)/COUNTA(J$2:J4))</f>
        <v/>
      </c>
      <c r="M4" s="24">
        <f>(SUM(K$2:K4)/COUNTA(K$2:K4))</f>
        <v/>
      </c>
      <c r="N4" s="25" t="n">
        <v>3</v>
      </c>
      <c r="O4" s="25">
        <f>COUNTIF(L$2:L4,"&lt;=0.15")</f>
        <v/>
      </c>
      <c r="P4" s="25">
        <f>COUNTIF(M$2:M4,"&lt;=0.15")</f>
        <v/>
      </c>
      <c r="Q4" s="25">
        <f>COUNTIFS(L$2:L4,"&gt;0.15",L$2:L4,"&lt;=0.25")</f>
        <v/>
      </c>
      <c r="R4" s="25">
        <f>COUNTIFS(M$2:M4,"&gt;0.15",M$2:M4,"&lt;=0.25")</f>
        <v/>
      </c>
      <c r="S4" s="25">
        <f>COUNTIFS(L$2:L4,"&gt;0.25",L$2:L4,"&lt;=0.35")</f>
        <v/>
      </c>
      <c r="T4" s="25">
        <f>COUNTIFS(M$2:M4,"&gt;0.25",M$2:M4,"&lt;=0.35")</f>
        <v/>
      </c>
      <c r="U4" s="25">
        <f>COUNTIF(L$2:L4,"&gt;=0.35")</f>
        <v/>
      </c>
      <c r="V4" s="25">
        <f>COUNTIF(M$2:M4,"&gt;=0.35")</f>
        <v/>
      </c>
      <c r="Y4" s="680">
        <f>IF(DASHBOARD!$J$2=A4,DASHBOARD!$N$11,IF(DASHBOARD!$J$2=0,0,Y4))</f>
        <v/>
      </c>
    </row>
    <row r="5" ht="15.75" customHeight="1" s="18">
      <c r="A5" t="n">
        <v>60</v>
      </c>
      <c r="B5" s="1594">
        <f>TEXT(NOW(),"DD-MM-YYYY")</f>
        <v/>
      </c>
      <c r="C5" s="1595" t="inlineStr">
        <is>
          <t>01:00</t>
        </is>
      </c>
      <c r="D5" s="680" t="n">
        <v>0</v>
      </c>
      <c r="E5" s="680" t="n">
        <v>-0.05301053822040558</v>
      </c>
      <c r="F5" s="680">
        <f>D5/$X$1</f>
        <v/>
      </c>
      <c r="G5" s="680">
        <f>IFERROR(E5/F5,$X$1)</f>
        <v/>
      </c>
      <c r="H5" s="680">
        <f>IFERROR(G4*F5,0)</f>
        <v/>
      </c>
      <c r="I5" s="680">
        <f>IF(DASHBOARD!$J$2=E5,DASHBOARD!#REF!,IF(DASHBOARD!$J$2=0,0,I5))</f>
        <v/>
      </c>
      <c r="J5" s="49">
        <f>IF(E5&lt;0,0,IFERROR(ABS((D5-E5)/E5),0))</f>
        <v/>
      </c>
      <c r="K5" s="49">
        <f>IF(E5&lt;0,0,IFERROR(ABS((H5-E5)/E5),0))</f>
        <v/>
      </c>
      <c r="L5" s="24">
        <f>(SUM(J$2:J5)/COUNTA(J$2:J5))</f>
        <v/>
      </c>
      <c r="M5" s="24">
        <f>(SUM(K$2:K5)/COUNTA(K$2:K5))</f>
        <v/>
      </c>
      <c r="N5" s="25" t="n">
        <v>4</v>
      </c>
      <c r="O5" s="25">
        <f>COUNTIF(L$2:L5,"&lt;=0.15")</f>
        <v/>
      </c>
      <c r="P5" s="25">
        <f>COUNTIF(M$2:M5,"&lt;=0.15")</f>
        <v/>
      </c>
      <c r="Q5" s="25">
        <f>COUNTIFS(L$2:L5,"&gt;0.15",L$2:L5,"&lt;=0.25")</f>
        <v/>
      </c>
      <c r="R5" s="25">
        <f>COUNTIFS(M$2:M5,"&gt;0.15",M$2:M5,"&lt;=0.25")</f>
        <v/>
      </c>
      <c r="S5" s="25">
        <f>COUNTIFS(L$2:L5,"&gt;0.25",L$2:L5,"&lt;=0.35")</f>
        <v/>
      </c>
      <c r="T5" s="25">
        <f>COUNTIFS(M$2:M5,"&gt;0.25",M$2:M5,"&lt;=0.35")</f>
        <v/>
      </c>
      <c r="U5" s="25">
        <f>COUNTIF(L$2:L5,"&gt;=0.35")</f>
        <v/>
      </c>
      <c r="V5" s="25">
        <f>COUNTIF(M$2:M5,"&gt;=0.35")</f>
        <v/>
      </c>
      <c r="Y5" s="680">
        <f>IF(DASHBOARD!$J$2=A5,DASHBOARD!$N$11,IF(DASHBOARD!$J$2=0,0,Y5))</f>
        <v/>
      </c>
    </row>
    <row r="6" ht="15.75" customHeight="1" s="18">
      <c r="A6" t="n">
        <v>75</v>
      </c>
      <c r="B6" s="1594">
        <f>TEXT(NOW(),"DD-MM-YYYY")</f>
        <v/>
      </c>
      <c r="C6" s="1595" t="inlineStr">
        <is>
          <t>01:15</t>
        </is>
      </c>
      <c r="D6" s="680" t="n">
        <v>0</v>
      </c>
      <c r="E6" s="680" t="n">
        <v>-0.05225814506411552</v>
      </c>
      <c r="F6" s="680">
        <f>D6/$X$1</f>
        <v/>
      </c>
      <c r="G6" s="680">
        <f>IFERROR(E6/F6,$X$1)</f>
        <v/>
      </c>
      <c r="H6" s="680">
        <f>IFERROR(G5*F6,0)</f>
        <v/>
      </c>
      <c r="I6" s="680">
        <f>IF(DASHBOARD!$J$2=E6,DASHBOARD!#REF!,IF(DASHBOARD!$J$2=0,0,I6))</f>
        <v/>
      </c>
      <c r="J6" s="49">
        <f>IF(E6&lt;0,0,IFERROR(ABS((D6-E6)/E6),0))</f>
        <v/>
      </c>
      <c r="K6" s="49">
        <f>IF(E6&lt;0,0,IFERROR(ABS((H6-E6)/E6),0))</f>
        <v/>
      </c>
      <c r="L6" s="24">
        <f>(SUM(J$2:J6)/COUNTA(J$2:J6))</f>
        <v/>
      </c>
      <c r="M6" s="24">
        <f>(SUM(K$2:K6)/COUNTA(K$2:K6))</f>
        <v/>
      </c>
      <c r="N6" s="25" t="n">
        <v>5</v>
      </c>
      <c r="O6" s="25">
        <f>COUNTIF(L$2:L6,"&lt;=0.15")</f>
        <v/>
      </c>
      <c r="P6" s="25">
        <f>COUNTIF(M$2:M6,"&lt;=0.15")</f>
        <v/>
      </c>
      <c r="Q6" s="25">
        <f>COUNTIFS(L$2:L6,"&gt;0.15",L$2:L6,"&lt;=0.25")</f>
        <v/>
      </c>
      <c r="R6" s="25">
        <f>COUNTIFS(M$2:M6,"&gt;0.15",M$2:M6,"&lt;=0.25")</f>
        <v/>
      </c>
      <c r="S6" s="25">
        <f>COUNTIFS(L$2:L6,"&gt;0.25",L$2:L6,"&lt;=0.35")</f>
        <v/>
      </c>
      <c r="T6" s="25">
        <f>COUNTIFS(M$2:M6,"&gt;0.25",M$2:M6,"&lt;=0.35")</f>
        <v/>
      </c>
      <c r="U6" s="25">
        <f>COUNTIF(L$2:L6,"&gt;=0.35")</f>
        <v/>
      </c>
      <c r="V6" s="25">
        <f>COUNTIF(M$2:M6,"&gt;=0.35")</f>
        <v/>
      </c>
      <c r="Y6" s="680">
        <f>IF(DASHBOARD!$J$2=A6,DASHBOARD!$N$11,IF(DASHBOARD!$J$2=0,0,Y6))</f>
        <v/>
      </c>
    </row>
    <row r="7" ht="15.75" customHeight="1" s="18">
      <c r="A7" t="n">
        <v>90</v>
      </c>
      <c r="B7" s="1594">
        <f>TEXT(NOW(),"DD-MM-YYYY")</f>
        <v/>
      </c>
      <c r="C7" s="1595" t="inlineStr">
        <is>
          <t>01:30</t>
        </is>
      </c>
      <c r="D7" s="680" t="n">
        <v>0</v>
      </c>
      <c r="E7" s="680" t="n">
        <v>-0.05221913382411003</v>
      </c>
      <c r="F7" s="680">
        <f>D7/$X$1</f>
        <v/>
      </c>
      <c r="G7" s="680">
        <f>IFERROR(E7/F7,$X$1)</f>
        <v/>
      </c>
      <c r="H7" s="680">
        <f>IFERROR(G6*F7,0)</f>
        <v/>
      </c>
      <c r="I7" s="680">
        <f>IF(DASHBOARD!$J$2=E7,DASHBOARD!#REF!,IF(DASHBOARD!$J$2=0,0,I7))</f>
        <v/>
      </c>
      <c r="J7" s="49">
        <f>IF(E7&lt;0,0,IFERROR(ABS((D7-E7)/E7),0))</f>
        <v/>
      </c>
      <c r="K7" s="49">
        <f>IF(E7&lt;0,0,IFERROR(ABS((H7-E7)/E7),0))</f>
        <v/>
      </c>
      <c r="L7" s="24">
        <f>(SUM(J$2:J7)/COUNTA(J$2:J7))</f>
        <v/>
      </c>
      <c r="M7" s="24">
        <f>(SUM(K$2:K7)/COUNTA(K$2:K7))</f>
        <v/>
      </c>
      <c r="N7" s="25" t="n">
        <v>6</v>
      </c>
      <c r="O7" s="25">
        <f>COUNTIF(L$2:L7,"&lt;=0.15")</f>
        <v/>
      </c>
      <c r="P7" s="25">
        <f>COUNTIF(M$2:M7,"&lt;=0.15")</f>
        <v/>
      </c>
      <c r="Q7" s="25">
        <f>COUNTIFS(L$2:L7,"&gt;0.15",L$2:L7,"&lt;=0.25")</f>
        <v/>
      </c>
      <c r="R7" s="25">
        <f>COUNTIFS(M$2:M7,"&gt;0.15",M$2:M7,"&lt;=0.25")</f>
        <v/>
      </c>
      <c r="S7" s="25">
        <f>COUNTIFS(L$2:L7,"&gt;0.25",L$2:L7,"&lt;=0.35")</f>
        <v/>
      </c>
      <c r="T7" s="25">
        <f>COUNTIFS(M$2:M7,"&gt;0.25",M$2:M7,"&lt;=0.35")</f>
        <v/>
      </c>
      <c r="U7" s="25">
        <f>COUNTIF(L$2:L7,"&gt;=0.35")</f>
        <v/>
      </c>
      <c r="V7" s="25">
        <f>COUNTIF(M$2:M7,"&gt;=0.35")</f>
        <v/>
      </c>
      <c r="Y7" s="680">
        <f>IF(DASHBOARD!$J$2=A7,DASHBOARD!$N$11,IF(DASHBOARD!$J$2=0,0,Y7))</f>
        <v/>
      </c>
    </row>
    <row r="8" ht="15.75" customHeight="1" s="18">
      <c r="A8" t="n">
        <v>105</v>
      </c>
      <c r="B8" s="1594">
        <f>TEXT(NOW(),"DD-MM-YYYY")</f>
        <v/>
      </c>
      <c r="C8" s="1595" t="inlineStr">
        <is>
          <t>01:45</t>
        </is>
      </c>
      <c r="D8" s="680" t="n">
        <v>0</v>
      </c>
      <c r="E8" s="680" t="n">
        <v>-0.05161497741937637</v>
      </c>
      <c r="F8" s="680">
        <f>D8/$X$1</f>
        <v/>
      </c>
      <c r="G8" s="680">
        <f>IFERROR(E8/F8,$X$1)</f>
        <v/>
      </c>
      <c r="H8" s="680">
        <f>IFERROR(G7*F8,0)</f>
        <v/>
      </c>
      <c r="I8" s="680">
        <f>IF(DASHBOARD!$J$2=E8,DASHBOARD!#REF!,IF(DASHBOARD!$J$2=0,0,I8))</f>
        <v/>
      </c>
      <c r="J8" s="49">
        <f>IF(E8&lt;0,0,IFERROR(ABS((D8-E8)/E8),0))</f>
        <v/>
      </c>
      <c r="K8" s="49">
        <f>IF(E8&lt;0,0,IFERROR(ABS((H8-E8)/E8),0))</f>
        <v/>
      </c>
      <c r="L8" s="24">
        <f>(SUM(J$2:J8)/COUNTA(J$2:J8))</f>
        <v/>
      </c>
      <c r="M8" s="24">
        <f>(SUM(K$2:K8)/COUNTA(K$2:K8))</f>
        <v/>
      </c>
      <c r="N8" s="25" t="n">
        <v>7</v>
      </c>
      <c r="O8" s="25">
        <f>COUNTIF(L$2:L8,"&lt;=0.15")</f>
        <v/>
      </c>
      <c r="P8" s="25">
        <f>COUNTIF(M$2:M8,"&lt;=0.15")</f>
        <v/>
      </c>
      <c r="Q8" s="25">
        <f>COUNTIFS(L$2:L8,"&gt;0.15",L$2:L8,"&lt;=0.25")</f>
        <v/>
      </c>
      <c r="R8" s="25">
        <f>COUNTIFS(M$2:M8,"&gt;0.15",M$2:M8,"&lt;=0.25")</f>
        <v/>
      </c>
      <c r="S8" s="25">
        <f>COUNTIFS(L$2:L8,"&gt;0.25",L$2:L8,"&lt;=0.35")</f>
        <v/>
      </c>
      <c r="T8" s="25">
        <f>COUNTIFS(M$2:M8,"&gt;0.25",M$2:M8,"&lt;=0.35")</f>
        <v/>
      </c>
      <c r="U8" s="25">
        <f>COUNTIF(L$2:L8,"&gt;=0.35")</f>
        <v/>
      </c>
      <c r="V8" s="25">
        <f>COUNTIF(M$2:M8,"&gt;=0.35")</f>
        <v/>
      </c>
      <c r="Y8" s="680">
        <f>IF(DASHBOARD!$J$2=A8,DASHBOARD!$N$11,IF(DASHBOARD!$J$2=0,0,Y8))</f>
        <v/>
      </c>
    </row>
    <row r="9" ht="15.75" customHeight="1" s="18">
      <c r="A9" t="n">
        <v>120</v>
      </c>
      <c r="B9" s="1594">
        <f>TEXT(NOW(),"DD-MM-YYYY")</f>
        <v/>
      </c>
      <c r="C9" s="1595" t="inlineStr">
        <is>
          <t>02:00</t>
        </is>
      </c>
      <c r="D9" s="680" t="n">
        <v>0</v>
      </c>
      <c r="E9" s="680" t="n">
        <v>-0.05144723504781723</v>
      </c>
      <c r="F9" s="680">
        <f>D9/$X$1</f>
        <v/>
      </c>
      <c r="G9" s="680">
        <f>IFERROR(E9/F9,$X$1)</f>
        <v/>
      </c>
      <c r="H9" s="680">
        <f>IFERROR(G8*F9,0)</f>
        <v/>
      </c>
      <c r="I9" s="680">
        <f>IF(DASHBOARD!$J$2=E9,DASHBOARD!#REF!,IF(DASHBOARD!$J$2=0,0,I9))</f>
        <v/>
      </c>
      <c r="J9" s="49">
        <f>IF(E9&lt;0,0,IFERROR(ABS((D9-E9)/E9),0))</f>
        <v/>
      </c>
      <c r="K9" s="49">
        <f>IF(E9&lt;0,0,IFERROR(ABS((H9-E9)/E9),0))</f>
        <v/>
      </c>
      <c r="L9" s="24">
        <f>(SUM(J$2:J9)/COUNTA(J$2:J9))</f>
        <v/>
      </c>
      <c r="M9" s="24">
        <f>(SUM(K$2:K9)/COUNTA(K$2:K9))</f>
        <v/>
      </c>
      <c r="N9" s="25" t="n">
        <v>8</v>
      </c>
      <c r="O9" s="25">
        <f>COUNTIF(L$2:L9,"&lt;=0.15")</f>
        <v/>
      </c>
      <c r="P9" s="25">
        <f>COUNTIF(M$2:M9,"&lt;=0.15")</f>
        <v/>
      </c>
      <c r="Q9" s="25">
        <f>COUNTIFS(L$2:L9,"&gt;0.15",L$2:L9,"&lt;=0.25")</f>
        <v/>
      </c>
      <c r="R9" s="25">
        <f>COUNTIFS(M$2:M9,"&gt;0.15",M$2:M9,"&lt;=0.25")</f>
        <v/>
      </c>
      <c r="S9" s="25">
        <f>COUNTIFS(L$2:L9,"&gt;0.25",L$2:L9,"&lt;=0.35")</f>
        <v/>
      </c>
      <c r="T9" s="25">
        <f>COUNTIFS(M$2:M9,"&gt;0.25",M$2:M9,"&lt;=0.35")</f>
        <v/>
      </c>
      <c r="U9" s="25">
        <f>COUNTIF(L$2:L9,"&gt;=0.35")</f>
        <v/>
      </c>
      <c r="V9" s="25">
        <f>COUNTIF(M$2:M9,"&gt;=0.35")</f>
        <v/>
      </c>
      <c r="Y9" s="680">
        <f>IF(DASHBOARD!$J$2=A9,DASHBOARD!$N$11,IF(DASHBOARD!$J$2=0,0,Y9))</f>
        <v/>
      </c>
    </row>
    <row r="10" ht="15.75" customHeight="1" s="18">
      <c r="A10" t="n">
        <v>135</v>
      </c>
      <c r="B10" s="1594">
        <f>TEXT(NOW(),"DD-MM-YYYY")</f>
        <v/>
      </c>
      <c r="C10" s="1595" t="inlineStr">
        <is>
          <t>02:15</t>
        </is>
      </c>
      <c r="D10" s="680" t="n">
        <v>0</v>
      </c>
      <c r="E10" s="680" t="n">
        <v>-0.05202554911375046</v>
      </c>
      <c r="F10" s="680">
        <f>D10/$X$1</f>
        <v/>
      </c>
      <c r="G10" s="680">
        <f>IFERROR(E10/F10,$X$1)</f>
        <v/>
      </c>
      <c r="H10" s="680">
        <f>IFERROR(G9*F10,0)</f>
        <v/>
      </c>
      <c r="I10" s="680">
        <f>IF(DASHBOARD!$J$2=E10,DASHBOARD!#REF!,IF(DASHBOARD!$J$2=0,0,I10))</f>
        <v/>
      </c>
      <c r="J10" s="49">
        <f>IF(E10&lt;0,0,IFERROR(ABS((D10-E10)/E10),0))</f>
        <v/>
      </c>
      <c r="K10" s="49">
        <f>IF(E10&lt;0,0,IFERROR(ABS((H10-E10)/E10),0))</f>
        <v/>
      </c>
      <c r="L10" s="24">
        <f>(SUM(J$2:J10)/COUNTA(J$2:J10))</f>
        <v/>
      </c>
      <c r="M10" s="24">
        <f>(SUM(K$2:K10)/COUNTA(K$2:K10))</f>
        <v/>
      </c>
      <c r="N10" s="25" t="n">
        <v>9</v>
      </c>
      <c r="O10" s="25">
        <f>COUNTIF(L$2:L10,"&lt;=0.15")</f>
        <v/>
      </c>
      <c r="P10" s="25">
        <f>COUNTIF(M$2:M10,"&lt;=0.15")</f>
        <v/>
      </c>
      <c r="Q10" s="25">
        <f>COUNTIFS(L$2:L10,"&gt;0.15",L$2:L10,"&lt;=0.25")</f>
        <v/>
      </c>
      <c r="R10" s="25">
        <f>COUNTIFS(M$2:M10,"&gt;0.15",M$2:M10,"&lt;=0.25")</f>
        <v/>
      </c>
      <c r="S10" s="25">
        <f>COUNTIFS(L$2:L10,"&gt;0.25",L$2:L10,"&lt;=0.35")</f>
        <v/>
      </c>
      <c r="T10" s="25">
        <f>COUNTIFS(M$2:M10,"&gt;0.25",M$2:M10,"&lt;=0.35")</f>
        <v/>
      </c>
      <c r="U10" s="25">
        <f>COUNTIF(L$2:L10,"&gt;=0.35")</f>
        <v/>
      </c>
      <c r="V10" s="25">
        <f>COUNTIF(M$2:M10,"&gt;=0.35")</f>
        <v/>
      </c>
      <c r="Y10" s="680">
        <f>IF(DASHBOARD!$J$2=A10,DASHBOARD!$N$11,IF(DASHBOARD!$J$2=0,0,Y10))</f>
        <v/>
      </c>
    </row>
    <row r="11" ht="15.75" customHeight="1" s="18">
      <c r="A11" t="n">
        <v>150</v>
      </c>
      <c r="B11" s="1594">
        <f>TEXT(NOW(),"DD-MM-YYYY")</f>
        <v/>
      </c>
      <c r="C11" s="1595" t="inlineStr">
        <is>
          <t>02:30</t>
        </is>
      </c>
      <c r="D11" s="680" t="n">
        <v>0</v>
      </c>
      <c r="E11" s="680" t="n">
        <v>-0.05308856070041656</v>
      </c>
      <c r="F11" s="680">
        <f>D11/$X$1</f>
        <v/>
      </c>
      <c r="G11" s="680">
        <f>IFERROR(E11/F11,$X$1)</f>
        <v/>
      </c>
      <c r="H11" s="680">
        <f>IFERROR(G10*F11,0)</f>
        <v/>
      </c>
      <c r="I11" s="680">
        <f>IF(DASHBOARD!$J$2=E11,DASHBOARD!#REF!,IF(DASHBOARD!$J$2=0,0,I11))</f>
        <v/>
      </c>
      <c r="J11" s="49">
        <f>IF(E11&lt;0,0,IFERROR(ABS((D11-E11)/E11),0))</f>
        <v/>
      </c>
      <c r="K11" s="49">
        <f>IF(E11&lt;0,0,IFERROR(ABS((H11-E11)/E11),0))</f>
        <v/>
      </c>
      <c r="L11" s="24">
        <f>(SUM(J$2:J11)/COUNTA(J$2:J11))</f>
        <v/>
      </c>
      <c r="M11" s="24">
        <f>(SUM(K$2:K11)/COUNTA(K$2:K11))</f>
        <v/>
      </c>
      <c r="N11" s="25" t="n">
        <v>10</v>
      </c>
      <c r="O11" s="25">
        <f>COUNTIF(L$2:L11,"&lt;=0.15")</f>
        <v/>
      </c>
      <c r="P11" s="25">
        <f>COUNTIF(M$2:M11,"&lt;=0.15")</f>
        <v/>
      </c>
      <c r="Q11" s="25">
        <f>COUNTIFS(L$2:L11,"&gt;0.15",L$2:L11,"&lt;=0.25")</f>
        <v/>
      </c>
      <c r="R11" s="25">
        <f>COUNTIFS(M$2:M11,"&gt;0.15",M$2:M11,"&lt;=0.25")</f>
        <v/>
      </c>
      <c r="S11" s="25">
        <f>COUNTIFS(L$2:L11,"&gt;0.25",L$2:L11,"&lt;=0.35")</f>
        <v/>
      </c>
      <c r="T11" s="25">
        <f>COUNTIFS(M$2:M11,"&gt;0.25",M$2:M11,"&lt;=0.35")</f>
        <v/>
      </c>
      <c r="U11" s="25">
        <f>COUNTIF(L$2:L11,"&gt;=0.35")</f>
        <v/>
      </c>
      <c r="V11" s="25">
        <f>COUNTIF(M$2:M11,"&gt;=0.35")</f>
        <v/>
      </c>
      <c r="Y11" s="680">
        <f>IF(DASHBOARD!$J$2=A11,DASHBOARD!$N$11,IF(DASHBOARD!$J$2=0,0,Y11))</f>
        <v/>
      </c>
    </row>
    <row r="12" ht="15.75" customHeight="1" s="18">
      <c r="A12" t="n">
        <v>165</v>
      </c>
      <c r="B12" s="1594">
        <f>TEXT(NOW(),"DD-MM-YYYY")</f>
        <v/>
      </c>
      <c r="C12" s="1595" t="inlineStr">
        <is>
          <t>02:45</t>
        </is>
      </c>
      <c r="D12" s="680" t="n">
        <v>0</v>
      </c>
      <c r="E12" s="680" t="n">
        <v>-0.0514940470457077</v>
      </c>
      <c r="F12" s="680">
        <f>D12/$X$1</f>
        <v/>
      </c>
      <c r="G12" s="680">
        <f>IFERROR(E12/F12,$X$1)</f>
        <v/>
      </c>
      <c r="H12" s="680">
        <f>IFERROR(G11*F12,0)</f>
        <v/>
      </c>
      <c r="I12" s="680">
        <f>IF(DASHBOARD!$J$2=E12,DASHBOARD!#REF!,IF(DASHBOARD!$J$2=0,0,I12))</f>
        <v/>
      </c>
      <c r="J12" s="49">
        <f>IF(E12&lt;0,0,IFERROR(ABS((D12-E12)/E12),0))</f>
        <v/>
      </c>
      <c r="K12" s="49">
        <f>IF(E12&lt;0,0,IFERROR(ABS((H12-E12)/E12),0))</f>
        <v/>
      </c>
      <c r="L12" s="24">
        <f>(SUM(J$2:J12)/COUNTA(J$2:J12))</f>
        <v/>
      </c>
      <c r="M12" s="24">
        <f>(SUM(K$2:K12)/COUNTA(K$2:K12))</f>
        <v/>
      </c>
      <c r="N12" s="25" t="n">
        <v>11</v>
      </c>
      <c r="O12" s="25">
        <f>COUNTIF(L$2:L12,"&lt;=0.15")</f>
        <v/>
      </c>
      <c r="P12" s="25">
        <f>COUNTIF(M$2:M12,"&lt;=0.15")</f>
        <v/>
      </c>
      <c r="Q12" s="25">
        <f>COUNTIFS(L$2:L12,"&gt;0.15",L$2:L12,"&lt;=0.25")</f>
        <v/>
      </c>
      <c r="R12" s="25">
        <f>COUNTIFS(M$2:M12,"&gt;0.15",M$2:M12,"&lt;=0.25")</f>
        <v/>
      </c>
      <c r="S12" s="25">
        <f>COUNTIFS(L$2:L12,"&gt;0.25",L$2:L12,"&lt;=0.35")</f>
        <v/>
      </c>
      <c r="T12" s="25">
        <f>COUNTIFS(M$2:M12,"&gt;0.25",M$2:M12,"&lt;=0.35")</f>
        <v/>
      </c>
      <c r="U12" s="25">
        <f>COUNTIF(L$2:L12,"&gt;=0.35")</f>
        <v/>
      </c>
      <c r="V12" s="25">
        <f>COUNTIF(M$2:M12,"&gt;=0.35")</f>
        <v/>
      </c>
      <c r="Y12" s="680">
        <f>IF(DASHBOARD!$J$2=A12,DASHBOARD!$N$11,IF(DASHBOARD!$J$2=0,0,Y12))</f>
        <v/>
      </c>
    </row>
    <row r="13" ht="15.75" customHeight="1" s="18">
      <c r="A13" t="n">
        <v>180</v>
      </c>
      <c r="B13" s="1594">
        <f>TEXT(NOW(),"DD-MM-YYYY")</f>
        <v/>
      </c>
      <c r="C13" s="1595" t="inlineStr">
        <is>
          <t>03:00</t>
        </is>
      </c>
      <c r="D13" s="680" t="n">
        <v>0</v>
      </c>
      <c r="E13" s="680" t="n">
        <v>-0.05220500007271767</v>
      </c>
      <c r="F13" s="680">
        <f>D13/$X$1</f>
        <v/>
      </c>
      <c r="G13" s="680">
        <f>IFERROR(E13/F13,$X$1)</f>
        <v/>
      </c>
      <c r="H13" s="680">
        <f>IFERROR(G12*F13,0)</f>
        <v/>
      </c>
      <c r="I13" s="680">
        <f>IF(DASHBOARD!$J$2=E13,DASHBOARD!#REF!,IF(DASHBOARD!$J$2=0,0,I13))</f>
        <v/>
      </c>
      <c r="J13" s="49">
        <f>IF(E13&lt;0,0,IFERROR(ABS((D13-E13)/E13),0))</f>
        <v/>
      </c>
      <c r="K13" s="49">
        <f>IF(E13&lt;0,0,IFERROR(ABS((H13-E13)/E13),0))</f>
        <v/>
      </c>
      <c r="L13" s="24">
        <f>(SUM(J$2:J13)/COUNTA(J$2:J13))</f>
        <v/>
      </c>
      <c r="M13" s="24">
        <f>(SUM(K$2:K13)/COUNTA(K$2:K13))</f>
        <v/>
      </c>
      <c r="N13" s="25" t="n">
        <v>12</v>
      </c>
      <c r="O13" s="25">
        <f>COUNTIF(L$2:L13,"&lt;=0.15")</f>
        <v/>
      </c>
      <c r="P13" s="25">
        <f>COUNTIF(M$2:M13,"&lt;=0.15")</f>
        <v/>
      </c>
      <c r="Q13" s="25">
        <f>COUNTIFS(L$2:L13,"&gt;0.15",L$2:L13,"&lt;=0.25")</f>
        <v/>
      </c>
      <c r="R13" s="25">
        <f>COUNTIFS(M$2:M13,"&gt;0.15",M$2:M13,"&lt;=0.25")</f>
        <v/>
      </c>
      <c r="S13" s="25">
        <f>COUNTIFS(L$2:L13,"&gt;0.25",L$2:L13,"&lt;=0.35")</f>
        <v/>
      </c>
      <c r="T13" s="25">
        <f>COUNTIFS(M$2:M13,"&gt;0.25",M$2:M13,"&lt;=0.35")</f>
        <v/>
      </c>
      <c r="U13" s="25">
        <f>COUNTIF(L$2:L13,"&gt;=0.35")</f>
        <v/>
      </c>
      <c r="V13" s="25">
        <f>COUNTIF(M$2:M13,"&gt;=0.35")</f>
        <v/>
      </c>
      <c r="Y13" s="680">
        <f>IF(DASHBOARD!$J$2=A13,DASHBOARD!$N$11,IF(DASHBOARD!$J$2=0,0,Y13))</f>
        <v/>
      </c>
    </row>
    <row r="14" ht="15.75" customHeight="1" s="18">
      <c r="A14" t="n">
        <v>195</v>
      </c>
      <c r="B14" s="1594">
        <f>TEXT(NOW(),"DD-MM-YYYY")</f>
        <v/>
      </c>
      <c r="C14" s="1595" t="inlineStr">
        <is>
          <t>03:15</t>
        </is>
      </c>
      <c r="D14" s="680" t="n">
        <v>0</v>
      </c>
      <c r="E14" s="680" t="n">
        <v>-0.0526326447725296</v>
      </c>
      <c r="F14" s="680">
        <f>D14/$X$1</f>
        <v/>
      </c>
      <c r="G14" s="680">
        <f>IFERROR(E14/F14,$X$1)</f>
        <v/>
      </c>
      <c r="H14" s="680">
        <f>IFERROR(G13*F14,0)</f>
        <v/>
      </c>
      <c r="I14" s="680">
        <f>IF(DASHBOARD!$J$2=E14,DASHBOARD!#REF!,IF(DASHBOARD!$J$2=0,0,I14))</f>
        <v/>
      </c>
      <c r="J14" s="49">
        <f>IF(E14&lt;0,0,IFERROR(ABS((D14-E14)/E14),0))</f>
        <v/>
      </c>
      <c r="K14" s="49">
        <f>IF(E14&lt;0,0,IFERROR(ABS((H14-E14)/E14),0))</f>
        <v/>
      </c>
      <c r="L14" s="24">
        <f>(SUM(J$2:J14)/COUNTA(J$2:J14))</f>
        <v/>
      </c>
      <c r="M14" s="24">
        <f>(SUM(K$2:K14)/COUNTA(K$2:K14))</f>
        <v/>
      </c>
      <c r="N14" s="25" t="n">
        <v>13</v>
      </c>
      <c r="O14" s="25">
        <f>COUNTIF(L$2:L14,"&lt;=0.15")</f>
        <v/>
      </c>
      <c r="P14" s="25">
        <f>COUNTIF(M$2:M14,"&lt;=0.15")</f>
        <v/>
      </c>
      <c r="Q14" s="25">
        <f>COUNTIFS(L$2:L14,"&gt;0.15",L$2:L14,"&lt;=0.25")</f>
        <v/>
      </c>
      <c r="R14" s="25">
        <f>COUNTIFS(M$2:M14,"&gt;0.15",M$2:M14,"&lt;=0.25")</f>
        <v/>
      </c>
      <c r="S14" s="25">
        <f>COUNTIFS(L$2:L14,"&gt;0.25",L$2:L14,"&lt;=0.35")</f>
        <v/>
      </c>
      <c r="T14" s="25">
        <f>COUNTIFS(M$2:M14,"&gt;0.25",M$2:M14,"&lt;=0.35")</f>
        <v/>
      </c>
      <c r="U14" s="25">
        <f>COUNTIF(L$2:L14,"&gt;=0.35")</f>
        <v/>
      </c>
      <c r="V14" s="25">
        <f>COUNTIF(M$2:M14,"&gt;=0.35")</f>
        <v/>
      </c>
      <c r="Y14" s="680">
        <f>IF(DASHBOARD!$J$2=A14,DASHBOARD!$N$11,IF(DASHBOARD!$J$2=0,0,Y14))</f>
        <v/>
      </c>
    </row>
    <row r="15" ht="15.75" customHeight="1" s="18">
      <c r="A15" t="n">
        <v>210</v>
      </c>
      <c r="B15" s="1594">
        <f>TEXT(NOW(),"DD-MM-YYYY")</f>
        <v/>
      </c>
      <c r="C15" s="1595" t="inlineStr">
        <is>
          <t>03:30</t>
        </is>
      </c>
      <c r="D15" s="680" t="n">
        <v>0</v>
      </c>
      <c r="E15" s="680" t="n">
        <v>-0.05251414328813553</v>
      </c>
      <c r="F15" s="680">
        <f>D15/$X$1</f>
        <v/>
      </c>
      <c r="G15" s="680">
        <f>IFERROR(E15/F15,$X$1)</f>
        <v/>
      </c>
      <c r="H15" s="680">
        <f>IFERROR(G14*F15,0)</f>
        <v/>
      </c>
      <c r="I15" s="680">
        <f>IF(DASHBOARD!$J$2=E15,DASHBOARD!#REF!,IF(DASHBOARD!$J$2=0,0,I15))</f>
        <v/>
      </c>
      <c r="J15" s="49">
        <f>IF(E15&lt;0,0,IFERROR(ABS((D15-E15)/E15),0))</f>
        <v/>
      </c>
      <c r="K15" s="49">
        <f>IF(E15&lt;0,0,IFERROR(ABS((H15-E15)/E15),0))</f>
        <v/>
      </c>
      <c r="L15" s="24">
        <f>(SUM(J$2:J15)/COUNTA(J$2:J15))</f>
        <v/>
      </c>
      <c r="M15" s="24">
        <f>(SUM(K$2:K15)/COUNTA(K$2:K15))</f>
        <v/>
      </c>
      <c r="N15" s="25" t="n">
        <v>14</v>
      </c>
      <c r="O15" s="25">
        <f>COUNTIF(L$2:L15,"&lt;=0.15")</f>
        <v/>
      </c>
      <c r="P15" s="25">
        <f>COUNTIF(M$2:M15,"&lt;=0.15")</f>
        <v/>
      </c>
      <c r="Q15" s="25">
        <f>COUNTIFS(L$2:L15,"&gt;0.15",L$2:L15,"&lt;=0.25")</f>
        <v/>
      </c>
      <c r="R15" s="25">
        <f>COUNTIFS(M$2:M15,"&gt;0.15",M$2:M15,"&lt;=0.25")</f>
        <v/>
      </c>
      <c r="S15" s="25">
        <f>COUNTIFS(L$2:L15,"&gt;0.25",L$2:L15,"&lt;=0.35")</f>
        <v/>
      </c>
      <c r="T15" s="25">
        <f>COUNTIFS(M$2:M15,"&gt;0.25",M$2:M15,"&lt;=0.35")</f>
        <v/>
      </c>
      <c r="U15" s="25">
        <f>COUNTIF(L$2:L15,"&gt;=0.35")</f>
        <v/>
      </c>
      <c r="V15" s="25">
        <f>COUNTIF(M$2:M15,"&gt;=0.35")</f>
        <v/>
      </c>
      <c r="Y15" s="680">
        <f>IF(DASHBOARD!$J$2=A15,DASHBOARD!$N$11,IF(DASHBOARD!$J$2=0,0,Y15))</f>
        <v/>
      </c>
    </row>
    <row r="16" ht="15.75" customHeight="1" s="18">
      <c r="A16" t="n">
        <v>225</v>
      </c>
      <c r="B16" s="1594">
        <f>TEXT(NOW(),"DD-MM-YYYY")</f>
        <v/>
      </c>
      <c r="C16" s="1595" t="inlineStr">
        <is>
          <t>03:45</t>
        </is>
      </c>
      <c r="D16" s="680" t="n">
        <v>0</v>
      </c>
      <c r="E16" s="680" t="n">
        <v>-0.0526701882481575</v>
      </c>
      <c r="F16" s="680">
        <f>D16/$X$1</f>
        <v/>
      </c>
      <c r="G16" s="680">
        <f>IFERROR(E16/F16,$X$1)</f>
        <v/>
      </c>
      <c r="H16" s="680">
        <f>IFERROR(G15*F16,0)</f>
        <v/>
      </c>
      <c r="I16" s="680">
        <f>IF(DASHBOARD!$J$2=E16,DASHBOARD!#REF!,IF(DASHBOARD!$J$2=0,0,I16))</f>
        <v/>
      </c>
      <c r="J16" s="49">
        <f>IF(E16&lt;0,0,IFERROR(ABS((D16-E16)/E16),0))</f>
        <v/>
      </c>
      <c r="K16" s="49">
        <f>IF(E16&lt;0,0,IFERROR(ABS((H16-E16)/E16),0))</f>
        <v/>
      </c>
      <c r="L16" s="24">
        <f>(SUM(J$2:J16)/COUNTA(J$2:J16))</f>
        <v/>
      </c>
      <c r="M16" s="24">
        <f>(SUM(K$2:K16)/COUNTA(K$2:K16))</f>
        <v/>
      </c>
      <c r="N16" s="25" t="n">
        <v>15</v>
      </c>
      <c r="O16" s="25">
        <f>COUNTIF(L$2:L16,"&lt;=0.15")</f>
        <v/>
      </c>
      <c r="P16" s="25">
        <f>COUNTIF(M$2:M16,"&lt;=0.15")</f>
        <v/>
      </c>
      <c r="Q16" s="25">
        <f>COUNTIFS(L$2:L16,"&gt;0.15",L$2:L16,"&lt;=0.25")</f>
        <v/>
      </c>
      <c r="R16" s="25">
        <f>COUNTIFS(M$2:M16,"&gt;0.15",M$2:M16,"&lt;=0.25")</f>
        <v/>
      </c>
      <c r="S16" s="25">
        <f>COUNTIFS(L$2:L16,"&gt;0.25",L$2:L16,"&lt;=0.35")</f>
        <v/>
      </c>
      <c r="T16" s="25">
        <f>COUNTIFS(M$2:M16,"&gt;0.25",M$2:M16,"&lt;=0.35")</f>
        <v/>
      </c>
      <c r="U16" s="25">
        <f>COUNTIF(L$2:L16,"&gt;=0.35")</f>
        <v/>
      </c>
      <c r="V16" s="25">
        <f>COUNTIF(M$2:M16,"&gt;=0.35")</f>
        <v/>
      </c>
      <c r="Y16" s="680">
        <f>IF(DASHBOARD!$J$2=A16,DASHBOARD!$N$11,IF(DASHBOARD!$J$2=0,0,Y16))</f>
        <v/>
      </c>
    </row>
    <row r="17" ht="15.75" customHeight="1" s="18">
      <c r="A17" t="n">
        <v>240</v>
      </c>
      <c r="B17" s="1594">
        <f>TEXT(NOW(),"DD-MM-YYYY")</f>
        <v/>
      </c>
      <c r="C17" s="1595" t="inlineStr">
        <is>
          <t>04:00</t>
        </is>
      </c>
      <c r="D17" s="680" t="n">
        <v>0</v>
      </c>
      <c r="E17" s="680" t="n">
        <v>-0.05216598883271217</v>
      </c>
      <c r="F17" s="680">
        <f>D17/$X$1</f>
        <v/>
      </c>
      <c r="G17" s="680">
        <f>IFERROR(E17/F17,$X$1)</f>
        <v/>
      </c>
      <c r="H17" s="680">
        <f>IFERROR(G16*F17,0)</f>
        <v/>
      </c>
      <c r="I17" s="680">
        <f>IF(DASHBOARD!$J$2=E17,DASHBOARD!#REF!,IF(DASHBOARD!$J$2=0,0,I17))</f>
        <v/>
      </c>
      <c r="J17" s="49">
        <f>IF(E17&lt;0,0,IFERROR(ABS((D17-E17)/E17),0))</f>
        <v/>
      </c>
      <c r="K17" s="49">
        <f>IF(E17&lt;0,0,IFERROR(ABS((H17-E17)/E17),0))</f>
        <v/>
      </c>
      <c r="L17" s="24">
        <f>(SUM(J$2:J17)/COUNTA(J$2:J17))</f>
        <v/>
      </c>
      <c r="M17" s="24">
        <f>(SUM(K$2:K17)/COUNTA(K$2:K17))</f>
        <v/>
      </c>
      <c r="N17" s="25" t="n">
        <v>16</v>
      </c>
      <c r="O17" s="25">
        <f>COUNTIF(L$2:L17,"&lt;=0.15")</f>
        <v/>
      </c>
      <c r="P17" s="25">
        <f>COUNTIF(M$2:M17,"&lt;=0.15")</f>
        <v/>
      </c>
      <c r="Q17" s="25">
        <f>COUNTIFS(L$2:L17,"&gt;0.15",L$2:L17,"&lt;=0.25")</f>
        <v/>
      </c>
      <c r="R17" s="25">
        <f>COUNTIFS(M$2:M17,"&gt;0.15",M$2:M17,"&lt;=0.25")</f>
        <v/>
      </c>
      <c r="S17" s="25">
        <f>COUNTIFS(L$2:L17,"&gt;0.25",L$2:L17,"&lt;=0.35")</f>
        <v/>
      </c>
      <c r="T17" s="25">
        <f>COUNTIFS(M$2:M17,"&gt;0.25",M$2:M17,"&lt;=0.35")</f>
        <v/>
      </c>
      <c r="U17" s="25">
        <f>COUNTIF(L$2:L17,"&gt;=0.35")</f>
        <v/>
      </c>
      <c r="V17" s="25">
        <f>COUNTIF(M$2:M17,"&gt;=0.35")</f>
        <v/>
      </c>
      <c r="Y17" s="680">
        <f>IF(DASHBOARD!$J$2=A17,DASHBOARD!$N$11,IF(DASHBOARD!$J$2=0,0,Y17))</f>
        <v/>
      </c>
    </row>
    <row r="18" ht="15.75" customHeight="1" s="18">
      <c r="A18" t="n">
        <v>255</v>
      </c>
      <c r="B18" s="1594">
        <f>TEXT(NOW(),"DD-MM-YYYY")</f>
        <v/>
      </c>
      <c r="C18" s="1595" t="inlineStr">
        <is>
          <t>04:15</t>
        </is>
      </c>
      <c r="D18" s="680" t="n">
        <v>0</v>
      </c>
      <c r="E18" s="680" t="n">
        <v>-0.05302614346146584</v>
      </c>
      <c r="F18" s="680">
        <f>D18/$X$1</f>
        <v/>
      </c>
      <c r="G18" s="680">
        <f>IFERROR(E18/F18,$X$1)</f>
        <v/>
      </c>
      <c r="H18" s="680">
        <f>IFERROR(G17*F18,0)</f>
        <v/>
      </c>
      <c r="I18" s="680">
        <f>IF(DASHBOARD!$J$2=E18,DASHBOARD!#REF!,IF(DASHBOARD!$J$2=0,0,I18))</f>
        <v/>
      </c>
      <c r="J18" s="49">
        <f>IF(E18&lt;0,0,IFERROR(ABS((D18-E18)/E18),0))</f>
        <v/>
      </c>
      <c r="K18" s="49">
        <f>IF(E18&lt;0,0,IFERROR(ABS((H18-E18)/E18),0))</f>
        <v/>
      </c>
      <c r="L18" s="24">
        <f>(SUM(J$2:J18)/COUNTA(J$2:J18))</f>
        <v/>
      </c>
      <c r="M18" s="24">
        <f>(SUM(K$2:K18)/COUNTA(K$2:K18))</f>
        <v/>
      </c>
      <c r="N18" s="25" t="n">
        <v>17</v>
      </c>
      <c r="O18" s="25">
        <f>COUNTIF(L$2:L18,"&lt;=0.15")</f>
        <v/>
      </c>
      <c r="P18" s="25">
        <f>COUNTIF(M$2:M18,"&lt;=0.15")</f>
        <v/>
      </c>
      <c r="Q18" s="25">
        <f>COUNTIFS(L$2:L18,"&gt;0.15",L$2:L18,"&lt;=0.25")</f>
        <v/>
      </c>
      <c r="R18" s="25">
        <f>COUNTIFS(M$2:M18,"&gt;0.15",M$2:M18,"&lt;=0.25")</f>
        <v/>
      </c>
      <c r="S18" s="25">
        <f>COUNTIFS(L$2:L18,"&gt;0.25",L$2:L18,"&lt;=0.35")</f>
        <v/>
      </c>
      <c r="T18" s="25">
        <f>COUNTIFS(M$2:M18,"&gt;0.25",M$2:M18,"&lt;=0.35")</f>
        <v/>
      </c>
      <c r="U18" s="25">
        <f>COUNTIF(L$2:L18,"&gt;=0.35")</f>
        <v/>
      </c>
      <c r="V18" s="25">
        <f>COUNTIF(M$2:M18,"&gt;=0.35")</f>
        <v/>
      </c>
      <c r="Y18" s="680">
        <f>IF(DASHBOARD!$J$2=A18,DASHBOARD!$N$11,IF(DASHBOARD!$J$2=0,0,Y18))</f>
        <v/>
      </c>
    </row>
    <row r="19" ht="15.75" customHeight="1" s="18">
      <c r="A19" t="n">
        <v>270</v>
      </c>
      <c r="B19" s="1594">
        <f>TEXT(NOW(),"DD-MM-YYYY")</f>
        <v/>
      </c>
      <c r="C19" s="1594" t="inlineStr">
        <is>
          <t>04:30</t>
        </is>
      </c>
      <c r="D19" s="680" t="n">
        <v>0</v>
      </c>
      <c r="E19" s="680" t="n">
        <v>-0.05206456407904625</v>
      </c>
      <c r="F19" s="680">
        <f>D19/$X$1</f>
        <v/>
      </c>
      <c r="G19" s="680">
        <f>IFERROR(E19/F19,$X$1)</f>
        <v/>
      </c>
      <c r="H19" s="680">
        <f>IFERROR(G18*F19,0)</f>
        <v/>
      </c>
      <c r="I19" s="680">
        <f>IF(DASHBOARD!$J$2=E19,DASHBOARD!#REF!,IF(DASHBOARD!$J$2=0,0,I19))</f>
        <v/>
      </c>
      <c r="J19" s="49">
        <f>IF(E19&lt;0,0,IFERROR(ABS((D19-E19)/E19),0))</f>
        <v/>
      </c>
      <c r="K19" s="49">
        <f>IF(E19&lt;0,0,IFERROR(ABS((H19-E19)/E19),0))</f>
        <v/>
      </c>
      <c r="L19" s="24">
        <f>(SUM(J$2:J19)/COUNTA(J$2:J19))</f>
        <v/>
      </c>
      <c r="M19" s="24">
        <f>(SUM(K$2:K19)/COUNTA(K$2:K19))</f>
        <v/>
      </c>
      <c r="N19" s="25" t="n">
        <v>18</v>
      </c>
      <c r="O19" s="25">
        <f>COUNTIF(L$2:L19,"&lt;=0.15")</f>
        <v/>
      </c>
      <c r="P19" s="25">
        <f>COUNTIF(M$2:M19,"&lt;=0.15")</f>
        <v/>
      </c>
      <c r="Q19" s="25">
        <f>COUNTIFS(L$2:L19,"&gt;0.15",L$2:L19,"&lt;=0.25")</f>
        <v/>
      </c>
      <c r="R19" s="25">
        <f>COUNTIFS(M$2:M19,"&gt;0.15",M$2:M19,"&lt;=0.25")</f>
        <v/>
      </c>
      <c r="S19" s="25">
        <f>COUNTIFS(L$2:L19,"&gt;0.25",L$2:L19,"&lt;=0.35")</f>
        <v/>
      </c>
      <c r="T19" s="25">
        <f>COUNTIFS(M$2:M19,"&gt;0.25",M$2:M19,"&lt;=0.35")</f>
        <v/>
      </c>
      <c r="U19" s="25">
        <f>COUNTIF(L$2:L19,"&gt;=0.35")</f>
        <v/>
      </c>
      <c r="V19" s="25">
        <f>COUNTIF(M$2:M19,"&gt;=0.35")</f>
        <v/>
      </c>
      <c r="Y19" s="680">
        <f>IF(DASHBOARD!$J$2=A19,DASHBOARD!$N$11,IF(DASHBOARD!$J$2=0,0,Y19))</f>
        <v/>
      </c>
    </row>
    <row r="20" ht="15.75" customHeight="1" s="18">
      <c r="A20" t="n">
        <v>285</v>
      </c>
      <c r="B20" s="1594">
        <f>TEXT(NOW(),"DD-MM-YYYY")</f>
        <v/>
      </c>
      <c r="C20" s="1594" t="inlineStr">
        <is>
          <t>04:45</t>
        </is>
      </c>
      <c r="D20" s="680" t="n">
        <v>0</v>
      </c>
      <c r="E20" s="680" t="n">
        <v>-0.05288864299654961</v>
      </c>
      <c r="F20" s="680">
        <f>D20/$X$1</f>
        <v/>
      </c>
      <c r="G20" s="680">
        <f>IFERROR(E20/F20,$X$1)</f>
        <v/>
      </c>
      <c r="H20" s="680">
        <f>IFERROR(G19*F20,0)</f>
        <v/>
      </c>
      <c r="I20" s="680">
        <f>IF(DASHBOARD!$J$2=E20,DASHBOARD!#REF!,IF(DASHBOARD!$J$2=0,0,I20))</f>
        <v/>
      </c>
      <c r="J20" s="49">
        <f>IF(E20&lt;0,0,IFERROR(ABS((D20-E20)/E20),0))</f>
        <v/>
      </c>
      <c r="K20" s="49">
        <f>IF(E20&lt;0,0,IFERROR(ABS((H20-E20)/E20),0))</f>
        <v/>
      </c>
      <c r="L20" s="24">
        <f>(SUM(J$2:J20)/COUNTA(J$2:J20))</f>
        <v/>
      </c>
      <c r="M20" s="24">
        <f>(SUM(K$2:K20)/COUNTA(K$2:K20))</f>
        <v/>
      </c>
      <c r="N20" s="25" t="n">
        <v>19</v>
      </c>
      <c r="O20" s="25">
        <f>COUNTIF(L$2:L20,"&lt;=0.15")</f>
        <v/>
      </c>
      <c r="P20" s="25">
        <f>COUNTIF(M$2:M20,"&lt;=0.15")</f>
        <v/>
      </c>
      <c r="Q20" s="25">
        <f>COUNTIFS(L$2:L20,"&gt;0.15",L$2:L20,"&lt;=0.25")</f>
        <v/>
      </c>
      <c r="R20" s="25">
        <f>COUNTIFS(M$2:M20,"&gt;0.15",M$2:M20,"&lt;=0.25")</f>
        <v/>
      </c>
      <c r="S20" s="25">
        <f>COUNTIFS(L$2:L20,"&gt;0.25",L$2:L20,"&lt;=0.35")</f>
        <v/>
      </c>
      <c r="T20" s="25">
        <f>COUNTIFS(M$2:M20,"&gt;0.25",M$2:M20,"&lt;=0.35")</f>
        <v/>
      </c>
      <c r="U20" s="25">
        <f>COUNTIF(L$2:L20,"&gt;=0.35")</f>
        <v/>
      </c>
      <c r="V20" s="25">
        <f>COUNTIF(M$2:M20,"&gt;=0.35")</f>
        <v/>
      </c>
      <c r="Y20" s="680">
        <f>IF(DASHBOARD!$J$2=A20,DASHBOARD!$N$11,IF(DASHBOARD!$J$2=0,0,Y20))</f>
        <v/>
      </c>
    </row>
    <row r="21" ht="15.75" customHeight="1" s="18">
      <c r="A21" t="n">
        <v>300</v>
      </c>
      <c r="B21" s="1594">
        <f>TEXT(NOW(),"DD-MM-YYYY")</f>
        <v/>
      </c>
      <c r="C21" s="1594" t="inlineStr">
        <is>
          <t>05:00</t>
        </is>
      </c>
      <c r="D21" s="680" t="n">
        <v>0</v>
      </c>
      <c r="E21" s="680" t="n">
        <v>-0.05327580869197845</v>
      </c>
      <c r="F21" s="680">
        <f>D21/$X$1</f>
        <v/>
      </c>
      <c r="G21" s="680">
        <f>IFERROR(E21/F21,$X$1)</f>
        <v/>
      </c>
      <c r="H21" s="680">
        <f>IFERROR(G20*F21,0)</f>
        <v/>
      </c>
      <c r="I21" s="680">
        <f>IF(DASHBOARD!$J$2=E21,DASHBOARD!#REF!,IF(DASHBOARD!$J$2=0,0,I21))</f>
        <v/>
      </c>
      <c r="J21" s="49">
        <f>IF(E21&lt;0,0,IFERROR(ABS((D21-E21)/E21),0))</f>
        <v/>
      </c>
      <c r="K21" s="49">
        <f>IF(E21&lt;0,0,IFERROR(ABS((H21-E21)/E21),0))</f>
        <v/>
      </c>
      <c r="L21" s="24">
        <f>(SUM(J$2:J21)/COUNTA(J$2:J21))</f>
        <v/>
      </c>
      <c r="M21" s="24">
        <f>(SUM(K$2:K21)/COUNTA(K$2:K21))</f>
        <v/>
      </c>
      <c r="N21" s="25" t="n">
        <v>20</v>
      </c>
      <c r="O21" s="25">
        <f>COUNTIF(L$2:L21,"&lt;=0.15")</f>
        <v/>
      </c>
      <c r="P21" s="25">
        <f>COUNTIF(M$2:M21,"&lt;=0.15")</f>
        <v/>
      </c>
      <c r="Q21" s="25">
        <f>COUNTIFS(L$2:L21,"&gt;0.15",L$2:L21,"&lt;=0.25")</f>
        <v/>
      </c>
      <c r="R21" s="25">
        <f>COUNTIFS(M$2:M21,"&gt;0.15",M$2:M21,"&lt;=0.25")</f>
        <v/>
      </c>
      <c r="S21" s="25">
        <f>COUNTIFS(L$2:L21,"&gt;0.25",L$2:L21,"&lt;=0.35")</f>
        <v/>
      </c>
      <c r="T21" s="25">
        <f>COUNTIFS(M$2:M21,"&gt;0.25",M$2:M21,"&lt;=0.35")</f>
        <v/>
      </c>
      <c r="U21" s="25">
        <f>COUNTIF(L$2:L21,"&gt;=0.35")</f>
        <v/>
      </c>
      <c r="V21" s="25">
        <f>COUNTIF(M$2:M21,"&gt;=0.35")</f>
        <v/>
      </c>
      <c r="Y21" s="680">
        <f>IF(DASHBOARD!$J$2=A21,DASHBOARD!$N$11,IF(DASHBOARD!$J$2=0,0,Y21))</f>
        <v/>
      </c>
    </row>
    <row r="22" ht="15.75" customHeight="1" s="18">
      <c r="A22" t="n">
        <v>315</v>
      </c>
      <c r="B22" s="1594">
        <f>TEXT(NOW(),"DD-MM-YYYY")</f>
        <v/>
      </c>
      <c r="C22" s="1594" t="inlineStr">
        <is>
          <t>05:15</t>
        </is>
      </c>
      <c r="D22" s="680" t="n">
        <v>0</v>
      </c>
      <c r="E22" s="680" t="n">
        <v>-0.05292228609323502</v>
      </c>
      <c r="F22" s="680">
        <f>D22/$X$1</f>
        <v/>
      </c>
      <c r="G22" s="680">
        <f>IFERROR(E22/F22,$X$1)</f>
        <v/>
      </c>
      <c r="H22" s="680">
        <f>IFERROR(G21*F22,0)</f>
        <v/>
      </c>
      <c r="I22" s="680">
        <f>IF(DASHBOARD!$J$2=E22,DASHBOARD!#REF!,IF(DASHBOARD!$J$2=0,0,I22))</f>
        <v/>
      </c>
      <c r="J22" s="49">
        <f>IF(E22&lt;0,0,IFERROR(ABS((D22-E22)/E22),0))</f>
        <v/>
      </c>
      <c r="K22" s="49">
        <f>IF(E22&lt;0,0,IFERROR(ABS((H22-E22)/E22),0))</f>
        <v/>
      </c>
      <c r="L22" s="24">
        <f>(SUM(J$2:J22)/COUNTA(J$2:J22))</f>
        <v/>
      </c>
      <c r="M22" s="24">
        <f>(SUM(K$2:K22)/COUNTA(K$2:K22))</f>
        <v/>
      </c>
      <c r="N22" s="25" t="n">
        <v>21</v>
      </c>
      <c r="O22" s="25">
        <f>COUNTIF(L$2:L22,"&lt;=0.15")</f>
        <v/>
      </c>
      <c r="P22" s="25">
        <f>COUNTIF(M$2:M22,"&lt;=0.15")</f>
        <v/>
      </c>
      <c r="Q22" s="25">
        <f>COUNTIFS(L$2:L22,"&gt;0.15",L$2:L22,"&lt;=0.25")</f>
        <v/>
      </c>
      <c r="R22" s="25">
        <f>COUNTIFS(M$2:M22,"&gt;0.15",M$2:M22,"&lt;=0.25")</f>
        <v/>
      </c>
      <c r="S22" s="25">
        <f>COUNTIFS(L$2:L22,"&gt;0.25",L$2:L22,"&lt;=0.35")</f>
        <v/>
      </c>
      <c r="T22" s="25">
        <f>COUNTIFS(M$2:M22,"&gt;0.25",M$2:M22,"&lt;=0.35")</f>
        <v/>
      </c>
      <c r="U22" s="25">
        <f>COUNTIF(L$2:L22,"&gt;=0.35")</f>
        <v/>
      </c>
      <c r="V22" s="25">
        <f>COUNTIF(M$2:M22,"&gt;=0.35")</f>
        <v/>
      </c>
      <c r="Y22" s="680">
        <f>IF(DASHBOARD!$J$2=A22,DASHBOARD!$N$11,IF(DASHBOARD!$J$2=0,0,Y22))</f>
        <v/>
      </c>
    </row>
    <row r="23" ht="15.75" customHeight="1" s="18">
      <c r="A23" t="n">
        <v>330</v>
      </c>
      <c r="B23" s="1594">
        <f>TEXT(NOW(),"DD-MM-YYYY")</f>
        <v/>
      </c>
      <c r="C23" s="1594" t="inlineStr">
        <is>
          <t>05:30</t>
        </is>
      </c>
      <c r="D23" s="680" t="n">
        <v>0</v>
      </c>
      <c r="E23" s="680" t="n">
        <v>-0.04996975138783455</v>
      </c>
      <c r="F23" s="680">
        <f>D23/$X$1</f>
        <v/>
      </c>
      <c r="G23" s="680">
        <f>IFERROR(E23/F23,$X$1)</f>
        <v/>
      </c>
      <c r="H23" s="680">
        <f>IFERROR(G22*F23,0)</f>
        <v/>
      </c>
      <c r="I23" s="680">
        <f>IF(DASHBOARD!$J$2=E23,DASHBOARD!#REF!,IF(DASHBOARD!$J$2=0,0,I23))</f>
        <v/>
      </c>
      <c r="J23" s="49">
        <f>IF(E23&lt;0,0,IFERROR(ABS((D23-E23)/E23),0))</f>
        <v/>
      </c>
      <c r="K23" s="49">
        <f>IF(E23&lt;0,0,IFERROR(ABS((H23-E23)/E23),0))</f>
        <v/>
      </c>
      <c r="L23" s="24">
        <f>(SUM(J$2:J23)/COUNTA(J$2:J23))</f>
        <v/>
      </c>
      <c r="M23" s="24">
        <f>(SUM(K$2:K23)/COUNTA(K$2:K23))</f>
        <v/>
      </c>
      <c r="N23" s="25" t="n">
        <v>22</v>
      </c>
      <c r="O23" s="25">
        <f>COUNTIF(L$2:L23,"&lt;=0.15")</f>
        <v/>
      </c>
      <c r="P23" s="25">
        <f>COUNTIF(M$2:M23,"&lt;=0.15")</f>
        <v/>
      </c>
      <c r="Q23" s="25">
        <f>COUNTIFS(L$2:L23,"&gt;0.15",L$2:L23,"&lt;=0.25")</f>
        <v/>
      </c>
      <c r="R23" s="25">
        <f>COUNTIFS(M$2:M23,"&gt;0.15",M$2:M23,"&lt;=0.25")</f>
        <v/>
      </c>
      <c r="S23" s="25">
        <f>COUNTIFS(L$2:L23,"&gt;0.25",L$2:L23,"&lt;=0.35")</f>
        <v/>
      </c>
      <c r="T23" s="25">
        <f>COUNTIFS(M$2:M23,"&gt;0.25",M$2:M23,"&lt;=0.35")</f>
        <v/>
      </c>
      <c r="U23" s="25">
        <f>COUNTIF(L$2:L23,"&gt;=0.35")</f>
        <v/>
      </c>
      <c r="V23" s="25">
        <f>COUNTIF(M$2:M23,"&gt;=0.35")</f>
        <v/>
      </c>
      <c r="Y23" s="680">
        <f>IF(DASHBOARD!$J$2=A23,DASHBOARD!$N$11,IF(DASHBOARD!$J$2=0,0,Y23))</f>
        <v/>
      </c>
    </row>
    <row r="24" ht="15.75" customHeight="1" s="18">
      <c r="A24" t="n">
        <v>345</v>
      </c>
      <c r="B24" s="1594">
        <f>TEXT(NOW(),"DD-MM-YYYY")</f>
        <v/>
      </c>
      <c r="C24" s="1594" t="inlineStr">
        <is>
          <t>05:45</t>
        </is>
      </c>
      <c r="D24" s="680" t="n">
        <v>0</v>
      </c>
      <c r="E24" s="680" t="n">
        <v>0</v>
      </c>
      <c r="F24" s="680">
        <f>D24/$X$1</f>
        <v/>
      </c>
      <c r="G24" s="680">
        <f>IFERROR(E24/F24,$X$1)</f>
        <v/>
      </c>
      <c r="H24" s="680">
        <f>IFERROR(G23*F24,0)</f>
        <v/>
      </c>
      <c r="I24" s="680">
        <f>IF(DASHBOARD!$J$2=E24,DASHBOARD!#REF!,IF(DASHBOARD!$J$2=0,0,I24))</f>
        <v/>
      </c>
      <c r="J24" s="49">
        <f>IF(E24&lt;0,0,IFERROR(ABS((D24-E24)/E24),0))</f>
        <v/>
      </c>
      <c r="K24" s="49">
        <f>IF(E24&lt;0,0,IFERROR(ABS((H24-E24)/E24),0))</f>
        <v/>
      </c>
      <c r="L24" s="24">
        <f>(SUM(J$2:J24)/COUNTA(J$2:J24))</f>
        <v/>
      </c>
      <c r="M24" s="24">
        <f>(SUM(K$2:K24)/COUNTA(K$2:K24))</f>
        <v/>
      </c>
      <c r="N24" s="25" t="n">
        <v>23</v>
      </c>
      <c r="O24" s="25">
        <f>COUNTIF(L$2:L24,"&lt;=0.15")</f>
        <v/>
      </c>
      <c r="P24" s="25">
        <f>COUNTIF(M$2:M24,"&lt;=0.15")</f>
        <v/>
      </c>
      <c r="Q24" s="25">
        <f>COUNTIFS(L$2:L24,"&gt;0.15",L$2:L24,"&lt;=0.25")</f>
        <v/>
      </c>
      <c r="R24" s="25">
        <f>COUNTIFS(M$2:M24,"&gt;0.15",M$2:M24,"&lt;=0.25")</f>
        <v/>
      </c>
      <c r="S24" s="25">
        <f>COUNTIFS(L$2:L24,"&gt;0.25",L$2:L24,"&lt;=0.35")</f>
        <v/>
      </c>
      <c r="T24" s="25">
        <f>COUNTIFS(M$2:M24,"&gt;0.25",M$2:M24,"&lt;=0.35")</f>
        <v/>
      </c>
      <c r="U24" s="25">
        <f>COUNTIF(L$2:L24,"&gt;=0.35")</f>
        <v/>
      </c>
      <c r="V24" s="25">
        <f>COUNTIF(M$2:M24,"&gt;=0.35")</f>
        <v/>
      </c>
      <c r="Y24" s="680">
        <f>IF(DASHBOARD!$J$2=A24,DASHBOARD!$N$11,IF(DASHBOARD!$J$2=0,0,Y24))</f>
        <v/>
      </c>
    </row>
    <row r="25" ht="15.75" customHeight="1" s="18">
      <c r="A25" t="n">
        <v>360</v>
      </c>
      <c r="B25" s="1594">
        <f>TEXT(NOW(),"DD-MM-YYYY")</f>
        <v/>
      </c>
      <c r="C25" s="1594" t="inlineStr">
        <is>
          <t>06:00</t>
        </is>
      </c>
      <c r="D25" s="680" t="n">
        <v>0.19</v>
      </c>
      <c r="E25" s="680" t="n">
        <v>0.1255268305540085</v>
      </c>
      <c r="F25" s="680">
        <f>D25/$X$1</f>
        <v/>
      </c>
      <c r="G25" s="680">
        <f>IFERROR(E25/F25,$X$1)</f>
        <v/>
      </c>
      <c r="H25" s="680">
        <f>IFERROR(G24*F25,0)</f>
        <v/>
      </c>
      <c r="I25" s="680">
        <f>IF(DASHBOARD!$J$2=E25,DASHBOARD!#REF!,IF(DASHBOARD!$J$2=0,0,I25))</f>
        <v/>
      </c>
      <c r="J25" s="49">
        <f>IF(E25&lt;0,0,IFERROR(ABS((D25-E25)/E25),0))</f>
        <v/>
      </c>
      <c r="K25" s="49">
        <f>IF(E25&lt;0,0,IFERROR(ABS((H25-E25)/E25),0))</f>
        <v/>
      </c>
      <c r="L25" s="24">
        <f>(SUM(J$2:J25)/COUNTA(J$2:J25))</f>
        <v/>
      </c>
      <c r="M25" s="24">
        <f>(SUM(K$2:K25)/COUNTA(K$2:K25))</f>
        <v/>
      </c>
      <c r="N25" s="25" t="n">
        <v>24</v>
      </c>
      <c r="O25" s="25">
        <f>COUNTIF(L$2:L25,"&lt;=0.15")</f>
        <v/>
      </c>
      <c r="P25" s="25">
        <f>COUNTIF(M$2:M25,"&lt;=0.15")</f>
        <v/>
      </c>
      <c r="Q25" s="25">
        <f>COUNTIFS(L$2:L25,"&gt;0.15",L$2:L25,"&lt;=0.25")</f>
        <v/>
      </c>
      <c r="R25" s="25">
        <f>COUNTIFS(M$2:M25,"&gt;0.15",M$2:M25,"&lt;=0.25")</f>
        <v/>
      </c>
      <c r="S25" s="25">
        <f>COUNTIFS(L$2:L25,"&gt;0.25",L$2:L25,"&lt;=0.35")</f>
        <v/>
      </c>
      <c r="T25" s="25">
        <f>COUNTIFS(M$2:M25,"&gt;0.25",M$2:M25,"&lt;=0.35")</f>
        <v/>
      </c>
      <c r="U25" s="25">
        <f>COUNTIF(L$2:L25,"&gt;=0.35")</f>
        <v/>
      </c>
      <c r="V25" s="25">
        <f>COUNTIF(M$2:M25,"&gt;=0.35")</f>
        <v/>
      </c>
      <c r="Y25" s="680">
        <f>IF(DASHBOARD!$J$2=A25,DASHBOARD!$N$11,IF(DASHBOARD!$J$2=0,0,Y25))</f>
        <v/>
      </c>
    </row>
    <row r="26" ht="15.75" customHeight="1" s="18">
      <c r="A26" t="n">
        <v>375</v>
      </c>
      <c r="B26" s="1594">
        <f>TEXT(NOW(),"DD-MM-YYYY")</f>
        <v/>
      </c>
      <c r="C26" s="1594" t="inlineStr">
        <is>
          <t>06:15</t>
        </is>
      </c>
      <c r="D26" s="680" t="n">
        <v>0.41</v>
      </c>
      <c r="E26" s="680" t="n">
        <v>0.5913689732551575</v>
      </c>
      <c r="F26" s="680">
        <f>D26/$X$1</f>
        <v/>
      </c>
      <c r="G26" s="680">
        <f>IFERROR(E26/F26,$X$1)</f>
        <v/>
      </c>
      <c r="H26" s="680">
        <f>IFERROR(G25*F26,0)</f>
        <v/>
      </c>
      <c r="I26" s="680">
        <f>IF(DASHBOARD!$J$2=E26,DASHBOARD!#REF!,IF(DASHBOARD!$J$2=0,0,I26))</f>
        <v/>
      </c>
      <c r="J26" s="49">
        <f>IF(E26&lt;0,0,IFERROR(ABS((D26-E26)/E26),0))</f>
        <v/>
      </c>
      <c r="K26" s="49">
        <f>IF(E26&lt;0,0,IFERROR(ABS((H26-E26)/E26),0))</f>
        <v/>
      </c>
      <c r="L26" s="24">
        <f>(SUM(J$2:J26)/COUNTA(J$2:J26))</f>
        <v/>
      </c>
      <c r="M26" s="24">
        <f>(SUM(K$2:K26)/COUNTA(K$2:K26))</f>
        <v/>
      </c>
      <c r="N26" s="25" t="n">
        <v>25</v>
      </c>
      <c r="O26" s="25">
        <f>COUNTIF(L$2:L26,"&lt;=0.15")</f>
        <v/>
      </c>
      <c r="P26" s="25">
        <f>COUNTIF(M$2:M26,"&lt;=0.15")</f>
        <v/>
      </c>
      <c r="Q26" s="25">
        <f>COUNTIFS(L$2:L26,"&gt;0.15",L$2:L26,"&lt;=0.25")</f>
        <v/>
      </c>
      <c r="R26" s="25">
        <f>COUNTIFS(M$2:M26,"&gt;0.15",M$2:M26,"&lt;=0.25")</f>
        <v/>
      </c>
      <c r="S26" s="25">
        <f>COUNTIFS(L$2:L26,"&gt;0.25",L$2:L26,"&lt;=0.35")</f>
        <v/>
      </c>
      <c r="T26" s="25">
        <f>COUNTIFS(M$2:M26,"&gt;0.25",M$2:M26,"&lt;=0.35")</f>
        <v/>
      </c>
      <c r="U26" s="25">
        <f>COUNTIF(L$2:L26,"&gt;=0.35")</f>
        <v/>
      </c>
      <c r="V26" s="25">
        <f>COUNTIF(M$2:M26,"&gt;=0.35")</f>
        <v/>
      </c>
      <c r="Y26" s="680">
        <f>IF(DASHBOARD!$J$2=A26,DASHBOARD!$N$11,IF(DASHBOARD!$J$2=0,0,Y26))</f>
        <v/>
      </c>
    </row>
    <row r="27" ht="15.75" customHeight="1" s="18">
      <c r="A27" t="n">
        <v>390</v>
      </c>
      <c r="B27" s="1594">
        <f>TEXT(NOW(),"DD-MM-YYYY")</f>
        <v/>
      </c>
      <c r="C27" s="1594" t="inlineStr">
        <is>
          <t>06:30</t>
        </is>
      </c>
      <c r="D27" s="680" t="n">
        <v>0.82</v>
      </c>
      <c r="E27" s="680" t="n">
        <v>2.064977169036865</v>
      </c>
      <c r="F27" s="680">
        <f>D27/$X$1</f>
        <v/>
      </c>
      <c r="G27" s="680">
        <f>IFERROR(E27/F27,$X$1)</f>
        <v/>
      </c>
      <c r="H27" s="23">
        <f>IFERROR(G26*F27,0)</f>
        <v/>
      </c>
      <c r="I27" s="680">
        <f>IF(DASHBOARD!$J$2=E27,DASHBOARD!#REF!,IF(DASHBOARD!$J$2=0,0,I27))</f>
        <v/>
      </c>
      <c r="J27" s="49">
        <f>IF(E27&lt;0,0,IFERROR(ABS((D27-E27)/E27),0))</f>
        <v/>
      </c>
      <c r="K27" s="49">
        <f>IF(E27&lt;0,0,IFERROR(ABS((H27-E27)/E27),0))</f>
        <v/>
      </c>
      <c r="L27" s="24">
        <f>(SUM(J$2:J27)/COUNTA(J$2:J27))</f>
        <v/>
      </c>
      <c r="M27" s="24">
        <f>(SUM(K$2:K27)/COUNTA(K$2:K27))</f>
        <v/>
      </c>
      <c r="N27" s="25" t="n">
        <v>26</v>
      </c>
      <c r="O27" s="25">
        <f>COUNTIF(L$2:L27,"&lt;=0.15")</f>
        <v/>
      </c>
      <c r="P27" s="25">
        <f>COUNTIF(M$2:M27,"&lt;=0.15")</f>
        <v/>
      </c>
      <c r="Q27" s="25">
        <f>COUNTIFS(L$2:L27,"&gt;0.15",L$2:L27,"&lt;=0.25")</f>
        <v/>
      </c>
      <c r="R27" s="25">
        <f>COUNTIFS(M$2:M27,"&gt;0.15",M$2:M27,"&lt;=0.25")</f>
        <v/>
      </c>
      <c r="S27" s="25">
        <f>COUNTIFS(L$2:L27,"&gt;0.25",L$2:L27,"&lt;=0.35")</f>
        <v/>
      </c>
      <c r="T27" s="25">
        <f>COUNTIFS(M$2:M27,"&gt;0.25",M$2:M27,"&lt;=0.35")</f>
        <v/>
      </c>
      <c r="U27" s="25">
        <f>COUNTIF(L$2:L27,"&gt;=0.35")</f>
        <v/>
      </c>
      <c r="V27" s="25">
        <f>COUNTIF(M$2:M27,"&gt;=0.35")</f>
        <v/>
      </c>
      <c r="Y27" s="680">
        <f>IF(DASHBOARD!$J$2=A27,DASHBOARD!$N$11,IF(DASHBOARD!$J$2=0,0,Y27))</f>
        <v/>
      </c>
    </row>
    <row r="28" ht="15.75" customHeight="1" s="18">
      <c r="A28" t="n">
        <v>405</v>
      </c>
      <c r="B28" s="1594">
        <f>TEXT(NOW(),"DD-MM-YYYY")</f>
        <v/>
      </c>
      <c r="C28" s="1594" t="inlineStr">
        <is>
          <t>06:45</t>
        </is>
      </c>
      <c r="D28" s="680" t="n">
        <v>1.24</v>
      </c>
      <c r="E28" s="680" t="n">
        <v>3.105252504348755</v>
      </c>
      <c r="F28" s="680">
        <f>D28/$X$1</f>
        <v/>
      </c>
      <c r="G28" s="680">
        <f>IFERROR(E28/F28,$X$1)</f>
        <v/>
      </c>
      <c r="H28" s="680">
        <f>IFERROR(G27*F28,0)</f>
        <v/>
      </c>
      <c r="I28" s="680">
        <f>IF(DASHBOARD!$J$2=E28,DASHBOARD!#REF!,IF(DASHBOARD!$J$2=0,0,I28))</f>
        <v/>
      </c>
      <c r="J28" s="49">
        <f>IF(E28&lt;0,0,IFERROR(ABS((D28-E28)/E28),0))</f>
        <v/>
      </c>
      <c r="K28" s="49">
        <f>IF(E28&lt;0,0,IFERROR(ABS((H28-E28)/E28),0))</f>
        <v/>
      </c>
      <c r="L28" s="24">
        <f>(SUM(J$2:J28)/COUNTA(J$2:J28))</f>
        <v/>
      </c>
      <c r="M28" s="24">
        <f>(SUM(K$2:K28)/COUNTA(K$2:K28))</f>
        <v/>
      </c>
      <c r="N28" s="25" t="n">
        <v>27</v>
      </c>
      <c r="O28" s="25">
        <f>COUNTIF(L$2:L28,"&lt;=0.15")</f>
        <v/>
      </c>
      <c r="P28" s="25">
        <f>COUNTIF(M$2:M28,"&lt;=0.15")</f>
        <v/>
      </c>
      <c r="Q28" s="25">
        <f>COUNTIFS(L$2:L28,"&gt;0.15",L$2:L28,"&lt;=0.25")</f>
        <v/>
      </c>
      <c r="R28" s="25">
        <f>COUNTIFS(M$2:M28,"&gt;0.15",M$2:M28,"&lt;=0.25")</f>
        <v/>
      </c>
      <c r="S28" s="25">
        <f>COUNTIFS(L$2:L28,"&gt;0.25",L$2:L28,"&lt;=0.35")</f>
        <v/>
      </c>
      <c r="T28" s="25">
        <f>COUNTIFS(M$2:M28,"&gt;0.25",M$2:M28,"&lt;=0.35")</f>
        <v/>
      </c>
      <c r="U28" s="25">
        <f>COUNTIF(L$2:L28,"&gt;=0.35")</f>
        <v/>
      </c>
      <c r="V28" s="25">
        <f>COUNTIF(M$2:M28,"&gt;=0.35")</f>
        <v/>
      </c>
      <c r="Y28" s="680">
        <f>IF(DASHBOARD!$J$2=A28,DASHBOARD!$N$11,IF(DASHBOARD!$J$2=0,0,Y28))</f>
        <v/>
      </c>
    </row>
    <row r="29" ht="15.75" customHeight="1" s="18">
      <c r="A29" t="n">
        <v>420</v>
      </c>
      <c r="B29" s="1594">
        <f>TEXT(NOW(),"DD-MM-YYYY")</f>
        <v/>
      </c>
      <c r="C29" s="1594" t="inlineStr">
        <is>
          <t>07:00</t>
        </is>
      </c>
      <c r="D29" s="680" t="n">
        <v>1.51</v>
      </c>
      <c r="E29" s="680" t="n">
        <v>1.682699680328369</v>
      </c>
      <c r="F29" s="680">
        <f>D29/$X$1</f>
        <v/>
      </c>
      <c r="G29" s="680">
        <f>IFERROR(E29/F29,$X$1)</f>
        <v/>
      </c>
      <c r="H29" s="680">
        <f>IFERROR(G28*F29,0)</f>
        <v/>
      </c>
      <c r="I29" s="680">
        <f>IF(DASHBOARD!$J$2=E29,DASHBOARD!#REF!,IF(DASHBOARD!$J$2=0,0,I29))</f>
        <v/>
      </c>
      <c r="J29" s="49">
        <f>IF(E29&lt;0,0,IFERROR(ABS((D29-E29)/E29),0))</f>
        <v/>
      </c>
      <c r="K29" s="49">
        <f>IF(E29&lt;0,0,IFERROR(ABS((H29-E29)/E29),0))</f>
        <v/>
      </c>
      <c r="L29" s="24">
        <f>(SUM(J$2:J29)/COUNTA(J$2:J29))</f>
        <v/>
      </c>
      <c r="M29" s="24">
        <f>(SUM(K$2:K29)/COUNTA(K$2:K29))</f>
        <v/>
      </c>
      <c r="N29" s="25" t="n">
        <v>28</v>
      </c>
      <c r="O29" s="25">
        <f>COUNTIF(L$2:L29,"&lt;=0.15")</f>
        <v/>
      </c>
      <c r="P29" s="25">
        <f>COUNTIF(M$2:M29,"&lt;=0.15")</f>
        <v/>
      </c>
      <c r="Q29" s="25">
        <f>COUNTIFS(L$2:L29,"&gt;0.15",L$2:L29,"&lt;=0.25")</f>
        <v/>
      </c>
      <c r="R29" s="25">
        <f>COUNTIFS(M$2:M29,"&gt;0.15",M$2:M29,"&lt;=0.25")</f>
        <v/>
      </c>
      <c r="S29" s="25">
        <f>COUNTIFS(L$2:L29,"&gt;0.25",L$2:L29,"&lt;=0.35")</f>
        <v/>
      </c>
      <c r="T29" s="25">
        <f>COUNTIFS(M$2:M29,"&gt;0.25",M$2:M29,"&lt;=0.35")</f>
        <v/>
      </c>
      <c r="U29" s="25">
        <f>COUNTIF(L$2:L29,"&gt;=0.35")</f>
        <v/>
      </c>
      <c r="V29" s="25">
        <f>COUNTIF(M$2:M29,"&gt;=0.35")</f>
        <v/>
      </c>
      <c r="Y29" s="680">
        <f>IF(DASHBOARD!$J$2=A29,DASHBOARD!$N$11,IF(DASHBOARD!$J$2=0,0,Y29))</f>
        <v/>
      </c>
    </row>
    <row r="30" ht="15.75" customHeight="1" s="18">
      <c r="A30" t="n">
        <v>435</v>
      </c>
      <c r="B30" s="1594">
        <f>TEXT(NOW(),"DD-MM-YYYY")</f>
        <v/>
      </c>
      <c r="C30" s="1594" t="inlineStr">
        <is>
          <t>07:15</t>
        </is>
      </c>
      <c r="D30" s="680" t="n">
        <v>1.9</v>
      </c>
      <c r="E30" s="680" t="n">
        <v>5.326096534729004</v>
      </c>
      <c r="F30" s="680">
        <f>D30/$X$1</f>
        <v/>
      </c>
      <c r="G30" s="680">
        <f>IFERROR(E30/F30,$X$1)</f>
        <v/>
      </c>
      <c r="H30" s="680">
        <f>IFERROR(G29*F30,0)</f>
        <v/>
      </c>
      <c r="I30" s="680">
        <f>IF(DASHBOARD!$J$2=E30,DASHBOARD!#REF!,IF(DASHBOARD!$J$2=0,0,I30))</f>
        <v/>
      </c>
      <c r="J30" s="49">
        <f>IF(E30&lt;0,0,IFERROR(ABS((D30-E30)/E30),0))</f>
        <v/>
      </c>
      <c r="K30" s="49">
        <f>IF(E30&lt;0,0,IFERROR(ABS((H30-E30)/E30),0))</f>
        <v/>
      </c>
      <c r="L30" s="24">
        <f>(SUM(J$2:J30)/COUNTA(J$2:J30))</f>
        <v/>
      </c>
      <c r="M30" s="24">
        <f>(SUM(K$2:K30)/COUNTA(K$2:K30))</f>
        <v/>
      </c>
      <c r="N30" s="25" t="n">
        <v>29</v>
      </c>
      <c r="O30" s="25">
        <f>COUNTIF(L$2:L30,"&lt;=0.15")</f>
        <v/>
      </c>
      <c r="P30" s="25">
        <f>COUNTIF(M$2:M30,"&lt;=0.15")</f>
        <v/>
      </c>
      <c r="Q30" s="25">
        <f>COUNTIFS(L$2:L30,"&gt;0.15",L$2:L30,"&lt;=0.25")</f>
        <v/>
      </c>
      <c r="R30" s="25">
        <f>COUNTIFS(M$2:M30,"&gt;0.15",M$2:M30,"&lt;=0.25")</f>
        <v/>
      </c>
      <c r="S30" s="25">
        <f>COUNTIFS(L$2:L30,"&gt;0.25",L$2:L30,"&lt;=0.35")</f>
        <v/>
      </c>
      <c r="T30" s="25">
        <f>COUNTIFS(M$2:M30,"&gt;0.25",M$2:M30,"&lt;=0.35")</f>
        <v/>
      </c>
      <c r="U30" s="25">
        <f>COUNTIF(L$2:L30,"&gt;=0.35")</f>
        <v/>
      </c>
      <c r="V30" s="25">
        <f>COUNTIF(M$2:M30,"&gt;=0.35")</f>
        <v/>
      </c>
      <c r="Y30" s="680">
        <f>IF(DASHBOARD!$J$2=A30,DASHBOARD!$N$11,IF(DASHBOARD!$J$2=0,0,Y30))</f>
        <v/>
      </c>
    </row>
    <row r="31" ht="15.75" customHeight="1" s="18">
      <c r="A31" t="n">
        <v>450</v>
      </c>
      <c r="B31" s="1594">
        <f>TEXT(NOW(),"DD-MM-YYYY")</f>
        <v/>
      </c>
      <c r="C31" s="1594" t="inlineStr">
        <is>
          <t>07:30</t>
        </is>
      </c>
      <c r="D31" s="680" t="n">
        <v>2.27</v>
      </c>
      <c r="E31" s="680" t="n">
        <v>6.892313480377197</v>
      </c>
      <c r="F31" s="680">
        <f>D31/$X$1</f>
        <v/>
      </c>
      <c r="G31" s="680">
        <f>IFERROR(E31/F31,$X$1)</f>
        <v/>
      </c>
      <c r="H31" s="680">
        <f>IFERROR(G30*F31,0)</f>
        <v/>
      </c>
      <c r="I31" s="680">
        <f>IF(DASHBOARD!$J$2=E31,DASHBOARD!#REF!,IF(DASHBOARD!$J$2=0,0,I31))</f>
        <v/>
      </c>
      <c r="J31" s="49">
        <f>IF(E31&lt;0,0,IFERROR(ABS((D31-E31)/E31),0))</f>
        <v/>
      </c>
      <c r="K31" s="49">
        <f>IF(E31&lt;0,0,IFERROR(ABS((H31-E31)/E31),0))</f>
        <v/>
      </c>
      <c r="L31" s="24">
        <f>(SUM(J$2:J31)/COUNTA(J$2:J31))</f>
        <v/>
      </c>
      <c r="M31" s="24">
        <f>(SUM(K$2:K31)/COUNTA(K$2:K31))</f>
        <v/>
      </c>
      <c r="N31" s="25" t="n">
        <v>30</v>
      </c>
      <c r="O31" s="25">
        <f>COUNTIF(L$2:L31,"&lt;=0.15")</f>
        <v/>
      </c>
      <c r="P31" s="25">
        <f>COUNTIF(M$2:M31,"&lt;=0.15")</f>
        <v/>
      </c>
      <c r="Q31" s="25">
        <f>COUNTIFS(L$2:L31,"&gt;0.15",L$2:L31,"&lt;=0.25")</f>
        <v/>
      </c>
      <c r="R31" s="25">
        <f>COUNTIFS(M$2:M31,"&gt;0.15",M$2:M31,"&lt;=0.25")</f>
        <v/>
      </c>
      <c r="S31" s="25">
        <f>COUNTIFS(L$2:L31,"&gt;0.25",L$2:L31,"&lt;=0.35")</f>
        <v/>
      </c>
      <c r="T31" s="25">
        <f>COUNTIFS(M$2:M31,"&gt;0.25",M$2:M31,"&lt;=0.35")</f>
        <v/>
      </c>
      <c r="U31" s="25">
        <f>COUNTIF(L$2:L31,"&gt;=0.35")</f>
        <v/>
      </c>
      <c r="V31" s="25">
        <f>COUNTIF(M$2:M31,"&gt;=0.35")</f>
        <v/>
      </c>
      <c r="Y31" s="680">
        <f>IF(DASHBOARD!$J$2=A31,DASHBOARD!$N$11,IF(DASHBOARD!$J$2=0,0,Y31))</f>
        <v/>
      </c>
    </row>
    <row r="32" ht="15.75" customHeight="1" s="18">
      <c r="A32" t="n">
        <v>465</v>
      </c>
      <c r="B32" s="1594">
        <f>TEXT(NOW(),"DD-MM-YYYY")</f>
        <v/>
      </c>
      <c r="C32" s="1594" t="inlineStr">
        <is>
          <t>07:45</t>
        </is>
      </c>
      <c r="D32" s="680" t="n">
        <v>2.7</v>
      </c>
      <c r="E32" s="680" t="n">
        <v>7.272874355316162</v>
      </c>
      <c r="F32" s="680">
        <f>D32/$X$1</f>
        <v/>
      </c>
      <c r="G32" s="680">
        <f>IFERROR(E32/F32,$X$1)</f>
        <v/>
      </c>
      <c r="H32" s="680">
        <f>IFERROR(G31*F32,0)</f>
        <v/>
      </c>
      <c r="I32" s="680">
        <f>IF(DASHBOARD!$J$2=E32,DASHBOARD!#REF!,IF(DASHBOARD!$J$2=0,0,I32))</f>
        <v/>
      </c>
      <c r="J32" s="49">
        <f>IF(E32&lt;0,0,IFERROR(ABS((D32-E32)/E32),0))</f>
        <v/>
      </c>
      <c r="K32" s="49">
        <f>IF(E32&lt;0,0,IFERROR(ABS((H32-E32)/E32),0))</f>
        <v/>
      </c>
      <c r="L32" s="24">
        <f>(SUM(J$2:J32)/COUNTA(J$2:J32))</f>
        <v/>
      </c>
      <c r="M32" s="24">
        <f>(SUM(K$2:K32)/COUNTA(K$2:K32))</f>
        <v/>
      </c>
      <c r="N32" s="25" t="n">
        <v>31</v>
      </c>
      <c r="O32" s="25">
        <f>COUNTIF(L$2:L32,"&lt;=0.15")</f>
        <v/>
      </c>
      <c r="P32" s="25">
        <f>COUNTIF(M$2:M32,"&lt;=0.15")</f>
        <v/>
      </c>
      <c r="Q32" s="25">
        <f>COUNTIFS(L$2:L32,"&gt;0.15",L$2:L32,"&lt;=0.25")</f>
        <v/>
      </c>
      <c r="R32" s="25">
        <f>COUNTIFS(M$2:M32,"&gt;0.15",M$2:M32,"&lt;=0.25")</f>
        <v/>
      </c>
      <c r="S32" s="25">
        <f>COUNTIFS(L$2:L32,"&gt;0.25",L$2:L32,"&lt;=0.35")</f>
        <v/>
      </c>
      <c r="T32" s="25">
        <f>COUNTIFS(M$2:M32,"&gt;0.25",M$2:M32,"&lt;=0.35")</f>
        <v/>
      </c>
      <c r="U32" s="25">
        <f>COUNTIF(L$2:L32,"&gt;=0.35")</f>
        <v/>
      </c>
      <c r="V32" s="25">
        <f>COUNTIF(M$2:M32,"&gt;=0.35")</f>
        <v/>
      </c>
      <c r="Y32" s="680">
        <f>IF(DASHBOARD!$J$2=A32,DASHBOARD!$N$11,IF(DASHBOARD!$J$2=0,0,Y32))</f>
        <v/>
      </c>
    </row>
    <row r="33" ht="15.75" customHeight="1" s="18">
      <c r="A33" t="n">
        <v>480</v>
      </c>
      <c r="B33" s="1594">
        <f>TEXT(NOW(),"DD-MM-YYYY")</f>
        <v/>
      </c>
      <c r="C33" s="1594" t="inlineStr">
        <is>
          <t>08:00</t>
        </is>
      </c>
      <c r="D33" s="680" t="n">
        <v>3.14</v>
      </c>
      <c r="E33" s="680" t="n">
        <v>7.347226619720459</v>
      </c>
      <c r="F33" s="680">
        <f>D33/$X$1</f>
        <v/>
      </c>
      <c r="G33" s="680">
        <f>IFERROR(E33/F33,$X$1)</f>
        <v/>
      </c>
      <c r="H33" s="680">
        <f>IFERROR(G32*F33,0)</f>
        <v/>
      </c>
      <c r="I33" s="680">
        <f>IF(DASHBOARD!$J$2=E33,DASHBOARD!#REF!,IF(DASHBOARD!$J$2=0,0,I33))</f>
        <v/>
      </c>
      <c r="J33" s="49">
        <f>IF(E33&lt;0,0,IFERROR(ABS((D33-E33)/E33),0))</f>
        <v/>
      </c>
      <c r="K33" s="49">
        <f>IF(E33&lt;0,0,IFERROR(ABS((H33-E33)/E33),0))</f>
        <v/>
      </c>
      <c r="L33" s="24">
        <f>(SUM(J$2:J33)/COUNTA(J$2:J33))</f>
        <v/>
      </c>
      <c r="M33" s="24">
        <f>(SUM(K$2:K33)/COUNTA(K$2:K33))</f>
        <v/>
      </c>
      <c r="N33" s="25" t="n">
        <v>32</v>
      </c>
      <c r="O33" s="25">
        <f>COUNTIF(L$2:L33,"&lt;=0.15")</f>
        <v/>
      </c>
      <c r="P33" s="25">
        <f>COUNTIF(M$2:M33,"&lt;=0.15")</f>
        <v/>
      </c>
      <c r="Q33" s="25">
        <f>COUNTIFS(L$2:L33,"&gt;0.15",L$2:L33,"&lt;=0.25")</f>
        <v/>
      </c>
      <c r="R33" s="25">
        <f>COUNTIFS(M$2:M33,"&gt;0.15",M$2:M33,"&lt;=0.25")</f>
        <v/>
      </c>
      <c r="S33" s="25">
        <f>COUNTIFS(L$2:L33,"&gt;0.25",L$2:L33,"&lt;=0.35")</f>
        <v/>
      </c>
      <c r="T33" s="25">
        <f>COUNTIFS(M$2:M33,"&gt;0.25",M$2:M33,"&lt;=0.35")</f>
        <v/>
      </c>
      <c r="U33" s="25">
        <f>COUNTIF(L$2:L33,"&gt;=0.35")</f>
        <v/>
      </c>
      <c r="V33" s="25">
        <f>COUNTIF(M$2:M33,"&gt;=0.35")</f>
        <v/>
      </c>
      <c r="Y33" s="680">
        <f>IF(DASHBOARD!$J$2=A33,DASHBOARD!$N$11,IF(DASHBOARD!$J$2=0,0,Y33))</f>
        <v/>
      </c>
    </row>
    <row r="34" ht="15.75" customHeight="1" s="18">
      <c r="A34" t="n">
        <v>495</v>
      </c>
      <c r="B34" s="1594">
        <f>TEXT(NOW(),"DD-MM-YYYY")</f>
        <v/>
      </c>
      <c r="C34" s="1594" t="inlineStr">
        <is>
          <t>08:15</t>
        </is>
      </c>
      <c r="D34" s="680" t="n">
        <v>3.32</v>
      </c>
      <c r="E34" s="680" t="n">
        <v>7.727508544921875</v>
      </c>
      <c r="F34" s="680">
        <f>D34/$X$1</f>
        <v/>
      </c>
      <c r="G34" s="680">
        <f>IFERROR(E34/F34,$X$1)</f>
        <v/>
      </c>
      <c r="H34" s="680">
        <f>IFERROR(G33*F34,0)</f>
        <v/>
      </c>
      <c r="I34" s="680">
        <f>IF(DASHBOARD!$J$2=E34,DASHBOARD!#REF!,IF(DASHBOARD!$J$2=0,0,I34))</f>
        <v/>
      </c>
      <c r="J34" s="49">
        <f>IF(E34&lt;0,0,IFERROR(ABS((D34-E34)/E34),0))</f>
        <v/>
      </c>
      <c r="K34" s="49">
        <f>IF(E34&lt;0,0,IFERROR(ABS((H34-E34)/E34),0))</f>
        <v/>
      </c>
      <c r="L34" s="24">
        <f>(SUM(J$2:J34)/COUNTA(J$2:J34))</f>
        <v/>
      </c>
      <c r="M34" s="24">
        <f>(SUM(K$2:K34)/COUNTA(K$2:K34))</f>
        <v/>
      </c>
      <c r="N34" s="25" t="n">
        <v>33</v>
      </c>
      <c r="O34" s="25">
        <f>COUNTIF(L$2:L34,"&lt;=0.15")</f>
        <v/>
      </c>
      <c r="P34" s="25">
        <f>COUNTIF(M$2:M34,"&lt;=0.15")</f>
        <v/>
      </c>
      <c r="Q34" s="25">
        <f>COUNTIFS(L$2:L34,"&gt;0.15",L$2:L34,"&lt;=0.25")</f>
        <v/>
      </c>
      <c r="R34" s="25">
        <f>COUNTIFS(M$2:M34,"&gt;0.15",M$2:M34,"&lt;=0.25")</f>
        <v/>
      </c>
      <c r="S34" s="25">
        <f>COUNTIFS(L$2:L34,"&gt;0.25",L$2:L34,"&lt;=0.35")</f>
        <v/>
      </c>
      <c r="T34" s="25">
        <f>COUNTIFS(M$2:M34,"&gt;0.25",M$2:M34,"&lt;=0.35")</f>
        <v/>
      </c>
      <c r="U34" s="25">
        <f>COUNTIF(L$2:L34,"&gt;=0.35")</f>
        <v/>
      </c>
      <c r="V34" s="25">
        <f>COUNTIF(M$2:M34,"&gt;=0.35")</f>
        <v/>
      </c>
      <c r="Y34" s="680">
        <f>IF(DASHBOARD!$J$2=A34,DASHBOARD!$N$11,IF(DASHBOARD!$J$2=0,0,Y34))</f>
        <v/>
      </c>
    </row>
    <row r="35" ht="15.75" customHeight="1" s="18">
      <c r="A35" t="n">
        <v>510</v>
      </c>
      <c r="B35" s="1594">
        <f>TEXT(NOW(),"DD-MM-YYYY")</f>
        <v/>
      </c>
      <c r="C35" s="1594" t="inlineStr">
        <is>
          <t>08:30</t>
        </is>
      </c>
      <c r="D35" s="680" t="n">
        <v>4.11</v>
      </c>
      <c r="E35" s="680" t="n">
        <v>7.801156997680664</v>
      </c>
      <c r="F35" s="680">
        <f>D35/$X$1</f>
        <v/>
      </c>
      <c r="G35" s="680">
        <f>IFERROR(E35/F35,$X$1)</f>
        <v/>
      </c>
      <c r="H35" s="680">
        <f>IFERROR(G34*F35,0)</f>
        <v/>
      </c>
      <c r="I35" s="680">
        <f>IF(DASHBOARD!$J$2=E35,DASHBOARD!#REF!,IF(DASHBOARD!$J$2=0,0,I35))</f>
        <v/>
      </c>
      <c r="J35" s="49">
        <f>IF(E35&lt;0,0,IFERROR(ABS((D35-E35)/E35),0))</f>
        <v/>
      </c>
      <c r="K35" s="49">
        <f>IF(E35&lt;0,0,IFERROR(ABS((H35-E35)/E35),0))</f>
        <v/>
      </c>
      <c r="L35" s="24">
        <f>(SUM(J$2:J35)/COUNTA(J$2:J35))</f>
        <v/>
      </c>
      <c r="M35" s="24">
        <f>(SUM(K$2:K35)/COUNTA(K$2:K35))</f>
        <v/>
      </c>
      <c r="N35" s="25" t="n">
        <v>34</v>
      </c>
      <c r="O35" s="25">
        <f>COUNTIF(L$2:L35,"&lt;=0.15")</f>
        <v/>
      </c>
      <c r="P35" s="25">
        <f>COUNTIF(M$2:M35,"&lt;=0.15")</f>
        <v/>
      </c>
      <c r="Q35" s="25">
        <f>COUNTIFS(L$2:L35,"&gt;0.15",L$2:L35,"&lt;=0.25")</f>
        <v/>
      </c>
      <c r="R35" s="25">
        <f>COUNTIFS(M$2:M35,"&gt;0.15",M$2:M35,"&lt;=0.25")</f>
        <v/>
      </c>
      <c r="S35" s="25">
        <f>COUNTIFS(L$2:L35,"&gt;0.25",L$2:L35,"&lt;=0.35")</f>
        <v/>
      </c>
      <c r="T35" s="25">
        <f>COUNTIFS(M$2:M35,"&gt;0.25",M$2:M35,"&lt;=0.35")</f>
        <v/>
      </c>
      <c r="U35" s="25">
        <f>COUNTIF(L$2:L35,"&gt;=0.35")</f>
        <v/>
      </c>
      <c r="V35" s="25">
        <f>COUNTIF(M$2:M35,"&gt;=0.35")</f>
        <v/>
      </c>
      <c r="Y35" s="680">
        <f>IF(DASHBOARD!$J$2=A35,DASHBOARD!$N$11,IF(DASHBOARD!$J$2=0,0,Y35))</f>
        <v/>
      </c>
    </row>
    <row r="36" ht="15.75" customHeight="1" s="18">
      <c r="A36" t="n">
        <v>525</v>
      </c>
      <c r="B36" s="1594">
        <f>TEXT(NOW(),"DD-MM-YYYY")</f>
        <v/>
      </c>
      <c r="C36" s="1594" t="inlineStr">
        <is>
          <t>08:45</t>
        </is>
      </c>
      <c r="D36" s="680" t="n">
        <v>4.96</v>
      </c>
      <c r="E36" s="680" t="n">
        <v>7.914597034454346</v>
      </c>
      <c r="F36" s="680">
        <f>D36/$X$1</f>
        <v/>
      </c>
      <c r="G36" s="680">
        <f>IFERROR(E36/F36,$X$1)</f>
        <v/>
      </c>
      <c r="H36" s="680">
        <f>IFERROR(G35*F36,0)</f>
        <v/>
      </c>
      <c r="I36" s="680">
        <f>IF(DASHBOARD!$J$2=E36,DASHBOARD!#REF!,IF(DASHBOARD!$J$2=0,0,I36))</f>
        <v/>
      </c>
      <c r="J36" s="49">
        <f>IF(E36&lt;0,0,IFERROR(ABS((D36-E36)/E36),0))</f>
        <v/>
      </c>
      <c r="K36" s="49">
        <f>IF(E36&lt;0,0,IFERROR(ABS((H36-E36)/E36),0))</f>
        <v/>
      </c>
      <c r="L36" s="24">
        <f>(SUM(J$2:J36)/COUNTA(J$2:J36))</f>
        <v/>
      </c>
      <c r="M36" s="24">
        <f>(SUM(K$2:K36)/COUNTA(K$2:K36))</f>
        <v/>
      </c>
      <c r="N36" s="25" t="n">
        <v>35</v>
      </c>
      <c r="O36" s="25">
        <f>COUNTIF(L$2:L36,"&lt;=0.15")</f>
        <v/>
      </c>
      <c r="P36" s="25">
        <f>COUNTIF(M$2:M36,"&lt;=0.15")</f>
        <v/>
      </c>
      <c r="Q36" s="25">
        <f>COUNTIFS(L$2:L36,"&gt;0.15",L$2:L36,"&lt;=0.25")</f>
        <v/>
      </c>
      <c r="R36" s="25">
        <f>COUNTIFS(M$2:M36,"&gt;0.15",M$2:M36,"&lt;=0.25")</f>
        <v/>
      </c>
      <c r="S36" s="25">
        <f>COUNTIFS(L$2:L36,"&gt;0.25",L$2:L36,"&lt;=0.35")</f>
        <v/>
      </c>
      <c r="T36" s="25">
        <f>COUNTIFS(M$2:M36,"&gt;0.25",M$2:M36,"&lt;=0.35")</f>
        <v/>
      </c>
      <c r="U36" s="25">
        <f>COUNTIF(L$2:L36,"&gt;=0.35")</f>
        <v/>
      </c>
      <c r="V36" s="25">
        <f>COUNTIF(M$2:M36,"&gt;=0.35")</f>
        <v/>
      </c>
      <c r="Y36" s="680">
        <f>IF(DASHBOARD!$J$2=A36,DASHBOARD!$N$11,IF(DASHBOARD!$J$2=0,0,Y36))</f>
        <v/>
      </c>
    </row>
    <row r="37" ht="15.75" customHeight="1" s="18">
      <c r="A37" t="n">
        <v>540</v>
      </c>
      <c r="B37" s="1594">
        <f>TEXT(NOW(),"DD-MM-YYYY")</f>
        <v/>
      </c>
      <c r="C37" s="1594" t="inlineStr">
        <is>
          <t>09:00</t>
        </is>
      </c>
      <c r="D37" s="680" t="n">
        <v>5.36</v>
      </c>
      <c r="E37" s="680" t="n">
        <v>8.084273338317871</v>
      </c>
      <c r="F37" s="680">
        <f>D37/$X$1</f>
        <v/>
      </c>
      <c r="G37" s="680">
        <f>IFERROR(E37/F37,$X$1)</f>
        <v/>
      </c>
      <c r="H37" s="680">
        <f>IFERROR(G36*F37,0)</f>
        <v/>
      </c>
      <c r="I37" s="680">
        <f>IF(DASHBOARD!$J$2=E37,DASHBOARD!#REF!,IF(DASHBOARD!$J$2=0,0,I37))</f>
        <v/>
      </c>
      <c r="J37" s="49">
        <f>IF(E37&lt;0,0,IFERROR(ABS((D37-E37)/E37),0))</f>
        <v/>
      </c>
      <c r="K37" s="49">
        <f>IF(E37&lt;0,0,IFERROR(ABS((H37-E37)/E37),0))</f>
        <v/>
      </c>
      <c r="L37" s="24">
        <f>(SUM(J$2:J37)/COUNTA(J$2:J37))</f>
        <v/>
      </c>
      <c r="M37" s="24">
        <f>(SUM(K$2:K37)/COUNTA(K$2:K37))</f>
        <v/>
      </c>
      <c r="N37" s="25" t="n">
        <v>36</v>
      </c>
      <c r="O37" s="25">
        <f>COUNTIF(L$2:L37,"&lt;=0.15")</f>
        <v/>
      </c>
      <c r="P37" s="25">
        <f>COUNTIF(M$2:M37,"&lt;=0.15")</f>
        <v/>
      </c>
      <c r="Q37" s="25">
        <f>COUNTIFS(L$2:L37,"&gt;0.15",L$2:L37,"&lt;=0.25")</f>
        <v/>
      </c>
      <c r="R37" s="25">
        <f>COUNTIFS(M$2:M37,"&gt;0.15",M$2:M37,"&lt;=0.25")</f>
        <v/>
      </c>
      <c r="S37" s="25">
        <f>COUNTIFS(L$2:L37,"&gt;0.25",L$2:L37,"&lt;=0.35")</f>
        <v/>
      </c>
      <c r="T37" s="25">
        <f>COUNTIFS(M$2:M37,"&gt;0.25",M$2:M37,"&lt;=0.35")</f>
        <v/>
      </c>
      <c r="U37" s="25">
        <f>COUNTIF(L$2:L37,"&gt;=0.35")</f>
        <v/>
      </c>
      <c r="V37" s="25">
        <f>COUNTIF(M$2:M37,"&gt;=0.35")</f>
        <v/>
      </c>
      <c r="Y37" s="680">
        <f>IF(DASHBOARD!$J$2=A37,DASHBOARD!$N$11,IF(DASHBOARD!$J$2=0,0,Y37))</f>
        <v/>
      </c>
    </row>
    <row r="38" ht="15.75" customHeight="1" s="18">
      <c r="A38" t="n">
        <v>555</v>
      </c>
      <c r="B38" s="1594">
        <f>TEXT(NOW(),"DD-MM-YYYY")</f>
        <v/>
      </c>
      <c r="C38" s="1594" t="inlineStr">
        <is>
          <t>09:15</t>
        </is>
      </c>
      <c r="D38" s="680" t="n">
        <v>5.75</v>
      </c>
      <c r="E38" s="680" t="n">
        <v>8.185417175292969</v>
      </c>
      <c r="F38" s="680">
        <f>D38/$X$1</f>
        <v/>
      </c>
      <c r="G38" s="680">
        <f>IFERROR(E38/F38,$X$1)</f>
        <v/>
      </c>
      <c r="H38" s="680">
        <f>IFERROR(G37*F38,0)</f>
        <v/>
      </c>
      <c r="I38" s="680">
        <f>IF(DASHBOARD!$J$2=E38,DASHBOARD!#REF!,IF(DASHBOARD!$J$2=0,0,I38))</f>
        <v/>
      </c>
      <c r="J38" s="49">
        <f>IF(E38&lt;0,0,IFERROR(ABS((D38-E38)/E38),0))</f>
        <v/>
      </c>
      <c r="K38" s="49">
        <f>IF(E38&lt;0,0,IFERROR(ABS((H38-E38)/E38),0))</f>
        <v/>
      </c>
      <c r="L38" s="24">
        <f>(SUM(J$2:J38)/COUNTA(J$2:J38))</f>
        <v/>
      </c>
      <c r="M38" s="24">
        <f>(SUM(K$2:K38)/COUNTA(K$2:K38))</f>
        <v/>
      </c>
      <c r="N38" s="25" t="n">
        <v>37</v>
      </c>
      <c r="O38" s="25">
        <f>COUNTIF(L$2:L38,"&lt;=0.15")</f>
        <v/>
      </c>
      <c r="P38" s="25">
        <f>COUNTIF(M$2:M38,"&lt;=0.15")</f>
        <v/>
      </c>
      <c r="Q38" s="25">
        <f>COUNTIFS(L$2:L38,"&gt;0.15",L$2:L38,"&lt;=0.25")</f>
        <v/>
      </c>
      <c r="R38" s="25">
        <f>COUNTIFS(M$2:M38,"&gt;0.15",M$2:M38,"&lt;=0.25")</f>
        <v/>
      </c>
      <c r="S38" s="25">
        <f>COUNTIFS(L$2:L38,"&gt;0.25",L$2:L38,"&lt;=0.35")</f>
        <v/>
      </c>
      <c r="T38" s="25">
        <f>COUNTIFS(M$2:M38,"&gt;0.25",M$2:M38,"&lt;=0.35")</f>
        <v/>
      </c>
      <c r="U38" s="25">
        <f>COUNTIF(L$2:L38,"&gt;=0.35")</f>
        <v/>
      </c>
      <c r="V38" s="25">
        <f>COUNTIF(M$2:M38,"&gt;=0.35")</f>
        <v/>
      </c>
      <c r="Y38" s="680">
        <f>IF(DASHBOARD!$J$2=A38,DASHBOARD!$N$11,IF(DASHBOARD!$J$2=0,0,Y38))</f>
        <v/>
      </c>
    </row>
    <row r="39" ht="15.75" customHeight="1" s="18">
      <c r="A39" t="n">
        <v>570</v>
      </c>
      <c r="B39" s="1594">
        <f>TEXT(NOW(),"DD-MM-YYYY")</f>
        <v/>
      </c>
      <c r="C39" s="1594" t="inlineStr">
        <is>
          <t>09:30</t>
        </is>
      </c>
      <c r="D39" s="680" t="n">
        <v>5.95</v>
      </c>
      <c r="E39" s="680" t="n">
        <v>9.271974563598633</v>
      </c>
      <c r="F39" s="680">
        <f>D39/$X$1</f>
        <v/>
      </c>
      <c r="G39" s="680">
        <f>IFERROR(E39/F39,$X$1)</f>
        <v/>
      </c>
      <c r="H39" s="680">
        <f>IFERROR(G38*F39,0)</f>
        <v/>
      </c>
      <c r="I39" s="680">
        <f>IF(DASHBOARD!$J$2=E39,DASHBOARD!#REF!,IF(DASHBOARD!$J$2=0,0,I39))</f>
        <v/>
      </c>
      <c r="J39" s="49">
        <f>IF(E39&lt;0,0,IFERROR(ABS((D39-E39)/E39),0))</f>
        <v/>
      </c>
      <c r="K39" s="49">
        <f>IF(E39&lt;0,0,IFERROR(ABS((H39-E39)/E39),0))</f>
        <v/>
      </c>
      <c r="L39" s="24">
        <f>(SUM(J$2:J39)/COUNTA(J$2:J39))</f>
        <v/>
      </c>
      <c r="M39" s="24">
        <f>(SUM(K$2:K39)/COUNTA(K$2:K39))</f>
        <v/>
      </c>
      <c r="N39" s="25" t="n">
        <v>38</v>
      </c>
      <c r="O39" s="25">
        <f>COUNTIF(L$2:L39,"&lt;=0.15")</f>
        <v/>
      </c>
      <c r="P39" s="25">
        <f>COUNTIF(M$2:M39,"&lt;=0.15")</f>
        <v/>
      </c>
      <c r="Q39" s="25">
        <f>COUNTIFS(L$2:L39,"&gt;0.15",L$2:L39,"&lt;=0.25")</f>
        <v/>
      </c>
      <c r="R39" s="25">
        <f>COUNTIFS(M$2:M39,"&gt;0.15",M$2:M39,"&lt;=0.25")</f>
        <v/>
      </c>
      <c r="S39" s="25">
        <f>COUNTIFS(L$2:L39,"&gt;0.25",L$2:L39,"&lt;=0.35")</f>
        <v/>
      </c>
      <c r="T39" s="25">
        <f>COUNTIFS(M$2:M39,"&gt;0.25",M$2:M39,"&lt;=0.35")</f>
        <v/>
      </c>
      <c r="U39" s="25">
        <f>COUNTIF(L$2:L39,"&gt;=0.35")</f>
        <v/>
      </c>
      <c r="V39" s="25">
        <f>COUNTIF(M$2:M39,"&gt;=0.35")</f>
        <v/>
      </c>
      <c r="Y39" s="680">
        <f>IF(DASHBOARD!$J$2=A39,DASHBOARD!$N$11,IF(DASHBOARD!$J$2=0,0,Y39))</f>
        <v/>
      </c>
    </row>
    <row r="40" ht="15.75" customHeight="1" s="18">
      <c r="A40" t="n">
        <v>585</v>
      </c>
      <c r="B40" s="1594">
        <f>TEXT(NOW(),"DD-MM-YYYY")</f>
        <v/>
      </c>
      <c r="C40" s="1594" t="inlineStr">
        <is>
          <t>09:45</t>
        </is>
      </c>
      <c r="D40" s="680" t="n">
        <v>5.89</v>
      </c>
      <c r="E40" s="680" t="n">
        <v>2.743400573730469</v>
      </c>
      <c r="F40" s="680">
        <f>D40/$X$1</f>
        <v/>
      </c>
      <c r="G40" s="680">
        <f>IFERROR(E40/F40,$X$1)</f>
        <v/>
      </c>
      <c r="H40" s="680">
        <f>IFERROR(G39*F40,0)</f>
        <v/>
      </c>
      <c r="I40" s="680">
        <f>IF(DASHBOARD!$J$2=E40,DASHBOARD!#REF!,IF(DASHBOARD!$J$2=0,0,I40))</f>
        <v/>
      </c>
      <c r="J40" s="49">
        <f>IF(E40&lt;0,0,IFERROR(ABS((D40-E40)/E40),0))</f>
        <v/>
      </c>
      <c r="K40" s="49">
        <f>IF(E40&lt;0,0,IFERROR(ABS((H40-E40)/E40),0))</f>
        <v/>
      </c>
      <c r="L40" s="24">
        <f>(SUM(J$2:J40)/COUNTA(J$2:J40))</f>
        <v/>
      </c>
      <c r="M40" s="24">
        <f>(SUM(K$2:K40)/COUNTA(K$2:K40))</f>
        <v/>
      </c>
      <c r="N40" s="25" t="n">
        <v>39</v>
      </c>
      <c r="O40" s="25">
        <f>COUNTIF(L$2:L40,"&lt;=0.15")</f>
        <v/>
      </c>
      <c r="P40" s="25">
        <f>COUNTIF(M$2:M40,"&lt;=0.15")</f>
        <v/>
      </c>
      <c r="Q40" s="25">
        <f>COUNTIFS(L$2:L40,"&gt;0.15",L$2:L40,"&lt;=0.25")</f>
        <v/>
      </c>
      <c r="R40" s="25">
        <f>COUNTIFS(M$2:M40,"&gt;0.15",M$2:M40,"&lt;=0.25")</f>
        <v/>
      </c>
      <c r="S40" s="25">
        <f>COUNTIFS(L$2:L40,"&gt;0.25",L$2:L40,"&lt;=0.35")</f>
        <v/>
      </c>
      <c r="T40" s="25">
        <f>COUNTIFS(M$2:M40,"&gt;0.25",M$2:M40,"&lt;=0.35")</f>
        <v/>
      </c>
      <c r="U40" s="25">
        <f>COUNTIF(L$2:L40,"&gt;=0.35")</f>
        <v/>
      </c>
      <c r="V40" s="25">
        <f>COUNTIF(M$2:M40,"&gt;=0.35")</f>
        <v/>
      </c>
      <c r="Y40" s="680">
        <f>IF(DASHBOARD!$J$2=A40,DASHBOARD!$N$11,IF(DASHBOARD!$J$2=0,0,Y40))</f>
        <v/>
      </c>
    </row>
    <row r="41" ht="15.75" customHeight="1" s="18">
      <c r="A41" t="n">
        <v>600</v>
      </c>
      <c r="B41" s="1594">
        <f>TEXT(NOW(),"DD-MM-YYYY")</f>
        <v/>
      </c>
      <c r="C41" s="1594" t="inlineStr">
        <is>
          <t>10:00</t>
        </is>
      </c>
      <c r="D41" s="680" t="n">
        <v>5.74</v>
      </c>
      <c r="E41" s="680" t="n">
        <v>10.67054462432861</v>
      </c>
      <c r="F41" s="680">
        <f>D41/$X$1</f>
        <v/>
      </c>
      <c r="G41" s="680">
        <f>IFERROR(E41/F41,$X$1)</f>
        <v/>
      </c>
      <c r="H41" s="680">
        <f>IFERROR(G40*F41,0)</f>
        <v/>
      </c>
      <c r="I41" s="680">
        <f>IF(DASHBOARD!$J$2=E41,DASHBOARD!#REF!,IF(DASHBOARD!$J$2=0,0,I41))</f>
        <v/>
      </c>
      <c r="J41" s="49">
        <f>IF(E41&lt;0,0,IFERROR(ABS((D41-E41)/E41),0))</f>
        <v/>
      </c>
      <c r="K41" s="49">
        <f>IF(E41&lt;0,0,IFERROR(ABS((H41-E41)/E41),0))</f>
        <v/>
      </c>
      <c r="L41" s="24">
        <f>(SUM(J$2:J41)/COUNTA(J$2:J41))</f>
        <v/>
      </c>
      <c r="M41" s="24">
        <f>(SUM(K$2:K41)/COUNTA(K$2:K41))</f>
        <v/>
      </c>
      <c r="N41" s="25" t="n">
        <v>40</v>
      </c>
      <c r="O41" s="25">
        <f>COUNTIF(L$2:L41,"&lt;=0.15")</f>
        <v/>
      </c>
      <c r="P41" s="25">
        <f>COUNTIF(M$2:M41,"&lt;=0.15")</f>
        <v/>
      </c>
      <c r="Q41" s="25">
        <f>COUNTIFS(L$2:L41,"&gt;0.15",L$2:L41,"&lt;=0.25")</f>
        <v/>
      </c>
      <c r="R41" s="25">
        <f>COUNTIFS(M$2:M41,"&gt;0.15",M$2:M41,"&lt;=0.25")</f>
        <v/>
      </c>
      <c r="S41" s="25">
        <f>COUNTIFS(L$2:L41,"&gt;0.25",L$2:L41,"&lt;=0.35")</f>
        <v/>
      </c>
      <c r="T41" s="25">
        <f>COUNTIFS(M$2:M41,"&gt;0.25",M$2:M41,"&lt;=0.35")</f>
        <v/>
      </c>
      <c r="U41" s="25">
        <f>COUNTIF(L$2:L41,"&gt;=0.35")</f>
        <v/>
      </c>
      <c r="V41" s="25">
        <f>COUNTIF(M$2:M41,"&gt;=0.35")</f>
        <v/>
      </c>
      <c r="Y41" s="680">
        <f>IF(DASHBOARD!$J$2=A41,DASHBOARD!$N$11,IF(DASHBOARD!$J$2=0,0,Y41))</f>
        <v/>
      </c>
    </row>
    <row r="42" ht="15.75" customHeight="1" s="18">
      <c r="A42" t="n">
        <v>615</v>
      </c>
      <c r="B42" s="1594">
        <f>TEXT(NOW(),"DD-MM-YYYY")</f>
        <v/>
      </c>
      <c r="C42" s="1594" t="inlineStr">
        <is>
          <t>10:15</t>
        </is>
      </c>
      <c r="D42" s="680" t="n">
        <v>5.59</v>
      </c>
      <c r="E42" s="680" t="n">
        <v>4.352216720581055</v>
      </c>
      <c r="F42" s="680">
        <f>D42/$X$1</f>
        <v/>
      </c>
      <c r="G42" s="680">
        <f>IFERROR(E42/F42,$X$1)</f>
        <v/>
      </c>
      <c r="H42" s="680">
        <f>IFERROR(G41*F42,0)</f>
        <v/>
      </c>
      <c r="I42" s="680">
        <f>IF(DASHBOARD!$J$2=E42,DASHBOARD!#REF!,IF(DASHBOARD!$J$2=0,0,I42))</f>
        <v/>
      </c>
      <c r="J42" s="49">
        <f>IF(E42&lt;0,0,IFERROR(ABS((D42-E42)/E42),0))</f>
        <v/>
      </c>
      <c r="K42" s="49">
        <f>IF(E42&lt;0,0,IFERROR(ABS((H42-E42)/E42),0))</f>
        <v/>
      </c>
      <c r="L42" s="24">
        <f>(SUM(J$2:J42)/COUNTA(J$2:J42))</f>
        <v/>
      </c>
      <c r="M42" s="24">
        <f>(SUM(K$2:K42)/COUNTA(K$2:K42))</f>
        <v/>
      </c>
      <c r="N42" s="25" t="n">
        <v>41</v>
      </c>
      <c r="O42" s="25">
        <f>COUNTIF(L$2:L42,"&lt;=0.15")</f>
        <v/>
      </c>
      <c r="P42" s="25">
        <f>COUNTIF(M$2:M42,"&lt;=0.15")</f>
        <v/>
      </c>
      <c r="Q42" s="25">
        <f>COUNTIFS(L$2:L42,"&gt;0.15",L$2:L42,"&lt;=0.25")</f>
        <v/>
      </c>
      <c r="R42" s="25">
        <f>COUNTIFS(M$2:M42,"&gt;0.15",M$2:M42,"&lt;=0.25")</f>
        <v/>
      </c>
      <c r="S42" s="25">
        <f>COUNTIFS(L$2:L42,"&gt;0.25",L$2:L42,"&lt;=0.35")</f>
        <v/>
      </c>
      <c r="T42" s="25">
        <f>COUNTIFS(M$2:M42,"&gt;0.25",M$2:M42,"&lt;=0.35")</f>
        <v/>
      </c>
      <c r="U42" s="25">
        <f>COUNTIF(L$2:L42,"&gt;=0.35")</f>
        <v/>
      </c>
      <c r="V42" s="25">
        <f>COUNTIF(M$2:M42,"&gt;=0.35")</f>
        <v/>
      </c>
      <c r="Y42" s="680">
        <f>IF(DASHBOARD!$J$2=A42,DASHBOARD!$N$11,IF(DASHBOARD!$J$2=0,0,Y42))</f>
        <v/>
      </c>
    </row>
    <row r="43" ht="15.75" customHeight="1" s="18">
      <c r="A43" t="n">
        <v>630</v>
      </c>
      <c r="B43" s="1594">
        <f>TEXT(NOW(),"DD-MM-YYYY")</f>
        <v/>
      </c>
      <c r="C43" s="1594" t="inlineStr">
        <is>
          <t>10:30</t>
        </is>
      </c>
      <c r="D43" s="680" t="n">
        <v>5.46</v>
      </c>
      <c r="E43" s="680" t="n">
        <v>8.581973075866699</v>
      </c>
      <c r="F43" s="680">
        <f>D43/$X$1</f>
        <v/>
      </c>
      <c r="G43" s="680">
        <f>IFERROR(E43/F43,$X$1)</f>
        <v/>
      </c>
      <c r="H43" s="680">
        <f>IFERROR(G42*F43,0)</f>
        <v/>
      </c>
      <c r="I43" s="680">
        <f>IF(DASHBOARD!$J$2=E43,DASHBOARD!#REF!,IF(DASHBOARD!$J$2=0,0,I43))</f>
        <v/>
      </c>
      <c r="J43" s="49">
        <f>IF(E43&lt;0,0,IFERROR(ABS((D43-E43)/E43),0))</f>
        <v/>
      </c>
      <c r="K43" s="49">
        <f>IF(E43&lt;0,0,IFERROR(ABS((H43-E43)/E43),0))</f>
        <v/>
      </c>
      <c r="L43" s="24">
        <f>(SUM(J$2:J43)/COUNTA(J$2:J43))</f>
        <v/>
      </c>
      <c r="M43" s="24">
        <f>(SUM(K$2:K43)/COUNTA(K$2:K43))</f>
        <v/>
      </c>
      <c r="N43" s="25" t="n">
        <v>42</v>
      </c>
      <c r="O43" s="25">
        <f>COUNTIF(L$2:L43,"&lt;=0.15")</f>
        <v/>
      </c>
      <c r="P43" s="25">
        <f>COUNTIF(M$2:M43,"&lt;=0.15")</f>
        <v/>
      </c>
      <c r="Q43" s="25">
        <f>COUNTIFS(L$2:L43,"&gt;0.15",L$2:L43,"&lt;=0.25")</f>
        <v/>
      </c>
      <c r="R43" s="25">
        <f>COUNTIFS(M$2:M43,"&gt;0.15",M$2:M43,"&lt;=0.25")</f>
        <v/>
      </c>
      <c r="S43" s="25">
        <f>COUNTIFS(L$2:L43,"&gt;0.25",L$2:L43,"&lt;=0.35")</f>
        <v/>
      </c>
      <c r="T43" s="25">
        <f>COUNTIFS(M$2:M43,"&gt;0.25",M$2:M43,"&lt;=0.35")</f>
        <v/>
      </c>
      <c r="U43" s="25">
        <f>COUNTIF(L$2:L43,"&gt;=0.35")</f>
        <v/>
      </c>
      <c r="V43" s="25">
        <f>COUNTIF(M$2:M43,"&gt;=0.35")</f>
        <v/>
      </c>
      <c r="Y43" s="680">
        <f>IF(DASHBOARD!$J$2=A43,DASHBOARD!$N$11,IF(DASHBOARD!$J$2=0,0,Y43))</f>
        <v/>
      </c>
    </row>
    <row r="44" ht="15.75" customHeight="1" s="18">
      <c r="A44" t="n">
        <v>645</v>
      </c>
      <c r="B44" s="1594">
        <f>TEXT(NOW(),"DD-MM-YYYY")</f>
        <v/>
      </c>
      <c r="C44" s="1594" t="inlineStr">
        <is>
          <t>10:45</t>
        </is>
      </c>
      <c r="D44" s="680" t="n">
        <v>5.46</v>
      </c>
      <c r="E44" s="680" t="n">
        <v>8.639896392822266</v>
      </c>
      <c r="F44" s="680">
        <f>D44/$X$1</f>
        <v/>
      </c>
      <c r="G44" s="680">
        <f>IFERROR(E44/F44,$X$1)</f>
        <v/>
      </c>
      <c r="H44" s="680">
        <f>IFERROR(G43*F44,0)</f>
        <v/>
      </c>
      <c r="I44" s="680">
        <f>IF(DASHBOARD!$J$2=E44,DASHBOARD!#REF!,IF(DASHBOARD!$J$2=0,0,I44))</f>
        <v/>
      </c>
      <c r="J44" s="49">
        <f>IF(E44&lt;0,0,IFERROR(ABS((D44-E44)/E44),0))</f>
        <v/>
      </c>
      <c r="K44" s="49">
        <f>IF(E44&lt;0,0,IFERROR(ABS((H44-E44)/E44),0))</f>
        <v/>
      </c>
      <c r="L44" s="24">
        <f>(SUM(J$2:J44)/COUNTA(J$2:J44))</f>
        <v/>
      </c>
      <c r="M44" s="24">
        <f>(SUM(K$2:K44)/COUNTA(K$2:K44))</f>
        <v/>
      </c>
      <c r="N44" s="25" t="n">
        <v>43</v>
      </c>
      <c r="O44" s="25">
        <f>COUNTIF(L$2:L44,"&lt;=0.15")</f>
        <v/>
      </c>
      <c r="P44" s="25">
        <f>COUNTIF(M$2:M44,"&lt;=0.15")</f>
        <v/>
      </c>
      <c r="Q44" s="25">
        <f>COUNTIFS(L$2:L44,"&gt;0.15",L$2:L44,"&lt;=0.25")</f>
        <v/>
      </c>
      <c r="R44" s="25">
        <f>COUNTIFS(M$2:M44,"&gt;0.15",M$2:M44,"&lt;=0.25")</f>
        <v/>
      </c>
      <c r="S44" s="25">
        <f>COUNTIFS(L$2:L44,"&gt;0.25",L$2:L44,"&lt;=0.35")</f>
        <v/>
      </c>
      <c r="T44" s="25">
        <f>COUNTIFS(M$2:M44,"&gt;0.25",M$2:M44,"&lt;=0.35")</f>
        <v/>
      </c>
      <c r="U44" s="25">
        <f>COUNTIF(L$2:L44,"&gt;=0.35")</f>
        <v/>
      </c>
      <c r="V44" s="25">
        <f>COUNTIF(M$2:M44,"&gt;=0.35")</f>
        <v/>
      </c>
      <c r="Y44" s="680">
        <f>IF(DASHBOARD!$J$2=A44,DASHBOARD!$N$11,IF(DASHBOARD!$J$2=0,0,Y44))</f>
        <v/>
      </c>
    </row>
    <row r="45" ht="15.75" customHeight="1" s="18">
      <c r="A45" t="n">
        <v>660</v>
      </c>
      <c r="B45" s="1594">
        <f>TEXT(NOW(),"DD-MM-YYYY")</f>
        <v/>
      </c>
      <c r="C45" s="1594" t="inlineStr">
        <is>
          <t>11:00</t>
        </is>
      </c>
      <c r="D45" s="680" t="n">
        <v>5.47</v>
      </c>
      <c r="E45" s="680" t="n">
        <v>9.268946647644043</v>
      </c>
      <c r="F45" s="680">
        <f>D45/$X$1</f>
        <v/>
      </c>
      <c r="G45" s="680">
        <f>IFERROR(E45/F45,$X$1)</f>
        <v/>
      </c>
      <c r="H45" s="680">
        <f>IFERROR(G44*F45,0)</f>
        <v/>
      </c>
      <c r="I45" s="680">
        <f>IF(DASHBOARD!$J$2=E45,DASHBOARD!#REF!,IF(DASHBOARD!$J$2=0,0,I45))</f>
        <v/>
      </c>
      <c r="J45" s="49">
        <f>IF(E45&lt;0,0,IFERROR(ABS((D45-E45)/E45),0))</f>
        <v/>
      </c>
      <c r="K45" s="49">
        <f>IF(E45&lt;0,0,IFERROR(ABS((H45-E45)/E45),0))</f>
        <v/>
      </c>
      <c r="L45" s="24">
        <f>(SUM(J$2:J45)/COUNTA(J$2:J45))</f>
        <v/>
      </c>
      <c r="M45" s="24">
        <f>(SUM(K$2:K45)/COUNTA(K$2:K45))</f>
        <v/>
      </c>
      <c r="N45" s="25" t="n">
        <v>44</v>
      </c>
      <c r="O45" s="25">
        <f>COUNTIF(L$2:L45,"&lt;=0.15")</f>
        <v/>
      </c>
      <c r="P45" s="25">
        <f>COUNTIF(M$2:M45,"&lt;=0.15")</f>
        <v/>
      </c>
      <c r="Q45" s="25">
        <f>COUNTIFS(L$2:L45,"&gt;0.15",L$2:L45,"&lt;=0.25")</f>
        <v/>
      </c>
      <c r="R45" s="25">
        <f>COUNTIFS(M$2:M45,"&gt;0.15",M$2:M45,"&lt;=0.25")</f>
        <v/>
      </c>
      <c r="S45" s="25">
        <f>COUNTIFS(L$2:L45,"&gt;0.25",L$2:L45,"&lt;=0.35")</f>
        <v/>
      </c>
      <c r="T45" s="25">
        <f>COUNTIFS(M$2:M45,"&gt;0.25",M$2:M45,"&lt;=0.35")</f>
        <v/>
      </c>
      <c r="U45" s="25">
        <f>COUNTIF(L$2:L45,"&gt;=0.35")</f>
        <v/>
      </c>
      <c r="V45" s="25">
        <f>COUNTIF(M$2:M45,"&gt;=0.35")</f>
        <v/>
      </c>
      <c r="Y45" s="680">
        <f>IF(DASHBOARD!$J$2=A45,DASHBOARD!$N$11,IF(DASHBOARD!$J$2=0,0,Y45))</f>
        <v/>
      </c>
    </row>
    <row r="46" ht="15.75" customHeight="1" s="18">
      <c r="A46" t="n">
        <v>675</v>
      </c>
      <c r="B46" s="1594">
        <f>TEXT(NOW(),"DD-MM-YYYY")</f>
        <v/>
      </c>
      <c r="C46" s="1594" t="inlineStr">
        <is>
          <t>11:15</t>
        </is>
      </c>
      <c r="D46" s="680" t="n">
        <v>5.45</v>
      </c>
      <c r="E46" s="680" t="n">
        <v>1.56905722618103</v>
      </c>
      <c r="F46" s="680">
        <f>D46/$X$1</f>
        <v/>
      </c>
      <c r="G46" s="680">
        <f>IFERROR(E46/F46,$X$1)</f>
        <v/>
      </c>
      <c r="H46" s="680">
        <f>IFERROR(G45*F46,0)</f>
        <v/>
      </c>
      <c r="I46" s="680">
        <f>IF(DASHBOARD!$J$2=E46,DASHBOARD!#REF!,IF(DASHBOARD!$J$2=0,0,I46))</f>
        <v/>
      </c>
      <c r="J46" s="49">
        <f>IF(E46&lt;0,0,IFERROR(ABS((D46-E46)/E46),0))</f>
        <v/>
      </c>
      <c r="K46" s="49">
        <f>IF(E46&lt;0,0,IFERROR(ABS((H46-E46)/E46),0))</f>
        <v/>
      </c>
      <c r="L46" s="24">
        <f>(SUM(J$2:J46)/COUNTA(J$2:J46))</f>
        <v/>
      </c>
      <c r="M46" s="24">
        <f>(SUM(K$2:K46)/COUNTA(K$2:K46))</f>
        <v/>
      </c>
      <c r="N46" s="25" t="n">
        <v>45</v>
      </c>
      <c r="O46" s="25">
        <f>COUNTIF(L$2:L46,"&lt;=0.15")</f>
        <v/>
      </c>
      <c r="P46" s="25">
        <f>COUNTIF(M$2:M46,"&lt;=0.15")</f>
        <v/>
      </c>
      <c r="Q46" s="25">
        <f>COUNTIFS(L$2:L46,"&gt;0.15",L$2:L46,"&lt;=0.25")</f>
        <v/>
      </c>
      <c r="R46" s="25">
        <f>COUNTIFS(M$2:M46,"&gt;0.15",M$2:M46,"&lt;=0.25")</f>
        <v/>
      </c>
      <c r="S46" s="25">
        <f>COUNTIFS(L$2:L46,"&gt;0.25",L$2:L46,"&lt;=0.35")</f>
        <v/>
      </c>
      <c r="T46" s="25">
        <f>COUNTIFS(M$2:M46,"&gt;0.25",M$2:M46,"&lt;=0.35")</f>
        <v/>
      </c>
      <c r="U46" s="25">
        <f>COUNTIF(L$2:L46,"&gt;=0.35")</f>
        <v/>
      </c>
      <c r="V46" s="25">
        <f>COUNTIF(M$2:M46,"&gt;=0.35")</f>
        <v/>
      </c>
      <c r="Y46" s="680">
        <f>IF(DASHBOARD!$J$2=A46,DASHBOARD!$N$11,IF(DASHBOARD!$J$2=0,0,Y46))</f>
        <v/>
      </c>
    </row>
    <row r="47" ht="15.75" customHeight="1" s="18">
      <c r="A47" t="n">
        <v>690</v>
      </c>
      <c r="B47" s="1594">
        <f>TEXT(NOW(),"DD-MM-YYYY")</f>
        <v/>
      </c>
      <c r="C47" s="1594" t="inlineStr">
        <is>
          <t>11:30</t>
        </is>
      </c>
      <c r="D47" s="680" t="n">
        <v>5.44</v>
      </c>
      <c r="E47" s="680" t="n">
        <v>1.469255208969116</v>
      </c>
      <c r="F47" s="680">
        <f>D47/$X$1</f>
        <v/>
      </c>
      <c r="G47" s="680">
        <f>IFERROR(E47/F47,$X$1)</f>
        <v/>
      </c>
      <c r="H47" s="680">
        <f>IFERROR(G46*F47,0)</f>
        <v/>
      </c>
      <c r="I47" s="680">
        <f>IF(DASHBOARD!$J$2=E47,DASHBOARD!#REF!,IF(DASHBOARD!$J$2=0,0,I47))</f>
        <v/>
      </c>
      <c r="J47" s="49">
        <f>IF(E47&lt;0,0,IFERROR(ABS((D47-E47)/E47),0))</f>
        <v/>
      </c>
      <c r="K47" s="49">
        <f>IF(E47&lt;0,0,IFERROR(ABS((H47-E47)/E47),0))</f>
        <v/>
      </c>
      <c r="L47" s="24">
        <f>(SUM(J$2:J47)/COUNTA(J$2:J47))</f>
        <v/>
      </c>
      <c r="M47" s="24">
        <f>(SUM(K$2:K47)/COUNTA(K$2:K47))</f>
        <v/>
      </c>
      <c r="N47" s="25" t="n">
        <v>46</v>
      </c>
      <c r="O47" s="25">
        <f>COUNTIF(L$2:L47,"&lt;=0.15")</f>
        <v/>
      </c>
      <c r="P47" s="25">
        <f>COUNTIF(M$2:M47,"&lt;=0.15")</f>
        <v/>
      </c>
      <c r="Q47" s="25">
        <f>COUNTIFS(L$2:L47,"&gt;0.15",L$2:L47,"&lt;=0.25")</f>
        <v/>
      </c>
      <c r="R47" s="25">
        <f>COUNTIFS(M$2:M47,"&gt;0.15",M$2:M47,"&lt;=0.25")</f>
        <v/>
      </c>
      <c r="S47" s="25">
        <f>COUNTIFS(L$2:L47,"&gt;0.25",L$2:L47,"&lt;=0.35")</f>
        <v/>
      </c>
      <c r="T47" s="25">
        <f>COUNTIFS(M$2:M47,"&gt;0.25",M$2:M47,"&lt;=0.35")</f>
        <v/>
      </c>
      <c r="U47" s="25">
        <f>COUNTIF(L$2:L47,"&gt;=0.35")</f>
        <v/>
      </c>
      <c r="V47" s="25">
        <f>COUNTIF(M$2:M47,"&gt;=0.35")</f>
        <v/>
      </c>
      <c r="Y47" s="680">
        <f>IF(DASHBOARD!$J$2=A47,DASHBOARD!$N$11,IF(DASHBOARD!$J$2=0,0,Y47))</f>
        <v/>
      </c>
    </row>
    <row r="48" ht="15.75" customHeight="1" s="18">
      <c r="A48" t="n">
        <v>705</v>
      </c>
      <c r="B48" s="1594">
        <f>TEXT(NOW(),"DD-MM-YYYY")</f>
        <v/>
      </c>
      <c r="C48" s="1594" t="inlineStr">
        <is>
          <t>11:45</t>
        </is>
      </c>
      <c r="D48" s="680" t="n">
        <v>5.43</v>
      </c>
      <c r="E48" s="680" t="n">
        <v>1.53549325466156</v>
      </c>
      <c r="F48" s="680">
        <f>D48/$X$1</f>
        <v/>
      </c>
      <c r="G48" s="680">
        <f>IFERROR(E48/F48,$X$1)</f>
        <v/>
      </c>
      <c r="H48" s="680">
        <f>IFERROR(G47*F48,0)</f>
        <v/>
      </c>
      <c r="I48" s="680">
        <f>IF(DASHBOARD!$J$2=E48,DASHBOARD!#REF!,IF(DASHBOARD!$J$2=0,0,I48))</f>
        <v/>
      </c>
      <c r="J48" s="49">
        <f>IF(E48&lt;0,0,IFERROR(ABS((D48-E48)/E48),0))</f>
        <v/>
      </c>
      <c r="K48" s="49">
        <f>IF(E48&lt;0,0,IFERROR(ABS((H48-E48)/E48),0))</f>
        <v/>
      </c>
      <c r="L48" s="24">
        <f>(SUM(J$2:J48)/COUNTA(J$2:J48))</f>
        <v/>
      </c>
      <c r="M48" s="24">
        <f>(SUM(K$2:K48)/COUNTA(K$2:K48))</f>
        <v/>
      </c>
      <c r="N48" s="25" t="n">
        <v>47</v>
      </c>
      <c r="O48" s="25">
        <f>COUNTIF(L$2:L48,"&lt;=0.15")</f>
        <v/>
      </c>
      <c r="P48" s="25">
        <f>COUNTIF(M$2:M48,"&lt;=0.15")</f>
        <v/>
      </c>
      <c r="Q48" s="25">
        <f>COUNTIFS(L$2:L48,"&gt;0.15",L$2:L48,"&lt;=0.25")</f>
        <v/>
      </c>
      <c r="R48" s="25">
        <f>COUNTIFS(M$2:M48,"&gt;0.15",M$2:M48,"&lt;=0.25")</f>
        <v/>
      </c>
      <c r="S48" s="25">
        <f>COUNTIFS(L$2:L48,"&gt;0.25",L$2:L48,"&lt;=0.35")</f>
        <v/>
      </c>
      <c r="T48" s="25">
        <f>COUNTIFS(M$2:M48,"&gt;0.25",M$2:M48,"&lt;=0.35")</f>
        <v/>
      </c>
      <c r="U48" s="25">
        <f>COUNTIF(L$2:L48,"&gt;=0.35")</f>
        <v/>
      </c>
      <c r="V48" s="25">
        <f>COUNTIF(M$2:M48,"&gt;=0.35")</f>
        <v/>
      </c>
      <c r="Y48" s="680">
        <f>IF(DASHBOARD!$J$2=A48,DASHBOARD!$N$11,IF(DASHBOARD!$J$2=0,0,Y48))</f>
        <v/>
      </c>
    </row>
    <row r="49" ht="15.75" customHeight="1" s="18">
      <c r="A49" t="n">
        <v>720</v>
      </c>
      <c r="B49" s="1594">
        <f>TEXT(NOW(),"DD-MM-YYYY")</f>
        <v/>
      </c>
      <c r="C49" s="1594" t="inlineStr">
        <is>
          <t>12:00</t>
        </is>
      </c>
      <c r="D49" s="680" t="n">
        <v>5.39</v>
      </c>
      <c r="E49" s="680" t="n">
        <v>9.936634063720703</v>
      </c>
      <c r="F49" s="680">
        <f>D49/$X$1</f>
        <v/>
      </c>
      <c r="G49" s="680">
        <f>IFERROR(E49/F49,$X$1)</f>
        <v/>
      </c>
      <c r="H49" s="680">
        <f>IFERROR(G48*F49,0)</f>
        <v/>
      </c>
      <c r="I49" s="680">
        <f>IF(DASHBOARD!$J$2=E49,DASHBOARD!#REF!,IF(DASHBOARD!$J$2=0,0,I49))</f>
        <v/>
      </c>
      <c r="J49" s="49">
        <f>IF(E49&lt;0,0,IFERROR(ABS((D49-E49)/E49),0))</f>
        <v/>
      </c>
      <c r="K49" s="49">
        <f>IF(E49&lt;0,0,IFERROR(ABS((H49-E49)/E49),0))</f>
        <v/>
      </c>
      <c r="L49" s="24">
        <f>(SUM(J$2:J49)/COUNTA(J$2:J49))</f>
        <v/>
      </c>
      <c r="M49" s="24">
        <f>(SUM(K$2:K49)/COUNTA(K$2:K49))</f>
        <v/>
      </c>
      <c r="N49" s="25" t="n">
        <v>48</v>
      </c>
      <c r="O49" s="25">
        <f>COUNTIF(L$2:L49,"&lt;=0.15")</f>
        <v/>
      </c>
      <c r="P49" s="25">
        <f>COUNTIF(M$2:M49,"&lt;=0.15")</f>
        <v/>
      </c>
      <c r="Q49" s="25">
        <f>COUNTIFS(L$2:L49,"&gt;0.15",L$2:L49,"&lt;=0.25")</f>
        <v/>
      </c>
      <c r="R49" s="25">
        <f>COUNTIFS(M$2:M49,"&gt;0.15",M$2:M49,"&lt;=0.25")</f>
        <v/>
      </c>
      <c r="S49" s="25">
        <f>COUNTIFS(L$2:L49,"&gt;0.25",L$2:L49,"&lt;=0.35")</f>
        <v/>
      </c>
      <c r="T49" s="25">
        <f>COUNTIFS(M$2:M49,"&gt;0.25",M$2:M49,"&lt;=0.35")</f>
        <v/>
      </c>
      <c r="U49" s="25">
        <f>COUNTIF(L$2:L49,"&gt;=0.35")</f>
        <v/>
      </c>
      <c r="V49" s="25">
        <f>COUNTIF(M$2:M49,"&gt;=0.35")</f>
        <v/>
      </c>
      <c r="Y49" s="680">
        <f>IF(DASHBOARD!$J$2=A49,DASHBOARD!$N$11,IF(DASHBOARD!$J$2=0,0,Y49))</f>
        <v/>
      </c>
    </row>
    <row r="50" ht="15.75" customHeight="1" s="18">
      <c r="A50" t="n">
        <v>735</v>
      </c>
      <c r="B50" s="1594">
        <f>TEXT(NOW(),"DD-MM-YYYY")</f>
        <v/>
      </c>
      <c r="C50" s="1594" t="inlineStr">
        <is>
          <t>12:15</t>
        </is>
      </c>
      <c r="D50" s="680" t="n">
        <v>5.4</v>
      </c>
      <c r="E50" s="680" t="n">
        <v>4.038641452789307</v>
      </c>
      <c r="F50" s="680">
        <f>D50/$X$1</f>
        <v/>
      </c>
      <c r="G50" s="680">
        <f>IFERROR(E50/F50,$X$1)</f>
        <v/>
      </c>
      <c r="H50" s="680">
        <f>IFERROR(G49*F50,0)</f>
        <v/>
      </c>
      <c r="I50" s="680">
        <f>IF(DASHBOARD!$J$2=E50,DASHBOARD!#REF!,IF(DASHBOARD!$J$2=0,0,I50))</f>
        <v/>
      </c>
      <c r="J50" s="49">
        <f>IF(E50&lt;0,0,IFERROR(ABS((D50-E50)/E50),0))</f>
        <v/>
      </c>
      <c r="K50" s="49">
        <f>IF(E50&lt;0,0,IFERROR(ABS((H50-E50)/E50),0))</f>
        <v/>
      </c>
      <c r="L50" s="24">
        <f>(SUM(J$2:J50)/COUNTA(J$2:J50))</f>
        <v/>
      </c>
      <c r="M50" s="24">
        <f>(SUM(K$2:K50)/COUNTA(K$2:K50))</f>
        <v/>
      </c>
      <c r="N50" s="25" t="n">
        <v>49</v>
      </c>
      <c r="O50" s="25">
        <f>COUNTIF(L$2:L50,"&lt;=0.15")</f>
        <v/>
      </c>
      <c r="P50" s="25">
        <f>COUNTIF(M$2:M50,"&lt;=0.15")</f>
        <v/>
      </c>
      <c r="Q50" s="25">
        <f>COUNTIFS(L$2:L50,"&gt;0.15",L$2:L50,"&lt;=0.25")</f>
        <v/>
      </c>
      <c r="R50" s="25">
        <f>COUNTIFS(M$2:M50,"&gt;0.15",M$2:M50,"&lt;=0.25")</f>
        <v/>
      </c>
      <c r="S50" s="25">
        <f>COUNTIFS(L$2:L50,"&gt;0.25",L$2:L50,"&lt;=0.35")</f>
        <v/>
      </c>
      <c r="T50" s="25">
        <f>COUNTIFS(M$2:M50,"&gt;0.25",M$2:M50,"&lt;=0.35")</f>
        <v/>
      </c>
      <c r="U50" s="25">
        <f>COUNTIF(L$2:L50,"&gt;=0.35")</f>
        <v/>
      </c>
      <c r="V50" s="25">
        <f>COUNTIF(M$2:M50,"&gt;=0.35")</f>
        <v/>
      </c>
      <c r="Y50" s="680">
        <f>IF(DASHBOARD!$J$2=A50,DASHBOARD!$N$11,IF(DASHBOARD!$J$2=0,0,Y50))</f>
        <v/>
      </c>
    </row>
    <row r="51" ht="15.75" customHeight="1" s="18">
      <c r="A51" t="n">
        <v>750</v>
      </c>
      <c r="B51" s="1594">
        <f>TEXT(NOW(),"DD-MM-YYYY")</f>
        <v/>
      </c>
      <c r="C51" s="1594" t="inlineStr">
        <is>
          <t>12:30</t>
        </is>
      </c>
      <c r="D51" s="680" t="n">
        <v>5.33</v>
      </c>
      <c r="E51" s="680" t="n">
        <v>5.404287815093994</v>
      </c>
      <c r="F51" s="680">
        <f>D51/$X$1</f>
        <v/>
      </c>
      <c r="G51" s="680">
        <f>IFERROR(E51/F51,$X$1)</f>
        <v/>
      </c>
      <c r="H51" s="680">
        <f>IFERROR(G50*F51,0)</f>
        <v/>
      </c>
      <c r="I51" s="680">
        <f>IF(DASHBOARD!$J$2=E51,DASHBOARD!#REF!,IF(DASHBOARD!$J$2=0,0,I51))</f>
        <v/>
      </c>
      <c r="J51" s="49">
        <f>IF(E51&lt;0,0,IFERROR(ABS((D51-E51)/E51),0))</f>
        <v/>
      </c>
      <c r="K51" s="49">
        <f>IF(E51&lt;0,0,IFERROR(ABS((H51-E51)/E51),0))</f>
        <v/>
      </c>
      <c r="L51" s="24">
        <f>(SUM(J$2:J51)/COUNTA(J$2:J51))</f>
        <v/>
      </c>
      <c r="M51" s="24">
        <f>(SUM(K$2:K51)/COUNTA(K$2:K51))</f>
        <v/>
      </c>
      <c r="N51" s="25" t="n">
        <v>50</v>
      </c>
      <c r="O51" s="25">
        <f>COUNTIF(L$2:L51,"&lt;=0.15")</f>
        <v/>
      </c>
      <c r="P51" s="25">
        <f>COUNTIF(M$2:M51,"&lt;=0.15")</f>
        <v/>
      </c>
      <c r="Q51" s="25">
        <f>COUNTIFS(L$2:L51,"&gt;0.15",L$2:L51,"&lt;=0.25")</f>
        <v/>
      </c>
      <c r="R51" s="25">
        <f>COUNTIFS(M$2:M51,"&gt;0.15",M$2:M51,"&lt;=0.25")</f>
        <v/>
      </c>
      <c r="S51" s="25">
        <f>COUNTIFS(L$2:L51,"&gt;0.25",L$2:L51,"&lt;=0.35")</f>
        <v/>
      </c>
      <c r="T51" s="25">
        <f>COUNTIFS(M$2:M51,"&gt;0.25",M$2:M51,"&lt;=0.35")</f>
        <v/>
      </c>
      <c r="U51" s="25">
        <f>COUNTIF(L$2:L51,"&gt;=0.35")</f>
        <v/>
      </c>
      <c r="V51" s="25">
        <f>COUNTIF(M$2:M51,"&gt;=0.35")</f>
        <v/>
      </c>
      <c r="Y51" s="680">
        <f>IF(DASHBOARD!$J$2=A51,DASHBOARD!$N$11,IF(DASHBOARD!$J$2=0,0,Y51))</f>
        <v/>
      </c>
    </row>
    <row r="52" ht="15.75" customHeight="1" s="18">
      <c r="A52" t="n">
        <v>765</v>
      </c>
      <c r="B52" s="1594">
        <f>TEXT(NOW(),"DD-MM-YYYY")</f>
        <v/>
      </c>
      <c r="C52" s="1594" t="inlineStr">
        <is>
          <t>12:45</t>
        </is>
      </c>
      <c r="D52" s="680" t="n">
        <v>5.25</v>
      </c>
      <c r="E52" s="680" t="n">
        <v>1.341881275177002</v>
      </c>
      <c r="F52" s="680">
        <f>D52/$X$1</f>
        <v/>
      </c>
      <c r="G52" s="680">
        <f>IFERROR(E52/F52,$X$1)</f>
        <v/>
      </c>
      <c r="H52" s="680">
        <f>IFERROR(G51*F52,0)</f>
        <v/>
      </c>
      <c r="I52" s="680">
        <f>IF(DASHBOARD!$J$2=E52,DASHBOARD!#REF!,IF(DASHBOARD!$J$2=0,0,I52))</f>
        <v/>
      </c>
      <c r="J52" s="49">
        <f>IF(E52&lt;0,0,IFERROR(ABS((D52-E52)/E52),0))</f>
        <v/>
      </c>
      <c r="K52" s="49">
        <f>IF(E52&lt;0,0,IFERROR(ABS((H52-E52)/E52),0))</f>
        <v/>
      </c>
      <c r="L52" s="24">
        <f>(SUM(J$2:J52)/COUNTA(J$2:J52))</f>
        <v/>
      </c>
      <c r="M52" s="24">
        <f>(SUM(K$2:K52)/COUNTA(K$2:K52))</f>
        <v/>
      </c>
      <c r="N52" s="25" t="n">
        <v>51</v>
      </c>
      <c r="O52" s="25">
        <f>COUNTIF(L$2:L52,"&lt;=0.15")</f>
        <v/>
      </c>
      <c r="P52" s="25">
        <f>COUNTIF(M$2:M52,"&lt;=0.15")</f>
        <v/>
      </c>
      <c r="Q52" s="25">
        <f>COUNTIFS(L$2:L52,"&gt;0.15",L$2:L52,"&lt;=0.25")</f>
        <v/>
      </c>
      <c r="R52" s="25">
        <f>COUNTIFS(M$2:M52,"&gt;0.15",M$2:M52,"&lt;=0.25")</f>
        <v/>
      </c>
      <c r="S52" s="25">
        <f>COUNTIFS(L$2:L52,"&gt;0.25",L$2:L52,"&lt;=0.35")</f>
        <v/>
      </c>
      <c r="T52" s="25">
        <f>COUNTIFS(M$2:M52,"&gt;0.25",M$2:M52,"&lt;=0.35")</f>
        <v/>
      </c>
      <c r="U52" s="25">
        <f>COUNTIF(L$2:L52,"&gt;=0.35")</f>
        <v/>
      </c>
      <c r="V52" s="25">
        <f>COUNTIF(M$2:M52,"&gt;=0.35")</f>
        <v/>
      </c>
      <c r="Y52" s="680">
        <f>IF(DASHBOARD!$J$2=A52,DASHBOARD!$N$11,IF(DASHBOARD!$J$2=0,0,Y52))</f>
        <v/>
      </c>
    </row>
    <row r="53" ht="15.75" customHeight="1" s="18">
      <c r="A53" t="n">
        <v>780</v>
      </c>
      <c r="B53" s="1594">
        <f>TEXT(NOW(),"DD-MM-YYYY")</f>
        <v/>
      </c>
      <c r="C53" s="1594" t="inlineStr">
        <is>
          <t>13:00</t>
        </is>
      </c>
      <c r="D53" s="680" t="n">
        <v>4.79</v>
      </c>
      <c r="E53" s="680" t="n">
        <v>0.8224925994873047</v>
      </c>
      <c r="F53" s="680">
        <f>D53/$X$1</f>
        <v/>
      </c>
      <c r="G53" s="680">
        <f>IFERROR(E53/F53,$X$1)</f>
        <v/>
      </c>
      <c r="H53" s="680">
        <f>IFERROR(G52*F53,0)</f>
        <v/>
      </c>
      <c r="I53" s="680">
        <f>IF(DASHBOARD!$J$2=E53,DASHBOARD!#REF!,IF(DASHBOARD!$J$2=0,0,I53))</f>
        <v/>
      </c>
      <c r="J53" s="49">
        <f>IF(E53&lt;0,0,IFERROR(ABS((D53-E53)/E53),0))</f>
        <v/>
      </c>
      <c r="K53" s="49">
        <f>IF(E53&lt;0,0,IFERROR(ABS((H53-E53)/E53),0))</f>
        <v/>
      </c>
      <c r="L53" s="24">
        <f>(SUM(J$2:J53)/COUNTA(J$2:J53))</f>
        <v/>
      </c>
      <c r="M53" s="24">
        <f>(SUM(K$2:K53)/COUNTA(K$2:K53))</f>
        <v/>
      </c>
      <c r="N53" s="25" t="n">
        <v>52</v>
      </c>
      <c r="O53" s="25">
        <f>COUNTIF(L$2:L53,"&lt;=0.15")</f>
        <v/>
      </c>
      <c r="P53" s="25">
        <f>COUNTIF(M$2:M53,"&lt;=0.15")</f>
        <v/>
      </c>
      <c r="Q53" s="25">
        <f>COUNTIFS(L$2:L53,"&gt;0.15",L$2:L53,"&lt;=0.25")</f>
        <v/>
      </c>
      <c r="R53" s="25">
        <f>COUNTIFS(M$2:M53,"&gt;0.15",M$2:M53,"&lt;=0.25")</f>
        <v/>
      </c>
      <c r="S53" s="25">
        <f>COUNTIFS(L$2:L53,"&gt;0.25",L$2:L53,"&lt;=0.35")</f>
        <v/>
      </c>
      <c r="T53" s="25">
        <f>COUNTIFS(M$2:M53,"&gt;0.25",M$2:M53,"&lt;=0.35")</f>
        <v/>
      </c>
      <c r="U53" s="25">
        <f>COUNTIF(L$2:L53,"&gt;=0.35")</f>
        <v/>
      </c>
      <c r="V53" s="25">
        <f>COUNTIF(M$2:M53,"&gt;=0.35")</f>
        <v/>
      </c>
      <c r="Y53" s="680">
        <f>IF(DASHBOARD!$J$2=A53,DASHBOARD!$N$11,IF(DASHBOARD!$J$2=0,0,Y53))</f>
        <v/>
      </c>
    </row>
    <row r="54" ht="15.75" customHeight="1" s="18">
      <c r="A54" t="n">
        <v>795</v>
      </c>
      <c r="B54" s="1594">
        <f>TEXT(NOW(),"DD-MM-YYYY")</f>
        <v/>
      </c>
      <c r="C54" s="1594" t="inlineStr">
        <is>
          <t>13:15</t>
        </is>
      </c>
      <c r="D54" s="680" t="n">
        <v>4.59</v>
      </c>
      <c r="E54" s="680" t="n">
        <v>0.7943199872970581</v>
      </c>
      <c r="F54" s="680">
        <f>D54/$X$1</f>
        <v/>
      </c>
      <c r="G54" s="680">
        <f>IFERROR(E54/F54,$X$1)</f>
        <v/>
      </c>
      <c r="H54" s="680">
        <f>IFERROR(G53*F54,0)</f>
        <v/>
      </c>
      <c r="I54" s="680">
        <f>IF(DASHBOARD!$J$2=E54,DASHBOARD!#REF!,IF(DASHBOARD!$J$2=0,0,I54))</f>
        <v/>
      </c>
      <c r="J54" s="49">
        <f>IF(E54&lt;0,0,IFERROR(ABS((D54-E54)/E54),0))</f>
        <v/>
      </c>
      <c r="K54" s="49">
        <f>IF(E54&lt;0,0,IFERROR(ABS((H54-E54)/E54),0))</f>
        <v/>
      </c>
      <c r="L54" s="24">
        <f>(SUM(J$2:J54)/COUNTA(J$2:J54))</f>
        <v/>
      </c>
      <c r="M54" s="24">
        <f>(SUM(K$2:K54)/COUNTA(K$2:K54))</f>
        <v/>
      </c>
      <c r="N54" s="25" t="n">
        <v>53</v>
      </c>
      <c r="O54" s="25">
        <f>COUNTIF(L$2:L54,"&lt;=0.15")</f>
        <v/>
      </c>
      <c r="P54" s="25">
        <f>COUNTIF(M$2:M54,"&lt;=0.15")</f>
        <v/>
      </c>
      <c r="Q54" s="25">
        <f>COUNTIFS(L$2:L54,"&gt;0.15",L$2:L54,"&lt;=0.25")</f>
        <v/>
      </c>
      <c r="R54" s="25">
        <f>COUNTIFS(M$2:M54,"&gt;0.15",M$2:M54,"&lt;=0.25")</f>
        <v/>
      </c>
      <c r="S54" s="25">
        <f>COUNTIFS(L$2:L54,"&gt;0.25",L$2:L54,"&lt;=0.35")</f>
        <v/>
      </c>
      <c r="T54" s="25">
        <f>COUNTIFS(M$2:M54,"&gt;0.25",M$2:M54,"&lt;=0.35")</f>
        <v/>
      </c>
      <c r="U54" s="25">
        <f>COUNTIF(L$2:L54,"&gt;=0.35")</f>
        <v/>
      </c>
      <c r="V54" s="25">
        <f>COUNTIF(M$2:M54,"&gt;=0.35")</f>
        <v/>
      </c>
      <c r="Y54" s="680">
        <f>IF(DASHBOARD!$J$2=A54,DASHBOARD!$N$11,IF(DASHBOARD!$J$2=0,0,Y54))</f>
        <v/>
      </c>
    </row>
    <row r="55" ht="15.75" customHeight="1" s="18">
      <c r="A55" t="n">
        <v>810</v>
      </c>
      <c r="B55" s="1594">
        <f>TEXT(NOW(),"DD-MM-YYYY")</f>
        <v/>
      </c>
      <c r="C55" s="1594" t="inlineStr">
        <is>
          <t>13:30</t>
        </is>
      </c>
      <c r="D55" s="680" t="n">
        <v>4.43</v>
      </c>
      <c r="E55" s="680" t="n">
        <v>0.58542400598526</v>
      </c>
      <c r="F55" s="680">
        <f>D55/$X$1</f>
        <v/>
      </c>
      <c r="G55" s="680">
        <f>IFERROR(E55/F55,$X$1)</f>
        <v/>
      </c>
      <c r="H55" s="680">
        <f>IFERROR(G54*F55,0)</f>
        <v/>
      </c>
      <c r="I55" s="680">
        <f>IF(DASHBOARD!$J$2=E55,DASHBOARD!#REF!,IF(DASHBOARD!$J$2=0,0,I55))</f>
        <v/>
      </c>
      <c r="J55" s="49">
        <f>IF(E55&lt;0,0,IFERROR(ABS((D55-E55)/E55),0))</f>
        <v/>
      </c>
      <c r="K55" s="49">
        <f>IF(E55&lt;0,0,IFERROR(ABS((H55-E55)/E55),0))</f>
        <v/>
      </c>
      <c r="L55" s="24">
        <f>(SUM(J$2:J55)/COUNTA(J$2:J55))</f>
        <v/>
      </c>
      <c r="M55" s="24">
        <f>(SUM(K$2:K55)/COUNTA(K$2:K55))</f>
        <v/>
      </c>
      <c r="N55" s="25" t="n">
        <v>54</v>
      </c>
      <c r="O55" s="25">
        <f>COUNTIF(L$2:L55,"&lt;=0.15")</f>
        <v/>
      </c>
      <c r="P55" s="25">
        <f>COUNTIF(M$2:M55,"&lt;=0.15")</f>
        <v/>
      </c>
      <c r="Q55" s="25">
        <f>COUNTIFS(L$2:L55,"&gt;0.15",L$2:L55,"&lt;=0.25")</f>
        <v/>
      </c>
      <c r="R55" s="25">
        <f>COUNTIFS(M$2:M55,"&gt;0.15",M$2:M55,"&lt;=0.25")</f>
        <v/>
      </c>
      <c r="S55" s="25">
        <f>COUNTIFS(L$2:L55,"&gt;0.25",L$2:L55,"&lt;=0.35")</f>
        <v/>
      </c>
      <c r="T55" s="25">
        <f>COUNTIFS(M$2:M55,"&gt;0.25",M$2:M55,"&lt;=0.35")</f>
        <v/>
      </c>
      <c r="U55" s="25">
        <f>COUNTIF(L$2:L55,"&gt;=0.35")</f>
        <v/>
      </c>
      <c r="V55" s="25">
        <f>COUNTIF(M$2:M55,"&gt;=0.35")</f>
        <v/>
      </c>
      <c r="Y55" s="680">
        <f>IF(DASHBOARD!$J$2=A55,DASHBOARD!$N$11,IF(DASHBOARD!$J$2=0,0,Y55))</f>
        <v/>
      </c>
    </row>
    <row r="56" ht="15.75" customHeight="1" s="18">
      <c r="A56" t="n">
        <v>825</v>
      </c>
      <c r="B56" s="1594">
        <f>TEXT(NOW(),"DD-MM-YYYY")</f>
        <v/>
      </c>
      <c r="C56" s="1594" t="inlineStr">
        <is>
          <t>13:45</t>
        </is>
      </c>
      <c r="D56" s="680" t="n">
        <v>4.45</v>
      </c>
      <c r="E56" s="680" t="n">
        <v>0.4903186559677124</v>
      </c>
      <c r="F56" s="680">
        <f>D56/$X$1</f>
        <v/>
      </c>
      <c r="G56" s="680">
        <f>IFERROR(E56/F56,$X$1)</f>
        <v/>
      </c>
      <c r="H56" s="680">
        <f>IFERROR(G55*F56,0)</f>
        <v/>
      </c>
      <c r="I56" s="680">
        <f>IF(DASHBOARD!$J$2=E56,DASHBOARD!#REF!,IF(DASHBOARD!$J$2=0,0,I56))</f>
        <v/>
      </c>
      <c r="J56" s="49">
        <f>IF(E56&lt;0,0,IFERROR(ABS((D56-E56)/E56),0))</f>
        <v/>
      </c>
      <c r="K56" s="49">
        <f>IF(E56&lt;0,0,IFERROR(ABS((H56-E56)/E56),0))</f>
        <v/>
      </c>
      <c r="L56" s="24">
        <f>(SUM(J$2:J56)/COUNTA(J$2:J56))</f>
        <v/>
      </c>
      <c r="M56" s="24">
        <f>(SUM(K$2:K56)/COUNTA(K$2:K56))</f>
        <v/>
      </c>
      <c r="N56" s="25" t="n">
        <v>55</v>
      </c>
      <c r="O56" s="25">
        <f>COUNTIF(L$2:L56,"&lt;=0.15")</f>
        <v/>
      </c>
      <c r="P56" s="25">
        <f>COUNTIF(M$2:M56,"&lt;=0.15")</f>
        <v/>
      </c>
      <c r="Q56" s="25">
        <f>COUNTIFS(L$2:L56,"&gt;0.15",L$2:L56,"&lt;=0.25")</f>
        <v/>
      </c>
      <c r="R56" s="25">
        <f>COUNTIFS(M$2:M56,"&gt;0.15",M$2:M56,"&lt;=0.25")</f>
        <v/>
      </c>
      <c r="S56" s="25">
        <f>COUNTIFS(L$2:L56,"&gt;0.25",L$2:L56,"&lt;=0.35")</f>
        <v/>
      </c>
      <c r="T56" s="25">
        <f>COUNTIFS(M$2:M56,"&gt;0.25",M$2:M56,"&lt;=0.35")</f>
        <v/>
      </c>
      <c r="U56" s="25">
        <f>COUNTIF(L$2:L56,"&gt;=0.35")</f>
        <v/>
      </c>
      <c r="V56" s="25">
        <f>COUNTIF(M$2:M56,"&gt;=0.35")</f>
        <v/>
      </c>
      <c r="Y56" s="680">
        <f>IF(DASHBOARD!$J$2=A56,DASHBOARD!$N$11,IF(DASHBOARD!$J$2=0,0,Y56))</f>
        <v/>
      </c>
    </row>
    <row r="57" ht="15.75" customHeight="1" s="18">
      <c r="A57" t="n">
        <v>840</v>
      </c>
      <c r="B57" s="1594">
        <f>TEXT(NOW(),"DD-MM-YYYY")</f>
        <v/>
      </c>
      <c r="C57" s="1594" t="inlineStr">
        <is>
          <t>14:00</t>
        </is>
      </c>
      <c r="D57" s="680" t="n">
        <v>4.05</v>
      </c>
      <c r="E57" s="680" t="n">
        <v>0</v>
      </c>
      <c r="F57" s="680">
        <f>D57/$X$1</f>
        <v/>
      </c>
      <c r="G57" s="680">
        <f>IFERROR(E57/F57,$X$1)</f>
        <v/>
      </c>
      <c r="H57" s="680">
        <f>IFERROR(G56*F57,0)</f>
        <v/>
      </c>
      <c r="I57" s="680">
        <f>IF(DASHBOARD!$J$2=E57,DASHBOARD!#REF!,IF(DASHBOARD!$J$2=0,0,I57))</f>
        <v/>
      </c>
      <c r="J57" s="49">
        <f>IF(E57&lt;0,0,IFERROR(ABS((D57-E57)/E57),0))</f>
        <v/>
      </c>
      <c r="K57" s="49">
        <f>IF(E57&lt;0,0,IFERROR(ABS((H57-E57)/E57),0))</f>
        <v/>
      </c>
      <c r="L57" s="24">
        <f>(SUM(J$2:J57)/COUNTA(J$2:J57))</f>
        <v/>
      </c>
      <c r="M57" s="24">
        <f>(SUM(K$2:K57)/COUNTA(K$2:K57))</f>
        <v/>
      </c>
      <c r="N57" s="25" t="n">
        <v>56</v>
      </c>
      <c r="O57" s="25">
        <f>COUNTIF(L$2:L57,"&lt;=0.15")</f>
        <v/>
      </c>
      <c r="P57" s="25">
        <f>COUNTIF(M$2:M57,"&lt;=0.15")</f>
        <v/>
      </c>
      <c r="Q57" s="25">
        <f>COUNTIFS(L$2:L57,"&gt;0.15",L$2:L57,"&lt;=0.25")</f>
        <v/>
      </c>
      <c r="R57" s="25">
        <f>COUNTIFS(M$2:M57,"&gt;0.15",M$2:M57,"&lt;=0.25")</f>
        <v/>
      </c>
      <c r="S57" s="25">
        <f>COUNTIFS(L$2:L57,"&gt;0.25",L$2:L57,"&lt;=0.35")</f>
        <v/>
      </c>
      <c r="T57" s="25">
        <f>COUNTIFS(M$2:M57,"&gt;0.25",M$2:M57,"&lt;=0.35")</f>
        <v/>
      </c>
      <c r="U57" s="25">
        <f>COUNTIF(L$2:L57,"&gt;=0.35")</f>
        <v/>
      </c>
      <c r="V57" s="25">
        <f>COUNTIF(M$2:M57,"&gt;=0.35")</f>
        <v/>
      </c>
      <c r="Y57" s="680">
        <f>IF(DASHBOARD!$J$2=A57,DASHBOARD!$N$11,IF(DASHBOARD!$J$2=0,0,Y57))</f>
        <v/>
      </c>
    </row>
    <row r="58" ht="15.75" customHeight="1" s="18">
      <c r="A58" t="n">
        <v>855</v>
      </c>
      <c r="B58" s="1594">
        <f>TEXT(NOW(),"DD-MM-YYYY")</f>
        <v/>
      </c>
      <c r="C58" s="1594" t="inlineStr">
        <is>
          <t>14:15</t>
        </is>
      </c>
      <c r="D58" s="680" t="n">
        <v>3.87</v>
      </c>
      <c r="E58" s="680" t="n">
        <v>0</v>
      </c>
      <c r="F58" s="680">
        <f>D58/$X$1</f>
        <v/>
      </c>
      <c r="G58" s="680">
        <f>IFERROR(E58/F58,$X$1)</f>
        <v/>
      </c>
      <c r="H58" s="680">
        <f>IFERROR(G57*F58,0)</f>
        <v/>
      </c>
      <c r="I58" s="680">
        <f>IF(DASHBOARD!$J$2=E58,DASHBOARD!#REF!,IF(DASHBOARD!$J$2=0,0,I58))</f>
        <v/>
      </c>
      <c r="J58" s="49">
        <f>IF(E58&lt;0,0,IFERROR(ABS((D58-E58)/E58),0))</f>
        <v/>
      </c>
      <c r="K58" s="49">
        <f>IF(E58&lt;0,0,IFERROR(ABS((H58-E58)/E58),0))</f>
        <v/>
      </c>
      <c r="L58" s="24">
        <f>(SUM(J$2:J58)/COUNTA(J$2:J58))</f>
        <v/>
      </c>
      <c r="M58" s="24">
        <f>(SUM(K$2:K58)/COUNTA(K$2:K58))</f>
        <v/>
      </c>
      <c r="N58" s="25" t="n">
        <v>57</v>
      </c>
      <c r="O58" s="25">
        <f>COUNTIF(L$2:L58,"&lt;=0.15")</f>
        <v/>
      </c>
      <c r="P58" s="25">
        <f>COUNTIF(M$2:M58,"&lt;=0.15")</f>
        <v/>
      </c>
      <c r="Q58" s="25">
        <f>COUNTIFS(L$2:L58,"&gt;0.15",L$2:L58,"&lt;=0.25")</f>
        <v/>
      </c>
      <c r="R58" s="25">
        <f>COUNTIFS(M$2:M58,"&gt;0.15",M$2:M58,"&lt;=0.25")</f>
        <v/>
      </c>
      <c r="S58" s="25">
        <f>COUNTIFS(L$2:L58,"&gt;0.25",L$2:L58,"&lt;=0.35")</f>
        <v/>
      </c>
      <c r="T58" s="25">
        <f>COUNTIFS(M$2:M58,"&gt;0.25",M$2:M58,"&lt;=0.35")</f>
        <v/>
      </c>
      <c r="U58" s="25">
        <f>COUNTIF(L$2:L58,"&gt;=0.35")</f>
        <v/>
      </c>
      <c r="V58" s="25">
        <f>COUNTIF(M$2:M58,"&gt;=0.35")</f>
        <v/>
      </c>
      <c r="Y58" s="680">
        <f>IF(DASHBOARD!$J$2=A58,DASHBOARD!$N$11,IF(DASHBOARD!$J$2=0,0,Y58))</f>
        <v/>
      </c>
    </row>
    <row r="59" ht="15.75" customHeight="1" s="18">
      <c r="A59" t="n">
        <v>870</v>
      </c>
      <c r="B59" s="1594">
        <f>TEXT(NOW(),"DD-MM-YYYY")</f>
        <v/>
      </c>
      <c r="C59" s="1594" t="inlineStr">
        <is>
          <t>14:30</t>
        </is>
      </c>
      <c r="D59" s="680" t="n">
        <v>3.44</v>
      </c>
      <c r="E59" s="680" t="n">
        <v>0</v>
      </c>
      <c r="F59" s="680">
        <f>D59/$X$1</f>
        <v/>
      </c>
      <c r="G59" s="680">
        <f>IFERROR(E59/F59,$X$1)</f>
        <v/>
      </c>
      <c r="H59" s="680">
        <f>IFERROR(G58*F59,0)</f>
        <v/>
      </c>
      <c r="I59" s="680">
        <f>IF(DASHBOARD!$J$2=E59,DASHBOARD!#REF!,IF(DASHBOARD!$J$2=0,0,I59))</f>
        <v/>
      </c>
      <c r="J59" s="49">
        <f>IF(E59&lt;0,0,IFERROR(ABS((D59-E59)/E59),0))</f>
        <v/>
      </c>
      <c r="K59" s="49">
        <f>IF(E59&lt;0,0,IFERROR(ABS((H59-E59)/E59),0))</f>
        <v/>
      </c>
      <c r="L59" s="24">
        <f>(SUM(J$2:J59)/COUNTA(J$2:J59))</f>
        <v/>
      </c>
      <c r="M59" s="24">
        <f>(SUM(K$2:K59)/COUNTA(K$2:K59))</f>
        <v/>
      </c>
      <c r="N59" s="25" t="n">
        <v>58</v>
      </c>
      <c r="O59" s="25">
        <f>COUNTIF(L$2:L59,"&lt;=0.15")</f>
        <v/>
      </c>
      <c r="P59" s="25">
        <f>COUNTIF(M$2:M59,"&lt;=0.15")</f>
        <v/>
      </c>
      <c r="Q59" s="25">
        <f>COUNTIFS(L$2:L59,"&gt;0.15",L$2:L59,"&lt;=0.25")</f>
        <v/>
      </c>
      <c r="R59" s="25">
        <f>COUNTIFS(M$2:M59,"&gt;0.15",M$2:M59,"&lt;=0.25")</f>
        <v/>
      </c>
      <c r="S59" s="25">
        <f>COUNTIFS(L$2:L59,"&gt;0.25",L$2:L59,"&lt;=0.35")</f>
        <v/>
      </c>
      <c r="T59" s="25">
        <f>COUNTIFS(M$2:M59,"&gt;0.25",M$2:M59,"&lt;=0.35")</f>
        <v/>
      </c>
      <c r="U59" s="25">
        <f>COUNTIF(L$2:L59,"&gt;=0.35")</f>
        <v/>
      </c>
      <c r="V59" s="25">
        <f>COUNTIF(M$2:M59,"&gt;=0.35")</f>
        <v/>
      </c>
      <c r="Y59" s="680">
        <f>IF(DASHBOARD!$J$2=A59,DASHBOARD!$N$11,IF(DASHBOARD!$J$2=0,0,Y59))</f>
        <v/>
      </c>
    </row>
    <row r="60" ht="15.75" customHeight="1" s="18">
      <c r="A60" t="n">
        <v>885</v>
      </c>
      <c r="B60" s="1594">
        <f>TEXT(NOW(),"DD-MM-YYYY")</f>
        <v/>
      </c>
      <c r="C60" s="1594" t="inlineStr">
        <is>
          <t>14:45</t>
        </is>
      </c>
      <c r="D60" s="680" t="n">
        <v>2.61</v>
      </c>
      <c r="E60" s="680" t="n">
        <v>0</v>
      </c>
      <c r="F60" s="680">
        <f>D60/$X$1</f>
        <v/>
      </c>
      <c r="G60" s="680">
        <f>IFERROR(E60/F60,$X$1)</f>
        <v/>
      </c>
      <c r="H60" s="680">
        <f>IFERROR(G59*F60,0)</f>
        <v/>
      </c>
      <c r="I60" s="680">
        <f>IF(DASHBOARD!$J$2=E60,DASHBOARD!#REF!,IF(DASHBOARD!$J$2=0,0,I60))</f>
        <v/>
      </c>
      <c r="J60" s="49">
        <f>IF(E60&lt;0,0,IFERROR(ABS((D60-E60)/E60),0))</f>
        <v/>
      </c>
      <c r="K60" s="49">
        <f>IF(E60&lt;0,0,IFERROR(ABS((H60-E60)/E60),0))</f>
        <v/>
      </c>
      <c r="L60" s="24">
        <f>(SUM(J$2:J60)/COUNTA(J$2:J60))</f>
        <v/>
      </c>
      <c r="M60" s="24">
        <f>(SUM(K$2:K60)/COUNTA(K$2:K60))</f>
        <v/>
      </c>
      <c r="N60" s="25" t="n">
        <v>59</v>
      </c>
      <c r="O60" s="25">
        <f>COUNTIF(L$2:L60,"&lt;=0.15")</f>
        <v/>
      </c>
      <c r="P60" s="25">
        <f>COUNTIF(M$2:M60,"&lt;=0.15")</f>
        <v/>
      </c>
      <c r="Q60" s="25">
        <f>COUNTIFS(L$2:L60,"&gt;0.15",L$2:L60,"&lt;=0.25")</f>
        <v/>
      </c>
      <c r="R60" s="25">
        <f>COUNTIFS(M$2:M60,"&gt;0.15",M$2:M60,"&lt;=0.25")</f>
        <v/>
      </c>
      <c r="S60" s="25">
        <f>COUNTIFS(L$2:L60,"&gt;0.25",L$2:L60,"&lt;=0.35")</f>
        <v/>
      </c>
      <c r="T60" s="25">
        <f>COUNTIFS(M$2:M60,"&gt;0.25",M$2:M60,"&lt;=0.35")</f>
        <v/>
      </c>
      <c r="U60" s="25">
        <f>COUNTIF(L$2:L60,"&gt;=0.35")</f>
        <v/>
      </c>
      <c r="V60" s="25">
        <f>COUNTIF(M$2:M60,"&gt;=0.35")</f>
        <v/>
      </c>
      <c r="Y60" s="680">
        <f>IF(DASHBOARD!$J$2=A60,DASHBOARD!$N$11,IF(DASHBOARD!$J$2=0,0,Y60))</f>
        <v/>
      </c>
    </row>
    <row r="61" ht="15.75" customHeight="1" s="18">
      <c r="A61" t="n">
        <v>900</v>
      </c>
      <c r="B61" s="1594">
        <f>TEXT(NOW(),"DD-MM-YYYY")</f>
        <v/>
      </c>
      <c r="C61" s="1594" t="inlineStr">
        <is>
          <t>15:00</t>
        </is>
      </c>
      <c r="D61" s="680" t="n">
        <v>2.43</v>
      </c>
      <c r="E61" s="680" t="n">
        <v>0</v>
      </c>
      <c r="F61" s="680">
        <f>D61/$X$1</f>
        <v/>
      </c>
      <c r="G61" s="680">
        <f>IFERROR(E61/F61,$X$1)</f>
        <v/>
      </c>
      <c r="H61" s="680">
        <f>IFERROR(G60*F61,0)</f>
        <v/>
      </c>
      <c r="I61" s="680">
        <f>IF(DASHBOARD!$J$2=E61,DASHBOARD!#REF!,IF(DASHBOARD!$J$2=0,0,I61))</f>
        <v/>
      </c>
      <c r="J61" s="49">
        <f>IF(E61&lt;0,0,IFERROR(ABS((D61-E61)/E61),0))</f>
        <v/>
      </c>
      <c r="K61" s="49">
        <f>IF(E61&lt;0,0,IFERROR(ABS((H61-E61)/E61),0))</f>
        <v/>
      </c>
      <c r="L61" s="24">
        <f>(SUM(J$2:J61)/COUNTA(J$2:J61))</f>
        <v/>
      </c>
      <c r="M61" s="24">
        <f>(SUM(K$2:K61)/COUNTA(K$2:K61))</f>
        <v/>
      </c>
      <c r="N61" s="25" t="n">
        <v>60</v>
      </c>
      <c r="O61" s="25">
        <f>COUNTIF(L$2:L61,"&lt;=0.15")</f>
        <v/>
      </c>
      <c r="P61" s="25">
        <f>COUNTIF(M$2:M61,"&lt;=0.15")</f>
        <v/>
      </c>
      <c r="Q61" s="25">
        <f>COUNTIFS(L$2:L61,"&gt;0.15",L$2:L61,"&lt;=0.25")</f>
        <v/>
      </c>
      <c r="R61" s="25">
        <f>COUNTIFS(M$2:M61,"&gt;0.15",M$2:M61,"&lt;=0.25")</f>
        <v/>
      </c>
      <c r="S61" s="25">
        <f>COUNTIFS(L$2:L61,"&gt;0.25",L$2:L61,"&lt;=0.35")</f>
        <v/>
      </c>
      <c r="T61" s="25">
        <f>COUNTIFS(M$2:M61,"&gt;0.25",M$2:M61,"&lt;=0.35")</f>
        <v/>
      </c>
      <c r="U61" s="25">
        <f>COUNTIF(L$2:L61,"&gt;=0.35")</f>
        <v/>
      </c>
      <c r="V61" s="25">
        <f>COUNTIF(M$2:M61,"&gt;=0.35")</f>
        <v/>
      </c>
      <c r="Y61" s="680">
        <f>IF(DASHBOARD!$J$2=A61,DASHBOARD!$N$11,IF(DASHBOARD!$J$2=0,0,Y61))</f>
        <v/>
      </c>
    </row>
    <row r="62" ht="15.75" customHeight="1" s="18">
      <c r="A62" t="n">
        <v>915</v>
      </c>
      <c r="B62" s="1594">
        <f>TEXT(NOW(),"DD-MM-YYYY")</f>
        <v/>
      </c>
      <c r="C62" s="1594" t="inlineStr">
        <is>
          <t>15:15</t>
        </is>
      </c>
      <c r="D62" s="680" t="n">
        <v>2.38</v>
      </c>
      <c r="E62" s="680" t="n">
        <v>0</v>
      </c>
      <c r="F62" s="680">
        <f>D62/$X$1</f>
        <v/>
      </c>
      <c r="G62" s="680">
        <f>IFERROR(E62/F62,$X$1)</f>
        <v/>
      </c>
      <c r="H62" s="680">
        <f>IFERROR(G61*F62,0)</f>
        <v/>
      </c>
      <c r="I62" s="680">
        <f>IF(DASHBOARD!$J$2=E62,DASHBOARD!#REF!,IF(DASHBOARD!$J$2=0,0,I62))</f>
        <v/>
      </c>
      <c r="J62" s="49">
        <f>IF(E62&lt;0,0,IFERROR(ABS((D62-E62)/E62),0))</f>
        <v/>
      </c>
      <c r="K62" s="49">
        <f>IF(E62&lt;0,0,IFERROR(ABS((H62-E62)/E62),0))</f>
        <v/>
      </c>
      <c r="L62" s="24">
        <f>(SUM(J$2:J62)/COUNTA(J$2:J62))</f>
        <v/>
      </c>
      <c r="M62" s="24">
        <f>(SUM(K$2:K62)/COUNTA(K$2:K62))</f>
        <v/>
      </c>
      <c r="N62" s="25" t="n">
        <v>61</v>
      </c>
      <c r="O62" s="25">
        <f>COUNTIF(L$2:L62,"&lt;=0.15")</f>
        <v/>
      </c>
      <c r="P62" s="25">
        <f>COUNTIF(M$2:M62,"&lt;=0.15")</f>
        <v/>
      </c>
      <c r="Q62" s="25">
        <f>COUNTIFS(L$2:L62,"&gt;0.15",L$2:L62,"&lt;=0.25")</f>
        <v/>
      </c>
      <c r="R62" s="25">
        <f>COUNTIFS(M$2:M62,"&gt;0.15",M$2:M62,"&lt;=0.25")</f>
        <v/>
      </c>
      <c r="S62" s="25">
        <f>COUNTIFS(L$2:L62,"&gt;0.25",L$2:L62,"&lt;=0.35")</f>
        <v/>
      </c>
      <c r="T62" s="25">
        <f>COUNTIFS(M$2:M62,"&gt;0.25",M$2:M62,"&lt;=0.35")</f>
        <v/>
      </c>
      <c r="U62" s="25">
        <f>COUNTIF(L$2:L62,"&gt;=0.35")</f>
        <v/>
      </c>
      <c r="V62" s="25">
        <f>COUNTIF(M$2:M62,"&gt;=0.35")</f>
        <v/>
      </c>
      <c r="Y62" s="680">
        <f>IF(DASHBOARD!$J$2=A62,DASHBOARD!$N$11,IF(DASHBOARD!$J$2=0,0,Y62))</f>
        <v/>
      </c>
    </row>
    <row r="63" ht="15.75" customHeight="1" s="18">
      <c r="A63" t="n">
        <v>930</v>
      </c>
      <c r="B63" s="1594">
        <f>TEXT(NOW(),"DD-MM-YYYY")</f>
        <v/>
      </c>
      <c r="C63" s="1594" t="inlineStr">
        <is>
          <t>15:30</t>
        </is>
      </c>
      <c r="D63" s="680" t="n">
        <v>2.29</v>
      </c>
      <c r="E63" s="680" t="n">
        <v>0</v>
      </c>
      <c r="F63" s="680">
        <f>D63/$X$1</f>
        <v/>
      </c>
      <c r="G63" s="680">
        <f>IFERROR(E63/F63,$X$1)</f>
        <v/>
      </c>
      <c r="H63" s="680">
        <f>IFERROR(G62*F63,0)</f>
        <v/>
      </c>
      <c r="I63" s="680">
        <f>IF(DASHBOARD!$J$2=E63,DASHBOARD!#REF!,IF(DASHBOARD!$J$2=0,0,I63))</f>
        <v/>
      </c>
      <c r="J63" s="49">
        <f>IF(E63&lt;0,0,IFERROR(ABS((D63-E63)/E63),0))</f>
        <v/>
      </c>
      <c r="K63" s="49">
        <f>IF(E63&lt;0,0,IFERROR(ABS((H63-E63)/E63),0))</f>
        <v/>
      </c>
      <c r="L63" s="24">
        <f>(SUM(J$2:J63)/COUNTA(J$2:J63))</f>
        <v/>
      </c>
      <c r="M63" s="24">
        <f>(SUM(K$2:K63)/COUNTA(K$2:K63))</f>
        <v/>
      </c>
      <c r="N63" s="25" t="n">
        <v>62</v>
      </c>
      <c r="O63" s="25">
        <f>COUNTIF(L$2:L63,"&lt;=0.15")</f>
        <v/>
      </c>
      <c r="P63" s="25">
        <f>COUNTIF(M$2:M63,"&lt;=0.15")</f>
        <v/>
      </c>
      <c r="Q63" s="25">
        <f>COUNTIFS(L$2:L63,"&gt;0.15",L$2:L63,"&lt;=0.25")</f>
        <v/>
      </c>
      <c r="R63" s="25">
        <f>COUNTIFS(M$2:M63,"&gt;0.15",M$2:M63,"&lt;=0.25")</f>
        <v/>
      </c>
      <c r="S63" s="25">
        <f>COUNTIFS(L$2:L63,"&gt;0.25",L$2:L63,"&lt;=0.35")</f>
        <v/>
      </c>
      <c r="T63" s="25">
        <f>COUNTIFS(M$2:M63,"&gt;0.25",M$2:M63,"&lt;=0.35")</f>
        <v/>
      </c>
      <c r="U63" s="25">
        <f>COUNTIF(L$2:L63,"&gt;=0.35")</f>
        <v/>
      </c>
      <c r="V63" s="25">
        <f>COUNTIF(M$2:M63,"&gt;=0.35")</f>
        <v/>
      </c>
      <c r="Y63" s="680">
        <f>IF(DASHBOARD!$J$2=A63,DASHBOARD!$N$11,IF(DASHBOARD!$J$2=0,0,Y63))</f>
        <v/>
      </c>
    </row>
    <row r="64" ht="15.75" customHeight="1" s="18">
      <c r="A64" t="n">
        <v>945</v>
      </c>
      <c r="B64" s="1594">
        <f>TEXT(NOW(),"DD-MM-YYYY")</f>
        <v/>
      </c>
      <c r="C64" s="1594" t="inlineStr">
        <is>
          <t>15:45</t>
        </is>
      </c>
      <c r="D64" s="680" t="n">
        <v>1.9</v>
      </c>
      <c r="E64" s="680" t="n">
        <v>0</v>
      </c>
      <c r="F64" s="680">
        <f>D64/$X$1</f>
        <v/>
      </c>
      <c r="G64" s="680">
        <f>IFERROR(E64/F64,$X$1)</f>
        <v/>
      </c>
      <c r="H64" s="680">
        <f>IFERROR(G63*F64,0)</f>
        <v/>
      </c>
      <c r="I64" s="680">
        <f>IF(DASHBOARD!$J$2=E64,DASHBOARD!#REF!,IF(DASHBOARD!$J$2=0,0,I64))</f>
        <v/>
      </c>
      <c r="J64" s="49">
        <f>IF(E64&lt;0,0,IFERROR(ABS((D64-E64)/E64),0))</f>
        <v/>
      </c>
      <c r="K64" s="49">
        <f>IF(E64&lt;0,0,IFERROR(ABS((H64-E64)/E64),0))</f>
        <v/>
      </c>
      <c r="L64" s="24">
        <f>(SUM(J$2:J64)/COUNTA(J$2:J64))</f>
        <v/>
      </c>
      <c r="M64" s="24">
        <f>(SUM(K$2:K64)/COUNTA(K$2:K64))</f>
        <v/>
      </c>
      <c r="N64" s="25" t="n">
        <v>63</v>
      </c>
      <c r="O64" s="25">
        <f>COUNTIF(L$2:L64,"&lt;=0.15")</f>
        <v/>
      </c>
      <c r="P64" s="25">
        <f>COUNTIF(M$2:M64,"&lt;=0.15")</f>
        <v/>
      </c>
      <c r="Q64" s="25">
        <f>COUNTIFS(L$2:L64,"&gt;0.15",L$2:L64,"&lt;=0.25")</f>
        <v/>
      </c>
      <c r="R64" s="25">
        <f>COUNTIFS(M$2:M64,"&gt;0.15",M$2:M64,"&lt;=0.25")</f>
        <v/>
      </c>
      <c r="S64" s="25">
        <f>COUNTIFS(L$2:L64,"&gt;0.25",L$2:L64,"&lt;=0.35")</f>
        <v/>
      </c>
      <c r="T64" s="25">
        <f>COUNTIFS(M$2:M64,"&gt;0.25",M$2:M64,"&lt;=0.35")</f>
        <v/>
      </c>
      <c r="U64" s="25">
        <f>COUNTIF(L$2:L64,"&gt;=0.35")</f>
        <v/>
      </c>
      <c r="V64" s="25">
        <f>COUNTIF(M$2:M64,"&gt;=0.35")</f>
        <v/>
      </c>
      <c r="Y64" s="680">
        <f>IF(DASHBOARD!$J$2=A64,DASHBOARD!$N$11,IF(DASHBOARD!$J$2=0,0,Y64))</f>
        <v/>
      </c>
    </row>
    <row r="65" ht="15.75" customHeight="1" s="18">
      <c r="A65" t="n">
        <v>960</v>
      </c>
      <c r="B65" s="1594">
        <f>TEXT(NOW(),"DD-MM-YYYY")</f>
        <v/>
      </c>
      <c r="C65" s="1594" t="inlineStr">
        <is>
          <t>16:00</t>
        </is>
      </c>
      <c r="D65" s="680" t="n">
        <v>1.75</v>
      </c>
      <c r="E65" s="680" t="n">
        <v>0</v>
      </c>
      <c r="F65" s="680">
        <f>D65/$X$1</f>
        <v/>
      </c>
      <c r="G65" s="680">
        <f>IFERROR(E65/F65,$X$1)</f>
        <v/>
      </c>
      <c r="H65" s="680">
        <f>IFERROR(G64*F65,0)</f>
        <v/>
      </c>
      <c r="I65" s="680">
        <f>IF(DASHBOARD!$J$2=E65,DASHBOARD!#REF!,IF(DASHBOARD!$J$2=0,0,I65))</f>
        <v/>
      </c>
      <c r="J65" s="49">
        <f>IF(E65&lt;0,0,IFERROR(ABS((D65-E65)/E65),0))</f>
        <v/>
      </c>
      <c r="K65" s="49">
        <f>IF(E65&lt;0,0,IFERROR(ABS((H65-E65)/E65),0))</f>
        <v/>
      </c>
      <c r="L65" s="24">
        <f>(SUM(J$2:J65)/COUNTA(J$2:J65))</f>
        <v/>
      </c>
      <c r="M65" s="24">
        <f>(SUM(K$2:K65)/COUNTA(K$2:K65))</f>
        <v/>
      </c>
      <c r="N65" s="25" t="n">
        <v>64</v>
      </c>
      <c r="O65" s="25">
        <f>COUNTIF(L$2:L65,"&lt;=0.15")</f>
        <v/>
      </c>
      <c r="P65" s="25">
        <f>COUNTIF(M$2:M65,"&lt;=0.15")</f>
        <v/>
      </c>
      <c r="Q65" s="25">
        <f>COUNTIFS(L$2:L65,"&gt;0.15",L$2:L65,"&lt;=0.25")</f>
        <v/>
      </c>
      <c r="R65" s="25">
        <f>COUNTIFS(M$2:M65,"&gt;0.15",M$2:M65,"&lt;=0.25")</f>
        <v/>
      </c>
      <c r="S65" s="25">
        <f>COUNTIFS(L$2:L65,"&gt;0.25",L$2:L65,"&lt;=0.35")</f>
        <v/>
      </c>
      <c r="T65" s="25">
        <f>COUNTIFS(M$2:M65,"&gt;0.25",M$2:M65,"&lt;=0.35")</f>
        <v/>
      </c>
      <c r="U65" s="25">
        <f>COUNTIF(L$2:L65,"&gt;=0.35")</f>
        <v/>
      </c>
      <c r="V65" s="25">
        <f>COUNTIF(M$2:M65,"&gt;=0.35")</f>
        <v/>
      </c>
      <c r="Y65" s="680">
        <f>IF(DASHBOARD!$J$2=A65,DASHBOARD!$N$11,IF(DASHBOARD!$J$2=0,0,Y65))</f>
        <v/>
      </c>
    </row>
    <row r="66" ht="15.75" customHeight="1" s="18">
      <c r="A66" t="n">
        <v>975</v>
      </c>
      <c r="B66" s="1594">
        <f>TEXT(NOW(),"DD-MM-YYYY")</f>
        <v/>
      </c>
      <c r="C66" s="1594" t="inlineStr">
        <is>
          <t>16:15</t>
        </is>
      </c>
      <c r="D66" s="680" t="n">
        <v>1.37</v>
      </c>
      <c r="E66" s="680" t="n">
        <v>0</v>
      </c>
      <c r="F66" s="680">
        <f>D66/$X$1</f>
        <v/>
      </c>
      <c r="G66" s="680">
        <f>IFERROR(E66/F66,$X$1)</f>
        <v/>
      </c>
      <c r="H66" s="680">
        <f>IFERROR(G65*F66,0)</f>
        <v/>
      </c>
      <c r="I66" s="680">
        <f>IF(DASHBOARD!$J$2=E66,DASHBOARD!#REF!,IF(DASHBOARD!$J$2=0,0,I66))</f>
        <v/>
      </c>
      <c r="J66" s="49">
        <f>IF(E66&lt;0,0,IFERROR(ABS((D66-E66)/E66),0))</f>
        <v/>
      </c>
      <c r="K66" s="49">
        <f>IF(E66&lt;0,0,IFERROR(ABS((H66-E66)/E66),0))</f>
        <v/>
      </c>
      <c r="L66" s="24">
        <f>(SUM(J$2:J66)/COUNTA(J$2:J66))</f>
        <v/>
      </c>
      <c r="M66" s="24">
        <f>(SUM(K$2:K66)/COUNTA(K$2:K66))</f>
        <v/>
      </c>
      <c r="N66" s="25" t="n">
        <v>65</v>
      </c>
      <c r="O66" s="25">
        <f>COUNTIF(L$2:L66,"&lt;=0.15")</f>
        <v/>
      </c>
      <c r="P66" s="25">
        <f>COUNTIF(M$2:M66,"&lt;=0.15")</f>
        <v/>
      </c>
      <c r="Q66" s="25">
        <f>COUNTIFS(L$2:L66,"&gt;0.15",L$2:L66,"&lt;=0.25")</f>
        <v/>
      </c>
      <c r="R66" s="25">
        <f>COUNTIFS(M$2:M66,"&gt;0.15",M$2:M66,"&lt;=0.25")</f>
        <v/>
      </c>
      <c r="S66" s="25">
        <f>COUNTIFS(L$2:L66,"&gt;0.25",L$2:L66,"&lt;=0.35")</f>
        <v/>
      </c>
      <c r="T66" s="25">
        <f>COUNTIFS(M$2:M66,"&gt;0.25",M$2:M66,"&lt;=0.35")</f>
        <v/>
      </c>
      <c r="U66" s="25">
        <f>COUNTIF(L$2:L66,"&gt;=0.35")</f>
        <v/>
      </c>
      <c r="V66" s="25">
        <f>COUNTIF(M$2:M66,"&gt;=0.35")</f>
        <v/>
      </c>
      <c r="Y66" s="680">
        <f>IF(DASHBOARD!$J$2=A66,DASHBOARD!$N$11,IF(DASHBOARD!$J$2=0,0,Y66))</f>
        <v/>
      </c>
    </row>
    <row r="67" ht="15.75" customHeight="1" s="18">
      <c r="A67" t="n">
        <v>990</v>
      </c>
      <c r="B67" s="1594">
        <f>TEXT(NOW(),"DD-MM-YYYY")</f>
        <v/>
      </c>
      <c r="C67" s="1594" t="inlineStr">
        <is>
          <t>16:30</t>
        </is>
      </c>
      <c r="D67" s="680" t="n">
        <v>1.09</v>
      </c>
      <c r="E67" s="680" t="n">
        <v>0</v>
      </c>
      <c r="F67" s="680">
        <f>D67/$X$1</f>
        <v/>
      </c>
      <c r="G67" s="680">
        <f>IFERROR(E67/F67,$X$1)</f>
        <v/>
      </c>
      <c r="H67" s="680">
        <f>IFERROR(G66*F67,0)</f>
        <v/>
      </c>
      <c r="I67" s="680">
        <f>IF(DASHBOARD!$J$2=E67,DASHBOARD!#REF!,IF(DASHBOARD!$J$2=0,0,I67))</f>
        <v/>
      </c>
      <c r="J67" s="49">
        <f>IF(E67&lt;0,0,IFERROR(ABS((D67-E67)/E67),0))</f>
        <v/>
      </c>
      <c r="K67" s="49">
        <f>IF(E67&lt;0,0,IFERROR(ABS((H67-E67)/E67),0))</f>
        <v/>
      </c>
      <c r="L67" s="24">
        <f>(SUM(J$2:J67)/COUNTA(J$2:J67))</f>
        <v/>
      </c>
      <c r="M67" s="24">
        <f>(SUM(K$2:K67)/COUNTA(K$2:K67))</f>
        <v/>
      </c>
      <c r="N67" s="25" t="n">
        <v>66</v>
      </c>
      <c r="O67" s="25">
        <f>COUNTIF(L$2:L67,"&lt;=0.15")</f>
        <v/>
      </c>
      <c r="P67" s="25">
        <f>COUNTIF(M$2:M67,"&lt;=0.15")</f>
        <v/>
      </c>
      <c r="Q67" s="25">
        <f>COUNTIFS(L$2:L67,"&gt;0.15",L$2:L67,"&lt;=0.25")</f>
        <v/>
      </c>
      <c r="R67" s="25">
        <f>COUNTIFS(M$2:M67,"&gt;0.15",M$2:M67,"&lt;=0.25")</f>
        <v/>
      </c>
      <c r="S67" s="25">
        <f>COUNTIFS(L$2:L67,"&gt;0.25",L$2:L67,"&lt;=0.35")</f>
        <v/>
      </c>
      <c r="T67" s="25">
        <f>COUNTIFS(M$2:M67,"&gt;0.25",M$2:M67,"&lt;=0.35")</f>
        <v/>
      </c>
      <c r="U67" s="25">
        <f>COUNTIF(L$2:L67,"&gt;=0.35")</f>
        <v/>
      </c>
      <c r="V67" s="25">
        <f>COUNTIF(M$2:M67,"&gt;=0.35")</f>
        <v/>
      </c>
      <c r="Y67" s="680">
        <f>IF(DASHBOARD!$J$2=A67,DASHBOARD!$N$11,IF(DASHBOARD!$J$2=0,0,Y67))</f>
        <v/>
      </c>
    </row>
    <row r="68" ht="15.75" customHeight="1" s="18">
      <c r="A68" t="n">
        <v>1005</v>
      </c>
      <c r="B68" s="1594">
        <f>TEXT(NOW(),"DD-MM-YYYY")</f>
        <v/>
      </c>
      <c r="C68" s="1594" t="inlineStr">
        <is>
          <t>16:45</t>
        </is>
      </c>
      <c r="D68" s="680" t="n">
        <v>0.8100000000000001</v>
      </c>
      <c r="E68" s="680" t="n">
        <v>0</v>
      </c>
      <c r="F68" s="680">
        <f>D68/$X$1</f>
        <v/>
      </c>
      <c r="G68" s="680">
        <f>IFERROR(E68/F68,$X$1)</f>
        <v/>
      </c>
      <c r="H68" s="680">
        <f>IFERROR(G67*F68,0)</f>
        <v/>
      </c>
      <c r="I68" s="680">
        <f>IF(DASHBOARD!$J$2=E68,DASHBOARD!#REF!,IF(DASHBOARD!$J$2=0,0,I68))</f>
        <v/>
      </c>
      <c r="J68" s="49">
        <f>IF(E68&lt;0,0,IFERROR(ABS((D68-E68)/E68),0))</f>
        <v/>
      </c>
      <c r="K68" s="49">
        <f>IF(E68&lt;0,0,IFERROR(ABS((H68-E68)/E68),0))</f>
        <v/>
      </c>
      <c r="L68" s="24">
        <f>(SUM(J$2:J68)/COUNTA(J$2:J68))</f>
        <v/>
      </c>
      <c r="M68" s="24">
        <f>(SUM(K$2:K68)/COUNTA(K$2:K68))</f>
        <v/>
      </c>
      <c r="N68" s="25" t="n">
        <v>67</v>
      </c>
      <c r="O68" s="25">
        <f>COUNTIF(L$2:L68,"&lt;=0.15")</f>
        <v/>
      </c>
      <c r="P68" s="25">
        <f>COUNTIF(M$2:M68,"&lt;=0.15")</f>
        <v/>
      </c>
      <c r="Q68" s="25">
        <f>COUNTIFS(L$2:L68,"&gt;0.15",L$2:L68,"&lt;=0.25")</f>
        <v/>
      </c>
      <c r="R68" s="25">
        <f>COUNTIFS(M$2:M68,"&gt;0.15",M$2:M68,"&lt;=0.25")</f>
        <v/>
      </c>
      <c r="S68" s="25">
        <f>COUNTIFS(L$2:L68,"&gt;0.25",L$2:L68,"&lt;=0.35")</f>
        <v/>
      </c>
      <c r="T68" s="25">
        <f>COUNTIFS(M$2:M68,"&gt;0.25",M$2:M68,"&lt;=0.35")</f>
        <v/>
      </c>
      <c r="U68" s="25">
        <f>COUNTIF(L$2:L68,"&gt;=0.35")</f>
        <v/>
      </c>
      <c r="V68" s="25">
        <f>COUNTIF(M$2:M68,"&gt;=0.35")</f>
        <v/>
      </c>
      <c r="Y68" s="680">
        <f>IF(DASHBOARD!$J$2=A68,DASHBOARD!$N$11,IF(DASHBOARD!$J$2=0,0,Y68))</f>
        <v/>
      </c>
    </row>
    <row r="69" ht="15.75" customHeight="1" s="18">
      <c r="A69" t="n">
        <v>1020</v>
      </c>
      <c r="B69" s="1594">
        <f>TEXT(NOW(),"DD-MM-YYYY")</f>
        <v/>
      </c>
      <c r="C69" s="1594" t="inlineStr">
        <is>
          <t>17:00</t>
        </is>
      </c>
      <c r="D69" s="680" t="n">
        <v>0.38</v>
      </c>
      <c r="E69" s="680" t="n">
        <v>0</v>
      </c>
      <c r="F69" s="680">
        <f>D69/$X$1</f>
        <v/>
      </c>
      <c r="G69" s="680">
        <f>IFERROR(E69/F69,$X$1)</f>
        <v/>
      </c>
      <c r="H69" s="680">
        <f>IFERROR(G68*F69,0)</f>
        <v/>
      </c>
      <c r="I69" s="680">
        <f>IF(DASHBOARD!$J$2=E69,DASHBOARD!#REF!,IF(DASHBOARD!$J$2=0,0,I69))</f>
        <v/>
      </c>
      <c r="J69" s="49">
        <f>IF(E69&lt;0,0,IFERROR(ABS((D69-E69)/E69),0))</f>
        <v/>
      </c>
      <c r="K69" s="49">
        <f>IF(E69&lt;0,0,IFERROR(ABS((H69-E69)/E69),0))</f>
        <v/>
      </c>
      <c r="L69" s="24">
        <f>(SUM(J$2:J69)/COUNTA(J$2:J69))</f>
        <v/>
      </c>
      <c r="M69" s="24">
        <f>(SUM(K$2:K69)/COUNTA(K$2:K69))</f>
        <v/>
      </c>
      <c r="N69" s="25" t="n">
        <v>68</v>
      </c>
      <c r="O69" s="25">
        <f>COUNTIF(L$2:L69,"&lt;=0.15")</f>
        <v/>
      </c>
      <c r="P69" s="25">
        <f>COUNTIF(M$2:M69,"&lt;=0.15")</f>
        <v/>
      </c>
      <c r="Q69" s="25">
        <f>COUNTIFS(L$2:L69,"&gt;0.15",L$2:L69,"&lt;=0.25")</f>
        <v/>
      </c>
      <c r="R69" s="25">
        <f>COUNTIFS(M$2:M69,"&gt;0.15",M$2:M69,"&lt;=0.25")</f>
        <v/>
      </c>
      <c r="S69" s="25">
        <f>COUNTIFS(L$2:L69,"&gt;0.25",L$2:L69,"&lt;=0.35")</f>
        <v/>
      </c>
      <c r="T69" s="25">
        <f>COUNTIFS(M$2:M69,"&gt;0.25",M$2:M69,"&lt;=0.35")</f>
        <v/>
      </c>
      <c r="U69" s="25">
        <f>COUNTIF(L$2:L69,"&gt;=0.35")</f>
        <v/>
      </c>
      <c r="V69" s="25">
        <f>COUNTIF(M$2:M69,"&gt;=0.35")</f>
        <v/>
      </c>
      <c r="Y69" s="680">
        <f>IF(DASHBOARD!$J$2=A69,DASHBOARD!$N$11,IF(DASHBOARD!$J$2=0,0,Y69))</f>
        <v/>
      </c>
    </row>
    <row r="70" ht="15.75" customHeight="1" s="18">
      <c r="A70" t="n">
        <v>1035</v>
      </c>
      <c r="B70" s="1594">
        <f>TEXT(NOW(),"DD-MM-YYYY")</f>
        <v/>
      </c>
      <c r="C70" s="1594" t="inlineStr">
        <is>
          <t>17:15</t>
        </is>
      </c>
      <c r="D70" s="680" t="n">
        <v>0.21</v>
      </c>
      <c r="E70" s="680" t="n">
        <v>0</v>
      </c>
      <c r="F70" s="680">
        <f>D70/$X$1</f>
        <v/>
      </c>
      <c r="G70" s="680">
        <f>IFERROR(E70/F70,$X$1)</f>
        <v/>
      </c>
      <c r="H70" s="680">
        <f>IFERROR(G69*F70,0)</f>
        <v/>
      </c>
      <c r="I70" s="680">
        <f>IF(DASHBOARD!$J$2=E70,DASHBOARD!#REF!,IF(DASHBOARD!$J$2=0,0,I70))</f>
        <v/>
      </c>
      <c r="J70" s="49">
        <f>IF(E70&lt;0,0,IFERROR(ABS((D70-E70)/E70),0))</f>
        <v/>
      </c>
      <c r="K70" s="49">
        <f>IF(E70&lt;0,0,IFERROR(ABS((H70-E70)/E70),0))</f>
        <v/>
      </c>
      <c r="L70" s="24">
        <f>(SUM(J$2:J70)/COUNTA(J$2:J70))</f>
        <v/>
      </c>
      <c r="M70" s="24">
        <f>(SUM(K$2:K70)/COUNTA(K$2:K70))</f>
        <v/>
      </c>
      <c r="N70" s="25" t="n">
        <v>69</v>
      </c>
      <c r="O70" s="25">
        <f>COUNTIF(L$2:L70,"&lt;=0.15")</f>
        <v/>
      </c>
      <c r="P70" s="25">
        <f>COUNTIF(M$2:M70,"&lt;=0.15")</f>
        <v/>
      </c>
      <c r="Q70" s="25">
        <f>COUNTIFS(L$2:L70,"&gt;0.15",L$2:L70,"&lt;=0.25")</f>
        <v/>
      </c>
      <c r="R70" s="25">
        <f>COUNTIFS(M$2:M70,"&gt;0.15",M$2:M70,"&lt;=0.25")</f>
        <v/>
      </c>
      <c r="S70" s="25">
        <f>COUNTIFS(L$2:L70,"&gt;0.25",L$2:L70,"&lt;=0.35")</f>
        <v/>
      </c>
      <c r="T70" s="25">
        <f>COUNTIFS(M$2:M70,"&gt;0.25",M$2:M70,"&lt;=0.35")</f>
        <v/>
      </c>
      <c r="U70" s="25">
        <f>COUNTIF(L$2:L70,"&gt;=0.35")</f>
        <v/>
      </c>
      <c r="V70" s="25">
        <f>COUNTIF(M$2:M70,"&gt;=0.35")</f>
        <v/>
      </c>
      <c r="Y70" s="680">
        <f>IF(DASHBOARD!$J$2=A70,DASHBOARD!$N$11,IF(DASHBOARD!$J$2=0,0,Y70))</f>
        <v/>
      </c>
    </row>
    <row r="71" ht="15.75" customHeight="1" s="18">
      <c r="A71" t="n">
        <v>1050</v>
      </c>
      <c r="B71" s="1594">
        <f>TEXT(NOW(),"DD-MM-YYYY")</f>
        <v/>
      </c>
      <c r="C71" s="1594" t="inlineStr">
        <is>
          <t>17:30</t>
        </is>
      </c>
      <c r="D71" s="680" t="n">
        <v>0.17</v>
      </c>
      <c r="E71" s="680" t="n">
        <v>0</v>
      </c>
      <c r="F71" s="680">
        <f>D71/$X$1</f>
        <v/>
      </c>
      <c r="G71" s="680">
        <f>IFERROR(E71/F71,$X$1)</f>
        <v/>
      </c>
      <c r="H71" s="680">
        <f>IFERROR(G70*F71,0)</f>
        <v/>
      </c>
      <c r="I71" s="680">
        <f>IF(DASHBOARD!$J$2=E71,DASHBOARD!#REF!,IF(DASHBOARD!$J$2=0,0,I71))</f>
        <v/>
      </c>
      <c r="J71" s="49">
        <f>IF(E71&lt;0,0,IFERROR(ABS((D71-E71)/E71),0))</f>
        <v/>
      </c>
      <c r="K71" s="49">
        <f>IF(E71&lt;0,0,IFERROR(ABS((H71-E71)/E71),0))</f>
        <v/>
      </c>
      <c r="L71" s="24">
        <f>(SUM(J$2:J71)/COUNTA(J$2:J71))</f>
        <v/>
      </c>
      <c r="M71" s="24">
        <f>(SUM(K$2:K71)/COUNTA(K$2:K71))</f>
        <v/>
      </c>
      <c r="N71" s="25" t="n">
        <v>70</v>
      </c>
      <c r="O71" s="25">
        <f>COUNTIF(L$2:L71,"&lt;=0.15")</f>
        <v/>
      </c>
      <c r="P71" s="25">
        <f>COUNTIF(M$2:M71,"&lt;=0.15")</f>
        <v/>
      </c>
      <c r="Q71" s="25">
        <f>COUNTIFS(L$2:L71,"&gt;0.15",L$2:L71,"&lt;=0.25")</f>
        <v/>
      </c>
      <c r="R71" s="25">
        <f>COUNTIFS(M$2:M71,"&gt;0.15",M$2:M71,"&lt;=0.25")</f>
        <v/>
      </c>
      <c r="S71" s="25">
        <f>COUNTIFS(L$2:L71,"&gt;0.25",L$2:L71,"&lt;=0.35")</f>
        <v/>
      </c>
      <c r="T71" s="25">
        <f>COUNTIFS(M$2:M71,"&gt;0.25",M$2:M71,"&lt;=0.35")</f>
        <v/>
      </c>
      <c r="U71" s="25">
        <f>COUNTIF(L$2:L71,"&gt;=0.35")</f>
        <v/>
      </c>
      <c r="V71" s="25">
        <f>COUNTIF(M$2:M71,"&gt;=0.35")</f>
        <v/>
      </c>
      <c r="Y71" s="680">
        <f>IF(DASHBOARD!$J$2=A71,DASHBOARD!$N$11,IF(DASHBOARD!$J$2=0,0,Y71))</f>
        <v/>
      </c>
    </row>
    <row r="72" ht="15.75" customHeight="1" s="18">
      <c r="A72" t="n">
        <v>1065</v>
      </c>
      <c r="B72" s="1594">
        <f>TEXT(NOW(),"DD-MM-YYYY")</f>
        <v/>
      </c>
      <c r="C72" s="1594" t="inlineStr">
        <is>
          <t>17:45</t>
        </is>
      </c>
      <c r="D72" s="680" t="n">
        <v>0.14</v>
      </c>
      <c r="E72" s="680" t="n">
        <v>0</v>
      </c>
      <c r="F72" s="680">
        <f>D72/$X$1</f>
        <v/>
      </c>
      <c r="G72" s="680">
        <f>IFERROR(E72/F72,$X$1)</f>
        <v/>
      </c>
      <c r="H72" s="680">
        <f>IFERROR(G71*F72,0)</f>
        <v/>
      </c>
      <c r="I72" s="680">
        <f>IF(DASHBOARD!$J$2=E72,DASHBOARD!#REF!,IF(DASHBOARD!$J$2=0,0,I72))</f>
        <v/>
      </c>
      <c r="J72" s="49">
        <f>IF(E72&lt;0,0,IFERROR(ABS((D72-E72)/E72),0))</f>
        <v/>
      </c>
      <c r="K72" s="49">
        <f>IF(E72&lt;0,0,IFERROR(ABS((H72-E72)/E72),0))</f>
        <v/>
      </c>
      <c r="L72" s="24">
        <f>(SUM(J$2:J72)/COUNTA(J$2:J72))</f>
        <v/>
      </c>
      <c r="M72" s="24">
        <f>(SUM(K$2:K72)/COUNTA(K$2:K72))</f>
        <v/>
      </c>
      <c r="N72" s="25" t="n">
        <v>71</v>
      </c>
      <c r="O72" s="25">
        <f>COUNTIF(L$2:L72,"&lt;=0.15")</f>
        <v/>
      </c>
      <c r="P72" s="25">
        <f>COUNTIF(M$2:M72,"&lt;=0.15")</f>
        <v/>
      </c>
      <c r="Q72" s="25">
        <f>COUNTIFS(L$2:L72,"&gt;0.15",L$2:L72,"&lt;=0.25")</f>
        <v/>
      </c>
      <c r="R72" s="25">
        <f>COUNTIFS(M$2:M72,"&gt;0.15",M$2:M72,"&lt;=0.25")</f>
        <v/>
      </c>
      <c r="S72" s="25">
        <f>COUNTIFS(L$2:L72,"&gt;0.25",L$2:L72,"&lt;=0.35")</f>
        <v/>
      </c>
      <c r="T72" s="25">
        <f>COUNTIFS(M$2:M72,"&gt;0.25",M$2:M72,"&lt;=0.35")</f>
        <v/>
      </c>
      <c r="U72" s="25">
        <f>COUNTIF(L$2:L72,"&gt;=0.35")</f>
        <v/>
      </c>
      <c r="V72" s="25">
        <f>COUNTIF(M$2:M72,"&gt;=0.35")</f>
        <v/>
      </c>
      <c r="Y72" s="680">
        <f>IF(DASHBOARD!$J$2=A72,DASHBOARD!$N$11,IF(DASHBOARD!$J$2=0,0,Y72))</f>
        <v/>
      </c>
    </row>
    <row r="73" ht="15.75" customHeight="1" s="18">
      <c r="A73" t="n">
        <v>1080</v>
      </c>
      <c r="B73" s="1594">
        <f>TEXT(NOW(),"DD-MM-YYYY")</f>
        <v/>
      </c>
      <c r="C73" s="1594" t="inlineStr">
        <is>
          <t>18:00</t>
        </is>
      </c>
      <c r="D73" s="680" t="n">
        <v>0</v>
      </c>
      <c r="E73" s="680" t="n">
        <v>0</v>
      </c>
      <c r="F73" s="680">
        <f>D73/$X$1</f>
        <v/>
      </c>
      <c r="G73" s="680">
        <f>IFERROR(E73/F73,$X$1)</f>
        <v/>
      </c>
      <c r="H73" s="680">
        <f>IFERROR(G72*F73,0)</f>
        <v/>
      </c>
      <c r="I73" s="680">
        <f>IF(DASHBOARD!$J$2=E73,DASHBOARD!#REF!,IF(DASHBOARD!$J$2=0,0,I73))</f>
        <v/>
      </c>
      <c r="J73" s="49">
        <f>IF(E73&lt;0,0,IFERROR(ABS((D73-E73)/E73),0))</f>
        <v/>
      </c>
      <c r="K73" s="49">
        <f>IF(E73&lt;0,0,IFERROR(ABS((H73-E73)/E73),0))</f>
        <v/>
      </c>
      <c r="L73" s="24">
        <f>(SUM(J$2:J73)/COUNTA(J$2:J73))</f>
        <v/>
      </c>
      <c r="M73" s="24">
        <f>(SUM(K$2:K73)/COUNTA(K$2:K73))</f>
        <v/>
      </c>
      <c r="N73" s="25" t="n">
        <v>72</v>
      </c>
      <c r="O73" s="25">
        <f>COUNTIF(L$2:L73,"&lt;=0.15")</f>
        <v/>
      </c>
      <c r="P73" s="25">
        <f>COUNTIF(M$2:M73,"&lt;=0.15")</f>
        <v/>
      </c>
      <c r="Q73" s="25">
        <f>COUNTIFS(L$2:L73,"&gt;0.15",L$2:L73,"&lt;=0.25")</f>
        <v/>
      </c>
      <c r="R73" s="25">
        <f>COUNTIFS(M$2:M73,"&gt;0.15",M$2:M73,"&lt;=0.25")</f>
        <v/>
      </c>
      <c r="S73" s="25">
        <f>COUNTIFS(L$2:L73,"&gt;0.25",L$2:L73,"&lt;=0.35")</f>
        <v/>
      </c>
      <c r="T73" s="25">
        <f>COUNTIFS(M$2:M73,"&gt;0.25",M$2:M73,"&lt;=0.35")</f>
        <v/>
      </c>
      <c r="U73" s="25">
        <f>COUNTIF(L$2:L73,"&gt;=0.35")</f>
        <v/>
      </c>
      <c r="V73" s="25">
        <f>COUNTIF(M$2:M73,"&gt;=0.35")</f>
        <v/>
      </c>
      <c r="Y73" s="680">
        <f>IF(DASHBOARD!$J$2=A73,DASHBOARD!$N$11,IF(DASHBOARD!$J$2=0,0,Y73))</f>
        <v/>
      </c>
    </row>
    <row r="74" ht="15.75" customHeight="1" s="18">
      <c r="A74" t="n">
        <v>1095</v>
      </c>
      <c r="B74" s="1594">
        <f>TEXT(NOW(),"DD-MM-YYYY")</f>
        <v/>
      </c>
      <c r="C74" s="1594" t="inlineStr">
        <is>
          <t>18:15</t>
        </is>
      </c>
      <c r="D74" s="680" t="n">
        <v>0</v>
      </c>
      <c r="E74" s="680" t="n">
        <v>0</v>
      </c>
      <c r="F74" s="680">
        <f>D74/$X$1</f>
        <v/>
      </c>
      <c r="G74" s="680">
        <f>IFERROR(E74/F74,$X$1)</f>
        <v/>
      </c>
      <c r="H74" s="680">
        <f>IFERROR(G73*F74,0)</f>
        <v/>
      </c>
      <c r="I74" s="680">
        <f>IF(DASHBOARD!$J$2=E74,DASHBOARD!#REF!,IF(DASHBOARD!$J$2=0,0,I74))</f>
        <v/>
      </c>
      <c r="J74" s="49">
        <f>IF(E74&lt;0,0,IFERROR(ABS((D74-E74)/E74),0))</f>
        <v/>
      </c>
      <c r="K74" s="49">
        <f>IF(E74&lt;0,0,IFERROR(ABS((H74-E74)/E74),0))</f>
        <v/>
      </c>
      <c r="L74" s="24">
        <f>(SUM(J$2:J74)/COUNTA(J$2:J74))</f>
        <v/>
      </c>
      <c r="M74" s="24">
        <f>(SUM(K$2:K74)/COUNTA(K$2:K74))</f>
        <v/>
      </c>
      <c r="N74" s="25" t="n">
        <v>73</v>
      </c>
      <c r="O74" s="25">
        <f>COUNTIF(L$2:L74,"&lt;=0.15")</f>
        <v/>
      </c>
      <c r="P74" s="25">
        <f>COUNTIF(M$2:M74,"&lt;=0.15")</f>
        <v/>
      </c>
      <c r="Q74" s="25">
        <f>COUNTIFS(L$2:L74,"&gt;0.15",L$2:L74,"&lt;=0.25")</f>
        <v/>
      </c>
      <c r="R74" s="25">
        <f>COUNTIFS(M$2:M74,"&gt;0.15",M$2:M74,"&lt;=0.25")</f>
        <v/>
      </c>
      <c r="S74" s="25">
        <f>COUNTIFS(L$2:L74,"&gt;0.25",L$2:L74,"&lt;=0.35")</f>
        <v/>
      </c>
      <c r="T74" s="25">
        <f>COUNTIFS(M$2:M74,"&gt;0.25",M$2:M74,"&lt;=0.35")</f>
        <v/>
      </c>
      <c r="U74" s="25">
        <f>COUNTIF(L$2:L74,"&gt;=0.35")</f>
        <v/>
      </c>
      <c r="V74" s="25">
        <f>COUNTIF(M$2:M74,"&gt;=0.35")</f>
        <v/>
      </c>
      <c r="Y74" s="680">
        <f>IF(DASHBOARD!$J$2=A74,DASHBOARD!$N$11,IF(DASHBOARD!$J$2=0,0,Y74))</f>
        <v/>
      </c>
    </row>
    <row r="75" ht="15.75" customHeight="1" s="18">
      <c r="A75" t="n">
        <v>1110</v>
      </c>
      <c r="B75" s="1594">
        <f>TEXT(NOW(),"DD-MM-YYYY")</f>
        <v/>
      </c>
      <c r="C75" s="1594" t="inlineStr">
        <is>
          <t>18:30</t>
        </is>
      </c>
      <c r="D75" s="680" t="n">
        <v>0</v>
      </c>
      <c r="E75" s="680" t="n">
        <v>0</v>
      </c>
      <c r="F75" s="680">
        <f>D75/$X$1</f>
        <v/>
      </c>
      <c r="G75" s="680">
        <f>IFERROR(E75/F75,$X$1)</f>
        <v/>
      </c>
      <c r="H75" s="680">
        <f>IFERROR(G74*F75,0)</f>
        <v/>
      </c>
      <c r="I75" s="680">
        <f>IF(DASHBOARD!$J$2=E75,DASHBOARD!#REF!,IF(DASHBOARD!$J$2=0,0,I75))</f>
        <v/>
      </c>
      <c r="J75" s="49">
        <f>IF(E75&lt;0,0,IFERROR(ABS((D75-E75)/E75),0))</f>
        <v/>
      </c>
      <c r="K75" s="49">
        <f>IF(E75&lt;0,0,IFERROR(ABS((H75-E75)/E75),0))</f>
        <v/>
      </c>
      <c r="L75" s="24">
        <f>(SUM(J$2:J75)/COUNTA(J$2:J75))</f>
        <v/>
      </c>
      <c r="M75" s="24">
        <f>(SUM(K$2:K75)/COUNTA(K$2:K75))</f>
        <v/>
      </c>
      <c r="N75" s="25" t="n">
        <v>74</v>
      </c>
      <c r="O75" s="25">
        <f>COUNTIF(L$2:L75,"&lt;=0.15")</f>
        <v/>
      </c>
      <c r="P75" s="25">
        <f>COUNTIF(M$2:M75,"&lt;=0.15")</f>
        <v/>
      </c>
      <c r="Q75" s="25">
        <f>COUNTIFS(L$2:L75,"&gt;0.15",L$2:L75,"&lt;=0.25")</f>
        <v/>
      </c>
      <c r="R75" s="25">
        <f>COUNTIFS(M$2:M75,"&gt;0.15",M$2:M75,"&lt;=0.25")</f>
        <v/>
      </c>
      <c r="S75" s="25">
        <f>COUNTIFS(L$2:L75,"&gt;0.25",L$2:L75,"&lt;=0.35")</f>
        <v/>
      </c>
      <c r="T75" s="25">
        <f>COUNTIFS(M$2:M75,"&gt;0.25",M$2:M75,"&lt;=0.35")</f>
        <v/>
      </c>
      <c r="U75" s="25">
        <f>COUNTIF(L$2:L75,"&gt;=0.35")</f>
        <v/>
      </c>
      <c r="V75" s="25">
        <f>COUNTIF(M$2:M75,"&gt;=0.35")</f>
        <v/>
      </c>
      <c r="Y75" s="680">
        <f>IF(DASHBOARD!$J$2=A75,DASHBOARD!$N$11,IF(DASHBOARD!$J$2=0,0,Y75))</f>
        <v/>
      </c>
    </row>
    <row r="76" ht="15.75" customHeight="1" s="18">
      <c r="A76" t="n">
        <v>1125</v>
      </c>
      <c r="B76" s="1594">
        <f>TEXT(NOW(),"DD-MM-YYYY")</f>
        <v/>
      </c>
      <c r="C76" s="1594" t="inlineStr">
        <is>
          <t>18:45</t>
        </is>
      </c>
      <c r="D76" s="680" t="n">
        <v>0</v>
      </c>
      <c r="E76" s="680" t="n">
        <v>0</v>
      </c>
      <c r="F76" s="680">
        <f>D76/$X$1</f>
        <v/>
      </c>
      <c r="G76" s="680">
        <f>IFERROR(E76/F76,$X$1)</f>
        <v/>
      </c>
      <c r="H76" s="680">
        <f>IFERROR(G75*F76,0)</f>
        <v/>
      </c>
      <c r="I76" s="680">
        <f>IF(DASHBOARD!$J$2=E76,DASHBOARD!#REF!,IF(DASHBOARD!$J$2=0,0,I76))</f>
        <v/>
      </c>
      <c r="J76" s="49">
        <f>IF(E76&lt;0,0,IFERROR(ABS((D76-E76)/E76),0))</f>
        <v/>
      </c>
      <c r="K76" s="49">
        <f>IF(E76&lt;0,0,IFERROR(ABS((H76-E76)/E76),0))</f>
        <v/>
      </c>
      <c r="L76" s="24">
        <f>(SUM(J$2:J76)/COUNTA(J$2:J76))</f>
        <v/>
      </c>
      <c r="M76" s="24">
        <f>(SUM(K$2:K76)/COUNTA(K$2:K76))</f>
        <v/>
      </c>
      <c r="N76" s="25" t="n">
        <v>75</v>
      </c>
      <c r="O76" s="25">
        <f>COUNTIF(L$2:L76,"&lt;=0.15")</f>
        <v/>
      </c>
      <c r="P76" s="25">
        <f>COUNTIF(M$2:M76,"&lt;=0.15")</f>
        <v/>
      </c>
      <c r="Q76" s="25">
        <f>COUNTIFS(L$2:L76,"&gt;0.15",L$2:L76,"&lt;=0.25")</f>
        <v/>
      </c>
      <c r="R76" s="25">
        <f>COUNTIFS(M$2:M76,"&gt;0.15",M$2:M76,"&lt;=0.25")</f>
        <v/>
      </c>
      <c r="S76" s="25">
        <f>COUNTIFS(L$2:L76,"&gt;0.25",L$2:L76,"&lt;=0.35")</f>
        <v/>
      </c>
      <c r="T76" s="25">
        <f>COUNTIFS(M$2:M76,"&gt;0.25",M$2:M76,"&lt;=0.35")</f>
        <v/>
      </c>
      <c r="U76" s="25">
        <f>COUNTIF(L$2:L76,"&gt;=0.35")</f>
        <v/>
      </c>
      <c r="V76" s="25">
        <f>COUNTIF(M$2:M76,"&gt;=0.35")</f>
        <v/>
      </c>
      <c r="Y76" s="680">
        <f>IF(DASHBOARD!$J$2=A76,DASHBOARD!$N$11,IF(DASHBOARD!$J$2=0,0,Y76))</f>
        <v/>
      </c>
    </row>
    <row r="77" ht="15.75" customHeight="1" s="18">
      <c r="A77" t="n">
        <v>1140</v>
      </c>
      <c r="B77" s="1594">
        <f>TEXT(NOW(),"DD-MM-YYYY")</f>
        <v/>
      </c>
      <c r="C77" s="1594" t="inlineStr">
        <is>
          <t>19:00</t>
        </is>
      </c>
      <c r="D77" s="680" t="n">
        <v>0</v>
      </c>
      <c r="E77" s="680" t="n">
        <v>0</v>
      </c>
      <c r="F77" s="680">
        <f>D77/$X$1</f>
        <v/>
      </c>
      <c r="G77" s="680">
        <f>IFERROR(E77/F77,$X$1)</f>
        <v/>
      </c>
      <c r="H77" s="680">
        <f>IFERROR(G76*F77,0)</f>
        <v/>
      </c>
      <c r="I77" s="680">
        <f>IF(DASHBOARD!$J$2=E77,DASHBOARD!#REF!,IF(DASHBOARD!$J$2=0,0,I77))</f>
        <v/>
      </c>
      <c r="J77" s="49">
        <f>IF(E77&lt;0,0,IFERROR(ABS((D77-E77)/E77),0))</f>
        <v/>
      </c>
      <c r="K77" s="49">
        <f>IF(E77&lt;0,0,IFERROR(ABS((H77-E77)/E77),0))</f>
        <v/>
      </c>
      <c r="L77" s="24">
        <f>(SUM(J$2:J77)/COUNTA(J$2:J77))</f>
        <v/>
      </c>
      <c r="M77" s="24">
        <f>(SUM(K$2:K77)/COUNTA(K$2:K77))</f>
        <v/>
      </c>
      <c r="N77" s="25" t="n">
        <v>76</v>
      </c>
      <c r="O77" s="25">
        <f>COUNTIF(L$2:L77,"&lt;=0.15")</f>
        <v/>
      </c>
      <c r="P77" s="25">
        <f>COUNTIF(M$2:M77,"&lt;=0.15")</f>
        <v/>
      </c>
      <c r="Q77" s="25">
        <f>COUNTIFS(L$2:L77,"&gt;0.15",L$2:L77,"&lt;=0.25")</f>
        <v/>
      </c>
      <c r="R77" s="25">
        <f>COUNTIFS(M$2:M77,"&gt;0.15",M$2:M77,"&lt;=0.25")</f>
        <v/>
      </c>
      <c r="S77" s="25">
        <f>COUNTIFS(L$2:L77,"&gt;0.25",L$2:L77,"&lt;=0.35")</f>
        <v/>
      </c>
      <c r="T77" s="25">
        <f>COUNTIFS(M$2:M77,"&gt;0.25",M$2:M77,"&lt;=0.35")</f>
        <v/>
      </c>
      <c r="U77" s="25">
        <f>COUNTIF(L$2:L77,"&gt;=0.35")</f>
        <v/>
      </c>
      <c r="V77" s="25">
        <f>COUNTIF(M$2:M77,"&gt;=0.35")</f>
        <v/>
      </c>
      <c r="Y77" s="680">
        <f>IF(DASHBOARD!$J$2=A77,DASHBOARD!$N$11,IF(DASHBOARD!$J$2=0,0,Y77))</f>
        <v/>
      </c>
    </row>
    <row r="78" ht="15.75" customHeight="1" s="18">
      <c r="A78" t="n">
        <v>1155</v>
      </c>
      <c r="B78" s="1594">
        <f>TEXT(NOW(),"DD-MM-YYYY")</f>
        <v/>
      </c>
      <c r="C78" s="1594" t="inlineStr">
        <is>
          <t>19:15</t>
        </is>
      </c>
      <c r="D78" s="680" t="n">
        <v>0</v>
      </c>
      <c r="E78" s="680" t="n">
        <v>0</v>
      </c>
      <c r="F78" s="680">
        <f>D78/$X$1</f>
        <v/>
      </c>
      <c r="G78" s="680">
        <f>IFERROR(E78/F78,$X$1)</f>
        <v/>
      </c>
      <c r="H78" s="680">
        <f>IFERROR(G77*F78,0)</f>
        <v/>
      </c>
      <c r="I78" s="680">
        <f>IF(DASHBOARD!$J$2=E78,DASHBOARD!#REF!,IF(DASHBOARD!$J$2=0,0,I78))</f>
        <v/>
      </c>
      <c r="J78" s="49">
        <f>IF(E78&lt;0,0,IFERROR(ABS((D78-E78)/E78),0))</f>
        <v/>
      </c>
      <c r="K78" s="49">
        <f>IF(E78&lt;0,0,IFERROR(ABS((H78-E78)/E78),0))</f>
        <v/>
      </c>
      <c r="L78" s="24">
        <f>(SUM(J$2:J78)/COUNTA(J$2:J78))</f>
        <v/>
      </c>
      <c r="M78" s="24">
        <f>(SUM(K$2:K78)/COUNTA(K$2:K78))</f>
        <v/>
      </c>
      <c r="N78" s="25" t="n">
        <v>77</v>
      </c>
      <c r="O78" s="25">
        <f>COUNTIF(L$2:L78,"&lt;=0.15")</f>
        <v/>
      </c>
      <c r="P78" s="25">
        <f>COUNTIF(M$2:M78,"&lt;=0.15")</f>
        <v/>
      </c>
      <c r="Q78" s="25">
        <f>COUNTIFS(L$2:L78,"&gt;0.15",L$2:L78,"&lt;=0.25")</f>
        <v/>
      </c>
      <c r="R78" s="25">
        <f>COUNTIFS(M$2:M78,"&gt;0.15",M$2:M78,"&lt;=0.25")</f>
        <v/>
      </c>
      <c r="S78" s="25">
        <f>COUNTIFS(L$2:L78,"&gt;0.25",L$2:L78,"&lt;=0.35")</f>
        <v/>
      </c>
      <c r="T78" s="25">
        <f>COUNTIFS(M$2:M78,"&gt;0.25",M$2:M78,"&lt;=0.35")</f>
        <v/>
      </c>
      <c r="U78" s="25">
        <f>COUNTIF(L$2:L78,"&gt;=0.35")</f>
        <v/>
      </c>
      <c r="V78" s="25">
        <f>COUNTIF(M$2:M78,"&gt;=0.35")</f>
        <v/>
      </c>
      <c r="Y78" s="680">
        <f>IF(DASHBOARD!$J$2=A78,DASHBOARD!$N$11,IF(DASHBOARD!$J$2=0,0,Y78))</f>
        <v/>
      </c>
    </row>
    <row r="79" ht="15.75" customHeight="1" s="18">
      <c r="A79" t="n">
        <v>1170</v>
      </c>
      <c r="B79" s="1594">
        <f>TEXT(NOW(),"DD-MM-YYYY")</f>
        <v/>
      </c>
      <c r="C79" s="1594" t="inlineStr">
        <is>
          <t>19:30</t>
        </is>
      </c>
      <c r="D79" s="680" t="n">
        <v>0</v>
      </c>
      <c r="E79" s="680" t="n">
        <v>0</v>
      </c>
      <c r="F79" s="680">
        <f>D79/$X$1</f>
        <v/>
      </c>
      <c r="G79" s="680">
        <f>IFERROR(E79/F79,$X$1)</f>
        <v/>
      </c>
      <c r="H79" s="680">
        <f>IFERROR(G78*F79,0)</f>
        <v/>
      </c>
      <c r="I79" s="680">
        <f>IF(DASHBOARD!$J$2=E79,DASHBOARD!#REF!,IF(DASHBOARD!$J$2=0,0,I79))</f>
        <v/>
      </c>
      <c r="J79" s="49">
        <f>IF(E79&lt;0,0,IFERROR(ABS((D79-E79)/E79),0))</f>
        <v/>
      </c>
      <c r="K79" s="49">
        <f>IF(E79&lt;0,0,IFERROR(ABS((H79-E79)/E79),0))</f>
        <v/>
      </c>
      <c r="L79" s="24">
        <f>(SUM(J$2:J79)/COUNTA(J$2:J79))</f>
        <v/>
      </c>
      <c r="M79" s="24">
        <f>(SUM(K$2:K79)/COUNTA(K$2:K79))</f>
        <v/>
      </c>
      <c r="N79" s="25" t="n">
        <v>78</v>
      </c>
      <c r="O79" s="25">
        <f>COUNTIF(L$2:L79,"&lt;=0.15")</f>
        <v/>
      </c>
      <c r="P79" s="25">
        <f>COUNTIF(M$2:M79,"&lt;=0.15")</f>
        <v/>
      </c>
      <c r="Q79" s="25">
        <f>COUNTIFS(L$2:L79,"&gt;0.15",L$2:L79,"&lt;=0.25")</f>
        <v/>
      </c>
      <c r="R79" s="25">
        <f>COUNTIFS(M$2:M79,"&gt;0.15",M$2:M79,"&lt;=0.25")</f>
        <v/>
      </c>
      <c r="S79" s="25">
        <f>COUNTIFS(L$2:L79,"&gt;0.25",L$2:L79,"&lt;=0.35")</f>
        <v/>
      </c>
      <c r="T79" s="25">
        <f>COUNTIFS(M$2:M79,"&gt;0.25",M$2:M79,"&lt;=0.35")</f>
        <v/>
      </c>
      <c r="U79" s="25">
        <f>COUNTIF(L$2:L79,"&gt;=0.35")</f>
        <v/>
      </c>
      <c r="V79" s="25">
        <f>COUNTIF(M$2:M79,"&gt;=0.35")</f>
        <v/>
      </c>
      <c r="Y79" s="680">
        <f>IF(DASHBOARD!$J$2=A79,DASHBOARD!$N$11,IF(DASHBOARD!$J$2=0,0,Y79))</f>
        <v/>
      </c>
    </row>
    <row r="80" ht="15.75" customHeight="1" s="18">
      <c r="A80" t="n">
        <v>1185</v>
      </c>
      <c r="B80" s="1594">
        <f>TEXT(NOW(),"DD-MM-YYYY")</f>
        <v/>
      </c>
      <c r="C80" s="1594" t="inlineStr">
        <is>
          <t>19:45</t>
        </is>
      </c>
      <c r="D80" s="680" t="n">
        <v>0</v>
      </c>
      <c r="E80" s="680" t="n">
        <v>0</v>
      </c>
      <c r="F80" s="680">
        <f>D80/$X$1</f>
        <v/>
      </c>
      <c r="G80" s="680">
        <f>IFERROR(E80/F80,$X$1)</f>
        <v/>
      </c>
      <c r="H80" s="680">
        <f>IFERROR(G79*F80,0)</f>
        <v/>
      </c>
      <c r="I80" s="680">
        <f>IF(DASHBOARD!$J$2=E80,DASHBOARD!#REF!,IF(DASHBOARD!$J$2=0,0,I80))</f>
        <v/>
      </c>
      <c r="J80" s="49">
        <f>IF(E80&lt;0,0,IFERROR(ABS((D80-E80)/E80),0))</f>
        <v/>
      </c>
      <c r="K80" s="49">
        <f>IF(E80&lt;0,0,IFERROR(ABS((H80-E80)/E80),0))</f>
        <v/>
      </c>
      <c r="L80" s="24">
        <f>(SUM(J$2:J80)/COUNTA(J$2:J80))</f>
        <v/>
      </c>
      <c r="M80" s="24">
        <f>(SUM(K$2:K80)/COUNTA(K$2:K80))</f>
        <v/>
      </c>
      <c r="N80" s="25" t="n">
        <v>79</v>
      </c>
      <c r="O80" s="25">
        <f>COUNTIF(L$2:L80,"&lt;=0.15")</f>
        <v/>
      </c>
      <c r="P80" s="25">
        <f>COUNTIF(M$2:M80,"&lt;=0.15")</f>
        <v/>
      </c>
      <c r="Q80" s="25">
        <f>COUNTIFS(L$2:L80,"&gt;0.15",L$2:L80,"&lt;=0.25")</f>
        <v/>
      </c>
      <c r="R80" s="25">
        <f>COUNTIFS(M$2:M80,"&gt;0.15",M$2:M80,"&lt;=0.25")</f>
        <v/>
      </c>
      <c r="S80" s="25">
        <f>COUNTIFS(L$2:L80,"&gt;0.25",L$2:L80,"&lt;=0.35")</f>
        <v/>
      </c>
      <c r="T80" s="25">
        <f>COUNTIFS(M$2:M80,"&gt;0.25",M$2:M80,"&lt;=0.35")</f>
        <v/>
      </c>
      <c r="U80" s="25">
        <f>COUNTIF(L$2:L80,"&gt;=0.35")</f>
        <v/>
      </c>
      <c r="V80" s="25">
        <f>COUNTIF(M$2:M80,"&gt;=0.35")</f>
        <v/>
      </c>
      <c r="Y80" s="680">
        <f>IF(DASHBOARD!$J$2=A80,DASHBOARD!$N$11,IF(DASHBOARD!$J$2=0,0,Y80))</f>
        <v/>
      </c>
    </row>
    <row r="81" ht="15.75" customHeight="1" s="18">
      <c r="A81" t="n">
        <v>1200</v>
      </c>
      <c r="B81" s="1594">
        <f>TEXT(NOW(),"DD-MM-YYYY")</f>
        <v/>
      </c>
      <c r="C81" s="1594" t="inlineStr">
        <is>
          <t>20:00</t>
        </is>
      </c>
      <c r="D81" s="680" t="n">
        <v>0</v>
      </c>
      <c r="E81" s="680" t="n">
        <v>0</v>
      </c>
      <c r="F81" s="680">
        <f>D81/$X$1</f>
        <v/>
      </c>
      <c r="G81" s="680">
        <f>IFERROR(E81/F81,$X$1)</f>
        <v/>
      </c>
      <c r="H81" s="680">
        <f>IFERROR(G80*F81,0)</f>
        <v/>
      </c>
      <c r="I81" s="680">
        <f>IF(DASHBOARD!$J$2=E81,DASHBOARD!#REF!,IF(DASHBOARD!$J$2=0,0,I81))</f>
        <v/>
      </c>
      <c r="J81" s="49">
        <f>IF(E81&lt;0,0,IFERROR(ABS((D81-E81)/E81),0))</f>
        <v/>
      </c>
      <c r="K81" s="49">
        <f>IF(E81&lt;0,0,IFERROR(ABS((H81-E81)/E81),0))</f>
        <v/>
      </c>
      <c r="L81" s="24">
        <f>(SUM(J$2:J81)/COUNTA(J$2:J81))</f>
        <v/>
      </c>
      <c r="M81" s="24">
        <f>(SUM(K$2:K81)/COUNTA(K$2:K81))</f>
        <v/>
      </c>
      <c r="N81" s="25" t="n">
        <v>80</v>
      </c>
      <c r="O81" s="25">
        <f>COUNTIF(L$2:L81,"&lt;=0.15")</f>
        <v/>
      </c>
      <c r="P81" s="25">
        <f>COUNTIF(M$2:M81,"&lt;=0.15")</f>
        <v/>
      </c>
      <c r="Q81" s="25">
        <f>COUNTIFS(L$2:L81,"&gt;0.15",L$2:L81,"&lt;=0.25")</f>
        <v/>
      </c>
      <c r="R81" s="25">
        <f>COUNTIFS(M$2:M81,"&gt;0.15",M$2:M81,"&lt;=0.25")</f>
        <v/>
      </c>
      <c r="S81" s="25">
        <f>COUNTIFS(L$2:L81,"&gt;0.25",L$2:L81,"&lt;=0.35")</f>
        <v/>
      </c>
      <c r="T81" s="25">
        <f>COUNTIFS(M$2:M81,"&gt;0.25",M$2:M81,"&lt;=0.35")</f>
        <v/>
      </c>
      <c r="U81" s="25">
        <f>COUNTIF(L$2:L81,"&gt;=0.35")</f>
        <v/>
      </c>
      <c r="V81" s="25">
        <f>COUNTIF(M$2:M81,"&gt;=0.35")</f>
        <v/>
      </c>
      <c r="Y81" s="680">
        <f>IF(DASHBOARD!$J$2=A81,DASHBOARD!$N$11,IF(DASHBOARD!$J$2=0,0,Y81))</f>
        <v/>
      </c>
    </row>
    <row r="82" ht="15.75" customHeight="1" s="18">
      <c r="A82" t="n">
        <v>1215</v>
      </c>
      <c r="B82" s="1594">
        <f>TEXT(NOW(),"DD-MM-YYYY")</f>
        <v/>
      </c>
      <c r="C82" s="1594" t="inlineStr">
        <is>
          <t>20:15</t>
        </is>
      </c>
      <c r="D82" s="680" t="n">
        <v>0</v>
      </c>
      <c r="E82" s="680" t="n">
        <v>0</v>
      </c>
      <c r="F82" s="680">
        <f>D82/$X$1</f>
        <v/>
      </c>
      <c r="G82" s="680">
        <f>IFERROR(E82/F82,$X$1)</f>
        <v/>
      </c>
      <c r="H82" s="680">
        <f>IFERROR(G81*F82,0)</f>
        <v/>
      </c>
      <c r="I82" s="680">
        <f>IF(DASHBOARD!$J$2=E82,DASHBOARD!#REF!,IF(DASHBOARD!$J$2=0,0,I82))</f>
        <v/>
      </c>
      <c r="J82" s="49">
        <f>IF(E82&lt;0,0,IFERROR(ABS((D82-E82)/E82),0))</f>
        <v/>
      </c>
      <c r="K82" s="49">
        <f>IF(E82&lt;0,0,IFERROR(ABS((H82-E82)/E82),0))</f>
        <v/>
      </c>
      <c r="L82" s="24">
        <f>(SUM(J$2:J82)/COUNTA(J$2:J82))</f>
        <v/>
      </c>
      <c r="M82" s="24">
        <f>(SUM(K$2:K82)/COUNTA(K$2:K82))</f>
        <v/>
      </c>
      <c r="N82" s="25" t="n">
        <v>81</v>
      </c>
      <c r="O82" s="25">
        <f>COUNTIF(L$2:L82,"&lt;=0.15")</f>
        <v/>
      </c>
      <c r="P82" s="25">
        <f>COUNTIF(M$2:M82,"&lt;=0.15")</f>
        <v/>
      </c>
      <c r="Q82" s="25">
        <f>COUNTIFS(L$2:L82,"&gt;0.15",L$2:L82,"&lt;=0.25")</f>
        <v/>
      </c>
      <c r="R82" s="25">
        <f>COUNTIFS(M$2:M82,"&gt;0.15",M$2:M82,"&lt;=0.25")</f>
        <v/>
      </c>
      <c r="S82" s="25">
        <f>COUNTIFS(L$2:L82,"&gt;0.25",L$2:L82,"&lt;=0.35")</f>
        <v/>
      </c>
      <c r="T82" s="25">
        <f>COUNTIFS(M$2:M82,"&gt;0.25",M$2:M82,"&lt;=0.35")</f>
        <v/>
      </c>
      <c r="U82" s="25">
        <f>COUNTIF(L$2:L82,"&gt;=0.35")</f>
        <v/>
      </c>
      <c r="V82" s="25">
        <f>COUNTIF(M$2:M82,"&gt;=0.35")</f>
        <v/>
      </c>
      <c r="Y82" s="680">
        <f>IF(DASHBOARD!$J$2=A82,DASHBOARD!$N$11,IF(DASHBOARD!$J$2=0,0,Y82))</f>
        <v/>
      </c>
    </row>
    <row r="83" ht="15.75" customHeight="1" s="18">
      <c r="A83" t="n">
        <v>1230</v>
      </c>
      <c r="B83" s="1594">
        <f>TEXT(NOW(),"DD-MM-YYYY")</f>
        <v/>
      </c>
      <c r="C83" s="1594" t="inlineStr">
        <is>
          <t>20:30</t>
        </is>
      </c>
      <c r="D83" s="680" t="n">
        <v>0</v>
      </c>
      <c r="E83" s="680" t="n">
        <v>0</v>
      </c>
      <c r="F83" s="680">
        <f>D83/$X$1</f>
        <v/>
      </c>
      <c r="G83" s="680">
        <f>IFERROR(E83/F83,$X$1)</f>
        <v/>
      </c>
      <c r="H83" s="680">
        <f>IFERROR(G82*F83,0)</f>
        <v/>
      </c>
      <c r="I83" s="680">
        <f>IF(DASHBOARD!$J$2=E83,DASHBOARD!#REF!,IF(DASHBOARD!$J$2=0,0,I83))</f>
        <v/>
      </c>
      <c r="J83" s="49">
        <f>IF(E83&lt;0,0,IFERROR(ABS((D83-E83)/E83),0))</f>
        <v/>
      </c>
      <c r="K83" s="49">
        <f>IF(E83&lt;0,0,IFERROR(ABS((H83-E83)/E83),0))</f>
        <v/>
      </c>
      <c r="L83" s="24">
        <f>(SUM(J$2:J83)/COUNTA(J$2:J83))</f>
        <v/>
      </c>
      <c r="M83" s="24">
        <f>(SUM(K$2:K83)/COUNTA(K$2:K83))</f>
        <v/>
      </c>
      <c r="N83" s="25" t="n">
        <v>82</v>
      </c>
      <c r="O83" s="25">
        <f>COUNTIF(L$2:L83,"&lt;=0.15")</f>
        <v/>
      </c>
      <c r="P83" s="25">
        <f>COUNTIF(M$2:M83,"&lt;=0.15")</f>
        <v/>
      </c>
      <c r="Q83" s="25">
        <f>COUNTIFS(L$2:L83,"&gt;0.15",L$2:L83,"&lt;=0.25")</f>
        <v/>
      </c>
      <c r="R83" s="25">
        <f>COUNTIFS(M$2:M83,"&gt;0.15",M$2:M83,"&lt;=0.25")</f>
        <v/>
      </c>
      <c r="S83" s="25">
        <f>COUNTIFS(L$2:L83,"&gt;0.25",L$2:L83,"&lt;=0.35")</f>
        <v/>
      </c>
      <c r="T83" s="25">
        <f>COUNTIFS(M$2:M83,"&gt;0.25",M$2:M83,"&lt;=0.35")</f>
        <v/>
      </c>
      <c r="U83" s="25">
        <f>COUNTIF(L$2:L83,"&gt;=0.35")</f>
        <v/>
      </c>
      <c r="V83" s="25">
        <f>COUNTIF(M$2:M83,"&gt;=0.35")</f>
        <v/>
      </c>
      <c r="Y83" s="680">
        <f>IF(DASHBOARD!$J$2=A83,DASHBOARD!$N$11,IF(DASHBOARD!$J$2=0,0,Y83))</f>
        <v/>
      </c>
    </row>
    <row r="84" ht="15.75" customHeight="1" s="18">
      <c r="A84" t="n">
        <v>1245</v>
      </c>
      <c r="B84" s="1594">
        <f>TEXT(NOW(),"DD-MM-YYYY")</f>
        <v/>
      </c>
      <c r="C84" s="1594" t="inlineStr">
        <is>
          <t>20:45</t>
        </is>
      </c>
      <c r="D84" s="680" t="n">
        <v>0</v>
      </c>
      <c r="E84" s="680" t="n">
        <v>0</v>
      </c>
      <c r="F84" s="680">
        <f>D84/$X$1</f>
        <v/>
      </c>
      <c r="G84" s="680">
        <f>IFERROR(E84/F84,$X$1)</f>
        <v/>
      </c>
      <c r="H84" s="680">
        <f>IFERROR(G83*F84,0)</f>
        <v/>
      </c>
      <c r="I84" s="680">
        <f>IF(DASHBOARD!$J$2=E84,DASHBOARD!#REF!,IF(DASHBOARD!$J$2=0,0,I84))</f>
        <v/>
      </c>
      <c r="J84" s="49">
        <f>IF(E84&lt;0,0,IFERROR(ABS((D84-E84)/E84),0))</f>
        <v/>
      </c>
      <c r="K84" s="49">
        <f>IF(E84&lt;0,0,IFERROR(ABS((H84-E84)/E84),0))</f>
        <v/>
      </c>
      <c r="L84" s="24">
        <f>(SUM(J$2:J84)/COUNTA(J$2:J84))</f>
        <v/>
      </c>
      <c r="M84" s="24">
        <f>(SUM(K$2:K84)/COUNTA(K$2:K84))</f>
        <v/>
      </c>
      <c r="N84" s="25" t="n">
        <v>83</v>
      </c>
      <c r="O84" s="25">
        <f>COUNTIF(L$2:L84,"&lt;=0.15")</f>
        <v/>
      </c>
      <c r="P84" s="25">
        <f>COUNTIF(M$2:M84,"&lt;=0.15")</f>
        <v/>
      </c>
      <c r="Q84" s="25">
        <f>COUNTIFS(L$2:L84,"&gt;0.15",L$2:L84,"&lt;=0.25")</f>
        <v/>
      </c>
      <c r="R84" s="25">
        <f>COUNTIFS(M$2:M84,"&gt;0.15",M$2:M84,"&lt;=0.25")</f>
        <v/>
      </c>
      <c r="S84" s="25">
        <f>COUNTIFS(L$2:L84,"&gt;0.25",L$2:L84,"&lt;=0.35")</f>
        <v/>
      </c>
      <c r="T84" s="25">
        <f>COUNTIFS(M$2:M84,"&gt;0.25",M$2:M84,"&lt;=0.35")</f>
        <v/>
      </c>
      <c r="U84" s="25">
        <f>COUNTIF(L$2:L84,"&gt;=0.35")</f>
        <v/>
      </c>
      <c r="V84" s="25">
        <f>COUNTIF(M$2:M84,"&gt;=0.35")</f>
        <v/>
      </c>
      <c r="Y84" s="680">
        <f>IF(DASHBOARD!$J$2=A84,DASHBOARD!$N$11,IF(DASHBOARD!$J$2=0,0,Y84))</f>
        <v/>
      </c>
    </row>
    <row r="85" ht="15.75" customHeight="1" s="18">
      <c r="A85" t="n">
        <v>1260</v>
      </c>
      <c r="B85" s="1594">
        <f>TEXT(NOW(),"DD-MM-YYYY")</f>
        <v/>
      </c>
      <c r="C85" s="1594" t="inlineStr">
        <is>
          <t>21:00</t>
        </is>
      </c>
      <c r="D85" s="680" t="n">
        <v>0</v>
      </c>
      <c r="E85" s="680" t="n">
        <v>0</v>
      </c>
      <c r="F85" s="680">
        <f>D85/$X$1</f>
        <v/>
      </c>
      <c r="G85" s="680">
        <f>IFERROR(E85/F85,$X$1)</f>
        <v/>
      </c>
      <c r="H85" s="680">
        <f>IFERROR(G84*F85,0)</f>
        <v/>
      </c>
      <c r="I85" s="680">
        <f>IF(DASHBOARD!$J$2=E85,DASHBOARD!#REF!,IF(DASHBOARD!$J$2=0,0,I85))</f>
        <v/>
      </c>
      <c r="J85" s="49">
        <f>IF(E85&lt;0,0,IFERROR(ABS((D85-E85)/E85),0))</f>
        <v/>
      </c>
      <c r="K85" s="49">
        <f>IF(E85&lt;0,0,IFERROR(ABS((H85-E85)/E85),0))</f>
        <v/>
      </c>
      <c r="L85" s="24">
        <f>(SUM(J$2:J85)/COUNTA(J$2:J85))</f>
        <v/>
      </c>
      <c r="M85" s="24">
        <f>(SUM(K$2:K85)/COUNTA(K$2:K85))</f>
        <v/>
      </c>
      <c r="N85" s="25" t="n">
        <v>84</v>
      </c>
      <c r="O85" s="25">
        <f>COUNTIF(L$2:L85,"&lt;=0.15")</f>
        <v/>
      </c>
      <c r="P85" s="25">
        <f>COUNTIF(M$2:M85,"&lt;=0.15")</f>
        <v/>
      </c>
      <c r="Q85" s="25">
        <f>COUNTIFS(L$2:L85,"&gt;0.15",L$2:L85,"&lt;=0.25")</f>
        <v/>
      </c>
      <c r="R85" s="25">
        <f>COUNTIFS(M$2:M85,"&gt;0.15",M$2:M85,"&lt;=0.25")</f>
        <v/>
      </c>
      <c r="S85" s="25">
        <f>COUNTIFS(L$2:L85,"&gt;0.25",L$2:L85,"&lt;=0.35")</f>
        <v/>
      </c>
      <c r="T85" s="25">
        <f>COUNTIFS(M$2:M85,"&gt;0.25",M$2:M85,"&lt;=0.35")</f>
        <v/>
      </c>
      <c r="U85" s="25">
        <f>COUNTIF(L$2:L85,"&gt;=0.35")</f>
        <v/>
      </c>
      <c r="V85" s="25">
        <f>COUNTIF(M$2:M85,"&gt;=0.35")</f>
        <v/>
      </c>
      <c r="Y85" s="680">
        <f>IF(DASHBOARD!$J$2=A85,DASHBOARD!$N$11,IF(DASHBOARD!$J$2=0,0,Y85))</f>
        <v/>
      </c>
    </row>
    <row r="86" ht="15.75" customHeight="1" s="18">
      <c r="A86" t="n">
        <v>1275</v>
      </c>
      <c r="B86" s="1594">
        <f>TEXT(NOW(),"DD-MM-YYYY")</f>
        <v/>
      </c>
      <c r="C86" s="1594" t="inlineStr">
        <is>
          <t>21:15</t>
        </is>
      </c>
      <c r="D86" s="680" t="n">
        <v>0</v>
      </c>
      <c r="E86" s="680" t="n">
        <v>0</v>
      </c>
      <c r="F86" s="680">
        <f>D86/$X$1</f>
        <v/>
      </c>
      <c r="G86" s="680">
        <f>IFERROR(E86/F86,$X$1)</f>
        <v/>
      </c>
      <c r="H86" s="680">
        <f>IFERROR(G85*F86,0)</f>
        <v/>
      </c>
      <c r="I86" s="680">
        <f>IF(DASHBOARD!$J$2=E86,DASHBOARD!#REF!,IF(DASHBOARD!$J$2=0,0,I86))</f>
        <v/>
      </c>
      <c r="J86" s="49">
        <f>IF(E86&lt;0,0,IFERROR(ABS((D86-E86)/E86),0))</f>
        <v/>
      </c>
      <c r="K86" s="49">
        <f>IF(E86&lt;0,0,IFERROR(ABS((H86-E86)/E86),0))</f>
        <v/>
      </c>
      <c r="L86" s="24">
        <f>(SUM(J$2:J86)/COUNTA(J$2:J86))</f>
        <v/>
      </c>
      <c r="M86" s="24">
        <f>(SUM(K$2:K86)/COUNTA(K$2:K86))</f>
        <v/>
      </c>
      <c r="N86" s="25" t="n">
        <v>85</v>
      </c>
      <c r="O86" s="25">
        <f>COUNTIF(L$2:L86,"&lt;=0.15")</f>
        <v/>
      </c>
      <c r="P86" s="25">
        <f>COUNTIF(M$2:M86,"&lt;=0.15")</f>
        <v/>
      </c>
      <c r="Q86" s="25">
        <f>COUNTIFS(L$2:L86,"&gt;0.15",L$2:L86,"&lt;=0.25")</f>
        <v/>
      </c>
      <c r="R86" s="25">
        <f>COUNTIFS(M$2:M86,"&gt;0.15",M$2:M86,"&lt;=0.25")</f>
        <v/>
      </c>
      <c r="S86" s="25">
        <f>COUNTIFS(L$2:L86,"&gt;0.25",L$2:L86,"&lt;=0.35")</f>
        <v/>
      </c>
      <c r="T86" s="25">
        <f>COUNTIFS(M$2:M86,"&gt;0.25",M$2:M86,"&lt;=0.35")</f>
        <v/>
      </c>
      <c r="U86" s="25">
        <f>COUNTIF(L$2:L86,"&gt;=0.35")</f>
        <v/>
      </c>
      <c r="V86" s="25">
        <f>COUNTIF(M$2:M86,"&gt;=0.35")</f>
        <v/>
      </c>
      <c r="Y86" s="680">
        <f>IF(DASHBOARD!$J$2=A86,DASHBOARD!$N$11,IF(DASHBOARD!$J$2=0,0,Y86))</f>
        <v/>
      </c>
    </row>
    <row r="87" ht="15.75" customHeight="1" s="18">
      <c r="A87" t="n">
        <v>1290</v>
      </c>
      <c r="B87" s="1594">
        <f>TEXT(NOW(),"DD-MM-YYYY")</f>
        <v/>
      </c>
      <c r="C87" s="1594" t="inlineStr">
        <is>
          <t>21:30</t>
        </is>
      </c>
      <c r="D87" s="680" t="n">
        <v>0</v>
      </c>
      <c r="E87" s="680" t="n">
        <v>0</v>
      </c>
      <c r="F87" s="680">
        <f>D87/$X$1</f>
        <v/>
      </c>
      <c r="G87" s="680">
        <f>IFERROR(E87/F87,$X$1)</f>
        <v/>
      </c>
      <c r="H87" s="680">
        <f>IFERROR(G86*F87,0)</f>
        <v/>
      </c>
      <c r="I87" s="680">
        <f>IF(DASHBOARD!$J$2=E87,DASHBOARD!#REF!,IF(DASHBOARD!$J$2=0,0,I87))</f>
        <v/>
      </c>
      <c r="J87" s="49">
        <f>IF(E87&lt;0,0,IFERROR(ABS((D87-E87)/E87),0))</f>
        <v/>
      </c>
      <c r="K87" s="49">
        <f>IF(E87&lt;0,0,IFERROR(ABS((H87-E87)/E87),0))</f>
        <v/>
      </c>
      <c r="L87" s="24">
        <f>(SUM(J$2:J87)/COUNTA(J$2:J87))</f>
        <v/>
      </c>
      <c r="M87" s="24">
        <f>(SUM(K$2:K87)/COUNTA(K$2:K87))</f>
        <v/>
      </c>
      <c r="N87" s="25" t="n">
        <v>86</v>
      </c>
      <c r="O87" s="25">
        <f>COUNTIF(L$2:L87,"&lt;=0.15")</f>
        <v/>
      </c>
      <c r="P87" s="25">
        <f>COUNTIF(M$2:M87,"&lt;=0.15")</f>
        <v/>
      </c>
      <c r="Q87" s="25">
        <f>COUNTIFS(L$2:L87,"&gt;0.15",L$2:L87,"&lt;=0.25")</f>
        <v/>
      </c>
      <c r="R87" s="25">
        <f>COUNTIFS(M$2:M87,"&gt;0.15",M$2:M87,"&lt;=0.25")</f>
        <v/>
      </c>
      <c r="S87" s="25">
        <f>COUNTIFS(L$2:L87,"&gt;0.25",L$2:L87,"&lt;=0.35")</f>
        <v/>
      </c>
      <c r="T87" s="25">
        <f>COUNTIFS(M$2:M87,"&gt;0.25",M$2:M87,"&lt;=0.35")</f>
        <v/>
      </c>
      <c r="U87" s="25">
        <f>COUNTIF(L$2:L87,"&gt;=0.35")</f>
        <v/>
      </c>
      <c r="V87" s="25">
        <f>COUNTIF(M$2:M87,"&gt;=0.35")</f>
        <v/>
      </c>
      <c r="Y87" s="680">
        <f>IF(DASHBOARD!$J$2=A87,DASHBOARD!$N$11,IF(DASHBOARD!$J$2=0,0,Y87))</f>
        <v/>
      </c>
    </row>
    <row r="88" ht="15.75" customHeight="1" s="18">
      <c r="A88" t="n">
        <v>1305</v>
      </c>
      <c r="B88" s="1594">
        <f>TEXT(NOW(),"DD-MM-YYYY")</f>
        <v/>
      </c>
      <c r="C88" s="1594" t="inlineStr">
        <is>
          <t>21:45</t>
        </is>
      </c>
      <c r="D88" s="680" t="n">
        <v>0</v>
      </c>
      <c r="E88" s="680" t="n">
        <v>0</v>
      </c>
      <c r="F88" s="680">
        <f>D88/$X$1</f>
        <v/>
      </c>
      <c r="G88" s="680">
        <f>IFERROR(E88/F88,$X$1)</f>
        <v/>
      </c>
      <c r="H88" s="680">
        <f>IFERROR(G87*F88,0)</f>
        <v/>
      </c>
      <c r="I88" s="680">
        <f>IF(DASHBOARD!$J$2=E88,DASHBOARD!#REF!,IF(DASHBOARD!$J$2=0,0,I88))</f>
        <v/>
      </c>
      <c r="J88" s="49">
        <f>IF(E88&lt;0,0,IFERROR(ABS((D88-E88)/E88),0))</f>
        <v/>
      </c>
      <c r="K88" s="49">
        <f>IF(E88&lt;0,0,IFERROR(ABS((H88-E88)/E88),0))</f>
        <v/>
      </c>
      <c r="L88" s="24">
        <f>(SUM(J$2:J88)/COUNTA(J$2:J88))</f>
        <v/>
      </c>
      <c r="M88" s="24">
        <f>(SUM(K$2:K88)/COUNTA(K$2:K88))</f>
        <v/>
      </c>
      <c r="N88" s="25" t="n">
        <v>87</v>
      </c>
      <c r="O88" s="25">
        <f>COUNTIF(L$2:L88,"&lt;=0.15")</f>
        <v/>
      </c>
      <c r="P88" s="25">
        <f>COUNTIF(M$2:M88,"&lt;=0.15")</f>
        <v/>
      </c>
      <c r="Q88" s="25">
        <f>COUNTIFS(L$2:L88,"&gt;0.15",L$2:L88,"&lt;=0.25")</f>
        <v/>
      </c>
      <c r="R88" s="25">
        <f>COUNTIFS(M$2:M88,"&gt;0.15",M$2:M88,"&lt;=0.25")</f>
        <v/>
      </c>
      <c r="S88" s="25">
        <f>COUNTIFS(L$2:L88,"&gt;0.25",L$2:L88,"&lt;=0.35")</f>
        <v/>
      </c>
      <c r="T88" s="25">
        <f>COUNTIFS(M$2:M88,"&gt;0.25",M$2:M88,"&lt;=0.35")</f>
        <v/>
      </c>
      <c r="U88" s="25">
        <f>COUNTIF(L$2:L88,"&gt;=0.35")</f>
        <v/>
      </c>
      <c r="V88" s="25">
        <f>COUNTIF(M$2:M88,"&gt;=0.35")</f>
        <v/>
      </c>
      <c r="Y88" s="680">
        <f>IF(DASHBOARD!$J$2=A88,DASHBOARD!$N$11,IF(DASHBOARD!$J$2=0,0,Y88))</f>
        <v/>
      </c>
    </row>
    <row r="89" ht="15.75" customHeight="1" s="18">
      <c r="A89" t="n">
        <v>1320</v>
      </c>
      <c r="B89" s="1594">
        <f>TEXT(NOW(),"DD-MM-YYYY")</f>
        <v/>
      </c>
      <c r="C89" s="1594" t="inlineStr">
        <is>
          <t>22:00</t>
        </is>
      </c>
      <c r="D89" s="680" t="n">
        <v>0</v>
      </c>
      <c r="E89" s="680" t="n">
        <v>0</v>
      </c>
      <c r="F89" s="680">
        <f>D89/$X$1</f>
        <v/>
      </c>
      <c r="G89" s="680">
        <f>IFERROR(E89/F89,$X$1)</f>
        <v/>
      </c>
      <c r="H89" s="680">
        <f>IFERROR(G88*F89,0)</f>
        <v/>
      </c>
      <c r="I89" s="680">
        <f>IF(DASHBOARD!$J$2=E89,DASHBOARD!#REF!,IF(DASHBOARD!$J$2=0,0,I89))</f>
        <v/>
      </c>
      <c r="J89" s="49">
        <f>IF(E89&lt;0,0,IFERROR(ABS((D89-E89)/E89),0))</f>
        <v/>
      </c>
      <c r="K89" s="49">
        <f>IF(E89&lt;0,0,IFERROR(ABS((H89-E89)/E89),0))</f>
        <v/>
      </c>
      <c r="L89" s="24">
        <f>(SUM(J$2:J89)/COUNTA(J$2:J89))</f>
        <v/>
      </c>
      <c r="M89" s="24">
        <f>(SUM(K$2:K89)/COUNTA(K$2:K89))</f>
        <v/>
      </c>
      <c r="N89" s="25" t="n">
        <v>88</v>
      </c>
      <c r="O89" s="25">
        <f>COUNTIF(L$2:L89,"&lt;=0.15")</f>
        <v/>
      </c>
      <c r="P89" s="25">
        <f>COUNTIF(M$2:M89,"&lt;=0.15")</f>
        <v/>
      </c>
      <c r="Q89" s="25">
        <f>COUNTIFS(L$2:L89,"&gt;0.15",L$2:L89,"&lt;=0.25")</f>
        <v/>
      </c>
      <c r="R89" s="25">
        <f>COUNTIFS(M$2:M89,"&gt;0.15",M$2:M89,"&lt;=0.25")</f>
        <v/>
      </c>
      <c r="S89" s="25">
        <f>COUNTIFS(L$2:L89,"&gt;0.25",L$2:L89,"&lt;=0.35")</f>
        <v/>
      </c>
      <c r="T89" s="25">
        <f>COUNTIFS(M$2:M89,"&gt;0.25",M$2:M89,"&lt;=0.35")</f>
        <v/>
      </c>
      <c r="U89" s="25">
        <f>COUNTIF(L$2:L89,"&gt;=0.35")</f>
        <v/>
      </c>
      <c r="V89" s="25">
        <f>COUNTIF(M$2:M89,"&gt;=0.35")</f>
        <v/>
      </c>
      <c r="Y89" s="680">
        <f>IF(DASHBOARD!$J$2=A89,DASHBOARD!$N$11,IF(DASHBOARD!$J$2=0,0,Y89))</f>
        <v/>
      </c>
    </row>
    <row r="90" ht="15.75" customHeight="1" s="18">
      <c r="A90" t="n">
        <v>1335</v>
      </c>
      <c r="B90" s="1594">
        <f>TEXT(NOW(),"DD-MM-YYYY")</f>
        <v/>
      </c>
      <c r="C90" s="1594" t="inlineStr">
        <is>
          <t>22:15</t>
        </is>
      </c>
      <c r="D90" s="680" t="n">
        <v>0</v>
      </c>
      <c r="E90" s="680" t="n">
        <v>0</v>
      </c>
      <c r="F90" s="680">
        <f>D90/$X$1</f>
        <v/>
      </c>
      <c r="G90" s="680">
        <f>IFERROR(E90/F90,$X$1)</f>
        <v/>
      </c>
      <c r="H90" s="680">
        <f>IFERROR(G89*F90,0)</f>
        <v/>
      </c>
      <c r="I90" s="680">
        <f>IF(DASHBOARD!$J$2=E90,DASHBOARD!#REF!,IF(DASHBOARD!$J$2=0,0,I90))</f>
        <v/>
      </c>
      <c r="J90" s="49">
        <f>IF(E90&lt;0,0,IFERROR(ABS((D90-E90)/E90),0))</f>
        <v/>
      </c>
      <c r="K90" s="49">
        <f>IF(E90&lt;0,0,IFERROR(ABS((H90-E90)/E90),0))</f>
        <v/>
      </c>
      <c r="L90" s="24">
        <f>(SUM(J$2:J90)/COUNTA(J$2:J90))</f>
        <v/>
      </c>
      <c r="M90" s="24">
        <f>(SUM(K$2:K90)/COUNTA(K$2:K90))</f>
        <v/>
      </c>
      <c r="N90" s="25" t="n">
        <v>89</v>
      </c>
      <c r="O90" s="25">
        <f>COUNTIF(L$2:L90,"&lt;=0.15")</f>
        <v/>
      </c>
      <c r="P90" s="25">
        <f>COUNTIF(M$2:M90,"&lt;=0.15")</f>
        <v/>
      </c>
      <c r="Q90" s="25">
        <f>COUNTIFS(L$2:L90,"&gt;0.15",L$2:L90,"&lt;=0.25")</f>
        <v/>
      </c>
      <c r="R90" s="25">
        <f>COUNTIFS(M$2:M90,"&gt;0.15",M$2:M90,"&lt;=0.25")</f>
        <v/>
      </c>
      <c r="S90" s="25">
        <f>COUNTIFS(L$2:L90,"&gt;0.25",L$2:L90,"&lt;=0.35")</f>
        <v/>
      </c>
      <c r="T90" s="25">
        <f>COUNTIFS(M$2:M90,"&gt;0.25",M$2:M90,"&lt;=0.35")</f>
        <v/>
      </c>
      <c r="U90" s="25">
        <f>COUNTIF(L$2:L90,"&gt;=0.35")</f>
        <v/>
      </c>
      <c r="V90" s="25">
        <f>COUNTIF(M$2:M90,"&gt;=0.35")</f>
        <v/>
      </c>
      <c r="Y90" s="680">
        <f>IF(DASHBOARD!$J$2=A90,DASHBOARD!$N$11,IF(DASHBOARD!$J$2=0,0,Y90))</f>
        <v/>
      </c>
    </row>
    <row r="91" ht="15.75" customHeight="1" s="18">
      <c r="A91" t="n">
        <v>1350</v>
      </c>
      <c r="B91" s="1594">
        <f>TEXT(NOW(),"DD-MM-YYYY")</f>
        <v/>
      </c>
      <c r="C91" s="1594" t="inlineStr">
        <is>
          <t>22:30</t>
        </is>
      </c>
      <c r="D91" s="680" t="n">
        <v>0</v>
      </c>
      <c r="E91" s="680" t="n">
        <v>0</v>
      </c>
      <c r="F91" s="680">
        <f>D91/$X$1</f>
        <v/>
      </c>
      <c r="G91" s="680">
        <f>IFERROR(E91/F91,$X$1)</f>
        <v/>
      </c>
      <c r="H91" s="680">
        <f>IFERROR(G90*F91,0)</f>
        <v/>
      </c>
      <c r="I91" s="680">
        <f>IF(DASHBOARD!$J$2=E91,DASHBOARD!#REF!,IF(DASHBOARD!$J$2=0,0,I91))</f>
        <v/>
      </c>
      <c r="J91" s="49">
        <f>IF(E91&lt;0,0,IFERROR(ABS((D91-E91)/E91),0))</f>
        <v/>
      </c>
      <c r="K91" s="49">
        <f>IF(E91&lt;0,0,IFERROR(ABS((H91-E91)/E91),0))</f>
        <v/>
      </c>
      <c r="L91" s="24">
        <f>(SUM(J$2:J91)/COUNTA(J$2:J91))</f>
        <v/>
      </c>
      <c r="M91" s="24">
        <f>(SUM(K$2:K91)/COUNTA(K$2:K91))</f>
        <v/>
      </c>
      <c r="N91" s="25" t="n">
        <v>90</v>
      </c>
      <c r="O91" s="25">
        <f>COUNTIF(L$2:L91,"&lt;=0.15")</f>
        <v/>
      </c>
      <c r="P91" s="25">
        <f>COUNTIF(M$2:M91,"&lt;=0.15")</f>
        <v/>
      </c>
      <c r="Q91" s="25">
        <f>COUNTIFS(L$2:L91,"&gt;0.15",L$2:L91,"&lt;=0.25")</f>
        <v/>
      </c>
      <c r="R91" s="25">
        <f>COUNTIFS(M$2:M91,"&gt;0.15",M$2:M91,"&lt;=0.25")</f>
        <v/>
      </c>
      <c r="S91" s="25">
        <f>COUNTIFS(L$2:L91,"&gt;0.25",L$2:L91,"&lt;=0.35")</f>
        <v/>
      </c>
      <c r="T91" s="25">
        <f>COUNTIFS(M$2:M91,"&gt;0.25",M$2:M91,"&lt;=0.35")</f>
        <v/>
      </c>
      <c r="U91" s="25">
        <f>COUNTIF(L$2:L91,"&gt;=0.35")</f>
        <v/>
      </c>
      <c r="V91" s="25">
        <f>COUNTIF(M$2:M91,"&gt;=0.35")</f>
        <v/>
      </c>
      <c r="Y91" s="680">
        <f>IF(DASHBOARD!$J$2=A91,DASHBOARD!$N$11,IF(DASHBOARD!$J$2=0,0,Y91))</f>
        <v/>
      </c>
    </row>
    <row r="92" ht="15.75" customHeight="1" s="18">
      <c r="A92" t="n">
        <v>1365</v>
      </c>
      <c r="B92" s="1594">
        <f>TEXT(NOW(),"DD-MM-YYYY")</f>
        <v/>
      </c>
      <c r="C92" s="1594" t="inlineStr">
        <is>
          <t>22:45</t>
        </is>
      </c>
      <c r="D92" s="680" t="n">
        <v>0</v>
      </c>
      <c r="E92" s="680" t="n">
        <v>0</v>
      </c>
      <c r="F92" s="680">
        <f>D92/$X$1</f>
        <v/>
      </c>
      <c r="G92" s="680">
        <f>IFERROR(E92/F92,$X$1)</f>
        <v/>
      </c>
      <c r="H92" s="680">
        <f>IFERROR(G91*F92,0)</f>
        <v/>
      </c>
      <c r="I92" s="680">
        <f>IF(DASHBOARD!$J$2=E92,DASHBOARD!#REF!,IF(DASHBOARD!$J$2=0,0,I92))</f>
        <v/>
      </c>
      <c r="J92" s="49">
        <f>IF(E92&lt;0,0,IFERROR(ABS((D92-E92)/E92),0))</f>
        <v/>
      </c>
      <c r="K92" s="49">
        <f>IF(E92&lt;0,0,IFERROR(ABS((H92-E92)/E92),0))</f>
        <v/>
      </c>
      <c r="L92" s="24">
        <f>(SUM(J$2:J92)/COUNTA(J$2:J92))</f>
        <v/>
      </c>
      <c r="M92" s="24">
        <f>(SUM(K$2:K92)/COUNTA(K$2:K92))</f>
        <v/>
      </c>
      <c r="N92" s="25" t="n">
        <v>91</v>
      </c>
      <c r="O92" s="25">
        <f>COUNTIF(L$2:L92,"&lt;=0.15")</f>
        <v/>
      </c>
      <c r="P92" s="25">
        <f>COUNTIF(M$2:M92,"&lt;=0.15")</f>
        <v/>
      </c>
      <c r="Q92" s="25">
        <f>COUNTIFS(L$2:L92,"&gt;0.15",L$2:L92,"&lt;=0.25")</f>
        <v/>
      </c>
      <c r="R92" s="25">
        <f>COUNTIFS(M$2:M92,"&gt;0.15",M$2:M92,"&lt;=0.25")</f>
        <v/>
      </c>
      <c r="S92" s="25">
        <f>COUNTIFS(L$2:L92,"&gt;0.25",L$2:L92,"&lt;=0.35")</f>
        <v/>
      </c>
      <c r="T92" s="25">
        <f>COUNTIFS(M$2:M92,"&gt;0.25",M$2:M92,"&lt;=0.35")</f>
        <v/>
      </c>
      <c r="U92" s="25">
        <f>COUNTIF(L$2:L92,"&gt;=0.35")</f>
        <v/>
      </c>
      <c r="V92" s="25">
        <f>COUNTIF(M$2:M92,"&gt;=0.35")</f>
        <v/>
      </c>
      <c r="Y92" s="680">
        <f>IF(DASHBOARD!$J$2=A92,DASHBOARD!$N$11,IF(DASHBOARD!$J$2=0,0,Y92))</f>
        <v/>
      </c>
    </row>
    <row r="93" ht="15.75" customHeight="1" s="18">
      <c r="A93" t="n">
        <v>1380</v>
      </c>
      <c r="B93" s="1594">
        <f>TEXT(NOW(),"DD-MM-YYYY")</f>
        <v/>
      </c>
      <c r="C93" s="1594" t="inlineStr">
        <is>
          <t>23:00</t>
        </is>
      </c>
      <c r="D93" s="680" t="n">
        <v>0</v>
      </c>
      <c r="E93" s="680" t="n">
        <v>0</v>
      </c>
      <c r="F93" s="680">
        <f>D93/$X$1</f>
        <v/>
      </c>
      <c r="G93" s="680">
        <f>IFERROR(E93/F93,$X$1)</f>
        <v/>
      </c>
      <c r="H93" s="680">
        <f>IFERROR(G92*F93,0)</f>
        <v/>
      </c>
      <c r="I93" s="680">
        <f>IF(DASHBOARD!$J$2=E93,DASHBOARD!#REF!,IF(DASHBOARD!$J$2=0,0,I93))</f>
        <v/>
      </c>
      <c r="J93" s="49">
        <f>IF(E93&lt;0,0,IFERROR(ABS((D93-E93)/E93),0))</f>
        <v/>
      </c>
      <c r="K93" s="49">
        <f>IF(E93&lt;0,0,IFERROR(ABS((H93-E93)/E93),0))</f>
        <v/>
      </c>
      <c r="L93" s="24">
        <f>(SUM(J$2:J93)/COUNTA(J$2:J93))</f>
        <v/>
      </c>
      <c r="M93" s="24">
        <f>(SUM(K$2:K93)/COUNTA(K$2:K93))</f>
        <v/>
      </c>
      <c r="N93" s="25" t="n">
        <v>92</v>
      </c>
      <c r="O93" s="25">
        <f>COUNTIF(L$2:L93,"&lt;=0.15")</f>
        <v/>
      </c>
      <c r="P93" s="25">
        <f>COUNTIF(M$2:M93,"&lt;=0.15")</f>
        <v/>
      </c>
      <c r="Q93" s="25">
        <f>COUNTIFS(L$2:L93,"&gt;0.15",L$2:L93,"&lt;=0.25")</f>
        <v/>
      </c>
      <c r="R93" s="25">
        <f>COUNTIFS(M$2:M93,"&gt;0.15",M$2:M93,"&lt;=0.25")</f>
        <v/>
      </c>
      <c r="S93" s="25">
        <f>COUNTIFS(L$2:L93,"&gt;0.25",L$2:L93,"&lt;=0.35")</f>
        <v/>
      </c>
      <c r="T93" s="25">
        <f>COUNTIFS(M$2:M93,"&gt;0.25",M$2:M93,"&lt;=0.35")</f>
        <v/>
      </c>
      <c r="U93" s="25">
        <f>COUNTIF(L$2:L93,"&gt;=0.35")</f>
        <v/>
      </c>
      <c r="V93" s="25">
        <f>COUNTIF(M$2:M93,"&gt;=0.35")</f>
        <v/>
      </c>
      <c r="Y93" s="680">
        <f>IF(DASHBOARD!$J$2=A93,DASHBOARD!$N$11,IF(DASHBOARD!$J$2=0,0,Y93))</f>
        <v/>
      </c>
    </row>
    <row r="94" ht="15.75" customHeight="1" s="18">
      <c r="A94" t="n">
        <v>1395</v>
      </c>
      <c r="B94" s="1594">
        <f>TEXT(NOW(),"DD-MM-YYYY")</f>
        <v/>
      </c>
      <c r="C94" s="1594" t="inlineStr">
        <is>
          <t>23:15</t>
        </is>
      </c>
      <c r="D94" s="680" t="n">
        <v>0</v>
      </c>
      <c r="E94" s="680" t="n">
        <v>0</v>
      </c>
      <c r="F94" s="680">
        <f>D94/$X$1</f>
        <v/>
      </c>
      <c r="G94" s="680">
        <f>IFERROR(E94/F94,$X$1)</f>
        <v/>
      </c>
      <c r="H94" s="680">
        <f>IFERROR(G93*F94,0)</f>
        <v/>
      </c>
      <c r="I94" s="680">
        <f>IF(DASHBOARD!$J$2=E94,DASHBOARD!#REF!,IF(DASHBOARD!$J$2=0,0,I94))</f>
        <v/>
      </c>
      <c r="J94" s="49">
        <f>IF(E94&lt;0,0,IFERROR(ABS((D94-E94)/E94),0))</f>
        <v/>
      </c>
      <c r="K94" s="49">
        <f>IF(E94&lt;0,0,IFERROR(ABS((H94-E94)/E94),0))</f>
        <v/>
      </c>
      <c r="L94" s="24">
        <f>(SUM(J$2:J94)/COUNTA(J$2:J94))</f>
        <v/>
      </c>
      <c r="M94" s="24">
        <f>(SUM(K$2:K94)/COUNTA(K$2:K94))</f>
        <v/>
      </c>
      <c r="N94" s="25" t="n">
        <v>93</v>
      </c>
      <c r="O94" s="25">
        <f>COUNTIF(L$2:L94,"&lt;=0.15")</f>
        <v/>
      </c>
      <c r="P94" s="25">
        <f>COUNTIF(M$2:M94,"&lt;=0.15")</f>
        <v/>
      </c>
      <c r="Q94" s="25">
        <f>COUNTIFS(L$2:L94,"&gt;0.15",L$2:L94,"&lt;=0.25")</f>
        <v/>
      </c>
      <c r="R94" s="25">
        <f>COUNTIFS(M$2:M94,"&gt;0.15",M$2:M94,"&lt;=0.25")</f>
        <v/>
      </c>
      <c r="S94" s="25">
        <f>COUNTIFS(L$2:L94,"&gt;0.25",L$2:L94,"&lt;=0.35")</f>
        <v/>
      </c>
      <c r="T94" s="25">
        <f>COUNTIFS(M$2:M94,"&gt;0.25",M$2:M94,"&lt;=0.35")</f>
        <v/>
      </c>
      <c r="U94" s="25">
        <f>COUNTIF(L$2:L94,"&gt;=0.35")</f>
        <v/>
      </c>
      <c r="V94" s="25">
        <f>COUNTIF(M$2:M94,"&gt;=0.35")</f>
        <v/>
      </c>
      <c r="Y94" s="680">
        <f>IF(DASHBOARD!$J$2=A94,DASHBOARD!$N$11,IF(DASHBOARD!$J$2=0,0,Y94))</f>
        <v/>
      </c>
    </row>
    <row r="95" ht="15.75" customHeight="1" s="18">
      <c r="A95" t="n">
        <v>1410</v>
      </c>
      <c r="B95" s="1594">
        <f>TEXT(NOW(),"DD-MM-YYYY")</f>
        <v/>
      </c>
      <c r="C95" s="1594" t="inlineStr">
        <is>
          <t>23:30</t>
        </is>
      </c>
      <c r="D95" s="680" t="n">
        <v>0</v>
      </c>
      <c r="E95" s="680" t="n">
        <v>0</v>
      </c>
      <c r="F95" s="680">
        <f>D95/$X$1</f>
        <v/>
      </c>
      <c r="G95" s="680">
        <f>IFERROR(E95/F95,$X$1)</f>
        <v/>
      </c>
      <c r="H95" s="680">
        <f>IFERROR(G94*F95,0)</f>
        <v/>
      </c>
      <c r="I95" s="680">
        <f>IF(DASHBOARD!$J$2=E95,DASHBOARD!#REF!,IF(DASHBOARD!$J$2=0,0,I95))</f>
        <v/>
      </c>
      <c r="J95" s="49">
        <f>IF(E95&lt;0,0,IFERROR(ABS((D95-E95)/E95),0))</f>
        <v/>
      </c>
      <c r="K95" s="49">
        <f>IF(E95&lt;0,0,IFERROR(ABS((H95-E95)/E95),0))</f>
        <v/>
      </c>
      <c r="L95" s="24">
        <f>(SUM(J$2:J95)/COUNTA(J$2:J95))</f>
        <v/>
      </c>
      <c r="M95" s="24">
        <f>(SUM(K$2:K95)/COUNTA(K$2:K95))</f>
        <v/>
      </c>
      <c r="N95" s="25" t="n">
        <v>94</v>
      </c>
      <c r="O95" s="25">
        <f>COUNTIF(L$2:L95,"&lt;=0.15")</f>
        <v/>
      </c>
      <c r="P95" s="25">
        <f>COUNTIF(M$2:M95,"&lt;=0.15")</f>
        <v/>
      </c>
      <c r="Q95" s="25">
        <f>COUNTIFS(L$2:L95,"&gt;0.15",L$2:L95,"&lt;=0.25")</f>
        <v/>
      </c>
      <c r="R95" s="25">
        <f>COUNTIFS(M$2:M95,"&gt;0.15",M$2:M95,"&lt;=0.25")</f>
        <v/>
      </c>
      <c r="S95" s="25">
        <f>COUNTIFS(L$2:L95,"&gt;0.25",L$2:L95,"&lt;=0.35")</f>
        <v/>
      </c>
      <c r="T95" s="25">
        <f>COUNTIFS(M$2:M95,"&gt;0.25",M$2:M95,"&lt;=0.35")</f>
        <v/>
      </c>
      <c r="U95" s="25">
        <f>COUNTIF(L$2:L95,"&gt;=0.35")</f>
        <v/>
      </c>
      <c r="V95" s="25">
        <f>COUNTIF(M$2:M95,"&gt;=0.35")</f>
        <v/>
      </c>
      <c r="Y95" s="680">
        <f>IF(DASHBOARD!$J$2=A95,DASHBOARD!$N$11,IF(DASHBOARD!$J$2=0,0,Y95))</f>
        <v/>
      </c>
    </row>
    <row r="96" ht="15.75" customHeight="1" s="18">
      <c r="A96" t="n">
        <v>1425</v>
      </c>
      <c r="B96" s="1594">
        <f>TEXT(NOW(),"DD-MM-YYYY")</f>
        <v/>
      </c>
      <c r="C96" s="1594" t="inlineStr">
        <is>
          <t>23:45</t>
        </is>
      </c>
      <c r="D96" s="680" t="n">
        <v>0</v>
      </c>
      <c r="E96" s="680" t="n">
        <v>0</v>
      </c>
      <c r="F96" s="680">
        <f>D96/$X$1</f>
        <v/>
      </c>
      <c r="G96" s="680">
        <f>IFERROR(E96/F96,$X$1)</f>
        <v/>
      </c>
      <c r="H96" s="680">
        <f>IFERROR(G95*F96,0)</f>
        <v/>
      </c>
      <c r="I96" s="680">
        <f>IF(DASHBOARD!$J$2=E96,DASHBOARD!#REF!,IF(DASHBOARD!$J$2=0,0,I96))</f>
        <v/>
      </c>
      <c r="J96" s="49">
        <f>IF(E96&lt;0,0,IFERROR(ABS((D96-E96)/E96),0))</f>
        <v/>
      </c>
      <c r="K96" s="49">
        <f>IF(E96&lt;0,0,IFERROR(ABS((H96-E96)/E96),0))</f>
        <v/>
      </c>
      <c r="L96" s="24">
        <f>(SUM(J$2:J96)/COUNTA(J$2:J96))</f>
        <v/>
      </c>
      <c r="M96" s="24">
        <f>(SUM(K$2:K96)/COUNTA(K$2:K96))</f>
        <v/>
      </c>
      <c r="N96" s="25" t="n">
        <v>95</v>
      </c>
      <c r="O96" s="25">
        <f>COUNTIF(L$2:L96,"&lt;=0.15")</f>
        <v/>
      </c>
      <c r="P96" s="25">
        <f>COUNTIF(M$2:M96,"&lt;=0.15")</f>
        <v/>
      </c>
      <c r="Q96" s="25">
        <f>COUNTIFS(L$2:L96,"&gt;0.15",L$2:L96,"&lt;=0.25")</f>
        <v/>
      </c>
      <c r="R96" s="25">
        <f>COUNTIFS(M$2:M96,"&gt;0.15",M$2:M96,"&lt;=0.25")</f>
        <v/>
      </c>
      <c r="S96" s="25">
        <f>COUNTIFS(L$2:L96,"&gt;0.25",L$2:L96,"&lt;=0.35")</f>
        <v/>
      </c>
      <c r="T96" s="25">
        <f>COUNTIFS(M$2:M96,"&gt;0.25",M$2:M96,"&lt;=0.35")</f>
        <v/>
      </c>
      <c r="U96" s="25">
        <f>COUNTIF(L$2:L96,"&gt;=0.35")</f>
        <v/>
      </c>
      <c r="V96" s="25">
        <f>COUNTIF(M$2:M96,"&gt;=0.35")</f>
        <v/>
      </c>
      <c r="Y96" s="680">
        <f>IF(DASHBOARD!$J$2=A96,DASHBOARD!$N$11,IF(DASHBOARD!$J$2=0,0,Y96))</f>
        <v/>
      </c>
    </row>
    <row r="97">
      <c r="J97" s="50" t="n"/>
    </row>
  </sheetData>
  <pageMargins left="0.699305555555556" right="0.699305555555556" top="0.75" bottom="0.75" header="0.3" footer="0.3"/>
</worksheet>
</file>

<file path=xl/worksheets/sheet12.xml><?xml version="1.0" encoding="utf-8"?>
<worksheet xmlns="http://schemas.openxmlformats.org/spreadsheetml/2006/main">
  <sheetPr codeName="Sheet1">
    <outlinePr summaryBelow="1" summaryRight="1"/>
    <pageSetUpPr/>
  </sheetPr>
  <dimension ref="B1:BH53"/>
  <sheetViews>
    <sheetView workbookViewId="0">
      <selection activeCell="G32" sqref="G32"/>
    </sheetView>
  </sheetViews>
  <sheetFormatPr baseColWidth="8" defaultColWidth="12.5703125" defaultRowHeight="15"/>
  <cols>
    <col width="3.140625" customWidth="1" style="18" min="1" max="1"/>
    <col width="6.42578125" customWidth="1" style="18" min="2" max="3"/>
  </cols>
  <sheetData>
    <row r="1">
      <c r="R1" s="680" t="inlineStr">
        <is>
          <t>Ex</t>
        </is>
      </c>
      <c r="S1" s="680" t="n"/>
      <c r="T1" s="680" t="n"/>
    </row>
    <row r="2" ht="15.75" customHeight="1" s="18">
      <c r="B2" s="3" t="inlineStr">
        <is>
          <t>Appendix W - Attachment 1</t>
        </is>
      </c>
      <c r="R2" s="17" t="inlineStr">
        <is>
          <t>radiasi</t>
        </is>
      </c>
      <c r="S2" s="17" t="inlineStr">
        <is>
          <t>temp</t>
        </is>
      </c>
      <c r="T2" s="17" t="inlineStr">
        <is>
          <t>pred MW</t>
        </is>
      </c>
    </row>
    <row r="3" ht="15.75" customHeight="1" s="18">
      <c r="B3" s="3" t="n"/>
      <c r="R3" s="17" t="n">
        <v>590</v>
      </c>
      <c r="S3" s="17" t="n">
        <v>35</v>
      </c>
      <c r="T3" s="17">
        <f>INDEX(D13:BH53,MATCH(S3,C13:C53,0),MATCH(R3,D12:BH12,1))</f>
        <v/>
      </c>
    </row>
    <row r="4">
      <c r="B4" s="4" t="n"/>
    </row>
    <row r="5">
      <c r="B5" s="4" t="inlineStr">
        <is>
          <t>Predictive Energy Matrix as supplied by Nominated Expert</t>
        </is>
      </c>
    </row>
    <row r="6">
      <c r="B6" s="4" t="inlineStr">
        <is>
          <t>Issuance Version</t>
        </is>
      </c>
      <c r="L6" t="n">
        <v>1</v>
      </c>
    </row>
    <row r="7">
      <c r="B7" s="4" t="inlineStr">
        <is>
          <t>Date</t>
        </is>
      </c>
      <c r="L7" s="15" t="n">
        <v>43525</v>
      </c>
      <c r="M7" s="15" t="n"/>
    </row>
    <row r="8" ht="27" customFormat="1" customHeight="1" s="1">
      <c r="D8" s="1" t="inlineStr">
        <is>
          <t>A</t>
        </is>
      </c>
      <c r="F8" s="1" t="inlineStr">
        <is>
          <t>B</t>
        </is>
      </c>
      <c r="H8" s="1" t="inlineStr">
        <is>
          <t>C</t>
        </is>
      </c>
      <c r="J8" s="1" t="inlineStr">
        <is>
          <t>D</t>
        </is>
      </c>
      <c r="L8" s="1" t="inlineStr">
        <is>
          <t>E</t>
        </is>
      </c>
      <c r="N8" s="1" t="inlineStr">
        <is>
          <t>F</t>
        </is>
      </c>
      <c r="P8" s="1" t="inlineStr">
        <is>
          <t>G</t>
        </is>
      </c>
      <c r="R8" s="1" t="inlineStr">
        <is>
          <t>H</t>
        </is>
      </c>
      <c r="T8" s="1" t="inlineStr">
        <is>
          <t>I</t>
        </is>
      </c>
      <c r="V8" s="1" t="inlineStr">
        <is>
          <t>J</t>
        </is>
      </c>
      <c r="X8" s="1" t="inlineStr">
        <is>
          <t>K</t>
        </is>
      </c>
      <c r="Z8" s="1" t="inlineStr">
        <is>
          <t>L</t>
        </is>
      </c>
      <c r="AB8" s="1" t="inlineStr">
        <is>
          <t>M</t>
        </is>
      </c>
      <c r="AD8" s="1" t="inlineStr">
        <is>
          <t>N</t>
        </is>
      </c>
      <c r="AF8" s="1" t="inlineStr">
        <is>
          <t>O</t>
        </is>
      </c>
      <c r="AH8" s="1" t="inlineStr">
        <is>
          <t>P</t>
        </is>
      </c>
      <c r="AJ8" s="1" t="inlineStr">
        <is>
          <t>Q</t>
        </is>
      </c>
      <c r="AL8" s="1" t="inlineStr">
        <is>
          <t>R</t>
        </is>
      </c>
      <c r="AN8" s="1" t="inlineStr">
        <is>
          <t>S</t>
        </is>
      </c>
      <c r="AP8" s="1" t="inlineStr">
        <is>
          <t>T</t>
        </is>
      </c>
      <c r="AR8" s="1" t="inlineStr">
        <is>
          <t>U</t>
        </is>
      </c>
      <c r="AT8" s="1" t="inlineStr">
        <is>
          <t>V</t>
        </is>
      </c>
      <c r="AV8" s="1" t="inlineStr">
        <is>
          <t>W</t>
        </is>
      </c>
      <c r="AX8" s="1" t="inlineStr">
        <is>
          <t>X</t>
        </is>
      </c>
      <c r="AZ8" s="1" t="inlineStr">
        <is>
          <t>Y</t>
        </is>
      </c>
      <c r="BB8" s="1" t="inlineStr">
        <is>
          <t>Z</t>
        </is>
      </c>
      <c r="BD8" s="1" t="inlineStr">
        <is>
          <t>AA</t>
        </is>
      </c>
      <c r="BF8" s="1" t="inlineStr">
        <is>
          <t>AB</t>
        </is>
      </c>
      <c r="BH8" s="1" t="inlineStr">
        <is>
          <t>AC</t>
        </is>
      </c>
    </row>
    <row r="9" ht="15.6" customFormat="1" customHeight="1" s="2"/>
    <row r="10">
      <c r="B10" s="5" t="n"/>
      <c r="C10" s="6" t="inlineStr">
        <is>
          <t>Outage factor:</t>
        </is>
      </c>
      <c r="D10" s="6" t="n"/>
      <c r="E10" s="6" t="n"/>
      <c r="F10" s="6" t="n"/>
      <c r="G10" s="6" t="n"/>
      <c r="H10" s="7" t="n">
        <v>1</v>
      </c>
      <c r="I10" s="7" t="n"/>
      <c r="J10" s="1224" t="inlineStr">
        <is>
          <t>Instantaneous Power [KWac]</t>
        </is>
      </c>
      <c r="K10" s="1596" t="n"/>
      <c r="L10" s="1596" t="n"/>
      <c r="M10" s="1596" t="n"/>
      <c r="N10" s="1596" t="n"/>
      <c r="O10" s="1596" t="n"/>
      <c r="P10" s="1596" t="n"/>
      <c r="Q10" s="1596" t="n"/>
      <c r="R10" s="1596" t="n"/>
      <c r="S10" s="1596" t="n"/>
      <c r="T10" s="1596" t="n"/>
      <c r="U10" s="1596" t="n"/>
      <c r="V10" s="1596" t="n"/>
      <c r="W10" s="1596" t="n"/>
      <c r="X10" s="1596" t="n"/>
      <c r="Y10" s="1596" t="n"/>
      <c r="Z10" s="1596" t="n"/>
      <c r="AA10" s="1596" t="n"/>
      <c r="AB10" s="1596" t="n"/>
      <c r="AC10" s="1596" t="n"/>
      <c r="AD10" s="1596" t="n"/>
      <c r="AE10" s="1596" t="n"/>
      <c r="AF10" s="1596" t="n"/>
      <c r="AG10" s="1596" t="n"/>
      <c r="AH10" s="1596" t="n"/>
      <c r="AI10" s="1596" t="n"/>
      <c r="AJ10" s="1596" t="n"/>
      <c r="AK10" s="1596" t="n"/>
      <c r="AL10" s="1596" t="n"/>
      <c r="AM10" s="1596" t="n"/>
      <c r="AN10" s="1596" t="n"/>
      <c r="AO10" s="1596" t="n"/>
      <c r="AP10" s="1596" t="n"/>
      <c r="AQ10" s="1596" t="n"/>
      <c r="AR10" s="1596" t="n"/>
      <c r="AS10" s="1596" t="n"/>
      <c r="AT10" s="1596" t="n"/>
      <c r="AU10" s="1596" t="n"/>
      <c r="AV10" s="1596" t="n"/>
      <c r="AW10" s="1596" t="n"/>
      <c r="AX10" s="1596" t="n"/>
      <c r="AY10" s="1596" t="n"/>
      <c r="AZ10" s="1596" t="n"/>
      <c r="BA10" s="1596" t="n"/>
      <c r="BB10" s="1596" t="n"/>
      <c r="BC10" s="1596" t="n"/>
      <c r="BD10" s="1596" t="n"/>
      <c r="BE10" s="1596" t="n"/>
      <c r="BF10" s="1596" t="n"/>
      <c r="BG10" s="1596" t="n"/>
      <c r="BH10" s="1597" t="n"/>
    </row>
    <row r="11">
      <c r="B11" s="8" t="n"/>
      <c r="C11" s="9" t="n"/>
      <c r="D11" s="1598" t="inlineStr">
        <is>
          <t>POA Irradiance (W/m^2)</t>
        </is>
      </c>
      <c r="E11" s="1599" t="n"/>
      <c r="F11" s="1599" t="n"/>
      <c r="G11" s="1599" t="n"/>
      <c r="H11" s="1599" t="n"/>
      <c r="I11" s="1599" t="n"/>
      <c r="J11" s="1599" t="n"/>
      <c r="K11" s="1599" t="n"/>
      <c r="L11" s="1599" t="n"/>
      <c r="M11" s="1599" t="n"/>
      <c r="N11" s="1599" t="n"/>
      <c r="O11" s="1599" t="n"/>
      <c r="P11" s="1599" t="n"/>
      <c r="Q11" s="1599" t="n"/>
      <c r="R11" s="1599" t="n"/>
      <c r="S11" s="1599" t="n"/>
      <c r="T11" s="1599" t="n"/>
      <c r="U11" s="1599" t="n"/>
      <c r="V11" s="1599" t="n"/>
      <c r="W11" s="1599" t="n"/>
      <c r="X11" s="1599" t="n"/>
      <c r="Y11" s="1599" t="n"/>
      <c r="Z11" s="1599" t="n"/>
      <c r="AA11" s="1599" t="n"/>
      <c r="AB11" s="1599" t="n"/>
      <c r="AC11" s="1599" t="n"/>
      <c r="AD11" s="1599" t="n"/>
      <c r="AE11" s="1599" t="n"/>
      <c r="AF11" s="1599" t="n"/>
      <c r="AG11" s="1599" t="n"/>
      <c r="AH11" s="1599" t="n"/>
      <c r="AI11" s="1599" t="n"/>
      <c r="AJ11" s="1599" t="n"/>
      <c r="AK11" s="1599" t="n"/>
      <c r="AL11" s="1599" t="n"/>
      <c r="AM11" s="1599" t="n"/>
      <c r="AN11" s="1599" t="n"/>
      <c r="AO11" s="1599" t="n"/>
      <c r="AP11" s="1599" t="n"/>
      <c r="AQ11" s="1599" t="n"/>
      <c r="AR11" s="1599" t="n"/>
      <c r="AS11" s="1599" t="n"/>
      <c r="AT11" s="1599" t="n"/>
      <c r="AU11" s="1599" t="n"/>
      <c r="AV11" s="1599" t="n"/>
      <c r="AW11" s="1599" t="n"/>
      <c r="AX11" s="1599" t="n"/>
      <c r="AY11" s="1599" t="n"/>
      <c r="AZ11" s="1599" t="n"/>
      <c r="BA11" s="1599" t="n"/>
      <c r="BB11" s="1599" t="n"/>
      <c r="BC11" s="1599" t="n"/>
      <c r="BD11" s="1599" t="n"/>
      <c r="BE11" s="1599" t="n"/>
      <c r="BF11" s="1599" t="n"/>
      <c r="BG11" s="1599" t="n"/>
      <c r="BH11" s="1600" t="n"/>
    </row>
    <row r="12">
      <c r="B12" s="10" t="n"/>
      <c r="C12" s="11" t="n"/>
      <c r="D12" s="12" t="n">
        <v>0</v>
      </c>
      <c r="E12" s="12" t="n">
        <v>25</v>
      </c>
      <c r="F12" s="12" t="n">
        <v>50</v>
      </c>
      <c r="G12" s="12" t="n">
        <v>75</v>
      </c>
      <c r="H12" s="12" t="n">
        <v>100</v>
      </c>
      <c r="I12" s="12" t="n">
        <v>125</v>
      </c>
      <c r="J12" s="12" t="n">
        <v>150</v>
      </c>
      <c r="K12" s="12" t="n">
        <v>175</v>
      </c>
      <c r="L12" s="12" t="n">
        <v>200</v>
      </c>
      <c r="M12" s="12" t="n">
        <v>225</v>
      </c>
      <c r="N12" s="12" t="n">
        <v>250</v>
      </c>
      <c r="O12" s="12" t="n">
        <v>275</v>
      </c>
      <c r="P12" s="12" t="n">
        <v>300</v>
      </c>
      <c r="Q12" s="12" t="n">
        <v>325</v>
      </c>
      <c r="R12" s="12" t="n">
        <v>350</v>
      </c>
      <c r="S12" s="12" t="n">
        <v>375</v>
      </c>
      <c r="T12" s="12" t="n">
        <v>400</v>
      </c>
      <c r="U12" s="12" t="n">
        <v>425</v>
      </c>
      <c r="V12" s="12" t="n">
        <v>450</v>
      </c>
      <c r="W12" s="12" t="n">
        <v>475</v>
      </c>
      <c r="X12" s="12" t="n">
        <v>500</v>
      </c>
      <c r="Y12" s="12" t="n">
        <v>525</v>
      </c>
      <c r="Z12" s="12" t="n">
        <v>550</v>
      </c>
      <c r="AA12" s="12" t="n">
        <v>575</v>
      </c>
      <c r="AB12" s="12" t="n">
        <v>600</v>
      </c>
      <c r="AC12" s="12" t="n">
        <v>625</v>
      </c>
      <c r="AD12" s="12" t="n">
        <v>650</v>
      </c>
      <c r="AE12" s="12" t="n">
        <v>675</v>
      </c>
      <c r="AF12" s="12" t="n">
        <v>700</v>
      </c>
      <c r="AG12" s="12" t="n">
        <v>725</v>
      </c>
      <c r="AH12" s="12" t="n">
        <v>750</v>
      </c>
      <c r="AI12" s="12" t="n">
        <v>775</v>
      </c>
      <c r="AJ12" s="12" t="n">
        <v>800</v>
      </c>
      <c r="AK12" s="12" t="n">
        <v>825</v>
      </c>
      <c r="AL12" s="12" t="n">
        <v>850</v>
      </c>
      <c r="AM12" s="12" t="n">
        <v>875</v>
      </c>
      <c r="AN12" s="12" t="n">
        <v>900</v>
      </c>
      <c r="AO12" s="12" t="n">
        <v>925</v>
      </c>
      <c r="AP12" s="12" t="n">
        <v>950</v>
      </c>
      <c r="AQ12" s="12" t="n">
        <v>975</v>
      </c>
      <c r="AR12" s="12" t="n">
        <v>1000</v>
      </c>
      <c r="AS12" s="12" t="n">
        <v>1025</v>
      </c>
      <c r="AT12" s="12" t="n">
        <v>1050</v>
      </c>
      <c r="AU12" s="12" t="n">
        <v>1075</v>
      </c>
      <c r="AV12" s="12" t="n">
        <v>1100</v>
      </c>
      <c r="AW12" s="12" t="n">
        <v>1125</v>
      </c>
      <c r="AX12" s="12" t="n">
        <v>1150</v>
      </c>
      <c r="AY12" s="12" t="n">
        <v>1175</v>
      </c>
      <c r="AZ12" s="12" t="n">
        <v>1200</v>
      </c>
      <c r="BA12" s="12" t="n">
        <v>1225</v>
      </c>
      <c r="BB12" s="12" t="n">
        <v>1250</v>
      </c>
      <c r="BC12" s="12" t="n">
        <v>1275</v>
      </c>
      <c r="BD12" s="12" t="n">
        <v>1300</v>
      </c>
      <c r="BE12" s="12" t="n">
        <v>1325</v>
      </c>
      <c r="BF12" s="12" t="n">
        <v>1350</v>
      </c>
      <c r="BG12" s="12" t="n">
        <v>1375</v>
      </c>
      <c r="BH12" s="12" t="n">
        <v>1400</v>
      </c>
    </row>
    <row r="13" ht="15.6" customHeight="1" s="18">
      <c r="B13" s="1229" t="inlineStr">
        <is>
          <t>Ambient temp (°C)</t>
        </is>
      </c>
      <c r="C13" s="13" t="n">
        <v>10</v>
      </c>
      <c r="D13" s="1601" t="n">
        <v>0</v>
      </c>
      <c r="E13" s="1601">
        <f>(D13+F13)/2</f>
        <v/>
      </c>
      <c r="F13" s="1601" t="n">
        <v>901.19391544832</v>
      </c>
      <c r="G13" s="1601">
        <f>(F13+H13)/2</f>
        <v/>
      </c>
      <c r="H13" s="1601" t="n">
        <v>1802.38783089664</v>
      </c>
      <c r="I13" s="1601">
        <f>(H13+J13)/2</f>
        <v/>
      </c>
      <c r="J13" s="1601" t="n">
        <v>2703.58174634496</v>
      </c>
      <c r="K13" s="1601">
        <f>(J13+L13)/2</f>
        <v/>
      </c>
      <c r="L13" s="1601" t="n">
        <v>3604.77566179328</v>
      </c>
      <c r="M13" s="1601">
        <f>(L13+N13)/2</f>
        <v/>
      </c>
      <c r="N13" s="1601" t="n">
        <v>4505.9695772416</v>
      </c>
      <c r="O13" s="1601">
        <f>(N13+P13)/2</f>
        <v/>
      </c>
      <c r="P13" s="1601" t="n">
        <v>5407.16349268992</v>
      </c>
      <c r="Q13" s="1601">
        <f>(P13+R13)/2</f>
        <v/>
      </c>
      <c r="R13" s="1601" t="n">
        <v>6308.35740813824</v>
      </c>
      <c r="S13" s="1601">
        <f>(R13+T13)/2</f>
        <v/>
      </c>
      <c r="T13" s="1601" t="n">
        <v>7209.55132358656</v>
      </c>
      <c r="U13" s="1601">
        <f>(T13+V13)/2</f>
        <v/>
      </c>
      <c r="V13" s="1601" t="n">
        <v>8110.74523903488</v>
      </c>
      <c r="W13" s="1601">
        <f>(V13+X13)/2</f>
        <v/>
      </c>
      <c r="X13" s="1601" t="n">
        <v>9011.9391544832</v>
      </c>
      <c r="Y13" s="1601">
        <f>(X13+Z13)/2</f>
        <v/>
      </c>
      <c r="Z13" s="1601" t="n">
        <v>9913.13306993152</v>
      </c>
      <c r="AA13" s="1601">
        <f>(Z13+AB13)/2</f>
        <v/>
      </c>
      <c r="AB13" s="1601" t="n">
        <v>10814.3269853798</v>
      </c>
      <c r="AC13" s="1601">
        <f>(AB13+AD13)/2</f>
        <v/>
      </c>
      <c r="AD13" s="1601" t="n">
        <v>11715.5209008282</v>
      </c>
      <c r="AE13" s="1601">
        <f>(AD13+AF13)/2</f>
        <v/>
      </c>
      <c r="AF13" s="1601" t="n">
        <v>12616.7148162765</v>
      </c>
      <c r="AG13" s="1601">
        <f>(AF13+AH13)/2</f>
        <v/>
      </c>
      <c r="AH13" s="1601" t="n">
        <v>13517.9087317248</v>
      </c>
      <c r="AI13" s="1601">
        <f>(AH13+AJ13)/2</f>
        <v/>
      </c>
      <c r="AJ13" s="1601" t="n">
        <v>14419.1026471731</v>
      </c>
      <c r="AK13" s="1601">
        <f>(AJ13+AL13)/2</f>
        <v/>
      </c>
      <c r="AL13" s="1601" t="n">
        <v>15320.2965626214</v>
      </c>
      <c r="AM13" s="1601">
        <f>(AL13+AN13)/2</f>
        <v/>
      </c>
      <c r="AN13" s="1601" t="n">
        <v>16221.4904780698</v>
      </c>
      <c r="AO13" s="1601">
        <f>(AN13+AP13)/2</f>
        <v/>
      </c>
      <c r="AP13" s="1601" t="n">
        <v>16320</v>
      </c>
      <c r="AQ13" s="1601">
        <f>(AP13+AR13)/2</f>
        <v/>
      </c>
      <c r="AR13" s="1601" t="n">
        <v>16320</v>
      </c>
      <c r="AS13" s="1601">
        <f>(AR13+AT13)/2</f>
        <v/>
      </c>
      <c r="AT13" s="1601" t="n">
        <v>16320</v>
      </c>
      <c r="AU13" s="1601">
        <f>(AT13+AV13)/2</f>
        <v/>
      </c>
      <c r="AV13" s="1601" t="n">
        <v>16320</v>
      </c>
      <c r="AW13" s="1601">
        <f>(AV13+AX13)/2</f>
        <v/>
      </c>
      <c r="AX13" s="1601" t="n">
        <v>16320</v>
      </c>
      <c r="AY13" s="1601">
        <f>(AX13+AZ13)/2</f>
        <v/>
      </c>
      <c r="AZ13" s="1601" t="n">
        <v>16320</v>
      </c>
      <c r="BA13" s="1601">
        <f>(AZ13+BB13)/2</f>
        <v/>
      </c>
      <c r="BB13" s="1601" t="n">
        <v>16320</v>
      </c>
      <c r="BC13" s="1601">
        <f>(BB13+BD13)/2</f>
        <v/>
      </c>
      <c r="BD13" s="1601" t="n">
        <v>16320</v>
      </c>
      <c r="BE13" s="1601">
        <f>(BD13+BF13)/2</f>
        <v/>
      </c>
      <c r="BF13" s="1601" t="n">
        <v>16320</v>
      </c>
      <c r="BG13" s="1601">
        <f>(BF13+BH13)/2</f>
        <v/>
      </c>
      <c r="BH13" s="1601" t="n">
        <v>16320</v>
      </c>
    </row>
    <row r="14">
      <c r="B14" s="1602" t="n"/>
      <c r="C14" s="13" t="n">
        <v>11</v>
      </c>
      <c r="D14" s="1601" t="n">
        <v>0</v>
      </c>
      <c r="E14" s="1601">
        <f>(D14+F14)/2</f>
        <v/>
      </c>
      <c r="F14" s="1601" t="n">
        <v>897.74347705432</v>
      </c>
      <c r="G14" s="1601">
        <f>(F14+H14)/2</f>
        <v/>
      </c>
      <c r="H14" s="1601" t="n">
        <v>1795.48695410864</v>
      </c>
      <c r="I14" s="1601">
        <f>(H14+J14)/2</f>
        <v/>
      </c>
      <c r="J14" s="1601" t="n">
        <v>2693.23043116296</v>
      </c>
      <c r="K14" s="1601">
        <f>(J14+L14)/2</f>
        <v/>
      </c>
      <c r="L14" s="1601" t="n">
        <v>3590.97390821728</v>
      </c>
      <c r="M14" s="1601">
        <f>(L14+N14)/2</f>
        <v/>
      </c>
      <c r="N14" s="1601" t="n">
        <v>4488.7173852716</v>
      </c>
      <c r="O14" s="1601">
        <f>(N14+P14)/2</f>
        <v/>
      </c>
      <c r="P14" s="1601" t="n">
        <v>5386.46086232592</v>
      </c>
      <c r="Q14" s="1601">
        <f>(P14+R14)/2</f>
        <v/>
      </c>
      <c r="R14" s="1601" t="n">
        <v>6284.20433938024</v>
      </c>
      <c r="S14" s="1601">
        <f>(R14+T14)/2</f>
        <v/>
      </c>
      <c r="T14" s="1601" t="n">
        <v>7181.94781643456</v>
      </c>
      <c r="U14" s="1601">
        <f>(T14+V14)/2</f>
        <v/>
      </c>
      <c r="V14" s="1601" t="n">
        <v>8079.69129348888</v>
      </c>
      <c r="W14" s="1601">
        <f>(V14+X14)/2</f>
        <v/>
      </c>
      <c r="X14" s="1601" t="n">
        <v>8977.434770543199</v>
      </c>
      <c r="Y14" s="1601">
        <f>(X14+Z14)/2</f>
        <v/>
      </c>
      <c r="Z14" s="1601" t="n">
        <v>9875.17824759752</v>
      </c>
      <c r="AA14" s="1601">
        <f>(Z14+AB14)/2</f>
        <v/>
      </c>
      <c r="AB14" s="1601" t="n">
        <v>10772.9217246518</v>
      </c>
      <c r="AC14" s="1601">
        <f>(AB14+AD14)/2</f>
        <v/>
      </c>
      <c r="AD14" s="1601" t="n">
        <v>11670.6652017062</v>
      </c>
      <c r="AE14" s="1601">
        <f>(AD14+AF14)/2</f>
        <v/>
      </c>
      <c r="AF14" s="1601" t="n">
        <v>12568.4086787605</v>
      </c>
      <c r="AG14" s="1601">
        <f>(AF14+AH14)/2</f>
        <v/>
      </c>
      <c r="AH14" s="1601" t="n">
        <v>13466.1521558148</v>
      </c>
      <c r="AI14" s="1601">
        <f>(AH14+AJ14)/2</f>
        <v/>
      </c>
      <c r="AJ14" s="1601" t="n">
        <v>14363.8956328691</v>
      </c>
      <c r="AK14" s="1601">
        <f>(AJ14+AL14)/2</f>
        <v/>
      </c>
      <c r="AL14" s="1601" t="n">
        <v>15261.6391099234</v>
      </c>
      <c r="AM14" s="1601">
        <f>(AL14+AN14)/2</f>
        <v/>
      </c>
      <c r="AN14" s="1601" t="n">
        <v>16159.3825869778</v>
      </c>
      <c r="AO14" s="1601">
        <f>(AN14+AP14)/2</f>
        <v/>
      </c>
      <c r="AP14" s="1601" t="n">
        <v>16320</v>
      </c>
      <c r="AQ14" s="1601">
        <f>(AP14+AR14)/2</f>
        <v/>
      </c>
      <c r="AR14" s="1601" t="n">
        <v>16320</v>
      </c>
      <c r="AS14" s="1601">
        <f>(AR14+AT14)/2</f>
        <v/>
      </c>
      <c r="AT14" s="1601" t="n">
        <v>16320</v>
      </c>
      <c r="AU14" s="1601">
        <f>(AT14+AV14)/2</f>
        <v/>
      </c>
      <c r="AV14" s="1601" t="n">
        <v>16320</v>
      </c>
      <c r="AW14" s="1601">
        <f>(AV14+AX14)/2</f>
        <v/>
      </c>
      <c r="AX14" s="1601" t="n">
        <v>16320</v>
      </c>
      <c r="AY14" s="1601">
        <f>(AX14+AZ14)/2</f>
        <v/>
      </c>
      <c r="AZ14" s="1601" t="n">
        <v>16320</v>
      </c>
      <c r="BA14" s="1601">
        <f>(AZ14+BB14)/2</f>
        <v/>
      </c>
      <c r="BB14" s="1601" t="n">
        <v>16320</v>
      </c>
      <c r="BC14" s="1601">
        <f>(BB14+BD14)/2</f>
        <v/>
      </c>
      <c r="BD14" s="1601" t="n">
        <v>16320</v>
      </c>
      <c r="BE14" s="1601">
        <f>(BD14+BF14)/2</f>
        <v/>
      </c>
      <c r="BF14" s="1601" t="n">
        <v>16320</v>
      </c>
      <c r="BG14" s="1601">
        <f>(BF14+BH14)/2</f>
        <v/>
      </c>
      <c r="BH14" s="1601" t="n">
        <v>16320</v>
      </c>
    </row>
    <row r="15">
      <c r="B15" s="1602" t="n"/>
      <c r="C15" s="13" t="n">
        <v>12</v>
      </c>
      <c r="D15" s="1601" t="n">
        <v>0</v>
      </c>
      <c r="E15" s="1601">
        <f>(D15+F15)/2</f>
        <v/>
      </c>
      <c r="F15" s="1601" t="n">
        <v>894.29303866032</v>
      </c>
      <c r="G15" s="1601">
        <f>(F15+H15)/2</f>
        <v/>
      </c>
      <c r="H15" s="1601" t="n">
        <v>1788.58607732064</v>
      </c>
      <c r="I15" s="1601">
        <f>(H15+J15)/2</f>
        <v/>
      </c>
      <c r="J15" s="1601" t="n">
        <v>2682.87911598096</v>
      </c>
      <c r="K15" s="1601">
        <f>(J15+L15)/2</f>
        <v/>
      </c>
      <c r="L15" s="1601" t="n">
        <v>3577.17215464128</v>
      </c>
      <c r="M15" s="1601">
        <f>(L15+N15)/2</f>
        <v/>
      </c>
      <c r="N15" s="1601" t="n">
        <v>4471.4651933016</v>
      </c>
      <c r="O15" s="1601">
        <f>(N15+P15)/2</f>
        <v/>
      </c>
      <c r="P15" s="1601" t="n">
        <v>5365.75823196192</v>
      </c>
      <c r="Q15" s="1601">
        <f>(P15+R15)/2</f>
        <v/>
      </c>
      <c r="R15" s="1601" t="n">
        <v>6260.05127062224</v>
      </c>
      <c r="S15" s="1601">
        <f>(R15+T15)/2</f>
        <v/>
      </c>
      <c r="T15" s="1601" t="n">
        <v>7154.34430928256</v>
      </c>
      <c r="U15" s="1601">
        <f>(T15+V15)/2</f>
        <v/>
      </c>
      <c r="V15" s="1601" t="n">
        <v>8048.63734794288</v>
      </c>
      <c r="W15" s="1601">
        <f>(V15+X15)/2</f>
        <v/>
      </c>
      <c r="X15" s="1601" t="n">
        <v>8942.930386603201</v>
      </c>
      <c r="Y15" s="1601">
        <f>(X15+Z15)/2</f>
        <v/>
      </c>
      <c r="Z15" s="1601" t="n">
        <v>9837.223425263521</v>
      </c>
      <c r="AA15" s="1601">
        <f>(Z15+AB15)/2</f>
        <v/>
      </c>
      <c r="AB15" s="1601" t="n">
        <v>10731.5164639238</v>
      </c>
      <c r="AC15" s="1601">
        <f>(AB15+AD15)/2</f>
        <v/>
      </c>
      <c r="AD15" s="1601" t="n">
        <v>11625.8095025842</v>
      </c>
      <c r="AE15" s="1601">
        <f>(AD15+AF15)/2</f>
        <v/>
      </c>
      <c r="AF15" s="1601" t="n">
        <v>12520.1025412445</v>
      </c>
      <c r="AG15" s="1601">
        <f>(AF15+AH15)/2</f>
        <v/>
      </c>
      <c r="AH15" s="1601" t="n">
        <v>13414.3955799048</v>
      </c>
      <c r="AI15" s="1601">
        <f>(AH15+AJ15)/2</f>
        <v/>
      </c>
      <c r="AJ15" s="1601" t="n">
        <v>14308.6886185651</v>
      </c>
      <c r="AK15" s="1601">
        <f>(AJ15+AL15)/2</f>
        <v/>
      </c>
      <c r="AL15" s="1601" t="n">
        <v>15202.9816572254</v>
      </c>
      <c r="AM15" s="1601">
        <f>(AL15+AN15)/2</f>
        <v/>
      </c>
      <c r="AN15" s="1601" t="n">
        <v>16097.2746958858</v>
      </c>
      <c r="AO15" s="1601">
        <f>(AN15+AP15)/2</f>
        <v/>
      </c>
      <c r="AP15" s="1601" t="n">
        <v>16320</v>
      </c>
      <c r="AQ15" s="1601">
        <f>(AP15+AR15)/2</f>
        <v/>
      </c>
      <c r="AR15" s="1601" t="n">
        <v>16320</v>
      </c>
      <c r="AS15" s="1601">
        <f>(AR15+AT15)/2</f>
        <v/>
      </c>
      <c r="AT15" s="1601" t="n">
        <v>16320</v>
      </c>
      <c r="AU15" s="1601">
        <f>(AT15+AV15)/2</f>
        <v/>
      </c>
      <c r="AV15" s="1601" t="n">
        <v>16320</v>
      </c>
      <c r="AW15" s="1601">
        <f>(AV15+AX15)/2</f>
        <v/>
      </c>
      <c r="AX15" s="1601" t="n">
        <v>16320</v>
      </c>
      <c r="AY15" s="1601">
        <f>(AX15+AZ15)/2</f>
        <v/>
      </c>
      <c r="AZ15" s="1601" t="n">
        <v>16320</v>
      </c>
      <c r="BA15" s="1601">
        <f>(AZ15+BB15)/2</f>
        <v/>
      </c>
      <c r="BB15" s="1601" t="n">
        <v>16320</v>
      </c>
      <c r="BC15" s="1601">
        <f>(BB15+BD15)/2</f>
        <v/>
      </c>
      <c r="BD15" s="1601" t="n">
        <v>16320</v>
      </c>
      <c r="BE15" s="1601">
        <f>(BD15+BF15)/2</f>
        <v/>
      </c>
      <c r="BF15" s="1601" t="n">
        <v>16320</v>
      </c>
      <c r="BG15" s="1601">
        <f>(BF15+BH15)/2</f>
        <v/>
      </c>
      <c r="BH15" s="1601" t="n">
        <v>16320</v>
      </c>
    </row>
    <row r="16">
      <c r="B16" s="1602" t="n"/>
      <c r="C16" s="13" t="n">
        <v>13</v>
      </c>
      <c r="D16" s="1601" t="n">
        <v>0</v>
      </c>
      <c r="E16" s="1601">
        <f>(D16+F16)/2</f>
        <v/>
      </c>
      <c r="F16" s="1601" t="n">
        <v>890.84260026632</v>
      </c>
      <c r="G16" s="1601">
        <f>(F16+H16)/2</f>
        <v/>
      </c>
      <c r="H16" s="1601" t="n">
        <v>1781.68520053264</v>
      </c>
      <c r="I16" s="1601">
        <f>(H16+J16)/2</f>
        <v/>
      </c>
      <c r="J16" s="1601" t="n">
        <v>2672.52780079896</v>
      </c>
      <c r="K16" s="1601">
        <f>(J16+L16)/2</f>
        <v/>
      </c>
      <c r="L16" s="1601" t="n">
        <v>3563.37040106528</v>
      </c>
      <c r="M16" s="1601">
        <f>(L16+N16)/2</f>
        <v/>
      </c>
      <c r="N16" s="1601" t="n">
        <v>4454.2130013316</v>
      </c>
      <c r="O16" s="1601">
        <f>(N16+P16)/2</f>
        <v/>
      </c>
      <c r="P16" s="1601" t="n">
        <v>5345.05560159792</v>
      </c>
      <c r="Q16" s="1601">
        <f>(P16+R16)/2</f>
        <v/>
      </c>
      <c r="R16" s="1601" t="n">
        <v>6235.89820186424</v>
      </c>
      <c r="S16" s="1601">
        <f>(R16+T16)/2</f>
        <v/>
      </c>
      <c r="T16" s="1601" t="n">
        <v>7126.74080213056</v>
      </c>
      <c r="U16" s="1601">
        <f>(T16+V16)/2</f>
        <v/>
      </c>
      <c r="V16" s="1601" t="n">
        <v>8017.58340239688</v>
      </c>
      <c r="W16" s="1601">
        <f>(V16+X16)/2</f>
        <v/>
      </c>
      <c r="X16" s="1601" t="n">
        <v>8908.4260026632</v>
      </c>
      <c r="Y16" s="1601">
        <f>(X16+Z16)/2</f>
        <v/>
      </c>
      <c r="Z16" s="1601" t="n">
        <v>9799.26860292952</v>
      </c>
      <c r="AA16" s="1601">
        <f>(Z16+AB16)/2</f>
        <v/>
      </c>
      <c r="AB16" s="1601" t="n">
        <v>10690.1112031958</v>
      </c>
      <c r="AC16" s="1601">
        <f>(AB16+AD16)/2</f>
        <v/>
      </c>
      <c r="AD16" s="1601" t="n">
        <v>11580.9538034622</v>
      </c>
      <c r="AE16" s="1601">
        <f>(AD16+AF16)/2</f>
        <v/>
      </c>
      <c r="AF16" s="1601" t="n">
        <v>12471.7964037285</v>
      </c>
      <c r="AG16" s="1601">
        <f>(AF16+AH16)/2</f>
        <v/>
      </c>
      <c r="AH16" s="1601" t="n">
        <v>13362.6390039948</v>
      </c>
      <c r="AI16" s="1601">
        <f>(AH16+AJ16)/2</f>
        <v/>
      </c>
      <c r="AJ16" s="1601" t="n">
        <v>14253.4816042611</v>
      </c>
      <c r="AK16" s="1601">
        <f>(AJ16+AL16)/2</f>
        <v/>
      </c>
      <c r="AL16" s="1601" t="n">
        <v>15144.3242045274</v>
      </c>
      <c r="AM16" s="1601">
        <f>(AL16+AN16)/2</f>
        <v/>
      </c>
      <c r="AN16" s="1601" t="n">
        <v>16035.1668047938</v>
      </c>
      <c r="AO16" s="1601">
        <f>(AN16+AP16)/2</f>
        <v/>
      </c>
      <c r="AP16" s="1601" t="n">
        <v>16320</v>
      </c>
      <c r="AQ16" s="1601">
        <f>(AP16+AR16)/2</f>
        <v/>
      </c>
      <c r="AR16" s="1601" t="n">
        <v>16320</v>
      </c>
      <c r="AS16" s="1601">
        <f>(AR16+AT16)/2</f>
        <v/>
      </c>
      <c r="AT16" s="1601" t="n">
        <v>16320</v>
      </c>
      <c r="AU16" s="1601">
        <f>(AT16+AV16)/2</f>
        <v/>
      </c>
      <c r="AV16" s="1601" t="n">
        <v>16320</v>
      </c>
      <c r="AW16" s="1601">
        <f>(AV16+AX16)/2</f>
        <v/>
      </c>
      <c r="AX16" s="1601" t="n">
        <v>16320</v>
      </c>
      <c r="AY16" s="1601">
        <f>(AX16+AZ16)/2</f>
        <v/>
      </c>
      <c r="AZ16" s="1601" t="n">
        <v>16320</v>
      </c>
      <c r="BA16" s="1601">
        <f>(AZ16+BB16)/2</f>
        <v/>
      </c>
      <c r="BB16" s="1601" t="n">
        <v>16320</v>
      </c>
      <c r="BC16" s="1601">
        <f>(BB16+BD16)/2</f>
        <v/>
      </c>
      <c r="BD16" s="1601" t="n">
        <v>16320</v>
      </c>
      <c r="BE16" s="1601">
        <f>(BD16+BF16)/2</f>
        <v/>
      </c>
      <c r="BF16" s="1601" t="n">
        <v>16320</v>
      </c>
      <c r="BG16" s="1601">
        <f>(BF16+BH16)/2</f>
        <v/>
      </c>
      <c r="BH16" s="1601" t="n">
        <v>16320</v>
      </c>
    </row>
    <row r="17">
      <c r="B17" s="1602" t="n"/>
      <c r="C17" s="13" t="n">
        <v>14</v>
      </c>
      <c r="D17" s="1601" t="n">
        <v>0</v>
      </c>
      <c r="E17" s="1601">
        <f>(D17+F17)/2</f>
        <v/>
      </c>
      <c r="F17" s="1601" t="n">
        <v>887.39216187232</v>
      </c>
      <c r="G17" s="1601">
        <f>(F17+H17)/2</f>
        <v/>
      </c>
      <c r="H17" s="1601" t="n">
        <v>1774.78432374464</v>
      </c>
      <c r="I17" s="1601">
        <f>(H17+J17)/2</f>
        <v/>
      </c>
      <c r="J17" s="1601" t="n">
        <v>2662.17648561696</v>
      </c>
      <c r="K17" s="1601">
        <f>(J17+L17)/2</f>
        <v/>
      </c>
      <c r="L17" s="1601" t="n">
        <v>3549.56864748928</v>
      </c>
      <c r="M17" s="1601">
        <f>(L17+N17)/2</f>
        <v/>
      </c>
      <c r="N17" s="1601" t="n">
        <v>4436.9608093616</v>
      </c>
      <c r="O17" s="1601">
        <f>(N17+P17)/2</f>
        <v/>
      </c>
      <c r="P17" s="1601" t="n">
        <v>5324.35297123392</v>
      </c>
      <c r="Q17" s="1601">
        <f>(P17+R17)/2</f>
        <v/>
      </c>
      <c r="R17" s="1601" t="n">
        <v>6211.74513310624</v>
      </c>
      <c r="S17" s="1601">
        <f>(R17+T17)/2</f>
        <v/>
      </c>
      <c r="T17" s="1601" t="n">
        <v>7099.13729497856</v>
      </c>
      <c r="U17" s="1601">
        <f>(T17+V17)/2</f>
        <v/>
      </c>
      <c r="V17" s="1601" t="n">
        <v>7986.52945685088</v>
      </c>
      <c r="W17" s="1601">
        <f>(V17+X17)/2</f>
        <v/>
      </c>
      <c r="X17" s="1601" t="n">
        <v>8873.9216187232</v>
      </c>
      <c r="Y17" s="1601">
        <f>(X17+Z17)/2</f>
        <v/>
      </c>
      <c r="Z17" s="1601" t="n">
        <v>9761.313780595519</v>
      </c>
      <c r="AA17" s="1601">
        <f>(Z17+AB17)/2</f>
        <v/>
      </c>
      <c r="AB17" s="1601" t="n">
        <v>10648.7059424678</v>
      </c>
      <c r="AC17" s="1601">
        <f>(AB17+AD17)/2</f>
        <v/>
      </c>
      <c r="AD17" s="1601" t="n">
        <v>11536.0981043402</v>
      </c>
      <c r="AE17" s="1601">
        <f>(AD17+AF17)/2</f>
        <v/>
      </c>
      <c r="AF17" s="1601" t="n">
        <v>12423.4902662125</v>
      </c>
      <c r="AG17" s="1601">
        <f>(AF17+AH17)/2</f>
        <v/>
      </c>
      <c r="AH17" s="1601" t="n">
        <v>13310.8824280848</v>
      </c>
      <c r="AI17" s="1601">
        <f>(AH17+AJ17)/2</f>
        <v/>
      </c>
      <c r="AJ17" s="1601" t="n">
        <v>14198.2745899571</v>
      </c>
      <c r="AK17" s="1601">
        <f>(AJ17+AL17)/2</f>
        <v/>
      </c>
      <c r="AL17" s="1601" t="n">
        <v>15085.6667518294</v>
      </c>
      <c r="AM17" s="1601">
        <f>(AL17+AN17)/2</f>
        <v/>
      </c>
      <c r="AN17" s="1601" t="n">
        <v>15973.0589137018</v>
      </c>
      <c r="AO17" s="1601">
        <f>(AN17+AP17)/2</f>
        <v/>
      </c>
      <c r="AP17" s="1601" t="n">
        <v>16320</v>
      </c>
      <c r="AQ17" s="1601">
        <f>(AP17+AR17)/2</f>
        <v/>
      </c>
      <c r="AR17" s="1601" t="n">
        <v>16320</v>
      </c>
      <c r="AS17" s="1601">
        <f>(AR17+AT17)/2</f>
        <v/>
      </c>
      <c r="AT17" s="1601" t="n">
        <v>16320</v>
      </c>
      <c r="AU17" s="1601">
        <f>(AT17+AV17)/2</f>
        <v/>
      </c>
      <c r="AV17" s="1601" t="n">
        <v>16320</v>
      </c>
      <c r="AW17" s="1601">
        <f>(AV17+AX17)/2</f>
        <v/>
      </c>
      <c r="AX17" s="1601" t="n">
        <v>16320</v>
      </c>
      <c r="AY17" s="1601">
        <f>(AX17+AZ17)/2</f>
        <v/>
      </c>
      <c r="AZ17" s="1601" t="n">
        <v>16320</v>
      </c>
      <c r="BA17" s="1601">
        <f>(AZ17+BB17)/2</f>
        <v/>
      </c>
      <c r="BB17" s="1601" t="n">
        <v>16320</v>
      </c>
      <c r="BC17" s="1601">
        <f>(BB17+BD17)/2</f>
        <v/>
      </c>
      <c r="BD17" s="1601" t="n">
        <v>16320</v>
      </c>
      <c r="BE17" s="1601">
        <f>(BD17+BF17)/2</f>
        <v/>
      </c>
      <c r="BF17" s="1601" t="n">
        <v>16320</v>
      </c>
      <c r="BG17" s="1601">
        <f>(BF17+BH17)/2</f>
        <v/>
      </c>
      <c r="BH17" s="1601" t="n">
        <v>16320</v>
      </c>
    </row>
    <row r="18">
      <c r="B18" s="1602" t="n"/>
      <c r="C18" s="13" t="n">
        <v>15</v>
      </c>
      <c r="D18" s="1601" t="n">
        <v>0</v>
      </c>
      <c r="E18" s="1601">
        <f>(D18+F18)/2</f>
        <v/>
      </c>
      <c r="F18" s="1601" t="n">
        <v>883.94172347832</v>
      </c>
      <c r="G18" s="1601">
        <f>(F18+H18)/2</f>
        <v/>
      </c>
      <c r="H18" s="1601" t="n">
        <v>1767.88344695664</v>
      </c>
      <c r="I18" s="1601">
        <f>(H18+J18)/2</f>
        <v/>
      </c>
      <c r="J18" s="1601" t="n">
        <v>2651.82517043496</v>
      </c>
      <c r="K18" s="1601">
        <f>(J18+L18)/2</f>
        <v/>
      </c>
      <c r="L18" s="1601" t="n">
        <v>3535.76689391328</v>
      </c>
      <c r="M18" s="1601">
        <f>(L18+N18)/2</f>
        <v/>
      </c>
      <c r="N18" s="1601" t="n">
        <v>4419.7086173916</v>
      </c>
      <c r="O18" s="1601">
        <f>(N18+P18)/2</f>
        <v/>
      </c>
      <c r="P18" s="1601" t="n">
        <v>5303.65034086992</v>
      </c>
      <c r="Q18" s="1601">
        <f>(P18+R18)/2</f>
        <v/>
      </c>
      <c r="R18" s="1601" t="n">
        <v>6187.59206434824</v>
      </c>
      <c r="S18" s="1601">
        <f>(R18+T18)/2</f>
        <v/>
      </c>
      <c r="T18" s="1601" t="n">
        <v>7071.53378782656</v>
      </c>
      <c r="U18" s="1601">
        <f>(T18+V18)/2</f>
        <v/>
      </c>
      <c r="V18" s="1601" t="n">
        <v>7955.47551130488</v>
      </c>
      <c r="W18" s="1601">
        <f>(V18+X18)/2</f>
        <v/>
      </c>
      <c r="X18" s="1601" t="n">
        <v>8839.417234783199</v>
      </c>
      <c r="Y18" s="1601">
        <f>(X18+Z18)/2</f>
        <v/>
      </c>
      <c r="Z18" s="1601" t="n">
        <v>9723.35895826152</v>
      </c>
      <c r="AA18" s="1601">
        <f>(Z18+AB18)/2</f>
        <v/>
      </c>
      <c r="AB18" s="1601" t="n">
        <v>10607.3006817398</v>
      </c>
      <c r="AC18" s="1601">
        <f>(AB18+AD18)/2</f>
        <v/>
      </c>
      <c r="AD18" s="1601" t="n">
        <v>11491.2424052182</v>
      </c>
      <c r="AE18" s="1601">
        <f>(AD18+AF18)/2</f>
        <v/>
      </c>
      <c r="AF18" s="1601" t="n">
        <v>12375.1841286965</v>
      </c>
      <c r="AG18" s="1601">
        <f>(AF18+AH18)/2</f>
        <v/>
      </c>
      <c r="AH18" s="1601" t="n">
        <v>13259.1258521748</v>
      </c>
      <c r="AI18" s="1601">
        <f>(AH18+AJ18)/2</f>
        <v/>
      </c>
      <c r="AJ18" s="1601" t="n">
        <v>14143.0675756531</v>
      </c>
      <c r="AK18" s="1601">
        <f>(AJ18+AL18)/2</f>
        <v/>
      </c>
      <c r="AL18" s="1601" t="n">
        <v>15027.0092991314</v>
      </c>
      <c r="AM18" s="1601">
        <f>(AL18+AN18)/2</f>
        <v/>
      </c>
      <c r="AN18" s="1601" t="n">
        <v>15910.9510226098</v>
      </c>
      <c r="AO18" s="1601">
        <f>(AN18+AP18)/2</f>
        <v/>
      </c>
      <c r="AP18" s="1601" t="n">
        <v>16320</v>
      </c>
      <c r="AQ18" s="1601">
        <f>(AP18+AR18)/2</f>
        <v/>
      </c>
      <c r="AR18" s="1601" t="n">
        <v>16320</v>
      </c>
      <c r="AS18" s="1601">
        <f>(AR18+AT18)/2</f>
        <v/>
      </c>
      <c r="AT18" s="1601" t="n">
        <v>16320</v>
      </c>
      <c r="AU18" s="1601">
        <f>(AT18+AV18)/2</f>
        <v/>
      </c>
      <c r="AV18" s="1601" t="n">
        <v>16320</v>
      </c>
      <c r="AW18" s="1601">
        <f>(AV18+AX18)/2</f>
        <v/>
      </c>
      <c r="AX18" s="1601" t="n">
        <v>16320</v>
      </c>
      <c r="AY18" s="1601">
        <f>(AX18+AZ18)/2</f>
        <v/>
      </c>
      <c r="AZ18" s="1601" t="n">
        <v>16320</v>
      </c>
      <c r="BA18" s="1601">
        <f>(AZ18+BB18)/2</f>
        <v/>
      </c>
      <c r="BB18" s="1601" t="n">
        <v>16320</v>
      </c>
      <c r="BC18" s="1601">
        <f>(BB18+BD18)/2</f>
        <v/>
      </c>
      <c r="BD18" s="1601" t="n">
        <v>16320</v>
      </c>
      <c r="BE18" s="1601">
        <f>(BD18+BF18)/2</f>
        <v/>
      </c>
      <c r="BF18" s="1601" t="n">
        <v>16320</v>
      </c>
      <c r="BG18" s="1601">
        <f>(BF18+BH18)/2</f>
        <v/>
      </c>
      <c r="BH18" s="1601" t="n">
        <v>16320</v>
      </c>
    </row>
    <row r="19">
      <c r="B19" s="1602" t="n"/>
      <c r="C19" s="13" t="n">
        <v>16</v>
      </c>
      <c r="D19" s="1601" t="n">
        <v>0</v>
      </c>
      <c r="E19" s="1601">
        <f>(D19+F19)/2</f>
        <v/>
      </c>
      <c r="F19" s="1601" t="n">
        <v>880.49128508432</v>
      </c>
      <c r="G19" s="1601">
        <f>(F19+H19)/2</f>
        <v/>
      </c>
      <c r="H19" s="1601" t="n">
        <v>1760.98257016864</v>
      </c>
      <c r="I19" s="1601">
        <f>(H19+J19)/2</f>
        <v/>
      </c>
      <c r="J19" s="1601" t="n">
        <v>2641.47385525296</v>
      </c>
      <c r="K19" s="1601">
        <f>(J19+L19)/2</f>
        <v/>
      </c>
      <c r="L19" s="1601" t="n">
        <v>3521.96514033728</v>
      </c>
      <c r="M19" s="1601">
        <f>(L19+N19)/2</f>
        <v/>
      </c>
      <c r="N19" s="1601" t="n">
        <v>4402.4564254216</v>
      </c>
      <c r="O19" s="1601">
        <f>(N19+P19)/2</f>
        <v/>
      </c>
      <c r="P19" s="1601" t="n">
        <v>5282.94771050592</v>
      </c>
      <c r="Q19" s="1601">
        <f>(P19+R19)/2</f>
        <v/>
      </c>
      <c r="R19" s="1601" t="n">
        <v>6163.43899559024</v>
      </c>
      <c r="S19" s="1601">
        <f>(R19+T19)/2</f>
        <v/>
      </c>
      <c r="T19" s="1601" t="n">
        <v>7043.93028067456</v>
      </c>
      <c r="U19" s="1601">
        <f>(T19+V19)/2</f>
        <v/>
      </c>
      <c r="V19" s="1601" t="n">
        <v>7924.42156575888</v>
      </c>
      <c r="W19" s="1601">
        <f>(V19+X19)/2</f>
        <v/>
      </c>
      <c r="X19" s="1601" t="n">
        <v>8804.9128508432</v>
      </c>
      <c r="Y19" s="1601">
        <f>(X19+Z19)/2</f>
        <v/>
      </c>
      <c r="Z19" s="1601" t="n">
        <v>9685.40413592752</v>
      </c>
      <c r="AA19" s="1601">
        <f>(Z19+AB19)/2</f>
        <v/>
      </c>
      <c r="AB19" s="1601" t="n">
        <v>10565.8954210118</v>
      </c>
      <c r="AC19" s="1601">
        <f>(AB19+AD19)/2</f>
        <v/>
      </c>
      <c r="AD19" s="1601" t="n">
        <v>11446.3867060962</v>
      </c>
      <c r="AE19" s="1601">
        <f>(AD19+AF19)/2</f>
        <v/>
      </c>
      <c r="AF19" s="1601" t="n">
        <v>12326.8779911805</v>
      </c>
      <c r="AG19" s="1601">
        <f>(AF19+AH19)/2</f>
        <v/>
      </c>
      <c r="AH19" s="1601" t="n">
        <v>13207.3692762648</v>
      </c>
      <c r="AI19" s="1601">
        <f>(AH19+AJ19)/2</f>
        <v/>
      </c>
      <c r="AJ19" s="1601" t="n">
        <v>14087.8605613491</v>
      </c>
      <c r="AK19" s="1601">
        <f>(AJ19+AL19)/2</f>
        <v/>
      </c>
      <c r="AL19" s="1601" t="n">
        <v>14968.3518464334</v>
      </c>
      <c r="AM19" s="1601">
        <f>(AL19+AN19)/2</f>
        <v/>
      </c>
      <c r="AN19" s="1601" t="n">
        <v>15848.8431315178</v>
      </c>
      <c r="AO19" s="1601">
        <f>(AN19+AP19)/2</f>
        <v/>
      </c>
      <c r="AP19" s="1601" t="n">
        <v>16320</v>
      </c>
      <c r="AQ19" s="1601">
        <f>(AP19+AR19)/2</f>
        <v/>
      </c>
      <c r="AR19" s="1601" t="n">
        <v>16320</v>
      </c>
      <c r="AS19" s="1601">
        <f>(AR19+AT19)/2</f>
        <v/>
      </c>
      <c r="AT19" s="1601" t="n">
        <v>16320</v>
      </c>
      <c r="AU19" s="1601">
        <f>(AT19+AV19)/2</f>
        <v/>
      </c>
      <c r="AV19" s="1601" t="n">
        <v>16320</v>
      </c>
      <c r="AW19" s="1601">
        <f>(AV19+AX19)/2</f>
        <v/>
      </c>
      <c r="AX19" s="1601" t="n">
        <v>16320</v>
      </c>
      <c r="AY19" s="1601">
        <f>(AX19+AZ19)/2</f>
        <v/>
      </c>
      <c r="AZ19" s="1601" t="n">
        <v>16320</v>
      </c>
      <c r="BA19" s="1601">
        <f>(AZ19+BB19)/2</f>
        <v/>
      </c>
      <c r="BB19" s="1601" t="n">
        <v>16320</v>
      </c>
      <c r="BC19" s="1601">
        <f>(BB19+BD19)/2</f>
        <v/>
      </c>
      <c r="BD19" s="1601" t="n">
        <v>16320</v>
      </c>
      <c r="BE19" s="1601">
        <f>(BD19+BF19)/2</f>
        <v/>
      </c>
      <c r="BF19" s="1601" t="n">
        <v>16320</v>
      </c>
      <c r="BG19" s="1601">
        <f>(BF19+BH19)/2</f>
        <v/>
      </c>
      <c r="BH19" s="1601" t="n">
        <v>16320</v>
      </c>
    </row>
    <row r="20">
      <c r="B20" s="1602" t="n"/>
      <c r="C20" s="13" t="n">
        <v>17</v>
      </c>
      <c r="D20" s="1601" t="n">
        <v>0</v>
      </c>
      <c r="E20" s="1601">
        <f>(D20+F20)/2</f>
        <v/>
      </c>
      <c r="F20" s="1601" t="n">
        <v>877.04084669032</v>
      </c>
      <c r="G20" s="1601">
        <f>(F20+H20)/2</f>
        <v/>
      </c>
      <c r="H20" s="1601" t="n">
        <v>1754.08169338064</v>
      </c>
      <c r="I20" s="1601">
        <f>(H20+J20)/2</f>
        <v/>
      </c>
      <c r="J20" s="1601" t="n">
        <v>2631.12254007096</v>
      </c>
      <c r="K20" s="1601">
        <f>(J20+L20)/2</f>
        <v/>
      </c>
      <c r="L20" s="1601" t="n">
        <v>3508.16338676128</v>
      </c>
      <c r="M20" s="1601">
        <f>(L20+N20)/2</f>
        <v/>
      </c>
      <c r="N20" s="1601" t="n">
        <v>4385.2042334516</v>
      </c>
      <c r="O20" s="1601">
        <f>(N20+P20)/2</f>
        <v/>
      </c>
      <c r="P20" s="1601" t="n">
        <v>5262.24508014192</v>
      </c>
      <c r="Q20" s="1601">
        <f>(P20+R20)/2</f>
        <v/>
      </c>
      <c r="R20" s="1601" t="n">
        <v>6139.28592683224</v>
      </c>
      <c r="S20" s="1601">
        <f>(R20+T20)/2</f>
        <v/>
      </c>
      <c r="T20" s="1601" t="n">
        <v>7016.32677352256</v>
      </c>
      <c r="U20" s="1601">
        <f>(T20+V20)/2</f>
        <v/>
      </c>
      <c r="V20" s="1601" t="n">
        <v>7893.36762021288</v>
      </c>
      <c r="W20" s="1601">
        <f>(V20+X20)/2</f>
        <v/>
      </c>
      <c r="X20" s="1601" t="n">
        <v>8770.4084669032</v>
      </c>
      <c r="Y20" s="1601">
        <f>(X20+Z20)/2</f>
        <v/>
      </c>
      <c r="Z20" s="1601" t="n">
        <v>9647.449313593521</v>
      </c>
      <c r="AA20" s="1601">
        <f>(Z20+AB20)/2</f>
        <v/>
      </c>
      <c r="AB20" s="1601" t="n">
        <v>10524.4901602838</v>
      </c>
      <c r="AC20" s="1601">
        <f>(AB20+AD20)/2</f>
        <v/>
      </c>
      <c r="AD20" s="1601" t="n">
        <v>11401.5310069742</v>
      </c>
      <c r="AE20" s="1601">
        <f>(AD20+AF20)/2</f>
        <v/>
      </c>
      <c r="AF20" s="1601" t="n">
        <v>12278.5718536645</v>
      </c>
      <c r="AG20" s="1601">
        <f>(AF20+AH20)/2</f>
        <v/>
      </c>
      <c r="AH20" s="1601" t="n">
        <v>13155.6127003548</v>
      </c>
      <c r="AI20" s="1601">
        <f>(AH20+AJ20)/2</f>
        <v/>
      </c>
      <c r="AJ20" s="1601" t="n">
        <v>14032.6535470451</v>
      </c>
      <c r="AK20" s="1601">
        <f>(AJ20+AL20)/2</f>
        <v/>
      </c>
      <c r="AL20" s="1601" t="n">
        <v>14909.6943937354</v>
      </c>
      <c r="AM20" s="1601">
        <f>(AL20+AN20)/2</f>
        <v/>
      </c>
      <c r="AN20" s="1601" t="n">
        <v>15786.7352404258</v>
      </c>
      <c r="AO20" s="1601">
        <f>(AN20+AP20)/2</f>
        <v/>
      </c>
      <c r="AP20" s="1601" t="n">
        <v>16320</v>
      </c>
      <c r="AQ20" s="1601">
        <f>(AP20+AR20)/2</f>
        <v/>
      </c>
      <c r="AR20" s="1601" t="n">
        <v>16320</v>
      </c>
      <c r="AS20" s="1601">
        <f>(AR20+AT20)/2</f>
        <v/>
      </c>
      <c r="AT20" s="1601" t="n">
        <v>16320</v>
      </c>
      <c r="AU20" s="1601">
        <f>(AT20+AV20)/2</f>
        <v/>
      </c>
      <c r="AV20" s="1601" t="n">
        <v>16320</v>
      </c>
      <c r="AW20" s="1601">
        <f>(AV20+AX20)/2</f>
        <v/>
      </c>
      <c r="AX20" s="1601" t="n">
        <v>16320</v>
      </c>
      <c r="AY20" s="1601">
        <f>(AX20+AZ20)/2</f>
        <v/>
      </c>
      <c r="AZ20" s="1601" t="n">
        <v>16320</v>
      </c>
      <c r="BA20" s="1601">
        <f>(AZ20+BB20)/2</f>
        <v/>
      </c>
      <c r="BB20" s="1601" t="n">
        <v>16320</v>
      </c>
      <c r="BC20" s="1601">
        <f>(BB20+BD20)/2</f>
        <v/>
      </c>
      <c r="BD20" s="1601" t="n">
        <v>16320</v>
      </c>
      <c r="BE20" s="1601">
        <f>(BD20+BF20)/2</f>
        <v/>
      </c>
      <c r="BF20" s="1601" t="n">
        <v>16320</v>
      </c>
      <c r="BG20" s="1601">
        <f>(BF20+BH20)/2</f>
        <v/>
      </c>
      <c r="BH20" s="1601" t="n">
        <v>16320</v>
      </c>
    </row>
    <row r="21">
      <c r="B21" s="1602" t="n"/>
      <c r="C21" s="13" t="n">
        <v>18</v>
      </c>
      <c r="D21" s="1601" t="n">
        <v>0</v>
      </c>
      <c r="E21" s="1601">
        <f>(D21+F21)/2</f>
        <v/>
      </c>
      <c r="F21" s="1601" t="n">
        <v>873.59040829632</v>
      </c>
      <c r="G21" s="1601">
        <f>(F21+H21)/2</f>
        <v/>
      </c>
      <c r="H21" s="1601" t="n">
        <v>1747.18081659264</v>
      </c>
      <c r="I21" s="1601">
        <f>(H21+J21)/2</f>
        <v/>
      </c>
      <c r="J21" s="1601" t="n">
        <v>2620.77122488896</v>
      </c>
      <c r="K21" s="1601">
        <f>(J21+L21)/2</f>
        <v/>
      </c>
      <c r="L21" s="1601" t="n">
        <v>3494.36163318528</v>
      </c>
      <c r="M21" s="1601">
        <f>(L21+N21)/2</f>
        <v/>
      </c>
      <c r="N21" s="1601" t="n">
        <v>4367.9520414816</v>
      </c>
      <c r="O21" s="1601">
        <f>(N21+P21)/2</f>
        <v/>
      </c>
      <c r="P21" s="1601" t="n">
        <v>5241.54244977792</v>
      </c>
      <c r="Q21" s="1601">
        <f>(P21+R21)/2</f>
        <v/>
      </c>
      <c r="R21" s="1601" t="n">
        <v>6115.13285807424</v>
      </c>
      <c r="S21" s="1601">
        <f>(R21+T21)/2</f>
        <v/>
      </c>
      <c r="T21" s="1601" t="n">
        <v>6988.72326637056</v>
      </c>
      <c r="U21" s="1601">
        <f>(T21+V21)/2</f>
        <v/>
      </c>
      <c r="V21" s="1601" t="n">
        <v>7862.31367466688</v>
      </c>
      <c r="W21" s="1601">
        <f>(V21+X21)/2</f>
        <v/>
      </c>
      <c r="X21" s="1601" t="n">
        <v>8735.904082963199</v>
      </c>
      <c r="Y21" s="1601">
        <f>(X21+Z21)/2</f>
        <v/>
      </c>
      <c r="Z21" s="1601" t="n">
        <v>9609.49449125952</v>
      </c>
      <c r="AA21" s="1601">
        <f>(Z21+AB21)/2</f>
        <v/>
      </c>
      <c r="AB21" s="1601" t="n">
        <v>10483.0848995558</v>
      </c>
      <c r="AC21" s="1601">
        <f>(AB21+AD21)/2</f>
        <v/>
      </c>
      <c r="AD21" s="1601" t="n">
        <v>11356.6753078522</v>
      </c>
      <c r="AE21" s="1601">
        <f>(AD21+AF21)/2</f>
        <v/>
      </c>
      <c r="AF21" s="1601" t="n">
        <v>12230.2657161485</v>
      </c>
      <c r="AG21" s="1601">
        <f>(AF21+AH21)/2</f>
        <v/>
      </c>
      <c r="AH21" s="1601" t="n">
        <v>13103.8561244448</v>
      </c>
      <c r="AI21" s="1601">
        <f>(AH21+AJ21)/2</f>
        <v/>
      </c>
      <c r="AJ21" s="1601" t="n">
        <v>13977.4465327411</v>
      </c>
      <c r="AK21" s="1601">
        <f>(AJ21+AL21)/2</f>
        <v/>
      </c>
      <c r="AL21" s="1601" t="n">
        <v>14851.0369410374</v>
      </c>
      <c r="AM21" s="1601">
        <f>(AL21+AN21)/2</f>
        <v/>
      </c>
      <c r="AN21" s="1601" t="n">
        <v>15724.6273493338</v>
      </c>
      <c r="AO21" s="1601">
        <f>(AN21+AP21)/2</f>
        <v/>
      </c>
      <c r="AP21" s="1601" t="n">
        <v>16320</v>
      </c>
      <c r="AQ21" s="1601">
        <f>(AP21+AR21)/2</f>
        <v/>
      </c>
      <c r="AR21" s="1601" t="n">
        <v>16320</v>
      </c>
      <c r="AS21" s="1601">
        <f>(AR21+AT21)/2</f>
        <v/>
      </c>
      <c r="AT21" s="1601" t="n">
        <v>16320</v>
      </c>
      <c r="AU21" s="1601">
        <f>(AT21+AV21)/2</f>
        <v/>
      </c>
      <c r="AV21" s="1601" t="n">
        <v>16320</v>
      </c>
      <c r="AW21" s="1601">
        <f>(AV21+AX21)/2</f>
        <v/>
      </c>
      <c r="AX21" s="1601" t="n">
        <v>16320</v>
      </c>
      <c r="AY21" s="1601">
        <f>(AX21+AZ21)/2</f>
        <v/>
      </c>
      <c r="AZ21" s="1601" t="n">
        <v>16320</v>
      </c>
      <c r="BA21" s="1601">
        <f>(AZ21+BB21)/2</f>
        <v/>
      </c>
      <c r="BB21" s="1601" t="n">
        <v>16320</v>
      </c>
      <c r="BC21" s="1601">
        <f>(BB21+BD21)/2</f>
        <v/>
      </c>
      <c r="BD21" s="1601" t="n">
        <v>16320</v>
      </c>
      <c r="BE21" s="1601">
        <f>(BD21+BF21)/2</f>
        <v/>
      </c>
      <c r="BF21" s="1601" t="n">
        <v>16320</v>
      </c>
      <c r="BG21" s="1601">
        <f>(BF21+BH21)/2</f>
        <v/>
      </c>
      <c r="BH21" s="1601" t="n">
        <v>16320</v>
      </c>
    </row>
    <row r="22">
      <c r="B22" s="1602" t="n"/>
      <c r="C22" s="13" t="n">
        <v>19</v>
      </c>
      <c r="D22" s="1601" t="n">
        <v>0</v>
      </c>
      <c r="E22" s="1601">
        <f>(D22+F22)/2</f>
        <v/>
      </c>
      <c r="F22" s="1601" t="n">
        <v>870.13996990232</v>
      </c>
      <c r="G22" s="1601">
        <f>(F22+H22)/2</f>
        <v/>
      </c>
      <c r="H22" s="1601" t="n">
        <v>1740.27993980464</v>
      </c>
      <c r="I22" s="1601">
        <f>(H22+J22)/2</f>
        <v/>
      </c>
      <c r="J22" s="1601" t="n">
        <v>2610.41990970696</v>
      </c>
      <c r="K22" s="1601">
        <f>(J22+L22)/2</f>
        <v/>
      </c>
      <c r="L22" s="1601" t="n">
        <v>3480.55987960928</v>
      </c>
      <c r="M22" s="1601">
        <f>(L22+N22)/2</f>
        <v/>
      </c>
      <c r="N22" s="1601" t="n">
        <v>4350.6998495116</v>
      </c>
      <c r="O22" s="1601">
        <f>(N22+P22)/2</f>
        <v/>
      </c>
      <c r="P22" s="1601" t="n">
        <v>5220.83981941392</v>
      </c>
      <c r="Q22" s="1601">
        <f>(P22+R22)/2</f>
        <v/>
      </c>
      <c r="R22" s="1601" t="n">
        <v>6090.97978931624</v>
      </c>
      <c r="S22" s="1601">
        <f>(R22+T22)/2</f>
        <v/>
      </c>
      <c r="T22" s="1601" t="n">
        <v>6961.11975921856</v>
      </c>
      <c r="U22" s="1601">
        <f>(T22+V22)/2</f>
        <v/>
      </c>
      <c r="V22" s="1601" t="n">
        <v>7831.25972912088</v>
      </c>
      <c r="W22" s="1601">
        <f>(V22+X22)/2</f>
        <v/>
      </c>
      <c r="X22" s="1601" t="n">
        <v>8701.399699023201</v>
      </c>
      <c r="Y22" s="1601">
        <f>(X22+Z22)/2</f>
        <v/>
      </c>
      <c r="Z22" s="1601" t="n">
        <v>9571.539668925519</v>
      </c>
      <c r="AA22" s="1601">
        <f>(Z22+AB22)/2</f>
        <v/>
      </c>
      <c r="AB22" s="1601" t="n">
        <v>10441.6796388278</v>
      </c>
      <c r="AC22" s="1601">
        <f>(AB22+AD22)/2</f>
        <v/>
      </c>
      <c r="AD22" s="1601" t="n">
        <v>11311.8196087302</v>
      </c>
      <c r="AE22" s="1601">
        <f>(AD22+AF22)/2</f>
        <v/>
      </c>
      <c r="AF22" s="1601" t="n">
        <v>12181.9595786325</v>
      </c>
      <c r="AG22" s="1601">
        <f>(AF22+AH22)/2</f>
        <v/>
      </c>
      <c r="AH22" s="1601" t="n">
        <v>13052.0995485348</v>
      </c>
      <c r="AI22" s="1601">
        <f>(AH22+AJ22)/2</f>
        <v/>
      </c>
      <c r="AJ22" s="1601" t="n">
        <v>13922.2395184371</v>
      </c>
      <c r="AK22" s="1601">
        <f>(AJ22+AL22)/2</f>
        <v/>
      </c>
      <c r="AL22" s="1601" t="n">
        <v>14792.3794883394</v>
      </c>
      <c r="AM22" s="1601">
        <f>(AL22+AN22)/2</f>
        <v/>
      </c>
      <c r="AN22" s="1601" t="n">
        <v>15662.5194582418</v>
      </c>
      <c r="AO22" s="1601">
        <f>(AN22+AP22)/2</f>
        <v/>
      </c>
      <c r="AP22" s="1601" t="n">
        <v>16320</v>
      </c>
      <c r="AQ22" s="1601">
        <f>(AP22+AR22)/2</f>
        <v/>
      </c>
      <c r="AR22" s="1601" t="n">
        <v>16320</v>
      </c>
      <c r="AS22" s="1601">
        <f>(AR22+AT22)/2</f>
        <v/>
      </c>
      <c r="AT22" s="1601" t="n">
        <v>16320</v>
      </c>
      <c r="AU22" s="1601">
        <f>(AT22+AV22)/2</f>
        <v/>
      </c>
      <c r="AV22" s="1601" t="n">
        <v>16320</v>
      </c>
      <c r="AW22" s="1601">
        <f>(AV22+AX22)/2</f>
        <v/>
      </c>
      <c r="AX22" s="1601" t="n">
        <v>16320</v>
      </c>
      <c r="AY22" s="1601">
        <f>(AX22+AZ22)/2</f>
        <v/>
      </c>
      <c r="AZ22" s="1601" t="n">
        <v>16320</v>
      </c>
      <c r="BA22" s="1601">
        <f>(AZ22+BB22)/2</f>
        <v/>
      </c>
      <c r="BB22" s="1601" t="n">
        <v>16320</v>
      </c>
      <c r="BC22" s="1601">
        <f>(BB22+BD22)/2</f>
        <v/>
      </c>
      <c r="BD22" s="1601" t="n">
        <v>16320</v>
      </c>
      <c r="BE22" s="1601">
        <f>(BD22+BF22)/2</f>
        <v/>
      </c>
      <c r="BF22" s="1601" t="n">
        <v>16320</v>
      </c>
      <c r="BG22" s="1601">
        <f>(BF22+BH22)/2</f>
        <v/>
      </c>
      <c r="BH22" s="1601" t="n">
        <v>16320</v>
      </c>
    </row>
    <row r="23">
      <c r="B23" s="1602" t="n"/>
      <c r="C23" s="13" t="n">
        <v>20</v>
      </c>
      <c r="D23" s="1601" t="n">
        <v>0</v>
      </c>
      <c r="E23" s="1601">
        <f>(D23+F23)/2</f>
        <v/>
      </c>
      <c r="F23" s="1601" t="n">
        <v>866.68953150832</v>
      </c>
      <c r="G23" s="1601">
        <f>(F23+H23)/2</f>
        <v/>
      </c>
      <c r="H23" s="1601" t="n">
        <v>1733.37906301664</v>
      </c>
      <c r="I23" s="1601">
        <f>(H23+J23)/2</f>
        <v/>
      </c>
      <c r="J23" s="1601" t="n">
        <v>2600.06859452496</v>
      </c>
      <c r="K23" s="1601">
        <f>(J23+L23)/2</f>
        <v/>
      </c>
      <c r="L23" s="1601" t="n">
        <v>3466.75812603328</v>
      </c>
      <c r="M23" s="1601">
        <f>(L23+N23)/2</f>
        <v/>
      </c>
      <c r="N23" s="1601" t="n">
        <v>4333.4476575416</v>
      </c>
      <c r="O23" s="1601">
        <f>(N23+P23)/2</f>
        <v/>
      </c>
      <c r="P23" s="1601" t="n">
        <v>5200.13718904992</v>
      </c>
      <c r="Q23" s="1601">
        <f>(P23+R23)/2</f>
        <v/>
      </c>
      <c r="R23" s="1601" t="n">
        <v>6066.82672055824</v>
      </c>
      <c r="S23" s="1601">
        <f>(R23+T23)/2</f>
        <v/>
      </c>
      <c r="T23" s="1601" t="n">
        <v>6933.51625206656</v>
      </c>
      <c r="U23" s="1601">
        <f>(T23+V23)/2</f>
        <v/>
      </c>
      <c r="V23" s="1601" t="n">
        <v>7800.20578357488</v>
      </c>
      <c r="W23" s="1601">
        <f>(V23+X23)/2</f>
        <v/>
      </c>
      <c r="X23" s="1601" t="n">
        <v>8666.8953150832</v>
      </c>
      <c r="Y23" s="1601">
        <f>(X23+Z23)/2</f>
        <v/>
      </c>
      <c r="Z23" s="1601" t="n">
        <v>9533.584846591521</v>
      </c>
      <c r="AA23" s="1601">
        <f>(Z23+AB23)/2</f>
        <v/>
      </c>
      <c r="AB23" s="1601" t="n">
        <v>10400.2743780998</v>
      </c>
      <c r="AC23" s="1601">
        <f>(AB23+AD23)/2</f>
        <v/>
      </c>
      <c r="AD23" s="1601" t="n">
        <v>11266.9639096082</v>
      </c>
      <c r="AE23" s="1601">
        <f>(AD23+AF23)/2</f>
        <v/>
      </c>
      <c r="AF23" s="1601" t="n">
        <v>12133.6534411165</v>
      </c>
      <c r="AG23" s="1601">
        <f>(AF23+AH23)/2</f>
        <v/>
      </c>
      <c r="AH23" s="1601" t="n">
        <v>13000.3429726248</v>
      </c>
      <c r="AI23" s="1601">
        <f>(AH23+AJ23)/2</f>
        <v/>
      </c>
      <c r="AJ23" s="1601" t="n">
        <v>13867.0325041331</v>
      </c>
      <c r="AK23" s="1601">
        <f>(AJ23+AL23)/2</f>
        <v/>
      </c>
      <c r="AL23" s="1601" t="n">
        <v>14733.7220356414</v>
      </c>
      <c r="AM23" s="1601">
        <f>(AL23+AN23)/2</f>
        <v/>
      </c>
      <c r="AN23" s="1601" t="n">
        <v>15600.4115671498</v>
      </c>
      <c r="AO23" s="1601">
        <f>(AN23+AP23)/2</f>
        <v/>
      </c>
      <c r="AP23" s="1601" t="n">
        <v>16320</v>
      </c>
      <c r="AQ23" s="1601">
        <f>(AP23+AR23)/2</f>
        <v/>
      </c>
      <c r="AR23" s="1601" t="n">
        <v>16320</v>
      </c>
      <c r="AS23" s="1601">
        <f>(AR23+AT23)/2</f>
        <v/>
      </c>
      <c r="AT23" s="1601" t="n">
        <v>16320</v>
      </c>
      <c r="AU23" s="1601">
        <f>(AT23+AV23)/2</f>
        <v/>
      </c>
      <c r="AV23" s="1601" t="n">
        <v>16320</v>
      </c>
      <c r="AW23" s="1601">
        <f>(AV23+AX23)/2</f>
        <v/>
      </c>
      <c r="AX23" s="1601" t="n">
        <v>16320</v>
      </c>
      <c r="AY23" s="1601">
        <f>(AX23+AZ23)/2</f>
        <v/>
      </c>
      <c r="AZ23" s="1601" t="n">
        <v>16320</v>
      </c>
      <c r="BA23" s="1601">
        <f>(AZ23+BB23)/2</f>
        <v/>
      </c>
      <c r="BB23" s="1601" t="n">
        <v>16320</v>
      </c>
      <c r="BC23" s="1601">
        <f>(BB23+BD23)/2</f>
        <v/>
      </c>
      <c r="BD23" s="1601" t="n">
        <v>16320</v>
      </c>
      <c r="BE23" s="1601">
        <f>(BD23+BF23)/2</f>
        <v/>
      </c>
      <c r="BF23" s="1601" t="n">
        <v>16320</v>
      </c>
      <c r="BG23" s="1601">
        <f>(BF23+BH23)/2</f>
        <v/>
      </c>
      <c r="BH23" s="1601" t="n">
        <v>16320</v>
      </c>
    </row>
    <row r="24">
      <c r="B24" s="1602" t="n"/>
      <c r="C24" s="13" t="n">
        <v>21</v>
      </c>
      <c r="D24" s="1601" t="n">
        <v>0</v>
      </c>
      <c r="E24" s="1601">
        <f>(D24+F24)/2</f>
        <v/>
      </c>
      <c r="F24" s="1601" t="n">
        <v>863.23909311432</v>
      </c>
      <c r="G24" s="1601">
        <f>(F24+H24)/2</f>
        <v/>
      </c>
      <c r="H24" s="1601" t="n">
        <v>1726.47818622864</v>
      </c>
      <c r="I24" s="1601">
        <f>(H24+J24)/2</f>
        <v/>
      </c>
      <c r="J24" s="1601" t="n">
        <v>2589.71727934296</v>
      </c>
      <c r="K24" s="1601">
        <f>(J24+L24)/2</f>
        <v/>
      </c>
      <c r="L24" s="1601" t="n">
        <v>3452.95637245728</v>
      </c>
      <c r="M24" s="1601">
        <f>(L24+N24)/2</f>
        <v/>
      </c>
      <c r="N24" s="1601" t="n">
        <v>4316.1954655716</v>
      </c>
      <c r="O24" s="1601">
        <f>(N24+P24)/2</f>
        <v/>
      </c>
      <c r="P24" s="1601" t="n">
        <v>5179.43455868592</v>
      </c>
      <c r="Q24" s="1601">
        <f>(P24+R24)/2</f>
        <v/>
      </c>
      <c r="R24" s="1601" t="n">
        <v>6042.67365180024</v>
      </c>
      <c r="S24" s="1601">
        <f>(R24+T24)/2</f>
        <v/>
      </c>
      <c r="T24" s="1601" t="n">
        <v>6905.91274491456</v>
      </c>
      <c r="U24" s="1601">
        <f>(T24+V24)/2</f>
        <v/>
      </c>
      <c r="V24" s="1601" t="n">
        <v>7769.15183802888</v>
      </c>
      <c r="W24" s="1601">
        <f>(V24+X24)/2</f>
        <v/>
      </c>
      <c r="X24" s="1601" t="n">
        <v>8632.3909311432</v>
      </c>
      <c r="Y24" s="1601">
        <f>(X24+Z24)/2</f>
        <v/>
      </c>
      <c r="Z24" s="1601" t="n">
        <v>9495.63002425752</v>
      </c>
      <c r="AA24" s="1601">
        <f>(Z24+AB24)/2</f>
        <v/>
      </c>
      <c r="AB24" s="1601" t="n">
        <v>10358.8691173718</v>
      </c>
      <c r="AC24" s="1601">
        <f>(AB24+AD24)/2</f>
        <v/>
      </c>
      <c r="AD24" s="1601" t="n">
        <v>11222.1082104862</v>
      </c>
      <c r="AE24" s="1601">
        <f>(AD24+AF24)/2</f>
        <v/>
      </c>
      <c r="AF24" s="1601" t="n">
        <v>12085.3473036005</v>
      </c>
      <c r="AG24" s="1601">
        <f>(AF24+AH24)/2</f>
        <v/>
      </c>
      <c r="AH24" s="1601" t="n">
        <v>12948.5863967148</v>
      </c>
      <c r="AI24" s="1601">
        <f>(AH24+AJ24)/2</f>
        <v/>
      </c>
      <c r="AJ24" s="1601" t="n">
        <v>13811.8254898291</v>
      </c>
      <c r="AK24" s="1601">
        <f>(AJ24+AL24)/2</f>
        <v/>
      </c>
      <c r="AL24" s="1601" t="n">
        <v>14675.0645829434</v>
      </c>
      <c r="AM24" s="1601">
        <f>(AL24+AN24)/2</f>
        <v/>
      </c>
      <c r="AN24" s="1601" t="n">
        <v>15538.3036760578</v>
      </c>
      <c r="AO24" s="1601">
        <f>(AN24+AP24)/2</f>
        <v/>
      </c>
      <c r="AP24" s="1601" t="n">
        <v>16320</v>
      </c>
      <c r="AQ24" s="1601">
        <f>(AP24+AR24)/2</f>
        <v/>
      </c>
      <c r="AR24" s="1601" t="n">
        <v>16320</v>
      </c>
      <c r="AS24" s="1601">
        <f>(AR24+AT24)/2</f>
        <v/>
      </c>
      <c r="AT24" s="1601" t="n">
        <v>16320</v>
      </c>
      <c r="AU24" s="1601">
        <f>(AT24+AV24)/2</f>
        <v/>
      </c>
      <c r="AV24" s="1601" t="n">
        <v>16320</v>
      </c>
      <c r="AW24" s="1601">
        <f>(AV24+AX24)/2</f>
        <v/>
      </c>
      <c r="AX24" s="1601" t="n">
        <v>16320</v>
      </c>
      <c r="AY24" s="1601">
        <f>(AX24+AZ24)/2</f>
        <v/>
      </c>
      <c r="AZ24" s="1601" t="n">
        <v>16320</v>
      </c>
      <c r="BA24" s="1601">
        <f>(AZ24+BB24)/2</f>
        <v/>
      </c>
      <c r="BB24" s="1601" t="n">
        <v>16320</v>
      </c>
      <c r="BC24" s="1601">
        <f>(BB24+BD24)/2</f>
        <v/>
      </c>
      <c r="BD24" s="1601" t="n">
        <v>16320</v>
      </c>
      <c r="BE24" s="1601">
        <f>(BD24+BF24)/2</f>
        <v/>
      </c>
      <c r="BF24" s="1601" t="n">
        <v>16320</v>
      </c>
      <c r="BG24" s="1601">
        <f>(BF24+BH24)/2</f>
        <v/>
      </c>
      <c r="BH24" s="1601" t="n">
        <v>16320</v>
      </c>
    </row>
    <row r="25">
      <c r="B25" s="1602" t="n"/>
      <c r="C25" s="13" t="n">
        <v>22</v>
      </c>
      <c r="D25" s="1601" t="n">
        <v>0</v>
      </c>
      <c r="E25" s="1601">
        <f>(D25+F25)/2</f>
        <v/>
      </c>
      <c r="F25" s="1601" t="n">
        <v>859.78865472032</v>
      </c>
      <c r="G25" s="1601">
        <f>(F25+H25)/2</f>
        <v/>
      </c>
      <c r="H25" s="1601" t="n">
        <v>1719.57730944064</v>
      </c>
      <c r="I25" s="1601">
        <f>(H25+J25)/2</f>
        <v/>
      </c>
      <c r="J25" s="1601" t="n">
        <v>2579.36596416096</v>
      </c>
      <c r="K25" s="1601">
        <f>(J25+L25)/2</f>
        <v/>
      </c>
      <c r="L25" s="1601" t="n">
        <v>3439.15461888128</v>
      </c>
      <c r="M25" s="1601">
        <f>(L25+N25)/2</f>
        <v/>
      </c>
      <c r="N25" s="1601" t="n">
        <v>4298.9432736016</v>
      </c>
      <c r="O25" s="1601">
        <f>(N25+P25)/2</f>
        <v/>
      </c>
      <c r="P25" s="1601" t="n">
        <v>5158.73192832192</v>
      </c>
      <c r="Q25" s="1601">
        <f>(P25+R25)/2</f>
        <v/>
      </c>
      <c r="R25" s="1601" t="n">
        <v>6018.52058304224</v>
      </c>
      <c r="S25" s="1601">
        <f>(R25+T25)/2</f>
        <v/>
      </c>
      <c r="T25" s="1601" t="n">
        <v>6878.30923776256</v>
      </c>
      <c r="U25" s="1601">
        <f>(T25+V25)/2</f>
        <v/>
      </c>
      <c r="V25" s="1601" t="n">
        <v>7738.09789248288</v>
      </c>
      <c r="W25" s="1601">
        <f>(V25+X25)/2</f>
        <v/>
      </c>
      <c r="X25" s="1601" t="n">
        <v>8597.886547203199</v>
      </c>
      <c r="Y25" s="1601">
        <f>(X25+Z25)/2</f>
        <v/>
      </c>
      <c r="Z25" s="1601" t="n">
        <v>9457.675201923519</v>
      </c>
      <c r="AA25" s="1601">
        <f>(Z25+AB25)/2</f>
        <v/>
      </c>
      <c r="AB25" s="1601" t="n">
        <v>10317.4638566438</v>
      </c>
      <c r="AC25" s="1601">
        <f>(AB25+AD25)/2</f>
        <v/>
      </c>
      <c r="AD25" s="1601" t="n">
        <v>11177.2525113642</v>
      </c>
      <c r="AE25" s="1601">
        <f>(AD25+AF25)/2</f>
        <v/>
      </c>
      <c r="AF25" s="1601" t="n">
        <v>12037.0411660845</v>
      </c>
      <c r="AG25" s="1601">
        <f>(AF25+AH25)/2</f>
        <v/>
      </c>
      <c r="AH25" s="1601" t="n">
        <v>12896.8298208048</v>
      </c>
      <c r="AI25" s="1601">
        <f>(AH25+AJ25)/2</f>
        <v/>
      </c>
      <c r="AJ25" s="1601" t="n">
        <v>13756.6184755251</v>
      </c>
      <c r="AK25" s="1601">
        <f>(AJ25+AL25)/2</f>
        <v/>
      </c>
      <c r="AL25" s="1601" t="n">
        <v>14616.4071302454</v>
      </c>
      <c r="AM25" s="1601">
        <f>(AL25+AN25)/2</f>
        <v/>
      </c>
      <c r="AN25" s="1601" t="n">
        <v>15476.1957849658</v>
      </c>
      <c r="AO25" s="1601">
        <f>(AN25+AP25)/2</f>
        <v/>
      </c>
      <c r="AP25" s="1601" t="n">
        <v>16320</v>
      </c>
      <c r="AQ25" s="1601">
        <f>(AP25+AR25)/2</f>
        <v/>
      </c>
      <c r="AR25" s="1601" t="n">
        <v>16320</v>
      </c>
      <c r="AS25" s="1601">
        <f>(AR25+AT25)/2</f>
        <v/>
      </c>
      <c r="AT25" s="1601" t="n">
        <v>16320</v>
      </c>
      <c r="AU25" s="1601">
        <f>(AT25+AV25)/2</f>
        <v/>
      </c>
      <c r="AV25" s="1601" t="n">
        <v>16320</v>
      </c>
      <c r="AW25" s="1601">
        <f>(AV25+AX25)/2</f>
        <v/>
      </c>
      <c r="AX25" s="1601" t="n">
        <v>16320</v>
      </c>
      <c r="AY25" s="1601">
        <f>(AX25+AZ25)/2</f>
        <v/>
      </c>
      <c r="AZ25" s="1601" t="n">
        <v>16320</v>
      </c>
      <c r="BA25" s="1601">
        <f>(AZ25+BB25)/2</f>
        <v/>
      </c>
      <c r="BB25" s="1601" t="n">
        <v>16320</v>
      </c>
      <c r="BC25" s="1601">
        <f>(BB25+BD25)/2</f>
        <v/>
      </c>
      <c r="BD25" s="1601" t="n">
        <v>16320</v>
      </c>
      <c r="BE25" s="1601">
        <f>(BD25+BF25)/2</f>
        <v/>
      </c>
      <c r="BF25" s="1601" t="n">
        <v>16320</v>
      </c>
      <c r="BG25" s="1601">
        <f>(BF25+BH25)/2</f>
        <v/>
      </c>
      <c r="BH25" s="1601" t="n">
        <v>16320</v>
      </c>
    </row>
    <row r="26">
      <c r="B26" s="1602" t="n"/>
      <c r="C26" s="13" t="n">
        <v>23</v>
      </c>
      <c r="D26" s="1601" t="n">
        <v>0</v>
      </c>
      <c r="E26" s="1601">
        <f>(D26+F26)/2</f>
        <v/>
      </c>
      <c r="F26" s="1601" t="n">
        <v>856.33821632632</v>
      </c>
      <c r="G26" s="1601">
        <f>(F26+H26)/2</f>
        <v/>
      </c>
      <c r="H26" s="1601" t="n">
        <v>1712.67643265264</v>
      </c>
      <c r="I26" s="1601">
        <f>(H26+J26)/2</f>
        <v/>
      </c>
      <c r="J26" s="1601" t="n">
        <v>2569.01464897896</v>
      </c>
      <c r="K26" s="1601">
        <f>(J26+L26)/2</f>
        <v/>
      </c>
      <c r="L26" s="1601" t="n">
        <v>3425.35286530528</v>
      </c>
      <c r="M26" s="1601">
        <f>(L26+N26)/2</f>
        <v/>
      </c>
      <c r="N26" s="1601" t="n">
        <v>4281.6910816316</v>
      </c>
      <c r="O26" s="1601">
        <f>(N26+P26)/2</f>
        <v/>
      </c>
      <c r="P26" s="1601" t="n">
        <v>5138.02929795792</v>
      </c>
      <c r="Q26" s="1601">
        <f>(P26+R26)/2</f>
        <v/>
      </c>
      <c r="R26" s="1601" t="n">
        <v>5994.36751428424</v>
      </c>
      <c r="S26" s="1601">
        <f>(R26+T26)/2</f>
        <v/>
      </c>
      <c r="T26" s="1601" t="n">
        <v>6850.70573061056</v>
      </c>
      <c r="U26" s="1601">
        <f>(T26+V26)/2</f>
        <v/>
      </c>
      <c r="V26" s="1601" t="n">
        <v>7707.04394693688</v>
      </c>
      <c r="W26" s="1601">
        <f>(V26+X26)/2</f>
        <v/>
      </c>
      <c r="X26" s="1601" t="n">
        <v>8563.382163263201</v>
      </c>
      <c r="Y26" s="1601">
        <f>(X26+Z26)/2</f>
        <v/>
      </c>
      <c r="Z26" s="1601" t="n">
        <v>9419.72037958952</v>
      </c>
      <c r="AA26" s="1601">
        <f>(Z26+AB26)/2</f>
        <v/>
      </c>
      <c r="AB26" s="1601" t="n">
        <v>10276.0585959158</v>
      </c>
      <c r="AC26" s="1601">
        <f>(AB26+AD26)/2</f>
        <v/>
      </c>
      <c r="AD26" s="1601" t="n">
        <v>11132.3968122422</v>
      </c>
      <c r="AE26" s="1601">
        <f>(AD26+AF26)/2</f>
        <v/>
      </c>
      <c r="AF26" s="1601" t="n">
        <v>11988.7350285685</v>
      </c>
      <c r="AG26" s="1601">
        <f>(AF26+AH26)/2</f>
        <v/>
      </c>
      <c r="AH26" s="1601" t="n">
        <v>12845.0732448948</v>
      </c>
      <c r="AI26" s="1601">
        <f>(AH26+AJ26)/2</f>
        <v/>
      </c>
      <c r="AJ26" s="1601" t="n">
        <v>13701.4114612211</v>
      </c>
      <c r="AK26" s="1601">
        <f>(AJ26+AL26)/2</f>
        <v/>
      </c>
      <c r="AL26" s="1601" t="n">
        <v>14557.7496775474</v>
      </c>
      <c r="AM26" s="1601">
        <f>(AL26+AN26)/2</f>
        <v/>
      </c>
      <c r="AN26" s="1601" t="n">
        <v>15414.0878938738</v>
      </c>
      <c r="AO26" s="1601">
        <f>(AN26+AP26)/2</f>
        <v/>
      </c>
      <c r="AP26" s="1601" t="n">
        <v>16270.4261102001</v>
      </c>
      <c r="AQ26" s="1601">
        <f>(AP26+AR26)/2</f>
        <v/>
      </c>
      <c r="AR26" s="1601" t="n">
        <v>16320</v>
      </c>
      <c r="AS26" s="1601">
        <f>(AR26+AT26)/2</f>
        <v/>
      </c>
      <c r="AT26" s="1601" t="n">
        <v>16320</v>
      </c>
      <c r="AU26" s="1601">
        <f>(AT26+AV26)/2</f>
        <v/>
      </c>
      <c r="AV26" s="1601" t="n">
        <v>16320</v>
      </c>
      <c r="AW26" s="1601">
        <f>(AV26+AX26)/2</f>
        <v/>
      </c>
      <c r="AX26" s="1601" t="n">
        <v>16320</v>
      </c>
      <c r="AY26" s="1601">
        <f>(AX26+AZ26)/2</f>
        <v/>
      </c>
      <c r="AZ26" s="1601" t="n">
        <v>16320</v>
      </c>
      <c r="BA26" s="1601">
        <f>(AZ26+BB26)/2</f>
        <v/>
      </c>
      <c r="BB26" s="1601" t="n">
        <v>16320</v>
      </c>
      <c r="BC26" s="1601">
        <f>(BB26+BD26)/2</f>
        <v/>
      </c>
      <c r="BD26" s="1601" t="n">
        <v>16320</v>
      </c>
      <c r="BE26" s="1601">
        <f>(BD26+BF26)/2</f>
        <v/>
      </c>
      <c r="BF26" s="1601" t="n">
        <v>16320</v>
      </c>
      <c r="BG26" s="1601">
        <f>(BF26+BH26)/2</f>
        <v/>
      </c>
      <c r="BH26" s="1601" t="n">
        <v>16320</v>
      </c>
    </row>
    <row r="27">
      <c r="B27" s="1602" t="n"/>
      <c r="C27" s="13" t="n">
        <v>24</v>
      </c>
      <c r="D27" s="1601" t="n">
        <v>0</v>
      </c>
      <c r="E27" s="1601">
        <f>(D27+F27)/2</f>
        <v/>
      </c>
      <c r="F27" s="1601" t="n">
        <v>852.88777793232</v>
      </c>
      <c r="G27" s="1601">
        <f>(F27+H27)/2</f>
        <v/>
      </c>
      <c r="H27" s="1601" t="n">
        <v>1705.77555586464</v>
      </c>
      <c r="I27" s="1601">
        <f>(H27+J27)/2</f>
        <v/>
      </c>
      <c r="J27" s="1601" t="n">
        <v>2558.66333379696</v>
      </c>
      <c r="K27" s="1601">
        <f>(J27+L27)/2</f>
        <v/>
      </c>
      <c r="L27" s="1601" t="n">
        <v>3411.55111172928</v>
      </c>
      <c r="M27" s="1601">
        <f>(L27+N27)/2</f>
        <v/>
      </c>
      <c r="N27" s="1601" t="n">
        <v>4264.4388896616</v>
      </c>
      <c r="O27" s="1601">
        <f>(N27+P27)/2</f>
        <v/>
      </c>
      <c r="P27" s="1601" t="n">
        <v>5117.32666759392</v>
      </c>
      <c r="Q27" s="1601">
        <f>(P27+R27)/2</f>
        <v/>
      </c>
      <c r="R27" s="1601" t="n">
        <v>5970.21444552624</v>
      </c>
      <c r="S27" s="1601">
        <f>(R27+T27)/2</f>
        <v/>
      </c>
      <c r="T27" s="1601" t="n">
        <v>6823.10222345856</v>
      </c>
      <c r="U27" s="1601">
        <f>(T27+V27)/2</f>
        <v/>
      </c>
      <c r="V27" s="1601" t="n">
        <v>7675.99000139088</v>
      </c>
      <c r="W27" s="1601">
        <f>(V27+X27)/2</f>
        <v/>
      </c>
      <c r="X27" s="1601" t="n">
        <v>8528.8777793232</v>
      </c>
      <c r="Y27" s="1601">
        <f>(X27+Z27)/2</f>
        <v/>
      </c>
      <c r="Z27" s="1601" t="n">
        <v>9381.76555725552</v>
      </c>
      <c r="AA27" s="1601">
        <f>(Z27+AB27)/2</f>
        <v/>
      </c>
      <c r="AB27" s="1601" t="n">
        <v>10234.6533351878</v>
      </c>
      <c r="AC27" s="1601">
        <f>(AB27+AD27)/2</f>
        <v/>
      </c>
      <c r="AD27" s="1601" t="n">
        <v>11087.5411131202</v>
      </c>
      <c r="AE27" s="1601">
        <f>(AD27+AF27)/2</f>
        <v/>
      </c>
      <c r="AF27" s="1601" t="n">
        <v>11940.4288910525</v>
      </c>
      <c r="AG27" s="1601">
        <f>(AF27+AH27)/2</f>
        <v/>
      </c>
      <c r="AH27" s="1601" t="n">
        <v>12793.3166689848</v>
      </c>
      <c r="AI27" s="1601">
        <f>(AH27+AJ27)/2</f>
        <v/>
      </c>
      <c r="AJ27" s="1601" t="n">
        <v>13646.2044469171</v>
      </c>
      <c r="AK27" s="1601">
        <f>(AJ27+AL27)/2</f>
        <v/>
      </c>
      <c r="AL27" s="1601" t="n">
        <v>14499.0922248494</v>
      </c>
      <c r="AM27" s="1601">
        <f>(AL27+AN27)/2</f>
        <v/>
      </c>
      <c r="AN27" s="1601" t="n">
        <v>15351.9800027818</v>
      </c>
      <c r="AO27" s="1601">
        <f>(AN27+AP27)/2</f>
        <v/>
      </c>
      <c r="AP27" s="1601" t="n">
        <v>16204.8677807141</v>
      </c>
      <c r="AQ27" s="1601">
        <f>(AP27+AR27)/2</f>
        <v/>
      </c>
      <c r="AR27" s="1601" t="n">
        <v>16320</v>
      </c>
      <c r="AS27" s="1601">
        <f>(AR27+AT27)/2</f>
        <v/>
      </c>
      <c r="AT27" s="1601" t="n">
        <v>16320</v>
      </c>
      <c r="AU27" s="1601">
        <f>(AT27+AV27)/2</f>
        <v/>
      </c>
      <c r="AV27" s="1601" t="n">
        <v>16320</v>
      </c>
      <c r="AW27" s="1601">
        <f>(AV27+AX27)/2</f>
        <v/>
      </c>
      <c r="AX27" s="1601" t="n">
        <v>16320</v>
      </c>
      <c r="AY27" s="1601">
        <f>(AX27+AZ27)/2</f>
        <v/>
      </c>
      <c r="AZ27" s="1601" t="n">
        <v>16320</v>
      </c>
      <c r="BA27" s="1601">
        <f>(AZ27+BB27)/2</f>
        <v/>
      </c>
      <c r="BB27" s="1601" t="n">
        <v>16320</v>
      </c>
      <c r="BC27" s="1601">
        <f>(BB27+BD27)/2</f>
        <v/>
      </c>
      <c r="BD27" s="1601" t="n">
        <v>16320</v>
      </c>
      <c r="BE27" s="1601">
        <f>(BD27+BF27)/2</f>
        <v/>
      </c>
      <c r="BF27" s="1601" t="n">
        <v>16320</v>
      </c>
      <c r="BG27" s="1601">
        <f>(BF27+BH27)/2</f>
        <v/>
      </c>
      <c r="BH27" s="1601" t="n">
        <v>16320</v>
      </c>
    </row>
    <row r="28">
      <c r="B28" s="1602" t="n"/>
      <c r="C28" s="13" t="n">
        <v>25</v>
      </c>
      <c r="D28" s="1601" t="n">
        <v>0</v>
      </c>
      <c r="E28" s="1601">
        <f>(D28+F28)/2</f>
        <v/>
      </c>
      <c r="F28" s="1601" t="n">
        <v>849.43733953832</v>
      </c>
      <c r="G28" s="1601">
        <f>(F28+H28)/2</f>
        <v/>
      </c>
      <c r="H28" s="1601" t="n">
        <v>1698.87467907664</v>
      </c>
      <c r="I28" s="1601">
        <f>(H28+J28)/2</f>
        <v/>
      </c>
      <c r="J28" s="1601" t="n">
        <v>2548.31201861496</v>
      </c>
      <c r="K28" s="1601">
        <f>(J28+L28)/2</f>
        <v/>
      </c>
      <c r="L28" s="1601" t="n">
        <v>3397.74935815328</v>
      </c>
      <c r="M28" s="1601">
        <f>(L28+N28)/2</f>
        <v/>
      </c>
      <c r="N28" s="1601" t="n">
        <v>4247.1866976916</v>
      </c>
      <c r="O28" s="1601">
        <f>(N28+P28)/2</f>
        <v/>
      </c>
      <c r="P28" s="1601" t="n">
        <v>5096.62403722992</v>
      </c>
      <c r="Q28" s="1601">
        <f>(P28+R28)/2</f>
        <v/>
      </c>
      <c r="R28" s="1601" t="n">
        <v>5946.06137676824</v>
      </c>
      <c r="S28" s="1601">
        <f>(R28+T28)/2</f>
        <v/>
      </c>
      <c r="T28" s="1601" t="n">
        <v>6795.49871630656</v>
      </c>
      <c r="U28" s="1601">
        <f>(T28+V28)/2</f>
        <v/>
      </c>
      <c r="V28" s="1601" t="n">
        <v>7644.93605584488</v>
      </c>
      <c r="W28" s="1601">
        <f>(V28+X28)/2</f>
        <v/>
      </c>
      <c r="X28" s="1601" t="n">
        <v>8494.3733953832</v>
      </c>
      <c r="Y28" s="1601">
        <f>(X28+Z28)/2</f>
        <v/>
      </c>
      <c r="Z28" s="1601" t="n">
        <v>9343.810734921521</v>
      </c>
      <c r="AA28" s="1601">
        <f>(Z28+AB28)/2</f>
        <v/>
      </c>
      <c r="AB28" s="1601" t="n">
        <v>10193.2480744598</v>
      </c>
      <c r="AC28" s="1601">
        <f>(AB28+AD28)/2</f>
        <v/>
      </c>
      <c r="AD28" s="1601" t="n">
        <v>11042.6854139982</v>
      </c>
      <c r="AE28" s="1601">
        <f>(AD28+AF28)/2</f>
        <v/>
      </c>
      <c r="AF28" s="1601" t="n">
        <v>11892.1227535365</v>
      </c>
      <c r="AG28" s="1601">
        <f>(AF28+AH28)/2</f>
        <v/>
      </c>
      <c r="AH28" s="1601" t="n">
        <v>12741.5600930748</v>
      </c>
      <c r="AI28" s="1601">
        <f>(AH28+AJ28)/2</f>
        <v/>
      </c>
      <c r="AJ28" s="1601" t="n">
        <v>13590.9974326131</v>
      </c>
      <c r="AK28" s="1601">
        <f>(AJ28+AL28)/2</f>
        <v/>
      </c>
      <c r="AL28" s="1601" t="n">
        <v>14440.4347721514</v>
      </c>
      <c r="AM28" s="1601">
        <f>(AL28+AN28)/2</f>
        <v/>
      </c>
      <c r="AN28" s="1601" t="n">
        <v>15289.8721116898</v>
      </c>
      <c r="AO28" s="1601">
        <f>(AN28+AP28)/2</f>
        <v/>
      </c>
      <c r="AP28" s="1601" t="n">
        <v>16139.3094512281</v>
      </c>
      <c r="AQ28" s="1601">
        <f>(AP28+AR28)/2</f>
        <v/>
      </c>
      <c r="AR28" s="1601" t="n">
        <v>16320</v>
      </c>
      <c r="AS28" s="1601">
        <f>(AR28+AT28)/2</f>
        <v/>
      </c>
      <c r="AT28" s="1601" t="n">
        <v>16320</v>
      </c>
      <c r="AU28" s="1601">
        <f>(AT28+AV28)/2</f>
        <v/>
      </c>
      <c r="AV28" s="1601" t="n">
        <v>16320</v>
      </c>
      <c r="AW28" s="1601">
        <f>(AV28+AX28)/2</f>
        <v/>
      </c>
      <c r="AX28" s="1601" t="n">
        <v>16320</v>
      </c>
      <c r="AY28" s="1601">
        <f>(AX28+AZ28)/2</f>
        <v/>
      </c>
      <c r="AZ28" s="1601" t="n">
        <v>16320</v>
      </c>
      <c r="BA28" s="1601">
        <f>(AZ28+BB28)/2</f>
        <v/>
      </c>
      <c r="BB28" s="1601" t="n">
        <v>16320</v>
      </c>
      <c r="BC28" s="1601">
        <f>(BB28+BD28)/2</f>
        <v/>
      </c>
      <c r="BD28" s="1601" t="n">
        <v>16320</v>
      </c>
      <c r="BE28" s="1601">
        <f>(BD28+BF28)/2</f>
        <v/>
      </c>
      <c r="BF28" s="1601" t="n">
        <v>16320</v>
      </c>
      <c r="BG28" s="1601">
        <f>(BF28+BH28)/2</f>
        <v/>
      </c>
      <c r="BH28" s="1601" t="n">
        <v>16320</v>
      </c>
    </row>
    <row r="29">
      <c r="B29" s="1602" t="n"/>
      <c r="C29" s="13" t="n">
        <v>26</v>
      </c>
      <c r="D29" s="1601" t="n">
        <v>0</v>
      </c>
      <c r="E29" s="1601">
        <f>(D29+F29)/2</f>
        <v/>
      </c>
      <c r="F29" s="1601" t="n">
        <v>845.98690114432</v>
      </c>
      <c r="G29" s="1601">
        <f>(F29+H29)/2</f>
        <v/>
      </c>
      <c r="H29" s="1601" t="n">
        <v>1691.97380228864</v>
      </c>
      <c r="I29" s="1601">
        <f>(H29+J29)/2</f>
        <v/>
      </c>
      <c r="J29" s="1601" t="n">
        <v>2537.96070343296</v>
      </c>
      <c r="K29" s="1601">
        <f>(J29+L29)/2</f>
        <v/>
      </c>
      <c r="L29" s="1601" t="n">
        <v>3383.94760457728</v>
      </c>
      <c r="M29" s="1601">
        <f>(L29+N29)/2</f>
        <v/>
      </c>
      <c r="N29" s="1601" t="n">
        <v>4229.9345057216</v>
      </c>
      <c r="O29" s="1601">
        <f>(N29+P29)/2</f>
        <v/>
      </c>
      <c r="P29" s="1601" t="n">
        <v>5075.92140686592</v>
      </c>
      <c r="Q29" s="1601">
        <f>(P29+R29)/2</f>
        <v/>
      </c>
      <c r="R29" s="1601" t="n">
        <v>5921.90830801024</v>
      </c>
      <c r="S29" s="1601">
        <f>(R29+T29)/2</f>
        <v/>
      </c>
      <c r="T29" s="1601" t="n">
        <v>6767.89520915456</v>
      </c>
      <c r="U29" s="1601">
        <f>(T29+V29)/2</f>
        <v/>
      </c>
      <c r="V29" s="1601" t="n">
        <v>7613.88211029888</v>
      </c>
      <c r="W29" s="1601">
        <f>(V29+X29)/2</f>
        <v/>
      </c>
      <c r="X29" s="1601" t="n">
        <v>8459.869011443199</v>
      </c>
      <c r="Y29" s="1601">
        <f>(X29+Z29)/2</f>
        <v/>
      </c>
      <c r="Z29" s="1601" t="n">
        <v>9305.85591258752</v>
      </c>
      <c r="AA29" s="1601">
        <f>(Z29+AB29)/2</f>
        <v/>
      </c>
      <c r="AB29" s="1601" t="n">
        <v>10151.8428137318</v>
      </c>
      <c r="AC29" s="1601">
        <f>(AB29+AD29)/2</f>
        <v/>
      </c>
      <c r="AD29" s="1601" t="n">
        <v>10997.8297148762</v>
      </c>
      <c r="AE29" s="1601">
        <f>(AD29+AF29)/2</f>
        <v/>
      </c>
      <c r="AF29" s="1601" t="n">
        <v>11843.8166160205</v>
      </c>
      <c r="AG29" s="1601">
        <f>(AF29+AH29)/2</f>
        <v/>
      </c>
      <c r="AH29" s="1601" t="n">
        <v>12689.8035171648</v>
      </c>
      <c r="AI29" s="1601">
        <f>(AH29+AJ29)/2</f>
        <v/>
      </c>
      <c r="AJ29" s="1601" t="n">
        <v>13535.7904183091</v>
      </c>
      <c r="AK29" s="1601">
        <f>(AJ29+AL29)/2</f>
        <v/>
      </c>
      <c r="AL29" s="1601" t="n">
        <v>14381.7773194534</v>
      </c>
      <c r="AM29" s="1601">
        <f>(AL29+AN29)/2</f>
        <v/>
      </c>
      <c r="AN29" s="1601" t="n">
        <v>15227.7642205978</v>
      </c>
      <c r="AO29" s="1601">
        <f>(AN29+AP29)/2</f>
        <v/>
      </c>
      <c r="AP29" s="1601" t="n">
        <v>16073.7511217421</v>
      </c>
      <c r="AQ29" s="1601">
        <f>(AP29+AR29)/2</f>
        <v/>
      </c>
      <c r="AR29" s="1601" t="n">
        <v>16320</v>
      </c>
      <c r="AS29" s="1601">
        <f>(AR29+AT29)/2</f>
        <v/>
      </c>
      <c r="AT29" s="1601" t="n">
        <v>16320</v>
      </c>
      <c r="AU29" s="1601">
        <f>(AT29+AV29)/2</f>
        <v/>
      </c>
      <c r="AV29" s="1601" t="n">
        <v>16320</v>
      </c>
      <c r="AW29" s="1601">
        <f>(AV29+AX29)/2</f>
        <v/>
      </c>
      <c r="AX29" s="1601" t="n">
        <v>16320</v>
      </c>
      <c r="AY29" s="1601">
        <f>(AX29+AZ29)/2</f>
        <v/>
      </c>
      <c r="AZ29" s="1601" t="n">
        <v>16320</v>
      </c>
      <c r="BA29" s="1601">
        <f>(AZ29+BB29)/2</f>
        <v/>
      </c>
      <c r="BB29" s="1601" t="n">
        <v>16320</v>
      </c>
      <c r="BC29" s="1601">
        <f>(BB29+BD29)/2</f>
        <v/>
      </c>
      <c r="BD29" s="1601" t="n">
        <v>16320</v>
      </c>
      <c r="BE29" s="1601">
        <f>(BD29+BF29)/2</f>
        <v/>
      </c>
      <c r="BF29" s="1601" t="n">
        <v>16320</v>
      </c>
      <c r="BG29" s="1601">
        <f>(BF29+BH29)/2</f>
        <v/>
      </c>
      <c r="BH29" s="1601" t="n">
        <v>16320</v>
      </c>
    </row>
    <row r="30">
      <c r="B30" s="1602" t="n"/>
      <c r="C30" s="13" t="n">
        <v>27</v>
      </c>
      <c r="D30" s="1601" t="n">
        <v>0</v>
      </c>
      <c r="E30" s="1601">
        <f>(D30+F30)/2</f>
        <v/>
      </c>
      <c r="F30" s="1601" t="n">
        <v>842.53646275032</v>
      </c>
      <c r="G30" s="1601">
        <f>(F30+H30)/2</f>
        <v/>
      </c>
      <c r="H30" s="1601" t="n">
        <v>1685.07292550064</v>
      </c>
      <c r="I30" s="1601">
        <f>(H30+J30)/2</f>
        <v/>
      </c>
      <c r="J30" s="1601" t="n">
        <v>2527.60938825096</v>
      </c>
      <c r="K30" s="1601">
        <f>(J30+L30)/2</f>
        <v/>
      </c>
      <c r="L30" s="1601" t="n">
        <v>3370.14585100128</v>
      </c>
      <c r="M30" s="1601">
        <f>(L30+N30)/2</f>
        <v/>
      </c>
      <c r="N30" s="1601" t="n">
        <v>4212.6823137516</v>
      </c>
      <c r="O30" s="1601">
        <f>(N30+P30)/2</f>
        <v/>
      </c>
      <c r="P30" s="1601" t="n">
        <v>5055.21877650192</v>
      </c>
      <c r="Q30" s="1601">
        <f>(P30+R30)/2</f>
        <v/>
      </c>
      <c r="R30" s="1601" t="n">
        <v>5897.75523925224</v>
      </c>
      <c r="S30" s="1601">
        <f>(R30+T30)/2</f>
        <v/>
      </c>
      <c r="T30" s="1601" t="n">
        <v>6740.29170200256</v>
      </c>
      <c r="U30" s="1601">
        <f>(T30+V30)/2</f>
        <v/>
      </c>
      <c r="V30" s="1601" t="n">
        <v>7582.82816475288</v>
      </c>
      <c r="W30" s="1601">
        <f>(V30+X30)/2</f>
        <v/>
      </c>
      <c r="X30" s="1601" t="n">
        <v>8425.364627503201</v>
      </c>
      <c r="Y30" s="1601">
        <f>(X30+Z30)/2</f>
        <v/>
      </c>
      <c r="Z30" s="1601" t="n">
        <v>9267.901090253519</v>
      </c>
      <c r="AA30" s="1601">
        <f>(Z30+AB30)/2</f>
        <v/>
      </c>
      <c r="AB30" s="1601" t="n">
        <v>10110.4375530038</v>
      </c>
      <c r="AC30" s="1601">
        <f>(AB30+AD30)/2</f>
        <v/>
      </c>
      <c r="AD30" s="1601" t="n">
        <v>10952.9740157542</v>
      </c>
      <c r="AE30" s="1601">
        <f>(AD30+AF30)/2</f>
        <v/>
      </c>
      <c r="AF30" s="1601" t="n">
        <v>11795.5104785045</v>
      </c>
      <c r="AG30" s="1601">
        <f>(AF30+AH30)/2</f>
        <v/>
      </c>
      <c r="AH30" s="1601" t="n">
        <v>12638.0469412548</v>
      </c>
      <c r="AI30" s="1601">
        <f>(AH30+AJ30)/2</f>
        <v/>
      </c>
      <c r="AJ30" s="1601" t="n">
        <v>13480.5834040051</v>
      </c>
      <c r="AK30" s="1601">
        <f>(AJ30+AL30)/2</f>
        <v/>
      </c>
      <c r="AL30" s="1601" t="n">
        <v>14323.1198667554</v>
      </c>
      <c r="AM30" s="1601">
        <f>(AL30+AN30)/2</f>
        <v/>
      </c>
      <c r="AN30" s="1601" t="n">
        <v>15165.6563295058</v>
      </c>
      <c r="AO30" s="1601">
        <f>(AN30+AP30)/2</f>
        <v/>
      </c>
      <c r="AP30" s="1601" t="n">
        <v>16008.1927922561</v>
      </c>
      <c r="AQ30" s="1601">
        <f>(AP30+AR30)/2</f>
        <v/>
      </c>
      <c r="AR30" s="1601" t="n">
        <v>16320</v>
      </c>
      <c r="AS30" s="1601">
        <f>(AR30+AT30)/2</f>
        <v/>
      </c>
      <c r="AT30" s="1601" t="n">
        <v>16320</v>
      </c>
      <c r="AU30" s="1601">
        <f>(AT30+AV30)/2</f>
        <v/>
      </c>
      <c r="AV30" s="1601" t="n">
        <v>16320</v>
      </c>
      <c r="AW30" s="1601">
        <f>(AV30+AX30)/2</f>
        <v/>
      </c>
      <c r="AX30" s="1601" t="n">
        <v>16320</v>
      </c>
      <c r="AY30" s="1601">
        <f>(AX30+AZ30)/2</f>
        <v/>
      </c>
      <c r="AZ30" s="1601" t="n">
        <v>16320</v>
      </c>
      <c r="BA30" s="1601">
        <f>(AZ30+BB30)/2</f>
        <v/>
      </c>
      <c r="BB30" s="1601" t="n">
        <v>16320</v>
      </c>
      <c r="BC30" s="1601">
        <f>(BB30+BD30)/2</f>
        <v/>
      </c>
      <c r="BD30" s="1601" t="n">
        <v>16320</v>
      </c>
      <c r="BE30" s="1601">
        <f>(BD30+BF30)/2</f>
        <v/>
      </c>
      <c r="BF30" s="1601" t="n">
        <v>16320</v>
      </c>
      <c r="BG30" s="1601">
        <f>(BF30+BH30)/2</f>
        <v/>
      </c>
      <c r="BH30" s="1601" t="n">
        <v>16320</v>
      </c>
    </row>
    <row r="31">
      <c r="B31" s="1602" t="n"/>
      <c r="C31" s="13" t="n">
        <v>28</v>
      </c>
      <c r="D31" s="1601" t="n">
        <v>0</v>
      </c>
      <c r="E31" s="1601">
        <f>(D31+F31)/2</f>
        <v/>
      </c>
      <c r="F31" s="1601" t="n">
        <v>839.08602435632</v>
      </c>
      <c r="G31" s="1601">
        <f>(F31+H31)/2</f>
        <v/>
      </c>
      <c r="H31" s="1601" t="n">
        <v>1678.17204871264</v>
      </c>
      <c r="I31" s="1601">
        <f>(H31+J31)/2</f>
        <v/>
      </c>
      <c r="J31" s="1601" t="n">
        <v>2517.25807306896</v>
      </c>
      <c r="K31" s="1601">
        <f>(J31+L31)/2</f>
        <v/>
      </c>
      <c r="L31" s="1601" t="n">
        <v>3356.34409742528</v>
      </c>
      <c r="M31" s="1601">
        <f>(L31+N31)/2</f>
        <v/>
      </c>
      <c r="N31" s="1601" t="n">
        <v>4195.4301217816</v>
      </c>
      <c r="O31" s="1601">
        <f>(N31+P31)/2</f>
        <v/>
      </c>
      <c r="P31" s="1601" t="n">
        <v>5034.51614613792</v>
      </c>
      <c r="Q31" s="1601">
        <f>(P31+R31)/2</f>
        <v/>
      </c>
      <c r="R31" s="1601" t="n">
        <v>5873.60217049424</v>
      </c>
      <c r="S31" s="1601">
        <f>(R31+T31)/2</f>
        <v/>
      </c>
      <c r="T31" s="1601" t="n">
        <v>6712.68819485056</v>
      </c>
      <c r="U31" s="1601">
        <f>(T31+V31)/2</f>
        <v/>
      </c>
      <c r="V31" s="1601" t="n">
        <v>7551.77421920688</v>
      </c>
      <c r="W31" s="1601">
        <f>(V31+X31)/2</f>
        <v/>
      </c>
      <c r="X31" s="1601" t="n">
        <v>8390.8602435632</v>
      </c>
      <c r="Y31" s="1601">
        <f>(X31+Z31)/2</f>
        <v/>
      </c>
      <c r="Z31" s="1601" t="n">
        <v>9229.94626791952</v>
      </c>
      <c r="AA31" s="1601">
        <f>(Z31+AB31)/2</f>
        <v/>
      </c>
      <c r="AB31" s="1601" t="n">
        <v>10069.0322922758</v>
      </c>
      <c r="AC31" s="1601">
        <f>(AB31+AD31)/2</f>
        <v/>
      </c>
      <c r="AD31" s="1601" t="n">
        <v>10908.1183166322</v>
      </c>
      <c r="AE31" s="1601">
        <f>(AD31+AF31)/2</f>
        <v/>
      </c>
      <c r="AF31" s="1601" t="n">
        <v>11747.2043409885</v>
      </c>
      <c r="AG31" s="1601">
        <f>(AF31+AH31)/2</f>
        <v/>
      </c>
      <c r="AH31" s="1601" t="n">
        <v>12586.2903653448</v>
      </c>
      <c r="AI31" s="1601">
        <f>(AH31+AJ31)/2</f>
        <v/>
      </c>
      <c r="AJ31" s="1601" t="n">
        <v>13425.3763897011</v>
      </c>
      <c r="AK31" s="1601">
        <f>(AJ31+AL31)/2</f>
        <v/>
      </c>
      <c r="AL31" s="1601" t="n">
        <v>14264.4624140574</v>
      </c>
      <c r="AM31" s="1601">
        <f>(AL31+AN31)/2</f>
        <v/>
      </c>
      <c r="AN31" s="1601" t="n">
        <v>15103.5484384138</v>
      </c>
      <c r="AO31" s="1601">
        <f>(AN31+AP31)/2</f>
        <v/>
      </c>
      <c r="AP31" s="1601" t="n">
        <v>15942.6344627701</v>
      </c>
      <c r="AQ31" s="1601">
        <f>(AP31+AR31)/2</f>
        <v/>
      </c>
      <c r="AR31" s="1601" t="n">
        <v>16320</v>
      </c>
      <c r="AS31" s="1601">
        <f>(AR31+AT31)/2</f>
        <v/>
      </c>
      <c r="AT31" s="1601" t="n">
        <v>16320</v>
      </c>
      <c r="AU31" s="1601">
        <f>(AT31+AV31)/2</f>
        <v/>
      </c>
      <c r="AV31" s="1601" t="n">
        <v>16320</v>
      </c>
      <c r="AW31" s="1601">
        <f>(AV31+AX31)/2</f>
        <v/>
      </c>
      <c r="AX31" s="1601" t="n">
        <v>16320</v>
      </c>
      <c r="AY31" s="1601">
        <f>(AX31+AZ31)/2</f>
        <v/>
      </c>
      <c r="AZ31" s="1601" t="n">
        <v>16320</v>
      </c>
      <c r="BA31" s="1601">
        <f>(AZ31+BB31)/2</f>
        <v/>
      </c>
      <c r="BB31" s="1601" t="n">
        <v>16320</v>
      </c>
      <c r="BC31" s="1601">
        <f>(BB31+BD31)/2</f>
        <v/>
      </c>
      <c r="BD31" s="1601" t="n">
        <v>16320</v>
      </c>
      <c r="BE31" s="1601">
        <f>(BD31+BF31)/2</f>
        <v/>
      </c>
      <c r="BF31" s="1601" t="n">
        <v>16320</v>
      </c>
      <c r="BG31" s="1601">
        <f>(BF31+BH31)/2</f>
        <v/>
      </c>
      <c r="BH31" s="1601" t="n">
        <v>16320</v>
      </c>
    </row>
    <row r="32">
      <c r="B32" s="1602" t="n"/>
      <c r="C32" s="13" t="n">
        <v>29</v>
      </c>
      <c r="D32" s="1601" t="n">
        <v>0</v>
      </c>
      <c r="E32" s="1601">
        <f>(D32+F32)/2</f>
        <v/>
      </c>
      <c r="F32" s="1601" t="n">
        <v>835.63558596232</v>
      </c>
      <c r="G32" s="1601">
        <f>(F32+H32)/2</f>
        <v/>
      </c>
      <c r="H32" s="1601" t="n">
        <v>1671.27117192464</v>
      </c>
      <c r="I32" s="1601">
        <f>(H32+J32)/2</f>
        <v/>
      </c>
      <c r="J32" s="1601" t="n">
        <v>2506.90675788696</v>
      </c>
      <c r="K32" s="1601">
        <f>(J32+L32)/2</f>
        <v/>
      </c>
      <c r="L32" s="1601" t="n">
        <v>3342.54234384928</v>
      </c>
      <c r="M32" s="1601">
        <f>(L32+N32)/2</f>
        <v/>
      </c>
      <c r="N32" s="1601" t="n">
        <v>4178.1779298116</v>
      </c>
      <c r="O32" s="1601">
        <f>(N32+P32)/2</f>
        <v/>
      </c>
      <c r="P32" s="1601" t="n">
        <v>5013.81351577392</v>
      </c>
      <c r="Q32" s="1601">
        <f>(P32+R32)/2</f>
        <v/>
      </c>
      <c r="R32" s="1601" t="n">
        <v>5849.44910173624</v>
      </c>
      <c r="S32" s="1601">
        <f>(R32+T32)/2</f>
        <v/>
      </c>
      <c r="T32" s="1601" t="n">
        <v>6685.08468769856</v>
      </c>
      <c r="U32" s="1601">
        <f>(T32+V32)/2</f>
        <v/>
      </c>
      <c r="V32" s="1601" t="n">
        <v>7520.72027366088</v>
      </c>
      <c r="W32" s="1601">
        <f>(V32+X32)/2</f>
        <v/>
      </c>
      <c r="X32" s="1601" t="n">
        <v>8356.3558596232</v>
      </c>
      <c r="Y32" s="1601">
        <f>(X32+Z32)/2</f>
        <v/>
      </c>
      <c r="Z32" s="1601" t="n">
        <v>9191.99144558552</v>
      </c>
      <c r="AA32" s="1601">
        <f>(Z32+AB32)/2</f>
        <v/>
      </c>
      <c r="AB32" s="1601" t="n">
        <v>10027.6270315478</v>
      </c>
      <c r="AC32" s="1601">
        <f>(AB32+AD32)/2</f>
        <v/>
      </c>
      <c r="AD32" s="1601" t="n">
        <v>10863.2626175102</v>
      </c>
      <c r="AE32" s="1601">
        <f>(AD32+AF32)/2</f>
        <v/>
      </c>
      <c r="AF32" s="1601" t="n">
        <v>11698.8982034725</v>
      </c>
      <c r="AG32" s="1601">
        <f>(AF32+AH32)/2</f>
        <v/>
      </c>
      <c r="AH32" s="1601" t="n">
        <v>12534.5337894348</v>
      </c>
      <c r="AI32" s="1601">
        <f>(AH32+AJ32)/2</f>
        <v/>
      </c>
      <c r="AJ32" s="1601" t="n">
        <v>13370.1693753971</v>
      </c>
      <c r="AK32" s="1601">
        <f>(AJ32+AL32)/2</f>
        <v/>
      </c>
      <c r="AL32" s="1601" t="n">
        <v>14205.8049613594</v>
      </c>
      <c r="AM32" s="1601">
        <f>(AL32+AN32)/2</f>
        <v/>
      </c>
      <c r="AN32" s="1601" t="n">
        <v>15041.4405473218</v>
      </c>
      <c r="AO32" s="1601">
        <f>(AN32+AP32)/2</f>
        <v/>
      </c>
      <c r="AP32" s="1601" t="n">
        <v>15877.0761332841</v>
      </c>
      <c r="AQ32" s="1601">
        <f>(AP32+AR32)/2</f>
        <v/>
      </c>
      <c r="AR32" s="1601" t="n">
        <v>16320</v>
      </c>
      <c r="AS32" s="1601">
        <f>(AR32+AT32)/2</f>
        <v/>
      </c>
      <c r="AT32" s="1601" t="n">
        <v>16320</v>
      </c>
      <c r="AU32" s="1601">
        <f>(AT32+AV32)/2</f>
        <v/>
      </c>
      <c r="AV32" s="1601" t="n">
        <v>16320</v>
      </c>
      <c r="AW32" s="1601">
        <f>(AV32+AX32)/2</f>
        <v/>
      </c>
      <c r="AX32" s="1601" t="n">
        <v>16320</v>
      </c>
      <c r="AY32" s="1601">
        <f>(AX32+AZ32)/2</f>
        <v/>
      </c>
      <c r="AZ32" s="1601" t="n">
        <v>16320</v>
      </c>
      <c r="BA32" s="1601">
        <f>(AZ32+BB32)/2</f>
        <v/>
      </c>
      <c r="BB32" s="1601" t="n">
        <v>16320</v>
      </c>
      <c r="BC32" s="1601">
        <f>(BB32+BD32)/2</f>
        <v/>
      </c>
      <c r="BD32" s="1601" t="n">
        <v>16320</v>
      </c>
      <c r="BE32" s="1601">
        <f>(BD32+BF32)/2</f>
        <v/>
      </c>
      <c r="BF32" s="1601" t="n">
        <v>16320</v>
      </c>
      <c r="BG32" s="1601">
        <f>(BF32+BH32)/2</f>
        <v/>
      </c>
      <c r="BH32" s="1601" t="n">
        <v>16320</v>
      </c>
    </row>
    <row r="33">
      <c r="B33" s="1602" t="n"/>
      <c r="C33" s="13" t="n">
        <v>30</v>
      </c>
      <c r="D33" s="1601" t="n">
        <v>0</v>
      </c>
      <c r="E33" s="1601">
        <f>(D33+F33)/2</f>
        <v/>
      </c>
      <c r="F33" s="1601" t="n">
        <v>832.18514756832</v>
      </c>
      <c r="G33" s="1601">
        <f>(F33+H33)/2</f>
        <v/>
      </c>
      <c r="H33" s="1601" t="n">
        <v>1664.37029513664</v>
      </c>
      <c r="I33" s="1601">
        <f>(H33+J33)/2</f>
        <v/>
      </c>
      <c r="J33" s="1601" t="n">
        <v>2496.55544270496</v>
      </c>
      <c r="K33" s="1601">
        <f>(J33+L33)/2</f>
        <v/>
      </c>
      <c r="L33" s="1601" t="n">
        <v>3328.74059027328</v>
      </c>
      <c r="M33" s="1601">
        <f>(L33+N33)/2</f>
        <v/>
      </c>
      <c r="N33" s="1601" t="n">
        <v>4160.9257378416</v>
      </c>
      <c r="O33" s="1601">
        <f>(N33+P33)/2</f>
        <v/>
      </c>
      <c r="P33" s="1601" t="n">
        <v>4993.11088540992</v>
      </c>
      <c r="Q33" s="1601">
        <f>(P33+R33)/2</f>
        <v/>
      </c>
      <c r="R33" s="1601" t="n">
        <v>5825.29603297824</v>
      </c>
      <c r="S33" s="1601">
        <f>(R33+T33)/2</f>
        <v/>
      </c>
      <c r="T33" s="1601" t="n">
        <v>6657.48118054656</v>
      </c>
      <c r="U33" s="1601">
        <f>(T33+V33)/2</f>
        <v/>
      </c>
      <c r="V33" s="1601" t="n">
        <v>7489.66632811488</v>
      </c>
      <c r="W33" s="1601">
        <f>(V33+X33)/2</f>
        <v/>
      </c>
      <c r="X33" s="1601" t="n">
        <v>8321.851475683199</v>
      </c>
      <c r="Y33" s="1601">
        <f>(X33+Z33)/2</f>
        <v/>
      </c>
      <c r="Z33" s="1601" t="n">
        <v>9154.036623251521</v>
      </c>
      <c r="AA33" s="1601">
        <f>(Z33+AB33)/2</f>
        <v/>
      </c>
      <c r="AB33" s="1601" t="n">
        <v>9986.22177081984</v>
      </c>
      <c r="AC33" s="1601">
        <f>(AB33+AD33)/2</f>
        <v/>
      </c>
      <c r="AD33" s="1601" t="n">
        <v>10818.4069183882</v>
      </c>
      <c r="AE33" s="1601">
        <f>(AD33+AF33)/2</f>
        <v/>
      </c>
      <c r="AF33" s="1601" t="n">
        <v>11650.5920659565</v>
      </c>
      <c r="AG33" s="1601">
        <f>(AF33+AH33)/2</f>
        <v/>
      </c>
      <c r="AH33" s="1601" t="n">
        <v>12482.7772135248</v>
      </c>
      <c r="AI33" s="1601">
        <f>(AH33+AJ33)/2</f>
        <v/>
      </c>
      <c r="AJ33" s="1601" t="n">
        <v>13314.9623610931</v>
      </c>
      <c r="AK33" s="1601">
        <f>(AJ33+AL33)/2</f>
        <v/>
      </c>
      <c r="AL33" s="1601" t="n">
        <v>14147.1475086614</v>
      </c>
      <c r="AM33" s="1601">
        <f>(AL33+AN33)/2</f>
        <v/>
      </c>
      <c r="AN33" s="1601" t="n">
        <v>14979.3326562298</v>
      </c>
      <c r="AO33" s="1601">
        <f>(AN33+AP33)/2</f>
        <v/>
      </c>
      <c r="AP33" s="1601" t="n">
        <v>15811.5178037981</v>
      </c>
      <c r="AQ33" s="1601">
        <f>(AP33+AR33)/2</f>
        <v/>
      </c>
      <c r="AR33" s="1601" t="n">
        <v>16320</v>
      </c>
      <c r="AS33" s="1601">
        <f>(AR33+AT33)/2</f>
        <v/>
      </c>
      <c r="AT33" s="1601" t="n">
        <v>16320</v>
      </c>
      <c r="AU33" s="1601">
        <f>(AT33+AV33)/2</f>
        <v/>
      </c>
      <c r="AV33" s="1601" t="n">
        <v>16320</v>
      </c>
      <c r="AW33" s="1601">
        <f>(AV33+AX33)/2</f>
        <v/>
      </c>
      <c r="AX33" s="1601" t="n">
        <v>16320</v>
      </c>
      <c r="AY33" s="1601">
        <f>(AX33+AZ33)/2</f>
        <v/>
      </c>
      <c r="AZ33" s="1601" t="n">
        <v>16320</v>
      </c>
      <c r="BA33" s="1601">
        <f>(AZ33+BB33)/2</f>
        <v/>
      </c>
      <c r="BB33" s="1601" t="n">
        <v>16320</v>
      </c>
      <c r="BC33" s="1601">
        <f>(BB33+BD33)/2</f>
        <v/>
      </c>
      <c r="BD33" s="1601" t="n">
        <v>16320</v>
      </c>
      <c r="BE33" s="1601">
        <f>(BD33+BF33)/2</f>
        <v/>
      </c>
      <c r="BF33" s="1601" t="n">
        <v>16320</v>
      </c>
      <c r="BG33" s="1601">
        <f>(BF33+BH33)/2</f>
        <v/>
      </c>
      <c r="BH33" s="1601" t="n">
        <v>16320</v>
      </c>
    </row>
    <row r="34">
      <c r="B34" s="1602" t="n"/>
      <c r="C34" s="13" t="n">
        <v>31</v>
      </c>
      <c r="D34" s="1601" t="n">
        <v>0</v>
      </c>
      <c r="E34" s="1601">
        <f>(D34+F34)/2</f>
        <v/>
      </c>
      <c r="F34" s="1601" t="n">
        <v>828.73470917432</v>
      </c>
      <c r="G34" s="1601">
        <f>(F34+H34)/2</f>
        <v/>
      </c>
      <c r="H34" s="1601" t="n">
        <v>1657.46941834864</v>
      </c>
      <c r="I34" s="1601">
        <f>(H34+J34)/2</f>
        <v/>
      </c>
      <c r="J34" s="1601" t="n">
        <v>2486.20412752296</v>
      </c>
      <c r="K34" s="1601">
        <f>(J34+L34)/2</f>
        <v/>
      </c>
      <c r="L34" s="1601" t="n">
        <v>3314.93883669728</v>
      </c>
      <c r="M34" s="1601">
        <f>(L34+N34)/2</f>
        <v/>
      </c>
      <c r="N34" s="1601" t="n">
        <v>4143.6735458716</v>
      </c>
      <c r="O34" s="1601">
        <f>(N34+P34)/2</f>
        <v/>
      </c>
      <c r="P34" s="1601" t="n">
        <v>4972.40825504592</v>
      </c>
      <c r="Q34" s="1601">
        <f>(P34+R34)/2</f>
        <v/>
      </c>
      <c r="R34" s="1601" t="n">
        <v>5801.14296422024</v>
      </c>
      <c r="S34" s="1601">
        <f>(R34+T34)/2</f>
        <v/>
      </c>
      <c r="T34" s="1601" t="n">
        <v>6629.87767339456</v>
      </c>
      <c r="U34" s="1601">
        <f>(T34+V34)/2</f>
        <v/>
      </c>
      <c r="V34" s="1601" t="n">
        <v>7458.61238256888</v>
      </c>
      <c r="W34" s="1601">
        <f>(V34+X34)/2</f>
        <v/>
      </c>
      <c r="X34" s="1601" t="n">
        <v>8287.347091743201</v>
      </c>
      <c r="Y34" s="1601">
        <f>(X34+Z34)/2</f>
        <v/>
      </c>
      <c r="Z34" s="1601" t="n">
        <v>9116.08180091752</v>
      </c>
      <c r="AA34" s="1601">
        <f>(Z34+AB34)/2</f>
        <v/>
      </c>
      <c r="AB34" s="1601" t="n">
        <v>9944.81651009184</v>
      </c>
      <c r="AC34" s="1601">
        <f>(AB34+AD34)/2</f>
        <v/>
      </c>
      <c r="AD34" s="1601" t="n">
        <v>10773.5512192662</v>
      </c>
      <c r="AE34" s="1601">
        <f>(AD34+AF34)/2</f>
        <v/>
      </c>
      <c r="AF34" s="1601" t="n">
        <v>11602.2859284405</v>
      </c>
      <c r="AG34" s="1601">
        <f>(AF34+AH34)/2</f>
        <v/>
      </c>
      <c r="AH34" s="1601" t="n">
        <v>12431.0206376148</v>
      </c>
      <c r="AI34" s="1601">
        <f>(AH34+AJ34)/2</f>
        <v/>
      </c>
      <c r="AJ34" s="1601" t="n">
        <v>13259.7553467891</v>
      </c>
      <c r="AK34" s="1601">
        <f>(AJ34+AL34)/2</f>
        <v/>
      </c>
      <c r="AL34" s="1601" t="n">
        <v>14088.4900559634</v>
      </c>
      <c r="AM34" s="1601">
        <f>(AL34+AN34)/2</f>
        <v/>
      </c>
      <c r="AN34" s="1601" t="n">
        <v>14917.2247651378</v>
      </c>
      <c r="AO34" s="1601">
        <f>(AN34+AP34)/2</f>
        <v/>
      </c>
      <c r="AP34" s="1601" t="n">
        <v>15745.9594743121</v>
      </c>
      <c r="AQ34" s="1601">
        <f>(AP34+AR34)/2</f>
        <v/>
      </c>
      <c r="AR34" s="1601" t="n">
        <v>16320</v>
      </c>
      <c r="AS34" s="1601">
        <f>(AR34+AT34)/2</f>
        <v/>
      </c>
      <c r="AT34" s="1601" t="n">
        <v>16320</v>
      </c>
      <c r="AU34" s="1601">
        <f>(AT34+AV34)/2</f>
        <v/>
      </c>
      <c r="AV34" s="1601" t="n">
        <v>16320</v>
      </c>
      <c r="AW34" s="1601">
        <f>(AV34+AX34)/2</f>
        <v/>
      </c>
      <c r="AX34" s="1601" t="n">
        <v>16320</v>
      </c>
      <c r="AY34" s="1601">
        <f>(AX34+AZ34)/2</f>
        <v/>
      </c>
      <c r="AZ34" s="1601" t="n">
        <v>16320</v>
      </c>
      <c r="BA34" s="1601">
        <f>(AZ34+BB34)/2</f>
        <v/>
      </c>
      <c r="BB34" s="1601" t="n">
        <v>16320</v>
      </c>
      <c r="BC34" s="1601">
        <f>(BB34+BD34)/2</f>
        <v/>
      </c>
      <c r="BD34" s="1601" t="n">
        <v>16320</v>
      </c>
      <c r="BE34" s="1601">
        <f>(BD34+BF34)/2</f>
        <v/>
      </c>
      <c r="BF34" s="1601" t="n">
        <v>16320</v>
      </c>
      <c r="BG34" s="1601">
        <f>(BF34+BH34)/2</f>
        <v/>
      </c>
      <c r="BH34" s="1601" t="n">
        <v>16320</v>
      </c>
    </row>
    <row r="35">
      <c r="B35" s="1602" t="n"/>
      <c r="C35" s="13" t="n">
        <v>32</v>
      </c>
      <c r="D35" s="1601" t="n">
        <v>0</v>
      </c>
      <c r="E35" s="1601">
        <f>(D35+F35)/2</f>
        <v/>
      </c>
      <c r="F35" s="1601" t="n">
        <v>825.28427078032</v>
      </c>
      <c r="G35" s="1601">
        <f>(F35+H35)/2</f>
        <v/>
      </c>
      <c r="H35" s="1601" t="n">
        <v>1650.56854156064</v>
      </c>
      <c r="I35" s="1601">
        <f>(H35+J35)/2</f>
        <v/>
      </c>
      <c r="J35" s="1601" t="n">
        <v>2475.85281234096</v>
      </c>
      <c r="K35" s="1601">
        <f>(J35+L35)/2</f>
        <v/>
      </c>
      <c r="L35" s="1601" t="n">
        <v>3301.13708312128</v>
      </c>
      <c r="M35" s="1601">
        <f>(L35+N35)/2</f>
        <v/>
      </c>
      <c r="N35" s="1601" t="n">
        <v>4126.4213539016</v>
      </c>
      <c r="O35" s="1601">
        <f>(N35+P35)/2</f>
        <v/>
      </c>
      <c r="P35" s="1601" t="n">
        <v>4951.70562468192</v>
      </c>
      <c r="Q35" s="1601">
        <f>(P35+R35)/2</f>
        <v/>
      </c>
      <c r="R35" s="1601" t="n">
        <v>5776.98989546224</v>
      </c>
      <c r="S35" s="1601">
        <f>(R35+T35)/2</f>
        <v/>
      </c>
      <c r="T35" s="1601" t="n">
        <v>6602.27416624256</v>
      </c>
      <c r="U35" s="1601">
        <f>(T35+V35)/2</f>
        <v/>
      </c>
      <c r="V35" s="1601" t="n">
        <v>7427.55843702288</v>
      </c>
      <c r="W35" s="1601">
        <f>(V35+X35)/2</f>
        <v/>
      </c>
      <c r="X35" s="1601" t="n">
        <v>8252.8427078032</v>
      </c>
      <c r="Y35" s="1601">
        <f>(X35+Z35)/2</f>
        <v/>
      </c>
      <c r="Z35" s="1601" t="n">
        <v>9078.126978583519</v>
      </c>
      <c r="AA35" s="1601">
        <f>(Z35+AB35)/2</f>
        <v/>
      </c>
      <c r="AB35" s="1601" t="n">
        <v>9903.41124936384</v>
      </c>
      <c r="AC35" s="1601">
        <f>(AB35+AD35)/2</f>
        <v/>
      </c>
      <c r="AD35" s="1601" t="n">
        <v>10728.6955201442</v>
      </c>
      <c r="AE35" s="1601">
        <f>(AD35+AF35)/2</f>
        <v/>
      </c>
      <c r="AF35" s="1601" t="n">
        <v>11553.9797909245</v>
      </c>
      <c r="AG35" s="1601">
        <f>(AF35+AH35)/2</f>
        <v/>
      </c>
      <c r="AH35" s="1601" t="n">
        <v>12379.2640617048</v>
      </c>
      <c r="AI35" s="1601">
        <f>(AH35+AJ35)/2</f>
        <v/>
      </c>
      <c r="AJ35" s="1601" t="n">
        <v>13204.5483324851</v>
      </c>
      <c r="AK35" s="1601">
        <f>(AJ35+AL35)/2</f>
        <v/>
      </c>
      <c r="AL35" s="1601" t="n">
        <v>14029.8326032654</v>
      </c>
      <c r="AM35" s="1601">
        <f>(AL35+AN35)/2</f>
        <v/>
      </c>
      <c r="AN35" s="1601" t="n">
        <v>14855.1168740458</v>
      </c>
      <c r="AO35" s="1601">
        <f>(AN35+AP35)/2</f>
        <v/>
      </c>
      <c r="AP35" s="1601" t="n">
        <v>15680.4011448261</v>
      </c>
      <c r="AQ35" s="1601">
        <f>(AP35+AR35)/2</f>
        <v/>
      </c>
      <c r="AR35" s="1601" t="n">
        <v>16320</v>
      </c>
      <c r="AS35" s="1601">
        <f>(AR35+AT35)/2</f>
        <v/>
      </c>
      <c r="AT35" s="1601" t="n">
        <v>16320</v>
      </c>
      <c r="AU35" s="1601">
        <f>(AT35+AV35)/2</f>
        <v/>
      </c>
      <c r="AV35" s="1601" t="n">
        <v>16320</v>
      </c>
      <c r="AW35" s="1601">
        <f>(AV35+AX35)/2</f>
        <v/>
      </c>
      <c r="AX35" s="1601" t="n">
        <v>16320</v>
      </c>
      <c r="AY35" s="1601">
        <f>(AX35+AZ35)/2</f>
        <v/>
      </c>
      <c r="AZ35" s="1601" t="n">
        <v>16320</v>
      </c>
      <c r="BA35" s="1601">
        <f>(AZ35+BB35)/2</f>
        <v/>
      </c>
      <c r="BB35" s="1601" t="n">
        <v>16320</v>
      </c>
      <c r="BC35" s="1601">
        <f>(BB35+BD35)/2</f>
        <v/>
      </c>
      <c r="BD35" s="1601" t="n">
        <v>16320</v>
      </c>
      <c r="BE35" s="1601">
        <f>(BD35+BF35)/2</f>
        <v/>
      </c>
      <c r="BF35" s="1601" t="n">
        <v>16320</v>
      </c>
      <c r="BG35" s="1601">
        <f>(BF35+BH35)/2</f>
        <v/>
      </c>
      <c r="BH35" s="1601" t="n">
        <v>16320</v>
      </c>
    </row>
    <row r="36">
      <c r="B36" s="1602" t="n"/>
      <c r="C36" s="13" t="n">
        <v>33</v>
      </c>
      <c r="D36" s="1601" t="n">
        <v>0</v>
      </c>
      <c r="E36" s="1601">
        <f>(D36+F36)/2</f>
        <v/>
      </c>
      <c r="F36" s="1601" t="n">
        <v>821.83383238632</v>
      </c>
      <c r="G36" s="1601">
        <f>(F36+H36)/2</f>
        <v/>
      </c>
      <c r="H36" s="1601" t="n">
        <v>1643.66766477264</v>
      </c>
      <c r="I36" s="1601">
        <f>(H36+J36)/2</f>
        <v/>
      </c>
      <c r="J36" s="1601" t="n">
        <v>2465.50149715896</v>
      </c>
      <c r="K36" s="1601">
        <f>(J36+L36)/2</f>
        <v/>
      </c>
      <c r="L36" s="1601" t="n">
        <v>3287.33532954528</v>
      </c>
      <c r="M36" s="1601">
        <f>(L36+N36)/2</f>
        <v/>
      </c>
      <c r="N36" s="1601" t="n">
        <v>4109.1691619316</v>
      </c>
      <c r="O36" s="1601">
        <f>(N36+P36)/2</f>
        <v/>
      </c>
      <c r="P36" s="1601" t="n">
        <v>4931.00299431792</v>
      </c>
      <c r="Q36" s="1601">
        <f>(P36+R36)/2</f>
        <v/>
      </c>
      <c r="R36" s="1601" t="n">
        <v>5752.83682670424</v>
      </c>
      <c r="S36" s="1601">
        <f>(R36+T36)/2</f>
        <v/>
      </c>
      <c r="T36" s="1601" t="n">
        <v>6574.67065909056</v>
      </c>
      <c r="U36" s="1601">
        <f>(T36+V36)/2</f>
        <v/>
      </c>
      <c r="V36" s="1601" t="n">
        <v>7396.50449147688</v>
      </c>
      <c r="W36" s="1601">
        <f>(V36+X36)/2</f>
        <v/>
      </c>
      <c r="X36" s="1601" t="n">
        <v>8218.3383238632</v>
      </c>
      <c r="Y36" s="1601">
        <f>(X36+Z36)/2</f>
        <v/>
      </c>
      <c r="Z36" s="1601" t="n">
        <v>9040.17215624952</v>
      </c>
      <c r="AA36" s="1601">
        <f>(Z36+AB36)/2</f>
        <v/>
      </c>
      <c r="AB36" s="1601" t="n">
        <v>9862.005988635839</v>
      </c>
      <c r="AC36" s="1601">
        <f>(AB36+AD36)/2</f>
        <v/>
      </c>
      <c r="AD36" s="1601" t="n">
        <v>10683.8398210222</v>
      </c>
      <c r="AE36" s="1601">
        <f>(AD36+AF36)/2</f>
        <v/>
      </c>
      <c r="AF36" s="1601" t="n">
        <v>11505.6736534085</v>
      </c>
      <c r="AG36" s="1601">
        <f>(AF36+AH36)/2</f>
        <v/>
      </c>
      <c r="AH36" s="1601" t="n">
        <v>12327.5074857948</v>
      </c>
      <c r="AI36" s="1601">
        <f>(AH36+AJ36)/2</f>
        <v/>
      </c>
      <c r="AJ36" s="1601" t="n">
        <v>13149.3413181811</v>
      </c>
      <c r="AK36" s="1601">
        <f>(AJ36+AL36)/2</f>
        <v/>
      </c>
      <c r="AL36" s="1601" t="n">
        <v>13971.1751505674</v>
      </c>
      <c r="AM36" s="1601">
        <f>(AL36+AN36)/2</f>
        <v/>
      </c>
      <c r="AN36" s="1601" t="n">
        <v>14793.0089829538</v>
      </c>
      <c r="AO36" s="1601">
        <f>(AN36+AP36)/2</f>
        <v/>
      </c>
      <c r="AP36" s="1601" t="n">
        <v>15614.8428153401</v>
      </c>
      <c r="AQ36" s="1601">
        <f>(AP36+AR36)/2</f>
        <v/>
      </c>
      <c r="AR36" s="1601" t="n">
        <v>16320</v>
      </c>
      <c r="AS36" s="1601">
        <f>(AR36+AT36)/2</f>
        <v/>
      </c>
      <c r="AT36" s="1601" t="n">
        <v>16320</v>
      </c>
      <c r="AU36" s="1601">
        <f>(AT36+AV36)/2</f>
        <v/>
      </c>
      <c r="AV36" s="1601" t="n">
        <v>16320</v>
      </c>
      <c r="AW36" s="1601">
        <f>(AV36+AX36)/2</f>
        <v/>
      </c>
      <c r="AX36" s="1601" t="n">
        <v>16320</v>
      </c>
      <c r="AY36" s="1601">
        <f>(AX36+AZ36)/2</f>
        <v/>
      </c>
      <c r="AZ36" s="1601" t="n">
        <v>16320</v>
      </c>
      <c r="BA36" s="1601">
        <f>(AZ36+BB36)/2</f>
        <v/>
      </c>
      <c r="BB36" s="1601" t="n">
        <v>16320</v>
      </c>
      <c r="BC36" s="1601">
        <f>(BB36+BD36)/2</f>
        <v/>
      </c>
      <c r="BD36" s="1601" t="n">
        <v>16320</v>
      </c>
      <c r="BE36" s="1601">
        <f>(BD36+BF36)/2</f>
        <v/>
      </c>
      <c r="BF36" s="1601" t="n">
        <v>16320</v>
      </c>
      <c r="BG36" s="1601">
        <f>(BF36+BH36)/2</f>
        <v/>
      </c>
      <c r="BH36" s="1601" t="n">
        <v>16320</v>
      </c>
    </row>
    <row r="37">
      <c r="B37" s="1602" t="n"/>
      <c r="C37" s="13" t="n">
        <v>34</v>
      </c>
      <c r="D37" s="1601" t="n">
        <v>0</v>
      </c>
      <c r="E37" s="1601">
        <f>(D37+F37)/2</f>
        <v/>
      </c>
      <c r="F37" s="1601" t="n">
        <v>818.38339399232</v>
      </c>
      <c r="G37" s="1601">
        <f>(F37+H37)/2</f>
        <v/>
      </c>
      <c r="H37" s="1601" t="n">
        <v>1636.76678798464</v>
      </c>
      <c r="I37" s="1601">
        <f>(H37+J37)/2</f>
        <v/>
      </c>
      <c r="J37" s="1601" t="n">
        <v>2455.15018197696</v>
      </c>
      <c r="K37" s="1601">
        <f>(J37+L37)/2</f>
        <v/>
      </c>
      <c r="L37" s="1601" t="n">
        <v>3273.53357596928</v>
      </c>
      <c r="M37" s="1601">
        <f>(L37+N37)/2</f>
        <v/>
      </c>
      <c r="N37" s="1601" t="n">
        <v>4091.9169699616</v>
      </c>
      <c r="O37" s="1601">
        <f>(N37+P37)/2</f>
        <v/>
      </c>
      <c r="P37" s="1601" t="n">
        <v>4910.30036395392</v>
      </c>
      <c r="Q37" s="1601">
        <f>(P37+R37)/2</f>
        <v/>
      </c>
      <c r="R37" s="1601" t="n">
        <v>5728.68375794624</v>
      </c>
      <c r="S37" s="1601">
        <f>(R37+T37)/2</f>
        <v/>
      </c>
      <c r="T37" s="1601" t="n">
        <v>6547.06715193856</v>
      </c>
      <c r="U37" s="1601">
        <f>(T37+V37)/2</f>
        <v/>
      </c>
      <c r="V37" s="1601" t="n">
        <v>7365.45054593088</v>
      </c>
      <c r="W37" s="1601">
        <f>(V37+X37)/2</f>
        <v/>
      </c>
      <c r="X37" s="1601" t="n">
        <v>8183.8339399232</v>
      </c>
      <c r="Y37" s="1601">
        <f>(X37+Z37)/2</f>
        <v/>
      </c>
      <c r="Z37" s="1601" t="n">
        <v>9002.21733391552</v>
      </c>
      <c r="AA37" s="1601">
        <f>(Z37+AB37)/2</f>
        <v/>
      </c>
      <c r="AB37" s="1601" t="n">
        <v>9820.60072790784</v>
      </c>
      <c r="AC37" s="1601">
        <f>(AB37+AD37)/2</f>
        <v/>
      </c>
      <c r="AD37" s="1601" t="n">
        <v>10638.9841219002</v>
      </c>
      <c r="AE37" s="1601">
        <f>(AD37+AF37)/2</f>
        <v/>
      </c>
      <c r="AF37" s="1601" t="n">
        <v>11457.3675158925</v>
      </c>
      <c r="AG37" s="1601">
        <f>(AF37+AH37)/2</f>
        <v/>
      </c>
      <c r="AH37" s="1601" t="n">
        <v>12275.7509098848</v>
      </c>
      <c r="AI37" s="1601">
        <f>(AH37+AJ37)/2</f>
        <v/>
      </c>
      <c r="AJ37" s="1601" t="n">
        <v>13094.1343038771</v>
      </c>
      <c r="AK37" s="1601">
        <f>(AJ37+AL37)/2</f>
        <v/>
      </c>
      <c r="AL37" s="1601" t="n">
        <v>13912.5176978694</v>
      </c>
      <c r="AM37" s="1601">
        <f>(AL37+AN37)/2</f>
        <v/>
      </c>
      <c r="AN37" s="1601" t="n">
        <v>14730.9010918618</v>
      </c>
      <c r="AO37" s="1601">
        <f>(AN37+AP37)/2</f>
        <v/>
      </c>
      <c r="AP37" s="1601" t="n">
        <v>15549.2844858541</v>
      </c>
      <c r="AQ37" s="1601">
        <f>(AP37+AR37)/2</f>
        <v/>
      </c>
      <c r="AR37" s="1601" t="n">
        <v>16320</v>
      </c>
      <c r="AS37" s="1601">
        <f>(AR37+AT37)/2</f>
        <v/>
      </c>
      <c r="AT37" s="1601" t="n">
        <v>16320</v>
      </c>
      <c r="AU37" s="1601">
        <f>(AT37+AV37)/2</f>
        <v/>
      </c>
      <c r="AV37" s="1601" t="n">
        <v>16320</v>
      </c>
      <c r="AW37" s="1601">
        <f>(AV37+AX37)/2</f>
        <v/>
      </c>
      <c r="AX37" s="1601" t="n">
        <v>16320</v>
      </c>
      <c r="AY37" s="1601">
        <f>(AX37+AZ37)/2</f>
        <v/>
      </c>
      <c r="AZ37" s="1601" t="n">
        <v>16320</v>
      </c>
      <c r="BA37" s="1601">
        <f>(AZ37+BB37)/2</f>
        <v/>
      </c>
      <c r="BB37" s="1601" t="n">
        <v>16320</v>
      </c>
      <c r="BC37" s="1601">
        <f>(BB37+BD37)/2</f>
        <v/>
      </c>
      <c r="BD37" s="1601" t="n">
        <v>16320</v>
      </c>
      <c r="BE37" s="1601">
        <f>(BD37+BF37)/2</f>
        <v/>
      </c>
      <c r="BF37" s="1601" t="n">
        <v>16320</v>
      </c>
      <c r="BG37" s="1601">
        <f>(BF37+BH37)/2</f>
        <v/>
      </c>
      <c r="BH37" s="1601" t="n">
        <v>16320</v>
      </c>
    </row>
    <row r="38">
      <c r="B38" s="1602" t="n"/>
      <c r="C38" s="13" t="n">
        <v>35</v>
      </c>
      <c r="D38" s="1601" t="n">
        <v>0</v>
      </c>
      <c r="E38" s="1601">
        <f>(D38+F38)/2</f>
        <v/>
      </c>
      <c r="F38" s="1601" t="n">
        <v>814.9329555983199</v>
      </c>
      <c r="G38" s="1601">
        <f>(F38+H38)/2</f>
        <v/>
      </c>
      <c r="H38" s="1601" t="n">
        <v>1629.86591119664</v>
      </c>
      <c r="I38" s="1601">
        <f>(H38+J38)/2</f>
        <v/>
      </c>
      <c r="J38" s="1601" t="n">
        <v>2444.79886679496</v>
      </c>
      <c r="K38" s="1601">
        <f>(J38+L38)/2</f>
        <v/>
      </c>
      <c r="L38" s="1601" t="n">
        <v>3259.73182239328</v>
      </c>
      <c r="M38" s="1601">
        <f>(L38+N38)/2</f>
        <v/>
      </c>
      <c r="N38" s="1601" t="n">
        <v>4074.6647779916</v>
      </c>
      <c r="O38" s="1601">
        <f>(N38+P38)/2</f>
        <v/>
      </c>
      <c r="P38" s="1601" t="n">
        <v>4889.59773358992</v>
      </c>
      <c r="Q38" s="1601">
        <f>(P38+R38)/2</f>
        <v/>
      </c>
      <c r="R38" s="1601" t="n">
        <v>5704.53068918824</v>
      </c>
      <c r="S38" s="1601">
        <f>(R38+T38)/2</f>
        <v/>
      </c>
      <c r="T38" s="1601" t="n">
        <v>6519.46364478656</v>
      </c>
      <c r="U38" s="1601">
        <f>(T38+V38)/2</f>
        <v/>
      </c>
      <c r="V38" s="1601" t="n">
        <v>7334.39660038488</v>
      </c>
      <c r="W38" s="1601">
        <f>(V38+X38)/2</f>
        <v/>
      </c>
      <c r="X38" s="1601" t="n">
        <v>8149.3295559832</v>
      </c>
      <c r="Y38" s="1601">
        <f>(X38+Z38)/2</f>
        <v/>
      </c>
      <c r="Z38" s="1601" t="n">
        <v>8964.262511581521</v>
      </c>
      <c r="AA38" s="1601">
        <f>(Z38+AB38)/2</f>
        <v/>
      </c>
      <c r="AB38" s="1601" t="n">
        <v>9779.195467179839</v>
      </c>
      <c r="AC38" s="1601">
        <f>(AB38+AD38)/2</f>
        <v/>
      </c>
      <c r="AD38" s="1601" t="n">
        <v>10594.1284227782</v>
      </c>
      <c r="AE38" s="1601">
        <f>(AD38+AF38)/2</f>
        <v/>
      </c>
      <c r="AF38" s="1601" t="n">
        <v>11409.0613783765</v>
      </c>
      <c r="AG38" s="1601">
        <f>(AF38+AH38)/2</f>
        <v/>
      </c>
      <c r="AH38" s="1601" t="n">
        <v>12223.9943339748</v>
      </c>
      <c r="AI38" s="1601">
        <f>(AH38+AJ38)/2</f>
        <v/>
      </c>
      <c r="AJ38" s="1601" t="n">
        <v>13038.9272895731</v>
      </c>
      <c r="AK38" s="1601">
        <f>(AJ38+AL38)/2</f>
        <v/>
      </c>
      <c r="AL38" s="1601" t="n">
        <v>13853.8602451714</v>
      </c>
      <c r="AM38" s="1601">
        <f>(AL38+AN38)/2</f>
        <v/>
      </c>
      <c r="AN38" s="1601" t="n">
        <v>14668.7932007698</v>
      </c>
      <c r="AO38" s="1601">
        <f>(AN38+AP38)/2</f>
        <v/>
      </c>
      <c r="AP38" s="1601" t="n">
        <v>15483.7261563681</v>
      </c>
      <c r="AQ38" s="1601">
        <f>(AP38+AR38)/2</f>
        <v/>
      </c>
      <c r="AR38" s="1601" t="n">
        <v>16298.6591119664</v>
      </c>
      <c r="AS38" s="1601">
        <f>(AR38+AT38)/2</f>
        <v/>
      </c>
      <c r="AT38" s="1601" t="n">
        <v>16320</v>
      </c>
      <c r="AU38" s="1601">
        <f>(AT38+AV38)/2</f>
        <v/>
      </c>
      <c r="AV38" s="1601" t="n">
        <v>16320</v>
      </c>
      <c r="AW38" s="1601">
        <f>(AV38+AX38)/2</f>
        <v/>
      </c>
      <c r="AX38" s="1601" t="n">
        <v>16320</v>
      </c>
      <c r="AY38" s="1601">
        <f>(AX38+AZ38)/2</f>
        <v/>
      </c>
      <c r="AZ38" s="1601" t="n">
        <v>16320</v>
      </c>
      <c r="BA38" s="1601">
        <f>(AZ38+BB38)/2</f>
        <v/>
      </c>
      <c r="BB38" s="1601" t="n">
        <v>16320</v>
      </c>
      <c r="BC38" s="1601">
        <f>(BB38+BD38)/2</f>
        <v/>
      </c>
      <c r="BD38" s="1601" t="n">
        <v>16320</v>
      </c>
      <c r="BE38" s="1601">
        <f>(BD38+BF38)/2</f>
        <v/>
      </c>
      <c r="BF38" s="1601" t="n">
        <v>16320</v>
      </c>
      <c r="BG38" s="1601">
        <f>(BF38+BH38)/2</f>
        <v/>
      </c>
      <c r="BH38" s="1601" t="n">
        <v>16320</v>
      </c>
    </row>
    <row r="39">
      <c r="B39" s="1602" t="n"/>
      <c r="C39" s="13" t="n">
        <v>36</v>
      </c>
      <c r="D39" s="1601" t="n">
        <v>0</v>
      </c>
      <c r="E39" s="1601">
        <f>(D39+F39)/2</f>
        <v/>
      </c>
      <c r="F39" s="1601" t="n">
        <v>811.4825172043199</v>
      </c>
      <c r="G39" s="1601">
        <f>(F39+H39)/2</f>
        <v/>
      </c>
      <c r="H39" s="1601" t="n">
        <v>1622.96503440864</v>
      </c>
      <c r="I39" s="1601">
        <f>(H39+J39)/2</f>
        <v/>
      </c>
      <c r="J39" s="1601" t="n">
        <v>2434.44755161296</v>
      </c>
      <c r="K39" s="1601">
        <f>(J39+L39)/2</f>
        <v/>
      </c>
      <c r="L39" s="1601" t="n">
        <v>3245.93006881728</v>
      </c>
      <c r="M39" s="1601">
        <f>(L39+N39)/2</f>
        <v/>
      </c>
      <c r="N39" s="1601" t="n">
        <v>4057.4125860216</v>
      </c>
      <c r="O39" s="1601">
        <f>(N39+P39)/2</f>
        <v/>
      </c>
      <c r="P39" s="1601" t="n">
        <v>4868.89510322592</v>
      </c>
      <c r="Q39" s="1601">
        <f>(P39+R39)/2</f>
        <v/>
      </c>
      <c r="R39" s="1601" t="n">
        <v>5680.37762043024</v>
      </c>
      <c r="S39" s="1601">
        <f>(R39+T39)/2</f>
        <v/>
      </c>
      <c r="T39" s="1601" t="n">
        <v>6491.86013763456</v>
      </c>
      <c r="U39" s="1601">
        <f>(T39+V39)/2</f>
        <v/>
      </c>
      <c r="V39" s="1601" t="n">
        <v>7303.34265483888</v>
      </c>
      <c r="W39" s="1601">
        <f>(V39+X39)/2</f>
        <v/>
      </c>
      <c r="X39" s="1601" t="n">
        <v>8114.8251720432</v>
      </c>
      <c r="Y39" s="1601">
        <f>(X39+Z39)/2</f>
        <v/>
      </c>
      <c r="Z39" s="1601" t="n">
        <v>8926.30768924752</v>
      </c>
      <c r="AA39" s="1601">
        <f>(Z39+AB39)/2</f>
        <v/>
      </c>
      <c r="AB39" s="1601" t="n">
        <v>9737.79020645184</v>
      </c>
      <c r="AC39" s="1601">
        <f>(AB39+AD39)/2</f>
        <v/>
      </c>
      <c r="AD39" s="1601" t="n">
        <v>10549.2727236562</v>
      </c>
      <c r="AE39" s="1601">
        <f>(AD39+AF39)/2</f>
        <v/>
      </c>
      <c r="AF39" s="1601" t="n">
        <v>11360.7552408605</v>
      </c>
      <c r="AG39" s="1601">
        <f>(AF39+AH39)/2</f>
        <v/>
      </c>
      <c r="AH39" s="1601" t="n">
        <v>12172.2377580648</v>
      </c>
      <c r="AI39" s="1601">
        <f>(AH39+AJ39)/2</f>
        <v/>
      </c>
      <c r="AJ39" s="1601" t="n">
        <v>12983.7202752691</v>
      </c>
      <c r="AK39" s="1601">
        <f>(AJ39+AL39)/2</f>
        <v/>
      </c>
      <c r="AL39" s="1601" t="n">
        <v>13795.2027924734</v>
      </c>
      <c r="AM39" s="1601">
        <f>(AL39+AN39)/2</f>
        <v/>
      </c>
      <c r="AN39" s="1601" t="n">
        <v>14606.6853096778</v>
      </c>
      <c r="AO39" s="1601">
        <f>(AN39+AP39)/2</f>
        <v/>
      </c>
      <c r="AP39" s="1601" t="n">
        <v>15418.1678268821</v>
      </c>
      <c r="AQ39" s="1601">
        <f>(AP39+AR39)/2</f>
        <v/>
      </c>
      <c r="AR39" s="1601" t="n">
        <v>16229.6503440864</v>
      </c>
      <c r="AS39" s="1601">
        <f>(AR39+AT39)/2</f>
        <v/>
      </c>
      <c r="AT39" s="1601" t="n">
        <v>16320</v>
      </c>
      <c r="AU39" s="1601">
        <f>(AT39+AV39)/2</f>
        <v/>
      </c>
      <c r="AV39" s="1601" t="n">
        <v>16320</v>
      </c>
      <c r="AW39" s="1601">
        <f>(AV39+AX39)/2</f>
        <v/>
      </c>
      <c r="AX39" s="1601" t="n">
        <v>16320</v>
      </c>
      <c r="AY39" s="1601">
        <f>(AX39+AZ39)/2</f>
        <v/>
      </c>
      <c r="AZ39" s="1601" t="n">
        <v>16320</v>
      </c>
      <c r="BA39" s="1601">
        <f>(AZ39+BB39)/2</f>
        <v/>
      </c>
      <c r="BB39" s="1601" t="n">
        <v>16320</v>
      </c>
      <c r="BC39" s="1601">
        <f>(BB39+BD39)/2</f>
        <v/>
      </c>
      <c r="BD39" s="1601" t="n">
        <v>16320</v>
      </c>
      <c r="BE39" s="1601">
        <f>(BD39+BF39)/2</f>
        <v/>
      </c>
      <c r="BF39" s="1601" t="n">
        <v>16320</v>
      </c>
      <c r="BG39" s="1601">
        <f>(BF39+BH39)/2</f>
        <v/>
      </c>
      <c r="BH39" s="1601" t="n">
        <v>16320</v>
      </c>
    </row>
    <row r="40">
      <c r="B40" s="1602" t="n"/>
      <c r="C40" s="13" t="n">
        <v>37</v>
      </c>
      <c r="D40" s="1601" t="n">
        <v>0</v>
      </c>
      <c r="E40" s="1601">
        <f>(D40+F40)/2</f>
        <v/>
      </c>
      <c r="F40" s="1601" t="n">
        <v>808.0320788103199</v>
      </c>
      <c r="G40" s="1601">
        <f>(F40+H40)/2</f>
        <v/>
      </c>
      <c r="H40" s="1601" t="n">
        <v>1616.06415762064</v>
      </c>
      <c r="I40" s="1601">
        <f>(H40+J40)/2</f>
        <v/>
      </c>
      <c r="J40" s="1601" t="n">
        <v>2424.09623643096</v>
      </c>
      <c r="K40" s="1601">
        <f>(J40+L40)/2</f>
        <v/>
      </c>
      <c r="L40" s="1601" t="n">
        <v>3232.12831524128</v>
      </c>
      <c r="M40" s="1601">
        <f>(L40+N40)/2</f>
        <v/>
      </c>
      <c r="N40" s="1601" t="n">
        <v>4040.1603940516</v>
      </c>
      <c r="O40" s="1601">
        <f>(N40+P40)/2</f>
        <v/>
      </c>
      <c r="P40" s="1601" t="n">
        <v>4848.19247286192</v>
      </c>
      <c r="Q40" s="1601">
        <f>(P40+R40)/2</f>
        <v/>
      </c>
      <c r="R40" s="1601" t="n">
        <v>5656.22455167224</v>
      </c>
      <c r="S40" s="1601">
        <f>(R40+T40)/2</f>
        <v/>
      </c>
      <c r="T40" s="1601" t="n">
        <v>6464.25663048256</v>
      </c>
      <c r="U40" s="1601">
        <f>(T40+V40)/2</f>
        <v/>
      </c>
      <c r="V40" s="1601" t="n">
        <v>7272.28870929288</v>
      </c>
      <c r="W40" s="1601">
        <f>(V40+X40)/2</f>
        <v/>
      </c>
      <c r="X40" s="1601" t="n">
        <v>8080.3207881032</v>
      </c>
      <c r="Y40" s="1601">
        <f>(X40+Z40)/2</f>
        <v/>
      </c>
      <c r="Z40" s="1601" t="n">
        <v>8888.352866913519</v>
      </c>
      <c r="AA40" s="1601">
        <f>(Z40+AB40)/2</f>
        <v/>
      </c>
      <c r="AB40" s="1601" t="n">
        <v>9696.384945723839</v>
      </c>
      <c r="AC40" s="1601">
        <f>(AB40+AD40)/2</f>
        <v/>
      </c>
      <c r="AD40" s="1601" t="n">
        <v>10504.4170245342</v>
      </c>
      <c r="AE40" s="1601">
        <f>(AD40+AF40)/2</f>
        <v/>
      </c>
      <c r="AF40" s="1601" t="n">
        <v>11312.4491033445</v>
      </c>
      <c r="AG40" s="1601">
        <f>(AF40+AH40)/2</f>
        <v/>
      </c>
      <c r="AH40" s="1601" t="n">
        <v>12120.4811821548</v>
      </c>
      <c r="AI40" s="1601">
        <f>(AH40+AJ40)/2</f>
        <v/>
      </c>
      <c r="AJ40" s="1601" t="n">
        <v>12928.5132609651</v>
      </c>
      <c r="AK40" s="1601">
        <f>(AJ40+AL40)/2</f>
        <v/>
      </c>
      <c r="AL40" s="1601" t="n">
        <v>13736.5453397754</v>
      </c>
      <c r="AM40" s="1601">
        <f>(AL40+AN40)/2</f>
        <v/>
      </c>
      <c r="AN40" s="1601" t="n">
        <v>14544.5774185858</v>
      </c>
      <c r="AO40" s="1601">
        <f>(AN40+AP40)/2</f>
        <v/>
      </c>
      <c r="AP40" s="1601" t="n">
        <v>15352.6094973961</v>
      </c>
      <c r="AQ40" s="1601">
        <f>(AP40+AR40)/2</f>
        <v/>
      </c>
      <c r="AR40" s="1601" t="n">
        <v>16160.6415762064</v>
      </c>
      <c r="AS40" s="1601">
        <f>(AR40+AT40)/2</f>
        <v/>
      </c>
      <c r="AT40" s="1601" t="n">
        <v>16320</v>
      </c>
      <c r="AU40" s="1601">
        <f>(AT40+AV40)/2</f>
        <v/>
      </c>
      <c r="AV40" s="1601" t="n">
        <v>16320</v>
      </c>
      <c r="AW40" s="1601">
        <f>(AV40+AX40)/2</f>
        <v/>
      </c>
      <c r="AX40" s="1601" t="n">
        <v>16320</v>
      </c>
      <c r="AY40" s="1601">
        <f>(AX40+AZ40)/2</f>
        <v/>
      </c>
      <c r="AZ40" s="1601" t="n">
        <v>16320</v>
      </c>
      <c r="BA40" s="1601">
        <f>(AZ40+BB40)/2</f>
        <v/>
      </c>
      <c r="BB40" s="1601" t="n">
        <v>16320</v>
      </c>
      <c r="BC40" s="1601">
        <f>(BB40+BD40)/2</f>
        <v/>
      </c>
      <c r="BD40" s="1601" t="n">
        <v>16320</v>
      </c>
      <c r="BE40" s="1601">
        <f>(BD40+BF40)/2</f>
        <v/>
      </c>
      <c r="BF40" s="1601" t="n">
        <v>16320</v>
      </c>
      <c r="BG40" s="1601">
        <f>(BF40+BH40)/2</f>
        <v/>
      </c>
      <c r="BH40" s="1601" t="n">
        <v>16320</v>
      </c>
    </row>
    <row r="41">
      <c r="B41" s="1602" t="n"/>
      <c r="C41" s="13" t="n">
        <v>38</v>
      </c>
      <c r="D41" s="1601" t="n">
        <v>0</v>
      </c>
      <c r="E41" s="1601">
        <f>(D41+F41)/2</f>
        <v/>
      </c>
      <c r="F41" s="1601" t="n">
        <v>804.5816404163201</v>
      </c>
      <c r="G41" s="1601">
        <f>(F41+H41)/2</f>
        <v/>
      </c>
      <c r="H41" s="1601" t="n">
        <v>1609.16328083264</v>
      </c>
      <c r="I41" s="1601">
        <f>(H41+J41)/2</f>
        <v/>
      </c>
      <c r="J41" s="1601" t="n">
        <v>2413.74492124896</v>
      </c>
      <c r="K41" s="1601">
        <f>(J41+L41)/2</f>
        <v/>
      </c>
      <c r="L41" s="1601" t="n">
        <v>3218.32656166528</v>
      </c>
      <c r="M41" s="1601">
        <f>(L41+N41)/2</f>
        <v/>
      </c>
      <c r="N41" s="1601" t="n">
        <v>4022.9082020816</v>
      </c>
      <c r="O41" s="1601">
        <f>(N41+P41)/2</f>
        <v/>
      </c>
      <c r="P41" s="1601" t="n">
        <v>4827.48984249792</v>
      </c>
      <c r="Q41" s="1601">
        <f>(P41+R41)/2</f>
        <v/>
      </c>
      <c r="R41" s="1601" t="n">
        <v>5632.07148291424</v>
      </c>
      <c r="S41" s="1601">
        <f>(R41+T41)/2</f>
        <v/>
      </c>
      <c r="T41" s="1601" t="n">
        <v>6436.65312333056</v>
      </c>
      <c r="U41" s="1601">
        <f>(T41+V41)/2</f>
        <v/>
      </c>
      <c r="V41" s="1601" t="n">
        <v>7241.23476374688</v>
      </c>
      <c r="W41" s="1601">
        <f>(V41+X41)/2</f>
        <v/>
      </c>
      <c r="X41" s="1601" t="n">
        <v>8045.8164041632</v>
      </c>
      <c r="Y41" s="1601">
        <f>(X41+Z41)/2</f>
        <v/>
      </c>
      <c r="Z41" s="1601" t="n">
        <v>8850.398044579521</v>
      </c>
      <c r="AA41" s="1601">
        <f>(Z41+AB41)/2</f>
        <v/>
      </c>
      <c r="AB41" s="1601" t="n">
        <v>9654.97968499584</v>
      </c>
      <c r="AC41" s="1601">
        <f>(AB41+AD41)/2</f>
        <v/>
      </c>
      <c r="AD41" s="1601" t="n">
        <v>10459.5613254122</v>
      </c>
      <c r="AE41" s="1601">
        <f>(AD41+AF41)/2</f>
        <v/>
      </c>
      <c r="AF41" s="1601" t="n">
        <v>11264.1429658285</v>
      </c>
      <c r="AG41" s="1601">
        <f>(AF41+AH41)/2</f>
        <v/>
      </c>
      <c r="AH41" s="1601" t="n">
        <v>12068.7246062448</v>
      </c>
      <c r="AI41" s="1601">
        <f>(AH41+AJ41)/2</f>
        <v/>
      </c>
      <c r="AJ41" s="1601" t="n">
        <v>12873.3062466611</v>
      </c>
      <c r="AK41" s="1601">
        <f>(AJ41+AL41)/2</f>
        <v/>
      </c>
      <c r="AL41" s="1601" t="n">
        <v>13677.8878870774</v>
      </c>
      <c r="AM41" s="1601">
        <f>(AL41+AN41)/2</f>
        <v/>
      </c>
      <c r="AN41" s="1601" t="n">
        <v>14482.4695274938</v>
      </c>
      <c r="AO41" s="1601">
        <f>(AN41+AP41)/2</f>
        <v/>
      </c>
      <c r="AP41" s="1601" t="n">
        <v>15287.0511679101</v>
      </c>
      <c r="AQ41" s="1601">
        <f>(AP41+AR41)/2</f>
        <v/>
      </c>
      <c r="AR41" s="1601" t="n">
        <v>16091.6328083264</v>
      </c>
      <c r="AS41" s="1601">
        <f>(AR41+AT41)/2</f>
        <v/>
      </c>
      <c r="AT41" s="1601" t="n">
        <v>16320</v>
      </c>
      <c r="AU41" s="1601">
        <f>(AT41+AV41)/2</f>
        <v/>
      </c>
      <c r="AV41" s="1601" t="n">
        <v>16320</v>
      </c>
      <c r="AW41" s="1601">
        <f>(AV41+AX41)/2</f>
        <v/>
      </c>
      <c r="AX41" s="1601" t="n">
        <v>16320</v>
      </c>
      <c r="AY41" s="1601">
        <f>(AX41+AZ41)/2</f>
        <v/>
      </c>
      <c r="AZ41" s="1601" t="n">
        <v>16320</v>
      </c>
      <c r="BA41" s="1601">
        <f>(AZ41+BB41)/2</f>
        <v/>
      </c>
      <c r="BB41" s="1601" t="n">
        <v>16320</v>
      </c>
      <c r="BC41" s="1601">
        <f>(BB41+BD41)/2</f>
        <v/>
      </c>
      <c r="BD41" s="1601" t="n">
        <v>16320</v>
      </c>
      <c r="BE41" s="1601">
        <f>(BD41+BF41)/2</f>
        <v/>
      </c>
      <c r="BF41" s="1601" t="n">
        <v>16320</v>
      </c>
      <c r="BG41" s="1601">
        <f>(BF41+BH41)/2</f>
        <v/>
      </c>
      <c r="BH41" s="1601" t="n">
        <v>16320</v>
      </c>
    </row>
    <row r="42">
      <c r="B42" s="1602" t="n"/>
      <c r="C42" s="13" t="n">
        <v>39</v>
      </c>
      <c r="D42" s="1601" t="n">
        <v>0</v>
      </c>
      <c r="E42" s="1601">
        <f>(D42+F42)/2</f>
        <v/>
      </c>
      <c r="F42" s="1601" t="n">
        <v>801.1312020223201</v>
      </c>
      <c r="G42" s="1601">
        <f>(F42+H42)/2</f>
        <v/>
      </c>
      <c r="H42" s="1601" t="n">
        <v>1602.26240404464</v>
      </c>
      <c r="I42" s="1601">
        <f>(H42+J42)/2</f>
        <v/>
      </c>
      <c r="J42" s="1601" t="n">
        <v>2403.39360606696</v>
      </c>
      <c r="K42" s="1601">
        <f>(J42+L42)/2</f>
        <v/>
      </c>
      <c r="L42" s="1601" t="n">
        <v>3204.52480808928</v>
      </c>
      <c r="M42" s="1601">
        <f>(L42+N42)/2</f>
        <v/>
      </c>
      <c r="N42" s="1601" t="n">
        <v>4005.6560101116</v>
      </c>
      <c r="O42" s="1601">
        <f>(N42+P42)/2</f>
        <v/>
      </c>
      <c r="P42" s="1601" t="n">
        <v>4806.78721213392</v>
      </c>
      <c r="Q42" s="1601">
        <f>(P42+R42)/2</f>
        <v/>
      </c>
      <c r="R42" s="1601" t="n">
        <v>5607.91841415624</v>
      </c>
      <c r="S42" s="1601">
        <f>(R42+T42)/2</f>
        <v/>
      </c>
      <c r="T42" s="1601" t="n">
        <v>6409.04961617856</v>
      </c>
      <c r="U42" s="1601">
        <f>(T42+V42)/2</f>
        <v/>
      </c>
      <c r="V42" s="1601" t="n">
        <v>7210.18081820088</v>
      </c>
      <c r="W42" s="1601">
        <f>(V42+X42)/2</f>
        <v/>
      </c>
      <c r="X42" s="1601" t="n">
        <v>8011.3120202232</v>
      </c>
      <c r="Y42" s="1601">
        <f>(X42+Z42)/2</f>
        <v/>
      </c>
      <c r="Z42" s="1601" t="n">
        <v>8812.44322224552</v>
      </c>
      <c r="AA42" s="1601">
        <f>(Z42+AB42)/2</f>
        <v/>
      </c>
      <c r="AB42" s="1601" t="n">
        <v>9613.574424267839</v>
      </c>
      <c r="AC42" s="1601">
        <f>(AB42+AD42)/2</f>
        <v/>
      </c>
      <c r="AD42" s="1601" t="n">
        <v>10414.7056262902</v>
      </c>
      <c r="AE42" s="1601">
        <f>(AD42+AF42)/2</f>
        <v/>
      </c>
      <c r="AF42" s="1601" t="n">
        <v>11215.8368283125</v>
      </c>
      <c r="AG42" s="1601">
        <f>(AF42+AH42)/2</f>
        <v/>
      </c>
      <c r="AH42" s="1601" t="n">
        <v>12016.9680303348</v>
      </c>
      <c r="AI42" s="1601">
        <f>(AH42+AJ42)/2</f>
        <v/>
      </c>
      <c r="AJ42" s="1601" t="n">
        <v>12818.0992323571</v>
      </c>
      <c r="AK42" s="1601">
        <f>(AJ42+AL42)/2</f>
        <v/>
      </c>
      <c r="AL42" s="1601" t="n">
        <v>13619.2304343794</v>
      </c>
      <c r="AM42" s="1601">
        <f>(AL42+AN42)/2</f>
        <v/>
      </c>
      <c r="AN42" s="1601" t="n">
        <v>14420.3616364018</v>
      </c>
      <c r="AO42" s="1601">
        <f>(AN42+AP42)/2</f>
        <v/>
      </c>
      <c r="AP42" s="1601" t="n">
        <v>15221.4928384241</v>
      </c>
      <c r="AQ42" s="1601">
        <f>(AP42+AR42)/2</f>
        <v/>
      </c>
      <c r="AR42" s="1601" t="n">
        <v>16022.6240404464</v>
      </c>
      <c r="AS42" s="1601">
        <f>(AR42+AT42)/2</f>
        <v/>
      </c>
      <c r="AT42" s="1601" t="n">
        <v>16320</v>
      </c>
      <c r="AU42" s="1601">
        <f>(AT42+AV42)/2</f>
        <v/>
      </c>
      <c r="AV42" s="1601" t="n">
        <v>16320</v>
      </c>
      <c r="AW42" s="1601">
        <f>(AV42+AX42)/2</f>
        <v/>
      </c>
      <c r="AX42" s="1601" t="n">
        <v>16320</v>
      </c>
      <c r="AY42" s="1601">
        <f>(AX42+AZ42)/2</f>
        <v/>
      </c>
      <c r="AZ42" s="1601" t="n">
        <v>16320</v>
      </c>
      <c r="BA42" s="1601">
        <f>(AZ42+BB42)/2</f>
        <v/>
      </c>
      <c r="BB42" s="1601" t="n">
        <v>16320</v>
      </c>
      <c r="BC42" s="1601">
        <f>(BB42+BD42)/2</f>
        <v/>
      </c>
      <c r="BD42" s="1601" t="n">
        <v>16320</v>
      </c>
      <c r="BE42" s="1601">
        <f>(BD42+BF42)/2</f>
        <v/>
      </c>
      <c r="BF42" s="1601" t="n">
        <v>16320</v>
      </c>
      <c r="BG42" s="1601">
        <f>(BF42+BH42)/2</f>
        <v/>
      </c>
      <c r="BH42" s="1601" t="n">
        <v>16320</v>
      </c>
    </row>
    <row r="43">
      <c r="B43" s="1602" t="n"/>
      <c r="C43" s="13" t="n">
        <v>40</v>
      </c>
      <c r="D43" s="1601" t="n">
        <v>0</v>
      </c>
      <c r="E43" s="1601">
        <f>(D43+F43)/2</f>
        <v/>
      </c>
      <c r="F43" s="1601" t="n">
        <v>797.6807636283201</v>
      </c>
      <c r="G43" s="1601">
        <f>(F43+H43)/2</f>
        <v/>
      </c>
      <c r="H43" s="1601" t="n">
        <v>1595.36152725664</v>
      </c>
      <c r="I43" s="1601">
        <f>(H43+J43)/2</f>
        <v/>
      </c>
      <c r="J43" s="1601" t="n">
        <v>2393.04229088496</v>
      </c>
      <c r="K43" s="1601">
        <f>(J43+L43)/2</f>
        <v/>
      </c>
      <c r="L43" s="1601" t="n">
        <v>3190.72305451328</v>
      </c>
      <c r="M43" s="1601">
        <f>(L43+N43)/2</f>
        <v/>
      </c>
      <c r="N43" s="1601" t="n">
        <v>3988.4038181416</v>
      </c>
      <c r="O43" s="1601">
        <f>(N43+P43)/2</f>
        <v/>
      </c>
      <c r="P43" s="1601" t="n">
        <v>4786.08458176992</v>
      </c>
      <c r="Q43" s="1601">
        <f>(P43+R43)/2</f>
        <v/>
      </c>
      <c r="R43" s="1601" t="n">
        <v>5583.76534539824</v>
      </c>
      <c r="S43" s="1601">
        <f>(R43+T43)/2</f>
        <v/>
      </c>
      <c r="T43" s="1601" t="n">
        <v>6381.44610902656</v>
      </c>
      <c r="U43" s="1601">
        <f>(T43+V43)/2</f>
        <v/>
      </c>
      <c r="V43" s="1601" t="n">
        <v>7179.12687265488</v>
      </c>
      <c r="W43" s="1601">
        <f>(V43+X43)/2</f>
        <v/>
      </c>
      <c r="X43" s="1601" t="n">
        <v>7976.8076362832</v>
      </c>
      <c r="Y43" s="1601">
        <f>(X43+Z43)/2</f>
        <v/>
      </c>
      <c r="Z43" s="1601" t="n">
        <v>8774.488399911521</v>
      </c>
      <c r="AA43" s="1601">
        <f>(Z43+AB43)/2</f>
        <v/>
      </c>
      <c r="AB43" s="1601" t="n">
        <v>9572.16916353984</v>
      </c>
      <c r="AC43" s="1601">
        <f>(AB43+AD43)/2</f>
        <v/>
      </c>
      <c r="AD43" s="1601" t="n">
        <v>10369.8499271682</v>
      </c>
      <c r="AE43" s="1601">
        <f>(AD43+AF43)/2</f>
        <v/>
      </c>
      <c r="AF43" s="1601" t="n">
        <v>11167.5306907965</v>
      </c>
      <c r="AG43" s="1601">
        <f>(AF43+AH43)/2</f>
        <v/>
      </c>
      <c r="AH43" s="1601" t="n">
        <v>11965.2114544248</v>
      </c>
      <c r="AI43" s="1601">
        <f>(AH43+AJ43)/2</f>
        <v/>
      </c>
      <c r="AJ43" s="1601" t="n">
        <v>12762.8922180531</v>
      </c>
      <c r="AK43" s="1601">
        <f>(AJ43+AL43)/2</f>
        <v/>
      </c>
      <c r="AL43" s="1601" t="n">
        <v>13560.5729816814</v>
      </c>
      <c r="AM43" s="1601">
        <f>(AL43+AN43)/2</f>
        <v/>
      </c>
      <c r="AN43" s="1601" t="n">
        <v>14358.2537453098</v>
      </c>
      <c r="AO43" s="1601">
        <f>(AN43+AP43)/2</f>
        <v/>
      </c>
      <c r="AP43" s="1601" t="n">
        <v>15155.9345089381</v>
      </c>
      <c r="AQ43" s="1601">
        <f>(AP43+AR43)/2</f>
        <v/>
      </c>
      <c r="AR43" s="1601" t="n">
        <v>15953.6152725664</v>
      </c>
      <c r="AS43" s="1601">
        <f>(AR43+AT43)/2</f>
        <v/>
      </c>
      <c r="AT43" s="1601" t="n">
        <v>16320</v>
      </c>
      <c r="AU43" s="1601">
        <f>(AT43+AV43)/2</f>
        <v/>
      </c>
      <c r="AV43" s="1601" t="n">
        <v>16320</v>
      </c>
      <c r="AW43" s="1601">
        <f>(AV43+AX43)/2</f>
        <v/>
      </c>
      <c r="AX43" s="1601" t="n">
        <v>16320</v>
      </c>
      <c r="AY43" s="1601">
        <f>(AX43+AZ43)/2</f>
        <v/>
      </c>
      <c r="AZ43" s="1601" t="n">
        <v>16320</v>
      </c>
      <c r="BA43" s="1601">
        <f>(AZ43+BB43)/2</f>
        <v/>
      </c>
      <c r="BB43" s="1601" t="n">
        <v>16320</v>
      </c>
      <c r="BC43" s="1601">
        <f>(BB43+BD43)/2</f>
        <v/>
      </c>
      <c r="BD43" s="1601" t="n">
        <v>16320</v>
      </c>
      <c r="BE43" s="1601">
        <f>(BD43+BF43)/2</f>
        <v/>
      </c>
      <c r="BF43" s="1601" t="n">
        <v>16320</v>
      </c>
      <c r="BG43" s="1601">
        <f>(BF43+BH43)/2</f>
        <v/>
      </c>
      <c r="BH43" s="1601" t="n">
        <v>16320</v>
      </c>
    </row>
    <row r="44">
      <c r="B44" s="1602" t="n"/>
      <c r="C44" s="13" t="n">
        <v>41</v>
      </c>
      <c r="D44" s="1601" t="n">
        <v>0</v>
      </c>
      <c r="E44" s="1601">
        <f>(D44+F44)/2</f>
        <v/>
      </c>
      <c r="F44" s="1601" t="n">
        <v>794.23032523432</v>
      </c>
      <c r="G44" s="1601">
        <f>(F44+H44)/2</f>
        <v/>
      </c>
      <c r="H44" s="1601" t="n">
        <v>1588.46065046864</v>
      </c>
      <c r="I44" s="1601">
        <f>(H44+J44)/2</f>
        <v/>
      </c>
      <c r="J44" s="1601" t="n">
        <v>2382.69097570296</v>
      </c>
      <c r="K44" s="1601">
        <f>(J44+L44)/2</f>
        <v/>
      </c>
      <c r="L44" s="1601" t="n">
        <v>3176.92130093728</v>
      </c>
      <c r="M44" s="1601">
        <f>(L44+N44)/2</f>
        <v/>
      </c>
      <c r="N44" s="1601" t="n">
        <v>3971.1516261716</v>
      </c>
      <c r="O44" s="1601">
        <f>(N44+P44)/2</f>
        <v/>
      </c>
      <c r="P44" s="1601" t="n">
        <v>4765.38195140592</v>
      </c>
      <c r="Q44" s="1601">
        <f>(P44+R44)/2</f>
        <v/>
      </c>
      <c r="R44" s="1601" t="n">
        <v>5559.61227664024</v>
      </c>
      <c r="S44" s="1601">
        <f>(R44+T44)/2</f>
        <v/>
      </c>
      <c r="T44" s="1601" t="n">
        <v>6353.84260187456</v>
      </c>
      <c r="U44" s="1601">
        <f>(T44+V44)/2</f>
        <v/>
      </c>
      <c r="V44" s="1601" t="n">
        <v>7148.07292710888</v>
      </c>
      <c r="W44" s="1601">
        <f>(V44+X44)/2</f>
        <v/>
      </c>
      <c r="X44" s="1601" t="n">
        <v>7942.3032523432</v>
      </c>
      <c r="Y44" s="1601">
        <f>(X44+Z44)/2</f>
        <v/>
      </c>
      <c r="Z44" s="1601" t="n">
        <v>8736.53357757752</v>
      </c>
      <c r="AA44" s="1601">
        <f>(Z44+AB44)/2</f>
        <v/>
      </c>
      <c r="AB44" s="1601" t="n">
        <v>9530.763902811839</v>
      </c>
      <c r="AC44" s="1601">
        <f>(AB44+AD44)/2</f>
        <v/>
      </c>
      <c r="AD44" s="1601" t="n">
        <v>10324.9942280462</v>
      </c>
      <c r="AE44" s="1601">
        <f>(AD44+AF44)/2</f>
        <v/>
      </c>
      <c r="AF44" s="1601" t="n">
        <v>11119.2245532805</v>
      </c>
      <c r="AG44" s="1601">
        <f>(AF44+AH44)/2</f>
        <v/>
      </c>
      <c r="AH44" s="1601" t="n">
        <v>11913.4548785148</v>
      </c>
      <c r="AI44" s="1601">
        <f>(AH44+AJ44)/2</f>
        <v/>
      </c>
      <c r="AJ44" s="1601" t="n">
        <v>12707.6852037491</v>
      </c>
      <c r="AK44" s="1601">
        <f>(AJ44+AL44)/2</f>
        <v/>
      </c>
      <c r="AL44" s="1601" t="n">
        <v>13501.9155289834</v>
      </c>
      <c r="AM44" s="1601">
        <f>(AL44+AN44)/2</f>
        <v/>
      </c>
      <c r="AN44" s="1601" t="n">
        <v>14296.1458542178</v>
      </c>
      <c r="AO44" s="1601">
        <f>(AN44+AP44)/2</f>
        <v/>
      </c>
      <c r="AP44" s="1601" t="n">
        <v>15090.3761794521</v>
      </c>
      <c r="AQ44" s="1601">
        <f>(AP44+AR44)/2</f>
        <v/>
      </c>
      <c r="AR44" s="1601" t="n">
        <v>15884.6065046864</v>
      </c>
      <c r="AS44" s="1601">
        <f>(AR44+AT44)/2</f>
        <v/>
      </c>
      <c r="AT44" s="1601" t="n">
        <v>16320</v>
      </c>
      <c r="AU44" s="1601">
        <f>(AT44+AV44)/2</f>
        <v/>
      </c>
      <c r="AV44" s="1601" t="n">
        <v>16320</v>
      </c>
      <c r="AW44" s="1601">
        <f>(AV44+AX44)/2</f>
        <v/>
      </c>
      <c r="AX44" s="1601" t="n">
        <v>16320</v>
      </c>
      <c r="AY44" s="1601">
        <f>(AX44+AZ44)/2</f>
        <v/>
      </c>
      <c r="AZ44" s="1601" t="n">
        <v>16320</v>
      </c>
      <c r="BA44" s="1601">
        <f>(AZ44+BB44)/2</f>
        <v/>
      </c>
      <c r="BB44" s="1601" t="n">
        <v>16320</v>
      </c>
      <c r="BC44" s="1601">
        <f>(BB44+BD44)/2</f>
        <v/>
      </c>
      <c r="BD44" s="1601" t="n">
        <v>16320</v>
      </c>
      <c r="BE44" s="1601">
        <f>(BD44+BF44)/2</f>
        <v/>
      </c>
      <c r="BF44" s="1601" t="n">
        <v>16320</v>
      </c>
      <c r="BG44" s="1601">
        <f>(BF44+BH44)/2</f>
        <v/>
      </c>
      <c r="BH44" s="1601" t="n">
        <v>16320</v>
      </c>
    </row>
    <row r="45">
      <c r="B45" s="1602" t="n"/>
      <c r="C45" s="13" t="n">
        <v>42</v>
      </c>
      <c r="D45" s="1601" t="n">
        <v>0</v>
      </c>
      <c r="E45" s="1601">
        <f>(D45+F45)/2</f>
        <v/>
      </c>
      <c r="F45" s="1601" t="n">
        <v>790.77988684032</v>
      </c>
      <c r="G45" s="1601">
        <f>(F45+H45)/2</f>
        <v/>
      </c>
      <c r="H45" s="1601" t="n">
        <v>1581.55977368064</v>
      </c>
      <c r="I45" s="1601">
        <f>(H45+J45)/2</f>
        <v/>
      </c>
      <c r="J45" s="1601" t="n">
        <v>2372.33966052096</v>
      </c>
      <c r="K45" s="1601">
        <f>(J45+L45)/2</f>
        <v/>
      </c>
      <c r="L45" s="1601" t="n">
        <v>3163.11954736128</v>
      </c>
      <c r="M45" s="1601">
        <f>(L45+N45)/2</f>
        <v/>
      </c>
      <c r="N45" s="1601" t="n">
        <v>3953.8994342016</v>
      </c>
      <c r="O45" s="1601">
        <f>(N45+P45)/2</f>
        <v/>
      </c>
      <c r="P45" s="1601" t="n">
        <v>4744.67932104192</v>
      </c>
      <c r="Q45" s="1601">
        <f>(P45+R45)/2</f>
        <v/>
      </c>
      <c r="R45" s="1601" t="n">
        <v>5535.45920788224</v>
      </c>
      <c r="S45" s="1601">
        <f>(R45+T45)/2</f>
        <v/>
      </c>
      <c r="T45" s="1601" t="n">
        <v>6326.23909472256</v>
      </c>
      <c r="U45" s="1601">
        <f>(T45+V45)/2</f>
        <v/>
      </c>
      <c r="V45" s="1601" t="n">
        <v>7117.01898156288</v>
      </c>
      <c r="W45" s="1601">
        <f>(V45+X45)/2</f>
        <v/>
      </c>
      <c r="X45" s="1601" t="n">
        <v>7907.7988684032</v>
      </c>
      <c r="Y45" s="1601">
        <f>(X45+Z45)/2</f>
        <v/>
      </c>
      <c r="Z45" s="1601" t="n">
        <v>8698.578755243519</v>
      </c>
      <c r="AA45" s="1601">
        <f>(Z45+AB45)/2</f>
        <v/>
      </c>
      <c r="AB45" s="1601" t="n">
        <v>9489.35864208384</v>
      </c>
      <c r="AC45" s="1601">
        <f>(AB45+AD45)/2</f>
        <v/>
      </c>
      <c r="AD45" s="1601" t="n">
        <v>10280.1385289242</v>
      </c>
      <c r="AE45" s="1601">
        <f>(AD45+AF45)/2</f>
        <v/>
      </c>
      <c r="AF45" s="1601" t="n">
        <v>11070.9184157645</v>
      </c>
      <c r="AG45" s="1601">
        <f>(AF45+AH45)/2</f>
        <v/>
      </c>
      <c r="AH45" s="1601" t="n">
        <v>11861.6983026048</v>
      </c>
      <c r="AI45" s="1601">
        <f>(AH45+AJ45)/2</f>
        <v/>
      </c>
      <c r="AJ45" s="1601" t="n">
        <v>12652.4781894451</v>
      </c>
      <c r="AK45" s="1601">
        <f>(AJ45+AL45)/2</f>
        <v/>
      </c>
      <c r="AL45" s="1601" t="n">
        <v>13443.2580762854</v>
      </c>
      <c r="AM45" s="1601">
        <f>(AL45+AN45)/2</f>
        <v/>
      </c>
      <c r="AN45" s="1601" t="n">
        <v>14234.0379631258</v>
      </c>
      <c r="AO45" s="1601">
        <f>(AN45+AP45)/2</f>
        <v/>
      </c>
      <c r="AP45" s="1601" t="n">
        <v>15024.8178499661</v>
      </c>
      <c r="AQ45" s="1601">
        <f>(AP45+AR45)/2</f>
        <v/>
      </c>
      <c r="AR45" s="1601" t="n">
        <v>15815.5977368064</v>
      </c>
      <c r="AS45" s="1601">
        <f>(AR45+AT45)/2</f>
        <v/>
      </c>
      <c r="AT45" s="1601" t="n">
        <v>16320</v>
      </c>
      <c r="AU45" s="1601">
        <f>(AT45+AV45)/2</f>
        <v/>
      </c>
      <c r="AV45" s="1601" t="n">
        <v>16320</v>
      </c>
      <c r="AW45" s="1601">
        <f>(AV45+AX45)/2</f>
        <v/>
      </c>
      <c r="AX45" s="1601" t="n">
        <v>16320</v>
      </c>
      <c r="AY45" s="1601">
        <f>(AX45+AZ45)/2</f>
        <v/>
      </c>
      <c r="AZ45" s="1601" t="n">
        <v>16320</v>
      </c>
      <c r="BA45" s="1601">
        <f>(AZ45+BB45)/2</f>
        <v/>
      </c>
      <c r="BB45" s="1601" t="n">
        <v>16320</v>
      </c>
      <c r="BC45" s="1601">
        <f>(BB45+BD45)/2</f>
        <v/>
      </c>
      <c r="BD45" s="1601" t="n">
        <v>16320</v>
      </c>
      <c r="BE45" s="1601">
        <f>(BD45+BF45)/2</f>
        <v/>
      </c>
      <c r="BF45" s="1601" t="n">
        <v>16320</v>
      </c>
      <c r="BG45" s="1601">
        <f>(BF45+BH45)/2</f>
        <v/>
      </c>
      <c r="BH45" s="1601" t="n">
        <v>16320</v>
      </c>
    </row>
    <row r="46">
      <c r="B46" s="1602" t="n"/>
      <c r="C46" s="13" t="n">
        <v>43</v>
      </c>
      <c r="D46" s="1601" t="n">
        <v>0</v>
      </c>
      <c r="E46" s="1601">
        <f>(D46+F46)/2</f>
        <v/>
      </c>
      <c r="F46" s="1601" t="n">
        <v>787.32944844632</v>
      </c>
      <c r="G46" s="1601">
        <f>(F46+H46)/2</f>
        <v/>
      </c>
      <c r="H46" s="1601" t="n">
        <v>1574.65889689264</v>
      </c>
      <c r="I46" s="1601">
        <f>(H46+J46)/2</f>
        <v/>
      </c>
      <c r="J46" s="1601" t="n">
        <v>2361.98834533896</v>
      </c>
      <c r="K46" s="1601">
        <f>(J46+L46)/2</f>
        <v/>
      </c>
      <c r="L46" s="1601" t="n">
        <v>3149.31779378528</v>
      </c>
      <c r="M46" s="1601">
        <f>(L46+N46)/2</f>
        <v/>
      </c>
      <c r="N46" s="1601" t="n">
        <v>3936.6472422316</v>
      </c>
      <c r="O46" s="1601">
        <f>(N46+P46)/2</f>
        <v/>
      </c>
      <c r="P46" s="1601" t="n">
        <v>4723.97669067792</v>
      </c>
      <c r="Q46" s="1601">
        <f>(P46+R46)/2</f>
        <v/>
      </c>
      <c r="R46" s="1601" t="n">
        <v>5511.30613912424</v>
      </c>
      <c r="S46" s="1601">
        <f>(R46+T46)/2</f>
        <v/>
      </c>
      <c r="T46" s="1601" t="n">
        <v>6298.63558757056</v>
      </c>
      <c r="U46" s="1601">
        <f>(T46+V46)/2</f>
        <v/>
      </c>
      <c r="V46" s="1601" t="n">
        <v>7085.96503601688</v>
      </c>
      <c r="W46" s="1601">
        <f>(V46+X46)/2</f>
        <v/>
      </c>
      <c r="X46" s="1601" t="n">
        <v>7873.2944844632</v>
      </c>
      <c r="Y46" s="1601">
        <f>(X46+Z46)/2</f>
        <v/>
      </c>
      <c r="Z46" s="1601" t="n">
        <v>8660.623932909521</v>
      </c>
      <c r="AA46" s="1601">
        <f>(Z46+AB46)/2</f>
        <v/>
      </c>
      <c r="AB46" s="1601" t="n">
        <v>9447.953381355839</v>
      </c>
      <c r="AC46" s="1601">
        <f>(AB46+AD46)/2</f>
        <v/>
      </c>
      <c r="AD46" s="1601" t="n">
        <v>10235.2828298022</v>
      </c>
      <c r="AE46" s="1601">
        <f>(AD46+AF46)/2</f>
        <v/>
      </c>
      <c r="AF46" s="1601" t="n">
        <v>11022.6122782485</v>
      </c>
      <c r="AG46" s="1601">
        <f>(AF46+AH46)/2</f>
        <v/>
      </c>
      <c r="AH46" s="1601" t="n">
        <v>11809.9417266948</v>
      </c>
      <c r="AI46" s="1601">
        <f>(AH46+AJ46)/2</f>
        <v/>
      </c>
      <c r="AJ46" s="1601" t="n">
        <v>12597.2711751411</v>
      </c>
      <c r="AK46" s="1601">
        <f>(AJ46+AL46)/2</f>
        <v/>
      </c>
      <c r="AL46" s="1601" t="n">
        <v>13384.6006235874</v>
      </c>
      <c r="AM46" s="1601">
        <f>(AL46+AN46)/2</f>
        <v/>
      </c>
      <c r="AN46" s="1601" t="n">
        <v>14171.9300720338</v>
      </c>
      <c r="AO46" s="1601">
        <f>(AN46+AP46)/2</f>
        <v/>
      </c>
      <c r="AP46" s="1601" t="n">
        <v>14959.2595204801</v>
      </c>
      <c r="AQ46" s="1601">
        <f>(AP46+AR46)/2</f>
        <v/>
      </c>
      <c r="AR46" s="1601" t="n">
        <v>15746.5889689264</v>
      </c>
      <c r="AS46" s="1601">
        <f>(AR46+AT46)/2</f>
        <v/>
      </c>
      <c r="AT46" s="1601" t="n">
        <v>16320</v>
      </c>
      <c r="AU46" s="1601">
        <f>(AT46+AV46)/2</f>
        <v/>
      </c>
      <c r="AV46" s="1601" t="n">
        <v>16320</v>
      </c>
      <c r="AW46" s="1601">
        <f>(AV46+AX46)/2</f>
        <v/>
      </c>
      <c r="AX46" s="1601" t="n">
        <v>16320</v>
      </c>
      <c r="AY46" s="1601">
        <f>(AX46+AZ46)/2</f>
        <v/>
      </c>
      <c r="AZ46" s="1601" t="n">
        <v>16320</v>
      </c>
      <c r="BA46" s="1601">
        <f>(AZ46+BB46)/2</f>
        <v/>
      </c>
      <c r="BB46" s="1601" t="n">
        <v>16320</v>
      </c>
      <c r="BC46" s="1601">
        <f>(BB46+BD46)/2</f>
        <v/>
      </c>
      <c r="BD46" s="1601" t="n">
        <v>16320</v>
      </c>
      <c r="BE46" s="1601">
        <f>(BD46+BF46)/2</f>
        <v/>
      </c>
      <c r="BF46" s="1601" t="n">
        <v>16320</v>
      </c>
      <c r="BG46" s="1601">
        <f>(BF46+BH46)/2</f>
        <v/>
      </c>
      <c r="BH46" s="1601" t="n">
        <v>16320</v>
      </c>
    </row>
    <row r="47">
      <c r="B47" s="1602" t="n"/>
      <c r="C47" s="13" t="n">
        <v>44</v>
      </c>
      <c r="D47" s="1601" t="n">
        <v>0</v>
      </c>
      <c r="E47" s="1601">
        <f>(D47+F47)/2</f>
        <v/>
      </c>
      <c r="F47" s="1601" t="n">
        <v>783.87901005232</v>
      </c>
      <c r="G47" s="1601">
        <f>(F47+H47)/2</f>
        <v/>
      </c>
      <c r="H47" s="1601" t="n">
        <v>1567.75802010464</v>
      </c>
      <c r="I47" s="1601">
        <f>(H47+J47)/2</f>
        <v/>
      </c>
      <c r="J47" s="1601" t="n">
        <v>2351.63703015696</v>
      </c>
      <c r="K47" s="1601">
        <f>(J47+L47)/2</f>
        <v/>
      </c>
      <c r="L47" s="1601" t="n">
        <v>3135.51604020928</v>
      </c>
      <c r="M47" s="1601">
        <f>(L47+N47)/2</f>
        <v/>
      </c>
      <c r="N47" s="1601" t="n">
        <v>3919.3950502616</v>
      </c>
      <c r="O47" s="1601">
        <f>(N47+P47)/2</f>
        <v/>
      </c>
      <c r="P47" s="1601" t="n">
        <v>4703.27406031392</v>
      </c>
      <c r="Q47" s="1601">
        <f>(P47+R47)/2</f>
        <v/>
      </c>
      <c r="R47" s="1601" t="n">
        <v>5487.15307036624</v>
      </c>
      <c r="S47" s="1601">
        <f>(R47+T47)/2</f>
        <v/>
      </c>
      <c r="T47" s="1601" t="n">
        <v>6271.03208041856</v>
      </c>
      <c r="U47" s="1601">
        <f>(T47+V47)/2</f>
        <v/>
      </c>
      <c r="V47" s="1601" t="n">
        <v>7054.91109047088</v>
      </c>
      <c r="W47" s="1601">
        <f>(V47+X47)/2</f>
        <v/>
      </c>
      <c r="X47" s="1601" t="n">
        <v>7838.7901005232</v>
      </c>
      <c r="Y47" s="1601">
        <f>(X47+Z47)/2</f>
        <v/>
      </c>
      <c r="Z47" s="1601" t="n">
        <v>8622.66911057552</v>
      </c>
      <c r="AA47" s="1601">
        <f>(Z47+AB47)/2</f>
        <v/>
      </c>
      <c r="AB47" s="1601" t="n">
        <v>9406.54812062784</v>
      </c>
      <c r="AC47" s="1601">
        <f>(AB47+AD47)/2</f>
        <v/>
      </c>
      <c r="AD47" s="1601" t="n">
        <v>10190.4271306802</v>
      </c>
      <c r="AE47" s="1601">
        <f>(AD47+AF47)/2</f>
        <v/>
      </c>
      <c r="AF47" s="1601" t="n">
        <v>10974.3061407325</v>
      </c>
      <c r="AG47" s="1601">
        <f>(AF47+AH47)/2</f>
        <v/>
      </c>
      <c r="AH47" s="1601" t="n">
        <v>11758.1851507848</v>
      </c>
      <c r="AI47" s="1601">
        <f>(AH47+AJ47)/2</f>
        <v/>
      </c>
      <c r="AJ47" s="1601" t="n">
        <v>12542.0641608371</v>
      </c>
      <c r="AK47" s="1601">
        <f>(AJ47+AL47)/2</f>
        <v/>
      </c>
      <c r="AL47" s="1601" t="n">
        <v>13325.9431708894</v>
      </c>
      <c r="AM47" s="1601">
        <f>(AL47+AN47)/2</f>
        <v/>
      </c>
      <c r="AN47" s="1601" t="n">
        <v>14109.8221809418</v>
      </c>
      <c r="AO47" s="1601">
        <f>(AN47+AP47)/2</f>
        <v/>
      </c>
      <c r="AP47" s="1601" t="n">
        <v>14893.7011909941</v>
      </c>
      <c r="AQ47" s="1601">
        <f>(AP47+AR47)/2</f>
        <v/>
      </c>
      <c r="AR47" s="1601" t="n">
        <v>15677.5802010464</v>
      </c>
      <c r="AS47" s="1601">
        <f>(AR47+AT47)/2</f>
        <v/>
      </c>
      <c r="AT47" s="1601" t="n">
        <v>16320</v>
      </c>
      <c r="AU47" s="1601">
        <f>(AT47+AV47)/2</f>
        <v/>
      </c>
      <c r="AV47" s="1601" t="n">
        <v>16320</v>
      </c>
      <c r="AW47" s="1601">
        <f>(AV47+AX47)/2</f>
        <v/>
      </c>
      <c r="AX47" s="1601" t="n">
        <v>16320</v>
      </c>
      <c r="AY47" s="1601">
        <f>(AX47+AZ47)/2</f>
        <v/>
      </c>
      <c r="AZ47" s="1601" t="n">
        <v>16320</v>
      </c>
      <c r="BA47" s="1601">
        <f>(AZ47+BB47)/2</f>
        <v/>
      </c>
      <c r="BB47" s="1601" t="n">
        <v>16320</v>
      </c>
      <c r="BC47" s="1601">
        <f>(BB47+BD47)/2</f>
        <v/>
      </c>
      <c r="BD47" s="1601" t="n">
        <v>16320</v>
      </c>
      <c r="BE47" s="1601">
        <f>(BD47+BF47)/2</f>
        <v/>
      </c>
      <c r="BF47" s="1601" t="n">
        <v>16320</v>
      </c>
      <c r="BG47" s="1601">
        <f>(BF47+BH47)/2</f>
        <v/>
      </c>
      <c r="BH47" s="1601" t="n">
        <v>16320</v>
      </c>
    </row>
    <row r="48">
      <c r="B48" s="1602" t="n"/>
      <c r="C48" s="13" t="n">
        <v>45</v>
      </c>
      <c r="D48" s="1601" t="n">
        <v>0</v>
      </c>
      <c r="E48" s="1601">
        <f>(D48+F48)/2</f>
        <v/>
      </c>
      <c r="F48" s="1601" t="n">
        <v>780.42857165832</v>
      </c>
      <c r="G48" s="1601">
        <f>(F48+H48)/2</f>
        <v/>
      </c>
      <c r="H48" s="1601" t="n">
        <v>1560.85714331664</v>
      </c>
      <c r="I48" s="1601">
        <f>(H48+J48)/2</f>
        <v/>
      </c>
      <c r="J48" s="1601" t="n">
        <v>2341.28571497496</v>
      </c>
      <c r="K48" s="1601">
        <f>(J48+L48)/2</f>
        <v/>
      </c>
      <c r="L48" s="1601" t="n">
        <v>3121.71428663328</v>
      </c>
      <c r="M48" s="1601">
        <f>(L48+N48)/2</f>
        <v/>
      </c>
      <c r="N48" s="1601" t="n">
        <v>3902.1428582916</v>
      </c>
      <c r="O48" s="1601">
        <f>(N48+P48)/2</f>
        <v/>
      </c>
      <c r="P48" s="1601" t="n">
        <v>4682.57142994992</v>
      </c>
      <c r="Q48" s="1601">
        <f>(P48+R48)/2</f>
        <v/>
      </c>
      <c r="R48" s="1601" t="n">
        <v>5463.00000160824</v>
      </c>
      <c r="S48" s="1601">
        <f>(R48+T48)/2</f>
        <v/>
      </c>
      <c r="T48" s="1601" t="n">
        <v>6243.42857326656</v>
      </c>
      <c r="U48" s="1601">
        <f>(T48+V48)/2</f>
        <v/>
      </c>
      <c r="V48" s="1601" t="n">
        <v>7023.85714492488</v>
      </c>
      <c r="W48" s="1601">
        <f>(V48+X48)/2</f>
        <v/>
      </c>
      <c r="X48" s="1601" t="n">
        <v>7804.2857165832</v>
      </c>
      <c r="Y48" s="1601">
        <f>(X48+Z48)/2</f>
        <v/>
      </c>
      <c r="Z48" s="1601" t="n">
        <v>8584.714288241519</v>
      </c>
      <c r="AA48" s="1601">
        <f>(Z48+AB48)/2</f>
        <v/>
      </c>
      <c r="AB48" s="1601" t="n">
        <v>9365.142859899839</v>
      </c>
      <c r="AC48" s="1601">
        <f>(AB48+AD48)/2</f>
        <v/>
      </c>
      <c r="AD48" s="1601" t="n">
        <v>10145.5714315582</v>
      </c>
      <c r="AE48" s="1601">
        <f>(AD48+AF48)/2</f>
        <v/>
      </c>
      <c r="AF48" s="1601" t="n">
        <v>10926.0000032165</v>
      </c>
      <c r="AG48" s="1601">
        <f>(AF48+AH48)/2</f>
        <v/>
      </c>
      <c r="AH48" s="1601" t="n">
        <v>11706.4285748748</v>
      </c>
      <c r="AI48" s="1601">
        <f>(AH48+AJ48)/2</f>
        <v/>
      </c>
      <c r="AJ48" s="1601" t="n">
        <v>12486.8571465331</v>
      </c>
      <c r="AK48" s="1601">
        <f>(AJ48+AL48)/2</f>
        <v/>
      </c>
      <c r="AL48" s="1601" t="n">
        <v>13267.2857181914</v>
      </c>
      <c r="AM48" s="1601">
        <f>(AL48+AN48)/2</f>
        <v/>
      </c>
      <c r="AN48" s="1601" t="n">
        <v>14047.7142898498</v>
      </c>
      <c r="AO48" s="1601">
        <f>(AN48+AP48)/2</f>
        <v/>
      </c>
      <c r="AP48" s="1601" t="n">
        <v>14828.1428615081</v>
      </c>
      <c r="AQ48" s="1601">
        <f>(AP48+AR48)/2</f>
        <v/>
      </c>
      <c r="AR48" s="1601" t="n">
        <v>15608.5714331664</v>
      </c>
      <c r="AS48" s="1601">
        <f>(AR48+AT48)/2</f>
        <v/>
      </c>
      <c r="AT48" s="1601" t="n">
        <v>16320</v>
      </c>
      <c r="AU48" s="1601">
        <f>(AT48+AV48)/2</f>
        <v/>
      </c>
      <c r="AV48" s="1601" t="n">
        <v>16320</v>
      </c>
      <c r="AW48" s="1601">
        <f>(AV48+AX48)/2</f>
        <v/>
      </c>
      <c r="AX48" s="1601" t="n">
        <v>16320</v>
      </c>
      <c r="AY48" s="1601">
        <f>(AX48+AZ48)/2</f>
        <v/>
      </c>
      <c r="AZ48" s="1601" t="n">
        <v>16320</v>
      </c>
      <c r="BA48" s="1601">
        <f>(AZ48+BB48)/2</f>
        <v/>
      </c>
      <c r="BB48" s="1601" t="n">
        <v>16320</v>
      </c>
      <c r="BC48" s="1601">
        <f>(BB48+BD48)/2</f>
        <v/>
      </c>
      <c r="BD48" s="1601" t="n">
        <v>16320</v>
      </c>
      <c r="BE48" s="1601">
        <f>(BD48+BF48)/2</f>
        <v/>
      </c>
      <c r="BF48" s="1601" t="n">
        <v>16320</v>
      </c>
      <c r="BG48" s="1601">
        <f>(BF48+BH48)/2</f>
        <v/>
      </c>
      <c r="BH48" s="1601" t="n">
        <v>16320</v>
      </c>
    </row>
    <row r="49">
      <c r="B49" s="1602" t="n"/>
      <c r="C49" s="13" t="n">
        <v>46</v>
      </c>
      <c r="D49" s="1601" t="n">
        <v>0</v>
      </c>
      <c r="E49" s="1601">
        <f>(D49+F49)/2</f>
        <v/>
      </c>
      <c r="F49" s="1601" t="n">
        <v>776.97813326432</v>
      </c>
      <c r="G49" s="1601">
        <f>(F49+H49)/2</f>
        <v/>
      </c>
      <c r="H49" s="1601" t="n">
        <v>1553.95626652864</v>
      </c>
      <c r="I49" s="1601">
        <f>(H49+J49)/2</f>
        <v/>
      </c>
      <c r="J49" s="1601" t="n">
        <v>2330.93439979296</v>
      </c>
      <c r="K49" s="1601">
        <f>(J49+L49)/2</f>
        <v/>
      </c>
      <c r="L49" s="1601" t="n">
        <v>3107.91253305728</v>
      </c>
      <c r="M49" s="1601">
        <f>(L49+N49)/2</f>
        <v/>
      </c>
      <c r="N49" s="1601" t="n">
        <v>3884.8906663216</v>
      </c>
      <c r="O49" s="1601">
        <f>(N49+P49)/2</f>
        <v/>
      </c>
      <c r="P49" s="1601" t="n">
        <v>4661.86879958592</v>
      </c>
      <c r="Q49" s="1601">
        <f>(P49+R49)/2</f>
        <v/>
      </c>
      <c r="R49" s="1601" t="n">
        <v>5438.84693285024</v>
      </c>
      <c r="S49" s="1601">
        <f>(R49+T49)/2</f>
        <v/>
      </c>
      <c r="T49" s="1601" t="n">
        <v>6215.82506611456</v>
      </c>
      <c r="U49" s="1601">
        <f>(T49+V49)/2</f>
        <v/>
      </c>
      <c r="V49" s="1601" t="n">
        <v>6992.80319937888</v>
      </c>
      <c r="W49" s="1601">
        <f>(V49+X49)/2</f>
        <v/>
      </c>
      <c r="X49" s="1601" t="n">
        <v>7769.7813326432</v>
      </c>
      <c r="Y49" s="1601">
        <f>(X49+Z49)/2</f>
        <v/>
      </c>
      <c r="Z49" s="1601" t="n">
        <v>8546.75946590752</v>
      </c>
      <c r="AA49" s="1601">
        <f>(Z49+AB49)/2</f>
        <v/>
      </c>
      <c r="AB49" s="1601" t="n">
        <v>9323.73759917184</v>
      </c>
      <c r="AC49" s="1601">
        <f>(AB49+AD49)/2</f>
        <v/>
      </c>
      <c r="AD49" s="1601" t="n">
        <v>10100.7157324362</v>
      </c>
      <c r="AE49" s="1601">
        <f>(AD49+AF49)/2</f>
        <v/>
      </c>
      <c r="AF49" s="1601" t="n">
        <v>10877.6938657005</v>
      </c>
      <c r="AG49" s="1601">
        <f>(AF49+AH49)/2</f>
        <v/>
      </c>
      <c r="AH49" s="1601" t="n">
        <v>11654.6719989648</v>
      </c>
      <c r="AI49" s="1601">
        <f>(AH49+AJ49)/2</f>
        <v/>
      </c>
      <c r="AJ49" s="1601" t="n">
        <v>12431.6501322291</v>
      </c>
      <c r="AK49" s="1601">
        <f>(AJ49+AL49)/2</f>
        <v/>
      </c>
      <c r="AL49" s="1601" t="n">
        <v>13208.6282654934</v>
      </c>
      <c r="AM49" s="1601">
        <f>(AL49+AN49)/2</f>
        <v/>
      </c>
      <c r="AN49" s="1601" t="n">
        <v>13985.6063987578</v>
      </c>
      <c r="AO49" s="1601">
        <f>(AN49+AP49)/2</f>
        <v/>
      </c>
      <c r="AP49" s="1601" t="n">
        <v>14762.5845320221</v>
      </c>
      <c r="AQ49" s="1601">
        <f>(AP49+AR49)/2</f>
        <v/>
      </c>
      <c r="AR49" s="1601" t="n">
        <v>15539.5626652864</v>
      </c>
      <c r="AS49" s="1601">
        <f>(AR49+AT49)/2</f>
        <v/>
      </c>
      <c r="AT49" s="1601" t="n">
        <v>16316.5407985507</v>
      </c>
      <c r="AU49" s="1601">
        <f>(AT49+AV49)/2</f>
        <v/>
      </c>
      <c r="AV49" s="1601" t="n">
        <v>16320</v>
      </c>
      <c r="AW49" s="1601">
        <f>(AV49+AX49)/2</f>
        <v/>
      </c>
      <c r="AX49" s="1601" t="n">
        <v>16320</v>
      </c>
      <c r="AY49" s="1601">
        <f>(AX49+AZ49)/2</f>
        <v/>
      </c>
      <c r="AZ49" s="1601" t="n">
        <v>16320</v>
      </c>
      <c r="BA49" s="1601">
        <f>(AZ49+BB49)/2</f>
        <v/>
      </c>
      <c r="BB49" s="1601" t="n">
        <v>16320</v>
      </c>
      <c r="BC49" s="1601">
        <f>(BB49+BD49)/2</f>
        <v/>
      </c>
      <c r="BD49" s="1601" t="n">
        <v>16320</v>
      </c>
      <c r="BE49" s="1601">
        <f>(BD49+BF49)/2</f>
        <v/>
      </c>
      <c r="BF49" s="1601" t="n">
        <v>16320</v>
      </c>
      <c r="BG49" s="1601">
        <f>(BF49+BH49)/2</f>
        <v/>
      </c>
      <c r="BH49" s="1601" t="n">
        <v>16320</v>
      </c>
    </row>
    <row r="50">
      <c r="B50" s="1602" t="n"/>
      <c r="C50" s="13" t="n">
        <v>47</v>
      </c>
      <c r="D50" s="1601" t="n">
        <v>0</v>
      </c>
      <c r="E50" s="1601">
        <f>(D50+F50)/2</f>
        <v/>
      </c>
      <c r="F50" s="1601" t="n">
        <v>773.52769487032</v>
      </c>
      <c r="G50" s="1601">
        <f>(F50+H50)/2</f>
        <v/>
      </c>
      <c r="H50" s="1601" t="n">
        <v>1547.05538974064</v>
      </c>
      <c r="I50" s="1601">
        <f>(H50+J50)/2</f>
        <v/>
      </c>
      <c r="J50" s="1601" t="n">
        <v>2320.58308461096</v>
      </c>
      <c r="K50" s="1601">
        <f>(J50+L50)/2</f>
        <v/>
      </c>
      <c r="L50" s="1601" t="n">
        <v>3094.11077948128</v>
      </c>
      <c r="M50" s="1601">
        <f>(L50+N50)/2</f>
        <v/>
      </c>
      <c r="N50" s="1601" t="n">
        <v>3867.6384743516</v>
      </c>
      <c r="O50" s="1601">
        <f>(N50+P50)/2</f>
        <v/>
      </c>
      <c r="P50" s="1601" t="n">
        <v>4641.16616922192</v>
      </c>
      <c r="Q50" s="1601">
        <f>(P50+R50)/2</f>
        <v/>
      </c>
      <c r="R50" s="1601" t="n">
        <v>5414.69386409224</v>
      </c>
      <c r="S50" s="1601">
        <f>(R50+T50)/2</f>
        <v/>
      </c>
      <c r="T50" s="1601" t="n">
        <v>6188.22155896256</v>
      </c>
      <c r="U50" s="1601">
        <f>(T50+V50)/2</f>
        <v/>
      </c>
      <c r="V50" s="1601" t="n">
        <v>6961.74925383288</v>
      </c>
      <c r="W50" s="1601">
        <f>(V50+X50)/2</f>
        <v/>
      </c>
      <c r="X50" s="1601" t="n">
        <v>7735.2769487032</v>
      </c>
      <c r="Y50" s="1601">
        <f>(X50+Z50)/2</f>
        <v/>
      </c>
      <c r="Z50" s="1601" t="n">
        <v>8508.80464357352</v>
      </c>
      <c r="AA50" s="1601">
        <f>(Z50+AB50)/2</f>
        <v/>
      </c>
      <c r="AB50" s="1601" t="n">
        <v>9282.332338443841</v>
      </c>
      <c r="AC50" s="1601">
        <f>(AB50+AD50)/2</f>
        <v/>
      </c>
      <c r="AD50" s="1601" t="n">
        <v>10055.8600333142</v>
      </c>
      <c r="AE50" s="1601">
        <f>(AD50+AF50)/2</f>
        <v/>
      </c>
      <c r="AF50" s="1601" t="n">
        <v>10829.3877281845</v>
      </c>
      <c r="AG50" s="1601">
        <f>(AF50+AH50)/2</f>
        <v/>
      </c>
      <c r="AH50" s="1601" t="n">
        <v>11602.9154230548</v>
      </c>
      <c r="AI50" s="1601">
        <f>(AH50+AJ50)/2</f>
        <v/>
      </c>
      <c r="AJ50" s="1601" t="n">
        <v>12376.4431179251</v>
      </c>
      <c r="AK50" s="1601">
        <f>(AJ50+AL50)/2</f>
        <v/>
      </c>
      <c r="AL50" s="1601" t="n">
        <v>13149.9708127954</v>
      </c>
      <c r="AM50" s="1601">
        <f>(AL50+AN50)/2</f>
        <v/>
      </c>
      <c r="AN50" s="1601" t="n">
        <v>13923.4985076658</v>
      </c>
      <c r="AO50" s="1601">
        <f>(AN50+AP50)/2</f>
        <v/>
      </c>
      <c r="AP50" s="1601" t="n">
        <v>14697.0262025361</v>
      </c>
      <c r="AQ50" s="1601">
        <f>(AP50+AR50)/2</f>
        <v/>
      </c>
      <c r="AR50" s="1601" t="n">
        <v>15470.5538974064</v>
      </c>
      <c r="AS50" s="1601">
        <f>(AR50+AT50)/2</f>
        <v/>
      </c>
      <c r="AT50" s="1601" t="n">
        <v>16244.0815922767</v>
      </c>
      <c r="AU50" s="1601">
        <f>(AT50+AV50)/2</f>
        <v/>
      </c>
      <c r="AV50" s="1601" t="n">
        <v>16320</v>
      </c>
      <c r="AW50" s="1601">
        <f>(AV50+AX50)/2</f>
        <v/>
      </c>
      <c r="AX50" s="1601" t="n">
        <v>16320</v>
      </c>
      <c r="AY50" s="1601">
        <f>(AX50+AZ50)/2</f>
        <v/>
      </c>
      <c r="AZ50" s="1601" t="n">
        <v>16320</v>
      </c>
      <c r="BA50" s="1601">
        <f>(AZ50+BB50)/2</f>
        <v/>
      </c>
      <c r="BB50" s="1601" t="n">
        <v>16320</v>
      </c>
      <c r="BC50" s="1601">
        <f>(BB50+BD50)/2</f>
        <v/>
      </c>
      <c r="BD50" s="1601" t="n">
        <v>16320</v>
      </c>
      <c r="BE50" s="1601">
        <f>(BD50+BF50)/2</f>
        <v/>
      </c>
      <c r="BF50" s="1601" t="n">
        <v>16320</v>
      </c>
      <c r="BG50" s="1601">
        <f>(BF50+BH50)/2</f>
        <v/>
      </c>
      <c r="BH50" s="1601" t="n">
        <v>16320</v>
      </c>
    </row>
    <row r="51">
      <c r="B51" s="1602" t="n"/>
      <c r="C51" s="13" t="n">
        <v>48</v>
      </c>
      <c r="D51" s="1601" t="n">
        <v>0</v>
      </c>
      <c r="E51" s="1601">
        <f>(D51+F51)/2</f>
        <v/>
      </c>
      <c r="F51" s="1601" t="n">
        <v>770.07725647632</v>
      </c>
      <c r="G51" s="1601">
        <f>(F51+H51)/2</f>
        <v/>
      </c>
      <c r="H51" s="1601" t="n">
        <v>1540.15451295264</v>
      </c>
      <c r="I51" s="1601">
        <f>(H51+J51)/2</f>
        <v/>
      </c>
      <c r="J51" s="1601" t="n">
        <v>2310.23176942896</v>
      </c>
      <c r="K51" s="1601">
        <f>(J51+L51)/2</f>
        <v/>
      </c>
      <c r="L51" s="1601" t="n">
        <v>3080.30902590528</v>
      </c>
      <c r="M51" s="1601">
        <f>(L51+N51)/2</f>
        <v/>
      </c>
      <c r="N51" s="1601" t="n">
        <v>3850.3862823816</v>
      </c>
      <c r="O51" s="1601">
        <f>(N51+P51)/2</f>
        <v/>
      </c>
      <c r="P51" s="1601" t="n">
        <v>4620.46353885792</v>
      </c>
      <c r="Q51" s="1601">
        <f>(P51+R51)/2</f>
        <v/>
      </c>
      <c r="R51" s="1601" t="n">
        <v>5390.54079533424</v>
      </c>
      <c r="S51" s="1601">
        <f>(R51+T51)/2</f>
        <v/>
      </c>
      <c r="T51" s="1601" t="n">
        <v>6160.61805181056</v>
      </c>
      <c r="U51" s="1601">
        <f>(T51+V51)/2</f>
        <v/>
      </c>
      <c r="V51" s="1601" t="n">
        <v>6930.69530828688</v>
      </c>
      <c r="W51" s="1601">
        <f>(V51+X51)/2</f>
        <v/>
      </c>
      <c r="X51" s="1601" t="n">
        <v>7700.7725647632</v>
      </c>
      <c r="Y51" s="1601">
        <f>(X51+Z51)/2</f>
        <v/>
      </c>
      <c r="Z51" s="1601" t="n">
        <v>8470.849821239521</v>
      </c>
      <c r="AA51" s="1601">
        <f>(Z51+AB51)/2</f>
        <v/>
      </c>
      <c r="AB51" s="1601" t="n">
        <v>9240.92707771584</v>
      </c>
      <c r="AC51" s="1601">
        <f>(AB51+AD51)/2</f>
        <v/>
      </c>
      <c r="AD51" s="1601" t="n">
        <v>10011.0043341922</v>
      </c>
      <c r="AE51" s="1601">
        <f>(AD51+AF51)/2</f>
        <v/>
      </c>
      <c r="AF51" s="1601" t="n">
        <v>10781.0815906685</v>
      </c>
      <c r="AG51" s="1601">
        <f>(AF51+AH51)/2</f>
        <v/>
      </c>
      <c r="AH51" s="1601" t="n">
        <v>11551.1588471448</v>
      </c>
      <c r="AI51" s="1601">
        <f>(AH51+AJ51)/2</f>
        <v/>
      </c>
      <c r="AJ51" s="1601" t="n">
        <v>12321.2361036211</v>
      </c>
      <c r="AK51" s="1601">
        <f>(AJ51+AL51)/2</f>
        <v/>
      </c>
      <c r="AL51" s="1601" t="n">
        <v>13091.3133600974</v>
      </c>
      <c r="AM51" s="1601">
        <f>(AL51+AN51)/2</f>
        <v/>
      </c>
      <c r="AN51" s="1601" t="n">
        <v>13861.3906165738</v>
      </c>
      <c r="AO51" s="1601">
        <f>(AN51+AP51)/2</f>
        <v/>
      </c>
      <c r="AP51" s="1601" t="n">
        <v>14631.4678730501</v>
      </c>
      <c r="AQ51" s="1601">
        <f>(AP51+AR51)/2</f>
        <v/>
      </c>
      <c r="AR51" s="1601" t="n">
        <v>15401.5451295264</v>
      </c>
      <c r="AS51" s="1601">
        <f>(AR51+AT51)/2</f>
        <v/>
      </c>
      <c r="AT51" s="1601" t="n">
        <v>16171.6223860027</v>
      </c>
      <c r="AU51" s="1601">
        <f>(AT51+AV51)/2</f>
        <v/>
      </c>
      <c r="AV51" s="1601" t="n">
        <v>16320</v>
      </c>
      <c r="AW51" s="1601">
        <f>(AV51+AX51)/2</f>
        <v/>
      </c>
      <c r="AX51" s="1601" t="n">
        <v>16320</v>
      </c>
      <c r="AY51" s="1601">
        <f>(AX51+AZ51)/2</f>
        <v/>
      </c>
      <c r="AZ51" s="1601" t="n">
        <v>16320</v>
      </c>
      <c r="BA51" s="1601">
        <f>(AZ51+BB51)/2</f>
        <v/>
      </c>
      <c r="BB51" s="1601" t="n">
        <v>16320</v>
      </c>
      <c r="BC51" s="1601">
        <f>(BB51+BD51)/2</f>
        <v/>
      </c>
      <c r="BD51" s="1601" t="n">
        <v>16320</v>
      </c>
      <c r="BE51" s="1601">
        <f>(BD51+BF51)/2</f>
        <v/>
      </c>
      <c r="BF51" s="1601" t="n">
        <v>16320</v>
      </c>
      <c r="BG51" s="1601">
        <f>(BF51+BH51)/2</f>
        <v/>
      </c>
      <c r="BH51" s="1601" t="n">
        <v>16320</v>
      </c>
    </row>
    <row r="52">
      <c r="B52" s="1602" t="n"/>
      <c r="C52" s="13" t="n">
        <v>49</v>
      </c>
      <c r="D52" s="1601" t="n">
        <v>0</v>
      </c>
      <c r="E52" s="1601">
        <f>(D52+F52)/2</f>
        <v/>
      </c>
      <c r="F52" s="1601" t="n">
        <v>766.62681808232</v>
      </c>
      <c r="G52" s="1601">
        <f>(F52+H52)/2</f>
        <v/>
      </c>
      <c r="H52" s="1601" t="n">
        <v>1533.25363616464</v>
      </c>
      <c r="I52" s="1601">
        <f>(H52+J52)/2</f>
        <v/>
      </c>
      <c r="J52" s="1601" t="n">
        <v>2299.88045424696</v>
      </c>
      <c r="K52" s="1601">
        <f>(J52+L52)/2</f>
        <v/>
      </c>
      <c r="L52" s="1601" t="n">
        <v>3066.50727232928</v>
      </c>
      <c r="M52" s="1601">
        <f>(L52+N52)/2</f>
        <v/>
      </c>
      <c r="N52" s="1601" t="n">
        <v>3833.1340904116</v>
      </c>
      <c r="O52" s="1601">
        <f>(N52+P52)/2</f>
        <v/>
      </c>
      <c r="P52" s="1601" t="n">
        <v>4599.76090849392</v>
      </c>
      <c r="Q52" s="1601">
        <f>(P52+R52)/2</f>
        <v/>
      </c>
      <c r="R52" s="1601" t="n">
        <v>5366.38772657624</v>
      </c>
      <c r="S52" s="1601">
        <f>(R52+T52)/2</f>
        <v/>
      </c>
      <c r="T52" s="1601" t="n">
        <v>6133.01454465856</v>
      </c>
      <c r="U52" s="1601">
        <f>(T52+V52)/2</f>
        <v/>
      </c>
      <c r="V52" s="1601" t="n">
        <v>6899.64136274088</v>
      </c>
      <c r="W52" s="1601">
        <f>(V52+X52)/2</f>
        <v/>
      </c>
      <c r="X52" s="1601" t="n">
        <v>7666.2681808232</v>
      </c>
      <c r="Y52" s="1601">
        <f>(X52+Z52)/2</f>
        <v/>
      </c>
      <c r="Z52" s="1601" t="n">
        <v>8432.89499890552</v>
      </c>
      <c r="AA52" s="1601">
        <f>(Z52+AB52)/2</f>
        <v/>
      </c>
      <c r="AB52" s="1601" t="n">
        <v>9199.521816987841</v>
      </c>
      <c r="AC52" s="1601">
        <f>(AB52+AD52)/2</f>
        <v/>
      </c>
      <c r="AD52" s="1601" t="n">
        <v>9966.14863507016</v>
      </c>
      <c r="AE52" s="1601">
        <f>(AD52+AF52)/2</f>
        <v/>
      </c>
      <c r="AF52" s="1601" t="n">
        <v>10732.7754531525</v>
      </c>
      <c r="AG52" s="1601">
        <f>(AF52+AH52)/2</f>
        <v/>
      </c>
      <c r="AH52" s="1601" t="n">
        <v>11499.4022712348</v>
      </c>
      <c r="AI52" s="1601">
        <f>(AH52+AJ52)/2</f>
        <v/>
      </c>
      <c r="AJ52" s="1601" t="n">
        <v>12266.0290893171</v>
      </c>
      <c r="AK52" s="1601">
        <f>(AJ52+AL52)/2</f>
        <v/>
      </c>
      <c r="AL52" s="1601" t="n">
        <v>13032.6559073994</v>
      </c>
      <c r="AM52" s="1601">
        <f>(AL52+AN52)/2</f>
        <v/>
      </c>
      <c r="AN52" s="1601" t="n">
        <v>13799.2827254818</v>
      </c>
      <c r="AO52" s="1601">
        <f>(AN52+AP52)/2</f>
        <v/>
      </c>
      <c r="AP52" s="1601" t="n">
        <v>14565.9095435641</v>
      </c>
      <c r="AQ52" s="1601">
        <f>(AP52+AR52)/2</f>
        <v/>
      </c>
      <c r="AR52" s="1601" t="n">
        <v>15332.5363616464</v>
      </c>
      <c r="AS52" s="1601">
        <f>(AR52+AT52)/2</f>
        <v/>
      </c>
      <c r="AT52" s="1601" t="n">
        <v>16099.1631797287</v>
      </c>
      <c r="AU52" s="1601">
        <f>(AT52+AV52)/2</f>
        <v/>
      </c>
      <c r="AV52" s="1601" t="n">
        <v>16320</v>
      </c>
      <c r="AW52" s="1601">
        <f>(AV52+AX52)/2</f>
        <v/>
      </c>
      <c r="AX52" s="1601" t="n">
        <v>16320</v>
      </c>
      <c r="AY52" s="1601">
        <f>(AX52+AZ52)/2</f>
        <v/>
      </c>
      <c r="AZ52" s="1601" t="n">
        <v>16320</v>
      </c>
      <c r="BA52" s="1601">
        <f>(AZ52+BB52)/2</f>
        <v/>
      </c>
      <c r="BB52" s="1601" t="n">
        <v>16320</v>
      </c>
      <c r="BC52" s="1601">
        <f>(BB52+BD52)/2</f>
        <v/>
      </c>
      <c r="BD52" s="1601" t="n">
        <v>16320</v>
      </c>
      <c r="BE52" s="1601">
        <f>(BD52+BF52)/2</f>
        <v/>
      </c>
      <c r="BF52" s="1601" t="n">
        <v>16320</v>
      </c>
      <c r="BG52" s="1601">
        <f>(BF52+BH52)/2</f>
        <v/>
      </c>
      <c r="BH52" s="1601" t="n">
        <v>16320</v>
      </c>
    </row>
    <row r="53">
      <c r="B53" s="1603" t="n"/>
      <c r="C53" s="13" t="n">
        <v>50</v>
      </c>
      <c r="D53" s="1601" t="n">
        <v>0</v>
      </c>
      <c r="E53" s="1601">
        <f>(D53+F53)/2</f>
        <v/>
      </c>
      <c r="F53" s="1601" t="n">
        <v>763.17637968832</v>
      </c>
      <c r="G53" s="1601">
        <f>(F53+H53)/2</f>
        <v/>
      </c>
      <c r="H53" s="1601" t="n">
        <v>1526.35275937664</v>
      </c>
      <c r="I53" s="1601">
        <f>(H53+J53)/2</f>
        <v/>
      </c>
      <c r="J53" s="1601" t="n">
        <v>2289.52913906496</v>
      </c>
      <c r="K53" s="1601">
        <f>(J53+L53)/2</f>
        <v/>
      </c>
      <c r="L53" s="1601" t="n">
        <v>3052.70551875328</v>
      </c>
      <c r="M53" s="1601">
        <f>(L53+N53)/2</f>
        <v/>
      </c>
      <c r="N53" s="1601" t="n">
        <v>3815.8818984416</v>
      </c>
      <c r="O53" s="1601">
        <f>(N53+P53)/2</f>
        <v/>
      </c>
      <c r="P53" s="1601" t="n">
        <v>4579.05827812992</v>
      </c>
      <c r="Q53" s="1601">
        <f>(P53+R53)/2</f>
        <v/>
      </c>
      <c r="R53" s="1601" t="n">
        <v>5342.23465781824</v>
      </c>
      <c r="S53" s="1601">
        <f>(R53+T53)/2</f>
        <v/>
      </c>
      <c r="T53" s="1601" t="n">
        <v>6105.41103750656</v>
      </c>
      <c r="U53" s="1601">
        <f>(T53+V53)/2</f>
        <v/>
      </c>
      <c r="V53" s="1601" t="n">
        <v>6868.58741719488</v>
      </c>
      <c r="W53" s="1601">
        <f>(V53+X53)/2</f>
        <v/>
      </c>
      <c r="X53" s="1601" t="n">
        <v>7631.7637968832</v>
      </c>
      <c r="Y53" s="1601">
        <f>(X53+Z53)/2</f>
        <v/>
      </c>
      <c r="Z53" s="1601" t="n">
        <v>8394.940176571519</v>
      </c>
      <c r="AA53" s="1601">
        <f>(Z53+AB53)/2</f>
        <v/>
      </c>
      <c r="AB53" s="1601" t="n">
        <v>9158.11655625984</v>
      </c>
      <c r="AC53" s="1601">
        <f>(AB53+AD53)/2</f>
        <v/>
      </c>
      <c r="AD53" s="1601" t="n">
        <v>9921.29293594816</v>
      </c>
      <c r="AE53" s="1601">
        <f>(AD53+AF53)/2</f>
        <v/>
      </c>
      <c r="AF53" s="1601" t="n">
        <v>10684.4693156365</v>
      </c>
      <c r="AG53" s="1601">
        <f>(AF53+AH53)/2</f>
        <v/>
      </c>
      <c r="AH53" s="1601" t="n">
        <v>11447.6456953248</v>
      </c>
      <c r="AI53" s="1601">
        <f>(AH53+AJ53)/2</f>
        <v/>
      </c>
      <c r="AJ53" s="1601" t="n">
        <v>12210.8220750131</v>
      </c>
      <c r="AK53" s="1601">
        <f>(AJ53+AL53)/2</f>
        <v/>
      </c>
      <c r="AL53" s="1601" t="n">
        <v>12973.9984547014</v>
      </c>
      <c r="AM53" s="1601">
        <f>(AL53+AN53)/2</f>
        <v/>
      </c>
      <c r="AN53" s="1601" t="n">
        <v>13737.1748343898</v>
      </c>
      <c r="AO53" s="1601">
        <f>(AN53+AP53)/2</f>
        <v/>
      </c>
      <c r="AP53" s="1601" t="n">
        <v>14500.3512140781</v>
      </c>
      <c r="AQ53" s="1601">
        <f>(AP53+AR53)/2</f>
        <v/>
      </c>
      <c r="AR53" s="1601" t="n">
        <v>15263.5275937664</v>
      </c>
      <c r="AS53" s="1601">
        <f>(AR53+AT53)/2</f>
        <v/>
      </c>
      <c r="AT53" s="1601" t="n">
        <v>16026.7039734547</v>
      </c>
      <c r="AU53" s="1601">
        <f>(AT53+AV53)/2</f>
        <v/>
      </c>
      <c r="AV53" s="1601" t="n">
        <v>16320</v>
      </c>
      <c r="AW53" s="1601">
        <f>(AV53+AX53)/2</f>
        <v/>
      </c>
      <c r="AX53" s="1601" t="n">
        <v>16320</v>
      </c>
      <c r="AY53" s="1601">
        <f>(AX53+AZ53)/2</f>
        <v/>
      </c>
      <c r="AZ53" s="1601" t="n">
        <v>16320</v>
      </c>
      <c r="BA53" s="1601">
        <f>(AZ53+BB53)/2</f>
        <v/>
      </c>
      <c r="BB53" s="1601" t="n">
        <v>16320</v>
      </c>
      <c r="BC53" s="1601">
        <f>(BB53+BD53)/2</f>
        <v/>
      </c>
      <c r="BD53" s="1601" t="n">
        <v>16320</v>
      </c>
      <c r="BE53" s="1601">
        <f>(BD53+BF53)/2</f>
        <v/>
      </c>
      <c r="BF53" s="1601" t="n">
        <v>16320</v>
      </c>
      <c r="BG53" s="1601">
        <f>(BF53+BH53)/2</f>
        <v/>
      </c>
      <c r="BH53" s="1601" t="n">
        <v>16320</v>
      </c>
    </row>
  </sheetData>
  <mergeCells count="3">
    <mergeCell ref="D11:BH11"/>
    <mergeCell ref="J10:BH10"/>
    <mergeCell ref="B13:B53"/>
  </mergeCells>
  <pageMargins left="0.699305555555556" right="0.699305555555556" top="0.75" bottom="0.75" header="0.3" footer="0.3"/>
</worksheet>
</file>

<file path=xl/worksheets/sheet13.xml><?xml version="1.0" encoding="utf-8"?>
<worksheet xmlns="http://schemas.openxmlformats.org/spreadsheetml/2006/main">
  <sheetPr codeName="Sheet3">
    <outlinePr summaryBelow="1" summaryRight="1"/>
    <pageSetUpPr/>
  </sheetPr>
  <dimension ref="B1:CY69"/>
  <sheetViews>
    <sheetView workbookViewId="0">
      <selection activeCell="G32" sqref="G32"/>
    </sheetView>
  </sheetViews>
  <sheetFormatPr baseColWidth="8" defaultColWidth="12.5703125" defaultRowHeight="15"/>
  <cols>
    <col width="3.140625" customWidth="1" style="18" min="1" max="1"/>
    <col width="6.42578125" customWidth="1" style="18" min="2" max="3"/>
  </cols>
  <sheetData>
    <row r="1">
      <c r="R1" s="680" t="inlineStr">
        <is>
          <t>Ex</t>
        </is>
      </c>
      <c r="S1" s="680" t="n"/>
      <c r="T1" s="680" t="n"/>
    </row>
    <row r="2" ht="15.75" customHeight="1" s="18">
      <c r="B2" s="3" t="inlineStr">
        <is>
          <t>Appendix W - Attachment 1</t>
        </is>
      </c>
      <c r="R2" s="17" t="inlineStr">
        <is>
          <t>radiasi</t>
        </is>
      </c>
      <c r="S2" s="17" t="inlineStr">
        <is>
          <t>temp</t>
        </is>
      </c>
      <c r="T2" s="17" t="inlineStr">
        <is>
          <t>pred MW</t>
        </is>
      </c>
    </row>
    <row r="3" ht="15.75" customHeight="1" s="18">
      <c r="B3" s="3" t="n"/>
      <c r="R3" s="17" t="n">
        <v>590</v>
      </c>
      <c r="S3" s="17" t="n">
        <v>35</v>
      </c>
      <c r="T3" s="17">
        <f>INDEX(D13:BH53,MATCH(S3,C13:C53,0),MATCH(R3,D12:BH12,-1))</f>
        <v/>
      </c>
    </row>
    <row r="4">
      <c r="B4" s="4" t="n"/>
    </row>
    <row r="5">
      <c r="B5" s="4" t="inlineStr">
        <is>
          <t>Predictive Energy Matrix as supplied by Nominated Expert</t>
        </is>
      </c>
    </row>
    <row r="6">
      <c r="B6" s="4" t="inlineStr">
        <is>
          <t>Issuance Version</t>
        </is>
      </c>
      <c r="L6" t="n">
        <v>1</v>
      </c>
    </row>
    <row r="7">
      <c r="B7" s="4" t="inlineStr">
        <is>
          <t>Date</t>
        </is>
      </c>
      <c r="L7" s="15" t="n">
        <v>43525</v>
      </c>
      <c r="M7" s="15" t="n"/>
    </row>
    <row r="8" ht="27" customFormat="1" customHeight="1" s="1">
      <c r="D8" s="1" t="inlineStr">
        <is>
          <t>A</t>
        </is>
      </c>
      <c r="F8" s="1" t="inlineStr">
        <is>
          <t>B</t>
        </is>
      </c>
      <c r="H8" s="1" t="inlineStr">
        <is>
          <t>C</t>
        </is>
      </c>
      <c r="J8" s="1" t="inlineStr">
        <is>
          <t>D</t>
        </is>
      </c>
      <c r="L8" s="1" t="inlineStr">
        <is>
          <t>E</t>
        </is>
      </c>
      <c r="N8" s="1" t="inlineStr">
        <is>
          <t>F</t>
        </is>
      </c>
      <c r="P8" s="1" t="inlineStr">
        <is>
          <t>G</t>
        </is>
      </c>
      <c r="R8" s="1" t="inlineStr">
        <is>
          <t>H</t>
        </is>
      </c>
      <c r="T8" s="1" t="inlineStr">
        <is>
          <t>I</t>
        </is>
      </c>
      <c r="V8" s="1" t="inlineStr">
        <is>
          <t>J</t>
        </is>
      </c>
      <c r="X8" s="1" t="inlineStr">
        <is>
          <t>K</t>
        </is>
      </c>
      <c r="Z8" s="1" t="inlineStr">
        <is>
          <t>L</t>
        </is>
      </c>
      <c r="AB8" s="1" t="inlineStr">
        <is>
          <t>M</t>
        </is>
      </c>
      <c r="AD8" s="1" t="inlineStr">
        <is>
          <t>N</t>
        </is>
      </c>
      <c r="AF8" s="1" t="inlineStr">
        <is>
          <t>O</t>
        </is>
      </c>
      <c r="AH8" s="1" t="inlineStr">
        <is>
          <t>P</t>
        </is>
      </c>
      <c r="AJ8" s="1" t="inlineStr">
        <is>
          <t>Q</t>
        </is>
      </c>
      <c r="AL8" s="1" t="inlineStr">
        <is>
          <t>R</t>
        </is>
      </c>
      <c r="AN8" s="1" t="inlineStr">
        <is>
          <t>S</t>
        </is>
      </c>
      <c r="AP8" s="1" t="inlineStr">
        <is>
          <t>T</t>
        </is>
      </c>
      <c r="AR8" s="1" t="inlineStr">
        <is>
          <t>U</t>
        </is>
      </c>
      <c r="AT8" s="1" t="inlineStr">
        <is>
          <t>V</t>
        </is>
      </c>
      <c r="AV8" s="1" t="inlineStr">
        <is>
          <t>W</t>
        </is>
      </c>
      <c r="AX8" s="1" t="inlineStr">
        <is>
          <t>X</t>
        </is>
      </c>
      <c r="AZ8" s="1" t="inlineStr">
        <is>
          <t>Y</t>
        </is>
      </c>
      <c r="BB8" s="1" t="inlineStr">
        <is>
          <t>Z</t>
        </is>
      </c>
      <c r="BD8" s="1" t="inlineStr">
        <is>
          <t>AA</t>
        </is>
      </c>
      <c r="BF8" s="1" t="inlineStr">
        <is>
          <t>AB</t>
        </is>
      </c>
      <c r="BH8" s="1" t="inlineStr">
        <is>
          <t>AC</t>
        </is>
      </c>
    </row>
    <row r="9" ht="15.6" customFormat="1" customHeight="1" s="2"/>
    <row r="10">
      <c r="B10" s="5" t="n"/>
      <c r="C10" s="6" t="inlineStr">
        <is>
          <t>Outage factor:</t>
        </is>
      </c>
      <c r="D10" s="6" t="n"/>
      <c r="E10" s="6" t="n"/>
      <c r="F10" s="6" t="n"/>
      <c r="G10" s="6" t="n"/>
      <c r="H10" s="7" t="n">
        <v>1</v>
      </c>
      <c r="I10" s="7" t="n"/>
      <c r="J10" s="1224" t="inlineStr">
        <is>
          <t>Instantaneous Power [KWac]</t>
        </is>
      </c>
      <c r="K10" s="1596" t="n"/>
      <c r="L10" s="1596" t="n"/>
      <c r="M10" s="1596" t="n"/>
      <c r="N10" s="1596" t="n"/>
      <c r="O10" s="1596" t="n"/>
      <c r="P10" s="1596" t="n"/>
      <c r="Q10" s="1596" t="n"/>
      <c r="R10" s="1596" t="n"/>
      <c r="S10" s="1596" t="n"/>
      <c r="T10" s="1596" t="n"/>
      <c r="U10" s="1596" t="n"/>
      <c r="V10" s="1596" t="n"/>
      <c r="W10" s="1596" t="n"/>
      <c r="X10" s="1596" t="n"/>
      <c r="Y10" s="1596" t="n"/>
      <c r="Z10" s="1596" t="n"/>
      <c r="AA10" s="1596" t="n"/>
      <c r="AB10" s="1596" t="n"/>
      <c r="AC10" s="1596" t="n"/>
      <c r="AD10" s="1596" t="n"/>
      <c r="AE10" s="1596" t="n"/>
      <c r="AF10" s="1596" t="n"/>
      <c r="AG10" s="1596" t="n"/>
      <c r="AH10" s="1596" t="n"/>
      <c r="AI10" s="1596" t="n"/>
      <c r="AJ10" s="1596" t="n"/>
      <c r="AK10" s="1596" t="n"/>
      <c r="AL10" s="1596" t="n"/>
      <c r="AM10" s="1596" t="n"/>
      <c r="AN10" s="1596" t="n"/>
      <c r="AO10" s="1596" t="n"/>
      <c r="AP10" s="1596" t="n"/>
      <c r="AQ10" s="1596" t="n"/>
      <c r="AR10" s="1596" t="n"/>
      <c r="AS10" s="1596" t="n"/>
      <c r="AT10" s="1596" t="n"/>
      <c r="AU10" s="1596" t="n"/>
      <c r="AV10" s="1596" t="n"/>
      <c r="AW10" s="1596" t="n"/>
      <c r="AX10" s="1596" t="n"/>
      <c r="AY10" s="1596" t="n"/>
      <c r="AZ10" s="1596" t="n"/>
      <c r="BA10" s="1596" t="n"/>
      <c r="BB10" s="1596" t="n"/>
      <c r="BC10" s="1596" t="n"/>
      <c r="BD10" s="1596" t="n"/>
      <c r="BE10" s="1596" t="n"/>
      <c r="BF10" s="1596" t="n"/>
      <c r="BG10" s="1596" t="n"/>
      <c r="BH10" s="1597" t="n"/>
    </row>
    <row r="11">
      <c r="B11" s="8" t="n"/>
      <c r="C11" s="9" t="n"/>
      <c r="D11" s="1598" t="inlineStr">
        <is>
          <t>POA Irradiance (W/m^2)</t>
        </is>
      </c>
      <c r="E11" s="1599" t="n"/>
      <c r="F11" s="1599" t="n"/>
      <c r="G11" s="1599" t="n"/>
      <c r="H11" s="1599" t="n"/>
      <c r="I11" s="1599" t="n"/>
      <c r="J11" s="1599" t="n"/>
      <c r="K11" s="1599" t="n"/>
      <c r="L11" s="1599" t="n"/>
      <c r="M11" s="1599" t="n"/>
      <c r="N11" s="1599" t="n"/>
      <c r="O11" s="1599" t="n"/>
      <c r="P11" s="1599" t="n"/>
      <c r="Q11" s="1599" t="n"/>
      <c r="R11" s="1599" t="n"/>
      <c r="S11" s="1599" t="n"/>
      <c r="T11" s="1599" t="n"/>
      <c r="U11" s="1599" t="n"/>
      <c r="V11" s="1599" t="n"/>
      <c r="W11" s="1599" t="n"/>
      <c r="X11" s="1599" t="n"/>
      <c r="Y11" s="1599" t="n"/>
      <c r="Z11" s="1599" t="n"/>
      <c r="AA11" s="1599" t="n"/>
      <c r="AB11" s="1599" t="n"/>
      <c r="AC11" s="1599" t="n"/>
      <c r="AD11" s="1599" t="n"/>
      <c r="AE11" s="1599" t="n"/>
      <c r="AF11" s="1599" t="n"/>
      <c r="AG11" s="1599" t="n"/>
      <c r="AH11" s="1599" t="n"/>
      <c r="AI11" s="1599" t="n"/>
      <c r="AJ11" s="1599" t="n"/>
      <c r="AK11" s="1599" t="n"/>
      <c r="AL11" s="1599" t="n"/>
      <c r="AM11" s="1599" t="n"/>
      <c r="AN11" s="1599" t="n"/>
      <c r="AO11" s="1599" t="n"/>
      <c r="AP11" s="1599" t="n"/>
      <c r="AQ11" s="1599" t="n"/>
      <c r="AR11" s="1599" t="n"/>
      <c r="AS11" s="1599" t="n"/>
      <c r="AT11" s="1599" t="n"/>
      <c r="AU11" s="1599" t="n"/>
      <c r="AV11" s="1599" t="n"/>
      <c r="AW11" s="1599" t="n"/>
      <c r="AX11" s="1599" t="n"/>
      <c r="AY11" s="1599" t="n"/>
      <c r="AZ11" s="1599" t="n"/>
      <c r="BA11" s="1599" t="n"/>
      <c r="BB11" s="1599" t="n"/>
      <c r="BC11" s="1599" t="n"/>
      <c r="BD11" s="1599" t="n"/>
      <c r="BE11" s="1599" t="n"/>
      <c r="BF11" s="1599" t="n"/>
      <c r="BG11" s="1599" t="n"/>
      <c r="BH11" s="1600" t="n"/>
    </row>
    <row r="12">
      <c r="B12" s="10" t="n"/>
      <c r="C12" s="11" t="n"/>
      <c r="D12" s="12" t="n">
        <v>1400</v>
      </c>
      <c r="E12" s="12" t="n">
        <v>1375</v>
      </c>
      <c r="F12" s="12" t="n">
        <v>1350</v>
      </c>
      <c r="G12" s="12" t="n">
        <v>1325</v>
      </c>
      <c r="H12" s="12" t="n">
        <v>1300</v>
      </c>
      <c r="I12" s="12" t="n">
        <v>1275</v>
      </c>
      <c r="J12" s="12" t="n">
        <v>1250</v>
      </c>
      <c r="K12" s="12" t="n">
        <v>1225</v>
      </c>
      <c r="L12" s="12" t="n">
        <v>1200</v>
      </c>
      <c r="M12" s="12" t="n">
        <v>1175</v>
      </c>
      <c r="N12" s="12" t="n">
        <v>1150</v>
      </c>
      <c r="O12" s="12" t="n">
        <v>1125</v>
      </c>
      <c r="P12" s="12" t="n">
        <v>1100</v>
      </c>
      <c r="Q12" s="12" t="n">
        <v>1075</v>
      </c>
      <c r="R12" s="12" t="n">
        <v>1050</v>
      </c>
      <c r="S12" s="12" t="n">
        <v>1025</v>
      </c>
      <c r="T12" s="12" t="n">
        <v>1000</v>
      </c>
      <c r="U12" s="12" t="n">
        <v>975</v>
      </c>
      <c r="V12" s="12" t="n">
        <v>950</v>
      </c>
      <c r="W12" s="12" t="n">
        <v>925</v>
      </c>
      <c r="X12" s="12" t="n">
        <v>900</v>
      </c>
      <c r="Y12" s="12" t="n">
        <v>875</v>
      </c>
      <c r="Z12" s="12" t="n">
        <v>850</v>
      </c>
      <c r="AA12" s="12" t="n">
        <v>825</v>
      </c>
      <c r="AB12" s="12" t="n">
        <v>800</v>
      </c>
      <c r="AC12" s="12" t="n">
        <v>775</v>
      </c>
      <c r="AD12" s="12" t="n">
        <v>750</v>
      </c>
      <c r="AE12" s="12" t="n">
        <v>725</v>
      </c>
      <c r="AF12" s="12" t="n">
        <v>700</v>
      </c>
      <c r="AG12" s="12" t="n">
        <v>675</v>
      </c>
      <c r="AH12" s="12" t="n">
        <v>650</v>
      </c>
      <c r="AI12" s="12" t="n">
        <v>625</v>
      </c>
      <c r="AJ12" s="12" t="n">
        <v>600</v>
      </c>
      <c r="AK12" s="12" t="n">
        <v>575</v>
      </c>
      <c r="AL12" s="12" t="n">
        <v>550</v>
      </c>
      <c r="AM12" s="12" t="n">
        <v>525</v>
      </c>
      <c r="AN12" s="12" t="n">
        <v>500</v>
      </c>
      <c r="AO12" s="12" t="n">
        <v>475</v>
      </c>
      <c r="AP12" s="12" t="n">
        <v>450</v>
      </c>
      <c r="AQ12" s="12" t="n">
        <v>425</v>
      </c>
      <c r="AR12" s="12" t="n">
        <v>400</v>
      </c>
      <c r="AS12" s="12" t="n">
        <v>375</v>
      </c>
      <c r="AT12" s="12" t="n">
        <v>350</v>
      </c>
      <c r="AU12" s="12" t="n">
        <v>325</v>
      </c>
      <c r="AV12" s="12" t="n">
        <v>300</v>
      </c>
      <c r="AW12" s="12" t="n">
        <v>275</v>
      </c>
      <c r="AX12" s="12" t="n">
        <v>250</v>
      </c>
      <c r="AY12" s="12" t="n">
        <v>225</v>
      </c>
      <c r="AZ12" s="12" t="n">
        <v>200</v>
      </c>
      <c r="BA12" s="12" t="n">
        <v>175</v>
      </c>
      <c r="BB12" s="12" t="n">
        <v>150</v>
      </c>
      <c r="BC12" s="12" t="n">
        <v>125</v>
      </c>
      <c r="BD12" s="12" t="n">
        <v>100</v>
      </c>
      <c r="BE12" s="12" t="n">
        <v>75</v>
      </c>
      <c r="BF12" s="12" t="n">
        <v>50</v>
      </c>
      <c r="BG12" s="12" t="n">
        <v>25</v>
      </c>
      <c r="BH12" s="12" t="n">
        <v>0</v>
      </c>
      <c r="BJ12" s="11" t="n"/>
      <c r="BK12" s="13" t="n">
        <v>10</v>
      </c>
      <c r="BL12" s="13" t="n">
        <v>11</v>
      </c>
      <c r="BM12" s="13" t="n">
        <v>12</v>
      </c>
      <c r="BN12" s="13" t="n">
        <v>13</v>
      </c>
      <c r="BO12" s="13" t="n">
        <v>14</v>
      </c>
      <c r="BP12" s="13" t="n">
        <v>15</v>
      </c>
      <c r="BQ12" s="13" t="n">
        <v>16</v>
      </c>
      <c r="BR12" s="13" t="n">
        <v>17</v>
      </c>
      <c r="BS12" s="13" t="n">
        <v>18</v>
      </c>
      <c r="BT12" s="13" t="n">
        <v>19</v>
      </c>
      <c r="BU12" s="13" t="n">
        <v>20</v>
      </c>
      <c r="BV12" s="13" t="n">
        <v>21</v>
      </c>
      <c r="BW12" s="13" t="n">
        <v>22</v>
      </c>
      <c r="BX12" s="13" t="n">
        <v>23</v>
      </c>
      <c r="BY12" s="13" t="n">
        <v>24</v>
      </c>
      <c r="BZ12" s="13" t="n">
        <v>25</v>
      </c>
      <c r="CA12" s="13" t="n">
        <v>26</v>
      </c>
      <c r="CB12" s="13" t="n">
        <v>27</v>
      </c>
      <c r="CC12" s="13" t="n">
        <v>28</v>
      </c>
      <c r="CD12" s="13" t="n">
        <v>29</v>
      </c>
      <c r="CE12" s="13" t="n">
        <v>30</v>
      </c>
      <c r="CF12" s="13" t="n">
        <v>31</v>
      </c>
      <c r="CG12" s="13" t="n">
        <v>32</v>
      </c>
      <c r="CH12" s="13" t="n">
        <v>33</v>
      </c>
      <c r="CI12" s="13" t="n">
        <v>34</v>
      </c>
      <c r="CJ12" s="13" t="n">
        <v>35</v>
      </c>
      <c r="CK12" s="13" t="n">
        <v>36</v>
      </c>
      <c r="CL12" s="13" t="n">
        <v>37</v>
      </c>
      <c r="CM12" s="13" t="n">
        <v>38</v>
      </c>
      <c r="CN12" s="13" t="n">
        <v>39</v>
      </c>
      <c r="CO12" s="13" t="n">
        <v>40</v>
      </c>
      <c r="CP12" s="13" t="n">
        <v>41</v>
      </c>
      <c r="CQ12" s="13" t="n">
        <v>42</v>
      </c>
      <c r="CR12" s="13" t="n">
        <v>43</v>
      </c>
      <c r="CS12" s="13" t="n">
        <v>44</v>
      </c>
      <c r="CT12" s="13" t="n">
        <v>45</v>
      </c>
      <c r="CU12" s="13" t="n">
        <v>46</v>
      </c>
      <c r="CV12" s="13" t="n">
        <v>47</v>
      </c>
      <c r="CW12" s="13" t="n">
        <v>48</v>
      </c>
      <c r="CX12" s="13" t="n">
        <v>49</v>
      </c>
      <c r="CY12" s="13" t="n">
        <v>50</v>
      </c>
    </row>
    <row r="13" ht="15.6" customHeight="1" s="18">
      <c r="B13" s="1229" t="inlineStr">
        <is>
          <t>Ambient temp (°C)</t>
        </is>
      </c>
      <c r="C13" s="13" t="n">
        <v>10</v>
      </c>
      <c r="D13" s="1601" t="n">
        <v>16320</v>
      </c>
      <c r="E13" s="1601">
        <f>(D13+F13)/2</f>
        <v/>
      </c>
      <c r="F13" s="1601" t="n">
        <v>16320</v>
      </c>
      <c r="G13" s="1601">
        <f>(F13+H13)/2</f>
        <v/>
      </c>
      <c r="H13" s="1601" t="n">
        <v>16320</v>
      </c>
      <c r="I13" s="1601">
        <f>(H13+J13)/2</f>
        <v/>
      </c>
      <c r="J13" s="1601" t="n">
        <v>16320</v>
      </c>
      <c r="K13" s="1601">
        <f>(J13+L13)/2</f>
        <v/>
      </c>
      <c r="L13" s="1601" t="n">
        <v>16320</v>
      </c>
      <c r="M13" s="1601">
        <f>(L13+N13)/2</f>
        <v/>
      </c>
      <c r="N13" s="1601" t="n">
        <v>16320</v>
      </c>
      <c r="O13" s="1601">
        <f>(N13+P13)/2</f>
        <v/>
      </c>
      <c r="P13" s="1601" t="n">
        <v>16320</v>
      </c>
      <c r="Q13" s="1601">
        <f>(P13+R13)/2</f>
        <v/>
      </c>
      <c r="R13" s="1601" t="n">
        <v>16320</v>
      </c>
      <c r="S13" s="1601">
        <f>(R13+T13)/2</f>
        <v/>
      </c>
      <c r="T13" s="1601" t="n">
        <v>16320</v>
      </c>
      <c r="U13" s="1601">
        <f>(T13+V13)/2</f>
        <v/>
      </c>
      <c r="V13" s="1601" t="n">
        <v>16320</v>
      </c>
      <c r="W13" s="1601">
        <f>(V13+X13)/2</f>
        <v/>
      </c>
      <c r="X13" s="1601" t="n">
        <v>16221.4904780698</v>
      </c>
      <c r="Y13" s="1601">
        <f>(X13+Z13)/2</f>
        <v/>
      </c>
      <c r="Z13" s="1601" t="n">
        <v>15320.2965626214</v>
      </c>
      <c r="AA13" s="1601">
        <f>(Z13+AB13)/2</f>
        <v/>
      </c>
      <c r="AB13" s="1601" t="n">
        <v>14419.1026471731</v>
      </c>
      <c r="AC13" s="1601">
        <f>(AB13+AD13)/2</f>
        <v/>
      </c>
      <c r="AD13" s="1601" t="n">
        <v>13517.9087317248</v>
      </c>
      <c r="AE13" s="1601">
        <f>(AD13+AF13)/2</f>
        <v/>
      </c>
      <c r="AF13" s="1601" t="n">
        <v>12616.7148162765</v>
      </c>
      <c r="AG13" s="1601">
        <f>(AF13+AH13)/2</f>
        <v/>
      </c>
      <c r="AH13" s="1601" t="n">
        <v>11715.5209008282</v>
      </c>
      <c r="AI13" s="1601">
        <f>(AH13+AJ13)/2</f>
        <v/>
      </c>
      <c r="AJ13" s="1601" t="n">
        <v>10814.3269853798</v>
      </c>
      <c r="AK13" s="1601">
        <f>(AJ13+AL13)/2</f>
        <v/>
      </c>
      <c r="AL13" s="1601" t="n">
        <v>9913.13306993152</v>
      </c>
      <c r="AM13" s="1601">
        <f>(AL13+AN13)/2</f>
        <v/>
      </c>
      <c r="AN13" s="1601" t="n">
        <v>9011.9391544832</v>
      </c>
      <c r="AO13" s="1601">
        <f>(AN13+AP13)/2</f>
        <v/>
      </c>
      <c r="AP13" s="1601" t="n">
        <v>8110.74523903488</v>
      </c>
      <c r="AQ13" s="1601">
        <f>(AP13+AR13)/2</f>
        <v/>
      </c>
      <c r="AR13" s="1601" t="n">
        <v>7209.55132358656</v>
      </c>
      <c r="AS13" s="1601">
        <f>(AR13+AT13)/2</f>
        <v/>
      </c>
      <c r="AT13" s="1601" t="n">
        <v>6308.35740813824</v>
      </c>
      <c r="AU13" s="1601">
        <f>(AT13+AV13)/2</f>
        <v/>
      </c>
      <c r="AV13" s="1601" t="n">
        <v>5407.16349268992</v>
      </c>
      <c r="AW13" s="1601">
        <f>(AV13+AX13)/2</f>
        <v/>
      </c>
      <c r="AX13" s="1601" t="n">
        <v>4505.9695772416</v>
      </c>
      <c r="AY13" s="1601">
        <f>(AX13+AZ13)/2</f>
        <v/>
      </c>
      <c r="AZ13" s="1601" t="n">
        <v>3604.77566179328</v>
      </c>
      <c r="BA13" s="1601">
        <f>(AZ13+BB13)/2</f>
        <v/>
      </c>
      <c r="BB13" s="1601" t="n">
        <v>2703.58174634496</v>
      </c>
      <c r="BC13" s="1601">
        <f>(BB13+BD13)/2</f>
        <v/>
      </c>
      <c r="BD13" s="1601" t="n">
        <v>1802.38783089664</v>
      </c>
      <c r="BE13" s="1601">
        <f>(BD13+BF13)/2</f>
        <v/>
      </c>
      <c r="BF13" s="1601" t="n">
        <v>901.19391544832</v>
      </c>
      <c r="BG13" s="1601">
        <f>(BF13+BH13)/2</f>
        <v/>
      </c>
      <c r="BH13" s="1601" t="n">
        <v>0</v>
      </c>
      <c r="BJ13" s="12" t="n">
        <v>1400</v>
      </c>
      <c r="BK13" s="1601" t="n">
        <v>16320</v>
      </c>
      <c r="BL13" s="1601" t="n">
        <v>16320</v>
      </c>
      <c r="BM13" s="1601" t="n">
        <v>16320</v>
      </c>
      <c r="BN13" s="1601" t="n">
        <v>16320</v>
      </c>
      <c r="BO13" s="1601" t="n">
        <v>16320</v>
      </c>
      <c r="BP13" s="1601" t="n">
        <v>16320</v>
      </c>
      <c r="BQ13" s="1601" t="n">
        <v>16320</v>
      </c>
      <c r="BR13" s="1601" t="n">
        <v>16320</v>
      </c>
      <c r="BS13" s="1601" t="n">
        <v>16320</v>
      </c>
      <c r="BT13" s="1601" t="n">
        <v>16320</v>
      </c>
      <c r="BU13" s="1601" t="n">
        <v>16320</v>
      </c>
      <c r="BV13" s="1601" t="n">
        <v>16320</v>
      </c>
      <c r="BW13" s="1601" t="n">
        <v>16320</v>
      </c>
      <c r="BX13" s="1601" t="n">
        <v>16320</v>
      </c>
      <c r="BY13" s="1601" t="n">
        <v>16320</v>
      </c>
      <c r="BZ13" s="1601" t="n">
        <v>16320</v>
      </c>
      <c r="CA13" s="1601" t="n">
        <v>16320</v>
      </c>
      <c r="CB13" s="1601" t="n">
        <v>16320</v>
      </c>
      <c r="CC13" s="1601" t="n">
        <v>16320</v>
      </c>
      <c r="CD13" s="1601" t="n">
        <v>16320</v>
      </c>
      <c r="CE13" s="1601" t="n">
        <v>16320</v>
      </c>
      <c r="CF13" s="1601" t="n">
        <v>16320</v>
      </c>
      <c r="CG13" s="1601" t="n">
        <v>16320</v>
      </c>
      <c r="CH13" s="1601" t="n">
        <v>16320</v>
      </c>
      <c r="CI13" s="1601" t="n">
        <v>16320</v>
      </c>
      <c r="CJ13" s="1601" t="n">
        <v>16320</v>
      </c>
      <c r="CK13" s="1601" t="n">
        <v>16320</v>
      </c>
      <c r="CL13" s="1601" t="n">
        <v>16320</v>
      </c>
      <c r="CM13" s="1601" t="n">
        <v>16320</v>
      </c>
      <c r="CN13" s="1601" t="n">
        <v>16320</v>
      </c>
      <c r="CO13" s="1601" t="n">
        <v>16320</v>
      </c>
      <c r="CP13" s="1601" t="n">
        <v>16320</v>
      </c>
      <c r="CQ13" s="1601" t="n">
        <v>16320</v>
      </c>
      <c r="CR13" s="1601" t="n">
        <v>16320</v>
      </c>
      <c r="CS13" s="1601" t="n">
        <v>16320</v>
      </c>
      <c r="CT13" s="1601" t="n">
        <v>16320</v>
      </c>
      <c r="CU13" s="1601" t="n">
        <v>16320</v>
      </c>
      <c r="CV13" s="1601" t="n">
        <v>16320</v>
      </c>
      <c r="CW13" s="1601" t="n">
        <v>16320</v>
      </c>
      <c r="CX13" s="1601" t="n">
        <v>16320</v>
      </c>
      <c r="CY13" s="1601" t="n">
        <v>16320</v>
      </c>
    </row>
    <row r="14">
      <c r="B14" s="1602" t="n"/>
      <c r="C14" s="13" t="n">
        <v>11</v>
      </c>
      <c r="D14" s="1601" t="n">
        <v>16320</v>
      </c>
      <c r="E14" s="1601">
        <f>(D14+F14)/2</f>
        <v/>
      </c>
      <c r="F14" s="1601" t="n">
        <v>16320</v>
      </c>
      <c r="G14" s="1601">
        <f>(F14+H14)/2</f>
        <v/>
      </c>
      <c r="H14" s="1601" t="n">
        <v>16320</v>
      </c>
      <c r="I14" s="1601">
        <f>(H14+J14)/2</f>
        <v/>
      </c>
      <c r="J14" s="1601" t="n">
        <v>16320</v>
      </c>
      <c r="K14" s="1601">
        <f>(J14+L14)/2</f>
        <v/>
      </c>
      <c r="L14" s="1601" t="n">
        <v>16320</v>
      </c>
      <c r="M14" s="1601">
        <f>(L14+N14)/2</f>
        <v/>
      </c>
      <c r="N14" s="1601" t="n">
        <v>16320</v>
      </c>
      <c r="O14" s="1601">
        <f>(N14+P14)/2</f>
        <v/>
      </c>
      <c r="P14" s="1601" t="n">
        <v>16320</v>
      </c>
      <c r="Q14" s="1601">
        <f>(P14+R14)/2</f>
        <v/>
      </c>
      <c r="R14" s="1601" t="n">
        <v>16320</v>
      </c>
      <c r="S14" s="1601">
        <f>(R14+T14)/2</f>
        <v/>
      </c>
      <c r="T14" s="1601" t="n">
        <v>16320</v>
      </c>
      <c r="U14" s="1601">
        <f>(T14+V14)/2</f>
        <v/>
      </c>
      <c r="V14" s="1601" t="n">
        <v>16320</v>
      </c>
      <c r="W14" s="1601">
        <f>(V14+X14)/2</f>
        <v/>
      </c>
      <c r="X14" s="1601" t="n">
        <v>16159.3825869778</v>
      </c>
      <c r="Y14" s="1601">
        <f>(X14+Z14)/2</f>
        <v/>
      </c>
      <c r="Z14" s="1601" t="n">
        <v>15261.6391099234</v>
      </c>
      <c r="AA14" s="1601">
        <f>(Z14+AB14)/2</f>
        <v/>
      </c>
      <c r="AB14" s="1601" t="n">
        <v>14363.8956328691</v>
      </c>
      <c r="AC14" s="1601">
        <f>(AB14+AD14)/2</f>
        <v/>
      </c>
      <c r="AD14" s="1601" t="n">
        <v>13466.1521558148</v>
      </c>
      <c r="AE14" s="1601">
        <f>(AD14+AF14)/2</f>
        <v/>
      </c>
      <c r="AF14" s="1601" t="n">
        <v>12568.4086787605</v>
      </c>
      <c r="AG14" s="1601">
        <f>(AF14+AH14)/2</f>
        <v/>
      </c>
      <c r="AH14" s="1601" t="n">
        <v>11670.6652017062</v>
      </c>
      <c r="AI14" s="1601">
        <f>(AH14+AJ14)/2</f>
        <v/>
      </c>
      <c r="AJ14" s="1601" t="n">
        <v>10772.9217246518</v>
      </c>
      <c r="AK14" s="1601">
        <f>(AJ14+AL14)/2</f>
        <v/>
      </c>
      <c r="AL14" s="1601" t="n">
        <v>9875.17824759752</v>
      </c>
      <c r="AM14" s="1601">
        <f>(AL14+AN14)/2</f>
        <v/>
      </c>
      <c r="AN14" s="1601" t="n">
        <v>8977.434770543199</v>
      </c>
      <c r="AO14" s="1601">
        <f>(AN14+AP14)/2</f>
        <v/>
      </c>
      <c r="AP14" s="1601" t="n">
        <v>8079.69129348888</v>
      </c>
      <c r="AQ14" s="1601">
        <f>(AP14+AR14)/2</f>
        <v/>
      </c>
      <c r="AR14" s="1601" t="n">
        <v>7181.94781643456</v>
      </c>
      <c r="AS14" s="1601">
        <f>(AR14+AT14)/2</f>
        <v/>
      </c>
      <c r="AT14" s="1601" t="n">
        <v>6284.20433938024</v>
      </c>
      <c r="AU14" s="1601">
        <f>(AT14+AV14)/2</f>
        <v/>
      </c>
      <c r="AV14" s="1601" t="n">
        <v>5386.46086232592</v>
      </c>
      <c r="AW14" s="1601">
        <f>(AV14+AX14)/2</f>
        <v/>
      </c>
      <c r="AX14" s="1601" t="n">
        <v>4488.7173852716</v>
      </c>
      <c r="AY14" s="1601">
        <f>(AX14+AZ14)/2</f>
        <v/>
      </c>
      <c r="AZ14" s="1601" t="n">
        <v>3590.97390821728</v>
      </c>
      <c r="BA14" s="1601">
        <f>(AZ14+BB14)/2</f>
        <v/>
      </c>
      <c r="BB14" s="1601" t="n">
        <v>2693.23043116296</v>
      </c>
      <c r="BC14" s="1601">
        <f>(BB14+BD14)/2</f>
        <v/>
      </c>
      <c r="BD14" s="1601" t="n">
        <v>1795.48695410864</v>
      </c>
      <c r="BE14" s="1601">
        <f>(BD14+BF14)/2</f>
        <v/>
      </c>
      <c r="BF14" s="1601" t="n">
        <v>897.74347705432</v>
      </c>
      <c r="BG14" s="1601">
        <f>(BF14+BH14)/2</f>
        <v/>
      </c>
      <c r="BH14" s="1601" t="n">
        <v>0</v>
      </c>
      <c r="BJ14" s="12" t="n">
        <v>1375</v>
      </c>
      <c r="BK14" s="1601">
        <f>(BK13+BK15)/2</f>
        <v/>
      </c>
      <c r="BL14" s="1601">
        <f>(BL13+BL15)/2</f>
        <v/>
      </c>
      <c r="BM14" s="1601">
        <f>(BM13+BM15)/2</f>
        <v/>
      </c>
      <c r="BN14" s="1601">
        <f>(BN13+BN15)/2</f>
        <v/>
      </c>
      <c r="BO14" s="1601">
        <f>(BO13+BO15)/2</f>
        <v/>
      </c>
      <c r="BP14" s="1601">
        <f>(BP13+BP15)/2</f>
        <v/>
      </c>
      <c r="BQ14" s="1601">
        <f>(BQ13+BQ15)/2</f>
        <v/>
      </c>
      <c r="BR14" s="1601">
        <f>(BR13+BR15)/2</f>
        <v/>
      </c>
      <c r="BS14" s="1601">
        <f>(BS13+BS15)/2</f>
        <v/>
      </c>
      <c r="BT14" s="1601">
        <f>(BT13+BT15)/2</f>
        <v/>
      </c>
      <c r="BU14" s="1601">
        <f>(BU13+BU15)/2</f>
        <v/>
      </c>
      <c r="BV14" s="1601">
        <f>(BV13+BV15)/2</f>
        <v/>
      </c>
      <c r="BW14" s="1601">
        <f>(BW13+BW15)/2</f>
        <v/>
      </c>
      <c r="BX14" s="1601">
        <f>(BX13+BX15)/2</f>
        <v/>
      </c>
      <c r="BY14" s="1601">
        <f>(BY13+BY15)/2</f>
        <v/>
      </c>
      <c r="BZ14" s="1601">
        <f>(BZ13+BZ15)/2</f>
        <v/>
      </c>
      <c r="CA14" s="1601">
        <f>(CA13+CA15)/2</f>
        <v/>
      </c>
      <c r="CB14" s="1601">
        <f>(CB13+CB15)/2</f>
        <v/>
      </c>
      <c r="CC14" s="1601">
        <f>(CC13+CC15)/2</f>
        <v/>
      </c>
      <c r="CD14" s="1601">
        <f>(CD13+CD15)/2</f>
        <v/>
      </c>
      <c r="CE14" s="1601">
        <f>(CE13+CE15)/2</f>
        <v/>
      </c>
      <c r="CF14" s="1601">
        <f>(CF13+CF15)/2</f>
        <v/>
      </c>
      <c r="CG14" s="1601">
        <f>(CG13+CG15)/2</f>
        <v/>
      </c>
      <c r="CH14" s="1601">
        <f>(CH13+CH15)/2</f>
        <v/>
      </c>
      <c r="CI14" s="1601">
        <f>(CI13+CI15)/2</f>
        <v/>
      </c>
      <c r="CJ14" s="1601">
        <f>(CJ13+CJ15)/2</f>
        <v/>
      </c>
      <c r="CK14" s="1601">
        <f>(CK13+CK15)/2</f>
        <v/>
      </c>
      <c r="CL14" s="1601">
        <f>(CL13+CL15)/2</f>
        <v/>
      </c>
      <c r="CM14" s="1601">
        <f>(CM13+CM15)/2</f>
        <v/>
      </c>
      <c r="CN14" s="1601">
        <f>(CN13+CN15)/2</f>
        <v/>
      </c>
      <c r="CO14" s="1601">
        <f>(CO13+CO15)/2</f>
        <v/>
      </c>
      <c r="CP14" s="1601">
        <f>(CP13+CP15)/2</f>
        <v/>
      </c>
      <c r="CQ14" s="1601">
        <f>(CQ13+CQ15)/2</f>
        <v/>
      </c>
      <c r="CR14" s="1601">
        <f>(CR13+CR15)/2</f>
        <v/>
      </c>
      <c r="CS14" s="1601">
        <f>(CS13+CS15)/2</f>
        <v/>
      </c>
      <c r="CT14" s="1601">
        <f>(CT13+CT15)/2</f>
        <v/>
      </c>
      <c r="CU14" s="1601">
        <f>(CU13+CU15)/2</f>
        <v/>
      </c>
      <c r="CV14" s="1601">
        <f>(CV13+CV15)/2</f>
        <v/>
      </c>
      <c r="CW14" s="1601">
        <f>(CW13+CW15)/2</f>
        <v/>
      </c>
      <c r="CX14" s="1601">
        <f>(CX13+CX15)/2</f>
        <v/>
      </c>
      <c r="CY14" s="1601">
        <f>(CY13+CY15)/2</f>
        <v/>
      </c>
    </row>
    <row r="15">
      <c r="B15" s="1602" t="n"/>
      <c r="C15" s="13" t="n">
        <v>12</v>
      </c>
      <c r="D15" s="1601" t="n">
        <v>16320</v>
      </c>
      <c r="E15" s="1601">
        <f>(D15+F15)/2</f>
        <v/>
      </c>
      <c r="F15" s="1601" t="n">
        <v>16320</v>
      </c>
      <c r="G15" s="1601">
        <f>(F15+H15)/2</f>
        <v/>
      </c>
      <c r="H15" s="1601" t="n">
        <v>16320</v>
      </c>
      <c r="I15" s="1601">
        <f>(H15+J15)/2</f>
        <v/>
      </c>
      <c r="J15" s="1601" t="n">
        <v>16320</v>
      </c>
      <c r="K15" s="1601">
        <f>(J15+L15)/2</f>
        <v/>
      </c>
      <c r="L15" s="1601" t="n">
        <v>16320</v>
      </c>
      <c r="M15" s="1601">
        <f>(L15+N15)/2</f>
        <v/>
      </c>
      <c r="N15" s="1601" t="n">
        <v>16320</v>
      </c>
      <c r="O15" s="1601">
        <f>(N15+P15)/2</f>
        <v/>
      </c>
      <c r="P15" s="1601" t="n">
        <v>16320</v>
      </c>
      <c r="Q15" s="1601">
        <f>(P15+R15)/2</f>
        <v/>
      </c>
      <c r="R15" s="1601" t="n">
        <v>16320</v>
      </c>
      <c r="S15" s="1601">
        <f>(R15+T15)/2</f>
        <v/>
      </c>
      <c r="T15" s="1601" t="n">
        <v>16320</v>
      </c>
      <c r="U15" s="1601">
        <f>(T15+V15)/2</f>
        <v/>
      </c>
      <c r="V15" s="1601" t="n">
        <v>16320</v>
      </c>
      <c r="W15" s="1601">
        <f>(V15+X15)/2</f>
        <v/>
      </c>
      <c r="X15" s="1601" t="n">
        <v>16097.2746958858</v>
      </c>
      <c r="Y15" s="1601">
        <f>(X15+Z15)/2</f>
        <v/>
      </c>
      <c r="Z15" s="1601" t="n">
        <v>15202.9816572254</v>
      </c>
      <c r="AA15" s="1601">
        <f>(Z15+AB15)/2</f>
        <v/>
      </c>
      <c r="AB15" s="1601" t="n">
        <v>14308.6886185651</v>
      </c>
      <c r="AC15" s="1601">
        <f>(AB15+AD15)/2</f>
        <v/>
      </c>
      <c r="AD15" s="1601" t="n">
        <v>13414.3955799048</v>
      </c>
      <c r="AE15" s="1601">
        <f>(AD15+AF15)/2</f>
        <v/>
      </c>
      <c r="AF15" s="1601" t="n">
        <v>12520.1025412445</v>
      </c>
      <c r="AG15" s="1601">
        <f>(AF15+AH15)/2</f>
        <v/>
      </c>
      <c r="AH15" s="1601" t="n">
        <v>11625.8095025842</v>
      </c>
      <c r="AI15" s="1601">
        <f>(AH15+AJ15)/2</f>
        <v/>
      </c>
      <c r="AJ15" s="1601" t="n">
        <v>10731.5164639238</v>
      </c>
      <c r="AK15" s="1601">
        <f>(AJ15+AL15)/2</f>
        <v/>
      </c>
      <c r="AL15" s="1601" t="n">
        <v>9837.223425263521</v>
      </c>
      <c r="AM15" s="1601">
        <f>(AL15+AN15)/2</f>
        <v/>
      </c>
      <c r="AN15" s="1601" t="n">
        <v>8942.930386603201</v>
      </c>
      <c r="AO15" s="1601">
        <f>(AN15+AP15)/2</f>
        <v/>
      </c>
      <c r="AP15" s="1601" t="n">
        <v>8048.63734794288</v>
      </c>
      <c r="AQ15" s="1601">
        <f>(AP15+AR15)/2</f>
        <v/>
      </c>
      <c r="AR15" s="1601" t="n">
        <v>7154.34430928256</v>
      </c>
      <c r="AS15" s="1601">
        <f>(AR15+AT15)/2</f>
        <v/>
      </c>
      <c r="AT15" s="1601" t="n">
        <v>6260.05127062224</v>
      </c>
      <c r="AU15" s="1601">
        <f>(AT15+AV15)/2</f>
        <v/>
      </c>
      <c r="AV15" s="1601" t="n">
        <v>5365.75823196192</v>
      </c>
      <c r="AW15" s="1601">
        <f>(AV15+AX15)/2</f>
        <v/>
      </c>
      <c r="AX15" s="1601" t="n">
        <v>4471.4651933016</v>
      </c>
      <c r="AY15" s="1601">
        <f>(AX15+AZ15)/2</f>
        <v/>
      </c>
      <c r="AZ15" s="1601" t="n">
        <v>3577.17215464128</v>
      </c>
      <c r="BA15" s="1601">
        <f>(AZ15+BB15)/2</f>
        <v/>
      </c>
      <c r="BB15" s="1601" t="n">
        <v>2682.87911598096</v>
      </c>
      <c r="BC15" s="1601">
        <f>(BB15+BD15)/2</f>
        <v/>
      </c>
      <c r="BD15" s="1601" t="n">
        <v>1788.58607732064</v>
      </c>
      <c r="BE15" s="1601">
        <f>(BD15+BF15)/2</f>
        <v/>
      </c>
      <c r="BF15" s="1601" t="n">
        <v>894.29303866032</v>
      </c>
      <c r="BG15" s="1601">
        <f>(BF15+BH15)/2</f>
        <v/>
      </c>
      <c r="BH15" s="1601" t="n">
        <v>0</v>
      </c>
      <c r="BJ15" s="12" t="n">
        <v>1350</v>
      </c>
      <c r="BK15" s="1601" t="n">
        <v>16320</v>
      </c>
      <c r="BL15" s="1601" t="n">
        <v>16320</v>
      </c>
      <c r="BM15" s="1601" t="n">
        <v>16320</v>
      </c>
      <c r="BN15" s="1601" t="n">
        <v>16320</v>
      </c>
      <c r="BO15" s="1601" t="n">
        <v>16320</v>
      </c>
      <c r="BP15" s="1601" t="n">
        <v>16320</v>
      </c>
      <c r="BQ15" s="1601" t="n">
        <v>16320</v>
      </c>
      <c r="BR15" s="1601" t="n">
        <v>16320</v>
      </c>
      <c r="BS15" s="1601" t="n">
        <v>16320</v>
      </c>
      <c r="BT15" s="1601" t="n">
        <v>16320</v>
      </c>
      <c r="BU15" s="1601" t="n">
        <v>16320</v>
      </c>
      <c r="BV15" s="1601" t="n">
        <v>16320</v>
      </c>
      <c r="BW15" s="1601" t="n">
        <v>16320</v>
      </c>
      <c r="BX15" s="1601" t="n">
        <v>16320</v>
      </c>
      <c r="BY15" s="1601" t="n">
        <v>16320</v>
      </c>
      <c r="BZ15" s="1601" t="n">
        <v>16320</v>
      </c>
      <c r="CA15" s="1601" t="n">
        <v>16320</v>
      </c>
      <c r="CB15" s="1601" t="n">
        <v>16320</v>
      </c>
      <c r="CC15" s="1601" t="n">
        <v>16320</v>
      </c>
      <c r="CD15" s="1601" t="n">
        <v>16320</v>
      </c>
      <c r="CE15" s="1601" t="n">
        <v>16320</v>
      </c>
      <c r="CF15" s="1601" t="n">
        <v>16320</v>
      </c>
      <c r="CG15" s="1601" t="n">
        <v>16320</v>
      </c>
      <c r="CH15" s="1601" t="n">
        <v>16320</v>
      </c>
      <c r="CI15" s="1601" t="n">
        <v>16320</v>
      </c>
      <c r="CJ15" s="1601" t="n">
        <v>16320</v>
      </c>
      <c r="CK15" s="1601" t="n">
        <v>16320</v>
      </c>
      <c r="CL15" s="1601" t="n">
        <v>16320</v>
      </c>
      <c r="CM15" s="1601" t="n">
        <v>16320</v>
      </c>
      <c r="CN15" s="1601" t="n">
        <v>16320</v>
      </c>
      <c r="CO15" s="1601" t="n">
        <v>16320</v>
      </c>
      <c r="CP15" s="1601" t="n">
        <v>16320</v>
      </c>
      <c r="CQ15" s="1601" t="n">
        <v>16320</v>
      </c>
      <c r="CR15" s="1601" t="n">
        <v>16320</v>
      </c>
      <c r="CS15" s="1601" t="n">
        <v>16320</v>
      </c>
      <c r="CT15" s="1601" t="n">
        <v>16320</v>
      </c>
      <c r="CU15" s="1601" t="n">
        <v>16320</v>
      </c>
      <c r="CV15" s="1601" t="n">
        <v>16320</v>
      </c>
      <c r="CW15" s="1601" t="n">
        <v>16320</v>
      </c>
      <c r="CX15" s="1601" t="n">
        <v>16320</v>
      </c>
      <c r="CY15" s="1601" t="n">
        <v>16320</v>
      </c>
    </row>
    <row r="16">
      <c r="B16" s="1602" t="n"/>
      <c r="C16" s="13" t="n">
        <v>13</v>
      </c>
      <c r="D16" s="1601" t="n">
        <v>16320</v>
      </c>
      <c r="E16" s="1601">
        <f>(D16+F16)/2</f>
        <v/>
      </c>
      <c r="F16" s="1601" t="n">
        <v>16320</v>
      </c>
      <c r="G16" s="1601">
        <f>(F16+H16)/2</f>
        <v/>
      </c>
      <c r="H16" s="1601" t="n">
        <v>16320</v>
      </c>
      <c r="I16" s="1601">
        <f>(H16+J16)/2</f>
        <v/>
      </c>
      <c r="J16" s="1601" t="n">
        <v>16320</v>
      </c>
      <c r="K16" s="1601">
        <f>(J16+L16)/2</f>
        <v/>
      </c>
      <c r="L16" s="1601" t="n">
        <v>16320</v>
      </c>
      <c r="M16" s="1601">
        <f>(L16+N16)/2</f>
        <v/>
      </c>
      <c r="N16" s="1601" t="n">
        <v>16320</v>
      </c>
      <c r="O16" s="1601">
        <f>(N16+P16)/2</f>
        <v/>
      </c>
      <c r="P16" s="1601" t="n">
        <v>16320</v>
      </c>
      <c r="Q16" s="1601">
        <f>(P16+R16)/2</f>
        <v/>
      </c>
      <c r="R16" s="1601" t="n">
        <v>16320</v>
      </c>
      <c r="S16" s="1601">
        <f>(R16+T16)/2</f>
        <v/>
      </c>
      <c r="T16" s="1601" t="n">
        <v>16320</v>
      </c>
      <c r="U16" s="1601">
        <f>(T16+V16)/2</f>
        <v/>
      </c>
      <c r="V16" s="1601" t="n">
        <v>16320</v>
      </c>
      <c r="W16" s="1601">
        <f>(V16+X16)/2</f>
        <v/>
      </c>
      <c r="X16" s="1601" t="n">
        <v>16035.1668047938</v>
      </c>
      <c r="Y16" s="1601">
        <f>(X16+Z16)/2</f>
        <v/>
      </c>
      <c r="Z16" s="1601" t="n">
        <v>15144.3242045274</v>
      </c>
      <c r="AA16" s="1601">
        <f>(Z16+AB16)/2</f>
        <v/>
      </c>
      <c r="AB16" s="1601" t="n">
        <v>14253.4816042611</v>
      </c>
      <c r="AC16" s="1601">
        <f>(AB16+AD16)/2</f>
        <v/>
      </c>
      <c r="AD16" s="1601" t="n">
        <v>13362.6390039948</v>
      </c>
      <c r="AE16" s="1601">
        <f>(AD16+AF16)/2</f>
        <v/>
      </c>
      <c r="AF16" s="1601" t="n">
        <v>12471.7964037285</v>
      </c>
      <c r="AG16" s="1601">
        <f>(AF16+AH16)/2</f>
        <v/>
      </c>
      <c r="AH16" s="1601" t="n">
        <v>11580.9538034622</v>
      </c>
      <c r="AI16" s="1601">
        <f>(AH16+AJ16)/2</f>
        <v/>
      </c>
      <c r="AJ16" s="1601" t="n">
        <v>10690.1112031958</v>
      </c>
      <c r="AK16" s="1601">
        <f>(AJ16+AL16)/2</f>
        <v/>
      </c>
      <c r="AL16" s="1601" t="n">
        <v>9799.26860292952</v>
      </c>
      <c r="AM16" s="1601">
        <f>(AL16+AN16)/2</f>
        <v/>
      </c>
      <c r="AN16" s="1601" t="n">
        <v>8908.4260026632</v>
      </c>
      <c r="AO16" s="1601">
        <f>(AN16+AP16)/2</f>
        <v/>
      </c>
      <c r="AP16" s="1601" t="n">
        <v>8017.58340239688</v>
      </c>
      <c r="AQ16" s="1601">
        <f>(AP16+AR16)/2</f>
        <v/>
      </c>
      <c r="AR16" s="1601" t="n">
        <v>7126.74080213056</v>
      </c>
      <c r="AS16" s="1601">
        <f>(AR16+AT16)/2</f>
        <v/>
      </c>
      <c r="AT16" s="1601" t="n">
        <v>6235.89820186424</v>
      </c>
      <c r="AU16" s="1601">
        <f>(AT16+AV16)/2</f>
        <v/>
      </c>
      <c r="AV16" s="1601" t="n">
        <v>5345.05560159792</v>
      </c>
      <c r="AW16" s="1601">
        <f>(AV16+AX16)/2</f>
        <v/>
      </c>
      <c r="AX16" s="1601" t="n">
        <v>4454.2130013316</v>
      </c>
      <c r="AY16" s="1601">
        <f>(AX16+AZ16)/2</f>
        <v/>
      </c>
      <c r="AZ16" s="1601" t="n">
        <v>3563.37040106528</v>
      </c>
      <c r="BA16" s="1601">
        <f>(AZ16+BB16)/2</f>
        <v/>
      </c>
      <c r="BB16" s="1601" t="n">
        <v>2672.52780079896</v>
      </c>
      <c r="BC16" s="1601">
        <f>(BB16+BD16)/2</f>
        <v/>
      </c>
      <c r="BD16" s="1601" t="n">
        <v>1781.68520053264</v>
      </c>
      <c r="BE16" s="1601">
        <f>(BD16+BF16)/2</f>
        <v/>
      </c>
      <c r="BF16" s="1601" t="n">
        <v>890.84260026632</v>
      </c>
      <c r="BG16" s="1601">
        <f>(BF16+BH16)/2</f>
        <v/>
      </c>
      <c r="BH16" s="1601" t="n">
        <v>0</v>
      </c>
      <c r="BJ16" s="12" t="n">
        <v>1325</v>
      </c>
      <c r="BK16" s="1601">
        <f>(BK15+BK17)/2</f>
        <v/>
      </c>
      <c r="BL16" s="1601">
        <f>(BL15+BL17)/2</f>
        <v/>
      </c>
      <c r="BM16" s="1601">
        <f>(BM15+BM17)/2</f>
        <v/>
      </c>
      <c r="BN16" s="1601">
        <f>(BN15+BN17)/2</f>
        <v/>
      </c>
      <c r="BO16" s="1601">
        <f>(BO15+BO17)/2</f>
        <v/>
      </c>
      <c r="BP16" s="1601">
        <f>(BP15+BP17)/2</f>
        <v/>
      </c>
      <c r="BQ16" s="1601">
        <f>(BQ15+BQ17)/2</f>
        <v/>
      </c>
      <c r="BR16" s="1601">
        <f>(BR15+BR17)/2</f>
        <v/>
      </c>
      <c r="BS16" s="1601">
        <f>(BS15+BS17)/2</f>
        <v/>
      </c>
      <c r="BT16" s="1601">
        <f>(BT15+BT17)/2</f>
        <v/>
      </c>
      <c r="BU16" s="1601">
        <f>(BU15+BU17)/2</f>
        <v/>
      </c>
      <c r="BV16" s="1601">
        <f>(BV15+BV17)/2</f>
        <v/>
      </c>
      <c r="BW16" s="1601">
        <f>(BW15+BW17)/2</f>
        <v/>
      </c>
      <c r="BX16" s="1601">
        <f>(BX15+BX17)/2</f>
        <v/>
      </c>
      <c r="BY16" s="1601">
        <f>(BY15+BY17)/2</f>
        <v/>
      </c>
      <c r="BZ16" s="1601">
        <f>(BZ15+BZ17)/2</f>
        <v/>
      </c>
      <c r="CA16" s="1601">
        <f>(CA15+CA17)/2</f>
        <v/>
      </c>
      <c r="CB16" s="1601">
        <f>(CB15+CB17)/2</f>
        <v/>
      </c>
      <c r="CC16" s="1601">
        <f>(CC15+CC17)/2</f>
        <v/>
      </c>
      <c r="CD16" s="1601">
        <f>(CD15+CD17)/2</f>
        <v/>
      </c>
      <c r="CE16" s="1601">
        <f>(CE15+CE17)/2</f>
        <v/>
      </c>
      <c r="CF16" s="1601">
        <f>(CF15+CF17)/2</f>
        <v/>
      </c>
      <c r="CG16" s="1601">
        <f>(CG15+CG17)/2</f>
        <v/>
      </c>
      <c r="CH16" s="1601">
        <f>(CH15+CH17)/2</f>
        <v/>
      </c>
      <c r="CI16" s="1601">
        <f>(CI15+CI17)/2</f>
        <v/>
      </c>
      <c r="CJ16" s="1601">
        <f>(CJ15+CJ17)/2</f>
        <v/>
      </c>
      <c r="CK16" s="1601">
        <f>(CK15+CK17)/2</f>
        <v/>
      </c>
      <c r="CL16" s="1601">
        <f>(CL15+CL17)/2</f>
        <v/>
      </c>
      <c r="CM16" s="1601">
        <f>(CM15+CM17)/2</f>
        <v/>
      </c>
      <c r="CN16" s="1601">
        <f>(CN15+CN17)/2</f>
        <v/>
      </c>
      <c r="CO16" s="1601">
        <f>(CO15+CO17)/2</f>
        <v/>
      </c>
      <c r="CP16" s="1601">
        <f>(CP15+CP17)/2</f>
        <v/>
      </c>
      <c r="CQ16" s="1601">
        <f>(CQ15+CQ17)/2</f>
        <v/>
      </c>
      <c r="CR16" s="1601">
        <f>(CR15+CR17)/2</f>
        <v/>
      </c>
      <c r="CS16" s="1601">
        <f>(CS15+CS17)/2</f>
        <v/>
      </c>
      <c r="CT16" s="1601">
        <f>(CT15+CT17)/2</f>
        <v/>
      </c>
      <c r="CU16" s="1601">
        <f>(CU15+CU17)/2</f>
        <v/>
      </c>
      <c r="CV16" s="1601">
        <f>(CV15+CV17)/2</f>
        <v/>
      </c>
      <c r="CW16" s="1601">
        <f>(CW15+CW17)/2</f>
        <v/>
      </c>
      <c r="CX16" s="1601">
        <f>(CX15+CX17)/2</f>
        <v/>
      </c>
      <c r="CY16" s="1601">
        <f>(CY15+CY17)/2</f>
        <v/>
      </c>
    </row>
    <row r="17">
      <c r="B17" s="1602" t="n"/>
      <c r="C17" s="13" t="n">
        <v>14</v>
      </c>
      <c r="D17" s="1601" t="n">
        <v>16320</v>
      </c>
      <c r="E17" s="1601">
        <f>(D17+F17)/2</f>
        <v/>
      </c>
      <c r="F17" s="1601" t="n">
        <v>16320</v>
      </c>
      <c r="G17" s="1601">
        <f>(F17+H17)/2</f>
        <v/>
      </c>
      <c r="H17" s="1601" t="n">
        <v>16320</v>
      </c>
      <c r="I17" s="1601">
        <f>(H17+J17)/2</f>
        <v/>
      </c>
      <c r="J17" s="1601" t="n">
        <v>16320</v>
      </c>
      <c r="K17" s="1601">
        <f>(J17+L17)/2</f>
        <v/>
      </c>
      <c r="L17" s="1601" t="n">
        <v>16320</v>
      </c>
      <c r="M17" s="1601">
        <f>(L17+N17)/2</f>
        <v/>
      </c>
      <c r="N17" s="1601" t="n">
        <v>16320</v>
      </c>
      <c r="O17" s="1601">
        <f>(N17+P17)/2</f>
        <v/>
      </c>
      <c r="P17" s="1601" t="n">
        <v>16320</v>
      </c>
      <c r="Q17" s="1601">
        <f>(P17+R17)/2</f>
        <v/>
      </c>
      <c r="R17" s="1601" t="n">
        <v>16320</v>
      </c>
      <c r="S17" s="1601">
        <f>(R17+T17)/2</f>
        <v/>
      </c>
      <c r="T17" s="1601" t="n">
        <v>16320</v>
      </c>
      <c r="U17" s="1601">
        <f>(T17+V17)/2</f>
        <v/>
      </c>
      <c r="V17" s="1601" t="n">
        <v>16320</v>
      </c>
      <c r="W17" s="1601">
        <f>(V17+X17)/2</f>
        <v/>
      </c>
      <c r="X17" s="1601" t="n">
        <v>15973.0589137018</v>
      </c>
      <c r="Y17" s="1601">
        <f>(X17+Z17)/2</f>
        <v/>
      </c>
      <c r="Z17" s="1601" t="n">
        <v>15085.6667518294</v>
      </c>
      <c r="AA17" s="1601">
        <f>(Z17+AB17)/2</f>
        <v/>
      </c>
      <c r="AB17" s="1601" t="n">
        <v>14198.2745899571</v>
      </c>
      <c r="AC17" s="1601">
        <f>(AB17+AD17)/2</f>
        <v/>
      </c>
      <c r="AD17" s="1601" t="n">
        <v>13310.8824280848</v>
      </c>
      <c r="AE17" s="1601">
        <f>(AD17+AF17)/2</f>
        <v/>
      </c>
      <c r="AF17" s="1601" t="n">
        <v>12423.4902662125</v>
      </c>
      <c r="AG17" s="1601">
        <f>(AF17+AH17)/2</f>
        <v/>
      </c>
      <c r="AH17" s="1601" t="n">
        <v>11536.0981043402</v>
      </c>
      <c r="AI17" s="1601">
        <f>(AH17+AJ17)/2</f>
        <v/>
      </c>
      <c r="AJ17" s="1601" t="n">
        <v>10648.7059424678</v>
      </c>
      <c r="AK17" s="1601">
        <f>(AJ17+AL17)/2</f>
        <v/>
      </c>
      <c r="AL17" s="1601" t="n">
        <v>9761.313780595519</v>
      </c>
      <c r="AM17" s="1601">
        <f>(AL17+AN17)/2</f>
        <v/>
      </c>
      <c r="AN17" s="1601" t="n">
        <v>8873.9216187232</v>
      </c>
      <c r="AO17" s="1601">
        <f>(AN17+AP17)/2</f>
        <v/>
      </c>
      <c r="AP17" s="1601" t="n">
        <v>7986.52945685088</v>
      </c>
      <c r="AQ17" s="1601">
        <f>(AP17+AR17)/2</f>
        <v/>
      </c>
      <c r="AR17" s="1601" t="n">
        <v>7099.13729497856</v>
      </c>
      <c r="AS17" s="1601">
        <f>(AR17+AT17)/2</f>
        <v/>
      </c>
      <c r="AT17" s="1601" t="n">
        <v>6211.74513310624</v>
      </c>
      <c r="AU17" s="1601">
        <f>(AT17+AV17)/2</f>
        <v/>
      </c>
      <c r="AV17" s="1601" t="n">
        <v>5324.35297123392</v>
      </c>
      <c r="AW17" s="1601">
        <f>(AV17+AX17)/2</f>
        <v/>
      </c>
      <c r="AX17" s="1601" t="n">
        <v>4436.9608093616</v>
      </c>
      <c r="AY17" s="1601">
        <f>(AX17+AZ17)/2</f>
        <v/>
      </c>
      <c r="AZ17" s="1601" t="n">
        <v>3549.56864748928</v>
      </c>
      <c r="BA17" s="1601">
        <f>(AZ17+BB17)/2</f>
        <v/>
      </c>
      <c r="BB17" s="1601" t="n">
        <v>2662.17648561696</v>
      </c>
      <c r="BC17" s="1601">
        <f>(BB17+BD17)/2</f>
        <v/>
      </c>
      <c r="BD17" s="1601" t="n">
        <v>1774.78432374464</v>
      </c>
      <c r="BE17" s="1601">
        <f>(BD17+BF17)/2</f>
        <v/>
      </c>
      <c r="BF17" s="1601" t="n">
        <v>887.39216187232</v>
      </c>
      <c r="BG17" s="1601">
        <f>(BF17+BH17)/2</f>
        <v/>
      </c>
      <c r="BH17" s="1601" t="n">
        <v>0</v>
      </c>
      <c r="BJ17" s="12" t="n">
        <v>1300</v>
      </c>
      <c r="BK17" s="1601" t="n">
        <v>16320</v>
      </c>
      <c r="BL17" s="1601" t="n">
        <v>16320</v>
      </c>
      <c r="BM17" s="1601" t="n">
        <v>16320</v>
      </c>
      <c r="BN17" s="1601" t="n">
        <v>16320</v>
      </c>
      <c r="BO17" s="1601" t="n">
        <v>16320</v>
      </c>
      <c r="BP17" s="1601" t="n">
        <v>16320</v>
      </c>
      <c r="BQ17" s="1601" t="n">
        <v>16320</v>
      </c>
      <c r="BR17" s="1601" t="n">
        <v>16320</v>
      </c>
      <c r="BS17" s="1601" t="n">
        <v>16320</v>
      </c>
      <c r="BT17" s="1601" t="n">
        <v>16320</v>
      </c>
      <c r="BU17" s="1601" t="n">
        <v>16320</v>
      </c>
      <c r="BV17" s="1601" t="n">
        <v>16320</v>
      </c>
      <c r="BW17" s="1601" t="n">
        <v>16320</v>
      </c>
      <c r="BX17" s="1601" t="n">
        <v>16320</v>
      </c>
      <c r="BY17" s="1601" t="n">
        <v>16320</v>
      </c>
      <c r="BZ17" s="1601" t="n">
        <v>16320</v>
      </c>
      <c r="CA17" s="1601" t="n">
        <v>16320</v>
      </c>
      <c r="CB17" s="1601" t="n">
        <v>16320</v>
      </c>
      <c r="CC17" s="1601" t="n">
        <v>16320</v>
      </c>
      <c r="CD17" s="1601" t="n">
        <v>16320</v>
      </c>
      <c r="CE17" s="1601" t="n">
        <v>16320</v>
      </c>
      <c r="CF17" s="1601" t="n">
        <v>16320</v>
      </c>
      <c r="CG17" s="1601" t="n">
        <v>16320</v>
      </c>
      <c r="CH17" s="1601" t="n">
        <v>16320</v>
      </c>
      <c r="CI17" s="1601" t="n">
        <v>16320</v>
      </c>
      <c r="CJ17" s="1601" t="n">
        <v>16320</v>
      </c>
      <c r="CK17" s="1601" t="n">
        <v>16320</v>
      </c>
      <c r="CL17" s="1601" t="n">
        <v>16320</v>
      </c>
      <c r="CM17" s="1601" t="n">
        <v>16320</v>
      </c>
      <c r="CN17" s="1601" t="n">
        <v>16320</v>
      </c>
      <c r="CO17" s="1601" t="n">
        <v>16320</v>
      </c>
      <c r="CP17" s="1601" t="n">
        <v>16320</v>
      </c>
      <c r="CQ17" s="1601" t="n">
        <v>16320</v>
      </c>
      <c r="CR17" s="1601" t="n">
        <v>16320</v>
      </c>
      <c r="CS17" s="1601" t="n">
        <v>16320</v>
      </c>
      <c r="CT17" s="1601" t="n">
        <v>16320</v>
      </c>
      <c r="CU17" s="1601" t="n">
        <v>16320</v>
      </c>
      <c r="CV17" s="1601" t="n">
        <v>16320</v>
      </c>
      <c r="CW17" s="1601" t="n">
        <v>16320</v>
      </c>
      <c r="CX17" s="1601" t="n">
        <v>16320</v>
      </c>
      <c r="CY17" s="1601" t="n">
        <v>16320</v>
      </c>
    </row>
    <row r="18">
      <c r="B18" s="1602" t="n"/>
      <c r="C18" s="13" t="n">
        <v>15</v>
      </c>
      <c r="D18" s="1601" t="n">
        <v>16320</v>
      </c>
      <c r="E18" s="1601">
        <f>(D18+F18)/2</f>
        <v/>
      </c>
      <c r="F18" s="1601" t="n">
        <v>16320</v>
      </c>
      <c r="G18" s="1601">
        <f>(F18+H18)/2</f>
        <v/>
      </c>
      <c r="H18" s="1601" t="n">
        <v>16320</v>
      </c>
      <c r="I18" s="1601">
        <f>(H18+J18)/2</f>
        <v/>
      </c>
      <c r="J18" s="1601" t="n">
        <v>16320</v>
      </c>
      <c r="K18" s="1601">
        <f>(J18+L18)/2</f>
        <v/>
      </c>
      <c r="L18" s="1601" t="n">
        <v>16320</v>
      </c>
      <c r="M18" s="1601">
        <f>(L18+N18)/2</f>
        <v/>
      </c>
      <c r="N18" s="1601" t="n">
        <v>16320</v>
      </c>
      <c r="O18" s="1601">
        <f>(N18+P18)/2</f>
        <v/>
      </c>
      <c r="P18" s="1601" t="n">
        <v>16320</v>
      </c>
      <c r="Q18" s="1601">
        <f>(P18+R18)/2</f>
        <v/>
      </c>
      <c r="R18" s="1601" t="n">
        <v>16320</v>
      </c>
      <c r="S18" s="1601">
        <f>(R18+T18)/2</f>
        <v/>
      </c>
      <c r="T18" s="1601" t="n">
        <v>16320</v>
      </c>
      <c r="U18" s="1601">
        <f>(T18+V18)/2</f>
        <v/>
      </c>
      <c r="V18" s="1601" t="n">
        <v>16320</v>
      </c>
      <c r="W18" s="1601">
        <f>(V18+X18)/2</f>
        <v/>
      </c>
      <c r="X18" s="1601" t="n">
        <v>15910.9510226098</v>
      </c>
      <c r="Y18" s="1601">
        <f>(X18+Z18)/2</f>
        <v/>
      </c>
      <c r="Z18" s="1601" t="n">
        <v>15027.0092991314</v>
      </c>
      <c r="AA18" s="1601">
        <f>(Z18+AB18)/2</f>
        <v/>
      </c>
      <c r="AB18" s="1601" t="n">
        <v>14143.0675756531</v>
      </c>
      <c r="AC18" s="1601">
        <f>(AB18+AD18)/2</f>
        <v/>
      </c>
      <c r="AD18" s="1601" t="n">
        <v>13259.1258521748</v>
      </c>
      <c r="AE18" s="1601">
        <f>(AD18+AF18)/2</f>
        <v/>
      </c>
      <c r="AF18" s="1601" t="n">
        <v>12375.1841286965</v>
      </c>
      <c r="AG18" s="1601">
        <f>(AF18+AH18)/2</f>
        <v/>
      </c>
      <c r="AH18" s="1601" t="n">
        <v>11491.2424052182</v>
      </c>
      <c r="AI18" s="1601">
        <f>(AH18+AJ18)/2</f>
        <v/>
      </c>
      <c r="AJ18" s="1601" t="n">
        <v>10607.3006817398</v>
      </c>
      <c r="AK18" s="1601">
        <f>(AJ18+AL18)/2</f>
        <v/>
      </c>
      <c r="AL18" s="1601" t="n">
        <v>9723.35895826152</v>
      </c>
      <c r="AM18" s="1601">
        <f>(AL18+AN18)/2</f>
        <v/>
      </c>
      <c r="AN18" s="1601" t="n">
        <v>8839.417234783199</v>
      </c>
      <c r="AO18" s="1601">
        <f>(AN18+AP18)/2</f>
        <v/>
      </c>
      <c r="AP18" s="1601" t="n">
        <v>7955.47551130488</v>
      </c>
      <c r="AQ18" s="1601">
        <f>(AP18+AR18)/2</f>
        <v/>
      </c>
      <c r="AR18" s="1601" t="n">
        <v>7071.53378782656</v>
      </c>
      <c r="AS18" s="1601">
        <f>(AR18+AT18)/2</f>
        <v/>
      </c>
      <c r="AT18" s="1601" t="n">
        <v>6187.59206434824</v>
      </c>
      <c r="AU18" s="1601">
        <f>(AT18+AV18)/2</f>
        <v/>
      </c>
      <c r="AV18" s="1601" t="n">
        <v>5303.65034086992</v>
      </c>
      <c r="AW18" s="1601">
        <f>(AV18+AX18)/2</f>
        <v/>
      </c>
      <c r="AX18" s="1601" t="n">
        <v>4419.7086173916</v>
      </c>
      <c r="AY18" s="1601">
        <f>(AX18+AZ18)/2</f>
        <v/>
      </c>
      <c r="AZ18" s="1601" t="n">
        <v>3535.76689391328</v>
      </c>
      <c r="BA18" s="1601">
        <f>(AZ18+BB18)/2</f>
        <v/>
      </c>
      <c r="BB18" s="1601" t="n">
        <v>2651.82517043496</v>
      </c>
      <c r="BC18" s="1601">
        <f>(BB18+BD18)/2</f>
        <v/>
      </c>
      <c r="BD18" s="1601" t="n">
        <v>1767.88344695664</v>
      </c>
      <c r="BE18" s="1601">
        <f>(BD18+BF18)/2</f>
        <v/>
      </c>
      <c r="BF18" s="1601" t="n">
        <v>883.94172347832</v>
      </c>
      <c r="BG18" s="1601">
        <f>(BF18+BH18)/2</f>
        <v/>
      </c>
      <c r="BH18" s="1601" t="n">
        <v>0</v>
      </c>
      <c r="BJ18" s="12" t="n">
        <v>1275</v>
      </c>
      <c r="BK18" s="1601">
        <f>(BK17+BK19)/2</f>
        <v/>
      </c>
      <c r="BL18" s="1601">
        <f>(BL17+BL19)/2</f>
        <v/>
      </c>
      <c r="BM18" s="1601">
        <f>(BM17+BM19)/2</f>
        <v/>
      </c>
      <c r="BN18" s="1601">
        <f>(BN17+BN19)/2</f>
        <v/>
      </c>
      <c r="BO18" s="1601">
        <f>(BO17+BO19)/2</f>
        <v/>
      </c>
      <c r="BP18" s="1601">
        <f>(BP17+BP19)/2</f>
        <v/>
      </c>
      <c r="BQ18" s="1601">
        <f>(BQ17+BQ19)/2</f>
        <v/>
      </c>
      <c r="BR18" s="1601">
        <f>(BR17+BR19)/2</f>
        <v/>
      </c>
      <c r="BS18" s="1601">
        <f>(BS17+BS19)/2</f>
        <v/>
      </c>
      <c r="BT18" s="1601">
        <f>(BT17+BT19)/2</f>
        <v/>
      </c>
      <c r="BU18" s="1601">
        <f>(BU17+BU19)/2</f>
        <v/>
      </c>
      <c r="BV18" s="1601">
        <f>(BV17+BV19)/2</f>
        <v/>
      </c>
      <c r="BW18" s="1601">
        <f>(BW17+BW19)/2</f>
        <v/>
      </c>
      <c r="BX18" s="1601">
        <f>(BX17+BX19)/2</f>
        <v/>
      </c>
      <c r="BY18" s="1601">
        <f>(BY17+BY19)/2</f>
        <v/>
      </c>
      <c r="BZ18" s="1601">
        <f>(BZ17+BZ19)/2</f>
        <v/>
      </c>
      <c r="CA18" s="1601">
        <f>(CA17+CA19)/2</f>
        <v/>
      </c>
      <c r="CB18" s="1601">
        <f>(CB17+CB19)/2</f>
        <v/>
      </c>
      <c r="CC18" s="1601">
        <f>(CC17+CC19)/2</f>
        <v/>
      </c>
      <c r="CD18" s="1601">
        <f>(CD17+CD19)/2</f>
        <v/>
      </c>
      <c r="CE18" s="1601">
        <f>(CE17+CE19)/2</f>
        <v/>
      </c>
      <c r="CF18" s="1601">
        <f>(CF17+CF19)/2</f>
        <v/>
      </c>
      <c r="CG18" s="1601">
        <f>(CG17+CG19)/2</f>
        <v/>
      </c>
      <c r="CH18" s="1601">
        <f>(CH17+CH19)/2</f>
        <v/>
      </c>
      <c r="CI18" s="1601">
        <f>(CI17+CI19)/2</f>
        <v/>
      </c>
      <c r="CJ18" s="1601">
        <f>(CJ17+CJ19)/2</f>
        <v/>
      </c>
      <c r="CK18" s="1601">
        <f>(CK17+CK19)/2</f>
        <v/>
      </c>
      <c r="CL18" s="1601">
        <f>(CL17+CL19)/2</f>
        <v/>
      </c>
      <c r="CM18" s="1601">
        <f>(CM17+CM19)/2</f>
        <v/>
      </c>
      <c r="CN18" s="1601">
        <f>(CN17+CN19)/2</f>
        <v/>
      </c>
      <c r="CO18" s="1601">
        <f>(CO17+CO19)/2</f>
        <v/>
      </c>
      <c r="CP18" s="1601">
        <f>(CP17+CP19)/2</f>
        <v/>
      </c>
      <c r="CQ18" s="1601">
        <f>(CQ17+CQ19)/2</f>
        <v/>
      </c>
      <c r="CR18" s="1601">
        <f>(CR17+CR19)/2</f>
        <v/>
      </c>
      <c r="CS18" s="1601">
        <f>(CS17+CS19)/2</f>
        <v/>
      </c>
      <c r="CT18" s="1601">
        <f>(CT17+CT19)/2</f>
        <v/>
      </c>
      <c r="CU18" s="1601">
        <f>(CU17+CU19)/2</f>
        <v/>
      </c>
      <c r="CV18" s="1601">
        <f>(CV17+CV19)/2</f>
        <v/>
      </c>
      <c r="CW18" s="1601">
        <f>(CW17+CW19)/2</f>
        <v/>
      </c>
      <c r="CX18" s="1601">
        <f>(CX17+CX19)/2</f>
        <v/>
      </c>
      <c r="CY18" s="1601">
        <f>(CY17+CY19)/2</f>
        <v/>
      </c>
    </row>
    <row r="19">
      <c r="B19" s="1602" t="n"/>
      <c r="C19" s="13" t="n">
        <v>16</v>
      </c>
      <c r="D19" s="1601" t="n">
        <v>16320</v>
      </c>
      <c r="E19" s="1601">
        <f>(D19+F19)/2</f>
        <v/>
      </c>
      <c r="F19" s="1601" t="n">
        <v>16320</v>
      </c>
      <c r="G19" s="1601">
        <f>(F19+H19)/2</f>
        <v/>
      </c>
      <c r="H19" s="1601" t="n">
        <v>16320</v>
      </c>
      <c r="I19" s="1601">
        <f>(H19+J19)/2</f>
        <v/>
      </c>
      <c r="J19" s="1601" t="n">
        <v>16320</v>
      </c>
      <c r="K19" s="1601">
        <f>(J19+L19)/2</f>
        <v/>
      </c>
      <c r="L19" s="1601" t="n">
        <v>16320</v>
      </c>
      <c r="M19" s="1601">
        <f>(L19+N19)/2</f>
        <v/>
      </c>
      <c r="N19" s="1601" t="n">
        <v>16320</v>
      </c>
      <c r="O19" s="1601">
        <f>(N19+P19)/2</f>
        <v/>
      </c>
      <c r="P19" s="1601" t="n">
        <v>16320</v>
      </c>
      <c r="Q19" s="1601">
        <f>(P19+R19)/2</f>
        <v/>
      </c>
      <c r="R19" s="1601" t="n">
        <v>16320</v>
      </c>
      <c r="S19" s="1601">
        <f>(R19+T19)/2</f>
        <v/>
      </c>
      <c r="T19" s="1601" t="n">
        <v>16320</v>
      </c>
      <c r="U19" s="1601">
        <f>(T19+V19)/2</f>
        <v/>
      </c>
      <c r="V19" s="1601" t="n">
        <v>16320</v>
      </c>
      <c r="W19" s="1601">
        <f>(V19+X19)/2</f>
        <v/>
      </c>
      <c r="X19" s="1601" t="n">
        <v>15848.8431315178</v>
      </c>
      <c r="Y19" s="1601">
        <f>(X19+Z19)/2</f>
        <v/>
      </c>
      <c r="Z19" s="1601" t="n">
        <v>14968.3518464334</v>
      </c>
      <c r="AA19" s="1601">
        <f>(Z19+AB19)/2</f>
        <v/>
      </c>
      <c r="AB19" s="1601" t="n">
        <v>14087.8605613491</v>
      </c>
      <c r="AC19" s="1601">
        <f>(AB19+AD19)/2</f>
        <v/>
      </c>
      <c r="AD19" s="1601" t="n">
        <v>13207.3692762648</v>
      </c>
      <c r="AE19" s="1601">
        <f>(AD19+AF19)/2</f>
        <v/>
      </c>
      <c r="AF19" s="1601" t="n">
        <v>12326.8779911805</v>
      </c>
      <c r="AG19" s="1601">
        <f>(AF19+AH19)/2</f>
        <v/>
      </c>
      <c r="AH19" s="1601" t="n">
        <v>11446.3867060962</v>
      </c>
      <c r="AI19" s="1601">
        <f>(AH19+AJ19)/2</f>
        <v/>
      </c>
      <c r="AJ19" s="1601" t="n">
        <v>10565.8954210118</v>
      </c>
      <c r="AK19" s="1601">
        <f>(AJ19+AL19)/2</f>
        <v/>
      </c>
      <c r="AL19" s="1601" t="n">
        <v>9685.40413592752</v>
      </c>
      <c r="AM19" s="1601">
        <f>(AL19+AN19)/2</f>
        <v/>
      </c>
      <c r="AN19" s="1601" t="n">
        <v>8804.9128508432</v>
      </c>
      <c r="AO19" s="1601">
        <f>(AN19+AP19)/2</f>
        <v/>
      </c>
      <c r="AP19" s="1601" t="n">
        <v>7924.42156575888</v>
      </c>
      <c r="AQ19" s="1601">
        <f>(AP19+AR19)/2</f>
        <v/>
      </c>
      <c r="AR19" s="1601" t="n">
        <v>7043.93028067456</v>
      </c>
      <c r="AS19" s="1601">
        <f>(AR19+AT19)/2</f>
        <v/>
      </c>
      <c r="AT19" s="1601" t="n">
        <v>6163.43899559024</v>
      </c>
      <c r="AU19" s="1601">
        <f>(AT19+AV19)/2</f>
        <v/>
      </c>
      <c r="AV19" s="1601" t="n">
        <v>5282.94771050592</v>
      </c>
      <c r="AW19" s="1601">
        <f>(AV19+AX19)/2</f>
        <v/>
      </c>
      <c r="AX19" s="1601" t="n">
        <v>4402.4564254216</v>
      </c>
      <c r="AY19" s="1601">
        <f>(AX19+AZ19)/2</f>
        <v/>
      </c>
      <c r="AZ19" s="1601" t="n">
        <v>3521.96514033728</v>
      </c>
      <c r="BA19" s="1601">
        <f>(AZ19+BB19)/2</f>
        <v/>
      </c>
      <c r="BB19" s="1601" t="n">
        <v>2641.47385525296</v>
      </c>
      <c r="BC19" s="1601">
        <f>(BB19+BD19)/2</f>
        <v/>
      </c>
      <c r="BD19" s="1601" t="n">
        <v>1760.98257016864</v>
      </c>
      <c r="BE19" s="1601">
        <f>(BD19+BF19)/2</f>
        <v/>
      </c>
      <c r="BF19" s="1601" t="n">
        <v>880.49128508432</v>
      </c>
      <c r="BG19" s="1601">
        <f>(BF19+BH19)/2</f>
        <v/>
      </c>
      <c r="BH19" s="1601" t="n">
        <v>0</v>
      </c>
      <c r="BJ19" s="12" t="n">
        <v>1250</v>
      </c>
      <c r="BK19" s="1601" t="n">
        <v>16320</v>
      </c>
      <c r="BL19" s="1601" t="n">
        <v>16320</v>
      </c>
      <c r="BM19" s="1601" t="n">
        <v>16320</v>
      </c>
      <c r="BN19" s="1601" t="n">
        <v>16320</v>
      </c>
      <c r="BO19" s="1601" t="n">
        <v>16320</v>
      </c>
      <c r="BP19" s="1601" t="n">
        <v>16320</v>
      </c>
      <c r="BQ19" s="1601" t="n">
        <v>16320</v>
      </c>
      <c r="BR19" s="1601" t="n">
        <v>16320</v>
      </c>
      <c r="BS19" s="1601" t="n">
        <v>16320</v>
      </c>
      <c r="BT19" s="1601" t="n">
        <v>16320</v>
      </c>
      <c r="BU19" s="1601" t="n">
        <v>16320</v>
      </c>
      <c r="BV19" s="1601" t="n">
        <v>16320</v>
      </c>
      <c r="BW19" s="1601" t="n">
        <v>16320</v>
      </c>
      <c r="BX19" s="1601" t="n">
        <v>16320</v>
      </c>
      <c r="BY19" s="1601" t="n">
        <v>16320</v>
      </c>
      <c r="BZ19" s="1601" t="n">
        <v>16320</v>
      </c>
      <c r="CA19" s="1601" t="n">
        <v>16320</v>
      </c>
      <c r="CB19" s="1601" t="n">
        <v>16320</v>
      </c>
      <c r="CC19" s="1601" t="n">
        <v>16320</v>
      </c>
      <c r="CD19" s="1601" t="n">
        <v>16320</v>
      </c>
      <c r="CE19" s="1601" t="n">
        <v>16320</v>
      </c>
      <c r="CF19" s="1601" t="n">
        <v>16320</v>
      </c>
      <c r="CG19" s="1601" t="n">
        <v>16320</v>
      </c>
      <c r="CH19" s="1601" t="n">
        <v>16320</v>
      </c>
      <c r="CI19" s="1601" t="n">
        <v>16320</v>
      </c>
      <c r="CJ19" s="1601" t="n">
        <v>16320</v>
      </c>
      <c r="CK19" s="1601" t="n">
        <v>16320</v>
      </c>
      <c r="CL19" s="1601" t="n">
        <v>16320</v>
      </c>
      <c r="CM19" s="1601" t="n">
        <v>16320</v>
      </c>
      <c r="CN19" s="1601" t="n">
        <v>16320</v>
      </c>
      <c r="CO19" s="1601" t="n">
        <v>16320</v>
      </c>
      <c r="CP19" s="1601" t="n">
        <v>16320</v>
      </c>
      <c r="CQ19" s="1601" t="n">
        <v>16320</v>
      </c>
      <c r="CR19" s="1601" t="n">
        <v>16320</v>
      </c>
      <c r="CS19" s="1601" t="n">
        <v>16320</v>
      </c>
      <c r="CT19" s="1601" t="n">
        <v>16320</v>
      </c>
      <c r="CU19" s="1601" t="n">
        <v>16320</v>
      </c>
      <c r="CV19" s="1601" t="n">
        <v>16320</v>
      </c>
      <c r="CW19" s="1601" t="n">
        <v>16320</v>
      </c>
      <c r="CX19" s="1601" t="n">
        <v>16320</v>
      </c>
      <c r="CY19" s="1601" t="n">
        <v>16320</v>
      </c>
    </row>
    <row r="20">
      <c r="B20" s="1602" t="n"/>
      <c r="C20" s="13" t="n">
        <v>17</v>
      </c>
      <c r="D20" s="1601" t="n">
        <v>16320</v>
      </c>
      <c r="E20" s="1601">
        <f>(D20+F20)/2</f>
        <v/>
      </c>
      <c r="F20" s="1601" t="n">
        <v>16320</v>
      </c>
      <c r="G20" s="1601">
        <f>(F20+H20)/2</f>
        <v/>
      </c>
      <c r="H20" s="1601" t="n">
        <v>16320</v>
      </c>
      <c r="I20" s="1601">
        <f>(H20+J20)/2</f>
        <v/>
      </c>
      <c r="J20" s="1601" t="n">
        <v>16320</v>
      </c>
      <c r="K20" s="1601">
        <f>(J20+L20)/2</f>
        <v/>
      </c>
      <c r="L20" s="1601" t="n">
        <v>16320</v>
      </c>
      <c r="M20" s="1601">
        <f>(L20+N20)/2</f>
        <v/>
      </c>
      <c r="N20" s="1601" t="n">
        <v>16320</v>
      </c>
      <c r="O20" s="1601">
        <f>(N20+P20)/2</f>
        <v/>
      </c>
      <c r="P20" s="1601" t="n">
        <v>16320</v>
      </c>
      <c r="Q20" s="1601">
        <f>(P20+R20)/2</f>
        <v/>
      </c>
      <c r="R20" s="1601" t="n">
        <v>16320</v>
      </c>
      <c r="S20" s="1601">
        <f>(R20+T20)/2</f>
        <v/>
      </c>
      <c r="T20" s="1601" t="n">
        <v>16320</v>
      </c>
      <c r="U20" s="1601">
        <f>(T20+V20)/2</f>
        <v/>
      </c>
      <c r="V20" s="1601" t="n">
        <v>16320</v>
      </c>
      <c r="W20" s="1601">
        <f>(V20+X20)/2</f>
        <v/>
      </c>
      <c r="X20" s="1601" t="n">
        <v>15786.7352404258</v>
      </c>
      <c r="Y20" s="1601">
        <f>(X20+Z20)/2</f>
        <v/>
      </c>
      <c r="Z20" s="1601" t="n">
        <v>14909.6943937354</v>
      </c>
      <c r="AA20" s="1601">
        <f>(Z20+AB20)/2</f>
        <v/>
      </c>
      <c r="AB20" s="1601" t="n">
        <v>14032.6535470451</v>
      </c>
      <c r="AC20" s="1601">
        <f>(AB20+AD20)/2</f>
        <v/>
      </c>
      <c r="AD20" s="1601" t="n">
        <v>13155.6127003548</v>
      </c>
      <c r="AE20" s="1601">
        <f>(AD20+AF20)/2</f>
        <v/>
      </c>
      <c r="AF20" s="1601" t="n">
        <v>12278.5718536645</v>
      </c>
      <c r="AG20" s="1601">
        <f>(AF20+AH20)/2</f>
        <v/>
      </c>
      <c r="AH20" s="1601" t="n">
        <v>11401.5310069742</v>
      </c>
      <c r="AI20" s="1601">
        <f>(AH20+AJ20)/2</f>
        <v/>
      </c>
      <c r="AJ20" s="1601" t="n">
        <v>10524.4901602838</v>
      </c>
      <c r="AK20" s="1601">
        <f>(AJ20+AL20)/2</f>
        <v/>
      </c>
      <c r="AL20" s="1601" t="n">
        <v>9647.449313593521</v>
      </c>
      <c r="AM20" s="1601">
        <f>(AL20+AN20)/2</f>
        <v/>
      </c>
      <c r="AN20" s="1601" t="n">
        <v>8770.4084669032</v>
      </c>
      <c r="AO20" s="1601">
        <f>(AN20+AP20)/2</f>
        <v/>
      </c>
      <c r="AP20" s="1601" t="n">
        <v>7893.36762021288</v>
      </c>
      <c r="AQ20" s="1601">
        <f>(AP20+AR20)/2</f>
        <v/>
      </c>
      <c r="AR20" s="1601" t="n">
        <v>7016.32677352256</v>
      </c>
      <c r="AS20" s="1601">
        <f>(AR20+AT20)/2</f>
        <v/>
      </c>
      <c r="AT20" s="1601" t="n">
        <v>6139.28592683224</v>
      </c>
      <c r="AU20" s="1601">
        <f>(AT20+AV20)/2</f>
        <v/>
      </c>
      <c r="AV20" s="1601" t="n">
        <v>5262.24508014192</v>
      </c>
      <c r="AW20" s="1601">
        <f>(AV20+AX20)/2</f>
        <v/>
      </c>
      <c r="AX20" s="1601" t="n">
        <v>4385.2042334516</v>
      </c>
      <c r="AY20" s="1601">
        <f>(AX20+AZ20)/2</f>
        <v/>
      </c>
      <c r="AZ20" s="1601" t="n">
        <v>3508.16338676128</v>
      </c>
      <c r="BA20" s="1601">
        <f>(AZ20+BB20)/2</f>
        <v/>
      </c>
      <c r="BB20" s="1601" t="n">
        <v>2631.12254007096</v>
      </c>
      <c r="BC20" s="1601">
        <f>(BB20+BD20)/2</f>
        <v/>
      </c>
      <c r="BD20" s="1601" t="n">
        <v>1754.08169338064</v>
      </c>
      <c r="BE20" s="1601">
        <f>(BD20+BF20)/2</f>
        <v/>
      </c>
      <c r="BF20" s="1601" t="n">
        <v>877.04084669032</v>
      </c>
      <c r="BG20" s="1601">
        <f>(BF20+BH20)/2</f>
        <v/>
      </c>
      <c r="BH20" s="1601" t="n">
        <v>0</v>
      </c>
      <c r="BJ20" s="12" t="n">
        <v>1225</v>
      </c>
      <c r="BK20" s="1601">
        <f>(BK19+BK21)/2</f>
        <v/>
      </c>
      <c r="BL20" s="1601">
        <f>(BL19+BL21)/2</f>
        <v/>
      </c>
      <c r="BM20" s="1601">
        <f>(BM19+BM21)/2</f>
        <v/>
      </c>
      <c r="BN20" s="1601">
        <f>(BN19+BN21)/2</f>
        <v/>
      </c>
      <c r="BO20" s="1601">
        <f>(BO19+BO21)/2</f>
        <v/>
      </c>
      <c r="BP20" s="1601">
        <f>(BP19+BP21)/2</f>
        <v/>
      </c>
      <c r="BQ20" s="1601">
        <f>(BQ19+BQ21)/2</f>
        <v/>
      </c>
      <c r="BR20" s="1601">
        <f>(BR19+BR21)/2</f>
        <v/>
      </c>
      <c r="BS20" s="1601">
        <f>(BS19+BS21)/2</f>
        <v/>
      </c>
      <c r="BT20" s="1601">
        <f>(BT19+BT21)/2</f>
        <v/>
      </c>
      <c r="BU20" s="1601">
        <f>(BU19+BU21)/2</f>
        <v/>
      </c>
      <c r="BV20" s="1601">
        <f>(BV19+BV21)/2</f>
        <v/>
      </c>
      <c r="BW20" s="1601">
        <f>(BW19+BW21)/2</f>
        <v/>
      </c>
      <c r="BX20" s="1601">
        <f>(BX19+BX21)/2</f>
        <v/>
      </c>
      <c r="BY20" s="1601">
        <f>(BY19+BY21)/2</f>
        <v/>
      </c>
      <c r="BZ20" s="1601">
        <f>(BZ19+BZ21)/2</f>
        <v/>
      </c>
      <c r="CA20" s="1601">
        <f>(CA19+CA21)/2</f>
        <v/>
      </c>
      <c r="CB20" s="1601">
        <f>(CB19+CB21)/2</f>
        <v/>
      </c>
      <c r="CC20" s="1601">
        <f>(CC19+CC21)/2</f>
        <v/>
      </c>
      <c r="CD20" s="1601">
        <f>(CD19+CD21)/2</f>
        <v/>
      </c>
      <c r="CE20" s="1601">
        <f>(CE19+CE21)/2</f>
        <v/>
      </c>
      <c r="CF20" s="1601">
        <f>(CF19+CF21)/2</f>
        <v/>
      </c>
      <c r="CG20" s="1601">
        <f>(CG19+CG21)/2</f>
        <v/>
      </c>
      <c r="CH20" s="1601">
        <f>(CH19+CH21)/2</f>
        <v/>
      </c>
      <c r="CI20" s="1601">
        <f>(CI19+CI21)/2</f>
        <v/>
      </c>
      <c r="CJ20" s="1601">
        <f>(CJ19+CJ21)/2</f>
        <v/>
      </c>
      <c r="CK20" s="1601">
        <f>(CK19+CK21)/2</f>
        <v/>
      </c>
      <c r="CL20" s="1601">
        <f>(CL19+CL21)/2</f>
        <v/>
      </c>
      <c r="CM20" s="1601">
        <f>(CM19+CM21)/2</f>
        <v/>
      </c>
      <c r="CN20" s="1601">
        <f>(CN19+CN21)/2</f>
        <v/>
      </c>
      <c r="CO20" s="1601">
        <f>(CO19+CO21)/2</f>
        <v/>
      </c>
      <c r="CP20" s="1601">
        <f>(CP19+CP21)/2</f>
        <v/>
      </c>
      <c r="CQ20" s="1601">
        <f>(CQ19+CQ21)/2</f>
        <v/>
      </c>
      <c r="CR20" s="1601">
        <f>(CR19+CR21)/2</f>
        <v/>
      </c>
      <c r="CS20" s="1601">
        <f>(CS19+CS21)/2</f>
        <v/>
      </c>
      <c r="CT20" s="1601">
        <f>(CT19+CT21)/2</f>
        <v/>
      </c>
      <c r="CU20" s="1601">
        <f>(CU19+CU21)/2</f>
        <v/>
      </c>
      <c r="CV20" s="1601">
        <f>(CV19+CV21)/2</f>
        <v/>
      </c>
      <c r="CW20" s="1601">
        <f>(CW19+CW21)/2</f>
        <v/>
      </c>
      <c r="CX20" s="1601">
        <f>(CX19+CX21)/2</f>
        <v/>
      </c>
      <c r="CY20" s="1601">
        <f>(CY19+CY21)/2</f>
        <v/>
      </c>
    </row>
    <row r="21">
      <c r="B21" s="1602" t="n"/>
      <c r="C21" s="13" t="n">
        <v>18</v>
      </c>
      <c r="D21" s="1601" t="n">
        <v>16320</v>
      </c>
      <c r="E21" s="1601">
        <f>(D21+F21)/2</f>
        <v/>
      </c>
      <c r="F21" s="1601" t="n">
        <v>16320</v>
      </c>
      <c r="G21" s="1601">
        <f>(F21+H21)/2</f>
        <v/>
      </c>
      <c r="H21" s="1601" t="n">
        <v>16320</v>
      </c>
      <c r="I21" s="1601">
        <f>(H21+J21)/2</f>
        <v/>
      </c>
      <c r="J21" s="1601" t="n">
        <v>16320</v>
      </c>
      <c r="K21" s="1601">
        <f>(J21+L21)/2</f>
        <v/>
      </c>
      <c r="L21" s="1601" t="n">
        <v>16320</v>
      </c>
      <c r="M21" s="1601">
        <f>(L21+N21)/2</f>
        <v/>
      </c>
      <c r="N21" s="1601" t="n">
        <v>16320</v>
      </c>
      <c r="O21" s="1601">
        <f>(N21+P21)/2</f>
        <v/>
      </c>
      <c r="P21" s="1601" t="n">
        <v>16320</v>
      </c>
      <c r="Q21" s="1601">
        <f>(P21+R21)/2</f>
        <v/>
      </c>
      <c r="R21" s="1601" t="n">
        <v>16320</v>
      </c>
      <c r="S21" s="1601">
        <f>(R21+T21)/2</f>
        <v/>
      </c>
      <c r="T21" s="1601" t="n">
        <v>16320</v>
      </c>
      <c r="U21" s="1601">
        <f>(T21+V21)/2</f>
        <v/>
      </c>
      <c r="V21" s="1601" t="n">
        <v>16320</v>
      </c>
      <c r="W21" s="1601">
        <f>(V21+X21)/2</f>
        <v/>
      </c>
      <c r="X21" s="1601" t="n">
        <v>15724.6273493338</v>
      </c>
      <c r="Y21" s="1601">
        <f>(X21+Z21)/2</f>
        <v/>
      </c>
      <c r="Z21" s="1601" t="n">
        <v>14851.0369410374</v>
      </c>
      <c r="AA21" s="1601">
        <f>(Z21+AB21)/2</f>
        <v/>
      </c>
      <c r="AB21" s="1601" t="n">
        <v>13977.4465327411</v>
      </c>
      <c r="AC21" s="1601">
        <f>(AB21+AD21)/2</f>
        <v/>
      </c>
      <c r="AD21" s="1601" t="n">
        <v>13103.8561244448</v>
      </c>
      <c r="AE21" s="1601">
        <f>(AD21+AF21)/2</f>
        <v/>
      </c>
      <c r="AF21" s="1601" t="n">
        <v>12230.2657161485</v>
      </c>
      <c r="AG21" s="1601">
        <f>(AF21+AH21)/2</f>
        <v/>
      </c>
      <c r="AH21" s="1601" t="n">
        <v>11356.6753078522</v>
      </c>
      <c r="AI21" s="1601">
        <f>(AH21+AJ21)/2</f>
        <v/>
      </c>
      <c r="AJ21" s="1601" t="n">
        <v>10483.0848995558</v>
      </c>
      <c r="AK21" s="1601">
        <f>(AJ21+AL21)/2</f>
        <v/>
      </c>
      <c r="AL21" s="1601" t="n">
        <v>9609.49449125952</v>
      </c>
      <c r="AM21" s="1601">
        <f>(AL21+AN21)/2</f>
        <v/>
      </c>
      <c r="AN21" s="1601" t="n">
        <v>8735.904082963199</v>
      </c>
      <c r="AO21" s="1601">
        <f>(AN21+AP21)/2</f>
        <v/>
      </c>
      <c r="AP21" s="1601" t="n">
        <v>7862.31367466688</v>
      </c>
      <c r="AQ21" s="1601">
        <f>(AP21+AR21)/2</f>
        <v/>
      </c>
      <c r="AR21" s="1601" t="n">
        <v>6988.72326637056</v>
      </c>
      <c r="AS21" s="1601">
        <f>(AR21+AT21)/2</f>
        <v/>
      </c>
      <c r="AT21" s="1601" t="n">
        <v>6115.13285807424</v>
      </c>
      <c r="AU21" s="1601">
        <f>(AT21+AV21)/2</f>
        <v/>
      </c>
      <c r="AV21" s="1601" t="n">
        <v>5241.54244977792</v>
      </c>
      <c r="AW21" s="1601">
        <f>(AV21+AX21)/2</f>
        <v/>
      </c>
      <c r="AX21" s="1601" t="n">
        <v>4367.9520414816</v>
      </c>
      <c r="AY21" s="1601">
        <f>(AX21+AZ21)/2</f>
        <v/>
      </c>
      <c r="AZ21" s="1601" t="n">
        <v>3494.36163318528</v>
      </c>
      <c r="BA21" s="1601">
        <f>(AZ21+BB21)/2</f>
        <v/>
      </c>
      <c r="BB21" s="1601" t="n">
        <v>2620.77122488896</v>
      </c>
      <c r="BC21" s="1601">
        <f>(BB21+BD21)/2</f>
        <v/>
      </c>
      <c r="BD21" s="1601" t="n">
        <v>1747.18081659264</v>
      </c>
      <c r="BE21" s="1601">
        <f>(BD21+BF21)/2</f>
        <v/>
      </c>
      <c r="BF21" s="1601" t="n">
        <v>873.59040829632</v>
      </c>
      <c r="BG21" s="1601">
        <f>(BF21+BH21)/2</f>
        <v/>
      </c>
      <c r="BH21" s="1601" t="n">
        <v>0</v>
      </c>
      <c r="BJ21" s="12" t="n">
        <v>1200</v>
      </c>
      <c r="BK21" s="1601" t="n">
        <v>16320</v>
      </c>
      <c r="BL21" s="1601" t="n">
        <v>16320</v>
      </c>
      <c r="BM21" s="1601" t="n">
        <v>16320</v>
      </c>
      <c r="BN21" s="1601" t="n">
        <v>16320</v>
      </c>
      <c r="BO21" s="1601" t="n">
        <v>16320</v>
      </c>
      <c r="BP21" s="1601" t="n">
        <v>16320</v>
      </c>
      <c r="BQ21" s="1601" t="n">
        <v>16320</v>
      </c>
      <c r="BR21" s="1601" t="n">
        <v>16320</v>
      </c>
      <c r="BS21" s="1601" t="n">
        <v>16320</v>
      </c>
      <c r="BT21" s="1601" t="n">
        <v>16320</v>
      </c>
      <c r="BU21" s="1601" t="n">
        <v>16320</v>
      </c>
      <c r="BV21" s="1601" t="n">
        <v>16320</v>
      </c>
      <c r="BW21" s="1601" t="n">
        <v>16320</v>
      </c>
      <c r="BX21" s="1601" t="n">
        <v>16320</v>
      </c>
      <c r="BY21" s="1601" t="n">
        <v>16320</v>
      </c>
      <c r="BZ21" s="1601" t="n">
        <v>16320</v>
      </c>
      <c r="CA21" s="1601" t="n">
        <v>16320</v>
      </c>
      <c r="CB21" s="1601" t="n">
        <v>16320</v>
      </c>
      <c r="CC21" s="1601" t="n">
        <v>16320</v>
      </c>
      <c r="CD21" s="1601" t="n">
        <v>16320</v>
      </c>
      <c r="CE21" s="1601" t="n">
        <v>16320</v>
      </c>
      <c r="CF21" s="1601" t="n">
        <v>16320</v>
      </c>
      <c r="CG21" s="1601" t="n">
        <v>16320</v>
      </c>
      <c r="CH21" s="1601" t="n">
        <v>16320</v>
      </c>
      <c r="CI21" s="1601" t="n">
        <v>16320</v>
      </c>
      <c r="CJ21" s="1601" t="n">
        <v>16320</v>
      </c>
      <c r="CK21" s="1601" t="n">
        <v>16320</v>
      </c>
      <c r="CL21" s="1601" t="n">
        <v>16320</v>
      </c>
      <c r="CM21" s="1601" t="n">
        <v>16320</v>
      </c>
      <c r="CN21" s="1601" t="n">
        <v>16320</v>
      </c>
      <c r="CO21" s="1601" t="n">
        <v>16320</v>
      </c>
      <c r="CP21" s="1601" t="n">
        <v>16320</v>
      </c>
      <c r="CQ21" s="1601" t="n">
        <v>16320</v>
      </c>
      <c r="CR21" s="1601" t="n">
        <v>16320</v>
      </c>
      <c r="CS21" s="1601" t="n">
        <v>16320</v>
      </c>
      <c r="CT21" s="1601" t="n">
        <v>16320</v>
      </c>
      <c r="CU21" s="1601" t="n">
        <v>16320</v>
      </c>
      <c r="CV21" s="1601" t="n">
        <v>16320</v>
      </c>
      <c r="CW21" s="1601" t="n">
        <v>16320</v>
      </c>
      <c r="CX21" s="1601" t="n">
        <v>16320</v>
      </c>
      <c r="CY21" s="1601" t="n">
        <v>16320</v>
      </c>
    </row>
    <row r="22">
      <c r="B22" s="1602" t="n"/>
      <c r="C22" s="13" t="n">
        <v>19</v>
      </c>
      <c r="D22" s="1601" t="n">
        <v>16320</v>
      </c>
      <c r="E22" s="1601">
        <f>(D22+F22)/2</f>
        <v/>
      </c>
      <c r="F22" s="1601" t="n">
        <v>16320</v>
      </c>
      <c r="G22" s="1601">
        <f>(F22+H22)/2</f>
        <v/>
      </c>
      <c r="H22" s="1601" t="n">
        <v>16320</v>
      </c>
      <c r="I22" s="1601">
        <f>(H22+J22)/2</f>
        <v/>
      </c>
      <c r="J22" s="1601" t="n">
        <v>16320</v>
      </c>
      <c r="K22" s="1601">
        <f>(J22+L22)/2</f>
        <v/>
      </c>
      <c r="L22" s="1601" t="n">
        <v>16320</v>
      </c>
      <c r="M22" s="1601">
        <f>(L22+N22)/2</f>
        <v/>
      </c>
      <c r="N22" s="1601" t="n">
        <v>16320</v>
      </c>
      <c r="O22" s="1601">
        <f>(N22+P22)/2</f>
        <v/>
      </c>
      <c r="P22" s="1601" t="n">
        <v>16320</v>
      </c>
      <c r="Q22" s="1601">
        <f>(P22+R22)/2</f>
        <v/>
      </c>
      <c r="R22" s="1601" t="n">
        <v>16320</v>
      </c>
      <c r="S22" s="1601">
        <f>(R22+T22)/2</f>
        <v/>
      </c>
      <c r="T22" s="1601" t="n">
        <v>16320</v>
      </c>
      <c r="U22" s="1601">
        <f>(T22+V22)/2</f>
        <v/>
      </c>
      <c r="V22" s="1601" t="n">
        <v>16320</v>
      </c>
      <c r="W22" s="1601">
        <f>(V22+X22)/2</f>
        <v/>
      </c>
      <c r="X22" s="1601" t="n">
        <v>15662.5194582418</v>
      </c>
      <c r="Y22" s="1601">
        <f>(X22+Z22)/2</f>
        <v/>
      </c>
      <c r="Z22" s="1601" t="n">
        <v>14792.3794883394</v>
      </c>
      <c r="AA22" s="1601">
        <f>(Z22+AB22)/2</f>
        <v/>
      </c>
      <c r="AB22" s="1601" t="n">
        <v>13922.2395184371</v>
      </c>
      <c r="AC22" s="1601">
        <f>(AB22+AD22)/2</f>
        <v/>
      </c>
      <c r="AD22" s="1601" t="n">
        <v>13052.0995485348</v>
      </c>
      <c r="AE22" s="1601">
        <f>(AD22+AF22)/2</f>
        <v/>
      </c>
      <c r="AF22" s="1601" t="n">
        <v>12181.9595786325</v>
      </c>
      <c r="AG22" s="1601">
        <f>(AF22+AH22)/2</f>
        <v/>
      </c>
      <c r="AH22" s="1601" t="n">
        <v>11311.8196087302</v>
      </c>
      <c r="AI22" s="1601">
        <f>(AH22+AJ22)/2</f>
        <v/>
      </c>
      <c r="AJ22" s="1601" t="n">
        <v>10441.6796388278</v>
      </c>
      <c r="AK22" s="1601">
        <f>(AJ22+AL22)/2</f>
        <v/>
      </c>
      <c r="AL22" s="1601" t="n">
        <v>9571.539668925519</v>
      </c>
      <c r="AM22" s="1601">
        <f>(AL22+AN22)/2</f>
        <v/>
      </c>
      <c r="AN22" s="1601" t="n">
        <v>8701.399699023201</v>
      </c>
      <c r="AO22" s="1601">
        <f>(AN22+AP22)/2</f>
        <v/>
      </c>
      <c r="AP22" s="1601" t="n">
        <v>7831.25972912088</v>
      </c>
      <c r="AQ22" s="1601">
        <f>(AP22+AR22)/2</f>
        <v/>
      </c>
      <c r="AR22" s="1601" t="n">
        <v>6961.11975921856</v>
      </c>
      <c r="AS22" s="1601">
        <f>(AR22+AT22)/2</f>
        <v/>
      </c>
      <c r="AT22" s="1601" t="n">
        <v>6090.97978931624</v>
      </c>
      <c r="AU22" s="1601">
        <f>(AT22+AV22)/2</f>
        <v/>
      </c>
      <c r="AV22" s="1601" t="n">
        <v>5220.83981941392</v>
      </c>
      <c r="AW22" s="1601">
        <f>(AV22+AX22)/2</f>
        <v/>
      </c>
      <c r="AX22" s="1601" t="n">
        <v>4350.6998495116</v>
      </c>
      <c r="AY22" s="1601">
        <f>(AX22+AZ22)/2</f>
        <v/>
      </c>
      <c r="AZ22" s="1601" t="n">
        <v>3480.55987960928</v>
      </c>
      <c r="BA22" s="1601">
        <f>(AZ22+BB22)/2</f>
        <v/>
      </c>
      <c r="BB22" s="1601" t="n">
        <v>2610.41990970696</v>
      </c>
      <c r="BC22" s="1601">
        <f>(BB22+BD22)/2</f>
        <v/>
      </c>
      <c r="BD22" s="1601" t="n">
        <v>1740.27993980464</v>
      </c>
      <c r="BE22" s="1601">
        <f>(BD22+BF22)/2</f>
        <v/>
      </c>
      <c r="BF22" s="1601" t="n">
        <v>870.13996990232</v>
      </c>
      <c r="BG22" s="1601">
        <f>(BF22+BH22)/2</f>
        <v/>
      </c>
      <c r="BH22" s="1601" t="n">
        <v>0</v>
      </c>
      <c r="BJ22" s="12" t="n">
        <v>1175</v>
      </c>
      <c r="BK22" s="1601">
        <f>(BK21+BK23)/2</f>
        <v/>
      </c>
      <c r="BL22" s="1601">
        <f>(BL21+BL23)/2</f>
        <v/>
      </c>
      <c r="BM22" s="1601">
        <f>(BM21+BM23)/2</f>
        <v/>
      </c>
      <c r="BN22" s="1601">
        <f>(BN21+BN23)/2</f>
        <v/>
      </c>
      <c r="BO22" s="1601">
        <f>(BO21+BO23)/2</f>
        <v/>
      </c>
      <c r="BP22" s="1601">
        <f>(BP21+BP23)/2</f>
        <v/>
      </c>
      <c r="BQ22" s="1601">
        <f>(BQ21+BQ23)/2</f>
        <v/>
      </c>
      <c r="BR22" s="1601">
        <f>(BR21+BR23)/2</f>
        <v/>
      </c>
      <c r="BS22" s="1601">
        <f>(BS21+BS23)/2</f>
        <v/>
      </c>
      <c r="BT22" s="1601">
        <f>(BT21+BT23)/2</f>
        <v/>
      </c>
      <c r="BU22" s="1601">
        <f>(BU21+BU23)/2</f>
        <v/>
      </c>
      <c r="BV22" s="1601">
        <f>(BV21+BV23)/2</f>
        <v/>
      </c>
      <c r="BW22" s="1601">
        <f>(BW21+BW23)/2</f>
        <v/>
      </c>
      <c r="BX22" s="1601">
        <f>(BX21+BX23)/2</f>
        <v/>
      </c>
      <c r="BY22" s="1601">
        <f>(BY21+BY23)/2</f>
        <v/>
      </c>
      <c r="BZ22" s="1601">
        <f>(BZ21+BZ23)/2</f>
        <v/>
      </c>
      <c r="CA22" s="1601">
        <f>(CA21+CA23)/2</f>
        <v/>
      </c>
      <c r="CB22" s="1601">
        <f>(CB21+CB23)/2</f>
        <v/>
      </c>
      <c r="CC22" s="1601">
        <f>(CC21+CC23)/2</f>
        <v/>
      </c>
      <c r="CD22" s="1601">
        <f>(CD21+CD23)/2</f>
        <v/>
      </c>
      <c r="CE22" s="1601">
        <f>(CE21+CE23)/2</f>
        <v/>
      </c>
      <c r="CF22" s="1601">
        <f>(CF21+CF23)/2</f>
        <v/>
      </c>
      <c r="CG22" s="1601">
        <f>(CG21+CG23)/2</f>
        <v/>
      </c>
      <c r="CH22" s="1601">
        <f>(CH21+CH23)/2</f>
        <v/>
      </c>
      <c r="CI22" s="1601">
        <f>(CI21+CI23)/2</f>
        <v/>
      </c>
      <c r="CJ22" s="1601">
        <f>(CJ21+CJ23)/2</f>
        <v/>
      </c>
      <c r="CK22" s="1601">
        <f>(CK21+CK23)/2</f>
        <v/>
      </c>
      <c r="CL22" s="1601">
        <f>(CL21+CL23)/2</f>
        <v/>
      </c>
      <c r="CM22" s="1601">
        <f>(CM21+CM23)/2</f>
        <v/>
      </c>
      <c r="CN22" s="1601">
        <f>(CN21+CN23)/2</f>
        <v/>
      </c>
      <c r="CO22" s="1601">
        <f>(CO21+CO23)/2</f>
        <v/>
      </c>
      <c r="CP22" s="1601">
        <f>(CP21+CP23)/2</f>
        <v/>
      </c>
      <c r="CQ22" s="1601">
        <f>(CQ21+CQ23)/2</f>
        <v/>
      </c>
      <c r="CR22" s="1601">
        <f>(CR21+CR23)/2</f>
        <v/>
      </c>
      <c r="CS22" s="1601">
        <f>(CS21+CS23)/2</f>
        <v/>
      </c>
      <c r="CT22" s="1601">
        <f>(CT21+CT23)/2</f>
        <v/>
      </c>
      <c r="CU22" s="1601">
        <f>(CU21+CU23)/2</f>
        <v/>
      </c>
      <c r="CV22" s="1601">
        <f>(CV21+CV23)/2</f>
        <v/>
      </c>
      <c r="CW22" s="1601">
        <f>(CW21+CW23)/2</f>
        <v/>
      </c>
      <c r="CX22" s="1601">
        <f>(CX21+CX23)/2</f>
        <v/>
      </c>
      <c r="CY22" s="1601">
        <f>(CY21+CY23)/2</f>
        <v/>
      </c>
    </row>
    <row r="23">
      <c r="B23" s="1602" t="n"/>
      <c r="C23" s="13" t="n">
        <v>20</v>
      </c>
      <c r="D23" s="1601" t="n">
        <v>16320</v>
      </c>
      <c r="E23" s="1601">
        <f>(D23+F23)/2</f>
        <v/>
      </c>
      <c r="F23" s="1601" t="n">
        <v>16320</v>
      </c>
      <c r="G23" s="1601">
        <f>(F23+H23)/2</f>
        <v/>
      </c>
      <c r="H23" s="1601" t="n">
        <v>16320</v>
      </c>
      <c r="I23" s="1601">
        <f>(H23+J23)/2</f>
        <v/>
      </c>
      <c r="J23" s="1601" t="n">
        <v>16320</v>
      </c>
      <c r="K23" s="1601">
        <f>(J23+L23)/2</f>
        <v/>
      </c>
      <c r="L23" s="1601" t="n">
        <v>16320</v>
      </c>
      <c r="M23" s="1601">
        <f>(L23+N23)/2</f>
        <v/>
      </c>
      <c r="N23" s="1601" t="n">
        <v>16320</v>
      </c>
      <c r="O23" s="1601">
        <f>(N23+P23)/2</f>
        <v/>
      </c>
      <c r="P23" s="1601" t="n">
        <v>16320</v>
      </c>
      <c r="Q23" s="1601">
        <f>(P23+R23)/2</f>
        <v/>
      </c>
      <c r="R23" s="1601" t="n">
        <v>16320</v>
      </c>
      <c r="S23" s="1601">
        <f>(R23+T23)/2</f>
        <v/>
      </c>
      <c r="T23" s="1601" t="n">
        <v>16320</v>
      </c>
      <c r="U23" s="1601">
        <f>(T23+V23)/2</f>
        <v/>
      </c>
      <c r="V23" s="1601" t="n">
        <v>16320</v>
      </c>
      <c r="W23" s="1601">
        <f>(V23+X23)/2</f>
        <v/>
      </c>
      <c r="X23" s="1601" t="n">
        <v>15600.4115671498</v>
      </c>
      <c r="Y23" s="1601">
        <f>(X23+Z23)/2</f>
        <v/>
      </c>
      <c r="Z23" s="1601" t="n">
        <v>14733.7220356414</v>
      </c>
      <c r="AA23" s="1601">
        <f>(Z23+AB23)/2</f>
        <v/>
      </c>
      <c r="AB23" s="1601" t="n">
        <v>13867.0325041331</v>
      </c>
      <c r="AC23" s="1601">
        <f>(AB23+AD23)/2</f>
        <v/>
      </c>
      <c r="AD23" s="1601" t="n">
        <v>13000.3429726248</v>
      </c>
      <c r="AE23" s="1601">
        <f>(AD23+AF23)/2</f>
        <v/>
      </c>
      <c r="AF23" s="1601" t="n">
        <v>12133.6534411165</v>
      </c>
      <c r="AG23" s="1601">
        <f>(AF23+AH23)/2</f>
        <v/>
      </c>
      <c r="AH23" s="1601" t="n">
        <v>11266.9639096082</v>
      </c>
      <c r="AI23" s="1601">
        <f>(AH23+AJ23)/2</f>
        <v/>
      </c>
      <c r="AJ23" s="1601" t="n">
        <v>10400.2743780998</v>
      </c>
      <c r="AK23" s="1601">
        <f>(AJ23+AL23)/2</f>
        <v/>
      </c>
      <c r="AL23" s="1601" t="n">
        <v>9533.584846591521</v>
      </c>
      <c r="AM23" s="1601">
        <f>(AL23+AN23)/2</f>
        <v/>
      </c>
      <c r="AN23" s="1601" t="n">
        <v>8666.8953150832</v>
      </c>
      <c r="AO23" s="1601">
        <f>(AN23+AP23)/2</f>
        <v/>
      </c>
      <c r="AP23" s="1601" t="n">
        <v>7800.20578357488</v>
      </c>
      <c r="AQ23" s="1601">
        <f>(AP23+AR23)/2</f>
        <v/>
      </c>
      <c r="AR23" s="1601" t="n">
        <v>6933.51625206656</v>
      </c>
      <c r="AS23" s="1601">
        <f>(AR23+AT23)/2</f>
        <v/>
      </c>
      <c r="AT23" s="1601" t="n">
        <v>6066.82672055824</v>
      </c>
      <c r="AU23" s="1601">
        <f>(AT23+AV23)/2</f>
        <v/>
      </c>
      <c r="AV23" s="1601" t="n">
        <v>5200.13718904992</v>
      </c>
      <c r="AW23" s="1601">
        <f>(AV23+AX23)/2</f>
        <v/>
      </c>
      <c r="AX23" s="1601" t="n">
        <v>4333.4476575416</v>
      </c>
      <c r="AY23" s="1601">
        <f>(AX23+AZ23)/2</f>
        <v/>
      </c>
      <c r="AZ23" s="1601" t="n">
        <v>3466.75812603328</v>
      </c>
      <c r="BA23" s="1601">
        <f>(AZ23+BB23)/2</f>
        <v/>
      </c>
      <c r="BB23" s="1601" t="n">
        <v>2600.06859452496</v>
      </c>
      <c r="BC23" s="1601">
        <f>(BB23+BD23)/2</f>
        <v/>
      </c>
      <c r="BD23" s="1601" t="n">
        <v>1733.37906301664</v>
      </c>
      <c r="BE23" s="1601">
        <f>(BD23+BF23)/2</f>
        <v/>
      </c>
      <c r="BF23" s="1601" t="n">
        <v>866.68953150832</v>
      </c>
      <c r="BG23" s="1601">
        <f>(BF23+BH23)/2</f>
        <v/>
      </c>
      <c r="BH23" s="1601" t="n">
        <v>0</v>
      </c>
      <c r="BJ23" s="12" t="n">
        <v>1150</v>
      </c>
      <c r="BK23" s="1601" t="n">
        <v>16320</v>
      </c>
      <c r="BL23" s="1601" t="n">
        <v>16320</v>
      </c>
      <c r="BM23" s="1601" t="n">
        <v>16320</v>
      </c>
      <c r="BN23" s="1601" t="n">
        <v>16320</v>
      </c>
      <c r="BO23" s="1601" t="n">
        <v>16320</v>
      </c>
      <c r="BP23" s="1601" t="n">
        <v>16320</v>
      </c>
      <c r="BQ23" s="1601" t="n">
        <v>16320</v>
      </c>
      <c r="BR23" s="1601" t="n">
        <v>16320</v>
      </c>
      <c r="BS23" s="1601" t="n">
        <v>16320</v>
      </c>
      <c r="BT23" s="1601" t="n">
        <v>16320</v>
      </c>
      <c r="BU23" s="1601" t="n">
        <v>16320</v>
      </c>
      <c r="BV23" s="1601" t="n">
        <v>16320</v>
      </c>
      <c r="BW23" s="1601" t="n">
        <v>16320</v>
      </c>
      <c r="BX23" s="1601" t="n">
        <v>16320</v>
      </c>
      <c r="BY23" s="1601" t="n">
        <v>16320</v>
      </c>
      <c r="BZ23" s="1601" t="n">
        <v>16320</v>
      </c>
      <c r="CA23" s="1601" t="n">
        <v>16320</v>
      </c>
      <c r="CB23" s="1601" t="n">
        <v>16320</v>
      </c>
      <c r="CC23" s="1601" t="n">
        <v>16320</v>
      </c>
      <c r="CD23" s="1601" t="n">
        <v>16320</v>
      </c>
      <c r="CE23" s="1601" t="n">
        <v>16320</v>
      </c>
      <c r="CF23" s="1601" t="n">
        <v>16320</v>
      </c>
      <c r="CG23" s="1601" t="n">
        <v>16320</v>
      </c>
      <c r="CH23" s="1601" t="n">
        <v>16320</v>
      </c>
      <c r="CI23" s="1601" t="n">
        <v>16320</v>
      </c>
      <c r="CJ23" s="1601" t="n">
        <v>16320</v>
      </c>
      <c r="CK23" s="1601" t="n">
        <v>16320</v>
      </c>
      <c r="CL23" s="1601" t="n">
        <v>16320</v>
      </c>
      <c r="CM23" s="1601" t="n">
        <v>16320</v>
      </c>
      <c r="CN23" s="1601" t="n">
        <v>16320</v>
      </c>
      <c r="CO23" s="1601" t="n">
        <v>16320</v>
      </c>
      <c r="CP23" s="1601" t="n">
        <v>16320</v>
      </c>
      <c r="CQ23" s="1601" t="n">
        <v>16320</v>
      </c>
      <c r="CR23" s="1601" t="n">
        <v>16320</v>
      </c>
      <c r="CS23" s="1601" t="n">
        <v>16320</v>
      </c>
      <c r="CT23" s="1601" t="n">
        <v>16320</v>
      </c>
      <c r="CU23" s="1601" t="n">
        <v>16320</v>
      </c>
      <c r="CV23" s="1601" t="n">
        <v>16320</v>
      </c>
      <c r="CW23" s="1601" t="n">
        <v>16320</v>
      </c>
      <c r="CX23" s="1601" t="n">
        <v>16320</v>
      </c>
      <c r="CY23" s="1601" t="n">
        <v>16320</v>
      </c>
    </row>
    <row r="24">
      <c r="B24" s="1602" t="n"/>
      <c r="C24" s="13" t="n">
        <v>21</v>
      </c>
      <c r="D24" s="1601" t="n">
        <v>16320</v>
      </c>
      <c r="E24" s="1601">
        <f>(D24+F24)/2</f>
        <v/>
      </c>
      <c r="F24" s="1601" t="n">
        <v>16320</v>
      </c>
      <c r="G24" s="1601">
        <f>(F24+H24)/2</f>
        <v/>
      </c>
      <c r="H24" s="1601" t="n">
        <v>16320</v>
      </c>
      <c r="I24" s="1601">
        <f>(H24+J24)/2</f>
        <v/>
      </c>
      <c r="J24" s="1601" t="n">
        <v>16320</v>
      </c>
      <c r="K24" s="1601">
        <f>(J24+L24)/2</f>
        <v/>
      </c>
      <c r="L24" s="1601" t="n">
        <v>16320</v>
      </c>
      <c r="M24" s="1601">
        <f>(L24+N24)/2</f>
        <v/>
      </c>
      <c r="N24" s="1601" t="n">
        <v>16320</v>
      </c>
      <c r="O24" s="1601">
        <f>(N24+P24)/2</f>
        <v/>
      </c>
      <c r="P24" s="1601" t="n">
        <v>16320</v>
      </c>
      <c r="Q24" s="1601">
        <f>(P24+R24)/2</f>
        <v/>
      </c>
      <c r="R24" s="1601" t="n">
        <v>16320</v>
      </c>
      <c r="S24" s="1601">
        <f>(R24+T24)/2</f>
        <v/>
      </c>
      <c r="T24" s="1601" t="n">
        <v>16320</v>
      </c>
      <c r="U24" s="1601">
        <f>(T24+V24)/2</f>
        <v/>
      </c>
      <c r="V24" s="1601" t="n">
        <v>16320</v>
      </c>
      <c r="W24" s="1601">
        <f>(V24+X24)/2</f>
        <v/>
      </c>
      <c r="X24" s="1601" t="n">
        <v>15538.3036760578</v>
      </c>
      <c r="Y24" s="1601">
        <f>(X24+Z24)/2</f>
        <v/>
      </c>
      <c r="Z24" s="1601" t="n">
        <v>14675.0645829434</v>
      </c>
      <c r="AA24" s="1601">
        <f>(Z24+AB24)/2</f>
        <v/>
      </c>
      <c r="AB24" s="1601" t="n">
        <v>13811.8254898291</v>
      </c>
      <c r="AC24" s="1601">
        <f>(AB24+AD24)/2</f>
        <v/>
      </c>
      <c r="AD24" s="1601" t="n">
        <v>12948.5863967148</v>
      </c>
      <c r="AE24" s="1601">
        <f>(AD24+AF24)/2</f>
        <v/>
      </c>
      <c r="AF24" s="1601" t="n">
        <v>12085.3473036005</v>
      </c>
      <c r="AG24" s="1601">
        <f>(AF24+AH24)/2</f>
        <v/>
      </c>
      <c r="AH24" s="1601" t="n">
        <v>11222.1082104862</v>
      </c>
      <c r="AI24" s="1601">
        <f>(AH24+AJ24)/2</f>
        <v/>
      </c>
      <c r="AJ24" s="1601" t="n">
        <v>10358.8691173718</v>
      </c>
      <c r="AK24" s="1601">
        <f>(AJ24+AL24)/2</f>
        <v/>
      </c>
      <c r="AL24" s="1601" t="n">
        <v>9495.63002425752</v>
      </c>
      <c r="AM24" s="1601">
        <f>(AL24+AN24)/2</f>
        <v/>
      </c>
      <c r="AN24" s="1601" t="n">
        <v>8632.3909311432</v>
      </c>
      <c r="AO24" s="1601">
        <f>(AN24+AP24)/2</f>
        <v/>
      </c>
      <c r="AP24" s="1601" t="n">
        <v>7769.15183802888</v>
      </c>
      <c r="AQ24" s="1601">
        <f>(AP24+AR24)/2</f>
        <v/>
      </c>
      <c r="AR24" s="1601" t="n">
        <v>6905.91274491456</v>
      </c>
      <c r="AS24" s="1601">
        <f>(AR24+AT24)/2</f>
        <v/>
      </c>
      <c r="AT24" s="1601" t="n">
        <v>6042.67365180024</v>
      </c>
      <c r="AU24" s="1601">
        <f>(AT24+AV24)/2</f>
        <v/>
      </c>
      <c r="AV24" s="1601" t="n">
        <v>5179.43455868592</v>
      </c>
      <c r="AW24" s="1601">
        <f>(AV24+AX24)/2</f>
        <v/>
      </c>
      <c r="AX24" s="1601" t="n">
        <v>4316.1954655716</v>
      </c>
      <c r="AY24" s="1601">
        <f>(AX24+AZ24)/2</f>
        <v/>
      </c>
      <c r="AZ24" s="1601" t="n">
        <v>3452.95637245728</v>
      </c>
      <c r="BA24" s="1601">
        <f>(AZ24+BB24)/2</f>
        <v/>
      </c>
      <c r="BB24" s="1601" t="n">
        <v>2589.71727934296</v>
      </c>
      <c r="BC24" s="1601">
        <f>(BB24+BD24)/2</f>
        <v/>
      </c>
      <c r="BD24" s="1601" t="n">
        <v>1726.47818622864</v>
      </c>
      <c r="BE24" s="1601">
        <f>(BD24+BF24)/2</f>
        <v/>
      </c>
      <c r="BF24" s="1601" t="n">
        <v>863.23909311432</v>
      </c>
      <c r="BG24" s="1601">
        <f>(BF24+BH24)/2</f>
        <v/>
      </c>
      <c r="BH24" s="1601" t="n">
        <v>0</v>
      </c>
      <c r="BJ24" s="12" t="n">
        <v>1125</v>
      </c>
      <c r="BK24" s="1601">
        <f>(BK23+BK25)/2</f>
        <v/>
      </c>
      <c r="BL24" s="1601">
        <f>(BL23+BL25)/2</f>
        <v/>
      </c>
      <c r="BM24" s="1601">
        <f>(BM23+BM25)/2</f>
        <v/>
      </c>
      <c r="BN24" s="1601">
        <f>(BN23+BN25)/2</f>
        <v/>
      </c>
      <c r="BO24" s="1601">
        <f>(BO23+BO25)/2</f>
        <v/>
      </c>
      <c r="BP24" s="1601">
        <f>(BP23+BP25)/2</f>
        <v/>
      </c>
      <c r="BQ24" s="1601">
        <f>(BQ23+BQ25)/2</f>
        <v/>
      </c>
      <c r="BR24" s="1601">
        <f>(BR23+BR25)/2</f>
        <v/>
      </c>
      <c r="BS24" s="1601">
        <f>(BS23+BS25)/2</f>
        <v/>
      </c>
      <c r="BT24" s="1601">
        <f>(BT23+BT25)/2</f>
        <v/>
      </c>
      <c r="BU24" s="1601">
        <f>(BU23+BU25)/2</f>
        <v/>
      </c>
      <c r="BV24" s="1601">
        <f>(BV23+BV25)/2</f>
        <v/>
      </c>
      <c r="BW24" s="1601">
        <f>(BW23+BW25)/2</f>
        <v/>
      </c>
      <c r="BX24" s="1601">
        <f>(BX23+BX25)/2</f>
        <v/>
      </c>
      <c r="BY24" s="1601">
        <f>(BY23+BY25)/2</f>
        <v/>
      </c>
      <c r="BZ24" s="1601">
        <f>(BZ23+BZ25)/2</f>
        <v/>
      </c>
      <c r="CA24" s="1601">
        <f>(CA23+CA25)/2</f>
        <v/>
      </c>
      <c r="CB24" s="1601">
        <f>(CB23+CB25)/2</f>
        <v/>
      </c>
      <c r="CC24" s="1601">
        <f>(CC23+CC25)/2</f>
        <v/>
      </c>
      <c r="CD24" s="1601">
        <f>(CD23+CD25)/2</f>
        <v/>
      </c>
      <c r="CE24" s="1601">
        <f>(CE23+CE25)/2</f>
        <v/>
      </c>
      <c r="CF24" s="1601">
        <f>(CF23+CF25)/2</f>
        <v/>
      </c>
      <c r="CG24" s="1601">
        <f>(CG23+CG25)/2</f>
        <v/>
      </c>
      <c r="CH24" s="1601">
        <f>(CH23+CH25)/2</f>
        <v/>
      </c>
      <c r="CI24" s="1601">
        <f>(CI23+CI25)/2</f>
        <v/>
      </c>
      <c r="CJ24" s="1601">
        <f>(CJ23+CJ25)/2</f>
        <v/>
      </c>
      <c r="CK24" s="1601">
        <f>(CK23+CK25)/2</f>
        <v/>
      </c>
      <c r="CL24" s="1601">
        <f>(CL23+CL25)/2</f>
        <v/>
      </c>
      <c r="CM24" s="1601">
        <f>(CM23+CM25)/2</f>
        <v/>
      </c>
      <c r="CN24" s="1601">
        <f>(CN23+CN25)/2</f>
        <v/>
      </c>
      <c r="CO24" s="1601">
        <f>(CO23+CO25)/2</f>
        <v/>
      </c>
      <c r="CP24" s="1601">
        <f>(CP23+CP25)/2</f>
        <v/>
      </c>
      <c r="CQ24" s="1601">
        <f>(CQ23+CQ25)/2</f>
        <v/>
      </c>
      <c r="CR24" s="1601">
        <f>(CR23+CR25)/2</f>
        <v/>
      </c>
      <c r="CS24" s="1601">
        <f>(CS23+CS25)/2</f>
        <v/>
      </c>
      <c r="CT24" s="1601">
        <f>(CT23+CT25)/2</f>
        <v/>
      </c>
      <c r="CU24" s="1601">
        <f>(CU23+CU25)/2</f>
        <v/>
      </c>
      <c r="CV24" s="1601">
        <f>(CV23+CV25)/2</f>
        <v/>
      </c>
      <c r="CW24" s="1601">
        <f>(CW23+CW25)/2</f>
        <v/>
      </c>
      <c r="CX24" s="1601">
        <f>(CX23+CX25)/2</f>
        <v/>
      </c>
      <c r="CY24" s="1601">
        <f>(CY23+CY25)/2</f>
        <v/>
      </c>
    </row>
    <row r="25">
      <c r="B25" s="1602" t="n"/>
      <c r="C25" s="13" t="n">
        <v>22</v>
      </c>
      <c r="D25" s="1601" t="n">
        <v>16320</v>
      </c>
      <c r="E25" s="1601">
        <f>(D25+F25)/2</f>
        <v/>
      </c>
      <c r="F25" s="1601" t="n">
        <v>16320</v>
      </c>
      <c r="G25" s="1601">
        <f>(F25+H25)/2</f>
        <v/>
      </c>
      <c r="H25" s="1601" t="n">
        <v>16320</v>
      </c>
      <c r="I25" s="1601">
        <f>(H25+J25)/2</f>
        <v/>
      </c>
      <c r="J25" s="1601" t="n">
        <v>16320</v>
      </c>
      <c r="K25" s="1601">
        <f>(J25+L25)/2</f>
        <v/>
      </c>
      <c r="L25" s="1601" t="n">
        <v>16320</v>
      </c>
      <c r="M25" s="1601">
        <f>(L25+N25)/2</f>
        <v/>
      </c>
      <c r="N25" s="1601" t="n">
        <v>16320</v>
      </c>
      <c r="O25" s="1601">
        <f>(N25+P25)/2</f>
        <v/>
      </c>
      <c r="P25" s="1601" t="n">
        <v>16320</v>
      </c>
      <c r="Q25" s="1601">
        <f>(P25+R25)/2</f>
        <v/>
      </c>
      <c r="R25" s="1601" t="n">
        <v>16320</v>
      </c>
      <c r="S25" s="1601">
        <f>(R25+T25)/2</f>
        <v/>
      </c>
      <c r="T25" s="1601" t="n">
        <v>16320</v>
      </c>
      <c r="U25" s="1601">
        <f>(T25+V25)/2</f>
        <v/>
      </c>
      <c r="V25" s="1601" t="n">
        <v>16320</v>
      </c>
      <c r="W25" s="1601">
        <f>(V25+X25)/2</f>
        <v/>
      </c>
      <c r="X25" s="1601" t="n">
        <v>15476.1957849658</v>
      </c>
      <c r="Y25" s="1601">
        <f>(X25+Z25)/2</f>
        <v/>
      </c>
      <c r="Z25" s="1601" t="n">
        <v>14616.4071302454</v>
      </c>
      <c r="AA25" s="1601">
        <f>(Z25+AB25)/2</f>
        <v/>
      </c>
      <c r="AB25" s="1601" t="n">
        <v>13756.6184755251</v>
      </c>
      <c r="AC25" s="1601">
        <f>(AB25+AD25)/2</f>
        <v/>
      </c>
      <c r="AD25" s="1601" t="n">
        <v>12896.8298208048</v>
      </c>
      <c r="AE25" s="1601">
        <f>(AD25+AF25)/2</f>
        <v/>
      </c>
      <c r="AF25" s="1601" t="n">
        <v>12037.0411660845</v>
      </c>
      <c r="AG25" s="1601">
        <f>(AF25+AH25)/2</f>
        <v/>
      </c>
      <c r="AH25" s="1601" t="n">
        <v>11177.2525113642</v>
      </c>
      <c r="AI25" s="1601">
        <f>(AH25+AJ25)/2</f>
        <v/>
      </c>
      <c r="AJ25" s="1601" t="n">
        <v>10317.4638566438</v>
      </c>
      <c r="AK25" s="1601">
        <f>(AJ25+AL25)/2</f>
        <v/>
      </c>
      <c r="AL25" s="1601" t="n">
        <v>9457.675201923519</v>
      </c>
      <c r="AM25" s="1601">
        <f>(AL25+AN25)/2</f>
        <v/>
      </c>
      <c r="AN25" s="1601" t="n">
        <v>8597.886547203199</v>
      </c>
      <c r="AO25" s="1601">
        <f>(AN25+AP25)/2</f>
        <v/>
      </c>
      <c r="AP25" s="1601" t="n">
        <v>7738.09789248288</v>
      </c>
      <c r="AQ25" s="1601">
        <f>(AP25+AR25)/2</f>
        <v/>
      </c>
      <c r="AR25" s="1601" t="n">
        <v>6878.30923776256</v>
      </c>
      <c r="AS25" s="1601">
        <f>(AR25+AT25)/2</f>
        <v/>
      </c>
      <c r="AT25" s="1601" t="n">
        <v>6018.52058304224</v>
      </c>
      <c r="AU25" s="1601">
        <f>(AT25+AV25)/2</f>
        <v/>
      </c>
      <c r="AV25" s="1601" t="n">
        <v>5158.73192832192</v>
      </c>
      <c r="AW25" s="1601">
        <f>(AV25+AX25)/2</f>
        <v/>
      </c>
      <c r="AX25" s="1601" t="n">
        <v>4298.9432736016</v>
      </c>
      <c r="AY25" s="1601">
        <f>(AX25+AZ25)/2</f>
        <v/>
      </c>
      <c r="AZ25" s="1601" t="n">
        <v>3439.15461888128</v>
      </c>
      <c r="BA25" s="1601">
        <f>(AZ25+BB25)/2</f>
        <v/>
      </c>
      <c r="BB25" s="1601" t="n">
        <v>2579.36596416096</v>
      </c>
      <c r="BC25" s="1601">
        <f>(BB25+BD25)/2</f>
        <v/>
      </c>
      <c r="BD25" s="1601" t="n">
        <v>1719.57730944064</v>
      </c>
      <c r="BE25" s="1601">
        <f>(BD25+BF25)/2</f>
        <v/>
      </c>
      <c r="BF25" s="1601" t="n">
        <v>859.78865472032</v>
      </c>
      <c r="BG25" s="1601">
        <f>(BF25+BH25)/2</f>
        <v/>
      </c>
      <c r="BH25" s="1601" t="n">
        <v>0</v>
      </c>
      <c r="BJ25" s="12" t="n">
        <v>1100</v>
      </c>
      <c r="BK25" s="1601" t="n">
        <v>16320</v>
      </c>
      <c r="BL25" s="1601" t="n">
        <v>16320</v>
      </c>
      <c r="BM25" s="1601" t="n">
        <v>16320</v>
      </c>
      <c r="BN25" s="1601" t="n">
        <v>16320</v>
      </c>
      <c r="BO25" s="1601" t="n">
        <v>16320</v>
      </c>
      <c r="BP25" s="1601" t="n">
        <v>16320</v>
      </c>
      <c r="BQ25" s="1601" t="n">
        <v>16320</v>
      </c>
      <c r="BR25" s="1601" t="n">
        <v>16320</v>
      </c>
      <c r="BS25" s="1601" t="n">
        <v>16320</v>
      </c>
      <c r="BT25" s="1601" t="n">
        <v>16320</v>
      </c>
      <c r="BU25" s="1601" t="n">
        <v>16320</v>
      </c>
      <c r="BV25" s="1601" t="n">
        <v>16320</v>
      </c>
      <c r="BW25" s="1601" t="n">
        <v>16320</v>
      </c>
      <c r="BX25" s="1601" t="n">
        <v>16320</v>
      </c>
      <c r="BY25" s="1601" t="n">
        <v>16320</v>
      </c>
      <c r="BZ25" s="1601" t="n">
        <v>16320</v>
      </c>
      <c r="CA25" s="1601" t="n">
        <v>16320</v>
      </c>
      <c r="CB25" s="1601" t="n">
        <v>16320</v>
      </c>
      <c r="CC25" s="1601" t="n">
        <v>16320</v>
      </c>
      <c r="CD25" s="1601" t="n">
        <v>16320</v>
      </c>
      <c r="CE25" s="1601" t="n">
        <v>16320</v>
      </c>
      <c r="CF25" s="1601" t="n">
        <v>16320</v>
      </c>
      <c r="CG25" s="1601" t="n">
        <v>16320</v>
      </c>
      <c r="CH25" s="1601" t="n">
        <v>16320</v>
      </c>
      <c r="CI25" s="1601" t="n">
        <v>16320</v>
      </c>
      <c r="CJ25" s="1601" t="n">
        <v>16320</v>
      </c>
      <c r="CK25" s="1601" t="n">
        <v>16320</v>
      </c>
      <c r="CL25" s="1601" t="n">
        <v>16320</v>
      </c>
      <c r="CM25" s="1601" t="n">
        <v>16320</v>
      </c>
      <c r="CN25" s="1601" t="n">
        <v>16320</v>
      </c>
      <c r="CO25" s="1601" t="n">
        <v>16320</v>
      </c>
      <c r="CP25" s="1601" t="n">
        <v>16320</v>
      </c>
      <c r="CQ25" s="1601" t="n">
        <v>16320</v>
      </c>
      <c r="CR25" s="1601" t="n">
        <v>16320</v>
      </c>
      <c r="CS25" s="1601" t="n">
        <v>16320</v>
      </c>
      <c r="CT25" s="1601" t="n">
        <v>16320</v>
      </c>
      <c r="CU25" s="1601" t="n">
        <v>16320</v>
      </c>
      <c r="CV25" s="1601" t="n">
        <v>16320</v>
      </c>
      <c r="CW25" s="1601" t="n">
        <v>16320</v>
      </c>
      <c r="CX25" s="1601" t="n">
        <v>16320</v>
      </c>
      <c r="CY25" s="1601" t="n">
        <v>16320</v>
      </c>
    </row>
    <row r="26">
      <c r="B26" s="1602" t="n"/>
      <c r="C26" s="13" t="n">
        <v>23</v>
      </c>
      <c r="D26" s="1601" t="n">
        <v>16320</v>
      </c>
      <c r="E26" s="1601">
        <f>(D26+F26)/2</f>
        <v/>
      </c>
      <c r="F26" s="1601" t="n">
        <v>16320</v>
      </c>
      <c r="G26" s="1601">
        <f>(F26+H26)/2</f>
        <v/>
      </c>
      <c r="H26" s="1601" t="n">
        <v>16320</v>
      </c>
      <c r="I26" s="1601">
        <f>(H26+J26)/2</f>
        <v/>
      </c>
      <c r="J26" s="1601" t="n">
        <v>16320</v>
      </c>
      <c r="K26" s="1601">
        <f>(J26+L26)/2</f>
        <v/>
      </c>
      <c r="L26" s="1601" t="n">
        <v>16320</v>
      </c>
      <c r="M26" s="1601">
        <f>(L26+N26)/2</f>
        <v/>
      </c>
      <c r="N26" s="1601" t="n">
        <v>16320</v>
      </c>
      <c r="O26" s="1601">
        <f>(N26+P26)/2</f>
        <v/>
      </c>
      <c r="P26" s="1601" t="n">
        <v>16320</v>
      </c>
      <c r="Q26" s="1601">
        <f>(P26+R26)/2</f>
        <v/>
      </c>
      <c r="R26" s="1601" t="n">
        <v>16320</v>
      </c>
      <c r="S26" s="1601">
        <f>(R26+T26)/2</f>
        <v/>
      </c>
      <c r="T26" s="1601" t="n">
        <v>16320</v>
      </c>
      <c r="U26" s="1601">
        <f>(T26+V26)/2</f>
        <v/>
      </c>
      <c r="V26" s="1601" t="n">
        <v>16270.4261102001</v>
      </c>
      <c r="W26" s="1601">
        <f>(V26+X26)/2</f>
        <v/>
      </c>
      <c r="X26" s="1601" t="n">
        <v>15414.0878938738</v>
      </c>
      <c r="Y26" s="1601">
        <f>(X26+Z26)/2</f>
        <v/>
      </c>
      <c r="Z26" s="1601" t="n">
        <v>14557.7496775474</v>
      </c>
      <c r="AA26" s="1601">
        <f>(Z26+AB26)/2</f>
        <v/>
      </c>
      <c r="AB26" s="1601" t="n">
        <v>13701.4114612211</v>
      </c>
      <c r="AC26" s="1601">
        <f>(AB26+AD26)/2</f>
        <v/>
      </c>
      <c r="AD26" s="1601" t="n">
        <v>12845.0732448948</v>
      </c>
      <c r="AE26" s="1601">
        <f>(AD26+AF26)/2</f>
        <v/>
      </c>
      <c r="AF26" s="1601" t="n">
        <v>11988.7350285685</v>
      </c>
      <c r="AG26" s="1601">
        <f>(AF26+AH26)/2</f>
        <v/>
      </c>
      <c r="AH26" s="1601" t="n">
        <v>11132.3968122422</v>
      </c>
      <c r="AI26" s="1601">
        <f>(AH26+AJ26)/2</f>
        <v/>
      </c>
      <c r="AJ26" s="1601" t="n">
        <v>10276.0585959158</v>
      </c>
      <c r="AK26" s="1601">
        <f>(AJ26+AL26)/2</f>
        <v/>
      </c>
      <c r="AL26" s="1601" t="n">
        <v>9419.72037958952</v>
      </c>
      <c r="AM26" s="1601">
        <f>(AL26+AN26)/2</f>
        <v/>
      </c>
      <c r="AN26" s="1601" t="n">
        <v>8563.382163263201</v>
      </c>
      <c r="AO26" s="1601">
        <f>(AN26+AP26)/2</f>
        <v/>
      </c>
      <c r="AP26" s="1601" t="n">
        <v>7707.04394693688</v>
      </c>
      <c r="AQ26" s="1601">
        <f>(AP26+AR26)/2</f>
        <v/>
      </c>
      <c r="AR26" s="1601" t="n">
        <v>6850.70573061056</v>
      </c>
      <c r="AS26" s="1601">
        <f>(AR26+AT26)/2</f>
        <v/>
      </c>
      <c r="AT26" s="1601" t="n">
        <v>5994.36751428424</v>
      </c>
      <c r="AU26" s="1601">
        <f>(AT26+AV26)/2</f>
        <v/>
      </c>
      <c r="AV26" s="1601" t="n">
        <v>5138.02929795792</v>
      </c>
      <c r="AW26" s="1601">
        <f>(AV26+AX26)/2</f>
        <v/>
      </c>
      <c r="AX26" s="1601" t="n">
        <v>4281.6910816316</v>
      </c>
      <c r="AY26" s="1601">
        <f>(AX26+AZ26)/2</f>
        <v/>
      </c>
      <c r="AZ26" s="1601" t="n">
        <v>3425.35286530528</v>
      </c>
      <c r="BA26" s="1601">
        <f>(AZ26+BB26)/2</f>
        <v/>
      </c>
      <c r="BB26" s="1601" t="n">
        <v>2569.01464897896</v>
      </c>
      <c r="BC26" s="1601">
        <f>(BB26+BD26)/2</f>
        <v/>
      </c>
      <c r="BD26" s="1601" t="n">
        <v>1712.67643265264</v>
      </c>
      <c r="BE26" s="1601">
        <f>(BD26+BF26)/2</f>
        <v/>
      </c>
      <c r="BF26" s="1601" t="n">
        <v>856.33821632632</v>
      </c>
      <c r="BG26" s="1601">
        <f>(BF26+BH26)/2</f>
        <v/>
      </c>
      <c r="BH26" s="1601" t="n">
        <v>0</v>
      </c>
      <c r="BJ26" s="12" t="n">
        <v>1075</v>
      </c>
      <c r="BK26" s="1601">
        <f>(BK25+BK27)/2</f>
        <v/>
      </c>
      <c r="BL26" s="1601">
        <f>(BL25+BL27)/2</f>
        <v/>
      </c>
      <c r="BM26" s="1601">
        <f>(BM25+BM27)/2</f>
        <v/>
      </c>
      <c r="BN26" s="1601">
        <f>(BN25+BN27)/2</f>
        <v/>
      </c>
      <c r="BO26" s="1601">
        <f>(BO25+BO27)/2</f>
        <v/>
      </c>
      <c r="BP26" s="1601">
        <f>(BP25+BP27)/2</f>
        <v/>
      </c>
      <c r="BQ26" s="1601">
        <f>(BQ25+BQ27)/2</f>
        <v/>
      </c>
      <c r="BR26" s="1601">
        <f>(BR25+BR27)/2</f>
        <v/>
      </c>
      <c r="BS26" s="1601">
        <f>(BS25+BS27)/2</f>
        <v/>
      </c>
      <c r="BT26" s="1601">
        <f>(BT25+BT27)/2</f>
        <v/>
      </c>
      <c r="BU26" s="1601">
        <f>(BU25+BU27)/2</f>
        <v/>
      </c>
      <c r="BV26" s="1601">
        <f>(BV25+BV27)/2</f>
        <v/>
      </c>
      <c r="BW26" s="1601">
        <f>(BW25+BW27)/2</f>
        <v/>
      </c>
      <c r="BX26" s="1601">
        <f>(BX25+BX27)/2</f>
        <v/>
      </c>
      <c r="BY26" s="1601">
        <f>(BY25+BY27)/2</f>
        <v/>
      </c>
      <c r="BZ26" s="1601">
        <f>(BZ25+BZ27)/2</f>
        <v/>
      </c>
      <c r="CA26" s="1601">
        <f>(CA25+CA27)/2</f>
        <v/>
      </c>
      <c r="CB26" s="1601">
        <f>(CB25+CB27)/2</f>
        <v/>
      </c>
      <c r="CC26" s="1601">
        <f>(CC25+CC27)/2</f>
        <v/>
      </c>
      <c r="CD26" s="1601">
        <f>(CD25+CD27)/2</f>
        <v/>
      </c>
      <c r="CE26" s="1601">
        <f>(CE25+CE27)/2</f>
        <v/>
      </c>
      <c r="CF26" s="1601">
        <f>(CF25+CF27)/2</f>
        <v/>
      </c>
      <c r="CG26" s="1601">
        <f>(CG25+CG27)/2</f>
        <v/>
      </c>
      <c r="CH26" s="1601">
        <f>(CH25+CH27)/2</f>
        <v/>
      </c>
      <c r="CI26" s="1601">
        <f>(CI25+CI27)/2</f>
        <v/>
      </c>
      <c r="CJ26" s="1601">
        <f>(CJ25+CJ27)/2</f>
        <v/>
      </c>
      <c r="CK26" s="1601">
        <f>(CK25+CK27)/2</f>
        <v/>
      </c>
      <c r="CL26" s="1601">
        <f>(CL25+CL27)/2</f>
        <v/>
      </c>
      <c r="CM26" s="1601">
        <f>(CM25+CM27)/2</f>
        <v/>
      </c>
      <c r="CN26" s="1601">
        <f>(CN25+CN27)/2</f>
        <v/>
      </c>
      <c r="CO26" s="1601">
        <f>(CO25+CO27)/2</f>
        <v/>
      </c>
      <c r="CP26" s="1601">
        <f>(CP25+CP27)/2</f>
        <v/>
      </c>
      <c r="CQ26" s="1601">
        <f>(CQ25+CQ27)/2</f>
        <v/>
      </c>
      <c r="CR26" s="1601">
        <f>(CR25+CR27)/2</f>
        <v/>
      </c>
      <c r="CS26" s="1601">
        <f>(CS25+CS27)/2</f>
        <v/>
      </c>
      <c r="CT26" s="1601">
        <f>(CT25+CT27)/2</f>
        <v/>
      </c>
      <c r="CU26" s="1601">
        <f>(CU25+CU27)/2</f>
        <v/>
      </c>
      <c r="CV26" s="1601">
        <f>(CV25+CV27)/2</f>
        <v/>
      </c>
      <c r="CW26" s="1601">
        <f>(CW25+CW27)/2</f>
        <v/>
      </c>
      <c r="CX26" s="1601">
        <f>(CX25+CX27)/2</f>
        <v/>
      </c>
      <c r="CY26" s="1601">
        <f>(CY25+CY27)/2</f>
        <v/>
      </c>
    </row>
    <row r="27">
      <c r="B27" s="1602" t="n"/>
      <c r="C27" s="13" t="n">
        <v>24</v>
      </c>
      <c r="D27" s="1601" t="n">
        <v>16320</v>
      </c>
      <c r="E27" s="1601">
        <f>(D27+F27)/2</f>
        <v/>
      </c>
      <c r="F27" s="1601" t="n">
        <v>16320</v>
      </c>
      <c r="G27" s="1601">
        <f>(F27+H27)/2</f>
        <v/>
      </c>
      <c r="H27" s="1601" t="n">
        <v>16320</v>
      </c>
      <c r="I27" s="1601">
        <f>(H27+J27)/2</f>
        <v/>
      </c>
      <c r="J27" s="1601" t="n">
        <v>16320</v>
      </c>
      <c r="K27" s="1601">
        <f>(J27+L27)/2</f>
        <v/>
      </c>
      <c r="L27" s="1601" t="n">
        <v>16320</v>
      </c>
      <c r="M27" s="1601">
        <f>(L27+N27)/2</f>
        <v/>
      </c>
      <c r="N27" s="1601" t="n">
        <v>16320</v>
      </c>
      <c r="O27" s="1601">
        <f>(N27+P27)/2</f>
        <v/>
      </c>
      <c r="P27" s="1601" t="n">
        <v>16320</v>
      </c>
      <c r="Q27" s="1601">
        <f>(P27+R27)/2</f>
        <v/>
      </c>
      <c r="R27" s="1601" t="n">
        <v>16320</v>
      </c>
      <c r="S27" s="1601">
        <f>(R27+T27)/2</f>
        <v/>
      </c>
      <c r="T27" s="1601" t="n">
        <v>16320</v>
      </c>
      <c r="U27" s="1601">
        <f>(T27+V27)/2</f>
        <v/>
      </c>
      <c r="V27" s="1601" t="n">
        <v>16204.8677807141</v>
      </c>
      <c r="W27" s="1601">
        <f>(V27+X27)/2</f>
        <v/>
      </c>
      <c r="X27" s="1601" t="n">
        <v>15351.9800027818</v>
      </c>
      <c r="Y27" s="1601">
        <f>(X27+Z27)/2</f>
        <v/>
      </c>
      <c r="Z27" s="1601" t="n">
        <v>14499.0922248494</v>
      </c>
      <c r="AA27" s="1601">
        <f>(Z27+AB27)/2</f>
        <v/>
      </c>
      <c r="AB27" s="1601" t="n">
        <v>13646.2044469171</v>
      </c>
      <c r="AC27" s="1601">
        <f>(AB27+AD27)/2</f>
        <v/>
      </c>
      <c r="AD27" s="1601" t="n">
        <v>12793.3166689848</v>
      </c>
      <c r="AE27" s="1601">
        <f>(AD27+AF27)/2</f>
        <v/>
      </c>
      <c r="AF27" s="1601" t="n">
        <v>11940.4288910525</v>
      </c>
      <c r="AG27" s="1601">
        <f>(AF27+AH27)/2</f>
        <v/>
      </c>
      <c r="AH27" s="1601" t="n">
        <v>11087.5411131202</v>
      </c>
      <c r="AI27" s="1601">
        <f>(AH27+AJ27)/2</f>
        <v/>
      </c>
      <c r="AJ27" s="1601" t="n">
        <v>10234.6533351878</v>
      </c>
      <c r="AK27" s="1601">
        <f>(AJ27+AL27)/2</f>
        <v/>
      </c>
      <c r="AL27" s="1601" t="n">
        <v>9381.76555725552</v>
      </c>
      <c r="AM27" s="1601">
        <f>(AL27+AN27)/2</f>
        <v/>
      </c>
      <c r="AN27" s="1601" t="n">
        <v>8528.8777793232</v>
      </c>
      <c r="AO27" s="1601">
        <f>(AN27+AP27)/2</f>
        <v/>
      </c>
      <c r="AP27" s="1601" t="n">
        <v>7675.99000139088</v>
      </c>
      <c r="AQ27" s="1601">
        <f>(AP27+AR27)/2</f>
        <v/>
      </c>
      <c r="AR27" s="1601" t="n">
        <v>6823.10222345856</v>
      </c>
      <c r="AS27" s="1601">
        <f>(AR27+AT27)/2</f>
        <v/>
      </c>
      <c r="AT27" s="1601" t="n">
        <v>5970.21444552624</v>
      </c>
      <c r="AU27" s="1601">
        <f>(AT27+AV27)/2</f>
        <v/>
      </c>
      <c r="AV27" s="1601" t="n">
        <v>5117.32666759392</v>
      </c>
      <c r="AW27" s="1601">
        <f>(AV27+AX27)/2</f>
        <v/>
      </c>
      <c r="AX27" s="1601" t="n">
        <v>4264.4388896616</v>
      </c>
      <c r="AY27" s="1601">
        <f>(AX27+AZ27)/2</f>
        <v/>
      </c>
      <c r="AZ27" s="1601" t="n">
        <v>3411.55111172928</v>
      </c>
      <c r="BA27" s="1601">
        <f>(AZ27+BB27)/2</f>
        <v/>
      </c>
      <c r="BB27" s="1601" t="n">
        <v>2558.66333379696</v>
      </c>
      <c r="BC27" s="1601">
        <f>(BB27+BD27)/2</f>
        <v/>
      </c>
      <c r="BD27" s="1601" t="n">
        <v>1705.77555586464</v>
      </c>
      <c r="BE27" s="1601">
        <f>(BD27+BF27)/2</f>
        <v/>
      </c>
      <c r="BF27" s="1601" t="n">
        <v>852.88777793232</v>
      </c>
      <c r="BG27" s="1601">
        <f>(BF27+BH27)/2</f>
        <v/>
      </c>
      <c r="BH27" s="1601" t="n">
        <v>0</v>
      </c>
      <c r="BJ27" s="12" t="n">
        <v>1050</v>
      </c>
      <c r="BK27" s="1601" t="n">
        <v>16320</v>
      </c>
      <c r="BL27" s="1601" t="n">
        <v>16320</v>
      </c>
      <c r="BM27" s="1601" t="n">
        <v>16320</v>
      </c>
      <c r="BN27" s="1601" t="n">
        <v>16320</v>
      </c>
      <c r="BO27" s="1601" t="n">
        <v>16320</v>
      </c>
      <c r="BP27" s="1601" t="n">
        <v>16320</v>
      </c>
      <c r="BQ27" s="1601" t="n">
        <v>16320</v>
      </c>
      <c r="BR27" s="1601" t="n">
        <v>16320</v>
      </c>
      <c r="BS27" s="1601" t="n">
        <v>16320</v>
      </c>
      <c r="BT27" s="1601" t="n">
        <v>16320</v>
      </c>
      <c r="BU27" s="1601" t="n">
        <v>16320</v>
      </c>
      <c r="BV27" s="1601" t="n">
        <v>16320</v>
      </c>
      <c r="BW27" s="1601" t="n">
        <v>16320</v>
      </c>
      <c r="BX27" s="1601" t="n">
        <v>16320</v>
      </c>
      <c r="BY27" s="1601" t="n">
        <v>16320</v>
      </c>
      <c r="BZ27" s="1601" t="n">
        <v>16320</v>
      </c>
      <c r="CA27" s="1601" t="n">
        <v>16320</v>
      </c>
      <c r="CB27" s="1601" t="n">
        <v>16320</v>
      </c>
      <c r="CC27" s="1601" t="n">
        <v>16320</v>
      </c>
      <c r="CD27" s="1601" t="n">
        <v>16320</v>
      </c>
      <c r="CE27" s="1601" t="n">
        <v>16320</v>
      </c>
      <c r="CF27" s="1601" t="n">
        <v>16320</v>
      </c>
      <c r="CG27" s="1601" t="n">
        <v>16320</v>
      </c>
      <c r="CH27" s="1601" t="n">
        <v>16320</v>
      </c>
      <c r="CI27" s="1601" t="n">
        <v>16320</v>
      </c>
      <c r="CJ27" s="1601" t="n">
        <v>16320</v>
      </c>
      <c r="CK27" s="1601" t="n">
        <v>16320</v>
      </c>
      <c r="CL27" s="1601" t="n">
        <v>16320</v>
      </c>
      <c r="CM27" s="1601" t="n">
        <v>16320</v>
      </c>
      <c r="CN27" s="1601" t="n">
        <v>16320</v>
      </c>
      <c r="CO27" s="1601" t="n">
        <v>16320</v>
      </c>
      <c r="CP27" s="1601" t="n">
        <v>16320</v>
      </c>
      <c r="CQ27" s="1601" t="n">
        <v>16320</v>
      </c>
      <c r="CR27" s="1601" t="n">
        <v>16320</v>
      </c>
      <c r="CS27" s="1601" t="n">
        <v>16320</v>
      </c>
      <c r="CT27" s="1601" t="n">
        <v>16320</v>
      </c>
      <c r="CU27" s="1601" t="n">
        <v>16316.5407985507</v>
      </c>
      <c r="CV27" s="1601" t="n">
        <v>16244.0815922767</v>
      </c>
      <c r="CW27" s="1601" t="n">
        <v>16171.6223860027</v>
      </c>
      <c r="CX27" s="1601" t="n">
        <v>16099.1631797287</v>
      </c>
      <c r="CY27" s="1601" t="n">
        <v>16026.7039734547</v>
      </c>
    </row>
    <row r="28">
      <c r="B28" s="1602" t="n"/>
      <c r="C28" s="13" t="n">
        <v>25</v>
      </c>
      <c r="D28" s="1601" t="n">
        <v>16320</v>
      </c>
      <c r="E28" s="1601">
        <f>(D28+F28)/2</f>
        <v/>
      </c>
      <c r="F28" s="1601" t="n">
        <v>16320</v>
      </c>
      <c r="G28" s="1601">
        <f>(F28+H28)/2</f>
        <v/>
      </c>
      <c r="H28" s="1601" t="n">
        <v>16320</v>
      </c>
      <c r="I28" s="1601">
        <f>(H28+J28)/2</f>
        <v/>
      </c>
      <c r="J28" s="1601" t="n">
        <v>16320</v>
      </c>
      <c r="K28" s="1601">
        <f>(J28+L28)/2</f>
        <v/>
      </c>
      <c r="L28" s="1601" t="n">
        <v>16320</v>
      </c>
      <c r="M28" s="1601">
        <f>(L28+N28)/2</f>
        <v/>
      </c>
      <c r="N28" s="1601" t="n">
        <v>16320</v>
      </c>
      <c r="O28" s="1601">
        <f>(N28+P28)/2</f>
        <v/>
      </c>
      <c r="P28" s="1601" t="n">
        <v>16320</v>
      </c>
      <c r="Q28" s="1601">
        <f>(P28+R28)/2</f>
        <v/>
      </c>
      <c r="R28" s="1601" t="n">
        <v>16320</v>
      </c>
      <c r="S28" s="1601">
        <f>(R28+T28)/2</f>
        <v/>
      </c>
      <c r="T28" s="1601" t="n">
        <v>16320</v>
      </c>
      <c r="U28" s="1601">
        <f>(T28+V28)/2</f>
        <v/>
      </c>
      <c r="V28" s="1601" t="n">
        <v>16139.3094512281</v>
      </c>
      <c r="W28" s="1601">
        <f>(V28+X28)/2</f>
        <v/>
      </c>
      <c r="X28" s="1601" t="n">
        <v>15289.8721116898</v>
      </c>
      <c r="Y28" s="1601">
        <f>(X28+Z28)/2</f>
        <v/>
      </c>
      <c r="Z28" s="1601" t="n">
        <v>14440.4347721514</v>
      </c>
      <c r="AA28" s="1601">
        <f>(Z28+AB28)/2</f>
        <v/>
      </c>
      <c r="AB28" s="1601" t="n">
        <v>13590.9974326131</v>
      </c>
      <c r="AC28" s="1601">
        <f>(AB28+AD28)/2</f>
        <v/>
      </c>
      <c r="AD28" s="1601" t="n">
        <v>12741.5600930748</v>
      </c>
      <c r="AE28" s="1601">
        <f>(AD28+AF28)/2</f>
        <v/>
      </c>
      <c r="AF28" s="1601" t="n">
        <v>11892.1227535365</v>
      </c>
      <c r="AG28" s="1601">
        <f>(AF28+AH28)/2</f>
        <v/>
      </c>
      <c r="AH28" s="1601" t="n">
        <v>11042.6854139982</v>
      </c>
      <c r="AI28" s="1601">
        <f>(AH28+AJ28)/2</f>
        <v/>
      </c>
      <c r="AJ28" s="1601" t="n">
        <v>10193.2480744598</v>
      </c>
      <c r="AK28" s="1601">
        <f>(AJ28+AL28)/2</f>
        <v/>
      </c>
      <c r="AL28" s="1601" t="n">
        <v>9343.810734921521</v>
      </c>
      <c r="AM28" s="1601">
        <f>(AL28+AN28)/2</f>
        <v/>
      </c>
      <c r="AN28" s="1601" t="n">
        <v>8494.3733953832</v>
      </c>
      <c r="AO28" s="1601">
        <f>(AN28+AP28)/2</f>
        <v/>
      </c>
      <c r="AP28" s="1601" t="n">
        <v>7644.93605584488</v>
      </c>
      <c r="AQ28" s="1601">
        <f>(AP28+AR28)/2</f>
        <v/>
      </c>
      <c r="AR28" s="1601" t="n">
        <v>6795.49871630656</v>
      </c>
      <c r="AS28" s="1601">
        <f>(AR28+AT28)/2</f>
        <v/>
      </c>
      <c r="AT28" s="1601" t="n">
        <v>5946.06137676824</v>
      </c>
      <c r="AU28" s="1601">
        <f>(AT28+AV28)/2</f>
        <v/>
      </c>
      <c r="AV28" s="1601" t="n">
        <v>5096.62403722992</v>
      </c>
      <c r="AW28" s="1601">
        <f>(AV28+AX28)/2</f>
        <v/>
      </c>
      <c r="AX28" s="1601" t="n">
        <v>4247.1866976916</v>
      </c>
      <c r="AY28" s="1601">
        <f>(AX28+AZ28)/2</f>
        <v/>
      </c>
      <c r="AZ28" s="1601" t="n">
        <v>3397.74935815328</v>
      </c>
      <c r="BA28" s="1601">
        <f>(AZ28+BB28)/2</f>
        <v/>
      </c>
      <c r="BB28" s="1601" t="n">
        <v>2548.31201861496</v>
      </c>
      <c r="BC28" s="1601">
        <f>(BB28+BD28)/2</f>
        <v/>
      </c>
      <c r="BD28" s="1601" t="n">
        <v>1698.87467907664</v>
      </c>
      <c r="BE28" s="1601">
        <f>(BD28+BF28)/2</f>
        <v/>
      </c>
      <c r="BF28" s="1601" t="n">
        <v>849.43733953832</v>
      </c>
      <c r="BG28" s="1601">
        <f>(BF28+BH28)/2</f>
        <v/>
      </c>
      <c r="BH28" s="1601" t="n">
        <v>0</v>
      </c>
      <c r="BJ28" s="12" t="n">
        <v>1025</v>
      </c>
      <c r="BK28" s="1601">
        <f>(BK27+BK29)/2</f>
        <v/>
      </c>
      <c r="BL28" s="1601">
        <f>(BL27+BL29)/2</f>
        <v/>
      </c>
      <c r="BM28" s="1601">
        <f>(BM27+BM29)/2</f>
        <v/>
      </c>
      <c r="BN28" s="1601">
        <f>(BN27+BN29)/2</f>
        <v/>
      </c>
      <c r="BO28" s="1601">
        <f>(BO27+BO29)/2</f>
        <v/>
      </c>
      <c r="BP28" s="1601">
        <f>(BP27+BP29)/2</f>
        <v/>
      </c>
      <c r="BQ28" s="1601">
        <f>(BQ27+BQ29)/2</f>
        <v/>
      </c>
      <c r="BR28" s="1601">
        <f>(BR27+BR29)/2</f>
        <v/>
      </c>
      <c r="BS28" s="1601">
        <f>(BS27+BS29)/2</f>
        <v/>
      </c>
      <c r="BT28" s="1601">
        <f>(BT27+BT29)/2</f>
        <v/>
      </c>
      <c r="BU28" s="1601">
        <f>(BU27+BU29)/2</f>
        <v/>
      </c>
      <c r="BV28" s="1601">
        <f>(BV27+BV29)/2</f>
        <v/>
      </c>
      <c r="BW28" s="1601">
        <f>(BW27+BW29)/2</f>
        <v/>
      </c>
      <c r="BX28" s="1601">
        <f>(BX27+BX29)/2</f>
        <v/>
      </c>
      <c r="BY28" s="1601">
        <f>(BY27+BY29)/2</f>
        <v/>
      </c>
      <c r="BZ28" s="1601">
        <f>(BZ27+BZ29)/2</f>
        <v/>
      </c>
      <c r="CA28" s="1601">
        <f>(CA27+CA29)/2</f>
        <v/>
      </c>
      <c r="CB28" s="1601">
        <f>(CB27+CB29)/2</f>
        <v/>
      </c>
      <c r="CC28" s="1601">
        <f>(CC27+CC29)/2</f>
        <v/>
      </c>
      <c r="CD28" s="1601">
        <f>(CD27+CD29)/2</f>
        <v/>
      </c>
      <c r="CE28" s="1601">
        <f>(CE27+CE29)/2</f>
        <v/>
      </c>
      <c r="CF28" s="1601">
        <f>(CF27+CF29)/2</f>
        <v/>
      </c>
      <c r="CG28" s="1601">
        <f>(CG27+CG29)/2</f>
        <v/>
      </c>
      <c r="CH28" s="1601">
        <f>(CH27+CH29)/2</f>
        <v/>
      </c>
      <c r="CI28" s="1601">
        <f>(CI27+CI29)/2</f>
        <v/>
      </c>
      <c r="CJ28" s="1601">
        <f>(CJ27+CJ29)/2</f>
        <v/>
      </c>
      <c r="CK28" s="1601">
        <f>(CK27+CK29)/2</f>
        <v/>
      </c>
      <c r="CL28" s="1601">
        <f>(CL27+CL29)/2</f>
        <v/>
      </c>
      <c r="CM28" s="1601">
        <f>(CM27+CM29)/2</f>
        <v/>
      </c>
      <c r="CN28" s="1601">
        <f>(CN27+CN29)/2</f>
        <v/>
      </c>
      <c r="CO28" s="1601">
        <f>(CO27+CO29)/2</f>
        <v/>
      </c>
      <c r="CP28" s="1601">
        <f>(CP27+CP29)/2</f>
        <v/>
      </c>
      <c r="CQ28" s="1601">
        <f>(CQ27+CQ29)/2</f>
        <v/>
      </c>
      <c r="CR28" s="1601">
        <f>(CR27+CR29)/2</f>
        <v/>
      </c>
      <c r="CS28" s="1601">
        <f>(CS27+CS29)/2</f>
        <v/>
      </c>
      <c r="CT28" s="1601">
        <f>(CT27+CT29)/2</f>
        <v/>
      </c>
      <c r="CU28" s="1601">
        <f>(CU27+CU29)/2</f>
        <v/>
      </c>
      <c r="CV28" s="1601">
        <f>(CV27+CV29)/2</f>
        <v/>
      </c>
      <c r="CW28" s="1601">
        <f>(CW27+CW29)/2</f>
        <v/>
      </c>
      <c r="CX28" s="1601">
        <f>(CX27+CX29)/2</f>
        <v/>
      </c>
      <c r="CY28" s="1601">
        <f>(CY27+CY29)/2</f>
        <v/>
      </c>
    </row>
    <row r="29">
      <c r="B29" s="1602" t="n"/>
      <c r="C29" s="13" t="n">
        <v>26</v>
      </c>
      <c r="D29" s="1601" t="n">
        <v>16320</v>
      </c>
      <c r="E29" s="1601">
        <f>(D29+F29)/2</f>
        <v/>
      </c>
      <c r="F29" s="1601" t="n">
        <v>16320</v>
      </c>
      <c r="G29" s="1601">
        <f>(F29+H29)/2</f>
        <v/>
      </c>
      <c r="H29" s="1601" t="n">
        <v>16320</v>
      </c>
      <c r="I29" s="1601">
        <f>(H29+J29)/2</f>
        <v/>
      </c>
      <c r="J29" s="1601" t="n">
        <v>16320</v>
      </c>
      <c r="K29" s="1601">
        <f>(J29+L29)/2</f>
        <v/>
      </c>
      <c r="L29" s="1601" t="n">
        <v>16320</v>
      </c>
      <c r="M29" s="1601">
        <f>(L29+N29)/2</f>
        <v/>
      </c>
      <c r="N29" s="1601" t="n">
        <v>16320</v>
      </c>
      <c r="O29" s="1601">
        <f>(N29+P29)/2</f>
        <v/>
      </c>
      <c r="P29" s="1601" t="n">
        <v>16320</v>
      </c>
      <c r="Q29" s="1601">
        <f>(P29+R29)/2</f>
        <v/>
      </c>
      <c r="R29" s="1601" t="n">
        <v>16320</v>
      </c>
      <c r="S29" s="1601">
        <f>(R29+T29)/2</f>
        <v/>
      </c>
      <c r="T29" s="1601" t="n">
        <v>16320</v>
      </c>
      <c r="U29" s="1601">
        <f>(T29+V29)/2</f>
        <v/>
      </c>
      <c r="V29" s="1601" t="n">
        <v>16073.7511217421</v>
      </c>
      <c r="W29" s="1601">
        <f>(V29+X29)/2</f>
        <v/>
      </c>
      <c r="X29" s="1601" t="n">
        <v>15227.7642205978</v>
      </c>
      <c r="Y29" s="1601">
        <f>(X29+Z29)/2</f>
        <v/>
      </c>
      <c r="Z29" s="1601" t="n">
        <v>14381.7773194534</v>
      </c>
      <c r="AA29" s="1601">
        <f>(Z29+AB29)/2</f>
        <v/>
      </c>
      <c r="AB29" s="1601" t="n">
        <v>13535.7904183091</v>
      </c>
      <c r="AC29" s="1601">
        <f>(AB29+AD29)/2</f>
        <v/>
      </c>
      <c r="AD29" s="1601" t="n">
        <v>12689.8035171648</v>
      </c>
      <c r="AE29" s="1601">
        <f>(AD29+AF29)/2</f>
        <v/>
      </c>
      <c r="AF29" s="1601" t="n">
        <v>11843.8166160205</v>
      </c>
      <c r="AG29" s="1601">
        <f>(AF29+AH29)/2</f>
        <v/>
      </c>
      <c r="AH29" s="1601" t="n">
        <v>10997.8297148762</v>
      </c>
      <c r="AI29" s="1601">
        <f>(AH29+AJ29)/2</f>
        <v/>
      </c>
      <c r="AJ29" s="1601" t="n">
        <v>10151.8428137318</v>
      </c>
      <c r="AK29" s="1601">
        <f>(AJ29+AL29)/2</f>
        <v/>
      </c>
      <c r="AL29" s="1601" t="n">
        <v>9305.85591258752</v>
      </c>
      <c r="AM29" s="1601">
        <f>(AL29+AN29)/2</f>
        <v/>
      </c>
      <c r="AN29" s="1601" t="n">
        <v>8459.869011443199</v>
      </c>
      <c r="AO29" s="1601">
        <f>(AN29+AP29)/2</f>
        <v/>
      </c>
      <c r="AP29" s="1601" t="n">
        <v>7613.88211029888</v>
      </c>
      <c r="AQ29" s="1601">
        <f>(AP29+AR29)/2</f>
        <v/>
      </c>
      <c r="AR29" s="1601" t="n">
        <v>6767.89520915456</v>
      </c>
      <c r="AS29" s="1601">
        <f>(AR29+AT29)/2</f>
        <v/>
      </c>
      <c r="AT29" s="1601" t="n">
        <v>5921.90830801024</v>
      </c>
      <c r="AU29" s="1601">
        <f>(AT29+AV29)/2</f>
        <v/>
      </c>
      <c r="AV29" s="1601" t="n">
        <v>5075.92140686592</v>
      </c>
      <c r="AW29" s="1601">
        <f>(AV29+AX29)/2</f>
        <v/>
      </c>
      <c r="AX29" s="1601" t="n">
        <v>4229.9345057216</v>
      </c>
      <c r="AY29" s="1601">
        <f>(AX29+AZ29)/2</f>
        <v/>
      </c>
      <c r="AZ29" s="1601" t="n">
        <v>3383.94760457728</v>
      </c>
      <c r="BA29" s="1601">
        <f>(AZ29+BB29)/2</f>
        <v/>
      </c>
      <c r="BB29" s="1601" t="n">
        <v>2537.96070343296</v>
      </c>
      <c r="BC29" s="1601">
        <f>(BB29+BD29)/2</f>
        <v/>
      </c>
      <c r="BD29" s="1601" t="n">
        <v>1691.97380228864</v>
      </c>
      <c r="BE29" s="1601">
        <f>(BD29+BF29)/2</f>
        <v/>
      </c>
      <c r="BF29" s="1601" t="n">
        <v>845.98690114432</v>
      </c>
      <c r="BG29" s="1601">
        <f>(BF29+BH29)/2</f>
        <v/>
      </c>
      <c r="BH29" s="1601" t="n">
        <v>0</v>
      </c>
      <c r="BJ29" s="12" t="n">
        <v>1000</v>
      </c>
      <c r="BK29" s="1601" t="n">
        <v>16320</v>
      </c>
      <c r="BL29" s="1601" t="n">
        <v>16320</v>
      </c>
      <c r="BM29" s="1601" t="n">
        <v>16320</v>
      </c>
      <c r="BN29" s="1601" t="n">
        <v>16320</v>
      </c>
      <c r="BO29" s="1601" t="n">
        <v>16320</v>
      </c>
      <c r="BP29" s="1601" t="n">
        <v>16320</v>
      </c>
      <c r="BQ29" s="1601" t="n">
        <v>16320</v>
      </c>
      <c r="BR29" s="1601" t="n">
        <v>16320</v>
      </c>
      <c r="BS29" s="1601" t="n">
        <v>16320</v>
      </c>
      <c r="BT29" s="1601" t="n">
        <v>16320</v>
      </c>
      <c r="BU29" s="1601" t="n">
        <v>16320</v>
      </c>
      <c r="BV29" s="1601" t="n">
        <v>16320</v>
      </c>
      <c r="BW29" s="1601" t="n">
        <v>16320</v>
      </c>
      <c r="BX29" s="1601" t="n">
        <v>16320</v>
      </c>
      <c r="BY29" s="1601" t="n">
        <v>16320</v>
      </c>
      <c r="BZ29" s="1601" t="n">
        <v>16320</v>
      </c>
      <c r="CA29" s="1601" t="n">
        <v>16320</v>
      </c>
      <c r="CB29" s="1601" t="n">
        <v>16320</v>
      </c>
      <c r="CC29" s="1601" t="n">
        <v>16320</v>
      </c>
      <c r="CD29" s="1601" t="n">
        <v>16320</v>
      </c>
      <c r="CE29" s="1601" t="n">
        <v>16320</v>
      </c>
      <c r="CF29" s="1601" t="n">
        <v>16320</v>
      </c>
      <c r="CG29" s="1601" t="n">
        <v>16320</v>
      </c>
      <c r="CH29" s="1601" t="n">
        <v>16320</v>
      </c>
      <c r="CI29" s="1601" t="n">
        <v>16320</v>
      </c>
      <c r="CJ29" s="1601" t="n">
        <v>16298.6591119664</v>
      </c>
      <c r="CK29" s="1601" t="n">
        <v>16229.6503440864</v>
      </c>
      <c r="CL29" s="1601" t="n">
        <v>16160.6415762064</v>
      </c>
      <c r="CM29" s="1601" t="n">
        <v>16091.6328083264</v>
      </c>
      <c r="CN29" s="1601" t="n">
        <v>16022.6240404464</v>
      </c>
      <c r="CO29" s="1601" t="n">
        <v>15953.6152725664</v>
      </c>
      <c r="CP29" s="1601" t="n">
        <v>15884.6065046864</v>
      </c>
      <c r="CQ29" s="1601" t="n">
        <v>15815.5977368064</v>
      </c>
      <c r="CR29" s="1601" t="n">
        <v>15746.5889689264</v>
      </c>
      <c r="CS29" s="1601" t="n">
        <v>15677.5802010464</v>
      </c>
      <c r="CT29" s="1601" t="n">
        <v>15608.5714331664</v>
      </c>
      <c r="CU29" s="1601" t="n">
        <v>15539.5626652864</v>
      </c>
      <c r="CV29" s="1601" t="n">
        <v>15470.5538974064</v>
      </c>
      <c r="CW29" s="1601" t="n">
        <v>15401.5451295264</v>
      </c>
      <c r="CX29" s="1601" t="n">
        <v>15332.5363616464</v>
      </c>
      <c r="CY29" s="1601" t="n">
        <v>15263.5275937664</v>
      </c>
    </row>
    <row r="30">
      <c r="B30" s="1602" t="n"/>
      <c r="C30" s="13" t="n">
        <v>27</v>
      </c>
      <c r="D30" s="1601" t="n">
        <v>16320</v>
      </c>
      <c r="E30" s="1601">
        <f>(D30+F30)/2</f>
        <v/>
      </c>
      <c r="F30" s="1601" t="n">
        <v>16320</v>
      </c>
      <c r="G30" s="1601">
        <f>(F30+H30)/2</f>
        <v/>
      </c>
      <c r="H30" s="1601" t="n">
        <v>16320</v>
      </c>
      <c r="I30" s="1601">
        <f>(H30+J30)/2</f>
        <v/>
      </c>
      <c r="J30" s="1601" t="n">
        <v>16320</v>
      </c>
      <c r="K30" s="1601">
        <f>(J30+L30)/2</f>
        <v/>
      </c>
      <c r="L30" s="1601" t="n">
        <v>16320</v>
      </c>
      <c r="M30" s="1601">
        <f>(L30+N30)/2</f>
        <v/>
      </c>
      <c r="N30" s="1601" t="n">
        <v>16320</v>
      </c>
      <c r="O30" s="1601">
        <f>(N30+P30)/2</f>
        <v/>
      </c>
      <c r="P30" s="1601" t="n">
        <v>16320</v>
      </c>
      <c r="Q30" s="1601">
        <f>(P30+R30)/2</f>
        <v/>
      </c>
      <c r="R30" s="1601" t="n">
        <v>16320</v>
      </c>
      <c r="S30" s="1601">
        <f>(R30+T30)/2</f>
        <v/>
      </c>
      <c r="T30" s="1601" t="n">
        <v>16320</v>
      </c>
      <c r="U30" s="1601">
        <f>(T30+V30)/2</f>
        <v/>
      </c>
      <c r="V30" s="1601" t="n">
        <v>16008.1927922561</v>
      </c>
      <c r="W30" s="1601">
        <f>(V30+X30)/2</f>
        <v/>
      </c>
      <c r="X30" s="1601" t="n">
        <v>15165.6563295058</v>
      </c>
      <c r="Y30" s="1601">
        <f>(X30+Z30)/2</f>
        <v/>
      </c>
      <c r="Z30" s="1601" t="n">
        <v>14323.1198667554</v>
      </c>
      <c r="AA30" s="1601">
        <f>(Z30+AB30)/2</f>
        <v/>
      </c>
      <c r="AB30" s="1601" t="n">
        <v>13480.5834040051</v>
      </c>
      <c r="AC30" s="1601">
        <f>(AB30+AD30)/2</f>
        <v/>
      </c>
      <c r="AD30" s="1601" t="n">
        <v>12638.0469412548</v>
      </c>
      <c r="AE30" s="1601">
        <f>(AD30+AF30)/2</f>
        <v/>
      </c>
      <c r="AF30" s="1601" t="n">
        <v>11795.5104785045</v>
      </c>
      <c r="AG30" s="1601">
        <f>(AF30+AH30)/2</f>
        <v/>
      </c>
      <c r="AH30" s="1601" t="n">
        <v>10952.9740157542</v>
      </c>
      <c r="AI30" s="1601">
        <f>(AH30+AJ30)/2</f>
        <v/>
      </c>
      <c r="AJ30" s="1601" t="n">
        <v>10110.4375530038</v>
      </c>
      <c r="AK30" s="1601">
        <f>(AJ30+AL30)/2</f>
        <v/>
      </c>
      <c r="AL30" s="1601" t="n">
        <v>9267.901090253519</v>
      </c>
      <c r="AM30" s="1601">
        <f>(AL30+AN30)/2</f>
        <v/>
      </c>
      <c r="AN30" s="1601" t="n">
        <v>8425.364627503201</v>
      </c>
      <c r="AO30" s="1601">
        <f>(AN30+AP30)/2</f>
        <v/>
      </c>
      <c r="AP30" s="1601" t="n">
        <v>7582.82816475288</v>
      </c>
      <c r="AQ30" s="1601">
        <f>(AP30+AR30)/2</f>
        <v/>
      </c>
      <c r="AR30" s="1601" t="n">
        <v>6740.29170200256</v>
      </c>
      <c r="AS30" s="1601">
        <f>(AR30+AT30)/2</f>
        <v/>
      </c>
      <c r="AT30" s="1601" t="n">
        <v>5897.75523925224</v>
      </c>
      <c r="AU30" s="1601">
        <f>(AT30+AV30)/2</f>
        <v/>
      </c>
      <c r="AV30" s="1601" t="n">
        <v>5055.21877650192</v>
      </c>
      <c r="AW30" s="1601">
        <f>(AV30+AX30)/2</f>
        <v/>
      </c>
      <c r="AX30" s="1601" t="n">
        <v>4212.6823137516</v>
      </c>
      <c r="AY30" s="1601">
        <f>(AX30+AZ30)/2</f>
        <v/>
      </c>
      <c r="AZ30" s="1601" t="n">
        <v>3370.14585100128</v>
      </c>
      <c r="BA30" s="1601">
        <f>(AZ30+BB30)/2</f>
        <v/>
      </c>
      <c r="BB30" s="1601" t="n">
        <v>2527.60938825096</v>
      </c>
      <c r="BC30" s="1601">
        <f>(BB30+BD30)/2</f>
        <v/>
      </c>
      <c r="BD30" s="1601" t="n">
        <v>1685.07292550064</v>
      </c>
      <c r="BE30" s="1601">
        <f>(BD30+BF30)/2</f>
        <v/>
      </c>
      <c r="BF30" s="1601" t="n">
        <v>842.53646275032</v>
      </c>
      <c r="BG30" s="1601">
        <f>(BF30+BH30)/2</f>
        <v/>
      </c>
      <c r="BH30" s="1601" t="n">
        <v>0</v>
      </c>
      <c r="BJ30" s="12" t="n">
        <v>975</v>
      </c>
      <c r="BK30" s="1601">
        <f>(BK29+BK31)/2</f>
        <v/>
      </c>
      <c r="BL30" s="1601">
        <f>(BL29+BL31)/2</f>
        <v/>
      </c>
      <c r="BM30" s="1601">
        <f>(BM29+BM31)/2</f>
        <v/>
      </c>
      <c r="BN30" s="1601">
        <f>(BN29+BN31)/2</f>
        <v/>
      </c>
      <c r="BO30" s="1601">
        <f>(BO29+BO31)/2</f>
        <v/>
      </c>
      <c r="BP30" s="1601">
        <f>(BP29+BP31)/2</f>
        <v/>
      </c>
      <c r="BQ30" s="1601">
        <f>(BQ29+BQ31)/2</f>
        <v/>
      </c>
      <c r="BR30" s="1601">
        <f>(BR29+BR31)/2</f>
        <v/>
      </c>
      <c r="BS30" s="1601">
        <f>(BS29+BS31)/2</f>
        <v/>
      </c>
      <c r="BT30" s="1601">
        <f>(BT29+BT31)/2</f>
        <v/>
      </c>
      <c r="BU30" s="1601">
        <f>(BU29+BU31)/2</f>
        <v/>
      </c>
      <c r="BV30" s="1601">
        <f>(BV29+BV31)/2</f>
        <v/>
      </c>
      <c r="BW30" s="1601">
        <f>(BW29+BW31)/2</f>
        <v/>
      </c>
      <c r="BX30" s="1601">
        <f>(BX29+BX31)/2</f>
        <v/>
      </c>
      <c r="BY30" s="1601">
        <f>(BY29+BY31)/2</f>
        <v/>
      </c>
      <c r="BZ30" s="1601">
        <f>(BZ29+BZ31)/2</f>
        <v/>
      </c>
      <c r="CA30" s="1601">
        <f>(CA29+CA31)/2</f>
        <v/>
      </c>
      <c r="CB30" s="1601">
        <f>(CB29+CB31)/2</f>
        <v/>
      </c>
      <c r="CC30" s="1601">
        <f>(CC29+CC31)/2</f>
        <v/>
      </c>
      <c r="CD30" s="1601">
        <f>(CD29+CD31)/2</f>
        <v/>
      </c>
      <c r="CE30" s="1601">
        <f>(CE29+CE31)/2</f>
        <v/>
      </c>
      <c r="CF30" s="1601">
        <f>(CF29+CF31)/2</f>
        <v/>
      </c>
      <c r="CG30" s="1601">
        <f>(CG29+CG31)/2</f>
        <v/>
      </c>
      <c r="CH30" s="1601">
        <f>(CH29+CH31)/2</f>
        <v/>
      </c>
      <c r="CI30" s="1601">
        <f>(CI29+CI31)/2</f>
        <v/>
      </c>
      <c r="CJ30" s="1601">
        <f>(CJ29+CJ31)/2</f>
        <v/>
      </c>
      <c r="CK30" s="1601">
        <f>(CK29+CK31)/2</f>
        <v/>
      </c>
      <c r="CL30" s="1601">
        <f>(CL29+CL31)/2</f>
        <v/>
      </c>
      <c r="CM30" s="1601">
        <f>(CM29+CM31)/2</f>
        <v/>
      </c>
      <c r="CN30" s="1601">
        <f>(CN29+CN31)/2</f>
        <v/>
      </c>
      <c r="CO30" s="1601">
        <f>(CO29+CO31)/2</f>
        <v/>
      </c>
      <c r="CP30" s="1601">
        <f>(CP29+CP31)/2</f>
        <v/>
      </c>
      <c r="CQ30" s="1601">
        <f>(CQ29+CQ31)/2</f>
        <v/>
      </c>
      <c r="CR30" s="1601">
        <f>(CR29+CR31)/2</f>
        <v/>
      </c>
      <c r="CS30" s="1601">
        <f>(CS29+CS31)/2</f>
        <v/>
      </c>
      <c r="CT30" s="1601">
        <f>(CT29+CT31)/2</f>
        <v/>
      </c>
      <c r="CU30" s="1601">
        <f>(CU29+CU31)/2</f>
        <v/>
      </c>
      <c r="CV30" s="1601">
        <f>(CV29+CV31)/2</f>
        <v/>
      </c>
      <c r="CW30" s="1601">
        <f>(CW29+CW31)/2</f>
        <v/>
      </c>
      <c r="CX30" s="1601">
        <f>(CX29+CX31)/2</f>
        <v/>
      </c>
      <c r="CY30" s="1601">
        <f>(CY29+CY31)/2</f>
        <v/>
      </c>
    </row>
    <row r="31">
      <c r="B31" s="1602" t="n"/>
      <c r="C31" s="13" t="n">
        <v>28</v>
      </c>
      <c r="D31" s="1601" t="n">
        <v>16320</v>
      </c>
      <c r="E31" s="1601">
        <f>(D31+F31)/2</f>
        <v/>
      </c>
      <c r="F31" s="1601" t="n">
        <v>16320</v>
      </c>
      <c r="G31" s="1601">
        <f>(F31+H31)/2</f>
        <v/>
      </c>
      <c r="H31" s="1601" t="n">
        <v>16320</v>
      </c>
      <c r="I31" s="1601">
        <f>(H31+J31)/2</f>
        <v/>
      </c>
      <c r="J31" s="1601" t="n">
        <v>16320</v>
      </c>
      <c r="K31" s="1601">
        <f>(J31+L31)/2</f>
        <v/>
      </c>
      <c r="L31" s="1601" t="n">
        <v>16320</v>
      </c>
      <c r="M31" s="1601">
        <f>(L31+N31)/2</f>
        <v/>
      </c>
      <c r="N31" s="1601" t="n">
        <v>16320</v>
      </c>
      <c r="O31" s="1601">
        <f>(N31+P31)/2</f>
        <v/>
      </c>
      <c r="P31" s="1601" t="n">
        <v>16320</v>
      </c>
      <c r="Q31" s="1601">
        <f>(P31+R31)/2</f>
        <v/>
      </c>
      <c r="R31" s="1601" t="n">
        <v>16320</v>
      </c>
      <c r="S31" s="1601">
        <f>(R31+T31)/2</f>
        <v/>
      </c>
      <c r="T31" s="1601" t="n">
        <v>16320</v>
      </c>
      <c r="U31" s="1601">
        <f>(T31+V31)/2</f>
        <v/>
      </c>
      <c r="V31" s="1601" t="n">
        <v>15942.6344627701</v>
      </c>
      <c r="W31" s="1601">
        <f>(V31+X31)/2</f>
        <v/>
      </c>
      <c r="X31" s="1601" t="n">
        <v>15103.5484384138</v>
      </c>
      <c r="Y31" s="1601">
        <f>(X31+Z31)/2</f>
        <v/>
      </c>
      <c r="Z31" s="1601" t="n">
        <v>14264.4624140574</v>
      </c>
      <c r="AA31" s="1601">
        <f>(Z31+AB31)/2</f>
        <v/>
      </c>
      <c r="AB31" s="1601" t="n">
        <v>13425.3763897011</v>
      </c>
      <c r="AC31" s="1601">
        <f>(AB31+AD31)/2</f>
        <v/>
      </c>
      <c r="AD31" s="1601" t="n">
        <v>12586.2903653448</v>
      </c>
      <c r="AE31" s="1601">
        <f>(AD31+AF31)/2</f>
        <v/>
      </c>
      <c r="AF31" s="1601" t="n">
        <v>11747.2043409885</v>
      </c>
      <c r="AG31" s="1601">
        <f>(AF31+AH31)/2</f>
        <v/>
      </c>
      <c r="AH31" s="1601" t="n">
        <v>10908.1183166322</v>
      </c>
      <c r="AI31" s="1601">
        <f>(AH31+AJ31)/2</f>
        <v/>
      </c>
      <c r="AJ31" s="1601" t="n">
        <v>10069.0322922758</v>
      </c>
      <c r="AK31" s="1601">
        <f>(AJ31+AL31)/2</f>
        <v/>
      </c>
      <c r="AL31" s="1601" t="n">
        <v>9229.94626791952</v>
      </c>
      <c r="AM31" s="1601">
        <f>(AL31+AN31)/2</f>
        <v/>
      </c>
      <c r="AN31" s="1601" t="n">
        <v>8390.8602435632</v>
      </c>
      <c r="AO31" s="1601">
        <f>(AN31+AP31)/2</f>
        <v/>
      </c>
      <c r="AP31" s="1601" t="n">
        <v>7551.77421920688</v>
      </c>
      <c r="AQ31" s="1601">
        <f>(AP31+AR31)/2</f>
        <v/>
      </c>
      <c r="AR31" s="1601" t="n">
        <v>6712.68819485056</v>
      </c>
      <c r="AS31" s="1601">
        <f>(AR31+AT31)/2</f>
        <v/>
      </c>
      <c r="AT31" s="1601" t="n">
        <v>5873.60217049424</v>
      </c>
      <c r="AU31" s="1601">
        <f>(AT31+AV31)/2</f>
        <v/>
      </c>
      <c r="AV31" s="1601" t="n">
        <v>5034.51614613792</v>
      </c>
      <c r="AW31" s="1601">
        <f>(AV31+AX31)/2</f>
        <v/>
      </c>
      <c r="AX31" s="1601" t="n">
        <v>4195.4301217816</v>
      </c>
      <c r="AY31" s="1601">
        <f>(AX31+AZ31)/2</f>
        <v/>
      </c>
      <c r="AZ31" s="1601" t="n">
        <v>3356.34409742528</v>
      </c>
      <c r="BA31" s="1601">
        <f>(AZ31+BB31)/2</f>
        <v/>
      </c>
      <c r="BB31" s="1601" t="n">
        <v>2517.25807306896</v>
      </c>
      <c r="BC31" s="1601">
        <f>(BB31+BD31)/2</f>
        <v/>
      </c>
      <c r="BD31" s="1601" t="n">
        <v>1678.17204871264</v>
      </c>
      <c r="BE31" s="1601">
        <f>(BD31+BF31)/2</f>
        <v/>
      </c>
      <c r="BF31" s="1601" t="n">
        <v>839.08602435632</v>
      </c>
      <c r="BG31" s="1601">
        <f>(BF31+BH31)/2</f>
        <v/>
      </c>
      <c r="BH31" s="1601" t="n">
        <v>0</v>
      </c>
      <c r="BJ31" s="12" t="n">
        <v>950</v>
      </c>
      <c r="BK31" s="1601" t="n">
        <v>16320</v>
      </c>
      <c r="BL31" s="1601" t="n">
        <v>16320</v>
      </c>
      <c r="BM31" s="1601" t="n">
        <v>16320</v>
      </c>
      <c r="BN31" s="1601" t="n">
        <v>16320</v>
      </c>
      <c r="BO31" s="1601" t="n">
        <v>16320</v>
      </c>
      <c r="BP31" s="1601" t="n">
        <v>16320</v>
      </c>
      <c r="BQ31" s="1601" t="n">
        <v>16320</v>
      </c>
      <c r="BR31" s="1601" t="n">
        <v>16320</v>
      </c>
      <c r="BS31" s="1601" t="n">
        <v>16320</v>
      </c>
      <c r="BT31" s="1601" t="n">
        <v>16320</v>
      </c>
      <c r="BU31" s="1601" t="n">
        <v>16320</v>
      </c>
      <c r="BV31" s="1601" t="n">
        <v>16320</v>
      </c>
      <c r="BW31" s="1601" t="n">
        <v>16320</v>
      </c>
      <c r="BX31" s="1601" t="n">
        <v>16270.4261102001</v>
      </c>
      <c r="BY31" s="1601" t="n">
        <v>16204.8677807141</v>
      </c>
      <c r="BZ31" s="1601" t="n">
        <v>16139.3094512281</v>
      </c>
      <c r="CA31" s="1601" t="n">
        <v>16073.7511217421</v>
      </c>
      <c r="CB31" s="1601" t="n">
        <v>16008.1927922561</v>
      </c>
      <c r="CC31" s="1601" t="n">
        <v>15942.6344627701</v>
      </c>
      <c r="CD31" s="1601" t="n">
        <v>15877.0761332841</v>
      </c>
      <c r="CE31" s="1601" t="n">
        <v>15811.5178037981</v>
      </c>
      <c r="CF31" s="1601" t="n">
        <v>15745.9594743121</v>
      </c>
      <c r="CG31" s="1601" t="n">
        <v>15680.4011448261</v>
      </c>
      <c r="CH31" s="1601" t="n">
        <v>15614.8428153401</v>
      </c>
      <c r="CI31" s="1601" t="n">
        <v>15549.2844858541</v>
      </c>
      <c r="CJ31" s="1601" t="n">
        <v>15483.7261563681</v>
      </c>
      <c r="CK31" s="1601" t="n">
        <v>15418.1678268821</v>
      </c>
      <c r="CL31" s="1601" t="n">
        <v>15352.6094973961</v>
      </c>
      <c r="CM31" s="1601" t="n">
        <v>15287.0511679101</v>
      </c>
      <c r="CN31" s="1601" t="n">
        <v>15221.4928384241</v>
      </c>
      <c r="CO31" s="1601" t="n">
        <v>15155.9345089381</v>
      </c>
      <c r="CP31" s="1601" t="n">
        <v>15090.3761794521</v>
      </c>
      <c r="CQ31" s="1601" t="n">
        <v>15024.8178499661</v>
      </c>
      <c r="CR31" s="1601" t="n">
        <v>14959.2595204801</v>
      </c>
      <c r="CS31" s="1601" t="n">
        <v>14893.7011909941</v>
      </c>
      <c r="CT31" s="1601" t="n">
        <v>14828.1428615081</v>
      </c>
      <c r="CU31" s="1601" t="n">
        <v>14762.5845320221</v>
      </c>
      <c r="CV31" s="1601" t="n">
        <v>14697.0262025361</v>
      </c>
      <c r="CW31" s="1601" t="n">
        <v>14631.4678730501</v>
      </c>
      <c r="CX31" s="1601" t="n">
        <v>14565.9095435641</v>
      </c>
      <c r="CY31" s="1601" t="n">
        <v>14500.3512140781</v>
      </c>
    </row>
    <row r="32">
      <c r="B32" s="1602" t="n"/>
      <c r="C32" s="13" t="n">
        <v>29</v>
      </c>
      <c r="D32" s="1601" t="n">
        <v>16320</v>
      </c>
      <c r="E32" s="1601">
        <f>(D32+F32)/2</f>
        <v/>
      </c>
      <c r="F32" s="1601" t="n">
        <v>16320</v>
      </c>
      <c r="G32" s="1601">
        <f>(F32+H32)/2</f>
        <v/>
      </c>
      <c r="H32" s="1601" t="n">
        <v>16320</v>
      </c>
      <c r="I32" s="1601">
        <f>(H32+J32)/2</f>
        <v/>
      </c>
      <c r="J32" s="1601" t="n">
        <v>16320</v>
      </c>
      <c r="K32" s="1601">
        <f>(J32+L32)/2</f>
        <v/>
      </c>
      <c r="L32" s="1601" t="n">
        <v>16320</v>
      </c>
      <c r="M32" s="1601">
        <f>(L32+N32)/2</f>
        <v/>
      </c>
      <c r="N32" s="1601" t="n">
        <v>16320</v>
      </c>
      <c r="O32" s="1601">
        <f>(N32+P32)/2</f>
        <v/>
      </c>
      <c r="P32" s="1601" t="n">
        <v>16320</v>
      </c>
      <c r="Q32" s="1601">
        <f>(P32+R32)/2</f>
        <v/>
      </c>
      <c r="R32" s="1601" t="n">
        <v>16320</v>
      </c>
      <c r="S32" s="1601">
        <f>(R32+T32)/2</f>
        <v/>
      </c>
      <c r="T32" s="1601" t="n">
        <v>16320</v>
      </c>
      <c r="U32" s="1601">
        <f>(T32+V32)/2</f>
        <v/>
      </c>
      <c r="V32" s="1601" t="n">
        <v>15877.0761332841</v>
      </c>
      <c r="W32" s="1601">
        <f>(V32+X32)/2</f>
        <v/>
      </c>
      <c r="X32" s="1601" t="n">
        <v>15041.4405473218</v>
      </c>
      <c r="Y32" s="1601">
        <f>(X32+Z32)/2</f>
        <v/>
      </c>
      <c r="Z32" s="1601" t="n">
        <v>14205.8049613594</v>
      </c>
      <c r="AA32" s="1601">
        <f>(Z32+AB32)/2</f>
        <v/>
      </c>
      <c r="AB32" s="1601" t="n">
        <v>13370.1693753971</v>
      </c>
      <c r="AC32" s="1601">
        <f>(AB32+AD32)/2</f>
        <v/>
      </c>
      <c r="AD32" s="1601" t="n">
        <v>12534.5337894348</v>
      </c>
      <c r="AE32" s="1601">
        <f>(AD32+AF32)/2</f>
        <v/>
      </c>
      <c r="AF32" s="1601" t="n">
        <v>11698.8982034725</v>
      </c>
      <c r="AG32" s="1601">
        <f>(AF32+AH32)/2</f>
        <v/>
      </c>
      <c r="AH32" s="1601" t="n">
        <v>10863.2626175102</v>
      </c>
      <c r="AI32" s="1601">
        <f>(AH32+AJ32)/2</f>
        <v/>
      </c>
      <c r="AJ32" s="1601" t="n">
        <v>10027.6270315478</v>
      </c>
      <c r="AK32" s="1601">
        <f>(AJ32+AL32)/2</f>
        <v/>
      </c>
      <c r="AL32" s="1601" t="n">
        <v>9191.99144558552</v>
      </c>
      <c r="AM32" s="1601">
        <f>(AL32+AN32)/2</f>
        <v/>
      </c>
      <c r="AN32" s="1601" t="n">
        <v>8356.3558596232</v>
      </c>
      <c r="AO32" s="1601">
        <f>(AN32+AP32)/2</f>
        <v/>
      </c>
      <c r="AP32" s="1601" t="n">
        <v>7520.72027366088</v>
      </c>
      <c r="AQ32" s="1601">
        <f>(AP32+AR32)/2</f>
        <v/>
      </c>
      <c r="AR32" s="1601" t="n">
        <v>6685.08468769856</v>
      </c>
      <c r="AS32" s="1601">
        <f>(AR32+AT32)/2</f>
        <v/>
      </c>
      <c r="AT32" s="1601" t="n">
        <v>5849.44910173624</v>
      </c>
      <c r="AU32" s="1601">
        <f>(AT32+AV32)/2</f>
        <v/>
      </c>
      <c r="AV32" s="1601" t="n">
        <v>5013.81351577392</v>
      </c>
      <c r="AW32" s="1601">
        <f>(AV32+AX32)/2</f>
        <v/>
      </c>
      <c r="AX32" s="1601" t="n">
        <v>4178.1779298116</v>
      </c>
      <c r="AY32" s="1601">
        <f>(AX32+AZ32)/2</f>
        <v/>
      </c>
      <c r="AZ32" s="1601" t="n">
        <v>3342.54234384928</v>
      </c>
      <c r="BA32" s="1601">
        <f>(AZ32+BB32)/2</f>
        <v/>
      </c>
      <c r="BB32" s="1601" t="n">
        <v>2506.90675788696</v>
      </c>
      <c r="BC32" s="1601">
        <f>(BB32+BD32)/2</f>
        <v/>
      </c>
      <c r="BD32" s="1601" t="n">
        <v>1671.27117192464</v>
      </c>
      <c r="BE32" s="1601">
        <f>(BD32+BF32)/2</f>
        <v/>
      </c>
      <c r="BF32" s="1601" t="n">
        <v>835.63558596232</v>
      </c>
      <c r="BG32" s="1601">
        <f>(BF32+BH32)/2</f>
        <v/>
      </c>
      <c r="BH32" s="1601" t="n">
        <v>0</v>
      </c>
      <c r="BJ32" s="12" t="n">
        <v>925</v>
      </c>
      <c r="BK32" s="1601">
        <f>(BK31+BK33)/2</f>
        <v/>
      </c>
      <c r="BL32" s="1601">
        <f>(BL31+BL33)/2</f>
        <v/>
      </c>
      <c r="BM32" s="1601">
        <f>(BM31+BM33)/2</f>
        <v/>
      </c>
      <c r="BN32" s="1601">
        <f>(BN31+BN33)/2</f>
        <v/>
      </c>
      <c r="BO32" s="1601">
        <f>(BO31+BO33)/2</f>
        <v/>
      </c>
      <c r="BP32" s="1601">
        <f>(BP31+BP33)/2</f>
        <v/>
      </c>
      <c r="BQ32" s="1601">
        <f>(BQ31+BQ33)/2</f>
        <v/>
      </c>
      <c r="BR32" s="1601">
        <f>(BR31+BR33)/2</f>
        <v/>
      </c>
      <c r="BS32" s="1601">
        <f>(BS31+BS33)/2</f>
        <v/>
      </c>
      <c r="BT32" s="1601">
        <f>(BT31+BT33)/2</f>
        <v/>
      </c>
      <c r="BU32" s="1601">
        <f>(BU31+BU33)/2</f>
        <v/>
      </c>
      <c r="BV32" s="1601">
        <f>(BV31+BV33)/2</f>
        <v/>
      </c>
      <c r="BW32" s="1601">
        <f>(BW31+BW33)/2</f>
        <v/>
      </c>
      <c r="BX32" s="1601">
        <f>(BX31+BX33)/2</f>
        <v/>
      </c>
      <c r="BY32" s="1601">
        <f>(BY31+BY33)/2</f>
        <v/>
      </c>
      <c r="BZ32" s="1601">
        <f>(BZ31+BZ33)/2</f>
        <v/>
      </c>
      <c r="CA32" s="1601">
        <f>(CA31+CA33)/2</f>
        <v/>
      </c>
      <c r="CB32" s="1601">
        <f>(CB31+CB33)/2</f>
        <v/>
      </c>
      <c r="CC32" s="1601">
        <f>(CC31+CC33)/2</f>
        <v/>
      </c>
      <c r="CD32" s="1601">
        <f>(CD31+CD33)/2</f>
        <v/>
      </c>
      <c r="CE32" s="1601">
        <f>(CE31+CE33)/2</f>
        <v/>
      </c>
      <c r="CF32" s="1601">
        <f>(CF31+CF33)/2</f>
        <v/>
      </c>
      <c r="CG32" s="1601">
        <f>(CG31+CG33)/2</f>
        <v/>
      </c>
      <c r="CH32" s="1601">
        <f>(CH31+CH33)/2</f>
        <v/>
      </c>
      <c r="CI32" s="1601">
        <f>(CI31+CI33)/2</f>
        <v/>
      </c>
      <c r="CJ32" s="1601">
        <f>(CJ31+CJ33)/2</f>
        <v/>
      </c>
      <c r="CK32" s="1601">
        <f>(CK31+CK33)/2</f>
        <v/>
      </c>
      <c r="CL32" s="1601">
        <f>(CL31+CL33)/2</f>
        <v/>
      </c>
      <c r="CM32" s="1601">
        <f>(CM31+CM33)/2</f>
        <v/>
      </c>
      <c r="CN32" s="1601">
        <f>(CN31+CN33)/2</f>
        <v/>
      </c>
      <c r="CO32" s="1601">
        <f>(CO31+CO33)/2</f>
        <v/>
      </c>
      <c r="CP32" s="1601">
        <f>(CP31+CP33)/2</f>
        <v/>
      </c>
      <c r="CQ32" s="1601">
        <f>(CQ31+CQ33)/2</f>
        <v/>
      </c>
      <c r="CR32" s="1601">
        <f>(CR31+CR33)/2</f>
        <v/>
      </c>
      <c r="CS32" s="1601">
        <f>(CS31+CS33)/2</f>
        <v/>
      </c>
      <c r="CT32" s="1601">
        <f>(CT31+CT33)/2</f>
        <v/>
      </c>
      <c r="CU32" s="1601">
        <f>(CU31+CU33)/2</f>
        <v/>
      </c>
      <c r="CV32" s="1601">
        <f>(CV31+CV33)/2</f>
        <v/>
      </c>
      <c r="CW32" s="1601">
        <f>(CW31+CW33)/2</f>
        <v/>
      </c>
      <c r="CX32" s="1601">
        <f>(CX31+CX33)/2</f>
        <v/>
      </c>
      <c r="CY32" s="1601">
        <f>(CY31+CY33)/2</f>
        <v/>
      </c>
    </row>
    <row r="33">
      <c r="B33" s="1602" t="n"/>
      <c r="C33" s="13" t="n">
        <v>30</v>
      </c>
      <c r="D33" s="1601" t="n">
        <v>16320</v>
      </c>
      <c r="E33" s="1601">
        <f>(D33+F33)/2</f>
        <v/>
      </c>
      <c r="F33" s="1601" t="n">
        <v>16320</v>
      </c>
      <c r="G33" s="1601">
        <f>(F33+H33)/2</f>
        <v/>
      </c>
      <c r="H33" s="1601" t="n">
        <v>16320</v>
      </c>
      <c r="I33" s="1601">
        <f>(H33+J33)/2</f>
        <v/>
      </c>
      <c r="J33" s="1601" t="n">
        <v>16320</v>
      </c>
      <c r="K33" s="1601">
        <f>(J33+L33)/2</f>
        <v/>
      </c>
      <c r="L33" s="1601" t="n">
        <v>16320</v>
      </c>
      <c r="M33" s="1601">
        <f>(L33+N33)/2</f>
        <v/>
      </c>
      <c r="N33" s="1601" t="n">
        <v>16320</v>
      </c>
      <c r="O33" s="1601">
        <f>(N33+P33)/2</f>
        <v/>
      </c>
      <c r="P33" s="1601" t="n">
        <v>16320</v>
      </c>
      <c r="Q33" s="1601">
        <f>(P33+R33)/2</f>
        <v/>
      </c>
      <c r="R33" s="1601" t="n">
        <v>16320</v>
      </c>
      <c r="S33" s="1601">
        <f>(R33+T33)/2</f>
        <v/>
      </c>
      <c r="T33" s="1601" t="n">
        <v>16320</v>
      </c>
      <c r="U33" s="1601">
        <f>(T33+V33)/2</f>
        <v/>
      </c>
      <c r="V33" s="1601" t="n">
        <v>15811.5178037981</v>
      </c>
      <c r="W33" s="1601">
        <f>(V33+X33)/2</f>
        <v/>
      </c>
      <c r="X33" s="1601" t="n">
        <v>14979.3326562298</v>
      </c>
      <c r="Y33" s="1601">
        <f>(X33+Z33)/2</f>
        <v/>
      </c>
      <c r="Z33" s="1601" t="n">
        <v>14147.1475086614</v>
      </c>
      <c r="AA33" s="1601">
        <f>(Z33+AB33)/2</f>
        <v/>
      </c>
      <c r="AB33" s="1601" t="n">
        <v>13314.9623610931</v>
      </c>
      <c r="AC33" s="1601">
        <f>(AB33+AD33)/2</f>
        <v/>
      </c>
      <c r="AD33" s="1601" t="n">
        <v>12482.7772135248</v>
      </c>
      <c r="AE33" s="1601">
        <f>(AD33+AF33)/2</f>
        <v/>
      </c>
      <c r="AF33" s="1601" t="n">
        <v>11650.5920659565</v>
      </c>
      <c r="AG33" s="1601">
        <f>(AF33+AH33)/2</f>
        <v/>
      </c>
      <c r="AH33" s="1601" t="n">
        <v>10818.4069183882</v>
      </c>
      <c r="AI33" s="1601">
        <f>(AH33+AJ33)/2</f>
        <v/>
      </c>
      <c r="AJ33" s="1601" t="n">
        <v>9986.22177081984</v>
      </c>
      <c r="AK33" s="1601">
        <f>(AJ33+AL33)/2</f>
        <v/>
      </c>
      <c r="AL33" s="1601" t="n">
        <v>9154.036623251521</v>
      </c>
      <c r="AM33" s="1601">
        <f>(AL33+AN33)/2</f>
        <v/>
      </c>
      <c r="AN33" s="1601" t="n">
        <v>8321.851475683199</v>
      </c>
      <c r="AO33" s="1601">
        <f>(AN33+AP33)/2</f>
        <v/>
      </c>
      <c r="AP33" s="1601" t="n">
        <v>7489.66632811488</v>
      </c>
      <c r="AQ33" s="1601">
        <f>(AP33+AR33)/2</f>
        <v/>
      </c>
      <c r="AR33" s="1601" t="n">
        <v>6657.48118054656</v>
      </c>
      <c r="AS33" s="1601">
        <f>(AR33+AT33)/2</f>
        <v/>
      </c>
      <c r="AT33" s="1601" t="n">
        <v>5825.29603297824</v>
      </c>
      <c r="AU33" s="1601">
        <f>(AT33+AV33)/2</f>
        <v/>
      </c>
      <c r="AV33" s="1601" t="n">
        <v>4993.11088540992</v>
      </c>
      <c r="AW33" s="1601">
        <f>(AV33+AX33)/2</f>
        <v/>
      </c>
      <c r="AX33" s="1601" t="n">
        <v>4160.9257378416</v>
      </c>
      <c r="AY33" s="1601">
        <f>(AX33+AZ33)/2</f>
        <v/>
      </c>
      <c r="AZ33" s="1601" t="n">
        <v>3328.74059027328</v>
      </c>
      <c r="BA33" s="1601">
        <f>(AZ33+BB33)/2</f>
        <v/>
      </c>
      <c r="BB33" s="1601" t="n">
        <v>2496.55544270496</v>
      </c>
      <c r="BC33" s="1601">
        <f>(BB33+BD33)/2</f>
        <v/>
      </c>
      <c r="BD33" s="1601" t="n">
        <v>1664.37029513664</v>
      </c>
      <c r="BE33" s="1601">
        <f>(BD33+BF33)/2</f>
        <v/>
      </c>
      <c r="BF33" s="1601" t="n">
        <v>832.18514756832</v>
      </c>
      <c r="BG33" s="1601">
        <f>(BF33+BH33)/2</f>
        <v/>
      </c>
      <c r="BH33" s="1601" t="n">
        <v>0</v>
      </c>
      <c r="BJ33" s="12" t="n">
        <v>900</v>
      </c>
      <c r="BK33" s="1601" t="n">
        <v>16221.4904780698</v>
      </c>
      <c r="BL33" s="1601" t="n">
        <v>16159.3825869778</v>
      </c>
      <c r="BM33" s="1601" t="n">
        <v>16097.2746958858</v>
      </c>
      <c r="BN33" s="1601" t="n">
        <v>16035.1668047938</v>
      </c>
      <c r="BO33" s="1601" t="n">
        <v>15973.0589137018</v>
      </c>
      <c r="BP33" s="1601" t="n">
        <v>15910.9510226098</v>
      </c>
      <c r="BQ33" s="1601" t="n">
        <v>15848.8431315178</v>
      </c>
      <c r="BR33" s="1601" t="n">
        <v>15786.7352404258</v>
      </c>
      <c r="BS33" s="1601" t="n">
        <v>15724.6273493338</v>
      </c>
      <c r="BT33" s="1601" t="n">
        <v>15662.5194582418</v>
      </c>
      <c r="BU33" s="1601" t="n">
        <v>15600.4115671498</v>
      </c>
      <c r="BV33" s="1601" t="n">
        <v>15538.3036760578</v>
      </c>
      <c r="BW33" s="1601" t="n">
        <v>15476.1957849658</v>
      </c>
      <c r="BX33" s="1601" t="n">
        <v>15414.0878938738</v>
      </c>
      <c r="BY33" s="1601" t="n">
        <v>15351.9800027818</v>
      </c>
      <c r="BZ33" s="1601" t="n">
        <v>15289.8721116898</v>
      </c>
      <c r="CA33" s="1601" t="n">
        <v>15227.7642205978</v>
      </c>
      <c r="CB33" s="1601" t="n">
        <v>15165.6563295058</v>
      </c>
      <c r="CC33" s="1601" t="n">
        <v>15103.5484384138</v>
      </c>
      <c r="CD33" s="1601" t="n">
        <v>15041.4405473218</v>
      </c>
      <c r="CE33" s="1601" t="n">
        <v>14979.3326562298</v>
      </c>
      <c r="CF33" s="1601" t="n">
        <v>14917.2247651378</v>
      </c>
      <c r="CG33" s="1601" t="n">
        <v>14855.1168740458</v>
      </c>
      <c r="CH33" s="1601" t="n">
        <v>14793.0089829538</v>
      </c>
      <c r="CI33" s="1601" t="n">
        <v>14730.9010918618</v>
      </c>
      <c r="CJ33" s="1601" t="n">
        <v>14668.7932007698</v>
      </c>
      <c r="CK33" s="1601" t="n">
        <v>14606.6853096778</v>
      </c>
      <c r="CL33" s="1601" t="n">
        <v>14544.5774185858</v>
      </c>
      <c r="CM33" s="1601" t="n">
        <v>14482.4695274938</v>
      </c>
      <c r="CN33" s="1601" t="n">
        <v>14420.3616364018</v>
      </c>
      <c r="CO33" s="1601" t="n">
        <v>14358.2537453098</v>
      </c>
      <c r="CP33" s="1601" t="n">
        <v>14296.1458542178</v>
      </c>
      <c r="CQ33" s="1601" t="n">
        <v>14234.0379631258</v>
      </c>
      <c r="CR33" s="1601" t="n">
        <v>14171.9300720338</v>
      </c>
      <c r="CS33" s="1601" t="n">
        <v>14109.8221809418</v>
      </c>
      <c r="CT33" s="1601" t="n">
        <v>14047.7142898498</v>
      </c>
      <c r="CU33" s="1601" t="n">
        <v>13985.6063987578</v>
      </c>
      <c r="CV33" s="1601" t="n">
        <v>13923.4985076658</v>
      </c>
      <c r="CW33" s="1601" t="n">
        <v>13861.3906165738</v>
      </c>
      <c r="CX33" s="1601" t="n">
        <v>13799.2827254818</v>
      </c>
      <c r="CY33" s="1601" t="n">
        <v>13737.1748343898</v>
      </c>
    </row>
    <row r="34">
      <c r="B34" s="1602" t="n"/>
      <c r="C34" s="13" t="n">
        <v>31</v>
      </c>
      <c r="D34" s="1601" t="n">
        <v>16320</v>
      </c>
      <c r="E34" s="1601">
        <f>(D34+F34)/2</f>
        <v/>
      </c>
      <c r="F34" s="1601" t="n">
        <v>16320</v>
      </c>
      <c r="G34" s="1601">
        <f>(F34+H34)/2</f>
        <v/>
      </c>
      <c r="H34" s="1601" t="n">
        <v>16320</v>
      </c>
      <c r="I34" s="1601">
        <f>(H34+J34)/2</f>
        <v/>
      </c>
      <c r="J34" s="1601" t="n">
        <v>16320</v>
      </c>
      <c r="K34" s="1601">
        <f>(J34+L34)/2</f>
        <v/>
      </c>
      <c r="L34" s="1601" t="n">
        <v>16320</v>
      </c>
      <c r="M34" s="1601">
        <f>(L34+N34)/2</f>
        <v/>
      </c>
      <c r="N34" s="1601" t="n">
        <v>16320</v>
      </c>
      <c r="O34" s="1601">
        <f>(N34+P34)/2</f>
        <v/>
      </c>
      <c r="P34" s="1601" t="n">
        <v>16320</v>
      </c>
      <c r="Q34" s="1601">
        <f>(P34+R34)/2</f>
        <v/>
      </c>
      <c r="R34" s="1601" t="n">
        <v>16320</v>
      </c>
      <c r="S34" s="1601">
        <f>(R34+T34)/2</f>
        <v/>
      </c>
      <c r="T34" s="1601" t="n">
        <v>16320</v>
      </c>
      <c r="U34" s="1601">
        <f>(T34+V34)/2</f>
        <v/>
      </c>
      <c r="V34" s="1601" t="n">
        <v>15745.9594743121</v>
      </c>
      <c r="W34" s="1601">
        <f>(V34+X34)/2</f>
        <v/>
      </c>
      <c r="X34" s="1601" t="n">
        <v>14917.2247651378</v>
      </c>
      <c r="Y34" s="1601">
        <f>(X34+Z34)/2</f>
        <v/>
      </c>
      <c r="Z34" s="1601" t="n">
        <v>14088.4900559634</v>
      </c>
      <c r="AA34" s="1601">
        <f>(Z34+AB34)/2</f>
        <v/>
      </c>
      <c r="AB34" s="1601" t="n">
        <v>13259.7553467891</v>
      </c>
      <c r="AC34" s="1601">
        <f>(AB34+AD34)/2</f>
        <v/>
      </c>
      <c r="AD34" s="1601" t="n">
        <v>12431.0206376148</v>
      </c>
      <c r="AE34" s="1601">
        <f>(AD34+AF34)/2</f>
        <v/>
      </c>
      <c r="AF34" s="1601" t="n">
        <v>11602.2859284405</v>
      </c>
      <c r="AG34" s="1601">
        <f>(AF34+AH34)/2</f>
        <v/>
      </c>
      <c r="AH34" s="1601" t="n">
        <v>10773.5512192662</v>
      </c>
      <c r="AI34" s="1601">
        <f>(AH34+AJ34)/2</f>
        <v/>
      </c>
      <c r="AJ34" s="1601" t="n">
        <v>9944.81651009184</v>
      </c>
      <c r="AK34" s="1601">
        <f>(AJ34+AL34)/2</f>
        <v/>
      </c>
      <c r="AL34" s="1601" t="n">
        <v>9116.08180091752</v>
      </c>
      <c r="AM34" s="1601">
        <f>(AL34+AN34)/2</f>
        <v/>
      </c>
      <c r="AN34" s="1601" t="n">
        <v>8287.347091743201</v>
      </c>
      <c r="AO34" s="1601">
        <f>(AN34+AP34)/2</f>
        <v/>
      </c>
      <c r="AP34" s="1601" t="n">
        <v>7458.61238256888</v>
      </c>
      <c r="AQ34" s="1601">
        <f>(AP34+AR34)/2</f>
        <v/>
      </c>
      <c r="AR34" s="1601" t="n">
        <v>6629.87767339456</v>
      </c>
      <c r="AS34" s="1601">
        <f>(AR34+AT34)/2</f>
        <v/>
      </c>
      <c r="AT34" s="1601" t="n">
        <v>5801.14296422024</v>
      </c>
      <c r="AU34" s="1601">
        <f>(AT34+AV34)/2</f>
        <v/>
      </c>
      <c r="AV34" s="1601" t="n">
        <v>4972.40825504592</v>
      </c>
      <c r="AW34" s="1601">
        <f>(AV34+AX34)/2</f>
        <v/>
      </c>
      <c r="AX34" s="1601" t="n">
        <v>4143.6735458716</v>
      </c>
      <c r="AY34" s="1601">
        <f>(AX34+AZ34)/2</f>
        <v/>
      </c>
      <c r="AZ34" s="1601" t="n">
        <v>3314.93883669728</v>
      </c>
      <c r="BA34" s="1601">
        <f>(AZ34+BB34)/2</f>
        <v/>
      </c>
      <c r="BB34" s="1601" t="n">
        <v>2486.20412752296</v>
      </c>
      <c r="BC34" s="1601">
        <f>(BB34+BD34)/2</f>
        <v/>
      </c>
      <c r="BD34" s="1601" t="n">
        <v>1657.46941834864</v>
      </c>
      <c r="BE34" s="1601">
        <f>(BD34+BF34)/2</f>
        <v/>
      </c>
      <c r="BF34" s="1601" t="n">
        <v>828.73470917432</v>
      </c>
      <c r="BG34" s="1601">
        <f>(BF34+BH34)/2</f>
        <v/>
      </c>
      <c r="BH34" s="1601" t="n">
        <v>0</v>
      </c>
      <c r="BJ34" s="12" t="n">
        <v>875</v>
      </c>
      <c r="BK34" s="1601">
        <f>(BK33+BK35)/2</f>
        <v/>
      </c>
      <c r="BL34" s="1601">
        <f>(BL33+BL35)/2</f>
        <v/>
      </c>
      <c r="BM34" s="1601">
        <f>(BM33+BM35)/2</f>
        <v/>
      </c>
      <c r="BN34" s="1601">
        <f>(BN33+BN35)/2</f>
        <v/>
      </c>
      <c r="BO34" s="1601">
        <f>(BO33+BO35)/2</f>
        <v/>
      </c>
      <c r="BP34" s="1601">
        <f>(BP33+BP35)/2</f>
        <v/>
      </c>
      <c r="BQ34" s="1601">
        <f>(BQ33+BQ35)/2</f>
        <v/>
      </c>
      <c r="BR34" s="1601">
        <f>(BR33+BR35)/2</f>
        <v/>
      </c>
      <c r="BS34" s="1601">
        <f>(BS33+BS35)/2</f>
        <v/>
      </c>
      <c r="BT34" s="1601">
        <f>(BT33+BT35)/2</f>
        <v/>
      </c>
      <c r="BU34" s="1601">
        <f>(BU33+BU35)/2</f>
        <v/>
      </c>
      <c r="BV34" s="1601">
        <f>(BV33+BV35)/2</f>
        <v/>
      </c>
      <c r="BW34" s="1601">
        <f>(BW33+BW35)/2</f>
        <v/>
      </c>
      <c r="BX34" s="1601">
        <f>(BX33+BX35)/2</f>
        <v/>
      </c>
      <c r="BY34" s="1601">
        <f>(BY33+BY35)/2</f>
        <v/>
      </c>
      <c r="BZ34" s="1601">
        <f>(BZ33+BZ35)/2</f>
        <v/>
      </c>
      <c r="CA34" s="1601">
        <f>(CA33+CA35)/2</f>
        <v/>
      </c>
      <c r="CB34" s="1601">
        <f>(CB33+CB35)/2</f>
        <v/>
      </c>
      <c r="CC34" s="1601">
        <f>(CC33+CC35)/2</f>
        <v/>
      </c>
      <c r="CD34" s="1601">
        <f>(CD33+CD35)/2</f>
        <v/>
      </c>
      <c r="CE34" s="1601">
        <f>(CE33+CE35)/2</f>
        <v/>
      </c>
      <c r="CF34" s="1601">
        <f>(CF33+CF35)/2</f>
        <v/>
      </c>
      <c r="CG34" s="1601">
        <f>(CG33+CG35)/2</f>
        <v/>
      </c>
      <c r="CH34" s="1601">
        <f>(CH33+CH35)/2</f>
        <v/>
      </c>
      <c r="CI34" s="1601">
        <f>(CI33+CI35)/2</f>
        <v/>
      </c>
      <c r="CJ34" s="1601">
        <f>(CJ33+CJ35)/2</f>
        <v/>
      </c>
      <c r="CK34" s="1601">
        <f>(CK33+CK35)/2</f>
        <v/>
      </c>
      <c r="CL34" s="1601">
        <f>(CL33+CL35)/2</f>
        <v/>
      </c>
      <c r="CM34" s="1601">
        <f>(CM33+CM35)/2</f>
        <v/>
      </c>
      <c r="CN34" s="1601">
        <f>(CN33+CN35)/2</f>
        <v/>
      </c>
      <c r="CO34" s="1601">
        <f>(CO33+CO35)/2</f>
        <v/>
      </c>
      <c r="CP34" s="1601">
        <f>(CP33+CP35)/2</f>
        <v/>
      </c>
      <c r="CQ34" s="1601">
        <f>(CQ33+CQ35)/2</f>
        <v/>
      </c>
      <c r="CR34" s="1601">
        <f>(CR33+CR35)/2</f>
        <v/>
      </c>
      <c r="CS34" s="1601">
        <f>(CS33+CS35)/2</f>
        <v/>
      </c>
      <c r="CT34" s="1601">
        <f>(CT33+CT35)/2</f>
        <v/>
      </c>
      <c r="CU34" s="1601">
        <f>(CU33+CU35)/2</f>
        <v/>
      </c>
      <c r="CV34" s="1601">
        <f>(CV33+CV35)/2</f>
        <v/>
      </c>
      <c r="CW34" s="1601">
        <f>(CW33+CW35)/2</f>
        <v/>
      </c>
      <c r="CX34" s="1601">
        <f>(CX33+CX35)/2</f>
        <v/>
      </c>
      <c r="CY34" s="1601">
        <f>(CY33+CY35)/2</f>
        <v/>
      </c>
    </row>
    <row r="35">
      <c r="B35" s="1602" t="n"/>
      <c r="C35" s="13" t="n">
        <v>32</v>
      </c>
      <c r="D35" s="1601" t="n">
        <v>16320</v>
      </c>
      <c r="E35" s="1601">
        <f>(D35+F35)/2</f>
        <v/>
      </c>
      <c r="F35" s="1601" t="n">
        <v>16320</v>
      </c>
      <c r="G35" s="1601">
        <f>(F35+H35)/2</f>
        <v/>
      </c>
      <c r="H35" s="1601" t="n">
        <v>16320</v>
      </c>
      <c r="I35" s="1601">
        <f>(H35+J35)/2</f>
        <v/>
      </c>
      <c r="J35" s="1601" t="n">
        <v>16320</v>
      </c>
      <c r="K35" s="1601">
        <f>(J35+L35)/2</f>
        <v/>
      </c>
      <c r="L35" s="1601" t="n">
        <v>16320</v>
      </c>
      <c r="M35" s="1601">
        <f>(L35+N35)/2</f>
        <v/>
      </c>
      <c r="N35" s="1601" t="n">
        <v>16320</v>
      </c>
      <c r="O35" s="1601">
        <f>(N35+P35)/2</f>
        <v/>
      </c>
      <c r="P35" s="1601" t="n">
        <v>16320</v>
      </c>
      <c r="Q35" s="1601">
        <f>(P35+R35)/2</f>
        <v/>
      </c>
      <c r="R35" s="1601" t="n">
        <v>16320</v>
      </c>
      <c r="S35" s="1601">
        <f>(R35+T35)/2</f>
        <v/>
      </c>
      <c r="T35" s="1601" t="n">
        <v>16320</v>
      </c>
      <c r="U35" s="1601">
        <f>(T35+V35)/2</f>
        <v/>
      </c>
      <c r="V35" s="1601" t="n">
        <v>15680.4011448261</v>
      </c>
      <c r="W35" s="1601">
        <f>(V35+X35)/2</f>
        <v/>
      </c>
      <c r="X35" s="1601" t="n">
        <v>14855.1168740458</v>
      </c>
      <c r="Y35" s="1601">
        <f>(X35+Z35)/2</f>
        <v/>
      </c>
      <c r="Z35" s="1601" t="n">
        <v>14029.8326032654</v>
      </c>
      <c r="AA35" s="1601">
        <f>(Z35+AB35)/2</f>
        <v/>
      </c>
      <c r="AB35" s="1601" t="n">
        <v>13204.5483324851</v>
      </c>
      <c r="AC35" s="1601">
        <f>(AB35+AD35)/2</f>
        <v/>
      </c>
      <c r="AD35" s="1601" t="n">
        <v>12379.2640617048</v>
      </c>
      <c r="AE35" s="1601">
        <f>(AD35+AF35)/2</f>
        <v/>
      </c>
      <c r="AF35" s="1601" t="n">
        <v>11553.9797909245</v>
      </c>
      <c r="AG35" s="1601">
        <f>(AF35+AH35)/2</f>
        <v/>
      </c>
      <c r="AH35" s="1601" t="n">
        <v>10728.6955201442</v>
      </c>
      <c r="AI35" s="1601">
        <f>(AH35+AJ35)/2</f>
        <v/>
      </c>
      <c r="AJ35" s="1601" t="n">
        <v>9903.41124936384</v>
      </c>
      <c r="AK35" s="1601">
        <f>(AJ35+AL35)/2</f>
        <v/>
      </c>
      <c r="AL35" s="1601" t="n">
        <v>9078.126978583519</v>
      </c>
      <c r="AM35" s="1601">
        <f>(AL35+AN35)/2</f>
        <v/>
      </c>
      <c r="AN35" s="1601" t="n">
        <v>8252.8427078032</v>
      </c>
      <c r="AO35" s="1601">
        <f>(AN35+AP35)/2</f>
        <v/>
      </c>
      <c r="AP35" s="1601" t="n">
        <v>7427.55843702288</v>
      </c>
      <c r="AQ35" s="1601">
        <f>(AP35+AR35)/2</f>
        <v/>
      </c>
      <c r="AR35" s="1601" t="n">
        <v>6602.27416624256</v>
      </c>
      <c r="AS35" s="1601">
        <f>(AR35+AT35)/2</f>
        <v/>
      </c>
      <c r="AT35" s="1601" t="n">
        <v>5776.98989546224</v>
      </c>
      <c r="AU35" s="1601">
        <f>(AT35+AV35)/2</f>
        <v/>
      </c>
      <c r="AV35" s="1601" t="n">
        <v>4951.70562468192</v>
      </c>
      <c r="AW35" s="1601">
        <f>(AV35+AX35)/2</f>
        <v/>
      </c>
      <c r="AX35" s="1601" t="n">
        <v>4126.4213539016</v>
      </c>
      <c r="AY35" s="1601">
        <f>(AX35+AZ35)/2</f>
        <v/>
      </c>
      <c r="AZ35" s="1601" t="n">
        <v>3301.13708312128</v>
      </c>
      <c r="BA35" s="1601">
        <f>(AZ35+BB35)/2</f>
        <v/>
      </c>
      <c r="BB35" s="1601" t="n">
        <v>2475.85281234096</v>
      </c>
      <c r="BC35" s="1601">
        <f>(BB35+BD35)/2</f>
        <v/>
      </c>
      <c r="BD35" s="1601" t="n">
        <v>1650.56854156064</v>
      </c>
      <c r="BE35" s="1601">
        <f>(BD35+BF35)/2</f>
        <v/>
      </c>
      <c r="BF35" s="1601" t="n">
        <v>825.28427078032</v>
      </c>
      <c r="BG35" s="1601">
        <f>(BF35+BH35)/2</f>
        <v/>
      </c>
      <c r="BH35" s="1601" t="n">
        <v>0</v>
      </c>
      <c r="BJ35" s="12" t="n">
        <v>850</v>
      </c>
      <c r="BK35" s="1601" t="n">
        <v>15320.2965626214</v>
      </c>
      <c r="BL35" s="1601" t="n">
        <v>15261.6391099234</v>
      </c>
      <c r="BM35" s="1601" t="n">
        <v>15202.9816572254</v>
      </c>
      <c r="BN35" s="1601" t="n">
        <v>15144.3242045274</v>
      </c>
      <c r="BO35" s="1601" t="n">
        <v>15085.6667518294</v>
      </c>
      <c r="BP35" s="1601" t="n">
        <v>15027.0092991314</v>
      </c>
      <c r="BQ35" s="1601" t="n">
        <v>14968.3518464334</v>
      </c>
      <c r="BR35" s="1601" t="n">
        <v>14909.6943937354</v>
      </c>
      <c r="BS35" s="1601" t="n">
        <v>14851.0369410374</v>
      </c>
      <c r="BT35" s="1601" t="n">
        <v>14792.3794883394</v>
      </c>
      <c r="BU35" s="1601" t="n">
        <v>14733.7220356414</v>
      </c>
      <c r="BV35" s="1601" t="n">
        <v>14675.0645829434</v>
      </c>
      <c r="BW35" s="1601" t="n">
        <v>14616.4071302454</v>
      </c>
      <c r="BX35" s="1601" t="n">
        <v>14557.7496775474</v>
      </c>
      <c r="BY35" s="1601" t="n">
        <v>14499.0922248494</v>
      </c>
      <c r="BZ35" s="1601" t="n">
        <v>14440.4347721514</v>
      </c>
      <c r="CA35" s="1601" t="n">
        <v>14381.7773194534</v>
      </c>
      <c r="CB35" s="1601" t="n">
        <v>14323.1198667554</v>
      </c>
      <c r="CC35" s="1601" t="n">
        <v>14264.4624140574</v>
      </c>
      <c r="CD35" s="1601" t="n">
        <v>14205.8049613594</v>
      </c>
      <c r="CE35" s="1601" t="n">
        <v>14147.1475086614</v>
      </c>
      <c r="CF35" s="1601" t="n">
        <v>14088.4900559634</v>
      </c>
      <c r="CG35" s="1601" t="n">
        <v>14029.8326032654</v>
      </c>
      <c r="CH35" s="1601" t="n">
        <v>13971.1751505674</v>
      </c>
      <c r="CI35" s="1601" t="n">
        <v>13912.5176978694</v>
      </c>
      <c r="CJ35" s="1601" t="n">
        <v>13853.8602451714</v>
      </c>
      <c r="CK35" s="1601" t="n">
        <v>13795.2027924734</v>
      </c>
      <c r="CL35" s="1601" t="n">
        <v>13736.5453397754</v>
      </c>
      <c r="CM35" s="1601" t="n">
        <v>13677.8878870774</v>
      </c>
      <c r="CN35" s="1601" t="n">
        <v>13619.2304343794</v>
      </c>
      <c r="CO35" s="1601" t="n">
        <v>13560.5729816814</v>
      </c>
      <c r="CP35" s="1601" t="n">
        <v>13501.9155289834</v>
      </c>
      <c r="CQ35" s="1601" t="n">
        <v>13443.2580762854</v>
      </c>
      <c r="CR35" s="1601" t="n">
        <v>13384.6006235874</v>
      </c>
      <c r="CS35" s="1601" t="n">
        <v>13325.9431708894</v>
      </c>
      <c r="CT35" s="1601" t="n">
        <v>13267.2857181914</v>
      </c>
      <c r="CU35" s="1601" t="n">
        <v>13208.6282654934</v>
      </c>
      <c r="CV35" s="1601" t="n">
        <v>13149.9708127954</v>
      </c>
      <c r="CW35" s="1601" t="n">
        <v>13091.3133600974</v>
      </c>
      <c r="CX35" s="1601" t="n">
        <v>13032.6559073994</v>
      </c>
      <c r="CY35" s="1601" t="n">
        <v>12973.9984547014</v>
      </c>
    </row>
    <row r="36">
      <c r="B36" s="1602" t="n"/>
      <c r="C36" s="13" t="n">
        <v>33</v>
      </c>
      <c r="D36" s="1601" t="n">
        <v>16320</v>
      </c>
      <c r="E36" s="1601">
        <f>(D36+F36)/2</f>
        <v/>
      </c>
      <c r="F36" s="1601" t="n">
        <v>16320</v>
      </c>
      <c r="G36" s="1601">
        <f>(F36+H36)/2</f>
        <v/>
      </c>
      <c r="H36" s="1601" t="n">
        <v>16320</v>
      </c>
      <c r="I36" s="1601">
        <f>(H36+J36)/2</f>
        <v/>
      </c>
      <c r="J36" s="1601" t="n">
        <v>16320</v>
      </c>
      <c r="K36" s="1601">
        <f>(J36+L36)/2</f>
        <v/>
      </c>
      <c r="L36" s="1601" t="n">
        <v>16320</v>
      </c>
      <c r="M36" s="1601">
        <f>(L36+N36)/2</f>
        <v/>
      </c>
      <c r="N36" s="1601" t="n">
        <v>16320</v>
      </c>
      <c r="O36" s="1601">
        <f>(N36+P36)/2</f>
        <v/>
      </c>
      <c r="P36" s="1601" t="n">
        <v>16320</v>
      </c>
      <c r="Q36" s="1601">
        <f>(P36+R36)/2</f>
        <v/>
      </c>
      <c r="R36" s="1601" t="n">
        <v>16320</v>
      </c>
      <c r="S36" s="1601">
        <f>(R36+T36)/2</f>
        <v/>
      </c>
      <c r="T36" s="1601" t="n">
        <v>16320</v>
      </c>
      <c r="U36" s="1601">
        <f>(T36+V36)/2</f>
        <v/>
      </c>
      <c r="V36" s="1601" t="n">
        <v>15614.8428153401</v>
      </c>
      <c r="W36" s="1601">
        <f>(V36+X36)/2</f>
        <v/>
      </c>
      <c r="X36" s="1601" t="n">
        <v>14793.0089829538</v>
      </c>
      <c r="Y36" s="1601">
        <f>(X36+Z36)/2</f>
        <v/>
      </c>
      <c r="Z36" s="1601" t="n">
        <v>13971.1751505674</v>
      </c>
      <c r="AA36" s="1601">
        <f>(Z36+AB36)/2</f>
        <v/>
      </c>
      <c r="AB36" s="1601" t="n">
        <v>13149.3413181811</v>
      </c>
      <c r="AC36" s="1601">
        <f>(AB36+AD36)/2</f>
        <v/>
      </c>
      <c r="AD36" s="1601" t="n">
        <v>12327.5074857948</v>
      </c>
      <c r="AE36" s="1601">
        <f>(AD36+AF36)/2</f>
        <v/>
      </c>
      <c r="AF36" s="1601" t="n">
        <v>11505.6736534085</v>
      </c>
      <c r="AG36" s="1601">
        <f>(AF36+AH36)/2</f>
        <v/>
      </c>
      <c r="AH36" s="1601" t="n">
        <v>10683.8398210222</v>
      </c>
      <c r="AI36" s="1601">
        <f>(AH36+AJ36)/2</f>
        <v/>
      </c>
      <c r="AJ36" s="1601" t="n">
        <v>9862.005988635839</v>
      </c>
      <c r="AK36" s="1601">
        <f>(AJ36+AL36)/2</f>
        <v/>
      </c>
      <c r="AL36" s="1601" t="n">
        <v>9040.17215624952</v>
      </c>
      <c r="AM36" s="1601">
        <f>(AL36+AN36)/2</f>
        <v/>
      </c>
      <c r="AN36" s="1601" t="n">
        <v>8218.3383238632</v>
      </c>
      <c r="AO36" s="1601">
        <f>(AN36+AP36)/2</f>
        <v/>
      </c>
      <c r="AP36" s="1601" t="n">
        <v>7396.50449147688</v>
      </c>
      <c r="AQ36" s="1601">
        <f>(AP36+AR36)/2</f>
        <v/>
      </c>
      <c r="AR36" s="1601" t="n">
        <v>6574.67065909056</v>
      </c>
      <c r="AS36" s="1601">
        <f>(AR36+AT36)/2</f>
        <v/>
      </c>
      <c r="AT36" s="1601" t="n">
        <v>5752.83682670424</v>
      </c>
      <c r="AU36" s="1601">
        <f>(AT36+AV36)/2</f>
        <v/>
      </c>
      <c r="AV36" s="1601" t="n">
        <v>4931.00299431792</v>
      </c>
      <c r="AW36" s="1601">
        <f>(AV36+AX36)/2</f>
        <v/>
      </c>
      <c r="AX36" s="1601" t="n">
        <v>4109.1691619316</v>
      </c>
      <c r="AY36" s="1601">
        <f>(AX36+AZ36)/2</f>
        <v/>
      </c>
      <c r="AZ36" s="1601" t="n">
        <v>3287.33532954528</v>
      </c>
      <c r="BA36" s="1601">
        <f>(AZ36+BB36)/2</f>
        <v/>
      </c>
      <c r="BB36" s="1601" t="n">
        <v>2465.50149715896</v>
      </c>
      <c r="BC36" s="1601">
        <f>(BB36+BD36)/2</f>
        <v/>
      </c>
      <c r="BD36" s="1601" t="n">
        <v>1643.66766477264</v>
      </c>
      <c r="BE36" s="1601">
        <f>(BD36+BF36)/2</f>
        <v/>
      </c>
      <c r="BF36" s="1601" t="n">
        <v>821.83383238632</v>
      </c>
      <c r="BG36" s="1601">
        <f>(BF36+BH36)/2</f>
        <v/>
      </c>
      <c r="BH36" s="1601" t="n">
        <v>0</v>
      </c>
      <c r="BJ36" s="12" t="n">
        <v>825</v>
      </c>
      <c r="BK36" s="1601">
        <f>(BK35+BK37)/2</f>
        <v/>
      </c>
      <c r="BL36" s="1601">
        <f>(BL35+BL37)/2</f>
        <v/>
      </c>
      <c r="BM36" s="1601">
        <f>(BM35+BM37)/2</f>
        <v/>
      </c>
      <c r="BN36" s="1601">
        <f>(BN35+BN37)/2</f>
        <v/>
      </c>
      <c r="BO36" s="1601">
        <f>(BO35+BO37)/2</f>
        <v/>
      </c>
      <c r="BP36" s="1601">
        <f>(BP35+BP37)/2</f>
        <v/>
      </c>
      <c r="BQ36" s="1601">
        <f>(BQ35+BQ37)/2</f>
        <v/>
      </c>
      <c r="BR36" s="1601">
        <f>(BR35+BR37)/2</f>
        <v/>
      </c>
      <c r="BS36" s="1601">
        <f>(BS35+BS37)/2</f>
        <v/>
      </c>
      <c r="BT36" s="1601">
        <f>(BT35+BT37)/2</f>
        <v/>
      </c>
      <c r="BU36" s="1601">
        <f>(BU35+BU37)/2</f>
        <v/>
      </c>
      <c r="BV36" s="1601">
        <f>(BV35+BV37)/2</f>
        <v/>
      </c>
      <c r="BW36" s="1601">
        <f>(BW35+BW37)/2</f>
        <v/>
      </c>
      <c r="BX36" s="1601">
        <f>(BX35+BX37)/2</f>
        <v/>
      </c>
      <c r="BY36" s="1601">
        <f>(BY35+BY37)/2</f>
        <v/>
      </c>
      <c r="BZ36" s="1601">
        <f>(BZ35+BZ37)/2</f>
        <v/>
      </c>
      <c r="CA36" s="1601">
        <f>(CA35+CA37)/2</f>
        <v/>
      </c>
      <c r="CB36" s="1601">
        <f>(CB35+CB37)/2</f>
        <v/>
      </c>
      <c r="CC36" s="1601">
        <f>(CC35+CC37)/2</f>
        <v/>
      </c>
      <c r="CD36" s="1601">
        <f>(CD35+CD37)/2</f>
        <v/>
      </c>
      <c r="CE36" s="1601">
        <f>(CE35+CE37)/2</f>
        <v/>
      </c>
      <c r="CF36" s="1601">
        <f>(CF35+CF37)/2</f>
        <v/>
      </c>
      <c r="CG36" s="1601">
        <f>(CG35+CG37)/2</f>
        <v/>
      </c>
      <c r="CH36" s="1601">
        <f>(CH35+CH37)/2</f>
        <v/>
      </c>
      <c r="CI36" s="1601">
        <f>(CI35+CI37)/2</f>
        <v/>
      </c>
      <c r="CJ36" s="1601">
        <f>(CJ35+CJ37)/2</f>
        <v/>
      </c>
      <c r="CK36" s="1601">
        <f>(CK35+CK37)/2</f>
        <v/>
      </c>
      <c r="CL36" s="1601">
        <f>(CL35+CL37)/2</f>
        <v/>
      </c>
      <c r="CM36" s="1601">
        <f>(CM35+CM37)/2</f>
        <v/>
      </c>
      <c r="CN36" s="1601">
        <f>(CN35+CN37)/2</f>
        <v/>
      </c>
      <c r="CO36" s="1601">
        <f>(CO35+CO37)/2</f>
        <v/>
      </c>
      <c r="CP36" s="1601">
        <f>(CP35+CP37)/2</f>
        <v/>
      </c>
      <c r="CQ36" s="1601">
        <f>(CQ35+CQ37)/2</f>
        <v/>
      </c>
      <c r="CR36" s="1601">
        <f>(CR35+CR37)/2</f>
        <v/>
      </c>
      <c r="CS36" s="1601">
        <f>(CS35+CS37)/2</f>
        <v/>
      </c>
      <c r="CT36" s="1601">
        <f>(CT35+CT37)/2</f>
        <v/>
      </c>
      <c r="CU36" s="1601">
        <f>(CU35+CU37)/2</f>
        <v/>
      </c>
      <c r="CV36" s="1601">
        <f>(CV35+CV37)/2</f>
        <v/>
      </c>
      <c r="CW36" s="1601">
        <f>(CW35+CW37)/2</f>
        <v/>
      </c>
      <c r="CX36" s="1601">
        <f>(CX35+CX37)/2</f>
        <v/>
      </c>
      <c r="CY36" s="1601">
        <f>(CY35+CY37)/2</f>
        <v/>
      </c>
    </row>
    <row r="37">
      <c r="B37" s="1602" t="n"/>
      <c r="C37" s="13" t="n">
        <v>34</v>
      </c>
      <c r="D37" s="1601" t="n">
        <v>16320</v>
      </c>
      <c r="E37" s="1601">
        <f>(D37+F37)/2</f>
        <v/>
      </c>
      <c r="F37" s="1601" t="n">
        <v>16320</v>
      </c>
      <c r="G37" s="1601">
        <f>(F37+H37)/2</f>
        <v/>
      </c>
      <c r="H37" s="1601" t="n">
        <v>16320</v>
      </c>
      <c r="I37" s="1601">
        <f>(H37+J37)/2</f>
        <v/>
      </c>
      <c r="J37" s="1601" t="n">
        <v>16320</v>
      </c>
      <c r="K37" s="1601">
        <f>(J37+L37)/2</f>
        <v/>
      </c>
      <c r="L37" s="1601" t="n">
        <v>16320</v>
      </c>
      <c r="M37" s="1601">
        <f>(L37+N37)/2</f>
        <v/>
      </c>
      <c r="N37" s="1601" t="n">
        <v>16320</v>
      </c>
      <c r="O37" s="1601">
        <f>(N37+P37)/2</f>
        <v/>
      </c>
      <c r="P37" s="1601" t="n">
        <v>16320</v>
      </c>
      <c r="Q37" s="1601">
        <f>(P37+R37)/2</f>
        <v/>
      </c>
      <c r="R37" s="1601" t="n">
        <v>16320</v>
      </c>
      <c r="S37" s="1601">
        <f>(R37+T37)/2</f>
        <v/>
      </c>
      <c r="T37" s="1601" t="n">
        <v>16320</v>
      </c>
      <c r="U37" s="1601">
        <f>(T37+V37)/2</f>
        <v/>
      </c>
      <c r="V37" s="1601" t="n">
        <v>15549.2844858541</v>
      </c>
      <c r="W37" s="1601">
        <f>(V37+X37)/2</f>
        <v/>
      </c>
      <c r="X37" s="1601" t="n">
        <v>14730.9010918618</v>
      </c>
      <c r="Y37" s="1601">
        <f>(X37+Z37)/2</f>
        <v/>
      </c>
      <c r="Z37" s="1601" t="n">
        <v>13912.5176978694</v>
      </c>
      <c r="AA37" s="1601">
        <f>(Z37+AB37)/2</f>
        <v/>
      </c>
      <c r="AB37" s="1601" t="n">
        <v>13094.1343038771</v>
      </c>
      <c r="AC37" s="1601">
        <f>(AB37+AD37)/2</f>
        <v/>
      </c>
      <c r="AD37" s="1601" t="n">
        <v>12275.7509098848</v>
      </c>
      <c r="AE37" s="1601">
        <f>(AD37+AF37)/2</f>
        <v/>
      </c>
      <c r="AF37" s="1601" t="n">
        <v>11457.3675158925</v>
      </c>
      <c r="AG37" s="1601">
        <f>(AF37+AH37)/2</f>
        <v/>
      </c>
      <c r="AH37" s="1601" t="n">
        <v>10638.9841219002</v>
      </c>
      <c r="AI37" s="1601">
        <f>(AH37+AJ37)/2</f>
        <v/>
      </c>
      <c r="AJ37" s="1601" t="n">
        <v>9820.60072790784</v>
      </c>
      <c r="AK37" s="1601">
        <f>(AJ37+AL37)/2</f>
        <v/>
      </c>
      <c r="AL37" s="1601" t="n">
        <v>9002.21733391552</v>
      </c>
      <c r="AM37" s="1601">
        <f>(AL37+AN37)/2</f>
        <v/>
      </c>
      <c r="AN37" s="1601" t="n">
        <v>8183.8339399232</v>
      </c>
      <c r="AO37" s="1601">
        <f>(AN37+AP37)/2</f>
        <v/>
      </c>
      <c r="AP37" s="1601" t="n">
        <v>7365.45054593088</v>
      </c>
      <c r="AQ37" s="1601">
        <f>(AP37+AR37)/2</f>
        <v/>
      </c>
      <c r="AR37" s="1601" t="n">
        <v>6547.06715193856</v>
      </c>
      <c r="AS37" s="1601">
        <f>(AR37+AT37)/2</f>
        <v/>
      </c>
      <c r="AT37" s="1601" t="n">
        <v>5728.68375794624</v>
      </c>
      <c r="AU37" s="1601">
        <f>(AT37+AV37)/2</f>
        <v/>
      </c>
      <c r="AV37" s="1601" t="n">
        <v>4910.30036395392</v>
      </c>
      <c r="AW37" s="1601">
        <f>(AV37+AX37)/2</f>
        <v/>
      </c>
      <c r="AX37" s="1601" t="n">
        <v>4091.9169699616</v>
      </c>
      <c r="AY37" s="1601">
        <f>(AX37+AZ37)/2</f>
        <v/>
      </c>
      <c r="AZ37" s="1601" t="n">
        <v>3273.53357596928</v>
      </c>
      <c r="BA37" s="1601">
        <f>(AZ37+BB37)/2</f>
        <v/>
      </c>
      <c r="BB37" s="1601" t="n">
        <v>2455.15018197696</v>
      </c>
      <c r="BC37" s="1601">
        <f>(BB37+BD37)/2</f>
        <v/>
      </c>
      <c r="BD37" s="1601" t="n">
        <v>1636.76678798464</v>
      </c>
      <c r="BE37" s="1601">
        <f>(BD37+BF37)/2</f>
        <v/>
      </c>
      <c r="BF37" s="1601" t="n">
        <v>818.38339399232</v>
      </c>
      <c r="BG37" s="1601">
        <f>(BF37+BH37)/2</f>
        <v/>
      </c>
      <c r="BH37" s="1601" t="n">
        <v>0</v>
      </c>
      <c r="BJ37" s="12" t="n">
        <v>800</v>
      </c>
      <c r="BK37" s="1601" t="n">
        <v>14419.1026471731</v>
      </c>
      <c r="BL37" s="1601" t="n">
        <v>14363.8956328691</v>
      </c>
      <c r="BM37" s="1601" t="n">
        <v>14308.6886185651</v>
      </c>
      <c r="BN37" s="1601" t="n">
        <v>14253.4816042611</v>
      </c>
      <c r="BO37" s="1601" t="n">
        <v>14198.2745899571</v>
      </c>
      <c r="BP37" s="1601" t="n">
        <v>14143.0675756531</v>
      </c>
      <c r="BQ37" s="1601" t="n">
        <v>14087.8605613491</v>
      </c>
      <c r="BR37" s="1601" t="n">
        <v>14032.6535470451</v>
      </c>
      <c r="BS37" s="1601" t="n">
        <v>13977.4465327411</v>
      </c>
      <c r="BT37" s="1601" t="n">
        <v>13922.2395184371</v>
      </c>
      <c r="BU37" s="1601" t="n">
        <v>13867.0325041331</v>
      </c>
      <c r="BV37" s="1601" t="n">
        <v>13811.8254898291</v>
      </c>
      <c r="BW37" s="1601" t="n">
        <v>13756.6184755251</v>
      </c>
      <c r="BX37" s="1601" t="n">
        <v>13701.4114612211</v>
      </c>
      <c r="BY37" s="1601" t="n">
        <v>13646.2044469171</v>
      </c>
      <c r="BZ37" s="1601" t="n">
        <v>13590.9974326131</v>
      </c>
      <c r="CA37" s="1601" t="n">
        <v>13535.7904183091</v>
      </c>
      <c r="CB37" s="1601" t="n">
        <v>13480.5834040051</v>
      </c>
      <c r="CC37" s="1601" t="n">
        <v>13425.3763897011</v>
      </c>
      <c r="CD37" s="1601" t="n">
        <v>13370.1693753971</v>
      </c>
      <c r="CE37" s="1601" t="n">
        <v>13314.9623610931</v>
      </c>
      <c r="CF37" s="1601" t="n">
        <v>13259.7553467891</v>
      </c>
      <c r="CG37" s="1601" t="n">
        <v>13204.5483324851</v>
      </c>
      <c r="CH37" s="1601" t="n">
        <v>13149.3413181811</v>
      </c>
      <c r="CI37" s="1601" t="n">
        <v>13094.1343038771</v>
      </c>
      <c r="CJ37" s="1601" t="n">
        <v>13038.9272895731</v>
      </c>
      <c r="CK37" s="1601" t="n">
        <v>12983.7202752691</v>
      </c>
      <c r="CL37" s="1601" t="n">
        <v>12928.5132609651</v>
      </c>
      <c r="CM37" s="1601" t="n">
        <v>12873.3062466611</v>
      </c>
      <c r="CN37" s="1601" t="n">
        <v>12818.0992323571</v>
      </c>
      <c r="CO37" s="1601" t="n">
        <v>12762.8922180531</v>
      </c>
      <c r="CP37" s="1601" t="n">
        <v>12707.6852037491</v>
      </c>
      <c r="CQ37" s="1601" t="n">
        <v>12652.4781894451</v>
      </c>
      <c r="CR37" s="1601" t="n">
        <v>12597.2711751411</v>
      </c>
      <c r="CS37" s="1601" t="n">
        <v>12542.0641608371</v>
      </c>
      <c r="CT37" s="1601" t="n">
        <v>12486.8571465331</v>
      </c>
      <c r="CU37" s="1601" t="n">
        <v>12431.6501322291</v>
      </c>
      <c r="CV37" s="1601" t="n">
        <v>12376.4431179251</v>
      </c>
      <c r="CW37" s="1601" t="n">
        <v>12321.2361036211</v>
      </c>
      <c r="CX37" s="1601" t="n">
        <v>12266.0290893171</v>
      </c>
      <c r="CY37" s="1601" t="n">
        <v>12210.8220750131</v>
      </c>
    </row>
    <row r="38">
      <c r="B38" s="1602" t="n"/>
      <c r="C38" s="13" t="n">
        <v>35</v>
      </c>
      <c r="D38" s="1601" t="n">
        <v>16320</v>
      </c>
      <c r="E38" s="1601">
        <f>(D38+F38)/2</f>
        <v/>
      </c>
      <c r="F38" s="1601" t="n">
        <v>16320</v>
      </c>
      <c r="G38" s="1601">
        <f>(F38+H38)/2</f>
        <v/>
      </c>
      <c r="H38" s="1601" t="n">
        <v>16320</v>
      </c>
      <c r="I38" s="1601">
        <f>(H38+J38)/2</f>
        <v/>
      </c>
      <c r="J38" s="1601" t="n">
        <v>16320</v>
      </c>
      <c r="K38" s="1601">
        <f>(J38+L38)/2</f>
        <v/>
      </c>
      <c r="L38" s="1601" t="n">
        <v>16320</v>
      </c>
      <c r="M38" s="1601">
        <f>(L38+N38)/2</f>
        <v/>
      </c>
      <c r="N38" s="1601" t="n">
        <v>16320</v>
      </c>
      <c r="O38" s="1601">
        <f>(N38+P38)/2</f>
        <v/>
      </c>
      <c r="P38" s="1601" t="n">
        <v>16320</v>
      </c>
      <c r="Q38" s="1601">
        <f>(P38+R38)/2</f>
        <v/>
      </c>
      <c r="R38" s="1601" t="n">
        <v>16320</v>
      </c>
      <c r="S38" s="1601">
        <f>(R38+T38)/2</f>
        <v/>
      </c>
      <c r="T38" s="1601" t="n">
        <v>16298.6591119664</v>
      </c>
      <c r="U38" s="1601">
        <f>(T38+V38)/2</f>
        <v/>
      </c>
      <c r="V38" s="1601" t="n">
        <v>15483.7261563681</v>
      </c>
      <c r="W38" s="1601">
        <f>(V38+X38)/2</f>
        <v/>
      </c>
      <c r="X38" s="1601" t="n">
        <v>14668.7932007698</v>
      </c>
      <c r="Y38" s="1601">
        <f>(X38+Z38)/2</f>
        <v/>
      </c>
      <c r="Z38" s="1601" t="n">
        <v>13853.8602451714</v>
      </c>
      <c r="AA38" s="1601">
        <f>(Z38+AB38)/2</f>
        <v/>
      </c>
      <c r="AB38" s="1601" t="n">
        <v>13038.9272895731</v>
      </c>
      <c r="AC38" s="1601">
        <f>(AB38+AD38)/2</f>
        <v/>
      </c>
      <c r="AD38" s="1601" t="n">
        <v>12223.9943339748</v>
      </c>
      <c r="AE38" s="1601">
        <f>(AD38+AF38)/2</f>
        <v/>
      </c>
      <c r="AF38" s="1601" t="n">
        <v>11409.0613783765</v>
      </c>
      <c r="AG38" s="1601">
        <f>(AF38+AH38)/2</f>
        <v/>
      </c>
      <c r="AH38" s="1601" t="n">
        <v>10594.1284227782</v>
      </c>
      <c r="AI38" s="1601">
        <f>(AH38+AJ38)/2</f>
        <v/>
      </c>
      <c r="AJ38" s="1601" t="n">
        <v>9779.195467179839</v>
      </c>
      <c r="AK38" s="1601">
        <f>(AJ38+AL38)/2</f>
        <v/>
      </c>
      <c r="AL38" s="1601" t="n">
        <v>8964.262511581521</v>
      </c>
      <c r="AM38" s="1601">
        <f>(AL38+AN38)/2</f>
        <v/>
      </c>
      <c r="AN38" s="1601" t="n">
        <v>8149.3295559832</v>
      </c>
      <c r="AO38" s="1601">
        <f>(AN38+AP38)/2</f>
        <v/>
      </c>
      <c r="AP38" s="1601" t="n">
        <v>7334.39660038488</v>
      </c>
      <c r="AQ38" s="1601">
        <f>(AP38+AR38)/2</f>
        <v/>
      </c>
      <c r="AR38" s="1601" t="n">
        <v>6519.46364478656</v>
      </c>
      <c r="AS38" s="1601">
        <f>(AR38+AT38)/2</f>
        <v/>
      </c>
      <c r="AT38" s="1601" t="n">
        <v>5704.53068918824</v>
      </c>
      <c r="AU38" s="1601">
        <f>(AT38+AV38)/2</f>
        <v/>
      </c>
      <c r="AV38" s="1601" t="n">
        <v>4889.59773358992</v>
      </c>
      <c r="AW38" s="1601">
        <f>(AV38+AX38)/2</f>
        <v/>
      </c>
      <c r="AX38" s="1601" t="n">
        <v>4074.6647779916</v>
      </c>
      <c r="AY38" s="1601">
        <f>(AX38+AZ38)/2</f>
        <v/>
      </c>
      <c r="AZ38" s="1601" t="n">
        <v>3259.73182239328</v>
      </c>
      <c r="BA38" s="1601">
        <f>(AZ38+BB38)/2</f>
        <v/>
      </c>
      <c r="BB38" s="1601" t="n">
        <v>2444.79886679496</v>
      </c>
      <c r="BC38" s="1601">
        <f>(BB38+BD38)/2</f>
        <v/>
      </c>
      <c r="BD38" s="1601" t="n">
        <v>1629.86591119664</v>
      </c>
      <c r="BE38" s="1601">
        <f>(BD38+BF38)/2</f>
        <v/>
      </c>
      <c r="BF38" s="1601" t="n">
        <v>814.9329555983199</v>
      </c>
      <c r="BG38" s="1601">
        <f>(BF38+BH38)/2</f>
        <v/>
      </c>
      <c r="BH38" s="1601" t="n">
        <v>0</v>
      </c>
      <c r="BJ38" s="12" t="n">
        <v>775</v>
      </c>
      <c r="BK38" s="1601">
        <f>(BK37+BK39)/2</f>
        <v/>
      </c>
      <c r="BL38" s="1601">
        <f>(BL37+BL39)/2</f>
        <v/>
      </c>
      <c r="BM38" s="1601">
        <f>(BM37+BM39)/2</f>
        <v/>
      </c>
      <c r="BN38" s="1601">
        <f>(BN37+BN39)/2</f>
        <v/>
      </c>
      <c r="BO38" s="1601">
        <f>(BO37+BO39)/2</f>
        <v/>
      </c>
      <c r="BP38" s="1601">
        <f>(BP37+BP39)/2</f>
        <v/>
      </c>
      <c r="BQ38" s="1601">
        <f>(BQ37+BQ39)/2</f>
        <v/>
      </c>
      <c r="BR38" s="1601">
        <f>(BR37+BR39)/2</f>
        <v/>
      </c>
      <c r="BS38" s="1601">
        <f>(BS37+BS39)/2</f>
        <v/>
      </c>
      <c r="BT38" s="1601">
        <f>(BT37+BT39)/2</f>
        <v/>
      </c>
      <c r="BU38" s="1601">
        <f>(BU37+BU39)/2</f>
        <v/>
      </c>
      <c r="BV38" s="1601">
        <f>(BV37+BV39)/2</f>
        <v/>
      </c>
      <c r="BW38" s="1601">
        <f>(BW37+BW39)/2</f>
        <v/>
      </c>
      <c r="BX38" s="1601">
        <f>(BX37+BX39)/2</f>
        <v/>
      </c>
      <c r="BY38" s="1601">
        <f>(BY37+BY39)/2</f>
        <v/>
      </c>
      <c r="BZ38" s="1601">
        <f>(BZ37+BZ39)/2</f>
        <v/>
      </c>
      <c r="CA38" s="1601">
        <f>(CA37+CA39)/2</f>
        <v/>
      </c>
      <c r="CB38" s="1601">
        <f>(CB37+CB39)/2</f>
        <v/>
      </c>
      <c r="CC38" s="1601">
        <f>(CC37+CC39)/2</f>
        <v/>
      </c>
      <c r="CD38" s="1601">
        <f>(CD37+CD39)/2</f>
        <v/>
      </c>
      <c r="CE38" s="1601">
        <f>(CE37+CE39)/2</f>
        <v/>
      </c>
      <c r="CF38" s="1601">
        <f>(CF37+CF39)/2</f>
        <v/>
      </c>
      <c r="CG38" s="1601">
        <f>(CG37+CG39)/2</f>
        <v/>
      </c>
      <c r="CH38" s="1601">
        <f>(CH37+CH39)/2</f>
        <v/>
      </c>
      <c r="CI38" s="1601">
        <f>(CI37+CI39)/2</f>
        <v/>
      </c>
      <c r="CJ38" s="1601">
        <f>(CJ37+CJ39)/2</f>
        <v/>
      </c>
      <c r="CK38" s="1601">
        <f>(CK37+CK39)/2</f>
        <v/>
      </c>
      <c r="CL38" s="1601">
        <f>(CL37+CL39)/2</f>
        <v/>
      </c>
      <c r="CM38" s="1601">
        <f>(CM37+CM39)/2</f>
        <v/>
      </c>
      <c r="CN38" s="1601">
        <f>(CN37+CN39)/2</f>
        <v/>
      </c>
      <c r="CO38" s="1601">
        <f>(CO37+CO39)/2</f>
        <v/>
      </c>
      <c r="CP38" s="1601">
        <f>(CP37+CP39)/2</f>
        <v/>
      </c>
      <c r="CQ38" s="1601">
        <f>(CQ37+CQ39)/2</f>
        <v/>
      </c>
      <c r="CR38" s="1601">
        <f>(CR37+CR39)/2</f>
        <v/>
      </c>
      <c r="CS38" s="1601">
        <f>(CS37+CS39)/2</f>
        <v/>
      </c>
      <c r="CT38" s="1601">
        <f>(CT37+CT39)/2</f>
        <v/>
      </c>
      <c r="CU38" s="1601">
        <f>(CU37+CU39)/2</f>
        <v/>
      </c>
      <c r="CV38" s="1601">
        <f>(CV37+CV39)/2</f>
        <v/>
      </c>
      <c r="CW38" s="1601">
        <f>(CW37+CW39)/2</f>
        <v/>
      </c>
      <c r="CX38" s="1601">
        <f>(CX37+CX39)/2</f>
        <v/>
      </c>
      <c r="CY38" s="1601">
        <f>(CY37+CY39)/2</f>
        <v/>
      </c>
    </row>
    <row r="39">
      <c r="B39" s="1602" t="n"/>
      <c r="C39" s="13" t="n">
        <v>36</v>
      </c>
      <c r="D39" s="1601" t="n">
        <v>16320</v>
      </c>
      <c r="E39" s="1601">
        <f>(D39+F39)/2</f>
        <v/>
      </c>
      <c r="F39" s="1601" t="n">
        <v>16320</v>
      </c>
      <c r="G39" s="1601">
        <f>(F39+H39)/2</f>
        <v/>
      </c>
      <c r="H39" s="1601" t="n">
        <v>16320</v>
      </c>
      <c r="I39" s="1601">
        <f>(H39+J39)/2</f>
        <v/>
      </c>
      <c r="J39" s="1601" t="n">
        <v>16320</v>
      </c>
      <c r="K39" s="1601">
        <f>(J39+L39)/2</f>
        <v/>
      </c>
      <c r="L39" s="1601" t="n">
        <v>16320</v>
      </c>
      <c r="M39" s="1601">
        <f>(L39+N39)/2</f>
        <v/>
      </c>
      <c r="N39" s="1601" t="n">
        <v>16320</v>
      </c>
      <c r="O39" s="1601">
        <f>(N39+P39)/2</f>
        <v/>
      </c>
      <c r="P39" s="1601" t="n">
        <v>16320</v>
      </c>
      <c r="Q39" s="1601">
        <f>(P39+R39)/2</f>
        <v/>
      </c>
      <c r="R39" s="1601" t="n">
        <v>16320</v>
      </c>
      <c r="S39" s="1601">
        <f>(R39+T39)/2</f>
        <v/>
      </c>
      <c r="T39" s="1601" t="n">
        <v>16229.6503440864</v>
      </c>
      <c r="U39" s="1601">
        <f>(T39+V39)/2</f>
        <v/>
      </c>
      <c r="V39" s="1601" t="n">
        <v>15418.1678268821</v>
      </c>
      <c r="W39" s="1601">
        <f>(V39+X39)/2</f>
        <v/>
      </c>
      <c r="X39" s="1601" t="n">
        <v>14606.6853096778</v>
      </c>
      <c r="Y39" s="1601">
        <f>(X39+Z39)/2</f>
        <v/>
      </c>
      <c r="Z39" s="1601" t="n">
        <v>13795.2027924734</v>
      </c>
      <c r="AA39" s="1601">
        <f>(Z39+AB39)/2</f>
        <v/>
      </c>
      <c r="AB39" s="1601" t="n">
        <v>12983.7202752691</v>
      </c>
      <c r="AC39" s="1601">
        <f>(AB39+AD39)/2</f>
        <v/>
      </c>
      <c r="AD39" s="1601" t="n">
        <v>12172.2377580648</v>
      </c>
      <c r="AE39" s="1601">
        <f>(AD39+AF39)/2</f>
        <v/>
      </c>
      <c r="AF39" s="1601" t="n">
        <v>11360.7552408605</v>
      </c>
      <c r="AG39" s="1601">
        <f>(AF39+AH39)/2</f>
        <v/>
      </c>
      <c r="AH39" s="1601" t="n">
        <v>10549.2727236562</v>
      </c>
      <c r="AI39" s="1601">
        <f>(AH39+AJ39)/2</f>
        <v/>
      </c>
      <c r="AJ39" s="1601" t="n">
        <v>9737.79020645184</v>
      </c>
      <c r="AK39" s="1601">
        <f>(AJ39+AL39)/2</f>
        <v/>
      </c>
      <c r="AL39" s="1601" t="n">
        <v>8926.30768924752</v>
      </c>
      <c r="AM39" s="1601">
        <f>(AL39+AN39)/2</f>
        <v/>
      </c>
      <c r="AN39" s="1601" t="n">
        <v>8114.8251720432</v>
      </c>
      <c r="AO39" s="1601">
        <f>(AN39+AP39)/2</f>
        <v/>
      </c>
      <c r="AP39" s="1601" t="n">
        <v>7303.34265483888</v>
      </c>
      <c r="AQ39" s="1601">
        <f>(AP39+AR39)/2</f>
        <v/>
      </c>
      <c r="AR39" s="1601" t="n">
        <v>6491.86013763456</v>
      </c>
      <c r="AS39" s="1601">
        <f>(AR39+AT39)/2</f>
        <v/>
      </c>
      <c r="AT39" s="1601" t="n">
        <v>5680.37762043024</v>
      </c>
      <c r="AU39" s="1601">
        <f>(AT39+AV39)/2</f>
        <v/>
      </c>
      <c r="AV39" s="1601" t="n">
        <v>4868.89510322592</v>
      </c>
      <c r="AW39" s="1601">
        <f>(AV39+AX39)/2</f>
        <v/>
      </c>
      <c r="AX39" s="1601" t="n">
        <v>4057.4125860216</v>
      </c>
      <c r="AY39" s="1601">
        <f>(AX39+AZ39)/2</f>
        <v/>
      </c>
      <c r="AZ39" s="1601" t="n">
        <v>3245.93006881728</v>
      </c>
      <c r="BA39" s="1601">
        <f>(AZ39+BB39)/2</f>
        <v/>
      </c>
      <c r="BB39" s="1601" t="n">
        <v>2434.44755161296</v>
      </c>
      <c r="BC39" s="1601">
        <f>(BB39+BD39)/2</f>
        <v/>
      </c>
      <c r="BD39" s="1601" t="n">
        <v>1622.96503440864</v>
      </c>
      <c r="BE39" s="1601">
        <f>(BD39+BF39)/2</f>
        <v/>
      </c>
      <c r="BF39" s="1601" t="n">
        <v>811.4825172043199</v>
      </c>
      <c r="BG39" s="1601">
        <f>(BF39+BH39)/2</f>
        <v/>
      </c>
      <c r="BH39" s="1601" t="n">
        <v>0</v>
      </c>
      <c r="BJ39" s="12" t="n">
        <v>750</v>
      </c>
      <c r="BK39" s="1601" t="n">
        <v>13517.9087317248</v>
      </c>
      <c r="BL39" s="1601" t="n">
        <v>13466.1521558148</v>
      </c>
      <c r="BM39" s="1601" t="n">
        <v>13414.3955799048</v>
      </c>
      <c r="BN39" s="1601" t="n">
        <v>13362.6390039948</v>
      </c>
      <c r="BO39" s="1601" t="n">
        <v>13310.8824280848</v>
      </c>
      <c r="BP39" s="1601" t="n">
        <v>13259.1258521748</v>
      </c>
      <c r="BQ39" s="1601" t="n">
        <v>13207.3692762648</v>
      </c>
      <c r="BR39" s="1601" t="n">
        <v>13155.6127003548</v>
      </c>
      <c r="BS39" s="1601" t="n">
        <v>13103.8561244448</v>
      </c>
      <c r="BT39" s="1601" t="n">
        <v>13052.0995485348</v>
      </c>
      <c r="BU39" s="1601" t="n">
        <v>13000.3429726248</v>
      </c>
      <c r="BV39" s="1601" t="n">
        <v>12948.5863967148</v>
      </c>
      <c r="BW39" s="1601" t="n">
        <v>12896.8298208048</v>
      </c>
      <c r="BX39" s="1601" t="n">
        <v>12845.0732448948</v>
      </c>
      <c r="BY39" s="1601" t="n">
        <v>12793.3166689848</v>
      </c>
      <c r="BZ39" s="1601" t="n">
        <v>12741.5600930748</v>
      </c>
      <c r="CA39" s="1601" t="n">
        <v>12689.8035171648</v>
      </c>
      <c r="CB39" s="1601" t="n">
        <v>12638.0469412548</v>
      </c>
      <c r="CC39" s="1601" t="n">
        <v>12586.2903653448</v>
      </c>
      <c r="CD39" s="1601" t="n">
        <v>12534.5337894348</v>
      </c>
      <c r="CE39" s="1601" t="n">
        <v>12482.7772135248</v>
      </c>
      <c r="CF39" s="1601" t="n">
        <v>12431.0206376148</v>
      </c>
      <c r="CG39" s="1601" t="n">
        <v>12379.2640617048</v>
      </c>
      <c r="CH39" s="1601" t="n">
        <v>12327.5074857948</v>
      </c>
      <c r="CI39" s="1601" t="n">
        <v>12275.7509098848</v>
      </c>
      <c r="CJ39" s="1601" t="n">
        <v>12223.9943339748</v>
      </c>
      <c r="CK39" s="1601" t="n">
        <v>12172.2377580648</v>
      </c>
      <c r="CL39" s="1601" t="n">
        <v>12120.4811821548</v>
      </c>
      <c r="CM39" s="1601" t="n">
        <v>12068.7246062448</v>
      </c>
      <c r="CN39" s="1601" t="n">
        <v>12016.9680303348</v>
      </c>
      <c r="CO39" s="1601" t="n">
        <v>11965.2114544248</v>
      </c>
      <c r="CP39" s="1601" t="n">
        <v>11913.4548785148</v>
      </c>
      <c r="CQ39" s="1601" t="n">
        <v>11861.6983026048</v>
      </c>
      <c r="CR39" s="1601" t="n">
        <v>11809.9417266948</v>
      </c>
      <c r="CS39" s="1601" t="n">
        <v>11758.1851507848</v>
      </c>
      <c r="CT39" s="1601" t="n">
        <v>11706.4285748748</v>
      </c>
      <c r="CU39" s="1601" t="n">
        <v>11654.6719989648</v>
      </c>
      <c r="CV39" s="1601" t="n">
        <v>11602.9154230548</v>
      </c>
      <c r="CW39" s="1601" t="n">
        <v>11551.1588471448</v>
      </c>
      <c r="CX39" s="1601" t="n">
        <v>11499.4022712348</v>
      </c>
      <c r="CY39" s="1601" t="n">
        <v>11447.6456953248</v>
      </c>
    </row>
    <row r="40">
      <c r="B40" s="1602" t="n"/>
      <c r="C40" s="13" t="n">
        <v>37</v>
      </c>
      <c r="D40" s="1601" t="n">
        <v>16320</v>
      </c>
      <c r="E40" s="1601">
        <f>(D40+F40)/2</f>
        <v/>
      </c>
      <c r="F40" s="1601" t="n">
        <v>16320</v>
      </c>
      <c r="G40" s="1601">
        <f>(F40+H40)/2</f>
        <v/>
      </c>
      <c r="H40" s="1601" t="n">
        <v>16320</v>
      </c>
      <c r="I40" s="1601">
        <f>(H40+J40)/2</f>
        <v/>
      </c>
      <c r="J40" s="1601" t="n">
        <v>16320</v>
      </c>
      <c r="K40" s="1601">
        <f>(J40+L40)/2</f>
        <v/>
      </c>
      <c r="L40" s="1601" t="n">
        <v>16320</v>
      </c>
      <c r="M40" s="1601">
        <f>(L40+N40)/2</f>
        <v/>
      </c>
      <c r="N40" s="1601" t="n">
        <v>16320</v>
      </c>
      <c r="O40" s="1601">
        <f>(N40+P40)/2</f>
        <v/>
      </c>
      <c r="P40" s="1601" t="n">
        <v>16320</v>
      </c>
      <c r="Q40" s="1601">
        <f>(P40+R40)/2</f>
        <v/>
      </c>
      <c r="R40" s="1601" t="n">
        <v>16320</v>
      </c>
      <c r="S40" s="1601">
        <f>(R40+T40)/2</f>
        <v/>
      </c>
      <c r="T40" s="1601" t="n">
        <v>16160.6415762064</v>
      </c>
      <c r="U40" s="1601">
        <f>(T40+V40)/2</f>
        <v/>
      </c>
      <c r="V40" s="1601" t="n">
        <v>15352.6094973961</v>
      </c>
      <c r="W40" s="1601">
        <f>(V40+X40)/2</f>
        <v/>
      </c>
      <c r="X40" s="1601" t="n">
        <v>14544.5774185858</v>
      </c>
      <c r="Y40" s="1601">
        <f>(X40+Z40)/2</f>
        <v/>
      </c>
      <c r="Z40" s="1601" t="n">
        <v>13736.5453397754</v>
      </c>
      <c r="AA40" s="1601">
        <f>(Z40+AB40)/2</f>
        <v/>
      </c>
      <c r="AB40" s="1601" t="n">
        <v>12928.5132609651</v>
      </c>
      <c r="AC40" s="1601">
        <f>(AB40+AD40)/2</f>
        <v/>
      </c>
      <c r="AD40" s="1601" t="n">
        <v>12120.4811821548</v>
      </c>
      <c r="AE40" s="1601">
        <f>(AD40+AF40)/2</f>
        <v/>
      </c>
      <c r="AF40" s="1601" t="n">
        <v>11312.4491033445</v>
      </c>
      <c r="AG40" s="1601">
        <f>(AF40+AH40)/2</f>
        <v/>
      </c>
      <c r="AH40" s="1601" t="n">
        <v>10504.4170245342</v>
      </c>
      <c r="AI40" s="1601">
        <f>(AH40+AJ40)/2</f>
        <v/>
      </c>
      <c r="AJ40" s="1601" t="n">
        <v>9696.384945723839</v>
      </c>
      <c r="AK40" s="1601">
        <f>(AJ40+AL40)/2</f>
        <v/>
      </c>
      <c r="AL40" s="1601" t="n">
        <v>8888.352866913519</v>
      </c>
      <c r="AM40" s="1601">
        <f>(AL40+AN40)/2</f>
        <v/>
      </c>
      <c r="AN40" s="1601" t="n">
        <v>8080.3207881032</v>
      </c>
      <c r="AO40" s="1601">
        <f>(AN40+AP40)/2</f>
        <v/>
      </c>
      <c r="AP40" s="1601" t="n">
        <v>7272.28870929288</v>
      </c>
      <c r="AQ40" s="1601">
        <f>(AP40+AR40)/2</f>
        <v/>
      </c>
      <c r="AR40" s="1601" t="n">
        <v>6464.25663048256</v>
      </c>
      <c r="AS40" s="1601">
        <f>(AR40+AT40)/2</f>
        <v/>
      </c>
      <c r="AT40" s="1601" t="n">
        <v>5656.22455167224</v>
      </c>
      <c r="AU40" s="1601">
        <f>(AT40+AV40)/2</f>
        <v/>
      </c>
      <c r="AV40" s="1601" t="n">
        <v>4848.19247286192</v>
      </c>
      <c r="AW40" s="1601">
        <f>(AV40+AX40)/2</f>
        <v/>
      </c>
      <c r="AX40" s="1601" t="n">
        <v>4040.1603940516</v>
      </c>
      <c r="AY40" s="1601">
        <f>(AX40+AZ40)/2</f>
        <v/>
      </c>
      <c r="AZ40" s="1601" t="n">
        <v>3232.12831524128</v>
      </c>
      <c r="BA40" s="1601">
        <f>(AZ40+BB40)/2</f>
        <v/>
      </c>
      <c r="BB40" s="1601" t="n">
        <v>2424.09623643096</v>
      </c>
      <c r="BC40" s="1601">
        <f>(BB40+BD40)/2</f>
        <v/>
      </c>
      <c r="BD40" s="1601" t="n">
        <v>1616.06415762064</v>
      </c>
      <c r="BE40" s="1601">
        <f>(BD40+BF40)/2</f>
        <v/>
      </c>
      <c r="BF40" s="1601" t="n">
        <v>808.0320788103199</v>
      </c>
      <c r="BG40" s="1601">
        <f>(BF40+BH40)/2</f>
        <v/>
      </c>
      <c r="BH40" s="1601" t="n">
        <v>0</v>
      </c>
      <c r="BJ40" s="12" t="n">
        <v>725</v>
      </c>
      <c r="BK40" s="1601">
        <f>(BK39+BK41)/2</f>
        <v/>
      </c>
      <c r="BL40" s="1601">
        <f>(BL39+BL41)/2</f>
        <v/>
      </c>
      <c r="BM40" s="1601">
        <f>(BM39+BM41)/2</f>
        <v/>
      </c>
      <c r="BN40" s="1601">
        <f>(BN39+BN41)/2</f>
        <v/>
      </c>
      <c r="BO40" s="1601">
        <f>(BO39+BO41)/2</f>
        <v/>
      </c>
      <c r="BP40" s="1601">
        <f>(BP39+BP41)/2</f>
        <v/>
      </c>
      <c r="BQ40" s="1601">
        <f>(BQ39+BQ41)/2</f>
        <v/>
      </c>
      <c r="BR40" s="1601">
        <f>(BR39+BR41)/2</f>
        <v/>
      </c>
      <c r="BS40" s="1601">
        <f>(BS39+BS41)/2</f>
        <v/>
      </c>
      <c r="BT40" s="1601">
        <f>(BT39+BT41)/2</f>
        <v/>
      </c>
      <c r="BU40" s="1601">
        <f>(BU39+BU41)/2</f>
        <v/>
      </c>
      <c r="BV40" s="1601">
        <f>(BV39+BV41)/2</f>
        <v/>
      </c>
      <c r="BW40" s="1601">
        <f>(BW39+BW41)/2</f>
        <v/>
      </c>
      <c r="BX40" s="1601">
        <f>(BX39+BX41)/2</f>
        <v/>
      </c>
      <c r="BY40" s="1601">
        <f>(BY39+BY41)/2</f>
        <v/>
      </c>
      <c r="BZ40" s="1601">
        <f>(BZ39+BZ41)/2</f>
        <v/>
      </c>
      <c r="CA40" s="1601">
        <f>(CA39+CA41)/2</f>
        <v/>
      </c>
      <c r="CB40" s="1601">
        <f>(CB39+CB41)/2</f>
        <v/>
      </c>
      <c r="CC40" s="1601">
        <f>(CC39+CC41)/2</f>
        <v/>
      </c>
      <c r="CD40" s="1601">
        <f>(CD39+CD41)/2</f>
        <v/>
      </c>
      <c r="CE40" s="1601">
        <f>(CE39+CE41)/2</f>
        <v/>
      </c>
      <c r="CF40" s="1601">
        <f>(CF39+CF41)/2</f>
        <v/>
      </c>
      <c r="CG40" s="1601">
        <f>(CG39+CG41)/2</f>
        <v/>
      </c>
      <c r="CH40" s="1601">
        <f>(CH39+CH41)/2</f>
        <v/>
      </c>
      <c r="CI40" s="1601">
        <f>(CI39+CI41)/2</f>
        <v/>
      </c>
      <c r="CJ40" s="1601">
        <f>(CJ39+CJ41)/2</f>
        <v/>
      </c>
      <c r="CK40" s="1601">
        <f>(CK39+CK41)/2</f>
        <v/>
      </c>
      <c r="CL40" s="1601">
        <f>(CL39+CL41)/2</f>
        <v/>
      </c>
      <c r="CM40" s="1601">
        <f>(CM39+CM41)/2</f>
        <v/>
      </c>
      <c r="CN40" s="1601">
        <f>(CN39+CN41)/2</f>
        <v/>
      </c>
      <c r="CO40" s="1601">
        <f>(CO39+CO41)/2</f>
        <v/>
      </c>
      <c r="CP40" s="1601">
        <f>(CP39+CP41)/2</f>
        <v/>
      </c>
      <c r="CQ40" s="1601">
        <f>(CQ39+CQ41)/2</f>
        <v/>
      </c>
      <c r="CR40" s="1601">
        <f>(CR39+CR41)/2</f>
        <v/>
      </c>
      <c r="CS40" s="1601">
        <f>(CS39+CS41)/2</f>
        <v/>
      </c>
      <c r="CT40" s="1601">
        <f>(CT39+CT41)/2</f>
        <v/>
      </c>
      <c r="CU40" s="1601">
        <f>(CU39+CU41)/2</f>
        <v/>
      </c>
      <c r="CV40" s="1601">
        <f>(CV39+CV41)/2</f>
        <v/>
      </c>
      <c r="CW40" s="1601">
        <f>(CW39+CW41)/2</f>
        <v/>
      </c>
      <c r="CX40" s="1601">
        <f>(CX39+CX41)/2</f>
        <v/>
      </c>
      <c r="CY40" s="1601">
        <f>(CY39+CY41)/2</f>
        <v/>
      </c>
    </row>
    <row r="41">
      <c r="B41" s="1602" t="n"/>
      <c r="C41" s="13" t="n">
        <v>38</v>
      </c>
      <c r="D41" s="1601" t="n">
        <v>16320</v>
      </c>
      <c r="E41" s="1601">
        <f>(D41+F41)/2</f>
        <v/>
      </c>
      <c r="F41" s="1601" t="n">
        <v>16320</v>
      </c>
      <c r="G41" s="1601">
        <f>(F41+H41)/2</f>
        <v/>
      </c>
      <c r="H41" s="1601" t="n">
        <v>16320</v>
      </c>
      <c r="I41" s="1601">
        <f>(H41+J41)/2</f>
        <v/>
      </c>
      <c r="J41" s="1601" t="n">
        <v>16320</v>
      </c>
      <c r="K41" s="1601">
        <f>(J41+L41)/2</f>
        <v/>
      </c>
      <c r="L41" s="1601" t="n">
        <v>16320</v>
      </c>
      <c r="M41" s="1601">
        <f>(L41+N41)/2</f>
        <v/>
      </c>
      <c r="N41" s="1601" t="n">
        <v>16320</v>
      </c>
      <c r="O41" s="1601">
        <f>(N41+P41)/2</f>
        <v/>
      </c>
      <c r="P41" s="1601" t="n">
        <v>16320</v>
      </c>
      <c r="Q41" s="1601">
        <f>(P41+R41)/2</f>
        <v/>
      </c>
      <c r="R41" s="1601" t="n">
        <v>16320</v>
      </c>
      <c r="S41" s="1601">
        <f>(R41+T41)/2</f>
        <v/>
      </c>
      <c r="T41" s="1601" t="n">
        <v>16091.6328083264</v>
      </c>
      <c r="U41" s="1601">
        <f>(T41+V41)/2</f>
        <v/>
      </c>
      <c r="V41" s="1601" t="n">
        <v>15287.0511679101</v>
      </c>
      <c r="W41" s="1601">
        <f>(V41+X41)/2</f>
        <v/>
      </c>
      <c r="X41" s="1601" t="n">
        <v>14482.4695274938</v>
      </c>
      <c r="Y41" s="1601">
        <f>(X41+Z41)/2</f>
        <v/>
      </c>
      <c r="Z41" s="1601" t="n">
        <v>13677.8878870774</v>
      </c>
      <c r="AA41" s="1601">
        <f>(Z41+AB41)/2</f>
        <v/>
      </c>
      <c r="AB41" s="1601" t="n">
        <v>12873.3062466611</v>
      </c>
      <c r="AC41" s="1601">
        <f>(AB41+AD41)/2</f>
        <v/>
      </c>
      <c r="AD41" s="1601" t="n">
        <v>12068.7246062448</v>
      </c>
      <c r="AE41" s="1601">
        <f>(AD41+AF41)/2</f>
        <v/>
      </c>
      <c r="AF41" s="1601" t="n">
        <v>11264.1429658285</v>
      </c>
      <c r="AG41" s="1601">
        <f>(AF41+AH41)/2</f>
        <v/>
      </c>
      <c r="AH41" s="1601" t="n">
        <v>10459.5613254122</v>
      </c>
      <c r="AI41" s="1601">
        <f>(AH41+AJ41)/2</f>
        <v/>
      </c>
      <c r="AJ41" s="1601" t="n">
        <v>9654.97968499584</v>
      </c>
      <c r="AK41" s="1601">
        <f>(AJ41+AL41)/2</f>
        <v/>
      </c>
      <c r="AL41" s="1601" t="n">
        <v>8850.398044579521</v>
      </c>
      <c r="AM41" s="1601">
        <f>(AL41+AN41)/2</f>
        <v/>
      </c>
      <c r="AN41" s="1601" t="n">
        <v>8045.8164041632</v>
      </c>
      <c r="AO41" s="1601">
        <f>(AN41+AP41)/2</f>
        <v/>
      </c>
      <c r="AP41" s="1601" t="n">
        <v>7241.23476374688</v>
      </c>
      <c r="AQ41" s="1601">
        <f>(AP41+AR41)/2</f>
        <v/>
      </c>
      <c r="AR41" s="1601" t="n">
        <v>6436.65312333056</v>
      </c>
      <c r="AS41" s="1601">
        <f>(AR41+AT41)/2</f>
        <v/>
      </c>
      <c r="AT41" s="1601" t="n">
        <v>5632.07148291424</v>
      </c>
      <c r="AU41" s="1601">
        <f>(AT41+AV41)/2</f>
        <v/>
      </c>
      <c r="AV41" s="1601" t="n">
        <v>4827.48984249792</v>
      </c>
      <c r="AW41" s="1601">
        <f>(AV41+AX41)/2</f>
        <v/>
      </c>
      <c r="AX41" s="1601" t="n">
        <v>4022.9082020816</v>
      </c>
      <c r="AY41" s="1601">
        <f>(AX41+AZ41)/2</f>
        <v/>
      </c>
      <c r="AZ41" s="1601" t="n">
        <v>3218.32656166528</v>
      </c>
      <c r="BA41" s="1601">
        <f>(AZ41+BB41)/2</f>
        <v/>
      </c>
      <c r="BB41" s="1601" t="n">
        <v>2413.74492124896</v>
      </c>
      <c r="BC41" s="1601">
        <f>(BB41+BD41)/2</f>
        <v/>
      </c>
      <c r="BD41" s="1601" t="n">
        <v>1609.16328083264</v>
      </c>
      <c r="BE41" s="1601">
        <f>(BD41+BF41)/2</f>
        <v/>
      </c>
      <c r="BF41" s="1601" t="n">
        <v>804.5816404163201</v>
      </c>
      <c r="BG41" s="1601">
        <f>(BF41+BH41)/2</f>
        <v/>
      </c>
      <c r="BH41" s="1601" t="n">
        <v>0</v>
      </c>
      <c r="BJ41" s="12" t="n">
        <v>700</v>
      </c>
      <c r="BK41" s="1601" t="n">
        <v>12616.7148162765</v>
      </c>
      <c r="BL41" s="1601" t="n">
        <v>12568.4086787605</v>
      </c>
      <c r="BM41" s="1601" t="n">
        <v>12520.1025412445</v>
      </c>
      <c r="BN41" s="1601" t="n">
        <v>12471.7964037285</v>
      </c>
      <c r="BO41" s="1601" t="n">
        <v>12423.4902662125</v>
      </c>
      <c r="BP41" s="1601" t="n">
        <v>12375.1841286965</v>
      </c>
      <c r="BQ41" s="1601" t="n">
        <v>12326.8779911805</v>
      </c>
      <c r="BR41" s="1601" t="n">
        <v>12278.5718536645</v>
      </c>
      <c r="BS41" s="1601" t="n">
        <v>12230.2657161485</v>
      </c>
      <c r="BT41" s="1601" t="n">
        <v>12181.9595786325</v>
      </c>
      <c r="BU41" s="1601" t="n">
        <v>12133.6534411165</v>
      </c>
      <c r="BV41" s="1601" t="n">
        <v>12085.3473036005</v>
      </c>
      <c r="BW41" s="1601" t="n">
        <v>12037.0411660845</v>
      </c>
      <c r="BX41" s="1601" t="n">
        <v>11988.7350285685</v>
      </c>
      <c r="BY41" s="1601" t="n">
        <v>11940.4288910525</v>
      </c>
      <c r="BZ41" s="1601" t="n">
        <v>11892.1227535365</v>
      </c>
      <c r="CA41" s="1601" t="n">
        <v>11843.8166160205</v>
      </c>
      <c r="CB41" s="1601" t="n">
        <v>11795.5104785045</v>
      </c>
      <c r="CC41" s="1601" t="n">
        <v>11747.2043409885</v>
      </c>
      <c r="CD41" s="1601" t="n">
        <v>11698.8982034725</v>
      </c>
      <c r="CE41" s="1601" t="n">
        <v>11650.5920659565</v>
      </c>
      <c r="CF41" s="1601" t="n">
        <v>11602.2859284405</v>
      </c>
      <c r="CG41" s="1601" t="n">
        <v>11553.9797909245</v>
      </c>
      <c r="CH41" s="1601" t="n">
        <v>11505.6736534085</v>
      </c>
      <c r="CI41" s="1601" t="n">
        <v>11457.3675158925</v>
      </c>
      <c r="CJ41" s="1601" t="n">
        <v>11409.0613783765</v>
      </c>
      <c r="CK41" s="1601" t="n">
        <v>11360.7552408605</v>
      </c>
      <c r="CL41" s="1601" t="n">
        <v>11312.4491033445</v>
      </c>
      <c r="CM41" s="1601" t="n">
        <v>11264.1429658285</v>
      </c>
      <c r="CN41" s="1601" t="n">
        <v>11215.8368283125</v>
      </c>
      <c r="CO41" s="1601" t="n">
        <v>11167.5306907965</v>
      </c>
      <c r="CP41" s="1601" t="n">
        <v>11119.2245532805</v>
      </c>
      <c r="CQ41" s="1601" t="n">
        <v>11070.9184157645</v>
      </c>
      <c r="CR41" s="1601" t="n">
        <v>11022.6122782485</v>
      </c>
      <c r="CS41" s="1601" t="n">
        <v>10974.3061407325</v>
      </c>
      <c r="CT41" s="1601" t="n">
        <v>10926.0000032165</v>
      </c>
      <c r="CU41" s="1601" t="n">
        <v>10877.6938657005</v>
      </c>
      <c r="CV41" s="1601" t="n">
        <v>10829.3877281845</v>
      </c>
      <c r="CW41" s="1601" t="n">
        <v>10781.0815906685</v>
      </c>
      <c r="CX41" s="1601" t="n">
        <v>10732.7754531525</v>
      </c>
      <c r="CY41" s="1601" t="n">
        <v>10684.4693156365</v>
      </c>
    </row>
    <row r="42">
      <c r="B42" s="1602" t="n"/>
      <c r="C42" s="13" t="n">
        <v>39</v>
      </c>
      <c r="D42" s="1601" t="n">
        <v>16320</v>
      </c>
      <c r="E42" s="1601">
        <f>(D42+F42)/2</f>
        <v/>
      </c>
      <c r="F42" s="1601" t="n">
        <v>16320</v>
      </c>
      <c r="G42" s="1601">
        <f>(F42+H42)/2</f>
        <v/>
      </c>
      <c r="H42" s="1601" t="n">
        <v>16320</v>
      </c>
      <c r="I42" s="1601">
        <f>(H42+J42)/2</f>
        <v/>
      </c>
      <c r="J42" s="1601" t="n">
        <v>16320</v>
      </c>
      <c r="K42" s="1601">
        <f>(J42+L42)/2</f>
        <v/>
      </c>
      <c r="L42" s="1601" t="n">
        <v>16320</v>
      </c>
      <c r="M42" s="1601">
        <f>(L42+N42)/2</f>
        <v/>
      </c>
      <c r="N42" s="1601" t="n">
        <v>16320</v>
      </c>
      <c r="O42" s="1601">
        <f>(N42+P42)/2</f>
        <v/>
      </c>
      <c r="P42" s="1601" t="n">
        <v>16320</v>
      </c>
      <c r="Q42" s="1601">
        <f>(P42+R42)/2</f>
        <v/>
      </c>
      <c r="R42" s="1601" t="n">
        <v>16320</v>
      </c>
      <c r="S42" s="1601">
        <f>(R42+T42)/2</f>
        <v/>
      </c>
      <c r="T42" s="1601" t="n">
        <v>16022.6240404464</v>
      </c>
      <c r="U42" s="1601">
        <f>(T42+V42)/2</f>
        <v/>
      </c>
      <c r="V42" s="1601" t="n">
        <v>15221.4928384241</v>
      </c>
      <c r="W42" s="1601">
        <f>(V42+X42)/2</f>
        <v/>
      </c>
      <c r="X42" s="1601" t="n">
        <v>14420.3616364018</v>
      </c>
      <c r="Y42" s="1601">
        <f>(X42+Z42)/2</f>
        <v/>
      </c>
      <c r="Z42" s="1601" t="n">
        <v>13619.2304343794</v>
      </c>
      <c r="AA42" s="1601">
        <f>(Z42+AB42)/2</f>
        <v/>
      </c>
      <c r="AB42" s="1601" t="n">
        <v>12818.0992323571</v>
      </c>
      <c r="AC42" s="1601">
        <f>(AB42+AD42)/2</f>
        <v/>
      </c>
      <c r="AD42" s="1601" t="n">
        <v>12016.9680303348</v>
      </c>
      <c r="AE42" s="1601">
        <f>(AD42+AF42)/2</f>
        <v/>
      </c>
      <c r="AF42" s="1601" t="n">
        <v>11215.8368283125</v>
      </c>
      <c r="AG42" s="1601">
        <f>(AF42+AH42)/2</f>
        <v/>
      </c>
      <c r="AH42" s="1601" t="n">
        <v>10414.7056262902</v>
      </c>
      <c r="AI42" s="1601">
        <f>(AH42+AJ42)/2</f>
        <v/>
      </c>
      <c r="AJ42" s="1601" t="n">
        <v>9613.574424267839</v>
      </c>
      <c r="AK42" s="1601">
        <f>(AJ42+AL42)/2</f>
        <v/>
      </c>
      <c r="AL42" s="1601" t="n">
        <v>8812.44322224552</v>
      </c>
      <c r="AM42" s="1601">
        <f>(AL42+AN42)/2</f>
        <v/>
      </c>
      <c r="AN42" s="1601" t="n">
        <v>8011.3120202232</v>
      </c>
      <c r="AO42" s="1601">
        <f>(AN42+AP42)/2</f>
        <v/>
      </c>
      <c r="AP42" s="1601" t="n">
        <v>7210.18081820088</v>
      </c>
      <c r="AQ42" s="1601">
        <f>(AP42+AR42)/2</f>
        <v/>
      </c>
      <c r="AR42" s="1601" t="n">
        <v>6409.04961617856</v>
      </c>
      <c r="AS42" s="1601">
        <f>(AR42+AT42)/2</f>
        <v/>
      </c>
      <c r="AT42" s="1601" t="n">
        <v>5607.91841415624</v>
      </c>
      <c r="AU42" s="1601">
        <f>(AT42+AV42)/2</f>
        <v/>
      </c>
      <c r="AV42" s="1601" t="n">
        <v>4806.78721213392</v>
      </c>
      <c r="AW42" s="1601">
        <f>(AV42+AX42)/2</f>
        <v/>
      </c>
      <c r="AX42" s="1601" t="n">
        <v>4005.6560101116</v>
      </c>
      <c r="AY42" s="1601">
        <f>(AX42+AZ42)/2</f>
        <v/>
      </c>
      <c r="AZ42" s="1601" t="n">
        <v>3204.52480808928</v>
      </c>
      <c r="BA42" s="1601">
        <f>(AZ42+BB42)/2</f>
        <v/>
      </c>
      <c r="BB42" s="1601" t="n">
        <v>2403.39360606696</v>
      </c>
      <c r="BC42" s="1601">
        <f>(BB42+BD42)/2</f>
        <v/>
      </c>
      <c r="BD42" s="1601" t="n">
        <v>1602.26240404464</v>
      </c>
      <c r="BE42" s="1601">
        <f>(BD42+BF42)/2</f>
        <v/>
      </c>
      <c r="BF42" s="1601" t="n">
        <v>801.1312020223201</v>
      </c>
      <c r="BG42" s="1601">
        <f>(BF42+BH42)/2</f>
        <v/>
      </c>
      <c r="BH42" s="1601" t="n">
        <v>0</v>
      </c>
      <c r="BJ42" s="12" t="n">
        <v>675</v>
      </c>
      <c r="BK42" s="1601">
        <f>(BK41+BK43)/2</f>
        <v/>
      </c>
      <c r="BL42" s="1601">
        <f>(BL41+BL43)/2</f>
        <v/>
      </c>
      <c r="BM42" s="1601">
        <f>(BM41+BM43)/2</f>
        <v/>
      </c>
      <c r="BN42" s="1601">
        <f>(BN41+BN43)/2</f>
        <v/>
      </c>
      <c r="BO42" s="1601">
        <f>(BO41+BO43)/2</f>
        <v/>
      </c>
      <c r="BP42" s="1601">
        <f>(BP41+BP43)/2</f>
        <v/>
      </c>
      <c r="BQ42" s="1601">
        <f>(BQ41+BQ43)/2</f>
        <v/>
      </c>
      <c r="BR42" s="1601">
        <f>(BR41+BR43)/2</f>
        <v/>
      </c>
      <c r="BS42" s="1601">
        <f>(BS41+BS43)/2</f>
        <v/>
      </c>
      <c r="BT42" s="1601">
        <f>(BT41+BT43)/2</f>
        <v/>
      </c>
      <c r="BU42" s="1601">
        <f>(BU41+BU43)/2</f>
        <v/>
      </c>
      <c r="BV42" s="1601">
        <f>(BV41+BV43)/2</f>
        <v/>
      </c>
      <c r="BW42" s="1601">
        <f>(BW41+BW43)/2</f>
        <v/>
      </c>
      <c r="BX42" s="1601">
        <f>(BX41+BX43)/2</f>
        <v/>
      </c>
      <c r="BY42" s="1601">
        <f>(BY41+BY43)/2</f>
        <v/>
      </c>
      <c r="BZ42" s="1601">
        <f>(BZ41+BZ43)/2</f>
        <v/>
      </c>
      <c r="CA42" s="1601">
        <f>(CA41+CA43)/2</f>
        <v/>
      </c>
      <c r="CB42" s="1601">
        <f>(CB41+CB43)/2</f>
        <v/>
      </c>
      <c r="CC42" s="1601">
        <f>(CC41+CC43)/2</f>
        <v/>
      </c>
      <c r="CD42" s="1601">
        <f>(CD41+CD43)/2</f>
        <v/>
      </c>
      <c r="CE42" s="1601">
        <f>(CE41+CE43)/2</f>
        <v/>
      </c>
      <c r="CF42" s="1601">
        <f>(CF41+CF43)/2</f>
        <v/>
      </c>
      <c r="CG42" s="1601">
        <f>(CG41+CG43)/2</f>
        <v/>
      </c>
      <c r="CH42" s="1601">
        <f>(CH41+CH43)/2</f>
        <v/>
      </c>
      <c r="CI42" s="1601">
        <f>(CI41+CI43)/2</f>
        <v/>
      </c>
      <c r="CJ42" s="1601">
        <f>(CJ41+CJ43)/2</f>
        <v/>
      </c>
      <c r="CK42" s="1601">
        <f>(CK41+CK43)/2</f>
        <v/>
      </c>
      <c r="CL42" s="1601">
        <f>(CL41+CL43)/2</f>
        <v/>
      </c>
      <c r="CM42" s="1601">
        <f>(CM41+CM43)/2</f>
        <v/>
      </c>
      <c r="CN42" s="1601">
        <f>(CN41+CN43)/2</f>
        <v/>
      </c>
      <c r="CO42" s="1601">
        <f>(CO41+CO43)/2</f>
        <v/>
      </c>
      <c r="CP42" s="1601">
        <f>(CP41+CP43)/2</f>
        <v/>
      </c>
      <c r="CQ42" s="1601">
        <f>(CQ41+CQ43)/2</f>
        <v/>
      </c>
      <c r="CR42" s="1601">
        <f>(CR41+CR43)/2</f>
        <v/>
      </c>
      <c r="CS42" s="1601">
        <f>(CS41+CS43)/2</f>
        <v/>
      </c>
      <c r="CT42" s="1601">
        <f>(CT41+CT43)/2</f>
        <v/>
      </c>
      <c r="CU42" s="1601">
        <f>(CU41+CU43)/2</f>
        <v/>
      </c>
      <c r="CV42" s="1601">
        <f>(CV41+CV43)/2</f>
        <v/>
      </c>
      <c r="CW42" s="1601">
        <f>(CW41+CW43)/2</f>
        <v/>
      </c>
      <c r="CX42" s="1601">
        <f>(CX41+CX43)/2</f>
        <v/>
      </c>
      <c r="CY42" s="1601">
        <f>(CY41+CY43)/2</f>
        <v/>
      </c>
    </row>
    <row r="43">
      <c r="B43" s="1602" t="n"/>
      <c r="C43" s="13" t="n">
        <v>40</v>
      </c>
      <c r="D43" s="1601" t="n">
        <v>16320</v>
      </c>
      <c r="E43" s="1601">
        <f>(D43+F43)/2</f>
        <v/>
      </c>
      <c r="F43" s="1601" t="n">
        <v>16320</v>
      </c>
      <c r="G43" s="1601">
        <f>(F43+H43)/2</f>
        <v/>
      </c>
      <c r="H43" s="1601" t="n">
        <v>16320</v>
      </c>
      <c r="I43" s="1601">
        <f>(H43+J43)/2</f>
        <v/>
      </c>
      <c r="J43" s="1601" t="n">
        <v>16320</v>
      </c>
      <c r="K43" s="1601">
        <f>(J43+L43)/2</f>
        <v/>
      </c>
      <c r="L43" s="1601" t="n">
        <v>16320</v>
      </c>
      <c r="M43" s="1601">
        <f>(L43+N43)/2</f>
        <v/>
      </c>
      <c r="N43" s="1601" t="n">
        <v>16320</v>
      </c>
      <c r="O43" s="1601">
        <f>(N43+P43)/2</f>
        <v/>
      </c>
      <c r="P43" s="1601" t="n">
        <v>16320</v>
      </c>
      <c r="Q43" s="1601">
        <f>(P43+R43)/2</f>
        <v/>
      </c>
      <c r="R43" s="1601" t="n">
        <v>16320</v>
      </c>
      <c r="S43" s="1601">
        <f>(R43+T43)/2</f>
        <v/>
      </c>
      <c r="T43" s="1601" t="n">
        <v>15953.6152725664</v>
      </c>
      <c r="U43" s="1601">
        <f>(T43+V43)/2</f>
        <v/>
      </c>
      <c r="V43" s="1601" t="n">
        <v>15155.9345089381</v>
      </c>
      <c r="W43" s="1601">
        <f>(V43+X43)/2</f>
        <v/>
      </c>
      <c r="X43" s="1601" t="n">
        <v>14358.2537453098</v>
      </c>
      <c r="Y43" s="1601">
        <f>(X43+Z43)/2</f>
        <v/>
      </c>
      <c r="Z43" s="1601" t="n">
        <v>13560.5729816814</v>
      </c>
      <c r="AA43" s="1601">
        <f>(Z43+AB43)/2</f>
        <v/>
      </c>
      <c r="AB43" s="1601" t="n">
        <v>12762.8922180531</v>
      </c>
      <c r="AC43" s="1601">
        <f>(AB43+AD43)/2</f>
        <v/>
      </c>
      <c r="AD43" s="1601" t="n">
        <v>11965.2114544248</v>
      </c>
      <c r="AE43" s="1601">
        <f>(AD43+AF43)/2</f>
        <v/>
      </c>
      <c r="AF43" s="1601" t="n">
        <v>11167.5306907965</v>
      </c>
      <c r="AG43" s="1601">
        <f>(AF43+AH43)/2</f>
        <v/>
      </c>
      <c r="AH43" s="1601" t="n">
        <v>10369.8499271682</v>
      </c>
      <c r="AI43" s="1601">
        <f>(AH43+AJ43)/2</f>
        <v/>
      </c>
      <c r="AJ43" s="1601" t="n">
        <v>9572.16916353984</v>
      </c>
      <c r="AK43" s="1601">
        <f>(AJ43+AL43)/2</f>
        <v/>
      </c>
      <c r="AL43" s="1601" t="n">
        <v>8774.488399911521</v>
      </c>
      <c r="AM43" s="1601">
        <f>(AL43+AN43)/2</f>
        <v/>
      </c>
      <c r="AN43" s="1601" t="n">
        <v>7976.8076362832</v>
      </c>
      <c r="AO43" s="1601">
        <f>(AN43+AP43)/2</f>
        <v/>
      </c>
      <c r="AP43" s="1601" t="n">
        <v>7179.12687265488</v>
      </c>
      <c r="AQ43" s="1601">
        <f>(AP43+AR43)/2</f>
        <v/>
      </c>
      <c r="AR43" s="1601" t="n">
        <v>6381.44610902656</v>
      </c>
      <c r="AS43" s="1601">
        <f>(AR43+AT43)/2</f>
        <v/>
      </c>
      <c r="AT43" s="1601" t="n">
        <v>5583.76534539824</v>
      </c>
      <c r="AU43" s="1601">
        <f>(AT43+AV43)/2</f>
        <v/>
      </c>
      <c r="AV43" s="1601" t="n">
        <v>4786.08458176992</v>
      </c>
      <c r="AW43" s="1601">
        <f>(AV43+AX43)/2</f>
        <v/>
      </c>
      <c r="AX43" s="1601" t="n">
        <v>3988.4038181416</v>
      </c>
      <c r="AY43" s="1601">
        <f>(AX43+AZ43)/2</f>
        <v/>
      </c>
      <c r="AZ43" s="1601" t="n">
        <v>3190.72305451328</v>
      </c>
      <c r="BA43" s="1601">
        <f>(AZ43+BB43)/2</f>
        <v/>
      </c>
      <c r="BB43" s="1601" t="n">
        <v>2393.04229088496</v>
      </c>
      <c r="BC43" s="1601">
        <f>(BB43+BD43)/2</f>
        <v/>
      </c>
      <c r="BD43" s="1601" t="n">
        <v>1595.36152725664</v>
      </c>
      <c r="BE43" s="1601">
        <f>(BD43+BF43)/2</f>
        <v/>
      </c>
      <c r="BF43" s="1601" t="n">
        <v>797.6807636283201</v>
      </c>
      <c r="BG43" s="1601">
        <f>(BF43+BH43)/2</f>
        <v/>
      </c>
      <c r="BH43" s="1601" t="n">
        <v>0</v>
      </c>
      <c r="BJ43" s="12" t="n">
        <v>650</v>
      </c>
      <c r="BK43" s="1601" t="n">
        <v>11715.5209008282</v>
      </c>
      <c r="BL43" s="1601" t="n">
        <v>11670.6652017062</v>
      </c>
      <c r="BM43" s="1601" t="n">
        <v>11625.8095025842</v>
      </c>
      <c r="BN43" s="1601" t="n">
        <v>11580.9538034622</v>
      </c>
      <c r="BO43" s="1601" t="n">
        <v>11536.0981043402</v>
      </c>
      <c r="BP43" s="1601" t="n">
        <v>11491.2424052182</v>
      </c>
      <c r="BQ43" s="1601" t="n">
        <v>11446.3867060962</v>
      </c>
      <c r="BR43" s="1601" t="n">
        <v>11401.5310069742</v>
      </c>
      <c r="BS43" s="1601" t="n">
        <v>11356.6753078522</v>
      </c>
      <c r="BT43" s="1601" t="n">
        <v>11311.8196087302</v>
      </c>
      <c r="BU43" s="1601" t="n">
        <v>11266.9639096082</v>
      </c>
      <c r="BV43" s="1601" t="n">
        <v>11222.1082104862</v>
      </c>
      <c r="BW43" s="1601" t="n">
        <v>11177.2525113642</v>
      </c>
      <c r="BX43" s="1601" t="n">
        <v>11132.3968122422</v>
      </c>
      <c r="BY43" s="1601" t="n">
        <v>11087.5411131202</v>
      </c>
      <c r="BZ43" s="1601" t="n">
        <v>11042.6854139982</v>
      </c>
      <c r="CA43" s="1601" t="n">
        <v>10997.8297148762</v>
      </c>
      <c r="CB43" s="1601" t="n">
        <v>10952.9740157542</v>
      </c>
      <c r="CC43" s="1601" t="n">
        <v>10908.1183166322</v>
      </c>
      <c r="CD43" s="1601" t="n">
        <v>10863.2626175102</v>
      </c>
      <c r="CE43" s="1601" t="n">
        <v>10818.4069183882</v>
      </c>
      <c r="CF43" s="1601" t="n">
        <v>10773.5512192662</v>
      </c>
      <c r="CG43" s="1601" t="n">
        <v>10728.6955201442</v>
      </c>
      <c r="CH43" s="1601" t="n">
        <v>10683.8398210222</v>
      </c>
      <c r="CI43" s="1601" t="n">
        <v>10638.9841219002</v>
      </c>
      <c r="CJ43" s="1601" t="n">
        <v>10594.1284227782</v>
      </c>
      <c r="CK43" s="1601" t="n">
        <v>10549.2727236562</v>
      </c>
      <c r="CL43" s="1601" t="n">
        <v>10504.4170245342</v>
      </c>
      <c r="CM43" s="1601" t="n">
        <v>10459.5613254122</v>
      </c>
      <c r="CN43" s="1601" t="n">
        <v>10414.7056262902</v>
      </c>
      <c r="CO43" s="1601" t="n">
        <v>10369.8499271682</v>
      </c>
      <c r="CP43" s="1601" t="n">
        <v>10324.9942280462</v>
      </c>
      <c r="CQ43" s="1601" t="n">
        <v>10280.1385289242</v>
      </c>
      <c r="CR43" s="1601" t="n">
        <v>10235.2828298022</v>
      </c>
      <c r="CS43" s="1601" t="n">
        <v>10190.4271306802</v>
      </c>
      <c r="CT43" s="1601" t="n">
        <v>10145.5714315582</v>
      </c>
      <c r="CU43" s="1601" t="n">
        <v>10100.7157324362</v>
      </c>
      <c r="CV43" s="1601" t="n">
        <v>10055.8600333142</v>
      </c>
      <c r="CW43" s="1601" t="n">
        <v>10011.0043341922</v>
      </c>
      <c r="CX43" s="1601" t="n">
        <v>9966.14863507016</v>
      </c>
      <c r="CY43" s="1601" t="n">
        <v>9921.29293594816</v>
      </c>
    </row>
    <row r="44">
      <c r="B44" s="1602" t="n"/>
      <c r="C44" s="13" t="n">
        <v>41</v>
      </c>
      <c r="D44" s="1601" t="n">
        <v>16320</v>
      </c>
      <c r="E44" s="1601">
        <f>(D44+F44)/2</f>
        <v/>
      </c>
      <c r="F44" s="1601" t="n">
        <v>16320</v>
      </c>
      <c r="G44" s="1601">
        <f>(F44+H44)/2</f>
        <v/>
      </c>
      <c r="H44" s="1601" t="n">
        <v>16320</v>
      </c>
      <c r="I44" s="1601">
        <f>(H44+J44)/2</f>
        <v/>
      </c>
      <c r="J44" s="1601" t="n">
        <v>16320</v>
      </c>
      <c r="K44" s="1601">
        <f>(J44+L44)/2</f>
        <v/>
      </c>
      <c r="L44" s="1601" t="n">
        <v>16320</v>
      </c>
      <c r="M44" s="1601">
        <f>(L44+N44)/2</f>
        <v/>
      </c>
      <c r="N44" s="1601" t="n">
        <v>16320</v>
      </c>
      <c r="O44" s="1601">
        <f>(N44+P44)/2</f>
        <v/>
      </c>
      <c r="P44" s="1601" t="n">
        <v>16320</v>
      </c>
      <c r="Q44" s="1601">
        <f>(P44+R44)/2</f>
        <v/>
      </c>
      <c r="R44" s="1601" t="n">
        <v>16320</v>
      </c>
      <c r="S44" s="1601">
        <f>(R44+T44)/2</f>
        <v/>
      </c>
      <c r="T44" s="1601" t="n">
        <v>15884.6065046864</v>
      </c>
      <c r="U44" s="1601">
        <f>(T44+V44)/2</f>
        <v/>
      </c>
      <c r="V44" s="1601" t="n">
        <v>15090.3761794521</v>
      </c>
      <c r="W44" s="1601">
        <f>(V44+X44)/2</f>
        <v/>
      </c>
      <c r="X44" s="1601" t="n">
        <v>14296.1458542178</v>
      </c>
      <c r="Y44" s="1601">
        <f>(X44+Z44)/2</f>
        <v/>
      </c>
      <c r="Z44" s="1601" t="n">
        <v>13501.9155289834</v>
      </c>
      <c r="AA44" s="1601">
        <f>(Z44+AB44)/2</f>
        <v/>
      </c>
      <c r="AB44" s="1601" t="n">
        <v>12707.6852037491</v>
      </c>
      <c r="AC44" s="1601">
        <f>(AB44+AD44)/2</f>
        <v/>
      </c>
      <c r="AD44" s="1601" t="n">
        <v>11913.4548785148</v>
      </c>
      <c r="AE44" s="1601">
        <f>(AD44+AF44)/2</f>
        <v/>
      </c>
      <c r="AF44" s="1601" t="n">
        <v>11119.2245532805</v>
      </c>
      <c r="AG44" s="1601">
        <f>(AF44+AH44)/2</f>
        <v/>
      </c>
      <c r="AH44" s="1601" t="n">
        <v>10324.9942280462</v>
      </c>
      <c r="AI44" s="1601">
        <f>(AH44+AJ44)/2</f>
        <v/>
      </c>
      <c r="AJ44" s="1601" t="n">
        <v>9530.763902811839</v>
      </c>
      <c r="AK44" s="1601">
        <f>(AJ44+AL44)/2</f>
        <v/>
      </c>
      <c r="AL44" s="1601" t="n">
        <v>8736.53357757752</v>
      </c>
      <c r="AM44" s="1601">
        <f>(AL44+AN44)/2</f>
        <v/>
      </c>
      <c r="AN44" s="1601" t="n">
        <v>7942.3032523432</v>
      </c>
      <c r="AO44" s="1601">
        <f>(AN44+AP44)/2</f>
        <v/>
      </c>
      <c r="AP44" s="1601" t="n">
        <v>7148.07292710888</v>
      </c>
      <c r="AQ44" s="1601">
        <f>(AP44+AR44)/2</f>
        <v/>
      </c>
      <c r="AR44" s="1601" t="n">
        <v>6353.84260187456</v>
      </c>
      <c r="AS44" s="1601">
        <f>(AR44+AT44)/2</f>
        <v/>
      </c>
      <c r="AT44" s="1601" t="n">
        <v>5559.61227664024</v>
      </c>
      <c r="AU44" s="1601">
        <f>(AT44+AV44)/2</f>
        <v/>
      </c>
      <c r="AV44" s="1601" t="n">
        <v>4765.38195140592</v>
      </c>
      <c r="AW44" s="1601">
        <f>(AV44+AX44)/2</f>
        <v/>
      </c>
      <c r="AX44" s="1601" t="n">
        <v>3971.1516261716</v>
      </c>
      <c r="AY44" s="1601">
        <f>(AX44+AZ44)/2</f>
        <v/>
      </c>
      <c r="AZ44" s="1601" t="n">
        <v>3176.92130093728</v>
      </c>
      <c r="BA44" s="1601">
        <f>(AZ44+BB44)/2</f>
        <v/>
      </c>
      <c r="BB44" s="1601" t="n">
        <v>2382.69097570296</v>
      </c>
      <c r="BC44" s="1601">
        <f>(BB44+BD44)/2</f>
        <v/>
      </c>
      <c r="BD44" s="1601" t="n">
        <v>1588.46065046864</v>
      </c>
      <c r="BE44" s="1601">
        <f>(BD44+BF44)/2</f>
        <v/>
      </c>
      <c r="BF44" s="1601" t="n">
        <v>794.23032523432</v>
      </c>
      <c r="BG44" s="1601">
        <f>(BF44+BH44)/2</f>
        <v/>
      </c>
      <c r="BH44" s="1601" t="n">
        <v>0</v>
      </c>
      <c r="BJ44" s="12" t="n">
        <v>625</v>
      </c>
      <c r="BK44" s="1601">
        <f>(BK43+BK45)/2</f>
        <v/>
      </c>
      <c r="BL44" s="1601">
        <f>(BL43+BL45)/2</f>
        <v/>
      </c>
      <c r="BM44" s="1601">
        <f>(BM43+BM45)/2</f>
        <v/>
      </c>
      <c r="BN44" s="1601">
        <f>(BN43+BN45)/2</f>
        <v/>
      </c>
      <c r="BO44" s="1601">
        <f>(BO43+BO45)/2</f>
        <v/>
      </c>
      <c r="BP44" s="1601">
        <f>(BP43+BP45)/2</f>
        <v/>
      </c>
      <c r="BQ44" s="1601">
        <f>(BQ43+BQ45)/2</f>
        <v/>
      </c>
      <c r="BR44" s="1601">
        <f>(BR43+BR45)/2</f>
        <v/>
      </c>
      <c r="BS44" s="1601">
        <f>(BS43+BS45)/2</f>
        <v/>
      </c>
      <c r="BT44" s="1601">
        <f>(BT43+BT45)/2</f>
        <v/>
      </c>
      <c r="BU44" s="1601">
        <f>(BU43+BU45)/2</f>
        <v/>
      </c>
      <c r="BV44" s="1601">
        <f>(BV43+BV45)/2</f>
        <v/>
      </c>
      <c r="BW44" s="1601">
        <f>(BW43+BW45)/2</f>
        <v/>
      </c>
      <c r="BX44" s="1601">
        <f>(BX43+BX45)/2</f>
        <v/>
      </c>
      <c r="BY44" s="1601">
        <f>(BY43+BY45)/2</f>
        <v/>
      </c>
      <c r="BZ44" s="1601">
        <f>(BZ43+BZ45)/2</f>
        <v/>
      </c>
      <c r="CA44" s="1601">
        <f>(CA43+CA45)/2</f>
        <v/>
      </c>
      <c r="CB44" s="1601">
        <f>(CB43+CB45)/2</f>
        <v/>
      </c>
      <c r="CC44" s="1601">
        <f>(CC43+CC45)/2</f>
        <v/>
      </c>
      <c r="CD44" s="1601">
        <f>(CD43+CD45)/2</f>
        <v/>
      </c>
      <c r="CE44" s="1601">
        <f>(CE43+CE45)/2</f>
        <v/>
      </c>
      <c r="CF44" s="1601">
        <f>(CF43+CF45)/2</f>
        <v/>
      </c>
      <c r="CG44" s="1601">
        <f>(CG43+CG45)/2</f>
        <v/>
      </c>
      <c r="CH44" s="1601">
        <f>(CH43+CH45)/2</f>
        <v/>
      </c>
      <c r="CI44" s="1601">
        <f>(CI43+CI45)/2</f>
        <v/>
      </c>
      <c r="CJ44" s="1601">
        <f>(CJ43+CJ45)/2</f>
        <v/>
      </c>
      <c r="CK44" s="1601">
        <f>(CK43+CK45)/2</f>
        <v/>
      </c>
      <c r="CL44" s="1601">
        <f>(CL43+CL45)/2</f>
        <v/>
      </c>
      <c r="CM44" s="1601">
        <f>(CM43+CM45)/2</f>
        <v/>
      </c>
      <c r="CN44" s="1601">
        <f>(CN43+CN45)/2</f>
        <v/>
      </c>
      <c r="CO44" s="1601">
        <f>(CO43+CO45)/2</f>
        <v/>
      </c>
      <c r="CP44" s="1601">
        <f>(CP43+CP45)/2</f>
        <v/>
      </c>
      <c r="CQ44" s="1601">
        <f>(CQ43+CQ45)/2</f>
        <v/>
      </c>
      <c r="CR44" s="1601">
        <f>(CR43+CR45)/2</f>
        <v/>
      </c>
      <c r="CS44" s="1601">
        <f>(CS43+CS45)/2</f>
        <v/>
      </c>
      <c r="CT44" s="1601">
        <f>(CT43+CT45)/2</f>
        <v/>
      </c>
      <c r="CU44" s="1601">
        <f>(CU43+CU45)/2</f>
        <v/>
      </c>
      <c r="CV44" s="1601">
        <f>(CV43+CV45)/2</f>
        <v/>
      </c>
      <c r="CW44" s="1601">
        <f>(CW43+CW45)/2</f>
        <v/>
      </c>
      <c r="CX44" s="1601">
        <f>(CX43+CX45)/2</f>
        <v/>
      </c>
      <c r="CY44" s="1601">
        <f>(CY43+CY45)/2</f>
        <v/>
      </c>
    </row>
    <row r="45">
      <c r="B45" s="1602" t="n"/>
      <c r="C45" s="13" t="n">
        <v>42</v>
      </c>
      <c r="D45" s="1601" t="n">
        <v>16320</v>
      </c>
      <c r="E45" s="1601">
        <f>(D45+F45)/2</f>
        <v/>
      </c>
      <c r="F45" s="1601" t="n">
        <v>16320</v>
      </c>
      <c r="G45" s="1601">
        <f>(F45+H45)/2</f>
        <v/>
      </c>
      <c r="H45" s="1601" t="n">
        <v>16320</v>
      </c>
      <c r="I45" s="1601">
        <f>(H45+J45)/2</f>
        <v/>
      </c>
      <c r="J45" s="1601" t="n">
        <v>16320</v>
      </c>
      <c r="K45" s="1601">
        <f>(J45+L45)/2</f>
        <v/>
      </c>
      <c r="L45" s="1601" t="n">
        <v>16320</v>
      </c>
      <c r="M45" s="1601">
        <f>(L45+N45)/2</f>
        <v/>
      </c>
      <c r="N45" s="1601" t="n">
        <v>16320</v>
      </c>
      <c r="O45" s="1601">
        <f>(N45+P45)/2</f>
        <v/>
      </c>
      <c r="P45" s="1601" t="n">
        <v>16320</v>
      </c>
      <c r="Q45" s="1601">
        <f>(P45+R45)/2</f>
        <v/>
      </c>
      <c r="R45" s="1601" t="n">
        <v>16320</v>
      </c>
      <c r="S45" s="1601">
        <f>(R45+T45)/2</f>
        <v/>
      </c>
      <c r="T45" s="1601" t="n">
        <v>15815.5977368064</v>
      </c>
      <c r="U45" s="1601">
        <f>(T45+V45)/2</f>
        <v/>
      </c>
      <c r="V45" s="1601" t="n">
        <v>15024.8178499661</v>
      </c>
      <c r="W45" s="1601">
        <f>(V45+X45)/2</f>
        <v/>
      </c>
      <c r="X45" s="1601" t="n">
        <v>14234.0379631258</v>
      </c>
      <c r="Y45" s="1601">
        <f>(X45+Z45)/2</f>
        <v/>
      </c>
      <c r="Z45" s="1601" t="n">
        <v>13443.2580762854</v>
      </c>
      <c r="AA45" s="1601">
        <f>(Z45+AB45)/2</f>
        <v/>
      </c>
      <c r="AB45" s="1601" t="n">
        <v>12652.4781894451</v>
      </c>
      <c r="AC45" s="1601">
        <f>(AB45+AD45)/2</f>
        <v/>
      </c>
      <c r="AD45" s="1601" t="n">
        <v>11861.6983026048</v>
      </c>
      <c r="AE45" s="1601">
        <f>(AD45+AF45)/2</f>
        <v/>
      </c>
      <c r="AF45" s="1601" t="n">
        <v>11070.9184157645</v>
      </c>
      <c r="AG45" s="1601">
        <f>(AF45+AH45)/2</f>
        <v/>
      </c>
      <c r="AH45" s="1601" t="n">
        <v>10280.1385289242</v>
      </c>
      <c r="AI45" s="1601">
        <f>(AH45+AJ45)/2</f>
        <v/>
      </c>
      <c r="AJ45" s="1601" t="n">
        <v>9489.35864208384</v>
      </c>
      <c r="AK45" s="1601">
        <f>(AJ45+AL45)/2</f>
        <v/>
      </c>
      <c r="AL45" s="1601" t="n">
        <v>8698.578755243519</v>
      </c>
      <c r="AM45" s="1601">
        <f>(AL45+AN45)/2</f>
        <v/>
      </c>
      <c r="AN45" s="1601" t="n">
        <v>7907.7988684032</v>
      </c>
      <c r="AO45" s="1601">
        <f>(AN45+AP45)/2</f>
        <v/>
      </c>
      <c r="AP45" s="1601" t="n">
        <v>7117.01898156288</v>
      </c>
      <c r="AQ45" s="1601">
        <f>(AP45+AR45)/2</f>
        <v/>
      </c>
      <c r="AR45" s="1601" t="n">
        <v>6326.23909472256</v>
      </c>
      <c r="AS45" s="1601">
        <f>(AR45+AT45)/2</f>
        <v/>
      </c>
      <c r="AT45" s="1601" t="n">
        <v>5535.45920788224</v>
      </c>
      <c r="AU45" s="1601">
        <f>(AT45+AV45)/2</f>
        <v/>
      </c>
      <c r="AV45" s="1601" t="n">
        <v>4744.67932104192</v>
      </c>
      <c r="AW45" s="1601">
        <f>(AV45+AX45)/2</f>
        <v/>
      </c>
      <c r="AX45" s="1601" t="n">
        <v>3953.8994342016</v>
      </c>
      <c r="AY45" s="1601">
        <f>(AX45+AZ45)/2</f>
        <v/>
      </c>
      <c r="AZ45" s="1601" t="n">
        <v>3163.11954736128</v>
      </c>
      <c r="BA45" s="1601">
        <f>(AZ45+BB45)/2</f>
        <v/>
      </c>
      <c r="BB45" s="1601" t="n">
        <v>2372.33966052096</v>
      </c>
      <c r="BC45" s="1601">
        <f>(BB45+BD45)/2</f>
        <v/>
      </c>
      <c r="BD45" s="1601" t="n">
        <v>1581.55977368064</v>
      </c>
      <c r="BE45" s="1601">
        <f>(BD45+BF45)/2</f>
        <v/>
      </c>
      <c r="BF45" s="1601" t="n">
        <v>790.77988684032</v>
      </c>
      <c r="BG45" s="1601">
        <f>(BF45+BH45)/2</f>
        <v/>
      </c>
      <c r="BH45" s="1601" t="n">
        <v>0</v>
      </c>
      <c r="BJ45" s="12" t="n">
        <v>600</v>
      </c>
      <c r="BK45" s="1601" t="n">
        <v>10814.3269853798</v>
      </c>
      <c r="BL45" s="1601" t="n">
        <v>10772.9217246518</v>
      </c>
      <c r="BM45" s="1601" t="n">
        <v>10731.5164639238</v>
      </c>
      <c r="BN45" s="1601" t="n">
        <v>10690.1112031958</v>
      </c>
      <c r="BO45" s="1601" t="n">
        <v>10648.7059424678</v>
      </c>
      <c r="BP45" s="1601" t="n">
        <v>10607.3006817398</v>
      </c>
      <c r="BQ45" s="1601" t="n">
        <v>10565.8954210118</v>
      </c>
      <c r="BR45" s="1601" t="n">
        <v>10524.4901602838</v>
      </c>
      <c r="BS45" s="1601" t="n">
        <v>10483.0848995558</v>
      </c>
      <c r="BT45" s="1601" t="n">
        <v>10441.6796388278</v>
      </c>
      <c r="BU45" s="1601" t="n">
        <v>10400.2743780998</v>
      </c>
      <c r="BV45" s="1601" t="n">
        <v>10358.8691173718</v>
      </c>
      <c r="BW45" s="1601" t="n">
        <v>10317.4638566438</v>
      </c>
      <c r="BX45" s="1601" t="n">
        <v>10276.0585959158</v>
      </c>
      <c r="BY45" s="1601" t="n">
        <v>10234.6533351878</v>
      </c>
      <c r="BZ45" s="1601" t="n">
        <v>10193.2480744598</v>
      </c>
      <c r="CA45" s="1601" t="n">
        <v>10151.8428137318</v>
      </c>
      <c r="CB45" s="1601" t="n">
        <v>10110.4375530038</v>
      </c>
      <c r="CC45" s="1601" t="n">
        <v>10069.0322922758</v>
      </c>
      <c r="CD45" s="1601" t="n">
        <v>10027.6270315478</v>
      </c>
      <c r="CE45" s="1601" t="n">
        <v>9986.22177081984</v>
      </c>
      <c r="CF45" s="1601" t="n">
        <v>9944.81651009184</v>
      </c>
      <c r="CG45" s="1601" t="n">
        <v>9903.41124936384</v>
      </c>
      <c r="CH45" s="1601" t="n">
        <v>9862.005988635839</v>
      </c>
      <c r="CI45" s="1601" t="n">
        <v>9820.60072790784</v>
      </c>
      <c r="CJ45" s="1601" t="n">
        <v>9779.195467179839</v>
      </c>
      <c r="CK45" s="1601" t="n">
        <v>9737.79020645184</v>
      </c>
      <c r="CL45" s="1601" t="n">
        <v>9696.384945723839</v>
      </c>
      <c r="CM45" s="1601" t="n">
        <v>9654.97968499584</v>
      </c>
      <c r="CN45" s="1601" t="n">
        <v>9613.574424267839</v>
      </c>
      <c r="CO45" s="1601" t="n">
        <v>9572.16916353984</v>
      </c>
      <c r="CP45" s="1601" t="n">
        <v>9530.763902811839</v>
      </c>
      <c r="CQ45" s="1601" t="n">
        <v>9489.35864208384</v>
      </c>
      <c r="CR45" s="1601" t="n">
        <v>9447.953381355839</v>
      </c>
      <c r="CS45" s="1601" t="n">
        <v>9406.54812062784</v>
      </c>
      <c r="CT45" s="1601" t="n">
        <v>9365.142859899839</v>
      </c>
      <c r="CU45" s="1601" t="n">
        <v>9323.73759917184</v>
      </c>
      <c r="CV45" s="1601" t="n">
        <v>9282.332338443841</v>
      </c>
      <c r="CW45" s="1601" t="n">
        <v>9240.92707771584</v>
      </c>
      <c r="CX45" s="1601" t="n">
        <v>9199.521816987841</v>
      </c>
      <c r="CY45" s="1601" t="n">
        <v>9158.11655625984</v>
      </c>
    </row>
    <row r="46">
      <c r="B46" s="1602" t="n"/>
      <c r="C46" s="13" t="n">
        <v>43</v>
      </c>
      <c r="D46" s="1601" t="n">
        <v>16320</v>
      </c>
      <c r="E46" s="1601">
        <f>(D46+F46)/2</f>
        <v/>
      </c>
      <c r="F46" s="1601" t="n">
        <v>16320</v>
      </c>
      <c r="G46" s="1601">
        <f>(F46+H46)/2</f>
        <v/>
      </c>
      <c r="H46" s="1601" t="n">
        <v>16320</v>
      </c>
      <c r="I46" s="1601">
        <f>(H46+J46)/2</f>
        <v/>
      </c>
      <c r="J46" s="1601" t="n">
        <v>16320</v>
      </c>
      <c r="K46" s="1601">
        <f>(J46+L46)/2</f>
        <v/>
      </c>
      <c r="L46" s="1601" t="n">
        <v>16320</v>
      </c>
      <c r="M46" s="1601">
        <f>(L46+N46)/2</f>
        <v/>
      </c>
      <c r="N46" s="1601" t="n">
        <v>16320</v>
      </c>
      <c r="O46" s="1601">
        <f>(N46+P46)/2</f>
        <v/>
      </c>
      <c r="P46" s="1601" t="n">
        <v>16320</v>
      </c>
      <c r="Q46" s="1601">
        <f>(P46+R46)/2</f>
        <v/>
      </c>
      <c r="R46" s="1601" t="n">
        <v>16320</v>
      </c>
      <c r="S46" s="1601">
        <f>(R46+T46)/2</f>
        <v/>
      </c>
      <c r="T46" s="1601" t="n">
        <v>15746.5889689264</v>
      </c>
      <c r="U46" s="1601">
        <f>(T46+V46)/2</f>
        <v/>
      </c>
      <c r="V46" s="1601" t="n">
        <v>14959.2595204801</v>
      </c>
      <c r="W46" s="1601">
        <f>(V46+X46)/2</f>
        <v/>
      </c>
      <c r="X46" s="1601" t="n">
        <v>14171.9300720338</v>
      </c>
      <c r="Y46" s="1601">
        <f>(X46+Z46)/2</f>
        <v/>
      </c>
      <c r="Z46" s="1601" t="n">
        <v>13384.6006235874</v>
      </c>
      <c r="AA46" s="1601">
        <f>(Z46+AB46)/2</f>
        <v/>
      </c>
      <c r="AB46" s="1601" t="n">
        <v>12597.2711751411</v>
      </c>
      <c r="AC46" s="1601">
        <f>(AB46+AD46)/2</f>
        <v/>
      </c>
      <c r="AD46" s="1601" t="n">
        <v>11809.9417266948</v>
      </c>
      <c r="AE46" s="1601">
        <f>(AD46+AF46)/2</f>
        <v/>
      </c>
      <c r="AF46" s="1601" t="n">
        <v>11022.6122782485</v>
      </c>
      <c r="AG46" s="1601">
        <f>(AF46+AH46)/2</f>
        <v/>
      </c>
      <c r="AH46" s="1601" t="n">
        <v>10235.2828298022</v>
      </c>
      <c r="AI46" s="1601">
        <f>(AH46+AJ46)/2</f>
        <v/>
      </c>
      <c r="AJ46" s="1601" t="n">
        <v>9447.953381355839</v>
      </c>
      <c r="AK46" s="1601">
        <f>(AJ46+AL46)/2</f>
        <v/>
      </c>
      <c r="AL46" s="1601" t="n">
        <v>8660.623932909521</v>
      </c>
      <c r="AM46" s="1601">
        <f>(AL46+AN46)/2</f>
        <v/>
      </c>
      <c r="AN46" s="1601" t="n">
        <v>7873.2944844632</v>
      </c>
      <c r="AO46" s="1601">
        <f>(AN46+AP46)/2</f>
        <v/>
      </c>
      <c r="AP46" s="1601" t="n">
        <v>7085.96503601688</v>
      </c>
      <c r="AQ46" s="1601">
        <f>(AP46+AR46)/2</f>
        <v/>
      </c>
      <c r="AR46" s="1601" t="n">
        <v>6298.63558757056</v>
      </c>
      <c r="AS46" s="1601">
        <f>(AR46+AT46)/2</f>
        <v/>
      </c>
      <c r="AT46" s="1601" t="n">
        <v>5511.30613912424</v>
      </c>
      <c r="AU46" s="1601">
        <f>(AT46+AV46)/2</f>
        <v/>
      </c>
      <c r="AV46" s="1601" t="n">
        <v>4723.97669067792</v>
      </c>
      <c r="AW46" s="1601">
        <f>(AV46+AX46)/2</f>
        <v/>
      </c>
      <c r="AX46" s="1601" t="n">
        <v>3936.6472422316</v>
      </c>
      <c r="AY46" s="1601">
        <f>(AX46+AZ46)/2</f>
        <v/>
      </c>
      <c r="AZ46" s="1601" t="n">
        <v>3149.31779378528</v>
      </c>
      <c r="BA46" s="1601">
        <f>(AZ46+BB46)/2</f>
        <v/>
      </c>
      <c r="BB46" s="1601" t="n">
        <v>2361.98834533896</v>
      </c>
      <c r="BC46" s="1601">
        <f>(BB46+BD46)/2</f>
        <v/>
      </c>
      <c r="BD46" s="1601" t="n">
        <v>1574.65889689264</v>
      </c>
      <c r="BE46" s="1601">
        <f>(BD46+BF46)/2</f>
        <v/>
      </c>
      <c r="BF46" s="1601" t="n">
        <v>787.32944844632</v>
      </c>
      <c r="BG46" s="1601">
        <f>(BF46+BH46)/2</f>
        <v/>
      </c>
      <c r="BH46" s="1601" t="n">
        <v>0</v>
      </c>
      <c r="BJ46" s="12" t="n">
        <v>575</v>
      </c>
      <c r="BK46" s="1601">
        <f>(BK45+BK47)/2</f>
        <v/>
      </c>
      <c r="BL46" s="1601">
        <f>(BL45+BL47)/2</f>
        <v/>
      </c>
      <c r="BM46" s="1601">
        <f>(BM45+BM47)/2</f>
        <v/>
      </c>
      <c r="BN46" s="1601">
        <f>(BN45+BN47)/2</f>
        <v/>
      </c>
      <c r="BO46" s="1601">
        <f>(BO45+BO47)/2</f>
        <v/>
      </c>
      <c r="BP46" s="1601">
        <f>(BP45+BP47)/2</f>
        <v/>
      </c>
      <c r="BQ46" s="1601">
        <f>(BQ45+BQ47)/2</f>
        <v/>
      </c>
      <c r="BR46" s="1601">
        <f>(BR45+BR47)/2</f>
        <v/>
      </c>
      <c r="BS46" s="1601">
        <f>(BS45+BS47)/2</f>
        <v/>
      </c>
      <c r="BT46" s="1601">
        <f>(BT45+BT47)/2</f>
        <v/>
      </c>
      <c r="BU46" s="1601">
        <f>(BU45+BU47)/2</f>
        <v/>
      </c>
      <c r="BV46" s="1601">
        <f>(BV45+BV47)/2</f>
        <v/>
      </c>
      <c r="BW46" s="1601">
        <f>(BW45+BW47)/2</f>
        <v/>
      </c>
      <c r="BX46" s="1601">
        <f>(BX45+BX47)/2</f>
        <v/>
      </c>
      <c r="BY46" s="1601">
        <f>(BY45+BY47)/2</f>
        <v/>
      </c>
      <c r="BZ46" s="1601">
        <f>(BZ45+BZ47)/2</f>
        <v/>
      </c>
      <c r="CA46" s="1601">
        <f>(CA45+CA47)/2</f>
        <v/>
      </c>
      <c r="CB46" s="1601">
        <f>(CB45+CB47)/2</f>
        <v/>
      </c>
      <c r="CC46" s="1601">
        <f>(CC45+CC47)/2</f>
        <v/>
      </c>
      <c r="CD46" s="1601">
        <f>(CD45+CD47)/2</f>
        <v/>
      </c>
      <c r="CE46" s="1601">
        <f>(CE45+CE47)/2</f>
        <v/>
      </c>
      <c r="CF46" s="1601">
        <f>(CF45+CF47)/2</f>
        <v/>
      </c>
      <c r="CG46" s="1601">
        <f>(CG45+CG47)/2</f>
        <v/>
      </c>
      <c r="CH46" s="1601">
        <f>(CH45+CH47)/2</f>
        <v/>
      </c>
      <c r="CI46" s="1601">
        <f>(CI45+CI47)/2</f>
        <v/>
      </c>
      <c r="CJ46" s="1601">
        <f>(CJ45+CJ47)/2</f>
        <v/>
      </c>
      <c r="CK46" s="1601">
        <f>(CK45+CK47)/2</f>
        <v/>
      </c>
      <c r="CL46" s="1601">
        <f>(CL45+CL47)/2</f>
        <v/>
      </c>
      <c r="CM46" s="1601">
        <f>(CM45+CM47)/2</f>
        <v/>
      </c>
      <c r="CN46" s="1601">
        <f>(CN45+CN47)/2</f>
        <v/>
      </c>
      <c r="CO46" s="1601">
        <f>(CO45+CO47)/2</f>
        <v/>
      </c>
      <c r="CP46" s="1601">
        <f>(CP45+CP47)/2</f>
        <v/>
      </c>
      <c r="CQ46" s="1601">
        <f>(CQ45+CQ47)/2</f>
        <v/>
      </c>
      <c r="CR46" s="1601">
        <f>(CR45+CR47)/2</f>
        <v/>
      </c>
      <c r="CS46" s="1601">
        <f>(CS45+CS47)/2</f>
        <v/>
      </c>
      <c r="CT46" s="1601">
        <f>(CT45+CT47)/2</f>
        <v/>
      </c>
      <c r="CU46" s="1601">
        <f>(CU45+CU47)/2</f>
        <v/>
      </c>
      <c r="CV46" s="1601">
        <f>(CV45+CV47)/2</f>
        <v/>
      </c>
      <c r="CW46" s="1601">
        <f>(CW45+CW47)/2</f>
        <v/>
      </c>
      <c r="CX46" s="1601">
        <f>(CX45+CX47)/2</f>
        <v/>
      </c>
      <c r="CY46" s="1601">
        <f>(CY45+CY47)/2</f>
        <v/>
      </c>
    </row>
    <row r="47">
      <c r="B47" s="1602" t="n"/>
      <c r="C47" s="13" t="n">
        <v>44</v>
      </c>
      <c r="D47" s="1601" t="n">
        <v>16320</v>
      </c>
      <c r="E47" s="1601">
        <f>(D47+F47)/2</f>
        <v/>
      </c>
      <c r="F47" s="1601" t="n">
        <v>16320</v>
      </c>
      <c r="G47" s="1601">
        <f>(F47+H47)/2</f>
        <v/>
      </c>
      <c r="H47" s="1601" t="n">
        <v>16320</v>
      </c>
      <c r="I47" s="1601">
        <f>(H47+J47)/2</f>
        <v/>
      </c>
      <c r="J47" s="1601" t="n">
        <v>16320</v>
      </c>
      <c r="K47" s="1601">
        <f>(J47+L47)/2</f>
        <v/>
      </c>
      <c r="L47" s="1601" t="n">
        <v>16320</v>
      </c>
      <c r="M47" s="1601">
        <f>(L47+N47)/2</f>
        <v/>
      </c>
      <c r="N47" s="1601" t="n">
        <v>16320</v>
      </c>
      <c r="O47" s="1601">
        <f>(N47+P47)/2</f>
        <v/>
      </c>
      <c r="P47" s="1601" t="n">
        <v>16320</v>
      </c>
      <c r="Q47" s="1601">
        <f>(P47+R47)/2</f>
        <v/>
      </c>
      <c r="R47" s="1601" t="n">
        <v>16320</v>
      </c>
      <c r="S47" s="1601">
        <f>(R47+T47)/2</f>
        <v/>
      </c>
      <c r="T47" s="1601" t="n">
        <v>15677.5802010464</v>
      </c>
      <c r="U47" s="1601">
        <f>(T47+V47)/2</f>
        <v/>
      </c>
      <c r="V47" s="1601" t="n">
        <v>14893.7011909941</v>
      </c>
      <c r="W47" s="1601">
        <f>(V47+X47)/2</f>
        <v/>
      </c>
      <c r="X47" s="1601" t="n">
        <v>14109.8221809418</v>
      </c>
      <c r="Y47" s="1601">
        <f>(X47+Z47)/2</f>
        <v/>
      </c>
      <c r="Z47" s="1601" t="n">
        <v>13325.9431708894</v>
      </c>
      <c r="AA47" s="1601">
        <f>(Z47+AB47)/2</f>
        <v/>
      </c>
      <c r="AB47" s="1601" t="n">
        <v>12542.0641608371</v>
      </c>
      <c r="AC47" s="1601">
        <f>(AB47+AD47)/2</f>
        <v/>
      </c>
      <c r="AD47" s="1601" t="n">
        <v>11758.1851507848</v>
      </c>
      <c r="AE47" s="1601">
        <f>(AD47+AF47)/2</f>
        <v/>
      </c>
      <c r="AF47" s="1601" t="n">
        <v>10974.3061407325</v>
      </c>
      <c r="AG47" s="1601">
        <f>(AF47+AH47)/2</f>
        <v/>
      </c>
      <c r="AH47" s="1601" t="n">
        <v>10190.4271306802</v>
      </c>
      <c r="AI47" s="1601">
        <f>(AH47+AJ47)/2</f>
        <v/>
      </c>
      <c r="AJ47" s="1601" t="n">
        <v>9406.54812062784</v>
      </c>
      <c r="AK47" s="1601">
        <f>(AJ47+AL47)/2</f>
        <v/>
      </c>
      <c r="AL47" s="1601" t="n">
        <v>8622.66911057552</v>
      </c>
      <c r="AM47" s="1601">
        <f>(AL47+AN47)/2</f>
        <v/>
      </c>
      <c r="AN47" s="1601" t="n">
        <v>7838.7901005232</v>
      </c>
      <c r="AO47" s="1601">
        <f>(AN47+AP47)/2</f>
        <v/>
      </c>
      <c r="AP47" s="1601" t="n">
        <v>7054.91109047088</v>
      </c>
      <c r="AQ47" s="1601">
        <f>(AP47+AR47)/2</f>
        <v/>
      </c>
      <c r="AR47" s="1601" t="n">
        <v>6271.03208041856</v>
      </c>
      <c r="AS47" s="1601">
        <f>(AR47+AT47)/2</f>
        <v/>
      </c>
      <c r="AT47" s="1601" t="n">
        <v>5487.15307036624</v>
      </c>
      <c r="AU47" s="1601">
        <f>(AT47+AV47)/2</f>
        <v/>
      </c>
      <c r="AV47" s="1601" t="n">
        <v>4703.27406031392</v>
      </c>
      <c r="AW47" s="1601">
        <f>(AV47+AX47)/2</f>
        <v/>
      </c>
      <c r="AX47" s="1601" t="n">
        <v>3919.3950502616</v>
      </c>
      <c r="AY47" s="1601">
        <f>(AX47+AZ47)/2</f>
        <v/>
      </c>
      <c r="AZ47" s="1601" t="n">
        <v>3135.51604020928</v>
      </c>
      <c r="BA47" s="1601">
        <f>(AZ47+BB47)/2</f>
        <v/>
      </c>
      <c r="BB47" s="1601" t="n">
        <v>2351.63703015696</v>
      </c>
      <c r="BC47" s="1601">
        <f>(BB47+BD47)/2</f>
        <v/>
      </c>
      <c r="BD47" s="1601" t="n">
        <v>1567.75802010464</v>
      </c>
      <c r="BE47" s="1601">
        <f>(BD47+BF47)/2</f>
        <v/>
      </c>
      <c r="BF47" s="1601" t="n">
        <v>783.87901005232</v>
      </c>
      <c r="BG47" s="1601">
        <f>(BF47+BH47)/2</f>
        <v/>
      </c>
      <c r="BH47" s="1601" t="n">
        <v>0</v>
      </c>
      <c r="BJ47" s="12" t="n">
        <v>550</v>
      </c>
      <c r="BK47" s="1601" t="n">
        <v>9913.13306993152</v>
      </c>
      <c r="BL47" s="1601" t="n">
        <v>9875.17824759752</v>
      </c>
      <c r="BM47" s="1601" t="n">
        <v>9837.223425263521</v>
      </c>
      <c r="BN47" s="1601" t="n">
        <v>9799.26860292952</v>
      </c>
      <c r="BO47" s="1601" t="n">
        <v>9761.313780595519</v>
      </c>
      <c r="BP47" s="1601" t="n">
        <v>9723.35895826152</v>
      </c>
      <c r="BQ47" s="1601" t="n">
        <v>9685.40413592752</v>
      </c>
      <c r="BR47" s="1601" t="n">
        <v>9647.449313593521</v>
      </c>
      <c r="BS47" s="1601" t="n">
        <v>9609.49449125952</v>
      </c>
      <c r="BT47" s="1601" t="n">
        <v>9571.539668925519</v>
      </c>
      <c r="BU47" s="1601" t="n">
        <v>9533.584846591521</v>
      </c>
      <c r="BV47" s="1601" t="n">
        <v>9495.63002425752</v>
      </c>
      <c r="BW47" s="1601" t="n">
        <v>9457.675201923519</v>
      </c>
      <c r="BX47" s="1601" t="n">
        <v>9419.72037958952</v>
      </c>
      <c r="BY47" s="1601" t="n">
        <v>9381.76555725552</v>
      </c>
      <c r="BZ47" s="1601" t="n">
        <v>9343.810734921521</v>
      </c>
      <c r="CA47" s="1601" t="n">
        <v>9305.85591258752</v>
      </c>
      <c r="CB47" s="1601" t="n">
        <v>9267.901090253519</v>
      </c>
      <c r="CC47" s="1601" t="n">
        <v>9229.94626791952</v>
      </c>
      <c r="CD47" s="1601" t="n">
        <v>9191.99144558552</v>
      </c>
      <c r="CE47" s="1601" t="n">
        <v>9154.036623251521</v>
      </c>
      <c r="CF47" s="1601" t="n">
        <v>9116.08180091752</v>
      </c>
      <c r="CG47" s="1601" t="n">
        <v>9078.126978583519</v>
      </c>
      <c r="CH47" s="1601" t="n">
        <v>9040.17215624952</v>
      </c>
      <c r="CI47" s="1601" t="n">
        <v>9002.21733391552</v>
      </c>
      <c r="CJ47" s="1601" t="n">
        <v>8964.262511581521</v>
      </c>
      <c r="CK47" s="1601" t="n">
        <v>8926.30768924752</v>
      </c>
      <c r="CL47" s="1601" t="n">
        <v>8888.352866913519</v>
      </c>
      <c r="CM47" s="1601" t="n">
        <v>8850.398044579521</v>
      </c>
      <c r="CN47" s="1601" t="n">
        <v>8812.44322224552</v>
      </c>
      <c r="CO47" s="1601" t="n">
        <v>8774.488399911521</v>
      </c>
      <c r="CP47" s="1601" t="n">
        <v>8736.53357757752</v>
      </c>
      <c r="CQ47" s="1601" t="n">
        <v>8698.578755243519</v>
      </c>
      <c r="CR47" s="1601" t="n">
        <v>8660.623932909521</v>
      </c>
      <c r="CS47" s="1601" t="n">
        <v>8622.66911057552</v>
      </c>
      <c r="CT47" s="1601" t="n">
        <v>8584.714288241519</v>
      </c>
      <c r="CU47" s="1601" t="n">
        <v>8546.75946590752</v>
      </c>
      <c r="CV47" s="1601" t="n">
        <v>8508.80464357352</v>
      </c>
      <c r="CW47" s="1601" t="n">
        <v>8470.849821239521</v>
      </c>
      <c r="CX47" s="1601" t="n">
        <v>8432.89499890552</v>
      </c>
      <c r="CY47" s="1601" t="n">
        <v>8394.940176571519</v>
      </c>
    </row>
    <row r="48">
      <c r="B48" s="1602" t="n"/>
      <c r="C48" s="13" t="n">
        <v>45</v>
      </c>
      <c r="D48" s="1601" t="n">
        <v>16320</v>
      </c>
      <c r="E48" s="1601">
        <f>(D48+F48)/2</f>
        <v/>
      </c>
      <c r="F48" s="1601" t="n">
        <v>16320</v>
      </c>
      <c r="G48" s="1601">
        <f>(F48+H48)/2</f>
        <v/>
      </c>
      <c r="H48" s="1601" t="n">
        <v>16320</v>
      </c>
      <c r="I48" s="1601">
        <f>(H48+J48)/2</f>
        <v/>
      </c>
      <c r="J48" s="1601" t="n">
        <v>16320</v>
      </c>
      <c r="K48" s="1601">
        <f>(J48+L48)/2</f>
        <v/>
      </c>
      <c r="L48" s="1601" t="n">
        <v>16320</v>
      </c>
      <c r="M48" s="1601">
        <f>(L48+N48)/2</f>
        <v/>
      </c>
      <c r="N48" s="1601" t="n">
        <v>16320</v>
      </c>
      <c r="O48" s="1601">
        <f>(N48+P48)/2</f>
        <v/>
      </c>
      <c r="P48" s="1601" t="n">
        <v>16320</v>
      </c>
      <c r="Q48" s="1601">
        <f>(P48+R48)/2</f>
        <v/>
      </c>
      <c r="R48" s="1601" t="n">
        <v>16320</v>
      </c>
      <c r="S48" s="1601">
        <f>(R48+T48)/2</f>
        <v/>
      </c>
      <c r="T48" s="1601" t="n">
        <v>15608.5714331664</v>
      </c>
      <c r="U48" s="1601">
        <f>(T48+V48)/2</f>
        <v/>
      </c>
      <c r="V48" s="1601" t="n">
        <v>14828.1428615081</v>
      </c>
      <c r="W48" s="1601">
        <f>(V48+X48)/2</f>
        <v/>
      </c>
      <c r="X48" s="1601" t="n">
        <v>14047.7142898498</v>
      </c>
      <c r="Y48" s="1601">
        <f>(X48+Z48)/2</f>
        <v/>
      </c>
      <c r="Z48" s="1601" t="n">
        <v>13267.2857181914</v>
      </c>
      <c r="AA48" s="1601">
        <f>(Z48+AB48)/2</f>
        <v/>
      </c>
      <c r="AB48" s="1601" t="n">
        <v>12486.8571465331</v>
      </c>
      <c r="AC48" s="1601">
        <f>(AB48+AD48)/2</f>
        <v/>
      </c>
      <c r="AD48" s="1601" t="n">
        <v>11706.4285748748</v>
      </c>
      <c r="AE48" s="1601">
        <f>(AD48+AF48)/2</f>
        <v/>
      </c>
      <c r="AF48" s="1601" t="n">
        <v>10926.0000032165</v>
      </c>
      <c r="AG48" s="1601">
        <f>(AF48+AH48)/2</f>
        <v/>
      </c>
      <c r="AH48" s="1601" t="n">
        <v>10145.5714315582</v>
      </c>
      <c r="AI48" s="1601">
        <f>(AH48+AJ48)/2</f>
        <v/>
      </c>
      <c r="AJ48" s="1601" t="n">
        <v>9365.142859899839</v>
      </c>
      <c r="AK48" s="1601">
        <f>(AJ48+AL48)/2</f>
        <v/>
      </c>
      <c r="AL48" s="1601" t="n">
        <v>8584.714288241519</v>
      </c>
      <c r="AM48" s="1601">
        <f>(AL48+AN48)/2</f>
        <v/>
      </c>
      <c r="AN48" s="1601" t="n">
        <v>7804.2857165832</v>
      </c>
      <c r="AO48" s="1601">
        <f>(AN48+AP48)/2</f>
        <v/>
      </c>
      <c r="AP48" s="1601" t="n">
        <v>7023.85714492488</v>
      </c>
      <c r="AQ48" s="1601">
        <f>(AP48+AR48)/2</f>
        <v/>
      </c>
      <c r="AR48" s="1601" t="n">
        <v>6243.42857326656</v>
      </c>
      <c r="AS48" s="1601">
        <f>(AR48+AT48)/2</f>
        <v/>
      </c>
      <c r="AT48" s="1601" t="n">
        <v>5463.00000160824</v>
      </c>
      <c r="AU48" s="1601">
        <f>(AT48+AV48)/2</f>
        <v/>
      </c>
      <c r="AV48" s="1601" t="n">
        <v>4682.57142994992</v>
      </c>
      <c r="AW48" s="1601">
        <f>(AV48+AX48)/2</f>
        <v/>
      </c>
      <c r="AX48" s="1601" t="n">
        <v>3902.1428582916</v>
      </c>
      <c r="AY48" s="1601">
        <f>(AX48+AZ48)/2</f>
        <v/>
      </c>
      <c r="AZ48" s="1601" t="n">
        <v>3121.71428663328</v>
      </c>
      <c r="BA48" s="1601">
        <f>(AZ48+BB48)/2</f>
        <v/>
      </c>
      <c r="BB48" s="1601" t="n">
        <v>2341.28571497496</v>
      </c>
      <c r="BC48" s="1601">
        <f>(BB48+BD48)/2</f>
        <v/>
      </c>
      <c r="BD48" s="1601" t="n">
        <v>1560.85714331664</v>
      </c>
      <c r="BE48" s="1601">
        <f>(BD48+BF48)/2</f>
        <v/>
      </c>
      <c r="BF48" s="1601" t="n">
        <v>780.42857165832</v>
      </c>
      <c r="BG48" s="1601">
        <f>(BF48+BH48)/2</f>
        <v/>
      </c>
      <c r="BH48" s="1601" t="n">
        <v>0</v>
      </c>
      <c r="BJ48" s="12" t="n">
        <v>525</v>
      </c>
      <c r="BK48" s="1601">
        <f>(BK47+BK49)/2</f>
        <v/>
      </c>
      <c r="BL48" s="1601">
        <f>(BL47+BL49)/2</f>
        <v/>
      </c>
      <c r="BM48" s="1601">
        <f>(BM47+BM49)/2</f>
        <v/>
      </c>
      <c r="BN48" s="1601">
        <f>(BN47+BN49)/2</f>
        <v/>
      </c>
      <c r="BO48" s="1601">
        <f>(BO47+BO49)/2</f>
        <v/>
      </c>
      <c r="BP48" s="1601">
        <f>(BP47+BP49)/2</f>
        <v/>
      </c>
      <c r="BQ48" s="1601">
        <f>(BQ47+BQ49)/2</f>
        <v/>
      </c>
      <c r="BR48" s="1601">
        <f>(BR47+BR49)/2</f>
        <v/>
      </c>
      <c r="BS48" s="1601">
        <f>(BS47+BS49)/2</f>
        <v/>
      </c>
      <c r="BT48" s="1601">
        <f>(BT47+BT49)/2</f>
        <v/>
      </c>
      <c r="BU48" s="1601">
        <f>(BU47+BU49)/2</f>
        <v/>
      </c>
      <c r="BV48" s="1601">
        <f>(BV47+BV49)/2</f>
        <v/>
      </c>
      <c r="BW48" s="1601">
        <f>(BW47+BW49)/2</f>
        <v/>
      </c>
      <c r="BX48" s="1601">
        <f>(BX47+BX49)/2</f>
        <v/>
      </c>
      <c r="BY48" s="1601">
        <f>(BY47+BY49)/2</f>
        <v/>
      </c>
      <c r="BZ48" s="1601">
        <f>(BZ47+BZ49)/2</f>
        <v/>
      </c>
      <c r="CA48" s="1601">
        <f>(CA47+CA49)/2</f>
        <v/>
      </c>
      <c r="CB48" s="1601">
        <f>(CB47+CB49)/2</f>
        <v/>
      </c>
      <c r="CC48" s="1601">
        <f>(CC47+CC49)/2</f>
        <v/>
      </c>
      <c r="CD48" s="1601">
        <f>(CD47+CD49)/2</f>
        <v/>
      </c>
      <c r="CE48" s="1601">
        <f>(CE47+CE49)/2</f>
        <v/>
      </c>
      <c r="CF48" s="1601">
        <f>(CF47+CF49)/2</f>
        <v/>
      </c>
      <c r="CG48" s="1601">
        <f>(CG47+CG49)/2</f>
        <v/>
      </c>
      <c r="CH48" s="1601">
        <f>(CH47+CH49)/2</f>
        <v/>
      </c>
      <c r="CI48" s="1601">
        <f>(CI47+CI49)/2</f>
        <v/>
      </c>
      <c r="CJ48" s="1601">
        <f>(CJ47+CJ49)/2</f>
        <v/>
      </c>
      <c r="CK48" s="1601">
        <f>(CK47+CK49)/2</f>
        <v/>
      </c>
      <c r="CL48" s="1601">
        <f>(CL47+CL49)/2</f>
        <v/>
      </c>
      <c r="CM48" s="1601">
        <f>(CM47+CM49)/2</f>
        <v/>
      </c>
      <c r="CN48" s="1601">
        <f>(CN47+CN49)/2</f>
        <v/>
      </c>
      <c r="CO48" s="1601">
        <f>(CO47+CO49)/2</f>
        <v/>
      </c>
      <c r="CP48" s="1601">
        <f>(CP47+CP49)/2</f>
        <v/>
      </c>
      <c r="CQ48" s="1601">
        <f>(CQ47+CQ49)/2</f>
        <v/>
      </c>
      <c r="CR48" s="1601">
        <f>(CR47+CR49)/2</f>
        <v/>
      </c>
      <c r="CS48" s="1601">
        <f>(CS47+CS49)/2</f>
        <v/>
      </c>
      <c r="CT48" s="1601">
        <f>(CT47+CT49)/2</f>
        <v/>
      </c>
      <c r="CU48" s="1601">
        <f>(CU47+CU49)/2</f>
        <v/>
      </c>
      <c r="CV48" s="1601">
        <f>(CV47+CV49)/2</f>
        <v/>
      </c>
      <c r="CW48" s="1601">
        <f>(CW47+CW49)/2</f>
        <v/>
      </c>
      <c r="CX48" s="1601">
        <f>(CX47+CX49)/2</f>
        <v/>
      </c>
      <c r="CY48" s="1601">
        <f>(CY47+CY49)/2</f>
        <v/>
      </c>
    </row>
    <row r="49">
      <c r="B49" s="1602" t="n"/>
      <c r="C49" s="13" t="n">
        <v>46</v>
      </c>
      <c r="D49" s="1601" t="n">
        <v>16320</v>
      </c>
      <c r="E49" s="1601">
        <f>(D49+F49)/2</f>
        <v/>
      </c>
      <c r="F49" s="1601" t="n">
        <v>16320</v>
      </c>
      <c r="G49" s="1601">
        <f>(F49+H49)/2</f>
        <v/>
      </c>
      <c r="H49" s="1601" t="n">
        <v>16320</v>
      </c>
      <c r="I49" s="1601">
        <f>(H49+J49)/2</f>
        <v/>
      </c>
      <c r="J49" s="1601" t="n">
        <v>16320</v>
      </c>
      <c r="K49" s="1601">
        <f>(J49+L49)/2</f>
        <v/>
      </c>
      <c r="L49" s="1601" t="n">
        <v>16320</v>
      </c>
      <c r="M49" s="1601">
        <f>(L49+N49)/2</f>
        <v/>
      </c>
      <c r="N49" s="1601" t="n">
        <v>16320</v>
      </c>
      <c r="O49" s="1601">
        <f>(N49+P49)/2</f>
        <v/>
      </c>
      <c r="P49" s="1601" t="n">
        <v>16320</v>
      </c>
      <c r="Q49" s="1601">
        <f>(P49+R49)/2</f>
        <v/>
      </c>
      <c r="R49" s="1601" t="n">
        <v>16316.5407985507</v>
      </c>
      <c r="S49" s="1601">
        <f>(R49+T49)/2</f>
        <v/>
      </c>
      <c r="T49" s="1601" t="n">
        <v>15539.5626652864</v>
      </c>
      <c r="U49" s="1601">
        <f>(T49+V49)/2</f>
        <v/>
      </c>
      <c r="V49" s="1601" t="n">
        <v>14762.5845320221</v>
      </c>
      <c r="W49" s="1601">
        <f>(V49+X49)/2</f>
        <v/>
      </c>
      <c r="X49" s="1601" t="n">
        <v>13985.6063987578</v>
      </c>
      <c r="Y49" s="1601">
        <f>(X49+Z49)/2</f>
        <v/>
      </c>
      <c r="Z49" s="1601" t="n">
        <v>13208.6282654934</v>
      </c>
      <c r="AA49" s="1601">
        <f>(Z49+AB49)/2</f>
        <v/>
      </c>
      <c r="AB49" s="1601" t="n">
        <v>12431.6501322291</v>
      </c>
      <c r="AC49" s="1601">
        <f>(AB49+AD49)/2</f>
        <v/>
      </c>
      <c r="AD49" s="1601" t="n">
        <v>11654.6719989648</v>
      </c>
      <c r="AE49" s="1601">
        <f>(AD49+AF49)/2</f>
        <v/>
      </c>
      <c r="AF49" s="1601" t="n">
        <v>10877.6938657005</v>
      </c>
      <c r="AG49" s="1601">
        <f>(AF49+AH49)/2</f>
        <v/>
      </c>
      <c r="AH49" s="1601" t="n">
        <v>10100.7157324362</v>
      </c>
      <c r="AI49" s="1601">
        <f>(AH49+AJ49)/2</f>
        <v/>
      </c>
      <c r="AJ49" s="1601" t="n">
        <v>9323.73759917184</v>
      </c>
      <c r="AK49" s="1601">
        <f>(AJ49+AL49)/2</f>
        <v/>
      </c>
      <c r="AL49" s="1601" t="n">
        <v>8546.75946590752</v>
      </c>
      <c r="AM49" s="1601">
        <f>(AL49+AN49)/2</f>
        <v/>
      </c>
      <c r="AN49" s="1601" t="n">
        <v>7769.7813326432</v>
      </c>
      <c r="AO49" s="1601">
        <f>(AN49+AP49)/2</f>
        <v/>
      </c>
      <c r="AP49" s="1601" t="n">
        <v>6992.80319937888</v>
      </c>
      <c r="AQ49" s="1601">
        <f>(AP49+AR49)/2</f>
        <v/>
      </c>
      <c r="AR49" s="1601" t="n">
        <v>6215.82506611456</v>
      </c>
      <c r="AS49" s="1601">
        <f>(AR49+AT49)/2</f>
        <v/>
      </c>
      <c r="AT49" s="1601" t="n">
        <v>5438.84693285024</v>
      </c>
      <c r="AU49" s="1601">
        <f>(AT49+AV49)/2</f>
        <v/>
      </c>
      <c r="AV49" s="1601" t="n">
        <v>4661.86879958592</v>
      </c>
      <c r="AW49" s="1601">
        <f>(AV49+AX49)/2</f>
        <v/>
      </c>
      <c r="AX49" s="1601" t="n">
        <v>3884.8906663216</v>
      </c>
      <c r="AY49" s="1601">
        <f>(AX49+AZ49)/2</f>
        <v/>
      </c>
      <c r="AZ49" s="1601" t="n">
        <v>3107.91253305728</v>
      </c>
      <c r="BA49" s="1601">
        <f>(AZ49+BB49)/2</f>
        <v/>
      </c>
      <c r="BB49" s="1601" t="n">
        <v>2330.93439979296</v>
      </c>
      <c r="BC49" s="1601">
        <f>(BB49+BD49)/2</f>
        <v/>
      </c>
      <c r="BD49" s="1601" t="n">
        <v>1553.95626652864</v>
      </c>
      <c r="BE49" s="1601">
        <f>(BD49+BF49)/2</f>
        <v/>
      </c>
      <c r="BF49" s="1601" t="n">
        <v>776.97813326432</v>
      </c>
      <c r="BG49" s="1601">
        <f>(BF49+BH49)/2</f>
        <v/>
      </c>
      <c r="BH49" s="1601" t="n">
        <v>0</v>
      </c>
      <c r="BJ49" s="12" t="n">
        <v>500</v>
      </c>
      <c r="BK49" s="1601" t="n">
        <v>9011.9391544832</v>
      </c>
      <c r="BL49" s="1601" t="n">
        <v>8977.434770543199</v>
      </c>
      <c r="BM49" s="1601" t="n">
        <v>8942.930386603201</v>
      </c>
      <c r="BN49" s="1601" t="n">
        <v>8908.4260026632</v>
      </c>
      <c r="BO49" s="1601" t="n">
        <v>8873.9216187232</v>
      </c>
      <c r="BP49" s="1601" t="n">
        <v>8839.417234783199</v>
      </c>
      <c r="BQ49" s="1601" t="n">
        <v>8804.9128508432</v>
      </c>
      <c r="BR49" s="1601" t="n">
        <v>8770.4084669032</v>
      </c>
      <c r="BS49" s="1601" t="n">
        <v>8735.904082963199</v>
      </c>
      <c r="BT49" s="1601" t="n">
        <v>8701.399699023201</v>
      </c>
      <c r="BU49" s="1601" t="n">
        <v>8666.8953150832</v>
      </c>
      <c r="BV49" s="1601" t="n">
        <v>8632.3909311432</v>
      </c>
      <c r="BW49" s="1601" t="n">
        <v>8597.886547203199</v>
      </c>
      <c r="BX49" s="1601" t="n">
        <v>8563.382163263201</v>
      </c>
      <c r="BY49" s="1601" t="n">
        <v>8528.8777793232</v>
      </c>
      <c r="BZ49" s="1601" t="n">
        <v>8494.3733953832</v>
      </c>
      <c r="CA49" s="1601" t="n">
        <v>8459.869011443199</v>
      </c>
      <c r="CB49" s="1601" t="n">
        <v>8425.364627503201</v>
      </c>
      <c r="CC49" s="1601" t="n">
        <v>8390.8602435632</v>
      </c>
      <c r="CD49" s="1601" t="n">
        <v>8356.3558596232</v>
      </c>
      <c r="CE49" s="1601" t="n">
        <v>8321.851475683199</v>
      </c>
      <c r="CF49" s="1601" t="n">
        <v>8287.347091743201</v>
      </c>
      <c r="CG49" s="1601" t="n">
        <v>8252.8427078032</v>
      </c>
      <c r="CH49" s="1601" t="n">
        <v>8218.3383238632</v>
      </c>
      <c r="CI49" s="1601" t="n">
        <v>8183.8339399232</v>
      </c>
      <c r="CJ49" s="1601" t="n">
        <v>8149.3295559832</v>
      </c>
      <c r="CK49" s="1601" t="n">
        <v>8114.8251720432</v>
      </c>
      <c r="CL49" s="1601" t="n">
        <v>8080.3207881032</v>
      </c>
      <c r="CM49" s="1601" t="n">
        <v>8045.8164041632</v>
      </c>
      <c r="CN49" s="1601" t="n">
        <v>8011.3120202232</v>
      </c>
      <c r="CO49" s="1601" t="n">
        <v>7976.8076362832</v>
      </c>
      <c r="CP49" s="1601" t="n">
        <v>7942.3032523432</v>
      </c>
      <c r="CQ49" s="1601" t="n">
        <v>7907.7988684032</v>
      </c>
      <c r="CR49" s="1601" t="n">
        <v>7873.2944844632</v>
      </c>
      <c r="CS49" s="1601" t="n">
        <v>7838.7901005232</v>
      </c>
      <c r="CT49" s="1601" t="n">
        <v>7804.2857165832</v>
      </c>
      <c r="CU49" s="1601" t="n">
        <v>7769.7813326432</v>
      </c>
      <c r="CV49" s="1601" t="n">
        <v>7735.2769487032</v>
      </c>
      <c r="CW49" s="1601" t="n">
        <v>7700.7725647632</v>
      </c>
      <c r="CX49" s="1601" t="n">
        <v>7666.2681808232</v>
      </c>
      <c r="CY49" s="1601" t="n">
        <v>7631.7637968832</v>
      </c>
    </row>
    <row r="50">
      <c r="B50" s="1602" t="n"/>
      <c r="C50" s="13" t="n">
        <v>47</v>
      </c>
      <c r="D50" s="1601" t="n">
        <v>16320</v>
      </c>
      <c r="E50" s="1601">
        <f>(D50+F50)/2</f>
        <v/>
      </c>
      <c r="F50" s="1601" t="n">
        <v>16320</v>
      </c>
      <c r="G50" s="1601">
        <f>(F50+H50)/2</f>
        <v/>
      </c>
      <c r="H50" s="1601" t="n">
        <v>16320</v>
      </c>
      <c r="I50" s="1601">
        <f>(H50+J50)/2</f>
        <v/>
      </c>
      <c r="J50" s="1601" t="n">
        <v>16320</v>
      </c>
      <c r="K50" s="1601">
        <f>(J50+L50)/2</f>
        <v/>
      </c>
      <c r="L50" s="1601" t="n">
        <v>16320</v>
      </c>
      <c r="M50" s="1601">
        <f>(L50+N50)/2</f>
        <v/>
      </c>
      <c r="N50" s="1601" t="n">
        <v>16320</v>
      </c>
      <c r="O50" s="1601">
        <f>(N50+P50)/2</f>
        <v/>
      </c>
      <c r="P50" s="1601" t="n">
        <v>16320</v>
      </c>
      <c r="Q50" s="1601">
        <f>(P50+R50)/2</f>
        <v/>
      </c>
      <c r="R50" s="1601" t="n">
        <v>16244.0815922767</v>
      </c>
      <c r="S50" s="1601">
        <f>(R50+T50)/2</f>
        <v/>
      </c>
      <c r="T50" s="1601" t="n">
        <v>15470.5538974064</v>
      </c>
      <c r="U50" s="1601">
        <f>(T50+V50)/2</f>
        <v/>
      </c>
      <c r="V50" s="1601" t="n">
        <v>14697.0262025361</v>
      </c>
      <c r="W50" s="1601">
        <f>(V50+X50)/2</f>
        <v/>
      </c>
      <c r="X50" s="1601" t="n">
        <v>13923.4985076658</v>
      </c>
      <c r="Y50" s="1601">
        <f>(X50+Z50)/2</f>
        <v/>
      </c>
      <c r="Z50" s="1601" t="n">
        <v>13149.9708127954</v>
      </c>
      <c r="AA50" s="1601">
        <f>(Z50+AB50)/2</f>
        <v/>
      </c>
      <c r="AB50" s="1601" t="n">
        <v>12376.4431179251</v>
      </c>
      <c r="AC50" s="1601">
        <f>(AB50+AD50)/2</f>
        <v/>
      </c>
      <c r="AD50" s="1601" t="n">
        <v>11602.9154230548</v>
      </c>
      <c r="AE50" s="1601">
        <f>(AD50+AF50)/2</f>
        <v/>
      </c>
      <c r="AF50" s="1601" t="n">
        <v>10829.3877281845</v>
      </c>
      <c r="AG50" s="1601">
        <f>(AF50+AH50)/2</f>
        <v/>
      </c>
      <c r="AH50" s="1601" t="n">
        <v>10055.8600333142</v>
      </c>
      <c r="AI50" s="1601">
        <f>(AH50+AJ50)/2</f>
        <v/>
      </c>
      <c r="AJ50" s="1601" t="n">
        <v>9282.332338443841</v>
      </c>
      <c r="AK50" s="1601">
        <f>(AJ50+AL50)/2</f>
        <v/>
      </c>
      <c r="AL50" s="1601" t="n">
        <v>8508.80464357352</v>
      </c>
      <c r="AM50" s="1601">
        <f>(AL50+AN50)/2</f>
        <v/>
      </c>
      <c r="AN50" s="1601" t="n">
        <v>7735.2769487032</v>
      </c>
      <c r="AO50" s="1601">
        <f>(AN50+AP50)/2</f>
        <v/>
      </c>
      <c r="AP50" s="1601" t="n">
        <v>6961.74925383288</v>
      </c>
      <c r="AQ50" s="1601">
        <f>(AP50+AR50)/2</f>
        <v/>
      </c>
      <c r="AR50" s="1601" t="n">
        <v>6188.22155896256</v>
      </c>
      <c r="AS50" s="1601">
        <f>(AR50+AT50)/2</f>
        <v/>
      </c>
      <c r="AT50" s="1601" t="n">
        <v>5414.69386409224</v>
      </c>
      <c r="AU50" s="1601">
        <f>(AT50+AV50)/2</f>
        <v/>
      </c>
      <c r="AV50" s="1601" t="n">
        <v>4641.16616922192</v>
      </c>
      <c r="AW50" s="1601">
        <f>(AV50+AX50)/2</f>
        <v/>
      </c>
      <c r="AX50" s="1601" t="n">
        <v>3867.6384743516</v>
      </c>
      <c r="AY50" s="1601">
        <f>(AX50+AZ50)/2</f>
        <v/>
      </c>
      <c r="AZ50" s="1601" t="n">
        <v>3094.11077948128</v>
      </c>
      <c r="BA50" s="1601">
        <f>(AZ50+BB50)/2</f>
        <v/>
      </c>
      <c r="BB50" s="1601" t="n">
        <v>2320.58308461096</v>
      </c>
      <c r="BC50" s="1601">
        <f>(BB50+BD50)/2</f>
        <v/>
      </c>
      <c r="BD50" s="1601" t="n">
        <v>1547.05538974064</v>
      </c>
      <c r="BE50" s="1601">
        <f>(BD50+BF50)/2</f>
        <v/>
      </c>
      <c r="BF50" s="1601" t="n">
        <v>773.52769487032</v>
      </c>
      <c r="BG50" s="1601">
        <f>(BF50+BH50)/2</f>
        <v/>
      </c>
      <c r="BH50" s="1601" t="n">
        <v>0</v>
      </c>
      <c r="BJ50" s="12" t="n">
        <v>475</v>
      </c>
      <c r="BK50" s="1601">
        <f>(BK49+BK51)/2</f>
        <v/>
      </c>
      <c r="BL50" s="1601">
        <f>(BL49+BL51)/2</f>
        <v/>
      </c>
      <c r="BM50" s="1601">
        <f>(BM49+BM51)/2</f>
        <v/>
      </c>
      <c r="BN50" s="1601">
        <f>(BN49+BN51)/2</f>
        <v/>
      </c>
      <c r="BO50" s="1601">
        <f>(BO49+BO51)/2</f>
        <v/>
      </c>
      <c r="BP50" s="1601">
        <f>(BP49+BP51)/2</f>
        <v/>
      </c>
      <c r="BQ50" s="1601">
        <f>(BQ49+BQ51)/2</f>
        <v/>
      </c>
      <c r="BR50" s="1601">
        <f>(BR49+BR51)/2</f>
        <v/>
      </c>
      <c r="BS50" s="1601">
        <f>(BS49+BS51)/2</f>
        <v/>
      </c>
      <c r="BT50" s="1601">
        <f>(BT49+BT51)/2</f>
        <v/>
      </c>
      <c r="BU50" s="1601">
        <f>(BU49+BU51)/2</f>
        <v/>
      </c>
      <c r="BV50" s="1601">
        <f>(BV49+BV51)/2</f>
        <v/>
      </c>
      <c r="BW50" s="1601">
        <f>(BW49+BW51)/2</f>
        <v/>
      </c>
      <c r="BX50" s="1601">
        <f>(BX49+BX51)/2</f>
        <v/>
      </c>
      <c r="BY50" s="1601">
        <f>(BY49+BY51)/2</f>
        <v/>
      </c>
      <c r="BZ50" s="1601">
        <f>(BZ49+BZ51)/2</f>
        <v/>
      </c>
      <c r="CA50" s="1601">
        <f>(CA49+CA51)/2</f>
        <v/>
      </c>
      <c r="CB50" s="1601">
        <f>(CB49+CB51)/2</f>
        <v/>
      </c>
      <c r="CC50" s="1601">
        <f>(CC49+CC51)/2</f>
        <v/>
      </c>
      <c r="CD50" s="1601">
        <f>(CD49+CD51)/2</f>
        <v/>
      </c>
      <c r="CE50" s="1601">
        <f>(CE49+CE51)/2</f>
        <v/>
      </c>
      <c r="CF50" s="1601">
        <f>(CF49+CF51)/2</f>
        <v/>
      </c>
      <c r="CG50" s="1601">
        <f>(CG49+CG51)/2</f>
        <v/>
      </c>
      <c r="CH50" s="1601">
        <f>(CH49+CH51)/2</f>
        <v/>
      </c>
      <c r="CI50" s="1601">
        <f>(CI49+CI51)/2</f>
        <v/>
      </c>
      <c r="CJ50" s="1601">
        <f>(CJ49+CJ51)/2</f>
        <v/>
      </c>
      <c r="CK50" s="1601">
        <f>(CK49+CK51)/2</f>
        <v/>
      </c>
      <c r="CL50" s="1601">
        <f>(CL49+CL51)/2</f>
        <v/>
      </c>
      <c r="CM50" s="1601">
        <f>(CM49+CM51)/2</f>
        <v/>
      </c>
      <c r="CN50" s="1601">
        <f>(CN49+CN51)/2</f>
        <v/>
      </c>
      <c r="CO50" s="1601">
        <f>(CO49+CO51)/2</f>
        <v/>
      </c>
      <c r="CP50" s="1601">
        <f>(CP49+CP51)/2</f>
        <v/>
      </c>
      <c r="CQ50" s="1601">
        <f>(CQ49+CQ51)/2</f>
        <v/>
      </c>
      <c r="CR50" s="1601">
        <f>(CR49+CR51)/2</f>
        <v/>
      </c>
      <c r="CS50" s="1601">
        <f>(CS49+CS51)/2</f>
        <v/>
      </c>
      <c r="CT50" s="1601">
        <f>(CT49+CT51)/2</f>
        <v/>
      </c>
      <c r="CU50" s="1601">
        <f>(CU49+CU51)/2</f>
        <v/>
      </c>
      <c r="CV50" s="1601">
        <f>(CV49+CV51)/2</f>
        <v/>
      </c>
      <c r="CW50" s="1601">
        <f>(CW49+CW51)/2</f>
        <v/>
      </c>
      <c r="CX50" s="1601">
        <f>(CX49+CX51)/2</f>
        <v/>
      </c>
      <c r="CY50" s="1601">
        <f>(CY49+CY51)/2</f>
        <v/>
      </c>
    </row>
    <row r="51">
      <c r="B51" s="1602" t="n"/>
      <c r="C51" s="13" t="n">
        <v>48</v>
      </c>
      <c r="D51" s="1601" t="n">
        <v>16320</v>
      </c>
      <c r="E51" s="1601">
        <f>(D51+F51)/2</f>
        <v/>
      </c>
      <c r="F51" s="1601" t="n">
        <v>16320</v>
      </c>
      <c r="G51" s="1601">
        <f>(F51+H51)/2</f>
        <v/>
      </c>
      <c r="H51" s="1601" t="n">
        <v>16320</v>
      </c>
      <c r="I51" s="1601">
        <f>(H51+J51)/2</f>
        <v/>
      </c>
      <c r="J51" s="1601" t="n">
        <v>16320</v>
      </c>
      <c r="K51" s="1601">
        <f>(J51+L51)/2</f>
        <v/>
      </c>
      <c r="L51" s="1601" t="n">
        <v>16320</v>
      </c>
      <c r="M51" s="1601">
        <f>(L51+N51)/2</f>
        <v/>
      </c>
      <c r="N51" s="1601" t="n">
        <v>16320</v>
      </c>
      <c r="O51" s="1601">
        <f>(N51+P51)/2</f>
        <v/>
      </c>
      <c r="P51" s="1601" t="n">
        <v>16320</v>
      </c>
      <c r="Q51" s="1601">
        <f>(P51+R51)/2</f>
        <v/>
      </c>
      <c r="R51" s="1601" t="n">
        <v>16171.6223860027</v>
      </c>
      <c r="S51" s="1601">
        <f>(R51+T51)/2</f>
        <v/>
      </c>
      <c r="T51" s="1601" t="n">
        <v>15401.5451295264</v>
      </c>
      <c r="U51" s="1601">
        <f>(T51+V51)/2</f>
        <v/>
      </c>
      <c r="V51" s="1601" t="n">
        <v>14631.4678730501</v>
      </c>
      <c r="W51" s="1601">
        <f>(V51+X51)/2</f>
        <v/>
      </c>
      <c r="X51" s="1601" t="n">
        <v>13861.3906165738</v>
      </c>
      <c r="Y51" s="1601">
        <f>(X51+Z51)/2</f>
        <v/>
      </c>
      <c r="Z51" s="1601" t="n">
        <v>13091.3133600974</v>
      </c>
      <c r="AA51" s="1601">
        <f>(Z51+AB51)/2</f>
        <v/>
      </c>
      <c r="AB51" s="1601" t="n">
        <v>12321.2361036211</v>
      </c>
      <c r="AC51" s="1601">
        <f>(AB51+AD51)/2</f>
        <v/>
      </c>
      <c r="AD51" s="1601" t="n">
        <v>11551.1588471448</v>
      </c>
      <c r="AE51" s="1601">
        <f>(AD51+AF51)/2</f>
        <v/>
      </c>
      <c r="AF51" s="1601" t="n">
        <v>10781.0815906685</v>
      </c>
      <c r="AG51" s="1601">
        <f>(AF51+AH51)/2</f>
        <v/>
      </c>
      <c r="AH51" s="1601" t="n">
        <v>10011.0043341922</v>
      </c>
      <c r="AI51" s="1601">
        <f>(AH51+AJ51)/2</f>
        <v/>
      </c>
      <c r="AJ51" s="1601" t="n">
        <v>9240.92707771584</v>
      </c>
      <c r="AK51" s="1601">
        <f>(AJ51+AL51)/2</f>
        <v/>
      </c>
      <c r="AL51" s="1601" t="n">
        <v>8470.849821239521</v>
      </c>
      <c r="AM51" s="1601">
        <f>(AL51+AN51)/2</f>
        <v/>
      </c>
      <c r="AN51" s="1601" t="n">
        <v>7700.7725647632</v>
      </c>
      <c r="AO51" s="1601">
        <f>(AN51+AP51)/2</f>
        <v/>
      </c>
      <c r="AP51" s="1601" t="n">
        <v>6930.69530828688</v>
      </c>
      <c r="AQ51" s="1601">
        <f>(AP51+AR51)/2</f>
        <v/>
      </c>
      <c r="AR51" s="1601" t="n">
        <v>6160.61805181056</v>
      </c>
      <c r="AS51" s="1601">
        <f>(AR51+AT51)/2</f>
        <v/>
      </c>
      <c r="AT51" s="1601" t="n">
        <v>5390.54079533424</v>
      </c>
      <c r="AU51" s="1601">
        <f>(AT51+AV51)/2</f>
        <v/>
      </c>
      <c r="AV51" s="1601" t="n">
        <v>4620.46353885792</v>
      </c>
      <c r="AW51" s="1601">
        <f>(AV51+AX51)/2</f>
        <v/>
      </c>
      <c r="AX51" s="1601" t="n">
        <v>3850.3862823816</v>
      </c>
      <c r="AY51" s="1601">
        <f>(AX51+AZ51)/2</f>
        <v/>
      </c>
      <c r="AZ51" s="1601" t="n">
        <v>3080.30902590528</v>
      </c>
      <c r="BA51" s="1601">
        <f>(AZ51+BB51)/2</f>
        <v/>
      </c>
      <c r="BB51" s="1601" t="n">
        <v>2310.23176942896</v>
      </c>
      <c r="BC51" s="1601">
        <f>(BB51+BD51)/2</f>
        <v/>
      </c>
      <c r="BD51" s="1601" t="n">
        <v>1540.15451295264</v>
      </c>
      <c r="BE51" s="1601">
        <f>(BD51+BF51)/2</f>
        <v/>
      </c>
      <c r="BF51" s="1601" t="n">
        <v>770.07725647632</v>
      </c>
      <c r="BG51" s="1601">
        <f>(BF51+BH51)/2</f>
        <v/>
      </c>
      <c r="BH51" s="1601" t="n">
        <v>0</v>
      </c>
      <c r="BJ51" s="12" t="n">
        <v>450</v>
      </c>
      <c r="BK51" s="1601" t="n">
        <v>8110.74523903488</v>
      </c>
      <c r="BL51" s="1601" t="n">
        <v>8079.69129348888</v>
      </c>
      <c r="BM51" s="1601" t="n">
        <v>8048.63734794288</v>
      </c>
      <c r="BN51" s="1601" t="n">
        <v>8017.58340239688</v>
      </c>
      <c r="BO51" s="1601" t="n">
        <v>7986.52945685088</v>
      </c>
      <c r="BP51" s="1601" t="n">
        <v>7955.47551130488</v>
      </c>
      <c r="BQ51" s="1601" t="n">
        <v>7924.42156575888</v>
      </c>
      <c r="BR51" s="1601" t="n">
        <v>7893.36762021288</v>
      </c>
      <c r="BS51" s="1601" t="n">
        <v>7862.31367466688</v>
      </c>
      <c r="BT51" s="1601" t="n">
        <v>7831.25972912088</v>
      </c>
      <c r="BU51" s="1601" t="n">
        <v>7800.20578357488</v>
      </c>
      <c r="BV51" s="1601" t="n">
        <v>7769.15183802888</v>
      </c>
      <c r="BW51" s="1601" t="n">
        <v>7738.09789248288</v>
      </c>
      <c r="BX51" s="1601" t="n">
        <v>7707.04394693688</v>
      </c>
      <c r="BY51" s="1601" t="n">
        <v>7675.99000139088</v>
      </c>
      <c r="BZ51" s="1601" t="n">
        <v>7644.93605584488</v>
      </c>
      <c r="CA51" s="1601" t="n">
        <v>7613.88211029888</v>
      </c>
      <c r="CB51" s="1601" t="n">
        <v>7582.82816475288</v>
      </c>
      <c r="CC51" s="1601" t="n">
        <v>7551.77421920688</v>
      </c>
      <c r="CD51" s="1601" t="n">
        <v>7520.72027366088</v>
      </c>
      <c r="CE51" s="1601" t="n">
        <v>7489.66632811488</v>
      </c>
      <c r="CF51" s="1601" t="n">
        <v>7458.61238256888</v>
      </c>
      <c r="CG51" s="1601" t="n">
        <v>7427.55843702288</v>
      </c>
      <c r="CH51" s="1601" t="n">
        <v>7396.50449147688</v>
      </c>
      <c r="CI51" s="1601" t="n">
        <v>7365.45054593088</v>
      </c>
      <c r="CJ51" s="1601" t="n">
        <v>7334.39660038488</v>
      </c>
      <c r="CK51" s="1601" t="n">
        <v>7303.34265483888</v>
      </c>
      <c r="CL51" s="1601" t="n">
        <v>7272.28870929288</v>
      </c>
      <c r="CM51" s="1601" t="n">
        <v>7241.23476374688</v>
      </c>
      <c r="CN51" s="1601" t="n">
        <v>7210.18081820088</v>
      </c>
      <c r="CO51" s="1601" t="n">
        <v>7179.12687265488</v>
      </c>
      <c r="CP51" s="1601" t="n">
        <v>7148.07292710888</v>
      </c>
      <c r="CQ51" s="1601" t="n">
        <v>7117.01898156288</v>
      </c>
      <c r="CR51" s="1601" t="n">
        <v>7085.96503601688</v>
      </c>
      <c r="CS51" s="1601" t="n">
        <v>7054.91109047088</v>
      </c>
      <c r="CT51" s="1601" t="n">
        <v>7023.85714492488</v>
      </c>
      <c r="CU51" s="1601" t="n">
        <v>6992.80319937888</v>
      </c>
      <c r="CV51" s="1601" t="n">
        <v>6961.74925383288</v>
      </c>
      <c r="CW51" s="1601" t="n">
        <v>6930.69530828688</v>
      </c>
      <c r="CX51" s="1601" t="n">
        <v>6899.64136274088</v>
      </c>
      <c r="CY51" s="1601" t="n">
        <v>6868.58741719488</v>
      </c>
    </row>
    <row r="52">
      <c r="B52" s="1602" t="n"/>
      <c r="C52" s="13" t="n">
        <v>49</v>
      </c>
      <c r="D52" s="1601" t="n">
        <v>16320</v>
      </c>
      <c r="E52" s="1601">
        <f>(D52+F52)/2</f>
        <v/>
      </c>
      <c r="F52" s="1601" t="n">
        <v>16320</v>
      </c>
      <c r="G52" s="1601">
        <f>(F52+H52)/2</f>
        <v/>
      </c>
      <c r="H52" s="1601" t="n">
        <v>16320</v>
      </c>
      <c r="I52" s="1601">
        <f>(H52+J52)/2</f>
        <v/>
      </c>
      <c r="J52" s="1601" t="n">
        <v>16320</v>
      </c>
      <c r="K52" s="1601">
        <f>(J52+L52)/2</f>
        <v/>
      </c>
      <c r="L52" s="1601" t="n">
        <v>16320</v>
      </c>
      <c r="M52" s="1601">
        <f>(L52+N52)/2</f>
        <v/>
      </c>
      <c r="N52" s="1601" t="n">
        <v>16320</v>
      </c>
      <c r="O52" s="1601">
        <f>(N52+P52)/2</f>
        <v/>
      </c>
      <c r="P52" s="1601" t="n">
        <v>16320</v>
      </c>
      <c r="Q52" s="1601">
        <f>(P52+R52)/2</f>
        <v/>
      </c>
      <c r="R52" s="1601" t="n">
        <v>16099.1631797287</v>
      </c>
      <c r="S52" s="1601">
        <f>(R52+T52)/2</f>
        <v/>
      </c>
      <c r="T52" s="1601" t="n">
        <v>15332.5363616464</v>
      </c>
      <c r="U52" s="1601">
        <f>(T52+V52)/2</f>
        <v/>
      </c>
      <c r="V52" s="1601" t="n">
        <v>14565.9095435641</v>
      </c>
      <c r="W52" s="1601">
        <f>(V52+X52)/2</f>
        <v/>
      </c>
      <c r="X52" s="1601" t="n">
        <v>13799.2827254818</v>
      </c>
      <c r="Y52" s="1601">
        <f>(X52+Z52)/2</f>
        <v/>
      </c>
      <c r="Z52" s="1601" t="n">
        <v>13032.6559073994</v>
      </c>
      <c r="AA52" s="1601">
        <f>(Z52+AB52)/2</f>
        <v/>
      </c>
      <c r="AB52" s="1601" t="n">
        <v>12266.0290893171</v>
      </c>
      <c r="AC52" s="1601">
        <f>(AB52+AD52)/2</f>
        <v/>
      </c>
      <c r="AD52" s="1601" t="n">
        <v>11499.4022712348</v>
      </c>
      <c r="AE52" s="1601">
        <f>(AD52+AF52)/2</f>
        <v/>
      </c>
      <c r="AF52" s="1601" t="n">
        <v>10732.7754531525</v>
      </c>
      <c r="AG52" s="1601">
        <f>(AF52+AH52)/2</f>
        <v/>
      </c>
      <c r="AH52" s="1601" t="n">
        <v>9966.14863507016</v>
      </c>
      <c r="AI52" s="1601">
        <f>(AH52+AJ52)/2</f>
        <v/>
      </c>
      <c r="AJ52" s="1601" t="n">
        <v>9199.521816987841</v>
      </c>
      <c r="AK52" s="1601">
        <f>(AJ52+AL52)/2</f>
        <v/>
      </c>
      <c r="AL52" s="1601" t="n">
        <v>8432.89499890552</v>
      </c>
      <c r="AM52" s="1601">
        <f>(AL52+AN52)/2</f>
        <v/>
      </c>
      <c r="AN52" s="1601" t="n">
        <v>7666.2681808232</v>
      </c>
      <c r="AO52" s="1601">
        <f>(AN52+AP52)/2</f>
        <v/>
      </c>
      <c r="AP52" s="1601" t="n">
        <v>6899.64136274088</v>
      </c>
      <c r="AQ52" s="1601">
        <f>(AP52+AR52)/2</f>
        <v/>
      </c>
      <c r="AR52" s="1601" t="n">
        <v>6133.01454465856</v>
      </c>
      <c r="AS52" s="1601">
        <f>(AR52+AT52)/2</f>
        <v/>
      </c>
      <c r="AT52" s="1601" t="n">
        <v>5366.38772657624</v>
      </c>
      <c r="AU52" s="1601">
        <f>(AT52+AV52)/2</f>
        <v/>
      </c>
      <c r="AV52" s="1601" t="n">
        <v>4599.76090849392</v>
      </c>
      <c r="AW52" s="1601">
        <f>(AV52+AX52)/2</f>
        <v/>
      </c>
      <c r="AX52" s="1601" t="n">
        <v>3833.1340904116</v>
      </c>
      <c r="AY52" s="1601">
        <f>(AX52+AZ52)/2</f>
        <v/>
      </c>
      <c r="AZ52" s="1601" t="n">
        <v>3066.50727232928</v>
      </c>
      <c r="BA52" s="1601">
        <f>(AZ52+BB52)/2</f>
        <v/>
      </c>
      <c r="BB52" s="1601" t="n">
        <v>2299.88045424696</v>
      </c>
      <c r="BC52" s="1601">
        <f>(BB52+BD52)/2</f>
        <v/>
      </c>
      <c r="BD52" s="1601" t="n">
        <v>1533.25363616464</v>
      </c>
      <c r="BE52" s="1601">
        <f>(BD52+BF52)/2</f>
        <v/>
      </c>
      <c r="BF52" s="1601" t="n">
        <v>766.62681808232</v>
      </c>
      <c r="BG52" s="1601">
        <f>(BF52+BH52)/2</f>
        <v/>
      </c>
      <c r="BH52" s="1601" t="n">
        <v>0</v>
      </c>
      <c r="BJ52" s="12" t="n">
        <v>425</v>
      </c>
      <c r="BK52" s="1601">
        <f>(BK51+BK53)/2</f>
        <v/>
      </c>
      <c r="BL52" s="1601">
        <f>(BL51+BL53)/2</f>
        <v/>
      </c>
      <c r="BM52" s="1601">
        <f>(BM51+BM53)/2</f>
        <v/>
      </c>
      <c r="BN52" s="1601">
        <f>(BN51+BN53)/2</f>
        <v/>
      </c>
      <c r="BO52" s="1601">
        <f>(BO51+BO53)/2</f>
        <v/>
      </c>
      <c r="BP52" s="1601">
        <f>(BP51+BP53)/2</f>
        <v/>
      </c>
      <c r="BQ52" s="1601">
        <f>(BQ51+BQ53)/2</f>
        <v/>
      </c>
      <c r="BR52" s="1601">
        <f>(BR51+BR53)/2</f>
        <v/>
      </c>
      <c r="BS52" s="1601">
        <f>(BS51+BS53)/2</f>
        <v/>
      </c>
      <c r="BT52" s="1601">
        <f>(BT51+BT53)/2</f>
        <v/>
      </c>
      <c r="BU52" s="1601">
        <f>(BU51+BU53)/2</f>
        <v/>
      </c>
      <c r="BV52" s="1601">
        <f>(BV51+BV53)/2</f>
        <v/>
      </c>
      <c r="BW52" s="1601">
        <f>(BW51+BW53)/2</f>
        <v/>
      </c>
      <c r="BX52" s="1601">
        <f>(BX51+BX53)/2</f>
        <v/>
      </c>
      <c r="BY52" s="1601">
        <f>(BY51+BY53)/2</f>
        <v/>
      </c>
      <c r="BZ52" s="1601">
        <f>(BZ51+BZ53)/2</f>
        <v/>
      </c>
      <c r="CA52" s="1601">
        <f>(CA51+CA53)/2</f>
        <v/>
      </c>
      <c r="CB52" s="1601">
        <f>(CB51+CB53)/2</f>
        <v/>
      </c>
      <c r="CC52" s="1601">
        <f>(CC51+CC53)/2</f>
        <v/>
      </c>
      <c r="CD52" s="1601">
        <f>(CD51+CD53)/2</f>
        <v/>
      </c>
      <c r="CE52" s="1601">
        <f>(CE51+CE53)/2</f>
        <v/>
      </c>
      <c r="CF52" s="1601">
        <f>(CF51+CF53)/2</f>
        <v/>
      </c>
      <c r="CG52" s="1601">
        <f>(CG51+CG53)/2</f>
        <v/>
      </c>
      <c r="CH52" s="1601">
        <f>(CH51+CH53)/2</f>
        <v/>
      </c>
      <c r="CI52" s="1601">
        <f>(CI51+CI53)/2</f>
        <v/>
      </c>
      <c r="CJ52" s="1601">
        <f>(CJ51+CJ53)/2</f>
        <v/>
      </c>
      <c r="CK52" s="1601">
        <f>(CK51+CK53)/2</f>
        <v/>
      </c>
      <c r="CL52" s="1601">
        <f>(CL51+CL53)/2</f>
        <v/>
      </c>
      <c r="CM52" s="1601">
        <f>(CM51+CM53)/2</f>
        <v/>
      </c>
      <c r="CN52" s="1601">
        <f>(CN51+CN53)/2</f>
        <v/>
      </c>
      <c r="CO52" s="1601">
        <f>(CO51+CO53)/2</f>
        <v/>
      </c>
      <c r="CP52" s="1601">
        <f>(CP51+CP53)/2</f>
        <v/>
      </c>
      <c r="CQ52" s="1601">
        <f>(CQ51+CQ53)/2</f>
        <v/>
      </c>
      <c r="CR52" s="1601">
        <f>(CR51+CR53)/2</f>
        <v/>
      </c>
      <c r="CS52" s="1601">
        <f>(CS51+CS53)/2</f>
        <v/>
      </c>
      <c r="CT52" s="1601">
        <f>(CT51+CT53)/2</f>
        <v/>
      </c>
      <c r="CU52" s="1601">
        <f>(CU51+CU53)/2</f>
        <v/>
      </c>
      <c r="CV52" s="1601">
        <f>(CV51+CV53)/2</f>
        <v/>
      </c>
      <c r="CW52" s="1601">
        <f>(CW51+CW53)/2</f>
        <v/>
      </c>
      <c r="CX52" s="1601">
        <f>(CX51+CX53)/2</f>
        <v/>
      </c>
      <c r="CY52" s="1601">
        <f>(CY51+CY53)/2</f>
        <v/>
      </c>
    </row>
    <row r="53">
      <c r="B53" s="1603" t="n"/>
      <c r="C53" s="13" t="n">
        <v>50</v>
      </c>
      <c r="D53" s="1601" t="n">
        <v>16320</v>
      </c>
      <c r="E53" s="1601">
        <f>(D53+F53)/2</f>
        <v/>
      </c>
      <c r="F53" s="1601" t="n">
        <v>16320</v>
      </c>
      <c r="G53" s="1601">
        <f>(F53+H53)/2</f>
        <v/>
      </c>
      <c r="H53" s="1601" t="n">
        <v>16320</v>
      </c>
      <c r="I53" s="1601">
        <f>(H53+J53)/2</f>
        <v/>
      </c>
      <c r="J53" s="1601" t="n">
        <v>16320</v>
      </c>
      <c r="K53" s="1601">
        <f>(J53+L53)/2</f>
        <v/>
      </c>
      <c r="L53" s="1601" t="n">
        <v>16320</v>
      </c>
      <c r="M53" s="1601">
        <f>(L53+N53)/2</f>
        <v/>
      </c>
      <c r="N53" s="1601" t="n">
        <v>16320</v>
      </c>
      <c r="O53" s="1601">
        <f>(N53+P53)/2</f>
        <v/>
      </c>
      <c r="P53" s="1601" t="n">
        <v>16320</v>
      </c>
      <c r="Q53" s="1601">
        <f>(P53+R53)/2</f>
        <v/>
      </c>
      <c r="R53" s="1601" t="n">
        <v>16026.7039734547</v>
      </c>
      <c r="S53" s="1601">
        <f>(R53+T53)/2</f>
        <v/>
      </c>
      <c r="T53" s="1601" t="n">
        <v>15263.5275937664</v>
      </c>
      <c r="U53" s="1601">
        <f>(T53+V53)/2</f>
        <v/>
      </c>
      <c r="V53" s="1601" t="n">
        <v>14500.3512140781</v>
      </c>
      <c r="W53" s="1601">
        <f>(V53+X53)/2</f>
        <v/>
      </c>
      <c r="X53" s="1601" t="n">
        <v>13737.1748343898</v>
      </c>
      <c r="Y53" s="1601">
        <f>(X53+Z53)/2</f>
        <v/>
      </c>
      <c r="Z53" s="1601" t="n">
        <v>12973.9984547014</v>
      </c>
      <c r="AA53" s="1601">
        <f>(Z53+AB53)/2</f>
        <v/>
      </c>
      <c r="AB53" s="1601" t="n">
        <v>12210.8220750131</v>
      </c>
      <c r="AC53" s="1601">
        <f>(AB53+AD53)/2</f>
        <v/>
      </c>
      <c r="AD53" s="1601" t="n">
        <v>11447.6456953248</v>
      </c>
      <c r="AE53" s="1601">
        <f>(AD53+AF53)/2</f>
        <v/>
      </c>
      <c r="AF53" s="1601" t="n">
        <v>10684.4693156365</v>
      </c>
      <c r="AG53" s="1601">
        <f>(AF53+AH53)/2</f>
        <v/>
      </c>
      <c r="AH53" s="1601" t="n">
        <v>9921.29293594816</v>
      </c>
      <c r="AI53" s="1601">
        <f>(AH53+AJ53)/2</f>
        <v/>
      </c>
      <c r="AJ53" s="1601" t="n">
        <v>9158.11655625984</v>
      </c>
      <c r="AK53" s="1601">
        <f>(AJ53+AL53)/2</f>
        <v/>
      </c>
      <c r="AL53" s="1601" t="n">
        <v>8394.940176571519</v>
      </c>
      <c r="AM53" s="1601">
        <f>(AL53+AN53)/2</f>
        <v/>
      </c>
      <c r="AN53" s="1601" t="n">
        <v>7631.7637968832</v>
      </c>
      <c r="AO53" s="1601">
        <f>(AN53+AP53)/2</f>
        <v/>
      </c>
      <c r="AP53" s="1601" t="n">
        <v>6868.58741719488</v>
      </c>
      <c r="AQ53" s="1601">
        <f>(AP53+AR53)/2</f>
        <v/>
      </c>
      <c r="AR53" s="1601" t="n">
        <v>6105.41103750656</v>
      </c>
      <c r="AS53" s="1601">
        <f>(AR53+AT53)/2</f>
        <v/>
      </c>
      <c r="AT53" s="1601" t="n">
        <v>5342.23465781824</v>
      </c>
      <c r="AU53" s="1601">
        <f>(AT53+AV53)/2</f>
        <v/>
      </c>
      <c r="AV53" s="1601" t="n">
        <v>4579.05827812992</v>
      </c>
      <c r="AW53" s="1601">
        <f>(AV53+AX53)/2</f>
        <v/>
      </c>
      <c r="AX53" s="1601" t="n">
        <v>3815.8818984416</v>
      </c>
      <c r="AY53" s="1601">
        <f>(AX53+AZ53)/2</f>
        <v/>
      </c>
      <c r="AZ53" s="1601" t="n">
        <v>3052.70551875328</v>
      </c>
      <c r="BA53" s="1601">
        <f>(AZ53+BB53)/2</f>
        <v/>
      </c>
      <c r="BB53" s="1601" t="n">
        <v>2289.52913906496</v>
      </c>
      <c r="BC53" s="1601">
        <f>(BB53+BD53)/2</f>
        <v/>
      </c>
      <c r="BD53" s="1601" t="n">
        <v>1526.35275937664</v>
      </c>
      <c r="BE53" s="1601">
        <f>(BD53+BF53)/2</f>
        <v/>
      </c>
      <c r="BF53" s="1601" t="n">
        <v>763.17637968832</v>
      </c>
      <c r="BG53" s="1601">
        <f>(BF53+BH53)/2</f>
        <v/>
      </c>
      <c r="BH53" s="1601" t="n">
        <v>0</v>
      </c>
      <c r="BJ53" s="12" t="n">
        <v>400</v>
      </c>
      <c r="BK53" s="1601" t="n">
        <v>7209.55132358656</v>
      </c>
      <c r="BL53" s="1601" t="n">
        <v>7181.94781643456</v>
      </c>
      <c r="BM53" s="1601" t="n">
        <v>7154.34430928256</v>
      </c>
      <c r="BN53" s="1601" t="n">
        <v>7126.74080213056</v>
      </c>
      <c r="BO53" s="1601" t="n">
        <v>7099.13729497856</v>
      </c>
      <c r="BP53" s="1601" t="n">
        <v>7071.53378782656</v>
      </c>
      <c r="BQ53" s="1601" t="n">
        <v>7043.93028067456</v>
      </c>
      <c r="BR53" s="1601" t="n">
        <v>7016.32677352256</v>
      </c>
      <c r="BS53" s="1601" t="n">
        <v>6988.72326637056</v>
      </c>
      <c r="BT53" s="1601" t="n">
        <v>6961.11975921856</v>
      </c>
      <c r="BU53" s="1601" t="n">
        <v>6933.51625206656</v>
      </c>
      <c r="BV53" s="1601" t="n">
        <v>6905.91274491456</v>
      </c>
      <c r="BW53" s="1601" t="n">
        <v>6878.30923776256</v>
      </c>
      <c r="BX53" s="1601" t="n">
        <v>6850.70573061056</v>
      </c>
      <c r="BY53" s="1601" t="n">
        <v>6823.10222345856</v>
      </c>
      <c r="BZ53" s="1601" t="n">
        <v>6795.49871630656</v>
      </c>
      <c r="CA53" s="1601" t="n">
        <v>6767.89520915456</v>
      </c>
      <c r="CB53" s="1601" t="n">
        <v>6740.29170200256</v>
      </c>
      <c r="CC53" s="1601" t="n">
        <v>6712.68819485056</v>
      </c>
      <c r="CD53" s="1601" t="n">
        <v>6685.08468769856</v>
      </c>
      <c r="CE53" s="1601" t="n">
        <v>6657.48118054656</v>
      </c>
      <c r="CF53" s="1601" t="n">
        <v>6629.87767339456</v>
      </c>
      <c r="CG53" s="1601" t="n">
        <v>6602.27416624256</v>
      </c>
      <c r="CH53" s="1601" t="n">
        <v>6574.67065909056</v>
      </c>
      <c r="CI53" s="1601" t="n">
        <v>6547.06715193856</v>
      </c>
      <c r="CJ53" s="1601" t="n">
        <v>6519.46364478656</v>
      </c>
      <c r="CK53" s="1601" t="n">
        <v>6491.86013763456</v>
      </c>
      <c r="CL53" s="1601" t="n">
        <v>6464.25663048256</v>
      </c>
      <c r="CM53" s="1601" t="n">
        <v>6436.65312333056</v>
      </c>
      <c r="CN53" s="1601" t="n">
        <v>6409.04961617856</v>
      </c>
      <c r="CO53" s="1601" t="n">
        <v>6381.44610902656</v>
      </c>
      <c r="CP53" s="1601" t="n">
        <v>6353.84260187456</v>
      </c>
      <c r="CQ53" s="1601" t="n">
        <v>6326.23909472256</v>
      </c>
      <c r="CR53" s="1601" t="n">
        <v>6298.63558757056</v>
      </c>
      <c r="CS53" s="1601" t="n">
        <v>6271.03208041856</v>
      </c>
      <c r="CT53" s="1601" t="n">
        <v>6243.42857326656</v>
      </c>
      <c r="CU53" s="1601" t="n">
        <v>6215.82506611456</v>
      </c>
      <c r="CV53" s="1601" t="n">
        <v>6188.22155896256</v>
      </c>
      <c r="CW53" s="1601" t="n">
        <v>6160.61805181056</v>
      </c>
      <c r="CX53" s="1601" t="n">
        <v>6133.01454465856</v>
      </c>
      <c r="CY53" s="1601" t="n">
        <v>6105.41103750656</v>
      </c>
    </row>
    <row r="54">
      <c r="BJ54" s="12" t="n">
        <v>375</v>
      </c>
      <c r="BK54" s="1601">
        <f>(BK53+BK55)/2</f>
        <v/>
      </c>
      <c r="BL54" s="1601">
        <f>(BL53+BL55)/2</f>
        <v/>
      </c>
      <c r="BM54" s="1601">
        <f>(BM53+BM55)/2</f>
        <v/>
      </c>
      <c r="BN54" s="1601">
        <f>(BN53+BN55)/2</f>
        <v/>
      </c>
      <c r="BO54" s="1601">
        <f>(BO53+BO55)/2</f>
        <v/>
      </c>
      <c r="BP54" s="1601">
        <f>(BP53+BP55)/2</f>
        <v/>
      </c>
      <c r="BQ54" s="1601">
        <f>(BQ53+BQ55)/2</f>
        <v/>
      </c>
      <c r="BR54" s="1601">
        <f>(BR53+BR55)/2</f>
        <v/>
      </c>
      <c r="BS54" s="1601">
        <f>(BS53+BS55)/2</f>
        <v/>
      </c>
      <c r="BT54" s="1601">
        <f>(BT53+BT55)/2</f>
        <v/>
      </c>
      <c r="BU54" s="1601">
        <f>(BU53+BU55)/2</f>
        <v/>
      </c>
      <c r="BV54" s="1601">
        <f>(BV53+BV55)/2</f>
        <v/>
      </c>
      <c r="BW54" s="1601">
        <f>(BW53+BW55)/2</f>
        <v/>
      </c>
      <c r="BX54" s="1601">
        <f>(BX53+BX55)/2</f>
        <v/>
      </c>
      <c r="BY54" s="1601">
        <f>(BY53+BY55)/2</f>
        <v/>
      </c>
      <c r="BZ54" s="1601">
        <f>(BZ53+BZ55)/2</f>
        <v/>
      </c>
      <c r="CA54" s="1601">
        <f>(CA53+CA55)/2</f>
        <v/>
      </c>
      <c r="CB54" s="1601">
        <f>(CB53+CB55)/2</f>
        <v/>
      </c>
      <c r="CC54" s="1601">
        <f>(CC53+CC55)/2</f>
        <v/>
      </c>
      <c r="CD54" s="1601">
        <f>(CD53+CD55)/2</f>
        <v/>
      </c>
      <c r="CE54" s="1601">
        <f>(CE53+CE55)/2</f>
        <v/>
      </c>
      <c r="CF54" s="1601">
        <f>(CF53+CF55)/2</f>
        <v/>
      </c>
      <c r="CG54" s="1601">
        <f>(CG53+CG55)/2</f>
        <v/>
      </c>
      <c r="CH54" s="1601">
        <f>(CH53+CH55)/2</f>
        <v/>
      </c>
      <c r="CI54" s="1601">
        <f>(CI53+CI55)/2</f>
        <v/>
      </c>
      <c r="CJ54" s="1601">
        <f>(CJ53+CJ55)/2</f>
        <v/>
      </c>
      <c r="CK54" s="1601">
        <f>(CK53+CK55)/2</f>
        <v/>
      </c>
      <c r="CL54" s="1601">
        <f>(CL53+CL55)/2</f>
        <v/>
      </c>
      <c r="CM54" s="1601">
        <f>(CM53+CM55)/2</f>
        <v/>
      </c>
      <c r="CN54" s="1601">
        <f>(CN53+CN55)/2</f>
        <v/>
      </c>
      <c r="CO54" s="1601">
        <f>(CO53+CO55)/2</f>
        <v/>
      </c>
      <c r="CP54" s="1601">
        <f>(CP53+CP55)/2</f>
        <v/>
      </c>
      <c r="CQ54" s="1601">
        <f>(CQ53+CQ55)/2</f>
        <v/>
      </c>
      <c r="CR54" s="1601">
        <f>(CR53+CR55)/2</f>
        <v/>
      </c>
      <c r="CS54" s="1601">
        <f>(CS53+CS55)/2</f>
        <v/>
      </c>
      <c r="CT54" s="1601">
        <f>(CT53+CT55)/2</f>
        <v/>
      </c>
      <c r="CU54" s="1601">
        <f>(CU53+CU55)/2</f>
        <v/>
      </c>
      <c r="CV54" s="1601">
        <f>(CV53+CV55)/2</f>
        <v/>
      </c>
      <c r="CW54" s="1601">
        <f>(CW53+CW55)/2</f>
        <v/>
      </c>
      <c r="CX54" s="1601">
        <f>(CX53+CX55)/2</f>
        <v/>
      </c>
      <c r="CY54" s="1601">
        <f>(CY53+CY55)/2</f>
        <v/>
      </c>
    </row>
    <row r="55">
      <c r="BJ55" s="12" t="n">
        <v>350</v>
      </c>
      <c r="BK55" s="1601" t="n">
        <v>6308.35740813824</v>
      </c>
      <c r="BL55" s="1601" t="n">
        <v>6284.20433938024</v>
      </c>
      <c r="BM55" s="1601" t="n">
        <v>6260.05127062224</v>
      </c>
      <c r="BN55" s="1601" t="n">
        <v>6235.89820186424</v>
      </c>
      <c r="BO55" s="1601" t="n">
        <v>6211.74513310624</v>
      </c>
      <c r="BP55" s="1601" t="n">
        <v>6187.59206434824</v>
      </c>
      <c r="BQ55" s="1601" t="n">
        <v>6163.43899559024</v>
      </c>
      <c r="BR55" s="1601" t="n">
        <v>6139.28592683224</v>
      </c>
      <c r="BS55" s="1601" t="n">
        <v>6115.13285807424</v>
      </c>
      <c r="BT55" s="1601" t="n">
        <v>6090.97978931624</v>
      </c>
      <c r="BU55" s="1601" t="n">
        <v>6066.82672055824</v>
      </c>
      <c r="BV55" s="1601" t="n">
        <v>6042.67365180024</v>
      </c>
      <c r="BW55" s="1601" t="n">
        <v>6018.52058304224</v>
      </c>
      <c r="BX55" s="1601" t="n">
        <v>5994.36751428424</v>
      </c>
      <c r="BY55" s="1601" t="n">
        <v>5970.21444552624</v>
      </c>
      <c r="BZ55" s="1601" t="n">
        <v>5946.06137676824</v>
      </c>
      <c r="CA55" s="1601" t="n">
        <v>5921.90830801024</v>
      </c>
      <c r="CB55" s="1601" t="n">
        <v>5897.75523925224</v>
      </c>
      <c r="CC55" s="1601" t="n">
        <v>5873.60217049424</v>
      </c>
      <c r="CD55" s="1601" t="n">
        <v>5849.44910173624</v>
      </c>
      <c r="CE55" s="1601" t="n">
        <v>5825.29603297824</v>
      </c>
      <c r="CF55" s="1601" t="n">
        <v>5801.14296422024</v>
      </c>
      <c r="CG55" s="1601" t="n">
        <v>5776.98989546224</v>
      </c>
      <c r="CH55" s="1601" t="n">
        <v>5752.83682670424</v>
      </c>
      <c r="CI55" s="1601" t="n">
        <v>5728.68375794624</v>
      </c>
      <c r="CJ55" s="1601" t="n">
        <v>5704.53068918824</v>
      </c>
      <c r="CK55" s="1601" t="n">
        <v>5680.37762043024</v>
      </c>
      <c r="CL55" s="1601" t="n">
        <v>5656.22455167224</v>
      </c>
      <c r="CM55" s="1601" t="n">
        <v>5632.07148291424</v>
      </c>
      <c r="CN55" s="1601" t="n">
        <v>5607.91841415624</v>
      </c>
      <c r="CO55" s="1601" t="n">
        <v>5583.76534539824</v>
      </c>
      <c r="CP55" s="1601" t="n">
        <v>5559.61227664024</v>
      </c>
      <c r="CQ55" s="1601" t="n">
        <v>5535.45920788224</v>
      </c>
      <c r="CR55" s="1601" t="n">
        <v>5511.30613912424</v>
      </c>
      <c r="CS55" s="1601" t="n">
        <v>5487.15307036624</v>
      </c>
      <c r="CT55" s="1601" t="n">
        <v>5463.00000160824</v>
      </c>
      <c r="CU55" s="1601" t="n">
        <v>5438.84693285024</v>
      </c>
      <c r="CV55" s="1601" t="n">
        <v>5414.69386409224</v>
      </c>
      <c r="CW55" s="1601" t="n">
        <v>5390.54079533424</v>
      </c>
      <c r="CX55" s="1601" t="n">
        <v>5366.38772657624</v>
      </c>
      <c r="CY55" s="1601" t="n">
        <v>5342.23465781824</v>
      </c>
    </row>
    <row r="56">
      <c r="BJ56" s="12" t="n">
        <v>325</v>
      </c>
      <c r="BK56" s="1601">
        <f>(BK55+BK57)/2</f>
        <v/>
      </c>
      <c r="BL56" s="1601">
        <f>(BL55+BL57)/2</f>
        <v/>
      </c>
      <c r="BM56" s="1601">
        <f>(BM55+BM57)/2</f>
        <v/>
      </c>
      <c r="BN56" s="1601">
        <f>(BN55+BN57)/2</f>
        <v/>
      </c>
      <c r="BO56" s="1601">
        <f>(BO55+BO57)/2</f>
        <v/>
      </c>
      <c r="BP56" s="1601">
        <f>(BP55+BP57)/2</f>
        <v/>
      </c>
      <c r="BQ56" s="1601">
        <f>(BQ55+BQ57)/2</f>
        <v/>
      </c>
      <c r="BR56" s="1601">
        <f>(BR55+BR57)/2</f>
        <v/>
      </c>
      <c r="BS56" s="1601">
        <f>(BS55+BS57)/2</f>
        <v/>
      </c>
      <c r="BT56" s="1601">
        <f>(BT55+BT57)/2</f>
        <v/>
      </c>
      <c r="BU56" s="1601">
        <f>(BU55+BU57)/2</f>
        <v/>
      </c>
      <c r="BV56" s="1601">
        <f>(BV55+BV57)/2</f>
        <v/>
      </c>
      <c r="BW56" s="1601">
        <f>(BW55+BW57)/2</f>
        <v/>
      </c>
      <c r="BX56" s="1601">
        <f>(BX55+BX57)/2</f>
        <v/>
      </c>
      <c r="BY56" s="1601">
        <f>(BY55+BY57)/2</f>
        <v/>
      </c>
      <c r="BZ56" s="1601">
        <f>(BZ55+BZ57)/2</f>
        <v/>
      </c>
      <c r="CA56" s="1601">
        <f>(CA55+CA57)/2</f>
        <v/>
      </c>
      <c r="CB56" s="1601">
        <f>(CB55+CB57)/2</f>
        <v/>
      </c>
      <c r="CC56" s="1601">
        <f>(CC55+CC57)/2</f>
        <v/>
      </c>
      <c r="CD56" s="1601">
        <f>(CD55+CD57)/2</f>
        <v/>
      </c>
      <c r="CE56" s="1601">
        <f>(CE55+CE57)/2</f>
        <v/>
      </c>
      <c r="CF56" s="1601">
        <f>(CF55+CF57)/2</f>
        <v/>
      </c>
      <c r="CG56" s="1601">
        <f>(CG55+CG57)/2</f>
        <v/>
      </c>
      <c r="CH56" s="1601">
        <f>(CH55+CH57)/2</f>
        <v/>
      </c>
      <c r="CI56" s="1601">
        <f>(CI55+CI57)/2</f>
        <v/>
      </c>
      <c r="CJ56" s="1601">
        <f>(CJ55+CJ57)/2</f>
        <v/>
      </c>
      <c r="CK56" s="1601">
        <f>(CK55+CK57)/2</f>
        <v/>
      </c>
      <c r="CL56" s="1601">
        <f>(CL55+CL57)/2</f>
        <v/>
      </c>
      <c r="CM56" s="1601">
        <f>(CM55+CM57)/2</f>
        <v/>
      </c>
      <c r="CN56" s="1601">
        <f>(CN55+CN57)/2</f>
        <v/>
      </c>
      <c r="CO56" s="1601">
        <f>(CO55+CO57)/2</f>
        <v/>
      </c>
      <c r="CP56" s="1601">
        <f>(CP55+CP57)/2</f>
        <v/>
      </c>
      <c r="CQ56" s="1601">
        <f>(CQ55+CQ57)/2</f>
        <v/>
      </c>
      <c r="CR56" s="1601">
        <f>(CR55+CR57)/2</f>
        <v/>
      </c>
      <c r="CS56" s="1601">
        <f>(CS55+CS57)/2</f>
        <v/>
      </c>
      <c r="CT56" s="1601">
        <f>(CT55+CT57)/2</f>
        <v/>
      </c>
      <c r="CU56" s="1601">
        <f>(CU55+CU57)/2</f>
        <v/>
      </c>
      <c r="CV56" s="1601">
        <f>(CV55+CV57)/2</f>
        <v/>
      </c>
      <c r="CW56" s="1601">
        <f>(CW55+CW57)/2</f>
        <v/>
      </c>
      <c r="CX56" s="1601">
        <f>(CX55+CX57)/2</f>
        <v/>
      </c>
      <c r="CY56" s="1601">
        <f>(CY55+CY57)/2</f>
        <v/>
      </c>
    </row>
    <row r="57">
      <c r="BJ57" s="12" t="n">
        <v>300</v>
      </c>
      <c r="BK57" s="1601" t="n">
        <v>5407.16349268992</v>
      </c>
      <c r="BL57" s="1601" t="n">
        <v>5386.46086232592</v>
      </c>
      <c r="BM57" s="1601" t="n">
        <v>5365.75823196192</v>
      </c>
      <c r="BN57" s="1601" t="n">
        <v>5345.05560159792</v>
      </c>
      <c r="BO57" s="1601" t="n">
        <v>5324.35297123392</v>
      </c>
      <c r="BP57" s="1601" t="n">
        <v>5303.65034086992</v>
      </c>
      <c r="BQ57" s="1601" t="n">
        <v>5282.94771050592</v>
      </c>
      <c r="BR57" s="1601" t="n">
        <v>5262.24508014192</v>
      </c>
      <c r="BS57" s="1601" t="n">
        <v>5241.54244977792</v>
      </c>
      <c r="BT57" s="1601" t="n">
        <v>5220.83981941392</v>
      </c>
      <c r="BU57" s="1601" t="n">
        <v>5200.13718904992</v>
      </c>
      <c r="BV57" s="1601" t="n">
        <v>5179.43455868592</v>
      </c>
      <c r="BW57" s="1601" t="n">
        <v>5158.73192832192</v>
      </c>
      <c r="BX57" s="1601" t="n">
        <v>5138.02929795792</v>
      </c>
      <c r="BY57" s="1601" t="n">
        <v>5117.32666759392</v>
      </c>
      <c r="BZ57" s="1601" t="n">
        <v>5096.62403722992</v>
      </c>
      <c r="CA57" s="1601" t="n">
        <v>5075.92140686592</v>
      </c>
      <c r="CB57" s="1601" t="n">
        <v>5055.21877650192</v>
      </c>
      <c r="CC57" s="1601" t="n">
        <v>5034.51614613792</v>
      </c>
      <c r="CD57" s="1601" t="n">
        <v>5013.81351577392</v>
      </c>
      <c r="CE57" s="1601" t="n">
        <v>4993.11088540992</v>
      </c>
      <c r="CF57" s="1601" t="n">
        <v>4972.40825504592</v>
      </c>
      <c r="CG57" s="1601" t="n">
        <v>4951.70562468192</v>
      </c>
      <c r="CH57" s="1601" t="n">
        <v>4931.00299431792</v>
      </c>
      <c r="CI57" s="1601" t="n">
        <v>4910.30036395392</v>
      </c>
      <c r="CJ57" s="1601" t="n">
        <v>4889.59773358992</v>
      </c>
      <c r="CK57" s="1601" t="n">
        <v>4868.89510322592</v>
      </c>
      <c r="CL57" s="1601" t="n">
        <v>4848.19247286192</v>
      </c>
      <c r="CM57" s="1601" t="n">
        <v>4827.48984249792</v>
      </c>
      <c r="CN57" s="1601" t="n">
        <v>4806.78721213392</v>
      </c>
      <c r="CO57" s="1601" t="n">
        <v>4786.08458176992</v>
      </c>
      <c r="CP57" s="1601" t="n">
        <v>4765.38195140592</v>
      </c>
      <c r="CQ57" s="1601" t="n">
        <v>4744.67932104192</v>
      </c>
      <c r="CR57" s="1601" t="n">
        <v>4723.97669067792</v>
      </c>
      <c r="CS57" s="1601" t="n">
        <v>4703.27406031392</v>
      </c>
      <c r="CT57" s="1601" t="n">
        <v>4682.57142994992</v>
      </c>
      <c r="CU57" s="1601" t="n">
        <v>4661.86879958592</v>
      </c>
      <c r="CV57" s="1601" t="n">
        <v>4641.16616922192</v>
      </c>
      <c r="CW57" s="1601" t="n">
        <v>4620.46353885792</v>
      </c>
      <c r="CX57" s="1601" t="n">
        <v>4599.76090849392</v>
      </c>
      <c r="CY57" s="1601" t="n">
        <v>4579.05827812992</v>
      </c>
    </row>
    <row r="58">
      <c r="BJ58" s="12" t="n">
        <v>275</v>
      </c>
      <c r="BK58" s="1601">
        <f>(BK57+BK59)/2</f>
        <v/>
      </c>
      <c r="BL58" s="1601">
        <f>(BL57+BL59)/2</f>
        <v/>
      </c>
      <c r="BM58" s="1601">
        <f>(BM57+BM59)/2</f>
        <v/>
      </c>
      <c r="BN58" s="1601">
        <f>(BN57+BN59)/2</f>
        <v/>
      </c>
      <c r="BO58" s="1601">
        <f>(BO57+BO59)/2</f>
        <v/>
      </c>
      <c r="BP58" s="1601">
        <f>(BP57+BP59)/2</f>
        <v/>
      </c>
      <c r="BQ58" s="1601">
        <f>(BQ57+BQ59)/2</f>
        <v/>
      </c>
      <c r="BR58" s="1601">
        <f>(BR57+BR59)/2</f>
        <v/>
      </c>
      <c r="BS58" s="1601">
        <f>(BS57+BS59)/2</f>
        <v/>
      </c>
      <c r="BT58" s="1601">
        <f>(BT57+BT59)/2</f>
        <v/>
      </c>
      <c r="BU58" s="1601">
        <f>(BU57+BU59)/2</f>
        <v/>
      </c>
      <c r="BV58" s="1601">
        <f>(BV57+BV59)/2</f>
        <v/>
      </c>
      <c r="BW58" s="1601">
        <f>(BW57+BW59)/2</f>
        <v/>
      </c>
      <c r="BX58" s="1601">
        <f>(BX57+BX59)/2</f>
        <v/>
      </c>
      <c r="BY58" s="1601">
        <f>(BY57+BY59)/2</f>
        <v/>
      </c>
      <c r="BZ58" s="1601">
        <f>(BZ57+BZ59)/2</f>
        <v/>
      </c>
      <c r="CA58" s="1601">
        <f>(CA57+CA59)/2</f>
        <v/>
      </c>
      <c r="CB58" s="1601">
        <f>(CB57+CB59)/2</f>
        <v/>
      </c>
      <c r="CC58" s="1601">
        <f>(CC57+CC59)/2</f>
        <v/>
      </c>
      <c r="CD58" s="1601">
        <f>(CD57+CD59)/2</f>
        <v/>
      </c>
      <c r="CE58" s="1601">
        <f>(CE57+CE59)/2</f>
        <v/>
      </c>
      <c r="CF58" s="1601">
        <f>(CF57+CF59)/2</f>
        <v/>
      </c>
      <c r="CG58" s="1601">
        <f>(CG57+CG59)/2</f>
        <v/>
      </c>
      <c r="CH58" s="1601">
        <f>(CH57+CH59)/2</f>
        <v/>
      </c>
      <c r="CI58" s="1601">
        <f>(CI57+CI59)/2</f>
        <v/>
      </c>
      <c r="CJ58" s="1601">
        <f>(CJ57+CJ59)/2</f>
        <v/>
      </c>
      <c r="CK58" s="1601">
        <f>(CK57+CK59)/2</f>
        <v/>
      </c>
      <c r="CL58" s="1601">
        <f>(CL57+CL59)/2</f>
        <v/>
      </c>
      <c r="CM58" s="1601">
        <f>(CM57+CM59)/2</f>
        <v/>
      </c>
      <c r="CN58" s="1601">
        <f>(CN57+CN59)/2</f>
        <v/>
      </c>
      <c r="CO58" s="1601">
        <f>(CO57+CO59)/2</f>
        <v/>
      </c>
      <c r="CP58" s="1601">
        <f>(CP57+CP59)/2</f>
        <v/>
      </c>
      <c r="CQ58" s="1601">
        <f>(CQ57+CQ59)/2</f>
        <v/>
      </c>
      <c r="CR58" s="1601">
        <f>(CR57+CR59)/2</f>
        <v/>
      </c>
      <c r="CS58" s="1601">
        <f>(CS57+CS59)/2</f>
        <v/>
      </c>
      <c r="CT58" s="1601">
        <f>(CT57+CT59)/2</f>
        <v/>
      </c>
      <c r="CU58" s="1601">
        <f>(CU57+CU59)/2</f>
        <v/>
      </c>
      <c r="CV58" s="1601">
        <f>(CV57+CV59)/2</f>
        <v/>
      </c>
      <c r="CW58" s="1601">
        <f>(CW57+CW59)/2</f>
        <v/>
      </c>
      <c r="CX58" s="1601">
        <f>(CX57+CX59)/2</f>
        <v/>
      </c>
      <c r="CY58" s="1601">
        <f>(CY57+CY59)/2</f>
        <v/>
      </c>
    </row>
    <row r="59">
      <c r="BJ59" s="12" t="n">
        <v>250</v>
      </c>
      <c r="BK59" s="1601" t="n">
        <v>4505.9695772416</v>
      </c>
      <c r="BL59" s="1601" t="n">
        <v>4488.7173852716</v>
      </c>
      <c r="BM59" s="1601" t="n">
        <v>4471.4651933016</v>
      </c>
      <c r="BN59" s="1601" t="n">
        <v>4454.2130013316</v>
      </c>
      <c r="BO59" s="1601" t="n">
        <v>4436.9608093616</v>
      </c>
      <c r="BP59" s="1601" t="n">
        <v>4419.7086173916</v>
      </c>
      <c r="BQ59" s="1601" t="n">
        <v>4402.4564254216</v>
      </c>
      <c r="BR59" s="1601" t="n">
        <v>4385.2042334516</v>
      </c>
      <c r="BS59" s="1601" t="n">
        <v>4367.9520414816</v>
      </c>
      <c r="BT59" s="1601" t="n">
        <v>4350.6998495116</v>
      </c>
      <c r="BU59" s="1601" t="n">
        <v>4333.4476575416</v>
      </c>
      <c r="BV59" s="1601" t="n">
        <v>4316.1954655716</v>
      </c>
      <c r="BW59" s="1601" t="n">
        <v>4298.9432736016</v>
      </c>
      <c r="BX59" s="1601" t="n">
        <v>4281.6910816316</v>
      </c>
      <c r="BY59" s="1601" t="n">
        <v>4264.4388896616</v>
      </c>
      <c r="BZ59" s="1601" t="n">
        <v>4247.1866976916</v>
      </c>
      <c r="CA59" s="1601" t="n">
        <v>4229.9345057216</v>
      </c>
      <c r="CB59" s="1601" t="n">
        <v>4212.6823137516</v>
      </c>
      <c r="CC59" s="1601" t="n">
        <v>4195.4301217816</v>
      </c>
      <c r="CD59" s="1601" t="n">
        <v>4178.1779298116</v>
      </c>
      <c r="CE59" s="1601" t="n">
        <v>4160.9257378416</v>
      </c>
      <c r="CF59" s="1601" t="n">
        <v>4143.6735458716</v>
      </c>
      <c r="CG59" s="1601" t="n">
        <v>4126.4213539016</v>
      </c>
      <c r="CH59" s="1601" t="n">
        <v>4109.1691619316</v>
      </c>
      <c r="CI59" s="1601" t="n">
        <v>4091.9169699616</v>
      </c>
      <c r="CJ59" s="1601" t="n">
        <v>4074.6647779916</v>
      </c>
      <c r="CK59" s="1601" t="n">
        <v>4057.4125860216</v>
      </c>
      <c r="CL59" s="1601" t="n">
        <v>4040.1603940516</v>
      </c>
      <c r="CM59" s="1601" t="n">
        <v>4022.9082020816</v>
      </c>
      <c r="CN59" s="1601" t="n">
        <v>4005.6560101116</v>
      </c>
      <c r="CO59" s="1601" t="n">
        <v>3988.4038181416</v>
      </c>
      <c r="CP59" s="1601" t="n">
        <v>3971.1516261716</v>
      </c>
      <c r="CQ59" s="1601" t="n">
        <v>3953.8994342016</v>
      </c>
      <c r="CR59" s="1601" t="n">
        <v>3936.6472422316</v>
      </c>
      <c r="CS59" s="1601" t="n">
        <v>3919.3950502616</v>
      </c>
      <c r="CT59" s="1601" t="n">
        <v>3902.1428582916</v>
      </c>
      <c r="CU59" s="1601" t="n">
        <v>3884.8906663216</v>
      </c>
      <c r="CV59" s="1601" t="n">
        <v>3867.6384743516</v>
      </c>
      <c r="CW59" s="1601" t="n">
        <v>3850.3862823816</v>
      </c>
      <c r="CX59" s="1601" t="n">
        <v>3833.1340904116</v>
      </c>
      <c r="CY59" s="1601" t="n">
        <v>3815.8818984416</v>
      </c>
    </row>
    <row r="60">
      <c r="BJ60" s="12" t="n">
        <v>225</v>
      </c>
      <c r="BK60" s="1601">
        <f>(BK59+BK61)/2</f>
        <v/>
      </c>
      <c r="BL60" s="1601">
        <f>(BL59+BL61)/2</f>
        <v/>
      </c>
      <c r="BM60" s="1601">
        <f>(BM59+BM61)/2</f>
        <v/>
      </c>
      <c r="BN60" s="1601">
        <f>(BN59+BN61)/2</f>
        <v/>
      </c>
      <c r="BO60" s="1601">
        <f>(BO59+BO61)/2</f>
        <v/>
      </c>
      <c r="BP60" s="1601">
        <f>(BP59+BP61)/2</f>
        <v/>
      </c>
      <c r="BQ60" s="1601">
        <f>(BQ59+BQ61)/2</f>
        <v/>
      </c>
      <c r="BR60" s="1601">
        <f>(BR59+BR61)/2</f>
        <v/>
      </c>
      <c r="BS60" s="1601">
        <f>(BS59+BS61)/2</f>
        <v/>
      </c>
      <c r="BT60" s="1601">
        <f>(BT59+BT61)/2</f>
        <v/>
      </c>
      <c r="BU60" s="1601">
        <f>(BU59+BU61)/2</f>
        <v/>
      </c>
      <c r="BV60" s="1601">
        <f>(BV59+BV61)/2</f>
        <v/>
      </c>
      <c r="BW60" s="1601">
        <f>(BW59+BW61)/2</f>
        <v/>
      </c>
      <c r="BX60" s="1601">
        <f>(BX59+BX61)/2</f>
        <v/>
      </c>
      <c r="BY60" s="1601">
        <f>(BY59+BY61)/2</f>
        <v/>
      </c>
      <c r="BZ60" s="1601">
        <f>(BZ59+BZ61)/2</f>
        <v/>
      </c>
      <c r="CA60" s="1601">
        <f>(CA59+CA61)/2</f>
        <v/>
      </c>
      <c r="CB60" s="1601">
        <f>(CB59+CB61)/2</f>
        <v/>
      </c>
      <c r="CC60" s="1601">
        <f>(CC59+CC61)/2</f>
        <v/>
      </c>
      <c r="CD60" s="1601">
        <f>(CD59+CD61)/2</f>
        <v/>
      </c>
      <c r="CE60" s="1601">
        <f>(CE59+CE61)/2</f>
        <v/>
      </c>
      <c r="CF60" s="1601">
        <f>(CF59+CF61)/2</f>
        <v/>
      </c>
      <c r="CG60" s="1601">
        <f>(CG59+CG61)/2</f>
        <v/>
      </c>
      <c r="CH60" s="1601">
        <f>(CH59+CH61)/2</f>
        <v/>
      </c>
      <c r="CI60" s="1601">
        <f>(CI59+CI61)/2</f>
        <v/>
      </c>
      <c r="CJ60" s="1601">
        <f>(CJ59+CJ61)/2</f>
        <v/>
      </c>
      <c r="CK60" s="1601">
        <f>(CK59+CK61)/2</f>
        <v/>
      </c>
      <c r="CL60" s="1601">
        <f>(CL59+CL61)/2</f>
        <v/>
      </c>
      <c r="CM60" s="1601">
        <f>(CM59+CM61)/2</f>
        <v/>
      </c>
      <c r="CN60" s="1601">
        <f>(CN59+CN61)/2</f>
        <v/>
      </c>
      <c r="CO60" s="1601">
        <f>(CO59+CO61)/2</f>
        <v/>
      </c>
      <c r="CP60" s="1601">
        <f>(CP59+CP61)/2</f>
        <v/>
      </c>
      <c r="CQ60" s="1601">
        <f>(CQ59+CQ61)/2</f>
        <v/>
      </c>
      <c r="CR60" s="1601">
        <f>(CR59+CR61)/2</f>
        <v/>
      </c>
      <c r="CS60" s="1601">
        <f>(CS59+CS61)/2</f>
        <v/>
      </c>
      <c r="CT60" s="1601">
        <f>(CT59+CT61)/2</f>
        <v/>
      </c>
      <c r="CU60" s="1601">
        <f>(CU59+CU61)/2</f>
        <v/>
      </c>
      <c r="CV60" s="1601">
        <f>(CV59+CV61)/2</f>
        <v/>
      </c>
      <c r="CW60" s="1601">
        <f>(CW59+CW61)/2</f>
        <v/>
      </c>
      <c r="CX60" s="1601">
        <f>(CX59+CX61)/2</f>
        <v/>
      </c>
      <c r="CY60" s="1601">
        <f>(CY59+CY61)/2</f>
        <v/>
      </c>
    </row>
    <row r="61">
      <c r="BJ61" s="12" t="n">
        <v>200</v>
      </c>
      <c r="BK61" s="1601" t="n">
        <v>3604.77566179328</v>
      </c>
      <c r="BL61" s="1601" t="n">
        <v>3590.97390821728</v>
      </c>
      <c r="BM61" s="1601" t="n">
        <v>3577.17215464128</v>
      </c>
      <c r="BN61" s="1601" t="n">
        <v>3563.37040106528</v>
      </c>
      <c r="BO61" s="1601" t="n">
        <v>3549.56864748928</v>
      </c>
      <c r="BP61" s="1601" t="n">
        <v>3535.76689391328</v>
      </c>
      <c r="BQ61" s="1601" t="n">
        <v>3521.96514033728</v>
      </c>
      <c r="BR61" s="1601" t="n">
        <v>3508.16338676128</v>
      </c>
      <c r="BS61" s="1601" t="n">
        <v>3494.36163318528</v>
      </c>
      <c r="BT61" s="1601" t="n">
        <v>3480.55987960928</v>
      </c>
      <c r="BU61" s="1601" t="n">
        <v>3466.75812603328</v>
      </c>
      <c r="BV61" s="1601" t="n">
        <v>3452.95637245728</v>
      </c>
      <c r="BW61" s="1601" t="n">
        <v>3439.15461888128</v>
      </c>
      <c r="BX61" s="1601" t="n">
        <v>3425.35286530528</v>
      </c>
      <c r="BY61" s="1601" t="n">
        <v>3411.55111172928</v>
      </c>
      <c r="BZ61" s="1601" t="n">
        <v>3397.74935815328</v>
      </c>
      <c r="CA61" s="1601" t="n">
        <v>3383.94760457728</v>
      </c>
      <c r="CB61" s="1601" t="n">
        <v>3370.14585100128</v>
      </c>
      <c r="CC61" s="1601" t="n">
        <v>3356.34409742528</v>
      </c>
      <c r="CD61" s="1601" t="n">
        <v>3342.54234384928</v>
      </c>
      <c r="CE61" s="1601" t="n">
        <v>3328.74059027328</v>
      </c>
      <c r="CF61" s="1601" t="n">
        <v>3314.93883669728</v>
      </c>
      <c r="CG61" s="1601" t="n">
        <v>3301.13708312128</v>
      </c>
      <c r="CH61" s="1601" t="n">
        <v>3287.33532954528</v>
      </c>
      <c r="CI61" s="1601" t="n">
        <v>3273.53357596928</v>
      </c>
      <c r="CJ61" s="1601" t="n">
        <v>3259.73182239328</v>
      </c>
      <c r="CK61" s="1601" t="n">
        <v>3245.93006881728</v>
      </c>
      <c r="CL61" s="1601" t="n">
        <v>3232.12831524128</v>
      </c>
      <c r="CM61" s="1601" t="n">
        <v>3218.32656166528</v>
      </c>
      <c r="CN61" s="1601" t="n">
        <v>3204.52480808928</v>
      </c>
      <c r="CO61" s="1601" t="n">
        <v>3190.72305451328</v>
      </c>
      <c r="CP61" s="1601" t="n">
        <v>3176.92130093728</v>
      </c>
      <c r="CQ61" s="1601" t="n">
        <v>3163.11954736128</v>
      </c>
      <c r="CR61" s="1601" t="n">
        <v>3149.31779378528</v>
      </c>
      <c r="CS61" s="1601" t="n">
        <v>3135.51604020928</v>
      </c>
      <c r="CT61" s="1601" t="n">
        <v>3121.71428663328</v>
      </c>
      <c r="CU61" s="1601" t="n">
        <v>3107.91253305728</v>
      </c>
      <c r="CV61" s="1601" t="n">
        <v>3094.11077948128</v>
      </c>
      <c r="CW61" s="1601" t="n">
        <v>3080.30902590528</v>
      </c>
      <c r="CX61" s="1601" t="n">
        <v>3066.50727232928</v>
      </c>
      <c r="CY61" s="1601" t="n">
        <v>3052.70551875328</v>
      </c>
    </row>
    <row r="62">
      <c r="BJ62" s="12" t="n">
        <v>175</v>
      </c>
      <c r="BK62" s="1601">
        <f>(BK61+BK63)/2</f>
        <v/>
      </c>
      <c r="BL62" s="1601">
        <f>(BL61+BL63)/2</f>
        <v/>
      </c>
      <c r="BM62" s="1601">
        <f>(BM61+BM63)/2</f>
        <v/>
      </c>
      <c r="BN62" s="1601">
        <f>(BN61+BN63)/2</f>
        <v/>
      </c>
      <c r="BO62" s="1601">
        <f>(BO61+BO63)/2</f>
        <v/>
      </c>
      <c r="BP62" s="1601">
        <f>(BP61+BP63)/2</f>
        <v/>
      </c>
      <c r="BQ62" s="1601">
        <f>(BQ61+BQ63)/2</f>
        <v/>
      </c>
      <c r="BR62" s="1601">
        <f>(BR61+BR63)/2</f>
        <v/>
      </c>
      <c r="BS62" s="1601">
        <f>(BS61+BS63)/2</f>
        <v/>
      </c>
      <c r="BT62" s="1601">
        <f>(BT61+BT63)/2</f>
        <v/>
      </c>
      <c r="BU62" s="1601">
        <f>(BU61+BU63)/2</f>
        <v/>
      </c>
      <c r="BV62" s="1601">
        <f>(BV61+BV63)/2</f>
        <v/>
      </c>
      <c r="BW62" s="1601">
        <f>(BW61+BW63)/2</f>
        <v/>
      </c>
      <c r="BX62" s="1601">
        <f>(BX61+BX63)/2</f>
        <v/>
      </c>
      <c r="BY62" s="1601">
        <f>(BY61+BY63)/2</f>
        <v/>
      </c>
      <c r="BZ62" s="1601">
        <f>(BZ61+BZ63)/2</f>
        <v/>
      </c>
      <c r="CA62" s="1601">
        <f>(CA61+CA63)/2</f>
        <v/>
      </c>
      <c r="CB62" s="1601">
        <f>(CB61+CB63)/2</f>
        <v/>
      </c>
      <c r="CC62" s="1601">
        <f>(CC61+CC63)/2</f>
        <v/>
      </c>
      <c r="CD62" s="1601">
        <f>(CD61+CD63)/2</f>
        <v/>
      </c>
      <c r="CE62" s="1601">
        <f>(CE61+CE63)/2</f>
        <v/>
      </c>
      <c r="CF62" s="1601">
        <f>(CF61+CF63)/2</f>
        <v/>
      </c>
      <c r="CG62" s="1601">
        <f>(CG61+CG63)/2</f>
        <v/>
      </c>
      <c r="CH62" s="1601">
        <f>(CH61+CH63)/2</f>
        <v/>
      </c>
      <c r="CI62" s="1601">
        <f>(CI61+CI63)/2</f>
        <v/>
      </c>
      <c r="CJ62" s="1601">
        <f>(CJ61+CJ63)/2</f>
        <v/>
      </c>
      <c r="CK62" s="1601">
        <f>(CK61+CK63)/2</f>
        <v/>
      </c>
      <c r="CL62" s="1601">
        <f>(CL61+CL63)/2</f>
        <v/>
      </c>
      <c r="CM62" s="1601">
        <f>(CM61+CM63)/2</f>
        <v/>
      </c>
      <c r="CN62" s="1601">
        <f>(CN61+CN63)/2</f>
        <v/>
      </c>
      <c r="CO62" s="1601">
        <f>(CO61+CO63)/2</f>
        <v/>
      </c>
      <c r="CP62" s="1601">
        <f>(CP61+CP63)/2</f>
        <v/>
      </c>
      <c r="CQ62" s="1601">
        <f>(CQ61+CQ63)/2</f>
        <v/>
      </c>
      <c r="CR62" s="1601">
        <f>(CR61+CR63)/2</f>
        <v/>
      </c>
      <c r="CS62" s="1601">
        <f>(CS61+CS63)/2</f>
        <v/>
      </c>
      <c r="CT62" s="1601">
        <f>(CT61+CT63)/2</f>
        <v/>
      </c>
      <c r="CU62" s="1601">
        <f>(CU61+CU63)/2</f>
        <v/>
      </c>
      <c r="CV62" s="1601">
        <f>(CV61+CV63)/2</f>
        <v/>
      </c>
      <c r="CW62" s="1601">
        <f>(CW61+CW63)/2</f>
        <v/>
      </c>
      <c r="CX62" s="1601">
        <f>(CX61+CX63)/2</f>
        <v/>
      </c>
      <c r="CY62" s="1601">
        <f>(CY61+CY63)/2</f>
        <v/>
      </c>
    </row>
    <row r="63">
      <c r="BJ63" s="12" t="n">
        <v>150</v>
      </c>
      <c r="BK63" s="1601" t="n">
        <v>2703.58174634496</v>
      </c>
      <c r="BL63" s="1601" t="n">
        <v>2693.23043116296</v>
      </c>
      <c r="BM63" s="1601" t="n">
        <v>2682.87911598096</v>
      </c>
      <c r="BN63" s="1601" t="n">
        <v>2672.52780079896</v>
      </c>
      <c r="BO63" s="1601" t="n">
        <v>2662.17648561696</v>
      </c>
      <c r="BP63" s="1601" t="n">
        <v>2651.82517043496</v>
      </c>
      <c r="BQ63" s="1601" t="n">
        <v>2641.47385525296</v>
      </c>
      <c r="BR63" s="1601" t="n">
        <v>2631.12254007096</v>
      </c>
      <c r="BS63" s="1601" t="n">
        <v>2620.77122488896</v>
      </c>
      <c r="BT63" s="1601" t="n">
        <v>2610.41990970696</v>
      </c>
      <c r="BU63" s="1601" t="n">
        <v>2600.06859452496</v>
      </c>
      <c r="BV63" s="1601" t="n">
        <v>2589.71727934296</v>
      </c>
      <c r="BW63" s="1601" t="n">
        <v>2579.36596416096</v>
      </c>
      <c r="BX63" s="1601" t="n">
        <v>2569.01464897896</v>
      </c>
      <c r="BY63" s="1601" t="n">
        <v>2558.66333379696</v>
      </c>
      <c r="BZ63" s="1601" t="n">
        <v>2548.31201861496</v>
      </c>
      <c r="CA63" s="1601" t="n">
        <v>2537.96070343296</v>
      </c>
      <c r="CB63" s="1601" t="n">
        <v>2527.60938825096</v>
      </c>
      <c r="CC63" s="1601" t="n">
        <v>2517.25807306896</v>
      </c>
      <c r="CD63" s="1601" t="n">
        <v>2506.90675788696</v>
      </c>
      <c r="CE63" s="1601" t="n">
        <v>2496.55544270496</v>
      </c>
      <c r="CF63" s="1601" t="n">
        <v>2486.20412752296</v>
      </c>
      <c r="CG63" s="1601" t="n">
        <v>2475.85281234096</v>
      </c>
      <c r="CH63" s="1601" t="n">
        <v>2465.50149715896</v>
      </c>
      <c r="CI63" s="1601" t="n">
        <v>2455.15018197696</v>
      </c>
      <c r="CJ63" s="1601" t="n">
        <v>2444.79886679496</v>
      </c>
      <c r="CK63" s="1601" t="n">
        <v>2434.44755161296</v>
      </c>
      <c r="CL63" s="1601" t="n">
        <v>2424.09623643096</v>
      </c>
      <c r="CM63" s="1601" t="n">
        <v>2413.74492124896</v>
      </c>
      <c r="CN63" s="1601" t="n">
        <v>2403.39360606696</v>
      </c>
      <c r="CO63" s="1601" t="n">
        <v>2393.04229088496</v>
      </c>
      <c r="CP63" s="1601" t="n">
        <v>2382.69097570296</v>
      </c>
      <c r="CQ63" s="1601" t="n">
        <v>2372.33966052096</v>
      </c>
      <c r="CR63" s="1601" t="n">
        <v>2361.98834533896</v>
      </c>
      <c r="CS63" s="1601" t="n">
        <v>2351.63703015696</v>
      </c>
      <c r="CT63" s="1601" t="n">
        <v>2341.28571497496</v>
      </c>
      <c r="CU63" s="1601" t="n">
        <v>2330.93439979296</v>
      </c>
      <c r="CV63" s="1601" t="n">
        <v>2320.58308461096</v>
      </c>
      <c r="CW63" s="1601" t="n">
        <v>2310.23176942896</v>
      </c>
      <c r="CX63" s="1601" t="n">
        <v>2299.88045424696</v>
      </c>
      <c r="CY63" s="1601" t="n">
        <v>2289.52913906496</v>
      </c>
    </row>
    <row r="64">
      <c r="BJ64" s="12" t="n">
        <v>125</v>
      </c>
      <c r="BK64" s="1601">
        <f>(BK63+BK65)/2</f>
        <v/>
      </c>
      <c r="BL64" s="1601">
        <f>(BL63+BL65)/2</f>
        <v/>
      </c>
      <c r="BM64" s="1601">
        <f>(BM63+BM65)/2</f>
        <v/>
      </c>
      <c r="BN64" s="1601">
        <f>(BN63+BN65)/2</f>
        <v/>
      </c>
      <c r="BO64" s="1601">
        <f>(BO63+BO65)/2</f>
        <v/>
      </c>
      <c r="BP64" s="1601">
        <f>(BP63+BP65)/2</f>
        <v/>
      </c>
      <c r="BQ64" s="1601">
        <f>(BQ63+BQ65)/2</f>
        <v/>
      </c>
      <c r="BR64" s="1601">
        <f>(BR63+BR65)/2</f>
        <v/>
      </c>
      <c r="BS64" s="1601">
        <f>(BS63+BS65)/2</f>
        <v/>
      </c>
      <c r="BT64" s="1601">
        <f>(BT63+BT65)/2</f>
        <v/>
      </c>
      <c r="BU64" s="1601">
        <f>(BU63+BU65)/2</f>
        <v/>
      </c>
      <c r="BV64" s="1601">
        <f>(BV63+BV65)/2</f>
        <v/>
      </c>
      <c r="BW64" s="1601">
        <f>(BW63+BW65)/2</f>
        <v/>
      </c>
      <c r="BX64" s="1601">
        <f>(BX63+BX65)/2</f>
        <v/>
      </c>
      <c r="BY64" s="1601">
        <f>(BY63+BY65)/2</f>
        <v/>
      </c>
      <c r="BZ64" s="1601">
        <f>(BZ63+BZ65)/2</f>
        <v/>
      </c>
      <c r="CA64" s="1601">
        <f>(CA63+CA65)/2</f>
        <v/>
      </c>
      <c r="CB64" s="1601">
        <f>(CB63+CB65)/2</f>
        <v/>
      </c>
      <c r="CC64" s="1601">
        <f>(CC63+CC65)/2</f>
        <v/>
      </c>
      <c r="CD64" s="1601">
        <f>(CD63+CD65)/2</f>
        <v/>
      </c>
      <c r="CE64" s="1601">
        <f>(CE63+CE65)/2</f>
        <v/>
      </c>
      <c r="CF64" s="1601">
        <f>(CF63+CF65)/2</f>
        <v/>
      </c>
      <c r="CG64" s="1601">
        <f>(CG63+CG65)/2</f>
        <v/>
      </c>
      <c r="CH64" s="1601">
        <f>(CH63+CH65)/2</f>
        <v/>
      </c>
      <c r="CI64" s="1601">
        <f>(CI63+CI65)/2</f>
        <v/>
      </c>
      <c r="CJ64" s="1601">
        <f>(CJ63+CJ65)/2</f>
        <v/>
      </c>
      <c r="CK64" s="1601">
        <f>(CK63+CK65)/2</f>
        <v/>
      </c>
      <c r="CL64" s="1601">
        <f>(CL63+CL65)/2</f>
        <v/>
      </c>
      <c r="CM64" s="1601">
        <f>(CM63+CM65)/2</f>
        <v/>
      </c>
      <c r="CN64" s="1601">
        <f>(CN63+CN65)/2</f>
        <v/>
      </c>
      <c r="CO64" s="1601">
        <f>(CO63+CO65)/2</f>
        <v/>
      </c>
      <c r="CP64" s="1601">
        <f>(CP63+CP65)/2</f>
        <v/>
      </c>
      <c r="CQ64" s="1601">
        <f>(CQ63+CQ65)/2</f>
        <v/>
      </c>
      <c r="CR64" s="1601">
        <f>(CR63+CR65)/2</f>
        <v/>
      </c>
      <c r="CS64" s="1601">
        <f>(CS63+CS65)/2</f>
        <v/>
      </c>
      <c r="CT64" s="1601">
        <f>(CT63+CT65)/2</f>
        <v/>
      </c>
      <c r="CU64" s="1601">
        <f>(CU63+CU65)/2</f>
        <v/>
      </c>
      <c r="CV64" s="1601">
        <f>(CV63+CV65)/2</f>
        <v/>
      </c>
      <c r="CW64" s="1601">
        <f>(CW63+CW65)/2</f>
        <v/>
      </c>
      <c r="CX64" s="1601">
        <f>(CX63+CX65)/2</f>
        <v/>
      </c>
      <c r="CY64" s="1601">
        <f>(CY63+CY65)/2</f>
        <v/>
      </c>
    </row>
    <row r="65">
      <c r="BJ65" s="12" t="n">
        <v>100</v>
      </c>
      <c r="BK65" s="1601" t="n">
        <v>1802.38783089664</v>
      </c>
      <c r="BL65" s="1601" t="n">
        <v>1795.48695410864</v>
      </c>
      <c r="BM65" s="1601" t="n">
        <v>1788.58607732064</v>
      </c>
      <c r="BN65" s="1601" t="n">
        <v>1781.68520053264</v>
      </c>
      <c r="BO65" s="1601" t="n">
        <v>1774.78432374464</v>
      </c>
      <c r="BP65" s="1601" t="n">
        <v>1767.88344695664</v>
      </c>
      <c r="BQ65" s="1601" t="n">
        <v>1760.98257016864</v>
      </c>
      <c r="BR65" s="1601" t="n">
        <v>1754.08169338064</v>
      </c>
      <c r="BS65" s="1601" t="n">
        <v>1747.18081659264</v>
      </c>
      <c r="BT65" s="1601" t="n">
        <v>1740.27993980464</v>
      </c>
      <c r="BU65" s="1601" t="n">
        <v>1733.37906301664</v>
      </c>
      <c r="BV65" s="1601" t="n">
        <v>1726.47818622864</v>
      </c>
      <c r="BW65" s="1601" t="n">
        <v>1719.57730944064</v>
      </c>
      <c r="BX65" s="1601" t="n">
        <v>1712.67643265264</v>
      </c>
      <c r="BY65" s="1601" t="n">
        <v>1705.77555586464</v>
      </c>
      <c r="BZ65" s="1601" t="n">
        <v>1698.87467907664</v>
      </c>
      <c r="CA65" s="1601" t="n">
        <v>1691.97380228864</v>
      </c>
      <c r="CB65" s="1601" t="n">
        <v>1685.07292550064</v>
      </c>
      <c r="CC65" s="1601" t="n">
        <v>1678.17204871264</v>
      </c>
      <c r="CD65" s="1601" t="n">
        <v>1671.27117192464</v>
      </c>
      <c r="CE65" s="1601" t="n">
        <v>1664.37029513664</v>
      </c>
      <c r="CF65" s="1601" t="n">
        <v>1657.46941834864</v>
      </c>
      <c r="CG65" s="1601" t="n">
        <v>1650.56854156064</v>
      </c>
      <c r="CH65" s="1601" t="n">
        <v>1643.66766477264</v>
      </c>
      <c r="CI65" s="1601" t="n">
        <v>1636.76678798464</v>
      </c>
      <c r="CJ65" s="1601" t="n">
        <v>1629.86591119664</v>
      </c>
      <c r="CK65" s="1601" t="n">
        <v>1622.96503440864</v>
      </c>
      <c r="CL65" s="1601" t="n">
        <v>1616.06415762064</v>
      </c>
      <c r="CM65" s="1601" t="n">
        <v>1609.16328083264</v>
      </c>
      <c r="CN65" s="1601" t="n">
        <v>1602.26240404464</v>
      </c>
      <c r="CO65" s="1601" t="n">
        <v>1595.36152725664</v>
      </c>
      <c r="CP65" s="1601" t="n">
        <v>1588.46065046864</v>
      </c>
      <c r="CQ65" s="1601" t="n">
        <v>1581.55977368064</v>
      </c>
      <c r="CR65" s="1601" t="n">
        <v>1574.65889689264</v>
      </c>
      <c r="CS65" s="1601" t="n">
        <v>1567.75802010464</v>
      </c>
      <c r="CT65" s="1601" t="n">
        <v>1560.85714331664</v>
      </c>
      <c r="CU65" s="1601" t="n">
        <v>1553.95626652864</v>
      </c>
      <c r="CV65" s="1601" t="n">
        <v>1547.05538974064</v>
      </c>
      <c r="CW65" s="1601" t="n">
        <v>1540.15451295264</v>
      </c>
      <c r="CX65" s="1601" t="n">
        <v>1533.25363616464</v>
      </c>
      <c r="CY65" s="1601" t="n">
        <v>1526.35275937664</v>
      </c>
    </row>
    <row r="66">
      <c r="BJ66" s="12" t="n">
        <v>75</v>
      </c>
      <c r="BK66" s="1601">
        <f>(BK65+BK67)/2</f>
        <v/>
      </c>
      <c r="BL66" s="1601">
        <f>(BL65+BL67)/2</f>
        <v/>
      </c>
      <c r="BM66" s="1601">
        <f>(BM65+BM67)/2</f>
        <v/>
      </c>
      <c r="BN66" s="1601">
        <f>(BN65+BN67)/2</f>
        <v/>
      </c>
      <c r="BO66" s="1601">
        <f>(BO65+BO67)/2</f>
        <v/>
      </c>
      <c r="BP66" s="1601">
        <f>(BP65+BP67)/2</f>
        <v/>
      </c>
      <c r="BQ66" s="1601">
        <f>(BQ65+BQ67)/2</f>
        <v/>
      </c>
      <c r="BR66" s="1601">
        <f>(BR65+BR67)/2</f>
        <v/>
      </c>
      <c r="BS66" s="1601">
        <f>(BS65+BS67)/2</f>
        <v/>
      </c>
      <c r="BT66" s="1601">
        <f>(BT65+BT67)/2</f>
        <v/>
      </c>
      <c r="BU66" s="1601">
        <f>(BU65+BU67)/2</f>
        <v/>
      </c>
      <c r="BV66" s="1601">
        <f>(BV65+BV67)/2</f>
        <v/>
      </c>
      <c r="BW66" s="1601">
        <f>(BW65+BW67)/2</f>
        <v/>
      </c>
      <c r="BX66" s="1601">
        <f>(BX65+BX67)/2</f>
        <v/>
      </c>
      <c r="BY66" s="1601">
        <f>(BY65+BY67)/2</f>
        <v/>
      </c>
      <c r="BZ66" s="1601">
        <f>(BZ65+BZ67)/2</f>
        <v/>
      </c>
      <c r="CA66" s="1601">
        <f>(CA65+CA67)/2</f>
        <v/>
      </c>
      <c r="CB66" s="1601">
        <f>(CB65+CB67)/2</f>
        <v/>
      </c>
      <c r="CC66" s="1601">
        <f>(CC65+CC67)/2</f>
        <v/>
      </c>
      <c r="CD66" s="1601">
        <f>(CD65+CD67)/2</f>
        <v/>
      </c>
      <c r="CE66" s="1601">
        <f>(CE65+CE67)/2</f>
        <v/>
      </c>
      <c r="CF66" s="1601">
        <f>(CF65+CF67)/2</f>
        <v/>
      </c>
      <c r="CG66" s="1601">
        <f>(CG65+CG67)/2</f>
        <v/>
      </c>
      <c r="CH66" s="1601">
        <f>(CH65+CH67)/2</f>
        <v/>
      </c>
      <c r="CI66" s="1601">
        <f>(CI65+CI67)/2</f>
        <v/>
      </c>
      <c r="CJ66" s="1601">
        <f>(CJ65+CJ67)/2</f>
        <v/>
      </c>
      <c r="CK66" s="1601">
        <f>(CK65+CK67)/2</f>
        <v/>
      </c>
      <c r="CL66" s="1601">
        <f>(CL65+CL67)/2</f>
        <v/>
      </c>
      <c r="CM66" s="1601">
        <f>(CM65+CM67)/2</f>
        <v/>
      </c>
      <c r="CN66" s="1601">
        <f>(CN65+CN67)/2</f>
        <v/>
      </c>
      <c r="CO66" s="1601">
        <f>(CO65+CO67)/2</f>
        <v/>
      </c>
      <c r="CP66" s="1601">
        <f>(CP65+CP67)/2</f>
        <v/>
      </c>
      <c r="CQ66" s="1601">
        <f>(CQ65+CQ67)/2</f>
        <v/>
      </c>
      <c r="CR66" s="1601">
        <f>(CR65+CR67)/2</f>
        <v/>
      </c>
      <c r="CS66" s="1601">
        <f>(CS65+CS67)/2</f>
        <v/>
      </c>
      <c r="CT66" s="1601">
        <f>(CT65+CT67)/2</f>
        <v/>
      </c>
      <c r="CU66" s="1601">
        <f>(CU65+CU67)/2</f>
        <v/>
      </c>
      <c r="CV66" s="1601">
        <f>(CV65+CV67)/2</f>
        <v/>
      </c>
      <c r="CW66" s="1601">
        <f>(CW65+CW67)/2</f>
        <v/>
      </c>
      <c r="CX66" s="1601">
        <f>(CX65+CX67)/2</f>
        <v/>
      </c>
      <c r="CY66" s="1601">
        <f>(CY65+CY67)/2</f>
        <v/>
      </c>
    </row>
    <row r="67">
      <c r="BJ67" s="12" t="n">
        <v>50</v>
      </c>
      <c r="BK67" s="1601" t="n">
        <v>901.19391544832</v>
      </c>
      <c r="BL67" s="1601" t="n">
        <v>897.74347705432</v>
      </c>
      <c r="BM67" s="1601" t="n">
        <v>894.29303866032</v>
      </c>
      <c r="BN67" s="1601" t="n">
        <v>890.84260026632</v>
      </c>
      <c r="BO67" s="1601" t="n">
        <v>887.39216187232</v>
      </c>
      <c r="BP67" s="1601" t="n">
        <v>883.94172347832</v>
      </c>
      <c r="BQ67" s="1601" t="n">
        <v>880.49128508432</v>
      </c>
      <c r="BR67" s="1601" t="n">
        <v>877.04084669032</v>
      </c>
      <c r="BS67" s="1601" t="n">
        <v>873.59040829632</v>
      </c>
      <c r="BT67" s="1601" t="n">
        <v>870.13996990232</v>
      </c>
      <c r="BU67" s="1601" t="n">
        <v>866.68953150832</v>
      </c>
      <c r="BV67" s="1601" t="n">
        <v>863.23909311432</v>
      </c>
      <c r="BW67" s="1601" t="n">
        <v>859.78865472032</v>
      </c>
      <c r="BX67" s="1601" t="n">
        <v>856.33821632632</v>
      </c>
      <c r="BY67" s="1601" t="n">
        <v>852.88777793232</v>
      </c>
      <c r="BZ67" s="1601" t="n">
        <v>849.43733953832</v>
      </c>
      <c r="CA67" s="1601" t="n">
        <v>845.98690114432</v>
      </c>
      <c r="CB67" s="1601" t="n">
        <v>842.53646275032</v>
      </c>
      <c r="CC67" s="1601" t="n">
        <v>839.08602435632</v>
      </c>
      <c r="CD67" s="1601" t="n">
        <v>835.63558596232</v>
      </c>
      <c r="CE67" s="1601" t="n">
        <v>832.18514756832</v>
      </c>
      <c r="CF67" s="1601" t="n">
        <v>828.73470917432</v>
      </c>
      <c r="CG67" s="1601" t="n">
        <v>825.28427078032</v>
      </c>
      <c r="CH67" s="1601" t="n">
        <v>821.83383238632</v>
      </c>
      <c r="CI67" s="1601" t="n">
        <v>818.38339399232</v>
      </c>
      <c r="CJ67" s="1601" t="n">
        <v>814.9329555983199</v>
      </c>
      <c r="CK67" s="1601" t="n">
        <v>811.4825172043199</v>
      </c>
      <c r="CL67" s="1601" t="n">
        <v>808.0320788103199</v>
      </c>
      <c r="CM67" s="1601" t="n">
        <v>804.5816404163201</v>
      </c>
      <c r="CN67" s="1601" t="n">
        <v>801.1312020223201</v>
      </c>
      <c r="CO67" s="1601" t="n">
        <v>797.6807636283201</v>
      </c>
      <c r="CP67" s="1601" t="n">
        <v>794.23032523432</v>
      </c>
      <c r="CQ67" s="1601" t="n">
        <v>790.77988684032</v>
      </c>
      <c r="CR67" s="1601" t="n">
        <v>787.32944844632</v>
      </c>
      <c r="CS67" s="1601" t="n">
        <v>783.87901005232</v>
      </c>
      <c r="CT67" s="1601" t="n">
        <v>780.42857165832</v>
      </c>
      <c r="CU67" s="1601" t="n">
        <v>776.97813326432</v>
      </c>
      <c r="CV67" s="1601" t="n">
        <v>773.52769487032</v>
      </c>
      <c r="CW67" s="1601" t="n">
        <v>770.07725647632</v>
      </c>
      <c r="CX67" s="1601" t="n">
        <v>766.62681808232</v>
      </c>
      <c r="CY67" s="1601" t="n">
        <v>763.17637968832</v>
      </c>
    </row>
    <row r="68">
      <c r="BJ68" s="12" t="n">
        <v>25</v>
      </c>
      <c r="BK68" s="1601">
        <f>(BK67+BK69)/2</f>
        <v/>
      </c>
      <c r="BL68" s="1601">
        <f>(BL67+BL69)/2</f>
        <v/>
      </c>
      <c r="BM68" s="1601">
        <f>(BM67+BM69)/2</f>
        <v/>
      </c>
      <c r="BN68" s="1601">
        <f>(BN67+BN69)/2</f>
        <v/>
      </c>
      <c r="BO68" s="1601">
        <f>(BO67+BO69)/2</f>
        <v/>
      </c>
      <c r="BP68" s="1601">
        <f>(BP67+BP69)/2</f>
        <v/>
      </c>
      <c r="BQ68" s="1601">
        <f>(BQ67+BQ69)/2</f>
        <v/>
      </c>
      <c r="BR68" s="1601">
        <f>(BR67+BR69)/2</f>
        <v/>
      </c>
      <c r="BS68" s="1601">
        <f>(BS67+BS69)/2</f>
        <v/>
      </c>
      <c r="BT68" s="1601">
        <f>(BT67+BT69)/2</f>
        <v/>
      </c>
      <c r="BU68" s="1601">
        <f>(BU67+BU69)/2</f>
        <v/>
      </c>
      <c r="BV68" s="1601">
        <f>(BV67+BV69)/2</f>
        <v/>
      </c>
      <c r="BW68" s="1601">
        <f>(BW67+BW69)/2</f>
        <v/>
      </c>
      <c r="BX68" s="1601">
        <f>(BX67+BX69)/2</f>
        <v/>
      </c>
      <c r="BY68" s="1601">
        <f>(BY67+BY69)/2</f>
        <v/>
      </c>
      <c r="BZ68" s="1601">
        <f>(BZ67+BZ69)/2</f>
        <v/>
      </c>
      <c r="CA68" s="1601">
        <f>(CA67+CA69)/2</f>
        <v/>
      </c>
      <c r="CB68" s="1601">
        <f>(CB67+CB69)/2</f>
        <v/>
      </c>
      <c r="CC68" s="1601">
        <f>(CC67+CC69)/2</f>
        <v/>
      </c>
      <c r="CD68" s="1601">
        <f>(CD67+CD69)/2</f>
        <v/>
      </c>
      <c r="CE68" s="1601">
        <f>(CE67+CE69)/2</f>
        <v/>
      </c>
      <c r="CF68" s="1601">
        <f>(CF67+CF69)/2</f>
        <v/>
      </c>
      <c r="CG68" s="1601">
        <f>(CG67+CG69)/2</f>
        <v/>
      </c>
      <c r="CH68" s="1601">
        <f>(CH67+CH69)/2</f>
        <v/>
      </c>
      <c r="CI68" s="1601">
        <f>(CI67+CI69)/2</f>
        <v/>
      </c>
      <c r="CJ68" s="1601">
        <f>(CJ67+CJ69)/2</f>
        <v/>
      </c>
      <c r="CK68" s="1601">
        <f>(CK67+CK69)/2</f>
        <v/>
      </c>
      <c r="CL68" s="1601">
        <f>(CL67+CL69)/2</f>
        <v/>
      </c>
      <c r="CM68" s="1601">
        <f>(CM67+CM69)/2</f>
        <v/>
      </c>
      <c r="CN68" s="1601">
        <f>(CN67+CN69)/2</f>
        <v/>
      </c>
      <c r="CO68" s="1601">
        <f>(CO67+CO69)/2</f>
        <v/>
      </c>
      <c r="CP68" s="1601">
        <f>(CP67+CP69)/2</f>
        <v/>
      </c>
      <c r="CQ68" s="1601">
        <f>(CQ67+CQ69)/2</f>
        <v/>
      </c>
      <c r="CR68" s="1601">
        <f>(CR67+CR69)/2</f>
        <v/>
      </c>
      <c r="CS68" s="1601">
        <f>(CS67+CS69)/2</f>
        <v/>
      </c>
      <c r="CT68" s="1601">
        <f>(CT67+CT69)/2</f>
        <v/>
      </c>
      <c r="CU68" s="1601">
        <f>(CU67+CU69)/2</f>
        <v/>
      </c>
      <c r="CV68" s="1601">
        <f>(CV67+CV69)/2</f>
        <v/>
      </c>
      <c r="CW68" s="1601">
        <f>(CW67+CW69)/2</f>
        <v/>
      </c>
      <c r="CX68" s="1601">
        <f>(CX67+CX69)/2</f>
        <v/>
      </c>
      <c r="CY68" s="1601">
        <f>(CY67+CY69)/2</f>
        <v/>
      </c>
    </row>
    <row r="69">
      <c r="BJ69" s="12" t="n">
        <v>0</v>
      </c>
      <c r="BK69" s="1601" t="n">
        <v>0</v>
      </c>
      <c r="BL69" s="1601" t="n">
        <v>0</v>
      </c>
      <c r="BM69" s="1601" t="n">
        <v>0</v>
      </c>
      <c r="BN69" s="1601" t="n">
        <v>0</v>
      </c>
      <c r="BO69" s="1601" t="n">
        <v>0</v>
      </c>
      <c r="BP69" s="1601" t="n">
        <v>0</v>
      </c>
      <c r="BQ69" s="1601" t="n">
        <v>0</v>
      </c>
      <c r="BR69" s="1601" t="n">
        <v>0</v>
      </c>
      <c r="BS69" s="1601" t="n">
        <v>0</v>
      </c>
      <c r="BT69" s="1601" t="n">
        <v>0</v>
      </c>
      <c r="BU69" s="1601" t="n">
        <v>0</v>
      </c>
      <c r="BV69" s="1601" t="n">
        <v>0</v>
      </c>
      <c r="BW69" s="1601" t="n">
        <v>0</v>
      </c>
      <c r="BX69" s="1601" t="n">
        <v>0</v>
      </c>
      <c r="BY69" s="1601" t="n">
        <v>0</v>
      </c>
      <c r="BZ69" s="1601" t="n">
        <v>0</v>
      </c>
      <c r="CA69" s="1601" t="n">
        <v>0</v>
      </c>
      <c r="CB69" s="1601" t="n">
        <v>0</v>
      </c>
      <c r="CC69" s="1601" t="n">
        <v>0</v>
      </c>
      <c r="CD69" s="1601" t="n">
        <v>0</v>
      </c>
      <c r="CE69" s="1601" t="n">
        <v>0</v>
      </c>
      <c r="CF69" s="1601" t="n">
        <v>0</v>
      </c>
      <c r="CG69" s="1601" t="n">
        <v>0</v>
      </c>
      <c r="CH69" s="1601" t="n">
        <v>0</v>
      </c>
      <c r="CI69" s="1601" t="n">
        <v>0</v>
      </c>
      <c r="CJ69" s="1601" t="n">
        <v>0</v>
      </c>
      <c r="CK69" s="1601" t="n">
        <v>0</v>
      </c>
      <c r="CL69" s="1601" t="n">
        <v>0</v>
      </c>
      <c r="CM69" s="1601" t="n">
        <v>0</v>
      </c>
      <c r="CN69" s="1601" t="n">
        <v>0</v>
      </c>
      <c r="CO69" s="1601" t="n">
        <v>0</v>
      </c>
      <c r="CP69" s="1601" t="n">
        <v>0</v>
      </c>
      <c r="CQ69" s="1601" t="n">
        <v>0</v>
      </c>
      <c r="CR69" s="1601" t="n">
        <v>0</v>
      </c>
      <c r="CS69" s="1601" t="n">
        <v>0</v>
      </c>
      <c r="CT69" s="1601" t="n">
        <v>0</v>
      </c>
      <c r="CU69" s="1601" t="n">
        <v>0</v>
      </c>
      <c r="CV69" s="1601" t="n">
        <v>0</v>
      </c>
      <c r="CW69" s="1601" t="n">
        <v>0</v>
      </c>
      <c r="CX69" s="1601" t="n">
        <v>0</v>
      </c>
      <c r="CY69" s="1601" t="n">
        <v>0</v>
      </c>
    </row>
  </sheetData>
  <mergeCells count="3">
    <mergeCell ref="D11:BH11"/>
    <mergeCell ref="J10:BH10"/>
    <mergeCell ref="B13:B53"/>
  </mergeCell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2014-04-23T09:28:00Z</dcterms:created>
  <dcterms:modified xsi:type="dcterms:W3CDTF">2026-07-27T06:38:07Z</dcterms:modified>
  <cp:lastModifiedBy>UI-FASOP</cp:lastModifiedBy>
  <cp:lastPrinted>2014-10-23T02:32:00Z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1033-10.2.0.7646</vt:lpwstr>
  </property>
</Properties>
</file>